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Customer Names" sheetId="3" r:id="rId1"/>
    <sheet name="Medical Examinations" sheetId="2" r:id="rId2"/>
    <sheet name="Hospitalisation Details" sheetId="1" r:id="rId3"/>
    <sheet name="Data Clearning" sheetId="7" r:id="rId4"/>
    <sheet name="Data Transformation" sheetId="9" r:id="rId5"/>
    <sheet name="Data Exploration " sheetId="10" r:id="rId6"/>
    <sheet name="Data Analysis" sheetId="11" r:id="rId7"/>
    <sheet name="Health care" sheetId="12" r:id="rId8"/>
    <sheet name="Pie chart &amp; Donut chart " sheetId="19" r:id="rId9"/>
    <sheet name="Column &amp; Bars" sheetId="23" r:id="rId10"/>
    <sheet name="Line &amp; Scatter plot" sheetId="24" r:id="rId11"/>
    <sheet name="Dash Board" sheetId="16" r:id="rId12"/>
  </sheets>
  <externalReferences>
    <externalReference r:id="rId16"/>
  </externalReferences>
  <definedNames>
    <definedName name="_xlnm._FilterDatabase" localSheetId="0" hidden="1">'Customer Names'!$A$1:$B$2336</definedName>
    <definedName name="_xlnm._FilterDatabase" localSheetId="1" hidden="1">'Medical Examinations'!$A$1:$H$2336</definedName>
    <definedName name="_xlnm._FilterDatabase" localSheetId="2" hidden="1">'Hospitalisation Details'!$A$1:$I$2344</definedName>
    <definedName name="_xlnm._FilterDatabase" localSheetId="3" hidden="1">'Data Clearning'!$A$1:$O$2344</definedName>
    <definedName name="_xlnm._FilterDatabase" localSheetId="4" hidden="1">'Data Transformation'!$A$1:$Z$2342</definedName>
    <definedName name="_xlnm._FilterDatabase" localSheetId="5" hidden="1">'Data Exploration '!$U$1:$X$2334</definedName>
    <definedName name="_xlnm._FilterDatabase" localSheetId="6" hidden="1">'Data Analysis'!$A$1:$Q$2344</definedName>
    <definedName name="_xlnm._FilterDatabase" localSheetId="7" hidden="1">'Health care'!$A$1:$Q$2336</definedName>
    <definedName name="_xlcn.WorksheetConnection_HealthcareA1Q23361" hidden="1">'Health care'!$A$1:$Q$2336</definedName>
  </definedNames>
  <calcPr calcId="191029"/>
  <pivotCaches>
    <pivotCache cacheId="0" r:id="rId13"/>
    <pivotCache cacheId="1" r:id="rId14"/>
    <pivotCache cacheId="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<sst xmlns="http://schemas.openxmlformats.org/spreadsheetml/2006/main" count="111098" uniqueCount="10502">
  <si>
    <t>Customer ID</t>
  </si>
  <si>
    <t>name</t>
  </si>
  <si>
    <t>Id1</t>
  </si>
  <si>
    <t>Hawks, Ms.  Kelly</t>
  </si>
  <si>
    <t>Id2</t>
  </si>
  <si>
    <t>Lehner, Mr.  Matthew D</t>
  </si>
  <si>
    <t>Id3</t>
  </si>
  <si>
    <t>Lu, Mr.  Phil</t>
  </si>
  <si>
    <t>Id4</t>
  </si>
  <si>
    <t>Osborne, Ms.  Kelsey</t>
  </si>
  <si>
    <t>Id5</t>
  </si>
  <si>
    <t>Kadala, Ms.  Kristyn</t>
  </si>
  <si>
    <t>Id6</t>
  </si>
  <si>
    <t>Baker, Mr.  Russell B.</t>
  </si>
  <si>
    <t>Id7</t>
  </si>
  <si>
    <t>Macpherson, Mr.  Scott</t>
  </si>
  <si>
    <t>Id8</t>
  </si>
  <si>
    <t>Hallman, Mr.  Stephen</t>
  </si>
  <si>
    <t>Id9</t>
  </si>
  <si>
    <t>Moran, Mr.  Patrick R.</t>
  </si>
  <si>
    <t>Id10</t>
  </si>
  <si>
    <t>Benner, Ms.  Brooke N.</t>
  </si>
  <si>
    <t>Id11</t>
  </si>
  <si>
    <t>Fierro Vargas, Ms.  Paola Andrea</t>
  </si>
  <si>
    <t>Id12</t>
  </si>
  <si>
    <t>Franz, Mr.  David</t>
  </si>
  <si>
    <t>Id13</t>
  </si>
  <si>
    <t>Foster, Mr.  Wade</t>
  </si>
  <si>
    <t>Id14</t>
  </si>
  <si>
    <t>Tenorio, Mr.  Franklin</t>
  </si>
  <si>
    <t>Id15</t>
  </si>
  <si>
    <t>Rios, Ms.  Leilani M.</t>
  </si>
  <si>
    <t>Id16</t>
  </si>
  <si>
    <t>Viau-Dupuis, Mr.  Philippe</t>
  </si>
  <si>
    <t>Id17</t>
  </si>
  <si>
    <t>Cronin, Ms.  Jennifer A.</t>
  </si>
  <si>
    <t>Id18</t>
  </si>
  <si>
    <t>Noordstar, Ms.  Christina M.</t>
  </si>
  <si>
    <t>Id19</t>
  </si>
  <si>
    <t>Boudalia, Mr.  Said Sr.</t>
  </si>
  <si>
    <t>Id20</t>
  </si>
  <si>
    <t>Flor, Mr.  John</t>
  </si>
  <si>
    <t>Id21</t>
  </si>
  <si>
    <t>Fennon, Mr.  Myles</t>
  </si>
  <si>
    <t>Id22</t>
  </si>
  <si>
    <t>Hribar, Ms.  Madelyn C</t>
  </si>
  <si>
    <t>Id23</t>
  </si>
  <si>
    <t>Tassello, Ms.  Nicole</t>
  </si>
  <si>
    <t>Id24</t>
  </si>
  <si>
    <t>Mauricette, Mr.  Eric A.</t>
  </si>
  <si>
    <t>Id25</t>
  </si>
  <si>
    <t>Garcia, Mr.  Emiliano I.</t>
  </si>
  <si>
    <t>Id26</t>
  </si>
  <si>
    <t>Airoldi, Mr.  Adam</t>
  </si>
  <si>
    <t>Id27</t>
  </si>
  <si>
    <t>Cater-Cyker, Mr.  Zach</t>
  </si>
  <si>
    <t>Id28</t>
  </si>
  <si>
    <t>Hamm, Ms.  Stephanie W.</t>
  </si>
  <si>
    <t>Id29</t>
  </si>
  <si>
    <t>Cox, Mr.  Stephen</t>
  </si>
  <si>
    <t>Id30</t>
  </si>
  <si>
    <t>Sachrajda, Ms.  Natalie</t>
  </si>
  <si>
    <t>Id31</t>
  </si>
  <si>
    <t>Gareri, Ms.  Nicole J.</t>
  </si>
  <si>
    <t>Id32</t>
  </si>
  <si>
    <t>Welch, Mr.  Jefferson D</t>
  </si>
  <si>
    <t>Id33</t>
  </si>
  <si>
    <t>Prindiville, Mr.  Brendan D.</t>
  </si>
  <si>
    <t>Id34</t>
  </si>
  <si>
    <t>Kincaid, Ms.  Courtney</t>
  </si>
  <si>
    <t>Id35</t>
  </si>
  <si>
    <t>Bruestle, Ms.  Sydney L.</t>
  </si>
  <si>
    <t>Id36</t>
  </si>
  <si>
    <t>Lachance, Mr.  Julien</t>
  </si>
  <si>
    <t>Id37</t>
  </si>
  <si>
    <t>Eason, Mr.  Ryan M</t>
  </si>
  <si>
    <t>Id38</t>
  </si>
  <si>
    <t>Grummon, Ms.  Anna H.</t>
  </si>
  <si>
    <t>Id39</t>
  </si>
  <si>
    <t>Vanwechel, Ms.  Samantha</t>
  </si>
  <si>
    <t>Id40</t>
  </si>
  <si>
    <t>Fisher, Mr.  Robert</t>
  </si>
  <si>
    <t>Id41</t>
  </si>
  <si>
    <t>Jenkins, Mr.  James R.</t>
  </si>
  <si>
    <t>Id42</t>
  </si>
  <si>
    <t>Peters, Ms.  Roseann</t>
  </si>
  <si>
    <t>Id43</t>
  </si>
  <si>
    <t>Aha, Ms.  Nicole</t>
  </si>
  <si>
    <t>Id44</t>
  </si>
  <si>
    <t>McElwain, Mr.  Spencer</t>
  </si>
  <si>
    <t>Id45</t>
  </si>
  <si>
    <t>Januszewski, Mr.  Eric W</t>
  </si>
  <si>
    <t>Id46</t>
  </si>
  <si>
    <t>Rohne, Ms.  Brianna L</t>
  </si>
  <si>
    <t>Id47</t>
  </si>
  <si>
    <t>O'Grady, Mr.  Thomas J.</t>
  </si>
  <si>
    <t>Id48</t>
  </si>
  <si>
    <t>Peters, Ms.  Melissa L</t>
  </si>
  <si>
    <t>Id49</t>
  </si>
  <si>
    <t>De Simone, Mr.  Flavio</t>
  </si>
  <si>
    <t>Id50</t>
  </si>
  <si>
    <t>Beckett, Mr.  Ryan</t>
  </si>
  <si>
    <t>Id51</t>
  </si>
  <si>
    <t>Sobrilsky, Mr.  Anthony J.</t>
  </si>
  <si>
    <t>Id52</t>
  </si>
  <si>
    <t>Wang, Ms.  Alex</t>
  </si>
  <si>
    <t>Id53</t>
  </si>
  <si>
    <t>Campa, Mr.  David</t>
  </si>
  <si>
    <t>Id54</t>
  </si>
  <si>
    <t>Clifford, Mr.  Andrew B</t>
  </si>
  <si>
    <t>Id55</t>
  </si>
  <si>
    <t>Dalmata, Ms.  Dara E</t>
  </si>
  <si>
    <t>Id56</t>
  </si>
  <si>
    <t>Vishik, Ms.  Inna</t>
  </si>
  <si>
    <t>Id57</t>
  </si>
  <si>
    <t>Schorr, Mr.  Ari</t>
  </si>
  <si>
    <t>Id58</t>
  </si>
  <si>
    <t>Lusardi, Ms.  Lindsey</t>
  </si>
  <si>
    <t>Id59</t>
  </si>
  <si>
    <t>Rayner, Mr.  Kenny</t>
  </si>
  <si>
    <t>Id60</t>
  </si>
  <si>
    <t>Voghel, Ms.  Louise</t>
  </si>
  <si>
    <t>Id61</t>
  </si>
  <si>
    <t>Rieth, Mr.  Cameron</t>
  </si>
  <si>
    <t>Id62</t>
  </si>
  <si>
    <t>Gollotto, Ms.  Katie T.</t>
  </si>
  <si>
    <t>Id63</t>
  </si>
  <si>
    <t>Dunn, Ms.  Casey</t>
  </si>
  <si>
    <t>Id64</t>
  </si>
  <si>
    <t>Blitzer, Mr.  David</t>
  </si>
  <si>
    <t>Id65</t>
  </si>
  <si>
    <t>Smith, Mr.  Bryson C.</t>
  </si>
  <si>
    <t>Id66</t>
  </si>
  <si>
    <t>Hyland, Ms.  Megan</t>
  </si>
  <si>
    <t>Id67</t>
  </si>
  <si>
    <t>Ducharme, Mr.  Daniel</t>
  </si>
  <si>
    <t>Id68</t>
  </si>
  <si>
    <t>Johnson, Mr.  Steven M.</t>
  </si>
  <si>
    <t>Id69</t>
  </si>
  <si>
    <t>Mutz, Ms.  Jenna L.</t>
  </si>
  <si>
    <t>Id70</t>
  </si>
  <si>
    <t>Lee, Mr.  Freeman</t>
  </si>
  <si>
    <t>Id71</t>
  </si>
  <si>
    <t>Turner, Mr.  Jeff</t>
  </si>
  <si>
    <t>Id72</t>
  </si>
  <si>
    <t>Rangel, Mr.  Elenilton V. Sr.</t>
  </si>
  <si>
    <t>Id73</t>
  </si>
  <si>
    <t>Lacey, Ms.  Maurya</t>
  </si>
  <si>
    <t>Id74</t>
  </si>
  <si>
    <t>Stiger, Ms.  Samantha C</t>
  </si>
  <si>
    <t>Id75</t>
  </si>
  <si>
    <t>Caldwell, Ms.  Bethany A</t>
  </si>
  <si>
    <t>Id76</t>
  </si>
  <si>
    <t>Marmillod, Mr.  Yves</t>
  </si>
  <si>
    <t>Id77</t>
  </si>
  <si>
    <t>Cloutier-Simons, Ms.  Danielle</t>
  </si>
  <si>
    <t>Id78</t>
  </si>
  <si>
    <t>Vegas, Ms.  Julia</t>
  </si>
  <si>
    <t>Id79</t>
  </si>
  <si>
    <t>Cochran, Mr.  Joshua</t>
  </si>
  <si>
    <t>Id80</t>
  </si>
  <si>
    <t>Holtzapple, Ms.  Jennifer</t>
  </si>
  <si>
    <t>Id81</t>
  </si>
  <si>
    <t>Meyer, Ms.  Gwen M.</t>
  </si>
  <si>
    <t>Id82</t>
  </si>
  <si>
    <t>Brickley, Mr.  Patrick</t>
  </si>
  <si>
    <t>Id83</t>
  </si>
  <si>
    <t>Magee, Ms.  Kate</t>
  </si>
  <si>
    <t>Id84</t>
  </si>
  <si>
    <t>Thoma, Mr.  Kevin</t>
  </si>
  <si>
    <t>Id85</t>
  </si>
  <si>
    <t>Heagy, Mr.  Stephen II</t>
  </si>
  <si>
    <t>Id86</t>
  </si>
  <si>
    <t>Regnier, Mr.  Philip</t>
  </si>
  <si>
    <t>Id87</t>
  </si>
  <si>
    <t>Parendo, Mr.  Brett A</t>
  </si>
  <si>
    <t>Id88</t>
  </si>
  <si>
    <t>Schell, Ms.  Rebecca</t>
  </si>
  <si>
    <t>Id89</t>
  </si>
  <si>
    <t>Driscoll, Ms.  Kelley</t>
  </si>
  <si>
    <t>Id90</t>
  </si>
  <si>
    <t>Mitchell, Ms.  Abigail K</t>
  </si>
  <si>
    <t>Id91</t>
  </si>
  <si>
    <t>Cutler, Ms.  Hope</t>
  </si>
  <si>
    <t>Id92</t>
  </si>
  <si>
    <t>Derian, Ms.  Elyse M.</t>
  </si>
  <si>
    <t>Id93</t>
  </si>
  <si>
    <t>Farina, Mr.  Nicholas</t>
  </si>
  <si>
    <t>Id94</t>
  </si>
  <si>
    <t>Saunders, Mr.  David</t>
  </si>
  <si>
    <t>Id95</t>
  </si>
  <si>
    <t>Kratz, Ms.  Natalie</t>
  </si>
  <si>
    <t>Id96</t>
  </si>
  <si>
    <t>Boland, Mr.  Thomas</t>
  </si>
  <si>
    <t>Id97</t>
  </si>
  <si>
    <t>Van Hout, Ms.  Pamela J.</t>
  </si>
  <si>
    <t>Id98</t>
  </si>
  <si>
    <t>Ramsey, Ms.  Jessica</t>
  </si>
  <si>
    <t>Id99</t>
  </si>
  <si>
    <t>Gage, Mr.  Ron N</t>
  </si>
  <si>
    <t>Id100</t>
  </si>
  <si>
    <t>Gollins, Mr.  Daniel</t>
  </si>
  <si>
    <t>Id101</t>
  </si>
  <si>
    <t>Benestad, Mr.  Brian</t>
  </si>
  <si>
    <t>Id102</t>
  </si>
  <si>
    <t>Aviv, Ms.  Sari</t>
  </si>
  <si>
    <t>Id103</t>
  </si>
  <si>
    <t>Burns, Mr.  Robert M.</t>
  </si>
  <si>
    <t>Id104</t>
  </si>
  <si>
    <t>Maldonado, Mr.  Ricardo</t>
  </si>
  <si>
    <t>Id105</t>
  </si>
  <si>
    <t>Yitref, Mr.  Gedion</t>
  </si>
  <si>
    <t>Id106</t>
  </si>
  <si>
    <t>Loudon-Brown, Mr.  Mark</t>
  </si>
  <si>
    <t>Id107</t>
  </si>
  <si>
    <t>Sugathadasa, Mr.  Gamini P.</t>
  </si>
  <si>
    <t>Id108</t>
  </si>
  <si>
    <t>Ganley, Ms.  Emily J</t>
  </si>
  <si>
    <t>Id109</t>
  </si>
  <si>
    <t>Potter, Ms.  Amanda</t>
  </si>
  <si>
    <t>Id110</t>
  </si>
  <si>
    <t>Rasmussen, Mr.  Nicholas</t>
  </si>
  <si>
    <t>Id111</t>
  </si>
  <si>
    <t>Robinson, Mr.  Knox</t>
  </si>
  <si>
    <t>Id112</t>
  </si>
  <si>
    <t>Antonopoulos, Ms.  Yianna</t>
  </si>
  <si>
    <t>Id113</t>
  </si>
  <si>
    <t>Groner, Ms.  Roberta</t>
  </si>
  <si>
    <t>Id114</t>
  </si>
  <si>
    <t>Zywicki, Mr.  Benjamin P.</t>
  </si>
  <si>
    <t>Id115</t>
  </si>
  <si>
    <t>Cardinal, Mr.  Craig</t>
  </si>
  <si>
    <t>Id116</t>
  </si>
  <si>
    <t>Alleman, Ms.  Ann</t>
  </si>
  <si>
    <t>Id117</t>
  </si>
  <si>
    <t>Stroffolino, Mr.  Jamie P</t>
  </si>
  <si>
    <t>Id118</t>
  </si>
  <si>
    <t>Clubb, Mr.  John</t>
  </si>
  <si>
    <t>Id119</t>
  </si>
  <si>
    <t>McGoogan, Mr.  Charlie</t>
  </si>
  <si>
    <t>Id120</t>
  </si>
  <si>
    <t>Keflezighi, Mr.  Meb</t>
  </si>
  <si>
    <t>Id121</t>
  </si>
  <si>
    <t>Syed, Mr.  Aaqib L.</t>
  </si>
  <si>
    <t>Id122</t>
  </si>
  <si>
    <t>Segal, Mr.  Craig A.</t>
  </si>
  <si>
    <t>Id123</t>
  </si>
  <si>
    <t>Defranco, Ms.  Meredith</t>
  </si>
  <si>
    <t>Id124</t>
  </si>
  <si>
    <t>Kells, Mr.  Doug</t>
  </si>
  <si>
    <t>Id125</t>
  </si>
  <si>
    <t>Lawton, Ms.  Elizabeth J.</t>
  </si>
  <si>
    <t>Id126</t>
  </si>
  <si>
    <t>Bejar, Mr.  Matthew P</t>
  </si>
  <si>
    <t>Id127</t>
  </si>
  <si>
    <t>Navarro Castro, Mr.  Guillermo Sr.</t>
  </si>
  <si>
    <t>Id128</t>
  </si>
  <si>
    <t>Tice, Mr.  Ryan C</t>
  </si>
  <si>
    <t>Id129</t>
  </si>
  <si>
    <t>Wolf, Mr.  Dane</t>
  </si>
  <si>
    <t>Id130</t>
  </si>
  <si>
    <t>Oppedal, Mr.  Jonas</t>
  </si>
  <si>
    <t>Id131</t>
  </si>
  <si>
    <t>Wright, Mr.  George E</t>
  </si>
  <si>
    <t>Id132</t>
  </si>
  <si>
    <t>Ellis, Ms.  Sara S</t>
  </si>
  <si>
    <t>Id133</t>
  </si>
  <si>
    <t>Taormina, Mr.  Nick</t>
  </si>
  <si>
    <t>Id134</t>
  </si>
  <si>
    <t>Lynch, Mr.  Timothy</t>
  </si>
  <si>
    <t>Id135</t>
  </si>
  <si>
    <t>Tavella, Ms.  Becky L</t>
  </si>
  <si>
    <t>Id136</t>
  </si>
  <si>
    <t>Neufeld, Ms.  Steph K.</t>
  </si>
  <si>
    <t>Id137</t>
  </si>
  <si>
    <t>Walhovd, Ms.  Kristine B.</t>
  </si>
  <si>
    <t>Id138</t>
  </si>
  <si>
    <t>Washburn, Mr.  Taylor B</t>
  </si>
  <si>
    <t>Id139</t>
  </si>
  <si>
    <t>Mroz, Mr.  William</t>
  </si>
  <si>
    <t>Id140</t>
  </si>
  <si>
    <t>Canaday, Mr.  Sage</t>
  </si>
  <si>
    <t>Id141</t>
  </si>
  <si>
    <t>Atkins, Mr.  Cole</t>
  </si>
  <si>
    <t>Id142</t>
  </si>
  <si>
    <t>Kropelnicki, Mr.  Jesse</t>
  </si>
  <si>
    <t>Id143</t>
  </si>
  <si>
    <t>Braund, Ms.  Tammi J.</t>
  </si>
  <si>
    <t>Id144</t>
  </si>
  <si>
    <t>Anderson, Mr.  Matthew S.</t>
  </si>
  <si>
    <t>Id145</t>
  </si>
  <si>
    <t>Bilbrey, Mr.  Eric</t>
  </si>
  <si>
    <t>Id146</t>
  </si>
  <si>
    <t>Curtis, Ms.  Valeria R</t>
  </si>
  <si>
    <t>Id147</t>
  </si>
  <si>
    <t>Meyer, Mr.  Michael P</t>
  </si>
  <si>
    <t>Id148</t>
  </si>
  <si>
    <t>Bardeesy, Mr.  Rami</t>
  </si>
  <si>
    <t>Id149</t>
  </si>
  <si>
    <t>Shanahan, Mr.  Denis</t>
  </si>
  <si>
    <t>Id150</t>
  </si>
  <si>
    <t>Sutter, Mr.  Brian E</t>
  </si>
  <si>
    <t>Id151</t>
  </si>
  <si>
    <t>Yesian, Ms.  Bonnie</t>
  </si>
  <si>
    <t>Id152</t>
  </si>
  <si>
    <t>Meers, Mr.  Michael P</t>
  </si>
  <si>
    <t>Id153</t>
  </si>
  <si>
    <t>Conlon, Mr.  Paul</t>
  </si>
  <si>
    <t>Id154</t>
  </si>
  <si>
    <t>Arnstein, Mr.  Michael</t>
  </si>
  <si>
    <t>Id155</t>
  </si>
  <si>
    <t>Jurek, Mr.  Samuel</t>
  </si>
  <si>
    <t>Id156</t>
  </si>
  <si>
    <t>Thill, Mr.  Matthew</t>
  </si>
  <si>
    <t>Id157</t>
  </si>
  <si>
    <t>Glaz, Mr.  Daniel</t>
  </si>
  <si>
    <t>Id158</t>
  </si>
  <si>
    <t>Sampson, Ms.  Syndy</t>
  </si>
  <si>
    <t>Id159</t>
  </si>
  <si>
    <t>Duliba, Ms.  Aleksandra</t>
  </si>
  <si>
    <t>Id160</t>
  </si>
  <si>
    <t>Tanguay, Mr.  Steeve T Sr.</t>
  </si>
  <si>
    <t>Id161</t>
  </si>
  <si>
    <t>McClelland, Mr.  Richard</t>
  </si>
  <si>
    <t>Id162</t>
  </si>
  <si>
    <t>Gorman, Mr.  Aaron T</t>
  </si>
  <si>
    <t>Id163</t>
  </si>
  <si>
    <t>Nishimura, Mr.  Akira</t>
  </si>
  <si>
    <t>Id164</t>
  </si>
  <si>
    <t>Brimble, Mr.  Ben</t>
  </si>
  <si>
    <t>Id165</t>
  </si>
  <si>
    <t>Trenk, Ms.  Jana</t>
  </si>
  <si>
    <t>Id166</t>
  </si>
  <si>
    <t>Wittmann, Mr.  Jay T.</t>
  </si>
  <si>
    <t>Id167</t>
  </si>
  <si>
    <t>Tremblay, Ms.  Marie-Helene</t>
  </si>
  <si>
    <t>Id168</t>
  </si>
  <si>
    <t>Scofield, Ms.  Bret R</t>
  </si>
  <si>
    <t>Id169</t>
  </si>
  <si>
    <t>Yost, Mr.  Gardner L</t>
  </si>
  <si>
    <t>Id170</t>
  </si>
  <si>
    <t>Torphy, Mr.  Bobby</t>
  </si>
  <si>
    <t>Id171</t>
  </si>
  <si>
    <t>Busby, Ms.  Natalie</t>
  </si>
  <si>
    <t>Id172</t>
  </si>
  <si>
    <t>Nguyen, Ms.  Lina</t>
  </si>
  <si>
    <t>Id173</t>
  </si>
  <si>
    <t>Hanley, Mr.  Zebulon</t>
  </si>
  <si>
    <t>Id174</t>
  </si>
  <si>
    <t>Scheer, Ms.  Amanda</t>
  </si>
  <si>
    <t>Id175</t>
  </si>
  <si>
    <t>Rankin, Mr.  Greg</t>
  </si>
  <si>
    <t>Id176</t>
  </si>
  <si>
    <t>Ricardi, Mr.  John</t>
  </si>
  <si>
    <t>Id177</t>
  </si>
  <si>
    <t>Karkos, Ms.  Kelsey A.</t>
  </si>
  <si>
    <t>Id178</t>
  </si>
  <si>
    <t>Price-Dierksen, Ms.  Bronwen L</t>
  </si>
  <si>
    <t>Id179</t>
  </si>
  <si>
    <t>Knispel, Ms.  Manuela</t>
  </si>
  <si>
    <t>Id180</t>
  </si>
  <si>
    <t>King, Ms.  Jennifer L</t>
  </si>
  <si>
    <t>Id181</t>
  </si>
  <si>
    <t>Samuelson, Ms.  Abby W.</t>
  </si>
  <si>
    <t>Id182</t>
  </si>
  <si>
    <t>Fredsall, Mr.  Tyler</t>
  </si>
  <si>
    <t>Id183</t>
  </si>
  <si>
    <t>Eggleston, Mr.  Jeffrey</t>
  </si>
  <si>
    <t>Id184</t>
  </si>
  <si>
    <t>Palombaro, Mr.  Matthew F</t>
  </si>
  <si>
    <t>Id185</t>
  </si>
  <si>
    <t>Silva, Mr.  Ryan J.</t>
  </si>
  <si>
    <t>Id186</t>
  </si>
  <si>
    <t>Bugala, Ms.  Amy</t>
  </si>
  <si>
    <t>Id187</t>
  </si>
  <si>
    <t>Dublin, Mr.  Andrew P</t>
  </si>
  <si>
    <t>Id188</t>
  </si>
  <si>
    <t>Cleland, Mr.  George M. V</t>
  </si>
  <si>
    <t>Id189</t>
  </si>
  <si>
    <t>Evans, Ms.  Sarah</t>
  </si>
  <si>
    <t>Id190</t>
  </si>
  <si>
    <t>Boyd, Ms.  Lara</t>
  </si>
  <si>
    <t>Id191</t>
  </si>
  <si>
    <t>Roulier, Mr.  Sebastien</t>
  </si>
  <si>
    <t>Id192</t>
  </si>
  <si>
    <t>Mullins, Mr.  Padraig</t>
  </si>
  <si>
    <t>Id193</t>
  </si>
  <si>
    <t>Hofmann, Ms.  Heather</t>
  </si>
  <si>
    <t>Id194</t>
  </si>
  <si>
    <t>Garcia Garcia, Mr.  Jorge</t>
  </si>
  <si>
    <t>Id195</t>
  </si>
  <si>
    <t>Klecker, Mr.  Jack R</t>
  </si>
  <si>
    <t>Id196</t>
  </si>
  <si>
    <t>Cancre, Mr.  Felix</t>
  </si>
  <si>
    <t>Id197</t>
  </si>
  <si>
    <t>Denucci, Mr.  Christopher C</t>
  </si>
  <si>
    <t>Id198</t>
  </si>
  <si>
    <t>Saldana, Mr.  Jesse</t>
  </si>
  <si>
    <t>Id199</t>
  </si>
  <si>
    <t>Weinberg, Ms.  Jill</t>
  </si>
  <si>
    <t>Id200</t>
  </si>
  <si>
    <t>Walsh, Mr.  William</t>
  </si>
  <si>
    <t>Id201</t>
  </si>
  <si>
    <t>Pasten, Mr.  Alejandro</t>
  </si>
  <si>
    <t>Id202</t>
  </si>
  <si>
    <t>LaBelle, Mr.  Ian E.</t>
  </si>
  <si>
    <t>Id203</t>
  </si>
  <si>
    <t>Guzman, Mr.  Hector Sr.</t>
  </si>
  <si>
    <t>Id204</t>
  </si>
  <si>
    <t>Turnbull, Ms.  Rebecca</t>
  </si>
  <si>
    <t>Id205</t>
  </si>
  <si>
    <t>Aguero, Mr.  Matt</t>
  </si>
  <si>
    <t>Id206</t>
  </si>
  <si>
    <t>Woodward, Ms.  Elizabeth H</t>
  </si>
  <si>
    <t>Id207</t>
  </si>
  <si>
    <t>McElroy, Ms.  Grace</t>
  </si>
  <si>
    <t>Id208</t>
  </si>
  <si>
    <t>Lopez, Mr.  Jaime</t>
  </si>
  <si>
    <t>Id209</t>
  </si>
  <si>
    <t>Cardosi, Ms.  Calesse</t>
  </si>
  <si>
    <t>Id210</t>
  </si>
  <si>
    <t>Looney, Ms.  Kate L</t>
  </si>
  <si>
    <t>Id211</t>
  </si>
  <si>
    <t>Zyryanov, Mr.  Sergey</t>
  </si>
  <si>
    <t>Id212</t>
  </si>
  <si>
    <t>Gavin, Mr.  Timothy V</t>
  </si>
  <si>
    <t>Id213</t>
  </si>
  <si>
    <t>Littlefield, Mr.  Andrew S</t>
  </si>
  <si>
    <t>Id214</t>
  </si>
  <si>
    <t>Shearer, Mr.  Matthew D</t>
  </si>
  <si>
    <t>Id215</t>
  </si>
  <si>
    <t>Armstrong, Ms.  Jessica</t>
  </si>
  <si>
    <t>Id216</t>
  </si>
  <si>
    <t>Warriner, Mr.  Lawrence</t>
  </si>
  <si>
    <t>Id217</t>
  </si>
  <si>
    <t>White, Mr.  Alex</t>
  </si>
  <si>
    <t>Id218</t>
  </si>
  <si>
    <t>Cordaro, Mr.  Kevin</t>
  </si>
  <si>
    <t>Id219</t>
  </si>
  <si>
    <t>Hamilton, Mr.  Gavin M.</t>
  </si>
  <si>
    <t>Id220</t>
  </si>
  <si>
    <t>Meyer, Mr.  Rick E</t>
  </si>
  <si>
    <t>Id221</t>
  </si>
  <si>
    <t>Duke, Ms.  Andrea H.</t>
  </si>
  <si>
    <t>Id222</t>
  </si>
  <si>
    <t>Malatesta, Mr.  Anthony S</t>
  </si>
  <si>
    <t>Id223</t>
  </si>
  <si>
    <t>Hinrichsen, Mr.  Erik</t>
  </si>
  <si>
    <t>Id224</t>
  </si>
  <si>
    <t>Lucan, Ms.  Kiley D</t>
  </si>
  <si>
    <t>Id225</t>
  </si>
  <si>
    <t>Koch, Ms.  Jennifer</t>
  </si>
  <si>
    <t>Id226</t>
  </si>
  <si>
    <t>Smith, Mr.  Chris</t>
  </si>
  <si>
    <t>Id227</t>
  </si>
  <si>
    <t>O'Connor, Ms.  Marian M.</t>
  </si>
  <si>
    <t>Id228</t>
  </si>
  <si>
    <t>Kampwerth, Mr.  Jeremy</t>
  </si>
  <si>
    <t>Id229</t>
  </si>
  <si>
    <t>Federoff, Ms.  Allison H</t>
  </si>
  <si>
    <t>Id230</t>
  </si>
  <si>
    <t>Goya, Ms.  Elizabeth</t>
  </si>
  <si>
    <t>Id231</t>
  </si>
  <si>
    <t>Hodges, Mr.  Andrew</t>
  </si>
  <si>
    <t>Id232</t>
  </si>
  <si>
    <t>Erickson, Mr.  Anders J</t>
  </si>
  <si>
    <t>Id233</t>
  </si>
  <si>
    <t>Welleck, Mr.  Sean</t>
  </si>
  <si>
    <t>Id234</t>
  </si>
  <si>
    <t>Polen, Mr.  Brian M.</t>
  </si>
  <si>
    <t>Id235</t>
  </si>
  <si>
    <t>Lynch, Mr.  Jeremy</t>
  </si>
  <si>
    <t>Id236</t>
  </si>
  <si>
    <t>Hufstader, Ms.  Susannah</t>
  </si>
  <si>
    <t>Id237</t>
  </si>
  <si>
    <t>Doak, Mr.  Randy</t>
  </si>
  <si>
    <t>Id238</t>
  </si>
  <si>
    <t>Noya, Mr.  Leslie</t>
  </si>
  <si>
    <t>Id239</t>
  </si>
  <si>
    <t>Heninger, Ms.  Brittany L.</t>
  </si>
  <si>
    <t>Id240</t>
  </si>
  <si>
    <t>Richardson, Ms.  Cassie J.</t>
  </si>
  <si>
    <t>Id241</t>
  </si>
  <si>
    <t>Deucher, Mr.  Peter W</t>
  </si>
  <si>
    <t>Id242</t>
  </si>
  <si>
    <t>Wilson, Mr.  Douglas</t>
  </si>
  <si>
    <t>Id243</t>
  </si>
  <si>
    <t>Hall, Mr.  Dan</t>
  </si>
  <si>
    <t>Id244</t>
  </si>
  <si>
    <t>Reed, Mr.  Dan M.</t>
  </si>
  <si>
    <t>Id245</t>
  </si>
  <si>
    <t>Frome, Mr.  Eric L.</t>
  </si>
  <si>
    <t>Id246</t>
  </si>
  <si>
    <t>Creasy, Mr.  Les J</t>
  </si>
  <si>
    <t>Id247</t>
  </si>
  <si>
    <t>Latimer, Ms.  Stephanie</t>
  </si>
  <si>
    <t>Id248</t>
  </si>
  <si>
    <t>Wei, Ms.  Melissa Y</t>
  </si>
  <si>
    <t>Id249</t>
  </si>
  <si>
    <t>Hayes, Ms.  Ashley</t>
  </si>
  <si>
    <t>Id250</t>
  </si>
  <si>
    <t>Velardo, Ms.  Stephanie M.</t>
  </si>
  <si>
    <t>Id251</t>
  </si>
  <si>
    <t>Kastes, Ms.  Kylie</t>
  </si>
  <si>
    <t>Id252</t>
  </si>
  <si>
    <t>Escorcia, Ms.  Kelly</t>
  </si>
  <si>
    <t>Id253</t>
  </si>
  <si>
    <t>Larscheid, Ms.  Carrie</t>
  </si>
  <si>
    <t>Id254</t>
  </si>
  <si>
    <t>O'Bannon, Mr.  Alex</t>
  </si>
  <si>
    <t>Id255</t>
  </si>
  <si>
    <t>Ridgway, Mr.  Zach S</t>
  </si>
  <si>
    <t>Id256</t>
  </si>
  <si>
    <t>Black, Mr.  Alan</t>
  </si>
  <si>
    <t>Id257</t>
  </si>
  <si>
    <t>Canton, Mr.  Nate</t>
  </si>
  <si>
    <t>Id258</t>
  </si>
  <si>
    <t>Fine, Mr.  Jesse G.</t>
  </si>
  <si>
    <t>Id259</t>
  </si>
  <si>
    <t>Bui, Mr.  Jason</t>
  </si>
  <si>
    <t>Id260</t>
  </si>
  <si>
    <t>Riepma, Ms.  Megan A.</t>
  </si>
  <si>
    <t>Id261</t>
  </si>
  <si>
    <t>Inman, Mr.  Luke M</t>
  </si>
  <si>
    <t>Id262</t>
  </si>
  <si>
    <t>Kruzel, Ms.  Jacy D</t>
  </si>
  <si>
    <t>Id263</t>
  </si>
  <si>
    <t>Lindsay, Mr.  Simon G.</t>
  </si>
  <si>
    <t>Id264</t>
  </si>
  <si>
    <t>Land, Ms.  Ainsley E.</t>
  </si>
  <si>
    <t>Id265</t>
  </si>
  <si>
    <t>Brecher, Ms.  Erica A.</t>
  </si>
  <si>
    <t>Id266</t>
  </si>
  <si>
    <t>Debolt, Mr.  Erik</t>
  </si>
  <si>
    <t>Id267</t>
  </si>
  <si>
    <t>Oswalt, Ms.  Erin C.</t>
  </si>
  <si>
    <t>Id268</t>
  </si>
  <si>
    <t>Boyd, Ms.  Adrienne</t>
  </si>
  <si>
    <t>Id269</t>
  </si>
  <si>
    <t>Bulewich, Mr.  Adam</t>
  </si>
  <si>
    <t>Id270</t>
  </si>
  <si>
    <t>Fukuda, Mr.  Yutaka</t>
  </si>
  <si>
    <t>Id271</t>
  </si>
  <si>
    <t>Phillips, Mr.  Tyler M</t>
  </si>
  <si>
    <t>Id272</t>
  </si>
  <si>
    <t>Maddison, Mr.  Stephen</t>
  </si>
  <si>
    <t>Id273</t>
  </si>
  <si>
    <t>Lockwood, Mr.  Andrew B.</t>
  </si>
  <si>
    <t>Id274</t>
  </si>
  <si>
    <t>Defilippi, Mr.  James</t>
  </si>
  <si>
    <t>Id275</t>
  </si>
  <si>
    <t>Jackson, Mr.  Shawn P.</t>
  </si>
  <si>
    <t>Id276</t>
  </si>
  <si>
    <t>Ozahowski, Mr.  Matt</t>
  </si>
  <si>
    <t>Id277</t>
  </si>
  <si>
    <t>Guthals, Mr.  Nathaniel</t>
  </si>
  <si>
    <t>Id278</t>
  </si>
  <si>
    <t>Yates, Mr.  Kevin D.</t>
  </si>
  <si>
    <t>Id279</t>
  </si>
  <si>
    <t>Samuelson, Ms.  Joan</t>
  </si>
  <si>
    <t>Id280</t>
  </si>
  <si>
    <t>Lemos, Mr.  Christopher A</t>
  </si>
  <si>
    <t>Id281</t>
  </si>
  <si>
    <t>Seynders, Ms.  Kacy L.</t>
  </si>
  <si>
    <t>Id282</t>
  </si>
  <si>
    <t>Saunders, Mr.  Benjamin H.</t>
  </si>
  <si>
    <t>Id283</t>
  </si>
  <si>
    <t>Walker, Mr.  Xaviour J.</t>
  </si>
  <si>
    <t>Id284</t>
  </si>
  <si>
    <t>Lam, Mr.  Michael T.</t>
  </si>
  <si>
    <t>Id285</t>
  </si>
  <si>
    <t>Sweigart, Mr.  Bradley</t>
  </si>
  <si>
    <t>Id286</t>
  </si>
  <si>
    <t>Sieczkowski, Ms.  Andrea</t>
  </si>
  <si>
    <t>Id287</t>
  </si>
  <si>
    <t>Jurgens, Ms.  Nancy M</t>
  </si>
  <si>
    <t>Id288</t>
  </si>
  <si>
    <t>Hackman, Mr.  Matt</t>
  </si>
  <si>
    <t>Id289</t>
  </si>
  <si>
    <t>Klarich, Mr.  Lee</t>
  </si>
  <si>
    <t>Id290</t>
  </si>
  <si>
    <t>Schulten, Mr.  Chris</t>
  </si>
  <si>
    <t>Id291</t>
  </si>
  <si>
    <t>Fagerstrom, Mr.  Erik T.</t>
  </si>
  <si>
    <t>Id292</t>
  </si>
  <si>
    <t>Bien, Mr.  Rod W</t>
  </si>
  <si>
    <t>Id293</t>
  </si>
  <si>
    <t>Hess, Mr.  Joey</t>
  </si>
  <si>
    <t>Id294</t>
  </si>
  <si>
    <t>Shaw, Ms.  Hillary L.</t>
  </si>
  <si>
    <t>Id295</t>
  </si>
  <si>
    <t>Williams, Mr.  Eric J</t>
  </si>
  <si>
    <t>Id296</t>
  </si>
  <si>
    <t>Menzies, Mr.  Nicolas</t>
  </si>
  <si>
    <t>Id297</t>
  </si>
  <si>
    <t>Buehler, Mr.  Marcel</t>
  </si>
  <si>
    <t>Id298</t>
  </si>
  <si>
    <t>Degen, Ms.  Ashley N</t>
  </si>
  <si>
    <t>Id299</t>
  </si>
  <si>
    <t>Arsenault, Mr.  Evan D</t>
  </si>
  <si>
    <t>Id300</t>
  </si>
  <si>
    <t>Hoff, Ms.  Krisana</t>
  </si>
  <si>
    <t>Id301</t>
  </si>
  <si>
    <t>Hall, Mr.  Kyle</t>
  </si>
  <si>
    <t>Id302</t>
  </si>
  <si>
    <t>Ashley, Ms.  Kate</t>
  </si>
  <si>
    <t>Id303</t>
  </si>
  <si>
    <t>Rindahl, Mr.  Martin A.</t>
  </si>
  <si>
    <t>Id304</t>
  </si>
  <si>
    <t>Clark, Ms.  Stacey</t>
  </si>
  <si>
    <t>Id305</t>
  </si>
  <si>
    <t>Irish, Ms.  Christine</t>
  </si>
  <si>
    <t>Id306</t>
  </si>
  <si>
    <t>Richardson, Ms.  Sarah C.</t>
  </si>
  <si>
    <t>Id307</t>
  </si>
  <si>
    <t>Dewitt, Ms.  Megan</t>
  </si>
  <si>
    <t>Id308</t>
  </si>
  <si>
    <t>Hickman, Mr.  Jason W</t>
  </si>
  <si>
    <t>Id309</t>
  </si>
  <si>
    <t>Gonzalez, Ms.  Michele</t>
  </si>
  <si>
    <t>Id310</t>
  </si>
  <si>
    <t>Difani, Ms.  Nikki</t>
  </si>
  <si>
    <t>Id311</t>
  </si>
  <si>
    <t>Turner, Mr.  Philip J.</t>
  </si>
  <si>
    <t>Id312</t>
  </si>
  <si>
    <t>Widmann, Mr.  Bryan L</t>
  </si>
  <si>
    <t>Id313</t>
  </si>
  <si>
    <t>Tunney, Mr.  Timothy F</t>
  </si>
  <si>
    <t>Id314</t>
  </si>
  <si>
    <t>San Juan, Ms.  Angielyn M</t>
  </si>
  <si>
    <t>Id315</t>
  </si>
  <si>
    <t>Croll, Ms.  Jeanie M.</t>
  </si>
  <si>
    <t>Id316</t>
  </si>
  <si>
    <t>Rolfes, Mr.  Greg</t>
  </si>
  <si>
    <t>Id317</t>
  </si>
  <si>
    <t>Hinkle, Mr.  John</t>
  </si>
  <si>
    <t>Id318</t>
  </si>
  <si>
    <t>Leuchanka, Mr.  Aliaksandr</t>
  </si>
  <si>
    <t>Id319</t>
  </si>
  <si>
    <t>Ayr, Mr.  Jason M.</t>
  </si>
  <si>
    <t>Id320</t>
  </si>
  <si>
    <t>Siegel, Ms.  Sheera K</t>
  </si>
  <si>
    <t>Id321</t>
  </si>
  <si>
    <t>Penrose, Ms.  Janice</t>
  </si>
  <si>
    <t>Id322</t>
  </si>
  <si>
    <t>Schuler, Mr.  Timothy G.</t>
  </si>
  <si>
    <t>Id323</t>
  </si>
  <si>
    <t>Walker, Mr.  Alan R</t>
  </si>
  <si>
    <t>Id324</t>
  </si>
  <si>
    <t>Stange, Mr.  Michael</t>
  </si>
  <si>
    <t>Id325</t>
  </si>
  <si>
    <t>Roy, Ms.  Marie-France</t>
  </si>
  <si>
    <t>Id326</t>
  </si>
  <si>
    <t>Potere, Mr.  Erik F.</t>
  </si>
  <si>
    <t>Id327</t>
  </si>
  <si>
    <t>Podgurski, Mr.  Andrew</t>
  </si>
  <si>
    <t>Id328</t>
  </si>
  <si>
    <t>Diamond, Mr.  Anthony</t>
  </si>
  <si>
    <t>Id329</t>
  </si>
  <si>
    <t>Sallade, Mr.  Chris</t>
  </si>
  <si>
    <t>Id330</t>
  </si>
  <si>
    <t>Zhang, Mr.  Yu</t>
  </si>
  <si>
    <t>Id331</t>
  </si>
  <si>
    <t>Chatfield, Mr.  Caleb N</t>
  </si>
  <si>
    <t>Id332</t>
  </si>
  <si>
    <t>Bruns, Mr.  Jason M.</t>
  </si>
  <si>
    <t>Id333</t>
  </si>
  <si>
    <t>Yochum, Ms.  Angela R</t>
  </si>
  <si>
    <t>Id334</t>
  </si>
  <si>
    <t>Freeburn, Mr.  Keith J</t>
  </si>
  <si>
    <t>Id335</t>
  </si>
  <si>
    <t>Spencer, Ms.  Emma</t>
  </si>
  <si>
    <t>Id336</t>
  </si>
  <si>
    <t>Jarosik, Mr.  Nathan A</t>
  </si>
  <si>
    <t>Id337</t>
  </si>
  <si>
    <t>Heinzen, Ms.  Kathryn</t>
  </si>
  <si>
    <t>Id338</t>
  </si>
  <si>
    <t>Kelley, Ms.  Elizabeth H.</t>
  </si>
  <si>
    <t>Id339</t>
  </si>
  <si>
    <t>Thacker, Mr.  Ben</t>
  </si>
  <si>
    <t>Id340</t>
  </si>
  <si>
    <t>Jeseritz, Ms.  Cheryl A</t>
  </si>
  <si>
    <t>Id341</t>
  </si>
  <si>
    <t>Hohman, Ms.  Kimberly A</t>
  </si>
  <si>
    <t>Id342</t>
  </si>
  <si>
    <t>Hill, Ms.  Cynthia</t>
  </si>
  <si>
    <t>Id343</t>
  </si>
  <si>
    <t>Kuepfer, Ms.  Jessica</t>
  </si>
  <si>
    <t>Id344</t>
  </si>
  <si>
    <t>Kaczmarek, Mr.  Bruce</t>
  </si>
  <si>
    <t>Id345</t>
  </si>
  <si>
    <t>Pitt, Ms.  Allison</t>
  </si>
  <si>
    <t>Id346</t>
  </si>
  <si>
    <t>Lorton, Mr.  Alex</t>
  </si>
  <si>
    <t>Id347</t>
  </si>
  <si>
    <t>Castaneda, Ms.  Gabriela</t>
  </si>
  <si>
    <t>Id348</t>
  </si>
  <si>
    <t>Cherop, Ms.  Sharon</t>
  </si>
  <si>
    <t>Id349</t>
  </si>
  <si>
    <t>Howell, Mr.  Jason A</t>
  </si>
  <si>
    <t>Id350</t>
  </si>
  <si>
    <t>Palmer, Ms.  Chelsey C.</t>
  </si>
  <si>
    <t>Id351</t>
  </si>
  <si>
    <t>Olson, Mr.  Devon A.</t>
  </si>
  <si>
    <t>Id352</t>
  </si>
  <si>
    <t>Waldron, Ms.  Joni L</t>
  </si>
  <si>
    <t>Id353</t>
  </si>
  <si>
    <t>Meyer, Mr.  Colin</t>
  </si>
  <si>
    <t>Id354</t>
  </si>
  <si>
    <t>Stack, Ms.  Rachael</t>
  </si>
  <si>
    <t>Id355</t>
  </si>
  <si>
    <t>Sanchez Y Torres, Ms.  Maricela</t>
  </si>
  <si>
    <t>Id356</t>
  </si>
  <si>
    <t>Daniels, Ms.  Marie</t>
  </si>
  <si>
    <t>Id357</t>
  </si>
  <si>
    <t>Pepp, Mr.  Frank</t>
  </si>
  <si>
    <t>Id358</t>
  </si>
  <si>
    <t>Buechler, Mr.  Jeffry</t>
  </si>
  <si>
    <t>Id359</t>
  </si>
  <si>
    <t>Buenting, Mr.  Mike</t>
  </si>
  <si>
    <t>Id360</t>
  </si>
  <si>
    <t>Evans, Mr.  Rick</t>
  </si>
  <si>
    <t>Id361</t>
  </si>
  <si>
    <t>Arcand, Mr.  Pierre-Michel</t>
  </si>
  <si>
    <t>Id362</t>
  </si>
  <si>
    <t>Kesack, Mr.  Daniel</t>
  </si>
  <si>
    <t>Id363</t>
  </si>
  <si>
    <t>Post, Mr.  Brian L.</t>
  </si>
  <si>
    <t>Id364</t>
  </si>
  <si>
    <t>Dunne, Ms.  Morgan M.</t>
  </si>
  <si>
    <t>Id365</t>
  </si>
  <si>
    <t>Kilel, Ms.  Caroline</t>
  </si>
  <si>
    <t>Id366</t>
  </si>
  <si>
    <t>Nicholson, Mr.  Drew T.</t>
  </si>
  <si>
    <t>Id367</t>
  </si>
  <si>
    <t>Susmann, Mr.  Austin W</t>
  </si>
  <si>
    <t>Id368</t>
  </si>
  <si>
    <t>Harsh, Ms.  Berenice</t>
  </si>
  <si>
    <t>Id369</t>
  </si>
  <si>
    <t>Pocasangre, Mr.  Kenneth A</t>
  </si>
  <si>
    <t>Id370</t>
  </si>
  <si>
    <t>Martinez Lopez, Mr.  Miguel</t>
  </si>
  <si>
    <t>Id371</t>
  </si>
  <si>
    <t>Riegel, Ms.  Hadley T.</t>
  </si>
  <si>
    <t>Id372</t>
  </si>
  <si>
    <t>Monson, Mr.  Taylor</t>
  </si>
  <si>
    <t>Id373</t>
  </si>
  <si>
    <t>Klubben, Ms.  Tenielle M</t>
  </si>
  <si>
    <t>Id374</t>
  </si>
  <si>
    <t>Mascaro, Ms.  Andrea</t>
  </si>
  <si>
    <t>Id375</t>
  </si>
  <si>
    <t>Norvell, Ms.  Nora P</t>
  </si>
  <si>
    <t>Id376</t>
  </si>
  <si>
    <t>Ornelas, Mr.  Zachary</t>
  </si>
  <si>
    <t>Id377</t>
  </si>
  <si>
    <t>Fitzpatrick, Mr.  Michael</t>
  </si>
  <si>
    <t>Id378</t>
  </si>
  <si>
    <t>Bloomquist, Ms.  Alyssa K.</t>
  </si>
  <si>
    <t>Id379</t>
  </si>
  <si>
    <t>Wick, Ms.  Heather</t>
  </si>
  <si>
    <t>Id380</t>
  </si>
  <si>
    <t>Zappala, Mr.  Dante</t>
  </si>
  <si>
    <t>Id381</t>
  </si>
  <si>
    <t>Earle, Ms.  Sara E.</t>
  </si>
  <si>
    <t>Id382</t>
  </si>
  <si>
    <t>Majewski, Mr.  Scott</t>
  </si>
  <si>
    <t>Id383</t>
  </si>
  <si>
    <t>Apfelbaum, Mr.  Sean</t>
  </si>
  <si>
    <t>Id384</t>
  </si>
  <si>
    <t>Graham, Ms.  Danielle</t>
  </si>
  <si>
    <t>Id385</t>
  </si>
  <si>
    <t>Whitacre, Mr.  Andrew D.</t>
  </si>
  <si>
    <t>Id386</t>
  </si>
  <si>
    <t>Wegener, Mr.  Joel D</t>
  </si>
  <si>
    <t>Id387</t>
  </si>
  <si>
    <t>Collie, Ms.  Michelle</t>
  </si>
  <si>
    <t>Id388</t>
  </si>
  <si>
    <t>Murphy, Mr.  Michael J.</t>
  </si>
  <si>
    <t>Id389</t>
  </si>
  <si>
    <t>Butters, Ms.  Nikki</t>
  </si>
  <si>
    <t>Id390</t>
  </si>
  <si>
    <t>Cook, Ms.  Summer B.</t>
  </si>
  <si>
    <t>Id391</t>
  </si>
  <si>
    <t>Breen, Mr.  Edward</t>
  </si>
  <si>
    <t>Id392</t>
  </si>
  <si>
    <t>Fitzsimons, Mr.  Ryan</t>
  </si>
  <si>
    <t>Id393</t>
  </si>
  <si>
    <t>Houle, Ms.  Kacee</t>
  </si>
  <si>
    <t>Id394</t>
  </si>
  <si>
    <t>Woodward, Mr.  Dave</t>
  </si>
  <si>
    <t>Id395</t>
  </si>
  <si>
    <t>Ray, Ms.  Maryanna</t>
  </si>
  <si>
    <t>Id396</t>
  </si>
  <si>
    <t>Jennings, Ms.  Jessica H.</t>
  </si>
  <si>
    <t>Id397</t>
  </si>
  <si>
    <t>Fuller, Ms.  Deanna</t>
  </si>
  <si>
    <t>Id398</t>
  </si>
  <si>
    <t>Lovisek, Mr.  Peter</t>
  </si>
  <si>
    <t>Id399</t>
  </si>
  <si>
    <t>Painter, Ms.  Rebecca</t>
  </si>
  <si>
    <t>Id400</t>
  </si>
  <si>
    <t>Edwards, Ms.  Elizabeth M.</t>
  </si>
  <si>
    <t>Id401</t>
  </si>
  <si>
    <t>Liebl, Mr.  Gregory</t>
  </si>
  <si>
    <t>Id402</t>
  </si>
  <si>
    <t>Kasabian-Larson, Ms.  Sarah E.</t>
  </si>
  <si>
    <t>Id403</t>
  </si>
  <si>
    <t>Creamer, Ms.  Anne Elise</t>
  </si>
  <si>
    <t>Id404</t>
  </si>
  <si>
    <t>Kimbel, Mr.  Christopher R</t>
  </si>
  <si>
    <t>Id405</t>
  </si>
  <si>
    <t>Livensparger, Mr.  Elliot</t>
  </si>
  <si>
    <t>Id406</t>
  </si>
  <si>
    <t>Grange, Mr.  Christopher D.</t>
  </si>
  <si>
    <t>Id407</t>
  </si>
  <si>
    <t>Nunlist, Mr.  Corey</t>
  </si>
  <si>
    <t>Id408</t>
  </si>
  <si>
    <t>Cutter, Mr.  Patrick D.</t>
  </si>
  <si>
    <t>Id409</t>
  </si>
  <si>
    <t>Martin, Mr.  Anthony D.</t>
  </si>
  <si>
    <t>Id410</t>
  </si>
  <si>
    <t>Cooney, Ms.  Melissa</t>
  </si>
  <si>
    <t>Id411</t>
  </si>
  <si>
    <t>Bier, Ms.  Raven</t>
  </si>
  <si>
    <t>Id412</t>
  </si>
  <si>
    <t>Muskopf, Mr.  Christopher</t>
  </si>
  <si>
    <t>Id413</t>
  </si>
  <si>
    <t>Sirak, Ms.  Kendra A</t>
  </si>
  <si>
    <t>Id414</t>
  </si>
  <si>
    <t>Nelsen, Ms.  Jordan</t>
  </si>
  <si>
    <t>Id415</t>
  </si>
  <si>
    <t>Schallner, Mr.  Nils</t>
  </si>
  <si>
    <t>Id416</t>
  </si>
  <si>
    <t>Dunlap, Mr.  Scott</t>
  </si>
  <si>
    <t>Id417</t>
  </si>
  <si>
    <t>Messing, Ms.  Angela</t>
  </si>
  <si>
    <t>Id418</t>
  </si>
  <si>
    <t>Bondell, Ms.  Allison</t>
  </si>
  <si>
    <t>Id419</t>
  </si>
  <si>
    <t>Gaughan, Ms.  Caitlin O.</t>
  </si>
  <si>
    <t>Id420</t>
  </si>
  <si>
    <t>Gruman, Ms.  Tracy M</t>
  </si>
  <si>
    <t>Id421</t>
  </si>
  <si>
    <t>Whitlow, Mr.  Dustin M.</t>
  </si>
  <si>
    <t>Id422</t>
  </si>
  <si>
    <t>Robinson, Ms.  Jenny</t>
  </si>
  <si>
    <t>Id423</t>
  </si>
  <si>
    <t>Sabo, Ms.  Emily</t>
  </si>
  <si>
    <t>Id424</t>
  </si>
  <si>
    <t>Nazarian, Ms.  Fabienne</t>
  </si>
  <si>
    <t>Id425</t>
  </si>
  <si>
    <t>Lerma, Mr.  Jordan</t>
  </si>
  <si>
    <t>Id426</t>
  </si>
  <si>
    <t>Dahl, Mr.  Matt</t>
  </si>
  <si>
    <t>Id427</t>
  </si>
  <si>
    <t>Surtees, Ms.  Taryn L</t>
  </si>
  <si>
    <t>Id428</t>
  </si>
  <si>
    <t>Spetner, Ms.  Temima</t>
  </si>
  <si>
    <t>Id429</t>
  </si>
  <si>
    <t>Brandon, Ms.  Jennifer</t>
  </si>
  <si>
    <t>Id430</t>
  </si>
  <si>
    <t>Eley, Ms.  Serena M.</t>
  </si>
  <si>
    <t>Id431</t>
  </si>
  <si>
    <t>Sedicum, Ms.  Victoria M.</t>
  </si>
  <si>
    <t>Id432</t>
  </si>
  <si>
    <t>Markle, Ms.  Phoebe</t>
  </si>
  <si>
    <t>Id433</t>
  </si>
  <si>
    <t>Kunz, Mr.  Corey</t>
  </si>
  <si>
    <t>Id434</t>
  </si>
  <si>
    <t>Wimert, Ms.  Rebecca</t>
  </si>
  <si>
    <t>Id435</t>
  </si>
  <si>
    <t>Peterson, Mr.  Nicholas D</t>
  </si>
  <si>
    <t>Id436</t>
  </si>
  <si>
    <t>Mercier, Mr.  Christian</t>
  </si>
  <si>
    <t>Id437</t>
  </si>
  <si>
    <t>Laurie, Mr.  Jonathon S.</t>
  </si>
  <si>
    <t>Id438</t>
  </si>
  <si>
    <t>Sekaquaptewa, Ms.  Caroline</t>
  </si>
  <si>
    <t>Id439</t>
  </si>
  <si>
    <t>Frash, Mr.  Joshua D.</t>
  </si>
  <si>
    <t>Id440</t>
  </si>
  <si>
    <t>Bukowski, Ms.  Nichole</t>
  </si>
  <si>
    <t>Id441</t>
  </si>
  <si>
    <t>Sandahl, Ms.  Denise M</t>
  </si>
  <si>
    <t>Id442</t>
  </si>
  <si>
    <t>Speight, Mr.  Peter R.</t>
  </si>
  <si>
    <t>Id443</t>
  </si>
  <si>
    <t>Lee, Mr.  Johnson K</t>
  </si>
  <si>
    <t>Id444</t>
  </si>
  <si>
    <t>Nielsen, Ms.  Katherine</t>
  </si>
  <si>
    <t>Id445</t>
  </si>
  <si>
    <t>Zirdok, Ms.  Lynda</t>
  </si>
  <si>
    <t>Id446</t>
  </si>
  <si>
    <t>Crudale, Mr.  Anthony</t>
  </si>
  <si>
    <t>Id447</t>
  </si>
  <si>
    <t>Koopmans, Ms.  Linnea C.</t>
  </si>
  <si>
    <t>Id448</t>
  </si>
  <si>
    <t>Milani, Mr.  Massimiliano A.</t>
  </si>
  <si>
    <t>Id449</t>
  </si>
  <si>
    <t>Kelly, Mr.  James M.</t>
  </si>
  <si>
    <t>Id450</t>
  </si>
  <si>
    <t>Finelli, Ms.  Lauren</t>
  </si>
  <si>
    <t>Id451</t>
  </si>
  <si>
    <t>Palmer, Ms.  Michele V.</t>
  </si>
  <si>
    <t>Id452</t>
  </si>
  <si>
    <t>Wang, Mr.  Xiao</t>
  </si>
  <si>
    <t>Id453</t>
  </si>
  <si>
    <t>Beasley, Ms.  Harper L</t>
  </si>
  <si>
    <t>Id454</t>
  </si>
  <si>
    <t>Bedbury, Mr.  Nick</t>
  </si>
  <si>
    <t>Id455</t>
  </si>
  <si>
    <t>Stemberger, Mr.  Scott</t>
  </si>
  <si>
    <t>Id456</t>
  </si>
  <si>
    <t>Chebet, Mr.  Wilson</t>
  </si>
  <si>
    <t>Id457</t>
  </si>
  <si>
    <t>Muir, Mr.  Lee</t>
  </si>
  <si>
    <t>Id458</t>
  </si>
  <si>
    <t>Yang, Mr.  Shizhong</t>
  </si>
  <si>
    <t>Id459</t>
  </si>
  <si>
    <t>Gravel, Ms.  Marie-Claire</t>
  </si>
  <si>
    <t>Id460</t>
  </si>
  <si>
    <t>Smith, Mr.  Todd J.</t>
  </si>
  <si>
    <t>Id461</t>
  </si>
  <si>
    <t>Williams, Ms.  Carolyn</t>
  </si>
  <si>
    <t>Id462</t>
  </si>
  <si>
    <t>Meyer, Ms.  Lindsey</t>
  </si>
  <si>
    <t>Id463</t>
  </si>
  <si>
    <t>Jamieson, Ms.  Marissa D</t>
  </si>
  <si>
    <t>Id464</t>
  </si>
  <si>
    <t>Dufeal, Mr.  Jean Luc</t>
  </si>
  <si>
    <t>Id465</t>
  </si>
  <si>
    <t>Sansonetti, Ms.  Danielle</t>
  </si>
  <si>
    <t>Id466</t>
  </si>
  <si>
    <t>Koneazny, Mr.  Jim</t>
  </si>
  <si>
    <t>Id467</t>
  </si>
  <si>
    <t>Johnson, Mr.  Matthew T</t>
  </si>
  <si>
    <t>Id468</t>
  </si>
  <si>
    <t>Glasson, Ms.  Rachel L.</t>
  </si>
  <si>
    <t>Id469</t>
  </si>
  <si>
    <t>Canitz, Ms.  Corina</t>
  </si>
  <si>
    <t>Id470</t>
  </si>
  <si>
    <t>Li, Mr.  Guannan</t>
  </si>
  <si>
    <t>Id471</t>
  </si>
  <si>
    <t>Parsons, Mr.  Don</t>
  </si>
  <si>
    <t>Id472</t>
  </si>
  <si>
    <t>Raulli, Mr.  Chris</t>
  </si>
  <si>
    <t>Id473</t>
  </si>
  <si>
    <t>Frome, Mr.  Gavin V.</t>
  </si>
  <si>
    <t>Id474</t>
  </si>
  <si>
    <t>Sevcik, Mr.  David</t>
  </si>
  <si>
    <t>Id475</t>
  </si>
  <si>
    <t>Narang, Mr.  Jatin</t>
  </si>
  <si>
    <t>Id476</t>
  </si>
  <si>
    <t>Royston, Mr.  J P. II</t>
  </si>
  <si>
    <t>Id477</t>
  </si>
  <si>
    <t>Tieri, Ms.  Angela M.</t>
  </si>
  <si>
    <t>Id478</t>
  </si>
  <si>
    <t>Whitney, Mr.  Blake K.</t>
  </si>
  <si>
    <t>Id479</t>
  </si>
  <si>
    <t>Wandzilak, Mr.  Brian T.</t>
  </si>
  <si>
    <t>Id480</t>
  </si>
  <si>
    <t>Valenzona, Mr.  Damon</t>
  </si>
  <si>
    <t>Id481</t>
  </si>
  <si>
    <t>Young, Mr.  Jeffrey</t>
  </si>
  <si>
    <t>Id482</t>
  </si>
  <si>
    <t>Richards, Mr.  Malcolm J.</t>
  </si>
  <si>
    <t>Id483</t>
  </si>
  <si>
    <t>Alexson, Ms.  Margaret B.</t>
  </si>
  <si>
    <t>Id484</t>
  </si>
  <si>
    <t>Wright, Ms.  Helen</t>
  </si>
  <si>
    <t>Id485</t>
  </si>
  <si>
    <t>McKenna, Mr.  Matthew</t>
  </si>
  <si>
    <t>Id486</t>
  </si>
  <si>
    <t>Sallade, Mr.  Jeff</t>
  </si>
  <si>
    <t>Id487</t>
  </si>
  <si>
    <t>Argall, Mrs.  Tara R</t>
  </si>
  <si>
    <t>Id488</t>
  </si>
  <si>
    <t>Patchell, Ms.  Kristin</t>
  </si>
  <si>
    <t>Id489</t>
  </si>
  <si>
    <t>Catoggio, Mr.  Timothy</t>
  </si>
  <si>
    <t>Id490</t>
  </si>
  <si>
    <t>Adams, Mr.  Scott</t>
  </si>
  <si>
    <t>Id491</t>
  </si>
  <si>
    <t>Windt, Ms.  Carly E</t>
  </si>
  <si>
    <t>Id492</t>
  </si>
  <si>
    <t>Ryan, Ms.  Lisa</t>
  </si>
  <si>
    <t>Id493</t>
  </si>
  <si>
    <t>Marion, Ms.  Stacey</t>
  </si>
  <si>
    <t>Id494</t>
  </si>
  <si>
    <t>Raffetto, Mr.  Louis</t>
  </si>
  <si>
    <t>Id495</t>
  </si>
  <si>
    <t>Young, Mr.  Brian R.</t>
  </si>
  <si>
    <t>Id496</t>
  </si>
  <si>
    <t>Oehlke, Mrs.  Jessica</t>
  </si>
  <si>
    <t>Id497</t>
  </si>
  <si>
    <t>Sudol, Ms.  Dawn M.</t>
  </si>
  <si>
    <t>Id498</t>
  </si>
  <si>
    <t>Van Es, Mr.  Chris</t>
  </si>
  <si>
    <t>Id499</t>
  </si>
  <si>
    <t>Dolge, Ms.  Karen</t>
  </si>
  <si>
    <t>Id500</t>
  </si>
  <si>
    <t>Marlier, Ms.  Jessica</t>
  </si>
  <si>
    <t>Id501</t>
  </si>
  <si>
    <t>Girard, Mr.  Mathieu</t>
  </si>
  <si>
    <t>Id502</t>
  </si>
  <si>
    <t>Lee, Mr.  Kam S.</t>
  </si>
  <si>
    <t>Id503</t>
  </si>
  <si>
    <t>Hubbard, Ms.  Valerie A</t>
  </si>
  <si>
    <t>Id504</t>
  </si>
  <si>
    <t>Koester, Ms.  Freya R</t>
  </si>
  <si>
    <t>Id505</t>
  </si>
  <si>
    <t>Matthews, Ms.  Jennifer</t>
  </si>
  <si>
    <t>Id506</t>
  </si>
  <si>
    <t>Rubinich, Ms.  Kara</t>
  </si>
  <si>
    <t>Id507</t>
  </si>
  <si>
    <t>Alban, Mr.  Bradley A.</t>
  </si>
  <si>
    <t>Id508</t>
  </si>
  <si>
    <t>Corcoran, Mr.  Brendan</t>
  </si>
  <si>
    <t>Id509</t>
  </si>
  <si>
    <t>Sargent, Ms.  Amber R</t>
  </si>
  <si>
    <t>Id510</t>
  </si>
  <si>
    <t>Watson, Mr.  Sean K</t>
  </si>
  <si>
    <t>Id511</t>
  </si>
  <si>
    <t>Esponda, Mr.  Rick</t>
  </si>
  <si>
    <t>Id512</t>
  </si>
  <si>
    <t>Krall, Mr.  Matthew</t>
  </si>
  <si>
    <t>Id513</t>
  </si>
  <si>
    <t>Poskin, Mr.  Brady</t>
  </si>
  <si>
    <t>Id514</t>
  </si>
  <si>
    <t>Halfmann, Ms.  Kameko</t>
  </si>
  <si>
    <t>Id515</t>
  </si>
  <si>
    <t>Klapper, Mr.  Jeremy A</t>
  </si>
  <si>
    <t>Id516</t>
  </si>
  <si>
    <t>George, Mr.  Daniel</t>
  </si>
  <si>
    <t>Id517</t>
  </si>
  <si>
    <t>Hicks, Ms.  Amanda</t>
  </si>
  <si>
    <t>Id518</t>
  </si>
  <si>
    <t>Lockyer, Ms.  Karen</t>
  </si>
  <si>
    <t>Id519</t>
  </si>
  <si>
    <t>Byrnes, Mr.  Gregory</t>
  </si>
  <si>
    <t>Id520</t>
  </si>
  <si>
    <t>Norris, Ms.  Sabine</t>
  </si>
  <si>
    <t>Id521</t>
  </si>
  <si>
    <t>Darda, Mr.  Joseph</t>
  </si>
  <si>
    <t>Id522</t>
  </si>
  <si>
    <t>Otstot, Mr.  Adam</t>
  </si>
  <si>
    <t>Id523</t>
  </si>
  <si>
    <t>Bowley, Ms.  Karolyn A</t>
  </si>
  <si>
    <t>Id524</t>
  </si>
  <si>
    <t>Rogers, Mrs.  Anita L.</t>
  </si>
  <si>
    <t>Id525</t>
  </si>
  <si>
    <t>Mclaughlin, Ms.  Laura E.</t>
  </si>
  <si>
    <t>Id526</t>
  </si>
  <si>
    <t>Ziegler, Ms.  Sarah</t>
  </si>
  <si>
    <t>Id527</t>
  </si>
  <si>
    <t>Hughey, Mrs.  Ashley E</t>
  </si>
  <si>
    <t>Id528</t>
  </si>
  <si>
    <t>Knast, Ms.  Lindsey</t>
  </si>
  <si>
    <t>Id529</t>
  </si>
  <si>
    <t>Stob, Mr.  Alan</t>
  </si>
  <si>
    <t>Id530</t>
  </si>
  <si>
    <t>Jensen, Mr.  Dan R.</t>
  </si>
  <si>
    <t>Id531</t>
  </si>
  <si>
    <t>Mutter, Ms.  Katie</t>
  </si>
  <si>
    <t>Id532</t>
  </si>
  <si>
    <t>Ahern, Mr.  Eric</t>
  </si>
  <si>
    <t>Id533</t>
  </si>
  <si>
    <t>Chviruk, Ms.  Cathryn</t>
  </si>
  <si>
    <t>Id534</t>
  </si>
  <si>
    <t>Meehan, Mr.  Brendan</t>
  </si>
  <si>
    <t>Id535</t>
  </si>
  <si>
    <t>Gammon, Ms.  Shauna</t>
  </si>
  <si>
    <t>Id536</t>
  </si>
  <si>
    <t>Lee, Mr.  Terence</t>
  </si>
  <si>
    <t>Id537</t>
  </si>
  <si>
    <t>Franco, Ms.  Marisol</t>
  </si>
  <si>
    <t>Id538</t>
  </si>
  <si>
    <t>Patterson, Ms.  Lindsay</t>
  </si>
  <si>
    <t>Id539</t>
  </si>
  <si>
    <t>Valdes, Ms.  Katie</t>
  </si>
  <si>
    <t>Id540</t>
  </si>
  <si>
    <t>Craig, Mr.  Daniel</t>
  </si>
  <si>
    <t>Id541</t>
  </si>
  <si>
    <t>Whipple, Mr.  Brett W</t>
  </si>
  <si>
    <t>Id542</t>
  </si>
  <si>
    <t>Marton, Mr.  Dylan J</t>
  </si>
  <si>
    <t>Id543</t>
  </si>
  <si>
    <t>Hildebrandt, Ms.  Elizabeth</t>
  </si>
  <si>
    <t>Id544</t>
  </si>
  <si>
    <t>Biggs, Ms.  Brooke M.</t>
  </si>
  <si>
    <t>Id545</t>
  </si>
  <si>
    <t>Shigezumi, Mrs.  Teiko</t>
  </si>
  <si>
    <t>Id546</t>
  </si>
  <si>
    <t>Meineke, Mr.  Zachary</t>
  </si>
  <si>
    <t>Id547</t>
  </si>
  <si>
    <t>Ludington, Ms.  Johannah</t>
  </si>
  <si>
    <t>Id548</t>
  </si>
  <si>
    <t>Perrich, Mr.  Ryan A</t>
  </si>
  <si>
    <t>Id549</t>
  </si>
  <si>
    <t>Cervantes, Mr.  Andres Sr.</t>
  </si>
  <si>
    <t>Id550</t>
  </si>
  <si>
    <t>Andrews, Mr.  Bryan</t>
  </si>
  <si>
    <t>Id551</t>
  </si>
  <si>
    <t>Ruvalcaba, Ms.  Lizette</t>
  </si>
  <si>
    <t>Id552</t>
  </si>
  <si>
    <t>King, Mr.  Don</t>
  </si>
  <si>
    <t>Id553</t>
  </si>
  <si>
    <t>Stone, Mr.  Jeb</t>
  </si>
  <si>
    <t>Id554</t>
  </si>
  <si>
    <t>Campbell, Ms.  Amy R.</t>
  </si>
  <si>
    <t>Id555</t>
  </si>
  <si>
    <t>Asher, Mr.  Brian</t>
  </si>
  <si>
    <t>Id556</t>
  </si>
  <si>
    <t>Mazzotta, Mr.  Mike G</t>
  </si>
  <si>
    <t>Id557</t>
  </si>
  <si>
    <t>Huttl, Ms.  Simonezitrone Sr.</t>
  </si>
  <si>
    <t>Id558</t>
  </si>
  <si>
    <t>Ferron, Mr.  Nicholas</t>
  </si>
  <si>
    <t>Id559</t>
  </si>
  <si>
    <t>Colarusso, Ms.  Angela M</t>
  </si>
  <si>
    <t>Id560</t>
  </si>
  <si>
    <t>Pearlman, Mr.  Oz</t>
  </si>
  <si>
    <t>Id561</t>
  </si>
  <si>
    <t>O'Mara, Ms.  Erin M.</t>
  </si>
  <si>
    <t>Id562</t>
  </si>
  <si>
    <t>Niska, Mr.  Bobby E.</t>
  </si>
  <si>
    <t>Id563</t>
  </si>
  <si>
    <t>Schlich, Mr.  Daniel P.</t>
  </si>
  <si>
    <t>Id564</t>
  </si>
  <si>
    <t>Zidek, Ms.  Marie E.</t>
  </si>
  <si>
    <t>Id565</t>
  </si>
  <si>
    <t>Ellgass, Mrs.  Katie</t>
  </si>
  <si>
    <t>Id566</t>
  </si>
  <si>
    <t>Lowe, Mr.  Eric D</t>
  </si>
  <si>
    <t>Id567</t>
  </si>
  <si>
    <t>Malone, Ms.  Tara</t>
  </si>
  <si>
    <t>Id568</t>
  </si>
  <si>
    <t>Dumke, Ms.  Haley L</t>
  </si>
  <si>
    <t>Id569</t>
  </si>
  <si>
    <t>Strong, Ms.  Kayla B.</t>
  </si>
  <si>
    <t>Id570</t>
  </si>
  <si>
    <t>Ferguson, Mr.  Mark D.</t>
  </si>
  <si>
    <t>Id571</t>
  </si>
  <si>
    <t>Klein, Mr.  Patrick J.</t>
  </si>
  <si>
    <t>Id572</t>
  </si>
  <si>
    <t>Eusebio, Mr.  Alejandro</t>
  </si>
  <si>
    <t>Id573</t>
  </si>
  <si>
    <t>Szolosi, Mrs.  Beth A</t>
  </si>
  <si>
    <t>Id574</t>
  </si>
  <si>
    <t>Butler, Mr.  Jason R</t>
  </si>
  <si>
    <t>Id575</t>
  </si>
  <si>
    <t>Fukuchi, Mr.  Yoshinori</t>
  </si>
  <si>
    <t>Id576</t>
  </si>
  <si>
    <t>Drucker, Ms.  Adrienne G.</t>
  </si>
  <si>
    <t>Id577</t>
  </si>
  <si>
    <t>Aziz, Mrs.  Meredith</t>
  </si>
  <si>
    <t>Id578</t>
  </si>
  <si>
    <t>Pak, Mr.  Junyong</t>
  </si>
  <si>
    <t>Id579</t>
  </si>
  <si>
    <t>Kieta, Ms.  Kristen A.</t>
  </si>
  <si>
    <t>Id580</t>
  </si>
  <si>
    <t>Velez, Ms.  Maria I.</t>
  </si>
  <si>
    <t>Id581</t>
  </si>
  <si>
    <t>Bussiere, Mr.  Jonathan</t>
  </si>
  <si>
    <t>Id582</t>
  </si>
  <si>
    <t>McCartney, Mr.  Phil</t>
  </si>
  <si>
    <t>Id583</t>
  </si>
  <si>
    <t>Bambauer, Ms.  Benjamina C</t>
  </si>
  <si>
    <t>Id584</t>
  </si>
  <si>
    <t>Mertz, Mr.  Christopher</t>
  </si>
  <si>
    <t>Id585</t>
  </si>
  <si>
    <t>Mason, Ms.  Alison B</t>
  </si>
  <si>
    <t>Id586</t>
  </si>
  <si>
    <t>Rotich, Ms.  Caroline</t>
  </si>
  <si>
    <t>Id587</t>
  </si>
  <si>
    <t>Fetzer, Ms.  Alexis N</t>
  </si>
  <si>
    <t>Id588</t>
  </si>
  <si>
    <t>Mattis, Ms.  Shanda L</t>
  </si>
  <si>
    <t>Id589</t>
  </si>
  <si>
    <t>Cochran, Mrs.  Lacey</t>
  </si>
  <si>
    <t>Id590</t>
  </si>
  <si>
    <t>Balinsky, Ms.  Laurette</t>
  </si>
  <si>
    <t>Id591</t>
  </si>
  <si>
    <t>Reilly, Mr.  Jason</t>
  </si>
  <si>
    <t>Id592</t>
  </si>
  <si>
    <t>Johnson, Ms.  Mary</t>
  </si>
  <si>
    <t>Id593</t>
  </si>
  <si>
    <t>Petry, Ms.  Kati A</t>
  </si>
  <si>
    <t>Id594</t>
  </si>
  <si>
    <t>Laleman, Mrs.  Kelly J</t>
  </si>
  <si>
    <t>Id595</t>
  </si>
  <si>
    <t>Colby, Ms.  Greer D</t>
  </si>
  <si>
    <t>Id596</t>
  </si>
  <si>
    <t>Wathke, Mr.  Brent</t>
  </si>
  <si>
    <t>Id597</t>
  </si>
  <si>
    <t>Daly, Mr.  Eugene M</t>
  </si>
  <si>
    <t>Id598</t>
  </si>
  <si>
    <t>Dillon, Ms.  Erin D</t>
  </si>
  <si>
    <t>Id599</t>
  </si>
  <si>
    <t>Pontes, Ms.  Kamilla</t>
  </si>
  <si>
    <t>Id600</t>
  </si>
  <si>
    <t>Spies, Mr.  Wayne I.</t>
  </si>
  <si>
    <t>Id601</t>
  </si>
  <si>
    <t>Greig, Ms.  Tracy L</t>
  </si>
  <si>
    <t>Id602</t>
  </si>
  <si>
    <t>Scott, Mrs.  Heather</t>
  </si>
  <si>
    <t>Id603</t>
  </si>
  <si>
    <t>Erlandson, Mrs.  Megan C</t>
  </si>
  <si>
    <t>Id604</t>
  </si>
  <si>
    <t>Autrey, Mr.  Jonathan</t>
  </si>
  <si>
    <t>Id605</t>
  </si>
  <si>
    <t>Alleman, Mr.  Greg D.</t>
  </si>
  <si>
    <t>Id606</t>
  </si>
  <si>
    <t>Michalski, Mr.  Steven L.</t>
  </si>
  <si>
    <t>Id607</t>
  </si>
  <si>
    <t>Grillo, Mr.  Gianfilippo</t>
  </si>
  <si>
    <t>Id608</t>
  </si>
  <si>
    <t>Coronado, Mr.  Hector</t>
  </si>
  <si>
    <t>Id609</t>
  </si>
  <si>
    <t>Dewine, Mr.  Mark W.</t>
  </si>
  <si>
    <t>Id610</t>
  </si>
  <si>
    <t>Carman, Mrs.  Aubri</t>
  </si>
  <si>
    <t>Id611</t>
  </si>
  <si>
    <t>Neems, Mr.  Justin</t>
  </si>
  <si>
    <t>Id612</t>
  </si>
  <si>
    <t>Pesyna, Ms.  Megan A.</t>
  </si>
  <si>
    <t>Id613</t>
  </si>
  <si>
    <t>Meling, Ms.  Erika M.</t>
  </si>
  <si>
    <t>Id614</t>
  </si>
  <si>
    <t>Widlowski, Mr.  Daniel G.</t>
  </si>
  <si>
    <t>Id615</t>
  </si>
  <si>
    <t>Nadar, Ms.  Devin C.</t>
  </si>
  <si>
    <t>Id616</t>
  </si>
  <si>
    <t>Turner, Ms.  Louise A</t>
  </si>
  <si>
    <t>Id617</t>
  </si>
  <si>
    <t>Walker, Mrs.  Sarah</t>
  </si>
  <si>
    <t>Id618</t>
  </si>
  <si>
    <t>Leedham, Ms.  Amy</t>
  </si>
  <si>
    <t>Id619</t>
  </si>
  <si>
    <t>Haglund, Ms.  Brittany L.</t>
  </si>
  <si>
    <t>Id620</t>
  </si>
  <si>
    <t>Mills, Ms.  Jessica L</t>
  </si>
  <si>
    <t>Id621</t>
  </si>
  <si>
    <t>Drnjevich, Mrs.  Kristina K</t>
  </si>
  <si>
    <t>Id622</t>
  </si>
  <si>
    <t>Clay, Mr.  Brad</t>
  </si>
  <si>
    <t>Id623</t>
  </si>
  <si>
    <t>Marbury, Ms.  Margaret O</t>
  </si>
  <si>
    <t>Id624</t>
  </si>
  <si>
    <t>Coon, Mr.  Craig R.</t>
  </si>
  <si>
    <t>Id625</t>
  </si>
  <si>
    <t>Vanttinen, Mr.  Simo</t>
  </si>
  <si>
    <t>Id626</t>
  </si>
  <si>
    <t>Garges, Mr.  Christopher J</t>
  </si>
  <si>
    <t>Id627</t>
  </si>
  <si>
    <t>Rivel, Mr.  Mario Sr.</t>
  </si>
  <si>
    <t>Id628</t>
  </si>
  <si>
    <t>Lawson, Mrs.  Meghann R.</t>
  </si>
  <si>
    <t>Id629</t>
  </si>
  <si>
    <t>Cale, Mr.  Scott M</t>
  </si>
  <si>
    <t>Id630</t>
  </si>
  <si>
    <t>Phillips, Ms.  Caitlin E.</t>
  </si>
  <si>
    <t>Id631</t>
  </si>
  <si>
    <t>Stewart, Mrs.  Samantha A.</t>
  </si>
  <si>
    <t>Id632</t>
  </si>
  <si>
    <t>Drotz, Mr.  Erik</t>
  </si>
  <si>
    <t>Id633</t>
  </si>
  <si>
    <t>Mutai, Mr.  Christopher</t>
  </si>
  <si>
    <t>Id634</t>
  </si>
  <si>
    <t>Lovlien, Mrs.  Maya</t>
  </si>
  <si>
    <t>Id635</t>
  </si>
  <si>
    <t>Bruns, Mr.  Zachary T</t>
  </si>
  <si>
    <t>Id636</t>
  </si>
  <si>
    <t>Stoney, Mrs.  Hilda</t>
  </si>
  <si>
    <t>Id637</t>
  </si>
  <si>
    <t>Markert, Ms.  Stephanie</t>
  </si>
  <si>
    <t>Id638</t>
  </si>
  <si>
    <t>McLucas, Mr.  Doug</t>
  </si>
  <si>
    <t>Id639</t>
  </si>
  <si>
    <t>Erwin, Ms.  Bethany N.</t>
  </si>
  <si>
    <t>Id640</t>
  </si>
  <si>
    <t>Osborne, Mrs.  Sandra H</t>
  </si>
  <si>
    <t>Id641</t>
  </si>
  <si>
    <t>Otsuka, Mr.  Takuo</t>
  </si>
  <si>
    <t>Id642</t>
  </si>
  <si>
    <t>Smith, Ms.  Kelly A.</t>
  </si>
  <si>
    <t>Id643</t>
  </si>
  <si>
    <t>Myers, Mr.  Scott</t>
  </si>
  <si>
    <t>Id644</t>
  </si>
  <si>
    <t>Cote, Mr.  Benoit</t>
  </si>
  <si>
    <t>Id645</t>
  </si>
  <si>
    <t>Ehrhardt, Ms.  Elizabeth M.</t>
  </si>
  <si>
    <t>Id646</t>
  </si>
  <si>
    <t>Petersen, Ms.  Jessica A.</t>
  </si>
  <si>
    <t>Id647</t>
  </si>
  <si>
    <t>Ertel, Ms.  Monica K</t>
  </si>
  <si>
    <t>Id648</t>
  </si>
  <si>
    <t>Lanza, Mr.  Kevin L</t>
  </si>
  <si>
    <t>Id649</t>
  </si>
  <si>
    <t>Picklesimer, Mr.  Gregory</t>
  </si>
  <si>
    <t>Id650</t>
  </si>
  <si>
    <t>Giles, Ms.  Della</t>
  </si>
  <si>
    <t>Id651</t>
  </si>
  <si>
    <t>Harmon, Mr.  David</t>
  </si>
  <si>
    <t>Id652</t>
  </si>
  <si>
    <t>Pennings, Ms.  Victoria</t>
  </si>
  <si>
    <t>Id653</t>
  </si>
  <si>
    <t>Tseronis, Mr.  Tasos</t>
  </si>
  <si>
    <t>Id654</t>
  </si>
  <si>
    <t>Aliff, Mr.  Thomas</t>
  </si>
  <si>
    <t>Id655</t>
  </si>
  <si>
    <t>Willenberg, Mr.  Lukasz</t>
  </si>
  <si>
    <t>Id656</t>
  </si>
  <si>
    <t>Millett, Mr.  Matthew A.</t>
  </si>
  <si>
    <t>Id657</t>
  </si>
  <si>
    <t>Haley, Ms.  Meta</t>
  </si>
  <si>
    <t>Id658</t>
  </si>
  <si>
    <t>Ackerman, Ms.  Rachel E</t>
  </si>
  <si>
    <t>Id659</t>
  </si>
  <si>
    <t>Valdez, Ms.  Angelica</t>
  </si>
  <si>
    <t>Id660</t>
  </si>
  <si>
    <t>Michaud, Ms.  Kathleen</t>
  </si>
  <si>
    <t>Id661</t>
  </si>
  <si>
    <t>Gunnink, Mr.  Gabriel D.</t>
  </si>
  <si>
    <t>Id662</t>
  </si>
  <si>
    <t>Knight, Mr.  Jeff T</t>
  </si>
  <si>
    <t>Id663</t>
  </si>
  <si>
    <t>Grosscup, Mr.  Neil D</t>
  </si>
  <si>
    <t>Id664</t>
  </si>
  <si>
    <t>Koniuch, Ms.  Katherine L.</t>
  </si>
  <si>
    <t>Id665</t>
  </si>
  <si>
    <t>Heitzman, Ms.  Ariel E</t>
  </si>
  <si>
    <t>Id666</t>
  </si>
  <si>
    <t>Tatton, Mr.  Christopher P</t>
  </si>
  <si>
    <t>Id667</t>
  </si>
  <si>
    <t>Flanagan, Mrs.  Erin M.</t>
  </si>
  <si>
    <t>Id668</t>
  </si>
  <si>
    <t>Funk, Mrs.  Molly K.</t>
  </si>
  <si>
    <t>Id669</t>
  </si>
  <si>
    <t>Davenport, Mr.  Ryan J.</t>
  </si>
  <si>
    <t>Id670</t>
  </si>
  <si>
    <t>Nicholson, Mrs.  Jennifer</t>
  </si>
  <si>
    <t>Id671</t>
  </si>
  <si>
    <t>Lindbloom, Mr.  Daniel M</t>
  </si>
  <si>
    <t>Id672</t>
  </si>
  <si>
    <t>Wijayaratne, Ms.  Hiruni</t>
  </si>
  <si>
    <t>Id673</t>
  </si>
  <si>
    <t>Ainsworth, Ms.  Reina H.</t>
  </si>
  <si>
    <t>Id674</t>
  </si>
  <si>
    <t>Gayagoy, Ms.  Kristi</t>
  </si>
  <si>
    <t>Id675</t>
  </si>
  <si>
    <t>Fitzmaurice, Ms.  Meredith L.</t>
  </si>
  <si>
    <t>Id676</t>
  </si>
  <si>
    <t>Rodriguez, Ms.  Jocelyn</t>
  </si>
  <si>
    <t>Id677</t>
  </si>
  <si>
    <t>Tsoucas, Mrs.  Daphne</t>
  </si>
  <si>
    <t>Id678</t>
  </si>
  <si>
    <t>Muhly, Ms.  Margaret E</t>
  </si>
  <si>
    <t>Id679</t>
  </si>
  <si>
    <t>Lund, Mr.  Mario J.</t>
  </si>
  <si>
    <t>Id680</t>
  </si>
  <si>
    <t>Battaglino, Mr.  Peter</t>
  </si>
  <si>
    <t>Id681</t>
  </si>
  <si>
    <t>Pena, Ms.  Carolina</t>
  </si>
  <si>
    <t>Id682</t>
  </si>
  <si>
    <t>Thomason, Mrs.  Jenny K.</t>
  </si>
  <si>
    <t>Id683</t>
  </si>
  <si>
    <t>Hancox, Ms.  Jessica</t>
  </si>
  <si>
    <t>Id684</t>
  </si>
  <si>
    <t>Canarecci, Ms.  Kimberly D</t>
  </si>
  <si>
    <t>Id685</t>
  </si>
  <si>
    <t>Toupin, Mr.  Marc-Olivier</t>
  </si>
  <si>
    <t>Id686</t>
  </si>
  <si>
    <t>Mulley, Mr.  Russell J</t>
  </si>
  <si>
    <t>Id687</t>
  </si>
  <si>
    <t>Parry, Ms.  Karine</t>
  </si>
  <si>
    <t>Id688</t>
  </si>
  <si>
    <t>Mason Cox, Ms.  Cheryl</t>
  </si>
  <si>
    <t>Id689</t>
  </si>
  <si>
    <t>Thompson, Ms.  Allison M.</t>
  </si>
  <si>
    <t>Id690</t>
  </si>
  <si>
    <t>Nelson, Ms.  Adriana</t>
  </si>
  <si>
    <t>Id691</t>
  </si>
  <si>
    <t>Forte, Ms.  Miranda J</t>
  </si>
  <si>
    <t>Id692</t>
  </si>
  <si>
    <t>Corona Iturriaga, Mr.  Roberto</t>
  </si>
  <si>
    <t>Id693</t>
  </si>
  <si>
    <t>McCollum, Mrs.  Rebecca B.</t>
  </si>
  <si>
    <t>Id694</t>
  </si>
  <si>
    <t>Hevner, Ms.  Tiffany</t>
  </si>
  <si>
    <t>Id695</t>
  </si>
  <si>
    <t>Looi, Mr.  Alexander</t>
  </si>
  <si>
    <t>Id696</t>
  </si>
  <si>
    <t>Power, Mr.  Rich M</t>
  </si>
  <si>
    <t>Id697</t>
  </si>
  <si>
    <t>Routon, Mr.  Aaron C</t>
  </si>
  <si>
    <t>Id698</t>
  </si>
  <si>
    <t>Dochelli, Ms.  Kate</t>
  </si>
  <si>
    <t>Id699</t>
  </si>
  <si>
    <t>Gillespie, Ms.  Maria M</t>
  </si>
  <si>
    <t>Id700</t>
  </si>
  <si>
    <t>Oskvig, Mr.  Daven W</t>
  </si>
  <si>
    <t>Id701</t>
  </si>
  <si>
    <t>Holland-Stergar, Mrs.  Brianne</t>
  </si>
  <si>
    <t>Id702</t>
  </si>
  <si>
    <t>Arai, Mr.  Hiroki</t>
  </si>
  <si>
    <t>Id703</t>
  </si>
  <si>
    <t>Olausson, Mr.  Anders</t>
  </si>
  <si>
    <t>Id704</t>
  </si>
  <si>
    <t>Wagner, Ms.  Danielle</t>
  </si>
  <si>
    <t>Id705</t>
  </si>
  <si>
    <t>Delong, Ms.  Candace N</t>
  </si>
  <si>
    <t>Id706</t>
  </si>
  <si>
    <t>Mehech, Mr.  Bruno F.</t>
  </si>
  <si>
    <t>Id707</t>
  </si>
  <si>
    <t>Machiela, Ms.  Emily</t>
  </si>
  <si>
    <t>Id708</t>
  </si>
  <si>
    <t>Young, Mrs.  Katie</t>
  </si>
  <si>
    <t>Id709</t>
  </si>
  <si>
    <t>Dupere, Mrs.  Sally</t>
  </si>
  <si>
    <t>Id710</t>
  </si>
  <si>
    <t>Iandolo, Ms.  Meaghan J</t>
  </si>
  <si>
    <t>Id711</t>
  </si>
  <si>
    <t>Ito, Ms.  Rina</t>
  </si>
  <si>
    <t>Id712</t>
  </si>
  <si>
    <t>Barry, Ms.  Kristin P.</t>
  </si>
  <si>
    <t>Id713</t>
  </si>
  <si>
    <t>Boyce, Mr.  Albert</t>
  </si>
  <si>
    <t>Id714</t>
  </si>
  <si>
    <t>Lin, Mrs.  Ashley</t>
  </si>
  <si>
    <t>Id715</t>
  </si>
  <si>
    <t>Smith, Mrs.  Shannon L</t>
  </si>
  <si>
    <t>Id716</t>
  </si>
  <si>
    <t>Nalven, Ms.  Amy B</t>
  </si>
  <si>
    <t>Id717</t>
  </si>
  <si>
    <t>Bourgeois, Ms.  A Danielle</t>
  </si>
  <si>
    <t>Id718</t>
  </si>
  <si>
    <t>Orloff, Mr.  Conrad F</t>
  </si>
  <si>
    <t>Id719</t>
  </si>
  <si>
    <t>Ramirez, Mr.  Josh</t>
  </si>
  <si>
    <t>Id720</t>
  </si>
  <si>
    <t>Fouquet, Mr.  Maxime</t>
  </si>
  <si>
    <t>Id721</t>
  </si>
  <si>
    <t>McPhillips, Ms.  Natalie</t>
  </si>
  <si>
    <t>Id722</t>
  </si>
  <si>
    <t>Burgin, Ms.  Melissa</t>
  </si>
  <si>
    <t>Id723</t>
  </si>
  <si>
    <t>Roberts, Ms.  Laura P.</t>
  </si>
  <si>
    <t>Id724</t>
  </si>
  <si>
    <t>Nemec, Mrs.  Lisa</t>
  </si>
  <si>
    <t>Id725</t>
  </si>
  <si>
    <t>Appman, Mr.  William D. Jr.</t>
  </si>
  <si>
    <t>Id726</t>
  </si>
  <si>
    <t>Driscoll, Mr.  James</t>
  </si>
  <si>
    <t>Id727</t>
  </si>
  <si>
    <t>Glotzbach, Mr.  John</t>
  </si>
  <si>
    <t>Id728</t>
  </si>
  <si>
    <t>Tenforde, Mr.  Adam S</t>
  </si>
  <si>
    <t>Id729</t>
  </si>
  <si>
    <t>Ramirez, Mr.  Armando</t>
  </si>
  <si>
    <t>Id730</t>
  </si>
  <si>
    <t>Stanley Torres, Ms.  Dana</t>
  </si>
  <si>
    <t>Id731</t>
  </si>
  <si>
    <t>Vandongen, Ms.  Jennifer L</t>
  </si>
  <si>
    <t>Id732</t>
  </si>
  <si>
    <t>Liebald, Mr.  Benjamin</t>
  </si>
  <si>
    <t>Id733</t>
  </si>
  <si>
    <t>Holte, Ms.  Tanya</t>
  </si>
  <si>
    <t>Id734</t>
  </si>
  <si>
    <t>Johnson, Ms.  Tracy</t>
  </si>
  <si>
    <t>Id735</t>
  </si>
  <si>
    <t>Bartlett, Ms.  Emily S</t>
  </si>
  <si>
    <t>Id736</t>
  </si>
  <si>
    <t>Bergman, Ms.  Kelly R</t>
  </si>
  <si>
    <t>Id737</t>
  </si>
  <si>
    <t>Aitken, Mr.  Kyle</t>
  </si>
  <si>
    <t>Id738</t>
  </si>
  <si>
    <t>Berger, Mr.  Bruce A Jr.</t>
  </si>
  <si>
    <t>Id739</t>
  </si>
  <si>
    <t>Richey, Mr.  Cary J</t>
  </si>
  <si>
    <t>Id740</t>
  </si>
  <si>
    <t>Trotter, Mrs.  Jill M</t>
  </si>
  <si>
    <t>Id741</t>
  </si>
  <si>
    <t>Chavez, Mr.  Chris</t>
  </si>
  <si>
    <t>Id742</t>
  </si>
  <si>
    <t>Orifice, Mr.  Michael E.</t>
  </si>
  <si>
    <t>Id743</t>
  </si>
  <si>
    <t>Farkash, Mrs.  Lauren</t>
  </si>
  <si>
    <t>Id744</t>
  </si>
  <si>
    <t>Hribar, Mrs.  Kathryn E</t>
  </si>
  <si>
    <t>Id745</t>
  </si>
  <si>
    <t>Crawford, Ms.  Polly</t>
  </si>
  <si>
    <t>Id746</t>
  </si>
  <si>
    <t>Sittlington, Mr.  Mark H.</t>
  </si>
  <si>
    <t>Id747</t>
  </si>
  <si>
    <t>Silbert, Mrs.  Jessie M.</t>
  </si>
  <si>
    <t>Id748</t>
  </si>
  <si>
    <t>Carrique, Mr.  Chris</t>
  </si>
  <si>
    <t>Id749</t>
  </si>
  <si>
    <t>Kosla, Mr.  Daniel</t>
  </si>
  <si>
    <t>Id750</t>
  </si>
  <si>
    <t>Parker, Ms.  Megan</t>
  </si>
  <si>
    <t>Id751</t>
  </si>
  <si>
    <t>Horton, Mr.  Kevin</t>
  </si>
  <si>
    <t>Id752</t>
  </si>
  <si>
    <t>Boller, Ms.  Caroline S.</t>
  </si>
  <si>
    <t>Id753</t>
  </si>
  <si>
    <t>Olaru, Ms.  Nuta</t>
  </si>
  <si>
    <t>Id754</t>
  </si>
  <si>
    <t>Prescott, Ms.  Margie</t>
  </si>
  <si>
    <t>Id755</t>
  </si>
  <si>
    <t>Hines, Mrs.  Heidi</t>
  </si>
  <si>
    <t>Id756</t>
  </si>
  <si>
    <t>Blanton, Mr.  Diego J</t>
  </si>
  <si>
    <t>Id757</t>
  </si>
  <si>
    <t>Bustamante, Mr.  Enrique M Sr.</t>
  </si>
  <si>
    <t>Id758</t>
  </si>
  <si>
    <t>McCann, Mr.  Greg</t>
  </si>
  <si>
    <t>Id759</t>
  </si>
  <si>
    <t>Schmole, Mr.  Filip</t>
  </si>
  <si>
    <t>Id760</t>
  </si>
  <si>
    <t>Barber, Ms.  Rosemary E.</t>
  </si>
  <si>
    <t>Id761</t>
  </si>
  <si>
    <t>Reichmann, Ms.  Lisa</t>
  </si>
  <si>
    <t>Id762</t>
  </si>
  <si>
    <t>Cavatorta, Mr.  Jason</t>
  </si>
  <si>
    <t>Id763</t>
  </si>
  <si>
    <t>Yaeger, Ms.  Courtney</t>
  </si>
  <si>
    <t>Id764</t>
  </si>
  <si>
    <t>Hughes, Ms.  Jennifer R.</t>
  </si>
  <si>
    <t>Id765</t>
  </si>
  <si>
    <t>Donahue, Ms.  Lauren E</t>
  </si>
  <si>
    <t>Id766</t>
  </si>
  <si>
    <t>Greenwell, Ms.  Ashley M.</t>
  </si>
  <si>
    <t>Id767</t>
  </si>
  <si>
    <t>Steele, Ms.  Alison R.</t>
  </si>
  <si>
    <t>Id768</t>
  </si>
  <si>
    <t>Gunter, Ms.  Madeleine</t>
  </si>
  <si>
    <t>Id769</t>
  </si>
  <si>
    <t>McDonough, Ms.  Stacey</t>
  </si>
  <si>
    <t>Id770</t>
  </si>
  <si>
    <t>Sweetland, Ms.  Kimberly</t>
  </si>
  <si>
    <t>Id771</t>
  </si>
  <si>
    <t>Hammersmith, Mr.  Matthew D</t>
  </si>
  <si>
    <t>Id772</t>
  </si>
  <si>
    <t>French, Mr.  Michael</t>
  </si>
  <si>
    <t>Id773</t>
  </si>
  <si>
    <t>Garbe, Mr.  Ben</t>
  </si>
  <si>
    <t>Id774</t>
  </si>
  <si>
    <t>Duncan, Mr.  Chris</t>
  </si>
  <si>
    <t>Id775</t>
  </si>
  <si>
    <t>Wallace, Mr.  Jeremy J</t>
  </si>
  <si>
    <t>Id776</t>
  </si>
  <si>
    <t>Tillman, Mrs.  Amy L.</t>
  </si>
  <si>
    <t>Id777</t>
  </si>
  <si>
    <t>Lee, Mrs.  Karen L.</t>
  </si>
  <si>
    <t>Id778</t>
  </si>
  <si>
    <t>Taylor, Ms.  Tennille</t>
  </si>
  <si>
    <t>Id779</t>
  </si>
  <si>
    <t>McSween, Mr.  Matt</t>
  </si>
  <si>
    <t>Id780</t>
  </si>
  <si>
    <t>Schubert, Ms.  Emily</t>
  </si>
  <si>
    <t>Id781</t>
  </si>
  <si>
    <t>Lalanne, Mr.  Justin E</t>
  </si>
  <si>
    <t>Id782</t>
  </si>
  <si>
    <t>Flanagan, Ms.  Shalane</t>
  </si>
  <si>
    <t>Id783</t>
  </si>
  <si>
    <t>Arellano, Ms.  Jessica N.</t>
  </si>
  <si>
    <t>Id784</t>
  </si>
  <si>
    <t>Charette, Ms.  Melanie</t>
  </si>
  <si>
    <t>Id785</t>
  </si>
  <si>
    <t>Pena Reyes, Ms.  Ruth Angelica</t>
  </si>
  <si>
    <t>Id786</t>
  </si>
  <si>
    <t>Broderick, Ms.  Una M</t>
  </si>
  <si>
    <t>Id787</t>
  </si>
  <si>
    <t>Summers, Ms.  Taralyn</t>
  </si>
  <si>
    <t>Id788</t>
  </si>
  <si>
    <t>Fisher, Mr.  James A</t>
  </si>
  <si>
    <t>Id789</t>
  </si>
  <si>
    <t>Zhou, Mr.  Ning</t>
  </si>
  <si>
    <t>Id790</t>
  </si>
  <si>
    <t>Clarke-Ames, Mr.  Joel</t>
  </si>
  <si>
    <t>Id791</t>
  </si>
  <si>
    <t>Staton, Ms.  Pamela J.</t>
  </si>
  <si>
    <t>Id792</t>
  </si>
  <si>
    <t>Forster, Ms.  Brittney</t>
  </si>
  <si>
    <t>Id793</t>
  </si>
  <si>
    <t>Monaghan, Mrs.  Sheila</t>
  </si>
  <si>
    <t>Id794</t>
  </si>
  <si>
    <t>Kawamoto, Mr.  Koji</t>
  </si>
  <si>
    <t>Id795</t>
  </si>
  <si>
    <t>Dicharry, Ms.  Sarah</t>
  </si>
  <si>
    <t>Id796</t>
  </si>
  <si>
    <t>Berry, Mrs.  Colleen M</t>
  </si>
  <si>
    <t>Id797</t>
  </si>
  <si>
    <t>Porfirio, Ms.  Deedra G.</t>
  </si>
  <si>
    <t>Id798</t>
  </si>
  <si>
    <t>Thind, Mrs.  Kulwinder</t>
  </si>
  <si>
    <t>Id799</t>
  </si>
  <si>
    <t>Ryan, Ms.  Ann M.</t>
  </si>
  <si>
    <t>Id800</t>
  </si>
  <si>
    <t>Horn, Ms.  Sarah E</t>
  </si>
  <si>
    <t>Id801</t>
  </si>
  <si>
    <t>Sabadosa, Ms.  Apryl J.</t>
  </si>
  <si>
    <t>Id802</t>
  </si>
  <si>
    <t>Casady, Mrs.  Ilana</t>
  </si>
  <si>
    <t>Id803</t>
  </si>
  <si>
    <t>Phillips, Ms.  Katherine</t>
  </si>
  <si>
    <t>Id804</t>
  </si>
  <si>
    <t>Ahokas, Ms.  Katherine</t>
  </si>
  <si>
    <t>Id805</t>
  </si>
  <si>
    <t>Hebert, Mr.  Karl</t>
  </si>
  <si>
    <t>Id806</t>
  </si>
  <si>
    <t>Fair, Mr.  Stephen</t>
  </si>
  <si>
    <t>Id807</t>
  </si>
  <si>
    <t>Swenson, Mr.  Will</t>
  </si>
  <si>
    <t>Id808</t>
  </si>
  <si>
    <t>Revenis, Mr.  Bradley D</t>
  </si>
  <si>
    <t>Id809</t>
  </si>
  <si>
    <t>Engnes, Mrs.  Amy M</t>
  </si>
  <si>
    <t>Id810</t>
  </si>
  <si>
    <t>Wiltse, Mr.  Matthew W.</t>
  </si>
  <si>
    <t>Id811</t>
  </si>
  <si>
    <t>Fernandez, Mr.  Doug</t>
  </si>
  <si>
    <t>Id812</t>
  </si>
  <si>
    <t>Edwards, Mr.  Tom</t>
  </si>
  <si>
    <t>Id813</t>
  </si>
  <si>
    <t>Pinney, Mr.  Jonathan</t>
  </si>
  <si>
    <t>Id814</t>
  </si>
  <si>
    <t>Levy, Mr.  Wayne A.</t>
  </si>
  <si>
    <t>Id815</t>
  </si>
  <si>
    <t>Takeda, Mr.  Nobuyori</t>
  </si>
  <si>
    <t>Id816</t>
  </si>
  <si>
    <t>Burke, Mr.  Rich</t>
  </si>
  <si>
    <t>Id817</t>
  </si>
  <si>
    <t>Duarte, Mr.  Marcos S</t>
  </si>
  <si>
    <t>Id818</t>
  </si>
  <si>
    <t>Clark, Mr.  Dave</t>
  </si>
  <si>
    <t>Id819</t>
  </si>
  <si>
    <t>Nice, Mr.  Andy</t>
  </si>
  <si>
    <t>Id820</t>
  </si>
  <si>
    <t>Windler, Ms.  Mary</t>
  </si>
  <si>
    <t>Id821</t>
  </si>
  <si>
    <t>Jones, Mr.  Marcus B</t>
  </si>
  <si>
    <t>Id822</t>
  </si>
  <si>
    <t>Stevenson, Mr.  Thomas K.</t>
  </si>
  <si>
    <t>Id823</t>
  </si>
  <si>
    <t>Humphrey, Mr.  Robert</t>
  </si>
  <si>
    <t>Id824</t>
  </si>
  <si>
    <t>Nelson, Mr.  Geoff</t>
  </si>
  <si>
    <t>Id825</t>
  </si>
  <si>
    <t>Payne, Mr.  Chris J.</t>
  </si>
  <si>
    <t>Id826</t>
  </si>
  <si>
    <t>Hails, Ms.  Kate A.</t>
  </si>
  <si>
    <t>Id827</t>
  </si>
  <si>
    <t>Proctor, Ms.  Kelli</t>
  </si>
  <si>
    <t>Id828</t>
  </si>
  <si>
    <t>Ryan, Mrs.  Maggie M</t>
  </si>
  <si>
    <t>Id829</t>
  </si>
  <si>
    <t>Watson, Mrs.  Michelle L.</t>
  </si>
  <si>
    <t>Id830</t>
  </si>
  <si>
    <t>Gresh, Mrs.  Ashley K</t>
  </si>
  <si>
    <t>Id831</t>
  </si>
  <si>
    <t>Anis, Mr.  Michael</t>
  </si>
  <si>
    <t>Id832</t>
  </si>
  <si>
    <t>Swartz, Mr.  Ryan K.</t>
  </si>
  <si>
    <t>Id833</t>
  </si>
  <si>
    <t>Schluneker, Mr.  Matthew J</t>
  </si>
  <si>
    <t>Id834</t>
  </si>
  <si>
    <t>Bellemare, Mrs.  Karine</t>
  </si>
  <si>
    <t>Id835</t>
  </si>
  <si>
    <t>Vitalo, Ms.  Antonia G</t>
  </si>
  <si>
    <t>Id836</t>
  </si>
  <si>
    <t>Hamilton, Ms.  Casondra L</t>
  </si>
  <si>
    <t>Id837</t>
  </si>
  <si>
    <t>Marshall, Ms.  Wendy</t>
  </si>
  <si>
    <t>Id838</t>
  </si>
  <si>
    <t>Cale, Mr.  Eric D</t>
  </si>
  <si>
    <t>Id839</t>
  </si>
  <si>
    <t>Pittaway, Ms.  Elizabeth</t>
  </si>
  <si>
    <t>Id840</t>
  </si>
  <si>
    <t>Bill, Ms.  Laura F</t>
  </si>
  <si>
    <t>Id841</t>
  </si>
  <si>
    <t>Antrim, Ms.  Amelia F.</t>
  </si>
  <si>
    <t>Id842</t>
  </si>
  <si>
    <t>Doolittle-Crider, Ms.  Amy L.</t>
  </si>
  <si>
    <t>Id843</t>
  </si>
  <si>
    <t>Ruhlman, Ms.  Katie J</t>
  </si>
  <si>
    <t>Id844</t>
  </si>
  <si>
    <t>Anderson, Ms.  Laura E.</t>
  </si>
  <si>
    <t>Id845</t>
  </si>
  <si>
    <t>Uchiyama, Mrs.  Mayumi</t>
  </si>
  <si>
    <t>Id846</t>
  </si>
  <si>
    <t>Desota, Ms.  Vanessa</t>
  </si>
  <si>
    <t>Id847</t>
  </si>
  <si>
    <t>Edmonds, Ms.  Natali N</t>
  </si>
  <si>
    <t>Id848</t>
  </si>
  <si>
    <t>Otto, Ms.  Beth</t>
  </si>
  <si>
    <t>Id849</t>
  </si>
  <si>
    <t>Kurt, Mr.  Alex</t>
  </si>
  <si>
    <t>Id850</t>
  </si>
  <si>
    <t>Duhaime, Mr.  Spencer</t>
  </si>
  <si>
    <t>Id851</t>
  </si>
  <si>
    <t>Swann, Ms.  Andee W.</t>
  </si>
  <si>
    <t>Id852</t>
  </si>
  <si>
    <t>Burton, Mrs.  Amy</t>
  </si>
  <si>
    <t>Id853</t>
  </si>
  <si>
    <t>Ricardi, Mr.  Joshua</t>
  </si>
  <si>
    <t>Id854</t>
  </si>
  <si>
    <t>Joslyn, Mr.  C Fred</t>
  </si>
  <si>
    <t>Id855</t>
  </si>
  <si>
    <t>Bennie, Mr.  Jeremy</t>
  </si>
  <si>
    <t>Id856</t>
  </si>
  <si>
    <t>Kanyane, Mr.  Patrick Sr.</t>
  </si>
  <si>
    <t>Id857</t>
  </si>
  <si>
    <t>McFadden, Ms.  Kelly M.</t>
  </si>
  <si>
    <t>Id858</t>
  </si>
  <si>
    <t>Connolly, Ms.  Katherine</t>
  </si>
  <si>
    <t>Id859</t>
  </si>
  <si>
    <t>Merino, Ms.  Keila L</t>
  </si>
  <si>
    <t>Id860</t>
  </si>
  <si>
    <t>Baird, Ms.  Zanae E</t>
  </si>
  <si>
    <t>Id861</t>
  </si>
  <si>
    <t>Locatelli, Mr.  Alex</t>
  </si>
  <si>
    <t>Id862</t>
  </si>
  <si>
    <t>Brake, Ms.  Kathryn</t>
  </si>
  <si>
    <t>Id863</t>
  </si>
  <si>
    <t>Jacobs, Mr.  Jason L.</t>
  </si>
  <si>
    <t>Id864</t>
  </si>
  <si>
    <t>Vaught, Mr.  Benjamin J.</t>
  </si>
  <si>
    <t>Id865</t>
  </si>
  <si>
    <t>Monteleone, Mr.  Steven M.</t>
  </si>
  <si>
    <t>Id866</t>
  </si>
  <si>
    <t>Verdugo, Mrs.  Erika</t>
  </si>
  <si>
    <t>Id867</t>
  </si>
  <si>
    <t>Sellers, Mr.  Chad</t>
  </si>
  <si>
    <t>Id868</t>
  </si>
  <si>
    <t>Bowman, Mr.  Mark</t>
  </si>
  <si>
    <t>Id869</t>
  </si>
  <si>
    <t>Marley, Mr.  David</t>
  </si>
  <si>
    <t>Id870</t>
  </si>
  <si>
    <t>Grey, Mr.  Matthew R</t>
  </si>
  <si>
    <t>Id871</t>
  </si>
  <si>
    <t>O'Rourke, Mrs.  Orla</t>
  </si>
  <si>
    <t>Id872</t>
  </si>
  <si>
    <t>Fatehali, Ms.  Shaista S</t>
  </si>
  <si>
    <t>Id873</t>
  </si>
  <si>
    <t>Piza-Taylor, Mrs.  Emily</t>
  </si>
  <si>
    <t>Id874</t>
  </si>
  <si>
    <t>Cavanaugh, Ms.  Julie A.</t>
  </si>
  <si>
    <t>Id875</t>
  </si>
  <si>
    <t>Amako, Ms.  Megumi</t>
  </si>
  <si>
    <t>Id876</t>
  </si>
  <si>
    <t>Musa, Ms.  Skylar</t>
  </si>
  <si>
    <t>Id877</t>
  </si>
  <si>
    <t>Phillippi, Mrs.  Victoria</t>
  </si>
  <si>
    <t>Id878</t>
  </si>
  <si>
    <t>Hoskins, Mrs.  Amanda L</t>
  </si>
  <si>
    <t>Id879</t>
  </si>
  <si>
    <t>Imbalzano Zegar, Ms.  Renee</t>
  </si>
  <si>
    <t>Id880</t>
  </si>
  <si>
    <t>Triedman, Ms.  Nellie A.</t>
  </si>
  <si>
    <t>Id881</t>
  </si>
  <si>
    <t>Lovuolo, Ms.  Tamara</t>
  </si>
  <si>
    <t>Id882</t>
  </si>
  <si>
    <t>Chung, Ms.  Joan</t>
  </si>
  <si>
    <t>Id883</t>
  </si>
  <si>
    <t>Newsom, Ms.  Aimee J.</t>
  </si>
  <si>
    <t>Id884</t>
  </si>
  <si>
    <t>Harrington, Ms.  Suzanne</t>
  </si>
  <si>
    <t>Id885</t>
  </si>
  <si>
    <t>Hoffman, Ms.  Kristin A.</t>
  </si>
  <si>
    <t>Id886</t>
  </si>
  <si>
    <t>Van Vugt, Ms.  Bronwyn</t>
  </si>
  <si>
    <t>Id887</t>
  </si>
  <si>
    <t>Feehley, Ms.  Taylor J</t>
  </si>
  <si>
    <t>Id888</t>
  </si>
  <si>
    <t>Ashworth, Mrs.  Kimberly M.</t>
  </si>
  <si>
    <t>Id889</t>
  </si>
  <si>
    <t>Hansen, Mr.  Joshua E.</t>
  </si>
  <si>
    <t>Id890</t>
  </si>
  <si>
    <t>Czyz, Mr.  Jeffrey</t>
  </si>
  <si>
    <t>Id891</t>
  </si>
  <si>
    <t>Bauder, Mr.  Andrew R</t>
  </si>
  <si>
    <t>Id892</t>
  </si>
  <si>
    <t>Mendoza, Mr.  Francisco J. Sr.</t>
  </si>
  <si>
    <t>Id893</t>
  </si>
  <si>
    <t>Glass, Mrs.  Rhonda</t>
  </si>
  <si>
    <t>Id894</t>
  </si>
  <si>
    <t>Butcher, Mr.  John</t>
  </si>
  <si>
    <t>Id895</t>
  </si>
  <si>
    <t>Traiser, Mr.  Miles J.</t>
  </si>
  <si>
    <t>Id896</t>
  </si>
  <si>
    <t>Mudy-Mader, Ms.  Justyna I.</t>
  </si>
  <si>
    <t>Id897</t>
  </si>
  <si>
    <t>Rogers, Ms.  Lucille</t>
  </si>
  <si>
    <t>Id898</t>
  </si>
  <si>
    <t>Woo, Ms.  April</t>
  </si>
  <si>
    <t>Id899</t>
  </si>
  <si>
    <t>Walsh, Mr.  Robert</t>
  </si>
  <si>
    <t>Id900</t>
  </si>
  <si>
    <t>White, Mrs.  Alyssa</t>
  </si>
  <si>
    <t>Id901</t>
  </si>
  <si>
    <t>Sheppard, Ms.  Jessica E.</t>
  </si>
  <si>
    <t>Id902</t>
  </si>
  <si>
    <t>Doran, Mr.  Patrick J.</t>
  </si>
  <si>
    <t>Id903</t>
  </si>
  <si>
    <t>Labrosse, Ms.  Emilie</t>
  </si>
  <si>
    <t>Id904</t>
  </si>
  <si>
    <t>Thomas, Ms.  Caitlin B.</t>
  </si>
  <si>
    <t>Id905</t>
  </si>
  <si>
    <t>Lesniak, Mr.  Joseph W</t>
  </si>
  <si>
    <t>Id906</t>
  </si>
  <si>
    <t>Prowse, Ms.  Wendy</t>
  </si>
  <si>
    <t>Id907</t>
  </si>
  <si>
    <t>Seigel, Mrs.  Leah L.</t>
  </si>
  <si>
    <t>Id908</t>
  </si>
  <si>
    <t>Blas, Mr.  Wayne L.</t>
  </si>
  <si>
    <t>Id909</t>
  </si>
  <si>
    <t>Simpson, Mr.  Jason M.</t>
  </si>
  <si>
    <t>Id910</t>
  </si>
  <si>
    <t>Gierman, Mr.  Floris</t>
  </si>
  <si>
    <t>Id911</t>
  </si>
  <si>
    <t>Jeuland, Mr.  Marc</t>
  </si>
  <si>
    <t>Id912</t>
  </si>
  <si>
    <t>Chorney, Mr.  Christopher</t>
  </si>
  <si>
    <t>Id913</t>
  </si>
  <si>
    <t>Rook, Mr.  Kevin</t>
  </si>
  <si>
    <t>Id914</t>
  </si>
  <si>
    <t>Wright, Mr.  Aharon N</t>
  </si>
  <si>
    <t>Id915</t>
  </si>
  <si>
    <t>Chin, Mr.  Lawrence D.</t>
  </si>
  <si>
    <t>Id916</t>
  </si>
  <si>
    <t>White, Mr.  Malcolm</t>
  </si>
  <si>
    <t>Id917</t>
  </si>
  <si>
    <t>Savage, Ms.  Anna E.</t>
  </si>
  <si>
    <t>Id918</t>
  </si>
  <si>
    <t>Hitchings, Ms.  Jenny</t>
  </si>
  <si>
    <t>Id919</t>
  </si>
  <si>
    <t>Truitt, Ms.  Melissa L</t>
  </si>
  <si>
    <t>Id920</t>
  </si>
  <si>
    <t>Chang, Ms.  Chia J.</t>
  </si>
  <si>
    <t>Id921</t>
  </si>
  <si>
    <t>Frey, Ms.  Laura A</t>
  </si>
  <si>
    <t>Id922</t>
  </si>
  <si>
    <t>Krishna, Ms.  Aditi</t>
  </si>
  <si>
    <t>Id923</t>
  </si>
  <si>
    <t>Maher, Ms.  Leah A.</t>
  </si>
  <si>
    <t>Id924</t>
  </si>
  <si>
    <t>Boivin, Ms.  Marianne</t>
  </si>
  <si>
    <t>Id925</t>
  </si>
  <si>
    <t>McAlister, Ms.  Carla</t>
  </si>
  <si>
    <t>Id926</t>
  </si>
  <si>
    <t>Akhmedova, Ms.  Oksana</t>
  </si>
  <si>
    <t>Id927</t>
  </si>
  <si>
    <t>Tucker, Ms.  Rebecca B.</t>
  </si>
  <si>
    <t>Id928</t>
  </si>
  <si>
    <t>Gramelspacher, Ms.  Maria A.</t>
  </si>
  <si>
    <t>Id929</t>
  </si>
  <si>
    <t>Goldsmith, Mrs.  Lisa M</t>
  </si>
  <si>
    <t>Id930</t>
  </si>
  <si>
    <t>Tranter, Mr.  Steve Jr.</t>
  </si>
  <si>
    <t>Id931</t>
  </si>
  <si>
    <t>Tu, Mrs.  Tiffany</t>
  </si>
  <si>
    <t>Id932</t>
  </si>
  <si>
    <t>Kaczka, Mr.  Greg</t>
  </si>
  <si>
    <t>Id933</t>
  </si>
  <si>
    <t>Hunter, Mr.  Dale</t>
  </si>
  <si>
    <t>Id934</t>
  </si>
  <si>
    <t>Moran, Ms.  Brittany A.</t>
  </si>
  <si>
    <t>Id935</t>
  </si>
  <si>
    <t>Ashby, Mr.  Robert S</t>
  </si>
  <si>
    <t>Id936</t>
  </si>
  <si>
    <t>Ausen, Mr.  Cameron</t>
  </si>
  <si>
    <t>Id937</t>
  </si>
  <si>
    <t>Savage, Mrs.  Ulrike</t>
  </si>
  <si>
    <t>Id938</t>
  </si>
  <si>
    <t>O'Leary, Ms.  Katlyn A.</t>
  </si>
  <si>
    <t>Id939</t>
  </si>
  <si>
    <t>Scoville, Mr.  Morgan B.</t>
  </si>
  <si>
    <t>Id940</t>
  </si>
  <si>
    <t>Kaus, Mr.  Peter</t>
  </si>
  <si>
    <t>Id941</t>
  </si>
  <si>
    <t>Rainey, Ms.  Chandler</t>
  </si>
  <si>
    <t>Id942</t>
  </si>
  <si>
    <t>Rasch, Ms.  Silvana M.</t>
  </si>
  <si>
    <t>Id943</t>
  </si>
  <si>
    <t>Plunkett, Ms.  Natty</t>
  </si>
  <si>
    <t>Id944</t>
  </si>
  <si>
    <t>Murphy, Mr.  Nicholas T</t>
  </si>
  <si>
    <t>Id945</t>
  </si>
  <si>
    <t>Gusmer, Ms.  Rebecca</t>
  </si>
  <si>
    <t>Id946</t>
  </si>
  <si>
    <t>Loftus, Mr.  John</t>
  </si>
  <si>
    <t>Id947</t>
  </si>
  <si>
    <t>Scott, Mr.  Antony G</t>
  </si>
  <si>
    <t>Id948</t>
  </si>
  <si>
    <t>Alvarez, Mr.  Eric</t>
  </si>
  <si>
    <t>Id949</t>
  </si>
  <si>
    <t>Petersson, Mr.  Erik</t>
  </si>
  <si>
    <t>Id950</t>
  </si>
  <si>
    <t>Liaw, Mr.  Matthew T</t>
  </si>
  <si>
    <t>Id951</t>
  </si>
  <si>
    <t>Tripaldi, Ms.  Cassandra</t>
  </si>
  <si>
    <t>Id952</t>
  </si>
  <si>
    <t>Kelley, Ms.  Rosemary C</t>
  </si>
  <si>
    <t>Id953</t>
  </si>
  <si>
    <t>Endara, Ms.  Carrie A.</t>
  </si>
  <si>
    <t>Id954</t>
  </si>
  <si>
    <t>Valle, Mr.  Gerardo Sr.</t>
  </si>
  <si>
    <t>Id955</t>
  </si>
  <si>
    <t>Germain, Mr.  Matthew R.</t>
  </si>
  <si>
    <t>Id956</t>
  </si>
  <si>
    <t>Finecey, Mrs.  Meghan E</t>
  </si>
  <si>
    <t>Id957</t>
  </si>
  <si>
    <t>Mendoza, Mr.  Eric</t>
  </si>
  <si>
    <t>Id958</t>
  </si>
  <si>
    <t>Roe, Ms.  Lisa B</t>
  </si>
  <si>
    <t>Id959</t>
  </si>
  <si>
    <t>Webb, Mrs.  Jane R.</t>
  </si>
  <si>
    <t>Id960</t>
  </si>
  <si>
    <t>Stocker, Ms.  Allison M</t>
  </si>
  <si>
    <t>Id961</t>
  </si>
  <si>
    <t>Jacobson, Mrs.  Sarah E.</t>
  </si>
  <si>
    <t>Id962</t>
  </si>
  <si>
    <t>Shaw, Mr.  Philip J</t>
  </si>
  <si>
    <t>Id963</t>
  </si>
  <si>
    <t>Goodwin, Ms.  Jillian A.</t>
  </si>
  <si>
    <t>Id964</t>
  </si>
  <si>
    <t>Brock, Mrs.  Laura D</t>
  </si>
  <si>
    <t>Id965</t>
  </si>
  <si>
    <t>Papp, Ms.  Megan E.</t>
  </si>
  <si>
    <t>Id966</t>
  </si>
  <si>
    <t>Siragusa, Ms.  Shannon J.</t>
  </si>
  <si>
    <t>Id967</t>
  </si>
  <si>
    <t>Pizarro, Ms.  Rachelle M</t>
  </si>
  <si>
    <t>Id968</t>
  </si>
  <si>
    <t>Strange, Mr.  Casey</t>
  </si>
  <si>
    <t>Id969</t>
  </si>
  <si>
    <t>Eidinger, Ms.  Jessica L</t>
  </si>
  <si>
    <t>Id970</t>
  </si>
  <si>
    <t>Ginsburg, Mr.  Brandon F</t>
  </si>
  <si>
    <t>Id971</t>
  </si>
  <si>
    <t>Truex, Ms.  Melissa</t>
  </si>
  <si>
    <t>Id972</t>
  </si>
  <si>
    <t>Higgins, Ms.  Danielle N</t>
  </si>
  <si>
    <t>Id973</t>
  </si>
  <si>
    <t>McCurdy, Mr.  Matthew</t>
  </si>
  <si>
    <t>Id974</t>
  </si>
  <si>
    <t>Hughes, Mrs.  Bettina</t>
  </si>
  <si>
    <t>Id975</t>
  </si>
  <si>
    <t>Varner, Mr.  Alexander</t>
  </si>
  <si>
    <t>Id976</t>
  </si>
  <si>
    <t>Dahmen, Mrs.  Holli</t>
  </si>
  <si>
    <t>Id977</t>
  </si>
  <si>
    <t>Young, Mrs.  Heather C</t>
  </si>
  <si>
    <t>Id978</t>
  </si>
  <si>
    <t>Fraser, Mr.  Kyle</t>
  </si>
  <si>
    <t>Id979</t>
  </si>
  <si>
    <t>Deeg, Mr.  Thomas J</t>
  </si>
  <si>
    <t>Id980</t>
  </si>
  <si>
    <t>Robertson, Mr.  Chris</t>
  </si>
  <si>
    <t>Id981</t>
  </si>
  <si>
    <t>Peck, Mr.  Graham</t>
  </si>
  <si>
    <t>Id982</t>
  </si>
  <si>
    <t>Burger, Mr.  Garrett</t>
  </si>
  <si>
    <t>Id983</t>
  </si>
  <si>
    <t>Blain, Mr.  Andrew</t>
  </si>
  <si>
    <t>Id984</t>
  </si>
  <si>
    <t>Winters, Mrs.  Annabelle M</t>
  </si>
  <si>
    <t>Id985</t>
  </si>
  <si>
    <t>McCue, Mr.  Daniel T.</t>
  </si>
  <si>
    <t>Id986</t>
  </si>
  <si>
    <t>Webster, Ms.  Deanne</t>
  </si>
  <si>
    <t>Id987</t>
  </si>
  <si>
    <t>Anderson, Ms.  Carrie</t>
  </si>
  <si>
    <t>Id988</t>
  </si>
  <si>
    <t>Chiappone, Mrs.  Suzanne</t>
  </si>
  <si>
    <t>Id989</t>
  </si>
  <si>
    <t>Opie, Ms.  Jasmine P.</t>
  </si>
  <si>
    <t>Id990</t>
  </si>
  <si>
    <t>Donnelly, Ms.  Jennifer</t>
  </si>
  <si>
    <t>Id991</t>
  </si>
  <si>
    <t>Rall, Ms.  Tracie</t>
  </si>
  <si>
    <t>Id992</t>
  </si>
  <si>
    <t>Mitchell, Mr.  Tristan D.</t>
  </si>
  <si>
    <t>Id993</t>
  </si>
  <si>
    <t>Chen, Mr.  Peiweng</t>
  </si>
  <si>
    <t>Id994</t>
  </si>
  <si>
    <t>Tufaro, Ms.  Theresa M.</t>
  </si>
  <si>
    <t>Id995</t>
  </si>
  <si>
    <t>Peters, Mr.  Daniel J</t>
  </si>
  <si>
    <t>Id996</t>
  </si>
  <si>
    <t>Susedik, Mrs.  Courtney M.</t>
  </si>
  <si>
    <t>Id997</t>
  </si>
  <si>
    <t>Garcia, Mr.  Jose A.</t>
  </si>
  <si>
    <t>Id998</t>
  </si>
  <si>
    <t>Deady, Mrs.  Lauren</t>
  </si>
  <si>
    <t>Id999</t>
  </si>
  <si>
    <t>Campbell, Mr.  Jonathon M.</t>
  </si>
  <si>
    <t>Id1000</t>
  </si>
  <si>
    <t>Schaefer, Mrs.  Stephanie A</t>
  </si>
  <si>
    <t>Id1001</t>
  </si>
  <si>
    <t>D'Alessandro, Mr.  Patrick</t>
  </si>
  <si>
    <t>Id1002</t>
  </si>
  <si>
    <t>Wyss, Mrs.  Krista</t>
  </si>
  <si>
    <t>Id1003</t>
  </si>
  <si>
    <t>Rose, Ms.  Jenessa</t>
  </si>
  <si>
    <t>Id1004</t>
  </si>
  <si>
    <t>Hopper, Mr.  Ryan M.</t>
  </si>
  <si>
    <t>Id1005</t>
  </si>
  <si>
    <t>Finneran, Mr.  Thomas</t>
  </si>
  <si>
    <t>Id1006</t>
  </si>
  <si>
    <t>Basham, Ms.  Amanda N.</t>
  </si>
  <si>
    <t>Id1007</t>
  </si>
  <si>
    <t>Inman, Ms.  Teresa P.</t>
  </si>
  <si>
    <t>Id1008</t>
  </si>
  <si>
    <t>Oscal, Mr.  Dorian</t>
  </si>
  <si>
    <t>Id1009</t>
  </si>
  <si>
    <t>Craft, Ms.  Amy</t>
  </si>
  <si>
    <t>Id1010</t>
  </si>
  <si>
    <t>Kebede, Ms.  Aberu</t>
  </si>
  <si>
    <t>Id1011</t>
  </si>
  <si>
    <t>Strobel, Ms.  Ashley</t>
  </si>
  <si>
    <t>Id1012</t>
  </si>
  <si>
    <t>Dalton, Ms.  Anna E</t>
  </si>
  <si>
    <t>Id1013</t>
  </si>
  <si>
    <t>Morimoto, Ms.  Tania K.</t>
  </si>
  <si>
    <t>Id1014</t>
  </si>
  <si>
    <t>Manlove, Ms.  Ashley E</t>
  </si>
  <si>
    <t>Id1015</t>
  </si>
  <si>
    <t>Madzik, Ms.  Aleksandra</t>
  </si>
  <si>
    <t>Id1016</t>
  </si>
  <si>
    <t>Hobson, Ms.  Valery L</t>
  </si>
  <si>
    <t>Id1017</t>
  </si>
  <si>
    <t>Reyes, Mrs.  Joanna G.</t>
  </si>
  <si>
    <t>Id1018</t>
  </si>
  <si>
    <t>Tierney, Mrs.  Stefanie F.</t>
  </si>
  <si>
    <t>Id1019</t>
  </si>
  <si>
    <t>Gabris, Mr.  Stephen</t>
  </si>
  <si>
    <t>Id1020</t>
  </si>
  <si>
    <t>Howard, Ms.  Liza J.</t>
  </si>
  <si>
    <t>Id1021</t>
  </si>
  <si>
    <t>Kallay, Mr.  Ian M.</t>
  </si>
  <si>
    <t>Id1022</t>
  </si>
  <si>
    <t>Leguizamo, Ms.  Claudia L.</t>
  </si>
  <si>
    <t>Id1023</t>
  </si>
  <si>
    <t>Escartin, Ms.  Jessica M</t>
  </si>
  <si>
    <t>Id1024</t>
  </si>
  <si>
    <t>Chorey, Mr.  Billy Jr.</t>
  </si>
  <si>
    <t>Id1025</t>
  </si>
  <si>
    <t>McVay, Mr.  David</t>
  </si>
  <si>
    <t>Id1026</t>
  </si>
  <si>
    <t>Vinson, Mr.  Tim</t>
  </si>
  <si>
    <t>Id1027</t>
  </si>
  <si>
    <t>Astrike-Davis, Ms.  Emma M</t>
  </si>
  <si>
    <t>Id1028</t>
  </si>
  <si>
    <t>Harder, Mr.  Tim</t>
  </si>
  <si>
    <t>Id1029</t>
  </si>
  <si>
    <t>Bell, Mr.  Patrick</t>
  </si>
  <si>
    <t>Id1030</t>
  </si>
  <si>
    <t>Dawes, Ms.  Bridget K.</t>
  </si>
  <si>
    <t>Id1031</t>
  </si>
  <si>
    <t>Larios, Mr.  Gabriel</t>
  </si>
  <si>
    <t>Id1032</t>
  </si>
  <si>
    <t>Yaremczuk, Ms.  Natasha</t>
  </si>
  <si>
    <t>Id1033</t>
  </si>
  <si>
    <t>Knight, Ms.  Abby A.</t>
  </si>
  <si>
    <t>Id1034</t>
  </si>
  <si>
    <t>Eversman, Ms.  Michelle</t>
  </si>
  <si>
    <t>Id1035</t>
  </si>
  <si>
    <t>Hickory, Ms.  Mckendree</t>
  </si>
  <si>
    <t>Id1036</t>
  </si>
  <si>
    <t>Mooney, Ms.  Tara</t>
  </si>
  <si>
    <t>Id1037</t>
  </si>
  <si>
    <t>Craighead, Mr.  Daniel</t>
  </si>
  <si>
    <t>Id1038</t>
  </si>
  <si>
    <t>Gardner, Mr.  Joshua P</t>
  </si>
  <si>
    <t>Id1039</t>
  </si>
  <si>
    <t>Lohrenz, Ms.  Erin C</t>
  </si>
  <si>
    <t>Id1040</t>
  </si>
  <si>
    <t>Demise, Ms.  Shure</t>
  </si>
  <si>
    <t>Id1041</t>
  </si>
  <si>
    <t>Nelson, Mr.  Richard</t>
  </si>
  <si>
    <t>Id1042</t>
  </si>
  <si>
    <t>Guitard, Ms.  Brenda</t>
  </si>
  <si>
    <t>Id1043</t>
  </si>
  <si>
    <t>Navas, Mr.  Joseph M</t>
  </si>
  <si>
    <t>Id1044</t>
  </si>
  <si>
    <t>Ptucha, Mr.  Stephen J.</t>
  </si>
  <si>
    <t>Id1045</t>
  </si>
  <si>
    <t>Kirouac, Mrs.  Kathya</t>
  </si>
  <si>
    <t>Id1046</t>
  </si>
  <si>
    <t>Toews, Mr.  Wesley</t>
  </si>
  <si>
    <t>Id1047</t>
  </si>
  <si>
    <t>Perry, Mr.  Tim</t>
  </si>
  <si>
    <t>Id1048</t>
  </si>
  <si>
    <t>Kretz, Ms.  Jamie L.</t>
  </si>
  <si>
    <t>Id1049</t>
  </si>
  <si>
    <t>Hempel, Ms.  Alexandra</t>
  </si>
  <si>
    <t>Id1050</t>
  </si>
  <si>
    <t>McBroom, Ms.  Tiffany</t>
  </si>
  <si>
    <t>Id1051</t>
  </si>
  <si>
    <t>Yoo, Mrs.  Rebecca J</t>
  </si>
  <si>
    <t>Id1052</t>
  </si>
  <si>
    <t>Rand, Mr.  Austin T.</t>
  </si>
  <si>
    <t>Id1053</t>
  </si>
  <si>
    <t>Wolfe, Ms.  Jamie T</t>
  </si>
  <si>
    <t>Id1054</t>
  </si>
  <si>
    <t>Vance, Mr.  Matthew T.</t>
  </si>
  <si>
    <t>Id1055</t>
  </si>
  <si>
    <t>Burnett, Mrs.  Emily</t>
  </si>
  <si>
    <t>Id1056</t>
  </si>
  <si>
    <t>Clason, Ms.  Gillian</t>
  </si>
  <si>
    <t>Id1057</t>
  </si>
  <si>
    <t>Donnelly, Mrs.  Brenn E.</t>
  </si>
  <si>
    <t>Id1058</t>
  </si>
  <si>
    <t>Pietz, Ms.  Lisa M</t>
  </si>
  <si>
    <t>Id1059</t>
  </si>
  <si>
    <t>Tegenkamp, Mr.  Matt</t>
  </si>
  <si>
    <t>Id1060</t>
  </si>
  <si>
    <t>Dover, Mr.  Thomas A.</t>
  </si>
  <si>
    <t>Id1061</t>
  </si>
  <si>
    <t>Dockemeyer, Mr.  Kevin J</t>
  </si>
  <si>
    <t>Id1062</t>
  </si>
  <si>
    <t>Steele, Mr.  William H. III</t>
  </si>
  <si>
    <t>Id1063</t>
  </si>
  <si>
    <t>Harel, Mr.  Gal</t>
  </si>
  <si>
    <t>Id1064</t>
  </si>
  <si>
    <t>Aguila, Mr.  Anton</t>
  </si>
  <si>
    <t>Id1065</t>
  </si>
  <si>
    <t>Vallejo Sarmiento, Ms.  Yazmin</t>
  </si>
  <si>
    <t>Id1066</t>
  </si>
  <si>
    <t>Beisheim, Mr.  Florian</t>
  </si>
  <si>
    <t>Id1067</t>
  </si>
  <si>
    <t>Lenhoff, Ms.  Karen L</t>
  </si>
  <si>
    <t>Id1068</t>
  </si>
  <si>
    <t>Wehrwein, Mr.  Scott</t>
  </si>
  <si>
    <t>Id1069</t>
  </si>
  <si>
    <t>Wallace, Ms.  Claire</t>
  </si>
  <si>
    <t>Id1070</t>
  </si>
  <si>
    <t>Markowitz, Ms.  Lynn M.</t>
  </si>
  <si>
    <t>Id1071</t>
  </si>
  <si>
    <t>Vos, Ms.  Sharon</t>
  </si>
  <si>
    <t>Id1072</t>
  </si>
  <si>
    <t>McLeod, Mrs.  Candice</t>
  </si>
  <si>
    <t>Id1073</t>
  </si>
  <si>
    <t>Balcom, Ms.  Jennifer D</t>
  </si>
  <si>
    <t>Id1074</t>
  </si>
  <si>
    <t>Dirth, Mr.  Eric</t>
  </si>
  <si>
    <t>Id1075</t>
  </si>
  <si>
    <t>Inglish, Mr.  Bryan</t>
  </si>
  <si>
    <t>Id1076</t>
  </si>
  <si>
    <t>Matthews, Mr.  Devon R.</t>
  </si>
  <si>
    <t>Id1077</t>
  </si>
  <si>
    <t>Massa-Musiak, Ms.  Elena</t>
  </si>
  <si>
    <t>Id1078</t>
  </si>
  <si>
    <t>Bailey, Mr.  Chris</t>
  </si>
  <si>
    <t>Id1079</t>
  </si>
  <si>
    <t>Jacoby, Mr.  Bert</t>
  </si>
  <si>
    <t>Id1080</t>
  </si>
  <si>
    <t>Crimmings, Mr.  John P.</t>
  </si>
  <si>
    <t>Id1081</t>
  </si>
  <si>
    <t>Crane, Mr.  Daniel P</t>
  </si>
  <si>
    <t>Id1082</t>
  </si>
  <si>
    <t>Swartzfager, Mrs.  Lisa K.</t>
  </si>
  <si>
    <t>Id1083</t>
  </si>
  <si>
    <t>Clevenger, Mrs.  Kristine</t>
  </si>
  <si>
    <t>Id1084</t>
  </si>
  <si>
    <t>Reichardt, Mr.  Paul A</t>
  </si>
  <si>
    <t>Id1085</t>
  </si>
  <si>
    <t>Morton, Mr.  Bryan</t>
  </si>
  <si>
    <t>Id1086</t>
  </si>
  <si>
    <t>Sunstrum, Mr.  Chris</t>
  </si>
  <si>
    <t>Id1087</t>
  </si>
  <si>
    <t>Frownfelter, Ms.  Milah B</t>
  </si>
  <si>
    <t>Id1088</t>
  </si>
  <si>
    <t>Richter, Ms.  Annette M.</t>
  </si>
  <si>
    <t>Id1089</t>
  </si>
  <si>
    <t>England, Mrs.  Yoko</t>
  </si>
  <si>
    <t>Id1090</t>
  </si>
  <si>
    <t>McLean, Ms.  Laura</t>
  </si>
  <si>
    <t>Id1091</t>
  </si>
  <si>
    <t>Gardner, Ms.  Tess A.</t>
  </si>
  <si>
    <t>Id1092</t>
  </si>
  <si>
    <t>Lane, Mr.  William G.</t>
  </si>
  <si>
    <t>Id1093</t>
  </si>
  <si>
    <t>Vonachen, Ms.  Paige</t>
  </si>
  <si>
    <t>Id1094</t>
  </si>
  <si>
    <t>Smith, Mr.  Matthew J</t>
  </si>
  <si>
    <t>Id1095</t>
  </si>
  <si>
    <t>Kidwell, Mr.  Matthew</t>
  </si>
  <si>
    <t>Id1096</t>
  </si>
  <si>
    <t>Betancourth, Mrs.  Maria</t>
  </si>
  <si>
    <t>Id1097</t>
  </si>
  <si>
    <t>Henstrom, Ms.  Stephanie D</t>
  </si>
  <si>
    <t>Id1098</t>
  </si>
  <si>
    <t>Pereira, Ms.  Tiffany</t>
  </si>
  <si>
    <t>Id1099</t>
  </si>
  <si>
    <t>Black, Ms.  Sara M.</t>
  </si>
  <si>
    <t>Id1100</t>
  </si>
  <si>
    <t>Brown, Mr.  Scott A.</t>
  </si>
  <si>
    <t>Id1101</t>
  </si>
  <si>
    <t>Reasoner, Mrs.  Lauren</t>
  </si>
  <si>
    <t>Id1102</t>
  </si>
  <si>
    <t>Wandzilak, Mr.  Scott</t>
  </si>
  <si>
    <t>Id1103</t>
  </si>
  <si>
    <t>Carver, Mr.  Brian A.</t>
  </si>
  <si>
    <t>Id1104</t>
  </si>
  <si>
    <t>Borror, Ms.  Kaitlin R.</t>
  </si>
  <si>
    <t>Id1105</t>
  </si>
  <si>
    <t>Saad, Mr.  Mohammad</t>
  </si>
  <si>
    <t>Id1106</t>
  </si>
  <si>
    <t>Paul, Mr.  Charlie</t>
  </si>
  <si>
    <t>Id1107</t>
  </si>
  <si>
    <t>Trail, Mr.  Brent</t>
  </si>
  <si>
    <t>Id1108</t>
  </si>
  <si>
    <t>Benton, Ms.  Kelli M</t>
  </si>
  <si>
    <t>Id1109</t>
  </si>
  <si>
    <t>Bauman, Mrs.  Sheridan H</t>
  </si>
  <si>
    <t>Id1110</t>
  </si>
  <si>
    <t>Bakula, Mrs.  Sarah M.</t>
  </si>
  <si>
    <t>Id1111</t>
  </si>
  <si>
    <t>Edwards, Ms.  Jennifer</t>
  </si>
  <si>
    <t>Id1112</t>
  </si>
  <si>
    <t>Davis, Mrs.  Laura J</t>
  </si>
  <si>
    <t>Id1113</t>
  </si>
  <si>
    <t>Weiler, Mr.  Thomas</t>
  </si>
  <si>
    <t>Id1114</t>
  </si>
  <si>
    <t>Schaaf, Ms.  Gisele</t>
  </si>
  <si>
    <t>Id1115</t>
  </si>
  <si>
    <t>Sack, Ms.  Myra L</t>
  </si>
  <si>
    <t>Id1116</t>
  </si>
  <si>
    <t>Chenard, Ms.  Melissa M.</t>
  </si>
  <si>
    <t>Id1117</t>
  </si>
  <si>
    <t>Williamson, Ms.  Eleanor F.</t>
  </si>
  <si>
    <t>Id1118</t>
  </si>
  <si>
    <t>Dollas, Ms.  Elizabeth</t>
  </si>
  <si>
    <t>Id1119</t>
  </si>
  <si>
    <t>Sprague, Mr.  Kenneth</t>
  </si>
  <si>
    <t>Id1120</t>
  </si>
  <si>
    <t>Michell, Mr.  Robert G.</t>
  </si>
  <si>
    <t>Id1121</t>
  </si>
  <si>
    <t>Datwyler, Mr.  Thomas C.</t>
  </si>
  <si>
    <t>Id1122</t>
  </si>
  <si>
    <t>Mead, Mr.  Matthew J.</t>
  </si>
  <si>
    <t>Id1123</t>
  </si>
  <si>
    <t>Kennedy, Ms.  Mallory D.</t>
  </si>
  <si>
    <t>Id1124</t>
  </si>
  <si>
    <t>Czech, Mr.  Christopher D.</t>
  </si>
  <si>
    <t>Id1125</t>
  </si>
  <si>
    <t>O'Brien, Mrs.  Jamie</t>
  </si>
  <si>
    <t>Id1126</t>
  </si>
  <si>
    <t>Bachman, Ms.  Ariell</t>
  </si>
  <si>
    <t>Id1127</t>
  </si>
  <si>
    <t>Bednar, Mr.  Christopher</t>
  </si>
  <si>
    <t>Id1128</t>
  </si>
  <si>
    <t>Daye, Mr.  Ryan</t>
  </si>
  <si>
    <t>Id1129</t>
  </si>
  <si>
    <t>Clarke, Mr.  Thomas B.</t>
  </si>
  <si>
    <t>Id1130</t>
  </si>
  <si>
    <t>Koren, Ms.  Katie</t>
  </si>
  <si>
    <t>Id1131</t>
  </si>
  <si>
    <t>Kuramoto, Mrs.  Rachelle L</t>
  </si>
  <si>
    <t>Id1132</t>
  </si>
  <si>
    <t>Lynn, Ms.  Colleen</t>
  </si>
  <si>
    <t>Id1133</t>
  </si>
  <si>
    <t>Dierksen, Mr.  Gregory A</t>
  </si>
  <si>
    <t>Id1134</t>
  </si>
  <si>
    <t>Zoeller, Ms.  Lara</t>
  </si>
  <si>
    <t>Id1135</t>
  </si>
  <si>
    <t>Flesch, Ms.  Megan</t>
  </si>
  <si>
    <t>Id1136</t>
  </si>
  <si>
    <t>Maltby, Ms.  Sara</t>
  </si>
  <si>
    <t>Id1137</t>
  </si>
  <si>
    <t>Custance, Ms.  Lucie J.</t>
  </si>
  <si>
    <t>Id1138</t>
  </si>
  <si>
    <t>Choi, Ms.  Elizabeth S.</t>
  </si>
  <si>
    <t>Id1139</t>
  </si>
  <si>
    <t>Barnett, Ms.  Carma S</t>
  </si>
  <si>
    <t>Id1140</t>
  </si>
  <si>
    <t>Proulx, Mr.  Ryan</t>
  </si>
  <si>
    <t>Id1141</t>
  </si>
  <si>
    <t>Hamilton, Mr.  Daniel</t>
  </si>
  <si>
    <t>Id1142</t>
  </si>
  <si>
    <t>Lundine, Ms.  Sarah</t>
  </si>
  <si>
    <t>Id1143</t>
  </si>
  <si>
    <t>Paullin, Mr.  Matthew J</t>
  </si>
  <si>
    <t>Id1144</t>
  </si>
  <si>
    <t>Delucia, Ms.  Francesca</t>
  </si>
  <si>
    <t>Id1145</t>
  </si>
  <si>
    <t>Valentine, Ms.  Nicole</t>
  </si>
  <si>
    <t>Id1146</t>
  </si>
  <si>
    <t>Mohara, Mr.  Toshiyuki</t>
  </si>
  <si>
    <t>Id1147</t>
  </si>
  <si>
    <t>Fairbrother, Mr.  Tom L.</t>
  </si>
  <si>
    <t>Id1148</t>
  </si>
  <si>
    <t>Fagan, Mr.  Brian</t>
  </si>
  <si>
    <t>Id1149</t>
  </si>
  <si>
    <t>Toth, Mr.  Matthew</t>
  </si>
  <si>
    <t>Id1150</t>
  </si>
  <si>
    <t>Guinn, Ms.  Julee</t>
  </si>
  <si>
    <t>Id1151</t>
  </si>
  <si>
    <t>Rogers, Mr.  Christopher M.</t>
  </si>
  <si>
    <t>Id1152</t>
  </si>
  <si>
    <t>Diviney, Mr.  Ciaran</t>
  </si>
  <si>
    <t>Id1153</t>
  </si>
  <si>
    <t>Marlatt, Ms.  Kara</t>
  </si>
  <si>
    <t>Id1154</t>
  </si>
  <si>
    <t>Ohler, Ms.  Makie</t>
  </si>
  <si>
    <t>Id1155</t>
  </si>
  <si>
    <t>Mossler, Ms.  Emily E</t>
  </si>
  <si>
    <t>Id1156</t>
  </si>
  <si>
    <t>Segall, Mr.  Cary</t>
  </si>
  <si>
    <t>Id1157</t>
  </si>
  <si>
    <t>Sprieser, Mr.  Steven</t>
  </si>
  <si>
    <t>Id1158</t>
  </si>
  <si>
    <t>Blanco, Mr.  Jose Antonio Sr.</t>
  </si>
  <si>
    <t>Id1159</t>
  </si>
  <si>
    <t>Sheptock, Ms.  Tatiana</t>
  </si>
  <si>
    <t>Id1160</t>
  </si>
  <si>
    <t>Chruniak, Mr.  Dan T.</t>
  </si>
  <si>
    <t>Id1161</t>
  </si>
  <si>
    <t>Miller, Ms.  Liisa A.</t>
  </si>
  <si>
    <t>Id1162</t>
  </si>
  <si>
    <t>Theis, Ms.  Kathryn E.</t>
  </si>
  <si>
    <t>Id1163</t>
  </si>
  <si>
    <t>Sadler, Mr.  Maxwell</t>
  </si>
  <si>
    <t>Id1164</t>
  </si>
  <si>
    <t>Auger, Ms.  Pascale</t>
  </si>
  <si>
    <t>Id1165</t>
  </si>
  <si>
    <t>Steadman, Ms.  Becca</t>
  </si>
  <si>
    <t>Id1166</t>
  </si>
  <si>
    <t>McCarron, Ms.  Grace</t>
  </si>
  <si>
    <t>Id1167</t>
  </si>
  <si>
    <t>Roecker, Ms.  Samantha</t>
  </si>
  <si>
    <t>Id1168</t>
  </si>
  <si>
    <t>Giumarra, Mrs.  Nicole R.</t>
  </si>
  <si>
    <t>Id1169</t>
  </si>
  <si>
    <t>Peters, Mr.  David W</t>
  </si>
  <si>
    <t>Id1170</t>
  </si>
  <si>
    <t>Bower, Mr.  Grant</t>
  </si>
  <si>
    <t>Id1171</t>
  </si>
  <si>
    <t>Chen, Mrs.  Sophia</t>
  </si>
  <si>
    <t>Id1172</t>
  </si>
  <si>
    <t>Capriccioso, Ms.  Christina</t>
  </si>
  <si>
    <t>Id1173</t>
  </si>
  <si>
    <t>Starbuck, Mr.  Sam L.</t>
  </si>
  <si>
    <t>Id1174</t>
  </si>
  <si>
    <t>McMahon, Mrs.  Haley R.</t>
  </si>
  <si>
    <t>Id1175</t>
  </si>
  <si>
    <t>Rissell, Mr.  Ethan</t>
  </si>
  <si>
    <t>Id1176</t>
  </si>
  <si>
    <t>Kromroy, Mr.  Andrew W</t>
  </si>
  <si>
    <t>Id1177</t>
  </si>
  <si>
    <t>Manfredi, Mr.  Mark G</t>
  </si>
  <si>
    <t>Id1178</t>
  </si>
  <si>
    <t>Manwaring, Ms.  Kasey E.</t>
  </si>
  <si>
    <t>Id1179</t>
  </si>
  <si>
    <t>Tomaszewski, Mr.  Jeff</t>
  </si>
  <si>
    <t>Id1180</t>
  </si>
  <si>
    <t>Gannon, Ms.  Amy</t>
  </si>
  <si>
    <t>Id1181</t>
  </si>
  <si>
    <t>Frye, Mr.  Adam</t>
  </si>
  <si>
    <t>Id1182</t>
  </si>
  <si>
    <t>Jenkins, Ms.  Kristin M</t>
  </si>
  <si>
    <t>Id1183</t>
  </si>
  <si>
    <t>Currier, Ms.  Mary-Lynn B.</t>
  </si>
  <si>
    <t>Id1184</t>
  </si>
  <si>
    <t>Whittendale, Mrs.  Jamie A</t>
  </si>
  <si>
    <t>Id1185</t>
  </si>
  <si>
    <t>Rixe, Mr.  Jeffrey A.</t>
  </si>
  <si>
    <t>Id1186</t>
  </si>
  <si>
    <t>Ballon-Landa, Ms.  Nicole</t>
  </si>
  <si>
    <t>Id1187</t>
  </si>
  <si>
    <t>Zaferos, Ms.  Audrey</t>
  </si>
  <si>
    <t>Id1188</t>
  </si>
  <si>
    <t>Jackson, Mr.  Jacob</t>
  </si>
  <si>
    <t>Id1189</t>
  </si>
  <si>
    <t>Evans Marke, Mr.  Daniel S</t>
  </si>
  <si>
    <t>Id1190</t>
  </si>
  <si>
    <t>Samland, Mr.  Marc C.</t>
  </si>
  <si>
    <t>Id1191</t>
  </si>
  <si>
    <t>Shapiro, Mr.  Mark S</t>
  </si>
  <si>
    <t>Id1192</t>
  </si>
  <si>
    <t>Snitzer, Mr.  Dan</t>
  </si>
  <si>
    <t>Id1193</t>
  </si>
  <si>
    <t>Herra Arroyo, Ms.  Gabriela</t>
  </si>
  <si>
    <t>Id1194</t>
  </si>
  <si>
    <t>Watters, Ms.  Amanda</t>
  </si>
  <si>
    <t>Id1195</t>
  </si>
  <si>
    <t>Steele-Belkin, Ms.  Dara</t>
  </si>
  <si>
    <t>Id1196</t>
  </si>
  <si>
    <t>Christensen, Ms.  Rachelle R</t>
  </si>
  <si>
    <t>Id1197</t>
  </si>
  <si>
    <t>Hodge, Ms.  Brenda J</t>
  </si>
  <si>
    <t>Id1198</t>
  </si>
  <si>
    <t>Rusterholz, Mr.  Tim</t>
  </si>
  <si>
    <t>Id1199</t>
  </si>
  <si>
    <t>Lafrance, Mr.  Sylvain</t>
  </si>
  <si>
    <t>Id1200</t>
  </si>
  <si>
    <t>Hallis, Mrs.  Lisa M</t>
  </si>
  <si>
    <t>Id1201</t>
  </si>
  <si>
    <t>Marshall, Mr.  Ryan</t>
  </si>
  <si>
    <t>Id1202</t>
  </si>
  <si>
    <t>Salowitz, Mrs.  Kaitlin M</t>
  </si>
  <si>
    <t>Id1203</t>
  </si>
  <si>
    <t>Blake, Mr.  William R.</t>
  </si>
  <si>
    <t>Id1204</t>
  </si>
  <si>
    <t>Langerak, Mr.  Bruce</t>
  </si>
  <si>
    <t>Id1205</t>
  </si>
  <si>
    <t>Bonilla, Mrs.  Veronica</t>
  </si>
  <si>
    <t>Id1206</t>
  </si>
  <si>
    <t>Ciabattoni, Mr.  Warren</t>
  </si>
  <si>
    <t>Id1207</t>
  </si>
  <si>
    <t>Escanero Palmer, Mrs.  Daniela</t>
  </si>
  <si>
    <t>Id1208</t>
  </si>
  <si>
    <t>Lowe, Ms.  Deirdre A</t>
  </si>
  <si>
    <t>Id1209</t>
  </si>
  <si>
    <t>Osmark, Mr.  Mathias</t>
  </si>
  <si>
    <t>Id1210</t>
  </si>
  <si>
    <t>Lawson, Mr.  Matthew</t>
  </si>
  <si>
    <t>Id1211</t>
  </si>
  <si>
    <t>Warwick, Mr.  Kurt</t>
  </si>
  <si>
    <t>Id1212</t>
  </si>
  <si>
    <t>Magnuson, Mr.  Samuel</t>
  </si>
  <si>
    <t>Id1213</t>
  </si>
  <si>
    <t>Marsh, Mrs.  Emily</t>
  </si>
  <si>
    <t>Id1214</t>
  </si>
  <si>
    <t>Kari, Ms.  Tiffany</t>
  </si>
  <si>
    <t>Id1215</t>
  </si>
  <si>
    <t>Standiford, Mr.  Alex F</t>
  </si>
  <si>
    <t>Id1216</t>
  </si>
  <si>
    <t>Sherwin, Ms.  Alice</t>
  </si>
  <si>
    <t>Id1217</t>
  </si>
  <si>
    <t>Parker, Ms.  Allison M.</t>
  </si>
  <si>
    <t>Id1218</t>
  </si>
  <si>
    <t>Blekeli, Mr.  Johannes Fiskerstand</t>
  </si>
  <si>
    <t>Id1219</t>
  </si>
  <si>
    <t>Vangampleare, Mr.  Stephen</t>
  </si>
  <si>
    <t>Id1220</t>
  </si>
  <si>
    <t>Hiatt, Mr.  Jon M</t>
  </si>
  <si>
    <t>Id1221</t>
  </si>
  <si>
    <t>Tadesse, Mr.  Fasil</t>
  </si>
  <si>
    <t>Id1222</t>
  </si>
  <si>
    <t>Jaswell, Ms.  Megan C.</t>
  </si>
  <si>
    <t>Id1223</t>
  </si>
  <si>
    <t>Phillips-Cook, Ms.  Lisa J.</t>
  </si>
  <si>
    <t>Id1224</t>
  </si>
  <si>
    <t>Clark, Mr.  Doron P</t>
  </si>
  <si>
    <t>Id1225</t>
  </si>
  <si>
    <t>Wang, Ms.  Katharina</t>
  </si>
  <si>
    <t>Id1226</t>
  </si>
  <si>
    <t>Desruisseaux, Mr.  Carl</t>
  </si>
  <si>
    <t>Id1227</t>
  </si>
  <si>
    <t>Ripp, Ms.  Kelsey J.</t>
  </si>
  <si>
    <t>Id1228</t>
  </si>
  <si>
    <t>Harris, Mr.  Stephen A.</t>
  </si>
  <si>
    <t>Id1229</t>
  </si>
  <si>
    <t>Shafer, Mr.  Dan</t>
  </si>
  <si>
    <t>Id1230</t>
  </si>
  <si>
    <t>Hemesath, Ms.  Katie C</t>
  </si>
  <si>
    <t>Id1231</t>
  </si>
  <si>
    <t>Vinci, Ms.  Melissa K</t>
  </si>
  <si>
    <t>Id1232</t>
  </si>
  <si>
    <t>Diamond-Husmann, Ms.  Kara H</t>
  </si>
  <si>
    <t>Id1233</t>
  </si>
  <si>
    <t>Soto, Mr.  Juan Carlos</t>
  </si>
  <si>
    <t>Id1234</t>
  </si>
  <si>
    <t>Howard, Mr.  John III</t>
  </si>
  <si>
    <t>Id1235</t>
  </si>
  <si>
    <t>Patrick, Mrs.  Sarah M</t>
  </si>
  <si>
    <t>Id1236</t>
  </si>
  <si>
    <t>Dacko, Mrs.  Kristin C</t>
  </si>
  <si>
    <t>Id1237</t>
  </si>
  <si>
    <t>Glassey, Ms.  Casey M.</t>
  </si>
  <si>
    <t>Id1238</t>
  </si>
  <si>
    <t>Frechette, Mr.  Samuel</t>
  </si>
  <si>
    <t>Id1239</t>
  </si>
  <si>
    <t>Benitez, Mr.  Braulio</t>
  </si>
  <si>
    <t>Id1240</t>
  </si>
  <si>
    <t>Gauthier, Ms.  Anne-Marie</t>
  </si>
  <si>
    <t>Id1241</t>
  </si>
  <si>
    <t>Fazioli, Mr.  Samuel K.</t>
  </si>
  <si>
    <t>Id1242</t>
  </si>
  <si>
    <t>Chorney, Mrs.  Yuki</t>
  </si>
  <si>
    <t>Id1243</t>
  </si>
  <si>
    <t>Dannenhauer, Mr.  Rafer</t>
  </si>
  <si>
    <t>Id1244</t>
  </si>
  <si>
    <t>McComb, Ms.  Claire</t>
  </si>
  <si>
    <t>Id1245</t>
  </si>
  <si>
    <t>Blake, Ms.  Erynn J.</t>
  </si>
  <si>
    <t>Id1246</t>
  </si>
  <si>
    <t>Sambasivam, Mr.  Mahesh</t>
  </si>
  <si>
    <t>Id1247</t>
  </si>
  <si>
    <t>Maina, Mr.  Stanley</t>
  </si>
  <si>
    <t>Id1248</t>
  </si>
  <si>
    <t>Keshian, Mr.  Gregory</t>
  </si>
  <si>
    <t>Id1249</t>
  </si>
  <si>
    <t>Maas, Mr.  Eric</t>
  </si>
  <si>
    <t>Id1250</t>
  </si>
  <si>
    <t>Sinasac, Ms.  Rachel M</t>
  </si>
  <si>
    <t>Id1251</t>
  </si>
  <si>
    <t>Van De Kamp, Mr.  Fritz</t>
  </si>
  <si>
    <t>Id1252</t>
  </si>
  <si>
    <t>Ruffo, Mr.  Brad</t>
  </si>
  <si>
    <t>Id1253</t>
  </si>
  <si>
    <t>Long, Ms.  Claire M</t>
  </si>
  <si>
    <t>Id1254</t>
  </si>
  <si>
    <t>Rohde, Mrs.  Jennifer</t>
  </si>
  <si>
    <t>Id1255</t>
  </si>
  <si>
    <t>Bonzi, Ms.  Maria S.</t>
  </si>
  <si>
    <t>Id1256</t>
  </si>
  <si>
    <t>Moore, Ms.  Katherine E</t>
  </si>
  <si>
    <t>Id1257</t>
  </si>
  <si>
    <t>McGrane, Mr.  Michael</t>
  </si>
  <si>
    <t>Id1258</t>
  </si>
  <si>
    <t>Stepnowski, Ms.  Roxanne</t>
  </si>
  <si>
    <t>Id1259</t>
  </si>
  <si>
    <t>Merkle, Mr.  Israel</t>
  </si>
  <si>
    <t>Id1260</t>
  </si>
  <si>
    <t>Schaefer, Mr.  Samalya</t>
  </si>
  <si>
    <t>Id1261</t>
  </si>
  <si>
    <t>Vigneron, Mr.  Peter</t>
  </si>
  <si>
    <t>Id1262</t>
  </si>
  <si>
    <t>Mucci, Ms.  Alicia</t>
  </si>
  <si>
    <t>Id1263</t>
  </si>
  <si>
    <t>MacDonald, Ms.  Sarah K.</t>
  </si>
  <si>
    <t>Id1264</t>
  </si>
  <si>
    <t>Deng, Mr.  Guomin</t>
  </si>
  <si>
    <t>Id1265</t>
  </si>
  <si>
    <t>De Mata, Mr.  Javier</t>
  </si>
  <si>
    <t>Id1266</t>
  </si>
  <si>
    <t>Strickland, Mr.  Matt</t>
  </si>
  <si>
    <t>Id1267</t>
  </si>
  <si>
    <t>Cheney, Mr.  Thomas S</t>
  </si>
  <si>
    <t>Id1268</t>
  </si>
  <si>
    <t>Godoy, Ms.  Martha Patricia</t>
  </si>
  <si>
    <t>Id1269</t>
  </si>
  <si>
    <t>Rider, Ms.  Alicia</t>
  </si>
  <si>
    <t>Id1270</t>
  </si>
  <si>
    <t>Evans, Ms.  Jennifer V.</t>
  </si>
  <si>
    <t>Id1271</t>
  </si>
  <si>
    <t>Anderson, Mr.  Michael W.</t>
  </si>
  <si>
    <t>Id1272</t>
  </si>
  <si>
    <t>Walters, Mr.  Eddie C</t>
  </si>
  <si>
    <t>Id1273</t>
  </si>
  <si>
    <t>Leboeuf, Mr.  Maxime M</t>
  </si>
  <si>
    <t>Id1274</t>
  </si>
  <si>
    <t>Scheibel, Mr.  Mark D</t>
  </si>
  <si>
    <t>Id1275</t>
  </si>
  <si>
    <t>Ritter, Mr.  Adam</t>
  </si>
  <si>
    <t>Id1276</t>
  </si>
  <si>
    <t>Deeg, Mr.  Justin M</t>
  </si>
  <si>
    <t>Id1277</t>
  </si>
  <si>
    <t>Pretot, Ms.  Svetlana V.</t>
  </si>
  <si>
    <t>Id1278</t>
  </si>
  <si>
    <t>Willsey, Ms.  Jana L</t>
  </si>
  <si>
    <t>Id1279</t>
  </si>
  <si>
    <t>Roach, Ms.  Laura</t>
  </si>
  <si>
    <t>Id1280</t>
  </si>
  <si>
    <t>Jacobsen, Mr.  Torrey C III</t>
  </si>
  <si>
    <t>Id1281</t>
  </si>
  <si>
    <t>O'Hora, Mr.  Paul</t>
  </si>
  <si>
    <t>Id1282</t>
  </si>
  <si>
    <t>Amato, Ms.  Jennifer D.</t>
  </si>
  <si>
    <t>Id1283</t>
  </si>
  <si>
    <t>Reed, Mr.  Erik</t>
  </si>
  <si>
    <t>Id1284</t>
  </si>
  <si>
    <t>Wegner, Ms.  Lana J</t>
  </si>
  <si>
    <t>Id1285</t>
  </si>
  <si>
    <t>Bokun, Ms.  Rebecca E</t>
  </si>
  <si>
    <t>Id1286</t>
  </si>
  <si>
    <t>Ainsley, Ms.  Katie M.</t>
  </si>
  <si>
    <t>Id1287</t>
  </si>
  <si>
    <t>Foster, Ms.  Elizabeth A.</t>
  </si>
  <si>
    <t>Id1288</t>
  </si>
  <si>
    <t>Overpeck, Ms.  Sarah</t>
  </si>
  <si>
    <t>Id1289</t>
  </si>
  <si>
    <t>Levine, Ms.  Annie J.</t>
  </si>
  <si>
    <t>Id1290</t>
  </si>
  <si>
    <t>Jean, Ms.  Annie</t>
  </si>
  <si>
    <t>Id1291</t>
  </si>
  <si>
    <t>Wild, Ms.  Lindsey</t>
  </si>
  <si>
    <t>Id1292</t>
  </si>
  <si>
    <t>Tabor, Ms.  Laura</t>
  </si>
  <si>
    <t>Id1293</t>
  </si>
  <si>
    <t>Steffen, Ms.  Amy T</t>
  </si>
  <si>
    <t>Id1294</t>
  </si>
  <si>
    <t>Tadich, Ms.  Katarina D</t>
  </si>
  <si>
    <t>Id1295</t>
  </si>
  <si>
    <t>Christenson, Mr.  B.j.</t>
  </si>
  <si>
    <t>Id1296</t>
  </si>
  <si>
    <t>Shell, Ms.  Alison</t>
  </si>
  <si>
    <t>Id1297</t>
  </si>
  <si>
    <t>Rao, Mr.  Neil K.</t>
  </si>
  <si>
    <t>Id1298</t>
  </si>
  <si>
    <t>Myers, Mrs.  Anne Hunter</t>
  </si>
  <si>
    <t>Id1299</t>
  </si>
  <si>
    <t>McLean, Ms.  Sandra</t>
  </si>
  <si>
    <t>Id1300</t>
  </si>
  <si>
    <t>Gomez, Mr.  Robert</t>
  </si>
  <si>
    <t>Id1301</t>
  </si>
  <si>
    <t>Hemingway, Mr.  Rodney</t>
  </si>
  <si>
    <t>Id1302</t>
  </si>
  <si>
    <t>Pett, Mr.  Carl R</t>
  </si>
  <si>
    <t>Id1303</t>
  </si>
  <si>
    <t>Meingast, Mr.  Maximilian</t>
  </si>
  <si>
    <t>Id1304</t>
  </si>
  <si>
    <t>McCarthy, Mr.  Erik</t>
  </si>
  <si>
    <t>Id1305</t>
  </si>
  <si>
    <t>Boyle, Mr.  Christopher</t>
  </si>
  <si>
    <t>Id1306</t>
  </si>
  <si>
    <t>Gundersen, Mr.  Eirik</t>
  </si>
  <si>
    <t>Id1307</t>
  </si>
  <si>
    <t>Wolswinkel, Mr.  Rik</t>
  </si>
  <si>
    <t>Id1308</t>
  </si>
  <si>
    <t>Bomberger, Mr.  Matthew R</t>
  </si>
  <si>
    <t>Id1309</t>
  </si>
  <si>
    <t>Roy, Mr.  Daniel G</t>
  </si>
  <si>
    <t>Id1310</t>
  </si>
  <si>
    <t>Lapierre, Mr.  Yannick</t>
  </si>
  <si>
    <t>Id1311</t>
  </si>
  <si>
    <t>Beaty, Mr.  Sean R</t>
  </si>
  <si>
    <t>Id1312</t>
  </si>
  <si>
    <t>Hammer, Mr.  Peter</t>
  </si>
  <si>
    <t>Id1313</t>
  </si>
  <si>
    <t>Randolph, Ms.  Sara A.</t>
  </si>
  <si>
    <t>Id1314</t>
  </si>
  <si>
    <t>Masterson, Ms.  Erin C.</t>
  </si>
  <si>
    <t>Id1315</t>
  </si>
  <si>
    <t>Friess, Mr.  Thibaud</t>
  </si>
  <si>
    <t>Id1316</t>
  </si>
  <si>
    <t>Mantoni, Ms.  Lisa</t>
  </si>
  <si>
    <t>Id1317</t>
  </si>
  <si>
    <t>Bodeen, Ms.  Gretchen K.</t>
  </si>
  <si>
    <t>Id1318</t>
  </si>
  <si>
    <t>McPherson, Ms.  Martina</t>
  </si>
  <si>
    <t>Id1319</t>
  </si>
  <si>
    <t>Palko, Mr.  Dustin J</t>
  </si>
  <si>
    <t>Id1320</t>
  </si>
  <si>
    <t>Breathitt, Ms.  Kelsey</t>
  </si>
  <si>
    <t>Id1321</t>
  </si>
  <si>
    <t>Evora, Mr.  Daniel V.</t>
  </si>
  <si>
    <t>Id1322</t>
  </si>
  <si>
    <t>Fischer, Ms.  Saeger</t>
  </si>
  <si>
    <t>Id1323</t>
  </si>
  <si>
    <t>Deba, Ms.  Buzunesh</t>
  </si>
  <si>
    <t>Id1324</t>
  </si>
  <si>
    <t>Leloup, Ms.  Mirte</t>
  </si>
  <si>
    <t>Id1325</t>
  </si>
  <si>
    <t>Labare, Ms.  Megan</t>
  </si>
  <si>
    <t>Id1326</t>
  </si>
  <si>
    <t>Arouca, Ms.  Kerry A.</t>
  </si>
  <si>
    <t>Id1327</t>
  </si>
  <si>
    <t>Reese, Ms.  Kristin</t>
  </si>
  <si>
    <t>Id1328</t>
  </si>
  <si>
    <t>McCloskey, Mr.  Christopher R.</t>
  </si>
  <si>
    <t>Id1329</t>
  </si>
  <si>
    <t>Tedsen, Mrs.  Elizabeth A</t>
  </si>
  <si>
    <t>Id1330</t>
  </si>
  <si>
    <t>Koehlinger, Mr.  Andrew</t>
  </si>
  <si>
    <t>Id1331</t>
  </si>
  <si>
    <t>Pielechaty, Ms.  Dawn M.</t>
  </si>
  <si>
    <t>Id1332</t>
  </si>
  <si>
    <t>Korhonen, Mr.  Jonathan P</t>
  </si>
  <si>
    <t>Id1333</t>
  </si>
  <si>
    <t>Kehr, Mrs.  Gina</t>
  </si>
  <si>
    <t>Id1334</t>
  </si>
  <si>
    <t>Montagna, Mr.  Dino</t>
  </si>
  <si>
    <t>Id1335</t>
  </si>
  <si>
    <t>M√ºller, Mr.  Jan</t>
  </si>
  <si>
    <t>Id1336</t>
  </si>
  <si>
    <t>Baker, Mr.  Jonathan E.</t>
  </si>
  <si>
    <t>Id1337</t>
  </si>
  <si>
    <t>Sidebottom, Mr.  Mark A</t>
  </si>
  <si>
    <t>Id1338</t>
  </si>
  <si>
    <t>Johnson, Mrs.  Mary</t>
  </si>
  <si>
    <t>Id1339</t>
  </si>
  <si>
    <t>Morris, Mr.  Samuel</t>
  </si>
  <si>
    <t>Id1340</t>
  </si>
  <si>
    <t>Chaisson, Mr.  Stan J</t>
  </si>
  <si>
    <t>Id1341</t>
  </si>
  <si>
    <t>Pigott, Mrs.  Jessica L.</t>
  </si>
  <si>
    <t>Id1342</t>
  </si>
  <si>
    <t>Cochrane, Ms.  Krysta</t>
  </si>
  <si>
    <t>Id1343</t>
  </si>
  <si>
    <t>Armitage, Mrs.  Natascia</t>
  </si>
  <si>
    <t>Id1344</t>
  </si>
  <si>
    <t>Shen, Ms.  Jenny</t>
  </si>
  <si>
    <t>Id1345</t>
  </si>
  <si>
    <t>O'Kelly, Mr.  Brian</t>
  </si>
  <si>
    <t>Id1346</t>
  </si>
  <si>
    <t>Huff, Ms.  Monica</t>
  </si>
  <si>
    <t>Id1347</t>
  </si>
  <si>
    <t>Dye, Mr.  Tyler</t>
  </si>
  <si>
    <t>Id1348</t>
  </si>
  <si>
    <t>Willard, Ms.  Kelly C</t>
  </si>
  <si>
    <t>Id1349</t>
  </si>
  <si>
    <t>D'Addario, Mrs.  Emily</t>
  </si>
  <si>
    <t>Id1350</t>
  </si>
  <si>
    <t>Buchanan, Mr.  James V</t>
  </si>
  <si>
    <t>Id1351</t>
  </si>
  <si>
    <t>Clark, Ms.  Angie</t>
  </si>
  <si>
    <t>Id1352</t>
  </si>
  <si>
    <t>Waterson, Mr.  Michael J.</t>
  </si>
  <si>
    <t>Id1353</t>
  </si>
  <si>
    <t>Piras, Ms.  Sabina</t>
  </si>
  <si>
    <t>Id1354</t>
  </si>
  <si>
    <t>Olson, Ms.  Amy C</t>
  </si>
  <si>
    <t>Id1355</t>
  </si>
  <si>
    <t>Manfredi, Ms.  Victoria U</t>
  </si>
  <si>
    <t>Id1356</t>
  </si>
  <si>
    <t>Landberg, Ms.  Amelia B</t>
  </si>
  <si>
    <t>Id1357</t>
  </si>
  <si>
    <t>Flynn, Ms.  Jackie J</t>
  </si>
  <si>
    <t>Id1358</t>
  </si>
  <si>
    <t>Bishop, Mr.  Justin</t>
  </si>
  <si>
    <t>Id1359</t>
  </si>
  <si>
    <t>Devitt, Ms.  Kerry</t>
  </si>
  <si>
    <t>Id1360</t>
  </si>
  <si>
    <t>Lynch, Ms.  Cindy G.</t>
  </si>
  <si>
    <t>Id1361</t>
  </si>
  <si>
    <t>Tramontano, Mr.  Gennaro</t>
  </si>
  <si>
    <t>Id1362</t>
  </si>
  <si>
    <t>Davidson, Mr.  Terry</t>
  </si>
  <si>
    <t>Id1363</t>
  </si>
  <si>
    <t>Burke, Mr.  Patrick J</t>
  </si>
  <si>
    <t>Id1364</t>
  </si>
  <si>
    <t>McGraw, Ms.  Keara</t>
  </si>
  <si>
    <t>Id1365</t>
  </si>
  <si>
    <t>Fellure, Ms.  Nicole</t>
  </si>
  <si>
    <t>Id1366</t>
  </si>
  <si>
    <t>Sanford, Mrs.  Katena</t>
  </si>
  <si>
    <t>Id1367</t>
  </si>
  <si>
    <t>Wrenn, Ms.  Bean K.</t>
  </si>
  <si>
    <t>Id1368</t>
  </si>
  <si>
    <t>Lindsey, Mr.  Brian</t>
  </si>
  <si>
    <t>Id1369</t>
  </si>
  <si>
    <t>Krueger, Mr.  Jan-Patrick</t>
  </si>
  <si>
    <t>Id1370</t>
  </si>
  <si>
    <t>Babler, Mr.  Jesse J</t>
  </si>
  <si>
    <t>Id1371</t>
  </si>
  <si>
    <t>Brezenski, Ms.  Lindsey M</t>
  </si>
  <si>
    <t>Id1372</t>
  </si>
  <si>
    <t>Marschner, Ms.  Marguerite K.</t>
  </si>
  <si>
    <t>Id1373</t>
  </si>
  <si>
    <t>King, Mr.  Travis</t>
  </si>
  <si>
    <t>Id1374</t>
  </si>
  <si>
    <t>Montez, Mr.  Ricky</t>
  </si>
  <si>
    <t>Id1375</t>
  </si>
  <si>
    <t>Campbell, Mrs.  Colleen L.</t>
  </si>
  <si>
    <t>Id1376</t>
  </si>
  <si>
    <t>Hurt, Mr.  Charlie A</t>
  </si>
  <si>
    <t>Id1377</t>
  </si>
  <si>
    <t>Garey, Mr.  Rick</t>
  </si>
  <si>
    <t>Id1378</t>
  </si>
  <si>
    <t>Reddy, Ms.  Lauren C</t>
  </si>
  <si>
    <t>Id1379</t>
  </si>
  <si>
    <t>Mueller, Mr.  Daniel</t>
  </si>
  <si>
    <t>Id1380</t>
  </si>
  <si>
    <t>Julia, Mr.  Jaime</t>
  </si>
  <si>
    <t>Id1381</t>
  </si>
  <si>
    <t>Uribe, Mr.  Erik R</t>
  </si>
  <si>
    <t>Id1382</t>
  </si>
  <si>
    <t>Hand, Ms.  Katie</t>
  </si>
  <si>
    <t>Id1383</t>
  </si>
  <si>
    <t>Petersen, Mr.  Thomas A</t>
  </si>
  <si>
    <t>Id1384</t>
  </si>
  <si>
    <t>Mac-Thiong, Mr.  Jean-Marc</t>
  </si>
  <si>
    <t>Id1385</t>
  </si>
  <si>
    <t>Walker, Ms.  Kerry L</t>
  </si>
  <si>
    <t>Id1386</t>
  </si>
  <si>
    <t>Steidl, Mr.  Ulrich</t>
  </si>
  <si>
    <t>Id1387</t>
  </si>
  <si>
    <t>Rose, Mr.  Justin P</t>
  </si>
  <si>
    <t>Id1388</t>
  </si>
  <si>
    <t>Alderfer, Ms.  Hannah E.</t>
  </si>
  <si>
    <t>Id1389</t>
  </si>
  <si>
    <t>Ryland, Mr.  David</t>
  </si>
  <si>
    <t>Id1390</t>
  </si>
  <si>
    <t>Bethea, Mr.  Jim</t>
  </si>
  <si>
    <t>Id1391</t>
  </si>
  <si>
    <t>Kelly, Mr.  Joseph P</t>
  </si>
  <si>
    <t>Id1392</t>
  </si>
  <si>
    <t>Blois, Mr.  Michael</t>
  </si>
  <si>
    <t>Id1393</t>
  </si>
  <si>
    <t>Dayton, Ms.  Gina M</t>
  </si>
  <si>
    <t>Id1394</t>
  </si>
  <si>
    <t>Cloud, Ms.  Shantel C.</t>
  </si>
  <si>
    <t>Id1395</t>
  </si>
  <si>
    <t>Betournay, Mr.  Brian</t>
  </si>
  <si>
    <t>Id1396</t>
  </si>
  <si>
    <t>Temple, Mr.  Brian</t>
  </si>
  <si>
    <t>Id1397</t>
  </si>
  <si>
    <t>Rollie, Ms.  Jessica R</t>
  </si>
  <si>
    <t>Id1398</t>
  </si>
  <si>
    <t>Roybal, Mrs.  Robyn</t>
  </si>
  <si>
    <t>Id1399</t>
  </si>
  <si>
    <t>Turgeon, Ms.  Ashley</t>
  </si>
  <si>
    <t>Id1400</t>
  </si>
  <si>
    <t>Deingenis, Ms.  Dana</t>
  </si>
  <si>
    <t>Id1401</t>
  </si>
  <si>
    <t>Hodge, Ms.  Jessica F.</t>
  </si>
  <si>
    <t>Id1402</t>
  </si>
  <si>
    <t>Gibbs, Ms.  Lindsey</t>
  </si>
  <si>
    <t>Id1403</t>
  </si>
  <si>
    <t>Trom, Ms.  Kelly A</t>
  </si>
  <si>
    <t>Id1404</t>
  </si>
  <si>
    <t>Sizer, Ms.  Brooke E</t>
  </si>
  <si>
    <t>Id1405</t>
  </si>
  <si>
    <t>Ellison, Ms.  Katelyn E.</t>
  </si>
  <si>
    <t>Id1406</t>
  </si>
  <si>
    <t>Sulkowski, Mr.  Adam</t>
  </si>
  <si>
    <t>Id1407</t>
  </si>
  <si>
    <t>Maringo, Ms.  Dana</t>
  </si>
  <si>
    <t>Id1408</t>
  </si>
  <si>
    <t>Lattin, Mr.  Eric W</t>
  </si>
  <si>
    <t>Id1409</t>
  </si>
  <si>
    <t>Deblander, Mr.  Matthew D</t>
  </si>
  <si>
    <t>Id1410</t>
  </si>
  <si>
    <t>O'Neill, Mr.  Eoghan</t>
  </si>
  <si>
    <t>Id1411</t>
  </si>
  <si>
    <t>Davis, Ms.  Pamela W</t>
  </si>
  <si>
    <t>Id1412</t>
  </si>
  <si>
    <t>Stanek, Ms.  Lindsey M.</t>
  </si>
  <si>
    <t>Id1413</t>
  </si>
  <si>
    <t>Harris, Ms.  Kassie</t>
  </si>
  <si>
    <t>Id1414</t>
  </si>
  <si>
    <t>Manning, Mr.  Matthew</t>
  </si>
  <si>
    <t>Id1415</t>
  </si>
  <si>
    <t>Barrera Munoz, Mr.  Ruben Dario</t>
  </si>
  <si>
    <t>Id1416</t>
  </si>
  <si>
    <t>Schauwaers, Mr.  Kevin</t>
  </si>
  <si>
    <t>Id1417</t>
  </si>
  <si>
    <t>Hartman, Ms.  Lindsay M</t>
  </si>
  <si>
    <t>Id1418</t>
  </si>
  <si>
    <t>Fire, Mrs.  Amanda</t>
  </si>
  <si>
    <t>Id1419</t>
  </si>
  <si>
    <t>Waliaula, Mr.  James</t>
  </si>
  <si>
    <t>Id1420</t>
  </si>
  <si>
    <t>Blackshear, Mr.  Samuel H.</t>
  </si>
  <si>
    <t>Id1421</t>
  </si>
  <si>
    <t>Nettik, Ms.  Jenni</t>
  </si>
  <si>
    <t>Id1422</t>
  </si>
  <si>
    <t>Novales, Mr.  Estuardo F</t>
  </si>
  <si>
    <t>Id1423</t>
  </si>
  <si>
    <t>Rosauer, Mr.  Brett</t>
  </si>
  <si>
    <t>Id1424</t>
  </si>
  <si>
    <t>Ryder, Ms.  Sharon E.</t>
  </si>
  <si>
    <t>Id1425</t>
  </si>
  <si>
    <t>Larsen, Mr.  Jacob W√¶ver</t>
  </si>
  <si>
    <t>Id1426</t>
  </si>
  <si>
    <t>Keate, Mr.  Scott</t>
  </si>
  <si>
    <t>Id1427</t>
  </si>
  <si>
    <t>Williams, Ms.  Brooke S.</t>
  </si>
  <si>
    <t>Id1428</t>
  </si>
  <si>
    <t>Starosciak, Ms.  Kaye A.</t>
  </si>
  <si>
    <t>Id1429</t>
  </si>
  <si>
    <t>Smith, Ms.  Carolyn</t>
  </si>
  <si>
    <t>Id1430</t>
  </si>
  <si>
    <t>Henderson, Mr.  Daniel C.</t>
  </si>
  <si>
    <t>Id1431</t>
  </si>
  <si>
    <t>Winkelman, Mrs.  Laurie A</t>
  </si>
  <si>
    <t>Id1432</t>
  </si>
  <si>
    <t>Monette, Ms.  Nicole</t>
  </si>
  <si>
    <t>Id1433</t>
  </si>
  <si>
    <t>Kramer, Ms.  Shelby</t>
  </si>
  <si>
    <t>Id1434</t>
  </si>
  <si>
    <t>Goldstein, Ms.  Allison</t>
  </si>
  <si>
    <t>Id1435</t>
  </si>
  <si>
    <t>Gonzalez, Ms.  Leticia</t>
  </si>
  <si>
    <t>Id1436</t>
  </si>
  <si>
    <t>Barrett, Mr.  John S.</t>
  </si>
  <si>
    <t>Id1437</t>
  </si>
  <si>
    <t>Irwin, Ms.  April</t>
  </si>
  <si>
    <t>Id1438</t>
  </si>
  <si>
    <t>Glenn, Ms.  Ashley N.</t>
  </si>
  <si>
    <t>Id1439</t>
  </si>
  <si>
    <t>O'Meara, Ms.  Madeleine</t>
  </si>
  <si>
    <t>Id1440</t>
  </si>
  <si>
    <t>Budrow, Ms.  Nelly S</t>
  </si>
  <si>
    <t>Id1441</t>
  </si>
  <si>
    <t>Anderson, Ms.  Meredith S</t>
  </si>
  <si>
    <t>Id1442</t>
  </si>
  <si>
    <t>Douglas, Mr.  Kevin</t>
  </si>
  <si>
    <t>Id1443</t>
  </si>
  <si>
    <t>Tecklenburg, Ms.  Lisa</t>
  </si>
  <si>
    <t>Id1444</t>
  </si>
  <si>
    <t>Baker, Ms.  Katherine A</t>
  </si>
  <si>
    <t>Id1445</t>
  </si>
  <si>
    <t>Schenck, Mr.  Steve</t>
  </si>
  <si>
    <t>Id1446</t>
  </si>
  <si>
    <t>Johnson, Ms.  Kate L.</t>
  </si>
  <si>
    <t>Id1447</t>
  </si>
  <si>
    <t>Blendell, Ms.  Beth</t>
  </si>
  <si>
    <t>Id1448</t>
  </si>
  <si>
    <t>Parodi, Ms.  Katharine</t>
  </si>
  <si>
    <t>Id1449</t>
  </si>
  <si>
    <t>Morgan, Ms.  Heather L</t>
  </si>
  <si>
    <t>Id1450</t>
  </si>
  <si>
    <t>Linden, Ms.  Desiree</t>
  </si>
  <si>
    <t>Id1451</t>
  </si>
  <si>
    <t>Horning, Mr.  Peter B.</t>
  </si>
  <si>
    <t>Id1452</t>
  </si>
  <si>
    <t>Goode, Mr.  Adam</t>
  </si>
  <si>
    <t>Id1453</t>
  </si>
  <si>
    <t>Doden, Mr.  Jeremy J</t>
  </si>
  <si>
    <t>Id1454</t>
  </si>
  <si>
    <t>Groff, Mr.  Adam C</t>
  </si>
  <si>
    <t>Id1455</t>
  </si>
  <si>
    <t>Kuehler, Mr.  Jon</t>
  </si>
  <si>
    <t>Id1456</t>
  </si>
  <si>
    <t>Daniels, Mr.  Steven J</t>
  </si>
  <si>
    <t>Id1457</t>
  </si>
  <si>
    <t>Gibby, Ms.  Jessica P.</t>
  </si>
  <si>
    <t>Id1458</t>
  </si>
  <si>
    <t>Busa, Ms.  Ashley</t>
  </si>
  <si>
    <t>Id1459</t>
  </si>
  <si>
    <t>Moyo, Mr.  Arturo H.</t>
  </si>
  <si>
    <t>Id1460</t>
  </si>
  <si>
    <t>Horn, Mr.  Ketil</t>
  </si>
  <si>
    <t>Id1461</t>
  </si>
  <si>
    <t>Bien, Ms.  Katie</t>
  </si>
  <si>
    <t>Id1462</t>
  </si>
  <si>
    <t>O'Connor, Ms.  Christi</t>
  </si>
  <si>
    <t>Id1463</t>
  </si>
  <si>
    <t>Ash, Mr.  Alan</t>
  </si>
  <si>
    <t>Id1464</t>
  </si>
  <si>
    <t>Do Prado, Mr.  Edivaldo B. Sr.</t>
  </si>
  <si>
    <t>Id1465</t>
  </si>
  <si>
    <t>Phillips, Ms.  Eve</t>
  </si>
  <si>
    <t>Id1466</t>
  </si>
  <si>
    <t>Kelly, Mr.  Devin</t>
  </si>
  <si>
    <t>Id1467</t>
  </si>
  <si>
    <t>Dever, Mr.  Shaun R</t>
  </si>
  <si>
    <t>Id1468</t>
  </si>
  <si>
    <t>Horvath, Mr.  Adrian</t>
  </si>
  <si>
    <t>Id1469</t>
  </si>
  <si>
    <t>Danner, Mr.  Andrew</t>
  </si>
  <si>
    <t>Id1470</t>
  </si>
  <si>
    <t>Weiss, Ms.  Mallory</t>
  </si>
  <si>
    <t>Id1471</t>
  </si>
  <si>
    <t>D'Andrea, Mr.  Shawn E</t>
  </si>
  <si>
    <t>Id1472</t>
  </si>
  <si>
    <t>Olesky, Ms.  Sarah E</t>
  </si>
  <si>
    <t>Id1473</t>
  </si>
  <si>
    <t>Whitcraft, Mr.  Josh</t>
  </si>
  <si>
    <t>Id1474</t>
  </si>
  <si>
    <t>Salazar, Mr.  Johann A</t>
  </si>
  <si>
    <t>Id1475</t>
  </si>
  <si>
    <t>Todd, Ms.  Robin M.</t>
  </si>
  <si>
    <t>Id1476</t>
  </si>
  <si>
    <t>Pond, Mr.  Kyle K</t>
  </si>
  <si>
    <t>Id1477</t>
  </si>
  <si>
    <t>Egan, Ms.  Alison</t>
  </si>
  <si>
    <t>Id1478</t>
  </si>
  <si>
    <t>Bersani, Mr.  Michael A.</t>
  </si>
  <si>
    <t>Id1479</t>
  </si>
  <si>
    <t>Creech, Mr.  Byron A</t>
  </si>
  <si>
    <t>Id1480</t>
  </si>
  <si>
    <t>Sudres, Ms.  Carine A</t>
  </si>
  <si>
    <t>Id1481</t>
  </si>
  <si>
    <t>Couture, Mr.  Nathaniel</t>
  </si>
  <si>
    <t>Id1482</t>
  </si>
  <si>
    <t>Willard, Ms.  Lindsay A.</t>
  </si>
  <si>
    <t>Id1483</t>
  </si>
  <si>
    <t>Patronick, Mr.  Justin R</t>
  </si>
  <si>
    <t>Id1484</t>
  </si>
  <si>
    <t>Depasquale, Ms.  Casey</t>
  </si>
  <si>
    <t>Id1485</t>
  </si>
  <si>
    <t>Lavergne, Ms.  Amanda L</t>
  </si>
  <si>
    <t>Id1486</t>
  </si>
  <si>
    <t>Kawakami, Ms.  Ayako N.</t>
  </si>
  <si>
    <t>Id1487</t>
  </si>
  <si>
    <t>Gonsalves, Ms.  Emilee</t>
  </si>
  <si>
    <t>Id1488</t>
  </si>
  <si>
    <t>Peck, Mr.  Stephen M</t>
  </si>
  <si>
    <t>Id1489</t>
  </si>
  <si>
    <t>Aure, Ms.  Annemarie A</t>
  </si>
  <si>
    <t>Id1490</t>
  </si>
  <si>
    <t>Mattingly, Ms.  Ashley R</t>
  </si>
  <si>
    <t>Id1491</t>
  </si>
  <si>
    <t>Stelpflug, Ms.  Leslie A</t>
  </si>
  <si>
    <t>Id1492</t>
  </si>
  <si>
    <t>Sanchez Antognini, Mr.  Mauricio J. Sr.</t>
  </si>
  <si>
    <t>Id1493</t>
  </si>
  <si>
    <t>Condon, Mr.  Kieran</t>
  </si>
  <si>
    <t>Id1494</t>
  </si>
  <si>
    <t>Magato, Ms.  Elizabeth A</t>
  </si>
  <si>
    <t>Id1495</t>
  </si>
  <si>
    <t>Dombrowski, Mr.  Zeke M.</t>
  </si>
  <si>
    <t>Id1496</t>
  </si>
  <si>
    <t>Ohara, Mr.  Chip</t>
  </si>
  <si>
    <t>Id1497</t>
  </si>
  <si>
    <t>Cifuentes Fetiva, Mr.  Miguel Angel Sr.</t>
  </si>
  <si>
    <t>Id1498</t>
  </si>
  <si>
    <t>Keno, Mr.  Brian</t>
  </si>
  <si>
    <t>Id1499</t>
  </si>
  <si>
    <t>Bruce, Ms.  Meghan</t>
  </si>
  <si>
    <t>Id1500</t>
  </si>
  <si>
    <t>Lorch, Ms.  Meredith L.</t>
  </si>
  <si>
    <t>Id1501</t>
  </si>
  <si>
    <t>Sullivan, Mrs.  Millicent M</t>
  </si>
  <si>
    <t>Id1502</t>
  </si>
  <si>
    <t>Cave, Ms.  Kathleen</t>
  </si>
  <si>
    <t>Id1503</t>
  </si>
  <si>
    <t>Gudenkauf, Ms.  Kimberly K</t>
  </si>
  <si>
    <t>Id1504</t>
  </si>
  <si>
    <t>Thomas, Mr.  Justin C</t>
  </si>
  <si>
    <t>Id1505</t>
  </si>
  <si>
    <t>Holley, Mr.  Tristan P.</t>
  </si>
  <si>
    <t>Id1506</t>
  </si>
  <si>
    <t>Kemble, Ms.  Traci A</t>
  </si>
  <si>
    <t>Id1507</t>
  </si>
  <si>
    <t>Bentley, Mr.  Justin P</t>
  </si>
  <si>
    <t>Id1508</t>
  </si>
  <si>
    <t>Jones, Mr.  Logan M</t>
  </si>
  <si>
    <t>Id1509</t>
  </si>
  <si>
    <t>Tremblay, Mr.  Sebastien</t>
  </si>
  <si>
    <t>Id1510</t>
  </si>
  <si>
    <t>Bellucci, Ms.  Tiffany A</t>
  </si>
  <si>
    <t>Id1511</t>
  </si>
  <si>
    <t>Collins, Mr.  Matthew</t>
  </si>
  <si>
    <t>Id1512</t>
  </si>
  <si>
    <t>Gillman, Mr.  Luke</t>
  </si>
  <si>
    <t>Id1513</t>
  </si>
  <si>
    <t>West, Ms.  Leigh</t>
  </si>
  <si>
    <t>Id1514</t>
  </si>
  <si>
    <t>Chida, Mr.  Yosuke</t>
  </si>
  <si>
    <t>Id1515</t>
  </si>
  <si>
    <t>Reisenauer, Mr.  Matthew</t>
  </si>
  <si>
    <t>Id1516</t>
  </si>
  <si>
    <t>Rosenberg-Wohl, Mr.  Jacob</t>
  </si>
  <si>
    <t>Id1517</t>
  </si>
  <si>
    <t>Theriault, Ms.  Jodi</t>
  </si>
  <si>
    <t>Id1518</t>
  </si>
  <si>
    <t>Manuel, Ms.  Lauren</t>
  </si>
  <si>
    <t>Id1519</t>
  </si>
  <si>
    <t>Demko, Ms.  Misti C</t>
  </si>
  <si>
    <t>Id1520</t>
  </si>
  <si>
    <t>Battaglia, Ms.  Angela J</t>
  </si>
  <si>
    <t>Id1521</t>
  </si>
  <si>
    <t>Follo, Mr.  Jonathan D.</t>
  </si>
  <si>
    <t>Id1522</t>
  </si>
  <si>
    <t>Barana, Ms.  Victoria</t>
  </si>
  <si>
    <t>Id1523</t>
  </si>
  <si>
    <t>Lysaght, Mr.  Adrian R.</t>
  </si>
  <si>
    <t>Id1524</t>
  </si>
  <si>
    <t>Chalmers, Mr.  Andrew</t>
  </si>
  <si>
    <t>Id1525</t>
  </si>
  <si>
    <t>Phillippi, Mr.  Jason A.</t>
  </si>
  <si>
    <t>Id1526</t>
  </si>
  <si>
    <t>MacPherson, Ms.  Rachel</t>
  </si>
  <si>
    <t>Id1527</t>
  </si>
  <si>
    <t>Delfidio, Ms.  Susan</t>
  </si>
  <si>
    <t>Id1528</t>
  </si>
  <si>
    <t>Cummings, Mr.  Cameron M.</t>
  </si>
  <si>
    <t>Id1529</t>
  </si>
  <si>
    <t>Schroegel, Ms.  Claudia A.</t>
  </si>
  <si>
    <t>Id1530</t>
  </si>
  <si>
    <t>Williams, Ms.  Kate</t>
  </si>
  <si>
    <t>Id1531</t>
  </si>
  <si>
    <t>Casey, Ms.  Nicole M.</t>
  </si>
  <si>
    <t>Id1532</t>
  </si>
  <si>
    <t>Randall, Mr.  Jack</t>
  </si>
  <si>
    <t>Id1533</t>
  </si>
  <si>
    <t>Doyon, Mr.  Gregory</t>
  </si>
  <si>
    <t>Id1534</t>
  </si>
  <si>
    <t>Sankey, Ms.  Rebecca</t>
  </si>
  <si>
    <t>Id1535</t>
  </si>
  <si>
    <t>Stilgenbauer, Mr.  Adam</t>
  </si>
  <si>
    <t>Id1536</t>
  </si>
  <si>
    <t>Jaskiewicz, Mr.  Ryan</t>
  </si>
  <si>
    <t>Id1537</t>
  </si>
  <si>
    <t>Deppen, Ms.  Jackie K.</t>
  </si>
  <si>
    <t>Id1538</t>
  </si>
  <si>
    <t>Hine, Mr.  Chris</t>
  </si>
  <si>
    <t>Id1539</t>
  </si>
  <si>
    <t>Mathews, Mr.  Tyler C</t>
  </si>
  <si>
    <t>Id1540</t>
  </si>
  <si>
    <t>Yabu, Ms.  Yoshie</t>
  </si>
  <si>
    <t>Id1541</t>
  </si>
  <si>
    <t>Strang, Ms.  Lauren A</t>
  </si>
  <si>
    <t>Id1542</t>
  </si>
  <si>
    <t>Frank, Mr.  Mason D.</t>
  </si>
  <si>
    <t>Id1543</t>
  </si>
  <si>
    <t>Shanley, Mr.  Ryan</t>
  </si>
  <si>
    <t>Id1544</t>
  </si>
  <si>
    <t>Mancebo Garcia, Mr.  Arturo</t>
  </si>
  <si>
    <t>Id1545</t>
  </si>
  <si>
    <t>Keehan, Mr.  Jake</t>
  </si>
  <si>
    <t>Id1546</t>
  </si>
  <si>
    <t>Mahaney, Ms.  Sarah E</t>
  </si>
  <si>
    <t>Id1547</t>
  </si>
  <si>
    <t>Nolan, Ms.  Alison L.</t>
  </si>
  <si>
    <t>Id1548</t>
  </si>
  <si>
    <t>Sobrino, Ms.  Karen A.</t>
  </si>
  <si>
    <t>Id1549</t>
  </si>
  <si>
    <t>Gennaro, Mr.  Thomas R. Jr.</t>
  </si>
  <si>
    <t>Id1550</t>
  </si>
  <si>
    <t>Mayer, Ms.  Stephanie W.</t>
  </si>
  <si>
    <t>Id1551</t>
  </si>
  <si>
    <t>Becker, Mr.  Ezra</t>
  </si>
  <si>
    <t>Id1552</t>
  </si>
  <si>
    <t>Moore, Mr.  Jim</t>
  </si>
  <si>
    <t>Id1553</t>
  </si>
  <si>
    <t>Platt, Mr.  Ari L.</t>
  </si>
  <si>
    <t>Id1554</t>
  </si>
  <si>
    <t>Brodeur, Ms.  Fanny</t>
  </si>
  <si>
    <t>Id1555</t>
  </si>
  <si>
    <t>Knight Pech, Ms.  Heather</t>
  </si>
  <si>
    <t>Id1556</t>
  </si>
  <si>
    <t>Richter, Mr.  Peter W. Sr.</t>
  </si>
  <si>
    <t>Id1557</t>
  </si>
  <si>
    <t>Jubinski, Ms.  Catherine A</t>
  </si>
  <si>
    <t>Id1558</t>
  </si>
  <si>
    <t>Wall, Ms.  Kelly A</t>
  </si>
  <si>
    <t>Id1559</t>
  </si>
  <si>
    <t>McKay, Ms.  Janel N.</t>
  </si>
  <si>
    <t>Id1560</t>
  </si>
  <si>
    <t>Oh, Ms.  Yann Kai</t>
  </si>
  <si>
    <t>Id1561</t>
  </si>
  <si>
    <t>Kessell, Mr.  Zachary R.</t>
  </si>
  <si>
    <t>Id1562</t>
  </si>
  <si>
    <t>Hidalgo Zambrano, Mr.  Alejandro Sr.</t>
  </si>
  <si>
    <t>Id1563</t>
  </si>
  <si>
    <t>Caprario, Mr.  Nicholas R.</t>
  </si>
  <si>
    <t>Id1564</t>
  </si>
  <si>
    <t>Ryan, Mr.  Paul</t>
  </si>
  <si>
    <t>Id1565</t>
  </si>
  <si>
    <t>Hoffman, Mr.  Michael D</t>
  </si>
  <si>
    <t>Id1566</t>
  </si>
  <si>
    <t>Wong, Ms.  Marina</t>
  </si>
  <si>
    <t>Id1567</t>
  </si>
  <si>
    <t>Lea, Ms.  Caroline</t>
  </si>
  <si>
    <t>Id1568</t>
  </si>
  <si>
    <t>Patterson, Mr.  Ross P</t>
  </si>
  <si>
    <t>Id1569</t>
  </si>
  <si>
    <t>Quigley, Ms.  Aoife</t>
  </si>
  <si>
    <t>Id1570</t>
  </si>
  <si>
    <t>Korir, Mr.  Wesley</t>
  </si>
  <si>
    <t>Id1571</t>
  </si>
  <si>
    <t>Downs, Ms.  Rebecca J</t>
  </si>
  <si>
    <t>Id1572</t>
  </si>
  <si>
    <t>Young, Mr.  Barry P.</t>
  </si>
  <si>
    <t>Id1573</t>
  </si>
  <si>
    <t>Zywek, Mr.  Maciej</t>
  </si>
  <si>
    <t>Id1574</t>
  </si>
  <si>
    <t>Faulkner, Mr.  Jerry D.</t>
  </si>
  <si>
    <t>Id1575</t>
  </si>
  <si>
    <t>Erspamer, Mr.  Eric A.</t>
  </si>
  <si>
    <t>Id1576</t>
  </si>
  <si>
    <t>Campbell, Ms.  Cathi</t>
  </si>
  <si>
    <t>Id1577</t>
  </si>
  <si>
    <t>Addison, Mr.  Alex M</t>
  </si>
  <si>
    <t>Id1578</t>
  </si>
  <si>
    <t>Wu, Mr.  Liang</t>
  </si>
  <si>
    <t>Id1579</t>
  </si>
  <si>
    <t>Millett, Ms.  Lexy</t>
  </si>
  <si>
    <t>Id1580</t>
  </si>
  <si>
    <t>Bosl, Mr.  Michael</t>
  </si>
  <si>
    <t>Id1581</t>
  </si>
  <si>
    <t>Goldberg, Mr.  Samuel L</t>
  </si>
  <si>
    <t>Id1582</t>
  </si>
  <si>
    <t>Kelley, Mr.  Spencer A.</t>
  </si>
  <si>
    <t>Id1583</t>
  </si>
  <si>
    <t>Johnston, Mrs.  Rochelle</t>
  </si>
  <si>
    <t>Id1584</t>
  </si>
  <si>
    <t>Keating, Ms.  Paula</t>
  </si>
  <si>
    <t>Id1585</t>
  </si>
  <si>
    <t>Duhon, Mrs.  Madeline E.</t>
  </si>
  <si>
    <t>Id1586</t>
  </si>
  <si>
    <t>Briseno, Ms.  Maria Isabel</t>
  </si>
  <si>
    <t>Id1587</t>
  </si>
  <si>
    <t>Besse, Mr.  Arthur M.</t>
  </si>
  <si>
    <t>Id1588</t>
  </si>
  <si>
    <t>Shillings, Mr.  Joseph R.</t>
  </si>
  <si>
    <t>Id1589</t>
  </si>
  <si>
    <t>Tate, Ms.  Sachiko</t>
  </si>
  <si>
    <t>Id1590</t>
  </si>
  <si>
    <t>Arsenault, Mr.  Christopher</t>
  </si>
  <si>
    <t>Id1591</t>
  </si>
  <si>
    <t>Hengoed, Mr.  Joseph</t>
  </si>
  <si>
    <t>Id1592</t>
  </si>
  <si>
    <t>Aller, Mr.  Lawrence</t>
  </si>
  <si>
    <t>Id1593</t>
  </si>
  <si>
    <t>Pisano, Mrs.  Katie</t>
  </si>
  <si>
    <t>Id1594</t>
  </si>
  <si>
    <t>Sanca, Mr.  Ruben</t>
  </si>
  <si>
    <t>Id1595</t>
  </si>
  <si>
    <t>Bond, Ms.  Sarah</t>
  </si>
  <si>
    <t>Id1596</t>
  </si>
  <si>
    <t>Carron, Mrs.  Angela R.</t>
  </si>
  <si>
    <t>Id1597</t>
  </si>
  <si>
    <t>Ellwanger, Mr.  Chatham</t>
  </si>
  <si>
    <t>Id1598</t>
  </si>
  <si>
    <t>Hanson, Mr.  Derek</t>
  </si>
  <si>
    <t>Id1599</t>
  </si>
  <si>
    <t>Tucker, Mr.  Kalvin J.</t>
  </si>
  <si>
    <t>Id1600</t>
  </si>
  <si>
    <t>Counts, Mr.  Dave</t>
  </si>
  <si>
    <t>Id1601</t>
  </si>
  <si>
    <t>Carson, Ms.  Barbara G.</t>
  </si>
  <si>
    <t>Id1602</t>
  </si>
  <si>
    <t>Haines, Mr.  Skylar</t>
  </si>
  <si>
    <t>Id1603</t>
  </si>
  <si>
    <t>Schnabel, Mr.  Nick</t>
  </si>
  <si>
    <t>Id1604</t>
  </si>
  <si>
    <t>Thind, Mr.  Sunny S</t>
  </si>
  <si>
    <t>Id1605</t>
  </si>
  <si>
    <t>Simon, Mrs.  Anne-Marie</t>
  </si>
  <si>
    <t>Id1606</t>
  </si>
  <si>
    <t>Arciniaga, Mr.  Nicholas</t>
  </si>
  <si>
    <t>Id1607</t>
  </si>
  <si>
    <t>Ryan, Mr.  Scott M.</t>
  </si>
  <si>
    <t>Id1608</t>
  </si>
  <si>
    <t>Lizak, Ms.  Marisa A</t>
  </si>
  <si>
    <t>Id1609</t>
  </si>
  <si>
    <t>Howery, Ms.  Katie</t>
  </si>
  <si>
    <t>Id1610</t>
  </si>
  <si>
    <t>Crain, Ms.  Amy L</t>
  </si>
  <si>
    <t>Id1611</t>
  </si>
  <si>
    <t>Hotze, Ms.  Jenna M</t>
  </si>
  <si>
    <t>Id1612</t>
  </si>
  <si>
    <t>Chauhan, Ms.  Elizabeth M.</t>
  </si>
  <si>
    <t>Id1613</t>
  </si>
  <si>
    <t>Raab, Mr.  Lyazid</t>
  </si>
  <si>
    <t>Id1614</t>
  </si>
  <si>
    <t>McKown, Ms.  Lindsey A.</t>
  </si>
  <si>
    <t>Id1615</t>
  </si>
  <si>
    <t>Schiemann, Mr.  Chris</t>
  </si>
  <si>
    <t>Id1616</t>
  </si>
  <si>
    <t>Cress, Ms.  Jennifer A</t>
  </si>
  <si>
    <t>Id1617</t>
  </si>
  <si>
    <t>Mawson, Mr.  Leif S.</t>
  </si>
  <si>
    <t>Id1618</t>
  </si>
  <si>
    <t>Wigginton, Ms.  Stephanie A</t>
  </si>
  <si>
    <t>Id1619</t>
  </si>
  <si>
    <t>Wang, Mr.  Bo</t>
  </si>
  <si>
    <t>Id1620</t>
  </si>
  <si>
    <t>Schroeder, Ms.  Leah</t>
  </si>
  <si>
    <t>Id1621</t>
  </si>
  <si>
    <t>Leonard, Ms.  Kara Lynne</t>
  </si>
  <si>
    <t>Id1622</t>
  </si>
  <si>
    <t>Tissue, Mr.  Jeffrey</t>
  </si>
  <si>
    <t>Id1623</t>
  </si>
  <si>
    <t>Wood, Mr.  Justin</t>
  </si>
  <si>
    <t>Id1624</t>
  </si>
  <si>
    <t>Denny, Ms.  Emily</t>
  </si>
  <si>
    <t>Id1625</t>
  </si>
  <si>
    <t>Testa, Ms.  Rebecca</t>
  </si>
  <si>
    <t>Id1626</t>
  </si>
  <si>
    <t>Mooney, Mrs.  Allie</t>
  </si>
  <si>
    <t>Id1627</t>
  </si>
  <si>
    <t>Buchholtz, Ms.  Trasi</t>
  </si>
  <si>
    <t>Id1628</t>
  </si>
  <si>
    <t>Hoyt, Mr.  Kevin</t>
  </si>
  <si>
    <t>Id1629</t>
  </si>
  <si>
    <t>Cabada, Mr.  Fernando</t>
  </si>
  <si>
    <t>Id1630</t>
  </si>
  <si>
    <t>Lobaciute, Ms.  Ieva</t>
  </si>
  <si>
    <t>Id1631</t>
  </si>
  <si>
    <t>Dawes, Mr.  Chris</t>
  </si>
  <si>
    <t>Id1632</t>
  </si>
  <si>
    <t>Deppen, Mr.  Drew L.</t>
  </si>
  <si>
    <t>Id1633</t>
  </si>
  <si>
    <t>Oberndorfer, Ms.  Christina</t>
  </si>
  <si>
    <t>Id1634</t>
  </si>
  <si>
    <t>Hetherington, Mr.  Alexander G</t>
  </si>
  <si>
    <t>Id1635</t>
  </si>
  <si>
    <t>Murray, Ms.  Meaghan</t>
  </si>
  <si>
    <t>Id1636</t>
  </si>
  <si>
    <t>Higden, Ms.  Kristin</t>
  </si>
  <si>
    <t>Id1637</t>
  </si>
  <si>
    <t>Rediger, Ms.  Andrea K.</t>
  </si>
  <si>
    <t>Id1638</t>
  </si>
  <si>
    <t>Huff, Ms.  Kris</t>
  </si>
  <si>
    <t>Id1639</t>
  </si>
  <si>
    <t>Hall, Mr.  Alden W</t>
  </si>
  <si>
    <t>Id1640</t>
  </si>
  <si>
    <t>Grise, Ms.  Suzanne M</t>
  </si>
  <si>
    <t>Id1641</t>
  </si>
  <si>
    <t>Skildum, Ms.  Heidi Z.</t>
  </si>
  <si>
    <t>Id1642</t>
  </si>
  <si>
    <t>Yang, Ms.  Carolyn</t>
  </si>
  <si>
    <t>Id1643</t>
  </si>
  <si>
    <t>Fischer-Daly, Ms.  Sabine</t>
  </si>
  <si>
    <t>Id1644</t>
  </si>
  <si>
    <t>Asher, Mr.  Bobby</t>
  </si>
  <si>
    <t>Id1645</t>
  </si>
  <si>
    <t>Zhou, Mr.  Fan</t>
  </si>
  <si>
    <t>Id1646</t>
  </si>
  <si>
    <t>Rudder, Mrs.  Rachel M</t>
  </si>
  <si>
    <t>Id1647</t>
  </si>
  <si>
    <t>Cartmell, Mr.  Greg</t>
  </si>
  <si>
    <t>Id1648</t>
  </si>
  <si>
    <t>Troland, Mr.  Dan</t>
  </si>
  <si>
    <t>Id1649</t>
  </si>
  <si>
    <t>Hall, Ms.  Jennifer A</t>
  </si>
  <si>
    <t>Id1650</t>
  </si>
  <si>
    <t>Berg, Mrs.  Jessica</t>
  </si>
  <si>
    <t>Id1651</t>
  </si>
  <si>
    <t>Engtrakul, Mr.  Chaiwat</t>
  </si>
  <si>
    <t>Id1652</t>
  </si>
  <si>
    <t>Leonhardt, Ms.  Kerri</t>
  </si>
  <si>
    <t>Id1653</t>
  </si>
  <si>
    <t>Goetz, Ms.  Lisa</t>
  </si>
  <si>
    <t>Id1654</t>
  </si>
  <si>
    <t>Cacharelis, Mr.  Nicholas G</t>
  </si>
  <si>
    <t>Id1655</t>
  </si>
  <si>
    <t>Kariolis, Mr.  Vasilis S</t>
  </si>
  <si>
    <t>Id1656</t>
  </si>
  <si>
    <t>Zelwin, Mr.  Michael P</t>
  </si>
  <si>
    <t>Id1657</t>
  </si>
  <si>
    <t>Barry, Ms.  Colleen C.</t>
  </si>
  <si>
    <t>Id1658</t>
  </si>
  <si>
    <t>Bannon, Mrs.  Annika</t>
  </si>
  <si>
    <t>Id1659</t>
  </si>
  <si>
    <t>Chang, Ms.  Kelly</t>
  </si>
  <si>
    <t>Id1660</t>
  </si>
  <si>
    <t>Vetter, Mr.  Nicholas C.</t>
  </si>
  <si>
    <t>Id1661</t>
  </si>
  <si>
    <t>Jablonski, Mrs.  Kelly K</t>
  </si>
  <si>
    <t>Id1662</t>
  </si>
  <si>
    <t>Jakubowitch, Mr.  Andrew</t>
  </si>
  <si>
    <t>Id1663</t>
  </si>
  <si>
    <t>Altshuler, Ms.  Hannah</t>
  </si>
  <si>
    <t>Id1664</t>
  </si>
  <si>
    <t>Ugarte, Mr.  Patricio Sr.</t>
  </si>
  <si>
    <t>Id1665</t>
  </si>
  <si>
    <t>Tusso, Mr.  Robert B</t>
  </si>
  <si>
    <t>Id1666</t>
  </si>
  <si>
    <t>Johnson, Mr.  Benjamin M</t>
  </si>
  <si>
    <t>Id1667</t>
  </si>
  <si>
    <t>Landry, Mr.  Robert</t>
  </si>
  <si>
    <t>Id1668</t>
  </si>
  <si>
    <t>McDonald, Mr.  Eric R.</t>
  </si>
  <si>
    <t>Id1669</t>
  </si>
  <si>
    <t>Dunlap, Mr.  Matthew</t>
  </si>
  <si>
    <t>Id1670</t>
  </si>
  <si>
    <t>Larue, Mr.  Bob R</t>
  </si>
  <si>
    <t>Id1671</t>
  </si>
  <si>
    <t>Hodge, Ms.  Stephanie J.</t>
  </si>
  <si>
    <t>Id1672</t>
  </si>
  <si>
    <t>Marcus, Mr.  Jake</t>
  </si>
  <si>
    <t>Id1673</t>
  </si>
  <si>
    <t>Daubert, Ms.  Alison L.</t>
  </si>
  <si>
    <t>Id1674</t>
  </si>
  <si>
    <t>Close, Ms.  Lindsay M</t>
  </si>
  <si>
    <t>Id1675</t>
  </si>
  <si>
    <t>Roels, Mr.  Guillaume</t>
  </si>
  <si>
    <t>Id1676</t>
  </si>
  <si>
    <t>Venosky, Ms.  Kaylee</t>
  </si>
  <si>
    <t>Id1677</t>
  </si>
  <si>
    <t>Gosnell, Ms.  Theresa</t>
  </si>
  <si>
    <t>Id1678</t>
  </si>
  <si>
    <t>Chewning-Kulick, Mr.  Travis G.</t>
  </si>
  <si>
    <t>Id1679</t>
  </si>
  <si>
    <t>McCarron, Ms.  Emma L.</t>
  </si>
  <si>
    <t>Id1680</t>
  </si>
  <si>
    <t>Manion, Ms.  Linda</t>
  </si>
  <si>
    <t>Id1681</t>
  </si>
  <si>
    <t>Strong, Mr.  Owen R</t>
  </si>
  <si>
    <t>Id1682</t>
  </si>
  <si>
    <t>Leblanc, Mr.  Jacob</t>
  </si>
  <si>
    <t>Id1683</t>
  </si>
  <si>
    <t>Palmer, Ms.  Jacqueline</t>
  </si>
  <si>
    <t>Id1684</t>
  </si>
  <si>
    <t>Shen, Mr.  Yefeng</t>
  </si>
  <si>
    <t>Id1685</t>
  </si>
  <si>
    <t>Goldsby, Mr.  Thomas J</t>
  </si>
  <si>
    <t>Id1686</t>
  </si>
  <si>
    <t>Whitney, Mr.  Ken</t>
  </si>
  <si>
    <t>Id1687</t>
  </si>
  <si>
    <t>Mahoney, Ms.  Annie E</t>
  </si>
  <si>
    <t>Id1688</t>
  </si>
  <si>
    <t>McCracken, Mrs.  Noel K.</t>
  </si>
  <si>
    <t>Id1689</t>
  </si>
  <si>
    <t>Spewak, Mr.  Mark S</t>
  </si>
  <si>
    <t>Id1690</t>
  </si>
  <si>
    <t>Cottini, Ms.  Federica</t>
  </si>
  <si>
    <t>Id1691</t>
  </si>
  <si>
    <t>Findlay, Ms.  Pamela L</t>
  </si>
  <si>
    <t>Id1692</t>
  </si>
  <si>
    <t>Strasburg, Mr.  Andrew W.</t>
  </si>
  <si>
    <t>Id1693</t>
  </si>
  <si>
    <t>Adams, Mr.  Randall</t>
  </si>
  <si>
    <t>Id1694</t>
  </si>
  <si>
    <t>Deeter, Ms.  Tracy L</t>
  </si>
  <si>
    <t>Id1695</t>
  </si>
  <si>
    <t>Arpin, Ms.  Azelie</t>
  </si>
  <si>
    <t>Id1696</t>
  </si>
  <si>
    <t>Schoeneck, Ms.  Monica M.</t>
  </si>
  <si>
    <t>Id1697</t>
  </si>
  <si>
    <t>Mueller, Ms.  Katarina K.</t>
  </si>
  <si>
    <t>Id1698</t>
  </si>
  <si>
    <t>Willits, Ms.  Jamie L.</t>
  </si>
  <si>
    <t>Id1699</t>
  </si>
  <si>
    <t>Syring, Mr.  Brian</t>
  </si>
  <si>
    <t>Id1700</t>
  </si>
  <si>
    <t>Strike, Ms.  Stacey L.</t>
  </si>
  <si>
    <t>Id1701</t>
  </si>
  <si>
    <t>Hennigar, Mr.  Stephen</t>
  </si>
  <si>
    <t>Id1702</t>
  </si>
  <si>
    <t>May, Mr.  Joshua</t>
  </si>
  <si>
    <t>Id1703</t>
  </si>
  <si>
    <t>Metcalf, Mr.  Josh</t>
  </si>
  <si>
    <t>Id1704</t>
  </si>
  <si>
    <t>Tiska, Ms.  Heather</t>
  </si>
  <si>
    <t>Id1705</t>
  </si>
  <si>
    <t>McDonough, Mr.  James C.</t>
  </si>
  <si>
    <t>Id1706</t>
  </si>
  <si>
    <t>Fairley, Ms.  Kim</t>
  </si>
  <si>
    <t>Id1707</t>
  </si>
  <si>
    <t>Barnett, Ms.  Marie E.</t>
  </si>
  <si>
    <t>Id1708</t>
  </si>
  <si>
    <t>Piasta, Mr.  Dariusz</t>
  </si>
  <si>
    <t>Id1709</t>
  </si>
  <si>
    <t>Mueller, Ms.  Jessica E.</t>
  </si>
  <si>
    <t>Id1710</t>
  </si>
  <si>
    <t>Olsen, Ms.  Kristen</t>
  </si>
  <si>
    <t>Id1711</t>
  </si>
  <si>
    <t>De Jesus, Mr.  Jose Guadalupe P. Sr.</t>
  </si>
  <si>
    <t>Id1712</t>
  </si>
  <si>
    <t>Bartus, Ms.  Cynthia</t>
  </si>
  <si>
    <t>Id1713</t>
  </si>
  <si>
    <t>Stevens, Mr.  Tyler</t>
  </si>
  <si>
    <t>Id1714</t>
  </si>
  <si>
    <t>Rich, Ms.  Holly J</t>
  </si>
  <si>
    <t>Id1715</t>
  </si>
  <si>
    <t>Fayter, Ms.  Kristen</t>
  </si>
  <si>
    <t>Id1716</t>
  </si>
  <si>
    <t>Parise, Mr.  Thomas</t>
  </si>
  <si>
    <t>Id1717</t>
  </si>
  <si>
    <t>Andrew, Ms.  Tricity M</t>
  </si>
  <si>
    <t>Id1718</t>
  </si>
  <si>
    <t>Gryniewicz, Ms.  Sarah A</t>
  </si>
  <si>
    <t>Id1719</t>
  </si>
  <si>
    <t>Panora, Ms.  Lisa M.</t>
  </si>
  <si>
    <t>Id1720</t>
  </si>
  <si>
    <t>Woodward, Ms.  Tracy A.</t>
  </si>
  <si>
    <t>Id1721</t>
  </si>
  <si>
    <t>Lambe, Mr.  Patrick</t>
  </si>
  <si>
    <t>Id1722</t>
  </si>
  <si>
    <t>Casto, Mr.  Trent</t>
  </si>
  <si>
    <t>Id1723</t>
  </si>
  <si>
    <t>Martelli, Ms.  Julie</t>
  </si>
  <si>
    <t>Id1724</t>
  </si>
  <si>
    <t>Naskret, Mr.  Sawomir</t>
  </si>
  <si>
    <t>Id1725</t>
  </si>
  <si>
    <t>Morgan, Ms.  Micah</t>
  </si>
  <si>
    <t>Id1726</t>
  </si>
  <si>
    <t>Maloney, Ms.  Kelly H.</t>
  </si>
  <si>
    <t>Id1727</t>
  </si>
  <si>
    <t>Amherst, Ms.  Lindsay M.</t>
  </si>
  <si>
    <t>Id1728</t>
  </si>
  <si>
    <t>Davenport, Mr.  Austen G</t>
  </si>
  <si>
    <t>Id1729</t>
  </si>
  <si>
    <t>Johansen, Mr.  Tory J.</t>
  </si>
  <si>
    <t>Id1730</t>
  </si>
  <si>
    <t>Bond, Mr.  Robert J.</t>
  </si>
  <si>
    <t>Id1731</t>
  </si>
  <si>
    <t>Reilly, Ms.  Steph</t>
  </si>
  <si>
    <t>Id1732</t>
  </si>
  <si>
    <t>Chandler, Ms.  Kate</t>
  </si>
  <si>
    <t>Id1733</t>
  </si>
  <si>
    <t>Kaufmann, Ms.  Kristina</t>
  </si>
  <si>
    <t>Id1734</t>
  </si>
  <si>
    <t>Barnes-Zurkinden, Ms.  Flo</t>
  </si>
  <si>
    <t>Id1735</t>
  </si>
  <si>
    <t>Wolter, Mrs.  Sarah P.</t>
  </si>
  <si>
    <t>Id1736</t>
  </si>
  <si>
    <t>Pearson, Ms.  Anabel</t>
  </si>
  <si>
    <t>Id1737</t>
  </si>
  <si>
    <t>Thomas, Mr.  Ian</t>
  </si>
  <si>
    <t>Id1738</t>
  </si>
  <si>
    <t>Leon, Mr.  Alex</t>
  </si>
  <si>
    <t>Id1739</t>
  </si>
  <si>
    <t>Marriott, Mr.  Richard J</t>
  </si>
  <si>
    <t>Id1740</t>
  </si>
  <si>
    <t>Wilkins, Ms.  Jacqueline N.</t>
  </si>
  <si>
    <t>Id1741</t>
  </si>
  <si>
    <t>Saiter, Ms.  Cindy</t>
  </si>
  <si>
    <t>Id1742</t>
  </si>
  <si>
    <t>Winrow, Ms.  Marcia</t>
  </si>
  <si>
    <t>Id1743</t>
  </si>
  <si>
    <t>Gries, Ms.  Samantha R.</t>
  </si>
  <si>
    <t>Id1744</t>
  </si>
  <si>
    <t>Strohschein, Ms.  Katie</t>
  </si>
  <si>
    <t>Id1745</t>
  </si>
  <si>
    <t>Berger, Mr.  John P</t>
  </si>
  <si>
    <t>Id1746</t>
  </si>
  <si>
    <t>Coogan, Ms.  Rachel</t>
  </si>
  <si>
    <t>Id1747</t>
  </si>
  <si>
    <t>Gagnon, Ms.  Isabelle</t>
  </si>
  <si>
    <t>Id1748</t>
  </si>
  <si>
    <t>Pearson, Mr.  Neil</t>
  </si>
  <si>
    <t>Id1749</t>
  </si>
  <si>
    <t>Brian, Mr.  Tom</t>
  </si>
  <si>
    <t>Id1750</t>
  </si>
  <si>
    <t>Brown, Mr.  Nathan</t>
  </si>
  <si>
    <t>Id1751</t>
  </si>
  <si>
    <t>Fox, Mrs.  Kelli N</t>
  </si>
  <si>
    <t>Id1752</t>
  </si>
  <si>
    <t>Traver, Mr.  Scott M.</t>
  </si>
  <si>
    <t>Id1753</t>
  </si>
  <si>
    <t>Quick, Mr.  Grant A</t>
  </si>
  <si>
    <t>Id1754</t>
  </si>
  <si>
    <t>Scott, Mr.  Jonathan C</t>
  </si>
  <si>
    <t>Id1755</t>
  </si>
  <si>
    <t>Theriot, Ms.  Rachael M.</t>
  </si>
  <si>
    <t>Id1756</t>
  </si>
  <si>
    <t>Michalis, Ms.  Pilar</t>
  </si>
  <si>
    <t>Id1757</t>
  </si>
  <si>
    <t>Hall, Mr.  Kyle M</t>
  </si>
  <si>
    <t>Id1758</t>
  </si>
  <si>
    <t>Tjong Clemons, Mrs.  Christie</t>
  </si>
  <si>
    <t>Id1759</t>
  </si>
  <si>
    <t>Palma, Mr.  David A.</t>
  </si>
  <si>
    <t>Id1760</t>
  </si>
  <si>
    <t>Takaoka, Mr.  Masahiro</t>
  </si>
  <si>
    <t>Id1761</t>
  </si>
  <si>
    <t>Sherman, Mr.  Logan B.</t>
  </si>
  <si>
    <t>Id1762</t>
  </si>
  <si>
    <t>Andre, Ms.  Stephanie L.</t>
  </si>
  <si>
    <t>Id1763</t>
  </si>
  <si>
    <t>Switt, Ms.  Angela H</t>
  </si>
  <si>
    <t>Id1764</t>
  </si>
  <si>
    <t>Erickson, Ms.  Britt K</t>
  </si>
  <si>
    <t>Id1765</t>
  </si>
  <si>
    <t>Miller, Ms.  Joyce R.</t>
  </si>
  <si>
    <t>Id1766</t>
  </si>
  <si>
    <t>Whitbeck, Mr.  Ben</t>
  </si>
  <si>
    <t>Id1767</t>
  </si>
  <si>
    <t>Auer, Ms.  Sarah M.</t>
  </si>
  <si>
    <t>Id1768</t>
  </si>
  <si>
    <t>Attar, Ms.  Sarah</t>
  </si>
  <si>
    <t>Id1769</t>
  </si>
  <si>
    <t>Misuraca, Ms.  Katie</t>
  </si>
  <si>
    <t>Id1770</t>
  </si>
  <si>
    <t>Spannaus, Ms.  Michaela L</t>
  </si>
  <si>
    <t>Id1771</t>
  </si>
  <si>
    <t>Tarbiat, Ms.  Shalaleh</t>
  </si>
  <si>
    <t>Id1772</t>
  </si>
  <si>
    <t>Pulkkinen, Ms.  Karen</t>
  </si>
  <si>
    <t>Id1773</t>
  </si>
  <si>
    <t>Trnovcova, Ms.  Zuzana</t>
  </si>
  <si>
    <t>Id1774</t>
  </si>
  <si>
    <t>Anthony, Mr.  Daniel J.</t>
  </si>
  <si>
    <t>Id1775</t>
  </si>
  <si>
    <t>Hetrick, Ms.  Alexandra</t>
  </si>
  <si>
    <t>Id1776</t>
  </si>
  <si>
    <t>Stern, Ms.  Jessica</t>
  </si>
  <si>
    <t>Id1777</t>
  </si>
  <si>
    <t>Newman, Mr.  Matthew M</t>
  </si>
  <si>
    <t>Id1778</t>
  </si>
  <si>
    <t>Reasoner, Ms.  Nadine A.</t>
  </si>
  <si>
    <t>Id1779</t>
  </si>
  <si>
    <t>Mone, Mr.  Peter J. Jr.</t>
  </si>
  <si>
    <t>Id1780</t>
  </si>
  <si>
    <t>Powers, Ms.  Colleen M</t>
  </si>
  <si>
    <t>Id1781</t>
  </si>
  <si>
    <t>Ulery, Ms.  Julie A.</t>
  </si>
  <si>
    <t>Id1782</t>
  </si>
  <si>
    <t>Haines, Mr.  Douglas W</t>
  </si>
  <si>
    <t>Id1783</t>
  </si>
  <si>
    <t>Airoldi, Ms.  Catherine</t>
  </si>
  <si>
    <t>Id1784</t>
  </si>
  <si>
    <t>Mattis, Mr.  James A</t>
  </si>
  <si>
    <t>Id1785</t>
  </si>
  <si>
    <t>Cho, Mr.  Youngseong</t>
  </si>
  <si>
    <t>Id1786</t>
  </si>
  <si>
    <t>Reumann, Mr.  John</t>
  </si>
  <si>
    <t>Id1787</t>
  </si>
  <si>
    <t>Cooper, Mr.  Brandon S.</t>
  </si>
  <si>
    <t>Id1788</t>
  </si>
  <si>
    <t>Kennedy, Mr.  Sean P</t>
  </si>
  <si>
    <t>Id1789</t>
  </si>
  <si>
    <t>Cichon, Mr.  Scott</t>
  </si>
  <si>
    <t>Id1790</t>
  </si>
  <si>
    <t>Maroevic, Mr.  Janez</t>
  </si>
  <si>
    <t>Id1791</t>
  </si>
  <si>
    <t>Martin, Mr.  John I. Jr.</t>
  </si>
  <si>
    <t>Id1792</t>
  </si>
  <si>
    <t>Schulz, Ms.  Heather</t>
  </si>
  <si>
    <t>Id1793</t>
  </si>
  <si>
    <t>Capriolo, Mr.  Michael</t>
  </si>
  <si>
    <t>Id1794</t>
  </si>
  <si>
    <t>Borleis, Ms.  Kathleen</t>
  </si>
  <si>
    <t>Id1795</t>
  </si>
  <si>
    <t>Kramer, Mr.  Ryan M</t>
  </si>
  <si>
    <t>Id1796</t>
  </si>
  <si>
    <t>Conrad, Ms.  Sara</t>
  </si>
  <si>
    <t>Id1797</t>
  </si>
  <si>
    <t>Karakoyunlu, Mr.  Deniz</t>
  </si>
  <si>
    <t>Id1798</t>
  </si>
  <si>
    <t>Desrosiers, Ms.  Shannon L.</t>
  </si>
  <si>
    <t>Id1799</t>
  </si>
  <si>
    <t>O'Mara, Ms.  Kaitlin M.</t>
  </si>
  <si>
    <t>Id1800</t>
  </si>
  <si>
    <t>Shabot Marcos, Mr.  Alfredo</t>
  </si>
  <si>
    <t>Id1801</t>
  </si>
  <si>
    <t>Comment, Ms.  Kristen</t>
  </si>
  <si>
    <t>Id1802</t>
  </si>
  <si>
    <t>Moss, Mr.  Daniel</t>
  </si>
  <si>
    <t>Id1803</t>
  </si>
  <si>
    <t>Guzman, Mr.  Jonathan</t>
  </si>
  <si>
    <t>Id1804</t>
  </si>
  <si>
    <t>Cox, Mr.  Troy</t>
  </si>
  <si>
    <t>Id1805</t>
  </si>
  <si>
    <t>Clash, Mr.  Daniel C</t>
  </si>
  <si>
    <t>Id1806</t>
  </si>
  <si>
    <t>Blankenship, Ms.  Lauren</t>
  </si>
  <si>
    <t>Id1807</t>
  </si>
  <si>
    <t>Lloyd, Ms.  Jennefer</t>
  </si>
  <si>
    <t>Id1808</t>
  </si>
  <si>
    <t>Kong, Ms.  Tracey L.</t>
  </si>
  <si>
    <t>Id1809</t>
  </si>
  <si>
    <t>Benson, Ms.  Ashley</t>
  </si>
  <si>
    <t>Id1810</t>
  </si>
  <si>
    <t>Huntington, Ms.  Cindy</t>
  </si>
  <si>
    <t>Id1811</t>
  </si>
  <si>
    <t>Kendall, Ms.  Esther</t>
  </si>
  <si>
    <t>Id1812</t>
  </si>
  <si>
    <t>Gast, Ms.  Jackie</t>
  </si>
  <si>
    <t>Id1813</t>
  </si>
  <si>
    <t>Scanlin, Mr.  Timothy P.</t>
  </si>
  <si>
    <t>Id1814</t>
  </si>
  <si>
    <t>Philbrook, Ms.  Lauren</t>
  </si>
  <si>
    <t>Id1815</t>
  </si>
  <si>
    <t>Cowan, Mr.  Benjamin</t>
  </si>
  <si>
    <t>Id1816</t>
  </si>
  <si>
    <t>Sousa, Mr.  Hugo M</t>
  </si>
  <si>
    <t>Id1817</t>
  </si>
  <si>
    <t>Stanton, Mr.  Daniel J. Jr.</t>
  </si>
  <si>
    <t>Id1818</t>
  </si>
  <si>
    <t>Mollak, Mr.  Justin R</t>
  </si>
  <si>
    <t>Id1819</t>
  </si>
  <si>
    <t>Bell, Mr.  Colin</t>
  </si>
  <si>
    <t>Id1820</t>
  </si>
  <si>
    <t>Weston, Mr.  Rob</t>
  </si>
  <si>
    <t>Id1821</t>
  </si>
  <si>
    <t>Rabuzzi, Mr.  Patrick</t>
  </si>
  <si>
    <t>Id1822</t>
  </si>
  <si>
    <t>Hendrix, Mr.  Austin D</t>
  </si>
  <si>
    <t>Id1823</t>
  </si>
  <si>
    <t>Van Nielen, Ms.  Brittany</t>
  </si>
  <si>
    <t>Id1824</t>
  </si>
  <si>
    <t>Blanton, Mr.  Matthew T</t>
  </si>
  <si>
    <t>Id1825</t>
  </si>
  <si>
    <t>Schout, Ms.  Becky G.</t>
  </si>
  <si>
    <t>Id1826</t>
  </si>
  <si>
    <t>Schmaltz, Ms.  Virginie</t>
  </si>
  <si>
    <t>Id1827</t>
  </si>
  <si>
    <t>Eagen, Ms.  Allison A</t>
  </si>
  <si>
    <t>Id1828</t>
  </si>
  <si>
    <t>Rotramel, Ms.  Julie</t>
  </si>
  <si>
    <t>Id1829</t>
  </si>
  <si>
    <t>Prevost, Ms.  Katherine</t>
  </si>
  <si>
    <t>Id1830</t>
  </si>
  <si>
    <t>Boyd, Mr.  Caleb</t>
  </si>
  <si>
    <t>Id1831</t>
  </si>
  <si>
    <t>Dawes, Ms.  Jaime</t>
  </si>
  <si>
    <t>Id1832</t>
  </si>
  <si>
    <t>Jennings, Ms.  Hannah</t>
  </si>
  <si>
    <t>Id1833</t>
  </si>
  <si>
    <t>Nyambaso, Mr.  Zachariah</t>
  </si>
  <si>
    <t>Id1834</t>
  </si>
  <si>
    <t>Shaffer, Ms.  Patricia A</t>
  </si>
  <si>
    <t>Id1835</t>
  </si>
  <si>
    <t>Corkum, Mrs.  Elizabeth A.</t>
  </si>
  <si>
    <t>Id1836</t>
  </si>
  <si>
    <t>Pedersen, Mr.  Benjamin</t>
  </si>
  <si>
    <t>Id1837</t>
  </si>
  <si>
    <t>Melo, Mr.  Breno</t>
  </si>
  <si>
    <t>Id1838</t>
  </si>
  <si>
    <t>Sakamoto, Mr.  Takaya</t>
  </si>
  <si>
    <t>Id1839</t>
  </si>
  <si>
    <t>McMahon, Mr.  Thomas IV</t>
  </si>
  <si>
    <t>Id1840</t>
  </si>
  <si>
    <t>Harris, Mr.  Bradley E</t>
  </si>
  <si>
    <t>Id1841</t>
  </si>
  <si>
    <t>Lombardo, Ms.  Megan</t>
  </si>
  <si>
    <t>Id1842</t>
  </si>
  <si>
    <t>Bode, Ms.  Ruby J</t>
  </si>
  <si>
    <t>Id1843</t>
  </si>
  <si>
    <t>Johnson, Mr.  Bart</t>
  </si>
  <si>
    <t>Id1844</t>
  </si>
  <si>
    <t>Norcross, Mr.  Robert A.</t>
  </si>
  <si>
    <t>Id1845</t>
  </si>
  <si>
    <t>Lazrus, Mr.  Adam</t>
  </si>
  <si>
    <t>Id1846</t>
  </si>
  <si>
    <t>Tsegay, Mr.  Yemane Adhane</t>
  </si>
  <si>
    <t>Id1847</t>
  </si>
  <si>
    <t>Schneider, Mr.  Jesse A.</t>
  </si>
  <si>
    <t>Id1848</t>
  </si>
  <si>
    <t>Loreto, Mr.  Bird</t>
  </si>
  <si>
    <t>Id1849</t>
  </si>
  <si>
    <t>Callahan, Mr.  Patrick M.</t>
  </si>
  <si>
    <t>Id1850</t>
  </si>
  <si>
    <t>Timko, Mr.  Kyle</t>
  </si>
  <si>
    <t>Id1851</t>
  </si>
  <si>
    <t>Achatz, Mr.  Ryan</t>
  </si>
  <si>
    <t>Id1852</t>
  </si>
  <si>
    <t>Horwitz, Mr.  Yuri</t>
  </si>
  <si>
    <t>Id1853</t>
  </si>
  <si>
    <t>Gordyan, Mr.  Ryan</t>
  </si>
  <si>
    <t>Id1854</t>
  </si>
  <si>
    <t>Hetherington, Ms.  Debbie</t>
  </si>
  <si>
    <t>Id1855</t>
  </si>
  <si>
    <t>Thompson, Mr.  Mark D</t>
  </si>
  <si>
    <t>Id1856</t>
  </si>
  <si>
    <t>Battoo, Mr.  Christopher</t>
  </si>
  <si>
    <t>Id1857</t>
  </si>
  <si>
    <t>Barker, Ms.  Daniell L</t>
  </si>
  <si>
    <t>Id1858</t>
  </si>
  <si>
    <t>Saarnilehto, Mr.  Janne</t>
  </si>
  <si>
    <t>Id1859</t>
  </si>
  <si>
    <t>Morton, Ms.  Martina</t>
  </si>
  <si>
    <t>Id1860</t>
  </si>
  <si>
    <t>Thomas, Ms.  Elizabeth L</t>
  </si>
  <si>
    <t>Id1861</t>
  </si>
  <si>
    <t>Hillman, Ms.  Stephanie C.</t>
  </si>
  <si>
    <t>Id1862</t>
  </si>
  <si>
    <t>Edwards, Ms.  Katie</t>
  </si>
  <si>
    <t>Id1863</t>
  </si>
  <si>
    <t>Bartel, Ms.  Callie</t>
  </si>
  <si>
    <t>Id1864</t>
  </si>
  <si>
    <t>Potekhina, Ms.  Inna</t>
  </si>
  <si>
    <t>Id1865</t>
  </si>
  <si>
    <t>Kelly, Ms.  Mary K.</t>
  </si>
  <si>
    <t>Id1866</t>
  </si>
  <si>
    <t>Lapp, Mr.  Samuel M.</t>
  </si>
  <si>
    <t>Id1867</t>
  </si>
  <si>
    <t>Burke, Ms.  Kimberly</t>
  </si>
  <si>
    <t>Id1868</t>
  </si>
  <si>
    <t>Barry, Mr.  Tom J.</t>
  </si>
  <si>
    <t>Id1869</t>
  </si>
  <si>
    <t>McCormick, Mr.  Zachary</t>
  </si>
  <si>
    <t>Id1870</t>
  </si>
  <si>
    <t>McElroy, Mr.  Dane</t>
  </si>
  <si>
    <t>Id1871</t>
  </si>
  <si>
    <t>Coffed, Mr.  Dougie J</t>
  </si>
  <si>
    <t>Id1872</t>
  </si>
  <si>
    <t>Estes, Mr.  Jeremiah H</t>
  </si>
  <si>
    <t>Id1873</t>
  </si>
  <si>
    <t>Miles, Mr.  Ashley J.</t>
  </si>
  <si>
    <t>Id1874</t>
  </si>
  <si>
    <t>Zamore, Mr.  Turner J.</t>
  </si>
  <si>
    <t>Id1875</t>
  </si>
  <si>
    <t>Donaghy, Mr.  Roger</t>
  </si>
  <si>
    <t>Id1876</t>
  </si>
  <si>
    <t>Kennedy, Ms.  Pamela</t>
  </si>
  <si>
    <t>Id1877</t>
  </si>
  <si>
    <t>Fiorini, Ms.  Allison M.</t>
  </si>
  <si>
    <t>Id1878</t>
  </si>
  <si>
    <t>Alexander, Mrs.  Katherine H.</t>
  </si>
  <si>
    <t>Id1879</t>
  </si>
  <si>
    <t>Watkins, Ms.  Robin</t>
  </si>
  <si>
    <t>Id1880</t>
  </si>
  <si>
    <t>Cassel, Ms.  Terri</t>
  </si>
  <si>
    <t>Id1881</t>
  </si>
  <si>
    <t>Ferguson, Mr.  Eddie</t>
  </si>
  <si>
    <t>Id1882</t>
  </si>
  <si>
    <t>O'Sullivan, Ms.  Pamela</t>
  </si>
  <si>
    <t>Id1883</t>
  </si>
  <si>
    <t>Chepkirui, Ms.  Joyce</t>
  </si>
  <si>
    <t>Id1884</t>
  </si>
  <si>
    <t>Gurney, Ms.  Alison W.</t>
  </si>
  <si>
    <t>Id1885</t>
  </si>
  <si>
    <t>Francis, Ms.  Tammara C</t>
  </si>
  <si>
    <t>Id1886</t>
  </si>
  <si>
    <t>Gruca, Ms.  Dorota</t>
  </si>
  <si>
    <t>Id1887</t>
  </si>
  <si>
    <t>Rojas Alvarez, Mr.  Jose Norberto Sr.</t>
  </si>
  <si>
    <t>Id1888</t>
  </si>
  <si>
    <t>Denton, Mr.  Peter</t>
  </si>
  <si>
    <t>Id1889</t>
  </si>
  <si>
    <t>Mason, Mr.  Bryant</t>
  </si>
  <si>
    <t>Id1890</t>
  </si>
  <si>
    <t>Trout, Ms.  Christina</t>
  </si>
  <si>
    <t>Id1891</t>
  </si>
  <si>
    <t>Gilbert, Mr.  John</t>
  </si>
  <si>
    <t>Id1892</t>
  </si>
  <si>
    <t>Chong, Mr.  Eduardo</t>
  </si>
  <si>
    <t>Id1893</t>
  </si>
  <si>
    <t>Henry, Ms.  Laura M.</t>
  </si>
  <si>
    <t>Id1894</t>
  </si>
  <si>
    <t>Brenneman, Mr.  Charlie</t>
  </si>
  <si>
    <t>Id1895</t>
  </si>
  <si>
    <t>Kemp, Ms.  Melissa D.</t>
  </si>
  <si>
    <t>Id1896</t>
  </si>
  <si>
    <t>Wilson, Mr.  Dan C. Jr.</t>
  </si>
  <si>
    <t>Id1897</t>
  </si>
  <si>
    <t>Hillyard, Mr.  Matthew</t>
  </si>
  <si>
    <t>Id1898</t>
  </si>
  <si>
    <t>Turner, Mr.  Wesley C.</t>
  </si>
  <si>
    <t>Id1899</t>
  </si>
  <si>
    <t>Benestad, Mr.  Christopher</t>
  </si>
  <si>
    <t>Id1900</t>
  </si>
  <si>
    <t>Gonzales, Ms.  Jessica</t>
  </si>
  <si>
    <t>Id1901</t>
  </si>
  <si>
    <t>Newman, Ms.  Christin</t>
  </si>
  <si>
    <t>Id1902</t>
  </si>
  <si>
    <t>Sayre, Ms.  Sara</t>
  </si>
  <si>
    <t>Id1903</t>
  </si>
  <si>
    <t>Panke, Ms.  Elizabeth</t>
  </si>
  <si>
    <t>Id1904</t>
  </si>
  <si>
    <t>Brennan, Ms.  Margaret P.</t>
  </si>
  <si>
    <t>Id1905</t>
  </si>
  <si>
    <t>Ngo, Ms.  Tiffany K</t>
  </si>
  <si>
    <t>Id1906</t>
  </si>
  <si>
    <t>Guerdan, Mr.  David M.</t>
  </si>
  <si>
    <t>Id1907</t>
  </si>
  <si>
    <t>Shaw, Ms.  Christine E</t>
  </si>
  <si>
    <t>Id1908</t>
  </si>
  <si>
    <t>Mills-Honarvar, Ms.  Donna</t>
  </si>
  <si>
    <t>Id1909</t>
  </si>
  <si>
    <t>Farvard, Mr.  Rod</t>
  </si>
  <si>
    <t>Id1910</t>
  </si>
  <si>
    <t>Kelly, Mr.  Joe</t>
  </si>
  <si>
    <t>Id1911</t>
  </si>
  <si>
    <t>Skinner, Ms.  Kayleigh</t>
  </si>
  <si>
    <t>Id1912</t>
  </si>
  <si>
    <t>Murphy, Mr.  Lorcan A.</t>
  </si>
  <si>
    <t>Id1913</t>
  </si>
  <si>
    <t>Shue, Mr.  Billy</t>
  </si>
  <si>
    <t>Id1914</t>
  </si>
  <si>
    <t>Reilly, Mr.  Paul M.</t>
  </si>
  <si>
    <t>Id1915</t>
  </si>
  <si>
    <t>Blinn, Ms.  Brenda M.</t>
  </si>
  <si>
    <t>Id1916</t>
  </si>
  <si>
    <t>Duyn, Mr.  Jeff H</t>
  </si>
  <si>
    <t>Id1917</t>
  </si>
  <si>
    <t>Wardian, Mr.  Michael</t>
  </si>
  <si>
    <t>Id1918</t>
  </si>
  <si>
    <t>Heuninck, Mr.  Jan</t>
  </si>
  <si>
    <t>Id1919</t>
  </si>
  <si>
    <t>Kipyego, Mr.  Bernard</t>
  </si>
  <si>
    <t>Id1920</t>
  </si>
  <si>
    <t>Kuehl, Mr.  Craig</t>
  </si>
  <si>
    <t>Id1921</t>
  </si>
  <si>
    <t>Burkholder, Mrs.  Bryn</t>
  </si>
  <si>
    <t>Id1922</t>
  </si>
  <si>
    <t>Stadolnik, Mr.  Michael</t>
  </si>
  <si>
    <t>Id1923</t>
  </si>
  <si>
    <t>Shields, Mr.  Benjamin</t>
  </si>
  <si>
    <t>Id1924</t>
  </si>
  <si>
    <t>Margolis, Mr.  Jay</t>
  </si>
  <si>
    <t>Id1925</t>
  </si>
  <si>
    <t>Uffenbeck, Mr.  William</t>
  </si>
  <si>
    <t>Id1926</t>
  </si>
  <si>
    <t>Brake, Ms.  Shelley</t>
  </si>
  <si>
    <t>Id1927</t>
  </si>
  <si>
    <t>Stepanova, Ms.  Jekaterina</t>
  </si>
  <si>
    <t>Id1928</t>
  </si>
  <si>
    <t>Verdi, Mr.  Daniel</t>
  </si>
  <si>
    <t>Id1929</t>
  </si>
  <si>
    <t>McLean, Ms.  Pauline</t>
  </si>
  <si>
    <t>Id1930</t>
  </si>
  <si>
    <t>Ryan, Ms.  Colleen</t>
  </si>
  <si>
    <t>Id1931</t>
  </si>
  <si>
    <t>Mickelson, Ms.  Aleah K</t>
  </si>
  <si>
    <t>Id1932</t>
  </si>
  <si>
    <t>Dibaba, Ms.  Mare</t>
  </si>
  <si>
    <t>Id1933</t>
  </si>
  <si>
    <t>Shilling, Mr.  Kevin</t>
  </si>
  <si>
    <t>Id1934</t>
  </si>
  <si>
    <t>Bashaw, Ms.  Jessica</t>
  </si>
  <si>
    <t>Id1935</t>
  </si>
  <si>
    <t>Jacob, Ms.  Amanda R</t>
  </si>
  <si>
    <t>Id1936</t>
  </si>
  <si>
    <t>McCutcheon, Mr.  Murray W.</t>
  </si>
  <si>
    <t>Id1937</t>
  </si>
  <si>
    <t>Connor, Mrs.  Meghan P.</t>
  </si>
  <si>
    <t>Id1938</t>
  </si>
  <si>
    <t>May, Mr.  David</t>
  </si>
  <si>
    <t>Id1939</t>
  </si>
  <si>
    <t>Geoghegan, Mr.  Seth</t>
  </si>
  <si>
    <t>Id1940</t>
  </si>
  <si>
    <t>McGinn, Mr.  Michael P.</t>
  </si>
  <si>
    <t>Id1941</t>
  </si>
  <si>
    <t>Jones, Mr.  Russell M</t>
  </si>
  <si>
    <t>Id1942</t>
  </si>
  <si>
    <t>Quinteros, Mr.  Martin</t>
  </si>
  <si>
    <t>Id1943</t>
  </si>
  <si>
    <t>Loenser, Mr.  Michael</t>
  </si>
  <si>
    <t>Id1944</t>
  </si>
  <si>
    <t>Aitken, Mr.  Miles</t>
  </si>
  <si>
    <t>Id1945</t>
  </si>
  <si>
    <t>Furrer, Ms.  Amanda</t>
  </si>
  <si>
    <t>Id1946</t>
  </si>
  <si>
    <t>Konigs, Mr.  Roger</t>
  </si>
  <si>
    <t>Id1947</t>
  </si>
  <si>
    <t>Tesdahl, Mr.  Brock J</t>
  </si>
  <si>
    <t>Id1948</t>
  </si>
  <si>
    <t>Engel, Mr.  Stephen F.</t>
  </si>
  <si>
    <t>Id1949</t>
  </si>
  <si>
    <t>Kuck, Ms.  Missy</t>
  </si>
  <si>
    <t>Id1950</t>
  </si>
  <si>
    <t>Dillon, Mr.  William</t>
  </si>
  <si>
    <t>Id1951</t>
  </si>
  <si>
    <t>Neuschel, Ms.  Lauren M</t>
  </si>
  <si>
    <t>Id1952</t>
  </si>
  <si>
    <t>Rosales Ramirez, Mr.  Apolo U.</t>
  </si>
  <si>
    <t>Id1953</t>
  </si>
  <si>
    <t>Marquez, Mr.  Alfons</t>
  </si>
  <si>
    <t>Id1954</t>
  </si>
  <si>
    <t>Green, Ms.  Amber</t>
  </si>
  <si>
    <t>Id1955</t>
  </si>
  <si>
    <t>Schubel, Ms.  Leah C.</t>
  </si>
  <si>
    <t>Id1956</t>
  </si>
  <si>
    <t>Jimenez, Ms.  Lilia</t>
  </si>
  <si>
    <t>Id1957</t>
  </si>
  <si>
    <t>Zimny-Schmitt, Mr.  Danny</t>
  </si>
  <si>
    <t>Id1958</t>
  </si>
  <si>
    <t>Hill, Ms.  Lauren</t>
  </si>
  <si>
    <t>Id1959</t>
  </si>
  <si>
    <t>Brohart, Ms.  Courtney</t>
  </si>
  <si>
    <t>Id1960</t>
  </si>
  <si>
    <t>Ryan, Ms.  Elizabeth</t>
  </si>
  <si>
    <t>Id1961</t>
  </si>
  <si>
    <t>Oka, Ms.  Satomi</t>
  </si>
  <si>
    <t>Id1962</t>
  </si>
  <si>
    <t>Newman, Mr.  Matthew D</t>
  </si>
  <si>
    <t>Id1963</t>
  </si>
  <si>
    <t>Metzger, Mr.  Peter T II</t>
  </si>
  <si>
    <t>Id1964</t>
  </si>
  <si>
    <t>Gonzalez, Mr.  Manuel</t>
  </si>
  <si>
    <t>Id1965</t>
  </si>
  <si>
    <t>Vaughn, Ms.  Kindsey P.</t>
  </si>
  <si>
    <t>Id1966</t>
  </si>
  <si>
    <t>Clifford, Mr.  Thomas G.</t>
  </si>
  <si>
    <t>Id1967</t>
  </si>
  <si>
    <t>Petty, Mr.  Kyle S</t>
  </si>
  <si>
    <t>Id1968</t>
  </si>
  <si>
    <t>Sanford, Mr.  Alexander J.</t>
  </si>
  <si>
    <t>Id1969</t>
  </si>
  <si>
    <t>Sprague, Mr.  Dustin L</t>
  </si>
  <si>
    <t>Id1970</t>
  </si>
  <si>
    <t>Lasseron, Mrs.  Chloe</t>
  </si>
  <si>
    <t>Id1971</t>
  </si>
  <si>
    <t>Bushong, Ms.  Cailtlin</t>
  </si>
  <si>
    <t>Id1972</t>
  </si>
  <si>
    <t>Dennison, Mr.  Joshua</t>
  </si>
  <si>
    <t>Id1973</t>
  </si>
  <si>
    <t>Lira, Mr.  Chuy</t>
  </si>
  <si>
    <t>Id1974</t>
  </si>
  <si>
    <t>Nahigian, Ms.  Laurie B</t>
  </si>
  <si>
    <t>Id1975</t>
  </si>
  <si>
    <t>Cackett, Ms.  Rachel B.</t>
  </si>
  <si>
    <t>Id1976</t>
  </si>
  <si>
    <t>Hunter-Galvan, Ms.  Liza</t>
  </si>
  <si>
    <t>Id1977</t>
  </si>
  <si>
    <t>Pierret, Ms.  Lindsey</t>
  </si>
  <si>
    <t>Id1978</t>
  </si>
  <si>
    <t>White, Ms.  Lindsay E.</t>
  </si>
  <si>
    <t>Id1979</t>
  </si>
  <si>
    <t>O'Neil, Ms.  Kathleen M.</t>
  </si>
  <si>
    <t>Id1980</t>
  </si>
  <si>
    <t>Leitz, Ms.  Aya</t>
  </si>
  <si>
    <t>Id1981</t>
  </si>
  <si>
    <t>Durfee, Ms.  Carolyn R</t>
  </si>
  <si>
    <t>Id1982</t>
  </si>
  <si>
    <t>Maylone, Ms.  Bethany</t>
  </si>
  <si>
    <t>Id1983</t>
  </si>
  <si>
    <t>Reiland, Ms.  Holly A</t>
  </si>
  <si>
    <t>Id1984</t>
  </si>
  <si>
    <t>Hu, Mr.  Ping</t>
  </si>
  <si>
    <t>Id1985</t>
  </si>
  <si>
    <t>Lessek, Mr.  Tim</t>
  </si>
  <si>
    <t>Id1986</t>
  </si>
  <si>
    <t>Colavincenzo, Mr.  John</t>
  </si>
  <si>
    <t>Id1987</t>
  </si>
  <si>
    <t>Mendez-Karr, Mrs.  Cynthia</t>
  </si>
  <si>
    <t>Id1988</t>
  </si>
  <si>
    <t>Saulnier, Mr.  Emmett</t>
  </si>
  <si>
    <t>Id1989</t>
  </si>
  <si>
    <t>Schoonover, Ms.  Kate</t>
  </si>
  <si>
    <t>Id1990</t>
  </si>
  <si>
    <t>Hass, Mr.  Christopher L.</t>
  </si>
  <si>
    <t>Id1991</t>
  </si>
  <si>
    <t>Cadotte, Mr.  Christopher P.</t>
  </si>
  <si>
    <t>Id1992</t>
  </si>
  <si>
    <t>Cacciapaglia, Mr.  Christopher W</t>
  </si>
  <si>
    <t>Id1993</t>
  </si>
  <si>
    <t>Mininger, Mr.  Norman H.</t>
  </si>
  <si>
    <t>Id1994</t>
  </si>
  <si>
    <t>Mayo, Ms.  Susan</t>
  </si>
  <si>
    <t>Id1995</t>
  </si>
  <si>
    <t>Zicko, Ms.  Tatyana K</t>
  </si>
  <si>
    <t>Id1996</t>
  </si>
  <si>
    <t>Graham, Ms.  Chrissy</t>
  </si>
  <si>
    <t>Id1997</t>
  </si>
  <si>
    <t>Boland, Ms.  Carrie</t>
  </si>
  <si>
    <t>Id1998</t>
  </si>
  <si>
    <t>Cupp, Ms.  Halle</t>
  </si>
  <si>
    <t>Id1999</t>
  </si>
  <si>
    <t>Shaw, Ms.  Carolyn</t>
  </si>
  <si>
    <t>Id2000</t>
  </si>
  <si>
    <t>Klassen, Ms.  Tara D.</t>
  </si>
  <si>
    <t>Id2001</t>
  </si>
  <si>
    <t>Musal, Mr.  Rasim M</t>
  </si>
  <si>
    <t>Id2002</t>
  </si>
  <si>
    <t>Kitayama, Ms.  Dina</t>
  </si>
  <si>
    <t>Id2003</t>
  </si>
  <si>
    <t>Altman, Ms.  Lisa</t>
  </si>
  <si>
    <t>Id2004</t>
  </si>
  <si>
    <t>Demchko, Ms.  Caitrin</t>
  </si>
  <si>
    <t>Id2005</t>
  </si>
  <si>
    <t>Wild, Ms.  Adriana S</t>
  </si>
  <si>
    <t>Id2006</t>
  </si>
  <si>
    <t>Betts, Ms.  Megan</t>
  </si>
  <si>
    <t>Id2007</t>
  </si>
  <si>
    <t>Martin, Mrs.  Kristen M</t>
  </si>
  <si>
    <t>Id2008</t>
  </si>
  <si>
    <t>Vandeventer, Ms.  Alix</t>
  </si>
  <si>
    <t>Id2009</t>
  </si>
  <si>
    <t>Hirano, Mr.  Kakushin</t>
  </si>
  <si>
    <t>Id2010</t>
  </si>
  <si>
    <t>Davi, Mr.  Michael J</t>
  </si>
  <si>
    <t>Id2011</t>
  </si>
  <si>
    <t>Sloan, Mr.  Bradley</t>
  </si>
  <si>
    <t>Id2012</t>
  </si>
  <si>
    <t>Homich, Mr.  Matt</t>
  </si>
  <si>
    <t>Id2013</t>
  </si>
  <si>
    <t>Bell, Ms.  Amanda C.</t>
  </si>
  <si>
    <t>Id2014</t>
  </si>
  <si>
    <t>Kristjansson, Mr.  Valur</t>
  </si>
  <si>
    <t>Id2015</t>
  </si>
  <si>
    <t>Pitman, Ms.  Erica J</t>
  </si>
  <si>
    <t>Id2016</t>
  </si>
  <si>
    <t>Curley, Mr.  Stephen F.</t>
  </si>
  <si>
    <t>Id2017</t>
  </si>
  <si>
    <t>Zimmer, Ms.  Lissa</t>
  </si>
  <si>
    <t>Id2018</t>
  </si>
  <si>
    <t>Granski, Ms.  Megan</t>
  </si>
  <si>
    <t>Id2019</t>
  </si>
  <si>
    <t>Dunn, Ms.  Alyson</t>
  </si>
  <si>
    <t>Id2020</t>
  </si>
  <si>
    <t>Regina, Mr.  Chance B</t>
  </si>
  <si>
    <t>Id2021</t>
  </si>
  <si>
    <t>O'Connor, Mr.  Sean P</t>
  </si>
  <si>
    <t>Id2022</t>
  </si>
  <si>
    <t>Howe, Ms.  Therese</t>
  </si>
  <si>
    <t>Id2023</t>
  </si>
  <si>
    <t>Atwater, Mr.  Beau</t>
  </si>
  <si>
    <t>Id2024</t>
  </si>
  <si>
    <t>Gurganus, Ms.  Kelsey M</t>
  </si>
  <si>
    <t>Id2025</t>
  </si>
  <si>
    <t>Holden, Ms.  Gretchen</t>
  </si>
  <si>
    <t>Id2026</t>
  </si>
  <si>
    <t>Parton, Mr.  Nicholas E.</t>
  </si>
  <si>
    <t>Id2027</t>
  </si>
  <si>
    <t>Downs, Ms.  Deborah</t>
  </si>
  <si>
    <t>Id2028</t>
  </si>
  <si>
    <t>Dent, Mr.  Chuck W. Jr.</t>
  </si>
  <si>
    <t>Id2029</t>
  </si>
  <si>
    <t>Ranti, Mr.  Daniel</t>
  </si>
  <si>
    <t>Id2030</t>
  </si>
  <si>
    <t>Ishaq, Ms.  Amany</t>
  </si>
  <si>
    <t>Id2031</t>
  </si>
  <si>
    <t>Wiles, Ms.  Kipling</t>
  </si>
  <si>
    <t>Id2032</t>
  </si>
  <si>
    <t>Roberts, Mr.  Duncan</t>
  </si>
  <si>
    <t>Id2033</t>
  </si>
  <si>
    <t>Serafini, Mr.  Louis C.</t>
  </si>
  <si>
    <t>Id2034</t>
  </si>
  <si>
    <t>Button, Mr.  Daniel J</t>
  </si>
  <si>
    <t>Id2035</t>
  </si>
  <si>
    <t>Gaal, Ms.  Ildiko M.</t>
  </si>
  <si>
    <t>Id2036</t>
  </si>
  <si>
    <t>Liptak, Ms.  Melinda E.</t>
  </si>
  <si>
    <t>Id2037</t>
  </si>
  <si>
    <t>Kellam, Ms.  Ashley M</t>
  </si>
  <si>
    <t>Id2038</t>
  </si>
  <si>
    <t>Gordon, Ms.  Stephanie</t>
  </si>
  <si>
    <t>Id2039</t>
  </si>
  <si>
    <t>Hyland, Mr.  Sean P.</t>
  </si>
  <si>
    <t>Id2040</t>
  </si>
  <si>
    <t>Wagoner, Ms.  Emily G</t>
  </si>
  <si>
    <t>Id2041</t>
  </si>
  <si>
    <t>Thomas, Mr.  Malcolm</t>
  </si>
  <si>
    <t>Id2042</t>
  </si>
  <si>
    <t>Goffi, Mr.  Danilo</t>
  </si>
  <si>
    <t>Id2043</t>
  </si>
  <si>
    <t>Salovaara, Mr.  Mikko</t>
  </si>
  <si>
    <t>Id2044</t>
  </si>
  <si>
    <t>Reid, Ms.  Paula C.</t>
  </si>
  <si>
    <t>Id2045</t>
  </si>
  <si>
    <t>Allan, Ms.  Kirsten N.</t>
  </si>
  <si>
    <t>Id2046</t>
  </si>
  <si>
    <t>McLaughlin, Ms.  Christy</t>
  </si>
  <si>
    <t>Id2047</t>
  </si>
  <si>
    <t>Lee, Ms.  Jennifer</t>
  </si>
  <si>
    <t>Id2048</t>
  </si>
  <si>
    <t>Tang, Ms.  Jingjing</t>
  </si>
  <si>
    <t>Id2049</t>
  </si>
  <si>
    <t>Kennedy, Mr.  Morgan</t>
  </si>
  <si>
    <t>Id2050</t>
  </si>
  <si>
    <t>Condon, Mr.  Patrick J.</t>
  </si>
  <si>
    <t>Id2051</t>
  </si>
  <si>
    <t>Chepkwony, Mr.  Frankline</t>
  </si>
  <si>
    <t>Id2052</t>
  </si>
  <si>
    <t>Rodriguez, Ms.  Laura T.</t>
  </si>
  <si>
    <t>Id2053</t>
  </si>
  <si>
    <t>Szynkarczuk, Ms.  Natalia</t>
  </si>
  <si>
    <t>Id2054</t>
  </si>
  <si>
    <t>Brill, Ms.  Jennifer L.</t>
  </si>
  <si>
    <t>Id2055</t>
  </si>
  <si>
    <t>Adams, Ms.  Brooke</t>
  </si>
  <si>
    <t>Id2056</t>
  </si>
  <si>
    <t>Nunn, Mr.  Jeremy M</t>
  </si>
  <si>
    <t>Id2057</t>
  </si>
  <si>
    <t>Blair, Ms.  Megan L.</t>
  </si>
  <si>
    <t>Id2058</t>
  </si>
  <si>
    <t>Sharkey, Mr.  Bryan</t>
  </si>
  <si>
    <t>Id2059</t>
  </si>
  <si>
    <t>Scalard, Ms.  Marny</t>
  </si>
  <si>
    <t>Id2060</t>
  </si>
  <si>
    <t>Burget, Mr.  Marc</t>
  </si>
  <si>
    <t>Id2061</t>
  </si>
  <si>
    <t>English, Mr.  Benjamin L</t>
  </si>
  <si>
    <t>Id2062</t>
  </si>
  <si>
    <t>Hampton, Mr.  Rob G</t>
  </si>
  <si>
    <t>Id2063</t>
  </si>
  <si>
    <t>Flynn, Ms.  Stefanie A</t>
  </si>
  <si>
    <t>Id2064</t>
  </si>
  <si>
    <t>Knast, Ms.  Stephanie</t>
  </si>
  <si>
    <t>Id2065</t>
  </si>
  <si>
    <t>Lucas, Ms.  Caroline F.</t>
  </si>
  <si>
    <t>Id2066</t>
  </si>
  <si>
    <t>Thomas, Ms.  Julia J.</t>
  </si>
  <si>
    <t>Id2067</t>
  </si>
  <si>
    <t>Cherewatti, Mr.  Jack</t>
  </si>
  <si>
    <t>Id2068</t>
  </si>
  <si>
    <t>Olle, Mr.  Bernat</t>
  </si>
  <si>
    <t>Id2069</t>
  </si>
  <si>
    <t>Hamsi, Mr.  Hicham</t>
  </si>
  <si>
    <t>Id2070</t>
  </si>
  <si>
    <t>Finnegan, Ms.  Sarah</t>
  </si>
  <si>
    <t>Id2071</t>
  </si>
  <si>
    <t>Walsh, Mr.  Anthony S</t>
  </si>
  <si>
    <t>Id2072</t>
  </si>
  <si>
    <t>Villa, Ms.  Elisabetta</t>
  </si>
  <si>
    <t>Id2073</t>
  </si>
  <si>
    <t>Cable, Mr.  Trevor N.</t>
  </si>
  <si>
    <t>Id2074</t>
  </si>
  <si>
    <t>Eiring, Ms.  Nancy</t>
  </si>
  <si>
    <t>Id2075</t>
  </si>
  <si>
    <t>Connor, Ms.  Allison R.</t>
  </si>
  <si>
    <t>Id2076</t>
  </si>
  <si>
    <t>Friedman, Mr.  Robert J.</t>
  </si>
  <si>
    <t>Id2077</t>
  </si>
  <si>
    <t>Croker, Mr.  Nicholas</t>
  </si>
  <si>
    <t>Id2078</t>
  </si>
  <si>
    <t>Beganics, Mr.  Kevin L</t>
  </si>
  <si>
    <t>Id2079</t>
  </si>
  <si>
    <t>Huberty, Mr.  Bryan</t>
  </si>
  <si>
    <t>Id2080</t>
  </si>
  <si>
    <t>Jacobs, Ms.  Janae N.</t>
  </si>
  <si>
    <t>Id2081</t>
  </si>
  <si>
    <t>Hazlehurst, Ms.  Audrey</t>
  </si>
  <si>
    <t>Id2082</t>
  </si>
  <si>
    <t>Marin, Ms.  Laura</t>
  </si>
  <si>
    <t>Id2083</t>
  </si>
  <si>
    <t>Dear, Ms.  Nicole F</t>
  </si>
  <si>
    <t>Id2084</t>
  </si>
  <si>
    <t>Lederer, Ms.  Krista L</t>
  </si>
  <si>
    <t>Id2085</t>
  </si>
  <si>
    <t>Robson, Ms.  Denise</t>
  </si>
  <si>
    <t>Id2086</t>
  </si>
  <si>
    <t>Galvan, Mr.  Ariel</t>
  </si>
  <si>
    <t>Id2087</t>
  </si>
  <si>
    <t>Walsh, Mr.  Jeremy</t>
  </si>
  <si>
    <t>Id2088</t>
  </si>
  <si>
    <t>Teeuwen, Ms.  Rosalie</t>
  </si>
  <si>
    <t>Id2089</t>
  </si>
  <si>
    <t>List, Mr.  Jay</t>
  </si>
  <si>
    <t>Id2090</t>
  </si>
  <si>
    <t>Shafar, Mr.  Vitaliy</t>
  </si>
  <si>
    <t>Id2091</t>
  </si>
  <si>
    <t>Copenhaver, Mr.  Benjamin W.</t>
  </si>
  <si>
    <t>Id2092</t>
  </si>
  <si>
    <t>Stump, Mr.  Jesse</t>
  </si>
  <si>
    <t>Id2093</t>
  </si>
  <si>
    <t>Wehrman, Mr.  Mark</t>
  </si>
  <si>
    <t>Id2094</t>
  </si>
  <si>
    <t>Sischo, Ms.  Lauren</t>
  </si>
  <si>
    <t>Id2095</t>
  </si>
  <si>
    <t>Fonti, Mr.  Massimiliano</t>
  </si>
  <si>
    <t>Id2096</t>
  </si>
  <si>
    <t>Merlis, Mr.  Josh</t>
  </si>
  <si>
    <t>Id2097</t>
  </si>
  <si>
    <t>Hasegawa, Mr.  Kiyokatsu</t>
  </si>
  <si>
    <t>Id2098</t>
  </si>
  <si>
    <t>Haselden, Ms.  Amanda L</t>
  </si>
  <si>
    <t>Id2099</t>
  </si>
  <si>
    <t>Simonson, Mr.  Matthew</t>
  </si>
  <si>
    <t>Id2100</t>
  </si>
  <si>
    <t>Montag, Ms.  Julia M</t>
  </si>
  <si>
    <t>Id2101</t>
  </si>
  <si>
    <t>Deroian, Ms.  Rhea</t>
  </si>
  <si>
    <t>Id2102</t>
  </si>
  <si>
    <t>Goetz, Mr.  Justin</t>
  </si>
  <si>
    <t>Id2103</t>
  </si>
  <si>
    <t>Brady, Mr.  Shamus M.</t>
  </si>
  <si>
    <t>Id2104</t>
  </si>
  <si>
    <t>Moran, Mr.  Mike</t>
  </si>
  <si>
    <t>Id2105</t>
  </si>
  <si>
    <t>Strickler, Ms.  Mary Beth</t>
  </si>
  <si>
    <t>Id2106</t>
  </si>
  <si>
    <t>Simone, Ms.  Erin</t>
  </si>
  <si>
    <t>Id2107</t>
  </si>
  <si>
    <t>Von Rock, Ms.  Hallie</t>
  </si>
  <si>
    <t>Id2108</t>
  </si>
  <si>
    <t>Woodard, Ms.  Paige P</t>
  </si>
  <si>
    <t>Id2109</t>
  </si>
  <si>
    <t>Li, Ms.  Ji</t>
  </si>
  <si>
    <t>Id2110</t>
  </si>
  <si>
    <t>Sinda, Ms.  Carissa A</t>
  </si>
  <si>
    <t>Id2111</t>
  </si>
  <si>
    <t>Rydland, Ms.  Mona</t>
  </si>
  <si>
    <t>Id2112</t>
  </si>
  <si>
    <t>Vespa, Ms.  Kristin R.</t>
  </si>
  <si>
    <t>Id2113</t>
  </si>
  <si>
    <t>Meadows, Ms.  Beth</t>
  </si>
  <si>
    <t>Id2114</t>
  </si>
  <si>
    <t>Toppen, Ms.  Allison</t>
  </si>
  <si>
    <t>Id2115</t>
  </si>
  <si>
    <t>Ermer, Ms.  Ashley E</t>
  </si>
  <si>
    <t>Id2116</t>
  </si>
  <si>
    <t>Dionne, Ms.  Hilary K.</t>
  </si>
  <si>
    <t>Id2117</t>
  </si>
  <si>
    <t>Stasulli, Ms.  Dominique</t>
  </si>
  <si>
    <t>Id2118</t>
  </si>
  <si>
    <t>Duran, Mr.  Carlos I</t>
  </si>
  <si>
    <t>Id2119</t>
  </si>
  <si>
    <t>Klundt, Mr.  Matthew</t>
  </si>
  <si>
    <t>Id2120</t>
  </si>
  <si>
    <t>Waters, Ms.  Kara</t>
  </si>
  <si>
    <t>Id2121</t>
  </si>
  <si>
    <t>Rusk, Ms.  Sarah S</t>
  </si>
  <si>
    <t>Id2122</t>
  </si>
  <si>
    <t>Gersbach, Ms.  Shauna R.</t>
  </si>
  <si>
    <t>Id2123</t>
  </si>
  <si>
    <t>Taylor-Watson, Ms.  Lindsay J.</t>
  </si>
  <si>
    <t>Id2124</t>
  </si>
  <si>
    <t>Crawford, Ms.  Danya A.</t>
  </si>
  <si>
    <t>Id2125</t>
  </si>
  <si>
    <t>Levitsky, Ms.  Lorraine</t>
  </si>
  <si>
    <t>Id2126</t>
  </si>
  <si>
    <t>Carroll, Ms.  Jennifer L.</t>
  </si>
  <si>
    <t>Id2127</t>
  </si>
  <si>
    <t>Campos, Mr.  Jesus Sr.</t>
  </si>
  <si>
    <t>Id2128</t>
  </si>
  <si>
    <t>Flajslik, Ms.  Kristen</t>
  </si>
  <si>
    <t>Id2129</t>
  </si>
  <si>
    <t>Chua, Ms.  Catherine C.</t>
  </si>
  <si>
    <t>Id2130</t>
  </si>
  <si>
    <t>Wiltse, Ms.  Paula</t>
  </si>
  <si>
    <t>Id2131</t>
  </si>
  <si>
    <t>Fisher, Ms.  Evan</t>
  </si>
  <si>
    <t>Id2132</t>
  </si>
  <si>
    <t>Wilzbacher, Mr.  Nathan J</t>
  </si>
  <si>
    <t>Id2133</t>
  </si>
  <si>
    <t>Thayer, Ms.  Ashley M</t>
  </si>
  <si>
    <t>Id2134</t>
  </si>
  <si>
    <t>Brosseau, Mr.  Jason</t>
  </si>
  <si>
    <t>Id2135</t>
  </si>
  <si>
    <t>Phares, Mr.  Marshall</t>
  </si>
  <si>
    <t>Id2136</t>
  </si>
  <si>
    <t>Curley, Mr.  Lavar</t>
  </si>
  <si>
    <t>Id2137</t>
  </si>
  <si>
    <t>Johnston, Mr.  Charlie T.</t>
  </si>
  <si>
    <t>Id2138</t>
  </si>
  <si>
    <t>Padula, Mrs.  Lauren</t>
  </si>
  <si>
    <t>Id2139</t>
  </si>
  <si>
    <t>Gamirov, Mr.  Arthur</t>
  </si>
  <si>
    <t>Id2140</t>
  </si>
  <si>
    <t>Briot, Mr.  Thomas</t>
  </si>
  <si>
    <t>Id2141</t>
  </si>
  <si>
    <t>De Hueck, Ms.  Jennifer</t>
  </si>
  <si>
    <t>Id2142</t>
  </si>
  <si>
    <t>Putt, Ms.  Tammy</t>
  </si>
  <si>
    <t>Id2143</t>
  </si>
  <si>
    <t>Deiman, Ms.  Lena</t>
  </si>
  <si>
    <t>Id2144</t>
  </si>
  <si>
    <t>Bonanni, Ms.  Valentina</t>
  </si>
  <si>
    <t>Id2145</t>
  </si>
  <si>
    <t>Stein, Mr.  Russell N.</t>
  </si>
  <si>
    <t>Id2146</t>
  </si>
  <si>
    <t>Laumann, Mr.  Scott R.</t>
  </si>
  <si>
    <t>Id2147</t>
  </si>
  <si>
    <t>Galaviz, Mr.  Jose Francisco Sr.</t>
  </si>
  <si>
    <t>Id2148</t>
  </si>
  <si>
    <t>Piper, Mr.  Paul J</t>
  </si>
  <si>
    <t>Id2149</t>
  </si>
  <si>
    <t>Cantini, Mr.  Adam</t>
  </si>
  <si>
    <t>Id2150</t>
  </si>
  <si>
    <t>Hartman, Mr.  Edward J.</t>
  </si>
  <si>
    <t>Id2151</t>
  </si>
  <si>
    <t>Werhane, Mr.  Patrick A.</t>
  </si>
  <si>
    <t>Id2152</t>
  </si>
  <si>
    <t>Davies, Mr.  Geraint H</t>
  </si>
  <si>
    <t>Id2153</t>
  </si>
  <si>
    <t>Hummel, Mr.  Dj</t>
  </si>
  <si>
    <t>Id2154</t>
  </si>
  <si>
    <t>Lutz, Mr.  Zachary A</t>
  </si>
  <si>
    <t>Id2155</t>
  </si>
  <si>
    <t>Waters, Mr.  Brian W.</t>
  </si>
  <si>
    <t>Id2156</t>
  </si>
  <si>
    <t>Viglienzoni, Mr.  Joe</t>
  </si>
  <si>
    <t>Id2157</t>
  </si>
  <si>
    <t>Rathbun, Mr.  Stephen</t>
  </si>
  <si>
    <t>Id2158</t>
  </si>
  <si>
    <t>crane, Ms.  Ellen L.</t>
  </si>
  <si>
    <t>Id2159</t>
  </si>
  <si>
    <t>Conant, Ms.  Cindy</t>
  </si>
  <si>
    <t>Id2160</t>
  </si>
  <si>
    <t>Huyser-Wierenga, Ms.  Abigail R.</t>
  </si>
  <si>
    <t>Id2161</t>
  </si>
  <si>
    <t>Natalini, Ms.  Amy L.</t>
  </si>
  <si>
    <t>Id2162</t>
  </si>
  <si>
    <t>Robbins, Ms.  Amy</t>
  </si>
  <si>
    <t>Id2163</t>
  </si>
  <si>
    <t>Stanislav, Mrs.  Grace H</t>
  </si>
  <si>
    <t>Id2164</t>
  </si>
  <si>
    <t>Meyer, Ms.  Caitie J.</t>
  </si>
  <si>
    <t>Id2165</t>
  </si>
  <si>
    <t>Mears, Mr.  Benjamin</t>
  </si>
  <si>
    <t>Id2166</t>
  </si>
  <si>
    <t>Neill, Mr.  Ian T</t>
  </si>
  <si>
    <t>Id2167</t>
  </si>
  <si>
    <t>Tola, Mr.  Tadese</t>
  </si>
  <si>
    <t>Id2168</t>
  </si>
  <si>
    <t>Briskman, Mr.  Jonathan</t>
  </si>
  <si>
    <t>Id2169</t>
  </si>
  <si>
    <t>Ritzenhein, Mr.  Dathan</t>
  </si>
  <si>
    <t>Id2170</t>
  </si>
  <si>
    <t>Malkowski, Mr.  Eric</t>
  </si>
  <si>
    <t>Id2171</t>
  </si>
  <si>
    <t>Andreyko, Ms.  Allison M</t>
  </si>
  <si>
    <t>Id2172</t>
  </si>
  <si>
    <t>Landry, Mr.  Paul</t>
  </si>
  <si>
    <t>Id2173</t>
  </si>
  <si>
    <t>Lozier, Mr.  Aaron R</t>
  </si>
  <si>
    <t>Id2174</t>
  </si>
  <si>
    <t>O'Brien, Ms.  Caitlin H.</t>
  </si>
  <si>
    <t>Id2175</t>
  </si>
  <si>
    <t>Rodas, Mr.  Harald E.</t>
  </si>
  <si>
    <t>Id2176</t>
  </si>
  <si>
    <t>O'Connor, Ms.  Siobhan A.</t>
  </si>
  <si>
    <t>Id2177</t>
  </si>
  <si>
    <t>White, Ms.  Andrea J.</t>
  </si>
  <si>
    <t>Id2178</t>
  </si>
  <si>
    <t>Davenport, Ms.  Marie</t>
  </si>
  <si>
    <t>Id2179</t>
  </si>
  <si>
    <t>Karmen, Ms.  Rachel A.</t>
  </si>
  <si>
    <t>Id2180</t>
  </si>
  <si>
    <t>Miller, Ms.  Emma</t>
  </si>
  <si>
    <t>Id2181</t>
  </si>
  <si>
    <t>Lippmann, Ms.  Kiersten</t>
  </si>
  <si>
    <t>Id2182</t>
  </si>
  <si>
    <t>Klehm, Ms.  Rachael</t>
  </si>
  <si>
    <t>Id2183</t>
  </si>
  <si>
    <t>Murphy, Mr.  Timothy P.</t>
  </si>
  <si>
    <t>Id2184</t>
  </si>
  <si>
    <t>Desisa, Mr.  Lelisa</t>
  </si>
  <si>
    <t>Id2185</t>
  </si>
  <si>
    <t>Brooks, Mr.  Nate</t>
  </si>
  <si>
    <t>Id2186</t>
  </si>
  <si>
    <t>Stone, Mr.  Chris C.</t>
  </si>
  <si>
    <t>Id2187</t>
  </si>
  <si>
    <t>Weispfennig, Mr.  Scott</t>
  </si>
  <si>
    <t>Id2188</t>
  </si>
  <si>
    <t>Sorrell, Mr.  Kevin</t>
  </si>
  <si>
    <t>Id2189</t>
  </si>
  <si>
    <t>Morris, Mr.  Erik C.</t>
  </si>
  <si>
    <t>Id2190</t>
  </si>
  <si>
    <t>Marek, Mr.  Shawn C</t>
  </si>
  <si>
    <t>Id2191</t>
  </si>
  <si>
    <t>Armstrong, Mr.  Vajin L.</t>
  </si>
  <si>
    <t>Id2192</t>
  </si>
  <si>
    <t>Werner, Mr.  John K. Jr.</t>
  </si>
  <si>
    <t>Id2193</t>
  </si>
  <si>
    <t>Gries, Mr.  Kevin J.</t>
  </si>
  <si>
    <t>Id2194</t>
  </si>
  <si>
    <t>Mills, Mr.  Kirby W.</t>
  </si>
  <si>
    <t>Id2195</t>
  </si>
  <si>
    <t>Penny, Mr.  J A</t>
  </si>
  <si>
    <t>Id2196</t>
  </si>
  <si>
    <t>Hicks, Mr.  Dustin G.</t>
  </si>
  <si>
    <t>Id2197</t>
  </si>
  <si>
    <t>Masayesva, Mr.  Anthony G</t>
  </si>
  <si>
    <t>Id2198</t>
  </si>
  <si>
    <t>Paavola, Mr.  Ryan</t>
  </si>
  <si>
    <t>Id2199</t>
  </si>
  <si>
    <t>Gehlsen, Mr.  Eric N</t>
  </si>
  <si>
    <t>Id2200</t>
  </si>
  <si>
    <t>Roche, Mr.  Connor</t>
  </si>
  <si>
    <t>Id2201</t>
  </si>
  <si>
    <t>Hearn, Mr.  Patrick H.</t>
  </si>
  <si>
    <t>Id2202</t>
  </si>
  <si>
    <t>Dimson, Mr.  Tyler</t>
  </si>
  <si>
    <t>Id2203</t>
  </si>
  <si>
    <t>Slason, Ms.  Deborah L.</t>
  </si>
  <si>
    <t>Id2204</t>
  </si>
  <si>
    <t>Gibson, Ms.  Andrea K</t>
  </si>
  <si>
    <t>Id2205</t>
  </si>
  <si>
    <t>Erdos, Ms.  Elleree</t>
  </si>
  <si>
    <t>Id2206</t>
  </si>
  <si>
    <t>Cushman, Mr.  Brandon J</t>
  </si>
  <si>
    <t>Id2207</t>
  </si>
  <si>
    <t>Hammel, Mr.  Steve</t>
  </si>
  <si>
    <t>Id2208</t>
  </si>
  <si>
    <t>Ytterstad, Ms.  Nina Wavik Sr.</t>
  </si>
  <si>
    <t>Id2209</t>
  </si>
  <si>
    <t>Prince, Ms.  Dani</t>
  </si>
  <si>
    <t>Id2210</t>
  </si>
  <si>
    <t>Freeman, Ms.  Jennifer A.</t>
  </si>
  <si>
    <t>Id2211</t>
  </si>
  <si>
    <t>Petrulak, Mr.  Martin</t>
  </si>
  <si>
    <t>Id2212</t>
  </si>
  <si>
    <t>Lloyd, Mr.  Steve</t>
  </si>
  <si>
    <t>Id2213</t>
  </si>
  <si>
    <t>Zablocki, Mr.  Christopher</t>
  </si>
  <si>
    <t>Id2214</t>
  </si>
  <si>
    <t>Van Meter, Ms.  Kathryn M.</t>
  </si>
  <si>
    <t>Id2215</t>
  </si>
  <si>
    <t>Babay, Ms.  Emily</t>
  </si>
  <si>
    <t>Id2216</t>
  </si>
  <si>
    <t>Taylor, Mr.  Trent A</t>
  </si>
  <si>
    <t>Id2217</t>
  </si>
  <si>
    <t>Smith, Ms.  Jennifer E</t>
  </si>
  <si>
    <t>Id2218</t>
  </si>
  <si>
    <t>Moody, Ms.  Polly</t>
  </si>
  <si>
    <t>Id2219</t>
  </si>
  <si>
    <t>Swierzbinski, Ms.  Elizabeth</t>
  </si>
  <si>
    <t>Id2220</t>
  </si>
  <si>
    <t>Schwartz, Ms.  Tiffany A.</t>
  </si>
  <si>
    <t>Id2221</t>
  </si>
  <si>
    <t>Sanseverino, Mr.  Cole</t>
  </si>
  <si>
    <t>Id2222</t>
  </si>
  <si>
    <t>Lawder, Mr.  Matthew T.</t>
  </si>
  <si>
    <t>Id2223</t>
  </si>
  <si>
    <t>Young, Mr.  Zachary</t>
  </si>
  <si>
    <t>Id2224</t>
  </si>
  <si>
    <t>Hoerner, Mr.  Matthew T.</t>
  </si>
  <si>
    <t>Id2225</t>
  </si>
  <si>
    <t>Benson, Mr.  Pat</t>
  </si>
  <si>
    <t>Id2226</t>
  </si>
  <si>
    <t>Horton, Ms.  Ashley</t>
  </si>
  <si>
    <t>Id2227</t>
  </si>
  <si>
    <t>McGraw, Ms.  Elizabeth A.</t>
  </si>
  <si>
    <t>Id2228</t>
  </si>
  <si>
    <t>Beaulne, Ms.  Rebecca M.</t>
  </si>
  <si>
    <t>Id2229</t>
  </si>
  <si>
    <t>Lunz, Ms.  Ruth</t>
  </si>
  <si>
    <t>Id2230</t>
  </si>
  <si>
    <t>Kyle, Mr.  Gregory S</t>
  </si>
  <si>
    <t>Id2231</t>
  </si>
  <si>
    <t>Brackenwagen, Ms.  Alexandra S</t>
  </si>
  <si>
    <t>Id2232</t>
  </si>
  <si>
    <t>Schmitt, Ms.  Hillary</t>
  </si>
  <si>
    <t>Id2233</t>
  </si>
  <si>
    <t>Borden, Ms.  Amy K.</t>
  </si>
  <si>
    <t>Id2234</t>
  </si>
  <si>
    <t>McLean, Mr.  Scott</t>
  </si>
  <si>
    <t>Id2235</t>
  </si>
  <si>
    <t>Regan, Mr.  John</t>
  </si>
  <si>
    <t>Id2236</t>
  </si>
  <si>
    <t>Koenis, Mr.  Maaikel</t>
  </si>
  <si>
    <t>Id2237</t>
  </si>
  <si>
    <t>Kittaka, Mr.  Daniel C</t>
  </si>
  <si>
    <t>Id2238</t>
  </si>
  <si>
    <t>Concannon, Mr.  Christopher S.</t>
  </si>
  <si>
    <t>Id2239</t>
  </si>
  <si>
    <t>Johnson, Mr.  William R</t>
  </si>
  <si>
    <t>Id2240</t>
  </si>
  <si>
    <t>Schultz, Ms.  Lyndsy</t>
  </si>
  <si>
    <t>Id2241</t>
  </si>
  <si>
    <t>Brannigan, Ms.  Jessica</t>
  </si>
  <si>
    <t>Id2242</t>
  </si>
  <si>
    <t>Cavallo, Ms.  Anna</t>
  </si>
  <si>
    <t>Id2243</t>
  </si>
  <si>
    <t>Chang, Mr.  Jordan</t>
  </si>
  <si>
    <t>Id2244</t>
  </si>
  <si>
    <t>Axelrod, Mr.  Brian</t>
  </si>
  <si>
    <t>Id2245</t>
  </si>
  <si>
    <t>Davenport, Ms.  Katherine A</t>
  </si>
  <si>
    <t>Id2246</t>
  </si>
  <si>
    <t>Roberge, Ms.  Melanie</t>
  </si>
  <si>
    <t>Id2247</t>
  </si>
  <si>
    <t>Schmidt, Ms.  Jessica</t>
  </si>
  <si>
    <t>Id2248</t>
  </si>
  <si>
    <t>Kosters, Mr.  Eric S</t>
  </si>
  <si>
    <t>Id2249</t>
  </si>
  <si>
    <t>Dykes, Mr.  Joseph</t>
  </si>
  <si>
    <t>Id2250</t>
  </si>
  <si>
    <t>Velan, Ms.  Mary</t>
  </si>
  <si>
    <t>Id2251</t>
  </si>
  <si>
    <t>Goolik, Ms.  Natalie</t>
  </si>
  <si>
    <t>Id2252</t>
  </si>
  <si>
    <t>Bain, Mr.  Christopher</t>
  </si>
  <si>
    <t>Id2253</t>
  </si>
  <si>
    <t>Wieck, Ms.  Sonja</t>
  </si>
  <si>
    <t>Id2254</t>
  </si>
  <si>
    <t>Friel, Ms.  Alexandra</t>
  </si>
  <si>
    <t>Id2255</t>
  </si>
  <si>
    <t>Santandreu, Ms.  Martha L.</t>
  </si>
  <si>
    <t>Id2256</t>
  </si>
  <si>
    <t>Johnson, Mr.  Ryan C.</t>
  </si>
  <si>
    <t>Id2257</t>
  </si>
  <si>
    <t>Gerber, Mr.  Cliff</t>
  </si>
  <si>
    <t>Id2258</t>
  </si>
  <si>
    <t>Benadum, Mr.  Blue</t>
  </si>
  <si>
    <t>Id2259</t>
  </si>
  <si>
    <t>Ragazzini, Mr.  Jeffrey M</t>
  </si>
  <si>
    <t>Id2260</t>
  </si>
  <si>
    <t>Kessinger, Mr.  Andrew</t>
  </si>
  <si>
    <t>Id2261</t>
  </si>
  <si>
    <t>Bezgin, Ms.  Julia</t>
  </si>
  <si>
    <t>Id2262</t>
  </si>
  <si>
    <t>Woldesilassie, Mr.  Daniel</t>
  </si>
  <si>
    <t>Id2263</t>
  </si>
  <si>
    <t>Ruiz Herrero, Mr.  Jaime</t>
  </si>
  <si>
    <t>Id2264</t>
  </si>
  <si>
    <t>Bin Alias, Mr.  Mohd Syahidan</t>
  </si>
  <si>
    <t>Id2265</t>
  </si>
  <si>
    <t>Fischer-Daly, Mr.  Matthew</t>
  </si>
  <si>
    <t>Id2266</t>
  </si>
  <si>
    <t>Pulliam, Ms.  Elizabeth S.</t>
  </si>
  <si>
    <t>Id2267</t>
  </si>
  <si>
    <t>Guisinger, Ms.  Katie</t>
  </si>
  <si>
    <t>Id2268</t>
  </si>
  <si>
    <t>Arnerich, Ms.  Christi A.</t>
  </si>
  <si>
    <t>Id2269</t>
  </si>
  <si>
    <t>Lynch, Ms.  Sandra K.</t>
  </si>
  <si>
    <t>Id2270</t>
  </si>
  <si>
    <t>Reilly, Ms.  Katharine</t>
  </si>
  <si>
    <t>Id2271</t>
  </si>
  <si>
    <t>Nolette, Mr.  Jerome</t>
  </si>
  <si>
    <t>Id2272</t>
  </si>
  <si>
    <t>Chabrier, Ms.  Julia R</t>
  </si>
  <si>
    <t>Id2273</t>
  </si>
  <si>
    <t>Lee, Mr.  Sean Henry</t>
  </si>
  <si>
    <t>Id2274</t>
  </si>
  <si>
    <t>Knotts, Ms.  Rachel A.</t>
  </si>
  <si>
    <t>Id2275</t>
  </si>
  <si>
    <t>Pultorak, Mr.  Jim</t>
  </si>
  <si>
    <t>Id2276</t>
  </si>
  <si>
    <t>Maxon, Mr.  Tim</t>
  </si>
  <si>
    <t>Id2277</t>
  </si>
  <si>
    <t>Kraai, Ms.  Abby L.</t>
  </si>
  <si>
    <t>Id2278</t>
  </si>
  <si>
    <t>Larosa, Mr.  Mark</t>
  </si>
  <si>
    <t>Id2279</t>
  </si>
  <si>
    <t>King, Mr.  Ali</t>
  </si>
  <si>
    <t>Id2280</t>
  </si>
  <si>
    <t>Haney, Mr.  Joshua</t>
  </si>
  <si>
    <t>Id2281</t>
  </si>
  <si>
    <t>Boulay, Mr.  Pierre</t>
  </si>
  <si>
    <t>Id2282</t>
  </si>
  <si>
    <t>Peters, Ms.  Kate</t>
  </si>
  <si>
    <t>Id2283</t>
  </si>
  <si>
    <t>Luy, Mr.  David</t>
  </si>
  <si>
    <t>Id2284</t>
  </si>
  <si>
    <t>Fava, Ms.  Carla</t>
  </si>
  <si>
    <t>Id2285</t>
  </si>
  <si>
    <t>Montoya, Mr.  Alvaro Sr.</t>
  </si>
  <si>
    <t>Id2286</t>
  </si>
  <si>
    <t>Bain, Ms.  Hope</t>
  </si>
  <si>
    <t>Id2287</t>
  </si>
  <si>
    <t>Albertson, Mr.  Mark P.</t>
  </si>
  <si>
    <t>Id2288</t>
  </si>
  <si>
    <t>Barger, Ms.  Desiree</t>
  </si>
  <si>
    <t>Id2289</t>
  </si>
  <si>
    <t>Fraioli, Mr.  Mario Jr.</t>
  </si>
  <si>
    <t>Id2290</t>
  </si>
  <si>
    <t>April, Mr.  Lusapho</t>
  </si>
  <si>
    <t>Id2291</t>
  </si>
  <si>
    <t>King, Ms.  Erin C.</t>
  </si>
  <si>
    <t>Id2292</t>
  </si>
  <si>
    <t>Talhelm, Mr.  Alan F</t>
  </si>
  <si>
    <t>Id2293</t>
  </si>
  <si>
    <t>Regnier, Mr.  Ryan</t>
  </si>
  <si>
    <t>Id2294</t>
  </si>
  <si>
    <t>Treece, Ms.  Hope</t>
  </si>
  <si>
    <t>Id2295</t>
  </si>
  <si>
    <t>Beisel, Mr.  Josh</t>
  </si>
  <si>
    <t>Id2296</t>
  </si>
  <si>
    <t>Enke, Mr.  Jacob J</t>
  </si>
  <si>
    <t>Id2297</t>
  </si>
  <si>
    <t>Ruiz-Tagle Barros, Mr.  Jose Tomas</t>
  </si>
  <si>
    <t>Id2298</t>
  </si>
  <si>
    <t>Ferrell, Ms.  Mary Evan</t>
  </si>
  <si>
    <t>Id2299</t>
  </si>
  <si>
    <t>Gates, Mr.  Justin K.</t>
  </si>
  <si>
    <t>Id2300</t>
  </si>
  <si>
    <t>Jeffers, Mr.  Patrick</t>
  </si>
  <si>
    <t>Id2301</t>
  </si>
  <si>
    <t>Sulhanek, Mr.  Roman</t>
  </si>
  <si>
    <t>Id2302</t>
  </si>
  <si>
    <t>Ozahowski, Mr.  David</t>
  </si>
  <si>
    <t>Id2303</t>
  </si>
  <si>
    <t>Caron, Ms.  Evelyn L</t>
  </si>
  <si>
    <t>Id2304</t>
  </si>
  <si>
    <t>Fullarton, Mr.  Jim</t>
  </si>
  <si>
    <t>Id2305</t>
  </si>
  <si>
    <t>Lindgren, Mr.  Matthew S</t>
  </si>
  <si>
    <t>Id2306</t>
  </si>
  <si>
    <t>Akiha, Mr.  Kenneth</t>
  </si>
  <si>
    <t>Id2307</t>
  </si>
  <si>
    <t>Sweny, Ms.  Andrea</t>
  </si>
  <si>
    <t>Id2308</t>
  </si>
  <si>
    <t>Tobin, Ms.  Kristina</t>
  </si>
  <si>
    <t>Id2309</t>
  </si>
  <si>
    <t>Pedersen, Ms.  Kristen</t>
  </si>
  <si>
    <t>Id2310</t>
  </si>
  <si>
    <t>Lynch, Mr.  Matthew</t>
  </si>
  <si>
    <t>Id2311</t>
  </si>
  <si>
    <t>Keys, Mrs.  Kathleen</t>
  </si>
  <si>
    <t>Id2312</t>
  </si>
  <si>
    <t>Wilbur, Ms.  Lindsey</t>
  </si>
  <si>
    <t>Id2313</t>
  </si>
  <si>
    <t>Ditota, Mr.  Robert</t>
  </si>
  <si>
    <t>Id2314</t>
  </si>
  <si>
    <t>Horbol, Ms.  Sarah E.</t>
  </si>
  <si>
    <t>Id2315</t>
  </si>
  <si>
    <t>O'Rourke, Ms.  Flannery</t>
  </si>
  <si>
    <t>Id2316</t>
  </si>
  <si>
    <t>Williams, Mr.  John T</t>
  </si>
  <si>
    <t>Id2317</t>
  </si>
  <si>
    <t>Murakami, Mr.  Koji</t>
  </si>
  <si>
    <t>Id2318</t>
  </si>
  <si>
    <t>Gagnon, Ms.  Candice M</t>
  </si>
  <si>
    <t>Id2319</t>
  </si>
  <si>
    <t>Petermann, Mr.  Theodore A.</t>
  </si>
  <si>
    <t>Id2320</t>
  </si>
  <si>
    <t>Graves - Rostro, Ms.  Lindy</t>
  </si>
  <si>
    <t>Id2321</t>
  </si>
  <si>
    <t>Danielson, Mr.  Thomas</t>
  </si>
  <si>
    <t>Id2322</t>
  </si>
  <si>
    <t>Street, Ms.  Holly</t>
  </si>
  <si>
    <t>Id2323</t>
  </si>
  <si>
    <t>Buss, Mr.  Matthew</t>
  </si>
  <si>
    <t>Id2324</t>
  </si>
  <si>
    <t>Duffy, Ms.  Meghan K</t>
  </si>
  <si>
    <t>Id2325</t>
  </si>
  <si>
    <t>Hines, Mr.  Fred</t>
  </si>
  <si>
    <t>Id2326</t>
  </si>
  <si>
    <t>Castro, Mr.  Sebastian</t>
  </si>
  <si>
    <t>Id2327</t>
  </si>
  <si>
    <t>Howell, Ms.  Laura</t>
  </si>
  <si>
    <t>Id2328</t>
  </si>
  <si>
    <t>Avery, Ms.  Nicole</t>
  </si>
  <si>
    <t>Id2329</t>
  </si>
  <si>
    <t>Bohinski, Ms.  Susan E</t>
  </si>
  <si>
    <t>Id2330</t>
  </si>
  <si>
    <t>Kohls, Ms.  Katy</t>
  </si>
  <si>
    <t>Id2331</t>
  </si>
  <si>
    <t>Brietzke, Mr.  Jordan</t>
  </si>
  <si>
    <t>Id2332</t>
  </si>
  <si>
    <t>Riveros Gonzalez, Mr.  Juan D. Sr.</t>
  </si>
  <si>
    <t>Id2333</t>
  </si>
  <si>
    <t>Albano, Ms.  Julie</t>
  </si>
  <si>
    <t>Id2334</t>
  </si>
  <si>
    <t>Rosendahl, Mr.  Evan P</t>
  </si>
  <si>
    <t>Id2335</t>
  </si>
  <si>
    <t>German, Mr.  Aaron K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</si>
  <si>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</si>
  <si>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</si>
  <si>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</si>
  <si>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</si>
  <si>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</si>
  <si>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</si>
  <si>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</si>
  <si>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 xml:space="preserve">count blank Customer </t>
  </si>
  <si>
    <t>count blank BMI</t>
  </si>
  <si>
    <t>count blank HBA1C</t>
  </si>
  <si>
    <t>count blank Heart Issues</t>
  </si>
  <si>
    <t xml:space="preserve">count blank Any Transplants </t>
  </si>
  <si>
    <t>count blank Cancer history</t>
  </si>
  <si>
    <t xml:space="preserve">count blank NumberOfMajorSurgeries </t>
  </si>
  <si>
    <t>count blank smoker</t>
  </si>
  <si>
    <t>No</t>
  </si>
  <si>
    <t>No major surgery</t>
  </si>
  <si>
    <t>yes</t>
  </si>
  <si>
    <t>Yes</t>
  </si>
  <si>
    <t>?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</si>
  <si>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</si>
  <si>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</si>
  <si>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</si>
  <si>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</si>
  <si>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</si>
  <si>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</si>
  <si>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</si>
  <si>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</si>
  <si>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count blank Year</t>
  </si>
  <si>
    <t>count blank month</t>
  </si>
  <si>
    <t>count blank Date</t>
  </si>
  <si>
    <t>count blank children</t>
  </si>
  <si>
    <t>count blank charges</t>
  </si>
  <si>
    <t>count blank Hospital tier</t>
  </si>
  <si>
    <t>count blank City tier</t>
  </si>
  <si>
    <t>count blank State ID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</si>
  <si>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</si>
  <si>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</si>
  <si>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</si>
  <si>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</si>
  <si>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</si>
  <si>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</si>
  <si>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</si>
  <si>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</si>
  <si>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</si>
  <si>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</si>
  <si>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</si>
  <si>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</si>
  <si>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</si>
  <si>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</si>
  <si>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</si>
  <si>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</si>
  <si>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</si>
  <si>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</si>
  <si>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</si>
  <si>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</si>
  <si>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</si>
  <si>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</si>
  <si>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</si>
  <si>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</si>
  <si>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</si>
  <si>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</si>
  <si>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</si>
  <si>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</si>
  <si>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Replaceyear</t>
  </si>
  <si>
    <t>Replaced State ID</t>
  </si>
  <si>
    <t>Unknown</t>
  </si>
  <si>
    <t>Last Name</t>
  </si>
  <si>
    <t>Title</t>
  </si>
  <si>
    <t>First Name</t>
  </si>
  <si>
    <t>Weight Status</t>
  </si>
  <si>
    <t>Diabetes Status</t>
  </si>
  <si>
    <t>Date of Birth</t>
  </si>
  <si>
    <t>End Date</t>
  </si>
  <si>
    <t>Age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</si>
  <si>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</si>
  <si>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</si>
  <si>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</si>
  <si>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</si>
  <si>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</si>
  <si>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</si>
  <si>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</si>
  <si>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</si>
  <si>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</si>
  <si>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</si>
  <si>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</si>
  <si>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</si>
  <si>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</si>
  <si>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</si>
  <si>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</si>
  <si>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</si>
  <si>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</si>
  <si>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</si>
  <si>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</si>
  <si>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</si>
  <si>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</si>
  <si>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</si>
  <si>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</si>
  <si>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</si>
  <si>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</si>
  <si>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</si>
  <si>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</si>
  <si>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</si>
  <si>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sep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</si>
  <si>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</si>
  <si>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</si>
  <si>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</si>
  <si>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</si>
  <si>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</si>
  <si>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</si>
  <si>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</si>
  <si>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</si>
  <si>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</si>
  <si>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</si>
  <si>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</si>
  <si>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</si>
  <si>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</si>
  <si>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</si>
  <si>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</si>
  <si>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</si>
  <si>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</si>
  <si>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</si>
  <si>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</si>
  <si>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</si>
  <si>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</si>
  <si>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</si>
  <si>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</si>
  <si>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</si>
  <si>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</si>
  <si>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</si>
  <si>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</si>
  <si>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</si>
  <si>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</si>
  <si>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</si>
  <si>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</si>
  <si>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</si>
  <si>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</si>
  <si>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</si>
  <si>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</si>
  <si>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</si>
  <si>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</si>
  <si>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</si>
  <si>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</si>
  <si>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</si>
  <si>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</si>
  <si>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</si>
  <si>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</si>
  <si>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</si>
  <si>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</si>
  <si>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</si>
  <si>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</si>
  <si>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</si>
  <si>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</si>
  <si>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</si>
  <si>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</si>
  <si>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</si>
  <si>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</si>
  <si>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</si>
  <si>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</si>
  <si>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</si>
  <si>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</si>
  <si>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</si>
  <si>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</si>
  <si>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</si>
  <si>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</si>
  <si>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</si>
  <si>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</si>
  <si>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</si>
  <si>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</si>
  <si>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</si>
  <si>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</si>
  <si>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</si>
  <si>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</si>
  <si>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</si>
  <si>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</si>
  <si>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</si>
  <si>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</si>
  <si>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</si>
  <si>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</si>
  <si>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</si>
  <si>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</si>
  <si>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</si>
  <si>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</si>
  <si>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</si>
  <si>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</si>
  <si>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</si>
  <si>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</si>
  <si>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</si>
  <si>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</si>
  <si>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</si>
  <si>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</si>
  <si>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</si>
  <si>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</si>
  <si>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</si>
  <si>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</si>
  <si>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</si>
  <si>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</si>
  <si>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</si>
  <si>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</si>
  <si>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</si>
  <si>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</si>
  <si>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</si>
  <si>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</si>
  <si>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</si>
  <si>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</si>
  <si>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</si>
  <si>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</si>
  <si>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</si>
  <si>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</si>
  <si>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</si>
  <si>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</si>
  <si>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</si>
  <si>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</si>
  <si>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</si>
  <si>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</si>
  <si>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</si>
  <si>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</si>
  <si>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 xml:space="preserve"> Sr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</si>
  <si>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</si>
  <si>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</si>
  <si>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</si>
  <si>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</si>
  <si>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</si>
  <si>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</si>
  <si>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</si>
  <si>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</si>
  <si>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</si>
  <si>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</si>
  <si>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</si>
  <si>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</si>
  <si>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</si>
  <si>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</si>
  <si>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</si>
  <si>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</si>
  <si>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</si>
  <si>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</si>
  <si>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</si>
  <si>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</si>
  <si>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</si>
  <si>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</si>
  <si>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</si>
  <si>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</si>
  <si>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</si>
  <si>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</si>
  <si>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</si>
  <si>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</si>
  <si>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</si>
  <si>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</si>
  <si>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</si>
  <si>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</si>
  <si>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</si>
  <si>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</si>
  <si>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</si>
  <si>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</si>
  <si>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</si>
  <si>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</si>
  <si>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</si>
  <si>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</si>
  <si>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</si>
  <si>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</si>
  <si>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</si>
  <si>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</si>
  <si>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</si>
  <si>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</si>
  <si>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</si>
  <si>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</si>
  <si>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</si>
  <si>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</si>
  <si>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</si>
  <si>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</si>
  <si>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</si>
  <si>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</si>
  <si>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</si>
  <si>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</si>
  <si>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</si>
  <si>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</si>
  <si>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</si>
  <si>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</si>
  <si>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</si>
  <si>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</si>
  <si>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</si>
  <si>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</si>
  <si>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</si>
  <si>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</si>
  <si>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</si>
  <si>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</si>
  <si>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</si>
  <si>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</si>
  <si>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</si>
  <si>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</si>
  <si>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</si>
  <si>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</si>
  <si>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</si>
  <si>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</si>
  <si>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</si>
  <si>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</si>
  <si>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</si>
  <si>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</si>
  <si>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</si>
  <si>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</si>
  <si>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</si>
  <si>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</si>
  <si>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</si>
  <si>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</si>
  <si>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</si>
  <si>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</si>
  <si>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</si>
  <si>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</si>
  <si>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</si>
  <si>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</si>
  <si>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</si>
  <si>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</si>
  <si>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</si>
  <si>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</si>
  <si>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</si>
  <si>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</si>
  <si>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</si>
  <si>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</si>
  <si>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</si>
  <si>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</si>
  <si>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</si>
  <si>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</si>
  <si>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</si>
  <si>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</si>
  <si>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</si>
  <si>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</si>
  <si>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</si>
  <si>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</si>
  <si>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</si>
  <si>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</si>
  <si>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</si>
  <si>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</si>
  <si>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</si>
  <si>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</si>
  <si>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</si>
  <si>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</si>
  <si>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</si>
  <si>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</si>
  <si>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</si>
  <si>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</si>
  <si>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</si>
  <si>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</si>
  <si>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</si>
  <si>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</si>
  <si>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</si>
  <si>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</si>
  <si>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</si>
  <si>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</si>
  <si>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</si>
  <si>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</si>
  <si>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</si>
  <si>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</si>
  <si>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</si>
  <si>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</si>
  <si>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</si>
  <si>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</si>
  <si>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</si>
  <si>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</si>
  <si>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</si>
  <si>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</si>
  <si>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</si>
  <si>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</si>
  <si>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</si>
  <si>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</si>
  <si>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</si>
  <si>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</si>
  <si>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</si>
  <si>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</si>
  <si>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</si>
  <si>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</si>
  <si>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</si>
  <si>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</si>
  <si>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</si>
  <si>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</si>
  <si>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</si>
  <si>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</si>
  <si>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</si>
  <si>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</si>
  <si>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</si>
  <si>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</si>
  <si>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</si>
  <si>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</si>
  <si>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</si>
  <si>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</si>
  <si>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</si>
  <si>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</si>
  <si>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</si>
  <si>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</si>
  <si>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</si>
  <si>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</si>
  <si>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</si>
  <si>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</si>
  <si>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</si>
  <si>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</si>
  <si>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</si>
  <si>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</si>
  <si>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</si>
  <si>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</si>
  <si>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</si>
  <si>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</si>
  <si>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</si>
  <si>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</si>
  <si>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</si>
  <si>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</si>
  <si>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</si>
  <si>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</si>
  <si>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</si>
  <si>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</si>
  <si>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</si>
  <si>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</si>
  <si>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</si>
  <si>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</si>
  <si>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</si>
  <si>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</si>
  <si>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</si>
  <si>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</si>
  <si>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</si>
  <si>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</si>
  <si>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</si>
  <si>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</si>
  <si>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</si>
  <si>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</si>
  <si>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</si>
  <si>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</si>
  <si>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</si>
  <si>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</si>
  <si>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</si>
  <si>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</si>
  <si>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</si>
  <si>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</si>
  <si>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</si>
  <si>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</si>
  <si>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</si>
  <si>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</si>
  <si>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</si>
  <si>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</si>
  <si>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</si>
  <si>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</si>
  <si>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</si>
  <si>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 xml:space="preserve"> V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</si>
  <si>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</si>
  <si>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</si>
  <si>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</si>
  <si>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</si>
  <si>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</si>
  <si>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</si>
  <si>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</si>
  <si>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</si>
  <si>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</si>
  <si>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</si>
  <si>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</si>
  <si>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</si>
  <si>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</si>
  <si>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</si>
  <si>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</si>
  <si>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</si>
  <si>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</si>
  <si>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</si>
  <si>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</si>
  <si>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</si>
  <si>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</si>
  <si>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</si>
  <si>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</si>
  <si>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</si>
  <si>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</si>
  <si>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</si>
  <si>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</si>
  <si>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</si>
  <si>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</si>
  <si>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</si>
  <si>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</si>
  <si>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</si>
  <si>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</si>
  <si>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</si>
  <si>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</si>
  <si>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</si>
  <si>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</si>
  <si>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</si>
  <si>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</si>
  <si>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</si>
  <si>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</si>
  <si>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</si>
  <si>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</si>
  <si>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</si>
  <si>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</si>
  <si>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</si>
  <si>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</si>
  <si>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</si>
  <si>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</si>
  <si>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</si>
  <si>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</si>
  <si>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</si>
  <si>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</si>
  <si>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</si>
  <si>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</si>
  <si>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</si>
  <si>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</si>
  <si>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</si>
  <si>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</si>
  <si>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</si>
  <si>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</si>
  <si>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</si>
  <si>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</si>
  <si>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</si>
  <si>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</si>
  <si>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</si>
  <si>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</si>
  <si>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</si>
  <si>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</si>
  <si>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</si>
  <si>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</si>
  <si>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</si>
  <si>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</si>
  <si>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</si>
  <si>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</si>
  <si>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</si>
  <si>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</si>
  <si>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</si>
  <si>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</si>
  <si>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</si>
  <si>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</si>
  <si>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</si>
  <si>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</si>
  <si>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</si>
  <si>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</si>
  <si>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</si>
  <si>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</si>
  <si>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</si>
  <si>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</si>
  <si>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</si>
  <si>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</si>
  <si>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</si>
  <si>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</si>
  <si>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</si>
  <si>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</si>
  <si>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</si>
  <si>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</si>
  <si>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</si>
  <si>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</si>
  <si>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</si>
  <si>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</si>
  <si>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</si>
  <si>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</si>
  <si>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</si>
  <si>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</si>
  <si>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</si>
  <si>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</si>
  <si>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</si>
  <si>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</si>
  <si>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</si>
  <si>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</si>
  <si>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</si>
  <si>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</si>
  <si>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</si>
  <si>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</si>
  <si>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</si>
  <si>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</si>
  <si>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</si>
  <si>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</si>
  <si>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</si>
  <si>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</si>
  <si>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</si>
  <si>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</si>
  <si>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</si>
  <si>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</si>
  <si>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</si>
  <si>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</si>
  <si>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</si>
  <si>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</si>
  <si>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</si>
  <si>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</si>
  <si>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</si>
  <si>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</si>
  <si>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</si>
  <si>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</si>
  <si>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</si>
  <si>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</si>
  <si>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</si>
  <si>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</si>
  <si>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</si>
  <si>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</si>
  <si>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</si>
  <si>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</si>
  <si>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</si>
  <si>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</si>
  <si>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</si>
  <si>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</si>
  <si>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</si>
  <si>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</si>
  <si>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</si>
  <si>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</si>
  <si>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</si>
  <si>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</si>
  <si>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</si>
  <si>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</si>
  <si>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</si>
  <si>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</si>
  <si>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</si>
  <si>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</si>
  <si>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</si>
  <si>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</si>
  <si>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</si>
  <si>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</si>
  <si>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</si>
  <si>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</si>
  <si>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</si>
  <si>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</si>
  <si>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</si>
  <si>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</si>
  <si>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</si>
  <si>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</si>
  <si>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</si>
  <si>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</si>
  <si>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</si>
  <si>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</si>
  <si>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</si>
  <si>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</si>
  <si>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</si>
  <si>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</si>
  <si>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</si>
  <si>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</si>
  <si>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</si>
  <si>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</si>
  <si>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</si>
  <si>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</si>
  <si>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</si>
  <si>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</si>
  <si>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</si>
  <si>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</si>
  <si>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</si>
  <si>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</si>
  <si>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</si>
  <si>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</si>
  <si>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</si>
  <si>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</si>
  <si>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</si>
  <si>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</si>
  <si>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</si>
  <si>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</si>
  <si>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</si>
  <si>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</si>
  <si>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</si>
  <si>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</si>
  <si>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</si>
  <si>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</si>
  <si>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</si>
  <si>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</si>
  <si>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</si>
  <si>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</si>
  <si>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</si>
  <si>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</si>
  <si>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</si>
  <si>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</si>
  <si>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</si>
  <si>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</si>
  <si>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</si>
  <si>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</si>
  <si>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</si>
  <si>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</si>
  <si>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</si>
  <si>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</si>
  <si>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</si>
  <si>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</si>
  <si>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</si>
  <si>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</si>
  <si>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</si>
  <si>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</si>
  <si>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</si>
  <si>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</si>
  <si>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</si>
  <si>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</si>
  <si>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</si>
  <si>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</si>
  <si>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</si>
  <si>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</si>
  <si>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</si>
  <si>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</si>
  <si>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</si>
  <si>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</si>
  <si>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</si>
  <si>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</si>
  <si>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</si>
  <si>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</si>
  <si>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</si>
  <si>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</si>
  <si>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</si>
  <si>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</si>
  <si>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</si>
  <si>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</si>
  <si>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</si>
  <si>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</si>
  <si>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</si>
  <si>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</si>
  <si>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</si>
  <si>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</si>
  <si>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</si>
  <si>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</si>
  <si>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</si>
  <si>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</si>
  <si>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</si>
  <si>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</si>
  <si>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</si>
  <si>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</si>
  <si>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</si>
  <si>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</si>
  <si>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</si>
  <si>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</si>
  <si>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</si>
  <si>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</si>
  <si>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</si>
  <si>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</si>
  <si>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</si>
  <si>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</si>
  <si>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</si>
  <si>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</si>
  <si>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</si>
  <si>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</si>
  <si>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</si>
  <si>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</si>
  <si>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</si>
  <si>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</si>
  <si>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</si>
  <si>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</si>
  <si>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</si>
  <si>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</si>
  <si>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</si>
  <si>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</si>
  <si>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</si>
  <si>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</si>
  <si>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</si>
  <si>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</si>
  <si>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</si>
  <si>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</si>
  <si>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</si>
  <si>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</si>
  <si>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</si>
  <si>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</si>
  <si>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</si>
  <si>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</si>
  <si>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</si>
  <si>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</si>
  <si>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</si>
  <si>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</si>
  <si>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</si>
  <si>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</si>
  <si>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</si>
  <si>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</si>
  <si>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</si>
  <si>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</si>
  <si>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</si>
  <si>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</si>
  <si>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</si>
  <si>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</si>
  <si>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</si>
  <si>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</si>
  <si>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</si>
  <si>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</si>
  <si>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</si>
  <si>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</si>
  <si>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</si>
  <si>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</si>
  <si>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</si>
  <si>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</si>
  <si>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</si>
  <si>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</si>
  <si>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</si>
  <si>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</si>
  <si>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</si>
  <si>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</si>
  <si>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</si>
  <si>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</si>
  <si>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</si>
  <si>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</si>
  <si>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</si>
  <si>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</si>
  <si>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</si>
  <si>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</si>
  <si>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</si>
  <si>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</si>
  <si>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</si>
  <si>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</si>
  <si>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</si>
  <si>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</si>
  <si>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</si>
  <si>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</si>
  <si>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</si>
  <si>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</si>
  <si>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</si>
  <si>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</si>
  <si>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</si>
  <si>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</si>
  <si>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</si>
  <si>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</si>
  <si>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</si>
  <si>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</si>
  <si>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</si>
  <si>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</si>
  <si>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</si>
  <si>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</si>
  <si>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</si>
  <si>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</si>
  <si>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</si>
  <si>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</si>
  <si>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</si>
  <si>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</si>
  <si>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</si>
  <si>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</si>
  <si>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</si>
  <si>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</si>
  <si>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</si>
  <si>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</si>
  <si>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</si>
  <si>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</si>
  <si>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</si>
  <si>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</si>
  <si>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</si>
  <si>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</si>
  <si>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</si>
  <si>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</si>
  <si>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</si>
  <si>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</si>
  <si>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</si>
  <si>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</si>
  <si>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</si>
  <si>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</si>
  <si>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</si>
  <si>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</si>
  <si>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</si>
  <si>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</si>
  <si>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</si>
  <si>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</si>
  <si>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</si>
  <si>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</si>
  <si>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</si>
  <si>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</si>
  <si>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</si>
  <si>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</si>
  <si>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</si>
  <si>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</si>
  <si>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</si>
  <si>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</si>
  <si>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</si>
  <si>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</si>
  <si>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</si>
  <si>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</si>
  <si>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</si>
  <si>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</si>
  <si>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</si>
  <si>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</si>
  <si>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</si>
  <si>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</si>
  <si>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</si>
  <si>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</si>
  <si>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</si>
  <si>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</si>
  <si>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</si>
  <si>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</si>
  <si>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</si>
  <si>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</si>
  <si>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</si>
  <si>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</si>
  <si>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</si>
  <si>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</si>
  <si>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</si>
  <si>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</si>
  <si>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</si>
  <si>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</si>
  <si>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</si>
  <si>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</si>
  <si>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</si>
  <si>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</si>
  <si>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</si>
  <si>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</si>
  <si>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</si>
  <si>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</si>
  <si>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</si>
  <si>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</si>
  <si>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</si>
  <si>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</si>
  <si>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</si>
  <si>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</si>
  <si>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</si>
  <si>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</si>
  <si>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</si>
  <si>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</si>
  <si>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</si>
  <si>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</si>
  <si>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</si>
  <si>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</si>
  <si>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</si>
  <si>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</si>
  <si>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</si>
  <si>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</si>
  <si>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</si>
  <si>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</si>
  <si>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</si>
  <si>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</si>
  <si>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</si>
  <si>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</si>
  <si>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</si>
  <si>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</si>
  <si>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</si>
  <si>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</si>
  <si>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</si>
  <si>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</si>
  <si>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</si>
  <si>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</si>
  <si>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</si>
  <si>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</si>
  <si>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</si>
  <si>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</si>
  <si>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</si>
  <si>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</si>
  <si>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</si>
  <si>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</si>
  <si>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</si>
  <si>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</si>
  <si>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</si>
  <si>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</si>
  <si>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</si>
  <si>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</si>
  <si>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</si>
  <si>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</si>
  <si>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</si>
  <si>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</si>
  <si>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</si>
  <si>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</si>
  <si>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</si>
  <si>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</si>
  <si>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</si>
  <si>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</si>
  <si>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</si>
  <si>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</si>
  <si>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</si>
  <si>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</si>
  <si>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</si>
  <si>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</si>
  <si>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</si>
  <si>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 xml:space="preserve"> II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</si>
  <si>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</si>
  <si>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</si>
  <si>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</si>
  <si>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</si>
  <si>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</si>
  <si>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</si>
  <si>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</si>
  <si>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</si>
  <si>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</si>
  <si>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</si>
  <si>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</si>
  <si>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</si>
  <si>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</si>
  <si>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</si>
  <si>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</si>
  <si>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</si>
  <si>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</si>
  <si>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</si>
  <si>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</si>
  <si>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</si>
  <si>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</si>
  <si>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</si>
  <si>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</si>
  <si>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</si>
  <si>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</si>
  <si>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</si>
  <si>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</si>
  <si>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</si>
  <si>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</si>
  <si>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</si>
  <si>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</si>
  <si>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</si>
  <si>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</si>
  <si>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</si>
  <si>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</si>
  <si>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</si>
  <si>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</si>
  <si>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</si>
  <si>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</si>
  <si>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</si>
  <si>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</si>
  <si>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</si>
  <si>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</si>
  <si>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</si>
  <si>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</si>
  <si>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</si>
  <si>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</si>
  <si>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</si>
  <si>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</si>
  <si>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</si>
  <si>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</si>
  <si>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</si>
  <si>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</si>
  <si>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</si>
  <si>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</si>
  <si>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</si>
  <si>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</si>
  <si>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</si>
  <si>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</si>
  <si>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</si>
  <si>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</si>
  <si>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</si>
  <si>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</si>
  <si>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</si>
  <si>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</si>
  <si>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</si>
  <si>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</si>
  <si>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</si>
  <si>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</si>
  <si>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</si>
  <si>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</si>
  <si>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</si>
  <si>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</si>
  <si>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</si>
  <si>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</si>
  <si>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</si>
  <si>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</si>
  <si>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</si>
  <si>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</si>
  <si>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</si>
  <si>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</si>
  <si>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</si>
  <si>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</si>
  <si>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</si>
  <si>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</si>
  <si>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</si>
  <si>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</si>
  <si>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</si>
  <si>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</si>
  <si>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</si>
  <si>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</si>
  <si>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</si>
  <si>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</si>
  <si>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</si>
  <si>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</si>
  <si>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</si>
  <si>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</si>
  <si>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</si>
  <si>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</si>
  <si>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</si>
  <si>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</si>
  <si>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</si>
  <si>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</si>
  <si>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</si>
  <si>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</si>
  <si>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</si>
  <si>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</si>
  <si>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</si>
  <si>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</si>
  <si>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</si>
  <si>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</si>
  <si>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</si>
  <si>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</si>
  <si>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</si>
  <si>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</si>
  <si>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</si>
  <si>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</si>
  <si>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</si>
  <si>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</si>
  <si>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</si>
  <si>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</si>
  <si>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</si>
  <si>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</si>
  <si>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</si>
  <si>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</si>
  <si>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</si>
  <si>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</si>
  <si>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</si>
  <si>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</si>
  <si>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</si>
  <si>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</si>
  <si>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</si>
  <si>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</si>
  <si>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</si>
  <si>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</si>
  <si>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</si>
  <si>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</si>
  <si>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</si>
  <si>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</si>
  <si>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</si>
  <si>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</si>
  <si>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</si>
  <si>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</si>
  <si>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</si>
  <si>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</si>
  <si>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</si>
  <si>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</si>
  <si>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</si>
  <si>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</si>
  <si>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</si>
  <si>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</si>
  <si>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</si>
  <si>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</si>
  <si>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</si>
  <si>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</si>
  <si>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</si>
  <si>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</si>
  <si>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</si>
  <si>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</si>
  <si>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</si>
  <si>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</si>
  <si>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</si>
  <si>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</si>
  <si>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</si>
  <si>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</si>
  <si>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</si>
  <si>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</si>
  <si>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</si>
  <si>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</si>
  <si>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</si>
  <si>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</si>
  <si>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</si>
  <si>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</si>
  <si>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</si>
  <si>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</si>
  <si>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</si>
  <si>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</si>
  <si>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</si>
  <si>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</si>
  <si>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</si>
  <si>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</si>
  <si>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</si>
  <si>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</si>
  <si>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</si>
  <si>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</si>
  <si>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</si>
  <si>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</si>
  <si>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</si>
  <si>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</si>
  <si>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</si>
  <si>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</si>
  <si>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</si>
  <si>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</si>
  <si>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</si>
  <si>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</si>
  <si>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</si>
  <si>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</si>
  <si>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</si>
  <si>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</si>
  <si>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</si>
  <si>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</si>
  <si>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</si>
  <si>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</si>
  <si>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</si>
  <si>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</si>
  <si>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</si>
  <si>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</si>
  <si>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</si>
  <si>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</si>
  <si>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</si>
  <si>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</si>
  <si>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</si>
  <si>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</si>
  <si>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</si>
  <si>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</si>
  <si>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</si>
  <si>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</si>
  <si>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</si>
  <si>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</si>
  <si>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</si>
  <si>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</si>
  <si>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</si>
  <si>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</si>
  <si>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</si>
  <si>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</si>
  <si>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</si>
  <si>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</si>
  <si>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</si>
  <si>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</si>
  <si>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</si>
  <si>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</si>
  <si>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</si>
  <si>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</si>
  <si>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</si>
  <si>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</si>
  <si>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</si>
  <si>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</si>
  <si>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</si>
  <si>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</si>
  <si>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</si>
  <si>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</si>
  <si>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</si>
  <si>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</si>
  <si>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</si>
  <si>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</si>
  <si>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</si>
  <si>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</si>
  <si>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</si>
  <si>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</si>
  <si>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</si>
  <si>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</si>
  <si>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</si>
  <si>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</si>
  <si>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</si>
  <si>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</si>
  <si>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</si>
  <si>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</si>
  <si>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</si>
  <si>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</si>
  <si>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</si>
  <si>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</si>
  <si>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</si>
  <si>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</si>
  <si>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</si>
  <si>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</si>
  <si>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</si>
  <si>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</si>
  <si>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</si>
  <si>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</si>
  <si>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</si>
  <si>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</si>
  <si>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</si>
  <si>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</si>
  <si>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</si>
  <si>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</si>
  <si>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</si>
  <si>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</si>
  <si>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</si>
  <si>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</si>
  <si>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</si>
  <si>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</si>
  <si>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</si>
  <si>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</si>
  <si>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</si>
  <si>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</si>
  <si>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</si>
  <si>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</si>
  <si>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</si>
  <si>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</si>
  <si>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</si>
  <si>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</si>
  <si>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</si>
  <si>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</si>
  <si>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</si>
  <si>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</si>
  <si>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</si>
  <si>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</si>
  <si>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</si>
  <si>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</si>
  <si>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</si>
  <si>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</si>
  <si>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</si>
  <si>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</si>
  <si>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</si>
  <si>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</si>
  <si>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</si>
  <si>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</si>
  <si>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</si>
  <si>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</si>
  <si>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</si>
  <si>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</si>
  <si>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</si>
  <si>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</si>
  <si>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</si>
  <si>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</si>
  <si>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</si>
  <si>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</si>
  <si>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</si>
  <si>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</si>
  <si>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</si>
  <si>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</si>
  <si>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</si>
  <si>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</si>
  <si>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</si>
  <si>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</si>
  <si>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</si>
  <si>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</si>
  <si>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</si>
  <si>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</si>
  <si>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</si>
  <si>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</si>
  <si>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</si>
  <si>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</si>
  <si>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</si>
  <si>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</si>
  <si>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</si>
  <si>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</si>
  <si>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</si>
  <si>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</si>
  <si>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</si>
  <si>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</si>
  <si>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</si>
  <si>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</si>
  <si>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</si>
  <si>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</si>
  <si>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</si>
  <si>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</si>
  <si>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</si>
  <si>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</si>
  <si>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</si>
  <si>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</si>
  <si>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</si>
  <si>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</si>
  <si>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</si>
  <si>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</si>
  <si>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</si>
  <si>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</si>
  <si>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</si>
  <si>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</si>
  <si>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</si>
  <si>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</si>
  <si>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</si>
  <si>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</si>
  <si>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</si>
  <si>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</si>
  <si>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</si>
  <si>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</si>
  <si>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</si>
  <si>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</si>
  <si>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</si>
  <si>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</si>
  <si>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</si>
  <si>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</si>
  <si>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</si>
  <si>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</si>
  <si>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</si>
  <si>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</si>
  <si>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</si>
  <si>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</si>
  <si>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</si>
  <si>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</si>
  <si>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</si>
  <si>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</si>
  <si>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</si>
  <si>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</si>
  <si>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</si>
  <si>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</si>
  <si>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</si>
  <si>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</si>
  <si>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</si>
  <si>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</si>
  <si>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</si>
  <si>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</si>
  <si>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</si>
  <si>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</si>
  <si>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</si>
  <si>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</si>
  <si>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</si>
  <si>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</si>
  <si>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</si>
  <si>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</si>
  <si>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</si>
  <si>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</si>
  <si>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</si>
  <si>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</si>
  <si>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</si>
  <si>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</si>
  <si>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</si>
  <si>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</si>
  <si>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</si>
  <si>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</si>
  <si>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</si>
  <si>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</si>
  <si>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</si>
  <si>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</si>
  <si>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</si>
  <si>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 xml:space="preserve"> Jr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</si>
  <si>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</si>
  <si>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</si>
  <si>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</si>
  <si>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</si>
  <si>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</si>
  <si>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</si>
  <si>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</si>
  <si>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</si>
  <si>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</si>
  <si>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</si>
  <si>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</si>
  <si>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</si>
  <si>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</si>
  <si>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</si>
  <si>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</si>
  <si>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</si>
  <si>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</si>
  <si>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</si>
  <si>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</si>
  <si>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</si>
  <si>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</si>
  <si>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</si>
  <si>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</si>
  <si>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</si>
  <si>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</si>
  <si>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</si>
  <si>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</si>
  <si>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</si>
  <si>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</si>
  <si>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</si>
  <si>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</si>
  <si>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</si>
  <si>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</si>
  <si>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</si>
  <si>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</si>
  <si>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</si>
  <si>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</si>
  <si>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</si>
  <si>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</si>
  <si>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</si>
  <si>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</si>
  <si>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</si>
  <si>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</si>
  <si>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</si>
  <si>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</si>
  <si>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</si>
  <si>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</si>
  <si>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</si>
  <si>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</si>
  <si>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</si>
  <si>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</si>
  <si>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</si>
  <si>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</si>
  <si>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</si>
  <si>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</si>
  <si>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</si>
  <si>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</si>
  <si>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</si>
  <si>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</si>
  <si>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</si>
  <si>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</si>
  <si>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</si>
  <si>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</si>
  <si>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</si>
  <si>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</si>
  <si>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</si>
  <si>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</si>
  <si>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</si>
  <si>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</si>
  <si>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</si>
  <si>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</si>
  <si>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</si>
  <si>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</si>
  <si>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</si>
  <si>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</si>
  <si>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</si>
  <si>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</si>
  <si>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</si>
  <si>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</si>
  <si>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</si>
  <si>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</si>
  <si>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</si>
  <si>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</si>
  <si>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</si>
  <si>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</si>
  <si>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</si>
  <si>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</si>
  <si>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</si>
  <si>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</si>
  <si>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</si>
  <si>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</si>
  <si>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</si>
  <si>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</si>
  <si>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</si>
  <si>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</si>
  <si>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</si>
  <si>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</si>
  <si>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</si>
  <si>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</si>
  <si>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</si>
  <si>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</si>
  <si>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</si>
  <si>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</si>
  <si>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</si>
  <si>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</si>
  <si>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</si>
  <si>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</si>
  <si>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</si>
  <si>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</si>
  <si>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</si>
  <si>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</si>
  <si>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</si>
  <si>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</si>
  <si>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</si>
  <si>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</si>
  <si>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</si>
  <si>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</si>
  <si>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</si>
  <si>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</si>
  <si>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</si>
  <si>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</si>
  <si>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</si>
  <si>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</si>
  <si>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</si>
  <si>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</si>
  <si>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</si>
  <si>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</si>
  <si>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</si>
  <si>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</si>
  <si>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</si>
  <si>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</si>
  <si>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</si>
  <si>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</si>
  <si>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</si>
  <si>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</si>
  <si>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</si>
  <si>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</si>
  <si>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</si>
  <si>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</si>
  <si>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</si>
  <si>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</si>
  <si>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</si>
  <si>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</si>
  <si>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</si>
  <si>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</si>
  <si>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</si>
  <si>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</si>
  <si>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</si>
  <si>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</si>
  <si>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</si>
  <si>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</si>
  <si>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</si>
  <si>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</si>
  <si>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</si>
  <si>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</si>
  <si>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</si>
  <si>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</si>
  <si>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</si>
  <si>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</si>
  <si>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</si>
  <si>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</si>
  <si>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</si>
  <si>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</si>
  <si>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</si>
  <si>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</si>
  <si>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</si>
  <si>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</si>
  <si>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</si>
  <si>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</si>
  <si>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</si>
  <si>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</si>
  <si>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</si>
  <si>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</si>
  <si>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</si>
  <si>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</si>
  <si>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</si>
  <si>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</si>
  <si>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</si>
  <si>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</si>
  <si>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</si>
  <si>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</si>
  <si>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</si>
  <si>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</si>
  <si>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</si>
  <si>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</si>
  <si>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</si>
  <si>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</si>
  <si>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</si>
  <si>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</si>
  <si>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</si>
  <si>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</si>
  <si>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</si>
  <si>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</si>
  <si>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</si>
  <si>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</si>
  <si>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</si>
  <si>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</si>
  <si>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</si>
  <si>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</si>
  <si>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</si>
  <si>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</si>
  <si>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</si>
  <si>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</si>
  <si>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</si>
  <si>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</si>
  <si>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</si>
  <si>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</si>
  <si>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</si>
  <si>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</si>
  <si>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</si>
  <si>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</si>
  <si>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</si>
  <si>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</si>
  <si>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</si>
  <si>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</si>
  <si>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</si>
  <si>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</si>
  <si>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</si>
  <si>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</si>
  <si>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</si>
  <si>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</si>
  <si>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</si>
  <si>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</si>
  <si>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</si>
  <si>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</si>
  <si>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</si>
  <si>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</si>
  <si>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</si>
  <si>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</si>
  <si>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</si>
  <si>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</si>
  <si>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</si>
  <si>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</si>
  <si>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</si>
  <si>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</si>
  <si>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</si>
  <si>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</si>
  <si>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</si>
  <si>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</si>
  <si>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</si>
  <si>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</si>
  <si>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</si>
  <si>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</si>
  <si>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</si>
  <si>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</si>
  <si>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</si>
  <si>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</si>
  <si>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</si>
  <si>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</si>
  <si>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</si>
  <si>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</si>
  <si>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</si>
  <si>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</si>
  <si>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</si>
  <si>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</si>
  <si>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</si>
  <si>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</si>
  <si>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</si>
  <si>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</si>
  <si>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</si>
  <si>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</si>
  <si>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</si>
  <si>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</si>
  <si>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</si>
  <si>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</si>
  <si>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</si>
  <si>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</si>
  <si>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</si>
  <si>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</si>
  <si>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</si>
  <si>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</si>
  <si>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</si>
  <si>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</si>
  <si>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</si>
  <si>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</si>
  <si>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</si>
  <si>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</si>
  <si>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</si>
  <si>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</si>
  <si>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</si>
  <si>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</si>
  <si>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</si>
  <si>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</si>
  <si>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</si>
  <si>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</si>
  <si>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</si>
  <si>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</si>
  <si>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</si>
  <si>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</si>
  <si>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</si>
  <si>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</si>
  <si>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</si>
  <si>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</si>
  <si>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</si>
  <si>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</si>
  <si>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</si>
  <si>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</si>
  <si>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</si>
  <si>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</si>
  <si>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</si>
  <si>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</si>
  <si>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</si>
  <si>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</si>
  <si>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</si>
  <si>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</si>
  <si>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</si>
  <si>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</si>
  <si>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</si>
  <si>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</si>
  <si>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</si>
  <si>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</si>
  <si>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</si>
  <si>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</si>
  <si>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</si>
  <si>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</si>
  <si>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</si>
  <si>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</si>
  <si>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</si>
  <si>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</si>
  <si>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</si>
  <si>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</si>
  <si>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</si>
  <si>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</si>
  <si>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</si>
  <si>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</si>
  <si>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</si>
  <si>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</si>
  <si>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</si>
  <si>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</si>
  <si>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</si>
  <si>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</si>
  <si>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</si>
  <si>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</si>
  <si>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</si>
  <si>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</si>
  <si>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</si>
  <si>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</si>
  <si>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</si>
  <si>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</si>
  <si>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</si>
  <si>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</si>
  <si>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</si>
  <si>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</si>
  <si>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</si>
  <si>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</si>
  <si>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</si>
  <si>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</si>
  <si>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</si>
  <si>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</si>
  <si>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</si>
  <si>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</si>
  <si>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</si>
  <si>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</si>
  <si>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</si>
  <si>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</si>
  <si>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</si>
  <si>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</si>
  <si>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</si>
  <si>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</si>
  <si>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</si>
  <si>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</si>
  <si>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</si>
  <si>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</si>
  <si>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</si>
  <si>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</si>
  <si>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</si>
  <si>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</si>
  <si>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</si>
  <si>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</si>
  <si>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</si>
  <si>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</si>
  <si>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</si>
  <si>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</si>
  <si>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</si>
  <si>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</si>
  <si>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</si>
  <si>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</si>
  <si>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</si>
  <si>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</si>
  <si>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</si>
  <si>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</si>
  <si>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</si>
  <si>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</si>
  <si>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</si>
  <si>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</si>
  <si>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</si>
  <si>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</si>
  <si>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</si>
  <si>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</si>
  <si>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</si>
  <si>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</si>
  <si>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</si>
  <si>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</si>
  <si>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</si>
  <si>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</si>
  <si>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</si>
  <si>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</si>
  <si>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</si>
  <si>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</si>
  <si>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</si>
  <si>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</si>
  <si>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</si>
  <si>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</si>
  <si>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</si>
  <si>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</si>
  <si>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</si>
  <si>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</si>
  <si>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</si>
  <si>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</si>
  <si>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</si>
  <si>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</si>
  <si>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</si>
  <si>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</si>
  <si>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</si>
  <si>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</si>
  <si>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</si>
  <si>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</si>
  <si>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</si>
  <si>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</si>
  <si>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</si>
  <si>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</si>
  <si>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</si>
  <si>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</si>
  <si>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</si>
  <si>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</si>
  <si>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</si>
  <si>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</si>
  <si>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</si>
  <si>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</si>
  <si>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</si>
  <si>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</si>
  <si>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</si>
  <si>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</si>
  <si>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</si>
  <si>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</si>
  <si>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</si>
  <si>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</si>
  <si>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</si>
  <si>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</si>
  <si>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</si>
  <si>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</si>
  <si>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</si>
  <si>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</si>
  <si>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</si>
  <si>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</si>
  <si>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</si>
  <si>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</si>
  <si>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</si>
  <si>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</si>
  <si>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</si>
  <si>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</si>
  <si>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</si>
  <si>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</si>
  <si>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</si>
  <si>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</si>
  <si>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</si>
  <si>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</si>
  <si>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</si>
  <si>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</si>
  <si>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</si>
  <si>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</si>
  <si>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</si>
  <si>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</si>
  <si>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</si>
  <si>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</si>
  <si>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</si>
  <si>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</si>
  <si>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</si>
  <si>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</si>
  <si>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</si>
  <si>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</si>
  <si>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</si>
  <si>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</si>
  <si>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</si>
  <si>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</si>
  <si>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</si>
  <si>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</si>
  <si>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</si>
  <si>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</si>
  <si>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</si>
  <si>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</si>
  <si>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</si>
  <si>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</si>
  <si>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</si>
  <si>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</si>
  <si>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</si>
  <si>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</si>
  <si>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</si>
  <si>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</si>
  <si>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</si>
  <si>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</si>
  <si>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</si>
  <si>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</si>
  <si>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</si>
  <si>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</si>
  <si>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</si>
  <si>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</si>
  <si>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</si>
  <si>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</si>
  <si>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</si>
  <si>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</si>
  <si>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</si>
  <si>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</si>
  <si>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</si>
  <si>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</si>
  <si>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</si>
  <si>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</si>
  <si>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</si>
  <si>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</si>
  <si>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</si>
  <si>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</si>
  <si>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</si>
  <si>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</si>
  <si>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</si>
  <si>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</si>
  <si>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</si>
  <si>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</si>
  <si>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</si>
  <si>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</si>
  <si>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 xml:space="preserve"> III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</si>
  <si>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</si>
  <si>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</si>
  <si>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</si>
  <si>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</si>
  <si>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</si>
  <si>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</si>
  <si>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</si>
  <si>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</si>
  <si>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</si>
  <si>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</si>
  <si>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</si>
  <si>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</si>
  <si>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</si>
  <si>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</si>
  <si>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</si>
  <si>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</si>
  <si>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</si>
  <si>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</si>
  <si>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</si>
  <si>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</si>
  <si>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</si>
  <si>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</si>
  <si>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</si>
  <si>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</si>
  <si>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</si>
  <si>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</si>
  <si>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</si>
  <si>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</si>
  <si>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</si>
  <si>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</si>
  <si>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</si>
  <si>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</si>
  <si>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</si>
  <si>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</si>
  <si>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</si>
  <si>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</si>
  <si>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</si>
  <si>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</si>
  <si>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</si>
  <si>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</si>
  <si>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</si>
  <si>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</si>
  <si>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</si>
  <si>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</si>
  <si>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</si>
  <si>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</si>
  <si>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</si>
  <si>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</si>
  <si>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</si>
  <si>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</si>
  <si>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</si>
  <si>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</si>
  <si>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</si>
  <si>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</si>
  <si>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</si>
  <si>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</si>
  <si>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</si>
  <si>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</si>
  <si>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</si>
  <si>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</si>
  <si>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</si>
  <si>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</si>
  <si>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</si>
  <si>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</si>
  <si>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</si>
  <si>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</si>
  <si>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</si>
  <si>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</si>
  <si>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</si>
  <si>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</si>
  <si>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</si>
  <si>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</si>
  <si>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</si>
  <si>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</si>
  <si>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</si>
  <si>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</si>
  <si>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</si>
  <si>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</si>
  <si>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</si>
  <si>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</si>
  <si>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</si>
  <si>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</si>
  <si>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</si>
  <si>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</si>
  <si>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</si>
  <si>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</si>
  <si>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</si>
  <si>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</si>
  <si>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</si>
  <si>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</si>
  <si>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</si>
  <si>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</si>
  <si>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</si>
  <si>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</si>
  <si>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</si>
  <si>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</si>
  <si>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</si>
  <si>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</si>
  <si>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</si>
  <si>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</si>
  <si>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</si>
  <si>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</si>
  <si>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</si>
  <si>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</si>
  <si>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</si>
  <si>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</si>
  <si>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</si>
  <si>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</si>
  <si>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</si>
  <si>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</si>
  <si>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</si>
  <si>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</si>
  <si>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</si>
  <si>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</si>
  <si>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</si>
  <si>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</si>
  <si>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</si>
  <si>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</si>
  <si>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</si>
  <si>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</si>
  <si>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</si>
  <si>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</si>
  <si>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</si>
  <si>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</si>
  <si>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</si>
  <si>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</si>
  <si>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</si>
  <si>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</si>
  <si>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</si>
  <si>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</si>
  <si>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</si>
  <si>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</si>
  <si>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</si>
  <si>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</si>
  <si>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</si>
  <si>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</si>
  <si>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</si>
  <si>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</si>
  <si>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</si>
  <si>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</si>
  <si>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</si>
  <si>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</si>
  <si>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</si>
  <si>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</si>
  <si>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</si>
  <si>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</si>
  <si>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</si>
  <si>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</si>
  <si>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</si>
  <si>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</si>
  <si>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</si>
  <si>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</si>
  <si>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</si>
  <si>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</si>
  <si>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</si>
  <si>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</si>
  <si>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</si>
  <si>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</si>
  <si>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</si>
  <si>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</si>
  <si>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</si>
  <si>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</si>
  <si>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</si>
  <si>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</si>
  <si>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</si>
  <si>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</si>
  <si>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</si>
  <si>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</si>
  <si>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</si>
  <si>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</si>
  <si>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</si>
  <si>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</si>
  <si>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</si>
  <si>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</si>
  <si>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</si>
  <si>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</si>
  <si>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</si>
  <si>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</si>
  <si>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</si>
  <si>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</si>
  <si>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</si>
  <si>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</si>
  <si>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</si>
  <si>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</si>
  <si>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</si>
  <si>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</si>
  <si>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</si>
  <si>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</si>
  <si>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</si>
  <si>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</si>
  <si>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</si>
  <si>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</si>
  <si>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</si>
  <si>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</si>
  <si>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</si>
  <si>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</si>
  <si>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</si>
  <si>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</si>
  <si>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</si>
  <si>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</si>
  <si>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</si>
  <si>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</si>
  <si>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</si>
  <si>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</si>
  <si>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</si>
  <si>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</si>
  <si>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</si>
  <si>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</si>
  <si>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</si>
  <si>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</si>
  <si>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</si>
  <si>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</si>
  <si>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</si>
  <si>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</si>
  <si>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</si>
  <si>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</si>
  <si>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</si>
  <si>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</si>
  <si>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</si>
  <si>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</si>
  <si>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</si>
  <si>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</si>
  <si>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</si>
  <si>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</si>
  <si>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</si>
  <si>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</si>
  <si>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</si>
  <si>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</si>
  <si>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</si>
  <si>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</si>
  <si>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</si>
  <si>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</si>
  <si>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</si>
  <si>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</si>
  <si>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</si>
  <si>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</si>
  <si>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</si>
  <si>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</si>
  <si>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</si>
  <si>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</si>
  <si>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</si>
  <si>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</si>
  <si>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</si>
  <si>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</si>
  <si>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</si>
  <si>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</si>
  <si>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</si>
  <si>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</si>
  <si>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</si>
  <si>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</si>
  <si>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</si>
  <si>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</si>
  <si>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</si>
  <si>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</si>
  <si>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</si>
  <si>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</si>
  <si>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</si>
  <si>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</si>
  <si>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</si>
  <si>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</si>
  <si>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</si>
  <si>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</si>
  <si>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</si>
  <si>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</si>
  <si>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</si>
  <si>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</si>
  <si>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</si>
  <si>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</si>
  <si>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</si>
  <si>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</si>
  <si>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</si>
  <si>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</si>
  <si>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</si>
  <si>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</si>
  <si>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</si>
  <si>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</si>
  <si>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</si>
  <si>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</si>
  <si>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</si>
  <si>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</si>
  <si>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</si>
  <si>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</si>
  <si>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</si>
  <si>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</si>
  <si>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</si>
  <si>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</si>
  <si>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</si>
  <si>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</si>
  <si>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</si>
  <si>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</si>
  <si>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</si>
  <si>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</si>
  <si>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</si>
  <si>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</si>
  <si>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</si>
  <si>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</si>
  <si>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</si>
  <si>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</si>
  <si>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</si>
  <si>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</si>
  <si>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</si>
  <si>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</si>
  <si>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</si>
  <si>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</si>
  <si>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</si>
  <si>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</si>
  <si>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</si>
  <si>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</si>
  <si>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</si>
  <si>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</si>
  <si>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</si>
  <si>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</si>
  <si>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</si>
  <si>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</si>
  <si>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</si>
  <si>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</si>
  <si>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</si>
  <si>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</si>
  <si>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</si>
  <si>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</si>
  <si>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</si>
  <si>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</si>
  <si>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</si>
  <si>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</si>
  <si>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</si>
  <si>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</si>
  <si>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</si>
  <si>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</si>
  <si>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</si>
  <si>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</si>
  <si>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</si>
  <si>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</si>
  <si>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</si>
  <si>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</si>
  <si>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</si>
  <si>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</si>
  <si>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</si>
  <si>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</si>
  <si>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</si>
  <si>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</si>
  <si>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</si>
  <si>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</si>
  <si>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</si>
  <si>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</si>
  <si>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</si>
  <si>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</si>
  <si>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</si>
  <si>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</si>
  <si>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</si>
  <si>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</si>
  <si>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</si>
  <si>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</si>
  <si>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</si>
  <si>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</si>
  <si>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</si>
  <si>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</si>
  <si>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</si>
  <si>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</si>
  <si>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</si>
  <si>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</si>
  <si>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</si>
  <si>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</si>
  <si>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j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</si>
  <si>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</si>
  <si>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</si>
  <si>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</si>
  <si>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</si>
  <si>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</si>
  <si>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</si>
  <si>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</si>
  <si>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</si>
  <si>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</si>
  <si>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</si>
  <si>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</si>
  <si>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</si>
  <si>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</si>
  <si>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</si>
  <si>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</si>
  <si>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</si>
  <si>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</si>
  <si>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</si>
  <si>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</si>
  <si>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</si>
  <si>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</si>
  <si>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</si>
  <si>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</si>
  <si>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</si>
  <si>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</si>
  <si>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</si>
  <si>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</si>
  <si>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</si>
  <si>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</si>
  <si>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</si>
  <si>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</si>
  <si>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</si>
  <si>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</si>
  <si>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</si>
  <si>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</si>
  <si>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</si>
  <si>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</si>
  <si>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</si>
  <si>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</si>
  <si>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</si>
  <si>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</si>
  <si>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</si>
  <si>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</si>
  <si>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</si>
  <si>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</si>
  <si>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</si>
  <si>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</si>
  <si>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</si>
  <si>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</si>
  <si>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</si>
  <si>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</si>
  <si>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</si>
  <si>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</si>
  <si>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</si>
  <si>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</si>
  <si>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</si>
  <si>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</si>
  <si>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</si>
  <si>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</si>
  <si>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</si>
  <si>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</si>
  <si>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</si>
  <si>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</si>
  <si>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</si>
  <si>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</si>
  <si>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</si>
  <si>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</si>
  <si>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</si>
  <si>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</si>
  <si>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</si>
  <si>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</si>
  <si>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</si>
  <si>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</si>
  <si>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</si>
  <si>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</si>
  <si>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</si>
  <si>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</si>
  <si>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</si>
  <si>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</si>
  <si>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</si>
  <si>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</si>
  <si>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</si>
  <si>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</si>
  <si>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</si>
  <si>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</si>
  <si>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</si>
  <si>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</si>
  <si>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</si>
  <si>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</si>
  <si>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</si>
  <si>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</si>
  <si>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</si>
  <si>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</si>
  <si>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</si>
  <si>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</si>
  <si>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</si>
  <si>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</si>
  <si>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</si>
  <si>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</si>
  <si>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</si>
  <si>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</si>
  <si>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</si>
  <si>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</si>
  <si>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</si>
  <si>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</si>
  <si>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</si>
  <si>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</si>
  <si>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</si>
  <si>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</si>
  <si>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</si>
  <si>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</si>
  <si>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</si>
  <si>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</si>
  <si>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</si>
  <si>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</si>
  <si>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</si>
  <si>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</si>
  <si>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</si>
  <si>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</si>
  <si>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</si>
  <si>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</si>
  <si>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</si>
  <si>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</si>
  <si>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</si>
  <si>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</si>
  <si>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</si>
  <si>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</si>
  <si>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</si>
  <si>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</si>
  <si>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</si>
  <si>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</si>
  <si>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</si>
  <si>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</si>
  <si>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</si>
  <si>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</si>
  <si>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</si>
  <si>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</si>
  <si>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</si>
  <si>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</si>
  <si>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</si>
  <si>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</si>
  <si>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</si>
  <si>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</si>
  <si>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</si>
  <si>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</si>
  <si>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</si>
  <si>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</si>
  <si>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</si>
  <si>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</si>
  <si>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</si>
  <si>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</si>
  <si>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</si>
  <si>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</si>
  <si>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</si>
  <si>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</si>
  <si>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</si>
  <si>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</si>
  <si>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</si>
  <si>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</si>
  <si>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</si>
  <si>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</si>
  <si>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</si>
  <si>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</si>
  <si>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</si>
  <si>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</si>
  <si>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</si>
  <si>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</si>
  <si>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</si>
  <si>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</si>
  <si>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</si>
  <si>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</si>
  <si>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</si>
  <si>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</si>
  <si>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</si>
  <si>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</si>
  <si>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</si>
  <si>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</si>
  <si>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</si>
  <si>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</si>
  <si>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</si>
  <si>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</si>
  <si>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</si>
  <si>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</si>
  <si>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</si>
  <si>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</si>
  <si>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</si>
  <si>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</si>
  <si>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</si>
  <si>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</si>
  <si>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</si>
  <si>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</si>
  <si>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</si>
  <si>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</si>
  <si>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</si>
  <si>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</si>
  <si>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</si>
  <si>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</si>
  <si>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</si>
  <si>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</si>
  <si>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</si>
  <si>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</si>
  <si>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</si>
  <si>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</si>
  <si>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</si>
  <si>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</si>
  <si>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</si>
  <si>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</si>
  <si>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</si>
  <si>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</si>
  <si>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</si>
  <si>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</si>
  <si>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</si>
  <si>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</si>
  <si>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</si>
  <si>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</si>
  <si>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</si>
  <si>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</si>
  <si>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</si>
  <si>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</si>
  <si>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</si>
  <si>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</si>
  <si>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</si>
  <si>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</si>
  <si>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</si>
  <si>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</si>
  <si>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</si>
  <si>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</si>
  <si>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</si>
  <si>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</si>
  <si>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</si>
  <si>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</si>
  <si>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</si>
  <si>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</si>
  <si>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</si>
  <si>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</si>
  <si>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</si>
  <si>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</si>
  <si>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</si>
  <si>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</si>
  <si>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</si>
  <si>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</si>
  <si>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</si>
  <si>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</si>
  <si>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</si>
  <si>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</si>
  <si>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</si>
  <si>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</si>
  <si>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</si>
  <si>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</si>
  <si>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</si>
  <si>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</si>
  <si>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</si>
  <si>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</si>
  <si>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</si>
  <si>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</si>
  <si>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</si>
  <si>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</si>
  <si>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</si>
  <si>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</si>
  <si>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</si>
  <si>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</si>
  <si>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</si>
  <si>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</si>
  <si>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</si>
  <si>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</si>
  <si>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</si>
  <si>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</si>
  <si>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</si>
  <si>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</si>
  <si>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</si>
  <si>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</si>
  <si>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</si>
  <si>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</si>
  <si>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</si>
  <si>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</si>
  <si>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</si>
  <si>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</si>
  <si>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</si>
  <si>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</si>
  <si>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</si>
  <si>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</si>
  <si>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</si>
  <si>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</si>
  <si>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</si>
  <si>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</si>
  <si>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</si>
  <si>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</si>
  <si>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</si>
  <si>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</si>
  <si>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</si>
  <si>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</si>
  <si>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</si>
  <si>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</si>
  <si>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</si>
  <si>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</si>
  <si>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</si>
  <si>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</si>
  <si>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</si>
  <si>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</si>
  <si>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</si>
  <si>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</si>
  <si>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</si>
  <si>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</si>
  <si>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</si>
  <si>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</si>
  <si>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</si>
  <si>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</si>
  <si>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</si>
  <si>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</si>
  <si>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</si>
  <si>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</si>
  <si>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</si>
  <si>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</si>
  <si>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</si>
  <si>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</si>
  <si>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</si>
  <si>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</si>
  <si>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</si>
  <si>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</si>
  <si>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</si>
  <si>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</si>
  <si>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</si>
  <si>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</si>
  <si>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</si>
  <si>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</si>
  <si>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</si>
  <si>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</si>
  <si>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</si>
  <si>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</si>
  <si>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</si>
  <si>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</si>
  <si>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</si>
  <si>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</si>
  <si>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</si>
  <si>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</si>
  <si>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</si>
  <si>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</si>
  <si>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</si>
  <si>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</si>
  <si>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</si>
  <si>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</si>
  <si>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</si>
  <si>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</si>
  <si>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</si>
  <si>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</si>
  <si>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</si>
  <si>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</si>
  <si>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</si>
  <si>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</si>
  <si>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</si>
  <si>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</si>
  <si>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</si>
  <si>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</si>
  <si>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</si>
  <si>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</si>
  <si>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</si>
  <si>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</si>
  <si>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</si>
  <si>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</si>
  <si>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</si>
  <si>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</si>
  <si>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</si>
  <si>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</si>
  <si>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</si>
  <si>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</si>
  <si>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</si>
  <si>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</si>
  <si>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</si>
  <si>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</si>
  <si>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</si>
  <si>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</si>
  <si>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</si>
  <si>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</si>
  <si>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</si>
  <si>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</si>
  <si>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</si>
  <si>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</si>
  <si>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</si>
  <si>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</si>
  <si>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</si>
  <si>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</si>
  <si>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</si>
  <si>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</si>
  <si>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</si>
  <si>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</si>
  <si>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</si>
  <si>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</si>
  <si>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</si>
  <si>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</si>
  <si>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</si>
  <si>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</si>
  <si>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</si>
  <si>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</si>
  <si>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</si>
  <si>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</si>
  <si>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</si>
  <si>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</si>
  <si>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</si>
  <si>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</si>
  <si>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</si>
  <si>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</si>
  <si>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</si>
  <si>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</si>
  <si>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</si>
  <si>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</si>
  <si>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</si>
  <si>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</si>
  <si>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</si>
  <si>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</si>
  <si>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</si>
  <si>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</si>
  <si>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</si>
  <si>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</si>
  <si>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</si>
  <si>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</si>
  <si>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</si>
  <si>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</si>
  <si>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</si>
  <si>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</si>
  <si>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</si>
  <si>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</si>
  <si>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</si>
  <si>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</si>
  <si>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</si>
  <si>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</si>
  <si>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</si>
  <si>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</si>
  <si>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</si>
  <si>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</si>
  <si>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</si>
  <si>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</si>
  <si>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</si>
  <si>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</si>
  <si>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</si>
  <si>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</si>
  <si>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</si>
  <si>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</si>
  <si>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</si>
  <si>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</si>
  <si>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</si>
  <si>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</si>
  <si>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</si>
  <si>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</si>
  <si>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</si>
  <si>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</si>
  <si>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</si>
  <si>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</si>
  <si>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</si>
  <si>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</si>
  <si>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</si>
  <si>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</si>
  <si>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</si>
  <si>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</si>
  <si>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</si>
  <si>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</si>
  <si>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</si>
  <si>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</si>
  <si>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</si>
  <si>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</si>
  <si>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</si>
  <si>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</si>
  <si>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</si>
  <si>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</si>
  <si>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</si>
  <si>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</si>
  <si>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</si>
  <si>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</si>
  <si>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</si>
  <si>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</si>
  <si>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</si>
  <si>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</si>
  <si>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</si>
  <si>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</si>
  <si>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</si>
  <si>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</si>
  <si>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</si>
  <si>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</si>
  <si>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</si>
  <si>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</si>
  <si>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</si>
  <si>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</si>
  <si>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</si>
  <si>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</si>
  <si>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</si>
  <si>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</si>
  <si>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</si>
  <si>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</si>
  <si>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</si>
  <si>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</si>
  <si>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</si>
  <si>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</si>
  <si>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</si>
  <si>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</si>
  <si>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</si>
  <si>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</si>
  <si>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</si>
  <si>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</si>
  <si>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</si>
  <si>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</si>
  <si>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</si>
  <si>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</si>
  <si>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</si>
  <si>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</si>
  <si>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</si>
  <si>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</si>
  <si>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</si>
  <si>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</si>
  <si>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</si>
  <si>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</si>
  <si>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</si>
  <si>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</si>
  <si>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</si>
  <si>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</si>
  <si>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</si>
  <si>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</si>
  <si>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</si>
  <si>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</si>
  <si>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</si>
  <si>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</si>
  <si>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</si>
  <si>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</si>
  <si>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</si>
  <si>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</si>
  <si>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</si>
  <si>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</si>
  <si>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</si>
  <si>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</si>
  <si>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</si>
  <si>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</si>
  <si>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</si>
  <si>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</si>
  <si>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</si>
  <si>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</si>
  <si>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</si>
  <si>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</si>
  <si>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</si>
  <si>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</si>
  <si>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</si>
  <si>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</si>
  <si>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</si>
  <si>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</si>
  <si>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</si>
  <si>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</si>
  <si>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</si>
  <si>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</si>
  <si>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</si>
  <si>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</si>
  <si>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</si>
  <si>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</si>
  <si>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</si>
  <si>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</si>
  <si>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</si>
  <si>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</si>
  <si>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</si>
  <si>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</si>
  <si>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</si>
  <si>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</si>
  <si>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</si>
  <si>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</si>
  <si>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</si>
  <si>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</si>
  <si>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</si>
  <si>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</si>
  <si>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</si>
  <si>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</si>
  <si>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</si>
  <si>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</si>
  <si>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</si>
  <si>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</si>
  <si>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</si>
  <si>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</si>
  <si>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</si>
  <si>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</si>
  <si>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</si>
  <si>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</si>
  <si>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</si>
  <si>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</si>
  <si>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</si>
  <si>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</si>
  <si>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</si>
  <si>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</si>
  <si>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</si>
  <si>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</si>
  <si>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</si>
  <si>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</si>
  <si>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</si>
  <si>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</si>
  <si>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</si>
  <si>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</si>
  <si>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</si>
  <si>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</si>
  <si>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</si>
  <si>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</si>
  <si>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</si>
  <si>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</si>
  <si>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</si>
  <si>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</si>
  <si>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</si>
  <si>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</si>
  <si>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</si>
  <si>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</si>
  <si>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</si>
  <si>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</si>
  <si>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</si>
  <si>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</si>
  <si>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</si>
  <si>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</si>
  <si>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</si>
  <si>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</si>
  <si>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</si>
  <si>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</si>
  <si>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</si>
  <si>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</si>
  <si>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</si>
  <si>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</si>
  <si>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</si>
  <si>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</si>
  <si>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</si>
  <si>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</si>
  <si>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</si>
  <si>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</si>
  <si>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</si>
  <si>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</si>
  <si>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</si>
  <si>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</si>
  <si>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</si>
  <si>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</si>
  <si>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</si>
  <si>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</si>
  <si>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</si>
  <si>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</si>
  <si>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</si>
  <si>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</si>
  <si>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</si>
  <si>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</si>
  <si>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</si>
  <si>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</si>
  <si>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</si>
  <si>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</si>
  <si>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</si>
  <si>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</si>
  <si>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</si>
  <si>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</si>
  <si>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</si>
  <si>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</si>
  <si>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</si>
  <si>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</si>
  <si>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</si>
  <si>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</si>
  <si>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</si>
  <si>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</si>
  <si>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</si>
  <si>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</si>
  <si>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</si>
  <si>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</si>
  <si>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</si>
  <si>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</si>
  <si>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</si>
  <si>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</si>
  <si>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</si>
  <si>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</si>
  <si>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</si>
  <si>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</si>
  <si>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</si>
  <si>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</si>
  <si>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</si>
  <si>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</si>
  <si>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</si>
  <si>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</si>
  <si>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</si>
  <si>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</si>
  <si>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</si>
  <si>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</si>
  <si>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</si>
  <si>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</si>
  <si>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</si>
  <si>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</si>
  <si>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</si>
  <si>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</si>
  <si>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</si>
  <si>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</si>
  <si>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</si>
  <si>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</si>
  <si>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</si>
  <si>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</si>
  <si>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</si>
  <si>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</si>
  <si>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</si>
  <si>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</si>
  <si>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</si>
  <si>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</si>
  <si>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</si>
  <si>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</si>
  <si>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</si>
  <si>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</si>
  <si>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</si>
  <si>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</si>
  <si>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</si>
  <si>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</si>
  <si>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</si>
  <si>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</si>
  <si>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</si>
  <si>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</si>
  <si>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</si>
  <si>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</si>
  <si>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</si>
  <si>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</si>
  <si>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</si>
  <si>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</si>
  <si>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</si>
  <si>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</si>
  <si>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</si>
  <si>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</si>
  <si>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</si>
  <si>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</si>
  <si>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</si>
  <si>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</si>
  <si>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</si>
  <si>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</si>
  <si>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</si>
  <si>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</si>
  <si>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</si>
  <si>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</si>
  <si>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</si>
  <si>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</si>
  <si>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</si>
  <si>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</si>
  <si>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</si>
  <si>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</si>
  <si>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</si>
  <si>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</si>
  <si>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</si>
  <si>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</si>
  <si>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</si>
  <si>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</si>
  <si>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</si>
  <si>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</si>
  <si>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</si>
  <si>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</si>
  <si>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</si>
  <si>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</si>
  <si>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</si>
  <si>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</si>
  <si>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</si>
  <si>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</si>
  <si>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</si>
  <si>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</si>
  <si>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</si>
  <si>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</si>
  <si>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</si>
  <si>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</si>
  <si>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</si>
  <si>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</si>
  <si>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</si>
  <si>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</si>
  <si>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</si>
  <si>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</si>
  <si>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</si>
  <si>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</si>
  <si>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</si>
  <si>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</si>
  <si>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</si>
  <si>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</si>
  <si>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</si>
  <si>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</si>
  <si>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</si>
  <si>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</si>
  <si>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</si>
  <si>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</si>
  <si>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</si>
  <si>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</si>
  <si>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</si>
  <si>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</si>
  <si>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</si>
  <si>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</si>
  <si>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</si>
  <si>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</si>
  <si>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</si>
  <si>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</si>
  <si>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</si>
  <si>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</si>
  <si>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</si>
  <si>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</si>
  <si>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</si>
  <si>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</si>
  <si>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</si>
  <si>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</si>
  <si>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</si>
  <si>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</si>
  <si>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</si>
  <si>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</si>
  <si>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</si>
  <si>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</si>
  <si>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</si>
  <si>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</si>
  <si>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</si>
  <si>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</si>
  <si>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</si>
  <si>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</si>
  <si>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</si>
  <si>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</si>
  <si>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</si>
  <si>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</si>
  <si>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</si>
  <si>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</si>
  <si>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</si>
  <si>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</si>
  <si>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</si>
  <si>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</si>
  <si>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</si>
  <si>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</si>
  <si>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</si>
  <si>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</si>
  <si>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</si>
  <si>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</si>
  <si>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</si>
  <si>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</si>
  <si>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</si>
  <si>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</si>
  <si>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</si>
  <si>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</si>
  <si>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</si>
  <si>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</si>
  <si>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</si>
  <si>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</si>
  <si>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</si>
  <si>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</si>
  <si>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</si>
  <si>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</si>
  <si>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</si>
  <si>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</si>
  <si>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</si>
  <si>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</si>
  <si>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</si>
  <si>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</si>
  <si>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</si>
  <si>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</si>
  <si>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</si>
  <si>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</si>
  <si>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</si>
  <si>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</si>
  <si>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</si>
  <si>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</si>
  <si>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</si>
  <si>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</si>
  <si>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</si>
  <si>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</si>
  <si>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</si>
  <si>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</si>
  <si>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</si>
  <si>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</si>
  <si>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</si>
  <si>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</si>
  <si>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</si>
  <si>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</si>
  <si>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</si>
  <si>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</si>
  <si>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</si>
  <si>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</si>
  <si>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</si>
  <si>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</si>
  <si>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</si>
  <si>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</si>
  <si>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</si>
  <si>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</si>
  <si>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</si>
  <si>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</si>
  <si>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</si>
  <si>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</si>
  <si>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</si>
  <si>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</si>
  <si>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</si>
  <si>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</si>
  <si>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</si>
  <si>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</si>
  <si>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</si>
  <si>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</si>
  <si>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</si>
  <si>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</si>
  <si>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</si>
  <si>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</si>
  <si>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</si>
  <si>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</si>
  <si>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</si>
  <si>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</si>
  <si>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</si>
  <si>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</si>
  <si>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</si>
  <si>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</si>
  <si>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</si>
  <si>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</si>
  <si>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</si>
  <si>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</si>
  <si>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</si>
  <si>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</si>
  <si>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</si>
  <si>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</si>
  <si>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</si>
  <si>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</si>
  <si>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</si>
  <si>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</si>
  <si>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</si>
  <si>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</si>
  <si>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</si>
  <si>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</si>
  <si>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</si>
  <si>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</si>
  <si>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</si>
  <si>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</si>
  <si>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</si>
  <si>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</si>
  <si>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</si>
  <si>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</si>
  <si>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</si>
  <si>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</si>
  <si>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</si>
  <si>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</si>
  <si>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</si>
  <si>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</si>
  <si>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</si>
  <si>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</si>
  <si>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</si>
  <si>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</si>
  <si>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</si>
  <si>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</si>
  <si>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</si>
  <si>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</si>
  <si>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</si>
  <si>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</si>
  <si>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</si>
  <si>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</si>
  <si>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</si>
  <si>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</si>
  <si>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</si>
  <si>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</si>
  <si>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</si>
  <si>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</si>
  <si>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</si>
  <si>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</si>
  <si>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</si>
  <si>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</si>
  <si>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</si>
  <si>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</si>
  <si>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</si>
  <si>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</si>
  <si>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</si>
  <si>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</si>
  <si>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</si>
  <si>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</si>
  <si>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</si>
  <si>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</si>
  <si>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</si>
  <si>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</si>
  <si>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</si>
  <si>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</si>
  <si>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</si>
  <si>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</si>
  <si>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</si>
  <si>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</si>
  <si>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</si>
  <si>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</si>
  <si>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</si>
  <si>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</si>
  <si>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</si>
  <si>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</si>
  <si>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</si>
  <si>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</si>
  <si>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</si>
  <si>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</si>
  <si>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</si>
  <si>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</si>
  <si>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</si>
  <si>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</si>
  <si>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</si>
  <si>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</si>
  <si>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</si>
  <si>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</si>
  <si>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</si>
  <si>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</si>
  <si>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</si>
  <si>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</si>
  <si>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</si>
  <si>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</si>
  <si>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</si>
  <si>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</si>
  <si>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</si>
  <si>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</si>
  <si>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</si>
  <si>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</si>
  <si>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</si>
  <si>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</si>
  <si>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</si>
  <si>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</si>
  <si>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</si>
  <si>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</si>
  <si>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</si>
  <si>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</si>
  <si>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</si>
  <si>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</si>
  <si>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</si>
  <si>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</si>
  <si>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</si>
  <si>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</si>
  <si>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</si>
  <si>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</si>
  <si>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</si>
  <si>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</si>
  <si>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</si>
  <si>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</si>
  <si>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</si>
  <si>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</si>
  <si>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</si>
  <si>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</si>
  <si>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</si>
  <si>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</si>
  <si>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</si>
  <si>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</si>
  <si>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</si>
  <si>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</si>
  <si>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</si>
  <si>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</si>
  <si>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</si>
  <si>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</si>
  <si>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</si>
  <si>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</si>
  <si>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</si>
  <si>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</si>
  <si>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</si>
  <si>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</si>
  <si>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</si>
  <si>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</si>
  <si>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</si>
  <si>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</si>
  <si>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</si>
  <si>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</si>
  <si>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</si>
  <si>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</si>
  <si>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</si>
  <si>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</si>
  <si>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</si>
  <si>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</si>
  <si>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</si>
  <si>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</si>
  <si>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</si>
  <si>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</si>
  <si>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</si>
  <si>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</si>
  <si>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</si>
  <si>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</si>
  <si>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</si>
  <si>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</si>
  <si>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</si>
  <si>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</si>
  <si>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</si>
  <si>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</si>
  <si>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</si>
  <si>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</si>
  <si>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</si>
  <si>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</si>
  <si>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</si>
  <si>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</si>
  <si>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</si>
  <si>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</si>
  <si>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</si>
  <si>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</si>
  <si>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</si>
  <si>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</si>
  <si>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</si>
  <si>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</si>
  <si>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</si>
  <si>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</si>
  <si>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</si>
  <si>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</si>
  <si>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</si>
  <si>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</si>
  <si>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</si>
  <si>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</si>
  <si>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</si>
  <si>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</si>
  <si>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</si>
  <si>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</si>
  <si>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</si>
  <si>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</si>
  <si>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</si>
  <si>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</si>
  <si>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</si>
  <si>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</si>
  <si>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</si>
  <si>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</si>
  <si>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</si>
  <si>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</si>
  <si>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</si>
  <si>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</si>
  <si>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</si>
  <si>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</si>
  <si>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</si>
  <si>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</si>
  <si>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</si>
  <si>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</si>
  <si>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</si>
  <si>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</si>
  <si>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</si>
  <si>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</si>
  <si>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</si>
  <si>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</si>
  <si>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</si>
  <si>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</si>
  <si>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</si>
  <si>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</si>
  <si>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</si>
  <si>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</si>
  <si>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</si>
  <si>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</si>
  <si>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</si>
  <si>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</si>
  <si>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</si>
  <si>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</si>
  <si>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</si>
  <si>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</si>
  <si>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</si>
  <si>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</si>
  <si>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</si>
  <si>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</si>
  <si>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</si>
  <si>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</si>
  <si>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</si>
  <si>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</si>
  <si>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</si>
  <si>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</si>
  <si>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</si>
  <si>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</si>
  <si>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</si>
  <si>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</si>
  <si>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</si>
  <si>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</si>
  <si>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</si>
  <si>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</si>
  <si>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</si>
  <si>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</si>
  <si>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</si>
  <si>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</si>
  <si>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</si>
  <si>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</si>
  <si>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</si>
  <si>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</si>
  <si>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</si>
  <si>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</si>
  <si>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</si>
  <si>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</si>
  <si>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</si>
  <si>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</si>
  <si>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</si>
  <si>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</si>
  <si>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</si>
  <si>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</si>
  <si>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</si>
  <si>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</si>
  <si>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</si>
  <si>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</si>
  <si>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</si>
  <si>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</si>
  <si>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</si>
  <si>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</si>
  <si>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</si>
  <si>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</si>
  <si>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</si>
  <si>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</si>
  <si>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</si>
  <si>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</si>
  <si>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</si>
  <si>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</si>
  <si>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</si>
  <si>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</si>
  <si>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</si>
  <si>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</si>
  <si>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</si>
  <si>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</si>
  <si>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</si>
  <si>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</si>
  <si>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</si>
  <si>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</si>
  <si>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</si>
  <si>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</si>
  <si>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</si>
  <si>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</si>
  <si>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</si>
  <si>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</si>
  <si>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</si>
  <si>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</si>
  <si>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</si>
  <si>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</si>
  <si>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</si>
  <si>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</si>
  <si>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</si>
  <si>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</si>
  <si>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</si>
  <si>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</si>
  <si>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</si>
  <si>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</si>
  <si>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</si>
  <si>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</si>
  <si>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</si>
  <si>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</si>
  <si>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</si>
  <si>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</si>
  <si>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</si>
  <si>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</si>
  <si>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</si>
  <si>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</si>
  <si>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</si>
  <si>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</si>
  <si>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</si>
  <si>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</si>
  <si>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</si>
  <si>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</si>
  <si>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</si>
  <si>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</si>
  <si>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</si>
  <si>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</si>
  <si>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</si>
  <si>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</si>
  <si>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</si>
  <si>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</si>
  <si>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</si>
  <si>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</si>
  <si>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</si>
  <si>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</si>
  <si>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</si>
  <si>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</si>
  <si>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</si>
  <si>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</si>
  <si>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</si>
  <si>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</si>
  <si>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</si>
  <si>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</si>
  <si>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</si>
  <si>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</si>
  <si>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</si>
  <si>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</si>
  <si>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</si>
  <si>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</si>
  <si>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</si>
  <si>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</si>
  <si>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</si>
  <si>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</si>
  <si>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</si>
  <si>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</si>
  <si>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</si>
  <si>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</si>
  <si>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</si>
  <si>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</si>
  <si>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</si>
  <si>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</si>
  <si>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</si>
  <si>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</si>
  <si>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</si>
  <si>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</si>
  <si>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</si>
  <si>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</si>
  <si>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</si>
  <si>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</si>
  <si>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</si>
  <si>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</si>
  <si>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</si>
  <si>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</si>
  <si>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</si>
  <si>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</si>
  <si>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</si>
  <si>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</si>
  <si>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</si>
  <si>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</si>
  <si>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</si>
  <si>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</si>
  <si>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</si>
  <si>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</si>
  <si>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</si>
  <si>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</si>
  <si>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</si>
  <si>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</si>
  <si>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</si>
  <si>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</si>
  <si>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</si>
  <si>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</si>
  <si>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</si>
  <si>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</si>
  <si>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</si>
  <si>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</si>
  <si>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</si>
  <si>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</si>
  <si>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</si>
  <si>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</si>
  <si>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</si>
  <si>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</si>
  <si>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</si>
  <si>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</si>
  <si>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</si>
  <si>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</si>
  <si>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</si>
  <si>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</si>
  <si>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</si>
  <si>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</si>
  <si>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</si>
  <si>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</si>
  <si>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</si>
  <si>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</si>
  <si>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</si>
  <si>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</si>
  <si>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</si>
  <si>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</si>
  <si>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</si>
  <si>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</si>
  <si>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</si>
  <si>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</si>
  <si>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</si>
  <si>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</si>
  <si>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</si>
  <si>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</si>
  <si>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</si>
  <si>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</si>
  <si>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</si>
  <si>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</si>
  <si>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</si>
  <si>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</si>
  <si>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</si>
  <si>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</si>
  <si>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</si>
  <si>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</si>
  <si>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</si>
  <si>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</si>
  <si>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</si>
  <si>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</si>
  <si>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</si>
  <si>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</si>
  <si>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</si>
  <si>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</si>
  <si>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</si>
  <si>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</si>
  <si>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</si>
  <si>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</si>
  <si>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</si>
  <si>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</si>
  <si>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</si>
  <si>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</si>
  <si>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</si>
  <si>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</si>
  <si>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</si>
  <si>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</si>
  <si>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</si>
  <si>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</si>
  <si>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</si>
  <si>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</si>
  <si>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</si>
  <si>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</si>
  <si>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</si>
  <si>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</si>
  <si>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</si>
  <si>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</si>
  <si>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</si>
  <si>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</si>
  <si>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</si>
  <si>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</si>
  <si>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</si>
  <si>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</si>
  <si>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</si>
  <si>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</si>
  <si>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</si>
  <si>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</si>
  <si>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</si>
  <si>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</si>
  <si>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</si>
  <si>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</si>
  <si>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</si>
  <si>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</si>
  <si>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</si>
  <si>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</si>
  <si>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</si>
  <si>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</si>
  <si>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</si>
  <si>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</si>
  <si>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</si>
  <si>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</si>
  <si>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</si>
  <si>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</si>
  <si>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</si>
  <si>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</si>
  <si>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</si>
  <si>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</si>
  <si>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</si>
  <si>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</si>
  <si>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</si>
  <si>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</si>
  <si>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</si>
  <si>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</si>
  <si>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</si>
  <si>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</si>
  <si>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</si>
  <si>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</si>
  <si>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</si>
  <si>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</si>
  <si>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</si>
  <si>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</si>
  <si>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</si>
  <si>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</si>
  <si>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</si>
  <si>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</si>
  <si>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</si>
  <si>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</si>
  <si>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</si>
  <si>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</si>
  <si>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</si>
  <si>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</si>
  <si>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</si>
  <si>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</si>
  <si>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</si>
  <si>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</si>
  <si>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</si>
  <si>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</si>
  <si>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</si>
  <si>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</si>
  <si>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</si>
  <si>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</si>
  <si>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</si>
  <si>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</si>
  <si>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</si>
  <si>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</si>
  <si>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</si>
  <si>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</si>
  <si>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</si>
  <si>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</si>
  <si>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</si>
  <si>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</si>
  <si>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</si>
  <si>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</si>
  <si>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</si>
  <si>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</si>
  <si>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</si>
  <si>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</si>
  <si>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</si>
  <si>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</si>
  <si>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</si>
  <si>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</si>
  <si>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</si>
  <si>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</si>
  <si>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</si>
  <si>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</si>
  <si>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Summary</t>
  </si>
  <si>
    <t>Statistics</t>
  </si>
  <si>
    <t>Age above 50 more than</t>
  </si>
  <si>
    <t>charges Above 50 age</t>
  </si>
  <si>
    <t>children above 3 child</t>
  </si>
  <si>
    <t>Age below 40</t>
  </si>
  <si>
    <t>children below 40</t>
  </si>
  <si>
    <t>Customer Names Table:</t>
  </si>
  <si>
    <t>Mean</t>
  </si>
  <si>
    <t>Are there any duplicate Customer IDs in the dataset? If yes, how many?</t>
  </si>
  <si>
    <t>Meadian</t>
  </si>
  <si>
    <t>Mode</t>
  </si>
  <si>
    <t>Hospital tier-3 total charges</t>
  </si>
  <si>
    <t>How many customers are included in the dataset?</t>
  </si>
  <si>
    <t>Standard Deviation</t>
  </si>
  <si>
    <t>Minmum</t>
  </si>
  <si>
    <t>Maximum</t>
  </si>
  <si>
    <t>Hospital tier-2 total charges</t>
  </si>
  <si>
    <t xml:space="preserve"> Medical Examination Table:</t>
  </si>
  <si>
    <t>Sum</t>
  </si>
  <si>
    <t>How many customers have a history of cancer?</t>
  </si>
  <si>
    <t>Count</t>
  </si>
  <si>
    <t>Hospital tier-1 total charges</t>
  </si>
  <si>
    <t>How many obese customers have heart issues?</t>
  </si>
  <si>
    <t>What is the total number of major surgeries performed on customers?</t>
  </si>
  <si>
    <t>Calculate the percentage of customers who have undergone any transplants.</t>
  </si>
  <si>
    <t>Find the average HBA1C value of customers who are smokers.</t>
  </si>
  <si>
    <t>Hospitalization details Table:</t>
  </si>
  <si>
    <t>Calculate all the Summary statistics for the ‘charges’ column</t>
  </si>
  <si>
    <t>Find the average hospitalization charges for customers who are more than 50 years old</t>
  </si>
  <si>
    <t>Compare the total charges across different hospital tiers.</t>
  </si>
  <si>
    <t>Calculate the average charges for people who have more than 2 children.</t>
  </si>
  <si>
    <t xml:space="preserve"> Find the integer average number of children of customers who are less than 40 years old.</t>
  </si>
  <si>
    <t xml:space="preserve">Customer ID </t>
  </si>
  <si>
    <t xml:space="preserve">Age </t>
  </si>
  <si>
    <t xml:space="preserve"> State ID </t>
  </si>
  <si>
    <t xml:space="preserve">First Name </t>
  </si>
  <si>
    <t xml:space="preserve">BMI Value </t>
  </si>
  <si>
    <t xml:space="preserve">HBA1C </t>
  </si>
  <si>
    <t xml:space="preserve">Heart Issues </t>
  </si>
  <si>
    <t xml:space="preserve">Cancer history </t>
  </si>
  <si>
    <t xml:space="preserve">Any Transplants </t>
  </si>
  <si>
    <t xml:space="preserve">NumberOfMajorSurgeries </t>
  </si>
  <si>
    <t xml:space="preserve">Weight Status </t>
  </si>
  <si>
    <t xml:space="preserve">Date of birth </t>
  </si>
  <si>
    <t xml:space="preserve">charges </t>
  </si>
  <si>
    <t xml:space="preserve">City tier </t>
  </si>
  <si>
    <t xml:space="preserve">Hospital tier </t>
  </si>
  <si>
    <t xml:space="preserve">smoker </t>
  </si>
  <si>
    <t>Obesity</t>
  </si>
  <si>
    <t>Diabetes</t>
  </si>
  <si>
    <t>12-Oct-1968</t>
  </si>
  <si>
    <t>Overweight</t>
  </si>
  <si>
    <t>Prediabetes</t>
  </si>
  <si>
    <t>8-Jun-1977</t>
  </si>
  <si>
    <t>11-SEP-1970</t>
  </si>
  <si>
    <t>Normal Weight</t>
  </si>
  <si>
    <t>6-Jun-1991</t>
  </si>
  <si>
    <t>Normal</t>
  </si>
  <si>
    <t>19-Jun-1989</t>
  </si>
  <si>
    <t>4-Aug-1962</t>
  </si>
  <si>
    <t>27-Oct-1994</t>
  </si>
  <si>
    <t>27-Jun-1958</t>
  </si>
  <si>
    <t>4-Sep-1963</t>
  </si>
  <si>
    <t>29-Dec-1978</t>
  </si>
  <si>
    <t>22-Jul-1959</t>
  </si>
  <si>
    <t>27-Oct-1965</t>
  </si>
  <si>
    <t>11-Oct-1962</t>
  </si>
  <si>
    <t>1-Dec-1968</t>
  </si>
  <si>
    <t>21-Dec-1961</t>
  </si>
  <si>
    <t>27-Aug-1962</t>
  </si>
  <si>
    <t>16-Nov-1958</t>
  </si>
  <si>
    <t>5-Aug-1963</t>
  </si>
  <si>
    <t>7-Nov-1964</t>
  </si>
  <si>
    <t>27-Sep-1971</t>
  </si>
  <si>
    <t>13-Jun-1961</t>
  </si>
  <si>
    <t>4-Oct-1959</t>
  </si>
  <si>
    <t>3-Sep-1958</t>
  </si>
  <si>
    <t>28-Dec-1970</t>
  </si>
  <si>
    <t>14-Jul-1959</t>
  </si>
  <si>
    <t>15-Sep-1958</t>
  </si>
  <si>
    <t>17-Nov-1960</t>
  </si>
  <si>
    <t>23-Jun-1969</t>
  </si>
  <si>
    <t>8-Aug-1961</t>
  </si>
  <si>
    <t>6-Dec-1971</t>
  </si>
  <si>
    <t>17-Aug-1978</t>
  </si>
  <si>
    <t>2-Dec-1976</t>
  </si>
  <si>
    <t>4-Dec-1962</t>
  </si>
  <si>
    <t>30-Sep-1985</t>
  </si>
  <si>
    <t>12-Aug-1979</t>
  </si>
  <si>
    <t>21-Dec-1960</t>
  </si>
  <si>
    <t>9-Aug-1974</t>
  </si>
  <si>
    <t>17-Dec-1962</t>
  </si>
  <si>
    <t>13-Aug-1971</t>
  </si>
  <si>
    <t>11-Oct-1993</t>
  </si>
  <si>
    <t>2-Aug-2000</t>
  </si>
  <si>
    <t>14-Sep-1967</t>
  </si>
  <si>
    <t>29-Oct-1971</t>
  </si>
  <si>
    <t>24-Nov-1968</t>
  </si>
  <si>
    <t>1-Jun-1975</t>
  </si>
  <si>
    <t>16-Jul-1988</t>
  </si>
  <si>
    <t>5-Oct-1966</t>
  </si>
  <si>
    <t>10-Nov-1980</t>
  </si>
  <si>
    <t>2-Jul-1966</t>
  </si>
  <si>
    <t>25-Oct-1966</t>
  </si>
  <si>
    <t>29-Dec-1986</t>
  </si>
  <si>
    <t>22-Aug-1965</t>
  </si>
  <si>
    <t>3-Dec-1969</t>
  </si>
  <si>
    <t>29-Nov-1965</t>
  </si>
  <si>
    <t>4-Nov-1978</t>
  </si>
  <si>
    <t>23-Oct-1975</t>
  </si>
  <si>
    <t>10-Sep-1972</t>
  </si>
  <si>
    <t>29-Oct-1965</t>
  </si>
  <si>
    <t>21-Oct-1977</t>
  </si>
  <si>
    <t>3-Nov-1971</t>
  </si>
  <si>
    <t>27-Dec-1979</t>
  </si>
  <si>
    <t>27-Jun-1967</t>
  </si>
  <si>
    <t>3-Aug-1968</t>
  </si>
  <si>
    <t>28-Jun-1967</t>
  </si>
  <si>
    <t>15-Aug-1975</t>
  </si>
  <si>
    <t>18-Sep-1973</t>
  </si>
  <si>
    <t>3-Jul-1979</t>
  </si>
  <si>
    <t>9-Dec-1997</t>
  </si>
  <si>
    <t>28-Nov-1976</t>
  </si>
  <si>
    <t>19-Dec-1968</t>
  </si>
  <si>
    <t>10-Nov-1984</t>
  </si>
  <si>
    <t>8-Jun-1972</t>
  </si>
  <si>
    <t>21-Sep-1966</t>
  </si>
  <si>
    <t>22-Sep-1962</t>
  </si>
  <si>
    <t>29-Sep-1975</t>
  </si>
  <si>
    <t>14-Nov-1975</t>
  </si>
  <si>
    <t>29-Oct-1976</t>
  </si>
  <si>
    <t>24-Nov-1974</t>
  </si>
  <si>
    <t>22-Dec-1967</t>
  </si>
  <si>
    <t>16-Oct-1971</t>
  </si>
  <si>
    <t>7-Oct-1964</t>
  </si>
  <si>
    <t>27-Aug-1977</t>
  </si>
  <si>
    <t>6-Jun-1964</t>
  </si>
  <si>
    <t>8-Aug-1969</t>
  </si>
  <si>
    <t>6-Sep-1972</t>
  </si>
  <si>
    <t>12-Aug-1972</t>
  </si>
  <si>
    <t>11-Oct-1979</t>
  </si>
  <si>
    <t>5-Jun-1974</t>
  </si>
  <si>
    <t>8-Sep-1983</t>
  </si>
  <si>
    <t>16-Sep-1979</t>
  </si>
  <si>
    <t>4-Aug-1992</t>
  </si>
  <si>
    <t>2-Jul-1999</t>
  </si>
  <si>
    <t>10-Jun-1972</t>
  </si>
  <si>
    <t>26-Dec-1976</t>
  </si>
  <si>
    <t>25-Sep-1970</t>
  </si>
  <si>
    <t>10-Jul-1975</t>
  </si>
  <si>
    <t>3-Nov-1985</t>
  </si>
  <si>
    <t>12-Aug-1966</t>
  </si>
  <si>
    <t>4-Sep-1962</t>
  </si>
  <si>
    <t>27-Jun-1977</t>
  </si>
  <si>
    <t>4-Oct-1981</t>
  </si>
  <si>
    <t>28-Jul-1981</t>
  </si>
  <si>
    <t>18-Aug-1979</t>
  </si>
  <si>
    <t>21-Oct-1985</t>
  </si>
  <si>
    <t>14-Oct-1983</t>
  </si>
  <si>
    <t>20-Dec-1978</t>
  </si>
  <si>
    <t>25-Dec-1982</t>
  </si>
  <si>
    <t>8-Aug-1987</t>
  </si>
  <si>
    <t>2-Dec-1975</t>
  </si>
  <si>
    <t>22-Aug-1985</t>
  </si>
  <si>
    <t>1-Jun-1983</t>
  </si>
  <si>
    <t>17-Jul-1985</t>
  </si>
  <si>
    <t>24-Jul-1987</t>
  </si>
  <si>
    <t>17-Dec-1973</t>
  </si>
  <si>
    <t>12-Aug-1977</t>
  </si>
  <si>
    <t>16-Jul-2003</t>
  </si>
  <si>
    <t>29-Sep-1968</t>
  </si>
  <si>
    <t>17-Dec-1977</t>
  </si>
  <si>
    <t>7-Aug-1995</t>
  </si>
  <si>
    <t>5-Jul-1981</t>
  </si>
  <si>
    <t>12-Jul-1978</t>
  </si>
  <si>
    <t>24-Jun-1966</t>
  </si>
  <si>
    <t>5-Aug-1978</t>
  </si>
  <si>
    <t>16-Aug-1982</t>
  </si>
  <si>
    <t>30-Nov-1992</t>
  </si>
  <si>
    <t>7-Jul-1962</t>
  </si>
  <si>
    <t>4-Aug-1982</t>
  </si>
  <si>
    <t>20-Sep-1985</t>
  </si>
  <si>
    <t>12-Oct-1978</t>
  </si>
  <si>
    <t>24-Sep-1980</t>
  </si>
  <si>
    <t>15-Dec-1976</t>
  </si>
  <si>
    <t>16-Jun-1987</t>
  </si>
  <si>
    <t>30-Jul-1967</t>
  </si>
  <si>
    <t>3-Dec-1979</t>
  </si>
  <si>
    <t>5-Dec-2004</t>
  </si>
  <si>
    <t>8-Nov-1991</t>
  </si>
  <si>
    <t>15-Jun-1976</t>
  </si>
  <si>
    <t>2-Nov-1991</t>
  </si>
  <si>
    <t>20-Jul-1986</t>
  </si>
  <si>
    <t>13-Jul-1990</t>
  </si>
  <si>
    <t>12-Nov-1999</t>
  </si>
  <si>
    <t>21-Jun-1986</t>
  </si>
  <si>
    <t>23-Dec-1971</t>
  </si>
  <si>
    <t>22-Aug-1970</t>
  </si>
  <si>
    <t>17-Sep-2002</t>
  </si>
  <si>
    <t>12-Jun-1980</t>
  </si>
  <si>
    <t>30-Oct-1989</t>
  </si>
  <si>
    <t>16-Aug-1980</t>
  </si>
  <si>
    <t>16-Jun-1964</t>
  </si>
  <si>
    <t>8-Sep-1989</t>
  </si>
  <si>
    <t>19-Nov-1972</t>
  </si>
  <si>
    <t>29-Jul-1998</t>
  </si>
  <si>
    <t>9-Sep-1979</t>
  </si>
  <si>
    <t>26-Jul-1983</t>
  </si>
  <si>
    <t>15-Aug-1986</t>
  </si>
  <si>
    <t>18-Sep-1976</t>
  </si>
  <si>
    <t>10-Oct-1988</t>
  </si>
  <si>
    <t>28-Oct-1970</t>
  </si>
  <si>
    <t>20-Jun-1982</t>
  </si>
  <si>
    <t>16-Nov-1990</t>
  </si>
  <si>
    <t>12-Oct-2000</t>
  </si>
  <si>
    <t>27-Sep-2002</t>
  </si>
  <si>
    <t>3-Aug-1979</t>
  </si>
  <si>
    <t>30-Oct-1969</t>
  </si>
  <si>
    <t>9-Nov-1975</t>
  </si>
  <si>
    <t>17-Nov-1985</t>
  </si>
  <si>
    <t>17-Oct-1990</t>
  </si>
  <si>
    <t>UNKNOWN</t>
  </si>
  <si>
    <t>5-Sep-2000</t>
  </si>
  <si>
    <t>30-Oct-1995</t>
  </si>
  <si>
    <t>10-Jun-1989</t>
  </si>
  <si>
    <t>17-Dec-1988</t>
  </si>
  <si>
    <t>1-Nov-1991</t>
  </si>
  <si>
    <t>13-Sep-1992</t>
  </si>
  <si>
    <t>25-Aug-1992</t>
  </si>
  <si>
    <t>13-Aug-1977</t>
  </si>
  <si>
    <t>22-Oct-1968</t>
  </si>
  <si>
    <t>10-Jun-1991</t>
  </si>
  <si>
    <t>24-Jul-1963</t>
  </si>
  <si>
    <t>21-Jun-2003</t>
  </si>
  <si>
    <t>5-Dec-1972</t>
  </si>
  <si>
    <t>4-Jul-1992</t>
  </si>
  <si>
    <t>28-Dec-1965</t>
  </si>
  <si>
    <t>14-Jul-1970</t>
  </si>
  <si>
    <t>29-Jul-1961</t>
  </si>
  <si>
    <t>9-Oct-1992</t>
  </si>
  <si>
    <t>9-Aug-1973</t>
  </si>
  <si>
    <t>19-Nov-1962</t>
  </si>
  <si>
    <t>9-Dec-2003</t>
  </si>
  <si>
    <t>5-Jun-1975</t>
  </si>
  <si>
    <t>18-Oct-1967</t>
  </si>
  <si>
    <t>16-Jun-1992</t>
  </si>
  <si>
    <t>25-Dec-2004</t>
  </si>
  <si>
    <t>5-Sep-2003</t>
  </si>
  <si>
    <t>28-Dec-1993</t>
  </si>
  <si>
    <t>1-Oct-1999</t>
  </si>
  <si>
    <t>6-Dec-1974</t>
  </si>
  <si>
    <t>30-Aug-2004</t>
  </si>
  <si>
    <t>12-Jun-1997</t>
  </si>
  <si>
    <t>4-Nov-1979</t>
  </si>
  <si>
    <t>20-Aug-1996</t>
  </si>
  <si>
    <t>22-Jul-1963</t>
  </si>
  <si>
    <t>4-Sep-1999</t>
  </si>
  <si>
    <t>22-Nov-1981</t>
  </si>
  <si>
    <t>18-Jun-1992</t>
  </si>
  <si>
    <t>4-Oct-1976</t>
  </si>
  <si>
    <t>15-Jul-1974</t>
  </si>
  <si>
    <t>19-Dec-1978</t>
  </si>
  <si>
    <t>17-Dec-2000</t>
  </si>
  <si>
    <t>19-Nov-2000</t>
  </si>
  <si>
    <t>10-Aug-1971</t>
  </si>
  <si>
    <t>29-Aug-1964</t>
  </si>
  <si>
    <t>27-Oct-1973</t>
  </si>
  <si>
    <t>16-Dec-1973</t>
  </si>
  <si>
    <t>20-Nov-1988</t>
  </si>
  <si>
    <t>22-Sep-1971</t>
  </si>
  <si>
    <t>19-Sep-1988</t>
  </si>
  <si>
    <t>9-Jul-1997</t>
  </si>
  <si>
    <t>30-Dec-1967</t>
  </si>
  <si>
    <t>22-Dec-1998</t>
  </si>
  <si>
    <t>29-Jun-1977</t>
  </si>
  <si>
    <t>29-Aug-1975</t>
  </si>
  <si>
    <t>5-Jul-1982</t>
  </si>
  <si>
    <t>22-Aug-1997</t>
  </si>
  <si>
    <t>22-Aug-1998</t>
  </si>
  <si>
    <t>7-Oct-1967</t>
  </si>
  <si>
    <t>29-Jul-1983</t>
  </si>
  <si>
    <t>17-Oct-1995</t>
  </si>
  <si>
    <t>17-Sep-2003</t>
  </si>
  <si>
    <t>27-Dec-1995</t>
  </si>
  <si>
    <t>3-Jul-2003</t>
  </si>
  <si>
    <t>7-Jul-1994</t>
  </si>
  <si>
    <t>9-Oct-2004</t>
  </si>
  <si>
    <t>25-Nov-1976</t>
  </si>
  <si>
    <t>24-Jun-1998</t>
  </si>
  <si>
    <t>24-Sep-1990</t>
  </si>
  <si>
    <t>5-Oct-2003</t>
  </si>
  <si>
    <t>1-Oct-1984</t>
  </si>
  <si>
    <t>2-Oct-1983</t>
  </si>
  <si>
    <t>11-Oct-1986</t>
  </si>
  <si>
    <t>11-Jun-1998</t>
  </si>
  <si>
    <t>5-Jul-1962</t>
  </si>
  <si>
    <t>21-Jul-1975</t>
  </si>
  <si>
    <t>25-Aug-1971</t>
  </si>
  <si>
    <t>6-Nov-1999</t>
  </si>
  <si>
    <t>26-Dec-2002</t>
  </si>
  <si>
    <t>26-Jul-1972</t>
  </si>
  <si>
    <t>25-Sep-1994</t>
  </si>
  <si>
    <t>27-Dec-2000</t>
  </si>
  <si>
    <t>9-Aug-1997</t>
  </si>
  <si>
    <t>26-Oct-2000</t>
  </si>
  <si>
    <t>11-Dec-1962</t>
  </si>
  <si>
    <t>12-Sep-2003</t>
  </si>
  <si>
    <t>1-Nov-2004</t>
  </si>
  <si>
    <t>28-Nov-1993</t>
  </si>
  <si>
    <t>9-Sep-2003</t>
  </si>
  <si>
    <t>22-Jul-1984</t>
  </si>
  <si>
    <t>25-Aug-2002</t>
  </si>
  <si>
    <t>18-Jun-1970</t>
  </si>
  <si>
    <t>7-Dec-1985</t>
  </si>
  <si>
    <t>5-Sep-1972</t>
  </si>
  <si>
    <t>28-Nov-2003</t>
  </si>
  <si>
    <t>12-Oct-1990</t>
  </si>
  <si>
    <t>15-Jul-1985</t>
  </si>
  <si>
    <t>1-Jul-1962</t>
  </si>
  <si>
    <t>28-Jul-1994</t>
  </si>
  <si>
    <t>10-Jul-1967</t>
  </si>
  <si>
    <t>8-Jul-1995</t>
  </si>
  <si>
    <t>24-Aug-1971</t>
  </si>
  <si>
    <t>17-Nov-1981</t>
  </si>
  <si>
    <t>4-Dec-1995</t>
  </si>
  <si>
    <t>12-Dec-1980</t>
  </si>
  <si>
    <t>7-Nov-1972</t>
  </si>
  <si>
    <t>9-Jul-1990</t>
  </si>
  <si>
    <t>30-Sep-1990</t>
  </si>
  <si>
    <t>1-Nov-1968</t>
  </si>
  <si>
    <t>8-Oct-2003</t>
  </si>
  <si>
    <t>19-Sep-1976</t>
  </si>
  <si>
    <t>27-Sep-1981</t>
  </si>
  <si>
    <t>9-Aug-1976</t>
  </si>
  <si>
    <t>19-Oct-1972</t>
  </si>
  <si>
    <t>2-Dec-1986</t>
  </si>
  <si>
    <t>17-Dec-1975</t>
  </si>
  <si>
    <t>8-Sep-1994</t>
  </si>
  <si>
    <t>11-Sep-1969</t>
  </si>
  <si>
    <t>10-Nov-1978</t>
  </si>
  <si>
    <t>13-Sep-1993</t>
  </si>
  <si>
    <t>21-Sep-1972</t>
  </si>
  <si>
    <t>25-Sep-1975</t>
  </si>
  <si>
    <t>10-Sep-1984</t>
  </si>
  <si>
    <t>14-Oct-1977</t>
  </si>
  <si>
    <t>13-Dec-1960</t>
  </si>
  <si>
    <t>29-Oct-1975</t>
  </si>
  <si>
    <t>8-Oct-1974</t>
  </si>
  <si>
    <t>27-Sep-1995</t>
  </si>
  <si>
    <t>9-Jul-1968</t>
  </si>
  <si>
    <t>22-Jul-2000</t>
  </si>
  <si>
    <t>9-Nov-2004</t>
  </si>
  <si>
    <t>9-Sep-1961</t>
  </si>
  <si>
    <t>5-Sep-1988</t>
  </si>
  <si>
    <t>21-Dec-1983</t>
  </si>
  <si>
    <t>21-Sep-1999</t>
  </si>
  <si>
    <t>11-Nov-1970</t>
  </si>
  <si>
    <t>10-Aug-1986</t>
  </si>
  <si>
    <t>3-Sep-1983</t>
  </si>
  <si>
    <t>28-Oct-1998</t>
  </si>
  <si>
    <t>3-Sep-1976</t>
  </si>
  <si>
    <t>30-Jul-1969</t>
  </si>
  <si>
    <t>1-Jun-2004</t>
  </si>
  <si>
    <t>24-Jul-1972</t>
  </si>
  <si>
    <t>15-Sep-1962</t>
  </si>
  <si>
    <t>13-Sep-1963</t>
  </si>
  <si>
    <t>11-Aug-1958</t>
  </si>
  <si>
    <t>Underweight</t>
  </si>
  <si>
    <t>25-Dec-1971</t>
  </si>
  <si>
    <t>2-Sep-1979</t>
  </si>
  <si>
    <t>16-Jun-1967</t>
  </si>
  <si>
    <t>4-Aug-1981</t>
  </si>
  <si>
    <t>5-Oct-1991</t>
  </si>
  <si>
    <t>12-Jun-1976</t>
  </si>
  <si>
    <t>30-Dec-1988</t>
  </si>
  <si>
    <t>19-Aug-1975</t>
  </si>
  <si>
    <t>30-Dec-1989</t>
  </si>
  <si>
    <t>29-Oct-1982</t>
  </si>
  <si>
    <t>13-Aug-1981</t>
  </si>
  <si>
    <t>20-Jun-1998</t>
  </si>
  <si>
    <t>23-Aug-1973</t>
  </si>
  <si>
    <t>27-Jul-1993</t>
  </si>
  <si>
    <t>3-Nov-1975</t>
  </si>
  <si>
    <t>20-Oct-1959</t>
  </si>
  <si>
    <t>16-Jul-1987</t>
  </si>
  <si>
    <t>7-Nov-1985</t>
  </si>
  <si>
    <t>5-Jun-1958</t>
  </si>
  <si>
    <t>21-Jul-1978</t>
  </si>
  <si>
    <t>9-Jul-1969</t>
  </si>
  <si>
    <t>8-Nov-1976</t>
  </si>
  <si>
    <t>24-Dec-1961</t>
  </si>
  <si>
    <t>29-Nov-1978</t>
  </si>
  <si>
    <t>14-Jul-1980</t>
  </si>
  <si>
    <t>7-Jul-1992</t>
  </si>
  <si>
    <t>1-Sep-2003</t>
  </si>
  <si>
    <t>5-Dec-1959</t>
  </si>
  <si>
    <t>25-Jul-1962</t>
  </si>
  <si>
    <t>3-Aug-1961</t>
  </si>
  <si>
    <t>5-Dec-1990</t>
  </si>
  <si>
    <t>27-Sep-1985</t>
  </si>
  <si>
    <t>11-Dec-1982</t>
  </si>
  <si>
    <t>16-Sep-1974</t>
  </si>
  <si>
    <t>2-Dec-1977</t>
  </si>
  <si>
    <t>24-Dec-1990</t>
  </si>
  <si>
    <t>25-Nov-1963</t>
  </si>
  <si>
    <t>6-Sep-1999</t>
  </si>
  <si>
    <t>22-Nov-1960</t>
  </si>
  <si>
    <t>29-Nov-1985</t>
  </si>
  <si>
    <t>21-Dec-1999</t>
  </si>
  <si>
    <t>28-Jul-1961</t>
  </si>
  <si>
    <t>4-Jun-1991</t>
  </si>
  <si>
    <t>21-Nov-1989</t>
  </si>
  <si>
    <t>4-Dec-1985</t>
  </si>
  <si>
    <t>6-Jul-1960</t>
  </si>
  <si>
    <t>6-Dec-2002</t>
  </si>
  <si>
    <t>3-Jul-1992</t>
  </si>
  <si>
    <t>7-Oct-1997</t>
  </si>
  <si>
    <t>9-Sep-1997</t>
  </si>
  <si>
    <t>11-Jun-1992</t>
  </si>
  <si>
    <t>6-Nov-1985</t>
  </si>
  <si>
    <t>19-Oct-1965</t>
  </si>
  <si>
    <t>3-Oct-1981</t>
  </si>
  <si>
    <t>5-Dec-1985</t>
  </si>
  <si>
    <t>15-Sep-1988</t>
  </si>
  <si>
    <t>16-Oct-1969</t>
  </si>
  <si>
    <t>6-Jun-1968</t>
  </si>
  <si>
    <t>2-Dec-1999</t>
  </si>
  <si>
    <t>21-Dec-1965</t>
  </si>
  <si>
    <t>2-Oct-1970</t>
  </si>
  <si>
    <t>13-Dec-1990</t>
  </si>
  <si>
    <t>2-Jul-1994</t>
  </si>
  <si>
    <t>30-Jun-1958</t>
  </si>
  <si>
    <t>9-Jul-1960</t>
  </si>
  <si>
    <t>9-Nov-2000</t>
  </si>
  <si>
    <t>17-Jun-2002</t>
  </si>
  <si>
    <t>25-Dec-1958</t>
  </si>
  <si>
    <t>22-Aug-1991</t>
  </si>
  <si>
    <t>22-Jul-1988</t>
  </si>
  <si>
    <t>5-Sep-2004</t>
  </si>
  <si>
    <t>27-Aug-1970</t>
  </si>
  <si>
    <t>21-Sep-1974</t>
  </si>
  <si>
    <t>4-Jun-1975</t>
  </si>
  <si>
    <t>7-Jul-1973</t>
  </si>
  <si>
    <t>11-Oct-2002</t>
  </si>
  <si>
    <t>9-Jul-1966</t>
  </si>
  <si>
    <t>26-Dec-2000</t>
  </si>
  <si>
    <t>5-Jun-2001</t>
  </si>
  <si>
    <t>3-Dec-1970</t>
  </si>
  <si>
    <t>21-Aug-1963</t>
  </si>
  <si>
    <t>17-Jul-1972</t>
  </si>
  <si>
    <t>2-Aug-2001</t>
  </si>
  <si>
    <t>11-Dec-1968</t>
  </si>
  <si>
    <t>22-Aug-1968</t>
  </si>
  <si>
    <t>26-Sep-1972</t>
  </si>
  <si>
    <t>14-Dec-1975</t>
  </si>
  <si>
    <t>24-Nov-1998</t>
  </si>
  <si>
    <t>14-Jun-1998</t>
  </si>
  <si>
    <t>14-Jun-1987</t>
  </si>
  <si>
    <t>23-Jul-1969</t>
  </si>
  <si>
    <t>26-Nov-1970</t>
  </si>
  <si>
    <t>10-Jun-1995</t>
  </si>
  <si>
    <t>9-Sep-1994</t>
  </si>
  <si>
    <t>11-Oct-1992</t>
  </si>
  <si>
    <t>28-Aug-1996</t>
  </si>
  <si>
    <t>12-Jun-1970</t>
  </si>
  <si>
    <t>12-Oct-1976</t>
  </si>
  <si>
    <t>13-Jun-1975</t>
  </si>
  <si>
    <t>14-Sep-1972</t>
  </si>
  <si>
    <t>21-Oct-1961</t>
  </si>
  <si>
    <t>6-Jul-1968</t>
  </si>
  <si>
    <t>30-Nov-1970</t>
  </si>
  <si>
    <t>7-Oct-1999</t>
  </si>
  <si>
    <t>3-Aug-2004</t>
  </si>
  <si>
    <t>16-Dec-1964</t>
  </si>
  <si>
    <t>10-Sep-1974</t>
  </si>
  <si>
    <t>13-Jun-1973</t>
  </si>
  <si>
    <t>30-Dec-2003</t>
  </si>
  <si>
    <t>10-Jul-1971</t>
  </si>
  <si>
    <t>8-Aug-1970</t>
  </si>
  <si>
    <t>27-Jun-1973</t>
  </si>
  <si>
    <t>2-Jun-1974</t>
  </si>
  <si>
    <t>26-Aug-1983</t>
  </si>
  <si>
    <t>13-Nov-1975</t>
  </si>
  <si>
    <t>22-Oct-1973</t>
  </si>
  <si>
    <t>3-Oct-1994</t>
  </si>
  <si>
    <t>14-Nov-1969</t>
  </si>
  <si>
    <t>7-Aug-1997</t>
  </si>
  <si>
    <t>14-Dec-2003</t>
  </si>
  <si>
    <t>9-Sep-1975</t>
  </si>
  <si>
    <t>9-Nov-1970</t>
  </si>
  <si>
    <t>25-Jul-2003</t>
  </si>
  <si>
    <t>14-Nov-1979</t>
  </si>
  <si>
    <t>18-Aug-1966</t>
  </si>
  <si>
    <t>26-Aug-1999</t>
  </si>
  <si>
    <t>27-Dec-1982</t>
  </si>
  <si>
    <t>16-Jun-1971</t>
  </si>
  <si>
    <t>24-Aug-1965</t>
  </si>
  <si>
    <t>12-Sep-1980</t>
  </si>
  <si>
    <t>28-Aug-2001</t>
  </si>
  <si>
    <t>14-Oct-1989</t>
  </si>
  <si>
    <t>19-Dec-1975</t>
  </si>
  <si>
    <t>28-Sep-2003</t>
  </si>
  <si>
    <t>17-Aug-1979</t>
  </si>
  <si>
    <t>27-Aug-1963</t>
  </si>
  <si>
    <t>28-Sep-1979</t>
  </si>
  <si>
    <t>20-Sep-1979</t>
  </si>
  <si>
    <t>18-Jul-1976</t>
  </si>
  <si>
    <t>16-Nov-1962</t>
  </si>
  <si>
    <t>25-Dec-1983</t>
  </si>
  <si>
    <t>12-Jun-1999</t>
  </si>
  <si>
    <t>21-Nov-1990</t>
  </si>
  <si>
    <t>4-Sep-1980</t>
  </si>
  <si>
    <t>4-Aug-2004</t>
  </si>
  <si>
    <t>10-Dec-1980</t>
  </si>
  <si>
    <t>3-Sep-1974</t>
  </si>
  <si>
    <t>14-Oct-1974</t>
  </si>
  <si>
    <t>26-Aug-1969</t>
  </si>
  <si>
    <t>23-Nov-1977</t>
  </si>
  <si>
    <t>2-Jul-1983</t>
  </si>
  <si>
    <t>19-Nov-1964</t>
  </si>
  <si>
    <t>8-Dec-1975</t>
  </si>
  <si>
    <t>8-Sep-1967</t>
  </si>
  <si>
    <t>4-Aug-1986</t>
  </si>
  <si>
    <t>14-Sep-1992</t>
  </si>
  <si>
    <t>1-Aug-1965</t>
  </si>
  <si>
    <t>17-Dec-1967</t>
  </si>
  <si>
    <t>13-Oct-1969</t>
  </si>
  <si>
    <t>18-Oct-1962</t>
  </si>
  <si>
    <t>12-Jul-1985</t>
  </si>
  <si>
    <t>2-Jul-1962</t>
  </si>
  <si>
    <t>17-Sep-1985</t>
  </si>
  <si>
    <t>7-Sep-1993</t>
  </si>
  <si>
    <t>22-Aug-1966</t>
  </si>
  <si>
    <t>17-Oct-1987</t>
  </si>
  <si>
    <t>8-Jun-1994</t>
  </si>
  <si>
    <t>9-Jul-2002</t>
  </si>
  <si>
    <t>6-Oct-1983</t>
  </si>
  <si>
    <t>25-Jul-1988</t>
  </si>
  <si>
    <t>10-Aug-1966</t>
  </si>
  <si>
    <t>9-Oct-1980</t>
  </si>
  <si>
    <t>18-Oct-1997</t>
  </si>
  <si>
    <t>30-Oct-1979</t>
  </si>
  <si>
    <t>14-Jun-1972</t>
  </si>
  <si>
    <t>8-Aug-1990</t>
  </si>
  <si>
    <t>27-Aug-1994</t>
  </si>
  <si>
    <t>24-Sep-1978</t>
  </si>
  <si>
    <t>14-Jul-1963</t>
  </si>
  <si>
    <t>19-Aug-1992</t>
  </si>
  <si>
    <t>8-Nov-1980</t>
  </si>
  <si>
    <t>30-Nov-1987</t>
  </si>
  <si>
    <t>15-Dec-1982</t>
  </si>
  <si>
    <t>6-Sep-1993</t>
  </si>
  <si>
    <t>30-Jun-1987</t>
  </si>
  <si>
    <t>24-Aug-1991</t>
  </si>
  <si>
    <t>15-Nov-1966</t>
  </si>
  <si>
    <t>29-Jul-1967</t>
  </si>
  <si>
    <t>28-Dec-1985</t>
  </si>
  <si>
    <t>16-Sep-1991</t>
  </si>
  <si>
    <t>2-Jul-1979</t>
  </si>
  <si>
    <t>28-Sep-1993</t>
  </si>
  <si>
    <t>5-Jun-1989</t>
  </si>
  <si>
    <t>19-Dec-1983</t>
  </si>
  <si>
    <t>24-Oct-1988</t>
  </si>
  <si>
    <t>6-Aug-1998</t>
  </si>
  <si>
    <t>20-Oct-1963</t>
  </si>
  <si>
    <t>3-Aug-1969</t>
  </si>
  <si>
    <t>6-Dec-1963</t>
  </si>
  <si>
    <t>24-Jul-2003</t>
  </si>
  <si>
    <t>18-Dec-1962</t>
  </si>
  <si>
    <t>15-Oct-1979</t>
  </si>
  <si>
    <t>28-Nov-1995</t>
  </si>
  <si>
    <t>19-Nov-1979</t>
  </si>
  <si>
    <t>27-Dec-1992</t>
  </si>
  <si>
    <t>30-Aug-1967</t>
  </si>
  <si>
    <t>17-Oct-1970</t>
  </si>
  <si>
    <t>23-Sep-1998</t>
  </si>
  <si>
    <t>12-Aug-1986</t>
  </si>
  <si>
    <t>26-Sep-1964</t>
  </si>
  <si>
    <t>15-Dec-1999</t>
  </si>
  <si>
    <t>4-Jul-1995</t>
  </si>
  <si>
    <t>25-Dec-1992</t>
  </si>
  <si>
    <t>3-Aug-1995</t>
  </si>
  <si>
    <t>10-Sep-2004</t>
  </si>
  <si>
    <t>15-Jun-1997</t>
  </si>
  <si>
    <t>4-Jul-1963</t>
  </si>
  <si>
    <t>12-Jul-1993</t>
  </si>
  <si>
    <t>24-Oct-1999</t>
  </si>
  <si>
    <t>17-Oct-1965</t>
  </si>
  <si>
    <t>27-Jun-1975</t>
  </si>
  <si>
    <t>28-Sep-2001</t>
  </si>
  <si>
    <t>17-Oct-1977</t>
  </si>
  <si>
    <t>4-Dec-1989</t>
  </si>
  <si>
    <t>12-Nov-1979</t>
  </si>
  <si>
    <t>26-Aug-1997</t>
  </si>
  <si>
    <t>12-Dec-1976</t>
  </si>
  <si>
    <t>8-Dec-1963</t>
  </si>
  <si>
    <t>10-Oct-1979</t>
  </si>
  <si>
    <t>21-Jun-1966</t>
  </si>
  <si>
    <t>14-Jul-2003</t>
  </si>
  <si>
    <t>1-Jul-1994</t>
  </si>
  <si>
    <t>25-Oct-1990</t>
  </si>
  <si>
    <t>26-Jul-1970</t>
  </si>
  <si>
    <t>16-Nov-1963</t>
  </si>
  <si>
    <t>12-Jul-1968</t>
  </si>
  <si>
    <t>16-Jun-1965</t>
  </si>
  <si>
    <t>29-Dec-1990</t>
  </si>
  <si>
    <t>8-Jun-1971</t>
  </si>
  <si>
    <t>2-Nov-2003</t>
  </si>
  <si>
    <t>18-Oct-1992</t>
  </si>
  <si>
    <t>1-Nov-2003</t>
  </si>
  <si>
    <t>12-Jul-1963</t>
  </si>
  <si>
    <t>25-Aug-1975</t>
  </si>
  <si>
    <t>22-Oct-1982</t>
  </si>
  <si>
    <t>18-Aug-2004</t>
  </si>
  <si>
    <t>7-Jun-1964</t>
  </si>
  <si>
    <t>16-Sep-1965</t>
  </si>
  <si>
    <t>3-Jun-1998</t>
  </si>
  <si>
    <t>28-Jun-2002</t>
  </si>
  <si>
    <t>26-Dec-2003</t>
  </si>
  <si>
    <t>10-Jun-1996</t>
  </si>
  <si>
    <t>22-Aug-1971</t>
  </si>
  <si>
    <t>16-Jul-1980</t>
  </si>
  <si>
    <t>25-Aug-1977</t>
  </si>
  <si>
    <t>21-Oct-1968</t>
  </si>
  <si>
    <t>10-Sep-2003</t>
  </si>
  <si>
    <t>8-Aug-1974</t>
  </si>
  <si>
    <t>19-Oct-1995</t>
  </si>
  <si>
    <t>29-Jul-1962</t>
  </si>
  <si>
    <t>23-Sep-1989</t>
  </si>
  <si>
    <t>28-Aug-1974</t>
  </si>
  <si>
    <t>5-Nov-1993</t>
  </si>
  <si>
    <t>25-Sep-1977</t>
  </si>
  <si>
    <t>24-Jul-1975</t>
  </si>
  <si>
    <t>10-Jul-1970</t>
  </si>
  <si>
    <t>25-Jun-1963</t>
  </si>
  <si>
    <t>25-Jun-2001</t>
  </si>
  <si>
    <t>23-Dec-1995</t>
  </si>
  <si>
    <t>10-Oct-1958</t>
  </si>
  <si>
    <t>20-Dec-2003</t>
  </si>
  <si>
    <t>28-Sep-1995</t>
  </si>
  <si>
    <t>5-Dec-1965</t>
  </si>
  <si>
    <t>24-Aug-2003</t>
  </si>
  <si>
    <t>30-Jul-1972</t>
  </si>
  <si>
    <t>8-Sep-2002</t>
  </si>
  <si>
    <t>21-Aug-1988</t>
  </si>
  <si>
    <t>6-Aug-1988</t>
  </si>
  <si>
    <t>11-Sep-1974</t>
  </si>
  <si>
    <t>6-Jul-1982</t>
  </si>
  <si>
    <t>12-Dec-1993</t>
  </si>
  <si>
    <t>6-Oct-1987</t>
  </si>
  <si>
    <t>8-Aug-1993</t>
  </si>
  <si>
    <t>27-Aug-1985</t>
  </si>
  <si>
    <t>21-Jun-1958</t>
  </si>
  <si>
    <t>22-Oct-1958</t>
  </si>
  <si>
    <t>16-Sep-1978</t>
  </si>
  <si>
    <t>5-Dec-1988</t>
  </si>
  <si>
    <t>19-Sep-1980</t>
  </si>
  <si>
    <t>24-Jul-1982</t>
  </si>
  <si>
    <t>12-Oct-1980</t>
  </si>
  <si>
    <t>25-Dec-1962</t>
  </si>
  <si>
    <t>11-Nov-1982</t>
  </si>
  <si>
    <t>26-Jun-1984</t>
  </si>
  <si>
    <t>9-Oct-1997</t>
  </si>
  <si>
    <t>29-Aug-1974</t>
  </si>
  <si>
    <t>20-Sep-1976</t>
  </si>
  <si>
    <t>26-Jun-1973</t>
  </si>
  <si>
    <t>22-Dec-1988</t>
  </si>
  <si>
    <t>6-Jun-1960</t>
  </si>
  <si>
    <t>28-Oct-1965</t>
  </si>
  <si>
    <t>30-Jul-1974</t>
  </si>
  <si>
    <t>2-Oct-1959</t>
  </si>
  <si>
    <t>28-Jun-1974</t>
  </si>
  <si>
    <t>17-Jul-2004</t>
  </si>
  <si>
    <t>20-Jul-1976</t>
  </si>
  <si>
    <t>4-Sep-1964</t>
  </si>
  <si>
    <t>6-Sep-1962</t>
  </si>
  <si>
    <t>18-Jul-1968</t>
  </si>
  <si>
    <t>14-Jul-2001</t>
  </si>
  <si>
    <t>13-Dec-1963</t>
  </si>
  <si>
    <t>16-Sep-1969</t>
  </si>
  <si>
    <t>25-Jul-1960</t>
  </si>
  <si>
    <t>23-Nov-1978</t>
  </si>
  <si>
    <t>17-Jun-1962</t>
  </si>
  <si>
    <t>3-Dec-1959</t>
  </si>
  <si>
    <t>4-Jun-1959</t>
  </si>
  <si>
    <t>25-Oct-1962</t>
  </si>
  <si>
    <t>25-Nov-1971</t>
  </si>
  <si>
    <t>5-Sep-1978</t>
  </si>
  <si>
    <t>26-Oct-1975</t>
  </si>
  <si>
    <t>12-Jun-1968</t>
  </si>
  <si>
    <t>15-Aug-1971</t>
  </si>
  <si>
    <t>11-Sep-1970</t>
  </si>
  <si>
    <t>25-Nov-1979</t>
  </si>
  <si>
    <t>8-Aug-1960</t>
  </si>
  <si>
    <t>2-Aug-1995</t>
  </si>
  <si>
    <t>29-Jul-1958</t>
  </si>
  <si>
    <t>29-Nov-1962</t>
  </si>
  <si>
    <t>8-Nov-1968</t>
  </si>
  <si>
    <t>4-Jul-1981</t>
  </si>
  <si>
    <t>17-Oct-1958</t>
  </si>
  <si>
    <t>5-Jun-1981</t>
  </si>
  <si>
    <t>18-Oct-1979</t>
  </si>
  <si>
    <t>10-Dec-1975</t>
  </si>
  <si>
    <t>27-Jul-1965</t>
  </si>
  <si>
    <t>24-Sep-2002</t>
  </si>
  <si>
    <t>4-Sep-1982</t>
  </si>
  <si>
    <t>23-Jul-1958</t>
  </si>
  <si>
    <t>20-Oct-1969</t>
  </si>
  <si>
    <t>13-Nov-1981</t>
  </si>
  <si>
    <t>1-Sep-1967</t>
  </si>
  <si>
    <t>21-Aug-1991</t>
  </si>
  <si>
    <t>8-Nov-1965</t>
  </si>
  <si>
    <t>18-Jul-1967</t>
  </si>
  <si>
    <t>14-Oct-1963</t>
  </si>
  <si>
    <t>3-Dec-1962</t>
  </si>
  <si>
    <t>12-Sep-1998</t>
  </si>
  <si>
    <t>14-Jul-1989</t>
  </si>
  <si>
    <t>22-Jul-1989</t>
  </si>
  <si>
    <t>20-Oct-1979</t>
  </si>
  <si>
    <t>20-Nov-1959</t>
  </si>
  <si>
    <t>27-Nov-1976</t>
  </si>
  <si>
    <t>10-Nov-1996</t>
  </si>
  <si>
    <t>3-Aug-1959</t>
  </si>
  <si>
    <t>29-Jun-1959</t>
  </si>
  <si>
    <t>4-Nov-1967</t>
  </si>
  <si>
    <t>15-Aug-1967</t>
  </si>
  <si>
    <t>10-Aug-1999</t>
  </si>
  <si>
    <t>20-Sep-1958</t>
  </si>
  <si>
    <t>14-Sep-1958</t>
  </si>
  <si>
    <t>22-Jun-1965</t>
  </si>
  <si>
    <t>16-Jul-1963</t>
  </si>
  <si>
    <t>16-Nov-1988</t>
  </si>
  <si>
    <t>10-Oct-1967</t>
  </si>
  <si>
    <t>24-Dec-1959</t>
  </si>
  <si>
    <t>26-Sep-1969</t>
  </si>
  <si>
    <t>10-Jul-1958</t>
  </si>
  <si>
    <t>15-Oct-1958</t>
  </si>
  <si>
    <t>15-Dec-1968</t>
  </si>
  <si>
    <t>6-Sep-2004</t>
  </si>
  <si>
    <t>13-Jul-1972</t>
  </si>
  <si>
    <t>26-Dec-1974</t>
  </si>
  <si>
    <t>8-Nov-1959</t>
  </si>
  <si>
    <t>10-Oct-1959</t>
  </si>
  <si>
    <t>25-Sep-1961</t>
  </si>
  <si>
    <t>21-Sep-1958</t>
  </si>
  <si>
    <t>17-Nov-1983</t>
  </si>
  <si>
    <t>25-Dec-1968</t>
  </si>
  <si>
    <t>7-Jul-1984</t>
  </si>
  <si>
    <t>6-Jul-2004</t>
  </si>
  <si>
    <t>14-Jun-1961</t>
  </si>
  <si>
    <t>26-Sep-1976</t>
  </si>
  <si>
    <t>12-Sep-1991</t>
  </si>
  <si>
    <t>8-Nov-1960</t>
  </si>
  <si>
    <t>8-Jul-1963</t>
  </si>
  <si>
    <t>6-Jul-1963</t>
  </si>
  <si>
    <t>23-Dec-1963</t>
  </si>
  <si>
    <t>6-Sep-1959</t>
  </si>
  <si>
    <t>29-Aug-1959</t>
  </si>
  <si>
    <t>18-Jun-1960</t>
  </si>
  <si>
    <t>27-Jul-1962</t>
  </si>
  <si>
    <t>7-Jul-1959</t>
  </si>
  <si>
    <t>29-Dec-1959</t>
  </si>
  <si>
    <t>25-Sep-1985</t>
  </si>
  <si>
    <t>5-Oct-1959</t>
  </si>
  <si>
    <t>21-Jul-1960</t>
  </si>
  <si>
    <t>7-Jun-2003</t>
  </si>
  <si>
    <t>10-Dec-1958</t>
  </si>
  <si>
    <t>25-Nov-1958</t>
  </si>
  <si>
    <t>8-Dec-1986</t>
  </si>
  <si>
    <t>10-Nov-1966</t>
  </si>
  <si>
    <t>6-Aug-1959</t>
  </si>
  <si>
    <t>16-Jul-2004</t>
  </si>
  <si>
    <t>23-Oct-1969</t>
  </si>
  <si>
    <t>29-Aug-1985</t>
  </si>
  <si>
    <t>2-Aug-1981</t>
  </si>
  <si>
    <t>24-Nov-1986</t>
  </si>
  <si>
    <t>14-Sep-1985</t>
  </si>
  <si>
    <t>4-Aug-1963</t>
  </si>
  <si>
    <t>20-Jul-1984</t>
  </si>
  <si>
    <t>26-Jul-1969</t>
  </si>
  <si>
    <t>18-Nov-1961</t>
  </si>
  <si>
    <t>10-Sep-1964</t>
  </si>
  <si>
    <t>14-Aug-1992</t>
  </si>
  <si>
    <t>15-Jul-1968</t>
  </si>
  <si>
    <t>11-Jul-1960</t>
  </si>
  <si>
    <t>30-Aug-1990</t>
  </si>
  <si>
    <t>7-Aug-1975</t>
  </si>
  <si>
    <t>24-Jul-1960</t>
  </si>
  <si>
    <t>28-Jul-1960</t>
  </si>
  <si>
    <t>19-Aug-1985</t>
  </si>
  <si>
    <t>16-Dec-1960</t>
  </si>
  <si>
    <t>13-Aug-1960</t>
  </si>
  <si>
    <t>29-Jun-1975</t>
  </si>
  <si>
    <t>14-Nov-1966</t>
  </si>
  <si>
    <t>3-Nov-1961</t>
  </si>
  <si>
    <t>17-Jun-1994</t>
  </si>
  <si>
    <t>22-Jul-1961</t>
  </si>
  <si>
    <t>19-Dec-1992</t>
  </si>
  <si>
    <t>20-Dec-1959</t>
  </si>
  <si>
    <t>25-Nov-1959</t>
  </si>
  <si>
    <t>9-Dec-1959</t>
  </si>
  <si>
    <t>6-Jun-1984</t>
  </si>
  <si>
    <t>30-Sep-1979</t>
  </si>
  <si>
    <t>24-Sep-1964</t>
  </si>
  <si>
    <t>2-Oct-1990</t>
  </si>
  <si>
    <t>11-Nov-1960</t>
  </si>
  <si>
    <t>23-Aug-1976</t>
  </si>
  <si>
    <t>24-Nov-1962</t>
  </si>
  <si>
    <t>13-Nov-1965</t>
  </si>
  <si>
    <t>7-Dec-1962</t>
  </si>
  <si>
    <t>15-Oct-1982</t>
  </si>
  <si>
    <t>5-Aug-1962</t>
  </si>
  <si>
    <t>6-Dec-1961</t>
  </si>
  <si>
    <t>7-Sep-1961</t>
  </si>
  <si>
    <t>16-Aug-1999</t>
  </si>
  <si>
    <t>14-Sep-1963</t>
  </si>
  <si>
    <t>12-Aug-1992</t>
  </si>
  <si>
    <t>2-Aug-1962</t>
  </si>
  <si>
    <t>30-Oct-1971</t>
  </si>
  <si>
    <t>17-Jul-1978</t>
  </si>
  <si>
    <t>6-Nov-1961</t>
  </si>
  <si>
    <t>26-Oct-1985</t>
  </si>
  <si>
    <t>6-Aug-1967</t>
  </si>
  <si>
    <t>23-Sep-1969</t>
  </si>
  <si>
    <t>9-Nov-1961</t>
  </si>
  <si>
    <t>4-Nov-1965</t>
  </si>
  <si>
    <t>23-Sep-1964</t>
  </si>
  <si>
    <t>20-Jul-1962</t>
  </si>
  <si>
    <t>27-Sep-1972</t>
  </si>
  <si>
    <t>13-Dec-1969</t>
  </si>
  <si>
    <t>24-Jun-1962</t>
  </si>
  <si>
    <t>30-Oct-1981</t>
  </si>
  <si>
    <t>27-Nov-1979</t>
  </si>
  <si>
    <t>28-Nov-1960</t>
  </si>
  <si>
    <t>23-Sep-1960</t>
  </si>
  <si>
    <t>22-Jun-1960</t>
  </si>
  <si>
    <t>4-Nov-1960</t>
  </si>
  <si>
    <t>20-Aug-1961</t>
  </si>
  <si>
    <t>22-Dec-1966</t>
  </si>
  <si>
    <t>14-Aug-1963</t>
  </si>
  <si>
    <t>1-Sep-1963</t>
  </si>
  <si>
    <t>16-Aug-1963</t>
  </si>
  <si>
    <t>9-Jul-2004</t>
  </si>
  <si>
    <t>6-Aug-1984</t>
  </si>
  <si>
    <t>27-Sep-1963</t>
  </si>
  <si>
    <t>22-Sep-1973</t>
  </si>
  <si>
    <t>27-Sep-1993</t>
  </si>
  <si>
    <t>25-Sep-1967</t>
  </si>
  <si>
    <t>20-Jul-1963</t>
  </si>
  <si>
    <t>24-Jul-1978</t>
  </si>
  <si>
    <t>29-Oct-1983</t>
  </si>
  <si>
    <t>5-Dec-1963</t>
  </si>
  <si>
    <t>7-Oct-1972</t>
  </si>
  <si>
    <t>1-Oct-1962</t>
  </si>
  <si>
    <t>2-Sep-1962</t>
  </si>
  <si>
    <t>17-Jul-1988</t>
  </si>
  <si>
    <t>8-Jul-1970</t>
  </si>
  <si>
    <t>28-Nov-1964</t>
  </si>
  <si>
    <t>24-Sep-1974</t>
  </si>
  <si>
    <t>14-Sep-1965</t>
  </si>
  <si>
    <t>11-Jul-1962</t>
  </si>
  <si>
    <t>17-Dec-1966</t>
  </si>
  <si>
    <t>22-Jul-1962</t>
  </si>
  <si>
    <t>22-Nov-1962</t>
  </si>
  <si>
    <t>4-Oct-1965</t>
  </si>
  <si>
    <t>19-Aug-1963</t>
  </si>
  <si>
    <t>18-Nov-1998</t>
  </si>
  <si>
    <t>11-Aug-1988</t>
  </si>
  <si>
    <t>26-Nov-1969</t>
  </si>
  <si>
    <t>28-Nov-1961</t>
  </si>
  <si>
    <t>16-Oct-1962</t>
  </si>
  <si>
    <t>12-Jul-1966</t>
  </si>
  <si>
    <t>3-Dec-1968</t>
  </si>
  <si>
    <t>12-Nov-1968</t>
  </si>
  <si>
    <t>26-Nov-1968</t>
  </si>
  <si>
    <t>9-Aug-1995</t>
  </si>
  <si>
    <t>4-Aug-1964</t>
  </si>
  <si>
    <t>14-Jul-1979</t>
  </si>
  <si>
    <t>21-Aug-1972</t>
  </si>
  <si>
    <t>29-Dec-1989</t>
  </si>
  <si>
    <t>26-Sep-1962</t>
  </si>
  <si>
    <t>29-Dec-1966</t>
  </si>
  <si>
    <t>22-Sep-1963</t>
  </si>
  <si>
    <t>2-Aug-1963</t>
  </si>
  <si>
    <t>29-Aug-1963</t>
  </si>
  <si>
    <t>28-Oct-1963</t>
  </si>
  <si>
    <t>29-Oct-1990</t>
  </si>
  <si>
    <t>16-Nov-1966</t>
  </si>
  <si>
    <t>28-Aug-1967</t>
  </si>
  <si>
    <t>6-Dec-1966</t>
  </si>
  <si>
    <t>13-Aug-1986</t>
  </si>
  <si>
    <t>23-Nov-1989</t>
  </si>
  <si>
    <t>23-Jun-1974</t>
  </si>
  <si>
    <t>17-Jul-1963</t>
  </si>
  <si>
    <t>29-Jul-1966</t>
  </si>
  <si>
    <t>15-Oct-1964</t>
  </si>
  <si>
    <t>19-Jul-1963</t>
  </si>
  <si>
    <t>24-Jun-1964</t>
  </si>
  <si>
    <t>2-Jul-1964</t>
  </si>
  <si>
    <t>20-Jul-1964</t>
  </si>
  <si>
    <t>14-Aug-1977</t>
  </si>
  <si>
    <t>29-Aug-1991</t>
  </si>
  <si>
    <t>5-Oct-1987</t>
  </si>
  <si>
    <t>4-Nov-1962</t>
  </si>
  <si>
    <t>6-Nov-1991</t>
  </si>
  <si>
    <t>4-Jun-1963</t>
  </si>
  <si>
    <t>25-Oct-1968</t>
  </si>
  <si>
    <t>9-Dec-1968</t>
  </si>
  <si>
    <t>21-Jun-1968</t>
  </si>
  <si>
    <t>2-Sep-1984</t>
  </si>
  <si>
    <t>7-Sep-1986</t>
  </si>
  <si>
    <t>24-Nov-1966</t>
  </si>
  <si>
    <t>16-Oct-1979</t>
  </si>
  <si>
    <t>9-Jun-1965</t>
  </si>
  <si>
    <t>17-Oct-1982</t>
  </si>
  <si>
    <t>4-Jul-1983</t>
  </si>
  <si>
    <t>29-Sep-1964</t>
  </si>
  <si>
    <t>1-Nov-1965</t>
  </si>
  <si>
    <t>25-Dec-1964</t>
  </si>
  <si>
    <t>19-Oct-1991</t>
  </si>
  <si>
    <t>2-Aug-1964</t>
  </si>
  <si>
    <t>20-Dec-1964</t>
  </si>
  <si>
    <t>2-Jun-2004</t>
  </si>
  <si>
    <t>29-Oct-1967</t>
  </si>
  <si>
    <t>14-Jul-1967</t>
  </si>
  <si>
    <t>24-Aug-1967</t>
  </si>
  <si>
    <t>7-Jul-1974</t>
  </si>
  <si>
    <t>27-Jun-1964</t>
  </si>
  <si>
    <t>10-Nov-1965</t>
  </si>
  <si>
    <t>11-Jul-1964</t>
  </si>
  <si>
    <t>25-Sep-1965</t>
  </si>
  <si>
    <t>11-Sep-1964</t>
  </si>
  <si>
    <t>3-Oct-1965</t>
  </si>
  <si>
    <t>20-Nov-1982</t>
  </si>
  <si>
    <t>25-Jul-1966</t>
  </si>
  <si>
    <t>6-Nov-1979</t>
  </si>
  <si>
    <t>2-Dec-1964</t>
  </si>
  <si>
    <t>9-Jun-1963</t>
  </si>
  <si>
    <t>12-Nov-1969</t>
  </si>
  <si>
    <t>9-Nov-1964</t>
  </si>
  <si>
    <t>26-Nov-1984</t>
  </si>
  <si>
    <t>12-Oct-1969</t>
  </si>
  <si>
    <t>21-Oct-1982</t>
  </si>
  <si>
    <t>1-Dec-1970</t>
  </si>
  <si>
    <t>9-Nov-1966</t>
  </si>
  <si>
    <t>23-Aug-1966</t>
  </si>
  <si>
    <t>6-Jul-1966</t>
  </si>
  <si>
    <t>20-Jul-1994</t>
  </si>
  <si>
    <t>4-Oct-1966</t>
  </si>
  <si>
    <t>17-Jul-1986</t>
  </si>
  <si>
    <t>20-Jun-1964</t>
  </si>
  <si>
    <t>6-Nov-1965</t>
  </si>
  <si>
    <t>25-Dec-1965</t>
  </si>
  <si>
    <t>23-Jul-1973</t>
  </si>
  <si>
    <t>1-Dec-1971</t>
  </si>
  <si>
    <t>14-Nov-1968</t>
  </si>
  <si>
    <t>23-Jul-1970</t>
  </si>
  <si>
    <t>12-Jun-1988</t>
  </si>
  <si>
    <t>19-Dec-1971</t>
  </si>
  <si>
    <t>24-Jun-1968</t>
  </si>
  <si>
    <t>6-Oct-1989</t>
  </si>
  <si>
    <t>11-Aug-1969</t>
  </si>
  <si>
    <t>7-Jun-1983</t>
  </si>
  <si>
    <t>13-Oct-1970</t>
  </si>
  <si>
    <t>7-Sep-1966</t>
  </si>
  <si>
    <t>23-Jun-1965</t>
  </si>
  <si>
    <t>14-Jun-1966</t>
  </si>
  <si>
    <t>12-Sep-1971</t>
  </si>
  <si>
    <t>17-Jul-1980</t>
  </si>
  <si>
    <t>9-Jun-1985</t>
  </si>
  <si>
    <t>23-Oct-1983</t>
  </si>
  <si>
    <t>7-Oct-1970</t>
  </si>
  <si>
    <t>19-Dec-1967</t>
  </si>
  <si>
    <t>28-Jul-1997</t>
  </si>
  <si>
    <t>13-Jun-1964</t>
  </si>
  <si>
    <t>6-Dec-1972</t>
  </si>
  <si>
    <t>7-Jun-1979</t>
  </si>
  <si>
    <t>13-Dec-1964</t>
  </si>
  <si>
    <t>3-Jul-1964</t>
  </si>
  <si>
    <t>4-Jul-1964</t>
  </si>
  <si>
    <t>26-Sep-1965</t>
  </si>
  <si>
    <t>12-Jul-1964</t>
  </si>
  <si>
    <t>2-Nov-1968</t>
  </si>
  <si>
    <t>19-Aug-1989</t>
  </si>
  <si>
    <t>20-Sep-2002</t>
  </si>
  <si>
    <t>11-Jul-1963</t>
  </si>
  <si>
    <t>10-Dec-1995</t>
  </si>
  <si>
    <t>22-Nov-1963</t>
  </si>
  <si>
    <t>6-Oct-1968</t>
  </si>
  <si>
    <t>25-Sep-1972</t>
  </si>
  <si>
    <t>14-Nov-1988</t>
  </si>
  <si>
    <t>22-Jun-1970</t>
  </si>
  <si>
    <t>14-Jun-1967</t>
  </si>
  <si>
    <t>4-Oct-2004</t>
  </si>
  <si>
    <t>26-Dec-1971</t>
  </si>
  <si>
    <t>11-Oct-1969</t>
  </si>
  <si>
    <t>2-Oct-1981</t>
  </si>
  <si>
    <t>20-Aug-1969</t>
  </si>
  <si>
    <t>17-Dec-1989</t>
  </si>
  <si>
    <t>30-Dec-1969</t>
  </si>
  <si>
    <t>28-Jun-1976</t>
  </si>
  <si>
    <t>14-Jun-1970</t>
  </si>
  <si>
    <t>3-Sep-1972</t>
  </si>
  <si>
    <t>6-Aug-1966</t>
  </si>
  <si>
    <t>25-Jun-1969</t>
  </si>
  <si>
    <t>30-Nov-1969</t>
  </si>
  <si>
    <t>20-Aug-1980</t>
  </si>
  <si>
    <t>5-Jul-1966</t>
  </si>
  <si>
    <t>9-Sep-1966</t>
  </si>
  <si>
    <t>4-Sep-1967</t>
  </si>
  <si>
    <t>20-Nov-1966</t>
  </si>
  <si>
    <t>7-Nov-1966</t>
  </si>
  <si>
    <t>9-Nov-1971</t>
  </si>
  <si>
    <t>18-Sep-2000</t>
  </si>
  <si>
    <t>17-Dec-2001</t>
  </si>
  <si>
    <t>30-Aug-1974</t>
  </si>
  <si>
    <t>25-Oct-1989</t>
  </si>
  <si>
    <t>10-Dec-1974</t>
  </si>
  <si>
    <t>21-Jul-1996</t>
  </si>
  <si>
    <t>26-Jun-1991</t>
  </si>
  <si>
    <t>15-Dec-1974</t>
  </si>
  <si>
    <t>24-Oct-1968</t>
  </si>
  <si>
    <t>17-Sep-2000</t>
  </si>
  <si>
    <t>18-Dec-1965</t>
  </si>
  <si>
    <t>21-Oct-1973</t>
  </si>
  <si>
    <t>19-Jun-1965</t>
  </si>
  <si>
    <t>14-Aug-1969</t>
  </si>
  <si>
    <t>4-Dec-1965</t>
  </si>
  <si>
    <t>10-Nov-1969</t>
  </si>
  <si>
    <t>13-Nov-1968</t>
  </si>
  <si>
    <t>6-Sep-1994</t>
  </si>
  <si>
    <t>20-Dec-1971</t>
  </si>
  <si>
    <t>28-Jul-1968</t>
  </si>
  <si>
    <t>2-Oct-1967</t>
  </si>
  <si>
    <t>18-Dec-1970</t>
  </si>
  <si>
    <t>23-Oct-1967</t>
  </si>
  <si>
    <t>24-Dec-1999</t>
  </si>
  <si>
    <t>11-Nov-1967</t>
  </si>
  <si>
    <t>25-Nov-1989</t>
  </si>
  <si>
    <t>29-Aug-1986</t>
  </si>
  <si>
    <t>9-Dec-1974</t>
  </si>
  <si>
    <t>25-Jun-1992</t>
  </si>
  <si>
    <t>5-Oct-1967</t>
  </si>
  <si>
    <t>24-Oct-1972</t>
  </si>
  <si>
    <t>30-Sep-1976</t>
  </si>
  <si>
    <t>2-Aug-1977</t>
  </si>
  <si>
    <t>7-Sep-1962</t>
  </si>
  <si>
    <t>22-Nov-1976</t>
  </si>
  <si>
    <t>8-Aug-1964</t>
  </si>
  <si>
    <t>6-Jul-1990</t>
  </si>
  <si>
    <t>23-Jul-1992</t>
  </si>
  <si>
    <t>27-Jun-1965</t>
  </si>
  <si>
    <t>23-Jun-1967</t>
  </si>
  <si>
    <t>20-Jul-1966</t>
  </si>
  <si>
    <t>14-Dec-1972</t>
  </si>
  <si>
    <t>29-Nov-1967</t>
  </si>
  <si>
    <t>3-Nov-1966</t>
  </si>
  <si>
    <t>25-Dec-1969</t>
  </si>
  <si>
    <t>11-Dec-1966</t>
  </si>
  <si>
    <t>17-Jul-1969</t>
  </si>
  <si>
    <t>29-Jun-1971</t>
  </si>
  <si>
    <t>26-Sep-1971</t>
  </si>
  <si>
    <t>25-Oct-1977</t>
  </si>
  <si>
    <t>21-Aug-1978</t>
  </si>
  <si>
    <t>28-Jun-1987</t>
  </si>
  <si>
    <t>22-Sep-1969</t>
  </si>
  <si>
    <t>27-Jul-1964</t>
  </si>
  <si>
    <t>3-Aug-1976</t>
  </si>
  <si>
    <t>14-Oct-1964</t>
  </si>
  <si>
    <t>29-Aug-1968</t>
  </si>
  <si>
    <t>23-Aug-1968</t>
  </si>
  <si>
    <t>27-Dec-1968</t>
  </si>
  <si>
    <t>11-Oct-1973</t>
  </si>
  <si>
    <t>24-Oct-1980</t>
  </si>
  <si>
    <t>7-Jul-1969</t>
  </si>
  <si>
    <t>19-Sep-1973</t>
  </si>
  <si>
    <t>29-Sep-1973</t>
  </si>
  <si>
    <t>6-Sep-1971</t>
  </si>
  <si>
    <t>17-Jun-1969</t>
  </si>
  <si>
    <t>29-Sep-1974</t>
  </si>
  <si>
    <t>8-Aug-1973</t>
  </si>
  <si>
    <t>19-Jul-1968</t>
  </si>
  <si>
    <t>21-Jul-1982</t>
  </si>
  <si>
    <t>17-Nov-1991</t>
  </si>
  <si>
    <t>12-Jul-1962</t>
  </si>
  <si>
    <t>24-Sep-1963</t>
  </si>
  <si>
    <t>14-Sep-1988</t>
  </si>
  <si>
    <t>21-Jun-1970</t>
  </si>
  <si>
    <t>27-Nov-1973</t>
  </si>
  <si>
    <t>5-Sep-1973</t>
  </si>
  <si>
    <t>23-Sep-1968</t>
  </si>
  <si>
    <t>26-Sep-1967</t>
  </si>
  <si>
    <t>24-Dec-1970</t>
  </si>
  <si>
    <t>16-Oct-1985</t>
  </si>
  <si>
    <t>10-Jul-1972</t>
  </si>
  <si>
    <t>13-Oct-1973</t>
  </si>
  <si>
    <t>12-Jun-1981</t>
  </si>
  <si>
    <t>30-Dec-1974</t>
  </si>
  <si>
    <t>5-Sep-1997</t>
  </si>
  <si>
    <t>16-Nov-1972</t>
  </si>
  <si>
    <t>2-Jul-1975</t>
  </si>
  <si>
    <t>8-Aug-1972</t>
  </si>
  <si>
    <t>19-Dec-1976</t>
  </si>
  <si>
    <t>3-Jul-1969</t>
  </si>
  <si>
    <t>27-Oct-1969</t>
  </si>
  <si>
    <t>22-Aug-1969</t>
  </si>
  <si>
    <t>28-Dec-1979</t>
  </si>
  <si>
    <t>3-Jul-1988</t>
  </si>
  <si>
    <t>11-Aug-1970</t>
  </si>
  <si>
    <t>6-Oct-1971</t>
  </si>
  <si>
    <t>3-Dec-1983</t>
  </si>
  <si>
    <t>17-Aug-1962</t>
  </si>
  <si>
    <t>8-Jul-1996</t>
  </si>
  <si>
    <t>5-Nov-1966</t>
  </si>
  <si>
    <t>8-Nov-1971</t>
  </si>
  <si>
    <t>3-Oct-1971</t>
  </si>
  <si>
    <t>3-Jul-1971</t>
  </si>
  <si>
    <t>22-Dec-1971</t>
  </si>
  <si>
    <t>6-Jul-1998</t>
  </si>
  <si>
    <t>13-Aug-1969</t>
  </si>
  <si>
    <t>17-Jul-1971</t>
  </si>
  <si>
    <t>23-Oct-1971</t>
  </si>
  <si>
    <t>4-Nov-1968</t>
  </si>
  <si>
    <t>13-Aug-1992</t>
  </si>
  <si>
    <t>28-Jun-1972</t>
  </si>
  <si>
    <t>17-Sep-1973</t>
  </si>
  <si>
    <t>7-Jun-1977</t>
  </si>
  <si>
    <t>8-Aug-1996</t>
  </si>
  <si>
    <t>5-Sep-1965</t>
  </si>
  <si>
    <t>4-Jul-1970</t>
  </si>
  <si>
    <t>18-Aug-1970</t>
  </si>
  <si>
    <t>12-Sep-1970</t>
  </si>
  <si>
    <t>19-Sep-1977</t>
  </si>
  <si>
    <t>16-Sep-1966</t>
  </si>
  <si>
    <t>8-Aug-1981</t>
  </si>
  <si>
    <t>8-Jul-1974</t>
  </si>
  <si>
    <t>19-Jul-1971</t>
  </si>
  <si>
    <t>30-Sep-1970</t>
  </si>
  <si>
    <t>22-Jun-1968</t>
  </si>
  <si>
    <t>23-Oct-1972</t>
  </si>
  <si>
    <t>19-Dec-1979</t>
  </si>
  <si>
    <t>23-Jun-1998</t>
  </si>
  <si>
    <t>16-Dec-1970</t>
  </si>
  <si>
    <t>29-Aug-1982</t>
  </si>
  <si>
    <t>27-Dec-1972</t>
  </si>
  <si>
    <t>15-Dec-1964</t>
  </si>
  <si>
    <t>18-Oct-1981</t>
  </si>
  <si>
    <t>28-Nov-1973</t>
  </si>
  <si>
    <t>4-Dec-1966</t>
  </si>
  <si>
    <t>1-Dec-1973</t>
  </si>
  <si>
    <t>14-Aug-1974</t>
  </si>
  <si>
    <t>22-Sep-1972</t>
  </si>
  <si>
    <t>28-Jul-1975</t>
  </si>
  <si>
    <t>21-Dec-1973</t>
  </si>
  <si>
    <t>29-Nov-1971</t>
  </si>
  <si>
    <t>22-Aug-1992</t>
  </si>
  <si>
    <t>24-Aug-1969</t>
  </si>
  <si>
    <t>4-Jun-1969</t>
  </si>
  <si>
    <t>17-Jul-1979</t>
  </si>
  <si>
    <t>14-Nov-1987</t>
  </si>
  <si>
    <t>8-Jun-1974</t>
  </si>
  <si>
    <t>27-Nov-1974</t>
  </si>
  <si>
    <t>3-Nov-1976</t>
  </si>
  <si>
    <t>30-Oct-1976</t>
  </si>
  <si>
    <t>17-Oct-1976</t>
  </si>
  <si>
    <t>20-Oct-1971</t>
  </si>
  <si>
    <t>29-Dec-1971</t>
  </si>
  <si>
    <t>26-Nov-1971</t>
  </si>
  <si>
    <t>24-Nov-1969</t>
  </si>
  <si>
    <t>8-Oct-1971</t>
  </si>
  <si>
    <t>1-Jul-1988</t>
  </si>
  <si>
    <t>12-Oct-1996</t>
  </si>
  <si>
    <t>9-Jul-1988</t>
  </si>
  <si>
    <t>12-Oct-1977</t>
  </si>
  <si>
    <t>8-Jun-1963</t>
  </si>
  <si>
    <t>16-Oct-1973</t>
  </si>
  <si>
    <t>2-Jul-1971</t>
  </si>
  <si>
    <t>6-Aug-1971</t>
  </si>
  <si>
    <t>21-Aug-1974</t>
  </si>
  <si>
    <t>5-Oct-1980</t>
  </si>
  <si>
    <t>6-Dec-1975</t>
  </si>
  <si>
    <t>5-Dec-1981</t>
  </si>
  <si>
    <t>25-Dec-1986</t>
  </si>
  <si>
    <t>10-Sep-1976</t>
  </si>
  <si>
    <t>25-Dec-1973</t>
  </si>
  <si>
    <t>24-Oct-1970</t>
  </si>
  <si>
    <t>23-Aug-1990</t>
  </si>
  <si>
    <t>8-Dec-1982</t>
  </si>
  <si>
    <t>18-Oct-1970</t>
  </si>
  <si>
    <t>12-Aug-1970</t>
  </si>
  <si>
    <t>9-Nov-1965</t>
  </si>
  <si>
    <t>4-Nov-1977</t>
  </si>
  <si>
    <t>2-Dec-1972</t>
  </si>
  <si>
    <t>7-Dec-1972</t>
  </si>
  <si>
    <t>1-Dec-1993</t>
  </si>
  <si>
    <t>16-Dec-1979</t>
  </si>
  <si>
    <t>21-Jul-1974</t>
  </si>
  <si>
    <t>8-Sep-1974</t>
  </si>
  <si>
    <t>15-Jul-1983</t>
  </si>
  <si>
    <t>17-Aug-1974</t>
  </si>
  <si>
    <t>27-Sep-1992</t>
  </si>
  <si>
    <t>25-Dec-1976</t>
  </si>
  <si>
    <t>6-Jun-1972</t>
  </si>
  <si>
    <t>7-Jul-1975</t>
  </si>
  <si>
    <t>6-Sep-1967</t>
  </si>
  <si>
    <t>28-Nov-1997</t>
  </si>
  <si>
    <t>16-Dec-1978</t>
  </si>
  <si>
    <t>9-Sep-1973</t>
  </si>
  <si>
    <t>18-Jun-1974</t>
  </si>
  <si>
    <t>22-Nov-1972</t>
  </si>
  <si>
    <t>14-Nov-1972</t>
  </si>
  <si>
    <t>14-Jul-1976</t>
  </si>
  <si>
    <t>22-Aug-1988</t>
  </si>
  <si>
    <t>19-Oct-1976</t>
  </si>
  <si>
    <t>14-Jun-1976</t>
  </si>
  <si>
    <t>7-Nov-2001</t>
  </si>
  <si>
    <t>29-Aug-1965</t>
  </si>
  <si>
    <t>18-Jun-1971</t>
  </si>
  <si>
    <t>23-Aug-1971</t>
  </si>
  <si>
    <t>6-Sep-1974</t>
  </si>
  <si>
    <t>9-Sep-1969</t>
  </si>
  <si>
    <t>23-Aug-1999</t>
  </si>
  <si>
    <t>17-Jun-1976</t>
  </si>
  <si>
    <t>25-Jun-1973</t>
  </si>
  <si>
    <t>28-Oct-1980</t>
  </si>
  <si>
    <t>16-Aug-1974</t>
  </si>
  <si>
    <t>10-Aug-1969</t>
  </si>
  <si>
    <t>21-Oct-1965</t>
  </si>
  <si>
    <t>3-Aug-1975</t>
  </si>
  <si>
    <t>2-Sep-1977</t>
  </si>
  <si>
    <t>15-Oct-1977</t>
  </si>
  <si>
    <t>12-Nov-1977</t>
  </si>
  <si>
    <t>24-Sep-1977</t>
  </si>
  <si>
    <t>11-Jul-1973</t>
  </si>
  <si>
    <t>25-Jul-1983</t>
  </si>
  <si>
    <t>30-Dec-1983</t>
  </si>
  <si>
    <t>11-Nov-1987</t>
  </si>
  <si>
    <t>6-Dec-1982</t>
  </si>
  <si>
    <t>26-Sep-1975</t>
  </si>
  <si>
    <t>21-Sep-1988</t>
  </si>
  <si>
    <t>21-Aug-1975</t>
  </si>
  <si>
    <t>6-Aug-1975</t>
  </si>
  <si>
    <t>12-Dec-Missing Datas</t>
  </si>
  <si>
    <t>6-Nov-1975</t>
  </si>
  <si>
    <t>27-Dec-1981</t>
  </si>
  <si>
    <t>24-Jul-Missing Datas</t>
  </si>
  <si>
    <t>26-Jul-1977</t>
  </si>
  <si>
    <t>13-Aug-1979</t>
  </si>
  <si>
    <t>29-Dec-1977</t>
  </si>
  <si>
    <t>21-Jun-1977</t>
  </si>
  <si>
    <t>26-Dec-1977</t>
  </si>
  <si>
    <t>10-Nov-1993</t>
  </si>
  <si>
    <t>9-Sep-1992</t>
  </si>
  <si>
    <t>26-Dec-1972</t>
  </si>
  <si>
    <t>19-Jun-1984</t>
  </si>
  <si>
    <t>12-Jun-1966</t>
  </si>
  <si>
    <t>4-Sep-1972</t>
  </si>
  <si>
    <t>9-Sep-1972</t>
  </si>
  <si>
    <t>28-Sep-1975</t>
  </si>
  <si>
    <t>4-Sep-1977</t>
  </si>
  <si>
    <t>11-Jun-1979</t>
  </si>
  <si>
    <t>18-Sep-1971</t>
  </si>
  <si>
    <t>4-Sep-1971</t>
  </si>
  <si>
    <t>21-Sep-1963</t>
  </si>
  <si>
    <t>7-Jul-1976</t>
  </si>
  <si>
    <t>12-Jul-1976</t>
  </si>
  <si>
    <t>22-Jun-1993</t>
  </si>
  <si>
    <t>7-Aug-1979</t>
  </si>
  <si>
    <t>26-Jun-1978</t>
  </si>
  <si>
    <t>6-Jun-1974</t>
  </si>
  <si>
    <t>22-Dec-1974</t>
  </si>
  <si>
    <t>26-Sep-1974</t>
  </si>
  <si>
    <t>28-Nov-2000</t>
  </si>
  <si>
    <t>5-Aug-1974</t>
  </si>
  <si>
    <t>5-Sep-1964</t>
  </si>
  <si>
    <t>27-Sep-1982</t>
  </si>
  <si>
    <t>2-Sep-1976</t>
  </si>
  <si>
    <t>30-Jun-1976</t>
  </si>
  <si>
    <t>30-Jun-1978</t>
  </si>
  <si>
    <t>24-Oct-1978</t>
  </si>
  <si>
    <t>23-Nov-1962</t>
  </si>
  <si>
    <t>21-Oct-1997</t>
  </si>
  <si>
    <t>8-Jun-1983</t>
  </si>
  <si>
    <t>5-Nov-1963</t>
  </si>
  <si>
    <t>28-Jun-1982</t>
  </si>
  <si>
    <t>21-Jun-1990</t>
  </si>
  <si>
    <t>3-Sep-1973</t>
  </si>
  <si>
    <t>30-Aug-1973</t>
  </si>
  <si>
    <t>1-Sep-1978</t>
  </si>
  <si>
    <t>10-Jun-1967</t>
  </si>
  <si>
    <t>21-Dec-1975</t>
  </si>
  <si>
    <t>12-Oct-1994</t>
  </si>
  <si>
    <t>7-Nov-1993</t>
  </si>
  <si>
    <t>15-Dec-1975</t>
  </si>
  <si>
    <t>11-Aug-1965</t>
  </si>
  <si>
    <t>28-Jun-1975</t>
  </si>
  <si>
    <t>12-Dec-1970</t>
  </si>
  <si>
    <t>28-Nov-1985</t>
  </si>
  <si>
    <t>12-Dec-2003</t>
  </si>
  <si>
    <t>6-Nov-1977</t>
  </si>
  <si>
    <t>20-Dec-1976</t>
  </si>
  <si>
    <t>3-Nov-1989</t>
  </si>
  <si>
    <t>18-Sep-1995</t>
  </si>
  <si>
    <t>22-Aug-1962</t>
  </si>
  <si>
    <t>20-Aug-1983</t>
  </si>
  <si>
    <t>28-Aug-1983</t>
  </si>
  <si>
    <t>23-Nov-1972</t>
  </si>
  <si>
    <t>10-Aug-1975</t>
  </si>
  <si>
    <t>19-Jun-1970</t>
  </si>
  <si>
    <t>28-Dec-1981</t>
  </si>
  <si>
    <t>29-Oct-1987</t>
  </si>
  <si>
    <t>20-Jul-1977</t>
  </si>
  <si>
    <t>10-Oct-1962</t>
  </si>
  <si>
    <t>17-Nov-1994</t>
  </si>
  <si>
    <t>5-Oct-2001</t>
  </si>
  <si>
    <t>12-Oct-1989</t>
  </si>
  <si>
    <t>21-Dec-1991</t>
  </si>
  <si>
    <t>9-Nov-1974</t>
  </si>
  <si>
    <t>2-Dec-1997</t>
  </si>
  <si>
    <t>25-Dec-1999</t>
  </si>
  <si>
    <t>21-Dec-1997</t>
  </si>
  <si>
    <t>30-Jun-1981</t>
  </si>
  <si>
    <t>4-Sep-1978</t>
  </si>
  <si>
    <t>18-Jul-1965</t>
  </si>
  <si>
    <t>29-Aug-1977</t>
  </si>
  <si>
    <t>4-Dec-1978</t>
  </si>
  <si>
    <t>10-Sep-1980</t>
  </si>
  <si>
    <t>2-Jun-1979</t>
  </si>
  <si>
    <t>12-Jul-1987</t>
  </si>
  <si>
    <t>18-Dec-1982</t>
  </si>
  <si>
    <t>19-Dec-1981</t>
  </si>
  <si>
    <t>11-Oct-1971</t>
  </si>
  <si>
    <t>13-Sep-1995</t>
  </si>
  <si>
    <t>24-Nov-1996</t>
  </si>
  <si>
    <t>9-Oct-1976</t>
  </si>
  <si>
    <t>27-Dec-1965</t>
  </si>
  <si>
    <t>30-Sep-1998</t>
  </si>
  <si>
    <t>10-Aug-1993</t>
  </si>
  <si>
    <t>16-Oct-1980</t>
  </si>
  <si>
    <t>15-Jun-1999</t>
  </si>
  <si>
    <t>24-Jul-1980</t>
  </si>
  <si>
    <t>20-Jun-1980</t>
  </si>
  <si>
    <t>13-Dec-2001</t>
  </si>
  <si>
    <t>24-Aug-1978</t>
  </si>
  <si>
    <t>6-Nov-1978</t>
  </si>
  <si>
    <t>28-Nov-1978</t>
  </si>
  <si>
    <t>17-Sep-1996</t>
  </si>
  <si>
    <t>3-Jul-1968</t>
  </si>
  <si>
    <t>30-Sep-1997</t>
  </si>
  <si>
    <t>17-Jul-1967</t>
  </si>
  <si>
    <t>14-Aug-1994</t>
  </si>
  <si>
    <t>15-Dec-1988</t>
  </si>
  <si>
    <t>22-Aug-1984</t>
  </si>
  <si>
    <t>14-Dec-1978</t>
  </si>
  <si>
    <t>10-Oct-1976</t>
  </si>
  <si>
    <t>18-Oct-1978</t>
  </si>
  <si>
    <t>10-Jul-1983</t>
  </si>
  <si>
    <t>28-Oct-1997</t>
  </si>
  <si>
    <t>14-Jun-1996</t>
  </si>
  <si>
    <t>4-Aug-1967</t>
  </si>
  <si>
    <t>1-Jun-2001</t>
  </si>
  <si>
    <t>30-Sep-1977</t>
  </si>
  <si>
    <t>7-Jul-1980</t>
  </si>
  <si>
    <t>1-Sep-1979</t>
  </si>
  <si>
    <t>2-Dec-1978</t>
  </si>
  <si>
    <t>12-Nov-1978</t>
  </si>
  <si>
    <t>19-Sep-1983</t>
  </si>
  <si>
    <t>22-Jul-1993</t>
  </si>
  <si>
    <t>24-Nov-1981</t>
  </si>
  <si>
    <t>9-Dec-1965</t>
  </si>
  <si>
    <t>16-Jul-1981</t>
  </si>
  <si>
    <t>21-Jun-1983</t>
  </si>
  <si>
    <t>5-Oct-1993</t>
  </si>
  <si>
    <t>1-Dec-1977</t>
  </si>
  <si>
    <t>26-Jun-1979</t>
  </si>
  <si>
    <t>18-Dec-1977</t>
  </si>
  <si>
    <t>15-Jun-1986</t>
  </si>
  <si>
    <t>19-Sep-1979</t>
  </si>
  <si>
    <t>25-Jul-1984</t>
  </si>
  <si>
    <t>19-Jun-1979</t>
  </si>
  <si>
    <t>15-Nov-2004</t>
  </si>
  <si>
    <t>11-Jul-1965</t>
  </si>
  <si>
    <t>11-Aug-1972</t>
  </si>
  <si>
    <t>25-Jun-1965</t>
  </si>
  <si>
    <t>6-Jun-1965</t>
  </si>
  <si>
    <t>26-Dec-1966</t>
  </si>
  <si>
    <t>2-Nov-1985</t>
  </si>
  <si>
    <t>18-Dec-1976</t>
  </si>
  <si>
    <t>25-Oct-1973</t>
  </si>
  <si>
    <t>13-Jun-1981</t>
  </si>
  <si>
    <t>14-Aug-1981</t>
  </si>
  <si>
    <t>2-Sep-1986</t>
  </si>
  <si>
    <t>13-Jul-1986</t>
  </si>
  <si>
    <t>15-Sep-1977</t>
  </si>
  <si>
    <t>28-Jun-1991</t>
  </si>
  <si>
    <t>21-Nov-1983</t>
  </si>
  <si>
    <t>11-Aug-1983</t>
  </si>
  <si>
    <t>14-Sep-1982</t>
  </si>
  <si>
    <t>26-Aug-1968</t>
  </si>
  <si>
    <t>19-Jul-1975</t>
  </si>
  <si>
    <t>30-Sep-1980</t>
  </si>
  <si>
    <t>7-Oct-1980</t>
  </si>
  <si>
    <t>22-Jun-1980</t>
  </si>
  <si>
    <t>17-Jul-1981</t>
  </si>
  <si>
    <t>6-Sep-1978</t>
  </si>
  <si>
    <t>29-Jun-1984</t>
  </si>
  <si>
    <t>30-Jul-1978</t>
  </si>
  <si>
    <t>24-Jun-1976</t>
  </si>
  <si>
    <t>21-Nov-1984</t>
  </si>
  <si>
    <t>8-Aug-1999</t>
  </si>
  <si>
    <t>1-Aug-1993</t>
  </si>
  <si>
    <t>29-Jun-1968</t>
  </si>
  <si>
    <t>11-Aug-1987</t>
  </si>
  <si>
    <t>6-Oct-1982</t>
  </si>
  <si>
    <t>24-Jun-1978</t>
  </si>
  <si>
    <t>28-Jun-1980</t>
  </si>
  <si>
    <t>21-Jul-1980</t>
  </si>
  <si>
    <t>22-Oct-1980</t>
  </si>
  <si>
    <t>26-Jul-1980</t>
  </si>
  <si>
    <t>29-Oct-1995</t>
  </si>
  <si>
    <t>2-Jun-1978</t>
  </si>
  <si>
    <t>6-Jul-1969</t>
  </si>
  <si>
    <t>1-Sep-1982</t>
  </si>
  <si>
    <t>18-Oct-1982</t>
  </si>
  <si>
    <t>10-Dec-1985</t>
  </si>
  <si>
    <t>3-Jun-1975</t>
  </si>
  <si>
    <t>18-Aug-1980</t>
  </si>
  <si>
    <t>15-Dec-1978</t>
  </si>
  <si>
    <t>30-Aug-1980</t>
  </si>
  <si>
    <t>5-Sep-1984</t>
  </si>
  <si>
    <t>21-Dec-1989</t>
  </si>
  <si>
    <t>10-Sep-1985</t>
  </si>
  <si>
    <t>24-Dec-2004</t>
  </si>
  <si>
    <t>23-Jun-1981</t>
  </si>
  <si>
    <t>19-Jun-1981</t>
  </si>
  <si>
    <t>15-Jun-1977</t>
  </si>
  <si>
    <t>30-Nov-2000</t>
  </si>
  <si>
    <t>15-Jul-1979</t>
  </si>
  <si>
    <t>8-Jul-1994</t>
  </si>
  <si>
    <t>17-Aug-1975</t>
  </si>
  <si>
    <t>29-Jun-1991</t>
  </si>
  <si>
    <t>24-Dec-1985</t>
  </si>
  <si>
    <t>23-Nov-1980</t>
  </si>
  <si>
    <t>8-Oct-1981</t>
  </si>
  <si>
    <t>3-Sep-1981</t>
  </si>
  <si>
    <t>21-Sep-1981</t>
  </si>
  <si>
    <t>9-Dec-1966</t>
  </si>
  <si>
    <t>17-Jun-1970</t>
  </si>
  <si>
    <t>5-Jun-1986</t>
  </si>
  <si>
    <t>7-Aug-1986</t>
  </si>
  <si>
    <t>21-Oct-1978</t>
  </si>
  <si>
    <t>13-Jun-1994</t>
  </si>
  <si>
    <t>12-Jun-1983</t>
  </si>
  <si>
    <t>12-Dec-1971</t>
  </si>
  <si>
    <t>13-Jul-1968</t>
  </si>
  <si>
    <t>9-Jul-1985</t>
  </si>
  <si>
    <t>20-Oct-1989</t>
  </si>
  <si>
    <t>17-Sep-1981</t>
  </si>
  <si>
    <t>19-Nov-1989</t>
  </si>
  <si>
    <t>1-Jul-1984</t>
  </si>
  <si>
    <t>8-Nov-1970</t>
  </si>
  <si>
    <t>8-Dec-1984</t>
  </si>
  <si>
    <t>6-Jun-1990</t>
  </si>
  <si>
    <t>4-Sep-2003</t>
  </si>
  <si>
    <t>29-Aug-1973</t>
  </si>
  <si>
    <t>28-Aug-1982</t>
  </si>
  <si>
    <t>7-Nov-1982</t>
  </si>
  <si>
    <t>29-Dec-1982</t>
  </si>
  <si>
    <t>22-Nov-1982</t>
  </si>
  <si>
    <t>5-Oct-1984</t>
  </si>
  <si>
    <t>20-Jul-1981</t>
  </si>
  <si>
    <t>20-Sep-1984</t>
  </si>
  <si>
    <t>6-Aug-1989</t>
  </si>
  <si>
    <t>18-Dec-1986</t>
  </si>
  <si>
    <t>2-Oct-1982</t>
  </si>
  <si>
    <t>12-Aug-1982</t>
  </si>
  <si>
    <t>23-Oct-1976</t>
  </si>
  <si>
    <t>9-Oct-1982</t>
  </si>
  <si>
    <t>8-Jun-1980</t>
  </si>
  <si>
    <t>27-Jul-1981</t>
  </si>
  <si>
    <t>1-Nov-1984</t>
  </si>
  <si>
    <t>26-Aug-1984</t>
  </si>
  <si>
    <t>22-Jul-1985</t>
  </si>
  <si>
    <t>5-Aug-1975</t>
  </si>
  <si>
    <t>30-Dec-1976</t>
  </si>
  <si>
    <t>4-Sep-1987</t>
  </si>
  <si>
    <t>20-Aug-1970</t>
  </si>
  <si>
    <t>9-Sep-1987</t>
  </si>
  <si>
    <t>28-Oct-1982</t>
  </si>
  <si>
    <t>16-Aug-1997</t>
  </si>
  <si>
    <t>6-Aug-1982</t>
  </si>
  <si>
    <t>18-Nov-1976</t>
  </si>
  <si>
    <t>13-Aug-1984</t>
  </si>
  <si>
    <t>7-Jul-1996</t>
  </si>
  <si>
    <t>24-Jun-1989</t>
  </si>
  <si>
    <t>30-Oct-1980</t>
  </si>
  <si>
    <t>19-Aug-1983</t>
  </si>
  <si>
    <t>21-Oct-1983</t>
  </si>
  <si>
    <t>25-Sep-1986</t>
  </si>
  <si>
    <t>13-Aug-1990</t>
  </si>
  <si>
    <t>15-Dec-1985</t>
  </si>
  <si>
    <t>19-Nov-1985</t>
  </si>
  <si>
    <t>27-Jul-2004</t>
  </si>
  <si>
    <t>4-Sep-1969</t>
  </si>
  <si>
    <t>17-Sep-1974</t>
  </si>
  <si>
    <t>4-Jul-1996</t>
  </si>
  <si>
    <t>26-Aug-1981</t>
  </si>
  <si>
    <t>16-Oct-1993</t>
  </si>
  <si>
    <t>25-Sep-1984</t>
  </si>
  <si>
    <t>11-Oct-1970</t>
  </si>
  <si>
    <t>8-Sep-1972</t>
  </si>
  <si>
    <t>11-Nov-1972</t>
  </si>
  <si>
    <t>19-Sep-1978</t>
  </si>
  <si>
    <t>29-Jun-1972</t>
  </si>
  <si>
    <t>10-Sep-1999</t>
  </si>
  <si>
    <t>22-Sep-1985</t>
  </si>
  <si>
    <t>23-Oct-1988</t>
  </si>
  <si>
    <t>1-Oct-1981</t>
  </si>
  <si>
    <t>1-Nov-1988</t>
  </si>
  <si>
    <t>5-Oct-1970</t>
  </si>
  <si>
    <t>9-Aug-1985</t>
  </si>
  <si>
    <t>6-Oct-1984</t>
  </si>
  <si>
    <t>15-Oct-1985</t>
  </si>
  <si>
    <t>6-Nov-1973</t>
  </si>
  <si>
    <t>14-Oct-1970</t>
  </si>
  <si>
    <t>9-Nov-1969</t>
  </si>
  <si>
    <t>18-Aug-1990</t>
  </si>
  <si>
    <t>16-Nov-1983</t>
  </si>
  <si>
    <t>25-Jul-1991</t>
  </si>
  <si>
    <t>21-Jul-1985</t>
  </si>
  <si>
    <t>9-Sep-1995</t>
  </si>
  <si>
    <t>9-Jun-1970</t>
  </si>
  <si>
    <t>14-Oct-1984</t>
  </si>
  <si>
    <t>8-Aug-1979</t>
  </si>
  <si>
    <t>21-Sep-1984</t>
  </si>
  <si>
    <t>8-Nov-1994</t>
  </si>
  <si>
    <t>28-Jul-1996</t>
  </si>
  <si>
    <t>16-Aug-1989</t>
  </si>
  <si>
    <t>8-Aug-1980</t>
  </si>
  <si>
    <t>10-Jun-1988</t>
  </si>
  <si>
    <t>11-Oct-1974</t>
  </si>
  <si>
    <t>10-Oct-1980</t>
  </si>
  <si>
    <t>25-Jun-1970</t>
  </si>
  <si>
    <t>11-Nov-1984</t>
  </si>
  <si>
    <t>19-Sep-1984</t>
  </si>
  <si>
    <t>5-Aug-1980</t>
  </si>
  <si>
    <t>15-Jul-2004</t>
  </si>
  <si>
    <t>13-Aug-2003</t>
  </si>
  <si>
    <t>14-Jul-1987</t>
  </si>
  <si>
    <t>30-Jul-1994</t>
  </si>
  <si>
    <t>13-Aug-1993</t>
  </si>
  <si>
    <t>29-Jul-1987</t>
  </si>
  <si>
    <t>21-Dec-1982</t>
  </si>
  <si>
    <t>8-Jul-1982</t>
  </si>
  <si>
    <t>19-Oct-1993</t>
  </si>
  <si>
    <t>22-Nov-1984</t>
  </si>
  <si>
    <t>18-Jun-1985</t>
  </si>
  <si>
    <t>30-Sep-1987</t>
  </si>
  <si>
    <t>20-Aug-1995</t>
  </si>
  <si>
    <t>27-Jul-1987</t>
  </si>
  <si>
    <t>22-Jul-2002</t>
  </si>
  <si>
    <t>2-Nov-1972</t>
  </si>
  <si>
    <t>18-Sep-1980</t>
  </si>
  <si>
    <t>30-Aug-1983</t>
  </si>
  <si>
    <t>10-Jun-1993</t>
  </si>
  <si>
    <t>19-Oct-1987</t>
  </si>
  <si>
    <t>18-Dec-1971</t>
  </si>
  <si>
    <t>30-Aug-1981</t>
  </si>
  <si>
    <t>3-Nov-1993</t>
  </si>
  <si>
    <t>15-Jun-1981</t>
  </si>
  <si>
    <t>6-Jul-1974</t>
  </si>
  <si>
    <t>3-Nov-1992</t>
  </si>
  <si>
    <t>28-Oct-1972</t>
  </si>
  <si>
    <t>12-Aug-1984</t>
  </si>
  <si>
    <t>27-Sep-1978</t>
  </si>
  <si>
    <t>9-Dec-1987</t>
  </si>
  <si>
    <t>15-Nov-1994</t>
  </si>
  <si>
    <t>11-Sep-1978</t>
  </si>
  <si>
    <t>18-Nov-1988</t>
  </si>
  <si>
    <t>3-Oct-1983</t>
  </si>
  <si>
    <t>21-Nov-1986</t>
  </si>
  <si>
    <t>5-Sep-1985</t>
  </si>
  <si>
    <t>18-Sep-1974</t>
  </si>
  <si>
    <t>22-Sep-1999</t>
  </si>
  <si>
    <t>7-Dec-1980</t>
  </si>
  <si>
    <t>7-Nov-1981</t>
  </si>
  <si>
    <t>29-Jul-1988</t>
  </si>
  <si>
    <t>17-Aug-1984</t>
  </si>
  <si>
    <t>30-Sep-1986</t>
  </si>
  <si>
    <t>12-Jul-1986</t>
  </si>
  <si>
    <t>24-Oct-1973</t>
  </si>
  <si>
    <t>25-Aug-1982</t>
  </si>
  <si>
    <t>8-Jun-1978</t>
  </si>
  <si>
    <t>17-Sep-1992</t>
  </si>
  <si>
    <t>6-Jul-1991</t>
  </si>
  <si>
    <t>27-Sep-1975</t>
  </si>
  <si>
    <t>23-Dec-1985</t>
  </si>
  <si>
    <t>1-Aug-1984</t>
  </si>
  <si>
    <t>3-Sep-1984</t>
  </si>
  <si>
    <t>6-Nov-1989</t>
  </si>
  <si>
    <t>8-Aug-1988</t>
  </si>
  <si>
    <t>1-Jun-1984</t>
  </si>
  <si>
    <t>22-Jul-1986</t>
  </si>
  <si>
    <t>18-Nov-1989</t>
  </si>
  <si>
    <t>1-Jun-1986</t>
  </si>
  <si>
    <t>7-Dec-1994</t>
  </si>
  <si>
    <t>7-Nov-1989</t>
  </si>
  <si>
    <t>15-Dec-1972</t>
  </si>
  <si>
    <t>28-Aug-1991</t>
  </si>
  <si>
    <t>2-Sep-1974</t>
  </si>
  <si>
    <t>13-Nov-1994</t>
  </si>
  <si>
    <t>9-Sep-2000</t>
  </si>
  <si>
    <t>22-Aug-2004</t>
  </si>
  <si>
    <t>12-Nov-1974</t>
  </si>
  <si>
    <t>1-Sep-1987</t>
  </si>
  <si>
    <t>20-Oct-1986</t>
  </si>
  <si>
    <t>20-Sep-1986</t>
  </si>
  <si>
    <t>25-Oct-1986</t>
  </si>
  <si>
    <t>19-Jul-1989</t>
  </si>
  <si>
    <t>5-Jul-1987</t>
  </si>
  <si>
    <t>26-Dec-1987</t>
  </si>
  <si>
    <t>29-Jun-1987</t>
  </si>
  <si>
    <t>6-Jun-1995</t>
  </si>
  <si>
    <t>1-Dec-1999</t>
  </si>
  <si>
    <t>17-Jun-1993</t>
  </si>
  <si>
    <t>24-Oct-1983</t>
  </si>
  <si>
    <t>6-Jun-2004</t>
  </si>
  <si>
    <t>12-Sep-1979</t>
  </si>
  <si>
    <t>16-Oct-1984</t>
  </si>
  <si>
    <t>9-Oct-1990</t>
  </si>
  <si>
    <t>22-Aug-1990</t>
  </si>
  <si>
    <t>10-Dec-1993</t>
  </si>
  <si>
    <t>13-Sep-1987</t>
  </si>
  <si>
    <t>18-Nov-1987</t>
  </si>
  <si>
    <t>19-Jun-1999</t>
  </si>
  <si>
    <t>14-Jul-1997</t>
  </si>
  <si>
    <t>22-Nov-1978</t>
  </si>
  <si>
    <t>11-Jun-1993</t>
  </si>
  <si>
    <t>7-Sep-1980</t>
  </si>
  <si>
    <t>29-Jul-1997</t>
  </si>
  <si>
    <t>16-Oct-2001</t>
  </si>
  <si>
    <t>4-Dec-1997</t>
  </si>
  <si>
    <t>29-Jun-1986</t>
  </si>
  <si>
    <t>10-Sep-1991</t>
  </si>
  <si>
    <t>9-Nov-1988</t>
  </si>
  <si>
    <t>8-Jul-1988</t>
  </si>
  <si>
    <t>9-Jun-1977</t>
  </si>
  <si>
    <t>4-Sep-1988</t>
  </si>
  <si>
    <t>24-Jun-1988</t>
  </si>
  <si>
    <t>7-Nov-1973</t>
  </si>
  <si>
    <t>30-Aug-1991</t>
  </si>
  <si>
    <t>26-Jun-1974</t>
  </si>
  <si>
    <t>27-Nov-1991</t>
  </si>
  <si>
    <t>23-Aug-1991</t>
  </si>
  <si>
    <t>21-Aug-2002</t>
  </si>
  <si>
    <t>10-Jul-1993</t>
  </si>
  <si>
    <t>23-Sep-1988</t>
  </si>
  <si>
    <t>28-Nov-1990</t>
  </si>
  <si>
    <t>10-Jul-1989</t>
  </si>
  <si>
    <t>27-Oct-1986</t>
  </si>
  <si>
    <t>23-Dec-1986</t>
  </si>
  <si>
    <t>29-Sep-1997</t>
  </si>
  <si>
    <t>1-Sep-1989</t>
  </si>
  <si>
    <t>7-Jun-2001</t>
  </si>
  <si>
    <t>13-Dec-1979</t>
  </si>
  <si>
    <t>29-Sep-1995</t>
  </si>
  <si>
    <t>15-Oct-1984</t>
  </si>
  <si>
    <t>10-Sep-1992</t>
  </si>
  <si>
    <t>11-Dec-2000</t>
  </si>
  <si>
    <t>27-Jun-2002</t>
  </si>
  <si>
    <t>1-Dec-1995</t>
  </si>
  <si>
    <t>3-Jul-1981</t>
  </si>
  <si>
    <t>3-Oct-1978</t>
  </si>
  <si>
    <t>16-Dec-1989</t>
  </si>
  <si>
    <t>22-Jun-1987</t>
  </si>
  <si>
    <t>9-Dec-1989</t>
  </si>
  <si>
    <t>1-Aug-1989</t>
  </si>
  <si>
    <t>27-Sep-1987</t>
  </si>
  <si>
    <t>16-Aug-1992</t>
  </si>
  <si>
    <t>22-Nov-1987</t>
  </si>
  <si>
    <t>2-Sep-1987</t>
  </si>
  <si>
    <t>5-Jun-1987</t>
  </si>
  <si>
    <t>24-Nov-2004</t>
  </si>
  <si>
    <t>12-Oct-1991</t>
  </si>
  <si>
    <t>5-Sep-1986</t>
  </si>
  <si>
    <t>2-Jul-1980</t>
  </si>
  <si>
    <t>12-Aug-1994</t>
  </si>
  <si>
    <t>28-Sep-1992</t>
  </si>
  <si>
    <t>12-Aug-1981</t>
  </si>
  <si>
    <t>4-Dec-1977</t>
  </si>
  <si>
    <t>22-Jun-2003</t>
  </si>
  <si>
    <t>4-Sep-1990</t>
  </si>
  <si>
    <t>4-Oct-2003</t>
  </si>
  <si>
    <t>26-Sep-1990</t>
  </si>
  <si>
    <t>5-Aug-1990</t>
  </si>
  <si>
    <t>25-Oct-1996</t>
  </si>
  <si>
    <t>22-Jun-1985</t>
  </si>
  <si>
    <t>29-Jun-1998</t>
  </si>
  <si>
    <t>2-Jul-2000</t>
  </si>
  <si>
    <t>18-Sep-1989</t>
  </si>
  <si>
    <t>25-Dec-1996</t>
  </si>
  <si>
    <t>20-Sep-1990</t>
  </si>
  <si>
    <t>22-Dec-2004</t>
  </si>
  <si>
    <t>17-Nov-1990</t>
  </si>
  <si>
    <t>13-Jun-1988</t>
  </si>
  <si>
    <t>29-Jun-1993</t>
  </si>
  <si>
    <t>21-Dec-1988</t>
  </si>
  <si>
    <t>5-Dec-1987</t>
  </si>
  <si>
    <t>2-Oct-2003</t>
  </si>
  <si>
    <t>16-Jun-1980</t>
  </si>
  <si>
    <t>13-Oct-1997</t>
  </si>
  <si>
    <t>26-Jun-1988</t>
  </si>
  <si>
    <t>12-Jul-1992</t>
  </si>
  <si>
    <t>18-Jul-2004</t>
  </si>
  <si>
    <t>20-Nov-1999</t>
  </si>
  <si>
    <t>4-Jul-1991</t>
  </si>
  <si>
    <t>15-Jul-1990</t>
  </si>
  <si>
    <t>28-Jun-1994</t>
  </si>
  <si>
    <t>3-Sep-1991</t>
  </si>
  <si>
    <t>24-Oct-1994</t>
  </si>
  <si>
    <t>8-Oct-1994</t>
  </si>
  <si>
    <t>23-Dec-1993</t>
  </si>
  <si>
    <t>4-Sep-1993</t>
  </si>
  <si>
    <t>29-Dec-1994</t>
  </si>
  <si>
    <t>15-Aug-1992</t>
  </si>
  <si>
    <t>16-Sep-1988</t>
  </si>
  <si>
    <t>11-Aug-1986</t>
  </si>
  <si>
    <t>18-Jul-1988</t>
  </si>
  <si>
    <t>29-Jun-1982</t>
  </si>
  <si>
    <t>29-Nov-1997</t>
  </si>
  <si>
    <t>28-Aug-1990</t>
  </si>
  <si>
    <t>13-Sep-1991</t>
  </si>
  <si>
    <t>1-Nov-1994</t>
  </si>
  <si>
    <t>1-Jun-1991</t>
  </si>
  <si>
    <t>26-Oct-1994</t>
  </si>
  <si>
    <t>2-Nov-1994</t>
  </si>
  <si>
    <t>19-Dec-1988</t>
  </si>
  <si>
    <t>25-Nov-2000</t>
  </si>
  <si>
    <t>8-Jun-2003</t>
  </si>
  <si>
    <t>20-Nov-1983</t>
  </si>
  <si>
    <t>14-Oct-1995</t>
  </si>
  <si>
    <t>16-Jun-1982</t>
  </si>
  <si>
    <t>1-Dec-1991</t>
  </si>
  <si>
    <t>3-Nov-1991</t>
  </si>
  <si>
    <t>27-Jun-1992</t>
  </si>
  <si>
    <t>14-Dec-1998</t>
  </si>
  <si>
    <t>6-Sep-1997</t>
  </si>
  <si>
    <t>3-Oct-1995</t>
  </si>
  <si>
    <t>25-Jun-1989</t>
  </si>
  <si>
    <t>16-Sep-1984</t>
  </si>
  <si>
    <t>26-Nov-1998</t>
  </si>
  <si>
    <t>28-Jun-1992</t>
  </si>
  <si>
    <t>6-Aug-1991</t>
  </si>
  <si>
    <t>21-Aug-1994</t>
  </si>
  <si>
    <t>14-Dec-1990</t>
  </si>
  <si>
    <t>1-Dec-1990</t>
  </si>
  <si>
    <t>18-Oct-2002</t>
  </si>
  <si>
    <t>16-Sep-1983</t>
  </si>
  <si>
    <t>14-Sep-1995</t>
  </si>
  <si>
    <t>30-Nov-1988</t>
  </si>
  <si>
    <t>26-Dec-1993</t>
  </si>
  <si>
    <t>10-Nov-1983</t>
  </si>
  <si>
    <t>13-Sep-2000</t>
  </si>
  <si>
    <t>1-Nov-1990</t>
  </si>
  <si>
    <t>22-Nov-1990</t>
  </si>
  <si>
    <t>8-Sep-1996</t>
  </si>
  <si>
    <t>17-Aug-1996</t>
  </si>
  <si>
    <t>29-Jul-1990</t>
  </si>
  <si>
    <t>11-Jul-1995</t>
  </si>
  <si>
    <t>10-Jul-1999</t>
  </si>
  <si>
    <t>11-Nov-1993</t>
  </si>
  <si>
    <t>29-Sep-1993</t>
  </si>
  <si>
    <t>15-Jun-2002</t>
  </si>
  <si>
    <t>10-Jul-2000</t>
  </si>
  <si>
    <t>5-Jul-1985</t>
  </si>
  <si>
    <t>24-Nov-1997</t>
  </si>
  <si>
    <t>27-Aug-1981</t>
  </si>
  <si>
    <t>14-Sep-1993</t>
  </si>
  <si>
    <t>13-Jul-2004</t>
  </si>
  <si>
    <t>23-Oct-1996</t>
  </si>
  <si>
    <t>24-Jun-1990</t>
  </si>
  <si>
    <t>18-Oct-2001</t>
  </si>
  <si>
    <t>6-Jun-2001</t>
  </si>
  <si>
    <t>19-Aug-1991</t>
  </si>
  <si>
    <t>29-Sep-1981</t>
  </si>
  <si>
    <t>24-Jun-1999</t>
  </si>
  <si>
    <t>28-Aug-1988</t>
  </si>
  <si>
    <t>13-Dec-1981</t>
  </si>
  <si>
    <t>24-Oct-1987</t>
  </si>
  <si>
    <t>21-Nov-1994</t>
  </si>
  <si>
    <t>24-Oct-1991</t>
  </si>
  <si>
    <t>25-Aug-1991</t>
  </si>
  <si>
    <t>28-Oct-1991</t>
  </si>
  <si>
    <t>9-Sep-1986</t>
  </si>
  <si>
    <t>22-Aug-1994</t>
  </si>
  <si>
    <t>1-Dec-1986</t>
  </si>
  <si>
    <t>5-Nov-2004</t>
  </si>
  <si>
    <t>2-Dec-1989</t>
  </si>
  <si>
    <t>18-Aug-1988</t>
  </si>
  <si>
    <t>21-Oct-1995</t>
  </si>
  <si>
    <t>14-Dec-1981</t>
  </si>
  <si>
    <t>10-Jul-2003</t>
  </si>
  <si>
    <t>6-Jul-1984</t>
  </si>
  <si>
    <t>8-Nov-1990</t>
  </si>
  <si>
    <t>17-Nov-1992</t>
  </si>
  <si>
    <t>14-Jun-1985</t>
  </si>
  <si>
    <t>11-Oct-1990</t>
  </si>
  <si>
    <t>4-Nov-1988</t>
  </si>
  <si>
    <t>12-Aug-1999</t>
  </si>
  <si>
    <t>4-Nov-1997</t>
  </si>
  <si>
    <t>6-Jun-1999</t>
  </si>
  <si>
    <t>27-Dec-1986</t>
  </si>
  <si>
    <t>11-Nov-2001</t>
  </si>
  <si>
    <t>23-Aug-1995</t>
  </si>
  <si>
    <t>10-Oct-1981</t>
  </si>
  <si>
    <t>16-Jun-1995</t>
  </si>
  <si>
    <t>9-Oct-1995</t>
  </si>
  <si>
    <t>24-Sep-1994</t>
  </si>
  <si>
    <t>22-Dec-1992</t>
  </si>
  <si>
    <t>15-Oct-1988</t>
  </si>
  <si>
    <t>16-Sep-1998</t>
  </si>
  <si>
    <t>18-Sep-1996</t>
  </si>
  <si>
    <t>19-Sep-1996</t>
  </si>
  <si>
    <t>26-Jun-2004</t>
  </si>
  <si>
    <t>12-Oct-1993</t>
  </si>
  <si>
    <t>29-Jul-2003</t>
  </si>
  <si>
    <t>14-Sep-1987</t>
  </si>
  <si>
    <t>20-Jun-2000</t>
  </si>
  <si>
    <t>27-Aug-1986</t>
  </si>
  <si>
    <t>26-Dec-2001</t>
  </si>
  <si>
    <t>19-Dec-1996</t>
  </si>
  <si>
    <t>27-Oct-1996</t>
  </si>
  <si>
    <t>10-Aug-1996</t>
  </si>
  <si>
    <t>13-Nov-1996</t>
  </si>
  <si>
    <t>14-Dec-1996</t>
  </si>
  <si>
    <t>7-Oct-1993</t>
  </si>
  <si>
    <t>23-Jun-1995</t>
  </si>
  <si>
    <t>28-Oct-1993</t>
  </si>
  <si>
    <t>1-Sep-1991</t>
  </si>
  <si>
    <t>20-Jun-1997</t>
  </si>
  <si>
    <t>18-Nov-2003</t>
  </si>
  <si>
    <t>5-Dec-2003</t>
  </si>
  <si>
    <t>17-Nov-1996</t>
  </si>
  <si>
    <t>6-Oct-2001</t>
  </si>
  <si>
    <t>2-Dec-1994</t>
  </si>
  <si>
    <t>13-Nov-1991</t>
  </si>
  <si>
    <t>2-Sep-1997</t>
  </si>
  <si>
    <t>2-Aug-1997</t>
  </si>
  <si>
    <t>6-Jul-1997</t>
  </si>
  <si>
    <t>22-Dec-1997</t>
  </si>
  <si>
    <t>5-Jul-1997</t>
  </si>
  <si>
    <t>11-Oct-1996</t>
  </si>
  <si>
    <t>2-Sep-2001</t>
  </si>
  <si>
    <t>23-Sep-2000</t>
  </si>
  <si>
    <t>3-Jul-1996</t>
  </si>
  <si>
    <t>14-Aug-1996</t>
  </si>
  <si>
    <t>6-Jul-1994</t>
  </si>
  <si>
    <t>25-Oct-1994</t>
  </si>
  <si>
    <t>29-Aug-2001</t>
  </si>
  <si>
    <t>25-Sep-1993</t>
  </si>
  <si>
    <t>10-Jul-1994</t>
  </si>
  <si>
    <t>25-Jun-1999</t>
  </si>
  <si>
    <t>1-Aug-1987</t>
  </si>
  <si>
    <t>13-Oct-2001</t>
  </si>
  <si>
    <t>10-Sep-1995</t>
  </si>
  <si>
    <t>1-Oct-1989</t>
  </si>
  <si>
    <t>26-Sep-1994</t>
  </si>
  <si>
    <t>21-Jun-2002</t>
  </si>
  <si>
    <t>9-Aug-1998</t>
  </si>
  <si>
    <t>15-Sep-1998</t>
  </si>
  <si>
    <t>19-Dec-1997</t>
  </si>
  <si>
    <t>28-Sep-1988</t>
  </si>
  <si>
    <t>15-Dec-2002</t>
  </si>
  <si>
    <t>20-Nov-1991</t>
  </si>
  <si>
    <t>18-Jun-1987</t>
  </si>
  <si>
    <t>24-Sep-1995</t>
  </si>
  <si>
    <t>30-Sep-2002</t>
  </si>
  <si>
    <t>30-Jun-1996</t>
  </si>
  <si>
    <t>5-Jun-2003</t>
  </si>
  <si>
    <t>13-Jun-1996</t>
  </si>
  <si>
    <t>24-Oct-1996</t>
  </si>
  <si>
    <t>1-Nov-1999</t>
  </si>
  <si>
    <t>14-Jul-2000</t>
  </si>
  <si>
    <t>21-Jun-1996</t>
  </si>
  <si>
    <t>12-Aug-1993</t>
  </si>
  <si>
    <t>1-Nov-1993</t>
  </si>
  <si>
    <t>4-Sep-1998</t>
  </si>
  <si>
    <t>17-Jun-1998</t>
  </si>
  <si>
    <t>15-Nov-1998</t>
  </si>
  <si>
    <t>1-Oct-2000</t>
  </si>
  <si>
    <t>23-Sep-2003</t>
  </si>
  <si>
    <t>29-Aug-1999</t>
  </si>
  <si>
    <t>14-Nov-2004</t>
  </si>
  <si>
    <t>10-Aug-1997</t>
  </si>
  <si>
    <t>11-Oct-2000</t>
  </si>
  <si>
    <t>3-Oct-2000</t>
  </si>
  <si>
    <t>3-Dec-2003</t>
  </si>
  <si>
    <t>6-Oct-1997</t>
  </si>
  <si>
    <t>20-Aug-1988</t>
  </si>
  <si>
    <t>30-Oct-1997</t>
  </si>
  <si>
    <t>6-Aug-2003</t>
  </si>
  <si>
    <t>1-Dec-2003</t>
  </si>
  <si>
    <t>21-Nov-2003</t>
  </si>
  <si>
    <t>17-Jul-2003</t>
  </si>
  <si>
    <t>11-Jun-1999</t>
  </si>
  <si>
    <t>2-Oct-1994</t>
  </si>
  <si>
    <t>17-Sep-1994</t>
  </si>
  <si>
    <t>5-Aug-1996</t>
  </si>
  <si>
    <t>9-Dec-2000</t>
  </si>
  <si>
    <t>24-Jun-2000</t>
  </si>
  <si>
    <t>26-Aug-2001</t>
  </si>
  <si>
    <t>28-Jul-2001</t>
  </si>
  <si>
    <t>15-Oct-2001</t>
  </si>
  <si>
    <t>20-Jul-2002</t>
  </si>
  <si>
    <t>1-Oct-1990</t>
  </si>
  <si>
    <t>25-Aug-2000</t>
  </si>
  <si>
    <t>2-Nov-1997</t>
  </si>
  <si>
    <t>5-Aug-1991</t>
  </si>
  <si>
    <t>15-Oct-1995</t>
  </si>
  <si>
    <t>9-Jul-1995</t>
  </si>
  <si>
    <t>6-Nov-1995</t>
  </si>
  <si>
    <t>2-Jul-1998</t>
  </si>
  <si>
    <t>17-Aug-1998</t>
  </si>
  <si>
    <t>11-Jul-2002</t>
  </si>
  <si>
    <t>19-Nov-1998</t>
  </si>
  <si>
    <t>29-Jul-2002</t>
  </si>
  <si>
    <t>21-Nov-1999</t>
  </si>
  <si>
    <t>3-Jun-2001</t>
  </si>
  <si>
    <t>17-Dec-1999</t>
  </si>
  <si>
    <t>12-Dec-1988</t>
  </si>
  <si>
    <t>5-Nov-2002</t>
  </si>
  <si>
    <t>21-Oct-1998</t>
  </si>
  <si>
    <t>17-Dec-1996</t>
  </si>
  <si>
    <t>28-Nov-1996</t>
  </si>
  <si>
    <t>5-Oct-1989</t>
  </si>
  <si>
    <t>16-Jun-1991</t>
  </si>
  <si>
    <t>12-Nov-2002</t>
  </si>
  <si>
    <t>15-Jul-2002</t>
  </si>
  <si>
    <t>30-Jun-2000</t>
  </si>
  <si>
    <t>10-Dec-2003</t>
  </si>
  <si>
    <t>12-Dec-2004</t>
  </si>
  <si>
    <t>25-Sep-2004</t>
  </si>
  <si>
    <t>13-Jun-2004</t>
  </si>
  <si>
    <t>6-Aug-2004</t>
  </si>
  <si>
    <t>13-Nov-2004</t>
  </si>
  <si>
    <t>28-Oct-2004</t>
  </si>
  <si>
    <t>12-Sep-2004</t>
  </si>
  <si>
    <t>3-Sep-2004</t>
  </si>
  <si>
    <t>7-Dec-2004</t>
  </si>
  <si>
    <t>16-Dec-1991</t>
  </si>
  <si>
    <t>27-Sep-1994</t>
  </si>
  <si>
    <t>23-Aug-2000</t>
  </si>
  <si>
    <t>10-Dec-2000</t>
  </si>
  <si>
    <t>29-Nov-2000</t>
  </si>
  <si>
    <t>22-Oct-2000</t>
  </si>
  <si>
    <t>19-Aug-2003</t>
  </si>
  <si>
    <t>3-Sep-1997</t>
  </si>
  <si>
    <t>26-Sep-2003</t>
  </si>
  <si>
    <t>22-Dec-2003</t>
  </si>
  <si>
    <t>30-Aug-2003</t>
  </si>
  <si>
    <t>4-Nov-2004</t>
  </si>
  <si>
    <t>30-Sep-2003</t>
  </si>
  <si>
    <t>21-Jul-1989</t>
  </si>
  <si>
    <t>28-Nov-2001</t>
  </si>
  <si>
    <t>22-Jun-2001</t>
  </si>
  <si>
    <t>14-Aug-2001</t>
  </si>
  <si>
    <t>12-Jun-2004</t>
  </si>
  <si>
    <t>26-Jul-2000</t>
  </si>
  <si>
    <t>2-Sep-2000</t>
  </si>
  <si>
    <t>4-Aug-2001</t>
  </si>
  <si>
    <t>6-Sep-2001</t>
  </si>
  <si>
    <t>1-Jul-2001</t>
  </si>
  <si>
    <t>14-Sep-1998</t>
  </si>
  <si>
    <t>29-Sep-2002</t>
  </si>
  <si>
    <t>29-Dec-1998</t>
  </si>
  <si>
    <t>16-Jul-2002</t>
  </si>
  <si>
    <t>29-Sep-1998</t>
  </si>
  <si>
    <t>5-Oct-1998</t>
  </si>
  <si>
    <t>28-Sep-1998</t>
  </si>
  <si>
    <t>7-Sep-2002</t>
  </si>
  <si>
    <t>9-Dec-2001</t>
  </si>
  <si>
    <t>3-Aug-2001</t>
  </si>
  <si>
    <t>6-Oct-1994</t>
  </si>
  <si>
    <t>10-Aug-2001</t>
  </si>
  <si>
    <t>29-Aug-2002</t>
  </si>
  <si>
    <t>29-Oct-2002</t>
  </si>
  <si>
    <t>22-Sep-2002</t>
  </si>
  <si>
    <t>2-Jul-1996</t>
  </si>
  <si>
    <t>27-Dec-2004</t>
  </si>
  <si>
    <t>6-Dec-1994</t>
  </si>
  <si>
    <t>20-Jul-2003</t>
  </si>
  <si>
    <t>12-Dec-1999</t>
  </si>
  <si>
    <t>4-Aug-2003</t>
  </si>
  <si>
    <t>11-Aug-2003</t>
  </si>
  <si>
    <t>17-Nov-1999</t>
  </si>
  <si>
    <t>19-Aug-2004</t>
  </si>
  <si>
    <t>25-Sep-1999</t>
  </si>
  <si>
    <t>13-Dec-2002</t>
  </si>
  <si>
    <t>19-Nov-2003</t>
  </si>
  <si>
    <t>7-Oct-1998</t>
  </si>
  <si>
    <t>28-Jul-2003</t>
  </si>
  <si>
    <t>14-Nov-2003</t>
  </si>
  <si>
    <t>9-Nov-2003</t>
  </si>
  <si>
    <t>9-Sep-2004</t>
  </si>
  <si>
    <t>21-Oct-2004</t>
  </si>
  <si>
    <t>11-Sep-2004</t>
  </si>
  <si>
    <t>10-Jun-2004</t>
  </si>
  <si>
    <t>21-Sep-2004</t>
  </si>
  <si>
    <t>19-Sep-2004</t>
  </si>
  <si>
    <t>17-Oct-2004</t>
  </si>
  <si>
    <t>6-Dec-2004</t>
  </si>
  <si>
    <t>14-Dec-2004</t>
  </si>
  <si>
    <t>7-Nov-2004</t>
  </si>
  <si>
    <t>10-Dec-2004</t>
  </si>
  <si>
    <t>17-Nov-2004</t>
  </si>
  <si>
    <t>21-Oct-2000</t>
  </si>
  <si>
    <t>10-Jun-2000</t>
  </si>
  <si>
    <t>23-Oct-2000</t>
  </si>
  <si>
    <t>21-Aug-2003</t>
  </si>
  <si>
    <t>16-Sep-2003</t>
  </si>
  <si>
    <t>8-Aug-2004</t>
  </si>
  <si>
    <t>13-Dec-2004</t>
  </si>
  <si>
    <t>3-Oct-2003</t>
  </si>
  <si>
    <t>4-Dec-2003</t>
  </si>
  <si>
    <t>25-Jul-2004</t>
  </si>
  <si>
    <t>21-Aug-2004</t>
  </si>
  <si>
    <t>14-Sep-2003</t>
  </si>
  <si>
    <t>5-Aug-1995</t>
  </si>
  <si>
    <t>22-Jul-2004</t>
  </si>
  <si>
    <t>19-Nov-2004</t>
  </si>
  <si>
    <t>22-Sep-1992</t>
  </si>
  <si>
    <t>5-Dec-2001</t>
  </si>
  <si>
    <t>2-Jun-2001</t>
  </si>
  <si>
    <t>7-Jul-2001</t>
  </si>
  <si>
    <t>25-Aug-2001</t>
  </si>
  <si>
    <t>19-Jun-1998</t>
  </si>
  <si>
    <t>7-Oct-1995</t>
  </si>
  <si>
    <t>9-Jun-1997</t>
  </si>
  <si>
    <t>7-Dec-1998</t>
  </si>
  <si>
    <t>20-Jun-2003</t>
  </si>
  <si>
    <t>19-Jun-1997</t>
  </si>
  <si>
    <t>1-Sep-2000</t>
  </si>
  <si>
    <t>5-Dec-1997</t>
  </si>
  <si>
    <t>23-Aug-2001</t>
  </si>
  <si>
    <t>23-Jun-1996</t>
  </si>
  <si>
    <t>27-Oct-1997</t>
  </si>
  <si>
    <t>5-Sep-1998</t>
  </si>
  <si>
    <t>22-Dec-2002</t>
  </si>
  <si>
    <t>14-Nov-2002</t>
  </si>
  <si>
    <t>6-Jul-1999</t>
  </si>
  <si>
    <t>15-Aug-2002</t>
  </si>
  <si>
    <t>3-Dec-1998</t>
  </si>
  <si>
    <t>7-Nov-1997</t>
  </si>
  <si>
    <t>30-Jul-1995</t>
  </si>
  <si>
    <t>12-Jul-1998</t>
  </si>
  <si>
    <t>14-Oct-1999</t>
  </si>
  <si>
    <t>13-Oct-2002</t>
  </si>
  <si>
    <t>10-Dec-2002</t>
  </si>
  <si>
    <t>29-Nov-2001</t>
  </si>
  <si>
    <t>4-Jun-1998</t>
  </si>
  <si>
    <t>26-Jun-2000</t>
  </si>
  <si>
    <t>28-Jul-2004</t>
  </si>
  <si>
    <t>30-Sep-2004</t>
  </si>
  <si>
    <t>26-Oct-1997</t>
  </si>
  <si>
    <t>4-Dec-2002</t>
  </si>
  <si>
    <t>15-Aug-2003</t>
  </si>
  <si>
    <t>30-Oct-2003</t>
  </si>
  <si>
    <t>13-Oct-2003</t>
  </si>
  <si>
    <t>15-Sep-2003</t>
  </si>
  <si>
    <t>8-Sep-2003</t>
  </si>
  <si>
    <t>2-Aug-2003</t>
  </si>
  <si>
    <t>1-Jul-2002</t>
  </si>
  <si>
    <t>11-Oct-1998</t>
  </si>
  <si>
    <t>12-Dec-2002</t>
  </si>
  <si>
    <t>13-Jul-1998</t>
  </si>
  <si>
    <t>16-Oct-2004</t>
  </si>
  <si>
    <t>4-Nov-1996</t>
  </si>
  <si>
    <t>6-Oct-1992</t>
  </si>
  <si>
    <t>28-Jun-1999</t>
  </si>
  <si>
    <t>26-Aug-2002</t>
  </si>
  <si>
    <t>28-Jun-1997</t>
  </si>
  <si>
    <t>11-Aug-1996</t>
  </si>
  <si>
    <t>12-Nov-2001</t>
  </si>
  <si>
    <t>11-Jun-2002</t>
  </si>
  <si>
    <t>11-Nov-2004</t>
  </si>
  <si>
    <t>26-Jul-1994</t>
  </si>
  <si>
    <t>12-Jun-2003</t>
  </si>
  <si>
    <t>1-Oct-2002</t>
  </si>
  <si>
    <t>25-Oct-2001</t>
  </si>
  <si>
    <t>27-Nov-2004</t>
  </si>
  <si>
    <t>15-Oct-2004</t>
  </si>
  <si>
    <t>11-Aug-2002</t>
  </si>
  <si>
    <t>28-Nov-2004</t>
  </si>
  <si>
    <t>11-Jun-2004</t>
  </si>
  <si>
    <t>6-Oct-2004</t>
  </si>
  <si>
    <t>19-Jul-2002</t>
  </si>
  <si>
    <t>14-Jun-2004</t>
  </si>
  <si>
    <t>12-Nov-2004</t>
  </si>
  <si>
    <t>13-Aug-2002</t>
  </si>
  <si>
    <t>26-Dec-1998</t>
  </si>
  <si>
    <t>13-Aug-1997</t>
  </si>
  <si>
    <t>24-Aug-2004</t>
  </si>
  <si>
    <t>1-Jun-1995</t>
  </si>
  <si>
    <t>5-Oct-1995</t>
  </si>
  <si>
    <t>5-Aug-1999</t>
  </si>
  <si>
    <t>9-Oct-2000</t>
  </si>
  <si>
    <t>22-Nov-1994</t>
  </si>
  <si>
    <t>19-Aug-2001</t>
  </si>
  <si>
    <t>28-Oct-1995</t>
  </si>
  <si>
    <t>30-Oct-1994</t>
  </si>
  <si>
    <t>27-Nov-1993</t>
  </si>
  <si>
    <t>18-Nov-2000</t>
  </si>
  <si>
    <t>7-Oct-2004</t>
  </si>
  <si>
    <t>7-Dec-1995</t>
  </si>
  <si>
    <t>18-SEP-1996</t>
  </si>
  <si>
    <t>28-Jun-1993</t>
  </si>
  <si>
    <t>22-Oct-1996</t>
  </si>
  <si>
    <t>9-Aug-1993</t>
  </si>
  <si>
    <t>19-SEP-2002</t>
  </si>
  <si>
    <t>14-Dec-1999</t>
  </si>
  <si>
    <t>26-Dec-1999</t>
  </si>
  <si>
    <t>12-Sep-2001</t>
  </si>
  <si>
    <t>9-Nov-1997</t>
  </si>
  <si>
    <t>29-Nov-2002</t>
  </si>
  <si>
    <t>1-Jun-1993</t>
  </si>
  <si>
    <t>20-Nov-2001</t>
  </si>
  <si>
    <t>27-Jul-1998</t>
  </si>
  <si>
    <t>30-Jun-1993</t>
  </si>
  <si>
    <t>9-Jul-1992</t>
  </si>
  <si>
    <t>27-Nov-1987</t>
  </si>
  <si>
    <t>6-Nov-2004</t>
  </si>
  <si>
    <t>9-Jun-1999</t>
  </si>
  <si>
    <t>20-Dec-1985</t>
  </si>
  <si>
    <t>13-Oct-2000</t>
  </si>
  <si>
    <t>22-Nov-1991</t>
  </si>
  <si>
    <t xml:space="preserve">Smoker </t>
  </si>
  <si>
    <t xml:space="preserve">Diabetes Status </t>
  </si>
  <si>
    <t xml:space="preserve">Count of Cancer history </t>
  </si>
  <si>
    <t>Grand Total</t>
  </si>
  <si>
    <t xml:space="preserve">Count of Any Transplants </t>
  </si>
  <si>
    <t xml:space="preserve">Average of HBA1C </t>
  </si>
  <si>
    <t xml:space="preserve">Sum of charges </t>
  </si>
  <si>
    <t xml:space="preserve">Sum of BMI Value </t>
  </si>
  <si>
    <t xml:space="preserve">Sum of HBA1C </t>
  </si>
  <si>
    <t>Health Care Dash Board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</si>
</sst>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[$$-45C]#,##0.00_);[Red]\([$$-45C]#,##0.00\)"/>
    <numFmt numFmtId="181" formatCode="[$$-409]#,##0.00"/>
    <numFmt numFmtId="182" formatCode="mmm\,\ yyyy"/>
    <numFmt numFmtId="183" formatCode="dd/mm/yyyy"/>
    <numFmt numFmtId="184" formatCode="&quot;₹&quot;#,##0.00;&quot;₹&quot;\-#,##0.00"/>
    <numFmt numFmtId="185" formatCode="dd/mmm/yy"/>
  </numFmts>
  <fonts count="36">
    <font>
      <sz val="11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b/>
      <sz val="11"/>
      <color rgb="FF632D09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1"/>
      <color rgb="FF333300"/>
      <name val="Calibri"/>
      <charset val="0"/>
    </font>
    <font>
      <sz val="11"/>
      <color rgb="FF000000"/>
      <name val="Calibri"/>
      <charset val="0"/>
    </font>
    <font>
      <b/>
      <sz val="12"/>
      <color rgb="FF002060"/>
      <name val="Calibri"/>
      <charset val="134"/>
      <scheme val="minor"/>
    </font>
    <font>
      <b/>
      <sz val="12"/>
      <color rgb="FF003366"/>
      <name val="Calibri"/>
      <charset val="134"/>
    </font>
    <font>
      <sz val="11"/>
      <color rgb="FF000000"/>
      <name val="Calibri"/>
      <charset val="134"/>
    </font>
    <font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15" borderId="8" applyNumberFormat="0" applyAlignment="0" applyProtection="0">
      <alignment vertical="center"/>
    </xf>
    <xf numFmtId="0" fontId="26" fillId="16" borderId="9" applyNumberFormat="0" applyAlignment="0" applyProtection="0">
      <alignment vertical="center"/>
    </xf>
    <xf numFmtId="0" fontId="27" fillId="16" borderId="8" applyNumberFormat="0" applyAlignment="0" applyProtection="0">
      <alignment vertical="center"/>
    </xf>
    <xf numFmtId="0" fontId="28" fillId="17" borderId="10" applyNumberFormat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5" fillId="37" borderId="0" applyNumberFormat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10" fillId="0" borderId="0"/>
  </cellStyleXfs>
  <cellXfs count="67">
    <xf numFmtId="0" fontId="0" fillId="0" borderId="0" xfId="0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3" borderId="0" xfId="0" applyFont="1" applyFill="1" applyAlignment="1"/>
    <xf numFmtId="0" fontId="0" fillId="4" borderId="0" xfId="0" applyFill="1"/>
    <xf numFmtId="0" fontId="0" fillId="3" borderId="0" xfId="0" applyFill="1"/>
    <xf numFmtId="0" fontId="3" fillId="0" borderId="1" xfId="0" applyFont="1" applyFill="1" applyBorder="1" applyAlignment="1">
      <alignment horizontal="center"/>
    </xf>
    <xf numFmtId="0" fontId="0" fillId="0" borderId="1" xfId="0" applyBorder="1"/>
    <xf numFmtId="0" fontId="4" fillId="5" borderId="1" xfId="0" applyFont="1" applyFill="1" applyBorder="1" applyAlignment="1">
      <alignment horizontal="center"/>
    </xf>
    <xf numFmtId="0" fontId="5" fillId="0" borderId="1" xfId="49" applyFont="1" applyFill="1" applyBorder="1" applyAlignment="1">
      <alignment horizontal="center"/>
    </xf>
    <xf numFmtId="0" fontId="3" fillId="0" borderId="1" xfId="0" applyFont="1" applyFill="1" applyBorder="1" applyAlignment="1"/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3" xfId="0" applyBorder="1"/>
    <xf numFmtId="180" fontId="0" fillId="0" borderId="0" xfId="0" applyNumberFormat="1"/>
    <xf numFmtId="181" fontId="0" fillId="0" borderId="0" xfId="0" applyNumberFormat="1"/>
    <xf numFmtId="182" fontId="8" fillId="6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10" fillId="0" borderId="1" xfId="49" applyBorder="1"/>
    <xf numFmtId="0" fontId="0" fillId="2" borderId="1" xfId="0" applyFill="1" applyBorder="1"/>
    <xf numFmtId="0" fontId="0" fillId="7" borderId="1" xfId="0" applyFill="1" applyBorder="1"/>
    <xf numFmtId="0" fontId="9" fillId="5" borderId="3" xfId="0" applyFont="1" applyFill="1" applyBorder="1" applyAlignment="1">
      <alignment horizontal="center" vertical="center"/>
    </xf>
    <xf numFmtId="0" fontId="0" fillId="3" borderId="1" xfId="0" applyFill="1" applyBorder="1"/>
    <xf numFmtId="0" fontId="0" fillId="7" borderId="0" xfId="0" applyFill="1" applyBorder="1"/>
    <xf numFmtId="0" fontId="0" fillId="3" borderId="1" xfId="0" applyNumberFormat="1" applyFill="1" applyBorder="1"/>
    <xf numFmtId="0" fontId="9" fillId="5" borderId="1" xfId="0" applyFont="1" applyFill="1" applyBorder="1" applyAlignment="1">
      <alignment horizontal="center" vertical="center" wrapText="1"/>
    </xf>
    <xf numFmtId="0" fontId="11" fillId="8" borderId="1" xfId="0" applyFont="1" applyFill="1" applyBorder="1" applyAlignment="1">
      <alignment horizontal="center" vertical="center"/>
    </xf>
    <xf numFmtId="0" fontId="12" fillId="0" borderId="1" xfId="0" applyFont="1" applyBorder="1"/>
    <xf numFmtId="180" fontId="13" fillId="9" borderId="2" xfId="0" applyNumberFormat="1" applyFont="1" applyFill="1" applyBorder="1" applyAlignment="1">
      <alignment horizontal="center" vertical="center"/>
    </xf>
    <xf numFmtId="0" fontId="7" fillId="10" borderId="1" xfId="0" applyFont="1" applyFill="1" applyBorder="1" applyAlignment="1"/>
    <xf numFmtId="183" fontId="14" fillId="11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/>
    <xf numFmtId="0" fontId="15" fillId="0" borderId="1" xfId="0" applyFont="1" applyBorder="1"/>
    <xf numFmtId="0" fontId="0" fillId="0" borderId="1" xfId="0" applyNumberFormat="1" applyBorder="1"/>
    <xf numFmtId="180" fontId="13" fillId="9" borderId="1" xfId="0" applyNumberFormat="1" applyFont="1" applyFill="1" applyBorder="1" applyAlignment="1">
      <alignment horizontal="center" vertical="center"/>
    </xf>
    <xf numFmtId="0" fontId="16" fillId="6" borderId="1" xfId="0" applyFont="1" applyFill="1" applyBorder="1"/>
    <xf numFmtId="181" fontId="8" fillId="6" borderId="1" xfId="0" applyNumberFormat="1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180" fontId="0" fillId="0" borderId="1" xfId="0" applyNumberFormat="1" applyBorder="1"/>
    <xf numFmtId="0" fontId="0" fillId="3" borderId="1" xfId="0" applyFont="1" applyFill="1" applyBorder="1"/>
    <xf numFmtId="181" fontId="13" fillId="9" borderId="1" xfId="0" applyNumberFormat="1" applyFont="1" applyFill="1" applyBorder="1" applyAlignment="1">
      <alignment horizontal="center" vertical="center"/>
    </xf>
    <xf numFmtId="181" fontId="0" fillId="0" borderId="1" xfId="0" applyNumberFormat="1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181" fontId="0" fillId="3" borderId="1" xfId="0" applyNumberFormat="1" applyFill="1" applyBorder="1"/>
    <xf numFmtId="183" fontId="13" fillId="9" borderId="1" xfId="0" applyNumberFormat="1" applyFont="1" applyFill="1" applyBorder="1" applyAlignment="1">
      <alignment horizontal="center" vertical="center"/>
    </xf>
    <xf numFmtId="184" fontId="0" fillId="3" borderId="1" xfId="0" applyNumberFormat="1" applyFill="1" applyBorder="1"/>
    <xf numFmtId="0" fontId="0" fillId="0" borderId="4" xfId="0" applyBorder="1"/>
    <xf numFmtId="0" fontId="8" fillId="6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183" fontId="13" fillId="2" borderId="1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85" fontId="0" fillId="0" borderId="1" xfId="0" applyNumberFormat="1" applyBorder="1"/>
    <xf numFmtId="0" fontId="0" fillId="0" borderId="0" xfId="0" applyAlignment="1">
      <alignment horizontal="center" vertical="center"/>
    </xf>
    <xf numFmtId="0" fontId="0" fillId="13" borderId="1" xfId="0" applyFill="1" applyBorder="1"/>
    <xf numFmtId="0" fontId="0" fillId="13" borderId="1" xfId="0" applyFont="1" applyFill="1" applyBorder="1" applyAlignment="1"/>
    <xf numFmtId="0" fontId="0" fillId="0" borderId="1" xfId="0" applyBorder="1"/>
    <xf numFmtId="0" fontId="9" fillId="5" borderId="4" xfId="0" applyFont="1" applyFill="1" applyBorder="1" applyAlignment="1">
      <alignment horizontal="center" vertical="center" wrapText="1"/>
    </xf>
    <xf numFmtId="0" fontId="9" fillId="5" borderId="4" xfId="0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10" fillId="0" borderId="0" xfId="49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tableStyles count="0" defaultTableStyle="TableStyleMedium2" defaultPivotStyle="PivotStyleLight16"/>
  <colors>
    <mruColors>
      <color rgb="00632D0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sheetMetadata" Target="metadata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KKR.xlsx]Pie chart &amp; Donut chart 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History of Smoker &amp; Non Smoker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 &amp; Donut chart 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 &amp; Donut chart 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 &amp; Donut chart '!$B$4:$B$6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KKR.xlsx]Pie chart &amp; Donut chart 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</a:rPr>
              <a:t>major surgerie Vs transplants &amp; HbA1C</a:t>
            </a:r>
            <a:endParaR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</a:endParaRPr>
          </a:p>
          <a:p>
            <a:pPr defTabSz="914400">
              <a:defRPr lang="en-US" sz="1400" b="1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endParaR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</a:endParaRPr>
          </a:p>
        </c:rich>
      </c:tx>
      <c:layout>
        <c:manualLayout>
          <c:xMode val="edge"/>
          <c:yMode val="edge"/>
          <c:x val="0.375657894736842"/>
          <c:y val="0.066666665673255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7828946803745"/>
          <c:y val="0.124999999006589"/>
          <c:w val="0.399473685339877"/>
          <c:h val="0.702777779764599"/>
        </c:manualLayout>
      </c:layout>
      <c:doughnutChart>
        <c:varyColors val="1"/>
        <c:ser>
          <c:idx val="0"/>
          <c:order val="0"/>
          <c:tx>
            <c:strRef>
              <c:f>'Pie chart &amp; Donut chart '!$B$19</c:f>
              <c:strCache>
                <c:ptCount val="1"/>
                <c:pt idx="0">
                  <c:v>Count of Any Transplants 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gradFill>
                      <a:gsLst>
                        <a:gs pos="0">
                          <a:srgbClr val="E30000"/>
                        </a:gs>
                        <a:gs pos="100000">
                          <a:srgbClr val="760303"/>
                        </a:gs>
                      </a:gsLst>
                      <a:lin ang="5400000" scaled="0"/>
                    </a:gra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 &amp; Donut chart '!$A$20:$A$24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'Pie chart &amp; Donut chart '!$B$20:$B$24</c:f>
              <c:numCache>
                <c:formatCode>General</c:formatCode>
                <c:ptCount val="4"/>
                <c:pt idx="0">
                  <c:v>1074</c:v>
                </c:pt>
                <c:pt idx="1">
                  <c:v>965</c:v>
                </c:pt>
                <c:pt idx="2">
                  <c:v>274</c:v>
                </c:pt>
                <c:pt idx="3">
                  <c:v>22</c:v>
                </c:pt>
              </c:numCache>
            </c:numRef>
          </c:val>
        </c:ser>
        <c:ser>
          <c:idx val="1"/>
          <c:order val="1"/>
          <c:tx>
            <c:strRef>
              <c:f>'Pie chart &amp; Donut chart '!$C$19</c:f>
              <c:strCache>
                <c:ptCount val="1"/>
                <c:pt idx="0">
                  <c:v>Average of HBA1C 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gradFill>
                      <a:gsLst>
                        <a:gs pos="0">
                          <a:srgbClr val="E30000"/>
                        </a:gs>
                        <a:gs pos="100000">
                          <a:srgbClr val="760303"/>
                        </a:gs>
                      </a:gsLst>
                      <a:lin ang="5400000" scaled="0"/>
                    </a:gra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 &amp; Donut chart '!$A$20:$A$24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'Pie chart &amp; Donut chart '!$C$20:$C$24</c:f>
              <c:numCache>
                <c:formatCode>General</c:formatCode>
                <c:ptCount val="4"/>
                <c:pt idx="0">
                  <c:v>7.10313780260707</c:v>
                </c:pt>
                <c:pt idx="1">
                  <c:v>5.81165803108808</c:v>
                </c:pt>
                <c:pt idx="2">
                  <c:v>7.02109489051095</c:v>
                </c:pt>
                <c:pt idx="3">
                  <c:v>9.14363636363637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rgbClr val="14CD68"/>
        </a:gs>
        <a:gs pos="100000">
          <a:srgbClr val="0B6E38"/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gradFill>
            <a:gsLst>
              <a:gs pos="0">
                <a:srgbClr val="E30000"/>
              </a:gs>
              <a:gs pos="100000">
                <a:srgbClr val="760303"/>
              </a:gs>
            </a:gsLst>
            <a:lin ang="5400000" scaled="0"/>
          </a:gra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KKR.xlsx]Column &amp; Bars!PivotTable8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charges VS different statuses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 &amp; Bars'!$B$3:$B$4</c:f>
              <c:strCache>
                <c:ptCount val="1"/>
                <c:pt idx="0">
                  <c:v>Diabetes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'Column &amp; Bars'!$A$5:$A$9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'Column &amp; Bars'!$B$5:$B$9</c:f>
              <c:numCache>
                <c:formatCode>General</c:formatCode>
                <c:ptCount val="4"/>
                <c:pt idx="0">
                  <c:v>2345357.81</c:v>
                </c:pt>
                <c:pt idx="1">
                  <c:v>7011221.79</c:v>
                </c:pt>
                <c:pt idx="2">
                  <c:v>3139436.58</c:v>
                </c:pt>
                <c:pt idx="3">
                  <c:v>108671.8</c:v>
                </c:pt>
              </c:numCache>
            </c:numRef>
          </c:val>
        </c:ser>
        <c:ser>
          <c:idx val="1"/>
          <c:order val="1"/>
          <c:tx>
            <c:strRef>
              <c:f>'Column &amp; Bars'!$C$3:$C$4</c:f>
              <c:strCache>
                <c:ptCount val="1"/>
                <c:pt idx="0">
                  <c:v>Normal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'Column &amp; Bars'!$A$5:$A$9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'Column &amp; Bars'!$C$5:$C$9</c:f>
              <c:numCache>
                <c:formatCode>General</c:formatCode>
                <c:ptCount val="4"/>
                <c:pt idx="0">
                  <c:v>2511066.79</c:v>
                </c:pt>
                <c:pt idx="1">
                  <c:v>7405234.53999999</c:v>
                </c:pt>
                <c:pt idx="2">
                  <c:v>3355537.62</c:v>
                </c:pt>
                <c:pt idx="3">
                  <c:v>93725.21</c:v>
                </c:pt>
              </c:numCache>
            </c:numRef>
          </c:val>
        </c:ser>
        <c:ser>
          <c:idx val="2"/>
          <c:order val="2"/>
          <c:tx>
            <c:strRef>
              <c:f>'Column &amp; Bars'!$D$3:$D$4</c:f>
              <c:strCache>
                <c:ptCount val="1"/>
                <c:pt idx="0">
                  <c:v>Prediabetes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'Column &amp; Bars'!$A$5:$A$9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'Column &amp; Bars'!$D$5:$D$9</c:f>
              <c:numCache>
                <c:formatCode>General</c:formatCode>
                <c:ptCount val="4"/>
                <c:pt idx="0">
                  <c:v>1279271.77</c:v>
                </c:pt>
                <c:pt idx="1">
                  <c:v>2857981.36</c:v>
                </c:pt>
                <c:pt idx="2">
                  <c:v>1455173.22</c:v>
                </c:pt>
                <c:pt idx="3">
                  <c:v>29680.12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50"/>
        <c:axId val="252660275"/>
        <c:axId val="416674779"/>
      </c:barChart>
      <c:catAx>
        <c:axId val="2526602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6674779"/>
        <c:crosses val="autoZero"/>
        <c:auto val="1"/>
        <c:lblAlgn val="ctr"/>
        <c:lblOffset val="100"/>
        <c:noMultiLvlLbl val="0"/>
      </c:catAx>
      <c:valAx>
        <c:axId val="416674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6602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rgbClr val="FBFB11"/>
        </a:gs>
        <a:gs pos="100000">
          <a:srgbClr val="838309"/>
        </a:gs>
      </a:gsLst>
      <a:path path="circle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KKR.xlsx]Column &amp; Bars!PivotTable9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A</a:t>
            </a:r>
            <a:r>
              <a:t>veragecharges VS </a:t>
            </a:r>
            <a:r>
              <a:rPr lang="en-IN" altLang="en-US"/>
              <a:t>D</a:t>
            </a:r>
            <a:r>
              <a:t>ifferent statuses &amp; tiers</a:t>
            </a:r>
          </a:p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>
        <c:manualLayout>
          <c:xMode val="edge"/>
          <c:yMode val="edge"/>
          <c:x val="0.313815789473684"/>
          <c:y val="0.036111110117700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501789473119535"/>
          <c:y val="0.152777776784367"/>
          <c:w val="0.22906579003836"/>
          <c:h val="0.732500000993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'Column &amp; Bars'!$C$31:$C$32</c:f>
              <c:strCache>
                <c:ptCount val="1"/>
                <c:pt idx="0">
                  <c:v>tier - 1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108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multiLvlStrRef>
              <c:f>'Column &amp; Bars'!$A$33:$B$48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Overweight</c:v>
                  </c:pt>
                  <c:pt idx="3">
                    <c:v>Underweight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Overweight</c:v>
                  </c:pt>
                  <c:pt idx="7">
                    <c:v>Underweight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Overweight</c:v>
                  </c:pt>
                  <c:pt idx="11">
                    <c:v>Underweight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'Column &amp; Bars'!$C$33:$C$48</c:f>
              <c:numCache>
                <c:formatCode>General</c:formatCode>
                <c:ptCount val="12"/>
                <c:pt idx="0">
                  <c:v>705366.27</c:v>
                </c:pt>
                <c:pt idx="1">
                  <c:v>1968818.69</c:v>
                </c:pt>
                <c:pt idx="2">
                  <c:v>1027591.95</c:v>
                </c:pt>
                <c:pt idx="4">
                  <c:v>545607.16</c:v>
                </c:pt>
                <c:pt idx="5">
                  <c:v>2116308.39</c:v>
                </c:pt>
                <c:pt idx="6">
                  <c:v>1081725.47</c:v>
                </c:pt>
                <c:pt idx="8">
                  <c:v>361492.69</c:v>
                </c:pt>
                <c:pt idx="9">
                  <c:v>884239.36</c:v>
                </c:pt>
                <c:pt idx="10">
                  <c:v>468126.39</c:v>
                </c:pt>
              </c:numCache>
            </c:numRef>
          </c:val>
        </c:ser>
        <c:ser>
          <c:idx val="1"/>
          <c:order val="1"/>
          <c:tx>
            <c:strRef>
              <c:f>'Column &amp; Bars'!$D$31:$D$32</c:f>
              <c:strCache>
                <c:ptCount val="1"/>
                <c:pt idx="0">
                  <c:v>tier - 2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90000">
                  <a:schemeClr val="accent2"/>
                </a:gs>
              </a:gsLst>
              <a:lin ang="10800000" scaled="0"/>
            </a:gra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multiLvlStrRef>
              <c:f>'Column &amp; Bars'!$A$33:$B$48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Overweight</c:v>
                  </c:pt>
                  <c:pt idx="3">
                    <c:v>Underweight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Overweight</c:v>
                  </c:pt>
                  <c:pt idx="7">
                    <c:v>Underweight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Overweight</c:v>
                  </c:pt>
                  <c:pt idx="11">
                    <c:v>Underweight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'Column &amp; Bars'!$D$33:$D$48</c:f>
              <c:numCache>
                <c:formatCode>General</c:formatCode>
                <c:ptCount val="12"/>
                <c:pt idx="0">
                  <c:v>1129792.67</c:v>
                </c:pt>
                <c:pt idx="1">
                  <c:v>3463846.36</c:v>
                </c:pt>
                <c:pt idx="2">
                  <c:v>1175032.89</c:v>
                </c:pt>
                <c:pt idx="3">
                  <c:v>71578.41</c:v>
                </c:pt>
                <c:pt idx="4">
                  <c:v>1418148.4</c:v>
                </c:pt>
                <c:pt idx="5">
                  <c:v>3891998.09</c:v>
                </c:pt>
                <c:pt idx="6">
                  <c:v>1708749.06</c:v>
                </c:pt>
                <c:pt idx="7">
                  <c:v>73529.01</c:v>
                </c:pt>
                <c:pt idx="8">
                  <c:v>732298.25</c:v>
                </c:pt>
                <c:pt idx="9">
                  <c:v>1508878.09</c:v>
                </c:pt>
                <c:pt idx="10">
                  <c:v>673928.8</c:v>
                </c:pt>
                <c:pt idx="11">
                  <c:v>27249.58</c:v>
                </c:pt>
              </c:numCache>
            </c:numRef>
          </c:val>
        </c:ser>
        <c:ser>
          <c:idx val="2"/>
          <c:order val="2"/>
          <c:tx>
            <c:strRef>
              <c:f>'Column &amp; Bars'!$E$31:$E$32</c:f>
              <c:strCache>
                <c:ptCount val="1"/>
                <c:pt idx="0">
                  <c:v>tier - 3</c:v>
                </c:pt>
              </c:strCache>
            </c:strRef>
          </c:tx>
          <c:spPr>
            <a:gradFill>
              <a:gsLst>
                <a:gs pos="0">
                  <a:schemeClr val="accent3">
                    <a:lumMod val="40000"/>
                    <a:lumOff val="60000"/>
                  </a:schemeClr>
                </a:gs>
                <a:gs pos="90000">
                  <a:schemeClr val="accent3"/>
                </a:gs>
              </a:gsLst>
              <a:lin ang="10800000" scaled="0"/>
            </a:gradFill>
            <a:ln>
              <a:gradFill>
                <a:gsLst>
                  <a:gs pos="0">
                    <a:schemeClr val="accent3"/>
                  </a:gs>
                  <a:gs pos="100000">
                    <a:schemeClr val="accent3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multiLvlStrRef>
              <c:f>'Column &amp; Bars'!$A$33:$B$48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Overweight</c:v>
                  </c:pt>
                  <c:pt idx="3">
                    <c:v>Underweight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Overweight</c:v>
                  </c:pt>
                  <c:pt idx="7">
                    <c:v>Underweight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Overweight</c:v>
                  </c:pt>
                  <c:pt idx="11">
                    <c:v>Underweight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'Column &amp; Bars'!$E$33:$E$48</c:f>
              <c:numCache>
                <c:formatCode>General</c:formatCode>
                <c:ptCount val="12"/>
                <c:pt idx="0">
                  <c:v>510198.87</c:v>
                </c:pt>
                <c:pt idx="1">
                  <c:v>1578556.74</c:v>
                </c:pt>
                <c:pt idx="2">
                  <c:v>936811.74</c:v>
                </c:pt>
                <c:pt idx="3">
                  <c:v>37093.39</c:v>
                </c:pt>
                <c:pt idx="4">
                  <c:v>546611.23</c:v>
                </c:pt>
                <c:pt idx="5">
                  <c:v>1396928.06</c:v>
                </c:pt>
                <c:pt idx="6">
                  <c:v>565063.09</c:v>
                </c:pt>
                <c:pt idx="7">
                  <c:v>20196.2</c:v>
                </c:pt>
                <c:pt idx="8">
                  <c:v>185480.83</c:v>
                </c:pt>
                <c:pt idx="9">
                  <c:v>464863.91</c:v>
                </c:pt>
                <c:pt idx="10">
                  <c:v>313118.03</c:v>
                </c:pt>
                <c:pt idx="11">
                  <c:v>2430.54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90826253"/>
        <c:axId val="202214655"/>
      </c:barChart>
      <c:catAx>
        <c:axId val="29082625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2214655"/>
        <c:crosses val="autoZero"/>
        <c:auto val="1"/>
        <c:lblAlgn val="ctr"/>
        <c:lblOffset val="100"/>
        <c:noMultiLvlLbl val="0"/>
      </c:catAx>
      <c:valAx>
        <c:axId val="20221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08262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KKR.xlsx]Line &amp; Scatter plot!PivotTable10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Age,BMI &amp; HBA1C values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38947368421053"/>
          <c:y val="0.144444443451034"/>
          <c:w val="0.624657894736842"/>
          <c:h val="0.535972224209044"/>
        </c:manualLayout>
      </c:layout>
      <c:lineChart>
        <c:grouping val="standard"/>
        <c:varyColors val="0"/>
        <c:ser>
          <c:idx val="0"/>
          <c:order val="0"/>
          <c:tx>
            <c:strRef>
              <c:f>'Line &amp; Scatter plot'!$B$3</c:f>
              <c:strCache>
                <c:ptCount val="1"/>
                <c:pt idx="0">
                  <c:v>Sum of BMI Value 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0" scaled="0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'Line &amp; Scatter plot'!$A$4:$A$53</c:f>
              <c:strCache>
                <c:ptCount val="49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#VALUE!</c:v>
                </c:pt>
              </c:strCache>
            </c:strRef>
          </c:cat>
          <c:val>
            <c:numRef>
              <c:f>'Line &amp; Scatter plot'!$B$4:$B$53</c:f>
              <c:numCache>
                <c:formatCode>General</c:formatCode>
                <c:ptCount val="49"/>
                <c:pt idx="0">
                  <c:v>2938.475</c:v>
                </c:pt>
                <c:pt idx="1">
                  <c:v>2550.26</c:v>
                </c:pt>
                <c:pt idx="2">
                  <c:v>1625.06</c:v>
                </c:pt>
                <c:pt idx="3">
                  <c:v>1258.77</c:v>
                </c:pt>
                <c:pt idx="4">
                  <c:v>1694.255</c:v>
                </c:pt>
                <c:pt idx="5">
                  <c:v>1541.465</c:v>
                </c:pt>
                <c:pt idx="6">
                  <c:v>1334.805</c:v>
                </c:pt>
                <c:pt idx="7">
                  <c:v>1729.62</c:v>
                </c:pt>
                <c:pt idx="8">
                  <c:v>1339.42</c:v>
                </c:pt>
                <c:pt idx="9">
                  <c:v>1546.13</c:v>
                </c:pt>
                <c:pt idx="10">
                  <c:v>1737.64</c:v>
                </c:pt>
                <c:pt idx="11">
                  <c:v>1630.455</c:v>
                </c:pt>
                <c:pt idx="12">
                  <c:v>1876.995</c:v>
                </c:pt>
                <c:pt idx="13">
                  <c:v>1430.925</c:v>
                </c:pt>
                <c:pt idx="14">
                  <c:v>1662.32</c:v>
                </c:pt>
                <c:pt idx="15">
                  <c:v>1415.36</c:v>
                </c:pt>
                <c:pt idx="16">
                  <c:v>1893.095</c:v>
                </c:pt>
                <c:pt idx="17">
                  <c:v>1218.81</c:v>
                </c:pt>
                <c:pt idx="18">
                  <c:v>1238.23</c:v>
                </c:pt>
                <c:pt idx="19">
                  <c:v>1566.84</c:v>
                </c:pt>
                <c:pt idx="20">
                  <c:v>1246.545</c:v>
                </c:pt>
                <c:pt idx="21">
                  <c:v>1301.575</c:v>
                </c:pt>
                <c:pt idx="22">
                  <c:v>1684.195</c:v>
                </c:pt>
                <c:pt idx="23">
                  <c:v>1562.275</c:v>
                </c:pt>
                <c:pt idx="24">
                  <c:v>1429.35</c:v>
                </c:pt>
                <c:pt idx="25">
                  <c:v>1615.25</c:v>
                </c:pt>
                <c:pt idx="26">
                  <c:v>1542.495</c:v>
                </c:pt>
                <c:pt idx="27">
                  <c:v>1330.44</c:v>
                </c:pt>
                <c:pt idx="28">
                  <c:v>1764.535</c:v>
                </c:pt>
                <c:pt idx="29">
                  <c:v>1646.02</c:v>
                </c:pt>
                <c:pt idx="30">
                  <c:v>1857</c:v>
                </c:pt>
                <c:pt idx="31">
                  <c:v>1467.45</c:v>
                </c:pt>
                <c:pt idx="32">
                  <c:v>1771.945</c:v>
                </c:pt>
                <c:pt idx="33">
                  <c:v>1756.625</c:v>
                </c:pt>
                <c:pt idx="34">
                  <c:v>1821.325</c:v>
                </c:pt>
                <c:pt idx="35">
                  <c:v>1600.745</c:v>
                </c:pt>
                <c:pt idx="36">
                  <c:v>1521.07</c:v>
                </c:pt>
                <c:pt idx="37">
                  <c:v>1485.67</c:v>
                </c:pt>
                <c:pt idx="38">
                  <c:v>1604.965</c:v>
                </c:pt>
                <c:pt idx="39">
                  <c:v>1495.785</c:v>
                </c:pt>
                <c:pt idx="40">
                  <c:v>1363.155</c:v>
                </c:pt>
                <c:pt idx="41">
                  <c:v>1587.735</c:v>
                </c:pt>
                <c:pt idx="42">
                  <c:v>1630.16</c:v>
                </c:pt>
                <c:pt idx="43">
                  <c:v>748.61</c:v>
                </c:pt>
                <c:pt idx="44">
                  <c:v>710.915</c:v>
                </c:pt>
                <c:pt idx="45">
                  <c:v>733.545</c:v>
                </c:pt>
                <c:pt idx="46">
                  <c:v>732.25</c:v>
                </c:pt>
                <c:pt idx="47">
                  <c:v>26.885</c:v>
                </c:pt>
                <c:pt idx="48">
                  <c:v>53.69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'Line &amp; Scatter plot'!$C$3</c:f>
              <c:strCache>
                <c:ptCount val="1"/>
                <c:pt idx="0">
                  <c:v>Sum of HBA1C 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0" scaled="0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'Line &amp; Scatter plot'!$A$4:$A$53</c:f>
              <c:strCache>
                <c:ptCount val="49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#VALUE!</c:v>
                </c:pt>
              </c:strCache>
            </c:strRef>
          </c:cat>
          <c:val>
            <c:numRef>
              <c:f>'Line &amp; Scatter plot'!$C$4:$C$53</c:f>
              <c:numCache>
                <c:formatCode>General</c:formatCode>
                <c:ptCount val="49"/>
                <c:pt idx="0">
                  <c:v>483.25</c:v>
                </c:pt>
                <c:pt idx="1">
                  <c:v>445.32</c:v>
                </c:pt>
                <c:pt idx="2">
                  <c:v>540.82</c:v>
                </c:pt>
                <c:pt idx="3">
                  <c:v>220.05</c:v>
                </c:pt>
                <c:pt idx="4">
                  <c:v>274.39</c:v>
                </c:pt>
                <c:pt idx="5">
                  <c:v>259.46</c:v>
                </c:pt>
                <c:pt idx="6">
                  <c:v>237.48</c:v>
                </c:pt>
                <c:pt idx="7">
                  <c:v>299.76</c:v>
                </c:pt>
                <c:pt idx="8">
                  <c:v>224.53</c:v>
                </c:pt>
                <c:pt idx="9">
                  <c:v>251.98</c:v>
                </c:pt>
                <c:pt idx="10">
                  <c:v>292.36</c:v>
                </c:pt>
                <c:pt idx="11">
                  <c:v>275.83</c:v>
                </c:pt>
                <c:pt idx="12">
                  <c:v>290.28</c:v>
                </c:pt>
                <c:pt idx="13">
                  <c:v>245.32</c:v>
                </c:pt>
                <c:pt idx="14">
                  <c:v>258.99</c:v>
                </c:pt>
                <c:pt idx="15">
                  <c:v>226.59</c:v>
                </c:pt>
                <c:pt idx="16">
                  <c:v>326.68</c:v>
                </c:pt>
                <c:pt idx="17">
                  <c:v>205.81</c:v>
                </c:pt>
                <c:pt idx="18">
                  <c:v>380.4</c:v>
                </c:pt>
                <c:pt idx="19">
                  <c:v>273.77</c:v>
                </c:pt>
                <c:pt idx="20">
                  <c:v>231.34</c:v>
                </c:pt>
                <c:pt idx="21">
                  <c:v>227.54</c:v>
                </c:pt>
                <c:pt idx="22">
                  <c:v>278.22</c:v>
                </c:pt>
                <c:pt idx="23">
                  <c:v>488.3</c:v>
                </c:pt>
                <c:pt idx="24">
                  <c:v>244.48</c:v>
                </c:pt>
                <c:pt idx="25">
                  <c:v>262.21</c:v>
                </c:pt>
                <c:pt idx="26">
                  <c:v>472.09</c:v>
                </c:pt>
                <c:pt idx="27">
                  <c:v>238.74</c:v>
                </c:pt>
                <c:pt idx="28">
                  <c:v>305.85</c:v>
                </c:pt>
                <c:pt idx="29">
                  <c:v>459.27</c:v>
                </c:pt>
                <c:pt idx="30">
                  <c:v>554.68</c:v>
                </c:pt>
                <c:pt idx="31">
                  <c:v>467.66</c:v>
                </c:pt>
                <c:pt idx="32">
                  <c:v>302.97</c:v>
                </c:pt>
                <c:pt idx="33">
                  <c:v>501.1</c:v>
                </c:pt>
                <c:pt idx="34">
                  <c:v>525.88</c:v>
                </c:pt>
                <c:pt idx="35">
                  <c:v>273.37</c:v>
                </c:pt>
                <c:pt idx="36">
                  <c:v>448.62</c:v>
                </c:pt>
                <c:pt idx="37">
                  <c:v>428.08</c:v>
                </c:pt>
                <c:pt idx="38">
                  <c:v>244.06</c:v>
                </c:pt>
                <c:pt idx="39">
                  <c:v>471.3</c:v>
                </c:pt>
                <c:pt idx="40">
                  <c:v>230.06</c:v>
                </c:pt>
                <c:pt idx="41">
                  <c:v>441.43</c:v>
                </c:pt>
                <c:pt idx="42">
                  <c:v>483.94</c:v>
                </c:pt>
                <c:pt idx="43">
                  <c:v>201.73</c:v>
                </c:pt>
                <c:pt idx="44">
                  <c:v>212.99</c:v>
                </c:pt>
                <c:pt idx="45">
                  <c:v>126.6</c:v>
                </c:pt>
                <c:pt idx="46">
                  <c:v>196.95</c:v>
                </c:pt>
                <c:pt idx="47">
                  <c:v>9.86</c:v>
                </c:pt>
                <c:pt idx="48">
                  <c:v>19.57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745074374"/>
        <c:axId val="847534680"/>
      </c:lineChart>
      <c:catAx>
        <c:axId val="7450743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7534680"/>
        <c:crosses val="autoZero"/>
        <c:auto val="1"/>
        <c:lblAlgn val="ctr"/>
        <c:lblOffset val="100"/>
        <c:noMultiLvlLbl val="0"/>
      </c:catAx>
      <c:valAx>
        <c:axId val="8475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50743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>
      <a:gsLst>
        <a:gs pos="0">
          <a:srgbClr val="FBFB11"/>
        </a:gs>
        <a:gs pos="100000">
          <a:srgbClr val="838309"/>
        </a:gs>
      </a:gsLst>
      <a:path path="circle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Age &amp; Healthcare Charges</a:t>
            </a:r>
          </a:p>
          <a:p>
            <a:pPr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'[1]Health care'!$Q$1</c:f>
              <c:strCache>
                <c:ptCount val="1"/>
                <c:pt idx="0">
                  <c:v>Age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1"/>
                    </a:gs>
                    <a:gs pos="0">
                      <a:schemeClr val="accent1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'[1]Health care'!$M$2:$M$2336</c:f>
              <c:numCache>
                <c:formatCode>General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51194.56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48675.52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45008.96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41999.52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41794.63</c:v>
                </c:pt>
                <c:pt idx="74">
                  <c:v>41681.86</c:v>
                </c:pt>
                <c:pt idx="75">
                  <c:v>41676.08</c:v>
                </c:pt>
                <c:pt idx="76">
                  <c:v>41661.6</c:v>
                </c:pt>
                <c:pt idx="77">
                  <c:v>41636.2</c:v>
                </c:pt>
                <c:pt idx="78">
                  <c:v>41505.15</c:v>
                </c:pt>
                <c:pt idx="79">
                  <c:v>41351.88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40904.2</c:v>
                </c:pt>
                <c:pt idx="92">
                  <c:v>40817.85</c:v>
                </c:pt>
                <c:pt idx="93">
                  <c:v>40720.55</c:v>
                </c:pt>
                <c:pt idx="94">
                  <c:v>40692.91</c:v>
                </c:pt>
                <c:pt idx="95">
                  <c:v>40590.55</c:v>
                </c:pt>
                <c:pt idx="96">
                  <c:v>40419.02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40284.38</c:v>
                </c:pt>
                <c:pt idx="100">
                  <c:v>40273.65</c:v>
                </c:pt>
                <c:pt idx="101">
                  <c:v>40208.56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</c:v>
                </c:pt>
                <c:pt idx="106">
                  <c:v>40054.73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</c:v>
                </c:pt>
                <c:pt idx="110">
                  <c:v>39871.7</c:v>
                </c:pt>
                <c:pt idx="111">
                  <c:v>39865.7</c:v>
                </c:pt>
                <c:pt idx="112">
                  <c:v>39836.52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39725.52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</c:v>
                </c:pt>
                <c:pt idx="120">
                  <c:v>39597.41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39315.28</c:v>
                </c:pt>
                <c:pt idx="125">
                  <c:v>39241.44</c:v>
                </c:pt>
                <c:pt idx="126">
                  <c:v>39221.12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</c:v>
                </c:pt>
                <c:pt idx="130">
                  <c:v>38947.43</c:v>
                </c:pt>
                <c:pt idx="131">
                  <c:v>38932.56</c:v>
                </c:pt>
                <c:pt idx="132">
                  <c:v>38924.04</c:v>
                </c:pt>
                <c:pt idx="133">
                  <c:v>38893.36</c:v>
                </c:pt>
                <c:pt idx="134">
                  <c:v>38869.25</c:v>
                </c:pt>
                <c:pt idx="135">
                  <c:v>38836.98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38652.09</c:v>
                </c:pt>
                <c:pt idx="142">
                  <c:v>38511.63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38313.13</c:v>
                </c:pt>
                <c:pt idx="148">
                  <c:v>38282.75</c:v>
                </c:pt>
                <c:pt idx="149">
                  <c:v>38245.59</c:v>
                </c:pt>
                <c:pt idx="150">
                  <c:v>38241.74</c:v>
                </c:pt>
                <c:pt idx="151">
                  <c:v>38237.34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</c:v>
                </c:pt>
                <c:pt idx="156">
                  <c:v>37742.58</c:v>
                </c:pt>
                <c:pt idx="157">
                  <c:v>37735.2</c:v>
                </c:pt>
                <c:pt idx="158">
                  <c:v>37701.88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37484.45</c:v>
                </c:pt>
                <c:pt idx="163">
                  <c:v>37465.34</c:v>
                </c:pt>
                <c:pt idx="164">
                  <c:v>37425.94</c:v>
                </c:pt>
                <c:pt idx="165">
                  <c:v>37277.27</c:v>
                </c:pt>
                <c:pt idx="166">
                  <c:v>37272.34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</c:v>
                </c:pt>
                <c:pt idx="170">
                  <c:v>37133.9</c:v>
                </c:pt>
                <c:pt idx="171">
                  <c:v>37079.37</c:v>
                </c:pt>
                <c:pt idx="172">
                  <c:v>37076.37</c:v>
                </c:pt>
                <c:pt idx="173">
                  <c:v>37040.88</c:v>
                </c:pt>
                <c:pt idx="174">
                  <c:v>36976.45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</c:v>
                </c:pt>
                <c:pt idx="185">
                  <c:v>36580.28</c:v>
                </c:pt>
                <c:pt idx="186">
                  <c:v>36572.8</c:v>
                </c:pt>
                <c:pt idx="187">
                  <c:v>36541.55</c:v>
                </c:pt>
                <c:pt idx="188">
                  <c:v>36445.55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36332.45</c:v>
                </c:pt>
                <c:pt idx="192">
                  <c:v>36314.05</c:v>
                </c:pt>
                <c:pt idx="193">
                  <c:v>36307.8</c:v>
                </c:pt>
                <c:pt idx="194">
                  <c:v>36219.41</c:v>
                </c:pt>
                <c:pt idx="195">
                  <c:v>36197.7</c:v>
                </c:pt>
                <c:pt idx="196">
                  <c:v>36189.1</c:v>
                </c:pt>
                <c:pt idx="197">
                  <c:v>36182.87</c:v>
                </c:pt>
                <c:pt idx="198">
                  <c:v>36149.48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36074.34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35595.59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</c:v>
                </c:pt>
                <c:pt idx="218">
                  <c:v>35315.96</c:v>
                </c:pt>
                <c:pt idx="219">
                  <c:v>35302.09</c:v>
                </c:pt>
                <c:pt idx="220">
                  <c:v>35160.13</c:v>
                </c:pt>
                <c:pt idx="221">
                  <c:v>35147.53</c:v>
                </c:pt>
                <c:pt idx="222">
                  <c:v>35069.37</c:v>
                </c:pt>
                <c:pt idx="223">
                  <c:v>35050.62</c:v>
                </c:pt>
                <c:pt idx="224">
                  <c:v>35000.73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</c:v>
                </c:pt>
                <c:pt idx="233">
                  <c:v>34672.15</c:v>
                </c:pt>
                <c:pt idx="234">
                  <c:v>34617.84</c:v>
                </c:pt>
                <c:pt idx="235">
                  <c:v>34543.39</c:v>
                </c:pt>
                <c:pt idx="236">
                  <c:v>34472.84</c:v>
                </c:pt>
                <c:pt idx="237">
                  <c:v>34456.27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</c:v>
                </c:pt>
                <c:pt idx="242">
                  <c:v>34289.43</c:v>
                </c:pt>
                <c:pt idx="243">
                  <c:v>34254.05</c:v>
                </c:pt>
                <c:pt idx="244">
                  <c:v>34218.02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34166.27</c:v>
                </c:pt>
                <c:pt idx="248">
                  <c:v>34084.68</c:v>
                </c:pt>
                <c:pt idx="249">
                  <c:v>34053.36</c:v>
                </c:pt>
                <c:pt idx="250">
                  <c:v>33975.47</c:v>
                </c:pt>
                <c:pt idx="251">
                  <c:v>33907.55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33344.45</c:v>
                </c:pt>
                <c:pt idx="264">
                  <c:v>33307.55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</c:v>
                </c:pt>
                <c:pt idx="268">
                  <c:v>33074.94</c:v>
                </c:pt>
                <c:pt idx="269">
                  <c:v>33057.23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32947.63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31743.92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30284.64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29816.64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</c:v>
                </c:pt>
                <c:pt idx="337">
                  <c:v>29330.98</c:v>
                </c:pt>
                <c:pt idx="338">
                  <c:v>29227.6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27236.96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27080.64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23082.96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21677.28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</c:v>
                </c:pt>
                <c:pt idx="476">
                  <c:v>20878.78</c:v>
                </c:pt>
                <c:pt idx="477">
                  <c:v>20781.49</c:v>
                </c:pt>
                <c:pt idx="478">
                  <c:v>20773.63</c:v>
                </c:pt>
                <c:pt idx="479">
                  <c:v>20745.99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20446.85</c:v>
                </c:pt>
                <c:pt idx="485">
                  <c:v>20420.6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</c:v>
                </c:pt>
                <c:pt idx="489">
                  <c:v>20253.84</c:v>
                </c:pt>
                <c:pt idx="490">
                  <c:v>20234.85</c:v>
                </c:pt>
                <c:pt idx="491">
                  <c:v>20177.67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19719.69</c:v>
                </c:pt>
                <c:pt idx="501">
                  <c:v>19673.34</c:v>
                </c:pt>
                <c:pt idx="502">
                  <c:v>19594.81</c:v>
                </c:pt>
                <c:pt idx="503">
                  <c:v>19551.34</c:v>
                </c:pt>
                <c:pt idx="504">
                  <c:v>19539.24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19442.35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19199.94</c:v>
                </c:pt>
                <c:pt idx="516">
                  <c:v>19144.58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19023.26</c:v>
                </c:pt>
                <c:pt idx="520">
                  <c:v>18972.5</c:v>
                </c:pt>
                <c:pt idx="521">
                  <c:v>18963.17</c:v>
                </c:pt>
                <c:pt idx="522">
                  <c:v>18955.22</c:v>
                </c:pt>
                <c:pt idx="523">
                  <c:v>18954.56</c:v>
                </c:pt>
                <c:pt idx="524">
                  <c:v>18932.81</c:v>
                </c:pt>
                <c:pt idx="525">
                  <c:v>18903.49</c:v>
                </c:pt>
                <c:pt idx="526">
                  <c:v>18883.33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</c:v>
                </c:pt>
                <c:pt idx="530">
                  <c:v>18804.75</c:v>
                </c:pt>
                <c:pt idx="531">
                  <c:v>18767.74</c:v>
                </c:pt>
                <c:pt idx="532">
                  <c:v>18765.88</c:v>
                </c:pt>
                <c:pt idx="533">
                  <c:v>18694.69</c:v>
                </c:pt>
                <c:pt idx="534">
                  <c:v>18682.74</c:v>
                </c:pt>
                <c:pt idx="535">
                  <c:v>18648.42</c:v>
                </c:pt>
                <c:pt idx="536">
                  <c:v>18608.26</c:v>
                </c:pt>
                <c:pt idx="537">
                  <c:v>18443.11</c:v>
                </c:pt>
                <c:pt idx="538">
                  <c:v>18328.24</c:v>
                </c:pt>
                <c:pt idx="539">
                  <c:v>18310.74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17882.67</c:v>
                </c:pt>
                <c:pt idx="553">
                  <c:v>17878.9</c:v>
                </c:pt>
                <c:pt idx="554">
                  <c:v>17862.92</c:v>
                </c:pt>
                <c:pt idx="555">
                  <c:v>17832.6</c:v>
                </c:pt>
                <c:pt idx="556">
                  <c:v>17779.94</c:v>
                </c:pt>
                <c:pt idx="557">
                  <c:v>17777.73</c:v>
                </c:pt>
                <c:pt idx="558">
                  <c:v>17748.51</c:v>
                </c:pt>
                <c:pt idx="559">
                  <c:v>17663.14</c:v>
                </c:pt>
                <c:pt idx="560">
                  <c:v>17626.24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</c:v>
                </c:pt>
                <c:pt idx="566">
                  <c:v>17496.31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</c:v>
                </c:pt>
                <c:pt idx="580">
                  <c:v>17043.34</c:v>
                </c:pt>
                <c:pt idx="581">
                  <c:v>17016.01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16884.92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</c:v>
                </c:pt>
                <c:pt idx="589">
                  <c:v>16776.3</c:v>
                </c:pt>
                <c:pt idx="590">
                  <c:v>16770.99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10450.55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10325.21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</c:v>
                </c:pt>
                <c:pt idx="1098">
                  <c:v>10308.04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10269.46</c:v>
                </c:pt>
                <c:pt idx="1102">
                  <c:v>10264.44</c:v>
                </c:pt>
                <c:pt idx="1103">
                  <c:v>10259.13</c:v>
                </c:pt>
                <c:pt idx="1104">
                  <c:v>10231.5</c:v>
                </c:pt>
                <c:pt idx="1105">
                  <c:v>10226.28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</c:v>
                </c:pt>
                <c:pt idx="1110">
                  <c:v>10156.78</c:v>
                </c:pt>
                <c:pt idx="1111">
                  <c:v>10146.13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10107.22</c:v>
                </c:pt>
                <c:pt idx="1117">
                  <c:v>10106.13</c:v>
                </c:pt>
                <c:pt idx="1118">
                  <c:v>10096.97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</c:v>
                </c:pt>
                <c:pt idx="1126">
                  <c:v>9964.06</c:v>
                </c:pt>
                <c:pt idx="1127">
                  <c:v>9957.72</c:v>
                </c:pt>
                <c:pt idx="1128">
                  <c:v>9933.44</c:v>
                </c:pt>
                <c:pt idx="1129">
                  <c:v>9931.96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9866.3</c:v>
                </c:pt>
                <c:pt idx="1142">
                  <c:v>9863.47</c:v>
                </c:pt>
                <c:pt idx="1143">
                  <c:v>9861.03</c:v>
                </c:pt>
                <c:pt idx="1144">
                  <c:v>9855.13</c:v>
                </c:pt>
                <c:pt idx="1145">
                  <c:v>9850.43</c:v>
                </c:pt>
                <c:pt idx="1146">
                  <c:v>9844.45</c:v>
                </c:pt>
                <c:pt idx="1147">
                  <c:v>9836.21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9630.3</c:v>
                </c:pt>
                <c:pt idx="1170">
                  <c:v>9628.79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9597.63</c:v>
                </c:pt>
                <c:pt idx="1176">
                  <c:v>9584.04</c:v>
                </c:pt>
                <c:pt idx="1177">
                  <c:v>9583.89</c:v>
                </c:pt>
                <c:pt idx="1178">
                  <c:v>9582.54</c:v>
                </c:pt>
                <c:pt idx="1179">
                  <c:v>9566.99</c:v>
                </c:pt>
                <c:pt idx="1180">
                  <c:v>9563.03</c:v>
                </c:pt>
                <c:pt idx="1181">
                  <c:v>9549.57</c:v>
                </c:pt>
                <c:pt idx="1182">
                  <c:v>9541.7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9447.38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</c:v>
                </c:pt>
                <c:pt idx="1202">
                  <c:v>9361.33</c:v>
                </c:pt>
                <c:pt idx="1203">
                  <c:v>9344.2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</c:v>
                </c:pt>
                <c:pt idx="1212">
                  <c:v>9285.87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9264.8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</c:v>
                </c:pt>
                <c:pt idx="1229">
                  <c:v>9101.8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</c:v>
                </c:pt>
                <c:pt idx="1234">
                  <c:v>9010.2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8965.8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8908.47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</c:v>
                </c:pt>
                <c:pt idx="1256">
                  <c:v>8821.88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8782.47</c:v>
                </c:pt>
                <c:pt idx="1260">
                  <c:v>8765.25</c:v>
                </c:pt>
                <c:pt idx="1261">
                  <c:v>8760.12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8703.46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</c:v>
                </c:pt>
                <c:pt idx="1271">
                  <c:v>8615.3</c:v>
                </c:pt>
                <c:pt idx="1272">
                  <c:v>8606.22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8582.3</c:v>
                </c:pt>
                <c:pt idx="1279">
                  <c:v>8573.3</c:v>
                </c:pt>
                <c:pt idx="1280">
                  <c:v>8572.04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</c:v>
                </c:pt>
                <c:pt idx="1288">
                  <c:v>8534.67</c:v>
                </c:pt>
                <c:pt idx="1289">
                  <c:v>8527.53</c:v>
                </c:pt>
                <c:pt idx="1290">
                  <c:v>8522</c:v>
                </c:pt>
                <c:pt idx="1291">
                  <c:v>8520.03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8444.47</c:v>
                </c:pt>
                <c:pt idx="1300">
                  <c:v>8442.67</c:v>
                </c:pt>
                <c:pt idx="1301">
                  <c:v>8440.05</c:v>
                </c:pt>
                <c:pt idx="1302">
                  <c:v>8428.07</c:v>
                </c:pt>
                <c:pt idx="1303">
                  <c:v>8413.46</c:v>
                </c:pt>
                <c:pt idx="1304">
                  <c:v>8410.05</c:v>
                </c:pt>
                <c:pt idx="1305">
                  <c:v>8400.01</c:v>
                </c:pt>
                <c:pt idx="1306">
                  <c:v>8396.62</c:v>
                </c:pt>
                <c:pt idx="1307">
                  <c:v>8355.54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8334.46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</c:v>
                </c:pt>
                <c:pt idx="1315">
                  <c:v>8283.68</c:v>
                </c:pt>
                <c:pt idx="1316">
                  <c:v>8280.62</c:v>
                </c:pt>
                <c:pt idx="1317">
                  <c:v>8277.52</c:v>
                </c:pt>
                <c:pt idx="1318">
                  <c:v>8271.46</c:v>
                </c:pt>
                <c:pt idx="1319">
                  <c:v>8269.04</c:v>
                </c:pt>
                <c:pt idx="1320">
                  <c:v>8268</c:v>
                </c:pt>
                <c:pt idx="1321">
                  <c:v>8252.28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</c:v>
                </c:pt>
                <c:pt idx="1733">
                  <c:v>5227.99</c:v>
                </c:pt>
                <c:pt idx="1734">
                  <c:v>5216.48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5198.69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5124.19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</c:v>
                </c:pt>
                <c:pt idx="1752">
                  <c:v>5077.19</c:v>
                </c:pt>
                <c:pt idx="1753">
                  <c:v>5059.56</c:v>
                </c:pt>
                <c:pt idx="1754">
                  <c:v>5054.05</c:v>
                </c:pt>
                <c:pt idx="1755">
                  <c:v>5045.15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</c:v>
                </c:pt>
                <c:pt idx="1759">
                  <c:v>5031.27</c:v>
                </c:pt>
                <c:pt idx="1760">
                  <c:v>5028.15</c:v>
                </c:pt>
                <c:pt idx="1761">
                  <c:v>5012.47</c:v>
                </c:pt>
                <c:pt idx="1762">
                  <c:v>5003.85</c:v>
                </c:pt>
                <c:pt idx="1763">
                  <c:v>5003.77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</c:v>
                </c:pt>
                <c:pt idx="1770">
                  <c:v>4934.71</c:v>
                </c:pt>
                <c:pt idx="1771">
                  <c:v>4931.65</c:v>
                </c:pt>
                <c:pt idx="1772">
                  <c:v>4922.92</c:v>
                </c:pt>
                <c:pt idx="1773">
                  <c:v>4915.06</c:v>
                </c:pt>
                <c:pt idx="1774">
                  <c:v>4911.89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4877.98</c:v>
                </c:pt>
                <c:pt idx="1782">
                  <c:v>4859.89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4827.9</c:v>
                </c:pt>
                <c:pt idx="1793">
                  <c:v>4827.1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</c:v>
                </c:pt>
                <c:pt idx="1798">
                  <c:v>4766.02</c:v>
                </c:pt>
                <c:pt idx="1799">
                  <c:v>4762.33</c:v>
                </c:pt>
                <c:pt idx="1800">
                  <c:v>4753.64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</c:v>
                </c:pt>
                <c:pt idx="1806">
                  <c:v>4734.64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</c:v>
                </c:pt>
                <c:pt idx="1818">
                  <c:v>4670.64</c:v>
                </c:pt>
                <c:pt idx="1819">
                  <c:v>4667.61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4564.19</c:v>
                </c:pt>
                <c:pt idx="1826">
                  <c:v>4562.84</c:v>
                </c:pt>
                <c:pt idx="1827">
                  <c:v>4561.19</c:v>
                </c:pt>
                <c:pt idx="1828">
                  <c:v>4544.23</c:v>
                </c:pt>
                <c:pt idx="1829">
                  <c:v>4536.26</c:v>
                </c:pt>
                <c:pt idx="1830">
                  <c:v>4529.48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</c:v>
                </c:pt>
                <c:pt idx="1834">
                  <c:v>4518.4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4454.4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</c:v>
                </c:pt>
                <c:pt idx="1851">
                  <c:v>4428.89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4402.23</c:v>
                </c:pt>
                <c:pt idx="1855">
                  <c:v>4399.73</c:v>
                </c:pt>
                <c:pt idx="1856">
                  <c:v>4397.31</c:v>
                </c:pt>
                <c:pt idx="1857">
                  <c:v>4392.7</c:v>
                </c:pt>
                <c:pt idx="1858">
                  <c:v>4391.65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</c:v>
                </c:pt>
                <c:pt idx="1863">
                  <c:v>4340.44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4189.11</c:v>
                </c:pt>
                <c:pt idx="1877">
                  <c:v>4188.73</c:v>
                </c:pt>
                <c:pt idx="1878">
                  <c:v>4185.1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</c:v>
                </c:pt>
                <c:pt idx="1884">
                  <c:v>4134.08</c:v>
                </c:pt>
                <c:pt idx="1885">
                  <c:v>4133.64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2566.47</c:v>
                </c:pt>
                <c:pt idx="2068">
                  <c:v>2545.68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2500.93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2483.74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2459.72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</c:v>
                </c:pt>
                <c:pt idx="2091">
                  <c:v>2362.23</c:v>
                </c:pt>
                <c:pt idx="2092">
                  <c:v>2352.97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</c:v>
                </c:pt>
                <c:pt idx="2097">
                  <c:v>2295.24</c:v>
                </c:pt>
                <c:pt idx="2098">
                  <c:v>2277.72</c:v>
                </c:pt>
                <c:pt idx="2099">
                  <c:v>2261.57</c:v>
                </c:pt>
                <c:pt idx="2100">
                  <c:v>2257.48</c:v>
                </c:pt>
                <c:pt idx="2101">
                  <c:v>2254.8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2219.45</c:v>
                </c:pt>
                <c:pt idx="2105">
                  <c:v>2217.6</c:v>
                </c:pt>
                <c:pt idx="2106">
                  <c:v>2217.47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2207.7</c:v>
                </c:pt>
                <c:pt idx="2110">
                  <c:v>2205.98</c:v>
                </c:pt>
                <c:pt idx="2111">
                  <c:v>2203.74</c:v>
                </c:pt>
                <c:pt idx="2112">
                  <c:v>2203.47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2196.47</c:v>
                </c:pt>
                <c:pt idx="2117">
                  <c:v>2193.2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2155.68</c:v>
                </c:pt>
                <c:pt idx="2122">
                  <c:v>2154.36</c:v>
                </c:pt>
                <c:pt idx="2123">
                  <c:v>2150.47</c:v>
                </c:pt>
                <c:pt idx="2124">
                  <c:v>2144.85</c:v>
                </c:pt>
                <c:pt idx="2125">
                  <c:v>2138.07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2130.68</c:v>
                </c:pt>
                <c:pt idx="2130">
                  <c:v>2128.43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</c:v>
                </c:pt>
                <c:pt idx="2137">
                  <c:v>2094.1</c:v>
                </c:pt>
                <c:pt idx="2138">
                  <c:v>2055.32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1261.86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1121.87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xVal>
          <c:yVal>
            <c:numRef>
              <c:f>'[1]Health care'!$Q$2:$Q$2336</c:f>
              <c:numCache>
                <c:formatCode>General</c:formatCode>
                <c:ptCount val="2335"/>
                <c:pt idx="0">
                  <c:v>46</c:v>
                </c:pt>
                <c:pt idx="1">
                  <c:v>52</c:v>
                </c:pt>
                <c:pt idx="2">
                  <c:v>32</c:v>
                </c:pt>
                <c:pt idx="3">
                  <c:v>33</c:v>
                </c:pt>
                <c:pt idx="4">
                  <c:v>60</c:v>
                </c:pt>
                <c:pt idx="5">
                  <c:v>28</c:v>
                </c:pt>
                <c:pt idx="6">
                  <c:v>64</c:v>
                </c:pt>
                <c:pt idx="7">
                  <c:v>59</c:v>
                </c:pt>
                <c:pt idx="8">
                  <c:v>44</c:v>
                </c:pt>
                <c:pt idx="9">
                  <c:v>63</c:v>
                </c:pt>
                <c:pt idx="10">
                  <c:v>57</c:v>
                </c:pt>
                <c:pt idx="11">
                  <c:v>60</c:v>
                </c:pt>
                <c:pt idx="12">
                  <c:v>54</c:v>
                </c:pt>
                <c:pt idx="13">
                  <c:v>61</c:v>
                </c:pt>
                <c:pt idx="14">
                  <c:v>60</c:v>
                </c:pt>
                <c:pt idx="15">
                  <c:v>64</c:v>
                </c:pt>
                <c:pt idx="16">
                  <c:v>59</c:v>
                </c:pt>
                <c:pt idx="17">
                  <c:v>58</c:v>
                </c:pt>
                <c:pt idx="18">
                  <c:v>51</c:v>
                </c:pt>
                <c:pt idx="19">
                  <c:v>61</c:v>
                </c:pt>
                <c:pt idx="20">
                  <c:v>63</c:v>
                </c:pt>
                <c:pt idx="21">
                  <c:v>64</c:v>
                </c:pt>
                <c:pt idx="22">
                  <c:v>52</c:v>
                </c:pt>
                <c:pt idx="23">
                  <c:v>63</c:v>
                </c:pt>
                <c:pt idx="24">
                  <c:v>64</c:v>
                </c:pt>
                <c:pt idx="25">
                  <c:v>62</c:v>
                </c:pt>
                <c:pt idx="26">
                  <c:v>53</c:v>
                </c:pt>
                <c:pt idx="27">
                  <c:v>61</c:v>
                </c:pt>
                <c:pt idx="28">
                  <c:v>51</c:v>
                </c:pt>
                <c:pt idx="29">
                  <c:v>44</c:v>
                </c:pt>
                <c:pt idx="30">
                  <c:v>46</c:v>
                </c:pt>
                <c:pt idx="31">
                  <c:v>60</c:v>
                </c:pt>
                <c:pt idx="32">
                  <c:v>37</c:v>
                </c:pt>
                <c:pt idx="33">
                  <c:v>43</c:v>
                </c:pt>
                <c:pt idx="34">
                  <c:v>62</c:v>
                </c:pt>
                <c:pt idx="35">
                  <c:v>48</c:v>
                </c:pt>
                <c:pt idx="36">
                  <c:v>60</c:v>
                </c:pt>
                <c:pt idx="37">
                  <c:v>51</c:v>
                </c:pt>
                <c:pt idx="38">
                  <c:v>29</c:v>
                </c:pt>
                <c:pt idx="39">
                  <c:v>22</c:v>
                </c:pt>
                <c:pt idx="40">
                  <c:v>55</c:v>
                </c:pt>
                <c:pt idx="41">
                  <c:v>51</c:v>
                </c:pt>
                <c:pt idx="42">
                  <c:v>54</c:v>
                </c:pt>
                <c:pt idx="43">
                  <c:v>48</c:v>
                </c:pt>
                <c:pt idx="44">
                  <c:v>34</c:v>
                </c:pt>
                <c:pt idx="45">
                  <c:v>56</c:v>
                </c:pt>
                <c:pt idx="46">
                  <c:v>42</c:v>
                </c:pt>
                <c:pt idx="47">
                  <c:v>56</c:v>
                </c:pt>
                <c:pt idx="48">
                  <c:v>56</c:v>
                </c:pt>
                <c:pt idx="49">
                  <c:v>36</c:v>
                </c:pt>
                <c:pt idx="50">
                  <c:v>57</c:v>
                </c:pt>
                <c:pt idx="51">
                  <c:v>53</c:v>
                </c:pt>
                <c:pt idx="52">
                  <c:v>57</c:v>
                </c:pt>
                <c:pt idx="53">
                  <c:v>44</c:v>
                </c:pt>
                <c:pt idx="54">
                  <c:v>47</c:v>
                </c:pt>
                <c:pt idx="55">
                  <c:v>50</c:v>
                </c:pt>
                <c:pt idx="56">
                  <c:v>57</c:v>
                </c:pt>
                <c:pt idx="57">
                  <c:v>45</c:v>
                </c:pt>
                <c:pt idx="58">
                  <c:v>51</c:v>
                </c:pt>
                <c:pt idx="59">
                  <c:v>43</c:v>
                </c:pt>
                <c:pt idx="60">
                  <c:v>55</c:v>
                </c:pt>
                <c:pt idx="61">
                  <c:v>54</c:v>
                </c:pt>
                <c:pt idx="62">
                  <c:v>55</c:v>
                </c:pt>
                <c:pt idx="63">
                  <c:v>47</c:v>
                </c:pt>
                <c:pt idx="64">
                  <c:v>49</c:v>
                </c:pt>
                <c:pt idx="65">
                  <c:v>43</c:v>
                </c:pt>
                <c:pt idx="66">
                  <c:v>25</c:v>
                </c:pt>
                <c:pt idx="67">
                  <c:v>46</c:v>
                </c:pt>
                <c:pt idx="68">
                  <c:v>54</c:v>
                </c:pt>
                <c:pt idx="69">
                  <c:v>38</c:v>
                </c:pt>
                <c:pt idx="70">
                  <c:v>51</c:v>
                </c:pt>
                <c:pt idx="71">
                  <c:v>56</c:v>
                </c:pt>
                <c:pt idx="72">
                  <c:v>60</c:v>
                </c:pt>
                <c:pt idx="73">
                  <c:v>47</c:v>
                </c:pt>
                <c:pt idx="74">
                  <c:v>47</c:v>
                </c:pt>
                <c:pt idx="75">
                  <c:v>46</c:v>
                </c:pt>
                <c:pt idx="76">
                  <c:v>48</c:v>
                </c:pt>
                <c:pt idx="77">
                  <c:v>55</c:v>
                </c:pt>
                <c:pt idx="78">
                  <c:v>51</c:v>
                </c:pt>
                <c:pt idx="79">
                  <c:v>58</c:v>
                </c:pt>
                <c:pt idx="80">
                  <c:v>45</c:v>
                </c:pt>
                <c:pt idx="81">
                  <c:v>59</c:v>
                </c:pt>
                <c:pt idx="82">
                  <c:v>53</c:v>
                </c:pt>
                <c:pt idx="83">
                  <c:v>50</c:v>
                </c:pt>
                <c:pt idx="84">
                  <c:v>50</c:v>
                </c:pt>
                <c:pt idx="85">
                  <c:v>43</c:v>
                </c:pt>
                <c:pt idx="86">
                  <c:v>49</c:v>
                </c:pt>
                <c:pt idx="87">
                  <c:v>39</c:v>
                </c:pt>
                <c:pt idx="88">
                  <c:v>43</c:v>
                </c:pt>
                <c:pt idx="89">
                  <c:v>30</c:v>
                </c:pt>
                <c:pt idx="90">
                  <c:v>23</c:v>
                </c:pt>
                <c:pt idx="91">
                  <c:v>50</c:v>
                </c:pt>
                <c:pt idx="92">
                  <c:v>46</c:v>
                </c:pt>
                <c:pt idx="93">
                  <c:v>52</c:v>
                </c:pt>
                <c:pt idx="94">
                  <c:v>47</c:v>
                </c:pt>
                <c:pt idx="95">
                  <c:v>37</c:v>
                </c:pt>
                <c:pt idx="96">
                  <c:v>56</c:v>
                </c:pt>
                <c:pt idx="97">
                  <c:v>60</c:v>
                </c:pt>
                <c:pt idx="98">
                  <c:v>45</c:v>
                </c:pt>
                <c:pt idx="99">
                  <c:v>41</c:v>
                </c:pt>
                <c:pt idx="100">
                  <c:v>41</c:v>
                </c:pt>
                <c:pt idx="101">
                  <c:v>43</c:v>
                </c:pt>
                <c:pt idx="102">
                  <c:v>37</c:v>
                </c:pt>
                <c:pt idx="103">
                  <c:v>39</c:v>
                </c:pt>
                <c:pt idx="104">
                  <c:v>56</c:v>
                </c:pt>
                <c:pt idx="105">
                  <c:v>44</c:v>
                </c:pt>
                <c:pt idx="106">
                  <c:v>40</c:v>
                </c:pt>
                <c:pt idx="107">
                  <c:v>35</c:v>
                </c:pt>
                <c:pt idx="108">
                  <c:v>47</c:v>
                </c:pt>
                <c:pt idx="109">
                  <c:v>37</c:v>
                </c:pt>
                <c:pt idx="110">
                  <c:v>40</c:v>
                </c:pt>
                <c:pt idx="111">
                  <c:v>37</c:v>
                </c:pt>
                <c:pt idx="112">
                  <c:v>35</c:v>
                </c:pt>
                <c:pt idx="113">
                  <c:v>49</c:v>
                </c:pt>
                <c:pt idx="114">
                  <c:v>45</c:v>
                </c:pt>
                <c:pt idx="115">
                  <c:v>19</c:v>
                </c:pt>
                <c:pt idx="116">
                  <c:v>54</c:v>
                </c:pt>
                <c:pt idx="117">
                  <c:v>45</c:v>
                </c:pt>
                <c:pt idx="118">
                  <c:v>27</c:v>
                </c:pt>
                <c:pt idx="119">
                  <c:v>41</c:v>
                </c:pt>
                <c:pt idx="120">
                  <c:v>44</c:v>
                </c:pt>
                <c:pt idx="121">
                  <c:v>56</c:v>
                </c:pt>
                <c:pt idx="122">
                  <c:v>44</c:v>
                </c:pt>
                <c:pt idx="123">
                  <c:v>40</c:v>
                </c:pt>
                <c:pt idx="124">
                  <c:v>30</c:v>
                </c:pt>
                <c:pt idx="125">
                  <c:v>60</c:v>
                </c:pt>
                <c:pt idx="126">
                  <c:v>40</c:v>
                </c:pt>
                <c:pt idx="127">
                  <c:v>37</c:v>
                </c:pt>
                <c:pt idx="128">
                  <c:v>44</c:v>
                </c:pt>
                <c:pt idx="129">
                  <c:v>42</c:v>
                </c:pt>
                <c:pt idx="130">
                  <c:v>46</c:v>
                </c:pt>
                <c:pt idx="131">
                  <c:v>35</c:v>
                </c:pt>
                <c:pt idx="132">
                  <c:v>55</c:v>
                </c:pt>
                <c:pt idx="133">
                  <c:v>59</c:v>
                </c:pt>
                <c:pt idx="134">
                  <c:v>43</c:v>
                </c:pt>
                <c:pt idx="135">
                  <c:v>18</c:v>
                </c:pt>
                <c:pt idx="136">
                  <c:v>31</c:v>
                </c:pt>
                <c:pt idx="137">
                  <c:v>46</c:v>
                </c:pt>
                <c:pt idx="138">
                  <c:v>31</c:v>
                </c:pt>
                <c:pt idx="139">
                  <c:v>36</c:v>
                </c:pt>
                <c:pt idx="140">
                  <c:v>32</c:v>
                </c:pt>
                <c:pt idx="141">
                  <c:v>23</c:v>
                </c:pt>
                <c:pt idx="142">
                  <c:v>36</c:v>
                </c:pt>
                <c:pt idx="143">
                  <c:v>51</c:v>
                </c:pt>
                <c:pt idx="144">
                  <c:v>52</c:v>
                </c:pt>
                <c:pt idx="145">
                  <c:v>20</c:v>
                </c:pt>
                <c:pt idx="146">
                  <c:v>42</c:v>
                </c:pt>
                <c:pt idx="147">
                  <c:v>33</c:v>
                </c:pt>
                <c:pt idx="148">
                  <c:v>42</c:v>
                </c:pt>
                <c:pt idx="149">
                  <c:v>58</c:v>
                </c:pt>
                <c:pt idx="150">
                  <c:v>33</c:v>
                </c:pt>
                <c:pt idx="151">
                  <c:v>50</c:v>
                </c:pt>
                <c:pt idx="152">
                  <c:v>24</c:v>
                </c:pt>
                <c:pt idx="153">
                  <c:v>43</c:v>
                </c:pt>
                <c:pt idx="154">
                  <c:v>39</c:v>
                </c:pt>
                <c:pt idx="155">
                  <c:v>36</c:v>
                </c:pt>
                <c:pt idx="156">
                  <c:v>46</c:v>
                </c:pt>
                <c:pt idx="157">
                  <c:v>34</c:v>
                </c:pt>
                <c:pt idx="158">
                  <c:v>52</c:v>
                </c:pt>
                <c:pt idx="159">
                  <c:v>40</c:v>
                </c:pt>
                <c:pt idx="160">
                  <c:v>32</c:v>
                </c:pt>
                <c:pt idx="161">
                  <c:v>22</c:v>
                </c:pt>
                <c:pt idx="162">
                  <c:v>20</c:v>
                </c:pt>
                <c:pt idx="163">
                  <c:v>43</c:v>
                </c:pt>
                <c:pt idx="164">
                  <c:v>53</c:v>
                </c:pt>
                <c:pt idx="165">
                  <c:v>47</c:v>
                </c:pt>
                <c:pt idx="166">
                  <c:v>37</c:v>
                </c:pt>
                <c:pt idx="167">
                  <c:v>32</c:v>
                </c:pt>
                <c:pt idx="168">
                  <c:v>22</c:v>
                </c:pt>
                <c:pt idx="169">
                  <c:v>27</c:v>
                </c:pt>
                <c:pt idx="170">
                  <c:v>33</c:v>
                </c:pt>
                <c:pt idx="171">
                  <c:v>34</c:v>
                </c:pt>
                <c:pt idx="172">
                  <c:v>31</c:v>
                </c:pt>
                <c:pt idx="173">
                  <c:v>30</c:v>
                </c:pt>
                <c:pt idx="174">
                  <c:v>30</c:v>
                </c:pt>
                <c:pt idx="175">
                  <c:v>45</c:v>
                </c:pt>
                <c:pt idx="176">
                  <c:v>54</c:v>
                </c:pt>
                <c:pt idx="177">
                  <c:v>31</c:v>
                </c:pt>
                <c:pt idx="178">
                  <c:v>59</c:v>
                </c:pt>
                <c:pt idx="179">
                  <c:v>19</c:v>
                </c:pt>
                <c:pt idx="180">
                  <c:v>50</c:v>
                </c:pt>
                <c:pt idx="181">
                  <c:v>30</c:v>
                </c:pt>
                <c:pt idx="182">
                  <c:v>57</c:v>
                </c:pt>
                <c:pt idx="183">
                  <c:v>52</c:v>
                </c:pt>
                <c:pt idx="184">
                  <c:v>61</c:v>
                </c:pt>
                <c:pt idx="185">
                  <c:v>30</c:v>
                </c:pt>
                <c:pt idx="186">
                  <c:v>49</c:v>
                </c:pt>
                <c:pt idx="187">
                  <c:v>60</c:v>
                </c:pt>
                <c:pt idx="188">
                  <c:v>19</c:v>
                </c:pt>
                <c:pt idx="189">
                  <c:v>48</c:v>
                </c:pt>
                <c:pt idx="190">
                  <c:v>55</c:v>
                </c:pt>
                <c:pt idx="191">
                  <c:v>30</c:v>
                </c:pt>
                <c:pt idx="192">
                  <c:v>18</c:v>
                </c:pt>
                <c:pt idx="193">
                  <c:v>19</c:v>
                </c:pt>
                <c:pt idx="194">
                  <c:v>29</c:v>
                </c:pt>
                <c:pt idx="195">
                  <c:v>23</c:v>
                </c:pt>
                <c:pt idx="196">
                  <c:v>48</c:v>
                </c:pt>
                <c:pt idx="197">
                  <c:v>18</c:v>
                </c:pt>
                <c:pt idx="198">
                  <c:v>25</c:v>
                </c:pt>
                <c:pt idx="199">
                  <c:v>43</c:v>
                </c:pt>
                <c:pt idx="200">
                  <c:v>26</c:v>
                </c:pt>
                <c:pt idx="201">
                  <c:v>59</c:v>
                </c:pt>
                <c:pt idx="202">
                  <c:v>23</c:v>
                </c:pt>
                <c:pt idx="203">
                  <c:v>41</c:v>
                </c:pt>
                <c:pt idx="204">
                  <c:v>30</c:v>
                </c:pt>
                <c:pt idx="205">
                  <c:v>46</c:v>
                </c:pt>
                <c:pt idx="206">
                  <c:v>48</c:v>
                </c:pt>
                <c:pt idx="207">
                  <c:v>44</c:v>
                </c:pt>
                <c:pt idx="208">
                  <c:v>22</c:v>
                </c:pt>
                <c:pt idx="209">
                  <c:v>22</c:v>
                </c:pt>
                <c:pt idx="210">
                  <c:v>51</c:v>
                </c:pt>
                <c:pt idx="211">
                  <c:v>58</c:v>
                </c:pt>
                <c:pt idx="212">
                  <c:v>49</c:v>
                </c:pt>
                <c:pt idx="213">
                  <c:v>30</c:v>
                </c:pt>
                <c:pt idx="214">
                  <c:v>49</c:v>
                </c:pt>
                <c:pt idx="215">
                  <c:v>34</c:v>
                </c:pt>
                <c:pt idx="216">
                  <c:v>51</c:v>
                </c:pt>
                <c:pt idx="217">
                  <c:v>34</c:v>
                </c:pt>
                <c:pt idx="218">
                  <c:v>25</c:v>
                </c:pt>
                <c:pt idx="219">
                  <c:v>55</c:v>
                </c:pt>
                <c:pt idx="220">
                  <c:v>24</c:v>
                </c:pt>
                <c:pt idx="221">
                  <c:v>45</c:v>
                </c:pt>
                <c:pt idx="222">
                  <c:v>47</c:v>
                </c:pt>
                <c:pt idx="223">
                  <c:v>40</c:v>
                </c:pt>
                <c:pt idx="224">
                  <c:v>25</c:v>
                </c:pt>
                <c:pt idx="225">
                  <c:v>24</c:v>
                </c:pt>
                <c:pt idx="226">
                  <c:v>55</c:v>
                </c:pt>
                <c:pt idx="227">
                  <c:v>39</c:v>
                </c:pt>
                <c:pt idx="228">
                  <c:v>27</c:v>
                </c:pt>
                <c:pt idx="229">
                  <c:v>19</c:v>
                </c:pt>
                <c:pt idx="230">
                  <c:v>27</c:v>
                </c:pt>
                <c:pt idx="231">
                  <c:v>19</c:v>
                </c:pt>
                <c:pt idx="232">
                  <c:v>28</c:v>
                </c:pt>
                <c:pt idx="233">
                  <c:v>18</c:v>
                </c:pt>
                <c:pt idx="234">
                  <c:v>46</c:v>
                </c:pt>
                <c:pt idx="235">
                  <c:v>24</c:v>
                </c:pt>
                <c:pt idx="236">
                  <c:v>32</c:v>
                </c:pt>
                <c:pt idx="237">
                  <c:v>19</c:v>
                </c:pt>
                <c:pt idx="238">
                  <c:v>38</c:v>
                </c:pt>
                <c:pt idx="239">
                  <c:v>39</c:v>
                </c:pt>
                <c:pt idx="240">
                  <c:v>36</c:v>
                </c:pt>
                <c:pt idx="241">
                  <c:v>27</c:v>
                </c:pt>
                <c:pt idx="242">
                  <c:v>24</c:v>
                </c:pt>
                <c:pt idx="243">
                  <c:v>60</c:v>
                </c:pt>
                <c:pt idx="244">
                  <c:v>47</c:v>
                </c:pt>
                <c:pt idx="245">
                  <c:v>51</c:v>
                </c:pt>
                <c:pt idx="246">
                  <c:v>23</c:v>
                </c:pt>
                <c:pt idx="247">
                  <c:v>20</c:v>
                </c:pt>
                <c:pt idx="248">
                  <c:v>50</c:v>
                </c:pt>
                <c:pt idx="249">
                  <c:v>28</c:v>
                </c:pt>
                <c:pt idx="250">
                  <c:v>22</c:v>
                </c:pt>
                <c:pt idx="251">
                  <c:v>25</c:v>
                </c:pt>
                <c:pt idx="252">
                  <c:v>22</c:v>
                </c:pt>
                <c:pt idx="253">
                  <c:v>60</c:v>
                </c:pt>
                <c:pt idx="254">
                  <c:v>19</c:v>
                </c:pt>
                <c:pt idx="255">
                  <c:v>18</c:v>
                </c:pt>
                <c:pt idx="256">
                  <c:v>29</c:v>
                </c:pt>
                <c:pt idx="257">
                  <c:v>19</c:v>
                </c:pt>
                <c:pt idx="258">
                  <c:v>38</c:v>
                </c:pt>
                <c:pt idx="259">
                  <c:v>20</c:v>
                </c:pt>
                <c:pt idx="260">
                  <c:v>52</c:v>
                </c:pt>
                <c:pt idx="261">
                  <c:v>37</c:v>
                </c:pt>
                <c:pt idx="262">
                  <c:v>50</c:v>
                </c:pt>
                <c:pt idx="263">
                  <c:v>19</c:v>
                </c:pt>
                <c:pt idx="264">
                  <c:v>32</c:v>
                </c:pt>
                <c:pt idx="265">
                  <c:v>37</c:v>
                </c:pt>
                <c:pt idx="266">
                  <c:v>53</c:v>
                </c:pt>
                <c:pt idx="267">
                  <c:v>60</c:v>
                </c:pt>
                <c:pt idx="268">
                  <c:v>28</c:v>
                </c:pt>
                <c:pt idx="269">
                  <c:v>55</c:v>
                </c:pt>
                <c:pt idx="270">
                  <c:v>27</c:v>
                </c:pt>
                <c:pt idx="271">
                  <c:v>51</c:v>
                </c:pt>
                <c:pt idx="272">
                  <c:v>41</c:v>
                </c:pt>
                <c:pt idx="273">
                  <c:v>27</c:v>
                </c:pt>
                <c:pt idx="274">
                  <c:v>42</c:v>
                </c:pt>
                <c:pt idx="275">
                  <c:v>50</c:v>
                </c:pt>
                <c:pt idx="276">
                  <c:v>48</c:v>
                </c:pt>
                <c:pt idx="277">
                  <c:v>32</c:v>
                </c:pt>
                <c:pt idx="278">
                  <c:v>32</c:v>
                </c:pt>
                <c:pt idx="279">
                  <c:v>54</c:v>
                </c:pt>
                <c:pt idx="280">
                  <c:v>32</c:v>
                </c:pt>
                <c:pt idx="281">
                  <c:v>19</c:v>
                </c:pt>
                <c:pt idx="282">
                  <c:v>46</c:v>
                </c:pt>
                <c:pt idx="283">
                  <c:v>41</c:v>
                </c:pt>
                <c:pt idx="284">
                  <c:v>46</c:v>
                </c:pt>
                <c:pt idx="285">
                  <c:v>50</c:v>
                </c:pt>
                <c:pt idx="286">
                  <c:v>36</c:v>
                </c:pt>
                <c:pt idx="287">
                  <c:v>47</c:v>
                </c:pt>
                <c:pt idx="288">
                  <c:v>28</c:v>
                </c:pt>
                <c:pt idx="289">
                  <c:v>53</c:v>
                </c:pt>
                <c:pt idx="290">
                  <c:v>44</c:v>
                </c:pt>
                <c:pt idx="291">
                  <c:v>29</c:v>
                </c:pt>
                <c:pt idx="292">
                  <c:v>50</c:v>
                </c:pt>
                <c:pt idx="293">
                  <c:v>47</c:v>
                </c:pt>
                <c:pt idx="294">
                  <c:v>38</c:v>
                </c:pt>
                <c:pt idx="295">
                  <c:v>45</c:v>
                </c:pt>
                <c:pt idx="296">
                  <c:v>62</c:v>
                </c:pt>
                <c:pt idx="297">
                  <c:v>47</c:v>
                </c:pt>
                <c:pt idx="298">
                  <c:v>48</c:v>
                </c:pt>
                <c:pt idx="299">
                  <c:v>27</c:v>
                </c:pt>
                <c:pt idx="300">
                  <c:v>54</c:v>
                </c:pt>
                <c:pt idx="301">
                  <c:v>22</c:v>
                </c:pt>
                <c:pt idx="302">
                  <c:v>18</c:v>
                </c:pt>
                <c:pt idx="303">
                  <c:v>61</c:v>
                </c:pt>
                <c:pt idx="304">
                  <c:v>34</c:v>
                </c:pt>
                <c:pt idx="305">
                  <c:v>39</c:v>
                </c:pt>
                <c:pt idx="306">
                  <c:v>23</c:v>
                </c:pt>
                <c:pt idx="307">
                  <c:v>52</c:v>
                </c:pt>
                <c:pt idx="308">
                  <c:v>36</c:v>
                </c:pt>
                <c:pt idx="309">
                  <c:v>39</c:v>
                </c:pt>
                <c:pt idx="310">
                  <c:v>24</c:v>
                </c:pt>
                <c:pt idx="311">
                  <c:v>46</c:v>
                </c:pt>
                <c:pt idx="312">
                  <c:v>53</c:v>
                </c:pt>
                <c:pt idx="313">
                  <c:v>19</c:v>
                </c:pt>
                <c:pt idx="314">
                  <c:v>50</c:v>
                </c:pt>
                <c:pt idx="315">
                  <c:v>60</c:v>
                </c:pt>
                <c:pt idx="316">
                  <c:v>59</c:v>
                </c:pt>
                <c:pt idx="317">
                  <c:v>64</c:v>
                </c:pt>
                <c:pt idx="318">
                  <c:v>51</c:v>
                </c:pt>
                <c:pt idx="319">
                  <c:v>43</c:v>
                </c:pt>
                <c:pt idx="320">
                  <c:v>55</c:v>
                </c:pt>
                <c:pt idx="321">
                  <c:v>41</c:v>
                </c:pt>
                <c:pt idx="322">
                  <c:v>31</c:v>
                </c:pt>
                <c:pt idx="323">
                  <c:v>46</c:v>
                </c:pt>
                <c:pt idx="324">
                  <c:v>34</c:v>
                </c:pt>
                <c:pt idx="325">
                  <c:v>47</c:v>
                </c:pt>
                <c:pt idx="326">
                  <c:v>33</c:v>
                </c:pt>
                <c:pt idx="327">
                  <c:v>40</c:v>
                </c:pt>
                <c:pt idx="328">
                  <c:v>41</c:v>
                </c:pt>
                <c:pt idx="329">
                  <c:v>24</c:v>
                </c:pt>
                <c:pt idx="330">
                  <c:v>49</c:v>
                </c:pt>
                <c:pt idx="331">
                  <c:v>29</c:v>
                </c:pt>
                <c:pt idx="332">
                  <c:v>47</c:v>
                </c:pt>
                <c:pt idx="333">
                  <c:v>63</c:v>
                </c:pt>
                <c:pt idx="334">
                  <c:v>35</c:v>
                </c:pt>
                <c:pt idx="335">
                  <c:v>37</c:v>
                </c:pt>
                <c:pt idx="336">
                  <c:v>65</c:v>
                </c:pt>
                <c:pt idx="337">
                  <c:v>44</c:v>
                </c:pt>
                <c:pt idx="338">
                  <c:v>53</c:v>
                </c:pt>
                <c:pt idx="339">
                  <c:v>46</c:v>
                </c:pt>
                <c:pt idx="340">
                  <c:v>61</c:v>
                </c:pt>
                <c:pt idx="341">
                  <c:v>44</c:v>
                </c:pt>
                <c:pt idx="342">
                  <c:v>42</c:v>
                </c:pt>
                <c:pt idx="343">
                  <c:v>30</c:v>
                </c:pt>
                <c:pt idx="344">
                  <c:v>19</c:v>
                </c:pt>
                <c:pt idx="345">
                  <c:v>63</c:v>
                </c:pt>
                <c:pt idx="346">
                  <c:v>60</c:v>
                </c:pt>
                <c:pt idx="347">
                  <c:v>61</c:v>
                </c:pt>
                <c:pt idx="348">
                  <c:v>32</c:v>
                </c:pt>
                <c:pt idx="349">
                  <c:v>37</c:v>
                </c:pt>
                <c:pt idx="350">
                  <c:v>40</c:v>
                </c:pt>
                <c:pt idx="351">
                  <c:v>48</c:v>
                </c:pt>
                <c:pt idx="352">
                  <c:v>45</c:v>
                </c:pt>
                <c:pt idx="353">
                  <c:v>32</c:v>
                </c:pt>
                <c:pt idx="354">
                  <c:v>59</c:v>
                </c:pt>
                <c:pt idx="355">
                  <c:v>23</c:v>
                </c:pt>
                <c:pt idx="356">
                  <c:v>62</c:v>
                </c:pt>
                <c:pt idx="357">
                  <c:v>37</c:v>
                </c:pt>
                <c:pt idx="358">
                  <c:v>23</c:v>
                </c:pt>
                <c:pt idx="359">
                  <c:v>61</c:v>
                </c:pt>
                <c:pt idx="360">
                  <c:v>32</c:v>
                </c:pt>
                <c:pt idx="361">
                  <c:v>33</c:v>
                </c:pt>
                <c:pt idx="362">
                  <c:v>37</c:v>
                </c:pt>
                <c:pt idx="363">
                  <c:v>62</c:v>
                </c:pt>
                <c:pt idx="364">
                  <c:v>20</c:v>
                </c:pt>
                <c:pt idx="365">
                  <c:v>30</c:v>
                </c:pt>
                <c:pt idx="366">
                  <c:v>25</c:v>
                </c:pt>
                <c:pt idx="367">
                  <c:v>25</c:v>
                </c:pt>
                <c:pt idx="368">
                  <c:v>30</c:v>
                </c:pt>
                <c:pt idx="369">
                  <c:v>37</c:v>
                </c:pt>
                <c:pt idx="370">
                  <c:v>38</c:v>
                </c:pt>
                <c:pt idx="371">
                  <c:v>57</c:v>
                </c:pt>
                <c:pt idx="372">
                  <c:v>41</c:v>
                </c:pt>
                <c:pt idx="373">
                  <c:v>37</c:v>
                </c:pt>
                <c:pt idx="374">
                  <c:v>34</c:v>
                </c:pt>
                <c:pt idx="375">
                  <c:v>53</c:v>
                </c:pt>
                <c:pt idx="376">
                  <c:v>55</c:v>
                </c:pt>
                <c:pt idx="377">
                  <c:v>23</c:v>
                </c:pt>
                <c:pt idx="378">
                  <c:v>57</c:v>
                </c:pt>
                <c:pt idx="379">
                  <c:v>52</c:v>
                </c:pt>
                <c:pt idx="380">
                  <c:v>32</c:v>
                </c:pt>
                <c:pt idx="381">
                  <c:v>28</c:v>
                </c:pt>
                <c:pt idx="382">
                  <c:v>64</c:v>
                </c:pt>
                <c:pt idx="383">
                  <c:v>62</c:v>
                </c:pt>
                <c:pt idx="384">
                  <c:v>22</c:v>
                </c:pt>
                <c:pt idx="385">
                  <c:v>20</c:v>
                </c:pt>
                <c:pt idx="386">
                  <c:v>64</c:v>
                </c:pt>
                <c:pt idx="387">
                  <c:v>31</c:v>
                </c:pt>
                <c:pt idx="388">
                  <c:v>34</c:v>
                </c:pt>
                <c:pt idx="389">
                  <c:v>18</c:v>
                </c:pt>
                <c:pt idx="390">
                  <c:v>52</c:v>
                </c:pt>
                <c:pt idx="391">
                  <c:v>48</c:v>
                </c:pt>
                <c:pt idx="392">
                  <c:v>18</c:v>
                </c:pt>
                <c:pt idx="393">
                  <c:v>48</c:v>
                </c:pt>
                <c:pt idx="394">
                  <c:v>49</c:v>
                </c:pt>
                <c:pt idx="395">
                  <c:v>20</c:v>
                </c:pt>
                <c:pt idx="396">
                  <c:v>56</c:v>
                </c:pt>
                <c:pt idx="397">
                  <c:v>22</c:v>
                </c:pt>
                <c:pt idx="398">
                  <c:v>22</c:v>
                </c:pt>
                <c:pt idx="399">
                  <c:v>52</c:v>
                </c:pt>
                <c:pt idx="400">
                  <c:v>59</c:v>
                </c:pt>
                <c:pt idx="401">
                  <c:v>50</c:v>
                </c:pt>
                <c:pt idx="402">
                  <c:v>21</c:v>
                </c:pt>
                <c:pt idx="403">
                  <c:v>54</c:v>
                </c:pt>
                <c:pt idx="404">
                  <c:v>54</c:v>
                </c:pt>
                <c:pt idx="405">
                  <c:v>50</c:v>
                </c:pt>
                <c:pt idx="406">
                  <c:v>47</c:v>
                </c:pt>
                <c:pt idx="407">
                  <c:v>24</c:v>
                </c:pt>
                <c:pt idx="408">
                  <c:v>24</c:v>
                </c:pt>
                <c:pt idx="409">
                  <c:v>27</c:v>
                </c:pt>
                <c:pt idx="410">
                  <c:v>47</c:v>
                </c:pt>
                <c:pt idx="411">
                  <c:v>35</c:v>
                </c:pt>
                <c:pt idx="412">
                  <c:v>53</c:v>
                </c:pt>
                <c:pt idx="413">
                  <c:v>52</c:v>
                </c:pt>
                <c:pt idx="414">
                  <c:v>27</c:v>
                </c:pt>
                <c:pt idx="415">
                  <c:v>28</c:v>
                </c:pt>
                <c:pt idx="416">
                  <c:v>30</c:v>
                </c:pt>
                <c:pt idx="417">
                  <c:v>26</c:v>
                </c:pt>
                <c:pt idx="418">
                  <c:v>52</c:v>
                </c:pt>
                <c:pt idx="419">
                  <c:v>46</c:v>
                </c:pt>
                <c:pt idx="420">
                  <c:v>47</c:v>
                </c:pt>
                <c:pt idx="421">
                  <c:v>50</c:v>
                </c:pt>
                <c:pt idx="422">
                  <c:v>61</c:v>
                </c:pt>
                <c:pt idx="423">
                  <c:v>54</c:v>
                </c:pt>
                <c:pt idx="424">
                  <c:v>52</c:v>
                </c:pt>
                <c:pt idx="425">
                  <c:v>23</c:v>
                </c:pt>
                <c:pt idx="426">
                  <c:v>18</c:v>
                </c:pt>
                <c:pt idx="427">
                  <c:v>58</c:v>
                </c:pt>
                <c:pt idx="428">
                  <c:v>48</c:v>
                </c:pt>
                <c:pt idx="429">
                  <c:v>49</c:v>
                </c:pt>
                <c:pt idx="430">
                  <c:v>19</c:v>
                </c:pt>
                <c:pt idx="431">
                  <c:v>51</c:v>
                </c:pt>
                <c:pt idx="432">
                  <c:v>52</c:v>
                </c:pt>
                <c:pt idx="433">
                  <c:v>49</c:v>
                </c:pt>
                <c:pt idx="434">
                  <c:v>49</c:v>
                </c:pt>
                <c:pt idx="435">
                  <c:v>39</c:v>
                </c:pt>
                <c:pt idx="436">
                  <c:v>47</c:v>
                </c:pt>
                <c:pt idx="437">
                  <c:v>49</c:v>
                </c:pt>
                <c:pt idx="438">
                  <c:v>28</c:v>
                </c:pt>
                <c:pt idx="439">
                  <c:v>53</c:v>
                </c:pt>
                <c:pt idx="440">
                  <c:v>25</c:v>
                </c:pt>
                <c:pt idx="441">
                  <c:v>19</c:v>
                </c:pt>
                <c:pt idx="442">
                  <c:v>47</c:v>
                </c:pt>
                <c:pt idx="443">
                  <c:v>52</c:v>
                </c:pt>
                <c:pt idx="444">
                  <c:v>19</c:v>
                </c:pt>
                <c:pt idx="445">
                  <c:v>43</c:v>
                </c:pt>
                <c:pt idx="446">
                  <c:v>39</c:v>
                </c:pt>
                <c:pt idx="447">
                  <c:v>56</c:v>
                </c:pt>
                <c:pt idx="448">
                  <c:v>23</c:v>
                </c:pt>
                <c:pt idx="449">
                  <c:v>40</c:v>
                </c:pt>
                <c:pt idx="450">
                  <c:v>51</c:v>
                </c:pt>
                <c:pt idx="451">
                  <c:v>57</c:v>
                </c:pt>
                <c:pt idx="452">
                  <c:v>42</c:v>
                </c:pt>
                <c:pt idx="453">
                  <c:v>21</c:v>
                </c:pt>
                <c:pt idx="454">
                  <c:v>33</c:v>
                </c:pt>
                <c:pt idx="455">
                  <c:v>47</c:v>
                </c:pt>
                <c:pt idx="456">
                  <c:v>19</c:v>
                </c:pt>
                <c:pt idx="457">
                  <c:v>43</c:v>
                </c:pt>
                <c:pt idx="458">
                  <c:v>59</c:v>
                </c:pt>
                <c:pt idx="459">
                  <c:v>43</c:v>
                </c:pt>
                <c:pt idx="460">
                  <c:v>43</c:v>
                </c:pt>
                <c:pt idx="461">
                  <c:v>46</c:v>
                </c:pt>
                <c:pt idx="462">
                  <c:v>60</c:v>
                </c:pt>
                <c:pt idx="463">
                  <c:v>39</c:v>
                </c:pt>
                <c:pt idx="464">
                  <c:v>23</c:v>
                </c:pt>
                <c:pt idx="465">
                  <c:v>32</c:v>
                </c:pt>
                <c:pt idx="466">
                  <c:v>42</c:v>
                </c:pt>
                <c:pt idx="467">
                  <c:v>18</c:v>
                </c:pt>
                <c:pt idx="468">
                  <c:v>42</c:v>
                </c:pt>
                <c:pt idx="469">
                  <c:v>48</c:v>
                </c:pt>
                <c:pt idx="470">
                  <c:v>48</c:v>
                </c:pt>
                <c:pt idx="471">
                  <c:v>53</c:v>
                </c:pt>
                <c:pt idx="472">
                  <c:v>45</c:v>
                </c:pt>
                <c:pt idx="473">
                  <c:v>39</c:v>
                </c:pt>
                <c:pt idx="474">
                  <c:v>58</c:v>
                </c:pt>
                <c:pt idx="475">
                  <c:v>47</c:v>
                </c:pt>
                <c:pt idx="476">
                  <c:v>55</c:v>
                </c:pt>
                <c:pt idx="477">
                  <c:v>36</c:v>
                </c:pt>
                <c:pt idx="478">
                  <c:v>30</c:v>
                </c:pt>
                <c:pt idx="479">
                  <c:v>57</c:v>
                </c:pt>
                <c:pt idx="480">
                  <c:v>55</c:v>
                </c:pt>
                <c:pt idx="481">
                  <c:v>56</c:v>
                </c:pt>
                <c:pt idx="482">
                  <c:v>53</c:v>
                </c:pt>
                <c:pt idx="483">
                  <c:v>60</c:v>
                </c:pt>
                <c:pt idx="484">
                  <c:v>37</c:v>
                </c:pt>
                <c:pt idx="485">
                  <c:v>60</c:v>
                </c:pt>
                <c:pt idx="486">
                  <c:v>37</c:v>
                </c:pt>
                <c:pt idx="487">
                  <c:v>29</c:v>
                </c:pt>
                <c:pt idx="488">
                  <c:v>56</c:v>
                </c:pt>
                <c:pt idx="489">
                  <c:v>35</c:v>
                </c:pt>
                <c:pt idx="490">
                  <c:v>29</c:v>
                </c:pt>
                <c:pt idx="491">
                  <c:v>20</c:v>
                </c:pt>
                <c:pt idx="492">
                  <c:v>39</c:v>
                </c:pt>
                <c:pt idx="493">
                  <c:v>34</c:v>
                </c:pt>
                <c:pt idx="494">
                  <c:v>56</c:v>
                </c:pt>
                <c:pt idx="495">
                  <c:v>42</c:v>
                </c:pt>
                <c:pt idx="496">
                  <c:v>25</c:v>
                </c:pt>
                <c:pt idx="497">
                  <c:v>43</c:v>
                </c:pt>
                <c:pt idx="498">
                  <c:v>50</c:v>
                </c:pt>
                <c:pt idx="499">
                  <c:v>32</c:v>
                </c:pt>
                <c:pt idx="500">
                  <c:v>28</c:v>
                </c:pt>
                <c:pt idx="501">
                  <c:v>44</c:v>
                </c:pt>
                <c:pt idx="502">
                  <c:v>59</c:v>
                </c:pt>
                <c:pt idx="503">
                  <c:v>37</c:v>
                </c:pt>
                <c:pt idx="504">
                  <c:v>30</c:v>
                </c:pt>
                <c:pt idx="505">
                  <c:v>42</c:v>
                </c:pt>
                <c:pt idx="506">
                  <c:v>35</c:v>
                </c:pt>
                <c:pt idx="507">
                  <c:v>40</c:v>
                </c:pt>
                <c:pt idx="508">
                  <c:v>29</c:v>
                </c:pt>
                <c:pt idx="509">
                  <c:v>35</c:v>
                </c:pt>
                <c:pt idx="510">
                  <c:v>31</c:v>
                </c:pt>
                <c:pt idx="511">
                  <c:v>56</c:v>
                </c:pt>
                <c:pt idx="512">
                  <c:v>55</c:v>
                </c:pt>
                <c:pt idx="513">
                  <c:v>37</c:v>
                </c:pt>
                <c:pt idx="514">
                  <c:v>31</c:v>
                </c:pt>
                <c:pt idx="515">
                  <c:v>43</c:v>
                </c:pt>
                <c:pt idx="516">
                  <c:v>29</c:v>
                </c:pt>
                <c:pt idx="517">
                  <c:v>34</c:v>
                </c:pt>
                <c:pt idx="518">
                  <c:v>39</c:v>
                </c:pt>
                <c:pt idx="519">
                  <c:v>34</c:v>
                </c:pt>
                <c:pt idx="520">
                  <c:v>30</c:v>
                </c:pt>
                <c:pt idx="521">
                  <c:v>24</c:v>
                </c:pt>
                <c:pt idx="522">
                  <c:v>59</c:v>
                </c:pt>
                <c:pt idx="523">
                  <c:v>53</c:v>
                </c:pt>
                <c:pt idx="524">
                  <c:v>27</c:v>
                </c:pt>
                <c:pt idx="525">
                  <c:v>59</c:v>
                </c:pt>
                <c:pt idx="526">
                  <c:v>19</c:v>
                </c:pt>
                <c:pt idx="527">
                  <c:v>60</c:v>
                </c:pt>
                <c:pt idx="528">
                  <c:v>43</c:v>
                </c:pt>
                <c:pt idx="529">
                  <c:v>27</c:v>
                </c:pt>
                <c:pt idx="530">
                  <c:v>43</c:v>
                </c:pt>
                <c:pt idx="531">
                  <c:v>30</c:v>
                </c:pt>
                <c:pt idx="532">
                  <c:v>55</c:v>
                </c:pt>
                <c:pt idx="533">
                  <c:v>52</c:v>
                </c:pt>
                <c:pt idx="534">
                  <c:v>24</c:v>
                </c:pt>
                <c:pt idx="535">
                  <c:v>36</c:v>
                </c:pt>
                <c:pt idx="536">
                  <c:v>58</c:v>
                </c:pt>
                <c:pt idx="537">
                  <c:v>23</c:v>
                </c:pt>
                <c:pt idx="538">
                  <c:v>27</c:v>
                </c:pt>
                <c:pt idx="539">
                  <c:v>30</c:v>
                </c:pt>
                <c:pt idx="540">
                  <c:v>27</c:v>
                </c:pt>
                <c:pt idx="541">
                  <c:v>18</c:v>
                </c:pt>
                <c:pt idx="542">
                  <c:v>25</c:v>
                </c:pt>
                <c:pt idx="543">
                  <c:v>59</c:v>
                </c:pt>
                <c:pt idx="544">
                  <c:v>29</c:v>
                </c:pt>
                <c:pt idx="545">
                  <c:v>23</c:v>
                </c:pt>
                <c:pt idx="546">
                  <c:v>57</c:v>
                </c:pt>
                <c:pt idx="547">
                  <c:v>47</c:v>
                </c:pt>
                <c:pt idx="548">
                  <c:v>21</c:v>
                </c:pt>
                <c:pt idx="549">
                  <c:v>45</c:v>
                </c:pt>
                <c:pt idx="550">
                  <c:v>33</c:v>
                </c:pt>
                <c:pt idx="551">
                  <c:v>43</c:v>
                </c:pt>
                <c:pt idx="552">
                  <c:v>25</c:v>
                </c:pt>
                <c:pt idx="553">
                  <c:v>46</c:v>
                </c:pt>
                <c:pt idx="554">
                  <c:v>59</c:v>
                </c:pt>
                <c:pt idx="555">
                  <c:v>43</c:v>
                </c:pt>
                <c:pt idx="556">
                  <c:v>56</c:v>
                </c:pt>
                <c:pt idx="557">
                  <c:v>19</c:v>
                </c:pt>
                <c:pt idx="558">
                  <c:v>28</c:v>
                </c:pt>
                <c:pt idx="559">
                  <c:v>32</c:v>
                </c:pt>
                <c:pt idx="560">
                  <c:v>52</c:v>
                </c:pt>
                <c:pt idx="561">
                  <c:v>20</c:v>
                </c:pt>
                <c:pt idx="562">
                  <c:v>59</c:v>
                </c:pt>
                <c:pt idx="563">
                  <c:v>54</c:v>
                </c:pt>
                <c:pt idx="564">
                  <c:v>57</c:v>
                </c:pt>
                <c:pt idx="565">
                  <c:v>32</c:v>
                </c:pt>
                <c:pt idx="566">
                  <c:v>52</c:v>
                </c:pt>
                <c:pt idx="567">
                  <c:v>19</c:v>
                </c:pt>
                <c:pt idx="568">
                  <c:v>30</c:v>
                </c:pt>
                <c:pt idx="569">
                  <c:v>19</c:v>
                </c:pt>
                <c:pt idx="570">
                  <c:v>59</c:v>
                </c:pt>
                <c:pt idx="571">
                  <c:v>47</c:v>
                </c:pt>
                <c:pt idx="572">
                  <c:v>40</c:v>
                </c:pt>
                <c:pt idx="573">
                  <c:v>18</c:v>
                </c:pt>
                <c:pt idx="574">
                  <c:v>59</c:v>
                </c:pt>
                <c:pt idx="575">
                  <c:v>57</c:v>
                </c:pt>
                <c:pt idx="576">
                  <c:v>25</c:v>
                </c:pt>
                <c:pt idx="577">
                  <c:v>20</c:v>
                </c:pt>
                <c:pt idx="578">
                  <c:v>19</c:v>
                </c:pt>
                <c:pt idx="579">
                  <c:v>26</c:v>
                </c:pt>
                <c:pt idx="580">
                  <c:v>51</c:v>
                </c:pt>
                <c:pt idx="581">
                  <c:v>42</c:v>
                </c:pt>
                <c:pt idx="582">
                  <c:v>45</c:v>
                </c:pt>
                <c:pt idx="583">
                  <c:v>54</c:v>
                </c:pt>
                <c:pt idx="584">
                  <c:v>19</c:v>
                </c:pt>
                <c:pt idx="585">
                  <c:v>48</c:v>
                </c:pt>
                <c:pt idx="586">
                  <c:v>27</c:v>
                </c:pt>
                <c:pt idx="587">
                  <c:v>60</c:v>
                </c:pt>
                <c:pt idx="588">
                  <c:v>33</c:v>
                </c:pt>
                <c:pt idx="589">
                  <c:v>48</c:v>
                </c:pt>
                <c:pt idx="590">
                  <c:v>29</c:v>
                </c:pt>
                <c:pt idx="591">
                  <c:v>45</c:v>
                </c:pt>
                <c:pt idx="592">
                  <c:v>47</c:v>
                </c:pt>
                <c:pt idx="593">
                  <c:v>52</c:v>
                </c:pt>
                <c:pt idx="594">
                  <c:v>59</c:v>
                </c:pt>
                <c:pt idx="595">
                  <c:v>21</c:v>
                </c:pt>
                <c:pt idx="596">
                  <c:v>27</c:v>
                </c:pt>
                <c:pt idx="597">
                  <c:v>64</c:v>
                </c:pt>
                <c:pt idx="598">
                  <c:v>19</c:v>
                </c:pt>
                <c:pt idx="599">
                  <c:v>27</c:v>
                </c:pt>
                <c:pt idx="600">
                  <c:v>57</c:v>
                </c:pt>
                <c:pt idx="601">
                  <c:v>53</c:v>
                </c:pt>
                <c:pt idx="602">
                  <c:v>19</c:v>
                </c:pt>
                <c:pt idx="603">
                  <c:v>50</c:v>
                </c:pt>
                <c:pt idx="604">
                  <c:v>20</c:v>
                </c:pt>
                <c:pt idx="605">
                  <c:v>34</c:v>
                </c:pt>
                <c:pt idx="606">
                  <c:v>34</c:v>
                </c:pt>
                <c:pt idx="607">
                  <c:v>48</c:v>
                </c:pt>
                <c:pt idx="608">
                  <c:v>40</c:v>
                </c:pt>
                <c:pt idx="609">
                  <c:v>29</c:v>
                </c:pt>
                <c:pt idx="610">
                  <c:v>35</c:v>
                </c:pt>
                <c:pt idx="611">
                  <c:v>29</c:v>
                </c:pt>
                <c:pt idx="612">
                  <c:v>37</c:v>
                </c:pt>
                <c:pt idx="613">
                  <c:v>64</c:v>
                </c:pt>
                <c:pt idx="614">
                  <c:v>64</c:v>
                </c:pt>
                <c:pt idx="615">
                  <c:v>44</c:v>
                </c:pt>
                <c:pt idx="616">
                  <c:v>34</c:v>
                </c:pt>
                <c:pt idx="617">
                  <c:v>42</c:v>
                </c:pt>
                <c:pt idx="618">
                  <c:v>40</c:v>
                </c:pt>
                <c:pt idx="619">
                  <c:v>42</c:v>
                </c:pt>
                <c:pt idx="620">
                  <c:v>60</c:v>
                </c:pt>
                <c:pt idx="621">
                  <c:v>40</c:v>
                </c:pt>
                <c:pt idx="622">
                  <c:v>38</c:v>
                </c:pt>
                <c:pt idx="623">
                  <c:v>25</c:v>
                </c:pt>
                <c:pt idx="624">
                  <c:v>48</c:v>
                </c:pt>
                <c:pt idx="625">
                  <c:v>46</c:v>
                </c:pt>
                <c:pt idx="626">
                  <c:v>49</c:v>
                </c:pt>
                <c:pt idx="627">
                  <c:v>34</c:v>
                </c:pt>
                <c:pt idx="628">
                  <c:v>63</c:v>
                </c:pt>
                <c:pt idx="629">
                  <c:v>57</c:v>
                </c:pt>
                <c:pt idx="630">
                  <c:v>48</c:v>
                </c:pt>
                <c:pt idx="631">
                  <c:v>63</c:v>
                </c:pt>
                <c:pt idx="632">
                  <c:v>48</c:v>
                </c:pt>
                <c:pt idx="633">
                  <c:v>18</c:v>
                </c:pt>
                <c:pt idx="634">
                  <c:v>46</c:v>
                </c:pt>
                <c:pt idx="635">
                  <c:v>32</c:v>
                </c:pt>
                <c:pt idx="636">
                  <c:v>58</c:v>
                </c:pt>
                <c:pt idx="637">
                  <c:v>60</c:v>
                </c:pt>
                <c:pt idx="638">
                  <c:v>54</c:v>
                </c:pt>
                <c:pt idx="639">
                  <c:v>34</c:v>
                </c:pt>
                <c:pt idx="640">
                  <c:v>21</c:v>
                </c:pt>
                <c:pt idx="641">
                  <c:v>59</c:v>
                </c:pt>
                <c:pt idx="642">
                  <c:v>53</c:v>
                </c:pt>
                <c:pt idx="643">
                  <c:v>62</c:v>
                </c:pt>
                <c:pt idx="644">
                  <c:v>44</c:v>
                </c:pt>
                <c:pt idx="645">
                  <c:v>60</c:v>
                </c:pt>
                <c:pt idx="646">
                  <c:v>63</c:v>
                </c:pt>
                <c:pt idx="647">
                  <c:v>64</c:v>
                </c:pt>
                <c:pt idx="648">
                  <c:v>60</c:v>
                </c:pt>
                <c:pt idx="649">
                  <c:v>51</c:v>
                </c:pt>
                <c:pt idx="650">
                  <c:v>44</c:v>
                </c:pt>
                <c:pt idx="651">
                  <c:v>50</c:v>
                </c:pt>
                <c:pt idx="652">
                  <c:v>47</c:v>
                </c:pt>
                <c:pt idx="653">
                  <c:v>54</c:v>
                </c:pt>
                <c:pt idx="654">
                  <c:v>51</c:v>
                </c:pt>
                <c:pt idx="655">
                  <c:v>52</c:v>
                </c:pt>
                <c:pt idx="656">
                  <c:v>43</c:v>
                </c:pt>
                <c:pt idx="657">
                  <c:v>62</c:v>
                </c:pt>
                <c:pt idx="658">
                  <c:v>27</c:v>
                </c:pt>
                <c:pt idx="659">
                  <c:v>64</c:v>
                </c:pt>
                <c:pt idx="660">
                  <c:v>60</c:v>
                </c:pt>
                <c:pt idx="661">
                  <c:v>54</c:v>
                </c:pt>
                <c:pt idx="662">
                  <c:v>41</c:v>
                </c:pt>
                <c:pt idx="663">
                  <c:v>64</c:v>
                </c:pt>
                <c:pt idx="664">
                  <c:v>52</c:v>
                </c:pt>
                <c:pt idx="665">
                  <c:v>42</c:v>
                </c:pt>
                <c:pt idx="666">
                  <c:v>43</c:v>
                </c:pt>
                <c:pt idx="667">
                  <c:v>47</c:v>
                </c:pt>
                <c:pt idx="668">
                  <c:v>57</c:v>
                </c:pt>
                <c:pt idx="669">
                  <c:v>60</c:v>
                </c:pt>
                <c:pt idx="670">
                  <c:v>20</c:v>
                </c:pt>
                <c:pt idx="671">
                  <c:v>40</c:v>
                </c:pt>
                <c:pt idx="672">
                  <c:v>64</c:v>
                </c:pt>
                <c:pt idx="673">
                  <c:v>53</c:v>
                </c:pt>
                <c:pt idx="674">
                  <c:v>41</c:v>
                </c:pt>
                <c:pt idx="675">
                  <c:v>55</c:v>
                </c:pt>
                <c:pt idx="676">
                  <c:v>31</c:v>
                </c:pt>
                <c:pt idx="677">
                  <c:v>57</c:v>
                </c:pt>
                <c:pt idx="678">
                  <c:v>55</c:v>
                </c:pt>
                <c:pt idx="679">
                  <c:v>59</c:v>
                </c:pt>
                <c:pt idx="680">
                  <c:v>60</c:v>
                </c:pt>
                <c:pt idx="681">
                  <c:v>24</c:v>
                </c:pt>
                <c:pt idx="682">
                  <c:v>33</c:v>
                </c:pt>
                <c:pt idx="683">
                  <c:v>33</c:v>
                </c:pt>
                <c:pt idx="684">
                  <c:v>43</c:v>
                </c:pt>
                <c:pt idx="685">
                  <c:v>63</c:v>
                </c:pt>
                <c:pt idx="686">
                  <c:v>46</c:v>
                </c:pt>
                <c:pt idx="687">
                  <c:v>26</c:v>
                </c:pt>
                <c:pt idx="688">
                  <c:v>63</c:v>
                </c:pt>
                <c:pt idx="689">
                  <c:v>63</c:v>
                </c:pt>
                <c:pt idx="690">
                  <c:v>55</c:v>
                </c:pt>
                <c:pt idx="691">
                  <c:v>55</c:v>
                </c:pt>
                <c:pt idx="692">
                  <c:v>23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57</c:v>
                </c:pt>
                <c:pt idx="697">
                  <c:v>59</c:v>
                </c:pt>
                <c:pt idx="698">
                  <c:v>34</c:v>
                </c:pt>
                <c:pt idx="699">
                  <c:v>55</c:v>
                </c:pt>
                <c:pt idx="700">
                  <c:v>63</c:v>
                </c:pt>
                <c:pt idx="701">
                  <c:v>53</c:v>
                </c:pt>
                <c:pt idx="702">
                  <c:v>64</c:v>
                </c:pt>
                <c:pt idx="703">
                  <c:v>64</c:v>
                </c:pt>
                <c:pt idx="704">
                  <c:v>54</c:v>
                </c:pt>
                <c:pt idx="705">
                  <c:v>18</c:v>
                </c:pt>
                <c:pt idx="706">
                  <c:v>50</c:v>
                </c:pt>
                <c:pt idx="707">
                  <c:v>48</c:v>
                </c:pt>
                <c:pt idx="708">
                  <c:v>63</c:v>
                </c:pt>
                <c:pt idx="709">
                  <c:v>63</c:v>
                </c:pt>
                <c:pt idx="710">
                  <c:v>61</c:v>
                </c:pt>
                <c:pt idx="711">
                  <c:v>64</c:v>
                </c:pt>
                <c:pt idx="712">
                  <c:v>39</c:v>
                </c:pt>
                <c:pt idx="713">
                  <c:v>54</c:v>
                </c:pt>
                <c:pt idx="714">
                  <c:v>38</c:v>
                </c:pt>
                <c:pt idx="715">
                  <c:v>18</c:v>
                </c:pt>
                <c:pt idx="716">
                  <c:v>61</c:v>
                </c:pt>
                <c:pt idx="717">
                  <c:v>46</c:v>
                </c:pt>
                <c:pt idx="718">
                  <c:v>31</c:v>
                </c:pt>
                <c:pt idx="719">
                  <c:v>62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63</c:v>
                </c:pt>
                <c:pt idx="724">
                  <c:v>32</c:v>
                </c:pt>
                <c:pt idx="725">
                  <c:v>63</c:v>
                </c:pt>
                <c:pt idx="726">
                  <c:v>62</c:v>
                </c:pt>
                <c:pt idx="727">
                  <c:v>60</c:v>
                </c:pt>
                <c:pt idx="728">
                  <c:v>63</c:v>
                </c:pt>
                <c:pt idx="729">
                  <c:v>63</c:v>
                </c:pt>
                <c:pt idx="730">
                  <c:v>37</c:v>
                </c:pt>
                <c:pt idx="731">
                  <c:v>63</c:v>
                </c:pt>
                <c:pt idx="732">
                  <c:v>44</c:v>
                </c:pt>
                <c:pt idx="733">
                  <c:v>62</c:v>
                </c:pt>
                <c:pt idx="734">
                  <c:v>20</c:v>
                </c:pt>
                <c:pt idx="735">
                  <c:v>64</c:v>
                </c:pt>
                <c:pt idx="736">
                  <c:v>64</c:v>
                </c:pt>
                <c:pt idx="737">
                  <c:v>36</c:v>
                </c:pt>
                <c:pt idx="738">
                  <c:v>56</c:v>
                </c:pt>
                <c:pt idx="739">
                  <c:v>63</c:v>
                </c:pt>
                <c:pt idx="740">
                  <c:v>18</c:v>
                </c:pt>
                <c:pt idx="741">
                  <c:v>53</c:v>
                </c:pt>
                <c:pt idx="742">
                  <c:v>37</c:v>
                </c:pt>
                <c:pt idx="743">
                  <c:v>41</c:v>
                </c:pt>
                <c:pt idx="744">
                  <c:v>36</c:v>
                </c:pt>
                <c:pt idx="745">
                  <c:v>37</c:v>
                </c:pt>
                <c:pt idx="746">
                  <c:v>59</c:v>
                </c:pt>
                <c:pt idx="747">
                  <c:v>38</c:v>
                </c:pt>
                <c:pt idx="748">
                  <c:v>61</c:v>
                </c:pt>
                <c:pt idx="749">
                  <c:v>53</c:v>
                </c:pt>
                <c:pt idx="750">
                  <c:v>61</c:v>
                </c:pt>
                <c:pt idx="751">
                  <c:v>58</c:v>
                </c:pt>
                <c:pt idx="752">
                  <c:v>30</c:v>
                </c:pt>
                <c:pt idx="753">
                  <c:v>54</c:v>
                </c:pt>
                <c:pt idx="754">
                  <c:v>62</c:v>
                </c:pt>
                <c:pt idx="755">
                  <c:v>59</c:v>
                </c:pt>
                <c:pt idx="756">
                  <c:v>32</c:v>
                </c:pt>
                <c:pt idx="757">
                  <c:v>47</c:v>
                </c:pt>
                <c:pt idx="758">
                  <c:v>62</c:v>
                </c:pt>
                <c:pt idx="759">
                  <c:v>62</c:v>
                </c:pt>
                <c:pt idx="760">
                  <c:v>37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47</c:v>
                </c:pt>
                <c:pt idx="765">
                  <c:v>56</c:v>
                </c:pt>
                <c:pt idx="766">
                  <c:v>61</c:v>
                </c:pt>
                <c:pt idx="767">
                  <c:v>28</c:v>
                </c:pt>
                <c:pt idx="768">
                  <c:v>61</c:v>
                </c:pt>
                <c:pt idx="769">
                  <c:v>30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39</c:v>
                </c:pt>
                <c:pt idx="774">
                  <c:v>43</c:v>
                </c:pt>
                <c:pt idx="775">
                  <c:v>58</c:v>
                </c:pt>
                <c:pt idx="776">
                  <c:v>32</c:v>
                </c:pt>
                <c:pt idx="777">
                  <c:v>62</c:v>
                </c:pt>
                <c:pt idx="778">
                  <c:v>46</c:v>
                </c:pt>
                <c:pt idx="779">
                  <c:v>28</c:v>
                </c:pt>
                <c:pt idx="780">
                  <c:v>60</c:v>
                </c:pt>
                <c:pt idx="781">
                  <c:v>60</c:v>
                </c:pt>
                <c:pt idx="782">
                  <c:v>57</c:v>
                </c:pt>
                <c:pt idx="783">
                  <c:v>60</c:v>
                </c:pt>
                <c:pt idx="784">
                  <c:v>40</c:v>
                </c:pt>
                <c:pt idx="785">
                  <c:v>60</c:v>
                </c:pt>
                <c:pt idx="786">
                  <c:v>61</c:v>
                </c:pt>
                <c:pt idx="787">
                  <c:v>61</c:v>
                </c:pt>
                <c:pt idx="788">
                  <c:v>61</c:v>
                </c:pt>
                <c:pt idx="789">
                  <c:v>23</c:v>
                </c:pt>
                <c:pt idx="790">
                  <c:v>59</c:v>
                </c:pt>
                <c:pt idx="791">
                  <c:v>30</c:v>
                </c:pt>
                <c:pt idx="792">
                  <c:v>60</c:v>
                </c:pt>
                <c:pt idx="793">
                  <c:v>51</c:v>
                </c:pt>
                <c:pt idx="794">
                  <c:v>44</c:v>
                </c:pt>
                <c:pt idx="795">
                  <c:v>61</c:v>
                </c:pt>
                <c:pt idx="796">
                  <c:v>37</c:v>
                </c:pt>
                <c:pt idx="797">
                  <c:v>55</c:v>
                </c:pt>
                <c:pt idx="798">
                  <c:v>53</c:v>
                </c:pt>
                <c:pt idx="799">
                  <c:v>61</c:v>
                </c:pt>
                <c:pt idx="800">
                  <c:v>57</c:v>
                </c:pt>
                <c:pt idx="801">
                  <c:v>58</c:v>
                </c:pt>
                <c:pt idx="802">
                  <c:v>60</c:v>
                </c:pt>
                <c:pt idx="803">
                  <c:v>50</c:v>
                </c:pt>
                <c:pt idx="804">
                  <c:v>53</c:v>
                </c:pt>
                <c:pt idx="805">
                  <c:v>60</c:v>
                </c:pt>
                <c:pt idx="806">
                  <c:v>41</c:v>
                </c:pt>
                <c:pt idx="807">
                  <c:v>43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61</c:v>
                </c:pt>
                <c:pt idx="813">
                  <c:v>56</c:v>
                </c:pt>
                <c:pt idx="814">
                  <c:v>59</c:v>
                </c:pt>
                <c:pt idx="815">
                  <c:v>59</c:v>
                </c:pt>
                <c:pt idx="816">
                  <c:v>59</c:v>
                </c:pt>
                <c:pt idx="817">
                  <c:v>18</c:v>
                </c:pt>
                <c:pt idx="818">
                  <c:v>38</c:v>
                </c:pt>
                <c:pt idx="819">
                  <c:v>59</c:v>
                </c:pt>
                <c:pt idx="820">
                  <c:v>49</c:v>
                </c:pt>
                <c:pt idx="821">
                  <c:v>29</c:v>
                </c:pt>
                <c:pt idx="822">
                  <c:v>18</c:v>
                </c:pt>
                <c:pt idx="823">
                  <c:v>55</c:v>
                </c:pt>
                <c:pt idx="824">
                  <c:v>59</c:v>
                </c:pt>
                <c:pt idx="825">
                  <c:v>44</c:v>
                </c:pt>
                <c:pt idx="826">
                  <c:v>39</c:v>
                </c:pt>
                <c:pt idx="827">
                  <c:v>59</c:v>
                </c:pt>
                <c:pt idx="828">
                  <c:v>50</c:v>
                </c:pt>
                <c:pt idx="829">
                  <c:v>47</c:v>
                </c:pt>
                <c:pt idx="830">
                  <c:v>60</c:v>
                </c:pt>
                <c:pt idx="831">
                  <c:v>60</c:v>
                </c:pt>
                <c:pt idx="832">
                  <c:v>34</c:v>
                </c:pt>
                <c:pt idx="833">
                  <c:v>52</c:v>
                </c:pt>
                <c:pt idx="834">
                  <c:v>58</c:v>
                </c:pt>
                <c:pt idx="835">
                  <c:v>30</c:v>
                </c:pt>
                <c:pt idx="836">
                  <c:v>48</c:v>
                </c:pt>
                <c:pt idx="837">
                  <c:v>60</c:v>
                </c:pt>
                <c:pt idx="838">
                  <c:v>57</c:v>
                </c:pt>
                <c:pt idx="839">
                  <c:v>60</c:v>
                </c:pt>
                <c:pt idx="840">
                  <c:v>56</c:v>
                </c:pt>
                <c:pt idx="841">
                  <c:v>50</c:v>
                </c:pt>
                <c:pt idx="842">
                  <c:v>60</c:v>
                </c:pt>
                <c:pt idx="843">
                  <c:v>60</c:v>
                </c:pt>
                <c:pt idx="844">
                  <c:v>57</c:v>
                </c:pt>
                <c:pt idx="845">
                  <c:v>52</c:v>
                </c:pt>
                <c:pt idx="846">
                  <c:v>59</c:v>
                </c:pt>
                <c:pt idx="847">
                  <c:v>24</c:v>
                </c:pt>
                <c:pt idx="848">
                  <c:v>34</c:v>
                </c:pt>
                <c:pt idx="849">
                  <c:v>52</c:v>
                </c:pt>
                <c:pt idx="850">
                  <c:v>53</c:v>
                </c:pt>
                <c:pt idx="851">
                  <c:v>61</c:v>
                </c:pt>
                <c:pt idx="852">
                  <c:v>61</c:v>
                </c:pt>
                <c:pt idx="853">
                  <c:v>60</c:v>
                </c:pt>
                <c:pt idx="854">
                  <c:v>56</c:v>
                </c:pt>
                <c:pt idx="855">
                  <c:v>54</c:v>
                </c:pt>
                <c:pt idx="856">
                  <c:v>55</c:v>
                </c:pt>
                <c:pt idx="857">
                  <c:v>54</c:v>
                </c:pt>
                <c:pt idx="858">
                  <c:v>54</c:v>
                </c:pt>
                <c:pt idx="859">
                  <c:v>27</c:v>
                </c:pt>
                <c:pt idx="860">
                  <c:v>58</c:v>
                </c:pt>
                <c:pt idx="861">
                  <c:v>43</c:v>
                </c:pt>
                <c:pt idx="862">
                  <c:v>50</c:v>
                </c:pt>
                <c:pt idx="863">
                  <c:v>33</c:v>
                </c:pt>
                <c:pt idx="864">
                  <c:v>60</c:v>
                </c:pt>
                <c:pt idx="865">
                  <c:v>56</c:v>
                </c:pt>
                <c:pt idx="866">
                  <c:v>59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32</c:v>
                </c:pt>
                <c:pt idx="871">
                  <c:v>56</c:v>
                </c:pt>
                <c:pt idx="872">
                  <c:v>55</c:v>
                </c:pt>
                <c:pt idx="873">
                  <c:v>55</c:v>
                </c:pt>
                <c:pt idx="874">
                  <c:v>56</c:v>
                </c:pt>
                <c:pt idx="875">
                  <c:v>36</c:v>
                </c:pt>
                <c:pt idx="876">
                  <c:v>33</c:v>
                </c:pt>
                <c:pt idx="877">
                  <c:v>48</c:v>
                </c:pt>
                <c:pt idx="878">
                  <c:v>59</c:v>
                </c:pt>
                <c:pt idx="879">
                  <c:v>56</c:v>
                </c:pt>
                <c:pt idx="880">
                  <c:v>58</c:v>
                </c:pt>
                <c:pt idx="881">
                  <c:v>59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45</c:v>
                </c:pt>
                <c:pt idx="886">
                  <c:v>31</c:v>
                </c:pt>
                <c:pt idx="887">
                  <c:v>35</c:v>
                </c:pt>
                <c:pt idx="888">
                  <c:v>60</c:v>
                </c:pt>
                <c:pt idx="889">
                  <c:v>60</c:v>
                </c:pt>
                <c:pt idx="890">
                  <c:v>48</c:v>
                </c:pt>
                <c:pt idx="891">
                  <c:v>31</c:v>
                </c:pt>
                <c:pt idx="892">
                  <c:v>60</c:v>
                </c:pt>
                <c:pt idx="893">
                  <c:v>59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38</c:v>
                </c:pt>
                <c:pt idx="898">
                  <c:v>36</c:v>
                </c:pt>
                <c:pt idx="899">
                  <c:v>56</c:v>
                </c:pt>
                <c:pt idx="900">
                  <c:v>43</c:v>
                </c:pt>
                <c:pt idx="901">
                  <c:v>57</c:v>
                </c:pt>
                <c:pt idx="902">
                  <c:v>57</c:v>
                </c:pt>
                <c:pt idx="903">
                  <c:v>40</c:v>
                </c:pt>
                <c:pt idx="904">
                  <c:v>29</c:v>
                </c:pt>
                <c:pt idx="905">
                  <c:v>39</c:v>
                </c:pt>
                <c:pt idx="906">
                  <c:v>55</c:v>
                </c:pt>
                <c:pt idx="907">
                  <c:v>58</c:v>
                </c:pt>
                <c:pt idx="908">
                  <c:v>57</c:v>
                </c:pt>
                <c:pt idx="909">
                  <c:v>58</c:v>
                </c:pt>
                <c:pt idx="910">
                  <c:v>31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19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48</c:v>
                </c:pt>
                <c:pt idx="919">
                  <c:v>58</c:v>
                </c:pt>
                <c:pt idx="920">
                  <c:v>58</c:v>
                </c:pt>
                <c:pt idx="921">
                  <c:v>57</c:v>
                </c:pt>
                <c:pt idx="922">
                  <c:v>58</c:v>
                </c:pt>
                <c:pt idx="923">
                  <c:v>57</c:v>
                </c:pt>
                <c:pt idx="924">
                  <c:v>58</c:v>
                </c:pt>
                <c:pt idx="925">
                  <c:v>58</c:v>
                </c:pt>
                <c:pt idx="926">
                  <c:v>57</c:v>
                </c:pt>
                <c:pt idx="927">
                  <c:v>40</c:v>
                </c:pt>
                <c:pt idx="928">
                  <c:v>56</c:v>
                </c:pt>
                <c:pt idx="929">
                  <c:v>43</c:v>
                </c:pt>
                <c:pt idx="930">
                  <c:v>58</c:v>
                </c:pt>
                <c:pt idx="931">
                  <c:v>59</c:v>
                </c:pt>
                <c:pt idx="932">
                  <c:v>53</c:v>
                </c:pt>
                <c:pt idx="933">
                  <c:v>34</c:v>
                </c:pt>
                <c:pt idx="934">
                  <c:v>58</c:v>
                </c:pt>
                <c:pt idx="935">
                  <c:v>38</c:v>
                </c:pt>
                <c:pt idx="936">
                  <c:v>53</c:v>
                </c:pt>
                <c:pt idx="937">
                  <c:v>40</c:v>
                </c:pt>
                <c:pt idx="938">
                  <c:v>52</c:v>
                </c:pt>
                <c:pt idx="939">
                  <c:v>56</c:v>
                </c:pt>
                <c:pt idx="940">
                  <c:v>56</c:v>
                </c:pt>
                <c:pt idx="941">
                  <c:v>56</c:v>
                </c:pt>
                <c:pt idx="942">
                  <c:v>28</c:v>
                </c:pt>
                <c:pt idx="943">
                  <c:v>56</c:v>
                </c:pt>
                <c:pt idx="944">
                  <c:v>36</c:v>
                </c:pt>
                <c:pt idx="945">
                  <c:v>58</c:v>
                </c:pt>
                <c:pt idx="946">
                  <c:v>57</c:v>
                </c:pt>
                <c:pt idx="947">
                  <c:v>57</c:v>
                </c:pt>
                <c:pt idx="948">
                  <c:v>57</c:v>
                </c:pt>
                <c:pt idx="949">
                  <c:v>49</c:v>
                </c:pt>
                <c:pt idx="950">
                  <c:v>51</c:v>
                </c:pt>
                <c:pt idx="951">
                  <c:v>54</c:v>
                </c:pt>
                <c:pt idx="952">
                  <c:v>57</c:v>
                </c:pt>
                <c:pt idx="953">
                  <c:v>52</c:v>
                </c:pt>
                <c:pt idx="954">
                  <c:v>34</c:v>
                </c:pt>
                <c:pt idx="955">
                  <c:v>51</c:v>
                </c:pt>
                <c:pt idx="956">
                  <c:v>54</c:v>
                </c:pt>
                <c:pt idx="957">
                  <c:v>33</c:v>
                </c:pt>
                <c:pt idx="958">
                  <c:v>53</c:v>
                </c:pt>
                <c:pt idx="959">
                  <c:v>40</c:v>
                </c:pt>
                <c:pt idx="960">
                  <c:v>52</c:v>
                </c:pt>
                <c:pt idx="961">
                  <c:v>18</c:v>
                </c:pt>
                <c:pt idx="962">
                  <c:v>56</c:v>
                </c:pt>
                <c:pt idx="963">
                  <c:v>57</c:v>
                </c:pt>
                <c:pt idx="964">
                  <c:v>56</c:v>
                </c:pt>
                <c:pt idx="965">
                  <c:v>51</c:v>
                </c:pt>
                <c:pt idx="966">
                  <c:v>42</c:v>
                </c:pt>
                <c:pt idx="967">
                  <c:v>37</c:v>
                </c:pt>
                <c:pt idx="968">
                  <c:v>39</c:v>
                </c:pt>
                <c:pt idx="969">
                  <c:v>52</c:v>
                </c:pt>
                <c:pt idx="970">
                  <c:v>52</c:v>
                </c:pt>
                <c:pt idx="971">
                  <c:v>55</c:v>
                </c:pt>
                <c:pt idx="972">
                  <c:v>25</c:v>
                </c:pt>
                <c:pt idx="973">
                  <c:v>58</c:v>
                </c:pt>
                <c:pt idx="974">
                  <c:v>50</c:v>
                </c:pt>
                <c:pt idx="975">
                  <c:v>44</c:v>
                </c:pt>
                <c:pt idx="976">
                  <c:v>58</c:v>
                </c:pt>
                <c:pt idx="977">
                  <c:v>58</c:v>
                </c:pt>
                <c:pt idx="978">
                  <c:v>58</c:v>
                </c:pt>
                <c:pt idx="979">
                  <c:v>57</c:v>
                </c:pt>
                <c:pt idx="980">
                  <c:v>57</c:v>
                </c:pt>
                <c:pt idx="981">
                  <c:v>58</c:v>
                </c:pt>
                <c:pt idx="982">
                  <c:v>54</c:v>
                </c:pt>
                <c:pt idx="983">
                  <c:v>33</c:v>
                </c:pt>
                <c:pt idx="984">
                  <c:v>20</c:v>
                </c:pt>
                <c:pt idx="985">
                  <c:v>59</c:v>
                </c:pt>
                <c:pt idx="986">
                  <c:v>27</c:v>
                </c:pt>
                <c:pt idx="987">
                  <c:v>59</c:v>
                </c:pt>
                <c:pt idx="988">
                  <c:v>54</c:v>
                </c:pt>
                <c:pt idx="989">
                  <c:v>50</c:v>
                </c:pt>
                <c:pt idx="990">
                  <c:v>34</c:v>
                </c:pt>
                <c:pt idx="991">
                  <c:v>52</c:v>
                </c:pt>
                <c:pt idx="992">
                  <c:v>55</c:v>
                </c:pt>
                <c:pt idx="993">
                  <c:v>18</c:v>
                </c:pt>
                <c:pt idx="994">
                  <c:v>51</c:v>
                </c:pt>
                <c:pt idx="995">
                  <c:v>53</c:v>
                </c:pt>
                <c:pt idx="996">
                  <c:v>41</c:v>
                </c:pt>
                <c:pt idx="997">
                  <c:v>53</c:v>
                </c:pt>
                <c:pt idx="998">
                  <c:v>33</c:v>
                </c:pt>
                <c:pt idx="999">
                  <c:v>53</c:v>
                </c:pt>
                <c:pt idx="1000">
                  <c:v>46</c:v>
                </c:pt>
                <c:pt idx="1001">
                  <c:v>52</c:v>
                </c:pt>
                <c:pt idx="1002">
                  <c:v>50</c:v>
                </c:pt>
                <c:pt idx="1003">
                  <c:v>56</c:v>
                </c:pt>
                <c:pt idx="1004">
                  <c:v>53</c:v>
                </c:pt>
                <c:pt idx="1005">
                  <c:v>53</c:v>
                </c:pt>
                <c:pt idx="1006">
                  <c:v>42</c:v>
                </c:pt>
                <c:pt idx="1007">
                  <c:v>56</c:v>
                </c:pt>
                <c:pt idx="1008">
                  <c:v>56</c:v>
                </c:pt>
                <c:pt idx="1009">
                  <c:v>50</c:v>
                </c:pt>
                <c:pt idx="1010">
                  <c:v>55</c:v>
                </c:pt>
                <c:pt idx="1011">
                  <c:v>56</c:v>
                </c:pt>
                <c:pt idx="1012">
                  <c:v>56</c:v>
                </c:pt>
                <c:pt idx="1013">
                  <c:v>51</c:v>
                </c:pt>
                <c:pt idx="1014">
                  <c:v>22</c:v>
                </c:pt>
                <c:pt idx="1015">
                  <c:v>21</c:v>
                </c:pt>
                <c:pt idx="1016">
                  <c:v>48</c:v>
                </c:pt>
                <c:pt idx="1017">
                  <c:v>33</c:v>
                </c:pt>
                <c:pt idx="1018">
                  <c:v>48</c:v>
                </c:pt>
                <c:pt idx="1019">
                  <c:v>26</c:v>
                </c:pt>
                <c:pt idx="1020">
                  <c:v>31</c:v>
                </c:pt>
                <c:pt idx="1021">
                  <c:v>48</c:v>
                </c:pt>
                <c:pt idx="1022">
                  <c:v>54</c:v>
                </c:pt>
                <c:pt idx="1023">
                  <c:v>22</c:v>
                </c:pt>
                <c:pt idx="1024">
                  <c:v>57</c:v>
                </c:pt>
                <c:pt idx="1025">
                  <c:v>49</c:v>
                </c:pt>
                <c:pt idx="1026">
                  <c:v>56</c:v>
                </c:pt>
                <c:pt idx="1027">
                  <c:v>57</c:v>
                </c:pt>
                <c:pt idx="1028">
                  <c:v>53</c:v>
                </c:pt>
                <c:pt idx="1029">
                  <c:v>57</c:v>
                </c:pt>
                <c:pt idx="1030">
                  <c:v>53</c:v>
                </c:pt>
                <c:pt idx="1031">
                  <c:v>54</c:v>
                </c:pt>
                <c:pt idx="1032">
                  <c:v>54</c:v>
                </c:pt>
                <c:pt idx="1033">
                  <c:v>28</c:v>
                </c:pt>
                <c:pt idx="1034">
                  <c:v>51</c:v>
                </c:pt>
                <c:pt idx="1035">
                  <c:v>54</c:v>
                </c:pt>
                <c:pt idx="1036">
                  <c:v>55</c:v>
                </c:pt>
                <c:pt idx="1037">
                  <c:v>52</c:v>
                </c:pt>
                <c:pt idx="1038">
                  <c:v>52</c:v>
                </c:pt>
                <c:pt idx="1039">
                  <c:v>55</c:v>
                </c:pt>
                <c:pt idx="1040">
                  <c:v>23</c:v>
                </c:pt>
                <c:pt idx="1041">
                  <c:v>55</c:v>
                </c:pt>
                <c:pt idx="1042">
                  <c:v>33</c:v>
                </c:pt>
                <c:pt idx="1043">
                  <c:v>36</c:v>
                </c:pt>
                <c:pt idx="1044">
                  <c:v>48</c:v>
                </c:pt>
                <c:pt idx="1045">
                  <c:v>30</c:v>
                </c:pt>
                <c:pt idx="1046">
                  <c:v>55</c:v>
                </c:pt>
                <c:pt idx="1047">
                  <c:v>55</c:v>
                </c:pt>
                <c:pt idx="1048">
                  <c:v>50</c:v>
                </c:pt>
                <c:pt idx="1049">
                  <c:v>46</c:v>
                </c:pt>
                <c:pt idx="1050">
                  <c:v>45</c:v>
                </c:pt>
                <c:pt idx="1051">
                  <c:v>60</c:v>
                </c:pt>
                <c:pt idx="1052">
                  <c:v>46</c:v>
                </c:pt>
                <c:pt idx="1053">
                  <c:v>58</c:v>
                </c:pt>
                <c:pt idx="1054">
                  <c:v>32</c:v>
                </c:pt>
                <c:pt idx="1055">
                  <c:v>30</c:v>
                </c:pt>
                <c:pt idx="1056">
                  <c:v>57</c:v>
                </c:pt>
                <c:pt idx="1057">
                  <c:v>56</c:v>
                </c:pt>
                <c:pt idx="1058">
                  <c:v>55</c:v>
                </c:pt>
                <c:pt idx="1059">
                  <c:v>56</c:v>
                </c:pt>
                <c:pt idx="1060">
                  <c:v>50</c:v>
                </c:pt>
                <c:pt idx="1061">
                  <c:v>55</c:v>
                </c:pt>
                <c:pt idx="1062">
                  <c:v>56</c:v>
                </c:pt>
                <c:pt idx="1063">
                  <c:v>53</c:v>
                </c:pt>
                <c:pt idx="1064">
                  <c:v>56</c:v>
                </c:pt>
                <c:pt idx="1065">
                  <c:v>53</c:v>
                </c:pt>
                <c:pt idx="1066">
                  <c:v>51</c:v>
                </c:pt>
                <c:pt idx="1067">
                  <c:v>51</c:v>
                </c:pt>
                <c:pt idx="1068">
                  <c:v>45</c:v>
                </c:pt>
                <c:pt idx="1069">
                  <c:v>50</c:v>
                </c:pt>
                <c:pt idx="1070">
                  <c:v>44</c:v>
                </c:pt>
                <c:pt idx="1071">
                  <c:v>35</c:v>
                </c:pt>
                <c:pt idx="1072">
                  <c:v>53</c:v>
                </c:pt>
                <c:pt idx="1073">
                  <c:v>58</c:v>
                </c:pt>
                <c:pt idx="1074">
                  <c:v>46</c:v>
                </c:pt>
                <c:pt idx="1075">
                  <c:v>58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43</c:v>
                </c:pt>
                <c:pt idx="1081">
                  <c:v>49</c:v>
                </c:pt>
                <c:pt idx="1082">
                  <c:v>42</c:v>
                </c:pt>
                <c:pt idx="1083">
                  <c:v>48</c:v>
                </c:pt>
                <c:pt idx="1084">
                  <c:v>53</c:v>
                </c:pt>
                <c:pt idx="1085">
                  <c:v>49</c:v>
                </c:pt>
                <c:pt idx="1086">
                  <c:v>49</c:v>
                </c:pt>
                <c:pt idx="1087">
                  <c:v>51</c:v>
                </c:pt>
                <c:pt idx="1088">
                  <c:v>53</c:v>
                </c:pt>
                <c:pt idx="1089">
                  <c:v>48</c:v>
                </c:pt>
                <c:pt idx="1090">
                  <c:v>49</c:v>
                </c:pt>
                <c:pt idx="1091">
                  <c:v>54</c:v>
                </c:pt>
                <c:pt idx="1092">
                  <c:v>40</c:v>
                </c:pt>
                <c:pt idx="1093">
                  <c:v>52</c:v>
                </c:pt>
                <c:pt idx="1094">
                  <c:v>31</c:v>
                </c:pt>
                <c:pt idx="1095">
                  <c:v>31</c:v>
                </c:pt>
                <c:pt idx="1096">
                  <c:v>60</c:v>
                </c:pt>
                <c:pt idx="1097">
                  <c:v>59</c:v>
                </c:pt>
                <c:pt idx="1098">
                  <c:v>34</c:v>
                </c:pt>
                <c:pt idx="1099">
                  <c:v>52</c:v>
                </c:pt>
                <c:pt idx="1100">
                  <c:v>49</c:v>
                </c:pt>
                <c:pt idx="1101">
                  <c:v>49</c:v>
                </c:pt>
                <c:pt idx="1102">
                  <c:v>47</c:v>
                </c:pt>
                <c:pt idx="1103">
                  <c:v>54</c:v>
                </c:pt>
                <c:pt idx="1104">
                  <c:v>55</c:v>
                </c:pt>
                <c:pt idx="1105">
                  <c:v>55</c:v>
                </c:pt>
                <c:pt idx="1106">
                  <c:v>52</c:v>
                </c:pt>
                <c:pt idx="1107">
                  <c:v>37</c:v>
                </c:pt>
                <c:pt idx="1108">
                  <c:v>50</c:v>
                </c:pt>
                <c:pt idx="1109">
                  <c:v>49</c:v>
                </c:pt>
                <c:pt idx="1110">
                  <c:v>41</c:v>
                </c:pt>
                <c:pt idx="1111">
                  <c:v>48</c:v>
                </c:pt>
                <c:pt idx="1112">
                  <c:v>25</c:v>
                </c:pt>
                <c:pt idx="1113">
                  <c:v>50</c:v>
                </c:pt>
                <c:pt idx="1114">
                  <c:v>47</c:v>
                </c:pt>
                <c:pt idx="1115">
                  <c:v>50</c:v>
                </c:pt>
                <c:pt idx="1116">
                  <c:v>50</c:v>
                </c:pt>
                <c:pt idx="1117">
                  <c:v>46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48</c:v>
                </c:pt>
                <c:pt idx="1122">
                  <c:v>43</c:v>
                </c:pt>
                <c:pt idx="1123">
                  <c:v>34</c:v>
                </c:pt>
                <c:pt idx="1124">
                  <c:v>52</c:v>
                </c:pt>
                <c:pt idx="1125">
                  <c:v>51</c:v>
                </c:pt>
                <c:pt idx="1126">
                  <c:v>51</c:v>
                </c:pt>
                <c:pt idx="1127">
                  <c:v>58</c:v>
                </c:pt>
                <c:pt idx="1128">
                  <c:v>39</c:v>
                </c:pt>
                <c:pt idx="1129">
                  <c:v>37</c:v>
                </c:pt>
                <c:pt idx="1130">
                  <c:v>50</c:v>
                </c:pt>
                <c:pt idx="1131">
                  <c:v>60</c:v>
                </c:pt>
                <c:pt idx="1132">
                  <c:v>26</c:v>
                </c:pt>
                <c:pt idx="1133">
                  <c:v>56</c:v>
                </c:pt>
                <c:pt idx="1134">
                  <c:v>51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24</c:v>
                </c:pt>
                <c:pt idx="1139">
                  <c:v>53</c:v>
                </c:pt>
                <c:pt idx="1140">
                  <c:v>51</c:v>
                </c:pt>
                <c:pt idx="1141">
                  <c:v>53</c:v>
                </c:pt>
                <c:pt idx="1142">
                  <c:v>51</c:v>
                </c:pt>
                <c:pt idx="1143">
                  <c:v>51</c:v>
                </c:pt>
                <c:pt idx="1144">
                  <c:v>54</c:v>
                </c:pt>
                <c:pt idx="1145">
                  <c:v>30</c:v>
                </c:pt>
                <c:pt idx="1146">
                  <c:v>50</c:v>
                </c:pt>
                <c:pt idx="1147">
                  <c:v>50</c:v>
                </c:pt>
                <c:pt idx="1148">
                  <c:v>49</c:v>
                </c:pt>
                <c:pt idx="1149">
                  <c:v>46</c:v>
                </c:pt>
                <c:pt idx="1150">
                  <c:v>26</c:v>
                </c:pt>
                <c:pt idx="1151">
                  <c:v>49</c:v>
                </c:pt>
                <c:pt idx="1152">
                  <c:v>57</c:v>
                </c:pt>
                <c:pt idx="1153">
                  <c:v>21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47</c:v>
                </c:pt>
                <c:pt idx="1158">
                  <c:v>50</c:v>
                </c:pt>
                <c:pt idx="1159">
                  <c:v>45</c:v>
                </c:pt>
                <c:pt idx="1160">
                  <c:v>58</c:v>
                </c:pt>
                <c:pt idx="1161">
                  <c:v>56</c:v>
                </c:pt>
                <c:pt idx="1162">
                  <c:v>41</c:v>
                </c:pt>
                <c:pt idx="1163">
                  <c:v>48</c:v>
                </c:pt>
                <c:pt idx="1164">
                  <c:v>51</c:v>
                </c:pt>
                <c:pt idx="1165">
                  <c:v>52</c:v>
                </c:pt>
                <c:pt idx="1166">
                  <c:v>54</c:v>
                </c:pt>
                <c:pt idx="1167">
                  <c:v>50</c:v>
                </c:pt>
                <c:pt idx="1168">
                  <c:v>43</c:v>
                </c:pt>
                <c:pt idx="1169">
                  <c:v>24</c:v>
                </c:pt>
                <c:pt idx="1170">
                  <c:v>52</c:v>
                </c:pt>
                <c:pt idx="1171">
                  <c:v>47</c:v>
                </c:pt>
                <c:pt idx="1172">
                  <c:v>40</c:v>
                </c:pt>
                <c:pt idx="1173">
                  <c:v>50</c:v>
                </c:pt>
                <c:pt idx="1174">
                  <c:v>58</c:v>
                </c:pt>
                <c:pt idx="1175">
                  <c:v>41</c:v>
                </c:pt>
                <c:pt idx="1176">
                  <c:v>49</c:v>
                </c:pt>
                <c:pt idx="1177">
                  <c:v>56</c:v>
                </c:pt>
                <c:pt idx="1178">
                  <c:v>49</c:v>
                </c:pt>
                <c:pt idx="1179">
                  <c:v>48</c:v>
                </c:pt>
                <c:pt idx="1180">
                  <c:v>50</c:v>
                </c:pt>
                <c:pt idx="1181">
                  <c:v>50</c:v>
                </c:pt>
                <c:pt idx="1182">
                  <c:v>47</c:v>
                </c:pt>
                <c:pt idx="1183">
                  <c:v>49</c:v>
                </c:pt>
                <c:pt idx="1184">
                  <c:v>51</c:v>
                </c:pt>
                <c:pt idx="1185">
                  <c:v>30</c:v>
                </c:pt>
                <c:pt idx="1186">
                  <c:v>53</c:v>
                </c:pt>
                <c:pt idx="1187">
                  <c:v>46</c:v>
                </c:pt>
                <c:pt idx="1188">
                  <c:v>54</c:v>
                </c:pt>
                <c:pt idx="1189">
                  <c:v>43</c:v>
                </c:pt>
                <c:pt idx="1190">
                  <c:v>35</c:v>
                </c:pt>
                <c:pt idx="1191">
                  <c:v>49</c:v>
                </c:pt>
                <c:pt idx="1192">
                  <c:v>48</c:v>
                </c:pt>
                <c:pt idx="1193">
                  <c:v>46</c:v>
                </c:pt>
                <c:pt idx="1194">
                  <c:v>46</c:v>
                </c:pt>
                <c:pt idx="1195">
                  <c:v>46</c:v>
                </c:pt>
                <c:pt idx="1196">
                  <c:v>51</c:v>
                </c:pt>
                <c:pt idx="1197">
                  <c:v>51</c:v>
                </c:pt>
                <c:pt idx="1198">
                  <c:v>47</c:v>
                </c:pt>
                <c:pt idx="1199">
                  <c:v>51</c:v>
                </c:pt>
                <c:pt idx="1200">
                  <c:v>53</c:v>
                </c:pt>
                <c:pt idx="1201">
                  <c:v>51</c:v>
                </c:pt>
                <c:pt idx="1202">
                  <c:v>34</c:v>
                </c:pt>
                <c:pt idx="1203">
                  <c:v>26</c:v>
                </c:pt>
                <c:pt idx="1204">
                  <c:v>34</c:v>
                </c:pt>
                <c:pt idx="1205">
                  <c:v>45</c:v>
                </c:pt>
                <c:pt idx="1206">
                  <c:v>60</c:v>
                </c:pt>
                <c:pt idx="1207">
                  <c:v>49</c:v>
                </c:pt>
                <c:pt idx="1208">
                  <c:v>46</c:v>
                </c:pt>
                <c:pt idx="1209">
                  <c:v>49</c:v>
                </c:pt>
                <c:pt idx="1210">
                  <c:v>49</c:v>
                </c:pt>
                <c:pt idx="1211">
                  <c:v>53</c:v>
                </c:pt>
                <c:pt idx="1212">
                  <c:v>51</c:v>
                </c:pt>
                <c:pt idx="1213">
                  <c:v>49</c:v>
                </c:pt>
                <c:pt idx="1214">
                  <c:v>51</c:v>
                </c:pt>
                <c:pt idx="1215">
                  <c:v>48</c:v>
                </c:pt>
                <c:pt idx="1216">
                  <c:v>42</c:v>
                </c:pt>
                <c:pt idx="1217">
                  <c:v>47</c:v>
                </c:pt>
                <c:pt idx="1218">
                  <c:v>41</c:v>
                </c:pt>
                <c:pt idx="1219">
                  <c:v>36</c:v>
                </c:pt>
                <c:pt idx="1220">
                  <c:v>46</c:v>
                </c:pt>
                <c:pt idx="1221">
                  <c:v>49</c:v>
                </c:pt>
                <c:pt idx="1222">
                  <c:v>51</c:v>
                </c:pt>
                <c:pt idx="1223">
                  <c:v>52</c:v>
                </c:pt>
                <c:pt idx="1224">
                  <c:v>32</c:v>
                </c:pt>
                <c:pt idx="1225">
                  <c:v>40</c:v>
                </c:pt>
                <c:pt idx="1226">
                  <c:v>52</c:v>
                </c:pt>
                <c:pt idx="1227">
                  <c:v>52</c:v>
                </c:pt>
                <c:pt idx="1228">
                  <c:v>45</c:v>
                </c:pt>
                <c:pt idx="1229">
                  <c:v>57</c:v>
                </c:pt>
                <c:pt idx="1230">
                  <c:v>45</c:v>
                </c:pt>
                <c:pt idx="1231">
                  <c:v>50</c:v>
                </c:pt>
                <c:pt idx="1232">
                  <c:v>50</c:v>
                </c:pt>
                <c:pt idx="1233">
                  <c:v>29</c:v>
                </c:pt>
                <c:pt idx="1234">
                  <c:v>43</c:v>
                </c:pt>
                <c:pt idx="1235">
                  <c:v>49</c:v>
                </c:pt>
                <c:pt idx="1236">
                  <c:v>48</c:v>
                </c:pt>
                <c:pt idx="1237">
                  <c:v>48</c:v>
                </c:pt>
                <c:pt idx="1238">
                  <c:v>39</c:v>
                </c:pt>
                <c:pt idx="1239">
                  <c:v>48</c:v>
                </c:pt>
                <c:pt idx="1240">
                  <c:v>30</c:v>
                </c:pt>
                <c:pt idx="1241">
                  <c:v>46</c:v>
                </c:pt>
                <c:pt idx="1242">
                  <c:v>51</c:v>
                </c:pt>
                <c:pt idx="1243">
                  <c:v>47</c:v>
                </c:pt>
                <c:pt idx="1244">
                  <c:v>55</c:v>
                </c:pt>
                <c:pt idx="1245">
                  <c:v>25</c:v>
                </c:pt>
                <c:pt idx="1246">
                  <c:v>44</c:v>
                </c:pt>
                <c:pt idx="1247">
                  <c:v>49</c:v>
                </c:pt>
                <c:pt idx="1248">
                  <c:v>48</c:v>
                </c:pt>
                <c:pt idx="1249">
                  <c:v>50</c:v>
                </c:pt>
                <c:pt idx="1250">
                  <c:v>50</c:v>
                </c:pt>
                <c:pt idx="1251">
                  <c:v>46</c:v>
                </c:pt>
                <c:pt idx="1252">
                  <c:v>34</c:v>
                </c:pt>
                <c:pt idx="1253">
                  <c:v>46</c:v>
                </c:pt>
                <c:pt idx="1254">
                  <c:v>46</c:v>
                </c:pt>
                <c:pt idx="1255">
                  <c:v>21</c:v>
                </c:pt>
                <c:pt idx="1256">
                  <c:v>57</c:v>
                </c:pt>
                <c:pt idx="1257">
                  <c:v>51</c:v>
                </c:pt>
                <c:pt idx="1258">
                  <c:v>51</c:v>
                </c:pt>
                <c:pt idx="1259">
                  <c:v>48</c:v>
                </c:pt>
                <c:pt idx="1260">
                  <c:v>53</c:v>
                </c:pt>
                <c:pt idx="1261">
                  <c:v>23</c:v>
                </c:pt>
                <c:pt idx="1262">
                  <c:v>46</c:v>
                </c:pt>
                <c:pt idx="1263">
                  <c:v>49</c:v>
                </c:pt>
                <c:pt idx="1264">
                  <c:v>42</c:v>
                </c:pt>
                <c:pt idx="1265">
                  <c:v>49</c:v>
                </c:pt>
                <c:pt idx="1266">
                  <c:v>48</c:v>
                </c:pt>
                <c:pt idx="1267">
                  <c:v>53</c:v>
                </c:pt>
                <c:pt idx="1268">
                  <c:v>57</c:v>
                </c:pt>
                <c:pt idx="1269">
                  <c:v>47</c:v>
                </c:pt>
                <c:pt idx="1270">
                  <c:v>45</c:v>
                </c:pt>
                <c:pt idx="1271">
                  <c:v>43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49</c:v>
                </c:pt>
                <c:pt idx="1276">
                  <c:v>39</c:v>
                </c:pt>
                <c:pt idx="1277">
                  <c:v>39</c:v>
                </c:pt>
                <c:pt idx="1278">
                  <c:v>35</c:v>
                </c:pt>
                <c:pt idx="1279">
                  <c:v>40</c:v>
                </c:pt>
                <c:pt idx="1280">
                  <c:v>47</c:v>
                </c:pt>
                <c:pt idx="1281">
                  <c:v>34</c:v>
                </c:pt>
                <c:pt idx="1282">
                  <c:v>47</c:v>
                </c:pt>
                <c:pt idx="1283">
                  <c:v>47</c:v>
                </c:pt>
                <c:pt idx="1284">
                  <c:v>0</c:v>
                </c:pt>
                <c:pt idx="1285">
                  <c:v>47</c:v>
                </c:pt>
                <c:pt idx="1286">
                  <c:v>41</c:v>
                </c:pt>
                <c:pt idx="1287">
                  <c:v>0</c:v>
                </c:pt>
                <c:pt idx="1288">
                  <c:v>45</c:v>
                </c:pt>
                <c:pt idx="1289">
                  <c:v>43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29</c:v>
                </c:pt>
                <c:pt idx="1294">
                  <c:v>30</c:v>
                </c:pt>
                <c:pt idx="1295">
                  <c:v>50</c:v>
                </c:pt>
                <c:pt idx="1296">
                  <c:v>38</c:v>
                </c:pt>
                <c:pt idx="1297">
                  <c:v>56</c:v>
                </c:pt>
                <c:pt idx="1298">
                  <c:v>50</c:v>
                </c:pt>
                <c:pt idx="1299">
                  <c:v>50</c:v>
                </c:pt>
                <c:pt idx="1300">
                  <c:v>59</c:v>
                </c:pt>
                <c:pt idx="1301">
                  <c:v>47</c:v>
                </c:pt>
                <c:pt idx="1302">
                  <c:v>45</c:v>
                </c:pt>
                <c:pt idx="1303">
                  <c:v>43</c:v>
                </c:pt>
                <c:pt idx="1304">
                  <c:v>51</c:v>
                </c:pt>
                <c:pt idx="1305">
                  <c:v>51</c:v>
                </c:pt>
                <c:pt idx="1306">
                  <c:v>59</c:v>
                </c:pt>
                <c:pt idx="1307">
                  <c:v>46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29</c:v>
                </c:pt>
                <c:pt idx="1312">
                  <c:v>43</c:v>
                </c:pt>
                <c:pt idx="1313">
                  <c:v>44</c:v>
                </c:pt>
                <c:pt idx="1314">
                  <c:v>49</c:v>
                </c:pt>
                <c:pt idx="1315">
                  <c:v>48</c:v>
                </c:pt>
                <c:pt idx="1316">
                  <c:v>48</c:v>
                </c:pt>
                <c:pt idx="1317">
                  <c:v>22</c:v>
                </c:pt>
                <c:pt idx="1318">
                  <c:v>48</c:v>
                </c:pt>
                <c:pt idx="1319">
                  <c:v>58</c:v>
                </c:pt>
                <c:pt idx="1320">
                  <c:v>40</c:v>
                </c:pt>
                <c:pt idx="1321">
                  <c:v>46</c:v>
                </c:pt>
                <c:pt idx="1322">
                  <c:v>46</c:v>
                </c:pt>
                <c:pt idx="1323">
                  <c:v>46</c:v>
                </c:pt>
                <c:pt idx="1324">
                  <c:v>44</c:v>
                </c:pt>
                <c:pt idx="1325">
                  <c:v>44</c:v>
                </c:pt>
                <c:pt idx="1326">
                  <c:v>60</c:v>
                </c:pt>
                <c:pt idx="1327">
                  <c:v>25</c:v>
                </c:pt>
                <c:pt idx="1328">
                  <c:v>40</c:v>
                </c:pt>
                <c:pt idx="1329">
                  <c:v>59</c:v>
                </c:pt>
                <c:pt idx="1330">
                  <c:v>40</c:v>
                </c:pt>
                <c:pt idx="1331">
                  <c:v>32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44</c:v>
                </c:pt>
                <c:pt idx="1336">
                  <c:v>49</c:v>
                </c:pt>
                <c:pt idx="1337">
                  <c:v>55</c:v>
                </c:pt>
                <c:pt idx="1338">
                  <c:v>47</c:v>
                </c:pt>
                <c:pt idx="1339">
                  <c:v>28</c:v>
                </c:pt>
                <c:pt idx="1340">
                  <c:v>21</c:v>
                </c:pt>
                <c:pt idx="1341">
                  <c:v>29</c:v>
                </c:pt>
                <c:pt idx="1342">
                  <c:v>57</c:v>
                </c:pt>
                <c:pt idx="1343">
                  <c:v>47</c:v>
                </c:pt>
                <c:pt idx="1344">
                  <c:v>57</c:v>
                </c:pt>
                <c:pt idx="1345">
                  <c:v>47</c:v>
                </c:pt>
                <c:pt idx="1346">
                  <c:v>52</c:v>
                </c:pt>
                <c:pt idx="1347">
                  <c:v>40</c:v>
                </c:pt>
                <c:pt idx="1348">
                  <c:v>37</c:v>
                </c:pt>
                <c:pt idx="1349">
                  <c:v>19</c:v>
                </c:pt>
                <c:pt idx="1350">
                  <c:v>45</c:v>
                </c:pt>
                <c:pt idx="1351">
                  <c:v>46</c:v>
                </c:pt>
                <c:pt idx="1352">
                  <c:v>44</c:v>
                </c:pt>
                <c:pt idx="1353">
                  <c:v>33</c:v>
                </c:pt>
                <c:pt idx="1354">
                  <c:v>42</c:v>
                </c:pt>
                <c:pt idx="1355">
                  <c:v>27</c:v>
                </c:pt>
                <c:pt idx="1356">
                  <c:v>60</c:v>
                </c:pt>
                <c:pt idx="1357">
                  <c:v>39</c:v>
                </c:pt>
                <c:pt idx="1358">
                  <c:v>39</c:v>
                </c:pt>
                <c:pt idx="1359">
                  <c:v>50</c:v>
                </c:pt>
                <c:pt idx="1360">
                  <c:v>47</c:v>
                </c:pt>
                <c:pt idx="1361">
                  <c:v>52</c:v>
                </c:pt>
                <c:pt idx="1362">
                  <c:v>41</c:v>
                </c:pt>
                <c:pt idx="1363">
                  <c:v>56</c:v>
                </c:pt>
                <c:pt idx="1364">
                  <c:v>35</c:v>
                </c:pt>
                <c:pt idx="1365">
                  <c:v>45</c:v>
                </c:pt>
                <c:pt idx="1366">
                  <c:v>60</c:v>
                </c:pt>
                <c:pt idx="1367">
                  <c:v>28</c:v>
                </c:pt>
                <c:pt idx="1368">
                  <c:v>21</c:v>
                </c:pt>
                <c:pt idx="1369">
                  <c:v>33</c:v>
                </c:pt>
                <c:pt idx="1370">
                  <c:v>31</c:v>
                </c:pt>
                <c:pt idx="1371">
                  <c:v>48</c:v>
                </c:pt>
                <c:pt idx="1372">
                  <c:v>25</c:v>
                </c:pt>
                <c:pt idx="1373">
                  <c:v>23</c:v>
                </c:pt>
                <c:pt idx="1374">
                  <c:v>48</c:v>
                </c:pt>
                <c:pt idx="1375">
                  <c:v>25</c:v>
                </c:pt>
                <c:pt idx="1376">
                  <c:v>41</c:v>
                </c:pt>
                <c:pt idx="1377">
                  <c:v>46</c:v>
                </c:pt>
                <c:pt idx="1378">
                  <c:v>44</c:v>
                </c:pt>
                <c:pt idx="1379">
                  <c:v>57</c:v>
                </c:pt>
                <c:pt idx="1380">
                  <c:v>45</c:v>
                </c:pt>
                <c:pt idx="1381">
                  <c:v>44</c:v>
                </c:pt>
                <c:pt idx="1382">
                  <c:v>42</c:v>
                </c:pt>
                <c:pt idx="1383">
                  <c:v>44</c:v>
                </c:pt>
                <c:pt idx="1384">
                  <c:v>44</c:v>
                </c:pt>
                <c:pt idx="1385">
                  <c:v>35</c:v>
                </c:pt>
                <c:pt idx="1386">
                  <c:v>40</c:v>
                </c:pt>
                <c:pt idx="1387">
                  <c:v>41</c:v>
                </c:pt>
                <c:pt idx="1388">
                  <c:v>51</c:v>
                </c:pt>
                <c:pt idx="1389">
                  <c:v>27</c:v>
                </c:pt>
                <c:pt idx="1390">
                  <c:v>26</c:v>
                </c:pt>
                <c:pt idx="1391">
                  <c:v>46</c:v>
                </c:pt>
                <c:pt idx="1392">
                  <c:v>57</c:v>
                </c:pt>
                <c:pt idx="1393">
                  <c:v>24</c:v>
                </c:pt>
                <c:pt idx="1394">
                  <c:v>29</c:v>
                </c:pt>
                <c:pt idx="1395">
                  <c:v>42</c:v>
                </c:pt>
                <c:pt idx="1396">
                  <c:v>23</c:v>
                </c:pt>
                <c:pt idx="1397">
                  <c:v>42</c:v>
                </c:pt>
                <c:pt idx="1398">
                  <c:v>42</c:v>
                </c:pt>
                <c:pt idx="1399">
                  <c:v>21</c:v>
                </c:pt>
                <c:pt idx="1400">
                  <c:v>44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26</c:v>
                </c:pt>
                <c:pt idx="1405">
                  <c:v>54</c:v>
                </c:pt>
                <c:pt idx="1406">
                  <c:v>25</c:v>
                </c:pt>
                <c:pt idx="1407">
                  <c:v>55</c:v>
                </c:pt>
                <c:pt idx="1408">
                  <c:v>28</c:v>
                </c:pt>
                <c:pt idx="1409">
                  <c:v>34</c:v>
                </c:pt>
                <c:pt idx="1410">
                  <c:v>38</c:v>
                </c:pt>
                <c:pt idx="1411">
                  <c:v>44</c:v>
                </c:pt>
                <c:pt idx="1412">
                  <c:v>46</c:v>
                </c:pt>
                <c:pt idx="1413">
                  <c:v>44</c:v>
                </c:pt>
                <c:pt idx="1414">
                  <c:v>39</c:v>
                </c:pt>
                <c:pt idx="1415">
                  <c:v>25</c:v>
                </c:pt>
                <c:pt idx="1416">
                  <c:v>34</c:v>
                </c:pt>
                <c:pt idx="1417">
                  <c:v>26</c:v>
                </c:pt>
                <c:pt idx="1418">
                  <c:v>55</c:v>
                </c:pt>
                <c:pt idx="1419">
                  <c:v>22</c:v>
                </c:pt>
                <c:pt idx="1420">
                  <c:v>45</c:v>
                </c:pt>
                <c:pt idx="1421">
                  <c:v>45</c:v>
                </c:pt>
                <c:pt idx="1422">
                  <c:v>42</c:v>
                </c:pt>
                <c:pt idx="1423">
                  <c:v>43</c:v>
                </c:pt>
                <c:pt idx="1424">
                  <c:v>45</c:v>
                </c:pt>
                <c:pt idx="1425">
                  <c:v>44</c:v>
                </c:pt>
                <c:pt idx="1426">
                  <c:v>44</c:v>
                </c:pt>
                <c:pt idx="1427">
                  <c:v>39</c:v>
                </c:pt>
                <c:pt idx="1428">
                  <c:v>57</c:v>
                </c:pt>
                <c:pt idx="1429">
                  <c:v>29</c:v>
                </c:pt>
                <c:pt idx="1430">
                  <c:v>41</c:v>
                </c:pt>
                <c:pt idx="1431">
                  <c:v>57</c:v>
                </c:pt>
                <c:pt idx="1432">
                  <c:v>41</c:v>
                </c:pt>
                <c:pt idx="1433">
                  <c:v>39</c:v>
                </c:pt>
                <c:pt idx="1434">
                  <c:v>29</c:v>
                </c:pt>
                <c:pt idx="1435">
                  <c:v>45</c:v>
                </c:pt>
                <c:pt idx="1436">
                  <c:v>43</c:v>
                </c:pt>
                <c:pt idx="1437">
                  <c:v>45</c:v>
                </c:pt>
                <c:pt idx="1438">
                  <c:v>36</c:v>
                </c:pt>
                <c:pt idx="1439">
                  <c:v>43</c:v>
                </c:pt>
                <c:pt idx="1440">
                  <c:v>38</c:v>
                </c:pt>
                <c:pt idx="1441">
                  <c:v>43</c:v>
                </c:pt>
                <c:pt idx="1442">
                  <c:v>18</c:v>
                </c:pt>
                <c:pt idx="1443">
                  <c:v>57</c:v>
                </c:pt>
                <c:pt idx="1444">
                  <c:v>50</c:v>
                </c:pt>
                <c:pt idx="1445">
                  <c:v>57</c:v>
                </c:pt>
                <c:pt idx="1446">
                  <c:v>58</c:v>
                </c:pt>
                <c:pt idx="1447">
                  <c:v>56</c:v>
                </c:pt>
                <c:pt idx="1448">
                  <c:v>37</c:v>
                </c:pt>
                <c:pt idx="1449">
                  <c:v>46</c:v>
                </c:pt>
                <c:pt idx="1450">
                  <c:v>41</c:v>
                </c:pt>
                <c:pt idx="1451">
                  <c:v>49</c:v>
                </c:pt>
                <c:pt idx="1452">
                  <c:v>41</c:v>
                </c:pt>
                <c:pt idx="1453">
                  <c:v>41</c:v>
                </c:pt>
                <c:pt idx="1454">
                  <c:v>40</c:v>
                </c:pt>
                <c:pt idx="1455">
                  <c:v>36</c:v>
                </c:pt>
                <c:pt idx="1456">
                  <c:v>36</c:v>
                </c:pt>
                <c:pt idx="1457">
                  <c:v>45</c:v>
                </c:pt>
                <c:pt idx="1458">
                  <c:v>31</c:v>
                </c:pt>
                <c:pt idx="1459">
                  <c:v>39</c:v>
                </c:pt>
                <c:pt idx="1460">
                  <c:v>39</c:v>
                </c:pt>
                <c:pt idx="1461">
                  <c:v>40</c:v>
                </c:pt>
                <c:pt idx="1462">
                  <c:v>54</c:v>
                </c:pt>
                <c:pt idx="1463">
                  <c:v>47</c:v>
                </c:pt>
                <c:pt idx="1464">
                  <c:v>40</c:v>
                </c:pt>
                <c:pt idx="1465">
                  <c:v>42</c:v>
                </c:pt>
                <c:pt idx="1466">
                  <c:v>42</c:v>
                </c:pt>
                <c:pt idx="1467">
                  <c:v>42</c:v>
                </c:pt>
                <c:pt idx="1468">
                  <c:v>41</c:v>
                </c:pt>
                <c:pt idx="1469">
                  <c:v>44</c:v>
                </c:pt>
                <c:pt idx="1470">
                  <c:v>38</c:v>
                </c:pt>
                <c:pt idx="1471">
                  <c:v>44</c:v>
                </c:pt>
                <c:pt idx="1472">
                  <c:v>46</c:v>
                </c:pt>
                <c:pt idx="1473">
                  <c:v>38</c:v>
                </c:pt>
                <c:pt idx="1474">
                  <c:v>23</c:v>
                </c:pt>
                <c:pt idx="1475">
                  <c:v>38</c:v>
                </c:pt>
                <c:pt idx="1476">
                  <c:v>29</c:v>
                </c:pt>
                <c:pt idx="1477">
                  <c:v>54</c:v>
                </c:pt>
                <c:pt idx="1478">
                  <c:v>35</c:v>
                </c:pt>
                <c:pt idx="1479">
                  <c:v>30</c:v>
                </c:pt>
                <c:pt idx="1480">
                  <c:v>40</c:v>
                </c:pt>
                <c:pt idx="1481">
                  <c:v>44</c:v>
                </c:pt>
                <c:pt idx="1482">
                  <c:v>42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27</c:v>
                </c:pt>
                <c:pt idx="1487">
                  <c:v>45</c:v>
                </c:pt>
                <c:pt idx="1488">
                  <c:v>53</c:v>
                </c:pt>
                <c:pt idx="1489">
                  <c:v>40</c:v>
                </c:pt>
                <c:pt idx="1490">
                  <c:v>40</c:v>
                </c:pt>
                <c:pt idx="1491">
                  <c:v>37</c:v>
                </c:pt>
                <c:pt idx="1492">
                  <c:v>48</c:v>
                </c:pt>
                <c:pt idx="1493">
                  <c:v>42</c:v>
                </c:pt>
                <c:pt idx="1494">
                  <c:v>44</c:v>
                </c:pt>
                <c:pt idx="1495">
                  <c:v>42</c:v>
                </c:pt>
                <c:pt idx="1496">
                  <c:v>42</c:v>
                </c:pt>
                <c:pt idx="1497">
                  <c:v>44</c:v>
                </c:pt>
                <c:pt idx="1498">
                  <c:v>38</c:v>
                </c:pt>
                <c:pt idx="1499">
                  <c:v>33</c:v>
                </c:pt>
                <c:pt idx="1500">
                  <c:v>37</c:v>
                </c:pt>
                <c:pt idx="1501">
                  <c:v>18</c:v>
                </c:pt>
                <c:pt idx="1502">
                  <c:v>41</c:v>
                </c:pt>
                <c:pt idx="1503">
                  <c:v>53</c:v>
                </c:pt>
                <c:pt idx="1504">
                  <c:v>44</c:v>
                </c:pt>
                <c:pt idx="1505">
                  <c:v>41</c:v>
                </c:pt>
                <c:pt idx="1506">
                  <c:v>43</c:v>
                </c:pt>
                <c:pt idx="1507">
                  <c:v>45</c:v>
                </c:pt>
                <c:pt idx="1508">
                  <c:v>22</c:v>
                </c:pt>
                <c:pt idx="1509">
                  <c:v>43</c:v>
                </c:pt>
                <c:pt idx="1510">
                  <c:v>28</c:v>
                </c:pt>
                <c:pt idx="1511">
                  <c:v>47</c:v>
                </c:pt>
                <c:pt idx="1512">
                  <c:v>31</c:v>
                </c:pt>
                <c:pt idx="1513">
                  <c:v>37</c:v>
                </c:pt>
                <c:pt idx="1514">
                  <c:v>42</c:v>
                </c:pt>
                <c:pt idx="1515">
                  <c:v>41</c:v>
                </c:pt>
                <c:pt idx="1516">
                  <c:v>41</c:v>
                </c:pt>
                <c:pt idx="1517">
                  <c:v>41</c:v>
                </c:pt>
                <c:pt idx="1518">
                  <c:v>34</c:v>
                </c:pt>
                <c:pt idx="1519">
                  <c:v>56</c:v>
                </c:pt>
                <c:pt idx="1520">
                  <c:v>52</c:v>
                </c:pt>
                <c:pt idx="1521">
                  <c:v>37</c:v>
                </c:pt>
                <c:pt idx="1522">
                  <c:v>36</c:v>
                </c:pt>
                <c:pt idx="1523">
                  <c:v>54</c:v>
                </c:pt>
                <c:pt idx="1524">
                  <c:v>44</c:v>
                </c:pt>
                <c:pt idx="1525">
                  <c:v>28</c:v>
                </c:pt>
                <c:pt idx="1526">
                  <c:v>39</c:v>
                </c:pt>
                <c:pt idx="1527">
                  <c:v>51</c:v>
                </c:pt>
                <c:pt idx="1528">
                  <c:v>54</c:v>
                </c:pt>
                <c:pt idx="1529">
                  <c:v>37</c:v>
                </c:pt>
                <c:pt idx="1530">
                  <c:v>33</c:v>
                </c:pt>
                <c:pt idx="1531">
                  <c:v>41</c:v>
                </c:pt>
                <c:pt idx="1532">
                  <c:v>40</c:v>
                </c:pt>
                <c:pt idx="1533">
                  <c:v>33</c:v>
                </c:pt>
                <c:pt idx="1534">
                  <c:v>38</c:v>
                </c:pt>
                <c:pt idx="1535">
                  <c:v>52</c:v>
                </c:pt>
                <c:pt idx="1536">
                  <c:v>38</c:v>
                </c:pt>
                <c:pt idx="1537">
                  <c:v>33</c:v>
                </c:pt>
                <c:pt idx="1538">
                  <c:v>19</c:v>
                </c:pt>
                <c:pt idx="1539">
                  <c:v>49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38</c:v>
                </c:pt>
                <c:pt idx="1545">
                  <c:v>41</c:v>
                </c:pt>
                <c:pt idx="1546">
                  <c:v>38</c:v>
                </c:pt>
                <c:pt idx="1547">
                  <c:v>54</c:v>
                </c:pt>
                <c:pt idx="1548">
                  <c:v>33</c:v>
                </c:pt>
                <c:pt idx="1549">
                  <c:v>36</c:v>
                </c:pt>
                <c:pt idx="1550">
                  <c:v>53</c:v>
                </c:pt>
                <c:pt idx="1551">
                  <c:v>40</c:v>
                </c:pt>
                <c:pt idx="1552">
                  <c:v>40</c:v>
                </c:pt>
                <c:pt idx="1553">
                  <c:v>46</c:v>
                </c:pt>
                <c:pt idx="1554">
                  <c:v>28</c:v>
                </c:pt>
                <c:pt idx="1555">
                  <c:v>40</c:v>
                </c:pt>
                <c:pt idx="1556">
                  <c:v>40</c:v>
                </c:pt>
                <c:pt idx="1557">
                  <c:v>52</c:v>
                </c:pt>
                <c:pt idx="1558">
                  <c:v>43</c:v>
                </c:pt>
                <c:pt idx="1559">
                  <c:v>41</c:v>
                </c:pt>
                <c:pt idx="1560">
                  <c:v>38</c:v>
                </c:pt>
                <c:pt idx="1561">
                  <c:v>38</c:v>
                </c:pt>
                <c:pt idx="1562">
                  <c:v>37</c:v>
                </c:pt>
                <c:pt idx="1563">
                  <c:v>47</c:v>
                </c:pt>
                <c:pt idx="1564">
                  <c:v>46</c:v>
                </c:pt>
                <c:pt idx="1565">
                  <c:v>35</c:v>
                </c:pt>
                <c:pt idx="1566">
                  <c:v>51</c:v>
                </c:pt>
                <c:pt idx="1567">
                  <c:v>52</c:v>
                </c:pt>
                <c:pt idx="1568">
                  <c:v>37</c:v>
                </c:pt>
                <c:pt idx="1569">
                  <c:v>35</c:v>
                </c:pt>
                <c:pt idx="1570">
                  <c:v>40</c:v>
                </c:pt>
                <c:pt idx="1571">
                  <c:v>25</c:v>
                </c:pt>
                <c:pt idx="1572">
                  <c:v>40</c:v>
                </c:pt>
                <c:pt idx="1573">
                  <c:v>46</c:v>
                </c:pt>
                <c:pt idx="1574">
                  <c:v>38</c:v>
                </c:pt>
                <c:pt idx="1575">
                  <c:v>52</c:v>
                </c:pt>
                <c:pt idx="1576">
                  <c:v>26</c:v>
                </c:pt>
                <c:pt idx="1577">
                  <c:v>33</c:v>
                </c:pt>
                <c:pt idx="1578">
                  <c:v>42</c:v>
                </c:pt>
                <c:pt idx="1579">
                  <c:v>39</c:v>
                </c:pt>
                <c:pt idx="1580">
                  <c:v>39</c:v>
                </c:pt>
                <c:pt idx="1581">
                  <c:v>36</c:v>
                </c:pt>
                <c:pt idx="1582">
                  <c:v>32</c:v>
                </c:pt>
                <c:pt idx="1583">
                  <c:v>37</c:v>
                </c:pt>
                <c:pt idx="1584">
                  <c:v>37</c:v>
                </c:pt>
                <c:pt idx="1585">
                  <c:v>18</c:v>
                </c:pt>
                <c:pt idx="1586">
                  <c:v>53</c:v>
                </c:pt>
                <c:pt idx="1587">
                  <c:v>48</c:v>
                </c:pt>
                <c:pt idx="1588">
                  <c:v>26</c:v>
                </c:pt>
                <c:pt idx="1589">
                  <c:v>41</c:v>
                </c:pt>
                <c:pt idx="1590">
                  <c:v>41</c:v>
                </c:pt>
                <c:pt idx="1591">
                  <c:v>29</c:v>
                </c:pt>
                <c:pt idx="1592">
                  <c:v>41</c:v>
                </c:pt>
                <c:pt idx="1593">
                  <c:v>38</c:v>
                </c:pt>
                <c:pt idx="1594">
                  <c:v>27</c:v>
                </c:pt>
                <c:pt idx="1595">
                  <c:v>52</c:v>
                </c:pt>
                <c:pt idx="1596">
                  <c:v>50</c:v>
                </c:pt>
                <c:pt idx="1597">
                  <c:v>50</c:v>
                </c:pt>
                <c:pt idx="1598">
                  <c:v>43</c:v>
                </c:pt>
                <c:pt idx="1599">
                  <c:v>39</c:v>
                </c:pt>
                <c:pt idx="1600">
                  <c:v>44</c:v>
                </c:pt>
                <c:pt idx="1601">
                  <c:v>50</c:v>
                </c:pt>
                <c:pt idx="1602">
                  <c:v>30</c:v>
                </c:pt>
                <c:pt idx="1603">
                  <c:v>23</c:v>
                </c:pt>
                <c:pt idx="1604">
                  <c:v>37</c:v>
                </c:pt>
                <c:pt idx="1605">
                  <c:v>37</c:v>
                </c:pt>
                <c:pt idx="1606">
                  <c:v>34</c:v>
                </c:pt>
                <c:pt idx="1607">
                  <c:v>41</c:v>
                </c:pt>
                <c:pt idx="1608">
                  <c:v>41</c:v>
                </c:pt>
                <c:pt idx="1609">
                  <c:v>34</c:v>
                </c:pt>
                <c:pt idx="1610">
                  <c:v>52</c:v>
                </c:pt>
                <c:pt idx="1611">
                  <c:v>37</c:v>
                </c:pt>
                <c:pt idx="1612">
                  <c:v>38</c:v>
                </c:pt>
                <c:pt idx="1613">
                  <c:v>37</c:v>
                </c:pt>
                <c:pt idx="1614">
                  <c:v>49</c:v>
                </c:pt>
                <c:pt idx="1615">
                  <c:v>52</c:v>
                </c:pt>
                <c:pt idx="1616">
                  <c:v>46</c:v>
                </c:pt>
                <c:pt idx="1617">
                  <c:v>44</c:v>
                </c:pt>
                <c:pt idx="1618">
                  <c:v>53</c:v>
                </c:pt>
                <c:pt idx="1619">
                  <c:v>32</c:v>
                </c:pt>
                <c:pt idx="1620">
                  <c:v>39</c:v>
                </c:pt>
                <c:pt idx="1621">
                  <c:v>39</c:v>
                </c:pt>
                <c:pt idx="1622">
                  <c:v>31</c:v>
                </c:pt>
                <c:pt idx="1623">
                  <c:v>37</c:v>
                </c:pt>
                <c:pt idx="1624">
                  <c:v>27</c:v>
                </c:pt>
                <c:pt idx="1625">
                  <c:v>52</c:v>
                </c:pt>
                <c:pt idx="1626">
                  <c:v>38</c:v>
                </c:pt>
                <c:pt idx="1627">
                  <c:v>38</c:v>
                </c:pt>
                <c:pt idx="1628">
                  <c:v>43</c:v>
                </c:pt>
                <c:pt idx="1629">
                  <c:v>38</c:v>
                </c:pt>
                <c:pt idx="1630">
                  <c:v>28</c:v>
                </c:pt>
                <c:pt idx="1631">
                  <c:v>26</c:v>
                </c:pt>
                <c:pt idx="1632">
                  <c:v>33</c:v>
                </c:pt>
                <c:pt idx="1633">
                  <c:v>42</c:v>
                </c:pt>
                <c:pt idx="1634">
                  <c:v>48</c:v>
                </c:pt>
                <c:pt idx="1635">
                  <c:v>34</c:v>
                </c:pt>
                <c:pt idx="1636">
                  <c:v>48</c:v>
                </c:pt>
                <c:pt idx="1637">
                  <c:v>42</c:v>
                </c:pt>
                <c:pt idx="1638">
                  <c:v>52</c:v>
                </c:pt>
                <c:pt idx="1639">
                  <c:v>38</c:v>
                </c:pt>
                <c:pt idx="1640">
                  <c:v>38</c:v>
                </c:pt>
                <c:pt idx="1641">
                  <c:v>33</c:v>
                </c:pt>
                <c:pt idx="1642">
                  <c:v>42</c:v>
                </c:pt>
                <c:pt idx="1643">
                  <c:v>42</c:v>
                </c:pt>
                <c:pt idx="1644">
                  <c:v>18</c:v>
                </c:pt>
                <c:pt idx="1645">
                  <c:v>19</c:v>
                </c:pt>
                <c:pt idx="1646">
                  <c:v>35</c:v>
                </c:pt>
                <c:pt idx="1647">
                  <c:v>28</c:v>
                </c:pt>
                <c:pt idx="1648">
                  <c:v>29</c:v>
                </c:pt>
                <c:pt idx="1649">
                  <c:v>35</c:v>
                </c:pt>
                <c:pt idx="1650">
                  <c:v>40</c:v>
                </c:pt>
                <c:pt idx="1651">
                  <c:v>40</c:v>
                </c:pt>
                <c:pt idx="1652">
                  <c:v>29</c:v>
                </c:pt>
                <c:pt idx="1653">
                  <c:v>38</c:v>
                </c:pt>
                <c:pt idx="1654">
                  <c:v>37</c:v>
                </c:pt>
                <c:pt idx="1655">
                  <c:v>35</c:v>
                </c:pt>
                <c:pt idx="1656">
                  <c:v>27</c:v>
                </c:pt>
                <c:pt idx="1657">
                  <c:v>35</c:v>
                </c:pt>
                <c:pt idx="1658">
                  <c:v>51</c:v>
                </c:pt>
                <c:pt idx="1659">
                  <c:v>20</c:v>
                </c:pt>
                <c:pt idx="1660">
                  <c:v>50</c:v>
                </c:pt>
                <c:pt idx="1661">
                  <c:v>42</c:v>
                </c:pt>
                <c:pt idx="1662">
                  <c:v>18</c:v>
                </c:pt>
                <c:pt idx="1663">
                  <c:v>39</c:v>
                </c:pt>
                <c:pt idx="1664">
                  <c:v>29</c:v>
                </c:pt>
                <c:pt idx="1665">
                  <c:v>50</c:v>
                </c:pt>
                <c:pt idx="1666">
                  <c:v>35</c:v>
                </c:pt>
                <c:pt idx="1667">
                  <c:v>51</c:v>
                </c:pt>
                <c:pt idx="1668">
                  <c:v>41</c:v>
                </c:pt>
                <c:pt idx="1669">
                  <c:v>29</c:v>
                </c:pt>
                <c:pt idx="1670">
                  <c:v>41</c:v>
                </c:pt>
                <c:pt idx="1671">
                  <c:v>48</c:v>
                </c:pt>
                <c:pt idx="1672">
                  <c:v>30</c:v>
                </c:pt>
                <c:pt idx="1673">
                  <c:v>50</c:v>
                </c:pt>
                <c:pt idx="1674">
                  <c:v>38</c:v>
                </c:pt>
                <c:pt idx="1675">
                  <c:v>39</c:v>
                </c:pt>
                <c:pt idx="1676">
                  <c:v>44</c:v>
                </c:pt>
                <c:pt idx="1677">
                  <c:v>40</c:v>
                </c:pt>
                <c:pt idx="1678">
                  <c:v>35</c:v>
                </c:pt>
                <c:pt idx="1679">
                  <c:v>28</c:v>
                </c:pt>
                <c:pt idx="1680">
                  <c:v>44</c:v>
                </c:pt>
                <c:pt idx="1681">
                  <c:v>34</c:v>
                </c:pt>
                <c:pt idx="1682">
                  <c:v>39</c:v>
                </c:pt>
                <c:pt idx="1683">
                  <c:v>36</c:v>
                </c:pt>
                <c:pt idx="1684">
                  <c:v>37</c:v>
                </c:pt>
                <c:pt idx="1685">
                  <c:v>48</c:v>
                </c:pt>
                <c:pt idx="1686">
                  <c:v>23</c:v>
                </c:pt>
                <c:pt idx="1687">
                  <c:v>42</c:v>
                </c:pt>
                <c:pt idx="1688">
                  <c:v>41</c:v>
                </c:pt>
                <c:pt idx="1689">
                  <c:v>34</c:v>
                </c:pt>
                <c:pt idx="1690">
                  <c:v>38</c:v>
                </c:pt>
                <c:pt idx="1691">
                  <c:v>38</c:v>
                </c:pt>
                <c:pt idx="1692">
                  <c:v>36</c:v>
                </c:pt>
                <c:pt idx="1693">
                  <c:v>36</c:v>
                </c:pt>
                <c:pt idx="1694">
                  <c:v>36</c:v>
                </c:pt>
                <c:pt idx="1695">
                  <c:v>49</c:v>
                </c:pt>
                <c:pt idx="1696">
                  <c:v>36</c:v>
                </c:pt>
                <c:pt idx="1697">
                  <c:v>40</c:v>
                </c:pt>
                <c:pt idx="1698">
                  <c:v>45</c:v>
                </c:pt>
                <c:pt idx="1699">
                  <c:v>30</c:v>
                </c:pt>
                <c:pt idx="1700">
                  <c:v>31</c:v>
                </c:pt>
                <c:pt idx="1701">
                  <c:v>40</c:v>
                </c:pt>
                <c:pt idx="1702">
                  <c:v>47</c:v>
                </c:pt>
                <c:pt idx="1703">
                  <c:v>37</c:v>
                </c:pt>
                <c:pt idx="1704">
                  <c:v>38</c:v>
                </c:pt>
                <c:pt idx="1705">
                  <c:v>38</c:v>
                </c:pt>
                <c:pt idx="1706">
                  <c:v>33</c:v>
                </c:pt>
                <c:pt idx="1707">
                  <c:v>34</c:v>
                </c:pt>
                <c:pt idx="1708">
                  <c:v>39</c:v>
                </c:pt>
                <c:pt idx="1709">
                  <c:v>36</c:v>
                </c:pt>
                <c:pt idx="1710">
                  <c:v>33</c:v>
                </c:pt>
                <c:pt idx="1711">
                  <c:v>37</c:v>
                </c:pt>
                <c:pt idx="1712">
                  <c:v>28</c:v>
                </c:pt>
                <c:pt idx="1713">
                  <c:v>33</c:v>
                </c:pt>
                <c:pt idx="1714">
                  <c:v>50</c:v>
                </c:pt>
                <c:pt idx="1715">
                  <c:v>31</c:v>
                </c:pt>
                <c:pt idx="1716">
                  <c:v>30</c:v>
                </c:pt>
                <c:pt idx="1717">
                  <c:v>48</c:v>
                </c:pt>
                <c:pt idx="1718">
                  <c:v>28</c:v>
                </c:pt>
                <c:pt idx="1719">
                  <c:v>22</c:v>
                </c:pt>
                <c:pt idx="1720">
                  <c:v>18</c:v>
                </c:pt>
                <c:pt idx="1721">
                  <c:v>48</c:v>
                </c:pt>
                <c:pt idx="1722">
                  <c:v>35</c:v>
                </c:pt>
                <c:pt idx="1723">
                  <c:v>36</c:v>
                </c:pt>
                <c:pt idx="1724">
                  <c:v>36</c:v>
                </c:pt>
                <c:pt idx="1725">
                  <c:v>36</c:v>
                </c:pt>
                <c:pt idx="1726">
                  <c:v>33</c:v>
                </c:pt>
                <c:pt idx="1727">
                  <c:v>33</c:v>
                </c:pt>
                <c:pt idx="1728">
                  <c:v>32</c:v>
                </c:pt>
                <c:pt idx="1729">
                  <c:v>35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28</c:v>
                </c:pt>
                <c:pt idx="1734">
                  <c:v>23</c:v>
                </c:pt>
                <c:pt idx="1735">
                  <c:v>29</c:v>
                </c:pt>
                <c:pt idx="1736">
                  <c:v>39</c:v>
                </c:pt>
                <c:pt idx="1737">
                  <c:v>19</c:v>
                </c:pt>
                <c:pt idx="1738">
                  <c:v>43</c:v>
                </c:pt>
                <c:pt idx="1739">
                  <c:v>38</c:v>
                </c:pt>
                <c:pt idx="1740">
                  <c:v>31</c:v>
                </c:pt>
                <c:pt idx="1741">
                  <c:v>32</c:v>
                </c:pt>
                <c:pt idx="1742">
                  <c:v>32</c:v>
                </c:pt>
                <c:pt idx="1743">
                  <c:v>38</c:v>
                </c:pt>
                <c:pt idx="1744">
                  <c:v>29</c:v>
                </c:pt>
                <c:pt idx="1745">
                  <c:v>34</c:v>
                </c:pt>
                <c:pt idx="1746">
                  <c:v>35</c:v>
                </c:pt>
                <c:pt idx="1747">
                  <c:v>34</c:v>
                </c:pt>
                <c:pt idx="1748">
                  <c:v>35</c:v>
                </c:pt>
                <c:pt idx="1749">
                  <c:v>23</c:v>
                </c:pt>
                <c:pt idx="1750">
                  <c:v>25</c:v>
                </c:pt>
                <c:pt idx="1751">
                  <c:v>44</c:v>
                </c:pt>
                <c:pt idx="1752">
                  <c:v>29</c:v>
                </c:pt>
                <c:pt idx="1753">
                  <c:v>42</c:v>
                </c:pt>
                <c:pt idx="1754">
                  <c:v>25</c:v>
                </c:pt>
                <c:pt idx="1755">
                  <c:v>21</c:v>
                </c:pt>
                <c:pt idx="1756">
                  <c:v>25</c:v>
                </c:pt>
                <c:pt idx="1757">
                  <c:v>36</c:v>
                </c:pt>
                <c:pt idx="1758">
                  <c:v>31</c:v>
                </c:pt>
                <c:pt idx="1759">
                  <c:v>37</c:v>
                </c:pt>
                <c:pt idx="1760">
                  <c:v>34</c:v>
                </c:pt>
                <c:pt idx="1761">
                  <c:v>34</c:v>
                </c:pt>
                <c:pt idx="1762">
                  <c:v>45</c:v>
                </c:pt>
                <c:pt idx="1763">
                  <c:v>34</c:v>
                </c:pt>
                <c:pt idx="1764">
                  <c:v>21</c:v>
                </c:pt>
                <c:pt idx="1765">
                  <c:v>34</c:v>
                </c:pt>
                <c:pt idx="1766">
                  <c:v>49</c:v>
                </c:pt>
                <c:pt idx="1767">
                  <c:v>31</c:v>
                </c:pt>
                <c:pt idx="1768">
                  <c:v>48</c:v>
                </c:pt>
                <c:pt idx="1769">
                  <c:v>31</c:v>
                </c:pt>
                <c:pt idx="1770">
                  <c:v>31</c:v>
                </c:pt>
                <c:pt idx="1771">
                  <c:v>29</c:v>
                </c:pt>
                <c:pt idx="1772">
                  <c:v>20</c:v>
                </c:pt>
                <c:pt idx="1773">
                  <c:v>41</c:v>
                </c:pt>
                <c:pt idx="1774">
                  <c:v>29</c:v>
                </c:pt>
                <c:pt idx="1775">
                  <c:v>34</c:v>
                </c:pt>
                <c:pt idx="1776">
                  <c:v>32</c:v>
                </c:pt>
                <c:pt idx="1777">
                  <c:v>33</c:v>
                </c:pt>
                <c:pt idx="1778">
                  <c:v>36</c:v>
                </c:pt>
                <c:pt idx="1779">
                  <c:v>36</c:v>
                </c:pt>
                <c:pt idx="1780">
                  <c:v>25</c:v>
                </c:pt>
                <c:pt idx="1781">
                  <c:v>33</c:v>
                </c:pt>
                <c:pt idx="1782">
                  <c:v>27</c:v>
                </c:pt>
                <c:pt idx="1783">
                  <c:v>22</c:v>
                </c:pt>
                <c:pt idx="1784">
                  <c:v>48</c:v>
                </c:pt>
                <c:pt idx="1785">
                  <c:v>43</c:v>
                </c:pt>
                <c:pt idx="1786">
                  <c:v>27</c:v>
                </c:pt>
                <c:pt idx="1787">
                  <c:v>38</c:v>
                </c:pt>
                <c:pt idx="1788">
                  <c:v>30</c:v>
                </c:pt>
                <c:pt idx="1789">
                  <c:v>22</c:v>
                </c:pt>
                <c:pt idx="1790">
                  <c:v>20</c:v>
                </c:pt>
                <c:pt idx="1791">
                  <c:v>27</c:v>
                </c:pt>
                <c:pt idx="1792">
                  <c:v>41</c:v>
                </c:pt>
                <c:pt idx="1793">
                  <c:v>44</c:v>
                </c:pt>
                <c:pt idx="1794">
                  <c:v>33</c:v>
                </c:pt>
                <c:pt idx="1795">
                  <c:v>35</c:v>
                </c:pt>
                <c:pt idx="1796">
                  <c:v>33</c:v>
                </c:pt>
                <c:pt idx="1797">
                  <c:v>33</c:v>
                </c:pt>
                <c:pt idx="1798">
                  <c:v>35</c:v>
                </c:pt>
                <c:pt idx="1799">
                  <c:v>30</c:v>
                </c:pt>
                <c:pt idx="1800">
                  <c:v>35</c:v>
                </c:pt>
                <c:pt idx="1801">
                  <c:v>35</c:v>
                </c:pt>
                <c:pt idx="1802">
                  <c:v>36</c:v>
                </c:pt>
                <c:pt idx="1803">
                  <c:v>18</c:v>
                </c:pt>
                <c:pt idx="1804">
                  <c:v>31</c:v>
                </c:pt>
                <c:pt idx="1805">
                  <c:v>36</c:v>
                </c:pt>
                <c:pt idx="1806">
                  <c:v>42</c:v>
                </c:pt>
                <c:pt idx="1807">
                  <c:v>28</c:v>
                </c:pt>
                <c:pt idx="1808">
                  <c:v>30</c:v>
                </c:pt>
                <c:pt idx="1809">
                  <c:v>30</c:v>
                </c:pt>
                <c:pt idx="1810">
                  <c:v>41</c:v>
                </c:pt>
                <c:pt idx="1811">
                  <c:v>45</c:v>
                </c:pt>
                <c:pt idx="1812">
                  <c:v>19</c:v>
                </c:pt>
                <c:pt idx="1813">
                  <c:v>32</c:v>
                </c:pt>
                <c:pt idx="1814">
                  <c:v>19</c:v>
                </c:pt>
                <c:pt idx="1815">
                  <c:v>43</c:v>
                </c:pt>
                <c:pt idx="1816">
                  <c:v>32</c:v>
                </c:pt>
                <c:pt idx="1817">
                  <c:v>32</c:v>
                </c:pt>
                <c:pt idx="1818">
                  <c:v>32</c:v>
                </c:pt>
                <c:pt idx="1819">
                  <c:v>26</c:v>
                </c:pt>
                <c:pt idx="1820">
                  <c:v>37</c:v>
                </c:pt>
                <c:pt idx="1821">
                  <c:v>24</c:v>
                </c:pt>
                <c:pt idx="1822">
                  <c:v>22</c:v>
                </c:pt>
                <c:pt idx="1823">
                  <c:v>33</c:v>
                </c:pt>
                <c:pt idx="1824">
                  <c:v>26</c:v>
                </c:pt>
                <c:pt idx="1825">
                  <c:v>32</c:v>
                </c:pt>
                <c:pt idx="1826">
                  <c:v>18</c:v>
                </c:pt>
                <c:pt idx="1827">
                  <c:v>32</c:v>
                </c:pt>
                <c:pt idx="1828">
                  <c:v>34</c:v>
                </c:pt>
                <c:pt idx="1829">
                  <c:v>29</c:v>
                </c:pt>
                <c:pt idx="1830">
                  <c:v>30</c:v>
                </c:pt>
                <c:pt idx="1831">
                  <c:v>34</c:v>
                </c:pt>
                <c:pt idx="1832">
                  <c:v>35</c:v>
                </c:pt>
                <c:pt idx="1833">
                  <c:v>19</c:v>
                </c:pt>
                <c:pt idx="1834">
                  <c:v>42</c:v>
                </c:pt>
                <c:pt idx="1835">
                  <c:v>40</c:v>
                </c:pt>
                <c:pt idx="1836">
                  <c:v>25</c:v>
                </c:pt>
                <c:pt idx="1837">
                  <c:v>34</c:v>
                </c:pt>
                <c:pt idx="1838">
                  <c:v>30</c:v>
                </c:pt>
                <c:pt idx="1839">
                  <c:v>18</c:v>
                </c:pt>
                <c:pt idx="1840">
                  <c:v>23</c:v>
                </c:pt>
                <c:pt idx="1841">
                  <c:v>31</c:v>
                </c:pt>
                <c:pt idx="1842">
                  <c:v>32</c:v>
                </c:pt>
                <c:pt idx="1843">
                  <c:v>32</c:v>
                </c:pt>
                <c:pt idx="1844">
                  <c:v>28</c:v>
                </c:pt>
                <c:pt idx="1845">
                  <c:v>31</c:v>
                </c:pt>
                <c:pt idx="1846">
                  <c:v>28</c:v>
                </c:pt>
                <c:pt idx="1847">
                  <c:v>28</c:v>
                </c:pt>
                <c:pt idx="1848">
                  <c:v>29</c:v>
                </c:pt>
                <c:pt idx="1849">
                  <c:v>29</c:v>
                </c:pt>
                <c:pt idx="1850">
                  <c:v>28</c:v>
                </c:pt>
                <c:pt idx="1851">
                  <c:v>30</c:v>
                </c:pt>
                <c:pt idx="1852">
                  <c:v>34</c:v>
                </c:pt>
                <c:pt idx="1853">
                  <c:v>36</c:v>
                </c:pt>
                <c:pt idx="1854">
                  <c:v>36</c:v>
                </c:pt>
                <c:pt idx="1855">
                  <c:v>34</c:v>
                </c:pt>
                <c:pt idx="1856">
                  <c:v>40</c:v>
                </c:pt>
                <c:pt idx="1857">
                  <c:v>25</c:v>
                </c:pt>
                <c:pt idx="1858">
                  <c:v>32</c:v>
                </c:pt>
                <c:pt idx="1859">
                  <c:v>31</c:v>
                </c:pt>
                <c:pt idx="1860">
                  <c:v>28</c:v>
                </c:pt>
                <c:pt idx="1861">
                  <c:v>32</c:v>
                </c:pt>
                <c:pt idx="1862">
                  <c:v>28</c:v>
                </c:pt>
                <c:pt idx="1863">
                  <c:v>28</c:v>
                </c:pt>
                <c:pt idx="1864">
                  <c:v>34</c:v>
                </c:pt>
                <c:pt idx="1865">
                  <c:v>22</c:v>
                </c:pt>
                <c:pt idx="1866">
                  <c:v>20</c:v>
                </c:pt>
                <c:pt idx="1867">
                  <c:v>30</c:v>
                </c:pt>
                <c:pt idx="1868">
                  <c:v>39</c:v>
                </c:pt>
                <c:pt idx="1869">
                  <c:v>27</c:v>
                </c:pt>
                <c:pt idx="1870">
                  <c:v>40</c:v>
                </c:pt>
                <c:pt idx="1871">
                  <c:v>31</c:v>
                </c:pt>
                <c:pt idx="1872">
                  <c:v>31</c:v>
                </c:pt>
                <c:pt idx="1873">
                  <c:v>30</c:v>
                </c:pt>
                <c:pt idx="1874">
                  <c:v>24</c:v>
                </c:pt>
                <c:pt idx="1875">
                  <c:v>25</c:v>
                </c:pt>
                <c:pt idx="1876">
                  <c:v>27</c:v>
                </c:pt>
                <c:pt idx="1877">
                  <c:v>33</c:v>
                </c:pt>
                <c:pt idx="1878">
                  <c:v>38</c:v>
                </c:pt>
                <c:pt idx="1879">
                  <c:v>24</c:v>
                </c:pt>
                <c:pt idx="1880">
                  <c:v>30</c:v>
                </c:pt>
                <c:pt idx="1881">
                  <c:v>30</c:v>
                </c:pt>
                <c:pt idx="1882">
                  <c:v>30</c:v>
                </c:pt>
                <c:pt idx="1883">
                  <c:v>31</c:v>
                </c:pt>
                <c:pt idx="1884">
                  <c:v>28</c:v>
                </c:pt>
                <c:pt idx="1885">
                  <c:v>32</c:v>
                </c:pt>
                <c:pt idx="1886">
                  <c:v>32</c:v>
                </c:pt>
                <c:pt idx="1887">
                  <c:v>20</c:v>
                </c:pt>
                <c:pt idx="1888">
                  <c:v>39</c:v>
                </c:pt>
                <c:pt idx="1889">
                  <c:v>27</c:v>
                </c:pt>
                <c:pt idx="1890">
                  <c:v>29</c:v>
                </c:pt>
                <c:pt idx="1891">
                  <c:v>34</c:v>
                </c:pt>
                <c:pt idx="1892">
                  <c:v>29</c:v>
                </c:pt>
                <c:pt idx="1893">
                  <c:v>39</c:v>
                </c:pt>
                <c:pt idx="1894">
                  <c:v>38</c:v>
                </c:pt>
                <c:pt idx="1895">
                  <c:v>30</c:v>
                </c:pt>
                <c:pt idx="1896">
                  <c:v>22</c:v>
                </c:pt>
                <c:pt idx="1897">
                  <c:v>33</c:v>
                </c:pt>
                <c:pt idx="1898">
                  <c:v>32</c:v>
                </c:pt>
                <c:pt idx="1899">
                  <c:v>32</c:v>
                </c:pt>
                <c:pt idx="1900">
                  <c:v>26</c:v>
                </c:pt>
                <c:pt idx="1901">
                  <c:v>26</c:v>
                </c:pt>
                <c:pt idx="1902">
                  <c:v>32</c:v>
                </c:pt>
                <c:pt idx="1903">
                  <c:v>27</c:v>
                </c:pt>
                <c:pt idx="1904">
                  <c:v>23</c:v>
                </c:pt>
                <c:pt idx="1905">
                  <c:v>29</c:v>
                </c:pt>
                <c:pt idx="1906">
                  <c:v>29</c:v>
                </c:pt>
                <c:pt idx="1907">
                  <c:v>34</c:v>
                </c:pt>
                <c:pt idx="1908">
                  <c:v>20</c:v>
                </c:pt>
                <c:pt idx="1909">
                  <c:v>22</c:v>
                </c:pt>
                <c:pt idx="1910">
                  <c:v>37</c:v>
                </c:pt>
                <c:pt idx="1911">
                  <c:v>25</c:v>
                </c:pt>
                <c:pt idx="1912">
                  <c:v>41</c:v>
                </c:pt>
                <c:pt idx="1913">
                  <c:v>29</c:v>
                </c:pt>
                <c:pt idx="1914">
                  <c:v>18</c:v>
                </c:pt>
                <c:pt idx="1915">
                  <c:v>26</c:v>
                </c:pt>
                <c:pt idx="1916">
                  <c:v>31</c:v>
                </c:pt>
                <c:pt idx="1917">
                  <c:v>32</c:v>
                </c:pt>
                <c:pt idx="1918">
                  <c:v>21</c:v>
                </c:pt>
                <c:pt idx="1919">
                  <c:v>22</c:v>
                </c:pt>
                <c:pt idx="1920">
                  <c:v>31</c:v>
                </c:pt>
                <c:pt idx="1921">
                  <c:v>28</c:v>
                </c:pt>
                <c:pt idx="1922">
                  <c:v>41</c:v>
                </c:pt>
                <c:pt idx="1923">
                  <c:v>23</c:v>
                </c:pt>
                <c:pt idx="1924">
                  <c:v>34</c:v>
                </c:pt>
                <c:pt idx="1925">
                  <c:v>41</c:v>
                </c:pt>
                <c:pt idx="1926">
                  <c:v>35</c:v>
                </c:pt>
                <c:pt idx="1927">
                  <c:v>28</c:v>
                </c:pt>
                <c:pt idx="1928">
                  <c:v>31</c:v>
                </c:pt>
                <c:pt idx="1929">
                  <c:v>31</c:v>
                </c:pt>
                <c:pt idx="1930">
                  <c:v>31</c:v>
                </c:pt>
                <c:pt idx="1931">
                  <c:v>36</c:v>
                </c:pt>
                <c:pt idx="1932">
                  <c:v>29</c:v>
                </c:pt>
                <c:pt idx="1933">
                  <c:v>28</c:v>
                </c:pt>
                <c:pt idx="1934">
                  <c:v>36</c:v>
                </c:pt>
                <c:pt idx="1935">
                  <c:v>18</c:v>
                </c:pt>
                <c:pt idx="1936">
                  <c:v>33</c:v>
                </c:pt>
                <c:pt idx="1937">
                  <c:v>34</c:v>
                </c:pt>
                <c:pt idx="1938">
                  <c:v>27</c:v>
                </c:pt>
                <c:pt idx="1939">
                  <c:v>41</c:v>
                </c:pt>
                <c:pt idx="1940">
                  <c:v>19</c:v>
                </c:pt>
                <c:pt idx="1941">
                  <c:v>38</c:v>
                </c:pt>
                <c:pt idx="1942">
                  <c:v>30</c:v>
                </c:pt>
                <c:pt idx="1943">
                  <c:v>32</c:v>
                </c:pt>
                <c:pt idx="1944">
                  <c:v>30</c:v>
                </c:pt>
                <c:pt idx="1945">
                  <c:v>37</c:v>
                </c:pt>
                <c:pt idx="1946">
                  <c:v>32</c:v>
                </c:pt>
                <c:pt idx="1947">
                  <c:v>34</c:v>
                </c:pt>
                <c:pt idx="1948">
                  <c:v>23</c:v>
                </c:pt>
                <c:pt idx="1949">
                  <c:v>25</c:v>
                </c:pt>
                <c:pt idx="1950">
                  <c:v>24</c:v>
                </c:pt>
                <c:pt idx="1951">
                  <c:v>36</c:v>
                </c:pt>
                <c:pt idx="1952">
                  <c:v>21</c:v>
                </c:pt>
                <c:pt idx="1953">
                  <c:v>27</c:v>
                </c:pt>
                <c:pt idx="1954">
                  <c:v>34</c:v>
                </c:pt>
                <c:pt idx="1955">
                  <c:v>41</c:v>
                </c:pt>
                <c:pt idx="1956">
                  <c:v>27</c:v>
                </c:pt>
                <c:pt idx="1957">
                  <c:v>27</c:v>
                </c:pt>
                <c:pt idx="1958">
                  <c:v>28</c:v>
                </c:pt>
                <c:pt idx="1959">
                  <c:v>30</c:v>
                </c:pt>
                <c:pt idx="1960">
                  <c:v>34</c:v>
                </c:pt>
                <c:pt idx="1961">
                  <c:v>19</c:v>
                </c:pt>
                <c:pt idx="1962">
                  <c:v>24</c:v>
                </c:pt>
                <c:pt idx="1963">
                  <c:v>23</c:v>
                </c:pt>
                <c:pt idx="1964">
                  <c:v>26</c:v>
                </c:pt>
                <c:pt idx="1965">
                  <c:v>26</c:v>
                </c:pt>
                <c:pt idx="1966">
                  <c:v>18</c:v>
                </c:pt>
                <c:pt idx="1967">
                  <c:v>29</c:v>
                </c:pt>
                <c:pt idx="1968">
                  <c:v>19</c:v>
                </c:pt>
                <c:pt idx="1969">
                  <c:v>35</c:v>
                </c:pt>
                <c:pt idx="1970">
                  <c:v>22</c:v>
                </c:pt>
                <c:pt idx="1971">
                  <c:v>36</c:v>
                </c:pt>
                <c:pt idx="1972">
                  <c:v>21</c:v>
                </c:pt>
                <c:pt idx="1973">
                  <c:v>26</c:v>
                </c:pt>
                <c:pt idx="1974">
                  <c:v>18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29</c:v>
                </c:pt>
                <c:pt idx="1980">
                  <c:v>27</c:v>
                </c:pt>
                <c:pt idx="1981">
                  <c:v>29</c:v>
                </c:pt>
                <c:pt idx="1982">
                  <c:v>31</c:v>
                </c:pt>
                <c:pt idx="1983">
                  <c:v>25</c:v>
                </c:pt>
                <c:pt idx="1984">
                  <c:v>19</c:v>
                </c:pt>
                <c:pt idx="1985">
                  <c:v>19</c:v>
                </c:pt>
                <c:pt idx="1986">
                  <c:v>26</c:v>
                </c:pt>
                <c:pt idx="1987">
                  <c:v>19</c:v>
                </c:pt>
                <c:pt idx="1988">
                  <c:v>21</c:v>
                </c:pt>
                <c:pt idx="1989">
                  <c:v>28</c:v>
                </c:pt>
                <c:pt idx="1990">
                  <c:v>28</c:v>
                </c:pt>
                <c:pt idx="1991">
                  <c:v>31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26</c:v>
                </c:pt>
                <c:pt idx="1998">
                  <c:v>21</c:v>
                </c:pt>
                <c:pt idx="1999">
                  <c:v>22</c:v>
                </c:pt>
                <c:pt idx="2000">
                  <c:v>26</c:v>
                </c:pt>
                <c:pt idx="2001">
                  <c:v>26</c:v>
                </c:pt>
                <c:pt idx="2002">
                  <c:v>28</c:v>
                </c:pt>
                <c:pt idx="2003">
                  <c:v>28</c:v>
                </c:pt>
                <c:pt idx="2004">
                  <c:v>21</c:v>
                </c:pt>
                <c:pt idx="2005">
                  <c:v>29</c:v>
                </c:pt>
                <c:pt idx="2006">
                  <c:v>28</c:v>
                </c:pt>
                <c:pt idx="2007">
                  <c:v>23</c:v>
                </c:pt>
                <c:pt idx="2008">
                  <c:v>35</c:v>
                </c:pt>
                <c:pt idx="2009">
                  <c:v>21</c:v>
                </c:pt>
                <c:pt idx="2010">
                  <c:v>27</c:v>
                </c:pt>
                <c:pt idx="2011">
                  <c:v>33</c:v>
                </c:pt>
                <c:pt idx="2012">
                  <c:v>28</c:v>
                </c:pt>
                <c:pt idx="2013">
                  <c:v>20</c:v>
                </c:pt>
                <c:pt idx="2014">
                  <c:v>25</c:v>
                </c:pt>
                <c:pt idx="2015">
                  <c:v>24</c:v>
                </c:pt>
                <c:pt idx="2016">
                  <c:v>24</c:v>
                </c:pt>
                <c:pt idx="2017">
                  <c:v>25</c:v>
                </c:pt>
                <c:pt idx="2018">
                  <c:v>34</c:v>
                </c:pt>
                <c:pt idx="2019">
                  <c:v>20</c:v>
                </c:pt>
                <c:pt idx="2020">
                  <c:v>31</c:v>
                </c:pt>
                <c:pt idx="2021">
                  <c:v>35</c:v>
                </c:pt>
                <c:pt idx="2022">
                  <c:v>27</c:v>
                </c:pt>
                <c:pt idx="2023">
                  <c:v>20</c:v>
                </c:pt>
                <c:pt idx="2024">
                  <c:v>26</c:v>
                </c:pt>
                <c:pt idx="2025">
                  <c:v>20</c:v>
                </c:pt>
                <c:pt idx="2026">
                  <c:v>26</c:v>
                </c:pt>
                <c:pt idx="2027">
                  <c:v>26</c:v>
                </c:pt>
                <c:pt idx="2028">
                  <c:v>23</c:v>
                </c:pt>
                <c:pt idx="2029">
                  <c:v>22</c:v>
                </c:pt>
                <c:pt idx="2030">
                  <c:v>26</c:v>
                </c:pt>
                <c:pt idx="2031">
                  <c:v>29</c:v>
                </c:pt>
                <c:pt idx="2032">
                  <c:v>29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22</c:v>
                </c:pt>
                <c:pt idx="2037">
                  <c:v>19</c:v>
                </c:pt>
                <c:pt idx="2038">
                  <c:v>18</c:v>
                </c:pt>
                <c:pt idx="2039">
                  <c:v>23</c:v>
                </c:pt>
                <c:pt idx="2040">
                  <c:v>23</c:v>
                </c:pt>
                <c:pt idx="2041">
                  <c:v>18</c:v>
                </c:pt>
                <c:pt idx="2042">
                  <c:v>25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19</c:v>
                </c:pt>
                <c:pt idx="2047">
                  <c:v>25</c:v>
                </c:pt>
                <c:pt idx="2048">
                  <c:v>34</c:v>
                </c:pt>
                <c:pt idx="2049">
                  <c:v>25</c:v>
                </c:pt>
                <c:pt idx="2050">
                  <c:v>19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26</c:v>
                </c:pt>
                <c:pt idx="2055">
                  <c:v>23</c:v>
                </c:pt>
                <c:pt idx="2056">
                  <c:v>28</c:v>
                </c:pt>
                <c:pt idx="2057">
                  <c:v>28</c:v>
                </c:pt>
                <c:pt idx="2058">
                  <c:v>26</c:v>
                </c:pt>
                <c:pt idx="2059">
                  <c:v>22</c:v>
                </c:pt>
                <c:pt idx="2060">
                  <c:v>22</c:v>
                </c:pt>
                <c:pt idx="2061">
                  <c:v>25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20</c:v>
                </c:pt>
                <c:pt idx="2066">
                  <c:v>20</c:v>
                </c:pt>
                <c:pt idx="2067">
                  <c:v>31</c:v>
                </c:pt>
                <c:pt idx="2068">
                  <c:v>32</c:v>
                </c:pt>
                <c:pt idx="2069">
                  <c:v>25</c:v>
                </c:pt>
                <c:pt idx="2070">
                  <c:v>22</c:v>
                </c:pt>
                <c:pt idx="2071">
                  <c:v>25</c:v>
                </c:pt>
                <c:pt idx="2072">
                  <c:v>31</c:v>
                </c:pt>
                <c:pt idx="2073">
                  <c:v>18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24</c:v>
                </c:pt>
                <c:pt idx="2079">
                  <c:v>24</c:v>
                </c:pt>
                <c:pt idx="2080">
                  <c:v>24</c:v>
                </c:pt>
                <c:pt idx="2081">
                  <c:v>20</c:v>
                </c:pt>
                <c:pt idx="2082">
                  <c:v>24</c:v>
                </c:pt>
                <c:pt idx="2083">
                  <c:v>20</c:v>
                </c:pt>
                <c:pt idx="2084">
                  <c:v>23</c:v>
                </c:pt>
                <c:pt idx="2085">
                  <c:v>23</c:v>
                </c:pt>
                <c:pt idx="2086">
                  <c:v>22</c:v>
                </c:pt>
                <c:pt idx="2087">
                  <c:v>23</c:v>
                </c:pt>
                <c:pt idx="2088">
                  <c:v>23</c:v>
                </c:pt>
                <c:pt idx="2089">
                  <c:v>34</c:v>
                </c:pt>
                <c:pt idx="2090">
                  <c:v>20</c:v>
                </c:pt>
                <c:pt idx="2091">
                  <c:v>24</c:v>
                </c:pt>
                <c:pt idx="2092">
                  <c:v>19</c:v>
                </c:pt>
                <c:pt idx="2093">
                  <c:v>26</c:v>
                </c:pt>
                <c:pt idx="2094">
                  <c:v>18</c:v>
                </c:pt>
                <c:pt idx="2095">
                  <c:v>26</c:v>
                </c:pt>
                <c:pt idx="2096">
                  <c:v>33</c:v>
                </c:pt>
                <c:pt idx="2097">
                  <c:v>31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22</c:v>
                </c:pt>
                <c:pt idx="2102">
                  <c:v>19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31</c:v>
                </c:pt>
                <c:pt idx="2117">
                  <c:v>28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18</c:v>
                </c:pt>
                <c:pt idx="2124">
                  <c:v>19</c:v>
                </c:pt>
                <c:pt idx="2125">
                  <c:v>25</c:v>
                </c:pt>
                <c:pt idx="2126">
                  <c:v>19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18</c:v>
                </c:pt>
                <c:pt idx="2131">
                  <c:v>19</c:v>
                </c:pt>
                <c:pt idx="2132">
                  <c:v>33</c:v>
                </c:pt>
                <c:pt idx="2133">
                  <c:v>21</c:v>
                </c:pt>
                <c:pt idx="2134">
                  <c:v>21</c:v>
                </c:pt>
                <c:pt idx="2135">
                  <c:v>21</c:v>
                </c:pt>
                <c:pt idx="2136">
                  <c:v>18</c:v>
                </c:pt>
                <c:pt idx="2137">
                  <c:v>22</c:v>
                </c:pt>
                <c:pt idx="2138">
                  <c:v>22</c:v>
                </c:pt>
                <c:pt idx="2139">
                  <c:v>21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24</c:v>
                </c:pt>
                <c:pt idx="2144">
                  <c:v>20</c:v>
                </c:pt>
                <c:pt idx="2145">
                  <c:v>24</c:v>
                </c:pt>
                <c:pt idx="2146">
                  <c:v>20</c:v>
                </c:pt>
                <c:pt idx="2147">
                  <c:v>24</c:v>
                </c:pt>
                <c:pt idx="2148">
                  <c:v>24</c:v>
                </c:pt>
                <c:pt idx="2149">
                  <c:v>24</c:v>
                </c:pt>
                <c:pt idx="2150">
                  <c:v>20</c:v>
                </c:pt>
                <c:pt idx="2151">
                  <c:v>20</c:v>
                </c:pt>
                <c:pt idx="2152">
                  <c:v>21</c:v>
                </c:pt>
                <c:pt idx="2153">
                  <c:v>21</c:v>
                </c:pt>
                <c:pt idx="2154">
                  <c:v>28</c:v>
                </c:pt>
                <c:pt idx="2155">
                  <c:v>21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26</c:v>
                </c:pt>
                <c:pt idx="2161">
                  <c:v>18</c:v>
                </c:pt>
                <c:pt idx="2162">
                  <c:v>28</c:v>
                </c:pt>
                <c:pt idx="2163">
                  <c:v>19</c:v>
                </c:pt>
                <c:pt idx="2164">
                  <c:v>23</c:v>
                </c:pt>
                <c:pt idx="2165">
                  <c:v>19</c:v>
                </c:pt>
                <c:pt idx="2166">
                  <c:v>19</c:v>
                </c:pt>
                <c:pt idx="2167">
                  <c:v>23</c:v>
                </c:pt>
                <c:pt idx="2168">
                  <c:v>23</c:v>
                </c:pt>
                <c:pt idx="2169">
                  <c:v>18</c:v>
                </c:pt>
                <c:pt idx="2170">
                  <c:v>23</c:v>
                </c:pt>
                <c:pt idx="2171">
                  <c:v>20</c:v>
                </c:pt>
                <c:pt idx="2172">
                  <c:v>19</c:v>
                </c:pt>
                <c:pt idx="2173">
                  <c:v>24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22</c:v>
                </c:pt>
                <c:pt idx="2195">
                  <c:v>22</c:v>
                </c:pt>
                <c:pt idx="2196">
                  <c:v>22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19</c:v>
                </c:pt>
                <c:pt idx="2205">
                  <c:v>19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19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19</c:v>
                </c:pt>
                <c:pt idx="2215">
                  <c:v>27</c:v>
                </c:pt>
                <c:pt idx="2216">
                  <c:v>18</c:v>
                </c:pt>
                <c:pt idx="2217">
                  <c:v>18</c:v>
                </c:pt>
                <c:pt idx="2218">
                  <c:v>30</c:v>
                </c:pt>
                <c:pt idx="2219">
                  <c:v>21</c:v>
                </c:pt>
                <c:pt idx="2220">
                  <c:v>22</c:v>
                </c:pt>
                <c:pt idx="2221">
                  <c:v>21</c:v>
                </c:pt>
                <c:pt idx="2222">
                  <c:v>21</c:v>
                </c:pt>
                <c:pt idx="2223">
                  <c:v>24</c:v>
                </c:pt>
                <c:pt idx="2224">
                  <c:v>27</c:v>
                </c:pt>
                <c:pt idx="2225">
                  <c:v>25</c:v>
                </c:pt>
                <c:pt idx="2226">
                  <c:v>24</c:v>
                </c:pt>
                <c:pt idx="2227">
                  <c:v>19</c:v>
                </c:pt>
                <c:pt idx="2228">
                  <c:v>25</c:v>
                </c:pt>
                <c:pt idx="2229">
                  <c:v>22</c:v>
                </c:pt>
                <c:pt idx="2230">
                  <c:v>25</c:v>
                </c:pt>
                <c:pt idx="2231">
                  <c:v>21</c:v>
                </c:pt>
                <c:pt idx="2232">
                  <c:v>26</c:v>
                </c:pt>
                <c:pt idx="2233">
                  <c:v>25</c:v>
                </c:pt>
                <c:pt idx="2234">
                  <c:v>24</c:v>
                </c:pt>
                <c:pt idx="2235">
                  <c:v>20</c:v>
                </c:pt>
                <c:pt idx="2236">
                  <c:v>20</c:v>
                </c:pt>
                <c:pt idx="2237">
                  <c:v>23</c:v>
                </c:pt>
                <c:pt idx="2238">
                  <c:v>20</c:v>
                </c:pt>
                <c:pt idx="2239">
                  <c:v>24</c:v>
                </c:pt>
                <c:pt idx="2240">
                  <c:v>25</c:v>
                </c:pt>
                <c:pt idx="2241">
                  <c:v>27</c:v>
                </c:pt>
                <c:pt idx="2242">
                  <c:v>24</c:v>
                </c:pt>
                <c:pt idx="2243">
                  <c:v>23</c:v>
                </c:pt>
                <c:pt idx="2244">
                  <c:v>20</c:v>
                </c:pt>
                <c:pt idx="2245">
                  <c:v>23</c:v>
                </c:pt>
                <c:pt idx="2246">
                  <c:v>20</c:v>
                </c:pt>
                <c:pt idx="2247">
                  <c:v>21</c:v>
                </c:pt>
                <c:pt idx="2248">
                  <c:v>25</c:v>
                </c:pt>
                <c:pt idx="2249">
                  <c:v>22</c:v>
                </c:pt>
                <c:pt idx="2250">
                  <c:v>18</c:v>
                </c:pt>
                <c:pt idx="2251">
                  <c:v>18</c:v>
                </c:pt>
                <c:pt idx="2252">
                  <c:v>25</c:v>
                </c:pt>
                <c:pt idx="2253">
                  <c:v>20</c:v>
                </c:pt>
                <c:pt idx="2254">
                  <c:v>19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25</c:v>
                </c:pt>
                <c:pt idx="2260">
                  <c:v>19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20</c:v>
                </c:pt>
                <c:pt idx="2265">
                  <c:v>24</c:v>
                </c:pt>
                <c:pt idx="2266">
                  <c:v>20</c:v>
                </c:pt>
                <c:pt idx="2267">
                  <c:v>24</c:v>
                </c:pt>
                <c:pt idx="2268">
                  <c:v>18</c:v>
                </c:pt>
                <c:pt idx="2269">
                  <c:v>18</c:v>
                </c:pt>
                <c:pt idx="2270">
                  <c:v>26</c:v>
                </c:pt>
                <c:pt idx="2271">
                  <c:v>19</c:v>
                </c:pt>
                <c:pt idx="2272">
                  <c:v>30</c:v>
                </c:pt>
                <c:pt idx="2273">
                  <c:v>23</c:v>
                </c:pt>
                <c:pt idx="2274">
                  <c:v>20</c:v>
                </c:pt>
                <c:pt idx="2275">
                  <c:v>25</c:v>
                </c:pt>
                <c:pt idx="2276">
                  <c:v>26</c:v>
                </c:pt>
                <c:pt idx="2277">
                  <c:v>21</c:v>
                </c:pt>
                <c:pt idx="2278">
                  <c:v>20</c:v>
                </c:pt>
                <c:pt idx="2279">
                  <c:v>18</c:v>
                </c:pt>
                <c:pt idx="2280">
                  <c:v>28</c:v>
                </c:pt>
                <c:pt idx="2281">
                  <c:v>18</c:v>
                </c:pt>
                <c:pt idx="2282">
                  <c:v>19</c:v>
                </c:pt>
                <c:pt idx="2283">
                  <c:v>18</c:v>
                </c:pt>
                <c:pt idx="2284">
                  <c:v>20</c:v>
                </c:pt>
                <c:pt idx="2285">
                  <c:v>18</c:v>
                </c:pt>
                <c:pt idx="2286">
                  <c:v>21</c:v>
                </c:pt>
                <c:pt idx="2287">
                  <c:v>18</c:v>
                </c:pt>
                <c:pt idx="2288">
                  <c:v>18</c:v>
                </c:pt>
                <c:pt idx="2289">
                  <c:v>20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20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24</c:v>
                </c:pt>
                <c:pt idx="2298">
                  <c:v>25</c:v>
                </c:pt>
                <c:pt idx="2299">
                  <c:v>18</c:v>
                </c:pt>
                <c:pt idx="2300">
                  <c:v>29</c:v>
                </c:pt>
                <c:pt idx="2301">
                  <c:v>28</c:v>
                </c:pt>
                <c:pt idx="2302">
                  <c:v>20</c:v>
                </c:pt>
                <c:pt idx="2303">
                  <c:v>20</c:v>
                </c:pt>
                <c:pt idx="2304">
                  <c:v>28</c:v>
                </c:pt>
                <c:pt idx="2305">
                  <c:v>27</c:v>
                </c:pt>
                <c:pt idx="2306">
                  <c:v>23</c:v>
                </c:pt>
                <c:pt idx="2307">
                  <c:v>22</c:v>
                </c:pt>
                <c:pt idx="2308">
                  <c:v>28</c:v>
                </c:pt>
                <c:pt idx="2309">
                  <c:v>21</c:v>
                </c:pt>
                <c:pt idx="2310">
                  <c:v>27</c:v>
                </c:pt>
                <c:pt idx="2311">
                  <c:v>28</c:v>
                </c:pt>
                <c:pt idx="2312">
                  <c:v>29</c:v>
                </c:pt>
                <c:pt idx="2313">
                  <c:v>22</c:v>
                </c:pt>
                <c:pt idx="2314">
                  <c:v>18</c:v>
                </c:pt>
                <c:pt idx="2315">
                  <c:v>27</c:v>
                </c:pt>
                <c:pt idx="2316">
                  <c:v>26</c:v>
                </c:pt>
                <c:pt idx="2317">
                  <c:v>29</c:v>
                </c:pt>
                <c:pt idx="2318">
                  <c:v>26</c:v>
                </c:pt>
                <c:pt idx="2319">
                  <c:v>29</c:v>
                </c:pt>
                <c:pt idx="2320">
                  <c:v>20</c:v>
                </c:pt>
                <c:pt idx="2321">
                  <c:v>23</c:v>
                </c:pt>
                <c:pt idx="2322">
                  <c:v>23</c:v>
                </c:pt>
                <c:pt idx="2323">
                  <c:v>21</c:v>
                </c:pt>
                <c:pt idx="2324">
                  <c:v>25</c:v>
                </c:pt>
                <c:pt idx="2325">
                  <c:v>20</c:v>
                </c:pt>
                <c:pt idx="2326">
                  <c:v>27</c:v>
                </c:pt>
                <c:pt idx="2327">
                  <c:v>30</c:v>
                </c:pt>
                <c:pt idx="2328">
                  <c:v>21</c:v>
                </c:pt>
                <c:pt idx="2329">
                  <c:v>24</c:v>
                </c:pt>
                <c:pt idx="2330">
                  <c:v>30</c:v>
                </c:pt>
                <c:pt idx="2331">
                  <c:v>29</c:v>
                </c:pt>
                <c:pt idx="2332">
                  <c:v>30</c:v>
                </c:pt>
                <c:pt idx="2333">
                  <c:v>30</c:v>
                </c:pt>
                <c:pt idx="2334">
                  <c:v>#N/A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89472"/>
        <c:axId val="361413472"/>
      </c:scatterChart>
      <c:valAx>
        <c:axId val="36138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CHARGES</a:t>
                </a:r>
              </a:p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413472"/>
        <c:crosses val="autoZero"/>
        <c:crossBetween val="midCat"/>
      </c:valAx>
      <c:valAx>
        <c:axId val="3614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389472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27fdd07-0b8e-46d1-822b-daf2716c4c4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KKR.xlsx]Pie chart &amp; Donut chart 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History of Smoker &amp; Non Smoker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 &amp; Donut chart 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>
                <a:outerShdw blurRad="76200" dist="25400" dir="2700000" algn="tl" rotWithShape="0">
                  <a:schemeClr val="accent2">
                    <a:lumMod val="50000"/>
                    <a:alpha val="30000"/>
                  </a:scheme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 &amp; Donut chart 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 &amp; Donut chart '!$B$4:$B$6</c:f>
              <c:numCache>
                <c:formatCode>General</c:formatCode>
                <c:ptCount val="2"/>
                <c:pt idx="0">
                  <c:v>1847</c:v>
                </c:pt>
                <c:pt idx="1">
                  <c:v>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e8c0d31-5af5-4042-8fca-69924910ec50}"/>
      </c:ext>
    </c:extLst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KKR.xlsx]Pie chart &amp; Donut chart 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</a:rPr>
              <a:t>major surgerie Vs transplants &amp; HbA1C</a:t>
            </a:r>
            <a:endParaR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</a:endParaRPr>
          </a:p>
          <a:p>
            <a:pPr defTabSz="914400">
              <a:defRPr lang="en-US" sz="1400" b="1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endParaR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</a:endParaRPr>
          </a:p>
        </c:rich>
      </c:tx>
      <c:layout>
        <c:manualLayout>
          <c:xMode val="edge"/>
          <c:yMode val="edge"/>
          <c:x val="0.375657894736842"/>
          <c:y val="0.066666665673255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7828946803745"/>
          <c:y val="0.124999999006589"/>
          <c:w val="0.399473685339877"/>
          <c:h val="0.702777779764599"/>
        </c:manualLayout>
      </c:layout>
      <c:doughnutChart>
        <c:varyColors val="1"/>
        <c:ser>
          <c:idx val="0"/>
          <c:order val="0"/>
          <c:tx>
            <c:strRef>
              <c:f>'Pie chart &amp; Donut chart '!$B$19</c:f>
              <c:strCache>
                <c:ptCount val="1"/>
                <c:pt idx="0">
                  <c:v>Count of Any Transplants 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gradFill>
                      <a:gsLst>
                        <a:gs pos="0">
                          <a:srgbClr val="E30000"/>
                        </a:gs>
                        <a:gs pos="100000">
                          <a:srgbClr val="760303"/>
                        </a:gs>
                      </a:gsLst>
                      <a:lin ang="5400000" scaled="0"/>
                    </a:gra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 &amp; Donut chart '!$A$20:$A$24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'Pie chart &amp; Donut chart '!$B$20:$B$24</c:f>
              <c:numCache>
                <c:formatCode>General</c:formatCode>
                <c:ptCount val="4"/>
                <c:pt idx="0">
                  <c:v>1074</c:v>
                </c:pt>
                <c:pt idx="1">
                  <c:v>965</c:v>
                </c:pt>
                <c:pt idx="2">
                  <c:v>274</c:v>
                </c:pt>
                <c:pt idx="3">
                  <c:v>22</c:v>
                </c:pt>
              </c:numCache>
            </c:numRef>
          </c:val>
        </c:ser>
        <c:ser>
          <c:idx val="1"/>
          <c:order val="1"/>
          <c:tx>
            <c:strRef>
              <c:f>'Pie chart &amp; Donut chart '!$C$19</c:f>
              <c:strCache>
                <c:ptCount val="1"/>
                <c:pt idx="0">
                  <c:v>Average of HBA1C 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gradFill>
                      <a:gsLst>
                        <a:gs pos="0">
                          <a:srgbClr val="E30000"/>
                        </a:gs>
                        <a:gs pos="100000">
                          <a:srgbClr val="760303"/>
                        </a:gs>
                      </a:gsLst>
                      <a:lin ang="5400000" scaled="0"/>
                    </a:gra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 &amp; Donut chart '!$A$20:$A$24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'Pie chart &amp; Donut chart '!$C$20:$C$24</c:f>
              <c:numCache>
                <c:formatCode>General</c:formatCode>
                <c:ptCount val="4"/>
                <c:pt idx="0">
                  <c:v>7.10313780260707</c:v>
                </c:pt>
                <c:pt idx="1">
                  <c:v>5.81165803108808</c:v>
                </c:pt>
                <c:pt idx="2">
                  <c:v>7.02109489051095</c:v>
                </c:pt>
                <c:pt idx="3">
                  <c:v>9.14363636363637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gradFill>
                  <a:gsLst>
                    <a:gs pos="0">
                      <a:srgbClr val="E30000"/>
                    </a:gs>
                    <a:gs pos="100000">
                      <a:srgbClr val="760303"/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e2d4f8c-d2cc-49d1-8db5-048233e2673d}"/>
      </c:ext>
    </c:extLst>
  </c:chart>
  <c:spPr>
    <a:gradFill>
      <a:gsLst>
        <a:gs pos="0">
          <a:srgbClr val="14CD68"/>
        </a:gs>
        <a:gs pos="100000">
          <a:srgbClr val="0B6E38"/>
        </a:gs>
      </a:gsLst>
      <a:lin ang="5400000" scaled="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gradFill>
            <a:gsLst>
              <a:gs pos="0">
                <a:srgbClr val="E30000"/>
              </a:gs>
              <a:gs pos="100000">
                <a:srgbClr val="760303"/>
              </a:gs>
            </a:gsLst>
            <a:lin ang="5400000" scaled="0"/>
          </a:gra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KKR.xlsx]Column &amp; Bars!PivotTable8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charges VS different statuses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 &amp; Bars'!$B$3:$B$4</c:f>
              <c:strCache>
                <c:ptCount val="1"/>
                <c:pt idx="0">
                  <c:v>Diabetes</c:v>
                </c:pt>
              </c:strCache>
            </c:strRef>
          </c:tx>
          <c:spPr>
            <a:gradFill>
              <a:gsLst>
                <a:gs pos="100000">
                  <a:schemeClr val="accent1"/>
                </a:gs>
                <a:gs pos="0">
                  <a:schemeClr val="accent1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1">
                      <a:lumMod val="75000"/>
                    </a:schemeClr>
                  </a:gs>
                  <a:gs pos="0">
                    <a:schemeClr val="accent1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'Column &amp; Bars'!$A$5:$A$9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'Column &amp; Bars'!$B$5:$B$9</c:f>
              <c:numCache>
                <c:formatCode>General</c:formatCode>
                <c:ptCount val="4"/>
                <c:pt idx="0">
                  <c:v>2345357.81</c:v>
                </c:pt>
                <c:pt idx="1">
                  <c:v>7011221.79</c:v>
                </c:pt>
                <c:pt idx="2">
                  <c:v>3139436.58</c:v>
                </c:pt>
                <c:pt idx="3">
                  <c:v>108671.8</c:v>
                </c:pt>
              </c:numCache>
            </c:numRef>
          </c:val>
        </c:ser>
        <c:ser>
          <c:idx val="1"/>
          <c:order val="1"/>
          <c:tx>
            <c:strRef>
              <c:f>'Column &amp; Bars'!$C$3:$C$4</c:f>
              <c:strCache>
                <c:ptCount val="1"/>
                <c:pt idx="0">
                  <c:v>Normal</c:v>
                </c:pt>
              </c:strCache>
            </c:strRef>
          </c:tx>
          <c:spPr>
            <a:gradFill>
              <a:gsLst>
                <a:gs pos="100000">
                  <a:schemeClr val="accent2"/>
                </a:gs>
                <a:gs pos="0">
                  <a:schemeClr val="accent2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2">
                      <a:lumMod val="75000"/>
                    </a:schemeClr>
                  </a:gs>
                  <a:gs pos="0">
                    <a:schemeClr val="accent2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'Column &amp; Bars'!$A$5:$A$9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'Column &amp; Bars'!$C$5:$C$9</c:f>
              <c:numCache>
                <c:formatCode>General</c:formatCode>
                <c:ptCount val="4"/>
                <c:pt idx="0">
                  <c:v>2511066.79</c:v>
                </c:pt>
                <c:pt idx="1">
                  <c:v>7405234.53999999</c:v>
                </c:pt>
                <c:pt idx="2">
                  <c:v>3355537.62</c:v>
                </c:pt>
                <c:pt idx="3">
                  <c:v>93725.21</c:v>
                </c:pt>
              </c:numCache>
            </c:numRef>
          </c:val>
        </c:ser>
        <c:ser>
          <c:idx val="2"/>
          <c:order val="2"/>
          <c:tx>
            <c:strRef>
              <c:f>'Column &amp; Bars'!$D$3:$D$4</c:f>
              <c:strCache>
                <c:ptCount val="1"/>
                <c:pt idx="0">
                  <c:v>Prediabetes</c:v>
                </c:pt>
              </c:strCache>
            </c:strRef>
          </c:tx>
          <c:spPr>
            <a:gradFill>
              <a:gsLst>
                <a:gs pos="100000">
                  <a:schemeClr val="accent3"/>
                </a:gs>
                <a:gs pos="0">
                  <a:schemeClr val="accent3">
                    <a:hueOff val="-1670000"/>
                  </a:schemeClr>
                </a:gs>
              </a:gsLst>
              <a:lin ang="5400000" scaled="0"/>
            </a:gradFill>
            <a:ln>
              <a:gradFill>
                <a:gsLst>
                  <a:gs pos="100000">
                    <a:schemeClr val="accent3">
                      <a:lumMod val="75000"/>
                    </a:schemeClr>
                  </a:gs>
                  <a:gs pos="0">
                    <a:schemeClr val="accent3">
                      <a:lumMod val="75000"/>
                      <a:hueOff val="-1670000"/>
                    </a:schemeClr>
                  </a:gs>
                </a:gsLst>
                <a:lin ang="4620000" scaled="0"/>
              </a:gradFill>
            </a:ln>
            <a:effectLst/>
          </c:spPr>
          <c:invertIfNegative val="0"/>
          <c:dLbls>
            <c:delete val="1"/>
          </c:dLbls>
          <c:cat>
            <c:strRef>
              <c:f>'Column &amp; Bars'!$A$5:$A$9</c:f>
              <c:strCache>
                <c:ptCount val="4"/>
                <c:pt idx="0">
                  <c:v>Normal Weight</c:v>
                </c:pt>
                <c:pt idx="1">
                  <c:v>Obesity</c:v>
                </c:pt>
                <c:pt idx="2">
                  <c:v>Overweight</c:v>
                </c:pt>
                <c:pt idx="3">
                  <c:v>Underweight</c:v>
                </c:pt>
              </c:strCache>
            </c:strRef>
          </c:cat>
          <c:val>
            <c:numRef>
              <c:f>'Column &amp; Bars'!$D$5:$D$9</c:f>
              <c:numCache>
                <c:formatCode>General</c:formatCode>
                <c:ptCount val="4"/>
                <c:pt idx="0">
                  <c:v>1279271.77</c:v>
                </c:pt>
                <c:pt idx="1">
                  <c:v>2857981.36</c:v>
                </c:pt>
                <c:pt idx="2">
                  <c:v>1455173.22</c:v>
                </c:pt>
                <c:pt idx="3">
                  <c:v>29680.12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50"/>
        <c:axId val="252660275"/>
        <c:axId val="416674779"/>
      </c:barChart>
      <c:catAx>
        <c:axId val="2526602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6674779"/>
        <c:crosses val="autoZero"/>
        <c:auto val="1"/>
        <c:lblAlgn val="ctr"/>
        <c:lblOffset val="100"/>
        <c:noMultiLvlLbl val="0"/>
      </c:catAx>
      <c:valAx>
        <c:axId val="416674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26602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82b4d89-fad5-416e-ac3f-95f7f90f8f3d}"/>
      </c:ext>
    </c:extLst>
  </c:chart>
  <c:spPr>
    <a:gradFill>
      <a:gsLst>
        <a:gs pos="0">
          <a:srgbClr val="FBFB11"/>
        </a:gs>
        <a:gs pos="100000">
          <a:srgbClr val="838309"/>
        </a:gs>
      </a:gsLst>
      <a:path path="circle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KKR.xlsx]Column &amp; Bars!PivotTable9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A</a:t>
            </a:r>
            <a:r>
              <a:t>veragecharges VS </a:t>
            </a:r>
            <a:r>
              <a:rPr lang="en-IN" altLang="en-US"/>
              <a:t>D</a:t>
            </a:r>
            <a:r>
              <a:t>ifferent statuses &amp; tiers</a:t>
            </a:r>
          </a:p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>
        <c:manualLayout>
          <c:xMode val="edge"/>
          <c:yMode val="edge"/>
          <c:x val="0.313815789473684"/>
          <c:y val="0.036111110117700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501789473119535"/>
          <c:y val="0.152777776784367"/>
          <c:w val="0.22906579003836"/>
          <c:h val="0.732500000993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'Column &amp; Bars'!$C$31:$C$32</c:f>
              <c:strCache>
                <c:ptCount val="1"/>
                <c:pt idx="0">
                  <c:v>tier - 1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0000"/>
                    <a:lumOff val="60000"/>
                  </a:schemeClr>
                </a:gs>
                <a:gs pos="90000">
                  <a:schemeClr val="accent1"/>
                </a:gs>
              </a:gsLst>
              <a:lin ang="10800000" scaled="0"/>
            </a:gradFill>
            <a:ln>
              <a:gradFill>
                <a:gsLst>
                  <a:gs pos="0">
                    <a:schemeClr val="accent1"/>
                  </a:gs>
                  <a:gs pos="100000">
                    <a:schemeClr val="accent1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multiLvlStrRef>
              <c:f>'Column &amp; Bars'!$A$33:$B$48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Overweight</c:v>
                  </c:pt>
                  <c:pt idx="3">
                    <c:v>Underweight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Overweight</c:v>
                  </c:pt>
                  <c:pt idx="7">
                    <c:v>Underweight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Overweight</c:v>
                  </c:pt>
                  <c:pt idx="11">
                    <c:v>Underweight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'Column &amp; Bars'!$C$33:$C$48</c:f>
              <c:numCache>
                <c:formatCode>General</c:formatCode>
                <c:ptCount val="12"/>
                <c:pt idx="0">
                  <c:v>705366.27</c:v>
                </c:pt>
                <c:pt idx="1">
                  <c:v>1968818.69</c:v>
                </c:pt>
                <c:pt idx="2">
                  <c:v>1027591.95</c:v>
                </c:pt>
                <c:pt idx="4">
                  <c:v>545607.16</c:v>
                </c:pt>
                <c:pt idx="5">
                  <c:v>2116308.39</c:v>
                </c:pt>
                <c:pt idx="6">
                  <c:v>1081725.47</c:v>
                </c:pt>
                <c:pt idx="8">
                  <c:v>361492.69</c:v>
                </c:pt>
                <c:pt idx="9">
                  <c:v>884239.36</c:v>
                </c:pt>
                <c:pt idx="10">
                  <c:v>468126.39</c:v>
                </c:pt>
              </c:numCache>
            </c:numRef>
          </c:val>
        </c:ser>
        <c:ser>
          <c:idx val="1"/>
          <c:order val="1"/>
          <c:tx>
            <c:strRef>
              <c:f>'Column &amp; Bars'!$D$31:$D$32</c:f>
              <c:strCache>
                <c:ptCount val="1"/>
                <c:pt idx="0">
                  <c:v>tier - 2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40000"/>
                    <a:lumOff val="60000"/>
                  </a:schemeClr>
                </a:gs>
                <a:gs pos="90000">
                  <a:schemeClr val="accent2"/>
                </a:gs>
              </a:gsLst>
              <a:lin ang="10800000" scaled="0"/>
            </a:gradFill>
            <a:ln>
              <a:gradFill>
                <a:gsLst>
                  <a:gs pos="0">
                    <a:schemeClr val="accent2"/>
                  </a:gs>
                  <a:gs pos="100000">
                    <a:schemeClr val="accent2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multiLvlStrRef>
              <c:f>'Column &amp; Bars'!$A$33:$B$48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Overweight</c:v>
                  </c:pt>
                  <c:pt idx="3">
                    <c:v>Underweight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Overweight</c:v>
                  </c:pt>
                  <c:pt idx="7">
                    <c:v>Underweight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Overweight</c:v>
                  </c:pt>
                  <c:pt idx="11">
                    <c:v>Underweight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'Column &amp; Bars'!$D$33:$D$48</c:f>
              <c:numCache>
                <c:formatCode>General</c:formatCode>
                <c:ptCount val="12"/>
                <c:pt idx="0">
                  <c:v>1129792.67</c:v>
                </c:pt>
                <c:pt idx="1">
                  <c:v>3463846.36</c:v>
                </c:pt>
                <c:pt idx="2">
                  <c:v>1175032.89</c:v>
                </c:pt>
                <c:pt idx="3">
                  <c:v>71578.41</c:v>
                </c:pt>
                <c:pt idx="4">
                  <c:v>1418148.4</c:v>
                </c:pt>
                <c:pt idx="5">
                  <c:v>3891998.09</c:v>
                </c:pt>
                <c:pt idx="6">
                  <c:v>1708749.06</c:v>
                </c:pt>
                <c:pt idx="7">
                  <c:v>73529.01</c:v>
                </c:pt>
                <c:pt idx="8">
                  <c:v>732298.25</c:v>
                </c:pt>
                <c:pt idx="9">
                  <c:v>1508878.09</c:v>
                </c:pt>
                <c:pt idx="10">
                  <c:v>673928.8</c:v>
                </c:pt>
                <c:pt idx="11">
                  <c:v>27249.58</c:v>
                </c:pt>
              </c:numCache>
            </c:numRef>
          </c:val>
        </c:ser>
        <c:ser>
          <c:idx val="2"/>
          <c:order val="2"/>
          <c:tx>
            <c:strRef>
              <c:f>'Column &amp; Bars'!$E$31:$E$32</c:f>
              <c:strCache>
                <c:ptCount val="1"/>
                <c:pt idx="0">
                  <c:v>tier - 3</c:v>
                </c:pt>
              </c:strCache>
            </c:strRef>
          </c:tx>
          <c:spPr>
            <a:gradFill>
              <a:gsLst>
                <a:gs pos="0">
                  <a:schemeClr val="accent3">
                    <a:lumMod val="40000"/>
                    <a:lumOff val="60000"/>
                  </a:schemeClr>
                </a:gs>
                <a:gs pos="90000">
                  <a:schemeClr val="accent3"/>
                </a:gs>
              </a:gsLst>
              <a:lin ang="10800000" scaled="0"/>
            </a:gradFill>
            <a:ln>
              <a:gradFill>
                <a:gsLst>
                  <a:gs pos="0">
                    <a:schemeClr val="accent3"/>
                  </a:gs>
                  <a:gs pos="100000">
                    <a:schemeClr val="accent3"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dLbls>
            <c:delete val="1"/>
          </c:dLbls>
          <c:cat>
            <c:multiLvlStrRef>
              <c:f>'Column &amp; Bars'!$A$33:$B$48</c:f>
              <c:multiLvlStrCache>
                <c:ptCount val="12"/>
                <c:lvl>
                  <c:pt idx="0">
                    <c:v>Normal Weight</c:v>
                  </c:pt>
                  <c:pt idx="1">
                    <c:v>Obesity</c:v>
                  </c:pt>
                  <c:pt idx="2">
                    <c:v>Overweight</c:v>
                  </c:pt>
                  <c:pt idx="3">
                    <c:v>Underweight</c:v>
                  </c:pt>
                  <c:pt idx="4">
                    <c:v>Normal Weight</c:v>
                  </c:pt>
                  <c:pt idx="5">
                    <c:v>Obesity</c:v>
                  </c:pt>
                  <c:pt idx="6">
                    <c:v>Overweight</c:v>
                  </c:pt>
                  <c:pt idx="7">
                    <c:v>Underweight</c:v>
                  </c:pt>
                  <c:pt idx="8">
                    <c:v>Normal Weight</c:v>
                  </c:pt>
                  <c:pt idx="9">
                    <c:v>Obesity</c:v>
                  </c:pt>
                  <c:pt idx="10">
                    <c:v>Overweight</c:v>
                  </c:pt>
                  <c:pt idx="11">
                    <c:v>Underweight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'Column &amp; Bars'!$E$33:$E$48</c:f>
              <c:numCache>
                <c:formatCode>General</c:formatCode>
                <c:ptCount val="12"/>
                <c:pt idx="0">
                  <c:v>510198.87</c:v>
                </c:pt>
                <c:pt idx="1">
                  <c:v>1578556.74</c:v>
                </c:pt>
                <c:pt idx="2">
                  <c:v>936811.74</c:v>
                </c:pt>
                <c:pt idx="3">
                  <c:v>37093.39</c:v>
                </c:pt>
                <c:pt idx="4">
                  <c:v>546611.23</c:v>
                </c:pt>
                <c:pt idx="5">
                  <c:v>1396928.06</c:v>
                </c:pt>
                <c:pt idx="6">
                  <c:v>565063.09</c:v>
                </c:pt>
                <c:pt idx="7">
                  <c:v>20196.2</c:v>
                </c:pt>
                <c:pt idx="8">
                  <c:v>185480.83</c:v>
                </c:pt>
                <c:pt idx="9">
                  <c:v>464863.91</c:v>
                </c:pt>
                <c:pt idx="10">
                  <c:v>313118.03</c:v>
                </c:pt>
                <c:pt idx="11">
                  <c:v>2430.54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290826253"/>
        <c:axId val="202214655"/>
      </c:barChart>
      <c:catAx>
        <c:axId val="29082625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2214655"/>
        <c:crosses val="autoZero"/>
        <c:auto val="1"/>
        <c:lblAlgn val="ctr"/>
        <c:lblOffset val="100"/>
        <c:noMultiLvlLbl val="0"/>
      </c:catAx>
      <c:valAx>
        <c:axId val="20221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08262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16b4d05-fb2b-48c2-89d6-261c66aca0a5}"/>
      </c:ext>
    </c:extLst>
  </c:chart>
  <c:spPr>
    <a:solidFill>
      <a:schemeClr val="accent4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(3).xlsx KKR.xlsx]Line &amp; Scatter plot!PivotTable10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Age,BMI &amp; HBA1C values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938947368421053"/>
          <c:y val="0.144444443451034"/>
          <c:w val="0.624657894736842"/>
          <c:h val="0.535972224209044"/>
        </c:manualLayout>
      </c:layout>
      <c:lineChart>
        <c:grouping val="standard"/>
        <c:varyColors val="0"/>
        <c:ser>
          <c:idx val="0"/>
          <c:order val="0"/>
          <c:tx>
            <c:strRef>
              <c:f>'Line &amp; Scatter plot'!$B$3</c:f>
              <c:strCache>
                <c:ptCount val="1"/>
                <c:pt idx="0">
                  <c:v>Sum of BMI Value 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0" scaled="0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'Line &amp; Scatter plot'!$A$4:$A$53</c:f>
              <c:strCache>
                <c:ptCount val="49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#VALUE!</c:v>
                </c:pt>
              </c:strCache>
            </c:strRef>
          </c:cat>
          <c:val>
            <c:numRef>
              <c:f>'Line &amp; Scatter plot'!$B$4:$B$53</c:f>
              <c:numCache>
                <c:formatCode>General</c:formatCode>
                <c:ptCount val="49"/>
                <c:pt idx="0">
                  <c:v>2938.475</c:v>
                </c:pt>
                <c:pt idx="1">
                  <c:v>2550.26</c:v>
                </c:pt>
                <c:pt idx="2">
                  <c:v>1625.06</c:v>
                </c:pt>
                <c:pt idx="3">
                  <c:v>1258.77</c:v>
                </c:pt>
                <c:pt idx="4">
                  <c:v>1694.255</c:v>
                </c:pt>
                <c:pt idx="5">
                  <c:v>1541.465</c:v>
                </c:pt>
                <c:pt idx="6">
                  <c:v>1334.805</c:v>
                </c:pt>
                <c:pt idx="7">
                  <c:v>1729.62</c:v>
                </c:pt>
                <c:pt idx="8">
                  <c:v>1339.42</c:v>
                </c:pt>
                <c:pt idx="9">
                  <c:v>1546.13</c:v>
                </c:pt>
                <c:pt idx="10">
                  <c:v>1737.64</c:v>
                </c:pt>
                <c:pt idx="11">
                  <c:v>1630.455</c:v>
                </c:pt>
                <c:pt idx="12">
                  <c:v>1876.995</c:v>
                </c:pt>
                <c:pt idx="13">
                  <c:v>1430.925</c:v>
                </c:pt>
                <c:pt idx="14">
                  <c:v>1662.32</c:v>
                </c:pt>
                <c:pt idx="15">
                  <c:v>1415.36</c:v>
                </c:pt>
                <c:pt idx="16">
                  <c:v>1893.095</c:v>
                </c:pt>
                <c:pt idx="17">
                  <c:v>1218.81</c:v>
                </c:pt>
                <c:pt idx="18">
                  <c:v>1238.23</c:v>
                </c:pt>
                <c:pt idx="19">
                  <c:v>1566.84</c:v>
                </c:pt>
                <c:pt idx="20">
                  <c:v>1246.545</c:v>
                </c:pt>
                <c:pt idx="21">
                  <c:v>1301.575</c:v>
                </c:pt>
                <c:pt idx="22">
                  <c:v>1684.195</c:v>
                </c:pt>
                <c:pt idx="23">
                  <c:v>1562.275</c:v>
                </c:pt>
                <c:pt idx="24">
                  <c:v>1429.35</c:v>
                </c:pt>
                <c:pt idx="25">
                  <c:v>1615.25</c:v>
                </c:pt>
                <c:pt idx="26">
                  <c:v>1542.495</c:v>
                </c:pt>
                <c:pt idx="27">
                  <c:v>1330.44</c:v>
                </c:pt>
                <c:pt idx="28">
                  <c:v>1764.535</c:v>
                </c:pt>
                <c:pt idx="29">
                  <c:v>1646.02</c:v>
                </c:pt>
                <c:pt idx="30">
                  <c:v>1857</c:v>
                </c:pt>
                <c:pt idx="31">
                  <c:v>1467.45</c:v>
                </c:pt>
                <c:pt idx="32">
                  <c:v>1771.945</c:v>
                </c:pt>
                <c:pt idx="33">
                  <c:v>1756.625</c:v>
                </c:pt>
                <c:pt idx="34">
                  <c:v>1821.325</c:v>
                </c:pt>
                <c:pt idx="35">
                  <c:v>1600.745</c:v>
                </c:pt>
                <c:pt idx="36">
                  <c:v>1521.07</c:v>
                </c:pt>
                <c:pt idx="37">
                  <c:v>1485.67</c:v>
                </c:pt>
                <c:pt idx="38">
                  <c:v>1604.965</c:v>
                </c:pt>
                <c:pt idx="39">
                  <c:v>1495.785</c:v>
                </c:pt>
                <c:pt idx="40">
                  <c:v>1363.155</c:v>
                </c:pt>
                <c:pt idx="41">
                  <c:v>1587.735</c:v>
                </c:pt>
                <c:pt idx="42">
                  <c:v>1630.16</c:v>
                </c:pt>
                <c:pt idx="43">
                  <c:v>748.61</c:v>
                </c:pt>
                <c:pt idx="44">
                  <c:v>710.915</c:v>
                </c:pt>
                <c:pt idx="45">
                  <c:v>733.545</c:v>
                </c:pt>
                <c:pt idx="46">
                  <c:v>732.25</c:v>
                </c:pt>
                <c:pt idx="47">
                  <c:v>26.885</c:v>
                </c:pt>
                <c:pt idx="48">
                  <c:v>53.69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'Line &amp; Scatter plot'!$C$3</c:f>
              <c:strCache>
                <c:ptCount val="1"/>
                <c:pt idx="0">
                  <c:v>Sum of HBA1C 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0" scaled="0"/>
              </a:gra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'Line &amp; Scatter plot'!$A$4:$A$53</c:f>
              <c:strCache>
                <c:ptCount val="49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#VALUE!</c:v>
                </c:pt>
              </c:strCache>
            </c:strRef>
          </c:cat>
          <c:val>
            <c:numRef>
              <c:f>'Line &amp; Scatter plot'!$C$4:$C$53</c:f>
              <c:numCache>
                <c:formatCode>General</c:formatCode>
                <c:ptCount val="49"/>
                <c:pt idx="0">
                  <c:v>483.25</c:v>
                </c:pt>
                <c:pt idx="1">
                  <c:v>445.32</c:v>
                </c:pt>
                <c:pt idx="2">
                  <c:v>540.82</c:v>
                </c:pt>
                <c:pt idx="3">
                  <c:v>220.05</c:v>
                </c:pt>
                <c:pt idx="4">
                  <c:v>274.39</c:v>
                </c:pt>
                <c:pt idx="5">
                  <c:v>259.46</c:v>
                </c:pt>
                <c:pt idx="6">
                  <c:v>237.48</c:v>
                </c:pt>
                <c:pt idx="7">
                  <c:v>299.76</c:v>
                </c:pt>
                <c:pt idx="8">
                  <c:v>224.53</c:v>
                </c:pt>
                <c:pt idx="9">
                  <c:v>251.98</c:v>
                </c:pt>
                <c:pt idx="10">
                  <c:v>292.36</c:v>
                </c:pt>
                <c:pt idx="11">
                  <c:v>275.83</c:v>
                </c:pt>
                <c:pt idx="12">
                  <c:v>290.28</c:v>
                </c:pt>
                <c:pt idx="13">
                  <c:v>245.32</c:v>
                </c:pt>
                <c:pt idx="14">
                  <c:v>258.99</c:v>
                </c:pt>
                <c:pt idx="15">
                  <c:v>226.59</c:v>
                </c:pt>
                <c:pt idx="16">
                  <c:v>326.68</c:v>
                </c:pt>
                <c:pt idx="17">
                  <c:v>205.81</c:v>
                </c:pt>
                <c:pt idx="18">
                  <c:v>380.4</c:v>
                </c:pt>
                <c:pt idx="19">
                  <c:v>273.77</c:v>
                </c:pt>
                <c:pt idx="20">
                  <c:v>231.34</c:v>
                </c:pt>
                <c:pt idx="21">
                  <c:v>227.54</c:v>
                </c:pt>
                <c:pt idx="22">
                  <c:v>278.22</c:v>
                </c:pt>
                <c:pt idx="23">
                  <c:v>488.3</c:v>
                </c:pt>
                <c:pt idx="24">
                  <c:v>244.48</c:v>
                </c:pt>
                <c:pt idx="25">
                  <c:v>262.21</c:v>
                </c:pt>
                <c:pt idx="26">
                  <c:v>472.09</c:v>
                </c:pt>
                <c:pt idx="27">
                  <c:v>238.74</c:v>
                </c:pt>
                <c:pt idx="28">
                  <c:v>305.85</c:v>
                </c:pt>
                <c:pt idx="29">
                  <c:v>459.27</c:v>
                </c:pt>
                <c:pt idx="30">
                  <c:v>554.68</c:v>
                </c:pt>
                <c:pt idx="31">
                  <c:v>467.66</c:v>
                </c:pt>
                <c:pt idx="32">
                  <c:v>302.97</c:v>
                </c:pt>
                <c:pt idx="33">
                  <c:v>501.1</c:v>
                </c:pt>
                <c:pt idx="34">
                  <c:v>525.88</c:v>
                </c:pt>
                <c:pt idx="35">
                  <c:v>273.37</c:v>
                </c:pt>
                <c:pt idx="36">
                  <c:v>448.62</c:v>
                </c:pt>
                <c:pt idx="37">
                  <c:v>428.08</c:v>
                </c:pt>
                <c:pt idx="38">
                  <c:v>244.06</c:v>
                </c:pt>
                <c:pt idx="39">
                  <c:v>471.3</c:v>
                </c:pt>
                <c:pt idx="40">
                  <c:v>230.06</c:v>
                </c:pt>
                <c:pt idx="41">
                  <c:v>441.43</c:v>
                </c:pt>
                <c:pt idx="42">
                  <c:v>483.94</c:v>
                </c:pt>
                <c:pt idx="43">
                  <c:v>201.73</c:v>
                </c:pt>
                <c:pt idx="44">
                  <c:v>212.99</c:v>
                </c:pt>
                <c:pt idx="45">
                  <c:v>126.6</c:v>
                </c:pt>
                <c:pt idx="46">
                  <c:v>196.95</c:v>
                </c:pt>
                <c:pt idx="47">
                  <c:v>9.86</c:v>
                </c:pt>
                <c:pt idx="48">
                  <c:v>19.57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1"/>
        <c:axId val="745074374"/>
        <c:axId val="847534680"/>
      </c:lineChart>
      <c:catAx>
        <c:axId val="7450743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7534680"/>
        <c:crosses val="autoZero"/>
        <c:auto val="1"/>
        <c:lblAlgn val="ctr"/>
        <c:lblOffset val="100"/>
        <c:noMultiLvlLbl val="0"/>
      </c:catAx>
      <c:valAx>
        <c:axId val="8475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50743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b16e83a-9e12-4519-b0cb-939c4644c02e}"/>
      </c:ext>
    </c:extLst>
  </c:chart>
  <c:spPr>
    <a:gradFill>
      <a:gsLst>
        <a:gs pos="0">
          <a:srgbClr val="FBFB11"/>
        </a:gs>
        <a:gs pos="100000">
          <a:srgbClr val="838309"/>
        </a:gs>
      </a:gsLst>
      <a:path path="circle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Age &amp; Healthcare Charges</a:t>
            </a:r>
          </a:p>
          <a:p>
            <a:pPr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'[1]Health care'!$Q$1</c:f>
              <c:strCache>
                <c:ptCount val="1"/>
                <c:pt idx="0">
                  <c:v>Age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1"/>
                    </a:gs>
                    <a:gs pos="0">
                      <a:schemeClr val="accent1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'[1]Health care'!$M$2:$M$2336</c:f>
              <c:numCache>
                <c:formatCode>General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51194.56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48675.52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45008.96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41999.52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41794.63</c:v>
                </c:pt>
                <c:pt idx="74">
                  <c:v>41681.86</c:v>
                </c:pt>
                <c:pt idx="75">
                  <c:v>41676.08</c:v>
                </c:pt>
                <c:pt idx="76">
                  <c:v>41661.6</c:v>
                </c:pt>
                <c:pt idx="77">
                  <c:v>41636.2</c:v>
                </c:pt>
                <c:pt idx="78">
                  <c:v>41505.15</c:v>
                </c:pt>
                <c:pt idx="79">
                  <c:v>41351.88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40904.2</c:v>
                </c:pt>
                <c:pt idx="92">
                  <c:v>40817.85</c:v>
                </c:pt>
                <c:pt idx="93">
                  <c:v>40720.55</c:v>
                </c:pt>
                <c:pt idx="94">
                  <c:v>40692.91</c:v>
                </c:pt>
                <c:pt idx="95">
                  <c:v>40590.55</c:v>
                </c:pt>
                <c:pt idx="96">
                  <c:v>40419.02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40284.38</c:v>
                </c:pt>
                <c:pt idx="100">
                  <c:v>40273.65</c:v>
                </c:pt>
                <c:pt idx="101">
                  <c:v>40208.56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</c:v>
                </c:pt>
                <c:pt idx="106">
                  <c:v>40054.73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</c:v>
                </c:pt>
                <c:pt idx="110">
                  <c:v>39871.7</c:v>
                </c:pt>
                <c:pt idx="111">
                  <c:v>39865.7</c:v>
                </c:pt>
                <c:pt idx="112">
                  <c:v>39836.52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39725.52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</c:v>
                </c:pt>
                <c:pt idx="120">
                  <c:v>39597.41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39315.28</c:v>
                </c:pt>
                <c:pt idx="125">
                  <c:v>39241.44</c:v>
                </c:pt>
                <c:pt idx="126">
                  <c:v>39221.12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</c:v>
                </c:pt>
                <c:pt idx="130">
                  <c:v>38947.43</c:v>
                </c:pt>
                <c:pt idx="131">
                  <c:v>38932.56</c:v>
                </c:pt>
                <c:pt idx="132">
                  <c:v>38924.04</c:v>
                </c:pt>
                <c:pt idx="133">
                  <c:v>38893.36</c:v>
                </c:pt>
                <c:pt idx="134">
                  <c:v>38869.25</c:v>
                </c:pt>
                <c:pt idx="135">
                  <c:v>38836.98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38652.09</c:v>
                </c:pt>
                <c:pt idx="142">
                  <c:v>38511.63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38313.13</c:v>
                </c:pt>
                <c:pt idx="148">
                  <c:v>38282.75</c:v>
                </c:pt>
                <c:pt idx="149">
                  <c:v>38245.59</c:v>
                </c:pt>
                <c:pt idx="150">
                  <c:v>38241.74</c:v>
                </c:pt>
                <c:pt idx="151">
                  <c:v>38237.34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</c:v>
                </c:pt>
                <c:pt idx="156">
                  <c:v>37742.58</c:v>
                </c:pt>
                <c:pt idx="157">
                  <c:v>37735.2</c:v>
                </c:pt>
                <c:pt idx="158">
                  <c:v>37701.88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37484.45</c:v>
                </c:pt>
                <c:pt idx="163">
                  <c:v>37465.34</c:v>
                </c:pt>
                <c:pt idx="164">
                  <c:v>37425.94</c:v>
                </c:pt>
                <c:pt idx="165">
                  <c:v>37277.27</c:v>
                </c:pt>
                <c:pt idx="166">
                  <c:v>37272.34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</c:v>
                </c:pt>
                <c:pt idx="170">
                  <c:v>37133.9</c:v>
                </c:pt>
                <c:pt idx="171">
                  <c:v>37079.37</c:v>
                </c:pt>
                <c:pt idx="172">
                  <c:v>37076.37</c:v>
                </c:pt>
                <c:pt idx="173">
                  <c:v>37040.88</c:v>
                </c:pt>
                <c:pt idx="174">
                  <c:v>36976.45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</c:v>
                </c:pt>
                <c:pt idx="185">
                  <c:v>36580.28</c:v>
                </c:pt>
                <c:pt idx="186">
                  <c:v>36572.8</c:v>
                </c:pt>
                <c:pt idx="187">
                  <c:v>36541.55</c:v>
                </c:pt>
                <c:pt idx="188">
                  <c:v>36445.55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36332.45</c:v>
                </c:pt>
                <c:pt idx="192">
                  <c:v>36314.05</c:v>
                </c:pt>
                <c:pt idx="193">
                  <c:v>36307.8</c:v>
                </c:pt>
                <c:pt idx="194">
                  <c:v>36219.41</c:v>
                </c:pt>
                <c:pt idx="195">
                  <c:v>36197.7</c:v>
                </c:pt>
                <c:pt idx="196">
                  <c:v>36189.1</c:v>
                </c:pt>
                <c:pt idx="197">
                  <c:v>36182.87</c:v>
                </c:pt>
                <c:pt idx="198">
                  <c:v>36149.48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36074.34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35595.59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</c:v>
                </c:pt>
                <c:pt idx="218">
                  <c:v>35315.96</c:v>
                </c:pt>
                <c:pt idx="219">
                  <c:v>35302.09</c:v>
                </c:pt>
                <c:pt idx="220">
                  <c:v>35160.13</c:v>
                </c:pt>
                <c:pt idx="221">
                  <c:v>35147.53</c:v>
                </c:pt>
                <c:pt idx="222">
                  <c:v>35069.37</c:v>
                </c:pt>
                <c:pt idx="223">
                  <c:v>35050.62</c:v>
                </c:pt>
                <c:pt idx="224">
                  <c:v>35000.73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</c:v>
                </c:pt>
                <c:pt idx="233">
                  <c:v>34672.15</c:v>
                </c:pt>
                <c:pt idx="234">
                  <c:v>34617.84</c:v>
                </c:pt>
                <c:pt idx="235">
                  <c:v>34543.39</c:v>
                </c:pt>
                <c:pt idx="236">
                  <c:v>34472.84</c:v>
                </c:pt>
                <c:pt idx="237">
                  <c:v>34456.27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</c:v>
                </c:pt>
                <c:pt idx="242">
                  <c:v>34289.43</c:v>
                </c:pt>
                <c:pt idx="243">
                  <c:v>34254.05</c:v>
                </c:pt>
                <c:pt idx="244">
                  <c:v>34218.02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34166.27</c:v>
                </c:pt>
                <c:pt idx="248">
                  <c:v>34084.68</c:v>
                </c:pt>
                <c:pt idx="249">
                  <c:v>34053.36</c:v>
                </c:pt>
                <c:pt idx="250">
                  <c:v>33975.47</c:v>
                </c:pt>
                <c:pt idx="251">
                  <c:v>33907.55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33344.45</c:v>
                </c:pt>
                <c:pt idx="264">
                  <c:v>33307.55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</c:v>
                </c:pt>
                <c:pt idx="268">
                  <c:v>33074.94</c:v>
                </c:pt>
                <c:pt idx="269">
                  <c:v>33057.23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32947.63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31743.92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30284.64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29816.64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</c:v>
                </c:pt>
                <c:pt idx="337">
                  <c:v>29330.98</c:v>
                </c:pt>
                <c:pt idx="338">
                  <c:v>29227.6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27236.96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27080.64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23082.96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21677.28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</c:v>
                </c:pt>
                <c:pt idx="476">
                  <c:v>20878.78</c:v>
                </c:pt>
                <c:pt idx="477">
                  <c:v>20781.49</c:v>
                </c:pt>
                <c:pt idx="478">
                  <c:v>20773.63</c:v>
                </c:pt>
                <c:pt idx="479">
                  <c:v>20745.99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20446.85</c:v>
                </c:pt>
                <c:pt idx="485">
                  <c:v>20420.6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</c:v>
                </c:pt>
                <c:pt idx="489">
                  <c:v>20253.84</c:v>
                </c:pt>
                <c:pt idx="490">
                  <c:v>20234.85</c:v>
                </c:pt>
                <c:pt idx="491">
                  <c:v>20177.67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19719.69</c:v>
                </c:pt>
                <c:pt idx="501">
                  <c:v>19673.34</c:v>
                </c:pt>
                <c:pt idx="502">
                  <c:v>19594.81</c:v>
                </c:pt>
                <c:pt idx="503">
                  <c:v>19551.34</c:v>
                </c:pt>
                <c:pt idx="504">
                  <c:v>19539.24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19442.35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19199.94</c:v>
                </c:pt>
                <c:pt idx="516">
                  <c:v>19144.58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19023.26</c:v>
                </c:pt>
                <c:pt idx="520">
                  <c:v>18972.5</c:v>
                </c:pt>
                <c:pt idx="521">
                  <c:v>18963.17</c:v>
                </c:pt>
                <c:pt idx="522">
                  <c:v>18955.22</c:v>
                </c:pt>
                <c:pt idx="523">
                  <c:v>18954.56</c:v>
                </c:pt>
                <c:pt idx="524">
                  <c:v>18932.81</c:v>
                </c:pt>
                <c:pt idx="525">
                  <c:v>18903.49</c:v>
                </c:pt>
                <c:pt idx="526">
                  <c:v>18883.33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</c:v>
                </c:pt>
                <c:pt idx="530">
                  <c:v>18804.75</c:v>
                </c:pt>
                <c:pt idx="531">
                  <c:v>18767.74</c:v>
                </c:pt>
                <c:pt idx="532">
                  <c:v>18765.88</c:v>
                </c:pt>
                <c:pt idx="533">
                  <c:v>18694.69</c:v>
                </c:pt>
                <c:pt idx="534">
                  <c:v>18682.74</c:v>
                </c:pt>
                <c:pt idx="535">
                  <c:v>18648.42</c:v>
                </c:pt>
                <c:pt idx="536">
                  <c:v>18608.26</c:v>
                </c:pt>
                <c:pt idx="537">
                  <c:v>18443.11</c:v>
                </c:pt>
                <c:pt idx="538">
                  <c:v>18328.24</c:v>
                </c:pt>
                <c:pt idx="539">
                  <c:v>18310.74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17882.67</c:v>
                </c:pt>
                <c:pt idx="553">
                  <c:v>17878.9</c:v>
                </c:pt>
                <c:pt idx="554">
                  <c:v>17862.92</c:v>
                </c:pt>
                <c:pt idx="555">
                  <c:v>17832.6</c:v>
                </c:pt>
                <c:pt idx="556">
                  <c:v>17779.94</c:v>
                </c:pt>
                <c:pt idx="557">
                  <c:v>17777.73</c:v>
                </c:pt>
                <c:pt idx="558">
                  <c:v>17748.51</c:v>
                </c:pt>
                <c:pt idx="559">
                  <c:v>17663.14</c:v>
                </c:pt>
                <c:pt idx="560">
                  <c:v>17626.24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</c:v>
                </c:pt>
                <c:pt idx="566">
                  <c:v>17496.31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</c:v>
                </c:pt>
                <c:pt idx="580">
                  <c:v>17043.34</c:v>
                </c:pt>
                <c:pt idx="581">
                  <c:v>17016.01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16884.92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</c:v>
                </c:pt>
                <c:pt idx="589">
                  <c:v>16776.3</c:v>
                </c:pt>
                <c:pt idx="590">
                  <c:v>16770.99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10450.55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10325.21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</c:v>
                </c:pt>
                <c:pt idx="1098">
                  <c:v>10308.04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10269.46</c:v>
                </c:pt>
                <c:pt idx="1102">
                  <c:v>10264.44</c:v>
                </c:pt>
                <c:pt idx="1103">
                  <c:v>10259.13</c:v>
                </c:pt>
                <c:pt idx="1104">
                  <c:v>10231.5</c:v>
                </c:pt>
                <c:pt idx="1105">
                  <c:v>10226.28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</c:v>
                </c:pt>
                <c:pt idx="1110">
                  <c:v>10156.78</c:v>
                </c:pt>
                <c:pt idx="1111">
                  <c:v>10146.13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10107.22</c:v>
                </c:pt>
                <c:pt idx="1117">
                  <c:v>10106.13</c:v>
                </c:pt>
                <c:pt idx="1118">
                  <c:v>10096.97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</c:v>
                </c:pt>
                <c:pt idx="1126">
                  <c:v>9964.06</c:v>
                </c:pt>
                <c:pt idx="1127">
                  <c:v>9957.72</c:v>
                </c:pt>
                <c:pt idx="1128">
                  <c:v>9933.44</c:v>
                </c:pt>
                <c:pt idx="1129">
                  <c:v>9931.96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9866.3</c:v>
                </c:pt>
                <c:pt idx="1142">
                  <c:v>9863.47</c:v>
                </c:pt>
                <c:pt idx="1143">
                  <c:v>9861.03</c:v>
                </c:pt>
                <c:pt idx="1144">
                  <c:v>9855.13</c:v>
                </c:pt>
                <c:pt idx="1145">
                  <c:v>9850.43</c:v>
                </c:pt>
                <c:pt idx="1146">
                  <c:v>9844.45</c:v>
                </c:pt>
                <c:pt idx="1147">
                  <c:v>9836.21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9630.3</c:v>
                </c:pt>
                <c:pt idx="1170">
                  <c:v>9628.79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9597.63</c:v>
                </c:pt>
                <c:pt idx="1176">
                  <c:v>9584.04</c:v>
                </c:pt>
                <c:pt idx="1177">
                  <c:v>9583.89</c:v>
                </c:pt>
                <c:pt idx="1178">
                  <c:v>9582.54</c:v>
                </c:pt>
                <c:pt idx="1179">
                  <c:v>9566.99</c:v>
                </c:pt>
                <c:pt idx="1180">
                  <c:v>9563.03</c:v>
                </c:pt>
                <c:pt idx="1181">
                  <c:v>9549.57</c:v>
                </c:pt>
                <c:pt idx="1182">
                  <c:v>9541.7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9447.38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</c:v>
                </c:pt>
                <c:pt idx="1202">
                  <c:v>9361.33</c:v>
                </c:pt>
                <c:pt idx="1203">
                  <c:v>9344.2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</c:v>
                </c:pt>
                <c:pt idx="1212">
                  <c:v>9285.87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9264.8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</c:v>
                </c:pt>
                <c:pt idx="1229">
                  <c:v>9101.8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</c:v>
                </c:pt>
                <c:pt idx="1234">
                  <c:v>9010.2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8965.8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8908.47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</c:v>
                </c:pt>
                <c:pt idx="1256">
                  <c:v>8821.88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8782.47</c:v>
                </c:pt>
                <c:pt idx="1260">
                  <c:v>8765.25</c:v>
                </c:pt>
                <c:pt idx="1261">
                  <c:v>8760.12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8703.46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</c:v>
                </c:pt>
                <c:pt idx="1271">
                  <c:v>8615.3</c:v>
                </c:pt>
                <c:pt idx="1272">
                  <c:v>8606.22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8582.3</c:v>
                </c:pt>
                <c:pt idx="1279">
                  <c:v>8573.3</c:v>
                </c:pt>
                <c:pt idx="1280">
                  <c:v>8572.04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</c:v>
                </c:pt>
                <c:pt idx="1288">
                  <c:v>8534.67</c:v>
                </c:pt>
                <c:pt idx="1289">
                  <c:v>8527.53</c:v>
                </c:pt>
                <c:pt idx="1290">
                  <c:v>8522</c:v>
                </c:pt>
                <c:pt idx="1291">
                  <c:v>8520.03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8444.47</c:v>
                </c:pt>
                <c:pt idx="1300">
                  <c:v>8442.67</c:v>
                </c:pt>
                <c:pt idx="1301">
                  <c:v>8440.05</c:v>
                </c:pt>
                <c:pt idx="1302">
                  <c:v>8428.07</c:v>
                </c:pt>
                <c:pt idx="1303">
                  <c:v>8413.46</c:v>
                </c:pt>
                <c:pt idx="1304">
                  <c:v>8410.05</c:v>
                </c:pt>
                <c:pt idx="1305">
                  <c:v>8400.01</c:v>
                </c:pt>
                <c:pt idx="1306">
                  <c:v>8396.62</c:v>
                </c:pt>
                <c:pt idx="1307">
                  <c:v>8355.54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8334.46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</c:v>
                </c:pt>
                <c:pt idx="1315">
                  <c:v>8283.68</c:v>
                </c:pt>
                <c:pt idx="1316">
                  <c:v>8280.62</c:v>
                </c:pt>
                <c:pt idx="1317">
                  <c:v>8277.52</c:v>
                </c:pt>
                <c:pt idx="1318">
                  <c:v>8271.46</c:v>
                </c:pt>
                <c:pt idx="1319">
                  <c:v>8269.04</c:v>
                </c:pt>
                <c:pt idx="1320">
                  <c:v>8268</c:v>
                </c:pt>
                <c:pt idx="1321">
                  <c:v>8252.28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</c:v>
                </c:pt>
                <c:pt idx="1733">
                  <c:v>5227.99</c:v>
                </c:pt>
                <c:pt idx="1734">
                  <c:v>5216.48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5198.69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5124.19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</c:v>
                </c:pt>
                <c:pt idx="1752">
                  <c:v>5077.19</c:v>
                </c:pt>
                <c:pt idx="1753">
                  <c:v>5059.56</c:v>
                </c:pt>
                <c:pt idx="1754">
                  <c:v>5054.05</c:v>
                </c:pt>
                <c:pt idx="1755">
                  <c:v>5045.15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</c:v>
                </c:pt>
                <c:pt idx="1759">
                  <c:v>5031.27</c:v>
                </c:pt>
                <c:pt idx="1760">
                  <c:v>5028.15</c:v>
                </c:pt>
                <c:pt idx="1761">
                  <c:v>5012.47</c:v>
                </c:pt>
                <c:pt idx="1762">
                  <c:v>5003.85</c:v>
                </c:pt>
                <c:pt idx="1763">
                  <c:v>5003.77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</c:v>
                </c:pt>
                <c:pt idx="1770">
                  <c:v>4934.71</c:v>
                </c:pt>
                <c:pt idx="1771">
                  <c:v>4931.65</c:v>
                </c:pt>
                <c:pt idx="1772">
                  <c:v>4922.92</c:v>
                </c:pt>
                <c:pt idx="1773">
                  <c:v>4915.06</c:v>
                </c:pt>
                <c:pt idx="1774">
                  <c:v>4911.89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4877.98</c:v>
                </c:pt>
                <c:pt idx="1782">
                  <c:v>4859.89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4827.9</c:v>
                </c:pt>
                <c:pt idx="1793">
                  <c:v>4827.1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</c:v>
                </c:pt>
                <c:pt idx="1798">
                  <c:v>4766.02</c:v>
                </c:pt>
                <c:pt idx="1799">
                  <c:v>4762.33</c:v>
                </c:pt>
                <c:pt idx="1800">
                  <c:v>4753.64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</c:v>
                </c:pt>
                <c:pt idx="1806">
                  <c:v>4734.64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</c:v>
                </c:pt>
                <c:pt idx="1818">
                  <c:v>4670.64</c:v>
                </c:pt>
                <c:pt idx="1819">
                  <c:v>4667.61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4564.19</c:v>
                </c:pt>
                <c:pt idx="1826">
                  <c:v>4562.84</c:v>
                </c:pt>
                <c:pt idx="1827">
                  <c:v>4561.19</c:v>
                </c:pt>
                <c:pt idx="1828">
                  <c:v>4544.23</c:v>
                </c:pt>
                <c:pt idx="1829">
                  <c:v>4536.26</c:v>
                </c:pt>
                <c:pt idx="1830">
                  <c:v>4529.48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</c:v>
                </c:pt>
                <c:pt idx="1834">
                  <c:v>4518.4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4454.4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</c:v>
                </c:pt>
                <c:pt idx="1851">
                  <c:v>4428.89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4402.23</c:v>
                </c:pt>
                <c:pt idx="1855">
                  <c:v>4399.73</c:v>
                </c:pt>
                <c:pt idx="1856">
                  <c:v>4397.31</c:v>
                </c:pt>
                <c:pt idx="1857">
                  <c:v>4392.7</c:v>
                </c:pt>
                <c:pt idx="1858">
                  <c:v>4391.65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</c:v>
                </c:pt>
                <c:pt idx="1863">
                  <c:v>4340.44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4189.11</c:v>
                </c:pt>
                <c:pt idx="1877">
                  <c:v>4188.73</c:v>
                </c:pt>
                <c:pt idx="1878">
                  <c:v>4185.1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</c:v>
                </c:pt>
                <c:pt idx="1884">
                  <c:v>4134.08</c:v>
                </c:pt>
                <c:pt idx="1885">
                  <c:v>4133.64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2566.47</c:v>
                </c:pt>
                <c:pt idx="2068">
                  <c:v>2545.68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2500.93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2483.74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2459.72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</c:v>
                </c:pt>
                <c:pt idx="2091">
                  <c:v>2362.23</c:v>
                </c:pt>
                <c:pt idx="2092">
                  <c:v>2352.97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</c:v>
                </c:pt>
                <c:pt idx="2097">
                  <c:v>2295.24</c:v>
                </c:pt>
                <c:pt idx="2098">
                  <c:v>2277.72</c:v>
                </c:pt>
                <c:pt idx="2099">
                  <c:v>2261.57</c:v>
                </c:pt>
                <c:pt idx="2100">
                  <c:v>2257.48</c:v>
                </c:pt>
                <c:pt idx="2101">
                  <c:v>2254.8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2219.45</c:v>
                </c:pt>
                <c:pt idx="2105">
                  <c:v>2217.6</c:v>
                </c:pt>
                <c:pt idx="2106">
                  <c:v>2217.47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2207.7</c:v>
                </c:pt>
                <c:pt idx="2110">
                  <c:v>2205.98</c:v>
                </c:pt>
                <c:pt idx="2111">
                  <c:v>2203.74</c:v>
                </c:pt>
                <c:pt idx="2112">
                  <c:v>2203.47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2196.47</c:v>
                </c:pt>
                <c:pt idx="2117">
                  <c:v>2193.2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2155.68</c:v>
                </c:pt>
                <c:pt idx="2122">
                  <c:v>2154.36</c:v>
                </c:pt>
                <c:pt idx="2123">
                  <c:v>2150.47</c:v>
                </c:pt>
                <c:pt idx="2124">
                  <c:v>2144.85</c:v>
                </c:pt>
                <c:pt idx="2125">
                  <c:v>2138.07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2130.68</c:v>
                </c:pt>
                <c:pt idx="2130">
                  <c:v>2128.43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</c:v>
                </c:pt>
                <c:pt idx="2137">
                  <c:v>2094.1</c:v>
                </c:pt>
                <c:pt idx="2138">
                  <c:v>2055.32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1261.86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1121.87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xVal>
          <c:yVal>
            <c:numRef>
              <c:f>'[1]Health care'!$Q$2:$Q$2336</c:f>
              <c:numCache>
                <c:formatCode>General</c:formatCode>
                <c:ptCount val="2335"/>
                <c:pt idx="0">
                  <c:v>46</c:v>
                </c:pt>
                <c:pt idx="1">
                  <c:v>52</c:v>
                </c:pt>
                <c:pt idx="2">
                  <c:v>32</c:v>
                </c:pt>
                <c:pt idx="3">
                  <c:v>33</c:v>
                </c:pt>
                <c:pt idx="4">
                  <c:v>60</c:v>
                </c:pt>
                <c:pt idx="5">
                  <c:v>28</c:v>
                </c:pt>
                <c:pt idx="6">
                  <c:v>64</c:v>
                </c:pt>
                <c:pt idx="7">
                  <c:v>59</c:v>
                </c:pt>
                <c:pt idx="8">
                  <c:v>44</c:v>
                </c:pt>
                <c:pt idx="9">
                  <c:v>63</c:v>
                </c:pt>
                <c:pt idx="10">
                  <c:v>57</c:v>
                </c:pt>
                <c:pt idx="11">
                  <c:v>60</c:v>
                </c:pt>
                <c:pt idx="12">
                  <c:v>54</c:v>
                </c:pt>
                <c:pt idx="13">
                  <c:v>61</c:v>
                </c:pt>
                <c:pt idx="14">
                  <c:v>60</c:v>
                </c:pt>
                <c:pt idx="15">
                  <c:v>64</c:v>
                </c:pt>
                <c:pt idx="16">
                  <c:v>59</c:v>
                </c:pt>
                <c:pt idx="17">
                  <c:v>58</c:v>
                </c:pt>
                <c:pt idx="18">
                  <c:v>51</c:v>
                </c:pt>
                <c:pt idx="19">
                  <c:v>61</c:v>
                </c:pt>
                <c:pt idx="20">
                  <c:v>63</c:v>
                </c:pt>
                <c:pt idx="21">
                  <c:v>64</c:v>
                </c:pt>
                <c:pt idx="22">
                  <c:v>52</c:v>
                </c:pt>
                <c:pt idx="23">
                  <c:v>63</c:v>
                </c:pt>
                <c:pt idx="24">
                  <c:v>64</c:v>
                </c:pt>
                <c:pt idx="25">
                  <c:v>62</c:v>
                </c:pt>
                <c:pt idx="26">
                  <c:v>53</c:v>
                </c:pt>
                <c:pt idx="27">
                  <c:v>61</c:v>
                </c:pt>
                <c:pt idx="28">
                  <c:v>51</c:v>
                </c:pt>
                <c:pt idx="29">
                  <c:v>44</c:v>
                </c:pt>
                <c:pt idx="30">
                  <c:v>46</c:v>
                </c:pt>
                <c:pt idx="31">
                  <c:v>60</c:v>
                </c:pt>
                <c:pt idx="32">
                  <c:v>37</c:v>
                </c:pt>
                <c:pt idx="33">
                  <c:v>43</c:v>
                </c:pt>
                <c:pt idx="34">
                  <c:v>62</c:v>
                </c:pt>
                <c:pt idx="35">
                  <c:v>48</c:v>
                </c:pt>
                <c:pt idx="36">
                  <c:v>60</c:v>
                </c:pt>
                <c:pt idx="37">
                  <c:v>51</c:v>
                </c:pt>
                <c:pt idx="38">
                  <c:v>29</c:v>
                </c:pt>
                <c:pt idx="39">
                  <c:v>22</c:v>
                </c:pt>
                <c:pt idx="40">
                  <c:v>55</c:v>
                </c:pt>
                <c:pt idx="41">
                  <c:v>51</c:v>
                </c:pt>
                <c:pt idx="42">
                  <c:v>54</c:v>
                </c:pt>
                <c:pt idx="43">
                  <c:v>48</c:v>
                </c:pt>
                <c:pt idx="44">
                  <c:v>34</c:v>
                </c:pt>
                <c:pt idx="45">
                  <c:v>56</c:v>
                </c:pt>
                <c:pt idx="46">
                  <c:v>42</c:v>
                </c:pt>
                <c:pt idx="47">
                  <c:v>56</c:v>
                </c:pt>
                <c:pt idx="48">
                  <c:v>56</c:v>
                </c:pt>
                <c:pt idx="49">
                  <c:v>36</c:v>
                </c:pt>
                <c:pt idx="50">
                  <c:v>57</c:v>
                </c:pt>
                <c:pt idx="51">
                  <c:v>53</c:v>
                </c:pt>
                <c:pt idx="52">
                  <c:v>57</c:v>
                </c:pt>
                <c:pt idx="53">
                  <c:v>44</c:v>
                </c:pt>
                <c:pt idx="54">
                  <c:v>47</c:v>
                </c:pt>
                <c:pt idx="55">
                  <c:v>50</c:v>
                </c:pt>
                <c:pt idx="56">
                  <c:v>57</c:v>
                </c:pt>
                <c:pt idx="57">
                  <c:v>45</c:v>
                </c:pt>
                <c:pt idx="58">
                  <c:v>51</c:v>
                </c:pt>
                <c:pt idx="59">
                  <c:v>43</c:v>
                </c:pt>
                <c:pt idx="60">
                  <c:v>55</c:v>
                </c:pt>
                <c:pt idx="61">
                  <c:v>54</c:v>
                </c:pt>
                <c:pt idx="62">
                  <c:v>55</c:v>
                </c:pt>
                <c:pt idx="63">
                  <c:v>47</c:v>
                </c:pt>
                <c:pt idx="64">
                  <c:v>49</c:v>
                </c:pt>
                <c:pt idx="65">
                  <c:v>43</c:v>
                </c:pt>
                <c:pt idx="66">
                  <c:v>25</c:v>
                </c:pt>
                <c:pt idx="67">
                  <c:v>46</c:v>
                </c:pt>
                <c:pt idx="68">
                  <c:v>54</c:v>
                </c:pt>
                <c:pt idx="69">
                  <c:v>38</c:v>
                </c:pt>
                <c:pt idx="70">
                  <c:v>51</c:v>
                </c:pt>
                <c:pt idx="71">
                  <c:v>56</c:v>
                </c:pt>
                <c:pt idx="72">
                  <c:v>60</c:v>
                </c:pt>
                <c:pt idx="73">
                  <c:v>47</c:v>
                </c:pt>
                <c:pt idx="74">
                  <c:v>47</c:v>
                </c:pt>
                <c:pt idx="75">
                  <c:v>46</c:v>
                </c:pt>
                <c:pt idx="76">
                  <c:v>48</c:v>
                </c:pt>
                <c:pt idx="77">
                  <c:v>55</c:v>
                </c:pt>
                <c:pt idx="78">
                  <c:v>51</c:v>
                </c:pt>
                <c:pt idx="79">
                  <c:v>58</c:v>
                </c:pt>
                <c:pt idx="80">
                  <c:v>45</c:v>
                </c:pt>
                <c:pt idx="81">
                  <c:v>59</c:v>
                </c:pt>
                <c:pt idx="82">
                  <c:v>53</c:v>
                </c:pt>
                <c:pt idx="83">
                  <c:v>50</c:v>
                </c:pt>
                <c:pt idx="84">
                  <c:v>50</c:v>
                </c:pt>
                <c:pt idx="85">
                  <c:v>43</c:v>
                </c:pt>
                <c:pt idx="86">
                  <c:v>49</c:v>
                </c:pt>
                <c:pt idx="87">
                  <c:v>39</c:v>
                </c:pt>
                <c:pt idx="88">
                  <c:v>43</c:v>
                </c:pt>
                <c:pt idx="89">
                  <c:v>30</c:v>
                </c:pt>
                <c:pt idx="90">
                  <c:v>23</c:v>
                </c:pt>
                <c:pt idx="91">
                  <c:v>50</c:v>
                </c:pt>
                <c:pt idx="92">
                  <c:v>46</c:v>
                </c:pt>
                <c:pt idx="93">
                  <c:v>52</c:v>
                </c:pt>
                <c:pt idx="94">
                  <c:v>47</c:v>
                </c:pt>
                <c:pt idx="95">
                  <c:v>37</c:v>
                </c:pt>
                <c:pt idx="96">
                  <c:v>56</c:v>
                </c:pt>
                <c:pt idx="97">
                  <c:v>60</c:v>
                </c:pt>
                <c:pt idx="98">
                  <c:v>45</c:v>
                </c:pt>
                <c:pt idx="99">
                  <c:v>41</c:v>
                </c:pt>
                <c:pt idx="100">
                  <c:v>41</c:v>
                </c:pt>
                <c:pt idx="101">
                  <c:v>43</c:v>
                </c:pt>
                <c:pt idx="102">
                  <c:v>37</c:v>
                </c:pt>
                <c:pt idx="103">
                  <c:v>39</c:v>
                </c:pt>
                <c:pt idx="104">
                  <c:v>56</c:v>
                </c:pt>
                <c:pt idx="105">
                  <c:v>44</c:v>
                </c:pt>
                <c:pt idx="106">
                  <c:v>40</c:v>
                </c:pt>
                <c:pt idx="107">
                  <c:v>35</c:v>
                </c:pt>
                <c:pt idx="108">
                  <c:v>47</c:v>
                </c:pt>
                <c:pt idx="109">
                  <c:v>37</c:v>
                </c:pt>
                <c:pt idx="110">
                  <c:v>40</c:v>
                </c:pt>
                <c:pt idx="111">
                  <c:v>37</c:v>
                </c:pt>
                <c:pt idx="112">
                  <c:v>35</c:v>
                </c:pt>
                <c:pt idx="113">
                  <c:v>49</c:v>
                </c:pt>
                <c:pt idx="114">
                  <c:v>45</c:v>
                </c:pt>
                <c:pt idx="115">
                  <c:v>19</c:v>
                </c:pt>
                <c:pt idx="116">
                  <c:v>54</c:v>
                </c:pt>
                <c:pt idx="117">
                  <c:v>45</c:v>
                </c:pt>
                <c:pt idx="118">
                  <c:v>27</c:v>
                </c:pt>
                <c:pt idx="119">
                  <c:v>41</c:v>
                </c:pt>
                <c:pt idx="120">
                  <c:v>44</c:v>
                </c:pt>
                <c:pt idx="121">
                  <c:v>56</c:v>
                </c:pt>
                <c:pt idx="122">
                  <c:v>44</c:v>
                </c:pt>
                <c:pt idx="123">
                  <c:v>40</c:v>
                </c:pt>
                <c:pt idx="124">
                  <c:v>30</c:v>
                </c:pt>
                <c:pt idx="125">
                  <c:v>60</c:v>
                </c:pt>
                <c:pt idx="126">
                  <c:v>40</c:v>
                </c:pt>
                <c:pt idx="127">
                  <c:v>37</c:v>
                </c:pt>
                <c:pt idx="128">
                  <c:v>44</c:v>
                </c:pt>
                <c:pt idx="129">
                  <c:v>42</c:v>
                </c:pt>
                <c:pt idx="130">
                  <c:v>46</c:v>
                </c:pt>
                <c:pt idx="131">
                  <c:v>35</c:v>
                </c:pt>
                <c:pt idx="132">
                  <c:v>55</c:v>
                </c:pt>
                <c:pt idx="133">
                  <c:v>59</c:v>
                </c:pt>
                <c:pt idx="134">
                  <c:v>43</c:v>
                </c:pt>
                <c:pt idx="135">
                  <c:v>18</c:v>
                </c:pt>
                <c:pt idx="136">
                  <c:v>31</c:v>
                </c:pt>
                <c:pt idx="137">
                  <c:v>46</c:v>
                </c:pt>
                <c:pt idx="138">
                  <c:v>31</c:v>
                </c:pt>
                <c:pt idx="139">
                  <c:v>36</c:v>
                </c:pt>
                <c:pt idx="140">
                  <c:v>32</c:v>
                </c:pt>
                <c:pt idx="141">
                  <c:v>23</c:v>
                </c:pt>
                <c:pt idx="142">
                  <c:v>36</c:v>
                </c:pt>
                <c:pt idx="143">
                  <c:v>51</c:v>
                </c:pt>
                <c:pt idx="144">
                  <c:v>52</c:v>
                </c:pt>
                <c:pt idx="145">
                  <c:v>20</c:v>
                </c:pt>
                <c:pt idx="146">
                  <c:v>42</c:v>
                </c:pt>
                <c:pt idx="147">
                  <c:v>33</c:v>
                </c:pt>
                <c:pt idx="148">
                  <c:v>42</c:v>
                </c:pt>
                <c:pt idx="149">
                  <c:v>58</c:v>
                </c:pt>
                <c:pt idx="150">
                  <c:v>33</c:v>
                </c:pt>
                <c:pt idx="151">
                  <c:v>50</c:v>
                </c:pt>
                <c:pt idx="152">
                  <c:v>24</c:v>
                </c:pt>
                <c:pt idx="153">
                  <c:v>43</c:v>
                </c:pt>
                <c:pt idx="154">
                  <c:v>39</c:v>
                </c:pt>
                <c:pt idx="155">
                  <c:v>36</c:v>
                </c:pt>
                <c:pt idx="156">
                  <c:v>46</c:v>
                </c:pt>
                <c:pt idx="157">
                  <c:v>34</c:v>
                </c:pt>
                <c:pt idx="158">
                  <c:v>52</c:v>
                </c:pt>
                <c:pt idx="159">
                  <c:v>40</c:v>
                </c:pt>
                <c:pt idx="160">
                  <c:v>32</c:v>
                </c:pt>
                <c:pt idx="161">
                  <c:v>22</c:v>
                </c:pt>
                <c:pt idx="162">
                  <c:v>20</c:v>
                </c:pt>
                <c:pt idx="163">
                  <c:v>43</c:v>
                </c:pt>
                <c:pt idx="164">
                  <c:v>53</c:v>
                </c:pt>
                <c:pt idx="165">
                  <c:v>47</c:v>
                </c:pt>
                <c:pt idx="166">
                  <c:v>37</c:v>
                </c:pt>
                <c:pt idx="167">
                  <c:v>32</c:v>
                </c:pt>
                <c:pt idx="168">
                  <c:v>22</c:v>
                </c:pt>
                <c:pt idx="169">
                  <c:v>27</c:v>
                </c:pt>
                <c:pt idx="170">
                  <c:v>33</c:v>
                </c:pt>
                <c:pt idx="171">
                  <c:v>34</c:v>
                </c:pt>
                <c:pt idx="172">
                  <c:v>31</c:v>
                </c:pt>
                <c:pt idx="173">
                  <c:v>30</c:v>
                </c:pt>
                <c:pt idx="174">
                  <c:v>30</c:v>
                </c:pt>
                <c:pt idx="175">
                  <c:v>45</c:v>
                </c:pt>
                <c:pt idx="176">
                  <c:v>54</c:v>
                </c:pt>
                <c:pt idx="177">
                  <c:v>31</c:v>
                </c:pt>
                <c:pt idx="178">
                  <c:v>59</c:v>
                </c:pt>
                <c:pt idx="179">
                  <c:v>19</c:v>
                </c:pt>
                <c:pt idx="180">
                  <c:v>50</c:v>
                </c:pt>
                <c:pt idx="181">
                  <c:v>30</c:v>
                </c:pt>
                <c:pt idx="182">
                  <c:v>57</c:v>
                </c:pt>
                <c:pt idx="183">
                  <c:v>52</c:v>
                </c:pt>
                <c:pt idx="184">
                  <c:v>61</c:v>
                </c:pt>
                <c:pt idx="185">
                  <c:v>30</c:v>
                </c:pt>
                <c:pt idx="186">
                  <c:v>49</c:v>
                </c:pt>
                <c:pt idx="187">
                  <c:v>60</c:v>
                </c:pt>
                <c:pt idx="188">
                  <c:v>19</c:v>
                </c:pt>
                <c:pt idx="189">
                  <c:v>48</c:v>
                </c:pt>
                <c:pt idx="190">
                  <c:v>55</c:v>
                </c:pt>
                <c:pt idx="191">
                  <c:v>30</c:v>
                </c:pt>
                <c:pt idx="192">
                  <c:v>18</c:v>
                </c:pt>
                <c:pt idx="193">
                  <c:v>19</c:v>
                </c:pt>
                <c:pt idx="194">
                  <c:v>29</c:v>
                </c:pt>
                <c:pt idx="195">
                  <c:v>23</c:v>
                </c:pt>
                <c:pt idx="196">
                  <c:v>48</c:v>
                </c:pt>
                <c:pt idx="197">
                  <c:v>18</c:v>
                </c:pt>
                <c:pt idx="198">
                  <c:v>25</c:v>
                </c:pt>
                <c:pt idx="199">
                  <c:v>43</c:v>
                </c:pt>
                <c:pt idx="200">
                  <c:v>26</c:v>
                </c:pt>
                <c:pt idx="201">
                  <c:v>59</c:v>
                </c:pt>
                <c:pt idx="202">
                  <c:v>23</c:v>
                </c:pt>
                <c:pt idx="203">
                  <c:v>41</c:v>
                </c:pt>
                <c:pt idx="204">
                  <c:v>30</c:v>
                </c:pt>
                <c:pt idx="205">
                  <c:v>46</c:v>
                </c:pt>
                <c:pt idx="206">
                  <c:v>48</c:v>
                </c:pt>
                <c:pt idx="207">
                  <c:v>44</c:v>
                </c:pt>
                <c:pt idx="208">
                  <c:v>22</c:v>
                </c:pt>
                <c:pt idx="209">
                  <c:v>22</c:v>
                </c:pt>
                <c:pt idx="210">
                  <c:v>51</c:v>
                </c:pt>
                <c:pt idx="211">
                  <c:v>58</c:v>
                </c:pt>
                <c:pt idx="212">
                  <c:v>49</c:v>
                </c:pt>
                <c:pt idx="213">
                  <c:v>30</c:v>
                </c:pt>
                <c:pt idx="214">
                  <c:v>49</c:v>
                </c:pt>
                <c:pt idx="215">
                  <c:v>34</c:v>
                </c:pt>
                <c:pt idx="216">
                  <c:v>51</c:v>
                </c:pt>
                <c:pt idx="217">
                  <c:v>34</c:v>
                </c:pt>
                <c:pt idx="218">
                  <c:v>25</c:v>
                </c:pt>
                <c:pt idx="219">
                  <c:v>55</c:v>
                </c:pt>
                <c:pt idx="220">
                  <c:v>24</c:v>
                </c:pt>
                <c:pt idx="221">
                  <c:v>45</c:v>
                </c:pt>
                <c:pt idx="222">
                  <c:v>47</c:v>
                </c:pt>
                <c:pt idx="223">
                  <c:v>40</c:v>
                </c:pt>
                <c:pt idx="224">
                  <c:v>25</c:v>
                </c:pt>
                <c:pt idx="225">
                  <c:v>24</c:v>
                </c:pt>
                <c:pt idx="226">
                  <c:v>55</c:v>
                </c:pt>
                <c:pt idx="227">
                  <c:v>39</c:v>
                </c:pt>
                <c:pt idx="228">
                  <c:v>27</c:v>
                </c:pt>
                <c:pt idx="229">
                  <c:v>19</c:v>
                </c:pt>
                <c:pt idx="230">
                  <c:v>27</c:v>
                </c:pt>
                <c:pt idx="231">
                  <c:v>19</c:v>
                </c:pt>
                <c:pt idx="232">
                  <c:v>28</c:v>
                </c:pt>
                <c:pt idx="233">
                  <c:v>18</c:v>
                </c:pt>
                <c:pt idx="234">
                  <c:v>46</c:v>
                </c:pt>
                <c:pt idx="235">
                  <c:v>24</c:v>
                </c:pt>
                <c:pt idx="236">
                  <c:v>32</c:v>
                </c:pt>
                <c:pt idx="237">
                  <c:v>19</c:v>
                </c:pt>
                <c:pt idx="238">
                  <c:v>38</c:v>
                </c:pt>
                <c:pt idx="239">
                  <c:v>39</c:v>
                </c:pt>
                <c:pt idx="240">
                  <c:v>36</c:v>
                </c:pt>
                <c:pt idx="241">
                  <c:v>27</c:v>
                </c:pt>
                <c:pt idx="242">
                  <c:v>24</c:v>
                </c:pt>
                <c:pt idx="243">
                  <c:v>60</c:v>
                </c:pt>
                <c:pt idx="244">
                  <c:v>47</c:v>
                </c:pt>
                <c:pt idx="245">
                  <c:v>51</c:v>
                </c:pt>
                <c:pt idx="246">
                  <c:v>23</c:v>
                </c:pt>
                <c:pt idx="247">
                  <c:v>20</c:v>
                </c:pt>
                <c:pt idx="248">
                  <c:v>50</c:v>
                </c:pt>
                <c:pt idx="249">
                  <c:v>28</c:v>
                </c:pt>
                <c:pt idx="250">
                  <c:v>22</c:v>
                </c:pt>
                <c:pt idx="251">
                  <c:v>25</c:v>
                </c:pt>
                <c:pt idx="252">
                  <c:v>22</c:v>
                </c:pt>
                <c:pt idx="253">
                  <c:v>60</c:v>
                </c:pt>
                <c:pt idx="254">
                  <c:v>19</c:v>
                </c:pt>
                <c:pt idx="255">
                  <c:v>18</c:v>
                </c:pt>
                <c:pt idx="256">
                  <c:v>29</c:v>
                </c:pt>
                <c:pt idx="257">
                  <c:v>19</c:v>
                </c:pt>
                <c:pt idx="258">
                  <c:v>38</c:v>
                </c:pt>
                <c:pt idx="259">
                  <c:v>20</c:v>
                </c:pt>
                <c:pt idx="260">
                  <c:v>52</c:v>
                </c:pt>
                <c:pt idx="261">
                  <c:v>37</c:v>
                </c:pt>
                <c:pt idx="262">
                  <c:v>50</c:v>
                </c:pt>
                <c:pt idx="263">
                  <c:v>19</c:v>
                </c:pt>
                <c:pt idx="264">
                  <c:v>32</c:v>
                </c:pt>
                <c:pt idx="265">
                  <c:v>37</c:v>
                </c:pt>
                <c:pt idx="266">
                  <c:v>53</c:v>
                </c:pt>
                <c:pt idx="267">
                  <c:v>60</c:v>
                </c:pt>
                <c:pt idx="268">
                  <c:v>28</c:v>
                </c:pt>
                <c:pt idx="269">
                  <c:v>55</c:v>
                </c:pt>
                <c:pt idx="270">
                  <c:v>27</c:v>
                </c:pt>
                <c:pt idx="271">
                  <c:v>51</c:v>
                </c:pt>
                <c:pt idx="272">
                  <c:v>41</c:v>
                </c:pt>
                <c:pt idx="273">
                  <c:v>27</c:v>
                </c:pt>
                <c:pt idx="274">
                  <c:v>42</c:v>
                </c:pt>
                <c:pt idx="275">
                  <c:v>50</c:v>
                </c:pt>
                <c:pt idx="276">
                  <c:v>48</c:v>
                </c:pt>
                <c:pt idx="277">
                  <c:v>32</c:v>
                </c:pt>
                <c:pt idx="278">
                  <c:v>32</c:v>
                </c:pt>
                <c:pt idx="279">
                  <c:v>54</c:v>
                </c:pt>
                <c:pt idx="280">
                  <c:v>32</c:v>
                </c:pt>
                <c:pt idx="281">
                  <c:v>19</c:v>
                </c:pt>
                <c:pt idx="282">
                  <c:v>46</c:v>
                </c:pt>
                <c:pt idx="283">
                  <c:v>41</c:v>
                </c:pt>
                <c:pt idx="284">
                  <c:v>46</c:v>
                </c:pt>
                <c:pt idx="285">
                  <c:v>50</c:v>
                </c:pt>
                <c:pt idx="286">
                  <c:v>36</c:v>
                </c:pt>
                <c:pt idx="287">
                  <c:v>47</c:v>
                </c:pt>
                <c:pt idx="288">
                  <c:v>28</c:v>
                </c:pt>
                <c:pt idx="289">
                  <c:v>53</c:v>
                </c:pt>
                <c:pt idx="290">
                  <c:v>44</c:v>
                </c:pt>
                <c:pt idx="291">
                  <c:v>29</c:v>
                </c:pt>
                <c:pt idx="292">
                  <c:v>50</c:v>
                </c:pt>
                <c:pt idx="293">
                  <c:v>47</c:v>
                </c:pt>
                <c:pt idx="294">
                  <c:v>38</c:v>
                </c:pt>
                <c:pt idx="295">
                  <c:v>45</c:v>
                </c:pt>
                <c:pt idx="296">
                  <c:v>62</c:v>
                </c:pt>
                <c:pt idx="297">
                  <c:v>47</c:v>
                </c:pt>
                <c:pt idx="298">
                  <c:v>48</c:v>
                </c:pt>
                <c:pt idx="299">
                  <c:v>27</c:v>
                </c:pt>
                <c:pt idx="300">
                  <c:v>54</c:v>
                </c:pt>
                <c:pt idx="301">
                  <c:v>22</c:v>
                </c:pt>
                <c:pt idx="302">
                  <c:v>18</c:v>
                </c:pt>
                <c:pt idx="303">
                  <c:v>61</c:v>
                </c:pt>
                <c:pt idx="304">
                  <c:v>34</c:v>
                </c:pt>
                <c:pt idx="305">
                  <c:v>39</c:v>
                </c:pt>
                <c:pt idx="306">
                  <c:v>23</c:v>
                </c:pt>
                <c:pt idx="307">
                  <c:v>52</c:v>
                </c:pt>
                <c:pt idx="308">
                  <c:v>36</c:v>
                </c:pt>
                <c:pt idx="309">
                  <c:v>39</c:v>
                </c:pt>
                <c:pt idx="310">
                  <c:v>24</c:v>
                </c:pt>
                <c:pt idx="311">
                  <c:v>46</c:v>
                </c:pt>
                <c:pt idx="312">
                  <c:v>53</c:v>
                </c:pt>
                <c:pt idx="313">
                  <c:v>19</c:v>
                </c:pt>
                <c:pt idx="314">
                  <c:v>50</c:v>
                </c:pt>
                <c:pt idx="315">
                  <c:v>60</c:v>
                </c:pt>
                <c:pt idx="316">
                  <c:v>59</c:v>
                </c:pt>
                <c:pt idx="317">
                  <c:v>64</c:v>
                </c:pt>
                <c:pt idx="318">
                  <c:v>51</c:v>
                </c:pt>
                <c:pt idx="319">
                  <c:v>43</c:v>
                </c:pt>
                <c:pt idx="320">
                  <c:v>55</c:v>
                </c:pt>
                <c:pt idx="321">
                  <c:v>41</c:v>
                </c:pt>
                <c:pt idx="322">
                  <c:v>31</c:v>
                </c:pt>
                <c:pt idx="323">
                  <c:v>46</c:v>
                </c:pt>
                <c:pt idx="324">
                  <c:v>34</c:v>
                </c:pt>
                <c:pt idx="325">
                  <c:v>47</c:v>
                </c:pt>
                <c:pt idx="326">
                  <c:v>33</c:v>
                </c:pt>
                <c:pt idx="327">
                  <c:v>40</c:v>
                </c:pt>
                <c:pt idx="328">
                  <c:v>41</c:v>
                </c:pt>
                <c:pt idx="329">
                  <c:v>24</c:v>
                </c:pt>
                <c:pt idx="330">
                  <c:v>49</c:v>
                </c:pt>
                <c:pt idx="331">
                  <c:v>29</c:v>
                </c:pt>
                <c:pt idx="332">
                  <c:v>47</c:v>
                </c:pt>
                <c:pt idx="333">
                  <c:v>63</c:v>
                </c:pt>
                <c:pt idx="334">
                  <c:v>35</c:v>
                </c:pt>
                <c:pt idx="335">
                  <c:v>37</c:v>
                </c:pt>
                <c:pt idx="336">
                  <c:v>65</c:v>
                </c:pt>
                <c:pt idx="337">
                  <c:v>44</c:v>
                </c:pt>
                <c:pt idx="338">
                  <c:v>53</c:v>
                </c:pt>
                <c:pt idx="339">
                  <c:v>46</c:v>
                </c:pt>
                <c:pt idx="340">
                  <c:v>61</c:v>
                </c:pt>
                <c:pt idx="341">
                  <c:v>44</c:v>
                </c:pt>
                <c:pt idx="342">
                  <c:v>42</c:v>
                </c:pt>
                <c:pt idx="343">
                  <c:v>30</c:v>
                </c:pt>
                <c:pt idx="344">
                  <c:v>19</c:v>
                </c:pt>
                <c:pt idx="345">
                  <c:v>63</c:v>
                </c:pt>
                <c:pt idx="346">
                  <c:v>60</c:v>
                </c:pt>
                <c:pt idx="347">
                  <c:v>61</c:v>
                </c:pt>
                <c:pt idx="348">
                  <c:v>32</c:v>
                </c:pt>
                <c:pt idx="349">
                  <c:v>37</c:v>
                </c:pt>
                <c:pt idx="350">
                  <c:v>40</c:v>
                </c:pt>
                <c:pt idx="351">
                  <c:v>48</c:v>
                </c:pt>
                <c:pt idx="352">
                  <c:v>45</c:v>
                </c:pt>
                <c:pt idx="353">
                  <c:v>32</c:v>
                </c:pt>
                <c:pt idx="354">
                  <c:v>59</c:v>
                </c:pt>
                <c:pt idx="355">
                  <c:v>23</c:v>
                </c:pt>
                <c:pt idx="356">
                  <c:v>62</c:v>
                </c:pt>
                <c:pt idx="357">
                  <c:v>37</c:v>
                </c:pt>
                <c:pt idx="358">
                  <c:v>23</c:v>
                </c:pt>
                <c:pt idx="359">
                  <c:v>61</c:v>
                </c:pt>
                <c:pt idx="360">
                  <c:v>32</c:v>
                </c:pt>
                <c:pt idx="361">
                  <c:v>33</c:v>
                </c:pt>
                <c:pt idx="362">
                  <c:v>37</c:v>
                </c:pt>
                <c:pt idx="363">
                  <c:v>62</c:v>
                </c:pt>
                <c:pt idx="364">
                  <c:v>20</c:v>
                </c:pt>
                <c:pt idx="365">
                  <c:v>30</c:v>
                </c:pt>
                <c:pt idx="366">
                  <c:v>25</c:v>
                </c:pt>
                <c:pt idx="367">
                  <c:v>25</c:v>
                </c:pt>
                <c:pt idx="368">
                  <c:v>30</c:v>
                </c:pt>
                <c:pt idx="369">
                  <c:v>37</c:v>
                </c:pt>
                <c:pt idx="370">
                  <c:v>38</c:v>
                </c:pt>
                <c:pt idx="371">
                  <c:v>57</c:v>
                </c:pt>
                <c:pt idx="372">
                  <c:v>41</c:v>
                </c:pt>
                <c:pt idx="373">
                  <c:v>37</c:v>
                </c:pt>
                <c:pt idx="374">
                  <c:v>34</c:v>
                </c:pt>
                <c:pt idx="375">
                  <c:v>53</c:v>
                </c:pt>
                <c:pt idx="376">
                  <c:v>55</c:v>
                </c:pt>
                <c:pt idx="377">
                  <c:v>23</c:v>
                </c:pt>
                <c:pt idx="378">
                  <c:v>57</c:v>
                </c:pt>
                <c:pt idx="379">
                  <c:v>52</c:v>
                </c:pt>
                <c:pt idx="380">
                  <c:v>32</c:v>
                </c:pt>
                <c:pt idx="381">
                  <c:v>28</c:v>
                </c:pt>
                <c:pt idx="382">
                  <c:v>64</c:v>
                </c:pt>
                <c:pt idx="383">
                  <c:v>62</c:v>
                </c:pt>
                <c:pt idx="384">
                  <c:v>22</c:v>
                </c:pt>
                <c:pt idx="385">
                  <c:v>20</c:v>
                </c:pt>
                <c:pt idx="386">
                  <c:v>64</c:v>
                </c:pt>
                <c:pt idx="387">
                  <c:v>31</c:v>
                </c:pt>
                <c:pt idx="388">
                  <c:v>34</c:v>
                </c:pt>
                <c:pt idx="389">
                  <c:v>18</c:v>
                </c:pt>
                <c:pt idx="390">
                  <c:v>52</c:v>
                </c:pt>
                <c:pt idx="391">
                  <c:v>48</c:v>
                </c:pt>
                <c:pt idx="392">
                  <c:v>18</c:v>
                </c:pt>
                <c:pt idx="393">
                  <c:v>48</c:v>
                </c:pt>
                <c:pt idx="394">
                  <c:v>49</c:v>
                </c:pt>
                <c:pt idx="395">
                  <c:v>20</c:v>
                </c:pt>
                <c:pt idx="396">
                  <c:v>56</c:v>
                </c:pt>
                <c:pt idx="397">
                  <c:v>22</c:v>
                </c:pt>
                <c:pt idx="398">
                  <c:v>22</c:v>
                </c:pt>
                <c:pt idx="399">
                  <c:v>52</c:v>
                </c:pt>
                <c:pt idx="400">
                  <c:v>59</c:v>
                </c:pt>
                <c:pt idx="401">
                  <c:v>50</c:v>
                </c:pt>
                <c:pt idx="402">
                  <c:v>21</c:v>
                </c:pt>
                <c:pt idx="403">
                  <c:v>54</c:v>
                </c:pt>
                <c:pt idx="404">
                  <c:v>54</c:v>
                </c:pt>
                <c:pt idx="405">
                  <c:v>50</c:v>
                </c:pt>
                <c:pt idx="406">
                  <c:v>47</c:v>
                </c:pt>
                <c:pt idx="407">
                  <c:v>24</c:v>
                </c:pt>
                <c:pt idx="408">
                  <c:v>24</c:v>
                </c:pt>
                <c:pt idx="409">
                  <c:v>27</c:v>
                </c:pt>
                <c:pt idx="410">
                  <c:v>47</c:v>
                </c:pt>
                <c:pt idx="411">
                  <c:v>35</c:v>
                </c:pt>
                <c:pt idx="412">
                  <c:v>53</c:v>
                </c:pt>
                <c:pt idx="413">
                  <c:v>52</c:v>
                </c:pt>
                <c:pt idx="414">
                  <c:v>27</c:v>
                </c:pt>
                <c:pt idx="415">
                  <c:v>28</c:v>
                </c:pt>
                <c:pt idx="416">
                  <c:v>30</c:v>
                </c:pt>
                <c:pt idx="417">
                  <c:v>26</c:v>
                </c:pt>
                <c:pt idx="418">
                  <c:v>52</c:v>
                </c:pt>
                <c:pt idx="419">
                  <c:v>46</c:v>
                </c:pt>
                <c:pt idx="420">
                  <c:v>47</c:v>
                </c:pt>
                <c:pt idx="421">
                  <c:v>50</c:v>
                </c:pt>
                <c:pt idx="422">
                  <c:v>61</c:v>
                </c:pt>
                <c:pt idx="423">
                  <c:v>54</c:v>
                </c:pt>
                <c:pt idx="424">
                  <c:v>52</c:v>
                </c:pt>
                <c:pt idx="425">
                  <c:v>23</c:v>
                </c:pt>
                <c:pt idx="426">
                  <c:v>18</c:v>
                </c:pt>
                <c:pt idx="427">
                  <c:v>58</c:v>
                </c:pt>
                <c:pt idx="428">
                  <c:v>48</c:v>
                </c:pt>
                <c:pt idx="429">
                  <c:v>49</c:v>
                </c:pt>
                <c:pt idx="430">
                  <c:v>19</c:v>
                </c:pt>
                <c:pt idx="431">
                  <c:v>51</c:v>
                </c:pt>
                <c:pt idx="432">
                  <c:v>52</c:v>
                </c:pt>
                <c:pt idx="433">
                  <c:v>49</c:v>
                </c:pt>
                <c:pt idx="434">
                  <c:v>49</c:v>
                </c:pt>
                <c:pt idx="435">
                  <c:v>39</c:v>
                </c:pt>
                <c:pt idx="436">
                  <c:v>47</c:v>
                </c:pt>
                <c:pt idx="437">
                  <c:v>49</c:v>
                </c:pt>
                <c:pt idx="438">
                  <c:v>28</c:v>
                </c:pt>
                <c:pt idx="439">
                  <c:v>53</c:v>
                </c:pt>
                <c:pt idx="440">
                  <c:v>25</c:v>
                </c:pt>
                <c:pt idx="441">
                  <c:v>19</c:v>
                </c:pt>
                <c:pt idx="442">
                  <c:v>47</c:v>
                </c:pt>
                <c:pt idx="443">
                  <c:v>52</c:v>
                </c:pt>
                <c:pt idx="444">
                  <c:v>19</c:v>
                </c:pt>
                <c:pt idx="445">
                  <c:v>43</c:v>
                </c:pt>
                <c:pt idx="446">
                  <c:v>39</c:v>
                </c:pt>
                <c:pt idx="447">
                  <c:v>56</c:v>
                </c:pt>
                <c:pt idx="448">
                  <c:v>23</c:v>
                </c:pt>
                <c:pt idx="449">
                  <c:v>40</c:v>
                </c:pt>
                <c:pt idx="450">
                  <c:v>51</c:v>
                </c:pt>
                <c:pt idx="451">
                  <c:v>57</c:v>
                </c:pt>
                <c:pt idx="452">
                  <c:v>42</c:v>
                </c:pt>
                <c:pt idx="453">
                  <c:v>21</c:v>
                </c:pt>
                <c:pt idx="454">
                  <c:v>33</c:v>
                </c:pt>
                <c:pt idx="455">
                  <c:v>47</c:v>
                </c:pt>
                <c:pt idx="456">
                  <c:v>19</c:v>
                </c:pt>
                <c:pt idx="457">
                  <c:v>43</c:v>
                </c:pt>
                <c:pt idx="458">
                  <c:v>59</c:v>
                </c:pt>
                <c:pt idx="459">
                  <c:v>43</c:v>
                </c:pt>
                <c:pt idx="460">
                  <c:v>43</c:v>
                </c:pt>
                <c:pt idx="461">
                  <c:v>46</c:v>
                </c:pt>
                <c:pt idx="462">
                  <c:v>60</c:v>
                </c:pt>
                <c:pt idx="463">
                  <c:v>39</c:v>
                </c:pt>
                <c:pt idx="464">
                  <c:v>23</c:v>
                </c:pt>
                <c:pt idx="465">
                  <c:v>32</c:v>
                </c:pt>
                <c:pt idx="466">
                  <c:v>42</c:v>
                </c:pt>
                <c:pt idx="467">
                  <c:v>18</c:v>
                </c:pt>
                <c:pt idx="468">
                  <c:v>42</c:v>
                </c:pt>
                <c:pt idx="469">
                  <c:v>48</c:v>
                </c:pt>
                <c:pt idx="470">
                  <c:v>48</c:v>
                </c:pt>
                <c:pt idx="471">
                  <c:v>53</c:v>
                </c:pt>
                <c:pt idx="472">
                  <c:v>45</c:v>
                </c:pt>
                <c:pt idx="473">
                  <c:v>39</c:v>
                </c:pt>
                <c:pt idx="474">
                  <c:v>58</c:v>
                </c:pt>
                <c:pt idx="475">
                  <c:v>47</c:v>
                </c:pt>
                <c:pt idx="476">
                  <c:v>55</c:v>
                </c:pt>
                <c:pt idx="477">
                  <c:v>36</c:v>
                </c:pt>
                <c:pt idx="478">
                  <c:v>30</c:v>
                </c:pt>
                <c:pt idx="479">
                  <c:v>57</c:v>
                </c:pt>
                <c:pt idx="480">
                  <c:v>55</c:v>
                </c:pt>
                <c:pt idx="481">
                  <c:v>56</c:v>
                </c:pt>
                <c:pt idx="482">
                  <c:v>53</c:v>
                </c:pt>
                <c:pt idx="483">
                  <c:v>60</c:v>
                </c:pt>
                <c:pt idx="484">
                  <c:v>37</c:v>
                </c:pt>
                <c:pt idx="485">
                  <c:v>60</c:v>
                </c:pt>
                <c:pt idx="486">
                  <c:v>37</c:v>
                </c:pt>
                <c:pt idx="487">
                  <c:v>29</c:v>
                </c:pt>
                <c:pt idx="488">
                  <c:v>56</c:v>
                </c:pt>
                <c:pt idx="489">
                  <c:v>35</c:v>
                </c:pt>
                <c:pt idx="490">
                  <c:v>29</c:v>
                </c:pt>
                <c:pt idx="491">
                  <c:v>20</c:v>
                </c:pt>
                <c:pt idx="492">
                  <c:v>39</c:v>
                </c:pt>
                <c:pt idx="493">
                  <c:v>34</c:v>
                </c:pt>
                <c:pt idx="494">
                  <c:v>56</c:v>
                </c:pt>
                <c:pt idx="495">
                  <c:v>42</c:v>
                </c:pt>
                <c:pt idx="496">
                  <c:v>25</c:v>
                </c:pt>
                <c:pt idx="497">
                  <c:v>43</c:v>
                </c:pt>
                <c:pt idx="498">
                  <c:v>50</c:v>
                </c:pt>
                <c:pt idx="499">
                  <c:v>32</c:v>
                </c:pt>
                <c:pt idx="500">
                  <c:v>28</c:v>
                </c:pt>
                <c:pt idx="501">
                  <c:v>44</c:v>
                </c:pt>
                <c:pt idx="502">
                  <c:v>59</c:v>
                </c:pt>
                <c:pt idx="503">
                  <c:v>37</c:v>
                </c:pt>
                <c:pt idx="504">
                  <c:v>30</c:v>
                </c:pt>
                <c:pt idx="505">
                  <c:v>42</c:v>
                </c:pt>
                <c:pt idx="506">
                  <c:v>35</c:v>
                </c:pt>
                <c:pt idx="507">
                  <c:v>40</c:v>
                </c:pt>
                <c:pt idx="508">
                  <c:v>29</c:v>
                </c:pt>
                <c:pt idx="509">
                  <c:v>35</c:v>
                </c:pt>
                <c:pt idx="510">
                  <c:v>31</c:v>
                </c:pt>
                <c:pt idx="511">
                  <c:v>56</c:v>
                </c:pt>
                <c:pt idx="512">
                  <c:v>55</c:v>
                </c:pt>
                <c:pt idx="513">
                  <c:v>37</c:v>
                </c:pt>
                <c:pt idx="514">
                  <c:v>31</c:v>
                </c:pt>
                <c:pt idx="515">
                  <c:v>43</c:v>
                </c:pt>
                <c:pt idx="516">
                  <c:v>29</c:v>
                </c:pt>
                <c:pt idx="517">
                  <c:v>34</c:v>
                </c:pt>
                <c:pt idx="518">
                  <c:v>39</c:v>
                </c:pt>
                <c:pt idx="519">
                  <c:v>34</c:v>
                </c:pt>
                <c:pt idx="520">
                  <c:v>30</c:v>
                </c:pt>
                <c:pt idx="521">
                  <c:v>24</c:v>
                </c:pt>
                <c:pt idx="522">
                  <c:v>59</c:v>
                </c:pt>
                <c:pt idx="523">
                  <c:v>53</c:v>
                </c:pt>
                <c:pt idx="524">
                  <c:v>27</c:v>
                </c:pt>
                <c:pt idx="525">
                  <c:v>59</c:v>
                </c:pt>
                <c:pt idx="526">
                  <c:v>19</c:v>
                </c:pt>
                <c:pt idx="527">
                  <c:v>60</c:v>
                </c:pt>
                <c:pt idx="528">
                  <c:v>43</c:v>
                </c:pt>
                <c:pt idx="529">
                  <c:v>27</c:v>
                </c:pt>
                <c:pt idx="530">
                  <c:v>43</c:v>
                </c:pt>
                <c:pt idx="531">
                  <c:v>30</c:v>
                </c:pt>
                <c:pt idx="532">
                  <c:v>55</c:v>
                </c:pt>
                <c:pt idx="533">
                  <c:v>52</c:v>
                </c:pt>
                <c:pt idx="534">
                  <c:v>24</c:v>
                </c:pt>
                <c:pt idx="535">
                  <c:v>36</c:v>
                </c:pt>
                <c:pt idx="536">
                  <c:v>58</c:v>
                </c:pt>
                <c:pt idx="537">
                  <c:v>23</c:v>
                </c:pt>
                <c:pt idx="538">
                  <c:v>27</c:v>
                </c:pt>
                <c:pt idx="539">
                  <c:v>30</c:v>
                </c:pt>
                <c:pt idx="540">
                  <c:v>27</c:v>
                </c:pt>
                <c:pt idx="541">
                  <c:v>18</c:v>
                </c:pt>
                <c:pt idx="542">
                  <c:v>25</c:v>
                </c:pt>
                <c:pt idx="543">
                  <c:v>59</c:v>
                </c:pt>
                <c:pt idx="544">
                  <c:v>29</c:v>
                </c:pt>
                <c:pt idx="545">
                  <c:v>23</c:v>
                </c:pt>
                <c:pt idx="546">
                  <c:v>57</c:v>
                </c:pt>
                <c:pt idx="547">
                  <c:v>47</c:v>
                </c:pt>
                <c:pt idx="548">
                  <c:v>21</c:v>
                </c:pt>
                <c:pt idx="549">
                  <c:v>45</c:v>
                </c:pt>
                <c:pt idx="550">
                  <c:v>33</c:v>
                </c:pt>
                <c:pt idx="551">
                  <c:v>43</c:v>
                </c:pt>
                <c:pt idx="552">
                  <c:v>25</c:v>
                </c:pt>
                <c:pt idx="553">
                  <c:v>46</c:v>
                </c:pt>
                <c:pt idx="554">
                  <c:v>59</c:v>
                </c:pt>
                <c:pt idx="555">
                  <c:v>43</c:v>
                </c:pt>
                <c:pt idx="556">
                  <c:v>56</c:v>
                </c:pt>
                <c:pt idx="557">
                  <c:v>19</c:v>
                </c:pt>
                <c:pt idx="558">
                  <c:v>28</c:v>
                </c:pt>
                <c:pt idx="559">
                  <c:v>32</c:v>
                </c:pt>
                <c:pt idx="560">
                  <c:v>52</c:v>
                </c:pt>
                <c:pt idx="561">
                  <c:v>20</c:v>
                </c:pt>
                <c:pt idx="562">
                  <c:v>59</c:v>
                </c:pt>
                <c:pt idx="563">
                  <c:v>54</c:v>
                </c:pt>
                <c:pt idx="564">
                  <c:v>57</c:v>
                </c:pt>
                <c:pt idx="565">
                  <c:v>32</c:v>
                </c:pt>
                <c:pt idx="566">
                  <c:v>52</c:v>
                </c:pt>
                <c:pt idx="567">
                  <c:v>19</c:v>
                </c:pt>
                <c:pt idx="568">
                  <c:v>30</c:v>
                </c:pt>
                <c:pt idx="569">
                  <c:v>19</c:v>
                </c:pt>
                <c:pt idx="570">
                  <c:v>59</c:v>
                </c:pt>
                <c:pt idx="571">
                  <c:v>47</c:v>
                </c:pt>
                <c:pt idx="572">
                  <c:v>40</c:v>
                </c:pt>
                <c:pt idx="573">
                  <c:v>18</c:v>
                </c:pt>
                <c:pt idx="574">
                  <c:v>59</c:v>
                </c:pt>
                <c:pt idx="575">
                  <c:v>57</c:v>
                </c:pt>
                <c:pt idx="576">
                  <c:v>25</c:v>
                </c:pt>
                <c:pt idx="577">
                  <c:v>20</c:v>
                </c:pt>
                <c:pt idx="578">
                  <c:v>19</c:v>
                </c:pt>
                <c:pt idx="579">
                  <c:v>26</c:v>
                </c:pt>
                <c:pt idx="580">
                  <c:v>51</c:v>
                </c:pt>
                <c:pt idx="581">
                  <c:v>42</c:v>
                </c:pt>
                <c:pt idx="582">
                  <c:v>45</c:v>
                </c:pt>
                <c:pt idx="583">
                  <c:v>54</c:v>
                </c:pt>
                <c:pt idx="584">
                  <c:v>19</c:v>
                </c:pt>
                <c:pt idx="585">
                  <c:v>48</c:v>
                </c:pt>
                <c:pt idx="586">
                  <c:v>27</c:v>
                </c:pt>
                <c:pt idx="587">
                  <c:v>60</c:v>
                </c:pt>
                <c:pt idx="588">
                  <c:v>33</c:v>
                </c:pt>
                <c:pt idx="589">
                  <c:v>48</c:v>
                </c:pt>
                <c:pt idx="590">
                  <c:v>29</c:v>
                </c:pt>
                <c:pt idx="591">
                  <c:v>45</c:v>
                </c:pt>
                <c:pt idx="592">
                  <c:v>47</c:v>
                </c:pt>
                <c:pt idx="593">
                  <c:v>52</c:v>
                </c:pt>
                <c:pt idx="594">
                  <c:v>59</c:v>
                </c:pt>
                <c:pt idx="595">
                  <c:v>21</c:v>
                </c:pt>
                <c:pt idx="596">
                  <c:v>27</c:v>
                </c:pt>
                <c:pt idx="597">
                  <c:v>64</c:v>
                </c:pt>
                <c:pt idx="598">
                  <c:v>19</c:v>
                </c:pt>
                <c:pt idx="599">
                  <c:v>27</c:v>
                </c:pt>
                <c:pt idx="600">
                  <c:v>57</c:v>
                </c:pt>
                <c:pt idx="601">
                  <c:v>53</c:v>
                </c:pt>
                <c:pt idx="602">
                  <c:v>19</c:v>
                </c:pt>
                <c:pt idx="603">
                  <c:v>50</c:v>
                </c:pt>
                <c:pt idx="604">
                  <c:v>20</c:v>
                </c:pt>
                <c:pt idx="605">
                  <c:v>34</c:v>
                </c:pt>
                <c:pt idx="606">
                  <c:v>34</c:v>
                </c:pt>
                <c:pt idx="607">
                  <c:v>48</c:v>
                </c:pt>
                <c:pt idx="608">
                  <c:v>40</c:v>
                </c:pt>
                <c:pt idx="609">
                  <c:v>29</c:v>
                </c:pt>
                <c:pt idx="610">
                  <c:v>35</c:v>
                </c:pt>
                <c:pt idx="611">
                  <c:v>29</c:v>
                </c:pt>
                <c:pt idx="612">
                  <c:v>37</c:v>
                </c:pt>
                <c:pt idx="613">
                  <c:v>64</c:v>
                </c:pt>
                <c:pt idx="614">
                  <c:v>64</c:v>
                </c:pt>
                <c:pt idx="615">
                  <c:v>44</c:v>
                </c:pt>
                <c:pt idx="616">
                  <c:v>34</c:v>
                </c:pt>
                <c:pt idx="617">
                  <c:v>42</c:v>
                </c:pt>
                <c:pt idx="618">
                  <c:v>40</c:v>
                </c:pt>
                <c:pt idx="619">
                  <c:v>42</c:v>
                </c:pt>
                <c:pt idx="620">
                  <c:v>60</c:v>
                </c:pt>
                <c:pt idx="621">
                  <c:v>40</c:v>
                </c:pt>
                <c:pt idx="622">
                  <c:v>38</c:v>
                </c:pt>
                <c:pt idx="623">
                  <c:v>25</c:v>
                </c:pt>
                <c:pt idx="624">
                  <c:v>48</c:v>
                </c:pt>
                <c:pt idx="625">
                  <c:v>46</c:v>
                </c:pt>
                <c:pt idx="626">
                  <c:v>49</c:v>
                </c:pt>
                <c:pt idx="627">
                  <c:v>34</c:v>
                </c:pt>
                <c:pt idx="628">
                  <c:v>63</c:v>
                </c:pt>
                <c:pt idx="629">
                  <c:v>57</c:v>
                </c:pt>
                <c:pt idx="630">
                  <c:v>48</c:v>
                </c:pt>
                <c:pt idx="631">
                  <c:v>63</c:v>
                </c:pt>
                <c:pt idx="632">
                  <c:v>48</c:v>
                </c:pt>
                <c:pt idx="633">
                  <c:v>18</c:v>
                </c:pt>
                <c:pt idx="634">
                  <c:v>46</c:v>
                </c:pt>
                <c:pt idx="635">
                  <c:v>32</c:v>
                </c:pt>
                <c:pt idx="636">
                  <c:v>58</c:v>
                </c:pt>
                <c:pt idx="637">
                  <c:v>60</c:v>
                </c:pt>
                <c:pt idx="638">
                  <c:v>54</c:v>
                </c:pt>
                <c:pt idx="639">
                  <c:v>34</c:v>
                </c:pt>
                <c:pt idx="640">
                  <c:v>21</c:v>
                </c:pt>
                <c:pt idx="641">
                  <c:v>59</c:v>
                </c:pt>
                <c:pt idx="642">
                  <c:v>53</c:v>
                </c:pt>
                <c:pt idx="643">
                  <c:v>62</c:v>
                </c:pt>
                <c:pt idx="644">
                  <c:v>44</c:v>
                </c:pt>
                <c:pt idx="645">
                  <c:v>60</c:v>
                </c:pt>
                <c:pt idx="646">
                  <c:v>63</c:v>
                </c:pt>
                <c:pt idx="647">
                  <c:v>64</c:v>
                </c:pt>
                <c:pt idx="648">
                  <c:v>60</c:v>
                </c:pt>
                <c:pt idx="649">
                  <c:v>51</c:v>
                </c:pt>
                <c:pt idx="650">
                  <c:v>44</c:v>
                </c:pt>
                <c:pt idx="651">
                  <c:v>50</c:v>
                </c:pt>
                <c:pt idx="652">
                  <c:v>47</c:v>
                </c:pt>
                <c:pt idx="653">
                  <c:v>54</c:v>
                </c:pt>
                <c:pt idx="654">
                  <c:v>51</c:v>
                </c:pt>
                <c:pt idx="655">
                  <c:v>52</c:v>
                </c:pt>
                <c:pt idx="656">
                  <c:v>43</c:v>
                </c:pt>
                <c:pt idx="657">
                  <c:v>62</c:v>
                </c:pt>
                <c:pt idx="658">
                  <c:v>27</c:v>
                </c:pt>
                <c:pt idx="659">
                  <c:v>64</c:v>
                </c:pt>
                <c:pt idx="660">
                  <c:v>60</c:v>
                </c:pt>
                <c:pt idx="661">
                  <c:v>54</c:v>
                </c:pt>
                <c:pt idx="662">
                  <c:v>41</c:v>
                </c:pt>
                <c:pt idx="663">
                  <c:v>64</c:v>
                </c:pt>
                <c:pt idx="664">
                  <c:v>52</c:v>
                </c:pt>
                <c:pt idx="665">
                  <c:v>42</c:v>
                </c:pt>
                <c:pt idx="666">
                  <c:v>43</c:v>
                </c:pt>
                <c:pt idx="667">
                  <c:v>47</c:v>
                </c:pt>
                <c:pt idx="668">
                  <c:v>57</c:v>
                </c:pt>
                <c:pt idx="669">
                  <c:v>60</c:v>
                </c:pt>
                <c:pt idx="670">
                  <c:v>20</c:v>
                </c:pt>
                <c:pt idx="671">
                  <c:v>40</c:v>
                </c:pt>
                <c:pt idx="672">
                  <c:v>64</c:v>
                </c:pt>
                <c:pt idx="673">
                  <c:v>53</c:v>
                </c:pt>
                <c:pt idx="674">
                  <c:v>41</c:v>
                </c:pt>
                <c:pt idx="675">
                  <c:v>55</c:v>
                </c:pt>
                <c:pt idx="676">
                  <c:v>31</c:v>
                </c:pt>
                <c:pt idx="677">
                  <c:v>57</c:v>
                </c:pt>
                <c:pt idx="678">
                  <c:v>55</c:v>
                </c:pt>
                <c:pt idx="679">
                  <c:v>59</c:v>
                </c:pt>
                <c:pt idx="680">
                  <c:v>60</c:v>
                </c:pt>
                <c:pt idx="681">
                  <c:v>24</c:v>
                </c:pt>
                <c:pt idx="682">
                  <c:v>33</c:v>
                </c:pt>
                <c:pt idx="683">
                  <c:v>33</c:v>
                </c:pt>
                <c:pt idx="684">
                  <c:v>43</c:v>
                </c:pt>
                <c:pt idx="685">
                  <c:v>63</c:v>
                </c:pt>
                <c:pt idx="686">
                  <c:v>46</c:v>
                </c:pt>
                <c:pt idx="687">
                  <c:v>26</c:v>
                </c:pt>
                <c:pt idx="688">
                  <c:v>63</c:v>
                </c:pt>
                <c:pt idx="689">
                  <c:v>63</c:v>
                </c:pt>
                <c:pt idx="690">
                  <c:v>55</c:v>
                </c:pt>
                <c:pt idx="691">
                  <c:v>55</c:v>
                </c:pt>
                <c:pt idx="692">
                  <c:v>23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57</c:v>
                </c:pt>
                <c:pt idx="697">
                  <c:v>59</c:v>
                </c:pt>
                <c:pt idx="698">
                  <c:v>34</c:v>
                </c:pt>
                <c:pt idx="699">
                  <c:v>55</c:v>
                </c:pt>
                <c:pt idx="700">
                  <c:v>63</c:v>
                </c:pt>
                <c:pt idx="701">
                  <c:v>53</c:v>
                </c:pt>
                <c:pt idx="702">
                  <c:v>64</c:v>
                </c:pt>
                <c:pt idx="703">
                  <c:v>64</c:v>
                </c:pt>
                <c:pt idx="704">
                  <c:v>54</c:v>
                </c:pt>
                <c:pt idx="705">
                  <c:v>18</c:v>
                </c:pt>
                <c:pt idx="706">
                  <c:v>50</c:v>
                </c:pt>
                <c:pt idx="707">
                  <c:v>48</c:v>
                </c:pt>
                <c:pt idx="708">
                  <c:v>63</c:v>
                </c:pt>
                <c:pt idx="709">
                  <c:v>63</c:v>
                </c:pt>
                <c:pt idx="710">
                  <c:v>61</c:v>
                </c:pt>
                <c:pt idx="711">
                  <c:v>64</c:v>
                </c:pt>
                <c:pt idx="712">
                  <c:v>39</c:v>
                </c:pt>
                <c:pt idx="713">
                  <c:v>54</c:v>
                </c:pt>
                <c:pt idx="714">
                  <c:v>38</c:v>
                </c:pt>
                <c:pt idx="715">
                  <c:v>18</c:v>
                </c:pt>
                <c:pt idx="716">
                  <c:v>61</c:v>
                </c:pt>
                <c:pt idx="717">
                  <c:v>46</c:v>
                </c:pt>
                <c:pt idx="718">
                  <c:v>31</c:v>
                </c:pt>
                <c:pt idx="719">
                  <c:v>62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63</c:v>
                </c:pt>
                <c:pt idx="724">
                  <c:v>32</c:v>
                </c:pt>
                <c:pt idx="725">
                  <c:v>63</c:v>
                </c:pt>
                <c:pt idx="726">
                  <c:v>62</c:v>
                </c:pt>
                <c:pt idx="727">
                  <c:v>60</c:v>
                </c:pt>
                <c:pt idx="728">
                  <c:v>63</c:v>
                </c:pt>
                <c:pt idx="729">
                  <c:v>63</c:v>
                </c:pt>
                <c:pt idx="730">
                  <c:v>37</c:v>
                </c:pt>
                <c:pt idx="731">
                  <c:v>63</c:v>
                </c:pt>
                <c:pt idx="732">
                  <c:v>44</c:v>
                </c:pt>
                <c:pt idx="733">
                  <c:v>62</c:v>
                </c:pt>
                <c:pt idx="734">
                  <c:v>20</c:v>
                </c:pt>
                <c:pt idx="735">
                  <c:v>64</c:v>
                </c:pt>
                <c:pt idx="736">
                  <c:v>64</c:v>
                </c:pt>
                <c:pt idx="737">
                  <c:v>36</c:v>
                </c:pt>
                <c:pt idx="738">
                  <c:v>56</c:v>
                </c:pt>
                <c:pt idx="739">
                  <c:v>63</c:v>
                </c:pt>
                <c:pt idx="740">
                  <c:v>18</c:v>
                </c:pt>
                <c:pt idx="741">
                  <c:v>53</c:v>
                </c:pt>
                <c:pt idx="742">
                  <c:v>37</c:v>
                </c:pt>
                <c:pt idx="743">
                  <c:v>41</c:v>
                </c:pt>
                <c:pt idx="744">
                  <c:v>36</c:v>
                </c:pt>
                <c:pt idx="745">
                  <c:v>37</c:v>
                </c:pt>
                <c:pt idx="746">
                  <c:v>59</c:v>
                </c:pt>
                <c:pt idx="747">
                  <c:v>38</c:v>
                </c:pt>
                <c:pt idx="748">
                  <c:v>61</c:v>
                </c:pt>
                <c:pt idx="749">
                  <c:v>53</c:v>
                </c:pt>
                <c:pt idx="750">
                  <c:v>61</c:v>
                </c:pt>
                <c:pt idx="751">
                  <c:v>58</c:v>
                </c:pt>
                <c:pt idx="752">
                  <c:v>30</c:v>
                </c:pt>
                <c:pt idx="753">
                  <c:v>54</c:v>
                </c:pt>
                <c:pt idx="754">
                  <c:v>62</c:v>
                </c:pt>
                <c:pt idx="755">
                  <c:v>59</c:v>
                </c:pt>
                <c:pt idx="756">
                  <c:v>32</c:v>
                </c:pt>
                <c:pt idx="757">
                  <c:v>47</c:v>
                </c:pt>
                <c:pt idx="758">
                  <c:v>62</c:v>
                </c:pt>
                <c:pt idx="759">
                  <c:v>62</c:v>
                </c:pt>
                <c:pt idx="760">
                  <c:v>37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47</c:v>
                </c:pt>
                <c:pt idx="765">
                  <c:v>56</c:v>
                </c:pt>
                <c:pt idx="766">
                  <c:v>61</c:v>
                </c:pt>
                <c:pt idx="767">
                  <c:v>28</c:v>
                </c:pt>
                <c:pt idx="768">
                  <c:v>61</c:v>
                </c:pt>
                <c:pt idx="769">
                  <c:v>30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39</c:v>
                </c:pt>
                <c:pt idx="774">
                  <c:v>43</c:v>
                </c:pt>
                <c:pt idx="775">
                  <c:v>58</c:v>
                </c:pt>
                <c:pt idx="776">
                  <c:v>32</c:v>
                </c:pt>
                <c:pt idx="777">
                  <c:v>62</c:v>
                </c:pt>
                <c:pt idx="778">
                  <c:v>46</c:v>
                </c:pt>
                <c:pt idx="779">
                  <c:v>28</c:v>
                </c:pt>
                <c:pt idx="780">
                  <c:v>60</c:v>
                </c:pt>
                <c:pt idx="781">
                  <c:v>60</c:v>
                </c:pt>
                <c:pt idx="782">
                  <c:v>57</c:v>
                </c:pt>
                <c:pt idx="783">
                  <c:v>60</c:v>
                </c:pt>
                <c:pt idx="784">
                  <c:v>40</c:v>
                </c:pt>
                <c:pt idx="785">
                  <c:v>60</c:v>
                </c:pt>
                <c:pt idx="786">
                  <c:v>61</c:v>
                </c:pt>
                <c:pt idx="787">
                  <c:v>61</c:v>
                </c:pt>
                <c:pt idx="788">
                  <c:v>61</c:v>
                </c:pt>
                <c:pt idx="789">
                  <c:v>23</c:v>
                </c:pt>
                <c:pt idx="790">
                  <c:v>59</c:v>
                </c:pt>
                <c:pt idx="791">
                  <c:v>30</c:v>
                </c:pt>
                <c:pt idx="792">
                  <c:v>60</c:v>
                </c:pt>
                <c:pt idx="793">
                  <c:v>51</c:v>
                </c:pt>
                <c:pt idx="794">
                  <c:v>44</c:v>
                </c:pt>
                <c:pt idx="795">
                  <c:v>61</c:v>
                </c:pt>
                <c:pt idx="796">
                  <c:v>37</c:v>
                </c:pt>
                <c:pt idx="797">
                  <c:v>55</c:v>
                </c:pt>
                <c:pt idx="798">
                  <c:v>53</c:v>
                </c:pt>
                <c:pt idx="799">
                  <c:v>61</c:v>
                </c:pt>
                <c:pt idx="800">
                  <c:v>57</c:v>
                </c:pt>
                <c:pt idx="801">
                  <c:v>58</c:v>
                </c:pt>
                <c:pt idx="802">
                  <c:v>60</c:v>
                </c:pt>
                <c:pt idx="803">
                  <c:v>50</c:v>
                </c:pt>
                <c:pt idx="804">
                  <c:v>53</c:v>
                </c:pt>
                <c:pt idx="805">
                  <c:v>60</c:v>
                </c:pt>
                <c:pt idx="806">
                  <c:v>41</c:v>
                </c:pt>
                <c:pt idx="807">
                  <c:v>43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61</c:v>
                </c:pt>
                <c:pt idx="813">
                  <c:v>56</c:v>
                </c:pt>
                <c:pt idx="814">
                  <c:v>59</c:v>
                </c:pt>
                <c:pt idx="815">
                  <c:v>59</c:v>
                </c:pt>
                <c:pt idx="816">
                  <c:v>59</c:v>
                </c:pt>
                <c:pt idx="817">
                  <c:v>18</c:v>
                </c:pt>
                <c:pt idx="818">
                  <c:v>38</c:v>
                </c:pt>
                <c:pt idx="819">
                  <c:v>59</c:v>
                </c:pt>
                <c:pt idx="820">
                  <c:v>49</c:v>
                </c:pt>
                <c:pt idx="821">
                  <c:v>29</c:v>
                </c:pt>
                <c:pt idx="822">
                  <c:v>18</c:v>
                </c:pt>
                <c:pt idx="823">
                  <c:v>55</c:v>
                </c:pt>
                <c:pt idx="824">
                  <c:v>59</c:v>
                </c:pt>
                <c:pt idx="825">
                  <c:v>44</c:v>
                </c:pt>
                <c:pt idx="826">
                  <c:v>39</c:v>
                </c:pt>
                <c:pt idx="827">
                  <c:v>59</c:v>
                </c:pt>
                <c:pt idx="828">
                  <c:v>50</c:v>
                </c:pt>
                <c:pt idx="829">
                  <c:v>47</c:v>
                </c:pt>
                <c:pt idx="830">
                  <c:v>60</c:v>
                </c:pt>
                <c:pt idx="831">
                  <c:v>60</c:v>
                </c:pt>
                <c:pt idx="832">
                  <c:v>34</c:v>
                </c:pt>
                <c:pt idx="833">
                  <c:v>52</c:v>
                </c:pt>
                <c:pt idx="834">
                  <c:v>58</c:v>
                </c:pt>
                <c:pt idx="835">
                  <c:v>30</c:v>
                </c:pt>
                <c:pt idx="836">
                  <c:v>48</c:v>
                </c:pt>
                <c:pt idx="837">
                  <c:v>60</c:v>
                </c:pt>
                <c:pt idx="838">
                  <c:v>57</c:v>
                </c:pt>
                <c:pt idx="839">
                  <c:v>60</c:v>
                </c:pt>
                <c:pt idx="840">
                  <c:v>56</c:v>
                </c:pt>
                <c:pt idx="841">
                  <c:v>50</c:v>
                </c:pt>
                <c:pt idx="842">
                  <c:v>60</c:v>
                </c:pt>
                <c:pt idx="843">
                  <c:v>60</c:v>
                </c:pt>
                <c:pt idx="844">
                  <c:v>57</c:v>
                </c:pt>
                <c:pt idx="845">
                  <c:v>52</c:v>
                </c:pt>
                <c:pt idx="846">
                  <c:v>59</c:v>
                </c:pt>
                <c:pt idx="847">
                  <c:v>24</c:v>
                </c:pt>
                <c:pt idx="848">
                  <c:v>34</c:v>
                </c:pt>
                <c:pt idx="849">
                  <c:v>52</c:v>
                </c:pt>
                <c:pt idx="850">
                  <c:v>53</c:v>
                </c:pt>
                <c:pt idx="851">
                  <c:v>61</c:v>
                </c:pt>
                <c:pt idx="852">
                  <c:v>61</c:v>
                </c:pt>
                <c:pt idx="853">
                  <c:v>60</c:v>
                </c:pt>
                <c:pt idx="854">
                  <c:v>56</c:v>
                </c:pt>
                <c:pt idx="855">
                  <c:v>54</c:v>
                </c:pt>
                <c:pt idx="856">
                  <c:v>55</c:v>
                </c:pt>
                <c:pt idx="857">
                  <c:v>54</c:v>
                </c:pt>
                <c:pt idx="858">
                  <c:v>54</c:v>
                </c:pt>
                <c:pt idx="859">
                  <c:v>27</c:v>
                </c:pt>
                <c:pt idx="860">
                  <c:v>58</c:v>
                </c:pt>
                <c:pt idx="861">
                  <c:v>43</c:v>
                </c:pt>
                <c:pt idx="862">
                  <c:v>50</c:v>
                </c:pt>
                <c:pt idx="863">
                  <c:v>33</c:v>
                </c:pt>
                <c:pt idx="864">
                  <c:v>60</c:v>
                </c:pt>
                <c:pt idx="865">
                  <c:v>56</c:v>
                </c:pt>
                <c:pt idx="866">
                  <c:v>59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32</c:v>
                </c:pt>
                <c:pt idx="871">
                  <c:v>56</c:v>
                </c:pt>
                <c:pt idx="872">
                  <c:v>55</c:v>
                </c:pt>
                <c:pt idx="873">
                  <c:v>55</c:v>
                </c:pt>
                <c:pt idx="874">
                  <c:v>56</c:v>
                </c:pt>
                <c:pt idx="875">
                  <c:v>36</c:v>
                </c:pt>
                <c:pt idx="876">
                  <c:v>33</c:v>
                </c:pt>
                <c:pt idx="877">
                  <c:v>48</c:v>
                </c:pt>
                <c:pt idx="878">
                  <c:v>59</c:v>
                </c:pt>
                <c:pt idx="879">
                  <c:v>56</c:v>
                </c:pt>
                <c:pt idx="880">
                  <c:v>58</c:v>
                </c:pt>
                <c:pt idx="881">
                  <c:v>59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45</c:v>
                </c:pt>
                <c:pt idx="886">
                  <c:v>31</c:v>
                </c:pt>
                <c:pt idx="887">
                  <c:v>35</c:v>
                </c:pt>
                <c:pt idx="888">
                  <c:v>60</c:v>
                </c:pt>
                <c:pt idx="889">
                  <c:v>60</c:v>
                </c:pt>
                <c:pt idx="890">
                  <c:v>48</c:v>
                </c:pt>
                <c:pt idx="891">
                  <c:v>31</c:v>
                </c:pt>
                <c:pt idx="892">
                  <c:v>60</c:v>
                </c:pt>
                <c:pt idx="893">
                  <c:v>59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38</c:v>
                </c:pt>
                <c:pt idx="898">
                  <c:v>36</c:v>
                </c:pt>
                <c:pt idx="899">
                  <c:v>56</c:v>
                </c:pt>
                <c:pt idx="900">
                  <c:v>43</c:v>
                </c:pt>
                <c:pt idx="901">
                  <c:v>57</c:v>
                </c:pt>
                <c:pt idx="902">
                  <c:v>57</c:v>
                </c:pt>
                <c:pt idx="903">
                  <c:v>40</c:v>
                </c:pt>
                <c:pt idx="904">
                  <c:v>29</c:v>
                </c:pt>
                <c:pt idx="905">
                  <c:v>39</c:v>
                </c:pt>
                <c:pt idx="906">
                  <c:v>55</c:v>
                </c:pt>
                <c:pt idx="907">
                  <c:v>58</c:v>
                </c:pt>
                <c:pt idx="908">
                  <c:v>57</c:v>
                </c:pt>
                <c:pt idx="909">
                  <c:v>58</c:v>
                </c:pt>
                <c:pt idx="910">
                  <c:v>31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19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48</c:v>
                </c:pt>
                <c:pt idx="919">
                  <c:v>58</c:v>
                </c:pt>
                <c:pt idx="920">
                  <c:v>58</c:v>
                </c:pt>
                <c:pt idx="921">
                  <c:v>57</c:v>
                </c:pt>
                <c:pt idx="922">
                  <c:v>58</c:v>
                </c:pt>
                <c:pt idx="923">
                  <c:v>57</c:v>
                </c:pt>
                <c:pt idx="924">
                  <c:v>58</c:v>
                </c:pt>
                <c:pt idx="925">
                  <c:v>58</c:v>
                </c:pt>
                <c:pt idx="926">
                  <c:v>57</c:v>
                </c:pt>
                <c:pt idx="927">
                  <c:v>40</c:v>
                </c:pt>
                <c:pt idx="928">
                  <c:v>56</c:v>
                </c:pt>
                <c:pt idx="929">
                  <c:v>43</c:v>
                </c:pt>
                <c:pt idx="930">
                  <c:v>58</c:v>
                </c:pt>
                <c:pt idx="931">
                  <c:v>59</c:v>
                </c:pt>
                <c:pt idx="932">
                  <c:v>53</c:v>
                </c:pt>
                <c:pt idx="933">
                  <c:v>34</c:v>
                </c:pt>
                <c:pt idx="934">
                  <c:v>58</c:v>
                </c:pt>
                <c:pt idx="935">
                  <c:v>38</c:v>
                </c:pt>
                <c:pt idx="936">
                  <c:v>53</c:v>
                </c:pt>
                <c:pt idx="937">
                  <c:v>40</c:v>
                </c:pt>
                <c:pt idx="938">
                  <c:v>52</c:v>
                </c:pt>
                <c:pt idx="939">
                  <c:v>56</c:v>
                </c:pt>
                <c:pt idx="940">
                  <c:v>56</c:v>
                </c:pt>
                <c:pt idx="941">
                  <c:v>56</c:v>
                </c:pt>
                <c:pt idx="942">
                  <c:v>28</c:v>
                </c:pt>
                <c:pt idx="943">
                  <c:v>56</c:v>
                </c:pt>
                <c:pt idx="944">
                  <c:v>36</c:v>
                </c:pt>
                <c:pt idx="945">
                  <c:v>58</c:v>
                </c:pt>
                <c:pt idx="946">
                  <c:v>57</c:v>
                </c:pt>
                <c:pt idx="947">
                  <c:v>57</c:v>
                </c:pt>
                <c:pt idx="948">
                  <c:v>57</c:v>
                </c:pt>
                <c:pt idx="949">
                  <c:v>49</c:v>
                </c:pt>
                <c:pt idx="950">
                  <c:v>51</c:v>
                </c:pt>
                <c:pt idx="951">
                  <c:v>54</c:v>
                </c:pt>
                <c:pt idx="952">
                  <c:v>57</c:v>
                </c:pt>
                <c:pt idx="953">
                  <c:v>52</c:v>
                </c:pt>
                <c:pt idx="954">
                  <c:v>34</c:v>
                </c:pt>
                <c:pt idx="955">
                  <c:v>51</c:v>
                </c:pt>
                <c:pt idx="956">
                  <c:v>54</c:v>
                </c:pt>
                <c:pt idx="957">
                  <c:v>33</c:v>
                </c:pt>
                <c:pt idx="958">
                  <c:v>53</c:v>
                </c:pt>
                <c:pt idx="959">
                  <c:v>40</c:v>
                </c:pt>
                <c:pt idx="960">
                  <c:v>52</c:v>
                </c:pt>
                <c:pt idx="961">
                  <c:v>18</c:v>
                </c:pt>
                <c:pt idx="962">
                  <c:v>56</c:v>
                </c:pt>
                <c:pt idx="963">
                  <c:v>57</c:v>
                </c:pt>
                <c:pt idx="964">
                  <c:v>56</c:v>
                </c:pt>
                <c:pt idx="965">
                  <c:v>51</c:v>
                </c:pt>
                <c:pt idx="966">
                  <c:v>42</c:v>
                </c:pt>
                <c:pt idx="967">
                  <c:v>37</c:v>
                </c:pt>
                <c:pt idx="968">
                  <c:v>39</c:v>
                </c:pt>
                <c:pt idx="969">
                  <c:v>52</c:v>
                </c:pt>
                <c:pt idx="970">
                  <c:v>52</c:v>
                </c:pt>
                <c:pt idx="971">
                  <c:v>55</c:v>
                </c:pt>
                <c:pt idx="972">
                  <c:v>25</c:v>
                </c:pt>
                <c:pt idx="973">
                  <c:v>58</c:v>
                </c:pt>
                <c:pt idx="974">
                  <c:v>50</c:v>
                </c:pt>
                <c:pt idx="975">
                  <c:v>44</c:v>
                </c:pt>
                <c:pt idx="976">
                  <c:v>58</c:v>
                </c:pt>
                <c:pt idx="977">
                  <c:v>58</c:v>
                </c:pt>
                <c:pt idx="978">
                  <c:v>58</c:v>
                </c:pt>
                <c:pt idx="979">
                  <c:v>57</c:v>
                </c:pt>
                <c:pt idx="980">
                  <c:v>57</c:v>
                </c:pt>
                <c:pt idx="981">
                  <c:v>58</c:v>
                </c:pt>
                <c:pt idx="982">
                  <c:v>54</c:v>
                </c:pt>
                <c:pt idx="983">
                  <c:v>33</c:v>
                </c:pt>
                <c:pt idx="984">
                  <c:v>20</c:v>
                </c:pt>
                <c:pt idx="985">
                  <c:v>59</c:v>
                </c:pt>
                <c:pt idx="986">
                  <c:v>27</c:v>
                </c:pt>
                <c:pt idx="987">
                  <c:v>59</c:v>
                </c:pt>
                <c:pt idx="988">
                  <c:v>54</c:v>
                </c:pt>
                <c:pt idx="989">
                  <c:v>50</c:v>
                </c:pt>
                <c:pt idx="990">
                  <c:v>34</c:v>
                </c:pt>
                <c:pt idx="991">
                  <c:v>52</c:v>
                </c:pt>
                <c:pt idx="992">
                  <c:v>55</c:v>
                </c:pt>
                <c:pt idx="993">
                  <c:v>18</c:v>
                </c:pt>
                <c:pt idx="994">
                  <c:v>51</c:v>
                </c:pt>
                <c:pt idx="995">
                  <c:v>53</c:v>
                </c:pt>
                <c:pt idx="996">
                  <c:v>41</c:v>
                </c:pt>
                <c:pt idx="997">
                  <c:v>53</c:v>
                </c:pt>
                <c:pt idx="998">
                  <c:v>33</c:v>
                </c:pt>
                <c:pt idx="999">
                  <c:v>53</c:v>
                </c:pt>
                <c:pt idx="1000">
                  <c:v>46</c:v>
                </c:pt>
                <c:pt idx="1001">
                  <c:v>52</c:v>
                </c:pt>
                <c:pt idx="1002">
                  <c:v>50</c:v>
                </c:pt>
                <c:pt idx="1003">
                  <c:v>56</c:v>
                </c:pt>
                <c:pt idx="1004">
                  <c:v>53</c:v>
                </c:pt>
                <c:pt idx="1005">
                  <c:v>53</c:v>
                </c:pt>
                <c:pt idx="1006">
                  <c:v>42</c:v>
                </c:pt>
                <c:pt idx="1007">
                  <c:v>56</c:v>
                </c:pt>
                <c:pt idx="1008">
                  <c:v>56</c:v>
                </c:pt>
                <c:pt idx="1009">
                  <c:v>50</c:v>
                </c:pt>
                <c:pt idx="1010">
                  <c:v>55</c:v>
                </c:pt>
                <c:pt idx="1011">
                  <c:v>56</c:v>
                </c:pt>
                <c:pt idx="1012">
                  <c:v>56</c:v>
                </c:pt>
                <c:pt idx="1013">
                  <c:v>51</c:v>
                </c:pt>
                <c:pt idx="1014">
                  <c:v>22</c:v>
                </c:pt>
                <c:pt idx="1015">
                  <c:v>21</c:v>
                </c:pt>
                <c:pt idx="1016">
                  <c:v>48</c:v>
                </c:pt>
                <c:pt idx="1017">
                  <c:v>33</c:v>
                </c:pt>
                <c:pt idx="1018">
                  <c:v>48</c:v>
                </c:pt>
                <c:pt idx="1019">
                  <c:v>26</c:v>
                </c:pt>
                <c:pt idx="1020">
                  <c:v>31</c:v>
                </c:pt>
                <c:pt idx="1021">
                  <c:v>48</c:v>
                </c:pt>
                <c:pt idx="1022">
                  <c:v>54</c:v>
                </c:pt>
                <c:pt idx="1023">
                  <c:v>22</c:v>
                </c:pt>
                <c:pt idx="1024">
                  <c:v>57</c:v>
                </c:pt>
                <c:pt idx="1025">
                  <c:v>49</c:v>
                </c:pt>
                <c:pt idx="1026">
                  <c:v>56</c:v>
                </c:pt>
                <c:pt idx="1027">
                  <c:v>57</c:v>
                </c:pt>
                <c:pt idx="1028">
                  <c:v>53</c:v>
                </c:pt>
                <c:pt idx="1029">
                  <c:v>57</c:v>
                </c:pt>
                <c:pt idx="1030">
                  <c:v>53</c:v>
                </c:pt>
                <c:pt idx="1031">
                  <c:v>54</c:v>
                </c:pt>
                <c:pt idx="1032">
                  <c:v>54</c:v>
                </c:pt>
                <c:pt idx="1033">
                  <c:v>28</c:v>
                </c:pt>
                <c:pt idx="1034">
                  <c:v>51</c:v>
                </c:pt>
                <c:pt idx="1035">
                  <c:v>54</c:v>
                </c:pt>
                <c:pt idx="1036">
                  <c:v>55</c:v>
                </c:pt>
                <c:pt idx="1037">
                  <c:v>52</c:v>
                </c:pt>
                <c:pt idx="1038">
                  <c:v>52</c:v>
                </c:pt>
                <c:pt idx="1039">
                  <c:v>55</c:v>
                </c:pt>
                <c:pt idx="1040">
                  <c:v>23</c:v>
                </c:pt>
                <c:pt idx="1041">
                  <c:v>55</c:v>
                </c:pt>
                <c:pt idx="1042">
                  <c:v>33</c:v>
                </c:pt>
                <c:pt idx="1043">
                  <c:v>36</c:v>
                </c:pt>
                <c:pt idx="1044">
                  <c:v>48</c:v>
                </c:pt>
                <c:pt idx="1045">
                  <c:v>30</c:v>
                </c:pt>
                <c:pt idx="1046">
                  <c:v>55</c:v>
                </c:pt>
                <c:pt idx="1047">
                  <c:v>55</c:v>
                </c:pt>
                <c:pt idx="1048">
                  <c:v>50</c:v>
                </c:pt>
                <c:pt idx="1049">
                  <c:v>46</c:v>
                </c:pt>
                <c:pt idx="1050">
                  <c:v>45</c:v>
                </c:pt>
                <c:pt idx="1051">
                  <c:v>60</c:v>
                </c:pt>
                <c:pt idx="1052">
                  <c:v>46</c:v>
                </c:pt>
                <c:pt idx="1053">
                  <c:v>58</c:v>
                </c:pt>
                <c:pt idx="1054">
                  <c:v>32</c:v>
                </c:pt>
                <c:pt idx="1055">
                  <c:v>30</c:v>
                </c:pt>
                <c:pt idx="1056">
                  <c:v>57</c:v>
                </c:pt>
                <c:pt idx="1057">
                  <c:v>56</c:v>
                </c:pt>
                <c:pt idx="1058">
                  <c:v>55</c:v>
                </c:pt>
                <c:pt idx="1059">
                  <c:v>56</c:v>
                </c:pt>
                <c:pt idx="1060">
                  <c:v>50</c:v>
                </c:pt>
                <c:pt idx="1061">
                  <c:v>55</c:v>
                </c:pt>
                <c:pt idx="1062">
                  <c:v>56</c:v>
                </c:pt>
                <c:pt idx="1063">
                  <c:v>53</c:v>
                </c:pt>
                <c:pt idx="1064">
                  <c:v>56</c:v>
                </c:pt>
                <c:pt idx="1065">
                  <c:v>53</c:v>
                </c:pt>
                <c:pt idx="1066">
                  <c:v>51</c:v>
                </c:pt>
                <c:pt idx="1067">
                  <c:v>51</c:v>
                </c:pt>
                <c:pt idx="1068">
                  <c:v>45</c:v>
                </c:pt>
                <c:pt idx="1069">
                  <c:v>50</c:v>
                </c:pt>
                <c:pt idx="1070">
                  <c:v>44</c:v>
                </c:pt>
                <c:pt idx="1071">
                  <c:v>35</c:v>
                </c:pt>
                <c:pt idx="1072">
                  <c:v>53</c:v>
                </c:pt>
                <c:pt idx="1073">
                  <c:v>58</c:v>
                </c:pt>
                <c:pt idx="1074">
                  <c:v>46</c:v>
                </c:pt>
                <c:pt idx="1075">
                  <c:v>58</c:v>
                </c:pt>
                <c:pt idx="1076">
                  <c:v>54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43</c:v>
                </c:pt>
                <c:pt idx="1081">
                  <c:v>49</c:v>
                </c:pt>
                <c:pt idx="1082">
                  <c:v>42</c:v>
                </c:pt>
                <c:pt idx="1083">
                  <c:v>48</c:v>
                </c:pt>
                <c:pt idx="1084">
                  <c:v>53</c:v>
                </c:pt>
                <c:pt idx="1085">
                  <c:v>49</c:v>
                </c:pt>
                <c:pt idx="1086">
                  <c:v>49</c:v>
                </c:pt>
                <c:pt idx="1087">
                  <c:v>51</c:v>
                </c:pt>
                <c:pt idx="1088">
                  <c:v>53</c:v>
                </c:pt>
                <c:pt idx="1089">
                  <c:v>48</c:v>
                </c:pt>
                <c:pt idx="1090">
                  <c:v>49</c:v>
                </c:pt>
                <c:pt idx="1091">
                  <c:v>54</c:v>
                </c:pt>
                <c:pt idx="1092">
                  <c:v>40</c:v>
                </c:pt>
                <c:pt idx="1093">
                  <c:v>52</c:v>
                </c:pt>
                <c:pt idx="1094">
                  <c:v>31</c:v>
                </c:pt>
                <c:pt idx="1095">
                  <c:v>31</c:v>
                </c:pt>
                <c:pt idx="1096">
                  <c:v>60</c:v>
                </c:pt>
                <c:pt idx="1097">
                  <c:v>59</c:v>
                </c:pt>
                <c:pt idx="1098">
                  <c:v>34</c:v>
                </c:pt>
                <c:pt idx="1099">
                  <c:v>52</c:v>
                </c:pt>
                <c:pt idx="1100">
                  <c:v>49</c:v>
                </c:pt>
                <c:pt idx="1101">
                  <c:v>49</c:v>
                </c:pt>
                <c:pt idx="1102">
                  <c:v>47</c:v>
                </c:pt>
                <c:pt idx="1103">
                  <c:v>54</c:v>
                </c:pt>
                <c:pt idx="1104">
                  <c:v>55</c:v>
                </c:pt>
                <c:pt idx="1105">
                  <c:v>55</c:v>
                </c:pt>
                <c:pt idx="1106">
                  <c:v>52</c:v>
                </c:pt>
                <c:pt idx="1107">
                  <c:v>37</c:v>
                </c:pt>
                <c:pt idx="1108">
                  <c:v>50</c:v>
                </c:pt>
                <c:pt idx="1109">
                  <c:v>49</c:v>
                </c:pt>
                <c:pt idx="1110">
                  <c:v>41</c:v>
                </c:pt>
                <c:pt idx="1111">
                  <c:v>48</c:v>
                </c:pt>
                <c:pt idx="1112">
                  <c:v>25</c:v>
                </c:pt>
                <c:pt idx="1113">
                  <c:v>50</c:v>
                </c:pt>
                <c:pt idx="1114">
                  <c:v>47</c:v>
                </c:pt>
                <c:pt idx="1115">
                  <c:v>50</c:v>
                </c:pt>
                <c:pt idx="1116">
                  <c:v>50</c:v>
                </c:pt>
                <c:pt idx="1117">
                  <c:v>46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48</c:v>
                </c:pt>
                <c:pt idx="1122">
                  <c:v>43</c:v>
                </c:pt>
                <c:pt idx="1123">
                  <c:v>34</c:v>
                </c:pt>
                <c:pt idx="1124">
                  <c:v>52</c:v>
                </c:pt>
                <c:pt idx="1125">
                  <c:v>51</c:v>
                </c:pt>
                <c:pt idx="1126">
                  <c:v>51</c:v>
                </c:pt>
                <c:pt idx="1127">
                  <c:v>58</c:v>
                </c:pt>
                <c:pt idx="1128">
                  <c:v>39</c:v>
                </c:pt>
                <c:pt idx="1129">
                  <c:v>37</c:v>
                </c:pt>
                <c:pt idx="1130">
                  <c:v>50</c:v>
                </c:pt>
                <c:pt idx="1131">
                  <c:v>60</c:v>
                </c:pt>
                <c:pt idx="1132">
                  <c:v>26</c:v>
                </c:pt>
                <c:pt idx="1133">
                  <c:v>56</c:v>
                </c:pt>
                <c:pt idx="1134">
                  <c:v>51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24</c:v>
                </c:pt>
                <c:pt idx="1139">
                  <c:v>53</c:v>
                </c:pt>
                <c:pt idx="1140">
                  <c:v>51</c:v>
                </c:pt>
                <c:pt idx="1141">
                  <c:v>53</c:v>
                </c:pt>
                <c:pt idx="1142">
                  <c:v>51</c:v>
                </c:pt>
                <c:pt idx="1143">
                  <c:v>51</c:v>
                </c:pt>
                <c:pt idx="1144">
                  <c:v>54</c:v>
                </c:pt>
                <c:pt idx="1145">
                  <c:v>30</c:v>
                </c:pt>
                <c:pt idx="1146">
                  <c:v>50</c:v>
                </c:pt>
                <c:pt idx="1147">
                  <c:v>50</c:v>
                </c:pt>
                <c:pt idx="1148">
                  <c:v>49</c:v>
                </c:pt>
                <c:pt idx="1149">
                  <c:v>46</c:v>
                </c:pt>
                <c:pt idx="1150">
                  <c:v>26</c:v>
                </c:pt>
                <c:pt idx="1151">
                  <c:v>49</c:v>
                </c:pt>
                <c:pt idx="1152">
                  <c:v>57</c:v>
                </c:pt>
                <c:pt idx="1153">
                  <c:v>21</c:v>
                </c:pt>
                <c:pt idx="1154">
                  <c:v>52</c:v>
                </c:pt>
                <c:pt idx="1155">
                  <c:v>52</c:v>
                </c:pt>
                <c:pt idx="1156">
                  <c:v>52</c:v>
                </c:pt>
                <c:pt idx="1157">
                  <c:v>47</c:v>
                </c:pt>
                <c:pt idx="1158">
                  <c:v>50</c:v>
                </c:pt>
                <c:pt idx="1159">
                  <c:v>45</c:v>
                </c:pt>
                <c:pt idx="1160">
                  <c:v>58</c:v>
                </c:pt>
                <c:pt idx="1161">
                  <c:v>56</c:v>
                </c:pt>
                <c:pt idx="1162">
                  <c:v>41</c:v>
                </c:pt>
                <c:pt idx="1163">
                  <c:v>48</c:v>
                </c:pt>
                <c:pt idx="1164">
                  <c:v>51</c:v>
                </c:pt>
                <c:pt idx="1165">
                  <c:v>52</c:v>
                </c:pt>
                <c:pt idx="1166">
                  <c:v>54</c:v>
                </c:pt>
                <c:pt idx="1167">
                  <c:v>50</c:v>
                </c:pt>
                <c:pt idx="1168">
                  <c:v>43</c:v>
                </c:pt>
                <c:pt idx="1169">
                  <c:v>24</c:v>
                </c:pt>
                <c:pt idx="1170">
                  <c:v>52</c:v>
                </c:pt>
                <c:pt idx="1171">
                  <c:v>47</c:v>
                </c:pt>
                <c:pt idx="1172">
                  <c:v>40</c:v>
                </c:pt>
                <c:pt idx="1173">
                  <c:v>50</c:v>
                </c:pt>
                <c:pt idx="1174">
                  <c:v>58</c:v>
                </c:pt>
                <c:pt idx="1175">
                  <c:v>41</c:v>
                </c:pt>
                <c:pt idx="1176">
                  <c:v>49</c:v>
                </c:pt>
                <c:pt idx="1177">
                  <c:v>56</c:v>
                </c:pt>
                <c:pt idx="1178">
                  <c:v>49</c:v>
                </c:pt>
                <c:pt idx="1179">
                  <c:v>48</c:v>
                </c:pt>
                <c:pt idx="1180">
                  <c:v>50</c:v>
                </c:pt>
                <c:pt idx="1181">
                  <c:v>50</c:v>
                </c:pt>
                <c:pt idx="1182">
                  <c:v>47</c:v>
                </c:pt>
                <c:pt idx="1183">
                  <c:v>49</c:v>
                </c:pt>
                <c:pt idx="1184">
                  <c:v>51</c:v>
                </c:pt>
                <c:pt idx="1185">
                  <c:v>30</c:v>
                </c:pt>
                <c:pt idx="1186">
                  <c:v>53</c:v>
                </c:pt>
                <c:pt idx="1187">
                  <c:v>46</c:v>
                </c:pt>
                <c:pt idx="1188">
                  <c:v>54</c:v>
                </c:pt>
                <c:pt idx="1189">
                  <c:v>43</c:v>
                </c:pt>
                <c:pt idx="1190">
                  <c:v>35</c:v>
                </c:pt>
                <c:pt idx="1191">
                  <c:v>49</c:v>
                </c:pt>
                <c:pt idx="1192">
                  <c:v>48</c:v>
                </c:pt>
                <c:pt idx="1193">
                  <c:v>46</c:v>
                </c:pt>
                <c:pt idx="1194">
                  <c:v>46</c:v>
                </c:pt>
                <c:pt idx="1195">
                  <c:v>46</c:v>
                </c:pt>
                <c:pt idx="1196">
                  <c:v>51</c:v>
                </c:pt>
                <c:pt idx="1197">
                  <c:v>51</c:v>
                </c:pt>
                <c:pt idx="1198">
                  <c:v>47</c:v>
                </c:pt>
                <c:pt idx="1199">
                  <c:v>51</c:v>
                </c:pt>
                <c:pt idx="1200">
                  <c:v>53</c:v>
                </c:pt>
                <c:pt idx="1201">
                  <c:v>51</c:v>
                </c:pt>
                <c:pt idx="1202">
                  <c:v>34</c:v>
                </c:pt>
                <c:pt idx="1203">
                  <c:v>26</c:v>
                </c:pt>
                <c:pt idx="1204">
                  <c:v>34</c:v>
                </c:pt>
                <c:pt idx="1205">
                  <c:v>45</c:v>
                </c:pt>
                <c:pt idx="1206">
                  <c:v>60</c:v>
                </c:pt>
                <c:pt idx="1207">
                  <c:v>49</c:v>
                </c:pt>
                <c:pt idx="1208">
                  <c:v>46</c:v>
                </c:pt>
                <c:pt idx="1209">
                  <c:v>49</c:v>
                </c:pt>
                <c:pt idx="1210">
                  <c:v>49</c:v>
                </c:pt>
                <c:pt idx="1211">
                  <c:v>53</c:v>
                </c:pt>
                <c:pt idx="1212">
                  <c:v>51</c:v>
                </c:pt>
                <c:pt idx="1213">
                  <c:v>49</c:v>
                </c:pt>
                <c:pt idx="1214">
                  <c:v>51</c:v>
                </c:pt>
                <c:pt idx="1215">
                  <c:v>48</c:v>
                </c:pt>
                <c:pt idx="1216">
                  <c:v>42</c:v>
                </c:pt>
                <c:pt idx="1217">
                  <c:v>47</c:v>
                </c:pt>
                <c:pt idx="1218">
                  <c:v>41</c:v>
                </c:pt>
                <c:pt idx="1219">
                  <c:v>36</c:v>
                </c:pt>
                <c:pt idx="1220">
                  <c:v>46</c:v>
                </c:pt>
                <c:pt idx="1221">
                  <c:v>49</c:v>
                </c:pt>
                <c:pt idx="1222">
                  <c:v>51</c:v>
                </c:pt>
                <c:pt idx="1223">
                  <c:v>52</c:v>
                </c:pt>
                <c:pt idx="1224">
                  <c:v>32</c:v>
                </c:pt>
                <c:pt idx="1225">
                  <c:v>40</c:v>
                </c:pt>
                <c:pt idx="1226">
                  <c:v>52</c:v>
                </c:pt>
                <c:pt idx="1227">
                  <c:v>52</c:v>
                </c:pt>
                <c:pt idx="1228">
                  <c:v>45</c:v>
                </c:pt>
                <c:pt idx="1229">
                  <c:v>57</c:v>
                </c:pt>
                <c:pt idx="1230">
                  <c:v>45</c:v>
                </c:pt>
                <c:pt idx="1231">
                  <c:v>50</c:v>
                </c:pt>
                <c:pt idx="1232">
                  <c:v>50</c:v>
                </c:pt>
                <c:pt idx="1233">
                  <c:v>29</c:v>
                </c:pt>
                <c:pt idx="1234">
                  <c:v>43</c:v>
                </c:pt>
                <c:pt idx="1235">
                  <c:v>49</c:v>
                </c:pt>
                <c:pt idx="1236">
                  <c:v>48</c:v>
                </c:pt>
                <c:pt idx="1237">
                  <c:v>48</c:v>
                </c:pt>
                <c:pt idx="1238">
                  <c:v>39</c:v>
                </c:pt>
                <c:pt idx="1239">
                  <c:v>48</c:v>
                </c:pt>
                <c:pt idx="1240">
                  <c:v>30</c:v>
                </c:pt>
                <c:pt idx="1241">
                  <c:v>46</c:v>
                </c:pt>
                <c:pt idx="1242">
                  <c:v>51</c:v>
                </c:pt>
                <c:pt idx="1243">
                  <c:v>47</c:v>
                </c:pt>
                <c:pt idx="1244">
                  <c:v>55</c:v>
                </c:pt>
                <c:pt idx="1245">
                  <c:v>25</c:v>
                </c:pt>
                <c:pt idx="1246">
                  <c:v>44</c:v>
                </c:pt>
                <c:pt idx="1247">
                  <c:v>49</c:v>
                </c:pt>
                <c:pt idx="1248">
                  <c:v>48</c:v>
                </c:pt>
                <c:pt idx="1249">
                  <c:v>50</c:v>
                </c:pt>
                <c:pt idx="1250">
                  <c:v>50</c:v>
                </c:pt>
                <c:pt idx="1251">
                  <c:v>46</c:v>
                </c:pt>
                <c:pt idx="1252">
                  <c:v>34</c:v>
                </c:pt>
                <c:pt idx="1253">
                  <c:v>46</c:v>
                </c:pt>
                <c:pt idx="1254">
                  <c:v>46</c:v>
                </c:pt>
                <c:pt idx="1255">
                  <c:v>21</c:v>
                </c:pt>
                <c:pt idx="1256">
                  <c:v>57</c:v>
                </c:pt>
                <c:pt idx="1257">
                  <c:v>51</c:v>
                </c:pt>
                <c:pt idx="1258">
                  <c:v>51</c:v>
                </c:pt>
                <c:pt idx="1259">
                  <c:v>48</c:v>
                </c:pt>
                <c:pt idx="1260">
                  <c:v>53</c:v>
                </c:pt>
                <c:pt idx="1261">
                  <c:v>23</c:v>
                </c:pt>
                <c:pt idx="1262">
                  <c:v>46</c:v>
                </c:pt>
                <c:pt idx="1263">
                  <c:v>49</c:v>
                </c:pt>
                <c:pt idx="1264">
                  <c:v>42</c:v>
                </c:pt>
                <c:pt idx="1265">
                  <c:v>49</c:v>
                </c:pt>
                <c:pt idx="1266">
                  <c:v>48</c:v>
                </c:pt>
                <c:pt idx="1267">
                  <c:v>53</c:v>
                </c:pt>
                <c:pt idx="1268">
                  <c:v>57</c:v>
                </c:pt>
                <c:pt idx="1269">
                  <c:v>47</c:v>
                </c:pt>
                <c:pt idx="1270">
                  <c:v>45</c:v>
                </c:pt>
                <c:pt idx="1271">
                  <c:v>43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49</c:v>
                </c:pt>
                <c:pt idx="1276">
                  <c:v>39</c:v>
                </c:pt>
                <c:pt idx="1277">
                  <c:v>39</c:v>
                </c:pt>
                <c:pt idx="1278">
                  <c:v>35</c:v>
                </c:pt>
                <c:pt idx="1279">
                  <c:v>40</c:v>
                </c:pt>
                <c:pt idx="1280">
                  <c:v>47</c:v>
                </c:pt>
                <c:pt idx="1281">
                  <c:v>34</c:v>
                </c:pt>
                <c:pt idx="1282">
                  <c:v>47</c:v>
                </c:pt>
                <c:pt idx="1283">
                  <c:v>47</c:v>
                </c:pt>
                <c:pt idx="1284">
                  <c:v>0</c:v>
                </c:pt>
                <c:pt idx="1285">
                  <c:v>47</c:v>
                </c:pt>
                <c:pt idx="1286">
                  <c:v>41</c:v>
                </c:pt>
                <c:pt idx="1287">
                  <c:v>0</c:v>
                </c:pt>
                <c:pt idx="1288">
                  <c:v>45</c:v>
                </c:pt>
                <c:pt idx="1289">
                  <c:v>43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29</c:v>
                </c:pt>
                <c:pt idx="1294">
                  <c:v>30</c:v>
                </c:pt>
                <c:pt idx="1295">
                  <c:v>50</c:v>
                </c:pt>
                <c:pt idx="1296">
                  <c:v>38</c:v>
                </c:pt>
                <c:pt idx="1297">
                  <c:v>56</c:v>
                </c:pt>
                <c:pt idx="1298">
                  <c:v>50</c:v>
                </c:pt>
                <c:pt idx="1299">
                  <c:v>50</c:v>
                </c:pt>
                <c:pt idx="1300">
                  <c:v>59</c:v>
                </c:pt>
                <c:pt idx="1301">
                  <c:v>47</c:v>
                </c:pt>
                <c:pt idx="1302">
                  <c:v>45</c:v>
                </c:pt>
                <c:pt idx="1303">
                  <c:v>43</c:v>
                </c:pt>
                <c:pt idx="1304">
                  <c:v>51</c:v>
                </c:pt>
                <c:pt idx="1305">
                  <c:v>51</c:v>
                </c:pt>
                <c:pt idx="1306">
                  <c:v>59</c:v>
                </c:pt>
                <c:pt idx="1307">
                  <c:v>46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29</c:v>
                </c:pt>
                <c:pt idx="1312">
                  <c:v>43</c:v>
                </c:pt>
                <c:pt idx="1313">
                  <c:v>44</c:v>
                </c:pt>
                <c:pt idx="1314">
                  <c:v>49</c:v>
                </c:pt>
                <c:pt idx="1315">
                  <c:v>48</c:v>
                </c:pt>
                <c:pt idx="1316">
                  <c:v>48</c:v>
                </c:pt>
                <c:pt idx="1317">
                  <c:v>22</c:v>
                </c:pt>
                <c:pt idx="1318">
                  <c:v>48</c:v>
                </c:pt>
                <c:pt idx="1319">
                  <c:v>58</c:v>
                </c:pt>
                <c:pt idx="1320">
                  <c:v>40</c:v>
                </c:pt>
                <c:pt idx="1321">
                  <c:v>46</c:v>
                </c:pt>
                <c:pt idx="1322">
                  <c:v>46</c:v>
                </c:pt>
                <c:pt idx="1323">
                  <c:v>46</c:v>
                </c:pt>
                <c:pt idx="1324">
                  <c:v>44</c:v>
                </c:pt>
                <c:pt idx="1325">
                  <c:v>44</c:v>
                </c:pt>
                <c:pt idx="1326">
                  <c:v>60</c:v>
                </c:pt>
                <c:pt idx="1327">
                  <c:v>25</c:v>
                </c:pt>
                <c:pt idx="1328">
                  <c:v>40</c:v>
                </c:pt>
                <c:pt idx="1329">
                  <c:v>59</c:v>
                </c:pt>
                <c:pt idx="1330">
                  <c:v>40</c:v>
                </c:pt>
                <c:pt idx="1331">
                  <c:v>32</c:v>
                </c:pt>
                <c:pt idx="1332">
                  <c:v>49</c:v>
                </c:pt>
                <c:pt idx="1333">
                  <c:v>49</c:v>
                </c:pt>
                <c:pt idx="1334">
                  <c:v>49</c:v>
                </c:pt>
                <c:pt idx="1335">
                  <c:v>44</c:v>
                </c:pt>
                <c:pt idx="1336">
                  <c:v>49</c:v>
                </c:pt>
                <c:pt idx="1337">
                  <c:v>55</c:v>
                </c:pt>
                <c:pt idx="1338">
                  <c:v>47</c:v>
                </c:pt>
                <c:pt idx="1339">
                  <c:v>28</c:v>
                </c:pt>
                <c:pt idx="1340">
                  <c:v>21</c:v>
                </c:pt>
                <c:pt idx="1341">
                  <c:v>29</c:v>
                </c:pt>
                <c:pt idx="1342">
                  <c:v>57</c:v>
                </c:pt>
                <c:pt idx="1343">
                  <c:v>47</c:v>
                </c:pt>
                <c:pt idx="1344">
                  <c:v>57</c:v>
                </c:pt>
                <c:pt idx="1345">
                  <c:v>47</c:v>
                </c:pt>
                <c:pt idx="1346">
                  <c:v>52</c:v>
                </c:pt>
                <c:pt idx="1347">
                  <c:v>40</c:v>
                </c:pt>
                <c:pt idx="1348">
                  <c:v>37</c:v>
                </c:pt>
                <c:pt idx="1349">
                  <c:v>19</c:v>
                </c:pt>
                <c:pt idx="1350">
                  <c:v>45</c:v>
                </c:pt>
                <c:pt idx="1351">
                  <c:v>46</c:v>
                </c:pt>
                <c:pt idx="1352">
                  <c:v>44</c:v>
                </c:pt>
                <c:pt idx="1353">
                  <c:v>33</c:v>
                </c:pt>
                <c:pt idx="1354">
                  <c:v>42</c:v>
                </c:pt>
                <c:pt idx="1355">
                  <c:v>27</c:v>
                </c:pt>
                <c:pt idx="1356">
                  <c:v>60</c:v>
                </c:pt>
                <c:pt idx="1357">
                  <c:v>39</c:v>
                </c:pt>
                <c:pt idx="1358">
                  <c:v>39</c:v>
                </c:pt>
                <c:pt idx="1359">
                  <c:v>50</c:v>
                </c:pt>
                <c:pt idx="1360">
                  <c:v>47</c:v>
                </c:pt>
                <c:pt idx="1361">
                  <c:v>52</c:v>
                </c:pt>
                <c:pt idx="1362">
                  <c:v>41</c:v>
                </c:pt>
                <c:pt idx="1363">
                  <c:v>56</c:v>
                </c:pt>
                <c:pt idx="1364">
                  <c:v>35</c:v>
                </c:pt>
                <c:pt idx="1365">
                  <c:v>45</c:v>
                </c:pt>
                <c:pt idx="1366">
                  <c:v>60</c:v>
                </c:pt>
                <c:pt idx="1367">
                  <c:v>28</c:v>
                </c:pt>
                <c:pt idx="1368">
                  <c:v>21</c:v>
                </c:pt>
                <c:pt idx="1369">
                  <c:v>33</c:v>
                </c:pt>
                <c:pt idx="1370">
                  <c:v>31</c:v>
                </c:pt>
                <c:pt idx="1371">
                  <c:v>48</c:v>
                </c:pt>
                <c:pt idx="1372">
                  <c:v>25</c:v>
                </c:pt>
                <c:pt idx="1373">
                  <c:v>23</c:v>
                </c:pt>
                <c:pt idx="1374">
                  <c:v>48</c:v>
                </c:pt>
                <c:pt idx="1375">
                  <c:v>25</c:v>
                </c:pt>
                <c:pt idx="1376">
                  <c:v>41</c:v>
                </c:pt>
                <c:pt idx="1377">
                  <c:v>46</c:v>
                </c:pt>
                <c:pt idx="1378">
                  <c:v>44</c:v>
                </c:pt>
                <c:pt idx="1379">
                  <c:v>57</c:v>
                </c:pt>
                <c:pt idx="1380">
                  <c:v>45</c:v>
                </c:pt>
                <c:pt idx="1381">
                  <c:v>44</c:v>
                </c:pt>
                <c:pt idx="1382">
                  <c:v>42</c:v>
                </c:pt>
                <c:pt idx="1383">
                  <c:v>44</c:v>
                </c:pt>
                <c:pt idx="1384">
                  <c:v>44</c:v>
                </c:pt>
                <c:pt idx="1385">
                  <c:v>35</c:v>
                </c:pt>
                <c:pt idx="1386">
                  <c:v>40</c:v>
                </c:pt>
                <c:pt idx="1387">
                  <c:v>41</c:v>
                </c:pt>
                <c:pt idx="1388">
                  <c:v>51</c:v>
                </c:pt>
                <c:pt idx="1389">
                  <c:v>27</c:v>
                </c:pt>
                <c:pt idx="1390">
                  <c:v>26</c:v>
                </c:pt>
                <c:pt idx="1391">
                  <c:v>46</c:v>
                </c:pt>
                <c:pt idx="1392">
                  <c:v>57</c:v>
                </c:pt>
                <c:pt idx="1393">
                  <c:v>24</c:v>
                </c:pt>
                <c:pt idx="1394">
                  <c:v>29</c:v>
                </c:pt>
                <c:pt idx="1395">
                  <c:v>42</c:v>
                </c:pt>
                <c:pt idx="1396">
                  <c:v>23</c:v>
                </c:pt>
                <c:pt idx="1397">
                  <c:v>42</c:v>
                </c:pt>
                <c:pt idx="1398">
                  <c:v>42</c:v>
                </c:pt>
                <c:pt idx="1399">
                  <c:v>21</c:v>
                </c:pt>
                <c:pt idx="1400">
                  <c:v>44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26</c:v>
                </c:pt>
                <c:pt idx="1405">
                  <c:v>54</c:v>
                </c:pt>
                <c:pt idx="1406">
                  <c:v>25</c:v>
                </c:pt>
                <c:pt idx="1407">
                  <c:v>55</c:v>
                </c:pt>
                <c:pt idx="1408">
                  <c:v>28</c:v>
                </c:pt>
                <c:pt idx="1409">
                  <c:v>34</c:v>
                </c:pt>
                <c:pt idx="1410">
                  <c:v>38</c:v>
                </c:pt>
                <c:pt idx="1411">
                  <c:v>44</c:v>
                </c:pt>
                <c:pt idx="1412">
                  <c:v>46</c:v>
                </c:pt>
                <c:pt idx="1413">
                  <c:v>44</c:v>
                </c:pt>
                <c:pt idx="1414">
                  <c:v>39</c:v>
                </c:pt>
                <c:pt idx="1415">
                  <c:v>25</c:v>
                </c:pt>
                <c:pt idx="1416">
                  <c:v>34</c:v>
                </c:pt>
                <c:pt idx="1417">
                  <c:v>26</c:v>
                </c:pt>
                <c:pt idx="1418">
                  <c:v>55</c:v>
                </c:pt>
                <c:pt idx="1419">
                  <c:v>22</c:v>
                </c:pt>
                <c:pt idx="1420">
                  <c:v>45</c:v>
                </c:pt>
                <c:pt idx="1421">
                  <c:v>45</c:v>
                </c:pt>
                <c:pt idx="1422">
                  <c:v>42</c:v>
                </c:pt>
                <c:pt idx="1423">
                  <c:v>43</c:v>
                </c:pt>
                <c:pt idx="1424">
                  <c:v>45</c:v>
                </c:pt>
                <c:pt idx="1425">
                  <c:v>44</c:v>
                </c:pt>
                <c:pt idx="1426">
                  <c:v>44</c:v>
                </c:pt>
                <c:pt idx="1427">
                  <c:v>39</c:v>
                </c:pt>
                <c:pt idx="1428">
                  <c:v>57</c:v>
                </c:pt>
                <c:pt idx="1429">
                  <c:v>29</c:v>
                </c:pt>
                <c:pt idx="1430">
                  <c:v>41</c:v>
                </c:pt>
                <c:pt idx="1431">
                  <c:v>57</c:v>
                </c:pt>
                <c:pt idx="1432">
                  <c:v>41</c:v>
                </c:pt>
                <c:pt idx="1433">
                  <c:v>39</c:v>
                </c:pt>
                <c:pt idx="1434">
                  <c:v>29</c:v>
                </c:pt>
                <c:pt idx="1435">
                  <c:v>45</c:v>
                </c:pt>
                <c:pt idx="1436">
                  <c:v>43</c:v>
                </c:pt>
                <c:pt idx="1437">
                  <c:v>45</c:v>
                </c:pt>
                <c:pt idx="1438">
                  <c:v>36</c:v>
                </c:pt>
                <c:pt idx="1439">
                  <c:v>43</c:v>
                </c:pt>
                <c:pt idx="1440">
                  <c:v>38</c:v>
                </c:pt>
                <c:pt idx="1441">
                  <c:v>43</c:v>
                </c:pt>
                <c:pt idx="1442">
                  <c:v>18</c:v>
                </c:pt>
                <c:pt idx="1443">
                  <c:v>57</c:v>
                </c:pt>
                <c:pt idx="1444">
                  <c:v>50</c:v>
                </c:pt>
                <c:pt idx="1445">
                  <c:v>57</c:v>
                </c:pt>
                <c:pt idx="1446">
                  <c:v>58</c:v>
                </c:pt>
                <c:pt idx="1447">
                  <c:v>56</c:v>
                </c:pt>
                <c:pt idx="1448">
                  <c:v>37</c:v>
                </c:pt>
                <c:pt idx="1449">
                  <c:v>46</c:v>
                </c:pt>
                <c:pt idx="1450">
                  <c:v>41</c:v>
                </c:pt>
                <c:pt idx="1451">
                  <c:v>49</c:v>
                </c:pt>
                <c:pt idx="1452">
                  <c:v>41</c:v>
                </c:pt>
                <c:pt idx="1453">
                  <c:v>41</c:v>
                </c:pt>
                <c:pt idx="1454">
                  <c:v>40</c:v>
                </c:pt>
                <c:pt idx="1455">
                  <c:v>36</c:v>
                </c:pt>
                <c:pt idx="1456">
                  <c:v>36</c:v>
                </c:pt>
                <c:pt idx="1457">
                  <c:v>45</c:v>
                </c:pt>
                <c:pt idx="1458">
                  <c:v>31</c:v>
                </c:pt>
                <c:pt idx="1459">
                  <c:v>39</c:v>
                </c:pt>
                <c:pt idx="1460">
                  <c:v>39</c:v>
                </c:pt>
                <c:pt idx="1461">
                  <c:v>40</c:v>
                </c:pt>
                <c:pt idx="1462">
                  <c:v>54</c:v>
                </c:pt>
                <c:pt idx="1463">
                  <c:v>47</c:v>
                </c:pt>
                <c:pt idx="1464">
                  <c:v>40</c:v>
                </c:pt>
                <c:pt idx="1465">
                  <c:v>42</c:v>
                </c:pt>
                <c:pt idx="1466">
                  <c:v>42</c:v>
                </c:pt>
                <c:pt idx="1467">
                  <c:v>42</c:v>
                </c:pt>
                <c:pt idx="1468">
                  <c:v>41</c:v>
                </c:pt>
                <c:pt idx="1469">
                  <c:v>44</c:v>
                </c:pt>
                <c:pt idx="1470">
                  <c:v>38</c:v>
                </c:pt>
                <c:pt idx="1471">
                  <c:v>44</c:v>
                </c:pt>
                <c:pt idx="1472">
                  <c:v>46</c:v>
                </c:pt>
                <c:pt idx="1473">
                  <c:v>38</c:v>
                </c:pt>
                <c:pt idx="1474">
                  <c:v>23</c:v>
                </c:pt>
                <c:pt idx="1475">
                  <c:v>38</c:v>
                </c:pt>
                <c:pt idx="1476">
                  <c:v>29</c:v>
                </c:pt>
                <c:pt idx="1477">
                  <c:v>54</c:v>
                </c:pt>
                <c:pt idx="1478">
                  <c:v>35</c:v>
                </c:pt>
                <c:pt idx="1479">
                  <c:v>30</c:v>
                </c:pt>
                <c:pt idx="1480">
                  <c:v>40</c:v>
                </c:pt>
                <c:pt idx="1481">
                  <c:v>44</c:v>
                </c:pt>
                <c:pt idx="1482">
                  <c:v>42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27</c:v>
                </c:pt>
                <c:pt idx="1487">
                  <c:v>45</c:v>
                </c:pt>
                <c:pt idx="1488">
                  <c:v>53</c:v>
                </c:pt>
                <c:pt idx="1489">
                  <c:v>40</c:v>
                </c:pt>
                <c:pt idx="1490">
                  <c:v>40</c:v>
                </c:pt>
                <c:pt idx="1491">
                  <c:v>37</c:v>
                </c:pt>
                <c:pt idx="1492">
                  <c:v>48</c:v>
                </c:pt>
                <c:pt idx="1493">
                  <c:v>42</c:v>
                </c:pt>
                <c:pt idx="1494">
                  <c:v>44</c:v>
                </c:pt>
                <c:pt idx="1495">
                  <c:v>42</c:v>
                </c:pt>
                <c:pt idx="1496">
                  <c:v>42</c:v>
                </c:pt>
                <c:pt idx="1497">
                  <c:v>44</c:v>
                </c:pt>
                <c:pt idx="1498">
                  <c:v>38</c:v>
                </c:pt>
                <c:pt idx="1499">
                  <c:v>33</c:v>
                </c:pt>
                <c:pt idx="1500">
                  <c:v>37</c:v>
                </c:pt>
                <c:pt idx="1501">
                  <c:v>18</c:v>
                </c:pt>
                <c:pt idx="1502">
                  <c:v>41</c:v>
                </c:pt>
                <c:pt idx="1503">
                  <c:v>53</c:v>
                </c:pt>
                <c:pt idx="1504">
                  <c:v>44</c:v>
                </c:pt>
                <c:pt idx="1505">
                  <c:v>41</c:v>
                </c:pt>
                <c:pt idx="1506">
                  <c:v>43</c:v>
                </c:pt>
                <c:pt idx="1507">
                  <c:v>45</c:v>
                </c:pt>
                <c:pt idx="1508">
                  <c:v>22</c:v>
                </c:pt>
                <c:pt idx="1509">
                  <c:v>43</c:v>
                </c:pt>
                <c:pt idx="1510">
                  <c:v>28</c:v>
                </c:pt>
                <c:pt idx="1511">
                  <c:v>47</c:v>
                </c:pt>
                <c:pt idx="1512">
                  <c:v>31</c:v>
                </c:pt>
                <c:pt idx="1513">
                  <c:v>37</c:v>
                </c:pt>
                <c:pt idx="1514">
                  <c:v>42</c:v>
                </c:pt>
                <c:pt idx="1515">
                  <c:v>41</c:v>
                </c:pt>
                <c:pt idx="1516">
                  <c:v>41</c:v>
                </c:pt>
                <c:pt idx="1517">
                  <c:v>41</c:v>
                </c:pt>
                <c:pt idx="1518">
                  <c:v>34</c:v>
                </c:pt>
                <c:pt idx="1519">
                  <c:v>56</c:v>
                </c:pt>
                <c:pt idx="1520">
                  <c:v>52</c:v>
                </c:pt>
                <c:pt idx="1521">
                  <c:v>37</c:v>
                </c:pt>
                <c:pt idx="1522">
                  <c:v>36</c:v>
                </c:pt>
                <c:pt idx="1523">
                  <c:v>54</c:v>
                </c:pt>
                <c:pt idx="1524">
                  <c:v>44</c:v>
                </c:pt>
                <c:pt idx="1525">
                  <c:v>28</c:v>
                </c:pt>
                <c:pt idx="1526">
                  <c:v>39</c:v>
                </c:pt>
                <c:pt idx="1527">
                  <c:v>51</c:v>
                </c:pt>
                <c:pt idx="1528">
                  <c:v>54</c:v>
                </c:pt>
                <c:pt idx="1529">
                  <c:v>37</c:v>
                </c:pt>
                <c:pt idx="1530">
                  <c:v>33</c:v>
                </c:pt>
                <c:pt idx="1531">
                  <c:v>41</c:v>
                </c:pt>
                <c:pt idx="1532">
                  <c:v>40</c:v>
                </c:pt>
                <c:pt idx="1533">
                  <c:v>33</c:v>
                </c:pt>
                <c:pt idx="1534">
                  <c:v>38</c:v>
                </c:pt>
                <c:pt idx="1535">
                  <c:v>52</c:v>
                </c:pt>
                <c:pt idx="1536">
                  <c:v>38</c:v>
                </c:pt>
                <c:pt idx="1537">
                  <c:v>33</c:v>
                </c:pt>
                <c:pt idx="1538">
                  <c:v>19</c:v>
                </c:pt>
                <c:pt idx="1539">
                  <c:v>49</c:v>
                </c:pt>
                <c:pt idx="1540">
                  <c:v>40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38</c:v>
                </c:pt>
                <c:pt idx="1545">
                  <c:v>41</c:v>
                </c:pt>
                <c:pt idx="1546">
                  <c:v>38</c:v>
                </c:pt>
                <c:pt idx="1547">
                  <c:v>54</c:v>
                </c:pt>
                <c:pt idx="1548">
                  <c:v>33</c:v>
                </c:pt>
                <c:pt idx="1549">
                  <c:v>36</c:v>
                </c:pt>
                <c:pt idx="1550">
                  <c:v>53</c:v>
                </c:pt>
                <c:pt idx="1551">
                  <c:v>40</c:v>
                </c:pt>
                <c:pt idx="1552">
                  <c:v>40</c:v>
                </c:pt>
                <c:pt idx="1553">
                  <c:v>46</c:v>
                </c:pt>
                <c:pt idx="1554">
                  <c:v>28</c:v>
                </c:pt>
                <c:pt idx="1555">
                  <c:v>40</c:v>
                </c:pt>
                <c:pt idx="1556">
                  <c:v>40</c:v>
                </c:pt>
                <c:pt idx="1557">
                  <c:v>52</c:v>
                </c:pt>
                <c:pt idx="1558">
                  <c:v>43</c:v>
                </c:pt>
                <c:pt idx="1559">
                  <c:v>41</c:v>
                </c:pt>
                <c:pt idx="1560">
                  <c:v>38</c:v>
                </c:pt>
                <c:pt idx="1561">
                  <c:v>38</c:v>
                </c:pt>
                <c:pt idx="1562">
                  <c:v>37</c:v>
                </c:pt>
                <c:pt idx="1563">
                  <c:v>47</c:v>
                </c:pt>
                <c:pt idx="1564">
                  <c:v>46</c:v>
                </c:pt>
                <c:pt idx="1565">
                  <c:v>35</c:v>
                </c:pt>
                <c:pt idx="1566">
                  <c:v>51</c:v>
                </c:pt>
                <c:pt idx="1567">
                  <c:v>52</c:v>
                </c:pt>
                <c:pt idx="1568">
                  <c:v>37</c:v>
                </c:pt>
                <c:pt idx="1569">
                  <c:v>35</c:v>
                </c:pt>
                <c:pt idx="1570">
                  <c:v>40</c:v>
                </c:pt>
                <c:pt idx="1571">
                  <c:v>25</c:v>
                </c:pt>
                <c:pt idx="1572">
                  <c:v>40</c:v>
                </c:pt>
                <c:pt idx="1573">
                  <c:v>46</c:v>
                </c:pt>
                <c:pt idx="1574">
                  <c:v>38</c:v>
                </c:pt>
                <c:pt idx="1575">
                  <c:v>52</c:v>
                </c:pt>
                <c:pt idx="1576">
                  <c:v>26</c:v>
                </c:pt>
                <c:pt idx="1577">
                  <c:v>33</c:v>
                </c:pt>
                <c:pt idx="1578">
                  <c:v>42</c:v>
                </c:pt>
                <c:pt idx="1579">
                  <c:v>39</c:v>
                </c:pt>
                <c:pt idx="1580">
                  <c:v>39</c:v>
                </c:pt>
                <c:pt idx="1581">
                  <c:v>36</c:v>
                </c:pt>
                <c:pt idx="1582">
                  <c:v>32</c:v>
                </c:pt>
                <c:pt idx="1583">
                  <c:v>37</c:v>
                </c:pt>
                <c:pt idx="1584">
                  <c:v>37</c:v>
                </c:pt>
                <c:pt idx="1585">
                  <c:v>18</c:v>
                </c:pt>
                <c:pt idx="1586">
                  <c:v>53</c:v>
                </c:pt>
                <c:pt idx="1587">
                  <c:v>48</c:v>
                </c:pt>
                <c:pt idx="1588">
                  <c:v>26</c:v>
                </c:pt>
                <c:pt idx="1589">
                  <c:v>41</c:v>
                </c:pt>
                <c:pt idx="1590">
                  <c:v>41</c:v>
                </c:pt>
                <c:pt idx="1591">
                  <c:v>29</c:v>
                </c:pt>
                <c:pt idx="1592">
                  <c:v>41</c:v>
                </c:pt>
                <c:pt idx="1593">
                  <c:v>38</c:v>
                </c:pt>
                <c:pt idx="1594">
                  <c:v>27</c:v>
                </c:pt>
                <c:pt idx="1595">
                  <c:v>52</c:v>
                </c:pt>
                <c:pt idx="1596">
                  <c:v>50</c:v>
                </c:pt>
                <c:pt idx="1597">
                  <c:v>50</c:v>
                </c:pt>
                <c:pt idx="1598">
                  <c:v>43</c:v>
                </c:pt>
                <c:pt idx="1599">
                  <c:v>39</c:v>
                </c:pt>
                <c:pt idx="1600">
                  <c:v>44</c:v>
                </c:pt>
                <c:pt idx="1601">
                  <c:v>50</c:v>
                </c:pt>
                <c:pt idx="1602">
                  <c:v>30</c:v>
                </c:pt>
                <c:pt idx="1603">
                  <c:v>23</c:v>
                </c:pt>
                <c:pt idx="1604">
                  <c:v>37</c:v>
                </c:pt>
                <c:pt idx="1605">
                  <c:v>37</c:v>
                </c:pt>
                <c:pt idx="1606">
                  <c:v>34</c:v>
                </c:pt>
                <c:pt idx="1607">
                  <c:v>41</c:v>
                </c:pt>
                <c:pt idx="1608">
                  <c:v>41</c:v>
                </c:pt>
                <c:pt idx="1609">
                  <c:v>34</c:v>
                </c:pt>
                <c:pt idx="1610">
                  <c:v>52</c:v>
                </c:pt>
                <c:pt idx="1611">
                  <c:v>37</c:v>
                </c:pt>
                <c:pt idx="1612">
                  <c:v>38</c:v>
                </c:pt>
                <c:pt idx="1613">
                  <c:v>37</c:v>
                </c:pt>
                <c:pt idx="1614">
                  <c:v>49</c:v>
                </c:pt>
                <c:pt idx="1615">
                  <c:v>52</c:v>
                </c:pt>
                <c:pt idx="1616">
                  <c:v>46</c:v>
                </c:pt>
                <c:pt idx="1617">
                  <c:v>44</c:v>
                </c:pt>
                <c:pt idx="1618">
                  <c:v>53</c:v>
                </c:pt>
                <c:pt idx="1619">
                  <c:v>32</c:v>
                </c:pt>
                <c:pt idx="1620">
                  <c:v>39</c:v>
                </c:pt>
                <c:pt idx="1621">
                  <c:v>39</c:v>
                </c:pt>
                <c:pt idx="1622">
                  <c:v>31</c:v>
                </c:pt>
                <c:pt idx="1623">
                  <c:v>37</c:v>
                </c:pt>
                <c:pt idx="1624">
                  <c:v>27</c:v>
                </c:pt>
                <c:pt idx="1625">
                  <c:v>52</c:v>
                </c:pt>
                <c:pt idx="1626">
                  <c:v>38</c:v>
                </c:pt>
                <c:pt idx="1627">
                  <c:v>38</c:v>
                </c:pt>
                <c:pt idx="1628">
                  <c:v>43</c:v>
                </c:pt>
                <c:pt idx="1629">
                  <c:v>38</c:v>
                </c:pt>
                <c:pt idx="1630">
                  <c:v>28</c:v>
                </c:pt>
                <c:pt idx="1631">
                  <c:v>26</c:v>
                </c:pt>
                <c:pt idx="1632">
                  <c:v>33</c:v>
                </c:pt>
                <c:pt idx="1633">
                  <c:v>42</c:v>
                </c:pt>
                <c:pt idx="1634">
                  <c:v>48</c:v>
                </c:pt>
                <c:pt idx="1635">
                  <c:v>34</c:v>
                </c:pt>
                <c:pt idx="1636">
                  <c:v>48</c:v>
                </c:pt>
                <c:pt idx="1637">
                  <c:v>42</c:v>
                </c:pt>
                <c:pt idx="1638">
                  <c:v>52</c:v>
                </c:pt>
                <c:pt idx="1639">
                  <c:v>38</c:v>
                </c:pt>
                <c:pt idx="1640">
                  <c:v>38</c:v>
                </c:pt>
                <c:pt idx="1641">
                  <c:v>33</c:v>
                </c:pt>
                <c:pt idx="1642">
                  <c:v>42</c:v>
                </c:pt>
                <c:pt idx="1643">
                  <c:v>42</c:v>
                </c:pt>
                <c:pt idx="1644">
                  <c:v>18</c:v>
                </c:pt>
                <c:pt idx="1645">
                  <c:v>19</c:v>
                </c:pt>
                <c:pt idx="1646">
                  <c:v>35</c:v>
                </c:pt>
                <c:pt idx="1647">
                  <c:v>28</c:v>
                </c:pt>
                <c:pt idx="1648">
                  <c:v>29</c:v>
                </c:pt>
                <c:pt idx="1649">
                  <c:v>35</c:v>
                </c:pt>
                <c:pt idx="1650">
                  <c:v>40</c:v>
                </c:pt>
                <c:pt idx="1651">
                  <c:v>40</c:v>
                </c:pt>
                <c:pt idx="1652">
                  <c:v>29</c:v>
                </c:pt>
                <c:pt idx="1653">
                  <c:v>38</c:v>
                </c:pt>
                <c:pt idx="1654">
                  <c:v>37</c:v>
                </c:pt>
                <c:pt idx="1655">
                  <c:v>35</c:v>
                </c:pt>
                <c:pt idx="1656">
                  <c:v>27</c:v>
                </c:pt>
                <c:pt idx="1657">
                  <c:v>35</c:v>
                </c:pt>
                <c:pt idx="1658">
                  <c:v>51</c:v>
                </c:pt>
                <c:pt idx="1659">
                  <c:v>20</c:v>
                </c:pt>
                <c:pt idx="1660">
                  <c:v>50</c:v>
                </c:pt>
                <c:pt idx="1661">
                  <c:v>42</c:v>
                </c:pt>
                <c:pt idx="1662">
                  <c:v>18</c:v>
                </c:pt>
                <c:pt idx="1663">
                  <c:v>39</c:v>
                </c:pt>
                <c:pt idx="1664">
                  <c:v>29</c:v>
                </c:pt>
                <c:pt idx="1665">
                  <c:v>50</c:v>
                </c:pt>
                <c:pt idx="1666">
                  <c:v>35</c:v>
                </c:pt>
                <c:pt idx="1667">
                  <c:v>51</c:v>
                </c:pt>
                <c:pt idx="1668">
                  <c:v>41</c:v>
                </c:pt>
                <c:pt idx="1669">
                  <c:v>29</c:v>
                </c:pt>
                <c:pt idx="1670">
                  <c:v>41</c:v>
                </c:pt>
                <c:pt idx="1671">
                  <c:v>48</c:v>
                </c:pt>
                <c:pt idx="1672">
                  <c:v>30</c:v>
                </c:pt>
                <c:pt idx="1673">
                  <c:v>50</c:v>
                </c:pt>
                <c:pt idx="1674">
                  <c:v>38</c:v>
                </c:pt>
                <c:pt idx="1675">
                  <c:v>39</c:v>
                </c:pt>
                <c:pt idx="1676">
                  <c:v>44</c:v>
                </c:pt>
                <c:pt idx="1677">
                  <c:v>40</c:v>
                </c:pt>
                <c:pt idx="1678">
                  <c:v>35</c:v>
                </c:pt>
                <c:pt idx="1679">
                  <c:v>28</c:v>
                </c:pt>
                <c:pt idx="1680">
                  <c:v>44</c:v>
                </c:pt>
                <c:pt idx="1681">
                  <c:v>34</c:v>
                </c:pt>
                <c:pt idx="1682">
                  <c:v>39</c:v>
                </c:pt>
                <c:pt idx="1683">
                  <c:v>36</c:v>
                </c:pt>
                <c:pt idx="1684">
                  <c:v>37</c:v>
                </c:pt>
                <c:pt idx="1685">
                  <c:v>48</c:v>
                </c:pt>
                <c:pt idx="1686">
                  <c:v>23</c:v>
                </c:pt>
                <c:pt idx="1687">
                  <c:v>42</c:v>
                </c:pt>
                <c:pt idx="1688">
                  <c:v>41</c:v>
                </c:pt>
                <c:pt idx="1689">
                  <c:v>34</c:v>
                </c:pt>
                <c:pt idx="1690">
                  <c:v>38</c:v>
                </c:pt>
                <c:pt idx="1691">
                  <c:v>38</c:v>
                </c:pt>
                <c:pt idx="1692">
                  <c:v>36</c:v>
                </c:pt>
                <c:pt idx="1693">
                  <c:v>36</c:v>
                </c:pt>
                <c:pt idx="1694">
                  <c:v>36</c:v>
                </c:pt>
                <c:pt idx="1695">
                  <c:v>49</c:v>
                </c:pt>
                <c:pt idx="1696">
                  <c:v>36</c:v>
                </c:pt>
                <c:pt idx="1697">
                  <c:v>40</c:v>
                </c:pt>
                <c:pt idx="1698">
                  <c:v>45</c:v>
                </c:pt>
                <c:pt idx="1699">
                  <c:v>30</c:v>
                </c:pt>
                <c:pt idx="1700">
                  <c:v>31</c:v>
                </c:pt>
                <c:pt idx="1701">
                  <c:v>40</c:v>
                </c:pt>
                <c:pt idx="1702">
                  <c:v>47</c:v>
                </c:pt>
                <c:pt idx="1703">
                  <c:v>37</c:v>
                </c:pt>
                <c:pt idx="1704">
                  <c:v>38</c:v>
                </c:pt>
                <c:pt idx="1705">
                  <c:v>38</c:v>
                </c:pt>
                <c:pt idx="1706">
                  <c:v>33</c:v>
                </c:pt>
                <c:pt idx="1707">
                  <c:v>34</c:v>
                </c:pt>
                <c:pt idx="1708">
                  <c:v>39</c:v>
                </c:pt>
                <c:pt idx="1709">
                  <c:v>36</c:v>
                </c:pt>
                <c:pt idx="1710">
                  <c:v>33</c:v>
                </c:pt>
                <c:pt idx="1711">
                  <c:v>37</c:v>
                </c:pt>
                <c:pt idx="1712">
                  <c:v>28</c:v>
                </c:pt>
                <c:pt idx="1713">
                  <c:v>33</c:v>
                </c:pt>
                <c:pt idx="1714">
                  <c:v>50</c:v>
                </c:pt>
                <c:pt idx="1715">
                  <c:v>31</c:v>
                </c:pt>
                <c:pt idx="1716">
                  <c:v>30</c:v>
                </c:pt>
                <c:pt idx="1717">
                  <c:v>48</c:v>
                </c:pt>
                <c:pt idx="1718">
                  <c:v>28</c:v>
                </c:pt>
                <c:pt idx="1719">
                  <c:v>22</c:v>
                </c:pt>
                <c:pt idx="1720">
                  <c:v>18</c:v>
                </c:pt>
                <c:pt idx="1721">
                  <c:v>48</c:v>
                </c:pt>
                <c:pt idx="1722">
                  <c:v>35</c:v>
                </c:pt>
                <c:pt idx="1723">
                  <c:v>36</c:v>
                </c:pt>
                <c:pt idx="1724">
                  <c:v>36</c:v>
                </c:pt>
                <c:pt idx="1725">
                  <c:v>36</c:v>
                </c:pt>
                <c:pt idx="1726">
                  <c:v>33</c:v>
                </c:pt>
                <c:pt idx="1727">
                  <c:v>33</c:v>
                </c:pt>
                <c:pt idx="1728">
                  <c:v>32</c:v>
                </c:pt>
                <c:pt idx="1729">
                  <c:v>35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28</c:v>
                </c:pt>
                <c:pt idx="1734">
                  <c:v>23</c:v>
                </c:pt>
                <c:pt idx="1735">
                  <c:v>29</c:v>
                </c:pt>
                <c:pt idx="1736">
                  <c:v>39</c:v>
                </c:pt>
                <c:pt idx="1737">
                  <c:v>19</c:v>
                </c:pt>
                <c:pt idx="1738">
                  <c:v>43</c:v>
                </c:pt>
                <c:pt idx="1739">
                  <c:v>38</c:v>
                </c:pt>
                <c:pt idx="1740">
                  <c:v>31</c:v>
                </c:pt>
                <c:pt idx="1741">
                  <c:v>32</c:v>
                </c:pt>
                <c:pt idx="1742">
                  <c:v>32</c:v>
                </c:pt>
                <c:pt idx="1743">
                  <c:v>38</c:v>
                </c:pt>
                <c:pt idx="1744">
                  <c:v>29</c:v>
                </c:pt>
                <c:pt idx="1745">
                  <c:v>34</c:v>
                </c:pt>
                <c:pt idx="1746">
                  <c:v>35</c:v>
                </c:pt>
                <c:pt idx="1747">
                  <c:v>34</c:v>
                </c:pt>
                <c:pt idx="1748">
                  <c:v>35</c:v>
                </c:pt>
                <c:pt idx="1749">
                  <c:v>23</c:v>
                </c:pt>
                <c:pt idx="1750">
                  <c:v>25</c:v>
                </c:pt>
                <c:pt idx="1751">
                  <c:v>44</c:v>
                </c:pt>
                <c:pt idx="1752">
                  <c:v>29</c:v>
                </c:pt>
                <c:pt idx="1753">
                  <c:v>42</c:v>
                </c:pt>
                <c:pt idx="1754">
                  <c:v>25</c:v>
                </c:pt>
                <c:pt idx="1755">
                  <c:v>21</c:v>
                </c:pt>
                <c:pt idx="1756">
                  <c:v>25</c:v>
                </c:pt>
                <c:pt idx="1757">
                  <c:v>36</c:v>
                </c:pt>
                <c:pt idx="1758">
                  <c:v>31</c:v>
                </c:pt>
                <c:pt idx="1759">
                  <c:v>37</c:v>
                </c:pt>
                <c:pt idx="1760">
                  <c:v>34</c:v>
                </c:pt>
                <c:pt idx="1761">
                  <c:v>34</c:v>
                </c:pt>
                <c:pt idx="1762">
                  <c:v>45</c:v>
                </c:pt>
                <c:pt idx="1763">
                  <c:v>34</c:v>
                </c:pt>
                <c:pt idx="1764">
                  <c:v>21</c:v>
                </c:pt>
                <c:pt idx="1765">
                  <c:v>34</c:v>
                </c:pt>
                <c:pt idx="1766">
                  <c:v>49</c:v>
                </c:pt>
                <c:pt idx="1767">
                  <c:v>31</c:v>
                </c:pt>
                <c:pt idx="1768">
                  <c:v>48</c:v>
                </c:pt>
                <c:pt idx="1769">
                  <c:v>31</c:v>
                </c:pt>
                <c:pt idx="1770">
                  <c:v>31</c:v>
                </c:pt>
                <c:pt idx="1771">
                  <c:v>29</c:v>
                </c:pt>
                <c:pt idx="1772">
                  <c:v>20</c:v>
                </c:pt>
                <c:pt idx="1773">
                  <c:v>41</c:v>
                </c:pt>
                <c:pt idx="1774">
                  <c:v>29</c:v>
                </c:pt>
                <c:pt idx="1775">
                  <c:v>34</c:v>
                </c:pt>
                <c:pt idx="1776">
                  <c:v>32</c:v>
                </c:pt>
                <c:pt idx="1777">
                  <c:v>33</c:v>
                </c:pt>
                <c:pt idx="1778">
                  <c:v>36</c:v>
                </c:pt>
                <c:pt idx="1779">
                  <c:v>36</c:v>
                </c:pt>
                <c:pt idx="1780">
                  <c:v>25</c:v>
                </c:pt>
                <c:pt idx="1781">
                  <c:v>33</c:v>
                </c:pt>
                <c:pt idx="1782">
                  <c:v>27</c:v>
                </c:pt>
                <c:pt idx="1783">
                  <c:v>22</c:v>
                </c:pt>
                <c:pt idx="1784">
                  <c:v>48</c:v>
                </c:pt>
                <c:pt idx="1785">
                  <c:v>43</c:v>
                </c:pt>
                <c:pt idx="1786">
                  <c:v>27</c:v>
                </c:pt>
                <c:pt idx="1787">
                  <c:v>38</c:v>
                </c:pt>
                <c:pt idx="1788">
                  <c:v>30</c:v>
                </c:pt>
                <c:pt idx="1789">
                  <c:v>22</c:v>
                </c:pt>
                <c:pt idx="1790">
                  <c:v>20</c:v>
                </c:pt>
                <c:pt idx="1791">
                  <c:v>27</c:v>
                </c:pt>
                <c:pt idx="1792">
                  <c:v>41</c:v>
                </c:pt>
                <c:pt idx="1793">
                  <c:v>44</c:v>
                </c:pt>
                <c:pt idx="1794">
                  <c:v>33</c:v>
                </c:pt>
                <c:pt idx="1795">
                  <c:v>35</c:v>
                </c:pt>
                <c:pt idx="1796">
                  <c:v>33</c:v>
                </c:pt>
                <c:pt idx="1797">
                  <c:v>33</c:v>
                </c:pt>
                <c:pt idx="1798">
                  <c:v>35</c:v>
                </c:pt>
                <c:pt idx="1799">
                  <c:v>30</c:v>
                </c:pt>
                <c:pt idx="1800">
                  <c:v>35</c:v>
                </c:pt>
                <c:pt idx="1801">
                  <c:v>35</c:v>
                </c:pt>
                <c:pt idx="1802">
                  <c:v>36</c:v>
                </c:pt>
                <c:pt idx="1803">
                  <c:v>18</c:v>
                </c:pt>
                <c:pt idx="1804">
                  <c:v>31</c:v>
                </c:pt>
                <c:pt idx="1805">
                  <c:v>36</c:v>
                </c:pt>
                <c:pt idx="1806">
                  <c:v>42</c:v>
                </c:pt>
                <c:pt idx="1807">
                  <c:v>28</c:v>
                </c:pt>
                <c:pt idx="1808">
                  <c:v>30</c:v>
                </c:pt>
                <c:pt idx="1809">
                  <c:v>30</c:v>
                </c:pt>
                <c:pt idx="1810">
                  <c:v>41</c:v>
                </c:pt>
                <c:pt idx="1811">
                  <c:v>45</c:v>
                </c:pt>
                <c:pt idx="1812">
                  <c:v>19</c:v>
                </c:pt>
                <c:pt idx="1813">
                  <c:v>32</c:v>
                </c:pt>
                <c:pt idx="1814">
                  <c:v>19</c:v>
                </c:pt>
                <c:pt idx="1815">
                  <c:v>43</c:v>
                </c:pt>
                <c:pt idx="1816">
                  <c:v>32</c:v>
                </c:pt>
                <c:pt idx="1817">
                  <c:v>32</c:v>
                </c:pt>
                <c:pt idx="1818">
                  <c:v>32</c:v>
                </c:pt>
                <c:pt idx="1819">
                  <c:v>26</c:v>
                </c:pt>
                <c:pt idx="1820">
                  <c:v>37</c:v>
                </c:pt>
                <c:pt idx="1821">
                  <c:v>24</c:v>
                </c:pt>
                <c:pt idx="1822">
                  <c:v>22</c:v>
                </c:pt>
                <c:pt idx="1823">
                  <c:v>33</c:v>
                </c:pt>
                <c:pt idx="1824">
                  <c:v>26</c:v>
                </c:pt>
                <c:pt idx="1825">
                  <c:v>32</c:v>
                </c:pt>
                <c:pt idx="1826">
                  <c:v>18</c:v>
                </c:pt>
                <c:pt idx="1827">
                  <c:v>32</c:v>
                </c:pt>
                <c:pt idx="1828">
                  <c:v>34</c:v>
                </c:pt>
                <c:pt idx="1829">
                  <c:v>29</c:v>
                </c:pt>
                <c:pt idx="1830">
                  <c:v>30</c:v>
                </c:pt>
                <c:pt idx="1831">
                  <c:v>34</c:v>
                </c:pt>
                <c:pt idx="1832">
                  <c:v>35</c:v>
                </c:pt>
                <c:pt idx="1833">
                  <c:v>19</c:v>
                </c:pt>
                <c:pt idx="1834">
                  <c:v>42</c:v>
                </c:pt>
                <c:pt idx="1835">
                  <c:v>40</c:v>
                </c:pt>
                <c:pt idx="1836">
                  <c:v>25</c:v>
                </c:pt>
                <c:pt idx="1837">
                  <c:v>34</c:v>
                </c:pt>
                <c:pt idx="1838">
                  <c:v>30</c:v>
                </c:pt>
                <c:pt idx="1839">
                  <c:v>18</c:v>
                </c:pt>
                <c:pt idx="1840">
                  <c:v>23</c:v>
                </c:pt>
                <c:pt idx="1841">
                  <c:v>31</c:v>
                </c:pt>
                <c:pt idx="1842">
                  <c:v>32</c:v>
                </c:pt>
                <c:pt idx="1843">
                  <c:v>32</c:v>
                </c:pt>
                <c:pt idx="1844">
                  <c:v>28</c:v>
                </c:pt>
                <c:pt idx="1845">
                  <c:v>31</c:v>
                </c:pt>
                <c:pt idx="1846">
                  <c:v>28</c:v>
                </c:pt>
                <c:pt idx="1847">
                  <c:v>28</c:v>
                </c:pt>
                <c:pt idx="1848">
                  <c:v>29</c:v>
                </c:pt>
                <c:pt idx="1849">
                  <c:v>29</c:v>
                </c:pt>
                <c:pt idx="1850">
                  <c:v>28</c:v>
                </c:pt>
                <c:pt idx="1851">
                  <c:v>30</c:v>
                </c:pt>
                <c:pt idx="1852">
                  <c:v>34</c:v>
                </c:pt>
                <c:pt idx="1853">
                  <c:v>36</c:v>
                </c:pt>
                <c:pt idx="1854">
                  <c:v>36</c:v>
                </c:pt>
                <c:pt idx="1855">
                  <c:v>34</c:v>
                </c:pt>
                <c:pt idx="1856">
                  <c:v>40</c:v>
                </c:pt>
                <c:pt idx="1857">
                  <c:v>25</c:v>
                </c:pt>
                <c:pt idx="1858">
                  <c:v>32</c:v>
                </c:pt>
                <c:pt idx="1859">
                  <c:v>31</c:v>
                </c:pt>
                <c:pt idx="1860">
                  <c:v>28</c:v>
                </c:pt>
                <c:pt idx="1861">
                  <c:v>32</c:v>
                </c:pt>
                <c:pt idx="1862">
                  <c:v>28</c:v>
                </c:pt>
                <c:pt idx="1863">
                  <c:v>28</c:v>
                </c:pt>
                <c:pt idx="1864">
                  <c:v>34</c:v>
                </c:pt>
                <c:pt idx="1865">
                  <c:v>22</c:v>
                </c:pt>
                <c:pt idx="1866">
                  <c:v>20</c:v>
                </c:pt>
                <c:pt idx="1867">
                  <c:v>30</c:v>
                </c:pt>
                <c:pt idx="1868">
                  <c:v>39</c:v>
                </c:pt>
                <c:pt idx="1869">
                  <c:v>27</c:v>
                </c:pt>
                <c:pt idx="1870">
                  <c:v>40</c:v>
                </c:pt>
                <c:pt idx="1871">
                  <c:v>31</c:v>
                </c:pt>
                <c:pt idx="1872">
                  <c:v>31</c:v>
                </c:pt>
                <c:pt idx="1873">
                  <c:v>30</c:v>
                </c:pt>
                <c:pt idx="1874">
                  <c:v>24</c:v>
                </c:pt>
                <c:pt idx="1875">
                  <c:v>25</c:v>
                </c:pt>
                <c:pt idx="1876">
                  <c:v>27</c:v>
                </c:pt>
                <c:pt idx="1877">
                  <c:v>33</c:v>
                </c:pt>
                <c:pt idx="1878">
                  <c:v>38</c:v>
                </c:pt>
                <c:pt idx="1879">
                  <c:v>24</c:v>
                </c:pt>
                <c:pt idx="1880">
                  <c:v>30</c:v>
                </c:pt>
                <c:pt idx="1881">
                  <c:v>30</c:v>
                </c:pt>
                <c:pt idx="1882">
                  <c:v>30</c:v>
                </c:pt>
                <c:pt idx="1883">
                  <c:v>31</c:v>
                </c:pt>
                <c:pt idx="1884">
                  <c:v>28</c:v>
                </c:pt>
                <c:pt idx="1885">
                  <c:v>32</c:v>
                </c:pt>
                <c:pt idx="1886">
                  <c:v>32</c:v>
                </c:pt>
                <c:pt idx="1887">
                  <c:v>20</c:v>
                </c:pt>
                <c:pt idx="1888">
                  <c:v>39</c:v>
                </c:pt>
                <c:pt idx="1889">
                  <c:v>27</c:v>
                </c:pt>
                <c:pt idx="1890">
                  <c:v>29</c:v>
                </c:pt>
                <c:pt idx="1891">
                  <c:v>34</c:v>
                </c:pt>
                <c:pt idx="1892">
                  <c:v>29</c:v>
                </c:pt>
                <c:pt idx="1893">
                  <c:v>39</c:v>
                </c:pt>
                <c:pt idx="1894">
                  <c:v>38</c:v>
                </c:pt>
                <c:pt idx="1895">
                  <c:v>30</c:v>
                </c:pt>
                <c:pt idx="1896">
                  <c:v>22</c:v>
                </c:pt>
                <c:pt idx="1897">
                  <c:v>33</c:v>
                </c:pt>
                <c:pt idx="1898">
                  <c:v>32</c:v>
                </c:pt>
                <c:pt idx="1899">
                  <c:v>32</c:v>
                </c:pt>
                <c:pt idx="1900">
                  <c:v>26</c:v>
                </c:pt>
                <c:pt idx="1901">
                  <c:v>26</c:v>
                </c:pt>
                <c:pt idx="1902">
                  <c:v>32</c:v>
                </c:pt>
                <c:pt idx="1903">
                  <c:v>27</c:v>
                </c:pt>
                <c:pt idx="1904">
                  <c:v>23</c:v>
                </c:pt>
                <c:pt idx="1905">
                  <c:v>29</c:v>
                </c:pt>
                <c:pt idx="1906">
                  <c:v>29</c:v>
                </c:pt>
                <c:pt idx="1907">
                  <c:v>34</c:v>
                </c:pt>
                <c:pt idx="1908">
                  <c:v>20</c:v>
                </c:pt>
                <c:pt idx="1909">
                  <c:v>22</c:v>
                </c:pt>
                <c:pt idx="1910">
                  <c:v>37</c:v>
                </c:pt>
                <c:pt idx="1911">
                  <c:v>25</c:v>
                </c:pt>
                <c:pt idx="1912">
                  <c:v>41</c:v>
                </c:pt>
                <c:pt idx="1913">
                  <c:v>29</c:v>
                </c:pt>
                <c:pt idx="1914">
                  <c:v>18</c:v>
                </c:pt>
                <c:pt idx="1915">
                  <c:v>26</c:v>
                </c:pt>
                <c:pt idx="1916">
                  <c:v>31</c:v>
                </c:pt>
                <c:pt idx="1917">
                  <c:v>32</c:v>
                </c:pt>
                <c:pt idx="1918">
                  <c:v>21</c:v>
                </c:pt>
                <c:pt idx="1919">
                  <c:v>22</c:v>
                </c:pt>
                <c:pt idx="1920">
                  <c:v>31</c:v>
                </c:pt>
                <c:pt idx="1921">
                  <c:v>28</c:v>
                </c:pt>
                <c:pt idx="1922">
                  <c:v>41</c:v>
                </c:pt>
                <c:pt idx="1923">
                  <c:v>23</c:v>
                </c:pt>
                <c:pt idx="1924">
                  <c:v>34</c:v>
                </c:pt>
                <c:pt idx="1925">
                  <c:v>41</c:v>
                </c:pt>
                <c:pt idx="1926">
                  <c:v>35</c:v>
                </c:pt>
                <c:pt idx="1927">
                  <c:v>28</c:v>
                </c:pt>
                <c:pt idx="1928">
                  <c:v>31</c:v>
                </c:pt>
                <c:pt idx="1929">
                  <c:v>31</c:v>
                </c:pt>
                <c:pt idx="1930">
                  <c:v>31</c:v>
                </c:pt>
                <c:pt idx="1931">
                  <c:v>36</c:v>
                </c:pt>
                <c:pt idx="1932">
                  <c:v>29</c:v>
                </c:pt>
                <c:pt idx="1933">
                  <c:v>28</c:v>
                </c:pt>
                <c:pt idx="1934">
                  <c:v>36</c:v>
                </c:pt>
                <c:pt idx="1935">
                  <c:v>18</c:v>
                </c:pt>
                <c:pt idx="1936">
                  <c:v>33</c:v>
                </c:pt>
                <c:pt idx="1937">
                  <c:v>34</c:v>
                </c:pt>
                <c:pt idx="1938">
                  <c:v>27</c:v>
                </c:pt>
                <c:pt idx="1939">
                  <c:v>41</c:v>
                </c:pt>
                <c:pt idx="1940">
                  <c:v>19</c:v>
                </c:pt>
                <c:pt idx="1941">
                  <c:v>38</c:v>
                </c:pt>
                <c:pt idx="1942">
                  <c:v>30</c:v>
                </c:pt>
                <c:pt idx="1943">
                  <c:v>32</c:v>
                </c:pt>
                <c:pt idx="1944">
                  <c:v>30</c:v>
                </c:pt>
                <c:pt idx="1945">
                  <c:v>37</c:v>
                </c:pt>
                <c:pt idx="1946">
                  <c:v>32</c:v>
                </c:pt>
                <c:pt idx="1947">
                  <c:v>34</c:v>
                </c:pt>
                <c:pt idx="1948">
                  <c:v>23</c:v>
                </c:pt>
                <c:pt idx="1949">
                  <c:v>25</c:v>
                </c:pt>
                <c:pt idx="1950">
                  <c:v>24</c:v>
                </c:pt>
                <c:pt idx="1951">
                  <c:v>36</c:v>
                </c:pt>
                <c:pt idx="1952">
                  <c:v>21</c:v>
                </c:pt>
                <c:pt idx="1953">
                  <c:v>27</c:v>
                </c:pt>
                <c:pt idx="1954">
                  <c:v>34</c:v>
                </c:pt>
                <c:pt idx="1955">
                  <c:v>41</c:v>
                </c:pt>
                <c:pt idx="1956">
                  <c:v>27</c:v>
                </c:pt>
                <c:pt idx="1957">
                  <c:v>27</c:v>
                </c:pt>
                <c:pt idx="1958">
                  <c:v>28</c:v>
                </c:pt>
                <c:pt idx="1959">
                  <c:v>30</c:v>
                </c:pt>
                <c:pt idx="1960">
                  <c:v>34</c:v>
                </c:pt>
                <c:pt idx="1961">
                  <c:v>19</c:v>
                </c:pt>
                <c:pt idx="1962">
                  <c:v>24</c:v>
                </c:pt>
                <c:pt idx="1963">
                  <c:v>23</c:v>
                </c:pt>
                <c:pt idx="1964">
                  <c:v>26</c:v>
                </c:pt>
                <c:pt idx="1965">
                  <c:v>26</c:v>
                </c:pt>
                <c:pt idx="1966">
                  <c:v>18</c:v>
                </c:pt>
                <c:pt idx="1967">
                  <c:v>29</c:v>
                </c:pt>
                <c:pt idx="1968">
                  <c:v>19</c:v>
                </c:pt>
                <c:pt idx="1969">
                  <c:v>35</c:v>
                </c:pt>
                <c:pt idx="1970">
                  <c:v>22</c:v>
                </c:pt>
                <c:pt idx="1971">
                  <c:v>36</c:v>
                </c:pt>
                <c:pt idx="1972">
                  <c:v>21</c:v>
                </c:pt>
                <c:pt idx="1973">
                  <c:v>26</c:v>
                </c:pt>
                <c:pt idx="1974">
                  <c:v>18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29</c:v>
                </c:pt>
                <c:pt idx="1980">
                  <c:v>27</c:v>
                </c:pt>
                <c:pt idx="1981">
                  <c:v>29</c:v>
                </c:pt>
                <c:pt idx="1982">
                  <c:v>31</c:v>
                </c:pt>
                <c:pt idx="1983">
                  <c:v>25</c:v>
                </c:pt>
                <c:pt idx="1984">
                  <c:v>19</c:v>
                </c:pt>
                <c:pt idx="1985">
                  <c:v>19</c:v>
                </c:pt>
                <c:pt idx="1986">
                  <c:v>26</c:v>
                </c:pt>
                <c:pt idx="1987">
                  <c:v>19</c:v>
                </c:pt>
                <c:pt idx="1988">
                  <c:v>21</c:v>
                </c:pt>
                <c:pt idx="1989">
                  <c:v>28</c:v>
                </c:pt>
                <c:pt idx="1990">
                  <c:v>28</c:v>
                </c:pt>
                <c:pt idx="1991">
                  <c:v>31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26</c:v>
                </c:pt>
                <c:pt idx="1998">
                  <c:v>21</c:v>
                </c:pt>
                <c:pt idx="1999">
                  <c:v>22</c:v>
                </c:pt>
                <c:pt idx="2000">
                  <c:v>26</c:v>
                </c:pt>
                <c:pt idx="2001">
                  <c:v>26</c:v>
                </c:pt>
                <c:pt idx="2002">
                  <c:v>28</c:v>
                </c:pt>
                <c:pt idx="2003">
                  <c:v>28</c:v>
                </c:pt>
                <c:pt idx="2004">
                  <c:v>21</c:v>
                </c:pt>
                <c:pt idx="2005">
                  <c:v>29</c:v>
                </c:pt>
                <c:pt idx="2006">
                  <c:v>28</c:v>
                </c:pt>
                <c:pt idx="2007">
                  <c:v>23</c:v>
                </c:pt>
                <c:pt idx="2008">
                  <c:v>35</c:v>
                </c:pt>
                <c:pt idx="2009">
                  <c:v>21</c:v>
                </c:pt>
                <c:pt idx="2010">
                  <c:v>27</c:v>
                </c:pt>
                <c:pt idx="2011">
                  <c:v>33</c:v>
                </c:pt>
                <c:pt idx="2012">
                  <c:v>28</c:v>
                </c:pt>
                <c:pt idx="2013">
                  <c:v>20</c:v>
                </c:pt>
                <c:pt idx="2014">
                  <c:v>25</c:v>
                </c:pt>
                <c:pt idx="2015">
                  <c:v>24</c:v>
                </c:pt>
                <c:pt idx="2016">
                  <c:v>24</c:v>
                </c:pt>
                <c:pt idx="2017">
                  <c:v>25</c:v>
                </c:pt>
                <c:pt idx="2018">
                  <c:v>34</c:v>
                </c:pt>
                <c:pt idx="2019">
                  <c:v>20</c:v>
                </c:pt>
                <c:pt idx="2020">
                  <c:v>31</c:v>
                </c:pt>
                <c:pt idx="2021">
                  <c:v>35</c:v>
                </c:pt>
                <c:pt idx="2022">
                  <c:v>27</c:v>
                </c:pt>
                <c:pt idx="2023">
                  <c:v>20</c:v>
                </c:pt>
                <c:pt idx="2024">
                  <c:v>26</c:v>
                </c:pt>
                <c:pt idx="2025">
                  <c:v>20</c:v>
                </c:pt>
                <c:pt idx="2026">
                  <c:v>26</c:v>
                </c:pt>
                <c:pt idx="2027">
                  <c:v>26</c:v>
                </c:pt>
                <c:pt idx="2028">
                  <c:v>23</c:v>
                </c:pt>
                <c:pt idx="2029">
                  <c:v>22</c:v>
                </c:pt>
                <c:pt idx="2030">
                  <c:v>26</c:v>
                </c:pt>
                <c:pt idx="2031">
                  <c:v>29</c:v>
                </c:pt>
                <c:pt idx="2032">
                  <c:v>29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22</c:v>
                </c:pt>
                <c:pt idx="2037">
                  <c:v>19</c:v>
                </c:pt>
                <c:pt idx="2038">
                  <c:v>18</c:v>
                </c:pt>
                <c:pt idx="2039">
                  <c:v>23</c:v>
                </c:pt>
                <c:pt idx="2040">
                  <c:v>23</c:v>
                </c:pt>
                <c:pt idx="2041">
                  <c:v>18</c:v>
                </c:pt>
                <c:pt idx="2042">
                  <c:v>25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19</c:v>
                </c:pt>
                <c:pt idx="2047">
                  <c:v>25</c:v>
                </c:pt>
                <c:pt idx="2048">
                  <c:v>34</c:v>
                </c:pt>
                <c:pt idx="2049">
                  <c:v>25</c:v>
                </c:pt>
                <c:pt idx="2050">
                  <c:v>19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26</c:v>
                </c:pt>
                <c:pt idx="2055">
                  <c:v>23</c:v>
                </c:pt>
                <c:pt idx="2056">
                  <c:v>28</c:v>
                </c:pt>
                <c:pt idx="2057">
                  <c:v>28</c:v>
                </c:pt>
                <c:pt idx="2058">
                  <c:v>26</c:v>
                </c:pt>
                <c:pt idx="2059">
                  <c:v>22</c:v>
                </c:pt>
                <c:pt idx="2060">
                  <c:v>22</c:v>
                </c:pt>
                <c:pt idx="2061">
                  <c:v>25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20</c:v>
                </c:pt>
                <c:pt idx="2066">
                  <c:v>20</c:v>
                </c:pt>
                <c:pt idx="2067">
                  <c:v>31</c:v>
                </c:pt>
                <c:pt idx="2068">
                  <c:v>32</c:v>
                </c:pt>
                <c:pt idx="2069">
                  <c:v>25</c:v>
                </c:pt>
                <c:pt idx="2070">
                  <c:v>22</c:v>
                </c:pt>
                <c:pt idx="2071">
                  <c:v>25</c:v>
                </c:pt>
                <c:pt idx="2072">
                  <c:v>31</c:v>
                </c:pt>
                <c:pt idx="2073">
                  <c:v>18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24</c:v>
                </c:pt>
                <c:pt idx="2079">
                  <c:v>24</c:v>
                </c:pt>
                <c:pt idx="2080">
                  <c:v>24</c:v>
                </c:pt>
                <c:pt idx="2081">
                  <c:v>20</c:v>
                </c:pt>
                <c:pt idx="2082">
                  <c:v>24</c:v>
                </c:pt>
                <c:pt idx="2083">
                  <c:v>20</c:v>
                </c:pt>
                <c:pt idx="2084">
                  <c:v>23</c:v>
                </c:pt>
                <c:pt idx="2085">
                  <c:v>23</c:v>
                </c:pt>
                <c:pt idx="2086">
                  <c:v>22</c:v>
                </c:pt>
                <c:pt idx="2087">
                  <c:v>23</c:v>
                </c:pt>
                <c:pt idx="2088">
                  <c:v>23</c:v>
                </c:pt>
                <c:pt idx="2089">
                  <c:v>34</c:v>
                </c:pt>
                <c:pt idx="2090">
                  <c:v>20</c:v>
                </c:pt>
                <c:pt idx="2091">
                  <c:v>24</c:v>
                </c:pt>
                <c:pt idx="2092">
                  <c:v>19</c:v>
                </c:pt>
                <c:pt idx="2093">
                  <c:v>26</c:v>
                </c:pt>
                <c:pt idx="2094">
                  <c:v>18</c:v>
                </c:pt>
                <c:pt idx="2095">
                  <c:v>26</c:v>
                </c:pt>
                <c:pt idx="2096">
                  <c:v>33</c:v>
                </c:pt>
                <c:pt idx="2097">
                  <c:v>31</c:v>
                </c:pt>
                <c:pt idx="2098">
                  <c:v>20</c:v>
                </c:pt>
                <c:pt idx="2099">
                  <c:v>20</c:v>
                </c:pt>
                <c:pt idx="2100">
                  <c:v>22</c:v>
                </c:pt>
                <c:pt idx="2101">
                  <c:v>22</c:v>
                </c:pt>
                <c:pt idx="2102">
                  <c:v>19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28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31</c:v>
                </c:pt>
                <c:pt idx="2117">
                  <c:v>28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18</c:v>
                </c:pt>
                <c:pt idx="2124">
                  <c:v>19</c:v>
                </c:pt>
                <c:pt idx="2125">
                  <c:v>25</c:v>
                </c:pt>
                <c:pt idx="2126">
                  <c:v>19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18</c:v>
                </c:pt>
                <c:pt idx="2131">
                  <c:v>19</c:v>
                </c:pt>
                <c:pt idx="2132">
                  <c:v>33</c:v>
                </c:pt>
                <c:pt idx="2133">
                  <c:v>21</c:v>
                </c:pt>
                <c:pt idx="2134">
                  <c:v>21</c:v>
                </c:pt>
                <c:pt idx="2135">
                  <c:v>21</c:v>
                </c:pt>
                <c:pt idx="2136">
                  <c:v>18</c:v>
                </c:pt>
                <c:pt idx="2137">
                  <c:v>22</c:v>
                </c:pt>
                <c:pt idx="2138">
                  <c:v>22</c:v>
                </c:pt>
                <c:pt idx="2139">
                  <c:v>21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24</c:v>
                </c:pt>
                <c:pt idx="2144">
                  <c:v>20</c:v>
                </c:pt>
                <c:pt idx="2145">
                  <c:v>24</c:v>
                </c:pt>
                <c:pt idx="2146">
                  <c:v>20</c:v>
                </c:pt>
                <c:pt idx="2147">
                  <c:v>24</c:v>
                </c:pt>
                <c:pt idx="2148">
                  <c:v>24</c:v>
                </c:pt>
                <c:pt idx="2149">
                  <c:v>24</c:v>
                </c:pt>
                <c:pt idx="2150">
                  <c:v>20</c:v>
                </c:pt>
                <c:pt idx="2151">
                  <c:v>20</c:v>
                </c:pt>
                <c:pt idx="2152">
                  <c:v>21</c:v>
                </c:pt>
                <c:pt idx="2153">
                  <c:v>21</c:v>
                </c:pt>
                <c:pt idx="2154">
                  <c:v>28</c:v>
                </c:pt>
                <c:pt idx="2155">
                  <c:v>21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26</c:v>
                </c:pt>
                <c:pt idx="2161">
                  <c:v>18</c:v>
                </c:pt>
                <c:pt idx="2162">
                  <c:v>28</c:v>
                </c:pt>
                <c:pt idx="2163">
                  <c:v>19</c:v>
                </c:pt>
                <c:pt idx="2164">
                  <c:v>23</c:v>
                </c:pt>
                <c:pt idx="2165">
                  <c:v>19</c:v>
                </c:pt>
                <c:pt idx="2166">
                  <c:v>19</c:v>
                </c:pt>
                <c:pt idx="2167">
                  <c:v>23</c:v>
                </c:pt>
                <c:pt idx="2168">
                  <c:v>23</c:v>
                </c:pt>
                <c:pt idx="2169">
                  <c:v>18</c:v>
                </c:pt>
                <c:pt idx="2170">
                  <c:v>23</c:v>
                </c:pt>
                <c:pt idx="2171">
                  <c:v>20</c:v>
                </c:pt>
                <c:pt idx="2172">
                  <c:v>19</c:v>
                </c:pt>
                <c:pt idx="2173">
                  <c:v>24</c:v>
                </c:pt>
                <c:pt idx="2174">
                  <c:v>19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22</c:v>
                </c:pt>
                <c:pt idx="2195">
                  <c:v>22</c:v>
                </c:pt>
                <c:pt idx="2196">
                  <c:v>22</c:v>
                </c:pt>
                <c:pt idx="2197">
                  <c:v>19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19</c:v>
                </c:pt>
                <c:pt idx="2205">
                  <c:v>19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19</c:v>
                </c:pt>
                <c:pt idx="2210">
                  <c:v>19</c:v>
                </c:pt>
                <c:pt idx="2211">
                  <c:v>19</c:v>
                </c:pt>
                <c:pt idx="2212">
                  <c:v>18</c:v>
                </c:pt>
                <c:pt idx="2213">
                  <c:v>18</c:v>
                </c:pt>
                <c:pt idx="2214">
                  <c:v>19</c:v>
                </c:pt>
                <c:pt idx="2215">
                  <c:v>27</c:v>
                </c:pt>
                <c:pt idx="2216">
                  <c:v>18</c:v>
                </c:pt>
                <c:pt idx="2217">
                  <c:v>18</c:v>
                </c:pt>
                <c:pt idx="2218">
                  <c:v>30</c:v>
                </c:pt>
                <c:pt idx="2219">
                  <c:v>21</c:v>
                </c:pt>
                <c:pt idx="2220">
                  <c:v>22</c:v>
                </c:pt>
                <c:pt idx="2221">
                  <c:v>21</c:v>
                </c:pt>
                <c:pt idx="2222">
                  <c:v>21</c:v>
                </c:pt>
                <c:pt idx="2223">
                  <c:v>24</c:v>
                </c:pt>
                <c:pt idx="2224">
                  <c:v>27</c:v>
                </c:pt>
                <c:pt idx="2225">
                  <c:v>25</c:v>
                </c:pt>
                <c:pt idx="2226">
                  <c:v>24</c:v>
                </c:pt>
                <c:pt idx="2227">
                  <c:v>19</c:v>
                </c:pt>
                <c:pt idx="2228">
                  <c:v>25</c:v>
                </c:pt>
                <c:pt idx="2229">
                  <c:v>22</c:v>
                </c:pt>
                <c:pt idx="2230">
                  <c:v>25</c:v>
                </c:pt>
                <c:pt idx="2231">
                  <c:v>21</c:v>
                </c:pt>
                <c:pt idx="2232">
                  <c:v>26</c:v>
                </c:pt>
                <c:pt idx="2233">
                  <c:v>25</c:v>
                </c:pt>
                <c:pt idx="2234">
                  <c:v>24</c:v>
                </c:pt>
                <c:pt idx="2235">
                  <c:v>20</c:v>
                </c:pt>
                <c:pt idx="2236">
                  <c:v>20</c:v>
                </c:pt>
                <c:pt idx="2237">
                  <c:v>23</c:v>
                </c:pt>
                <c:pt idx="2238">
                  <c:v>20</c:v>
                </c:pt>
                <c:pt idx="2239">
                  <c:v>24</c:v>
                </c:pt>
                <c:pt idx="2240">
                  <c:v>25</c:v>
                </c:pt>
                <c:pt idx="2241">
                  <c:v>27</c:v>
                </c:pt>
                <c:pt idx="2242">
                  <c:v>24</c:v>
                </c:pt>
                <c:pt idx="2243">
                  <c:v>23</c:v>
                </c:pt>
                <c:pt idx="2244">
                  <c:v>20</c:v>
                </c:pt>
                <c:pt idx="2245">
                  <c:v>23</c:v>
                </c:pt>
                <c:pt idx="2246">
                  <c:v>20</c:v>
                </c:pt>
                <c:pt idx="2247">
                  <c:v>21</c:v>
                </c:pt>
                <c:pt idx="2248">
                  <c:v>25</c:v>
                </c:pt>
                <c:pt idx="2249">
                  <c:v>22</c:v>
                </c:pt>
                <c:pt idx="2250">
                  <c:v>18</c:v>
                </c:pt>
                <c:pt idx="2251">
                  <c:v>18</c:v>
                </c:pt>
                <c:pt idx="2252">
                  <c:v>25</c:v>
                </c:pt>
                <c:pt idx="2253">
                  <c:v>20</c:v>
                </c:pt>
                <c:pt idx="2254">
                  <c:v>19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25</c:v>
                </c:pt>
                <c:pt idx="2260">
                  <c:v>19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20</c:v>
                </c:pt>
                <c:pt idx="2265">
                  <c:v>24</c:v>
                </c:pt>
                <c:pt idx="2266">
                  <c:v>20</c:v>
                </c:pt>
                <c:pt idx="2267">
                  <c:v>24</c:v>
                </c:pt>
                <c:pt idx="2268">
                  <c:v>18</c:v>
                </c:pt>
                <c:pt idx="2269">
                  <c:v>18</c:v>
                </c:pt>
                <c:pt idx="2270">
                  <c:v>26</c:v>
                </c:pt>
                <c:pt idx="2271">
                  <c:v>19</c:v>
                </c:pt>
                <c:pt idx="2272">
                  <c:v>30</c:v>
                </c:pt>
                <c:pt idx="2273">
                  <c:v>23</c:v>
                </c:pt>
                <c:pt idx="2274">
                  <c:v>20</c:v>
                </c:pt>
                <c:pt idx="2275">
                  <c:v>25</c:v>
                </c:pt>
                <c:pt idx="2276">
                  <c:v>26</c:v>
                </c:pt>
                <c:pt idx="2277">
                  <c:v>21</c:v>
                </c:pt>
                <c:pt idx="2278">
                  <c:v>20</c:v>
                </c:pt>
                <c:pt idx="2279">
                  <c:v>18</c:v>
                </c:pt>
                <c:pt idx="2280">
                  <c:v>28</c:v>
                </c:pt>
                <c:pt idx="2281">
                  <c:v>18</c:v>
                </c:pt>
                <c:pt idx="2282">
                  <c:v>19</c:v>
                </c:pt>
                <c:pt idx="2283">
                  <c:v>18</c:v>
                </c:pt>
                <c:pt idx="2284">
                  <c:v>20</c:v>
                </c:pt>
                <c:pt idx="2285">
                  <c:v>18</c:v>
                </c:pt>
                <c:pt idx="2286">
                  <c:v>21</c:v>
                </c:pt>
                <c:pt idx="2287">
                  <c:v>18</c:v>
                </c:pt>
                <c:pt idx="2288">
                  <c:v>18</c:v>
                </c:pt>
                <c:pt idx="2289">
                  <c:v>20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20</c:v>
                </c:pt>
                <c:pt idx="2294">
                  <c:v>18</c:v>
                </c:pt>
                <c:pt idx="2295">
                  <c:v>18</c:v>
                </c:pt>
                <c:pt idx="2296">
                  <c:v>20</c:v>
                </c:pt>
                <c:pt idx="2297">
                  <c:v>24</c:v>
                </c:pt>
                <c:pt idx="2298">
                  <c:v>25</c:v>
                </c:pt>
                <c:pt idx="2299">
                  <c:v>18</c:v>
                </c:pt>
                <c:pt idx="2300">
                  <c:v>29</c:v>
                </c:pt>
                <c:pt idx="2301">
                  <c:v>28</c:v>
                </c:pt>
                <c:pt idx="2302">
                  <c:v>20</c:v>
                </c:pt>
                <c:pt idx="2303">
                  <c:v>20</c:v>
                </c:pt>
                <c:pt idx="2304">
                  <c:v>28</c:v>
                </c:pt>
                <c:pt idx="2305">
                  <c:v>27</c:v>
                </c:pt>
                <c:pt idx="2306">
                  <c:v>23</c:v>
                </c:pt>
                <c:pt idx="2307">
                  <c:v>22</c:v>
                </c:pt>
                <c:pt idx="2308">
                  <c:v>28</c:v>
                </c:pt>
                <c:pt idx="2309">
                  <c:v>21</c:v>
                </c:pt>
                <c:pt idx="2310">
                  <c:v>27</c:v>
                </c:pt>
                <c:pt idx="2311">
                  <c:v>28</c:v>
                </c:pt>
                <c:pt idx="2312">
                  <c:v>29</c:v>
                </c:pt>
                <c:pt idx="2313">
                  <c:v>22</c:v>
                </c:pt>
                <c:pt idx="2314">
                  <c:v>18</c:v>
                </c:pt>
                <c:pt idx="2315">
                  <c:v>27</c:v>
                </c:pt>
                <c:pt idx="2316">
                  <c:v>26</c:v>
                </c:pt>
                <c:pt idx="2317">
                  <c:v>29</c:v>
                </c:pt>
                <c:pt idx="2318">
                  <c:v>26</c:v>
                </c:pt>
                <c:pt idx="2319">
                  <c:v>29</c:v>
                </c:pt>
                <c:pt idx="2320">
                  <c:v>20</c:v>
                </c:pt>
                <c:pt idx="2321">
                  <c:v>23</c:v>
                </c:pt>
                <c:pt idx="2322">
                  <c:v>23</c:v>
                </c:pt>
                <c:pt idx="2323">
                  <c:v>21</c:v>
                </c:pt>
                <c:pt idx="2324">
                  <c:v>25</c:v>
                </c:pt>
                <c:pt idx="2325">
                  <c:v>20</c:v>
                </c:pt>
                <c:pt idx="2326">
                  <c:v>27</c:v>
                </c:pt>
                <c:pt idx="2327">
                  <c:v>30</c:v>
                </c:pt>
                <c:pt idx="2328">
                  <c:v>21</c:v>
                </c:pt>
                <c:pt idx="2329">
                  <c:v>24</c:v>
                </c:pt>
                <c:pt idx="2330">
                  <c:v>30</c:v>
                </c:pt>
                <c:pt idx="2331">
                  <c:v>29</c:v>
                </c:pt>
                <c:pt idx="2332">
                  <c:v>30</c:v>
                </c:pt>
                <c:pt idx="2333">
                  <c:v>30</c:v>
                </c:pt>
                <c:pt idx="2334">
                  <c:v>#N/A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389472"/>
        <c:axId val="361413472"/>
      </c:scatterChart>
      <c:valAx>
        <c:axId val="36138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CHARGES</a:t>
                </a:r>
              </a:p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413472"/>
        <c:crosses val="autoZero"/>
        <c:crossBetween val="midCat"/>
      </c:valAx>
      <c:valAx>
        <c:axId val="3614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1389472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27fdd07-0b8e-46d1-822b-daf2716c4c4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8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2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108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10800000" scaled="0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3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0"/>
        </a:gra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8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25400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00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hueOff val="-1670000"/>
            </a:schemeClr>
          </a:gs>
        </a:gsLst>
        <a:lin ang="5400000" scaled="0"/>
      </a:gradFill>
      <a:ln>
        <a:gradFill>
          <a:gsLst>
            <a:gs pos="100000">
              <a:schemeClr val="phClr">
                <a:lumMod val="75000"/>
              </a:schemeClr>
            </a:gs>
            <a:gs pos="0">
              <a:schemeClr val="phClr">
                <a:lumMod val="75000"/>
                <a:hueOff val="-1670000"/>
              </a:schemeClr>
            </a:gs>
          </a:gsLst>
          <a:lin ang="4620000" scaled="0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2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108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10800000" scaled="0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03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0"/>
        </a:gra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18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25400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</a:ln>
      <a:effectLst/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254000</xdr:colOff>
      <xdr:row>0</xdr:row>
      <xdr:rowOff>127000</xdr:rowOff>
    </xdr:from>
    <xdr:to>
      <xdr:col>5</xdr:col>
      <xdr:colOff>721995</xdr:colOff>
      <xdr:row>13</xdr:row>
      <xdr:rowOff>157480</xdr:rowOff>
    </xdr:to>
    <xdr:graphicFrame>
      <xdr:nvGraphicFramePr>
        <xdr:cNvPr id="2" name="Chart 1"/>
        <xdr:cNvGraphicFramePr/>
      </xdr:nvGraphicFramePr>
      <xdr:xfrm>
        <a:off x="3789680" y="127000"/>
        <a:ext cx="3380740" cy="2407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1259840</xdr:colOff>
      <xdr:row>25</xdr:row>
      <xdr:rowOff>35560</xdr:rowOff>
    </xdr:from>
    <xdr:to>
      <xdr:col>9</xdr:col>
      <xdr:colOff>462280</xdr:colOff>
      <xdr:row>40</xdr:row>
      <xdr:rowOff>35560</xdr:rowOff>
    </xdr:to>
    <xdr:graphicFrame>
      <xdr:nvGraphicFramePr>
        <xdr:cNvPr id="3" name="Chart 2"/>
        <xdr:cNvGraphicFramePr/>
      </xdr:nvGraphicFramePr>
      <xdr:xfrm>
        <a:off x="4795520" y="460756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284480</xdr:colOff>
      <xdr:row>10</xdr:row>
      <xdr:rowOff>38100</xdr:rowOff>
    </xdr:from>
    <xdr:to>
      <xdr:col>9</xdr:col>
      <xdr:colOff>363220</xdr:colOff>
      <xdr:row>25</xdr:row>
      <xdr:rowOff>38100</xdr:rowOff>
    </xdr:to>
    <xdr:graphicFrame>
      <xdr:nvGraphicFramePr>
        <xdr:cNvPr id="4" name="Chart 3"/>
        <xdr:cNvGraphicFramePr/>
      </xdr:nvGraphicFramePr>
      <xdr:xfrm>
        <a:off x="3545840" y="1866900"/>
        <a:ext cx="50165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703580</xdr:colOff>
      <xdr:row>49</xdr:row>
      <xdr:rowOff>162560</xdr:rowOff>
    </xdr:from>
    <xdr:to>
      <xdr:col>11</xdr:col>
      <xdr:colOff>347980</xdr:colOff>
      <xdr:row>64</xdr:row>
      <xdr:rowOff>162560</xdr:rowOff>
    </xdr:to>
    <xdr:graphicFrame>
      <xdr:nvGraphicFramePr>
        <xdr:cNvPr id="5" name="Chart 4"/>
        <xdr:cNvGraphicFramePr/>
      </xdr:nvGraphicFramePr>
      <xdr:xfrm>
        <a:off x="4940300" y="91236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444500</xdr:colOff>
      <xdr:row>6</xdr:row>
      <xdr:rowOff>76200</xdr:rowOff>
    </xdr:from>
    <xdr:to>
      <xdr:col>12</xdr:col>
      <xdr:colOff>393700</xdr:colOff>
      <xdr:row>21</xdr:row>
      <xdr:rowOff>76200</xdr:rowOff>
    </xdr:to>
    <xdr:graphicFrame>
      <xdr:nvGraphicFramePr>
        <xdr:cNvPr id="2" name="Chart 1"/>
        <xdr:cNvGraphicFramePr/>
      </xdr:nvGraphicFramePr>
      <xdr:xfrm>
        <a:off x="4246880" y="11734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55</xdr:row>
      <xdr:rowOff>0</xdr:rowOff>
    </xdr:from>
    <xdr:to>
      <xdr:col>9</xdr:col>
      <xdr:colOff>158115</xdr:colOff>
      <xdr:row>76</xdr:row>
      <xdr:rowOff>49530</xdr:rowOff>
    </xdr:to>
    <xdr:graphicFrame>
      <xdr:nvGraphicFramePr>
        <xdr:cNvPr id="3" name="Chart 2"/>
        <xdr:cNvGraphicFramePr/>
      </xdr:nvGraphicFramePr>
      <xdr:xfrm>
        <a:off x="0" y="10058400"/>
        <a:ext cx="7008495" cy="3890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6</xdr:col>
      <xdr:colOff>332740</xdr:colOff>
      <xdr:row>15</xdr:row>
      <xdr:rowOff>30480</xdr:rowOff>
    </xdr:to>
    <xdr:graphicFrame>
      <xdr:nvGraphicFramePr>
        <xdr:cNvPr id="2" name="Chart 1"/>
        <xdr:cNvGraphicFramePr/>
      </xdr:nvGraphicFramePr>
      <xdr:xfrm>
        <a:off x="609600" y="365760"/>
        <a:ext cx="3380740" cy="2407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558800</xdr:colOff>
      <xdr:row>17</xdr:row>
      <xdr:rowOff>0</xdr:rowOff>
    </xdr:to>
    <xdr:graphicFrame>
      <xdr:nvGraphicFramePr>
        <xdr:cNvPr id="3" name="Chart 2"/>
        <xdr:cNvGraphicFramePr/>
      </xdr:nvGraphicFramePr>
      <xdr:xfrm>
        <a:off x="4876800" y="36576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213360</xdr:colOff>
      <xdr:row>19</xdr:row>
      <xdr:rowOff>84455</xdr:rowOff>
    </xdr:from>
    <xdr:to>
      <xdr:col>7</xdr:col>
      <xdr:colOff>414020</xdr:colOff>
      <xdr:row>35</xdr:row>
      <xdr:rowOff>0</xdr:rowOff>
    </xdr:to>
    <xdr:graphicFrame>
      <xdr:nvGraphicFramePr>
        <xdr:cNvPr id="4" name="Chart 3"/>
        <xdr:cNvGraphicFramePr/>
      </xdr:nvGraphicFramePr>
      <xdr:xfrm>
        <a:off x="213360" y="3559175"/>
        <a:ext cx="4467860" cy="2841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213360</xdr:colOff>
      <xdr:row>19</xdr:row>
      <xdr:rowOff>137160</xdr:rowOff>
    </xdr:from>
    <xdr:to>
      <xdr:col>15</xdr:col>
      <xdr:colOff>505460</xdr:colOff>
      <xdr:row>34</xdr:row>
      <xdr:rowOff>45720</xdr:rowOff>
    </xdr:to>
    <xdr:graphicFrame>
      <xdr:nvGraphicFramePr>
        <xdr:cNvPr id="5" name="Chart 4"/>
        <xdr:cNvGraphicFramePr/>
      </xdr:nvGraphicFramePr>
      <xdr:xfrm>
        <a:off x="5090160" y="3611880"/>
        <a:ext cx="4559300" cy="265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580390</xdr:colOff>
      <xdr:row>37</xdr:row>
      <xdr:rowOff>83820</xdr:rowOff>
    </xdr:from>
    <xdr:to>
      <xdr:col>11</xdr:col>
      <xdr:colOff>399415</xdr:colOff>
      <xdr:row>52</xdr:row>
      <xdr:rowOff>83820</xdr:rowOff>
    </xdr:to>
    <xdr:graphicFrame>
      <xdr:nvGraphicFramePr>
        <xdr:cNvPr id="6" name="Chart 5"/>
        <xdr:cNvGraphicFramePr/>
      </xdr:nvGraphicFramePr>
      <xdr:xfrm>
        <a:off x="1189990" y="6850380"/>
        <a:ext cx="59150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54</xdr:row>
      <xdr:rowOff>0</xdr:rowOff>
    </xdr:from>
    <xdr:to>
      <xdr:col>13</xdr:col>
      <xdr:colOff>302895</xdr:colOff>
      <xdr:row>74</xdr:row>
      <xdr:rowOff>85090</xdr:rowOff>
    </xdr:to>
    <xdr:graphicFrame>
      <xdr:nvGraphicFramePr>
        <xdr:cNvPr id="7" name="Chart 6"/>
        <xdr:cNvGraphicFramePr/>
      </xdr:nvGraphicFramePr>
      <xdr:xfrm>
        <a:off x="1219200" y="9875520"/>
        <a:ext cx="7008495" cy="3890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karthick\Downloads\Makesh%20Excel%20Capstone%20Project%20-%20Healthcare%20Analysis%20and%20Insights-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Names"/>
      <sheetName val="Hospitalisation Details"/>
      <sheetName val="Medical Examinations"/>
      <sheetName val="Data Cleaning "/>
      <sheetName val="Data Transformation"/>
      <sheetName val="Data Exploration 1"/>
      <sheetName val="Data exploration 2"/>
      <sheetName val="Data Analysis"/>
      <sheetName val="Health care"/>
      <sheetName val="Pie chart &amp; Donut chart"/>
      <sheetName val="Column &amp; Bars"/>
      <sheetName val="Line &amp; Scatter plot"/>
      <sheetName val="Dash 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Q1" t="str">
            <v>Age </v>
          </cell>
        </row>
        <row r="2">
          <cell r="M2">
            <v>63770.43</v>
          </cell>
        </row>
        <row r="2">
          <cell r="Q2">
            <v>46</v>
          </cell>
        </row>
        <row r="3">
          <cell r="M3">
            <v>62592.87</v>
          </cell>
        </row>
        <row r="3">
          <cell r="Q3">
            <v>52</v>
          </cell>
        </row>
        <row r="4">
          <cell r="M4">
            <v>60021.4</v>
          </cell>
        </row>
        <row r="4">
          <cell r="Q4">
            <v>32</v>
          </cell>
        </row>
        <row r="5">
          <cell r="M5">
            <v>58571.07</v>
          </cell>
        </row>
        <row r="5">
          <cell r="Q5">
            <v>33</v>
          </cell>
        </row>
        <row r="6">
          <cell r="M6">
            <v>55135.4</v>
          </cell>
        </row>
        <row r="6">
          <cell r="Q6">
            <v>60</v>
          </cell>
        </row>
        <row r="7">
          <cell r="M7">
            <v>52590.83</v>
          </cell>
        </row>
        <row r="7">
          <cell r="Q7">
            <v>28</v>
          </cell>
        </row>
        <row r="8">
          <cell r="M8">
            <v>51194.56</v>
          </cell>
        </row>
        <row r="8">
          <cell r="Q8">
            <v>64</v>
          </cell>
        </row>
        <row r="9">
          <cell r="M9">
            <v>49577.66</v>
          </cell>
        </row>
        <row r="9">
          <cell r="Q9">
            <v>59</v>
          </cell>
        </row>
        <row r="10">
          <cell r="M10">
            <v>48970.25</v>
          </cell>
        </row>
        <row r="10">
          <cell r="Q10">
            <v>44</v>
          </cell>
        </row>
        <row r="11">
          <cell r="M11">
            <v>48885.14</v>
          </cell>
        </row>
        <row r="11">
          <cell r="Q11">
            <v>63</v>
          </cell>
        </row>
        <row r="12">
          <cell r="M12">
            <v>48824.45</v>
          </cell>
        </row>
        <row r="12">
          <cell r="Q12">
            <v>57</v>
          </cell>
        </row>
        <row r="13">
          <cell r="M13">
            <v>48675.52</v>
          </cell>
        </row>
        <row r="13">
          <cell r="Q13">
            <v>60</v>
          </cell>
        </row>
        <row r="14">
          <cell r="M14">
            <v>48673.56</v>
          </cell>
        </row>
        <row r="14">
          <cell r="Q14">
            <v>54</v>
          </cell>
        </row>
        <row r="15">
          <cell r="M15">
            <v>48549.18</v>
          </cell>
        </row>
        <row r="15">
          <cell r="Q15">
            <v>61</v>
          </cell>
        </row>
        <row r="16">
          <cell r="M16">
            <v>48517.56</v>
          </cell>
        </row>
        <row r="16">
          <cell r="Q16">
            <v>60</v>
          </cell>
        </row>
        <row r="17">
          <cell r="M17">
            <v>48173.36</v>
          </cell>
        </row>
        <row r="17">
          <cell r="Q17">
            <v>64</v>
          </cell>
        </row>
        <row r="18">
          <cell r="M18">
            <v>47928.03</v>
          </cell>
        </row>
        <row r="18">
          <cell r="Q18">
            <v>59</v>
          </cell>
        </row>
        <row r="19">
          <cell r="M19">
            <v>47896.79</v>
          </cell>
        </row>
        <row r="19">
          <cell r="Q19">
            <v>58</v>
          </cell>
        </row>
        <row r="20">
          <cell r="M20">
            <v>47496.49</v>
          </cell>
        </row>
        <row r="20">
          <cell r="Q20">
            <v>51</v>
          </cell>
        </row>
        <row r="21">
          <cell r="M21">
            <v>47462.89</v>
          </cell>
        </row>
        <row r="21">
          <cell r="Q21">
            <v>61</v>
          </cell>
        </row>
        <row r="22">
          <cell r="M22">
            <v>47403.88</v>
          </cell>
        </row>
        <row r="22">
          <cell r="Q22">
            <v>63</v>
          </cell>
        </row>
        <row r="23">
          <cell r="M23">
            <v>47305.31</v>
          </cell>
        </row>
        <row r="23">
          <cell r="Q23">
            <v>64</v>
          </cell>
        </row>
        <row r="24">
          <cell r="M24">
            <v>47291.06</v>
          </cell>
        </row>
        <row r="24">
          <cell r="Q24">
            <v>52</v>
          </cell>
        </row>
        <row r="25">
          <cell r="M25">
            <v>47269.85</v>
          </cell>
        </row>
        <row r="25">
          <cell r="Q25">
            <v>63</v>
          </cell>
        </row>
        <row r="26">
          <cell r="M26">
            <v>47055.53</v>
          </cell>
        </row>
        <row r="26">
          <cell r="Q26">
            <v>64</v>
          </cell>
        </row>
        <row r="27">
          <cell r="M27">
            <v>46889.26</v>
          </cell>
        </row>
        <row r="27">
          <cell r="Q27">
            <v>62</v>
          </cell>
        </row>
        <row r="28">
          <cell r="M28">
            <v>46718.16</v>
          </cell>
        </row>
        <row r="28">
          <cell r="Q28">
            <v>53</v>
          </cell>
        </row>
        <row r="29">
          <cell r="M29">
            <v>46661.44</v>
          </cell>
        </row>
        <row r="29">
          <cell r="Q29">
            <v>61</v>
          </cell>
        </row>
        <row r="30">
          <cell r="M30">
            <v>46599.11</v>
          </cell>
        </row>
        <row r="30">
          <cell r="Q30">
            <v>51</v>
          </cell>
        </row>
        <row r="31">
          <cell r="M31">
            <v>46255.11</v>
          </cell>
        </row>
        <row r="31">
          <cell r="Q31">
            <v>44</v>
          </cell>
        </row>
        <row r="32">
          <cell r="M32">
            <v>46200.99</v>
          </cell>
        </row>
        <row r="32">
          <cell r="Q32">
            <v>46</v>
          </cell>
        </row>
        <row r="33">
          <cell r="M33">
            <v>46151.12</v>
          </cell>
        </row>
        <row r="33">
          <cell r="Q33">
            <v>60</v>
          </cell>
        </row>
        <row r="34">
          <cell r="M34">
            <v>46130.53</v>
          </cell>
        </row>
        <row r="34">
          <cell r="Q34">
            <v>37</v>
          </cell>
        </row>
        <row r="35">
          <cell r="M35">
            <v>46113.51</v>
          </cell>
        </row>
        <row r="35">
          <cell r="Q35">
            <v>43</v>
          </cell>
        </row>
        <row r="36">
          <cell r="M36">
            <v>45863.21</v>
          </cell>
        </row>
        <row r="36">
          <cell r="Q36">
            <v>62</v>
          </cell>
        </row>
        <row r="37">
          <cell r="M37">
            <v>45710.21</v>
          </cell>
        </row>
        <row r="37">
          <cell r="Q37">
            <v>48</v>
          </cell>
        </row>
        <row r="38">
          <cell r="M38">
            <v>45702.02</v>
          </cell>
        </row>
        <row r="38">
          <cell r="Q38">
            <v>60</v>
          </cell>
        </row>
        <row r="39">
          <cell r="M39">
            <v>45008.96</v>
          </cell>
        </row>
        <row r="39">
          <cell r="Q39">
            <v>51</v>
          </cell>
        </row>
        <row r="40">
          <cell r="M40">
            <v>44641.2</v>
          </cell>
        </row>
        <row r="40">
          <cell r="Q40">
            <v>29</v>
          </cell>
        </row>
        <row r="41">
          <cell r="M41">
            <v>44585.46</v>
          </cell>
        </row>
        <row r="41">
          <cell r="Q41">
            <v>22</v>
          </cell>
        </row>
        <row r="42">
          <cell r="M42">
            <v>44501.4</v>
          </cell>
        </row>
        <row r="42">
          <cell r="Q42">
            <v>55</v>
          </cell>
        </row>
        <row r="43">
          <cell r="M43">
            <v>44423.8</v>
          </cell>
        </row>
        <row r="43">
          <cell r="Q43">
            <v>51</v>
          </cell>
        </row>
        <row r="44">
          <cell r="M44">
            <v>44400.41</v>
          </cell>
        </row>
        <row r="44">
          <cell r="Q44">
            <v>54</v>
          </cell>
        </row>
        <row r="45">
          <cell r="M45">
            <v>44260.75</v>
          </cell>
        </row>
        <row r="45">
          <cell r="Q45">
            <v>48</v>
          </cell>
        </row>
        <row r="46">
          <cell r="M46">
            <v>44202.65</v>
          </cell>
        </row>
        <row r="46">
          <cell r="Q46">
            <v>34</v>
          </cell>
        </row>
        <row r="47">
          <cell r="M47">
            <v>43943.88</v>
          </cell>
        </row>
        <row r="47">
          <cell r="Q47">
            <v>56</v>
          </cell>
        </row>
        <row r="48">
          <cell r="M48">
            <v>43921.18</v>
          </cell>
        </row>
        <row r="48">
          <cell r="Q48">
            <v>42</v>
          </cell>
        </row>
        <row r="49">
          <cell r="M49">
            <v>43896.38</v>
          </cell>
        </row>
        <row r="49">
          <cell r="Q49">
            <v>56</v>
          </cell>
        </row>
        <row r="50">
          <cell r="M50">
            <v>43817.45</v>
          </cell>
        </row>
        <row r="50">
          <cell r="Q50">
            <v>56</v>
          </cell>
        </row>
        <row r="51">
          <cell r="M51">
            <v>43813.87</v>
          </cell>
        </row>
        <row r="51">
          <cell r="Q51">
            <v>36</v>
          </cell>
        </row>
        <row r="52">
          <cell r="M52">
            <v>43753.34</v>
          </cell>
        </row>
        <row r="52">
          <cell r="Q52">
            <v>57</v>
          </cell>
        </row>
        <row r="53">
          <cell r="M53">
            <v>43578.94</v>
          </cell>
        </row>
        <row r="53">
          <cell r="Q53">
            <v>53</v>
          </cell>
        </row>
        <row r="54">
          <cell r="M54">
            <v>43254.42</v>
          </cell>
        </row>
        <row r="54">
          <cell r="Q54">
            <v>57</v>
          </cell>
        </row>
        <row r="55">
          <cell r="M55">
            <v>43073.76</v>
          </cell>
        </row>
        <row r="55">
          <cell r="Q55">
            <v>44</v>
          </cell>
        </row>
        <row r="56">
          <cell r="M56">
            <v>42983.46</v>
          </cell>
        </row>
        <row r="56">
          <cell r="Q56">
            <v>47</v>
          </cell>
        </row>
        <row r="57">
          <cell r="M57">
            <v>42969.85</v>
          </cell>
        </row>
        <row r="57">
          <cell r="Q57">
            <v>50</v>
          </cell>
        </row>
        <row r="58">
          <cell r="M58">
            <v>42856.84</v>
          </cell>
        </row>
        <row r="58">
          <cell r="Q58">
            <v>57</v>
          </cell>
        </row>
        <row r="59">
          <cell r="M59">
            <v>42764.12</v>
          </cell>
        </row>
        <row r="59">
          <cell r="Q59">
            <v>45</v>
          </cell>
        </row>
        <row r="60">
          <cell r="M60">
            <v>42760.5</v>
          </cell>
        </row>
        <row r="60">
          <cell r="Q60">
            <v>51</v>
          </cell>
        </row>
        <row r="61">
          <cell r="M61">
            <v>42644.2</v>
          </cell>
        </row>
        <row r="61">
          <cell r="Q61">
            <v>43</v>
          </cell>
        </row>
        <row r="62">
          <cell r="M62">
            <v>42560.43</v>
          </cell>
        </row>
        <row r="62">
          <cell r="Q62">
            <v>55</v>
          </cell>
        </row>
        <row r="63">
          <cell r="M63">
            <v>42538.72</v>
          </cell>
        </row>
        <row r="63">
          <cell r="Q63">
            <v>54</v>
          </cell>
        </row>
        <row r="64">
          <cell r="M64">
            <v>42478.6</v>
          </cell>
        </row>
        <row r="64">
          <cell r="Q64">
            <v>55</v>
          </cell>
        </row>
        <row r="65">
          <cell r="M65">
            <v>42303.69</v>
          </cell>
        </row>
        <row r="65">
          <cell r="Q65">
            <v>47</v>
          </cell>
        </row>
        <row r="66">
          <cell r="M66">
            <v>42211.14</v>
          </cell>
        </row>
        <row r="66">
          <cell r="Q66">
            <v>49</v>
          </cell>
        </row>
        <row r="67">
          <cell r="M67">
            <v>42188.15</v>
          </cell>
        </row>
        <row r="67">
          <cell r="Q67">
            <v>43</v>
          </cell>
        </row>
        <row r="68">
          <cell r="M68">
            <v>42124.52</v>
          </cell>
        </row>
        <row r="68">
          <cell r="Q68">
            <v>25</v>
          </cell>
        </row>
        <row r="69">
          <cell r="M69">
            <v>42112.24</v>
          </cell>
        </row>
        <row r="69">
          <cell r="Q69">
            <v>46</v>
          </cell>
        </row>
        <row r="70">
          <cell r="M70">
            <v>42111.66</v>
          </cell>
        </row>
        <row r="70">
          <cell r="Q70">
            <v>54</v>
          </cell>
        </row>
        <row r="71">
          <cell r="M71">
            <v>41999.52</v>
          </cell>
        </row>
        <row r="71">
          <cell r="Q71">
            <v>38</v>
          </cell>
        </row>
        <row r="72">
          <cell r="M72">
            <v>41949.24</v>
          </cell>
        </row>
        <row r="72">
          <cell r="Q72">
            <v>51</v>
          </cell>
        </row>
        <row r="73">
          <cell r="M73">
            <v>41919.1</v>
          </cell>
        </row>
        <row r="73">
          <cell r="Q73">
            <v>56</v>
          </cell>
        </row>
        <row r="74">
          <cell r="M74">
            <v>41886.54</v>
          </cell>
        </row>
        <row r="74">
          <cell r="Q74">
            <v>60</v>
          </cell>
        </row>
        <row r="75">
          <cell r="M75">
            <v>41794.63</v>
          </cell>
        </row>
        <row r="75">
          <cell r="Q75">
            <v>47</v>
          </cell>
        </row>
        <row r="76">
          <cell r="M76">
            <v>41681.86</v>
          </cell>
        </row>
        <row r="76">
          <cell r="Q76">
            <v>47</v>
          </cell>
        </row>
        <row r="77">
          <cell r="M77">
            <v>41676.08</v>
          </cell>
        </row>
        <row r="77">
          <cell r="Q77">
            <v>46</v>
          </cell>
        </row>
        <row r="78">
          <cell r="M78">
            <v>41661.6</v>
          </cell>
        </row>
        <row r="78">
          <cell r="Q78">
            <v>48</v>
          </cell>
        </row>
        <row r="79">
          <cell r="M79">
            <v>41636.2</v>
          </cell>
        </row>
        <row r="79">
          <cell r="Q79">
            <v>55</v>
          </cell>
        </row>
        <row r="80">
          <cell r="M80">
            <v>41505.15</v>
          </cell>
        </row>
        <row r="80">
          <cell r="Q80">
            <v>51</v>
          </cell>
        </row>
        <row r="81">
          <cell r="M81">
            <v>41351.88</v>
          </cell>
        </row>
        <row r="81">
          <cell r="Q81">
            <v>58</v>
          </cell>
        </row>
        <row r="82">
          <cell r="M82">
            <v>41331.79</v>
          </cell>
        </row>
        <row r="82">
          <cell r="Q82">
            <v>45</v>
          </cell>
        </row>
        <row r="83">
          <cell r="M83">
            <v>41271.5</v>
          </cell>
        </row>
        <row r="83">
          <cell r="Q83">
            <v>59</v>
          </cell>
        </row>
        <row r="84">
          <cell r="M84">
            <v>41250.39</v>
          </cell>
        </row>
        <row r="84">
          <cell r="Q84">
            <v>53</v>
          </cell>
        </row>
        <row r="85">
          <cell r="M85">
            <v>41191.57</v>
          </cell>
        </row>
        <row r="85">
          <cell r="Q85">
            <v>50</v>
          </cell>
        </row>
        <row r="86">
          <cell r="M86">
            <v>41097.16</v>
          </cell>
        </row>
        <row r="86">
          <cell r="Q86">
            <v>50</v>
          </cell>
        </row>
        <row r="87">
          <cell r="M87">
            <v>41055.29</v>
          </cell>
        </row>
        <row r="87">
          <cell r="Q87">
            <v>43</v>
          </cell>
        </row>
        <row r="88">
          <cell r="M88">
            <v>41034.22</v>
          </cell>
        </row>
        <row r="88">
          <cell r="Q88">
            <v>49</v>
          </cell>
        </row>
        <row r="89">
          <cell r="M89">
            <v>40974.16</v>
          </cell>
        </row>
        <row r="89">
          <cell r="Q89">
            <v>39</v>
          </cell>
        </row>
        <row r="90">
          <cell r="M90">
            <v>40961.29</v>
          </cell>
        </row>
        <row r="90">
          <cell r="Q90">
            <v>43</v>
          </cell>
        </row>
        <row r="91">
          <cell r="M91">
            <v>40941.29</v>
          </cell>
        </row>
        <row r="91">
          <cell r="Q91">
            <v>30</v>
          </cell>
        </row>
        <row r="92">
          <cell r="M92">
            <v>40932.43</v>
          </cell>
        </row>
        <row r="92">
          <cell r="Q92">
            <v>23</v>
          </cell>
        </row>
        <row r="93">
          <cell r="M93">
            <v>40904.2</v>
          </cell>
        </row>
        <row r="93">
          <cell r="Q93">
            <v>50</v>
          </cell>
        </row>
        <row r="94">
          <cell r="M94">
            <v>40817.85</v>
          </cell>
        </row>
        <row r="94">
          <cell r="Q94">
            <v>46</v>
          </cell>
        </row>
        <row r="95">
          <cell r="M95">
            <v>40720.55</v>
          </cell>
        </row>
        <row r="95">
          <cell r="Q95">
            <v>52</v>
          </cell>
        </row>
        <row r="96">
          <cell r="M96">
            <v>40692.91</v>
          </cell>
        </row>
        <row r="96">
          <cell r="Q96">
            <v>47</v>
          </cell>
        </row>
        <row r="97">
          <cell r="M97">
            <v>40590.55</v>
          </cell>
        </row>
        <row r="97">
          <cell r="Q97">
            <v>37</v>
          </cell>
        </row>
        <row r="98">
          <cell r="M98">
            <v>40419.02</v>
          </cell>
        </row>
        <row r="98">
          <cell r="Q98">
            <v>56</v>
          </cell>
        </row>
        <row r="99">
          <cell r="M99">
            <v>40373.74</v>
          </cell>
        </row>
        <row r="99">
          <cell r="Q99">
            <v>60</v>
          </cell>
        </row>
        <row r="100">
          <cell r="M100">
            <v>40309.93</v>
          </cell>
        </row>
        <row r="100">
          <cell r="Q100">
            <v>45</v>
          </cell>
        </row>
        <row r="101">
          <cell r="M101">
            <v>40284.38</v>
          </cell>
        </row>
        <row r="101">
          <cell r="Q101">
            <v>41</v>
          </cell>
        </row>
        <row r="102">
          <cell r="M102">
            <v>40273.65</v>
          </cell>
        </row>
        <row r="102">
          <cell r="Q102">
            <v>41</v>
          </cell>
        </row>
        <row r="103">
          <cell r="M103">
            <v>40208.56</v>
          </cell>
        </row>
        <row r="103">
          <cell r="Q103">
            <v>43</v>
          </cell>
        </row>
        <row r="104">
          <cell r="M104">
            <v>40204.83</v>
          </cell>
        </row>
        <row r="104">
          <cell r="Q104">
            <v>37</v>
          </cell>
        </row>
        <row r="105">
          <cell r="M105">
            <v>40182.25</v>
          </cell>
        </row>
        <row r="105">
          <cell r="Q105">
            <v>39</v>
          </cell>
        </row>
        <row r="106">
          <cell r="M106">
            <v>40103.89</v>
          </cell>
        </row>
        <row r="106">
          <cell r="Q106">
            <v>56</v>
          </cell>
        </row>
        <row r="107">
          <cell r="M107">
            <v>40069.44</v>
          </cell>
        </row>
        <row r="107">
          <cell r="Q107">
            <v>44</v>
          </cell>
        </row>
        <row r="108">
          <cell r="M108">
            <v>40054.73</v>
          </cell>
        </row>
        <row r="108">
          <cell r="Q108">
            <v>40</v>
          </cell>
        </row>
        <row r="109">
          <cell r="M109">
            <v>40003.33</v>
          </cell>
        </row>
        <row r="109">
          <cell r="Q109">
            <v>35</v>
          </cell>
        </row>
        <row r="110">
          <cell r="M110">
            <v>39983.43</v>
          </cell>
        </row>
        <row r="110">
          <cell r="Q110">
            <v>47</v>
          </cell>
        </row>
        <row r="111">
          <cell r="M111">
            <v>39963.12</v>
          </cell>
        </row>
        <row r="111">
          <cell r="Q111">
            <v>37</v>
          </cell>
        </row>
        <row r="112">
          <cell r="M112">
            <v>39871.7</v>
          </cell>
        </row>
        <row r="112">
          <cell r="Q112">
            <v>40</v>
          </cell>
        </row>
        <row r="113">
          <cell r="M113">
            <v>39865.7</v>
          </cell>
        </row>
        <row r="113">
          <cell r="Q113">
            <v>37</v>
          </cell>
        </row>
        <row r="114">
          <cell r="M114">
            <v>39836.52</v>
          </cell>
        </row>
        <row r="114">
          <cell r="Q114">
            <v>35</v>
          </cell>
        </row>
        <row r="115">
          <cell r="M115">
            <v>39774.28</v>
          </cell>
        </row>
        <row r="115">
          <cell r="Q115">
            <v>49</v>
          </cell>
        </row>
        <row r="116">
          <cell r="M116">
            <v>39727.61</v>
          </cell>
        </row>
        <row r="116">
          <cell r="Q116">
            <v>45</v>
          </cell>
        </row>
        <row r="117">
          <cell r="M117">
            <v>39725.52</v>
          </cell>
        </row>
        <row r="117">
          <cell r="Q117">
            <v>19</v>
          </cell>
        </row>
        <row r="118">
          <cell r="M118">
            <v>39722.75</v>
          </cell>
        </row>
        <row r="118">
          <cell r="Q118">
            <v>54</v>
          </cell>
        </row>
        <row r="119">
          <cell r="M119">
            <v>39721.93</v>
          </cell>
        </row>
        <row r="119">
          <cell r="Q119">
            <v>45</v>
          </cell>
        </row>
        <row r="120">
          <cell r="M120">
            <v>39670.44</v>
          </cell>
        </row>
        <row r="120">
          <cell r="Q120">
            <v>27</v>
          </cell>
        </row>
        <row r="121">
          <cell r="M121">
            <v>39611.76</v>
          </cell>
        </row>
        <row r="121">
          <cell r="Q121">
            <v>41</v>
          </cell>
        </row>
        <row r="122">
          <cell r="M122">
            <v>39597.41</v>
          </cell>
        </row>
        <row r="122">
          <cell r="Q122">
            <v>44</v>
          </cell>
        </row>
        <row r="123">
          <cell r="M123">
            <v>39556.49</v>
          </cell>
        </row>
        <row r="123">
          <cell r="Q123">
            <v>56</v>
          </cell>
        </row>
        <row r="124">
          <cell r="M124">
            <v>39396.86</v>
          </cell>
        </row>
        <row r="124">
          <cell r="Q124">
            <v>44</v>
          </cell>
        </row>
        <row r="125">
          <cell r="M125">
            <v>39352.6</v>
          </cell>
        </row>
        <row r="125">
          <cell r="Q125">
            <v>40</v>
          </cell>
        </row>
        <row r="126">
          <cell r="M126">
            <v>39315.28</v>
          </cell>
        </row>
        <row r="126">
          <cell r="Q126">
            <v>30</v>
          </cell>
        </row>
        <row r="127">
          <cell r="M127">
            <v>39241.44</v>
          </cell>
        </row>
        <row r="127">
          <cell r="Q127">
            <v>60</v>
          </cell>
        </row>
        <row r="128">
          <cell r="M128">
            <v>39221.12</v>
          </cell>
        </row>
        <row r="128">
          <cell r="Q128">
            <v>40</v>
          </cell>
        </row>
        <row r="129">
          <cell r="M129">
            <v>39125.33</v>
          </cell>
        </row>
        <row r="129">
          <cell r="Q129">
            <v>37</v>
          </cell>
        </row>
        <row r="130">
          <cell r="M130">
            <v>39047.29</v>
          </cell>
        </row>
        <row r="130">
          <cell r="Q130">
            <v>44</v>
          </cell>
        </row>
        <row r="131">
          <cell r="M131">
            <v>38998.55</v>
          </cell>
        </row>
        <row r="131">
          <cell r="Q131">
            <v>42</v>
          </cell>
        </row>
        <row r="132">
          <cell r="M132">
            <v>38947.43</v>
          </cell>
        </row>
        <row r="132">
          <cell r="Q132">
            <v>46</v>
          </cell>
        </row>
        <row r="133">
          <cell r="M133">
            <v>38932.56</v>
          </cell>
        </row>
        <row r="133">
          <cell r="Q133">
            <v>35</v>
          </cell>
        </row>
        <row r="134">
          <cell r="M134">
            <v>38924.04</v>
          </cell>
        </row>
        <row r="134">
          <cell r="Q134">
            <v>55</v>
          </cell>
        </row>
        <row r="135">
          <cell r="M135">
            <v>38893.36</v>
          </cell>
        </row>
        <row r="135">
          <cell r="Q135">
            <v>59</v>
          </cell>
        </row>
        <row r="136">
          <cell r="M136">
            <v>38869.25</v>
          </cell>
        </row>
        <row r="136">
          <cell r="Q136">
            <v>43</v>
          </cell>
        </row>
        <row r="137">
          <cell r="M137">
            <v>38836.98</v>
          </cell>
        </row>
        <row r="137">
          <cell r="Q137">
            <v>18</v>
          </cell>
        </row>
        <row r="138">
          <cell r="M138">
            <v>38792.69</v>
          </cell>
        </row>
        <row r="138">
          <cell r="Q138">
            <v>31</v>
          </cell>
        </row>
        <row r="139">
          <cell r="M139">
            <v>38746.36</v>
          </cell>
        </row>
        <row r="139">
          <cell r="Q139">
            <v>46</v>
          </cell>
        </row>
        <row r="140">
          <cell r="M140">
            <v>38740.12</v>
          </cell>
        </row>
        <row r="140">
          <cell r="Q140">
            <v>31</v>
          </cell>
        </row>
        <row r="141">
          <cell r="M141">
            <v>38711</v>
          </cell>
        </row>
        <row r="141">
          <cell r="Q141">
            <v>36</v>
          </cell>
        </row>
        <row r="142">
          <cell r="M142">
            <v>38709.18</v>
          </cell>
        </row>
        <row r="142">
          <cell r="Q142">
            <v>32</v>
          </cell>
        </row>
        <row r="143">
          <cell r="M143">
            <v>38652.09</v>
          </cell>
        </row>
        <row r="143">
          <cell r="Q143">
            <v>23</v>
          </cell>
        </row>
        <row r="144">
          <cell r="M144">
            <v>38511.63</v>
          </cell>
        </row>
        <row r="144">
          <cell r="Q144">
            <v>36</v>
          </cell>
        </row>
        <row r="145">
          <cell r="M145">
            <v>38415.47</v>
          </cell>
        </row>
        <row r="145">
          <cell r="Q145">
            <v>51</v>
          </cell>
        </row>
        <row r="146">
          <cell r="M146">
            <v>38405.26</v>
          </cell>
        </row>
        <row r="146">
          <cell r="Q146">
            <v>52</v>
          </cell>
        </row>
        <row r="147">
          <cell r="M147">
            <v>38389.79</v>
          </cell>
        </row>
        <row r="147">
          <cell r="Q147">
            <v>20</v>
          </cell>
        </row>
        <row r="148">
          <cell r="M148">
            <v>38344.57</v>
          </cell>
        </row>
        <row r="148">
          <cell r="Q148">
            <v>42</v>
          </cell>
        </row>
        <row r="149">
          <cell r="M149">
            <v>38313.13</v>
          </cell>
        </row>
        <row r="149">
          <cell r="Q149">
            <v>33</v>
          </cell>
        </row>
        <row r="150">
          <cell r="M150">
            <v>38282.75</v>
          </cell>
        </row>
        <row r="150">
          <cell r="Q150">
            <v>42</v>
          </cell>
        </row>
        <row r="151">
          <cell r="M151">
            <v>38245.59</v>
          </cell>
        </row>
        <row r="151">
          <cell r="Q151">
            <v>58</v>
          </cell>
        </row>
        <row r="152">
          <cell r="M152">
            <v>38241.74</v>
          </cell>
        </row>
        <row r="152">
          <cell r="Q152">
            <v>33</v>
          </cell>
        </row>
        <row r="153">
          <cell r="M153">
            <v>38237.34</v>
          </cell>
        </row>
        <row r="153">
          <cell r="Q153">
            <v>50</v>
          </cell>
        </row>
        <row r="154">
          <cell r="M154">
            <v>38189.1</v>
          </cell>
        </row>
        <row r="154">
          <cell r="Q154">
            <v>24</v>
          </cell>
        </row>
        <row r="155">
          <cell r="M155">
            <v>38126.25</v>
          </cell>
        </row>
        <row r="155">
          <cell r="Q155">
            <v>43</v>
          </cell>
        </row>
        <row r="156">
          <cell r="M156">
            <v>37829.72</v>
          </cell>
        </row>
        <row r="156">
          <cell r="Q156">
            <v>39</v>
          </cell>
        </row>
        <row r="157">
          <cell r="M157">
            <v>37800.98</v>
          </cell>
        </row>
        <row r="157">
          <cell r="Q157">
            <v>36</v>
          </cell>
        </row>
        <row r="158">
          <cell r="M158">
            <v>37742.58</v>
          </cell>
        </row>
        <row r="158">
          <cell r="Q158">
            <v>46</v>
          </cell>
        </row>
        <row r="159">
          <cell r="M159">
            <v>37735.2</v>
          </cell>
        </row>
        <row r="159">
          <cell r="Q159">
            <v>34</v>
          </cell>
        </row>
        <row r="160">
          <cell r="M160">
            <v>37701.88</v>
          </cell>
        </row>
        <row r="160">
          <cell r="Q160">
            <v>52</v>
          </cell>
        </row>
        <row r="161">
          <cell r="M161">
            <v>37675.06</v>
          </cell>
        </row>
        <row r="161">
          <cell r="Q161">
            <v>40</v>
          </cell>
        </row>
        <row r="162">
          <cell r="M162">
            <v>37650.74</v>
          </cell>
        </row>
        <row r="162">
          <cell r="Q162">
            <v>32</v>
          </cell>
        </row>
        <row r="163">
          <cell r="M163">
            <v>37607.53</v>
          </cell>
        </row>
        <row r="163">
          <cell r="Q163">
            <v>22</v>
          </cell>
        </row>
        <row r="164">
          <cell r="M164">
            <v>37484.45</v>
          </cell>
        </row>
        <row r="164">
          <cell r="Q164">
            <v>20</v>
          </cell>
        </row>
        <row r="165">
          <cell r="M165">
            <v>37465.34</v>
          </cell>
        </row>
        <row r="165">
          <cell r="Q165">
            <v>43</v>
          </cell>
        </row>
        <row r="166">
          <cell r="M166">
            <v>37425.94</v>
          </cell>
        </row>
        <row r="166">
          <cell r="Q166">
            <v>53</v>
          </cell>
        </row>
        <row r="167">
          <cell r="M167">
            <v>37277.27</v>
          </cell>
        </row>
        <row r="167">
          <cell r="Q167">
            <v>47</v>
          </cell>
        </row>
        <row r="168">
          <cell r="M168">
            <v>37272.34</v>
          </cell>
        </row>
        <row r="168">
          <cell r="Q168">
            <v>37</v>
          </cell>
        </row>
        <row r="169">
          <cell r="M169">
            <v>37270.15</v>
          </cell>
        </row>
        <row r="169">
          <cell r="Q169">
            <v>32</v>
          </cell>
        </row>
        <row r="170">
          <cell r="M170">
            <v>37251.22</v>
          </cell>
        </row>
        <row r="170">
          <cell r="Q170">
            <v>22</v>
          </cell>
        </row>
        <row r="171">
          <cell r="M171">
            <v>37165.16</v>
          </cell>
        </row>
        <row r="171">
          <cell r="Q171">
            <v>27</v>
          </cell>
        </row>
        <row r="172">
          <cell r="M172">
            <v>37133.9</v>
          </cell>
        </row>
        <row r="172">
          <cell r="Q172">
            <v>33</v>
          </cell>
        </row>
        <row r="173">
          <cell r="M173">
            <v>37079.37</v>
          </cell>
        </row>
        <row r="173">
          <cell r="Q173">
            <v>34</v>
          </cell>
        </row>
        <row r="174">
          <cell r="M174">
            <v>37076.37</v>
          </cell>
        </row>
        <row r="174">
          <cell r="Q174">
            <v>31</v>
          </cell>
        </row>
        <row r="175">
          <cell r="M175">
            <v>37040.88</v>
          </cell>
        </row>
        <row r="175">
          <cell r="Q175">
            <v>30</v>
          </cell>
        </row>
        <row r="176">
          <cell r="M176">
            <v>36976.45</v>
          </cell>
        </row>
        <row r="176">
          <cell r="Q176">
            <v>30</v>
          </cell>
        </row>
        <row r="177">
          <cell r="M177">
            <v>36950.26</v>
          </cell>
        </row>
        <row r="177">
          <cell r="Q177">
            <v>45</v>
          </cell>
        </row>
        <row r="178">
          <cell r="M178">
            <v>36935.64</v>
          </cell>
        </row>
        <row r="178">
          <cell r="Q178">
            <v>54</v>
          </cell>
        </row>
        <row r="179">
          <cell r="M179">
            <v>36922.61</v>
          </cell>
        </row>
        <row r="179">
          <cell r="Q179">
            <v>31</v>
          </cell>
        </row>
        <row r="180">
          <cell r="M180">
            <v>36911.99</v>
          </cell>
        </row>
        <row r="180">
          <cell r="Q180">
            <v>59</v>
          </cell>
        </row>
        <row r="181">
          <cell r="M181">
            <v>36910.61</v>
          </cell>
        </row>
        <row r="181">
          <cell r="Q181">
            <v>19</v>
          </cell>
        </row>
        <row r="182">
          <cell r="M182">
            <v>36898.73</v>
          </cell>
        </row>
        <row r="182">
          <cell r="Q182">
            <v>50</v>
          </cell>
        </row>
        <row r="183">
          <cell r="M183">
            <v>36889.99</v>
          </cell>
        </row>
        <row r="183">
          <cell r="Q183">
            <v>30</v>
          </cell>
        </row>
        <row r="184">
          <cell r="M184">
            <v>36837.47</v>
          </cell>
        </row>
        <row r="184">
          <cell r="Q184">
            <v>57</v>
          </cell>
        </row>
        <row r="185">
          <cell r="M185">
            <v>36795.29</v>
          </cell>
        </row>
        <row r="185">
          <cell r="Q185">
            <v>52</v>
          </cell>
        </row>
        <row r="186">
          <cell r="M186">
            <v>36786.37</v>
          </cell>
        </row>
        <row r="186">
          <cell r="Q186">
            <v>61</v>
          </cell>
        </row>
        <row r="187">
          <cell r="M187">
            <v>36580.28</v>
          </cell>
        </row>
        <row r="187">
          <cell r="Q187">
            <v>30</v>
          </cell>
        </row>
        <row r="188">
          <cell r="M188">
            <v>36572.8</v>
          </cell>
        </row>
        <row r="188">
          <cell r="Q188">
            <v>49</v>
          </cell>
        </row>
        <row r="189">
          <cell r="M189">
            <v>36541.55</v>
          </cell>
        </row>
        <row r="189">
          <cell r="Q189">
            <v>60</v>
          </cell>
        </row>
        <row r="190">
          <cell r="M190">
            <v>36445.55</v>
          </cell>
        </row>
        <row r="190">
          <cell r="Q190">
            <v>19</v>
          </cell>
        </row>
        <row r="191">
          <cell r="M191">
            <v>36397.58</v>
          </cell>
        </row>
        <row r="191">
          <cell r="Q191">
            <v>48</v>
          </cell>
        </row>
        <row r="192">
          <cell r="M192">
            <v>36350.71</v>
          </cell>
        </row>
        <row r="192">
          <cell r="Q192">
            <v>55</v>
          </cell>
        </row>
        <row r="193">
          <cell r="M193">
            <v>36332.45</v>
          </cell>
        </row>
        <row r="193">
          <cell r="Q193">
            <v>30</v>
          </cell>
        </row>
        <row r="194">
          <cell r="M194">
            <v>36314.05</v>
          </cell>
        </row>
        <row r="194">
          <cell r="Q194">
            <v>18</v>
          </cell>
        </row>
        <row r="195">
          <cell r="M195">
            <v>36307.8</v>
          </cell>
        </row>
        <row r="195">
          <cell r="Q195">
            <v>19</v>
          </cell>
        </row>
        <row r="196">
          <cell r="M196">
            <v>36219.41</v>
          </cell>
        </row>
        <row r="196">
          <cell r="Q196">
            <v>29</v>
          </cell>
        </row>
        <row r="197">
          <cell r="M197">
            <v>36197.7</v>
          </cell>
        </row>
        <row r="197">
          <cell r="Q197">
            <v>23</v>
          </cell>
        </row>
        <row r="198">
          <cell r="M198">
            <v>36189.1</v>
          </cell>
        </row>
        <row r="198">
          <cell r="Q198">
            <v>48</v>
          </cell>
        </row>
        <row r="199">
          <cell r="M199">
            <v>36182.87</v>
          </cell>
        </row>
        <row r="199">
          <cell r="Q199">
            <v>18</v>
          </cell>
        </row>
        <row r="200">
          <cell r="M200">
            <v>36149.48</v>
          </cell>
        </row>
        <row r="200">
          <cell r="Q200">
            <v>25</v>
          </cell>
        </row>
        <row r="201">
          <cell r="M201">
            <v>36124.57</v>
          </cell>
        </row>
        <row r="201">
          <cell r="Q201">
            <v>43</v>
          </cell>
        </row>
        <row r="202">
          <cell r="M202">
            <v>36090.49</v>
          </cell>
        </row>
        <row r="202">
          <cell r="Q202">
            <v>26</v>
          </cell>
        </row>
        <row r="203">
          <cell r="M203">
            <v>36085.22</v>
          </cell>
        </row>
        <row r="203">
          <cell r="Q203">
            <v>59</v>
          </cell>
        </row>
        <row r="204">
          <cell r="M204">
            <v>36074.34</v>
          </cell>
        </row>
        <row r="204">
          <cell r="Q204">
            <v>23</v>
          </cell>
        </row>
        <row r="205">
          <cell r="M205">
            <v>36021.01</v>
          </cell>
        </row>
        <row r="205">
          <cell r="Q205">
            <v>41</v>
          </cell>
        </row>
        <row r="206">
          <cell r="M206">
            <v>35952.65</v>
          </cell>
        </row>
        <row r="206">
          <cell r="Q206">
            <v>30</v>
          </cell>
        </row>
        <row r="207">
          <cell r="M207">
            <v>35883.27</v>
          </cell>
        </row>
        <row r="207">
          <cell r="Q207">
            <v>46</v>
          </cell>
        </row>
        <row r="208">
          <cell r="M208">
            <v>35733.96</v>
          </cell>
        </row>
        <row r="208">
          <cell r="Q208">
            <v>48</v>
          </cell>
        </row>
        <row r="209">
          <cell r="M209">
            <v>35711.39</v>
          </cell>
        </row>
        <row r="209">
          <cell r="Q209">
            <v>44</v>
          </cell>
        </row>
        <row r="210">
          <cell r="M210">
            <v>35701.9</v>
          </cell>
        </row>
        <row r="210">
          <cell r="Q210">
            <v>22</v>
          </cell>
        </row>
        <row r="211">
          <cell r="M211">
            <v>35595.59</v>
          </cell>
        </row>
        <row r="211">
          <cell r="Q211">
            <v>22</v>
          </cell>
        </row>
        <row r="212">
          <cell r="M212">
            <v>35585.58</v>
          </cell>
        </row>
        <row r="212">
          <cell r="Q212">
            <v>51</v>
          </cell>
        </row>
        <row r="213">
          <cell r="M213">
            <v>35583.17</v>
          </cell>
        </row>
        <row r="213">
          <cell r="Q213">
            <v>58</v>
          </cell>
        </row>
        <row r="214">
          <cell r="M214">
            <v>35573.26</v>
          </cell>
        </row>
        <row r="214">
          <cell r="Q214">
            <v>49</v>
          </cell>
        </row>
        <row r="215">
          <cell r="M215">
            <v>35547.72</v>
          </cell>
        </row>
        <row r="215">
          <cell r="Q215">
            <v>30</v>
          </cell>
        </row>
        <row r="216">
          <cell r="M216">
            <v>35547.47</v>
          </cell>
        </row>
        <row r="216">
          <cell r="Q216">
            <v>49</v>
          </cell>
        </row>
        <row r="217">
          <cell r="M217">
            <v>35517.19</v>
          </cell>
        </row>
        <row r="217">
          <cell r="Q217">
            <v>34</v>
          </cell>
        </row>
        <row r="218">
          <cell r="M218">
            <v>35491.64</v>
          </cell>
        </row>
        <row r="218">
          <cell r="Q218">
            <v>51</v>
          </cell>
        </row>
        <row r="219">
          <cell r="M219">
            <v>35345.73</v>
          </cell>
        </row>
        <row r="219">
          <cell r="Q219">
            <v>34</v>
          </cell>
        </row>
        <row r="220">
          <cell r="M220">
            <v>35315.96</v>
          </cell>
        </row>
        <row r="220">
          <cell r="Q220">
            <v>25</v>
          </cell>
        </row>
        <row r="221">
          <cell r="M221">
            <v>35302.09</v>
          </cell>
        </row>
        <row r="221">
          <cell r="Q221">
            <v>55</v>
          </cell>
        </row>
        <row r="222">
          <cell r="M222">
            <v>35160.13</v>
          </cell>
        </row>
        <row r="222">
          <cell r="Q222">
            <v>24</v>
          </cell>
        </row>
        <row r="223">
          <cell r="M223">
            <v>35147.53</v>
          </cell>
        </row>
        <row r="223">
          <cell r="Q223">
            <v>45</v>
          </cell>
        </row>
        <row r="224">
          <cell r="M224">
            <v>35069.37</v>
          </cell>
        </row>
        <row r="224">
          <cell r="Q224">
            <v>47</v>
          </cell>
        </row>
        <row r="225">
          <cell r="M225">
            <v>35050.62</v>
          </cell>
        </row>
        <row r="225">
          <cell r="Q225">
            <v>40</v>
          </cell>
        </row>
        <row r="226">
          <cell r="M226">
            <v>35000.73</v>
          </cell>
        </row>
        <row r="226">
          <cell r="Q226">
            <v>25</v>
          </cell>
        </row>
        <row r="227">
          <cell r="M227">
            <v>34979.86</v>
          </cell>
        </row>
        <row r="227">
          <cell r="Q227">
            <v>24</v>
          </cell>
        </row>
        <row r="228">
          <cell r="M228">
            <v>34976.42</v>
          </cell>
        </row>
        <row r="228">
          <cell r="Q228">
            <v>55</v>
          </cell>
        </row>
        <row r="229">
          <cell r="M229">
            <v>34975.68</v>
          </cell>
        </row>
        <row r="229">
          <cell r="Q229">
            <v>39</v>
          </cell>
        </row>
        <row r="230">
          <cell r="M230">
            <v>34940.61</v>
          </cell>
        </row>
        <row r="230">
          <cell r="Q230">
            <v>27</v>
          </cell>
        </row>
        <row r="231">
          <cell r="M231">
            <v>34838.87</v>
          </cell>
        </row>
        <row r="231">
          <cell r="Q231">
            <v>19</v>
          </cell>
        </row>
        <row r="232">
          <cell r="M232">
            <v>34828.65</v>
          </cell>
        </row>
        <row r="232">
          <cell r="Q232">
            <v>27</v>
          </cell>
        </row>
        <row r="233">
          <cell r="M233">
            <v>34806.47</v>
          </cell>
        </row>
        <row r="233">
          <cell r="Q233">
            <v>19</v>
          </cell>
        </row>
        <row r="234">
          <cell r="M234">
            <v>34779.62</v>
          </cell>
        </row>
        <row r="234">
          <cell r="Q234">
            <v>28</v>
          </cell>
        </row>
        <row r="235">
          <cell r="M235">
            <v>34672.15</v>
          </cell>
        </row>
        <row r="235">
          <cell r="Q235">
            <v>18</v>
          </cell>
        </row>
        <row r="236">
          <cell r="M236">
            <v>34617.84</v>
          </cell>
        </row>
        <row r="236">
          <cell r="Q236">
            <v>46</v>
          </cell>
        </row>
        <row r="237">
          <cell r="M237">
            <v>34543.39</v>
          </cell>
        </row>
        <row r="237">
          <cell r="Q237">
            <v>24</v>
          </cell>
        </row>
        <row r="238">
          <cell r="M238">
            <v>34472.84</v>
          </cell>
        </row>
        <row r="238">
          <cell r="Q238">
            <v>32</v>
          </cell>
        </row>
        <row r="239">
          <cell r="M239">
            <v>34456.27</v>
          </cell>
        </row>
        <row r="239">
          <cell r="Q239">
            <v>19</v>
          </cell>
        </row>
        <row r="240">
          <cell r="M240">
            <v>34439.86</v>
          </cell>
        </row>
        <row r="240">
          <cell r="Q240">
            <v>38</v>
          </cell>
        </row>
        <row r="241">
          <cell r="M241">
            <v>34402.22</v>
          </cell>
        </row>
        <row r="241">
          <cell r="Q241">
            <v>39</v>
          </cell>
        </row>
        <row r="242">
          <cell r="M242">
            <v>34307.22</v>
          </cell>
        </row>
        <row r="242">
          <cell r="Q242">
            <v>36</v>
          </cell>
        </row>
        <row r="243">
          <cell r="M243">
            <v>34293.12</v>
          </cell>
        </row>
        <row r="243">
          <cell r="Q243">
            <v>27</v>
          </cell>
        </row>
        <row r="244">
          <cell r="M244">
            <v>34289.43</v>
          </cell>
        </row>
        <row r="244">
          <cell r="Q244">
            <v>24</v>
          </cell>
        </row>
        <row r="245">
          <cell r="M245">
            <v>34254.05</v>
          </cell>
        </row>
        <row r="245">
          <cell r="Q245">
            <v>60</v>
          </cell>
        </row>
        <row r="246">
          <cell r="M246">
            <v>34218.02</v>
          </cell>
        </row>
        <row r="246">
          <cell r="Q246">
            <v>47</v>
          </cell>
        </row>
        <row r="247">
          <cell r="M247">
            <v>34210.33</v>
          </cell>
        </row>
        <row r="247">
          <cell r="Q247">
            <v>51</v>
          </cell>
        </row>
        <row r="248">
          <cell r="M248">
            <v>34205.07</v>
          </cell>
        </row>
        <row r="248">
          <cell r="Q248">
            <v>23</v>
          </cell>
        </row>
        <row r="249">
          <cell r="M249">
            <v>34166.27</v>
          </cell>
        </row>
        <row r="249">
          <cell r="Q249">
            <v>20</v>
          </cell>
        </row>
        <row r="250">
          <cell r="M250">
            <v>34084.68</v>
          </cell>
        </row>
        <row r="250">
          <cell r="Q250">
            <v>50</v>
          </cell>
        </row>
        <row r="251">
          <cell r="M251">
            <v>34053.36</v>
          </cell>
        </row>
        <row r="251">
          <cell r="Q251">
            <v>28</v>
          </cell>
        </row>
        <row r="252">
          <cell r="M252">
            <v>33975.47</v>
          </cell>
        </row>
        <row r="252">
          <cell r="Q252">
            <v>22</v>
          </cell>
        </row>
        <row r="253">
          <cell r="M253">
            <v>33907.55</v>
          </cell>
        </row>
        <row r="253">
          <cell r="Q253">
            <v>25</v>
          </cell>
        </row>
        <row r="254">
          <cell r="M254">
            <v>33900.65</v>
          </cell>
        </row>
        <row r="254">
          <cell r="Q254">
            <v>22</v>
          </cell>
        </row>
        <row r="255">
          <cell r="M255">
            <v>33829.39</v>
          </cell>
        </row>
        <row r="255">
          <cell r="Q255">
            <v>60</v>
          </cell>
        </row>
        <row r="256">
          <cell r="M256">
            <v>33753.32</v>
          </cell>
        </row>
        <row r="256">
          <cell r="Q256">
            <v>19</v>
          </cell>
        </row>
        <row r="257">
          <cell r="M257">
            <v>33750.29</v>
          </cell>
        </row>
        <row r="257">
          <cell r="Q257">
            <v>18</v>
          </cell>
        </row>
        <row r="258">
          <cell r="M258">
            <v>33732.69</v>
          </cell>
        </row>
        <row r="258">
          <cell r="Q258">
            <v>29</v>
          </cell>
        </row>
        <row r="259">
          <cell r="M259">
            <v>33707.55</v>
          </cell>
        </row>
        <row r="259">
          <cell r="Q259">
            <v>19</v>
          </cell>
        </row>
        <row r="260">
          <cell r="M260">
            <v>33611.71</v>
          </cell>
        </row>
        <row r="260">
          <cell r="Q260">
            <v>38</v>
          </cell>
        </row>
        <row r="261">
          <cell r="M261">
            <v>33527.1</v>
          </cell>
        </row>
        <row r="261">
          <cell r="Q261">
            <v>20</v>
          </cell>
        </row>
        <row r="262">
          <cell r="M262">
            <v>33475.82</v>
          </cell>
        </row>
        <row r="262">
          <cell r="Q262">
            <v>52</v>
          </cell>
        </row>
        <row r="263">
          <cell r="M263">
            <v>33471.97</v>
          </cell>
        </row>
        <row r="263">
          <cell r="Q263">
            <v>37</v>
          </cell>
        </row>
        <row r="264">
          <cell r="M264">
            <v>33450.99</v>
          </cell>
        </row>
        <row r="264">
          <cell r="Q264">
            <v>50</v>
          </cell>
        </row>
        <row r="265">
          <cell r="M265">
            <v>33344.45</v>
          </cell>
        </row>
        <row r="265">
          <cell r="Q265">
            <v>19</v>
          </cell>
        </row>
        <row r="266">
          <cell r="M266">
            <v>33307.55</v>
          </cell>
        </row>
        <row r="266">
          <cell r="Q266">
            <v>32</v>
          </cell>
        </row>
        <row r="267">
          <cell r="M267">
            <v>33292.83</v>
          </cell>
        </row>
        <row r="267">
          <cell r="Q267">
            <v>37</v>
          </cell>
        </row>
        <row r="268">
          <cell r="M268">
            <v>33121</v>
          </cell>
        </row>
        <row r="268">
          <cell r="Q268">
            <v>53</v>
          </cell>
        </row>
        <row r="269">
          <cell r="M269">
            <v>33090.66</v>
          </cell>
        </row>
        <row r="269">
          <cell r="Q269">
            <v>60</v>
          </cell>
        </row>
        <row r="270">
          <cell r="M270">
            <v>33074.94</v>
          </cell>
        </row>
        <row r="270">
          <cell r="Q270">
            <v>28</v>
          </cell>
        </row>
        <row r="271">
          <cell r="M271">
            <v>33057.23</v>
          </cell>
        </row>
        <row r="271">
          <cell r="Q271">
            <v>55</v>
          </cell>
        </row>
        <row r="272">
          <cell r="M272">
            <v>33025.32</v>
          </cell>
        </row>
        <row r="272">
          <cell r="Q272">
            <v>27</v>
          </cell>
        </row>
        <row r="273">
          <cell r="M273">
            <v>33017.46</v>
          </cell>
        </row>
        <row r="273">
          <cell r="Q273">
            <v>51</v>
          </cell>
        </row>
        <row r="274">
          <cell r="M274">
            <v>32947.63</v>
          </cell>
        </row>
        <row r="274">
          <cell r="Q274">
            <v>41</v>
          </cell>
        </row>
        <row r="275">
          <cell r="M275">
            <v>32906.69</v>
          </cell>
        </row>
        <row r="275">
          <cell r="Q275">
            <v>27</v>
          </cell>
        </row>
        <row r="276">
          <cell r="M276">
            <v>32827.51</v>
          </cell>
        </row>
        <row r="276">
          <cell r="Q276">
            <v>42</v>
          </cell>
        </row>
        <row r="277">
          <cell r="M277">
            <v>32787.46</v>
          </cell>
        </row>
        <row r="277">
          <cell r="Q277">
            <v>50</v>
          </cell>
        </row>
        <row r="278">
          <cell r="M278">
            <v>32765.33</v>
          </cell>
        </row>
        <row r="278">
          <cell r="Q278">
            <v>48</v>
          </cell>
        </row>
        <row r="279">
          <cell r="M279">
            <v>32760.48</v>
          </cell>
        </row>
        <row r="279">
          <cell r="Q279">
            <v>32</v>
          </cell>
        </row>
        <row r="280">
          <cell r="M280">
            <v>32734.19</v>
          </cell>
        </row>
        <row r="280">
          <cell r="Q280">
            <v>32</v>
          </cell>
        </row>
        <row r="281">
          <cell r="M281">
            <v>32716.2</v>
          </cell>
        </row>
        <row r="281">
          <cell r="Q281">
            <v>54</v>
          </cell>
        </row>
        <row r="282">
          <cell r="M282">
            <v>32686.08</v>
          </cell>
        </row>
        <row r="282">
          <cell r="Q282">
            <v>32</v>
          </cell>
        </row>
        <row r="283">
          <cell r="M283">
            <v>32672.11</v>
          </cell>
        </row>
        <row r="283">
          <cell r="Q283">
            <v>19</v>
          </cell>
        </row>
        <row r="284">
          <cell r="M284">
            <v>32548.34</v>
          </cell>
        </row>
        <row r="284">
          <cell r="Q284">
            <v>46</v>
          </cell>
        </row>
        <row r="285">
          <cell r="M285">
            <v>32485.46</v>
          </cell>
        </row>
        <row r="285">
          <cell r="Q285">
            <v>41</v>
          </cell>
        </row>
        <row r="286">
          <cell r="M286">
            <v>32462.35</v>
          </cell>
        </row>
        <row r="286">
          <cell r="Q286">
            <v>46</v>
          </cell>
        </row>
        <row r="287">
          <cell r="M287">
            <v>32430.22</v>
          </cell>
        </row>
        <row r="287">
          <cell r="Q287">
            <v>50</v>
          </cell>
        </row>
        <row r="288">
          <cell r="M288">
            <v>32428.63</v>
          </cell>
        </row>
        <row r="288">
          <cell r="Q288">
            <v>36</v>
          </cell>
        </row>
        <row r="289">
          <cell r="M289">
            <v>32288.49</v>
          </cell>
        </row>
        <row r="289">
          <cell r="Q289">
            <v>47</v>
          </cell>
        </row>
        <row r="290">
          <cell r="M290">
            <v>32259.96</v>
          </cell>
        </row>
        <row r="290">
          <cell r="Q290">
            <v>28</v>
          </cell>
        </row>
        <row r="291">
          <cell r="M291">
            <v>32222.81</v>
          </cell>
        </row>
        <row r="291">
          <cell r="Q291">
            <v>53</v>
          </cell>
        </row>
        <row r="292">
          <cell r="M292">
            <v>32192.76</v>
          </cell>
        </row>
        <row r="292">
          <cell r="Q292">
            <v>44</v>
          </cell>
        </row>
        <row r="293">
          <cell r="M293">
            <v>32108.66</v>
          </cell>
        </row>
        <row r="293">
          <cell r="Q293">
            <v>29</v>
          </cell>
        </row>
        <row r="294">
          <cell r="M294">
            <v>32086.21</v>
          </cell>
        </row>
        <row r="294">
          <cell r="Q294">
            <v>50</v>
          </cell>
        </row>
        <row r="295">
          <cell r="M295">
            <v>31980.89</v>
          </cell>
        </row>
        <row r="295">
          <cell r="Q295">
            <v>47</v>
          </cell>
        </row>
        <row r="296">
          <cell r="M296">
            <v>31897.1</v>
          </cell>
        </row>
        <row r="296">
          <cell r="Q296">
            <v>38</v>
          </cell>
        </row>
        <row r="297">
          <cell r="M297">
            <v>31743.92</v>
          </cell>
        </row>
        <row r="297">
          <cell r="Q297">
            <v>45</v>
          </cell>
        </row>
        <row r="298">
          <cell r="M298">
            <v>31736.7</v>
          </cell>
        </row>
        <row r="298">
          <cell r="Q298">
            <v>62</v>
          </cell>
        </row>
        <row r="299">
          <cell r="M299">
            <v>31620</v>
          </cell>
        </row>
        <row r="299">
          <cell r="Q299">
            <v>47</v>
          </cell>
        </row>
        <row r="300">
          <cell r="M300">
            <v>31591.82</v>
          </cell>
        </row>
        <row r="300">
          <cell r="Q300">
            <v>48</v>
          </cell>
        </row>
        <row r="301">
          <cell r="M301">
            <v>31368.81</v>
          </cell>
        </row>
        <row r="301">
          <cell r="Q301">
            <v>27</v>
          </cell>
        </row>
        <row r="302">
          <cell r="M302">
            <v>31328.27</v>
          </cell>
        </row>
        <row r="302">
          <cell r="Q302">
            <v>54</v>
          </cell>
        </row>
        <row r="303">
          <cell r="M303">
            <v>31322.53</v>
          </cell>
        </row>
        <row r="303">
          <cell r="Q303">
            <v>22</v>
          </cell>
        </row>
        <row r="304">
          <cell r="M304">
            <v>31234.56</v>
          </cell>
        </row>
        <row r="304">
          <cell r="Q304">
            <v>18</v>
          </cell>
        </row>
        <row r="305">
          <cell r="M305">
            <v>31196.61</v>
          </cell>
        </row>
        <row r="305">
          <cell r="Q305">
            <v>61</v>
          </cell>
        </row>
        <row r="306">
          <cell r="M306">
            <v>30942.19</v>
          </cell>
        </row>
        <row r="306">
          <cell r="Q306">
            <v>34</v>
          </cell>
        </row>
        <row r="307">
          <cell r="M307">
            <v>30763.01</v>
          </cell>
        </row>
        <row r="307">
          <cell r="Q307">
            <v>39</v>
          </cell>
        </row>
        <row r="308">
          <cell r="M308">
            <v>30724.44</v>
          </cell>
        </row>
        <row r="308">
          <cell r="Q308">
            <v>23</v>
          </cell>
        </row>
        <row r="309">
          <cell r="M309">
            <v>30697.71</v>
          </cell>
        </row>
        <row r="309">
          <cell r="Q309">
            <v>52</v>
          </cell>
        </row>
        <row r="310">
          <cell r="M310">
            <v>30625.65</v>
          </cell>
        </row>
        <row r="310">
          <cell r="Q310">
            <v>36</v>
          </cell>
        </row>
        <row r="311">
          <cell r="M311">
            <v>30530.5</v>
          </cell>
        </row>
        <row r="311">
          <cell r="Q311">
            <v>39</v>
          </cell>
        </row>
        <row r="312">
          <cell r="M312">
            <v>30457.37</v>
          </cell>
        </row>
        <row r="312">
          <cell r="Q312">
            <v>24</v>
          </cell>
        </row>
        <row r="313">
          <cell r="M313">
            <v>30422.03</v>
          </cell>
        </row>
        <row r="313">
          <cell r="Q313">
            <v>46</v>
          </cell>
        </row>
        <row r="314">
          <cell r="M314">
            <v>30409.53</v>
          </cell>
        </row>
        <row r="314">
          <cell r="Q314">
            <v>53</v>
          </cell>
        </row>
        <row r="315">
          <cell r="M315">
            <v>30366.93</v>
          </cell>
        </row>
        <row r="315">
          <cell r="Q315">
            <v>19</v>
          </cell>
        </row>
        <row r="316">
          <cell r="M316">
            <v>30328.27</v>
          </cell>
        </row>
        <row r="316">
          <cell r="Q316">
            <v>50</v>
          </cell>
        </row>
        <row r="317">
          <cell r="M317">
            <v>30284.64</v>
          </cell>
        </row>
        <row r="317">
          <cell r="Q317">
            <v>60</v>
          </cell>
        </row>
        <row r="318">
          <cell r="M318">
            <v>30260</v>
          </cell>
        </row>
        <row r="318">
          <cell r="Q318">
            <v>59</v>
          </cell>
        </row>
        <row r="319">
          <cell r="M319">
            <v>30184.94</v>
          </cell>
        </row>
        <row r="319">
          <cell r="Q319">
            <v>64</v>
          </cell>
        </row>
        <row r="320">
          <cell r="M320">
            <v>30166.62</v>
          </cell>
        </row>
        <row r="320">
          <cell r="Q320">
            <v>51</v>
          </cell>
        </row>
        <row r="321">
          <cell r="M321">
            <v>30134.75</v>
          </cell>
        </row>
        <row r="321">
          <cell r="Q321">
            <v>43</v>
          </cell>
        </row>
        <row r="322">
          <cell r="M322">
            <v>30095.97</v>
          </cell>
        </row>
        <row r="322">
          <cell r="Q322">
            <v>55</v>
          </cell>
        </row>
        <row r="323">
          <cell r="M323">
            <v>30063.58</v>
          </cell>
        </row>
        <row r="323">
          <cell r="Q323">
            <v>41</v>
          </cell>
        </row>
        <row r="324">
          <cell r="M324">
            <v>30026.87</v>
          </cell>
        </row>
        <row r="324">
          <cell r="Q324">
            <v>31</v>
          </cell>
        </row>
        <row r="325">
          <cell r="M325">
            <v>29969.67</v>
          </cell>
        </row>
        <row r="325">
          <cell r="Q325">
            <v>46</v>
          </cell>
        </row>
        <row r="326">
          <cell r="M326">
            <v>29933.75</v>
          </cell>
        </row>
        <row r="326">
          <cell r="Q326">
            <v>34</v>
          </cell>
        </row>
        <row r="327">
          <cell r="M327">
            <v>29929.56</v>
          </cell>
        </row>
        <row r="327">
          <cell r="Q327">
            <v>47</v>
          </cell>
        </row>
        <row r="328">
          <cell r="M328">
            <v>29899.25</v>
          </cell>
        </row>
        <row r="328">
          <cell r="Q328">
            <v>33</v>
          </cell>
        </row>
        <row r="329">
          <cell r="M329">
            <v>29852.48</v>
          </cell>
        </row>
        <row r="329">
          <cell r="Q329">
            <v>40</v>
          </cell>
        </row>
        <row r="330">
          <cell r="M330">
            <v>29818.76</v>
          </cell>
        </row>
        <row r="330">
          <cell r="Q330">
            <v>41</v>
          </cell>
        </row>
        <row r="331">
          <cell r="M331">
            <v>29816.64</v>
          </cell>
        </row>
        <row r="331">
          <cell r="Q331">
            <v>24</v>
          </cell>
        </row>
        <row r="332">
          <cell r="M332">
            <v>29760.6</v>
          </cell>
        </row>
        <row r="332">
          <cell r="Q332">
            <v>49</v>
          </cell>
        </row>
        <row r="333">
          <cell r="M333">
            <v>29757.69</v>
          </cell>
        </row>
        <row r="333">
          <cell r="Q333">
            <v>29</v>
          </cell>
        </row>
        <row r="334">
          <cell r="M334">
            <v>29622.69</v>
          </cell>
        </row>
        <row r="334">
          <cell r="Q334">
            <v>47</v>
          </cell>
        </row>
        <row r="335">
          <cell r="M335">
            <v>29583.8</v>
          </cell>
        </row>
        <row r="335">
          <cell r="Q335">
            <v>63</v>
          </cell>
        </row>
        <row r="336">
          <cell r="M336">
            <v>29523.17</v>
          </cell>
        </row>
        <row r="336">
          <cell r="Q336">
            <v>35</v>
          </cell>
        </row>
        <row r="337">
          <cell r="M337">
            <v>29443.59</v>
          </cell>
        </row>
        <row r="337">
          <cell r="Q337">
            <v>37</v>
          </cell>
        </row>
        <row r="338">
          <cell r="M338">
            <v>29352.56</v>
          </cell>
        </row>
        <row r="338">
          <cell r="Q338">
            <v>65</v>
          </cell>
        </row>
        <row r="339">
          <cell r="M339">
            <v>29330.98</v>
          </cell>
        </row>
        <row r="339">
          <cell r="Q339">
            <v>44</v>
          </cell>
        </row>
        <row r="340">
          <cell r="M340">
            <v>29227.6</v>
          </cell>
        </row>
        <row r="340">
          <cell r="Q340">
            <v>53</v>
          </cell>
        </row>
        <row r="341">
          <cell r="M341">
            <v>29186.48</v>
          </cell>
        </row>
        <row r="341">
          <cell r="Q341">
            <v>46</v>
          </cell>
        </row>
        <row r="342">
          <cell r="M342">
            <v>29160.39</v>
          </cell>
        </row>
        <row r="342">
          <cell r="Q342">
            <v>61</v>
          </cell>
        </row>
        <row r="343">
          <cell r="M343">
            <v>29141.36</v>
          </cell>
        </row>
        <row r="343">
          <cell r="Q343">
            <v>44</v>
          </cell>
        </row>
        <row r="344">
          <cell r="M344">
            <v>29114.77</v>
          </cell>
        </row>
        <row r="344">
          <cell r="Q344">
            <v>42</v>
          </cell>
        </row>
        <row r="345">
          <cell r="M345">
            <v>29114.21</v>
          </cell>
        </row>
        <row r="345">
          <cell r="Q345">
            <v>30</v>
          </cell>
        </row>
        <row r="346">
          <cell r="M346">
            <v>29007.82</v>
          </cell>
        </row>
        <row r="346">
          <cell r="Q346">
            <v>19</v>
          </cell>
        </row>
        <row r="347">
          <cell r="M347">
            <v>28998.68</v>
          </cell>
        </row>
        <row r="347">
          <cell r="Q347">
            <v>63</v>
          </cell>
        </row>
        <row r="348">
          <cell r="M348">
            <v>28950.47</v>
          </cell>
        </row>
        <row r="348">
          <cell r="Q348">
            <v>60</v>
          </cell>
        </row>
        <row r="349">
          <cell r="M349">
            <v>28923.14</v>
          </cell>
        </row>
        <row r="349">
          <cell r="Q349">
            <v>61</v>
          </cell>
        </row>
        <row r="350">
          <cell r="M350">
            <v>28868.66</v>
          </cell>
        </row>
        <row r="350">
          <cell r="Q350">
            <v>32</v>
          </cell>
        </row>
        <row r="351">
          <cell r="M351">
            <v>28716.14</v>
          </cell>
        </row>
        <row r="351">
          <cell r="Q351">
            <v>37</v>
          </cell>
        </row>
        <row r="352">
          <cell r="M352">
            <v>28542.86</v>
          </cell>
        </row>
        <row r="352">
          <cell r="Q352">
            <v>40</v>
          </cell>
        </row>
        <row r="353">
          <cell r="M353">
            <v>28476.73</v>
          </cell>
        </row>
        <row r="353">
          <cell r="Q353">
            <v>48</v>
          </cell>
        </row>
        <row r="354">
          <cell r="M354">
            <v>28468.92</v>
          </cell>
        </row>
        <row r="354">
          <cell r="Q354">
            <v>45</v>
          </cell>
        </row>
        <row r="355">
          <cell r="M355">
            <v>28340.19</v>
          </cell>
        </row>
        <row r="355">
          <cell r="Q355">
            <v>32</v>
          </cell>
        </row>
        <row r="356">
          <cell r="M356">
            <v>28302.33</v>
          </cell>
        </row>
        <row r="356">
          <cell r="Q356">
            <v>59</v>
          </cell>
        </row>
        <row r="357">
          <cell r="M357">
            <v>28287.9</v>
          </cell>
        </row>
        <row r="357">
          <cell r="Q357">
            <v>23</v>
          </cell>
        </row>
        <row r="358">
          <cell r="M358">
            <v>28245.34</v>
          </cell>
        </row>
        <row r="358">
          <cell r="Q358">
            <v>62</v>
          </cell>
        </row>
        <row r="359">
          <cell r="M359">
            <v>28101.33</v>
          </cell>
        </row>
        <row r="359">
          <cell r="Q359">
            <v>37</v>
          </cell>
        </row>
        <row r="360">
          <cell r="M360">
            <v>28006.94</v>
          </cell>
        </row>
        <row r="360">
          <cell r="Q360">
            <v>23</v>
          </cell>
        </row>
        <row r="361">
          <cell r="M361">
            <v>27980.77</v>
          </cell>
        </row>
        <row r="361">
          <cell r="Q361">
            <v>61</v>
          </cell>
        </row>
        <row r="362">
          <cell r="M362">
            <v>27941.29</v>
          </cell>
        </row>
        <row r="362">
          <cell r="Q362">
            <v>32</v>
          </cell>
        </row>
        <row r="363">
          <cell r="M363">
            <v>27931.11</v>
          </cell>
        </row>
        <row r="363">
          <cell r="Q363">
            <v>33</v>
          </cell>
        </row>
        <row r="364">
          <cell r="M364">
            <v>27925.86</v>
          </cell>
        </row>
        <row r="364">
          <cell r="Q364">
            <v>37</v>
          </cell>
        </row>
        <row r="365">
          <cell r="M365">
            <v>27849.94</v>
          </cell>
        </row>
        <row r="365">
          <cell r="Q365">
            <v>62</v>
          </cell>
        </row>
        <row r="366">
          <cell r="M366">
            <v>27808.73</v>
          </cell>
        </row>
        <row r="366">
          <cell r="Q366">
            <v>20</v>
          </cell>
        </row>
        <row r="367">
          <cell r="M367">
            <v>27724.29</v>
          </cell>
        </row>
        <row r="367">
          <cell r="Q367">
            <v>30</v>
          </cell>
        </row>
        <row r="368">
          <cell r="M368">
            <v>27696.11</v>
          </cell>
        </row>
        <row r="368">
          <cell r="Q368">
            <v>25</v>
          </cell>
        </row>
        <row r="369">
          <cell r="M369">
            <v>27625.17</v>
          </cell>
        </row>
        <row r="369">
          <cell r="Q369">
            <v>25</v>
          </cell>
        </row>
        <row r="370">
          <cell r="M370">
            <v>27619.36</v>
          </cell>
        </row>
        <row r="370">
          <cell r="Q370">
            <v>30</v>
          </cell>
        </row>
        <row r="371">
          <cell r="M371">
            <v>27614.71</v>
          </cell>
        </row>
        <row r="371">
          <cell r="Q371">
            <v>37</v>
          </cell>
        </row>
        <row r="372">
          <cell r="M372">
            <v>27598.93</v>
          </cell>
        </row>
        <row r="372">
          <cell r="Q372">
            <v>38</v>
          </cell>
        </row>
        <row r="373">
          <cell r="M373">
            <v>27534.53</v>
          </cell>
        </row>
        <row r="373">
          <cell r="Q373">
            <v>57</v>
          </cell>
        </row>
        <row r="374">
          <cell r="M374">
            <v>27533.91</v>
          </cell>
        </row>
        <row r="374">
          <cell r="Q374">
            <v>41</v>
          </cell>
        </row>
        <row r="375">
          <cell r="M375">
            <v>27495.59</v>
          </cell>
        </row>
        <row r="375">
          <cell r="Q375">
            <v>37</v>
          </cell>
        </row>
        <row r="376">
          <cell r="M376">
            <v>27432.73</v>
          </cell>
        </row>
        <row r="376">
          <cell r="Q376">
            <v>34</v>
          </cell>
        </row>
        <row r="377">
          <cell r="M377">
            <v>27375.9</v>
          </cell>
        </row>
        <row r="377">
          <cell r="Q377">
            <v>53</v>
          </cell>
        </row>
        <row r="378">
          <cell r="M378">
            <v>27346.04</v>
          </cell>
        </row>
        <row r="378">
          <cell r="Q378">
            <v>55</v>
          </cell>
        </row>
        <row r="379">
          <cell r="M379">
            <v>27322.73</v>
          </cell>
        </row>
        <row r="379">
          <cell r="Q379">
            <v>23</v>
          </cell>
        </row>
        <row r="380">
          <cell r="M380">
            <v>27236.96</v>
          </cell>
        </row>
        <row r="380">
          <cell r="Q380">
            <v>57</v>
          </cell>
        </row>
        <row r="381">
          <cell r="M381">
            <v>27218.44</v>
          </cell>
        </row>
        <row r="381">
          <cell r="Q381">
            <v>52</v>
          </cell>
        </row>
        <row r="382">
          <cell r="M382">
            <v>27117.99</v>
          </cell>
        </row>
        <row r="382">
          <cell r="Q382">
            <v>32</v>
          </cell>
        </row>
        <row r="383">
          <cell r="M383">
            <v>27092.38</v>
          </cell>
        </row>
        <row r="383">
          <cell r="Q383">
            <v>28</v>
          </cell>
        </row>
        <row r="384">
          <cell r="M384">
            <v>27080.64</v>
          </cell>
        </row>
        <row r="384">
          <cell r="Q384">
            <v>64</v>
          </cell>
        </row>
        <row r="385">
          <cell r="M385">
            <v>27037.91</v>
          </cell>
        </row>
        <row r="385">
          <cell r="Q385">
            <v>62</v>
          </cell>
        </row>
        <row r="386">
          <cell r="M386">
            <v>27000.98</v>
          </cell>
        </row>
        <row r="386">
          <cell r="Q386">
            <v>22</v>
          </cell>
        </row>
        <row r="387">
          <cell r="M387">
            <v>26936.98</v>
          </cell>
        </row>
        <row r="387">
          <cell r="Q387">
            <v>20</v>
          </cell>
        </row>
        <row r="388">
          <cell r="M388">
            <v>26927.69</v>
          </cell>
        </row>
        <row r="388">
          <cell r="Q388">
            <v>64</v>
          </cell>
        </row>
        <row r="389">
          <cell r="M389">
            <v>26926.51</v>
          </cell>
        </row>
        <row r="389">
          <cell r="Q389">
            <v>31</v>
          </cell>
        </row>
        <row r="390">
          <cell r="M390">
            <v>26912.56</v>
          </cell>
        </row>
        <row r="390">
          <cell r="Q390">
            <v>34</v>
          </cell>
        </row>
        <row r="391">
          <cell r="M391">
            <v>26607.89</v>
          </cell>
        </row>
        <row r="391">
          <cell r="Q391">
            <v>18</v>
          </cell>
        </row>
        <row r="392">
          <cell r="M392">
            <v>26479.4</v>
          </cell>
        </row>
        <row r="392">
          <cell r="Q392">
            <v>52</v>
          </cell>
        </row>
        <row r="393">
          <cell r="M393">
            <v>26467.1</v>
          </cell>
        </row>
        <row r="393">
          <cell r="Q393">
            <v>48</v>
          </cell>
        </row>
        <row r="394">
          <cell r="M394">
            <v>26392.26</v>
          </cell>
        </row>
        <row r="394">
          <cell r="Q394">
            <v>18</v>
          </cell>
        </row>
        <row r="395">
          <cell r="M395">
            <v>26316.59</v>
          </cell>
        </row>
        <row r="395">
          <cell r="Q395">
            <v>48</v>
          </cell>
        </row>
        <row r="396">
          <cell r="M396">
            <v>26236.58</v>
          </cell>
        </row>
        <row r="396">
          <cell r="Q396">
            <v>49</v>
          </cell>
        </row>
        <row r="397">
          <cell r="M397">
            <v>26140.36</v>
          </cell>
        </row>
        <row r="397">
          <cell r="Q397">
            <v>20</v>
          </cell>
        </row>
        <row r="398">
          <cell r="M398">
            <v>26125.67</v>
          </cell>
        </row>
        <row r="398">
          <cell r="Q398">
            <v>56</v>
          </cell>
        </row>
        <row r="399">
          <cell r="M399">
            <v>26109.33</v>
          </cell>
        </row>
        <row r="399">
          <cell r="Q399">
            <v>22</v>
          </cell>
        </row>
        <row r="400">
          <cell r="M400">
            <v>26026.97</v>
          </cell>
        </row>
        <row r="400">
          <cell r="Q400">
            <v>22</v>
          </cell>
        </row>
        <row r="401">
          <cell r="M401">
            <v>26018.95</v>
          </cell>
        </row>
        <row r="401">
          <cell r="Q401">
            <v>52</v>
          </cell>
        </row>
        <row r="402">
          <cell r="M402">
            <v>25992.82</v>
          </cell>
        </row>
        <row r="402">
          <cell r="Q402">
            <v>59</v>
          </cell>
        </row>
        <row r="403">
          <cell r="M403">
            <v>25678.78</v>
          </cell>
        </row>
        <row r="403">
          <cell r="Q403">
            <v>50</v>
          </cell>
        </row>
        <row r="404">
          <cell r="M404">
            <v>25656.58</v>
          </cell>
        </row>
        <row r="404">
          <cell r="Q404">
            <v>21</v>
          </cell>
        </row>
        <row r="405">
          <cell r="M405">
            <v>25648.98</v>
          </cell>
        </row>
        <row r="405">
          <cell r="Q405">
            <v>54</v>
          </cell>
        </row>
        <row r="406">
          <cell r="M406">
            <v>25517.11</v>
          </cell>
        </row>
        <row r="406">
          <cell r="Q406">
            <v>54</v>
          </cell>
        </row>
        <row r="407">
          <cell r="M407">
            <v>25382.3</v>
          </cell>
        </row>
        <row r="407">
          <cell r="Q407">
            <v>50</v>
          </cell>
        </row>
        <row r="408">
          <cell r="M408">
            <v>25333.33</v>
          </cell>
        </row>
        <row r="408">
          <cell r="Q408">
            <v>47</v>
          </cell>
        </row>
        <row r="409">
          <cell r="M409">
            <v>25309.49</v>
          </cell>
        </row>
        <row r="409">
          <cell r="Q409">
            <v>24</v>
          </cell>
        </row>
        <row r="410">
          <cell r="M410">
            <v>25127.22</v>
          </cell>
        </row>
        <row r="410">
          <cell r="Q410">
            <v>24</v>
          </cell>
        </row>
        <row r="411">
          <cell r="M411">
            <v>25081.77</v>
          </cell>
        </row>
        <row r="411">
          <cell r="Q411">
            <v>27</v>
          </cell>
        </row>
        <row r="412">
          <cell r="M412">
            <v>25075.97</v>
          </cell>
        </row>
        <row r="412">
          <cell r="Q412">
            <v>47</v>
          </cell>
        </row>
        <row r="413">
          <cell r="M413">
            <v>24915.22</v>
          </cell>
        </row>
        <row r="413">
          <cell r="Q413">
            <v>35</v>
          </cell>
        </row>
        <row r="414">
          <cell r="M414">
            <v>24915.05</v>
          </cell>
        </row>
        <row r="414">
          <cell r="Q414">
            <v>53</v>
          </cell>
        </row>
        <row r="415">
          <cell r="M415">
            <v>24873.38</v>
          </cell>
        </row>
        <row r="415">
          <cell r="Q415">
            <v>52</v>
          </cell>
        </row>
        <row r="416">
          <cell r="M416">
            <v>24869.84</v>
          </cell>
        </row>
        <row r="416">
          <cell r="Q416">
            <v>27</v>
          </cell>
        </row>
        <row r="417">
          <cell r="M417">
            <v>24863.25</v>
          </cell>
        </row>
        <row r="417">
          <cell r="Q417">
            <v>28</v>
          </cell>
        </row>
        <row r="418">
          <cell r="M418">
            <v>24817.25</v>
          </cell>
        </row>
        <row r="418">
          <cell r="Q418">
            <v>30</v>
          </cell>
        </row>
        <row r="419">
          <cell r="M419">
            <v>24795.04</v>
          </cell>
        </row>
        <row r="419">
          <cell r="Q419">
            <v>26</v>
          </cell>
        </row>
        <row r="420">
          <cell r="M420">
            <v>24671.66</v>
          </cell>
        </row>
        <row r="420">
          <cell r="Q420">
            <v>52</v>
          </cell>
        </row>
        <row r="421">
          <cell r="M421">
            <v>24667.42</v>
          </cell>
        </row>
        <row r="421">
          <cell r="Q421">
            <v>46</v>
          </cell>
        </row>
        <row r="422">
          <cell r="M422">
            <v>24603.05</v>
          </cell>
        </row>
        <row r="422">
          <cell r="Q422">
            <v>47</v>
          </cell>
        </row>
        <row r="423">
          <cell r="M423">
            <v>24535.7</v>
          </cell>
        </row>
        <row r="423">
          <cell r="Q423">
            <v>50</v>
          </cell>
        </row>
        <row r="424">
          <cell r="M424">
            <v>24520.26</v>
          </cell>
        </row>
        <row r="424">
          <cell r="Q424">
            <v>61</v>
          </cell>
        </row>
        <row r="425">
          <cell r="M425">
            <v>24513.09</v>
          </cell>
        </row>
        <row r="425">
          <cell r="Q425">
            <v>54</v>
          </cell>
        </row>
        <row r="426">
          <cell r="M426">
            <v>24476.48</v>
          </cell>
        </row>
        <row r="426">
          <cell r="Q426">
            <v>52</v>
          </cell>
        </row>
        <row r="427">
          <cell r="M427">
            <v>24393.62</v>
          </cell>
        </row>
        <row r="427">
          <cell r="Q427">
            <v>23</v>
          </cell>
        </row>
        <row r="428">
          <cell r="M428">
            <v>24387.74</v>
          </cell>
        </row>
        <row r="428">
          <cell r="Q428">
            <v>18</v>
          </cell>
        </row>
        <row r="429">
          <cell r="M429">
            <v>24294.02</v>
          </cell>
        </row>
        <row r="429">
          <cell r="Q429">
            <v>58</v>
          </cell>
        </row>
        <row r="430">
          <cell r="M430">
            <v>24227.34</v>
          </cell>
        </row>
        <row r="430">
          <cell r="Q430">
            <v>48</v>
          </cell>
        </row>
        <row r="431">
          <cell r="M431">
            <v>24180.93</v>
          </cell>
        </row>
        <row r="431">
          <cell r="Q431">
            <v>49</v>
          </cell>
        </row>
        <row r="432">
          <cell r="M432">
            <v>24106.91</v>
          </cell>
        </row>
        <row r="432">
          <cell r="Q432">
            <v>19</v>
          </cell>
        </row>
        <row r="433">
          <cell r="M433">
            <v>24059.68</v>
          </cell>
        </row>
        <row r="433">
          <cell r="Q433">
            <v>51</v>
          </cell>
        </row>
        <row r="434">
          <cell r="M434">
            <v>23967.38</v>
          </cell>
        </row>
        <row r="434">
          <cell r="Q434">
            <v>52</v>
          </cell>
        </row>
        <row r="435">
          <cell r="M435">
            <v>23887.66</v>
          </cell>
        </row>
        <row r="435">
          <cell r="Q435">
            <v>49</v>
          </cell>
        </row>
        <row r="436">
          <cell r="M436">
            <v>23807.24</v>
          </cell>
        </row>
        <row r="436">
          <cell r="Q436">
            <v>49</v>
          </cell>
        </row>
        <row r="437">
          <cell r="M437">
            <v>23568.27</v>
          </cell>
        </row>
        <row r="437">
          <cell r="Q437">
            <v>39</v>
          </cell>
        </row>
        <row r="438">
          <cell r="M438">
            <v>23563.02</v>
          </cell>
        </row>
        <row r="438">
          <cell r="Q438">
            <v>47</v>
          </cell>
        </row>
        <row r="439">
          <cell r="M439">
            <v>23401.31</v>
          </cell>
        </row>
        <row r="439">
          <cell r="Q439">
            <v>49</v>
          </cell>
        </row>
        <row r="440">
          <cell r="M440">
            <v>23306.55</v>
          </cell>
        </row>
        <row r="440">
          <cell r="Q440">
            <v>28</v>
          </cell>
        </row>
        <row r="441">
          <cell r="M441">
            <v>23288.93</v>
          </cell>
        </row>
        <row r="441">
          <cell r="Q441">
            <v>53</v>
          </cell>
        </row>
        <row r="442">
          <cell r="M442">
            <v>23244.79</v>
          </cell>
        </row>
        <row r="442">
          <cell r="Q442">
            <v>25</v>
          </cell>
        </row>
        <row r="443">
          <cell r="M443">
            <v>23241.47</v>
          </cell>
        </row>
        <row r="443">
          <cell r="Q443">
            <v>19</v>
          </cell>
        </row>
        <row r="444">
          <cell r="M444">
            <v>23082.96</v>
          </cell>
        </row>
        <row r="444">
          <cell r="Q444">
            <v>47</v>
          </cell>
        </row>
        <row r="445">
          <cell r="M445">
            <v>23065.42</v>
          </cell>
        </row>
        <row r="445">
          <cell r="Q445">
            <v>52</v>
          </cell>
        </row>
        <row r="446">
          <cell r="M446">
            <v>23045.57</v>
          </cell>
        </row>
        <row r="446">
          <cell r="Q446">
            <v>19</v>
          </cell>
        </row>
        <row r="447">
          <cell r="M447">
            <v>22493.66</v>
          </cell>
        </row>
        <row r="447">
          <cell r="Q447">
            <v>43</v>
          </cell>
        </row>
        <row r="448">
          <cell r="M448">
            <v>22478.6</v>
          </cell>
        </row>
        <row r="448">
          <cell r="Q448">
            <v>39</v>
          </cell>
        </row>
        <row r="449">
          <cell r="M449">
            <v>22462.04</v>
          </cell>
        </row>
        <row r="449">
          <cell r="Q449">
            <v>56</v>
          </cell>
        </row>
        <row r="450">
          <cell r="M450">
            <v>22412.65</v>
          </cell>
        </row>
        <row r="450">
          <cell r="Q450">
            <v>23</v>
          </cell>
        </row>
        <row r="451">
          <cell r="M451">
            <v>22395.74</v>
          </cell>
        </row>
        <row r="451">
          <cell r="Q451">
            <v>40</v>
          </cell>
        </row>
        <row r="452">
          <cell r="M452">
            <v>22331.57</v>
          </cell>
        </row>
        <row r="452">
          <cell r="Q452">
            <v>51</v>
          </cell>
        </row>
        <row r="453">
          <cell r="M453">
            <v>22218.11</v>
          </cell>
        </row>
        <row r="453">
          <cell r="Q453">
            <v>57</v>
          </cell>
        </row>
        <row r="454">
          <cell r="M454">
            <v>22192.44</v>
          </cell>
        </row>
        <row r="454">
          <cell r="Q454">
            <v>42</v>
          </cell>
        </row>
        <row r="455">
          <cell r="M455">
            <v>22144.03</v>
          </cell>
        </row>
        <row r="455">
          <cell r="Q455">
            <v>21</v>
          </cell>
        </row>
        <row r="456">
          <cell r="M456">
            <v>22097.62</v>
          </cell>
        </row>
        <row r="456">
          <cell r="Q456">
            <v>33</v>
          </cell>
        </row>
        <row r="457">
          <cell r="M457">
            <v>21984.47</v>
          </cell>
        </row>
        <row r="457">
          <cell r="Q457">
            <v>47</v>
          </cell>
        </row>
        <row r="458">
          <cell r="M458">
            <v>21978.68</v>
          </cell>
        </row>
        <row r="458">
          <cell r="Q458">
            <v>19</v>
          </cell>
        </row>
        <row r="459">
          <cell r="M459">
            <v>21882.4</v>
          </cell>
        </row>
        <row r="459">
          <cell r="Q459">
            <v>43</v>
          </cell>
        </row>
        <row r="460">
          <cell r="M460">
            <v>21880.82</v>
          </cell>
        </row>
        <row r="460">
          <cell r="Q460">
            <v>59</v>
          </cell>
        </row>
        <row r="461">
          <cell r="M461">
            <v>21797</v>
          </cell>
        </row>
        <row r="461">
          <cell r="Q461">
            <v>43</v>
          </cell>
        </row>
        <row r="462">
          <cell r="M462">
            <v>21774.32</v>
          </cell>
        </row>
        <row r="462">
          <cell r="Q462">
            <v>43</v>
          </cell>
        </row>
        <row r="463">
          <cell r="M463">
            <v>21771.34</v>
          </cell>
        </row>
        <row r="463">
          <cell r="Q463">
            <v>46</v>
          </cell>
        </row>
        <row r="464">
          <cell r="M464">
            <v>21677.28</v>
          </cell>
        </row>
        <row r="464">
          <cell r="Q464">
            <v>60</v>
          </cell>
        </row>
        <row r="465">
          <cell r="M465">
            <v>21661.16</v>
          </cell>
        </row>
        <row r="465">
          <cell r="Q465">
            <v>39</v>
          </cell>
        </row>
        <row r="466">
          <cell r="M466">
            <v>21659.93</v>
          </cell>
        </row>
        <row r="466">
          <cell r="Q466">
            <v>23</v>
          </cell>
        </row>
        <row r="467">
          <cell r="M467">
            <v>21595.38</v>
          </cell>
        </row>
        <row r="467">
          <cell r="Q467">
            <v>32</v>
          </cell>
        </row>
        <row r="468">
          <cell r="M468">
            <v>21472.48</v>
          </cell>
        </row>
        <row r="468">
          <cell r="Q468">
            <v>42</v>
          </cell>
        </row>
        <row r="469">
          <cell r="M469">
            <v>21348.71</v>
          </cell>
        </row>
        <row r="469">
          <cell r="Q469">
            <v>18</v>
          </cell>
        </row>
        <row r="470">
          <cell r="M470">
            <v>21344.85</v>
          </cell>
        </row>
        <row r="470">
          <cell r="Q470">
            <v>42</v>
          </cell>
        </row>
        <row r="471">
          <cell r="M471">
            <v>21259.38</v>
          </cell>
        </row>
        <row r="471">
          <cell r="Q471">
            <v>48</v>
          </cell>
        </row>
        <row r="472">
          <cell r="M472">
            <v>21232.18</v>
          </cell>
        </row>
        <row r="472">
          <cell r="Q472">
            <v>48</v>
          </cell>
        </row>
        <row r="473">
          <cell r="M473">
            <v>21223.68</v>
          </cell>
        </row>
        <row r="473">
          <cell r="Q473">
            <v>53</v>
          </cell>
        </row>
        <row r="474">
          <cell r="M474">
            <v>21195.82</v>
          </cell>
        </row>
        <row r="474">
          <cell r="Q474">
            <v>45</v>
          </cell>
        </row>
        <row r="475">
          <cell r="M475">
            <v>21098.55</v>
          </cell>
        </row>
        <row r="475">
          <cell r="Q475">
            <v>39</v>
          </cell>
        </row>
        <row r="476">
          <cell r="M476">
            <v>21082.16</v>
          </cell>
        </row>
        <row r="476">
          <cell r="Q476">
            <v>58</v>
          </cell>
        </row>
        <row r="477">
          <cell r="M477">
            <v>20893.06</v>
          </cell>
        </row>
        <row r="477">
          <cell r="Q477">
            <v>47</v>
          </cell>
        </row>
        <row r="478">
          <cell r="M478">
            <v>20878.78</v>
          </cell>
        </row>
        <row r="478">
          <cell r="Q478">
            <v>55</v>
          </cell>
        </row>
        <row r="479">
          <cell r="M479">
            <v>20781.49</v>
          </cell>
        </row>
        <row r="479">
          <cell r="Q479">
            <v>36</v>
          </cell>
        </row>
        <row r="480">
          <cell r="M480">
            <v>20773.63</v>
          </cell>
        </row>
        <row r="480">
          <cell r="Q480">
            <v>30</v>
          </cell>
        </row>
        <row r="481">
          <cell r="M481">
            <v>20745.99</v>
          </cell>
        </row>
        <row r="481">
          <cell r="Q481">
            <v>57</v>
          </cell>
        </row>
        <row r="482">
          <cell r="M482">
            <v>20709.02</v>
          </cell>
        </row>
        <row r="482">
          <cell r="Q482">
            <v>55</v>
          </cell>
        </row>
        <row r="483">
          <cell r="M483">
            <v>20630.28</v>
          </cell>
        </row>
        <row r="483">
          <cell r="Q483">
            <v>56</v>
          </cell>
        </row>
        <row r="484">
          <cell r="M484">
            <v>20568.32</v>
          </cell>
        </row>
        <row r="484">
          <cell r="Q484">
            <v>53</v>
          </cell>
        </row>
        <row r="485">
          <cell r="M485">
            <v>20463</v>
          </cell>
        </row>
        <row r="485">
          <cell r="Q485">
            <v>60</v>
          </cell>
        </row>
        <row r="486">
          <cell r="M486">
            <v>20446.85</v>
          </cell>
        </row>
        <row r="486">
          <cell r="Q486">
            <v>37</v>
          </cell>
        </row>
        <row r="487">
          <cell r="M487">
            <v>20420.6</v>
          </cell>
        </row>
        <row r="487">
          <cell r="Q487">
            <v>60</v>
          </cell>
        </row>
        <row r="488">
          <cell r="M488">
            <v>20354.5</v>
          </cell>
        </row>
        <row r="488">
          <cell r="Q488">
            <v>37</v>
          </cell>
        </row>
        <row r="489">
          <cell r="M489">
            <v>20296.86</v>
          </cell>
        </row>
        <row r="489">
          <cell r="Q489">
            <v>29</v>
          </cell>
        </row>
        <row r="490">
          <cell r="M490">
            <v>20277.81</v>
          </cell>
        </row>
        <row r="490">
          <cell r="Q490">
            <v>56</v>
          </cell>
        </row>
        <row r="491">
          <cell r="M491">
            <v>20253.84</v>
          </cell>
        </row>
        <row r="491">
          <cell r="Q491">
            <v>35</v>
          </cell>
        </row>
        <row r="492">
          <cell r="M492">
            <v>20234.85</v>
          </cell>
        </row>
        <row r="492">
          <cell r="Q492">
            <v>29</v>
          </cell>
        </row>
        <row r="493">
          <cell r="M493">
            <v>20177.67</v>
          </cell>
        </row>
        <row r="493">
          <cell r="Q493">
            <v>20</v>
          </cell>
        </row>
        <row r="494">
          <cell r="M494">
            <v>20167.34</v>
          </cell>
        </row>
        <row r="494">
          <cell r="Q494">
            <v>39</v>
          </cell>
        </row>
        <row r="495">
          <cell r="M495">
            <v>20149.32</v>
          </cell>
        </row>
        <row r="495">
          <cell r="Q495">
            <v>34</v>
          </cell>
        </row>
        <row r="496">
          <cell r="M496">
            <v>20009.63</v>
          </cell>
        </row>
        <row r="496">
          <cell r="Q496">
            <v>56</v>
          </cell>
        </row>
        <row r="497">
          <cell r="M497">
            <v>19995.29</v>
          </cell>
        </row>
        <row r="497">
          <cell r="Q497">
            <v>42</v>
          </cell>
        </row>
        <row r="498">
          <cell r="M498">
            <v>19964.75</v>
          </cell>
        </row>
        <row r="498">
          <cell r="Q498">
            <v>25</v>
          </cell>
        </row>
        <row r="499">
          <cell r="M499">
            <v>19933.46</v>
          </cell>
        </row>
        <row r="499">
          <cell r="Q499">
            <v>43</v>
          </cell>
        </row>
        <row r="500">
          <cell r="M500">
            <v>19798.05</v>
          </cell>
        </row>
        <row r="500">
          <cell r="Q500">
            <v>50</v>
          </cell>
        </row>
        <row r="501">
          <cell r="M501">
            <v>19749.38</v>
          </cell>
        </row>
        <row r="501">
          <cell r="Q501">
            <v>32</v>
          </cell>
        </row>
        <row r="502">
          <cell r="M502">
            <v>19719.69</v>
          </cell>
        </row>
        <row r="502">
          <cell r="Q502">
            <v>28</v>
          </cell>
        </row>
        <row r="503">
          <cell r="M503">
            <v>19673.34</v>
          </cell>
        </row>
        <row r="503">
          <cell r="Q503">
            <v>44</v>
          </cell>
        </row>
        <row r="504">
          <cell r="M504">
            <v>19594.81</v>
          </cell>
        </row>
        <row r="504">
          <cell r="Q504">
            <v>59</v>
          </cell>
        </row>
        <row r="505">
          <cell r="M505">
            <v>19551.34</v>
          </cell>
        </row>
        <row r="505">
          <cell r="Q505">
            <v>37</v>
          </cell>
        </row>
        <row r="506">
          <cell r="M506">
            <v>19539.24</v>
          </cell>
        </row>
        <row r="506">
          <cell r="Q506">
            <v>30</v>
          </cell>
        </row>
        <row r="507">
          <cell r="M507">
            <v>19521.97</v>
          </cell>
        </row>
        <row r="507">
          <cell r="Q507">
            <v>42</v>
          </cell>
        </row>
        <row r="508">
          <cell r="M508">
            <v>19515.54</v>
          </cell>
        </row>
        <row r="508">
          <cell r="Q508">
            <v>35</v>
          </cell>
        </row>
        <row r="509">
          <cell r="M509">
            <v>19496.72</v>
          </cell>
        </row>
        <row r="509">
          <cell r="Q509">
            <v>40</v>
          </cell>
        </row>
        <row r="510">
          <cell r="M510">
            <v>19444.27</v>
          </cell>
        </row>
        <row r="510">
          <cell r="Q510">
            <v>29</v>
          </cell>
        </row>
        <row r="511">
          <cell r="M511">
            <v>19442.35</v>
          </cell>
        </row>
        <row r="511">
          <cell r="Q511">
            <v>35</v>
          </cell>
        </row>
        <row r="512">
          <cell r="M512">
            <v>19362</v>
          </cell>
        </row>
        <row r="512">
          <cell r="Q512">
            <v>31</v>
          </cell>
        </row>
        <row r="513">
          <cell r="M513">
            <v>19350.37</v>
          </cell>
        </row>
        <row r="513">
          <cell r="Q513">
            <v>56</v>
          </cell>
        </row>
        <row r="514">
          <cell r="M514">
            <v>19321.06</v>
          </cell>
        </row>
        <row r="514">
          <cell r="Q514">
            <v>55</v>
          </cell>
        </row>
        <row r="515">
          <cell r="M515">
            <v>19259.96</v>
          </cell>
        </row>
        <row r="515">
          <cell r="Q515">
            <v>37</v>
          </cell>
        </row>
        <row r="516">
          <cell r="M516">
            <v>19214.71</v>
          </cell>
        </row>
        <row r="516">
          <cell r="Q516">
            <v>31</v>
          </cell>
        </row>
        <row r="517">
          <cell r="M517">
            <v>19199.94</v>
          </cell>
        </row>
        <row r="517">
          <cell r="Q517">
            <v>43</v>
          </cell>
        </row>
        <row r="518">
          <cell r="M518">
            <v>19144.58</v>
          </cell>
        </row>
        <row r="518">
          <cell r="Q518">
            <v>29</v>
          </cell>
        </row>
        <row r="519">
          <cell r="M519">
            <v>19107.78</v>
          </cell>
        </row>
        <row r="519">
          <cell r="Q519">
            <v>34</v>
          </cell>
        </row>
        <row r="520">
          <cell r="M520">
            <v>19040.88</v>
          </cell>
        </row>
        <row r="520">
          <cell r="Q520">
            <v>39</v>
          </cell>
        </row>
        <row r="521">
          <cell r="M521">
            <v>19023.26</v>
          </cell>
        </row>
        <row r="521">
          <cell r="Q521">
            <v>34</v>
          </cell>
        </row>
        <row r="522">
          <cell r="M522">
            <v>18972.5</v>
          </cell>
        </row>
        <row r="522">
          <cell r="Q522">
            <v>30</v>
          </cell>
        </row>
        <row r="523">
          <cell r="M523">
            <v>18963.17</v>
          </cell>
        </row>
        <row r="523">
          <cell r="Q523">
            <v>24</v>
          </cell>
        </row>
        <row r="524">
          <cell r="M524">
            <v>18955.22</v>
          </cell>
        </row>
        <row r="524">
          <cell r="Q524">
            <v>59</v>
          </cell>
        </row>
        <row r="525">
          <cell r="M525">
            <v>18954.56</v>
          </cell>
        </row>
        <row r="525">
          <cell r="Q525">
            <v>53</v>
          </cell>
        </row>
        <row r="526">
          <cell r="M526">
            <v>18932.81</v>
          </cell>
        </row>
        <row r="526">
          <cell r="Q526">
            <v>27</v>
          </cell>
        </row>
        <row r="527">
          <cell r="M527">
            <v>18903.49</v>
          </cell>
        </row>
        <row r="527">
          <cell r="Q527">
            <v>59</v>
          </cell>
        </row>
        <row r="528">
          <cell r="M528">
            <v>18883.33</v>
          </cell>
        </row>
        <row r="528">
          <cell r="Q528">
            <v>19</v>
          </cell>
        </row>
        <row r="529">
          <cell r="M529">
            <v>18838.7</v>
          </cell>
        </row>
        <row r="529">
          <cell r="Q529">
            <v>60</v>
          </cell>
        </row>
        <row r="530">
          <cell r="M530">
            <v>18815.53</v>
          </cell>
        </row>
        <row r="530">
          <cell r="Q530">
            <v>43</v>
          </cell>
        </row>
        <row r="531">
          <cell r="M531">
            <v>18806.15</v>
          </cell>
        </row>
        <row r="531">
          <cell r="Q531">
            <v>27</v>
          </cell>
        </row>
        <row r="532">
          <cell r="M532">
            <v>18804.75</v>
          </cell>
        </row>
        <row r="532">
          <cell r="Q532">
            <v>43</v>
          </cell>
        </row>
        <row r="533">
          <cell r="M533">
            <v>18767.74</v>
          </cell>
        </row>
        <row r="533">
          <cell r="Q533">
            <v>30</v>
          </cell>
        </row>
        <row r="534">
          <cell r="M534">
            <v>18765.88</v>
          </cell>
        </row>
        <row r="534">
          <cell r="Q534">
            <v>55</v>
          </cell>
        </row>
        <row r="535">
          <cell r="M535">
            <v>18694.69</v>
          </cell>
        </row>
        <row r="535">
          <cell r="Q535">
            <v>52</v>
          </cell>
        </row>
        <row r="536">
          <cell r="M536">
            <v>18682.74</v>
          </cell>
        </row>
        <row r="536">
          <cell r="Q536">
            <v>24</v>
          </cell>
        </row>
        <row r="537">
          <cell r="M537">
            <v>18648.42</v>
          </cell>
        </row>
        <row r="537">
          <cell r="Q537">
            <v>36</v>
          </cell>
        </row>
        <row r="538">
          <cell r="M538">
            <v>18608.26</v>
          </cell>
        </row>
        <row r="538">
          <cell r="Q538">
            <v>58</v>
          </cell>
        </row>
        <row r="539">
          <cell r="M539">
            <v>18443.11</v>
          </cell>
        </row>
        <row r="539">
          <cell r="Q539">
            <v>23</v>
          </cell>
        </row>
        <row r="540">
          <cell r="M540">
            <v>18328.24</v>
          </cell>
        </row>
        <row r="540">
          <cell r="Q540">
            <v>27</v>
          </cell>
        </row>
        <row r="541">
          <cell r="M541">
            <v>18310.74</v>
          </cell>
        </row>
        <row r="541">
          <cell r="Q541">
            <v>30</v>
          </cell>
        </row>
        <row r="542">
          <cell r="M542">
            <v>18259.22</v>
          </cell>
        </row>
        <row r="542">
          <cell r="Q542">
            <v>27</v>
          </cell>
        </row>
        <row r="543">
          <cell r="M543">
            <v>18246.5</v>
          </cell>
        </row>
        <row r="543">
          <cell r="Q543">
            <v>18</v>
          </cell>
        </row>
        <row r="544">
          <cell r="M544">
            <v>18223.45</v>
          </cell>
        </row>
        <row r="544">
          <cell r="Q544">
            <v>25</v>
          </cell>
        </row>
        <row r="545">
          <cell r="M545">
            <v>18218.16</v>
          </cell>
        </row>
        <row r="545">
          <cell r="Q545">
            <v>59</v>
          </cell>
        </row>
        <row r="546">
          <cell r="M546">
            <v>18208.34</v>
          </cell>
        </row>
        <row r="546">
          <cell r="Q546">
            <v>29</v>
          </cell>
        </row>
        <row r="547">
          <cell r="M547">
            <v>18157.88</v>
          </cell>
        </row>
        <row r="547">
          <cell r="Q547">
            <v>23</v>
          </cell>
        </row>
        <row r="548">
          <cell r="M548">
            <v>18033.97</v>
          </cell>
        </row>
        <row r="548">
          <cell r="Q548">
            <v>57</v>
          </cell>
        </row>
        <row r="549">
          <cell r="M549">
            <v>18031.19</v>
          </cell>
        </row>
        <row r="549">
          <cell r="Q549">
            <v>47</v>
          </cell>
        </row>
        <row r="550">
          <cell r="M550">
            <v>18031.16</v>
          </cell>
        </row>
        <row r="550">
          <cell r="Q550">
            <v>21</v>
          </cell>
        </row>
        <row r="551">
          <cell r="M551">
            <v>17942.11</v>
          </cell>
        </row>
        <row r="551">
          <cell r="Q551">
            <v>45</v>
          </cell>
        </row>
        <row r="552">
          <cell r="M552">
            <v>17929.3</v>
          </cell>
        </row>
        <row r="552">
          <cell r="Q552">
            <v>33</v>
          </cell>
        </row>
        <row r="553">
          <cell r="M553">
            <v>17904.53</v>
          </cell>
        </row>
        <row r="553">
          <cell r="Q553">
            <v>43</v>
          </cell>
        </row>
        <row r="554">
          <cell r="M554">
            <v>17882.67</v>
          </cell>
        </row>
        <row r="554">
          <cell r="Q554">
            <v>25</v>
          </cell>
        </row>
        <row r="555">
          <cell r="M555">
            <v>17878.9</v>
          </cell>
        </row>
        <row r="555">
          <cell r="Q555">
            <v>46</v>
          </cell>
        </row>
        <row r="556">
          <cell r="M556">
            <v>17862.92</v>
          </cell>
        </row>
        <row r="556">
          <cell r="Q556">
            <v>59</v>
          </cell>
        </row>
        <row r="557">
          <cell r="M557">
            <v>17832.6</v>
          </cell>
        </row>
        <row r="557">
          <cell r="Q557">
            <v>43</v>
          </cell>
        </row>
        <row r="558">
          <cell r="M558">
            <v>17779.94</v>
          </cell>
        </row>
        <row r="558">
          <cell r="Q558">
            <v>56</v>
          </cell>
        </row>
        <row r="559">
          <cell r="M559">
            <v>17777.73</v>
          </cell>
        </row>
        <row r="559">
          <cell r="Q559">
            <v>19</v>
          </cell>
        </row>
        <row r="560">
          <cell r="M560">
            <v>17748.51</v>
          </cell>
        </row>
        <row r="560">
          <cell r="Q560">
            <v>28</v>
          </cell>
        </row>
        <row r="561">
          <cell r="M561">
            <v>17663.14</v>
          </cell>
        </row>
        <row r="561">
          <cell r="Q561">
            <v>32</v>
          </cell>
        </row>
        <row r="562">
          <cell r="M562">
            <v>17626.24</v>
          </cell>
        </row>
        <row r="562">
          <cell r="Q562">
            <v>52</v>
          </cell>
        </row>
        <row r="563">
          <cell r="M563">
            <v>17584.72</v>
          </cell>
        </row>
        <row r="563">
          <cell r="Q563">
            <v>20</v>
          </cell>
        </row>
        <row r="564">
          <cell r="M564">
            <v>17560.38</v>
          </cell>
        </row>
        <row r="564">
          <cell r="Q564">
            <v>59</v>
          </cell>
        </row>
        <row r="565">
          <cell r="M565">
            <v>17556.88</v>
          </cell>
        </row>
        <row r="565">
          <cell r="Q565">
            <v>54</v>
          </cell>
        </row>
        <row r="566">
          <cell r="M566">
            <v>17507.47</v>
          </cell>
        </row>
        <row r="566">
          <cell r="Q566">
            <v>57</v>
          </cell>
        </row>
        <row r="567">
          <cell r="M567">
            <v>17505.65</v>
          </cell>
        </row>
        <row r="567">
          <cell r="Q567">
            <v>32</v>
          </cell>
        </row>
        <row r="568">
          <cell r="M568">
            <v>17496.31</v>
          </cell>
        </row>
        <row r="568">
          <cell r="Q568">
            <v>52</v>
          </cell>
        </row>
        <row r="569">
          <cell r="M569">
            <v>17479.53</v>
          </cell>
        </row>
        <row r="569">
          <cell r="Q569">
            <v>19</v>
          </cell>
        </row>
        <row r="570">
          <cell r="M570">
            <v>17468.98</v>
          </cell>
        </row>
        <row r="570">
          <cell r="Q570">
            <v>30</v>
          </cell>
        </row>
        <row r="571">
          <cell r="M571">
            <v>17361.77</v>
          </cell>
        </row>
        <row r="571">
          <cell r="Q571">
            <v>19</v>
          </cell>
        </row>
        <row r="572">
          <cell r="M572">
            <v>17352.68</v>
          </cell>
        </row>
        <row r="572">
          <cell r="Q572">
            <v>59</v>
          </cell>
        </row>
        <row r="573">
          <cell r="M573">
            <v>17337.58</v>
          </cell>
        </row>
        <row r="573">
          <cell r="Q573">
            <v>47</v>
          </cell>
        </row>
        <row r="574">
          <cell r="M574">
            <v>17253.43</v>
          </cell>
        </row>
        <row r="574">
          <cell r="Q574">
            <v>40</v>
          </cell>
        </row>
        <row r="575">
          <cell r="M575">
            <v>17179.52</v>
          </cell>
        </row>
        <row r="575">
          <cell r="Q575">
            <v>18</v>
          </cell>
        </row>
        <row r="576">
          <cell r="M576">
            <v>17178.68</v>
          </cell>
        </row>
        <row r="576">
          <cell r="Q576">
            <v>59</v>
          </cell>
        </row>
        <row r="577">
          <cell r="M577">
            <v>17174.52</v>
          </cell>
        </row>
        <row r="577">
          <cell r="Q577">
            <v>57</v>
          </cell>
        </row>
        <row r="578">
          <cell r="M578">
            <v>17172.27</v>
          </cell>
        </row>
        <row r="578">
          <cell r="Q578">
            <v>25</v>
          </cell>
        </row>
        <row r="579">
          <cell r="M579">
            <v>17128.43</v>
          </cell>
        </row>
        <row r="579">
          <cell r="Q579">
            <v>20</v>
          </cell>
        </row>
        <row r="580">
          <cell r="M580">
            <v>17085.27</v>
          </cell>
        </row>
        <row r="580">
          <cell r="Q580">
            <v>19</v>
          </cell>
        </row>
        <row r="581">
          <cell r="M581">
            <v>17081.08</v>
          </cell>
        </row>
        <row r="581">
          <cell r="Q581">
            <v>26</v>
          </cell>
        </row>
        <row r="582">
          <cell r="M582">
            <v>17043.34</v>
          </cell>
        </row>
        <row r="582">
          <cell r="Q582">
            <v>51</v>
          </cell>
        </row>
        <row r="583">
          <cell r="M583">
            <v>17016.01</v>
          </cell>
        </row>
        <row r="583">
          <cell r="Q583">
            <v>42</v>
          </cell>
        </row>
        <row r="584">
          <cell r="M584">
            <v>16990.55</v>
          </cell>
        </row>
        <row r="584">
          <cell r="Q584">
            <v>45</v>
          </cell>
        </row>
        <row r="585">
          <cell r="M585">
            <v>16921.09</v>
          </cell>
        </row>
        <row r="585">
          <cell r="Q585">
            <v>54</v>
          </cell>
        </row>
        <row r="586">
          <cell r="M586">
            <v>16903.5</v>
          </cell>
        </row>
        <row r="586">
          <cell r="Q586">
            <v>19</v>
          </cell>
        </row>
        <row r="587">
          <cell r="M587">
            <v>16884.92</v>
          </cell>
        </row>
        <row r="587">
          <cell r="Q587">
            <v>48</v>
          </cell>
        </row>
        <row r="588">
          <cell r="M588">
            <v>16841.32</v>
          </cell>
        </row>
        <row r="588">
          <cell r="Q588">
            <v>27</v>
          </cell>
        </row>
        <row r="589">
          <cell r="M589">
            <v>16796.41</v>
          </cell>
        </row>
        <row r="589">
          <cell r="Q589">
            <v>60</v>
          </cell>
        </row>
        <row r="590">
          <cell r="M590">
            <v>16779.4</v>
          </cell>
        </row>
        <row r="590">
          <cell r="Q590">
            <v>33</v>
          </cell>
        </row>
        <row r="591">
          <cell r="M591">
            <v>16776.3</v>
          </cell>
        </row>
        <row r="591">
          <cell r="Q591">
            <v>48</v>
          </cell>
        </row>
        <row r="592">
          <cell r="M592">
            <v>16770.99</v>
          </cell>
        </row>
        <row r="592">
          <cell r="Q592">
            <v>29</v>
          </cell>
        </row>
        <row r="593">
          <cell r="M593">
            <v>16657.72</v>
          </cell>
        </row>
        <row r="593">
          <cell r="Q593">
            <v>45</v>
          </cell>
        </row>
        <row r="594">
          <cell r="M594">
            <v>16631.61</v>
          </cell>
        </row>
        <row r="594">
          <cell r="Q594">
            <v>47</v>
          </cell>
        </row>
        <row r="595">
          <cell r="M595">
            <v>16602.18</v>
          </cell>
        </row>
        <row r="595">
          <cell r="Q595">
            <v>52</v>
          </cell>
        </row>
        <row r="596">
          <cell r="M596">
            <v>16600.16</v>
          </cell>
        </row>
        <row r="596">
          <cell r="Q596">
            <v>59</v>
          </cell>
        </row>
        <row r="597">
          <cell r="M597">
            <v>16587.96</v>
          </cell>
        </row>
        <row r="597">
          <cell r="Q597">
            <v>21</v>
          </cell>
        </row>
        <row r="598">
          <cell r="M598">
            <v>16586.5</v>
          </cell>
        </row>
        <row r="598">
          <cell r="Q598">
            <v>27</v>
          </cell>
        </row>
        <row r="599">
          <cell r="M599">
            <v>16577.78</v>
          </cell>
        </row>
        <row r="599">
          <cell r="Q599">
            <v>64</v>
          </cell>
        </row>
        <row r="600">
          <cell r="M600">
            <v>16455.71</v>
          </cell>
        </row>
        <row r="600">
          <cell r="Q600">
            <v>19</v>
          </cell>
        </row>
        <row r="601">
          <cell r="M601">
            <v>16450.89</v>
          </cell>
        </row>
        <row r="601">
          <cell r="Q601">
            <v>27</v>
          </cell>
        </row>
        <row r="602">
          <cell r="M602">
            <v>16420.49</v>
          </cell>
        </row>
        <row r="602">
          <cell r="Q602">
            <v>57</v>
          </cell>
        </row>
        <row r="603">
          <cell r="M603">
            <v>16351.42</v>
          </cell>
        </row>
        <row r="603">
          <cell r="Q603">
            <v>53</v>
          </cell>
        </row>
        <row r="604">
          <cell r="M604">
            <v>16311.05</v>
          </cell>
        </row>
        <row r="604">
          <cell r="Q604">
            <v>19</v>
          </cell>
        </row>
        <row r="605">
          <cell r="M605">
            <v>16297.85</v>
          </cell>
        </row>
        <row r="605">
          <cell r="Q605">
            <v>50</v>
          </cell>
        </row>
        <row r="606">
          <cell r="M606">
            <v>16267.32</v>
          </cell>
        </row>
        <row r="606">
          <cell r="Q606">
            <v>20</v>
          </cell>
        </row>
        <row r="607">
          <cell r="M607">
            <v>16232.85</v>
          </cell>
        </row>
        <row r="607">
          <cell r="Q607">
            <v>34</v>
          </cell>
        </row>
        <row r="608">
          <cell r="M608">
            <v>16205.88</v>
          </cell>
        </row>
        <row r="608">
          <cell r="Q608">
            <v>34</v>
          </cell>
        </row>
        <row r="609">
          <cell r="M609">
            <v>16199.1</v>
          </cell>
        </row>
        <row r="609">
          <cell r="Q609">
            <v>48</v>
          </cell>
        </row>
        <row r="610">
          <cell r="M610">
            <v>16190.97</v>
          </cell>
        </row>
        <row r="610">
          <cell r="Q610">
            <v>40</v>
          </cell>
        </row>
        <row r="611">
          <cell r="M611">
            <v>16152.04</v>
          </cell>
        </row>
        <row r="611">
          <cell r="Q611">
            <v>29</v>
          </cell>
        </row>
        <row r="612">
          <cell r="M612">
            <v>16138.76</v>
          </cell>
        </row>
        <row r="612">
          <cell r="Q612">
            <v>35</v>
          </cell>
        </row>
        <row r="613">
          <cell r="M613">
            <v>16122.65</v>
          </cell>
        </row>
        <row r="613">
          <cell r="Q613">
            <v>29</v>
          </cell>
        </row>
        <row r="614">
          <cell r="M614">
            <v>16115.3</v>
          </cell>
        </row>
        <row r="614">
          <cell r="Q614">
            <v>37</v>
          </cell>
        </row>
        <row r="615">
          <cell r="M615">
            <v>16097.94</v>
          </cell>
        </row>
        <row r="615">
          <cell r="Q615">
            <v>64</v>
          </cell>
        </row>
        <row r="616">
          <cell r="M616">
            <v>16085.13</v>
          </cell>
        </row>
        <row r="616">
          <cell r="Q616">
            <v>64</v>
          </cell>
        </row>
        <row r="617">
          <cell r="M617">
            <v>16069.08</v>
          </cell>
        </row>
        <row r="617">
          <cell r="Q617">
            <v>44</v>
          </cell>
        </row>
        <row r="618">
          <cell r="M618">
            <v>16062.89</v>
          </cell>
        </row>
        <row r="618">
          <cell r="Q618">
            <v>34</v>
          </cell>
        </row>
        <row r="619">
          <cell r="M619">
            <v>16059.06</v>
          </cell>
        </row>
        <row r="619">
          <cell r="Q619">
            <v>42</v>
          </cell>
        </row>
        <row r="620">
          <cell r="M620">
            <v>15966.19</v>
          </cell>
        </row>
        <row r="620">
          <cell r="Q620">
            <v>40</v>
          </cell>
        </row>
        <row r="621">
          <cell r="M621">
            <v>15965.29</v>
          </cell>
        </row>
        <row r="621">
          <cell r="Q621">
            <v>42</v>
          </cell>
        </row>
        <row r="622">
          <cell r="M622">
            <v>15922.29</v>
          </cell>
        </row>
        <row r="622">
          <cell r="Q622">
            <v>60</v>
          </cell>
        </row>
        <row r="623">
          <cell r="M623">
            <v>15840.81</v>
          </cell>
        </row>
        <row r="623">
          <cell r="Q623">
            <v>40</v>
          </cell>
        </row>
        <row r="624">
          <cell r="M624">
            <v>15828.82</v>
          </cell>
        </row>
        <row r="624">
          <cell r="Q624">
            <v>38</v>
          </cell>
        </row>
        <row r="625">
          <cell r="M625">
            <v>15820.7</v>
          </cell>
        </row>
        <row r="625">
          <cell r="Q625">
            <v>25</v>
          </cell>
        </row>
        <row r="626">
          <cell r="M626">
            <v>15817.99</v>
          </cell>
        </row>
        <row r="626">
          <cell r="Q626">
            <v>48</v>
          </cell>
        </row>
        <row r="627">
          <cell r="M627">
            <v>15746.62</v>
          </cell>
        </row>
        <row r="627">
          <cell r="Q627">
            <v>46</v>
          </cell>
        </row>
        <row r="628">
          <cell r="M628">
            <v>15698.86</v>
          </cell>
        </row>
        <row r="628">
          <cell r="Q628">
            <v>49</v>
          </cell>
        </row>
        <row r="629">
          <cell r="M629">
            <v>15670.3</v>
          </cell>
        </row>
        <row r="629">
          <cell r="Q629">
            <v>34</v>
          </cell>
        </row>
        <row r="630">
          <cell r="M630">
            <v>15646.28</v>
          </cell>
        </row>
        <row r="630">
          <cell r="Q630">
            <v>63</v>
          </cell>
        </row>
        <row r="631">
          <cell r="M631">
            <v>15612.19</v>
          </cell>
        </row>
        <row r="631">
          <cell r="Q631">
            <v>57</v>
          </cell>
        </row>
        <row r="632">
          <cell r="M632">
            <v>15608.58</v>
          </cell>
        </row>
        <row r="632">
          <cell r="Q632">
            <v>48</v>
          </cell>
        </row>
        <row r="633">
          <cell r="M633">
            <v>15556.67</v>
          </cell>
        </row>
        <row r="633">
          <cell r="Q633">
            <v>63</v>
          </cell>
        </row>
        <row r="634">
          <cell r="M634">
            <v>15555.19</v>
          </cell>
        </row>
        <row r="634">
          <cell r="Q634">
            <v>48</v>
          </cell>
        </row>
        <row r="635">
          <cell r="M635">
            <v>15532.16</v>
          </cell>
        </row>
        <row r="635">
          <cell r="Q635">
            <v>18</v>
          </cell>
        </row>
        <row r="636">
          <cell r="M636">
            <v>15518.18</v>
          </cell>
        </row>
        <row r="636">
          <cell r="Q636">
            <v>46</v>
          </cell>
        </row>
        <row r="637">
          <cell r="M637">
            <v>15450.48</v>
          </cell>
        </row>
        <row r="637">
          <cell r="Q637">
            <v>32</v>
          </cell>
        </row>
        <row r="638">
          <cell r="M638">
            <v>15440.2</v>
          </cell>
        </row>
        <row r="638">
          <cell r="Q638">
            <v>58</v>
          </cell>
        </row>
        <row r="639">
          <cell r="M639">
            <v>15377.77</v>
          </cell>
        </row>
        <row r="639">
          <cell r="Q639">
            <v>60</v>
          </cell>
        </row>
        <row r="640">
          <cell r="M640">
            <v>15368.22</v>
          </cell>
        </row>
        <row r="640">
          <cell r="Q640">
            <v>54</v>
          </cell>
        </row>
        <row r="641">
          <cell r="M641">
            <v>15363.77</v>
          </cell>
        </row>
        <row r="641">
          <cell r="Q641">
            <v>34</v>
          </cell>
        </row>
        <row r="642">
          <cell r="M642">
            <v>15361.5</v>
          </cell>
        </row>
        <row r="642">
          <cell r="Q642">
            <v>21</v>
          </cell>
        </row>
        <row r="643">
          <cell r="M643">
            <v>15359.1</v>
          </cell>
        </row>
        <row r="643">
          <cell r="Q643">
            <v>59</v>
          </cell>
        </row>
        <row r="644">
          <cell r="M644">
            <v>15322.77</v>
          </cell>
        </row>
        <row r="644">
          <cell r="Q644">
            <v>53</v>
          </cell>
        </row>
        <row r="645">
          <cell r="M645">
            <v>15260.52</v>
          </cell>
        </row>
        <row r="645">
          <cell r="Q645">
            <v>62</v>
          </cell>
        </row>
        <row r="646">
          <cell r="M646">
            <v>15230.32</v>
          </cell>
        </row>
        <row r="646">
          <cell r="Q646">
            <v>44</v>
          </cell>
        </row>
        <row r="647">
          <cell r="M647">
            <v>15207.92</v>
          </cell>
        </row>
        <row r="647">
          <cell r="Q647">
            <v>60</v>
          </cell>
        </row>
        <row r="648">
          <cell r="M648">
            <v>15174.81</v>
          </cell>
        </row>
        <row r="648">
          <cell r="Q648">
            <v>63</v>
          </cell>
        </row>
        <row r="649">
          <cell r="M649">
            <v>15170.07</v>
          </cell>
        </row>
        <row r="649">
          <cell r="Q649">
            <v>64</v>
          </cell>
        </row>
        <row r="650">
          <cell r="M650">
            <v>15161.53</v>
          </cell>
        </row>
        <row r="650">
          <cell r="Q650">
            <v>60</v>
          </cell>
        </row>
        <row r="651">
          <cell r="M651">
            <v>15161.25</v>
          </cell>
        </row>
        <row r="651">
          <cell r="Q651">
            <v>51</v>
          </cell>
        </row>
        <row r="652">
          <cell r="M652">
            <v>15150.44</v>
          </cell>
        </row>
        <row r="652">
          <cell r="Q652">
            <v>44</v>
          </cell>
        </row>
        <row r="653">
          <cell r="M653">
            <v>15123.19</v>
          </cell>
        </row>
        <row r="653">
          <cell r="Q653">
            <v>50</v>
          </cell>
        </row>
        <row r="654">
          <cell r="M654">
            <v>15103.69</v>
          </cell>
        </row>
        <row r="654">
          <cell r="Q654">
            <v>47</v>
          </cell>
        </row>
        <row r="655">
          <cell r="M655">
            <v>15090.35</v>
          </cell>
        </row>
        <row r="655">
          <cell r="Q655">
            <v>54</v>
          </cell>
        </row>
        <row r="656">
          <cell r="M656">
            <v>15052.68</v>
          </cell>
        </row>
        <row r="656">
          <cell r="Q656">
            <v>51</v>
          </cell>
        </row>
        <row r="657">
          <cell r="M657">
            <v>15038.51</v>
          </cell>
        </row>
        <row r="657">
          <cell r="Q657">
            <v>52</v>
          </cell>
        </row>
        <row r="658">
          <cell r="M658">
            <v>15026.3</v>
          </cell>
        </row>
        <row r="658">
          <cell r="Q658">
            <v>43</v>
          </cell>
        </row>
        <row r="659">
          <cell r="M659">
            <v>15025.76</v>
          </cell>
        </row>
        <row r="659">
          <cell r="Q659">
            <v>62</v>
          </cell>
        </row>
        <row r="660">
          <cell r="M660">
            <v>15019.76</v>
          </cell>
        </row>
        <row r="660">
          <cell r="Q660">
            <v>27</v>
          </cell>
        </row>
        <row r="661">
          <cell r="M661">
            <v>15006.58</v>
          </cell>
        </row>
        <row r="661">
          <cell r="Q661">
            <v>64</v>
          </cell>
        </row>
        <row r="662">
          <cell r="M662">
            <v>14988.43</v>
          </cell>
        </row>
        <row r="662">
          <cell r="Q662">
            <v>60</v>
          </cell>
        </row>
        <row r="663">
          <cell r="M663">
            <v>14945.34</v>
          </cell>
        </row>
        <row r="663">
          <cell r="Q663">
            <v>54</v>
          </cell>
        </row>
        <row r="664">
          <cell r="M664">
            <v>14926.97</v>
          </cell>
        </row>
        <row r="664">
          <cell r="Q664">
            <v>41</v>
          </cell>
        </row>
        <row r="665">
          <cell r="M665">
            <v>14908.27</v>
          </cell>
        </row>
        <row r="665">
          <cell r="Q665">
            <v>64</v>
          </cell>
        </row>
        <row r="666">
          <cell r="M666">
            <v>14901.52</v>
          </cell>
        </row>
        <row r="666">
          <cell r="Q666">
            <v>52</v>
          </cell>
        </row>
        <row r="667">
          <cell r="M667">
            <v>14847.63</v>
          </cell>
        </row>
        <row r="667">
          <cell r="Q667">
            <v>42</v>
          </cell>
        </row>
        <row r="668">
          <cell r="M668">
            <v>14843.96</v>
          </cell>
        </row>
        <row r="668">
          <cell r="Q668">
            <v>43</v>
          </cell>
        </row>
        <row r="669">
          <cell r="M669">
            <v>14839.34</v>
          </cell>
        </row>
        <row r="669">
          <cell r="Q669">
            <v>47</v>
          </cell>
        </row>
        <row r="670">
          <cell r="M670">
            <v>14819</v>
          </cell>
        </row>
        <row r="670">
          <cell r="Q670">
            <v>57</v>
          </cell>
        </row>
        <row r="671">
          <cell r="M671">
            <v>14750.42</v>
          </cell>
        </row>
        <row r="671">
          <cell r="Q671">
            <v>60</v>
          </cell>
        </row>
        <row r="672">
          <cell r="M672">
            <v>14738.43</v>
          </cell>
        </row>
        <row r="672">
          <cell r="Q672">
            <v>20</v>
          </cell>
        </row>
        <row r="673">
          <cell r="M673">
            <v>14711.74</v>
          </cell>
        </row>
        <row r="673">
          <cell r="Q673">
            <v>40</v>
          </cell>
        </row>
        <row r="674">
          <cell r="M674">
            <v>14696.77</v>
          </cell>
        </row>
        <row r="674">
          <cell r="Q674">
            <v>64</v>
          </cell>
        </row>
        <row r="675">
          <cell r="M675">
            <v>14692.67</v>
          </cell>
        </row>
        <row r="675">
          <cell r="Q675">
            <v>53</v>
          </cell>
        </row>
        <row r="676">
          <cell r="M676">
            <v>14665.75</v>
          </cell>
        </row>
        <row r="676">
          <cell r="Q676">
            <v>41</v>
          </cell>
        </row>
        <row r="677">
          <cell r="M677">
            <v>14657.2</v>
          </cell>
        </row>
        <row r="677">
          <cell r="Q677">
            <v>55</v>
          </cell>
        </row>
        <row r="678">
          <cell r="M678">
            <v>14640.35</v>
          </cell>
        </row>
        <row r="678">
          <cell r="Q678">
            <v>31</v>
          </cell>
        </row>
        <row r="679">
          <cell r="M679">
            <v>14630.52</v>
          </cell>
        </row>
        <row r="679">
          <cell r="Q679">
            <v>57</v>
          </cell>
        </row>
        <row r="680">
          <cell r="M680">
            <v>14612.33</v>
          </cell>
        </row>
        <row r="680">
          <cell r="Q680">
            <v>55</v>
          </cell>
        </row>
        <row r="681">
          <cell r="M681">
            <v>14600.62</v>
          </cell>
        </row>
        <row r="681">
          <cell r="Q681">
            <v>59</v>
          </cell>
        </row>
        <row r="682">
          <cell r="M682">
            <v>14590.63</v>
          </cell>
        </row>
        <row r="682">
          <cell r="Q682">
            <v>60</v>
          </cell>
        </row>
        <row r="683">
          <cell r="M683">
            <v>14574.64</v>
          </cell>
        </row>
        <row r="683">
          <cell r="Q683">
            <v>24</v>
          </cell>
        </row>
        <row r="684">
          <cell r="M684">
            <v>14571.89</v>
          </cell>
        </row>
        <row r="684">
          <cell r="Q684">
            <v>33</v>
          </cell>
        </row>
        <row r="685">
          <cell r="M685">
            <v>14547.26</v>
          </cell>
        </row>
        <row r="685">
          <cell r="Q685">
            <v>33</v>
          </cell>
        </row>
        <row r="686">
          <cell r="M686">
            <v>14507.46</v>
          </cell>
        </row>
        <row r="686">
          <cell r="Q686">
            <v>43</v>
          </cell>
        </row>
        <row r="687">
          <cell r="M687">
            <v>14478.33</v>
          </cell>
        </row>
        <row r="687">
          <cell r="Q687">
            <v>63</v>
          </cell>
        </row>
        <row r="688">
          <cell r="M688">
            <v>14474.68</v>
          </cell>
        </row>
        <row r="688">
          <cell r="Q688">
            <v>46</v>
          </cell>
        </row>
        <row r="689">
          <cell r="M689">
            <v>14470.01</v>
          </cell>
        </row>
        <row r="689">
          <cell r="Q689">
            <v>26</v>
          </cell>
        </row>
        <row r="690">
          <cell r="M690">
            <v>14455.64</v>
          </cell>
        </row>
        <row r="690">
          <cell r="Q690">
            <v>63</v>
          </cell>
        </row>
        <row r="691">
          <cell r="M691">
            <v>14451.84</v>
          </cell>
        </row>
        <row r="691">
          <cell r="Q691">
            <v>63</v>
          </cell>
        </row>
        <row r="692">
          <cell r="M692">
            <v>14449.85</v>
          </cell>
        </row>
        <row r="692">
          <cell r="Q692">
            <v>55</v>
          </cell>
        </row>
        <row r="693">
          <cell r="M693">
            <v>14427.63</v>
          </cell>
        </row>
        <row r="693">
          <cell r="Q693">
            <v>55</v>
          </cell>
        </row>
        <row r="694">
          <cell r="M694">
            <v>14426.66</v>
          </cell>
        </row>
        <row r="694">
          <cell r="Q694">
            <v>23</v>
          </cell>
        </row>
        <row r="695">
          <cell r="M695">
            <v>14426.07</v>
          </cell>
        </row>
        <row r="695">
          <cell r="Q695">
            <v>64</v>
          </cell>
        </row>
        <row r="696">
          <cell r="M696">
            <v>14418.28</v>
          </cell>
        </row>
        <row r="696">
          <cell r="Q696">
            <v>64</v>
          </cell>
        </row>
        <row r="697">
          <cell r="M697">
            <v>14410.93</v>
          </cell>
        </row>
        <row r="697">
          <cell r="Q697">
            <v>64</v>
          </cell>
        </row>
        <row r="698">
          <cell r="M698">
            <v>14394.56</v>
          </cell>
        </row>
        <row r="698">
          <cell r="Q698">
            <v>57</v>
          </cell>
        </row>
        <row r="699">
          <cell r="M699">
            <v>14394.4</v>
          </cell>
        </row>
        <row r="699">
          <cell r="Q699">
            <v>59</v>
          </cell>
        </row>
        <row r="700">
          <cell r="M700">
            <v>14382.71</v>
          </cell>
        </row>
        <row r="700">
          <cell r="Q700">
            <v>34</v>
          </cell>
        </row>
        <row r="701">
          <cell r="M701">
            <v>14358.36</v>
          </cell>
        </row>
        <row r="701">
          <cell r="Q701">
            <v>55</v>
          </cell>
        </row>
        <row r="702">
          <cell r="M702">
            <v>14355.43</v>
          </cell>
        </row>
        <row r="702">
          <cell r="Q702">
            <v>63</v>
          </cell>
        </row>
        <row r="703">
          <cell r="M703">
            <v>14349.85</v>
          </cell>
        </row>
        <row r="703">
          <cell r="Q703">
            <v>53</v>
          </cell>
        </row>
        <row r="704">
          <cell r="M704">
            <v>14337.91</v>
          </cell>
        </row>
        <row r="704">
          <cell r="Q704">
            <v>64</v>
          </cell>
        </row>
        <row r="705">
          <cell r="M705">
            <v>14319.03</v>
          </cell>
        </row>
        <row r="705">
          <cell r="Q705">
            <v>64</v>
          </cell>
        </row>
        <row r="706">
          <cell r="M706">
            <v>14313.85</v>
          </cell>
        </row>
        <row r="706">
          <cell r="Q706">
            <v>54</v>
          </cell>
        </row>
        <row r="707">
          <cell r="M707">
            <v>14285.9</v>
          </cell>
        </row>
        <row r="707">
          <cell r="Q707">
            <v>18</v>
          </cell>
        </row>
        <row r="708">
          <cell r="M708">
            <v>14283.46</v>
          </cell>
        </row>
        <row r="708">
          <cell r="Q708">
            <v>50</v>
          </cell>
        </row>
        <row r="709">
          <cell r="M709">
            <v>14258.33</v>
          </cell>
        </row>
        <row r="709">
          <cell r="Q709">
            <v>48</v>
          </cell>
        </row>
        <row r="710">
          <cell r="M710">
            <v>14256.79</v>
          </cell>
        </row>
        <row r="710">
          <cell r="Q710">
            <v>63</v>
          </cell>
        </row>
        <row r="711">
          <cell r="M711">
            <v>14256.19</v>
          </cell>
        </row>
        <row r="711">
          <cell r="Q711">
            <v>63</v>
          </cell>
        </row>
        <row r="712">
          <cell r="M712">
            <v>14254.61</v>
          </cell>
        </row>
        <row r="712">
          <cell r="Q712">
            <v>61</v>
          </cell>
        </row>
        <row r="713">
          <cell r="M713">
            <v>14235.07</v>
          </cell>
        </row>
        <row r="713">
          <cell r="Q713">
            <v>64</v>
          </cell>
        </row>
        <row r="714">
          <cell r="M714">
            <v>14210.54</v>
          </cell>
        </row>
        <row r="714">
          <cell r="Q714">
            <v>39</v>
          </cell>
        </row>
        <row r="715">
          <cell r="M715">
            <v>14209.4</v>
          </cell>
        </row>
        <row r="715">
          <cell r="Q715">
            <v>54</v>
          </cell>
        </row>
        <row r="716">
          <cell r="M716">
            <v>14193.55</v>
          </cell>
        </row>
        <row r="716">
          <cell r="Q716">
            <v>38</v>
          </cell>
        </row>
        <row r="717">
          <cell r="M717">
            <v>14152.46</v>
          </cell>
        </row>
        <row r="717">
          <cell r="Q717">
            <v>18</v>
          </cell>
        </row>
        <row r="718">
          <cell r="M718">
            <v>14133.04</v>
          </cell>
        </row>
        <row r="718">
          <cell r="Q718">
            <v>61</v>
          </cell>
        </row>
        <row r="719">
          <cell r="M719">
            <v>14119.62</v>
          </cell>
        </row>
        <row r="719">
          <cell r="Q719">
            <v>46</v>
          </cell>
        </row>
        <row r="720">
          <cell r="M720">
            <v>14098.07</v>
          </cell>
        </row>
        <row r="720">
          <cell r="Q720">
            <v>31</v>
          </cell>
        </row>
        <row r="721">
          <cell r="M721">
            <v>14081.93</v>
          </cell>
        </row>
        <row r="721">
          <cell r="Q721">
            <v>62</v>
          </cell>
        </row>
        <row r="722">
          <cell r="M722">
            <v>14043.48</v>
          </cell>
        </row>
        <row r="722">
          <cell r="Q722">
            <v>59</v>
          </cell>
        </row>
        <row r="723">
          <cell r="M723">
            <v>14007.22</v>
          </cell>
        </row>
        <row r="723">
          <cell r="Q723">
            <v>59</v>
          </cell>
        </row>
        <row r="724">
          <cell r="M724">
            <v>14001.29</v>
          </cell>
        </row>
        <row r="724">
          <cell r="Q724">
            <v>59</v>
          </cell>
        </row>
        <row r="725">
          <cell r="M725">
            <v>14001.13</v>
          </cell>
        </row>
        <row r="725">
          <cell r="Q725">
            <v>63</v>
          </cell>
        </row>
        <row r="726">
          <cell r="M726">
            <v>13981.85</v>
          </cell>
        </row>
        <row r="726">
          <cell r="Q726">
            <v>32</v>
          </cell>
        </row>
        <row r="727">
          <cell r="M727">
            <v>13979.45</v>
          </cell>
        </row>
        <row r="727">
          <cell r="Q727">
            <v>63</v>
          </cell>
        </row>
        <row r="728">
          <cell r="M728">
            <v>13974.46</v>
          </cell>
        </row>
        <row r="728">
          <cell r="Q728">
            <v>62</v>
          </cell>
        </row>
        <row r="729">
          <cell r="M729">
            <v>13937.67</v>
          </cell>
        </row>
        <row r="729">
          <cell r="Q729">
            <v>60</v>
          </cell>
        </row>
        <row r="730">
          <cell r="M730">
            <v>13919.82</v>
          </cell>
        </row>
        <row r="730">
          <cell r="Q730">
            <v>63</v>
          </cell>
        </row>
        <row r="731">
          <cell r="M731">
            <v>13887.97</v>
          </cell>
        </row>
        <row r="731">
          <cell r="Q731">
            <v>63</v>
          </cell>
        </row>
        <row r="732">
          <cell r="M732">
            <v>13887.2</v>
          </cell>
        </row>
        <row r="732">
          <cell r="Q732">
            <v>37</v>
          </cell>
        </row>
        <row r="733">
          <cell r="M733">
            <v>13886.4</v>
          </cell>
        </row>
        <row r="733">
          <cell r="Q733">
            <v>63</v>
          </cell>
        </row>
        <row r="734">
          <cell r="M734">
            <v>13880.95</v>
          </cell>
        </row>
        <row r="734">
          <cell r="Q734">
            <v>44</v>
          </cell>
        </row>
        <row r="735">
          <cell r="M735">
            <v>13874.89</v>
          </cell>
        </row>
        <row r="735">
          <cell r="Q735">
            <v>62</v>
          </cell>
        </row>
        <row r="736">
          <cell r="M736">
            <v>13844.8</v>
          </cell>
        </row>
        <row r="736">
          <cell r="Q736">
            <v>20</v>
          </cell>
        </row>
        <row r="737">
          <cell r="M737">
            <v>13844.51</v>
          </cell>
        </row>
        <row r="737">
          <cell r="Q737">
            <v>64</v>
          </cell>
        </row>
        <row r="738">
          <cell r="M738">
            <v>13831.12</v>
          </cell>
        </row>
        <row r="738">
          <cell r="Q738">
            <v>64</v>
          </cell>
        </row>
        <row r="739">
          <cell r="M739">
            <v>13822.8</v>
          </cell>
        </row>
        <row r="739">
          <cell r="Q739">
            <v>36</v>
          </cell>
        </row>
        <row r="740">
          <cell r="M740">
            <v>13819.49</v>
          </cell>
        </row>
        <row r="740">
          <cell r="Q740">
            <v>56</v>
          </cell>
        </row>
        <row r="741">
          <cell r="M741">
            <v>13801.61</v>
          </cell>
        </row>
        <row r="741">
          <cell r="Q741">
            <v>63</v>
          </cell>
        </row>
        <row r="742">
          <cell r="M742">
            <v>13770.1</v>
          </cell>
        </row>
        <row r="742">
          <cell r="Q742">
            <v>18</v>
          </cell>
        </row>
        <row r="743">
          <cell r="M743">
            <v>13747.87</v>
          </cell>
        </row>
        <row r="743">
          <cell r="Q743">
            <v>53</v>
          </cell>
        </row>
        <row r="744">
          <cell r="M744">
            <v>13746.74</v>
          </cell>
        </row>
        <row r="744">
          <cell r="Q744">
            <v>37</v>
          </cell>
        </row>
        <row r="745">
          <cell r="M745">
            <v>13726.21</v>
          </cell>
        </row>
        <row r="745">
          <cell r="Q745">
            <v>41</v>
          </cell>
        </row>
        <row r="746">
          <cell r="M746">
            <v>13725.47</v>
          </cell>
        </row>
        <row r="746">
          <cell r="Q746">
            <v>36</v>
          </cell>
        </row>
        <row r="747">
          <cell r="M747">
            <v>13714.55</v>
          </cell>
        </row>
        <row r="747">
          <cell r="Q747">
            <v>37</v>
          </cell>
        </row>
        <row r="748">
          <cell r="M748">
            <v>13685.51</v>
          </cell>
        </row>
        <row r="748">
          <cell r="Q748">
            <v>59</v>
          </cell>
        </row>
        <row r="749">
          <cell r="M749">
            <v>13677.68</v>
          </cell>
        </row>
        <row r="749">
          <cell r="Q749">
            <v>38</v>
          </cell>
        </row>
        <row r="750">
          <cell r="M750">
            <v>13638.06</v>
          </cell>
        </row>
        <row r="750">
          <cell r="Q750">
            <v>61</v>
          </cell>
        </row>
        <row r="751">
          <cell r="M751">
            <v>13635.64</v>
          </cell>
        </row>
        <row r="751">
          <cell r="Q751">
            <v>53</v>
          </cell>
        </row>
        <row r="752">
          <cell r="M752">
            <v>13622.01</v>
          </cell>
        </row>
        <row r="752">
          <cell r="Q752">
            <v>61</v>
          </cell>
        </row>
        <row r="753">
          <cell r="M753">
            <v>13616.36</v>
          </cell>
        </row>
        <row r="753">
          <cell r="Q753">
            <v>58</v>
          </cell>
        </row>
        <row r="754">
          <cell r="M754">
            <v>13607.37</v>
          </cell>
        </row>
        <row r="754">
          <cell r="Q754">
            <v>30</v>
          </cell>
        </row>
        <row r="755">
          <cell r="M755">
            <v>13588.17</v>
          </cell>
        </row>
        <row r="755">
          <cell r="Q755">
            <v>54</v>
          </cell>
        </row>
        <row r="756">
          <cell r="M756">
            <v>13566.04</v>
          </cell>
        </row>
        <row r="756">
          <cell r="Q756">
            <v>62</v>
          </cell>
        </row>
        <row r="757">
          <cell r="M757">
            <v>13555</v>
          </cell>
        </row>
        <row r="757">
          <cell r="Q757">
            <v>59</v>
          </cell>
        </row>
        <row r="758">
          <cell r="M758">
            <v>13511.28</v>
          </cell>
        </row>
        <row r="758">
          <cell r="Q758">
            <v>32</v>
          </cell>
        </row>
        <row r="759">
          <cell r="M759">
            <v>13480.83</v>
          </cell>
        </row>
        <row r="759">
          <cell r="Q759">
            <v>47</v>
          </cell>
        </row>
        <row r="760">
          <cell r="M760">
            <v>13472.19</v>
          </cell>
        </row>
        <row r="760">
          <cell r="Q760">
            <v>62</v>
          </cell>
        </row>
        <row r="761">
          <cell r="M761">
            <v>13470.86</v>
          </cell>
        </row>
        <row r="761">
          <cell r="Q761">
            <v>62</v>
          </cell>
        </row>
        <row r="762">
          <cell r="M762">
            <v>13470.8</v>
          </cell>
        </row>
        <row r="762">
          <cell r="Q762">
            <v>37</v>
          </cell>
        </row>
        <row r="763">
          <cell r="M763">
            <v>13465.8</v>
          </cell>
        </row>
        <row r="763">
          <cell r="Q763">
            <v>62</v>
          </cell>
        </row>
        <row r="764">
          <cell r="M764">
            <v>13462.52</v>
          </cell>
        </row>
        <row r="764">
          <cell r="Q764">
            <v>62</v>
          </cell>
        </row>
        <row r="765">
          <cell r="M765">
            <v>13457.96</v>
          </cell>
        </row>
        <row r="765">
          <cell r="Q765">
            <v>62</v>
          </cell>
        </row>
        <row r="766">
          <cell r="M766">
            <v>13451.12</v>
          </cell>
        </row>
        <row r="766">
          <cell r="Q766">
            <v>47</v>
          </cell>
        </row>
        <row r="767">
          <cell r="M767">
            <v>13440.7</v>
          </cell>
        </row>
        <row r="767">
          <cell r="Q767">
            <v>56</v>
          </cell>
        </row>
        <row r="768">
          <cell r="M768">
            <v>13430.27</v>
          </cell>
        </row>
        <row r="768">
          <cell r="Q768">
            <v>61</v>
          </cell>
        </row>
        <row r="769">
          <cell r="M769">
            <v>13429.04</v>
          </cell>
        </row>
        <row r="769">
          <cell r="Q769">
            <v>28</v>
          </cell>
        </row>
        <row r="770">
          <cell r="M770">
            <v>13417.05</v>
          </cell>
        </row>
        <row r="770">
          <cell r="Q770">
            <v>61</v>
          </cell>
        </row>
        <row r="771">
          <cell r="M771">
            <v>13415.04</v>
          </cell>
        </row>
        <row r="771">
          <cell r="Q771">
            <v>30</v>
          </cell>
        </row>
        <row r="772">
          <cell r="M772">
            <v>13412.97</v>
          </cell>
        </row>
        <row r="772">
          <cell r="Q772">
            <v>63</v>
          </cell>
        </row>
        <row r="773">
          <cell r="M773">
            <v>13405.39</v>
          </cell>
        </row>
        <row r="773">
          <cell r="Q773">
            <v>63</v>
          </cell>
        </row>
        <row r="774">
          <cell r="M774">
            <v>13393.76</v>
          </cell>
        </row>
        <row r="774">
          <cell r="Q774">
            <v>63</v>
          </cell>
        </row>
        <row r="775">
          <cell r="M775">
            <v>13390.56</v>
          </cell>
        </row>
        <row r="775">
          <cell r="Q775">
            <v>39</v>
          </cell>
        </row>
        <row r="776">
          <cell r="M776">
            <v>13383.67</v>
          </cell>
        </row>
        <row r="776">
          <cell r="Q776">
            <v>43</v>
          </cell>
        </row>
        <row r="777">
          <cell r="M777">
            <v>13377.41</v>
          </cell>
        </row>
        <row r="777">
          <cell r="Q777">
            <v>58</v>
          </cell>
        </row>
        <row r="778">
          <cell r="M778">
            <v>13375.76</v>
          </cell>
        </row>
        <row r="778">
          <cell r="Q778">
            <v>32</v>
          </cell>
        </row>
        <row r="779">
          <cell r="M779">
            <v>13360.94</v>
          </cell>
        </row>
        <row r="779">
          <cell r="Q779">
            <v>62</v>
          </cell>
        </row>
        <row r="780">
          <cell r="M780">
            <v>13352.1</v>
          </cell>
        </row>
        <row r="780">
          <cell r="Q780">
            <v>46</v>
          </cell>
        </row>
        <row r="781">
          <cell r="M781">
            <v>13333.71</v>
          </cell>
        </row>
        <row r="781">
          <cell r="Q781">
            <v>28</v>
          </cell>
        </row>
        <row r="782">
          <cell r="M782">
            <v>13292.52</v>
          </cell>
        </row>
        <row r="782">
          <cell r="Q782">
            <v>60</v>
          </cell>
        </row>
        <row r="783">
          <cell r="M783">
            <v>13228.85</v>
          </cell>
        </row>
        <row r="783">
          <cell r="Q783">
            <v>60</v>
          </cell>
        </row>
        <row r="784">
          <cell r="M784">
            <v>13224.69</v>
          </cell>
        </row>
        <row r="784">
          <cell r="Q784">
            <v>57</v>
          </cell>
        </row>
        <row r="785">
          <cell r="M785">
            <v>13224.06</v>
          </cell>
        </row>
        <row r="785">
          <cell r="Q785">
            <v>60</v>
          </cell>
        </row>
        <row r="786">
          <cell r="M786">
            <v>13217.09</v>
          </cell>
        </row>
        <row r="786">
          <cell r="Q786">
            <v>40</v>
          </cell>
        </row>
        <row r="787">
          <cell r="M787">
            <v>13214.43</v>
          </cell>
        </row>
        <row r="787">
          <cell r="Q787">
            <v>60</v>
          </cell>
        </row>
        <row r="788">
          <cell r="M788">
            <v>13204.29</v>
          </cell>
        </row>
        <row r="788">
          <cell r="Q788">
            <v>61</v>
          </cell>
        </row>
        <row r="789">
          <cell r="M789">
            <v>13143.86</v>
          </cell>
        </row>
        <row r="789">
          <cell r="Q789">
            <v>61</v>
          </cell>
        </row>
        <row r="790">
          <cell r="M790">
            <v>13143.34</v>
          </cell>
        </row>
        <row r="790">
          <cell r="Q790">
            <v>61</v>
          </cell>
        </row>
        <row r="791">
          <cell r="M791">
            <v>13129.6</v>
          </cell>
        </row>
        <row r="791">
          <cell r="Q791">
            <v>23</v>
          </cell>
        </row>
        <row r="792">
          <cell r="M792">
            <v>13126.68</v>
          </cell>
        </row>
        <row r="792">
          <cell r="Q792">
            <v>59</v>
          </cell>
        </row>
        <row r="793">
          <cell r="M793">
            <v>13116.84</v>
          </cell>
        </row>
        <row r="793">
          <cell r="Q793">
            <v>30</v>
          </cell>
        </row>
        <row r="794">
          <cell r="M794">
            <v>13113.51</v>
          </cell>
        </row>
        <row r="794">
          <cell r="Q794">
            <v>60</v>
          </cell>
        </row>
        <row r="795">
          <cell r="M795">
            <v>13112.6</v>
          </cell>
        </row>
        <row r="795">
          <cell r="Q795">
            <v>51</v>
          </cell>
        </row>
        <row r="796">
          <cell r="M796">
            <v>13110.79</v>
          </cell>
        </row>
        <row r="796">
          <cell r="Q796">
            <v>44</v>
          </cell>
        </row>
        <row r="797">
          <cell r="M797">
            <v>13101.74</v>
          </cell>
        </row>
        <row r="797">
          <cell r="Q797">
            <v>61</v>
          </cell>
        </row>
        <row r="798">
          <cell r="M798">
            <v>13063.88</v>
          </cell>
        </row>
        <row r="798">
          <cell r="Q798">
            <v>37</v>
          </cell>
        </row>
        <row r="799">
          <cell r="M799">
            <v>13051.22</v>
          </cell>
        </row>
        <row r="799">
          <cell r="Q799">
            <v>55</v>
          </cell>
        </row>
        <row r="800">
          <cell r="M800">
            <v>13047.33</v>
          </cell>
        </row>
        <row r="800">
          <cell r="Q800">
            <v>53</v>
          </cell>
        </row>
        <row r="801">
          <cell r="M801">
            <v>13044.41</v>
          </cell>
        </row>
        <row r="801">
          <cell r="Q801">
            <v>61</v>
          </cell>
        </row>
        <row r="802">
          <cell r="M802">
            <v>13041.92</v>
          </cell>
        </row>
        <row r="802">
          <cell r="Q802">
            <v>57</v>
          </cell>
        </row>
        <row r="803">
          <cell r="M803">
            <v>13023.93</v>
          </cell>
        </row>
        <row r="803">
          <cell r="Q803">
            <v>58</v>
          </cell>
        </row>
        <row r="804">
          <cell r="M804">
            <v>13019.16</v>
          </cell>
        </row>
        <row r="804">
          <cell r="Q804">
            <v>60</v>
          </cell>
        </row>
        <row r="805">
          <cell r="M805">
            <v>13012.21</v>
          </cell>
        </row>
        <row r="805">
          <cell r="Q805">
            <v>50</v>
          </cell>
        </row>
        <row r="806">
          <cell r="M806">
            <v>13010.86</v>
          </cell>
        </row>
        <row r="806">
          <cell r="Q806">
            <v>53</v>
          </cell>
        </row>
        <row r="807">
          <cell r="M807">
            <v>13008.07</v>
          </cell>
        </row>
        <row r="807">
          <cell r="Q807">
            <v>60</v>
          </cell>
        </row>
        <row r="808">
          <cell r="M808">
            <v>13004.95</v>
          </cell>
        </row>
        <row r="808">
          <cell r="Q808">
            <v>41</v>
          </cell>
        </row>
        <row r="809">
          <cell r="M809">
            <v>13002.91</v>
          </cell>
        </row>
        <row r="809">
          <cell r="Q809">
            <v>43</v>
          </cell>
        </row>
        <row r="810">
          <cell r="M810">
            <v>12994.12</v>
          </cell>
        </row>
        <row r="810">
          <cell r="Q810">
            <v>62</v>
          </cell>
        </row>
        <row r="811">
          <cell r="M811">
            <v>12982.87</v>
          </cell>
        </row>
        <row r="811">
          <cell r="Q811">
            <v>62</v>
          </cell>
        </row>
        <row r="812">
          <cell r="M812">
            <v>12981.35</v>
          </cell>
        </row>
        <row r="812">
          <cell r="Q812">
            <v>62</v>
          </cell>
        </row>
        <row r="813">
          <cell r="M813">
            <v>12979.36</v>
          </cell>
        </row>
        <row r="813">
          <cell r="Q813">
            <v>62</v>
          </cell>
        </row>
        <row r="814">
          <cell r="M814">
            <v>12957.12</v>
          </cell>
        </row>
        <row r="814">
          <cell r="Q814">
            <v>61</v>
          </cell>
        </row>
        <row r="815">
          <cell r="M815">
            <v>12950.07</v>
          </cell>
        </row>
        <row r="815">
          <cell r="Q815">
            <v>56</v>
          </cell>
        </row>
        <row r="816">
          <cell r="M816">
            <v>12949.16</v>
          </cell>
        </row>
        <row r="816">
          <cell r="Q816">
            <v>59</v>
          </cell>
        </row>
        <row r="817">
          <cell r="M817">
            <v>12928.79</v>
          </cell>
        </row>
        <row r="817">
          <cell r="Q817">
            <v>59</v>
          </cell>
        </row>
        <row r="818">
          <cell r="M818">
            <v>12925.89</v>
          </cell>
        </row>
        <row r="818">
          <cell r="Q818">
            <v>59</v>
          </cell>
        </row>
        <row r="819">
          <cell r="M819">
            <v>12913.99</v>
          </cell>
        </row>
        <row r="819">
          <cell r="Q819">
            <v>18</v>
          </cell>
        </row>
        <row r="820">
          <cell r="M820">
            <v>12890.06</v>
          </cell>
        </row>
        <row r="820">
          <cell r="Q820">
            <v>38</v>
          </cell>
        </row>
        <row r="821">
          <cell r="M821">
            <v>12870.31</v>
          </cell>
        </row>
        <row r="821">
          <cell r="Q821">
            <v>59</v>
          </cell>
        </row>
        <row r="822">
          <cell r="M822">
            <v>12856.84</v>
          </cell>
        </row>
        <row r="822">
          <cell r="Q822">
            <v>49</v>
          </cell>
        </row>
        <row r="823">
          <cell r="M823">
            <v>12852.37</v>
          </cell>
        </row>
        <row r="823">
          <cell r="Q823">
            <v>29</v>
          </cell>
        </row>
        <row r="824">
          <cell r="M824">
            <v>12847.24</v>
          </cell>
        </row>
        <row r="824">
          <cell r="Q824">
            <v>18</v>
          </cell>
        </row>
        <row r="825">
          <cell r="M825">
            <v>12829.46</v>
          </cell>
        </row>
        <row r="825">
          <cell r="Q825">
            <v>55</v>
          </cell>
        </row>
        <row r="826">
          <cell r="M826">
            <v>12823.25</v>
          </cell>
        </row>
        <row r="826">
          <cell r="Q826">
            <v>59</v>
          </cell>
        </row>
        <row r="827">
          <cell r="M827">
            <v>12815.44</v>
          </cell>
        </row>
        <row r="827">
          <cell r="Q827">
            <v>44</v>
          </cell>
        </row>
        <row r="828">
          <cell r="M828">
            <v>12797.21</v>
          </cell>
        </row>
        <row r="828">
          <cell r="Q828">
            <v>39</v>
          </cell>
        </row>
        <row r="829">
          <cell r="M829">
            <v>12788.18</v>
          </cell>
        </row>
        <row r="829">
          <cell r="Q829">
            <v>59</v>
          </cell>
        </row>
        <row r="830">
          <cell r="M830">
            <v>12788.03</v>
          </cell>
        </row>
        <row r="830">
          <cell r="Q830">
            <v>50</v>
          </cell>
        </row>
        <row r="831">
          <cell r="M831">
            <v>12776.05</v>
          </cell>
        </row>
        <row r="831">
          <cell r="Q831">
            <v>47</v>
          </cell>
        </row>
        <row r="832">
          <cell r="M832">
            <v>12770.27</v>
          </cell>
        </row>
        <row r="832">
          <cell r="Q832">
            <v>60</v>
          </cell>
        </row>
        <row r="833">
          <cell r="M833">
            <v>12741.17</v>
          </cell>
        </row>
        <row r="833">
          <cell r="Q833">
            <v>60</v>
          </cell>
        </row>
        <row r="834">
          <cell r="M834">
            <v>12731</v>
          </cell>
        </row>
        <row r="834">
          <cell r="Q834">
            <v>34</v>
          </cell>
        </row>
        <row r="835">
          <cell r="M835">
            <v>12718.21</v>
          </cell>
        </row>
        <row r="835">
          <cell r="Q835">
            <v>52</v>
          </cell>
        </row>
        <row r="836">
          <cell r="M836">
            <v>12713</v>
          </cell>
        </row>
        <row r="836">
          <cell r="Q836">
            <v>58</v>
          </cell>
        </row>
        <row r="837">
          <cell r="M837">
            <v>12700.63</v>
          </cell>
        </row>
        <row r="837">
          <cell r="Q837">
            <v>30</v>
          </cell>
        </row>
        <row r="838">
          <cell r="M838">
            <v>12699.56</v>
          </cell>
        </row>
        <row r="838">
          <cell r="Q838">
            <v>48</v>
          </cell>
        </row>
        <row r="839">
          <cell r="M839">
            <v>12697.48</v>
          </cell>
        </row>
        <row r="839">
          <cell r="Q839">
            <v>60</v>
          </cell>
        </row>
        <row r="840">
          <cell r="M840">
            <v>12648.7</v>
          </cell>
        </row>
        <row r="840">
          <cell r="Q840">
            <v>57</v>
          </cell>
        </row>
        <row r="841">
          <cell r="M841">
            <v>12646.21</v>
          </cell>
        </row>
        <row r="841">
          <cell r="Q841">
            <v>60</v>
          </cell>
        </row>
        <row r="842">
          <cell r="M842">
            <v>12644.59</v>
          </cell>
        </row>
        <row r="842">
          <cell r="Q842">
            <v>56</v>
          </cell>
        </row>
        <row r="843">
          <cell r="M843">
            <v>12643.38</v>
          </cell>
        </row>
        <row r="843">
          <cell r="Q843">
            <v>50</v>
          </cell>
        </row>
        <row r="844">
          <cell r="M844">
            <v>12640.24</v>
          </cell>
        </row>
        <row r="844">
          <cell r="Q844">
            <v>60</v>
          </cell>
        </row>
        <row r="845">
          <cell r="M845">
            <v>12638.2</v>
          </cell>
        </row>
        <row r="845">
          <cell r="Q845">
            <v>60</v>
          </cell>
        </row>
        <row r="846">
          <cell r="M846">
            <v>12629.9</v>
          </cell>
        </row>
        <row r="846">
          <cell r="Q846">
            <v>57</v>
          </cell>
        </row>
        <row r="847">
          <cell r="M847">
            <v>12629.17</v>
          </cell>
        </row>
        <row r="847">
          <cell r="Q847">
            <v>52</v>
          </cell>
        </row>
        <row r="848">
          <cell r="M848">
            <v>12624.74</v>
          </cell>
        </row>
        <row r="848">
          <cell r="Q848">
            <v>59</v>
          </cell>
        </row>
        <row r="849">
          <cell r="M849">
            <v>12622.18</v>
          </cell>
        </row>
        <row r="849">
          <cell r="Q849">
            <v>24</v>
          </cell>
        </row>
        <row r="850">
          <cell r="M850">
            <v>12609.89</v>
          </cell>
        </row>
        <row r="850">
          <cell r="Q850">
            <v>34</v>
          </cell>
        </row>
        <row r="851">
          <cell r="M851">
            <v>12600.46</v>
          </cell>
        </row>
        <row r="851">
          <cell r="Q851">
            <v>52</v>
          </cell>
        </row>
        <row r="852">
          <cell r="M852">
            <v>12592.53</v>
          </cell>
        </row>
        <row r="852">
          <cell r="Q852">
            <v>53</v>
          </cell>
        </row>
        <row r="853">
          <cell r="M853">
            <v>12579.92</v>
          </cell>
        </row>
        <row r="853">
          <cell r="Q853">
            <v>61</v>
          </cell>
        </row>
        <row r="854">
          <cell r="M854">
            <v>12574.05</v>
          </cell>
        </row>
        <row r="854">
          <cell r="Q854">
            <v>61</v>
          </cell>
        </row>
        <row r="855">
          <cell r="M855">
            <v>12557.61</v>
          </cell>
        </row>
        <row r="855">
          <cell r="Q855">
            <v>60</v>
          </cell>
        </row>
        <row r="856">
          <cell r="M856">
            <v>12523.6</v>
          </cell>
        </row>
        <row r="856">
          <cell r="Q856">
            <v>56</v>
          </cell>
        </row>
        <row r="857">
          <cell r="M857">
            <v>12499.88</v>
          </cell>
        </row>
        <row r="857">
          <cell r="Q857">
            <v>54</v>
          </cell>
        </row>
        <row r="858">
          <cell r="M858">
            <v>12495.29</v>
          </cell>
        </row>
        <row r="858">
          <cell r="Q858">
            <v>55</v>
          </cell>
        </row>
        <row r="859">
          <cell r="M859">
            <v>12485.8</v>
          </cell>
        </row>
        <row r="859">
          <cell r="Q859">
            <v>54</v>
          </cell>
        </row>
        <row r="860">
          <cell r="M860">
            <v>12479.71</v>
          </cell>
        </row>
        <row r="860">
          <cell r="Q860">
            <v>54</v>
          </cell>
        </row>
        <row r="861">
          <cell r="M861">
            <v>12475.35</v>
          </cell>
        </row>
        <row r="861">
          <cell r="Q861">
            <v>27</v>
          </cell>
        </row>
        <row r="862">
          <cell r="M862">
            <v>12452.25</v>
          </cell>
        </row>
        <row r="862">
          <cell r="Q862">
            <v>58</v>
          </cell>
        </row>
        <row r="863">
          <cell r="M863">
            <v>12430.95</v>
          </cell>
        </row>
        <row r="863">
          <cell r="Q863">
            <v>43</v>
          </cell>
        </row>
        <row r="864">
          <cell r="M864">
            <v>12408.29</v>
          </cell>
        </row>
        <row r="864">
          <cell r="Q864">
            <v>50</v>
          </cell>
        </row>
        <row r="865">
          <cell r="M865">
            <v>12407.3</v>
          </cell>
        </row>
        <row r="865">
          <cell r="Q865">
            <v>33</v>
          </cell>
        </row>
        <row r="866">
          <cell r="M866">
            <v>12404.88</v>
          </cell>
        </row>
        <row r="866">
          <cell r="Q866">
            <v>60</v>
          </cell>
        </row>
        <row r="867">
          <cell r="M867">
            <v>12369.89</v>
          </cell>
        </row>
        <row r="867">
          <cell r="Q867">
            <v>56</v>
          </cell>
        </row>
        <row r="868">
          <cell r="M868">
            <v>12363.55</v>
          </cell>
        </row>
        <row r="868">
          <cell r="Q868">
            <v>59</v>
          </cell>
        </row>
        <row r="869">
          <cell r="M869">
            <v>12347.17</v>
          </cell>
        </row>
        <row r="869">
          <cell r="Q869">
            <v>59</v>
          </cell>
        </row>
        <row r="870">
          <cell r="M870">
            <v>12333.83</v>
          </cell>
        </row>
        <row r="870">
          <cell r="Q870">
            <v>59</v>
          </cell>
        </row>
        <row r="871">
          <cell r="M871">
            <v>12323.94</v>
          </cell>
        </row>
        <row r="871">
          <cell r="Q871">
            <v>59</v>
          </cell>
        </row>
        <row r="872">
          <cell r="M872">
            <v>12299.59</v>
          </cell>
        </row>
        <row r="872">
          <cell r="Q872">
            <v>32</v>
          </cell>
        </row>
        <row r="873">
          <cell r="M873">
            <v>12282.38</v>
          </cell>
        </row>
        <row r="873">
          <cell r="Q873">
            <v>56</v>
          </cell>
        </row>
        <row r="874">
          <cell r="M874">
            <v>12282.03</v>
          </cell>
        </row>
        <row r="874">
          <cell r="Q874">
            <v>55</v>
          </cell>
        </row>
        <row r="875">
          <cell r="M875">
            <v>12269.69</v>
          </cell>
        </row>
        <row r="875">
          <cell r="Q875">
            <v>55</v>
          </cell>
        </row>
        <row r="876">
          <cell r="M876">
            <v>12268.63</v>
          </cell>
        </row>
        <row r="876">
          <cell r="Q876">
            <v>56</v>
          </cell>
        </row>
        <row r="877">
          <cell r="M877">
            <v>12265.51</v>
          </cell>
        </row>
        <row r="877">
          <cell r="Q877">
            <v>36</v>
          </cell>
        </row>
        <row r="878">
          <cell r="M878">
            <v>12255.04</v>
          </cell>
        </row>
        <row r="878">
          <cell r="Q878">
            <v>33</v>
          </cell>
        </row>
        <row r="879">
          <cell r="M879">
            <v>12254.44</v>
          </cell>
        </row>
        <row r="879">
          <cell r="Q879">
            <v>48</v>
          </cell>
        </row>
        <row r="880">
          <cell r="M880">
            <v>12245.17</v>
          </cell>
        </row>
        <row r="880">
          <cell r="Q880">
            <v>59</v>
          </cell>
        </row>
        <row r="881">
          <cell r="M881">
            <v>12244.53</v>
          </cell>
        </row>
        <row r="881">
          <cell r="Q881">
            <v>56</v>
          </cell>
        </row>
        <row r="882">
          <cell r="M882">
            <v>12237.73</v>
          </cell>
        </row>
        <row r="882">
          <cell r="Q882">
            <v>58</v>
          </cell>
        </row>
        <row r="883">
          <cell r="M883">
            <v>12235.84</v>
          </cell>
        </row>
        <row r="883">
          <cell r="Q883">
            <v>59</v>
          </cell>
        </row>
        <row r="884">
          <cell r="M884">
            <v>12233.83</v>
          </cell>
        </row>
        <row r="884">
          <cell r="Q884">
            <v>58</v>
          </cell>
        </row>
        <row r="885">
          <cell r="M885">
            <v>12231.61</v>
          </cell>
        </row>
        <row r="885">
          <cell r="Q885">
            <v>58</v>
          </cell>
        </row>
        <row r="886">
          <cell r="M886">
            <v>12224.35</v>
          </cell>
        </row>
        <row r="886">
          <cell r="Q886">
            <v>58</v>
          </cell>
        </row>
        <row r="887">
          <cell r="M887">
            <v>12222.9</v>
          </cell>
        </row>
        <row r="887">
          <cell r="Q887">
            <v>45</v>
          </cell>
        </row>
        <row r="888">
          <cell r="M888">
            <v>12218.7</v>
          </cell>
        </row>
        <row r="888">
          <cell r="Q888">
            <v>31</v>
          </cell>
        </row>
        <row r="889">
          <cell r="M889">
            <v>12198.64</v>
          </cell>
        </row>
        <row r="889">
          <cell r="Q889">
            <v>35</v>
          </cell>
        </row>
        <row r="890">
          <cell r="M890">
            <v>12148.2</v>
          </cell>
        </row>
        <row r="890">
          <cell r="Q890">
            <v>60</v>
          </cell>
        </row>
        <row r="891">
          <cell r="M891">
            <v>12146.97</v>
          </cell>
        </row>
        <row r="891">
          <cell r="Q891">
            <v>60</v>
          </cell>
        </row>
        <row r="892">
          <cell r="M892">
            <v>12142.58</v>
          </cell>
        </row>
        <row r="892">
          <cell r="Q892">
            <v>48</v>
          </cell>
        </row>
        <row r="893">
          <cell r="M893">
            <v>12137.6</v>
          </cell>
        </row>
        <row r="893">
          <cell r="Q893">
            <v>31</v>
          </cell>
        </row>
        <row r="894">
          <cell r="M894">
            <v>12130.8</v>
          </cell>
        </row>
        <row r="894">
          <cell r="Q894">
            <v>60</v>
          </cell>
        </row>
        <row r="895">
          <cell r="M895">
            <v>12129.61</v>
          </cell>
        </row>
        <row r="895">
          <cell r="Q895">
            <v>59</v>
          </cell>
        </row>
        <row r="896">
          <cell r="M896">
            <v>12124.99</v>
          </cell>
        </row>
        <row r="896">
          <cell r="Q896">
            <v>54</v>
          </cell>
        </row>
        <row r="897">
          <cell r="M897">
            <v>12105.32</v>
          </cell>
        </row>
        <row r="897">
          <cell r="Q897">
            <v>54</v>
          </cell>
        </row>
        <row r="898">
          <cell r="M898">
            <v>12096.65</v>
          </cell>
        </row>
        <row r="898">
          <cell r="Q898">
            <v>54</v>
          </cell>
        </row>
        <row r="899">
          <cell r="M899">
            <v>12094.48</v>
          </cell>
        </row>
        <row r="899">
          <cell r="Q899">
            <v>38</v>
          </cell>
        </row>
        <row r="900">
          <cell r="M900">
            <v>12091.34</v>
          </cell>
        </row>
        <row r="900">
          <cell r="Q900">
            <v>36</v>
          </cell>
        </row>
        <row r="901">
          <cell r="M901">
            <v>12048.13</v>
          </cell>
        </row>
        <row r="901">
          <cell r="Q901">
            <v>56</v>
          </cell>
        </row>
        <row r="902">
          <cell r="M902">
            <v>12044.34</v>
          </cell>
        </row>
        <row r="902">
          <cell r="Q902">
            <v>43</v>
          </cell>
        </row>
        <row r="903">
          <cell r="M903">
            <v>12035.18</v>
          </cell>
        </row>
        <row r="903">
          <cell r="Q903">
            <v>57</v>
          </cell>
        </row>
        <row r="904">
          <cell r="M904">
            <v>12032.33</v>
          </cell>
        </row>
        <row r="904">
          <cell r="Q904">
            <v>57</v>
          </cell>
        </row>
        <row r="905">
          <cell r="M905">
            <v>12029.29</v>
          </cell>
        </row>
        <row r="905">
          <cell r="Q905">
            <v>40</v>
          </cell>
        </row>
        <row r="906">
          <cell r="M906">
            <v>12001.29</v>
          </cell>
        </row>
        <row r="906">
          <cell r="Q906">
            <v>29</v>
          </cell>
        </row>
        <row r="907">
          <cell r="M907">
            <v>11994.89</v>
          </cell>
        </row>
        <row r="907">
          <cell r="Q907">
            <v>39</v>
          </cell>
        </row>
        <row r="908">
          <cell r="M908">
            <v>11987.68</v>
          </cell>
        </row>
        <row r="908">
          <cell r="Q908">
            <v>55</v>
          </cell>
        </row>
        <row r="909">
          <cell r="M909">
            <v>11987.17</v>
          </cell>
        </row>
        <row r="909">
          <cell r="Q909">
            <v>58</v>
          </cell>
        </row>
        <row r="910">
          <cell r="M910">
            <v>11946.63</v>
          </cell>
        </row>
        <row r="910">
          <cell r="Q910">
            <v>57</v>
          </cell>
        </row>
        <row r="911">
          <cell r="M911">
            <v>11945.13</v>
          </cell>
        </row>
        <row r="911">
          <cell r="Q911">
            <v>58</v>
          </cell>
        </row>
        <row r="912">
          <cell r="M912">
            <v>11944.59</v>
          </cell>
        </row>
        <row r="912">
          <cell r="Q912">
            <v>31</v>
          </cell>
        </row>
        <row r="913">
          <cell r="M913">
            <v>11941.83</v>
          </cell>
        </row>
        <row r="913">
          <cell r="Q913">
            <v>58</v>
          </cell>
        </row>
        <row r="914">
          <cell r="M914">
            <v>11938.26</v>
          </cell>
        </row>
        <row r="914">
          <cell r="Q914">
            <v>58</v>
          </cell>
        </row>
        <row r="915">
          <cell r="M915">
            <v>11931.13</v>
          </cell>
        </row>
        <row r="915">
          <cell r="Q915">
            <v>58</v>
          </cell>
        </row>
        <row r="916">
          <cell r="M916">
            <v>11918.2</v>
          </cell>
        </row>
        <row r="916">
          <cell r="Q916">
            <v>19</v>
          </cell>
        </row>
        <row r="917">
          <cell r="M917">
            <v>11884.05</v>
          </cell>
        </row>
        <row r="917">
          <cell r="Q917">
            <v>55</v>
          </cell>
        </row>
        <row r="918">
          <cell r="M918">
            <v>11881.97</v>
          </cell>
        </row>
        <row r="918">
          <cell r="Q918">
            <v>55</v>
          </cell>
        </row>
        <row r="919">
          <cell r="M919">
            <v>11881.36</v>
          </cell>
        </row>
        <row r="919">
          <cell r="Q919">
            <v>55</v>
          </cell>
        </row>
        <row r="920">
          <cell r="M920">
            <v>11879.1</v>
          </cell>
        </row>
        <row r="920">
          <cell r="Q920">
            <v>48</v>
          </cell>
        </row>
        <row r="921">
          <cell r="M921">
            <v>11858.56</v>
          </cell>
        </row>
        <row r="921">
          <cell r="Q921">
            <v>58</v>
          </cell>
        </row>
        <row r="922">
          <cell r="M922">
            <v>11856.41</v>
          </cell>
        </row>
        <row r="922">
          <cell r="Q922">
            <v>58</v>
          </cell>
        </row>
        <row r="923">
          <cell r="M923">
            <v>11848.14</v>
          </cell>
        </row>
        <row r="923">
          <cell r="Q923">
            <v>57</v>
          </cell>
        </row>
        <row r="924">
          <cell r="M924">
            <v>11842.62</v>
          </cell>
        </row>
        <row r="924">
          <cell r="Q924">
            <v>58</v>
          </cell>
        </row>
        <row r="925">
          <cell r="M925">
            <v>11842.44</v>
          </cell>
        </row>
        <row r="925">
          <cell r="Q925">
            <v>57</v>
          </cell>
        </row>
        <row r="926">
          <cell r="M926">
            <v>11840.78</v>
          </cell>
        </row>
        <row r="926">
          <cell r="Q926">
            <v>58</v>
          </cell>
        </row>
        <row r="927">
          <cell r="M927">
            <v>11837.16</v>
          </cell>
        </row>
        <row r="927">
          <cell r="Q927">
            <v>58</v>
          </cell>
        </row>
        <row r="928">
          <cell r="M928">
            <v>11833.78</v>
          </cell>
        </row>
        <row r="928">
          <cell r="Q928">
            <v>57</v>
          </cell>
        </row>
        <row r="929">
          <cell r="M929">
            <v>11830.61</v>
          </cell>
        </row>
        <row r="929">
          <cell r="Q929">
            <v>40</v>
          </cell>
        </row>
        <row r="930">
          <cell r="M930">
            <v>11773.06</v>
          </cell>
        </row>
        <row r="930">
          <cell r="Q930">
            <v>56</v>
          </cell>
        </row>
        <row r="931">
          <cell r="M931">
            <v>11763</v>
          </cell>
        </row>
        <row r="931">
          <cell r="Q931">
            <v>43</v>
          </cell>
        </row>
        <row r="932">
          <cell r="M932">
            <v>11752.68</v>
          </cell>
        </row>
        <row r="932">
          <cell r="Q932">
            <v>58</v>
          </cell>
        </row>
        <row r="933">
          <cell r="M933">
            <v>11743.93</v>
          </cell>
        </row>
        <row r="933">
          <cell r="Q933">
            <v>59</v>
          </cell>
        </row>
        <row r="934">
          <cell r="M934">
            <v>11743.3</v>
          </cell>
        </row>
        <row r="934">
          <cell r="Q934">
            <v>53</v>
          </cell>
        </row>
        <row r="935">
          <cell r="M935">
            <v>11741.73</v>
          </cell>
        </row>
        <row r="935">
          <cell r="Q935">
            <v>34</v>
          </cell>
        </row>
        <row r="936">
          <cell r="M936">
            <v>11737.85</v>
          </cell>
        </row>
        <row r="936">
          <cell r="Q936">
            <v>58</v>
          </cell>
        </row>
        <row r="937">
          <cell r="M937">
            <v>11735.88</v>
          </cell>
        </row>
        <row r="937">
          <cell r="Q937">
            <v>38</v>
          </cell>
        </row>
        <row r="938">
          <cell r="M938">
            <v>11730.82</v>
          </cell>
        </row>
        <row r="938">
          <cell r="Q938">
            <v>53</v>
          </cell>
        </row>
        <row r="939">
          <cell r="M939">
            <v>11729.68</v>
          </cell>
        </row>
        <row r="939">
          <cell r="Q939">
            <v>40</v>
          </cell>
        </row>
        <row r="940">
          <cell r="M940">
            <v>11712.97</v>
          </cell>
        </row>
        <row r="940">
          <cell r="Q940">
            <v>52</v>
          </cell>
        </row>
        <row r="941">
          <cell r="M941">
            <v>11696.52</v>
          </cell>
        </row>
        <row r="941">
          <cell r="Q941">
            <v>56</v>
          </cell>
        </row>
        <row r="942">
          <cell r="M942">
            <v>11674.13</v>
          </cell>
        </row>
        <row r="942">
          <cell r="Q942">
            <v>56</v>
          </cell>
        </row>
        <row r="943">
          <cell r="M943">
            <v>11658.38</v>
          </cell>
        </row>
        <row r="943">
          <cell r="Q943">
            <v>56</v>
          </cell>
        </row>
        <row r="944">
          <cell r="M944">
            <v>11658.12</v>
          </cell>
        </row>
        <row r="944">
          <cell r="Q944">
            <v>28</v>
          </cell>
        </row>
        <row r="945">
          <cell r="M945">
            <v>11657.81</v>
          </cell>
        </row>
        <row r="945">
          <cell r="Q945">
            <v>56</v>
          </cell>
        </row>
        <row r="946">
          <cell r="M946">
            <v>11657.72</v>
          </cell>
        </row>
        <row r="946">
          <cell r="Q946">
            <v>36</v>
          </cell>
        </row>
        <row r="947">
          <cell r="M947">
            <v>11625.11</v>
          </cell>
        </row>
        <row r="947">
          <cell r="Q947">
            <v>58</v>
          </cell>
        </row>
        <row r="948">
          <cell r="M948">
            <v>11602.75</v>
          </cell>
        </row>
        <row r="948">
          <cell r="Q948">
            <v>57</v>
          </cell>
        </row>
        <row r="949">
          <cell r="M949">
            <v>11576.13</v>
          </cell>
        </row>
        <row r="949">
          <cell r="Q949">
            <v>57</v>
          </cell>
        </row>
        <row r="950">
          <cell r="M950">
            <v>11566.3</v>
          </cell>
        </row>
        <row r="950">
          <cell r="Q950">
            <v>57</v>
          </cell>
        </row>
        <row r="951">
          <cell r="M951">
            <v>11554.22</v>
          </cell>
        </row>
        <row r="951">
          <cell r="Q951">
            <v>49</v>
          </cell>
        </row>
        <row r="952">
          <cell r="M952">
            <v>11552.9</v>
          </cell>
        </row>
        <row r="952">
          <cell r="Q952">
            <v>51</v>
          </cell>
        </row>
        <row r="953">
          <cell r="M953">
            <v>11540.25</v>
          </cell>
        </row>
        <row r="953">
          <cell r="Q953">
            <v>54</v>
          </cell>
        </row>
        <row r="954">
          <cell r="M954">
            <v>11538.42</v>
          </cell>
        </row>
        <row r="954">
          <cell r="Q954">
            <v>57</v>
          </cell>
        </row>
        <row r="955">
          <cell r="M955">
            <v>11534.87</v>
          </cell>
        </row>
        <row r="955">
          <cell r="Q955">
            <v>52</v>
          </cell>
        </row>
        <row r="956">
          <cell r="M956">
            <v>11530.12</v>
          </cell>
        </row>
        <row r="956">
          <cell r="Q956">
            <v>34</v>
          </cell>
        </row>
        <row r="957">
          <cell r="M957">
            <v>11524.25</v>
          </cell>
        </row>
        <row r="957">
          <cell r="Q957">
            <v>51</v>
          </cell>
        </row>
        <row r="958">
          <cell r="M958">
            <v>11520.1</v>
          </cell>
        </row>
        <row r="958">
          <cell r="Q958">
            <v>54</v>
          </cell>
        </row>
        <row r="959">
          <cell r="M959">
            <v>11512.41</v>
          </cell>
        </row>
        <row r="959">
          <cell r="Q959">
            <v>33</v>
          </cell>
        </row>
        <row r="960">
          <cell r="M960">
            <v>11511.61</v>
          </cell>
        </row>
        <row r="960">
          <cell r="Q960">
            <v>53</v>
          </cell>
        </row>
        <row r="961">
          <cell r="M961">
            <v>11497.69</v>
          </cell>
        </row>
        <row r="961">
          <cell r="Q961">
            <v>40</v>
          </cell>
        </row>
        <row r="962">
          <cell r="M962">
            <v>11492.46</v>
          </cell>
        </row>
        <row r="962">
          <cell r="Q962">
            <v>52</v>
          </cell>
        </row>
        <row r="963">
          <cell r="M963">
            <v>11488.32</v>
          </cell>
        </row>
        <row r="963">
          <cell r="Q963">
            <v>18</v>
          </cell>
        </row>
        <row r="964">
          <cell r="M964">
            <v>11482.63</v>
          </cell>
        </row>
        <row r="964">
          <cell r="Q964">
            <v>56</v>
          </cell>
        </row>
        <row r="965">
          <cell r="M965">
            <v>11478.14</v>
          </cell>
        </row>
        <row r="965">
          <cell r="Q965">
            <v>57</v>
          </cell>
        </row>
        <row r="966">
          <cell r="M966">
            <v>11455.28</v>
          </cell>
        </row>
        <row r="966">
          <cell r="Q966">
            <v>56</v>
          </cell>
        </row>
        <row r="967">
          <cell r="M967">
            <v>11454.02</v>
          </cell>
        </row>
        <row r="967">
          <cell r="Q967">
            <v>51</v>
          </cell>
        </row>
        <row r="968">
          <cell r="M968">
            <v>11436.74</v>
          </cell>
        </row>
        <row r="968">
          <cell r="Q968">
            <v>42</v>
          </cell>
        </row>
        <row r="969">
          <cell r="M969">
            <v>11435.74</v>
          </cell>
        </row>
        <row r="969">
          <cell r="Q969">
            <v>37</v>
          </cell>
        </row>
        <row r="970">
          <cell r="M970">
            <v>11419.49</v>
          </cell>
        </row>
        <row r="970">
          <cell r="Q970">
            <v>39</v>
          </cell>
        </row>
        <row r="971">
          <cell r="M971">
            <v>11412.02</v>
          </cell>
        </row>
        <row r="971">
          <cell r="Q971">
            <v>52</v>
          </cell>
        </row>
        <row r="972">
          <cell r="M972">
            <v>11411.69</v>
          </cell>
        </row>
        <row r="972">
          <cell r="Q972">
            <v>52</v>
          </cell>
        </row>
        <row r="973">
          <cell r="M973">
            <v>11396.9</v>
          </cell>
        </row>
        <row r="973">
          <cell r="Q973">
            <v>55</v>
          </cell>
        </row>
        <row r="974">
          <cell r="M974">
            <v>11394.07</v>
          </cell>
        </row>
        <row r="974">
          <cell r="Q974">
            <v>25</v>
          </cell>
        </row>
        <row r="975">
          <cell r="M975">
            <v>11388.27</v>
          </cell>
        </row>
        <row r="975">
          <cell r="Q975">
            <v>58</v>
          </cell>
        </row>
        <row r="976">
          <cell r="M976">
            <v>11381.33</v>
          </cell>
        </row>
        <row r="976">
          <cell r="Q976">
            <v>50</v>
          </cell>
        </row>
        <row r="977">
          <cell r="M977">
            <v>11378.57</v>
          </cell>
        </row>
        <row r="977">
          <cell r="Q977">
            <v>44</v>
          </cell>
        </row>
        <row r="978">
          <cell r="M978">
            <v>11369.39</v>
          </cell>
        </row>
        <row r="978">
          <cell r="Q978">
            <v>58</v>
          </cell>
        </row>
        <row r="979">
          <cell r="M979">
            <v>11365.95</v>
          </cell>
        </row>
        <row r="979">
          <cell r="Q979">
            <v>58</v>
          </cell>
        </row>
        <row r="980">
          <cell r="M980">
            <v>11363.28</v>
          </cell>
        </row>
        <row r="980">
          <cell r="Q980">
            <v>58</v>
          </cell>
        </row>
        <row r="981">
          <cell r="M981">
            <v>11362.76</v>
          </cell>
        </row>
        <row r="981">
          <cell r="Q981">
            <v>57</v>
          </cell>
        </row>
        <row r="982">
          <cell r="M982">
            <v>11356.66</v>
          </cell>
        </row>
        <row r="982">
          <cell r="Q982">
            <v>57</v>
          </cell>
        </row>
        <row r="983">
          <cell r="M983">
            <v>11353.23</v>
          </cell>
        </row>
        <row r="983">
          <cell r="Q983">
            <v>58</v>
          </cell>
        </row>
        <row r="984">
          <cell r="M984">
            <v>11345.52</v>
          </cell>
        </row>
        <row r="984">
          <cell r="Q984">
            <v>54</v>
          </cell>
        </row>
        <row r="985">
          <cell r="M985">
            <v>11344.32</v>
          </cell>
        </row>
        <row r="985">
          <cell r="Q985">
            <v>33</v>
          </cell>
        </row>
        <row r="986">
          <cell r="M986">
            <v>11326.71</v>
          </cell>
        </row>
        <row r="986">
          <cell r="Q986">
            <v>20</v>
          </cell>
        </row>
        <row r="987">
          <cell r="M987">
            <v>11321.49</v>
          </cell>
        </row>
        <row r="987">
          <cell r="Q987">
            <v>59</v>
          </cell>
        </row>
        <row r="988">
          <cell r="M988">
            <v>11319.12</v>
          </cell>
        </row>
        <row r="988">
          <cell r="Q988">
            <v>27</v>
          </cell>
        </row>
        <row r="989">
          <cell r="M989">
            <v>11318.57</v>
          </cell>
        </row>
        <row r="989">
          <cell r="Q989">
            <v>59</v>
          </cell>
        </row>
        <row r="990">
          <cell r="M990">
            <v>11312.33</v>
          </cell>
        </row>
        <row r="990">
          <cell r="Q990">
            <v>54</v>
          </cell>
        </row>
        <row r="991">
          <cell r="M991">
            <v>11305.93</v>
          </cell>
        </row>
        <row r="991">
          <cell r="Q991">
            <v>50</v>
          </cell>
        </row>
        <row r="992">
          <cell r="M992">
            <v>11299.34</v>
          </cell>
        </row>
        <row r="992">
          <cell r="Q992">
            <v>34</v>
          </cell>
        </row>
        <row r="993">
          <cell r="M993">
            <v>11294.57</v>
          </cell>
        </row>
        <row r="993">
          <cell r="Q993">
            <v>52</v>
          </cell>
        </row>
        <row r="994">
          <cell r="M994">
            <v>11289.11</v>
          </cell>
        </row>
        <row r="994">
          <cell r="Q994">
            <v>55</v>
          </cell>
        </row>
        <row r="995">
          <cell r="M995">
            <v>11286.54</v>
          </cell>
        </row>
        <row r="995">
          <cell r="Q995">
            <v>18</v>
          </cell>
        </row>
        <row r="996">
          <cell r="M996">
            <v>11272.33</v>
          </cell>
        </row>
        <row r="996">
          <cell r="Q996">
            <v>51</v>
          </cell>
        </row>
        <row r="997">
          <cell r="M997">
            <v>11265.71</v>
          </cell>
        </row>
        <row r="997">
          <cell r="Q997">
            <v>53</v>
          </cell>
        </row>
        <row r="998">
          <cell r="M998">
            <v>11264.54</v>
          </cell>
        </row>
        <row r="998">
          <cell r="Q998">
            <v>41</v>
          </cell>
        </row>
        <row r="999">
          <cell r="M999">
            <v>11255.29</v>
          </cell>
        </row>
        <row r="999">
          <cell r="Q999">
            <v>53</v>
          </cell>
        </row>
        <row r="1000">
          <cell r="M1000">
            <v>11253.42</v>
          </cell>
        </row>
        <row r="1000">
          <cell r="Q1000">
            <v>33</v>
          </cell>
        </row>
        <row r="1001">
          <cell r="M1001">
            <v>11250.43</v>
          </cell>
        </row>
        <row r="1001">
          <cell r="Q1001">
            <v>53</v>
          </cell>
        </row>
        <row r="1002">
          <cell r="M1002">
            <v>11244.38</v>
          </cell>
        </row>
        <row r="1002">
          <cell r="Q1002">
            <v>46</v>
          </cell>
        </row>
        <row r="1003">
          <cell r="M1003">
            <v>11217.35</v>
          </cell>
        </row>
        <row r="1003">
          <cell r="Q1003">
            <v>52</v>
          </cell>
        </row>
        <row r="1004">
          <cell r="M1004">
            <v>11187.66</v>
          </cell>
        </row>
        <row r="1004">
          <cell r="Q1004">
            <v>50</v>
          </cell>
        </row>
        <row r="1005">
          <cell r="M1005">
            <v>11186.2</v>
          </cell>
        </row>
        <row r="1005">
          <cell r="Q1005">
            <v>56</v>
          </cell>
        </row>
        <row r="1006">
          <cell r="M1006">
            <v>11165.42</v>
          </cell>
        </row>
        <row r="1006">
          <cell r="Q1006">
            <v>53</v>
          </cell>
        </row>
        <row r="1007">
          <cell r="M1007">
            <v>11163.57</v>
          </cell>
        </row>
        <row r="1007">
          <cell r="Q1007">
            <v>53</v>
          </cell>
        </row>
        <row r="1008">
          <cell r="M1008">
            <v>11150.78</v>
          </cell>
        </row>
        <row r="1008">
          <cell r="Q1008">
            <v>42</v>
          </cell>
        </row>
        <row r="1009">
          <cell r="M1009">
            <v>11103.33</v>
          </cell>
        </row>
        <row r="1009">
          <cell r="Q1009">
            <v>56</v>
          </cell>
        </row>
        <row r="1010">
          <cell r="M1010">
            <v>11093.62</v>
          </cell>
        </row>
        <row r="1010">
          <cell r="Q1010">
            <v>56</v>
          </cell>
        </row>
        <row r="1011">
          <cell r="M1011">
            <v>11090.72</v>
          </cell>
        </row>
        <row r="1011">
          <cell r="Q1011">
            <v>50</v>
          </cell>
        </row>
        <row r="1012">
          <cell r="M1012">
            <v>11085.59</v>
          </cell>
        </row>
        <row r="1012">
          <cell r="Q1012">
            <v>55</v>
          </cell>
        </row>
        <row r="1013">
          <cell r="M1013">
            <v>11082.58</v>
          </cell>
        </row>
        <row r="1013">
          <cell r="Q1013">
            <v>56</v>
          </cell>
        </row>
        <row r="1014">
          <cell r="M1014">
            <v>11073.18</v>
          </cell>
        </row>
        <row r="1014">
          <cell r="Q1014">
            <v>56</v>
          </cell>
        </row>
        <row r="1015">
          <cell r="M1015">
            <v>11070.54</v>
          </cell>
        </row>
        <row r="1015">
          <cell r="Q1015">
            <v>51</v>
          </cell>
        </row>
        <row r="1016">
          <cell r="M1016">
            <v>11068.77</v>
          </cell>
        </row>
        <row r="1016">
          <cell r="Q1016">
            <v>22</v>
          </cell>
        </row>
        <row r="1017">
          <cell r="M1017">
            <v>11068.7</v>
          </cell>
        </row>
        <row r="1017">
          <cell r="Q1017">
            <v>21</v>
          </cell>
        </row>
        <row r="1018">
          <cell r="M1018">
            <v>11046.02</v>
          </cell>
        </row>
        <row r="1018">
          <cell r="Q1018">
            <v>48</v>
          </cell>
        </row>
        <row r="1019">
          <cell r="M1019">
            <v>11037.85</v>
          </cell>
        </row>
        <row r="1019">
          <cell r="Q1019">
            <v>33</v>
          </cell>
        </row>
        <row r="1020">
          <cell r="M1020">
            <v>11037.51</v>
          </cell>
        </row>
        <row r="1020">
          <cell r="Q1020">
            <v>48</v>
          </cell>
        </row>
        <row r="1021">
          <cell r="M1021">
            <v>11033.66</v>
          </cell>
        </row>
        <row r="1021">
          <cell r="Q1021">
            <v>26</v>
          </cell>
        </row>
        <row r="1022">
          <cell r="M1022">
            <v>11028.56</v>
          </cell>
        </row>
        <row r="1022">
          <cell r="Q1022">
            <v>31</v>
          </cell>
        </row>
        <row r="1023">
          <cell r="M1023">
            <v>11018.05</v>
          </cell>
        </row>
        <row r="1023">
          <cell r="Q1023">
            <v>48</v>
          </cell>
        </row>
        <row r="1024">
          <cell r="M1024">
            <v>11015.17</v>
          </cell>
        </row>
        <row r="1024">
          <cell r="Q1024">
            <v>54</v>
          </cell>
        </row>
        <row r="1025">
          <cell r="M1025">
            <v>11013.71</v>
          </cell>
        </row>
        <row r="1025">
          <cell r="Q1025">
            <v>22</v>
          </cell>
        </row>
        <row r="1026">
          <cell r="M1026">
            <v>10991.58</v>
          </cell>
        </row>
        <row r="1026">
          <cell r="Q1026">
            <v>57</v>
          </cell>
        </row>
        <row r="1027">
          <cell r="M1027">
            <v>10982.5</v>
          </cell>
        </row>
        <row r="1027">
          <cell r="Q1027">
            <v>49</v>
          </cell>
        </row>
        <row r="1028">
          <cell r="M1028">
            <v>10977.21</v>
          </cell>
        </row>
        <row r="1028">
          <cell r="Q1028">
            <v>56</v>
          </cell>
        </row>
        <row r="1029">
          <cell r="M1029">
            <v>10976.25</v>
          </cell>
        </row>
        <row r="1029">
          <cell r="Q1029">
            <v>57</v>
          </cell>
        </row>
        <row r="1030">
          <cell r="M1030">
            <v>10965.45</v>
          </cell>
        </row>
        <row r="1030">
          <cell r="Q1030">
            <v>53</v>
          </cell>
        </row>
        <row r="1031">
          <cell r="M1031">
            <v>10959.69</v>
          </cell>
        </row>
        <row r="1031">
          <cell r="Q1031">
            <v>57</v>
          </cell>
        </row>
        <row r="1032">
          <cell r="M1032">
            <v>10959.33</v>
          </cell>
        </row>
        <row r="1032">
          <cell r="Q1032">
            <v>53</v>
          </cell>
        </row>
        <row r="1033">
          <cell r="M1033">
            <v>10942.13</v>
          </cell>
        </row>
        <row r="1033">
          <cell r="Q1033">
            <v>54</v>
          </cell>
        </row>
        <row r="1034">
          <cell r="M1034">
            <v>10928.85</v>
          </cell>
        </row>
        <row r="1034">
          <cell r="Q1034">
            <v>54</v>
          </cell>
        </row>
        <row r="1035">
          <cell r="M1035">
            <v>10923.93</v>
          </cell>
        </row>
        <row r="1035">
          <cell r="Q1035">
            <v>28</v>
          </cell>
        </row>
        <row r="1036">
          <cell r="M1036">
            <v>10886.66</v>
          </cell>
        </row>
        <row r="1036">
          <cell r="Q1036">
            <v>51</v>
          </cell>
        </row>
        <row r="1037">
          <cell r="M1037">
            <v>10848.13</v>
          </cell>
        </row>
        <row r="1037">
          <cell r="Q1037">
            <v>54</v>
          </cell>
        </row>
        <row r="1038">
          <cell r="M1038">
            <v>10825.25</v>
          </cell>
        </row>
        <row r="1038">
          <cell r="Q1038">
            <v>55</v>
          </cell>
        </row>
        <row r="1039">
          <cell r="M1039">
            <v>10807.49</v>
          </cell>
        </row>
        <row r="1039">
          <cell r="Q1039">
            <v>52</v>
          </cell>
        </row>
        <row r="1040">
          <cell r="M1040">
            <v>10806.84</v>
          </cell>
        </row>
        <row r="1040">
          <cell r="Q1040">
            <v>52</v>
          </cell>
        </row>
        <row r="1041">
          <cell r="M1041">
            <v>10797.34</v>
          </cell>
        </row>
        <row r="1041">
          <cell r="Q1041">
            <v>55</v>
          </cell>
        </row>
        <row r="1042">
          <cell r="M1042">
            <v>10796.35</v>
          </cell>
        </row>
        <row r="1042">
          <cell r="Q1042">
            <v>23</v>
          </cell>
        </row>
        <row r="1043">
          <cell r="M1043">
            <v>10795.94</v>
          </cell>
        </row>
        <row r="1043">
          <cell r="Q1043">
            <v>55</v>
          </cell>
        </row>
        <row r="1044">
          <cell r="M1044">
            <v>10791.96</v>
          </cell>
        </row>
        <row r="1044">
          <cell r="Q1044">
            <v>33</v>
          </cell>
        </row>
        <row r="1045">
          <cell r="M1045">
            <v>10769.75</v>
          </cell>
        </row>
        <row r="1045">
          <cell r="Q1045">
            <v>36</v>
          </cell>
        </row>
        <row r="1046">
          <cell r="M1046">
            <v>10749.02</v>
          </cell>
        </row>
        <row r="1046">
          <cell r="Q1046">
            <v>48</v>
          </cell>
        </row>
        <row r="1047">
          <cell r="M1047">
            <v>10736.87</v>
          </cell>
        </row>
        <row r="1047">
          <cell r="Q1047">
            <v>30</v>
          </cell>
        </row>
        <row r="1048">
          <cell r="M1048">
            <v>10719.57</v>
          </cell>
        </row>
        <row r="1048">
          <cell r="Q1048">
            <v>55</v>
          </cell>
        </row>
        <row r="1049">
          <cell r="M1049">
            <v>10713.64</v>
          </cell>
        </row>
        <row r="1049">
          <cell r="Q1049">
            <v>55</v>
          </cell>
        </row>
        <row r="1050">
          <cell r="M1050">
            <v>10704.47</v>
          </cell>
        </row>
        <row r="1050">
          <cell r="Q1050">
            <v>50</v>
          </cell>
        </row>
        <row r="1051">
          <cell r="M1051">
            <v>10702.64</v>
          </cell>
        </row>
        <row r="1051">
          <cell r="Q1051">
            <v>46</v>
          </cell>
        </row>
        <row r="1052">
          <cell r="M1052">
            <v>10698.38</v>
          </cell>
        </row>
        <row r="1052">
          <cell r="Q1052">
            <v>45</v>
          </cell>
        </row>
        <row r="1053">
          <cell r="M1053">
            <v>10690.11</v>
          </cell>
        </row>
        <row r="1053">
          <cell r="Q1053">
            <v>60</v>
          </cell>
        </row>
        <row r="1054">
          <cell r="M1054">
            <v>10676.83</v>
          </cell>
        </row>
        <row r="1054">
          <cell r="Q1054">
            <v>46</v>
          </cell>
        </row>
        <row r="1055">
          <cell r="M1055">
            <v>10665.44</v>
          </cell>
        </row>
        <row r="1055">
          <cell r="Q1055">
            <v>58</v>
          </cell>
        </row>
        <row r="1056">
          <cell r="M1056">
            <v>10627.81</v>
          </cell>
        </row>
        <row r="1056">
          <cell r="Q1056">
            <v>32</v>
          </cell>
        </row>
        <row r="1057">
          <cell r="M1057">
            <v>10620.26</v>
          </cell>
        </row>
        <row r="1057">
          <cell r="Q1057">
            <v>30</v>
          </cell>
        </row>
        <row r="1058">
          <cell r="M1058">
            <v>10617.04</v>
          </cell>
        </row>
        <row r="1058">
          <cell r="Q1058">
            <v>57</v>
          </cell>
        </row>
        <row r="1059">
          <cell r="M1059">
            <v>10608.67</v>
          </cell>
        </row>
        <row r="1059">
          <cell r="Q1059">
            <v>56</v>
          </cell>
        </row>
        <row r="1060">
          <cell r="M1060">
            <v>10602.39</v>
          </cell>
        </row>
        <row r="1060">
          <cell r="Q1060">
            <v>55</v>
          </cell>
        </row>
        <row r="1061">
          <cell r="M1061">
            <v>10601.63</v>
          </cell>
        </row>
        <row r="1061">
          <cell r="Q1061">
            <v>56</v>
          </cell>
        </row>
        <row r="1062">
          <cell r="M1062">
            <v>10601.41</v>
          </cell>
        </row>
        <row r="1062">
          <cell r="Q1062">
            <v>50</v>
          </cell>
        </row>
        <row r="1063">
          <cell r="M1063">
            <v>10600.55</v>
          </cell>
        </row>
        <row r="1063">
          <cell r="Q1063">
            <v>55</v>
          </cell>
        </row>
        <row r="1064">
          <cell r="M1064">
            <v>10594.5</v>
          </cell>
        </row>
        <row r="1064">
          <cell r="Q1064">
            <v>56</v>
          </cell>
        </row>
        <row r="1065">
          <cell r="M1065">
            <v>10594.23</v>
          </cell>
        </row>
        <row r="1065">
          <cell r="Q1065">
            <v>53</v>
          </cell>
        </row>
        <row r="1066">
          <cell r="M1066">
            <v>10579.71</v>
          </cell>
        </row>
        <row r="1066">
          <cell r="Q1066">
            <v>56</v>
          </cell>
        </row>
        <row r="1067">
          <cell r="M1067">
            <v>10577.09</v>
          </cell>
        </row>
        <row r="1067">
          <cell r="Q1067">
            <v>53</v>
          </cell>
        </row>
        <row r="1068">
          <cell r="M1068">
            <v>10564.88</v>
          </cell>
        </row>
        <row r="1068">
          <cell r="Q1068">
            <v>51</v>
          </cell>
        </row>
        <row r="1069">
          <cell r="M1069">
            <v>10560.49</v>
          </cell>
        </row>
        <row r="1069">
          <cell r="Q1069">
            <v>51</v>
          </cell>
        </row>
        <row r="1070">
          <cell r="M1070">
            <v>10546.48</v>
          </cell>
        </row>
        <row r="1070">
          <cell r="Q1070">
            <v>45</v>
          </cell>
        </row>
        <row r="1071">
          <cell r="M1071">
            <v>10495.6</v>
          </cell>
        </row>
        <row r="1071">
          <cell r="Q1071">
            <v>50</v>
          </cell>
        </row>
        <row r="1072">
          <cell r="M1072">
            <v>10493.95</v>
          </cell>
        </row>
        <row r="1072">
          <cell r="Q1072">
            <v>44</v>
          </cell>
        </row>
        <row r="1073">
          <cell r="M1073">
            <v>10486.55</v>
          </cell>
        </row>
        <row r="1073">
          <cell r="Q1073">
            <v>35</v>
          </cell>
        </row>
        <row r="1074">
          <cell r="M1074">
            <v>10464.83</v>
          </cell>
        </row>
        <row r="1074">
          <cell r="Q1074">
            <v>53</v>
          </cell>
        </row>
        <row r="1075">
          <cell r="M1075">
            <v>10461.98</v>
          </cell>
        </row>
        <row r="1075">
          <cell r="Q1075">
            <v>58</v>
          </cell>
        </row>
        <row r="1076">
          <cell r="M1076">
            <v>10459.19</v>
          </cell>
        </row>
        <row r="1076">
          <cell r="Q1076">
            <v>46</v>
          </cell>
        </row>
        <row r="1077">
          <cell r="M1077">
            <v>10455.14</v>
          </cell>
        </row>
        <row r="1077">
          <cell r="Q1077">
            <v>58</v>
          </cell>
        </row>
        <row r="1078">
          <cell r="M1078">
            <v>10455.1</v>
          </cell>
        </row>
        <row r="1078">
          <cell r="Q1078">
            <v>54</v>
          </cell>
        </row>
        <row r="1079">
          <cell r="M1079">
            <v>10450.55</v>
          </cell>
        </row>
        <row r="1079">
          <cell r="Q1079">
            <v>54</v>
          </cell>
        </row>
        <row r="1080">
          <cell r="M1080">
            <v>10436.1</v>
          </cell>
        </row>
        <row r="1080">
          <cell r="Q1080">
            <v>54</v>
          </cell>
        </row>
        <row r="1081">
          <cell r="M1081">
            <v>10435.07</v>
          </cell>
        </row>
        <row r="1081">
          <cell r="Q1081">
            <v>54</v>
          </cell>
        </row>
        <row r="1082">
          <cell r="M1082">
            <v>10422.92</v>
          </cell>
        </row>
        <row r="1082">
          <cell r="Q1082">
            <v>43</v>
          </cell>
        </row>
        <row r="1083">
          <cell r="M1083">
            <v>10419.65</v>
          </cell>
        </row>
        <row r="1083">
          <cell r="Q1083">
            <v>49</v>
          </cell>
        </row>
        <row r="1084">
          <cell r="M1084">
            <v>10419.59</v>
          </cell>
        </row>
        <row r="1084">
          <cell r="Q1084">
            <v>42</v>
          </cell>
        </row>
        <row r="1085">
          <cell r="M1085">
            <v>10407.98</v>
          </cell>
        </row>
        <row r="1085">
          <cell r="Q1085">
            <v>48</v>
          </cell>
        </row>
        <row r="1086">
          <cell r="M1086">
            <v>10407.09</v>
          </cell>
        </row>
        <row r="1086">
          <cell r="Q1086">
            <v>53</v>
          </cell>
        </row>
        <row r="1087">
          <cell r="M1087">
            <v>10403.27</v>
          </cell>
        </row>
        <row r="1087">
          <cell r="Q1087">
            <v>49</v>
          </cell>
        </row>
        <row r="1088">
          <cell r="M1088">
            <v>10381.48</v>
          </cell>
        </row>
        <row r="1088">
          <cell r="Q1088">
            <v>49</v>
          </cell>
        </row>
        <row r="1089">
          <cell r="M1089">
            <v>10370.91</v>
          </cell>
        </row>
        <row r="1089">
          <cell r="Q1089">
            <v>51</v>
          </cell>
        </row>
        <row r="1090">
          <cell r="M1090">
            <v>10356.67</v>
          </cell>
        </row>
        <row r="1090">
          <cell r="Q1090">
            <v>53</v>
          </cell>
        </row>
        <row r="1091">
          <cell r="M1091">
            <v>10355.64</v>
          </cell>
        </row>
        <row r="1091">
          <cell r="Q1091">
            <v>48</v>
          </cell>
        </row>
        <row r="1092">
          <cell r="M1092">
            <v>10352.48</v>
          </cell>
        </row>
        <row r="1092">
          <cell r="Q1092">
            <v>49</v>
          </cell>
        </row>
        <row r="1093">
          <cell r="M1093">
            <v>10345.93</v>
          </cell>
        </row>
        <row r="1093">
          <cell r="Q1093">
            <v>54</v>
          </cell>
        </row>
        <row r="1094">
          <cell r="M1094">
            <v>10338.93</v>
          </cell>
        </row>
        <row r="1094">
          <cell r="Q1094">
            <v>40</v>
          </cell>
        </row>
        <row r="1095">
          <cell r="M1095">
            <v>10329.06</v>
          </cell>
        </row>
        <row r="1095">
          <cell r="Q1095">
            <v>52</v>
          </cell>
        </row>
        <row r="1096">
          <cell r="M1096">
            <v>10325.21</v>
          </cell>
        </row>
        <row r="1096">
          <cell r="Q1096">
            <v>31</v>
          </cell>
        </row>
        <row r="1097">
          <cell r="M1097">
            <v>10322.9</v>
          </cell>
        </row>
        <row r="1097">
          <cell r="Q1097">
            <v>31</v>
          </cell>
        </row>
        <row r="1098">
          <cell r="M1098">
            <v>10315.91</v>
          </cell>
        </row>
        <row r="1098">
          <cell r="Q1098">
            <v>60</v>
          </cell>
        </row>
        <row r="1099">
          <cell r="M1099">
            <v>10310.78</v>
          </cell>
        </row>
        <row r="1099">
          <cell r="Q1099">
            <v>59</v>
          </cell>
        </row>
        <row r="1100">
          <cell r="M1100">
            <v>10308.04</v>
          </cell>
        </row>
        <row r="1100">
          <cell r="Q1100">
            <v>34</v>
          </cell>
        </row>
        <row r="1101">
          <cell r="M1101">
            <v>10276.99</v>
          </cell>
        </row>
        <row r="1101">
          <cell r="Q1101">
            <v>52</v>
          </cell>
        </row>
        <row r="1102">
          <cell r="M1102">
            <v>10274.33</v>
          </cell>
        </row>
        <row r="1102">
          <cell r="Q1102">
            <v>49</v>
          </cell>
        </row>
        <row r="1103">
          <cell r="M1103">
            <v>10269.46</v>
          </cell>
        </row>
        <row r="1103">
          <cell r="Q1103">
            <v>49</v>
          </cell>
        </row>
        <row r="1104">
          <cell r="M1104">
            <v>10264.44</v>
          </cell>
        </row>
        <row r="1104">
          <cell r="Q1104">
            <v>47</v>
          </cell>
        </row>
        <row r="1105">
          <cell r="M1105">
            <v>10259.13</v>
          </cell>
        </row>
        <row r="1105">
          <cell r="Q1105">
            <v>54</v>
          </cell>
        </row>
        <row r="1106">
          <cell r="M1106">
            <v>10231.5</v>
          </cell>
        </row>
        <row r="1106">
          <cell r="Q1106">
            <v>55</v>
          </cell>
        </row>
        <row r="1107">
          <cell r="M1107">
            <v>10226.28</v>
          </cell>
        </row>
        <row r="1107">
          <cell r="Q1107">
            <v>55</v>
          </cell>
        </row>
        <row r="1108">
          <cell r="M1108">
            <v>10214.64</v>
          </cell>
        </row>
        <row r="1108">
          <cell r="Q1108">
            <v>52</v>
          </cell>
        </row>
        <row r="1109">
          <cell r="M1109">
            <v>10197.77</v>
          </cell>
        </row>
        <row r="1109">
          <cell r="Q1109">
            <v>37</v>
          </cell>
        </row>
        <row r="1110">
          <cell r="M1110">
            <v>10191.82</v>
          </cell>
        </row>
        <row r="1110">
          <cell r="Q1110">
            <v>50</v>
          </cell>
        </row>
        <row r="1111">
          <cell r="M1111">
            <v>10160.87</v>
          </cell>
        </row>
        <row r="1111">
          <cell r="Q1111">
            <v>49</v>
          </cell>
        </row>
        <row r="1112">
          <cell r="M1112">
            <v>10156.78</v>
          </cell>
        </row>
        <row r="1112">
          <cell r="Q1112">
            <v>41</v>
          </cell>
        </row>
        <row r="1113">
          <cell r="M1113">
            <v>10146.13</v>
          </cell>
        </row>
        <row r="1113">
          <cell r="Q1113">
            <v>48</v>
          </cell>
        </row>
        <row r="1114">
          <cell r="M1114">
            <v>10141.14</v>
          </cell>
        </row>
        <row r="1114">
          <cell r="Q1114">
            <v>25</v>
          </cell>
        </row>
        <row r="1115">
          <cell r="M1115">
            <v>10139.84</v>
          </cell>
        </row>
        <row r="1115">
          <cell r="Q1115">
            <v>50</v>
          </cell>
        </row>
        <row r="1116">
          <cell r="M1116">
            <v>10118.42</v>
          </cell>
        </row>
        <row r="1116">
          <cell r="Q1116">
            <v>47</v>
          </cell>
        </row>
        <row r="1117">
          <cell r="M1117">
            <v>10115.01</v>
          </cell>
        </row>
        <row r="1117">
          <cell r="Q1117">
            <v>50</v>
          </cell>
        </row>
        <row r="1118">
          <cell r="M1118">
            <v>10107.22</v>
          </cell>
        </row>
        <row r="1118">
          <cell r="Q1118">
            <v>50</v>
          </cell>
        </row>
        <row r="1119">
          <cell r="M1119">
            <v>10106.13</v>
          </cell>
        </row>
        <row r="1119">
          <cell r="Q1119">
            <v>46</v>
          </cell>
        </row>
        <row r="1120">
          <cell r="M1120">
            <v>10096.97</v>
          </cell>
        </row>
        <row r="1120">
          <cell r="Q1120">
            <v>53</v>
          </cell>
        </row>
        <row r="1121">
          <cell r="M1121">
            <v>10085.85</v>
          </cell>
        </row>
        <row r="1121">
          <cell r="Q1121">
            <v>53</v>
          </cell>
        </row>
        <row r="1122">
          <cell r="M1122">
            <v>10072.06</v>
          </cell>
        </row>
        <row r="1122">
          <cell r="Q1122">
            <v>53</v>
          </cell>
        </row>
        <row r="1123">
          <cell r="M1123">
            <v>10065.41</v>
          </cell>
        </row>
        <row r="1123">
          <cell r="Q1123">
            <v>48</v>
          </cell>
        </row>
        <row r="1124">
          <cell r="M1124">
            <v>10043.25</v>
          </cell>
        </row>
        <row r="1124">
          <cell r="Q1124">
            <v>43</v>
          </cell>
        </row>
        <row r="1125">
          <cell r="M1125">
            <v>10027.15</v>
          </cell>
        </row>
        <row r="1125">
          <cell r="Q1125">
            <v>34</v>
          </cell>
        </row>
        <row r="1126">
          <cell r="M1126">
            <v>10011.44</v>
          </cell>
        </row>
        <row r="1126">
          <cell r="Q1126">
            <v>52</v>
          </cell>
        </row>
        <row r="1127">
          <cell r="M1127">
            <v>9991.04</v>
          </cell>
        </row>
        <row r="1127">
          <cell r="Q1127">
            <v>51</v>
          </cell>
        </row>
        <row r="1128">
          <cell r="M1128">
            <v>9964.06</v>
          </cell>
        </row>
        <row r="1128">
          <cell r="Q1128">
            <v>51</v>
          </cell>
        </row>
        <row r="1129">
          <cell r="M1129">
            <v>9957.72</v>
          </cell>
        </row>
        <row r="1129">
          <cell r="Q1129">
            <v>58</v>
          </cell>
        </row>
        <row r="1130">
          <cell r="M1130">
            <v>9933.44</v>
          </cell>
        </row>
        <row r="1130">
          <cell r="Q1130">
            <v>39</v>
          </cell>
        </row>
        <row r="1131">
          <cell r="M1131">
            <v>9931.96</v>
          </cell>
        </row>
        <row r="1131">
          <cell r="Q1131">
            <v>37</v>
          </cell>
        </row>
        <row r="1132">
          <cell r="M1132">
            <v>9930.64</v>
          </cell>
        </row>
        <row r="1132">
          <cell r="Q1132">
            <v>50</v>
          </cell>
        </row>
        <row r="1133">
          <cell r="M1133">
            <v>9910.36</v>
          </cell>
        </row>
        <row r="1133">
          <cell r="Q1133">
            <v>60</v>
          </cell>
        </row>
        <row r="1134">
          <cell r="M1134">
            <v>9907.83</v>
          </cell>
        </row>
        <row r="1134">
          <cell r="Q1134">
            <v>26</v>
          </cell>
        </row>
        <row r="1135">
          <cell r="M1135">
            <v>9894.69</v>
          </cell>
        </row>
        <row r="1135">
          <cell r="Q1135">
            <v>56</v>
          </cell>
        </row>
        <row r="1136">
          <cell r="M1136">
            <v>9890.23</v>
          </cell>
        </row>
        <row r="1136">
          <cell r="Q1136">
            <v>51</v>
          </cell>
        </row>
        <row r="1137">
          <cell r="M1137">
            <v>9880.07</v>
          </cell>
        </row>
        <row r="1137">
          <cell r="Q1137">
            <v>51</v>
          </cell>
        </row>
        <row r="1138">
          <cell r="M1138">
            <v>9877.61</v>
          </cell>
        </row>
        <row r="1138">
          <cell r="Q1138">
            <v>51</v>
          </cell>
        </row>
        <row r="1139">
          <cell r="M1139">
            <v>9875.68</v>
          </cell>
        </row>
        <row r="1139">
          <cell r="Q1139">
            <v>51</v>
          </cell>
        </row>
        <row r="1140">
          <cell r="M1140">
            <v>9872.7</v>
          </cell>
        </row>
        <row r="1140">
          <cell r="Q1140">
            <v>24</v>
          </cell>
        </row>
        <row r="1141">
          <cell r="M1141">
            <v>9870.59</v>
          </cell>
        </row>
        <row r="1141">
          <cell r="Q1141">
            <v>53</v>
          </cell>
        </row>
        <row r="1142">
          <cell r="M1142">
            <v>9869.81</v>
          </cell>
        </row>
        <row r="1142">
          <cell r="Q1142">
            <v>51</v>
          </cell>
        </row>
        <row r="1143">
          <cell r="M1143">
            <v>9866.3</v>
          </cell>
        </row>
        <row r="1143">
          <cell r="Q1143">
            <v>53</v>
          </cell>
        </row>
        <row r="1144">
          <cell r="M1144">
            <v>9863.47</v>
          </cell>
        </row>
        <row r="1144">
          <cell r="Q1144">
            <v>51</v>
          </cell>
        </row>
        <row r="1145">
          <cell r="M1145">
            <v>9861.03</v>
          </cell>
        </row>
        <row r="1145">
          <cell r="Q1145">
            <v>51</v>
          </cell>
        </row>
        <row r="1146">
          <cell r="M1146">
            <v>9855.13</v>
          </cell>
        </row>
        <row r="1146">
          <cell r="Q1146">
            <v>54</v>
          </cell>
        </row>
        <row r="1147">
          <cell r="M1147">
            <v>9850.43</v>
          </cell>
        </row>
        <row r="1147">
          <cell r="Q1147">
            <v>30</v>
          </cell>
        </row>
        <row r="1148">
          <cell r="M1148">
            <v>9844.45</v>
          </cell>
        </row>
        <row r="1148">
          <cell r="Q1148">
            <v>50</v>
          </cell>
        </row>
        <row r="1149">
          <cell r="M1149">
            <v>9836.21</v>
          </cell>
        </row>
        <row r="1149">
          <cell r="Q1149">
            <v>50</v>
          </cell>
        </row>
        <row r="1150">
          <cell r="M1150">
            <v>9819.25</v>
          </cell>
        </row>
        <row r="1150">
          <cell r="Q1150">
            <v>49</v>
          </cell>
        </row>
        <row r="1151">
          <cell r="M1151">
            <v>9800.89</v>
          </cell>
        </row>
        <row r="1151">
          <cell r="Q1151">
            <v>46</v>
          </cell>
        </row>
        <row r="1152">
          <cell r="M1152">
            <v>9788.87</v>
          </cell>
        </row>
        <row r="1152">
          <cell r="Q1152">
            <v>26</v>
          </cell>
        </row>
        <row r="1153">
          <cell r="M1153">
            <v>9787.32</v>
          </cell>
        </row>
        <row r="1153">
          <cell r="Q1153">
            <v>49</v>
          </cell>
        </row>
        <row r="1154">
          <cell r="M1154">
            <v>9778.35</v>
          </cell>
        </row>
        <row r="1154">
          <cell r="Q1154">
            <v>57</v>
          </cell>
        </row>
        <row r="1155">
          <cell r="M1155">
            <v>9764.08</v>
          </cell>
        </row>
        <row r="1155">
          <cell r="Q1155">
            <v>21</v>
          </cell>
        </row>
        <row r="1156">
          <cell r="M1156">
            <v>9753.49</v>
          </cell>
        </row>
        <row r="1156">
          <cell r="Q1156">
            <v>52</v>
          </cell>
        </row>
        <row r="1157">
          <cell r="M1157">
            <v>9748.91</v>
          </cell>
        </row>
        <row r="1157">
          <cell r="Q1157">
            <v>52</v>
          </cell>
        </row>
        <row r="1158">
          <cell r="M1158">
            <v>9724.53</v>
          </cell>
        </row>
        <row r="1158">
          <cell r="Q1158">
            <v>52</v>
          </cell>
        </row>
        <row r="1159">
          <cell r="M1159">
            <v>9722.77</v>
          </cell>
        </row>
        <row r="1159">
          <cell r="Q1159">
            <v>47</v>
          </cell>
        </row>
        <row r="1160">
          <cell r="M1160">
            <v>9715.84</v>
          </cell>
        </row>
        <row r="1160">
          <cell r="Q1160">
            <v>50</v>
          </cell>
        </row>
        <row r="1161">
          <cell r="M1161">
            <v>9710.71</v>
          </cell>
        </row>
        <row r="1161">
          <cell r="Q1161">
            <v>45</v>
          </cell>
        </row>
        <row r="1162">
          <cell r="M1162">
            <v>9704.67</v>
          </cell>
        </row>
        <row r="1162">
          <cell r="Q1162">
            <v>58</v>
          </cell>
        </row>
        <row r="1163">
          <cell r="M1163">
            <v>9698.42</v>
          </cell>
        </row>
        <row r="1163">
          <cell r="Q1163">
            <v>56</v>
          </cell>
        </row>
        <row r="1164">
          <cell r="M1164">
            <v>9684.29</v>
          </cell>
        </row>
        <row r="1164">
          <cell r="Q1164">
            <v>41</v>
          </cell>
        </row>
        <row r="1165">
          <cell r="M1165">
            <v>9664.34</v>
          </cell>
        </row>
        <row r="1165">
          <cell r="Q1165">
            <v>48</v>
          </cell>
        </row>
        <row r="1166">
          <cell r="M1166">
            <v>9653.81</v>
          </cell>
        </row>
        <row r="1166">
          <cell r="Q1166">
            <v>51</v>
          </cell>
        </row>
        <row r="1167">
          <cell r="M1167">
            <v>9644.25</v>
          </cell>
        </row>
        <row r="1167">
          <cell r="Q1167">
            <v>52</v>
          </cell>
        </row>
        <row r="1168">
          <cell r="M1168">
            <v>9634.54</v>
          </cell>
        </row>
        <row r="1168">
          <cell r="Q1168">
            <v>54</v>
          </cell>
        </row>
        <row r="1169">
          <cell r="M1169">
            <v>9630.91</v>
          </cell>
        </row>
        <row r="1169">
          <cell r="Q1169">
            <v>50</v>
          </cell>
        </row>
        <row r="1170">
          <cell r="M1170">
            <v>9630.4</v>
          </cell>
        </row>
        <row r="1170">
          <cell r="Q1170">
            <v>43</v>
          </cell>
        </row>
        <row r="1171">
          <cell r="M1171">
            <v>9630.3</v>
          </cell>
        </row>
        <row r="1171">
          <cell r="Q1171">
            <v>24</v>
          </cell>
        </row>
        <row r="1172">
          <cell r="M1172">
            <v>9628.79</v>
          </cell>
        </row>
        <row r="1172">
          <cell r="Q1172">
            <v>52</v>
          </cell>
        </row>
        <row r="1173">
          <cell r="M1173">
            <v>9625.92</v>
          </cell>
        </row>
        <row r="1173">
          <cell r="Q1173">
            <v>47</v>
          </cell>
        </row>
        <row r="1174">
          <cell r="M1174">
            <v>9620.33</v>
          </cell>
        </row>
        <row r="1174">
          <cell r="Q1174">
            <v>40</v>
          </cell>
        </row>
        <row r="1175">
          <cell r="M1175">
            <v>9619.18</v>
          </cell>
        </row>
        <row r="1175">
          <cell r="Q1175">
            <v>50</v>
          </cell>
        </row>
        <row r="1176">
          <cell r="M1176">
            <v>9617.66</v>
          </cell>
        </row>
        <row r="1176">
          <cell r="Q1176">
            <v>58</v>
          </cell>
        </row>
        <row r="1177">
          <cell r="M1177">
            <v>9597.63</v>
          </cell>
        </row>
        <row r="1177">
          <cell r="Q1177">
            <v>41</v>
          </cell>
        </row>
        <row r="1178">
          <cell r="M1178">
            <v>9584.04</v>
          </cell>
        </row>
        <row r="1178">
          <cell r="Q1178">
            <v>49</v>
          </cell>
        </row>
        <row r="1179">
          <cell r="M1179">
            <v>9583.89</v>
          </cell>
        </row>
        <row r="1179">
          <cell r="Q1179">
            <v>56</v>
          </cell>
        </row>
        <row r="1180">
          <cell r="M1180">
            <v>9582.54</v>
          </cell>
        </row>
        <row r="1180">
          <cell r="Q1180">
            <v>49</v>
          </cell>
        </row>
        <row r="1181">
          <cell r="M1181">
            <v>9566.99</v>
          </cell>
        </row>
        <row r="1181">
          <cell r="Q1181">
            <v>48</v>
          </cell>
        </row>
        <row r="1182">
          <cell r="M1182">
            <v>9563.03</v>
          </cell>
        </row>
        <row r="1182">
          <cell r="Q1182">
            <v>50</v>
          </cell>
        </row>
        <row r="1183">
          <cell r="M1183">
            <v>9549.57</v>
          </cell>
        </row>
        <row r="1183">
          <cell r="Q1183">
            <v>50</v>
          </cell>
        </row>
        <row r="1184">
          <cell r="M1184">
            <v>9541.7</v>
          </cell>
        </row>
        <row r="1184">
          <cell r="Q1184">
            <v>47</v>
          </cell>
        </row>
        <row r="1185">
          <cell r="M1185">
            <v>9540.17</v>
          </cell>
        </row>
        <row r="1185">
          <cell r="Q1185">
            <v>49</v>
          </cell>
        </row>
        <row r="1186">
          <cell r="M1186">
            <v>9538.65</v>
          </cell>
        </row>
        <row r="1186">
          <cell r="Q1186">
            <v>51</v>
          </cell>
        </row>
        <row r="1187">
          <cell r="M1187">
            <v>9528.9</v>
          </cell>
        </row>
        <row r="1187">
          <cell r="Q1187">
            <v>30</v>
          </cell>
        </row>
        <row r="1188">
          <cell r="M1188">
            <v>9507.68</v>
          </cell>
        </row>
        <row r="1188">
          <cell r="Q1188">
            <v>53</v>
          </cell>
        </row>
        <row r="1189">
          <cell r="M1189">
            <v>9504.31</v>
          </cell>
        </row>
        <row r="1189">
          <cell r="Q1189">
            <v>46</v>
          </cell>
        </row>
        <row r="1190">
          <cell r="M1190">
            <v>9500.57</v>
          </cell>
        </row>
        <row r="1190">
          <cell r="Q1190">
            <v>54</v>
          </cell>
        </row>
        <row r="1191">
          <cell r="M1191">
            <v>9487.64</v>
          </cell>
        </row>
        <row r="1191">
          <cell r="Q1191">
            <v>43</v>
          </cell>
        </row>
        <row r="1192">
          <cell r="M1192">
            <v>9453.92</v>
          </cell>
        </row>
        <row r="1192">
          <cell r="Q1192">
            <v>35</v>
          </cell>
        </row>
        <row r="1193">
          <cell r="M1193">
            <v>9448.42</v>
          </cell>
        </row>
        <row r="1193">
          <cell r="Q1193">
            <v>49</v>
          </cell>
        </row>
        <row r="1194">
          <cell r="M1194">
            <v>9447.38</v>
          </cell>
        </row>
        <row r="1194">
          <cell r="Q1194">
            <v>48</v>
          </cell>
        </row>
        <row r="1195">
          <cell r="M1195">
            <v>9447.25</v>
          </cell>
        </row>
        <row r="1195">
          <cell r="Q1195">
            <v>46</v>
          </cell>
        </row>
        <row r="1196">
          <cell r="M1196">
            <v>9432.93</v>
          </cell>
        </row>
        <row r="1196">
          <cell r="Q1196">
            <v>46</v>
          </cell>
        </row>
        <row r="1197">
          <cell r="M1197">
            <v>9414.92</v>
          </cell>
        </row>
        <row r="1197">
          <cell r="Q1197">
            <v>46</v>
          </cell>
        </row>
        <row r="1198">
          <cell r="M1198">
            <v>9411.01</v>
          </cell>
        </row>
        <row r="1198">
          <cell r="Q1198">
            <v>51</v>
          </cell>
        </row>
        <row r="1199">
          <cell r="M1199">
            <v>9391.35</v>
          </cell>
        </row>
        <row r="1199">
          <cell r="Q1199">
            <v>51</v>
          </cell>
        </row>
        <row r="1200">
          <cell r="M1200">
            <v>9386.16</v>
          </cell>
        </row>
        <row r="1200">
          <cell r="Q1200">
            <v>47</v>
          </cell>
        </row>
        <row r="1201">
          <cell r="M1201">
            <v>9380.75</v>
          </cell>
        </row>
        <row r="1201">
          <cell r="Q1201">
            <v>51</v>
          </cell>
        </row>
        <row r="1202">
          <cell r="M1202">
            <v>9377.9</v>
          </cell>
        </row>
        <row r="1202">
          <cell r="Q1202">
            <v>53</v>
          </cell>
        </row>
        <row r="1203">
          <cell r="M1203">
            <v>9377.45</v>
          </cell>
        </row>
        <row r="1203">
          <cell r="Q1203">
            <v>51</v>
          </cell>
        </row>
        <row r="1204">
          <cell r="M1204">
            <v>9361.33</v>
          </cell>
        </row>
        <row r="1204">
          <cell r="Q1204">
            <v>34</v>
          </cell>
        </row>
        <row r="1205">
          <cell r="M1205">
            <v>9344.2</v>
          </cell>
        </row>
        <row r="1205">
          <cell r="Q1205">
            <v>26</v>
          </cell>
        </row>
        <row r="1206">
          <cell r="M1206">
            <v>9338.61</v>
          </cell>
        </row>
        <row r="1206">
          <cell r="Q1206">
            <v>34</v>
          </cell>
        </row>
        <row r="1207">
          <cell r="M1207">
            <v>9320.26</v>
          </cell>
        </row>
        <row r="1207">
          <cell r="Q1207">
            <v>45</v>
          </cell>
        </row>
        <row r="1208">
          <cell r="M1208">
            <v>9315.41</v>
          </cell>
        </row>
        <row r="1208">
          <cell r="Q1208">
            <v>60</v>
          </cell>
        </row>
        <row r="1209">
          <cell r="M1209">
            <v>9310.81</v>
          </cell>
        </row>
        <row r="1209">
          <cell r="Q1209">
            <v>49</v>
          </cell>
        </row>
        <row r="1210">
          <cell r="M1210">
            <v>9304.7</v>
          </cell>
        </row>
        <row r="1210">
          <cell r="Q1210">
            <v>46</v>
          </cell>
        </row>
        <row r="1211">
          <cell r="M1211">
            <v>9301.89</v>
          </cell>
        </row>
        <row r="1211">
          <cell r="Q1211">
            <v>49</v>
          </cell>
        </row>
        <row r="1212">
          <cell r="M1212">
            <v>9290.14</v>
          </cell>
        </row>
        <row r="1212">
          <cell r="Q1212">
            <v>49</v>
          </cell>
        </row>
        <row r="1213">
          <cell r="M1213">
            <v>9288.03</v>
          </cell>
        </row>
        <row r="1213">
          <cell r="Q1213">
            <v>53</v>
          </cell>
        </row>
        <row r="1214">
          <cell r="M1214">
            <v>9285.87</v>
          </cell>
        </row>
        <row r="1214">
          <cell r="Q1214">
            <v>51</v>
          </cell>
        </row>
        <row r="1215">
          <cell r="M1215">
            <v>9283.56</v>
          </cell>
        </row>
        <row r="1215">
          <cell r="Q1215">
            <v>49</v>
          </cell>
        </row>
        <row r="1216">
          <cell r="M1216">
            <v>9282.48</v>
          </cell>
        </row>
        <row r="1216">
          <cell r="Q1216">
            <v>51</v>
          </cell>
        </row>
        <row r="1217">
          <cell r="M1217">
            <v>9264.8</v>
          </cell>
        </row>
        <row r="1217">
          <cell r="Q1217">
            <v>48</v>
          </cell>
        </row>
        <row r="1218">
          <cell r="M1218">
            <v>9249.5</v>
          </cell>
        </row>
        <row r="1218">
          <cell r="Q1218">
            <v>42</v>
          </cell>
        </row>
        <row r="1219">
          <cell r="M1219">
            <v>9247.94</v>
          </cell>
        </row>
        <row r="1219">
          <cell r="Q1219">
            <v>47</v>
          </cell>
        </row>
        <row r="1220">
          <cell r="M1220">
            <v>9225.26</v>
          </cell>
        </row>
        <row r="1220">
          <cell r="Q1220">
            <v>41</v>
          </cell>
        </row>
        <row r="1221">
          <cell r="M1221">
            <v>9222.4</v>
          </cell>
        </row>
        <row r="1221">
          <cell r="Q1221">
            <v>36</v>
          </cell>
        </row>
        <row r="1222">
          <cell r="M1222">
            <v>9210.06</v>
          </cell>
        </row>
        <row r="1222">
          <cell r="Q1222">
            <v>46</v>
          </cell>
        </row>
        <row r="1223">
          <cell r="M1223">
            <v>9193.84</v>
          </cell>
        </row>
        <row r="1223">
          <cell r="Q1223">
            <v>49</v>
          </cell>
        </row>
        <row r="1224">
          <cell r="M1224">
            <v>9182.17</v>
          </cell>
        </row>
        <row r="1224">
          <cell r="Q1224">
            <v>51</v>
          </cell>
        </row>
        <row r="1225">
          <cell r="M1225">
            <v>9174.14</v>
          </cell>
        </row>
        <row r="1225">
          <cell r="Q1225">
            <v>52</v>
          </cell>
        </row>
        <row r="1226">
          <cell r="M1226">
            <v>9171.75</v>
          </cell>
        </row>
        <row r="1226">
          <cell r="Q1226">
            <v>32</v>
          </cell>
        </row>
        <row r="1227">
          <cell r="M1227">
            <v>9159.51</v>
          </cell>
        </row>
        <row r="1227">
          <cell r="Q1227">
            <v>40</v>
          </cell>
        </row>
        <row r="1228">
          <cell r="M1228">
            <v>9147.5</v>
          </cell>
        </row>
        <row r="1228">
          <cell r="Q1228">
            <v>52</v>
          </cell>
        </row>
        <row r="1229">
          <cell r="M1229">
            <v>9144.57</v>
          </cell>
        </row>
        <row r="1229">
          <cell r="Q1229">
            <v>52</v>
          </cell>
        </row>
        <row r="1230">
          <cell r="M1230">
            <v>9140.95</v>
          </cell>
        </row>
        <row r="1230">
          <cell r="Q1230">
            <v>45</v>
          </cell>
        </row>
        <row r="1231">
          <cell r="M1231">
            <v>9101.8</v>
          </cell>
        </row>
        <row r="1231">
          <cell r="Q1231">
            <v>57</v>
          </cell>
        </row>
        <row r="1232">
          <cell r="M1232">
            <v>9095.94</v>
          </cell>
        </row>
        <row r="1232">
          <cell r="Q1232">
            <v>45</v>
          </cell>
        </row>
        <row r="1233">
          <cell r="M1233">
            <v>9095.07</v>
          </cell>
        </row>
        <row r="1233">
          <cell r="Q1233">
            <v>50</v>
          </cell>
        </row>
        <row r="1234">
          <cell r="M1234">
            <v>9058.73</v>
          </cell>
        </row>
        <row r="1234">
          <cell r="Q1234">
            <v>50</v>
          </cell>
        </row>
        <row r="1235">
          <cell r="M1235">
            <v>9048.03</v>
          </cell>
        </row>
        <row r="1235">
          <cell r="Q1235">
            <v>29</v>
          </cell>
        </row>
        <row r="1236">
          <cell r="M1236">
            <v>9010.2</v>
          </cell>
        </row>
        <row r="1236">
          <cell r="Q1236">
            <v>43</v>
          </cell>
        </row>
        <row r="1237">
          <cell r="M1237">
            <v>8998.43</v>
          </cell>
        </row>
        <row r="1237">
          <cell r="Q1237">
            <v>49</v>
          </cell>
        </row>
        <row r="1238">
          <cell r="M1238">
            <v>8988.16</v>
          </cell>
        </row>
        <row r="1238">
          <cell r="Q1238">
            <v>48</v>
          </cell>
        </row>
        <row r="1239">
          <cell r="M1239">
            <v>8978.19</v>
          </cell>
        </row>
        <row r="1239">
          <cell r="Q1239">
            <v>48</v>
          </cell>
        </row>
        <row r="1240">
          <cell r="M1240">
            <v>8968.33</v>
          </cell>
        </row>
        <row r="1240">
          <cell r="Q1240">
            <v>39</v>
          </cell>
        </row>
        <row r="1241">
          <cell r="M1241">
            <v>8965.8</v>
          </cell>
        </row>
        <row r="1241">
          <cell r="Q1241">
            <v>48</v>
          </cell>
        </row>
        <row r="1242">
          <cell r="M1242">
            <v>8964.06</v>
          </cell>
        </row>
        <row r="1242">
          <cell r="Q1242">
            <v>30</v>
          </cell>
        </row>
        <row r="1243">
          <cell r="M1243">
            <v>8954.99</v>
          </cell>
        </row>
        <row r="1243">
          <cell r="Q1243">
            <v>46</v>
          </cell>
        </row>
        <row r="1244">
          <cell r="M1244">
            <v>8944.12</v>
          </cell>
        </row>
        <row r="1244">
          <cell r="Q1244">
            <v>51</v>
          </cell>
        </row>
        <row r="1245">
          <cell r="M1245">
            <v>8932.08</v>
          </cell>
        </row>
        <row r="1245">
          <cell r="Q1245">
            <v>47</v>
          </cell>
        </row>
        <row r="1246">
          <cell r="M1246">
            <v>8930.93</v>
          </cell>
        </row>
        <row r="1246">
          <cell r="Q1246">
            <v>55</v>
          </cell>
        </row>
        <row r="1247">
          <cell r="M1247">
            <v>8908.47</v>
          </cell>
        </row>
        <row r="1247">
          <cell r="Q1247">
            <v>25</v>
          </cell>
        </row>
        <row r="1248">
          <cell r="M1248">
            <v>8906.14</v>
          </cell>
        </row>
        <row r="1248">
          <cell r="Q1248">
            <v>44</v>
          </cell>
        </row>
        <row r="1249">
          <cell r="M1249">
            <v>8891.14</v>
          </cell>
        </row>
        <row r="1249">
          <cell r="Q1249">
            <v>49</v>
          </cell>
        </row>
        <row r="1250">
          <cell r="M1250">
            <v>8890.59</v>
          </cell>
        </row>
        <row r="1250">
          <cell r="Q1250">
            <v>48</v>
          </cell>
        </row>
        <row r="1251">
          <cell r="M1251">
            <v>8871.15</v>
          </cell>
        </row>
        <row r="1251">
          <cell r="Q1251">
            <v>50</v>
          </cell>
        </row>
        <row r="1252">
          <cell r="M1252">
            <v>8835.26</v>
          </cell>
        </row>
        <row r="1252">
          <cell r="Q1252">
            <v>50</v>
          </cell>
        </row>
        <row r="1253">
          <cell r="M1253">
            <v>8827.21</v>
          </cell>
        </row>
        <row r="1253">
          <cell r="Q1253">
            <v>46</v>
          </cell>
        </row>
        <row r="1254">
          <cell r="M1254">
            <v>8825.09</v>
          </cell>
        </row>
        <row r="1254">
          <cell r="Q1254">
            <v>34</v>
          </cell>
        </row>
        <row r="1255">
          <cell r="M1255">
            <v>8824.27</v>
          </cell>
        </row>
        <row r="1255">
          <cell r="Q1255">
            <v>46</v>
          </cell>
        </row>
        <row r="1256">
          <cell r="M1256">
            <v>8823.99</v>
          </cell>
        </row>
        <row r="1256">
          <cell r="Q1256">
            <v>46</v>
          </cell>
        </row>
        <row r="1257">
          <cell r="M1257">
            <v>8823.28</v>
          </cell>
        </row>
        <row r="1257">
          <cell r="Q1257">
            <v>21</v>
          </cell>
        </row>
        <row r="1258">
          <cell r="M1258">
            <v>8821.88</v>
          </cell>
        </row>
        <row r="1258">
          <cell r="Q1258">
            <v>57</v>
          </cell>
        </row>
        <row r="1259">
          <cell r="M1259">
            <v>8800.49</v>
          </cell>
        </row>
        <row r="1259">
          <cell r="Q1259">
            <v>51</v>
          </cell>
        </row>
        <row r="1260">
          <cell r="M1260">
            <v>8798.59</v>
          </cell>
        </row>
        <row r="1260">
          <cell r="Q1260">
            <v>51</v>
          </cell>
        </row>
        <row r="1261">
          <cell r="M1261">
            <v>8782.47</v>
          </cell>
        </row>
        <row r="1261">
          <cell r="Q1261">
            <v>48</v>
          </cell>
        </row>
        <row r="1262">
          <cell r="M1262">
            <v>8765.25</v>
          </cell>
        </row>
        <row r="1262">
          <cell r="Q1262">
            <v>53</v>
          </cell>
        </row>
        <row r="1263">
          <cell r="M1263">
            <v>8760.12</v>
          </cell>
        </row>
        <row r="1263">
          <cell r="Q1263">
            <v>23</v>
          </cell>
        </row>
        <row r="1264">
          <cell r="M1264">
            <v>8747.68</v>
          </cell>
        </row>
        <row r="1264">
          <cell r="Q1264">
            <v>46</v>
          </cell>
        </row>
        <row r="1265">
          <cell r="M1265">
            <v>8733.23</v>
          </cell>
        </row>
        <row r="1265">
          <cell r="Q1265">
            <v>49</v>
          </cell>
        </row>
        <row r="1266">
          <cell r="M1266">
            <v>8703.46</v>
          </cell>
        </row>
        <row r="1266">
          <cell r="Q1266">
            <v>42</v>
          </cell>
        </row>
        <row r="1267">
          <cell r="M1267">
            <v>8701.84</v>
          </cell>
        </row>
        <row r="1267">
          <cell r="Q1267">
            <v>49</v>
          </cell>
        </row>
        <row r="1268">
          <cell r="M1268">
            <v>8688.86</v>
          </cell>
        </row>
        <row r="1268">
          <cell r="Q1268">
            <v>48</v>
          </cell>
        </row>
        <row r="1269">
          <cell r="M1269">
            <v>8671.19</v>
          </cell>
        </row>
        <row r="1269">
          <cell r="Q1269">
            <v>53</v>
          </cell>
        </row>
        <row r="1270">
          <cell r="M1270">
            <v>8665.14</v>
          </cell>
        </row>
        <row r="1270">
          <cell r="Q1270">
            <v>57</v>
          </cell>
        </row>
        <row r="1271">
          <cell r="M1271">
            <v>8665.09</v>
          </cell>
        </row>
        <row r="1271">
          <cell r="Q1271">
            <v>47</v>
          </cell>
        </row>
        <row r="1272">
          <cell r="M1272">
            <v>8627.54</v>
          </cell>
        </row>
        <row r="1272">
          <cell r="Q1272">
            <v>45</v>
          </cell>
        </row>
        <row r="1273">
          <cell r="M1273">
            <v>8615.3</v>
          </cell>
        </row>
        <row r="1273">
          <cell r="Q1273">
            <v>43</v>
          </cell>
        </row>
        <row r="1274">
          <cell r="M1274">
            <v>8606.22</v>
          </cell>
        </row>
        <row r="1274">
          <cell r="Q1274">
            <v>45</v>
          </cell>
        </row>
        <row r="1275">
          <cell r="M1275">
            <v>8605.36</v>
          </cell>
        </row>
        <row r="1275">
          <cell r="Q1275">
            <v>45</v>
          </cell>
        </row>
        <row r="1276">
          <cell r="M1276">
            <v>8604.48</v>
          </cell>
        </row>
        <row r="1276">
          <cell r="Q1276">
            <v>45</v>
          </cell>
        </row>
        <row r="1277">
          <cell r="M1277">
            <v>8603.82</v>
          </cell>
        </row>
        <row r="1277">
          <cell r="Q1277">
            <v>49</v>
          </cell>
        </row>
        <row r="1278">
          <cell r="M1278">
            <v>8601.33</v>
          </cell>
        </row>
        <row r="1278">
          <cell r="Q1278">
            <v>39</v>
          </cell>
        </row>
        <row r="1279">
          <cell r="M1279">
            <v>8596.83</v>
          </cell>
        </row>
        <row r="1279">
          <cell r="Q1279">
            <v>39</v>
          </cell>
        </row>
        <row r="1280">
          <cell r="M1280">
            <v>8582.3</v>
          </cell>
        </row>
        <row r="1280">
          <cell r="Q1280">
            <v>35</v>
          </cell>
        </row>
        <row r="1281">
          <cell r="M1281">
            <v>8573.3</v>
          </cell>
        </row>
        <row r="1281">
          <cell r="Q1281">
            <v>40</v>
          </cell>
        </row>
        <row r="1282">
          <cell r="M1282">
            <v>8572.04</v>
          </cell>
        </row>
        <row r="1282">
          <cell r="Q1282">
            <v>47</v>
          </cell>
        </row>
        <row r="1283">
          <cell r="M1283">
            <v>8569.86</v>
          </cell>
        </row>
        <row r="1283">
          <cell r="Q1283">
            <v>34</v>
          </cell>
        </row>
        <row r="1284">
          <cell r="M1284">
            <v>8567.25</v>
          </cell>
        </row>
        <row r="1284">
          <cell r="Q1284">
            <v>47</v>
          </cell>
        </row>
        <row r="1285">
          <cell r="M1285">
            <v>8556.91</v>
          </cell>
        </row>
        <row r="1285">
          <cell r="Q1285">
            <v>47</v>
          </cell>
        </row>
        <row r="1286">
          <cell r="M1286">
            <v>8551.35</v>
          </cell>
        </row>
        <row r="1286">
          <cell r="Q1286" t="e">
            <v>#VALUE!</v>
          </cell>
        </row>
        <row r="1287">
          <cell r="M1287">
            <v>8547.69</v>
          </cell>
        </row>
        <row r="1287">
          <cell r="Q1287">
            <v>47</v>
          </cell>
        </row>
        <row r="1288">
          <cell r="M1288">
            <v>8539.67</v>
          </cell>
        </row>
        <row r="1288">
          <cell r="Q1288">
            <v>41</v>
          </cell>
        </row>
        <row r="1289">
          <cell r="M1289">
            <v>8538.29</v>
          </cell>
        </row>
        <row r="1289">
          <cell r="Q1289" t="e">
            <v>#VALUE!</v>
          </cell>
        </row>
        <row r="1290">
          <cell r="M1290">
            <v>8534.67</v>
          </cell>
        </row>
        <row r="1290">
          <cell r="Q1290">
            <v>45</v>
          </cell>
        </row>
        <row r="1291">
          <cell r="M1291">
            <v>8527.53</v>
          </cell>
        </row>
        <row r="1291">
          <cell r="Q1291">
            <v>43</v>
          </cell>
        </row>
        <row r="1292">
          <cell r="M1292">
            <v>8522</v>
          </cell>
        </row>
        <row r="1292">
          <cell r="Q1292">
            <v>45</v>
          </cell>
        </row>
        <row r="1293">
          <cell r="M1293">
            <v>8520.03</v>
          </cell>
        </row>
        <row r="1293">
          <cell r="Q1293">
            <v>45</v>
          </cell>
        </row>
        <row r="1294">
          <cell r="M1294">
            <v>8516.83</v>
          </cell>
        </row>
        <row r="1294">
          <cell r="Q1294">
            <v>45</v>
          </cell>
        </row>
        <row r="1295">
          <cell r="M1295">
            <v>8515.76</v>
          </cell>
        </row>
        <row r="1295">
          <cell r="Q1295">
            <v>29</v>
          </cell>
        </row>
        <row r="1296">
          <cell r="M1296">
            <v>8471.65</v>
          </cell>
        </row>
        <row r="1296">
          <cell r="Q1296">
            <v>30</v>
          </cell>
        </row>
        <row r="1297">
          <cell r="M1297">
            <v>8466.35</v>
          </cell>
        </row>
        <row r="1297">
          <cell r="Q1297">
            <v>50</v>
          </cell>
        </row>
        <row r="1298">
          <cell r="M1298">
            <v>8457.82</v>
          </cell>
        </row>
        <row r="1298">
          <cell r="Q1298">
            <v>38</v>
          </cell>
        </row>
        <row r="1299">
          <cell r="M1299">
            <v>8450.82</v>
          </cell>
        </row>
        <row r="1299">
          <cell r="Q1299">
            <v>56</v>
          </cell>
        </row>
        <row r="1300">
          <cell r="M1300">
            <v>8448.66</v>
          </cell>
        </row>
        <row r="1300">
          <cell r="Q1300">
            <v>50</v>
          </cell>
        </row>
        <row r="1301">
          <cell r="M1301">
            <v>8444.47</v>
          </cell>
        </row>
        <row r="1301">
          <cell r="Q1301">
            <v>50</v>
          </cell>
        </row>
        <row r="1302">
          <cell r="M1302">
            <v>8442.67</v>
          </cell>
        </row>
        <row r="1302">
          <cell r="Q1302">
            <v>59</v>
          </cell>
        </row>
        <row r="1303">
          <cell r="M1303">
            <v>8440.05</v>
          </cell>
        </row>
        <row r="1303">
          <cell r="Q1303">
            <v>47</v>
          </cell>
        </row>
        <row r="1304">
          <cell r="M1304">
            <v>8428.07</v>
          </cell>
        </row>
        <row r="1304">
          <cell r="Q1304">
            <v>45</v>
          </cell>
        </row>
        <row r="1305">
          <cell r="M1305">
            <v>8413.46</v>
          </cell>
        </row>
        <row r="1305">
          <cell r="Q1305">
            <v>43</v>
          </cell>
        </row>
        <row r="1306">
          <cell r="M1306">
            <v>8410.05</v>
          </cell>
        </row>
        <row r="1306">
          <cell r="Q1306">
            <v>51</v>
          </cell>
        </row>
        <row r="1307">
          <cell r="M1307">
            <v>8400.01</v>
          </cell>
        </row>
        <row r="1307">
          <cell r="Q1307">
            <v>51</v>
          </cell>
        </row>
        <row r="1308">
          <cell r="M1308">
            <v>8396.62</v>
          </cell>
        </row>
        <row r="1308">
          <cell r="Q1308">
            <v>59</v>
          </cell>
        </row>
        <row r="1309">
          <cell r="M1309">
            <v>8355.54</v>
          </cell>
        </row>
        <row r="1309">
          <cell r="Q1309">
            <v>46</v>
          </cell>
        </row>
        <row r="1310">
          <cell r="M1310">
            <v>8347.16</v>
          </cell>
        </row>
        <row r="1310">
          <cell r="Q1310">
            <v>46</v>
          </cell>
        </row>
        <row r="1311">
          <cell r="M1311">
            <v>8342.91</v>
          </cell>
        </row>
        <row r="1311">
          <cell r="Q1311">
            <v>46</v>
          </cell>
        </row>
        <row r="1312">
          <cell r="M1312">
            <v>8334.59</v>
          </cell>
        </row>
        <row r="1312">
          <cell r="Q1312">
            <v>46</v>
          </cell>
        </row>
        <row r="1313">
          <cell r="M1313">
            <v>8334.46</v>
          </cell>
        </row>
        <row r="1313">
          <cell r="Q1313">
            <v>29</v>
          </cell>
        </row>
        <row r="1314">
          <cell r="M1314">
            <v>8314.65</v>
          </cell>
        </row>
        <row r="1314">
          <cell r="Q1314">
            <v>43</v>
          </cell>
        </row>
        <row r="1315">
          <cell r="M1315">
            <v>8310.84</v>
          </cell>
        </row>
        <row r="1315">
          <cell r="Q1315">
            <v>44</v>
          </cell>
        </row>
        <row r="1316">
          <cell r="M1316">
            <v>8302.54</v>
          </cell>
        </row>
        <row r="1316">
          <cell r="Q1316">
            <v>49</v>
          </cell>
        </row>
        <row r="1317">
          <cell r="M1317">
            <v>8283.68</v>
          </cell>
        </row>
        <row r="1317">
          <cell r="Q1317">
            <v>48</v>
          </cell>
        </row>
        <row r="1318">
          <cell r="M1318">
            <v>8280.62</v>
          </cell>
        </row>
        <row r="1318">
          <cell r="Q1318">
            <v>48</v>
          </cell>
        </row>
        <row r="1319">
          <cell r="M1319">
            <v>8277.52</v>
          </cell>
        </row>
        <row r="1319">
          <cell r="Q1319">
            <v>22</v>
          </cell>
        </row>
        <row r="1320">
          <cell r="M1320">
            <v>8271.46</v>
          </cell>
        </row>
        <row r="1320">
          <cell r="Q1320">
            <v>48</v>
          </cell>
        </row>
        <row r="1321">
          <cell r="M1321">
            <v>8269.04</v>
          </cell>
        </row>
        <row r="1321">
          <cell r="Q1321">
            <v>58</v>
          </cell>
        </row>
        <row r="1322">
          <cell r="M1322">
            <v>8268</v>
          </cell>
        </row>
        <row r="1322">
          <cell r="Q1322">
            <v>40</v>
          </cell>
        </row>
        <row r="1323">
          <cell r="M1323">
            <v>8252.28</v>
          </cell>
        </row>
        <row r="1323">
          <cell r="Q1323">
            <v>46</v>
          </cell>
        </row>
        <row r="1324">
          <cell r="M1324">
            <v>8240.59</v>
          </cell>
        </row>
        <row r="1324">
          <cell r="Q1324">
            <v>46</v>
          </cell>
        </row>
        <row r="1325">
          <cell r="M1325">
            <v>8233.1</v>
          </cell>
        </row>
        <row r="1325">
          <cell r="Q1325">
            <v>46</v>
          </cell>
        </row>
        <row r="1326">
          <cell r="M1326">
            <v>8232.64</v>
          </cell>
        </row>
        <row r="1326">
          <cell r="Q1326">
            <v>44</v>
          </cell>
        </row>
        <row r="1327">
          <cell r="M1327">
            <v>8219.2</v>
          </cell>
        </row>
        <row r="1327">
          <cell r="Q1327">
            <v>44</v>
          </cell>
        </row>
        <row r="1328">
          <cell r="M1328">
            <v>8211.1</v>
          </cell>
        </row>
        <row r="1328">
          <cell r="Q1328">
            <v>60</v>
          </cell>
        </row>
        <row r="1329">
          <cell r="M1329">
            <v>8188.12</v>
          </cell>
        </row>
        <row r="1329">
          <cell r="Q1329">
            <v>25</v>
          </cell>
        </row>
        <row r="1330">
          <cell r="M1330">
            <v>8182.89</v>
          </cell>
        </row>
        <row r="1330">
          <cell r="Q1330">
            <v>40</v>
          </cell>
        </row>
        <row r="1331">
          <cell r="M1331">
            <v>8179.51</v>
          </cell>
        </row>
        <row r="1331">
          <cell r="Q1331">
            <v>59</v>
          </cell>
        </row>
        <row r="1332">
          <cell r="M1332">
            <v>8177.9</v>
          </cell>
        </row>
        <row r="1332">
          <cell r="Q1332">
            <v>40</v>
          </cell>
        </row>
        <row r="1333">
          <cell r="M1333">
            <v>8162.72</v>
          </cell>
        </row>
        <row r="1333">
          <cell r="Q1333">
            <v>32</v>
          </cell>
        </row>
        <row r="1334">
          <cell r="M1334">
            <v>8157.92</v>
          </cell>
        </row>
        <row r="1334">
          <cell r="Q1334">
            <v>49</v>
          </cell>
        </row>
        <row r="1335">
          <cell r="M1335">
            <v>8125.78</v>
          </cell>
        </row>
        <row r="1335">
          <cell r="Q1335">
            <v>49</v>
          </cell>
        </row>
        <row r="1336">
          <cell r="M1336">
            <v>8124.41</v>
          </cell>
        </row>
        <row r="1336">
          <cell r="Q1336">
            <v>49</v>
          </cell>
        </row>
        <row r="1337">
          <cell r="M1337">
            <v>8116.68</v>
          </cell>
        </row>
        <row r="1337">
          <cell r="Q1337">
            <v>44</v>
          </cell>
        </row>
        <row r="1338">
          <cell r="M1338">
            <v>8116.27</v>
          </cell>
        </row>
        <row r="1338">
          <cell r="Q1338">
            <v>49</v>
          </cell>
        </row>
        <row r="1339">
          <cell r="M1339">
            <v>8112.59</v>
          </cell>
        </row>
        <row r="1339">
          <cell r="Q1339">
            <v>55</v>
          </cell>
        </row>
        <row r="1340">
          <cell r="M1340">
            <v>8091.3</v>
          </cell>
        </row>
        <row r="1340">
          <cell r="Q1340">
            <v>47</v>
          </cell>
        </row>
        <row r="1341">
          <cell r="M1341">
            <v>8083.92</v>
          </cell>
        </row>
        <row r="1341">
          <cell r="Q1341">
            <v>28</v>
          </cell>
        </row>
        <row r="1342">
          <cell r="M1342">
            <v>8081.74</v>
          </cell>
        </row>
        <row r="1342">
          <cell r="Q1342">
            <v>21</v>
          </cell>
        </row>
        <row r="1343">
          <cell r="M1343">
            <v>8081.26</v>
          </cell>
        </row>
        <row r="1343">
          <cell r="Q1343">
            <v>29</v>
          </cell>
        </row>
        <row r="1344">
          <cell r="M1344">
            <v>8077.41</v>
          </cell>
        </row>
        <row r="1344">
          <cell r="Q1344">
            <v>57</v>
          </cell>
        </row>
        <row r="1345">
          <cell r="M1345">
            <v>8071.57</v>
          </cell>
        </row>
        <row r="1345">
          <cell r="Q1345">
            <v>47</v>
          </cell>
        </row>
        <row r="1346">
          <cell r="M1346">
            <v>8068.19</v>
          </cell>
        </row>
        <row r="1346">
          <cell r="Q1346">
            <v>57</v>
          </cell>
        </row>
        <row r="1347">
          <cell r="M1347">
            <v>8067.83</v>
          </cell>
        </row>
        <row r="1347">
          <cell r="Q1347">
            <v>47</v>
          </cell>
        </row>
        <row r="1348">
          <cell r="M1348">
            <v>8062.76</v>
          </cell>
        </row>
        <row r="1348">
          <cell r="Q1348">
            <v>52</v>
          </cell>
        </row>
        <row r="1349">
          <cell r="M1349">
            <v>8062.31</v>
          </cell>
        </row>
        <row r="1349">
          <cell r="Q1349">
            <v>40</v>
          </cell>
        </row>
        <row r="1350">
          <cell r="M1350">
            <v>8059.68</v>
          </cell>
        </row>
        <row r="1350">
          <cell r="Q1350">
            <v>37</v>
          </cell>
        </row>
        <row r="1351">
          <cell r="M1351">
            <v>8059.06</v>
          </cell>
        </row>
        <row r="1351">
          <cell r="Q1351">
            <v>19</v>
          </cell>
        </row>
        <row r="1352">
          <cell r="M1352">
            <v>8035.64</v>
          </cell>
        </row>
        <row r="1352">
          <cell r="Q1352">
            <v>45</v>
          </cell>
        </row>
        <row r="1353">
          <cell r="M1353">
            <v>8027.97</v>
          </cell>
        </row>
        <row r="1353">
          <cell r="Q1353">
            <v>46</v>
          </cell>
        </row>
        <row r="1354">
          <cell r="M1354">
            <v>8026.67</v>
          </cell>
        </row>
        <row r="1354">
          <cell r="Q1354">
            <v>44</v>
          </cell>
        </row>
        <row r="1355">
          <cell r="M1355">
            <v>8023.14</v>
          </cell>
        </row>
        <row r="1355">
          <cell r="Q1355">
            <v>33</v>
          </cell>
        </row>
        <row r="1356">
          <cell r="M1356">
            <v>8021.11</v>
          </cell>
        </row>
        <row r="1356">
          <cell r="Q1356">
            <v>42</v>
          </cell>
        </row>
        <row r="1357">
          <cell r="M1357">
            <v>8017.06</v>
          </cell>
        </row>
        <row r="1357">
          <cell r="Q1357">
            <v>27</v>
          </cell>
        </row>
        <row r="1358">
          <cell r="M1358">
            <v>8014.62</v>
          </cell>
        </row>
        <row r="1358">
          <cell r="Q1358">
            <v>60</v>
          </cell>
        </row>
        <row r="1359">
          <cell r="M1359">
            <v>8004.96</v>
          </cell>
        </row>
        <row r="1359">
          <cell r="Q1359">
            <v>39</v>
          </cell>
        </row>
        <row r="1360">
          <cell r="M1360">
            <v>7986.48</v>
          </cell>
        </row>
        <row r="1360">
          <cell r="Q1360">
            <v>39</v>
          </cell>
        </row>
        <row r="1361">
          <cell r="M1361">
            <v>7985.82</v>
          </cell>
        </row>
        <row r="1361">
          <cell r="Q1361">
            <v>50</v>
          </cell>
        </row>
        <row r="1362">
          <cell r="M1362">
            <v>7980.34</v>
          </cell>
        </row>
        <row r="1362">
          <cell r="Q1362">
            <v>47</v>
          </cell>
        </row>
        <row r="1363">
          <cell r="M1363">
            <v>7966.81</v>
          </cell>
        </row>
        <row r="1363">
          <cell r="Q1363">
            <v>52</v>
          </cell>
        </row>
        <row r="1364">
          <cell r="M1364">
            <v>7958.13</v>
          </cell>
        </row>
        <row r="1364">
          <cell r="Q1364">
            <v>41</v>
          </cell>
        </row>
        <row r="1365">
          <cell r="M1365">
            <v>7954.52</v>
          </cell>
        </row>
        <row r="1365">
          <cell r="Q1365">
            <v>56</v>
          </cell>
        </row>
        <row r="1366">
          <cell r="M1366">
            <v>7953.72</v>
          </cell>
        </row>
        <row r="1366">
          <cell r="Q1366">
            <v>35</v>
          </cell>
        </row>
        <row r="1367">
          <cell r="M1367">
            <v>7948.22</v>
          </cell>
        </row>
        <row r="1367">
          <cell r="Q1367">
            <v>45</v>
          </cell>
        </row>
        <row r="1368">
          <cell r="M1368">
            <v>7935.29</v>
          </cell>
        </row>
        <row r="1368">
          <cell r="Q1368">
            <v>60</v>
          </cell>
        </row>
        <row r="1369">
          <cell r="M1369">
            <v>7896.41</v>
          </cell>
        </row>
        <row r="1369">
          <cell r="Q1369">
            <v>28</v>
          </cell>
        </row>
        <row r="1370">
          <cell r="M1370">
            <v>7851.85</v>
          </cell>
        </row>
        <row r="1370">
          <cell r="Q1370">
            <v>21</v>
          </cell>
        </row>
        <row r="1371">
          <cell r="M1371">
            <v>7844.8</v>
          </cell>
        </row>
        <row r="1371">
          <cell r="Q1371">
            <v>33</v>
          </cell>
        </row>
        <row r="1372">
          <cell r="M1372">
            <v>7824.37</v>
          </cell>
        </row>
        <row r="1372">
          <cell r="Q1372">
            <v>31</v>
          </cell>
        </row>
        <row r="1373">
          <cell r="M1373">
            <v>7812.67</v>
          </cell>
        </row>
        <row r="1373">
          <cell r="Q1373">
            <v>48</v>
          </cell>
        </row>
        <row r="1374">
          <cell r="M1374">
            <v>7804.16</v>
          </cell>
        </row>
        <row r="1374">
          <cell r="Q1374">
            <v>25</v>
          </cell>
        </row>
        <row r="1375">
          <cell r="M1375">
            <v>7803.77</v>
          </cell>
        </row>
        <row r="1375">
          <cell r="Q1375">
            <v>23</v>
          </cell>
        </row>
        <row r="1376">
          <cell r="M1376">
            <v>7794.68</v>
          </cell>
        </row>
        <row r="1376">
          <cell r="Q1376">
            <v>48</v>
          </cell>
        </row>
        <row r="1377">
          <cell r="M1377">
            <v>7789.64</v>
          </cell>
        </row>
        <row r="1377">
          <cell r="Q1377">
            <v>25</v>
          </cell>
        </row>
        <row r="1378">
          <cell r="M1378">
            <v>7763.06</v>
          </cell>
        </row>
        <row r="1378">
          <cell r="Q1378">
            <v>41</v>
          </cell>
        </row>
        <row r="1379">
          <cell r="M1379">
            <v>7749.16</v>
          </cell>
        </row>
        <row r="1379">
          <cell r="Q1379">
            <v>46</v>
          </cell>
        </row>
        <row r="1380">
          <cell r="M1380">
            <v>7742.11</v>
          </cell>
        </row>
        <row r="1380">
          <cell r="Q1380">
            <v>44</v>
          </cell>
        </row>
        <row r="1381">
          <cell r="M1381">
            <v>7740.34</v>
          </cell>
        </row>
        <row r="1381">
          <cell r="Q1381">
            <v>57</v>
          </cell>
        </row>
        <row r="1382">
          <cell r="M1382">
            <v>7736.39</v>
          </cell>
        </row>
        <row r="1382">
          <cell r="Q1382">
            <v>45</v>
          </cell>
        </row>
        <row r="1383">
          <cell r="M1383">
            <v>7731.86</v>
          </cell>
        </row>
        <row r="1383">
          <cell r="Q1383">
            <v>44</v>
          </cell>
        </row>
        <row r="1384">
          <cell r="M1384">
            <v>7731.43</v>
          </cell>
        </row>
        <row r="1384">
          <cell r="Q1384">
            <v>42</v>
          </cell>
        </row>
        <row r="1385">
          <cell r="M1385">
            <v>7729.65</v>
          </cell>
        </row>
        <row r="1385">
          <cell r="Q1385">
            <v>44</v>
          </cell>
        </row>
        <row r="1386">
          <cell r="M1386">
            <v>7727.25</v>
          </cell>
        </row>
        <row r="1386">
          <cell r="Q1386">
            <v>44</v>
          </cell>
        </row>
        <row r="1387">
          <cell r="M1387">
            <v>7726.85</v>
          </cell>
        </row>
        <row r="1387">
          <cell r="Q1387">
            <v>35</v>
          </cell>
        </row>
        <row r="1388">
          <cell r="M1388">
            <v>7684.62</v>
          </cell>
        </row>
        <row r="1388">
          <cell r="Q1388">
            <v>40</v>
          </cell>
        </row>
        <row r="1389">
          <cell r="M1389">
            <v>7682.67</v>
          </cell>
        </row>
        <row r="1389">
          <cell r="Q1389">
            <v>41</v>
          </cell>
        </row>
        <row r="1390">
          <cell r="M1390">
            <v>7681.17</v>
          </cell>
        </row>
        <row r="1390">
          <cell r="Q1390">
            <v>51</v>
          </cell>
        </row>
        <row r="1391">
          <cell r="M1391">
            <v>7680.92</v>
          </cell>
        </row>
        <row r="1391">
          <cell r="Q1391">
            <v>27</v>
          </cell>
        </row>
        <row r="1392">
          <cell r="M1392">
            <v>7676.4</v>
          </cell>
        </row>
        <row r="1392">
          <cell r="Q1392">
            <v>26</v>
          </cell>
        </row>
        <row r="1393">
          <cell r="M1393">
            <v>7670.75</v>
          </cell>
        </row>
        <row r="1393">
          <cell r="Q1393">
            <v>46</v>
          </cell>
        </row>
        <row r="1394">
          <cell r="M1394">
            <v>7662.47</v>
          </cell>
        </row>
        <row r="1394">
          <cell r="Q1394">
            <v>57</v>
          </cell>
        </row>
        <row r="1395">
          <cell r="M1395">
            <v>7657.69</v>
          </cell>
        </row>
        <row r="1395">
          <cell r="Q1395">
            <v>24</v>
          </cell>
        </row>
        <row r="1396">
          <cell r="M1396">
            <v>7652.26</v>
          </cell>
        </row>
        <row r="1396">
          <cell r="Q1396">
            <v>29</v>
          </cell>
        </row>
        <row r="1397">
          <cell r="M1397">
            <v>7650.8</v>
          </cell>
        </row>
        <row r="1397">
          <cell r="Q1397">
            <v>42</v>
          </cell>
        </row>
        <row r="1398">
          <cell r="M1398">
            <v>7650.77</v>
          </cell>
        </row>
        <row r="1398">
          <cell r="Q1398">
            <v>23</v>
          </cell>
        </row>
        <row r="1399">
          <cell r="M1399">
            <v>7642.05</v>
          </cell>
        </row>
        <row r="1399">
          <cell r="Q1399">
            <v>42</v>
          </cell>
        </row>
        <row r="1400">
          <cell r="M1400">
            <v>7640.31</v>
          </cell>
        </row>
        <row r="1400">
          <cell r="Q1400">
            <v>42</v>
          </cell>
        </row>
        <row r="1401">
          <cell r="M1401">
            <v>7639.42</v>
          </cell>
        </row>
        <row r="1401">
          <cell r="Q1401">
            <v>21</v>
          </cell>
        </row>
        <row r="1402">
          <cell r="M1402">
            <v>7636.92</v>
          </cell>
        </row>
        <row r="1402">
          <cell r="Q1402">
            <v>44</v>
          </cell>
        </row>
        <row r="1403">
          <cell r="M1403">
            <v>7633.72</v>
          </cell>
        </row>
        <row r="1403">
          <cell r="Q1403">
            <v>44</v>
          </cell>
        </row>
        <row r="1404">
          <cell r="M1404">
            <v>7626.99</v>
          </cell>
        </row>
        <row r="1404">
          <cell r="Q1404">
            <v>44</v>
          </cell>
        </row>
        <row r="1405">
          <cell r="M1405">
            <v>7624.63</v>
          </cell>
        </row>
        <row r="1405">
          <cell r="Q1405">
            <v>44</v>
          </cell>
        </row>
        <row r="1406">
          <cell r="M1406">
            <v>7623.52</v>
          </cell>
        </row>
        <row r="1406">
          <cell r="Q1406">
            <v>26</v>
          </cell>
        </row>
        <row r="1407">
          <cell r="M1407">
            <v>7623.13</v>
          </cell>
        </row>
        <row r="1407">
          <cell r="Q1407">
            <v>54</v>
          </cell>
        </row>
        <row r="1408">
          <cell r="M1408">
            <v>7609.6</v>
          </cell>
        </row>
        <row r="1408">
          <cell r="Q1408">
            <v>25</v>
          </cell>
        </row>
        <row r="1409">
          <cell r="M1409">
            <v>7607.03</v>
          </cell>
        </row>
        <row r="1409">
          <cell r="Q1409">
            <v>55</v>
          </cell>
        </row>
        <row r="1410">
          <cell r="M1410">
            <v>7585.62</v>
          </cell>
        </row>
        <row r="1410">
          <cell r="Q1410">
            <v>28</v>
          </cell>
        </row>
        <row r="1411">
          <cell r="M1411">
            <v>7567.13</v>
          </cell>
        </row>
        <row r="1411">
          <cell r="Q1411">
            <v>34</v>
          </cell>
        </row>
        <row r="1412">
          <cell r="M1412">
            <v>7538.52</v>
          </cell>
        </row>
        <row r="1412">
          <cell r="Q1412">
            <v>38</v>
          </cell>
        </row>
        <row r="1413">
          <cell r="M1413">
            <v>7537.16</v>
          </cell>
        </row>
        <row r="1413">
          <cell r="Q1413">
            <v>44</v>
          </cell>
        </row>
        <row r="1414">
          <cell r="M1414">
            <v>7531.7</v>
          </cell>
        </row>
        <row r="1414">
          <cell r="Q1414">
            <v>46</v>
          </cell>
        </row>
        <row r="1415">
          <cell r="M1415">
            <v>7526.71</v>
          </cell>
        </row>
        <row r="1415">
          <cell r="Q1415">
            <v>44</v>
          </cell>
        </row>
        <row r="1416">
          <cell r="M1416">
            <v>7518.03</v>
          </cell>
        </row>
        <row r="1416">
          <cell r="Q1416">
            <v>39</v>
          </cell>
        </row>
        <row r="1417">
          <cell r="M1417">
            <v>7512.27</v>
          </cell>
        </row>
        <row r="1417">
          <cell r="Q1417">
            <v>25</v>
          </cell>
        </row>
        <row r="1418">
          <cell r="M1418">
            <v>7504.3</v>
          </cell>
        </row>
        <row r="1418">
          <cell r="Q1418">
            <v>34</v>
          </cell>
        </row>
        <row r="1419">
          <cell r="M1419">
            <v>7494.63</v>
          </cell>
        </row>
        <row r="1419">
          <cell r="Q1419">
            <v>26</v>
          </cell>
        </row>
        <row r="1420">
          <cell r="M1420">
            <v>7487.38</v>
          </cell>
        </row>
        <row r="1420">
          <cell r="Q1420">
            <v>55</v>
          </cell>
        </row>
        <row r="1421">
          <cell r="M1421">
            <v>7463.51</v>
          </cell>
        </row>
        <row r="1421">
          <cell r="Q1421">
            <v>22</v>
          </cell>
        </row>
        <row r="1422">
          <cell r="M1422">
            <v>7450.36</v>
          </cell>
        </row>
        <row r="1422">
          <cell r="Q1422">
            <v>45</v>
          </cell>
        </row>
        <row r="1423">
          <cell r="M1423">
            <v>7448.4</v>
          </cell>
        </row>
        <row r="1423">
          <cell r="Q1423">
            <v>45</v>
          </cell>
        </row>
        <row r="1424">
          <cell r="M1424">
            <v>7445.92</v>
          </cell>
        </row>
        <row r="1424">
          <cell r="Q1424">
            <v>42</v>
          </cell>
        </row>
        <row r="1425">
          <cell r="M1425">
            <v>7443.64</v>
          </cell>
        </row>
        <row r="1425">
          <cell r="Q1425">
            <v>43</v>
          </cell>
        </row>
        <row r="1426">
          <cell r="M1426">
            <v>7441.5</v>
          </cell>
        </row>
        <row r="1426">
          <cell r="Q1426">
            <v>45</v>
          </cell>
        </row>
        <row r="1427">
          <cell r="M1427">
            <v>7441.05</v>
          </cell>
        </row>
        <row r="1427">
          <cell r="Q1427">
            <v>44</v>
          </cell>
        </row>
        <row r="1428">
          <cell r="M1428">
            <v>7421.19</v>
          </cell>
        </row>
        <row r="1428">
          <cell r="Q1428">
            <v>44</v>
          </cell>
        </row>
        <row r="1429">
          <cell r="M1429">
            <v>7419.48</v>
          </cell>
        </row>
        <row r="1429">
          <cell r="Q1429">
            <v>39</v>
          </cell>
        </row>
        <row r="1430">
          <cell r="M1430">
            <v>7418.52</v>
          </cell>
        </row>
        <row r="1430">
          <cell r="Q1430">
            <v>57</v>
          </cell>
        </row>
        <row r="1431">
          <cell r="M1431">
            <v>7403.98</v>
          </cell>
        </row>
        <row r="1431">
          <cell r="Q1431">
            <v>29</v>
          </cell>
        </row>
        <row r="1432">
          <cell r="M1432">
            <v>7388.85</v>
          </cell>
        </row>
        <row r="1432">
          <cell r="Q1432">
            <v>41</v>
          </cell>
        </row>
        <row r="1433">
          <cell r="M1433">
            <v>7371.77</v>
          </cell>
        </row>
        <row r="1433">
          <cell r="Q1433">
            <v>57</v>
          </cell>
        </row>
        <row r="1434">
          <cell r="M1434">
            <v>7362.31</v>
          </cell>
        </row>
        <row r="1434">
          <cell r="Q1434">
            <v>41</v>
          </cell>
        </row>
        <row r="1435">
          <cell r="M1435">
            <v>7358.18</v>
          </cell>
        </row>
        <row r="1435">
          <cell r="Q1435">
            <v>39</v>
          </cell>
        </row>
        <row r="1436">
          <cell r="M1436">
            <v>7357.49</v>
          </cell>
        </row>
        <row r="1436">
          <cell r="Q1436">
            <v>29</v>
          </cell>
        </row>
        <row r="1437">
          <cell r="M1437">
            <v>7349.12</v>
          </cell>
        </row>
        <row r="1437">
          <cell r="Q1437">
            <v>45</v>
          </cell>
        </row>
        <row r="1438">
          <cell r="M1438">
            <v>7348.14</v>
          </cell>
        </row>
        <row r="1438">
          <cell r="Q1438">
            <v>43</v>
          </cell>
        </row>
        <row r="1439">
          <cell r="M1439">
            <v>7345.73</v>
          </cell>
        </row>
        <row r="1439">
          <cell r="Q1439">
            <v>45</v>
          </cell>
        </row>
        <row r="1440">
          <cell r="M1440">
            <v>7345.08</v>
          </cell>
        </row>
        <row r="1440">
          <cell r="Q1440">
            <v>36</v>
          </cell>
        </row>
        <row r="1441">
          <cell r="M1441">
            <v>7339.93</v>
          </cell>
        </row>
        <row r="1441">
          <cell r="Q1441">
            <v>43</v>
          </cell>
        </row>
        <row r="1442">
          <cell r="M1442">
            <v>7337.75</v>
          </cell>
        </row>
        <row r="1442">
          <cell r="Q1442">
            <v>38</v>
          </cell>
        </row>
        <row r="1443">
          <cell r="M1443">
            <v>7325.47</v>
          </cell>
        </row>
        <row r="1443">
          <cell r="Q1443">
            <v>43</v>
          </cell>
        </row>
        <row r="1444">
          <cell r="M1444">
            <v>7325.05</v>
          </cell>
        </row>
        <row r="1444">
          <cell r="Q1444">
            <v>18</v>
          </cell>
        </row>
        <row r="1445">
          <cell r="M1445">
            <v>7323.73</v>
          </cell>
        </row>
        <row r="1445">
          <cell r="Q1445">
            <v>57</v>
          </cell>
        </row>
        <row r="1446">
          <cell r="M1446">
            <v>7322.86</v>
          </cell>
        </row>
        <row r="1446">
          <cell r="Q1446">
            <v>50</v>
          </cell>
        </row>
        <row r="1447">
          <cell r="M1447">
            <v>7318.22</v>
          </cell>
        </row>
        <row r="1447">
          <cell r="Q1447">
            <v>57</v>
          </cell>
        </row>
        <row r="1448">
          <cell r="M1448">
            <v>7318.21</v>
          </cell>
        </row>
        <row r="1448">
          <cell r="Q1448">
            <v>58</v>
          </cell>
        </row>
        <row r="1449">
          <cell r="M1449">
            <v>7304.65</v>
          </cell>
        </row>
        <row r="1449">
          <cell r="Q1449">
            <v>56</v>
          </cell>
        </row>
        <row r="1450">
          <cell r="M1450">
            <v>7302.46</v>
          </cell>
        </row>
        <row r="1450">
          <cell r="Q1450">
            <v>37</v>
          </cell>
        </row>
        <row r="1451">
          <cell r="M1451">
            <v>7281.51</v>
          </cell>
        </row>
        <row r="1451">
          <cell r="Q1451">
            <v>46</v>
          </cell>
        </row>
        <row r="1452">
          <cell r="M1452">
            <v>7273.02</v>
          </cell>
        </row>
        <row r="1452">
          <cell r="Q1452">
            <v>41</v>
          </cell>
        </row>
        <row r="1453">
          <cell r="M1453">
            <v>7265.7</v>
          </cell>
        </row>
        <row r="1453">
          <cell r="Q1453">
            <v>49</v>
          </cell>
        </row>
        <row r="1454">
          <cell r="M1454">
            <v>7265.58</v>
          </cell>
        </row>
        <row r="1454">
          <cell r="Q1454">
            <v>41</v>
          </cell>
        </row>
        <row r="1455">
          <cell r="M1455">
            <v>7261.74</v>
          </cell>
        </row>
        <row r="1455">
          <cell r="Q1455">
            <v>41</v>
          </cell>
        </row>
        <row r="1456">
          <cell r="M1456">
            <v>7256.72</v>
          </cell>
        </row>
        <row r="1456">
          <cell r="Q1456">
            <v>40</v>
          </cell>
        </row>
        <row r="1457">
          <cell r="M1457">
            <v>7248.71</v>
          </cell>
        </row>
        <row r="1457">
          <cell r="Q1457">
            <v>36</v>
          </cell>
        </row>
        <row r="1458">
          <cell r="M1458">
            <v>7243.81</v>
          </cell>
        </row>
        <row r="1458">
          <cell r="Q1458">
            <v>36</v>
          </cell>
        </row>
        <row r="1459">
          <cell r="M1459">
            <v>7228.22</v>
          </cell>
        </row>
        <row r="1459">
          <cell r="Q1459">
            <v>45</v>
          </cell>
        </row>
        <row r="1460">
          <cell r="M1460">
            <v>7222.79</v>
          </cell>
        </row>
        <row r="1460">
          <cell r="Q1460">
            <v>31</v>
          </cell>
        </row>
        <row r="1461">
          <cell r="M1461">
            <v>7220.25</v>
          </cell>
        </row>
        <row r="1461">
          <cell r="Q1461">
            <v>39</v>
          </cell>
        </row>
        <row r="1462">
          <cell r="M1462">
            <v>7209.49</v>
          </cell>
        </row>
        <row r="1462">
          <cell r="Q1462">
            <v>39</v>
          </cell>
        </row>
        <row r="1463">
          <cell r="M1463">
            <v>7201.7</v>
          </cell>
        </row>
        <row r="1463">
          <cell r="Q1463">
            <v>40</v>
          </cell>
        </row>
        <row r="1464">
          <cell r="M1464">
            <v>7196.87</v>
          </cell>
        </row>
        <row r="1464">
          <cell r="Q1464">
            <v>54</v>
          </cell>
        </row>
        <row r="1465">
          <cell r="M1465">
            <v>7179.52</v>
          </cell>
        </row>
        <row r="1465">
          <cell r="Q1465">
            <v>47</v>
          </cell>
        </row>
        <row r="1466">
          <cell r="M1466">
            <v>7175.51</v>
          </cell>
        </row>
        <row r="1466">
          <cell r="Q1466">
            <v>40</v>
          </cell>
        </row>
        <row r="1467">
          <cell r="M1467">
            <v>7173.36</v>
          </cell>
        </row>
        <row r="1467">
          <cell r="Q1467">
            <v>42</v>
          </cell>
        </row>
        <row r="1468">
          <cell r="M1468">
            <v>7162.01</v>
          </cell>
        </row>
        <row r="1468">
          <cell r="Q1468">
            <v>42</v>
          </cell>
        </row>
        <row r="1469">
          <cell r="M1469">
            <v>7160.33</v>
          </cell>
        </row>
        <row r="1469">
          <cell r="Q1469">
            <v>42</v>
          </cell>
        </row>
        <row r="1470">
          <cell r="M1470">
            <v>7160.09</v>
          </cell>
        </row>
        <row r="1470">
          <cell r="Q1470">
            <v>41</v>
          </cell>
        </row>
        <row r="1471">
          <cell r="M1471">
            <v>7153.55</v>
          </cell>
        </row>
        <row r="1471">
          <cell r="Q1471">
            <v>44</v>
          </cell>
        </row>
        <row r="1472">
          <cell r="M1472">
            <v>7152.67</v>
          </cell>
        </row>
        <row r="1472">
          <cell r="Q1472">
            <v>38</v>
          </cell>
        </row>
        <row r="1473">
          <cell r="M1473">
            <v>7151.09</v>
          </cell>
        </row>
        <row r="1473">
          <cell r="Q1473">
            <v>44</v>
          </cell>
        </row>
        <row r="1474">
          <cell r="M1474">
            <v>7147.47</v>
          </cell>
        </row>
        <row r="1474">
          <cell r="Q1474">
            <v>46</v>
          </cell>
        </row>
        <row r="1475">
          <cell r="M1475">
            <v>7147.11</v>
          </cell>
        </row>
        <row r="1475">
          <cell r="Q1475">
            <v>38</v>
          </cell>
        </row>
        <row r="1476">
          <cell r="M1476">
            <v>7144.86</v>
          </cell>
        </row>
        <row r="1476">
          <cell r="Q1476">
            <v>23</v>
          </cell>
        </row>
        <row r="1477">
          <cell r="M1477">
            <v>7144.4</v>
          </cell>
        </row>
        <row r="1477">
          <cell r="Q1477">
            <v>38</v>
          </cell>
        </row>
        <row r="1478">
          <cell r="M1478">
            <v>7133.9</v>
          </cell>
        </row>
        <row r="1478">
          <cell r="Q1478">
            <v>29</v>
          </cell>
        </row>
        <row r="1479">
          <cell r="M1479">
            <v>7128.64</v>
          </cell>
        </row>
        <row r="1479">
          <cell r="Q1479">
            <v>54</v>
          </cell>
        </row>
        <row r="1480">
          <cell r="M1480">
            <v>7125.25</v>
          </cell>
        </row>
        <row r="1480">
          <cell r="Q1480">
            <v>35</v>
          </cell>
        </row>
        <row r="1481">
          <cell r="M1481">
            <v>7106.81</v>
          </cell>
        </row>
        <row r="1481">
          <cell r="Q1481">
            <v>30</v>
          </cell>
        </row>
        <row r="1482">
          <cell r="M1482">
            <v>7096.98</v>
          </cell>
        </row>
        <row r="1482">
          <cell r="Q1482">
            <v>40</v>
          </cell>
        </row>
        <row r="1483">
          <cell r="M1483">
            <v>7077.19</v>
          </cell>
        </row>
        <row r="1483">
          <cell r="Q1483">
            <v>44</v>
          </cell>
        </row>
        <row r="1484">
          <cell r="M1484">
            <v>7054.41</v>
          </cell>
        </row>
        <row r="1484">
          <cell r="Q1484">
            <v>42</v>
          </cell>
        </row>
        <row r="1485">
          <cell r="M1485">
            <v>7050.64</v>
          </cell>
        </row>
        <row r="1485">
          <cell r="Q1485">
            <v>42</v>
          </cell>
        </row>
        <row r="1486">
          <cell r="M1486">
            <v>7050.02</v>
          </cell>
        </row>
        <row r="1486">
          <cell r="Q1486">
            <v>42</v>
          </cell>
        </row>
        <row r="1487">
          <cell r="M1487">
            <v>7046.72</v>
          </cell>
        </row>
        <row r="1487">
          <cell r="Q1487">
            <v>42</v>
          </cell>
        </row>
        <row r="1488">
          <cell r="M1488">
            <v>7045.5</v>
          </cell>
        </row>
        <row r="1488">
          <cell r="Q1488">
            <v>27</v>
          </cell>
        </row>
        <row r="1489">
          <cell r="M1489">
            <v>7042.11</v>
          </cell>
        </row>
        <row r="1489">
          <cell r="Q1489">
            <v>45</v>
          </cell>
        </row>
        <row r="1490">
          <cell r="M1490">
            <v>7033.08</v>
          </cell>
        </row>
        <row r="1490">
          <cell r="Q1490">
            <v>53</v>
          </cell>
        </row>
        <row r="1491">
          <cell r="M1491">
            <v>7003.1</v>
          </cell>
        </row>
        <row r="1491">
          <cell r="Q1491">
            <v>40</v>
          </cell>
        </row>
        <row r="1492">
          <cell r="M1492">
            <v>6989.95</v>
          </cell>
        </row>
        <row r="1492">
          <cell r="Q1492">
            <v>40</v>
          </cell>
        </row>
        <row r="1493">
          <cell r="M1493">
            <v>6986.7</v>
          </cell>
        </row>
        <row r="1493">
          <cell r="Q1493">
            <v>37</v>
          </cell>
        </row>
        <row r="1494">
          <cell r="M1494">
            <v>6985.51</v>
          </cell>
        </row>
        <row r="1494">
          <cell r="Q1494">
            <v>48</v>
          </cell>
        </row>
        <row r="1495">
          <cell r="M1495">
            <v>6965.21</v>
          </cell>
        </row>
        <row r="1495">
          <cell r="Q1495">
            <v>42</v>
          </cell>
        </row>
        <row r="1496">
          <cell r="M1496">
            <v>6951.12</v>
          </cell>
        </row>
        <row r="1496">
          <cell r="Q1496">
            <v>44</v>
          </cell>
        </row>
        <row r="1497">
          <cell r="M1497">
            <v>6948.7</v>
          </cell>
        </row>
        <row r="1497">
          <cell r="Q1497">
            <v>42</v>
          </cell>
        </row>
        <row r="1498">
          <cell r="M1498">
            <v>6940.94</v>
          </cell>
        </row>
        <row r="1498">
          <cell r="Q1498">
            <v>42</v>
          </cell>
        </row>
        <row r="1499">
          <cell r="M1499">
            <v>6940.91</v>
          </cell>
        </row>
        <row r="1499">
          <cell r="Q1499">
            <v>44</v>
          </cell>
        </row>
        <row r="1500">
          <cell r="M1500">
            <v>6938.11</v>
          </cell>
        </row>
        <row r="1500">
          <cell r="Q1500">
            <v>38</v>
          </cell>
        </row>
        <row r="1501">
          <cell r="M1501">
            <v>6933.24</v>
          </cell>
        </row>
        <row r="1501">
          <cell r="Q1501">
            <v>33</v>
          </cell>
        </row>
        <row r="1502">
          <cell r="M1502">
            <v>6895.19</v>
          </cell>
        </row>
        <row r="1502">
          <cell r="Q1502">
            <v>37</v>
          </cell>
        </row>
        <row r="1503">
          <cell r="M1503">
            <v>6877.98</v>
          </cell>
        </row>
        <row r="1503">
          <cell r="Q1503">
            <v>18</v>
          </cell>
        </row>
        <row r="1504">
          <cell r="M1504">
            <v>6876.53</v>
          </cell>
        </row>
        <row r="1504">
          <cell r="Q1504">
            <v>41</v>
          </cell>
        </row>
        <row r="1505">
          <cell r="M1505">
            <v>6875.96</v>
          </cell>
        </row>
        <row r="1505">
          <cell r="Q1505">
            <v>53</v>
          </cell>
        </row>
        <row r="1506">
          <cell r="M1506">
            <v>6868.39</v>
          </cell>
        </row>
        <row r="1506">
          <cell r="Q1506">
            <v>44</v>
          </cell>
        </row>
        <row r="1507">
          <cell r="M1507">
            <v>6863.49</v>
          </cell>
        </row>
        <row r="1507">
          <cell r="Q1507">
            <v>41</v>
          </cell>
        </row>
        <row r="1508">
          <cell r="M1508">
            <v>6858.48</v>
          </cell>
        </row>
        <row r="1508">
          <cell r="Q1508">
            <v>43</v>
          </cell>
        </row>
        <row r="1509">
          <cell r="M1509">
            <v>6849.03</v>
          </cell>
        </row>
        <row r="1509">
          <cell r="Q1509">
            <v>45</v>
          </cell>
        </row>
        <row r="1510">
          <cell r="M1510">
            <v>6843.17</v>
          </cell>
        </row>
        <row r="1510">
          <cell r="Q1510">
            <v>22</v>
          </cell>
        </row>
        <row r="1511">
          <cell r="M1511">
            <v>6842.28</v>
          </cell>
        </row>
        <row r="1511">
          <cell r="Q1511">
            <v>43</v>
          </cell>
        </row>
        <row r="1512">
          <cell r="M1512">
            <v>6837.37</v>
          </cell>
        </row>
        <row r="1512">
          <cell r="Q1512">
            <v>28</v>
          </cell>
        </row>
        <row r="1513">
          <cell r="M1513">
            <v>6827.69</v>
          </cell>
        </row>
        <row r="1513">
          <cell r="Q1513">
            <v>47</v>
          </cell>
        </row>
        <row r="1514">
          <cell r="M1514">
            <v>6809.46</v>
          </cell>
        </row>
        <row r="1514">
          <cell r="Q1514">
            <v>31</v>
          </cell>
        </row>
        <row r="1515">
          <cell r="M1515">
            <v>6799.46</v>
          </cell>
        </row>
        <row r="1515">
          <cell r="Q1515">
            <v>37</v>
          </cell>
        </row>
        <row r="1516">
          <cell r="M1516">
            <v>6796.86</v>
          </cell>
        </row>
        <row r="1516">
          <cell r="Q1516">
            <v>42</v>
          </cell>
        </row>
        <row r="1517">
          <cell r="M1517">
            <v>6781.52</v>
          </cell>
        </row>
        <row r="1517">
          <cell r="Q1517">
            <v>41</v>
          </cell>
        </row>
        <row r="1518">
          <cell r="M1518">
            <v>6781.35</v>
          </cell>
        </row>
        <row r="1518">
          <cell r="Q1518">
            <v>41</v>
          </cell>
        </row>
        <row r="1519">
          <cell r="M1519">
            <v>6775.96</v>
          </cell>
        </row>
        <row r="1519">
          <cell r="Q1519">
            <v>41</v>
          </cell>
        </row>
        <row r="1520">
          <cell r="M1520">
            <v>6770.19</v>
          </cell>
        </row>
        <row r="1520">
          <cell r="Q1520">
            <v>34</v>
          </cell>
        </row>
        <row r="1521">
          <cell r="M1521">
            <v>6753.04</v>
          </cell>
        </row>
        <row r="1521">
          <cell r="Q1521">
            <v>56</v>
          </cell>
        </row>
        <row r="1522">
          <cell r="M1522">
            <v>6750.27</v>
          </cell>
        </row>
        <row r="1522">
          <cell r="Q1522">
            <v>52</v>
          </cell>
        </row>
        <row r="1523">
          <cell r="M1523">
            <v>6749.63</v>
          </cell>
        </row>
        <row r="1523">
          <cell r="Q1523">
            <v>37</v>
          </cell>
        </row>
        <row r="1524">
          <cell r="M1524">
            <v>6748.59</v>
          </cell>
        </row>
        <row r="1524">
          <cell r="Q1524">
            <v>36</v>
          </cell>
        </row>
        <row r="1525">
          <cell r="M1525">
            <v>6746.74</v>
          </cell>
        </row>
        <row r="1525">
          <cell r="Q1525">
            <v>54</v>
          </cell>
        </row>
        <row r="1526">
          <cell r="M1526">
            <v>6738.84</v>
          </cell>
        </row>
        <row r="1526">
          <cell r="Q1526">
            <v>44</v>
          </cell>
        </row>
        <row r="1527">
          <cell r="M1527">
            <v>6737.98</v>
          </cell>
        </row>
        <row r="1527">
          <cell r="Q1527">
            <v>28</v>
          </cell>
        </row>
        <row r="1528">
          <cell r="M1528">
            <v>6721.37</v>
          </cell>
        </row>
        <row r="1528">
          <cell r="Q1528">
            <v>39</v>
          </cell>
        </row>
        <row r="1529">
          <cell r="M1529">
            <v>6710.19</v>
          </cell>
        </row>
        <row r="1529">
          <cell r="Q1529">
            <v>51</v>
          </cell>
        </row>
        <row r="1530">
          <cell r="M1530">
            <v>6706.47</v>
          </cell>
        </row>
        <row r="1530">
          <cell r="Q1530">
            <v>54</v>
          </cell>
        </row>
        <row r="1531">
          <cell r="M1531">
            <v>6700.56</v>
          </cell>
        </row>
        <row r="1531">
          <cell r="Q1531">
            <v>37</v>
          </cell>
        </row>
        <row r="1532">
          <cell r="M1532">
            <v>6686.43</v>
          </cell>
        </row>
        <row r="1532">
          <cell r="Q1532">
            <v>33</v>
          </cell>
        </row>
        <row r="1533">
          <cell r="M1533">
            <v>6666.24</v>
          </cell>
        </row>
        <row r="1533">
          <cell r="Q1533">
            <v>41</v>
          </cell>
        </row>
        <row r="1534">
          <cell r="M1534">
            <v>6664.69</v>
          </cell>
        </row>
        <row r="1534">
          <cell r="Q1534">
            <v>40</v>
          </cell>
        </row>
        <row r="1535">
          <cell r="M1535">
            <v>6664.32</v>
          </cell>
        </row>
        <row r="1535">
          <cell r="Q1535">
            <v>33</v>
          </cell>
        </row>
        <row r="1536">
          <cell r="M1536">
            <v>6653.79</v>
          </cell>
        </row>
        <row r="1536">
          <cell r="Q1536">
            <v>38</v>
          </cell>
        </row>
        <row r="1537">
          <cell r="M1537">
            <v>6652.53</v>
          </cell>
        </row>
        <row r="1537">
          <cell r="Q1537">
            <v>52</v>
          </cell>
        </row>
        <row r="1538">
          <cell r="M1538">
            <v>6651.26</v>
          </cell>
        </row>
        <row r="1538">
          <cell r="Q1538">
            <v>38</v>
          </cell>
        </row>
        <row r="1539">
          <cell r="M1539">
            <v>6640.54</v>
          </cell>
        </row>
        <row r="1539">
          <cell r="Q1539">
            <v>33</v>
          </cell>
        </row>
        <row r="1540">
          <cell r="M1540">
            <v>6639.3</v>
          </cell>
        </row>
        <row r="1540">
          <cell r="Q1540">
            <v>19</v>
          </cell>
        </row>
        <row r="1541">
          <cell r="M1541">
            <v>6638.16</v>
          </cell>
        </row>
        <row r="1541">
          <cell r="Q1541">
            <v>49</v>
          </cell>
        </row>
        <row r="1542">
          <cell r="M1542">
            <v>6630.31</v>
          </cell>
        </row>
        <row r="1542">
          <cell r="Q1542">
            <v>40</v>
          </cell>
        </row>
        <row r="1543">
          <cell r="M1543">
            <v>6610.11</v>
          </cell>
        </row>
        <row r="1543">
          <cell r="Q1543">
            <v>40</v>
          </cell>
        </row>
        <row r="1544">
          <cell r="M1544">
            <v>6600.36</v>
          </cell>
        </row>
        <row r="1544">
          <cell r="Q1544">
            <v>40</v>
          </cell>
        </row>
        <row r="1545">
          <cell r="M1545">
            <v>6600.21</v>
          </cell>
        </row>
        <row r="1545">
          <cell r="Q1545">
            <v>40</v>
          </cell>
        </row>
        <row r="1546">
          <cell r="M1546">
            <v>6593.51</v>
          </cell>
        </row>
        <row r="1546">
          <cell r="Q1546">
            <v>38</v>
          </cell>
        </row>
        <row r="1547">
          <cell r="M1547">
            <v>6571.54</v>
          </cell>
        </row>
        <row r="1547">
          <cell r="Q1547">
            <v>41</v>
          </cell>
        </row>
        <row r="1548">
          <cell r="M1548">
            <v>6571.02</v>
          </cell>
        </row>
        <row r="1548">
          <cell r="Q1548">
            <v>38</v>
          </cell>
        </row>
        <row r="1549">
          <cell r="M1549">
            <v>6555.07</v>
          </cell>
        </row>
        <row r="1549">
          <cell r="Q1549">
            <v>54</v>
          </cell>
        </row>
        <row r="1550">
          <cell r="M1550">
            <v>6552.01</v>
          </cell>
        </row>
        <row r="1550">
          <cell r="Q1550">
            <v>33</v>
          </cell>
        </row>
        <row r="1551">
          <cell r="M1551">
            <v>6551.75</v>
          </cell>
        </row>
        <row r="1551">
          <cell r="Q1551">
            <v>36</v>
          </cell>
        </row>
        <row r="1552">
          <cell r="M1552">
            <v>6548.2</v>
          </cell>
        </row>
        <row r="1552">
          <cell r="Q1552">
            <v>53</v>
          </cell>
        </row>
        <row r="1553">
          <cell r="M1553">
            <v>6546.16</v>
          </cell>
        </row>
        <row r="1553">
          <cell r="Q1553">
            <v>40</v>
          </cell>
        </row>
        <row r="1554">
          <cell r="M1554">
            <v>6536.68</v>
          </cell>
        </row>
        <row r="1554">
          <cell r="Q1554">
            <v>40</v>
          </cell>
        </row>
        <row r="1555">
          <cell r="M1555">
            <v>6532.04</v>
          </cell>
        </row>
        <row r="1555">
          <cell r="Q1555">
            <v>46</v>
          </cell>
        </row>
        <row r="1556">
          <cell r="M1556">
            <v>6529.21</v>
          </cell>
        </row>
        <row r="1556">
          <cell r="Q1556">
            <v>28</v>
          </cell>
        </row>
        <row r="1557">
          <cell r="M1557">
            <v>6512.24</v>
          </cell>
        </row>
        <row r="1557">
          <cell r="Q1557">
            <v>40</v>
          </cell>
        </row>
        <row r="1558">
          <cell r="M1558">
            <v>6500.24</v>
          </cell>
        </row>
        <row r="1558">
          <cell r="Q1558">
            <v>40</v>
          </cell>
        </row>
        <row r="1559">
          <cell r="M1559">
            <v>6496.89</v>
          </cell>
        </row>
        <row r="1559">
          <cell r="Q1559">
            <v>52</v>
          </cell>
        </row>
        <row r="1560">
          <cell r="M1560">
            <v>6481.67</v>
          </cell>
        </row>
        <row r="1560">
          <cell r="Q1560">
            <v>43</v>
          </cell>
        </row>
        <row r="1561">
          <cell r="M1561">
            <v>6474.01</v>
          </cell>
        </row>
        <row r="1561">
          <cell r="Q1561">
            <v>41</v>
          </cell>
        </row>
        <row r="1562">
          <cell r="M1562">
            <v>6473.15</v>
          </cell>
        </row>
        <row r="1562">
          <cell r="Q1562">
            <v>38</v>
          </cell>
        </row>
        <row r="1563">
          <cell r="M1563">
            <v>6457.84</v>
          </cell>
        </row>
        <row r="1563">
          <cell r="Q1563">
            <v>38</v>
          </cell>
        </row>
        <row r="1564">
          <cell r="M1564">
            <v>6455.86</v>
          </cell>
        </row>
        <row r="1564">
          <cell r="Q1564">
            <v>37</v>
          </cell>
        </row>
        <row r="1565">
          <cell r="M1565">
            <v>6435.62</v>
          </cell>
        </row>
        <row r="1565">
          <cell r="Q1565">
            <v>47</v>
          </cell>
        </row>
        <row r="1566">
          <cell r="M1566">
            <v>6423.48</v>
          </cell>
        </row>
        <row r="1566">
          <cell r="Q1566">
            <v>46</v>
          </cell>
        </row>
        <row r="1567">
          <cell r="M1567">
            <v>6417.28</v>
          </cell>
        </row>
        <row r="1567">
          <cell r="Q1567">
            <v>35</v>
          </cell>
        </row>
        <row r="1568">
          <cell r="M1568">
            <v>6414.18</v>
          </cell>
        </row>
        <row r="1568">
          <cell r="Q1568">
            <v>51</v>
          </cell>
        </row>
        <row r="1569">
          <cell r="M1569">
            <v>6412.34</v>
          </cell>
        </row>
        <row r="1569">
          <cell r="Q1569">
            <v>52</v>
          </cell>
        </row>
        <row r="1570">
          <cell r="M1570">
            <v>6407.05</v>
          </cell>
        </row>
        <row r="1570">
          <cell r="Q1570">
            <v>37</v>
          </cell>
        </row>
        <row r="1571">
          <cell r="M1571">
            <v>6406.41</v>
          </cell>
        </row>
        <row r="1571">
          <cell r="Q1571">
            <v>35</v>
          </cell>
        </row>
        <row r="1572">
          <cell r="M1572">
            <v>6402.29</v>
          </cell>
        </row>
        <row r="1572">
          <cell r="Q1572">
            <v>40</v>
          </cell>
        </row>
        <row r="1573">
          <cell r="M1573">
            <v>6393.6</v>
          </cell>
        </row>
        <row r="1573">
          <cell r="Q1573">
            <v>25</v>
          </cell>
        </row>
        <row r="1574">
          <cell r="M1574">
            <v>6389.53</v>
          </cell>
        </row>
        <row r="1574">
          <cell r="Q1574">
            <v>40</v>
          </cell>
        </row>
        <row r="1575">
          <cell r="M1575">
            <v>6389.38</v>
          </cell>
        </row>
        <row r="1575">
          <cell r="Q1575">
            <v>46</v>
          </cell>
        </row>
        <row r="1576">
          <cell r="M1576">
            <v>6374.16</v>
          </cell>
        </row>
        <row r="1576">
          <cell r="Q1576">
            <v>38</v>
          </cell>
        </row>
        <row r="1577">
          <cell r="M1577">
            <v>6373.56</v>
          </cell>
        </row>
        <row r="1577">
          <cell r="Q1577">
            <v>52</v>
          </cell>
        </row>
        <row r="1578">
          <cell r="M1578">
            <v>6367.31</v>
          </cell>
        </row>
        <row r="1578">
          <cell r="Q1578">
            <v>26</v>
          </cell>
        </row>
        <row r="1579">
          <cell r="M1579">
            <v>6361.47</v>
          </cell>
        </row>
        <row r="1579">
          <cell r="Q1579">
            <v>33</v>
          </cell>
        </row>
        <row r="1580">
          <cell r="M1580">
            <v>6360.99</v>
          </cell>
        </row>
        <row r="1580">
          <cell r="Q1580">
            <v>42</v>
          </cell>
        </row>
        <row r="1581">
          <cell r="M1581">
            <v>6358.78</v>
          </cell>
        </row>
        <row r="1581">
          <cell r="Q1581">
            <v>39</v>
          </cell>
        </row>
        <row r="1582">
          <cell r="M1582">
            <v>6356.27</v>
          </cell>
        </row>
        <row r="1582">
          <cell r="Q1582">
            <v>39</v>
          </cell>
        </row>
        <row r="1583">
          <cell r="M1583">
            <v>6338.08</v>
          </cell>
        </row>
        <row r="1583">
          <cell r="Q1583">
            <v>36</v>
          </cell>
        </row>
        <row r="1584">
          <cell r="M1584">
            <v>6335.64</v>
          </cell>
        </row>
        <row r="1584">
          <cell r="Q1584">
            <v>32</v>
          </cell>
        </row>
        <row r="1585">
          <cell r="M1585">
            <v>6334.34</v>
          </cell>
        </row>
        <row r="1585">
          <cell r="Q1585">
            <v>37</v>
          </cell>
        </row>
        <row r="1586">
          <cell r="M1586">
            <v>6313.76</v>
          </cell>
        </row>
        <row r="1586">
          <cell r="Q1586">
            <v>37</v>
          </cell>
        </row>
        <row r="1587">
          <cell r="M1587">
            <v>6311.95</v>
          </cell>
        </row>
        <row r="1587">
          <cell r="Q1587">
            <v>18</v>
          </cell>
        </row>
        <row r="1588">
          <cell r="M1588">
            <v>6311.11</v>
          </cell>
        </row>
        <row r="1588">
          <cell r="Q1588">
            <v>53</v>
          </cell>
        </row>
        <row r="1589">
          <cell r="M1589">
            <v>6305.61</v>
          </cell>
        </row>
        <row r="1589">
          <cell r="Q1589">
            <v>48</v>
          </cell>
        </row>
        <row r="1590">
          <cell r="M1590">
            <v>6302.23</v>
          </cell>
        </row>
        <row r="1590">
          <cell r="Q1590">
            <v>26</v>
          </cell>
        </row>
        <row r="1591">
          <cell r="M1591">
            <v>6293.63</v>
          </cell>
        </row>
        <row r="1591">
          <cell r="Q1591">
            <v>41</v>
          </cell>
        </row>
        <row r="1592">
          <cell r="M1592">
            <v>6289.75</v>
          </cell>
        </row>
        <row r="1592">
          <cell r="Q1592">
            <v>41</v>
          </cell>
        </row>
        <row r="1593">
          <cell r="M1593">
            <v>6282.24</v>
          </cell>
        </row>
        <row r="1593">
          <cell r="Q1593">
            <v>29</v>
          </cell>
        </row>
        <row r="1594">
          <cell r="M1594">
            <v>6276.3</v>
          </cell>
        </row>
        <row r="1594">
          <cell r="Q1594">
            <v>41</v>
          </cell>
        </row>
        <row r="1595">
          <cell r="M1595">
            <v>6272.48</v>
          </cell>
        </row>
        <row r="1595">
          <cell r="Q1595">
            <v>38</v>
          </cell>
        </row>
        <row r="1596">
          <cell r="M1596">
            <v>6269.33</v>
          </cell>
        </row>
        <row r="1596">
          <cell r="Q1596">
            <v>27</v>
          </cell>
        </row>
        <row r="1597">
          <cell r="M1597">
            <v>6261.2</v>
          </cell>
        </row>
        <row r="1597">
          <cell r="Q1597">
            <v>52</v>
          </cell>
        </row>
        <row r="1598">
          <cell r="M1598">
            <v>6255.38</v>
          </cell>
        </row>
        <row r="1598">
          <cell r="Q1598">
            <v>50</v>
          </cell>
        </row>
        <row r="1599">
          <cell r="M1599">
            <v>6254.13</v>
          </cell>
        </row>
        <row r="1599">
          <cell r="Q1599">
            <v>50</v>
          </cell>
        </row>
        <row r="1600">
          <cell r="M1600">
            <v>6253.85</v>
          </cell>
        </row>
        <row r="1600">
          <cell r="Q1600">
            <v>43</v>
          </cell>
        </row>
        <row r="1601">
          <cell r="M1601">
            <v>6250.44</v>
          </cell>
        </row>
        <row r="1601">
          <cell r="Q1601">
            <v>39</v>
          </cell>
        </row>
        <row r="1602">
          <cell r="M1602">
            <v>6238.3</v>
          </cell>
        </row>
        <row r="1602">
          <cell r="Q1602">
            <v>44</v>
          </cell>
        </row>
        <row r="1603">
          <cell r="M1603">
            <v>6236.95</v>
          </cell>
        </row>
        <row r="1603">
          <cell r="Q1603">
            <v>50</v>
          </cell>
        </row>
        <row r="1604">
          <cell r="M1604">
            <v>6219.93</v>
          </cell>
        </row>
        <row r="1604">
          <cell r="Q1604">
            <v>30</v>
          </cell>
        </row>
        <row r="1605">
          <cell r="M1605">
            <v>6208.5</v>
          </cell>
        </row>
        <row r="1605">
          <cell r="Q1605">
            <v>23</v>
          </cell>
        </row>
        <row r="1606">
          <cell r="M1606">
            <v>6207.26</v>
          </cell>
        </row>
        <row r="1606">
          <cell r="Q1606">
            <v>37</v>
          </cell>
        </row>
        <row r="1607">
          <cell r="M1607">
            <v>6203.9</v>
          </cell>
        </row>
        <row r="1607">
          <cell r="Q1607">
            <v>37</v>
          </cell>
        </row>
        <row r="1608">
          <cell r="M1608">
            <v>6198.75</v>
          </cell>
        </row>
        <row r="1608">
          <cell r="Q1608">
            <v>34</v>
          </cell>
        </row>
        <row r="1609">
          <cell r="M1609">
            <v>6196.45</v>
          </cell>
        </row>
        <row r="1609">
          <cell r="Q1609">
            <v>41</v>
          </cell>
        </row>
        <row r="1610">
          <cell r="M1610">
            <v>6186.13</v>
          </cell>
        </row>
        <row r="1610">
          <cell r="Q1610">
            <v>41</v>
          </cell>
        </row>
        <row r="1611">
          <cell r="M1611">
            <v>6185.32</v>
          </cell>
        </row>
        <row r="1611">
          <cell r="Q1611">
            <v>34</v>
          </cell>
        </row>
        <row r="1612">
          <cell r="M1612">
            <v>6184.3</v>
          </cell>
        </row>
        <row r="1612">
          <cell r="Q1612">
            <v>52</v>
          </cell>
        </row>
        <row r="1613">
          <cell r="M1613">
            <v>6183.46</v>
          </cell>
        </row>
        <row r="1613">
          <cell r="Q1613">
            <v>37</v>
          </cell>
        </row>
        <row r="1614">
          <cell r="M1614">
            <v>6183.32</v>
          </cell>
        </row>
        <row r="1614">
          <cell r="Q1614">
            <v>38</v>
          </cell>
        </row>
        <row r="1615">
          <cell r="M1615">
            <v>6170.96</v>
          </cell>
        </row>
        <row r="1615">
          <cell r="Q1615">
            <v>37</v>
          </cell>
        </row>
        <row r="1616">
          <cell r="M1616">
            <v>6159.57</v>
          </cell>
        </row>
        <row r="1616">
          <cell r="Q1616">
            <v>49</v>
          </cell>
        </row>
        <row r="1617">
          <cell r="M1617">
            <v>6152.05</v>
          </cell>
        </row>
        <row r="1617">
          <cell r="Q1617">
            <v>52</v>
          </cell>
        </row>
        <row r="1618">
          <cell r="M1618">
            <v>6147.12</v>
          </cell>
        </row>
        <row r="1618">
          <cell r="Q1618">
            <v>46</v>
          </cell>
        </row>
        <row r="1619">
          <cell r="M1619">
            <v>6139.14</v>
          </cell>
        </row>
        <row r="1619">
          <cell r="Q1619">
            <v>44</v>
          </cell>
        </row>
        <row r="1620">
          <cell r="M1620">
            <v>6138.58</v>
          </cell>
        </row>
        <row r="1620">
          <cell r="Q1620">
            <v>53</v>
          </cell>
        </row>
        <row r="1621">
          <cell r="M1621">
            <v>6138.5</v>
          </cell>
        </row>
        <row r="1621">
          <cell r="Q1621">
            <v>32</v>
          </cell>
        </row>
        <row r="1622">
          <cell r="M1622">
            <v>6128.8</v>
          </cell>
        </row>
        <row r="1622">
          <cell r="Q1622">
            <v>39</v>
          </cell>
        </row>
        <row r="1623">
          <cell r="M1623">
            <v>6123.57</v>
          </cell>
        </row>
        <row r="1623">
          <cell r="Q1623">
            <v>39</v>
          </cell>
        </row>
        <row r="1624">
          <cell r="M1624">
            <v>6117.49</v>
          </cell>
        </row>
        <row r="1624">
          <cell r="Q1624">
            <v>31</v>
          </cell>
        </row>
        <row r="1625">
          <cell r="M1625">
            <v>6113.23</v>
          </cell>
        </row>
        <row r="1625">
          <cell r="Q1625">
            <v>37</v>
          </cell>
        </row>
        <row r="1626">
          <cell r="M1626">
            <v>6112.35</v>
          </cell>
        </row>
        <row r="1626">
          <cell r="Q1626">
            <v>27</v>
          </cell>
        </row>
        <row r="1627">
          <cell r="M1627">
            <v>6111.95</v>
          </cell>
        </row>
        <row r="1627">
          <cell r="Q1627">
            <v>52</v>
          </cell>
        </row>
        <row r="1628">
          <cell r="M1628">
            <v>6098.38</v>
          </cell>
        </row>
        <row r="1628">
          <cell r="Q1628">
            <v>38</v>
          </cell>
        </row>
        <row r="1629">
          <cell r="M1629">
            <v>6082.41</v>
          </cell>
        </row>
        <row r="1629">
          <cell r="Q1629">
            <v>38</v>
          </cell>
        </row>
        <row r="1630">
          <cell r="M1630">
            <v>6079.67</v>
          </cell>
        </row>
        <row r="1630">
          <cell r="Q1630">
            <v>43</v>
          </cell>
        </row>
        <row r="1631">
          <cell r="M1631">
            <v>6074.37</v>
          </cell>
        </row>
        <row r="1631">
          <cell r="Q1631">
            <v>38</v>
          </cell>
        </row>
        <row r="1632">
          <cell r="M1632">
            <v>6067.13</v>
          </cell>
        </row>
        <row r="1632">
          <cell r="Q1632">
            <v>28</v>
          </cell>
        </row>
        <row r="1633">
          <cell r="M1633">
            <v>6064.37</v>
          </cell>
        </row>
        <row r="1633">
          <cell r="Q1633">
            <v>26</v>
          </cell>
        </row>
        <row r="1634">
          <cell r="M1634">
            <v>6061.8</v>
          </cell>
        </row>
        <row r="1634">
          <cell r="Q1634">
            <v>33</v>
          </cell>
        </row>
        <row r="1635">
          <cell r="M1635">
            <v>6059.17</v>
          </cell>
        </row>
        <row r="1635">
          <cell r="Q1635">
            <v>42</v>
          </cell>
        </row>
        <row r="1636">
          <cell r="M1636">
            <v>5993.62</v>
          </cell>
        </row>
        <row r="1636">
          <cell r="Q1636">
            <v>48</v>
          </cell>
        </row>
        <row r="1637">
          <cell r="M1637">
            <v>5990.17</v>
          </cell>
        </row>
        <row r="1637">
          <cell r="Q1637">
            <v>34</v>
          </cell>
        </row>
        <row r="1638">
          <cell r="M1638">
            <v>5989.52</v>
          </cell>
        </row>
        <row r="1638">
          <cell r="Q1638">
            <v>48</v>
          </cell>
        </row>
        <row r="1639">
          <cell r="M1639">
            <v>5979.99</v>
          </cell>
        </row>
        <row r="1639">
          <cell r="Q1639">
            <v>42</v>
          </cell>
        </row>
        <row r="1640">
          <cell r="M1640">
            <v>5979.73</v>
          </cell>
        </row>
        <row r="1640">
          <cell r="Q1640">
            <v>52</v>
          </cell>
        </row>
        <row r="1641">
          <cell r="M1641">
            <v>5979.66</v>
          </cell>
        </row>
        <row r="1641">
          <cell r="Q1641">
            <v>38</v>
          </cell>
        </row>
        <row r="1642">
          <cell r="M1642">
            <v>5976.83</v>
          </cell>
        </row>
        <row r="1642">
          <cell r="Q1642">
            <v>38</v>
          </cell>
        </row>
        <row r="1643">
          <cell r="M1643">
            <v>5974.38</v>
          </cell>
        </row>
        <row r="1643">
          <cell r="Q1643">
            <v>33</v>
          </cell>
        </row>
        <row r="1644">
          <cell r="M1644">
            <v>5972.38</v>
          </cell>
        </row>
        <row r="1644">
          <cell r="Q1644">
            <v>42</v>
          </cell>
        </row>
        <row r="1645">
          <cell r="M1645">
            <v>5969.72</v>
          </cell>
        </row>
        <row r="1645">
          <cell r="Q1645">
            <v>42</v>
          </cell>
        </row>
        <row r="1646">
          <cell r="M1646">
            <v>5966.89</v>
          </cell>
        </row>
        <row r="1646">
          <cell r="Q1646">
            <v>18</v>
          </cell>
        </row>
        <row r="1647">
          <cell r="M1647">
            <v>5960.91</v>
          </cell>
        </row>
        <row r="1647">
          <cell r="Q1647">
            <v>19</v>
          </cell>
        </row>
        <row r="1648">
          <cell r="M1648">
            <v>5957.35</v>
          </cell>
        </row>
        <row r="1648">
          <cell r="Q1648">
            <v>35</v>
          </cell>
        </row>
        <row r="1649">
          <cell r="M1649">
            <v>5934.38</v>
          </cell>
        </row>
        <row r="1649">
          <cell r="Q1649">
            <v>28</v>
          </cell>
        </row>
        <row r="1650">
          <cell r="M1650">
            <v>5927.65</v>
          </cell>
        </row>
        <row r="1650">
          <cell r="Q1650">
            <v>29</v>
          </cell>
        </row>
        <row r="1651">
          <cell r="M1651">
            <v>5926.93</v>
          </cell>
        </row>
        <row r="1651">
          <cell r="Q1651">
            <v>35</v>
          </cell>
        </row>
        <row r="1652">
          <cell r="M1652">
            <v>5926.85</v>
          </cell>
        </row>
        <row r="1652">
          <cell r="Q1652">
            <v>40</v>
          </cell>
        </row>
        <row r="1653">
          <cell r="M1653">
            <v>5920.1</v>
          </cell>
        </row>
        <row r="1653">
          <cell r="Q1653">
            <v>40</v>
          </cell>
        </row>
        <row r="1654">
          <cell r="M1654">
            <v>5910.94</v>
          </cell>
        </row>
        <row r="1654">
          <cell r="Q1654">
            <v>29</v>
          </cell>
        </row>
        <row r="1655">
          <cell r="M1655">
            <v>5877.02</v>
          </cell>
        </row>
        <row r="1655">
          <cell r="Q1655">
            <v>38</v>
          </cell>
        </row>
        <row r="1656">
          <cell r="M1656">
            <v>5855.9</v>
          </cell>
        </row>
        <row r="1656">
          <cell r="Q1656">
            <v>37</v>
          </cell>
        </row>
        <row r="1657">
          <cell r="M1657">
            <v>5847.24</v>
          </cell>
        </row>
        <row r="1657">
          <cell r="Q1657">
            <v>35</v>
          </cell>
        </row>
        <row r="1658">
          <cell r="M1658">
            <v>5846.92</v>
          </cell>
        </row>
        <row r="1658">
          <cell r="Q1658">
            <v>27</v>
          </cell>
        </row>
        <row r="1659">
          <cell r="M1659">
            <v>5843.99</v>
          </cell>
        </row>
        <row r="1659">
          <cell r="Q1659">
            <v>35</v>
          </cell>
        </row>
        <row r="1660">
          <cell r="M1660">
            <v>5836.52</v>
          </cell>
        </row>
        <row r="1660">
          <cell r="Q1660">
            <v>51</v>
          </cell>
        </row>
        <row r="1661">
          <cell r="M1661">
            <v>5832.6</v>
          </cell>
        </row>
        <row r="1661">
          <cell r="Q1661">
            <v>20</v>
          </cell>
        </row>
        <row r="1662">
          <cell r="M1662">
            <v>5816.58</v>
          </cell>
        </row>
        <row r="1662">
          <cell r="Q1662">
            <v>50</v>
          </cell>
        </row>
        <row r="1663">
          <cell r="M1663">
            <v>5812.9</v>
          </cell>
        </row>
        <row r="1663">
          <cell r="Q1663">
            <v>42</v>
          </cell>
        </row>
        <row r="1664">
          <cell r="M1664">
            <v>5807.06</v>
          </cell>
        </row>
        <row r="1664">
          <cell r="Q1664">
            <v>18</v>
          </cell>
        </row>
        <row r="1665">
          <cell r="M1665">
            <v>5778.71</v>
          </cell>
        </row>
        <row r="1665">
          <cell r="Q1665">
            <v>39</v>
          </cell>
        </row>
        <row r="1666">
          <cell r="M1666">
            <v>5757.41</v>
          </cell>
        </row>
        <row r="1666">
          <cell r="Q1666">
            <v>29</v>
          </cell>
        </row>
        <row r="1667">
          <cell r="M1667">
            <v>5748.13</v>
          </cell>
        </row>
        <row r="1667">
          <cell r="Q1667">
            <v>50</v>
          </cell>
        </row>
        <row r="1668">
          <cell r="M1668">
            <v>5741.67</v>
          </cell>
        </row>
        <row r="1668">
          <cell r="Q1668">
            <v>35</v>
          </cell>
        </row>
        <row r="1669">
          <cell r="M1669">
            <v>5729.01</v>
          </cell>
        </row>
        <row r="1669">
          <cell r="Q1669">
            <v>51</v>
          </cell>
        </row>
        <row r="1670">
          <cell r="M1670">
            <v>5720.38</v>
          </cell>
        </row>
        <row r="1670">
          <cell r="Q1670">
            <v>41</v>
          </cell>
        </row>
        <row r="1671">
          <cell r="M1671">
            <v>5709.16</v>
          </cell>
        </row>
        <row r="1671">
          <cell r="Q1671">
            <v>29</v>
          </cell>
        </row>
        <row r="1672">
          <cell r="M1672">
            <v>5708.87</v>
          </cell>
        </row>
        <row r="1672">
          <cell r="Q1672">
            <v>41</v>
          </cell>
        </row>
        <row r="1673">
          <cell r="M1673">
            <v>5699.84</v>
          </cell>
        </row>
        <row r="1673">
          <cell r="Q1673">
            <v>48</v>
          </cell>
        </row>
        <row r="1674">
          <cell r="M1674">
            <v>5698.74</v>
          </cell>
        </row>
        <row r="1674">
          <cell r="Q1674">
            <v>30</v>
          </cell>
        </row>
        <row r="1675">
          <cell r="M1675">
            <v>5693.43</v>
          </cell>
        </row>
        <row r="1675">
          <cell r="Q1675">
            <v>50</v>
          </cell>
        </row>
        <row r="1676">
          <cell r="M1676">
            <v>5690.79</v>
          </cell>
        </row>
        <row r="1676">
          <cell r="Q1676">
            <v>38</v>
          </cell>
        </row>
        <row r="1677">
          <cell r="M1677">
            <v>5679.13</v>
          </cell>
        </row>
        <row r="1677">
          <cell r="Q1677">
            <v>39</v>
          </cell>
        </row>
        <row r="1678">
          <cell r="M1678">
            <v>5662.23</v>
          </cell>
        </row>
        <row r="1678">
          <cell r="Q1678">
            <v>44</v>
          </cell>
        </row>
        <row r="1679">
          <cell r="M1679">
            <v>5650.14</v>
          </cell>
        </row>
        <row r="1679">
          <cell r="Q1679">
            <v>40</v>
          </cell>
        </row>
        <row r="1680">
          <cell r="M1680">
            <v>5649.72</v>
          </cell>
        </row>
        <row r="1680">
          <cell r="Q1680">
            <v>35</v>
          </cell>
        </row>
        <row r="1681">
          <cell r="M1681">
            <v>5630.46</v>
          </cell>
        </row>
        <row r="1681">
          <cell r="Q1681">
            <v>28</v>
          </cell>
        </row>
        <row r="1682">
          <cell r="M1682">
            <v>5615.37</v>
          </cell>
        </row>
        <row r="1682">
          <cell r="Q1682">
            <v>44</v>
          </cell>
        </row>
        <row r="1683">
          <cell r="M1683">
            <v>5612.83</v>
          </cell>
        </row>
        <row r="1683">
          <cell r="Q1683">
            <v>34</v>
          </cell>
        </row>
        <row r="1684">
          <cell r="M1684">
            <v>5594.85</v>
          </cell>
        </row>
        <row r="1684">
          <cell r="Q1684">
            <v>39</v>
          </cell>
        </row>
        <row r="1685">
          <cell r="M1685">
            <v>5587.59</v>
          </cell>
        </row>
        <row r="1685">
          <cell r="Q1685">
            <v>36</v>
          </cell>
        </row>
        <row r="1686">
          <cell r="M1686">
            <v>5584.31</v>
          </cell>
        </row>
        <row r="1686">
          <cell r="Q1686">
            <v>37</v>
          </cell>
        </row>
        <row r="1687">
          <cell r="M1687">
            <v>5582.95</v>
          </cell>
        </row>
        <row r="1687">
          <cell r="Q1687">
            <v>48</v>
          </cell>
        </row>
        <row r="1688">
          <cell r="M1688">
            <v>5576.35</v>
          </cell>
        </row>
        <row r="1688">
          <cell r="Q1688">
            <v>23</v>
          </cell>
        </row>
        <row r="1689">
          <cell r="M1689">
            <v>5552.61</v>
          </cell>
        </row>
        <row r="1689">
          <cell r="Q1689">
            <v>42</v>
          </cell>
        </row>
        <row r="1690">
          <cell r="M1690">
            <v>5540.35</v>
          </cell>
        </row>
        <row r="1690">
          <cell r="Q1690">
            <v>41</v>
          </cell>
        </row>
        <row r="1691">
          <cell r="M1691">
            <v>5539.4</v>
          </cell>
        </row>
        <row r="1691">
          <cell r="Q1691">
            <v>34</v>
          </cell>
        </row>
        <row r="1692">
          <cell r="M1692">
            <v>5503.36</v>
          </cell>
        </row>
        <row r="1692">
          <cell r="Q1692">
            <v>38</v>
          </cell>
        </row>
        <row r="1693">
          <cell r="M1693">
            <v>5488.26</v>
          </cell>
        </row>
        <row r="1693">
          <cell r="Q1693">
            <v>38</v>
          </cell>
        </row>
        <row r="1694">
          <cell r="M1694">
            <v>5484.47</v>
          </cell>
        </row>
        <row r="1694">
          <cell r="Q1694">
            <v>36</v>
          </cell>
        </row>
        <row r="1695">
          <cell r="M1695">
            <v>5478.04</v>
          </cell>
        </row>
        <row r="1695">
          <cell r="Q1695">
            <v>36</v>
          </cell>
        </row>
        <row r="1696">
          <cell r="M1696">
            <v>5472.45</v>
          </cell>
        </row>
        <row r="1696">
          <cell r="Q1696">
            <v>36</v>
          </cell>
        </row>
        <row r="1697">
          <cell r="M1697">
            <v>5469.01</v>
          </cell>
        </row>
        <row r="1697">
          <cell r="Q1697">
            <v>49</v>
          </cell>
        </row>
        <row r="1698">
          <cell r="M1698">
            <v>5466.88</v>
          </cell>
        </row>
        <row r="1698">
          <cell r="Q1698">
            <v>36</v>
          </cell>
        </row>
        <row r="1699">
          <cell r="M1699">
            <v>5458.05</v>
          </cell>
        </row>
        <row r="1699">
          <cell r="Q1699">
            <v>40</v>
          </cell>
        </row>
        <row r="1700">
          <cell r="M1700">
            <v>5438.75</v>
          </cell>
        </row>
        <row r="1700">
          <cell r="Q1700">
            <v>45</v>
          </cell>
        </row>
        <row r="1701">
          <cell r="M1701">
            <v>5428.98</v>
          </cell>
        </row>
        <row r="1701">
          <cell r="Q1701">
            <v>30</v>
          </cell>
        </row>
        <row r="1702">
          <cell r="M1702">
            <v>5428.73</v>
          </cell>
        </row>
        <row r="1702">
          <cell r="Q1702">
            <v>31</v>
          </cell>
        </row>
        <row r="1703">
          <cell r="M1703">
            <v>5425.02</v>
          </cell>
        </row>
        <row r="1703">
          <cell r="Q1703">
            <v>40</v>
          </cell>
        </row>
        <row r="1704">
          <cell r="M1704">
            <v>5415.66</v>
          </cell>
        </row>
        <row r="1704">
          <cell r="Q1704">
            <v>47</v>
          </cell>
        </row>
        <row r="1705">
          <cell r="M1705">
            <v>5411.99</v>
          </cell>
        </row>
        <row r="1705">
          <cell r="Q1705">
            <v>37</v>
          </cell>
        </row>
        <row r="1706">
          <cell r="M1706">
            <v>5402.89</v>
          </cell>
        </row>
        <row r="1706">
          <cell r="Q1706">
            <v>38</v>
          </cell>
        </row>
        <row r="1707">
          <cell r="M1707">
            <v>5400.98</v>
          </cell>
        </row>
        <row r="1707">
          <cell r="Q1707">
            <v>38</v>
          </cell>
        </row>
        <row r="1708">
          <cell r="M1708">
            <v>5397.62</v>
          </cell>
        </row>
        <row r="1708">
          <cell r="Q1708">
            <v>33</v>
          </cell>
        </row>
        <row r="1709">
          <cell r="M1709">
            <v>5396.44</v>
          </cell>
        </row>
        <row r="1709">
          <cell r="Q1709">
            <v>34</v>
          </cell>
        </row>
        <row r="1710">
          <cell r="M1710">
            <v>5385.34</v>
          </cell>
        </row>
        <row r="1710">
          <cell r="Q1710">
            <v>39</v>
          </cell>
        </row>
        <row r="1711">
          <cell r="M1711">
            <v>5383.54</v>
          </cell>
        </row>
        <row r="1711">
          <cell r="Q1711">
            <v>36</v>
          </cell>
        </row>
        <row r="1712">
          <cell r="M1712">
            <v>5377.46</v>
          </cell>
        </row>
        <row r="1712">
          <cell r="Q1712">
            <v>33</v>
          </cell>
        </row>
        <row r="1713">
          <cell r="M1713">
            <v>5375.04</v>
          </cell>
        </row>
        <row r="1713">
          <cell r="Q1713">
            <v>37</v>
          </cell>
        </row>
        <row r="1714">
          <cell r="M1714">
            <v>5373.36</v>
          </cell>
        </row>
        <row r="1714">
          <cell r="Q1714">
            <v>28</v>
          </cell>
        </row>
        <row r="1715">
          <cell r="M1715">
            <v>5364.66</v>
          </cell>
        </row>
        <row r="1715">
          <cell r="Q1715">
            <v>33</v>
          </cell>
        </row>
        <row r="1716">
          <cell r="M1716">
            <v>5354.07</v>
          </cell>
        </row>
        <row r="1716">
          <cell r="Q1716">
            <v>50</v>
          </cell>
        </row>
        <row r="1717">
          <cell r="M1717">
            <v>5344.81</v>
          </cell>
        </row>
        <row r="1717">
          <cell r="Q1717">
            <v>31</v>
          </cell>
        </row>
        <row r="1718">
          <cell r="M1718">
            <v>5327.4</v>
          </cell>
        </row>
        <row r="1718">
          <cell r="Q1718">
            <v>30</v>
          </cell>
        </row>
        <row r="1719">
          <cell r="M1719">
            <v>5325.65</v>
          </cell>
        </row>
        <row r="1719">
          <cell r="Q1719">
            <v>48</v>
          </cell>
        </row>
        <row r="1720">
          <cell r="M1720">
            <v>5322.24</v>
          </cell>
        </row>
        <row r="1720">
          <cell r="Q1720">
            <v>28</v>
          </cell>
        </row>
        <row r="1721">
          <cell r="M1721">
            <v>5312.17</v>
          </cell>
        </row>
        <row r="1721">
          <cell r="Q1721">
            <v>22</v>
          </cell>
        </row>
        <row r="1722">
          <cell r="M1722">
            <v>5306.7</v>
          </cell>
        </row>
        <row r="1722">
          <cell r="Q1722">
            <v>18</v>
          </cell>
        </row>
        <row r="1723">
          <cell r="M1723">
            <v>5293.67</v>
          </cell>
        </row>
        <row r="1723">
          <cell r="Q1723">
            <v>48</v>
          </cell>
        </row>
        <row r="1724">
          <cell r="M1724">
            <v>5291.71</v>
          </cell>
        </row>
        <row r="1724">
          <cell r="Q1724">
            <v>35</v>
          </cell>
        </row>
        <row r="1725">
          <cell r="M1725">
            <v>5275.86</v>
          </cell>
        </row>
        <row r="1725">
          <cell r="Q1725">
            <v>36</v>
          </cell>
        </row>
        <row r="1726">
          <cell r="M1726">
            <v>5272.18</v>
          </cell>
        </row>
        <row r="1726">
          <cell r="Q1726">
            <v>36</v>
          </cell>
        </row>
        <row r="1727">
          <cell r="M1727">
            <v>5267.82</v>
          </cell>
        </row>
        <row r="1727">
          <cell r="Q1727">
            <v>36</v>
          </cell>
        </row>
        <row r="1728">
          <cell r="M1728">
            <v>5266.37</v>
          </cell>
        </row>
        <row r="1728">
          <cell r="Q1728">
            <v>33</v>
          </cell>
        </row>
        <row r="1729">
          <cell r="M1729">
            <v>5261.47</v>
          </cell>
        </row>
        <row r="1729">
          <cell r="Q1729">
            <v>33</v>
          </cell>
        </row>
        <row r="1730">
          <cell r="M1730">
            <v>5257.51</v>
          </cell>
        </row>
        <row r="1730">
          <cell r="Q1730">
            <v>32</v>
          </cell>
        </row>
        <row r="1731">
          <cell r="M1731">
            <v>5253.52</v>
          </cell>
        </row>
        <row r="1731">
          <cell r="Q1731">
            <v>35</v>
          </cell>
        </row>
        <row r="1732">
          <cell r="M1732">
            <v>5246.05</v>
          </cell>
        </row>
        <row r="1732">
          <cell r="Q1732">
            <v>35</v>
          </cell>
        </row>
        <row r="1733">
          <cell r="M1733">
            <v>5245.23</v>
          </cell>
        </row>
        <row r="1733">
          <cell r="Q1733">
            <v>35</v>
          </cell>
        </row>
        <row r="1734">
          <cell r="M1734">
            <v>5240.77</v>
          </cell>
        </row>
        <row r="1734">
          <cell r="Q1734">
            <v>35</v>
          </cell>
        </row>
        <row r="1735">
          <cell r="M1735">
            <v>5227.99</v>
          </cell>
        </row>
        <row r="1735">
          <cell r="Q1735">
            <v>28</v>
          </cell>
        </row>
        <row r="1736">
          <cell r="M1736">
            <v>5216.48</v>
          </cell>
        </row>
        <row r="1736">
          <cell r="Q1736">
            <v>23</v>
          </cell>
        </row>
        <row r="1737">
          <cell r="M1737">
            <v>5213.22</v>
          </cell>
        </row>
        <row r="1737">
          <cell r="Q1737">
            <v>29</v>
          </cell>
        </row>
        <row r="1738">
          <cell r="M1738">
            <v>5209.58</v>
          </cell>
        </row>
        <row r="1738">
          <cell r="Q1738">
            <v>39</v>
          </cell>
        </row>
        <row r="1739">
          <cell r="M1739">
            <v>5207.97</v>
          </cell>
        </row>
        <row r="1739">
          <cell r="Q1739">
            <v>19</v>
          </cell>
        </row>
        <row r="1740">
          <cell r="M1740">
            <v>5198.69</v>
          </cell>
        </row>
        <row r="1740">
          <cell r="Q1740">
            <v>43</v>
          </cell>
        </row>
        <row r="1741">
          <cell r="M1741">
            <v>5195.58</v>
          </cell>
        </row>
        <row r="1741">
          <cell r="Q1741">
            <v>38</v>
          </cell>
        </row>
        <row r="1742">
          <cell r="M1742">
            <v>5177.12</v>
          </cell>
        </row>
        <row r="1742">
          <cell r="Q1742">
            <v>31</v>
          </cell>
        </row>
        <row r="1743">
          <cell r="M1743">
            <v>5166.96</v>
          </cell>
        </row>
        <row r="1743">
          <cell r="Q1743">
            <v>32</v>
          </cell>
        </row>
        <row r="1744">
          <cell r="M1744">
            <v>5152.13</v>
          </cell>
        </row>
        <row r="1744">
          <cell r="Q1744">
            <v>32</v>
          </cell>
        </row>
        <row r="1745">
          <cell r="M1745">
            <v>5148.55</v>
          </cell>
        </row>
        <row r="1745">
          <cell r="Q1745">
            <v>38</v>
          </cell>
        </row>
        <row r="1746">
          <cell r="M1746">
            <v>5144.18</v>
          </cell>
        </row>
        <row r="1746">
          <cell r="Q1746">
            <v>29</v>
          </cell>
        </row>
        <row r="1747">
          <cell r="M1747">
            <v>5138.26</v>
          </cell>
        </row>
        <row r="1747">
          <cell r="Q1747">
            <v>34</v>
          </cell>
        </row>
        <row r="1748">
          <cell r="M1748">
            <v>5136.75</v>
          </cell>
        </row>
        <row r="1748">
          <cell r="Q1748">
            <v>35</v>
          </cell>
        </row>
        <row r="1749">
          <cell r="M1749">
            <v>5125.22</v>
          </cell>
        </row>
        <row r="1749">
          <cell r="Q1749">
            <v>34</v>
          </cell>
        </row>
        <row r="1750">
          <cell r="M1750">
            <v>5124.19</v>
          </cell>
        </row>
        <row r="1750">
          <cell r="Q1750">
            <v>35</v>
          </cell>
        </row>
        <row r="1751">
          <cell r="M1751">
            <v>5116.5</v>
          </cell>
        </row>
        <row r="1751">
          <cell r="Q1751">
            <v>23</v>
          </cell>
        </row>
        <row r="1752">
          <cell r="M1752">
            <v>5087.92</v>
          </cell>
        </row>
        <row r="1752">
          <cell r="Q1752">
            <v>25</v>
          </cell>
        </row>
        <row r="1753">
          <cell r="M1753">
            <v>5080.1</v>
          </cell>
        </row>
        <row r="1753">
          <cell r="Q1753">
            <v>44</v>
          </cell>
        </row>
        <row r="1754">
          <cell r="M1754">
            <v>5077.19</v>
          </cell>
        </row>
        <row r="1754">
          <cell r="Q1754">
            <v>29</v>
          </cell>
        </row>
        <row r="1755">
          <cell r="M1755">
            <v>5059.56</v>
          </cell>
        </row>
        <row r="1755">
          <cell r="Q1755">
            <v>42</v>
          </cell>
        </row>
        <row r="1756">
          <cell r="M1756">
            <v>5054.05</v>
          </cell>
        </row>
        <row r="1756">
          <cell r="Q1756">
            <v>25</v>
          </cell>
        </row>
        <row r="1757">
          <cell r="M1757">
            <v>5045.15</v>
          </cell>
        </row>
        <row r="1757">
          <cell r="Q1757">
            <v>21</v>
          </cell>
        </row>
        <row r="1758">
          <cell r="M1758">
            <v>5043.13</v>
          </cell>
        </row>
        <row r="1758">
          <cell r="Q1758">
            <v>25</v>
          </cell>
        </row>
        <row r="1759">
          <cell r="M1759">
            <v>5038.57</v>
          </cell>
        </row>
        <row r="1759">
          <cell r="Q1759">
            <v>36</v>
          </cell>
        </row>
        <row r="1760">
          <cell r="M1760">
            <v>5034.1</v>
          </cell>
        </row>
        <row r="1760">
          <cell r="Q1760">
            <v>31</v>
          </cell>
        </row>
        <row r="1761">
          <cell r="M1761">
            <v>5031.27</v>
          </cell>
        </row>
        <row r="1761">
          <cell r="Q1761">
            <v>37</v>
          </cell>
        </row>
        <row r="1762">
          <cell r="M1762">
            <v>5028.15</v>
          </cell>
        </row>
        <row r="1762">
          <cell r="Q1762">
            <v>34</v>
          </cell>
        </row>
        <row r="1763">
          <cell r="M1763">
            <v>5012.47</v>
          </cell>
        </row>
        <row r="1763">
          <cell r="Q1763">
            <v>34</v>
          </cell>
        </row>
        <row r="1764">
          <cell r="M1764">
            <v>5003.85</v>
          </cell>
        </row>
        <row r="1764">
          <cell r="Q1764">
            <v>45</v>
          </cell>
        </row>
        <row r="1765">
          <cell r="M1765">
            <v>5003.77</v>
          </cell>
        </row>
        <row r="1765">
          <cell r="Q1765">
            <v>34</v>
          </cell>
        </row>
        <row r="1766">
          <cell r="M1766">
            <v>5002.78</v>
          </cell>
        </row>
        <row r="1766">
          <cell r="Q1766">
            <v>21</v>
          </cell>
        </row>
        <row r="1767">
          <cell r="M1767">
            <v>4999.04</v>
          </cell>
        </row>
        <row r="1767">
          <cell r="Q1767">
            <v>34</v>
          </cell>
        </row>
        <row r="1768">
          <cell r="M1768">
            <v>4992.38</v>
          </cell>
        </row>
        <row r="1768">
          <cell r="Q1768">
            <v>49</v>
          </cell>
        </row>
        <row r="1769">
          <cell r="M1769">
            <v>4985.22</v>
          </cell>
        </row>
        <row r="1769">
          <cell r="Q1769">
            <v>31</v>
          </cell>
        </row>
        <row r="1770">
          <cell r="M1770">
            <v>4949.76</v>
          </cell>
        </row>
        <row r="1770">
          <cell r="Q1770">
            <v>48</v>
          </cell>
        </row>
        <row r="1771">
          <cell r="M1771">
            <v>4942.06</v>
          </cell>
        </row>
        <row r="1771">
          <cell r="Q1771">
            <v>31</v>
          </cell>
        </row>
        <row r="1772">
          <cell r="M1772">
            <v>4934.71</v>
          </cell>
        </row>
        <row r="1772">
          <cell r="Q1772">
            <v>31</v>
          </cell>
        </row>
        <row r="1773">
          <cell r="M1773">
            <v>4931.65</v>
          </cell>
        </row>
        <row r="1773">
          <cell r="Q1773">
            <v>29</v>
          </cell>
        </row>
        <row r="1774">
          <cell r="M1774">
            <v>4922.92</v>
          </cell>
        </row>
        <row r="1774">
          <cell r="Q1774">
            <v>20</v>
          </cell>
        </row>
        <row r="1775">
          <cell r="M1775">
            <v>4915.06</v>
          </cell>
        </row>
        <row r="1775">
          <cell r="Q1775">
            <v>41</v>
          </cell>
        </row>
        <row r="1776">
          <cell r="M1776">
            <v>4911.89</v>
          </cell>
        </row>
        <row r="1776">
          <cell r="Q1776">
            <v>29</v>
          </cell>
        </row>
        <row r="1777">
          <cell r="M1777">
            <v>4906.41</v>
          </cell>
        </row>
        <row r="1777">
          <cell r="Q1777">
            <v>34</v>
          </cell>
        </row>
        <row r="1778">
          <cell r="M1778">
            <v>4894.75</v>
          </cell>
        </row>
        <row r="1778">
          <cell r="Q1778">
            <v>32</v>
          </cell>
        </row>
        <row r="1779">
          <cell r="M1779">
            <v>4894.39</v>
          </cell>
        </row>
        <row r="1779">
          <cell r="Q1779">
            <v>33</v>
          </cell>
        </row>
        <row r="1780">
          <cell r="M1780">
            <v>4890</v>
          </cell>
        </row>
        <row r="1780">
          <cell r="Q1780">
            <v>36</v>
          </cell>
        </row>
        <row r="1781">
          <cell r="M1781">
            <v>4889.04</v>
          </cell>
        </row>
        <row r="1781">
          <cell r="Q1781">
            <v>36</v>
          </cell>
        </row>
        <row r="1782">
          <cell r="M1782">
            <v>4883.87</v>
          </cell>
        </row>
        <row r="1782">
          <cell r="Q1782">
            <v>25</v>
          </cell>
        </row>
        <row r="1783">
          <cell r="M1783">
            <v>4877.98</v>
          </cell>
        </row>
        <row r="1783">
          <cell r="Q1783">
            <v>33</v>
          </cell>
        </row>
        <row r="1784">
          <cell r="M1784">
            <v>4859.89</v>
          </cell>
        </row>
        <row r="1784">
          <cell r="Q1784">
            <v>27</v>
          </cell>
        </row>
        <row r="1785">
          <cell r="M1785">
            <v>4846.92</v>
          </cell>
        </row>
        <row r="1785">
          <cell r="Q1785">
            <v>22</v>
          </cell>
        </row>
        <row r="1786">
          <cell r="M1786">
            <v>4846.53</v>
          </cell>
        </row>
        <row r="1786">
          <cell r="Q1786">
            <v>48</v>
          </cell>
        </row>
        <row r="1787">
          <cell r="M1787">
            <v>4844.67</v>
          </cell>
        </row>
        <row r="1787">
          <cell r="Q1787">
            <v>43</v>
          </cell>
        </row>
        <row r="1788">
          <cell r="M1788">
            <v>4843.79</v>
          </cell>
        </row>
        <row r="1788">
          <cell r="Q1788">
            <v>27</v>
          </cell>
        </row>
        <row r="1789">
          <cell r="M1789">
            <v>4840.95</v>
          </cell>
        </row>
        <row r="1789">
          <cell r="Q1789">
            <v>38</v>
          </cell>
        </row>
        <row r="1790">
          <cell r="M1790">
            <v>4839.18</v>
          </cell>
        </row>
        <row r="1790">
          <cell r="Q1790">
            <v>30</v>
          </cell>
        </row>
        <row r="1791">
          <cell r="M1791">
            <v>4837.58</v>
          </cell>
        </row>
        <row r="1791">
          <cell r="Q1791">
            <v>22</v>
          </cell>
        </row>
        <row r="1792">
          <cell r="M1792">
            <v>4835.43</v>
          </cell>
        </row>
        <row r="1792">
          <cell r="Q1792">
            <v>20</v>
          </cell>
        </row>
        <row r="1793">
          <cell r="M1793">
            <v>4830.63</v>
          </cell>
        </row>
        <row r="1793">
          <cell r="Q1793">
            <v>27</v>
          </cell>
        </row>
        <row r="1794">
          <cell r="M1794">
            <v>4827.9</v>
          </cell>
        </row>
        <row r="1794">
          <cell r="Q1794">
            <v>41</v>
          </cell>
        </row>
        <row r="1795">
          <cell r="M1795">
            <v>4827.1</v>
          </cell>
        </row>
        <row r="1795">
          <cell r="Q1795">
            <v>44</v>
          </cell>
        </row>
        <row r="1796">
          <cell r="M1796">
            <v>4812.34</v>
          </cell>
        </row>
        <row r="1796">
          <cell r="Q1796">
            <v>33</v>
          </cell>
        </row>
        <row r="1797">
          <cell r="M1797">
            <v>4795.66</v>
          </cell>
        </row>
        <row r="1797">
          <cell r="Q1797">
            <v>35</v>
          </cell>
        </row>
        <row r="1798">
          <cell r="M1798">
            <v>4787.42</v>
          </cell>
        </row>
        <row r="1798">
          <cell r="Q1798">
            <v>33</v>
          </cell>
        </row>
        <row r="1799">
          <cell r="M1799">
            <v>4779.6</v>
          </cell>
        </row>
        <row r="1799">
          <cell r="Q1799">
            <v>33</v>
          </cell>
        </row>
        <row r="1800">
          <cell r="M1800">
            <v>4766.02</v>
          </cell>
        </row>
        <row r="1800">
          <cell r="Q1800">
            <v>35</v>
          </cell>
        </row>
        <row r="1801">
          <cell r="M1801">
            <v>4762.33</v>
          </cell>
        </row>
        <row r="1801">
          <cell r="Q1801">
            <v>30</v>
          </cell>
        </row>
        <row r="1802">
          <cell r="M1802">
            <v>4753.64</v>
          </cell>
        </row>
        <row r="1802">
          <cell r="Q1802">
            <v>35</v>
          </cell>
        </row>
        <row r="1803">
          <cell r="M1803">
            <v>4751.07</v>
          </cell>
        </row>
        <row r="1803">
          <cell r="Q1803">
            <v>35</v>
          </cell>
        </row>
        <row r="1804">
          <cell r="M1804">
            <v>4747.05</v>
          </cell>
        </row>
        <row r="1804">
          <cell r="Q1804">
            <v>36</v>
          </cell>
        </row>
        <row r="1805">
          <cell r="M1805">
            <v>4746.34</v>
          </cell>
        </row>
        <row r="1805">
          <cell r="Q1805">
            <v>18</v>
          </cell>
        </row>
        <row r="1806">
          <cell r="M1806">
            <v>4740.78</v>
          </cell>
        </row>
        <row r="1806">
          <cell r="Q1806">
            <v>31</v>
          </cell>
        </row>
        <row r="1807">
          <cell r="M1807">
            <v>4738.27</v>
          </cell>
        </row>
        <row r="1807">
          <cell r="Q1807">
            <v>36</v>
          </cell>
        </row>
        <row r="1808">
          <cell r="M1808">
            <v>4734.64</v>
          </cell>
        </row>
        <row r="1808">
          <cell r="Q1808">
            <v>42</v>
          </cell>
        </row>
        <row r="1809">
          <cell r="M1809">
            <v>4728.71</v>
          </cell>
        </row>
        <row r="1809">
          <cell r="Q1809">
            <v>28</v>
          </cell>
        </row>
        <row r="1810">
          <cell r="M1810">
            <v>4719.74</v>
          </cell>
        </row>
        <row r="1810">
          <cell r="Q1810">
            <v>30</v>
          </cell>
        </row>
        <row r="1811">
          <cell r="M1811">
            <v>4719.52</v>
          </cell>
        </row>
        <row r="1811">
          <cell r="Q1811">
            <v>30</v>
          </cell>
        </row>
        <row r="1812">
          <cell r="M1812">
            <v>4718.2</v>
          </cell>
        </row>
        <row r="1812">
          <cell r="Q1812">
            <v>41</v>
          </cell>
        </row>
        <row r="1813">
          <cell r="M1813">
            <v>4712.12</v>
          </cell>
        </row>
        <row r="1813">
          <cell r="Q1813">
            <v>45</v>
          </cell>
        </row>
        <row r="1814">
          <cell r="M1814">
            <v>4699.47</v>
          </cell>
        </row>
        <row r="1814">
          <cell r="Q1814">
            <v>19</v>
          </cell>
        </row>
        <row r="1815">
          <cell r="M1815">
            <v>4687.8</v>
          </cell>
        </row>
        <row r="1815">
          <cell r="Q1815">
            <v>32</v>
          </cell>
        </row>
        <row r="1816">
          <cell r="M1816">
            <v>4686.39</v>
          </cell>
        </row>
        <row r="1816">
          <cell r="Q1816">
            <v>19</v>
          </cell>
        </row>
        <row r="1817">
          <cell r="M1817">
            <v>4678.8</v>
          </cell>
        </row>
        <row r="1817">
          <cell r="Q1817">
            <v>43</v>
          </cell>
        </row>
        <row r="1818">
          <cell r="M1818">
            <v>4674.2</v>
          </cell>
        </row>
        <row r="1818">
          <cell r="Q1818">
            <v>32</v>
          </cell>
        </row>
        <row r="1819">
          <cell r="M1819">
            <v>4673.39</v>
          </cell>
        </row>
        <row r="1819">
          <cell r="Q1819">
            <v>32</v>
          </cell>
        </row>
        <row r="1820">
          <cell r="M1820">
            <v>4670.64</v>
          </cell>
        </row>
        <row r="1820">
          <cell r="Q1820">
            <v>32</v>
          </cell>
        </row>
        <row r="1821">
          <cell r="M1821">
            <v>4667.61</v>
          </cell>
        </row>
        <row r="1821">
          <cell r="Q1821">
            <v>26</v>
          </cell>
        </row>
        <row r="1822">
          <cell r="M1822">
            <v>4661.29</v>
          </cell>
        </row>
        <row r="1822">
          <cell r="Q1822">
            <v>37</v>
          </cell>
        </row>
        <row r="1823">
          <cell r="M1823">
            <v>4646.76</v>
          </cell>
        </row>
        <row r="1823">
          <cell r="Q1823">
            <v>24</v>
          </cell>
        </row>
        <row r="1824">
          <cell r="M1824">
            <v>4618.08</v>
          </cell>
        </row>
        <row r="1824">
          <cell r="Q1824">
            <v>22</v>
          </cell>
        </row>
        <row r="1825">
          <cell r="M1825">
            <v>4608.03</v>
          </cell>
        </row>
        <row r="1825">
          <cell r="Q1825">
            <v>33</v>
          </cell>
        </row>
        <row r="1826">
          <cell r="M1826">
            <v>4571.41</v>
          </cell>
        </row>
        <row r="1826">
          <cell r="Q1826">
            <v>26</v>
          </cell>
        </row>
        <row r="1827">
          <cell r="M1827">
            <v>4564.19</v>
          </cell>
        </row>
        <row r="1827">
          <cell r="Q1827">
            <v>32</v>
          </cell>
        </row>
        <row r="1828">
          <cell r="M1828">
            <v>4562.84</v>
          </cell>
        </row>
        <row r="1828">
          <cell r="Q1828">
            <v>18</v>
          </cell>
        </row>
        <row r="1829">
          <cell r="M1829">
            <v>4561.19</v>
          </cell>
        </row>
        <row r="1829">
          <cell r="Q1829">
            <v>32</v>
          </cell>
        </row>
        <row r="1830">
          <cell r="M1830">
            <v>4544.23</v>
          </cell>
        </row>
        <row r="1830">
          <cell r="Q1830">
            <v>34</v>
          </cell>
        </row>
        <row r="1831">
          <cell r="M1831">
            <v>4536.26</v>
          </cell>
        </row>
        <row r="1831">
          <cell r="Q1831">
            <v>29</v>
          </cell>
        </row>
        <row r="1832">
          <cell r="M1832">
            <v>4529.48</v>
          </cell>
        </row>
        <row r="1832">
          <cell r="Q1832">
            <v>30</v>
          </cell>
        </row>
        <row r="1833">
          <cell r="M1833">
            <v>4527.18</v>
          </cell>
        </row>
        <row r="1833">
          <cell r="Q1833">
            <v>34</v>
          </cell>
        </row>
        <row r="1834">
          <cell r="M1834">
            <v>4518.83</v>
          </cell>
        </row>
        <row r="1834">
          <cell r="Q1834">
            <v>35</v>
          </cell>
        </row>
        <row r="1835">
          <cell r="M1835">
            <v>4518.77</v>
          </cell>
        </row>
        <row r="1835">
          <cell r="Q1835">
            <v>19</v>
          </cell>
        </row>
        <row r="1836">
          <cell r="M1836">
            <v>4518.4</v>
          </cell>
        </row>
        <row r="1836">
          <cell r="Q1836">
            <v>42</v>
          </cell>
        </row>
        <row r="1837">
          <cell r="M1837">
            <v>4515.71</v>
          </cell>
        </row>
        <row r="1837">
          <cell r="Q1837">
            <v>40</v>
          </cell>
        </row>
        <row r="1838">
          <cell r="M1838">
            <v>4511.41</v>
          </cell>
        </row>
        <row r="1838">
          <cell r="Q1838">
            <v>25</v>
          </cell>
        </row>
        <row r="1839">
          <cell r="M1839">
            <v>4504.66</v>
          </cell>
        </row>
        <row r="1839">
          <cell r="Q1839">
            <v>34</v>
          </cell>
        </row>
        <row r="1840">
          <cell r="M1840">
            <v>4500.34</v>
          </cell>
        </row>
        <row r="1840">
          <cell r="Q1840">
            <v>30</v>
          </cell>
        </row>
        <row r="1841">
          <cell r="M1841">
            <v>4488.58</v>
          </cell>
        </row>
        <row r="1841">
          <cell r="Q1841">
            <v>18</v>
          </cell>
        </row>
        <row r="1842">
          <cell r="M1842">
            <v>4468.25</v>
          </cell>
        </row>
        <row r="1842">
          <cell r="Q1842">
            <v>23</v>
          </cell>
        </row>
        <row r="1843">
          <cell r="M1843">
            <v>4466.62</v>
          </cell>
        </row>
        <row r="1843">
          <cell r="Q1843">
            <v>31</v>
          </cell>
        </row>
        <row r="1844">
          <cell r="M1844">
            <v>4463.21</v>
          </cell>
        </row>
        <row r="1844">
          <cell r="Q1844">
            <v>32</v>
          </cell>
        </row>
        <row r="1845">
          <cell r="M1845">
            <v>4462.72</v>
          </cell>
        </row>
        <row r="1845">
          <cell r="Q1845">
            <v>32</v>
          </cell>
        </row>
        <row r="1846">
          <cell r="M1846">
            <v>4454.4</v>
          </cell>
        </row>
        <row r="1846">
          <cell r="Q1846">
            <v>28</v>
          </cell>
        </row>
        <row r="1847">
          <cell r="M1847">
            <v>4449.46</v>
          </cell>
        </row>
        <row r="1847">
          <cell r="Q1847">
            <v>31</v>
          </cell>
        </row>
        <row r="1848">
          <cell r="M1848">
            <v>4441.21</v>
          </cell>
        </row>
        <row r="1848">
          <cell r="Q1848">
            <v>28</v>
          </cell>
        </row>
        <row r="1849">
          <cell r="M1849">
            <v>4438.26</v>
          </cell>
        </row>
        <row r="1849">
          <cell r="Q1849">
            <v>28</v>
          </cell>
        </row>
        <row r="1850">
          <cell r="M1850">
            <v>4435.09</v>
          </cell>
        </row>
        <row r="1850">
          <cell r="Q1850">
            <v>29</v>
          </cell>
        </row>
        <row r="1851">
          <cell r="M1851">
            <v>4433.92</v>
          </cell>
        </row>
        <row r="1851">
          <cell r="Q1851">
            <v>29</v>
          </cell>
        </row>
        <row r="1852">
          <cell r="M1852">
            <v>4433.39</v>
          </cell>
        </row>
        <row r="1852">
          <cell r="Q1852">
            <v>28</v>
          </cell>
        </row>
        <row r="1853">
          <cell r="M1853">
            <v>4428.89</v>
          </cell>
        </row>
        <row r="1853">
          <cell r="Q1853">
            <v>30</v>
          </cell>
        </row>
        <row r="1854">
          <cell r="M1854">
            <v>4420.95</v>
          </cell>
        </row>
        <row r="1854">
          <cell r="Q1854">
            <v>34</v>
          </cell>
        </row>
        <row r="1855">
          <cell r="M1855">
            <v>4415.16</v>
          </cell>
        </row>
        <row r="1855">
          <cell r="Q1855">
            <v>36</v>
          </cell>
        </row>
        <row r="1856">
          <cell r="M1856">
            <v>4402.23</v>
          </cell>
        </row>
        <row r="1856">
          <cell r="Q1856">
            <v>36</v>
          </cell>
        </row>
        <row r="1857">
          <cell r="M1857">
            <v>4399.73</v>
          </cell>
        </row>
        <row r="1857">
          <cell r="Q1857">
            <v>34</v>
          </cell>
        </row>
        <row r="1858">
          <cell r="M1858">
            <v>4397.31</v>
          </cell>
        </row>
        <row r="1858">
          <cell r="Q1858">
            <v>40</v>
          </cell>
        </row>
        <row r="1859">
          <cell r="M1859">
            <v>4392.7</v>
          </cell>
        </row>
        <row r="1859">
          <cell r="Q1859">
            <v>25</v>
          </cell>
        </row>
        <row r="1860">
          <cell r="M1860">
            <v>4391.65</v>
          </cell>
        </row>
        <row r="1860">
          <cell r="Q1860">
            <v>32</v>
          </cell>
        </row>
        <row r="1861">
          <cell r="M1861">
            <v>4357.04</v>
          </cell>
        </row>
        <row r="1861">
          <cell r="Q1861">
            <v>31</v>
          </cell>
        </row>
        <row r="1862">
          <cell r="M1862">
            <v>4350.51</v>
          </cell>
        </row>
        <row r="1862">
          <cell r="Q1862">
            <v>28</v>
          </cell>
        </row>
        <row r="1863">
          <cell r="M1863">
            <v>4349.46</v>
          </cell>
        </row>
        <row r="1863">
          <cell r="Q1863">
            <v>32</v>
          </cell>
        </row>
        <row r="1864">
          <cell r="M1864">
            <v>4347.02</v>
          </cell>
        </row>
        <row r="1864">
          <cell r="Q1864">
            <v>28</v>
          </cell>
        </row>
        <row r="1865">
          <cell r="M1865">
            <v>4340.44</v>
          </cell>
        </row>
        <row r="1865">
          <cell r="Q1865">
            <v>28</v>
          </cell>
        </row>
        <row r="1866">
          <cell r="M1866">
            <v>4337.74</v>
          </cell>
        </row>
        <row r="1866">
          <cell r="Q1866">
            <v>34</v>
          </cell>
        </row>
        <row r="1867">
          <cell r="M1867">
            <v>4320.41</v>
          </cell>
        </row>
        <row r="1867">
          <cell r="Q1867">
            <v>22</v>
          </cell>
        </row>
        <row r="1868">
          <cell r="M1868">
            <v>4296.27</v>
          </cell>
        </row>
        <row r="1868">
          <cell r="Q1868">
            <v>20</v>
          </cell>
        </row>
        <row r="1869">
          <cell r="M1869">
            <v>4278.55</v>
          </cell>
        </row>
        <row r="1869">
          <cell r="Q1869">
            <v>30</v>
          </cell>
        </row>
        <row r="1870">
          <cell r="M1870">
            <v>4266.17</v>
          </cell>
        </row>
        <row r="1870">
          <cell r="Q1870">
            <v>39</v>
          </cell>
        </row>
        <row r="1871">
          <cell r="M1871">
            <v>4265.01</v>
          </cell>
        </row>
        <row r="1871">
          <cell r="Q1871">
            <v>27</v>
          </cell>
        </row>
        <row r="1872">
          <cell r="M1872">
            <v>4260.74</v>
          </cell>
        </row>
        <row r="1872">
          <cell r="Q1872">
            <v>40</v>
          </cell>
        </row>
        <row r="1873">
          <cell r="M1873">
            <v>4250.24</v>
          </cell>
        </row>
        <row r="1873">
          <cell r="Q1873">
            <v>31</v>
          </cell>
        </row>
        <row r="1874">
          <cell r="M1874">
            <v>4243.59</v>
          </cell>
        </row>
        <row r="1874">
          <cell r="Q1874">
            <v>31</v>
          </cell>
        </row>
        <row r="1875">
          <cell r="M1875">
            <v>4239.89</v>
          </cell>
        </row>
        <row r="1875">
          <cell r="Q1875">
            <v>30</v>
          </cell>
        </row>
        <row r="1876">
          <cell r="M1876">
            <v>4237.13</v>
          </cell>
        </row>
        <row r="1876">
          <cell r="Q1876">
            <v>24</v>
          </cell>
        </row>
        <row r="1877">
          <cell r="M1877">
            <v>4234.93</v>
          </cell>
        </row>
        <row r="1877">
          <cell r="Q1877">
            <v>25</v>
          </cell>
        </row>
        <row r="1878">
          <cell r="M1878">
            <v>4189.11</v>
          </cell>
        </row>
        <row r="1878">
          <cell r="Q1878">
            <v>27</v>
          </cell>
        </row>
        <row r="1879">
          <cell r="M1879">
            <v>4188.73</v>
          </cell>
        </row>
        <row r="1879">
          <cell r="Q1879">
            <v>33</v>
          </cell>
        </row>
        <row r="1880">
          <cell r="M1880">
            <v>4185.1</v>
          </cell>
        </row>
        <row r="1880">
          <cell r="Q1880">
            <v>38</v>
          </cell>
        </row>
        <row r="1881">
          <cell r="M1881">
            <v>4163.21</v>
          </cell>
        </row>
        <row r="1881">
          <cell r="Q1881">
            <v>24</v>
          </cell>
        </row>
        <row r="1882">
          <cell r="M1882">
            <v>4154.97</v>
          </cell>
        </row>
        <row r="1882">
          <cell r="Q1882">
            <v>30</v>
          </cell>
        </row>
        <row r="1883">
          <cell r="M1883">
            <v>4151.03</v>
          </cell>
        </row>
        <row r="1883">
          <cell r="Q1883">
            <v>30</v>
          </cell>
        </row>
        <row r="1884">
          <cell r="M1884">
            <v>4149.74</v>
          </cell>
        </row>
        <row r="1884">
          <cell r="Q1884">
            <v>30</v>
          </cell>
        </row>
        <row r="1885">
          <cell r="M1885">
            <v>4137.52</v>
          </cell>
        </row>
        <row r="1885">
          <cell r="Q1885">
            <v>31</v>
          </cell>
        </row>
        <row r="1886">
          <cell r="M1886">
            <v>4134.08</v>
          </cell>
        </row>
        <row r="1886">
          <cell r="Q1886">
            <v>28</v>
          </cell>
        </row>
        <row r="1887">
          <cell r="M1887">
            <v>4133.64</v>
          </cell>
        </row>
        <row r="1887">
          <cell r="Q1887">
            <v>32</v>
          </cell>
        </row>
        <row r="1888">
          <cell r="M1888">
            <v>4076.5</v>
          </cell>
        </row>
        <row r="1888">
          <cell r="Q1888">
            <v>32</v>
          </cell>
        </row>
        <row r="1889">
          <cell r="M1889">
            <v>4074.45</v>
          </cell>
        </row>
        <row r="1889">
          <cell r="Q1889">
            <v>20</v>
          </cell>
        </row>
        <row r="1890">
          <cell r="M1890">
            <v>4070.51</v>
          </cell>
        </row>
        <row r="1890">
          <cell r="Q1890">
            <v>39</v>
          </cell>
        </row>
        <row r="1891">
          <cell r="M1891">
            <v>4070.42</v>
          </cell>
        </row>
        <row r="1891">
          <cell r="Q1891">
            <v>27</v>
          </cell>
        </row>
        <row r="1892">
          <cell r="M1892">
            <v>4058.71</v>
          </cell>
        </row>
        <row r="1892">
          <cell r="Q1892">
            <v>29</v>
          </cell>
        </row>
        <row r="1893">
          <cell r="M1893">
            <v>4058.12</v>
          </cell>
        </row>
        <row r="1893">
          <cell r="Q1893">
            <v>34</v>
          </cell>
        </row>
        <row r="1894">
          <cell r="M1894">
            <v>4047.94</v>
          </cell>
        </row>
        <row r="1894">
          <cell r="Q1894">
            <v>29</v>
          </cell>
        </row>
        <row r="1895">
          <cell r="M1895">
            <v>4040.56</v>
          </cell>
        </row>
        <row r="1895">
          <cell r="Q1895">
            <v>39</v>
          </cell>
        </row>
        <row r="1896">
          <cell r="M1896">
            <v>4039.9</v>
          </cell>
        </row>
        <row r="1896">
          <cell r="Q1896">
            <v>38</v>
          </cell>
        </row>
        <row r="1897">
          <cell r="M1897">
            <v>4038.41</v>
          </cell>
        </row>
        <row r="1897">
          <cell r="Q1897">
            <v>30</v>
          </cell>
        </row>
        <row r="1898">
          <cell r="M1898">
            <v>4032.24</v>
          </cell>
        </row>
        <row r="1898">
          <cell r="Q1898">
            <v>22</v>
          </cell>
        </row>
        <row r="1899">
          <cell r="M1899">
            <v>4005.42</v>
          </cell>
        </row>
        <row r="1899">
          <cell r="Q1899">
            <v>33</v>
          </cell>
        </row>
        <row r="1900">
          <cell r="M1900">
            <v>4002.36</v>
          </cell>
        </row>
        <row r="1900">
          <cell r="Q1900">
            <v>32</v>
          </cell>
        </row>
        <row r="1901">
          <cell r="M1901">
            <v>3994.18</v>
          </cell>
        </row>
        <row r="1901">
          <cell r="Q1901">
            <v>32</v>
          </cell>
        </row>
        <row r="1902">
          <cell r="M1902">
            <v>3989.84</v>
          </cell>
        </row>
        <row r="1902">
          <cell r="Q1902">
            <v>26</v>
          </cell>
        </row>
        <row r="1903">
          <cell r="M1903">
            <v>3987.93</v>
          </cell>
        </row>
        <row r="1903">
          <cell r="Q1903">
            <v>26</v>
          </cell>
        </row>
        <row r="1904">
          <cell r="M1904">
            <v>3981.98</v>
          </cell>
        </row>
        <row r="1904">
          <cell r="Q1904">
            <v>32</v>
          </cell>
        </row>
        <row r="1905">
          <cell r="M1905">
            <v>3972.92</v>
          </cell>
        </row>
        <row r="1905">
          <cell r="Q1905">
            <v>27</v>
          </cell>
        </row>
        <row r="1906">
          <cell r="M1906">
            <v>3956.07</v>
          </cell>
        </row>
        <row r="1906">
          <cell r="Q1906">
            <v>23</v>
          </cell>
        </row>
        <row r="1907">
          <cell r="M1907">
            <v>3955.98</v>
          </cell>
        </row>
        <row r="1907">
          <cell r="Q1907">
            <v>29</v>
          </cell>
        </row>
        <row r="1908">
          <cell r="M1908">
            <v>3947.41</v>
          </cell>
        </row>
        <row r="1908">
          <cell r="Q1908">
            <v>29</v>
          </cell>
        </row>
        <row r="1909">
          <cell r="M1909">
            <v>3943.6</v>
          </cell>
        </row>
        <row r="1909">
          <cell r="Q1909">
            <v>34</v>
          </cell>
        </row>
        <row r="1910">
          <cell r="M1910">
            <v>3935.18</v>
          </cell>
        </row>
        <row r="1910">
          <cell r="Q1910">
            <v>20</v>
          </cell>
        </row>
        <row r="1911">
          <cell r="M1911">
            <v>3931.51</v>
          </cell>
        </row>
        <row r="1911">
          <cell r="Q1911">
            <v>22</v>
          </cell>
        </row>
        <row r="1912">
          <cell r="M1912">
            <v>3925.76</v>
          </cell>
        </row>
        <row r="1912">
          <cell r="Q1912">
            <v>37</v>
          </cell>
        </row>
        <row r="1913">
          <cell r="M1913">
            <v>3910.44</v>
          </cell>
        </row>
        <row r="1913">
          <cell r="Q1913">
            <v>25</v>
          </cell>
        </row>
        <row r="1914">
          <cell r="M1914">
            <v>3906.13</v>
          </cell>
        </row>
        <row r="1914">
          <cell r="Q1914">
            <v>41</v>
          </cell>
        </row>
        <row r="1915">
          <cell r="M1915">
            <v>3902.07</v>
          </cell>
        </row>
        <row r="1915">
          <cell r="Q1915">
            <v>29</v>
          </cell>
        </row>
        <row r="1916">
          <cell r="M1916">
            <v>3898.35</v>
          </cell>
        </row>
        <row r="1916">
          <cell r="Q1916">
            <v>18</v>
          </cell>
        </row>
        <row r="1917">
          <cell r="M1917">
            <v>3889.2</v>
          </cell>
        </row>
        <row r="1917">
          <cell r="Q1917">
            <v>26</v>
          </cell>
        </row>
        <row r="1918">
          <cell r="M1918">
            <v>3877.3</v>
          </cell>
        </row>
        <row r="1918">
          <cell r="Q1918">
            <v>31</v>
          </cell>
        </row>
        <row r="1919">
          <cell r="M1919">
            <v>3875.73</v>
          </cell>
        </row>
        <row r="1919">
          <cell r="Q1919">
            <v>32</v>
          </cell>
        </row>
        <row r="1920">
          <cell r="M1920">
            <v>3866.86</v>
          </cell>
        </row>
        <row r="1920">
          <cell r="Q1920">
            <v>21</v>
          </cell>
        </row>
        <row r="1921">
          <cell r="M1921">
            <v>3861.21</v>
          </cell>
        </row>
        <row r="1921">
          <cell r="Q1921">
            <v>22</v>
          </cell>
        </row>
        <row r="1922">
          <cell r="M1922">
            <v>3858.51</v>
          </cell>
        </row>
        <row r="1922">
          <cell r="Q1922">
            <v>31</v>
          </cell>
        </row>
        <row r="1923">
          <cell r="M1923">
            <v>3857.76</v>
          </cell>
        </row>
        <row r="1923">
          <cell r="Q1923">
            <v>28</v>
          </cell>
        </row>
        <row r="1924">
          <cell r="M1924">
            <v>3847.67</v>
          </cell>
        </row>
        <row r="1924">
          <cell r="Q1924">
            <v>41</v>
          </cell>
        </row>
        <row r="1925">
          <cell r="M1925">
            <v>3797.2</v>
          </cell>
        </row>
        <row r="1925">
          <cell r="Q1925">
            <v>23</v>
          </cell>
        </row>
        <row r="1926">
          <cell r="M1926">
            <v>3796.36</v>
          </cell>
        </row>
        <row r="1926">
          <cell r="Q1926">
            <v>34</v>
          </cell>
        </row>
        <row r="1927">
          <cell r="M1927">
            <v>3793.55</v>
          </cell>
        </row>
        <row r="1927">
          <cell r="Q1927">
            <v>41</v>
          </cell>
        </row>
        <row r="1928">
          <cell r="M1928">
            <v>3785.77</v>
          </cell>
        </row>
        <row r="1928">
          <cell r="Q1928">
            <v>35</v>
          </cell>
        </row>
        <row r="1929">
          <cell r="M1929">
            <v>3773.23</v>
          </cell>
        </row>
        <row r="1929">
          <cell r="Q1929">
            <v>28</v>
          </cell>
        </row>
        <row r="1930">
          <cell r="M1930">
            <v>3766.88</v>
          </cell>
        </row>
        <row r="1930">
          <cell r="Q1930">
            <v>31</v>
          </cell>
        </row>
        <row r="1931">
          <cell r="M1931">
            <v>3761.29</v>
          </cell>
        </row>
        <row r="1931">
          <cell r="Q1931">
            <v>31</v>
          </cell>
        </row>
        <row r="1932">
          <cell r="M1932">
            <v>3757.84</v>
          </cell>
        </row>
        <row r="1932">
          <cell r="Q1932">
            <v>31</v>
          </cell>
        </row>
        <row r="1933">
          <cell r="M1933">
            <v>3756.62</v>
          </cell>
        </row>
        <row r="1933">
          <cell r="Q1933">
            <v>36</v>
          </cell>
        </row>
        <row r="1934">
          <cell r="M1934">
            <v>3748.56</v>
          </cell>
        </row>
        <row r="1934">
          <cell r="Q1934">
            <v>29</v>
          </cell>
        </row>
        <row r="1935">
          <cell r="M1935">
            <v>3736.46</v>
          </cell>
        </row>
        <row r="1935">
          <cell r="Q1935">
            <v>28</v>
          </cell>
        </row>
        <row r="1936">
          <cell r="M1936">
            <v>3732.63</v>
          </cell>
        </row>
        <row r="1936">
          <cell r="Q1936">
            <v>36</v>
          </cell>
        </row>
        <row r="1937">
          <cell r="M1937">
            <v>3731.6</v>
          </cell>
        </row>
        <row r="1937">
          <cell r="Q1937">
            <v>18</v>
          </cell>
        </row>
        <row r="1938">
          <cell r="M1938">
            <v>3722.23</v>
          </cell>
        </row>
        <row r="1938">
          <cell r="Q1938">
            <v>33</v>
          </cell>
        </row>
        <row r="1939">
          <cell r="M1939">
            <v>3704.35</v>
          </cell>
        </row>
        <row r="1939">
          <cell r="Q1939">
            <v>34</v>
          </cell>
        </row>
        <row r="1940">
          <cell r="M1940">
            <v>3699.54</v>
          </cell>
        </row>
        <row r="1940">
          <cell r="Q1940">
            <v>27</v>
          </cell>
        </row>
        <row r="1941">
          <cell r="M1941">
            <v>3693.43</v>
          </cell>
        </row>
        <row r="1941">
          <cell r="Q1941">
            <v>41</v>
          </cell>
        </row>
        <row r="1942">
          <cell r="M1942">
            <v>3688.38</v>
          </cell>
        </row>
        <row r="1942">
          <cell r="Q1942">
            <v>19</v>
          </cell>
        </row>
        <row r="1943">
          <cell r="M1943">
            <v>3688.35</v>
          </cell>
        </row>
        <row r="1943">
          <cell r="Q1943">
            <v>38</v>
          </cell>
        </row>
        <row r="1944">
          <cell r="M1944">
            <v>3678.86</v>
          </cell>
        </row>
        <row r="1944">
          <cell r="Q1944">
            <v>30</v>
          </cell>
        </row>
        <row r="1945">
          <cell r="M1945">
            <v>3659.35</v>
          </cell>
        </row>
        <row r="1945">
          <cell r="Q1945">
            <v>32</v>
          </cell>
        </row>
        <row r="1946">
          <cell r="M1946">
            <v>3653.29</v>
          </cell>
        </row>
        <row r="1946">
          <cell r="Q1946">
            <v>30</v>
          </cell>
        </row>
        <row r="1947">
          <cell r="M1947">
            <v>3645.09</v>
          </cell>
        </row>
        <row r="1947">
          <cell r="Q1947">
            <v>37</v>
          </cell>
        </row>
        <row r="1948">
          <cell r="M1948">
            <v>3622.13</v>
          </cell>
        </row>
        <row r="1948">
          <cell r="Q1948">
            <v>32</v>
          </cell>
        </row>
        <row r="1949">
          <cell r="M1949">
            <v>3606.43</v>
          </cell>
        </row>
        <row r="1949">
          <cell r="Q1949">
            <v>34</v>
          </cell>
        </row>
        <row r="1950">
          <cell r="M1950">
            <v>3603.6</v>
          </cell>
        </row>
        <row r="1950">
          <cell r="Q1950">
            <v>23</v>
          </cell>
        </row>
        <row r="1951">
          <cell r="M1951">
            <v>3597.6</v>
          </cell>
        </row>
        <row r="1951">
          <cell r="Q1951">
            <v>25</v>
          </cell>
        </row>
        <row r="1952">
          <cell r="M1952">
            <v>3594.17</v>
          </cell>
        </row>
        <row r="1952">
          <cell r="Q1952">
            <v>24</v>
          </cell>
        </row>
        <row r="1953">
          <cell r="M1953">
            <v>3591.48</v>
          </cell>
        </row>
        <row r="1953">
          <cell r="Q1953">
            <v>36</v>
          </cell>
        </row>
        <row r="1954">
          <cell r="M1954">
            <v>3589.14</v>
          </cell>
        </row>
        <row r="1954">
          <cell r="Q1954">
            <v>21</v>
          </cell>
        </row>
        <row r="1955">
          <cell r="M1955">
            <v>3579.83</v>
          </cell>
        </row>
        <row r="1955">
          <cell r="Q1955">
            <v>27</v>
          </cell>
        </row>
        <row r="1956">
          <cell r="M1956">
            <v>3578</v>
          </cell>
        </row>
        <row r="1956">
          <cell r="Q1956">
            <v>34</v>
          </cell>
        </row>
        <row r="1957">
          <cell r="M1957">
            <v>3569.96</v>
          </cell>
        </row>
        <row r="1957">
          <cell r="Q1957">
            <v>41</v>
          </cell>
        </row>
        <row r="1958">
          <cell r="M1958">
            <v>3562.87</v>
          </cell>
        </row>
        <row r="1958">
          <cell r="Q1958">
            <v>27</v>
          </cell>
        </row>
        <row r="1959">
          <cell r="M1959">
            <v>3561.89</v>
          </cell>
        </row>
        <row r="1959">
          <cell r="Q1959">
            <v>27</v>
          </cell>
        </row>
        <row r="1960">
          <cell r="M1960">
            <v>3558.62</v>
          </cell>
        </row>
        <row r="1960">
          <cell r="Q1960">
            <v>28</v>
          </cell>
        </row>
        <row r="1961">
          <cell r="M1961">
            <v>3556.92</v>
          </cell>
        </row>
        <row r="1961">
          <cell r="Q1961">
            <v>30</v>
          </cell>
        </row>
        <row r="1962">
          <cell r="M1962">
            <v>3554.2</v>
          </cell>
        </row>
        <row r="1962">
          <cell r="Q1962">
            <v>34</v>
          </cell>
        </row>
        <row r="1963">
          <cell r="M1963">
            <v>3540.12</v>
          </cell>
        </row>
        <row r="1963">
          <cell r="Q1963">
            <v>19</v>
          </cell>
        </row>
        <row r="1964">
          <cell r="M1964">
            <v>3538.9</v>
          </cell>
        </row>
        <row r="1964">
          <cell r="Q1964">
            <v>24</v>
          </cell>
        </row>
        <row r="1965">
          <cell r="M1965">
            <v>3537.7</v>
          </cell>
        </row>
        <row r="1965">
          <cell r="Q1965">
            <v>23</v>
          </cell>
        </row>
        <row r="1966">
          <cell r="M1966">
            <v>3500.61</v>
          </cell>
        </row>
        <row r="1966">
          <cell r="Q1966">
            <v>26</v>
          </cell>
        </row>
        <row r="1967">
          <cell r="M1967">
            <v>3490.55</v>
          </cell>
        </row>
        <row r="1967">
          <cell r="Q1967">
            <v>26</v>
          </cell>
        </row>
        <row r="1968">
          <cell r="M1968">
            <v>3484.33</v>
          </cell>
        </row>
        <row r="1968">
          <cell r="Q1968">
            <v>18</v>
          </cell>
        </row>
        <row r="1969">
          <cell r="M1969">
            <v>3481.87</v>
          </cell>
        </row>
        <row r="1969">
          <cell r="Q1969">
            <v>29</v>
          </cell>
        </row>
        <row r="1970">
          <cell r="M1970">
            <v>3471.41</v>
          </cell>
        </row>
        <row r="1970">
          <cell r="Q1970">
            <v>19</v>
          </cell>
        </row>
        <row r="1971">
          <cell r="M1971">
            <v>3463.51</v>
          </cell>
        </row>
        <row r="1971">
          <cell r="Q1971">
            <v>35</v>
          </cell>
        </row>
        <row r="1972">
          <cell r="M1972">
            <v>3453.77</v>
          </cell>
        </row>
        <row r="1972">
          <cell r="Q1972">
            <v>22</v>
          </cell>
        </row>
        <row r="1973">
          <cell r="M1973">
            <v>3443.06</v>
          </cell>
        </row>
        <row r="1973">
          <cell r="Q1973">
            <v>36</v>
          </cell>
        </row>
        <row r="1974">
          <cell r="M1974">
            <v>3436.5</v>
          </cell>
        </row>
        <row r="1974">
          <cell r="Q1974">
            <v>21</v>
          </cell>
        </row>
        <row r="1975">
          <cell r="M1975">
            <v>3434.38</v>
          </cell>
        </row>
        <row r="1975">
          <cell r="Q1975">
            <v>26</v>
          </cell>
        </row>
        <row r="1976">
          <cell r="M1976">
            <v>3410.32</v>
          </cell>
        </row>
        <row r="1976">
          <cell r="Q1976">
            <v>18</v>
          </cell>
        </row>
        <row r="1977">
          <cell r="M1977">
            <v>3393.36</v>
          </cell>
        </row>
        <row r="1977">
          <cell r="Q1977">
            <v>26</v>
          </cell>
        </row>
        <row r="1978">
          <cell r="M1978">
            <v>3392.98</v>
          </cell>
        </row>
        <row r="1978">
          <cell r="Q1978">
            <v>26</v>
          </cell>
        </row>
        <row r="1979">
          <cell r="M1979">
            <v>3392.37</v>
          </cell>
        </row>
        <row r="1979">
          <cell r="Q1979">
            <v>26</v>
          </cell>
        </row>
        <row r="1980">
          <cell r="M1980">
            <v>3385.4</v>
          </cell>
        </row>
        <row r="1980">
          <cell r="Q1980">
            <v>26</v>
          </cell>
        </row>
        <row r="1981">
          <cell r="M1981">
            <v>3378.91</v>
          </cell>
        </row>
        <row r="1981">
          <cell r="Q1981">
            <v>29</v>
          </cell>
        </row>
        <row r="1982">
          <cell r="M1982">
            <v>3366.67</v>
          </cell>
        </row>
        <row r="1982">
          <cell r="Q1982">
            <v>27</v>
          </cell>
        </row>
        <row r="1983">
          <cell r="M1983">
            <v>3353.47</v>
          </cell>
        </row>
        <row r="1983">
          <cell r="Q1983">
            <v>29</v>
          </cell>
        </row>
        <row r="1984">
          <cell r="M1984">
            <v>3353.28</v>
          </cell>
        </row>
        <row r="1984">
          <cell r="Q1984">
            <v>31</v>
          </cell>
        </row>
        <row r="1985">
          <cell r="M1985">
            <v>3342.79</v>
          </cell>
        </row>
        <row r="1985">
          <cell r="Q1985">
            <v>25</v>
          </cell>
        </row>
        <row r="1986">
          <cell r="M1986">
            <v>3309.79</v>
          </cell>
        </row>
        <row r="1986">
          <cell r="Q1986">
            <v>19</v>
          </cell>
        </row>
        <row r="1987">
          <cell r="M1987">
            <v>3308.46</v>
          </cell>
        </row>
        <row r="1987">
          <cell r="Q1987">
            <v>19</v>
          </cell>
        </row>
        <row r="1988">
          <cell r="M1988">
            <v>3300.7</v>
          </cell>
        </row>
        <row r="1988">
          <cell r="Q1988">
            <v>26</v>
          </cell>
        </row>
        <row r="1989">
          <cell r="M1989">
            <v>3292.53</v>
          </cell>
        </row>
        <row r="1989">
          <cell r="Q1989">
            <v>19</v>
          </cell>
        </row>
        <row r="1990">
          <cell r="M1990">
            <v>3280.22</v>
          </cell>
        </row>
        <row r="1990">
          <cell r="Q1990">
            <v>21</v>
          </cell>
        </row>
        <row r="1991">
          <cell r="M1991">
            <v>3279.87</v>
          </cell>
        </row>
        <row r="1991">
          <cell r="Q1991">
            <v>28</v>
          </cell>
        </row>
        <row r="1992">
          <cell r="M1992">
            <v>3277.16</v>
          </cell>
        </row>
        <row r="1992">
          <cell r="Q1992">
            <v>28</v>
          </cell>
        </row>
        <row r="1993">
          <cell r="M1993">
            <v>3268.85</v>
          </cell>
        </row>
        <row r="1993">
          <cell r="Q1993">
            <v>31</v>
          </cell>
        </row>
        <row r="1994">
          <cell r="M1994">
            <v>3260.2</v>
          </cell>
        </row>
        <row r="1994">
          <cell r="Q1994">
            <v>25</v>
          </cell>
        </row>
        <row r="1995">
          <cell r="M1995">
            <v>3238.44</v>
          </cell>
        </row>
        <row r="1995">
          <cell r="Q1995">
            <v>25</v>
          </cell>
        </row>
        <row r="1996">
          <cell r="M1996">
            <v>3227.12</v>
          </cell>
        </row>
        <row r="1996">
          <cell r="Q1996">
            <v>25</v>
          </cell>
        </row>
        <row r="1997">
          <cell r="M1997">
            <v>3213.62</v>
          </cell>
        </row>
        <row r="1997">
          <cell r="Q1997">
            <v>25</v>
          </cell>
        </row>
        <row r="1998">
          <cell r="M1998">
            <v>3208.79</v>
          </cell>
        </row>
        <row r="1998">
          <cell r="Q1998">
            <v>25</v>
          </cell>
        </row>
        <row r="1999">
          <cell r="M1999">
            <v>3206.49</v>
          </cell>
        </row>
        <row r="1999">
          <cell r="Q1999">
            <v>26</v>
          </cell>
        </row>
        <row r="2000">
          <cell r="M2000">
            <v>3201.25</v>
          </cell>
        </row>
        <row r="2000">
          <cell r="Q2000">
            <v>21</v>
          </cell>
        </row>
        <row r="2001">
          <cell r="M2001">
            <v>3180.51</v>
          </cell>
        </row>
        <row r="2001">
          <cell r="Q2001">
            <v>22</v>
          </cell>
        </row>
        <row r="2002">
          <cell r="M2002">
            <v>3179.96</v>
          </cell>
        </row>
        <row r="2002">
          <cell r="Q2002">
            <v>26</v>
          </cell>
        </row>
        <row r="2003">
          <cell r="M2003">
            <v>3176.82</v>
          </cell>
        </row>
        <row r="2003">
          <cell r="Q2003">
            <v>26</v>
          </cell>
        </row>
        <row r="2004">
          <cell r="M2004">
            <v>3176.29</v>
          </cell>
        </row>
        <row r="2004">
          <cell r="Q2004">
            <v>28</v>
          </cell>
        </row>
        <row r="2005">
          <cell r="M2005">
            <v>3172.02</v>
          </cell>
        </row>
        <row r="2005">
          <cell r="Q2005">
            <v>28</v>
          </cell>
        </row>
        <row r="2006">
          <cell r="M2006">
            <v>3171.61</v>
          </cell>
        </row>
        <row r="2006">
          <cell r="Q2006">
            <v>21</v>
          </cell>
        </row>
        <row r="2007">
          <cell r="M2007">
            <v>3167.46</v>
          </cell>
        </row>
        <row r="2007">
          <cell r="Q2007">
            <v>29</v>
          </cell>
        </row>
        <row r="2008">
          <cell r="M2008">
            <v>3162.02</v>
          </cell>
        </row>
        <row r="2008">
          <cell r="Q2008">
            <v>28</v>
          </cell>
        </row>
        <row r="2009">
          <cell r="M2009">
            <v>3161.45</v>
          </cell>
        </row>
        <row r="2009">
          <cell r="Q2009">
            <v>23</v>
          </cell>
        </row>
        <row r="2010">
          <cell r="M2010">
            <v>3128.35</v>
          </cell>
        </row>
        <row r="2010">
          <cell r="Q2010">
            <v>35</v>
          </cell>
        </row>
        <row r="2011">
          <cell r="M2011">
            <v>3088.06</v>
          </cell>
        </row>
        <row r="2011">
          <cell r="Q2011">
            <v>21</v>
          </cell>
        </row>
        <row r="2012">
          <cell r="M2012">
            <v>3077.1</v>
          </cell>
        </row>
        <row r="2012">
          <cell r="Q2012">
            <v>27</v>
          </cell>
        </row>
        <row r="2013">
          <cell r="M2013">
            <v>3070.81</v>
          </cell>
        </row>
        <row r="2013">
          <cell r="Q2013">
            <v>33</v>
          </cell>
        </row>
        <row r="2014">
          <cell r="M2014">
            <v>3065.49</v>
          </cell>
        </row>
        <row r="2014">
          <cell r="Q2014">
            <v>28</v>
          </cell>
        </row>
        <row r="2015">
          <cell r="M2015">
            <v>3062.51</v>
          </cell>
        </row>
        <row r="2015">
          <cell r="Q2015">
            <v>20</v>
          </cell>
        </row>
        <row r="2016">
          <cell r="M2016">
            <v>3056.39</v>
          </cell>
        </row>
        <row r="2016">
          <cell r="Q2016">
            <v>25</v>
          </cell>
        </row>
        <row r="2017">
          <cell r="M2017">
            <v>3051.73</v>
          </cell>
        </row>
        <row r="2017">
          <cell r="Q2017">
            <v>24</v>
          </cell>
        </row>
        <row r="2018">
          <cell r="M2018">
            <v>3046.06</v>
          </cell>
        </row>
        <row r="2018">
          <cell r="Q2018">
            <v>24</v>
          </cell>
        </row>
        <row r="2019">
          <cell r="M2019">
            <v>3044.21</v>
          </cell>
        </row>
        <row r="2019">
          <cell r="Q2019">
            <v>25</v>
          </cell>
        </row>
        <row r="2020">
          <cell r="M2020">
            <v>3021.81</v>
          </cell>
        </row>
        <row r="2020">
          <cell r="Q2020">
            <v>34</v>
          </cell>
        </row>
        <row r="2021">
          <cell r="M2021">
            <v>3018.04</v>
          </cell>
        </row>
        <row r="2021">
          <cell r="Q2021">
            <v>20</v>
          </cell>
        </row>
        <row r="2022">
          <cell r="M2022">
            <v>3012.22</v>
          </cell>
        </row>
        <row r="2022">
          <cell r="Q2022">
            <v>31</v>
          </cell>
        </row>
        <row r="2023">
          <cell r="M2023">
            <v>2985.67</v>
          </cell>
        </row>
        <row r="2023">
          <cell r="Q2023">
            <v>35</v>
          </cell>
        </row>
        <row r="2024">
          <cell r="M2024">
            <v>2979.52</v>
          </cell>
        </row>
        <row r="2024">
          <cell r="Q2024">
            <v>27</v>
          </cell>
        </row>
        <row r="2025">
          <cell r="M2025">
            <v>2974.13</v>
          </cell>
        </row>
        <row r="2025">
          <cell r="Q2025">
            <v>20</v>
          </cell>
        </row>
        <row r="2026">
          <cell r="M2026">
            <v>2943.41</v>
          </cell>
        </row>
        <row r="2026">
          <cell r="Q2026">
            <v>26</v>
          </cell>
        </row>
        <row r="2027">
          <cell r="M2027">
            <v>2927.06</v>
          </cell>
        </row>
        <row r="2027">
          <cell r="Q2027">
            <v>20</v>
          </cell>
        </row>
        <row r="2028">
          <cell r="M2028">
            <v>2913.57</v>
          </cell>
        </row>
        <row r="2028">
          <cell r="Q2028">
            <v>26</v>
          </cell>
        </row>
        <row r="2029">
          <cell r="M2029">
            <v>2904.09</v>
          </cell>
        </row>
        <row r="2029">
          <cell r="Q2029">
            <v>26</v>
          </cell>
        </row>
        <row r="2030">
          <cell r="M2030">
            <v>2902.91</v>
          </cell>
        </row>
        <row r="2030">
          <cell r="Q2030">
            <v>23</v>
          </cell>
        </row>
        <row r="2031">
          <cell r="M2031">
            <v>2899.49</v>
          </cell>
        </row>
        <row r="2031">
          <cell r="Q2031">
            <v>22</v>
          </cell>
        </row>
        <row r="2032">
          <cell r="M2032">
            <v>2897.46</v>
          </cell>
        </row>
        <row r="2032">
          <cell r="Q2032">
            <v>26</v>
          </cell>
        </row>
        <row r="2033">
          <cell r="M2033">
            <v>2897.32</v>
          </cell>
        </row>
        <row r="2033">
          <cell r="Q2033">
            <v>29</v>
          </cell>
        </row>
        <row r="2034">
          <cell r="M2034">
            <v>2867.12</v>
          </cell>
        </row>
        <row r="2034">
          <cell r="Q2034">
            <v>29</v>
          </cell>
        </row>
        <row r="2035">
          <cell r="M2035">
            <v>2866.09</v>
          </cell>
        </row>
        <row r="2035">
          <cell r="Q2035">
            <v>24</v>
          </cell>
        </row>
        <row r="2036">
          <cell r="M2036">
            <v>2855.44</v>
          </cell>
        </row>
        <row r="2036">
          <cell r="Q2036">
            <v>24</v>
          </cell>
        </row>
        <row r="2037">
          <cell r="M2037">
            <v>2850.68</v>
          </cell>
        </row>
        <row r="2037">
          <cell r="Q2037">
            <v>24</v>
          </cell>
        </row>
        <row r="2038">
          <cell r="M2038">
            <v>2842.76</v>
          </cell>
        </row>
        <row r="2038">
          <cell r="Q2038">
            <v>22</v>
          </cell>
        </row>
        <row r="2039">
          <cell r="M2039">
            <v>2819.51</v>
          </cell>
        </row>
        <row r="2039">
          <cell r="Q2039">
            <v>19</v>
          </cell>
        </row>
        <row r="2040">
          <cell r="M2040">
            <v>2803.7</v>
          </cell>
        </row>
        <row r="2040">
          <cell r="Q2040">
            <v>18</v>
          </cell>
        </row>
        <row r="2041">
          <cell r="M2041">
            <v>2801.26</v>
          </cell>
        </row>
        <row r="2041">
          <cell r="Q2041">
            <v>23</v>
          </cell>
        </row>
        <row r="2042">
          <cell r="M2042">
            <v>2789.06</v>
          </cell>
        </row>
        <row r="2042">
          <cell r="Q2042">
            <v>23</v>
          </cell>
        </row>
        <row r="2043">
          <cell r="M2043">
            <v>2775.19</v>
          </cell>
        </row>
        <row r="2043">
          <cell r="Q2043">
            <v>18</v>
          </cell>
        </row>
        <row r="2044">
          <cell r="M2044">
            <v>2773.46</v>
          </cell>
        </row>
        <row r="2044">
          <cell r="Q2044">
            <v>25</v>
          </cell>
        </row>
        <row r="2045">
          <cell r="M2045">
            <v>2758.99</v>
          </cell>
        </row>
        <row r="2045">
          <cell r="Q2045">
            <v>22</v>
          </cell>
        </row>
        <row r="2046">
          <cell r="M2046">
            <v>2755.02</v>
          </cell>
        </row>
        <row r="2046">
          <cell r="Q2046">
            <v>22</v>
          </cell>
        </row>
        <row r="2047">
          <cell r="M2047">
            <v>2741.95</v>
          </cell>
        </row>
        <row r="2047">
          <cell r="Q2047">
            <v>22</v>
          </cell>
        </row>
        <row r="2048">
          <cell r="M2048">
            <v>2731.91</v>
          </cell>
        </row>
        <row r="2048">
          <cell r="Q2048">
            <v>19</v>
          </cell>
        </row>
        <row r="2049">
          <cell r="M2049">
            <v>2730.11</v>
          </cell>
        </row>
        <row r="2049">
          <cell r="Q2049">
            <v>25</v>
          </cell>
        </row>
        <row r="2050">
          <cell r="M2050">
            <v>2727.4</v>
          </cell>
        </row>
        <row r="2050">
          <cell r="Q2050">
            <v>34</v>
          </cell>
        </row>
        <row r="2051">
          <cell r="M2051">
            <v>2726.06</v>
          </cell>
        </row>
        <row r="2051">
          <cell r="Q2051">
            <v>25</v>
          </cell>
        </row>
        <row r="2052">
          <cell r="M2052">
            <v>2721.32</v>
          </cell>
        </row>
        <row r="2052">
          <cell r="Q2052">
            <v>19</v>
          </cell>
        </row>
        <row r="2053">
          <cell r="M2053">
            <v>2719.28</v>
          </cell>
        </row>
        <row r="2053">
          <cell r="Q2053">
            <v>19</v>
          </cell>
        </row>
        <row r="2054">
          <cell r="M2054">
            <v>2710.83</v>
          </cell>
        </row>
        <row r="2054">
          <cell r="Q2054">
            <v>19</v>
          </cell>
        </row>
        <row r="2055">
          <cell r="M2055">
            <v>2709.24</v>
          </cell>
        </row>
        <row r="2055">
          <cell r="Q2055">
            <v>19</v>
          </cell>
        </row>
        <row r="2056">
          <cell r="M2056">
            <v>2709.11</v>
          </cell>
        </row>
        <row r="2056">
          <cell r="Q2056">
            <v>26</v>
          </cell>
        </row>
        <row r="2057">
          <cell r="M2057">
            <v>2699.57</v>
          </cell>
        </row>
        <row r="2057">
          <cell r="Q2057">
            <v>23</v>
          </cell>
        </row>
        <row r="2058">
          <cell r="M2058">
            <v>2690.11</v>
          </cell>
        </row>
        <row r="2058">
          <cell r="Q2058">
            <v>28</v>
          </cell>
        </row>
        <row r="2059">
          <cell r="M2059">
            <v>2689.5</v>
          </cell>
        </row>
        <row r="2059">
          <cell r="Q2059">
            <v>28</v>
          </cell>
        </row>
        <row r="2060">
          <cell r="M2060">
            <v>2684.69</v>
          </cell>
        </row>
        <row r="2060">
          <cell r="Q2060">
            <v>26</v>
          </cell>
        </row>
        <row r="2061">
          <cell r="M2061">
            <v>2680.95</v>
          </cell>
        </row>
        <row r="2061">
          <cell r="Q2061">
            <v>22</v>
          </cell>
        </row>
        <row r="2062">
          <cell r="M2062">
            <v>2643.27</v>
          </cell>
        </row>
        <row r="2062">
          <cell r="Q2062">
            <v>22</v>
          </cell>
        </row>
        <row r="2063">
          <cell r="M2063">
            <v>2639.04</v>
          </cell>
        </row>
        <row r="2063">
          <cell r="Q2063">
            <v>25</v>
          </cell>
        </row>
        <row r="2064">
          <cell r="M2064">
            <v>2632.99</v>
          </cell>
        </row>
        <row r="2064">
          <cell r="Q2064">
            <v>21</v>
          </cell>
        </row>
        <row r="2065">
          <cell r="M2065">
            <v>2597.78</v>
          </cell>
        </row>
        <row r="2065">
          <cell r="Q2065">
            <v>21</v>
          </cell>
        </row>
        <row r="2066">
          <cell r="M2066">
            <v>2585.85</v>
          </cell>
        </row>
        <row r="2066">
          <cell r="Q2066">
            <v>21</v>
          </cell>
        </row>
        <row r="2067">
          <cell r="M2067">
            <v>2585.27</v>
          </cell>
        </row>
        <row r="2067">
          <cell r="Q2067">
            <v>20</v>
          </cell>
        </row>
        <row r="2068">
          <cell r="M2068">
            <v>2585.04</v>
          </cell>
        </row>
        <row r="2068">
          <cell r="Q2068">
            <v>20</v>
          </cell>
        </row>
        <row r="2069">
          <cell r="M2069">
            <v>2566.47</v>
          </cell>
        </row>
        <row r="2069">
          <cell r="Q2069">
            <v>31</v>
          </cell>
        </row>
        <row r="2070">
          <cell r="M2070">
            <v>2545.68</v>
          </cell>
        </row>
        <row r="2070">
          <cell r="Q2070">
            <v>32</v>
          </cell>
        </row>
        <row r="2071">
          <cell r="M2071">
            <v>2540.39</v>
          </cell>
        </row>
        <row r="2071">
          <cell r="Q2071">
            <v>25</v>
          </cell>
        </row>
        <row r="2072">
          <cell r="M2072">
            <v>2534.39</v>
          </cell>
        </row>
        <row r="2072">
          <cell r="Q2072">
            <v>22</v>
          </cell>
        </row>
        <row r="2073">
          <cell r="M2073">
            <v>2527.82</v>
          </cell>
        </row>
        <row r="2073">
          <cell r="Q2073">
            <v>25</v>
          </cell>
        </row>
        <row r="2074">
          <cell r="M2074">
            <v>2523.17</v>
          </cell>
        </row>
        <row r="2074">
          <cell r="Q2074">
            <v>31</v>
          </cell>
        </row>
        <row r="2075">
          <cell r="M2075">
            <v>2510.79</v>
          </cell>
        </row>
        <row r="2075">
          <cell r="Q2075">
            <v>18</v>
          </cell>
        </row>
        <row r="2076">
          <cell r="M2076">
            <v>2500.93</v>
          </cell>
        </row>
        <row r="2076">
          <cell r="Q2076">
            <v>27</v>
          </cell>
        </row>
        <row r="2077">
          <cell r="M2077">
            <v>2498.41</v>
          </cell>
        </row>
        <row r="2077">
          <cell r="Q2077">
            <v>27</v>
          </cell>
        </row>
        <row r="2078">
          <cell r="M2078">
            <v>2497.04</v>
          </cell>
        </row>
        <row r="2078">
          <cell r="Q2078">
            <v>27</v>
          </cell>
        </row>
        <row r="2079">
          <cell r="M2079">
            <v>2494.02</v>
          </cell>
        </row>
        <row r="2079">
          <cell r="Q2079">
            <v>27</v>
          </cell>
        </row>
        <row r="2080">
          <cell r="M2080">
            <v>2483.74</v>
          </cell>
        </row>
        <row r="2080">
          <cell r="Q2080">
            <v>24</v>
          </cell>
        </row>
        <row r="2081">
          <cell r="M2081">
            <v>2480.98</v>
          </cell>
        </row>
        <row r="2081">
          <cell r="Q2081">
            <v>24</v>
          </cell>
        </row>
        <row r="2082">
          <cell r="M2082">
            <v>2473.33</v>
          </cell>
        </row>
        <row r="2082">
          <cell r="Q2082">
            <v>24</v>
          </cell>
        </row>
        <row r="2083">
          <cell r="M2083">
            <v>2464.62</v>
          </cell>
        </row>
        <row r="2083">
          <cell r="Q2083">
            <v>20</v>
          </cell>
        </row>
        <row r="2084">
          <cell r="M2084">
            <v>2459.72</v>
          </cell>
        </row>
        <row r="2084">
          <cell r="Q2084">
            <v>24</v>
          </cell>
        </row>
        <row r="2085">
          <cell r="M2085">
            <v>2457.5</v>
          </cell>
        </row>
        <row r="2085">
          <cell r="Q2085">
            <v>20</v>
          </cell>
        </row>
        <row r="2086">
          <cell r="M2086">
            <v>2457.21</v>
          </cell>
        </row>
        <row r="2086">
          <cell r="Q2086">
            <v>23</v>
          </cell>
        </row>
        <row r="2087">
          <cell r="M2087">
            <v>2438.06</v>
          </cell>
        </row>
        <row r="2087">
          <cell r="Q2087">
            <v>23</v>
          </cell>
        </row>
        <row r="2088">
          <cell r="M2088">
            <v>2416.96</v>
          </cell>
        </row>
        <row r="2088">
          <cell r="Q2088">
            <v>22</v>
          </cell>
        </row>
        <row r="2089">
          <cell r="M2089">
            <v>2404.73</v>
          </cell>
        </row>
        <row r="2089">
          <cell r="Q2089">
            <v>23</v>
          </cell>
        </row>
        <row r="2090">
          <cell r="M2090">
            <v>2396.1</v>
          </cell>
        </row>
        <row r="2090">
          <cell r="Q2090">
            <v>23</v>
          </cell>
        </row>
        <row r="2091">
          <cell r="M2091">
            <v>2395.17</v>
          </cell>
        </row>
        <row r="2091">
          <cell r="Q2091">
            <v>34</v>
          </cell>
        </row>
        <row r="2092">
          <cell r="M2092">
            <v>2373.3</v>
          </cell>
        </row>
        <row r="2092">
          <cell r="Q2092">
            <v>20</v>
          </cell>
        </row>
        <row r="2093">
          <cell r="M2093">
            <v>2362.23</v>
          </cell>
        </row>
        <row r="2093">
          <cell r="Q2093">
            <v>24</v>
          </cell>
        </row>
        <row r="2094">
          <cell r="M2094">
            <v>2352.97</v>
          </cell>
        </row>
        <row r="2094">
          <cell r="Q2094">
            <v>19</v>
          </cell>
        </row>
        <row r="2095">
          <cell r="M2095">
            <v>2331.52</v>
          </cell>
        </row>
        <row r="2095">
          <cell r="Q2095">
            <v>26</v>
          </cell>
        </row>
        <row r="2096">
          <cell r="M2096">
            <v>2322.62</v>
          </cell>
        </row>
        <row r="2096">
          <cell r="Q2096">
            <v>18</v>
          </cell>
        </row>
        <row r="2097">
          <cell r="M2097">
            <v>2304</v>
          </cell>
        </row>
        <row r="2097">
          <cell r="Q2097">
            <v>26</v>
          </cell>
        </row>
        <row r="2098">
          <cell r="M2098">
            <v>2302.3</v>
          </cell>
        </row>
        <row r="2098">
          <cell r="Q2098">
            <v>33</v>
          </cell>
        </row>
        <row r="2099">
          <cell r="M2099">
            <v>2295.24</v>
          </cell>
        </row>
        <row r="2099">
          <cell r="Q2099">
            <v>31</v>
          </cell>
        </row>
        <row r="2100">
          <cell r="M2100">
            <v>2277.72</v>
          </cell>
        </row>
        <row r="2100">
          <cell r="Q2100">
            <v>20</v>
          </cell>
        </row>
        <row r="2101">
          <cell r="M2101">
            <v>2261.57</v>
          </cell>
        </row>
        <row r="2101">
          <cell r="Q2101">
            <v>20</v>
          </cell>
        </row>
        <row r="2102">
          <cell r="M2102">
            <v>2257.48</v>
          </cell>
        </row>
        <row r="2102">
          <cell r="Q2102">
            <v>22</v>
          </cell>
        </row>
        <row r="2103">
          <cell r="M2103">
            <v>2254.8</v>
          </cell>
        </row>
        <row r="2103">
          <cell r="Q2103">
            <v>22</v>
          </cell>
        </row>
        <row r="2104">
          <cell r="M2104">
            <v>2250.84</v>
          </cell>
        </row>
        <row r="2104">
          <cell r="Q2104">
            <v>19</v>
          </cell>
        </row>
        <row r="2105">
          <cell r="M2105">
            <v>2221.56</v>
          </cell>
        </row>
        <row r="2105">
          <cell r="Q2105">
            <v>18</v>
          </cell>
        </row>
        <row r="2106">
          <cell r="M2106">
            <v>2219.45</v>
          </cell>
        </row>
        <row r="2106">
          <cell r="Q2106">
            <v>18</v>
          </cell>
        </row>
        <row r="2107">
          <cell r="M2107">
            <v>2217.6</v>
          </cell>
        </row>
        <row r="2107">
          <cell r="Q2107">
            <v>18</v>
          </cell>
        </row>
        <row r="2108">
          <cell r="M2108">
            <v>2217.47</v>
          </cell>
        </row>
        <row r="2108">
          <cell r="Q2108">
            <v>28</v>
          </cell>
        </row>
        <row r="2109">
          <cell r="M2109">
            <v>2213.21</v>
          </cell>
        </row>
        <row r="2109">
          <cell r="Q2109">
            <v>18</v>
          </cell>
        </row>
        <row r="2110">
          <cell r="M2110">
            <v>2211.13</v>
          </cell>
        </row>
        <row r="2110">
          <cell r="Q2110">
            <v>18</v>
          </cell>
        </row>
        <row r="2111">
          <cell r="M2111">
            <v>2207.7</v>
          </cell>
        </row>
        <row r="2111">
          <cell r="Q2111">
            <v>18</v>
          </cell>
        </row>
        <row r="2112">
          <cell r="M2112">
            <v>2205.98</v>
          </cell>
        </row>
        <row r="2112">
          <cell r="Q2112">
            <v>18</v>
          </cell>
        </row>
        <row r="2113">
          <cell r="M2113">
            <v>2203.74</v>
          </cell>
        </row>
        <row r="2113">
          <cell r="Q2113">
            <v>18</v>
          </cell>
        </row>
        <row r="2114">
          <cell r="M2114">
            <v>2203.47</v>
          </cell>
        </row>
        <row r="2114">
          <cell r="Q2114">
            <v>18</v>
          </cell>
        </row>
        <row r="2115">
          <cell r="M2115">
            <v>2201.1</v>
          </cell>
        </row>
        <row r="2115">
          <cell r="Q2115">
            <v>18</v>
          </cell>
        </row>
        <row r="2116">
          <cell r="M2116">
            <v>2200.83</v>
          </cell>
        </row>
        <row r="2116">
          <cell r="Q2116">
            <v>18</v>
          </cell>
        </row>
        <row r="2117">
          <cell r="M2117">
            <v>2198.19</v>
          </cell>
        </row>
        <row r="2117">
          <cell r="Q2117">
            <v>18</v>
          </cell>
        </row>
        <row r="2118">
          <cell r="M2118">
            <v>2196.47</v>
          </cell>
        </row>
        <row r="2118">
          <cell r="Q2118">
            <v>31</v>
          </cell>
        </row>
        <row r="2119">
          <cell r="M2119">
            <v>2193.2</v>
          </cell>
        </row>
        <row r="2119">
          <cell r="Q2119">
            <v>28</v>
          </cell>
        </row>
        <row r="2120">
          <cell r="M2120">
            <v>2170.08</v>
          </cell>
        </row>
        <row r="2120">
          <cell r="Q2120">
            <v>22</v>
          </cell>
        </row>
        <row r="2121">
          <cell r="M2121">
            <v>2166.73</v>
          </cell>
        </row>
        <row r="2121">
          <cell r="Q2121">
            <v>22</v>
          </cell>
        </row>
        <row r="2122">
          <cell r="M2122">
            <v>2156.75</v>
          </cell>
        </row>
        <row r="2122">
          <cell r="Q2122">
            <v>22</v>
          </cell>
        </row>
        <row r="2123">
          <cell r="M2123">
            <v>2155.68</v>
          </cell>
        </row>
        <row r="2123">
          <cell r="Q2123">
            <v>22</v>
          </cell>
        </row>
        <row r="2124">
          <cell r="M2124">
            <v>2154.36</v>
          </cell>
        </row>
        <row r="2124">
          <cell r="Q2124">
            <v>22</v>
          </cell>
        </row>
        <row r="2125">
          <cell r="M2125">
            <v>2150.47</v>
          </cell>
        </row>
        <row r="2125">
          <cell r="Q2125">
            <v>18</v>
          </cell>
        </row>
        <row r="2126">
          <cell r="M2126">
            <v>2144.85</v>
          </cell>
        </row>
        <row r="2126">
          <cell r="Q2126">
            <v>19</v>
          </cell>
        </row>
        <row r="2127">
          <cell r="M2127">
            <v>2138.07</v>
          </cell>
        </row>
        <row r="2127">
          <cell r="Q2127">
            <v>25</v>
          </cell>
        </row>
        <row r="2128">
          <cell r="M2128">
            <v>2137.65</v>
          </cell>
        </row>
        <row r="2128">
          <cell r="Q2128">
            <v>19</v>
          </cell>
        </row>
        <row r="2129">
          <cell r="M2129">
            <v>2136.88</v>
          </cell>
        </row>
        <row r="2129">
          <cell r="Q2129">
            <v>19</v>
          </cell>
        </row>
        <row r="2130">
          <cell r="M2130">
            <v>2134.9</v>
          </cell>
        </row>
        <row r="2130">
          <cell r="Q2130">
            <v>19</v>
          </cell>
        </row>
        <row r="2131">
          <cell r="M2131">
            <v>2130.68</v>
          </cell>
        </row>
        <row r="2131">
          <cell r="Q2131">
            <v>19</v>
          </cell>
        </row>
        <row r="2132">
          <cell r="M2132">
            <v>2128.43</v>
          </cell>
        </row>
        <row r="2132">
          <cell r="Q2132">
            <v>18</v>
          </cell>
        </row>
        <row r="2133">
          <cell r="M2133">
            <v>2118.61</v>
          </cell>
        </row>
        <row r="2133">
          <cell r="Q2133">
            <v>19</v>
          </cell>
        </row>
        <row r="2134">
          <cell r="M2134">
            <v>2117.34</v>
          </cell>
        </row>
        <row r="2134">
          <cell r="Q2134">
            <v>33</v>
          </cell>
        </row>
        <row r="2135">
          <cell r="M2135">
            <v>2106.26</v>
          </cell>
        </row>
        <row r="2135">
          <cell r="Q2135">
            <v>21</v>
          </cell>
        </row>
        <row r="2136">
          <cell r="M2136">
            <v>2104.11</v>
          </cell>
        </row>
        <row r="2136">
          <cell r="Q2136">
            <v>21</v>
          </cell>
        </row>
        <row r="2137">
          <cell r="M2137">
            <v>2103.08</v>
          </cell>
        </row>
        <row r="2137">
          <cell r="Q2137">
            <v>21</v>
          </cell>
        </row>
        <row r="2138">
          <cell r="M2138">
            <v>2102.26</v>
          </cell>
        </row>
        <row r="2138">
          <cell r="Q2138">
            <v>18</v>
          </cell>
        </row>
        <row r="2139">
          <cell r="M2139">
            <v>2094.1</v>
          </cell>
        </row>
        <row r="2139">
          <cell r="Q2139">
            <v>22</v>
          </cell>
        </row>
        <row r="2140">
          <cell r="M2140">
            <v>2055.32</v>
          </cell>
        </row>
        <row r="2140">
          <cell r="Q2140">
            <v>22</v>
          </cell>
        </row>
        <row r="2141">
          <cell r="M2141">
            <v>2045.69</v>
          </cell>
        </row>
        <row r="2141">
          <cell r="Q2141">
            <v>21</v>
          </cell>
        </row>
        <row r="2142">
          <cell r="M2142">
            <v>2026.97</v>
          </cell>
        </row>
        <row r="2142">
          <cell r="Q2142">
            <v>21</v>
          </cell>
        </row>
        <row r="2143">
          <cell r="M2143">
            <v>2020.55</v>
          </cell>
        </row>
        <row r="2143">
          <cell r="Q2143">
            <v>21</v>
          </cell>
        </row>
        <row r="2144">
          <cell r="M2144">
            <v>2020.18</v>
          </cell>
        </row>
        <row r="2144">
          <cell r="Q2144">
            <v>21</v>
          </cell>
        </row>
        <row r="2145">
          <cell r="M2145">
            <v>2007.95</v>
          </cell>
        </row>
        <row r="2145">
          <cell r="Q2145">
            <v>24</v>
          </cell>
        </row>
        <row r="2146">
          <cell r="M2146">
            <v>1986.93</v>
          </cell>
        </row>
        <row r="2146">
          <cell r="Q2146">
            <v>20</v>
          </cell>
        </row>
        <row r="2147">
          <cell r="M2147">
            <v>1984.45</v>
          </cell>
        </row>
        <row r="2147">
          <cell r="Q2147">
            <v>24</v>
          </cell>
        </row>
        <row r="2148">
          <cell r="M2148">
            <v>1981.58</v>
          </cell>
        </row>
        <row r="2148">
          <cell r="Q2148">
            <v>20</v>
          </cell>
        </row>
        <row r="2149">
          <cell r="M2149">
            <v>1980.07</v>
          </cell>
        </row>
        <row r="2149">
          <cell r="Q2149">
            <v>24</v>
          </cell>
        </row>
        <row r="2150">
          <cell r="M2150">
            <v>1977.82</v>
          </cell>
        </row>
        <row r="2150">
          <cell r="Q2150">
            <v>24</v>
          </cell>
        </row>
        <row r="2151">
          <cell r="M2151">
            <v>1972.95</v>
          </cell>
        </row>
        <row r="2151">
          <cell r="Q2151">
            <v>24</v>
          </cell>
        </row>
        <row r="2152">
          <cell r="M2152">
            <v>1969.61</v>
          </cell>
        </row>
        <row r="2152">
          <cell r="Q2152">
            <v>20</v>
          </cell>
        </row>
        <row r="2153">
          <cell r="M2153">
            <v>1967.02</v>
          </cell>
        </row>
        <row r="2153">
          <cell r="Q2153">
            <v>20</v>
          </cell>
        </row>
        <row r="2154">
          <cell r="M2154">
            <v>1964.78</v>
          </cell>
        </row>
        <row r="2154">
          <cell r="Q2154">
            <v>21</v>
          </cell>
        </row>
        <row r="2155">
          <cell r="M2155">
            <v>1917.32</v>
          </cell>
        </row>
        <row r="2155">
          <cell r="Q2155">
            <v>21</v>
          </cell>
        </row>
        <row r="2156">
          <cell r="M2156">
            <v>1909.53</v>
          </cell>
        </row>
        <row r="2156">
          <cell r="Q2156">
            <v>28</v>
          </cell>
        </row>
        <row r="2157">
          <cell r="M2157">
            <v>1908.9</v>
          </cell>
        </row>
        <row r="2157">
          <cell r="Q2157">
            <v>21</v>
          </cell>
        </row>
        <row r="2158">
          <cell r="M2158">
            <v>1906.36</v>
          </cell>
        </row>
        <row r="2158">
          <cell r="Q2158">
            <v>20</v>
          </cell>
        </row>
        <row r="2159">
          <cell r="M2159">
            <v>1880.49</v>
          </cell>
        </row>
        <row r="2159">
          <cell r="Q2159">
            <v>20</v>
          </cell>
        </row>
        <row r="2160">
          <cell r="M2160">
            <v>1880.07</v>
          </cell>
        </row>
        <row r="2160">
          <cell r="Q2160">
            <v>20</v>
          </cell>
        </row>
        <row r="2161">
          <cell r="M2161">
            <v>1877.93</v>
          </cell>
        </row>
        <row r="2161">
          <cell r="Q2161">
            <v>20</v>
          </cell>
        </row>
        <row r="2162">
          <cell r="M2162">
            <v>1875.34</v>
          </cell>
        </row>
        <row r="2162">
          <cell r="Q2162">
            <v>26</v>
          </cell>
        </row>
        <row r="2163">
          <cell r="M2163">
            <v>1865.98</v>
          </cell>
        </row>
        <row r="2163">
          <cell r="Q2163">
            <v>18</v>
          </cell>
        </row>
        <row r="2164">
          <cell r="M2164">
            <v>1863.45</v>
          </cell>
        </row>
        <row r="2164">
          <cell r="Q2164">
            <v>28</v>
          </cell>
        </row>
        <row r="2165">
          <cell r="M2165">
            <v>1850.55</v>
          </cell>
        </row>
        <row r="2165">
          <cell r="Q2165">
            <v>19</v>
          </cell>
        </row>
        <row r="2166">
          <cell r="M2166">
            <v>1842.52</v>
          </cell>
        </row>
        <row r="2166">
          <cell r="Q2166">
            <v>23</v>
          </cell>
        </row>
        <row r="2167">
          <cell r="M2167">
            <v>1837.28</v>
          </cell>
        </row>
        <row r="2167">
          <cell r="Q2167">
            <v>19</v>
          </cell>
        </row>
        <row r="2168">
          <cell r="M2168">
            <v>1837.24</v>
          </cell>
        </row>
        <row r="2168">
          <cell r="Q2168">
            <v>19</v>
          </cell>
        </row>
        <row r="2169">
          <cell r="M2169">
            <v>1832.09</v>
          </cell>
        </row>
        <row r="2169">
          <cell r="Q2169">
            <v>23</v>
          </cell>
        </row>
        <row r="2170">
          <cell r="M2170">
            <v>1826.84</v>
          </cell>
        </row>
        <row r="2170">
          <cell r="Q2170">
            <v>23</v>
          </cell>
        </row>
        <row r="2171">
          <cell r="M2171">
            <v>1824.29</v>
          </cell>
        </row>
        <row r="2171">
          <cell r="Q2171">
            <v>18</v>
          </cell>
        </row>
        <row r="2172">
          <cell r="M2172">
            <v>1822.54</v>
          </cell>
        </row>
        <row r="2172">
          <cell r="Q2172">
            <v>23</v>
          </cell>
        </row>
        <row r="2173">
          <cell r="M2173">
            <v>1815.88</v>
          </cell>
        </row>
        <row r="2173">
          <cell r="Q2173">
            <v>20</v>
          </cell>
        </row>
        <row r="2174">
          <cell r="M2174">
            <v>1769.53</v>
          </cell>
        </row>
        <row r="2174">
          <cell r="Q2174">
            <v>19</v>
          </cell>
        </row>
        <row r="2175">
          <cell r="M2175">
            <v>1759.34</v>
          </cell>
        </row>
        <row r="2175">
          <cell r="Q2175">
            <v>24</v>
          </cell>
        </row>
        <row r="2176">
          <cell r="M2176">
            <v>1756.6</v>
          </cell>
        </row>
        <row r="2176">
          <cell r="Q2176">
            <v>19</v>
          </cell>
        </row>
        <row r="2177">
          <cell r="M2177">
            <v>1748.77</v>
          </cell>
        </row>
        <row r="2177">
          <cell r="Q2177">
            <v>19</v>
          </cell>
        </row>
        <row r="2178">
          <cell r="M2178">
            <v>1744.47</v>
          </cell>
        </row>
        <row r="2178">
          <cell r="Q2178">
            <v>19</v>
          </cell>
        </row>
        <row r="2179">
          <cell r="M2179">
            <v>1743.21</v>
          </cell>
        </row>
        <row r="2179">
          <cell r="Q2179">
            <v>19</v>
          </cell>
        </row>
        <row r="2180">
          <cell r="M2180">
            <v>1737.38</v>
          </cell>
        </row>
        <row r="2180">
          <cell r="Q2180">
            <v>19</v>
          </cell>
        </row>
        <row r="2181">
          <cell r="M2181">
            <v>1731.68</v>
          </cell>
        </row>
        <row r="2181">
          <cell r="Q2181">
            <v>19</v>
          </cell>
        </row>
        <row r="2182">
          <cell r="M2182">
            <v>1728.9</v>
          </cell>
        </row>
        <row r="2182">
          <cell r="Q2182">
            <v>19</v>
          </cell>
        </row>
        <row r="2183">
          <cell r="M2183">
            <v>1727.79</v>
          </cell>
        </row>
        <row r="2183">
          <cell r="Q2183">
            <v>18</v>
          </cell>
        </row>
        <row r="2184">
          <cell r="M2184">
            <v>1727.54</v>
          </cell>
        </row>
        <row r="2184">
          <cell r="Q2184">
            <v>18</v>
          </cell>
        </row>
        <row r="2185">
          <cell r="M2185">
            <v>1725.55</v>
          </cell>
        </row>
        <row r="2185">
          <cell r="Q2185">
            <v>18</v>
          </cell>
        </row>
        <row r="2186">
          <cell r="M2186">
            <v>1720.35</v>
          </cell>
        </row>
        <row r="2186">
          <cell r="Q2186">
            <v>18</v>
          </cell>
        </row>
        <row r="2187">
          <cell r="M2187">
            <v>1719.44</v>
          </cell>
        </row>
        <row r="2187">
          <cell r="Q2187">
            <v>18</v>
          </cell>
        </row>
        <row r="2188">
          <cell r="M2188">
            <v>1712.23</v>
          </cell>
        </row>
        <row r="2188">
          <cell r="Q2188">
            <v>18</v>
          </cell>
        </row>
        <row r="2189">
          <cell r="M2189">
            <v>1711.03</v>
          </cell>
        </row>
        <row r="2189">
          <cell r="Q2189">
            <v>18</v>
          </cell>
        </row>
        <row r="2190">
          <cell r="M2190">
            <v>1708.93</v>
          </cell>
        </row>
        <row r="2190">
          <cell r="Q2190">
            <v>18</v>
          </cell>
        </row>
        <row r="2191">
          <cell r="M2191">
            <v>1708</v>
          </cell>
        </row>
        <row r="2191">
          <cell r="Q2191">
            <v>18</v>
          </cell>
        </row>
        <row r="2192">
          <cell r="M2192">
            <v>1705.62</v>
          </cell>
        </row>
        <row r="2192">
          <cell r="Q2192">
            <v>18</v>
          </cell>
        </row>
        <row r="2193">
          <cell r="M2193">
            <v>1704.7</v>
          </cell>
        </row>
        <row r="2193">
          <cell r="Q2193">
            <v>18</v>
          </cell>
        </row>
        <row r="2194">
          <cell r="M2194">
            <v>1704.57</v>
          </cell>
        </row>
        <row r="2194">
          <cell r="Q2194">
            <v>18</v>
          </cell>
        </row>
        <row r="2195">
          <cell r="M2195">
            <v>1702.46</v>
          </cell>
        </row>
        <row r="2195">
          <cell r="Q2195">
            <v>18</v>
          </cell>
        </row>
        <row r="2196">
          <cell r="M2196">
            <v>1694.8</v>
          </cell>
        </row>
        <row r="2196">
          <cell r="Q2196">
            <v>22</v>
          </cell>
        </row>
        <row r="2197">
          <cell r="M2197">
            <v>1682.6</v>
          </cell>
        </row>
        <row r="2197">
          <cell r="Q2197">
            <v>22</v>
          </cell>
        </row>
        <row r="2198">
          <cell r="M2198">
            <v>1674.63</v>
          </cell>
        </row>
        <row r="2198">
          <cell r="Q2198">
            <v>22</v>
          </cell>
        </row>
        <row r="2199">
          <cell r="M2199">
            <v>1665</v>
          </cell>
        </row>
        <row r="2199">
          <cell r="Q2199">
            <v>19</v>
          </cell>
        </row>
        <row r="2200">
          <cell r="M2200">
            <v>1646.43</v>
          </cell>
        </row>
        <row r="2200">
          <cell r="Q2200">
            <v>19</v>
          </cell>
        </row>
        <row r="2201">
          <cell r="M2201">
            <v>1639.56</v>
          </cell>
        </row>
        <row r="2201">
          <cell r="Q2201">
            <v>19</v>
          </cell>
        </row>
        <row r="2202">
          <cell r="M2202">
            <v>1639.56</v>
          </cell>
        </row>
        <row r="2202">
          <cell r="Q2202">
            <v>19</v>
          </cell>
        </row>
        <row r="2203">
          <cell r="M2203">
            <v>1635.73</v>
          </cell>
        </row>
        <row r="2203">
          <cell r="Q2203">
            <v>18</v>
          </cell>
        </row>
        <row r="2204">
          <cell r="M2204">
            <v>1634.57</v>
          </cell>
        </row>
        <row r="2204">
          <cell r="Q2204">
            <v>18</v>
          </cell>
        </row>
        <row r="2205">
          <cell r="M2205">
            <v>1633.96</v>
          </cell>
        </row>
        <row r="2205">
          <cell r="Q2205">
            <v>18</v>
          </cell>
        </row>
        <row r="2206">
          <cell r="M2206">
            <v>1633.04</v>
          </cell>
        </row>
        <row r="2206">
          <cell r="Q2206">
            <v>19</v>
          </cell>
        </row>
        <row r="2207">
          <cell r="M2207">
            <v>1632.56</v>
          </cell>
        </row>
        <row r="2207">
          <cell r="Q2207">
            <v>19</v>
          </cell>
        </row>
        <row r="2208">
          <cell r="M2208">
            <v>1632.04</v>
          </cell>
        </row>
        <row r="2208">
          <cell r="Q2208">
            <v>18</v>
          </cell>
        </row>
        <row r="2209">
          <cell r="M2209">
            <v>1631.82</v>
          </cell>
        </row>
        <row r="2209">
          <cell r="Q2209">
            <v>18</v>
          </cell>
        </row>
        <row r="2210">
          <cell r="M2210">
            <v>1631.67</v>
          </cell>
        </row>
        <row r="2210">
          <cell r="Q2210">
            <v>18</v>
          </cell>
        </row>
        <row r="2211">
          <cell r="M2211">
            <v>1629.83</v>
          </cell>
        </row>
        <row r="2211">
          <cell r="Q2211">
            <v>19</v>
          </cell>
        </row>
        <row r="2212">
          <cell r="M2212">
            <v>1628.47</v>
          </cell>
        </row>
        <row r="2212">
          <cell r="Q2212">
            <v>19</v>
          </cell>
        </row>
        <row r="2213">
          <cell r="M2213">
            <v>1627.28</v>
          </cell>
        </row>
        <row r="2213">
          <cell r="Q2213">
            <v>19</v>
          </cell>
        </row>
        <row r="2214">
          <cell r="M2214">
            <v>1625.43</v>
          </cell>
        </row>
        <row r="2214">
          <cell r="Q2214">
            <v>18</v>
          </cell>
        </row>
        <row r="2215">
          <cell r="M2215">
            <v>1622.19</v>
          </cell>
        </row>
        <row r="2215">
          <cell r="Q2215">
            <v>18</v>
          </cell>
        </row>
        <row r="2216">
          <cell r="M2216">
            <v>1621.88</v>
          </cell>
        </row>
        <row r="2216">
          <cell r="Q2216">
            <v>19</v>
          </cell>
        </row>
        <row r="2217">
          <cell r="M2217">
            <v>1621.34</v>
          </cell>
        </row>
        <row r="2217">
          <cell r="Q2217">
            <v>27</v>
          </cell>
        </row>
        <row r="2218">
          <cell r="M2218">
            <v>1617.16</v>
          </cell>
        </row>
        <row r="2218">
          <cell r="Q2218">
            <v>18</v>
          </cell>
        </row>
        <row r="2219">
          <cell r="M2219">
            <v>1615.77</v>
          </cell>
        </row>
        <row r="2219">
          <cell r="Q2219">
            <v>18</v>
          </cell>
        </row>
        <row r="2220">
          <cell r="M2220">
            <v>1607.51</v>
          </cell>
        </row>
        <row r="2220">
          <cell r="Q2220">
            <v>30</v>
          </cell>
        </row>
        <row r="2221">
          <cell r="M2221">
            <v>1566.88</v>
          </cell>
        </row>
        <row r="2221">
          <cell r="Q2221">
            <v>21</v>
          </cell>
        </row>
        <row r="2222">
          <cell r="M2222">
            <v>1534.3</v>
          </cell>
        </row>
        <row r="2222">
          <cell r="Q2222">
            <v>22</v>
          </cell>
        </row>
        <row r="2223">
          <cell r="M2223">
            <v>1532.47</v>
          </cell>
        </row>
        <row r="2223">
          <cell r="Q2223">
            <v>21</v>
          </cell>
        </row>
        <row r="2224">
          <cell r="M2224">
            <v>1526.31</v>
          </cell>
        </row>
        <row r="2224">
          <cell r="Q2224">
            <v>21</v>
          </cell>
        </row>
        <row r="2225">
          <cell r="M2225">
            <v>1515.34</v>
          </cell>
        </row>
        <row r="2225">
          <cell r="Q2225">
            <v>24</v>
          </cell>
        </row>
        <row r="2226">
          <cell r="M2226">
            <v>1497</v>
          </cell>
        </row>
        <row r="2226">
          <cell r="Q2226">
            <v>27</v>
          </cell>
        </row>
        <row r="2227">
          <cell r="M2227">
            <v>1493</v>
          </cell>
        </row>
        <row r="2227">
          <cell r="Q2227">
            <v>25</v>
          </cell>
        </row>
        <row r="2228">
          <cell r="M2228">
            <v>1481</v>
          </cell>
        </row>
        <row r="2228">
          <cell r="Q2228">
            <v>24</v>
          </cell>
        </row>
        <row r="2229">
          <cell r="M2229">
            <v>1477</v>
          </cell>
        </row>
        <row r="2229">
          <cell r="Q2229">
            <v>19</v>
          </cell>
        </row>
        <row r="2230">
          <cell r="M2230">
            <v>1467</v>
          </cell>
        </row>
        <row r="2230">
          <cell r="Q2230">
            <v>25</v>
          </cell>
        </row>
        <row r="2231">
          <cell r="M2231">
            <v>1445</v>
          </cell>
        </row>
        <row r="2231">
          <cell r="Q2231">
            <v>22</v>
          </cell>
        </row>
        <row r="2232">
          <cell r="M2232">
            <v>1438</v>
          </cell>
        </row>
        <row r="2232">
          <cell r="Q2232">
            <v>25</v>
          </cell>
        </row>
        <row r="2233">
          <cell r="M2233">
            <v>1422</v>
          </cell>
        </row>
        <row r="2233">
          <cell r="Q2233">
            <v>21</v>
          </cell>
        </row>
        <row r="2234">
          <cell r="M2234">
            <v>1421</v>
          </cell>
        </row>
        <row r="2234">
          <cell r="Q2234">
            <v>26</v>
          </cell>
        </row>
        <row r="2235">
          <cell r="M2235">
            <v>1417</v>
          </cell>
        </row>
        <row r="2235">
          <cell r="Q2235">
            <v>25</v>
          </cell>
        </row>
        <row r="2236">
          <cell r="M2236">
            <v>1402</v>
          </cell>
        </row>
        <row r="2236">
          <cell r="Q2236">
            <v>24</v>
          </cell>
        </row>
        <row r="2237">
          <cell r="M2237">
            <v>1400.44</v>
          </cell>
        </row>
        <row r="2237">
          <cell r="Q2237">
            <v>20</v>
          </cell>
        </row>
        <row r="2238">
          <cell r="M2238">
            <v>1391.53</v>
          </cell>
        </row>
        <row r="2238">
          <cell r="Q2238">
            <v>20</v>
          </cell>
        </row>
        <row r="2239">
          <cell r="M2239">
            <v>1390</v>
          </cell>
        </row>
        <row r="2239">
          <cell r="Q2239">
            <v>23</v>
          </cell>
        </row>
        <row r="2240">
          <cell r="M2240">
            <v>1389</v>
          </cell>
        </row>
        <row r="2240">
          <cell r="Q2240">
            <v>20</v>
          </cell>
        </row>
        <row r="2241">
          <cell r="M2241">
            <v>1382</v>
          </cell>
        </row>
        <row r="2241">
          <cell r="Q2241">
            <v>24</v>
          </cell>
        </row>
        <row r="2242">
          <cell r="M2242">
            <v>1359</v>
          </cell>
        </row>
        <row r="2242">
          <cell r="Q2242">
            <v>25</v>
          </cell>
        </row>
        <row r="2243">
          <cell r="M2243">
            <v>1341.16</v>
          </cell>
        </row>
        <row r="2243">
          <cell r="Q2243">
            <v>27</v>
          </cell>
        </row>
        <row r="2244">
          <cell r="M2244">
            <v>1338</v>
          </cell>
        </row>
        <row r="2244">
          <cell r="Q2244">
            <v>24</v>
          </cell>
        </row>
        <row r="2245">
          <cell r="M2245">
            <v>1332.61</v>
          </cell>
        </row>
        <row r="2245">
          <cell r="Q2245">
            <v>23</v>
          </cell>
        </row>
        <row r="2246">
          <cell r="M2246">
            <v>1329.17</v>
          </cell>
        </row>
        <row r="2246">
          <cell r="Q2246">
            <v>20</v>
          </cell>
        </row>
        <row r="2247">
          <cell r="M2247">
            <v>1315</v>
          </cell>
        </row>
        <row r="2247">
          <cell r="Q2247">
            <v>23</v>
          </cell>
        </row>
        <row r="2248">
          <cell r="M2248">
            <v>1304</v>
          </cell>
        </row>
        <row r="2248">
          <cell r="Q2248">
            <v>20</v>
          </cell>
        </row>
        <row r="2249">
          <cell r="M2249">
            <v>1304</v>
          </cell>
        </row>
        <row r="2249">
          <cell r="Q2249">
            <v>21</v>
          </cell>
        </row>
        <row r="2250">
          <cell r="M2250">
            <v>1293</v>
          </cell>
        </row>
        <row r="2250">
          <cell r="Q2250">
            <v>25</v>
          </cell>
        </row>
        <row r="2251">
          <cell r="M2251">
            <v>1290.93</v>
          </cell>
        </row>
        <row r="2251">
          <cell r="Q2251">
            <v>22</v>
          </cell>
        </row>
        <row r="2252">
          <cell r="M2252">
            <v>1286</v>
          </cell>
        </row>
        <row r="2252">
          <cell r="Q2252">
            <v>18</v>
          </cell>
        </row>
        <row r="2253">
          <cell r="M2253">
            <v>1285</v>
          </cell>
        </row>
        <row r="2253">
          <cell r="Q2253">
            <v>18</v>
          </cell>
        </row>
        <row r="2254">
          <cell r="M2254">
            <v>1283</v>
          </cell>
        </row>
        <row r="2254">
          <cell r="Q2254">
            <v>25</v>
          </cell>
        </row>
        <row r="2255">
          <cell r="M2255">
            <v>1276</v>
          </cell>
        </row>
        <row r="2255">
          <cell r="Q2255">
            <v>20</v>
          </cell>
        </row>
        <row r="2256">
          <cell r="M2256">
            <v>1267</v>
          </cell>
        </row>
        <row r="2256">
          <cell r="Q2256">
            <v>19</v>
          </cell>
        </row>
        <row r="2257">
          <cell r="M2257">
            <v>1263.25</v>
          </cell>
        </row>
        <row r="2257">
          <cell r="Q2257">
            <v>19</v>
          </cell>
        </row>
        <row r="2258">
          <cell r="M2258">
            <v>1261.86</v>
          </cell>
        </row>
        <row r="2258">
          <cell r="Q2258">
            <v>19</v>
          </cell>
        </row>
        <row r="2259">
          <cell r="M2259">
            <v>1261.44</v>
          </cell>
        </row>
        <row r="2259">
          <cell r="Q2259">
            <v>19</v>
          </cell>
        </row>
        <row r="2260">
          <cell r="M2260">
            <v>1256.3</v>
          </cell>
        </row>
        <row r="2260">
          <cell r="Q2260">
            <v>19</v>
          </cell>
        </row>
        <row r="2261">
          <cell r="M2261">
            <v>1253.94</v>
          </cell>
        </row>
        <row r="2261">
          <cell r="Q2261">
            <v>25</v>
          </cell>
        </row>
        <row r="2262">
          <cell r="M2262">
            <v>1253</v>
          </cell>
        </row>
        <row r="2262">
          <cell r="Q2262">
            <v>19</v>
          </cell>
        </row>
        <row r="2263">
          <cell r="M2263">
            <v>1252.41</v>
          </cell>
        </row>
        <row r="2263">
          <cell r="Q2263">
            <v>19</v>
          </cell>
        </row>
        <row r="2264">
          <cell r="M2264">
            <v>1242.82</v>
          </cell>
        </row>
        <row r="2264">
          <cell r="Q2264">
            <v>19</v>
          </cell>
        </row>
        <row r="2265">
          <cell r="M2265">
            <v>1242.26</v>
          </cell>
        </row>
        <row r="2265">
          <cell r="Q2265">
            <v>19</v>
          </cell>
        </row>
        <row r="2266">
          <cell r="M2266">
            <v>1241.57</v>
          </cell>
        </row>
        <row r="2266">
          <cell r="Q2266">
            <v>20</v>
          </cell>
        </row>
        <row r="2267">
          <cell r="M2267">
            <v>1241</v>
          </cell>
        </row>
        <row r="2267">
          <cell r="Q2267">
            <v>24</v>
          </cell>
        </row>
        <row r="2268">
          <cell r="M2268">
            <v>1240</v>
          </cell>
        </row>
        <row r="2268">
          <cell r="Q2268">
            <v>20</v>
          </cell>
        </row>
        <row r="2269">
          <cell r="M2269">
            <v>1237</v>
          </cell>
        </row>
        <row r="2269">
          <cell r="Q2269">
            <v>24</v>
          </cell>
        </row>
        <row r="2270">
          <cell r="M2270">
            <v>1234</v>
          </cell>
        </row>
        <row r="2270">
          <cell r="Q2270">
            <v>18</v>
          </cell>
        </row>
        <row r="2271">
          <cell r="M2271">
            <v>1228</v>
          </cell>
        </row>
        <row r="2271">
          <cell r="Q2271">
            <v>18</v>
          </cell>
        </row>
        <row r="2272">
          <cell r="M2272">
            <v>1224</v>
          </cell>
        </row>
        <row r="2272">
          <cell r="Q2272">
            <v>26</v>
          </cell>
        </row>
        <row r="2273">
          <cell r="M2273">
            <v>1220</v>
          </cell>
        </row>
        <row r="2273">
          <cell r="Q2273">
            <v>19</v>
          </cell>
        </row>
        <row r="2274">
          <cell r="M2274">
            <v>1210</v>
          </cell>
        </row>
        <row r="2274">
          <cell r="Q2274">
            <v>30</v>
          </cell>
        </row>
        <row r="2275">
          <cell r="M2275">
            <v>1200.55</v>
          </cell>
        </row>
        <row r="2275">
          <cell r="Q2275">
            <v>23</v>
          </cell>
        </row>
        <row r="2276">
          <cell r="M2276">
            <v>1200</v>
          </cell>
        </row>
        <row r="2276">
          <cell r="Q2276">
            <v>20</v>
          </cell>
        </row>
        <row r="2277">
          <cell r="M2277">
            <v>1191</v>
          </cell>
        </row>
        <row r="2277">
          <cell r="Q2277">
            <v>25</v>
          </cell>
        </row>
        <row r="2278">
          <cell r="M2278">
            <v>1178.07</v>
          </cell>
        </row>
        <row r="2278">
          <cell r="Q2278">
            <v>26</v>
          </cell>
        </row>
        <row r="2279">
          <cell r="M2279">
            <v>1178</v>
          </cell>
        </row>
        <row r="2279">
          <cell r="Q2279">
            <v>21</v>
          </cell>
        </row>
        <row r="2280">
          <cell r="M2280">
            <v>1167</v>
          </cell>
        </row>
        <row r="2280">
          <cell r="Q2280">
            <v>20</v>
          </cell>
        </row>
        <row r="2281">
          <cell r="M2281">
            <v>1165</v>
          </cell>
        </row>
        <row r="2281">
          <cell r="Q2281">
            <v>18</v>
          </cell>
        </row>
        <row r="2282">
          <cell r="M2282">
            <v>1163.46</v>
          </cell>
        </row>
        <row r="2282">
          <cell r="Q2282">
            <v>28</v>
          </cell>
        </row>
        <row r="2283">
          <cell r="M2283">
            <v>1158.32</v>
          </cell>
        </row>
        <row r="2283">
          <cell r="Q2283">
            <v>18</v>
          </cell>
        </row>
        <row r="2284">
          <cell r="M2284">
            <v>1149.4</v>
          </cell>
        </row>
        <row r="2284">
          <cell r="Q2284">
            <v>19</v>
          </cell>
        </row>
        <row r="2285">
          <cell r="M2285">
            <v>1149</v>
          </cell>
        </row>
        <row r="2285">
          <cell r="Q2285">
            <v>18</v>
          </cell>
        </row>
        <row r="2286">
          <cell r="M2286">
            <v>1146.8</v>
          </cell>
        </row>
        <row r="2286">
          <cell r="Q2286">
            <v>20</v>
          </cell>
        </row>
        <row r="2287">
          <cell r="M2287">
            <v>1142</v>
          </cell>
        </row>
        <row r="2287">
          <cell r="Q2287">
            <v>18</v>
          </cell>
        </row>
        <row r="2288">
          <cell r="M2288">
            <v>1141.45</v>
          </cell>
        </row>
        <row r="2288">
          <cell r="Q2288">
            <v>21</v>
          </cell>
        </row>
        <row r="2289">
          <cell r="M2289">
            <v>1141</v>
          </cell>
        </row>
        <row r="2289">
          <cell r="Q2289">
            <v>18</v>
          </cell>
        </row>
        <row r="2290">
          <cell r="M2290">
            <v>1137.47</v>
          </cell>
        </row>
        <row r="2290">
          <cell r="Q2290">
            <v>18</v>
          </cell>
        </row>
        <row r="2291">
          <cell r="M2291">
            <v>1137.01</v>
          </cell>
        </row>
        <row r="2291">
          <cell r="Q2291">
            <v>20</v>
          </cell>
        </row>
        <row r="2292">
          <cell r="M2292">
            <v>1137</v>
          </cell>
        </row>
        <row r="2292">
          <cell r="Q2292">
            <v>18</v>
          </cell>
        </row>
        <row r="2293">
          <cell r="M2293">
            <v>1136.4</v>
          </cell>
        </row>
        <row r="2293">
          <cell r="Q2293">
            <v>18</v>
          </cell>
        </row>
        <row r="2294">
          <cell r="M2294">
            <v>1135.94</v>
          </cell>
        </row>
        <row r="2294">
          <cell r="Q2294">
            <v>18</v>
          </cell>
        </row>
        <row r="2295">
          <cell r="M2295">
            <v>1135</v>
          </cell>
        </row>
        <row r="2295">
          <cell r="Q2295">
            <v>20</v>
          </cell>
        </row>
        <row r="2296">
          <cell r="M2296">
            <v>1132</v>
          </cell>
        </row>
        <row r="2296">
          <cell r="Q2296">
            <v>18</v>
          </cell>
        </row>
        <row r="2297">
          <cell r="M2297">
            <v>1131.51</v>
          </cell>
        </row>
        <row r="2297">
          <cell r="Q2297">
            <v>18</v>
          </cell>
        </row>
        <row r="2298">
          <cell r="M2298">
            <v>1121.87</v>
          </cell>
        </row>
        <row r="2298">
          <cell r="Q2298">
            <v>20</v>
          </cell>
        </row>
        <row r="2299">
          <cell r="M2299">
            <v>1086</v>
          </cell>
        </row>
        <row r="2299">
          <cell r="Q2299">
            <v>24</v>
          </cell>
        </row>
        <row r="2300">
          <cell r="M2300">
            <v>1082</v>
          </cell>
        </row>
        <row r="2300">
          <cell r="Q2300">
            <v>25</v>
          </cell>
        </row>
        <row r="2301">
          <cell r="M2301">
            <v>1071</v>
          </cell>
        </row>
        <row r="2301">
          <cell r="Q2301">
            <v>18</v>
          </cell>
        </row>
        <row r="2302">
          <cell r="M2302">
            <v>1070</v>
          </cell>
        </row>
        <row r="2302">
          <cell r="Q2302">
            <v>29</v>
          </cell>
        </row>
        <row r="2303">
          <cell r="M2303">
            <v>1068</v>
          </cell>
        </row>
        <row r="2303">
          <cell r="Q2303">
            <v>28</v>
          </cell>
        </row>
        <row r="2304">
          <cell r="M2304">
            <v>1056</v>
          </cell>
        </row>
        <row r="2304">
          <cell r="Q2304">
            <v>20</v>
          </cell>
        </row>
        <row r="2305">
          <cell r="M2305">
            <v>1049</v>
          </cell>
        </row>
        <row r="2305">
          <cell r="Q2305">
            <v>20</v>
          </cell>
        </row>
        <row r="2306">
          <cell r="M2306">
            <v>1047</v>
          </cell>
        </row>
        <row r="2306">
          <cell r="Q2306">
            <v>28</v>
          </cell>
        </row>
        <row r="2307">
          <cell r="M2307">
            <v>1044</v>
          </cell>
        </row>
        <row r="2307">
          <cell r="Q2307">
            <v>27</v>
          </cell>
        </row>
        <row r="2308">
          <cell r="M2308">
            <v>1033.74</v>
          </cell>
        </row>
        <row r="2308">
          <cell r="Q2308">
            <v>23</v>
          </cell>
        </row>
        <row r="2309">
          <cell r="M2309">
            <v>1019</v>
          </cell>
        </row>
        <row r="2309">
          <cell r="Q2309">
            <v>22</v>
          </cell>
        </row>
        <row r="2310">
          <cell r="M2310">
            <v>1012</v>
          </cell>
        </row>
        <row r="2310">
          <cell r="Q2310">
            <v>28</v>
          </cell>
        </row>
        <row r="2311">
          <cell r="M2311">
            <v>1006.65</v>
          </cell>
        </row>
        <row r="2311">
          <cell r="Q2311">
            <v>21</v>
          </cell>
        </row>
        <row r="2312">
          <cell r="M2312">
            <v>964.71</v>
          </cell>
        </row>
        <row r="2312">
          <cell r="Q2312">
            <v>27</v>
          </cell>
        </row>
        <row r="2313">
          <cell r="M2313">
            <v>928.59</v>
          </cell>
        </row>
        <row r="2313">
          <cell r="Q2313">
            <v>28</v>
          </cell>
        </row>
        <row r="2314">
          <cell r="M2314">
            <v>915.07</v>
          </cell>
        </row>
        <row r="2314">
          <cell r="Q2314">
            <v>29</v>
          </cell>
        </row>
        <row r="2315">
          <cell r="M2315">
            <v>896.21</v>
          </cell>
        </row>
        <row r="2315">
          <cell r="Q2315">
            <v>22</v>
          </cell>
        </row>
        <row r="2316">
          <cell r="M2316">
            <v>865.41</v>
          </cell>
        </row>
        <row r="2316">
          <cell r="Q2316">
            <v>18</v>
          </cell>
        </row>
        <row r="2317">
          <cell r="M2317">
            <v>830.52</v>
          </cell>
        </row>
        <row r="2317">
          <cell r="Q2317">
            <v>27</v>
          </cell>
        </row>
        <row r="2318">
          <cell r="M2318">
            <v>773.54</v>
          </cell>
        </row>
        <row r="2318">
          <cell r="Q2318">
            <v>26</v>
          </cell>
        </row>
        <row r="2319">
          <cell r="M2319">
            <v>770.38</v>
          </cell>
        </row>
        <row r="2319">
          <cell r="Q2319">
            <v>29</v>
          </cell>
        </row>
        <row r="2320">
          <cell r="M2320">
            <v>770</v>
          </cell>
        </row>
        <row r="2320">
          <cell r="Q2320">
            <v>26</v>
          </cell>
        </row>
        <row r="2321">
          <cell r="M2321">
            <v>760</v>
          </cell>
        </row>
        <row r="2321">
          <cell r="Q2321">
            <v>29</v>
          </cell>
        </row>
        <row r="2322">
          <cell r="M2322">
            <v>760</v>
          </cell>
        </row>
        <row r="2322">
          <cell r="Q2322">
            <v>20</v>
          </cell>
        </row>
        <row r="2323">
          <cell r="M2323">
            <v>750</v>
          </cell>
        </row>
        <row r="2323">
          <cell r="Q2323">
            <v>23</v>
          </cell>
        </row>
        <row r="2324">
          <cell r="M2324">
            <v>722.99</v>
          </cell>
        </row>
        <row r="2324">
          <cell r="Q2324">
            <v>23</v>
          </cell>
        </row>
        <row r="2325">
          <cell r="M2325">
            <v>700</v>
          </cell>
        </row>
        <row r="2325">
          <cell r="Q2325">
            <v>21</v>
          </cell>
        </row>
        <row r="2326">
          <cell r="M2326">
            <v>687.54</v>
          </cell>
        </row>
        <row r="2326">
          <cell r="Q2326">
            <v>25</v>
          </cell>
        </row>
        <row r="2327">
          <cell r="M2327">
            <v>670</v>
          </cell>
        </row>
        <row r="2327">
          <cell r="Q2327">
            <v>20</v>
          </cell>
        </row>
        <row r="2328">
          <cell r="M2328">
            <v>668</v>
          </cell>
        </row>
        <row r="2328">
          <cell r="Q2328">
            <v>27</v>
          </cell>
        </row>
        <row r="2329">
          <cell r="M2329">
            <v>650</v>
          </cell>
        </row>
        <row r="2329">
          <cell r="Q2329">
            <v>30</v>
          </cell>
        </row>
        <row r="2330">
          <cell r="M2330">
            <v>650</v>
          </cell>
        </row>
        <row r="2330">
          <cell r="Q2330">
            <v>21</v>
          </cell>
        </row>
        <row r="2331">
          <cell r="M2331">
            <v>646.14</v>
          </cell>
        </row>
        <row r="2331">
          <cell r="Q2331">
            <v>24</v>
          </cell>
        </row>
        <row r="2332">
          <cell r="M2332">
            <v>637.26</v>
          </cell>
        </row>
        <row r="2332">
          <cell r="Q2332">
            <v>30</v>
          </cell>
        </row>
        <row r="2333">
          <cell r="M2333">
            <v>604.54</v>
          </cell>
        </row>
        <row r="2333">
          <cell r="Q2333">
            <v>29</v>
          </cell>
        </row>
        <row r="2334">
          <cell r="M2334">
            <v>600</v>
          </cell>
        </row>
        <row r="2334">
          <cell r="Q2334">
            <v>30</v>
          </cell>
        </row>
        <row r="2335">
          <cell r="M2335">
            <v>570.62</v>
          </cell>
        </row>
        <row r="2335">
          <cell r="Q2335">
            <v>30</v>
          </cell>
        </row>
        <row r="2336">
          <cell r="M2336">
            <v>563.84</v>
          </cell>
        </row>
        <row r="2336">
          <cell r="Q2336" t="e">
            <v>#N/A</v>
          </cell>
        </row>
      </sheetData>
      <sheetData sheetId="9"/>
      <sheetData sheetId="10"/>
      <sheetData sheetId="11"/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3.0356828704" refreshedBy="karthick" recordCount="2336">
  <cacheSource type="worksheet">
    <worksheetSource ref="A1:Q1048576" sheet="Health care"/>
  </cacheSource>
  <cacheFields count="17">
    <cacheField name="Customer ID" numFmtId="0">
      <sharedItems containsBlank="1" count="2336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  <m/>
      </sharedItems>
    </cacheField>
    <cacheField name="First Name " numFmtId="0">
      <sharedItems containsBlank="1" count="1596">
        <s v="  Kelly"/>
        <s v="  Matthew D"/>
        <s v="  Phil"/>
        <s v="  Kelsey"/>
        <s v="  Kristyn"/>
        <s v="  Russell B"/>
        <s v="  Scott"/>
        <s v="  Stephen"/>
        <s v="  Patrick R"/>
        <s v="  Brooke N"/>
        <s v="  Paola Andrea"/>
        <s v="  David"/>
        <s v="  Wade"/>
        <s v="  Franklin"/>
        <s v="  Leilani M"/>
        <s v="  Philippe"/>
        <s v="  Jennifer A"/>
        <s v="  Christina M"/>
        <s v="  Said Sr"/>
        <s v="  John"/>
        <s v="  Myles"/>
        <s v="  Madelyn C"/>
        <s v="  Nicole"/>
        <s v="  Eric A"/>
        <s v="  Emiliano I"/>
        <s v="  Adam"/>
        <s v="  Zach"/>
        <s v="  Stephanie W"/>
        <s v="  Natalie"/>
        <s v="  Nicole J"/>
        <s v="  Jefferson D"/>
        <s v="  Brendan D"/>
        <s v="  Courtney"/>
        <s v="  Sydney L"/>
        <s v="  Julien"/>
        <s v="  Ryan M"/>
        <s v="  Anna H"/>
        <s v="  Samantha"/>
        <s v="  Robert"/>
        <s v="  James R"/>
        <s v="  Roseann"/>
        <s v="  Spencer"/>
        <s v="  Eric W"/>
        <s v="  Brianna L"/>
        <s v="  Thomas J"/>
        <s v="  Melissa L"/>
        <s v="  Flavio"/>
        <s v="  Ryan"/>
        <s v="  Anthony J"/>
        <s v="  Alex"/>
        <s v="  Andrew B"/>
        <s v="  Dara E"/>
        <s v="  Inna"/>
        <s v="  Ari"/>
        <s v="  Lindsey"/>
        <s v="  Kenny"/>
        <s v="  Louise"/>
        <s v="  Cameron"/>
        <s v="  Katie T"/>
        <s v="  Casey"/>
        <s v="  Bryson C"/>
        <s v="  Megan"/>
        <s v="  Daniel"/>
        <s v="  Steven M"/>
        <s v="  Jenna L"/>
        <s v="  Freeman"/>
        <s v="  Jeff"/>
        <s v="  Elenilton V"/>
        <s v="  Maurya"/>
        <s v="  Samantha C"/>
        <s v="  Bethany A"/>
        <s v="  Yves"/>
        <s v="  Danielle"/>
        <s v="  Julia"/>
        <s v="  Joshua"/>
        <s v="  Jennifer"/>
        <s v="  Gwen M"/>
        <s v="  Patrick"/>
        <s v="  Kate"/>
        <s v="  Kevin"/>
        <s v="  Stephen II"/>
        <s v="  Philip"/>
        <s v="  Brett A"/>
        <s v="  Rebecca"/>
        <s v="  Kelley"/>
        <s v="  Abigail K"/>
        <s v="  Hope"/>
        <s v="  Elyse M"/>
        <s v="  Nicholas"/>
        <s v="  Thomas"/>
        <s v="  Pamela J"/>
        <s v="  Jessica"/>
        <s v="  Ron N"/>
        <s v="  Brian"/>
        <s v="  Sari"/>
        <s v="  Robert M"/>
        <s v="  Ricardo"/>
        <s v="  Gedion"/>
        <s v="  Mark"/>
        <s v="  Gamini P"/>
        <s v="  Emily J"/>
        <s v="  Amanda"/>
        <s v="  Knox"/>
        <s v="  Yianna"/>
        <s v="  Roberta"/>
        <s v="  Benjamin P"/>
        <s v="  Craig"/>
        <s v="  Ann"/>
        <s v="  Jamie P"/>
        <s v="  Charlie"/>
        <s v="  Meb"/>
        <s v="  Aaqib L"/>
        <s v="  Craig A"/>
        <s v="  Meredith"/>
        <s v="  Doug"/>
        <s v="  Elizabeth J"/>
        <s v="  Matthew P"/>
        <s v="  Guillermo Sr"/>
        <s v="  Ryan C"/>
        <s v="  Dane"/>
        <s v="  Jonas"/>
        <s v="  George E"/>
        <s v="  Sara S"/>
        <s v="  Nick"/>
        <s v="  Timothy"/>
        <s v="  Becky L"/>
        <s v="  Steph K"/>
        <s v="  Kristine B"/>
        <s v="  Taylor B"/>
        <s v="  William"/>
        <s v="  Sage"/>
        <s v="  Cole"/>
        <s v="  Jesse"/>
        <s v="  Tammi J"/>
        <s v="  Matthew S"/>
        <s v="  Eric"/>
        <s v="  Valeria R"/>
        <s v="  Michael P"/>
        <s v="  Rami"/>
        <s v="  Denis"/>
        <s v="  Brian E"/>
        <s v="  Bonnie"/>
        <s v="  Paul"/>
        <s v="  Michael"/>
        <s v="  Samuel"/>
        <s v="  Matthew"/>
        <s v="  Syndy"/>
        <s v="  Aleksandra"/>
        <s v="  Steeve T Sr"/>
        <s v="  Richard"/>
        <s v="  Aaron T"/>
        <s v="  Akira"/>
        <s v="  Ben"/>
        <s v="  Jana"/>
        <s v="  Jay T"/>
        <s v="  Marie-Helene"/>
        <s v="  Bret R"/>
        <s v="  Gardner L"/>
        <s v="  Bobby"/>
        <s v="  Lina"/>
        <s v="  Zebulon"/>
        <s v="  Greg"/>
        <s v="  Kelsey A"/>
        <s v="  Bronwen L"/>
        <s v="  Manuela"/>
        <s v="  Jennifer L"/>
        <s v="  Abby W"/>
        <s v="  Tyler"/>
        <s v="  Jeffrey"/>
        <s v="  Matthew F"/>
        <s v="  Ryan J"/>
        <s v="  Amy"/>
        <s v="  Andrew P"/>
        <s v="  George M"/>
        <s v="  Sarah"/>
        <s v="  Lara"/>
        <s v="  Sebastien"/>
        <s v="  Padraig"/>
        <s v="  Heather"/>
        <s v="  Jorge"/>
        <s v="  Jack R"/>
        <s v="  Felix"/>
        <s v="  Christopher C"/>
        <s v="  Jill"/>
        <s v="  Alejandro"/>
        <s v="  Ian E"/>
        <s v="  Hector Sr"/>
        <s v="  Matt"/>
        <s v="  Elizabeth H"/>
        <s v="  Grace"/>
        <s v="  Jaime"/>
        <s v="  Calesse"/>
        <s v="  Kate L"/>
        <s v="  Sergey"/>
        <s v="  Timothy V"/>
        <s v="  Andrew S"/>
        <s v="  Lawrence"/>
        <s v="  Gavin M"/>
        <s v="  Rick E"/>
        <s v="  Andrea H"/>
        <s v="  Anthony S"/>
        <s v="  Erik"/>
        <s v="  Kiley D"/>
        <s v="  Chris"/>
        <s v="  Marian M"/>
        <s v="  Jeremy"/>
        <s v="  Allison H"/>
        <s v="  Elizabeth"/>
        <s v="  Andrew"/>
        <s v="  Anders J"/>
        <s v="  Sean"/>
        <s v="  Brian M"/>
        <s v="  Susannah"/>
        <s v="  Randy"/>
        <s v="  Leslie"/>
        <s v="  Brittany L"/>
        <s v="  Cassie J"/>
        <s v="  Peter W"/>
        <s v="  Douglas"/>
        <s v="  Dan"/>
        <s v="  Dan M"/>
        <s v="  Eric L"/>
        <s v="  Les J"/>
        <s v="  Stephanie"/>
        <s v="  Melissa Y"/>
        <s v="  Ashley"/>
        <s v="  Stephanie M"/>
        <s v="  Kylie"/>
        <s v="  Carrie"/>
        <s v="  Zach S"/>
        <s v="  Alan"/>
        <s v="  Nate"/>
        <s v="  Jesse G"/>
        <s v="  Jason"/>
        <s v="  Megan A"/>
        <s v="  Luke M"/>
        <s v="  Jacy D"/>
        <s v="  Simon G"/>
        <s v="  Ainsley E"/>
        <s v="  Erica A"/>
        <s v="  Erin C"/>
        <s v="  Adrienne"/>
        <s v="  Yutaka"/>
        <s v="  Tyler M"/>
        <s v="  James"/>
        <s v="  Shawn P"/>
        <s v="  Nathaniel"/>
        <s v="  Kevin D"/>
        <s v="  Joan"/>
        <s v="  Christopher A"/>
        <s v="  Kacy L"/>
        <s v="  Benjamin H"/>
        <s v="  Xaviour J"/>
        <s v="  Michael T"/>
        <s v="  Bradley"/>
        <s v="  Andrea"/>
        <s v="  Nancy M"/>
        <s v="  Lee"/>
        <s v="  Erik T"/>
        <s v="  Rod W"/>
        <s v="  Joey"/>
        <s v="  Hillary L"/>
        <s v="  Eric J"/>
        <s v="  Nicolas"/>
        <s v="  Marcel"/>
        <s v="  Ashley N"/>
        <s v="  Evan D"/>
        <s v="  Krisana"/>
        <s v="  Kyle"/>
        <s v="  Martin A"/>
        <s v="  Stacey"/>
        <s v="  Christine"/>
        <s v="  Sarah C"/>
        <s v="  Jason W"/>
        <s v="  Michele"/>
        <s v="  Nikki"/>
        <s v="  Philip J"/>
        <s v="  Bryan L"/>
        <s v="  Timothy F"/>
        <s v="  Angielyn M"/>
        <s v="  Jeanie M"/>
        <s v="  Aliaksandr"/>
        <s v="  Jason M"/>
        <s v="  Sheera K"/>
        <s v="  Janice"/>
        <s v="  Timothy G"/>
        <s v="  Alan R"/>
        <s v="  Marie-France"/>
        <s v="  Erik F"/>
        <s v="  Anthony"/>
        <s v="  Yu"/>
        <s v="  Caleb N"/>
        <s v="  Angela R"/>
        <s v="  Keith J"/>
        <s v="  Emma"/>
        <s v="  Nathan A"/>
        <s v="  Kathryn"/>
        <s v="  Cheryl A"/>
        <s v="  Kimberly A"/>
        <s v="  Cynthia"/>
        <s v="  Bruce"/>
        <s v="  Allison"/>
        <s v="  Gabriela"/>
        <s v="  Sharon"/>
        <s v="  Jason A"/>
        <s v="  Chelsey C"/>
        <s v="  Devon A"/>
        <s v="  Joni L"/>
        <s v="  Colin"/>
        <s v="  Rachael"/>
        <s v="  Maricela"/>
        <s v="  Marie"/>
        <s v="  Frank"/>
        <s v="  Jeffry"/>
        <s v="  Mike"/>
        <s v="  Rick"/>
        <s v="  Pierre-Michel"/>
        <s v="  Brian L"/>
        <s v="  Morgan M"/>
        <s v="  Caroline"/>
        <s v="  Drew T"/>
        <s v="  Austin W"/>
        <s v="  Berenice"/>
        <s v="  Kenneth A"/>
        <s v="  Miguel"/>
        <s v="  Hadley T"/>
        <s v="  Taylor"/>
        <s v="  Tenielle M"/>
        <s v="  Nora P"/>
        <s v="  Zachary"/>
        <s v="  Alyssa K"/>
        <s v="  Dante"/>
        <s v="  Sara E"/>
        <s v="  Andrew D"/>
        <s v="  Joel D"/>
        <s v="  Michelle"/>
        <s v="  Michael J"/>
        <s v="  Summer B"/>
        <s v="  Edward"/>
        <s v="  Kacee"/>
        <s v="  Dave"/>
        <s v="  Maryanna"/>
        <s v="  Jessica H"/>
        <s v="  Deanna"/>
        <s v="  Peter"/>
        <s v="  Elizabeth M"/>
        <s v="  Gregory"/>
        <s v="  Sarah E"/>
        <s v="  Anne Elise"/>
        <s v="  Christopher R"/>
        <s v="  Elliot"/>
        <s v="  Christopher D"/>
        <s v="  Corey"/>
        <s v="  Patrick D"/>
        <s v="  Anthony D"/>
        <s v="  Melissa"/>
        <s v="  Raven"/>
        <s v="  Christopher"/>
        <s v="  Kendra A"/>
        <s v="  Jordan"/>
        <s v="  Nils"/>
        <s v="  Angela"/>
        <s v="  Caitlin O"/>
        <s v="  Tracy M"/>
        <s v="  Dustin M"/>
        <s v="  Jenny"/>
        <s v="  Emily"/>
        <s v="  Fabienne"/>
        <s v="  Taryn L"/>
        <s v="  Temima"/>
        <s v="  Serena M"/>
        <s v="  Victoria M"/>
        <s v="  Phoebe"/>
        <s v="  Nicholas D"/>
        <s v="  Christian"/>
        <s v="  Jonathon S"/>
        <s v="  Joshua D"/>
        <s v="  Nichole"/>
        <s v="  Denise M"/>
        <s v="  Peter R"/>
        <s v="  Johnson K"/>
        <s v="  Katherine"/>
        <s v="  Lynda"/>
        <s v="  Linnea C"/>
        <s v="  Massimiliano A"/>
        <s v="  James M"/>
        <s v="  Lauren"/>
        <s v="  Michele V"/>
        <s v="  Xiao"/>
        <s v="  Harper L"/>
        <s v="  Wilson"/>
        <s v="  Shizhong"/>
        <s v="  Marie-Claire"/>
        <s v="  Todd J"/>
        <s v="  Carolyn"/>
        <s v="  Marissa D"/>
        <s v="  Jean Luc"/>
        <s v="  Jim"/>
        <s v="  Matthew T"/>
        <s v="  Rachel L"/>
        <s v="  Corina"/>
        <s v="  Guannan"/>
        <s v="  Don"/>
        <s v="  Gavin V"/>
        <s v="  Jatin"/>
        <s v="  J P"/>
        <s v="  Angela M"/>
        <s v="  Blake K"/>
        <s v="  Brian T"/>
        <s v="  Damon"/>
        <s v="  Malcolm J"/>
        <s v="  Margaret B"/>
        <s v="  Helen"/>
        <s v="  Tara R"/>
        <s v="  Kristin"/>
        <s v="  Carly E"/>
        <s v="  Lisa"/>
        <s v="  Louis"/>
        <s v="  Brian R"/>
        <s v="  Dawn M"/>
        <s v="  Karen"/>
        <s v="  Mathieu"/>
        <s v="  Kam S"/>
        <s v="  Valerie A"/>
        <s v="  Freya R"/>
        <s v="  Kara"/>
        <s v="  Bradley A"/>
        <s v="  Brendan"/>
        <s v="  Amber R"/>
        <s v="  Sean K"/>
        <s v="  Brady"/>
        <s v="  Kameko"/>
        <s v="  Jeremy A"/>
        <s v="  Sabine"/>
        <s v="  Joseph"/>
        <s v="  Karolyn A"/>
        <s v="  Anita L"/>
        <s v="  Laura E"/>
        <s v="  Ashley E"/>
        <s v="  Dan R"/>
        <s v="  Katie"/>
        <s v="  Cathryn"/>
        <s v="  Shauna"/>
        <s v="  Terence"/>
        <s v="  Marisol"/>
        <s v="  Lindsay"/>
        <s v="  Brett W"/>
        <s v="  Dylan J"/>
        <s v="  Brooke M"/>
        <s v="  Teiko"/>
        <s v="  Johannah"/>
        <s v="  Ryan A"/>
        <s v="  Andres Sr"/>
        <s v="  Bryan"/>
        <s v="  Lizette"/>
        <s v="  Jeb"/>
        <s v="  Amy R"/>
        <s v="  Mike G"/>
        <s v="  Simonezitrone Sr"/>
        <s v="  Oz"/>
        <s v="  Erin M"/>
        <s v="  Bobby E"/>
        <s v="  Daniel P"/>
        <s v="  Marie E"/>
        <s v="  Eric D"/>
        <s v="  Tara"/>
        <s v="  Haley L"/>
        <s v="  Kayla B"/>
        <s v="  Mark D"/>
        <s v="  Patrick J"/>
        <s v="  Beth A"/>
        <s v="  Jason R"/>
        <s v="  Yoshinori"/>
        <s v="  Adrienne G"/>
        <s v="  Junyong"/>
        <s v="  Kristen A"/>
        <s v="  Maria I"/>
        <s v="  Jonathan"/>
        <s v="  Benjamina C"/>
        <s v="  Alison B"/>
        <s v="  Alexis N"/>
        <s v="  Shanda L"/>
        <s v="  Lacey"/>
        <s v="  Laurette"/>
        <s v="  Mary"/>
        <s v="  Kati A"/>
        <s v="  Kelly J"/>
        <s v="  Greer D"/>
        <s v="  Brent"/>
        <s v="  Eugene M"/>
        <s v="  Erin D"/>
        <s v="  Kamilla"/>
        <s v="  Wayne I"/>
        <s v="  Tracy L"/>
        <s v="  Megan C"/>
        <s v="  Greg D"/>
        <s v="  Steven L"/>
        <s v="  Gianfilippo"/>
        <s v="  Hector"/>
        <s v="  Mark W"/>
        <s v="  Aubri"/>
        <s v="  Justin"/>
        <s v="  Erika M"/>
        <s v="  Daniel G"/>
        <s v="  Devin C"/>
        <s v="  Louise A"/>
        <s v="  Jessica L"/>
        <s v="  Kristina K"/>
        <s v="  Brad"/>
        <s v="  Margaret O"/>
        <s v="  Craig R"/>
        <s v="  Simo"/>
        <s v="  Christopher J"/>
        <s v="  Mario Sr"/>
        <s v="  Meghann R"/>
        <s v="  Scott M"/>
        <s v="  Caitlin E"/>
        <s v="  Samantha A"/>
        <s v="  Maya"/>
        <s v="  Zachary T"/>
        <s v="  Hilda"/>
        <s v="  Bethany N"/>
        <s v="  Sandra H"/>
        <s v="  Takuo"/>
        <s v="  Kelly A"/>
        <s v="  Benoit"/>
        <s v="  Jessica A"/>
        <s v="  Monica K"/>
        <s v="  Kevin L"/>
        <s v="  Della"/>
        <s v="  Victoria"/>
        <s v="  Tasos"/>
        <s v="  Lukasz"/>
        <s v="  Matthew A"/>
        <s v="  Meta"/>
        <s v="  Rachel E"/>
        <s v="  Angelica"/>
        <s v="  Kathleen"/>
        <s v="  Gabriel D"/>
        <s v="  Jeff T"/>
        <s v="  Neil D"/>
        <s v="  Katherine L"/>
        <s v="  Ariel E"/>
        <s v="  Christopher P"/>
        <s v="  Molly K"/>
        <s v="  Daniel M"/>
        <s v="  Hiruni"/>
        <s v="  Reina H"/>
        <s v="  Kristi"/>
        <s v="  Meredith L"/>
        <s v="  Jocelyn"/>
        <s v="  Daphne"/>
        <s v="  Margaret E"/>
        <s v="  Mario J"/>
        <s v="  Carolina"/>
        <s v="  Jenny K"/>
        <s v="  Kimberly D"/>
        <s v="  Marc-Olivier"/>
        <s v="  Russell J"/>
        <s v="  Karine"/>
        <s v="  Cheryl"/>
        <s v="  Allison M"/>
        <s v="  Adriana"/>
        <s v="  Miranda J"/>
        <s v="  Roberto"/>
        <s v="  Rebecca B"/>
        <s v="  Tiffany"/>
        <s v="  Alexander"/>
        <s v="  Rich M"/>
        <s v="  Aaron C"/>
        <s v="  Maria M"/>
        <s v="  Daven W"/>
        <s v="  Brianne"/>
        <s v="  Hiroki"/>
        <s v="  Anders"/>
        <s v="  Candace N"/>
        <s v="  Bruno F"/>
        <s v="  Sally"/>
        <s v="  Meaghan J"/>
        <s v="  Rina"/>
        <s v="  Kristin P"/>
        <s v="  Albert"/>
        <s v="  Shannon L"/>
        <s v="  Amy B"/>
        <s v="  A Danielle"/>
        <s v="  Conrad F"/>
        <s v="  Josh"/>
        <s v="  Maxime"/>
        <s v="  Laura P"/>
        <s v="  William D"/>
        <s v="  Adam S"/>
        <s v="  Armando"/>
        <s v="  Dana"/>
        <s v="  Benjamin"/>
        <s v="  Tanya"/>
        <s v="  Tracy"/>
        <s v="  Emily S"/>
        <s v="  Kelly R"/>
        <s v="  Bruce A Jr"/>
        <s v="  Cary J"/>
        <s v="  Jill M"/>
        <s v="  Michael E"/>
        <s v="  Kathryn E"/>
        <s v="  Polly"/>
        <s v="  Mark H"/>
        <s v="  Jessie M"/>
        <s v="  Caroline S"/>
        <s v="  Nuta"/>
        <s v="  Margie"/>
        <s v="  Heidi"/>
        <s v="  Diego J"/>
        <s v="  Enrique M Sr"/>
        <s v="  Filip"/>
        <s v="  Rosemary E"/>
        <s v="  Jennifer R"/>
        <s v="  Lauren E"/>
        <s v="  Ashley M"/>
        <s v="  Alison R"/>
        <s v="  Madeleine"/>
        <s v="  Kimberly"/>
        <s v="  Jeremy J"/>
        <s v="  Amy L"/>
        <s v="  Karen L"/>
        <s v="  Tennille"/>
        <s v="  Justin E"/>
        <s v="  Shalane"/>
        <s v="  Jessica N"/>
        <s v="  Melanie"/>
        <s v="  Ruth Angelica"/>
        <s v="  Una M"/>
        <s v="  Taralyn"/>
        <s v="  James A"/>
        <s v="  Ning"/>
        <s v="  Joel"/>
        <s v="  Brittney"/>
        <s v="  Sheila"/>
        <s v="  Koji"/>
        <s v="  Colleen M"/>
        <s v="  Deedra G"/>
        <s v="  Kulwinder"/>
        <s v="  Ann M"/>
        <s v="  Apryl J"/>
        <s v="  Ilana"/>
        <s v="  Karl"/>
        <s v="  Will"/>
        <s v="  Bradley D"/>
        <s v="  Amy M"/>
        <s v="  Matthew W"/>
        <s v="  Tom"/>
        <s v="  Wayne A"/>
        <s v="  Nobuyori"/>
        <s v="  Rich"/>
        <s v="  Marcos S"/>
        <s v="  Andy"/>
        <s v="  Marcus B"/>
        <s v="  Thomas K"/>
        <s v="  Geoff"/>
        <s v="  Chris J"/>
        <s v="  Kate A"/>
        <s v="  Kelli"/>
        <s v="  Maggie M"/>
        <s v="  Michelle L"/>
        <s v="  Ashley K"/>
        <s v="  Ryan K"/>
        <s v="  Matthew J"/>
        <s v="  Antonia G"/>
        <s v="  Casondra L"/>
        <s v="  Wendy"/>
        <s v="  Laura F"/>
        <s v="  Amelia F"/>
        <s v="  Katie J"/>
        <s v="  Mayumi"/>
        <s v="  Vanessa"/>
        <s v="  Natali N"/>
        <s v="  Beth"/>
        <s v="  Andee W"/>
        <s v="  C Fred"/>
        <s v="  Patrick Sr"/>
        <s v="  Kelly M"/>
        <s v="  Keila L"/>
        <s v="  Zanae E"/>
        <s v="  Jason L"/>
        <s v="  Benjamin J"/>
        <s v="  Erika"/>
        <s v="  Chad"/>
        <s v="  Matthew R"/>
        <s v="  Orla"/>
        <s v="  Shaista S"/>
        <s v="  Julie A"/>
        <s v="  Megumi"/>
        <s v="  Skylar"/>
        <s v="  Amanda L"/>
        <s v="  Renee"/>
        <s v="  Nellie A"/>
        <s v="  Tamara"/>
        <s v="  Aimee J"/>
        <s v="  Suzanne"/>
        <s v="  Kristin A"/>
        <s v="  Bronwyn"/>
        <s v="  Taylor J"/>
        <s v="  Kimberly M"/>
        <s v="  Joshua E"/>
        <s v="  Andrew R"/>
        <s v="  Francisco J"/>
        <s v="  Rhonda"/>
        <s v="  Miles J"/>
        <s v="  Justyna I"/>
        <s v="  Lucille"/>
        <s v="  April"/>
        <s v="  Alyssa"/>
        <s v="  Jessica E"/>
        <s v="  Emilie"/>
        <s v="  Caitlin B"/>
        <s v="  Joseph W"/>
        <s v="  Leah L"/>
        <s v="  Wayne L"/>
        <s v="  Floris"/>
        <s v="  Marc"/>
        <s v="  Aharon N"/>
        <s v="  Lawrence D"/>
        <s v="  Malcolm"/>
        <s v="  Anna E"/>
        <s v="  Chia J"/>
        <s v="  Laura A"/>
        <s v="  Aditi"/>
        <s v="  Leah A"/>
        <s v="  Marianne"/>
        <s v="  Carla"/>
        <s v="  Oksana"/>
        <s v="  Maria A"/>
        <s v="  Lisa M"/>
        <s v="  Steve Jr"/>
        <s v="  Dale"/>
        <s v="  Brittany A"/>
        <s v="  Robert S"/>
        <s v="  Ulrike"/>
        <s v="  Katlyn A"/>
        <s v="  Morgan B"/>
        <s v="  Chandler"/>
        <s v="  Silvana M"/>
        <s v="  Natty"/>
        <s v="  Nicholas T"/>
        <s v="  Antony G"/>
        <s v="  Cassandra"/>
        <s v="  Rosemary C"/>
        <s v="  Carrie A"/>
        <s v="  Gerardo Sr"/>
        <s v="  Meghan E"/>
        <s v="  Lisa B"/>
        <s v="  Jane R"/>
        <s v="  Jillian A"/>
        <s v="  Laura D"/>
        <s v="  Megan E"/>
        <s v="  Shannon J"/>
        <s v="  Rachelle M"/>
        <s v="  Brandon F"/>
        <s v="  Danielle N"/>
        <s v="  Bettina"/>
        <s v="  Holli"/>
        <s v="  Heather C"/>
        <s v="  Graham"/>
        <s v="  Garrett"/>
        <s v="  Annabelle M"/>
        <s v="  Daniel T"/>
        <s v="  Deanne"/>
        <s v="  Jasmine P"/>
        <s v="  Tracie"/>
        <s v="  Tristan D"/>
        <s v="  Peiweng"/>
        <s v="  Theresa M"/>
        <s v="  Daniel J"/>
        <s v="  Courtney M"/>
        <s v="  Jose A"/>
        <s v="  Jonathon M"/>
        <s v="  Stephanie A"/>
        <s v="  Krista"/>
        <s v="  Jenessa"/>
        <s v="  Amanda N"/>
        <s v="  Teresa P"/>
        <s v="  Dorian"/>
        <s v="  Aberu"/>
        <s v="  Tania K"/>
        <s v="  Valery L"/>
        <s v="  Joanna G"/>
        <s v="  Stefanie F"/>
        <s v="  Liza J"/>
        <s v="  Ian M"/>
        <s v="  Claudia L"/>
        <s v="  Jessica M"/>
        <s v="  Billy Jr"/>
        <s v="  Tim"/>
        <s v="  Emma M"/>
        <s v="  Bridget K"/>
        <s v="  Gabriel"/>
        <s v="  Natasha"/>
        <s v="  Abby A"/>
        <s v="  Mckendree"/>
        <s v="  Joshua P"/>
        <s v="  Shure"/>
        <s v="  Brenda"/>
        <s v="  Joseph M"/>
        <s v="  Stephen J"/>
        <s v="  Kathya"/>
        <s v="  Wesley"/>
        <s v="  Jamie L"/>
        <s v="  Alexandra"/>
        <s v="  Rebecca J"/>
        <s v="  Austin T"/>
        <s v="  Jamie T"/>
        <s v="  Gillian"/>
        <s v="  Brenn E"/>
        <s v="  Thomas A"/>
        <s v="  Kevin J"/>
        <s v="  William H"/>
        <s v="  Gal"/>
        <s v="  Anton"/>
        <s v="  Yazmin"/>
        <s v="  Florian"/>
        <s v="  Claire"/>
        <s v="  Lynn M"/>
        <s v="  Candice"/>
        <s v="  Jennifer D"/>
        <s v="  Devon R"/>
        <s v="  Elena"/>
        <s v="  Bert"/>
        <s v="  John P"/>
        <s v="  Lisa K"/>
        <s v="  Kristine"/>
        <s v="  Paul A"/>
        <s v="  Milah B"/>
        <s v="  Annette M"/>
        <s v="  Yoko"/>
        <s v="  Laura"/>
        <s v="  Tess A"/>
        <s v="  William G"/>
        <s v="  Paige"/>
        <s v="  Maria"/>
        <s v="  Stephanie D"/>
        <s v="  Sara M"/>
        <s v="  Scott A"/>
        <s v="  Brian A"/>
        <s v="  Kaitlin R"/>
        <s v="  Mohammad"/>
        <s v="  Kelli M"/>
        <s v="  Sheridan H"/>
        <s v="  Sarah M"/>
        <s v="  Laura J"/>
        <s v="  Gisele"/>
        <s v="  Myra L"/>
        <s v="  Melissa M"/>
        <s v="  Eleanor F"/>
        <s v="  Kenneth"/>
        <s v="  Robert G"/>
        <s v="  Thomas C"/>
        <s v="  Mallory D"/>
        <s v="  Jamie"/>
        <s v="  Ariell"/>
        <s v="  Thomas B"/>
        <s v="  Rachelle L"/>
        <s v="  Colleen"/>
        <s v="  Gregory A"/>
        <s v="  Sara"/>
        <s v="  Lucie J"/>
        <s v="  Elizabeth S"/>
        <s v="  Carma S"/>
        <s v="  Francesca"/>
        <s v="  Toshiyuki"/>
        <s v="  Tom L"/>
        <s v="  Julee"/>
        <s v="  Christopher M"/>
        <s v="  Ciaran"/>
        <s v="  Makie"/>
        <s v="  Emily E"/>
        <s v="  Cary"/>
        <s v="  Steven"/>
        <s v="  Jose Antonio Sr"/>
        <s v="  Tatiana"/>
        <s v="  Dan T"/>
        <s v="  Liisa A"/>
        <s v="  Maxwell"/>
        <s v="  Pascale"/>
        <s v="  Becca"/>
        <s v="  Nicole R"/>
        <s v="  David W"/>
        <s v="  Grant"/>
        <s v="  Sophia"/>
        <s v="  Christina"/>
        <s v="  Sam L"/>
        <s v="  Haley R"/>
        <s v="  Ethan"/>
        <s v="  Andrew W"/>
        <s v="  Mark G"/>
        <s v="  Kasey E"/>
        <s v="  Kristin M"/>
        <s v="  Mary-Lynn B"/>
        <s v="  Jamie A"/>
        <s v="  Jeffrey A"/>
        <s v="  Audrey"/>
        <s v="  Jacob"/>
        <s v="  Daniel S"/>
        <s v="  Marc C"/>
        <s v="  Mark S"/>
        <s v="  Dara"/>
        <s v="  Rachelle R"/>
        <s v="  Brenda J"/>
        <s v="  Sylvain"/>
        <s v="  Kaitlin M"/>
        <s v="  William R"/>
        <s v="  Veronica"/>
        <s v="  Warren"/>
        <s v="  Daniela"/>
        <s v="  Deirdre A"/>
        <s v="  Mathias"/>
        <s v="  Kurt"/>
        <s v="  Alex F"/>
        <s v="  Alice"/>
        <s v="  Johannes Fiskerstand"/>
        <s v="  Jon M"/>
        <s v="  Fasil"/>
        <s v="  Lisa J"/>
        <s v="  Doron P"/>
        <s v="  Katharina"/>
        <s v="  Carl"/>
        <s v="  Kelsey J"/>
        <s v="  Stephen A"/>
        <s v="  Katie C"/>
        <s v="  Melissa K"/>
        <s v="  Kara H"/>
        <s v="  Juan Carlos"/>
        <s v="  John III"/>
        <s v="  Kristin C"/>
        <s v="  Casey M"/>
        <s v="  Braulio"/>
        <s v="  Anne-Marie"/>
        <s v="  Samuel K"/>
        <s v="  Yuki"/>
        <s v="  Rafer"/>
        <s v="  Erynn J"/>
        <s v="  Mahesh"/>
        <s v="  Stanley"/>
        <s v="  Rachel M"/>
        <s v="  Fritz"/>
        <s v="  Claire M"/>
        <s v="  Maria S"/>
        <s v="  Katherine E"/>
        <s v="  Roxanne"/>
        <s v="  Israel"/>
        <s v="  Samalya"/>
        <s v="  Alicia"/>
        <s v="  Sarah K"/>
        <s v="  Guomin"/>
        <s v="  Javier"/>
        <s v="  Thomas S"/>
        <s v="  Martha Patricia"/>
        <s v="  Jennifer V"/>
        <s v="  Michael W"/>
        <s v="  Eddie C"/>
        <s v="  Maxime M"/>
        <s v="  Justin M"/>
        <s v="  Svetlana V"/>
        <s v="  Jana L"/>
        <s v="  Torrey C III"/>
        <s v="  Lana J"/>
        <s v="  Rebecca E"/>
        <s v="  Katie M"/>
        <s v="  Elizabeth A"/>
        <s v="  Annie J"/>
        <s v="  Annie"/>
        <s v="  Amy T"/>
        <s v="  Katarina D"/>
        <s v="  B"/>
        <s v="  Alison"/>
        <s v="  Neil K"/>
        <s v="  Anne Hunter"/>
        <s v="  Sandra"/>
        <s v="  Rodney"/>
        <s v="  Carl R"/>
        <s v="  Maximilian"/>
        <s v="  Eirik"/>
        <s v="  Rik"/>
        <s v="  Yannick"/>
        <s v="  Sean R"/>
        <s v="  Sara A"/>
        <s v="  Thibaud"/>
        <s v="  Gretchen K"/>
        <s v="  Martina"/>
        <s v="  Dustin J"/>
        <s v="  Daniel V"/>
        <s v="  Saeger"/>
        <s v="  Buzunesh"/>
        <s v="  Mirte"/>
        <s v="  Kerry A"/>
        <s v="  Jonathan P"/>
        <s v="  Gina"/>
        <s v="  Dino"/>
        <s v="  Jan"/>
        <s v="  Jonathan E"/>
        <s v="  Mark A"/>
        <s v="  Stan J"/>
        <s v="  Krysta"/>
        <s v="  Natascia"/>
        <s v="  Monica"/>
        <s v="  Kelly C"/>
        <s v="  James V"/>
        <s v="  Angie"/>
        <s v="  Sabina"/>
        <s v="  Amy C"/>
        <s v="  Victoria U"/>
        <s v="  Amelia B"/>
        <s v="  Jackie J"/>
        <s v="  Kerry"/>
        <s v="  Cindy G"/>
        <s v="  Gennaro"/>
        <s v="  Terry"/>
        <s v="  Keara"/>
        <s v="  Katena"/>
        <s v="  Bean K"/>
        <s v="  Jan-Patrick"/>
        <s v="  Jesse J"/>
        <s v="  Lindsey M"/>
        <s v="  Marguerite K"/>
        <s v="  Travis"/>
        <s v="  Ricky"/>
        <s v="  Colleen L"/>
        <s v="  Charlie A"/>
        <s v="  Lauren C"/>
        <s v="  Erik R"/>
        <s v="  Jean-Marc"/>
        <s v="  Kerry L"/>
        <s v="  Ulrich"/>
        <s v="  Justin P"/>
        <s v="  Hannah E"/>
        <s v="  Joseph P"/>
        <s v="  Gina M"/>
        <s v="  Shantel C"/>
        <s v="  Jessica R"/>
        <s v="  Robyn"/>
        <s v="  Jessica F"/>
        <s v="  Brooke E"/>
        <s v="  Katelyn E"/>
        <s v="  Eoghan"/>
        <s v="  Pamela W"/>
        <s v="  Kassie"/>
        <s v="  Ruben Dario"/>
        <s v="  Lindsay M"/>
        <s v="  Samuel H"/>
        <s v="  Jenni"/>
        <s v="  Estuardo F"/>
        <s v="  Brett"/>
        <s v="  Sharon E"/>
        <s v="  Jacob W√¶ver"/>
        <s v="  Brooke S"/>
        <s v="  Kaye A"/>
        <s v="  Daniel C"/>
        <s v="  Laurie A"/>
        <s v="  Shelby"/>
        <s v="  Leticia"/>
        <s v="  John S"/>
        <s v="  Nelly S"/>
        <s v="  Meredith S"/>
        <s v="  Katherine A"/>
        <s v="  Steve"/>
        <s v="  Katharine"/>
        <s v="  Heather L"/>
        <s v="  Desiree"/>
        <s v="  Peter B"/>
        <s v="  Adam C"/>
        <s v="  Jon"/>
        <s v="  Steven J"/>
        <s v="  Jessica P"/>
        <s v="  Arturo H"/>
        <s v="  Ketil"/>
        <s v="  Christi"/>
        <s v="  Edivaldo B"/>
        <s v="  Eve"/>
        <s v="  Devin"/>
        <s v="  Shaun R"/>
        <s v="  Adrian"/>
        <s v="  Mallory"/>
        <s v="  Shawn E"/>
        <s v="  Johann A"/>
        <s v="  Robin M"/>
        <s v="  Kyle K"/>
        <s v="  Michael A"/>
        <s v="  Byron A"/>
        <s v="  Carine A"/>
        <s v="  Lindsay A"/>
        <s v="  Justin R"/>
        <s v="  Ayako N"/>
        <s v="  Emilee"/>
        <s v="  Stephen M"/>
        <s v="  Annemarie A"/>
        <s v="  Ashley R"/>
        <s v="  Leslie A"/>
        <s v="  Mauricio J"/>
        <s v="  Kieran"/>
        <s v="  Zeke M"/>
        <s v="  Chip"/>
        <s v="  Miguel Angel Sr"/>
        <s v="  Meghan"/>
        <s v="  Millicent M"/>
        <s v="  Kimberly K"/>
        <s v="  Justin C"/>
        <s v="  Tristan P"/>
        <s v="  Traci A"/>
        <s v="  Logan M"/>
        <s v="  Tiffany A"/>
        <s v="  Luke"/>
        <s v="  Leigh"/>
        <s v="  Yosuke"/>
        <s v="  Jodi"/>
        <s v="  Misti C"/>
        <s v="  Angela J"/>
        <s v="  Jonathan D"/>
        <s v="  Adrian R"/>
        <s v="  Rachel"/>
        <s v="  Susan"/>
        <s v="  Cameron M"/>
        <s v="  Claudia A"/>
        <s v="  Nicole M"/>
        <s v="  Jack"/>
        <s v="  Jackie K"/>
        <s v="  Tyler C"/>
        <s v="  Yoshie"/>
        <s v="  Lauren A"/>
        <s v="  Mason D"/>
        <s v="  Arturo"/>
        <s v="  Jake"/>
        <s v="  Alison L"/>
        <s v="  Karen A"/>
        <s v="  Thomas R"/>
        <s v="  Ezra"/>
        <s v="  Ari L"/>
        <s v="  Fanny"/>
        <s v="  Catherine A"/>
        <s v="  Janel N"/>
        <s v="  Yann Kai"/>
        <s v="  Zachary R"/>
        <s v="  Alejandro Sr"/>
        <s v="  Nicholas R"/>
        <s v="  Michael D"/>
        <s v="  Marina"/>
        <s v="  Ross P"/>
        <s v="  Aoife"/>
        <s v="  Barry P"/>
        <s v="  Maciej"/>
        <s v="  Jerry D"/>
        <s v="  Cathi"/>
        <s v="  Alex M"/>
        <s v="  Liang"/>
        <s v="  Lexy"/>
        <s v="  Samuel L"/>
        <s v="  Spencer A"/>
        <s v="  Rochelle"/>
        <s v="  Paula"/>
        <s v="  Madeline E"/>
        <s v="  Maria Isabel"/>
        <s v="  Arthur M"/>
        <s v="  Joseph R"/>
        <s v="  Sachiko"/>
        <s v="  Ruben"/>
        <s v="  Chatham"/>
        <s v="  Derek"/>
        <s v="  Kalvin J"/>
        <s v="  Barbara G"/>
        <s v="  Sunny S"/>
        <s v="  Marisa A"/>
        <s v="  Jenna M"/>
        <s v="  Lyazid"/>
        <s v="  Lindsey A"/>
        <s v="  Leif S"/>
        <s v="  Bo"/>
        <s v="  Leah"/>
        <s v="  Kara Lynne"/>
        <s v="  Allie"/>
        <s v="  Trasi"/>
        <s v="  Fernando"/>
        <s v="  Ieva"/>
        <s v="  Drew L"/>
        <s v="  Alexander G"/>
        <s v="  Meaghan"/>
        <s v="  Andrea K"/>
        <s v="  Kris"/>
        <s v="  Alden W"/>
        <s v="  Suzanne M"/>
        <s v="  Heidi Z"/>
        <s v="  Fan"/>
        <s v="  Chaiwat"/>
        <s v="  Kerri"/>
        <s v="  Nicholas G"/>
        <s v="  Vasilis S"/>
        <s v="  Colleen C"/>
        <s v="  Annika"/>
        <s v="  Nicholas C"/>
        <s v="  Kelly K"/>
        <s v="  Hannah"/>
        <s v="  Patricio Sr"/>
        <s v="  Robert B"/>
        <s v="  Benjamin M"/>
        <s v="  Eric R"/>
        <s v="  Bob R"/>
        <s v="  Stephanie J"/>
        <s v="  Guillaume"/>
        <s v="  Kaylee"/>
        <s v="  Theresa"/>
        <s v="  Travis G"/>
        <s v="  Emma L"/>
        <s v="  Linda"/>
        <s v="  Owen R"/>
        <s v="  Jacqueline"/>
        <s v="  Yefeng"/>
        <s v="  Ken"/>
        <s v="  Annie E"/>
        <s v="  Noel K"/>
        <s v="  Federica"/>
        <s v="  Pamela L"/>
        <s v="  Randall"/>
        <s v="  Azelie"/>
        <s v="  Monica M"/>
        <s v="  Katarina K"/>
        <s v="  Stacey L"/>
        <s v="  James C"/>
        <s v="  Kim"/>
        <s v="  Dariusz"/>
        <s v="  Kristen"/>
        <s v="  Jose Guadalupe P"/>
        <s v="  Holly J"/>
        <s v="  Tricity M"/>
        <s v="  Sarah A"/>
        <s v="  Tracy A"/>
        <s v="  Trent"/>
        <s v="  Julie"/>
        <s v="  Sawomir"/>
        <s v="  Micah"/>
        <s v="  Kelly H"/>
        <s v="  Austen G"/>
        <s v="  Tory J"/>
        <s v="  Robert J"/>
        <s v="  Steph"/>
        <s v="  Kristina"/>
        <s v="  Flo"/>
        <s v="  Sarah P"/>
        <s v="  Anabel"/>
        <s v="  Ian"/>
        <s v="  Richard J"/>
        <s v="  Jacqueline N"/>
        <s v="  Cindy"/>
        <s v="  Marcia"/>
        <s v="  Samantha R"/>
        <s v="  Isabelle"/>
        <s v="  Neil"/>
        <s v="  Nathan"/>
        <s v="  Kelli N"/>
        <s v="  Grant A"/>
        <s v="  Jonathan C"/>
        <s v="  Rachael M"/>
        <s v="  Pilar"/>
        <s v="  Kyle M"/>
        <s v="  Christie"/>
        <s v="  David A"/>
        <s v="  Masahiro"/>
        <s v="  Logan B"/>
        <s v="  Stephanie L"/>
        <s v="  Angela H"/>
        <s v="  Britt K"/>
        <s v="  Joyce R"/>
        <s v="  Michaela L"/>
        <s v="  Shalaleh"/>
        <s v="  Zuzana"/>
        <s v="  Matthew M"/>
        <s v="  Nadine A"/>
        <s v="  Peter J"/>
        <s v="  Douglas W"/>
        <s v="  Catherine"/>
        <s v="  Youngseong"/>
        <s v="  Brandon S"/>
        <s v="  Sean P"/>
        <s v="  Janez"/>
        <s v="  John I"/>
        <s v="  Deniz"/>
        <s v="  Alfredo"/>
        <s v="  Troy"/>
        <s v="  Jennefer"/>
        <s v="  Tracey L"/>
        <s v="  Esther"/>
        <s v="  Jackie"/>
        <s v="  Timothy P"/>
        <s v="  Hugo M"/>
        <s v="  Rob"/>
        <s v="  Austin D"/>
        <s v="  Brittany"/>
        <s v="  Becky G"/>
        <s v="  Virginie"/>
        <s v="  Allison A"/>
        <s v="  Caleb"/>
        <s v="  Zachariah"/>
        <s v="  Patricia A"/>
        <s v="  Breno"/>
        <s v="  Takaya"/>
        <s v="  Thomas IV"/>
        <s v="  Bradley E"/>
        <s v="  Ruby J"/>
        <s v="  Bart"/>
        <s v="  Robert A"/>
        <s v="  Yemane Adhane"/>
        <s v="  Jesse A"/>
        <s v="  Bird"/>
        <s v="  Patrick M"/>
        <s v="  Yuri"/>
        <s v="  Debbie"/>
        <s v="  Daniell L"/>
        <s v="  Janne"/>
        <s v="  Elizabeth L"/>
        <s v="  Stephanie C"/>
        <s v="  Callie"/>
        <s v="  Mary K"/>
        <s v="  Samuel M"/>
        <s v="  Tom J"/>
        <s v="  Dougie J"/>
        <s v="  Jeremiah H"/>
        <s v="  Ashley J"/>
        <s v="  Turner J"/>
        <s v="  Roger"/>
        <s v="  Pamela"/>
        <s v="  Katherine H"/>
        <s v="  Robin"/>
        <s v="  Terri"/>
        <s v="  Eddie"/>
        <s v="  Joyce"/>
        <s v="  Alison W"/>
        <s v="  Tammara C"/>
        <s v="  Dorota"/>
        <s v="  Jose Norberto Sr"/>
        <s v="  Bryant"/>
        <s v="  Eduardo"/>
        <s v="  Laura M"/>
        <s v="  Melissa D"/>
        <s v="  Dan C"/>
        <s v="  Wesley C"/>
        <s v="  Christin"/>
        <s v="  Margaret P"/>
        <s v="  Tiffany K"/>
        <s v="  David M"/>
        <s v="  Christine E"/>
        <s v="  Donna"/>
        <s v="  Rod"/>
        <s v="  Joe"/>
        <s v="  Kayleigh"/>
        <s v="  Lorcan A"/>
        <s v="  Billy"/>
        <s v="  Paul M"/>
        <s v="  Brenda M"/>
        <s v="  Jeff H"/>
        <s v="  Bernard"/>
        <s v="  Bryn"/>
        <s v="  Jay"/>
        <s v="  Shelley"/>
        <s v="  Jekaterina"/>
        <s v="  Pauline"/>
        <s v="  Aleah K"/>
        <s v="  Mare"/>
        <s v="  Amanda R"/>
        <s v="  Murray W"/>
        <s v="  Meghan P"/>
        <s v="  Seth"/>
        <s v="  Russell M"/>
        <s v="  Martin"/>
        <s v="  Miles"/>
        <s v="  Brock J"/>
        <s v="  Stephen F"/>
        <s v="  Missy"/>
        <s v="  Lauren M"/>
        <s v="  Apolo U"/>
        <s v="  Alfons"/>
        <s v="  Amber"/>
        <s v="  Leah C"/>
        <s v="  Lilia"/>
        <s v="  Danny"/>
        <s v="  Satomi"/>
        <s v="  Peter T II"/>
        <s v="  Manuel"/>
        <s v="  Kindsey P"/>
        <s v="  Thomas G"/>
        <s v="  Kyle S"/>
        <s v="  Alexander J"/>
        <s v="  Dustin L"/>
        <s v="  Chloe"/>
        <s v="  Cailtlin"/>
        <s v="  Chuy"/>
        <s v="  Laurie B"/>
        <s v="  Rachel B"/>
        <s v="  Liza"/>
        <s v="  Lindsay E"/>
        <s v="  Kathleen M"/>
        <s v="  Aya"/>
        <s v="  Carolyn R"/>
        <s v="  Bethany"/>
        <s v="  Holly A"/>
        <s v="  Ping"/>
        <s v="  Emmett"/>
        <s v="  Christopher L"/>
        <s v="  Christopher W"/>
        <s v="  Norman H"/>
        <s v="  Tatyana K"/>
        <s v="  Chrissy"/>
        <s v="  Halle"/>
        <s v="  Tara D"/>
        <s v="  Rasim M"/>
        <s v="  Dina"/>
        <s v="  Caitrin"/>
        <s v="  Adriana S"/>
        <s v="  Kristen M"/>
        <s v="  Alix"/>
        <s v="  Kakushin"/>
        <s v="  Amanda C"/>
        <s v="  Valur"/>
        <s v="  Erica J"/>
        <s v="  Lissa"/>
        <s v="  Alyson"/>
        <s v="  Chance B"/>
        <s v="  Therese"/>
        <s v="  Beau"/>
        <s v="  Kelsey M"/>
        <s v="  Gretchen"/>
        <s v="  Nicholas E"/>
        <s v="  Deborah"/>
        <s v="  Chuck W"/>
        <s v="  Amany"/>
        <s v="  Kipling"/>
        <s v="  Duncan"/>
        <s v="  Louis C"/>
        <s v="  Ildiko M"/>
        <s v="  Melinda E"/>
        <s v="  Emily G"/>
        <s v="  Danilo"/>
        <s v="  Mikko"/>
        <s v="  Paula C"/>
        <s v="  Kirsten N"/>
        <s v="  Christy"/>
        <s v="  Jingjing"/>
        <s v="  Morgan"/>
        <s v="  Frankline"/>
        <s v="  Laura T"/>
        <s v="  Natalia"/>
        <s v="  Brooke"/>
        <s v="  Jeremy M"/>
        <s v="  Megan L"/>
        <s v="  Marny"/>
        <s v="  Benjamin L"/>
        <s v="  Rob G"/>
        <s v="  Stefanie A"/>
        <s v="  Caroline F"/>
        <s v="  Julia J"/>
        <s v="  Bernat"/>
        <s v="  Hicham"/>
        <s v="  Elisabetta"/>
        <s v="  Trevor N"/>
        <s v="  Nancy"/>
        <s v="  Allison R"/>
        <s v="  Janae N"/>
        <s v="  Nicole F"/>
        <s v="  Krista L"/>
        <s v="  Denise"/>
        <s v="  Ariel"/>
        <s v="  Rosalie"/>
        <s v="  Vitaliy"/>
        <s v="  Benjamin W"/>
        <s v="  Massimiliano"/>
        <s v="  Kiyokatsu"/>
        <s v="  Julia M"/>
        <s v="  Rhea"/>
        <s v="  Shamus M"/>
        <s v="  Mary Beth"/>
        <s v="  Erin"/>
        <s v="  Hallie"/>
        <s v="  Paige P"/>
        <s v="  Ji"/>
        <s v="  Carissa A"/>
        <s v="  Mona"/>
        <s v="  Kristin R"/>
        <s v="  Hilary K"/>
        <s v="  Dominique"/>
        <s v="  Carlos I"/>
        <s v="  Sarah S"/>
        <s v="  Shauna R"/>
        <s v="  Lindsay J"/>
        <s v="  Danya A"/>
        <s v="  Lorraine"/>
        <s v="  Jesus Sr"/>
        <s v="  Catherine C"/>
        <s v="  Evan"/>
        <s v="  Nathan J"/>
        <s v="  Marshall"/>
        <s v="  Lavar"/>
        <s v="  Charlie T"/>
        <s v="  Arthur"/>
        <s v="  Tammy"/>
        <s v="  Lena"/>
        <s v="  Valentina"/>
        <s v="  Russell N"/>
        <s v="  Scott R"/>
        <s v="  Jose Francisco Sr"/>
        <s v="  Paul J"/>
        <s v="  Edward J"/>
        <s v="  Patrick A"/>
        <s v="  Geraint H"/>
        <s v="  Dj"/>
        <s v="  Zachary A"/>
        <s v="  Brian W"/>
        <s v="  Ellen L"/>
        <s v="  Abigail R"/>
        <s v="  Grace H"/>
        <s v="  Caitie J"/>
        <s v="  Ian T"/>
        <s v="  Tadese"/>
        <s v="  Dathan"/>
        <s v="  Aaron R"/>
        <s v="  Caitlin H"/>
        <s v="  Harald E"/>
        <s v="  Siobhan A"/>
        <s v="  Andrea J"/>
        <s v="  Rachel A"/>
        <s v="  Kiersten"/>
        <s v="  Lelisa"/>
        <s v="  Chris C"/>
        <s v="  Erik C"/>
        <s v="  Shawn C"/>
        <s v="  Vajin L"/>
        <s v="  John K"/>
        <s v="  Kirby W"/>
        <s v="  J A"/>
        <s v="  Dustin G"/>
        <s v="  Anthony G"/>
        <s v="  Eric N"/>
        <s v="  Connor"/>
        <s v="  Patrick H"/>
        <s v="  Deborah L"/>
        <s v="  Elleree"/>
        <s v="  Brandon J"/>
        <s v="  Nina Wavik Sr"/>
        <s v="  Dani"/>
        <s v="  Kathryn M"/>
        <s v="  Trent A"/>
        <s v="  Jennifer E"/>
        <s v="  Pat"/>
        <s v="  Rebecca M"/>
        <s v="  Ruth"/>
        <s v="  Gregory S"/>
        <s v="  Alexandra S"/>
        <s v="  Hillary"/>
        <s v="  Amy K"/>
        <s v="  Maaikel"/>
        <s v="  Christopher S"/>
        <s v="  Lyndsy"/>
        <s v="  Anna"/>
        <s v="  Eric S"/>
        <s v="  Sonja"/>
        <s v="  Martha L"/>
        <s v="  Cliff"/>
        <s v="  Blue"/>
        <s v="  Jeffrey M"/>
        <s v="  Mohd Syahidan"/>
        <s v="  Christi A"/>
        <s v="  Sandra K"/>
        <s v="  Jerome"/>
        <s v="  Julia R"/>
        <s v="  Sean Henry"/>
        <s v="  Abby L"/>
        <s v="  Ali"/>
        <s v="  Pierre"/>
        <s v="  Alvaro Sr"/>
        <s v="  Mark P"/>
        <s v="  Mario Jr"/>
        <s v="  Lusapho"/>
        <s v="  Alan F"/>
        <s v="  Jacob J"/>
        <s v="  Jose Tomas"/>
        <s v="  Mary Evan"/>
        <s v="  Justin K"/>
        <s v="  Roman"/>
        <s v="  Evelyn L"/>
        <s v="  Flannery"/>
        <s v="  John T"/>
        <s v="  Candice M"/>
        <s v="  Theodore A"/>
        <s v="  Lindy"/>
        <s v="  Holly"/>
        <s v="  Meghan K"/>
        <s v="  Fred"/>
        <s v="  Sebastian"/>
        <s v="  Susan E"/>
        <s v="  Katy"/>
        <s v="  Juan D"/>
        <s v="  Evan P"/>
        <s v="  Aaron K"/>
        <m/>
      </sharedItems>
    </cacheField>
    <cacheField name="BMI Value " numFmtId="0">
      <sharedItems containsString="0" containsBlank="1" containsNumber="1" minValue="15.01" maxValue="55.05" count="1336">
        <n v="47.41"/>
        <n v="30.36"/>
        <n v="34.485"/>
        <n v="38.095"/>
        <n v="35.53"/>
        <n v="32.8"/>
        <n v="36.4"/>
        <n v="36.96"/>
        <n v="41.14"/>
        <n v="38.06"/>
        <n v="37.7"/>
        <n v="42.13"/>
        <n v="40.92"/>
        <n v="40.565"/>
        <n v="36.385"/>
        <n v="39.9"/>
        <n v="33.8"/>
        <n v="36.765"/>
        <n v="36.955"/>
        <n v="42.9"/>
        <n v="36.3"/>
        <n v="32.2"/>
        <n v="31.3"/>
        <n v="41.8"/>
        <n v="35.09"/>
        <n v="33.88"/>
        <n v="30.875"/>
        <n v="36.86"/>
        <n v="35.86"/>
        <n v="37.05"/>
        <n v="43.89"/>
        <n v="42.35"/>
        <n v="31.35"/>
        <n v="47.6"/>
        <n v="46.2"/>
        <n v="32.015"/>
        <n v="32.45"/>
        <n v="34.96"/>
        <n v="35.5"/>
        <n v="52.58"/>
        <n v="35.2"/>
        <n v="34.21"/>
        <n v="38.94"/>
        <n v="30.21"/>
        <n v="33.63"/>
        <n v="40.37"/>
        <n v="53.09"/>
        <n v="31.79"/>
        <n v="41.895"/>
        <n v="31.16"/>
        <n v="34.105"/>
        <n v="51.93"/>
        <n v="38.95"/>
        <n v="36.63"/>
        <n v="34.2"/>
        <n v="50.63"/>
        <n v="36.48"/>
        <n v="54.82"/>
        <n v="51.48"/>
        <n v="52.06"/>
        <n v="30.685"/>
        <n v="36.08"/>
        <n v="54.99"/>
        <n v="35.97"/>
        <n v="45.54"/>
        <n v="30.8"/>
        <n v="38.39"/>
        <n v="32.3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5"/>
        <n v="51.28"/>
        <n v="33.11"/>
        <n v="54.74"/>
        <n v="32.56"/>
        <n v="39.05"/>
        <n v="42.75"/>
        <n v="50.58"/>
        <n v="30.495"/>
        <n v="48.31"/>
        <n v="48.99"/>
        <n v="44.34"/>
        <n v="41.51"/>
        <n v="48.2"/>
        <n v="35.75"/>
        <n v="53.81"/>
        <n v="49.48"/>
        <n v="34.1"/>
        <n v="35.3"/>
        <n v="43.83"/>
        <n v="50.07"/>
        <n v="32.775"/>
        <n v="48.93"/>
        <n v="37.07"/>
        <n v="51.51"/>
        <n v="34.8"/>
        <n v="36.67"/>
        <n v="30.9"/>
        <n v="44.88"/>
        <n v="44.32"/>
        <n v="46.39"/>
        <n v="30.78"/>
        <n v="41.46"/>
        <n v="48"/>
        <n v="49.13"/>
        <n v="37.8"/>
        <n v="38.3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8"/>
        <n v="42.82"/>
        <n v="35.625"/>
        <n v="42.69"/>
        <n v="37.87"/>
        <n v="40.61"/>
        <n v="49.49"/>
        <n v="37.62"/>
        <n v="33.5"/>
        <n v="47.46"/>
        <n v="49.24"/>
        <n v="54.4"/>
        <n v="39.73"/>
        <n v="35.68"/>
        <n v="48.86"/>
        <n v="32.49"/>
        <n v="39"/>
        <n v="33.42"/>
        <n v="37.18"/>
        <n v="33.33"/>
        <n v="53.21"/>
        <n v="38.73"/>
        <n v="29.73"/>
        <n v="34.7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8"/>
        <n v="49.8"/>
        <n v="35.71"/>
        <n v="33.69"/>
        <n v="42.27"/>
        <n v="53.25"/>
        <n v="26.8"/>
        <n v="28.5"/>
        <n v="22.895"/>
        <n v="34.06"/>
        <n v="36.41"/>
        <n v="52.3"/>
        <n v="52.66"/>
        <n v="29.57"/>
        <n v="36.99"/>
        <n v="31.4"/>
        <n v="34.9"/>
        <n v="31.13"/>
        <n v="31.68"/>
        <n v="33.535"/>
        <n v="32.7"/>
        <n v="41.25"/>
        <n v="36.16"/>
        <n v="33.72"/>
        <n v="37.74"/>
        <n v="48.75"/>
        <n v="31.065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5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"/>
        <n v="36.12"/>
        <n v="23.19"/>
        <n v="35.99"/>
        <n v="26.24"/>
        <n v="31.36"/>
        <n v="25.69"/>
        <n v="25.46"/>
        <n v="31.83"/>
        <n v="24.43"/>
        <n v="41.9"/>
        <n v="22.88"/>
        <n v="29.735"/>
        <n v="40.74"/>
        <n v="24.14"/>
        <n v="25.15"/>
        <n v="28.71"/>
        <n v="23"/>
        <n v="24.25"/>
        <n v="23.85"/>
        <n v="40.02"/>
        <n v="19.17"/>
        <n v="43.53"/>
        <n v="46.06"/>
        <n v="29.92"/>
        <n v="28.46"/>
        <n v="24.56"/>
        <n v="41.19"/>
        <n v="18.63"/>
        <n v="26.26"/>
        <n v="22.37"/>
        <n v="39.62"/>
        <n v="18.33"/>
        <n v="17.11"/>
        <n v="43.5"/>
        <n v="25.365"/>
        <n v="28.595"/>
        <n v="29.83"/>
        <n v="24.7"/>
        <n v="17.94"/>
        <n v="21.08"/>
        <n v="37.715"/>
        <n v="22.39"/>
        <n v="28.78"/>
        <n v="26.39"/>
        <n v="19.26"/>
        <n v="26.92"/>
        <n v="19.73"/>
        <n v="23.56"/>
        <n v="37.67"/>
        <n v="18.73"/>
        <n v="33.09"/>
        <n v="27.74"/>
        <n v="24.2"/>
        <n v="22.03"/>
        <n v="26.885"/>
        <n v="16.36"/>
        <n v="16.05"/>
        <n v="29.07"/>
        <n v="17.43"/>
        <n v="19.33"/>
        <n v="30.52"/>
        <n v="39.21"/>
        <n v="26.98"/>
        <n v="25.84"/>
        <n v="23.94"/>
        <n v="20.03"/>
        <n v="41.42"/>
        <n v="27.645"/>
        <n v="22.72"/>
        <n v="36.52"/>
        <n v="33.96"/>
        <n v="26.695"/>
        <n v="18.45"/>
        <n v="33.18"/>
        <n v="36.1"/>
        <n v="22.77"/>
        <n v="21.24"/>
        <n v="17.6"/>
        <n v="26.29"/>
        <n v="35.31"/>
        <n v="27.04"/>
        <n v="30.23"/>
        <n v="30.6"/>
        <n v="16.86"/>
        <n v="16.3"/>
        <n v="29.81"/>
        <n v="16.33"/>
        <n v="16.37"/>
        <n v="22.42"/>
        <n v="31.9"/>
        <n v="28.975"/>
        <n v="24.86"/>
        <n v="19.54"/>
        <n v="26.74"/>
        <n v="22.99"/>
        <n v="31.46"/>
        <n v="30.86"/>
        <n v="31.96"/>
        <n v="23.76"/>
        <n v="19.38"/>
        <n v="16.21"/>
        <n v="32.54"/>
        <n v="35.91"/>
        <n v="32.06"/>
        <n v="24.1"/>
        <n v="27.1"/>
        <n v="24.42"/>
        <n v="27.79"/>
        <n v="32.68"/>
        <n v="26.4"/>
        <n v="23.655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"/>
        <n v="29.64"/>
        <n v="25.3"/>
        <n v="27.6"/>
        <n v="25.08"/>
        <n v="22.2"/>
        <n v="25.71"/>
        <n v="41.91"/>
        <n v="25.85"/>
        <n v="23.845"/>
        <n v="30.59"/>
        <n v="24.795"/>
        <n v="24.13"/>
        <n v="28"/>
        <n v="26.125"/>
        <n v="25.6"/>
        <n v="24.985"/>
        <n v="33.1"/>
        <n v="27.83"/>
        <n v="27.265"/>
        <n v="26.7"/>
        <n v="29.925"/>
        <n v="19.95"/>
        <n v="24.225"/>
        <n v="28.12"/>
        <n v="23.98"/>
        <n v="30"/>
        <n v="17.35"/>
        <n v="22.705"/>
        <n v="25.41"/>
        <n v="18.23"/>
        <n v="37.4"/>
        <n v="25.27"/>
        <n v="55.05"/>
        <n v="24.89"/>
        <n v="18.715"/>
        <n v="26.6"/>
        <n v="30.115"/>
        <n v="24.605"/>
        <n v="29.6"/>
        <n v="20.9"/>
        <n v="28.3"/>
        <n v="54.3"/>
        <n v="33.345"/>
        <n v="33"/>
        <n v="28.025"/>
        <n v="28.69"/>
        <n v="40.28"/>
        <n v="37.3"/>
        <n v="54.47"/>
        <n v="51.47"/>
        <n v="49.77"/>
        <n v="25.555"/>
        <n v="53.93"/>
        <n v="27.5"/>
        <n v="21.8"/>
        <n v="26.41"/>
        <n v="27.835"/>
        <n v="51.74"/>
        <n v="23.37"/>
        <n v="29.7"/>
        <n v="20.045"/>
        <n v="28.93"/>
        <n v="33.82"/>
        <n v="20.235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3"/>
        <n v="44.2"/>
        <n v="46.62"/>
        <n v="51.75"/>
        <n v="25.7"/>
        <n v="53.98"/>
        <n v="41.325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3"/>
        <n v="19.095"/>
        <n v="49.72"/>
        <n v="21.755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"/>
        <n v="38.05"/>
        <n v="46.14"/>
        <n v="44.64"/>
        <n v="25.175"/>
        <n v="43.11"/>
        <n v="53.32"/>
        <n v="38.04"/>
        <n v="37.9"/>
        <n v="39.6"/>
        <n v="50.92"/>
        <n v="40.44"/>
        <n v="44.95"/>
        <n v="35.54"/>
        <n v="33.66"/>
        <n v="41.63"/>
        <n v="46.49"/>
        <n v="43.29"/>
        <n v="43.08"/>
        <n v="39.07"/>
        <n v="41.3"/>
        <n v="46.96"/>
        <n v="17.955"/>
        <n v="39.74"/>
        <n v="49.53"/>
        <n v="39.33"/>
        <n v="39.98"/>
        <n v="46.51"/>
        <n v="43.58"/>
        <n v="42.28"/>
        <n v="35.52"/>
        <n v="33.6"/>
        <n v="46.86"/>
        <n v="39.34"/>
        <n v="47"/>
        <n v="36.71"/>
        <n v="53.48"/>
        <n v="36.98"/>
        <n v="32.73"/>
        <n v="20.52"/>
        <n v="50.2"/>
        <n v="25.52"/>
        <n v="41.26"/>
        <n v="17.195"/>
        <n v="23.085"/>
        <n v="21.66"/>
        <n v="36.47"/>
        <n v="23.18"/>
        <n v="39.16"/>
        <n v="38.19"/>
        <n v="28.785"/>
        <n v="35.87"/>
        <n v="37.72"/>
        <n v="39.7"/>
        <n v="37.85"/>
        <n v="39.37"/>
        <n v="40.88"/>
        <n v="26.22"/>
        <n v="39.1"/>
        <n v="37.905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8"/>
        <n v="45.9"/>
        <n v="33.48"/>
        <n v="21.565"/>
        <n v="35.59"/>
        <n v="43.44"/>
        <n v="44.55"/>
        <n v="31.23"/>
        <n v="42.81"/>
        <n v="36.65"/>
        <n v="22.04"/>
        <n v="53.58"/>
        <n v="34.3"/>
        <n v="31.78"/>
        <n v="46.89"/>
        <n v="39.35"/>
        <n v="39.2"/>
        <n v="44.1"/>
        <n v="33.2"/>
        <n v="25"/>
        <n v="38.87"/>
        <n v="21.09"/>
        <n v="52.41"/>
        <n v="41.47"/>
        <n v="42.06"/>
        <n v="39.27"/>
        <n v="30.71"/>
        <n v="47.19"/>
        <n v="37.91"/>
        <n v="54.61"/>
        <n v="36.005"/>
        <n v="28.7"/>
        <n v="34.295"/>
        <n v="40.7"/>
        <n v="18.335"/>
        <n v="33.915"/>
        <n v="51.14"/>
        <n v="44"/>
        <n v="41.45"/>
        <n v="34.56"/>
        <n v="28.2"/>
        <n v="30.43"/>
        <n v="24.035"/>
        <n v="37.12"/>
        <n v="34.84"/>
        <n v="29.53"/>
        <n v="42.51"/>
        <n v="38.14"/>
        <n v="39.93"/>
        <n v="21.4"/>
        <n v="38.38"/>
        <n v="41.2"/>
        <n v="28.81"/>
        <n v="37.41"/>
        <n v="52.54"/>
        <n v="17.29"/>
        <n v="31.74"/>
        <n v="26.505"/>
        <n v="28.22"/>
        <n v="35"/>
        <n v="36.24"/>
        <n v="42.74"/>
        <n v="36.1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5"/>
        <n v="40.81"/>
        <n v="21.47"/>
        <n v="52.89"/>
        <n v="36.8"/>
        <n v="35.245"/>
        <n v="26.23"/>
        <n v="37.1"/>
        <n v="26.78"/>
        <n v="45.8"/>
        <n v="29"/>
        <n v="37.51"/>
        <n v="39.86"/>
        <n v="29.91"/>
        <n v="33.44"/>
        <n v="27.17"/>
        <n v="35.38"/>
        <n v="43.48"/>
        <n v="41.73"/>
        <n v="28.9"/>
        <n v="36.06"/>
        <n v="43.28"/>
        <n v="38.25"/>
        <n v="39.25"/>
        <n v="35.7"/>
        <n v="20.1"/>
        <n v="22.23"/>
        <n v="49.64"/>
        <n v="32.01"/>
        <n v="34.865"/>
        <n v="30.305"/>
        <n v="21.78"/>
        <n v="30.14"/>
        <n v="25.2"/>
        <n v="35.41"/>
        <n v="34.48"/>
        <n v="28.1"/>
        <n v="27"/>
        <n v="23.75"/>
        <n v="35.62"/>
        <n v="30.69"/>
        <n v="25.87"/>
        <n v="43.7"/>
        <n v="40.945"/>
        <n v="31.64"/>
        <n v="31.24"/>
        <n v="39.22"/>
        <n v="24.415"/>
        <n v="39.94"/>
        <n v="35.34"/>
        <n v="32.205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"/>
        <n v="38.93"/>
        <n v="29.79"/>
        <n v="36.6"/>
        <n v="35.93"/>
        <n v="28.6"/>
        <n v="39.17"/>
        <n v="30.63"/>
        <n v="30.7"/>
        <n v="25.935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"/>
        <n v="23.7"/>
        <n v="33.3"/>
        <n v="21.5"/>
        <n v="35.42"/>
        <n v="45.51"/>
        <n v="29.1"/>
        <n v="30.22"/>
        <n v="24.29"/>
        <n v="29.39"/>
        <n v="25.66"/>
        <n v="39.11"/>
        <n v="43.78"/>
        <n v="24.35"/>
        <n v="40.3"/>
        <n v="30.97"/>
        <n v="22.1"/>
        <n v="33.25"/>
        <n v="30.3"/>
        <n v="29.99"/>
        <n v="36.38"/>
        <n v="25.55"/>
        <n v="28.77"/>
        <n v="23.14"/>
        <n v="29.2"/>
        <n v="30.55"/>
        <n v="31.66"/>
        <n v="26.12"/>
        <n v="27.11"/>
        <n v="30.41"/>
        <n v="28.98"/>
        <n v="38.6"/>
        <n v="37.95"/>
        <n v="38.97"/>
        <n v="23.96"/>
        <n v="26.11"/>
        <n v="31.28"/>
        <n v="29.9"/>
        <n v="33.02"/>
        <n v="27.29"/>
        <n v="32.66"/>
        <n v="47.2"/>
        <n v="31.6"/>
        <n v="23.54"/>
        <n v="27.075"/>
        <n v="25.8"/>
        <n v="34.76"/>
        <n v="24"/>
        <n v="32.25"/>
        <n v="22.41"/>
        <n v="45.72"/>
        <n v="39.5"/>
        <n v="37.73"/>
        <n v="40.66"/>
        <n v="21.56"/>
        <n v="42.93"/>
        <n v="26.72"/>
        <n v="26.67"/>
        <n v="42.68"/>
        <n v="24.31"/>
        <n v="44.75"/>
        <n v="21.86"/>
        <n v="47.74"/>
        <n v="26.35"/>
        <n v="39.995"/>
        <n v="22.92"/>
        <n v="24.78"/>
        <n v="34.07"/>
        <n v="18.05"/>
        <n v="25.75"/>
        <n v="28.61"/>
        <n v="31.2"/>
        <n v="27.455"/>
        <n v="23.01"/>
        <n v="34.77"/>
        <n v="24.48"/>
        <n v="46.09"/>
        <n v="44.745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"/>
        <n v="25.49"/>
        <n v="20.6"/>
        <n v="28.24"/>
        <n v="31.27"/>
        <n v="21.3"/>
        <n v="31.635"/>
        <n v="23.9"/>
        <n v="36.7"/>
        <n v="21.68"/>
        <n v="44.77"/>
        <n v="26.36"/>
        <n v="37.29"/>
        <n v="38.88"/>
        <n v="29.545"/>
        <n v="23.25"/>
        <n v="43.95"/>
        <n v="25.73"/>
        <n v="31.26"/>
        <n v="45.69"/>
        <n v="21.03"/>
        <n v="37"/>
        <n v="25.4"/>
        <n v="40.375"/>
        <n v="22.515"/>
        <n v="36.575"/>
        <n v="23.66"/>
        <n v="18.62"/>
        <n v="19.19"/>
        <n v="20.35"/>
        <n v="34.32"/>
        <n v="23.87"/>
        <n v="30.15"/>
        <n v="45.32"/>
        <n v="31.93"/>
        <n v="36"/>
        <n v="32"/>
        <n v="29.37"/>
        <n v="23.6"/>
        <n v="33.155"/>
        <n v="39.64"/>
        <n v="38.48"/>
        <n v="36.2"/>
        <n v="27.13"/>
        <n v="20.75"/>
        <n v="18.84"/>
        <n v="19.57"/>
        <n v="24.77"/>
        <n v="16.58"/>
        <n v="39.425"/>
        <n v="38.79"/>
        <n v="22.135"/>
        <n v="43.31"/>
        <n v="22.8"/>
        <n v="19.09"/>
        <n v="28.05"/>
        <n v="17.34"/>
        <n v="40.39"/>
        <n v="25.96"/>
        <n v="17.68"/>
        <n v="30.81"/>
        <n v="25.06"/>
        <n v="18.83"/>
        <n v="47.52"/>
        <n v="44.16"/>
        <n v="18.66"/>
        <n v="18.87"/>
        <n v="22.64"/>
        <n v="39.42"/>
        <n v="16.8"/>
        <n v="23.275"/>
        <n v="24.3"/>
        <n v="25.13"/>
        <n v="32.6"/>
        <n v="17.28"/>
        <n v="27.92"/>
        <n v="38.285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"/>
        <n v="17.78"/>
        <n v="40.12"/>
        <n v="19.35"/>
        <n v="36.69"/>
        <n v="28.51"/>
        <n v="24.33"/>
        <n v="19.855"/>
        <n v="39.43"/>
        <n v="27.34"/>
        <n v="39.01"/>
        <n v="18.99"/>
        <n v="42.3"/>
        <n v="39.805"/>
        <n v="36.195"/>
        <n v="17.3"/>
        <n v="35.02"/>
        <n v="16.79"/>
        <n v="24.19"/>
        <n v="35.29"/>
        <n v="35.64"/>
        <n v="25.24"/>
        <n v="29.165"/>
        <n v="15.05"/>
        <n v="16.66"/>
        <n v="16.62"/>
        <n v="15.36"/>
        <n v="22.44"/>
        <n v="22.95"/>
        <n v="25.51"/>
        <n v="29.04"/>
        <n v="21.375"/>
        <n v="29.19"/>
        <n v="26.315"/>
        <n v="18.91"/>
        <n v="22.3"/>
        <n v="34.64"/>
        <n v="18.75"/>
        <n v="26.48"/>
        <n v="34.83"/>
        <n v="23.31"/>
        <n v="32.87"/>
        <n v="26.18"/>
        <n v="36.94"/>
        <n v="22.86"/>
        <n v="18.76"/>
        <n v="24.36"/>
        <n v="21.79"/>
        <n v="24.52"/>
        <n v="39.52"/>
        <n v="24.49"/>
        <n v="22.58"/>
        <n v="19.475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4"/>
        <n v="15.1"/>
        <n v="42.4"/>
        <n v="28.405"/>
        <n v="23.4"/>
        <n v="21.12"/>
        <n v="18.48"/>
        <n v="16.815"/>
        <n v="20.69"/>
        <n v="24.97"/>
        <n v="17.06"/>
        <n v="36.29"/>
        <n v="17.8"/>
        <n v="19.86"/>
        <n v="17.98"/>
        <n v="29.26"/>
        <n v="46.53"/>
        <n v="20.58"/>
        <n v="19.53"/>
        <n v="18.92"/>
        <n v="17.76"/>
        <n v="23.465"/>
        <n v="29.355"/>
        <n v="19.79"/>
        <n v="18.03"/>
        <n v="34.65"/>
        <n v="42.94"/>
        <n v="31.255"/>
        <n v="45.43"/>
        <n v="37.145"/>
        <n v="29.5"/>
        <n v="43.39"/>
        <n v="15.08"/>
        <n v="20.48"/>
        <n v="34.45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"/>
        <n v="16.85"/>
        <n v="18.78"/>
        <n v="34.42"/>
        <n v="29.4"/>
        <n v="21.31"/>
        <n v="19.56"/>
        <n v="37.335"/>
        <n v="16.5"/>
        <n v="38.9"/>
        <n v="26.9"/>
        <n v="32.51"/>
        <n v="30.95"/>
        <n v="43.34"/>
        <n v="31.98"/>
        <n v="15.2"/>
        <n v="37.2"/>
        <n v="17.91"/>
        <n v="20.76"/>
        <n v="38.99"/>
        <n v="42.655"/>
        <n v="30.57"/>
        <n v="16.88"/>
        <n v="40.26"/>
        <n v="33.55"/>
        <n v="16.69"/>
        <n v="17.55"/>
        <n v="22.01"/>
        <n v="19.06"/>
        <n v="21.37"/>
        <n v="20.86"/>
        <n v="18.34"/>
        <n v="18.35"/>
        <n v="22.13"/>
        <n v="22.51"/>
        <n v="31"/>
        <n v="28.27"/>
        <n v="17.26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4"/>
        <n v="37.28"/>
        <n v="18.2"/>
        <n v="20.53"/>
        <n v="23.79"/>
        <n v="20.82"/>
        <n v="23.44"/>
        <n v="17.86"/>
        <n v="15.47"/>
        <n v="28.54"/>
        <n v="18.54"/>
        <n v="32.18"/>
        <n v="37.38"/>
        <n v="31.12"/>
        <n v="26.73"/>
        <n v="37.25"/>
        <n v="15.84"/>
        <n v="16.47"/>
        <n v="20.28"/>
        <n v="24.24"/>
        <n v="26.2"/>
        <n v="23.16"/>
        <n v="32.585"/>
        <n v="33.97"/>
        <n v="16.57"/>
        <n v="29.41"/>
        <n v="18.905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5"/>
        <n v="18.85"/>
        <n v="34.13"/>
        <n v="17.44"/>
        <n v="27.14"/>
        <n v="35.78"/>
        <n v="31.5"/>
        <n v="21.26"/>
        <n v="17.09"/>
        <n v="26.51"/>
        <n v="21.28"/>
        <n v="33.81"/>
        <n v="44.22"/>
        <n v="15.46"/>
        <n v="16.67"/>
        <n v="15.53"/>
        <n v="32.4"/>
        <n v="16.51"/>
        <n v="20.23"/>
        <n v="16.42"/>
        <n v="17.56"/>
        <n v="41.1"/>
        <n v="34.86"/>
        <n v="17.69"/>
        <n v="25.77"/>
        <n v="34.46"/>
        <n v="39.49"/>
        <n v="30.67"/>
        <n v="23.8"/>
        <n v="19.48"/>
        <n v="16.96"/>
        <n v="19.05"/>
        <n v="18.22"/>
        <n v="18.17"/>
        <n v="19.59"/>
        <n v="32.07"/>
        <n v="20.36"/>
        <n v="20.83"/>
        <n v="17.75"/>
        <n v="16.81"/>
        <n v="19.12"/>
        <n v="17.5"/>
        <n v="38.665"/>
        <n v="20.81"/>
        <n v="30.54"/>
        <n v="33.31"/>
        <n v="35.435"/>
        <n v="20.4"/>
        <n v="33.99"/>
        <n v="20.8"/>
        <n v="40.185"/>
        <n v="21.89"/>
        <n v="29.34"/>
        <n v="25.61"/>
        <n v="27.39"/>
        <n v="17.03"/>
        <n v="16.08"/>
        <n v="28.48"/>
        <n v="19.37"/>
        <n v="16.71"/>
        <n v="29.77"/>
        <n v="29.45"/>
        <n v="29.68"/>
        <n v="20.615"/>
        <n v="32.12"/>
        <n v="17.385"/>
        <n v="25.44"/>
        <n v="39.615"/>
        <n v="16.72"/>
        <n v="24.96"/>
        <n v="17.67"/>
        <n v="17.4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7"/>
        <n v="40.47"/>
        <n v="22"/>
        <n v="23.06"/>
        <n v="22.05"/>
        <n v="20.49"/>
        <n v="27.98"/>
        <n v="40.5"/>
        <n v="25.64"/>
        <n v="18.6"/>
        <n v="33.77"/>
        <n v="23.32"/>
        <n v="15.96"/>
        <n v="20.425"/>
        <n v="17.48"/>
        <n v="22.57"/>
        <n v="20.79"/>
        <n v="20.15"/>
        <n v="31.1"/>
        <n v="18.36"/>
        <n v="15.92"/>
        <n v="15.17"/>
        <n v="16.63"/>
        <n v="19.39"/>
        <n v="24.59"/>
        <n v="18.5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4"/>
        <n v="21.84"/>
        <n v="16.87"/>
        <n v="17.17"/>
        <n v="21.64"/>
        <n v="16.4"/>
        <n v="15.77"/>
        <n v="18.27"/>
        <n v="16.49"/>
        <n v="16.14"/>
        <n v="20.85"/>
        <n v="15.88"/>
        <n v="20.66"/>
        <n v="25.19"/>
        <n v="20.54"/>
        <n v="18.93"/>
        <n v="25.03"/>
        <n v="20.47"/>
        <n v="18.82"/>
        <n v="17.08"/>
        <n v="21.38"/>
        <n v="23.35"/>
        <n v="22.24"/>
        <n v="24.76"/>
        <n v="21.77"/>
        <n v="17.82"/>
        <n v="17.07"/>
        <n v="17.58"/>
        <m/>
      </sharedItems>
    </cacheField>
    <cacheField name="HBA1C " numFmtId="0">
      <sharedItems containsString="0" containsBlank="1" containsNumber="1" minValue="4" maxValue="12" count="668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"/>
        <n v="5.08"/>
        <n v="6.86"/>
        <n v="5.95"/>
        <n v="6.09"/>
        <n v="11.75"/>
        <n v="7.37"/>
        <n v="11.91"/>
        <n v="6.52"/>
        <n v="5.14"/>
        <n v="4.19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"/>
        <n v="8.68"/>
        <n v="6.12"/>
        <n v="5.4"/>
        <n v="4.36"/>
        <n v="9.77"/>
        <n v="4.25"/>
        <n v="4.76"/>
        <n v="7.96"/>
        <n v="10.92"/>
        <n v="11.51"/>
        <n v="5.99"/>
        <n v="11.57"/>
        <n v="6.67"/>
        <n v="9.2"/>
        <n v="5.11"/>
        <n v="4.03"/>
        <n v="4.23"/>
        <n v="4.06"/>
        <n v="4.68"/>
        <n v="4.34"/>
        <n v="10.51"/>
        <n v="5.84"/>
        <n v="5.41"/>
        <n v="6.06"/>
        <n v="4.22"/>
        <n v="5.12"/>
        <n v="4.57"/>
        <n v="9.78"/>
        <n v="4.11"/>
        <n v="4.02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5"/>
        <n v="9.54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9"/>
        <n v="4.29"/>
        <n v="4.67"/>
        <n v="4.5"/>
        <n v="6.32"/>
        <n v="6.1"/>
        <n v="6.24"/>
        <n v="4.45"/>
        <n v="5.22"/>
        <n v="4.61"/>
        <n v="10.04"/>
        <n v="11.4"/>
        <n v="5.7"/>
        <n v="10.67"/>
        <n v="6.75"/>
        <n v="9.26"/>
        <n v="4.27"/>
        <n v="7.22"/>
        <n v="4.37"/>
        <n v="11.56"/>
        <n v="8.82"/>
        <n v="4.69"/>
        <n v="4.53"/>
        <n v="4.9"/>
        <n v="4.3"/>
        <n v="11.34"/>
        <n v="5.88"/>
        <n v="5.01"/>
        <n v="4.4"/>
        <n v="10.27"/>
        <n v="5.27"/>
        <n v="5.25"/>
        <n v="11.12"/>
        <n v="4.56"/>
        <n v="8.72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6"/>
        <n v="4.52"/>
        <n v="6.18"/>
        <n v="6.23"/>
        <n v="5.33"/>
        <n v="4.09"/>
        <n v="4.12"/>
        <n v="5.1"/>
        <n v="6.21"/>
        <n v="9.53"/>
        <n v="4.64"/>
        <n v="5.05"/>
        <n v="10.38"/>
        <n v="8.31"/>
        <n v="5.49"/>
        <n v="9.9"/>
        <n v="5.73"/>
        <n v="5.56"/>
        <n v="8.23"/>
        <n v="9.03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7"/>
        <n v="7.84"/>
        <n v="5.86"/>
        <n v="4.18"/>
        <n v="11.99"/>
        <n v="4.85"/>
        <n v="6.37"/>
        <n v="9.81"/>
        <n v="11.8"/>
        <n v="4.16"/>
        <n v="4.98"/>
        <n v="6.38"/>
        <n v="10.21"/>
        <n v="9.7"/>
        <n v="10.25"/>
        <n v="4.83"/>
        <n v="10.86"/>
        <n v="5.68"/>
        <n v="5.57"/>
        <n v="4.58"/>
        <n v="8.96"/>
        <n v="11.74"/>
        <n v="5.89"/>
        <n v="10.64"/>
        <n v="7.46"/>
        <n v="6.15"/>
        <n v="9.86"/>
        <n v="4.35"/>
        <n v="8.66"/>
        <n v="8.64"/>
        <n v="5.04"/>
        <n v="8.83"/>
        <n v="8.47"/>
        <n v="4.2"/>
        <n v="5.71"/>
        <n v="9.07"/>
        <n v="4.79"/>
        <n v="11.39"/>
        <n v="6"/>
        <n v="5.13"/>
        <n v="5.26"/>
        <n v="9.04"/>
        <n v="4.1"/>
        <n v="6.48"/>
        <n v="11.66"/>
        <n v="7.26"/>
        <n v="4.33"/>
        <n v="7.63"/>
        <n v="8.92"/>
        <n v="4.31"/>
        <n v="10.46"/>
        <n v="7.39"/>
        <n v="8.86"/>
        <n v="10.96"/>
        <n v="6.28"/>
        <n v="11.14"/>
        <n v="9.05"/>
        <n v="11.31"/>
        <n v="9.5"/>
        <n v="10.84"/>
        <n v="6.97"/>
        <n v="8.24"/>
        <n v="8.26"/>
        <n v="6.13"/>
        <n v="10.47"/>
        <n v="4.04"/>
        <n v="5.74"/>
        <n v="6.33"/>
        <n v="9.47"/>
        <n v="11.03"/>
        <n v="9.52"/>
        <n v="11.09"/>
        <n v="9.45"/>
        <n v="10.16"/>
        <n v="11.71"/>
        <n v="6.85"/>
        <n v="7.05"/>
        <n v="11.64"/>
        <n v="8.56"/>
        <n v="10.5"/>
        <n v="6.39"/>
        <n v="5.52"/>
        <n v="4.88"/>
        <n v="10.53"/>
        <n v="9.72"/>
        <n v="5.29"/>
        <n v="4.86"/>
        <n v="4.44"/>
        <n v="8.1"/>
        <n v="7.16"/>
        <n v="5.47"/>
        <n v="4.15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"/>
        <n v="5.46"/>
        <n v="5.02"/>
        <n v="6.36"/>
        <n v="8.37"/>
        <n v="7.31"/>
        <n v="6.87"/>
        <n v="6.47"/>
        <n v="10.43"/>
        <n v="4.65"/>
        <n v="6.35"/>
        <n v="8.51"/>
        <n v="8.59"/>
        <n v="4.13"/>
        <n v="5.3"/>
        <n v="5.35"/>
        <n v="8.38"/>
        <n v="7.03"/>
        <n v="8.75"/>
        <n v="9.36"/>
        <n v="4.81"/>
        <n v="8.08"/>
        <n v="9.95"/>
        <n v="5.16"/>
        <n v="10.44"/>
        <n v="5.69"/>
        <n v="6.5"/>
        <n v="7"/>
        <n v="6.19"/>
        <n v="7.71"/>
        <n v="4.63"/>
        <n v="11.43"/>
        <n v="7.65"/>
        <n v="10.12"/>
        <n v="4.77"/>
        <n v="6.83"/>
        <n v="5.6"/>
        <n v="4.8"/>
        <n v="4.73"/>
        <n v="7.3"/>
        <n v="8.28"/>
        <n v="6.72"/>
        <n v="4.71"/>
        <n v="6.7"/>
        <n v="10.99"/>
        <n v="9.66"/>
        <n v="11.78"/>
        <n v="9.62"/>
        <n v="10.78"/>
        <n v="7.18"/>
        <n v="5.06"/>
        <n v="7.76"/>
        <n v="9.32"/>
        <n v="5.31"/>
        <n v="7.11"/>
        <n v="10.2"/>
        <n v="10.4"/>
        <n v="11.97"/>
        <n v="6.71"/>
        <n v="11.92"/>
        <n v="11.93"/>
        <n v="9.59"/>
        <n v="10.95"/>
        <n v="9.17"/>
        <n v="9.13"/>
        <n v="9.46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4"/>
        <n v="9.83"/>
        <n v="11.08"/>
        <n v="11.01"/>
        <n v="6.79"/>
        <n v="8.05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2"/>
        <n v="11.76"/>
        <n v="7.06"/>
        <n v="11.35"/>
        <n v="7.86"/>
        <n v="10.48"/>
        <n v="9.06"/>
        <n v="11.07"/>
        <n v="10.45"/>
        <n v="8.63"/>
        <n v="7.49"/>
        <n v="9.22"/>
        <n v="5.59"/>
        <n v="6.65"/>
        <n v="6.9"/>
        <n v="11.52"/>
        <n v="11.24"/>
        <n v="10.98"/>
        <n v="8.48"/>
        <n v="6.94"/>
        <n v="4.05"/>
        <n v="10.22"/>
        <n v="9.24"/>
        <n v="8.6"/>
        <n v="9.19"/>
        <n v="7.19"/>
        <n v="9.39"/>
        <n v="8.21"/>
        <n v="11.86"/>
        <n v="11.46"/>
        <n v="11.33"/>
        <n v="7.69"/>
        <n v="4.91"/>
        <n v="10.8"/>
        <n v="7.21"/>
        <n v="4.62"/>
        <n v="7.68"/>
        <n v="7.51"/>
        <n v="8.07"/>
        <n v="8.95"/>
        <n v="6.31"/>
        <n v="8.25"/>
        <n v="8.13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9"/>
        <n v="11.84"/>
        <n v="4.66"/>
        <n v="11.11"/>
        <n v="11.96"/>
        <n v="4.41"/>
        <n v="9.1"/>
        <n v="9.88"/>
        <n v="9.65"/>
        <n v="11.1"/>
        <n v="4.75"/>
        <n v="9.29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"/>
        <n v="4.94"/>
        <n v="6.99"/>
        <n v="9.96"/>
        <n v="10.34"/>
        <n v="11.2"/>
        <n v="7.41"/>
        <n v="10.83"/>
        <n v="11.81"/>
        <n v="10.74"/>
        <n v="4.32"/>
        <n v="11.94"/>
        <n v="5.54"/>
        <n v="8.87"/>
        <n v="10.19"/>
        <n v="11.85"/>
        <n v="4"/>
        <n v="11.36"/>
        <n v="7.53"/>
        <n v="7.95"/>
        <n v="8.76"/>
        <n v="7.56"/>
        <n v="4.17"/>
        <n v="11.42"/>
        <n v="9.8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8"/>
        <n v="7.94"/>
        <n v="7.81"/>
        <n v="9.85"/>
        <n v="9.23"/>
        <n v="11.04"/>
        <n v="8.85"/>
        <n v="9.63"/>
        <n v="5.44"/>
        <n v="4.7"/>
        <n v="7.34"/>
        <n v="11.06"/>
        <n v="7.62"/>
        <n v="10.18"/>
        <n v="7.73"/>
        <n v="10.42"/>
        <n v="8.12"/>
        <n v="5.66"/>
        <n v="8.29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"/>
        <n v="9.14"/>
        <n v="6.69"/>
        <n v="9.55"/>
        <n v="11.44"/>
        <n v="4.42"/>
        <n v="8.27"/>
        <n v="5.15"/>
        <n v="7.5"/>
        <n v="10.09"/>
        <n v="11.58"/>
        <n v="10.59"/>
        <n v="11.98"/>
        <n v="6.93"/>
        <n v="5.93"/>
        <n v="9.21"/>
        <n v="8.53"/>
        <n v="5.38"/>
        <n v="10.66"/>
        <n v="9.71"/>
        <n v="9.31"/>
        <n v="11.63"/>
        <n v="9.61"/>
        <n v="6.89"/>
        <n v="5"/>
        <n v="9.92"/>
        <n v="6.16"/>
        <n v="8.62"/>
        <n v="6.08"/>
        <n v="11.73"/>
        <n v="6.64"/>
        <n v="8.93"/>
        <n v="8.55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9"/>
        <n v="9.44"/>
        <n v="10.36"/>
        <n v="8.46"/>
        <m/>
      </sharedItems>
    </cacheField>
    <cacheField name="Heart Issues " numFmtId="0">
      <sharedItems containsBlank="1" count="3">
        <s v="No"/>
        <s v="yes"/>
        <m/>
      </sharedItems>
    </cacheField>
    <cacheField name="Any Transplants " numFmtId="0">
      <sharedItems containsBlank="1" count="3">
        <s v="No"/>
        <s v="yes"/>
        <m/>
      </sharedItems>
    </cacheField>
    <cacheField name="Cancer history " numFmtId="0">
      <sharedItems containsBlank="1" count="3">
        <s v="No"/>
        <s v="Yes"/>
        <m/>
      </sharedItems>
    </cacheField>
    <cacheField name="NumberOfMajorSurgeries " numFmtId="0">
      <sharedItems containsString="0" containsBlank="1" containsNumber="1" containsInteger="1" minValue="0" maxValue="3" count="5">
        <n v="0"/>
        <n v="2"/>
        <n v="3"/>
        <n v="1"/>
        <m/>
      </sharedItems>
    </cacheField>
    <cacheField name="Smoker " numFmtId="0">
      <sharedItems containsBlank="1" count="3">
        <s v="yes"/>
        <s v="No"/>
        <m/>
      </sharedItems>
    </cacheField>
    <cacheField name="Weight Status " numFmtId="0">
      <sharedItems containsBlank="1" count="5">
        <s v="Obesity"/>
        <s v="Overweight"/>
        <s v="Normal Weight"/>
        <s v="Underweight"/>
        <m/>
      </sharedItems>
    </cacheField>
    <cacheField name="Diabetes Status " numFmtId="0">
      <sharedItems containsBlank="1" containsNumber="1" containsInteger="1" containsMixedTypes="1" count="5">
        <s v="Diabetes"/>
        <s v="Prediabetes"/>
        <s v="Normal"/>
        <n v="0"/>
        <m/>
      </sharedItems>
    </cacheField>
    <cacheField name="Date of birth " numFmtId="0">
      <sharedItems containsBlank="1" count="2072">
        <s v="12-Oct-1968"/>
        <s v="8-Jun-1977"/>
        <s v="11-SEP-1970"/>
        <s v="6-Jun-1991"/>
        <s v="19-Jun-1989"/>
        <s v="4-Aug-1962"/>
        <s v="27-Oct-1994"/>
        <s v="27-Jun-1958"/>
        <s v="4-Sep-1963"/>
        <s v="29-Dec-1978"/>
        <s v="22-Jul-1959"/>
        <s v="27-Oct-1965"/>
        <s v="11-Oct-1962"/>
        <s v="1-Dec-1968"/>
        <s v="21-Dec-1961"/>
        <s v="27-Aug-1962"/>
        <s v="16-Nov-1958"/>
        <s v="5-Aug-1963"/>
        <s v="7-Nov-1964"/>
        <s v="27-Sep-1971"/>
        <s v="13-Jun-1961"/>
        <s v="4-Oct-1959"/>
        <s v="3-Sep-1958"/>
        <s v="28-Dec-1970"/>
        <s v="14-Jul-1959"/>
        <s v="15-Sep-1958"/>
        <s v="17-Nov-1960"/>
        <s v="23-Jun-1969"/>
        <s v="8-Aug-1961"/>
        <s v="6-Dec-1971"/>
        <s v="17-Aug-1978"/>
        <s v="2-Dec-1976"/>
        <s v="4-Dec-1962"/>
        <s v="30-Sep-1985"/>
        <s v="12-Aug-1979"/>
        <s v="21-Dec-1960"/>
        <s v="9-Aug-1974"/>
        <s v="17-Dec-1962"/>
        <s v="13-Aug-1971"/>
        <s v="11-Oct-1993"/>
        <s v="2-Aug-2000"/>
        <s v="14-Sep-1967"/>
        <s v="29-Oct-1971"/>
        <s v="24-Nov-1968"/>
        <s v="1-Jun-1975"/>
        <s v="16-Jul-1988"/>
        <s v="5-Oct-1966"/>
        <s v="10-Nov-1980"/>
        <s v="2-Jul-1966"/>
        <s v="25-Oct-1966"/>
        <s v="29-Dec-1986"/>
        <s v="22-Aug-1965"/>
        <s v="3-Dec-1969"/>
        <s v="29-Nov-1965"/>
        <s v="4-Nov-1978"/>
        <s v="23-Oct-1975"/>
        <s v="10-Sep-1972"/>
        <s v="29-Oct-1965"/>
        <s v="21-Oct-1977"/>
        <s v="3-Nov-1971"/>
        <s v="27-Dec-1979"/>
        <s v="27-Jun-1967"/>
        <s v="3-Aug-1968"/>
        <s v="28-Jun-1967"/>
        <s v="15-Aug-1975"/>
        <s v="18-Sep-1973"/>
        <s v="3-Jul-1979"/>
        <s v="9-Dec-1997"/>
        <s v="28-Nov-1976"/>
        <s v="19-Dec-1968"/>
        <s v="10-Nov-1984"/>
        <s v="8-Jun-1972"/>
        <s v="21-Sep-1966"/>
        <s v="22-Sep-1962"/>
        <s v="29-Sep-1975"/>
        <s v="14-Nov-1975"/>
        <s v="29-Oct-1976"/>
        <s v="24-Nov-1974"/>
        <s v="22-Dec-1967"/>
        <s v="16-Oct-1971"/>
        <s v="7-Oct-1964"/>
        <s v="27-Aug-1977"/>
        <s v="6-Jun-1964"/>
        <s v="8-Aug-1969"/>
        <s v="6-Sep-1972"/>
        <s v="12-Aug-1972"/>
        <s v="11-Oct-1979"/>
        <s v="5-Jun-1974"/>
        <s v="8-Sep-1983"/>
        <s v="16-Sep-1979"/>
        <s v="4-Aug-1992"/>
        <s v="2-Jul-1999"/>
        <s v="10-Jun-1972"/>
        <s v="26-Dec-1976"/>
        <s v="25-Sep-1970"/>
        <s v="10-Jul-1975"/>
        <s v="3-Nov-1985"/>
        <s v="12-Aug-1966"/>
        <s v="4-Sep-1962"/>
        <s v="27-Jun-1977"/>
        <s v="4-Oct-1981"/>
        <s v="28-Jul-1981"/>
        <s v="18-Aug-1979"/>
        <s v="21-Oct-1985"/>
        <s v="14-Oct-1983"/>
        <s v="20-Dec-1978"/>
        <s v="25-Dec-1982"/>
        <s v="8-Aug-1987"/>
        <s v="2-Dec-1975"/>
        <s v="22-Aug-1985"/>
        <s v="1-Jun-1983"/>
        <s v="17-Jul-1985"/>
        <s v="24-Jul-1987"/>
        <s v="17-Dec-1973"/>
        <s v="12-Aug-1977"/>
        <s v="16-Jul-2003"/>
        <s v="29-Sep-1968"/>
        <s v="17-Dec-1977"/>
        <s v="7-Aug-1995"/>
        <s v="5-Jul-1981"/>
        <s v="12-Jul-1978"/>
        <s v="24-Jun-1966"/>
        <s v="5-Aug-1978"/>
        <s v="16-Aug-1982"/>
        <s v="30-Nov-1992"/>
        <s v="7-Jul-1962"/>
        <s v="4-Aug-1982"/>
        <s v="20-Sep-1985"/>
        <s v="12-Oct-1978"/>
        <s v="24-Sep-1980"/>
        <s v="15-Dec-1976"/>
        <s v="16-Jun-1987"/>
        <s v="30-Jul-1967"/>
        <s v="3-Dec-1979"/>
        <s v="5-Dec-2004"/>
        <s v="8-Nov-1991"/>
        <s v="15-Jun-1976"/>
        <s v="2-Nov-1991"/>
        <s v="20-Jul-1986"/>
        <s v="13-Jul-1990"/>
        <s v="12-Nov-1999"/>
        <s v="21-Jun-1986"/>
        <s v="23-Dec-1971"/>
        <s v="22-Aug-1970"/>
        <s v="17-Sep-2002"/>
        <s v="12-Jun-1980"/>
        <s v="30-Oct-1989"/>
        <s v="16-Aug-1980"/>
        <s v="16-Jun-1964"/>
        <s v="8-Sep-1989"/>
        <s v="19-Nov-1972"/>
        <s v="29-Jul-1998"/>
        <s v="9-Sep-1979"/>
        <s v="26-Jul-1983"/>
        <s v="15-Aug-1986"/>
        <s v="18-Sep-1976"/>
        <s v="10-Oct-1988"/>
        <s v="28-Oct-1970"/>
        <s v="20-Jun-1982"/>
        <s v="16-Nov-1990"/>
        <s v="12-Oct-2000"/>
        <s v="27-Sep-2002"/>
        <s v="3-Aug-1979"/>
        <s v="30-Oct-1969"/>
        <s v="9-Nov-1975"/>
        <s v="17-Nov-1985"/>
        <s v="17-Oct-1990"/>
        <s v="5-Sep-2000"/>
        <s v="30-Oct-1995"/>
        <s v="10-Jun-1989"/>
        <s v="17-Dec-1988"/>
        <s v="1-Nov-1991"/>
        <s v="13-Sep-1992"/>
        <s v="25-Aug-1992"/>
        <s v="13-Aug-1977"/>
        <s v="22-Oct-1968"/>
        <s v="10-Jun-1991"/>
        <s v="24-Jul-1963"/>
        <s v="21-Jun-2003"/>
        <s v="5-Dec-1972"/>
        <s v="4-Jul-1992"/>
        <s v="28-Dec-1965"/>
        <s v="14-Jul-1970"/>
        <s v="29-Jul-1961"/>
        <s v="9-Oct-1992"/>
        <s v="9-Aug-1973"/>
        <s v="19-Nov-1962"/>
        <s v="9-Dec-2003"/>
        <s v="5-Jun-1975"/>
        <s v="18-Oct-1967"/>
        <s v="16-Jun-1992"/>
        <s v="25-Dec-2004"/>
        <s v="5-Sep-2003"/>
        <s v="28-Dec-1993"/>
        <s v="1-Oct-1999"/>
        <s v="6-Dec-1974"/>
        <s v="30-Aug-2004"/>
        <s v="12-Jun-1997"/>
        <s v="4-Nov-1979"/>
        <s v="20-Aug-1996"/>
        <s v="22-Jul-1963"/>
        <s v="4-Sep-1999"/>
        <s v="22-Nov-1981"/>
        <s v="18-Jun-1992"/>
        <s v="4-Oct-1976"/>
        <s v="15-Jul-1974"/>
        <s v="19-Dec-1978"/>
        <s v="17-Dec-2000"/>
        <s v="19-Nov-2000"/>
        <s v="10-Aug-1971"/>
        <s v="29-Aug-1964"/>
        <s v="27-Oct-1973"/>
        <s v="16-Dec-1973"/>
        <s v="20-Nov-1988"/>
        <s v="22-Sep-1971"/>
        <s v="19-Sep-1988"/>
        <s v="9-Jul-1997"/>
        <s v="30-Dec-1967"/>
        <s v="22-Dec-1998"/>
        <s v="29-Jun-1977"/>
        <s v="29-Aug-1975"/>
        <s v="5-Jul-1982"/>
        <s v="22-Aug-1997"/>
        <s v="22-Aug-1998"/>
        <s v="7-Oct-1967"/>
        <s v="29-Jul-1983"/>
        <s v="17-Oct-1995"/>
        <s v="17-Sep-2003"/>
        <s v="27-Dec-1995"/>
        <s v="3-Jul-2003"/>
        <s v="7-Jul-1994"/>
        <s v="9-Oct-2004"/>
        <s v="25-Nov-1976"/>
        <s v="24-Jun-1998"/>
        <s v="24-Sep-1990"/>
        <s v="5-Oct-2003"/>
        <s v="1-Oct-1984"/>
        <s v="2-Oct-1983"/>
        <s v="11-Oct-1986"/>
        <s v="11-Jun-1998"/>
        <s v="5-Jul-1962"/>
        <s v="21-Jul-1975"/>
        <s v="25-Aug-1971"/>
        <s v="6-Nov-1999"/>
        <s v="26-Dec-2002"/>
        <s v="26-Jul-1972"/>
        <s v="25-Sep-1994"/>
        <s v="27-Dec-2000"/>
        <s v="9-Aug-1997"/>
        <s v="26-Oct-2000"/>
        <s v="11-Dec-1962"/>
        <s v="12-Sep-2003"/>
        <s v="1-Nov-2004"/>
        <s v="28-Nov-1993"/>
        <s v="9-Sep-2003"/>
        <s v="22-Jul-1984"/>
        <s v="25-Aug-2002"/>
        <s v="18-Jun-1970"/>
        <s v="7-Dec-1985"/>
        <s v="5-Sep-1972"/>
        <s v="28-Nov-2003"/>
        <s v="12-Oct-1990"/>
        <s v="15-Jul-1985"/>
        <s v="1-Jul-1962"/>
        <s v="28-Jul-1994"/>
        <s v="10-Jul-1967"/>
        <s v="8-Jul-1995"/>
        <s v="24-Aug-1971"/>
        <s v="17-Nov-1981"/>
        <s v="4-Dec-1995"/>
        <s v="12-Dec-1980"/>
        <s v="7-Nov-1972"/>
        <s v="9-Jul-1990"/>
        <s v="30-Sep-1990"/>
        <s v="1-Nov-1968"/>
        <s v="8-Oct-2003"/>
        <s v="19-Sep-1976"/>
        <s v="27-Sep-1981"/>
        <s v="9-Aug-1976"/>
        <s v="19-Oct-1972"/>
        <s v="2-Dec-1986"/>
        <s v="17-Dec-1975"/>
        <s v="8-Sep-1994"/>
        <s v="11-Sep-1969"/>
        <s v="10-Nov-1978"/>
        <s v="13-Sep-1993"/>
        <s v="21-Sep-1972"/>
        <s v="25-Sep-1975"/>
        <s v="10-Sep-1984"/>
        <s v="14-Oct-1977"/>
        <s v="13-Dec-1960"/>
        <s v="29-Oct-1975"/>
        <s v="8-Oct-1974"/>
        <s v="27-Sep-1995"/>
        <s v="9-Jul-1968"/>
        <s v="22-Jul-2000"/>
        <s v="9-Nov-2004"/>
        <s v="9-Sep-1961"/>
        <s v="5-Sep-1988"/>
        <s v="21-Dec-1983"/>
        <s v="21-Sep-1999"/>
        <s v="11-Nov-1970"/>
        <s v="10-Aug-1986"/>
        <s v="3-Sep-1983"/>
        <s v="28-Oct-1998"/>
        <s v="3-Sep-1976"/>
        <s v="30-Jul-1969"/>
        <s v="1-Jun-2004"/>
        <s v="24-Jul-1972"/>
        <s v="15-Sep-1962"/>
        <s v="13-Sep-1963"/>
        <s v="11-Aug-1958"/>
        <s v="25-Dec-1971"/>
        <s v="2-Sep-1979"/>
        <s v="16-Jun-1967"/>
        <s v="4-Aug-1981"/>
        <s v="5-Oct-1991"/>
        <s v="12-Jun-1976"/>
        <s v="30-Dec-1988"/>
        <s v="19-Aug-1975"/>
        <s v="30-Dec-1989"/>
        <s v="29-Oct-1982"/>
        <s v="13-Aug-1981"/>
        <s v="20-Jun-1998"/>
        <s v="23-Aug-1973"/>
        <s v="27-Jul-1993"/>
        <s v="3-Nov-1975"/>
        <s v="20-Oct-1959"/>
        <s v="16-Jul-1987"/>
        <s v="7-Nov-1985"/>
        <s v="5-Jun-1958"/>
        <s v="21-Jul-1978"/>
        <s v="9-Jul-1969"/>
        <s v="8-Nov-1976"/>
        <s v="24-Dec-1961"/>
        <s v="29-Nov-1978"/>
        <s v="14-Jul-1980"/>
        <s v="7-Jul-1992"/>
        <s v="1-Sep-2003"/>
        <s v="5-Dec-1959"/>
        <s v="25-Jul-1962"/>
        <s v="3-Aug-1961"/>
        <s v="5-Dec-1990"/>
        <s v="27-Sep-1985"/>
        <s v="11-Dec-1982"/>
        <s v="16-Sep-1974"/>
        <s v="2-Dec-1977"/>
        <s v="24-Dec-1990"/>
        <s v="25-Nov-1963"/>
        <s v="6-Sep-1999"/>
        <s v="22-Nov-1960"/>
        <s v="29-Nov-1985"/>
        <s v="21-Dec-1999"/>
        <s v="28-Jul-1961"/>
        <s v="4-Jun-1991"/>
        <s v="21-Nov-1989"/>
        <s v="4-Dec-1985"/>
        <s v="6-Jul-1960"/>
        <s v="6-Dec-2002"/>
        <s v="3-Jul-1992"/>
        <s v="7-Oct-1997"/>
        <s v="9-Sep-1997"/>
        <s v="11-Jun-1992"/>
        <s v="6-Nov-1985"/>
        <s v="19-Oct-1965"/>
        <s v="3-Oct-1981"/>
        <s v="5-Dec-1985"/>
        <s v="15-Sep-1988"/>
        <s v="16-Oct-1969"/>
        <s v="6-Jun-1968"/>
        <s v="2-Dec-1999"/>
        <s v="21-Dec-1965"/>
        <s v="2-Oct-1970"/>
        <s v="13-Dec-1990"/>
        <s v="2-Jul-1994"/>
        <s v="30-Jun-1958"/>
        <s v="9-Jul-1960"/>
        <s v="9-Nov-2000"/>
        <s v="17-Jun-2002"/>
        <s v="25-Dec-1958"/>
        <s v="22-Aug-1991"/>
        <s v="22-Jul-1988"/>
        <s v="5-Sep-2004"/>
        <s v="27-Aug-1970"/>
        <s v="21-Sep-1974"/>
        <s v="4-Jun-1975"/>
        <s v="7-Jul-1973"/>
        <s v="11-Oct-2002"/>
        <s v="9-Jul-1966"/>
        <s v="26-Dec-2000"/>
        <s v="5-Jun-2001"/>
        <s v="3-Dec-1970"/>
        <s v="21-Aug-1963"/>
        <s v="17-Jul-1972"/>
        <s v="2-Aug-2001"/>
        <s v="11-Dec-1968"/>
        <s v="22-Aug-1968"/>
        <s v="26-Sep-1972"/>
        <s v="14-Dec-1975"/>
        <s v="24-Nov-1998"/>
        <s v="14-Jun-1998"/>
        <s v="14-Jun-1987"/>
        <s v="23-Jul-1969"/>
        <s v="26-Nov-1970"/>
        <s v="10-Jun-1995"/>
        <s v="9-Sep-1994"/>
        <s v="11-Oct-1992"/>
        <s v="28-Aug-1996"/>
        <s v="12-Jun-1970"/>
        <s v="12-Oct-1976"/>
        <s v="13-Jun-1975"/>
        <s v="14-Sep-1972"/>
        <s v="21-Oct-1961"/>
        <s v="6-Jul-1968"/>
        <s v="30-Nov-1970"/>
        <s v="7-Oct-1999"/>
        <s v="3-Aug-2004"/>
        <s v="16-Dec-1964"/>
        <s v="10-Sep-1974"/>
        <s v="13-Jun-1973"/>
        <s v="30-Dec-2003"/>
        <s v="10-Jul-1971"/>
        <s v="8-Aug-1970"/>
        <s v="27-Jun-1973"/>
        <s v="2-Jun-1974"/>
        <s v="26-Aug-1983"/>
        <s v="13-Nov-1975"/>
        <s v="22-Oct-1973"/>
        <s v="3-Oct-1994"/>
        <s v="14-Nov-1969"/>
        <s v="7-Aug-1997"/>
        <s v="14-Dec-2003"/>
        <s v="9-Sep-1975"/>
        <s v="9-Nov-1970"/>
        <s v="25-Jul-2003"/>
        <s v="14-Nov-1979"/>
        <s v="18-Aug-1966"/>
        <s v="26-Aug-1999"/>
        <s v="27-Dec-1982"/>
        <s v="16-Jun-1971"/>
        <s v="24-Aug-1965"/>
        <s v="12-Sep-1980"/>
        <s v="28-Aug-2001"/>
        <s v="14-Oct-1989"/>
        <s v="19-Dec-1975"/>
        <s v="28-Sep-2003"/>
        <s v="17-Aug-1979"/>
        <s v="27-Aug-1963"/>
        <s v="28-Sep-1979"/>
        <s v="20-Sep-1979"/>
        <s v="18-Jul-1976"/>
        <s v="16-Nov-1962"/>
        <s v="25-Dec-1983"/>
        <s v="12-Jun-1999"/>
        <s v="21-Nov-1990"/>
        <s v="4-Sep-1980"/>
        <s v="4-Aug-2004"/>
        <s v="10-Dec-1980"/>
        <s v="3-Sep-1974"/>
        <s v="14-Oct-1974"/>
        <s v="26-Aug-1969"/>
        <s v="23-Nov-1977"/>
        <s v="2-Jul-1983"/>
        <s v="19-Nov-1964"/>
        <s v="8-Dec-1975"/>
        <s v="8-Sep-1967"/>
        <s v="4-Aug-1986"/>
        <s v="14-Sep-1992"/>
        <s v="1-Aug-1965"/>
        <s v="17-Dec-1967"/>
        <s v="13-Oct-1969"/>
        <s v="18-Oct-1962"/>
        <s v="12-Jul-1985"/>
        <s v="2-Jul-1962"/>
        <s v="17-Sep-1985"/>
        <s v="7-Sep-1993"/>
        <s v="22-Aug-1966"/>
        <s v="17-Oct-1987"/>
        <s v="8-Jun-1994"/>
        <s v="9-Jul-2002"/>
        <s v="6-Oct-1983"/>
        <s v="25-Jul-1988"/>
        <s v="10-Aug-1966"/>
        <s v="9-Oct-1980"/>
        <s v="18-Oct-1997"/>
        <s v="30-Oct-1979"/>
        <s v="14-Jun-1972"/>
        <s v="8-Aug-1990"/>
        <s v="27-Aug-1994"/>
        <s v="24-Sep-1978"/>
        <s v="14-Jul-1963"/>
        <s v="19-Aug-1992"/>
        <s v="8-Nov-1980"/>
        <s v="30-Nov-1987"/>
        <s v="15-Dec-1982"/>
        <s v="6-Sep-1993"/>
        <s v="30-Jun-1987"/>
        <s v="24-Aug-1991"/>
        <s v="15-Nov-1966"/>
        <s v="29-Jul-1967"/>
        <s v="28-Dec-1985"/>
        <s v="16-Sep-1991"/>
        <s v="2-Jul-1979"/>
        <s v="28-Sep-1993"/>
        <s v="5-Jun-1989"/>
        <s v="19-Dec-1983"/>
        <s v="24-Oct-1988"/>
        <s v="6-Aug-1998"/>
        <s v="20-Oct-1963"/>
        <s v="3-Aug-1969"/>
        <s v="6-Dec-1963"/>
        <s v="24-Jul-2003"/>
        <s v="18-Dec-1962"/>
        <s v="15-Oct-1979"/>
        <s v="28-Nov-1995"/>
        <s v="19-Nov-1979"/>
        <s v="27-Dec-1992"/>
        <s v="30-Aug-1967"/>
        <s v="17-Oct-1970"/>
        <s v="23-Sep-1998"/>
        <s v="12-Aug-1986"/>
        <s v="26-Sep-1964"/>
        <s v="15-Dec-1999"/>
        <s v="4-Jul-1995"/>
        <s v="25-Dec-1992"/>
        <s v="3-Aug-1995"/>
        <s v="10-Sep-2004"/>
        <s v="15-Jun-1997"/>
        <s v="4-Jul-1963"/>
        <s v="12-Jul-1993"/>
        <s v="24-Oct-1999"/>
        <s v="17-Oct-1965"/>
        <s v="27-Jun-1975"/>
        <s v="28-Sep-2001"/>
        <s v="17-Oct-1977"/>
        <s v="4-Dec-1989"/>
        <s v="12-Nov-1979"/>
        <s v="26-Aug-1997"/>
        <s v="12-Dec-1976"/>
        <s v="8-Dec-1963"/>
        <s v="10-Oct-1979"/>
        <s v="21-Jun-1966"/>
        <s v="14-Jul-2003"/>
        <s v="1-Jul-1994"/>
        <s v="25-Oct-1990"/>
        <s v="26-Jul-1970"/>
        <s v="16-Nov-1963"/>
        <s v="12-Jul-1968"/>
        <s v="16-Jun-1965"/>
        <s v="29-Dec-1990"/>
        <s v="8-Jun-1971"/>
        <s v="2-Nov-2003"/>
        <s v="18-Oct-1992"/>
        <s v="1-Nov-2003"/>
        <s v="12-Jul-1963"/>
        <s v="25-Aug-1975"/>
        <s v="22-Oct-1982"/>
        <s v="18-Aug-2004"/>
        <s v="7-Jun-1964"/>
        <s v="16-Sep-1965"/>
        <s v="3-Jun-1998"/>
        <s v="28-Jun-2002"/>
        <s v="26-Dec-2003"/>
        <s v="10-Jun-1996"/>
        <s v="22-Aug-1971"/>
        <s v="16-Jul-1980"/>
        <s v="25-Aug-1977"/>
        <s v="21-Oct-1968"/>
        <s v="10-Sep-2003"/>
        <s v="8-Aug-1974"/>
        <s v="19-Oct-1995"/>
        <s v="29-Jul-1962"/>
        <s v="23-Sep-1989"/>
        <s v="28-Aug-1974"/>
        <s v="5-Nov-1993"/>
        <s v="25-Sep-1977"/>
        <s v="24-Jul-1975"/>
        <s v="10-Jul-1970"/>
        <s v="25-Jun-1963"/>
        <s v="25-Jun-2001"/>
        <s v="23-Dec-1995"/>
        <s v="10-Oct-1958"/>
        <s v="20-Dec-2003"/>
        <s v="28-Sep-1995"/>
        <s v="5-Dec-1965"/>
        <s v="24-Aug-2003"/>
        <s v="30-Jul-1972"/>
        <s v="8-Sep-2002"/>
        <s v="21-Aug-1988"/>
        <s v="6-Aug-1988"/>
        <s v="11-Sep-1974"/>
        <s v="6-Jul-1982"/>
        <s v="12-Dec-1993"/>
        <s v="6-Oct-1987"/>
        <s v="8-Aug-1993"/>
        <s v="27-Aug-1985"/>
        <s v="21-Jun-1958"/>
        <s v="22-Oct-1958"/>
        <s v="16-Sep-1978"/>
        <s v="5-Dec-1988"/>
        <s v="19-Sep-1980"/>
        <s v="24-Jul-1982"/>
        <s v="12-Oct-1980"/>
        <s v="25-Dec-1962"/>
        <s v="11-Nov-1982"/>
        <s v="26-Jun-1984"/>
        <s v="9-Oct-1997"/>
        <s v="29-Aug-1974"/>
        <s v="20-Sep-1976"/>
        <s v="26-Jun-1973"/>
        <s v="22-Dec-1988"/>
        <s v="6-Jun-1960"/>
        <s v="28-Oct-1965"/>
        <s v="30-Jul-1974"/>
        <s v="2-Oct-1959"/>
        <s v="28-Jun-1974"/>
        <s v="17-Jul-2004"/>
        <s v="20-Jul-1976"/>
        <s v="4-Sep-1964"/>
        <s v="6-Sep-1962"/>
        <s v="18-Jul-1968"/>
        <s v="14-Jul-2001"/>
        <s v="13-Dec-1963"/>
        <s v="16-Sep-1969"/>
        <s v="25-Jul-1960"/>
        <s v="23-Nov-1978"/>
        <s v="17-Jun-1962"/>
        <s v="3-Dec-1959"/>
        <s v="4-Jun-1959"/>
        <s v="25-Oct-1962"/>
        <s v="25-Nov-1971"/>
        <s v="5-Sep-1978"/>
        <s v="26-Oct-1975"/>
        <s v="12-Jun-1968"/>
        <s v="15-Aug-1971"/>
        <s v="25-Nov-1979"/>
        <s v="8-Aug-1960"/>
        <s v="2-Aug-1995"/>
        <s v="29-Jul-1958"/>
        <s v="29-Nov-1962"/>
        <s v="8-Nov-1968"/>
        <s v="4-Jul-1981"/>
        <s v="17-Oct-1958"/>
        <s v="5-Jun-1981"/>
        <s v="18-Oct-1979"/>
        <s v="10-Dec-1975"/>
        <s v="27-Jul-1965"/>
        <s v="24-Sep-2002"/>
        <s v="4-Sep-1982"/>
        <s v="23-Jul-1958"/>
        <s v="20-Oct-1969"/>
        <s v="13-Nov-1981"/>
        <s v="1-Sep-1967"/>
        <s v="21-Aug-1991"/>
        <s v="8-Nov-1965"/>
        <s v="18-Jul-1967"/>
        <s v="14-Oct-1963"/>
        <s v="3-Dec-1962"/>
        <s v="12-Sep-1998"/>
        <s v="14-Jul-1989"/>
        <s v="22-Jul-1989"/>
        <s v="20-Oct-1979"/>
        <s v="20-Nov-1959"/>
        <s v="27-Nov-1976"/>
        <s v="10-Nov-1996"/>
        <s v="3-Aug-1959"/>
        <s v="29-Jun-1959"/>
        <s v="4-Nov-1967"/>
        <s v="15-Aug-1967"/>
        <s v="10-Aug-1999"/>
        <s v="20-Sep-1958"/>
        <s v="14-Sep-1958"/>
        <s v="22-Jun-1965"/>
        <s v="16-Jul-1963"/>
        <s v="16-Nov-1988"/>
        <s v="10-Oct-1967"/>
        <s v="24-Dec-1959"/>
        <s v="26-Sep-1969"/>
        <s v="10-Jul-1958"/>
        <s v="15-Oct-1958"/>
        <s v="15-Dec-1968"/>
        <s v="6-Sep-2004"/>
        <s v="13-Jul-1972"/>
        <s v="26-Dec-1974"/>
        <s v="8-Nov-1959"/>
        <s v="10-Oct-1959"/>
        <s v="25-Sep-1961"/>
        <s v="21-Sep-1958"/>
        <s v="17-Nov-1983"/>
        <s v="25-Dec-1968"/>
        <s v="7-Jul-1984"/>
        <s v="6-Jul-2004"/>
        <s v="14-Jun-1961"/>
        <s v="26-Sep-1976"/>
        <s v="12-Sep-1991"/>
        <s v="8-Nov-1960"/>
        <s v="8-Jul-1963"/>
        <s v="6-Jul-1963"/>
        <s v="23-Dec-1963"/>
        <s v="6-Sep-1959"/>
        <s v="29-Aug-1959"/>
        <s v="18-Jun-1960"/>
        <s v="27-Jul-1962"/>
        <s v="7-Jul-1959"/>
        <s v="29-Dec-1959"/>
        <s v="25-Sep-1985"/>
        <s v="5-Oct-1959"/>
        <s v="21-Jul-1960"/>
        <s v="7-Jun-2003"/>
        <s v="10-Dec-1958"/>
        <s v="25-Nov-1958"/>
        <s v="8-Dec-1986"/>
        <s v="10-Nov-1966"/>
        <s v="6-Aug-1959"/>
        <s v="16-Jul-2004"/>
        <s v="23-Oct-1969"/>
        <s v="29-Aug-1985"/>
        <s v="2-Aug-1981"/>
        <s v="24-Nov-1986"/>
        <s v="14-Sep-1985"/>
        <s v="4-Aug-1963"/>
        <s v="20-Jul-1984"/>
        <s v="26-Jul-1969"/>
        <s v="18-Nov-1961"/>
        <s v="10-Sep-1964"/>
        <s v="14-Aug-1992"/>
        <s v="15-Jul-1968"/>
        <s v="11-Jul-1960"/>
        <s v="30-Aug-1990"/>
        <s v="7-Aug-1975"/>
        <s v="24-Jul-1960"/>
        <s v="28-Jul-1960"/>
        <s v="19-Aug-1985"/>
        <s v="16-Dec-1960"/>
        <s v="13-Aug-1960"/>
        <s v="29-Jun-1975"/>
        <s v="14-Nov-1966"/>
        <s v="3-Nov-1961"/>
        <s v="17-Jun-1994"/>
        <s v="22-Jul-1961"/>
        <s v="19-Dec-1992"/>
        <s v="20-Dec-1959"/>
        <s v="25-Nov-1959"/>
        <s v="9-Dec-1959"/>
        <s v="6-Jun-1984"/>
        <s v="30-Sep-1979"/>
        <s v="24-Sep-1964"/>
        <s v="2-Oct-1990"/>
        <s v="11-Nov-1960"/>
        <s v="23-Aug-1976"/>
        <s v="24-Nov-1962"/>
        <s v="13-Nov-1965"/>
        <s v="7-Dec-1962"/>
        <s v="15-Oct-1982"/>
        <s v="5-Aug-1962"/>
        <s v="6-Dec-1961"/>
        <s v="7-Sep-1961"/>
        <s v="16-Aug-1999"/>
        <s v="14-Sep-1963"/>
        <s v="12-Aug-1992"/>
        <s v="2-Aug-1962"/>
        <s v="30-Oct-1971"/>
        <s v="17-Jul-1978"/>
        <s v="6-Nov-1961"/>
        <s v="26-Oct-1985"/>
        <s v="6-Aug-1967"/>
        <s v="23-Sep-1969"/>
        <s v="9-Nov-1961"/>
        <s v="4-Nov-1965"/>
        <s v="23-Sep-1964"/>
        <s v="20-Jul-1962"/>
        <s v="27-Sep-1972"/>
        <s v="13-Dec-1969"/>
        <s v="24-Jun-1962"/>
        <s v="30-Oct-1981"/>
        <s v="27-Nov-1979"/>
        <s v="28-Nov-1960"/>
        <s v="23-Sep-1960"/>
        <s v="22-Jun-1960"/>
        <s v="4-Nov-1960"/>
        <s v="20-Aug-1961"/>
        <s v="22-Dec-1966"/>
        <s v="14-Aug-1963"/>
        <s v="1-Sep-1963"/>
        <s v="16-Aug-1963"/>
        <s v="9-Jul-2004"/>
        <s v="6-Aug-1984"/>
        <s v="27-Sep-1963"/>
        <s v="22-Sep-1973"/>
        <s v="27-Sep-1993"/>
        <s v="25-Sep-1967"/>
        <s v="20-Jul-1963"/>
        <s v="24-Jul-1978"/>
        <s v="29-Oct-1983"/>
        <s v="5-Dec-1963"/>
        <s v="7-Oct-1972"/>
        <s v="1-Oct-1962"/>
        <s v="2-Sep-1962"/>
        <s v="17-Jul-1988"/>
        <s v="8-Jul-1970"/>
        <s v="28-Nov-1964"/>
        <s v="24-Sep-1974"/>
        <s v="14-Sep-1965"/>
        <s v="11-Jul-1962"/>
        <s v="17-Dec-1966"/>
        <s v="22-Jul-1962"/>
        <s v="22-Nov-1962"/>
        <s v="4-Oct-1965"/>
        <s v="19-Aug-1963"/>
        <s v="18-Nov-1998"/>
        <s v="11-Aug-1988"/>
        <s v="26-Nov-1969"/>
        <s v="28-Nov-1961"/>
        <s v="16-Oct-1962"/>
        <s v="12-Jul-1966"/>
        <s v="3-Dec-1968"/>
        <s v="12-Nov-1968"/>
        <s v="26-Nov-1968"/>
        <s v="9-Aug-1995"/>
        <s v="4-Aug-1964"/>
        <s v="14-Jul-1979"/>
        <s v="21-Aug-1972"/>
        <s v="29-Dec-1989"/>
        <s v="26-Sep-1962"/>
        <s v="29-Dec-1966"/>
        <s v="22-Sep-1963"/>
        <s v="2-Aug-1963"/>
        <s v="29-Aug-1963"/>
        <s v="28-Oct-1963"/>
        <s v="29-Oct-1990"/>
        <s v="16-Nov-1966"/>
        <s v="28-Aug-1967"/>
        <s v="6-Dec-1966"/>
        <s v="13-Aug-1986"/>
        <s v="23-Nov-1989"/>
        <s v="23-Jun-1974"/>
        <s v="17-Jul-1963"/>
        <s v="29-Jul-1966"/>
        <s v="15-Oct-1964"/>
        <s v="19-Jul-1963"/>
        <s v="24-Jun-1964"/>
        <s v="2-Jul-1964"/>
        <s v="20-Jul-1964"/>
        <s v="14-Aug-1977"/>
        <s v="29-Aug-1991"/>
        <s v="5-Oct-1987"/>
        <s v="4-Nov-1962"/>
        <s v="6-Nov-1991"/>
        <s v="4-Jun-1963"/>
        <s v="25-Oct-1968"/>
        <s v="9-Dec-1968"/>
        <s v="21-Jun-1968"/>
        <s v="2-Sep-1984"/>
        <s v="7-Sep-1986"/>
        <s v="24-Nov-1966"/>
        <s v="16-Oct-1979"/>
        <s v="9-Jun-1965"/>
        <s v="17-Oct-1982"/>
        <s v="4-Jul-1983"/>
        <s v="29-Sep-1964"/>
        <s v="1-Nov-1965"/>
        <s v="25-Dec-1964"/>
        <s v="19-Oct-1991"/>
        <s v="2-Aug-1964"/>
        <s v="20-Dec-1964"/>
        <s v="2-Jun-2004"/>
        <s v="29-Oct-1967"/>
        <s v="14-Jul-1967"/>
        <s v="24-Aug-1967"/>
        <s v="7-Jul-1974"/>
        <s v="27-Jun-1964"/>
        <s v="10-Nov-1965"/>
        <s v="11-Jul-1964"/>
        <s v="25-Sep-1965"/>
        <s v="11-Sep-1964"/>
        <s v="3-Oct-1965"/>
        <s v="20-Nov-1982"/>
        <s v="25-Jul-1966"/>
        <s v="6-Nov-1979"/>
        <s v="2-Dec-1964"/>
        <s v="9-Jun-1963"/>
        <s v="12-Nov-1969"/>
        <s v="9-Nov-1964"/>
        <s v="26-Nov-1984"/>
        <s v="12-Oct-1969"/>
        <s v="21-Oct-1982"/>
        <s v="1-Dec-1970"/>
        <s v="9-Nov-1966"/>
        <s v="23-Aug-1966"/>
        <s v="6-Jul-1966"/>
        <s v="20-Jul-1994"/>
        <s v="4-Oct-1966"/>
        <s v="17-Jul-1986"/>
        <s v="20-Jun-1964"/>
        <s v="6-Nov-1965"/>
        <s v="25-Dec-1965"/>
        <s v="23-Jul-1973"/>
        <s v="1-Dec-1971"/>
        <s v="14-Nov-1968"/>
        <s v="23-Jul-1970"/>
        <s v="12-Jun-1988"/>
        <s v="19-Dec-1971"/>
        <s v="24-Jun-1968"/>
        <s v="6-Oct-1989"/>
        <s v="11-Aug-1969"/>
        <s v="7-Jun-1983"/>
        <s v="13-Oct-1970"/>
        <s v="7-Sep-1966"/>
        <s v="23-Jun-1965"/>
        <s v="14-Jun-1966"/>
        <s v="12-Sep-1971"/>
        <s v="17-Jul-1980"/>
        <s v="9-Jun-1985"/>
        <s v="23-Oct-1983"/>
        <s v="7-Oct-1970"/>
        <s v="19-Dec-1967"/>
        <s v="28-Jul-1997"/>
        <s v="13-Jun-1964"/>
        <s v="6-Dec-1972"/>
        <s v="7-Jun-1979"/>
        <s v="13-Dec-1964"/>
        <s v="3-Jul-1964"/>
        <s v="4-Jul-1964"/>
        <s v="26-Sep-1965"/>
        <s v="12-Jul-1964"/>
        <s v="2-Nov-1968"/>
        <s v="19-Aug-1989"/>
        <s v="20-Sep-2002"/>
        <s v="11-Jul-1963"/>
        <s v="10-Dec-1995"/>
        <s v="22-Nov-1963"/>
        <s v="6-Oct-1968"/>
        <s v="25-Sep-1972"/>
        <s v="14-Nov-1988"/>
        <s v="22-Jun-1970"/>
        <s v="14-Jun-1967"/>
        <s v="4-Oct-2004"/>
        <s v="26-Dec-1971"/>
        <s v="11-Oct-1969"/>
        <s v="2-Oct-1981"/>
        <s v="20-Aug-1969"/>
        <s v="17-Dec-1989"/>
        <s v="30-Dec-1969"/>
        <s v="28-Jun-1976"/>
        <s v="14-Jun-1970"/>
        <s v="3-Sep-1972"/>
        <s v="6-Aug-1966"/>
        <s v="25-Jun-1969"/>
        <s v="30-Nov-1969"/>
        <s v="20-Aug-1980"/>
        <s v="5-Jul-1966"/>
        <s v="9-Sep-1966"/>
        <s v="4-Sep-1967"/>
        <s v="20-Nov-1966"/>
        <s v="7-Nov-1966"/>
        <s v="9-Nov-1971"/>
        <s v="18-Sep-2000"/>
        <s v="17-Dec-2001"/>
        <s v="30-Aug-1974"/>
        <s v="25-Oct-1989"/>
        <s v="10-Dec-1974"/>
        <s v="21-Jul-1996"/>
        <s v="26-Jun-1991"/>
        <s v="15-Dec-1974"/>
        <s v="24-Oct-1968"/>
        <s v="17-Sep-2000"/>
        <s v="18-Dec-1965"/>
        <s v="21-Oct-1973"/>
        <s v="19-Jun-1965"/>
        <s v="14-Aug-1969"/>
        <s v="4-Dec-1965"/>
        <s v="10-Nov-1969"/>
        <s v="13-Nov-1968"/>
        <s v="6-Sep-1994"/>
        <s v="20-Dec-1971"/>
        <s v="28-Jul-1968"/>
        <s v="2-Oct-1967"/>
        <s v="18-Dec-1970"/>
        <s v="23-Oct-1967"/>
        <s v="24-Dec-1999"/>
        <s v="11-Nov-1967"/>
        <s v="25-Nov-1989"/>
        <s v="29-Aug-1986"/>
        <s v="9-Dec-1974"/>
        <s v="25-Jun-1992"/>
        <s v="5-Oct-1967"/>
        <s v="24-Oct-1972"/>
        <s v="30-Sep-1976"/>
        <s v="2-Aug-1977"/>
        <s v="7-Sep-1962"/>
        <s v="22-Nov-1976"/>
        <s v="8-Aug-1964"/>
        <s v="6-Jul-1990"/>
        <s v="23-Jul-1992"/>
        <s v="27-Jun-1965"/>
        <s v="23-Jun-1967"/>
        <s v="20-Jul-1966"/>
        <s v="14-Dec-1972"/>
        <s v="29-Nov-1967"/>
        <s v="3-Nov-1966"/>
        <s v="25-Dec-1969"/>
        <s v="11-Dec-1966"/>
        <s v="17-Jul-1969"/>
        <s v="29-Jun-1971"/>
        <s v="26-Sep-1971"/>
        <s v="25-Oct-1977"/>
        <s v="21-Aug-1978"/>
        <s v="28-Jun-1987"/>
        <s v="22-Sep-1969"/>
        <s v="27-Jul-1964"/>
        <s v="3-Aug-1976"/>
        <s v="14-Oct-1964"/>
        <s v="29-Aug-1968"/>
        <s v="23-Aug-1968"/>
        <s v="27-Dec-1968"/>
        <s v="11-Oct-1973"/>
        <s v="24-Oct-1980"/>
        <s v="7-Jul-1969"/>
        <s v="19-Sep-1973"/>
        <s v="29-Sep-1973"/>
        <s v="6-Sep-1971"/>
        <s v="17-Jun-1969"/>
        <s v="29-Sep-1974"/>
        <s v="8-Aug-1973"/>
        <s v="19-Jul-1968"/>
        <s v="21-Jul-1982"/>
        <s v="17-Nov-1991"/>
        <s v="12-Jul-1962"/>
        <s v="24-Sep-1963"/>
        <s v="14-Sep-1988"/>
        <s v="21-Jun-1970"/>
        <s v="27-Nov-1973"/>
        <s v="5-Sep-1973"/>
        <s v="23-Sep-1968"/>
        <s v="26-Sep-1967"/>
        <s v="24-Dec-1970"/>
        <s v="16-Oct-1985"/>
        <s v="10-Jul-1972"/>
        <s v="13-Oct-1973"/>
        <s v="12-Jun-1981"/>
        <s v="30-Dec-1974"/>
        <s v="5-Sep-1997"/>
        <s v="16-Nov-1972"/>
        <s v="2-Jul-1975"/>
        <s v="8-Aug-1972"/>
        <s v="19-Dec-1976"/>
        <s v="3-Jul-1969"/>
        <s v="27-Oct-1969"/>
        <s v="22-Aug-1969"/>
        <s v="28-Dec-1979"/>
        <s v="3-Jul-1988"/>
        <s v="11-Aug-1970"/>
        <s v="6-Oct-1971"/>
        <s v="3-Dec-1983"/>
        <s v="17-Aug-1962"/>
        <s v="8-Jul-1996"/>
        <s v="5-Nov-1966"/>
        <s v="8-Nov-1971"/>
        <s v="3-Oct-1971"/>
        <s v="3-Jul-1971"/>
        <s v="22-Dec-1971"/>
        <s v="6-Jul-1998"/>
        <s v="13-Aug-1969"/>
        <s v="17-Jul-1971"/>
        <s v="23-Oct-1971"/>
        <s v="4-Nov-1968"/>
        <s v="13-Aug-1992"/>
        <s v="28-Jun-1972"/>
        <s v="17-Sep-1973"/>
        <s v="7-Jun-1977"/>
        <s v="8-Aug-1996"/>
        <s v="5-Sep-1965"/>
        <s v="4-Jul-1970"/>
        <s v="18-Aug-1970"/>
        <s v="12-Sep-1970"/>
        <s v="19-Sep-1977"/>
        <s v="16-Sep-1966"/>
        <s v="8-Aug-1981"/>
        <s v="8-Jul-1974"/>
        <s v="19-Jul-1971"/>
        <s v="30-Sep-1970"/>
        <s v="22-Jun-1968"/>
        <s v="23-Oct-1972"/>
        <s v="19-Dec-1979"/>
        <s v="23-Jun-1998"/>
        <s v="16-Dec-1970"/>
        <s v="29-Aug-1982"/>
        <s v="27-Dec-1972"/>
        <s v="15-Dec-1964"/>
        <s v="18-Oct-1981"/>
        <s v="28-Nov-1973"/>
        <s v="4-Dec-1966"/>
        <s v="1-Dec-1973"/>
        <s v="14-Aug-1974"/>
        <s v="22-Sep-1972"/>
        <s v="28-Jul-1975"/>
        <s v="21-Dec-1973"/>
        <s v="29-Nov-1971"/>
        <s v="22-Aug-1992"/>
        <s v="24-Aug-1969"/>
        <s v="4-Jun-1969"/>
        <s v="17-Jul-1979"/>
        <s v="14-Nov-1987"/>
        <s v="8-Jun-1974"/>
        <s v="27-Nov-1974"/>
        <s v="3-Nov-1976"/>
        <s v="30-Oct-1976"/>
        <s v="17-Oct-1976"/>
        <s v="20-Oct-1971"/>
        <s v="29-Dec-1971"/>
        <s v="26-Nov-1971"/>
        <s v="24-Nov-1969"/>
        <s v="8-Oct-1971"/>
        <s v="1-Jul-1988"/>
        <s v="12-Oct-1996"/>
        <s v="9-Jul-1988"/>
        <s v="12-Oct-1977"/>
        <s v="8-Jun-1963"/>
        <s v="16-Oct-1973"/>
        <s v="2-Jul-1971"/>
        <s v="6-Aug-1971"/>
        <s v="21-Aug-1974"/>
        <s v="5-Oct-1980"/>
        <s v="6-Dec-1975"/>
        <s v="5-Dec-1981"/>
        <s v="25-Dec-1986"/>
        <s v="10-Sep-1976"/>
        <s v="25-Dec-1973"/>
        <s v="24-Oct-1970"/>
        <s v="23-Aug-1990"/>
        <s v="8-Dec-1982"/>
        <s v="18-Oct-1970"/>
        <s v="12-Aug-1970"/>
        <s v="9-Nov-1965"/>
        <s v="4-Nov-1977"/>
        <s v="2-Dec-1972"/>
        <s v="7-Dec-1972"/>
        <s v="1-Dec-1993"/>
        <s v="16-Dec-1979"/>
        <s v="21-Jul-1974"/>
        <s v="8-Sep-1974"/>
        <s v="15-Jul-1983"/>
        <s v="17-Aug-1974"/>
        <s v="27-Sep-1992"/>
        <s v="25-Dec-1976"/>
        <s v="6-Jun-1972"/>
        <s v="7-Jul-1975"/>
        <s v="6-Sep-1967"/>
        <s v="28-Nov-1997"/>
        <s v="16-Dec-1978"/>
        <s v="9-Sep-1973"/>
        <s v="18-Jun-1974"/>
        <s v="22-Nov-1972"/>
        <s v="14-Nov-1972"/>
        <s v="14-Jul-1976"/>
        <s v="22-Aug-1988"/>
        <s v="19-Oct-1976"/>
        <s v="14-Jun-1976"/>
        <s v="7-Nov-2001"/>
        <s v="29-Aug-1965"/>
        <s v="18-Jun-1971"/>
        <s v="23-Aug-1971"/>
        <s v="6-Sep-1974"/>
        <s v="9-Sep-1969"/>
        <s v="23-Aug-1999"/>
        <s v="17-Jun-1976"/>
        <s v="25-Jun-1973"/>
        <s v="28-Oct-1980"/>
        <s v="16-Aug-1974"/>
        <s v="10-Aug-1969"/>
        <s v="21-Oct-1965"/>
        <s v="3-Aug-1975"/>
        <s v="2-Sep-1977"/>
        <s v="15-Oct-1977"/>
        <s v="12-Nov-1977"/>
        <s v="24-Sep-1977"/>
        <s v="11-Jul-1973"/>
        <s v="25-Jul-1983"/>
        <s v="30-Dec-1983"/>
        <s v="11-Nov-1987"/>
        <s v="6-Dec-1982"/>
        <s v="26-Sep-1975"/>
        <s v="21-Sep-1988"/>
        <s v="21-Aug-1975"/>
        <s v="6-Aug-1975"/>
        <s v="12-Dec-Missing Datas"/>
        <s v="6-Nov-1975"/>
        <s v="27-Dec-1981"/>
        <s v="24-Jul-Missing Datas"/>
        <s v="26-Jul-1977"/>
        <s v="13-Aug-1979"/>
        <s v="29-Dec-1977"/>
        <s v="21-Jun-1977"/>
        <s v="26-Dec-1977"/>
        <s v="10-Nov-1993"/>
        <s v="9-Sep-1992"/>
        <s v="26-Dec-1972"/>
        <s v="19-Jun-1984"/>
        <s v="12-Jun-1966"/>
        <s v="4-Sep-1972"/>
        <s v="9-Sep-1972"/>
        <s v="28-Sep-1975"/>
        <s v="4-Sep-1977"/>
        <s v="11-Jun-1979"/>
        <s v="18-Sep-1971"/>
        <s v="4-Sep-1971"/>
        <s v="21-Sep-1963"/>
        <s v="7-Jul-1976"/>
        <s v="12-Jul-1976"/>
        <s v="22-Jun-1993"/>
        <s v="7-Aug-1979"/>
        <s v="26-Jun-1978"/>
        <s v="6-Jun-1974"/>
        <s v="22-Dec-1974"/>
        <s v="26-Sep-1974"/>
        <s v="28-Nov-2000"/>
        <s v="5-Aug-1974"/>
        <s v="5-Sep-1964"/>
        <s v="27-Sep-1982"/>
        <s v="2-Sep-1976"/>
        <s v="30-Jun-1976"/>
        <s v="30-Jun-1978"/>
        <s v="24-Oct-1978"/>
        <s v="23-Nov-1962"/>
        <s v="21-Oct-1997"/>
        <s v="8-Jun-1983"/>
        <s v="5-Nov-1963"/>
        <s v="28-Jun-1982"/>
        <s v="21-Jun-1990"/>
        <s v="3-Sep-1973"/>
        <s v="30-Aug-1973"/>
        <s v="1-Sep-1978"/>
        <s v="10-Jun-1967"/>
        <s v="21-Dec-1975"/>
        <s v="12-Oct-1994"/>
        <s v="7-Nov-1993"/>
        <s v="15-Dec-1975"/>
        <s v="11-Aug-1965"/>
        <s v="28-Jun-1975"/>
        <s v="12-Dec-1970"/>
        <s v="28-Nov-1985"/>
        <s v="12-Dec-2003"/>
        <s v="6-Nov-1977"/>
        <s v="20-Dec-1976"/>
        <s v="3-Nov-1989"/>
        <s v="18-Sep-1995"/>
        <s v="22-Aug-1962"/>
        <s v="20-Aug-1983"/>
        <s v="28-Aug-1983"/>
        <s v="23-Nov-1972"/>
        <s v="10-Aug-1975"/>
        <s v="19-Jun-1970"/>
        <s v="28-Dec-1981"/>
        <s v="29-Oct-1987"/>
        <s v="20-Jul-1977"/>
        <s v="10-Oct-1962"/>
        <s v="17-Nov-1994"/>
        <s v="5-Oct-2001"/>
        <s v="12-Oct-1989"/>
        <s v="21-Dec-1991"/>
        <s v="9-Nov-1974"/>
        <s v="2-Dec-1997"/>
        <s v="25-Dec-1999"/>
        <s v="21-Dec-1997"/>
        <s v="30-Jun-1981"/>
        <s v="4-Sep-1978"/>
        <s v="18-Jul-1965"/>
        <s v="29-Aug-1977"/>
        <s v="4-Dec-1978"/>
        <s v="10-Sep-1980"/>
        <s v="2-Jun-1979"/>
        <s v="12-Jul-1987"/>
        <s v="18-Dec-1982"/>
        <s v="19-Dec-1981"/>
        <s v="11-Oct-1971"/>
        <s v="13-Sep-1995"/>
        <s v="24-Nov-1996"/>
        <s v="9-Oct-1976"/>
        <s v="27-Dec-1965"/>
        <s v="30-Sep-1998"/>
        <s v="10-Aug-1993"/>
        <s v="16-Oct-1980"/>
        <s v="15-Jun-1999"/>
        <s v="24-Jul-1980"/>
        <s v="20-Jun-1980"/>
        <s v="13-Dec-2001"/>
        <s v="24-Aug-1978"/>
        <s v="6-Nov-1978"/>
        <s v="28-Nov-1978"/>
        <s v="17-Sep-1996"/>
        <s v="3-Jul-1968"/>
        <s v="30-Sep-1997"/>
        <s v="17-Jul-1967"/>
        <s v="14-Aug-1994"/>
        <s v="15-Dec-1988"/>
        <s v="22-Aug-1984"/>
        <s v="14-Dec-1978"/>
        <s v="10-Oct-1976"/>
        <s v="18-Oct-1978"/>
        <s v="10-Jul-1983"/>
        <s v="28-Oct-1997"/>
        <s v="14-Jun-1996"/>
        <s v="4-Aug-1967"/>
        <s v="1-Jun-2001"/>
        <s v="30-Sep-1977"/>
        <s v="7-Jul-1980"/>
        <s v="1-Sep-1979"/>
        <s v="2-Dec-1978"/>
        <s v="12-Nov-1978"/>
        <s v="19-Sep-1983"/>
        <s v="22-Jul-1993"/>
        <s v="24-Nov-1981"/>
        <s v="9-Dec-1965"/>
        <s v="16-Jul-1981"/>
        <s v="21-Jun-1983"/>
        <s v="5-Oct-1993"/>
        <s v="1-Dec-1977"/>
        <s v="26-Jun-1979"/>
        <s v="18-Dec-1977"/>
        <s v="15-Jun-1986"/>
        <s v="19-Sep-1979"/>
        <s v="25-Jul-1984"/>
        <s v="19-Jun-1979"/>
        <s v="15-Nov-2004"/>
        <s v="11-Jul-1965"/>
        <s v="11-Aug-1972"/>
        <s v="25-Jun-1965"/>
        <s v="6-Jun-1965"/>
        <s v="26-Dec-1966"/>
        <s v="2-Nov-1985"/>
        <s v="18-Dec-1976"/>
        <s v="25-Oct-1973"/>
        <s v="13-Jun-1981"/>
        <s v="14-Aug-1981"/>
        <s v="2-Sep-1986"/>
        <s v="13-Jul-1986"/>
        <s v="15-Sep-1977"/>
        <s v="28-Jun-1991"/>
        <s v="21-Nov-1983"/>
        <s v="11-Aug-1983"/>
        <s v="14-Sep-1982"/>
        <s v="26-Aug-1968"/>
        <s v="19-Jul-1975"/>
        <s v="30-Sep-1980"/>
        <s v="7-Oct-1980"/>
        <s v="22-Jun-1980"/>
        <s v="17-Jul-1981"/>
        <s v="6-Sep-1978"/>
        <s v="29-Jun-1984"/>
        <s v="30-Jul-1978"/>
        <s v="24-Jun-1976"/>
        <s v="21-Nov-1984"/>
        <s v="8-Aug-1999"/>
        <s v="1-Aug-1993"/>
        <s v="29-Jun-1968"/>
        <s v="11-Aug-1987"/>
        <s v="6-Oct-1982"/>
        <s v="24-Jun-1978"/>
        <s v="28-Jun-1980"/>
        <s v="21-Jul-1980"/>
        <s v="22-Oct-1980"/>
        <s v="26-Jul-1980"/>
        <s v="29-Oct-1995"/>
        <s v="2-Jun-1978"/>
        <s v="6-Jul-1969"/>
        <s v="1-Sep-1982"/>
        <s v="18-Oct-1982"/>
        <s v="10-Dec-1985"/>
        <s v="3-Jun-1975"/>
        <s v="18-Aug-1980"/>
        <s v="15-Dec-1978"/>
        <s v="30-Aug-1980"/>
        <s v="5-Sep-1984"/>
        <s v="21-Dec-1989"/>
        <s v="10-Sep-1985"/>
        <s v="24-Dec-2004"/>
        <s v="23-Jun-1981"/>
        <s v="19-Jun-1981"/>
        <s v="15-Jun-1977"/>
        <s v="30-Nov-2000"/>
        <s v="15-Jul-1979"/>
        <s v="8-Jul-1994"/>
        <s v="17-Aug-1975"/>
        <s v="29-Jun-1991"/>
        <s v="24-Dec-1985"/>
        <s v="23-Nov-1980"/>
        <s v="8-Oct-1981"/>
        <s v="3-Sep-1981"/>
        <s v="21-Sep-1981"/>
        <s v="9-Dec-1966"/>
        <s v="17-Jun-1970"/>
        <s v="5-Jun-1986"/>
        <s v="7-Aug-1986"/>
        <s v="21-Oct-1978"/>
        <s v="13-Jun-1994"/>
        <s v="12-Jun-1983"/>
        <s v="12-Dec-1971"/>
        <s v="13-Jul-1968"/>
        <s v="9-Jul-1985"/>
        <s v="20-Oct-1989"/>
        <s v="17-Sep-1981"/>
        <s v="19-Nov-1989"/>
        <s v="1-Jul-1984"/>
        <s v="8-Nov-1970"/>
        <s v="8-Dec-1984"/>
        <s v="6-Jun-1990"/>
        <s v="4-Sep-2003"/>
        <s v="29-Aug-1973"/>
        <s v="28-Aug-1982"/>
        <s v="7-Nov-1982"/>
        <s v="29-Dec-1982"/>
        <s v="22-Nov-1982"/>
        <s v="5-Oct-1984"/>
        <s v="20-Jul-1981"/>
        <s v="20-Sep-1984"/>
        <s v="6-Aug-1989"/>
        <s v="18-Dec-1986"/>
        <s v="2-Oct-1982"/>
        <s v="12-Aug-1982"/>
        <s v="23-Oct-1976"/>
        <s v="9-Oct-1982"/>
        <s v="8-Jun-1980"/>
        <s v="27-Jul-1981"/>
        <s v="1-Nov-1984"/>
        <s v="26-Aug-1984"/>
        <s v="22-Jul-1985"/>
        <s v="5-Aug-1975"/>
        <s v="30-Dec-1976"/>
        <s v="4-Sep-1987"/>
        <s v="20-Aug-1970"/>
        <s v="9-Sep-1987"/>
        <s v="28-Oct-1982"/>
        <s v="16-Aug-1997"/>
        <s v="6-Aug-1982"/>
        <s v="18-Nov-1976"/>
        <s v="13-Aug-1984"/>
        <s v="7-Jul-1996"/>
        <s v="24-Jun-1989"/>
        <s v="30-Oct-1980"/>
        <s v="19-Aug-1983"/>
        <s v="21-Oct-1983"/>
        <s v="25-Sep-1986"/>
        <s v="13-Aug-1990"/>
        <s v="15-Dec-1985"/>
        <s v="19-Nov-1985"/>
        <s v="27-Jul-2004"/>
        <s v="4-Sep-1969"/>
        <s v="17-Sep-1974"/>
        <s v="4-Jul-1996"/>
        <s v="26-Aug-1981"/>
        <s v="16-Oct-1993"/>
        <s v="25-Sep-1984"/>
        <s v="11-Oct-1970"/>
        <s v="8-Sep-1972"/>
        <s v="11-Nov-1972"/>
        <s v="19-Sep-1978"/>
        <s v="29-Jun-1972"/>
        <s v="10-Sep-1999"/>
        <s v="22-Sep-1985"/>
        <s v="23-Oct-1988"/>
        <s v="1-Oct-1981"/>
        <s v="1-Nov-1988"/>
        <s v="5-Oct-1970"/>
        <s v="9-Aug-1985"/>
        <s v="6-Oct-1984"/>
        <s v="15-Oct-1985"/>
        <s v="6-Nov-1973"/>
        <s v="14-Oct-1970"/>
        <s v="9-Nov-1969"/>
        <s v="18-Aug-1990"/>
        <s v="16-Nov-1983"/>
        <s v="25-Jul-1991"/>
        <s v="21-Jul-1985"/>
        <s v="9-Sep-1995"/>
        <s v="9-Jun-1970"/>
        <s v="14-Oct-1984"/>
        <s v="8-Aug-1979"/>
        <s v="21-Sep-1984"/>
        <s v="8-Nov-1994"/>
        <s v="28-Jul-1996"/>
        <s v="16-Aug-1989"/>
        <s v="8-Aug-1980"/>
        <s v="10-Jun-1988"/>
        <s v="11-Oct-1974"/>
        <s v="10-Oct-1980"/>
        <s v="25-Jun-1970"/>
        <s v="11-Nov-1984"/>
        <s v="19-Sep-1984"/>
        <s v="5-Aug-1980"/>
        <s v="15-Jul-2004"/>
        <s v="13-Aug-2003"/>
        <s v="14-Jul-1987"/>
        <s v="30-Jul-1994"/>
        <s v="13-Aug-1993"/>
        <s v="29-Jul-1987"/>
        <s v="21-Dec-1982"/>
        <s v="8-Jul-1982"/>
        <s v="19-Oct-1993"/>
        <s v="22-Nov-1984"/>
        <s v="18-Jun-1985"/>
        <s v="30-Sep-1987"/>
        <s v="20-Aug-1995"/>
        <s v="27-Jul-1987"/>
        <s v="22-Jul-2002"/>
        <s v="2-Nov-1972"/>
        <s v="18-Sep-1980"/>
        <s v="30-Aug-1983"/>
        <s v="10-Jun-1993"/>
        <s v="19-Oct-1987"/>
        <s v="18-Dec-1971"/>
        <s v="30-Aug-1981"/>
        <s v="3-Nov-1993"/>
        <s v="15-Jun-1981"/>
        <s v="6-Jul-1974"/>
        <s v="3-Nov-1992"/>
        <s v="28-Oct-1972"/>
        <s v="12-Aug-1984"/>
        <s v="27-Sep-1978"/>
        <s v="9-Dec-1987"/>
        <s v="15-Nov-1994"/>
        <s v="11-Sep-1978"/>
        <s v="18-Nov-1988"/>
        <s v="3-Oct-1983"/>
        <s v="21-Nov-1986"/>
        <s v="5-Sep-1985"/>
        <s v="18-Sep-1974"/>
        <s v="22-Sep-1999"/>
        <s v="7-Dec-1980"/>
        <s v="7-Nov-1981"/>
        <s v="29-Jul-1988"/>
        <s v="17-Aug-1984"/>
        <s v="30-Sep-1986"/>
        <s v="12-Jul-1986"/>
        <s v="24-Oct-1973"/>
        <s v="25-Aug-1982"/>
        <s v="8-Jun-1978"/>
        <s v="17-Sep-1992"/>
        <s v="6-Jul-1991"/>
        <s v="27-Sep-1975"/>
        <s v="23-Dec-1985"/>
        <s v="1-Aug-1984"/>
        <s v="3-Sep-1984"/>
        <s v="6-Nov-1989"/>
        <s v="8-Aug-1988"/>
        <s v="1-Jun-1984"/>
        <s v="22-Jul-1986"/>
        <s v="18-Nov-1989"/>
        <s v="1-Jun-1986"/>
        <s v="7-Dec-1994"/>
        <s v="7-Nov-1989"/>
        <s v="15-Dec-1972"/>
        <s v="28-Aug-1991"/>
        <s v="2-Sep-1974"/>
        <s v="13-Nov-1994"/>
        <s v="9-Sep-2000"/>
        <s v="22-Aug-2004"/>
        <s v="12-Nov-1974"/>
        <s v="1-Sep-1987"/>
        <s v="20-Oct-1986"/>
        <s v="20-Sep-1986"/>
        <s v="25-Oct-1986"/>
        <s v="19-Jul-1989"/>
        <s v="5-Jul-1987"/>
        <s v="26-Dec-1987"/>
        <s v="29-Jun-1987"/>
        <s v="6-Jun-1995"/>
        <s v="1-Dec-1999"/>
        <s v="17-Jun-1993"/>
        <s v="24-Oct-1983"/>
        <s v="6-Jun-2004"/>
        <s v="12-Sep-1979"/>
        <s v="16-Oct-1984"/>
        <s v="9-Oct-1990"/>
        <s v="22-Aug-1990"/>
        <s v="10-Dec-1993"/>
        <s v="13-Sep-1987"/>
        <s v="18-Nov-1987"/>
        <s v="19-Jun-1999"/>
        <s v="14-Jul-1997"/>
        <s v="22-Nov-1978"/>
        <s v="11-Jun-1993"/>
        <s v="7-Sep-1980"/>
        <s v="29-Jul-1997"/>
        <s v="16-Oct-2001"/>
        <s v="4-Dec-1997"/>
        <s v="29-Jun-1986"/>
        <s v="10-Sep-1991"/>
        <s v="9-Nov-1988"/>
        <s v="8-Jul-1988"/>
        <s v="9-Jun-1977"/>
        <s v="4-Sep-1988"/>
        <s v="24-Jun-1988"/>
        <s v="7-Nov-1973"/>
        <s v="30-Aug-1991"/>
        <s v="26-Jun-1974"/>
        <s v="27-Nov-1991"/>
        <s v="23-Aug-1991"/>
        <s v="21-Aug-2002"/>
        <s v="10-Jul-1993"/>
        <s v="23-Sep-1988"/>
        <s v="28-Nov-1990"/>
        <s v="10-Jul-1989"/>
        <s v="27-Oct-1986"/>
        <s v="23-Dec-1986"/>
        <s v="29-Sep-1997"/>
        <s v="1-Sep-1989"/>
        <s v="7-Jun-2001"/>
        <s v="13-Dec-1979"/>
        <s v="29-Sep-1995"/>
        <s v="15-Oct-1984"/>
        <s v="10-Sep-1992"/>
        <s v="11-Dec-2000"/>
        <s v="27-Jun-2002"/>
        <s v="1-Dec-1995"/>
        <s v="3-Jul-1981"/>
        <s v="3-Oct-1978"/>
        <s v="16-Dec-1989"/>
        <s v="22-Jun-1987"/>
        <s v="9-Dec-1989"/>
        <s v="1-Aug-1989"/>
        <s v="27-Sep-1987"/>
        <s v="16-Aug-1992"/>
        <s v="22-Nov-1987"/>
        <s v="2-Sep-1987"/>
        <s v="5-Jun-1987"/>
        <s v="24-Nov-2004"/>
        <s v="12-Oct-1991"/>
        <s v="5-Sep-1986"/>
        <s v="2-Jul-1980"/>
        <s v="12-Aug-1994"/>
        <s v="28-Sep-1992"/>
        <s v="12-Aug-1981"/>
        <s v="4-Dec-1977"/>
        <s v="22-Jun-2003"/>
        <s v="4-Sep-1990"/>
        <s v="4-Oct-2003"/>
        <s v="26-Sep-1990"/>
        <s v="5-Aug-1990"/>
        <s v="25-Oct-1996"/>
        <s v="22-Jun-1985"/>
        <s v="29-Jun-1998"/>
        <s v="2-Jul-2000"/>
        <s v="18-Sep-1989"/>
        <s v="25-Dec-1996"/>
        <s v="20-Sep-1990"/>
        <s v="22-Dec-2004"/>
        <s v="17-Nov-1990"/>
        <s v="13-Jun-1988"/>
        <s v="29-Jun-1993"/>
        <s v="21-Dec-1988"/>
        <s v="5-Dec-1987"/>
        <s v="2-Oct-2003"/>
        <s v="16-Jun-1980"/>
        <s v="13-Oct-1997"/>
        <s v="26-Jun-1988"/>
        <s v="12-Jul-1992"/>
        <s v="18-Jul-2004"/>
        <s v="20-Nov-1999"/>
        <s v="4-Jul-1991"/>
        <s v="15-Jul-1990"/>
        <s v="28-Jun-1994"/>
        <s v="3-Sep-1991"/>
        <s v="24-Oct-1994"/>
        <s v="8-Oct-1994"/>
        <s v="23-Dec-1993"/>
        <s v="4-Sep-1993"/>
        <s v="29-Dec-1994"/>
        <s v="15-Aug-1992"/>
        <s v="16-Sep-1988"/>
        <s v="11-Aug-1986"/>
        <s v="18-Jul-1988"/>
        <s v="29-Jun-1982"/>
        <s v="29-Nov-1997"/>
        <s v="28-Aug-1990"/>
        <s v="13-Sep-1991"/>
        <s v="1-Nov-1994"/>
        <s v="1-Jun-1991"/>
        <s v="26-Oct-1994"/>
        <s v="2-Nov-1994"/>
        <s v="19-Dec-1988"/>
        <s v="25-Nov-2000"/>
        <s v="8-Jun-2003"/>
        <s v="20-Nov-1983"/>
        <s v="14-Oct-1995"/>
        <s v="16-Jun-1982"/>
        <s v="1-Dec-1991"/>
        <s v="3-Nov-1991"/>
        <s v="27-Jun-1992"/>
        <s v="14-Dec-1998"/>
        <s v="6-Sep-1997"/>
        <s v="3-Oct-1995"/>
        <s v="25-Jun-1989"/>
        <s v="16-Sep-1984"/>
        <s v="26-Nov-1998"/>
        <s v="28-Jun-1992"/>
        <s v="6-Aug-1991"/>
        <s v="21-Aug-1994"/>
        <s v="14-Dec-1990"/>
        <s v="1-Dec-1990"/>
        <s v="18-Oct-2002"/>
        <s v="16-Sep-1983"/>
        <s v="14-Sep-1995"/>
        <s v="30-Nov-1988"/>
        <s v="26-Dec-1993"/>
        <s v="10-Nov-1983"/>
        <s v="13-Sep-2000"/>
        <s v="1-Nov-1990"/>
        <s v="22-Nov-1990"/>
        <s v="8-Sep-1996"/>
        <s v="17-Aug-1996"/>
        <s v="29-Jul-1990"/>
        <s v="11-Jul-1995"/>
        <s v="10-Jul-1999"/>
        <s v="11-Nov-1993"/>
        <s v="29-Sep-1993"/>
        <s v="15-Jun-2002"/>
        <s v="10-Jul-2000"/>
        <s v="5-Jul-1985"/>
        <s v="24-Nov-1997"/>
        <s v="27-Aug-1981"/>
        <s v="14-Sep-1993"/>
        <s v="13-Jul-2004"/>
        <s v="23-Oct-1996"/>
        <s v="24-Jun-1990"/>
        <s v="18-Oct-2001"/>
        <s v="6-Jun-2001"/>
        <s v="19-Aug-1991"/>
        <s v="29-Sep-1981"/>
        <s v="24-Jun-1999"/>
        <s v="28-Aug-1988"/>
        <s v="13-Dec-1981"/>
        <s v="24-Oct-1987"/>
        <s v="21-Nov-1994"/>
        <s v="24-Oct-1991"/>
        <s v="25-Aug-1991"/>
        <s v="28-Oct-1991"/>
        <s v="9-Sep-1986"/>
        <s v="22-Aug-1994"/>
        <s v="1-Dec-1986"/>
        <s v="5-Nov-2004"/>
        <s v="2-Dec-1989"/>
        <s v="18-Aug-1988"/>
        <s v="21-Oct-1995"/>
        <s v="14-Dec-1981"/>
        <s v="10-Jul-2003"/>
        <s v="6-Jul-1984"/>
        <s v="8-Nov-1990"/>
        <s v="17-Nov-1992"/>
        <s v="14-Jun-1985"/>
        <s v="11-Oct-1990"/>
        <s v="4-Nov-1988"/>
        <s v="12-Aug-1999"/>
        <s v="4-Nov-1997"/>
        <s v="6-Jun-1999"/>
        <s v="27-Dec-1986"/>
        <s v="11-Nov-2001"/>
        <s v="23-Aug-1995"/>
        <s v="10-Oct-1981"/>
        <s v="16-Jun-1995"/>
        <s v="9-Oct-1995"/>
        <s v="24-Sep-1994"/>
        <s v="22-Dec-1992"/>
        <s v="15-Oct-1988"/>
        <s v="16-Sep-1998"/>
        <s v="18-Sep-1996"/>
        <s v="19-Sep-1996"/>
        <s v="26-Jun-2004"/>
        <s v="12-Oct-1993"/>
        <s v="29-Jul-2003"/>
        <s v="14-Sep-1987"/>
        <s v="20-Jun-2000"/>
        <s v="27-Aug-1986"/>
        <s v="26-Dec-2001"/>
        <s v="19-Dec-1996"/>
        <s v="27-Oct-1996"/>
        <s v="10-Aug-1996"/>
        <s v="13-Nov-1996"/>
        <s v="14-Dec-1996"/>
        <s v="7-Oct-1993"/>
        <s v="23-Jun-1995"/>
        <s v="28-Oct-1993"/>
        <s v="1-Sep-1991"/>
        <s v="20-Jun-1997"/>
        <s v="18-Nov-2003"/>
        <s v="5-Dec-2003"/>
        <s v="17-Nov-1996"/>
        <s v="6-Oct-2001"/>
        <s v="2-Dec-1994"/>
        <s v="13-Nov-1991"/>
        <s v="2-Sep-1997"/>
        <s v="2-Aug-1997"/>
        <s v="6-Jul-1997"/>
        <s v="22-Dec-1997"/>
        <s v="5-Jul-1997"/>
        <s v="11-Oct-1996"/>
        <s v="2-Sep-2001"/>
        <s v="23-Sep-2000"/>
        <s v="3-Jul-1996"/>
        <s v="14-Aug-1996"/>
        <s v="6-Jul-1994"/>
        <s v="25-Oct-1994"/>
        <s v="29-Aug-2001"/>
        <s v="25-Sep-1993"/>
        <s v="10-Jul-1994"/>
        <s v="25-Jun-1999"/>
        <s v="1-Aug-1987"/>
        <s v="13-Oct-2001"/>
        <s v="10-Sep-1995"/>
        <s v="1-Oct-1989"/>
        <s v="26-Sep-1994"/>
        <s v="21-Jun-2002"/>
        <s v="9-Aug-1998"/>
        <s v="15-Sep-1998"/>
        <s v="19-Dec-1997"/>
        <s v="28-Sep-1988"/>
        <s v="15-Dec-2002"/>
        <s v="20-Nov-1991"/>
        <s v="18-Jun-1987"/>
        <s v="24-Sep-1995"/>
        <s v="30-Sep-2002"/>
        <s v="30-Jun-1996"/>
        <s v="5-Jun-2003"/>
        <s v="13-Jun-1996"/>
        <s v="24-Oct-1996"/>
        <s v="1-Nov-1999"/>
        <s v="14-Jul-2000"/>
        <s v="21-Jun-1996"/>
        <s v="12-Aug-1993"/>
        <s v="1-Nov-1993"/>
        <s v="4-Sep-1998"/>
        <s v="17-Jun-1998"/>
        <s v="15-Nov-1998"/>
        <s v="1-Oct-2000"/>
        <s v="23-Sep-2003"/>
        <s v="29-Aug-1999"/>
        <s v="14-Nov-2004"/>
        <s v="10-Aug-1997"/>
        <s v="11-Oct-2000"/>
        <s v="3-Oct-2000"/>
        <s v="3-Dec-2003"/>
        <s v="6-Oct-1997"/>
        <s v="20-Aug-1988"/>
        <s v="30-Oct-1997"/>
        <s v="6-Aug-2003"/>
        <s v="1-Dec-2003"/>
        <s v="21-Nov-2003"/>
        <s v="17-Jul-2003"/>
        <s v="11-Jun-1999"/>
        <s v="2-Oct-1994"/>
        <s v="17-Sep-1994"/>
        <s v="5-Aug-1996"/>
        <s v="9-Dec-2000"/>
        <s v="24-Jun-2000"/>
        <s v="26-Aug-2001"/>
        <s v="28-Jul-2001"/>
        <s v="15-Oct-2001"/>
        <s v="20-Jul-2002"/>
        <s v="1-Oct-1990"/>
        <s v="25-Aug-2000"/>
        <s v="2-Nov-1997"/>
        <s v="5-Aug-1991"/>
        <s v="15-Oct-1995"/>
        <s v="9-Jul-1995"/>
        <s v="6-Nov-1995"/>
        <s v="2-Jul-1998"/>
        <s v="17-Aug-1998"/>
        <s v="11-Jul-2002"/>
        <s v="19-Nov-1998"/>
        <s v="29-Jul-2002"/>
        <s v="21-Nov-1999"/>
        <s v="3-Jun-2001"/>
        <s v="17-Dec-1999"/>
        <s v="12-Dec-1988"/>
        <s v="5-Nov-2002"/>
        <s v="21-Oct-1998"/>
        <s v="17-Dec-1996"/>
        <s v="28-Nov-1996"/>
        <s v="5-Oct-1989"/>
        <s v="16-Jun-1991"/>
        <s v="12-Nov-2002"/>
        <s v="15-Jul-2002"/>
        <s v="30-Jun-2000"/>
        <s v="10-Dec-2003"/>
        <s v="12-Dec-2004"/>
        <s v="25-Sep-2004"/>
        <s v="13-Jun-2004"/>
        <s v="6-Aug-2004"/>
        <s v="13-Nov-2004"/>
        <s v="28-Oct-2004"/>
        <s v="12-Sep-2004"/>
        <s v="3-Sep-2004"/>
        <s v="7-Dec-2004"/>
        <s v="16-Dec-1991"/>
        <s v="27-Sep-1994"/>
        <s v="23-Aug-2000"/>
        <s v="10-Dec-2000"/>
        <s v="29-Nov-2000"/>
        <s v="22-Oct-2000"/>
        <s v="19-Aug-2003"/>
        <s v="3-Sep-1997"/>
        <s v="26-Sep-2003"/>
        <s v="22-Dec-2003"/>
        <s v="30-Aug-2003"/>
        <s v="4-Nov-2004"/>
        <s v="30-Sep-2003"/>
        <s v="21-Jul-1989"/>
        <s v="28-Nov-2001"/>
        <s v="22-Jun-2001"/>
        <s v="14-Aug-2001"/>
        <s v="12-Jun-2004"/>
        <s v="26-Jul-2000"/>
        <s v="2-Sep-2000"/>
        <s v="4-Aug-2001"/>
        <s v="6-Sep-2001"/>
        <s v="1-Jul-2001"/>
        <s v="14-Sep-1998"/>
        <s v="29-Sep-2002"/>
        <s v="29-Dec-1998"/>
        <s v="16-Jul-2002"/>
        <s v="29-Sep-1998"/>
        <s v="5-Oct-1998"/>
        <s v="28-Sep-1998"/>
        <s v="7-Sep-2002"/>
        <s v="9-Dec-2001"/>
        <s v="3-Aug-2001"/>
        <s v="6-Oct-1994"/>
        <s v="10-Aug-2001"/>
        <s v="29-Aug-2002"/>
        <s v="29-Oct-2002"/>
        <s v="22-Sep-2002"/>
        <s v="2-Jul-1996"/>
        <s v="27-Dec-2004"/>
        <s v="6-Dec-1994"/>
        <s v="20-Jul-2003"/>
        <s v="12-Dec-1999"/>
        <s v="4-Aug-2003"/>
        <s v="11-Aug-2003"/>
        <s v="17-Nov-1999"/>
        <s v="19-Aug-2004"/>
        <s v="25-Sep-1999"/>
        <s v="13-Dec-2002"/>
        <s v="19-Nov-2003"/>
        <s v="7-Oct-1998"/>
        <s v="28-Jul-2003"/>
        <s v="14-Nov-2003"/>
        <s v="9-Nov-2003"/>
        <s v="9-Sep-2004"/>
        <s v="21-Oct-2004"/>
        <s v="11-Sep-2004"/>
        <s v="10-Jun-2004"/>
        <s v="21-Sep-2004"/>
        <s v="19-Sep-2004"/>
        <s v="17-Oct-2004"/>
        <s v="6-Dec-2004"/>
        <s v="14-Dec-2004"/>
        <s v="7-Nov-2004"/>
        <s v="10-Dec-2004"/>
        <s v="17-Nov-2004"/>
        <s v="21-Oct-2000"/>
        <s v="10-Jun-2000"/>
        <s v="23-Oct-2000"/>
        <s v="21-Aug-2003"/>
        <s v="16-Sep-2003"/>
        <s v="8-Aug-2004"/>
        <s v="13-Dec-2004"/>
        <s v="3-Oct-2003"/>
        <s v="4-Dec-2003"/>
        <s v="25-Jul-2004"/>
        <s v="21-Aug-2004"/>
        <s v="14-Sep-2003"/>
        <s v="5-Aug-1995"/>
        <s v="22-Jul-2004"/>
        <s v="19-Nov-2004"/>
        <s v="22-Sep-1992"/>
        <s v="5-Dec-2001"/>
        <s v="2-Jun-2001"/>
        <s v="7-Jul-2001"/>
        <s v="25-Aug-2001"/>
        <s v="19-Jun-1998"/>
        <s v="7-Oct-1995"/>
        <s v="9-Jun-1997"/>
        <s v="7-Dec-1998"/>
        <s v="20-Jun-2003"/>
        <s v="19-Jun-1997"/>
        <s v="1-Sep-2000"/>
        <s v="5-Dec-1997"/>
        <s v="23-Aug-2001"/>
        <s v="23-Jun-1996"/>
        <s v="27-Oct-1997"/>
        <s v="5-Sep-1998"/>
        <s v="22-Dec-2002"/>
        <s v="14-Nov-2002"/>
        <s v="6-Jul-1999"/>
        <s v="15-Aug-2002"/>
        <s v="3-Dec-1998"/>
        <s v="7-Nov-1997"/>
        <s v="30-Jul-1995"/>
        <s v="12-Jul-1998"/>
        <s v="14-Oct-1999"/>
        <s v="13-Oct-2002"/>
        <s v="10-Dec-2002"/>
        <s v="29-Nov-2001"/>
        <s v="4-Jun-1998"/>
        <s v="26-Jun-2000"/>
        <s v="28-Jul-2004"/>
        <s v="30-Sep-2004"/>
        <s v="26-Oct-1997"/>
        <s v="4-Dec-2002"/>
        <s v="15-Aug-2003"/>
        <s v="30-Oct-2003"/>
        <s v="13-Oct-2003"/>
        <s v="15-Sep-2003"/>
        <s v="8-Sep-2003"/>
        <s v="2-Aug-2003"/>
        <s v="1-Jul-2002"/>
        <s v="11-Oct-1998"/>
        <s v="12-Dec-2002"/>
        <s v="13-Jul-1998"/>
        <s v="16-Oct-2004"/>
        <s v="4-Nov-1996"/>
        <s v="6-Oct-1992"/>
        <s v="28-Jun-1999"/>
        <s v="26-Aug-2002"/>
        <s v="28-Jun-1997"/>
        <s v="11-Aug-1996"/>
        <s v="12-Nov-2001"/>
        <s v="11-Jun-2002"/>
        <s v="11-Nov-2004"/>
        <s v="26-Jul-1994"/>
        <s v="12-Jun-2003"/>
        <s v="1-Oct-2002"/>
        <s v="25-Oct-2001"/>
        <s v="27-Nov-2004"/>
        <s v="15-Oct-2004"/>
        <s v="11-Aug-2002"/>
        <s v="28-Nov-2004"/>
        <s v="11-Jun-2004"/>
        <s v="6-Oct-2004"/>
        <s v="19-Jul-2002"/>
        <s v="14-Jun-2004"/>
        <s v="12-Nov-2004"/>
        <s v="13-Aug-2002"/>
        <s v="26-Dec-1998"/>
        <s v="13-Aug-1997"/>
        <s v="24-Aug-2004"/>
        <s v="1-Jun-1995"/>
        <s v="5-Oct-1995"/>
        <s v="5-Aug-1999"/>
        <s v="9-Oct-2000"/>
        <s v="22-Nov-1994"/>
        <s v="19-Aug-2001"/>
        <s v="28-Oct-1995"/>
        <s v="30-Oct-1994"/>
        <s v="27-Nov-1993"/>
        <s v="18-Nov-2000"/>
        <s v="7-Oct-2004"/>
        <s v="7-Dec-1995"/>
        <s v="28-Jun-1993"/>
        <s v="22-Oct-1996"/>
        <s v="9-Aug-1993"/>
        <s v="19-SEP-2002"/>
        <s v="14-Dec-1999"/>
        <s v="26-Dec-1999"/>
        <s v="12-Sep-2001"/>
        <s v="9-Nov-1997"/>
        <s v="29-Nov-2002"/>
        <s v="1-Jun-1993"/>
        <s v="20-Nov-2001"/>
        <s v="27-Jul-1998"/>
        <s v="30-Jun-1993"/>
        <s v="9-Jul-1992"/>
        <m/>
      </sharedItems>
    </cacheField>
    <cacheField name="charges " numFmtId="0">
      <sharedItems containsString="0" containsBlank="1" containsNumber="1" minValue="563.84" maxValue="63770.43" count="2332">
        <n v="63770.43"/>
        <n v="62592.87"/>
        <n v="60021.4"/>
        <n v="58571.07"/>
        <n v="55135.4"/>
        <n v="52590.83"/>
        <n v="51194.56"/>
        <n v="49577.66"/>
        <n v="48970.25"/>
        <n v="48885.14"/>
        <n v="48824.45"/>
        <n v="48675.52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"/>
        <n v="46599.11"/>
        <n v="46255.11"/>
        <n v="46200.99"/>
        <n v="46151.12"/>
        <n v="46130.53"/>
        <n v="46113.51"/>
        <n v="45863.21"/>
        <n v="45710.21"/>
        <n v="45702.02"/>
        <n v="45008.96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"/>
        <n v="42983.46"/>
        <n v="42969.85"/>
        <n v="42856.84"/>
        <n v="42764.12"/>
        <n v="42760.5"/>
        <n v="42644.2"/>
        <n v="42560.43"/>
        <n v="42538.72"/>
        <n v="42478.6"/>
        <n v="42303.69"/>
        <n v="42211.14"/>
        <n v="42188.15"/>
        <n v="42124.52"/>
        <n v="42112.24"/>
        <n v="42111.66"/>
        <n v="41999.52"/>
        <n v="41949.24"/>
        <n v="41919.1"/>
        <n v="41886.54"/>
        <n v="41794.63"/>
        <n v="41681.86"/>
        <n v="41676.08"/>
        <n v="41661.6"/>
        <n v="41636.2"/>
        <n v="41505.15"/>
        <n v="41351.88"/>
        <n v="41331.79"/>
        <n v="41271.5"/>
        <n v="41250.39"/>
        <n v="41191.57"/>
        <n v="41097.16"/>
        <n v="41055.29"/>
        <n v="41034.22"/>
        <n v="40974.16"/>
        <n v="40961.29"/>
        <n v="40941.29"/>
        <n v="40932.43"/>
        <n v="40904.2"/>
        <n v="40817.85"/>
        <n v="40720.55"/>
        <n v="40692.91"/>
        <n v="40590.55"/>
        <n v="40419.02"/>
        <n v="40373.74"/>
        <n v="40309.93"/>
        <n v="40284.38"/>
        <n v="40273.65"/>
        <n v="40208.56"/>
        <n v="40204.83"/>
        <n v="40182.25"/>
        <n v="40103.89"/>
        <n v="40069.44"/>
        <n v="40054.73"/>
        <n v="40003.33"/>
        <n v="39983.43"/>
        <n v="39963.12"/>
        <n v="39871.7"/>
        <n v="39865.7"/>
        <n v="39836.52"/>
        <n v="39774.28"/>
        <n v="39727.61"/>
        <n v="39725.52"/>
        <n v="39722.75"/>
        <n v="39721.93"/>
        <n v="39670.44"/>
        <n v="39611.76"/>
        <n v="39597.41"/>
        <n v="39556.49"/>
        <n v="39396.86"/>
        <n v="39352.6"/>
        <n v="39315.28"/>
        <n v="39241.44"/>
        <n v="39221.12"/>
        <n v="39125.33"/>
        <n v="39047.29"/>
        <n v="38998.55"/>
        <n v="38947.43"/>
        <n v="38932.56"/>
        <n v="38924.04"/>
        <n v="38893.36"/>
        <n v="38869.25"/>
        <n v="38836.98"/>
        <n v="38792.69"/>
        <n v="38746.36"/>
        <n v="38740.12"/>
        <n v="38711"/>
        <n v="38709.18"/>
        <n v="38652.09"/>
        <n v="38511.63"/>
        <n v="38415.47"/>
        <n v="38405.26"/>
        <n v="38389.79"/>
        <n v="38344.57"/>
        <n v="38313.13"/>
        <n v="38282.75"/>
        <n v="38245.59"/>
        <n v="38241.74"/>
        <n v="38237.34"/>
        <n v="38189.1"/>
        <n v="38126.25"/>
        <n v="37829.72"/>
        <n v="37800.98"/>
        <n v="37742.58"/>
        <n v="37735.2"/>
        <n v="37701.88"/>
        <n v="37675.06"/>
        <n v="37650.74"/>
        <n v="37607.53"/>
        <n v="37484.45"/>
        <n v="37465.34"/>
        <n v="37425.94"/>
        <n v="37277.27"/>
        <n v="37272.34"/>
        <n v="37270.15"/>
        <n v="37251.22"/>
        <n v="37165.16"/>
        <n v="37133.9"/>
        <n v="37079.37"/>
        <n v="37076.37"/>
        <n v="37040.88"/>
        <n v="36976.45"/>
        <n v="36950.26"/>
        <n v="36935.64"/>
        <n v="36922.61"/>
        <n v="36911.99"/>
        <n v="36910.61"/>
        <n v="36898.73"/>
        <n v="36889.99"/>
        <n v="36837.47"/>
        <n v="36795.29"/>
        <n v="36786.37"/>
        <n v="36580.28"/>
        <n v="36572.8"/>
        <n v="36541.55"/>
        <n v="36445.55"/>
        <n v="36397.58"/>
        <n v="36350.71"/>
        <n v="36332.45"/>
        <n v="36314.05"/>
        <n v="36307.8"/>
        <n v="36219.41"/>
        <n v="36197.7"/>
        <n v="36189.1"/>
        <n v="36182.87"/>
        <n v="36149.48"/>
        <n v="36124.57"/>
        <n v="36090.49"/>
        <n v="36085.22"/>
        <n v="36074.34"/>
        <n v="36021.01"/>
        <n v="35952.65"/>
        <n v="35883.27"/>
        <n v="35733.96"/>
        <n v="35711.39"/>
        <n v="35701.9"/>
        <n v="35595.59"/>
        <n v="35585.58"/>
        <n v="35583.17"/>
        <n v="35573.26"/>
        <n v="35547.72"/>
        <n v="35547.47"/>
        <n v="35517.19"/>
        <n v="35491.64"/>
        <n v="35345.73"/>
        <n v="35315.96"/>
        <n v="35302.09"/>
        <n v="35160.13"/>
        <n v="35147.53"/>
        <n v="35069.37"/>
        <n v="35050.62"/>
        <n v="35000.73"/>
        <n v="34979.86"/>
        <n v="34976.42"/>
        <n v="34975.68"/>
        <n v="34940.61"/>
        <n v="34838.87"/>
        <n v="34828.65"/>
        <n v="34806.47"/>
        <n v="34779.62"/>
        <n v="34672.15"/>
        <n v="34617.84"/>
        <n v="34543.39"/>
        <n v="34472.84"/>
        <n v="34456.27"/>
        <n v="34439.86"/>
        <n v="34402.22"/>
        <n v="34307.22"/>
        <n v="34293.12"/>
        <n v="34289.43"/>
        <n v="34254.05"/>
        <n v="34218.02"/>
        <n v="34210.33"/>
        <n v="34205.07"/>
        <n v="34166.27"/>
        <n v="34084.68"/>
        <n v="34053.36"/>
        <n v="33975.47"/>
        <n v="33907.55"/>
        <n v="33900.65"/>
        <n v="33829.39"/>
        <n v="33753.32"/>
        <n v="33750.29"/>
        <n v="33732.69"/>
        <n v="33707.55"/>
        <n v="33611.71"/>
        <n v="33527.1"/>
        <n v="33475.82"/>
        <n v="33471.97"/>
        <n v="33450.99"/>
        <n v="33344.45"/>
        <n v="33307.55"/>
        <n v="33292.83"/>
        <n v="33121"/>
        <n v="33090.66"/>
        <n v="33074.94"/>
        <n v="33057.23"/>
        <n v="33025.32"/>
        <n v="33017.46"/>
        <n v="32947.63"/>
        <n v="32906.69"/>
        <n v="32827.51"/>
        <n v="32787.46"/>
        <n v="32765.33"/>
        <n v="32760.48"/>
        <n v="32734.19"/>
        <n v="32716.2"/>
        <n v="32686.08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2"/>
        <n v="31736.7"/>
        <n v="31620"/>
        <n v="31591.82"/>
        <n v="31368.81"/>
        <n v="31328.27"/>
        <n v="31322.53"/>
        <n v="31234.56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4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4"/>
        <n v="29760.6"/>
        <n v="29757.69"/>
        <n v="29622.69"/>
        <n v="29583.8"/>
        <n v="29523.17"/>
        <n v="29443.59"/>
        <n v="29352.56"/>
        <n v="29330.98"/>
        <n v="29227.6"/>
        <n v="29186.48"/>
        <n v="29160.39"/>
        <n v="29141.36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"/>
        <n v="27614.71"/>
        <n v="27598.93"/>
        <n v="27534.53"/>
        <n v="27533.91"/>
        <n v="27495.59"/>
        <n v="27432.73"/>
        <n v="27375.9"/>
        <n v="27346.04"/>
        <n v="27322.73"/>
        <n v="27236.96"/>
        <n v="27218.44"/>
        <n v="27117.99"/>
        <n v="27092.38"/>
        <n v="27080.64"/>
        <n v="27037.91"/>
        <n v="27000.98"/>
        <n v="26936.98"/>
        <n v="26927.69"/>
        <n v="26926.51"/>
        <n v="26912.56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6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"/>
        <n v="21880.82"/>
        <n v="21797"/>
        <n v="21774.32"/>
        <n v="21771.34"/>
        <n v="21677.28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"/>
        <n v="20878.78"/>
        <n v="20781.49"/>
        <n v="20773.63"/>
        <n v="20745.99"/>
        <n v="20709.02"/>
        <n v="20630.28"/>
        <n v="20568.32"/>
        <n v="20463"/>
        <n v="20446.85"/>
        <n v="20420.6"/>
        <n v="20354.5"/>
        <n v="20296.86"/>
        <n v="20277.81"/>
        <n v="20253.84"/>
        <n v="20234.85"/>
        <n v="20177.67"/>
        <n v="20167.34"/>
        <n v="20149.32"/>
        <n v="20009.63"/>
        <n v="19995.29"/>
        <n v="19964.75"/>
        <n v="19933.46"/>
        <n v="19798.05"/>
        <n v="19749.38"/>
        <n v="19719.69"/>
        <n v="19673.34"/>
        <n v="19594.81"/>
        <n v="19551.34"/>
        <n v="19539.24"/>
        <n v="19521.97"/>
        <n v="19515.54"/>
        <n v="19496.72"/>
        <n v="19444.27"/>
        <n v="19442.35"/>
        <n v="19362"/>
        <n v="19350.37"/>
        <n v="19321.06"/>
        <n v="19259.96"/>
        <n v="19214.71"/>
        <n v="19199.94"/>
        <n v="19144.58"/>
        <n v="19107.78"/>
        <n v="19040.88"/>
        <n v="19023.26"/>
        <n v="18972.5"/>
        <n v="18963.17"/>
        <n v="18955.22"/>
        <n v="18954.56"/>
        <n v="18932.81"/>
        <n v="18903.49"/>
        <n v="18883.33"/>
        <n v="18838.7"/>
        <n v="18815.53"/>
        <n v="18806.15"/>
        <n v="18804.75"/>
        <n v="18767.74"/>
        <n v="18765.88"/>
        <n v="18694.69"/>
        <n v="18682.74"/>
        <n v="18648.42"/>
        <n v="18608.26"/>
        <n v="18443.11"/>
        <n v="18328.24"/>
        <n v="18310.74"/>
        <n v="18259.22"/>
        <n v="18246.5"/>
        <n v="18223.45"/>
        <n v="18218.16"/>
        <n v="18208.34"/>
        <n v="18157.88"/>
        <n v="18033.97"/>
        <n v="18031.19"/>
        <n v="18031.16"/>
        <n v="17942.11"/>
        <n v="17929.3"/>
        <n v="17904.53"/>
        <n v="17882.67"/>
        <n v="17878.9"/>
        <n v="17862.92"/>
        <n v="17832.6"/>
        <n v="17779.94"/>
        <n v="17777.73"/>
        <n v="17748.51"/>
        <n v="17663.14"/>
        <n v="17626.24"/>
        <n v="17584.72"/>
        <n v="17560.38"/>
        <n v="17556.88"/>
        <n v="17507.47"/>
        <n v="17505.65"/>
        <n v="17496.31"/>
        <n v="17479.53"/>
        <n v="17468.98"/>
        <n v="17361.77"/>
        <n v="17352.68"/>
        <n v="17337.58"/>
        <n v="17253.43"/>
        <n v="17179.52"/>
        <n v="17178.68"/>
        <n v="17174.52"/>
        <n v="17172.27"/>
        <n v="17128.43"/>
        <n v="17085.27"/>
        <n v="17081.08"/>
        <n v="17043.34"/>
        <n v="17016.01"/>
        <n v="16990.55"/>
        <n v="16921.09"/>
        <n v="16903.5"/>
        <n v="16884.92"/>
        <n v="16841.32"/>
        <n v="16796.41"/>
        <n v="16779.4"/>
        <n v="16776.3"/>
        <n v="16770.99"/>
        <n v="16657.72"/>
        <n v="16631.61"/>
        <n v="16602.18"/>
        <n v="16600.16"/>
        <n v="16587.96"/>
        <n v="16586.5"/>
        <n v="16577.78"/>
        <n v="16455.71"/>
        <n v="16450.89"/>
        <n v="16420.49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5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1"/>
        <n v="10322.9"/>
        <n v="10315.91"/>
        <n v="10310.78"/>
        <n v="10308.04"/>
        <n v="10276.99"/>
        <n v="10274.33"/>
        <n v="10269.46"/>
        <n v="10264.44"/>
        <n v="10259.13"/>
        <n v="10231.5"/>
        <n v="10226.28"/>
        <n v="10214.64"/>
        <n v="10197.77"/>
        <n v="10191.82"/>
        <n v="10160.87"/>
        <n v="10156.78"/>
        <n v="10146.13"/>
        <n v="10141.14"/>
        <n v="10139.84"/>
        <n v="10118.42"/>
        <n v="10115.01"/>
        <n v="10107.22"/>
        <n v="10106.13"/>
        <n v="10096.97"/>
        <n v="10085.85"/>
        <n v="10072.06"/>
        <n v="10065.41"/>
        <n v="10043.25"/>
        <n v="10027.15"/>
        <n v="10011.44"/>
        <n v="9991.04"/>
        <n v="9964.06"/>
        <n v="9957.72"/>
        <n v="9933.44"/>
        <n v="9931.96"/>
        <n v="9930.64"/>
        <n v="9910.36"/>
        <n v="9907.83"/>
        <n v="9894.69"/>
        <n v="9890.23"/>
        <n v="9880.07"/>
        <n v="9877.61"/>
        <n v="9875.68"/>
        <n v="9872.7"/>
        <n v="9870.59"/>
        <n v="9869.81"/>
        <n v="9866.3"/>
        <n v="9863.47"/>
        <n v="9861.03"/>
        <n v="9855.13"/>
        <n v="9850.43"/>
        <n v="9844.45"/>
        <n v="9836.21"/>
        <n v="9819.25"/>
        <n v="9800.89"/>
        <n v="9788.87"/>
        <n v="9787.32"/>
        <n v="9778.35"/>
        <n v="9764.08"/>
        <n v="9753.49"/>
        <n v="9748.91"/>
        <n v="9724.53"/>
        <n v="9722.77"/>
        <n v="9715.84"/>
        <n v="9710.71"/>
        <n v="9704.67"/>
        <n v="9698.42"/>
        <n v="9684.29"/>
        <n v="9664.34"/>
        <n v="9653.81"/>
        <n v="9644.25"/>
        <n v="9634.54"/>
        <n v="9630.91"/>
        <n v="9630.4"/>
        <n v="9630.3"/>
        <n v="9628.79"/>
        <n v="9625.92"/>
        <n v="9620.33"/>
        <n v="9619.18"/>
        <n v="9617.66"/>
        <n v="9597.63"/>
        <n v="9584.04"/>
        <n v="9583.89"/>
        <n v="9582.54"/>
        <n v="9566.99"/>
        <n v="9563.03"/>
        <n v="9549.57"/>
        <n v="9541.7"/>
        <n v="9540.17"/>
        <n v="9538.65"/>
        <n v="9528.9"/>
        <n v="9507.68"/>
        <n v="9504.31"/>
        <n v="9500.57"/>
        <n v="9487.64"/>
        <n v="9453.92"/>
        <n v="9448.42"/>
        <n v="9447.38"/>
        <n v="9447.25"/>
        <n v="9432.93"/>
        <n v="9414.92"/>
        <n v="9411.01"/>
        <n v="9391.35"/>
        <n v="9386.16"/>
        <n v="9380.75"/>
        <n v="9377.9"/>
        <n v="9377.45"/>
        <n v="9361.33"/>
        <n v="9344.2"/>
        <n v="9338.61"/>
        <n v="9320.26"/>
        <n v="9315.41"/>
        <n v="9310.81"/>
        <n v="9304.7"/>
        <n v="9301.89"/>
        <n v="9290.14"/>
        <n v="9288.03"/>
        <n v="9285.87"/>
        <n v="9283.56"/>
        <n v="9282.48"/>
        <n v="9264.8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"/>
        <n v="9101.8"/>
        <n v="9095.94"/>
        <n v="9095.07"/>
        <n v="9058.73"/>
        <n v="9048.03"/>
        <n v="9010.2"/>
        <n v="8998.43"/>
        <n v="8988.16"/>
        <n v="8978.19"/>
        <n v="8968.33"/>
        <n v="8965.8"/>
        <n v="8964.06"/>
        <n v="8954.99"/>
        <n v="8944.12"/>
        <n v="8932.08"/>
        <n v="8930.93"/>
        <n v="8908.47"/>
        <n v="8906.14"/>
        <n v="8891.14"/>
        <n v="8890.59"/>
        <n v="8871.15"/>
        <n v="8835.26"/>
        <n v="8827.21"/>
        <n v="8825.09"/>
        <n v="8824.27"/>
        <n v="8823.99"/>
        <n v="8823.28"/>
        <n v="8821.88"/>
        <n v="8800.49"/>
        <n v="8798.59"/>
        <n v="8782.47"/>
        <n v="8765.25"/>
        <n v="8760.12"/>
        <n v="8747.68"/>
        <n v="8733.23"/>
        <n v="8703.46"/>
        <n v="8701.84"/>
        <n v="8688.86"/>
        <n v="8671.19"/>
        <n v="8665.14"/>
        <n v="8665.09"/>
        <n v="8627.54"/>
        <n v="8615.3"/>
        <n v="8606.22"/>
        <n v="8605.36"/>
        <n v="8604.48"/>
        <n v="8603.82"/>
        <n v="8601.33"/>
        <n v="8596.83"/>
        <n v="8582.3"/>
        <n v="8573.3"/>
        <n v="8572.04"/>
        <n v="8569.86"/>
        <n v="8567.25"/>
        <n v="8556.91"/>
        <n v="8551.35"/>
        <n v="8547.69"/>
        <n v="8539.67"/>
        <n v="8538.29"/>
        <n v="8534.67"/>
        <n v="8527.53"/>
        <n v="8522"/>
        <n v="8520.03"/>
        <n v="8516.83"/>
        <n v="8515.76"/>
        <n v="8471.65"/>
        <n v="8466.35"/>
        <n v="8457.82"/>
        <n v="8450.82"/>
        <n v="8448.66"/>
        <n v="8444.47"/>
        <n v="8442.67"/>
        <n v="8440.05"/>
        <n v="8428.07"/>
        <n v="8413.46"/>
        <n v="8410.05"/>
        <n v="8400.01"/>
        <n v="8396.62"/>
        <n v="8355.54"/>
        <n v="8347.16"/>
        <n v="8342.91"/>
        <n v="8334.59"/>
        <n v="8334.46"/>
        <n v="8314.65"/>
        <n v="8310.84"/>
        <n v="8302.54"/>
        <n v="8283.68"/>
        <n v="8280.62"/>
        <n v="8277.52"/>
        <n v="8271.46"/>
        <n v="8269.04"/>
        <n v="8268"/>
        <n v="8252.28"/>
        <n v="8240.59"/>
        <n v="8233.1"/>
        <n v="8232.64"/>
        <n v="8219.2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"/>
        <n v="5227.99"/>
        <n v="5216.48"/>
        <n v="5213.22"/>
        <n v="5209.58"/>
        <n v="5207.97"/>
        <n v="5198.69"/>
        <n v="5195.58"/>
        <n v="5177.12"/>
        <n v="5166.96"/>
        <n v="5152.13"/>
        <n v="5148.55"/>
        <n v="5144.18"/>
        <n v="5138.26"/>
        <n v="5136.75"/>
        <n v="5125.22"/>
        <n v="5124.19"/>
        <n v="5116.5"/>
        <n v="5087.92"/>
        <n v="5080.1"/>
        <n v="5077.19"/>
        <n v="5059.56"/>
        <n v="5054.05"/>
        <n v="5045.15"/>
        <n v="5043.13"/>
        <n v="5038.57"/>
        <n v="5034.1"/>
        <n v="5031.27"/>
        <n v="5028.15"/>
        <n v="5012.47"/>
        <n v="5003.85"/>
        <n v="5003.77"/>
        <n v="5002.78"/>
        <n v="4999.04"/>
        <n v="4992.38"/>
        <n v="4985.22"/>
        <n v="4949.76"/>
        <n v="4942.06"/>
        <n v="4934.71"/>
        <n v="4931.65"/>
        <n v="4922.92"/>
        <n v="4915.06"/>
        <n v="4911.89"/>
        <n v="4906.41"/>
        <n v="4894.75"/>
        <n v="4894.39"/>
        <n v="4890"/>
        <n v="4889.04"/>
        <n v="4883.87"/>
        <n v="4877.98"/>
        <n v="4859.89"/>
        <n v="4846.92"/>
        <n v="4846.53"/>
        <n v="4844.67"/>
        <n v="4843.79"/>
        <n v="4840.95"/>
        <n v="4839.18"/>
        <n v="4837.58"/>
        <n v="4835.43"/>
        <n v="4830.63"/>
        <n v="4827.9"/>
        <n v="4827.1"/>
        <n v="4812.34"/>
        <n v="4795.66"/>
        <n v="4787.42"/>
        <n v="4779.6"/>
        <n v="4766.02"/>
        <n v="4762.33"/>
        <n v="4753.64"/>
        <n v="4751.07"/>
        <n v="4747.05"/>
        <n v="4746.34"/>
        <n v="4740.78"/>
        <n v="4738.27"/>
        <n v="4734.64"/>
        <n v="4728.71"/>
        <n v="4719.74"/>
        <n v="4719.52"/>
        <n v="4718.2"/>
        <n v="4712.12"/>
        <n v="4699.47"/>
        <n v="4687.8"/>
        <n v="4686.39"/>
        <n v="4678.8"/>
        <n v="4674.2"/>
        <n v="4673.39"/>
        <n v="4670.64"/>
        <n v="4667.61"/>
        <n v="4661.29"/>
        <n v="4646.76"/>
        <n v="4618.08"/>
        <n v="4608.03"/>
        <n v="4571.41"/>
        <n v="4564.19"/>
        <n v="4562.84"/>
        <n v="4561.19"/>
        <n v="4544.23"/>
        <n v="4536.26"/>
        <n v="4529.48"/>
        <n v="4527.18"/>
        <n v="4518.83"/>
        <n v="4518.77"/>
        <n v="4518.4"/>
        <n v="4515.71"/>
        <n v="4511.41"/>
        <n v="4504.66"/>
        <n v="4500.34"/>
        <n v="4488.58"/>
        <n v="4468.25"/>
        <n v="4466.62"/>
        <n v="4463.21"/>
        <n v="4462.72"/>
        <n v="4454.4"/>
        <n v="4449.46"/>
        <n v="4441.21"/>
        <n v="4438.26"/>
        <n v="4435.09"/>
        <n v="4433.92"/>
        <n v="4433.39"/>
        <n v="4428.89"/>
        <n v="4420.95"/>
        <n v="4415.16"/>
        <n v="4402.23"/>
        <n v="4399.73"/>
        <n v="4397.31"/>
        <n v="4392.7"/>
        <n v="4391.65"/>
        <n v="4357.04"/>
        <n v="4350.51"/>
        <n v="4349.46"/>
        <n v="4347.02"/>
        <n v="4340.44"/>
        <n v="4337.74"/>
        <n v="4320.41"/>
        <n v="4296.27"/>
        <n v="4278.55"/>
        <n v="4266.17"/>
        <n v="4265.01"/>
        <n v="4260.74"/>
        <n v="4250.24"/>
        <n v="4243.59"/>
        <n v="4239.89"/>
        <n v="4237.13"/>
        <n v="4234.93"/>
        <n v="4189.11"/>
        <n v="4188.73"/>
        <n v="4185.1"/>
        <n v="4163.21"/>
        <n v="4154.97"/>
        <n v="4151.03"/>
        <n v="4149.74"/>
        <n v="4137.52"/>
        <n v="4134.08"/>
        <n v="4133.64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"/>
        <n v="2585.85"/>
        <n v="2585.27"/>
        <n v="2585.04"/>
        <n v="2566.47"/>
        <n v="2545.68"/>
        <n v="2540.39"/>
        <n v="2534.39"/>
        <n v="2527.82"/>
        <n v="2523.17"/>
        <n v="2510.79"/>
        <n v="2500.93"/>
        <n v="2498.41"/>
        <n v="2497.04"/>
        <n v="2494.02"/>
        <n v="2483.74"/>
        <n v="2480.98"/>
        <n v="2473.33"/>
        <n v="2464.62"/>
        <n v="2459.72"/>
        <n v="2457.5"/>
        <n v="2457.21"/>
        <n v="2438.06"/>
        <n v="2416.96"/>
        <n v="2404.73"/>
        <n v="2396.1"/>
        <n v="2395.17"/>
        <n v="2373.3"/>
        <n v="2362.23"/>
        <n v="2352.97"/>
        <n v="2331.52"/>
        <n v="2322.62"/>
        <n v="2304"/>
        <n v="2302.3"/>
        <n v="2295.24"/>
        <n v="2277.72"/>
        <n v="2261.57"/>
        <n v="2257.48"/>
        <n v="2254.8"/>
        <n v="2250.84"/>
        <n v="2221.56"/>
        <n v="2219.45"/>
        <n v="2217.6"/>
        <n v="2217.47"/>
        <n v="2213.21"/>
        <n v="2211.13"/>
        <n v="2207.7"/>
        <n v="2205.98"/>
        <n v="2203.74"/>
        <n v="2203.47"/>
        <n v="2201.1"/>
        <n v="2200.83"/>
        <n v="2198.19"/>
        <n v="2196.47"/>
        <n v="2193.2"/>
        <n v="2170.08"/>
        <n v="2166.73"/>
        <n v="2156.75"/>
        <n v="2155.68"/>
        <n v="2154.36"/>
        <n v="2150.47"/>
        <n v="2144.85"/>
        <n v="2138.07"/>
        <n v="2137.65"/>
        <n v="2136.88"/>
        <n v="2134.9"/>
        <n v="2130.68"/>
        <n v="2128.43"/>
        <n v="2118.61"/>
        <n v="2117.34"/>
        <n v="2106.26"/>
        <n v="2104.11"/>
        <n v="2103.08"/>
        <n v="2102.26"/>
        <n v="2094.1"/>
        <n v="2055.3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6"/>
        <n v="1261.44"/>
        <n v="1256.3"/>
        <n v="1253.94"/>
        <n v="1253"/>
        <n v="1252.4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"/>
        <n v="1149"/>
        <n v="1146.8"/>
        <n v="1142"/>
        <n v="1141.45"/>
        <n v="1141"/>
        <n v="1137.47"/>
        <n v="1137.01"/>
        <n v="1137"/>
        <n v="1136.4"/>
        <n v="1135.94"/>
        <n v="1135"/>
        <n v="1132"/>
        <n v="1131.51"/>
        <n v="1121.87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  <m/>
      </sharedItems>
    </cacheField>
    <cacheField name="Hospital tier " numFmtId="0">
      <sharedItems containsBlank="1" count="5">
        <s v="tier - 1"/>
        <s v="tier - 2"/>
        <s v="tier - 3"/>
        <s v="?"/>
        <m/>
      </sharedItems>
    </cacheField>
    <cacheField name="City tier " numFmtId="0">
      <sharedItems containsBlank="1" count="5">
        <s v="tier - 3"/>
        <s v="tier - 1"/>
        <s v="tier - 2"/>
        <s v="?"/>
        <m/>
      </sharedItems>
    </cacheField>
    <cacheField name=" State ID " numFmtId="0">
      <sharedItems containsBlank="1" containsNumber="1" containsInteger="1" containsMixedTypes="1" count="50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  <e v="#VALUE!"/>
        <m/>
      </sharedItems>
    </cacheField>
    <cacheField name="Age " numFmtId="0">
      <sharedItems containsBlank="1" containsNumber="1" containsInteger="1" containsMixedTypes="1" count="51">
        <n v="46"/>
        <n v="52"/>
        <n v="32"/>
        <n v="33"/>
        <n v="60"/>
        <n v="28"/>
        <n v="64"/>
        <n v="59"/>
        <n v="44"/>
        <n v="63"/>
        <n v="57"/>
        <n v="54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  <e v="#VALUE!"/>
        <e v="#N/A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3.0763310185" refreshedBy="karthick" recordCount="2343">
  <cacheSource type="worksheet">
    <worksheetSource ref="A1:Q2344" sheet="Data Analysis"/>
  </cacheSource>
  <cacheFields count="17">
    <cacheField name="Customer ID " numFmtId="0">
      <sharedItems containsBlank="1" count="2336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  <m/>
      </sharedItems>
    </cacheField>
    <cacheField name="Age " numFmtId="0">
      <sharedItems containsNumber="1" containsInteger="1" containsMixedTypes="1" count="49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  <e v="#VALUE!"/>
      </sharedItems>
    </cacheField>
    <cacheField name=" State ID 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First Name " numFmtId="0">
      <sharedItems containsBlank="1" count="1596">
        <s v="  Kelly"/>
        <s v="  Matthew D"/>
        <s v="  Phil"/>
        <s v="  Kelsey"/>
        <s v="  Kristyn"/>
        <s v="  Russell B"/>
        <s v="  Scott"/>
        <s v="  Stephen"/>
        <s v="  Patrick R"/>
        <s v="  Brooke N"/>
        <s v="  Paola Andrea"/>
        <s v="  David"/>
        <s v="  Wade"/>
        <s v="  Franklin"/>
        <s v="  Leilani M"/>
        <s v="  Philippe"/>
        <s v="  Jennifer A"/>
        <s v="  Christina M"/>
        <s v="  Said Sr"/>
        <s v="  John"/>
        <s v="  Myles"/>
        <s v="  Madelyn C"/>
        <s v="  Nicole"/>
        <s v="  Eric A"/>
        <s v="  Emiliano I"/>
        <s v="  Adam"/>
        <s v="  Zach"/>
        <s v="  Stephanie W"/>
        <s v="  Natalie"/>
        <s v="  Nicole J"/>
        <s v="  Jefferson D"/>
        <s v="  Brendan D"/>
        <s v="  Courtney"/>
        <s v="  Sydney L"/>
        <s v="  Julien"/>
        <s v="  Ryan M"/>
        <s v="  Anna H"/>
        <s v="  Samantha"/>
        <s v="  Robert"/>
        <s v="  James R"/>
        <s v="  Roseann"/>
        <s v="  Spencer"/>
        <s v="  Eric W"/>
        <s v="  Brianna L"/>
        <s v="  Thomas J"/>
        <s v="  Melissa L"/>
        <s v="  Flavio"/>
        <s v="  Ryan"/>
        <s v="  Anthony J"/>
        <s v="  Alex"/>
        <s v="  Andrew B"/>
        <s v="  Dara E"/>
        <s v="  Inna"/>
        <s v="  Ari"/>
        <s v="  Lindsey"/>
        <s v="  Kenny"/>
        <s v="  Louise"/>
        <s v="  Cameron"/>
        <s v="  Katie T"/>
        <s v="  Casey"/>
        <s v="  Bryson C"/>
        <s v="  Megan"/>
        <s v="  Daniel"/>
        <s v="  Steven M"/>
        <s v="  Jenna L"/>
        <s v="  Freeman"/>
        <s v="  Jeff"/>
        <s v="  Elenilton V"/>
        <s v="  Maurya"/>
        <s v="  Samantha C"/>
        <s v="  Bethany A"/>
        <s v="  Yves"/>
        <s v="  Danielle"/>
        <s v="  Julia"/>
        <s v="  Joshua"/>
        <s v="  Jennifer"/>
        <s v="  Gwen M"/>
        <s v="  Patrick"/>
        <s v="  Kate"/>
        <s v="  Kevin"/>
        <s v="  Stephen II"/>
        <s v="  Philip"/>
        <s v="  Brett A"/>
        <s v="  Rebecca"/>
        <s v="  Kelley"/>
        <s v="  Abigail K"/>
        <s v="  Hope"/>
        <s v="  Elyse M"/>
        <s v="  Nicholas"/>
        <s v="  Thomas"/>
        <s v="  Pamela J"/>
        <s v="  Jessica"/>
        <s v="  Ron N"/>
        <s v="  Brian"/>
        <s v="  Sari"/>
        <s v="  Robert M"/>
        <s v="  Ricardo"/>
        <s v="  Gedion"/>
        <s v="  Mark"/>
        <s v="  Gamini P"/>
        <s v="  Emily J"/>
        <s v="  Amanda"/>
        <s v="  Knox"/>
        <s v="  Yianna"/>
        <s v="  Roberta"/>
        <s v="  Benjamin P"/>
        <s v="  Craig"/>
        <s v="  Ann"/>
        <s v="  Jamie P"/>
        <s v="  Charlie"/>
        <s v="  Meb"/>
        <s v="  Aaqib L"/>
        <s v="  Craig A"/>
        <s v="  Meredith"/>
        <s v="  Doug"/>
        <s v="  Elizabeth J"/>
        <s v="  Matthew P"/>
        <s v="  Guillermo Sr"/>
        <s v="  Ryan C"/>
        <s v="  Dane"/>
        <s v="  Jonas"/>
        <s v="  George E"/>
        <s v="  Sara S"/>
        <s v="  Nick"/>
        <s v="  Timothy"/>
        <s v="  Becky L"/>
        <s v="  Steph K"/>
        <s v="  Kristine B"/>
        <s v="  Taylor B"/>
        <s v="  William"/>
        <s v="  Sage"/>
        <s v="  Cole"/>
        <s v="  Jesse"/>
        <s v="  Tammi J"/>
        <s v="  Matthew S"/>
        <s v="  Eric"/>
        <s v="  Valeria R"/>
        <s v="  Michael P"/>
        <s v="  Rami"/>
        <s v="  Denis"/>
        <s v="  Brian E"/>
        <s v="  Bonnie"/>
        <s v="  Paul"/>
        <s v="  Michael"/>
        <s v="  Samuel"/>
        <s v="  Matthew"/>
        <s v="  Syndy"/>
        <s v="  Aleksandra"/>
        <s v="  Steeve T Sr"/>
        <s v="  Richard"/>
        <s v="  Aaron T"/>
        <s v="  Akira"/>
        <s v="  Ben"/>
        <s v="  Jana"/>
        <s v="  Jay T"/>
        <s v="  Marie-Helene"/>
        <s v="  Bret R"/>
        <s v="  Gardner L"/>
        <s v="  Bobby"/>
        <s v="  Lina"/>
        <s v="  Zebulon"/>
        <s v="  Greg"/>
        <s v="  Kelsey A"/>
        <s v="  Bronwen L"/>
        <s v="  Manuela"/>
        <s v="  Jennifer L"/>
        <s v="  Abby W"/>
        <s v="  Tyler"/>
        <s v="  Jeffrey"/>
        <s v="  Matthew F"/>
        <s v="  Ryan J"/>
        <s v="  Amy"/>
        <s v="  Andrew P"/>
        <s v="  George M"/>
        <s v="  Sarah"/>
        <s v="  Lara"/>
        <s v="  Sebastien"/>
        <s v="  Padraig"/>
        <s v="  Heather"/>
        <s v="  Jorge"/>
        <s v="  Jack R"/>
        <s v="  Felix"/>
        <s v="  Christopher C"/>
        <s v="  Jill"/>
        <s v="  Alejandro"/>
        <s v="  Ian E"/>
        <s v="  Hector Sr"/>
        <s v="  Matt"/>
        <s v="  Elizabeth H"/>
        <s v="  Grace"/>
        <s v="  Jaime"/>
        <s v="  Calesse"/>
        <s v="  Kate L"/>
        <s v="  Sergey"/>
        <s v="  Timothy V"/>
        <s v="  Andrew S"/>
        <s v="  Lawrence"/>
        <s v="  Gavin M"/>
        <s v="  Rick E"/>
        <s v="  Andrea H"/>
        <s v="  Anthony S"/>
        <s v="  Erik"/>
        <s v="  Kiley D"/>
        <s v="  Chris"/>
        <s v="  Marian M"/>
        <s v="  Jeremy"/>
        <s v="  Allison H"/>
        <s v="  Elizabeth"/>
        <s v="  Andrew"/>
        <s v="  Anders J"/>
        <s v="  Sean"/>
        <s v="  Brian M"/>
        <s v="  Susannah"/>
        <s v="  Randy"/>
        <s v="  Leslie"/>
        <s v="  Brittany L"/>
        <s v="  Cassie J"/>
        <s v="  Peter W"/>
        <s v="  Douglas"/>
        <s v="  Dan"/>
        <s v="  Dan M"/>
        <s v="  Eric L"/>
        <s v="  Les J"/>
        <s v="  Stephanie"/>
        <s v="  Melissa Y"/>
        <s v="  Ashley"/>
        <s v="  Stephanie M"/>
        <s v="  Kylie"/>
        <s v="  Carrie"/>
        <s v="  Zach S"/>
        <s v="  Alan"/>
        <s v="  Nate"/>
        <s v="  Jesse G"/>
        <s v="  Jason"/>
        <s v="  Megan A"/>
        <s v="  Luke M"/>
        <s v="  Jacy D"/>
        <s v="  Simon G"/>
        <s v="  Ainsley E"/>
        <s v="  Erica A"/>
        <s v="  Erin C"/>
        <s v="  Adrienne"/>
        <s v="  Yutaka"/>
        <s v="  Tyler M"/>
        <s v="  James"/>
        <s v="  Shawn P"/>
        <s v="  Nathaniel"/>
        <s v="  Kevin D"/>
        <s v="  Joan"/>
        <s v="  Christopher A"/>
        <s v="  Kacy L"/>
        <s v="  Benjamin H"/>
        <s v="  Xaviour J"/>
        <s v="  Michael T"/>
        <s v="  Bradley"/>
        <s v="  Andrea"/>
        <s v="  Nancy M"/>
        <s v="  Lee"/>
        <s v="  Erik T"/>
        <s v="  Rod W"/>
        <s v="  Joey"/>
        <s v="  Hillary L"/>
        <s v="  Eric J"/>
        <s v="  Nicolas"/>
        <s v="  Marcel"/>
        <s v="  Ashley N"/>
        <s v="  Evan D"/>
        <s v="  Krisana"/>
        <s v="  Kyle"/>
        <s v="  Martin A"/>
        <s v="  Stacey"/>
        <s v="  Christine"/>
        <s v="  Sarah C"/>
        <s v="  Jason W"/>
        <s v="  Michele"/>
        <s v="  Nikki"/>
        <s v="  Philip J"/>
        <s v="  Bryan L"/>
        <s v="  Timothy F"/>
        <s v="  Angielyn M"/>
        <s v="  Jeanie M"/>
        <s v="  Aliaksandr"/>
        <s v="  Jason M"/>
        <s v="  Sheera K"/>
        <s v="  Janice"/>
        <s v="  Timothy G"/>
        <s v="  Alan R"/>
        <s v="  Marie-France"/>
        <s v="  Erik F"/>
        <s v="  Anthony"/>
        <s v="  Yu"/>
        <s v="  Caleb N"/>
        <s v="  Angela R"/>
        <s v="  Keith J"/>
        <s v="  Emma"/>
        <s v="  Nathan A"/>
        <s v="  Kathryn"/>
        <s v="  Cheryl A"/>
        <s v="  Kimberly A"/>
        <s v="  Cynthia"/>
        <s v="  Bruce"/>
        <s v="  Allison"/>
        <s v="  Gabriela"/>
        <s v="  Sharon"/>
        <s v="  Jason A"/>
        <s v="  Chelsey C"/>
        <s v="  Devon A"/>
        <s v="  Joni L"/>
        <s v="  Colin"/>
        <s v="  Rachael"/>
        <s v="  Maricela"/>
        <s v="  Marie"/>
        <s v="  Frank"/>
        <s v="  Jeffry"/>
        <s v="  Mike"/>
        <s v="  Rick"/>
        <s v="  Pierre-Michel"/>
        <s v="  Brian L"/>
        <s v="  Morgan M"/>
        <s v="  Caroline"/>
        <s v="  Drew T"/>
        <s v="  Austin W"/>
        <s v="  Berenice"/>
        <s v="  Kenneth A"/>
        <s v="  Miguel"/>
        <s v="  Hadley T"/>
        <s v="  Taylor"/>
        <s v="  Tenielle M"/>
        <s v="  Nora P"/>
        <s v="  Zachary"/>
        <s v="  Alyssa K"/>
        <s v="  Dante"/>
        <s v="  Sara E"/>
        <s v="  Andrew D"/>
        <s v="  Joel D"/>
        <s v="  Michelle"/>
        <s v="  Michael J"/>
        <s v="  Summer B"/>
        <s v="  Edward"/>
        <s v="  Kacee"/>
        <s v="  Dave"/>
        <s v="  Maryanna"/>
        <s v="  Jessica H"/>
        <s v="  Deanna"/>
        <s v="  Peter"/>
        <s v="  Elizabeth M"/>
        <s v="  Gregory"/>
        <s v="  Sarah E"/>
        <s v="  Anne Elise"/>
        <s v="  Christopher R"/>
        <s v="  Elliot"/>
        <s v="  Christopher D"/>
        <s v="  Corey"/>
        <s v="  Patrick D"/>
        <s v="  Anthony D"/>
        <s v="  Melissa"/>
        <s v="  Raven"/>
        <s v="  Christopher"/>
        <s v="  Kendra A"/>
        <s v="  Jordan"/>
        <s v="  Nils"/>
        <s v="  Angela"/>
        <s v="  Caitlin O"/>
        <s v="  Tracy M"/>
        <s v="  Dustin M"/>
        <s v="  Jenny"/>
        <s v="  Emily"/>
        <s v="  Fabienne"/>
        <s v="  Taryn L"/>
        <s v="  Temima"/>
        <s v="  Serena M"/>
        <s v="  Victoria M"/>
        <s v="  Phoebe"/>
        <s v="  Nicholas D"/>
        <s v="  Christian"/>
        <s v="  Jonathon S"/>
        <s v="  Joshua D"/>
        <s v="  Nichole"/>
        <s v="  Denise M"/>
        <s v="  Peter R"/>
        <s v="  Johnson K"/>
        <s v="  Katherine"/>
        <s v="  Lynda"/>
        <s v="  Linnea C"/>
        <s v="  Massimiliano A"/>
        <s v="  James M"/>
        <s v="  Lauren"/>
        <s v="  Michele V"/>
        <s v="  Xiao"/>
        <s v="  Harper L"/>
        <s v="  Wilson"/>
        <s v="  Shizhong"/>
        <s v="  Marie-Claire"/>
        <s v="  Todd J"/>
        <s v="  Carolyn"/>
        <s v="  Marissa D"/>
        <s v="  Jean Luc"/>
        <s v="  Jim"/>
        <s v="  Matthew T"/>
        <s v="  Rachel L"/>
        <s v="  Corina"/>
        <s v="  Guannan"/>
        <s v="  Don"/>
        <s v="  Gavin V"/>
        <s v="  Jatin"/>
        <s v="  J P"/>
        <s v="  Angela M"/>
        <s v="  Blake K"/>
        <s v="  Brian T"/>
        <s v="  Damon"/>
        <s v="  Malcolm J"/>
        <s v="  Margaret B"/>
        <s v="  Helen"/>
        <s v="  Tara R"/>
        <s v="  Kristin"/>
        <s v="  Carly E"/>
        <s v="  Lisa"/>
        <s v="  Louis"/>
        <s v="  Brian R"/>
        <s v="  Dawn M"/>
        <s v="  Karen"/>
        <s v="  Mathieu"/>
        <s v="  Kam S"/>
        <s v="  Valerie A"/>
        <s v="  Freya R"/>
        <s v="  Kara"/>
        <s v="  Bradley A"/>
        <s v="  Brendan"/>
        <s v="  Amber R"/>
        <s v="  Sean K"/>
        <s v="  Brady"/>
        <s v="  Kameko"/>
        <s v="  Jeremy A"/>
        <s v="  Sabine"/>
        <s v="  Joseph"/>
        <s v="  Karolyn A"/>
        <s v="  Anita L"/>
        <s v="  Laura E"/>
        <s v="  Ashley E"/>
        <s v="  Dan R"/>
        <s v="  Katie"/>
        <s v="  Cathryn"/>
        <s v="  Shauna"/>
        <s v="  Terence"/>
        <s v="  Marisol"/>
        <s v="  Lindsay"/>
        <s v="  Brett W"/>
        <s v="  Dylan J"/>
        <s v="  Brooke M"/>
        <s v="  Teiko"/>
        <s v="  Johannah"/>
        <s v="  Ryan A"/>
        <s v="  Andres Sr"/>
        <s v="  Bryan"/>
        <s v="  Lizette"/>
        <s v="  Jeb"/>
        <s v="  Amy R"/>
        <s v="  Mike G"/>
        <s v="  Simonezitrone Sr"/>
        <s v="  Oz"/>
        <s v="  Erin M"/>
        <s v="  Bobby E"/>
        <s v="  Daniel P"/>
        <s v="  Marie E"/>
        <s v="  Eric D"/>
        <s v="  Tara"/>
        <s v="  Haley L"/>
        <s v="  Kayla B"/>
        <s v="  Mark D"/>
        <s v="  Patrick J"/>
        <s v="  Beth A"/>
        <s v="  Jason R"/>
        <s v="  Yoshinori"/>
        <s v="  Adrienne G"/>
        <s v="  Junyong"/>
        <s v="  Kristen A"/>
        <s v="  Maria I"/>
        <s v="  Jonathan"/>
        <s v="  Benjamina C"/>
        <s v="  Alison B"/>
        <s v="  Alexis N"/>
        <s v="  Shanda L"/>
        <s v="  Lacey"/>
        <s v="  Laurette"/>
        <s v="  Mary"/>
        <s v="  Kati A"/>
        <s v="  Kelly J"/>
        <s v="  Greer D"/>
        <s v="  Brent"/>
        <s v="  Eugene M"/>
        <s v="  Erin D"/>
        <s v="  Kamilla"/>
        <s v="  Wayne I"/>
        <s v="  Tracy L"/>
        <s v="  Megan C"/>
        <s v="  Greg D"/>
        <s v="  Steven L"/>
        <s v="  Gianfilippo"/>
        <s v="  Hector"/>
        <s v="  Mark W"/>
        <s v="  Aubri"/>
        <s v="  Justin"/>
        <s v="  Erika M"/>
        <s v="  Daniel G"/>
        <s v="  Devin C"/>
        <s v="  Louise A"/>
        <s v="  Jessica L"/>
        <s v="  Kristina K"/>
        <s v="  Brad"/>
        <s v="  Margaret O"/>
        <s v="  Craig R"/>
        <s v="  Simo"/>
        <s v="  Christopher J"/>
        <s v="  Mario Sr"/>
        <s v="  Meghann R"/>
        <s v="  Scott M"/>
        <s v="  Caitlin E"/>
        <s v="  Samantha A"/>
        <s v="  Maya"/>
        <s v="  Zachary T"/>
        <s v="  Hilda"/>
        <s v="  Bethany N"/>
        <s v="  Sandra H"/>
        <s v="  Takuo"/>
        <s v="  Kelly A"/>
        <s v="  Benoit"/>
        <s v="  Jessica A"/>
        <s v="  Monica K"/>
        <s v="  Kevin L"/>
        <s v="  Della"/>
        <s v="  Victoria"/>
        <s v="  Tasos"/>
        <s v="  Lukasz"/>
        <s v="  Matthew A"/>
        <s v="  Meta"/>
        <s v="  Rachel E"/>
        <s v="  Angelica"/>
        <s v="  Kathleen"/>
        <s v="  Gabriel D"/>
        <s v="  Jeff T"/>
        <s v="  Neil D"/>
        <s v="  Katherine L"/>
        <s v="  Ariel E"/>
        <s v="  Christopher P"/>
        <s v="  Molly K"/>
        <s v="  Daniel M"/>
        <s v="  Hiruni"/>
        <s v="  Reina H"/>
        <s v="  Kristi"/>
        <s v="  Meredith L"/>
        <s v="  Jocelyn"/>
        <s v="  Daphne"/>
        <s v="  Margaret E"/>
        <s v="  Mario J"/>
        <s v="  Carolina"/>
        <s v="  Jenny K"/>
        <s v="  Kimberly D"/>
        <s v="  Marc-Olivier"/>
        <s v="  Russell J"/>
        <s v="  Karine"/>
        <s v="  Cheryl"/>
        <s v="  Allison M"/>
        <s v="  Adriana"/>
        <s v="  Miranda J"/>
        <s v="  Roberto"/>
        <s v="  Rebecca B"/>
        <s v="  Tiffany"/>
        <s v="  Alexander"/>
        <s v="  Rich M"/>
        <s v="  Aaron C"/>
        <s v="  Maria M"/>
        <s v="  Daven W"/>
        <s v="  Brianne"/>
        <s v="  Hiroki"/>
        <s v="  Anders"/>
        <s v="  Candace N"/>
        <s v="  Bruno F"/>
        <s v="  Sally"/>
        <s v="  Meaghan J"/>
        <s v="  Rina"/>
        <s v="  Kristin P"/>
        <s v="  Albert"/>
        <s v="  Shannon L"/>
        <s v="  Amy B"/>
        <s v="  A Danielle"/>
        <s v="  Conrad F"/>
        <s v="  Josh"/>
        <s v="  Maxime"/>
        <s v="  Laura P"/>
        <s v="  William D"/>
        <s v="  Adam S"/>
        <s v="  Armando"/>
        <s v="  Dana"/>
        <s v="  Benjamin"/>
        <s v="  Tanya"/>
        <s v="  Tracy"/>
        <s v="  Emily S"/>
        <s v="  Kelly R"/>
        <s v="  Bruce A Jr"/>
        <s v="  Cary J"/>
        <s v="  Jill M"/>
        <s v="  Michael E"/>
        <s v="  Kathryn E"/>
        <s v="  Polly"/>
        <s v="  Mark H"/>
        <s v="  Jessie M"/>
        <s v="  Caroline S"/>
        <s v="  Nuta"/>
        <s v="  Margie"/>
        <s v="  Heidi"/>
        <s v="  Diego J"/>
        <s v="  Enrique M Sr"/>
        <s v="  Filip"/>
        <s v="  Rosemary E"/>
        <s v="  Jennifer R"/>
        <s v="  Lauren E"/>
        <s v="  Ashley M"/>
        <s v="  Alison R"/>
        <s v="  Madeleine"/>
        <s v="  Kimberly"/>
        <s v="  Jeremy J"/>
        <s v="  Amy L"/>
        <s v="  Karen L"/>
        <s v="  Tennille"/>
        <s v="  Justin E"/>
        <s v="  Shalane"/>
        <s v="  Jessica N"/>
        <s v="  Melanie"/>
        <s v="  Ruth Angelica"/>
        <s v="  Una M"/>
        <s v="  Taralyn"/>
        <s v="  James A"/>
        <s v="  Ning"/>
        <s v="  Joel"/>
        <s v="  Brittney"/>
        <s v="  Sheila"/>
        <s v="  Koji"/>
        <s v="  Colleen M"/>
        <s v="  Deedra G"/>
        <s v="  Kulwinder"/>
        <s v="  Ann M"/>
        <s v="  Apryl J"/>
        <s v="  Ilana"/>
        <s v="  Karl"/>
        <s v="  Will"/>
        <s v="  Bradley D"/>
        <s v="  Amy M"/>
        <s v="  Matthew W"/>
        <s v="  Tom"/>
        <s v="  Wayne A"/>
        <s v="  Nobuyori"/>
        <s v="  Rich"/>
        <s v="  Marcos S"/>
        <s v="  Andy"/>
        <s v="  Marcus B"/>
        <s v="  Thomas K"/>
        <s v="  Geoff"/>
        <s v="  Chris J"/>
        <s v="  Kate A"/>
        <s v="  Kelli"/>
        <s v="  Maggie M"/>
        <s v="  Michelle L"/>
        <s v="  Ashley K"/>
        <s v="  Ryan K"/>
        <s v="  Matthew J"/>
        <s v="  Antonia G"/>
        <s v="  Casondra L"/>
        <s v="  Wendy"/>
        <s v="  Laura F"/>
        <s v="  Amelia F"/>
        <s v="  Katie J"/>
        <s v="  Mayumi"/>
        <s v="  Vanessa"/>
        <s v="  Natali N"/>
        <s v="  Beth"/>
        <s v="  Andee W"/>
        <s v="  C Fred"/>
        <s v="  Patrick Sr"/>
        <s v="  Kelly M"/>
        <s v="  Keila L"/>
        <s v="  Zanae E"/>
        <s v="  Jason L"/>
        <s v="  Benjamin J"/>
        <s v="  Erika"/>
        <s v="  Chad"/>
        <s v="  Matthew R"/>
        <s v="  Orla"/>
        <s v="  Shaista S"/>
        <s v="  Julie A"/>
        <s v="  Megumi"/>
        <s v="  Skylar"/>
        <s v="  Amanda L"/>
        <s v="  Renee"/>
        <s v="  Nellie A"/>
        <s v="  Tamara"/>
        <s v="  Aimee J"/>
        <s v="  Suzanne"/>
        <s v="  Kristin A"/>
        <s v="  Bronwyn"/>
        <s v="  Taylor J"/>
        <s v="  Kimberly M"/>
        <s v="  Joshua E"/>
        <s v="  Andrew R"/>
        <s v="  Francisco J"/>
        <s v="  Rhonda"/>
        <s v="  Miles J"/>
        <s v="  Justyna I"/>
        <s v="  Lucille"/>
        <s v="  April"/>
        <s v="  Alyssa"/>
        <s v="  Jessica E"/>
        <s v="  Emilie"/>
        <s v="  Caitlin B"/>
        <s v="  Joseph W"/>
        <s v="  Leah L"/>
        <s v="  Wayne L"/>
        <s v="  Floris"/>
        <s v="  Marc"/>
        <s v="  Aharon N"/>
        <s v="  Lawrence D"/>
        <s v="  Malcolm"/>
        <s v="  Anna E"/>
        <s v="  Chia J"/>
        <s v="  Laura A"/>
        <s v="  Aditi"/>
        <s v="  Leah A"/>
        <s v="  Marianne"/>
        <s v="  Carla"/>
        <s v="  Oksana"/>
        <s v="  Maria A"/>
        <s v="  Lisa M"/>
        <s v="  Steve Jr"/>
        <s v="  Dale"/>
        <s v="  Brittany A"/>
        <s v="  Robert S"/>
        <s v="  Ulrike"/>
        <s v="  Katlyn A"/>
        <s v="  Morgan B"/>
        <s v="  Chandler"/>
        <s v="  Silvana M"/>
        <s v="  Natty"/>
        <s v="  Nicholas T"/>
        <s v="  Antony G"/>
        <s v="  Cassandra"/>
        <s v="  Rosemary C"/>
        <s v="  Carrie A"/>
        <s v="  Gerardo Sr"/>
        <s v="  Meghan E"/>
        <s v="  Lisa B"/>
        <s v="  Jane R"/>
        <s v="  Jillian A"/>
        <s v="  Laura D"/>
        <s v="  Megan E"/>
        <s v="  Shannon J"/>
        <s v="  Rachelle M"/>
        <s v="  Brandon F"/>
        <s v="  Danielle N"/>
        <s v="  Bettina"/>
        <s v="  Holli"/>
        <s v="  Heather C"/>
        <s v="  Graham"/>
        <s v="  Garrett"/>
        <s v="  Annabelle M"/>
        <s v="  Daniel T"/>
        <s v="  Deanne"/>
        <s v="  Jasmine P"/>
        <s v="  Tracie"/>
        <s v="  Tristan D"/>
        <s v="  Peiweng"/>
        <s v="  Theresa M"/>
        <s v="  Daniel J"/>
        <s v="  Courtney M"/>
        <s v="  Jose A"/>
        <s v="  Jonathon M"/>
        <s v="  Stephanie A"/>
        <s v="  Krista"/>
        <s v="  Jenessa"/>
        <s v="  Amanda N"/>
        <s v="  Teresa P"/>
        <s v="  Dorian"/>
        <s v="  Aberu"/>
        <s v="  Tania K"/>
        <s v="  Valery L"/>
        <s v="  Joanna G"/>
        <s v="  Stefanie F"/>
        <s v="  Liza J"/>
        <s v="  Ian M"/>
        <s v="  Claudia L"/>
        <s v="  Jessica M"/>
        <s v="  Billy Jr"/>
        <s v="  Tim"/>
        <s v="  Emma M"/>
        <s v="  Bridget K"/>
        <s v="  Gabriel"/>
        <s v="  Natasha"/>
        <s v="  Abby A"/>
        <s v="  Mckendree"/>
        <s v="  Joshua P"/>
        <s v="  Shure"/>
        <s v="  Brenda"/>
        <s v="  Joseph M"/>
        <s v="  Stephen J"/>
        <s v="  Kathya"/>
        <s v="  Wesley"/>
        <s v="  Jamie L"/>
        <s v="  Alexandra"/>
        <s v="  Rebecca J"/>
        <s v="  Austin T"/>
        <s v="  Jamie T"/>
        <s v="  Gillian"/>
        <s v="  Brenn E"/>
        <s v="  Thomas A"/>
        <s v="  Kevin J"/>
        <s v="  William H"/>
        <s v="  Gal"/>
        <s v="  Anton"/>
        <s v="  Yazmin"/>
        <s v="  Florian"/>
        <s v="  Claire"/>
        <s v="  Lynn M"/>
        <s v="  Candice"/>
        <s v="  Jennifer D"/>
        <s v="  Devon R"/>
        <s v="  Elena"/>
        <s v="  Bert"/>
        <s v="  John P"/>
        <s v="  Lisa K"/>
        <s v="  Kristine"/>
        <s v="  Paul A"/>
        <s v="  Milah B"/>
        <s v="  Annette M"/>
        <s v="  Yoko"/>
        <s v="  Laura"/>
        <s v="  Tess A"/>
        <s v="  William G"/>
        <s v="  Paige"/>
        <s v="  Maria"/>
        <s v="  Stephanie D"/>
        <s v="  Sara M"/>
        <s v="  Scott A"/>
        <s v="  Brian A"/>
        <s v="  Kaitlin R"/>
        <s v="  Mohammad"/>
        <s v="  Kelli M"/>
        <s v="  Sheridan H"/>
        <s v="  Sarah M"/>
        <s v="  Laura J"/>
        <s v="  Gisele"/>
        <s v="  Myra L"/>
        <s v="  Melissa M"/>
        <s v="  Eleanor F"/>
        <s v="  Kenneth"/>
        <s v="  Robert G"/>
        <s v="  Thomas C"/>
        <s v="  Mallory D"/>
        <s v="  Jamie"/>
        <s v="  Ariell"/>
        <s v="  Thomas B"/>
        <s v="  Rachelle L"/>
        <s v="  Colleen"/>
        <s v="  Gregory A"/>
        <s v="  Sara"/>
        <s v="  Lucie J"/>
        <s v="  Elizabeth S"/>
        <s v="  Carma S"/>
        <s v="  Francesca"/>
        <s v="  Toshiyuki"/>
        <s v="  Tom L"/>
        <s v="  Julee"/>
        <s v="  Christopher M"/>
        <s v="  Ciaran"/>
        <s v="  Makie"/>
        <s v="  Emily E"/>
        <s v="  Cary"/>
        <s v="  Steven"/>
        <s v="  Jose Antonio Sr"/>
        <s v="  Tatiana"/>
        <s v="  Dan T"/>
        <s v="  Liisa A"/>
        <s v="  Maxwell"/>
        <s v="  Pascale"/>
        <s v="  Becca"/>
        <s v="  Nicole R"/>
        <s v="  David W"/>
        <s v="  Grant"/>
        <s v="  Sophia"/>
        <s v="  Christina"/>
        <s v="  Sam L"/>
        <s v="  Haley R"/>
        <s v="  Ethan"/>
        <s v="  Andrew W"/>
        <s v="  Mark G"/>
        <s v="  Kasey E"/>
        <s v="  Kristin M"/>
        <s v="  Mary-Lynn B"/>
        <s v="  Jamie A"/>
        <s v="  Jeffrey A"/>
        <s v="  Audrey"/>
        <s v="  Jacob"/>
        <s v="  Daniel S"/>
        <s v="  Marc C"/>
        <s v="  Mark S"/>
        <s v="  Dara"/>
        <s v="  Rachelle R"/>
        <s v="  Brenda J"/>
        <s v="  Sylvain"/>
        <s v="  Kaitlin M"/>
        <s v="  William R"/>
        <s v="  Veronica"/>
        <s v="  Warren"/>
        <s v="  Daniela"/>
        <s v="  Deirdre A"/>
        <s v="  Mathias"/>
        <s v="  Kurt"/>
        <s v="  Alex F"/>
        <s v="  Alice"/>
        <s v="  Johannes Fiskerstand"/>
        <s v="  Jon M"/>
        <s v="  Fasil"/>
        <s v="  Lisa J"/>
        <s v="  Doron P"/>
        <s v="  Katharina"/>
        <s v="  Carl"/>
        <s v="  Kelsey J"/>
        <s v="  Stephen A"/>
        <s v="  Katie C"/>
        <s v="  Melissa K"/>
        <s v="  Kara H"/>
        <s v="  Juan Carlos"/>
        <s v="  John III"/>
        <s v="  Kristin C"/>
        <s v="  Casey M"/>
        <s v="  Braulio"/>
        <s v="  Anne-Marie"/>
        <s v="  Samuel K"/>
        <s v="  Yuki"/>
        <s v="  Rafer"/>
        <s v="  Erynn J"/>
        <s v="  Mahesh"/>
        <s v="  Stanley"/>
        <s v="  Rachel M"/>
        <s v="  Fritz"/>
        <s v="  Claire M"/>
        <s v="  Maria S"/>
        <s v="  Katherine E"/>
        <s v="  Roxanne"/>
        <s v="  Israel"/>
        <s v="  Samalya"/>
        <s v="  Alicia"/>
        <s v="  Sarah K"/>
        <s v="  Guomin"/>
        <s v="  Javier"/>
        <s v="  Thomas S"/>
        <s v="  Martha Patricia"/>
        <s v="  Jennifer V"/>
        <s v="  Michael W"/>
        <s v="  Eddie C"/>
        <s v="  Maxime M"/>
        <s v="  Justin M"/>
        <s v="  Svetlana V"/>
        <s v="  Jana L"/>
        <s v="  Torrey C III"/>
        <s v="  Lana J"/>
        <s v="  Rebecca E"/>
        <s v="  Katie M"/>
        <s v="  Elizabeth A"/>
        <s v="  Annie J"/>
        <s v="  Annie"/>
        <s v="  Amy T"/>
        <s v="  Katarina D"/>
        <s v="  B"/>
        <s v="  Alison"/>
        <s v="  Neil K"/>
        <s v="  Anne Hunter"/>
        <s v="  Sandra"/>
        <s v="  Rodney"/>
        <s v="  Carl R"/>
        <s v="  Maximilian"/>
        <s v="  Eirik"/>
        <s v="  Rik"/>
        <s v="  Yannick"/>
        <s v="  Sean R"/>
        <s v="  Sara A"/>
        <s v="  Thibaud"/>
        <s v="  Gretchen K"/>
        <s v="  Martina"/>
        <s v="  Dustin J"/>
        <s v="  Daniel V"/>
        <s v="  Saeger"/>
        <s v="  Buzunesh"/>
        <s v="  Mirte"/>
        <s v="  Kerry A"/>
        <s v="  Jonathan P"/>
        <s v="  Gina"/>
        <s v="  Dino"/>
        <s v="  Jan"/>
        <s v="  Jonathan E"/>
        <s v="  Mark A"/>
        <s v="  Stan J"/>
        <s v="  Krysta"/>
        <s v="  Natascia"/>
        <s v="  Monica"/>
        <s v="  Kelly C"/>
        <s v="  James V"/>
        <s v="  Angie"/>
        <s v="  Sabina"/>
        <s v="  Amy C"/>
        <s v="  Victoria U"/>
        <s v="  Amelia B"/>
        <s v="  Jackie J"/>
        <s v="  Kerry"/>
        <s v="  Cindy G"/>
        <s v="  Gennaro"/>
        <s v="  Terry"/>
        <s v="  Keara"/>
        <s v="  Katena"/>
        <s v="  Bean K"/>
        <s v="  Jan-Patrick"/>
        <s v="  Jesse J"/>
        <s v="  Lindsey M"/>
        <s v="  Marguerite K"/>
        <s v="  Travis"/>
        <s v="  Ricky"/>
        <s v="  Colleen L"/>
        <s v="  Charlie A"/>
        <s v="  Lauren C"/>
        <s v="  Erik R"/>
        <s v="  Jean-Marc"/>
        <s v="  Kerry L"/>
        <s v="  Ulrich"/>
        <s v="  Justin P"/>
        <s v="  Hannah E"/>
        <s v="  Joseph P"/>
        <s v="  Gina M"/>
        <s v="  Shantel C"/>
        <s v="  Jessica R"/>
        <s v="  Robyn"/>
        <s v="  Jessica F"/>
        <s v="  Brooke E"/>
        <s v="  Katelyn E"/>
        <s v="  Eoghan"/>
        <s v="  Pamela W"/>
        <s v="  Kassie"/>
        <s v="  Ruben Dario"/>
        <s v="  Lindsay M"/>
        <s v="  Samuel H"/>
        <s v="  Jenni"/>
        <s v="  Estuardo F"/>
        <s v="  Brett"/>
        <s v="  Sharon E"/>
        <s v="  Jacob W√¶ver"/>
        <s v="  Brooke S"/>
        <s v="  Kaye A"/>
        <s v="  Daniel C"/>
        <s v="  Laurie A"/>
        <s v="  Shelby"/>
        <s v="  Leticia"/>
        <s v="  John S"/>
        <s v="  Nelly S"/>
        <s v="  Meredith S"/>
        <s v="  Katherine A"/>
        <s v="  Steve"/>
        <s v="  Katharine"/>
        <s v="  Heather L"/>
        <s v="  Desiree"/>
        <s v="  Peter B"/>
        <s v="  Adam C"/>
        <s v="  Jon"/>
        <s v="  Steven J"/>
        <s v="  Jessica P"/>
        <s v="  Arturo H"/>
        <s v="  Ketil"/>
        <s v="  Christi"/>
        <s v="  Edivaldo B"/>
        <s v="  Eve"/>
        <s v="  Devin"/>
        <s v="  Shaun R"/>
        <s v="  Adrian"/>
        <s v="  Mallory"/>
        <s v="  Shawn E"/>
        <s v="  Johann A"/>
        <s v="  Robin M"/>
        <s v="  Kyle K"/>
        <s v="  Michael A"/>
        <s v="  Byron A"/>
        <s v="  Carine A"/>
        <s v="  Lindsay A"/>
        <s v="  Justin R"/>
        <s v="  Ayako N"/>
        <s v="  Emilee"/>
        <s v="  Stephen M"/>
        <s v="  Annemarie A"/>
        <s v="  Ashley R"/>
        <s v="  Leslie A"/>
        <s v="  Mauricio J"/>
        <s v="  Kieran"/>
        <s v="  Zeke M"/>
        <s v="  Chip"/>
        <s v="  Miguel Angel Sr"/>
        <s v="  Meghan"/>
        <s v="  Millicent M"/>
        <s v="  Kimberly K"/>
        <s v="  Justin C"/>
        <s v="  Tristan P"/>
        <s v="  Traci A"/>
        <s v="  Logan M"/>
        <s v="  Tiffany A"/>
        <s v="  Luke"/>
        <s v="  Leigh"/>
        <s v="  Yosuke"/>
        <s v="  Jodi"/>
        <s v="  Misti C"/>
        <s v="  Angela J"/>
        <s v="  Jonathan D"/>
        <s v="  Adrian R"/>
        <s v="  Rachel"/>
        <s v="  Susan"/>
        <s v="  Cameron M"/>
        <s v="  Claudia A"/>
        <s v="  Nicole M"/>
        <s v="  Jack"/>
        <s v="  Jackie K"/>
        <s v="  Tyler C"/>
        <s v="  Yoshie"/>
        <s v="  Lauren A"/>
        <s v="  Mason D"/>
        <s v="  Arturo"/>
        <s v="  Jake"/>
        <s v="  Alison L"/>
        <s v="  Karen A"/>
        <s v="  Thomas R"/>
        <s v="  Ezra"/>
        <s v="  Ari L"/>
        <s v="  Fanny"/>
        <s v="  Catherine A"/>
        <s v="  Janel N"/>
        <s v="  Yann Kai"/>
        <s v="  Zachary R"/>
        <s v="  Alejandro Sr"/>
        <s v="  Nicholas R"/>
        <s v="  Michael D"/>
        <s v="  Marina"/>
        <s v="  Ross P"/>
        <s v="  Aoife"/>
        <s v="  Barry P"/>
        <s v="  Maciej"/>
        <s v="  Jerry D"/>
        <s v="  Cathi"/>
        <s v="  Alex M"/>
        <s v="  Liang"/>
        <s v="  Lexy"/>
        <s v="  Samuel L"/>
        <s v="  Spencer A"/>
        <s v="  Rochelle"/>
        <s v="  Paula"/>
        <s v="  Madeline E"/>
        <s v="  Maria Isabel"/>
        <s v="  Arthur M"/>
        <s v="  Joseph R"/>
        <s v="  Sachiko"/>
        <s v="  Ruben"/>
        <s v="  Chatham"/>
        <s v="  Derek"/>
        <s v="  Kalvin J"/>
        <s v="  Barbara G"/>
        <s v="  Sunny S"/>
        <s v="  Marisa A"/>
        <s v="  Jenna M"/>
        <s v="  Lyazid"/>
        <s v="  Lindsey A"/>
        <s v="  Leif S"/>
        <s v="  Bo"/>
        <s v="  Leah"/>
        <s v="  Kara Lynne"/>
        <s v="  Allie"/>
        <s v="  Trasi"/>
        <s v="  Fernando"/>
        <s v="  Ieva"/>
        <s v="  Drew L"/>
        <s v="  Alexander G"/>
        <s v="  Meaghan"/>
        <s v="  Andrea K"/>
        <s v="  Kris"/>
        <s v="  Alden W"/>
        <s v="  Suzanne M"/>
        <s v="  Heidi Z"/>
        <s v="  Fan"/>
        <s v="  Chaiwat"/>
        <s v="  Kerri"/>
        <s v="  Nicholas G"/>
        <s v="  Vasilis S"/>
        <s v="  Colleen C"/>
        <s v="  Annika"/>
        <s v="  Nicholas C"/>
        <s v="  Kelly K"/>
        <s v="  Hannah"/>
        <s v="  Patricio Sr"/>
        <s v="  Robert B"/>
        <s v="  Benjamin M"/>
        <s v="  Eric R"/>
        <s v="  Bob R"/>
        <s v="  Stephanie J"/>
        <s v="  Guillaume"/>
        <s v="  Kaylee"/>
        <s v="  Theresa"/>
        <s v="  Travis G"/>
        <s v="  Emma L"/>
        <s v="  Linda"/>
        <s v="  Owen R"/>
        <s v="  Jacqueline"/>
        <s v="  Yefeng"/>
        <s v="  Ken"/>
        <s v="  Annie E"/>
        <s v="  Noel K"/>
        <s v="  Federica"/>
        <s v="  Pamela L"/>
        <s v="  Randall"/>
        <s v="  Azelie"/>
        <s v="  Monica M"/>
        <s v="  Katarina K"/>
        <s v="  Stacey L"/>
        <s v="  James C"/>
        <s v="  Kim"/>
        <s v="  Dariusz"/>
        <s v="  Kristen"/>
        <s v="  Jose Guadalupe P"/>
        <s v="  Holly J"/>
        <s v="  Tricity M"/>
        <s v="  Sarah A"/>
        <s v="  Tracy A"/>
        <s v="  Trent"/>
        <s v="  Julie"/>
        <s v="  Sawomir"/>
        <s v="  Micah"/>
        <s v="  Kelly H"/>
        <s v="  Austen G"/>
        <s v="  Tory J"/>
        <s v="  Robert J"/>
        <s v="  Steph"/>
        <s v="  Kristina"/>
        <s v="  Flo"/>
        <s v="  Sarah P"/>
        <s v="  Anabel"/>
        <s v="  Ian"/>
        <s v="  Richard J"/>
        <s v="  Jacqueline N"/>
        <s v="  Cindy"/>
        <s v="  Marcia"/>
        <s v="  Samantha R"/>
        <s v="  Isabelle"/>
        <s v="  Neil"/>
        <s v="  Nathan"/>
        <s v="  Kelli N"/>
        <s v="  Grant A"/>
        <s v="  Jonathan C"/>
        <s v="  Rachael M"/>
        <s v="  Pilar"/>
        <s v="  Kyle M"/>
        <s v="  Christie"/>
        <s v="  David A"/>
        <s v="  Masahiro"/>
        <s v="  Logan B"/>
        <s v="  Stephanie L"/>
        <s v="  Angela H"/>
        <s v="  Britt K"/>
        <s v="  Joyce R"/>
        <s v="  Michaela L"/>
        <s v="  Shalaleh"/>
        <s v="  Zuzana"/>
        <s v="  Matthew M"/>
        <s v="  Nadine A"/>
        <s v="  Peter J"/>
        <s v="  Douglas W"/>
        <s v="  Catherine"/>
        <s v="  Youngseong"/>
        <s v="  Brandon S"/>
        <s v="  Sean P"/>
        <s v="  Janez"/>
        <s v="  John I"/>
        <s v="  Deniz"/>
        <s v="  Alfredo"/>
        <s v="  Troy"/>
        <s v="  Jennefer"/>
        <s v="  Tracey L"/>
        <s v="  Esther"/>
        <s v="  Jackie"/>
        <s v="  Timothy P"/>
        <s v="  Hugo M"/>
        <s v="  Rob"/>
        <s v="  Austin D"/>
        <s v="  Brittany"/>
        <s v="  Becky G"/>
        <s v="  Virginie"/>
        <s v="  Allison A"/>
        <s v="  Caleb"/>
        <s v="  Zachariah"/>
        <s v="  Patricia A"/>
        <s v="  Breno"/>
        <s v="  Takaya"/>
        <s v="  Thomas IV"/>
        <s v="  Bradley E"/>
        <s v="  Ruby J"/>
        <s v="  Bart"/>
        <s v="  Robert A"/>
        <s v="  Yemane Adhane"/>
        <s v="  Jesse A"/>
        <s v="  Bird"/>
        <s v="  Patrick M"/>
        <s v="  Yuri"/>
        <s v="  Debbie"/>
        <s v="  Daniell L"/>
        <s v="  Janne"/>
        <s v="  Elizabeth L"/>
        <s v="  Stephanie C"/>
        <s v="  Callie"/>
        <s v="  Mary K"/>
        <s v="  Samuel M"/>
        <s v="  Tom J"/>
        <s v="  Dougie J"/>
        <s v="  Jeremiah H"/>
        <s v="  Ashley J"/>
        <s v="  Turner J"/>
        <s v="  Roger"/>
        <s v="  Pamela"/>
        <s v="  Katherine H"/>
        <s v="  Robin"/>
        <s v="  Terri"/>
        <s v="  Eddie"/>
        <s v="  Joyce"/>
        <s v="  Alison W"/>
        <s v="  Tammara C"/>
        <s v="  Dorota"/>
        <s v="  Jose Norberto Sr"/>
        <s v="  Bryant"/>
        <s v="  Eduardo"/>
        <s v="  Laura M"/>
        <s v="  Melissa D"/>
        <s v="  Dan C"/>
        <s v="  Wesley C"/>
        <s v="  Christin"/>
        <s v="  Margaret P"/>
        <s v="  Tiffany K"/>
        <s v="  David M"/>
        <s v="  Christine E"/>
        <s v="  Donna"/>
        <s v="  Rod"/>
        <s v="  Joe"/>
        <s v="  Kayleigh"/>
        <s v="  Lorcan A"/>
        <s v="  Billy"/>
        <s v="  Paul M"/>
        <s v="  Brenda M"/>
        <s v="  Jeff H"/>
        <s v="  Bernard"/>
        <s v="  Bryn"/>
        <s v="  Jay"/>
        <s v="  Shelley"/>
        <s v="  Jekaterina"/>
        <s v="  Pauline"/>
        <s v="  Aleah K"/>
        <s v="  Mare"/>
        <s v="  Amanda R"/>
        <s v="  Murray W"/>
        <s v="  Meghan P"/>
        <s v="  Seth"/>
        <s v="  Russell M"/>
        <s v="  Martin"/>
        <s v="  Miles"/>
        <s v="  Brock J"/>
        <s v="  Stephen F"/>
        <s v="  Missy"/>
        <s v="  Lauren M"/>
        <s v="  Apolo U"/>
        <s v="  Alfons"/>
        <s v="  Amber"/>
        <s v="  Leah C"/>
        <s v="  Lilia"/>
        <s v="  Danny"/>
        <s v="  Satomi"/>
        <s v="  Peter T II"/>
        <s v="  Manuel"/>
        <s v="  Kindsey P"/>
        <s v="  Thomas G"/>
        <s v="  Kyle S"/>
        <s v="  Alexander J"/>
        <s v="  Dustin L"/>
        <s v="  Chloe"/>
        <s v="  Cailtlin"/>
        <s v="  Chuy"/>
        <s v="  Laurie B"/>
        <s v="  Rachel B"/>
        <s v="  Liza"/>
        <s v="  Lindsay E"/>
        <s v="  Kathleen M"/>
        <s v="  Aya"/>
        <s v="  Carolyn R"/>
        <s v="  Bethany"/>
        <s v="  Holly A"/>
        <s v="  Ping"/>
        <s v="  Emmett"/>
        <s v="  Christopher L"/>
        <s v="  Christopher W"/>
        <s v="  Norman H"/>
        <s v="  Tatyana K"/>
        <s v="  Chrissy"/>
        <s v="  Halle"/>
        <s v="  Tara D"/>
        <s v="  Rasim M"/>
        <s v="  Dina"/>
        <s v="  Caitrin"/>
        <s v="  Adriana S"/>
        <s v="  Kristen M"/>
        <s v="  Alix"/>
        <s v="  Kakushin"/>
        <s v="  Amanda C"/>
        <s v="  Valur"/>
        <s v="  Erica J"/>
        <s v="  Lissa"/>
        <s v="  Alyson"/>
        <s v="  Chance B"/>
        <s v="  Therese"/>
        <s v="  Beau"/>
        <s v="  Kelsey M"/>
        <s v="  Gretchen"/>
        <s v="  Nicholas E"/>
        <s v="  Deborah"/>
        <s v="  Chuck W"/>
        <s v="  Amany"/>
        <s v="  Kipling"/>
        <s v="  Duncan"/>
        <s v="  Louis C"/>
        <s v="  Ildiko M"/>
        <s v="  Melinda E"/>
        <s v="  Emily G"/>
        <s v="  Danilo"/>
        <s v="  Mikko"/>
        <s v="  Paula C"/>
        <s v="  Kirsten N"/>
        <s v="  Christy"/>
        <s v="  Jingjing"/>
        <s v="  Morgan"/>
        <s v="  Frankline"/>
        <s v="  Laura T"/>
        <s v="  Natalia"/>
        <s v="  Brooke"/>
        <s v="  Jeremy M"/>
        <s v="  Megan L"/>
        <s v="  Marny"/>
        <s v="  Benjamin L"/>
        <s v="  Rob G"/>
        <s v="  Stefanie A"/>
        <s v="  Caroline F"/>
        <s v="  Julia J"/>
        <s v="  Bernat"/>
        <s v="  Hicham"/>
        <s v="  Elisabetta"/>
        <s v="  Trevor N"/>
        <s v="  Nancy"/>
        <s v="  Allison R"/>
        <s v="  Janae N"/>
        <s v="  Nicole F"/>
        <s v="  Krista L"/>
        <s v="  Denise"/>
        <s v="  Ariel"/>
        <s v="  Rosalie"/>
        <s v="  Vitaliy"/>
        <s v="  Benjamin W"/>
        <s v="  Massimiliano"/>
        <s v="  Kiyokatsu"/>
        <s v="  Julia M"/>
        <s v="  Rhea"/>
        <s v="  Shamus M"/>
        <s v="  Mary Beth"/>
        <s v="  Erin"/>
        <s v="  Hallie"/>
        <s v="  Paige P"/>
        <s v="  Ji"/>
        <s v="  Carissa A"/>
        <s v="  Mona"/>
        <s v="  Kristin R"/>
        <s v="  Hilary K"/>
        <s v="  Dominique"/>
        <s v="  Carlos I"/>
        <s v="  Sarah S"/>
        <s v="  Shauna R"/>
        <s v="  Lindsay J"/>
        <s v="  Danya A"/>
        <s v="  Lorraine"/>
        <s v="  Jesus Sr"/>
        <s v="  Catherine C"/>
        <s v="  Evan"/>
        <s v="  Nathan J"/>
        <s v="  Marshall"/>
        <s v="  Lavar"/>
        <s v="  Charlie T"/>
        <s v="  Arthur"/>
        <s v="  Tammy"/>
        <s v="  Lena"/>
        <s v="  Valentina"/>
        <s v="  Russell N"/>
        <s v="  Scott R"/>
        <s v="  Jose Francisco Sr"/>
        <s v="  Paul J"/>
        <s v="  Edward J"/>
        <s v="  Patrick A"/>
        <s v="  Geraint H"/>
        <s v="  Dj"/>
        <s v="  Zachary A"/>
        <s v="  Brian W"/>
        <s v="  Ellen L"/>
        <s v="  Abigail R"/>
        <s v="  Grace H"/>
        <s v="  Caitie J"/>
        <s v="  Ian T"/>
        <s v="  Tadese"/>
        <s v="  Dathan"/>
        <s v="  Aaron R"/>
        <s v="  Caitlin H"/>
        <s v="  Harald E"/>
        <s v="  Siobhan A"/>
        <s v="  Andrea J"/>
        <s v="  Rachel A"/>
        <s v="  Kiersten"/>
        <s v="  Lelisa"/>
        <s v="  Chris C"/>
        <s v="  Erik C"/>
        <s v="  Shawn C"/>
        <s v="  Vajin L"/>
        <s v="  John K"/>
        <s v="  Kirby W"/>
        <s v="  J A"/>
        <s v="  Dustin G"/>
        <s v="  Anthony G"/>
        <s v="  Eric N"/>
        <s v="  Connor"/>
        <s v="  Patrick H"/>
        <s v="  Deborah L"/>
        <s v="  Elleree"/>
        <s v="  Brandon J"/>
        <s v="  Nina Wavik Sr"/>
        <s v="  Dani"/>
        <s v="  Kathryn M"/>
        <s v="  Trent A"/>
        <s v="  Jennifer E"/>
        <s v="  Pat"/>
        <s v="  Rebecca M"/>
        <s v="  Ruth"/>
        <s v="  Gregory S"/>
        <s v="  Alexandra S"/>
        <s v="  Hillary"/>
        <s v="  Amy K"/>
        <s v="  Maaikel"/>
        <s v="  Christopher S"/>
        <s v="  Lyndsy"/>
        <s v="  Anna"/>
        <s v="  Eric S"/>
        <s v="  Sonja"/>
        <s v="  Martha L"/>
        <s v="  Cliff"/>
        <s v="  Blue"/>
        <s v="  Jeffrey M"/>
        <s v="  Mohd Syahidan"/>
        <s v="  Christi A"/>
        <s v="  Sandra K"/>
        <s v="  Jerome"/>
        <s v="  Julia R"/>
        <s v="  Sean Henry"/>
        <s v="  Abby L"/>
        <s v="  Ali"/>
        <s v="  Pierre"/>
        <s v="  Alvaro Sr"/>
        <s v="  Mark P"/>
        <s v="  Mario Jr"/>
        <s v="  Lusapho"/>
        <s v="  Alan F"/>
        <s v="  Jacob J"/>
        <s v="  Jose Tomas"/>
        <s v="  Mary Evan"/>
        <s v="  Justin K"/>
        <s v="  Roman"/>
        <s v="  Evelyn L"/>
        <s v="  Flannery"/>
        <s v="  John T"/>
        <s v="  Candice M"/>
        <s v="  Theodore A"/>
        <s v="  Lindy"/>
        <s v="  Holly"/>
        <s v="  Meghan K"/>
        <s v="  Fred"/>
        <s v="  Sebastian"/>
        <s v="  Susan E"/>
        <s v="  Katy"/>
        <s v="  Juan D"/>
        <s v="  Evan P"/>
        <s v="  Aaron K"/>
        <m/>
      </sharedItems>
    </cacheField>
    <cacheField name="BMI Value " numFmtId="0">
      <sharedItems containsString="0" containsBlank="1" containsNumber="1" minValue="15.01" maxValue="55.05" count="1336">
        <n v="47.41"/>
        <n v="30.36"/>
        <n v="34.485"/>
        <n v="38.095"/>
        <n v="35.53"/>
        <n v="32.8"/>
        <n v="36.4"/>
        <n v="36.96"/>
        <n v="41.14"/>
        <n v="38.06"/>
        <n v="37.7"/>
        <n v="42.13"/>
        <n v="40.92"/>
        <n v="40.565"/>
        <n v="36.385"/>
        <n v="39.9"/>
        <n v="33.8"/>
        <n v="36.765"/>
        <n v="36.955"/>
        <n v="42.9"/>
        <n v="36.3"/>
        <n v="32.2"/>
        <n v="31.3"/>
        <n v="41.8"/>
        <n v="35.09"/>
        <n v="33.88"/>
        <n v="30.875"/>
        <n v="36.86"/>
        <n v="35.86"/>
        <n v="37.05"/>
        <n v="43.89"/>
        <n v="42.35"/>
        <n v="31.35"/>
        <n v="47.6"/>
        <n v="46.2"/>
        <n v="32.015"/>
        <n v="32.45"/>
        <n v="34.96"/>
        <n v="35.5"/>
        <n v="52.58"/>
        <n v="35.2"/>
        <n v="34.21"/>
        <n v="38.94"/>
        <n v="30.21"/>
        <n v="33.63"/>
        <n v="40.37"/>
        <n v="53.09"/>
        <n v="31.79"/>
        <n v="41.895"/>
        <n v="31.16"/>
        <n v="34.105"/>
        <n v="51.93"/>
        <n v="38.95"/>
        <n v="36.63"/>
        <n v="34.2"/>
        <n v="50.63"/>
        <n v="36.48"/>
        <n v="54.82"/>
        <n v="51.48"/>
        <n v="52.06"/>
        <n v="30.685"/>
        <n v="36.08"/>
        <n v="54.99"/>
        <n v="35.97"/>
        <n v="45.54"/>
        <n v="30.8"/>
        <n v="38.39"/>
        <n v="32.3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5"/>
        <n v="51.28"/>
        <n v="33.11"/>
        <n v="54.74"/>
        <n v="32.56"/>
        <n v="39.05"/>
        <n v="42.75"/>
        <n v="50.58"/>
        <n v="30.495"/>
        <n v="48.31"/>
        <n v="48.99"/>
        <n v="44.34"/>
        <n v="41.51"/>
        <n v="48.2"/>
        <n v="35.75"/>
        <n v="53.81"/>
        <n v="49.48"/>
        <n v="34.1"/>
        <n v="35.3"/>
        <n v="43.83"/>
        <n v="50.07"/>
        <n v="32.775"/>
        <n v="48.93"/>
        <n v="37.07"/>
        <n v="51.51"/>
        <n v="34.8"/>
        <n v="36.67"/>
        <n v="30.9"/>
        <n v="44.88"/>
        <n v="44.32"/>
        <n v="46.39"/>
        <n v="30.78"/>
        <n v="41.46"/>
        <n v="48"/>
        <n v="49.13"/>
        <n v="37.8"/>
        <n v="38.3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8"/>
        <n v="42.82"/>
        <n v="35.625"/>
        <n v="42.69"/>
        <n v="37.87"/>
        <n v="40.61"/>
        <n v="49.49"/>
        <n v="37.62"/>
        <n v="33.5"/>
        <n v="47.46"/>
        <n v="49.24"/>
        <n v="54.4"/>
        <n v="39.73"/>
        <n v="35.68"/>
        <n v="48.86"/>
        <n v="32.49"/>
        <n v="39"/>
        <n v="33.42"/>
        <n v="37.18"/>
        <n v="33.33"/>
        <n v="53.21"/>
        <n v="38.73"/>
        <n v="29.73"/>
        <n v="34.7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8"/>
        <n v="49.8"/>
        <n v="35.71"/>
        <n v="33.69"/>
        <n v="42.27"/>
        <n v="53.25"/>
        <n v="26.8"/>
        <n v="28.5"/>
        <n v="22.895"/>
        <n v="34.06"/>
        <n v="36.41"/>
        <n v="52.3"/>
        <n v="52.66"/>
        <n v="29.57"/>
        <n v="36.99"/>
        <n v="31.4"/>
        <n v="34.9"/>
        <n v="31.13"/>
        <n v="31.68"/>
        <n v="33.535"/>
        <n v="32.7"/>
        <n v="41.25"/>
        <n v="36.16"/>
        <n v="33.72"/>
        <n v="37.74"/>
        <n v="48.75"/>
        <n v="31.065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5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"/>
        <n v="36.12"/>
        <n v="23.19"/>
        <n v="35.99"/>
        <n v="26.24"/>
        <n v="31.36"/>
        <n v="25.69"/>
        <n v="25.46"/>
        <n v="31.83"/>
        <n v="24.43"/>
        <n v="41.9"/>
        <n v="22.88"/>
        <n v="29.735"/>
        <n v="40.74"/>
        <n v="24.14"/>
        <n v="25.15"/>
        <n v="28.71"/>
        <n v="23"/>
        <n v="24.25"/>
        <n v="23.85"/>
        <n v="40.02"/>
        <n v="19.17"/>
        <n v="43.53"/>
        <n v="46.06"/>
        <n v="29.92"/>
        <n v="28.46"/>
        <n v="24.56"/>
        <n v="41.19"/>
        <n v="18.63"/>
        <n v="26.26"/>
        <n v="22.37"/>
        <n v="39.62"/>
        <n v="18.33"/>
        <n v="17.11"/>
        <n v="43.5"/>
        <n v="25.365"/>
        <n v="28.595"/>
        <n v="29.83"/>
        <n v="24.7"/>
        <n v="17.94"/>
        <n v="21.08"/>
        <n v="37.715"/>
        <n v="22.39"/>
        <n v="28.78"/>
        <n v="26.39"/>
        <n v="19.26"/>
        <n v="26.92"/>
        <n v="19.73"/>
        <n v="23.56"/>
        <n v="37.67"/>
        <n v="18.73"/>
        <n v="33.09"/>
        <n v="27.74"/>
        <n v="24.2"/>
        <n v="22.03"/>
        <n v="26.885"/>
        <n v="16.36"/>
        <n v="16.05"/>
        <n v="29.07"/>
        <n v="17.43"/>
        <n v="19.33"/>
        <n v="30.52"/>
        <n v="39.21"/>
        <n v="26.98"/>
        <n v="25.84"/>
        <n v="23.94"/>
        <n v="20.03"/>
        <n v="41.42"/>
        <n v="27.645"/>
        <n v="22.72"/>
        <n v="36.52"/>
        <n v="33.96"/>
        <n v="26.695"/>
        <n v="18.45"/>
        <n v="33.18"/>
        <n v="36.1"/>
        <n v="22.77"/>
        <n v="21.24"/>
        <n v="17.6"/>
        <n v="26.29"/>
        <n v="35.31"/>
        <n v="27.04"/>
        <n v="30.23"/>
        <n v="30.6"/>
        <n v="16.86"/>
        <n v="16.3"/>
        <n v="29.81"/>
        <n v="16.33"/>
        <n v="16.37"/>
        <n v="22.42"/>
        <n v="31.9"/>
        <n v="28.975"/>
        <n v="24.86"/>
        <n v="19.54"/>
        <n v="26.74"/>
        <n v="22.99"/>
        <n v="31.46"/>
        <n v="30.86"/>
        <n v="31.96"/>
        <n v="23.76"/>
        <n v="19.38"/>
        <n v="16.21"/>
        <n v="32.54"/>
        <n v="35.91"/>
        <n v="32.06"/>
        <n v="24.1"/>
        <n v="27.1"/>
        <n v="24.42"/>
        <n v="27.79"/>
        <n v="32.68"/>
        <n v="26.4"/>
        <n v="23.655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"/>
        <n v="29.64"/>
        <n v="25.3"/>
        <n v="27.6"/>
        <n v="25.08"/>
        <n v="22.2"/>
        <n v="25.71"/>
        <n v="41.91"/>
        <n v="25.85"/>
        <n v="23.845"/>
        <n v="30.59"/>
        <n v="24.795"/>
        <n v="24.13"/>
        <n v="28"/>
        <n v="26.125"/>
        <n v="25.6"/>
        <n v="24.985"/>
        <n v="33.1"/>
        <n v="27.83"/>
        <n v="27.265"/>
        <n v="26.7"/>
        <n v="29.925"/>
        <n v="19.95"/>
        <n v="24.225"/>
        <n v="28.12"/>
        <n v="23.98"/>
        <n v="30"/>
        <n v="17.35"/>
        <n v="22.705"/>
        <n v="25.41"/>
        <n v="18.23"/>
        <n v="37.4"/>
        <n v="25.27"/>
        <n v="55.05"/>
        <n v="24.89"/>
        <n v="18.715"/>
        <n v="26.6"/>
        <n v="30.115"/>
        <n v="24.605"/>
        <n v="29.6"/>
        <n v="20.9"/>
        <n v="28.3"/>
        <n v="54.3"/>
        <n v="33.345"/>
        <n v="33"/>
        <n v="28.025"/>
        <n v="28.69"/>
        <n v="40.28"/>
        <n v="37.3"/>
        <n v="54.47"/>
        <n v="51.47"/>
        <n v="49.77"/>
        <n v="25.555"/>
        <n v="53.93"/>
        <n v="27.5"/>
        <n v="21.8"/>
        <n v="26.41"/>
        <n v="27.835"/>
        <n v="51.74"/>
        <n v="23.37"/>
        <n v="29.7"/>
        <n v="20.045"/>
        <n v="28.93"/>
        <n v="33.82"/>
        <n v="20.235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3"/>
        <n v="44.2"/>
        <n v="46.62"/>
        <n v="51.75"/>
        <n v="25.7"/>
        <n v="53.98"/>
        <n v="41.325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3"/>
        <n v="19.095"/>
        <n v="49.72"/>
        <n v="21.755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"/>
        <n v="38.05"/>
        <n v="46.14"/>
        <n v="44.64"/>
        <n v="25.175"/>
        <n v="43.11"/>
        <n v="53.32"/>
        <n v="38.04"/>
        <n v="37.9"/>
        <n v="39.6"/>
        <n v="50.92"/>
        <n v="40.44"/>
        <n v="44.95"/>
        <n v="35.54"/>
        <n v="33.66"/>
        <n v="41.63"/>
        <n v="46.49"/>
        <n v="43.29"/>
        <n v="43.08"/>
        <n v="39.07"/>
        <n v="41.3"/>
        <n v="46.96"/>
        <n v="17.955"/>
        <n v="39.74"/>
        <n v="49.53"/>
        <n v="39.33"/>
        <n v="39.98"/>
        <n v="46.51"/>
        <n v="43.58"/>
        <n v="42.28"/>
        <n v="35.52"/>
        <n v="33.6"/>
        <n v="46.86"/>
        <n v="39.34"/>
        <n v="47"/>
        <n v="36.71"/>
        <n v="53.48"/>
        <n v="36.98"/>
        <n v="32.73"/>
        <n v="20.52"/>
        <n v="50.2"/>
        <n v="25.52"/>
        <n v="41.26"/>
        <n v="17.195"/>
        <n v="23.085"/>
        <n v="21.66"/>
        <n v="36.47"/>
        <n v="23.18"/>
        <n v="39.16"/>
        <n v="38.19"/>
        <n v="28.785"/>
        <n v="35.87"/>
        <n v="37.72"/>
        <n v="39.7"/>
        <n v="37.85"/>
        <n v="39.37"/>
        <n v="40.88"/>
        <n v="26.22"/>
        <n v="39.1"/>
        <n v="37.905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8"/>
        <n v="45.9"/>
        <n v="33.48"/>
        <n v="21.565"/>
        <n v="35.59"/>
        <n v="43.44"/>
        <n v="44.55"/>
        <n v="31.23"/>
        <n v="42.81"/>
        <n v="36.65"/>
        <n v="22.04"/>
        <n v="53.58"/>
        <n v="34.3"/>
        <n v="31.78"/>
        <n v="46.89"/>
        <n v="39.35"/>
        <n v="39.2"/>
        <n v="44.1"/>
        <n v="33.2"/>
        <n v="25"/>
        <n v="38.87"/>
        <n v="21.09"/>
        <n v="52.41"/>
        <n v="41.47"/>
        <n v="42.06"/>
        <n v="39.27"/>
        <n v="30.71"/>
        <n v="47.19"/>
        <n v="37.91"/>
        <n v="54.61"/>
        <n v="36.005"/>
        <n v="28.7"/>
        <n v="34.295"/>
        <n v="40.7"/>
        <n v="18.335"/>
        <n v="33.915"/>
        <n v="51.14"/>
        <n v="44"/>
        <n v="41.45"/>
        <n v="34.56"/>
        <n v="28.2"/>
        <n v="30.43"/>
        <n v="24.035"/>
        <n v="37.12"/>
        <n v="34.84"/>
        <n v="29.53"/>
        <n v="42.51"/>
        <n v="38.14"/>
        <n v="39.93"/>
        <n v="21.4"/>
        <n v="38.38"/>
        <n v="41.2"/>
        <n v="28.81"/>
        <n v="37.41"/>
        <n v="52.54"/>
        <n v="17.29"/>
        <n v="31.74"/>
        <n v="26.505"/>
        <n v="28.22"/>
        <n v="35"/>
        <n v="36.24"/>
        <n v="42.74"/>
        <n v="36.1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5"/>
        <n v="40.81"/>
        <n v="21.47"/>
        <n v="52.89"/>
        <n v="36.8"/>
        <n v="35.245"/>
        <n v="26.23"/>
        <n v="37.1"/>
        <n v="26.78"/>
        <n v="45.8"/>
        <n v="29"/>
        <n v="37.51"/>
        <n v="39.86"/>
        <n v="29.91"/>
        <n v="33.44"/>
        <n v="27.17"/>
        <n v="35.38"/>
        <n v="43.48"/>
        <n v="41.73"/>
        <n v="28.9"/>
        <n v="36.06"/>
        <n v="43.28"/>
        <n v="38.25"/>
        <n v="39.25"/>
        <n v="35.7"/>
        <n v="20.1"/>
        <n v="22.23"/>
        <n v="49.64"/>
        <n v="32.01"/>
        <n v="34.865"/>
        <n v="30.305"/>
        <n v="21.78"/>
        <n v="30.14"/>
        <n v="25.2"/>
        <n v="35.41"/>
        <n v="34.48"/>
        <n v="28.1"/>
        <n v="27"/>
        <n v="23.75"/>
        <n v="35.62"/>
        <n v="30.69"/>
        <n v="25.87"/>
        <n v="43.7"/>
        <n v="40.945"/>
        <n v="31.64"/>
        <n v="31.24"/>
        <n v="39.22"/>
        <n v="24.415"/>
        <n v="39.94"/>
        <n v="35.34"/>
        <n v="32.205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"/>
        <n v="38.93"/>
        <n v="29.79"/>
        <n v="36.6"/>
        <n v="35.93"/>
        <n v="28.6"/>
        <n v="39.17"/>
        <n v="30.63"/>
        <n v="30.7"/>
        <n v="25.935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"/>
        <n v="23.7"/>
        <n v="33.3"/>
        <n v="21.5"/>
        <n v="35.42"/>
        <n v="45.51"/>
        <n v="29.1"/>
        <n v="30.22"/>
        <n v="24.29"/>
        <n v="29.39"/>
        <n v="25.66"/>
        <n v="39.11"/>
        <n v="43.78"/>
        <n v="24.35"/>
        <n v="40.3"/>
        <n v="30.97"/>
        <n v="22.1"/>
        <n v="33.25"/>
        <n v="30.3"/>
        <n v="29.99"/>
        <n v="36.38"/>
        <n v="25.55"/>
        <n v="28.77"/>
        <n v="23.14"/>
        <n v="29.2"/>
        <n v="30.55"/>
        <n v="31.66"/>
        <n v="26.12"/>
        <n v="27.11"/>
        <n v="30.41"/>
        <n v="28.98"/>
        <n v="38.6"/>
        <n v="37.95"/>
        <n v="38.97"/>
        <n v="23.96"/>
        <n v="26.11"/>
        <n v="31.28"/>
        <n v="29.9"/>
        <n v="33.02"/>
        <n v="27.29"/>
        <n v="32.66"/>
        <n v="47.2"/>
        <n v="31.6"/>
        <n v="23.54"/>
        <n v="27.075"/>
        <n v="25.8"/>
        <n v="34.76"/>
        <n v="24"/>
        <n v="32.25"/>
        <n v="22.41"/>
        <n v="45.72"/>
        <n v="39.5"/>
        <n v="37.73"/>
        <n v="40.66"/>
        <n v="21.56"/>
        <n v="42.93"/>
        <n v="26.72"/>
        <n v="26.67"/>
        <n v="42.68"/>
        <n v="24.31"/>
        <n v="44.75"/>
        <n v="21.86"/>
        <n v="47.74"/>
        <n v="26.35"/>
        <n v="39.995"/>
        <n v="22.92"/>
        <n v="24.78"/>
        <n v="34.07"/>
        <n v="18.05"/>
        <n v="25.75"/>
        <n v="28.61"/>
        <n v="31.2"/>
        <n v="27.455"/>
        <n v="23.01"/>
        <n v="34.77"/>
        <n v="24.48"/>
        <n v="46.09"/>
        <n v="44.745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"/>
        <n v="25.49"/>
        <n v="20.6"/>
        <n v="28.24"/>
        <n v="31.27"/>
        <n v="21.3"/>
        <n v="31.635"/>
        <n v="23.9"/>
        <n v="36.7"/>
        <n v="21.68"/>
        <n v="44.77"/>
        <n v="26.36"/>
        <n v="37.29"/>
        <n v="38.88"/>
        <n v="29.545"/>
        <n v="23.25"/>
        <n v="43.95"/>
        <n v="25.73"/>
        <n v="31.26"/>
        <n v="45.69"/>
        <n v="21.03"/>
        <n v="37"/>
        <n v="25.4"/>
        <n v="40.375"/>
        <n v="22.515"/>
        <n v="36.575"/>
        <n v="23.66"/>
        <n v="18.62"/>
        <n v="19.19"/>
        <n v="20.35"/>
        <n v="34.32"/>
        <n v="23.87"/>
        <n v="30.15"/>
        <n v="45.32"/>
        <n v="31.93"/>
        <n v="36"/>
        <n v="32"/>
        <n v="29.37"/>
        <n v="23.6"/>
        <n v="33.155"/>
        <n v="39.64"/>
        <n v="38.48"/>
        <n v="36.2"/>
        <n v="27.13"/>
        <n v="20.75"/>
        <n v="18.84"/>
        <n v="19.57"/>
        <n v="24.77"/>
        <n v="16.58"/>
        <n v="39.425"/>
        <n v="38.79"/>
        <n v="22.135"/>
        <n v="43.31"/>
        <n v="22.8"/>
        <n v="19.09"/>
        <n v="28.05"/>
        <n v="17.34"/>
        <n v="40.39"/>
        <n v="25.96"/>
        <n v="17.68"/>
        <n v="30.81"/>
        <n v="25.06"/>
        <n v="18.83"/>
        <n v="47.52"/>
        <n v="44.16"/>
        <n v="18.66"/>
        <n v="18.87"/>
        <n v="22.64"/>
        <n v="39.42"/>
        <n v="16.8"/>
        <n v="23.275"/>
        <n v="24.3"/>
        <n v="25.13"/>
        <n v="32.6"/>
        <n v="17.28"/>
        <n v="27.92"/>
        <n v="38.285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"/>
        <n v="17.78"/>
        <n v="40.12"/>
        <n v="19.35"/>
        <n v="36.69"/>
        <n v="28.51"/>
        <n v="24.33"/>
        <n v="19.855"/>
        <n v="39.43"/>
        <n v="27.34"/>
        <n v="39.01"/>
        <n v="18.99"/>
        <n v="42.3"/>
        <n v="39.805"/>
        <n v="36.195"/>
        <n v="17.3"/>
        <n v="35.02"/>
        <n v="16.79"/>
        <n v="24.19"/>
        <n v="35.29"/>
        <n v="35.64"/>
        <n v="25.24"/>
        <n v="29.165"/>
        <n v="15.05"/>
        <n v="16.66"/>
        <n v="16.62"/>
        <n v="15.36"/>
        <n v="22.44"/>
        <n v="22.95"/>
        <n v="25.51"/>
        <n v="29.04"/>
        <n v="21.375"/>
        <n v="29.19"/>
        <n v="26.315"/>
        <n v="18.91"/>
        <n v="22.3"/>
        <n v="34.64"/>
        <n v="18.75"/>
        <n v="26.48"/>
        <n v="34.83"/>
        <n v="23.31"/>
        <n v="32.87"/>
        <n v="26.18"/>
        <n v="36.94"/>
        <n v="22.86"/>
        <n v="18.76"/>
        <n v="24.36"/>
        <n v="21.79"/>
        <n v="24.52"/>
        <n v="39.52"/>
        <n v="24.49"/>
        <n v="22.58"/>
        <n v="19.475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4"/>
        <n v="15.1"/>
        <n v="42.4"/>
        <n v="28.405"/>
        <n v="23.4"/>
        <n v="21.12"/>
        <n v="18.48"/>
        <n v="16.815"/>
        <n v="20.69"/>
        <n v="24.97"/>
        <n v="17.06"/>
        <n v="36.29"/>
        <n v="17.8"/>
        <n v="19.86"/>
        <n v="17.98"/>
        <n v="29.26"/>
        <n v="46.53"/>
        <n v="20.58"/>
        <n v="19.53"/>
        <n v="18.92"/>
        <n v="17.76"/>
        <n v="23.465"/>
        <n v="29.355"/>
        <n v="19.79"/>
        <n v="18.03"/>
        <n v="34.65"/>
        <n v="42.94"/>
        <n v="31.255"/>
        <n v="45.43"/>
        <n v="37.145"/>
        <n v="29.5"/>
        <n v="43.39"/>
        <n v="15.08"/>
        <n v="20.48"/>
        <n v="34.45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"/>
        <n v="16.85"/>
        <n v="18.78"/>
        <n v="34.42"/>
        <n v="29.4"/>
        <n v="21.31"/>
        <n v="19.56"/>
        <n v="37.335"/>
        <n v="16.5"/>
        <n v="38.9"/>
        <n v="26.9"/>
        <n v="32.51"/>
        <n v="30.95"/>
        <n v="43.34"/>
        <n v="31.98"/>
        <n v="15.2"/>
        <n v="37.2"/>
        <n v="17.91"/>
        <n v="20.76"/>
        <n v="38.99"/>
        <n v="42.655"/>
        <n v="30.57"/>
        <n v="16.88"/>
        <n v="40.26"/>
        <n v="33.55"/>
        <n v="16.69"/>
        <n v="17.55"/>
        <n v="22.01"/>
        <n v="19.06"/>
        <n v="21.37"/>
        <n v="20.86"/>
        <n v="18.34"/>
        <n v="18.35"/>
        <n v="22.13"/>
        <n v="22.51"/>
        <n v="31"/>
        <n v="28.27"/>
        <n v="17.26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4"/>
        <n v="37.28"/>
        <n v="18.2"/>
        <n v="20.53"/>
        <n v="23.79"/>
        <n v="20.82"/>
        <n v="23.44"/>
        <n v="17.86"/>
        <n v="15.47"/>
        <n v="28.54"/>
        <n v="18.54"/>
        <n v="32.18"/>
        <n v="37.38"/>
        <n v="31.12"/>
        <n v="26.73"/>
        <n v="37.25"/>
        <n v="15.84"/>
        <n v="16.47"/>
        <n v="20.28"/>
        <n v="24.24"/>
        <n v="26.2"/>
        <n v="23.16"/>
        <n v="32.585"/>
        <n v="33.97"/>
        <n v="16.57"/>
        <n v="29.41"/>
        <n v="18.905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5"/>
        <n v="18.85"/>
        <n v="34.13"/>
        <n v="17.44"/>
        <n v="27.14"/>
        <n v="35.78"/>
        <n v="31.5"/>
        <n v="21.26"/>
        <n v="17.09"/>
        <n v="26.51"/>
        <n v="21.28"/>
        <n v="33.81"/>
        <n v="44.22"/>
        <n v="15.46"/>
        <n v="16.67"/>
        <n v="15.53"/>
        <n v="32.4"/>
        <n v="16.51"/>
        <n v="20.23"/>
        <n v="16.42"/>
        <n v="17.56"/>
        <n v="41.1"/>
        <n v="34.86"/>
        <n v="17.69"/>
        <n v="25.77"/>
        <n v="34.46"/>
        <n v="39.49"/>
        <n v="30.67"/>
        <n v="23.8"/>
        <n v="19.48"/>
        <n v="16.96"/>
        <n v="19.05"/>
        <n v="18.22"/>
        <n v="18.17"/>
        <n v="19.59"/>
        <n v="32.07"/>
        <n v="20.36"/>
        <n v="20.83"/>
        <n v="17.75"/>
        <n v="16.81"/>
        <n v="19.12"/>
        <n v="17.5"/>
        <n v="38.665"/>
        <n v="20.81"/>
        <n v="30.54"/>
        <n v="33.31"/>
        <n v="35.435"/>
        <n v="20.4"/>
        <n v="33.99"/>
        <n v="20.8"/>
        <n v="40.185"/>
        <n v="21.89"/>
        <n v="29.34"/>
        <n v="25.61"/>
        <n v="27.39"/>
        <n v="17.03"/>
        <n v="16.08"/>
        <n v="28.48"/>
        <n v="19.37"/>
        <n v="16.71"/>
        <n v="29.77"/>
        <n v="29.45"/>
        <n v="29.68"/>
        <n v="20.615"/>
        <n v="32.12"/>
        <n v="17.385"/>
        <n v="25.44"/>
        <n v="39.615"/>
        <n v="16.72"/>
        <n v="24.96"/>
        <n v="17.67"/>
        <n v="17.4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7"/>
        <n v="40.47"/>
        <n v="22"/>
        <n v="23.06"/>
        <n v="22.05"/>
        <n v="20.49"/>
        <n v="27.98"/>
        <n v="40.5"/>
        <n v="25.64"/>
        <n v="18.6"/>
        <n v="33.77"/>
        <n v="23.32"/>
        <n v="15.96"/>
        <n v="20.425"/>
        <n v="17.48"/>
        <n v="22.57"/>
        <n v="20.79"/>
        <n v="20.15"/>
        <n v="31.1"/>
        <n v="18.36"/>
        <n v="15.92"/>
        <n v="15.17"/>
        <n v="16.63"/>
        <n v="19.39"/>
        <n v="24.59"/>
        <n v="18.5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4"/>
        <n v="21.84"/>
        <n v="16.87"/>
        <n v="17.17"/>
        <n v="21.64"/>
        <n v="16.4"/>
        <n v="15.77"/>
        <n v="18.27"/>
        <n v="16.49"/>
        <n v="16.14"/>
        <n v="20.85"/>
        <n v="15.88"/>
        <n v="20.66"/>
        <n v="25.19"/>
        <n v="20.54"/>
        <n v="18.93"/>
        <n v="25.03"/>
        <n v="20.47"/>
        <n v="18.82"/>
        <n v="17.08"/>
        <n v="21.38"/>
        <n v="23.35"/>
        <n v="22.24"/>
        <n v="24.76"/>
        <n v="21.77"/>
        <n v="17.82"/>
        <n v="17.07"/>
        <n v="17.58"/>
        <m/>
      </sharedItems>
    </cacheField>
    <cacheField name="HBA1C " numFmtId="0">
      <sharedItems containsString="0" containsBlank="1" containsNumber="1" minValue="4" maxValue="12" count="668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"/>
        <n v="5.08"/>
        <n v="6.86"/>
        <n v="5.95"/>
        <n v="6.09"/>
        <n v="11.75"/>
        <n v="7.37"/>
        <n v="11.91"/>
        <n v="6.52"/>
        <n v="5.14"/>
        <n v="4.19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"/>
        <n v="8.68"/>
        <n v="6.12"/>
        <n v="5.4"/>
        <n v="4.36"/>
        <n v="9.77"/>
        <n v="4.25"/>
        <n v="4.76"/>
        <n v="7.96"/>
        <n v="10.92"/>
        <n v="11.51"/>
        <n v="5.99"/>
        <n v="11.57"/>
        <n v="6.67"/>
        <n v="9.2"/>
        <n v="5.11"/>
        <n v="4.03"/>
        <n v="4.23"/>
        <n v="4.06"/>
        <n v="4.68"/>
        <n v="4.34"/>
        <n v="10.51"/>
        <n v="5.84"/>
        <n v="5.41"/>
        <n v="6.06"/>
        <n v="4.22"/>
        <n v="5.12"/>
        <n v="4.57"/>
        <n v="9.78"/>
        <n v="4.11"/>
        <n v="4.02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5"/>
        <n v="9.54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9"/>
        <n v="4.29"/>
        <n v="4.67"/>
        <n v="4.5"/>
        <n v="6.32"/>
        <n v="6.1"/>
        <n v="6.24"/>
        <n v="4.45"/>
        <n v="5.22"/>
        <n v="4.61"/>
        <n v="10.04"/>
        <n v="11.4"/>
        <n v="5.7"/>
        <n v="10.67"/>
        <n v="6.75"/>
        <n v="9.26"/>
        <n v="4.27"/>
        <n v="7.22"/>
        <n v="4.37"/>
        <n v="11.56"/>
        <n v="8.82"/>
        <n v="4.69"/>
        <n v="4.53"/>
        <n v="4.9"/>
        <n v="4.3"/>
        <n v="11.34"/>
        <n v="5.88"/>
        <n v="5.01"/>
        <n v="4.4"/>
        <n v="10.27"/>
        <n v="5.27"/>
        <n v="5.25"/>
        <n v="11.12"/>
        <n v="4.56"/>
        <n v="8.72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6"/>
        <n v="4.52"/>
        <n v="6.18"/>
        <n v="6.23"/>
        <n v="5.33"/>
        <n v="4.09"/>
        <n v="4.12"/>
        <n v="5.1"/>
        <n v="6.21"/>
        <n v="9.53"/>
        <n v="4.64"/>
        <n v="5.05"/>
        <n v="10.38"/>
        <n v="8.31"/>
        <n v="5.49"/>
        <n v="9.9"/>
        <n v="5.73"/>
        <n v="5.56"/>
        <n v="8.23"/>
        <n v="9.03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7"/>
        <n v="7.84"/>
        <n v="5.86"/>
        <n v="4.18"/>
        <n v="11.99"/>
        <n v="4.85"/>
        <n v="6.37"/>
        <n v="9.81"/>
        <n v="11.8"/>
        <n v="4.16"/>
        <n v="4.98"/>
        <n v="6.38"/>
        <n v="10.21"/>
        <n v="9.7"/>
        <n v="10.25"/>
        <n v="4.83"/>
        <n v="10.86"/>
        <n v="5.68"/>
        <n v="5.57"/>
        <n v="4.58"/>
        <n v="8.96"/>
        <n v="11.74"/>
        <n v="5.89"/>
        <n v="10.64"/>
        <n v="7.46"/>
        <n v="6.15"/>
        <n v="9.86"/>
        <n v="4.35"/>
        <n v="8.66"/>
        <n v="8.64"/>
        <n v="5.04"/>
        <n v="8.83"/>
        <n v="8.47"/>
        <n v="4.2"/>
        <n v="5.71"/>
        <n v="9.07"/>
        <n v="4.79"/>
        <n v="11.39"/>
        <n v="6"/>
        <n v="5.13"/>
        <n v="5.26"/>
        <n v="9.04"/>
        <n v="4.1"/>
        <n v="6.48"/>
        <n v="11.66"/>
        <n v="7.26"/>
        <n v="4.33"/>
        <n v="7.63"/>
        <n v="8.92"/>
        <n v="4.31"/>
        <n v="10.46"/>
        <n v="7.39"/>
        <n v="8.86"/>
        <n v="10.96"/>
        <n v="6.28"/>
        <n v="11.14"/>
        <n v="9.05"/>
        <n v="11.31"/>
        <n v="9.5"/>
        <n v="10.84"/>
        <n v="6.97"/>
        <n v="8.24"/>
        <n v="8.26"/>
        <n v="6.13"/>
        <n v="10.47"/>
        <n v="4.04"/>
        <n v="5.74"/>
        <n v="6.33"/>
        <n v="9.47"/>
        <n v="11.03"/>
        <n v="9.52"/>
        <n v="11.09"/>
        <n v="9.45"/>
        <n v="10.16"/>
        <n v="11.71"/>
        <n v="6.85"/>
        <n v="7.05"/>
        <n v="11.64"/>
        <n v="8.56"/>
        <n v="10.5"/>
        <n v="6.39"/>
        <n v="5.52"/>
        <n v="4.88"/>
        <n v="10.53"/>
        <n v="9.72"/>
        <n v="5.29"/>
        <n v="4.86"/>
        <n v="4.44"/>
        <n v="8.1"/>
        <n v="7.16"/>
        <n v="5.47"/>
        <n v="4.15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"/>
        <n v="5.46"/>
        <n v="5.02"/>
        <n v="6.36"/>
        <n v="8.37"/>
        <n v="7.31"/>
        <n v="6.87"/>
        <n v="6.47"/>
        <n v="10.43"/>
        <n v="4.65"/>
        <n v="6.35"/>
        <n v="8.51"/>
        <n v="8.59"/>
        <n v="4.13"/>
        <n v="5.3"/>
        <n v="5.35"/>
        <n v="8.38"/>
        <n v="7.03"/>
        <n v="8.75"/>
        <n v="9.36"/>
        <n v="4.81"/>
        <n v="8.08"/>
        <n v="9.95"/>
        <n v="5.16"/>
        <n v="10.44"/>
        <n v="5.69"/>
        <n v="6.5"/>
        <n v="7"/>
        <n v="6.19"/>
        <n v="7.71"/>
        <n v="4.63"/>
        <n v="11.43"/>
        <n v="7.65"/>
        <n v="10.12"/>
        <n v="4.77"/>
        <n v="6.83"/>
        <n v="5.6"/>
        <n v="4.8"/>
        <n v="4.73"/>
        <n v="7.3"/>
        <n v="8.28"/>
        <n v="6.72"/>
        <n v="4.71"/>
        <n v="6.7"/>
        <n v="10.99"/>
        <n v="9.66"/>
        <n v="11.78"/>
        <n v="9.62"/>
        <n v="10.78"/>
        <n v="7.18"/>
        <n v="5.06"/>
        <n v="7.76"/>
        <n v="9.32"/>
        <n v="5.31"/>
        <n v="7.11"/>
        <n v="10.2"/>
        <n v="10.4"/>
        <n v="11.97"/>
        <n v="6.71"/>
        <n v="11.92"/>
        <n v="11.93"/>
        <n v="9.59"/>
        <n v="10.95"/>
        <n v="9.17"/>
        <n v="9.13"/>
        <n v="9.46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4"/>
        <n v="9.83"/>
        <n v="11.08"/>
        <n v="11.01"/>
        <n v="6.79"/>
        <n v="8.05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2"/>
        <n v="11.76"/>
        <n v="7.06"/>
        <n v="11.35"/>
        <n v="7.86"/>
        <n v="10.48"/>
        <n v="9.06"/>
        <n v="11.07"/>
        <n v="10.45"/>
        <n v="8.63"/>
        <n v="7.49"/>
        <n v="9.22"/>
        <n v="5.59"/>
        <n v="6.65"/>
        <n v="6.9"/>
        <n v="11.52"/>
        <n v="11.24"/>
        <n v="10.98"/>
        <n v="8.48"/>
        <n v="6.94"/>
        <n v="4.05"/>
        <n v="10.22"/>
        <n v="9.24"/>
        <n v="8.6"/>
        <n v="9.19"/>
        <n v="7.19"/>
        <n v="9.39"/>
        <n v="8.21"/>
        <n v="11.86"/>
        <n v="11.46"/>
        <n v="11.33"/>
        <n v="7.69"/>
        <n v="4.91"/>
        <n v="10.8"/>
        <n v="7.21"/>
        <n v="4.62"/>
        <n v="7.68"/>
        <n v="7.51"/>
        <n v="8.07"/>
        <n v="8.95"/>
        <n v="6.31"/>
        <n v="8.25"/>
        <n v="8.13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9"/>
        <n v="11.84"/>
        <n v="4.66"/>
        <n v="11.11"/>
        <n v="11.96"/>
        <n v="4.41"/>
        <n v="9.1"/>
        <n v="9.88"/>
        <n v="9.65"/>
        <n v="11.1"/>
        <n v="4.75"/>
        <n v="9.29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"/>
        <n v="4.94"/>
        <n v="6.99"/>
        <n v="9.96"/>
        <n v="10.34"/>
        <n v="11.2"/>
        <n v="7.41"/>
        <n v="10.83"/>
        <n v="11.81"/>
        <n v="10.74"/>
        <n v="4.32"/>
        <n v="11.94"/>
        <n v="5.54"/>
        <n v="8.87"/>
        <n v="10.19"/>
        <n v="11.85"/>
        <n v="4"/>
        <n v="11.36"/>
        <n v="7.53"/>
        <n v="7.95"/>
        <n v="8.76"/>
        <n v="7.56"/>
        <n v="4.17"/>
        <n v="11.42"/>
        <n v="9.8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8"/>
        <n v="7.94"/>
        <n v="7.81"/>
        <n v="9.85"/>
        <n v="9.23"/>
        <n v="11.04"/>
        <n v="8.85"/>
        <n v="9.63"/>
        <n v="5.44"/>
        <n v="4.7"/>
        <n v="7.34"/>
        <n v="11.06"/>
        <n v="7.62"/>
        <n v="10.18"/>
        <n v="7.73"/>
        <n v="10.42"/>
        <n v="8.12"/>
        <n v="5.66"/>
        <n v="8.29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"/>
        <n v="9.14"/>
        <n v="6.69"/>
        <n v="9.55"/>
        <n v="11.44"/>
        <n v="4.42"/>
        <n v="8.27"/>
        <n v="5.15"/>
        <n v="7.5"/>
        <n v="10.09"/>
        <n v="11.58"/>
        <n v="10.59"/>
        <n v="11.98"/>
        <n v="6.93"/>
        <n v="5.93"/>
        <n v="9.21"/>
        <n v="8.53"/>
        <n v="5.38"/>
        <n v="10.66"/>
        <n v="9.71"/>
        <n v="9.31"/>
        <n v="11.63"/>
        <n v="9.61"/>
        <n v="6.89"/>
        <n v="5"/>
        <n v="9.92"/>
        <n v="6.16"/>
        <n v="8.62"/>
        <n v="6.08"/>
        <n v="11.73"/>
        <n v="6.64"/>
        <n v="8.93"/>
        <n v="8.55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9"/>
        <n v="9.44"/>
        <n v="10.36"/>
        <n v="8.46"/>
        <m/>
      </sharedItems>
    </cacheField>
    <cacheField name="Heart Issues " numFmtId="0">
      <sharedItems containsBlank="1" count="3">
        <s v="No"/>
        <s v="yes"/>
        <m/>
      </sharedItems>
    </cacheField>
    <cacheField name="Cancer history " numFmtId="0">
      <sharedItems containsBlank="1" count="3">
        <s v="No"/>
        <s v="Yes"/>
        <m/>
      </sharedItems>
    </cacheField>
    <cacheField name="Any Transplants " numFmtId="0">
      <sharedItems containsBlank="1" count="3">
        <s v="No"/>
        <s v="yes"/>
        <m/>
      </sharedItems>
    </cacheField>
    <cacheField name="NumberOfMajorSurgeries " numFmtId="0">
      <sharedItems containsString="0" containsBlank="1" containsNumber="1" containsInteger="1" minValue="0" maxValue="3" count="5">
        <n v="0"/>
        <n v="2"/>
        <n v="3"/>
        <n v="1"/>
        <m/>
      </sharedItems>
    </cacheField>
    <cacheField name="Weight Status " numFmtId="0">
      <sharedItems containsBlank="1" count="5">
        <s v="Obesity"/>
        <s v="Overweight"/>
        <s v="Normal Weight"/>
        <s v="Underweight"/>
        <m/>
      </sharedItems>
    </cacheField>
    <cacheField name="Diabetes Status " numFmtId="0">
      <sharedItems containsBlank="1" count="4">
        <s v="Diabetes"/>
        <s v="Prediabetes"/>
        <s v="Normal"/>
        <m/>
      </sharedItems>
    </cacheField>
    <cacheField name="Date of birth " numFmtId="0">
      <sharedItems count="2077">
        <s v="12-Oct-1968"/>
        <s v="8-Jun-1977"/>
        <s v="11-SEP-1970"/>
        <s v="6-Jun-1991"/>
        <s v="19-Jun-1989"/>
        <s v="4-Aug-1962"/>
        <s v="27-Oct-1994"/>
        <s v="27-Jun-1958"/>
        <s v="4-Sep-1963"/>
        <s v="29-Dec-1978"/>
        <s v="22-Jul-1959"/>
        <s v="27-Oct-1965"/>
        <s v="11-Oct-1962"/>
        <s v="1-Dec-1968"/>
        <s v="21-Dec-1961"/>
        <s v="27-Aug-1962"/>
        <s v="16-Nov-1958"/>
        <s v="5-Aug-1963"/>
        <s v="7-Nov-1964"/>
        <s v="27-Sep-1971"/>
        <s v="13-Jun-1961"/>
        <s v="4-Oct-1959"/>
        <s v="3-Sep-1958"/>
        <s v="28-Dec-1970"/>
        <s v="14-Jul-1959"/>
        <s v="15-Sep-1958"/>
        <s v="17-Nov-1960"/>
        <s v="23-Jun-1969"/>
        <s v="8-Aug-1961"/>
        <s v="6-Dec-1971"/>
        <s v="17-Aug-1978"/>
        <s v="2-Dec-1976"/>
        <s v="4-Dec-1962"/>
        <s v="30-Sep-1985"/>
        <s v="12-Aug-1979"/>
        <s v="21-Dec-1960"/>
        <s v="9-Aug-1974"/>
        <s v="17-Dec-1962"/>
        <s v="13-Aug-1971"/>
        <s v="11-Oct-1993"/>
        <s v="2-Aug-2000"/>
        <s v="14-Sep-1967"/>
        <s v="29-Oct-1971"/>
        <s v="24-Nov-1968"/>
        <s v="1-Jun-1975"/>
        <s v="16-Jul-1988"/>
        <s v="5-Oct-1966"/>
        <s v="10-Nov-1980"/>
        <s v="2-Jul-1966"/>
        <s v="25-Oct-1966"/>
        <s v="29-Dec-1986"/>
        <s v="22-Aug-1965"/>
        <s v="3-Dec-1969"/>
        <s v="29-Nov-1965"/>
        <s v="4-Nov-1978"/>
        <s v="23-Oct-1975"/>
        <s v="10-Sep-1972"/>
        <s v="29-Oct-1965"/>
        <s v="21-Oct-1977"/>
        <s v="3-Nov-1971"/>
        <s v="27-Dec-1979"/>
        <s v="27-Jun-1967"/>
        <s v="3-Aug-1968"/>
        <s v="28-Jun-1967"/>
        <s v="15-Aug-1975"/>
        <s v="18-Sep-1973"/>
        <s v="3-Jul-1979"/>
        <s v="9-Dec-1997"/>
        <s v="28-Nov-1976"/>
        <s v="19-Dec-1968"/>
        <s v="10-Nov-1984"/>
        <s v="8-Jun-1972"/>
        <s v="21-Sep-1966"/>
        <s v="22-Sep-1962"/>
        <s v="29-Sep-1975"/>
        <s v="14-Nov-1975"/>
        <s v="29-Oct-1976"/>
        <s v="24-Nov-1974"/>
        <s v="22-Dec-1967"/>
        <s v="16-Oct-1971"/>
        <s v="7-Oct-1964"/>
        <s v="27-Aug-1977"/>
        <s v="6-Jun-1964"/>
        <s v="8-Aug-1969"/>
        <s v="6-Sep-1972"/>
        <s v="12-Aug-1972"/>
        <s v="11-Oct-1979"/>
        <s v="5-Jun-1974"/>
        <s v="8-Sep-1983"/>
        <s v="16-Sep-1979"/>
        <s v="4-Aug-1992"/>
        <s v="2-Jul-1999"/>
        <s v="10-Jun-1972"/>
        <s v="26-Dec-1976"/>
        <s v="25-Sep-1970"/>
        <s v="10-Jul-1975"/>
        <s v="3-Nov-1985"/>
        <s v="12-Aug-1966"/>
        <s v="4-Sep-1962"/>
        <s v="27-Jun-1977"/>
        <s v="4-Oct-1981"/>
        <s v="28-Jul-1981"/>
        <s v="18-Aug-1979"/>
        <s v="21-Oct-1985"/>
        <s v="14-Oct-1983"/>
        <s v="20-Dec-1978"/>
        <s v="25-Dec-1982"/>
        <s v="8-Aug-1987"/>
        <s v="2-Dec-1975"/>
        <s v="22-Aug-1985"/>
        <s v="1-Jun-1983"/>
        <s v="17-Jul-1985"/>
        <s v="24-Jul-1987"/>
        <s v="17-Dec-1973"/>
        <s v="12-Aug-1977"/>
        <s v="16-Jul-2003"/>
        <s v="29-Sep-1968"/>
        <s v="17-Dec-1977"/>
        <s v="7-Aug-1995"/>
        <s v="5-Jul-1981"/>
        <s v="12-Jul-1978"/>
        <s v="24-Jun-1966"/>
        <s v="5-Aug-1978"/>
        <s v="16-Aug-1982"/>
        <s v="30-Nov-1992"/>
        <s v="7-Jul-1962"/>
        <s v="4-Aug-1982"/>
        <s v="20-Sep-1985"/>
        <s v="12-Oct-1978"/>
        <s v="24-Sep-1980"/>
        <s v="15-Dec-1976"/>
        <s v="16-Jun-1987"/>
        <s v="30-Jul-1967"/>
        <s v="3-Dec-1979"/>
        <s v="5-Dec-2004"/>
        <s v="8-Nov-1991"/>
        <s v="15-Jun-1976"/>
        <s v="2-Nov-1991"/>
        <s v="20-Jul-1986"/>
        <s v="13-Jul-1990"/>
        <s v="12-Nov-1999"/>
        <s v="21-Jun-1986"/>
        <s v="23-Dec-1971"/>
        <s v="22-Aug-1970"/>
        <s v="17-Sep-2002"/>
        <s v="12-Jun-1980"/>
        <s v="30-Oct-1989"/>
        <s v="16-Aug-1980"/>
        <s v="16-Jun-1964"/>
        <s v="8-Sep-1989"/>
        <s v="19-Nov-1972"/>
        <s v="29-Jul-1998"/>
        <s v="9-Sep-1979"/>
        <s v="26-Jul-1983"/>
        <s v="15-Aug-1986"/>
        <s v="18-Sep-1976"/>
        <s v="10-Oct-1988"/>
        <s v="28-Oct-1970"/>
        <s v="20-Jun-1982"/>
        <s v="16-Nov-1990"/>
        <s v="12-Oct-2000"/>
        <s v="27-Sep-2002"/>
        <s v="3-Aug-1979"/>
        <s v="30-Oct-1969"/>
        <s v="9-Nov-1975"/>
        <s v="17-Nov-1985"/>
        <s v="17-Oct-1990"/>
        <s v="5-Sep-2000"/>
        <s v="30-Oct-1995"/>
        <s v="10-Jun-1989"/>
        <s v="17-Dec-1988"/>
        <s v="1-Nov-1991"/>
        <s v="13-Sep-1992"/>
        <s v="25-Aug-1992"/>
        <s v="13-Aug-1977"/>
        <s v="22-Oct-1968"/>
        <s v="10-Jun-1991"/>
        <s v="24-Jul-1963"/>
        <s v="21-Jun-2003"/>
        <s v="5-Dec-1972"/>
        <s v="4-Jul-1992"/>
        <s v="28-Dec-1965"/>
        <s v="14-Jul-1970"/>
        <s v="29-Jul-1961"/>
        <s v="9-Oct-1992"/>
        <s v="9-Aug-1973"/>
        <s v="19-Nov-1962"/>
        <s v="9-Dec-2003"/>
        <s v="5-Jun-1975"/>
        <s v="18-Oct-1967"/>
        <s v="16-Jun-1992"/>
        <s v="25-Dec-2004"/>
        <s v="5-Sep-2003"/>
        <s v="28-Dec-1993"/>
        <s v="1-Oct-1999"/>
        <s v="6-Dec-1974"/>
        <s v="30-Aug-2004"/>
        <s v="12-Jun-1997"/>
        <s v="4-Nov-1979"/>
        <s v="20-Aug-1996"/>
        <s v="22-Jul-1963"/>
        <s v="4-Sep-1999"/>
        <s v="22-Nov-1981"/>
        <s v="18-Jun-1992"/>
        <s v="4-Oct-1976"/>
        <s v="15-Jul-1974"/>
        <s v="19-Dec-1978"/>
        <s v="17-Dec-2000"/>
        <s v="19-Nov-2000"/>
        <s v="10-Aug-1971"/>
        <s v="29-Aug-1964"/>
        <s v="27-Oct-1973"/>
        <s v="16-Dec-1973"/>
        <s v="20-Nov-1988"/>
        <s v="22-Sep-1971"/>
        <s v="19-Sep-1988"/>
        <s v="9-Jul-1997"/>
        <s v="30-Dec-1967"/>
        <s v="22-Dec-1998"/>
        <s v="29-Jun-1977"/>
        <s v="29-Aug-1975"/>
        <s v="5-Jul-1982"/>
        <s v="22-Aug-1997"/>
        <s v="22-Aug-1998"/>
        <s v="7-Oct-1967"/>
        <s v="29-Jul-1983"/>
        <s v="17-Oct-1995"/>
        <s v="17-Sep-2003"/>
        <s v="27-Dec-1995"/>
        <s v="3-Jul-2003"/>
        <s v="7-Jul-1994"/>
        <s v="9-Oct-2004"/>
        <s v="25-Nov-1976"/>
        <s v="24-Jun-1998"/>
        <s v="24-Sep-1990"/>
        <s v="5-Oct-2003"/>
        <s v="1-Oct-1984"/>
        <s v="2-Oct-1983"/>
        <s v="11-Oct-1986"/>
        <s v="11-Jun-1998"/>
        <s v="5-Jul-1962"/>
        <s v="21-Jul-1975"/>
        <s v="25-Aug-1971"/>
        <s v="6-Nov-1999"/>
        <s v="26-Dec-2002"/>
        <s v="26-Jul-1972"/>
        <s v="25-Sep-1994"/>
        <s v="27-Dec-2000"/>
        <s v="9-Aug-1997"/>
        <s v="26-Oct-2000"/>
        <s v="11-Dec-1962"/>
        <s v="12-Sep-2003"/>
        <s v="1-Nov-2004"/>
        <s v="28-Nov-1993"/>
        <s v="9-Sep-2003"/>
        <s v="22-Jul-1984"/>
        <s v="25-Aug-2002"/>
        <s v="18-Jun-1970"/>
        <s v="7-Dec-1985"/>
        <s v="5-Sep-1972"/>
        <s v="28-Nov-2003"/>
        <s v="12-Oct-1990"/>
        <s v="15-Jul-1985"/>
        <s v="1-Jul-1962"/>
        <s v="28-Jul-1994"/>
        <s v="10-Jul-1967"/>
        <s v="8-Jul-1995"/>
        <s v="24-Aug-1971"/>
        <s v="17-Nov-1981"/>
        <s v="4-Dec-1995"/>
        <s v="12-Dec-1980"/>
        <s v="7-Nov-1972"/>
        <s v="9-Jul-1990"/>
        <s v="30-Sep-1990"/>
        <s v="1-Nov-1968"/>
        <s v="8-Oct-2003"/>
        <s v="19-Sep-1976"/>
        <s v="27-Sep-1981"/>
        <s v="9-Aug-1976"/>
        <s v="19-Oct-1972"/>
        <s v="2-Dec-1986"/>
        <s v="17-Dec-1975"/>
        <s v="8-Sep-1994"/>
        <s v="11-Sep-1969"/>
        <s v="10-Nov-1978"/>
        <s v="13-Sep-1993"/>
        <s v="21-Sep-1972"/>
        <s v="25-Sep-1975"/>
        <s v="10-Sep-1984"/>
        <s v="14-Oct-1977"/>
        <s v="13-Dec-1960"/>
        <s v="29-Oct-1975"/>
        <s v="8-Oct-1974"/>
        <s v="27-Sep-1995"/>
        <s v="9-Jul-1968"/>
        <s v="22-Jul-2000"/>
        <s v="9-Nov-2004"/>
        <s v="9-Sep-1961"/>
        <s v="5-Sep-1988"/>
        <s v="21-Dec-1983"/>
        <s v="21-Sep-1999"/>
        <s v="11-Nov-1970"/>
        <s v="10-Aug-1986"/>
        <s v="3-Sep-1983"/>
        <s v="28-Oct-1998"/>
        <s v="3-Sep-1976"/>
        <s v="30-Jul-1969"/>
        <s v="1-Jun-2004"/>
        <s v="24-Jul-1972"/>
        <s v="15-Sep-1962"/>
        <s v="13-Sep-1963"/>
        <s v="11-Aug-1958"/>
        <s v="25-Dec-1971"/>
        <s v="2-Sep-1979"/>
        <s v="16-Jun-1967"/>
        <s v="4-Aug-1981"/>
        <s v="5-Oct-1991"/>
        <s v="12-Jun-1976"/>
        <s v="30-Dec-1988"/>
        <s v="19-Aug-1975"/>
        <s v="30-Dec-1989"/>
        <s v="29-Oct-1982"/>
        <s v="13-Aug-1981"/>
        <s v="20-Jun-1998"/>
        <s v="23-Aug-1973"/>
        <s v="27-Jul-1993"/>
        <s v="3-Nov-1975"/>
        <s v="20-Oct-1959"/>
        <s v="16-Jul-1987"/>
        <s v="7-Nov-1985"/>
        <s v="5-Jun-1958"/>
        <s v="21-Jul-1978"/>
        <s v="9-Jul-1969"/>
        <s v="8-Nov-1976"/>
        <s v="24-Dec-1961"/>
        <s v="29-Nov-1978"/>
        <s v="14-Jul-1980"/>
        <s v="7-Jul-1992"/>
        <s v="1-Sep-2003"/>
        <s v="5-Dec-1959"/>
        <s v="25-Jul-1962"/>
        <s v="3-Aug-1961"/>
        <s v="5-Dec-1990"/>
        <s v="27-Sep-1985"/>
        <s v="11-Dec-1982"/>
        <s v="16-Sep-1974"/>
        <s v="2-Dec-1977"/>
        <s v="24-Dec-1990"/>
        <s v="25-Nov-1963"/>
        <s v="6-Sep-1999"/>
        <s v="22-Nov-1960"/>
        <s v="29-Nov-1985"/>
        <s v="21-Dec-1999"/>
        <s v="28-Jul-1961"/>
        <s v="4-Jun-1991"/>
        <s v="21-Nov-1989"/>
        <s v="4-Dec-1985"/>
        <s v="6-Jul-1960"/>
        <s v="6-Dec-2002"/>
        <s v="3-Jul-1992"/>
        <s v="7-Oct-1997"/>
        <s v="9-Sep-1997"/>
        <s v="11-Jun-1992"/>
        <s v="6-Nov-1985"/>
        <s v="19-Oct-1965"/>
        <s v="3-Oct-1981"/>
        <s v="5-Dec-1985"/>
        <s v="15-Sep-1988"/>
        <s v="16-Oct-1969"/>
        <s v="6-Jun-1968"/>
        <s v="2-Dec-1999"/>
        <s v="21-Dec-1965"/>
        <s v="2-Oct-1970"/>
        <s v="13-Dec-1990"/>
        <s v="2-Jul-1994"/>
        <s v="30-Jun-1958"/>
        <s v="9-Jul-1960"/>
        <s v="9-Nov-2000"/>
        <s v="17-Jun-2002"/>
        <s v="25-Dec-1958"/>
        <s v="22-Aug-1991"/>
        <s v="22-Jul-1988"/>
        <s v="5-Sep-2004"/>
        <s v="27-Aug-1970"/>
        <s v="21-Sep-1974"/>
        <s v="4-Jun-1975"/>
        <s v="7-Jul-1973"/>
        <s v="11-Oct-2002"/>
        <s v="9-Jul-1966"/>
        <s v="26-Dec-2000"/>
        <s v="5-Jun-2001"/>
        <s v="3-Dec-1970"/>
        <s v="21-Aug-1963"/>
        <s v="17-Jul-1972"/>
        <s v="2-Aug-2001"/>
        <s v="11-Dec-1968"/>
        <s v="22-Aug-1968"/>
        <s v="26-Sep-1972"/>
        <s v="14-Dec-1975"/>
        <s v="24-Nov-1998"/>
        <s v="14-Jun-1998"/>
        <s v="14-Jun-1987"/>
        <s v="23-Jul-1969"/>
        <s v="26-Nov-1970"/>
        <s v="10-Jun-1995"/>
        <s v="9-Sep-1994"/>
        <s v="11-Oct-1992"/>
        <s v="28-Aug-1996"/>
        <s v="12-Jun-1970"/>
        <s v="12-Oct-1976"/>
        <s v="13-Jun-1975"/>
        <s v="14-Sep-1972"/>
        <s v="21-Oct-1961"/>
        <s v="6-Jul-1968"/>
        <s v="30-Nov-1970"/>
        <s v="7-Oct-1999"/>
        <s v="3-Aug-2004"/>
        <s v="16-Dec-1964"/>
        <s v="10-Sep-1974"/>
        <s v="13-Jun-1973"/>
        <s v="30-Dec-2003"/>
        <s v="10-Jul-1971"/>
        <s v="8-Aug-1970"/>
        <s v="27-Jun-1973"/>
        <s v="2-Jun-1974"/>
        <s v="26-Aug-1983"/>
        <s v="13-Nov-1975"/>
        <s v="22-Oct-1973"/>
        <s v="3-Oct-1994"/>
        <s v="14-Nov-1969"/>
        <s v="7-Aug-1997"/>
        <s v="14-Dec-2003"/>
        <s v="9-Sep-1975"/>
        <s v="9-Nov-1970"/>
        <s v="25-Jul-2003"/>
        <s v="14-Nov-1979"/>
        <s v="18-Aug-1966"/>
        <s v="26-Aug-1999"/>
        <s v="27-Dec-1982"/>
        <s v="16-Jun-1971"/>
        <s v="24-Aug-1965"/>
        <s v="12-Sep-1980"/>
        <s v="28-Aug-2001"/>
        <s v="14-Oct-1989"/>
        <s v="19-Dec-1975"/>
        <s v="28-Sep-2003"/>
        <s v="17-Aug-1979"/>
        <s v="27-Aug-1963"/>
        <s v="28-Sep-1979"/>
        <s v="20-Sep-1979"/>
        <s v="18-Jul-1976"/>
        <s v="16-Nov-1962"/>
        <s v="25-Dec-1983"/>
        <s v="12-Jun-1999"/>
        <s v="21-Nov-1990"/>
        <s v="4-Sep-1980"/>
        <s v="4-Aug-2004"/>
        <s v="10-Dec-1980"/>
        <s v="3-Sep-1974"/>
        <s v="14-Oct-1974"/>
        <s v="26-Aug-1969"/>
        <s v="23-Nov-1977"/>
        <s v="2-Jul-1983"/>
        <s v="19-Nov-1964"/>
        <s v="8-Dec-1975"/>
        <s v="8-Sep-1967"/>
        <s v="4-Aug-1986"/>
        <s v="14-Sep-1992"/>
        <s v="1-Aug-1965"/>
        <s v="17-Dec-1967"/>
        <s v="13-Oct-1969"/>
        <s v="18-Oct-1962"/>
        <s v="12-Jul-1985"/>
        <s v="2-Jul-1962"/>
        <s v="17-Sep-1985"/>
        <s v="7-Sep-1993"/>
        <s v="22-Aug-1966"/>
        <s v="17-Oct-1987"/>
        <s v="8-Jun-1994"/>
        <s v="9-Jul-2002"/>
        <s v="6-Oct-1983"/>
        <s v="25-Jul-1988"/>
        <s v="10-Aug-1966"/>
        <s v="9-Oct-1980"/>
        <s v="18-Oct-1997"/>
        <s v="30-Oct-1979"/>
        <s v="14-Jun-1972"/>
        <s v="8-Aug-1990"/>
        <s v="27-Aug-1994"/>
        <s v="24-Sep-1978"/>
        <s v="14-Jul-1963"/>
        <s v="19-Aug-1992"/>
        <s v="8-Nov-1980"/>
        <s v="30-Nov-1987"/>
        <s v="15-Dec-1982"/>
        <s v="6-Sep-1993"/>
        <s v="30-Jun-1987"/>
        <s v="24-Aug-1991"/>
        <s v="15-Nov-1966"/>
        <s v="29-Jul-1967"/>
        <s v="28-Dec-1985"/>
        <s v="16-Sep-1991"/>
        <s v="2-Jul-1979"/>
        <s v="28-Sep-1993"/>
        <s v="5-Jun-1989"/>
        <s v="19-Dec-1983"/>
        <s v="24-Oct-1988"/>
        <s v="6-Aug-1998"/>
        <s v="20-Oct-1963"/>
        <s v="3-Aug-1969"/>
        <s v="6-Dec-1963"/>
        <s v="24-Jul-2003"/>
        <s v="18-Dec-1962"/>
        <s v="15-Oct-1979"/>
        <s v="28-Nov-1995"/>
        <s v="19-Nov-1979"/>
        <s v="27-Dec-1992"/>
        <s v="30-Aug-1967"/>
        <s v="17-Oct-1970"/>
        <s v="23-Sep-1998"/>
        <s v="12-Aug-1986"/>
        <s v="26-Sep-1964"/>
        <s v="15-Dec-1999"/>
        <s v="4-Jul-1995"/>
        <s v="25-Dec-1992"/>
        <s v="3-Aug-1995"/>
        <s v="10-Sep-2004"/>
        <s v="15-Jun-1997"/>
        <s v="4-Jul-1963"/>
        <s v="12-Jul-1993"/>
        <s v="24-Oct-1999"/>
        <s v="17-Oct-1965"/>
        <s v="27-Jun-1975"/>
        <s v="28-Sep-2001"/>
        <s v="17-Oct-1977"/>
        <s v="4-Dec-1989"/>
        <s v="12-Nov-1979"/>
        <s v="26-Aug-1997"/>
        <s v="12-Dec-1976"/>
        <s v="8-Dec-1963"/>
        <s v="10-Oct-1979"/>
        <s v="21-Jun-1966"/>
        <s v="14-Jul-2003"/>
        <s v="1-Jul-1994"/>
        <s v="25-Oct-1990"/>
        <s v="26-Jul-1970"/>
        <s v="16-Nov-1963"/>
        <s v="12-Jul-1968"/>
        <s v="16-Jun-1965"/>
        <s v="29-Dec-1990"/>
        <s v="8-Jun-1971"/>
        <s v="2-Nov-2003"/>
        <s v="18-Oct-1992"/>
        <s v="1-Nov-2003"/>
        <s v="12-Jul-1963"/>
        <s v="25-Aug-1975"/>
        <s v="22-Oct-1982"/>
        <s v="18-Aug-2004"/>
        <s v="7-Jun-1964"/>
        <s v="16-Sep-1965"/>
        <s v="3-Jun-1998"/>
        <s v="28-Jun-2002"/>
        <s v="26-Dec-2003"/>
        <s v="10-Jun-1996"/>
        <s v="22-Aug-1971"/>
        <s v="16-Jul-1980"/>
        <s v="25-Aug-1977"/>
        <s v="21-Oct-1968"/>
        <s v="10-Sep-2003"/>
        <s v="8-Aug-1974"/>
        <s v="19-Oct-1995"/>
        <s v="29-Jul-1962"/>
        <s v="23-Sep-1989"/>
        <s v="28-Aug-1974"/>
        <s v="5-Nov-1993"/>
        <s v="25-Sep-1977"/>
        <s v="24-Jul-1975"/>
        <s v="10-Jul-1970"/>
        <s v="25-Jun-1963"/>
        <s v="25-Jun-2001"/>
        <s v="23-Dec-1995"/>
        <s v="10-Oct-1958"/>
        <s v="20-Dec-2003"/>
        <s v="28-Sep-1995"/>
        <s v="5-Dec-1965"/>
        <s v="24-Aug-2003"/>
        <s v="30-Jul-1972"/>
        <s v="8-Sep-2002"/>
        <s v="21-Aug-1988"/>
        <s v="6-Aug-1988"/>
        <s v="11-Sep-1974"/>
        <s v="6-Jul-1982"/>
        <s v="12-Dec-1993"/>
        <s v="6-Oct-1987"/>
        <s v="8-Aug-1993"/>
        <s v="27-Aug-1985"/>
        <s v="21-Jun-1958"/>
        <s v="22-Oct-1958"/>
        <s v="16-Sep-1978"/>
        <s v="5-Dec-1988"/>
        <s v="19-Sep-1980"/>
        <s v="24-Jul-1982"/>
        <s v="12-Oct-1980"/>
        <s v="25-Dec-1962"/>
        <s v="11-Nov-1982"/>
        <s v="26-Jun-1984"/>
        <s v="9-Oct-1997"/>
        <s v="29-Aug-1974"/>
        <s v="20-Sep-1976"/>
        <s v="26-Jun-1973"/>
        <s v="22-Dec-1988"/>
        <s v="6-Jun-1960"/>
        <s v="28-Oct-1965"/>
        <s v="30-Jul-1974"/>
        <s v="2-Oct-1959"/>
        <s v="28-Jun-1974"/>
        <s v="17-Jul-2004"/>
        <s v="20-Jul-1976"/>
        <s v="4-Sep-1964"/>
        <s v="6-Sep-1962"/>
        <s v="18-Jul-1968"/>
        <s v="14-Jul-2001"/>
        <s v="13-Dec-1963"/>
        <s v="16-Sep-1969"/>
        <s v="25-Jul-1960"/>
        <s v="23-Nov-1978"/>
        <s v="17-Jun-1962"/>
        <s v="3-Dec-1959"/>
        <s v="4-Jun-1959"/>
        <s v="25-Oct-1962"/>
        <s v="25-Nov-1971"/>
        <s v="5-Sep-1978"/>
        <s v="26-Oct-1975"/>
        <s v="12-Jun-1968"/>
        <s v="15-Aug-1971"/>
        <s v="25-Nov-1979"/>
        <s v="8-Aug-1960"/>
        <s v="2-Aug-1995"/>
        <s v="29-Jul-1958"/>
        <s v="29-Nov-1962"/>
        <s v="8-Nov-1968"/>
        <s v="4-Jul-1981"/>
        <s v="17-Oct-1958"/>
        <s v="5-Jun-1981"/>
        <s v="18-Oct-1979"/>
        <s v="10-Dec-1975"/>
        <s v="27-Jul-1965"/>
        <s v="24-Sep-2002"/>
        <s v="4-Sep-1982"/>
        <s v="23-Jul-1958"/>
        <s v="20-Oct-1969"/>
        <s v="13-Nov-1981"/>
        <s v="1-Sep-1967"/>
        <s v="21-Aug-1991"/>
        <s v="8-Nov-1965"/>
        <s v="18-Jul-1967"/>
        <s v="14-Oct-1963"/>
        <s v="3-Dec-1962"/>
        <s v="12-Sep-1998"/>
        <s v="14-Jul-1989"/>
        <s v="22-Jul-1989"/>
        <s v="20-Oct-1979"/>
        <s v="20-Nov-1959"/>
        <s v="27-Nov-1976"/>
        <s v="10-Nov-1996"/>
        <s v="3-Aug-1959"/>
        <s v="29-Jun-1959"/>
        <s v="4-Nov-1967"/>
        <s v="15-Aug-1967"/>
        <s v="10-Aug-1999"/>
        <s v="20-Sep-1958"/>
        <s v="14-Sep-1958"/>
        <s v="22-Jun-1965"/>
        <s v="16-Jul-1963"/>
        <s v="16-Nov-1988"/>
        <s v="10-Oct-1967"/>
        <s v="24-Dec-1959"/>
        <s v="26-Sep-1969"/>
        <s v="10-Jul-1958"/>
        <s v="15-Oct-1958"/>
        <s v="15-Dec-1968"/>
        <s v="6-Sep-2004"/>
        <s v="13-Jul-1972"/>
        <s v="26-Dec-1974"/>
        <s v="8-Nov-1959"/>
        <s v="10-Oct-1959"/>
        <s v="25-Sep-1961"/>
        <s v="21-Sep-1958"/>
        <s v="17-Nov-1983"/>
        <s v="25-Dec-1968"/>
        <s v="7-Jul-1984"/>
        <s v="6-Jul-2004"/>
        <s v="14-Jun-1961"/>
        <s v="26-Sep-1976"/>
        <s v="12-Sep-1991"/>
        <s v="8-Nov-1960"/>
        <s v="8-Jul-1963"/>
        <s v="6-Jul-1963"/>
        <s v="23-Dec-1963"/>
        <s v="6-Sep-1959"/>
        <s v="29-Aug-1959"/>
        <s v="18-Jun-1960"/>
        <s v="27-Jul-1962"/>
        <s v="7-Jul-1959"/>
        <s v="29-Dec-1959"/>
        <s v="25-Sep-1985"/>
        <s v="5-Oct-1959"/>
        <s v="21-Jul-1960"/>
        <s v="7-Jun-2003"/>
        <s v="10-Dec-1958"/>
        <s v="25-Nov-1958"/>
        <s v="8-Dec-1986"/>
        <s v="10-Nov-1966"/>
        <s v="6-Aug-1959"/>
        <s v="16-Jul-2004"/>
        <s v="23-Oct-1969"/>
        <s v="29-Aug-1985"/>
        <s v="2-Aug-1981"/>
        <s v="24-Nov-1986"/>
        <s v="14-Sep-1985"/>
        <s v="4-Aug-1963"/>
        <s v="20-Jul-1984"/>
        <s v="26-Jul-1969"/>
        <s v="18-Nov-1961"/>
        <s v="10-Sep-1964"/>
        <s v="14-Aug-1992"/>
        <s v="15-Jul-1968"/>
        <s v="11-Jul-1960"/>
        <s v="30-Aug-1990"/>
        <s v="7-Aug-1975"/>
        <s v="24-Jul-1960"/>
        <s v="28-Jul-1960"/>
        <s v="19-Aug-1985"/>
        <s v="16-Dec-1960"/>
        <s v="13-Aug-1960"/>
        <s v="29-Jun-1975"/>
        <s v="14-Nov-1966"/>
        <s v="3-Nov-1961"/>
        <s v="17-Jun-1994"/>
        <s v="22-Jul-1961"/>
        <s v="19-Dec-1992"/>
        <s v="20-Dec-1959"/>
        <s v="25-Nov-1959"/>
        <s v="9-Dec-1959"/>
        <s v="6-Jun-1984"/>
        <s v="30-Sep-1979"/>
        <s v="24-Sep-1964"/>
        <s v="2-Oct-1990"/>
        <s v="11-Nov-1960"/>
        <s v="23-Aug-1976"/>
        <s v="24-Nov-1962"/>
        <s v="13-Nov-1965"/>
        <s v="7-Dec-1962"/>
        <s v="15-Oct-1982"/>
        <s v="5-Aug-1962"/>
        <s v="6-Dec-1961"/>
        <s v="7-Sep-1961"/>
        <s v="16-Aug-1999"/>
        <s v="14-Sep-1963"/>
        <s v="12-Aug-1992"/>
        <s v="2-Aug-1962"/>
        <s v="30-Oct-1971"/>
        <s v="17-Jul-1978"/>
        <s v="6-Nov-1961"/>
        <s v="26-Oct-1985"/>
        <s v="6-Aug-1967"/>
        <s v="23-Sep-1969"/>
        <s v="9-Nov-1961"/>
        <s v="4-Nov-1965"/>
        <s v="23-Sep-1964"/>
        <s v="20-Jul-1962"/>
        <s v="27-Sep-1972"/>
        <s v="13-Dec-1969"/>
        <s v="24-Jun-1962"/>
        <s v="30-Oct-1981"/>
        <s v="27-Nov-1979"/>
        <s v="28-Nov-1960"/>
        <s v="23-Sep-1960"/>
        <s v="22-Jun-1960"/>
        <s v="4-Nov-1960"/>
        <s v="20-Aug-1961"/>
        <s v="22-Dec-1966"/>
        <s v="14-Aug-1963"/>
        <s v="1-Sep-1963"/>
        <s v="16-Aug-1963"/>
        <s v="9-Jul-2004"/>
        <s v="6-Aug-1984"/>
        <s v="27-Sep-1963"/>
        <s v="22-Sep-1973"/>
        <s v="27-Sep-1993"/>
        <s v="25-Sep-1967"/>
        <s v="20-Jul-1963"/>
        <s v="24-Jul-1978"/>
        <s v="29-Oct-1983"/>
        <s v="5-Dec-1963"/>
        <s v="7-Oct-1972"/>
        <s v="1-Oct-1962"/>
        <s v="2-Sep-1962"/>
        <s v="17-Jul-1988"/>
        <s v="8-Jul-1970"/>
        <s v="28-Nov-1964"/>
        <s v="24-Sep-1974"/>
        <s v="14-Sep-1965"/>
        <s v="11-Jul-1962"/>
        <s v="17-Dec-1966"/>
        <s v="22-Jul-1962"/>
        <s v="22-Nov-1962"/>
        <s v="4-Oct-1965"/>
        <s v="19-Aug-1963"/>
        <s v="18-Nov-1998"/>
        <s v="11-Aug-1988"/>
        <s v="26-Nov-1969"/>
        <s v="28-Nov-1961"/>
        <s v="16-Oct-1962"/>
        <s v="12-Jul-1966"/>
        <s v="3-Dec-1968"/>
        <s v="12-Nov-1968"/>
        <s v="26-Nov-1968"/>
        <s v="9-Aug-1995"/>
        <s v="4-Aug-1964"/>
        <s v="14-Jul-1979"/>
        <s v="21-Aug-1972"/>
        <s v="29-Dec-1989"/>
        <s v="26-Sep-1962"/>
        <s v="29-Dec-1966"/>
        <s v="22-Sep-1963"/>
        <s v="2-Aug-1963"/>
        <s v="29-Aug-1963"/>
        <s v="28-Oct-1963"/>
        <s v="29-Oct-1990"/>
        <s v="16-Nov-1966"/>
        <s v="28-Aug-1967"/>
        <s v="6-Dec-1966"/>
        <s v="13-Aug-1986"/>
        <s v="23-Nov-1989"/>
        <s v="23-Jun-1974"/>
        <s v="17-Jul-1963"/>
        <s v="29-Jul-1966"/>
        <s v="15-Oct-1964"/>
        <s v="19-Jul-1963"/>
        <s v="24-Jun-1964"/>
        <s v="2-Jul-1964"/>
        <s v="20-Jul-1964"/>
        <s v="14-Aug-1977"/>
        <s v="29-Aug-1991"/>
        <s v="5-Oct-1987"/>
        <s v="4-Nov-1962"/>
        <s v="6-Nov-1991"/>
        <s v="4-Jun-1963"/>
        <s v="25-Oct-1968"/>
        <s v="9-Dec-1968"/>
        <s v="21-Jun-1968"/>
        <s v="2-Sep-1984"/>
        <s v="7-Sep-1986"/>
        <s v="24-Nov-1966"/>
        <s v="16-Oct-1979"/>
        <s v="9-Jun-1965"/>
        <s v="17-Oct-1982"/>
        <s v="4-Jul-1983"/>
        <s v="29-Sep-1964"/>
        <s v="1-Nov-1965"/>
        <s v="25-Dec-1964"/>
        <s v="19-Oct-1991"/>
        <s v="2-Aug-1964"/>
        <s v="20-Dec-1964"/>
        <s v="2-Jun-2004"/>
        <s v="29-Oct-1967"/>
        <s v="14-Jul-1967"/>
        <s v="24-Aug-1967"/>
        <s v="7-Jul-1974"/>
        <s v="27-Jun-1964"/>
        <s v="10-Nov-1965"/>
        <s v="11-Jul-1964"/>
        <s v="25-Sep-1965"/>
        <s v="11-Sep-1964"/>
        <s v="3-Oct-1965"/>
        <s v="20-Nov-1982"/>
        <s v="25-Jul-1966"/>
        <s v="6-Nov-1979"/>
        <s v="2-Dec-1964"/>
        <s v="9-Jun-1963"/>
        <s v="12-Nov-1969"/>
        <s v="9-Nov-1964"/>
        <s v="26-Nov-1984"/>
        <s v="12-Oct-1969"/>
        <s v="21-Oct-1982"/>
        <s v="1-Dec-1970"/>
        <s v="9-Nov-1966"/>
        <s v="23-Aug-1966"/>
        <s v="6-Jul-1966"/>
        <s v="20-Jul-1994"/>
        <s v="4-Oct-1966"/>
        <s v="17-Jul-1986"/>
        <s v="20-Jun-1964"/>
        <s v="6-Nov-1965"/>
        <s v="25-Dec-1965"/>
        <s v="23-Jul-1973"/>
        <s v="1-Dec-1971"/>
        <s v="14-Nov-1968"/>
        <s v="23-Jul-1970"/>
        <s v="12-Jun-1988"/>
        <s v="19-Dec-1971"/>
        <s v="24-Jun-1968"/>
        <s v="6-Oct-1989"/>
        <s v="11-Aug-1969"/>
        <s v="7-Jun-1983"/>
        <s v="13-Oct-1970"/>
        <s v="7-Sep-1966"/>
        <s v="23-Jun-1965"/>
        <s v="14-Jun-1966"/>
        <s v="12-Sep-1971"/>
        <s v="17-Jul-1980"/>
        <s v="9-Jun-1985"/>
        <s v="23-Oct-1983"/>
        <s v="7-Oct-1970"/>
        <s v="19-Dec-1967"/>
        <s v="28-Jul-1997"/>
        <s v="13-Jun-1964"/>
        <s v="6-Dec-1972"/>
        <s v="7-Jun-1979"/>
        <s v="13-Dec-1964"/>
        <s v="3-Jul-1964"/>
        <s v="4-Jul-1964"/>
        <s v="26-Sep-1965"/>
        <s v="12-Jul-1964"/>
        <s v="2-Nov-1968"/>
        <s v="19-Aug-1989"/>
        <s v="20-Sep-2002"/>
        <s v="11-Jul-1963"/>
        <s v="10-Dec-1995"/>
        <s v="22-Nov-1963"/>
        <s v="6-Oct-1968"/>
        <s v="25-Sep-1972"/>
        <s v="14-Nov-1988"/>
        <s v="22-Jun-1970"/>
        <s v="14-Jun-1967"/>
        <s v="4-Oct-2004"/>
        <s v="26-Dec-1971"/>
        <s v="11-Oct-1969"/>
        <s v="2-Oct-1981"/>
        <s v="20-Aug-1969"/>
        <s v="17-Dec-1989"/>
        <s v="30-Dec-1969"/>
        <s v="28-Jun-1976"/>
        <s v="14-Jun-1970"/>
        <s v="3-Sep-1972"/>
        <s v="6-Aug-1966"/>
        <s v="25-Jun-1969"/>
        <s v="30-Nov-1969"/>
        <s v="20-Aug-1980"/>
        <s v="5-Jul-1966"/>
        <s v="9-Sep-1966"/>
        <s v="4-Sep-1967"/>
        <s v="20-Nov-1966"/>
        <s v="7-Nov-1966"/>
        <s v="9-Nov-1971"/>
        <s v="18-Sep-2000"/>
        <s v="17-Dec-2001"/>
        <s v="30-Aug-1974"/>
        <s v="25-Oct-1989"/>
        <s v="10-Dec-1974"/>
        <s v="21-Jul-1996"/>
        <s v="26-Jun-1991"/>
        <s v="15-Dec-1974"/>
        <s v="24-Oct-1968"/>
        <s v="17-Sep-2000"/>
        <s v="18-Dec-1965"/>
        <s v="21-Oct-1973"/>
        <s v="19-Jun-1965"/>
        <s v="14-Aug-1969"/>
        <s v="4-Dec-1965"/>
        <s v="10-Nov-1969"/>
        <s v="13-Nov-1968"/>
        <s v="6-Sep-1994"/>
        <s v="20-Dec-1971"/>
        <s v="28-Jul-1968"/>
        <s v="2-Oct-1967"/>
        <s v="18-Dec-1970"/>
        <s v="23-Oct-1967"/>
        <s v="24-Dec-1999"/>
        <s v="11-Nov-1967"/>
        <s v="25-Nov-1989"/>
        <s v="29-Aug-1986"/>
        <s v="9-Dec-1974"/>
        <s v="25-Jun-1992"/>
        <s v="5-Oct-1967"/>
        <s v="24-Oct-1972"/>
        <s v="30-Sep-1976"/>
        <s v="2-Aug-1977"/>
        <s v="7-Sep-1962"/>
        <s v="22-Nov-1976"/>
        <s v="8-Aug-1964"/>
        <s v="6-Jul-1990"/>
        <s v="23-Jul-1992"/>
        <s v="27-Jun-1965"/>
        <s v="23-Jun-1967"/>
        <s v="20-Jul-1966"/>
        <s v="14-Dec-1972"/>
        <s v="29-Nov-1967"/>
        <s v="3-Nov-1966"/>
        <s v="25-Dec-1969"/>
        <s v="11-Dec-1966"/>
        <s v="17-Jul-1969"/>
        <s v="29-Jun-1971"/>
        <s v="26-Sep-1971"/>
        <s v="25-Oct-1977"/>
        <s v="21-Aug-1978"/>
        <s v="28-Jun-1987"/>
        <s v="22-Sep-1969"/>
        <s v="27-Jul-1964"/>
        <s v="3-Aug-1976"/>
        <s v="14-Oct-1964"/>
        <s v="29-Aug-1968"/>
        <s v="23-Aug-1968"/>
        <s v="27-Dec-1968"/>
        <s v="11-Oct-1973"/>
        <s v="24-Oct-1980"/>
        <s v="7-Jul-1969"/>
        <s v="19-Sep-1973"/>
        <s v="29-Sep-1973"/>
        <s v="6-Sep-1971"/>
        <s v="17-Jun-1969"/>
        <s v="29-Sep-1974"/>
        <s v="8-Aug-1973"/>
        <s v="19-Jul-1968"/>
        <s v="21-Jul-1982"/>
        <s v="17-Nov-1991"/>
        <s v="12-Jul-1962"/>
        <s v="24-Sep-1963"/>
        <s v="14-Sep-1988"/>
        <s v="21-Jun-1970"/>
        <s v="27-Nov-1973"/>
        <s v="5-Sep-1973"/>
        <s v="23-Sep-1968"/>
        <s v="26-Sep-1967"/>
        <s v="24-Dec-1970"/>
        <s v="16-Oct-1985"/>
        <s v="10-Jul-1972"/>
        <s v="13-Oct-1973"/>
        <s v="12-Jun-1981"/>
        <s v="30-Dec-1974"/>
        <s v="5-Sep-1997"/>
        <s v="16-Nov-1972"/>
        <s v="2-Jul-1975"/>
        <s v="8-Aug-1972"/>
        <s v="19-Dec-1976"/>
        <s v="3-Jul-1969"/>
        <s v="27-Oct-1969"/>
        <s v="22-Aug-1969"/>
        <s v="28-Dec-1979"/>
        <s v="3-Jul-1988"/>
        <s v="11-Aug-1970"/>
        <s v="6-Oct-1971"/>
        <s v="3-Dec-1983"/>
        <s v="17-Aug-1962"/>
        <s v="8-Jul-1996"/>
        <s v="5-Nov-1966"/>
        <s v="8-Nov-1971"/>
        <s v="3-Oct-1971"/>
        <s v="3-Jul-1971"/>
        <s v="22-Dec-1971"/>
        <s v="6-Jul-1998"/>
        <s v="13-Aug-1969"/>
        <s v="17-Jul-1971"/>
        <s v="23-Oct-1971"/>
        <s v="4-Nov-1968"/>
        <s v="13-Aug-1992"/>
        <s v="28-Jun-1972"/>
        <s v="17-Sep-1973"/>
        <s v="7-Jun-1977"/>
        <s v="8-Aug-1996"/>
        <s v="5-Sep-1965"/>
        <s v="4-Jul-1970"/>
        <s v="18-Aug-1970"/>
        <s v="12-Sep-1970"/>
        <s v="19-Sep-1977"/>
        <s v="16-Sep-1966"/>
        <s v="8-Aug-1981"/>
        <s v="8-Jul-1974"/>
        <s v="19-Jul-1971"/>
        <s v="30-Sep-1970"/>
        <s v="22-Jun-1968"/>
        <s v="23-Oct-1972"/>
        <s v="19-Dec-1979"/>
        <s v="23-Jun-1998"/>
        <s v="16-Dec-1970"/>
        <s v="29-Aug-1982"/>
        <s v="27-Dec-1972"/>
        <s v="15-Dec-1964"/>
        <s v="18-Oct-1981"/>
        <s v="28-Nov-1973"/>
        <s v="4-Dec-1966"/>
        <s v="1-Dec-1973"/>
        <s v="14-Aug-1974"/>
        <s v="22-Sep-1972"/>
        <s v="28-Jul-1975"/>
        <s v="21-Dec-1973"/>
        <s v="29-Nov-1971"/>
        <s v="22-Aug-1992"/>
        <s v="24-Aug-1969"/>
        <s v="4-Jun-1969"/>
        <s v="17-Jul-1979"/>
        <s v="14-Nov-1987"/>
        <s v="8-Jun-1974"/>
        <s v="27-Nov-1974"/>
        <s v="3-Nov-1976"/>
        <s v="30-Oct-1976"/>
        <s v="17-Oct-1976"/>
        <s v="20-Oct-1971"/>
        <s v="29-Dec-1971"/>
        <s v="26-Nov-1971"/>
        <s v="24-Nov-1969"/>
        <s v="8-Oct-1971"/>
        <s v="1-Jul-1988"/>
        <s v="12-Oct-1996"/>
        <s v="9-Jul-1988"/>
        <s v="12-Oct-1977"/>
        <s v="8-Jun-1963"/>
        <s v="16-Oct-1973"/>
        <s v="2-Jul-1971"/>
        <s v="6-Aug-1971"/>
        <s v="21-Aug-1974"/>
        <s v="5-Oct-1980"/>
        <s v="6-Dec-1975"/>
        <s v="5-Dec-1981"/>
        <s v="25-Dec-1986"/>
        <s v="10-Sep-1976"/>
        <s v="25-Dec-1973"/>
        <s v="24-Oct-1970"/>
        <s v="23-Aug-1990"/>
        <s v="8-Dec-1982"/>
        <s v="18-Oct-1970"/>
        <s v="12-Aug-1970"/>
        <s v="9-Nov-1965"/>
        <s v="4-Nov-1977"/>
        <s v="2-Dec-1972"/>
        <s v="7-Dec-1972"/>
        <s v="1-Dec-1993"/>
        <s v="16-Dec-1979"/>
        <s v="21-Jul-1974"/>
        <s v="8-Sep-1974"/>
        <s v="15-Jul-1983"/>
        <s v="17-Aug-1974"/>
        <s v="27-Sep-1992"/>
        <s v="25-Dec-1976"/>
        <s v="6-Jun-1972"/>
        <s v="7-Jul-1975"/>
        <s v="6-Sep-1967"/>
        <s v="28-Nov-1997"/>
        <s v="16-Dec-1978"/>
        <s v="9-Sep-1973"/>
        <s v="18-Jun-1974"/>
        <s v="22-Nov-1972"/>
        <s v="14-Nov-1972"/>
        <s v="14-Jul-1976"/>
        <s v="22-Aug-1988"/>
        <s v="19-Oct-1976"/>
        <s v="14-Jun-1976"/>
        <s v="7-Nov-2001"/>
        <s v="29-Aug-1965"/>
        <s v="18-Jun-1971"/>
        <s v="23-Aug-1971"/>
        <s v="6-Sep-1974"/>
        <s v="9-Sep-1969"/>
        <s v="23-Aug-1999"/>
        <s v="17-Jun-1976"/>
        <s v="25-Jun-1973"/>
        <s v="28-Oct-1980"/>
        <s v="16-Aug-1974"/>
        <s v="10-Aug-1969"/>
        <s v="21-Oct-1965"/>
        <s v="3-Aug-1975"/>
        <s v="2-Sep-1977"/>
        <s v="15-Oct-1977"/>
        <s v="12-Nov-1977"/>
        <s v="24-Sep-1977"/>
        <s v="11-Jul-1973"/>
        <s v="25-Jul-1983"/>
        <s v="30-Dec-1983"/>
        <s v="11-Nov-1987"/>
        <s v="6-Dec-1982"/>
        <s v="26-Sep-1975"/>
        <s v="21-Sep-1988"/>
        <s v="21-Aug-1975"/>
        <s v="6-Aug-1975"/>
        <s v="12-Dec-Missing Datas"/>
        <s v="6-Nov-1975"/>
        <s v="27-Dec-1981"/>
        <s v="24-Jul-Missing Datas"/>
        <s v="26-Jul-1977"/>
        <s v="13-Aug-1979"/>
        <s v="29-Dec-1977"/>
        <s v="21-Jun-1977"/>
        <s v="26-Dec-1977"/>
        <s v="10-Nov-1993"/>
        <s v="9-Sep-1992"/>
        <s v="26-Dec-1972"/>
        <s v="19-Jun-1984"/>
        <s v="12-Jun-1966"/>
        <s v="4-Sep-1972"/>
        <s v="9-Sep-1972"/>
        <s v="28-Sep-1975"/>
        <s v="4-Sep-1977"/>
        <s v="11-Jun-1979"/>
        <s v="18-Sep-1971"/>
        <s v="4-Sep-1971"/>
        <s v="21-Sep-1963"/>
        <s v="7-Jul-1976"/>
        <s v="12-Jul-1976"/>
        <s v="22-Jun-1993"/>
        <s v="7-Aug-1979"/>
        <s v="26-Jun-1978"/>
        <s v="6-Jun-1974"/>
        <s v="22-Dec-1974"/>
        <s v="26-Sep-1974"/>
        <s v="28-Nov-2000"/>
        <s v="5-Aug-1974"/>
        <s v="5-Sep-1964"/>
        <s v="27-Sep-1982"/>
        <s v="2-Sep-1976"/>
        <s v="30-Jun-1976"/>
        <s v="30-Jun-1978"/>
        <s v="24-Oct-1978"/>
        <s v="23-Nov-1962"/>
        <s v="21-Oct-1997"/>
        <s v="8-Jun-1983"/>
        <s v="5-Nov-1963"/>
        <s v="28-Jun-1982"/>
        <s v="21-Jun-1990"/>
        <s v="3-Sep-1973"/>
        <s v="30-Aug-1973"/>
        <s v="1-Sep-1978"/>
        <s v="10-Jun-1967"/>
        <s v="21-Dec-1975"/>
        <s v="12-Oct-1994"/>
        <s v="7-Nov-1993"/>
        <s v="15-Dec-1975"/>
        <s v="11-Aug-1965"/>
        <s v="28-Jun-1975"/>
        <s v="12-Dec-1970"/>
        <s v="28-Nov-1985"/>
        <s v="12-Dec-2003"/>
        <s v="6-Nov-1977"/>
        <s v="20-Dec-1976"/>
        <s v="3-Nov-1989"/>
        <s v="18-Sep-1995"/>
        <s v="22-Aug-1962"/>
        <s v="20-Aug-1983"/>
        <s v="28-Aug-1983"/>
        <s v="23-Nov-1972"/>
        <s v="10-Aug-1975"/>
        <s v="19-Jun-1970"/>
        <s v="28-Dec-1981"/>
        <s v="29-Oct-1987"/>
        <s v="20-Jul-1977"/>
        <s v="10-Oct-1962"/>
        <s v="17-Nov-1994"/>
        <s v="5-Oct-2001"/>
        <s v="12-Oct-1989"/>
        <s v="21-Dec-1991"/>
        <s v="9-Nov-1974"/>
        <s v="2-Dec-1997"/>
        <s v="25-Dec-1999"/>
        <s v="21-Dec-1997"/>
        <s v="30-Jun-1981"/>
        <s v="4-Sep-1978"/>
        <s v="18-Jul-1965"/>
        <s v="29-Aug-1977"/>
        <s v="4-Dec-1978"/>
        <s v="10-Sep-1980"/>
        <s v="2-Jun-1979"/>
        <s v="12-Jul-1987"/>
        <s v="18-Dec-1982"/>
        <s v="19-Dec-1981"/>
        <s v="11-Oct-1971"/>
        <s v="13-Sep-1995"/>
        <s v="24-Nov-1996"/>
        <s v="9-Oct-1976"/>
        <s v="27-Dec-1965"/>
        <s v="30-Sep-1998"/>
        <s v="10-Aug-1993"/>
        <s v="16-Oct-1980"/>
        <s v="15-Jun-1999"/>
        <s v="24-Jul-1980"/>
        <s v="20-Jun-1980"/>
        <s v="13-Dec-2001"/>
        <s v="24-Aug-1978"/>
        <s v="6-Nov-1978"/>
        <s v="28-Nov-1978"/>
        <s v="17-Sep-1996"/>
        <s v="3-Jul-1968"/>
        <s v="30-Sep-1997"/>
        <s v="17-Jul-1967"/>
        <s v="14-Aug-1994"/>
        <s v="15-Dec-1988"/>
        <s v="22-Aug-1984"/>
        <s v="14-Dec-1978"/>
        <s v="10-Oct-1976"/>
        <s v="18-Oct-1978"/>
        <s v="10-Jul-1983"/>
        <s v="28-Oct-1997"/>
        <s v="14-Jun-1996"/>
        <s v="4-Aug-1967"/>
        <s v="1-Jun-2001"/>
        <s v="30-Sep-1977"/>
        <s v="7-Jul-1980"/>
        <s v="1-Sep-1979"/>
        <s v="2-Dec-1978"/>
        <s v="12-Nov-1978"/>
        <s v="19-Sep-1983"/>
        <s v="22-Jul-1993"/>
        <s v="24-Nov-1981"/>
        <s v="9-Dec-1965"/>
        <s v="16-Jul-1981"/>
        <s v="21-Jun-1983"/>
        <s v="5-Oct-1993"/>
        <s v="1-Dec-1977"/>
        <s v="26-Jun-1979"/>
        <s v="18-Dec-1977"/>
        <s v="15-Jun-1986"/>
        <s v="19-Sep-1979"/>
        <s v="25-Jul-1984"/>
        <s v="19-Jun-1979"/>
        <s v="15-Nov-2004"/>
        <s v="11-Jul-1965"/>
        <s v="11-Aug-1972"/>
        <s v="25-Jun-1965"/>
        <s v="6-Jun-1965"/>
        <s v="26-Dec-1966"/>
        <s v="2-Nov-1985"/>
        <s v="18-Dec-1976"/>
        <s v="25-Oct-1973"/>
        <s v="13-Jun-1981"/>
        <s v="14-Aug-1981"/>
        <s v="2-Sep-1986"/>
        <s v="13-Jul-1986"/>
        <s v="15-Sep-1977"/>
        <s v="28-Jun-1991"/>
        <s v="21-Nov-1983"/>
        <s v="11-Aug-1983"/>
        <s v="14-Sep-1982"/>
        <s v="26-Aug-1968"/>
        <s v="19-Jul-1975"/>
        <s v="30-Sep-1980"/>
        <s v="7-Oct-1980"/>
        <s v="22-Jun-1980"/>
        <s v="17-Jul-1981"/>
        <s v="6-Sep-1978"/>
        <s v="29-Jun-1984"/>
        <s v="30-Jul-1978"/>
        <s v="24-Jun-1976"/>
        <s v="21-Nov-1984"/>
        <s v="8-Aug-1999"/>
        <s v="1-Aug-1993"/>
        <s v="29-Jun-1968"/>
        <s v="11-Aug-1987"/>
        <s v="6-Oct-1982"/>
        <s v="24-Jun-1978"/>
        <s v="28-Jun-1980"/>
        <s v="21-Jul-1980"/>
        <s v="22-Oct-1980"/>
        <s v="26-Jul-1980"/>
        <s v="29-Oct-1995"/>
        <s v="2-Jun-1978"/>
        <s v="6-Jul-1969"/>
        <s v="1-Sep-1982"/>
        <s v="18-Oct-1982"/>
        <s v="10-Dec-1985"/>
        <s v="3-Jun-1975"/>
        <s v="18-Aug-1980"/>
        <s v="15-Dec-1978"/>
        <s v="30-Aug-1980"/>
        <s v="5-Sep-1984"/>
        <s v="21-Dec-1989"/>
        <s v="10-Sep-1985"/>
        <s v="24-Dec-2004"/>
        <s v="23-Jun-1981"/>
        <s v="19-Jun-1981"/>
        <s v="15-Jun-1977"/>
        <s v="30-Nov-2000"/>
        <s v="15-Jul-1979"/>
        <s v="8-Jul-1994"/>
        <s v="17-Aug-1975"/>
        <s v="29-Jun-1991"/>
        <s v="24-Dec-1985"/>
        <s v="23-Nov-1980"/>
        <s v="8-Oct-1981"/>
        <s v="3-Sep-1981"/>
        <s v="21-Sep-1981"/>
        <s v="9-Dec-1966"/>
        <s v="17-Jun-1970"/>
        <s v="5-Jun-1986"/>
        <s v="7-Aug-1986"/>
        <s v="21-Oct-1978"/>
        <s v="13-Jun-1994"/>
        <s v="12-Jun-1983"/>
        <s v="12-Dec-1971"/>
        <s v="13-Jul-1968"/>
        <s v="9-Jul-1985"/>
        <s v="20-Oct-1989"/>
        <s v="17-Sep-1981"/>
        <s v="19-Nov-1989"/>
        <s v="1-Jul-1984"/>
        <s v="8-Nov-1970"/>
        <s v="8-Dec-1984"/>
        <s v="6-Jun-1990"/>
        <s v="4-Sep-2003"/>
        <s v="29-Aug-1973"/>
        <s v="28-Aug-1982"/>
        <s v="7-Nov-1982"/>
        <s v="29-Dec-1982"/>
        <s v="22-Nov-1982"/>
        <s v="5-Oct-1984"/>
        <s v="20-Jul-1981"/>
        <s v="20-Sep-1984"/>
        <s v="6-Aug-1989"/>
        <s v="18-Dec-1986"/>
        <s v="2-Oct-1982"/>
        <s v="12-Aug-1982"/>
        <s v="23-Oct-1976"/>
        <s v="9-Oct-1982"/>
        <s v="8-Jun-1980"/>
        <s v="27-Jul-1981"/>
        <s v="1-Nov-1984"/>
        <s v="26-Aug-1984"/>
        <s v="22-Jul-1985"/>
        <s v="5-Aug-1975"/>
        <s v="30-Dec-1976"/>
        <s v="4-Sep-1987"/>
        <s v="20-Aug-1970"/>
        <s v="9-Sep-1987"/>
        <s v="28-Oct-1982"/>
        <s v="16-Aug-1997"/>
        <s v="6-Aug-1982"/>
        <s v="18-Nov-1976"/>
        <s v="13-Aug-1984"/>
        <s v="7-Jul-1996"/>
        <s v="24-Jun-1989"/>
        <s v="30-Oct-1980"/>
        <s v="19-Aug-1983"/>
        <s v="21-Oct-1983"/>
        <s v="25-Sep-1986"/>
        <s v="13-Aug-1990"/>
        <s v="15-Dec-1985"/>
        <s v="19-Nov-1985"/>
        <s v="27-Jul-2004"/>
        <s v="4-Sep-1969"/>
        <s v="17-Sep-1974"/>
        <s v="4-Jul-1996"/>
        <s v="26-Aug-1981"/>
        <s v="16-Oct-1993"/>
        <s v="25-Sep-1984"/>
        <s v="11-Oct-1970"/>
        <s v="8-Sep-1972"/>
        <s v="11-Nov-1972"/>
        <s v="19-Sep-1978"/>
        <s v="29-Jun-1972"/>
        <s v="10-Sep-1999"/>
        <s v="22-Sep-1985"/>
        <s v="23-Oct-1988"/>
        <s v="1-Oct-1981"/>
        <s v="1-Nov-1988"/>
        <s v="5-Oct-1970"/>
        <s v="9-Aug-1985"/>
        <s v="6-Oct-1984"/>
        <s v="15-Oct-1985"/>
        <s v="6-Nov-1973"/>
        <s v="14-Oct-1970"/>
        <s v="9-Nov-1969"/>
        <s v="18-Aug-1990"/>
        <s v="16-Nov-1983"/>
        <s v="25-Jul-1991"/>
        <s v="21-Jul-1985"/>
        <s v="9-Sep-1995"/>
        <s v="9-Jun-1970"/>
        <s v="14-Oct-1984"/>
        <s v="8-Aug-1979"/>
        <s v="21-Sep-1984"/>
        <s v="8-Nov-1994"/>
        <s v="28-Jul-1996"/>
        <s v="16-Aug-1989"/>
        <s v="8-Aug-1980"/>
        <s v="10-Jun-1988"/>
        <s v="11-Oct-1974"/>
        <s v="10-Oct-1980"/>
        <s v="25-Jun-1970"/>
        <s v="11-Nov-1984"/>
        <s v="19-Sep-1984"/>
        <s v="5-Aug-1980"/>
        <s v="15-Jul-2004"/>
        <s v="13-Aug-2003"/>
        <s v="14-Jul-1987"/>
        <s v="30-Jul-1994"/>
        <s v="13-Aug-1993"/>
        <s v="29-Jul-1987"/>
        <s v="21-Dec-1982"/>
        <s v="8-Jul-1982"/>
        <s v="19-Oct-1993"/>
        <s v="22-Nov-1984"/>
        <s v="18-Jun-1985"/>
        <s v="30-Sep-1987"/>
        <s v="20-Aug-1995"/>
        <s v="27-Jul-1987"/>
        <s v="22-Jul-2002"/>
        <s v="2-Nov-1972"/>
        <s v="18-Sep-1980"/>
        <s v="30-Aug-1983"/>
        <s v="10-Jun-1993"/>
        <s v="19-Oct-1987"/>
        <s v="18-Dec-1971"/>
        <s v="30-Aug-1981"/>
        <s v="3-Nov-1993"/>
        <s v="15-Jun-1981"/>
        <s v="6-Jul-1974"/>
        <s v="3-Nov-1992"/>
        <s v="28-Oct-1972"/>
        <s v="12-Aug-1984"/>
        <s v="27-Sep-1978"/>
        <s v="9-Dec-1987"/>
        <s v="15-Nov-1994"/>
        <s v="11-Sep-1978"/>
        <s v="18-Nov-1988"/>
        <s v="3-Oct-1983"/>
        <s v="21-Nov-1986"/>
        <s v="5-Sep-1985"/>
        <s v="18-Sep-1974"/>
        <s v="22-Sep-1999"/>
        <s v="7-Dec-1980"/>
        <s v="7-Nov-1981"/>
        <s v="29-Jul-1988"/>
        <s v="17-Aug-1984"/>
        <s v="30-Sep-1986"/>
        <s v="12-Jul-1986"/>
        <s v="24-Oct-1973"/>
        <s v="25-Aug-1982"/>
        <s v="8-Jun-1978"/>
        <s v="17-Sep-1992"/>
        <s v="6-Jul-1991"/>
        <s v="27-Sep-1975"/>
        <s v="23-Dec-1985"/>
        <s v="1-Aug-1984"/>
        <s v="3-Sep-1984"/>
        <s v="6-Nov-1989"/>
        <s v="8-Aug-1988"/>
        <s v="1-Jun-1984"/>
        <s v="22-Jul-1986"/>
        <s v="18-Nov-1989"/>
        <s v="1-Jun-1986"/>
        <s v="7-Dec-1994"/>
        <s v="7-Nov-1989"/>
        <s v="15-Dec-1972"/>
        <s v="28-Aug-1991"/>
        <s v="2-Sep-1974"/>
        <s v="13-Nov-1994"/>
        <s v="9-Sep-2000"/>
        <s v="22-Aug-2004"/>
        <s v="12-Nov-1974"/>
        <s v="1-Sep-1987"/>
        <s v="20-Oct-1986"/>
        <s v="20-Sep-1986"/>
        <s v="25-Oct-1986"/>
        <s v="19-Jul-1989"/>
        <s v="5-Jul-1987"/>
        <s v="26-Dec-1987"/>
        <s v="29-Jun-1987"/>
        <s v="6-Jun-1995"/>
        <s v="1-Dec-1999"/>
        <s v="17-Jun-1993"/>
        <s v="24-Oct-1983"/>
        <s v="6-Jun-2004"/>
        <s v="12-Sep-1979"/>
        <s v="16-Oct-1984"/>
        <s v="9-Oct-1990"/>
        <s v="22-Aug-1990"/>
        <s v="10-Dec-1993"/>
        <s v="13-Sep-1987"/>
        <s v="18-Nov-1987"/>
        <s v="19-Jun-1999"/>
        <s v="14-Jul-1997"/>
        <s v="22-Nov-1978"/>
        <s v="11-Jun-1993"/>
        <s v="7-Sep-1980"/>
        <s v="29-Jul-1997"/>
        <s v="16-Oct-2001"/>
        <s v="4-Dec-1997"/>
        <s v="29-Jun-1986"/>
        <s v="10-Sep-1991"/>
        <s v="9-Nov-1988"/>
        <s v="8-Jul-1988"/>
        <s v="9-Jun-1977"/>
        <s v="4-Sep-1988"/>
        <s v="24-Jun-1988"/>
        <s v="7-Nov-1973"/>
        <s v="30-Aug-1991"/>
        <s v="26-Jun-1974"/>
        <s v="27-Nov-1991"/>
        <s v="23-Aug-1991"/>
        <s v="21-Aug-2002"/>
        <s v="10-Jul-1993"/>
        <s v="23-Sep-1988"/>
        <s v="28-Nov-1990"/>
        <s v="10-Jul-1989"/>
        <s v="27-Oct-1986"/>
        <s v="23-Dec-1986"/>
        <s v="29-Sep-1997"/>
        <s v="1-Sep-1989"/>
        <s v="7-Jun-2001"/>
        <s v="13-Dec-1979"/>
        <s v="29-Sep-1995"/>
        <s v="15-Oct-1984"/>
        <s v="10-Sep-1992"/>
        <s v="11-Dec-2000"/>
        <s v="27-Jun-2002"/>
        <s v="1-Dec-1995"/>
        <s v="3-Jul-1981"/>
        <s v="3-Oct-1978"/>
        <s v="16-Dec-1989"/>
        <s v="22-Jun-1987"/>
        <s v="9-Dec-1989"/>
        <s v="1-Aug-1989"/>
        <s v="27-Sep-1987"/>
        <s v="16-Aug-1992"/>
        <s v="22-Nov-1987"/>
        <s v="2-Sep-1987"/>
        <s v="5-Jun-1987"/>
        <s v="24-Nov-2004"/>
        <s v="12-Oct-1991"/>
        <s v="5-Sep-1986"/>
        <s v="2-Jul-1980"/>
        <s v="12-Aug-1994"/>
        <s v="28-Sep-1992"/>
        <s v="12-Aug-1981"/>
        <s v="4-Dec-1977"/>
        <s v="22-Jun-2003"/>
        <s v="4-Sep-1990"/>
        <s v="4-Oct-2003"/>
        <s v="26-Sep-1990"/>
        <s v="5-Aug-1990"/>
        <s v="25-Oct-1996"/>
        <s v="22-Jun-1985"/>
        <s v="29-Jun-1998"/>
        <s v="2-Jul-2000"/>
        <s v="18-Sep-1989"/>
        <s v="25-Dec-1996"/>
        <s v="20-Sep-1990"/>
        <s v="22-Dec-2004"/>
        <s v="17-Nov-1990"/>
        <s v="13-Jun-1988"/>
        <s v="29-Jun-1993"/>
        <s v="21-Dec-1988"/>
        <s v="5-Dec-1987"/>
        <s v="2-Oct-2003"/>
        <s v="16-Jun-1980"/>
        <s v="13-Oct-1997"/>
        <s v="26-Jun-1988"/>
        <s v="12-Jul-1992"/>
        <s v="18-Jul-2004"/>
        <s v="20-Nov-1999"/>
        <s v="4-Jul-1991"/>
        <s v="15-Jul-1990"/>
        <s v="28-Jun-1994"/>
        <s v="3-Sep-1991"/>
        <s v="24-Oct-1994"/>
        <s v="8-Oct-1994"/>
        <s v="23-Dec-1993"/>
        <s v="4-Sep-1993"/>
        <s v="29-Dec-1994"/>
        <s v="15-Aug-1992"/>
        <s v="16-Sep-1988"/>
        <s v="11-Aug-1986"/>
        <s v="18-Jul-1988"/>
        <s v="29-Jun-1982"/>
        <s v="29-Nov-1997"/>
        <s v="28-Aug-1990"/>
        <s v="13-Sep-1991"/>
        <s v="1-Nov-1994"/>
        <s v="1-Jun-1991"/>
        <s v="26-Oct-1994"/>
        <s v="2-Nov-1994"/>
        <s v="19-Dec-1988"/>
        <s v="25-Nov-2000"/>
        <s v="8-Jun-2003"/>
        <s v="20-Nov-1983"/>
        <s v="14-Oct-1995"/>
        <s v="16-Jun-1982"/>
        <s v="1-Dec-1991"/>
        <s v="3-Nov-1991"/>
        <s v="27-Jun-1992"/>
        <s v="14-Dec-1998"/>
        <s v="6-Sep-1997"/>
        <s v="3-Oct-1995"/>
        <s v="25-Jun-1989"/>
        <s v="16-Sep-1984"/>
        <s v="26-Nov-1998"/>
        <s v="28-Jun-1992"/>
        <s v="6-Aug-1991"/>
        <s v="21-Aug-1994"/>
        <s v="14-Dec-1990"/>
        <s v="1-Dec-1990"/>
        <s v="18-Oct-2002"/>
        <s v="16-Sep-1983"/>
        <s v="14-Sep-1995"/>
        <s v="30-Nov-1988"/>
        <s v="26-Dec-1993"/>
        <s v="10-Nov-1983"/>
        <s v="13-Sep-2000"/>
        <s v="1-Nov-1990"/>
        <s v="22-Nov-1990"/>
        <s v="8-Sep-1996"/>
        <s v="17-Aug-1996"/>
        <s v="29-Jul-1990"/>
        <s v="11-Jul-1995"/>
        <s v="10-Jul-1999"/>
        <s v="11-Nov-1993"/>
        <s v="29-Sep-1993"/>
        <s v="15-Jun-2002"/>
        <s v="10-Jul-2000"/>
        <s v="5-Jul-1985"/>
        <s v="24-Nov-1997"/>
        <s v="27-Aug-1981"/>
        <s v="14-Sep-1993"/>
        <s v="13-Jul-2004"/>
        <s v="23-Oct-1996"/>
        <s v="24-Jun-1990"/>
        <s v="18-Oct-2001"/>
        <s v="6-Jun-2001"/>
        <s v="19-Aug-1991"/>
        <s v="29-Sep-1981"/>
        <s v="24-Jun-1999"/>
        <s v="28-Aug-1988"/>
        <s v="13-Dec-1981"/>
        <s v="24-Oct-1987"/>
        <s v="21-Nov-1994"/>
        <s v="24-Oct-1991"/>
        <s v="25-Aug-1991"/>
        <s v="28-Oct-1991"/>
        <s v="9-Sep-1986"/>
        <s v="22-Aug-1994"/>
        <s v="1-Dec-1986"/>
        <s v="5-Nov-2004"/>
        <s v="2-Dec-1989"/>
        <s v="18-Aug-1988"/>
        <s v="21-Oct-1995"/>
        <s v="14-Dec-1981"/>
        <s v="10-Jul-2003"/>
        <s v="6-Jul-1984"/>
        <s v="8-Nov-1990"/>
        <s v="17-Nov-1992"/>
        <s v="14-Jun-1985"/>
        <s v="11-Oct-1990"/>
        <s v="4-Nov-1988"/>
        <s v="12-Aug-1999"/>
        <s v="4-Nov-1997"/>
        <s v="6-Jun-1999"/>
        <s v="27-Dec-1986"/>
        <s v="11-Nov-2001"/>
        <s v="23-Aug-1995"/>
        <s v="10-Oct-1981"/>
        <s v="16-Jun-1995"/>
        <s v="9-Oct-1995"/>
        <s v="24-Sep-1994"/>
        <s v="22-Dec-1992"/>
        <s v="15-Oct-1988"/>
        <s v="16-Sep-1998"/>
        <s v="18-Sep-1996"/>
        <s v="19-Sep-1996"/>
        <s v="26-Jun-2004"/>
        <s v="12-Oct-1993"/>
        <s v="29-Jul-2003"/>
        <s v="14-Sep-1987"/>
        <s v="20-Jun-2000"/>
        <s v="27-Aug-1986"/>
        <s v="26-Dec-2001"/>
        <s v="19-Dec-1996"/>
        <s v="27-Oct-1996"/>
        <s v="10-Aug-1996"/>
        <s v="13-Nov-1996"/>
        <s v="14-Dec-1996"/>
        <s v="7-Oct-1993"/>
        <s v="23-Jun-1995"/>
        <s v="28-Oct-1993"/>
        <s v="1-Sep-1991"/>
        <s v="20-Jun-1997"/>
        <s v="18-Nov-2003"/>
        <s v="5-Dec-2003"/>
        <s v="17-Nov-1996"/>
        <s v="6-Oct-2001"/>
        <s v="2-Dec-1994"/>
        <s v="13-Nov-1991"/>
        <s v="2-Sep-1997"/>
        <s v="2-Aug-1997"/>
        <s v="6-Jul-1997"/>
        <s v="22-Dec-1997"/>
        <s v="5-Jul-1997"/>
        <s v="11-Oct-1996"/>
        <s v="2-Sep-2001"/>
        <s v="23-Sep-2000"/>
        <s v="3-Jul-1996"/>
        <s v="14-Aug-1996"/>
        <s v="6-Jul-1994"/>
        <s v="25-Oct-1994"/>
        <s v="29-Aug-2001"/>
        <s v="25-Sep-1993"/>
        <s v="10-Jul-1994"/>
        <s v="25-Jun-1999"/>
        <s v="1-Aug-1987"/>
        <s v="13-Oct-2001"/>
        <s v="10-Sep-1995"/>
        <s v="1-Oct-1989"/>
        <s v="26-Sep-1994"/>
        <s v="21-Jun-2002"/>
        <s v="9-Aug-1998"/>
        <s v="15-Sep-1998"/>
        <s v="19-Dec-1997"/>
        <s v="28-Sep-1988"/>
        <s v="15-Dec-2002"/>
        <s v="20-Nov-1991"/>
        <s v="18-Jun-1987"/>
        <s v="24-Sep-1995"/>
        <s v="30-Sep-2002"/>
        <s v="30-Jun-1996"/>
        <s v="5-Jun-2003"/>
        <s v="13-Jun-1996"/>
        <s v="24-Oct-1996"/>
        <s v="1-Nov-1999"/>
        <s v="14-Jul-2000"/>
        <s v="21-Jun-1996"/>
        <s v="12-Aug-1993"/>
        <s v="1-Nov-1993"/>
        <s v="4-Sep-1998"/>
        <s v="17-Jun-1998"/>
        <s v="15-Nov-1998"/>
        <s v="1-Oct-2000"/>
        <s v="23-Sep-2003"/>
        <s v="29-Aug-1999"/>
        <s v="14-Nov-2004"/>
        <s v="10-Aug-1997"/>
        <s v="11-Oct-2000"/>
        <s v="3-Oct-2000"/>
        <s v="3-Dec-2003"/>
        <s v="6-Oct-1997"/>
        <s v="20-Aug-1988"/>
        <s v="30-Oct-1997"/>
        <s v="6-Aug-2003"/>
        <s v="1-Dec-2003"/>
        <s v="21-Nov-2003"/>
        <s v="17-Jul-2003"/>
        <s v="11-Jun-1999"/>
        <s v="2-Oct-1994"/>
        <s v="17-Sep-1994"/>
        <s v="5-Aug-1996"/>
        <s v="9-Dec-2000"/>
        <s v="24-Jun-2000"/>
        <s v="26-Aug-2001"/>
        <s v="28-Jul-2001"/>
        <s v="15-Oct-2001"/>
        <s v="20-Jul-2002"/>
        <s v="1-Oct-1990"/>
        <s v="25-Aug-2000"/>
        <s v="2-Nov-1997"/>
        <s v="5-Aug-1991"/>
        <s v="15-Oct-1995"/>
        <s v="9-Jul-1995"/>
        <s v="6-Nov-1995"/>
        <s v="2-Jul-1998"/>
        <s v="17-Aug-1998"/>
        <s v="11-Jul-2002"/>
        <s v="19-Nov-1998"/>
        <s v="29-Jul-2002"/>
        <s v="21-Nov-1999"/>
        <s v="3-Jun-2001"/>
        <s v="17-Dec-1999"/>
        <s v="12-Dec-1988"/>
        <s v="5-Nov-2002"/>
        <s v="21-Oct-1998"/>
        <s v="17-Dec-1996"/>
        <s v="28-Nov-1996"/>
        <s v="5-Oct-1989"/>
        <s v="16-Jun-1991"/>
        <s v="12-Nov-2002"/>
        <s v="15-Jul-2002"/>
        <s v="30-Jun-2000"/>
        <s v="10-Dec-2003"/>
        <s v="12-Dec-2004"/>
        <s v="25-Sep-2004"/>
        <s v="13-Jun-2004"/>
        <s v="6-Aug-2004"/>
        <s v="13-Nov-2004"/>
        <s v="28-Oct-2004"/>
        <s v="12-Sep-2004"/>
        <s v="3-Sep-2004"/>
        <s v="7-Dec-2004"/>
        <s v="16-Dec-1991"/>
        <s v="27-Sep-1994"/>
        <s v="23-Aug-2000"/>
        <s v="10-Dec-2000"/>
        <s v="29-Nov-2000"/>
        <s v="22-Oct-2000"/>
        <s v="19-Aug-2003"/>
        <s v="3-Sep-1997"/>
        <s v="26-Sep-2003"/>
        <s v="22-Dec-2003"/>
        <s v="30-Aug-2003"/>
        <s v="4-Nov-2004"/>
        <s v="30-Sep-2003"/>
        <s v="21-Jul-1989"/>
        <s v="28-Nov-2001"/>
        <s v="22-Jun-2001"/>
        <s v="14-Aug-2001"/>
        <s v="12-Jun-2004"/>
        <s v="26-Jul-2000"/>
        <s v="2-Sep-2000"/>
        <s v="4-Aug-2001"/>
        <s v="6-Sep-2001"/>
        <s v="1-Jul-2001"/>
        <s v="14-Sep-1998"/>
        <s v="29-Sep-2002"/>
        <s v="29-Dec-1998"/>
        <s v="16-Jul-2002"/>
        <s v="29-Sep-1998"/>
        <s v="5-Oct-1998"/>
        <s v="28-Sep-1998"/>
        <s v="7-Sep-2002"/>
        <s v="9-Dec-2001"/>
        <s v="3-Aug-2001"/>
        <s v="6-Oct-1994"/>
        <s v="10-Aug-2001"/>
        <s v="29-Aug-2002"/>
        <s v="29-Oct-2002"/>
        <s v="22-Sep-2002"/>
        <s v="2-Jul-1996"/>
        <s v="27-Dec-2004"/>
        <s v="6-Dec-1994"/>
        <s v="20-Jul-2003"/>
        <s v="12-Dec-1999"/>
        <s v="4-Aug-2003"/>
        <s v="11-Aug-2003"/>
        <s v="17-Nov-1999"/>
        <s v="19-Aug-2004"/>
        <s v="25-Sep-1999"/>
        <s v="13-Dec-2002"/>
        <s v="19-Nov-2003"/>
        <s v="7-Oct-1998"/>
        <s v="28-Jul-2003"/>
        <s v="14-Nov-2003"/>
        <s v="9-Nov-2003"/>
        <s v="9-Sep-2004"/>
        <s v="21-Oct-2004"/>
        <s v="11-Sep-2004"/>
        <s v="10-Jun-2004"/>
        <s v="21-Sep-2004"/>
        <s v="19-Sep-2004"/>
        <s v="17-Oct-2004"/>
        <s v="6-Dec-2004"/>
        <s v="14-Dec-2004"/>
        <s v="7-Nov-2004"/>
        <s v="10-Dec-2004"/>
        <s v="17-Nov-2004"/>
        <s v="21-Oct-2000"/>
        <s v="10-Jun-2000"/>
        <s v="23-Oct-2000"/>
        <s v="21-Aug-2003"/>
        <s v="16-Sep-2003"/>
        <s v="8-Aug-2004"/>
        <s v="13-Dec-2004"/>
        <s v="3-Oct-2003"/>
        <s v="4-Dec-2003"/>
        <s v="25-Jul-2004"/>
        <s v="21-Aug-2004"/>
        <s v="14-Sep-2003"/>
        <s v="5-Aug-1995"/>
        <s v="22-Jul-2004"/>
        <s v="19-Nov-2004"/>
        <s v="22-Sep-1992"/>
        <s v="5-Dec-2001"/>
        <s v="2-Jun-2001"/>
        <s v="7-Jul-2001"/>
        <s v="25-Aug-2001"/>
        <s v="19-Jun-1998"/>
        <s v="7-Oct-1995"/>
        <s v="9-Jun-1997"/>
        <s v="7-Dec-1998"/>
        <s v="20-Jun-2003"/>
        <s v="19-Jun-1997"/>
        <s v="1-Sep-2000"/>
        <s v="5-Dec-1997"/>
        <s v="23-Aug-2001"/>
        <s v="23-Jun-1996"/>
        <s v="27-Oct-1997"/>
        <s v="5-Sep-1998"/>
        <s v="22-Dec-2002"/>
        <s v="14-Nov-2002"/>
        <s v="6-Jul-1999"/>
        <s v="15-Aug-2002"/>
        <s v="3-Dec-1998"/>
        <s v="7-Nov-1997"/>
        <s v="30-Jul-1995"/>
        <s v="12-Jul-1998"/>
        <s v="14-Oct-1999"/>
        <s v="13-Oct-2002"/>
        <s v="10-Dec-2002"/>
        <s v="29-Nov-2001"/>
        <s v="4-Jun-1998"/>
        <s v="26-Jun-2000"/>
        <s v="28-Jul-2004"/>
        <s v="30-Sep-2004"/>
        <s v="26-Oct-1997"/>
        <s v="4-Dec-2002"/>
        <s v="15-Aug-2003"/>
        <s v="30-Oct-2003"/>
        <s v="13-Oct-2003"/>
        <s v="15-Sep-2003"/>
        <s v="8-Sep-2003"/>
        <s v="2-Aug-2003"/>
        <s v="1-Jul-2002"/>
        <s v="11-Oct-1998"/>
        <s v="12-Dec-2002"/>
        <s v="13-Jul-1998"/>
        <s v="16-Oct-2004"/>
        <s v="4-Nov-1996"/>
        <s v="6-Oct-1992"/>
        <s v="28-Jun-1999"/>
        <s v="26-Aug-2002"/>
        <s v="28-Jun-1997"/>
        <s v="11-Aug-1996"/>
        <s v="12-Nov-2001"/>
        <s v="11-Jun-2002"/>
        <s v="11-Nov-2004"/>
        <s v="26-Jul-1994"/>
        <s v="12-Jun-2003"/>
        <s v="1-Oct-2002"/>
        <s v="25-Oct-2001"/>
        <s v="27-Nov-2004"/>
        <s v="15-Oct-2004"/>
        <s v="11-Aug-2002"/>
        <s v="28-Nov-2004"/>
        <s v="11-Jun-2004"/>
        <s v="6-Oct-2004"/>
        <s v="19-Jul-2002"/>
        <s v="14-Jun-2004"/>
        <s v="12-Nov-2004"/>
        <s v="13-Aug-2002"/>
        <s v="26-Dec-1998"/>
        <s v="13-Aug-1997"/>
        <s v="24-Aug-2004"/>
        <s v="1-Jun-1995"/>
        <s v="5-Oct-1995"/>
        <s v="5-Aug-1999"/>
        <s v="9-Oct-2000"/>
        <s v="22-Nov-1994"/>
        <s v="19-Aug-2001"/>
        <s v="28-Oct-1995"/>
        <s v="30-Oct-1994"/>
        <s v="27-Nov-1993"/>
        <s v="18-Nov-2000"/>
        <s v="7-Oct-2004"/>
        <s v="7-Dec-1995"/>
        <s v="28-Jun-1993"/>
        <s v="22-Oct-1996"/>
        <s v="9-Aug-1993"/>
        <s v="19-SEP-2002"/>
        <s v="14-Dec-1999"/>
        <s v="26-Dec-1999"/>
        <s v="12-Sep-2001"/>
        <s v="9-Nov-1997"/>
        <s v="29-Nov-2002"/>
        <s v="1-Jun-1993"/>
        <s v="20-Nov-2001"/>
        <s v="27-Jul-1998"/>
        <s v="30-Jun-1993"/>
        <s v="9-Jul-1992"/>
        <s v="27-Nov-1987"/>
        <s v="6-Nov-2004"/>
        <s v="9-Jun-1999"/>
        <s v="20-Dec-1985"/>
        <s v="13-Oct-2000"/>
        <s v="22-Nov-1991"/>
      </sharedItems>
    </cacheField>
    <cacheField name="charges " numFmtId="0">
      <sharedItems containsSemiMixedTypes="0" containsString="0" containsNumber="1" minValue="563.84" maxValue="63770.43" count="2333">
        <n v="63770.43"/>
        <n v="62592.87"/>
        <n v="60021.4"/>
        <n v="58571.07"/>
        <n v="55135.4"/>
        <n v="52590.83"/>
        <n v="51194.56"/>
        <n v="49577.66"/>
        <n v="48970.25"/>
        <n v="48885.14"/>
        <n v="48824.45"/>
        <n v="48675.52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"/>
        <n v="46599.11"/>
        <n v="46255.11"/>
        <n v="46200.99"/>
        <n v="46151.12"/>
        <n v="46130.53"/>
        <n v="46113.51"/>
        <n v="45863.21"/>
        <n v="45710.21"/>
        <n v="45702.02"/>
        <n v="45008.96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"/>
        <n v="42983.46"/>
        <n v="42969.85"/>
        <n v="42856.84"/>
        <n v="42764.12"/>
        <n v="42760.5"/>
        <n v="42644.2"/>
        <n v="42560.43"/>
        <n v="42538.72"/>
        <n v="42478.6"/>
        <n v="42303.69"/>
        <n v="42211.14"/>
        <n v="42188.15"/>
        <n v="42124.52"/>
        <n v="42112.24"/>
        <n v="42111.66"/>
        <n v="41999.52"/>
        <n v="41949.24"/>
        <n v="41919.1"/>
        <n v="41886.54"/>
        <n v="41794.63"/>
        <n v="41681.86"/>
        <n v="41676.08"/>
        <n v="41661.6"/>
        <n v="41636.2"/>
        <n v="41505.15"/>
        <n v="41351.88"/>
        <n v="41331.79"/>
        <n v="41271.5"/>
        <n v="41250.39"/>
        <n v="41191.57"/>
        <n v="41097.16"/>
        <n v="41055.29"/>
        <n v="41034.22"/>
        <n v="40974.16"/>
        <n v="40961.29"/>
        <n v="40941.29"/>
        <n v="40932.43"/>
        <n v="40904.2"/>
        <n v="40817.85"/>
        <n v="40720.55"/>
        <n v="40692.91"/>
        <n v="40590.55"/>
        <n v="40419.02"/>
        <n v="40373.74"/>
        <n v="40309.93"/>
        <n v="40284.38"/>
        <n v="40273.65"/>
        <n v="40208.56"/>
        <n v="40204.83"/>
        <n v="40182.25"/>
        <n v="40103.89"/>
        <n v="40069.44"/>
        <n v="40054.73"/>
        <n v="40003.33"/>
        <n v="39983.43"/>
        <n v="39963.12"/>
        <n v="39871.7"/>
        <n v="39865.7"/>
        <n v="39836.52"/>
        <n v="39774.28"/>
        <n v="39727.61"/>
        <n v="39725.52"/>
        <n v="39722.75"/>
        <n v="39721.93"/>
        <n v="39670.44"/>
        <n v="39611.76"/>
        <n v="39597.41"/>
        <n v="39556.49"/>
        <n v="39396.86"/>
        <n v="39352.6"/>
        <n v="39315.28"/>
        <n v="39241.44"/>
        <n v="39221.12"/>
        <n v="39125.33"/>
        <n v="39047.29"/>
        <n v="38998.55"/>
        <n v="38947.43"/>
        <n v="38932.56"/>
        <n v="38924.04"/>
        <n v="38893.36"/>
        <n v="38869.25"/>
        <n v="38836.98"/>
        <n v="38792.69"/>
        <n v="38746.36"/>
        <n v="38740.12"/>
        <n v="38711"/>
        <n v="38709.18"/>
        <n v="38652.09"/>
        <n v="38511.63"/>
        <n v="38415.47"/>
        <n v="38405.26"/>
        <n v="38389.79"/>
        <n v="38344.57"/>
        <n v="38313.13"/>
        <n v="38282.75"/>
        <n v="38245.59"/>
        <n v="38241.74"/>
        <n v="38237.34"/>
        <n v="38189.1"/>
        <n v="38126.25"/>
        <n v="37829.72"/>
        <n v="37800.98"/>
        <n v="37742.58"/>
        <n v="37735.2"/>
        <n v="37701.88"/>
        <n v="37675.06"/>
        <n v="37650.74"/>
        <n v="37607.53"/>
        <n v="37484.45"/>
        <n v="37465.34"/>
        <n v="37425.94"/>
        <n v="37277.27"/>
        <n v="37272.34"/>
        <n v="37270.15"/>
        <n v="37251.22"/>
        <n v="37165.16"/>
        <n v="37133.9"/>
        <n v="37079.37"/>
        <n v="37076.37"/>
        <n v="37040.88"/>
        <n v="36976.45"/>
        <n v="36950.26"/>
        <n v="36935.64"/>
        <n v="36922.61"/>
        <n v="36911.99"/>
        <n v="36910.61"/>
        <n v="36898.73"/>
        <n v="36889.99"/>
        <n v="36837.47"/>
        <n v="36795.29"/>
        <n v="36786.37"/>
        <n v="36580.28"/>
        <n v="36572.8"/>
        <n v="36541.55"/>
        <n v="36445.55"/>
        <n v="36397.58"/>
        <n v="36350.71"/>
        <n v="36332.45"/>
        <n v="36314.05"/>
        <n v="36307.8"/>
        <n v="36219.41"/>
        <n v="36197.7"/>
        <n v="36189.1"/>
        <n v="36182.87"/>
        <n v="36149.48"/>
        <n v="36124.57"/>
        <n v="36090.49"/>
        <n v="36085.22"/>
        <n v="36074.34"/>
        <n v="36021.01"/>
        <n v="35952.65"/>
        <n v="35883.27"/>
        <n v="35733.96"/>
        <n v="35711.39"/>
        <n v="35701.9"/>
        <n v="35595.59"/>
        <n v="35585.58"/>
        <n v="35583.17"/>
        <n v="35573.26"/>
        <n v="35547.72"/>
        <n v="35547.47"/>
        <n v="35517.19"/>
        <n v="35491.64"/>
        <n v="35345.73"/>
        <n v="35315.96"/>
        <n v="35302.09"/>
        <n v="35160.13"/>
        <n v="35147.53"/>
        <n v="35069.37"/>
        <n v="35050.62"/>
        <n v="35000.73"/>
        <n v="34979.86"/>
        <n v="34976.42"/>
        <n v="34975.68"/>
        <n v="34940.61"/>
        <n v="34838.87"/>
        <n v="34828.65"/>
        <n v="34806.47"/>
        <n v="34779.62"/>
        <n v="34672.15"/>
        <n v="34617.84"/>
        <n v="34543.39"/>
        <n v="34472.84"/>
        <n v="34456.27"/>
        <n v="34439.86"/>
        <n v="34402.22"/>
        <n v="34307.22"/>
        <n v="34293.12"/>
        <n v="34289.43"/>
        <n v="34254.05"/>
        <n v="34218.02"/>
        <n v="34210.33"/>
        <n v="34205.07"/>
        <n v="34166.27"/>
        <n v="34084.68"/>
        <n v="34053.36"/>
        <n v="33975.47"/>
        <n v="33907.55"/>
        <n v="33900.65"/>
        <n v="33829.39"/>
        <n v="33753.32"/>
        <n v="33750.29"/>
        <n v="33732.69"/>
        <n v="33707.55"/>
        <n v="33611.71"/>
        <n v="33527.1"/>
        <n v="33475.82"/>
        <n v="33471.97"/>
        <n v="33450.99"/>
        <n v="33344.45"/>
        <n v="33307.55"/>
        <n v="33292.83"/>
        <n v="33121"/>
        <n v="33090.66"/>
        <n v="33074.94"/>
        <n v="33057.23"/>
        <n v="33025.32"/>
        <n v="33017.46"/>
        <n v="32947.63"/>
        <n v="32906.69"/>
        <n v="32827.51"/>
        <n v="32787.46"/>
        <n v="32765.33"/>
        <n v="32760.48"/>
        <n v="32734.19"/>
        <n v="32716.2"/>
        <n v="32686.08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2"/>
        <n v="31736.7"/>
        <n v="31620"/>
        <n v="31591.82"/>
        <n v="31368.81"/>
        <n v="31328.27"/>
        <n v="31322.53"/>
        <n v="31234.56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4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4"/>
        <n v="29760.6"/>
        <n v="29757.69"/>
        <n v="29622.69"/>
        <n v="29583.8"/>
        <n v="29523.17"/>
        <n v="29443.59"/>
        <n v="29352.56"/>
        <n v="29330.98"/>
        <n v="29227.6"/>
        <n v="29186.48"/>
        <n v="29160.39"/>
        <n v="29141.36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"/>
        <n v="27614.71"/>
        <n v="27598.93"/>
        <n v="27534.53"/>
        <n v="27533.91"/>
        <n v="27495.59"/>
        <n v="27432.73"/>
        <n v="27375.9"/>
        <n v="27346.04"/>
        <n v="27322.73"/>
        <n v="27236.96"/>
        <n v="27218.44"/>
        <n v="27117.99"/>
        <n v="27092.38"/>
        <n v="27080.64"/>
        <n v="27037.91"/>
        <n v="27000.98"/>
        <n v="26936.98"/>
        <n v="26927.69"/>
        <n v="26926.51"/>
        <n v="26912.56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6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"/>
        <n v="21880.82"/>
        <n v="21797"/>
        <n v="21774.32"/>
        <n v="21771.34"/>
        <n v="21677.28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"/>
        <n v="20878.78"/>
        <n v="20781.49"/>
        <n v="20773.63"/>
        <n v="20745.99"/>
        <n v="20709.02"/>
        <n v="20630.28"/>
        <n v="20568.32"/>
        <n v="20463"/>
        <n v="20446.85"/>
        <n v="20420.6"/>
        <n v="20354.5"/>
        <n v="20296.86"/>
        <n v="20277.81"/>
        <n v="20253.84"/>
        <n v="20234.85"/>
        <n v="20177.67"/>
        <n v="20167.34"/>
        <n v="20149.32"/>
        <n v="20009.63"/>
        <n v="19995.29"/>
        <n v="19964.75"/>
        <n v="19933.46"/>
        <n v="19798.05"/>
        <n v="19749.38"/>
        <n v="19719.69"/>
        <n v="19673.34"/>
        <n v="19594.81"/>
        <n v="19551.34"/>
        <n v="19539.24"/>
        <n v="19521.97"/>
        <n v="19515.54"/>
        <n v="19496.72"/>
        <n v="19444.27"/>
        <n v="19442.35"/>
        <n v="19362"/>
        <n v="19350.37"/>
        <n v="19321.06"/>
        <n v="19259.96"/>
        <n v="19214.71"/>
        <n v="19199.94"/>
        <n v="19144.58"/>
        <n v="19107.78"/>
        <n v="19040.88"/>
        <n v="19023.26"/>
        <n v="18972.5"/>
        <n v="18963.17"/>
        <n v="18955.22"/>
        <n v="18954.56"/>
        <n v="18932.81"/>
        <n v="18903.49"/>
        <n v="18883.33"/>
        <n v="18838.7"/>
        <n v="18815.53"/>
        <n v="18806.15"/>
        <n v="18804.75"/>
        <n v="18767.74"/>
        <n v="18765.88"/>
        <n v="18694.69"/>
        <n v="18682.74"/>
        <n v="18648.42"/>
        <n v="18608.26"/>
        <n v="18443.11"/>
        <n v="18328.24"/>
        <n v="18310.74"/>
        <n v="18259.22"/>
        <n v="18246.5"/>
        <n v="18223.45"/>
        <n v="18218.16"/>
        <n v="18208.34"/>
        <n v="18157.88"/>
        <n v="18033.97"/>
        <n v="18031.19"/>
        <n v="18031.16"/>
        <n v="17942.11"/>
        <n v="17929.3"/>
        <n v="17904.53"/>
        <n v="17882.67"/>
        <n v="17878.9"/>
        <n v="17862.92"/>
        <n v="17832.6"/>
        <n v="17779.94"/>
        <n v="17777.73"/>
        <n v="17748.51"/>
        <n v="17663.14"/>
        <n v="17626.24"/>
        <n v="17584.72"/>
        <n v="17560.38"/>
        <n v="17556.88"/>
        <n v="17507.47"/>
        <n v="17505.65"/>
        <n v="17496.31"/>
        <n v="17479.53"/>
        <n v="17468.98"/>
        <n v="17361.77"/>
        <n v="17352.68"/>
        <n v="17337.58"/>
        <n v="17253.43"/>
        <n v="17179.52"/>
        <n v="17178.68"/>
        <n v="17174.52"/>
        <n v="17172.27"/>
        <n v="17128.43"/>
        <n v="17085.27"/>
        <n v="17081.08"/>
        <n v="17043.34"/>
        <n v="17016.01"/>
        <n v="16990.55"/>
        <n v="16921.09"/>
        <n v="16903.5"/>
        <n v="16884.92"/>
        <n v="16841.32"/>
        <n v="16796.41"/>
        <n v="16779.4"/>
        <n v="16776.3"/>
        <n v="16770.99"/>
        <n v="16657.72"/>
        <n v="16631.61"/>
        <n v="16602.18"/>
        <n v="16600.16"/>
        <n v="16587.96"/>
        <n v="16586.5"/>
        <n v="16577.78"/>
        <n v="16455.71"/>
        <n v="16450.89"/>
        <n v="16420.49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5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1"/>
        <n v="10322.9"/>
        <n v="10315.91"/>
        <n v="10310.78"/>
        <n v="10308.04"/>
        <n v="10276.99"/>
        <n v="10274.33"/>
        <n v="10269.46"/>
        <n v="10264.44"/>
        <n v="10259.13"/>
        <n v="10231.5"/>
        <n v="10226.28"/>
        <n v="10214.64"/>
        <n v="10197.77"/>
        <n v="10191.82"/>
        <n v="10160.87"/>
        <n v="10156.78"/>
        <n v="10146.13"/>
        <n v="10141.14"/>
        <n v="10139.84"/>
        <n v="10118.42"/>
        <n v="10115.01"/>
        <n v="10107.22"/>
        <n v="10106.13"/>
        <n v="10096.97"/>
        <n v="10085.85"/>
        <n v="10072.06"/>
        <n v="10065.41"/>
        <n v="10043.25"/>
        <n v="10027.15"/>
        <n v="10011.44"/>
        <n v="9991.04"/>
        <n v="9964.06"/>
        <n v="9957.72"/>
        <n v="9933.44"/>
        <n v="9931.96"/>
        <n v="9930.64"/>
        <n v="9910.36"/>
        <n v="9907.83"/>
        <n v="9894.69"/>
        <n v="9890.23"/>
        <n v="9880.07"/>
        <n v="9877.61"/>
        <n v="9875.68"/>
        <n v="9872.7"/>
        <n v="9870.59"/>
        <n v="9869.81"/>
        <n v="9866.3"/>
        <n v="9863.47"/>
        <n v="9861.03"/>
        <n v="9855.13"/>
        <n v="9850.43"/>
        <n v="9844.45"/>
        <n v="9836.21"/>
        <n v="9819.25"/>
        <n v="9800.89"/>
        <n v="9788.87"/>
        <n v="9787.32"/>
        <n v="9778.35"/>
        <n v="9764.08"/>
        <n v="9753.49"/>
        <n v="9748.91"/>
        <n v="9724.53"/>
        <n v="9722.77"/>
        <n v="9715.84"/>
        <n v="9710.71"/>
        <n v="9704.67"/>
        <n v="9698.42"/>
        <n v="9684.29"/>
        <n v="9664.34"/>
        <n v="9653.81"/>
        <n v="9644.25"/>
        <n v="9634.54"/>
        <n v="9630.91"/>
        <n v="9630.4"/>
        <n v="9630.3"/>
        <n v="9628.79"/>
        <n v="9625.92"/>
        <n v="9620.33"/>
        <n v="9619.18"/>
        <n v="9617.66"/>
        <n v="9597.63"/>
        <n v="9584.04"/>
        <n v="9583.89"/>
        <n v="9582.54"/>
        <n v="9566.99"/>
        <n v="9563.03"/>
        <n v="9549.57"/>
        <n v="9541.7"/>
        <n v="9540.17"/>
        <n v="9538.65"/>
        <n v="9528.9"/>
        <n v="9507.68"/>
        <n v="9504.31"/>
        <n v="9500.57"/>
        <n v="9487.64"/>
        <n v="9453.92"/>
        <n v="9448.42"/>
        <n v="9447.38"/>
        <n v="9447.25"/>
        <n v="9432.93"/>
        <n v="9414.92"/>
        <n v="9411.01"/>
        <n v="9391.35"/>
        <n v="9386.16"/>
        <n v="9380.75"/>
        <n v="9377.9"/>
        <n v="9377.45"/>
        <n v="9361.33"/>
        <n v="9344.2"/>
        <n v="9338.61"/>
        <n v="9320.26"/>
        <n v="9315.41"/>
        <n v="9310.81"/>
        <n v="9304.7"/>
        <n v="9301.89"/>
        <n v="9290.14"/>
        <n v="9288.03"/>
        <n v="9285.87"/>
        <n v="9283.56"/>
        <n v="9282.48"/>
        <n v="9264.8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"/>
        <n v="9101.8"/>
        <n v="9095.94"/>
        <n v="9095.07"/>
        <n v="9058.73"/>
        <n v="9048.03"/>
        <n v="9010.2"/>
        <n v="8998.43"/>
        <n v="8988.16"/>
        <n v="8978.19"/>
        <n v="8968.33"/>
        <n v="8965.8"/>
        <n v="8964.06"/>
        <n v="8954.99"/>
        <n v="8944.12"/>
        <n v="8932.08"/>
        <n v="8930.93"/>
        <n v="8908.47"/>
        <n v="8906.14"/>
        <n v="8891.14"/>
        <n v="8890.59"/>
        <n v="8871.15"/>
        <n v="8835.26"/>
        <n v="8827.21"/>
        <n v="8825.09"/>
        <n v="8824.27"/>
        <n v="8823.99"/>
        <n v="8823.28"/>
        <n v="8821.88"/>
        <n v="8800.49"/>
        <n v="8798.59"/>
        <n v="8782.47"/>
        <n v="8765.25"/>
        <n v="8760.12"/>
        <n v="8747.68"/>
        <n v="8733.23"/>
        <n v="8703.46"/>
        <n v="8701.84"/>
        <n v="8688.86"/>
        <n v="8671.19"/>
        <n v="8665.14"/>
        <n v="8665.09"/>
        <n v="8627.54"/>
        <n v="8615.3"/>
        <n v="8606.22"/>
        <n v="8605.36"/>
        <n v="8604.48"/>
        <n v="8603.82"/>
        <n v="8601.33"/>
        <n v="8596.83"/>
        <n v="8582.3"/>
        <n v="8573.3"/>
        <n v="8572.04"/>
        <n v="8569.86"/>
        <n v="8567.25"/>
        <n v="8556.91"/>
        <n v="8551.35"/>
        <n v="8547.69"/>
        <n v="8539.67"/>
        <n v="8538.29"/>
        <n v="8534.67"/>
        <n v="8527.53"/>
        <n v="8522"/>
        <n v="8520.03"/>
        <n v="8516.83"/>
        <n v="8515.76"/>
        <n v="8471.65"/>
        <n v="8466.35"/>
        <n v="8457.82"/>
        <n v="8450.82"/>
        <n v="8448.66"/>
        <n v="8444.47"/>
        <n v="8442.67"/>
        <n v="8440.05"/>
        <n v="8428.07"/>
        <n v="8413.46"/>
        <n v="8410.05"/>
        <n v="8400.01"/>
        <n v="8396.62"/>
        <n v="8355.54"/>
        <n v="8347.16"/>
        <n v="8342.91"/>
        <n v="8334.59"/>
        <n v="8334.46"/>
        <n v="8314.65"/>
        <n v="8310.84"/>
        <n v="8302.54"/>
        <n v="8283.68"/>
        <n v="8280.62"/>
        <n v="8277.52"/>
        <n v="8271.46"/>
        <n v="8269.04"/>
        <n v="8268"/>
        <n v="8252.28"/>
        <n v="8240.59"/>
        <n v="8233.1"/>
        <n v="8232.64"/>
        <n v="8219.2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"/>
        <n v="5227.99"/>
        <n v="5216.48"/>
        <n v="5213.22"/>
        <n v="5209.58"/>
        <n v="5207.97"/>
        <n v="5198.69"/>
        <n v="5195.58"/>
        <n v="5177.12"/>
        <n v="5166.96"/>
        <n v="5152.13"/>
        <n v="5148.55"/>
        <n v="5144.18"/>
        <n v="5138.26"/>
        <n v="5136.75"/>
        <n v="5125.22"/>
        <n v="5124.19"/>
        <n v="5116.5"/>
        <n v="5087.92"/>
        <n v="5080.1"/>
        <n v="5077.19"/>
        <n v="5059.56"/>
        <n v="5054.05"/>
        <n v="5045.15"/>
        <n v="5043.13"/>
        <n v="5038.57"/>
        <n v="5034.1"/>
        <n v="5031.27"/>
        <n v="5028.15"/>
        <n v="5012.47"/>
        <n v="5003.85"/>
        <n v="5003.77"/>
        <n v="5002.78"/>
        <n v="4999.04"/>
        <n v="4992.38"/>
        <n v="4985.22"/>
        <n v="4949.76"/>
        <n v="4942.06"/>
        <n v="4934.71"/>
        <n v="4931.65"/>
        <n v="4922.92"/>
        <n v="4915.06"/>
        <n v="4911.89"/>
        <n v="4906.41"/>
        <n v="4894.75"/>
        <n v="4894.39"/>
        <n v="4890"/>
        <n v="4889.04"/>
        <n v="4883.87"/>
        <n v="4877.98"/>
        <n v="4859.89"/>
        <n v="4846.92"/>
        <n v="4846.53"/>
        <n v="4844.67"/>
        <n v="4843.79"/>
        <n v="4840.95"/>
        <n v="4839.18"/>
        <n v="4837.58"/>
        <n v="4835.43"/>
        <n v="4830.63"/>
        <n v="4827.9"/>
        <n v="4827.1"/>
        <n v="4812.34"/>
        <n v="4795.66"/>
        <n v="4787.42"/>
        <n v="4779.6"/>
        <n v="4766.02"/>
        <n v="4762.33"/>
        <n v="4753.64"/>
        <n v="4751.07"/>
        <n v="4747.05"/>
        <n v="4746.34"/>
        <n v="4740.78"/>
        <n v="4738.27"/>
        <n v="4734.64"/>
        <n v="4728.71"/>
        <n v="4719.74"/>
        <n v="4719.52"/>
        <n v="4718.2"/>
        <n v="4712.12"/>
        <n v="4699.47"/>
        <n v="4687.8"/>
        <n v="4686.39"/>
        <n v="4678.8"/>
        <n v="4674.2"/>
        <n v="4673.39"/>
        <n v="4670.64"/>
        <n v="4667.61"/>
        <n v="4661.29"/>
        <n v="4646.76"/>
        <n v="4618.08"/>
        <n v="4608.03"/>
        <n v="4571.41"/>
        <n v="4564.19"/>
        <n v="4562.84"/>
        <n v="4561.19"/>
        <n v="4544.23"/>
        <n v="4536.26"/>
        <n v="4529.48"/>
        <n v="4527.18"/>
        <n v="4518.83"/>
        <n v="4518.77"/>
        <n v="4518.4"/>
        <n v="4515.71"/>
        <n v="4511.41"/>
        <n v="4504.66"/>
        <n v="4500.34"/>
        <n v="4488.58"/>
        <n v="4468.25"/>
        <n v="4466.62"/>
        <n v="4463.21"/>
        <n v="4462.72"/>
        <n v="4454.4"/>
        <n v="4449.46"/>
        <n v="4441.21"/>
        <n v="4438.26"/>
        <n v="4435.09"/>
        <n v="4433.92"/>
        <n v="4433.39"/>
        <n v="4428.89"/>
        <n v="4420.95"/>
        <n v="4415.16"/>
        <n v="4402.23"/>
        <n v="4399.73"/>
        <n v="4397.31"/>
        <n v="4392.7"/>
        <n v="4391.65"/>
        <n v="4357.04"/>
        <n v="4350.51"/>
        <n v="4349.46"/>
        <n v="4347.02"/>
        <n v="4340.44"/>
        <n v="4337.74"/>
        <n v="4320.41"/>
        <n v="4296.27"/>
        <n v="4278.55"/>
        <n v="4266.17"/>
        <n v="4265.01"/>
        <n v="4260.74"/>
        <n v="4250.24"/>
        <n v="4243.59"/>
        <n v="4239.89"/>
        <n v="4237.13"/>
        <n v="4234.93"/>
        <n v="4189.11"/>
        <n v="4188.73"/>
        <n v="4185.1"/>
        <n v="4163.21"/>
        <n v="4154.97"/>
        <n v="4151.03"/>
        <n v="4149.74"/>
        <n v="4137.52"/>
        <n v="4134.08"/>
        <n v="4133.64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"/>
        <n v="2585.85"/>
        <n v="2585.27"/>
        <n v="2585.04"/>
        <n v="2566.47"/>
        <n v="2545.68"/>
        <n v="2540.39"/>
        <n v="2534.39"/>
        <n v="2527.82"/>
        <n v="2523.17"/>
        <n v="2510.79"/>
        <n v="2500.93"/>
        <n v="2498.41"/>
        <n v="2497.04"/>
        <n v="2494.02"/>
        <n v="2483.74"/>
        <n v="2480.98"/>
        <n v="2473.33"/>
        <n v="2464.62"/>
        <n v="2459.72"/>
        <n v="2457.5"/>
        <n v="2457.21"/>
        <n v="2438.06"/>
        <n v="2416.96"/>
        <n v="2404.73"/>
        <n v="2396.1"/>
        <n v="2395.17"/>
        <n v="2373.3"/>
        <n v="2362.23"/>
        <n v="2352.97"/>
        <n v="2331.52"/>
        <n v="2322.62"/>
        <n v="2304"/>
        <n v="2302.3"/>
        <n v="2295.24"/>
        <n v="2277.72"/>
        <n v="2261.57"/>
        <n v="2257.48"/>
        <n v="2254.8"/>
        <n v="2250.84"/>
        <n v="2221.56"/>
        <n v="2219.45"/>
        <n v="2217.6"/>
        <n v="2217.47"/>
        <n v="2213.21"/>
        <n v="2211.13"/>
        <n v="2207.7"/>
        <n v="2205.98"/>
        <n v="2203.74"/>
        <n v="2203.47"/>
        <n v="2201.1"/>
        <n v="2200.83"/>
        <n v="2198.19"/>
        <n v="2196.47"/>
        <n v="2193.2"/>
        <n v="2170.08"/>
        <n v="2166.73"/>
        <n v="2156.75"/>
        <n v="2155.68"/>
        <n v="2154.36"/>
        <n v="2150.47"/>
        <n v="2144.85"/>
        <n v="2138.07"/>
        <n v="2137.65"/>
        <n v="2136.88"/>
        <n v="2134.9"/>
        <n v="2130.68"/>
        <n v="2128.43"/>
        <n v="2118.61"/>
        <n v="2117.34"/>
        <n v="2106.26"/>
        <n v="2104.11"/>
        <n v="2103.08"/>
        <n v="2102.26"/>
        <n v="2094.1"/>
        <n v="2055.3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6"/>
        <n v="1261.44"/>
        <n v="1256.3"/>
        <n v="1253.94"/>
        <n v="1253"/>
        <n v="1252.4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"/>
        <n v="1149"/>
        <n v="1146.8"/>
        <n v="1142"/>
        <n v="1141.45"/>
        <n v="1141"/>
        <n v="1137.47"/>
        <n v="1137.01"/>
        <n v="1137"/>
        <n v="1136.4"/>
        <n v="1135.94"/>
        <n v="1135"/>
        <n v="1132"/>
        <n v="1131.51"/>
        <n v="1121.87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  <n v="20984.09"/>
        <n v="34303.17"/>
      </sharedItems>
    </cacheField>
    <cacheField name="City tier " numFmtId="0">
      <sharedItems count="4">
        <s v="tier - 3"/>
        <s v="tier - 1"/>
        <s v="tier - 2"/>
        <s v="?"/>
      </sharedItems>
    </cacheField>
    <cacheField name="Hospital tier " numFmtId="0">
      <sharedItems count="4">
        <s v="tier - 1"/>
        <s v="tier - 2"/>
        <s v="tier - 3"/>
        <s v="?"/>
      </sharedItems>
    </cacheField>
    <cacheField name="smoker " numFmtId="0">
      <sharedItems containsBlank="1" count="3">
        <s v="yes"/>
        <s v="No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3.1177777778" refreshedBy="karthick" recordCount="2344">
  <cacheSource type="worksheet">
    <worksheetSource ref="A1:Q1048576" sheet="Data Analysis"/>
  </cacheSource>
  <cacheFields count="17">
    <cacheField name="Customer ID " numFmtId="0">
      <sharedItems containsBlank="1" count="2336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  <m/>
      </sharedItems>
    </cacheField>
    <cacheField name="Age " numFmtId="0">
      <sharedItems containsBlank="1" containsNumber="1" containsInteger="1" containsMixedTypes="1" count="50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  <e v="#VALUE!"/>
        <m/>
      </sharedItems>
    </cacheField>
    <cacheField name=" State ID " numFmtId="0">
      <sharedItems containsBlank="1" count="18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  <m/>
      </sharedItems>
    </cacheField>
    <cacheField name="First Name " numFmtId="0">
      <sharedItems containsBlank="1" count="1596">
        <s v="  Kelly"/>
        <s v="  Matthew D"/>
        <s v="  Phil"/>
        <s v="  Kelsey"/>
        <s v="  Kristyn"/>
        <s v="  Russell B"/>
        <s v="  Scott"/>
        <s v="  Stephen"/>
        <s v="  Patrick R"/>
        <s v="  Brooke N"/>
        <s v="  Paola Andrea"/>
        <s v="  David"/>
        <s v="  Wade"/>
        <s v="  Franklin"/>
        <s v="  Leilani M"/>
        <s v="  Philippe"/>
        <s v="  Jennifer A"/>
        <s v="  Christina M"/>
        <s v="  Said Sr"/>
        <s v="  John"/>
        <s v="  Myles"/>
        <s v="  Madelyn C"/>
        <s v="  Nicole"/>
        <s v="  Eric A"/>
        <s v="  Emiliano I"/>
        <s v="  Adam"/>
        <s v="  Zach"/>
        <s v="  Stephanie W"/>
        <s v="  Natalie"/>
        <s v="  Nicole J"/>
        <s v="  Jefferson D"/>
        <s v="  Brendan D"/>
        <s v="  Courtney"/>
        <s v="  Sydney L"/>
        <s v="  Julien"/>
        <s v="  Ryan M"/>
        <s v="  Anna H"/>
        <s v="  Samantha"/>
        <s v="  Robert"/>
        <s v="  James R"/>
        <s v="  Roseann"/>
        <s v="  Spencer"/>
        <s v="  Eric W"/>
        <s v="  Brianna L"/>
        <s v="  Thomas J"/>
        <s v="  Melissa L"/>
        <s v="  Flavio"/>
        <s v="  Ryan"/>
        <s v="  Anthony J"/>
        <s v="  Alex"/>
        <s v="  Andrew B"/>
        <s v="  Dara E"/>
        <s v="  Inna"/>
        <s v="  Ari"/>
        <s v="  Lindsey"/>
        <s v="  Kenny"/>
        <s v="  Louise"/>
        <s v="  Cameron"/>
        <s v="  Katie T"/>
        <s v="  Casey"/>
        <s v="  Bryson C"/>
        <s v="  Megan"/>
        <s v="  Daniel"/>
        <s v="  Steven M"/>
        <s v="  Jenna L"/>
        <s v="  Freeman"/>
        <s v="  Jeff"/>
        <s v="  Elenilton V"/>
        <s v="  Maurya"/>
        <s v="  Samantha C"/>
        <s v="  Bethany A"/>
        <s v="  Yves"/>
        <s v="  Danielle"/>
        <s v="  Julia"/>
        <s v="  Joshua"/>
        <s v="  Jennifer"/>
        <s v="  Gwen M"/>
        <s v="  Patrick"/>
        <s v="  Kate"/>
        <s v="  Kevin"/>
        <s v="  Stephen II"/>
        <s v="  Philip"/>
        <s v="  Brett A"/>
        <s v="  Rebecca"/>
        <s v="  Kelley"/>
        <s v="  Abigail K"/>
        <s v="  Hope"/>
        <s v="  Elyse M"/>
        <s v="  Nicholas"/>
        <s v="  Thomas"/>
        <s v="  Pamela J"/>
        <s v="  Jessica"/>
        <s v="  Ron N"/>
        <s v="  Brian"/>
        <s v="  Sari"/>
        <s v="  Robert M"/>
        <s v="  Ricardo"/>
        <s v="  Gedion"/>
        <s v="  Mark"/>
        <s v="  Gamini P"/>
        <s v="  Emily J"/>
        <s v="  Amanda"/>
        <s v="  Knox"/>
        <s v="  Yianna"/>
        <s v="  Roberta"/>
        <s v="  Benjamin P"/>
        <s v="  Craig"/>
        <s v="  Ann"/>
        <s v="  Jamie P"/>
        <s v="  Charlie"/>
        <s v="  Meb"/>
        <s v="  Aaqib L"/>
        <s v="  Craig A"/>
        <s v="  Meredith"/>
        <s v="  Doug"/>
        <s v="  Elizabeth J"/>
        <s v="  Matthew P"/>
        <s v="  Guillermo Sr"/>
        <s v="  Ryan C"/>
        <s v="  Dane"/>
        <s v="  Jonas"/>
        <s v="  George E"/>
        <s v="  Sara S"/>
        <s v="  Nick"/>
        <s v="  Timothy"/>
        <s v="  Becky L"/>
        <s v="  Steph K"/>
        <s v="  Kristine B"/>
        <s v="  Taylor B"/>
        <s v="  William"/>
        <s v="  Sage"/>
        <s v="  Cole"/>
        <s v="  Jesse"/>
        <s v="  Tammi J"/>
        <s v="  Matthew S"/>
        <s v="  Eric"/>
        <s v="  Valeria R"/>
        <s v="  Michael P"/>
        <s v="  Rami"/>
        <s v="  Denis"/>
        <s v="  Brian E"/>
        <s v="  Bonnie"/>
        <s v="  Paul"/>
        <s v="  Michael"/>
        <s v="  Samuel"/>
        <s v="  Matthew"/>
        <s v="  Syndy"/>
        <s v="  Aleksandra"/>
        <s v="  Steeve T Sr"/>
        <s v="  Richard"/>
        <s v="  Aaron T"/>
        <s v="  Akira"/>
        <s v="  Ben"/>
        <s v="  Jana"/>
        <s v="  Jay T"/>
        <s v="  Marie-Helene"/>
        <s v="  Bret R"/>
        <s v="  Gardner L"/>
        <s v="  Bobby"/>
        <s v="  Lina"/>
        <s v="  Zebulon"/>
        <s v="  Greg"/>
        <s v="  Kelsey A"/>
        <s v="  Bronwen L"/>
        <s v="  Manuela"/>
        <s v="  Jennifer L"/>
        <s v="  Abby W"/>
        <s v="  Tyler"/>
        <s v="  Jeffrey"/>
        <s v="  Matthew F"/>
        <s v="  Ryan J"/>
        <s v="  Amy"/>
        <s v="  Andrew P"/>
        <s v="  George M"/>
        <s v="  Sarah"/>
        <s v="  Lara"/>
        <s v="  Sebastien"/>
        <s v="  Padraig"/>
        <s v="  Heather"/>
        <s v="  Jorge"/>
        <s v="  Jack R"/>
        <s v="  Felix"/>
        <s v="  Christopher C"/>
        <s v="  Jill"/>
        <s v="  Alejandro"/>
        <s v="  Ian E"/>
        <s v="  Hector Sr"/>
        <s v="  Matt"/>
        <s v="  Elizabeth H"/>
        <s v="  Grace"/>
        <s v="  Jaime"/>
        <s v="  Calesse"/>
        <s v="  Kate L"/>
        <s v="  Sergey"/>
        <s v="  Timothy V"/>
        <s v="  Andrew S"/>
        <s v="  Lawrence"/>
        <s v="  Gavin M"/>
        <s v="  Rick E"/>
        <s v="  Andrea H"/>
        <s v="  Anthony S"/>
        <s v="  Erik"/>
        <s v="  Kiley D"/>
        <s v="  Chris"/>
        <s v="  Marian M"/>
        <s v="  Jeremy"/>
        <s v="  Allison H"/>
        <s v="  Elizabeth"/>
        <s v="  Andrew"/>
        <s v="  Anders J"/>
        <s v="  Sean"/>
        <s v="  Brian M"/>
        <s v="  Susannah"/>
        <s v="  Randy"/>
        <s v="  Leslie"/>
        <s v="  Brittany L"/>
        <s v="  Cassie J"/>
        <s v="  Peter W"/>
        <s v="  Douglas"/>
        <s v="  Dan"/>
        <s v="  Dan M"/>
        <s v="  Eric L"/>
        <s v="  Les J"/>
        <s v="  Stephanie"/>
        <s v="  Melissa Y"/>
        <s v="  Ashley"/>
        <s v="  Stephanie M"/>
        <s v="  Kylie"/>
        <s v="  Carrie"/>
        <s v="  Zach S"/>
        <s v="  Alan"/>
        <s v="  Nate"/>
        <s v="  Jesse G"/>
        <s v="  Jason"/>
        <s v="  Megan A"/>
        <s v="  Luke M"/>
        <s v="  Jacy D"/>
        <s v="  Simon G"/>
        <s v="  Ainsley E"/>
        <s v="  Erica A"/>
        <s v="  Erin C"/>
        <s v="  Adrienne"/>
        <s v="  Yutaka"/>
        <s v="  Tyler M"/>
        <s v="  James"/>
        <s v="  Shawn P"/>
        <s v="  Nathaniel"/>
        <s v="  Kevin D"/>
        <s v="  Joan"/>
        <s v="  Christopher A"/>
        <s v="  Kacy L"/>
        <s v="  Benjamin H"/>
        <s v="  Xaviour J"/>
        <s v="  Michael T"/>
        <s v="  Bradley"/>
        <s v="  Andrea"/>
        <s v="  Nancy M"/>
        <s v="  Lee"/>
        <s v="  Erik T"/>
        <s v="  Rod W"/>
        <s v="  Joey"/>
        <s v="  Hillary L"/>
        <s v="  Eric J"/>
        <s v="  Nicolas"/>
        <s v="  Marcel"/>
        <s v="  Ashley N"/>
        <s v="  Evan D"/>
        <s v="  Krisana"/>
        <s v="  Kyle"/>
        <s v="  Martin A"/>
        <s v="  Stacey"/>
        <s v="  Christine"/>
        <s v="  Sarah C"/>
        <s v="  Jason W"/>
        <s v="  Michele"/>
        <s v="  Nikki"/>
        <s v="  Philip J"/>
        <s v="  Bryan L"/>
        <s v="  Timothy F"/>
        <s v="  Angielyn M"/>
        <s v="  Jeanie M"/>
        <s v="  Aliaksandr"/>
        <s v="  Jason M"/>
        <s v="  Sheera K"/>
        <s v="  Janice"/>
        <s v="  Timothy G"/>
        <s v="  Alan R"/>
        <s v="  Marie-France"/>
        <s v="  Erik F"/>
        <s v="  Anthony"/>
        <s v="  Yu"/>
        <s v="  Caleb N"/>
        <s v="  Angela R"/>
        <s v="  Keith J"/>
        <s v="  Emma"/>
        <s v="  Nathan A"/>
        <s v="  Kathryn"/>
        <s v="  Cheryl A"/>
        <s v="  Kimberly A"/>
        <s v="  Cynthia"/>
        <s v="  Bruce"/>
        <s v="  Allison"/>
        <s v="  Gabriela"/>
        <s v="  Sharon"/>
        <s v="  Jason A"/>
        <s v="  Chelsey C"/>
        <s v="  Devon A"/>
        <s v="  Joni L"/>
        <s v="  Colin"/>
        <s v="  Rachael"/>
        <s v="  Maricela"/>
        <s v="  Marie"/>
        <s v="  Frank"/>
        <s v="  Jeffry"/>
        <s v="  Mike"/>
        <s v="  Rick"/>
        <s v="  Pierre-Michel"/>
        <s v="  Brian L"/>
        <s v="  Morgan M"/>
        <s v="  Caroline"/>
        <s v="  Drew T"/>
        <s v="  Austin W"/>
        <s v="  Berenice"/>
        <s v="  Kenneth A"/>
        <s v="  Miguel"/>
        <s v="  Hadley T"/>
        <s v="  Taylor"/>
        <s v="  Tenielle M"/>
        <s v="  Nora P"/>
        <s v="  Zachary"/>
        <s v="  Alyssa K"/>
        <s v="  Dante"/>
        <s v="  Sara E"/>
        <s v="  Andrew D"/>
        <s v="  Joel D"/>
        <s v="  Michelle"/>
        <s v="  Michael J"/>
        <s v="  Summer B"/>
        <s v="  Edward"/>
        <s v="  Kacee"/>
        <s v="  Dave"/>
        <s v="  Maryanna"/>
        <s v="  Jessica H"/>
        <s v="  Deanna"/>
        <s v="  Peter"/>
        <s v="  Elizabeth M"/>
        <s v="  Gregory"/>
        <s v="  Sarah E"/>
        <s v="  Anne Elise"/>
        <s v="  Christopher R"/>
        <s v="  Elliot"/>
        <s v="  Christopher D"/>
        <s v="  Corey"/>
        <s v="  Patrick D"/>
        <s v="  Anthony D"/>
        <s v="  Melissa"/>
        <s v="  Raven"/>
        <s v="  Christopher"/>
        <s v="  Kendra A"/>
        <s v="  Jordan"/>
        <s v="  Nils"/>
        <s v="  Angela"/>
        <s v="  Caitlin O"/>
        <s v="  Tracy M"/>
        <s v="  Dustin M"/>
        <s v="  Jenny"/>
        <s v="  Emily"/>
        <s v="  Fabienne"/>
        <s v="  Taryn L"/>
        <s v="  Temima"/>
        <s v="  Serena M"/>
        <s v="  Victoria M"/>
        <s v="  Phoebe"/>
        <s v="  Nicholas D"/>
        <s v="  Christian"/>
        <s v="  Jonathon S"/>
        <s v="  Joshua D"/>
        <s v="  Nichole"/>
        <s v="  Denise M"/>
        <s v="  Peter R"/>
        <s v="  Johnson K"/>
        <s v="  Katherine"/>
        <s v="  Lynda"/>
        <s v="  Linnea C"/>
        <s v="  Massimiliano A"/>
        <s v="  James M"/>
        <s v="  Lauren"/>
        <s v="  Michele V"/>
        <s v="  Xiao"/>
        <s v="  Harper L"/>
        <s v="  Wilson"/>
        <s v="  Shizhong"/>
        <s v="  Marie-Claire"/>
        <s v="  Todd J"/>
        <s v="  Carolyn"/>
        <s v="  Marissa D"/>
        <s v="  Jean Luc"/>
        <s v="  Jim"/>
        <s v="  Matthew T"/>
        <s v="  Rachel L"/>
        <s v="  Corina"/>
        <s v="  Guannan"/>
        <s v="  Don"/>
        <s v="  Gavin V"/>
        <s v="  Jatin"/>
        <s v="  J P"/>
        <s v="  Angela M"/>
        <s v="  Blake K"/>
        <s v="  Brian T"/>
        <s v="  Damon"/>
        <s v="  Malcolm J"/>
        <s v="  Margaret B"/>
        <s v="  Helen"/>
        <s v="  Tara R"/>
        <s v="  Kristin"/>
        <s v="  Carly E"/>
        <s v="  Lisa"/>
        <s v="  Louis"/>
        <s v="  Brian R"/>
        <s v="  Dawn M"/>
        <s v="  Karen"/>
        <s v="  Mathieu"/>
        <s v="  Kam S"/>
        <s v="  Valerie A"/>
        <s v="  Freya R"/>
        <s v="  Kara"/>
        <s v="  Bradley A"/>
        <s v="  Brendan"/>
        <s v="  Amber R"/>
        <s v="  Sean K"/>
        <s v="  Brady"/>
        <s v="  Kameko"/>
        <s v="  Jeremy A"/>
        <s v="  Sabine"/>
        <s v="  Joseph"/>
        <s v="  Karolyn A"/>
        <s v="  Anita L"/>
        <s v="  Laura E"/>
        <s v="  Ashley E"/>
        <s v="  Dan R"/>
        <s v="  Katie"/>
        <s v="  Cathryn"/>
        <s v="  Shauna"/>
        <s v="  Terence"/>
        <s v="  Marisol"/>
        <s v="  Lindsay"/>
        <s v="  Brett W"/>
        <s v="  Dylan J"/>
        <s v="  Brooke M"/>
        <s v="  Teiko"/>
        <s v="  Johannah"/>
        <s v="  Ryan A"/>
        <s v="  Andres Sr"/>
        <s v="  Bryan"/>
        <s v="  Lizette"/>
        <s v="  Jeb"/>
        <s v="  Amy R"/>
        <s v="  Mike G"/>
        <s v="  Simonezitrone Sr"/>
        <s v="  Oz"/>
        <s v="  Erin M"/>
        <s v="  Bobby E"/>
        <s v="  Daniel P"/>
        <s v="  Marie E"/>
        <s v="  Eric D"/>
        <s v="  Tara"/>
        <s v="  Haley L"/>
        <s v="  Kayla B"/>
        <s v="  Mark D"/>
        <s v="  Patrick J"/>
        <s v="  Beth A"/>
        <s v="  Jason R"/>
        <s v="  Yoshinori"/>
        <s v="  Adrienne G"/>
        <s v="  Junyong"/>
        <s v="  Kristen A"/>
        <s v="  Maria I"/>
        <s v="  Jonathan"/>
        <s v="  Benjamina C"/>
        <s v="  Alison B"/>
        <s v="  Alexis N"/>
        <s v="  Shanda L"/>
        <s v="  Lacey"/>
        <s v="  Laurette"/>
        <s v="  Mary"/>
        <s v="  Kati A"/>
        <s v="  Kelly J"/>
        <s v="  Greer D"/>
        <s v="  Brent"/>
        <s v="  Eugene M"/>
        <s v="  Erin D"/>
        <s v="  Kamilla"/>
        <s v="  Wayne I"/>
        <s v="  Tracy L"/>
        <s v="  Megan C"/>
        <s v="  Greg D"/>
        <s v="  Steven L"/>
        <s v="  Gianfilippo"/>
        <s v="  Hector"/>
        <s v="  Mark W"/>
        <s v="  Aubri"/>
        <s v="  Justin"/>
        <s v="  Erika M"/>
        <s v="  Daniel G"/>
        <s v="  Devin C"/>
        <s v="  Louise A"/>
        <s v="  Jessica L"/>
        <s v="  Kristina K"/>
        <s v="  Brad"/>
        <s v="  Margaret O"/>
        <s v="  Craig R"/>
        <s v="  Simo"/>
        <s v="  Christopher J"/>
        <s v="  Mario Sr"/>
        <s v="  Meghann R"/>
        <s v="  Scott M"/>
        <s v="  Caitlin E"/>
        <s v="  Samantha A"/>
        <s v="  Maya"/>
        <s v="  Zachary T"/>
        <s v="  Hilda"/>
        <s v="  Bethany N"/>
        <s v="  Sandra H"/>
        <s v="  Takuo"/>
        <s v="  Kelly A"/>
        <s v="  Benoit"/>
        <s v="  Jessica A"/>
        <s v="  Monica K"/>
        <s v="  Kevin L"/>
        <s v="  Della"/>
        <s v="  Victoria"/>
        <s v="  Tasos"/>
        <s v="  Lukasz"/>
        <s v="  Matthew A"/>
        <s v="  Meta"/>
        <s v="  Rachel E"/>
        <s v="  Angelica"/>
        <s v="  Kathleen"/>
        <s v="  Gabriel D"/>
        <s v="  Jeff T"/>
        <s v="  Neil D"/>
        <s v="  Katherine L"/>
        <s v="  Ariel E"/>
        <s v="  Christopher P"/>
        <s v="  Molly K"/>
        <s v="  Daniel M"/>
        <s v="  Hiruni"/>
        <s v="  Reina H"/>
        <s v="  Kristi"/>
        <s v="  Meredith L"/>
        <s v="  Jocelyn"/>
        <s v="  Daphne"/>
        <s v="  Margaret E"/>
        <s v="  Mario J"/>
        <s v="  Carolina"/>
        <s v="  Jenny K"/>
        <s v="  Kimberly D"/>
        <s v="  Marc-Olivier"/>
        <s v="  Russell J"/>
        <s v="  Karine"/>
        <s v="  Cheryl"/>
        <s v="  Allison M"/>
        <s v="  Adriana"/>
        <s v="  Miranda J"/>
        <s v="  Roberto"/>
        <s v="  Rebecca B"/>
        <s v="  Tiffany"/>
        <s v="  Alexander"/>
        <s v="  Rich M"/>
        <s v="  Aaron C"/>
        <s v="  Maria M"/>
        <s v="  Daven W"/>
        <s v="  Brianne"/>
        <s v="  Hiroki"/>
        <s v="  Anders"/>
        <s v="  Candace N"/>
        <s v="  Bruno F"/>
        <s v="  Sally"/>
        <s v="  Meaghan J"/>
        <s v="  Rina"/>
        <s v="  Kristin P"/>
        <s v="  Albert"/>
        <s v="  Shannon L"/>
        <s v="  Amy B"/>
        <s v="  A Danielle"/>
        <s v="  Conrad F"/>
        <s v="  Josh"/>
        <s v="  Maxime"/>
        <s v="  Laura P"/>
        <s v="  William D"/>
        <s v="  Adam S"/>
        <s v="  Armando"/>
        <s v="  Dana"/>
        <s v="  Benjamin"/>
        <s v="  Tanya"/>
        <s v="  Tracy"/>
        <s v="  Emily S"/>
        <s v="  Kelly R"/>
        <s v="  Bruce A Jr"/>
        <s v="  Cary J"/>
        <s v="  Jill M"/>
        <s v="  Michael E"/>
        <s v="  Kathryn E"/>
        <s v="  Polly"/>
        <s v="  Mark H"/>
        <s v="  Jessie M"/>
        <s v="  Caroline S"/>
        <s v="  Nuta"/>
        <s v="  Margie"/>
        <s v="  Heidi"/>
        <s v="  Diego J"/>
        <s v="  Enrique M Sr"/>
        <s v="  Filip"/>
        <s v="  Rosemary E"/>
        <s v="  Jennifer R"/>
        <s v="  Lauren E"/>
        <s v="  Ashley M"/>
        <s v="  Alison R"/>
        <s v="  Madeleine"/>
        <s v="  Kimberly"/>
        <s v="  Jeremy J"/>
        <s v="  Amy L"/>
        <s v="  Karen L"/>
        <s v="  Tennille"/>
        <s v="  Justin E"/>
        <s v="  Shalane"/>
        <s v="  Jessica N"/>
        <s v="  Melanie"/>
        <s v="  Ruth Angelica"/>
        <s v="  Una M"/>
        <s v="  Taralyn"/>
        <s v="  James A"/>
        <s v="  Ning"/>
        <s v="  Joel"/>
        <s v="  Brittney"/>
        <s v="  Sheila"/>
        <s v="  Koji"/>
        <s v="  Colleen M"/>
        <s v="  Deedra G"/>
        <s v="  Kulwinder"/>
        <s v="  Ann M"/>
        <s v="  Apryl J"/>
        <s v="  Ilana"/>
        <s v="  Karl"/>
        <s v="  Will"/>
        <s v="  Bradley D"/>
        <s v="  Amy M"/>
        <s v="  Matthew W"/>
        <s v="  Tom"/>
        <s v="  Wayne A"/>
        <s v="  Nobuyori"/>
        <s v="  Rich"/>
        <s v="  Marcos S"/>
        <s v="  Andy"/>
        <s v="  Marcus B"/>
        <s v="  Thomas K"/>
        <s v="  Geoff"/>
        <s v="  Chris J"/>
        <s v="  Kate A"/>
        <s v="  Kelli"/>
        <s v="  Maggie M"/>
        <s v="  Michelle L"/>
        <s v="  Ashley K"/>
        <s v="  Ryan K"/>
        <s v="  Matthew J"/>
        <s v="  Antonia G"/>
        <s v="  Casondra L"/>
        <s v="  Wendy"/>
        <s v="  Laura F"/>
        <s v="  Amelia F"/>
        <s v="  Katie J"/>
        <s v="  Mayumi"/>
        <s v="  Vanessa"/>
        <s v="  Natali N"/>
        <s v="  Beth"/>
        <s v="  Andee W"/>
        <s v="  C Fred"/>
        <s v="  Patrick Sr"/>
        <s v="  Kelly M"/>
        <s v="  Keila L"/>
        <s v="  Zanae E"/>
        <s v="  Jason L"/>
        <s v="  Benjamin J"/>
        <s v="  Erika"/>
        <s v="  Chad"/>
        <s v="  Matthew R"/>
        <s v="  Orla"/>
        <s v="  Shaista S"/>
        <s v="  Julie A"/>
        <s v="  Megumi"/>
        <s v="  Skylar"/>
        <s v="  Amanda L"/>
        <s v="  Renee"/>
        <s v="  Nellie A"/>
        <s v="  Tamara"/>
        <s v="  Aimee J"/>
        <s v="  Suzanne"/>
        <s v="  Kristin A"/>
        <s v="  Bronwyn"/>
        <s v="  Taylor J"/>
        <s v="  Kimberly M"/>
        <s v="  Joshua E"/>
        <s v="  Andrew R"/>
        <s v="  Francisco J"/>
        <s v="  Rhonda"/>
        <s v="  Miles J"/>
        <s v="  Justyna I"/>
        <s v="  Lucille"/>
        <s v="  April"/>
        <s v="  Alyssa"/>
        <s v="  Jessica E"/>
        <s v="  Emilie"/>
        <s v="  Caitlin B"/>
        <s v="  Joseph W"/>
        <s v="  Leah L"/>
        <s v="  Wayne L"/>
        <s v="  Floris"/>
        <s v="  Marc"/>
        <s v="  Aharon N"/>
        <s v="  Lawrence D"/>
        <s v="  Malcolm"/>
        <s v="  Anna E"/>
        <s v="  Chia J"/>
        <s v="  Laura A"/>
        <s v="  Aditi"/>
        <s v="  Leah A"/>
        <s v="  Marianne"/>
        <s v="  Carla"/>
        <s v="  Oksana"/>
        <s v="  Maria A"/>
        <s v="  Lisa M"/>
        <s v="  Steve Jr"/>
        <s v="  Dale"/>
        <s v="  Brittany A"/>
        <s v="  Robert S"/>
        <s v="  Ulrike"/>
        <s v="  Katlyn A"/>
        <s v="  Morgan B"/>
        <s v="  Chandler"/>
        <s v="  Silvana M"/>
        <s v="  Natty"/>
        <s v="  Nicholas T"/>
        <s v="  Antony G"/>
        <s v="  Cassandra"/>
        <s v="  Rosemary C"/>
        <s v="  Carrie A"/>
        <s v="  Gerardo Sr"/>
        <s v="  Meghan E"/>
        <s v="  Lisa B"/>
        <s v="  Jane R"/>
        <s v="  Jillian A"/>
        <s v="  Laura D"/>
        <s v="  Megan E"/>
        <s v="  Shannon J"/>
        <s v="  Rachelle M"/>
        <s v="  Brandon F"/>
        <s v="  Danielle N"/>
        <s v="  Bettina"/>
        <s v="  Holli"/>
        <s v="  Heather C"/>
        <s v="  Graham"/>
        <s v="  Garrett"/>
        <s v="  Annabelle M"/>
        <s v="  Daniel T"/>
        <s v="  Deanne"/>
        <s v="  Jasmine P"/>
        <s v="  Tracie"/>
        <s v="  Tristan D"/>
        <s v="  Peiweng"/>
        <s v="  Theresa M"/>
        <s v="  Daniel J"/>
        <s v="  Courtney M"/>
        <s v="  Jose A"/>
        <s v="  Jonathon M"/>
        <s v="  Stephanie A"/>
        <s v="  Krista"/>
        <s v="  Jenessa"/>
        <s v="  Amanda N"/>
        <s v="  Teresa P"/>
        <s v="  Dorian"/>
        <s v="  Aberu"/>
        <s v="  Tania K"/>
        <s v="  Valery L"/>
        <s v="  Joanna G"/>
        <s v="  Stefanie F"/>
        <s v="  Liza J"/>
        <s v="  Ian M"/>
        <s v="  Claudia L"/>
        <s v="  Jessica M"/>
        <s v="  Billy Jr"/>
        <s v="  Tim"/>
        <s v="  Emma M"/>
        <s v="  Bridget K"/>
        <s v="  Gabriel"/>
        <s v="  Natasha"/>
        <s v="  Abby A"/>
        <s v="  Mckendree"/>
        <s v="  Joshua P"/>
        <s v="  Shure"/>
        <s v="  Brenda"/>
        <s v="  Joseph M"/>
        <s v="  Stephen J"/>
        <s v="  Kathya"/>
        <s v="  Wesley"/>
        <s v="  Jamie L"/>
        <s v="  Alexandra"/>
        <s v="  Rebecca J"/>
        <s v="  Austin T"/>
        <s v="  Jamie T"/>
        <s v="  Gillian"/>
        <s v="  Brenn E"/>
        <s v="  Thomas A"/>
        <s v="  Kevin J"/>
        <s v="  William H"/>
        <s v="  Gal"/>
        <s v="  Anton"/>
        <s v="  Yazmin"/>
        <s v="  Florian"/>
        <s v="  Claire"/>
        <s v="  Lynn M"/>
        <s v="  Candice"/>
        <s v="  Jennifer D"/>
        <s v="  Devon R"/>
        <s v="  Elena"/>
        <s v="  Bert"/>
        <s v="  John P"/>
        <s v="  Lisa K"/>
        <s v="  Kristine"/>
        <s v="  Paul A"/>
        <s v="  Milah B"/>
        <s v="  Annette M"/>
        <s v="  Yoko"/>
        <s v="  Laura"/>
        <s v="  Tess A"/>
        <s v="  William G"/>
        <s v="  Paige"/>
        <s v="  Maria"/>
        <s v="  Stephanie D"/>
        <s v="  Sara M"/>
        <s v="  Scott A"/>
        <s v="  Brian A"/>
        <s v="  Kaitlin R"/>
        <s v="  Mohammad"/>
        <s v="  Kelli M"/>
        <s v="  Sheridan H"/>
        <s v="  Sarah M"/>
        <s v="  Laura J"/>
        <s v="  Gisele"/>
        <s v="  Myra L"/>
        <s v="  Melissa M"/>
        <s v="  Eleanor F"/>
        <s v="  Kenneth"/>
        <s v="  Robert G"/>
        <s v="  Thomas C"/>
        <s v="  Mallory D"/>
        <s v="  Jamie"/>
        <s v="  Ariell"/>
        <s v="  Thomas B"/>
        <s v="  Rachelle L"/>
        <s v="  Colleen"/>
        <s v="  Gregory A"/>
        <s v="  Sara"/>
        <s v="  Lucie J"/>
        <s v="  Elizabeth S"/>
        <s v="  Carma S"/>
        <s v="  Francesca"/>
        <s v="  Toshiyuki"/>
        <s v="  Tom L"/>
        <s v="  Julee"/>
        <s v="  Christopher M"/>
        <s v="  Ciaran"/>
        <s v="  Makie"/>
        <s v="  Emily E"/>
        <s v="  Cary"/>
        <s v="  Steven"/>
        <s v="  Jose Antonio Sr"/>
        <s v="  Tatiana"/>
        <s v="  Dan T"/>
        <s v="  Liisa A"/>
        <s v="  Maxwell"/>
        <s v="  Pascale"/>
        <s v="  Becca"/>
        <s v="  Nicole R"/>
        <s v="  David W"/>
        <s v="  Grant"/>
        <s v="  Sophia"/>
        <s v="  Christina"/>
        <s v="  Sam L"/>
        <s v="  Haley R"/>
        <s v="  Ethan"/>
        <s v="  Andrew W"/>
        <s v="  Mark G"/>
        <s v="  Kasey E"/>
        <s v="  Kristin M"/>
        <s v="  Mary-Lynn B"/>
        <s v="  Jamie A"/>
        <s v="  Jeffrey A"/>
        <s v="  Audrey"/>
        <s v="  Jacob"/>
        <s v="  Daniel S"/>
        <s v="  Marc C"/>
        <s v="  Mark S"/>
        <s v="  Dara"/>
        <s v="  Rachelle R"/>
        <s v="  Brenda J"/>
        <s v="  Sylvain"/>
        <s v="  Kaitlin M"/>
        <s v="  William R"/>
        <s v="  Veronica"/>
        <s v="  Warren"/>
        <s v="  Daniela"/>
        <s v="  Deirdre A"/>
        <s v="  Mathias"/>
        <s v="  Kurt"/>
        <s v="  Alex F"/>
        <s v="  Alice"/>
        <s v="  Johannes Fiskerstand"/>
        <s v="  Jon M"/>
        <s v="  Fasil"/>
        <s v="  Lisa J"/>
        <s v="  Doron P"/>
        <s v="  Katharina"/>
        <s v="  Carl"/>
        <s v="  Kelsey J"/>
        <s v="  Stephen A"/>
        <s v="  Katie C"/>
        <s v="  Melissa K"/>
        <s v="  Kara H"/>
        <s v="  Juan Carlos"/>
        <s v="  John III"/>
        <s v="  Kristin C"/>
        <s v="  Casey M"/>
        <s v="  Braulio"/>
        <s v="  Anne-Marie"/>
        <s v="  Samuel K"/>
        <s v="  Yuki"/>
        <s v="  Rafer"/>
        <s v="  Erynn J"/>
        <s v="  Mahesh"/>
        <s v="  Stanley"/>
        <s v="  Rachel M"/>
        <s v="  Fritz"/>
        <s v="  Claire M"/>
        <s v="  Maria S"/>
        <s v="  Katherine E"/>
        <s v="  Roxanne"/>
        <s v="  Israel"/>
        <s v="  Samalya"/>
        <s v="  Alicia"/>
        <s v="  Sarah K"/>
        <s v="  Guomin"/>
        <s v="  Javier"/>
        <s v="  Thomas S"/>
        <s v="  Martha Patricia"/>
        <s v="  Jennifer V"/>
        <s v="  Michael W"/>
        <s v="  Eddie C"/>
        <s v="  Maxime M"/>
        <s v="  Justin M"/>
        <s v="  Svetlana V"/>
        <s v="  Jana L"/>
        <s v="  Torrey C III"/>
        <s v="  Lana J"/>
        <s v="  Rebecca E"/>
        <s v="  Katie M"/>
        <s v="  Elizabeth A"/>
        <s v="  Annie J"/>
        <s v="  Annie"/>
        <s v="  Amy T"/>
        <s v="  Katarina D"/>
        <s v="  B"/>
        <s v="  Alison"/>
        <s v="  Neil K"/>
        <s v="  Anne Hunter"/>
        <s v="  Sandra"/>
        <s v="  Rodney"/>
        <s v="  Carl R"/>
        <s v="  Maximilian"/>
        <s v="  Eirik"/>
        <s v="  Rik"/>
        <s v="  Yannick"/>
        <s v="  Sean R"/>
        <s v="  Sara A"/>
        <s v="  Thibaud"/>
        <s v="  Gretchen K"/>
        <s v="  Martina"/>
        <s v="  Dustin J"/>
        <s v="  Daniel V"/>
        <s v="  Saeger"/>
        <s v="  Buzunesh"/>
        <s v="  Mirte"/>
        <s v="  Kerry A"/>
        <s v="  Jonathan P"/>
        <s v="  Gina"/>
        <s v="  Dino"/>
        <s v="  Jan"/>
        <s v="  Jonathan E"/>
        <s v="  Mark A"/>
        <s v="  Stan J"/>
        <s v="  Krysta"/>
        <s v="  Natascia"/>
        <s v="  Monica"/>
        <s v="  Kelly C"/>
        <s v="  James V"/>
        <s v="  Angie"/>
        <s v="  Sabina"/>
        <s v="  Amy C"/>
        <s v="  Victoria U"/>
        <s v="  Amelia B"/>
        <s v="  Jackie J"/>
        <s v="  Kerry"/>
        <s v="  Cindy G"/>
        <s v="  Gennaro"/>
        <s v="  Terry"/>
        <s v="  Keara"/>
        <s v="  Katena"/>
        <s v="  Bean K"/>
        <s v="  Jan-Patrick"/>
        <s v="  Jesse J"/>
        <s v="  Lindsey M"/>
        <s v="  Marguerite K"/>
        <s v="  Travis"/>
        <s v="  Ricky"/>
        <s v="  Colleen L"/>
        <s v="  Charlie A"/>
        <s v="  Lauren C"/>
        <s v="  Erik R"/>
        <s v="  Jean-Marc"/>
        <s v="  Kerry L"/>
        <s v="  Ulrich"/>
        <s v="  Justin P"/>
        <s v="  Hannah E"/>
        <s v="  Joseph P"/>
        <s v="  Gina M"/>
        <s v="  Shantel C"/>
        <s v="  Jessica R"/>
        <s v="  Robyn"/>
        <s v="  Jessica F"/>
        <s v="  Brooke E"/>
        <s v="  Katelyn E"/>
        <s v="  Eoghan"/>
        <s v="  Pamela W"/>
        <s v="  Kassie"/>
        <s v="  Ruben Dario"/>
        <s v="  Lindsay M"/>
        <s v="  Samuel H"/>
        <s v="  Jenni"/>
        <s v="  Estuardo F"/>
        <s v="  Brett"/>
        <s v="  Sharon E"/>
        <s v="  Jacob W√¶ver"/>
        <s v="  Brooke S"/>
        <s v="  Kaye A"/>
        <s v="  Daniel C"/>
        <s v="  Laurie A"/>
        <s v="  Shelby"/>
        <s v="  Leticia"/>
        <s v="  John S"/>
        <s v="  Nelly S"/>
        <s v="  Meredith S"/>
        <s v="  Katherine A"/>
        <s v="  Steve"/>
        <s v="  Katharine"/>
        <s v="  Heather L"/>
        <s v="  Desiree"/>
        <s v="  Peter B"/>
        <s v="  Adam C"/>
        <s v="  Jon"/>
        <s v="  Steven J"/>
        <s v="  Jessica P"/>
        <s v="  Arturo H"/>
        <s v="  Ketil"/>
        <s v="  Christi"/>
        <s v="  Edivaldo B"/>
        <s v="  Eve"/>
        <s v="  Devin"/>
        <s v="  Shaun R"/>
        <s v="  Adrian"/>
        <s v="  Mallory"/>
        <s v="  Shawn E"/>
        <s v="  Johann A"/>
        <s v="  Robin M"/>
        <s v="  Kyle K"/>
        <s v="  Michael A"/>
        <s v="  Byron A"/>
        <s v="  Carine A"/>
        <s v="  Lindsay A"/>
        <s v="  Justin R"/>
        <s v="  Ayako N"/>
        <s v="  Emilee"/>
        <s v="  Stephen M"/>
        <s v="  Annemarie A"/>
        <s v="  Ashley R"/>
        <s v="  Leslie A"/>
        <s v="  Mauricio J"/>
        <s v="  Kieran"/>
        <s v="  Zeke M"/>
        <s v="  Chip"/>
        <s v="  Miguel Angel Sr"/>
        <s v="  Meghan"/>
        <s v="  Millicent M"/>
        <s v="  Kimberly K"/>
        <s v="  Justin C"/>
        <s v="  Tristan P"/>
        <s v="  Traci A"/>
        <s v="  Logan M"/>
        <s v="  Tiffany A"/>
        <s v="  Luke"/>
        <s v="  Leigh"/>
        <s v="  Yosuke"/>
        <s v="  Jodi"/>
        <s v="  Misti C"/>
        <s v="  Angela J"/>
        <s v="  Jonathan D"/>
        <s v="  Adrian R"/>
        <s v="  Rachel"/>
        <s v="  Susan"/>
        <s v="  Cameron M"/>
        <s v="  Claudia A"/>
        <s v="  Nicole M"/>
        <s v="  Jack"/>
        <s v="  Jackie K"/>
        <s v="  Tyler C"/>
        <s v="  Yoshie"/>
        <s v="  Lauren A"/>
        <s v="  Mason D"/>
        <s v="  Arturo"/>
        <s v="  Jake"/>
        <s v="  Alison L"/>
        <s v="  Karen A"/>
        <s v="  Thomas R"/>
        <s v="  Ezra"/>
        <s v="  Ari L"/>
        <s v="  Fanny"/>
        <s v="  Catherine A"/>
        <s v="  Janel N"/>
        <s v="  Yann Kai"/>
        <s v="  Zachary R"/>
        <s v="  Alejandro Sr"/>
        <s v="  Nicholas R"/>
        <s v="  Michael D"/>
        <s v="  Marina"/>
        <s v="  Ross P"/>
        <s v="  Aoife"/>
        <s v="  Barry P"/>
        <s v="  Maciej"/>
        <s v="  Jerry D"/>
        <s v="  Cathi"/>
        <s v="  Alex M"/>
        <s v="  Liang"/>
        <s v="  Lexy"/>
        <s v="  Samuel L"/>
        <s v="  Spencer A"/>
        <s v="  Rochelle"/>
        <s v="  Paula"/>
        <s v="  Madeline E"/>
        <s v="  Maria Isabel"/>
        <s v="  Arthur M"/>
        <s v="  Joseph R"/>
        <s v="  Sachiko"/>
        <s v="  Ruben"/>
        <s v="  Chatham"/>
        <s v="  Derek"/>
        <s v="  Kalvin J"/>
        <s v="  Barbara G"/>
        <s v="  Sunny S"/>
        <s v="  Marisa A"/>
        <s v="  Jenna M"/>
        <s v="  Lyazid"/>
        <s v="  Lindsey A"/>
        <s v="  Leif S"/>
        <s v="  Bo"/>
        <s v="  Leah"/>
        <s v="  Kara Lynne"/>
        <s v="  Allie"/>
        <s v="  Trasi"/>
        <s v="  Fernando"/>
        <s v="  Ieva"/>
        <s v="  Drew L"/>
        <s v="  Alexander G"/>
        <s v="  Meaghan"/>
        <s v="  Andrea K"/>
        <s v="  Kris"/>
        <s v="  Alden W"/>
        <s v="  Suzanne M"/>
        <s v="  Heidi Z"/>
        <s v="  Fan"/>
        <s v="  Chaiwat"/>
        <s v="  Kerri"/>
        <s v="  Nicholas G"/>
        <s v="  Vasilis S"/>
        <s v="  Colleen C"/>
        <s v="  Annika"/>
        <s v="  Nicholas C"/>
        <s v="  Kelly K"/>
        <s v="  Hannah"/>
        <s v="  Patricio Sr"/>
        <s v="  Robert B"/>
        <s v="  Benjamin M"/>
        <s v="  Eric R"/>
        <s v="  Bob R"/>
        <s v="  Stephanie J"/>
        <s v="  Guillaume"/>
        <s v="  Kaylee"/>
        <s v="  Theresa"/>
        <s v="  Travis G"/>
        <s v="  Emma L"/>
        <s v="  Linda"/>
        <s v="  Owen R"/>
        <s v="  Jacqueline"/>
        <s v="  Yefeng"/>
        <s v="  Ken"/>
        <s v="  Annie E"/>
        <s v="  Noel K"/>
        <s v="  Federica"/>
        <s v="  Pamela L"/>
        <s v="  Randall"/>
        <s v="  Azelie"/>
        <s v="  Monica M"/>
        <s v="  Katarina K"/>
        <s v="  Stacey L"/>
        <s v="  James C"/>
        <s v="  Kim"/>
        <s v="  Dariusz"/>
        <s v="  Kristen"/>
        <s v="  Jose Guadalupe P"/>
        <s v="  Holly J"/>
        <s v="  Tricity M"/>
        <s v="  Sarah A"/>
        <s v="  Tracy A"/>
        <s v="  Trent"/>
        <s v="  Julie"/>
        <s v="  Sawomir"/>
        <s v="  Micah"/>
        <s v="  Kelly H"/>
        <s v="  Austen G"/>
        <s v="  Tory J"/>
        <s v="  Robert J"/>
        <s v="  Steph"/>
        <s v="  Kristina"/>
        <s v="  Flo"/>
        <s v="  Sarah P"/>
        <s v="  Anabel"/>
        <s v="  Ian"/>
        <s v="  Richard J"/>
        <s v="  Jacqueline N"/>
        <s v="  Cindy"/>
        <s v="  Marcia"/>
        <s v="  Samantha R"/>
        <s v="  Isabelle"/>
        <s v="  Neil"/>
        <s v="  Nathan"/>
        <s v="  Kelli N"/>
        <s v="  Grant A"/>
        <s v="  Jonathan C"/>
        <s v="  Rachael M"/>
        <s v="  Pilar"/>
        <s v="  Kyle M"/>
        <s v="  Christie"/>
        <s v="  David A"/>
        <s v="  Masahiro"/>
        <s v="  Logan B"/>
        <s v="  Stephanie L"/>
        <s v="  Angela H"/>
        <s v="  Britt K"/>
        <s v="  Joyce R"/>
        <s v="  Michaela L"/>
        <s v="  Shalaleh"/>
        <s v="  Zuzana"/>
        <s v="  Matthew M"/>
        <s v="  Nadine A"/>
        <s v="  Peter J"/>
        <s v="  Douglas W"/>
        <s v="  Catherine"/>
        <s v="  Youngseong"/>
        <s v="  Brandon S"/>
        <s v="  Sean P"/>
        <s v="  Janez"/>
        <s v="  John I"/>
        <s v="  Deniz"/>
        <s v="  Alfredo"/>
        <s v="  Troy"/>
        <s v="  Jennefer"/>
        <s v="  Tracey L"/>
        <s v="  Esther"/>
        <s v="  Jackie"/>
        <s v="  Timothy P"/>
        <s v="  Hugo M"/>
        <s v="  Rob"/>
        <s v="  Austin D"/>
        <s v="  Brittany"/>
        <s v="  Becky G"/>
        <s v="  Virginie"/>
        <s v="  Allison A"/>
        <s v="  Caleb"/>
        <s v="  Zachariah"/>
        <s v="  Patricia A"/>
        <s v="  Breno"/>
        <s v="  Takaya"/>
        <s v="  Thomas IV"/>
        <s v="  Bradley E"/>
        <s v="  Ruby J"/>
        <s v="  Bart"/>
        <s v="  Robert A"/>
        <s v="  Yemane Adhane"/>
        <s v="  Jesse A"/>
        <s v="  Bird"/>
        <s v="  Patrick M"/>
        <s v="  Yuri"/>
        <s v="  Debbie"/>
        <s v="  Daniell L"/>
        <s v="  Janne"/>
        <s v="  Elizabeth L"/>
        <s v="  Stephanie C"/>
        <s v="  Callie"/>
        <s v="  Mary K"/>
        <s v="  Samuel M"/>
        <s v="  Tom J"/>
        <s v="  Dougie J"/>
        <s v="  Jeremiah H"/>
        <s v="  Ashley J"/>
        <s v="  Turner J"/>
        <s v="  Roger"/>
        <s v="  Pamela"/>
        <s v="  Katherine H"/>
        <s v="  Robin"/>
        <s v="  Terri"/>
        <s v="  Eddie"/>
        <s v="  Joyce"/>
        <s v="  Alison W"/>
        <s v="  Tammara C"/>
        <s v="  Dorota"/>
        <s v="  Jose Norberto Sr"/>
        <s v="  Bryant"/>
        <s v="  Eduardo"/>
        <s v="  Laura M"/>
        <s v="  Melissa D"/>
        <s v="  Dan C"/>
        <s v="  Wesley C"/>
        <s v="  Christin"/>
        <s v="  Margaret P"/>
        <s v="  Tiffany K"/>
        <s v="  David M"/>
        <s v="  Christine E"/>
        <s v="  Donna"/>
        <s v="  Rod"/>
        <s v="  Joe"/>
        <s v="  Kayleigh"/>
        <s v="  Lorcan A"/>
        <s v="  Billy"/>
        <s v="  Paul M"/>
        <s v="  Brenda M"/>
        <s v="  Jeff H"/>
        <s v="  Bernard"/>
        <s v="  Bryn"/>
        <s v="  Jay"/>
        <s v="  Shelley"/>
        <s v="  Jekaterina"/>
        <s v="  Pauline"/>
        <s v="  Aleah K"/>
        <s v="  Mare"/>
        <s v="  Amanda R"/>
        <s v="  Murray W"/>
        <s v="  Meghan P"/>
        <s v="  Seth"/>
        <s v="  Russell M"/>
        <s v="  Martin"/>
        <s v="  Miles"/>
        <s v="  Brock J"/>
        <s v="  Stephen F"/>
        <s v="  Missy"/>
        <s v="  Lauren M"/>
        <s v="  Apolo U"/>
        <s v="  Alfons"/>
        <s v="  Amber"/>
        <s v="  Leah C"/>
        <s v="  Lilia"/>
        <s v="  Danny"/>
        <s v="  Satomi"/>
        <s v="  Peter T II"/>
        <s v="  Manuel"/>
        <s v="  Kindsey P"/>
        <s v="  Thomas G"/>
        <s v="  Kyle S"/>
        <s v="  Alexander J"/>
        <s v="  Dustin L"/>
        <s v="  Chloe"/>
        <s v="  Cailtlin"/>
        <s v="  Chuy"/>
        <s v="  Laurie B"/>
        <s v="  Rachel B"/>
        <s v="  Liza"/>
        <s v="  Lindsay E"/>
        <s v="  Kathleen M"/>
        <s v="  Aya"/>
        <s v="  Carolyn R"/>
        <s v="  Bethany"/>
        <s v="  Holly A"/>
        <s v="  Ping"/>
        <s v="  Emmett"/>
        <s v="  Christopher L"/>
        <s v="  Christopher W"/>
        <s v="  Norman H"/>
        <s v="  Tatyana K"/>
        <s v="  Chrissy"/>
        <s v="  Halle"/>
        <s v="  Tara D"/>
        <s v="  Rasim M"/>
        <s v="  Dina"/>
        <s v="  Caitrin"/>
        <s v="  Adriana S"/>
        <s v="  Kristen M"/>
        <s v="  Alix"/>
        <s v="  Kakushin"/>
        <s v="  Amanda C"/>
        <s v="  Valur"/>
        <s v="  Erica J"/>
        <s v="  Lissa"/>
        <s v="  Alyson"/>
        <s v="  Chance B"/>
        <s v="  Therese"/>
        <s v="  Beau"/>
        <s v="  Kelsey M"/>
        <s v="  Gretchen"/>
        <s v="  Nicholas E"/>
        <s v="  Deborah"/>
        <s v="  Chuck W"/>
        <s v="  Amany"/>
        <s v="  Kipling"/>
        <s v="  Duncan"/>
        <s v="  Louis C"/>
        <s v="  Ildiko M"/>
        <s v="  Melinda E"/>
        <s v="  Emily G"/>
        <s v="  Danilo"/>
        <s v="  Mikko"/>
        <s v="  Paula C"/>
        <s v="  Kirsten N"/>
        <s v="  Christy"/>
        <s v="  Jingjing"/>
        <s v="  Morgan"/>
        <s v="  Frankline"/>
        <s v="  Laura T"/>
        <s v="  Natalia"/>
        <s v="  Brooke"/>
        <s v="  Jeremy M"/>
        <s v="  Megan L"/>
        <s v="  Marny"/>
        <s v="  Benjamin L"/>
        <s v="  Rob G"/>
        <s v="  Stefanie A"/>
        <s v="  Caroline F"/>
        <s v="  Julia J"/>
        <s v="  Bernat"/>
        <s v="  Hicham"/>
        <s v="  Elisabetta"/>
        <s v="  Trevor N"/>
        <s v="  Nancy"/>
        <s v="  Allison R"/>
        <s v="  Janae N"/>
        <s v="  Nicole F"/>
        <s v="  Krista L"/>
        <s v="  Denise"/>
        <s v="  Ariel"/>
        <s v="  Rosalie"/>
        <s v="  Vitaliy"/>
        <s v="  Benjamin W"/>
        <s v="  Massimiliano"/>
        <s v="  Kiyokatsu"/>
        <s v="  Julia M"/>
        <s v="  Rhea"/>
        <s v="  Shamus M"/>
        <s v="  Mary Beth"/>
        <s v="  Erin"/>
        <s v="  Hallie"/>
        <s v="  Paige P"/>
        <s v="  Ji"/>
        <s v="  Carissa A"/>
        <s v="  Mona"/>
        <s v="  Kristin R"/>
        <s v="  Hilary K"/>
        <s v="  Dominique"/>
        <s v="  Carlos I"/>
        <s v="  Sarah S"/>
        <s v="  Shauna R"/>
        <s v="  Lindsay J"/>
        <s v="  Danya A"/>
        <s v="  Lorraine"/>
        <s v="  Jesus Sr"/>
        <s v="  Catherine C"/>
        <s v="  Evan"/>
        <s v="  Nathan J"/>
        <s v="  Marshall"/>
        <s v="  Lavar"/>
        <s v="  Charlie T"/>
        <s v="  Arthur"/>
        <s v="  Tammy"/>
        <s v="  Lena"/>
        <s v="  Valentina"/>
        <s v="  Russell N"/>
        <s v="  Scott R"/>
        <s v="  Jose Francisco Sr"/>
        <s v="  Paul J"/>
        <s v="  Edward J"/>
        <s v="  Patrick A"/>
        <s v="  Geraint H"/>
        <s v="  Dj"/>
        <s v="  Zachary A"/>
        <s v="  Brian W"/>
        <s v="  Ellen L"/>
        <s v="  Abigail R"/>
        <s v="  Grace H"/>
        <s v="  Caitie J"/>
        <s v="  Ian T"/>
        <s v="  Tadese"/>
        <s v="  Dathan"/>
        <s v="  Aaron R"/>
        <s v="  Caitlin H"/>
        <s v="  Harald E"/>
        <s v="  Siobhan A"/>
        <s v="  Andrea J"/>
        <s v="  Rachel A"/>
        <s v="  Kiersten"/>
        <s v="  Lelisa"/>
        <s v="  Chris C"/>
        <s v="  Erik C"/>
        <s v="  Shawn C"/>
        <s v="  Vajin L"/>
        <s v="  John K"/>
        <s v="  Kirby W"/>
        <s v="  J A"/>
        <s v="  Dustin G"/>
        <s v="  Anthony G"/>
        <s v="  Eric N"/>
        <s v="  Connor"/>
        <s v="  Patrick H"/>
        <s v="  Deborah L"/>
        <s v="  Elleree"/>
        <s v="  Brandon J"/>
        <s v="  Nina Wavik Sr"/>
        <s v="  Dani"/>
        <s v="  Kathryn M"/>
        <s v="  Trent A"/>
        <s v="  Jennifer E"/>
        <s v="  Pat"/>
        <s v="  Rebecca M"/>
        <s v="  Ruth"/>
        <s v="  Gregory S"/>
        <s v="  Alexandra S"/>
        <s v="  Hillary"/>
        <s v="  Amy K"/>
        <s v="  Maaikel"/>
        <s v="  Christopher S"/>
        <s v="  Lyndsy"/>
        <s v="  Anna"/>
        <s v="  Eric S"/>
        <s v="  Sonja"/>
        <s v="  Martha L"/>
        <s v="  Cliff"/>
        <s v="  Blue"/>
        <s v="  Jeffrey M"/>
        <s v="  Mohd Syahidan"/>
        <s v="  Christi A"/>
        <s v="  Sandra K"/>
        <s v="  Jerome"/>
        <s v="  Julia R"/>
        <s v="  Sean Henry"/>
        <s v="  Abby L"/>
        <s v="  Ali"/>
        <s v="  Pierre"/>
        <s v="  Alvaro Sr"/>
        <s v="  Mark P"/>
        <s v="  Mario Jr"/>
        <s v="  Lusapho"/>
        <s v="  Alan F"/>
        <s v="  Jacob J"/>
        <s v="  Jose Tomas"/>
        <s v="  Mary Evan"/>
        <s v="  Justin K"/>
        <s v="  Roman"/>
        <s v="  Evelyn L"/>
        <s v="  Flannery"/>
        <s v="  John T"/>
        <s v="  Candice M"/>
        <s v="  Theodore A"/>
        <s v="  Lindy"/>
        <s v="  Holly"/>
        <s v="  Meghan K"/>
        <s v="  Fred"/>
        <s v="  Sebastian"/>
        <s v="  Susan E"/>
        <s v="  Katy"/>
        <s v="  Juan D"/>
        <s v="  Evan P"/>
        <s v="  Aaron K"/>
        <m/>
      </sharedItems>
    </cacheField>
    <cacheField name="BMI Value " numFmtId="0">
      <sharedItems containsString="0" containsBlank="1" containsNumber="1" minValue="15.01" maxValue="55.05" count="1336">
        <n v="47.41"/>
        <n v="30.36"/>
        <n v="34.485"/>
        <n v="38.095"/>
        <n v="35.53"/>
        <n v="32.8"/>
        <n v="36.4"/>
        <n v="36.96"/>
        <n v="41.14"/>
        <n v="38.06"/>
        <n v="37.7"/>
        <n v="42.13"/>
        <n v="40.92"/>
        <n v="40.565"/>
        <n v="36.385"/>
        <n v="39.9"/>
        <n v="33.8"/>
        <n v="36.765"/>
        <n v="36.955"/>
        <n v="42.9"/>
        <n v="36.3"/>
        <n v="32.2"/>
        <n v="31.3"/>
        <n v="41.8"/>
        <n v="35.09"/>
        <n v="33.88"/>
        <n v="30.875"/>
        <n v="36.86"/>
        <n v="35.86"/>
        <n v="37.05"/>
        <n v="43.89"/>
        <n v="42.35"/>
        <n v="31.35"/>
        <n v="47.6"/>
        <n v="46.2"/>
        <n v="32.015"/>
        <n v="32.45"/>
        <n v="34.96"/>
        <n v="35.5"/>
        <n v="52.58"/>
        <n v="35.2"/>
        <n v="34.21"/>
        <n v="38.94"/>
        <n v="30.21"/>
        <n v="33.63"/>
        <n v="40.37"/>
        <n v="53.09"/>
        <n v="31.79"/>
        <n v="41.895"/>
        <n v="31.16"/>
        <n v="34.105"/>
        <n v="51.93"/>
        <n v="38.95"/>
        <n v="36.63"/>
        <n v="34.2"/>
        <n v="50.63"/>
        <n v="36.48"/>
        <n v="54.82"/>
        <n v="51.48"/>
        <n v="52.06"/>
        <n v="30.685"/>
        <n v="36.08"/>
        <n v="54.99"/>
        <n v="35.97"/>
        <n v="45.54"/>
        <n v="30.8"/>
        <n v="38.39"/>
        <n v="32.3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5"/>
        <n v="51.28"/>
        <n v="33.11"/>
        <n v="54.74"/>
        <n v="32.56"/>
        <n v="39.05"/>
        <n v="42.75"/>
        <n v="50.58"/>
        <n v="30.495"/>
        <n v="48.31"/>
        <n v="48.99"/>
        <n v="44.34"/>
        <n v="41.51"/>
        <n v="48.2"/>
        <n v="35.75"/>
        <n v="53.81"/>
        <n v="49.48"/>
        <n v="34.1"/>
        <n v="35.3"/>
        <n v="43.83"/>
        <n v="50.07"/>
        <n v="32.775"/>
        <n v="48.93"/>
        <n v="37.07"/>
        <n v="51.51"/>
        <n v="34.8"/>
        <n v="36.67"/>
        <n v="30.9"/>
        <n v="44.88"/>
        <n v="44.32"/>
        <n v="46.39"/>
        <n v="30.78"/>
        <n v="41.46"/>
        <n v="48"/>
        <n v="49.13"/>
        <n v="37.8"/>
        <n v="38.3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8"/>
        <n v="42.82"/>
        <n v="35.625"/>
        <n v="42.69"/>
        <n v="37.87"/>
        <n v="40.61"/>
        <n v="49.49"/>
        <n v="37.62"/>
        <n v="33.5"/>
        <n v="47.46"/>
        <n v="49.24"/>
        <n v="54.4"/>
        <n v="39.73"/>
        <n v="35.68"/>
        <n v="48.86"/>
        <n v="32.49"/>
        <n v="39"/>
        <n v="33.42"/>
        <n v="37.18"/>
        <n v="33.33"/>
        <n v="53.21"/>
        <n v="38.73"/>
        <n v="29.73"/>
        <n v="34.7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8"/>
        <n v="49.8"/>
        <n v="35.71"/>
        <n v="33.69"/>
        <n v="42.27"/>
        <n v="53.25"/>
        <n v="26.8"/>
        <n v="28.5"/>
        <n v="22.895"/>
        <n v="34.06"/>
        <n v="36.41"/>
        <n v="52.3"/>
        <n v="52.66"/>
        <n v="29.57"/>
        <n v="36.99"/>
        <n v="31.4"/>
        <n v="34.9"/>
        <n v="31.13"/>
        <n v="31.68"/>
        <n v="33.535"/>
        <n v="32.7"/>
        <n v="41.25"/>
        <n v="36.16"/>
        <n v="33.72"/>
        <n v="37.74"/>
        <n v="48.75"/>
        <n v="31.065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5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"/>
        <n v="36.12"/>
        <n v="23.19"/>
        <n v="35.99"/>
        <n v="26.24"/>
        <n v="31.36"/>
        <n v="25.69"/>
        <n v="25.46"/>
        <n v="31.83"/>
        <n v="24.43"/>
        <n v="41.9"/>
        <n v="22.88"/>
        <n v="29.735"/>
        <n v="40.74"/>
        <n v="24.14"/>
        <n v="25.15"/>
        <n v="28.71"/>
        <n v="23"/>
        <n v="24.25"/>
        <n v="23.85"/>
        <n v="40.02"/>
        <n v="19.17"/>
        <n v="43.53"/>
        <n v="46.06"/>
        <n v="29.92"/>
        <n v="28.46"/>
        <n v="24.56"/>
        <n v="41.19"/>
        <n v="18.63"/>
        <n v="26.26"/>
        <n v="22.37"/>
        <n v="39.62"/>
        <n v="18.33"/>
        <n v="17.11"/>
        <n v="43.5"/>
        <n v="25.365"/>
        <n v="28.595"/>
        <n v="29.83"/>
        <n v="24.7"/>
        <n v="17.94"/>
        <n v="21.08"/>
        <n v="37.715"/>
        <n v="22.39"/>
        <n v="28.78"/>
        <n v="26.39"/>
        <n v="19.26"/>
        <n v="26.92"/>
        <n v="19.73"/>
        <n v="23.56"/>
        <n v="37.67"/>
        <n v="18.73"/>
        <n v="33.09"/>
        <n v="27.74"/>
        <n v="24.2"/>
        <n v="22.03"/>
        <n v="26.885"/>
        <n v="16.36"/>
        <n v="16.05"/>
        <n v="29.07"/>
        <n v="17.43"/>
        <n v="19.33"/>
        <n v="30.52"/>
        <n v="39.21"/>
        <n v="26.98"/>
        <n v="25.84"/>
        <n v="23.94"/>
        <n v="20.03"/>
        <n v="41.42"/>
        <n v="27.645"/>
        <n v="22.72"/>
        <n v="36.52"/>
        <n v="33.96"/>
        <n v="26.695"/>
        <n v="18.45"/>
        <n v="33.18"/>
        <n v="36.1"/>
        <n v="22.77"/>
        <n v="21.24"/>
        <n v="17.6"/>
        <n v="26.29"/>
        <n v="35.31"/>
        <n v="27.04"/>
        <n v="30.23"/>
        <n v="30.6"/>
        <n v="16.86"/>
        <n v="16.3"/>
        <n v="29.81"/>
        <n v="16.33"/>
        <n v="16.37"/>
        <n v="22.42"/>
        <n v="31.9"/>
        <n v="28.975"/>
        <n v="24.86"/>
        <n v="19.54"/>
        <n v="26.74"/>
        <n v="22.99"/>
        <n v="31.46"/>
        <n v="30.86"/>
        <n v="31.96"/>
        <n v="23.76"/>
        <n v="19.38"/>
        <n v="16.21"/>
        <n v="32.54"/>
        <n v="35.91"/>
        <n v="32.06"/>
        <n v="24.1"/>
        <n v="27.1"/>
        <n v="24.42"/>
        <n v="27.79"/>
        <n v="32.68"/>
        <n v="26.4"/>
        <n v="23.655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"/>
        <n v="29.64"/>
        <n v="25.3"/>
        <n v="27.6"/>
        <n v="25.08"/>
        <n v="22.2"/>
        <n v="25.71"/>
        <n v="41.91"/>
        <n v="25.85"/>
        <n v="23.845"/>
        <n v="30.59"/>
        <n v="24.795"/>
        <n v="24.13"/>
        <n v="28"/>
        <n v="26.125"/>
        <n v="25.6"/>
        <n v="24.985"/>
        <n v="33.1"/>
        <n v="27.83"/>
        <n v="27.265"/>
        <n v="26.7"/>
        <n v="29.925"/>
        <n v="19.95"/>
        <n v="24.225"/>
        <n v="28.12"/>
        <n v="23.98"/>
        <n v="30"/>
        <n v="17.35"/>
        <n v="22.705"/>
        <n v="25.41"/>
        <n v="18.23"/>
        <n v="37.4"/>
        <n v="25.27"/>
        <n v="55.05"/>
        <n v="24.89"/>
        <n v="18.715"/>
        <n v="26.6"/>
        <n v="30.115"/>
        <n v="24.605"/>
        <n v="29.6"/>
        <n v="20.9"/>
        <n v="28.3"/>
        <n v="54.3"/>
        <n v="33.345"/>
        <n v="33"/>
        <n v="28.025"/>
        <n v="28.69"/>
        <n v="40.28"/>
        <n v="37.3"/>
        <n v="54.47"/>
        <n v="51.47"/>
        <n v="49.77"/>
        <n v="25.555"/>
        <n v="53.93"/>
        <n v="27.5"/>
        <n v="21.8"/>
        <n v="26.41"/>
        <n v="27.835"/>
        <n v="51.74"/>
        <n v="23.37"/>
        <n v="29.7"/>
        <n v="20.045"/>
        <n v="28.93"/>
        <n v="33.82"/>
        <n v="20.235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3"/>
        <n v="44.2"/>
        <n v="46.62"/>
        <n v="51.75"/>
        <n v="25.7"/>
        <n v="53.98"/>
        <n v="41.325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3"/>
        <n v="19.095"/>
        <n v="49.72"/>
        <n v="21.755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"/>
        <n v="38.05"/>
        <n v="46.14"/>
        <n v="44.64"/>
        <n v="25.175"/>
        <n v="43.11"/>
        <n v="53.32"/>
        <n v="38.04"/>
        <n v="37.9"/>
        <n v="39.6"/>
        <n v="50.92"/>
        <n v="40.44"/>
        <n v="44.95"/>
        <n v="35.54"/>
        <n v="33.66"/>
        <n v="41.63"/>
        <n v="46.49"/>
        <n v="43.29"/>
        <n v="43.08"/>
        <n v="39.07"/>
        <n v="41.3"/>
        <n v="46.96"/>
        <n v="17.955"/>
        <n v="39.74"/>
        <n v="49.53"/>
        <n v="39.33"/>
        <n v="39.98"/>
        <n v="46.51"/>
        <n v="43.58"/>
        <n v="42.28"/>
        <n v="35.52"/>
        <n v="33.6"/>
        <n v="46.86"/>
        <n v="39.34"/>
        <n v="47"/>
        <n v="36.71"/>
        <n v="53.48"/>
        <n v="36.98"/>
        <n v="32.73"/>
        <n v="20.52"/>
        <n v="50.2"/>
        <n v="25.52"/>
        <n v="41.26"/>
        <n v="17.195"/>
        <n v="23.085"/>
        <n v="21.66"/>
        <n v="36.47"/>
        <n v="23.18"/>
        <n v="39.16"/>
        <n v="38.19"/>
        <n v="28.785"/>
        <n v="35.87"/>
        <n v="37.72"/>
        <n v="39.7"/>
        <n v="37.85"/>
        <n v="39.37"/>
        <n v="40.88"/>
        <n v="26.22"/>
        <n v="39.1"/>
        <n v="37.905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8"/>
        <n v="45.9"/>
        <n v="33.48"/>
        <n v="21.565"/>
        <n v="35.59"/>
        <n v="43.44"/>
        <n v="44.55"/>
        <n v="31.23"/>
        <n v="42.81"/>
        <n v="36.65"/>
        <n v="22.04"/>
        <n v="53.58"/>
        <n v="34.3"/>
        <n v="31.78"/>
        <n v="46.89"/>
        <n v="39.35"/>
        <n v="39.2"/>
        <n v="44.1"/>
        <n v="33.2"/>
        <n v="25"/>
        <n v="38.87"/>
        <n v="21.09"/>
        <n v="52.41"/>
        <n v="41.47"/>
        <n v="42.06"/>
        <n v="39.27"/>
        <n v="30.71"/>
        <n v="47.19"/>
        <n v="37.91"/>
        <n v="54.61"/>
        <n v="36.005"/>
        <n v="28.7"/>
        <n v="34.295"/>
        <n v="40.7"/>
        <n v="18.335"/>
        <n v="33.915"/>
        <n v="51.14"/>
        <n v="44"/>
        <n v="41.45"/>
        <n v="34.56"/>
        <n v="28.2"/>
        <n v="30.43"/>
        <n v="24.035"/>
        <n v="37.12"/>
        <n v="34.84"/>
        <n v="29.53"/>
        <n v="42.51"/>
        <n v="38.14"/>
        <n v="39.93"/>
        <n v="21.4"/>
        <n v="38.38"/>
        <n v="41.2"/>
        <n v="28.81"/>
        <n v="37.41"/>
        <n v="52.54"/>
        <n v="17.29"/>
        <n v="31.74"/>
        <n v="26.505"/>
        <n v="28.22"/>
        <n v="35"/>
        <n v="36.24"/>
        <n v="42.74"/>
        <n v="36.1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5"/>
        <n v="40.81"/>
        <n v="21.47"/>
        <n v="52.89"/>
        <n v="36.8"/>
        <n v="35.245"/>
        <n v="26.23"/>
        <n v="37.1"/>
        <n v="26.78"/>
        <n v="45.8"/>
        <n v="29"/>
        <n v="37.51"/>
        <n v="39.86"/>
        <n v="29.91"/>
        <n v="33.44"/>
        <n v="27.17"/>
        <n v="35.38"/>
        <n v="43.48"/>
        <n v="41.73"/>
        <n v="28.9"/>
        <n v="36.06"/>
        <n v="43.28"/>
        <n v="38.25"/>
        <n v="39.25"/>
        <n v="35.7"/>
        <n v="20.1"/>
        <n v="22.23"/>
        <n v="49.64"/>
        <n v="32.01"/>
        <n v="34.865"/>
        <n v="30.305"/>
        <n v="21.78"/>
        <n v="30.14"/>
        <n v="25.2"/>
        <n v="35.41"/>
        <n v="34.48"/>
        <n v="28.1"/>
        <n v="27"/>
        <n v="23.75"/>
        <n v="35.62"/>
        <n v="30.69"/>
        <n v="25.87"/>
        <n v="43.7"/>
        <n v="40.945"/>
        <n v="31.64"/>
        <n v="31.24"/>
        <n v="39.22"/>
        <n v="24.415"/>
        <n v="39.94"/>
        <n v="35.34"/>
        <n v="32.205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"/>
        <n v="38.93"/>
        <n v="29.79"/>
        <n v="36.6"/>
        <n v="35.93"/>
        <n v="28.6"/>
        <n v="39.17"/>
        <n v="30.63"/>
        <n v="30.7"/>
        <n v="25.935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"/>
        <n v="23.7"/>
        <n v="33.3"/>
        <n v="21.5"/>
        <n v="35.42"/>
        <n v="45.51"/>
        <n v="29.1"/>
        <n v="30.22"/>
        <n v="24.29"/>
        <n v="29.39"/>
        <n v="25.66"/>
        <n v="39.11"/>
        <n v="43.78"/>
        <n v="24.35"/>
        <n v="40.3"/>
        <n v="30.97"/>
        <n v="22.1"/>
        <n v="33.25"/>
        <n v="30.3"/>
        <n v="29.99"/>
        <n v="36.38"/>
        <n v="25.55"/>
        <n v="28.77"/>
        <n v="23.14"/>
        <n v="29.2"/>
        <n v="30.55"/>
        <n v="31.66"/>
        <n v="26.12"/>
        <n v="27.11"/>
        <n v="30.41"/>
        <n v="28.98"/>
        <n v="38.6"/>
        <n v="37.95"/>
        <n v="38.97"/>
        <n v="23.96"/>
        <n v="26.11"/>
        <n v="31.28"/>
        <n v="29.9"/>
        <n v="33.02"/>
        <n v="27.29"/>
        <n v="32.66"/>
        <n v="47.2"/>
        <n v="31.6"/>
        <n v="23.54"/>
        <n v="27.075"/>
        <n v="25.8"/>
        <n v="34.76"/>
        <n v="24"/>
        <n v="32.25"/>
        <n v="22.41"/>
        <n v="45.72"/>
        <n v="39.5"/>
        <n v="37.73"/>
        <n v="40.66"/>
        <n v="21.56"/>
        <n v="42.93"/>
        <n v="26.72"/>
        <n v="26.67"/>
        <n v="42.68"/>
        <n v="24.31"/>
        <n v="44.75"/>
        <n v="21.86"/>
        <n v="47.74"/>
        <n v="26.35"/>
        <n v="39.995"/>
        <n v="22.92"/>
        <n v="24.78"/>
        <n v="34.07"/>
        <n v="18.05"/>
        <n v="25.75"/>
        <n v="28.61"/>
        <n v="31.2"/>
        <n v="27.455"/>
        <n v="23.01"/>
        <n v="34.77"/>
        <n v="24.48"/>
        <n v="46.09"/>
        <n v="44.745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"/>
        <n v="25.49"/>
        <n v="20.6"/>
        <n v="28.24"/>
        <n v="31.27"/>
        <n v="21.3"/>
        <n v="31.635"/>
        <n v="23.9"/>
        <n v="36.7"/>
        <n v="21.68"/>
        <n v="44.77"/>
        <n v="26.36"/>
        <n v="37.29"/>
        <n v="38.88"/>
        <n v="29.545"/>
        <n v="23.25"/>
        <n v="43.95"/>
        <n v="25.73"/>
        <n v="31.26"/>
        <n v="45.69"/>
        <n v="21.03"/>
        <n v="37"/>
        <n v="25.4"/>
        <n v="40.375"/>
        <n v="22.515"/>
        <n v="36.575"/>
        <n v="23.66"/>
        <n v="18.62"/>
        <n v="19.19"/>
        <n v="20.35"/>
        <n v="34.32"/>
        <n v="23.87"/>
        <n v="30.15"/>
        <n v="45.32"/>
        <n v="31.93"/>
        <n v="36"/>
        <n v="32"/>
        <n v="29.37"/>
        <n v="23.6"/>
        <n v="33.155"/>
        <n v="39.64"/>
        <n v="38.48"/>
        <n v="36.2"/>
        <n v="27.13"/>
        <n v="20.75"/>
        <n v="18.84"/>
        <n v="19.57"/>
        <n v="24.77"/>
        <n v="16.58"/>
        <n v="39.425"/>
        <n v="38.79"/>
        <n v="22.135"/>
        <n v="43.31"/>
        <n v="22.8"/>
        <n v="19.09"/>
        <n v="28.05"/>
        <n v="17.34"/>
        <n v="40.39"/>
        <n v="25.96"/>
        <n v="17.68"/>
        <n v="30.81"/>
        <n v="25.06"/>
        <n v="18.83"/>
        <n v="47.52"/>
        <n v="44.16"/>
        <n v="18.66"/>
        <n v="18.87"/>
        <n v="22.64"/>
        <n v="39.42"/>
        <n v="16.8"/>
        <n v="23.275"/>
        <n v="24.3"/>
        <n v="25.13"/>
        <n v="32.6"/>
        <n v="17.28"/>
        <n v="27.92"/>
        <n v="38.285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"/>
        <n v="17.78"/>
        <n v="40.12"/>
        <n v="19.35"/>
        <n v="36.69"/>
        <n v="28.51"/>
        <n v="24.33"/>
        <n v="19.855"/>
        <n v="39.43"/>
        <n v="27.34"/>
        <n v="39.01"/>
        <n v="18.99"/>
        <n v="42.3"/>
        <n v="39.805"/>
        <n v="36.195"/>
        <n v="17.3"/>
        <n v="35.02"/>
        <n v="16.79"/>
        <n v="24.19"/>
        <n v="35.29"/>
        <n v="35.64"/>
        <n v="25.24"/>
        <n v="29.165"/>
        <n v="15.05"/>
        <n v="16.66"/>
        <n v="16.62"/>
        <n v="15.36"/>
        <n v="22.44"/>
        <n v="22.95"/>
        <n v="25.51"/>
        <n v="29.04"/>
        <n v="21.375"/>
        <n v="29.19"/>
        <n v="26.315"/>
        <n v="18.91"/>
        <n v="22.3"/>
        <n v="34.64"/>
        <n v="18.75"/>
        <n v="26.48"/>
        <n v="34.83"/>
        <n v="23.31"/>
        <n v="32.87"/>
        <n v="26.18"/>
        <n v="36.94"/>
        <n v="22.86"/>
        <n v="18.76"/>
        <n v="24.36"/>
        <n v="21.79"/>
        <n v="24.52"/>
        <n v="39.52"/>
        <n v="24.49"/>
        <n v="22.58"/>
        <n v="19.475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4"/>
        <n v="15.1"/>
        <n v="42.4"/>
        <n v="28.405"/>
        <n v="23.4"/>
        <n v="21.12"/>
        <n v="18.48"/>
        <n v="16.815"/>
        <n v="20.69"/>
        <n v="24.97"/>
        <n v="17.06"/>
        <n v="36.29"/>
        <n v="17.8"/>
        <n v="19.86"/>
        <n v="17.98"/>
        <n v="29.26"/>
        <n v="46.53"/>
        <n v="20.58"/>
        <n v="19.53"/>
        <n v="18.92"/>
        <n v="17.76"/>
        <n v="23.465"/>
        <n v="29.355"/>
        <n v="19.79"/>
        <n v="18.03"/>
        <n v="34.65"/>
        <n v="42.94"/>
        <n v="31.255"/>
        <n v="45.43"/>
        <n v="37.145"/>
        <n v="29.5"/>
        <n v="43.39"/>
        <n v="15.08"/>
        <n v="20.48"/>
        <n v="34.45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"/>
        <n v="16.85"/>
        <n v="18.78"/>
        <n v="34.42"/>
        <n v="29.4"/>
        <n v="21.31"/>
        <n v="19.56"/>
        <n v="37.335"/>
        <n v="16.5"/>
        <n v="38.9"/>
        <n v="26.9"/>
        <n v="32.51"/>
        <n v="30.95"/>
        <n v="43.34"/>
        <n v="31.98"/>
        <n v="15.2"/>
        <n v="37.2"/>
        <n v="17.91"/>
        <n v="20.76"/>
        <n v="38.99"/>
        <n v="42.655"/>
        <n v="30.57"/>
        <n v="16.88"/>
        <n v="40.26"/>
        <n v="33.55"/>
        <n v="16.69"/>
        <n v="17.55"/>
        <n v="22.01"/>
        <n v="19.06"/>
        <n v="21.37"/>
        <n v="20.86"/>
        <n v="18.34"/>
        <n v="18.35"/>
        <n v="22.13"/>
        <n v="22.51"/>
        <n v="31"/>
        <n v="28.27"/>
        <n v="17.26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4"/>
        <n v="37.28"/>
        <n v="18.2"/>
        <n v="20.53"/>
        <n v="23.79"/>
        <n v="20.82"/>
        <n v="23.44"/>
        <n v="17.86"/>
        <n v="15.47"/>
        <n v="28.54"/>
        <n v="18.54"/>
        <n v="32.18"/>
        <n v="37.38"/>
        <n v="31.12"/>
        <n v="26.73"/>
        <n v="37.25"/>
        <n v="15.84"/>
        <n v="16.47"/>
        <n v="20.28"/>
        <n v="24.24"/>
        <n v="26.2"/>
        <n v="23.16"/>
        <n v="32.585"/>
        <n v="33.97"/>
        <n v="16.57"/>
        <n v="29.41"/>
        <n v="18.905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5"/>
        <n v="18.85"/>
        <n v="34.13"/>
        <n v="17.44"/>
        <n v="27.14"/>
        <n v="35.78"/>
        <n v="31.5"/>
        <n v="21.26"/>
        <n v="17.09"/>
        <n v="26.51"/>
        <n v="21.28"/>
        <n v="33.81"/>
        <n v="44.22"/>
        <n v="15.46"/>
        <n v="16.67"/>
        <n v="15.53"/>
        <n v="32.4"/>
        <n v="16.51"/>
        <n v="20.23"/>
        <n v="16.42"/>
        <n v="17.56"/>
        <n v="41.1"/>
        <n v="34.86"/>
        <n v="17.69"/>
        <n v="25.77"/>
        <n v="34.46"/>
        <n v="39.49"/>
        <n v="30.67"/>
        <n v="23.8"/>
        <n v="19.48"/>
        <n v="16.96"/>
        <n v="19.05"/>
        <n v="18.22"/>
        <n v="18.17"/>
        <n v="19.59"/>
        <n v="32.07"/>
        <n v="20.36"/>
        <n v="20.83"/>
        <n v="17.75"/>
        <n v="16.81"/>
        <n v="19.12"/>
        <n v="17.5"/>
        <n v="38.665"/>
        <n v="20.81"/>
        <n v="30.54"/>
        <n v="33.31"/>
        <n v="35.435"/>
        <n v="20.4"/>
        <n v="33.99"/>
        <n v="20.8"/>
        <n v="40.185"/>
        <n v="21.89"/>
        <n v="29.34"/>
        <n v="25.61"/>
        <n v="27.39"/>
        <n v="17.03"/>
        <n v="16.08"/>
        <n v="28.48"/>
        <n v="19.37"/>
        <n v="16.71"/>
        <n v="29.77"/>
        <n v="29.45"/>
        <n v="29.68"/>
        <n v="20.615"/>
        <n v="32.12"/>
        <n v="17.385"/>
        <n v="25.44"/>
        <n v="39.615"/>
        <n v="16.72"/>
        <n v="24.96"/>
        <n v="17.67"/>
        <n v="17.4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7"/>
        <n v="40.47"/>
        <n v="22"/>
        <n v="23.06"/>
        <n v="22.05"/>
        <n v="20.49"/>
        <n v="27.98"/>
        <n v="40.5"/>
        <n v="25.64"/>
        <n v="18.6"/>
        <n v="33.77"/>
        <n v="23.32"/>
        <n v="15.96"/>
        <n v="20.425"/>
        <n v="17.48"/>
        <n v="22.57"/>
        <n v="20.79"/>
        <n v="20.15"/>
        <n v="31.1"/>
        <n v="18.36"/>
        <n v="15.92"/>
        <n v="15.17"/>
        <n v="16.63"/>
        <n v="19.39"/>
        <n v="24.59"/>
        <n v="18.5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4"/>
        <n v="21.84"/>
        <n v="16.87"/>
        <n v="17.17"/>
        <n v="21.64"/>
        <n v="16.4"/>
        <n v="15.77"/>
        <n v="18.27"/>
        <n v="16.49"/>
        <n v="16.14"/>
        <n v="20.85"/>
        <n v="15.88"/>
        <n v="20.66"/>
        <n v="25.19"/>
        <n v="20.54"/>
        <n v="18.93"/>
        <n v="25.03"/>
        <n v="20.47"/>
        <n v="18.82"/>
        <n v="17.08"/>
        <n v="21.38"/>
        <n v="23.35"/>
        <n v="22.24"/>
        <n v="24.76"/>
        <n v="21.77"/>
        <n v="17.82"/>
        <n v="17.07"/>
        <n v="17.58"/>
        <m/>
      </sharedItems>
    </cacheField>
    <cacheField name="HBA1C " numFmtId="0">
      <sharedItems containsString="0" containsBlank="1" containsNumber="1" minValue="4" maxValue="12" count="668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"/>
        <n v="5.08"/>
        <n v="6.86"/>
        <n v="5.95"/>
        <n v="6.09"/>
        <n v="11.75"/>
        <n v="7.37"/>
        <n v="11.91"/>
        <n v="6.52"/>
        <n v="5.14"/>
        <n v="4.19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"/>
        <n v="8.68"/>
        <n v="6.12"/>
        <n v="5.4"/>
        <n v="4.36"/>
        <n v="9.77"/>
        <n v="4.25"/>
        <n v="4.76"/>
        <n v="7.96"/>
        <n v="10.92"/>
        <n v="11.51"/>
        <n v="5.99"/>
        <n v="11.57"/>
        <n v="6.67"/>
        <n v="9.2"/>
        <n v="5.11"/>
        <n v="4.03"/>
        <n v="4.23"/>
        <n v="4.06"/>
        <n v="4.68"/>
        <n v="4.34"/>
        <n v="10.51"/>
        <n v="5.84"/>
        <n v="5.41"/>
        <n v="6.06"/>
        <n v="4.22"/>
        <n v="5.12"/>
        <n v="4.57"/>
        <n v="9.78"/>
        <n v="4.11"/>
        <n v="4.02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5"/>
        <n v="9.54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9"/>
        <n v="4.29"/>
        <n v="4.67"/>
        <n v="4.5"/>
        <n v="6.32"/>
        <n v="6.1"/>
        <n v="6.24"/>
        <n v="4.45"/>
        <n v="5.22"/>
        <n v="4.61"/>
        <n v="10.04"/>
        <n v="11.4"/>
        <n v="5.7"/>
        <n v="10.67"/>
        <n v="6.75"/>
        <n v="9.26"/>
        <n v="4.27"/>
        <n v="7.22"/>
        <n v="4.37"/>
        <n v="11.56"/>
        <n v="8.82"/>
        <n v="4.69"/>
        <n v="4.53"/>
        <n v="4.9"/>
        <n v="4.3"/>
        <n v="11.34"/>
        <n v="5.88"/>
        <n v="5.01"/>
        <n v="4.4"/>
        <n v="10.27"/>
        <n v="5.27"/>
        <n v="5.25"/>
        <n v="11.12"/>
        <n v="4.56"/>
        <n v="8.72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6"/>
        <n v="4.52"/>
        <n v="6.18"/>
        <n v="6.23"/>
        <n v="5.33"/>
        <n v="4.09"/>
        <n v="4.12"/>
        <n v="5.1"/>
        <n v="6.21"/>
        <n v="9.53"/>
        <n v="4.64"/>
        <n v="5.05"/>
        <n v="10.38"/>
        <n v="8.31"/>
        <n v="5.49"/>
        <n v="9.9"/>
        <n v="5.73"/>
        <n v="5.56"/>
        <n v="8.23"/>
        <n v="9.03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7"/>
        <n v="7.84"/>
        <n v="5.86"/>
        <n v="4.18"/>
        <n v="11.99"/>
        <n v="4.85"/>
        <n v="6.37"/>
        <n v="9.81"/>
        <n v="11.8"/>
        <n v="4.16"/>
        <n v="4.98"/>
        <n v="6.38"/>
        <n v="10.21"/>
        <n v="9.7"/>
        <n v="10.25"/>
        <n v="4.83"/>
        <n v="10.86"/>
        <n v="5.68"/>
        <n v="5.57"/>
        <n v="4.58"/>
        <n v="8.96"/>
        <n v="11.74"/>
        <n v="5.89"/>
        <n v="10.64"/>
        <n v="7.46"/>
        <n v="6.15"/>
        <n v="9.86"/>
        <n v="4.35"/>
        <n v="8.66"/>
        <n v="8.64"/>
        <n v="5.04"/>
        <n v="8.83"/>
        <n v="8.47"/>
        <n v="4.2"/>
        <n v="5.71"/>
        <n v="9.07"/>
        <n v="4.79"/>
        <n v="11.39"/>
        <n v="6"/>
        <n v="5.13"/>
        <n v="5.26"/>
        <n v="9.04"/>
        <n v="4.1"/>
        <n v="6.48"/>
        <n v="11.66"/>
        <n v="7.26"/>
        <n v="4.33"/>
        <n v="7.63"/>
        <n v="8.92"/>
        <n v="4.31"/>
        <n v="10.46"/>
        <n v="7.39"/>
        <n v="8.86"/>
        <n v="10.96"/>
        <n v="6.28"/>
        <n v="11.14"/>
        <n v="9.05"/>
        <n v="11.31"/>
        <n v="9.5"/>
        <n v="10.84"/>
        <n v="6.97"/>
        <n v="8.24"/>
        <n v="8.26"/>
        <n v="6.13"/>
        <n v="10.47"/>
        <n v="4.04"/>
        <n v="5.74"/>
        <n v="6.33"/>
        <n v="9.47"/>
        <n v="11.03"/>
        <n v="9.52"/>
        <n v="11.09"/>
        <n v="9.45"/>
        <n v="10.16"/>
        <n v="11.71"/>
        <n v="6.85"/>
        <n v="7.05"/>
        <n v="11.64"/>
        <n v="8.56"/>
        <n v="10.5"/>
        <n v="6.39"/>
        <n v="5.52"/>
        <n v="4.88"/>
        <n v="10.53"/>
        <n v="9.72"/>
        <n v="5.29"/>
        <n v="4.86"/>
        <n v="4.44"/>
        <n v="8.1"/>
        <n v="7.16"/>
        <n v="5.47"/>
        <n v="4.15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"/>
        <n v="5.46"/>
        <n v="5.02"/>
        <n v="6.36"/>
        <n v="8.37"/>
        <n v="7.31"/>
        <n v="6.87"/>
        <n v="6.47"/>
        <n v="10.43"/>
        <n v="4.65"/>
        <n v="6.35"/>
        <n v="8.51"/>
        <n v="8.59"/>
        <n v="4.13"/>
        <n v="5.3"/>
        <n v="5.35"/>
        <n v="8.38"/>
        <n v="7.03"/>
        <n v="8.75"/>
        <n v="9.36"/>
        <n v="4.81"/>
        <n v="8.08"/>
        <n v="9.95"/>
        <n v="5.16"/>
        <n v="10.44"/>
        <n v="5.69"/>
        <n v="6.5"/>
        <n v="7"/>
        <n v="6.19"/>
        <n v="7.71"/>
        <n v="4.63"/>
        <n v="11.43"/>
        <n v="7.65"/>
        <n v="10.12"/>
        <n v="4.77"/>
        <n v="6.83"/>
        <n v="5.6"/>
        <n v="4.8"/>
        <n v="4.73"/>
        <n v="7.3"/>
        <n v="8.28"/>
        <n v="6.72"/>
        <n v="4.71"/>
        <n v="6.7"/>
        <n v="10.99"/>
        <n v="9.66"/>
        <n v="11.78"/>
        <n v="9.62"/>
        <n v="10.78"/>
        <n v="7.18"/>
        <n v="5.06"/>
        <n v="7.76"/>
        <n v="9.32"/>
        <n v="5.31"/>
        <n v="7.11"/>
        <n v="10.2"/>
        <n v="10.4"/>
        <n v="11.97"/>
        <n v="6.71"/>
        <n v="11.92"/>
        <n v="11.93"/>
        <n v="9.59"/>
        <n v="10.95"/>
        <n v="9.17"/>
        <n v="9.13"/>
        <n v="9.46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4"/>
        <n v="9.83"/>
        <n v="11.08"/>
        <n v="11.01"/>
        <n v="6.79"/>
        <n v="8.05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2"/>
        <n v="11.76"/>
        <n v="7.06"/>
        <n v="11.35"/>
        <n v="7.86"/>
        <n v="10.48"/>
        <n v="9.06"/>
        <n v="11.07"/>
        <n v="10.45"/>
        <n v="8.63"/>
        <n v="7.49"/>
        <n v="9.22"/>
        <n v="5.59"/>
        <n v="6.65"/>
        <n v="6.9"/>
        <n v="11.52"/>
        <n v="11.24"/>
        <n v="10.98"/>
        <n v="8.48"/>
        <n v="6.94"/>
        <n v="4.05"/>
        <n v="10.22"/>
        <n v="9.24"/>
        <n v="8.6"/>
        <n v="9.19"/>
        <n v="7.19"/>
        <n v="9.39"/>
        <n v="8.21"/>
        <n v="11.86"/>
        <n v="11.46"/>
        <n v="11.33"/>
        <n v="7.69"/>
        <n v="4.91"/>
        <n v="10.8"/>
        <n v="7.21"/>
        <n v="4.62"/>
        <n v="7.68"/>
        <n v="7.51"/>
        <n v="8.07"/>
        <n v="8.95"/>
        <n v="6.31"/>
        <n v="8.25"/>
        <n v="8.13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9"/>
        <n v="11.84"/>
        <n v="4.66"/>
        <n v="11.11"/>
        <n v="11.96"/>
        <n v="4.41"/>
        <n v="9.1"/>
        <n v="9.88"/>
        <n v="9.65"/>
        <n v="11.1"/>
        <n v="4.75"/>
        <n v="9.29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"/>
        <n v="4.94"/>
        <n v="6.99"/>
        <n v="9.96"/>
        <n v="10.34"/>
        <n v="11.2"/>
        <n v="7.41"/>
        <n v="10.83"/>
        <n v="11.81"/>
        <n v="10.74"/>
        <n v="4.32"/>
        <n v="11.94"/>
        <n v="5.54"/>
        <n v="8.87"/>
        <n v="10.19"/>
        <n v="11.85"/>
        <n v="4"/>
        <n v="11.36"/>
        <n v="7.53"/>
        <n v="7.95"/>
        <n v="8.76"/>
        <n v="7.56"/>
        <n v="4.17"/>
        <n v="11.42"/>
        <n v="9.8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8"/>
        <n v="7.94"/>
        <n v="7.81"/>
        <n v="9.85"/>
        <n v="9.23"/>
        <n v="11.04"/>
        <n v="8.85"/>
        <n v="9.63"/>
        <n v="5.44"/>
        <n v="4.7"/>
        <n v="7.34"/>
        <n v="11.06"/>
        <n v="7.62"/>
        <n v="10.18"/>
        <n v="7.73"/>
        <n v="10.42"/>
        <n v="8.12"/>
        <n v="5.66"/>
        <n v="8.29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"/>
        <n v="9.14"/>
        <n v="6.69"/>
        <n v="9.55"/>
        <n v="11.44"/>
        <n v="4.42"/>
        <n v="8.27"/>
        <n v="5.15"/>
        <n v="7.5"/>
        <n v="10.09"/>
        <n v="11.58"/>
        <n v="10.59"/>
        <n v="11.98"/>
        <n v="6.93"/>
        <n v="5.93"/>
        <n v="9.21"/>
        <n v="8.53"/>
        <n v="5.38"/>
        <n v="10.66"/>
        <n v="9.71"/>
        <n v="9.31"/>
        <n v="11.63"/>
        <n v="9.61"/>
        <n v="6.89"/>
        <n v="5"/>
        <n v="9.92"/>
        <n v="6.16"/>
        <n v="8.62"/>
        <n v="6.08"/>
        <n v="11.73"/>
        <n v="6.64"/>
        <n v="8.93"/>
        <n v="8.55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9"/>
        <n v="9.44"/>
        <n v="10.36"/>
        <n v="8.46"/>
        <m/>
      </sharedItems>
    </cacheField>
    <cacheField name="Heart Issues " numFmtId="0">
      <sharedItems containsBlank="1" count="3">
        <s v="No"/>
        <s v="yes"/>
        <m/>
      </sharedItems>
    </cacheField>
    <cacheField name="Cancer history " numFmtId="0">
      <sharedItems containsBlank="1" count="3">
        <s v="No"/>
        <s v="Yes"/>
        <m/>
      </sharedItems>
    </cacheField>
    <cacheField name="Any Transplants " numFmtId="0">
      <sharedItems containsBlank="1" count="3">
        <s v="No"/>
        <s v="yes"/>
        <m/>
      </sharedItems>
    </cacheField>
    <cacheField name="NumberOfMajorSurgeries " numFmtId="0">
      <sharedItems containsString="0" containsBlank="1" containsNumber="1" containsInteger="1" minValue="0" maxValue="3" count="5">
        <n v="0"/>
        <n v="2"/>
        <n v="3"/>
        <n v="1"/>
        <m/>
      </sharedItems>
    </cacheField>
    <cacheField name="Weight Status " numFmtId="0">
      <sharedItems containsBlank="1" count="5">
        <s v="Obesity"/>
        <s v="Overweight"/>
        <s v="Normal Weight"/>
        <s v="Underweight"/>
        <m/>
      </sharedItems>
    </cacheField>
    <cacheField name="Diabetes Status" numFmtId="0">
      <sharedItems containsBlank="1" count="4">
        <s v="Diabetes"/>
        <s v="Prediabetes"/>
        <s v="Normal"/>
        <m/>
      </sharedItems>
    </cacheField>
    <cacheField name="Date of birth " numFmtId="0">
      <sharedItems containsBlank="1" count="2078">
        <s v="12-Oct-1968"/>
        <s v="8-Jun-1977"/>
        <s v="11-SEP-1970"/>
        <s v="6-Jun-1991"/>
        <s v="19-Jun-1989"/>
        <s v="4-Aug-1962"/>
        <s v="27-Oct-1994"/>
        <s v="27-Jun-1958"/>
        <s v="4-Sep-1963"/>
        <s v="29-Dec-1978"/>
        <s v="22-Jul-1959"/>
        <s v="27-Oct-1965"/>
        <s v="11-Oct-1962"/>
        <s v="1-Dec-1968"/>
        <s v="21-Dec-1961"/>
        <s v="27-Aug-1962"/>
        <s v="16-Nov-1958"/>
        <s v="5-Aug-1963"/>
        <s v="7-Nov-1964"/>
        <s v="27-Sep-1971"/>
        <s v="13-Jun-1961"/>
        <s v="4-Oct-1959"/>
        <s v="3-Sep-1958"/>
        <s v="28-Dec-1970"/>
        <s v="14-Jul-1959"/>
        <s v="15-Sep-1958"/>
        <s v="17-Nov-1960"/>
        <s v="23-Jun-1969"/>
        <s v="8-Aug-1961"/>
        <s v="6-Dec-1971"/>
        <s v="17-Aug-1978"/>
        <s v="2-Dec-1976"/>
        <s v="4-Dec-1962"/>
        <s v="30-Sep-1985"/>
        <s v="12-Aug-1979"/>
        <s v="21-Dec-1960"/>
        <s v="9-Aug-1974"/>
        <s v="17-Dec-1962"/>
        <s v="13-Aug-1971"/>
        <s v="11-Oct-1993"/>
        <s v="2-Aug-2000"/>
        <s v="14-Sep-1967"/>
        <s v="29-Oct-1971"/>
        <s v="24-Nov-1968"/>
        <s v="1-Jun-1975"/>
        <s v="16-Jul-1988"/>
        <s v="5-Oct-1966"/>
        <s v="10-Nov-1980"/>
        <s v="2-Jul-1966"/>
        <s v="25-Oct-1966"/>
        <s v="29-Dec-1986"/>
        <s v="22-Aug-1965"/>
        <s v="3-Dec-1969"/>
        <s v="29-Nov-1965"/>
        <s v="4-Nov-1978"/>
        <s v="23-Oct-1975"/>
        <s v="10-Sep-1972"/>
        <s v="29-Oct-1965"/>
        <s v="21-Oct-1977"/>
        <s v="3-Nov-1971"/>
        <s v="27-Dec-1979"/>
        <s v="27-Jun-1967"/>
        <s v="3-Aug-1968"/>
        <s v="28-Jun-1967"/>
        <s v="15-Aug-1975"/>
        <s v="18-Sep-1973"/>
        <s v="3-Jul-1979"/>
        <s v="9-Dec-1997"/>
        <s v="28-Nov-1976"/>
        <s v="19-Dec-1968"/>
        <s v="10-Nov-1984"/>
        <s v="8-Jun-1972"/>
        <s v="21-Sep-1966"/>
        <s v="22-Sep-1962"/>
        <s v="29-Sep-1975"/>
        <s v="14-Nov-1975"/>
        <s v="29-Oct-1976"/>
        <s v="24-Nov-1974"/>
        <s v="22-Dec-1967"/>
        <s v="16-Oct-1971"/>
        <s v="7-Oct-1964"/>
        <s v="27-Aug-1977"/>
        <s v="6-Jun-1964"/>
        <s v="8-Aug-1969"/>
        <s v="6-Sep-1972"/>
        <s v="12-Aug-1972"/>
        <s v="11-Oct-1979"/>
        <s v="5-Jun-1974"/>
        <s v="8-Sep-1983"/>
        <s v="16-Sep-1979"/>
        <s v="4-Aug-1992"/>
        <s v="2-Jul-1999"/>
        <s v="10-Jun-1972"/>
        <s v="26-Dec-1976"/>
        <s v="25-Sep-1970"/>
        <s v="10-Jul-1975"/>
        <s v="3-Nov-1985"/>
        <s v="12-Aug-1966"/>
        <s v="4-Sep-1962"/>
        <s v="27-Jun-1977"/>
        <s v="4-Oct-1981"/>
        <s v="28-Jul-1981"/>
        <s v="18-Aug-1979"/>
        <s v="21-Oct-1985"/>
        <s v="14-Oct-1983"/>
        <s v="20-Dec-1978"/>
        <s v="25-Dec-1982"/>
        <s v="8-Aug-1987"/>
        <s v="2-Dec-1975"/>
        <s v="22-Aug-1985"/>
        <s v="1-Jun-1983"/>
        <s v="17-Jul-1985"/>
        <s v="24-Jul-1987"/>
        <s v="17-Dec-1973"/>
        <s v="12-Aug-1977"/>
        <s v="16-Jul-2003"/>
        <s v="29-Sep-1968"/>
        <s v="17-Dec-1977"/>
        <s v="7-Aug-1995"/>
        <s v="5-Jul-1981"/>
        <s v="12-Jul-1978"/>
        <s v="24-Jun-1966"/>
        <s v="5-Aug-1978"/>
        <s v="16-Aug-1982"/>
        <s v="30-Nov-1992"/>
        <s v="7-Jul-1962"/>
        <s v="4-Aug-1982"/>
        <s v="20-Sep-1985"/>
        <s v="12-Oct-1978"/>
        <s v="24-Sep-1980"/>
        <s v="15-Dec-1976"/>
        <s v="16-Jun-1987"/>
        <s v="30-Jul-1967"/>
        <s v="3-Dec-1979"/>
        <s v="5-Dec-2004"/>
        <s v="8-Nov-1991"/>
        <s v="15-Jun-1976"/>
        <s v="2-Nov-1991"/>
        <s v="20-Jul-1986"/>
        <s v="13-Jul-1990"/>
        <s v="12-Nov-1999"/>
        <s v="21-Jun-1986"/>
        <s v="23-Dec-1971"/>
        <s v="22-Aug-1970"/>
        <s v="17-Sep-2002"/>
        <s v="12-Jun-1980"/>
        <s v="30-Oct-1989"/>
        <s v="16-Aug-1980"/>
        <s v="16-Jun-1964"/>
        <s v="8-Sep-1989"/>
        <s v="19-Nov-1972"/>
        <s v="29-Jul-1998"/>
        <s v="9-Sep-1979"/>
        <s v="26-Jul-1983"/>
        <s v="15-Aug-1986"/>
        <s v="18-Sep-1976"/>
        <s v="10-Oct-1988"/>
        <s v="28-Oct-1970"/>
        <s v="20-Jun-1982"/>
        <s v="16-Nov-1990"/>
        <s v="12-Oct-2000"/>
        <s v="27-Sep-2002"/>
        <s v="3-Aug-1979"/>
        <s v="30-Oct-1969"/>
        <s v="9-Nov-1975"/>
        <s v="17-Nov-1985"/>
        <s v="17-Oct-1990"/>
        <s v="5-Sep-2000"/>
        <s v="30-Oct-1995"/>
        <s v="10-Jun-1989"/>
        <s v="17-Dec-1988"/>
        <s v="1-Nov-1991"/>
        <s v="13-Sep-1992"/>
        <s v="25-Aug-1992"/>
        <s v="13-Aug-1977"/>
        <s v="22-Oct-1968"/>
        <s v="10-Jun-1991"/>
        <s v="24-Jul-1963"/>
        <s v="21-Jun-2003"/>
        <s v="5-Dec-1972"/>
        <s v="4-Jul-1992"/>
        <s v="28-Dec-1965"/>
        <s v="14-Jul-1970"/>
        <s v="29-Jul-1961"/>
        <s v="9-Oct-1992"/>
        <s v="9-Aug-1973"/>
        <s v="19-Nov-1962"/>
        <s v="9-Dec-2003"/>
        <s v="5-Jun-1975"/>
        <s v="18-Oct-1967"/>
        <s v="16-Jun-1992"/>
        <s v="25-Dec-2004"/>
        <s v="5-Sep-2003"/>
        <s v="28-Dec-1993"/>
        <s v="1-Oct-1999"/>
        <s v="6-Dec-1974"/>
        <s v="30-Aug-2004"/>
        <s v="12-Jun-1997"/>
        <s v="4-Nov-1979"/>
        <s v="20-Aug-1996"/>
        <s v="22-Jul-1963"/>
        <s v="4-Sep-1999"/>
        <s v="22-Nov-1981"/>
        <s v="18-Jun-1992"/>
        <s v="4-Oct-1976"/>
        <s v="15-Jul-1974"/>
        <s v="19-Dec-1978"/>
        <s v="17-Dec-2000"/>
        <s v="19-Nov-2000"/>
        <s v="10-Aug-1971"/>
        <s v="29-Aug-1964"/>
        <s v="27-Oct-1973"/>
        <s v="16-Dec-1973"/>
        <s v="20-Nov-1988"/>
        <s v="22-Sep-1971"/>
        <s v="19-Sep-1988"/>
        <s v="9-Jul-1997"/>
        <s v="30-Dec-1967"/>
        <s v="22-Dec-1998"/>
        <s v="29-Jun-1977"/>
        <s v="29-Aug-1975"/>
        <s v="5-Jul-1982"/>
        <s v="22-Aug-1997"/>
        <s v="22-Aug-1998"/>
        <s v="7-Oct-1967"/>
        <s v="29-Jul-1983"/>
        <s v="17-Oct-1995"/>
        <s v="17-Sep-2003"/>
        <s v="27-Dec-1995"/>
        <s v="3-Jul-2003"/>
        <s v="7-Jul-1994"/>
        <s v="9-Oct-2004"/>
        <s v="25-Nov-1976"/>
        <s v="24-Jun-1998"/>
        <s v="24-Sep-1990"/>
        <s v="5-Oct-2003"/>
        <s v="1-Oct-1984"/>
        <s v="2-Oct-1983"/>
        <s v="11-Oct-1986"/>
        <s v="11-Jun-1998"/>
        <s v="5-Jul-1962"/>
        <s v="21-Jul-1975"/>
        <s v="25-Aug-1971"/>
        <s v="6-Nov-1999"/>
        <s v="26-Dec-2002"/>
        <s v="26-Jul-1972"/>
        <s v="25-Sep-1994"/>
        <s v="27-Dec-2000"/>
        <s v="9-Aug-1997"/>
        <s v="26-Oct-2000"/>
        <s v="11-Dec-1962"/>
        <s v="12-Sep-2003"/>
        <s v="1-Nov-2004"/>
        <s v="28-Nov-1993"/>
        <s v="9-Sep-2003"/>
        <s v="22-Jul-1984"/>
        <s v="25-Aug-2002"/>
        <s v="18-Jun-1970"/>
        <s v="7-Dec-1985"/>
        <s v="5-Sep-1972"/>
        <s v="28-Nov-2003"/>
        <s v="12-Oct-1990"/>
        <s v="15-Jul-1985"/>
        <s v="1-Jul-1962"/>
        <s v="28-Jul-1994"/>
        <s v="10-Jul-1967"/>
        <s v="8-Jul-1995"/>
        <s v="24-Aug-1971"/>
        <s v="17-Nov-1981"/>
        <s v="4-Dec-1995"/>
        <s v="12-Dec-1980"/>
        <s v="7-Nov-1972"/>
        <s v="9-Jul-1990"/>
        <s v="30-Sep-1990"/>
        <s v="1-Nov-1968"/>
        <s v="8-Oct-2003"/>
        <s v="19-Sep-1976"/>
        <s v="27-Sep-1981"/>
        <s v="9-Aug-1976"/>
        <s v="19-Oct-1972"/>
        <s v="2-Dec-1986"/>
        <s v="17-Dec-1975"/>
        <s v="8-Sep-1994"/>
        <s v="11-Sep-1969"/>
        <s v="10-Nov-1978"/>
        <s v="13-Sep-1993"/>
        <s v="21-Sep-1972"/>
        <s v="25-Sep-1975"/>
        <s v="10-Sep-1984"/>
        <s v="14-Oct-1977"/>
        <s v="13-Dec-1960"/>
        <s v="29-Oct-1975"/>
        <s v="8-Oct-1974"/>
        <s v="27-Sep-1995"/>
        <s v="9-Jul-1968"/>
        <s v="22-Jul-2000"/>
        <s v="9-Nov-2004"/>
        <s v="9-Sep-1961"/>
        <s v="5-Sep-1988"/>
        <s v="21-Dec-1983"/>
        <s v="21-Sep-1999"/>
        <s v="11-Nov-1970"/>
        <s v="10-Aug-1986"/>
        <s v="3-Sep-1983"/>
        <s v="28-Oct-1998"/>
        <s v="3-Sep-1976"/>
        <s v="30-Jul-1969"/>
        <s v="1-Jun-2004"/>
        <s v="24-Jul-1972"/>
        <s v="15-Sep-1962"/>
        <s v="13-Sep-1963"/>
        <s v="11-Aug-1958"/>
        <s v="25-Dec-1971"/>
        <s v="2-Sep-1979"/>
        <s v="16-Jun-1967"/>
        <s v="4-Aug-1981"/>
        <s v="5-Oct-1991"/>
        <s v="12-Jun-1976"/>
        <s v="30-Dec-1988"/>
        <s v="19-Aug-1975"/>
        <s v="30-Dec-1989"/>
        <s v="29-Oct-1982"/>
        <s v="13-Aug-1981"/>
        <s v="20-Jun-1998"/>
        <s v="23-Aug-1973"/>
        <s v="27-Jul-1993"/>
        <s v="3-Nov-1975"/>
        <s v="20-Oct-1959"/>
        <s v="16-Jul-1987"/>
        <s v="7-Nov-1985"/>
        <s v="5-Jun-1958"/>
        <s v="21-Jul-1978"/>
        <s v="9-Jul-1969"/>
        <s v="8-Nov-1976"/>
        <s v="24-Dec-1961"/>
        <s v="29-Nov-1978"/>
        <s v="14-Jul-1980"/>
        <s v="7-Jul-1992"/>
        <s v="1-Sep-2003"/>
        <s v="5-Dec-1959"/>
        <s v="25-Jul-1962"/>
        <s v="3-Aug-1961"/>
        <s v="5-Dec-1990"/>
        <s v="27-Sep-1985"/>
        <s v="11-Dec-1982"/>
        <s v="16-Sep-1974"/>
        <s v="2-Dec-1977"/>
        <s v="24-Dec-1990"/>
        <s v="25-Nov-1963"/>
        <s v="6-Sep-1999"/>
        <s v="22-Nov-1960"/>
        <s v="29-Nov-1985"/>
        <s v="21-Dec-1999"/>
        <s v="28-Jul-1961"/>
        <s v="4-Jun-1991"/>
        <s v="21-Nov-1989"/>
        <s v="4-Dec-1985"/>
        <s v="6-Jul-1960"/>
        <s v="6-Dec-2002"/>
        <s v="3-Jul-1992"/>
        <s v="7-Oct-1997"/>
        <s v="9-Sep-1997"/>
        <s v="11-Jun-1992"/>
        <s v="6-Nov-1985"/>
        <s v="19-Oct-1965"/>
        <s v="3-Oct-1981"/>
        <s v="5-Dec-1985"/>
        <s v="15-Sep-1988"/>
        <s v="16-Oct-1969"/>
        <s v="6-Jun-1968"/>
        <s v="2-Dec-1999"/>
        <s v="21-Dec-1965"/>
        <s v="2-Oct-1970"/>
        <s v="13-Dec-1990"/>
        <s v="2-Jul-1994"/>
        <s v="30-Jun-1958"/>
        <s v="9-Jul-1960"/>
        <s v="9-Nov-2000"/>
        <s v="17-Jun-2002"/>
        <s v="25-Dec-1958"/>
        <s v="22-Aug-1991"/>
        <s v="22-Jul-1988"/>
        <s v="5-Sep-2004"/>
        <s v="27-Aug-1970"/>
        <s v="21-Sep-1974"/>
        <s v="4-Jun-1975"/>
        <s v="7-Jul-1973"/>
        <s v="11-Oct-2002"/>
        <s v="9-Jul-1966"/>
        <s v="26-Dec-2000"/>
        <s v="5-Jun-2001"/>
        <s v="3-Dec-1970"/>
        <s v="21-Aug-1963"/>
        <s v="17-Jul-1972"/>
        <s v="2-Aug-2001"/>
        <s v="11-Dec-1968"/>
        <s v="22-Aug-1968"/>
        <s v="26-Sep-1972"/>
        <s v="14-Dec-1975"/>
        <s v="24-Nov-1998"/>
        <s v="14-Jun-1998"/>
        <s v="14-Jun-1987"/>
        <s v="23-Jul-1969"/>
        <s v="26-Nov-1970"/>
        <s v="10-Jun-1995"/>
        <s v="9-Sep-1994"/>
        <s v="11-Oct-1992"/>
        <s v="28-Aug-1996"/>
        <s v="12-Jun-1970"/>
        <s v="12-Oct-1976"/>
        <s v="13-Jun-1975"/>
        <s v="14-Sep-1972"/>
        <s v="21-Oct-1961"/>
        <s v="6-Jul-1968"/>
        <s v="30-Nov-1970"/>
        <s v="7-Oct-1999"/>
        <s v="3-Aug-2004"/>
        <s v="16-Dec-1964"/>
        <s v="10-Sep-1974"/>
        <s v="13-Jun-1973"/>
        <s v="30-Dec-2003"/>
        <s v="10-Jul-1971"/>
        <s v="8-Aug-1970"/>
        <s v="27-Jun-1973"/>
        <s v="2-Jun-1974"/>
        <s v="26-Aug-1983"/>
        <s v="13-Nov-1975"/>
        <s v="22-Oct-1973"/>
        <s v="3-Oct-1994"/>
        <s v="14-Nov-1969"/>
        <s v="7-Aug-1997"/>
        <s v="14-Dec-2003"/>
        <s v="9-Sep-1975"/>
        <s v="9-Nov-1970"/>
        <s v="25-Jul-2003"/>
        <s v="14-Nov-1979"/>
        <s v="18-Aug-1966"/>
        <s v="26-Aug-1999"/>
        <s v="27-Dec-1982"/>
        <s v="16-Jun-1971"/>
        <s v="24-Aug-1965"/>
        <s v="12-Sep-1980"/>
        <s v="28-Aug-2001"/>
        <s v="14-Oct-1989"/>
        <s v="19-Dec-1975"/>
        <s v="28-Sep-2003"/>
        <s v="17-Aug-1979"/>
        <s v="27-Aug-1963"/>
        <s v="28-Sep-1979"/>
        <s v="20-Sep-1979"/>
        <s v="18-Jul-1976"/>
        <s v="16-Nov-1962"/>
        <s v="25-Dec-1983"/>
        <s v="12-Jun-1999"/>
        <s v="21-Nov-1990"/>
        <s v="4-Sep-1980"/>
        <s v="4-Aug-2004"/>
        <s v="10-Dec-1980"/>
        <s v="3-Sep-1974"/>
        <s v="14-Oct-1974"/>
        <s v="26-Aug-1969"/>
        <s v="23-Nov-1977"/>
        <s v="2-Jul-1983"/>
        <s v="19-Nov-1964"/>
        <s v="8-Dec-1975"/>
        <s v="8-Sep-1967"/>
        <s v="4-Aug-1986"/>
        <s v="14-Sep-1992"/>
        <s v="1-Aug-1965"/>
        <s v="17-Dec-1967"/>
        <s v="13-Oct-1969"/>
        <s v="18-Oct-1962"/>
        <s v="12-Jul-1985"/>
        <s v="2-Jul-1962"/>
        <s v="17-Sep-1985"/>
        <s v="7-Sep-1993"/>
        <s v="22-Aug-1966"/>
        <s v="17-Oct-1987"/>
        <s v="8-Jun-1994"/>
        <s v="9-Jul-2002"/>
        <s v="6-Oct-1983"/>
        <s v="25-Jul-1988"/>
        <s v="10-Aug-1966"/>
        <s v="9-Oct-1980"/>
        <s v="18-Oct-1997"/>
        <s v="30-Oct-1979"/>
        <s v="14-Jun-1972"/>
        <s v="8-Aug-1990"/>
        <s v="27-Aug-1994"/>
        <s v="24-Sep-1978"/>
        <s v="14-Jul-1963"/>
        <s v="19-Aug-1992"/>
        <s v="8-Nov-1980"/>
        <s v="30-Nov-1987"/>
        <s v="15-Dec-1982"/>
        <s v="6-Sep-1993"/>
        <s v="30-Jun-1987"/>
        <s v="24-Aug-1991"/>
        <s v="15-Nov-1966"/>
        <s v="29-Jul-1967"/>
        <s v="28-Dec-1985"/>
        <s v="16-Sep-1991"/>
        <s v="2-Jul-1979"/>
        <s v="28-Sep-1993"/>
        <s v="5-Jun-1989"/>
        <s v="19-Dec-1983"/>
        <s v="24-Oct-1988"/>
        <s v="6-Aug-1998"/>
        <s v="20-Oct-1963"/>
        <s v="3-Aug-1969"/>
        <s v="6-Dec-1963"/>
        <s v="24-Jul-2003"/>
        <s v="18-Dec-1962"/>
        <s v="15-Oct-1979"/>
        <s v="28-Nov-1995"/>
        <s v="19-Nov-1979"/>
        <s v="27-Dec-1992"/>
        <s v="30-Aug-1967"/>
        <s v="17-Oct-1970"/>
        <s v="23-Sep-1998"/>
        <s v="12-Aug-1986"/>
        <s v="26-Sep-1964"/>
        <s v="15-Dec-1999"/>
        <s v="4-Jul-1995"/>
        <s v="25-Dec-1992"/>
        <s v="3-Aug-1995"/>
        <s v="10-Sep-2004"/>
        <s v="15-Jun-1997"/>
        <s v="4-Jul-1963"/>
        <s v="12-Jul-1993"/>
        <s v="24-Oct-1999"/>
        <s v="17-Oct-1965"/>
        <s v="27-Jun-1975"/>
        <s v="28-Sep-2001"/>
        <s v="17-Oct-1977"/>
        <s v="4-Dec-1989"/>
        <s v="12-Nov-1979"/>
        <s v="26-Aug-1997"/>
        <s v="12-Dec-1976"/>
        <s v="8-Dec-1963"/>
        <s v="10-Oct-1979"/>
        <s v="21-Jun-1966"/>
        <s v="14-Jul-2003"/>
        <s v="1-Jul-1994"/>
        <s v="25-Oct-1990"/>
        <s v="26-Jul-1970"/>
        <s v="16-Nov-1963"/>
        <s v="12-Jul-1968"/>
        <s v="16-Jun-1965"/>
        <s v="29-Dec-1990"/>
        <s v="8-Jun-1971"/>
        <s v="2-Nov-2003"/>
        <s v="18-Oct-1992"/>
        <s v="1-Nov-2003"/>
        <s v="12-Jul-1963"/>
        <s v="25-Aug-1975"/>
        <s v="22-Oct-1982"/>
        <s v="18-Aug-2004"/>
        <s v="7-Jun-1964"/>
        <s v="16-Sep-1965"/>
        <s v="3-Jun-1998"/>
        <s v="28-Jun-2002"/>
        <s v="26-Dec-2003"/>
        <s v="10-Jun-1996"/>
        <s v="22-Aug-1971"/>
        <s v="16-Jul-1980"/>
        <s v="25-Aug-1977"/>
        <s v="21-Oct-1968"/>
        <s v="10-Sep-2003"/>
        <s v="8-Aug-1974"/>
        <s v="19-Oct-1995"/>
        <s v="29-Jul-1962"/>
        <s v="23-Sep-1989"/>
        <s v="28-Aug-1974"/>
        <s v="5-Nov-1993"/>
        <s v="25-Sep-1977"/>
        <s v="24-Jul-1975"/>
        <s v="10-Jul-1970"/>
        <s v="25-Jun-1963"/>
        <s v="25-Jun-2001"/>
        <s v="23-Dec-1995"/>
        <s v="10-Oct-1958"/>
        <s v="20-Dec-2003"/>
        <s v="28-Sep-1995"/>
        <s v="5-Dec-1965"/>
        <s v="24-Aug-2003"/>
        <s v="30-Jul-1972"/>
        <s v="8-Sep-2002"/>
        <s v="21-Aug-1988"/>
        <s v="6-Aug-1988"/>
        <s v="11-Sep-1974"/>
        <s v="6-Jul-1982"/>
        <s v="12-Dec-1993"/>
        <s v="6-Oct-1987"/>
        <s v="8-Aug-1993"/>
        <s v="27-Aug-1985"/>
        <s v="21-Jun-1958"/>
        <s v="22-Oct-1958"/>
        <s v="16-Sep-1978"/>
        <s v="5-Dec-1988"/>
        <s v="19-Sep-1980"/>
        <s v="24-Jul-1982"/>
        <s v="12-Oct-1980"/>
        <s v="25-Dec-1962"/>
        <s v="11-Nov-1982"/>
        <s v="26-Jun-1984"/>
        <s v="9-Oct-1997"/>
        <s v="29-Aug-1974"/>
        <s v="20-Sep-1976"/>
        <s v="26-Jun-1973"/>
        <s v="22-Dec-1988"/>
        <s v="6-Jun-1960"/>
        <s v="28-Oct-1965"/>
        <s v="30-Jul-1974"/>
        <s v="2-Oct-1959"/>
        <s v="28-Jun-1974"/>
        <s v="17-Jul-2004"/>
        <s v="20-Jul-1976"/>
        <s v="4-Sep-1964"/>
        <s v="6-Sep-1962"/>
        <s v="18-Jul-1968"/>
        <s v="14-Jul-2001"/>
        <s v="13-Dec-1963"/>
        <s v="16-Sep-1969"/>
        <s v="25-Jul-1960"/>
        <s v="23-Nov-1978"/>
        <s v="17-Jun-1962"/>
        <s v="3-Dec-1959"/>
        <s v="4-Jun-1959"/>
        <s v="25-Oct-1962"/>
        <s v="25-Nov-1971"/>
        <s v="5-Sep-1978"/>
        <s v="26-Oct-1975"/>
        <s v="12-Jun-1968"/>
        <s v="15-Aug-1971"/>
        <s v="25-Nov-1979"/>
        <s v="8-Aug-1960"/>
        <s v="2-Aug-1995"/>
        <s v="29-Jul-1958"/>
        <s v="29-Nov-1962"/>
        <s v="8-Nov-1968"/>
        <s v="4-Jul-1981"/>
        <s v="17-Oct-1958"/>
        <s v="5-Jun-1981"/>
        <s v="18-Oct-1979"/>
        <s v="10-Dec-1975"/>
        <s v="27-Jul-1965"/>
        <s v="24-Sep-2002"/>
        <s v="4-Sep-1982"/>
        <s v="23-Jul-1958"/>
        <s v="20-Oct-1969"/>
        <s v="13-Nov-1981"/>
        <s v="1-Sep-1967"/>
        <s v="21-Aug-1991"/>
        <s v="8-Nov-1965"/>
        <s v="18-Jul-1967"/>
        <s v="14-Oct-1963"/>
        <s v="3-Dec-1962"/>
        <s v="12-Sep-1998"/>
        <s v="14-Jul-1989"/>
        <s v="22-Jul-1989"/>
        <s v="20-Oct-1979"/>
        <s v="20-Nov-1959"/>
        <s v="27-Nov-1976"/>
        <s v="10-Nov-1996"/>
        <s v="3-Aug-1959"/>
        <s v="29-Jun-1959"/>
        <s v="4-Nov-1967"/>
        <s v="15-Aug-1967"/>
        <s v="10-Aug-1999"/>
        <s v="20-Sep-1958"/>
        <s v="14-Sep-1958"/>
        <s v="22-Jun-1965"/>
        <s v="16-Jul-1963"/>
        <s v="16-Nov-1988"/>
        <s v="10-Oct-1967"/>
        <s v="24-Dec-1959"/>
        <s v="26-Sep-1969"/>
        <s v="10-Jul-1958"/>
        <s v="15-Oct-1958"/>
        <s v="15-Dec-1968"/>
        <s v="6-Sep-2004"/>
        <s v="13-Jul-1972"/>
        <s v="26-Dec-1974"/>
        <s v="8-Nov-1959"/>
        <s v="10-Oct-1959"/>
        <s v="25-Sep-1961"/>
        <s v="21-Sep-1958"/>
        <s v="17-Nov-1983"/>
        <s v="25-Dec-1968"/>
        <s v="7-Jul-1984"/>
        <s v="6-Jul-2004"/>
        <s v="14-Jun-1961"/>
        <s v="26-Sep-1976"/>
        <s v="12-Sep-1991"/>
        <s v="8-Nov-1960"/>
        <s v="8-Jul-1963"/>
        <s v="6-Jul-1963"/>
        <s v="23-Dec-1963"/>
        <s v="6-Sep-1959"/>
        <s v="29-Aug-1959"/>
        <s v="18-Jun-1960"/>
        <s v="27-Jul-1962"/>
        <s v="7-Jul-1959"/>
        <s v="29-Dec-1959"/>
        <s v="25-Sep-1985"/>
        <s v="5-Oct-1959"/>
        <s v="21-Jul-1960"/>
        <s v="7-Jun-2003"/>
        <s v="10-Dec-1958"/>
        <s v="25-Nov-1958"/>
        <s v="8-Dec-1986"/>
        <s v="10-Nov-1966"/>
        <s v="6-Aug-1959"/>
        <s v="16-Jul-2004"/>
        <s v="23-Oct-1969"/>
        <s v="29-Aug-1985"/>
        <s v="2-Aug-1981"/>
        <s v="24-Nov-1986"/>
        <s v="14-Sep-1985"/>
        <s v="4-Aug-1963"/>
        <s v="20-Jul-1984"/>
        <s v="26-Jul-1969"/>
        <s v="18-Nov-1961"/>
        <s v="10-Sep-1964"/>
        <s v="14-Aug-1992"/>
        <s v="15-Jul-1968"/>
        <s v="11-Jul-1960"/>
        <s v="30-Aug-1990"/>
        <s v="7-Aug-1975"/>
        <s v="24-Jul-1960"/>
        <s v="28-Jul-1960"/>
        <s v="19-Aug-1985"/>
        <s v="16-Dec-1960"/>
        <s v="13-Aug-1960"/>
        <s v="29-Jun-1975"/>
        <s v="14-Nov-1966"/>
        <s v="3-Nov-1961"/>
        <s v="17-Jun-1994"/>
        <s v="22-Jul-1961"/>
        <s v="19-Dec-1992"/>
        <s v="20-Dec-1959"/>
        <s v="25-Nov-1959"/>
        <s v="9-Dec-1959"/>
        <s v="6-Jun-1984"/>
        <s v="30-Sep-1979"/>
        <s v="24-Sep-1964"/>
        <s v="2-Oct-1990"/>
        <s v="11-Nov-1960"/>
        <s v="23-Aug-1976"/>
        <s v="24-Nov-1962"/>
        <s v="13-Nov-1965"/>
        <s v="7-Dec-1962"/>
        <s v="15-Oct-1982"/>
        <s v="5-Aug-1962"/>
        <s v="6-Dec-1961"/>
        <s v="7-Sep-1961"/>
        <s v="16-Aug-1999"/>
        <s v="14-Sep-1963"/>
        <s v="12-Aug-1992"/>
        <s v="2-Aug-1962"/>
        <s v="30-Oct-1971"/>
        <s v="17-Jul-1978"/>
        <s v="6-Nov-1961"/>
        <s v="26-Oct-1985"/>
        <s v="6-Aug-1967"/>
        <s v="23-Sep-1969"/>
        <s v="9-Nov-1961"/>
        <s v="4-Nov-1965"/>
        <s v="23-Sep-1964"/>
        <s v="20-Jul-1962"/>
        <s v="27-Sep-1972"/>
        <s v="13-Dec-1969"/>
        <s v="24-Jun-1962"/>
        <s v="30-Oct-1981"/>
        <s v="27-Nov-1979"/>
        <s v="28-Nov-1960"/>
        <s v="23-Sep-1960"/>
        <s v="22-Jun-1960"/>
        <s v="4-Nov-1960"/>
        <s v="20-Aug-1961"/>
        <s v="22-Dec-1966"/>
        <s v="14-Aug-1963"/>
        <s v="1-Sep-1963"/>
        <s v="16-Aug-1963"/>
        <s v="9-Jul-2004"/>
        <s v="6-Aug-1984"/>
        <s v="27-Sep-1963"/>
        <s v="22-Sep-1973"/>
        <s v="27-Sep-1993"/>
        <s v="25-Sep-1967"/>
        <s v="20-Jul-1963"/>
        <s v="24-Jul-1978"/>
        <s v="29-Oct-1983"/>
        <s v="5-Dec-1963"/>
        <s v="7-Oct-1972"/>
        <s v="1-Oct-1962"/>
        <s v="2-Sep-1962"/>
        <s v="17-Jul-1988"/>
        <s v="8-Jul-1970"/>
        <s v="28-Nov-1964"/>
        <s v="24-Sep-1974"/>
        <s v="14-Sep-1965"/>
        <s v="11-Jul-1962"/>
        <s v="17-Dec-1966"/>
        <s v="22-Jul-1962"/>
        <s v="22-Nov-1962"/>
        <s v="4-Oct-1965"/>
        <s v="19-Aug-1963"/>
        <s v="18-Nov-1998"/>
        <s v="11-Aug-1988"/>
        <s v="26-Nov-1969"/>
        <s v="28-Nov-1961"/>
        <s v="16-Oct-1962"/>
        <s v="12-Jul-1966"/>
        <s v="3-Dec-1968"/>
        <s v="12-Nov-1968"/>
        <s v="26-Nov-1968"/>
        <s v="9-Aug-1995"/>
        <s v="4-Aug-1964"/>
        <s v="14-Jul-1979"/>
        <s v="21-Aug-1972"/>
        <s v="29-Dec-1989"/>
        <s v="26-Sep-1962"/>
        <s v="29-Dec-1966"/>
        <s v="22-Sep-1963"/>
        <s v="2-Aug-1963"/>
        <s v="29-Aug-1963"/>
        <s v="28-Oct-1963"/>
        <s v="29-Oct-1990"/>
        <s v="16-Nov-1966"/>
        <s v="28-Aug-1967"/>
        <s v="6-Dec-1966"/>
        <s v="13-Aug-1986"/>
        <s v="23-Nov-1989"/>
        <s v="23-Jun-1974"/>
        <s v="17-Jul-1963"/>
        <s v="29-Jul-1966"/>
        <s v="15-Oct-1964"/>
        <s v="19-Jul-1963"/>
        <s v="24-Jun-1964"/>
        <s v="2-Jul-1964"/>
        <s v="20-Jul-1964"/>
        <s v="14-Aug-1977"/>
        <s v="29-Aug-1991"/>
        <s v="5-Oct-1987"/>
        <s v="4-Nov-1962"/>
        <s v="6-Nov-1991"/>
        <s v="4-Jun-1963"/>
        <s v="25-Oct-1968"/>
        <s v="9-Dec-1968"/>
        <s v="21-Jun-1968"/>
        <s v="2-Sep-1984"/>
        <s v="7-Sep-1986"/>
        <s v="24-Nov-1966"/>
        <s v="16-Oct-1979"/>
        <s v="9-Jun-1965"/>
        <s v="17-Oct-1982"/>
        <s v="4-Jul-1983"/>
        <s v="29-Sep-1964"/>
        <s v="1-Nov-1965"/>
        <s v="25-Dec-1964"/>
        <s v="19-Oct-1991"/>
        <s v="2-Aug-1964"/>
        <s v="20-Dec-1964"/>
        <s v="2-Jun-2004"/>
        <s v="29-Oct-1967"/>
        <s v="14-Jul-1967"/>
        <s v="24-Aug-1967"/>
        <s v="7-Jul-1974"/>
        <s v="27-Jun-1964"/>
        <s v="10-Nov-1965"/>
        <s v="11-Jul-1964"/>
        <s v="25-Sep-1965"/>
        <s v="11-Sep-1964"/>
        <s v="3-Oct-1965"/>
        <s v="20-Nov-1982"/>
        <s v="25-Jul-1966"/>
        <s v="6-Nov-1979"/>
        <s v="2-Dec-1964"/>
        <s v="9-Jun-1963"/>
        <s v="12-Nov-1969"/>
        <s v="9-Nov-1964"/>
        <s v="26-Nov-1984"/>
        <s v="12-Oct-1969"/>
        <s v="21-Oct-1982"/>
        <s v="1-Dec-1970"/>
        <s v="9-Nov-1966"/>
        <s v="23-Aug-1966"/>
        <s v="6-Jul-1966"/>
        <s v="20-Jul-1994"/>
        <s v="4-Oct-1966"/>
        <s v="17-Jul-1986"/>
        <s v="20-Jun-1964"/>
        <s v="6-Nov-1965"/>
        <s v="25-Dec-1965"/>
        <s v="23-Jul-1973"/>
        <s v="1-Dec-1971"/>
        <s v="14-Nov-1968"/>
        <s v="23-Jul-1970"/>
        <s v="12-Jun-1988"/>
        <s v="19-Dec-1971"/>
        <s v="24-Jun-1968"/>
        <s v="6-Oct-1989"/>
        <s v="11-Aug-1969"/>
        <s v="7-Jun-1983"/>
        <s v="13-Oct-1970"/>
        <s v="7-Sep-1966"/>
        <s v="23-Jun-1965"/>
        <s v="14-Jun-1966"/>
        <s v="12-Sep-1971"/>
        <s v="17-Jul-1980"/>
        <s v="9-Jun-1985"/>
        <s v="23-Oct-1983"/>
        <s v="7-Oct-1970"/>
        <s v="19-Dec-1967"/>
        <s v="28-Jul-1997"/>
        <s v="13-Jun-1964"/>
        <s v="6-Dec-1972"/>
        <s v="7-Jun-1979"/>
        <s v="13-Dec-1964"/>
        <s v="3-Jul-1964"/>
        <s v="4-Jul-1964"/>
        <s v="26-Sep-1965"/>
        <s v="12-Jul-1964"/>
        <s v="2-Nov-1968"/>
        <s v="19-Aug-1989"/>
        <s v="20-Sep-2002"/>
        <s v="11-Jul-1963"/>
        <s v="10-Dec-1995"/>
        <s v="22-Nov-1963"/>
        <s v="6-Oct-1968"/>
        <s v="25-Sep-1972"/>
        <s v="14-Nov-1988"/>
        <s v="22-Jun-1970"/>
        <s v="14-Jun-1967"/>
        <s v="4-Oct-2004"/>
        <s v="26-Dec-1971"/>
        <s v="11-Oct-1969"/>
        <s v="2-Oct-1981"/>
        <s v="20-Aug-1969"/>
        <s v="17-Dec-1989"/>
        <s v="30-Dec-1969"/>
        <s v="28-Jun-1976"/>
        <s v="14-Jun-1970"/>
        <s v="3-Sep-1972"/>
        <s v="6-Aug-1966"/>
        <s v="25-Jun-1969"/>
        <s v="30-Nov-1969"/>
        <s v="20-Aug-1980"/>
        <s v="5-Jul-1966"/>
        <s v="9-Sep-1966"/>
        <s v="4-Sep-1967"/>
        <s v="20-Nov-1966"/>
        <s v="7-Nov-1966"/>
        <s v="9-Nov-1971"/>
        <s v="18-Sep-2000"/>
        <s v="17-Dec-2001"/>
        <s v="30-Aug-1974"/>
        <s v="25-Oct-1989"/>
        <s v="10-Dec-1974"/>
        <s v="21-Jul-1996"/>
        <s v="26-Jun-1991"/>
        <s v="15-Dec-1974"/>
        <s v="24-Oct-1968"/>
        <s v="17-Sep-2000"/>
        <s v="18-Dec-1965"/>
        <s v="21-Oct-1973"/>
        <s v="19-Jun-1965"/>
        <s v="14-Aug-1969"/>
        <s v="4-Dec-1965"/>
        <s v="10-Nov-1969"/>
        <s v="13-Nov-1968"/>
        <s v="6-Sep-1994"/>
        <s v="20-Dec-1971"/>
        <s v="28-Jul-1968"/>
        <s v="2-Oct-1967"/>
        <s v="18-Dec-1970"/>
        <s v="23-Oct-1967"/>
        <s v="24-Dec-1999"/>
        <s v="11-Nov-1967"/>
        <s v="25-Nov-1989"/>
        <s v="29-Aug-1986"/>
        <s v="9-Dec-1974"/>
        <s v="25-Jun-1992"/>
        <s v="5-Oct-1967"/>
        <s v="24-Oct-1972"/>
        <s v="30-Sep-1976"/>
        <s v="2-Aug-1977"/>
        <s v="7-Sep-1962"/>
        <s v="22-Nov-1976"/>
        <s v="8-Aug-1964"/>
        <s v="6-Jul-1990"/>
        <s v="23-Jul-1992"/>
        <s v="27-Jun-1965"/>
        <s v="23-Jun-1967"/>
        <s v="20-Jul-1966"/>
        <s v="14-Dec-1972"/>
        <s v="29-Nov-1967"/>
        <s v="3-Nov-1966"/>
        <s v="25-Dec-1969"/>
        <s v="11-Dec-1966"/>
        <s v="17-Jul-1969"/>
        <s v="29-Jun-1971"/>
        <s v="26-Sep-1971"/>
        <s v="25-Oct-1977"/>
        <s v="21-Aug-1978"/>
        <s v="28-Jun-1987"/>
        <s v="22-Sep-1969"/>
        <s v="27-Jul-1964"/>
        <s v="3-Aug-1976"/>
        <s v="14-Oct-1964"/>
        <s v="29-Aug-1968"/>
        <s v="23-Aug-1968"/>
        <s v="27-Dec-1968"/>
        <s v="11-Oct-1973"/>
        <s v="24-Oct-1980"/>
        <s v="7-Jul-1969"/>
        <s v="19-Sep-1973"/>
        <s v="29-Sep-1973"/>
        <s v="6-Sep-1971"/>
        <s v="17-Jun-1969"/>
        <s v="29-Sep-1974"/>
        <s v="8-Aug-1973"/>
        <s v="19-Jul-1968"/>
        <s v="21-Jul-1982"/>
        <s v="17-Nov-1991"/>
        <s v="12-Jul-1962"/>
        <s v="24-Sep-1963"/>
        <s v="14-Sep-1988"/>
        <s v="21-Jun-1970"/>
        <s v="27-Nov-1973"/>
        <s v="5-Sep-1973"/>
        <s v="23-Sep-1968"/>
        <s v="26-Sep-1967"/>
        <s v="24-Dec-1970"/>
        <s v="16-Oct-1985"/>
        <s v="10-Jul-1972"/>
        <s v="13-Oct-1973"/>
        <s v="12-Jun-1981"/>
        <s v="30-Dec-1974"/>
        <s v="5-Sep-1997"/>
        <s v="16-Nov-1972"/>
        <s v="2-Jul-1975"/>
        <s v="8-Aug-1972"/>
        <s v="19-Dec-1976"/>
        <s v="3-Jul-1969"/>
        <s v="27-Oct-1969"/>
        <s v="22-Aug-1969"/>
        <s v="28-Dec-1979"/>
        <s v="3-Jul-1988"/>
        <s v="11-Aug-1970"/>
        <s v="6-Oct-1971"/>
        <s v="3-Dec-1983"/>
        <s v="17-Aug-1962"/>
        <s v="8-Jul-1996"/>
        <s v="5-Nov-1966"/>
        <s v="8-Nov-1971"/>
        <s v="3-Oct-1971"/>
        <s v="3-Jul-1971"/>
        <s v="22-Dec-1971"/>
        <s v="6-Jul-1998"/>
        <s v="13-Aug-1969"/>
        <s v="17-Jul-1971"/>
        <s v="23-Oct-1971"/>
        <s v="4-Nov-1968"/>
        <s v="13-Aug-1992"/>
        <s v="28-Jun-1972"/>
        <s v="17-Sep-1973"/>
        <s v="7-Jun-1977"/>
        <s v="8-Aug-1996"/>
        <s v="5-Sep-1965"/>
        <s v="4-Jul-1970"/>
        <s v="18-Aug-1970"/>
        <s v="12-Sep-1970"/>
        <s v="19-Sep-1977"/>
        <s v="16-Sep-1966"/>
        <s v="8-Aug-1981"/>
        <s v="8-Jul-1974"/>
        <s v="19-Jul-1971"/>
        <s v="30-Sep-1970"/>
        <s v="22-Jun-1968"/>
        <s v="23-Oct-1972"/>
        <s v="19-Dec-1979"/>
        <s v="23-Jun-1998"/>
        <s v="16-Dec-1970"/>
        <s v="29-Aug-1982"/>
        <s v="27-Dec-1972"/>
        <s v="15-Dec-1964"/>
        <s v="18-Oct-1981"/>
        <s v="28-Nov-1973"/>
        <s v="4-Dec-1966"/>
        <s v="1-Dec-1973"/>
        <s v="14-Aug-1974"/>
        <s v="22-Sep-1972"/>
        <s v="28-Jul-1975"/>
        <s v="21-Dec-1973"/>
        <s v="29-Nov-1971"/>
        <s v="22-Aug-1992"/>
        <s v="24-Aug-1969"/>
        <s v="4-Jun-1969"/>
        <s v="17-Jul-1979"/>
        <s v="14-Nov-1987"/>
        <s v="8-Jun-1974"/>
        <s v="27-Nov-1974"/>
        <s v="3-Nov-1976"/>
        <s v="30-Oct-1976"/>
        <s v="17-Oct-1976"/>
        <s v="20-Oct-1971"/>
        <s v="29-Dec-1971"/>
        <s v="26-Nov-1971"/>
        <s v="24-Nov-1969"/>
        <s v="8-Oct-1971"/>
        <s v="1-Jul-1988"/>
        <s v="12-Oct-1996"/>
        <s v="9-Jul-1988"/>
        <s v="12-Oct-1977"/>
        <s v="8-Jun-1963"/>
        <s v="16-Oct-1973"/>
        <s v="2-Jul-1971"/>
        <s v="6-Aug-1971"/>
        <s v="21-Aug-1974"/>
        <s v="5-Oct-1980"/>
        <s v="6-Dec-1975"/>
        <s v="5-Dec-1981"/>
        <s v="25-Dec-1986"/>
        <s v="10-Sep-1976"/>
        <s v="25-Dec-1973"/>
        <s v="24-Oct-1970"/>
        <s v="23-Aug-1990"/>
        <s v="8-Dec-1982"/>
        <s v="18-Oct-1970"/>
        <s v="12-Aug-1970"/>
        <s v="9-Nov-1965"/>
        <s v="4-Nov-1977"/>
        <s v="2-Dec-1972"/>
        <s v="7-Dec-1972"/>
        <s v="1-Dec-1993"/>
        <s v="16-Dec-1979"/>
        <s v="21-Jul-1974"/>
        <s v="8-Sep-1974"/>
        <s v="15-Jul-1983"/>
        <s v="17-Aug-1974"/>
        <s v="27-Sep-1992"/>
        <s v="25-Dec-1976"/>
        <s v="6-Jun-1972"/>
        <s v="7-Jul-1975"/>
        <s v="6-Sep-1967"/>
        <s v="28-Nov-1997"/>
        <s v="16-Dec-1978"/>
        <s v="9-Sep-1973"/>
        <s v="18-Jun-1974"/>
        <s v="22-Nov-1972"/>
        <s v="14-Nov-1972"/>
        <s v="14-Jul-1976"/>
        <s v="22-Aug-1988"/>
        <s v="19-Oct-1976"/>
        <s v="14-Jun-1976"/>
        <s v="7-Nov-2001"/>
        <s v="29-Aug-1965"/>
        <s v="18-Jun-1971"/>
        <s v="23-Aug-1971"/>
        <s v="6-Sep-1974"/>
        <s v="9-Sep-1969"/>
        <s v="23-Aug-1999"/>
        <s v="17-Jun-1976"/>
        <s v="25-Jun-1973"/>
        <s v="28-Oct-1980"/>
        <s v="16-Aug-1974"/>
        <s v="10-Aug-1969"/>
        <s v="21-Oct-1965"/>
        <s v="3-Aug-1975"/>
        <s v="2-Sep-1977"/>
        <s v="15-Oct-1977"/>
        <s v="12-Nov-1977"/>
        <s v="24-Sep-1977"/>
        <s v="11-Jul-1973"/>
        <s v="25-Jul-1983"/>
        <s v="30-Dec-1983"/>
        <s v="11-Nov-1987"/>
        <s v="6-Dec-1982"/>
        <s v="26-Sep-1975"/>
        <s v="21-Sep-1988"/>
        <s v="21-Aug-1975"/>
        <s v="6-Aug-1975"/>
        <s v="12-Dec-Missing Datas"/>
        <s v="6-Nov-1975"/>
        <s v="27-Dec-1981"/>
        <s v="24-Jul-Missing Datas"/>
        <s v="26-Jul-1977"/>
        <s v="13-Aug-1979"/>
        <s v="29-Dec-1977"/>
        <s v="21-Jun-1977"/>
        <s v="26-Dec-1977"/>
        <s v="10-Nov-1993"/>
        <s v="9-Sep-1992"/>
        <s v="26-Dec-1972"/>
        <s v="19-Jun-1984"/>
        <s v="12-Jun-1966"/>
        <s v="4-Sep-1972"/>
        <s v="9-Sep-1972"/>
        <s v="28-Sep-1975"/>
        <s v="4-Sep-1977"/>
        <s v="11-Jun-1979"/>
        <s v="18-Sep-1971"/>
        <s v="4-Sep-1971"/>
        <s v="21-Sep-1963"/>
        <s v="7-Jul-1976"/>
        <s v="12-Jul-1976"/>
        <s v="22-Jun-1993"/>
        <s v="7-Aug-1979"/>
        <s v="26-Jun-1978"/>
        <s v="6-Jun-1974"/>
        <s v="22-Dec-1974"/>
        <s v="26-Sep-1974"/>
        <s v="28-Nov-2000"/>
        <s v="5-Aug-1974"/>
        <s v="5-Sep-1964"/>
        <s v="27-Sep-1982"/>
        <s v="2-Sep-1976"/>
        <s v="30-Jun-1976"/>
        <s v="30-Jun-1978"/>
        <s v="24-Oct-1978"/>
        <s v="23-Nov-1962"/>
        <s v="21-Oct-1997"/>
        <s v="8-Jun-1983"/>
        <s v="5-Nov-1963"/>
        <s v="28-Jun-1982"/>
        <s v="21-Jun-1990"/>
        <s v="3-Sep-1973"/>
        <s v="30-Aug-1973"/>
        <s v="1-Sep-1978"/>
        <s v="10-Jun-1967"/>
        <s v="21-Dec-1975"/>
        <s v="12-Oct-1994"/>
        <s v="7-Nov-1993"/>
        <s v="15-Dec-1975"/>
        <s v="11-Aug-1965"/>
        <s v="28-Jun-1975"/>
        <s v="12-Dec-1970"/>
        <s v="28-Nov-1985"/>
        <s v="12-Dec-2003"/>
        <s v="6-Nov-1977"/>
        <s v="20-Dec-1976"/>
        <s v="3-Nov-1989"/>
        <s v="18-Sep-1995"/>
        <s v="22-Aug-1962"/>
        <s v="20-Aug-1983"/>
        <s v="28-Aug-1983"/>
        <s v="23-Nov-1972"/>
        <s v="10-Aug-1975"/>
        <s v="19-Jun-1970"/>
        <s v="28-Dec-1981"/>
        <s v="29-Oct-1987"/>
        <s v="20-Jul-1977"/>
        <s v="10-Oct-1962"/>
        <s v="17-Nov-1994"/>
        <s v="5-Oct-2001"/>
        <s v="12-Oct-1989"/>
        <s v="21-Dec-1991"/>
        <s v="9-Nov-1974"/>
        <s v="2-Dec-1997"/>
        <s v="25-Dec-1999"/>
        <s v="21-Dec-1997"/>
        <s v="30-Jun-1981"/>
        <s v="4-Sep-1978"/>
        <s v="18-Jul-1965"/>
        <s v="29-Aug-1977"/>
        <s v="4-Dec-1978"/>
        <s v="10-Sep-1980"/>
        <s v="2-Jun-1979"/>
        <s v="12-Jul-1987"/>
        <s v="18-Dec-1982"/>
        <s v="19-Dec-1981"/>
        <s v="11-Oct-1971"/>
        <s v="13-Sep-1995"/>
        <s v="24-Nov-1996"/>
        <s v="9-Oct-1976"/>
        <s v="27-Dec-1965"/>
        <s v="30-Sep-1998"/>
        <s v="10-Aug-1993"/>
        <s v="16-Oct-1980"/>
        <s v="15-Jun-1999"/>
        <s v="24-Jul-1980"/>
        <s v="20-Jun-1980"/>
        <s v="13-Dec-2001"/>
        <s v="24-Aug-1978"/>
        <s v="6-Nov-1978"/>
        <s v="28-Nov-1978"/>
        <s v="17-Sep-1996"/>
        <s v="3-Jul-1968"/>
        <s v="30-Sep-1997"/>
        <s v="17-Jul-1967"/>
        <s v="14-Aug-1994"/>
        <s v="15-Dec-1988"/>
        <s v="22-Aug-1984"/>
        <s v="14-Dec-1978"/>
        <s v="10-Oct-1976"/>
        <s v="18-Oct-1978"/>
        <s v="10-Jul-1983"/>
        <s v="28-Oct-1997"/>
        <s v="14-Jun-1996"/>
        <s v="4-Aug-1967"/>
        <s v="1-Jun-2001"/>
        <s v="30-Sep-1977"/>
        <s v="7-Jul-1980"/>
        <s v="1-Sep-1979"/>
        <s v="2-Dec-1978"/>
        <s v="12-Nov-1978"/>
        <s v="19-Sep-1983"/>
        <s v="22-Jul-1993"/>
        <s v="24-Nov-1981"/>
        <s v="9-Dec-1965"/>
        <s v="16-Jul-1981"/>
        <s v="21-Jun-1983"/>
        <s v="5-Oct-1993"/>
        <s v="1-Dec-1977"/>
        <s v="26-Jun-1979"/>
        <s v="18-Dec-1977"/>
        <s v="15-Jun-1986"/>
        <s v="19-Sep-1979"/>
        <s v="25-Jul-1984"/>
        <s v="19-Jun-1979"/>
        <s v="15-Nov-2004"/>
        <s v="11-Jul-1965"/>
        <s v="11-Aug-1972"/>
        <s v="25-Jun-1965"/>
        <s v="6-Jun-1965"/>
        <s v="26-Dec-1966"/>
        <s v="2-Nov-1985"/>
        <s v="18-Dec-1976"/>
        <s v="25-Oct-1973"/>
        <s v="13-Jun-1981"/>
        <s v="14-Aug-1981"/>
        <s v="2-Sep-1986"/>
        <s v="13-Jul-1986"/>
        <s v="15-Sep-1977"/>
        <s v="28-Jun-1991"/>
        <s v="21-Nov-1983"/>
        <s v="11-Aug-1983"/>
        <s v="14-Sep-1982"/>
        <s v="26-Aug-1968"/>
        <s v="19-Jul-1975"/>
        <s v="30-Sep-1980"/>
        <s v="7-Oct-1980"/>
        <s v="22-Jun-1980"/>
        <s v="17-Jul-1981"/>
        <s v="6-Sep-1978"/>
        <s v="29-Jun-1984"/>
        <s v="30-Jul-1978"/>
        <s v="24-Jun-1976"/>
        <s v="21-Nov-1984"/>
        <s v="8-Aug-1999"/>
        <s v="1-Aug-1993"/>
        <s v="29-Jun-1968"/>
        <s v="11-Aug-1987"/>
        <s v="6-Oct-1982"/>
        <s v="24-Jun-1978"/>
        <s v="28-Jun-1980"/>
        <s v="21-Jul-1980"/>
        <s v="22-Oct-1980"/>
        <s v="26-Jul-1980"/>
        <s v="29-Oct-1995"/>
        <s v="2-Jun-1978"/>
        <s v="6-Jul-1969"/>
        <s v="1-Sep-1982"/>
        <s v="18-Oct-1982"/>
        <s v="10-Dec-1985"/>
        <s v="3-Jun-1975"/>
        <s v="18-Aug-1980"/>
        <s v="15-Dec-1978"/>
        <s v="30-Aug-1980"/>
        <s v="5-Sep-1984"/>
        <s v="21-Dec-1989"/>
        <s v="10-Sep-1985"/>
        <s v="24-Dec-2004"/>
        <s v="23-Jun-1981"/>
        <s v="19-Jun-1981"/>
        <s v="15-Jun-1977"/>
        <s v="30-Nov-2000"/>
        <s v="15-Jul-1979"/>
        <s v="8-Jul-1994"/>
        <s v="17-Aug-1975"/>
        <s v="29-Jun-1991"/>
        <s v="24-Dec-1985"/>
        <s v="23-Nov-1980"/>
        <s v="8-Oct-1981"/>
        <s v="3-Sep-1981"/>
        <s v="21-Sep-1981"/>
        <s v="9-Dec-1966"/>
        <s v="17-Jun-1970"/>
        <s v="5-Jun-1986"/>
        <s v="7-Aug-1986"/>
        <s v="21-Oct-1978"/>
        <s v="13-Jun-1994"/>
        <s v="12-Jun-1983"/>
        <s v="12-Dec-1971"/>
        <s v="13-Jul-1968"/>
        <s v="9-Jul-1985"/>
        <s v="20-Oct-1989"/>
        <s v="17-Sep-1981"/>
        <s v="19-Nov-1989"/>
        <s v="1-Jul-1984"/>
        <s v="8-Nov-1970"/>
        <s v="8-Dec-1984"/>
        <s v="6-Jun-1990"/>
        <s v="4-Sep-2003"/>
        <s v="29-Aug-1973"/>
        <s v="28-Aug-1982"/>
        <s v="7-Nov-1982"/>
        <s v="29-Dec-1982"/>
        <s v="22-Nov-1982"/>
        <s v="5-Oct-1984"/>
        <s v="20-Jul-1981"/>
        <s v="20-Sep-1984"/>
        <s v="6-Aug-1989"/>
        <s v="18-Dec-1986"/>
        <s v="2-Oct-1982"/>
        <s v="12-Aug-1982"/>
        <s v="23-Oct-1976"/>
        <s v="9-Oct-1982"/>
        <s v="8-Jun-1980"/>
        <s v="27-Jul-1981"/>
        <s v="1-Nov-1984"/>
        <s v="26-Aug-1984"/>
        <s v="22-Jul-1985"/>
        <s v="5-Aug-1975"/>
        <s v="30-Dec-1976"/>
        <s v="4-Sep-1987"/>
        <s v="20-Aug-1970"/>
        <s v="9-Sep-1987"/>
        <s v="28-Oct-1982"/>
        <s v="16-Aug-1997"/>
        <s v="6-Aug-1982"/>
        <s v="18-Nov-1976"/>
        <s v="13-Aug-1984"/>
        <s v="7-Jul-1996"/>
        <s v="24-Jun-1989"/>
        <s v="30-Oct-1980"/>
        <s v="19-Aug-1983"/>
        <s v="21-Oct-1983"/>
        <s v="25-Sep-1986"/>
        <s v="13-Aug-1990"/>
        <s v="15-Dec-1985"/>
        <s v="19-Nov-1985"/>
        <s v="27-Jul-2004"/>
        <s v="4-Sep-1969"/>
        <s v="17-Sep-1974"/>
        <s v="4-Jul-1996"/>
        <s v="26-Aug-1981"/>
        <s v="16-Oct-1993"/>
        <s v="25-Sep-1984"/>
        <s v="11-Oct-1970"/>
        <s v="8-Sep-1972"/>
        <s v="11-Nov-1972"/>
        <s v="19-Sep-1978"/>
        <s v="29-Jun-1972"/>
        <s v="10-Sep-1999"/>
        <s v="22-Sep-1985"/>
        <s v="23-Oct-1988"/>
        <s v="1-Oct-1981"/>
        <s v="1-Nov-1988"/>
        <s v="5-Oct-1970"/>
        <s v="9-Aug-1985"/>
        <s v="6-Oct-1984"/>
        <s v="15-Oct-1985"/>
        <s v="6-Nov-1973"/>
        <s v="14-Oct-1970"/>
        <s v="9-Nov-1969"/>
        <s v="18-Aug-1990"/>
        <s v="16-Nov-1983"/>
        <s v="25-Jul-1991"/>
        <s v="21-Jul-1985"/>
        <s v="9-Sep-1995"/>
        <s v="9-Jun-1970"/>
        <s v="14-Oct-1984"/>
        <s v="8-Aug-1979"/>
        <s v="21-Sep-1984"/>
        <s v="8-Nov-1994"/>
        <s v="28-Jul-1996"/>
        <s v="16-Aug-1989"/>
        <s v="8-Aug-1980"/>
        <s v="10-Jun-1988"/>
        <s v="11-Oct-1974"/>
        <s v="10-Oct-1980"/>
        <s v="25-Jun-1970"/>
        <s v="11-Nov-1984"/>
        <s v="19-Sep-1984"/>
        <s v="5-Aug-1980"/>
        <s v="15-Jul-2004"/>
        <s v="13-Aug-2003"/>
        <s v="14-Jul-1987"/>
        <s v="30-Jul-1994"/>
        <s v="13-Aug-1993"/>
        <s v="29-Jul-1987"/>
        <s v="21-Dec-1982"/>
        <s v="8-Jul-1982"/>
        <s v="19-Oct-1993"/>
        <s v="22-Nov-1984"/>
        <s v="18-Jun-1985"/>
        <s v="30-Sep-1987"/>
        <s v="20-Aug-1995"/>
        <s v="27-Jul-1987"/>
        <s v="22-Jul-2002"/>
        <s v="2-Nov-1972"/>
        <s v="18-Sep-1980"/>
        <s v="30-Aug-1983"/>
        <s v="10-Jun-1993"/>
        <s v="19-Oct-1987"/>
        <s v="18-Dec-1971"/>
        <s v="30-Aug-1981"/>
        <s v="3-Nov-1993"/>
        <s v="15-Jun-1981"/>
        <s v="6-Jul-1974"/>
        <s v="3-Nov-1992"/>
        <s v="28-Oct-1972"/>
        <s v="12-Aug-1984"/>
        <s v="27-Sep-1978"/>
        <s v="9-Dec-1987"/>
        <s v="15-Nov-1994"/>
        <s v="11-Sep-1978"/>
        <s v="18-Nov-1988"/>
        <s v="3-Oct-1983"/>
        <s v="21-Nov-1986"/>
        <s v="5-Sep-1985"/>
        <s v="18-Sep-1974"/>
        <s v="22-Sep-1999"/>
        <s v="7-Dec-1980"/>
        <s v="7-Nov-1981"/>
        <s v="29-Jul-1988"/>
        <s v="17-Aug-1984"/>
        <s v="30-Sep-1986"/>
        <s v="12-Jul-1986"/>
        <s v="24-Oct-1973"/>
        <s v="25-Aug-1982"/>
        <s v="8-Jun-1978"/>
        <s v="17-Sep-1992"/>
        <s v="6-Jul-1991"/>
        <s v="27-Sep-1975"/>
        <s v="23-Dec-1985"/>
        <s v="1-Aug-1984"/>
        <s v="3-Sep-1984"/>
        <s v="6-Nov-1989"/>
        <s v="8-Aug-1988"/>
        <s v="1-Jun-1984"/>
        <s v="22-Jul-1986"/>
        <s v="18-Nov-1989"/>
        <s v="1-Jun-1986"/>
        <s v="7-Dec-1994"/>
        <s v="7-Nov-1989"/>
        <s v="15-Dec-1972"/>
        <s v="28-Aug-1991"/>
        <s v="2-Sep-1974"/>
        <s v="13-Nov-1994"/>
        <s v="9-Sep-2000"/>
        <s v="22-Aug-2004"/>
        <s v="12-Nov-1974"/>
        <s v="1-Sep-1987"/>
        <s v="20-Oct-1986"/>
        <s v="20-Sep-1986"/>
        <s v="25-Oct-1986"/>
        <s v="19-Jul-1989"/>
        <s v="5-Jul-1987"/>
        <s v="26-Dec-1987"/>
        <s v="29-Jun-1987"/>
        <s v="6-Jun-1995"/>
        <s v="1-Dec-1999"/>
        <s v="17-Jun-1993"/>
        <s v="24-Oct-1983"/>
        <s v="6-Jun-2004"/>
        <s v="12-Sep-1979"/>
        <s v="16-Oct-1984"/>
        <s v="9-Oct-1990"/>
        <s v="22-Aug-1990"/>
        <s v="10-Dec-1993"/>
        <s v="13-Sep-1987"/>
        <s v="18-Nov-1987"/>
        <s v="19-Jun-1999"/>
        <s v="14-Jul-1997"/>
        <s v="22-Nov-1978"/>
        <s v="11-Jun-1993"/>
        <s v="7-Sep-1980"/>
        <s v="29-Jul-1997"/>
        <s v="16-Oct-2001"/>
        <s v="4-Dec-1997"/>
        <s v="29-Jun-1986"/>
        <s v="10-Sep-1991"/>
        <s v="9-Nov-1988"/>
        <s v="8-Jul-1988"/>
        <s v="9-Jun-1977"/>
        <s v="4-Sep-1988"/>
        <s v="24-Jun-1988"/>
        <s v="7-Nov-1973"/>
        <s v="30-Aug-1991"/>
        <s v="26-Jun-1974"/>
        <s v="27-Nov-1991"/>
        <s v="23-Aug-1991"/>
        <s v="21-Aug-2002"/>
        <s v="10-Jul-1993"/>
        <s v="23-Sep-1988"/>
        <s v="28-Nov-1990"/>
        <s v="10-Jul-1989"/>
        <s v="27-Oct-1986"/>
        <s v="23-Dec-1986"/>
        <s v="29-Sep-1997"/>
        <s v="1-Sep-1989"/>
        <s v="7-Jun-2001"/>
        <s v="13-Dec-1979"/>
        <s v="29-Sep-1995"/>
        <s v="15-Oct-1984"/>
        <s v="10-Sep-1992"/>
        <s v="11-Dec-2000"/>
        <s v="27-Jun-2002"/>
        <s v="1-Dec-1995"/>
        <s v="3-Jul-1981"/>
        <s v="3-Oct-1978"/>
        <s v="16-Dec-1989"/>
        <s v="22-Jun-1987"/>
        <s v="9-Dec-1989"/>
        <s v="1-Aug-1989"/>
        <s v="27-Sep-1987"/>
        <s v="16-Aug-1992"/>
        <s v="22-Nov-1987"/>
        <s v="2-Sep-1987"/>
        <s v="5-Jun-1987"/>
        <s v="24-Nov-2004"/>
        <s v="12-Oct-1991"/>
        <s v="5-Sep-1986"/>
        <s v="2-Jul-1980"/>
        <s v="12-Aug-1994"/>
        <s v="28-Sep-1992"/>
        <s v="12-Aug-1981"/>
        <s v="4-Dec-1977"/>
        <s v="22-Jun-2003"/>
        <s v="4-Sep-1990"/>
        <s v="4-Oct-2003"/>
        <s v="26-Sep-1990"/>
        <s v="5-Aug-1990"/>
        <s v="25-Oct-1996"/>
        <s v="22-Jun-1985"/>
        <s v="29-Jun-1998"/>
        <s v="2-Jul-2000"/>
        <s v="18-Sep-1989"/>
        <s v="25-Dec-1996"/>
        <s v="20-Sep-1990"/>
        <s v="22-Dec-2004"/>
        <s v="17-Nov-1990"/>
        <s v="13-Jun-1988"/>
        <s v="29-Jun-1993"/>
        <s v="21-Dec-1988"/>
        <s v="5-Dec-1987"/>
        <s v="2-Oct-2003"/>
        <s v="16-Jun-1980"/>
        <s v="13-Oct-1997"/>
        <s v="26-Jun-1988"/>
        <s v="12-Jul-1992"/>
        <s v="18-Jul-2004"/>
        <s v="20-Nov-1999"/>
        <s v="4-Jul-1991"/>
        <s v="15-Jul-1990"/>
        <s v="28-Jun-1994"/>
        <s v="3-Sep-1991"/>
        <s v="24-Oct-1994"/>
        <s v="8-Oct-1994"/>
        <s v="23-Dec-1993"/>
        <s v="4-Sep-1993"/>
        <s v="29-Dec-1994"/>
        <s v="15-Aug-1992"/>
        <s v="16-Sep-1988"/>
        <s v="11-Aug-1986"/>
        <s v="18-Jul-1988"/>
        <s v="29-Jun-1982"/>
        <s v="29-Nov-1997"/>
        <s v="28-Aug-1990"/>
        <s v="13-Sep-1991"/>
        <s v="1-Nov-1994"/>
        <s v="1-Jun-1991"/>
        <s v="26-Oct-1994"/>
        <s v="2-Nov-1994"/>
        <s v="19-Dec-1988"/>
        <s v="25-Nov-2000"/>
        <s v="8-Jun-2003"/>
        <s v="20-Nov-1983"/>
        <s v="14-Oct-1995"/>
        <s v="16-Jun-1982"/>
        <s v="1-Dec-1991"/>
        <s v="3-Nov-1991"/>
        <s v="27-Jun-1992"/>
        <s v="14-Dec-1998"/>
        <s v="6-Sep-1997"/>
        <s v="3-Oct-1995"/>
        <s v="25-Jun-1989"/>
        <s v="16-Sep-1984"/>
        <s v="26-Nov-1998"/>
        <s v="28-Jun-1992"/>
        <s v="6-Aug-1991"/>
        <s v="21-Aug-1994"/>
        <s v="14-Dec-1990"/>
        <s v="1-Dec-1990"/>
        <s v="18-Oct-2002"/>
        <s v="16-Sep-1983"/>
        <s v="14-Sep-1995"/>
        <s v="30-Nov-1988"/>
        <s v="26-Dec-1993"/>
        <s v="10-Nov-1983"/>
        <s v="13-Sep-2000"/>
        <s v="1-Nov-1990"/>
        <s v="22-Nov-1990"/>
        <s v="8-Sep-1996"/>
        <s v="17-Aug-1996"/>
        <s v="29-Jul-1990"/>
        <s v="11-Jul-1995"/>
        <s v="10-Jul-1999"/>
        <s v="11-Nov-1993"/>
        <s v="29-Sep-1993"/>
        <s v="15-Jun-2002"/>
        <s v="10-Jul-2000"/>
        <s v="5-Jul-1985"/>
        <s v="24-Nov-1997"/>
        <s v="27-Aug-1981"/>
        <s v="14-Sep-1993"/>
        <s v="13-Jul-2004"/>
        <s v="23-Oct-1996"/>
        <s v="24-Jun-1990"/>
        <s v="18-Oct-2001"/>
        <s v="6-Jun-2001"/>
        <s v="19-Aug-1991"/>
        <s v="29-Sep-1981"/>
        <s v="24-Jun-1999"/>
        <s v="28-Aug-1988"/>
        <s v="13-Dec-1981"/>
        <s v="24-Oct-1987"/>
        <s v="21-Nov-1994"/>
        <s v="24-Oct-1991"/>
        <s v="25-Aug-1991"/>
        <s v="28-Oct-1991"/>
        <s v="9-Sep-1986"/>
        <s v="22-Aug-1994"/>
        <s v="1-Dec-1986"/>
        <s v="5-Nov-2004"/>
        <s v="2-Dec-1989"/>
        <s v="18-Aug-1988"/>
        <s v="21-Oct-1995"/>
        <s v="14-Dec-1981"/>
        <s v="10-Jul-2003"/>
        <s v="6-Jul-1984"/>
        <s v="8-Nov-1990"/>
        <s v="17-Nov-1992"/>
        <s v="14-Jun-1985"/>
        <s v="11-Oct-1990"/>
        <s v="4-Nov-1988"/>
        <s v="12-Aug-1999"/>
        <s v="4-Nov-1997"/>
        <s v="6-Jun-1999"/>
        <s v="27-Dec-1986"/>
        <s v="11-Nov-2001"/>
        <s v="23-Aug-1995"/>
        <s v="10-Oct-1981"/>
        <s v="16-Jun-1995"/>
        <s v="9-Oct-1995"/>
        <s v="24-Sep-1994"/>
        <s v="22-Dec-1992"/>
        <s v="15-Oct-1988"/>
        <s v="16-Sep-1998"/>
        <s v="18-Sep-1996"/>
        <s v="19-Sep-1996"/>
        <s v="26-Jun-2004"/>
        <s v="12-Oct-1993"/>
        <s v="29-Jul-2003"/>
        <s v="14-Sep-1987"/>
        <s v="20-Jun-2000"/>
        <s v="27-Aug-1986"/>
        <s v="26-Dec-2001"/>
        <s v="19-Dec-1996"/>
        <s v="27-Oct-1996"/>
        <s v="10-Aug-1996"/>
        <s v="13-Nov-1996"/>
        <s v="14-Dec-1996"/>
        <s v="7-Oct-1993"/>
        <s v="23-Jun-1995"/>
        <s v="28-Oct-1993"/>
        <s v="1-Sep-1991"/>
        <s v="20-Jun-1997"/>
        <s v="18-Nov-2003"/>
        <s v="5-Dec-2003"/>
        <s v="17-Nov-1996"/>
        <s v="6-Oct-2001"/>
        <s v="2-Dec-1994"/>
        <s v="13-Nov-1991"/>
        <s v="2-Sep-1997"/>
        <s v="2-Aug-1997"/>
        <s v="6-Jul-1997"/>
        <s v="22-Dec-1997"/>
        <s v="5-Jul-1997"/>
        <s v="11-Oct-1996"/>
        <s v="2-Sep-2001"/>
        <s v="23-Sep-2000"/>
        <s v="3-Jul-1996"/>
        <s v="14-Aug-1996"/>
        <s v="6-Jul-1994"/>
        <s v="25-Oct-1994"/>
        <s v="29-Aug-2001"/>
        <s v="25-Sep-1993"/>
        <s v="10-Jul-1994"/>
        <s v="25-Jun-1999"/>
        <s v="1-Aug-1987"/>
        <s v="13-Oct-2001"/>
        <s v="10-Sep-1995"/>
        <s v="1-Oct-1989"/>
        <s v="26-Sep-1994"/>
        <s v="21-Jun-2002"/>
        <s v="9-Aug-1998"/>
        <s v="15-Sep-1998"/>
        <s v="19-Dec-1997"/>
        <s v="28-Sep-1988"/>
        <s v="15-Dec-2002"/>
        <s v="20-Nov-1991"/>
        <s v="18-Jun-1987"/>
        <s v="24-Sep-1995"/>
        <s v="30-Sep-2002"/>
        <s v="30-Jun-1996"/>
        <s v="5-Jun-2003"/>
        <s v="13-Jun-1996"/>
        <s v="24-Oct-1996"/>
        <s v="1-Nov-1999"/>
        <s v="14-Jul-2000"/>
        <s v="21-Jun-1996"/>
        <s v="12-Aug-1993"/>
        <s v="1-Nov-1993"/>
        <s v="4-Sep-1998"/>
        <s v="17-Jun-1998"/>
        <s v="15-Nov-1998"/>
        <s v="1-Oct-2000"/>
        <s v="23-Sep-2003"/>
        <s v="29-Aug-1999"/>
        <s v="14-Nov-2004"/>
        <s v="10-Aug-1997"/>
        <s v="11-Oct-2000"/>
        <s v="3-Oct-2000"/>
        <s v="3-Dec-2003"/>
        <s v="6-Oct-1997"/>
        <s v="20-Aug-1988"/>
        <s v="30-Oct-1997"/>
        <s v="6-Aug-2003"/>
        <s v="1-Dec-2003"/>
        <s v="21-Nov-2003"/>
        <s v="17-Jul-2003"/>
        <s v="11-Jun-1999"/>
        <s v="2-Oct-1994"/>
        <s v="17-Sep-1994"/>
        <s v="5-Aug-1996"/>
        <s v="9-Dec-2000"/>
        <s v="24-Jun-2000"/>
        <s v="26-Aug-2001"/>
        <s v="28-Jul-2001"/>
        <s v="15-Oct-2001"/>
        <s v="20-Jul-2002"/>
        <s v="1-Oct-1990"/>
        <s v="25-Aug-2000"/>
        <s v="2-Nov-1997"/>
        <s v="5-Aug-1991"/>
        <s v="15-Oct-1995"/>
        <s v="9-Jul-1995"/>
        <s v="6-Nov-1995"/>
        <s v="2-Jul-1998"/>
        <s v="17-Aug-1998"/>
        <s v="11-Jul-2002"/>
        <s v="19-Nov-1998"/>
        <s v="29-Jul-2002"/>
        <s v="21-Nov-1999"/>
        <s v="3-Jun-2001"/>
        <s v="17-Dec-1999"/>
        <s v="12-Dec-1988"/>
        <s v="5-Nov-2002"/>
        <s v="21-Oct-1998"/>
        <s v="17-Dec-1996"/>
        <s v="28-Nov-1996"/>
        <s v="5-Oct-1989"/>
        <s v="16-Jun-1991"/>
        <s v="12-Nov-2002"/>
        <s v="15-Jul-2002"/>
        <s v="30-Jun-2000"/>
        <s v="10-Dec-2003"/>
        <s v="12-Dec-2004"/>
        <s v="25-Sep-2004"/>
        <s v="13-Jun-2004"/>
        <s v="6-Aug-2004"/>
        <s v="13-Nov-2004"/>
        <s v="28-Oct-2004"/>
        <s v="12-Sep-2004"/>
        <s v="3-Sep-2004"/>
        <s v="7-Dec-2004"/>
        <s v="16-Dec-1991"/>
        <s v="27-Sep-1994"/>
        <s v="23-Aug-2000"/>
        <s v="10-Dec-2000"/>
        <s v="29-Nov-2000"/>
        <s v="22-Oct-2000"/>
        <s v="19-Aug-2003"/>
        <s v="3-Sep-1997"/>
        <s v="26-Sep-2003"/>
        <s v="22-Dec-2003"/>
        <s v="30-Aug-2003"/>
        <s v="4-Nov-2004"/>
        <s v="30-Sep-2003"/>
        <s v="21-Jul-1989"/>
        <s v="28-Nov-2001"/>
        <s v="22-Jun-2001"/>
        <s v="14-Aug-2001"/>
        <s v="12-Jun-2004"/>
        <s v="26-Jul-2000"/>
        <s v="2-Sep-2000"/>
        <s v="4-Aug-2001"/>
        <s v="6-Sep-2001"/>
        <s v="1-Jul-2001"/>
        <s v="14-Sep-1998"/>
        <s v="29-Sep-2002"/>
        <s v="29-Dec-1998"/>
        <s v="16-Jul-2002"/>
        <s v="29-Sep-1998"/>
        <s v="5-Oct-1998"/>
        <s v="28-Sep-1998"/>
        <s v="7-Sep-2002"/>
        <s v="9-Dec-2001"/>
        <s v="3-Aug-2001"/>
        <s v="6-Oct-1994"/>
        <s v="10-Aug-2001"/>
        <s v="29-Aug-2002"/>
        <s v="29-Oct-2002"/>
        <s v="22-Sep-2002"/>
        <s v="2-Jul-1996"/>
        <s v="27-Dec-2004"/>
        <s v="6-Dec-1994"/>
        <s v="20-Jul-2003"/>
        <s v="12-Dec-1999"/>
        <s v="4-Aug-2003"/>
        <s v="11-Aug-2003"/>
        <s v="17-Nov-1999"/>
        <s v="19-Aug-2004"/>
        <s v="25-Sep-1999"/>
        <s v="13-Dec-2002"/>
        <s v="19-Nov-2003"/>
        <s v="7-Oct-1998"/>
        <s v="28-Jul-2003"/>
        <s v="14-Nov-2003"/>
        <s v="9-Nov-2003"/>
        <s v="9-Sep-2004"/>
        <s v="21-Oct-2004"/>
        <s v="11-Sep-2004"/>
        <s v="10-Jun-2004"/>
        <s v="21-Sep-2004"/>
        <s v="19-Sep-2004"/>
        <s v="17-Oct-2004"/>
        <s v="6-Dec-2004"/>
        <s v="14-Dec-2004"/>
        <s v="7-Nov-2004"/>
        <s v="10-Dec-2004"/>
        <s v="17-Nov-2004"/>
        <s v="21-Oct-2000"/>
        <s v="10-Jun-2000"/>
        <s v="23-Oct-2000"/>
        <s v="21-Aug-2003"/>
        <s v="16-Sep-2003"/>
        <s v="8-Aug-2004"/>
        <s v="13-Dec-2004"/>
        <s v="3-Oct-2003"/>
        <s v="4-Dec-2003"/>
        <s v="25-Jul-2004"/>
        <s v="21-Aug-2004"/>
        <s v="14-Sep-2003"/>
        <s v="5-Aug-1995"/>
        <s v="22-Jul-2004"/>
        <s v="19-Nov-2004"/>
        <s v="22-Sep-1992"/>
        <s v="5-Dec-2001"/>
        <s v="2-Jun-2001"/>
        <s v="7-Jul-2001"/>
        <s v="25-Aug-2001"/>
        <s v="19-Jun-1998"/>
        <s v="7-Oct-1995"/>
        <s v="9-Jun-1997"/>
        <s v="7-Dec-1998"/>
        <s v="20-Jun-2003"/>
        <s v="19-Jun-1997"/>
        <s v="1-Sep-2000"/>
        <s v="5-Dec-1997"/>
        <s v="23-Aug-2001"/>
        <s v="23-Jun-1996"/>
        <s v="27-Oct-1997"/>
        <s v="5-Sep-1998"/>
        <s v="22-Dec-2002"/>
        <s v="14-Nov-2002"/>
        <s v="6-Jul-1999"/>
        <s v="15-Aug-2002"/>
        <s v="3-Dec-1998"/>
        <s v="7-Nov-1997"/>
        <s v="30-Jul-1995"/>
        <s v="12-Jul-1998"/>
        <s v="14-Oct-1999"/>
        <s v="13-Oct-2002"/>
        <s v="10-Dec-2002"/>
        <s v="29-Nov-2001"/>
        <s v="4-Jun-1998"/>
        <s v="26-Jun-2000"/>
        <s v="28-Jul-2004"/>
        <s v="30-Sep-2004"/>
        <s v="26-Oct-1997"/>
        <s v="4-Dec-2002"/>
        <s v="15-Aug-2003"/>
        <s v="30-Oct-2003"/>
        <s v="13-Oct-2003"/>
        <s v="15-Sep-2003"/>
        <s v="8-Sep-2003"/>
        <s v="2-Aug-2003"/>
        <s v="1-Jul-2002"/>
        <s v="11-Oct-1998"/>
        <s v="12-Dec-2002"/>
        <s v="13-Jul-1998"/>
        <s v="16-Oct-2004"/>
        <s v="4-Nov-1996"/>
        <s v="6-Oct-1992"/>
        <s v="28-Jun-1999"/>
        <s v="26-Aug-2002"/>
        <s v="28-Jun-1997"/>
        <s v="11-Aug-1996"/>
        <s v="12-Nov-2001"/>
        <s v="11-Jun-2002"/>
        <s v="11-Nov-2004"/>
        <s v="26-Jul-1994"/>
        <s v="12-Jun-2003"/>
        <s v="1-Oct-2002"/>
        <s v="25-Oct-2001"/>
        <s v="27-Nov-2004"/>
        <s v="15-Oct-2004"/>
        <s v="11-Aug-2002"/>
        <s v="28-Nov-2004"/>
        <s v="11-Jun-2004"/>
        <s v="6-Oct-2004"/>
        <s v="19-Jul-2002"/>
        <s v="14-Jun-2004"/>
        <s v="12-Nov-2004"/>
        <s v="13-Aug-2002"/>
        <s v="26-Dec-1998"/>
        <s v="13-Aug-1997"/>
        <s v="24-Aug-2004"/>
        <s v="1-Jun-1995"/>
        <s v="5-Oct-1995"/>
        <s v="5-Aug-1999"/>
        <s v="9-Oct-2000"/>
        <s v="22-Nov-1994"/>
        <s v="19-Aug-2001"/>
        <s v="28-Oct-1995"/>
        <s v="30-Oct-1994"/>
        <s v="27-Nov-1993"/>
        <s v="18-Nov-2000"/>
        <s v="7-Oct-2004"/>
        <s v="7-Dec-1995"/>
        <s v="28-Jun-1993"/>
        <s v="22-Oct-1996"/>
        <s v="9-Aug-1993"/>
        <s v="19-SEP-2002"/>
        <s v="14-Dec-1999"/>
        <s v="26-Dec-1999"/>
        <s v="12-Sep-2001"/>
        <s v="9-Nov-1997"/>
        <s v="29-Nov-2002"/>
        <s v="1-Jun-1993"/>
        <s v="20-Nov-2001"/>
        <s v="27-Jul-1998"/>
        <s v="30-Jun-1993"/>
        <s v="9-Jul-1992"/>
        <s v="27-Nov-1987"/>
        <s v="6-Nov-2004"/>
        <s v="9-Jun-1999"/>
        <s v="20-Dec-1985"/>
        <s v="13-Oct-2000"/>
        <s v="22-Nov-1991"/>
        <m/>
      </sharedItems>
    </cacheField>
    <cacheField name="charges " numFmtId="0">
      <sharedItems containsString="0" containsBlank="1" containsNumber="1" minValue="563.84" maxValue="63770.43" count="2334">
        <n v="63770.43"/>
        <n v="62592.87"/>
        <n v="60021.4"/>
        <n v="58571.07"/>
        <n v="55135.4"/>
        <n v="52590.83"/>
        <n v="51194.56"/>
        <n v="49577.66"/>
        <n v="48970.25"/>
        <n v="48885.14"/>
        <n v="48824.45"/>
        <n v="48675.52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"/>
        <n v="46599.11"/>
        <n v="46255.11"/>
        <n v="46200.99"/>
        <n v="46151.12"/>
        <n v="46130.53"/>
        <n v="46113.51"/>
        <n v="45863.21"/>
        <n v="45710.21"/>
        <n v="45702.02"/>
        <n v="45008.96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"/>
        <n v="42983.46"/>
        <n v="42969.85"/>
        <n v="42856.84"/>
        <n v="42764.12"/>
        <n v="42760.5"/>
        <n v="42644.2"/>
        <n v="42560.43"/>
        <n v="42538.72"/>
        <n v="42478.6"/>
        <n v="42303.69"/>
        <n v="42211.14"/>
        <n v="42188.15"/>
        <n v="42124.52"/>
        <n v="42112.24"/>
        <n v="42111.66"/>
        <n v="41999.52"/>
        <n v="41949.24"/>
        <n v="41919.1"/>
        <n v="41886.54"/>
        <n v="41794.63"/>
        <n v="41681.86"/>
        <n v="41676.08"/>
        <n v="41661.6"/>
        <n v="41636.2"/>
        <n v="41505.15"/>
        <n v="41351.88"/>
        <n v="41331.79"/>
        <n v="41271.5"/>
        <n v="41250.39"/>
        <n v="41191.57"/>
        <n v="41097.16"/>
        <n v="41055.29"/>
        <n v="41034.22"/>
        <n v="40974.16"/>
        <n v="40961.29"/>
        <n v="40941.29"/>
        <n v="40932.43"/>
        <n v="40904.2"/>
        <n v="40817.85"/>
        <n v="40720.55"/>
        <n v="40692.91"/>
        <n v="40590.55"/>
        <n v="40419.02"/>
        <n v="40373.74"/>
        <n v="40309.93"/>
        <n v="40284.38"/>
        <n v="40273.65"/>
        <n v="40208.56"/>
        <n v="40204.83"/>
        <n v="40182.25"/>
        <n v="40103.89"/>
        <n v="40069.44"/>
        <n v="40054.73"/>
        <n v="40003.33"/>
        <n v="39983.43"/>
        <n v="39963.12"/>
        <n v="39871.7"/>
        <n v="39865.7"/>
        <n v="39836.52"/>
        <n v="39774.28"/>
        <n v="39727.61"/>
        <n v="39725.52"/>
        <n v="39722.75"/>
        <n v="39721.93"/>
        <n v="39670.44"/>
        <n v="39611.76"/>
        <n v="39597.41"/>
        <n v="39556.49"/>
        <n v="39396.86"/>
        <n v="39352.6"/>
        <n v="39315.28"/>
        <n v="39241.44"/>
        <n v="39221.12"/>
        <n v="39125.33"/>
        <n v="39047.29"/>
        <n v="38998.55"/>
        <n v="38947.43"/>
        <n v="38932.56"/>
        <n v="38924.04"/>
        <n v="38893.36"/>
        <n v="38869.25"/>
        <n v="38836.98"/>
        <n v="38792.69"/>
        <n v="38746.36"/>
        <n v="38740.12"/>
        <n v="38711"/>
        <n v="38709.18"/>
        <n v="38652.09"/>
        <n v="38511.63"/>
        <n v="38415.47"/>
        <n v="38405.26"/>
        <n v="38389.79"/>
        <n v="38344.57"/>
        <n v="38313.13"/>
        <n v="38282.75"/>
        <n v="38245.59"/>
        <n v="38241.74"/>
        <n v="38237.34"/>
        <n v="38189.1"/>
        <n v="38126.25"/>
        <n v="37829.72"/>
        <n v="37800.98"/>
        <n v="37742.58"/>
        <n v="37735.2"/>
        <n v="37701.88"/>
        <n v="37675.06"/>
        <n v="37650.74"/>
        <n v="37607.53"/>
        <n v="37484.45"/>
        <n v="37465.34"/>
        <n v="37425.94"/>
        <n v="37277.27"/>
        <n v="37272.34"/>
        <n v="37270.15"/>
        <n v="37251.22"/>
        <n v="37165.16"/>
        <n v="37133.9"/>
        <n v="37079.37"/>
        <n v="37076.37"/>
        <n v="37040.88"/>
        <n v="36976.45"/>
        <n v="36950.26"/>
        <n v="36935.64"/>
        <n v="36922.61"/>
        <n v="36911.99"/>
        <n v="36910.61"/>
        <n v="36898.73"/>
        <n v="36889.99"/>
        <n v="36837.47"/>
        <n v="36795.29"/>
        <n v="36786.37"/>
        <n v="36580.28"/>
        <n v="36572.8"/>
        <n v="36541.55"/>
        <n v="36445.55"/>
        <n v="36397.58"/>
        <n v="36350.71"/>
        <n v="36332.45"/>
        <n v="36314.05"/>
        <n v="36307.8"/>
        <n v="36219.41"/>
        <n v="36197.7"/>
        <n v="36189.1"/>
        <n v="36182.87"/>
        <n v="36149.48"/>
        <n v="36124.57"/>
        <n v="36090.49"/>
        <n v="36085.22"/>
        <n v="36074.34"/>
        <n v="36021.01"/>
        <n v="35952.65"/>
        <n v="35883.27"/>
        <n v="35733.96"/>
        <n v="35711.39"/>
        <n v="35701.9"/>
        <n v="35595.59"/>
        <n v="35585.58"/>
        <n v="35583.17"/>
        <n v="35573.26"/>
        <n v="35547.72"/>
        <n v="35547.47"/>
        <n v="35517.19"/>
        <n v="35491.64"/>
        <n v="35345.73"/>
        <n v="35315.96"/>
        <n v="35302.09"/>
        <n v="35160.13"/>
        <n v="35147.53"/>
        <n v="35069.37"/>
        <n v="35050.62"/>
        <n v="35000.73"/>
        <n v="34979.86"/>
        <n v="34976.42"/>
        <n v="34975.68"/>
        <n v="34940.61"/>
        <n v="34838.87"/>
        <n v="34828.65"/>
        <n v="34806.47"/>
        <n v="34779.62"/>
        <n v="34672.15"/>
        <n v="34617.84"/>
        <n v="34543.39"/>
        <n v="34472.84"/>
        <n v="34456.27"/>
        <n v="34439.86"/>
        <n v="34402.22"/>
        <n v="34307.22"/>
        <n v="34293.12"/>
        <n v="34289.43"/>
        <n v="34254.05"/>
        <n v="34218.02"/>
        <n v="34210.33"/>
        <n v="34205.07"/>
        <n v="34166.27"/>
        <n v="34084.68"/>
        <n v="34053.36"/>
        <n v="33975.47"/>
        <n v="33907.55"/>
        <n v="33900.65"/>
        <n v="33829.39"/>
        <n v="33753.32"/>
        <n v="33750.29"/>
        <n v="33732.69"/>
        <n v="33707.55"/>
        <n v="33611.71"/>
        <n v="33527.1"/>
        <n v="33475.82"/>
        <n v="33471.97"/>
        <n v="33450.99"/>
        <n v="33344.45"/>
        <n v="33307.55"/>
        <n v="33292.83"/>
        <n v="33121"/>
        <n v="33090.66"/>
        <n v="33074.94"/>
        <n v="33057.23"/>
        <n v="33025.32"/>
        <n v="33017.46"/>
        <n v="32947.63"/>
        <n v="32906.69"/>
        <n v="32827.51"/>
        <n v="32787.46"/>
        <n v="32765.33"/>
        <n v="32760.48"/>
        <n v="32734.19"/>
        <n v="32716.2"/>
        <n v="32686.08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2"/>
        <n v="31736.7"/>
        <n v="31620"/>
        <n v="31591.82"/>
        <n v="31368.81"/>
        <n v="31328.27"/>
        <n v="31322.53"/>
        <n v="31234.56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4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4"/>
        <n v="29760.6"/>
        <n v="29757.69"/>
        <n v="29622.69"/>
        <n v="29583.8"/>
        <n v="29523.17"/>
        <n v="29443.59"/>
        <n v="29352.56"/>
        <n v="29330.98"/>
        <n v="29227.6"/>
        <n v="29186.48"/>
        <n v="29160.39"/>
        <n v="29141.36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"/>
        <n v="27614.71"/>
        <n v="27598.93"/>
        <n v="27534.53"/>
        <n v="27533.91"/>
        <n v="27495.59"/>
        <n v="27432.73"/>
        <n v="27375.9"/>
        <n v="27346.04"/>
        <n v="27322.73"/>
        <n v="27236.96"/>
        <n v="27218.44"/>
        <n v="27117.99"/>
        <n v="27092.38"/>
        <n v="27080.64"/>
        <n v="27037.91"/>
        <n v="27000.98"/>
        <n v="26936.98"/>
        <n v="26927.69"/>
        <n v="26926.51"/>
        <n v="26912.56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6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"/>
        <n v="21880.82"/>
        <n v="21797"/>
        <n v="21774.32"/>
        <n v="21771.34"/>
        <n v="21677.28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"/>
        <n v="20878.78"/>
        <n v="20781.49"/>
        <n v="20773.63"/>
        <n v="20745.99"/>
        <n v="20709.02"/>
        <n v="20630.28"/>
        <n v="20568.32"/>
        <n v="20463"/>
        <n v="20446.85"/>
        <n v="20420.6"/>
        <n v="20354.5"/>
        <n v="20296.86"/>
        <n v="20277.81"/>
        <n v="20253.84"/>
        <n v="20234.85"/>
        <n v="20177.67"/>
        <n v="20167.34"/>
        <n v="20149.32"/>
        <n v="20009.63"/>
        <n v="19995.29"/>
        <n v="19964.75"/>
        <n v="19933.46"/>
        <n v="19798.05"/>
        <n v="19749.38"/>
        <n v="19719.69"/>
        <n v="19673.34"/>
        <n v="19594.81"/>
        <n v="19551.34"/>
        <n v="19539.24"/>
        <n v="19521.97"/>
        <n v="19515.54"/>
        <n v="19496.72"/>
        <n v="19444.27"/>
        <n v="19442.35"/>
        <n v="19362"/>
        <n v="19350.37"/>
        <n v="19321.06"/>
        <n v="19259.96"/>
        <n v="19214.71"/>
        <n v="19199.94"/>
        <n v="19144.58"/>
        <n v="19107.78"/>
        <n v="19040.88"/>
        <n v="19023.26"/>
        <n v="18972.5"/>
        <n v="18963.17"/>
        <n v="18955.22"/>
        <n v="18954.56"/>
        <n v="18932.81"/>
        <n v="18903.49"/>
        <n v="18883.33"/>
        <n v="18838.7"/>
        <n v="18815.53"/>
        <n v="18806.15"/>
        <n v="18804.75"/>
        <n v="18767.74"/>
        <n v="18765.88"/>
        <n v="18694.69"/>
        <n v="18682.74"/>
        <n v="18648.42"/>
        <n v="18608.26"/>
        <n v="18443.11"/>
        <n v="18328.24"/>
        <n v="18310.74"/>
        <n v="18259.22"/>
        <n v="18246.5"/>
        <n v="18223.45"/>
        <n v="18218.16"/>
        <n v="18208.34"/>
        <n v="18157.88"/>
        <n v="18033.97"/>
        <n v="18031.19"/>
        <n v="18031.16"/>
        <n v="17942.11"/>
        <n v="17929.3"/>
        <n v="17904.53"/>
        <n v="17882.67"/>
        <n v="17878.9"/>
        <n v="17862.92"/>
        <n v="17832.6"/>
        <n v="17779.94"/>
        <n v="17777.73"/>
        <n v="17748.51"/>
        <n v="17663.14"/>
        <n v="17626.24"/>
        <n v="17584.72"/>
        <n v="17560.38"/>
        <n v="17556.88"/>
        <n v="17507.47"/>
        <n v="17505.65"/>
        <n v="17496.31"/>
        <n v="17479.53"/>
        <n v="17468.98"/>
        <n v="17361.77"/>
        <n v="17352.68"/>
        <n v="17337.58"/>
        <n v="17253.43"/>
        <n v="17179.52"/>
        <n v="17178.68"/>
        <n v="17174.52"/>
        <n v="17172.27"/>
        <n v="17128.43"/>
        <n v="17085.27"/>
        <n v="17081.08"/>
        <n v="17043.34"/>
        <n v="17016.01"/>
        <n v="16990.55"/>
        <n v="16921.09"/>
        <n v="16903.5"/>
        <n v="16884.92"/>
        <n v="16841.32"/>
        <n v="16796.41"/>
        <n v="16779.4"/>
        <n v="16776.3"/>
        <n v="16770.99"/>
        <n v="16657.72"/>
        <n v="16631.61"/>
        <n v="16602.18"/>
        <n v="16600.16"/>
        <n v="16587.96"/>
        <n v="16586.5"/>
        <n v="16577.78"/>
        <n v="16455.71"/>
        <n v="16450.89"/>
        <n v="16420.49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5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1"/>
        <n v="10322.9"/>
        <n v="10315.91"/>
        <n v="10310.78"/>
        <n v="10308.04"/>
        <n v="10276.99"/>
        <n v="10274.33"/>
        <n v="10269.46"/>
        <n v="10264.44"/>
        <n v="10259.13"/>
        <n v="10231.5"/>
        <n v="10226.28"/>
        <n v="10214.64"/>
        <n v="10197.77"/>
        <n v="10191.82"/>
        <n v="10160.87"/>
        <n v="10156.78"/>
        <n v="10146.13"/>
        <n v="10141.14"/>
        <n v="10139.84"/>
        <n v="10118.42"/>
        <n v="10115.01"/>
        <n v="10107.22"/>
        <n v="10106.13"/>
        <n v="10096.97"/>
        <n v="10085.85"/>
        <n v="10072.06"/>
        <n v="10065.41"/>
        <n v="10043.25"/>
        <n v="10027.15"/>
        <n v="10011.44"/>
        <n v="9991.04"/>
        <n v="9964.06"/>
        <n v="9957.72"/>
        <n v="9933.44"/>
        <n v="9931.96"/>
        <n v="9930.64"/>
        <n v="9910.36"/>
        <n v="9907.83"/>
        <n v="9894.69"/>
        <n v="9890.23"/>
        <n v="9880.07"/>
        <n v="9877.61"/>
        <n v="9875.68"/>
        <n v="9872.7"/>
        <n v="9870.59"/>
        <n v="9869.81"/>
        <n v="9866.3"/>
        <n v="9863.47"/>
        <n v="9861.03"/>
        <n v="9855.13"/>
        <n v="9850.43"/>
        <n v="9844.45"/>
        <n v="9836.21"/>
        <n v="9819.25"/>
        <n v="9800.89"/>
        <n v="9788.87"/>
        <n v="9787.32"/>
        <n v="9778.35"/>
        <n v="9764.08"/>
        <n v="9753.49"/>
        <n v="9748.91"/>
        <n v="9724.53"/>
        <n v="9722.77"/>
        <n v="9715.84"/>
        <n v="9710.71"/>
        <n v="9704.67"/>
        <n v="9698.42"/>
        <n v="9684.29"/>
        <n v="9664.34"/>
        <n v="9653.81"/>
        <n v="9644.25"/>
        <n v="9634.54"/>
        <n v="9630.91"/>
        <n v="9630.4"/>
        <n v="9630.3"/>
        <n v="9628.79"/>
        <n v="9625.92"/>
        <n v="9620.33"/>
        <n v="9619.18"/>
        <n v="9617.66"/>
        <n v="9597.63"/>
        <n v="9584.04"/>
        <n v="9583.89"/>
        <n v="9582.54"/>
        <n v="9566.99"/>
        <n v="9563.03"/>
        <n v="9549.57"/>
        <n v="9541.7"/>
        <n v="9540.17"/>
        <n v="9538.65"/>
        <n v="9528.9"/>
        <n v="9507.68"/>
        <n v="9504.31"/>
        <n v="9500.57"/>
        <n v="9487.64"/>
        <n v="9453.92"/>
        <n v="9448.42"/>
        <n v="9447.38"/>
        <n v="9447.25"/>
        <n v="9432.93"/>
        <n v="9414.92"/>
        <n v="9411.01"/>
        <n v="9391.35"/>
        <n v="9386.16"/>
        <n v="9380.75"/>
        <n v="9377.9"/>
        <n v="9377.45"/>
        <n v="9361.33"/>
        <n v="9344.2"/>
        <n v="9338.61"/>
        <n v="9320.26"/>
        <n v="9315.41"/>
        <n v="9310.81"/>
        <n v="9304.7"/>
        <n v="9301.89"/>
        <n v="9290.14"/>
        <n v="9288.03"/>
        <n v="9285.87"/>
        <n v="9283.56"/>
        <n v="9282.48"/>
        <n v="9264.8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"/>
        <n v="9101.8"/>
        <n v="9095.94"/>
        <n v="9095.07"/>
        <n v="9058.73"/>
        <n v="9048.03"/>
        <n v="9010.2"/>
        <n v="8998.43"/>
        <n v="8988.16"/>
        <n v="8978.19"/>
        <n v="8968.33"/>
        <n v="8965.8"/>
        <n v="8964.06"/>
        <n v="8954.99"/>
        <n v="8944.12"/>
        <n v="8932.08"/>
        <n v="8930.93"/>
        <n v="8908.47"/>
        <n v="8906.14"/>
        <n v="8891.14"/>
        <n v="8890.59"/>
        <n v="8871.15"/>
        <n v="8835.26"/>
        <n v="8827.21"/>
        <n v="8825.09"/>
        <n v="8824.27"/>
        <n v="8823.99"/>
        <n v="8823.28"/>
        <n v="8821.88"/>
        <n v="8800.49"/>
        <n v="8798.59"/>
        <n v="8782.47"/>
        <n v="8765.25"/>
        <n v="8760.12"/>
        <n v="8747.68"/>
        <n v="8733.23"/>
        <n v="8703.46"/>
        <n v="8701.84"/>
        <n v="8688.86"/>
        <n v="8671.19"/>
        <n v="8665.14"/>
        <n v="8665.09"/>
        <n v="8627.54"/>
        <n v="8615.3"/>
        <n v="8606.22"/>
        <n v="8605.36"/>
        <n v="8604.48"/>
        <n v="8603.82"/>
        <n v="8601.33"/>
        <n v="8596.83"/>
        <n v="8582.3"/>
        <n v="8573.3"/>
        <n v="8572.04"/>
        <n v="8569.86"/>
        <n v="8567.25"/>
        <n v="8556.91"/>
        <n v="8551.35"/>
        <n v="8547.69"/>
        <n v="8539.67"/>
        <n v="8538.29"/>
        <n v="8534.67"/>
        <n v="8527.53"/>
        <n v="8522"/>
        <n v="8520.03"/>
        <n v="8516.83"/>
        <n v="8515.76"/>
        <n v="8471.65"/>
        <n v="8466.35"/>
        <n v="8457.82"/>
        <n v="8450.82"/>
        <n v="8448.66"/>
        <n v="8444.47"/>
        <n v="8442.67"/>
        <n v="8440.05"/>
        <n v="8428.07"/>
        <n v="8413.46"/>
        <n v="8410.05"/>
        <n v="8400.01"/>
        <n v="8396.62"/>
        <n v="8355.54"/>
        <n v="8347.16"/>
        <n v="8342.91"/>
        <n v="8334.59"/>
        <n v="8334.46"/>
        <n v="8314.65"/>
        <n v="8310.84"/>
        <n v="8302.54"/>
        <n v="8283.68"/>
        <n v="8280.62"/>
        <n v="8277.52"/>
        <n v="8271.46"/>
        <n v="8269.04"/>
        <n v="8268"/>
        <n v="8252.28"/>
        <n v="8240.59"/>
        <n v="8233.1"/>
        <n v="8232.64"/>
        <n v="8219.2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"/>
        <n v="5227.99"/>
        <n v="5216.48"/>
        <n v="5213.22"/>
        <n v="5209.58"/>
        <n v="5207.97"/>
        <n v="5198.69"/>
        <n v="5195.58"/>
        <n v="5177.12"/>
        <n v="5166.96"/>
        <n v="5152.13"/>
        <n v="5148.55"/>
        <n v="5144.18"/>
        <n v="5138.26"/>
        <n v="5136.75"/>
        <n v="5125.22"/>
        <n v="5124.19"/>
        <n v="5116.5"/>
        <n v="5087.92"/>
        <n v="5080.1"/>
        <n v="5077.19"/>
        <n v="5059.56"/>
        <n v="5054.05"/>
        <n v="5045.15"/>
        <n v="5043.13"/>
        <n v="5038.57"/>
        <n v="5034.1"/>
        <n v="5031.27"/>
        <n v="5028.15"/>
        <n v="5012.47"/>
        <n v="5003.85"/>
        <n v="5003.77"/>
        <n v="5002.78"/>
        <n v="4999.04"/>
        <n v="4992.38"/>
        <n v="4985.22"/>
        <n v="4949.76"/>
        <n v="4942.06"/>
        <n v="4934.71"/>
        <n v="4931.65"/>
        <n v="4922.92"/>
        <n v="4915.06"/>
        <n v="4911.89"/>
        <n v="4906.41"/>
        <n v="4894.75"/>
        <n v="4894.39"/>
        <n v="4890"/>
        <n v="4889.04"/>
        <n v="4883.87"/>
        <n v="4877.98"/>
        <n v="4859.89"/>
        <n v="4846.92"/>
        <n v="4846.53"/>
        <n v="4844.67"/>
        <n v="4843.79"/>
        <n v="4840.95"/>
        <n v="4839.18"/>
        <n v="4837.58"/>
        <n v="4835.43"/>
        <n v="4830.63"/>
        <n v="4827.9"/>
        <n v="4827.1"/>
        <n v="4812.34"/>
        <n v="4795.66"/>
        <n v="4787.42"/>
        <n v="4779.6"/>
        <n v="4766.02"/>
        <n v="4762.33"/>
        <n v="4753.64"/>
        <n v="4751.07"/>
        <n v="4747.05"/>
        <n v="4746.34"/>
        <n v="4740.78"/>
        <n v="4738.27"/>
        <n v="4734.64"/>
        <n v="4728.71"/>
        <n v="4719.74"/>
        <n v="4719.52"/>
        <n v="4718.2"/>
        <n v="4712.12"/>
        <n v="4699.47"/>
        <n v="4687.8"/>
        <n v="4686.39"/>
        <n v="4678.8"/>
        <n v="4674.2"/>
        <n v="4673.39"/>
        <n v="4670.64"/>
        <n v="4667.61"/>
        <n v="4661.29"/>
        <n v="4646.76"/>
        <n v="4618.08"/>
        <n v="4608.03"/>
        <n v="4571.41"/>
        <n v="4564.19"/>
        <n v="4562.84"/>
        <n v="4561.19"/>
        <n v="4544.23"/>
        <n v="4536.26"/>
        <n v="4529.48"/>
        <n v="4527.18"/>
        <n v="4518.83"/>
        <n v="4518.77"/>
        <n v="4518.4"/>
        <n v="4515.71"/>
        <n v="4511.41"/>
        <n v="4504.66"/>
        <n v="4500.34"/>
        <n v="4488.58"/>
        <n v="4468.25"/>
        <n v="4466.62"/>
        <n v="4463.21"/>
        <n v="4462.72"/>
        <n v="4454.4"/>
        <n v="4449.46"/>
        <n v="4441.21"/>
        <n v="4438.26"/>
        <n v="4435.09"/>
        <n v="4433.92"/>
        <n v="4433.39"/>
        <n v="4428.89"/>
        <n v="4420.95"/>
        <n v="4415.16"/>
        <n v="4402.23"/>
        <n v="4399.73"/>
        <n v="4397.31"/>
        <n v="4392.7"/>
        <n v="4391.65"/>
        <n v="4357.04"/>
        <n v="4350.51"/>
        <n v="4349.46"/>
        <n v="4347.02"/>
        <n v="4340.44"/>
        <n v="4337.74"/>
        <n v="4320.41"/>
        <n v="4296.27"/>
        <n v="4278.55"/>
        <n v="4266.17"/>
        <n v="4265.01"/>
        <n v="4260.74"/>
        <n v="4250.24"/>
        <n v="4243.59"/>
        <n v="4239.89"/>
        <n v="4237.13"/>
        <n v="4234.93"/>
        <n v="4189.11"/>
        <n v="4188.73"/>
        <n v="4185.1"/>
        <n v="4163.21"/>
        <n v="4154.97"/>
        <n v="4151.03"/>
        <n v="4149.74"/>
        <n v="4137.52"/>
        <n v="4134.08"/>
        <n v="4133.64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"/>
        <n v="2585.85"/>
        <n v="2585.27"/>
        <n v="2585.04"/>
        <n v="2566.47"/>
        <n v="2545.68"/>
        <n v="2540.39"/>
        <n v="2534.39"/>
        <n v="2527.82"/>
        <n v="2523.17"/>
        <n v="2510.79"/>
        <n v="2500.93"/>
        <n v="2498.41"/>
        <n v="2497.04"/>
        <n v="2494.02"/>
        <n v="2483.74"/>
        <n v="2480.98"/>
        <n v="2473.33"/>
        <n v="2464.62"/>
        <n v="2459.72"/>
        <n v="2457.5"/>
        <n v="2457.21"/>
        <n v="2438.06"/>
        <n v="2416.96"/>
        <n v="2404.73"/>
        <n v="2396.1"/>
        <n v="2395.17"/>
        <n v="2373.3"/>
        <n v="2362.23"/>
        <n v="2352.97"/>
        <n v="2331.52"/>
        <n v="2322.62"/>
        <n v="2304"/>
        <n v="2302.3"/>
        <n v="2295.24"/>
        <n v="2277.72"/>
        <n v="2261.57"/>
        <n v="2257.48"/>
        <n v="2254.8"/>
        <n v="2250.84"/>
        <n v="2221.56"/>
        <n v="2219.45"/>
        <n v="2217.6"/>
        <n v="2217.47"/>
        <n v="2213.21"/>
        <n v="2211.13"/>
        <n v="2207.7"/>
        <n v="2205.98"/>
        <n v="2203.74"/>
        <n v="2203.47"/>
        <n v="2201.1"/>
        <n v="2200.83"/>
        <n v="2198.19"/>
        <n v="2196.47"/>
        <n v="2193.2"/>
        <n v="2170.08"/>
        <n v="2166.73"/>
        <n v="2156.75"/>
        <n v="2155.68"/>
        <n v="2154.36"/>
        <n v="2150.47"/>
        <n v="2144.85"/>
        <n v="2138.07"/>
        <n v="2137.65"/>
        <n v="2136.88"/>
        <n v="2134.9"/>
        <n v="2130.68"/>
        <n v="2128.43"/>
        <n v="2118.61"/>
        <n v="2117.34"/>
        <n v="2106.26"/>
        <n v="2104.11"/>
        <n v="2103.08"/>
        <n v="2102.26"/>
        <n v="2094.1"/>
        <n v="2055.3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6"/>
        <n v="1261.44"/>
        <n v="1256.3"/>
        <n v="1253.94"/>
        <n v="1253"/>
        <n v="1252.4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"/>
        <n v="1149"/>
        <n v="1146.8"/>
        <n v="1142"/>
        <n v="1141.45"/>
        <n v="1141"/>
        <n v="1137.47"/>
        <n v="1137.01"/>
        <n v="1137"/>
        <n v="1136.4"/>
        <n v="1135.94"/>
        <n v="1135"/>
        <n v="1132"/>
        <n v="1131.51"/>
        <n v="1121.87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  <n v="20984.09"/>
        <n v="34303.17"/>
        <m/>
      </sharedItems>
    </cacheField>
    <cacheField name="City tier " numFmtId="0">
      <sharedItems containsBlank="1" count="5">
        <s v="tier - 3"/>
        <s v="tier - 1"/>
        <s v="tier - 2"/>
        <s v="?"/>
        <m/>
      </sharedItems>
    </cacheField>
    <cacheField name="Hospital tier " numFmtId="0">
      <sharedItems containsBlank="1" count="5">
        <s v="tier - 1"/>
        <s v="tier - 2"/>
        <s v="tier - 3"/>
        <s v="?"/>
        <m/>
      </sharedItems>
    </cacheField>
    <cacheField name="smoker " numFmtId="0">
      <sharedItems containsBlank="1" count="3">
        <s v="yes"/>
        <s v="N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6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0"/>
    <x v="0"/>
    <x v="0"/>
    <x v="1"/>
    <x v="1"/>
    <x v="1"/>
    <x v="1"/>
    <x v="1"/>
    <x v="0"/>
    <x v="1"/>
    <x v="1"/>
  </r>
  <r>
    <x v="2"/>
    <x v="2"/>
    <x v="2"/>
    <x v="2"/>
    <x v="1"/>
    <x v="0"/>
    <x v="0"/>
    <x v="1"/>
    <x v="0"/>
    <x v="0"/>
    <x v="0"/>
    <x v="2"/>
    <x v="2"/>
    <x v="0"/>
    <x v="1"/>
    <x v="2"/>
    <x v="2"/>
  </r>
  <r>
    <x v="3"/>
    <x v="3"/>
    <x v="3"/>
    <x v="3"/>
    <x v="0"/>
    <x v="0"/>
    <x v="0"/>
    <x v="0"/>
    <x v="0"/>
    <x v="2"/>
    <x v="1"/>
    <x v="3"/>
    <x v="3"/>
    <x v="0"/>
    <x v="0"/>
    <x v="3"/>
    <x v="3"/>
  </r>
  <r>
    <x v="4"/>
    <x v="4"/>
    <x v="4"/>
    <x v="4"/>
    <x v="0"/>
    <x v="0"/>
    <x v="0"/>
    <x v="0"/>
    <x v="0"/>
    <x v="0"/>
    <x v="2"/>
    <x v="4"/>
    <x v="4"/>
    <x v="0"/>
    <x v="2"/>
    <x v="4"/>
    <x v="4"/>
  </r>
  <r>
    <x v="5"/>
    <x v="5"/>
    <x v="5"/>
    <x v="5"/>
    <x v="0"/>
    <x v="0"/>
    <x v="0"/>
    <x v="0"/>
    <x v="0"/>
    <x v="0"/>
    <x v="0"/>
    <x v="5"/>
    <x v="5"/>
    <x v="0"/>
    <x v="0"/>
    <x v="5"/>
    <x v="5"/>
  </r>
  <r>
    <x v="6"/>
    <x v="6"/>
    <x v="6"/>
    <x v="6"/>
    <x v="0"/>
    <x v="0"/>
    <x v="0"/>
    <x v="0"/>
    <x v="0"/>
    <x v="1"/>
    <x v="1"/>
    <x v="6"/>
    <x v="6"/>
    <x v="0"/>
    <x v="0"/>
    <x v="6"/>
    <x v="6"/>
  </r>
  <r>
    <x v="7"/>
    <x v="7"/>
    <x v="7"/>
    <x v="7"/>
    <x v="0"/>
    <x v="0"/>
    <x v="0"/>
    <x v="2"/>
    <x v="0"/>
    <x v="1"/>
    <x v="0"/>
    <x v="7"/>
    <x v="7"/>
    <x v="1"/>
    <x v="2"/>
    <x v="7"/>
    <x v="7"/>
  </r>
  <r>
    <x v="8"/>
    <x v="8"/>
    <x v="8"/>
    <x v="8"/>
    <x v="1"/>
    <x v="0"/>
    <x v="1"/>
    <x v="3"/>
    <x v="0"/>
    <x v="1"/>
    <x v="0"/>
    <x v="8"/>
    <x v="8"/>
    <x v="0"/>
    <x v="2"/>
    <x v="8"/>
    <x v="8"/>
  </r>
  <r>
    <x v="9"/>
    <x v="9"/>
    <x v="9"/>
    <x v="9"/>
    <x v="0"/>
    <x v="0"/>
    <x v="0"/>
    <x v="0"/>
    <x v="0"/>
    <x v="2"/>
    <x v="0"/>
    <x v="9"/>
    <x v="9"/>
    <x v="0"/>
    <x v="2"/>
    <x v="9"/>
    <x v="9"/>
  </r>
  <r>
    <x v="10"/>
    <x v="10"/>
    <x v="10"/>
    <x v="10"/>
    <x v="1"/>
    <x v="0"/>
    <x v="0"/>
    <x v="1"/>
    <x v="0"/>
    <x v="2"/>
    <x v="1"/>
    <x v="10"/>
    <x v="10"/>
    <x v="1"/>
    <x v="1"/>
    <x v="10"/>
    <x v="10"/>
  </r>
  <r>
    <x v="11"/>
    <x v="11"/>
    <x v="11"/>
    <x v="11"/>
    <x v="0"/>
    <x v="0"/>
    <x v="0"/>
    <x v="0"/>
    <x v="0"/>
    <x v="0"/>
    <x v="0"/>
    <x v="11"/>
    <x v="11"/>
    <x v="0"/>
    <x v="2"/>
    <x v="11"/>
    <x v="4"/>
  </r>
  <r>
    <x v="12"/>
    <x v="12"/>
    <x v="12"/>
    <x v="12"/>
    <x v="0"/>
    <x v="0"/>
    <x v="0"/>
    <x v="0"/>
    <x v="0"/>
    <x v="0"/>
    <x v="0"/>
    <x v="12"/>
    <x v="12"/>
    <x v="0"/>
    <x v="2"/>
    <x v="5"/>
    <x v="11"/>
  </r>
  <r>
    <x v="13"/>
    <x v="13"/>
    <x v="13"/>
    <x v="13"/>
    <x v="0"/>
    <x v="0"/>
    <x v="0"/>
    <x v="0"/>
    <x v="0"/>
    <x v="1"/>
    <x v="0"/>
    <x v="13"/>
    <x v="13"/>
    <x v="0"/>
    <x v="0"/>
    <x v="0"/>
    <x v="12"/>
  </r>
  <r>
    <x v="14"/>
    <x v="14"/>
    <x v="14"/>
    <x v="14"/>
    <x v="1"/>
    <x v="0"/>
    <x v="0"/>
    <x v="1"/>
    <x v="0"/>
    <x v="2"/>
    <x v="0"/>
    <x v="14"/>
    <x v="14"/>
    <x v="0"/>
    <x v="0"/>
    <x v="12"/>
    <x v="4"/>
  </r>
  <r>
    <x v="15"/>
    <x v="15"/>
    <x v="15"/>
    <x v="15"/>
    <x v="0"/>
    <x v="0"/>
    <x v="0"/>
    <x v="0"/>
    <x v="0"/>
    <x v="0"/>
    <x v="0"/>
    <x v="15"/>
    <x v="15"/>
    <x v="0"/>
    <x v="0"/>
    <x v="5"/>
    <x v="6"/>
  </r>
  <r>
    <x v="16"/>
    <x v="16"/>
    <x v="16"/>
    <x v="16"/>
    <x v="0"/>
    <x v="0"/>
    <x v="0"/>
    <x v="2"/>
    <x v="0"/>
    <x v="0"/>
    <x v="0"/>
    <x v="16"/>
    <x v="16"/>
    <x v="1"/>
    <x v="0"/>
    <x v="7"/>
    <x v="7"/>
  </r>
  <r>
    <x v="17"/>
    <x v="17"/>
    <x v="17"/>
    <x v="17"/>
    <x v="1"/>
    <x v="0"/>
    <x v="1"/>
    <x v="3"/>
    <x v="0"/>
    <x v="1"/>
    <x v="0"/>
    <x v="17"/>
    <x v="17"/>
    <x v="0"/>
    <x v="0"/>
    <x v="8"/>
    <x v="13"/>
  </r>
  <r>
    <x v="18"/>
    <x v="18"/>
    <x v="18"/>
    <x v="18"/>
    <x v="1"/>
    <x v="0"/>
    <x v="0"/>
    <x v="3"/>
    <x v="0"/>
    <x v="0"/>
    <x v="2"/>
    <x v="18"/>
    <x v="18"/>
    <x v="0"/>
    <x v="0"/>
    <x v="13"/>
    <x v="14"/>
  </r>
  <r>
    <x v="19"/>
    <x v="19"/>
    <x v="19"/>
    <x v="19"/>
    <x v="0"/>
    <x v="0"/>
    <x v="0"/>
    <x v="0"/>
    <x v="0"/>
    <x v="0"/>
    <x v="0"/>
    <x v="19"/>
    <x v="19"/>
    <x v="0"/>
    <x v="2"/>
    <x v="14"/>
    <x v="12"/>
  </r>
  <r>
    <x v="20"/>
    <x v="20"/>
    <x v="20"/>
    <x v="20"/>
    <x v="1"/>
    <x v="0"/>
    <x v="0"/>
    <x v="1"/>
    <x v="0"/>
    <x v="0"/>
    <x v="0"/>
    <x v="20"/>
    <x v="20"/>
    <x v="0"/>
    <x v="0"/>
    <x v="12"/>
    <x v="9"/>
  </r>
  <r>
    <x v="21"/>
    <x v="21"/>
    <x v="21"/>
    <x v="21"/>
    <x v="1"/>
    <x v="0"/>
    <x v="0"/>
    <x v="1"/>
    <x v="0"/>
    <x v="2"/>
    <x v="1"/>
    <x v="21"/>
    <x v="21"/>
    <x v="1"/>
    <x v="1"/>
    <x v="10"/>
    <x v="6"/>
  </r>
  <r>
    <x v="22"/>
    <x v="22"/>
    <x v="22"/>
    <x v="22"/>
    <x v="0"/>
    <x v="0"/>
    <x v="0"/>
    <x v="2"/>
    <x v="0"/>
    <x v="2"/>
    <x v="0"/>
    <x v="22"/>
    <x v="22"/>
    <x v="1"/>
    <x v="1"/>
    <x v="7"/>
    <x v="1"/>
  </r>
  <r>
    <x v="23"/>
    <x v="23"/>
    <x v="23"/>
    <x v="23"/>
    <x v="1"/>
    <x v="0"/>
    <x v="0"/>
    <x v="1"/>
    <x v="0"/>
    <x v="0"/>
    <x v="0"/>
    <x v="23"/>
    <x v="23"/>
    <x v="0"/>
    <x v="2"/>
    <x v="2"/>
    <x v="9"/>
  </r>
  <r>
    <x v="24"/>
    <x v="24"/>
    <x v="24"/>
    <x v="24"/>
    <x v="1"/>
    <x v="0"/>
    <x v="0"/>
    <x v="1"/>
    <x v="0"/>
    <x v="1"/>
    <x v="2"/>
    <x v="24"/>
    <x v="24"/>
    <x v="1"/>
    <x v="1"/>
    <x v="10"/>
    <x v="6"/>
  </r>
  <r>
    <x v="25"/>
    <x v="25"/>
    <x v="25"/>
    <x v="25"/>
    <x v="0"/>
    <x v="0"/>
    <x v="0"/>
    <x v="2"/>
    <x v="0"/>
    <x v="0"/>
    <x v="0"/>
    <x v="25"/>
    <x v="25"/>
    <x v="1"/>
    <x v="0"/>
    <x v="7"/>
    <x v="15"/>
  </r>
  <r>
    <x v="26"/>
    <x v="26"/>
    <x v="26"/>
    <x v="26"/>
    <x v="0"/>
    <x v="0"/>
    <x v="0"/>
    <x v="0"/>
    <x v="0"/>
    <x v="1"/>
    <x v="0"/>
    <x v="26"/>
    <x v="26"/>
    <x v="0"/>
    <x v="1"/>
    <x v="15"/>
    <x v="16"/>
  </r>
  <r>
    <x v="27"/>
    <x v="27"/>
    <x v="27"/>
    <x v="27"/>
    <x v="1"/>
    <x v="0"/>
    <x v="1"/>
    <x v="3"/>
    <x v="0"/>
    <x v="0"/>
    <x v="2"/>
    <x v="27"/>
    <x v="27"/>
    <x v="0"/>
    <x v="0"/>
    <x v="16"/>
    <x v="12"/>
  </r>
  <r>
    <x v="28"/>
    <x v="7"/>
    <x v="28"/>
    <x v="28"/>
    <x v="1"/>
    <x v="0"/>
    <x v="0"/>
    <x v="1"/>
    <x v="0"/>
    <x v="0"/>
    <x v="0"/>
    <x v="28"/>
    <x v="28"/>
    <x v="0"/>
    <x v="1"/>
    <x v="12"/>
    <x v="14"/>
  </r>
  <r>
    <x v="29"/>
    <x v="28"/>
    <x v="29"/>
    <x v="29"/>
    <x v="0"/>
    <x v="0"/>
    <x v="0"/>
    <x v="0"/>
    <x v="0"/>
    <x v="1"/>
    <x v="0"/>
    <x v="29"/>
    <x v="29"/>
    <x v="0"/>
    <x v="0"/>
    <x v="14"/>
    <x v="8"/>
  </r>
  <r>
    <x v="30"/>
    <x v="29"/>
    <x v="30"/>
    <x v="30"/>
    <x v="0"/>
    <x v="0"/>
    <x v="0"/>
    <x v="0"/>
    <x v="0"/>
    <x v="0"/>
    <x v="0"/>
    <x v="30"/>
    <x v="30"/>
    <x v="0"/>
    <x v="1"/>
    <x v="9"/>
    <x v="0"/>
  </r>
  <r>
    <x v="31"/>
    <x v="30"/>
    <x v="31"/>
    <x v="31"/>
    <x v="1"/>
    <x v="0"/>
    <x v="0"/>
    <x v="0"/>
    <x v="0"/>
    <x v="0"/>
    <x v="2"/>
    <x v="31"/>
    <x v="31"/>
    <x v="0"/>
    <x v="0"/>
    <x v="1"/>
    <x v="4"/>
  </r>
  <r>
    <x v="32"/>
    <x v="31"/>
    <x v="32"/>
    <x v="32"/>
    <x v="0"/>
    <x v="0"/>
    <x v="0"/>
    <x v="0"/>
    <x v="0"/>
    <x v="1"/>
    <x v="0"/>
    <x v="32"/>
    <x v="32"/>
    <x v="0"/>
    <x v="1"/>
    <x v="5"/>
    <x v="17"/>
  </r>
  <r>
    <x v="33"/>
    <x v="32"/>
    <x v="33"/>
    <x v="33"/>
    <x v="1"/>
    <x v="0"/>
    <x v="0"/>
    <x v="0"/>
    <x v="0"/>
    <x v="0"/>
    <x v="1"/>
    <x v="33"/>
    <x v="33"/>
    <x v="1"/>
    <x v="0"/>
    <x v="17"/>
    <x v="18"/>
  </r>
  <r>
    <x v="34"/>
    <x v="33"/>
    <x v="34"/>
    <x v="34"/>
    <x v="0"/>
    <x v="0"/>
    <x v="1"/>
    <x v="3"/>
    <x v="0"/>
    <x v="0"/>
    <x v="1"/>
    <x v="34"/>
    <x v="34"/>
    <x v="1"/>
    <x v="1"/>
    <x v="18"/>
    <x v="15"/>
  </r>
  <r>
    <x v="35"/>
    <x v="34"/>
    <x v="35"/>
    <x v="35"/>
    <x v="0"/>
    <x v="0"/>
    <x v="0"/>
    <x v="0"/>
    <x v="0"/>
    <x v="2"/>
    <x v="0"/>
    <x v="35"/>
    <x v="35"/>
    <x v="1"/>
    <x v="2"/>
    <x v="15"/>
    <x v="19"/>
  </r>
  <r>
    <x v="36"/>
    <x v="35"/>
    <x v="13"/>
    <x v="36"/>
    <x v="0"/>
    <x v="0"/>
    <x v="0"/>
    <x v="0"/>
    <x v="0"/>
    <x v="0"/>
    <x v="0"/>
    <x v="36"/>
    <x v="36"/>
    <x v="1"/>
    <x v="2"/>
    <x v="19"/>
    <x v="4"/>
  </r>
  <r>
    <x v="37"/>
    <x v="36"/>
    <x v="36"/>
    <x v="37"/>
    <x v="0"/>
    <x v="0"/>
    <x v="0"/>
    <x v="0"/>
    <x v="0"/>
    <x v="0"/>
    <x v="0"/>
    <x v="37"/>
    <x v="37"/>
    <x v="1"/>
    <x v="2"/>
    <x v="5"/>
    <x v="14"/>
  </r>
  <r>
    <x v="38"/>
    <x v="37"/>
    <x v="37"/>
    <x v="38"/>
    <x v="0"/>
    <x v="0"/>
    <x v="0"/>
    <x v="0"/>
    <x v="0"/>
    <x v="0"/>
    <x v="0"/>
    <x v="38"/>
    <x v="38"/>
    <x v="1"/>
    <x v="0"/>
    <x v="14"/>
    <x v="20"/>
  </r>
  <r>
    <x v="39"/>
    <x v="38"/>
    <x v="38"/>
    <x v="39"/>
    <x v="0"/>
    <x v="0"/>
    <x v="1"/>
    <x v="3"/>
    <x v="0"/>
    <x v="1"/>
    <x v="2"/>
    <x v="39"/>
    <x v="39"/>
    <x v="1"/>
    <x v="2"/>
    <x v="20"/>
    <x v="21"/>
  </r>
  <r>
    <x v="40"/>
    <x v="39"/>
    <x v="39"/>
    <x v="40"/>
    <x v="0"/>
    <x v="1"/>
    <x v="0"/>
    <x v="3"/>
    <x v="0"/>
    <x v="2"/>
    <x v="2"/>
    <x v="40"/>
    <x v="40"/>
    <x v="1"/>
    <x v="0"/>
    <x v="21"/>
    <x v="22"/>
  </r>
  <r>
    <x v="41"/>
    <x v="40"/>
    <x v="40"/>
    <x v="41"/>
    <x v="1"/>
    <x v="0"/>
    <x v="0"/>
    <x v="0"/>
    <x v="0"/>
    <x v="2"/>
    <x v="0"/>
    <x v="41"/>
    <x v="41"/>
    <x v="1"/>
    <x v="0"/>
    <x v="22"/>
    <x v="14"/>
  </r>
  <r>
    <x v="42"/>
    <x v="22"/>
    <x v="9"/>
    <x v="42"/>
    <x v="0"/>
    <x v="0"/>
    <x v="0"/>
    <x v="0"/>
    <x v="0"/>
    <x v="1"/>
    <x v="0"/>
    <x v="42"/>
    <x v="42"/>
    <x v="1"/>
    <x v="2"/>
    <x v="14"/>
    <x v="11"/>
  </r>
  <r>
    <x v="43"/>
    <x v="41"/>
    <x v="41"/>
    <x v="43"/>
    <x v="0"/>
    <x v="0"/>
    <x v="0"/>
    <x v="0"/>
    <x v="0"/>
    <x v="2"/>
    <x v="0"/>
    <x v="43"/>
    <x v="43"/>
    <x v="1"/>
    <x v="1"/>
    <x v="0"/>
    <x v="19"/>
  </r>
  <r>
    <x v="44"/>
    <x v="42"/>
    <x v="42"/>
    <x v="44"/>
    <x v="1"/>
    <x v="0"/>
    <x v="0"/>
    <x v="3"/>
    <x v="0"/>
    <x v="0"/>
    <x v="0"/>
    <x v="44"/>
    <x v="44"/>
    <x v="1"/>
    <x v="2"/>
    <x v="19"/>
    <x v="23"/>
  </r>
  <r>
    <x v="45"/>
    <x v="43"/>
    <x v="43"/>
    <x v="45"/>
    <x v="1"/>
    <x v="0"/>
    <x v="0"/>
    <x v="3"/>
    <x v="0"/>
    <x v="0"/>
    <x v="2"/>
    <x v="45"/>
    <x v="45"/>
    <x v="1"/>
    <x v="1"/>
    <x v="23"/>
    <x v="24"/>
  </r>
  <r>
    <x v="46"/>
    <x v="44"/>
    <x v="44"/>
    <x v="46"/>
    <x v="1"/>
    <x v="0"/>
    <x v="0"/>
    <x v="1"/>
    <x v="0"/>
    <x v="0"/>
    <x v="2"/>
    <x v="46"/>
    <x v="46"/>
    <x v="1"/>
    <x v="2"/>
    <x v="24"/>
    <x v="25"/>
  </r>
  <r>
    <x v="47"/>
    <x v="45"/>
    <x v="45"/>
    <x v="47"/>
    <x v="0"/>
    <x v="0"/>
    <x v="0"/>
    <x v="0"/>
    <x v="0"/>
    <x v="2"/>
    <x v="2"/>
    <x v="47"/>
    <x v="47"/>
    <x v="1"/>
    <x v="1"/>
    <x v="25"/>
    <x v="24"/>
  </r>
  <r>
    <x v="48"/>
    <x v="46"/>
    <x v="46"/>
    <x v="48"/>
    <x v="1"/>
    <x v="0"/>
    <x v="0"/>
    <x v="1"/>
    <x v="0"/>
    <x v="2"/>
    <x v="2"/>
    <x v="48"/>
    <x v="48"/>
    <x v="1"/>
    <x v="0"/>
    <x v="24"/>
    <x v="24"/>
  </r>
  <r>
    <x v="49"/>
    <x v="47"/>
    <x v="47"/>
    <x v="49"/>
    <x v="1"/>
    <x v="0"/>
    <x v="0"/>
    <x v="1"/>
    <x v="0"/>
    <x v="0"/>
    <x v="2"/>
    <x v="49"/>
    <x v="49"/>
    <x v="1"/>
    <x v="2"/>
    <x v="24"/>
    <x v="26"/>
  </r>
  <r>
    <x v="50"/>
    <x v="48"/>
    <x v="48"/>
    <x v="50"/>
    <x v="1"/>
    <x v="0"/>
    <x v="0"/>
    <x v="3"/>
    <x v="0"/>
    <x v="0"/>
    <x v="0"/>
    <x v="50"/>
    <x v="50"/>
    <x v="1"/>
    <x v="1"/>
    <x v="26"/>
    <x v="10"/>
  </r>
  <r>
    <x v="51"/>
    <x v="49"/>
    <x v="49"/>
    <x v="51"/>
    <x v="0"/>
    <x v="0"/>
    <x v="0"/>
    <x v="0"/>
    <x v="0"/>
    <x v="0"/>
    <x v="0"/>
    <x v="51"/>
    <x v="51"/>
    <x v="1"/>
    <x v="2"/>
    <x v="11"/>
    <x v="16"/>
  </r>
  <r>
    <x v="52"/>
    <x v="11"/>
    <x v="50"/>
    <x v="52"/>
    <x v="1"/>
    <x v="0"/>
    <x v="1"/>
    <x v="3"/>
    <x v="0"/>
    <x v="0"/>
    <x v="2"/>
    <x v="52"/>
    <x v="52"/>
    <x v="1"/>
    <x v="2"/>
    <x v="16"/>
    <x v="10"/>
  </r>
  <r>
    <x v="53"/>
    <x v="50"/>
    <x v="51"/>
    <x v="53"/>
    <x v="0"/>
    <x v="0"/>
    <x v="0"/>
    <x v="0"/>
    <x v="0"/>
    <x v="0"/>
    <x v="0"/>
    <x v="53"/>
    <x v="53"/>
    <x v="1"/>
    <x v="2"/>
    <x v="11"/>
    <x v="8"/>
  </r>
  <r>
    <x v="54"/>
    <x v="51"/>
    <x v="52"/>
    <x v="54"/>
    <x v="0"/>
    <x v="0"/>
    <x v="0"/>
    <x v="0"/>
    <x v="0"/>
    <x v="2"/>
    <x v="0"/>
    <x v="54"/>
    <x v="54"/>
    <x v="0"/>
    <x v="2"/>
    <x v="9"/>
    <x v="27"/>
  </r>
  <r>
    <x v="55"/>
    <x v="52"/>
    <x v="53"/>
    <x v="55"/>
    <x v="1"/>
    <x v="0"/>
    <x v="0"/>
    <x v="3"/>
    <x v="0"/>
    <x v="1"/>
    <x v="0"/>
    <x v="55"/>
    <x v="55"/>
    <x v="0"/>
    <x v="0"/>
    <x v="27"/>
    <x v="28"/>
  </r>
  <r>
    <x v="56"/>
    <x v="53"/>
    <x v="54"/>
    <x v="56"/>
    <x v="0"/>
    <x v="0"/>
    <x v="0"/>
    <x v="1"/>
    <x v="0"/>
    <x v="2"/>
    <x v="1"/>
    <x v="56"/>
    <x v="56"/>
    <x v="0"/>
    <x v="1"/>
    <x v="28"/>
    <x v="10"/>
  </r>
  <r>
    <x v="57"/>
    <x v="54"/>
    <x v="55"/>
    <x v="57"/>
    <x v="0"/>
    <x v="0"/>
    <x v="0"/>
    <x v="0"/>
    <x v="0"/>
    <x v="1"/>
    <x v="0"/>
    <x v="57"/>
    <x v="57"/>
    <x v="0"/>
    <x v="2"/>
    <x v="11"/>
    <x v="29"/>
  </r>
  <r>
    <x v="58"/>
    <x v="55"/>
    <x v="56"/>
    <x v="58"/>
    <x v="0"/>
    <x v="0"/>
    <x v="0"/>
    <x v="0"/>
    <x v="0"/>
    <x v="1"/>
    <x v="1"/>
    <x v="58"/>
    <x v="58"/>
    <x v="0"/>
    <x v="2"/>
    <x v="29"/>
    <x v="14"/>
  </r>
  <r>
    <x v="59"/>
    <x v="56"/>
    <x v="57"/>
    <x v="59"/>
    <x v="0"/>
    <x v="0"/>
    <x v="0"/>
    <x v="0"/>
    <x v="0"/>
    <x v="0"/>
    <x v="0"/>
    <x v="59"/>
    <x v="59"/>
    <x v="0"/>
    <x v="0"/>
    <x v="14"/>
    <x v="18"/>
  </r>
  <r>
    <x v="60"/>
    <x v="57"/>
    <x v="9"/>
    <x v="60"/>
    <x v="0"/>
    <x v="0"/>
    <x v="1"/>
    <x v="3"/>
    <x v="0"/>
    <x v="1"/>
    <x v="1"/>
    <x v="60"/>
    <x v="60"/>
    <x v="0"/>
    <x v="0"/>
    <x v="18"/>
    <x v="22"/>
  </r>
  <r>
    <x v="61"/>
    <x v="58"/>
    <x v="58"/>
    <x v="61"/>
    <x v="1"/>
    <x v="0"/>
    <x v="0"/>
    <x v="0"/>
    <x v="0"/>
    <x v="2"/>
    <x v="0"/>
    <x v="61"/>
    <x v="61"/>
    <x v="0"/>
    <x v="0"/>
    <x v="22"/>
    <x v="11"/>
  </r>
  <r>
    <x v="62"/>
    <x v="59"/>
    <x v="59"/>
    <x v="62"/>
    <x v="0"/>
    <x v="0"/>
    <x v="0"/>
    <x v="0"/>
    <x v="0"/>
    <x v="1"/>
    <x v="0"/>
    <x v="62"/>
    <x v="62"/>
    <x v="0"/>
    <x v="2"/>
    <x v="0"/>
    <x v="22"/>
  </r>
  <r>
    <x v="63"/>
    <x v="11"/>
    <x v="60"/>
    <x v="13"/>
    <x v="1"/>
    <x v="0"/>
    <x v="0"/>
    <x v="0"/>
    <x v="0"/>
    <x v="1"/>
    <x v="0"/>
    <x v="63"/>
    <x v="63"/>
    <x v="0"/>
    <x v="2"/>
    <x v="22"/>
    <x v="27"/>
  </r>
  <r>
    <x v="64"/>
    <x v="60"/>
    <x v="61"/>
    <x v="63"/>
    <x v="1"/>
    <x v="0"/>
    <x v="0"/>
    <x v="3"/>
    <x v="0"/>
    <x v="1"/>
    <x v="0"/>
    <x v="64"/>
    <x v="64"/>
    <x v="0"/>
    <x v="0"/>
    <x v="27"/>
    <x v="30"/>
  </r>
  <r>
    <x v="65"/>
    <x v="61"/>
    <x v="62"/>
    <x v="64"/>
    <x v="0"/>
    <x v="0"/>
    <x v="0"/>
    <x v="1"/>
    <x v="0"/>
    <x v="1"/>
    <x v="0"/>
    <x v="65"/>
    <x v="65"/>
    <x v="0"/>
    <x v="1"/>
    <x v="30"/>
    <x v="18"/>
  </r>
  <r>
    <x v="66"/>
    <x v="62"/>
    <x v="63"/>
    <x v="65"/>
    <x v="0"/>
    <x v="0"/>
    <x v="1"/>
    <x v="3"/>
    <x v="0"/>
    <x v="0"/>
    <x v="1"/>
    <x v="66"/>
    <x v="66"/>
    <x v="0"/>
    <x v="1"/>
    <x v="18"/>
    <x v="31"/>
  </r>
  <r>
    <x v="67"/>
    <x v="63"/>
    <x v="64"/>
    <x v="66"/>
    <x v="1"/>
    <x v="0"/>
    <x v="1"/>
    <x v="3"/>
    <x v="0"/>
    <x v="1"/>
    <x v="2"/>
    <x v="67"/>
    <x v="67"/>
    <x v="0"/>
    <x v="0"/>
    <x v="31"/>
    <x v="0"/>
  </r>
  <r>
    <x v="68"/>
    <x v="64"/>
    <x v="4"/>
    <x v="67"/>
    <x v="1"/>
    <x v="0"/>
    <x v="0"/>
    <x v="0"/>
    <x v="0"/>
    <x v="2"/>
    <x v="2"/>
    <x v="68"/>
    <x v="68"/>
    <x v="0"/>
    <x v="1"/>
    <x v="1"/>
    <x v="11"/>
  </r>
  <r>
    <x v="69"/>
    <x v="65"/>
    <x v="65"/>
    <x v="68"/>
    <x v="0"/>
    <x v="0"/>
    <x v="0"/>
    <x v="0"/>
    <x v="0"/>
    <x v="2"/>
    <x v="0"/>
    <x v="69"/>
    <x v="69"/>
    <x v="0"/>
    <x v="0"/>
    <x v="0"/>
    <x v="32"/>
  </r>
  <r>
    <x v="70"/>
    <x v="66"/>
    <x v="66"/>
    <x v="69"/>
    <x v="0"/>
    <x v="0"/>
    <x v="0"/>
    <x v="3"/>
    <x v="0"/>
    <x v="2"/>
    <x v="2"/>
    <x v="70"/>
    <x v="70"/>
    <x v="0"/>
    <x v="1"/>
    <x v="32"/>
    <x v="14"/>
  </r>
  <r>
    <x v="71"/>
    <x v="67"/>
    <x v="67"/>
    <x v="70"/>
    <x v="0"/>
    <x v="0"/>
    <x v="0"/>
    <x v="1"/>
    <x v="0"/>
    <x v="1"/>
    <x v="2"/>
    <x v="71"/>
    <x v="71"/>
    <x v="0"/>
    <x v="1"/>
    <x v="14"/>
    <x v="24"/>
  </r>
  <r>
    <x v="72"/>
    <x v="68"/>
    <x v="68"/>
    <x v="21"/>
    <x v="1"/>
    <x v="0"/>
    <x v="0"/>
    <x v="1"/>
    <x v="0"/>
    <x v="0"/>
    <x v="1"/>
    <x v="72"/>
    <x v="72"/>
    <x v="0"/>
    <x v="0"/>
    <x v="24"/>
    <x v="4"/>
  </r>
  <r>
    <x v="73"/>
    <x v="69"/>
    <x v="69"/>
    <x v="71"/>
    <x v="0"/>
    <x v="0"/>
    <x v="0"/>
    <x v="0"/>
    <x v="0"/>
    <x v="2"/>
    <x v="0"/>
    <x v="73"/>
    <x v="73"/>
    <x v="0"/>
    <x v="0"/>
    <x v="5"/>
    <x v="27"/>
  </r>
  <r>
    <x v="74"/>
    <x v="70"/>
    <x v="70"/>
    <x v="72"/>
    <x v="1"/>
    <x v="0"/>
    <x v="0"/>
    <x v="3"/>
    <x v="0"/>
    <x v="2"/>
    <x v="0"/>
    <x v="74"/>
    <x v="74"/>
    <x v="0"/>
    <x v="1"/>
    <x v="27"/>
    <x v="27"/>
  </r>
  <r>
    <x v="75"/>
    <x v="71"/>
    <x v="71"/>
    <x v="73"/>
    <x v="1"/>
    <x v="0"/>
    <x v="0"/>
    <x v="3"/>
    <x v="0"/>
    <x v="2"/>
    <x v="0"/>
    <x v="75"/>
    <x v="75"/>
    <x v="0"/>
    <x v="2"/>
    <x v="27"/>
    <x v="0"/>
  </r>
  <r>
    <x v="76"/>
    <x v="72"/>
    <x v="72"/>
    <x v="74"/>
    <x v="1"/>
    <x v="0"/>
    <x v="0"/>
    <x v="0"/>
    <x v="0"/>
    <x v="2"/>
    <x v="1"/>
    <x v="76"/>
    <x v="76"/>
    <x v="0"/>
    <x v="0"/>
    <x v="1"/>
    <x v="19"/>
  </r>
  <r>
    <x v="77"/>
    <x v="73"/>
    <x v="73"/>
    <x v="75"/>
    <x v="0"/>
    <x v="0"/>
    <x v="0"/>
    <x v="0"/>
    <x v="0"/>
    <x v="0"/>
    <x v="0"/>
    <x v="77"/>
    <x v="77"/>
    <x v="0"/>
    <x v="1"/>
    <x v="19"/>
    <x v="22"/>
  </r>
  <r>
    <x v="78"/>
    <x v="74"/>
    <x v="74"/>
    <x v="76"/>
    <x v="1"/>
    <x v="0"/>
    <x v="0"/>
    <x v="0"/>
    <x v="0"/>
    <x v="1"/>
    <x v="0"/>
    <x v="78"/>
    <x v="78"/>
    <x v="0"/>
    <x v="2"/>
    <x v="22"/>
    <x v="14"/>
  </r>
  <r>
    <x v="79"/>
    <x v="75"/>
    <x v="75"/>
    <x v="77"/>
    <x v="0"/>
    <x v="0"/>
    <x v="0"/>
    <x v="0"/>
    <x v="0"/>
    <x v="1"/>
    <x v="0"/>
    <x v="79"/>
    <x v="79"/>
    <x v="0"/>
    <x v="2"/>
    <x v="14"/>
    <x v="13"/>
  </r>
  <r>
    <x v="80"/>
    <x v="76"/>
    <x v="76"/>
    <x v="78"/>
    <x v="1"/>
    <x v="0"/>
    <x v="0"/>
    <x v="3"/>
    <x v="0"/>
    <x v="1"/>
    <x v="2"/>
    <x v="80"/>
    <x v="80"/>
    <x v="0"/>
    <x v="2"/>
    <x v="13"/>
    <x v="29"/>
  </r>
  <r>
    <x v="81"/>
    <x v="77"/>
    <x v="77"/>
    <x v="45"/>
    <x v="0"/>
    <x v="0"/>
    <x v="0"/>
    <x v="0"/>
    <x v="0"/>
    <x v="1"/>
    <x v="2"/>
    <x v="81"/>
    <x v="81"/>
    <x v="0"/>
    <x v="2"/>
    <x v="29"/>
    <x v="7"/>
  </r>
  <r>
    <x v="82"/>
    <x v="78"/>
    <x v="78"/>
    <x v="79"/>
    <x v="1"/>
    <x v="0"/>
    <x v="0"/>
    <x v="3"/>
    <x v="0"/>
    <x v="1"/>
    <x v="2"/>
    <x v="82"/>
    <x v="82"/>
    <x v="0"/>
    <x v="0"/>
    <x v="8"/>
    <x v="16"/>
  </r>
  <r>
    <x v="83"/>
    <x v="79"/>
    <x v="79"/>
    <x v="80"/>
    <x v="1"/>
    <x v="0"/>
    <x v="1"/>
    <x v="3"/>
    <x v="0"/>
    <x v="1"/>
    <x v="2"/>
    <x v="83"/>
    <x v="83"/>
    <x v="0"/>
    <x v="2"/>
    <x v="16"/>
    <x v="28"/>
  </r>
  <r>
    <x v="84"/>
    <x v="80"/>
    <x v="80"/>
    <x v="81"/>
    <x v="0"/>
    <x v="0"/>
    <x v="0"/>
    <x v="1"/>
    <x v="0"/>
    <x v="0"/>
    <x v="2"/>
    <x v="84"/>
    <x v="84"/>
    <x v="0"/>
    <x v="0"/>
    <x v="28"/>
    <x v="28"/>
  </r>
  <r>
    <x v="85"/>
    <x v="81"/>
    <x v="81"/>
    <x v="82"/>
    <x v="0"/>
    <x v="0"/>
    <x v="0"/>
    <x v="1"/>
    <x v="0"/>
    <x v="1"/>
    <x v="2"/>
    <x v="85"/>
    <x v="85"/>
    <x v="0"/>
    <x v="2"/>
    <x v="28"/>
    <x v="18"/>
  </r>
  <r>
    <x v="86"/>
    <x v="82"/>
    <x v="37"/>
    <x v="83"/>
    <x v="0"/>
    <x v="0"/>
    <x v="1"/>
    <x v="3"/>
    <x v="0"/>
    <x v="2"/>
    <x v="2"/>
    <x v="86"/>
    <x v="86"/>
    <x v="0"/>
    <x v="0"/>
    <x v="18"/>
    <x v="30"/>
  </r>
  <r>
    <x v="87"/>
    <x v="83"/>
    <x v="82"/>
    <x v="84"/>
    <x v="0"/>
    <x v="0"/>
    <x v="0"/>
    <x v="0"/>
    <x v="0"/>
    <x v="1"/>
    <x v="0"/>
    <x v="87"/>
    <x v="87"/>
    <x v="0"/>
    <x v="2"/>
    <x v="30"/>
    <x v="33"/>
  </r>
  <r>
    <x v="88"/>
    <x v="84"/>
    <x v="83"/>
    <x v="85"/>
    <x v="1"/>
    <x v="0"/>
    <x v="1"/>
    <x v="3"/>
    <x v="0"/>
    <x v="0"/>
    <x v="1"/>
    <x v="88"/>
    <x v="88"/>
    <x v="0"/>
    <x v="2"/>
    <x v="33"/>
    <x v="18"/>
  </r>
  <r>
    <x v="89"/>
    <x v="85"/>
    <x v="84"/>
    <x v="86"/>
    <x v="0"/>
    <x v="0"/>
    <x v="1"/>
    <x v="3"/>
    <x v="0"/>
    <x v="1"/>
    <x v="2"/>
    <x v="89"/>
    <x v="89"/>
    <x v="0"/>
    <x v="2"/>
    <x v="18"/>
    <x v="34"/>
  </r>
  <r>
    <x v="90"/>
    <x v="86"/>
    <x v="85"/>
    <x v="87"/>
    <x v="0"/>
    <x v="0"/>
    <x v="0"/>
    <x v="3"/>
    <x v="0"/>
    <x v="2"/>
    <x v="1"/>
    <x v="90"/>
    <x v="90"/>
    <x v="0"/>
    <x v="2"/>
    <x v="34"/>
    <x v="35"/>
  </r>
  <r>
    <x v="91"/>
    <x v="87"/>
    <x v="86"/>
    <x v="88"/>
    <x v="0"/>
    <x v="0"/>
    <x v="0"/>
    <x v="0"/>
    <x v="0"/>
    <x v="0"/>
    <x v="2"/>
    <x v="91"/>
    <x v="91"/>
    <x v="0"/>
    <x v="1"/>
    <x v="35"/>
    <x v="28"/>
  </r>
  <r>
    <x v="92"/>
    <x v="88"/>
    <x v="87"/>
    <x v="89"/>
    <x v="0"/>
    <x v="0"/>
    <x v="0"/>
    <x v="1"/>
    <x v="0"/>
    <x v="2"/>
    <x v="2"/>
    <x v="92"/>
    <x v="92"/>
    <x v="0"/>
    <x v="0"/>
    <x v="28"/>
    <x v="0"/>
  </r>
  <r>
    <x v="93"/>
    <x v="11"/>
    <x v="88"/>
    <x v="90"/>
    <x v="1"/>
    <x v="0"/>
    <x v="0"/>
    <x v="0"/>
    <x v="0"/>
    <x v="2"/>
    <x v="2"/>
    <x v="93"/>
    <x v="93"/>
    <x v="0"/>
    <x v="0"/>
    <x v="1"/>
    <x v="1"/>
  </r>
  <r>
    <x v="94"/>
    <x v="28"/>
    <x v="89"/>
    <x v="8"/>
    <x v="1"/>
    <x v="0"/>
    <x v="0"/>
    <x v="1"/>
    <x v="0"/>
    <x v="1"/>
    <x v="0"/>
    <x v="94"/>
    <x v="94"/>
    <x v="0"/>
    <x v="1"/>
    <x v="2"/>
    <x v="27"/>
  </r>
  <r>
    <x v="95"/>
    <x v="89"/>
    <x v="90"/>
    <x v="91"/>
    <x v="1"/>
    <x v="0"/>
    <x v="0"/>
    <x v="3"/>
    <x v="0"/>
    <x v="1"/>
    <x v="0"/>
    <x v="95"/>
    <x v="95"/>
    <x v="0"/>
    <x v="0"/>
    <x v="27"/>
    <x v="17"/>
  </r>
  <r>
    <x v="96"/>
    <x v="90"/>
    <x v="66"/>
    <x v="92"/>
    <x v="1"/>
    <x v="0"/>
    <x v="0"/>
    <x v="0"/>
    <x v="0"/>
    <x v="0"/>
    <x v="2"/>
    <x v="96"/>
    <x v="96"/>
    <x v="0"/>
    <x v="2"/>
    <x v="17"/>
    <x v="24"/>
  </r>
  <r>
    <x v="97"/>
    <x v="91"/>
    <x v="91"/>
    <x v="93"/>
    <x v="1"/>
    <x v="0"/>
    <x v="0"/>
    <x v="1"/>
    <x v="0"/>
    <x v="1"/>
    <x v="2"/>
    <x v="97"/>
    <x v="97"/>
    <x v="0"/>
    <x v="0"/>
    <x v="24"/>
    <x v="4"/>
  </r>
  <r>
    <x v="98"/>
    <x v="92"/>
    <x v="92"/>
    <x v="94"/>
    <x v="0"/>
    <x v="0"/>
    <x v="0"/>
    <x v="0"/>
    <x v="0"/>
    <x v="1"/>
    <x v="0"/>
    <x v="98"/>
    <x v="98"/>
    <x v="0"/>
    <x v="0"/>
    <x v="5"/>
    <x v="29"/>
  </r>
  <r>
    <x v="99"/>
    <x v="62"/>
    <x v="93"/>
    <x v="95"/>
    <x v="0"/>
    <x v="0"/>
    <x v="0"/>
    <x v="0"/>
    <x v="0"/>
    <x v="2"/>
    <x v="2"/>
    <x v="99"/>
    <x v="99"/>
    <x v="0"/>
    <x v="0"/>
    <x v="29"/>
    <x v="36"/>
  </r>
  <r>
    <x v="100"/>
    <x v="93"/>
    <x v="94"/>
    <x v="96"/>
    <x v="1"/>
    <x v="0"/>
    <x v="0"/>
    <x v="0"/>
    <x v="0"/>
    <x v="2"/>
    <x v="0"/>
    <x v="100"/>
    <x v="100"/>
    <x v="0"/>
    <x v="0"/>
    <x v="36"/>
    <x v="36"/>
  </r>
  <r>
    <x v="101"/>
    <x v="94"/>
    <x v="95"/>
    <x v="97"/>
    <x v="1"/>
    <x v="0"/>
    <x v="0"/>
    <x v="0"/>
    <x v="0"/>
    <x v="0"/>
    <x v="0"/>
    <x v="101"/>
    <x v="101"/>
    <x v="0"/>
    <x v="2"/>
    <x v="36"/>
    <x v="18"/>
  </r>
  <r>
    <x v="102"/>
    <x v="95"/>
    <x v="96"/>
    <x v="98"/>
    <x v="0"/>
    <x v="0"/>
    <x v="1"/>
    <x v="3"/>
    <x v="0"/>
    <x v="0"/>
    <x v="2"/>
    <x v="102"/>
    <x v="102"/>
    <x v="0"/>
    <x v="0"/>
    <x v="18"/>
    <x v="17"/>
  </r>
  <r>
    <x v="103"/>
    <x v="96"/>
    <x v="97"/>
    <x v="46"/>
    <x v="1"/>
    <x v="0"/>
    <x v="0"/>
    <x v="0"/>
    <x v="0"/>
    <x v="1"/>
    <x v="2"/>
    <x v="103"/>
    <x v="103"/>
    <x v="0"/>
    <x v="2"/>
    <x v="17"/>
    <x v="33"/>
  </r>
  <r>
    <x v="104"/>
    <x v="97"/>
    <x v="98"/>
    <x v="99"/>
    <x v="1"/>
    <x v="0"/>
    <x v="1"/>
    <x v="3"/>
    <x v="0"/>
    <x v="0"/>
    <x v="1"/>
    <x v="104"/>
    <x v="104"/>
    <x v="0"/>
    <x v="2"/>
    <x v="33"/>
    <x v="24"/>
  </r>
  <r>
    <x v="105"/>
    <x v="98"/>
    <x v="99"/>
    <x v="100"/>
    <x v="1"/>
    <x v="0"/>
    <x v="0"/>
    <x v="1"/>
    <x v="0"/>
    <x v="1"/>
    <x v="1"/>
    <x v="97"/>
    <x v="105"/>
    <x v="0"/>
    <x v="0"/>
    <x v="24"/>
    <x v="8"/>
  </r>
  <r>
    <x v="106"/>
    <x v="99"/>
    <x v="100"/>
    <x v="101"/>
    <x v="0"/>
    <x v="0"/>
    <x v="0"/>
    <x v="0"/>
    <x v="0"/>
    <x v="1"/>
    <x v="0"/>
    <x v="105"/>
    <x v="106"/>
    <x v="0"/>
    <x v="0"/>
    <x v="9"/>
    <x v="37"/>
  </r>
  <r>
    <x v="107"/>
    <x v="100"/>
    <x v="101"/>
    <x v="102"/>
    <x v="0"/>
    <x v="0"/>
    <x v="0"/>
    <x v="0"/>
    <x v="0"/>
    <x v="0"/>
    <x v="2"/>
    <x v="106"/>
    <x v="107"/>
    <x v="0"/>
    <x v="1"/>
    <x v="37"/>
    <x v="38"/>
  </r>
  <r>
    <x v="108"/>
    <x v="101"/>
    <x v="50"/>
    <x v="103"/>
    <x v="0"/>
    <x v="0"/>
    <x v="0"/>
    <x v="3"/>
    <x v="0"/>
    <x v="2"/>
    <x v="2"/>
    <x v="107"/>
    <x v="108"/>
    <x v="1"/>
    <x v="0"/>
    <x v="38"/>
    <x v="27"/>
  </r>
  <r>
    <x v="109"/>
    <x v="88"/>
    <x v="102"/>
    <x v="104"/>
    <x v="1"/>
    <x v="0"/>
    <x v="0"/>
    <x v="3"/>
    <x v="0"/>
    <x v="2"/>
    <x v="0"/>
    <x v="108"/>
    <x v="109"/>
    <x v="1"/>
    <x v="2"/>
    <x v="27"/>
    <x v="17"/>
  </r>
  <r>
    <x v="110"/>
    <x v="102"/>
    <x v="103"/>
    <x v="105"/>
    <x v="1"/>
    <x v="0"/>
    <x v="0"/>
    <x v="0"/>
    <x v="0"/>
    <x v="1"/>
    <x v="1"/>
    <x v="109"/>
    <x v="110"/>
    <x v="0"/>
    <x v="2"/>
    <x v="17"/>
    <x v="37"/>
  </r>
  <r>
    <x v="111"/>
    <x v="103"/>
    <x v="104"/>
    <x v="106"/>
    <x v="1"/>
    <x v="0"/>
    <x v="1"/>
    <x v="3"/>
    <x v="0"/>
    <x v="2"/>
    <x v="1"/>
    <x v="110"/>
    <x v="111"/>
    <x v="1"/>
    <x v="2"/>
    <x v="37"/>
    <x v="17"/>
  </r>
  <r>
    <x v="112"/>
    <x v="104"/>
    <x v="105"/>
    <x v="18"/>
    <x v="1"/>
    <x v="0"/>
    <x v="0"/>
    <x v="0"/>
    <x v="0"/>
    <x v="2"/>
    <x v="2"/>
    <x v="111"/>
    <x v="112"/>
    <x v="1"/>
    <x v="1"/>
    <x v="17"/>
    <x v="38"/>
  </r>
  <r>
    <x v="113"/>
    <x v="105"/>
    <x v="106"/>
    <x v="107"/>
    <x v="0"/>
    <x v="0"/>
    <x v="0"/>
    <x v="3"/>
    <x v="0"/>
    <x v="0"/>
    <x v="2"/>
    <x v="112"/>
    <x v="113"/>
    <x v="0"/>
    <x v="1"/>
    <x v="38"/>
    <x v="30"/>
  </r>
  <r>
    <x v="114"/>
    <x v="106"/>
    <x v="107"/>
    <x v="108"/>
    <x v="0"/>
    <x v="0"/>
    <x v="0"/>
    <x v="1"/>
    <x v="0"/>
    <x v="0"/>
    <x v="0"/>
    <x v="113"/>
    <x v="114"/>
    <x v="0"/>
    <x v="2"/>
    <x v="30"/>
    <x v="29"/>
  </r>
  <r>
    <x v="115"/>
    <x v="107"/>
    <x v="88"/>
    <x v="109"/>
    <x v="0"/>
    <x v="0"/>
    <x v="0"/>
    <x v="0"/>
    <x v="0"/>
    <x v="2"/>
    <x v="1"/>
    <x v="114"/>
    <x v="115"/>
    <x v="1"/>
    <x v="1"/>
    <x v="29"/>
    <x v="39"/>
  </r>
  <r>
    <x v="116"/>
    <x v="108"/>
    <x v="108"/>
    <x v="60"/>
    <x v="0"/>
    <x v="0"/>
    <x v="1"/>
    <x v="3"/>
    <x v="0"/>
    <x v="1"/>
    <x v="1"/>
    <x v="115"/>
    <x v="116"/>
    <x v="0"/>
    <x v="1"/>
    <x v="39"/>
    <x v="11"/>
  </r>
  <r>
    <x v="117"/>
    <x v="19"/>
    <x v="109"/>
    <x v="110"/>
    <x v="0"/>
    <x v="0"/>
    <x v="0"/>
    <x v="0"/>
    <x v="0"/>
    <x v="0"/>
    <x v="0"/>
    <x v="116"/>
    <x v="117"/>
    <x v="1"/>
    <x v="2"/>
    <x v="0"/>
    <x v="29"/>
  </r>
  <r>
    <x v="118"/>
    <x v="109"/>
    <x v="110"/>
    <x v="111"/>
    <x v="0"/>
    <x v="0"/>
    <x v="0"/>
    <x v="0"/>
    <x v="0"/>
    <x v="2"/>
    <x v="2"/>
    <x v="117"/>
    <x v="118"/>
    <x v="1"/>
    <x v="1"/>
    <x v="29"/>
    <x v="40"/>
  </r>
  <r>
    <x v="119"/>
    <x v="110"/>
    <x v="11"/>
    <x v="112"/>
    <x v="1"/>
    <x v="0"/>
    <x v="0"/>
    <x v="3"/>
    <x v="0"/>
    <x v="0"/>
    <x v="2"/>
    <x v="118"/>
    <x v="119"/>
    <x v="0"/>
    <x v="0"/>
    <x v="40"/>
    <x v="36"/>
  </r>
  <r>
    <x v="120"/>
    <x v="111"/>
    <x v="111"/>
    <x v="113"/>
    <x v="1"/>
    <x v="0"/>
    <x v="0"/>
    <x v="0"/>
    <x v="0"/>
    <x v="1"/>
    <x v="0"/>
    <x v="119"/>
    <x v="120"/>
    <x v="0"/>
    <x v="2"/>
    <x v="36"/>
    <x v="8"/>
  </r>
  <r>
    <x v="121"/>
    <x v="112"/>
    <x v="32"/>
    <x v="114"/>
    <x v="0"/>
    <x v="0"/>
    <x v="0"/>
    <x v="0"/>
    <x v="0"/>
    <x v="1"/>
    <x v="0"/>
    <x v="120"/>
    <x v="121"/>
    <x v="0"/>
    <x v="2"/>
    <x v="9"/>
    <x v="24"/>
  </r>
  <r>
    <x v="122"/>
    <x v="113"/>
    <x v="112"/>
    <x v="115"/>
    <x v="1"/>
    <x v="0"/>
    <x v="0"/>
    <x v="1"/>
    <x v="0"/>
    <x v="2"/>
    <x v="2"/>
    <x v="121"/>
    <x v="122"/>
    <x v="1"/>
    <x v="2"/>
    <x v="24"/>
    <x v="8"/>
  </r>
  <r>
    <x v="123"/>
    <x v="114"/>
    <x v="113"/>
    <x v="116"/>
    <x v="0"/>
    <x v="0"/>
    <x v="0"/>
    <x v="0"/>
    <x v="0"/>
    <x v="0"/>
    <x v="0"/>
    <x v="122"/>
    <x v="123"/>
    <x v="1"/>
    <x v="0"/>
    <x v="9"/>
    <x v="37"/>
  </r>
  <r>
    <x v="124"/>
    <x v="115"/>
    <x v="114"/>
    <x v="117"/>
    <x v="0"/>
    <x v="0"/>
    <x v="0"/>
    <x v="0"/>
    <x v="0"/>
    <x v="2"/>
    <x v="2"/>
    <x v="123"/>
    <x v="124"/>
    <x v="1"/>
    <x v="0"/>
    <x v="37"/>
    <x v="34"/>
  </r>
  <r>
    <x v="125"/>
    <x v="116"/>
    <x v="115"/>
    <x v="109"/>
    <x v="0"/>
    <x v="0"/>
    <x v="0"/>
    <x v="3"/>
    <x v="0"/>
    <x v="2"/>
    <x v="1"/>
    <x v="124"/>
    <x v="125"/>
    <x v="0"/>
    <x v="0"/>
    <x v="34"/>
    <x v="4"/>
  </r>
  <r>
    <x v="126"/>
    <x v="117"/>
    <x v="116"/>
    <x v="118"/>
    <x v="0"/>
    <x v="0"/>
    <x v="0"/>
    <x v="0"/>
    <x v="0"/>
    <x v="1"/>
    <x v="0"/>
    <x v="125"/>
    <x v="126"/>
    <x v="1"/>
    <x v="1"/>
    <x v="5"/>
    <x v="37"/>
  </r>
  <r>
    <x v="127"/>
    <x v="118"/>
    <x v="101"/>
    <x v="18"/>
    <x v="0"/>
    <x v="0"/>
    <x v="0"/>
    <x v="0"/>
    <x v="0"/>
    <x v="1"/>
    <x v="2"/>
    <x v="126"/>
    <x v="127"/>
    <x v="0"/>
    <x v="1"/>
    <x v="37"/>
    <x v="17"/>
  </r>
  <r>
    <x v="128"/>
    <x v="119"/>
    <x v="54"/>
    <x v="119"/>
    <x v="1"/>
    <x v="0"/>
    <x v="0"/>
    <x v="0"/>
    <x v="0"/>
    <x v="0"/>
    <x v="1"/>
    <x v="127"/>
    <x v="128"/>
    <x v="0"/>
    <x v="0"/>
    <x v="17"/>
    <x v="8"/>
  </r>
  <r>
    <x v="129"/>
    <x v="120"/>
    <x v="117"/>
    <x v="8"/>
    <x v="0"/>
    <x v="0"/>
    <x v="0"/>
    <x v="0"/>
    <x v="0"/>
    <x v="2"/>
    <x v="0"/>
    <x v="128"/>
    <x v="129"/>
    <x v="0"/>
    <x v="1"/>
    <x v="9"/>
    <x v="25"/>
  </r>
  <r>
    <x v="130"/>
    <x v="121"/>
    <x v="118"/>
    <x v="1"/>
    <x v="0"/>
    <x v="0"/>
    <x v="0"/>
    <x v="0"/>
    <x v="0"/>
    <x v="1"/>
    <x v="1"/>
    <x v="129"/>
    <x v="130"/>
    <x v="1"/>
    <x v="0"/>
    <x v="25"/>
    <x v="0"/>
  </r>
  <r>
    <x v="131"/>
    <x v="122"/>
    <x v="119"/>
    <x v="24"/>
    <x v="1"/>
    <x v="0"/>
    <x v="0"/>
    <x v="0"/>
    <x v="0"/>
    <x v="2"/>
    <x v="2"/>
    <x v="130"/>
    <x v="131"/>
    <x v="1"/>
    <x v="0"/>
    <x v="1"/>
    <x v="38"/>
  </r>
  <r>
    <x v="132"/>
    <x v="123"/>
    <x v="120"/>
    <x v="120"/>
    <x v="0"/>
    <x v="0"/>
    <x v="0"/>
    <x v="3"/>
    <x v="0"/>
    <x v="2"/>
    <x v="2"/>
    <x v="131"/>
    <x v="132"/>
    <x v="1"/>
    <x v="2"/>
    <x v="38"/>
    <x v="22"/>
  </r>
  <r>
    <x v="133"/>
    <x v="124"/>
    <x v="121"/>
    <x v="121"/>
    <x v="1"/>
    <x v="0"/>
    <x v="0"/>
    <x v="0"/>
    <x v="0"/>
    <x v="2"/>
    <x v="0"/>
    <x v="132"/>
    <x v="133"/>
    <x v="0"/>
    <x v="2"/>
    <x v="22"/>
    <x v="7"/>
  </r>
  <r>
    <x v="134"/>
    <x v="125"/>
    <x v="66"/>
    <x v="78"/>
    <x v="1"/>
    <x v="0"/>
    <x v="0"/>
    <x v="3"/>
    <x v="0"/>
    <x v="1"/>
    <x v="2"/>
    <x v="82"/>
    <x v="134"/>
    <x v="1"/>
    <x v="2"/>
    <x v="8"/>
    <x v="18"/>
  </r>
  <r>
    <x v="135"/>
    <x v="126"/>
    <x v="122"/>
    <x v="69"/>
    <x v="0"/>
    <x v="0"/>
    <x v="1"/>
    <x v="3"/>
    <x v="0"/>
    <x v="0"/>
    <x v="2"/>
    <x v="133"/>
    <x v="135"/>
    <x v="1"/>
    <x v="1"/>
    <x v="18"/>
    <x v="41"/>
  </r>
  <r>
    <x v="136"/>
    <x v="127"/>
    <x v="123"/>
    <x v="122"/>
    <x v="0"/>
    <x v="1"/>
    <x v="0"/>
    <x v="3"/>
    <x v="0"/>
    <x v="0"/>
    <x v="2"/>
    <x v="134"/>
    <x v="136"/>
    <x v="1"/>
    <x v="2"/>
    <x v="41"/>
    <x v="42"/>
  </r>
  <r>
    <x v="137"/>
    <x v="128"/>
    <x v="124"/>
    <x v="123"/>
    <x v="0"/>
    <x v="0"/>
    <x v="0"/>
    <x v="0"/>
    <x v="0"/>
    <x v="0"/>
    <x v="1"/>
    <x v="135"/>
    <x v="137"/>
    <x v="0"/>
    <x v="2"/>
    <x v="42"/>
    <x v="0"/>
  </r>
  <r>
    <x v="138"/>
    <x v="129"/>
    <x v="125"/>
    <x v="124"/>
    <x v="1"/>
    <x v="0"/>
    <x v="0"/>
    <x v="0"/>
    <x v="0"/>
    <x v="1"/>
    <x v="2"/>
    <x v="136"/>
    <x v="138"/>
    <x v="1"/>
    <x v="2"/>
    <x v="1"/>
    <x v="42"/>
  </r>
  <r>
    <x v="139"/>
    <x v="130"/>
    <x v="20"/>
    <x v="125"/>
    <x v="0"/>
    <x v="0"/>
    <x v="0"/>
    <x v="0"/>
    <x v="0"/>
    <x v="1"/>
    <x v="2"/>
    <x v="137"/>
    <x v="139"/>
    <x v="1"/>
    <x v="2"/>
    <x v="42"/>
    <x v="26"/>
  </r>
  <r>
    <x v="140"/>
    <x v="131"/>
    <x v="40"/>
    <x v="126"/>
    <x v="1"/>
    <x v="0"/>
    <x v="0"/>
    <x v="3"/>
    <x v="0"/>
    <x v="0"/>
    <x v="0"/>
    <x v="138"/>
    <x v="140"/>
    <x v="0"/>
    <x v="0"/>
    <x v="26"/>
    <x v="2"/>
  </r>
  <r>
    <x v="141"/>
    <x v="132"/>
    <x v="126"/>
    <x v="127"/>
    <x v="0"/>
    <x v="0"/>
    <x v="0"/>
    <x v="0"/>
    <x v="0"/>
    <x v="0"/>
    <x v="2"/>
    <x v="139"/>
    <x v="141"/>
    <x v="1"/>
    <x v="2"/>
    <x v="3"/>
    <x v="35"/>
  </r>
  <r>
    <x v="142"/>
    <x v="133"/>
    <x v="106"/>
    <x v="128"/>
    <x v="0"/>
    <x v="0"/>
    <x v="0"/>
    <x v="0"/>
    <x v="0"/>
    <x v="0"/>
    <x v="1"/>
    <x v="140"/>
    <x v="142"/>
    <x v="1"/>
    <x v="2"/>
    <x v="35"/>
    <x v="26"/>
  </r>
  <r>
    <x v="143"/>
    <x v="134"/>
    <x v="127"/>
    <x v="129"/>
    <x v="1"/>
    <x v="0"/>
    <x v="0"/>
    <x v="3"/>
    <x v="0"/>
    <x v="0"/>
    <x v="0"/>
    <x v="141"/>
    <x v="143"/>
    <x v="0"/>
    <x v="2"/>
    <x v="26"/>
    <x v="14"/>
  </r>
  <r>
    <x v="144"/>
    <x v="135"/>
    <x v="128"/>
    <x v="130"/>
    <x v="0"/>
    <x v="0"/>
    <x v="0"/>
    <x v="0"/>
    <x v="0"/>
    <x v="0"/>
    <x v="0"/>
    <x v="142"/>
    <x v="144"/>
    <x v="1"/>
    <x v="1"/>
    <x v="14"/>
    <x v="1"/>
  </r>
  <r>
    <x v="145"/>
    <x v="136"/>
    <x v="129"/>
    <x v="131"/>
    <x v="1"/>
    <x v="0"/>
    <x v="0"/>
    <x v="1"/>
    <x v="0"/>
    <x v="1"/>
    <x v="0"/>
    <x v="143"/>
    <x v="145"/>
    <x v="1"/>
    <x v="0"/>
    <x v="2"/>
    <x v="43"/>
  </r>
  <r>
    <x v="146"/>
    <x v="137"/>
    <x v="130"/>
    <x v="132"/>
    <x v="0"/>
    <x v="0"/>
    <x v="0"/>
    <x v="0"/>
    <x v="0"/>
    <x v="0"/>
    <x v="0"/>
    <x v="144"/>
    <x v="146"/>
    <x v="0"/>
    <x v="0"/>
    <x v="43"/>
    <x v="25"/>
  </r>
  <r>
    <x v="147"/>
    <x v="138"/>
    <x v="131"/>
    <x v="133"/>
    <x v="0"/>
    <x v="0"/>
    <x v="0"/>
    <x v="0"/>
    <x v="0"/>
    <x v="1"/>
    <x v="2"/>
    <x v="145"/>
    <x v="147"/>
    <x v="0"/>
    <x v="0"/>
    <x v="25"/>
    <x v="3"/>
  </r>
  <r>
    <x v="148"/>
    <x v="139"/>
    <x v="94"/>
    <x v="40"/>
    <x v="0"/>
    <x v="0"/>
    <x v="0"/>
    <x v="0"/>
    <x v="0"/>
    <x v="1"/>
    <x v="2"/>
    <x v="146"/>
    <x v="148"/>
    <x v="0"/>
    <x v="2"/>
    <x v="4"/>
    <x v="25"/>
  </r>
  <r>
    <x v="149"/>
    <x v="140"/>
    <x v="132"/>
    <x v="134"/>
    <x v="0"/>
    <x v="0"/>
    <x v="0"/>
    <x v="0"/>
    <x v="0"/>
    <x v="0"/>
    <x v="2"/>
    <x v="147"/>
    <x v="149"/>
    <x v="0"/>
    <x v="2"/>
    <x v="25"/>
    <x v="13"/>
  </r>
  <r>
    <x v="150"/>
    <x v="141"/>
    <x v="133"/>
    <x v="135"/>
    <x v="1"/>
    <x v="0"/>
    <x v="0"/>
    <x v="3"/>
    <x v="0"/>
    <x v="1"/>
    <x v="2"/>
    <x v="148"/>
    <x v="150"/>
    <x v="1"/>
    <x v="0"/>
    <x v="13"/>
    <x v="3"/>
  </r>
  <r>
    <x v="151"/>
    <x v="137"/>
    <x v="134"/>
    <x v="120"/>
    <x v="0"/>
    <x v="0"/>
    <x v="0"/>
    <x v="0"/>
    <x v="0"/>
    <x v="1"/>
    <x v="2"/>
    <x v="149"/>
    <x v="151"/>
    <x v="1"/>
    <x v="0"/>
    <x v="4"/>
    <x v="28"/>
  </r>
  <r>
    <x v="152"/>
    <x v="142"/>
    <x v="135"/>
    <x v="60"/>
    <x v="0"/>
    <x v="0"/>
    <x v="0"/>
    <x v="1"/>
    <x v="0"/>
    <x v="2"/>
    <x v="1"/>
    <x v="150"/>
    <x v="152"/>
    <x v="1"/>
    <x v="2"/>
    <x v="28"/>
    <x v="44"/>
  </r>
  <r>
    <x v="153"/>
    <x v="143"/>
    <x v="136"/>
    <x v="136"/>
    <x v="0"/>
    <x v="0"/>
    <x v="0"/>
    <x v="3"/>
    <x v="0"/>
    <x v="1"/>
    <x v="1"/>
    <x v="151"/>
    <x v="153"/>
    <x v="0"/>
    <x v="0"/>
    <x v="44"/>
    <x v="18"/>
  </r>
  <r>
    <x v="154"/>
    <x v="144"/>
    <x v="137"/>
    <x v="67"/>
    <x v="0"/>
    <x v="0"/>
    <x v="1"/>
    <x v="3"/>
    <x v="0"/>
    <x v="1"/>
    <x v="2"/>
    <x v="152"/>
    <x v="154"/>
    <x v="0"/>
    <x v="2"/>
    <x v="18"/>
    <x v="33"/>
  </r>
  <r>
    <x v="155"/>
    <x v="145"/>
    <x v="138"/>
    <x v="70"/>
    <x v="1"/>
    <x v="0"/>
    <x v="1"/>
    <x v="3"/>
    <x v="0"/>
    <x v="0"/>
    <x v="2"/>
    <x v="153"/>
    <x v="155"/>
    <x v="1"/>
    <x v="2"/>
    <x v="33"/>
    <x v="26"/>
  </r>
  <r>
    <x v="156"/>
    <x v="62"/>
    <x v="139"/>
    <x v="137"/>
    <x v="1"/>
    <x v="0"/>
    <x v="0"/>
    <x v="3"/>
    <x v="0"/>
    <x v="2"/>
    <x v="0"/>
    <x v="154"/>
    <x v="156"/>
    <x v="0"/>
    <x v="1"/>
    <x v="26"/>
    <x v="0"/>
  </r>
  <r>
    <x v="157"/>
    <x v="146"/>
    <x v="140"/>
    <x v="138"/>
    <x v="1"/>
    <x v="0"/>
    <x v="0"/>
    <x v="0"/>
    <x v="0"/>
    <x v="1"/>
    <x v="2"/>
    <x v="155"/>
    <x v="157"/>
    <x v="1"/>
    <x v="2"/>
    <x v="1"/>
    <x v="23"/>
  </r>
  <r>
    <x v="158"/>
    <x v="147"/>
    <x v="141"/>
    <x v="89"/>
    <x v="1"/>
    <x v="0"/>
    <x v="0"/>
    <x v="3"/>
    <x v="0"/>
    <x v="2"/>
    <x v="2"/>
    <x v="156"/>
    <x v="158"/>
    <x v="1"/>
    <x v="0"/>
    <x v="23"/>
    <x v="1"/>
  </r>
  <r>
    <x v="159"/>
    <x v="148"/>
    <x v="142"/>
    <x v="116"/>
    <x v="1"/>
    <x v="0"/>
    <x v="0"/>
    <x v="1"/>
    <x v="0"/>
    <x v="1"/>
    <x v="0"/>
    <x v="157"/>
    <x v="159"/>
    <x v="1"/>
    <x v="0"/>
    <x v="2"/>
    <x v="37"/>
  </r>
  <r>
    <x v="160"/>
    <x v="149"/>
    <x v="143"/>
    <x v="139"/>
    <x v="0"/>
    <x v="0"/>
    <x v="0"/>
    <x v="0"/>
    <x v="0"/>
    <x v="1"/>
    <x v="2"/>
    <x v="158"/>
    <x v="160"/>
    <x v="1"/>
    <x v="2"/>
    <x v="37"/>
    <x v="2"/>
  </r>
  <r>
    <x v="161"/>
    <x v="150"/>
    <x v="44"/>
    <x v="140"/>
    <x v="0"/>
    <x v="0"/>
    <x v="0"/>
    <x v="0"/>
    <x v="0"/>
    <x v="0"/>
    <x v="2"/>
    <x v="159"/>
    <x v="161"/>
    <x v="0"/>
    <x v="2"/>
    <x v="3"/>
    <x v="21"/>
  </r>
  <r>
    <x v="162"/>
    <x v="151"/>
    <x v="103"/>
    <x v="141"/>
    <x v="0"/>
    <x v="1"/>
    <x v="0"/>
    <x v="3"/>
    <x v="0"/>
    <x v="2"/>
    <x v="2"/>
    <x v="160"/>
    <x v="162"/>
    <x v="0"/>
    <x v="1"/>
    <x v="21"/>
    <x v="43"/>
  </r>
  <r>
    <x v="163"/>
    <x v="152"/>
    <x v="144"/>
    <x v="142"/>
    <x v="0"/>
    <x v="0"/>
    <x v="0"/>
    <x v="0"/>
    <x v="0"/>
    <x v="0"/>
    <x v="0"/>
    <x v="161"/>
    <x v="163"/>
    <x v="0"/>
    <x v="2"/>
    <x v="43"/>
    <x v="18"/>
  </r>
  <r>
    <x v="164"/>
    <x v="153"/>
    <x v="145"/>
    <x v="143"/>
    <x v="0"/>
    <x v="0"/>
    <x v="1"/>
    <x v="3"/>
    <x v="0"/>
    <x v="1"/>
    <x v="2"/>
    <x v="162"/>
    <x v="164"/>
    <x v="1"/>
    <x v="1"/>
    <x v="18"/>
    <x v="16"/>
  </r>
  <r>
    <x v="165"/>
    <x v="154"/>
    <x v="146"/>
    <x v="144"/>
    <x v="1"/>
    <x v="0"/>
    <x v="1"/>
    <x v="3"/>
    <x v="0"/>
    <x v="1"/>
    <x v="2"/>
    <x v="163"/>
    <x v="165"/>
    <x v="0"/>
    <x v="0"/>
    <x v="16"/>
    <x v="27"/>
  </r>
  <r>
    <x v="166"/>
    <x v="155"/>
    <x v="147"/>
    <x v="96"/>
    <x v="1"/>
    <x v="0"/>
    <x v="0"/>
    <x v="3"/>
    <x v="0"/>
    <x v="2"/>
    <x v="0"/>
    <x v="164"/>
    <x v="166"/>
    <x v="1"/>
    <x v="0"/>
    <x v="27"/>
    <x v="17"/>
  </r>
  <r>
    <x v="167"/>
    <x v="156"/>
    <x v="111"/>
    <x v="145"/>
    <x v="1"/>
    <x v="0"/>
    <x v="0"/>
    <x v="0"/>
    <x v="0"/>
    <x v="0"/>
    <x v="2"/>
    <x v="165"/>
    <x v="167"/>
    <x v="1"/>
    <x v="1"/>
    <x v="17"/>
    <x v="2"/>
  </r>
  <r>
    <x v="168"/>
    <x v="157"/>
    <x v="148"/>
    <x v="146"/>
    <x v="0"/>
    <x v="0"/>
    <x v="0"/>
    <x v="0"/>
    <x v="0"/>
    <x v="2"/>
    <x v="2"/>
    <x v="166"/>
    <x v="168"/>
    <x v="1"/>
    <x v="2"/>
    <x v="3"/>
    <x v="21"/>
  </r>
  <r>
    <x v="169"/>
    <x v="158"/>
    <x v="149"/>
    <x v="147"/>
    <x v="1"/>
    <x v="1"/>
    <x v="0"/>
    <x v="1"/>
    <x v="0"/>
    <x v="0"/>
    <x v="1"/>
    <x v="167"/>
    <x v="169"/>
    <x v="0"/>
    <x v="0"/>
    <x v="21"/>
    <x v="40"/>
  </r>
  <r>
    <x v="170"/>
    <x v="28"/>
    <x v="61"/>
    <x v="148"/>
    <x v="1"/>
    <x v="0"/>
    <x v="0"/>
    <x v="3"/>
    <x v="0"/>
    <x v="2"/>
    <x v="1"/>
    <x v="168"/>
    <x v="170"/>
    <x v="1"/>
    <x v="2"/>
    <x v="40"/>
    <x v="3"/>
  </r>
  <r>
    <x v="171"/>
    <x v="159"/>
    <x v="150"/>
    <x v="66"/>
    <x v="0"/>
    <x v="0"/>
    <x v="0"/>
    <x v="0"/>
    <x v="0"/>
    <x v="1"/>
    <x v="2"/>
    <x v="169"/>
    <x v="171"/>
    <x v="1"/>
    <x v="0"/>
    <x v="4"/>
    <x v="23"/>
  </r>
  <r>
    <x v="172"/>
    <x v="160"/>
    <x v="151"/>
    <x v="149"/>
    <x v="1"/>
    <x v="0"/>
    <x v="0"/>
    <x v="3"/>
    <x v="0"/>
    <x v="0"/>
    <x v="1"/>
    <x v="170"/>
    <x v="172"/>
    <x v="1"/>
    <x v="1"/>
    <x v="23"/>
    <x v="42"/>
  </r>
  <r>
    <x v="173"/>
    <x v="101"/>
    <x v="152"/>
    <x v="150"/>
    <x v="0"/>
    <x v="0"/>
    <x v="0"/>
    <x v="0"/>
    <x v="0"/>
    <x v="0"/>
    <x v="2"/>
    <x v="171"/>
    <x v="173"/>
    <x v="1"/>
    <x v="2"/>
    <x v="42"/>
    <x v="34"/>
  </r>
  <r>
    <x v="174"/>
    <x v="161"/>
    <x v="153"/>
    <x v="151"/>
    <x v="0"/>
    <x v="0"/>
    <x v="0"/>
    <x v="3"/>
    <x v="0"/>
    <x v="0"/>
    <x v="2"/>
    <x v="172"/>
    <x v="174"/>
    <x v="1"/>
    <x v="0"/>
    <x v="34"/>
    <x v="34"/>
  </r>
  <r>
    <x v="175"/>
    <x v="19"/>
    <x v="4"/>
    <x v="152"/>
    <x v="0"/>
    <x v="0"/>
    <x v="0"/>
    <x v="3"/>
    <x v="0"/>
    <x v="1"/>
    <x v="2"/>
    <x v="173"/>
    <x v="175"/>
    <x v="0"/>
    <x v="1"/>
    <x v="34"/>
    <x v="29"/>
  </r>
  <r>
    <x v="176"/>
    <x v="162"/>
    <x v="154"/>
    <x v="149"/>
    <x v="0"/>
    <x v="0"/>
    <x v="0"/>
    <x v="0"/>
    <x v="0"/>
    <x v="0"/>
    <x v="1"/>
    <x v="174"/>
    <x v="176"/>
    <x v="1"/>
    <x v="1"/>
    <x v="29"/>
    <x v="11"/>
  </r>
  <r>
    <x v="177"/>
    <x v="163"/>
    <x v="155"/>
    <x v="153"/>
    <x v="0"/>
    <x v="0"/>
    <x v="0"/>
    <x v="0"/>
    <x v="0"/>
    <x v="1"/>
    <x v="0"/>
    <x v="175"/>
    <x v="177"/>
    <x v="1"/>
    <x v="1"/>
    <x v="0"/>
    <x v="42"/>
  </r>
  <r>
    <x v="178"/>
    <x v="164"/>
    <x v="156"/>
    <x v="34"/>
    <x v="0"/>
    <x v="0"/>
    <x v="0"/>
    <x v="0"/>
    <x v="0"/>
    <x v="1"/>
    <x v="1"/>
    <x v="176"/>
    <x v="178"/>
    <x v="1"/>
    <x v="2"/>
    <x v="42"/>
    <x v="7"/>
  </r>
  <r>
    <x v="179"/>
    <x v="165"/>
    <x v="105"/>
    <x v="154"/>
    <x v="1"/>
    <x v="0"/>
    <x v="1"/>
    <x v="3"/>
    <x v="1"/>
    <x v="0"/>
    <x v="0"/>
    <x v="177"/>
    <x v="179"/>
    <x v="1"/>
    <x v="2"/>
    <x v="8"/>
    <x v="39"/>
  </r>
  <r>
    <x v="180"/>
    <x v="166"/>
    <x v="157"/>
    <x v="144"/>
    <x v="0"/>
    <x v="0"/>
    <x v="1"/>
    <x v="3"/>
    <x v="0"/>
    <x v="1"/>
    <x v="2"/>
    <x v="178"/>
    <x v="180"/>
    <x v="1"/>
    <x v="1"/>
    <x v="39"/>
    <x v="28"/>
  </r>
  <r>
    <x v="181"/>
    <x v="167"/>
    <x v="158"/>
    <x v="155"/>
    <x v="0"/>
    <x v="0"/>
    <x v="0"/>
    <x v="1"/>
    <x v="0"/>
    <x v="0"/>
    <x v="1"/>
    <x v="179"/>
    <x v="181"/>
    <x v="0"/>
    <x v="0"/>
    <x v="28"/>
    <x v="34"/>
  </r>
  <r>
    <x v="182"/>
    <x v="168"/>
    <x v="98"/>
    <x v="34"/>
    <x v="0"/>
    <x v="0"/>
    <x v="0"/>
    <x v="3"/>
    <x v="0"/>
    <x v="1"/>
    <x v="1"/>
    <x v="180"/>
    <x v="182"/>
    <x v="1"/>
    <x v="0"/>
    <x v="34"/>
    <x v="10"/>
  </r>
  <r>
    <x v="183"/>
    <x v="169"/>
    <x v="159"/>
    <x v="156"/>
    <x v="0"/>
    <x v="0"/>
    <x v="0"/>
    <x v="0"/>
    <x v="0"/>
    <x v="0"/>
    <x v="0"/>
    <x v="181"/>
    <x v="183"/>
    <x v="1"/>
    <x v="1"/>
    <x v="11"/>
    <x v="1"/>
  </r>
  <r>
    <x v="184"/>
    <x v="170"/>
    <x v="160"/>
    <x v="157"/>
    <x v="1"/>
    <x v="0"/>
    <x v="0"/>
    <x v="1"/>
    <x v="0"/>
    <x v="0"/>
    <x v="0"/>
    <x v="182"/>
    <x v="184"/>
    <x v="0"/>
    <x v="1"/>
    <x v="2"/>
    <x v="12"/>
  </r>
  <r>
    <x v="185"/>
    <x v="171"/>
    <x v="161"/>
    <x v="158"/>
    <x v="1"/>
    <x v="0"/>
    <x v="0"/>
    <x v="1"/>
    <x v="1"/>
    <x v="0"/>
    <x v="0"/>
    <x v="183"/>
    <x v="185"/>
    <x v="1"/>
    <x v="2"/>
    <x v="12"/>
    <x v="34"/>
  </r>
  <r>
    <x v="186"/>
    <x v="172"/>
    <x v="162"/>
    <x v="159"/>
    <x v="0"/>
    <x v="0"/>
    <x v="0"/>
    <x v="3"/>
    <x v="0"/>
    <x v="0"/>
    <x v="2"/>
    <x v="184"/>
    <x v="186"/>
    <x v="0"/>
    <x v="2"/>
    <x v="34"/>
    <x v="30"/>
  </r>
  <r>
    <x v="187"/>
    <x v="173"/>
    <x v="163"/>
    <x v="73"/>
    <x v="0"/>
    <x v="0"/>
    <x v="0"/>
    <x v="1"/>
    <x v="0"/>
    <x v="1"/>
    <x v="0"/>
    <x v="185"/>
    <x v="187"/>
    <x v="1"/>
    <x v="0"/>
    <x v="30"/>
    <x v="4"/>
  </r>
  <r>
    <x v="188"/>
    <x v="174"/>
    <x v="164"/>
    <x v="160"/>
    <x v="0"/>
    <x v="0"/>
    <x v="0"/>
    <x v="0"/>
    <x v="0"/>
    <x v="0"/>
    <x v="0"/>
    <x v="186"/>
    <x v="188"/>
    <x v="1"/>
    <x v="2"/>
    <x v="5"/>
    <x v="39"/>
  </r>
  <r>
    <x v="189"/>
    <x v="175"/>
    <x v="165"/>
    <x v="161"/>
    <x v="0"/>
    <x v="0"/>
    <x v="1"/>
    <x v="3"/>
    <x v="0"/>
    <x v="0"/>
    <x v="2"/>
    <x v="187"/>
    <x v="189"/>
    <x v="1"/>
    <x v="0"/>
    <x v="39"/>
    <x v="19"/>
  </r>
  <r>
    <x v="190"/>
    <x v="176"/>
    <x v="166"/>
    <x v="162"/>
    <x v="1"/>
    <x v="0"/>
    <x v="0"/>
    <x v="3"/>
    <x v="0"/>
    <x v="0"/>
    <x v="0"/>
    <x v="188"/>
    <x v="190"/>
    <x v="0"/>
    <x v="2"/>
    <x v="19"/>
    <x v="22"/>
  </r>
  <r>
    <x v="191"/>
    <x v="177"/>
    <x v="167"/>
    <x v="163"/>
    <x v="1"/>
    <x v="0"/>
    <x v="0"/>
    <x v="0"/>
    <x v="0"/>
    <x v="2"/>
    <x v="0"/>
    <x v="189"/>
    <x v="191"/>
    <x v="0"/>
    <x v="0"/>
    <x v="22"/>
    <x v="34"/>
  </r>
  <r>
    <x v="192"/>
    <x v="178"/>
    <x v="59"/>
    <x v="164"/>
    <x v="0"/>
    <x v="0"/>
    <x v="0"/>
    <x v="3"/>
    <x v="0"/>
    <x v="2"/>
    <x v="2"/>
    <x v="190"/>
    <x v="192"/>
    <x v="1"/>
    <x v="2"/>
    <x v="34"/>
    <x v="41"/>
  </r>
  <r>
    <x v="193"/>
    <x v="179"/>
    <x v="168"/>
    <x v="165"/>
    <x v="0"/>
    <x v="1"/>
    <x v="0"/>
    <x v="3"/>
    <x v="0"/>
    <x v="0"/>
    <x v="2"/>
    <x v="191"/>
    <x v="193"/>
    <x v="0"/>
    <x v="2"/>
    <x v="41"/>
    <x v="39"/>
  </r>
  <r>
    <x v="194"/>
    <x v="180"/>
    <x v="18"/>
    <x v="85"/>
    <x v="0"/>
    <x v="0"/>
    <x v="1"/>
    <x v="3"/>
    <x v="0"/>
    <x v="0"/>
    <x v="1"/>
    <x v="192"/>
    <x v="194"/>
    <x v="0"/>
    <x v="1"/>
    <x v="39"/>
    <x v="20"/>
  </r>
  <r>
    <x v="195"/>
    <x v="181"/>
    <x v="169"/>
    <x v="166"/>
    <x v="0"/>
    <x v="0"/>
    <x v="1"/>
    <x v="3"/>
    <x v="0"/>
    <x v="1"/>
    <x v="2"/>
    <x v="193"/>
    <x v="195"/>
    <x v="0"/>
    <x v="0"/>
    <x v="20"/>
    <x v="35"/>
  </r>
  <r>
    <x v="196"/>
    <x v="182"/>
    <x v="170"/>
    <x v="167"/>
    <x v="0"/>
    <x v="0"/>
    <x v="0"/>
    <x v="0"/>
    <x v="0"/>
    <x v="2"/>
    <x v="2"/>
    <x v="194"/>
    <x v="196"/>
    <x v="0"/>
    <x v="0"/>
    <x v="35"/>
    <x v="19"/>
  </r>
  <r>
    <x v="197"/>
    <x v="132"/>
    <x v="171"/>
    <x v="168"/>
    <x v="0"/>
    <x v="0"/>
    <x v="0"/>
    <x v="0"/>
    <x v="0"/>
    <x v="0"/>
    <x v="0"/>
    <x v="195"/>
    <x v="197"/>
    <x v="1"/>
    <x v="0"/>
    <x v="19"/>
    <x v="41"/>
  </r>
  <r>
    <x v="198"/>
    <x v="183"/>
    <x v="172"/>
    <x v="169"/>
    <x v="0"/>
    <x v="1"/>
    <x v="0"/>
    <x v="3"/>
    <x v="0"/>
    <x v="1"/>
    <x v="1"/>
    <x v="196"/>
    <x v="198"/>
    <x v="1"/>
    <x v="2"/>
    <x v="41"/>
    <x v="31"/>
  </r>
  <r>
    <x v="199"/>
    <x v="129"/>
    <x v="161"/>
    <x v="170"/>
    <x v="1"/>
    <x v="0"/>
    <x v="1"/>
    <x v="3"/>
    <x v="0"/>
    <x v="1"/>
    <x v="2"/>
    <x v="197"/>
    <x v="199"/>
    <x v="0"/>
    <x v="0"/>
    <x v="31"/>
    <x v="18"/>
  </r>
  <r>
    <x v="200"/>
    <x v="184"/>
    <x v="173"/>
    <x v="171"/>
    <x v="0"/>
    <x v="0"/>
    <x v="1"/>
    <x v="3"/>
    <x v="0"/>
    <x v="2"/>
    <x v="2"/>
    <x v="198"/>
    <x v="200"/>
    <x v="1"/>
    <x v="2"/>
    <x v="18"/>
    <x v="45"/>
  </r>
  <r>
    <x v="201"/>
    <x v="185"/>
    <x v="174"/>
    <x v="106"/>
    <x v="1"/>
    <x v="0"/>
    <x v="0"/>
    <x v="0"/>
    <x v="0"/>
    <x v="1"/>
    <x v="1"/>
    <x v="199"/>
    <x v="201"/>
    <x v="0"/>
    <x v="1"/>
    <x v="45"/>
    <x v="7"/>
  </r>
  <r>
    <x v="202"/>
    <x v="186"/>
    <x v="175"/>
    <x v="172"/>
    <x v="1"/>
    <x v="0"/>
    <x v="1"/>
    <x v="3"/>
    <x v="0"/>
    <x v="1"/>
    <x v="0"/>
    <x v="200"/>
    <x v="202"/>
    <x v="1"/>
    <x v="1"/>
    <x v="8"/>
    <x v="35"/>
  </r>
  <r>
    <x v="203"/>
    <x v="83"/>
    <x v="176"/>
    <x v="173"/>
    <x v="0"/>
    <x v="0"/>
    <x v="0"/>
    <x v="0"/>
    <x v="0"/>
    <x v="0"/>
    <x v="2"/>
    <x v="201"/>
    <x v="203"/>
    <x v="1"/>
    <x v="0"/>
    <x v="35"/>
    <x v="36"/>
  </r>
  <r>
    <x v="204"/>
    <x v="187"/>
    <x v="177"/>
    <x v="129"/>
    <x v="1"/>
    <x v="0"/>
    <x v="0"/>
    <x v="0"/>
    <x v="0"/>
    <x v="0"/>
    <x v="0"/>
    <x v="202"/>
    <x v="204"/>
    <x v="0"/>
    <x v="0"/>
    <x v="36"/>
    <x v="34"/>
  </r>
  <r>
    <x v="205"/>
    <x v="188"/>
    <x v="178"/>
    <x v="150"/>
    <x v="0"/>
    <x v="0"/>
    <x v="0"/>
    <x v="3"/>
    <x v="0"/>
    <x v="1"/>
    <x v="2"/>
    <x v="203"/>
    <x v="205"/>
    <x v="1"/>
    <x v="1"/>
    <x v="34"/>
    <x v="0"/>
  </r>
  <r>
    <x v="206"/>
    <x v="189"/>
    <x v="179"/>
    <x v="174"/>
    <x v="1"/>
    <x v="0"/>
    <x v="0"/>
    <x v="0"/>
    <x v="0"/>
    <x v="1"/>
    <x v="2"/>
    <x v="204"/>
    <x v="206"/>
    <x v="1"/>
    <x v="2"/>
    <x v="1"/>
    <x v="19"/>
  </r>
  <r>
    <x v="207"/>
    <x v="190"/>
    <x v="180"/>
    <x v="118"/>
    <x v="0"/>
    <x v="0"/>
    <x v="0"/>
    <x v="0"/>
    <x v="0"/>
    <x v="0"/>
    <x v="0"/>
    <x v="205"/>
    <x v="207"/>
    <x v="1"/>
    <x v="0"/>
    <x v="19"/>
    <x v="8"/>
  </r>
  <r>
    <x v="208"/>
    <x v="191"/>
    <x v="172"/>
    <x v="175"/>
    <x v="0"/>
    <x v="0"/>
    <x v="0"/>
    <x v="0"/>
    <x v="0"/>
    <x v="0"/>
    <x v="0"/>
    <x v="206"/>
    <x v="208"/>
    <x v="1"/>
    <x v="1"/>
    <x v="9"/>
    <x v="21"/>
  </r>
  <r>
    <x v="209"/>
    <x v="192"/>
    <x v="181"/>
    <x v="176"/>
    <x v="0"/>
    <x v="1"/>
    <x v="0"/>
    <x v="3"/>
    <x v="0"/>
    <x v="1"/>
    <x v="2"/>
    <x v="207"/>
    <x v="209"/>
    <x v="1"/>
    <x v="0"/>
    <x v="21"/>
    <x v="21"/>
  </r>
  <r>
    <x v="210"/>
    <x v="193"/>
    <x v="182"/>
    <x v="93"/>
    <x v="1"/>
    <x v="1"/>
    <x v="0"/>
    <x v="1"/>
    <x v="0"/>
    <x v="0"/>
    <x v="2"/>
    <x v="208"/>
    <x v="210"/>
    <x v="1"/>
    <x v="0"/>
    <x v="21"/>
    <x v="14"/>
  </r>
  <r>
    <x v="211"/>
    <x v="194"/>
    <x v="124"/>
    <x v="177"/>
    <x v="0"/>
    <x v="0"/>
    <x v="0"/>
    <x v="0"/>
    <x v="0"/>
    <x v="2"/>
    <x v="0"/>
    <x v="209"/>
    <x v="211"/>
    <x v="0"/>
    <x v="0"/>
    <x v="14"/>
    <x v="13"/>
  </r>
  <r>
    <x v="212"/>
    <x v="195"/>
    <x v="183"/>
    <x v="178"/>
    <x v="1"/>
    <x v="0"/>
    <x v="0"/>
    <x v="3"/>
    <x v="0"/>
    <x v="0"/>
    <x v="1"/>
    <x v="210"/>
    <x v="212"/>
    <x v="1"/>
    <x v="1"/>
    <x v="13"/>
    <x v="30"/>
  </r>
  <r>
    <x v="213"/>
    <x v="1"/>
    <x v="184"/>
    <x v="179"/>
    <x v="0"/>
    <x v="0"/>
    <x v="0"/>
    <x v="1"/>
    <x v="0"/>
    <x v="0"/>
    <x v="0"/>
    <x v="211"/>
    <x v="213"/>
    <x v="0"/>
    <x v="1"/>
    <x v="30"/>
    <x v="34"/>
  </r>
  <r>
    <x v="214"/>
    <x v="91"/>
    <x v="185"/>
    <x v="180"/>
    <x v="0"/>
    <x v="0"/>
    <x v="0"/>
    <x v="3"/>
    <x v="0"/>
    <x v="0"/>
    <x v="2"/>
    <x v="172"/>
    <x v="214"/>
    <x v="1"/>
    <x v="0"/>
    <x v="34"/>
    <x v="30"/>
  </r>
  <r>
    <x v="215"/>
    <x v="196"/>
    <x v="186"/>
    <x v="181"/>
    <x v="0"/>
    <x v="0"/>
    <x v="0"/>
    <x v="1"/>
    <x v="0"/>
    <x v="0"/>
    <x v="0"/>
    <x v="212"/>
    <x v="215"/>
    <x v="1"/>
    <x v="2"/>
    <x v="30"/>
    <x v="23"/>
  </r>
  <r>
    <x v="216"/>
    <x v="49"/>
    <x v="65"/>
    <x v="182"/>
    <x v="1"/>
    <x v="0"/>
    <x v="0"/>
    <x v="3"/>
    <x v="0"/>
    <x v="0"/>
    <x v="2"/>
    <x v="213"/>
    <x v="216"/>
    <x v="0"/>
    <x v="2"/>
    <x v="23"/>
    <x v="14"/>
  </r>
  <r>
    <x v="217"/>
    <x v="79"/>
    <x v="187"/>
    <x v="183"/>
    <x v="0"/>
    <x v="0"/>
    <x v="0"/>
    <x v="0"/>
    <x v="0"/>
    <x v="0"/>
    <x v="0"/>
    <x v="214"/>
    <x v="217"/>
    <x v="1"/>
    <x v="0"/>
    <x v="14"/>
    <x v="23"/>
  </r>
  <r>
    <x v="218"/>
    <x v="197"/>
    <x v="188"/>
    <x v="3"/>
    <x v="1"/>
    <x v="0"/>
    <x v="0"/>
    <x v="3"/>
    <x v="0"/>
    <x v="1"/>
    <x v="1"/>
    <x v="215"/>
    <x v="218"/>
    <x v="1"/>
    <x v="1"/>
    <x v="23"/>
    <x v="31"/>
  </r>
  <r>
    <x v="219"/>
    <x v="198"/>
    <x v="189"/>
    <x v="184"/>
    <x v="1"/>
    <x v="0"/>
    <x v="1"/>
    <x v="3"/>
    <x v="0"/>
    <x v="2"/>
    <x v="1"/>
    <x v="216"/>
    <x v="219"/>
    <x v="0"/>
    <x v="2"/>
    <x v="31"/>
    <x v="22"/>
  </r>
  <r>
    <x v="220"/>
    <x v="199"/>
    <x v="190"/>
    <x v="185"/>
    <x v="1"/>
    <x v="0"/>
    <x v="0"/>
    <x v="0"/>
    <x v="1"/>
    <x v="2"/>
    <x v="0"/>
    <x v="217"/>
    <x v="220"/>
    <x v="1"/>
    <x v="2"/>
    <x v="22"/>
    <x v="44"/>
  </r>
  <r>
    <x v="221"/>
    <x v="200"/>
    <x v="191"/>
    <x v="89"/>
    <x v="0"/>
    <x v="0"/>
    <x v="0"/>
    <x v="3"/>
    <x v="0"/>
    <x v="0"/>
    <x v="2"/>
    <x v="218"/>
    <x v="221"/>
    <x v="0"/>
    <x v="1"/>
    <x v="44"/>
    <x v="29"/>
  </r>
  <r>
    <x v="222"/>
    <x v="201"/>
    <x v="192"/>
    <x v="186"/>
    <x v="0"/>
    <x v="0"/>
    <x v="0"/>
    <x v="0"/>
    <x v="0"/>
    <x v="1"/>
    <x v="1"/>
    <x v="219"/>
    <x v="222"/>
    <x v="0"/>
    <x v="1"/>
    <x v="29"/>
    <x v="27"/>
  </r>
  <r>
    <x v="223"/>
    <x v="202"/>
    <x v="193"/>
    <x v="187"/>
    <x v="1"/>
    <x v="0"/>
    <x v="0"/>
    <x v="3"/>
    <x v="0"/>
    <x v="0"/>
    <x v="0"/>
    <x v="220"/>
    <x v="223"/>
    <x v="1"/>
    <x v="1"/>
    <x v="27"/>
    <x v="37"/>
  </r>
  <r>
    <x v="224"/>
    <x v="75"/>
    <x v="194"/>
    <x v="188"/>
    <x v="0"/>
    <x v="0"/>
    <x v="0"/>
    <x v="0"/>
    <x v="0"/>
    <x v="0"/>
    <x v="2"/>
    <x v="221"/>
    <x v="224"/>
    <x v="1"/>
    <x v="0"/>
    <x v="37"/>
    <x v="31"/>
  </r>
  <r>
    <x v="225"/>
    <x v="203"/>
    <x v="195"/>
    <x v="189"/>
    <x v="1"/>
    <x v="0"/>
    <x v="1"/>
    <x v="3"/>
    <x v="0"/>
    <x v="0"/>
    <x v="2"/>
    <x v="222"/>
    <x v="225"/>
    <x v="1"/>
    <x v="2"/>
    <x v="31"/>
    <x v="44"/>
  </r>
  <r>
    <x v="226"/>
    <x v="204"/>
    <x v="196"/>
    <x v="150"/>
    <x v="0"/>
    <x v="0"/>
    <x v="0"/>
    <x v="3"/>
    <x v="0"/>
    <x v="2"/>
    <x v="2"/>
    <x v="223"/>
    <x v="226"/>
    <x v="1"/>
    <x v="1"/>
    <x v="44"/>
    <x v="22"/>
  </r>
  <r>
    <x v="227"/>
    <x v="205"/>
    <x v="197"/>
    <x v="190"/>
    <x v="1"/>
    <x v="0"/>
    <x v="0"/>
    <x v="0"/>
    <x v="0"/>
    <x v="0"/>
    <x v="0"/>
    <x v="224"/>
    <x v="227"/>
    <x v="1"/>
    <x v="2"/>
    <x v="22"/>
    <x v="33"/>
  </r>
  <r>
    <x v="228"/>
    <x v="206"/>
    <x v="198"/>
    <x v="191"/>
    <x v="1"/>
    <x v="0"/>
    <x v="1"/>
    <x v="3"/>
    <x v="0"/>
    <x v="1"/>
    <x v="2"/>
    <x v="225"/>
    <x v="228"/>
    <x v="1"/>
    <x v="0"/>
    <x v="33"/>
    <x v="40"/>
  </r>
  <r>
    <x v="229"/>
    <x v="207"/>
    <x v="199"/>
    <x v="192"/>
    <x v="1"/>
    <x v="0"/>
    <x v="0"/>
    <x v="3"/>
    <x v="0"/>
    <x v="2"/>
    <x v="2"/>
    <x v="226"/>
    <x v="229"/>
    <x v="1"/>
    <x v="0"/>
    <x v="40"/>
    <x v="39"/>
  </r>
  <r>
    <x v="230"/>
    <x v="208"/>
    <x v="200"/>
    <x v="21"/>
    <x v="0"/>
    <x v="0"/>
    <x v="1"/>
    <x v="3"/>
    <x v="0"/>
    <x v="1"/>
    <x v="1"/>
    <x v="227"/>
    <x v="230"/>
    <x v="0"/>
    <x v="0"/>
    <x v="39"/>
    <x v="40"/>
  </r>
  <r>
    <x v="231"/>
    <x v="209"/>
    <x v="201"/>
    <x v="193"/>
    <x v="1"/>
    <x v="0"/>
    <x v="0"/>
    <x v="3"/>
    <x v="0"/>
    <x v="0"/>
    <x v="2"/>
    <x v="228"/>
    <x v="231"/>
    <x v="0"/>
    <x v="2"/>
    <x v="40"/>
    <x v="39"/>
  </r>
  <r>
    <x v="232"/>
    <x v="210"/>
    <x v="105"/>
    <x v="194"/>
    <x v="0"/>
    <x v="0"/>
    <x v="1"/>
    <x v="3"/>
    <x v="0"/>
    <x v="0"/>
    <x v="1"/>
    <x v="229"/>
    <x v="232"/>
    <x v="0"/>
    <x v="2"/>
    <x v="39"/>
    <x v="5"/>
  </r>
  <r>
    <x v="233"/>
    <x v="211"/>
    <x v="202"/>
    <x v="171"/>
    <x v="0"/>
    <x v="0"/>
    <x v="0"/>
    <x v="0"/>
    <x v="0"/>
    <x v="2"/>
    <x v="2"/>
    <x v="230"/>
    <x v="233"/>
    <x v="0"/>
    <x v="0"/>
    <x v="6"/>
    <x v="41"/>
  </r>
  <r>
    <x v="234"/>
    <x v="205"/>
    <x v="203"/>
    <x v="195"/>
    <x v="0"/>
    <x v="1"/>
    <x v="0"/>
    <x v="3"/>
    <x v="0"/>
    <x v="1"/>
    <x v="1"/>
    <x v="231"/>
    <x v="234"/>
    <x v="0"/>
    <x v="0"/>
    <x v="41"/>
    <x v="0"/>
  </r>
  <r>
    <x v="235"/>
    <x v="212"/>
    <x v="141"/>
    <x v="196"/>
    <x v="1"/>
    <x v="0"/>
    <x v="0"/>
    <x v="0"/>
    <x v="0"/>
    <x v="0"/>
    <x v="2"/>
    <x v="232"/>
    <x v="235"/>
    <x v="1"/>
    <x v="0"/>
    <x v="1"/>
    <x v="44"/>
  </r>
  <r>
    <x v="236"/>
    <x v="213"/>
    <x v="204"/>
    <x v="197"/>
    <x v="0"/>
    <x v="0"/>
    <x v="0"/>
    <x v="3"/>
    <x v="0"/>
    <x v="0"/>
    <x v="2"/>
    <x v="233"/>
    <x v="236"/>
    <x v="0"/>
    <x v="0"/>
    <x v="44"/>
    <x v="2"/>
  </r>
  <r>
    <x v="237"/>
    <x v="214"/>
    <x v="205"/>
    <x v="27"/>
    <x v="0"/>
    <x v="0"/>
    <x v="0"/>
    <x v="0"/>
    <x v="0"/>
    <x v="0"/>
    <x v="2"/>
    <x v="234"/>
    <x v="237"/>
    <x v="0"/>
    <x v="2"/>
    <x v="3"/>
    <x v="39"/>
  </r>
  <r>
    <x v="238"/>
    <x v="215"/>
    <x v="82"/>
    <x v="198"/>
    <x v="0"/>
    <x v="0"/>
    <x v="1"/>
    <x v="3"/>
    <x v="0"/>
    <x v="1"/>
    <x v="2"/>
    <x v="235"/>
    <x v="238"/>
    <x v="1"/>
    <x v="1"/>
    <x v="39"/>
    <x v="32"/>
  </r>
  <r>
    <x v="239"/>
    <x v="216"/>
    <x v="206"/>
    <x v="199"/>
    <x v="0"/>
    <x v="0"/>
    <x v="0"/>
    <x v="3"/>
    <x v="0"/>
    <x v="1"/>
    <x v="2"/>
    <x v="236"/>
    <x v="239"/>
    <x v="1"/>
    <x v="0"/>
    <x v="32"/>
    <x v="33"/>
  </r>
  <r>
    <x v="240"/>
    <x v="217"/>
    <x v="207"/>
    <x v="200"/>
    <x v="1"/>
    <x v="0"/>
    <x v="1"/>
    <x v="3"/>
    <x v="0"/>
    <x v="1"/>
    <x v="1"/>
    <x v="237"/>
    <x v="240"/>
    <x v="1"/>
    <x v="2"/>
    <x v="33"/>
    <x v="26"/>
  </r>
  <r>
    <x v="241"/>
    <x v="218"/>
    <x v="208"/>
    <x v="201"/>
    <x v="1"/>
    <x v="0"/>
    <x v="0"/>
    <x v="3"/>
    <x v="0"/>
    <x v="0"/>
    <x v="0"/>
    <x v="238"/>
    <x v="241"/>
    <x v="0"/>
    <x v="2"/>
    <x v="26"/>
    <x v="40"/>
  </r>
  <r>
    <x v="242"/>
    <x v="219"/>
    <x v="209"/>
    <x v="202"/>
    <x v="1"/>
    <x v="0"/>
    <x v="0"/>
    <x v="3"/>
    <x v="0"/>
    <x v="0"/>
    <x v="2"/>
    <x v="168"/>
    <x v="242"/>
    <x v="0"/>
    <x v="1"/>
    <x v="40"/>
    <x v="44"/>
  </r>
  <r>
    <x v="243"/>
    <x v="220"/>
    <x v="210"/>
    <x v="203"/>
    <x v="0"/>
    <x v="0"/>
    <x v="0"/>
    <x v="3"/>
    <x v="0"/>
    <x v="0"/>
    <x v="2"/>
    <x v="239"/>
    <x v="243"/>
    <x v="0"/>
    <x v="0"/>
    <x v="44"/>
    <x v="4"/>
  </r>
  <r>
    <x v="244"/>
    <x v="221"/>
    <x v="211"/>
    <x v="204"/>
    <x v="0"/>
    <x v="0"/>
    <x v="0"/>
    <x v="0"/>
    <x v="0"/>
    <x v="0"/>
    <x v="0"/>
    <x v="240"/>
    <x v="244"/>
    <x v="0"/>
    <x v="1"/>
    <x v="5"/>
    <x v="27"/>
  </r>
  <r>
    <x v="245"/>
    <x v="222"/>
    <x v="212"/>
    <x v="205"/>
    <x v="1"/>
    <x v="0"/>
    <x v="0"/>
    <x v="3"/>
    <x v="0"/>
    <x v="1"/>
    <x v="0"/>
    <x v="241"/>
    <x v="245"/>
    <x v="1"/>
    <x v="1"/>
    <x v="27"/>
    <x v="14"/>
  </r>
  <r>
    <x v="246"/>
    <x v="223"/>
    <x v="213"/>
    <x v="14"/>
    <x v="0"/>
    <x v="0"/>
    <x v="0"/>
    <x v="0"/>
    <x v="0"/>
    <x v="0"/>
    <x v="0"/>
    <x v="242"/>
    <x v="246"/>
    <x v="1"/>
    <x v="2"/>
    <x v="14"/>
    <x v="35"/>
  </r>
  <r>
    <x v="247"/>
    <x v="224"/>
    <x v="199"/>
    <x v="206"/>
    <x v="0"/>
    <x v="0"/>
    <x v="0"/>
    <x v="0"/>
    <x v="0"/>
    <x v="0"/>
    <x v="2"/>
    <x v="243"/>
    <x v="247"/>
    <x v="1"/>
    <x v="0"/>
    <x v="35"/>
    <x v="43"/>
  </r>
  <r>
    <x v="248"/>
    <x v="225"/>
    <x v="214"/>
    <x v="41"/>
    <x v="0"/>
    <x v="0"/>
    <x v="0"/>
    <x v="0"/>
    <x v="0"/>
    <x v="0"/>
    <x v="0"/>
    <x v="244"/>
    <x v="248"/>
    <x v="1"/>
    <x v="0"/>
    <x v="43"/>
    <x v="28"/>
  </r>
  <r>
    <x v="249"/>
    <x v="226"/>
    <x v="215"/>
    <x v="40"/>
    <x v="0"/>
    <x v="0"/>
    <x v="0"/>
    <x v="1"/>
    <x v="0"/>
    <x v="2"/>
    <x v="2"/>
    <x v="245"/>
    <x v="249"/>
    <x v="1"/>
    <x v="2"/>
    <x v="28"/>
    <x v="5"/>
  </r>
  <r>
    <x v="250"/>
    <x v="227"/>
    <x v="216"/>
    <x v="138"/>
    <x v="0"/>
    <x v="0"/>
    <x v="0"/>
    <x v="0"/>
    <x v="0"/>
    <x v="0"/>
    <x v="2"/>
    <x v="246"/>
    <x v="250"/>
    <x v="1"/>
    <x v="2"/>
    <x v="6"/>
    <x v="21"/>
  </r>
  <r>
    <x v="251"/>
    <x v="0"/>
    <x v="217"/>
    <x v="119"/>
    <x v="0"/>
    <x v="1"/>
    <x v="0"/>
    <x v="1"/>
    <x v="0"/>
    <x v="2"/>
    <x v="1"/>
    <x v="247"/>
    <x v="251"/>
    <x v="1"/>
    <x v="2"/>
    <x v="21"/>
    <x v="31"/>
  </r>
  <r>
    <x v="252"/>
    <x v="228"/>
    <x v="117"/>
    <x v="47"/>
    <x v="1"/>
    <x v="0"/>
    <x v="1"/>
    <x v="3"/>
    <x v="0"/>
    <x v="0"/>
    <x v="2"/>
    <x v="248"/>
    <x v="252"/>
    <x v="1"/>
    <x v="0"/>
    <x v="31"/>
    <x v="21"/>
  </r>
  <r>
    <x v="253"/>
    <x v="49"/>
    <x v="218"/>
    <x v="176"/>
    <x v="1"/>
    <x v="1"/>
    <x v="0"/>
    <x v="1"/>
    <x v="0"/>
    <x v="0"/>
    <x v="2"/>
    <x v="249"/>
    <x v="253"/>
    <x v="1"/>
    <x v="0"/>
    <x v="21"/>
    <x v="4"/>
  </r>
  <r>
    <x v="254"/>
    <x v="229"/>
    <x v="219"/>
    <x v="207"/>
    <x v="0"/>
    <x v="0"/>
    <x v="0"/>
    <x v="0"/>
    <x v="0"/>
    <x v="0"/>
    <x v="0"/>
    <x v="250"/>
    <x v="254"/>
    <x v="0"/>
    <x v="0"/>
    <x v="5"/>
    <x v="39"/>
  </r>
  <r>
    <x v="255"/>
    <x v="230"/>
    <x v="141"/>
    <x v="78"/>
    <x v="0"/>
    <x v="0"/>
    <x v="1"/>
    <x v="3"/>
    <x v="0"/>
    <x v="0"/>
    <x v="2"/>
    <x v="251"/>
    <x v="255"/>
    <x v="0"/>
    <x v="0"/>
    <x v="39"/>
    <x v="41"/>
  </r>
  <r>
    <x v="256"/>
    <x v="231"/>
    <x v="170"/>
    <x v="208"/>
    <x v="0"/>
    <x v="1"/>
    <x v="0"/>
    <x v="3"/>
    <x v="0"/>
    <x v="0"/>
    <x v="1"/>
    <x v="252"/>
    <x v="256"/>
    <x v="0"/>
    <x v="1"/>
    <x v="41"/>
    <x v="20"/>
  </r>
  <r>
    <x v="257"/>
    <x v="232"/>
    <x v="220"/>
    <x v="60"/>
    <x v="0"/>
    <x v="0"/>
    <x v="1"/>
    <x v="3"/>
    <x v="0"/>
    <x v="2"/>
    <x v="1"/>
    <x v="253"/>
    <x v="257"/>
    <x v="1"/>
    <x v="2"/>
    <x v="20"/>
    <x v="39"/>
  </r>
  <r>
    <x v="258"/>
    <x v="233"/>
    <x v="221"/>
    <x v="27"/>
    <x v="0"/>
    <x v="0"/>
    <x v="1"/>
    <x v="3"/>
    <x v="0"/>
    <x v="0"/>
    <x v="2"/>
    <x v="254"/>
    <x v="258"/>
    <x v="0"/>
    <x v="2"/>
    <x v="39"/>
    <x v="32"/>
  </r>
  <r>
    <x v="259"/>
    <x v="234"/>
    <x v="222"/>
    <x v="209"/>
    <x v="0"/>
    <x v="0"/>
    <x v="0"/>
    <x v="3"/>
    <x v="0"/>
    <x v="1"/>
    <x v="2"/>
    <x v="255"/>
    <x v="259"/>
    <x v="1"/>
    <x v="0"/>
    <x v="32"/>
    <x v="43"/>
  </r>
  <r>
    <x v="260"/>
    <x v="235"/>
    <x v="60"/>
    <x v="210"/>
    <x v="0"/>
    <x v="0"/>
    <x v="0"/>
    <x v="0"/>
    <x v="0"/>
    <x v="2"/>
    <x v="0"/>
    <x v="256"/>
    <x v="260"/>
    <x v="0"/>
    <x v="1"/>
    <x v="43"/>
    <x v="1"/>
  </r>
  <r>
    <x v="261"/>
    <x v="236"/>
    <x v="223"/>
    <x v="211"/>
    <x v="1"/>
    <x v="0"/>
    <x v="0"/>
    <x v="1"/>
    <x v="1"/>
    <x v="0"/>
    <x v="0"/>
    <x v="257"/>
    <x v="261"/>
    <x v="1"/>
    <x v="2"/>
    <x v="2"/>
    <x v="17"/>
  </r>
  <r>
    <x v="262"/>
    <x v="237"/>
    <x v="224"/>
    <x v="212"/>
    <x v="1"/>
    <x v="0"/>
    <x v="0"/>
    <x v="0"/>
    <x v="0"/>
    <x v="0"/>
    <x v="2"/>
    <x v="258"/>
    <x v="262"/>
    <x v="1"/>
    <x v="2"/>
    <x v="17"/>
    <x v="28"/>
  </r>
  <r>
    <x v="263"/>
    <x v="238"/>
    <x v="225"/>
    <x v="1"/>
    <x v="0"/>
    <x v="0"/>
    <x v="0"/>
    <x v="1"/>
    <x v="0"/>
    <x v="1"/>
    <x v="1"/>
    <x v="259"/>
    <x v="263"/>
    <x v="1"/>
    <x v="0"/>
    <x v="28"/>
    <x v="39"/>
  </r>
  <r>
    <x v="264"/>
    <x v="239"/>
    <x v="226"/>
    <x v="213"/>
    <x v="0"/>
    <x v="0"/>
    <x v="1"/>
    <x v="3"/>
    <x v="0"/>
    <x v="0"/>
    <x v="1"/>
    <x v="260"/>
    <x v="264"/>
    <x v="1"/>
    <x v="0"/>
    <x v="39"/>
    <x v="2"/>
  </r>
  <r>
    <x v="265"/>
    <x v="201"/>
    <x v="227"/>
    <x v="214"/>
    <x v="0"/>
    <x v="0"/>
    <x v="0"/>
    <x v="0"/>
    <x v="0"/>
    <x v="1"/>
    <x v="1"/>
    <x v="261"/>
    <x v="265"/>
    <x v="1"/>
    <x v="1"/>
    <x v="3"/>
    <x v="17"/>
  </r>
  <r>
    <x v="266"/>
    <x v="240"/>
    <x v="228"/>
    <x v="215"/>
    <x v="1"/>
    <x v="0"/>
    <x v="0"/>
    <x v="0"/>
    <x v="0"/>
    <x v="0"/>
    <x v="2"/>
    <x v="262"/>
    <x v="266"/>
    <x v="1"/>
    <x v="1"/>
    <x v="17"/>
    <x v="16"/>
  </r>
  <r>
    <x v="267"/>
    <x v="241"/>
    <x v="229"/>
    <x v="216"/>
    <x v="1"/>
    <x v="0"/>
    <x v="1"/>
    <x v="3"/>
    <x v="0"/>
    <x v="0"/>
    <x v="1"/>
    <x v="163"/>
    <x v="267"/>
    <x v="1"/>
    <x v="2"/>
    <x v="16"/>
    <x v="4"/>
  </r>
  <r>
    <x v="268"/>
    <x v="25"/>
    <x v="230"/>
    <x v="217"/>
    <x v="0"/>
    <x v="0"/>
    <x v="0"/>
    <x v="0"/>
    <x v="0"/>
    <x v="0"/>
    <x v="0"/>
    <x v="263"/>
    <x v="268"/>
    <x v="0"/>
    <x v="2"/>
    <x v="5"/>
    <x v="5"/>
  </r>
  <r>
    <x v="269"/>
    <x v="242"/>
    <x v="231"/>
    <x v="78"/>
    <x v="0"/>
    <x v="0"/>
    <x v="0"/>
    <x v="0"/>
    <x v="0"/>
    <x v="0"/>
    <x v="2"/>
    <x v="264"/>
    <x v="269"/>
    <x v="0"/>
    <x v="2"/>
    <x v="6"/>
    <x v="22"/>
  </r>
  <r>
    <x v="270"/>
    <x v="243"/>
    <x v="232"/>
    <x v="218"/>
    <x v="1"/>
    <x v="0"/>
    <x v="0"/>
    <x v="0"/>
    <x v="0"/>
    <x v="2"/>
    <x v="0"/>
    <x v="265"/>
    <x v="270"/>
    <x v="1"/>
    <x v="0"/>
    <x v="22"/>
    <x v="40"/>
  </r>
  <r>
    <x v="271"/>
    <x v="7"/>
    <x v="233"/>
    <x v="219"/>
    <x v="1"/>
    <x v="0"/>
    <x v="0"/>
    <x v="3"/>
    <x v="0"/>
    <x v="0"/>
    <x v="2"/>
    <x v="266"/>
    <x v="271"/>
    <x v="0"/>
    <x v="1"/>
    <x v="40"/>
    <x v="14"/>
  </r>
  <r>
    <x v="272"/>
    <x v="50"/>
    <x v="234"/>
    <x v="220"/>
    <x v="0"/>
    <x v="0"/>
    <x v="0"/>
    <x v="0"/>
    <x v="0"/>
    <x v="2"/>
    <x v="0"/>
    <x v="267"/>
    <x v="272"/>
    <x v="1"/>
    <x v="1"/>
    <x v="14"/>
    <x v="36"/>
  </r>
  <r>
    <x v="273"/>
    <x v="244"/>
    <x v="235"/>
    <x v="221"/>
    <x v="1"/>
    <x v="0"/>
    <x v="0"/>
    <x v="0"/>
    <x v="0"/>
    <x v="0"/>
    <x v="0"/>
    <x v="268"/>
    <x v="273"/>
    <x v="1"/>
    <x v="0"/>
    <x v="36"/>
    <x v="40"/>
  </r>
  <r>
    <x v="274"/>
    <x v="245"/>
    <x v="236"/>
    <x v="166"/>
    <x v="1"/>
    <x v="0"/>
    <x v="0"/>
    <x v="3"/>
    <x v="0"/>
    <x v="0"/>
    <x v="2"/>
    <x v="269"/>
    <x v="274"/>
    <x v="0"/>
    <x v="2"/>
    <x v="40"/>
    <x v="25"/>
  </r>
  <r>
    <x v="275"/>
    <x v="187"/>
    <x v="237"/>
    <x v="196"/>
    <x v="0"/>
    <x v="0"/>
    <x v="0"/>
    <x v="0"/>
    <x v="0"/>
    <x v="0"/>
    <x v="2"/>
    <x v="270"/>
    <x v="275"/>
    <x v="0"/>
    <x v="0"/>
    <x v="25"/>
    <x v="28"/>
  </r>
  <r>
    <x v="276"/>
    <x v="246"/>
    <x v="238"/>
    <x v="152"/>
    <x v="0"/>
    <x v="0"/>
    <x v="0"/>
    <x v="1"/>
    <x v="0"/>
    <x v="0"/>
    <x v="2"/>
    <x v="271"/>
    <x v="276"/>
    <x v="1"/>
    <x v="2"/>
    <x v="28"/>
    <x v="19"/>
  </r>
  <r>
    <x v="277"/>
    <x v="247"/>
    <x v="239"/>
    <x v="222"/>
    <x v="0"/>
    <x v="0"/>
    <x v="0"/>
    <x v="0"/>
    <x v="0"/>
    <x v="0"/>
    <x v="0"/>
    <x v="195"/>
    <x v="277"/>
    <x v="0"/>
    <x v="1"/>
    <x v="19"/>
    <x v="2"/>
  </r>
  <r>
    <x v="278"/>
    <x v="248"/>
    <x v="240"/>
    <x v="133"/>
    <x v="0"/>
    <x v="0"/>
    <x v="0"/>
    <x v="0"/>
    <x v="0"/>
    <x v="0"/>
    <x v="2"/>
    <x v="272"/>
    <x v="278"/>
    <x v="1"/>
    <x v="1"/>
    <x v="3"/>
    <x v="2"/>
  </r>
  <r>
    <x v="279"/>
    <x v="249"/>
    <x v="241"/>
    <x v="99"/>
    <x v="0"/>
    <x v="0"/>
    <x v="0"/>
    <x v="0"/>
    <x v="0"/>
    <x v="0"/>
    <x v="1"/>
    <x v="273"/>
    <x v="279"/>
    <x v="0"/>
    <x v="2"/>
    <x v="3"/>
    <x v="11"/>
  </r>
  <r>
    <x v="280"/>
    <x v="250"/>
    <x v="242"/>
    <x v="223"/>
    <x v="0"/>
    <x v="0"/>
    <x v="0"/>
    <x v="0"/>
    <x v="0"/>
    <x v="0"/>
    <x v="0"/>
    <x v="274"/>
    <x v="280"/>
    <x v="1"/>
    <x v="0"/>
    <x v="0"/>
    <x v="2"/>
  </r>
  <r>
    <x v="281"/>
    <x v="251"/>
    <x v="243"/>
    <x v="80"/>
    <x v="0"/>
    <x v="0"/>
    <x v="0"/>
    <x v="0"/>
    <x v="0"/>
    <x v="0"/>
    <x v="2"/>
    <x v="139"/>
    <x v="281"/>
    <x v="0"/>
    <x v="1"/>
    <x v="3"/>
    <x v="39"/>
  </r>
  <r>
    <x v="282"/>
    <x v="252"/>
    <x v="215"/>
    <x v="224"/>
    <x v="0"/>
    <x v="0"/>
    <x v="1"/>
    <x v="3"/>
    <x v="0"/>
    <x v="1"/>
    <x v="2"/>
    <x v="275"/>
    <x v="282"/>
    <x v="0"/>
    <x v="2"/>
    <x v="39"/>
    <x v="0"/>
  </r>
  <r>
    <x v="283"/>
    <x v="253"/>
    <x v="244"/>
    <x v="106"/>
    <x v="1"/>
    <x v="0"/>
    <x v="0"/>
    <x v="0"/>
    <x v="0"/>
    <x v="2"/>
    <x v="1"/>
    <x v="276"/>
    <x v="283"/>
    <x v="1"/>
    <x v="1"/>
    <x v="1"/>
    <x v="36"/>
  </r>
  <r>
    <x v="284"/>
    <x v="254"/>
    <x v="245"/>
    <x v="225"/>
    <x v="1"/>
    <x v="0"/>
    <x v="0"/>
    <x v="0"/>
    <x v="0"/>
    <x v="2"/>
    <x v="0"/>
    <x v="277"/>
    <x v="284"/>
    <x v="1"/>
    <x v="2"/>
    <x v="36"/>
    <x v="0"/>
  </r>
  <r>
    <x v="285"/>
    <x v="255"/>
    <x v="246"/>
    <x v="226"/>
    <x v="1"/>
    <x v="0"/>
    <x v="0"/>
    <x v="0"/>
    <x v="0"/>
    <x v="0"/>
    <x v="2"/>
    <x v="278"/>
    <x v="285"/>
    <x v="1"/>
    <x v="0"/>
    <x v="1"/>
    <x v="28"/>
  </r>
  <r>
    <x v="286"/>
    <x v="256"/>
    <x v="247"/>
    <x v="100"/>
    <x v="0"/>
    <x v="0"/>
    <x v="0"/>
    <x v="1"/>
    <x v="0"/>
    <x v="0"/>
    <x v="1"/>
    <x v="279"/>
    <x v="286"/>
    <x v="1"/>
    <x v="2"/>
    <x v="28"/>
    <x v="26"/>
  </r>
  <r>
    <x v="287"/>
    <x v="187"/>
    <x v="248"/>
    <x v="227"/>
    <x v="1"/>
    <x v="0"/>
    <x v="0"/>
    <x v="3"/>
    <x v="0"/>
    <x v="0"/>
    <x v="0"/>
    <x v="280"/>
    <x v="287"/>
    <x v="1"/>
    <x v="2"/>
    <x v="26"/>
    <x v="27"/>
  </r>
  <r>
    <x v="288"/>
    <x v="257"/>
    <x v="249"/>
    <x v="14"/>
    <x v="1"/>
    <x v="0"/>
    <x v="0"/>
    <x v="3"/>
    <x v="0"/>
    <x v="0"/>
    <x v="0"/>
    <x v="281"/>
    <x v="288"/>
    <x v="1"/>
    <x v="0"/>
    <x v="27"/>
    <x v="5"/>
  </r>
  <r>
    <x v="289"/>
    <x v="203"/>
    <x v="250"/>
    <x v="228"/>
    <x v="0"/>
    <x v="0"/>
    <x v="0"/>
    <x v="0"/>
    <x v="0"/>
    <x v="0"/>
    <x v="2"/>
    <x v="282"/>
    <x v="289"/>
    <x v="1"/>
    <x v="1"/>
    <x v="6"/>
    <x v="16"/>
  </r>
  <r>
    <x v="290"/>
    <x v="258"/>
    <x v="251"/>
    <x v="229"/>
    <x v="1"/>
    <x v="0"/>
    <x v="1"/>
    <x v="3"/>
    <x v="0"/>
    <x v="0"/>
    <x v="1"/>
    <x v="283"/>
    <x v="290"/>
    <x v="0"/>
    <x v="2"/>
    <x v="16"/>
    <x v="8"/>
  </r>
  <r>
    <x v="291"/>
    <x v="259"/>
    <x v="252"/>
    <x v="230"/>
    <x v="0"/>
    <x v="0"/>
    <x v="0"/>
    <x v="0"/>
    <x v="1"/>
    <x v="0"/>
    <x v="0"/>
    <x v="284"/>
    <x v="291"/>
    <x v="0"/>
    <x v="0"/>
    <x v="9"/>
    <x v="20"/>
  </r>
  <r>
    <x v="292"/>
    <x v="260"/>
    <x v="253"/>
    <x v="124"/>
    <x v="0"/>
    <x v="0"/>
    <x v="1"/>
    <x v="3"/>
    <x v="0"/>
    <x v="0"/>
    <x v="2"/>
    <x v="285"/>
    <x v="292"/>
    <x v="0"/>
    <x v="0"/>
    <x v="20"/>
    <x v="28"/>
  </r>
  <r>
    <x v="293"/>
    <x v="261"/>
    <x v="254"/>
    <x v="231"/>
    <x v="0"/>
    <x v="0"/>
    <x v="0"/>
    <x v="1"/>
    <x v="0"/>
    <x v="0"/>
    <x v="1"/>
    <x v="286"/>
    <x v="293"/>
    <x v="1"/>
    <x v="1"/>
    <x v="28"/>
    <x v="27"/>
  </r>
  <r>
    <x v="294"/>
    <x v="262"/>
    <x v="255"/>
    <x v="232"/>
    <x v="1"/>
    <x v="0"/>
    <x v="0"/>
    <x v="3"/>
    <x v="0"/>
    <x v="1"/>
    <x v="0"/>
    <x v="287"/>
    <x v="294"/>
    <x v="1"/>
    <x v="0"/>
    <x v="27"/>
    <x v="32"/>
  </r>
  <r>
    <x v="295"/>
    <x v="263"/>
    <x v="256"/>
    <x v="112"/>
    <x v="0"/>
    <x v="0"/>
    <x v="0"/>
    <x v="3"/>
    <x v="0"/>
    <x v="0"/>
    <x v="2"/>
    <x v="288"/>
    <x v="295"/>
    <x v="1"/>
    <x v="1"/>
    <x v="32"/>
    <x v="29"/>
  </r>
  <r>
    <x v="296"/>
    <x v="264"/>
    <x v="257"/>
    <x v="233"/>
    <x v="0"/>
    <x v="0"/>
    <x v="0"/>
    <x v="0"/>
    <x v="0"/>
    <x v="0"/>
    <x v="2"/>
    <x v="289"/>
    <x v="296"/>
    <x v="1"/>
    <x v="2"/>
    <x v="29"/>
    <x v="15"/>
  </r>
  <r>
    <x v="297"/>
    <x v="265"/>
    <x v="27"/>
    <x v="54"/>
    <x v="0"/>
    <x v="0"/>
    <x v="0"/>
    <x v="0"/>
    <x v="1"/>
    <x v="0"/>
    <x v="0"/>
    <x v="290"/>
    <x v="297"/>
    <x v="1"/>
    <x v="1"/>
    <x v="15"/>
    <x v="27"/>
  </r>
  <r>
    <x v="298"/>
    <x v="266"/>
    <x v="258"/>
    <x v="234"/>
    <x v="1"/>
    <x v="0"/>
    <x v="0"/>
    <x v="3"/>
    <x v="0"/>
    <x v="0"/>
    <x v="0"/>
    <x v="291"/>
    <x v="298"/>
    <x v="1"/>
    <x v="1"/>
    <x v="27"/>
    <x v="19"/>
  </r>
  <r>
    <x v="299"/>
    <x v="267"/>
    <x v="259"/>
    <x v="235"/>
    <x v="0"/>
    <x v="0"/>
    <x v="0"/>
    <x v="0"/>
    <x v="0"/>
    <x v="0"/>
    <x v="0"/>
    <x v="292"/>
    <x v="299"/>
    <x v="1"/>
    <x v="0"/>
    <x v="19"/>
    <x v="40"/>
  </r>
  <r>
    <x v="300"/>
    <x v="268"/>
    <x v="260"/>
    <x v="27"/>
    <x v="1"/>
    <x v="0"/>
    <x v="0"/>
    <x v="3"/>
    <x v="0"/>
    <x v="0"/>
    <x v="2"/>
    <x v="293"/>
    <x v="300"/>
    <x v="1"/>
    <x v="2"/>
    <x v="40"/>
    <x v="11"/>
  </r>
  <r>
    <x v="301"/>
    <x v="78"/>
    <x v="261"/>
    <x v="12"/>
    <x v="0"/>
    <x v="0"/>
    <x v="0"/>
    <x v="0"/>
    <x v="0"/>
    <x v="2"/>
    <x v="0"/>
    <x v="294"/>
    <x v="301"/>
    <x v="1"/>
    <x v="1"/>
    <x v="0"/>
    <x v="21"/>
  </r>
  <r>
    <x v="302"/>
    <x v="269"/>
    <x v="262"/>
    <x v="236"/>
    <x v="1"/>
    <x v="1"/>
    <x v="0"/>
    <x v="1"/>
    <x v="0"/>
    <x v="0"/>
    <x v="1"/>
    <x v="295"/>
    <x v="302"/>
    <x v="0"/>
    <x v="1"/>
    <x v="21"/>
    <x v="41"/>
  </r>
  <r>
    <x v="303"/>
    <x v="270"/>
    <x v="263"/>
    <x v="237"/>
    <x v="0"/>
    <x v="1"/>
    <x v="0"/>
    <x v="3"/>
    <x v="0"/>
    <x v="0"/>
    <x v="2"/>
    <x v="296"/>
    <x v="303"/>
    <x v="1"/>
    <x v="1"/>
    <x v="41"/>
    <x v="12"/>
  </r>
  <r>
    <x v="304"/>
    <x v="271"/>
    <x v="264"/>
    <x v="238"/>
    <x v="1"/>
    <x v="0"/>
    <x v="0"/>
    <x v="1"/>
    <x v="0"/>
    <x v="0"/>
    <x v="0"/>
    <x v="297"/>
    <x v="304"/>
    <x v="1"/>
    <x v="2"/>
    <x v="12"/>
    <x v="23"/>
  </r>
  <r>
    <x v="305"/>
    <x v="272"/>
    <x v="265"/>
    <x v="239"/>
    <x v="1"/>
    <x v="0"/>
    <x v="0"/>
    <x v="3"/>
    <x v="0"/>
    <x v="0"/>
    <x v="2"/>
    <x v="298"/>
    <x v="305"/>
    <x v="1"/>
    <x v="1"/>
    <x v="23"/>
    <x v="33"/>
  </r>
  <r>
    <x v="306"/>
    <x v="61"/>
    <x v="266"/>
    <x v="194"/>
    <x v="1"/>
    <x v="0"/>
    <x v="1"/>
    <x v="3"/>
    <x v="0"/>
    <x v="0"/>
    <x v="1"/>
    <x v="299"/>
    <x v="306"/>
    <x v="1"/>
    <x v="0"/>
    <x v="33"/>
    <x v="35"/>
  </r>
  <r>
    <x v="307"/>
    <x v="273"/>
    <x v="267"/>
    <x v="240"/>
    <x v="0"/>
    <x v="0"/>
    <x v="0"/>
    <x v="0"/>
    <x v="0"/>
    <x v="0"/>
    <x v="1"/>
    <x v="300"/>
    <x v="307"/>
    <x v="0"/>
    <x v="2"/>
    <x v="35"/>
    <x v="1"/>
  </r>
  <r>
    <x v="308"/>
    <x v="274"/>
    <x v="268"/>
    <x v="241"/>
    <x v="1"/>
    <x v="0"/>
    <x v="0"/>
    <x v="1"/>
    <x v="0"/>
    <x v="0"/>
    <x v="0"/>
    <x v="301"/>
    <x v="308"/>
    <x v="1"/>
    <x v="0"/>
    <x v="2"/>
    <x v="26"/>
  </r>
  <r>
    <x v="309"/>
    <x v="275"/>
    <x v="269"/>
    <x v="242"/>
    <x v="1"/>
    <x v="0"/>
    <x v="0"/>
    <x v="3"/>
    <x v="0"/>
    <x v="0"/>
    <x v="0"/>
    <x v="302"/>
    <x v="309"/>
    <x v="1"/>
    <x v="1"/>
    <x v="26"/>
    <x v="33"/>
  </r>
  <r>
    <x v="310"/>
    <x v="276"/>
    <x v="270"/>
    <x v="236"/>
    <x v="1"/>
    <x v="0"/>
    <x v="1"/>
    <x v="3"/>
    <x v="0"/>
    <x v="0"/>
    <x v="1"/>
    <x v="303"/>
    <x v="310"/>
    <x v="1"/>
    <x v="1"/>
    <x v="33"/>
    <x v="44"/>
  </r>
  <r>
    <x v="311"/>
    <x v="277"/>
    <x v="271"/>
    <x v="141"/>
    <x v="0"/>
    <x v="0"/>
    <x v="0"/>
    <x v="3"/>
    <x v="0"/>
    <x v="0"/>
    <x v="2"/>
    <x v="304"/>
    <x v="311"/>
    <x v="1"/>
    <x v="0"/>
    <x v="44"/>
    <x v="0"/>
  </r>
  <r>
    <x v="312"/>
    <x v="278"/>
    <x v="272"/>
    <x v="243"/>
    <x v="1"/>
    <x v="0"/>
    <x v="0"/>
    <x v="0"/>
    <x v="0"/>
    <x v="0"/>
    <x v="2"/>
    <x v="305"/>
    <x v="312"/>
    <x v="1"/>
    <x v="0"/>
    <x v="1"/>
    <x v="16"/>
  </r>
  <r>
    <x v="313"/>
    <x v="279"/>
    <x v="273"/>
    <x v="244"/>
    <x v="1"/>
    <x v="0"/>
    <x v="1"/>
    <x v="3"/>
    <x v="0"/>
    <x v="0"/>
    <x v="2"/>
    <x v="306"/>
    <x v="313"/>
    <x v="1"/>
    <x v="2"/>
    <x v="16"/>
    <x v="39"/>
  </r>
  <r>
    <x v="314"/>
    <x v="280"/>
    <x v="274"/>
    <x v="245"/>
    <x v="0"/>
    <x v="1"/>
    <x v="0"/>
    <x v="3"/>
    <x v="0"/>
    <x v="0"/>
    <x v="1"/>
    <x v="307"/>
    <x v="314"/>
    <x v="1"/>
    <x v="2"/>
    <x v="39"/>
    <x v="28"/>
  </r>
  <r>
    <x v="315"/>
    <x v="161"/>
    <x v="275"/>
    <x v="27"/>
    <x v="0"/>
    <x v="0"/>
    <x v="0"/>
    <x v="1"/>
    <x v="1"/>
    <x v="0"/>
    <x v="2"/>
    <x v="308"/>
    <x v="315"/>
    <x v="0"/>
    <x v="1"/>
    <x v="28"/>
    <x v="4"/>
  </r>
  <r>
    <x v="316"/>
    <x v="19"/>
    <x v="276"/>
    <x v="246"/>
    <x v="0"/>
    <x v="0"/>
    <x v="0"/>
    <x v="0"/>
    <x v="1"/>
    <x v="0"/>
    <x v="0"/>
    <x v="309"/>
    <x v="316"/>
    <x v="0"/>
    <x v="1"/>
    <x v="5"/>
    <x v="7"/>
  </r>
  <r>
    <x v="317"/>
    <x v="281"/>
    <x v="277"/>
    <x v="247"/>
    <x v="1"/>
    <x v="0"/>
    <x v="1"/>
    <x v="3"/>
    <x v="0"/>
    <x v="0"/>
    <x v="0"/>
    <x v="310"/>
    <x v="317"/>
    <x v="0"/>
    <x v="1"/>
    <x v="8"/>
    <x v="6"/>
  </r>
  <r>
    <x v="318"/>
    <x v="282"/>
    <x v="278"/>
    <x v="248"/>
    <x v="0"/>
    <x v="0"/>
    <x v="0"/>
    <x v="2"/>
    <x v="1"/>
    <x v="0"/>
    <x v="0"/>
    <x v="311"/>
    <x v="318"/>
    <x v="0"/>
    <x v="0"/>
    <x v="7"/>
    <x v="14"/>
  </r>
  <r>
    <x v="319"/>
    <x v="283"/>
    <x v="279"/>
    <x v="68"/>
    <x v="0"/>
    <x v="0"/>
    <x v="0"/>
    <x v="0"/>
    <x v="0"/>
    <x v="3"/>
    <x v="3"/>
    <x v="312"/>
    <x v="319"/>
    <x v="1"/>
    <x v="0"/>
    <x v="14"/>
    <x v="18"/>
  </r>
  <r>
    <x v="320"/>
    <x v="284"/>
    <x v="280"/>
    <x v="249"/>
    <x v="0"/>
    <x v="0"/>
    <x v="1"/>
    <x v="3"/>
    <x v="0"/>
    <x v="1"/>
    <x v="2"/>
    <x v="313"/>
    <x v="320"/>
    <x v="1"/>
    <x v="0"/>
    <x v="18"/>
    <x v="22"/>
  </r>
  <r>
    <x v="321"/>
    <x v="285"/>
    <x v="281"/>
    <x v="250"/>
    <x v="1"/>
    <x v="0"/>
    <x v="0"/>
    <x v="0"/>
    <x v="1"/>
    <x v="0"/>
    <x v="0"/>
    <x v="314"/>
    <x v="321"/>
    <x v="0"/>
    <x v="1"/>
    <x v="22"/>
    <x v="36"/>
  </r>
  <r>
    <x v="322"/>
    <x v="286"/>
    <x v="282"/>
    <x v="201"/>
    <x v="1"/>
    <x v="0"/>
    <x v="0"/>
    <x v="0"/>
    <x v="0"/>
    <x v="0"/>
    <x v="0"/>
    <x v="315"/>
    <x v="322"/>
    <x v="1"/>
    <x v="0"/>
    <x v="36"/>
    <x v="42"/>
  </r>
  <r>
    <x v="323"/>
    <x v="143"/>
    <x v="283"/>
    <x v="251"/>
    <x v="0"/>
    <x v="0"/>
    <x v="0"/>
    <x v="0"/>
    <x v="0"/>
    <x v="0"/>
    <x v="2"/>
    <x v="316"/>
    <x v="323"/>
    <x v="0"/>
    <x v="1"/>
    <x v="42"/>
    <x v="0"/>
  </r>
  <r>
    <x v="324"/>
    <x v="287"/>
    <x v="272"/>
    <x v="252"/>
    <x v="1"/>
    <x v="0"/>
    <x v="0"/>
    <x v="0"/>
    <x v="0"/>
    <x v="0"/>
    <x v="2"/>
    <x v="317"/>
    <x v="324"/>
    <x v="0"/>
    <x v="1"/>
    <x v="1"/>
    <x v="23"/>
  </r>
  <r>
    <x v="325"/>
    <x v="288"/>
    <x v="284"/>
    <x v="253"/>
    <x v="1"/>
    <x v="0"/>
    <x v="0"/>
    <x v="3"/>
    <x v="0"/>
    <x v="0"/>
    <x v="2"/>
    <x v="318"/>
    <x v="325"/>
    <x v="0"/>
    <x v="1"/>
    <x v="23"/>
    <x v="27"/>
  </r>
  <r>
    <x v="326"/>
    <x v="208"/>
    <x v="285"/>
    <x v="254"/>
    <x v="1"/>
    <x v="0"/>
    <x v="0"/>
    <x v="3"/>
    <x v="0"/>
    <x v="0"/>
    <x v="0"/>
    <x v="319"/>
    <x v="326"/>
    <x v="0"/>
    <x v="0"/>
    <x v="27"/>
    <x v="3"/>
  </r>
  <r>
    <x v="327"/>
    <x v="289"/>
    <x v="286"/>
    <x v="34"/>
    <x v="0"/>
    <x v="0"/>
    <x v="0"/>
    <x v="0"/>
    <x v="0"/>
    <x v="0"/>
    <x v="1"/>
    <x v="320"/>
    <x v="327"/>
    <x v="0"/>
    <x v="0"/>
    <x v="4"/>
    <x v="37"/>
  </r>
  <r>
    <x v="328"/>
    <x v="203"/>
    <x v="287"/>
    <x v="67"/>
    <x v="0"/>
    <x v="0"/>
    <x v="0"/>
    <x v="0"/>
    <x v="0"/>
    <x v="0"/>
    <x v="2"/>
    <x v="321"/>
    <x v="328"/>
    <x v="0"/>
    <x v="1"/>
    <x v="37"/>
    <x v="36"/>
  </r>
  <r>
    <x v="329"/>
    <x v="290"/>
    <x v="288"/>
    <x v="255"/>
    <x v="1"/>
    <x v="0"/>
    <x v="0"/>
    <x v="0"/>
    <x v="0"/>
    <x v="0"/>
    <x v="0"/>
    <x v="322"/>
    <x v="329"/>
    <x v="0"/>
    <x v="2"/>
    <x v="36"/>
    <x v="44"/>
  </r>
  <r>
    <x v="330"/>
    <x v="291"/>
    <x v="289"/>
    <x v="256"/>
    <x v="0"/>
    <x v="0"/>
    <x v="0"/>
    <x v="3"/>
    <x v="0"/>
    <x v="0"/>
    <x v="1"/>
    <x v="323"/>
    <x v="330"/>
    <x v="0"/>
    <x v="2"/>
    <x v="44"/>
    <x v="30"/>
  </r>
  <r>
    <x v="331"/>
    <x v="282"/>
    <x v="290"/>
    <x v="257"/>
    <x v="0"/>
    <x v="0"/>
    <x v="0"/>
    <x v="1"/>
    <x v="0"/>
    <x v="2"/>
    <x v="0"/>
    <x v="324"/>
    <x v="331"/>
    <x v="0"/>
    <x v="0"/>
    <x v="30"/>
    <x v="20"/>
  </r>
  <r>
    <x v="332"/>
    <x v="292"/>
    <x v="291"/>
    <x v="87"/>
    <x v="0"/>
    <x v="0"/>
    <x v="1"/>
    <x v="3"/>
    <x v="0"/>
    <x v="0"/>
    <x v="1"/>
    <x v="325"/>
    <x v="332"/>
    <x v="0"/>
    <x v="1"/>
    <x v="20"/>
    <x v="27"/>
  </r>
  <r>
    <x v="333"/>
    <x v="293"/>
    <x v="272"/>
    <x v="258"/>
    <x v="1"/>
    <x v="0"/>
    <x v="0"/>
    <x v="3"/>
    <x v="0"/>
    <x v="0"/>
    <x v="0"/>
    <x v="326"/>
    <x v="333"/>
    <x v="0"/>
    <x v="1"/>
    <x v="27"/>
    <x v="9"/>
  </r>
  <r>
    <x v="334"/>
    <x v="294"/>
    <x v="292"/>
    <x v="82"/>
    <x v="1"/>
    <x v="0"/>
    <x v="0"/>
    <x v="1"/>
    <x v="0"/>
    <x v="0"/>
    <x v="2"/>
    <x v="327"/>
    <x v="334"/>
    <x v="0"/>
    <x v="2"/>
    <x v="10"/>
    <x v="38"/>
  </r>
  <r>
    <x v="335"/>
    <x v="295"/>
    <x v="293"/>
    <x v="259"/>
    <x v="0"/>
    <x v="0"/>
    <x v="0"/>
    <x v="3"/>
    <x v="0"/>
    <x v="0"/>
    <x v="1"/>
    <x v="328"/>
    <x v="335"/>
    <x v="0"/>
    <x v="1"/>
    <x v="38"/>
    <x v="17"/>
  </r>
  <r>
    <x v="336"/>
    <x v="296"/>
    <x v="294"/>
    <x v="141"/>
    <x v="1"/>
    <x v="0"/>
    <x v="0"/>
    <x v="0"/>
    <x v="0"/>
    <x v="0"/>
    <x v="2"/>
    <x v="329"/>
    <x v="336"/>
    <x v="0"/>
    <x v="1"/>
    <x v="17"/>
    <x v="46"/>
  </r>
  <r>
    <x v="337"/>
    <x v="188"/>
    <x v="295"/>
    <x v="260"/>
    <x v="0"/>
    <x v="0"/>
    <x v="0"/>
    <x v="2"/>
    <x v="0"/>
    <x v="0"/>
    <x v="0"/>
    <x v="330"/>
    <x v="337"/>
    <x v="0"/>
    <x v="2"/>
    <x v="46"/>
    <x v="8"/>
  </r>
  <r>
    <x v="338"/>
    <x v="152"/>
    <x v="296"/>
    <x v="217"/>
    <x v="0"/>
    <x v="0"/>
    <x v="0"/>
    <x v="0"/>
    <x v="0"/>
    <x v="0"/>
    <x v="0"/>
    <x v="331"/>
    <x v="338"/>
    <x v="0"/>
    <x v="0"/>
    <x v="9"/>
    <x v="16"/>
  </r>
  <r>
    <x v="339"/>
    <x v="297"/>
    <x v="67"/>
    <x v="143"/>
    <x v="1"/>
    <x v="0"/>
    <x v="1"/>
    <x v="3"/>
    <x v="1"/>
    <x v="0"/>
    <x v="2"/>
    <x v="332"/>
    <x v="339"/>
    <x v="0"/>
    <x v="0"/>
    <x v="16"/>
    <x v="0"/>
  </r>
  <r>
    <x v="340"/>
    <x v="298"/>
    <x v="297"/>
    <x v="261"/>
    <x v="1"/>
    <x v="0"/>
    <x v="0"/>
    <x v="0"/>
    <x v="0"/>
    <x v="0"/>
    <x v="2"/>
    <x v="333"/>
    <x v="340"/>
    <x v="0"/>
    <x v="2"/>
    <x v="1"/>
    <x v="12"/>
  </r>
  <r>
    <x v="341"/>
    <x v="299"/>
    <x v="298"/>
    <x v="262"/>
    <x v="1"/>
    <x v="0"/>
    <x v="0"/>
    <x v="1"/>
    <x v="0"/>
    <x v="0"/>
    <x v="0"/>
    <x v="334"/>
    <x v="341"/>
    <x v="0"/>
    <x v="0"/>
    <x v="12"/>
    <x v="8"/>
  </r>
  <r>
    <x v="342"/>
    <x v="91"/>
    <x v="299"/>
    <x v="263"/>
    <x v="0"/>
    <x v="0"/>
    <x v="0"/>
    <x v="0"/>
    <x v="0"/>
    <x v="2"/>
    <x v="0"/>
    <x v="335"/>
    <x v="342"/>
    <x v="0"/>
    <x v="1"/>
    <x v="9"/>
    <x v="25"/>
  </r>
  <r>
    <x v="343"/>
    <x v="300"/>
    <x v="300"/>
    <x v="159"/>
    <x v="0"/>
    <x v="0"/>
    <x v="0"/>
    <x v="0"/>
    <x v="0"/>
    <x v="0"/>
    <x v="2"/>
    <x v="336"/>
    <x v="343"/>
    <x v="0"/>
    <x v="0"/>
    <x v="25"/>
    <x v="34"/>
  </r>
  <r>
    <x v="344"/>
    <x v="301"/>
    <x v="301"/>
    <x v="139"/>
    <x v="0"/>
    <x v="0"/>
    <x v="0"/>
    <x v="3"/>
    <x v="0"/>
    <x v="0"/>
    <x v="2"/>
    <x v="337"/>
    <x v="344"/>
    <x v="0"/>
    <x v="0"/>
    <x v="34"/>
    <x v="39"/>
  </r>
  <r>
    <x v="345"/>
    <x v="49"/>
    <x v="302"/>
    <x v="264"/>
    <x v="0"/>
    <x v="0"/>
    <x v="1"/>
    <x v="3"/>
    <x v="0"/>
    <x v="1"/>
    <x v="2"/>
    <x v="338"/>
    <x v="345"/>
    <x v="0"/>
    <x v="0"/>
    <x v="39"/>
    <x v="9"/>
  </r>
  <r>
    <x v="346"/>
    <x v="302"/>
    <x v="303"/>
    <x v="127"/>
    <x v="1"/>
    <x v="0"/>
    <x v="0"/>
    <x v="1"/>
    <x v="0"/>
    <x v="0"/>
    <x v="2"/>
    <x v="339"/>
    <x v="346"/>
    <x v="0"/>
    <x v="1"/>
    <x v="10"/>
    <x v="4"/>
  </r>
  <r>
    <x v="347"/>
    <x v="303"/>
    <x v="304"/>
    <x v="265"/>
    <x v="0"/>
    <x v="0"/>
    <x v="0"/>
    <x v="0"/>
    <x v="1"/>
    <x v="0"/>
    <x v="0"/>
    <x v="340"/>
    <x v="347"/>
    <x v="0"/>
    <x v="1"/>
    <x v="5"/>
    <x v="12"/>
  </r>
  <r>
    <x v="348"/>
    <x v="304"/>
    <x v="237"/>
    <x v="266"/>
    <x v="1"/>
    <x v="0"/>
    <x v="0"/>
    <x v="1"/>
    <x v="0"/>
    <x v="1"/>
    <x v="0"/>
    <x v="341"/>
    <x v="348"/>
    <x v="0"/>
    <x v="2"/>
    <x v="12"/>
    <x v="2"/>
  </r>
  <r>
    <x v="349"/>
    <x v="305"/>
    <x v="305"/>
    <x v="267"/>
    <x v="0"/>
    <x v="0"/>
    <x v="0"/>
    <x v="0"/>
    <x v="0"/>
    <x v="2"/>
    <x v="2"/>
    <x v="342"/>
    <x v="349"/>
    <x v="0"/>
    <x v="0"/>
    <x v="3"/>
    <x v="17"/>
  </r>
  <r>
    <x v="350"/>
    <x v="306"/>
    <x v="306"/>
    <x v="105"/>
    <x v="1"/>
    <x v="0"/>
    <x v="0"/>
    <x v="0"/>
    <x v="0"/>
    <x v="2"/>
    <x v="1"/>
    <x v="343"/>
    <x v="350"/>
    <x v="0"/>
    <x v="0"/>
    <x v="17"/>
    <x v="37"/>
  </r>
  <r>
    <x v="351"/>
    <x v="307"/>
    <x v="307"/>
    <x v="6"/>
    <x v="0"/>
    <x v="0"/>
    <x v="0"/>
    <x v="0"/>
    <x v="1"/>
    <x v="0"/>
    <x v="1"/>
    <x v="344"/>
    <x v="351"/>
    <x v="0"/>
    <x v="2"/>
    <x v="37"/>
    <x v="19"/>
  </r>
  <r>
    <x v="352"/>
    <x v="308"/>
    <x v="106"/>
    <x v="246"/>
    <x v="0"/>
    <x v="0"/>
    <x v="0"/>
    <x v="0"/>
    <x v="1"/>
    <x v="0"/>
    <x v="0"/>
    <x v="345"/>
    <x v="352"/>
    <x v="0"/>
    <x v="1"/>
    <x v="19"/>
    <x v="29"/>
  </r>
  <r>
    <x v="353"/>
    <x v="309"/>
    <x v="308"/>
    <x v="164"/>
    <x v="0"/>
    <x v="0"/>
    <x v="0"/>
    <x v="0"/>
    <x v="1"/>
    <x v="2"/>
    <x v="2"/>
    <x v="346"/>
    <x v="353"/>
    <x v="0"/>
    <x v="2"/>
    <x v="29"/>
    <x v="2"/>
  </r>
  <r>
    <x v="354"/>
    <x v="310"/>
    <x v="309"/>
    <x v="268"/>
    <x v="0"/>
    <x v="0"/>
    <x v="0"/>
    <x v="0"/>
    <x v="0"/>
    <x v="0"/>
    <x v="1"/>
    <x v="347"/>
    <x v="354"/>
    <x v="0"/>
    <x v="2"/>
    <x v="3"/>
    <x v="7"/>
  </r>
  <r>
    <x v="355"/>
    <x v="311"/>
    <x v="310"/>
    <x v="269"/>
    <x v="1"/>
    <x v="0"/>
    <x v="1"/>
    <x v="3"/>
    <x v="1"/>
    <x v="0"/>
    <x v="0"/>
    <x v="348"/>
    <x v="355"/>
    <x v="0"/>
    <x v="1"/>
    <x v="8"/>
    <x v="35"/>
  </r>
  <r>
    <x v="356"/>
    <x v="312"/>
    <x v="311"/>
    <x v="115"/>
    <x v="0"/>
    <x v="0"/>
    <x v="0"/>
    <x v="0"/>
    <x v="0"/>
    <x v="1"/>
    <x v="2"/>
    <x v="349"/>
    <x v="356"/>
    <x v="0"/>
    <x v="0"/>
    <x v="35"/>
    <x v="15"/>
  </r>
  <r>
    <x v="357"/>
    <x v="313"/>
    <x v="312"/>
    <x v="205"/>
    <x v="0"/>
    <x v="0"/>
    <x v="0"/>
    <x v="0"/>
    <x v="0"/>
    <x v="1"/>
    <x v="0"/>
    <x v="350"/>
    <x v="357"/>
    <x v="0"/>
    <x v="2"/>
    <x v="15"/>
    <x v="17"/>
  </r>
  <r>
    <x v="358"/>
    <x v="314"/>
    <x v="313"/>
    <x v="103"/>
    <x v="1"/>
    <x v="0"/>
    <x v="0"/>
    <x v="0"/>
    <x v="0"/>
    <x v="1"/>
    <x v="2"/>
    <x v="351"/>
    <x v="358"/>
    <x v="0"/>
    <x v="2"/>
    <x v="17"/>
    <x v="35"/>
  </r>
  <r>
    <x v="359"/>
    <x v="315"/>
    <x v="314"/>
    <x v="270"/>
    <x v="0"/>
    <x v="0"/>
    <x v="0"/>
    <x v="0"/>
    <x v="0"/>
    <x v="0"/>
    <x v="2"/>
    <x v="352"/>
    <x v="359"/>
    <x v="0"/>
    <x v="1"/>
    <x v="35"/>
    <x v="12"/>
  </r>
  <r>
    <x v="360"/>
    <x v="316"/>
    <x v="315"/>
    <x v="271"/>
    <x v="1"/>
    <x v="0"/>
    <x v="0"/>
    <x v="1"/>
    <x v="1"/>
    <x v="0"/>
    <x v="0"/>
    <x v="353"/>
    <x v="360"/>
    <x v="0"/>
    <x v="0"/>
    <x v="12"/>
    <x v="2"/>
  </r>
  <r>
    <x v="361"/>
    <x v="62"/>
    <x v="316"/>
    <x v="272"/>
    <x v="0"/>
    <x v="0"/>
    <x v="0"/>
    <x v="0"/>
    <x v="0"/>
    <x v="2"/>
    <x v="1"/>
    <x v="354"/>
    <x v="361"/>
    <x v="0"/>
    <x v="0"/>
    <x v="3"/>
    <x v="3"/>
  </r>
  <r>
    <x v="362"/>
    <x v="317"/>
    <x v="317"/>
    <x v="273"/>
    <x v="0"/>
    <x v="0"/>
    <x v="0"/>
    <x v="0"/>
    <x v="0"/>
    <x v="0"/>
    <x v="2"/>
    <x v="355"/>
    <x v="362"/>
    <x v="0"/>
    <x v="2"/>
    <x v="4"/>
    <x v="17"/>
  </r>
  <r>
    <x v="363"/>
    <x v="318"/>
    <x v="318"/>
    <x v="274"/>
    <x v="1"/>
    <x v="0"/>
    <x v="0"/>
    <x v="0"/>
    <x v="0"/>
    <x v="0"/>
    <x v="2"/>
    <x v="356"/>
    <x v="363"/>
    <x v="0"/>
    <x v="1"/>
    <x v="17"/>
    <x v="15"/>
  </r>
  <r>
    <x v="364"/>
    <x v="319"/>
    <x v="319"/>
    <x v="181"/>
    <x v="0"/>
    <x v="0"/>
    <x v="0"/>
    <x v="0"/>
    <x v="0"/>
    <x v="0"/>
    <x v="0"/>
    <x v="357"/>
    <x v="364"/>
    <x v="0"/>
    <x v="1"/>
    <x v="15"/>
    <x v="43"/>
  </r>
  <r>
    <x v="365"/>
    <x v="320"/>
    <x v="320"/>
    <x v="275"/>
    <x v="0"/>
    <x v="0"/>
    <x v="0"/>
    <x v="0"/>
    <x v="1"/>
    <x v="0"/>
    <x v="0"/>
    <x v="358"/>
    <x v="365"/>
    <x v="0"/>
    <x v="0"/>
    <x v="43"/>
    <x v="34"/>
  </r>
  <r>
    <x v="366"/>
    <x v="321"/>
    <x v="321"/>
    <x v="276"/>
    <x v="0"/>
    <x v="0"/>
    <x v="0"/>
    <x v="3"/>
    <x v="0"/>
    <x v="2"/>
    <x v="2"/>
    <x v="359"/>
    <x v="366"/>
    <x v="0"/>
    <x v="2"/>
    <x v="34"/>
    <x v="31"/>
  </r>
  <r>
    <x v="367"/>
    <x v="322"/>
    <x v="322"/>
    <x v="80"/>
    <x v="1"/>
    <x v="0"/>
    <x v="1"/>
    <x v="3"/>
    <x v="0"/>
    <x v="0"/>
    <x v="2"/>
    <x v="360"/>
    <x v="367"/>
    <x v="0"/>
    <x v="1"/>
    <x v="31"/>
    <x v="31"/>
  </r>
  <r>
    <x v="368"/>
    <x v="323"/>
    <x v="323"/>
    <x v="277"/>
    <x v="1"/>
    <x v="0"/>
    <x v="1"/>
    <x v="3"/>
    <x v="0"/>
    <x v="0"/>
    <x v="2"/>
    <x v="361"/>
    <x v="368"/>
    <x v="1"/>
    <x v="0"/>
    <x v="31"/>
    <x v="34"/>
  </r>
  <r>
    <x v="369"/>
    <x v="324"/>
    <x v="190"/>
    <x v="102"/>
    <x v="0"/>
    <x v="0"/>
    <x v="0"/>
    <x v="3"/>
    <x v="0"/>
    <x v="1"/>
    <x v="2"/>
    <x v="362"/>
    <x v="369"/>
    <x v="1"/>
    <x v="0"/>
    <x v="34"/>
    <x v="17"/>
  </r>
  <r>
    <x v="370"/>
    <x v="325"/>
    <x v="324"/>
    <x v="212"/>
    <x v="1"/>
    <x v="0"/>
    <x v="0"/>
    <x v="0"/>
    <x v="0"/>
    <x v="1"/>
    <x v="2"/>
    <x v="363"/>
    <x v="370"/>
    <x v="1"/>
    <x v="1"/>
    <x v="17"/>
    <x v="32"/>
  </r>
  <r>
    <x v="371"/>
    <x v="326"/>
    <x v="325"/>
    <x v="49"/>
    <x v="0"/>
    <x v="0"/>
    <x v="0"/>
    <x v="3"/>
    <x v="0"/>
    <x v="0"/>
    <x v="2"/>
    <x v="255"/>
    <x v="371"/>
    <x v="1"/>
    <x v="2"/>
    <x v="32"/>
    <x v="10"/>
  </r>
  <r>
    <x v="372"/>
    <x v="327"/>
    <x v="326"/>
    <x v="278"/>
    <x v="0"/>
    <x v="0"/>
    <x v="0"/>
    <x v="0"/>
    <x v="0"/>
    <x v="0"/>
    <x v="0"/>
    <x v="364"/>
    <x v="372"/>
    <x v="1"/>
    <x v="0"/>
    <x v="11"/>
    <x v="36"/>
  </r>
  <r>
    <x v="373"/>
    <x v="255"/>
    <x v="327"/>
    <x v="279"/>
    <x v="1"/>
    <x v="0"/>
    <x v="0"/>
    <x v="0"/>
    <x v="0"/>
    <x v="0"/>
    <x v="0"/>
    <x v="365"/>
    <x v="373"/>
    <x v="1"/>
    <x v="1"/>
    <x v="36"/>
    <x v="17"/>
  </r>
  <r>
    <x v="374"/>
    <x v="328"/>
    <x v="328"/>
    <x v="270"/>
    <x v="1"/>
    <x v="0"/>
    <x v="0"/>
    <x v="0"/>
    <x v="0"/>
    <x v="0"/>
    <x v="2"/>
    <x v="366"/>
    <x v="374"/>
    <x v="1"/>
    <x v="1"/>
    <x v="17"/>
    <x v="23"/>
  </r>
  <r>
    <x v="375"/>
    <x v="329"/>
    <x v="329"/>
    <x v="82"/>
    <x v="1"/>
    <x v="0"/>
    <x v="0"/>
    <x v="3"/>
    <x v="1"/>
    <x v="0"/>
    <x v="2"/>
    <x v="367"/>
    <x v="375"/>
    <x v="1"/>
    <x v="0"/>
    <x v="23"/>
    <x v="16"/>
  </r>
  <r>
    <x v="376"/>
    <x v="143"/>
    <x v="32"/>
    <x v="280"/>
    <x v="1"/>
    <x v="0"/>
    <x v="1"/>
    <x v="3"/>
    <x v="1"/>
    <x v="0"/>
    <x v="2"/>
    <x v="368"/>
    <x v="376"/>
    <x v="1"/>
    <x v="2"/>
    <x v="16"/>
    <x v="22"/>
  </r>
  <r>
    <x v="377"/>
    <x v="330"/>
    <x v="330"/>
    <x v="57"/>
    <x v="0"/>
    <x v="0"/>
    <x v="0"/>
    <x v="0"/>
    <x v="1"/>
    <x v="0"/>
    <x v="0"/>
    <x v="369"/>
    <x v="377"/>
    <x v="1"/>
    <x v="2"/>
    <x v="22"/>
    <x v="35"/>
  </r>
  <r>
    <x v="378"/>
    <x v="178"/>
    <x v="323"/>
    <x v="219"/>
    <x v="0"/>
    <x v="0"/>
    <x v="0"/>
    <x v="0"/>
    <x v="0"/>
    <x v="0"/>
    <x v="2"/>
    <x v="370"/>
    <x v="378"/>
    <x v="1"/>
    <x v="1"/>
    <x v="35"/>
    <x v="10"/>
  </r>
  <r>
    <x v="379"/>
    <x v="331"/>
    <x v="331"/>
    <x v="281"/>
    <x v="0"/>
    <x v="0"/>
    <x v="0"/>
    <x v="0"/>
    <x v="0"/>
    <x v="0"/>
    <x v="0"/>
    <x v="371"/>
    <x v="379"/>
    <x v="1"/>
    <x v="1"/>
    <x v="11"/>
    <x v="1"/>
  </r>
  <r>
    <x v="380"/>
    <x v="332"/>
    <x v="332"/>
    <x v="282"/>
    <x v="1"/>
    <x v="0"/>
    <x v="0"/>
    <x v="1"/>
    <x v="1"/>
    <x v="0"/>
    <x v="0"/>
    <x v="372"/>
    <x v="380"/>
    <x v="1"/>
    <x v="2"/>
    <x v="2"/>
    <x v="2"/>
  </r>
  <r>
    <x v="381"/>
    <x v="6"/>
    <x v="333"/>
    <x v="191"/>
    <x v="0"/>
    <x v="0"/>
    <x v="0"/>
    <x v="0"/>
    <x v="0"/>
    <x v="0"/>
    <x v="2"/>
    <x v="373"/>
    <x v="381"/>
    <x v="1"/>
    <x v="0"/>
    <x v="3"/>
    <x v="5"/>
  </r>
  <r>
    <x v="382"/>
    <x v="210"/>
    <x v="334"/>
    <x v="283"/>
    <x v="0"/>
    <x v="0"/>
    <x v="0"/>
    <x v="0"/>
    <x v="0"/>
    <x v="1"/>
    <x v="2"/>
    <x v="374"/>
    <x v="382"/>
    <x v="1"/>
    <x v="2"/>
    <x v="6"/>
    <x v="6"/>
  </r>
  <r>
    <x v="383"/>
    <x v="72"/>
    <x v="335"/>
    <x v="284"/>
    <x v="0"/>
    <x v="0"/>
    <x v="0"/>
    <x v="2"/>
    <x v="0"/>
    <x v="1"/>
    <x v="0"/>
    <x v="375"/>
    <x v="383"/>
    <x v="1"/>
    <x v="2"/>
    <x v="7"/>
    <x v="15"/>
  </r>
  <r>
    <x v="384"/>
    <x v="333"/>
    <x v="336"/>
    <x v="285"/>
    <x v="0"/>
    <x v="0"/>
    <x v="0"/>
    <x v="0"/>
    <x v="1"/>
    <x v="0"/>
    <x v="0"/>
    <x v="376"/>
    <x v="384"/>
    <x v="1"/>
    <x v="2"/>
    <x v="15"/>
    <x v="21"/>
  </r>
  <r>
    <x v="385"/>
    <x v="334"/>
    <x v="337"/>
    <x v="194"/>
    <x v="0"/>
    <x v="1"/>
    <x v="0"/>
    <x v="1"/>
    <x v="0"/>
    <x v="0"/>
    <x v="1"/>
    <x v="377"/>
    <x v="385"/>
    <x v="1"/>
    <x v="0"/>
    <x v="21"/>
    <x v="43"/>
  </r>
  <r>
    <x v="386"/>
    <x v="335"/>
    <x v="338"/>
    <x v="286"/>
    <x v="0"/>
    <x v="0"/>
    <x v="0"/>
    <x v="0"/>
    <x v="0"/>
    <x v="0"/>
    <x v="0"/>
    <x v="378"/>
    <x v="386"/>
    <x v="1"/>
    <x v="2"/>
    <x v="43"/>
    <x v="6"/>
  </r>
  <r>
    <x v="387"/>
    <x v="336"/>
    <x v="339"/>
    <x v="287"/>
    <x v="0"/>
    <x v="0"/>
    <x v="0"/>
    <x v="2"/>
    <x v="0"/>
    <x v="1"/>
    <x v="0"/>
    <x v="379"/>
    <x v="387"/>
    <x v="1"/>
    <x v="1"/>
    <x v="7"/>
    <x v="42"/>
  </r>
  <r>
    <x v="388"/>
    <x v="275"/>
    <x v="340"/>
    <x v="288"/>
    <x v="0"/>
    <x v="0"/>
    <x v="0"/>
    <x v="0"/>
    <x v="0"/>
    <x v="0"/>
    <x v="1"/>
    <x v="380"/>
    <x v="388"/>
    <x v="1"/>
    <x v="2"/>
    <x v="42"/>
    <x v="23"/>
  </r>
  <r>
    <x v="389"/>
    <x v="337"/>
    <x v="341"/>
    <x v="109"/>
    <x v="1"/>
    <x v="0"/>
    <x v="0"/>
    <x v="3"/>
    <x v="0"/>
    <x v="0"/>
    <x v="1"/>
    <x v="381"/>
    <x v="389"/>
    <x v="1"/>
    <x v="1"/>
    <x v="23"/>
    <x v="41"/>
  </r>
  <r>
    <x v="390"/>
    <x v="338"/>
    <x v="342"/>
    <x v="93"/>
    <x v="0"/>
    <x v="1"/>
    <x v="0"/>
    <x v="3"/>
    <x v="0"/>
    <x v="0"/>
    <x v="2"/>
    <x v="382"/>
    <x v="390"/>
    <x v="1"/>
    <x v="2"/>
    <x v="41"/>
    <x v="1"/>
  </r>
  <r>
    <x v="391"/>
    <x v="47"/>
    <x v="17"/>
    <x v="54"/>
    <x v="1"/>
    <x v="0"/>
    <x v="0"/>
    <x v="1"/>
    <x v="1"/>
    <x v="0"/>
    <x v="0"/>
    <x v="383"/>
    <x v="391"/>
    <x v="1"/>
    <x v="0"/>
    <x v="2"/>
    <x v="19"/>
  </r>
  <r>
    <x v="392"/>
    <x v="339"/>
    <x v="343"/>
    <x v="30"/>
    <x v="0"/>
    <x v="0"/>
    <x v="0"/>
    <x v="0"/>
    <x v="1"/>
    <x v="0"/>
    <x v="0"/>
    <x v="384"/>
    <x v="392"/>
    <x v="1"/>
    <x v="2"/>
    <x v="19"/>
    <x v="41"/>
  </r>
  <r>
    <x v="393"/>
    <x v="340"/>
    <x v="344"/>
    <x v="145"/>
    <x v="0"/>
    <x v="1"/>
    <x v="0"/>
    <x v="3"/>
    <x v="0"/>
    <x v="0"/>
    <x v="2"/>
    <x v="134"/>
    <x v="393"/>
    <x v="1"/>
    <x v="0"/>
    <x v="41"/>
    <x v="19"/>
  </r>
  <r>
    <x v="394"/>
    <x v="341"/>
    <x v="345"/>
    <x v="289"/>
    <x v="1"/>
    <x v="0"/>
    <x v="0"/>
    <x v="3"/>
    <x v="1"/>
    <x v="0"/>
    <x v="0"/>
    <x v="385"/>
    <x v="394"/>
    <x v="1"/>
    <x v="1"/>
    <x v="19"/>
    <x v="30"/>
  </r>
  <r>
    <x v="395"/>
    <x v="342"/>
    <x v="346"/>
    <x v="290"/>
    <x v="0"/>
    <x v="0"/>
    <x v="0"/>
    <x v="1"/>
    <x v="1"/>
    <x v="2"/>
    <x v="0"/>
    <x v="386"/>
    <x v="395"/>
    <x v="1"/>
    <x v="0"/>
    <x v="30"/>
    <x v="43"/>
  </r>
  <r>
    <x v="396"/>
    <x v="343"/>
    <x v="347"/>
    <x v="291"/>
    <x v="0"/>
    <x v="0"/>
    <x v="0"/>
    <x v="0"/>
    <x v="0"/>
    <x v="0"/>
    <x v="0"/>
    <x v="387"/>
    <x v="396"/>
    <x v="1"/>
    <x v="1"/>
    <x v="43"/>
    <x v="24"/>
  </r>
  <r>
    <x v="397"/>
    <x v="344"/>
    <x v="312"/>
    <x v="82"/>
    <x v="1"/>
    <x v="0"/>
    <x v="0"/>
    <x v="1"/>
    <x v="0"/>
    <x v="0"/>
    <x v="2"/>
    <x v="388"/>
    <x v="397"/>
    <x v="1"/>
    <x v="0"/>
    <x v="24"/>
    <x v="21"/>
  </r>
  <r>
    <x v="398"/>
    <x v="83"/>
    <x v="348"/>
    <x v="3"/>
    <x v="1"/>
    <x v="1"/>
    <x v="0"/>
    <x v="3"/>
    <x v="0"/>
    <x v="0"/>
    <x v="1"/>
    <x v="389"/>
    <x v="398"/>
    <x v="1"/>
    <x v="0"/>
    <x v="21"/>
    <x v="21"/>
  </r>
  <r>
    <x v="399"/>
    <x v="345"/>
    <x v="349"/>
    <x v="82"/>
    <x v="1"/>
    <x v="0"/>
    <x v="0"/>
    <x v="0"/>
    <x v="1"/>
    <x v="0"/>
    <x v="2"/>
    <x v="390"/>
    <x v="399"/>
    <x v="1"/>
    <x v="2"/>
    <x v="21"/>
    <x v="1"/>
  </r>
  <r>
    <x v="400"/>
    <x v="346"/>
    <x v="350"/>
    <x v="292"/>
    <x v="1"/>
    <x v="0"/>
    <x v="0"/>
    <x v="1"/>
    <x v="1"/>
    <x v="1"/>
    <x v="0"/>
    <x v="391"/>
    <x v="400"/>
    <x v="1"/>
    <x v="2"/>
    <x v="2"/>
    <x v="7"/>
  </r>
  <r>
    <x v="401"/>
    <x v="347"/>
    <x v="351"/>
    <x v="293"/>
    <x v="1"/>
    <x v="0"/>
    <x v="1"/>
    <x v="3"/>
    <x v="0"/>
    <x v="2"/>
    <x v="0"/>
    <x v="392"/>
    <x v="401"/>
    <x v="1"/>
    <x v="0"/>
    <x v="8"/>
    <x v="28"/>
  </r>
  <r>
    <x v="402"/>
    <x v="348"/>
    <x v="352"/>
    <x v="169"/>
    <x v="0"/>
    <x v="0"/>
    <x v="0"/>
    <x v="1"/>
    <x v="1"/>
    <x v="0"/>
    <x v="1"/>
    <x v="393"/>
    <x v="402"/>
    <x v="1"/>
    <x v="0"/>
    <x v="28"/>
    <x v="47"/>
  </r>
  <r>
    <x v="403"/>
    <x v="349"/>
    <x v="353"/>
    <x v="219"/>
    <x v="1"/>
    <x v="0"/>
    <x v="0"/>
    <x v="0"/>
    <x v="0"/>
    <x v="0"/>
    <x v="2"/>
    <x v="394"/>
    <x v="403"/>
    <x v="1"/>
    <x v="1"/>
    <x v="47"/>
    <x v="11"/>
  </r>
  <r>
    <x v="404"/>
    <x v="350"/>
    <x v="247"/>
    <x v="35"/>
    <x v="0"/>
    <x v="0"/>
    <x v="0"/>
    <x v="0"/>
    <x v="1"/>
    <x v="2"/>
    <x v="0"/>
    <x v="395"/>
    <x v="404"/>
    <x v="1"/>
    <x v="0"/>
    <x v="0"/>
    <x v="11"/>
  </r>
  <r>
    <x v="405"/>
    <x v="351"/>
    <x v="354"/>
    <x v="294"/>
    <x v="0"/>
    <x v="0"/>
    <x v="0"/>
    <x v="0"/>
    <x v="0"/>
    <x v="0"/>
    <x v="0"/>
    <x v="396"/>
    <x v="405"/>
    <x v="1"/>
    <x v="2"/>
    <x v="0"/>
    <x v="28"/>
  </r>
  <r>
    <x v="406"/>
    <x v="352"/>
    <x v="355"/>
    <x v="70"/>
    <x v="0"/>
    <x v="0"/>
    <x v="0"/>
    <x v="1"/>
    <x v="1"/>
    <x v="0"/>
    <x v="2"/>
    <x v="397"/>
    <x v="406"/>
    <x v="1"/>
    <x v="2"/>
    <x v="28"/>
    <x v="27"/>
  </r>
  <r>
    <x v="407"/>
    <x v="353"/>
    <x v="356"/>
    <x v="295"/>
    <x v="1"/>
    <x v="0"/>
    <x v="0"/>
    <x v="3"/>
    <x v="0"/>
    <x v="0"/>
    <x v="0"/>
    <x v="398"/>
    <x v="407"/>
    <x v="1"/>
    <x v="1"/>
    <x v="27"/>
    <x v="44"/>
  </r>
  <r>
    <x v="408"/>
    <x v="354"/>
    <x v="357"/>
    <x v="70"/>
    <x v="0"/>
    <x v="0"/>
    <x v="0"/>
    <x v="3"/>
    <x v="0"/>
    <x v="0"/>
    <x v="2"/>
    <x v="399"/>
    <x v="408"/>
    <x v="1"/>
    <x v="0"/>
    <x v="44"/>
    <x v="44"/>
  </r>
  <r>
    <x v="409"/>
    <x v="355"/>
    <x v="358"/>
    <x v="100"/>
    <x v="0"/>
    <x v="0"/>
    <x v="0"/>
    <x v="3"/>
    <x v="1"/>
    <x v="0"/>
    <x v="1"/>
    <x v="400"/>
    <x v="409"/>
    <x v="1"/>
    <x v="2"/>
    <x v="44"/>
    <x v="40"/>
  </r>
  <r>
    <x v="410"/>
    <x v="356"/>
    <x v="359"/>
    <x v="212"/>
    <x v="1"/>
    <x v="0"/>
    <x v="0"/>
    <x v="3"/>
    <x v="0"/>
    <x v="0"/>
    <x v="2"/>
    <x v="269"/>
    <x v="410"/>
    <x v="1"/>
    <x v="2"/>
    <x v="40"/>
    <x v="27"/>
  </r>
  <r>
    <x v="411"/>
    <x v="357"/>
    <x v="360"/>
    <x v="296"/>
    <x v="1"/>
    <x v="0"/>
    <x v="0"/>
    <x v="3"/>
    <x v="0"/>
    <x v="2"/>
    <x v="0"/>
    <x v="75"/>
    <x v="411"/>
    <x v="1"/>
    <x v="0"/>
    <x v="27"/>
    <x v="38"/>
  </r>
  <r>
    <x v="412"/>
    <x v="358"/>
    <x v="3"/>
    <x v="70"/>
    <x v="0"/>
    <x v="0"/>
    <x v="0"/>
    <x v="3"/>
    <x v="1"/>
    <x v="0"/>
    <x v="2"/>
    <x v="401"/>
    <x v="412"/>
    <x v="1"/>
    <x v="1"/>
    <x v="38"/>
    <x v="16"/>
  </r>
  <r>
    <x v="413"/>
    <x v="359"/>
    <x v="361"/>
    <x v="297"/>
    <x v="1"/>
    <x v="0"/>
    <x v="1"/>
    <x v="3"/>
    <x v="0"/>
    <x v="0"/>
    <x v="1"/>
    <x v="402"/>
    <x v="413"/>
    <x v="1"/>
    <x v="1"/>
    <x v="16"/>
    <x v="1"/>
  </r>
  <r>
    <x v="414"/>
    <x v="360"/>
    <x v="362"/>
    <x v="298"/>
    <x v="1"/>
    <x v="0"/>
    <x v="0"/>
    <x v="1"/>
    <x v="0"/>
    <x v="0"/>
    <x v="0"/>
    <x v="403"/>
    <x v="414"/>
    <x v="1"/>
    <x v="2"/>
    <x v="2"/>
    <x v="40"/>
  </r>
  <r>
    <x v="415"/>
    <x v="6"/>
    <x v="363"/>
    <x v="299"/>
    <x v="1"/>
    <x v="0"/>
    <x v="0"/>
    <x v="3"/>
    <x v="0"/>
    <x v="0"/>
    <x v="2"/>
    <x v="404"/>
    <x v="415"/>
    <x v="1"/>
    <x v="0"/>
    <x v="40"/>
    <x v="5"/>
  </r>
  <r>
    <x v="416"/>
    <x v="361"/>
    <x v="364"/>
    <x v="300"/>
    <x v="0"/>
    <x v="0"/>
    <x v="0"/>
    <x v="0"/>
    <x v="0"/>
    <x v="0"/>
    <x v="1"/>
    <x v="405"/>
    <x v="416"/>
    <x v="1"/>
    <x v="2"/>
    <x v="6"/>
    <x v="34"/>
  </r>
  <r>
    <x v="417"/>
    <x v="301"/>
    <x v="365"/>
    <x v="301"/>
    <x v="0"/>
    <x v="0"/>
    <x v="0"/>
    <x v="3"/>
    <x v="0"/>
    <x v="0"/>
    <x v="1"/>
    <x v="406"/>
    <x v="417"/>
    <x v="1"/>
    <x v="0"/>
    <x v="34"/>
    <x v="45"/>
  </r>
  <r>
    <x v="418"/>
    <x v="362"/>
    <x v="366"/>
    <x v="141"/>
    <x v="1"/>
    <x v="0"/>
    <x v="0"/>
    <x v="0"/>
    <x v="1"/>
    <x v="0"/>
    <x v="2"/>
    <x v="407"/>
    <x v="418"/>
    <x v="1"/>
    <x v="1"/>
    <x v="45"/>
    <x v="1"/>
  </r>
  <r>
    <x v="419"/>
    <x v="363"/>
    <x v="367"/>
    <x v="302"/>
    <x v="1"/>
    <x v="0"/>
    <x v="0"/>
    <x v="1"/>
    <x v="0"/>
    <x v="0"/>
    <x v="0"/>
    <x v="408"/>
    <x v="419"/>
    <x v="1"/>
    <x v="0"/>
    <x v="2"/>
    <x v="0"/>
  </r>
  <r>
    <x v="420"/>
    <x v="364"/>
    <x v="368"/>
    <x v="239"/>
    <x v="1"/>
    <x v="0"/>
    <x v="0"/>
    <x v="0"/>
    <x v="1"/>
    <x v="0"/>
    <x v="2"/>
    <x v="409"/>
    <x v="420"/>
    <x v="1"/>
    <x v="2"/>
    <x v="1"/>
    <x v="27"/>
  </r>
  <r>
    <x v="421"/>
    <x v="365"/>
    <x v="308"/>
    <x v="303"/>
    <x v="1"/>
    <x v="0"/>
    <x v="0"/>
    <x v="3"/>
    <x v="0"/>
    <x v="0"/>
    <x v="0"/>
    <x v="410"/>
    <x v="421"/>
    <x v="1"/>
    <x v="2"/>
    <x v="27"/>
    <x v="28"/>
  </r>
  <r>
    <x v="422"/>
    <x v="366"/>
    <x v="368"/>
    <x v="151"/>
    <x v="0"/>
    <x v="0"/>
    <x v="0"/>
    <x v="1"/>
    <x v="0"/>
    <x v="0"/>
    <x v="2"/>
    <x v="411"/>
    <x v="422"/>
    <x v="1"/>
    <x v="0"/>
    <x v="28"/>
    <x v="12"/>
  </r>
  <r>
    <x v="423"/>
    <x v="367"/>
    <x v="369"/>
    <x v="304"/>
    <x v="1"/>
    <x v="0"/>
    <x v="0"/>
    <x v="1"/>
    <x v="1"/>
    <x v="1"/>
    <x v="0"/>
    <x v="412"/>
    <x v="423"/>
    <x v="1"/>
    <x v="2"/>
    <x v="12"/>
    <x v="11"/>
  </r>
  <r>
    <x v="424"/>
    <x v="359"/>
    <x v="226"/>
    <x v="305"/>
    <x v="0"/>
    <x v="0"/>
    <x v="0"/>
    <x v="0"/>
    <x v="1"/>
    <x v="1"/>
    <x v="0"/>
    <x v="413"/>
    <x v="424"/>
    <x v="1"/>
    <x v="2"/>
    <x v="0"/>
    <x v="1"/>
  </r>
  <r>
    <x v="425"/>
    <x v="187"/>
    <x v="352"/>
    <x v="306"/>
    <x v="1"/>
    <x v="0"/>
    <x v="0"/>
    <x v="1"/>
    <x v="0"/>
    <x v="0"/>
    <x v="0"/>
    <x v="414"/>
    <x v="425"/>
    <x v="1"/>
    <x v="0"/>
    <x v="2"/>
    <x v="35"/>
  </r>
  <r>
    <x v="426"/>
    <x v="368"/>
    <x v="370"/>
    <x v="49"/>
    <x v="0"/>
    <x v="0"/>
    <x v="0"/>
    <x v="0"/>
    <x v="0"/>
    <x v="0"/>
    <x v="2"/>
    <x v="415"/>
    <x v="426"/>
    <x v="1"/>
    <x v="1"/>
    <x v="35"/>
    <x v="41"/>
  </r>
  <r>
    <x v="427"/>
    <x v="369"/>
    <x v="371"/>
    <x v="237"/>
    <x v="0"/>
    <x v="1"/>
    <x v="0"/>
    <x v="3"/>
    <x v="0"/>
    <x v="0"/>
    <x v="2"/>
    <x v="416"/>
    <x v="427"/>
    <x v="1"/>
    <x v="1"/>
    <x v="41"/>
    <x v="13"/>
  </r>
  <r>
    <x v="428"/>
    <x v="75"/>
    <x v="372"/>
    <x v="213"/>
    <x v="1"/>
    <x v="0"/>
    <x v="0"/>
    <x v="3"/>
    <x v="1"/>
    <x v="0"/>
    <x v="1"/>
    <x v="417"/>
    <x v="428"/>
    <x v="1"/>
    <x v="1"/>
    <x v="13"/>
    <x v="19"/>
  </r>
  <r>
    <x v="429"/>
    <x v="370"/>
    <x v="373"/>
    <x v="307"/>
    <x v="0"/>
    <x v="0"/>
    <x v="0"/>
    <x v="0"/>
    <x v="0"/>
    <x v="2"/>
    <x v="0"/>
    <x v="418"/>
    <x v="429"/>
    <x v="1"/>
    <x v="1"/>
    <x v="19"/>
    <x v="30"/>
  </r>
  <r>
    <x v="430"/>
    <x v="371"/>
    <x v="374"/>
    <x v="308"/>
    <x v="0"/>
    <x v="0"/>
    <x v="0"/>
    <x v="1"/>
    <x v="0"/>
    <x v="0"/>
    <x v="0"/>
    <x v="419"/>
    <x v="430"/>
    <x v="1"/>
    <x v="2"/>
    <x v="30"/>
    <x v="39"/>
  </r>
  <r>
    <x v="431"/>
    <x v="372"/>
    <x v="375"/>
    <x v="182"/>
    <x v="0"/>
    <x v="0"/>
    <x v="1"/>
    <x v="3"/>
    <x v="1"/>
    <x v="0"/>
    <x v="2"/>
    <x v="420"/>
    <x v="431"/>
    <x v="1"/>
    <x v="2"/>
    <x v="39"/>
    <x v="14"/>
  </r>
  <r>
    <x v="432"/>
    <x v="352"/>
    <x v="376"/>
    <x v="309"/>
    <x v="0"/>
    <x v="0"/>
    <x v="0"/>
    <x v="0"/>
    <x v="0"/>
    <x v="0"/>
    <x v="0"/>
    <x v="421"/>
    <x v="432"/>
    <x v="1"/>
    <x v="2"/>
    <x v="14"/>
    <x v="1"/>
  </r>
  <r>
    <x v="433"/>
    <x v="83"/>
    <x v="377"/>
    <x v="310"/>
    <x v="1"/>
    <x v="0"/>
    <x v="0"/>
    <x v="1"/>
    <x v="0"/>
    <x v="0"/>
    <x v="0"/>
    <x v="422"/>
    <x v="433"/>
    <x v="1"/>
    <x v="0"/>
    <x v="2"/>
    <x v="30"/>
  </r>
  <r>
    <x v="434"/>
    <x v="373"/>
    <x v="304"/>
    <x v="311"/>
    <x v="0"/>
    <x v="0"/>
    <x v="0"/>
    <x v="1"/>
    <x v="0"/>
    <x v="0"/>
    <x v="0"/>
    <x v="423"/>
    <x v="434"/>
    <x v="1"/>
    <x v="0"/>
    <x v="30"/>
    <x v="30"/>
  </r>
  <r>
    <x v="435"/>
    <x v="374"/>
    <x v="378"/>
    <x v="130"/>
    <x v="0"/>
    <x v="0"/>
    <x v="0"/>
    <x v="0"/>
    <x v="0"/>
    <x v="0"/>
    <x v="0"/>
    <x v="424"/>
    <x v="435"/>
    <x v="1"/>
    <x v="2"/>
    <x v="30"/>
    <x v="33"/>
  </r>
  <r>
    <x v="436"/>
    <x v="375"/>
    <x v="97"/>
    <x v="138"/>
    <x v="1"/>
    <x v="0"/>
    <x v="1"/>
    <x v="3"/>
    <x v="1"/>
    <x v="0"/>
    <x v="2"/>
    <x v="425"/>
    <x v="436"/>
    <x v="1"/>
    <x v="2"/>
    <x v="33"/>
    <x v="27"/>
  </r>
  <r>
    <x v="437"/>
    <x v="319"/>
    <x v="379"/>
    <x v="312"/>
    <x v="1"/>
    <x v="0"/>
    <x v="0"/>
    <x v="3"/>
    <x v="0"/>
    <x v="0"/>
    <x v="0"/>
    <x v="426"/>
    <x v="437"/>
    <x v="1"/>
    <x v="0"/>
    <x v="27"/>
    <x v="30"/>
  </r>
  <r>
    <x v="438"/>
    <x v="376"/>
    <x v="380"/>
    <x v="313"/>
    <x v="0"/>
    <x v="0"/>
    <x v="0"/>
    <x v="1"/>
    <x v="0"/>
    <x v="0"/>
    <x v="0"/>
    <x v="427"/>
    <x v="438"/>
    <x v="1"/>
    <x v="2"/>
    <x v="30"/>
    <x v="5"/>
  </r>
  <r>
    <x v="439"/>
    <x v="377"/>
    <x v="362"/>
    <x v="314"/>
    <x v="0"/>
    <x v="0"/>
    <x v="0"/>
    <x v="0"/>
    <x v="1"/>
    <x v="0"/>
    <x v="1"/>
    <x v="428"/>
    <x v="439"/>
    <x v="1"/>
    <x v="0"/>
    <x v="6"/>
    <x v="16"/>
  </r>
  <r>
    <x v="440"/>
    <x v="378"/>
    <x v="251"/>
    <x v="268"/>
    <x v="1"/>
    <x v="0"/>
    <x v="1"/>
    <x v="3"/>
    <x v="0"/>
    <x v="0"/>
    <x v="1"/>
    <x v="429"/>
    <x v="440"/>
    <x v="1"/>
    <x v="0"/>
    <x v="16"/>
    <x v="31"/>
  </r>
  <r>
    <x v="441"/>
    <x v="379"/>
    <x v="381"/>
    <x v="46"/>
    <x v="1"/>
    <x v="0"/>
    <x v="1"/>
    <x v="3"/>
    <x v="1"/>
    <x v="0"/>
    <x v="2"/>
    <x v="430"/>
    <x v="441"/>
    <x v="1"/>
    <x v="0"/>
    <x v="31"/>
    <x v="39"/>
  </r>
  <r>
    <x v="442"/>
    <x v="380"/>
    <x v="382"/>
    <x v="315"/>
    <x v="0"/>
    <x v="0"/>
    <x v="1"/>
    <x v="3"/>
    <x v="1"/>
    <x v="1"/>
    <x v="2"/>
    <x v="431"/>
    <x v="442"/>
    <x v="1"/>
    <x v="2"/>
    <x v="39"/>
    <x v="27"/>
  </r>
  <r>
    <x v="443"/>
    <x v="381"/>
    <x v="383"/>
    <x v="77"/>
    <x v="1"/>
    <x v="0"/>
    <x v="0"/>
    <x v="3"/>
    <x v="0"/>
    <x v="0"/>
    <x v="0"/>
    <x v="432"/>
    <x v="443"/>
    <x v="1"/>
    <x v="2"/>
    <x v="27"/>
    <x v="1"/>
  </r>
  <r>
    <x v="444"/>
    <x v="382"/>
    <x v="26"/>
    <x v="221"/>
    <x v="1"/>
    <x v="0"/>
    <x v="0"/>
    <x v="1"/>
    <x v="1"/>
    <x v="1"/>
    <x v="0"/>
    <x v="433"/>
    <x v="444"/>
    <x v="1"/>
    <x v="2"/>
    <x v="2"/>
    <x v="39"/>
  </r>
  <r>
    <x v="445"/>
    <x v="289"/>
    <x v="384"/>
    <x v="69"/>
    <x v="0"/>
    <x v="0"/>
    <x v="1"/>
    <x v="3"/>
    <x v="1"/>
    <x v="0"/>
    <x v="2"/>
    <x v="434"/>
    <x v="445"/>
    <x v="1"/>
    <x v="1"/>
    <x v="39"/>
    <x v="18"/>
  </r>
  <r>
    <x v="446"/>
    <x v="383"/>
    <x v="385"/>
    <x v="182"/>
    <x v="0"/>
    <x v="0"/>
    <x v="1"/>
    <x v="3"/>
    <x v="0"/>
    <x v="1"/>
    <x v="2"/>
    <x v="435"/>
    <x v="446"/>
    <x v="2"/>
    <x v="2"/>
    <x v="18"/>
    <x v="33"/>
  </r>
  <r>
    <x v="447"/>
    <x v="384"/>
    <x v="386"/>
    <x v="10"/>
    <x v="1"/>
    <x v="0"/>
    <x v="1"/>
    <x v="3"/>
    <x v="0"/>
    <x v="0"/>
    <x v="1"/>
    <x v="299"/>
    <x v="447"/>
    <x v="2"/>
    <x v="1"/>
    <x v="33"/>
    <x v="24"/>
  </r>
  <r>
    <x v="448"/>
    <x v="385"/>
    <x v="387"/>
    <x v="144"/>
    <x v="1"/>
    <x v="0"/>
    <x v="0"/>
    <x v="1"/>
    <x v="0"/>
    <x v="0"/>
    <x v="2"/>
    <x v="436"/>
    <x v="448"/>
    <x v="2"/>
    <x v="0"/>
    <x v="24"/>
    <x v="35"/>
  </r>
  <r>
    <x v="449"/>
    <x v="386"/>
    <x v="388"/>
    <x v="197"/>
    <x v="0"/>
    <x v="0"/>
    <x v="0"/>
    <x v="0"/>
    <x v="1"/>
    <x v="2"/>
    <x v="2"/>
    <x v="437"/>
    <x v="449"/>
    <x v="2"/>
    <x v="2"/>
    <x v="35"/>
    <x v="37"/>
  </r>
  <r>
    <x v="450"/>
    <x v="387"/>
    <x v="389"/>
    <x v="316"/>
    <x v="0"/>
    <x v="0"/>
    <x v="0"/>
    <x v="0"/>
    <x v="0"/>
    <x v="1"/>
    <x v="2"/>
    <x v="438"/>
    <x v="450"/>
    <x v="1"/>
    <x v="0"/>
    <x v="37"/>
    <x v="14"/>
  </r>
  <r>
    <x v="451"/>
    <x v="388"/>
    <x v="358"/>
    <x v="132"/>
    <x v="0"/>
    <x v="0"/>
    <x v="0"/>
    <x v="0"/>
    <x v="0"/>
    <x v="0"/>
    <x v="0"/>
    <x v="439"/>
    <x v="451"/>
    <x v="1"/>
    <x v="0"/>
    <x v="14"/>
    <x v="10"/>
  </r>
  <r>
    <x v="452"/>
    <x v="389"/>
    <x v="390"/>
    <x v="156"/>
    <x v="0"/>
    <x v="0"/>
    <x v="0"/>
    <x v="0"/>
    <x v="1"/>
    <x v="0"/>
    <x v="0"/>
    <x v="440"/>
    <x v="452"/>
    <x v="2"/>
    <x v="1"/>
    <x v="11"/>
    <x v="25"/>
  </r>
  <r>
    <x v="453"/>
    <x v="123"/>
    <x v="391"/>
    <x v="200"/>
    <x v="0"/>
    <x v="0"/>
    <x v="0"/>
    <x v="0"/>
    <x v="0"/>
    <x v="2"/>
    <x v="1"/>
    <x v="441"/>
    <x v="453"/>
    <x v="1"/>
    <x v="2"/>
    <x v="25"/>
    <x v="47"/>
  </r>
  <r>
    <x v="454"/>
    <x v="6"/>
    <x v="392"/>
    <x v="52"/>
    <x v="1"/>
    <x v="0"/>
    <x v="0"/>
    <x v="0"/>
    <x v="0"/>
    <x v="0"/>
    <x v="2"/>
    <x v="442"/>
    <x v="454"/>
    <x v="2"/>
    <x v="1"/>
    <x v="47"/>
    <x v="3"/>
  </r>
  <r>
    <x v="455"/>
    <x v="390"/>
    <x v="393"/>
    <x v="173"/>
    <x v="0"/>
    <x v="0"/>
    <x v="0"/>
    <x v="0"/>
    <x v="1"/>
    <x v="0"/>
    <x v="2"/>
    <x v="443"/>
    <x v="455"/>
    <x v="2"/>
    <x v="1"/>
    <x v="4"/>
    <x v="27"/>
  </r>
  <r>
    <x v="456"/>
    <x v="257"/>
    <x v="394"/>
    <x v="317"/>
    <x v="1"/>
    <x v="0"/>
    <x v="0"/>
    <x v="3"/>
    <x v="0"/>
    <x v="0"/>
    <x v="0"/>
    <x v="444"/>
    <x v="456"/>
    <x v="2"/>
    <x v="0"/>
    <x v="27"/>
    <x v="39"/>
  </r>
  <r>
    <x v="457"/>
    <x v="391"/>
    <x v="395"/>
    <x v="123"/>
    <x v="0"/>
    <x v="0"/>
    <x v="1"/>
    <x v="3"/>
    <x v="0"/>
    <x v="0"/>
    <x v="1"/>
    <x v="445"/>
    <x v="457"/>
    <x v="1"/>
    <x v="1"/>
    <x v="39"/>
    <x v="18"/>
  </r>
  <r>
    <x v="458"/>
    <x v="392"/>
    <x v="278"/>
    <x v="67"/>
    <x v="0"/>
    <x v="0"/>
    <x v="1"/>
    <x v="3"/>
    <x v="0"/>
    <x v="1"/>
    <x v="2"/>
    <x v="446"/>
    <x v="458"/>
    <x v="2"/>
    <x v="1"/>
    <x v="18"/>
    <x v="7"/>
  </r>
  <r>
    <x v="459"/>
    <x v="393"/>
    <x v="396"/>
    <x v="318"/>
    <x v="1"/>
    <x v="0"/>
    <x v="1"/>
    <x v="3"/>
    <x v="1"/>
    <x v="0"/>
    <x v="0"/>
    <x v="447"/>
    <x v="459"/>
    <x v="2"/>
    <x v="1"/>
    <x v="8"/>
    <x v="18"/>
  </r>
  <r>
    <x v="460"/>
    <x v="394"/>
    <x v="295"/>
    <x v="107"/>
    <x v="0"/>
    <x v="0"/>
    <x v="1"/>
    <x v="3"/>
    <x v="0"/>
    <x v="1"/>
    <x v="2"/>
    <x v="448"/>
    <x v="460"/>
    <x v="2"/>
    <x v="2"/>
    <x v="18"/>
    <x v="18"/>
  </r>
  <r>
    <x v="461"/>
    <x v="54"/>
    <x v="397"/>
    <x v="319"/>
    <x v="0"/>
    <x v="0"/>
    <x v="1"/>
    <x v="3"/>
    <x v="0"/>
    <x v="0"/>
    <x v="2"/>
    <x v="449"/>
    <x v="461"/>
    <x v="2"/>
    <x v="1"/>
    <x v="18"/>
    <x v="0"/>
  </r>
  <r>
    <x v="462"/>
    <x v="395"/>
    <x v="351"/>
    <x v="320"/>
    <x v="1"/>
    <x v="0"/>
    <x v="0"/>
    <x v="0"/>
    <x v="0"/>
    <x v="0"/>
    <x v="2"/>
    <x v="450"/>
    <x v="462"/>
    <x v="2"/>
    <x v="1"/>
    <x v="1"/>
    <x v="4"/>
  </r>
  <r>
    <x v="463"/>
    <x v="396"/>
    <x v="398"/>
    <x v="223"/>
    <x v="0"/>
    <x v="0"/>
    <x v="0"/>
    <x v="0"/>
    <x v="1"/>
    <x v="2"/>
    <x v="0"/>
    <x v="451"/>
    <x v="463"/>
    <x v="1"/>
    <x v="2"/>
    <x v="5"/>
    <x v="33"/>
  </r>
  <r>
    <x v="464"/>
    <x v="72"/>
    <x v="399"/>
    <x v="148"/>
    <x v="1"/>
    <x v="0"/>
    <x v="1"/>
    <x v="3"/>
    <x v="0"/>
    <x v="0"/>
    <x v="1"/>
    <x v="452"/>
    <x v="464"/>
    <x v="2"/>
    <x v="0"/>
    <x v="33"/>
    <x v="35"/>
  </r>
  <r>
    <x v="465"/>
    <x v="397"/>
    <x v="400"/>
    <x v="321"/>
    <x v="0"/>
    <x v="0"/>
    <x v="0"/>
    <x v="0"/>
    <x v="1"/>
    <x v="0"/>
    <x v="2"/>
    <x v="453"/>
    <x v="465"/>
    <x v="1"/>
    <x v="0"/>
    <x v="35"/>
    <x v="2"/>
  </r>
  <r>
    <x v="466"/>
    <x v="398"/>
    <x v="389"/>
    <x v="259"/>
    <x v="0"/>
    <x v="0"/>
    <x v="0"/>
    <x v="0"/>
    <x v="0"/>
    <x v="1"/>
    <x v="1"/>
    <x v="454"/>
    <x v="466"/>
    <x v="1"/>
    <x v="2"/>
    <x v="3"/>
    <x v="25"/>
  </r>
  <r>
    <x v="467"/>
    <x v="399"/>
    <x v="401"/>
    <x v="165"/>
    <x v="0"/>
    <x v="0"/>
    <x v="0"/>
    <x v="0"/>
    <x v="0"/>
    <x v="0"/>
    <x v="2"/>
    <x v="455"/>
    <x v="467"/>
    <x v="1"/>
    <x v="1"/>
    <x v="25"/>
    <x v="41"/>
  </r>
  <r>
    <x v="468"/>
    <x v="400"/>
    <x v="402"/>
    <x v="233"/>
    <x v="0"/>
    <x v="1"/>
    <x v="0"/>
    <x v="3"/>
    <x v="1"/>
    <x v="0"/>
    <x v="2"/>
    <x v="456"/>
    <x v="468"/>
    <x v="2"/>
    <x v="1"/>
    <x v="41"/>
    <x v="25"/>
  </r>
  <r>
    <x v="469"/>
    <x v="401"/>
    <x v="403"/>
    <x v="233"/>
    <x v="0"/>
    <x v="0"/>
    <x v="0"/>
    <x v="0"/>
    <x v="0"/>
    <x v="0"/>
    <x v="2"/>
    <x v="457"/>
    <x v="469"/>
    <x v="2"/>
    <x v="0"/>
    <x v="25"/>
    <x v="19"/>
  </r>
  <r>
    <x v="470"/>
    <x v="402"/>
    <x v="404"/>
    <x v="322"/>
    <x v="0"/>
    <x v="0"/>
    <x v="0"/>
    <x v="0"/>
    <x v="1"/>
    <x v="0"/>
    <x v="0"/>
    <x v="458"/>
    <x v="470"/>
    <x v="2"/>
    <x v="2"/>
    <x v="19"/>
    <x v="19"/>
  </r>
  <r>
    <x v="471"/>
    <x v="203"/>
    <x v="347"/>
    <x v="323"/>
    <x v="0"/>
    <x v="0"/>
    <x v="0"/>
    <x v="0"/>
    <x v="0"/>
    <x v="0"/>
    <x v="0"/>
    <x v="459"/>
    <x v="471"/>
    <x v="2"/>
    <x v="2"/>
    <x v="19"/>
    <x v="16"/>
  </r>
  <r>
    <x v="472"/>
    <x v="403"/>
    <x v="405"/>
    <x v="188"/>
    <x v="1"/>
    <x v="0"/>
    <x v="1"/>
    <x v="3"/>
    <x v="0"/>
    <x v="2"/>
    <x v="2"/>
    <x v="460"/>
    <x v="472"/>
    <x v="2"/>
    <x v="1"/>
    <x v="16"/>
    <x v="29"/>
  </r>
  <r>
    <x v="473"/>
    <x v="11"/>
    <x v="192"/>
    <x v="100"/>
    <x v="0"/>
    <x v="0"/>
    <x v="0"/>
    <x v="0"/>
    <x v="0"/>
    <x v="0"/>
    <x v="1"/>
    <x v="461"/>
    <x v="473"/>
    <x v="2"/>
    <x v="0"/>
    <x v="29"/>
    <x v="33"/>
  </r>
  <r>
    <x v="474"/>
    <x v="404"/>
    <x v="406"/>
    <x v="324"/>
    <x v="1"/>
    <x v="0"/>
    <x v="1"/>
    <x v="3"/>
    <x v="0"/>
    <x v="0"/>
    <x v="2"/>
    <x v="462"/>
    <x v="474"/>
    <x v="2"/>
    <x v="2"/>
    <x v="33"/>
    <x v="13"/>
  </r>
  <r>
    <x v="475"/>
    <x v="405"/>
    <x v="407"/>
    <x v="325"/>
    <x v="1"/>
    <x v="0"/>
    <x v="0"/>
    <x v="3"/>
    <x v="1"/>
    <x v="0"/>
    <x v="2"/>
    <x v="463"/>
    <x v="475"/>
    <x v="1"/>
    <x v="0"/>
    <x v="13"/>
    <x v="27"/>
  </r>
  <r>
    <x v="476"/>
    <x v="406"/>
    <x v="408"/>
    <x v="15"/>
    <x v="1"/>
    <x v="0"/>
    <x v="0"/>
    <x v="3"/>
    <x v="1"/>
    <x v="1"/>
    <x v="0"/>
    <x v="464"/>
    <x v="476"/>
    <x v="1"/>
    <x v="1"/>
    <x v="27"/>
    <x v="22"/>
  </r>
  <r>
    <x v="477"/>
    <x v="407"/>
    <x v="409"/>
    <x v="118"/>
    <x v="1"/>
    <x v="0"/>
    <x v="0"/>
    <x v="0"/>
    <x v="1"/>
    <x v="1"/>
    <x v="0"/>
    <x v="465"/>
    <x v="477"/>
    <x v="1"/>
    <x v="0"/>
    <x v="22"/>
    <x v="26"/>
  </r>
  <r>
    <x v="478"/>
    <x v="408"/>
    <x v="410"/>
    <x v="16"/>
    <x v="1"/>
    <x v="0"/>
    <x v="0"/>
    <x v="3"/>
    <x v="0"/>
    <x v="0"/>
    <x v="0"/>
    <x v="466"/>
    <x v="478"/>
    <x v="1"/>
    <x v="0"/>
    <x v="26"/>
    <x v="34"/>
  </r>
  <r>
    <x v="479"/>
    <x v="409"/>
    <x v="411"/>
    <x v="195"/>
    <x v="0"/>
    <x v="0"/>
    <x v="0"/>
    <x v="3"/>
    <x v="0"/>
    <x v="0"/>
    <x v="1"/>
    <x v="467"/>
    <x v="479"/>
    <x v="2"/>
    <x v="1"/>
    <x v="34"/>
    <x v="10"/>
  </r>
  <r>
    <x v="480"/>
    <x v="168"/>
    <x v="412"/>
    <x v="142"/>
    <x v="0"/>
    <x v="0"/>
    <x v="0"/>
    <x v="0"/>
    <x v="1"/>
    <x v="1"/>
    <x v="0"/>
    <x v="468"/>
    <x v="480"/>
    <x v="2"/>
    <x v="2"/>
    <x v="11"/>
    <x v="22"/>
  </r>
  <r>
    <x v="481"/>
    <x v="410"/>
    <x v="413"/>
    <x v="230"/>
    <x v="1"/>
    <x v="0"/>
    <x v="0"/>
    <x v="0"/>
    <x v="1"/>
    <x v="0"/>
    <x v="0"/>
    <x v="469"/>
    <x v="481"/>
    <x v="1"/>
    <x v="0"/>
    <x v="22"/>
    <x v="24"/>
  </r>
  <r>
    <x v="482"/>
    <x v="411"/>
    <x v="414"/>
    <x v="326"/>
    <x v="1"/>
    <x v="0"/>
    <x v="0"/>
    <x v="1"/>
    <x v="1"/>
    <x v="0"/>
    <x v="2"/>
    <x v="388"/>
    <x v="482"/>
    <x v="2"/>
    <x v="2"/>
    <x v="24"/>
    <x v="16"/>
  </r>
  <r>
    <x v="483"/>
    <x v="412"/>
    <x v="9"/>
    <x v="219"/>
    <x v="1"/>
    <x v="0"/>
    <x v="1"/>
    <x v="3"/>
    <x v="1"/>
    <x v="0"/>
    <x v="2"/>
    <x v="470"/>
    <x v="483"/>
    <x v="1"/>
    <x v="2"/>
    <x v="16"/>
    <x v="4"/>
  </r>
  <r>
    <x v="484"/>
    <x v="145"/>
    <x v="415"/>
    <x v="327"/>
    <x v="0"/>
    <x v="0"/>
    <x v="0"/>
    <x v="0"/>
    <x v="1"/>
    <x v="0"/>
    <x v="0"/>
    <x v="471"/>
    <x v="484"/>
    <x v="1"/>
    <x v="1"/>
    <x v="5"/>
    <x v="17"/>
  </r>
  <r>
    <x v="485"/>
    <x v="66"/>
    <x v="356"/>
    <x v="123"/>
    <x v="1"/>
    <x v="0"/>
    <x v="0"/>
    <x v="0"/>
    <x v="1"/>
    <x v="1"/>
    <x v="1"/>
    <x v="472"/>
    <x v="485"/>
    <x v="2"/>
    <x v="2"/>
    <x v="17"/>
    <x v="4"/>
  </r>
  <r>
    <x v="486"/>
    <x v="413"/>
    <x v="416"/>
    <x v="13"/>
    <x v="0"/>
    <x v="0"/>
    <x v="0"/>
    <x v="0"/>
    <x v="1"/>
    <x v="0"/>
    <x v="0"/>
    <x v="473"/>
    <x v="486"/>
    <x v="2"/>
    <x v="2"/>
    <x v="5"/>
    <x v="17"/>
  </r>
  <r>
    <x v="487"/>
    <x v="414"/>
    <x v="417"/>
    <x v="197"/>
    <x v="1"/>
    <x v="0"/>
    <x v="0"/>
    <x v="0"/>
    <x v="0"/>
    <x v="0"/>
    <x v="2"/>
    <x v="474"/>
    <x v="487"/>
    <x v="2"/>
    <x v="1"/>
    <x v="17"/>
    <x v="20"/>
  </r>
  <r>
    <x v="488"/>
    <x v="124"/>
    <x v="366"/>
    <x v="328"/>
    <x v="0"/>
    <x v="0"/>
    <x v="1"/>
    <x v="3"/>
    <x v="1"/>
    <x v="1"/>
    <x v="2"/>
    <x v="475"/>
    <x v="488"/>
    <x v="2"/>
    <x v="0"/>
    <x v="20"/>
    <x v="24"/>
  </r>
  <r>
    <x v="489"/>
    <x v="6"/>
    <x v="418"/>
    <x v="45"/>
    <x v="1"/>
    <x v="0"/>
    <x v="0"/>
    <x v="1"/>
    <x v="1"/>
    <x v="0"/>
    <x v="2"/>
    <x v="476"/>
    <x v="489"/>
    <x v="1"/>
    <x v="0"/>
    <x v="24"/>
    <x v="38"/>
  </r>
  <r>
    <x v="490"/>
    <x v="415"/>
    <x v="410"/>
    <x v="120"/>
    <x v="0"/>
    <x v="0"/>
    <x v="0"/>
    <x v="3"/>
    <x v="0"/>
    <x v="0"/>
    <x v="2"/>
    <x v="477"/>
    <x v="490"/>
    <x v="1"/>
    <x v="0"/>
    <x v="38"/>
    <x v="20"/>
  </r>
  <r>
    <x v="491"/>
    <x v="416"/>
    <x v="419"/>
    <x v="326"/>
    <x v="0"/>
    <x v="0"/>
    <x v="0"/>
    <x v="0"/>
    <x v="1"/>
    <x v="0"/>
    <x v="2"/>
    <x v="478"/>
    <x v="491"/>
    <x v="1"/>
    <x v="1"/>
    <x v="20"/>
    <x v="43"/>
  </r>
  <r>
    <x v="492"/>
    <x v="270"/>
    <x v="420"/>
    <x v="110"/>
    <x v="0"/>
    <x v="0"/>
    <x v="0"/>
    <x v="0"/>
    <x v="0"/>
    <x v="1"/>
    <x v="0"/>
    <x v="479"/>
    <x v="492"/>
    <x v="2"/>
    <x v="0"/>
    <x v="43"/>
    <x v="33"/>
  </r>
  <r>
    <x v="493"/>
    <x v="417"/>
    <x v="421"/>
    <x v="329"/>
    <x v="1"/>
    <x v="0"/>
    <x v="1"/>
    <x v="3"/>
    <x v="0"/>
    <x v="0"/>
    <x v="2"/>
    <x v="480"/>
    <x v="493"/>
    <x v="1"/>
    <x v="1"/>
    <x v="33"/>
    <x v="23"/>
  </r>
  <r>
    <x v="494"/>
    <x v="418"/>
    <x v="422"/>
    <x v="229"/>
    <x v="1"/>
    <x v="0"/>
    <x v="0"/>
    <x v="3"/>
    <x v="0"/>
    <x v="0"/>
    <x v="1"/>
    <x v="481"/>
    <x v="494"/>
    <x v="1"/>
    <x v="1"/>
    <x v="23"/>
    <x v="24"/>
  </r>
  <r>
    <x v="495"/>
    <x v="91"/>
    <x v="423"/>
    <x v="244"/>
    <x v="1"/>
    <x v="0"/>
    <x v="0"/>
    <x v="1"/>
    <x v="1"/>
    <x v="0"/>
    <x v="2"/>
    <x v="482"/>
    <x v="495"/>
    <x v="0"/>
    <x v="0"/>
    <x v="24"/>
    <x v="25"/>
  </r>
  <r>
    <x v="496"/>
    <x v="419"/>
    <x v="424"/>
    <x v="330"/>
    <x v="0"/>
    <x v="0"/>
    <x v="0"/>
    <x v="0"/>
    <x v="0"/>
    <x v="0"/>
    <x v="1"/>
    <x v="483"/>
    <x v="496"/>
    <x v="0"/>
    <x v="2"/>
    <x v="25"/>
    <x v="31"/>
  </r>
  <r>
    <x v="497"/>
    <x v="203"/>
    <x v="425"/>
    <x v="200"/>
    <x v="1"/>
    <x v="0"/>
    <x v="1"/>
    <x v="3"/>
    <x v="0"/>
    <x v="0"/>
    <x v="1"/>
    <x v="484"/>
    <x v="497"/>
    <x v="0"/>
    <x v="0"/>
    <x v="31"/>
    <x v="18"/>
  </r>
  <r>
    <x v="498"/>
    <x v="420"/>
    <x v="426"/>
    <x v="331"/>
    <x v="0"/>
    <x v="0"/>
    <x v="1"/>
    <x v="3"/>
    <x v="0"/>
    <x v="0"/>
    <x v="1"/>
    <x v="485"/>
    <x v="498"/>
    <x v="0"/>
    <x v="1"/>
    <x v="18"/>
    <x v="28"/>
  </r>
  <r>
    <x v="499"/>
    <x v="91"/>
    <x v="383"/>
    <x v="332"/>
    <x v="0"/>
    <x v="0"/>
    <x v="0"/>
    <x v="1"/>
    <x v="1"/>
    <x v="0"/>
    <x v="2"/>
    <x v="486"/>
    <x v="499"/>
    <x v="0"/>
    <x v="0"/>
    <x v="28"/>
    <x v="2"/>
  </r>
  <r>
    <x v="500"/>
    <x v="421"/>
    <x v="427"/>
    <x v="112"/>
    <x v="0"/>
    <x v="0"/>
    <x v="0"/>
    <x v="0"/>
    <x v="0"/>
    <x v="0"/>
    <x v="2"/>
    <x v="487"/>
    <x v="500"/>
    <x v="0"/>
    <x v="2"/>
    <x v="3"/>
    <x v="5"/>
  </r>
  <r>
    <x v="501"/>
    <x v="422"/>
    <x v="428"/>
    <x v="140"/>
    <x v="0"/>
    <x v="0"/>
    <x v="0"/>
    <x v="0"/>
    <x v="1"/>
    <x v="0"/>
    <x v="2"/>
    <x v="488"/>
    <x v="501"/>
    <x v="0"/>
    <x v="2"/>
    <x v="6"/>
    <x v="8"/>
  </r>
  <r>
    <x v="502"/>
    <x v="423"/>
    <x v="429"/>
    <x v="181"/>
    <x v="0"/>
    <x v="0"/>
    <x v="0"/>
    <x v="0"/>
    <x v="0"/>
    <x v="0"/>
    <x v="0"/>
    <x v="489"/>
    <x v="502"/>
    <x v="0"/>
    <x v="1"/>
    <x v="9"/>
    <x v="7"/>
  </r>
  <r>
    <x v="503"/>
    <x v="424"/>
    <x v="430"/>
    <x v="333"/>
    <x v="1"/>
    <x v="0"/>
    <x v="1"/>
    <x v="3"/>
    <x v="1"/>
    <x v="0"/>
    <x v="0"/>
    <x v="490"/>
    <x v="503"/>
    <x v="0"/>
    <x v="0"/>
    <x v="8"/>
    <x v="17"/>
  </r>
  <r>
    <x v="504"/>
    <x v="75"/>
    <x v="350"/>
    <x v="189"/>
    <x v="1"/>
    <x v="0"/>
    <x v="0"/>
    <x v="0"/>
    <x v="0"/>
    <x v="2"/>
    <x v="2"/>
    <x v="474"/>
    <x v="504"/>
    <x v="0"/>
    <x v="1"/>
    <x v="17"/>
    <x v="34"/>
  </r>
  <r>
    <x v="505"/>
    <x v="425"/>
    <x v="431"/>
    <x v="6"/>
    <x v="0"/>
    <x v="0"/>
    <x v="0"/>
    <x v="3"/>
    <x v="0"/>
    <x v="1"/>
    <x v="1"/>
    <x v="491"/>
    <x v="505"/>
    <x v="0"/>
    <x v="2"/>
    <x v="34"/>
    <x v="25"/>
  </r>
  <r>
    <x v="506"/>
    <x v="426"/>
    <x v="432"/>
    <x v="280"/>
    <x v="0"/>
    <x v="0"/>
    <x v="0"/>
    <x v="0"/>
    <x v="0"/>
    <x v="0"/>
    <x v="2"/>
    <x v="492"/>
    <x v="506"/>
    <x v="0"/>
    <x v="1"/>
    <x v="25"/>
    <x v="38"/>
  </r>
  <r>
    <x v="507"/>
    <x v="427"/>
    <x v="433"/>
    <x v="334"/>
    <x v="0"/>
    <x v="0"/>
    <x v="0"/>
    <x v="3"/>
    <x v="1"/>
    <x v="0"/>
    <x v="1"/>
    <x v="493"/>
    <x v="507"/>
    <x v="0"/>
    <x v="0"/>
    <x v="38"/>
    <x v="37"/>
  </r>
  <r>
    <x v="508"/>
    <x v="428"/>
    <x v="434"/>
    <x v="335"/>
    <x v="0"/>
    <x v="0"/>
    <x v="0"/>
    <x v="0"/>
    <x v="0"/>
    <x v="1"/>
    <x v="2"/>
    <x v="494"/>
    <x v="508"/>
    <x v="0"/>
    <x v="1"/>
    <x v="37"/>
    <x v="20"/>
  </r>
  <r>
    <x v="509"/>
    <x v="429"/>
    <x v="408"/>
    <x v="270"/>
    <x v="0"/>
    <x v="0"/>
    <x v="1"/>
    <x v="3"/>
    <x v="1"/>
    <x v="0"/>
    <x v="2"/>
    <x v="495"/>
    <x v="509"/>
    <x v="0"/>
    <x v="0"/>
    <x v="20"/>
    <x v="38"/>
  </r>
  <r>
    <x v="510"/>
    <x v="315"/>
    <x v="347"/>
    <x v="336"/>
    <x v="0"/>
    <x v="0"/>
    <x v="0"/>
    <x v="3"/>
    <x v="0"/>
    <x v="0"/>
    <x v="1"/>
    <x v="496"/>
    <x v="510"/>
    <x v="0"/>
    <x v="0"/>
    <x v="38"/>
    <x v="42"/>
  </r>
  <r>
    <x v="511"/>
    <x v="145"/>
    <x v="326"/>
    <x v="224"/>
    <x v="0"/>
    <x v="0"/>
    <x v="0"/>
    <x v="0"/>
    <x v="0"/>
    <x v="0"/>
    <x v="2"/>
    <x v="497"/>
    <x v="511"/>
    <x v="0"/>
    <x v="0"/>
    <x v="42"/>
    <x v="24"/>
  </r>
  <r>
    <x v="512"/>
    <x v="430"/>
    <x v="218"/>
    <x v="171"/>
    <x v="1"/>
    <x v="0"/>
    <x v="0"/>
    <x v="1"/>
    <x v="1"/>
    <x v="0"/>
    <x v="2"/>
    <x v="498"/>
    <x v="512"/>
    <x v="0"/>
    <x v="1"/>
    <x v="24"/>
    <x v="22"/>
  </r>
  <r>
    <x v="513"/>
    <x v="431"/>
    <x v="435"/>
    <x v="222"/>
    <x v="1"/>
    <x v="0"/>
    <x v="0"/>
    <x v="0"/>
    <x v="1"/>
    <x v="0"/>
    <x v="0"/>
    <x v="499"/>
    <x v="513"/>
    <x v="0"/>
    <x v="1"/>
    <x v="22"/>
    <x v="17"/>
  </r>
  <r>
    <x v="514"/>
    <x v="432"/>
    <x v="71"/>
    <x v="315"/>
    <x v="1"/>
    <x v="0"/>
    <x v="0"/>
    <x v="0"/>
    <x v="1"/>
    <x v="2"/>
    <x v="2"/>
    <x v="500"/>
    <x v="514"/>
    <x v="0"/>
    <x v="0"/>
    <x v="17"/>
    <x v="42"/>
  </r>
  <r>
    <x v="515"/>
    <x v="62"/>
    <x v="436"/>
    <x v="95"/>
    <x v="0"/>
    <x v="0"/>
    <x v="0"/>
    <x v="0"/>
    <x v="0"/>
    <x v="0"/>
    <x v="2"/>
    <x v="501"/>
    <x v="515"/>
    <x v="0"/>
    <x v="0"/>
    <x v="42"/>
    <x v="18"/>
  </r>
  <r>
    <x v="516"/>
    <x v="101"/>
    <x v="437"/>
    <x v="337"/>
    <x v="0"/>
    <x v="0"/>
    <x v="1"/>
    <x v="3"/>
    <x v="1"/>
    <x v="0"/>
    <x v="2"/>
    <x v="502"/>
    <x v="516"/>
    <x v="0"/>
    <x v="1"/>
    <x v="18"/>
    <x v="20"/>
  </r>
  <r>
    <x v="517"/>
    <x v="420"/>
    <x v="438"/>
    <x v="338"/>
    <x v="0"/>
    <x v="0"/>
    <x v="1"/>
    <x v="3"/>
    <x v="0"/>
    <x v="0"/>
    <x v="2"/>
    <x v="503"/>
    <x v="517"/>
    <x v="0"/>
    <x v="2"/>
    <x v="20"/>
    <x v="23"/>
  </r>
  <r>
    <x v="518"/>
    <x v="346"/>
    <x v="346"/>
    <x v="208"/>
    <x v="0"/>
    <x v="0"/>
    <x v="0"/>
    <x v="0"/>
    <x v="0"/>
    <x v="2"/>
    <x v="1"/>
    <x v="504"/>
    <x v="518"/>
    <x v="0"/>
    <x v="0"/>
    <x v="23"/>
    <x v="33"/>
  </r>
  <r>
    <x v="519"/>
    <x v="433"/>
    <x v="439"/>
    <x v="339"/>
    <x v="1"/>
    <x v="0"/>
    <x v="1"/>
    <x v="3"/>
    <x v="0"/>
    <x v="2"/>
    <x v="2"/>
    <x v="505"/>
    <x v="519"/>
    <x v="0"/>
    <x v="0"/>
    <x v="33"/>
    <x v="23"/>
  </r>
  <r>
    <x v="520"/>
    <x v="434"/>
    <x v="367"/>
    <x v="340"/>
    <x v="1"/>
    <x v="0"/>
    <x v="0"/>
    <x v="3"/>
    <x v="0"/>
    <x v="0"/>
    <x v="2"/>
    <x v="506"/>
    <x v="520"/>
    <x v="0"/>
    <x v="0"/>
    <x v="23"/>
    <x v="34"/>
  </r>
  <r>
    <x v="521"/>
    <x v="25"/>
    <x v="440"/>
    <x v="341"/>
    <x v="0"/>
    <x v="0"/>
    <x v="0"/>
    <x v="3"/>
    <x v="1"/>
    <x v="0"/>
    <x v="1"/>
    <x v="124"/>
    <x v="521"/>
    <x v="0"/>
    <x v="1"/>
    <x v="34"/>
    <x v="44"/>
  </r>
  <r>
    <x v="522"/>
    <x v="435"/>
    <x v="368"/>
    <x v="332"/>
    <x v="0"/>
    <x v="0"/>
    <x v="0"/>
    <x v="3"/>
    <x v="1"/>
    <x v="0"/>
    <x v="2"/>
    <x v="507"/>
    <x v="522"/>
    <x v="0"/>
    <x v="0"/>
    <x v="44"/>
    <x v="7"/>
  </r>
  <r>
    <x v="523"/>
    <x v="436"/>
    <x v="441"/>
    <x v="342"/>
    <x v="1"/>
    <x v="0"/>
    <x v="1"/>
    <x v="3"/>
    <x v="1"/>
    <x v="0"/>
    <x v="0"/>
    <x v="508"/>
    <x v="523"/>
    <x v="0"/>
    <x v="1"/>
    <x v="8"/>
    <x v="16"/>
  </r>
  <r>
    <x v="524"/>
    <x v="437"/>
    <x v="442"/>
    <x v="107"/>
    <x v="1"/>
    <x v="0"/>
    <x v="1"/>
    <x v="3"/>
    <x v="1"/>
    <x v="0"/>
    <x v="2"/>
    <x v="509"/>
    <x v="524"/>
    <x v="0"/>
    <x v="0"/>
    <x v="16"/>
    <x v="40"/>
  </r>
  <r>
    <x v="525"/>
    <x v="174"/>
    <x v="443"/>
    <x v="251"/>
    <x v="1"/>
    <x v="0"/>
    <x v="0"/>
    <x v="3"/>
    <x v="1"/>
    <x v="1"/>
    <x v="2"/>
    <x v="293"/>
    <x v="525"/>
    <x v="0"/>
    <x v="2"/>
    <x v="40"/>
    <x v="7"/>
  </r>
  <r>
    <x v="526"/>
    <x v="438"/>
    <x v="444"/>
    <x v="343"/>
    <x v="1"/>
    <x v="0"/>
    <x v="1"/>
    <x v="3"/>
    <x v="1"/>
    <x v="0"/>
    <x v="0"/>
    <x v="510"/>
    <x v="526"/>
    <x v="0"/>
    <x v="1"/>
    <x v="8"/>
    <x v="39"/>
  </r>
  <r>
    <x v="527"/>
    <x v="54"/>
    <x v="445"/>
    <x v="145"/>
    <x v="0"/>
    <x v="0"/>
    <x v="1"/>
    <x v="3"/>
    <x v="1"/>
    <x v="0"/>
    <x v="2"/>
    <x v="511"/>
    <x v="527"/>
    <x v="0"/>
    <x v="0"/>
    <x v="39"/>
    <x v="4"/>
  </r>
  <r>
    <x v="528"/>
    <x v="230"/>
    <x v="446"/>
    <x v="344"/>
    <x v="0"/>
    <x v="0"/>
    <x v="0"/>
    <x v="0"/>
    <x v="1"/>
    <x v="1"/>
    <x v="0"/>
    <x v="512"/>
    <x v="528"/>
    <x v="0"/>
    <x v="1"/>
    <x v="5"/>
    <x v="18"/>
  </r>
  <r>
    <x v="529"/>
    <x v="439"/>
    <x v="320"/>
    <x v="231"/>
    <x v="0"/>
    <x v="0"/>
    <x v="1"/>
    <x v="3"/>
    <x v="1"/>
    <x v="2"/>
    <x v="1"/>
    <x v="513"/>
    <x v="529"/>
    <x v="0"/>
    <x v="2"/>
    <x v="18"/>
    <x v="40"/>
  </r>
  <r>
    <x v="530"/>
    <x v="440"/>
    <x v="217"/>
    <x v="212"/>
    <x v="1"/>
    <x v="0"/>
    <x v="0"/>
    <x v="3"/>
    <x v="1"/>
    <x v="1"/>
    <x v="2"/>
    <x v="514"/>
    <x v="530"/>
    <x v="0"/>
    <x v="1"/>
    <x v="40"/>
    <x v="18"/>
  </r>
  <r>
    <x v="531"/>
    <x v="135"/>
    <x v="447"/>
    <x v="345"/>
    <x v="0"/>
    <x v="0"/>
    <x v="1"/>
    <x v="3"/>
    <x v="0"/>
    <x v="0"/>
    <x v="2"/>
    <x v="515"/>
    <x v="531"/>
    <x v="0"/>
    <x v="1"/>
    <x v="18"/>
    <x v="34"/>
  </r>
  <r>
    <x v="532"/>
    <x v="441"/>
    <x v="351"/>
    <x v="39"/>
    <x v="0"/>
    <x v="0"/>
    <x v="0"/>
    <x v="3"/>
    <x v="0"/>
    <x v="1"/>
    <x v="2"/>
    <x v="516"/>
    <x v="532"/>
    <x v="0"/>
    <x v="2"/>
    <x v="34"/>
    <x v="22"/>
  </r>
  <r>
    <x v="533"/>
    <x v="427"/>
    <x v="448"/>
    <x v="68"/>
    <x v="1"/>
    <x v="0"/>
    <x v="0"/>
    <x v="0"/>
    <x v="1"/>
    <x v="0"/>
    <x v="0"/>
    <x v="517"/>
    <x v="533"/>
    <x v="0"/>
    <x v="1"/>
    <x v="22"/>
    <x v="1"/>
  </r>
  <r>
    <x v="534"/>
    <x v="442"/>
    <x v="449"/>
    <x v="63"/>
    <x v="1"/>
    <x v="0"/>
    <x v="0"/>
    <x v="1"/>
    <x v="1"/>
    <x v="0"/>
    <x v="0"/>
    <x v="518"/>
    <x v="534"/>
    <x v="0"/>
    <x v="0"/>
    <x v="2"/>
    <x v="44"/>
  </r>
  <r>
    <x v="535"/>
    <x v="443"/>
    <x v="277"/>
    <x v="85"/>
    <x v="0"/>
    <x v="0"/>
    <x v="0"/>
    <x v="3"/>
    <x v="0"/>
    <x v="0"/>
    <x v="1"/>
    <x v="519"/>
    <x v="535"/>
    <x v="0"/>
    <x v="1"/>
    <x v="44"/>
    <x v="26"/>
  </r>
  <r>
    <x v="536"/>
    <x v="444"/>
    <x v="450"/>
    <x v="346"/>
    <x v="1"/>
    <x v="0"/>
    <x v="0"/>
    <x v="3"/>
    <x v="0"/>
    <x v="0"/>
    <x v="0"/>
    <x v="520"/>
    <x v="536"/>
    <x v="0"/>
    <x v="0"/>
    <x v="26"/>
    <x v="13"/>
  </r>
  <r>
    <x v="537"/>
    <x v="445"/>
    <x v="451"/>
    <x v="69"/>
    <x v="1"/>
    <x v="0"/>
    <x v="0"/>
    <x v="3"/>
    <x v="1"/>
    <x v="0"/>
    <x v="2"/>
    <x v="521"/>
    <x v="537"/>
    <x v="0"/>
    <x v="2"/>
    <x v="13"/>
    <x v="35"/>
  </r>
  <r>
    <x v="538"/>
    <x v="440"/>
    <x v="452"/>
    <x v="143"/>
    <x v="0"/>
    <x v="0"/>
    <x v="0"/>
    <x v="0"/>
    <x v="0"/>
    <x v="0"/>
    <x v="2"/>
    <x v="522"/>
    <x v="538"/>
    <x v="0"/>
    <x v="2"/>
    <x v="35"/>
    <x v="40"/>
  </r>
  <r>
    <x v="539"/>
    <x v="62"/>
    <x v="191"/>
    <x v="122"/>
    <x v="1"/>
    <x v="0"/>
    <x v="0"/>
    <x v="3"/>
    <x v="0"/>
    <x v="0"/>
    <x v="2"/>
    <x v="523"/>
    <x v="539"/>
    <x v="0"/>
    <x v="0"/>
    <x v="40"/>
    <x v="34"/>
  </r>
  <r>
    <x v="540"/>
    <x v="446"/>
    <x v="453"/>
    <x v="193"/>
    <x v="0"/>
    <x v="0"/>
    <x v="0"/>
    <x v="3"/>
    <x v="0"/>
    <x v="2"/>
    <x v="2"/>
    <x v="524"/>
    <x v="540"/>
    <x v="0"/>
    <x v="0"/>
    <x v="34"/>
    <x v="40"/>
  </r>
  <r>
    <x v="541"/>
    <x v="447"/>
    <x v="454"/>
    <x v="150"/>
    <x v="1"/>
    <x v="0"/>
    <x v="0"/>
    <x v="3"/>
    <x v="0"/>
    <x v="0"/>
    <x v="2"/>
    <x v="525"/>
    <x v="541"/>
    <x v="0"/>
    <x v="1"/>
    <x v="40"/>
    <x v="41"/>
  </r>
  <r>
    <x v="542"/>
    <x v="207"/>
    <x v="455"/>
    <x v="18"/>
    <x v="0"/>
    <x v="1"/>
    <x v="0"/>
    <x v="3"/>
    <x v="0"/>
    <x v="1"/>
    <x v="2"/>
    <x v="526"/>
    <x v="542"/>
    <x v="0"/>
    <x v="0"/>
    <x v="41"/>
    <x v="31"/>
  </r>
  <r>
    <x v="543"/>
    <x v="448"/>
    <x v="456"/>
    <x v="347"/>
    <x v="1"/>
    <x v="0"/>
    <x v="1"/>
    <x v="3"/>
    <x v="1"/>
    <x v="0"/>
    <x v="2"/>
    <x v="527"/>
    <x v="543"/>
    <x v="0"/>
    <x v="1"/>
    <x v="31"/>
    <x v="7"/>
  </r>
  <r>
    <x v="544"/>
    <x v="449"/>
    <x v="457"/>
    <x v="168"/>
    <x v="1"/>
    <x v="0"/>
    <x v="1"/>
    <x v="3"/>
    <x v="1"/>
    <x v="1"/>
    <x v="0"/>
    <x v="528"/>
    <x v="544"/>
    <x v="0"/>
    <x v="2"/>
    <x v="8"/>
    <x v="20"/>
  </r>
  <r>
    <x v="545"/>
    <x v="329"/>
    <x v="252"/>
    <x v="165"/>
    <x v="0"/>
    <x v="0"/>
    <x v="1"/>
    <x v="3"/>
    <x v="1"/>
    <x v="1"/>
    <x v="2"/>
    <x v="529"/>
    <x v="545"/>
    <x v="0"/>
    <x v="1"/>
    <x v="20"/>
    <x v="35"/>
  </r>
  <r>
    <x v="546"/>
    <x v="450"/>
    <x v="237"/>
    <x v="348"/>
    <x v="0"/>
    <x v="0"/>
    <x v="0"/>
    <x v="0"/>
    <x v="0"/>
    <x v="0"/>
    <x v="1"/>
    <x v="530"/>
    <x v="546"/>
    <x v="0"/>
    <x v="1"/>
    <x v="35"/>
    <x v="10"/>
  </r>
  <r>
    <x v="547"/>
    <x v="451"/>
    <x v="458"/>
    <x v="349"/>
    <x v="0"/>
    <x v="0"/>
    <x v="0"/>
    <x v="0"/>
    <x v="1"/>
    <x v="0"/>
    <x v="0"/>
    <x v="531"/>
    <x v="547"/>
    <x v="0"/>
    <x v="2"/>
    <x v="11"/>
    <x v="27"/>
  </r>
  <r>
    <x v="548"/>
    <x v="452"/>
    <x v="459"/>
    <x v="350"/>
    <x v="1"/>
    <x v="0"/>
    <x v="0"/>
    <x v="3"/>
    <x v="1"/>
    <x v="0"/>
    <x v="0"/>
    <x v="532"/>
    <x v="548"/>
    <x v="0"/>
    <x v="0"/>
    <x v="27"/>
    <x v="47"/>
  </r>
  <r>
    <x v="549"/>
    <x v="453"/>
    <x v="460"/>
    <x v="351"/>
    <x v="1"/>
    <x v="0"/>
    <x v="0"/>
    <x v="0"/>
    <x v="0"/>
    <x v="1"/>
    <x v="2"/>
    <x v="533"/>
    <x v="549"/>
    <x v="0"/>
    <x v="2"/>
    <x v="47"/>
    <x v="29"/>
  </r>
  <r>
    <x v="550"/>
    <x v="454"/>
    <x v="47"/>
    <x v="188"/>
    <x v="0"/>
    <x v="0"/>
    <x v="0"/>
    <x v="0"/>
    <x v="1"/>
    <x v="1"/>
    <x v="2"/>
    <x v="534"/>
    <x v="550"/>
    <x v="0"/>
    <x v="2"/>
    <x v="29"/>
    <x v="3"/>
  </r>
  <r>
    <x v="551"/>
    <x v="402"/>
    <x v="376"/>
    <x v="193"/>
    <x v="0"/>
    <x v="0"/>
    <x v="0"/>
    <x v="0"/>
    <x v="0"/>
    <x v="0"/>
    <x v="2"/>
    <x v="535"/>
    <x v="551"/>
    <x v="0"/>
    <x v="2"/>
    <x v="4"/>
    <x v="18"/>
  </r>
  <r>
    <x v="552"/>
    <x v="455"/>
    <x v="461"/>
    <x v="103"/>
    <x v="0"/>
    <x v="0"/>
    <x v="1"/>
    <x v="3"/>
    <x v="1"/>
    <x v="0"/>
    <x v="2"/>
    <x v="536"/>
    <x v="552"/>
    <x v="0"/>
    <x v="0"/>
    <x v="18"/>
    <x v="31"/>
  </r>
  <r>
    <x v="553"/>
    <x v="456"/>
    <x v="462"/>
    <x v="299"/>
    <x v="1"/>
    <x v="0"/>
    <x v="1"/>
    <x v="3"/>
    <x v="1"/>
    <x v="1"/>
    <x v="2"/>
    <x v="537"/>
    <x v="553"/>
    <x v="0"/>
    <x v="2"/>
    <x v="31"/>
    <x v="0"/>
  </r>
  <r>
    <x v="554"/>
    <x v="93"/>
    <x v="463"/>
    <x v="352"/>
    <x v="1"/>
    <x v="0"/>
    <x v="0"/>
    <x v="0"/>
    <x v="1"/>
    <x v="1"/>
    <x v="2"/>
    <x v="538"/>
    <x v="554"/>
    <x v="0"/>
    <x v="2"/>
    <x v="1"/>
    <x v="7"/>
  </r>
  <r>
    <x v="555"/>
    <x v="457"/>
    <x v="464"/>
    <x v="263"/>
    <x v="1"/>
    <x v="0"/>
    <x v="1"/>
    <x v="3"/>
    <x v="1"/>
    <x v="0"/>
    <x v="0"/>
    <x v="539"/>
    <x v="555"/>
    <x v="0"/>
    <x v="2"/>
    <x v="8"/>
    <x v="18"/>
  </r>
  <r>
    <x v="556"/>
    <x v="458"/>
    <x v="465"/>
    <x v="79"/>
    <x v="0"/>
    <x v="0"/>
    <x v="1"/>
    <x v="3"/>
    <x v="1"/>
    <x v="1"/>
    <x v="2"/>
    <x v="540"/>
    <x v="556"/>
    <x v="0"/>
    <x v="2"/>
    <x v="18"/>
    <x v="24"/>
  </r>
  <r>
    <x v="557"/>
    <x v="88"/>
    <x v="466"/>
    <x v="228"/>
    <x v="1"/>
    <x v="0"/>
    <x v="0"/>
    <x v="1"/>
    <x v="1"/>
    <x v="2"/>
    <x v="2"/>
    <x v="541"/>
    <x v="557"/>
    <x v="0"/>
    <x v="0"/>
    <x v="24"/>
    <x v="39"/>
  </r>
  <r>
    <x v="558"/>
    <x v="406"/>
    <x v="467"/>
    <x v="353"/>
    <x v="0"/>
    <x v="0"/>
    <x v="1"/>
    <x v="3"/>
    <x v="0"/>
    <x v="0"/>
    <x v="2"/>
    <x v="542"/>
    <x v="558"/>
    <x v="0"/>
    <x v="1"/>
    <x v="39"/>
    <x v="5"/>
  </r>
  <r>
    <x v="559"/>
    <x v="459"/>
    <x v="390"/>
    <x v="166"/>
    <x v="0"/>
    <x v="0"/>
    <x v="0"/>
    <x v="0"/>
    <x v="1"/>
    <x v="0"/>
    <x v="2"/>
    <x v="543"/>
    <x v="559"/>
    <x v="0"/>
    <x v="0"/>
    <x v="6"/>
    <x v="2"/>
  </r>
  <r>
    <x v="560"/>
    <x v="460"/>
    <x v="468"/>
    <x v="146"/>
    <x v="0"/>
    <x v="0"/>
    <x v="0"/>
    <x v="0"/>
    <x v="1"/>
    <x v="1"/>
    <x v="2"/>
    <x v="544"/>
    <x v="560"/>
    <x v="0"/>
    <x v="0"/>
    <x v="3"/>
    <x v="1"/>
  </r>
  <r>
    <x v="561"/>
    <x v="461"/>
    <x v="469"/>
    <x v="354"/>
    <x v="1"/>
    <x v="0"/>
    <x v="0"/>
    <x v="1"/>
    <x v="1"/>
    <x v="0"/>
    <x v="0"/>
    <x v="545"/>
    <x v="561"/>
    <x v="0"/>
    <x v="0"/>
    <x v="2"/>
    <x v="43"/>
  </r>
  <r>
    <x v="562"/>
    <x v="462"/>
    <x v="410"/>
    <x v="355"/>
    <x v="0"/>
    <x v="0"/>
    <x v="0"/>
    <x v="0"/>
    <x v="0"/>
    <x v="2"/>
    <x v="0"/>
    <x v="256"/>
    <x v="562"/>
    <x v="0"/>
    <x v="1"/>
    <x v="43"/>
    <x v="7"/>
  </r>
  <r>
    <x v="563"/>
    <x v="463"/>
    <x v="470"/>
    <x v="356"/>
    <x v="1"/>
    <x v="0"/>
    <x v="1"/>
    <x v="3"/>
    <x v="1"/>
    <x v="2"/>
    <x v="0"/>
    <x v="546"/>
    <x v="563"/>
    <x v="0"/>
    <x v="2"/>
    <x v="8"/>
    <x v="11"/>
  </r>
  <r>
    <x v="564"/>
    <x v="440"/>
    <x v="471"/>
    <x v="118"/>
    <x v="0"/>
    <x v="0"/>
    <x v="0"/>
    <x v="0"/>
    <x v="1"/>
    <x v="0"/>
    <x v="0"/>
    <x v="547"/>
    <x v="564"/>
    <x v="0"/>
    <x v="1"/>
    <x v="0"/>
    <x v="10"/>
  </r>
  <r>
    <x v="565"/>
    <x v="464"/>
    <x v="472"/>
    <x v="357"/>
    <x v="0"/>
    <x v="0"/>
    <x v="0"/>
    <x v="0"/>
    <x v="1"/>
    <x v="0"/>
    <x v="0"/>
    <x v="548"/>
    <x v="565"/>
    <x v="0"/>
    <x v="2"/>
    <x v="11"/>
    <x v="2"/>
  </r>
  <r>
    <x v="566"/>
    <x v="465"/>
    <x v="473"/>
    <x v="358"/>
    <x v="0"/>
    <x v="0"/>
    <x v="0"/>
    <x v="0"/>
    <x v="0"/>
    <x v="0"/>
    <x v="2"/>
    <x v="549"/>
    <x v="566"/>
    <x v="0"/>
    <x v="2"/>
    <x v="3"/>
    <x v="1"/>
  </r>
  <r>
    <x v="567"/>
    <x v="466"/>
    <x v="474"/>
    <x v="359"/>
    <x v="0"/>
    <x v="0"/>
    <x v="0"/>
    <x v="0"/>
    <x v="1"/>
    <x v="0"/>
    <x v="0"/>
    <x v="550"/>
    <x v="567"/>
    <x v="0"/>
    <x v="1"/>
    <x v="2"/>
    <x v="39"/>
  </r>
  <r>
    <x v="568"/>
    <x v="467"/>
    <x v="237"/>
    <x v="109"/>
    <x v="0"/>
    <x v="0"/>
    <x v="1"/>
    <x v="3"/>
    <x v="0"/>
    <x v="0"/>
    <x v="1"/>
    <x v="551"/>
    <x v="568"/>
    <x v="1"/>
    <x v="1"/>
    <x v="39"/>
    <x v="34"/>
  </r>
  <r>
    <x v="569"/>
    <x v="468"/>
    <x v="335"/>
    <x v="109"/>
    <x v="0"/>
    <x v="0"/>
    <x v="0"/>
    <x v="3"/>
    <x v="0"/>
    <x v="0"/>
    <x v="1"/>
    <x v="552"/>
    <x v="569"/>
    <x v="1"/>
    <x v="1"/>
    <x v="34"/>
    <x v="39"/>
  </r>
  <r>
    <x v="570"/>
    <x v="469"/>
    <x v="298"/>
    <x v="89"/>
    <x v="0"/>
    <x v="0"/>
    <x v="1"/>
    <x v="3"/>
    <x v="0"/>
    <x v="0"/>
    <x v="2"/>
    <x v="553"/>
    <x v="570"/>
    <x v="1"/>
    <x v="0"/>
    <x v="39"/>
    <x v="7"/>
  </r>
  <r>
    <x v="571"/>
    <x v="184"/>
    <x v="475"/>
    <x v="360"/>
    <x v="1"/>
    <x v="0"/>
    <x v="1"/>
    <x v="3"/>
    <x v="1"/>
    <x v="0"/>
    <x v="0"/>
    <x v="554"/>
    <x v="571"/>
    <x v="1"/>
    <x v="0"/>
    <x v="8"/>
    <x v="27"/>
  </r>
  <r>
    <x v="572"/>
    <x v="470"/>
    <x v="476"/>
    <x v="232"/>
    <x v="1"/>
    <x v="0"/>
    <x v="0"/>
    <x v="3"/>
    <x v="1"/>
    <x v="0"/>
    <x v="0"/>
    <x v="555"/>
    <x v="572"/>
    <x v="1"/>
    <x v="0"/>
    <x v="27"/>
    <x v="37"/>
  </r>
  <r>
    <x v="573"/>
    <x v="471"/>
    <x v="477"/>
    <x v="48"/>
    <x v="0"/>
    <x v="0"/>
    <x v="0"/>
    <x v="0"/>
    <x v="0"/>
    <x v="1"/>
    <x v="2"/>
    <x v="556"/>
    <x v="573"/>
    <x v="1"/>
    <x v="1"/>
    <x v="37"/>
    <x v="41"/>
  </r>
  <r>
    <x v="574"/>
    <x v="472"/>
    <x v="352"/>
    <x v="347"/>
    <x v="0"/>
    <x v="1"/>
    <x v="0"/>
    <x v="3"/>
    <x v="0"/>
    <x v="1"/>
    <x v="2"/>
    <x v="557"/>
    <x v="574"/>
    <x v="1"/>
    <x v="2"/>
    <x v="41"/>
    <x v="7"/>
  </r>
  <r>
    <x v="575"/>
    <x v="473"/>
    <x v="478"/>
    <x v="361"/>
    <x v="1"/>
    <x v="0"/>
    <x v="0"/>
    <x v="3"/>
    <x v="1"/>
    <x v="2"/>
    <x v="2"/>
    <x v="558"/>
    <x v="575"/>
    <x v="1"/>
    <x v="2"/>
    <x v="8"/>
    <x v="10"/>
  </r>
  <r>
    <x v="576"/>
    <x v="113"/>
    <x v="479"/>
    <x v="362"/>
    <x v="0"/>
    <x v="0"/>
    <x v="0"/>
    <x v="0"/>
    <x v="1"/>
    <x v="0"/>
    <x v="0"/>
    <x v="559"/>
    <x v="576"/>
    <x v="1"/>
    <x v="2"/>
    <x v="11"/>
    <x v="31"/>
  </r>
  <r>
    <x v="577"/>
    <x v="474"/>
    <x v="44"/>
    <x v="363"/>
    <x v="0"/>
    <x v="0"/>
    <x v="0"/>
    <x v="3"/>
    <x v="1"/>
    <x v="1"/>
    <x v="2"/>
    <x v="560"/>
    <x v="577"/>
    <x v="1"/>
    <x v="0"/>
    <x v="31"/>
    <x v="43"/>
  </r>
  <r>
    <x v="578"/>
    <x v="475"/>
    <x v="480"/>
    <x v="364"/>
    <x v="0"/>
    <x v="0"/>
    <x v="0"/>
    <x v="0"/>
    <x v="0"/>
    <x v="0"/>
    <x v="2"/>
    <x v="561"/>
    <x v="578"/>
    <x v="1"/>
    <x v="0"/>
    <x v="43"/>
    <x v="39"/>
  </r>
  <r>
    <x v="579"/>
    <x v="476"/>
    <x v="406"/>
    <x v="208"/>
    <x v="0"/>
    <x v="0"/>
    <x v="1"/>
    <x v="3"/>
    <x v="0"/>
    <x v="0"/>
    <x v="1"/>
    <x v="562"/>
    <x v="579"/>
    <x v="1"/>
    <x v="2"/>
    <x v="39"/>
    <x v="45"/>
  </r>
  <r>
    <x v="580"/>
    <x v="477"/>
    <x v="481"/>
    <x v="300"/>
    <x v="1"/>
    <x v="0"/>
    <x v="0"/>
    <x v="0"/>
    <x v="0"/>
    <x v="0"/>
    <x v="1"/>
    <x v="563"/>
    <x v="580"/>
    <x v="1"/>
    <x v="0"/>
    <x v="45"/>
    <x v="14"/>
  </r>
  <r>
    <x v="581"/>
    <x v="2"/>
    <x v="482"/>
    <x v="234"/>
    <x v="0"/>
    <x v="0"/>
    <x v="0"/>
    <x v="0"/>
    <x v="1"/>
    <x v="0"/>
    <x v="0"/>
    <x v="564"/>
    <x v="581"/>
    <x v="1"/>
    <x v="2"/>
    <x v="14"/>
    <x v="25"/>
  </r>
  <r>
    <x v="582"/>
    <x v="478"/>
    <x v="483"/>
    <x v="111"/>
    <x v="0"/>
    <x v="0"/>
    <x v="0"/>
    <x v="0"/>
    <x v="1"/>
    <x v="0"/>
    <x v="2"/>
    <x v="565"/>
    <x v="582"/>
    <x v="1"/>
    <x v="0"/>
    <x v="25"/>
    <x v="29"/>
  </r>
  <r>
    <x v="583"/>
    <x v="357"/>
    <x v="484"/>
    <x v="252"/>
    <x v="0"/>
    <x v="0"/>
    <x v="0"/>
    <x v="0"/>
    <x v="1"/>
    <x v="1"/>
    <x v="2"/>
    <x v="566"/>
    <x v="583"/>
    <x v="1"/>
    <x v="0"/>
    <x v="29"/>
    <x v="11"/>
  </r>
  <r>
    <x v="584"/>
    <x v="479"/>
    <x v="485"/>
    <x v="50"/>
    <x v="0"/>
    <x v="0"/>
    <x v="0"/>
    <x v="0"/>
    <x v="1"/>
    <x v="0"/>
    <x v="0"/>
    <x v="567"/>
    <x v="584"/>
    <x v="1"/>
    <x v="0"/>
    <x v="0"/>
    <x v="39"/>
  </r>
  <r>
    <x v="585"/>
    <x v="319"/>
    <x v="486"/>
    <x v="216"/>
    <x v="0"/>
    <x v="0"/>
    <x v="1"/>
    <x v="3"/>
    <x v="0"/>
    <x v="1"/>
    <x v="1"/>
    <x v="568"/>
    <x v="585"/>
    <x v="1"/>
    <x v="2"/>
    <x v="39"/>
    <x v="19"/>
  </r>
  <r>
    <x v="586"/>
    <x v="480"/>
    <x v="487"/>
    <x v="365"/>
    <x v="0"/>
    <x v="0"/>
    <x v="0"/>
    <x v="0"/>
    <x v="1"/>
    <x v="2"/>
    <x v="0"/>
    <x v="569"/>
    <x v="586"/>
    <x v="1"/>
    <x v="0"/>
    <x v="19"/>
    <x v="40"/>
  </r>
  <r>
    <x v="587"/>
    <x v="481"/>
    <x v="375"/>
    <x v="209"/>
    <x v="1"/>
    <x v="0"/>
    <x v="0"/>
    <x v="3"/>
    <x v="1"/>
    <x v="2"/>
    <x v="2"/>
    <x v="570"/>
    <x v="587"/>
    <x v="1"/>
    <x v="0"/>
    <x v="40"/>
    <x v="4"/>
  </r>
  <r>
    <x v="588"/>
    <x v="482"/>
    <x v="488"/>
    <x v="113"/>
    <x v="0"/>
    <x v="0"/>
    <x v="0"/>
    <x v="0"/>
    <x v="1"/>
    <x v="0"/>
    <x v="0"/>
    <x v="571"/>
    <x v="588"/>
    <x v="1"/>
    <x v="2"/>
    <x v="5"/>
    <x v="3"/>
  </r>
  <r>
    <x v="589"/>
    <x v="483"/>
    <x v="489"/>
    <x v="366"/>
    <x v="0"/>
    <x v="0"/>
    <x v="0"/>
    <x v="0"/>
    <x v="0"/>
    <x v="0"/>
    <x v="1"/>
    <x v="572"/>
    <x v="589"/>
    <x v="1"/>
    <x v="2"/>
    <x v="4"/>
    <x v="19"/>
  </r>
  <r>
    <x v="590"/>
    <x v="233"/>
    <x v="490"/>
    <x v="367"/>
    <x v="0"/>
    <x v="0"/>
    <x v="0"/>
    <x v="0"/>
    <x v="1"/>
    <x v="0"/>
    <x v="0"/>
    <x v="573"/>
    <x v="590"/>
    <x v="1"/>
    <x v="1"/>
    <x v="19"/>
    <x v="20"/>
  </r>
  <r>
    <x v="591"/>
    <x v="484"/>
    <x v="491"/>
    <x v="368"/>
    <x v="0"/>
    <x v="0"/>
    <x v="1"/>
    <x v="3"/>
    <x v="0"/>
    <x v="0"/>
    <x v="2"/>
    <x v="574"/>
    <x v="591"/>
    <x v="1"/>
    <x v="1"/>
    <x v="20"/>
    <x v="29"/>
  </r>
  <r>
    <x v="592"/>
    <x v="485"/>
    <x v="492"/>
    <x v="152"/>
    <x v="0"/>
    <x v="0"/>
    <x v="0"/>
    <x v="0"/>
    <x v="1"/>
    <x v="1"/>
    <x v="2"/>
    <x v="575"/>
    <x v="592"/>
    <x v="1"/>
    <x v="1"/>
    <x v="29"/>
    <x v="27"/>
  </r>
  <r>
    <x v="593"/>
    <x v="486"/>
    <x v="493"/>
    <x v="201"/>
    <x v="1"/>
    <x v="0"/>
    <x v="0"/>
    <x v="3"/>
    <x v="1"/>
    <x v="1"/>
    <x v="0"/>
    <x v="576"/>
    <x v="593"/>
    <x v="1"/>
    <x v="1"/>
    <x v="27"/>
    <x v="1"/>
  </r>
  <r>
    <x v="594"/>
    <x v="487"/>
    <x v="494"/>
    <x v="369"/>
    <x v="1"/>
    <x v="0"/>
    <x v="0"/>
    <x v="1"/>
    <x v="1"/>
    <x v="1"/>
    <x v="0"/>
    <x v="577"/>
    <x v="594"/>
    <x v="1"/>
    <x v="2"/>
    <x v="2"/>
    <x v="7"/>
  </r>
  <r>
    <x v="595"/>
    <x v="488"/>
    <x v="495"/>
    <x v="370"/>
    <x v="1"/>
    <x v="0"/>
    <x v="1"/>
    <x v="3"/>
    <x v="1"/>
    <x v="1"/>
    <x v="0"/>
    <x v="578"/>
    <x v="595"/>
    <x v="1"/>
    <x v="2"/>
    <x v="8"/>
    <x v="47"/>
  </r>
  <r>
    <x v="596"/>
    <x v="489"/>
    <x v="181"/>
    <x v="231"/>
    <x v="1"/>
    <x v="0"/>
    <x v="0"/>
    <x v="0"/>
    <x v="1"/>
    <x v="0"/>
    <x v="1"/>
    <x v="579"/>
    <x v="596"/>
    <x v="1"/>
    <x v="1"/>
    <x v="47"/>
    <x v="40"/>
  </r>
  <r>
    <x v="597"/>
    <x v="490"/>
    <x v="496"/>
    <x v="67"/>
    <x v="1"/>
    <x v="0"/>
    <x v="0"/>
    <x v="3"/>
    <x v="0"/>
    <x v="2"/>
    <x v="2"/>
    <x v="580"/>
    <x v="597"/>
    <x v="1"/>
    <x v="1"/>
    <x v="40"/>
    <x v="6"/>
  </r>
  <r>
    <x v="598"/>
    <x v="491"/>
    <x v="402"/>
    <x v="371"/>
    <x v="0"/>
    <x v="0"/>
    <x v="0"/>
    <x v="2"/>
    <x v="1"/>
    <x v="0"/>
    <x v="0"/>
    <x v="581"/>
    <x v="598"/>
    <x v="1"/>
    <x v="2"/>
    <x v="7"/>
    <x v="39"/>
  </r>
  <r>
    <x v="599"/>
    <x v="492"/>
    <x v="497"/>
    <x v="138"/>
    <x v="0"/>
    <x v="0"/>
    <x v="1"/>
    <x v="3"/>
    <x v="0"/>
    <x v="0"/>
    <x v="2"/>
    <x v="582"/>
    <x v="599"/>
    <x v="1"/>
    <x v="1"/>
    <x v="39"/>
    <x v="40"/>
  </r>
  <r>
    <x v="600"/>
    <x v="493"/>
    <x v="426"/>
    <x v="372"/>
    <x v="1"/>
    <x v="0"/>
    <x v="0"/>
    <x v="3"/>
    <x v="0"/>
    <x v="0"/>
    <x v="2"/>
    <x v="583"/>
    <x v="600"/>
    <x v="1"/>
    <x v="0"/>
    <x v="40"/>
    <x v="10"/>
  </r>
  <r>
    <x v="601"/>
    <x v="178"/>
    <x v="498"/>
    <x v="373"/>
    <x v="0"/>
    <x v="0"/>
    <x v="0"/>
    <x v="0"/>
    <x v="1"/>
    <x v="1"/>
    <x v="0"/>
    <x v="584"/>
    <x v="601"/>
    <x v="1"/>
    <x v="0"/>
    <x v="11"/>
    <x v="16"/>
  </r>
  <r>
    <x v="602"/>
    <x v="494"/>
    <x v="499"/>
    <x v="105"/>
    <x v="1"/>
    <x v="0"/>
    <x v="1"/>
    <x v="3"/>
    <x v="1"/>
    <x v="1"/>
    <x v="1"/>
    <x v="83"/>
    <x v="602"/>
    <x v="1"/>
    <x v="0"/>
    <x v="16"/>
    <x v="39"/>
  </r>
  <r>
    <x v="603"/>
    <x v="477"/>
    <x v="500"/>
    <x v="374"/>
    <x v="0"/>
    <x v="0"/>
    <x v="1"/>
    <x v="3"/>
    <x v="0"/>
    <x v="0"/>
    <x v="2"/>
    <x v="585"/>
    <x v="603"/>
    <x v="1"/>
    <x v="0"/>
    <x v="39"/>
    <x v="28"/>
  </r>
  <r>
    <x v="604"/>
    <x v="495"/>
    <x v="501"/>
    <x v="375"/>
    <x v="0"/>
    <x v="0"/>
    <x v="0"/>
    <x v="1"/>
    <x v="1"/>
    <x v="1"/>
    <x v="2"/>
    <x v="586"/>
    <x v="604"/>
    <x v="1"/>
    <x v="2"/>
    <x v="28"/>
    <x v="43"/>
  </r>
  <r>
    <x v="605"/>
    <x v="496"/>
    <x v="502"/>
    <x v="57"/>
    <x v="0"/>
    <x v="0"/>
    <x v="0"/>
    <x v="0"/>
    <x v="0"/>
    <x v="0"/>
    <x v="0"/>
    <x v="587"/>
    <x v="605"/>
    <x v="1"/>
    <x v="1"/>
    <x v="43"/>
    <x v="23"/>
  </r>
  <r>
    <x v="606"/>
    <x v="497"/>
    <x v="503"/>
    <x v="376"/>
    <x v="1"/>
    <x v="0"/>
    <x v="0"/>
    <x v="3"/>
    <x v="1"/>
    <x v="1"/>
    <x v="2"/>
    <x v="588"/>
    <x v="606"/>
    <x v="1"/>
    <x v="1"/>
    <x v="23"/>
    <x v="23"/>
  </r>
  <r>
    <x v="607"/>
    <x v="498"/>
    <x v="504"/>
    <x v="152"/>
    <x v="1"/>
    <x v="0"/>
    <x v="0"/>
    <x v="3"/>
    <x v="1"/>
    <x v="0"/>
    <x v="2"/>
    <x v="589"/>
    <x v="607"/>
    <x v="1"/>
    <x v="2"/>
    <x v="23"/>
    <x v="19"/>
  </r>
  <r>
    <x v="608"/>
    <x v="499"/>
    <x v="505"/>
    <x v="377"/>
    <x v="0"/>
    <x v="0"/>
    <x v="0"/>
    <x v="0"/>
    <x v="1"/>
    <x v="0"/>
    <x v="0"/>
    <x v="590"/>
    <x v="608"/>
    <x v="1"/>
    <x v="0"/>
    <x v="19"/>
    <x v="37"/>
  </r>
  <r>
    <x v="609"/>
    <x v="500"/>
    <x v="118"/>
    <x v="169"/>
    <x v="0"/>
    <x v="0"/>
    <x v="0"/>
    <x v="0"/>
    <x v="1"/>
    <x v="1"/>
    <x v="1"/>
    <x v="591"/>
    <x v="609"/>
    <x v="1"/>
    <x v="1"/>
    <x v="37"/>
    <x v="20"/>
  </r>
  <r>
    <x v="610"/>
    <x v="501"/>
    <x v="192"/>
    <x v="81"/>
    <x v="0"/>
    <x v="0"/>
    <x v="1"/>
    <x v="3"/>
    <x v="0"/>
    <x v="0"/>
    <x v="2"/>
    <x v="592"/>
    <x v="610"/>
    <x v="1"/>
    <x v="0"/>
    <x v="20"/>
    <x v="38"/>
  </r>
  <r>
    <x v="611"/>
    <x v="234"/>
    <x v="506"/>
    <x v="166"/>
    <x v="0"/>
    <x v="0"/>
    <x v="0"/>
    <x v="3"/>
    <x v="1"/>
    <x v="0"/>
    <x v="2"/>
    <x v="593"/>
    <x v="611"/>
    <x v="1"/>
    <x v="1"/>
    <x v="38"/>
    <x v="20"/>
  </r>
  <r>
    <x v="612"/>
    <x v="502"/>
    <x v="507"/>
    <x v="315"/>
    <x v="0"/>
    <x v="0"/>
    <x v="1"/>
    <x v="3"/>
    <x v="0"/>
    <x v="0"/>
    <x v="2"/>
    <x v="594"/>
    <x v="612"/>
    <x v="1"/>
    <x v="1"/>
    <x v="20"/>
    <x v="17"/>
  </r>
  <r>
    <x v="613"/>
    <x v="503"/>
    <x v="508"/>
    <x v="112"/>
    <x v="1"/>
    <x v="0"/>
    <x v="0"/>
    <x v="0"/>
    <x v="1"/>
    <x v="0"/>
    <x v="2"/>
    <x v="595"/>
    <x v="613"/>
    <x v="1"/>
    <x v="0"/>
    <x v="17"/>
    <x v="6"/>
  </r>
  <r>
    <x v="614"/>
    <x v="504"/>
    <x v="85"/>
    <x v="14"/>
    <x v="0"/>
    <x v="0"/>
    <x v="0"/>
    <x v="2"/>
    <x v="1"/>
    <x v="0"/>
    <x v="0"/>
    <x v="596"/>
    <x v="614"/>
    <x v="1"/>
    <x v="2"/>
    <x v="7"/>
    <x v="6"/>
  </r>
  <r>
    <x v="615"/>
    <x v="505"/>
    <x v="80"/>
    <x v="378"/>
    <x v="0"/>
    <x v="0"/>
    <x v="0"/>
    <x v="2"/>
    <x v="1"/>
    <x v="0"/>
    <x v="0"/>
    <x v="597"/>
    <x v="615"/>
    <x v="1"/>
    <x v="2"/>
    <x v="7"/>
    <x v="8"/>
  </r>
  <r>
    <x v="616"/>
    <x v="174"/>
    <x v="509"/>
    <x v="379"/>
    <x v="0"/>
    <x v="0"/>
    <x v="0"/>
    <x v="0"/>
    <x v="1"/>
    <x v="2"/>
    <x v="0"/>
    <x v="598"/>
    <x v="616"/>
    <x v="1"/>
    <x v="2"/>
    <x v="9"/>
    <x v="23"/>
  </r>
  <r>
    <x v="617"/>
    <x v="171"/>
    <x v="510"/>
    <x v="324"/>
    <x v="1"/>
    <x v="0"/>
    <x v="0"/>
    <x v="3"/>
    <x v="1"/>
    <x v="0"/>
    <x v="2"/>
    <x v="599"/>
    <x v="617"/>
    <x v="1"/>
    <x v="0"/>
    <x v="23"/>
    <x v="25"/>
  </r>
  <r>
    <x v="618"/>
    <x v="215"/>
    <x v="511"/>
    <x v="380"/>
    <x v="0"/>
    <x v="0"/>
    <x v="0"/>
    <x v="0"/>
    <x v="1"/>
    <x v="0"/>
    <x v="2"/>
    <x v="600"/>
    <x v="618"/>
    <x v="1"/>
    <x v="2"/>
    <x v="25"/>
    <x v="37"/>
  </r>
  <r>
    <x v="619"/>
    <x v="506"/>
    <x v="512"/>
    <x v="206"/>
    <x v="0"/>
    <x v="0"/>
    <x v="0"/>
    <x v="0"/>
    <x v="1"/>
    <x v="0"/>
    <x v="2"/>
    <x v="601"/>
    <x v="619"/>
    <x v="1"/>
    <x v="1"/>
    <x v="37"/>
    <x v="25"/>
  </r>
  <r>
    <x v="620"/>
    <x v="507"/>
    <x v="513"/>
    <x v="18"/>
    <x v="0"/>
    <x v="0"/>
    <x v="0"/>
    <x v="0"/>
    <x v="1"/>
    <x v="0"/>
    <x v="2"/>
    <x v="602"/>
    <x v="620"/>
    <x v="1"/>
    <x v="0"/>
    <x v="25"/>
    <x v="4"/>
  </r>
  <r>
    <x v="621"/>
    <x v="508"/>
    <x v="172"/>
    <x v="381"/>
    <x v="0"/>
    <x v="0"/>
    <x v="0"/>
    <x v="0"/>
    <x v="1"/>
    <x v="0"/>
    <x v="0"/>
    <x v="603"/>
    <x v="621"/>
    <x v="1"/>
    <x v="1"/>
    <x v="5"/>
    <x v="37"/>
  </r>
  <r>
    <x v="622"/>
    <x v="509"/>
    <x v="514"/>
    <x v="335"/>
    <x v="0"/>
    <x v="0"/>
    <x v="0"/>
    <x v="0"/>
    <x v="1"/>
    <x v="0"/>
    <x v="2"/>
    <x v="604"/>
    <x v="622"/>
    <x v="1"/>
    <x v="0"/>
    <x v="37"/>
    <x v="32"/>
  </r>
  <r>
    <x v="623"/>
    <x v="510"/>
    <x v="515"/>
    <x v="135"/>
    <x v="0"/>
    <x v="0"/>
    <x v="0"/>
    <x v="3"/>
    <x v="0"/>
    <x v="1"/>
    <x v="2"/>
    <x v="605"/>
    <x v="623"/>
    <x v="1"/>
    <x v="0"/>
    <x v="32"/>
    <x v="31"/>
  </r>
  <r>
    <x v="624"/>
    <x v="511"/>
    <x v="377"/>
    <x v="319"/>
    <x v="1"/>
    <x v="0"/>
    <x v="1"/>
    <x v="3"/>
    <x v="0"/>
    <x v="1"/>
    <x v="2"/>
    <x v="606"/>
    <x v="624"/>
    <x v="1"/>
    <x v="2"/>
    <x v="31"/>
    <x v="19"/>
  </r>
  <r>
    <x v="625"/>
    <x v="512"/>
    <x v="516"/>
    <x v="382"/>
    <x v="0"/>
    <x v="0"/>
    <x v="0"/>
    <x v="0"/>
    <x v="1"/>
    <x v="1"/>
    <x v="0"/>
    <x v="607"/>
    <x v="625"/>
    <x v="1"/>
    <x v="1"/>
    <x v="19"/>
    <x v="0"/>
  </r>
  <r>
    <x v="626"/>
    <x v="513"/>
    <x v="517"/>
    <x v="112"/>
    <x v="1"/>
    <x v="0"/>
    <x v="0"/>
    <x v="0"/>
    <x v="1"/>
    <x v="0"/>
    <x v="2"/>
    <x v="608"/>
    <x v="626"/>
    <x v="1"/>
    <x v="2"/>
    <x v="1"/>
    <x v="30"/>
  </r>
  <r>
    <x v="627"/>
    <x v="514"/>
    <x v="518"/>
    <x v="383"/>
    <x v="0"/>
    <x v="0"/>
    <x v="0"/>
    <x v="1"/>
    <x v="1"/>
    <x v="0"/>
    <x v="0"/>
    <x v="609"/>
    <x v="627"/>
    <x v="1"/>
    <x v="2"/>
    <x v="30"/>
    <x v="23"/>
  </r>
  <r>
    <x v="628"/>
    <x v="515"/>
    <x v="519"/>
    <x v="88"/>
    <x v="1"/>
    <x v="0"/>
    <x v="0"/>
    <x v="3"/>
    <x v="1"/>
    <x v="0"/>
    <x v="2"/>
    <x v="610"/>
    <x v="628"/>
    <x v="1"/>
    <x v="2"/>
    <x v="23"/>
    <x v="9"/>
  </r>
  <r>
    <x v="629"/>
    <x v="516"/>
    <x v="520"/>
    <x v="384"/>
    <x v="0"/>
    <x v="0"/>
    <x v="0"/>
    <x v="0"/>
    <x v="1"/>
    <x v="0"/>
    <x v="0"/>
    <x v="611"/>
    <x v="629"/>
    <x v="1"/>
    <x v="2"/>
    <x v="10"/>
    <x v="10"/>
  </r>
  <r>
    <x v="630"/>
    <x v="517"/>
    <x v="521"/>
    <x v="385"/>
    <x v="0"/>
    <x v="0"/>
    <x v="0"/>
    <x v="0"/>
    <x v="1"/>
    <x v="0"/>
    <x v="0"/>
    <x v="612"/>
    <x v="630"/>
    <x v="1"/>
    <x v="2"/>
    <x v="11"/>
    <x v="19"/>
  </r>
  <r>
    <x v="631"/>
    <x v="201"/>
    <x v="522"/>
    <x v="386"/>
    <x v="0"/>
    <x v="0"/>
    <x v="0"/>
    <x v="0"/>
    <x v="1"/>
    <x v="0"/>
    <x v="0"/>
    <x v="613"/>
    <x v="631"/>
    <x v="1"/>
    <x v="2"/>
    <x v="19"/>
    <x v="9"/>
  </r>
  <r>
    <x v="632"/>
    <x v="357"/>
    <x v="462"/>
    <x v="78"/>
    <x v="1"/>
    <x v="0"/>
    <x v="0"/>
    <x v="1"/>
    <x v="1"/>
    <x v="0"/>
    <x v="2"/>
    <x v="614"/>
    <x v="632"/>
    <x v="1"/>
    <x v="0"/>
    <x v="10"/>
    <x v="19"/>
  </r>
  <r>
    <x v="633"/>
    <x v="518"/>
    <x v="523"/>
    <x v="387"/>
    <x v="0"/>
    <x v="0"/>
    <x v="0"/>
    <x v="0"/>
    <x v="1"/>
    <x v="0"/>
    <x v="0"/>
    <x v="615"/>
    <x v="633"/>
    <x v="1"/>
    <x v="2"/>
    <x v="19"/>
    <x v="41"/>
  </r>
  <r>
    <x v="634"/>
    <x v="519"/>
    <x v="524"/>
    <x v="98"/>
    <x v="0"/>
    <x v="1"/>
    <x v="0"/>
    <x v="3"/>
    <x v="1"/>
    <x v="0"/>
    <x v="2"/>
    <x v="616"/>
    <x v="634"/>
    <x v="1"/>
    <x v="0"/>
    <x v="41"/>
    <x v="0"/>
  </r>
  <r>
    <x v="635"/>
    <x v="520"/>
    <x v="525"/>
    <x v="145"/>
    <x v="1"/>
    <x v="0"/>
    <x v="0"/>
    <x v="0"/>
    <x v="1"/>
    <x v="0"/>
    <x v="2"/>
    <x v="617"/>
    <x v="635"/>
    <x v="1"/>
    <x v="1"/>
    <x v="1"/>
    <x v="2"/>
  </r>
  <r>
    <x v="636"/>
    <x v="223"/>
    <x v="526"/>
    <x v="388"/>
    <x v="0"/>
    <x v="0"/>
    <x v="0"/>
    <x v="0"/>
    <x v="1"/>
    <x v="0"/>
    <x v="2"/>
    <x v="544"/>
    <x v="636"/>
    <x v="1"/>
    <x v="1"/>
    <x v="3"/>
    <x v="13"/>
  </r>
  <r>
    <x v="637"/>
    <x v="114"/>
    <x v="527"/>
    <x v="340"/>
    <x v="1"/>
    <x v="0"/>
    <x v="0"/>
    <x v="3"/>
    <x v="1"/>
    <x v="0"/>
    <x v="2"/>
    <x v="618"/>
    <x v="637"/>
    <x v="1"/>
    <x v="2"/>
    <x v="13"/>
    <x v="4"/>
  </r>
  <r>
    <x v="638"/>
    <x v="521"/>
    <x v="528"/>
    <x v="389"/>
    <x v="0"/>
    <x v="0"/>
    <x v="0"/>
    <x v="0"/>
    <x v="1"/>
    <x v="0"/>
    <x v="0"/>
    <x v="619"/>
    <x v="638"/>
    <x v="1"/>
    <x v="2"/>
    <x v="5"/>
    <x v="11"/>
  </r>
  <r>
    <x v="639"/>
    <x v="522"/>
    <x v="529"/>
    <x v="390"/>
    <x v="0"/>
    <x v="0"/>
    <x v="0"/>
    <x v="0"/>
    <x v="1"/>
    <x v="0"/>
    <x v="0"/>
    <x v="620"/>
    <x v="639"/>
    <x v="1"/>
    <x v="1"/>
    <x v="0"/>
    <x v="23"/>
  </r>
  <r>
    <x v="640"/>
    <x v="523"/>
    <x v="530"/>
    <x v="391"/>
    <x v="1"/>
    <x v="0"/>
    <x v="0"/>
    <x v="3"/>
    <x v="1"/>
    <x v="0"/>
    <x v="2"/>
    <x v="170"/>
    <x v="640"/>
    <x v="1"/>
    <x v="0"/>
    <x v="23"/>
    <x v="47"/>
  </r>
  <r>
    <x v="641"/>
    <x v="524"/>
    <x v="507"/>
    <x v="209"/>
    <x v="1"/>
    <x v="0"/>
    <x v="0"/>
    <x v="0"/>
    <x v="0"/>
    <x v="0"/>
    <x v="2"/>
    <x v="621"/>
    <x v="641"/>
    <x v="1"/>
    <x v="0"/>
    <x v="47"/>
    <x v="7"/>
  </r>
  <r>
    <x v="642"/>
    <x v="6"/>
    <x v="61"/>
    <x v="392"/>
    <x v="1"/>
    <x v="0"/>
    <x v="1"/>
    <x v="3"/>
    <x v="1"/>
    <x v="2"/>
    <x v="0"/>
    <x v="622"/>
    <x v="642"/>
    <x v="1"/>
    <x v="0"/>
    <x v="8"/>
    <x v="16"/>
  </r>
  <r>
    <x v="643"/>
    <x v="525"/>
    <x v="531"/>
    <x v="273"/>
    <x v="1"/>
    <x v="0"/>
    <x v="1"/>
    <x v="3"/>
    <x v="1"/>
    <x v="1"/>
    <x v="2"/>
    <x v="623"/>
    <x v="643"/>
    <x v="1"/>
    <x v="2"/>
    <x v="16"/>
    <x v="15"/>
  </r>
  <r>
    <x v="644"/>
    <x v="345"/>
    <x v="3"/>
    <x v="393"/>
    <x v="0"/>
    <x v="0"/>
    <x v="0"/>
    <x v="0"/>
    <x v="1"/>
    <x v="0"/>
    <x v="0"/>
    <x v="624"/>
    <x v="644"/>
    <x v="1"/>
    <x v="2"/>
    <x v="15"/>
    <x v="8"/>
  </r>
  <r>
    <x v="645"/>
    <x v="526"/>
    <x v="532"/>
    <x v="394"/>
    <x v="0"/>
    <x v="0"/>
    <x v="0"/>
    <x v="0"/>
    <x v="1"/>
    <x v="0"/>
    <x v="0"/>
    <x v="625"/>
    <x v="645"/>
    <x v="1"/>
    <x v="1"/>
    <x v="9"/>
    <x v="4"/>
  </r>
  <r>
    <x v="646"/>
    <x v="527"/>
    <x v="533"/>
    <x v="156"/>
    <x v="0"/>
    <x v="0"/>
    <x v="0"/>
    <x v="0"/>
    <x v="1"/>
    <x v="0"/>
    <x v="0"/>
    <x v="626"/>
    <x v="646"/>
    <x v="1"/>
    <x v="1"/>
    <x v="5"/>
    <x v="9"/>
  </r>
  <r>
    <x v="647"/>
    <x v="528"/>
    <x v="142"/>
    <x v="347"/>
    <x v="1"/>
    <x v="0"/>
    <x v="0"/>
    <x v="1"/>
    <x v="1"/>
    <x v="0"/>
    <x v="2"/>
    <x v="627"/>
    <x v="647"/>
    <x v="1"/>
    <x v="0"/>
    <x v="10"/>
    <x v="6"/>
  </r>
  <r>
    <x v="648"/>
    <x v="346"/>
    <x v="534"/>
    <x v="120"/>
    <x v="1"/>
    <x v="0"/>
    <x v="0"/>
    <x v="1"/>
    <x v="1"/>
    <x v="0"/>
    <x v="2"/>
    <x v="628"/>
    <x v="648"/>
    <x v="1"/>
    <x v="1"/>
    <x v="7"/>
    <x v="4"/>
  </r>
  <r>
    <x v="649"/>
    <x v="529"/>
    <x v="38"/>
    <x v="395"/>
    <x v="0"/>
    <x v="0"/>
    <x v="0"/>
    <x v="0"/>
    <x v="1"/>
    <x v="1"/>
    <x v="0"/>
    <x v="629"/>
    <x v="649"/>
    <x v="1"/>
    <x v="2"/>
    <x v="5"/>
    <x v="14"/>
  </r>
  <r>
    <x v="650"/>
    <x v="11"/>
    <x v="535"/>
    <x v="396"/>
    <x v="0"/>
    <x v="0"/>
    <x v="0"/>
    <x v="0"/>
    <x v="1"/>
    <x v="0"/>
    <x v="0"/>
    <x v="630"/>
    <x v="650"/>
    <x v="1"/>
    <x v="1"/>
    <x v="14"/>
    <x v="8"/>
  </r>
  <r>
    <x v="651"/>
    <x v="530"/>
    <x v="536"/>
    <x v="397"/>
    <x v="0"/>
    <x v="0"/>
    <x v="0"/>
    <x v="0"/>
    <x v="1"/>
    <x v="0"/>
    <x v="0"/>
    <x v="631"/>
    <x v="651"/>
    <x v="1"/>
    <x v="1"/>
    <x v="9"/>
    <x v="28"/>
  </r>
  <r>
    <x v="652"/>
    <x v="531"/>
    <x v="537"/>
    <x v="353"/>
    <x v="0"/>
    <x v="0"/>
    <x v="0"/>
    <x v="1"/>
    <x v="1"/>
    <x v="0"/>
    <x v="2"/>
    <x v="271"/>
    <x v="652"/>
    <x v="1"/>
    <x v="1"/>
    <x v="28"/>
    <x v="27"/>
  </r>
  <r>
    <x v="653"/>
    <x v="89"/>
    <x v="538"/>
    <x v="254"/>
    <x v="1"/>
    <x v="0"/>
    <x v="0"/>
    <x v="3"/>
    <x v="1"/>
    <x v="1"/>
    <x v="0"/>
    <x v="632"/>
    <x v="653"/>
    <x v="1"/>
    <x v="1"/>
    <x v="27"/>
    <x v="11"/>
  </r>
  <r>
    <x v="654"/>
    <x v="532"/>
    <x v="539"/>
    <x v="398"/>
    <x v="0"/>
    <x v="0"/>
    <x v="0"/>
    <x v="0"/>
    <x v="1"/>
    <x v="1"/>
    <x v="0"/>
    <x v="633"/>
    <x v="654"/>
    <x v="1"/>
    <x v="2"/>
    <x v="0"/>
    <x v="14"/>
  </r>
  <r>
    <x v="655"/>
    <x v="533"/>
    <x v="540"/>
    <x v="399"/>
    <x v="0"/>
    <x v="0"/>
    <x v="0"/>
    <x v="0"/>
    <x v="1"/>
    <x v="1"/>
    <x v="0"/>
    <x v="634"/>
    <x v="655"/>
    <x v="1"/>
    <x v="0"/>
    <x v="14"/>
    <x v="1"/>
  </r>
  <r>
    <x v="656"/>
    <x v="534"/>
    <x v="478"/>
    <x v="26"/>
    <x v="1"/>
    <x v="0"/>
    <x v="0"/>
    <x v="1"/>
    <x v="1"/>
    <x v="0"/>
    <x v="0"/>
    <x v="2"/>
    <x v="656"/>
    <x v="1"/>
    <x v="0"/>
    <x v="2"/>
    <x v="18"/>
  </r>
  <r>
    <x v="657"/>
    <x v="535"/>
    <x v="541"/>
    <x v="202"/>
    <x v="0"/>
    <x v="0"/>
    <x v="1"/>
    <x v="3"/>
    <x v="1"/>
    <x v="0"/>
    <x v="2"/>
    <x v="635"/>
    <x v="657"/>
    <x v="1"/>
    <x v="1"/>
    <x v="18"/>
    <x v="15"/>
  </r>
  <r>
    <x v="658"/>
    <x v="536"/>
    <x v="88"/>
    <x v="201"/>
    <x v="0"/>
    <x v="0"/>
    <x v="0"/>
    <x v="0"/>
    <x v="1"/>
    <x v="1"/>
    <x v="0"/>
    <x v="636"/>
    <x v="658"/>
    <x v="1"/>
    <x v="2"/>
    <x v="15"/>
    <x v="40"/>
  </r>
  <r>
    <x v="659"/>
    <x v="537"/>
    <x v="542"/>
    <x v="319"/>
    <x v="1"/>
    <x v="0"/>
    <x v="0"/>
    <x v="3"/>
    <x v="0"/>
    <x v="0"/>
    <x v="2"/>
    <x v="637"/>
    <x v="659"/>
    <x v="1"/>
    <x v="2"/>
    <x v="40"/>
    <x v="6"/>
  </r>
  <r>
    <x v="660"/>
    <x v="538"/>
    <x v="380"/>
    <x v="400"/>
    <x v="0"/>
    <x v="0"/>
    <x v="0"/>
    <x v="2"/>
    <x v="1"/>
    <x v="1"/>
    <x v="0"/>
    <x v="638"/>
    <x v="660"/>
    <x v="1"/>
    <x v="0"/>
    <x v="7"/>
    <x v="4"/>
  </r>
  <r>
    <x v="661"/>
    <x v="539"/>
    <x v="41"/>
    <x v="401"/>
    <x v="0"/>
    <x v="0"/>
    <x v="0"/>
    <x v="0"/>
    <x v="1"/>
    <x v="0"/>
    <x v="0"/>
    <x v="639"/>
    <x v="661"/>
    <x v="1"/>
    <x v="1"/>
    <x v="5"/>
    <x v="11"/>
  </r>
  <r>
    <x v="662"/>
    <x v="540"/>
    <x v="543"/>
    <x v="285"/>
    <x v="0"/>
    <x v="0"/>
    <x v="0"/>
    <x v="0"/>
    <x v="1"/>
    <x v="0"/>
    <x v="0"/>
    <x v="640"/>
    <x v="662"/>
    <x v="1"/>
    <x v="2"/>
    <x v="0"/>
    <x v="36"/>
  </r>
  <r>
    <x v="663"/>
    <x v="541"/>
    <x v="544"/>
    <x v="402"/>
    <x v="1"/>
    <x v="0"/>
    <x v="0"/>
    <x v="0"/>
    <x v="1"/>
    <x v="0"/>
    <x v="0"/>
    <x v="641"/>
    <x v="663"/>
    <x v="1"/>
    <x v="1"/>
    <x v="36"/>
    <x v="6"/>
  </r>
  <r>
    <x v="664"/>
    <x v="542"/>
    <x v="545"/>
    <x v="394"/>
    <x v="0"/>
    <x v="0"/>
    <x v="0"/>
    <x v="2"/>
    <x v="1"/>
    <x v="1"/>
    <x v="0"/>
    <x v="642"/>
    <x v="664"/>
    <x v="1"/>
    <x v="2"/>
    <x v="7"/>
    <x v="1"/>
  </r>
  <r>
    <x v="665"/>
    <x v="543"/>
    <x v="546"/>
    <x v="403"/>
    <x v="1"/>
    <x v="0"/>
    <x v="0"/>
    <x v="1"/>
    <x v="1"/>
    <x v="0"/>
    <x v="0"/>
    <x v="301"/>
    <x v="665"/>
    <x v="1"/>
    <x v="2"/>
    <x v="2"/>
    <x v="25"/>
  </r>
  <r>
    <x v="666"/>
    <x v="460"/>
    <x v="547"/>
    <x v="404"/>
    <x v="1"/>
    <x v="0"/>
    <x v="0"/>
    <x v="0"/>
    <x v="1"/>
    <x v="1"/>
    <x v="0"/>
    <x v="643"/>
    <x v="666"/>
    <x v="1"/>
    <x v="0"/>
    <x v="25"/>
    <x v="18"/>
  </r>
  <r>
    <x v="667"/>
    <x v="544"/>
    <x v="548"/>
    <x v="80"/>
    <x v="0"/>
    <x v="0"/>
    <x v="1"/>
    <x v="3"/>
    <x v="1"/>
    <x v="0"/>
    <x v="2"/>
    <x v="644"/>
    <x v="667"/>
    <x v="1"/>
    <x v="0"/>
    <x v="18"/>
    <x v="27"/>
  </r>
  <r>
    <x v="668"/>
    <x v="170"/>
    <x v="549"/>
    <x v="405"/>
    <x v="1"/>
    <x v="0"/>
    <x v="0"/>
    <x v="3"/>
    <x v="1"/>
    <x v="0"/>
    <x v="0"/>
    <x v="645"/>
    <x v="668"/>
    <x v="1"/>
    <x v="0"/>
    <x v="27"/>
    <x v="10"/>
  </r>
  <r>
    <x v="669"/>
    <x v="75"/>
    <x v="550"/>
    <x v="296"/>
    <x v="0"/>
    <x v="0"/>
    <x v="0"/>
    <x v="0"/>
    <x v="1"/>
    <x v="0"/>
    <x v="0"/>
    <x v="646"/>
    <x v="669"/>
    <x v="1"/>
    <x v="2"/>
    <x v="11"/>
    <x v="4"/>
  </r>
  <r>
    <x v="670"/>
    <x v="545"/>
    <x v="551"/>
    <x v="406"/>
    <x v="0"/>
    <x v="0"/>
    <x v="0"/>
    <x v="0"/>
    <x v="1"/>
    <x v="1"/>
    <x v="0"/>
    <x v="571"/>
    <x v="670"/>
    <x v="1"/>
    <x v="0"/>
    <x v="5"/>
    <x v="43"/>
  </r>
  <r>
    <x v="671"/>
    <x v="546"/>
    <x v="329"/>
    <x v="28"/>
    <x v="0"/>
    <x v="0"/>
    <x v="0"/>
    <x v="0"/>
    <x v="0"/>
    <x v="1"/>
    <x v="0"/>
    <x v="647"/>
    <x v="671"/>
    <x v="1"/>
    <x v="2"/>
    <x v="43"/>
    <x v="37"/>
  </r>
  <r>
    <x v="672"/>
    <x v="547"/>
    <x v="552"/>
    <x v="189"/>
    <x v="0"/>
    <x v="0"/>
    <x v="0"/>
    <x v="0"/>
    <x v="1"/>
    <x v="1"/>
    <x v="2"/>
    <x v="648"/>
    <x v="672"/>
    <x v="1"/>
    <x v="2"/>
    <x v="37"/>
    <x v="6"/>
  </r>
  <r>
    <x v="673"/>
    <x v="548"/>
    <x v="520"/>
    <x v="407"/>
    <x v="0"/>
    <x v="0"/>
    <x v="0"/>
    <x v="2"/>
    <x v="1"/>
    <x v="1"/>
    <x v="0"/>
    <x v="649"/>
    <x v="673"/>
    <x v="1"/>
    <x v="1"/>
    <x v="7"/>
    <x v="16"/>
  </r>
  <r>
    <x v="674"/>
    <x v="549"/>
    <x v="553"/>
    <x v="340"/>
    <x v="1"/>
    <x v="0"/>
    <x v="1"/>
    <x v="3"/>
    <x v="1"/>
    <x v="0"/>
    <x v="2"/>
    <x v="650"/>
    <x v="674"/>
    <x v="1"/>
    <x v="1"/>
    <x v="16"/>
    <x v="36"/>
  </r>
  <r>
    <x v="675"/>
    <x v="550"/>
    <x v="554"/>
    <x v="257"/>
    <x v="1"/>
    <x v="0"/>
    <x v="0"/>
    <x v="0"/>
    <x v="1"/>
    <x v="0"/>
    <x v="0"/>
    <x v="651"/>
    <x v="675"/>
    <x v="1"/>
    <x v="1"/>
    <x v="36"/>
    <x v="22"/>
  </r>
  <r>
    <x v="676"/>
    <x v="551"/>
    <x v="555"/>
    <x v="408"/>
    <x v="1"/>
    <x v="0"/>
    <x v="0"/>
    <x v="0"/>
    <x v="1"/>
    <x v="0"/>
    <x v="0"/>
    <x v="652"/>
    <x v="676"/>
    <x v="1"/>
    <x v="0"/>
    <x v="22"/>
    <x v="42"/>
  </r>
  <r>
    <x v="677"/>
    <x v="552"/>
    <x v="556"/>
    <x v="409"/>
    <x v="0"/>
    <x v="0"/>
    <x v="0"/>
    <x v="0"/>
    <x v="1"/>
    <x v="0"/>
    <x v="2"/>
    <x v="653"/>
    <x v="677"/>
    <x v="1"/>
    <x v="0"/>
    <x v="42"/>
    <x v="10"/>
  </r>
  <r>
    <x v="678"/>
    <x v="553"/>
    <x v="38"/>
    <x v="410"/>
    <x v="0"/>
    <x v="0"/>
    <x v="0"/>
    <x v="0"/>
    <x v="1"/>
    <x v="0"/>
    <x v="0"/>
    <x v="654"/>
    <x v="678"/>
    <x v="1"/>
    <x v="0"/>
    <x v="11"/>
    <x v="22"/>
  </r>
  <r>
    <x v="679"/>
    <x v="344"/>
    <x v="557"/>
    <x v="411"/>
    <x v="1"/>
    <x v="0"/>
    <x v="0"/>
    <x v="0"/>
    <x v="1"/>
    <x v="0"/>
    <x v="0"/>
    <x v="655"/>
    <x v="679"/>
    <x v="1"/>
    <x v="0"/>
    <x v="22"/>
    <x v="7"/>
  </r>
  <r>
    <x v="680"/>
    <x v="554"/>
    <x v="443"/>
    <x v="210"/>
    <x v="1"/>
    <x v="0"/>
    <x v="1"/>
    <x v="3"/>
    <x v="1"/>
    <x v="0"/>
    <x v="0"/>
    <x v="656"/>
    <x v="680"/>
    <x v="1"/>
    <x v="1"/>
    <x v="8"/>
    <x v="4"/>
  </r>
  <r>
    <x v="681"/>
    <x v="555"/>
    <x v="558"/>
    <x v="355"/>
    <x v="0"/>
    <x v="0"/>
    <x v="0"/>
    <x v="0"/>
    <x v="1"/>
    <x v="0"/>
    <x v="0"/>
    <x v="657"/>
    <x v="681"/>
    <x v="1"/>
    <x v="1"/>
    <x v="5"/>
    <x v="44"/>
  </r>
  <r>
    <x v="682"/>
    <x v="91"/>
    <x v="559"/>
    <x v="4"/>
    <x v="0"/>
    <x v="0"/>
    <x v="0"/>
    <x v="3"/>
    <x v="0"/>
    <x v="1"/>
    <x v="2"/>
    <x v="658"/>
    <x v="682"/>
    <x v="1"/>
    <x v="1"/>
    <x v="44"/>
    <x v="3"/>
  </r>
  <r>
    <x v="683"/>
    <x v="556"/>
    <x v="483"/>
    <x v="136"/>
    <x v="0"/>
    <x v="0"/>
    <x v="0"/>
    <x v="0"/>
    <x v="1"/>
    <x v="2"/>
    <x v="1"/>
    <x v="659"/>
    <x v="683"/>
    <x v="1"/>
    <x v="0"/>
    <x v="4"/>
    <x v="3"/>
  </r>
  <r>
    <x v="684"/>
    <x v="557"/>
    <x v="560"/>
    <x v="66"/>
    <x v="0"/>
    <x v="0"/>
    <x v="0"/>
    <x v="0"/>
    <x v="1"/>
    <x v="0"/>
    <x v="2"/>
    <x v="660"/>
    <x v="684"/>
    <x v="1"/>
    <x v="0"/>
    <x v="4"/>
    <x v="18"/>
  </r>
  <r>
    <x v="685"/>
    <x v="558"/>
    <x v="561"/>
    <x v="348"/>
    <x v="0"/>
    <x v="0"/>
    <x v="1"/>
    <x v="3"/>
    <x v="1"/>
    <x v="0"/>
    <x v="1"/>
    <x v="661"/>
    <x v="685"/>
    <x v="1"/>
    <x v="2"/>
    <x v="18"/>
    <x v="9"/>
  </r>
  <r>
    <x v="686"/>
    <x v="559"/>
    <x v="40"/>
    <x v="106"/>
    <x v="1"/>
    <x v="0"/>
    <x v="0"/>
    <x v="1"/>
    <x v="1"/>
    <x v="0"/>
    <x v="1"/>
    <x v="662"/>
    <x v="686"/>
    <x v="1"/>
    <x v="2"/>
    <x v="10"/>
    <x v="0"/>
  </r>
  <r>
    <x v="687"/>
    <x v="560"/>
    <x v="562"/>
    <x v="412"/>
    <x v="1"/>
    <x v="0"/>
    <x v="0"/>
    <x v="0"/>
    <x v="1"/>
    <x v="0"/>
    <x v="1"/>
    <x v="663"/>
    <x v="687"/>
    <x v="1"/>
    <x v="0"/>
    <x v="1"/>
    <x v="45"/>
  </r>
  <r>
    <x v="688"/>
    <x v="561"/>
    <x v="563"/>
    <x v="319"/>
    <x v="1"/>
    <x v="0"/>
    <x v="0"/>
    <x v="0"/>
    <x v="0"/>
    <x v="1"/>
    <x v="2"/>
    <x v="664"/>
    <x v="688"/>
    <x v="1"/>
    <x v="0"/>
    <x v="45"/>
    <x v="9"/>
  </r>
  <r>
    <x v="689"/>
    <x v="562"/>
    <x v="564"/>
    <x v="159"/>
    <x v="1"/>
    <x v="0"/>
    <x v="0"/>
    <x v="1"/>
    <x v="1"/>
    <x v="0"/>
    <x v="2"/>
    <x v="665"/>
    <x v="689"/>
    <x v="1"/>
    <x v="0"/>
    <x v="10"/>
    <x v="9"/>
  </r>
  <r>
    <x v="690"/>
    <x v="563"/>
    <x v="565"/>
    <x v="112"/>
    <x v="1"/>
    <x v="0"/>
    <x v="0"/>
    <x v="1"/>
    <x v="1"/>
    <x v="2"/>
    <x v="2"/>
    <x v="666"/>
    <x v="690"/>
    <x v="1"/>
    <x v="1"/>
    <x v="10"/>
    <x v="22"/>
  </r>
  <r>
    <x v="691"/>
    <x v="564"/>
    <x v="566"/>
    <x v="210"/>
    <x v="1"/>
    <x v="0"/>
    <x v="0"/>
    <x v="0"/>
    <x v="1"/>
    <x v="2"/>
    <x v="0"/>
    <x v="667"/>
    <x v="691"/>
    <x v="1"/>
    <x v="2"/>
    <x v="22"/>
    <x v="22"/>
  </r>
  <r>
    <x v="692"/>
    <x v="565"/>
    <x v="61"/>
    <x v="413"/>
    <x v="1"/>
    <x v="0"/>
    <x v="0"/>
    <x v="0"/>
    <x v="1"/>
    <x v="0"/>
    <x v="0"/>
    <x v="668"/>
    <x v="692"/>
    <x v="1"/>
    <x v="2"/>
    <x v="22"/>
    <x v="35"/>
  </r>
  <r>
    <x v="693"/>
    <x v="566"/>
    <x v="567"/>
    <x v="297"/>
    <x v="0"/>
    <x v="0"/>
    <x v="0"/>
    <x v="0"/>
    <x v="1"/>
    <x v="0"/>
    <x v="1"/>
    <x v="669"/>
    <x v="693"/>
    <x v="1"/>
    <x v="1"/>
    <x v="35"/>
    <x v="6"/>
  </r>
  <r>
    <x v="694"/>
    <x v="567"/>
    <x v="568"/>
    <x v="359"/>
    <x v="0"/>
    <x v="0"/>
    <x v="0"/>
    <x v="2"/>
    <x v="1"/>
    <x v="0"/>
    <x v="0"/>
    <x v="670"/>
    <x v="694"/>
    <x v="1"/>
    <x v="0"/>
    <x v="7"/>
    <x v="6"/>
  </r>
  <r>
    <x v="695"/>
    <x v="568"/>
    <x v="569"/>
    <x v="414"/>
    <x v="0"/>
    <x v="0"/>
    <x v="0"/>
    <x v="2"/>
    <x v="1"/>
    <x v="0"/>
    <x v="0"/>
    <x v="638"/>
    <x v="695"/>
    <x v="1"/>
    <x v="2"/>
    <x v="7"/>
    <x v="6"/>
  </r>
  <r>
    <x v="696"/>
    <x v="569"/>
    <x v="421"/>
    <x v="415"/>
    <x v="0"/>
    <x v="0"/>
    <x v="0"/>
    <x v="2"/>
    <x v="1"/>
    <x v="0"/>
    <x v="0"/>
    <x v="671"/>
    <x v="696"/>
    <x v="1"/>
    <x v="1"/>
    <x v="7"/>
    <x v="10"/>
  </r>
  <r>
    <x v="697"/>
    <x v="78"/>
    <x v="570"/>
    <x v="416"/>
    <x v="0"/>
    <x v="0"/>
    <x v="0"/>
    <x v="0"/>
    <x v="1"/>
    <x v="0"/>
    <x v="0"/>
    <x v="672"/>
    <x v="697"/>
    <x v="1"/>
    <x v="0"/>
    <x v="11"/>
    <x v="7"/>
  </r>
  <r>
    <x v="698"/>
    <x v="570"/>
    <x v="312"/>
    <x v="417"/>
    <x v="1"/>
    <x v="0"/>
    <x v="1"/>
    <x v="3"/>
    <x v="1"/>
    <x v="0"/>
    <x v="0"/>
    <x v="673"/>
    <x v="698"/>
    <x v="1"/>
    <x v="2"/>
    <x v="8"/>
    <x v="23"/>
  </r>
  <r>
    <x v="699"/>
    <x v="571"/>
    <x v="5"/>
    <x v="87"/>
    <x v="1"/>
    <x v="0"/>
    <x v="0"/>
    <x v="3"/>
    <x v="1"/>
    <x v="0"/>
    <x v="1"/>
    <x v="674"/>
    <x v="699"/>
    <x v="1"/>
    <x v="2"/>
    <x v="23"/>
    <x v="22"/>
  </r>
  <r>
    <x v="700"/>
    <x v="572"/>
    <x v="571"/>
    <x v="418"/>
    <x v="1"/>
    <x v="0"/>
    <x v="0"/>
    <x v="0"/>
    <x v="1"/>
    <x v="1"/>
    <x v="0"/>
    <x v="675"/>
    <x v="700"/>
    <x v="1"/>
    <x v="1"/>
    <x v="22"/>
    <x v="9"/>
  </r>
  <r>
    <x v="701"/>
    <x v="573"/>
    <x v="565"/>
    <x v="419"/>
    <x v="1"/>
    <x v="0"/>
    <x v="0"/>
    <x v="1"/>
    <x v="1"/>
    <x v="0"/>
    <x v="2"/>
    <x v="676"/>
    <x v="701"/>
    <x v="1"/>
    <x v="2"/>
    <x v="10"/>
    <x v="16"/>
  </r>
  <r>
    <x v="702"/>
    <x v="574"/>
    <x v="572"/>
    <x v="24"/>
    <x v="1"/>
    <x v="0"/>
    <x v="1"/>
    <x v="3"/>
    <x v="1"/>
    <x v="2"/>
    <x v="2"/>
    <x v="677"/>
    <x v="702"/>
    <x v="1"/>
    <x v="0"/>
    <x v="16"/>
    <x v="6"/>
  </r>
  <r>
    <x v="703"/>
    <x v="72"/>
    <x v="573"/>
    <x v="420"/>
    <x v="0"/>
    <x v="0"/>
    <x v="0"/>
    <x v="2"/>
    <x v="1"/>
    <x v="0"/>
    <x v="0"/>
    <x v="678"/>
    <x v="703"/>
    <x v="1"/>
    <x v="2"/>
    <x v="7"/>
    <x v="6"/>
  </r>
  <r>
    <x v="704"/>
    <x v="575"/>
    <x v="63"/>
    <x v="421"/>
    <x v="0"/>
    <x v="0"/>
    <x v="0"/>
    <x v="2"/>
    <x v="1"/>
    <x v="0"/>
    <x v="0"/>
    <x v="679"/>
    <x v="704"/>
    <x v="1"/>
    <x v="0"/>
    <x v="7"/>
    <x v="11"/>
  </r>
  <r>
    <x v="705"/>
    <x v="576"/>
    <x v="574"/>
    <x v="422"/>
    <x v="0"/>
    <x v="0"/>
    <x v="0"/>
    <x v="0"/>
    <x v="1"/>
    <x v="0"/>
    <x v="0"/>
    <x v="680"/>
    <x v="705"/>
    <x v="1"/>
    <x v="0"/>
    <x v="0"/>
    <x v="41"/>
  </r>
  <r>
    <x v="706"/>
    <x v="366"/>
    <x v="565"/>
    <x v="161"/>
    <x v="0"/>
    <x v="1"/>
    <x v="0"/>
    <x v="3"/>
    <x v="0"/>
    <x v="0"/>
    <x v="2"/>
    <x v="681"/>
    <x v="706"/>
    <x v="1"/>
    <x v="2"/>
    <x v="41"/>
    <x v="28"/>
  </r>
  <r>
    <x v="707"/>
    <x v="440"/>
    <x v="575"/>
    <x v="119"/>
    <x v="0"/>
    <x v="0"/>
    <x v="0"/>
    <x v="1"/>
    <x v="1"/>
    <x v="0"/>
    <x v="1"/>
    <x v="682"/>
    <x v="707"/>
    <x v="1"/>
    <x v="2"/>
    <x v="28"/>
    <x v="19"/>
  </r>
  <r>
    <x v="708"/>
    <x v="577"/>
    <x v="576"/>
    <x v="370"/>
    <x v="0"/>
    <x v="0"/>
    <x v="0"/>
    <x v="0"/>
    <x v="1"/>
    <x v="0"/>
    <x v="0"/>
    <x v="683"/>
    <x v="708"/>
    <x v="1"/>
    <x v="2"/>
    <x v="19"/>
    <x v="9"/>
  </r>
  <r>
    <x v="709"/>
    <x v="578"/>
    <x v="577"/>
    <x v="191"/>
    <x v="1"/>
    <x v="0"/>
    <x v="0"/>
    <x v="1"/>
    <x v="1"/>
    <x v="1"/>
    <x v="2"/>
    <x v="684"/>
    <x v="709"/>
    <x v="1"/>
    <x v="0"/>
    <x v="10"/>
    <x v="9"/>
  </r>
  <r>
    <x v="710"/>
    <x v="579"/>
    <x v="369"/>
    <x v="56"/>
    <x v="1"/>
    <x v="0"/>
    <x v="0"/>
    <x v="1"/>
    <x v="1"/>
    <x v="1"/>
    <x v="1"/>
    <x v="685"/>
    <x v="710"/>
    <x v="1"/>
    <x v="1"/>
    <x v="10"/>
    <x v="12"/>
  </r>
  <r>
    <x v="711"/>
    <x v="580"/>
    <x v="578"/>
    <x v="423"/>
    <x v="1"/>
    <x v="0"/>
    <x v="0"/>
    <x v="1"/>
    <x v="1"/>
    <x v="0"/>
    <x v="0"/>
    <x v="686"/>
    <x v="711"/>
    <x v="1"/>
    <x v="1"/>
    <x v="12"/>
    <x v="6"/>
  </r>
  <r>
    <x v="712"/>
    <x v="581"/>
    <x v="579"/>
    <x v="355"/>
    <x v="0"/>
    <x v="0"/>
    <x v="0"/>
    <x v="2"/>
    <x v="1"/>
    <x v="2"/>
    <x v="0"/>
    <x v="687"/>
    <x v="712"/>
    <x v="1"/>
    <x v="2"/>
    <x v="7"/>
    <x v="33"/>
  </r>
  <r>
    <x v="713"/>
    <x v="225"/>
    <x v="580"/>
    <x v="86"/>
    <x v="1"/>
    <x v="0"/>
    <x v="1"/>
    <x v="3"/>
    <x v="1"/>
    <x v="1"/>
    <x v="2"/>
    <x v="688"/>
    <x v="713"/>
    <x v="1"/>
    <x v="1"/>
    <x v="33"/>
    <x v="11"/>
  </r>
  <r>
    <x v="714"/>
    <x v="582"/>
    <x v="581"/>
    <x v="424"/>
    <x v="0"/>
    <x v="0"/>
    <x v="0"/>
    <x v="0"/>
    <x v="1"/>
    <x v="1"/>
    <x v="0"/>
    <x v="689"/>
    <x v="714"/>
    <x v="1"/>
    <x v="1"/>
    <x v="0"/>
    <x v="32"/>
  </r>
  <r>
    <x v="715"/>
    <x v="583"/>
    <x v="582"/>
    <x v="425"/>
    <x v="0"/>
    <x v="0"/>
    <x v="0"/>
    <x v="3"/>
    <x v="1"/>
    <x v="0"/>
    <x v="1"/>
    <x v="690"/>
    <x v="715"/>
    <x v="1"/>
    <x v="1"/>
    <x v="32"/>
    <x v="41"/>
  </r>
  <r>
    <x v="716"/>
    <x v="584"/>
    <x v="166"/>
    <x v="49"/>
    <x v="0"/>
    <x v="1"/>
    <x v="0"/>
    <x v="3"/>
    <x v="1"/>
    <x v="0"/>
    <x v="2"/>
    <x v="691"/>
    <x v="716"/>
    <x v="1"/>
    <x v="0"/>
    <x v="41"/>
    <x v="12"/>
  </r>
  <r>
    <x v="717"/>
    <x v="585"/>
    <x v="67"/>
    <x v="426"/>
    <x v="1"/>
    <x v="0"/>
    <x v="0"/>
    <x v="1"/>
    <x v="1"/>
    <x v="2"/>
    <x v="0"/>
    <x v="692"/>
    <x v="717"/>
    <x v="1"/>
    <x v="1"/>
    <x v="12"/>
    <x v="0"/>
  </r>
  <r>
    <x v="718"/>
    <x v="586"/>
    <x v="583"/>
    <x v="427"/>
    <x v="1"/>
    <x v="0"/>
    <x v="0"/>
    <x v="0"/>
    <x v="1"/>
    <x v="0"/>
    <x v="1"/>
    <x v="693"/>
    <x v="718"/>
    <x v="1"/>
    <x v="0"/>
    <x v="1"/>
    <x v="42"/>
  </r>
  <r>
    <x v="719"/>
    <x v="587"/>
    <x v="584"/>
    <x v="176"/>
    <x v="0"/>
    <x v="0"/>
    <x v="0"/>
    <x v="0"/>
    <x v="1"/>
    <x v="0"/>
    <x v="2"/>
    <x v="694"/>
    <x v="719"/>
    <x v="1"/>
    <x v="0"/>
    <x v="42"/>
    <x v="15"/>
  </r>
  <r>
    <x v="720"/>
    <x v="28"/>
    <x v="170"/>
    <x v="365"/>
    <x v="0"/>
    <x v="0"/>
    <x v="0"/>
    <x v="0"/>
    <x v="1"/>
    <x v="0"/>
    <x v="0"/>
    <x v="695"/>
    <x v="720"/>
    <x v="1"/>
    <x v="0"/>
    <x v="15"/>
    <x v="7"/>
  </r>
  <r>
    <x v="721"/>
    <x v="355"/>
    <x v="585"/>
    <x v="428"/>
    <x v="1"/>
    <x v="0"/>
    <x v="1"/>
    <x v="3"/>
    <x v="1"/>
    <x v="0"/>
    <x v="0"/>
    <x v="696"/>
    <x v="721"/>
    <x v="1"/>
    <x v="0"/>
    <x v="8"/>
    <x v="7"/>
  </r>
  <r>
    <x v="722"/>
    <x v="588"/>
    <x v="383"/>
    <x v="429"/>
    <x v="1"/>
    <x v="0"/>
    <x v="1"/>
    <x v="3"/>
    <x v="1"/>
    <x v="1"/>
    <x v="0"/>
    <x v="697"/>
    <x v="722"/>
    <x v="1"/>
    <x v="2"/>
    <x v="8"/>
    <x v="7"/>
  </r>
  <r>
    <x v="723"/>
    <x v="416"/>
    <x v="586"/>
    <x v="430"/>
    <x v="1"/>
    <x v="0"/>
    <x v="1"/>
    <x v="3"/>
    <x v="1"/>
    <x v="0"/>
    <x v="0"/>
    <x v="698"/>
    <x v="723"/>
    <x v="1"/>
    <x v="1"/>
    <x v="8"/>
    <x v="9"/>
  </r>
  <r>
    <x v="724"/>
    <x v="589"/>
    <x v="17"/>
    <x v="338"/>
    <x v="1"/>
    <x v="0"/>
    <x v="0"/>
    <x v="1"/>
    <x v="1"/>
    <x v="0"/>
    <x v="2"/>
    <x v="699"/>
    <x v="724"/>
    <x v="1"/>
    <x v="1"/>
    <x v="10"/>
    <x v="2"/>
  </r>
  <r>
    <x v="725"/>
    <x v="244"/>
    <x v="587"/>
    <x v="337"/>
    <x v="0"/>
    <x v="0"/>
    <x v="0"/>
    <x v="0"/>
    <x v="1"/>
    <x v="2"/>
    <x v="2"/>
    <x v="139"/>
    <x v="725"/>
    <x v="1"/>
    <x v="1"/>
    <x v="3"/>
    <x v="9"/>
  </r>
  <r>
    <x v="726"/>
    <x v="19"/>
    <x v="588"/>
    <x v="171"/>
    <x v="1"/>
    <x v="0"/>
    <x v="0"/>
    <x v="1"/>
    <x v="1"/>
    <x v="0"/>
    <x v="2"/>
    <x v="700"/>
    <x v="726"/>
    <x v="1"/>
    <x v="2"/>
    <x v="10"/>
    <x v="15"/>
  </r>
  <r>
    <x v="727"/>
    <x v="590"/>
    <x v="589"/>
    <x v="431"/>
    <x v="0"/>
    <x v="0"/>
    <x v="0"/>
    <x v="0"/>
    <x v="1"/>
    <x v="0"/>
    <x v="0"/>
    <x v="701"/>
    <x v="727"/>
    <x v="1"/>
    <x v="1"/>
    <x v="15"/>
    <x v="4"/>
  </r>
  <r>
    <x v="728"/>
    <x v="591"/>
    <x v="82"/>
    <x v="432"/>
    <x v="0"/>
    <x v="0"/>
    <x v="0"/>
    <x v="0"/>
    <x v="1"/>
    <x v="0"/>
    <x v="0"/>
    <x v="702"/>
    <x v="728"/>
    <x v="1"/>
    <x v="2"/>
    <x v="5"/>
    <x v="9"/>
  </r>
  <r>
    <x v="729"/>
    <x v="592"/>
    <x v="172"/>
    <x v="200"/>
    <x v="1"/>
    <x v="0"/>
    <x v="0"/>
    <x v="1"/>
    <x v="1"/>
    <x v="0"/>
    <x v="1"/>
    <x v="703"/>
    <x v="729"/>
    <x v="1"/>
    <x v="2"/>
    <x v="10"/>
    <x v="9"/>
  </r>
  <r>
    <x v="730"/>
    <x v="165"/>
    <x v="20"/>
    <x v="427"/>
    <x v="1"/>
    <x v="0"/>
    <x v="0"/>
    <x v="1"/>
    <x v="1"/>
    <x v="1"/>
    <x v="1"/>
    <x v="704"/>
    <x v="730"/>
    <x v="1"/>
    <x v="0"/>
    <x v="10"/>
    <x v="17"/>
  </r>
  <r>
    <x v="731"/>
    <x v="593"/>
    <x v="590"/>
    <x v="363"/>
    <x v="1"/>
    <x v="0"/>
    <x v="0"/>
    <x v="0"/>
    <x v="1"/>
    <x v="0"/>
    <x v="2"/>
    <x v="705"/>
    <x v="731"/>
    <x v="1"/>
    <x v="2"/>
    <x v="17"/>
    <x v="9"/>
  </r>
  <r>
    <x v="732"/>
    <x v="594"/>
    <x v="591"/>
    <x v="332"/>
    <x v="1"/>
    <x v="0"/>
    <x v="0"/>
    <x v="1"/>
    <x v="1"/>
    <x v="0"/>
    <x v="2"/>
    <x v="706"/>
    <x v="732"/>
    <x v="1"/>
    <x v="2"/>
    <x v="10"/>
    <x v="8"/>
  </r>
  <r>
    <x v="733"/>
    <x v="595"/>
    <x v="592"/>
    <x v="433"/>
    <x v="0"/>
    <x v="0"/>
    <x v="0"/>
    <x v="0"/>
    <x v="1"/>
    <x v="0"/>
    <x v="0"/>
    <x v="206"/>
    <x v="733"/>
    <x v="1"/>
    <x v="1"/>
    <x v="9"/>
    <x v="15"/>
  </r>
  <r>
    <x v="734"/>
    <x v="596"/>
    <x v="349"/>
    <x v="2"/>
    <x v="0"/>
    <x v="0"/>
    <x v="0"/>
    <x v="0"/>
    <x v="1"/>
    <x v="1"/>
    <x v="0"/>
    <x v="707"/>
    <x v="734"/>
    <x v="1"/>
    <x v="2"/>
    <x v="15"/>
    <x v="43"/>
  </r>
  <r>
    <x v="735"/>
    <x v="597"/>
    <x v="593"/>
    <x v="166"/>
    <x v="0"/>
    <x v="0"/>
    <x v="1"/>
    <x v="3"/>
    <x v="0"/>
    <x v="1"/>
    <x v="2"/>
    <x v="708"/>
    <x v="735"/>
    <x v="1"/>
    <x v="1"/>
    <x v="43"/>
    <x v="6"/>
  </r>
  <r>
    <x v="736"/>
    <x v="268"/>
    <x v="594"/>
    <x v="381"/>
    <x v="0"/>
    <x v="0"/>
    <x v="0"/>
    <x v="2"/>
    <x v="1"/>
    <x v="2"/>
    <x v="0"/>
    <x v="709"/>
    <x v="736"/>
    <x v="2"/>
    <x v="1"/>
    <x v="7"/>
    <x v="6"/>
  </r>
  <r>
    <x v="737"/>
    <x v="598"/>
    <x v="224"/>
    <x v="434"/>
    <x v="0"/>
    <x v="0"/>
    <x v="0"/>
    <x v="2"/>
    <x v="1"/>
    <x v="0"/>
    <x v="0"/>
    <x v="710"/>
    <x v="737"/>
    <x v="2"/>
    <x v="0"/>
    <x v="7"/>
    <x v="26"/>
  </r>
  <r>
    <x v="738"/>
    <x v="599"/>
    <x v="595"/>
    <x v="289"/>
    <x v="1"/>
    <x v="0"/>
    <x v="0"/>
    <x v="3"/>
    <x v="1"/>
    <x v="1"/>
    <x v="0"/>
    <x v="711"/>
    <x v="738"/>
    <x v="2"/>
    <x v="2"/>
    <x v="26"/>
    <x v="24"/>
  </r>
  <r>
    <x v="739"/>
    <x v="600"/>
    <x v="596"/>
    <x v="435"/>
    <x v="1"/>
    <x v="0"/>
    <x v="0"/>
    <x v="1"/>
    <x v="1"/>
    <x v="0"/>
    <x v="2"/>
    <x v="712"/>
    <x v="739"/>
    <x v="2"/>
    <x v="0"/>
    <x v="24"/>
    <x v="9"/>
  </r>
  <r>
    <x v="740"/>
    <x v="203"/>
    <x v="237"/>
    <x v="10"/>
    <x v="1"/>
    <x v="0"/>
    <x v="0"/>
    <x v="1"/>
    <x v="1"/>
    <x v="2"/>
    <x v="1"/>
    <x v="713"/>
    <x v="740"/>
    <x v="2"/>
    <x v="1"/>
    <x v="10"/>
    <x v="41"/>
  </r>
  <r>
    <x v="741"/>
    <x v="601"/>
    <x v="597"/>
    <x v="436"/>
    <x v="0"/>
    <x v="1"/>
    <x v="0"/>
    <x v="3"/>
    <x v="0"/>
    <x v="0"/>
    <x v="2"/>
    <x v="714"/>
    <x v="741"/>
    <x v="2"/>
    <x v="2"/>
    <x v="41"/>
    <x v="16"/>
  </r>
  <r>
    <x v="742"/>
    <x v="386"/>
    <x v="598"/>
    <x v="127"/>
    <x v="1"/>
    <x v="0"/>
    <x v="1"/>
    <x v="3"/>
    <x v="1"/>
    <x v="1"/>
    <x v="2"/>
    <x v="715"/>
    <x v="742"/>
    <x v="2"/>
    <x v="2"/>
    <x v="16"/>
    <x v="17"/>
  </r>
  <r>
    <x v="743"/>
    <x v="602"/>
    <x v="599"/>
    <x v="320"/>
    <x v="1"/>
    <x v="0"/>
    <x v="0"/>
    <x v="0"/>
    <x v="1"/>
    <x v="0"/>
    <x v="2"/>
    <x v="716"/>
    <x v="743"/>
    <x v="2"/>
    <x v="0"/>
    <x v="17"/>
    <x v="36"/>
  </r>
  <r>
    <x v="744"/>
    <x v="603"/>
    <x v="491"/>
    <x v="230"/>
    <x v="1"/>
    <x v="0"/>
    <x v="0"/>
    <x v="0"/>
    <x v="1"/>
    <x v="1"/>
    <x v="0"/>
    <x v="717"/>
    <x v="744"/>
    <x v="2"/>
    <x v="2"/>
    <x v="36"/>
    <x v="26"/>
  </r>
  <r>
    <x v="745"/>
    <x v="604"/>
    <x v="600"/>
    <x v="437"/>
    <x v="1"/>
    <x v="0"/>
    <x v="0"/>
    <x v="3"/>
    <x v="1"/>
    <x v="1"/>
    <x v="0"/>
    <x v="718"/>
    <x v="745"/>
    <x v="2"/>
    <x v="2"/>
    <x v="26"/>
    <x v="17"/>
  </r>
  <r>
    <x v="746"/>
    <x v="605"/>
    <x v="470"/>
    <x v="145"/>
    <x v="1"/>
    <x v="0"/>
    <x v="0"/>
    <x v="0"/>
    <x v="1"/>
    <x v="0"/>
    <x v="2"/>
    <x v="719"/>
    <x v="746"/>
    <x v="2"/>
    <x v="1"/>
    <x v="17"/>
    <x v="7"/>
  </r>
  <r>
    <x v="747"/>
    <x v="203"/>
    <x v="601"/>
    <x v="438"/>
    <x v="1"/>
    <x v="0"/>
    <x v="1"/>
    <x v="3"/>
    <x v="1"/>
    <x v="0"/>
    <x v="0"/>
    <x v="720"/>
    <x v="747"/>
    <x v="2"/>
    <x v="2"/>
    <x v="8"/>
    <x v="32"/>
  </r>
  <r>
    <x v="748"/>
    <x v="62"/>
    <x v="602"/>
    <x v="325"/>
    <x v="0"/>
    <x v="0"/>
    <x v="0"/>
    <x v="3"/>
    <x v="1"/>
    <x v="1"/>
    <x v="2"/>
    <x v="721"/>
    <x v="748"/>
    <x v="2"/>
    <x v="0"/>
    <x v="32"/>
    <x v="12"/>
  </r>
  <r>
    <x v="749"/>
    <x v="61"/>
    <x v="343"/>
    <x v="379"/>
    <x v="1"/>
    <x v="0"/>
    <x v="0"/>
    <x v="1"/>
    <x v="1"/>
    <x v="1"/>
    <x v="0"/>
    <x v="334"/>
    <x v="749"/>
    <x v="2"/>
    <x v="0"/>
    <x v="12"/>
    <x v="16"/>
  </r>
  <r>
    <x v="750"/>
    <x v="79"/>
    <x v="603"/>
    <x v="170"/>
    <x v="1"/>
    <x v="0"/>
    <x v="1"/>
    <x v="3"/>
    <x v="1"/>
    <x v="0"/>
    <x v="2"/>
    <x v="722"/>
    <x v="750"/>
    <x v="2"/>
    <x v="0"/>
    <x v="16"/>
    <x v="12"/>
  </r>
  <r>
    <x v="751"/>
    <x v="606"/>
    <x v="604"/>
    <x v="333"/>
    <x v="1"/>
    <x v="0"/>
    <x v="0"/>
    <x v="1"/>
    <x v="1"/>
    <x v="1"/>
    <x v="0"/>
    <x v="723"/>
    <x v="751"/>
    <x v="2"/>
    <x v="0"/>
    <x v="12"/>
    <x v="13"/>
  </r>
  <r>
    <x v="752"/>
    <x v="607"/>
    <x v="80"/>
    <x v="315"/>
    <x v="1"/>
    <x v="0"/>
    <x v="0"/>
    <x v="3"/>
    <x v="1"/>
    <x v="0"/>
    <x v="2"/>
    <x v="724"/>
    <x v="752"/>
    <x v="2"/>
    <x v="1"/>
    <x v="13"/>
    <x v="34"/>
  </r>
  <r>
    <x v="753"/>
    <x v="608"/>
    <x v="605"/>
    <x v="188"/>
    <x v="0"/>
    <x v="0"/>
    <x v="0"/>
    <x v="3"/>
    <x v="1"/>
    <x v="0"/>
    <x v="2"/>
    <x v="725"/>
    <x v="753"/>
    <x v="2"/>
    <x v="1"/>
    <x v="34"/>
    <x v="11"/>
  </r>
  <r>
    <x v="754"/>
    <x v="609"/>
    <x v="606"/>
    <x v="439"/>
    <x v="0"/>
    <x v="0"/>
    <x v="0"/>
    <x v="0"/>
    <x v="1"/>
    <x v="0"/>
    <x v="0"/>
    <x v="726"/>
    <x v="754"/>
    <x v="2"/>
    <x v="0"/>
    <x v="0"/>
    <x v="15"/>
  </r>
  <r>
    <x v="755"/>
    <x v="610"/>
    <x v="355"/>
    <x v="440"/>
    <x v="0"/>
    <x v="0"/>
    <x v="0"/>
    <x v="0"/>
    <x v="1"/>
    <x v="0"/>
    <x v="0"/>
    <x v="727"/>
    <x v="755"/>
    <x v="2"/>
    <x v="0"/>
    <x v="15"/>
    <x v="7"/>
  </r>
  <r>
    <x v="756"/>
    <x v="611"/>
    <x v="607"/>
    <x v="441"/>
    <x v="1"/>
    <x v="0"/>
    <x v="1"/>
    <x v="3"/>
    <x v="1"/>
    <x v="0"/>
    <x v="0"/>
    <x v="656"/>
    <x v="756"/>
    <x v="2"/>
    <x v="1"/>
    <x v="8"/>
    <x v="2"/>
  </r>
  <r>
    <x v="757"/>
    <x v="161"/>
    <x v="608"/>
    <x v="315"/>
    <x v="0"/>
    <x v="0"/>
    <x v="0"/>
    <x v="0"/>
    <x v="1"/>
    <x v="2"/>
    <x v="2"/>
    <x v="728"/>
    <x v="757"/>
    <x v="2"/>
    <x v="2"/>
    <x v="3"/>
    <x v="27"/>
  </r>
  <r>
    <x v="758"/>
    <x v="612"/>
    <x v="609"/>
    <x v="442"/>
    <x v="1"/>
    <x v="0"/>
    <x v="0"/>
    <x v="3"/>
    <x v="1"/>
    <x v="2"/>
    <x v="0"/>
    <x v="729"/>
    <x v="758"/>
    <x v="2"/>
    <x v="2"/>
    <x v="27"/>
    <x v="15"/>
  </r>
  <r>
    <x v="759"/>
    <x v="613"/>
    <x v="610"/>
    <x v="22"/>
    <x v="0"/>
    <x v="0"/>
    <x v="0"/>
    <x v="0"/>
    <x v="1"/>
    <x v="0"/>
    <x v="0"/>
    <x v="730"/>
    <x v="759"/>
    <x v="2"/>
    <x v="0"/>
    <x v="15"/>
    <x v="15"/>
  </r>
  <r>
    <x v="760"/>
    <x v="416"/>
    <x v="568"/>
    <x v="443"/>
    <x v="0"/>
    <x v="0"/>
    <x v="0"/>
    <x v="0"/>
    <x v="1"/>
    <x v="1"/>
    <x v="0"/>
    <x v="731"/>
    <x v="760"/>
    <x v="2"/>
    <x v="2"/>
    <x v="15"/>
    <x v="17"/>
  </r>
  <r>
    <x v="761"/>
    <x v="233"/>
    <x v="611"/>
    <x v="264"/>
    <x v="1"/>
    <x v="0"/>
    <x v="0"/>
    <x v="0"/>
    <x v="1"/>
    <x v="0"/>
    <x v="2"/>
    <x v="732"/>
    <x v="761"/>
    <x v="2"/>
    <x v="1"/>
    <x v="17"/>
    <x v="15"/>
  </r>
  <r>
    <x v="762"/>
    <x v="32"/>
    <x v="612"/>
    <x v="444"/>
    <x v="0"/>
    <x v="0"/>
    <x v="0"/>
    <x v="0"/>
    <x v="1"/>
    <x v="1"/>
    <x v="0"/>
    <x v="733"/>
    <x v="762"/>
    <x v="2"/>
    <x v="2"/>
    <x v="15"/>
    <x v="15"/>
  </r>
  <r>
    <x v="763"/>
    <x v="614"/>
    <x v="264"/>
    <x v="445"/>
    <x v="0"/>
    <x v="0"/>
    <x v="0"/>
    <x v="0"/>
    <x v="1"/>
    <x v="0"/>
    <x v="0"/>
    <x v="727"/>
    <x v="763"/>
    <x v="2"/>
    <x v="1"/>
    <x v="15"/>
    <x v="15"/>
  </r>
  <r>
    <x v="764"/>
    <x v="615"/>
    <x v="613"/>
    <x v="446"/>
    <x v="0"/>
    <x v="0"/>
    <x v="0"/>
    <x v="0"/>
    <x v="1"/>
    <x v="0"/>
    <x v="0"/>
    <x v="734"/>
    <x v="764"/>
    <x v="2"/>
    <x v="1"/>
    <x v="15"/>
    <x v="27"/>
  </r>
  <r>
    <x v="765"/>
    <x v="616"/>
    <x v="614"/>
    <x v="447"/>
    <x v="1"/>
    <x v="0"/>
    <x v="0"/>
    <x v="3"/>
    <x v="1"/>
    <x v="0"/>
    <x v="0"/>
    <x v="735"/>
    <x v="765"/>
    <x v="2"/>
    <x v="2"/>
    <x v="27"/>
    <x v="24"/>
  </r>
  <r>
    <x v="766"/>
    <x v="617"/>
    <x v="67"/>
    <x v="124"/>
    <x v="1"/>
    <x v="0"/>
    <x v="0"/>
    <x v="1"/>
    <x v="1"/>
    <x v="0"/>
    <x v="2"/>
    <x v="736"/>
    <x v="766"/>
    <x v="2"/>
    <x v="0"/>
    <x v="24"/>
    <x v="12"/>
  </r>
  <r>
    <x v="767"/>
    <x v="618"/>
    <x v="49"/>
    <x v="448"/>
    <x v="1"/>
    <x v="0"/>
    <x v="0"/>
    <x v="1"/>
    <x v="1"/>
    <x v="2"/>
    <x v="0"/>
    <x v="737"/>
    <x v="767"/>
    <x v="2"/>
    <x v="0"/>
    <x v="12"/>
    <x v="5"/>
  </r>
  <r>
    <x v="768"/>
    <x v="270"/>
    <x v="519"/>
    <x v="159"/>
    <x v="0"/>
    <x v="0"/>
    <x v="0"/>
    <x v="0"/>
    <x v="1"/>
    <x v="0"/>
    <x v="2"/>
    <x v="738"/>
    <x v="768"/>
    <x v="2"/>
    <x v="0"/>
    <x v="6"/>
    <x v="12"/>
  </r>
  <r>
    <x v="769"/>
    <x v="619"/>
    <x v="615"/>
    <x v="449"/>
    <x v="1"/>
    <x v="0"/>
    <x v="0"/>
    <x v="1"/>
    <x v="1"/>
    <x v="1"/>
    <x v="0"/>
    <x v="739"/>
    <x v="769"/>
    <x v="2"/>
    <x v="2"/>
    <x v="12"/>
    <x v="34"/>
  </r>
  <r>
    <x v="770"/>
    <x v="1"/>
    <x v="616"/>
    <x v="74"/>
    <x v="0"/>
    <x v="0"/>
    <x v="0"/>
    <x v="3"/>
    <x v="1"/>
    <x v="2"/>
    <x v="1"/>
    <x v="740"/>
    <x v="770"/>
    <x v="2"/>
    <x v="0"/>
    <x v="34"/>
    <x v="9"/>
  </r>
  <r>
    <x v="771"/>
    <x v="143"/>
    <x v="617"/>
    <x v="236"/>
    <x v="1"/>
    <x v="0"/>
    <x v="0"/>
    <x v="1"/>
    <x v="1"/>
    <x v="0"/>
    <x v="1"/>
    <x v="741"/>
    <x v="771"/>
    <x v="2"/>
    <x v="0"/>
    <x v="10"/>
    <x v="9"/>
  </r>
  <r>
    <x v="772"/>
    <x v="152"/>
    <x v="382"/>
    <x v="27"/>
    <x v="1"/>
    <x v="0"/>
    <x v="0"/>
    <x v="1"/>
    <x v="1"/>
    <x v="0"/>
    <x v="2"/>
    <x v="742"/>
    <x v="772"/>
    <x v="2"/>
    <x v="1"/>
    <x v="10"/>
    <x v="9"/>
  </r>
  <r>
    <x v="773"/>
    <x v="203"/>
    <x v="65"/>
    <x v="161"/>
    <x v="1"/>
    <x v="0"/>
    <x v="0"/>
    <x v="1"/>
    <x v="1"/>
    <x v="0"/>
    <x v="2"/>
    <x v="743"/>
    <x v="773"/>
    <x v="2"/>
    <x v="0"/>
    <x v="10"/>
    <x v="33"/>
  </r>
  <r>
    <x v="774"/>
    <x v="620"/>
    <x v="618"/>
    <x v="134"/>
    <x v="0"/>
    <x v="0"/>
    <x v="0"/>
    <x v="3"/>
    <x v="1"/>
    <x v="0"/>
    <x v="2"/>
    <x v="744"/>
    <x v="774"/>
    <x v="2"/>
    <x v="2"/>
    <x v="33"/>
    <x v="18"/>
  </r>
  <r>
    <x v="775"/>
    <x v="621"/>
    <x v="619"/>
    <x v="409"/>
    <x v="0"/>
    <x v="0"/>
    <x v="1"/>
    <x v="3"/>
    <x v="1"/>
    <x v="0"/>
    <x v="2"/>
    <x v="745"/>
    <x v="775"/>
    <x v="2"/>
    <x v="0"/>
    <x v="18"/>
    <x v="13"/>
  </r>
  <r>
    <x v="776"/>
    <x v="622"/>
    <x v="620"/>
    <x v="450"/>
    <x v="1"/>
    <x v="0"/>
    <x v="0"/>
    <x v="3"/>
    <x v="1"/>
    <x v="2"/>
    <x v="2"/>
    <x v="746"/>
    <x v="776"/>
    <x v="2"/>
    <x v="2"/>
    <x v="13"/>
    <x v="2"/>
  </r>
  <r>
    <x v="777"/>
    <x v="623"/>
    <x v="621"/>
    <x v="319"/>
    <x v="0"/>
    <x v="0"/>
    <x v="0"/>
    <x v="0"/>
    <x v="1"/>
    <x v="1"/>
    <x v="2"/>
    <x v="747"/>
    <x v="777"/>
    <x v="2"/>
    <x v="1"/>
    <x v="3"/>
    <x v="15"/>
  </r>
  <r>
    <x v="778"/>
    <x v="187"/>
    <x v="226"/>
    <x v="451"/>
    <x v="0"/>
    <x v="0"/>
    <x v="0"/>
    <x v="0"/>
    <x v="1"/>
    <x v="1"/>
    <x v="0"/>
    <x v="748"/>
    <x v="778"/>
    <x v="2"/>
    <x v="1"/>
    <x v="15"/>
    <x v="0"/>
  </r>
  <r>
    <x v="779"/>
    <x v="366"/>
    <x v="622"/>
    <x v="251"/>
    <x v="1"/>
    <x v="0"/>
    <x v="0"/>
    <x v="0"/>
    <x v="1"/>
    <x v="0"/>
    <x v="2"/>
    <x v="749"/>
    <x v="779"/>
    <x v="2"/>
    <x v="2"/>
    <x v="1"/>
    <x v="5"/>
  </r>
  <r>
    <x v="780"/>
    <x v="624"/>
    <x v="623"/>
    <x v="326"/>
    <x v="0"/>
    <x v="0"/>
    <x v="0"/>
    <x v="0"/>
    <x v="1"/>
    <x v="0"/>
    <x v="2"/>
    <x v="543"/>
    <x v="780"/>
    <x v="2"/>
    <x v="0"/>
    <x v="6"/>
    <x v="4"/>
  </r>
  <r>
    <x v="781"/>
    <x v="625"/>
    <x v="624"/>
    <x v="452"/>
    <x v="0"/>
    <x v="0"/>
    <x v="0"/>
    <x v="0"/>
    <x v="1"/>
    <x v="2"/>
    <x v="0"/>
    <x v="12"/>
    <x v="781"/>
    <x v="2"/>
    <x v="0"/>
    <x v="5"/>
    <x v="4"/>
  </r>
  <r>
    <x v="782"/>
    <x v="626"/>
    <x v="625"/>
    <x v="453"/>
    <x v="0"/>
    <x v="0"/>
    <x v="0"/>
    <x v="0"/>
    <x v="1"/>
    <x v="0"/>
    <x v="0"/>
    <x v="750"/>
    <x v="782"/>
    <x v="2"/>
    <x v="2"/>
    <x v="5"/>
    <x v="10"/>
  </r>
  <r>
    <x v="783"/>
    <x v="627"/>
    <x v="626"/>
    <x v="454"/>
    <x v="0"/>
    <x v="0"/>
    <x v="0"/>
    <x v="0"/>
    <x v="1"/>
    <x v="1"/>
    <x v="0"/>
    <x v="751"/>
    <x v="783"/>
    <x v="2"/>
    <x v="0"/>
    <x v="11"/>
    <x v="4"/>
  </r>
  <r>
    <x v="784"/>
    <x v="628"/>
    <x v="589"/>
    <x v="455"/>
    <x v="0"/>
    <x v="0"/>
    <x v="0"/>
    <x v="0"/>
    <x v="1"/>
    <x v="0"/>
    <x v="0"/>
    <x v="752"/>
    <x v="784"/>
    <x v="2"/>
    <x v="1"/>
    <x v="5"/>
    <x v="37"/>
  </r>
  <r>
    <x v="785"/>
    <x v="629"/>
    <x v="627"/>
    <x v="140"/>
    <x v="0"/>
    <x v="0"/>
    <x v="0"/>
    <x v="0"/>
    <x v="1"/>
    <x v="0"/>
    <x v="2"/>
    <x v="753"/>
    <x v="785"/>
    <x v="2"/>
    <x v="2"/>
    <x v="37"/>
    <x v="4"/>
  </r>
  <r>
    <x v="786"/>
    <x v="630"/>
    <x v="628"/>
    <x v="221"/>
    <x v="0"/>
    <x v="0"/>
    <x v="0"/>
    <x v="0"/>
    <x v="1"/>
    <x v="0"/>
    <x v="0"/>
    <x v="754"/>
    <x v="786"/>
    <x v="2"/>
    <x v="1"/>
    <x v="5"/>
    <x v="12"/>
  </r>
  <r>
    <x v="787"/>
    <x v="631"/>
    <x v="629"/>
    <x v="411"/>
    <x v="1"/>
    <x v="0"/>
    <x v="0"/>
    <x v="1"/>
    <x v="1"/>
    <x v="1"/>
    <x v="0"/>
    <x v="755"/>
    <x v="787"/>
    <x v="2"/>
    <x v="2"/>
    <x v="12"/>
    <x v="12"/>
  </r>
  <r>
    <x v="788"/>
    <x v="632"/>
    <x v="203"/>
    <x v="108"/>
    <x v="1"/>
    <x v="0"/>
    <x v="0"/>
    <x v="1"/>
    <x v="1"/>
    <x v="2"/>
    <x v="0"/>
    <x v="755"/>
    <x v="788"/>
    <x v="2"/>
    <x v="2"/>
    <x v="12"/>
    <x v="12"/>
  </r>
  <r>
    <x v="789"/>
    <x v="633"/>
    <x v="351"/>
    <x v="456"/>
    <x v="1"/>
    <x v="0"/>
    <x v="0"/>
    <x v="1"/>
    <x v="1"/>
    <x v="0"/>
    <x v="0"/>
    <x v="756"/>
    <x v="789"/>
    <x v="2"/>
    <x v="2"/>
    <x v="12"/>
    <x v="35"/>
  </r>
  <r>
    <x v="790"/>
    <x v="90"/>
    <x v="378"/>
    <x v="252"/>
    <x v="0"/>
    <x v="0"/>
    <x v="0"/>
    <x v="0"/>
    <x v="1"/>
    <x v="0"/>
    <x v="2"/>
    <x v="757"/>
    <x v="790"/>
    <x v="2"/>
    <x v="0"/>
    <x v="35"/>
    <x v="7"/>
  </r>
  <r>
    <x v="791"/>
    <x v="634"/>
    <x v="322"/>
    <x v="457"/>
    <x v="1"/>
    <x v="0"/>
    <x v="1"/>
    <x v="3"/>
    <x v="1"/>
    <x v="0"/>
    <x v="0"/>
    <x v="758"/>
    <x v="791"/>
    <x v="2"/>
    <x v="1"/>
    <x v="8"/>
    <x v="34"/>
  </r>
  <r>
    <x v="792"/>
    <x v="635"/>
    <x v="630"/>
    <x v="458"/>
    <x v="0"/>
    <x v="0"/>
    <x v="0"/>
    <x v="3"/>
    <x v="1"/>
    <x v="2"/>
    <x v="2"/>
    <x v="759"/>
    <x v="792"/>
    <x v="2"/>
    <x v="2"/>
    <x v="34"/>
    <x v="4"/>
  </r>
  <r>
    <x v="793"/>
    <x v="636"/>
    <x v="362"/>
    <x v="459"/>
    <x v="0"/>
    <x v="0"/>
    <x v="0"/>
    <x v="0"/>
    <x v="1"/>
    <x v="0"/>
    <x v="0"/>
    <x v="760"/>
    <x v="793"/>
    <x v="2"/>
    <x v="0"/>
    <x v="5"/>
    <x v="14"/>
  </r>
  <r>
    <x v="794"/>
    <x v="174"/>
    <x v="9"/>
    <x v="460"/>
    <x v="0"/>
    <x v="0"/>
    <x v="0"/>
    <x v="0"/>
    <x v="1"/>
    <x v="1"/>
    <x v="0"/>
    <x v="761"/>
    <x v="794"/>
    <x v="2"/>
    <x v="2"/>
    <x v="14"/>
    <x v="8"/>
  </r>
  <r>
    <x v="795"/>
    <x v="637"/>
    <x v="10"/>
    <x v="461"/>
    <x v="0"/>
    <x v="0"/>
    <x v="0"/>
    <x v="0"/>
    <x v="1"/>
    <x v="0"/>
    <x v="0"/>
    <x v="762"/>
    <x v="795"/>
    <x v="2"/>
    <x v="2"/>
    <x v="9"/>
    <x v="12"/>
  </r>
  <r>
    <x v="796"/>
    <x v="638"/>
    <x v="631"/>
    <x v="390"/>
    <x v="1"/>
    <x v="0"/>
    <x v="0"/>
    <x v="1"/>
    <x v="1"/>
    <x v="0"/>
    <x v="0"/>
    <x v="763"/>
    <x v="796"/>
    <x v="2"/>
    <x v="2"/>
    <x v="12"/>
    <x v="17"/>
  </r>
  <r>
    <x v="797"/>
    <x v="639"/>
    <x v="632"/>
    <x v="65"/>
    <x v="1"/>
    <x v="0"/>
    <x v="0"/>
    <x v="0"/>
    <x v="1"/>
    <x v="0"/>
    <x v="1"/>
    <x v="764"/>
    <x v="797"/>
    <x v="2"/>
    <x v="1"/>
    <x v="17"/>
    <x v="22"/>
  </r>
  <r>
    <x v="798"/>
    <x v="640"/>
    <x v="275"/>
    <x v="462"/>
    <x v="1"/>
    <x v="0"/>
    <x v="0"/>
    <x v="0"/>
    <x v="1"/>
    <x v="0"/>
    <x v="0"/>
    <x v="765"/>
    <x v="798"/>
    <x v="2"/>
    <x v="0"/>
    <x v="22"/>
    <x v="16"/>
  </r>
  <r>
    <x v="799"/>
    <x v="347"/>
    <x v="633"/>
    <x v="85"/>
    <x v="1"/>
    <x v="0"/>
    <x v="1"/>
    <x v="3"/>
    <x v="1"/>
    <x v="0"/>
    <x v="1"/>
    <x v="766"/>
    <x v="799"/>
    <x v="2"/>
    <x v="1"/>
    <x v="16"/>
    <x v="12"/>
  </r>
  <r>
    <x v="800"/>
    <x v="641"/>
    <x v="634"/>
    <x v="463"/>
    <x v="1"/>
    <x v="0"/>
    <x v="0"/>
    <x v="1"/>
    <x v="1"/>
    <x v="1"/>
    <x v="0"/>
    <x v="767"/>
    <x v="800"/>
    <x v="2"/>
    <x v="1"/>
    <x v="12"/>
    <x v="10"/>
  </r>
  <r>
    <x v="801"/>
    <x v="642"/>
    <x v="635"/>
    <x v="464"/>
    <x v="0"/>
    <x v="0"/>
    <x v="0"/>
    <x v="0"/>
    <x v="1"/>
    <x v="0"/>
    <x v="0"/>
    <x v="768"/>
    <x v="801"/>
    <x v="2"/>
    <x v="2"/>
    <x v="11"/>
    <x v="13"/>
  </r>
  <r>
    <x v="802"/>
    <x v="381"/>
    <x v="443"/>
    <x v="159"/>
    <x v="1"/>
    <x v="0"/>
    <x v="0"/>
    <x v="3"/>
    <x v="1"/>
    <x v="2"/>
    <x v="2"/>
    <x v="769"/>
    <x v="802"/>
    <x v="2"/>
    <x v="1"/>
    <x v="13"/>
    <x v="4"/>
  </r>
  <r>
    <x v="803"/>
    <x v="381"/>
    <x v="636"/>
    <x v="308"/>
    <x v="0"/>
    <x v="0"/>
    <x v="0"/>
    <x v="0"/>
    <x v="1"/>
    <x v="1"/>
    <x v="0"/>
    <x v="770"/>
    <x v="803"/>
    <x v="2"/>
    <x v="1"/>
    <x v="5"/>
    <x v="28"/>
  </r>
  <r>
    <x v="804"/>
    <x v="643"/>
    <x v="637"/>
    <x v="319"/>
    <x v="0"/>
    <x v="0"/>
    <x v="0"/>
    <x v="1"/>
    <x v="1"/>
    <x v="2"/>
    <x v="2"/>
    <x v="771"/>
    <x v="804"/>
    <x v="2"/>
    <x v="2"/>
    <x v="28"/>
    <x v="16"/>
  </r>
  <r>
    <x v="805"/>
    <x v="7"/>
    <x v="638"/>
    <x v="272"/>
    <x v="1"/>
    <x v="0"/>
    <x v="1"/>
    <x v="3"/>
    <x v="1"/>
    <x v="0"/>
    <x v="1"/>
    <x v="772"/>
    <x v="805"/>
    <x v="2"/>
    <x v="0"/>
    <x v="16"/>
    <x v="4"/>
  </r>
  <r>
    <x v="806"/>
    <x v="644"/>
    <x v="639"/>
    <x v="257"/>
    <x v="0"/>
    <x v="0"/>
    <x v="0"/>
    <x v="0"/>
    <x v="1"/>
    <x v="0"/>
    <x v="0"/>
    <x v="773"/>
    <x v="806"/>
    <x v="2"/>
    <x v="1"/>
    <x v="5"/>
    <x v="36"/>
  </r>
  <r>
    <x v="807"/>
    <x v="645"/>
    <x v="640"/>
    <x v="465"/>
    <x v="1"/>
    <x v="0"/>
    <x v="0"/>
    <x v="0"/>
    <x v="1"/>
    <x v="1"/>
    <x v="0"/>
    <x v="774"/>
    <x v="807"/>
    <x v="2"/>
    <x v="1"/>
    <x v="36"/>
    <x v="18"/>
  </r>
  <r>
    <x v="808"/>
    <x v="646"/>
    <x v="641"/>
    <x v="224"/>
    <x v="0"/>
    <x v="0"/>
    <x v="1"/>
    <x v="3"/>
    <x v="1"/>
    <x v="1"/>
    <x v="2"/>
    <x v="775"/>
    <x v="808"/>
    <x v="2"/>
    <x v="2"/>
    <x v="18"/>
    <x v="15"/>
  </r>
  <r>
    <x v="809"/>
    <x v="647"/>
    <x v="642"/>
    <x v="356"/>
    <x v="0"/>
    <x v="0"/>
    <x v="0"/>
    <x v="0"/>
    <x v="1"/>
    <x v="0"/>
    <x v="0"/>
    <x v="776"/>
    <x v="809"/>
    <x v="2"/>
    <x v="1"/>
    <x v="15"/>
    <x v="15"/>
  </r>
  <r>
    <x v="810"/>
    <x v="114"/>
    <x v="440"/>
    <x v="466"/>
    <x v="0"/>
    <x v="0"/>
    <x v="0"/>
    <x v="0"/>
    <x v="1"/>
    <x v="2"/>
    <x v="0"/>
    <x v="777"/>
    <x v="810"/>
    <x v="2"/>
    <x v="0"/>
    <x v="15"/>
    <x v="15"/>
  </r>
  <r>
    <x v="811"/>
    <x v="648"/>
    <x v="396"/>
    <x v="467"/>
    <x v="0"/>
    <x v="0"/>
    <x v="0"/>
    <x v="0"/>
    <x v="1"/>
    <x v="0"/>
    <x v="0"/>
    <x v="778"/>
    <x v="811"/>
    <x v="2"/>
    <x v="1"/>
    <x v="15"/>
    <x v="15"/>
  </r>
  <r>
    <x v="812"/>
    <x v="477"/>
    <x v="643"/>
    <x v="211"/>
    <x v="0"/>
    <x v="0"/>
    <x v="0"/>
    <x v="0"/>
    <x v="1"/>
    <x v="0"/>
    <x v="0"/>
    <x v="779"/>
    <x v="812"/>
    <x v="2"/>
    <x v="1"/>
    <x v="15"/>
    <x v="12"/>
  </r>
  <r>
    <x v="813"/>
    <x v="649"/>
    <x v="644"/>
    <x v="296"/>
    <x v="1"/>
    <x v="0"/>
    <x v="0"/>
    <x v="1"/>
    <x v="1"/>
    <x v="2"/>
    <x v="0"/>
    <x v="780"/>
    <x v="813"/>
    <x v="2"/>
    <x v="1"/>
    <x v="12"/>
    <x v="24"/>
  </r>
  <r>
    <x v="814"/>
    <x v="650"/>
    <x v="534"/>
    <x v="140"/>
    <x v="1"/>
    <x v="0"/>
    <x v="0"/>
    <x v="1"/>
    <x v="1"/>
    <x v="0"/>
    <x v="2"/>
    <x v="781"/>
    <x v="814"/>
    <x v="2"/>
    <x v="0"/>
    <x v="24"/>
    <x v="7"/>
  </r>
  <r>
    <x v="815"/>
    <x v="651"/>
    <x v="47"/>
    <x v="468"/>
    <x v="1"/>
    <x v="0"/>
    <x v="1"/>
    <x v="3"/>
    <x v="1"/>
    <x v="0"/>
    <x v="0"/>
    <x v="782"/>
    <x v="815"/>
    <x v="2"/>
    <x v="2"/>
    <x v="8"/>
    <x v="7"/>
  </r>
  <r>
    <x v="816"/>
    <x v="652"/>
    <x v="425"/>
    <x v="469"/>
    <x v="1"/>
    <x v="0"/>
    <x v="1"/>
    <x v="3"/>
    <x v="1"/>
    <x v="0"/>
    <x v="0"/>
    <x v="783"/>
    <x v="816"/>
    <x v="2"/>
    <x v="2"/>
    <x v="8"/>
    <x v="7"/>
  </r>
  <r>
    <x v="817"/>
    <x v="340"/>
    <x v="247"/>
    <x v="97"/>
    <x v="1"/>
    <x v="0"/>
    <x v="1"/>
    <x v="3"/>
    <x v="1"/>
    <x v="0"/>
    <x v="0"/>
    <x v="784"/>
    <x v="817"/>
    <x v="2"/>
    <x v="2"/>
    <x v="8"/>
    <x v="41"/>
  </r>
  <r>
    <x v="818"/>
    <x v="653"/>
    <x v="173"/>
    <x v="470"/>
    <x v="0"/>
    <x v="1"/>
    <x v="0"/>
    <x v="3"/>
    <x v="1"/>
    <x v="1"/>
    <x v="2"/>
    <x v="785"/>
    <x v="818"/>
    <x v="2"/>
    <x v="1"/>
    <x v="41"/>
    <x v="32"/>
  </r>
  <r>
    <x v="819"/>
    <x v="484"/>
    <x v="645"/>
    <x v="436"/>
    <x v="0"/>
    <x v="0"/>
    <x v="0"/>
    <x v="3"/>
    <x v="1"/>
    <x v="1"/>
    <x v="2"/>
    <x v="786"/>
    <x v="819"/>
    <x v="2"/>
    <x v="0"/>
    <x v="32"/>
    <x v="7"/>
  </r>
  <r>
    <x v="820"/>
    <x v="654"/>
    <x v="646"/>
    <x v="471"/>
    <x v="1"/>
    <x v="0"/>
    <x v="1"/>
    <x v="3"/>
    <x v="1"/>
    <x v="0"/>
    <x v="0"/>
    <x v="787"/>
    <x v="820"/>
    <x v="2"/>
    <x v="0"/>
    <x v="8"/>
    <x v="30"/>
  </r>
  <r>
    <x v="821"/>
    <x v="655"/>
    <x v="647"/>
    <x v="472"/>
    <x v="0"/>
    <x v="0"/>
    <x v="0"/>
    <x v="1"/>
    <x v="1"/>
    <x v="2"/>
    <x v="0"/>
    <x v="788"/>
    <x v="821"/>
    <x v="2"/>
    <x v="1"/>
    <x v="30"/>
    <x v="20"/>
  </r>
  <r>
    <x v="822"/>
    <x v="38"/>
    <x v="648"/>
    <x v="89"/>
    <x v="0"/>
    <x v="0"/>
    <x v="1"/>
    <x v="3"/>
    <x v="1"/>
    <x v="2"/>
    <x v="2"/>
    <x v="789"/>
    <x v="822"/>
    <x v="2"/>
    <x v="2"/>
    <x v="20"/>
    <x v="41"/>
  </r>
  <r>
    <x v="823"/>
    <x v="656"/>
    <x v="649"/>
    <x v="473"/>
    <x v="0"/>
    <x v="1"/>
    <x v="0"/>
    <x v="3"/>
    <x v="0"/>
    <x v="0"/>
    <x v="2"/>
    <x v="296"/>
    <x v="823"/>
    <x v="2"/>
    <x v="0"/>
    <x v="41"/>
    <x v="22"/>
  </r>
  <r>
    <x v="824"/>
    <x v="657"/>
    <x v="650"/>
    <x v="474"/>
    <x v="1"/>
    <x v="0"/>
    <x v="0"/>
    <x v="0"/>
    <x v="1"/>
    <x v="0"/>
    <x v="0"/>
    <x v="790"/>
    <x v="824"/>
    <x v="2"/>
    <x v="0"/>
    <x v="22"/>
    <x v="7"/>
  </r>
  <r>
    <x v="825"/>
    <x v="658"/>
    <x v="651"/>
    <x v="423"/>
    <x v="1"/>
    <x v="0"/>
    <x v="1"/>
    <x v="3"/>
    <x v="1"/>
    <x v="1"/>
    <x v="0"/>
    <x v="791"/>
    <x v="825"/>
    <x v="2"/>
    <x v="0"/>
    <x v="8"/>
    <x v="8"/>
  </r>
  <r>
    <x v="826"/>
    <x v="659"/>
    <x v="56"/>
    <x v="305"/>
    <x v="0"/>
    <x v="0"/>
    <x v="0"/>
    <x v="0"/>
    <x v="1"/>
    <x v="0"/>
    <x v="0"/>
    <x v="792"/>
    <x v="826"/>
    <x v="2"/>
    <x v="1"/>
    <x v="9"/>
    <x v="33"/>
  </r>
  <r>
    <x v="827"/>
    <x v="660"/>
    <x v="568"/>
    <x v="219"/>
    <x v="1"/>
    <x v="0"/>
    <x v="1"/>
    <x v="3"/>
    <x v="1"/>
    <x v="1"/>
    <x v="2"/>
    <x v="793"/>
    <x v="827"/>
    <x v="2"/>
    <x v="1"/>
    <x v="33"/>
    <x v="7"/>
  </r>
  <r>
    <x v="828"/>
    <x v="661"/>
    <x v="652"/>
    <x v="475"/>
    <x v="1"/>
    <x v="0"/>
    <x v="1"/>
    <x v="3"/>
    <x v="1"/>
    <x v="0"/>
    <x v="0"/>
    <x v="794"/>
    <x v="828"/>
    <x v="2"/>
    <x v="0"/>
    <x v="8"/>
    <x v="28"/>
  </r>
  <r>
    <x v="829"/>
    <x v="662"/>
    <x v="653"/>
    <x v="351"/>
    <x v="0"/>
    <x v="0"/>
    <x v="0"/>
    <x v="1"/>
    <x v="1"/>
    <x v="1"/>
    <x v="2"/>
    <x v="795"/>
    <x v="829"/>
    <x v="2"/>
    <x v="0"/>
    <x v="28"/>
    <x v="27"/>
  </r>
  <r>
    <x v="830"/>
    <x v="143"/>
    <x v="654"/>
    <x v="354"/>
    <x v="1"/>
    <x v="0"/>
    <x v="0"/>
    <x v="3"/>
    <x v="1"/>
    <x v="0"/>
    <x v="0"/>
    <x v="287"/>
    <x v="830"/>
    <x v="2"/>
    <x v="0"/>
    <x v="27"/>
    <x v="4"/>
  </r>
  <r>
    <x v="831"/>
    <x v="663"/>
    <x v="18"/>
    <x v="476"/>
    <x v="0"/>
    <x v="0"/>
    <x v="0"/>
    <x v="0"/>
    <x v="1"/>
    <x v="0"/>
    <x v="0"/>
    <x v="796"/>
    <x v="831"/>
    <x v="2"/>
    <x v="1"/>
    <x v="5"/>
    <x v="4"/>
  </r>
  <r>
    <x v="832"/>
    <x v="664"/>
    <x v="366"/>
    <x v="477"/>
    <x v="0"/>
    <x v="0"/>
    <x v="0"/>
    <x v="0"/>
    <x v="1"/>
    <x v="1"/>
    <x v="0"/>
    <x v="797"/>
    <x v="832"/>
    <x v="2"/>
    <x v="0"/>
    <x v="5"/>
    <x v="23"/>
  </r>
  <r>
    <x v="833"/>
    <x v="559"/>
    <x v="655"/>
    <x v="478"/>
    <x v="1"/>
    <x v="0"/>
    <x v="0"/>
    <x v="3"/>
    <x v="1"/>
    <x v="1"/>
    <x v="1"/>
    <x v="798"/>
    <x v="833"/>
    <x v="2"/>
    <x v="1"/>
    <x v="23"/>
    <x v="1"/>
  </r>
  <r>
    <x v="834"/>
    <x v="665"/>
    <x v="656"/>
    <x v="463"/>
    <x v="1"/>
    <x v="0"/>
    <x v="0"/>
    <x v="1"/>
    <x v="1"/>
    <x v="1"/>
    <x v="0"/>
    <x v="799"/>
    <x v="834"/>
    <x v="2"/>
    <x v="1"/>
    <x v="2"/>
    <x v="13"/>
  </r>
  <r>
    <x v="835"/>
    <x v="666"/>
    <x v="657"/>
    <x v="184"/>
    <x v="1"/>
    <x v="0"/>
    <x v="0"/>
    <x v="3"/>
    <x v="1"/>
    <x v="2"/>
    <x v="1"/>
    <x v="800"/>
    <x v="835"/>
    <x v="2"/>
    <x v="0"/>
    <x v="13"/>
    <x v="34"/>
  </r>
  <r>
    <x v="836"/>
    <x v="667"/>
    <x v="658"/>
    <x v="216"/>
    <x v="0"/>
    <x v="0"/>
    <x v="0"/>
    <x v="3"/>
    <x v="1"/>
    <x v="0"/>
    <x v="1"/>
    <x v="337"/>
    <x v="836"/>
    <x v="2"/>
    <x v="2"/>
    <x v="34"/>
    <x v="19"/>
  </r>
  <r>
    <x v="837"/>
    <x v="464"/>
    <x v="106"/>
    <x v="466"/>
    <x v="0"/>
    <x v="0"/>
    <x v="0"/>
    <x v="0"/>
    <x v="1"/>
    <x v="0"/>
    <x v="0"/>
    <x v="801"/>
    <x v="837"/>
    <x v="2"/>
    <x v="0"/>
    <x v="19"/>
    <x v="4"/>
  </r>
  <r>
    <x v="838"/>
    <x v="207"/>
    <x v="9"/>
    <x v="479"/>
    <x v="0"/>
    <x v="0"/>
    <x v="0"/>
    <x v="0"/>
    <x v="1"/>
    <x v="2"/>
    <x v="0"/>
    <x v="15"/>
    <x v="838"/>
    <x v="2"/>
    <x v="2"/>
    <x v="5"/>
    <x v="10"/>
  </r>
  <r>
    <x v="839"/>
    <x v="668"/>
    <x v="659"/>
    <x v="480"/>
    <x v="0"/>
    <x v="0"/>
    <x v="0"/>
    <x v="0"/>
    <x v="1"/>
    <x v="2"/>
    <x v="0"/>
    <x v="802"/>
    <x v="839"/>
    <x v="2"/>
    <x v="2"/>
    <x v="11"/>
    <x v="4"/>
  </r>
  <r>
    <x v="840"/>
    <x v="669"/>
    <x v="660"/>
    <x v="481"/>
    <x v="0"/>
    <x v="0"/>
    <x v="0"/>
    <x v="0"/>
    <x v="1"/>
    <x v="0"/>
    <x v="0"/>
    <x v="803"/>
    <x v="840"/>
    <x v="2"/>
    <x v="2"/>
    <x v="5"/>
    <x v="24"/>
  </r>
  <r>
    <x v="841"/>
    <x v="621"/>
    <x v="428"/>
    <x v="256"/>
    <x v="1"/>
    <x v="0"/>
    <x v="0"/>
    <x v="1"/>
    <x v="1"/>
    <x v="0"/>
    <x v="1"/>
    <x v="804"/>
    <x v="841"/>
    <x v="2"/>
    <x v="1"/>
    <x v="24"/>
    <x v="28"/>
  </r>
  <r>
    <x v="842"/>
    <x v="670"/>
    <x v="661"/>
    <x v="482"/>
    <x v="0"/>
    <x v="0"/>
    <x v="0"/>
    <x v="1"/>
    <x v="1"/>
    <x v="0"/>
    <x v="2"/>
    <x v="259"/>
    <x v="842"/>
    <x v="2"/>
    <x v="1"/>
    <x v="28"/>
    <x v="4"/>
  </r>
  <r>
    <x v="843"/>
    <x v="437"/>
    <x v="662"/>
    <x v="207"/>
    <x v="0"/>
    <x v="0"/>
    <x v="0"/>
    <x v="0"/>
    <x v="1"/>
    <x v="1"/>
    <x v="0"/>
    <x v="805"/>
    <x v="843"/>
    <x v="2"/>
    <x v="1"/>
    <x v="5"/>
    <x v="4"/>
  </r>
  <r>
    <x v="844"/>
    <x v="671"/>
    <x v="663"/>
    <x v="290"/>
    <x v="0"/>
    <x v="0"/>
    <x v="0"/>
    <x v="0"/>
    <x v="1"/>
    <x v="1"/>
    <x v="0"/>
    <x v="806"/>
    <x v="844"/>
    <x v="2"/>
    <x v="0"/>
    <x v="5"/>
    <x v="10"/>
  </r>
  <r>
    <x v="845"/>
    <x v="672"/>
    <x v="664"/>
    <x v="185"/>
    <x v="0"/>
    <x v="0"/>
    <x v="0"/>
    <x v="0"/>
    <x v="1"/>
    <x v="1"/>
    <x v="0"/>
    <x v="807"/>
    <x v="845"/>
    <x v="2"/>
    <x v="1"/>
    <x v="11"/>
    <x v="1"/>
  </r>
  <r>
    <x v="846"/>
    <x v="673"/>
    <x v="665"/>
    <x v="483"/>
    <x v="1"/>
    <x v="0"/>
    <x v="0"/>
    <x v="1"/>
    <x v="1"/>
    <x v="0"/>
    <x v="0"/>
    <x v="23"/>
    <x v="846"/>
    <x v="2"/>
    <x v="1"/>
    <x v="2"/>
    <x v="7"/>
  </r>
  <r>
    <x v="847"/>
    <x v="674"/>
    <x v="32"/>
    <x v="484"/>
    <x v="1"/>
    <x v="0"/>
    <x v="1"/>
    <x v="3"/>
    <x v="1"/>
    <x v="0"/>
    <x v="0"/>
    <x v="808"/>
    <x v="847"/>
    <x v="2"/>
    <x v="1"/>
    <x v="8"/>
    <x v="44"/>
  </r>
  <r>
    <x v="848"/>
    <x v="49"/>
    <x v="666"/>
    <x v="388"/>
    <x v="0"/>
    <x v="0"/>
    <x v="0"/>
    <x v="3"/>
    <x v="1"/>
    <x v="2"/>
    <x v="2"/>
    <x v="809"/>
    <x v="848"/>
    <x v="2"/>
    <x v="0"/>
    <x v="44"/>
    <x v="23"/>
  </r>
  <r>
    <x v="849"/>
    <x v="41"/>
    <x v="667"/>
    <x v="184"/>
    <x v="1"/>
    <x v="0"/>
    <x v="0"/>
    <x v="3"/>
    <x v="1"/>
    <x v="1"/>
    <x v="1"/>
    <x v="810"/>
    <x v="849"/>
    <x v="2"/>
    <x v="1"/>
    <x v="23"/>
    <x v="1"/>
  </r>
  <r>
    <x v="850"/>
    <x v="675"/>
    <x v="668"/>
    <x v="485"/>
    <x v="1"/>
    <x v="0"/>
    <x v="0"/>
    <x v="1"/>
    <x v="1"/>
    <x v="1"/>
    <x v="0"/>
    <x v="257"/>
    <x v="850"/>
    <x v="2"/>
    <x v="2"/>
    <x v="2"/>
    <x v="16"/>
  </r>
  <r>
    <x v="851"/>
    <x v="171"/>
    <x v="669"/>
    <x v="93"/>
    <x v="1"/>
    <x v="0"/>
    <x v="1"/>
    <x v="3"/>
    <x v="1"/>
    <x v="0"/>
    <x v="2"/>
    <x v="811"/>
    <x v="851"/>
    <x v="2"/>
    <x v="1"/>
    <x v="16"/>
    <x v="12"/>
  </r>
  <r>
    <x v="852"/>
    <x v="74"/>
    <x v="670"/>
    <x v="486"/>
    <x v="1"/>
    <x v="0"/>
    <x v="0"/>
    <x v="1"/>
    <x v="1"/>
    <x v="1"/>
    <x v="0"/>
    <x v="812"/>
    <x v="852"/>
    <x v="2"/>
    <x v="1"/>
    <x v="12"/>
    <x v="12"/>
  </r>
  <r>
    <x v="853"/>
    <x v="676"/>
    <x v="671"/>
    <x v="487"/>
    <x v="1"/>
    <x v="0"/>
    <x v="0"/>
    <x v="1"/>
    <x v="1"/>
    <x v="1"/>
    <x v="0"/>
    <x v="812"/>
    <x v="853"/>
    <x v="2"/>
    <x v="0"/>
    <x v="12"/>
    <x v="4"/>
  </r>
  <r>
    <x v="854"/>
    <x v="205"/>
    <x v="362"/>
    <x v="488"/>
    <x v="0"/>
    <x v="0"/>
    <x v="0"/>
    <x v="0"/>
    <x v="1"/>
    <x v="0"/>
    <x v="0"/>
    <x v="813"/>
    <x v="854"/>
    <x v="2"/>
    <x v="0"/>
    <x v="5"/>
    <x v="24"/>
  </r>
  <r>
    <x v="855"/>
    <x v="677"/>
    <x v="672"/>
    <x v="473"/>
    <x v="1"/>
    <x v="0"/>
    <x v="0"/>
    <x v="1"/>
    <x v="1"/>
    <x v="0"/>
    <x v="2"/>
    <x v="814"/>
    <x v="855"/>
    <x v="2"/>
    <x v="2"/>
    <x v="24"/>
    <x v="11"/>
  </r>
  <r>
    <x v="856"/>
    <x v="678"/>
    <x v="673"/>
    <x v="266"/>
    <x v="0"/>
    <x v="0"/>
    <x v="0"/>
    <x v="0"/>
    <x v="1"/>
    <x v="0"/>
    <x v="0"/>
    <x v="815"/>
    <x v="856"/>
    <x v="2"/>
    <x v="0"/>
    <x v="0"/>
    <x v="22"/>
  </r>
  <r>
    <x v="857"/>
    <x v="381"/>
    <x v="674"/>
    <x v="489"/>
    <x v="1"/>
    <x v="0"/>
    <x v="0"/>
    <x v="0"/>
    <x v="1"/>
    <x v="0"/>
    <x v="0"/>
    <x v="652"/>
    <x v="857"/>
    <x v="2"/>
    <x v="0"/>
    <x v="22"/>
    <x v="11"/>
  </r>
  <r>
    <x v="858"/>
    <x v="679"/>
    <x v="403"/>
    <x v="488"/>
    <x v="0"/>
    <x v="0"/>
    <x v="0"/>
    <x v="0"/>
    <x v="1"/>
    <x v="0"/>
    <x v="0"/>
    <x v="816"/>
    <x v="858"/>
    <x v="2"/>
    <x v="0"/>
    <x v="0"/>
    <x v="11"/>
  </r>
  <r>
    <x v="859"/>
    <x v="680"/>
    <x v="675"/>
    <x v="490"/>
    <x v="0"/>
    <x v="0"/>
    <x v="0"/>
    <x v="0"/>
    <x v="1"/>
    <x v="1"/>
    <x v="0"/>
    <x v="817"/>
    <x v="859"/>
    <x v="2"/>
    <x v="1"/>
    <x v="0"/>
    <x v="40"/>
  </r>
  <r>
    <x v="860"/>
    <x v="49"/>
    <x v="676"/>
    <x v="98"/>
    <x v="1"/>
    <x v="0"/>
    <x v="0"/>
    <x v="3"/>
    <x v="1"/>
    <x v="0"/>
    <x v="2"/>
    <x v="818"/>
    <x v="860"/>
    <x v="2"/>
    <x v="0"/>
    <x v="40"/>
    <x v="13"/>
  </r>
  <r>
    <x v="861"/>
    <x v="296"/>
    <x v="520"/>
    <x v="259"/>
    <x v="1"/>
    <x v="0"/>
    <x v="0"/>
    <x v="3"/>
    <x v="1"/>
    <x v="1"/>
    <x v="1"/>
    <x v="819"/>
    <x v="861"/>
    <x v="2"/>
    <x v="0"/>
    <x v="13"/>
    <x v="18"/>
  </r>
  <r>
    <x v="862"/>
    <x v="681"/>
    <x v="677"/>
    <x v="473"/>
    <x v="0"/>
    <x v="0"/>
    <x v="1"/>
    <x v="3"/>
    <x v="1"/>
    <x v="2"/>
    <x v="2"/>
    <x v="820"/>
    <x v="862"/>
    <x v="2"/>
    <x v="1"/>
    <x v="18"/>
    <x v="28"/>
  </r>
  <r>
    <x v="863"/>
    <x v="682"/>
    <x v="606"/>
    <x v="189"/>
    <x v="0"/>
    <x v="0"/>
    <x v="0"/>
    <x v="1"/>
    <x v="1"/>
    <x v="0"/>
    <x v="2"/>
    <x v="821"/>
    <x v="863"/>
    <x v="2"/>
    <x v="2"/>
    <x v="28"/>
    <x v="3"/>
  </r>
  <r>
    <x v="864"/>
    <x v="63"/>
    <x v="678"/>
    <x v="368"/>
    <x v="0"/>
    <x v="0"/>
    <x v="0"/>
    <x v="0"/>
    <x v="1"/>
    <x v="0"/>
    <x v="2"/>
    <x v="822"/>
    <x v="864"/>
    <x v="2"/>
    <x v="0"/>
    <x v="4"/>
    <x v="4"/>
  </r>
  <r>
    <x v="865"/>
    <x v="683"/>
    <x v="679"/>
    <x v="398"/>
    <x v="0"/>
    <x v="0"/>
    <x v="0"/>
    <x v="0"/>
    <x v="1"/>
    <x v="0"/>
    <x v="0"/>
    <x v="823"/>
    <x v="865"/>
    <x v="2"/>
    <x v="2"/>
    <x v="5"/>
    <x v="24"/>
  </r>
  <r>
    <x v="866"/>
    <x v="684"/>
    <x v="315"/>
    <x v="120"/>
    <x v="1"/>
    <x v="0"/>
    <x v="0"/>
    <x v="1"/>
    <x v="1"/>
    <x v="1"/>
    <x v="2"/>
    <x v="824"/>
    <x v="866"/>
    <x v="2"/>
    <x v="0"/>
    <x v="24"/>
    <x v="7"/>
  </r>
  <r>
    <x v="867"/>
    <x v="98"/>
    <x v="680"/>
    <x v="491"/>
    <x v="1"/>
    <x v="0"/>
    <x v="1"/>
    <x v="3"/>
    <x v="1"/>
    <x v="2"/>
    <x v="0"/>
    <x v="825"/>
    <x v="867"/>
    <x v="2"/>
    <x v="0"/>
    <x v="8"/>
    <x v="7"/>
  </r>
  <r>
    <x v="868"/>
    <x v="11"/>
    <x v="419"/>
    <x v="492"/>
    <x v="1"/>
    <x v="0"/>
    <x v="1"/>
    <x v="3"/>
    <x v="1"/>
    <x v="0"/>
    <x v="0"/>
    <x v="826"/>
    <x v="868"/>
    <x v="2"/>
    <x v="2"/>
    <x v="8"/>
    <x v="7"/>
  </r>
  <r>
    <x v="869"/>
    <x v="685"/>
    <x v="278"/>
    <x v="493"/>
    <x v="1"/>
    <x v="0"/>
    <x v="1"/>
    <x v="3"/>
    <x v="1"/>
    <x v="1"/>
    <x v="0"/>
    <x v="827"/>
    <x v="869"/>
    <x v="2"/>
    <x v="0"/>
    <x v="8"/>
    <x v="7"/>
  </r>
  <r>
    <x v="870"/>
    <x v="686"/>
    <x v="681"/>
    <x v="494"/>
    <x v="1"/>
    <x v="0"/>
    <x v="1"/>
    <x v="3"/>
    <x v="1"/>
    <x v="0"/>
    <x v="0"/>
    <x v="828"/>
    <x v="870"/>
    <x v="2"/>
    <x v="1"/>
    <x v="8"/>
    <x v="2"/>
  </r>
  <r>
    <x v="871"/>
    <x v="687"/>
    <x v="682"/>
    <x v="239"/>
    <x v="0"/>
    <x v="0"/>
    <x v="0"/>
    <x v="0"/>
    <x v="1"/>
    <x v="1"/>
    <x v="2"/>
    <x v="829"/>
    <x v="871"/>
    <x v="2"/>
    <x v="1"/>
    <x v="3"/>
    <x v="24"/>
  </r>
  <r>
    <x v="872"/>
    <x v="366"/>
    <x v="683"/>
    <x v="495"/>
    <x v="1"/>
    <x v="0"/>
    <x v="0"/>
    <x v="1"/>
    <x v="1"/>
    <x v="1"/>
    <x v="2"/>
    <x v="830"/>
    <x v="872"/>
    <x v="2"/>
    <x v="1"/>
    <x v="24"/>
    <x v="22"/>
  </r>
  <r>
    <x v="873"/>
    <x v="688"/>
    <x v="203"/>
    <x v="295"/>
    <x v="1"/>
    <x v="0"/>
    <x v="0"/>
    <x v="0"/>
    <x v="1"/>
    <x v="0"/>
    <x v="0"/>
    <x v="831"/>
    <x v="873"/>
    <x v="2"/>
    <x v="2"/>
    <x v="22"/>
    <x v="22"/>
  </r>
  <r>
    <x v="874"/>
    <x v="689"/>
    <x v="101"/>
    <x v="68"/>
    <x v="1"/>
    <x v="0"/>
    <x v="0"/>
    <x v="0"/>
    <x v="1"/>
    <x v="1"/>
    <x v="0"/>
    <x v="217"/>
    <x v="874"/>
    <x v="2"/>
    <x v="1"/>
    <x v="22"/>
    <x v="24"/>
  </r>
  <r>
    <x v="875"/>
    <x v="690"/>
    <x v="684"/>
    <x v="335"/>
    <x v="1"/>
    <x v="0"/>
    <x v="0"/>
    <x v="1"/>
    <x v="1"/>
    <x v="2"/>
    <x v="2"/>
    <x v="832"/>
    <x v="875"/>
    <x v="2"/>
    <x v="0"/>
    <x v="24"/>
    <x v="26"/>
  </r>
  <r>
    <x v="876"/>
    <x v="530"/>
    <x v="685"/>
    <x v="496"/>
    <x v="1"/>
    <x v="0"/>
    <x v="0"/>
    <x v="3"/>
    <x v="1"/>
    <x v="1"/>
    <x v="0"/>
    <x v="833"/>
    <x v="876"/>
    <x v="2"/>
    <x v="2"/>
    <x v="26"/>
    <x v="3"/>
  </r>
  <r>
    <x v="877"/>
    <x v="691"/>
    <x v="11"/>
    <x v="497"/>
    <x v="0"/>
    <x v="0"/>
    <x v="0"/>
    <x v="0"/>
    <x v="1"/>
    <x v="1"/>
    <x v="2"/>
    <x v="834"/>
    <x v="877"/>
    <x v="2"/>
    <x v="0"/>
    <x v="4"/>
    <x v="19"/>
  </r>
  <r>
    <x v="878"/>
    <x v="692"/>
    <x v="243"/>
    <x v="498"/>
    <x v="0"/>
    <x v="0"/>
    <x v="0"/>
    <x v="0"/>
    <x v="1"/>
    <x v="1"/>
    <x v="0"/>
    <x v="835"/>
    <x v="878"/>
    <x v="2"/>
    <x v="1"/>
    <x v="19"/>
    <x v="7"/>
  </r>
  <r>
    <x v="879"/>
    <x v="693"/>
    <x v="40"/>
    <x v="55"/>
    <x v="1"/>
    <x v="0"/>
    <x v="1"/>
    <x v="3"/>
    <x v="1"/>
    <x v="1"/>
    <x v="0"/>
    <x v="836"/>
    <x v="879"/>
    <x v="2"/>
    <x v="1"/>
    <x v="8"/>
    <x v="24"/>
  </r>
  <r>
    <x v="880"/>
    <x v="694"/>
    <x v="686"/>
    <x v="122"/>
    <x v="1"/>
    <x v="0"/>
    <x v="0"/>
    <x v="1"/>
    <x v="1"/>
    <x v="0"/>
    <x v="2"/>
    <x v="837"/>
    <x v="880"/>
    <x v="2"/>
    <x v="0"/>
    <x v="24"/>
    <x v="13"/>
  </r>
  <r>
    <x v="881"/>
    <x v="248"/>
    <x v="56"/>
    <x v="203"/>
    <x v="1"/>
    <x v="0"/>
    <x v="0"/>
    <x v="3"/>
    <x v="1"/>
    <x v="2"/>
    <x v="2"/>
    <x v="838"/>
    <x v="881"/>
    <x v="2"/>
    <x v="0"/>
    <x v="13"/>
    <x v="7"/>
  </r>
  <r>
    <x v="882"/>
    <x v="695"/>
    <x v="419"/>
    <x v="404"/>
    <x v="1"/>
    <x v="0"/>
    <x v="1"/>
    <x v="3"/>
    <x v="1"/>
    <x v="2"/>
    <x v="0"/>
    <x v="839"/>
    <x v="882"/>
    <x v="2"/>
    <x v="1"/>
    <x v="8"/>
    <x v="13"/>
  </r>
  <r>
    <x v="883"/>
    <x v="696"/>
    <x v="687"/>
    <x v="229"/>
    <x v="1"/>
    <x v="0"/>
    <x v="0"/>
    <x v="3"/>
    <x v="1"/>
    <x v="0"/>
    <x v="1"/>
    <x v="840"/>
    <x v="883"/>
    <x v="2"/>
    <x v="0"/>
    <x v="13"/>
    <x v="13"/>
  </r>
  <r>
    <x v="884"/>
    <x v="697"/>
    <x v="360"/>
    <x v="109"/>
    <x v="1"/>
    <x v="0"/>
    <x v="0"/>
    <x v="3"/>
    <x v="1"/>
    <x v="2"/>
    <x v="1"/>
    <x v="841"/>
    <x v="884"/>
    <x v="2"/>
    <x v="1"/>
    <x v="13"/>
    <x v="13"/>
  </r>
  <r>
    <x v="885"/>
    <x v="698"/>
    <x v="688"/>
    <x v="85"/>
    <x v="1"/>
    <x v="0"/>
    <x v="0"/>
    <x v="3"/>
    <x v="1"/>
    <x v="0"/>
    <x v="1"/>
    <x v="842"/>
    <x v="885"/>
    <x v="2"/>
    <x v="2"/>
    <x v="13"/>
    <x v="29"/>
  </r>
  <r>
    <x v="886"/>
    <x v="699"/>
    <x v="689"/>
    <x v="65"/>
    <x v="0"/>
    <x v="0"/>
    <x v="0"/>
    <x v="0"/>
    <x v="1"/>
    <x v="1"/>
    <x v="1"/>
    <x v="843"/>
    <x v="886"/>
    <x v="2"/>
    <x v="1"/>
    <x v="29"/>
    <x v="42"/>
  </r>
  <r>
    <x v="887"/>
    <x v="700"/>
    <x v="690"/>
    <x v="149"/>
    <x v="0"/>
    <x v="0"/>
    <x v="0"/>
    <x v="0"/>
    <x v="1"/>
    <x v="0"/>
    <x v="1"/>
    <x v="844"/>
    <x v="887"/>
    <x v="2"/>
    <x v="0"/>
    <x v="42"/>
    <x v="38"/>
  </r>
  <r>
    <x v="888"/>
    <x v="701"/>
    <x v="691"/>
    <x v="178"/>
    <x v="0"/>
    <x v="0"/>
    <x v="0"/>
    <x v="3"/>
    <x v="1"/>
    <x v="0"/>
    <x v="1"/>
    <x v="845"/>
    <x v="888"/>
    <x v="2"/>
    <x v="0"/>
    <x v="38"/>
    <x v="4"/>
  </r>
  <r>
    <x v="889"/>
    <x v="168"/>
    <x v="692"/>
    <x v="499"/>
    <x v="0"/>
    <x v="0"/>
    <x v="0"/>
    <x v="0"/>
    <x v="1"/>
    <x v="1"/>
    <x v="0"/>
    <x v="309"/>
    <x v="889"/>
    <x v="2"/>
    <x v="0"/>
    <x v="5"/>
    <x v="4"/>
  </r>
  <r>
    <x v="890"/>
    <x v="702"/>
    <x v="664"/>
    <x v="469"/>
    <x v="0"/>
    <x v="0"/>
    <x v="0"/>
    <x v="0"/>
    <x v="1"/>
    <x v="2"/>
    <x v="0"/>
    <x v="846"/>
    <x v="890"/>
    <x v="2"/>
    <x v="2"/>
    <x v="5"/>
    <x v="19"/>
  </r>
  <r>
    <x v="891"/>
    <x v="703"/>
    <x v="693"/>
    <x v="265"/>
    <x v="0"/>
    <x v="0"/>
    <x v="0"/>
    <x v="0"/>
    <x v="1"/>
    <x v="1"/>
    <x v="0"/>
    <x v="345"/>
    <x v="891"/>
    <x v="2"/>
    <x v="0"/>
    <x v="19"/>
    <x v="42"/>
  </r>
  <r>
    <x v="892"/>
    <x v="704"/>
    <x v="694"/>
    <x v="500"/>
    <x v="0"/>
    <x v="0"/>
    <x v="0"/>
    <x v="0"/>
    <x v="1"/>
    <x v="0"/>
    <x v="2"/>
    <x v="847"/>
    <x v="892"/>
    <x v="2"/>
    <x v="0"/>
    <x v="42"/>
    <x v="4"/>
  </r>
  <r>
    <x v="893"/>
    <x v="19"/>
    <x v="570"/>
    <x v="501"/>
    <x v="1"/>
    <x v="0"/>
    <x v="1"/>
    <x v="3"/>
    <x v="1"/>
    <x v="0"/>
    <x v="0"/>
    <x v="848"/>
    <x v="893"/>
    <x v="2"/>
    <x v="1"/>
    <x v="5"/>
    <x v="7"/>
  </r>
  <r>
    <x v="894"/>
    <x v="705"/>
    <x v="247"/>
    <x v="453"/>
    <x v="1"/>
    <x v="0"/>
    <x v="1"/>
    <x v="3"/>
    <x v="1"/>
    <x v="0"/>
    <x v="0"/>
    <x v="791"/>
    <x v="894"/>
    <x v="2"/>
    <x v="1"/>
    <x v="8"/>
    <x v="11"/>
  </r>
  <r>
    <x v="895"/>
    <x v="706"/>
    <x v="65"/>
    <x v="400"/>
    <x v="0"/>
    <x v="0"/>
    <x v="0"/>
    <x v="0"/>
    <x v="1"/>
    <x v="1"/>
    <x v="0"/>
    <x v="849"/>
    <x v="895"/>
    <x v="2"/>
    <x v="0"/>
    <x v="0"/>
    <x v="11"/>
  </r>
  <r>
    <x v="896"/>
    <x v="707"/>
    <x v="467"/>
    <x v="20"/>
    <x v="0"/>
    <x v="0"/>
    <x v="0"/>
    <x v="0"/>
    <x v="1"/>
    <x v="1"/>
    <x v="0"/>
    <x v="850"/>
    <x v="896"/>
    <x v="2"/>
    <x v="1"/>
    <x v="0"/>
    <x v="11"/>
  </r>
  <r>
    <x v="897"/>
    <x v="708"/>
    <x v="257"/>
    <x v="502"/>
    <x v="0"/>
    <x v="0"/>
    <x v="0"/>
    <x v="0"/>
    <x v="1"/>
    <x v="0"/>
    <x v="0"/>
    <x v="851"/>
    <x v="897"/>
    <x v="2"/>
    <x v="0"/>
    <x v="0"/>
    <x v="32"/>
  </r>
  <r>
    <x v="898"/>
    <x v="38"/>
    <x v="695"/>
    <x v="58"/>
    <x v="0"/>
    <x v="0"/>
    <x v="0"/>
    <x v="3"/>
    <x v="1"/>
    <x v="0"/>
    <x v="1"/>
    <x v="852"/>
    <x v="898"/>
    <x v="2"/>
    <x v="2"/>
    <x v="32"/>
    <x v="26"/>
  </r>
  <r>
    <x v="899"/>
    <x v="709"/>
    <x v="696"/>
    <x v="12"/>
    <x v="1"/>
    <x v="0"/>
    <x v="0"/>
    <x v="3"/>
    <x v="1"/>
    <x v="2"/>
    <x v="0"/>
    <x v="853"/>
    <x v="899"/>
    <x v="2"/>
    <x v="2"/>
    <x v="26"/>
    <x v="24"/>
  </r>
  <r>
    <x v="900"/>
    <x v="710"/>
    <x v="401"/>
    <x v="103"/>
    <x v="1"/>
    <x v="0"/>
    <x v="0"/>
    <x v="1"/>
    <x v="1"/>
    <x v="0"/>
    <x v="2"/>
    <x v="854"/>
    <x v="900"/>
    <x v="2"/>
    <x v="1"/>
    <x v="24"/>
    <x v="18"/>
  </r>
  <r>
    <x v="901"/>
    <x v="469"/>
    <x v="697"/>
    <x v="81"/>
    <x v="0"/>
    <x v="0"/>
    <x v="1"/>
    <x v="3"/>
    <x v="1"/>
    <x v="0"/>
    <x v="2"/>
    <x v="855"/>
    <x v="901"/>
    <x v="2"/>
    <x v="0"/>
    <x v="18"/>
    <x v="10"/>
  </r>
  <r>
    <x v="902"/>
    <x v="711"/>
    <x v="698"/>
    <x v="130"/>
    <x v="0"/>
    <x v="0"/>
    <x v="0"/>
    <x v="0"/>
    <x v="1"/>
    <x v="0"/>
    <x v="0"/>
    <x v="57"/>
    <x v="902"/>
    <x v="2"/>
    <x v="1"/>
    <x v="11"/>
    <x v="10"/>
  </r>
  <r>
    <x v="903"/>
    <x v="712"/>
    <x v="699"/>
    <x v="503"/>
    <x v="0"/>
    <x v="0"/>
    <x v="0"/>
    <x v="0"/>
    <x v="1"/>
    <x v="1"/>
    <x v="0"/>
    <x v="856"/>
    <x v="903"/>
    <x v="2"/>
    <x v="2"/>
    <x v="11"/>
    <x v="37"/>
  </r>
  <r>
    <x v="904"/>
    <x v="713"/>
    <x v="566"/>
    <x v="200"/>
    <x v="0"/>
    <x v="0"/>
    <x v="0"/>
    <x v="0"/>
    <x v="1"/>
    <x v="1"/>
    <x v="1"/>
    <x v="857"/>
    <x v="904"/>
    <x v="2"/>
    <x v="0"/>
    <x v="37"/>
    <x v="20"/>
  </r>
  <r>
    <x v="905"/>
    <x v="667"/>
    <x v="700"/>
    <x v="70"/>
    <x v="0"/>
    <x v="0"/>
    <x v="1"/>
    <x v="3"/>
    <x v="1"/>
    <x v="2"/>
    <x v="2"/>
    <x v="592"/>
    <x v="905"/>
    <x v="2"/>
    <x v="2"/>
    <x v="20"/>
    <x v="33"/>
  </r>
  <r>
    <x v="906"/>
    <x v="714"/>
    <x v="677"/>
    <x v="208"/>
    <x v="1"/>
    <x v="0"/>
    <x v="1"/>
    <x v="3"/>
    <x v="1"/>
    <x v="0"/>
    <x v="1"/>
    <x v="858"/>
    <x v="906"/>
    <x v="2"/>
    <x v="2"/>
    <x v="33"/>
    <x v="22"/>
  </r>
  <r>
    <x v="907"/>
    <x v="715"/>
    <x v="25"/>
    <x v="386"/>
    <x v="1"/>
    <x v="0"/>
    <x v="0"/>
    <x v="0"/>
    <x v="1"/>
    <x v="2"/>
    <x v="0"/>
    <x v="78"/>
    <x v="907"/>
    <x v="2"/>
    <x v="0"/>
    <x v="22"/>
    <x v="13"/>
  </r>
  <r>
    <x v="908"/>
    <x v="282"/>
    <x v="701"/>
    <x v="31"/>
    <x v="1"/>
    <x v="0"/>
    <x v="0"/>
    <x v="3"/>
    <x v="1"/>
    <x v="1"/>
    <x v="2"/>
    <x v="859"/>
    <x v="908"/>
    <x v="2"/>
    <x v="2"/>
    <x v="13"/>
    <x v="10"/>
  </r>
  <r>
    <x v="909"/>
    <x v="716"/>
    <x v="44"/>
    <x v="271"/>
    <x v="0"/>
    <x v="0"/>
    <x v="0"/>
    <x v="0"/>
    <x v="1"/>
    <x v="0"/>
    <x v="0"/>
    <x v="860"/>
    <x v="909"/>
    <x v="2"/>
    <x v="2"/>
    <x v="11"/>
    <x v="13"/>
  </r>
  <r>
    <x v="910"/>
    <x v="717"/>
    <x v="702"/>
    <x v="353"/>
    <x v="1"/>
    <x v="0"/>
    <x v="0"/>
    <x v="3"/>
    <x v="1"/>
    <x v="0"/>
    <x v="2"/>
    <x v="861"/>
    <x v="910"/>
    <x v="2"/>
    <x v="2"/>
    <x v="13"/>
    <x v="42"/>
  </r>
  <r>
    <x v="911"/>
    <x v="357"/>
    <x v="525"/>
    <x v="374"/>
    <x v="0"/>
    <x v="0"/>
    <x v="0"/>
    <x v="0"/>
    <x v="1"/>
    <x v="1"/>
    <x v="2"/>
    <x v="862"/>
    <x v="911"/>
    <x v="2"/>
    <x v="1"/>
    <x v="42"/>
    <x v="13"/>
  </r>
  <r>
    <x v="912"/>
    <x v="79"/>
    <x v="703"/>
    <x v="159"/>
    <x v="1"/>
    <x v="0"/>
    <x v="0"/>
    <x v="3"/>
    <x v="1"/>
    <x v="0"/>
    <x v="2"/>
    <x v="863"/>
    <x v="912"/>
    <x v="2"/>
    <x v="0"/>
    <x v="13"/>
    <x v="13"/>
  </r>
  <r>
    <x v="913"/>
    <x v="718"/>
    <x v="524"/>
    <x v="252"/>
    <x v="1"/>
    <x v="0"/>
    <x v="0"/>
    <x v="3"/>
    <x v="1"/>
    <x v="0"/>
    <x v="2"/>
    <x v="864"/>
    <x v="913"/>
    <x v="2"/>
    <x v="1"/>
    <x v="13"/>
    <x v="13"/>
  </r>
  <r>
    <x v="914"/>
    <x v="719"/>
    <x v="190"/>
    <x v="251"/>
    <x v="1"/>
    <x v="0"/>
    <x v="0"/>
    <x v="3"/>
    <x v="1"/>
    <x v="0"/>
    <x v="2"/>
    <x v="463"/>
    <x v="914"/>
    <x v="2"/>
    <x v="1"/>
    <x v="13"/>
    <x v="39"/>
  </r>
  <r>
    <x v="915"/>
    <x v="720"/>
    <x v="704"/>
    <x v="352"/>
    <x v="0"/>
    <x v="1"/>
    <x v="0"/>
    <x v="3"/>
    <x v="1"/>
    <x v="1"/>
    <x v="2"/>
    <x v="865"/>
    <x v="915"/>
    <x v="2"/>
    <x v="0"/>
    <x v="39"/>
    <x v="22"/>
  </r>
  <r>
    <x v="916"/>
    <x v="721"/>
    <x v="705"/>
    <x v="306"/>
    <x v="1"/>
    <x v="0"/>
    <x v="0"/>
    <x v="0"/>
    <x v="1"/>
    <x v="0"/>
    <x v="0"/>
    <x v="866"/>
    <x v="916"/>
    <x v="2"/>
    <x v="1"/>
    <x v="22"/>
    <x v="22"/>
  </r>
  <r>
    <x v="917"/>
    <x v="365"/>
    <x v="425"/>
    <x v="423"/>
    <x v="1"/>
    <x v="0"/>
    <x v="0"/>
    <x v="0"/>
    <x v="1"/>
    <x v="2"/>
    <x v="0"/>
    <x v="867"/>
    <x v="917"/>
    <x v="2"/>
    <x v="2"/>
    <x v="22"/>
    <x v="22"/>
  </r>
  <r>
    <x v="918"/>
    <x v="45"/>
    <x v="443"/>
    <x v="504"/>
    <x v="1"/>
    <x v="0"/>
    <x v="0"/>
    <x v="0"/>
    <x v="1"/>
    <x v="0"/>
    <x v="0"/>
    <x v="868"/>
    <x v="918"/>
    <x v="2"/>
    <x v="0"/>
    <x v="22"/>
    <x v="19"/>
  </r>
  <r>
    <x v="919"/>
    <x v="722"/>
    <x v="171"/>
    <x v="279"/>
    <x v="0"/>
    <x v="0"/>
    <x v="0"/>
    <x v="0"/>
    <x v="1"/>
    <x v="1"/>
    <x v="0"/>
    <x v="869"/>
    <x v="919"/>
    <x v="2"/>
    <x v="0"/>
    <x v="19"/>
    <x v="13"/>
  </r>
  <r>
    <x v="920"/>
    <x v="723"/>
    <x v="85"/>
    <x v="173"/>
    <x v="1"/>
    <x v="0"/>
    <x v="0"/>
    <x v="3"/>
    <x v="1"/>
    <x v="0"/>
    <x v="2"/>
    <x v="859"/>
    <x v="920"/>
    <x v="2"/>
    <x v="2"/>
    <x v="13"/>
    <x v="13"/>
  </r>
  <r>
    <x v="921"/>
    <x v="724"/>
    <x v="382"/>
    <x v="339"/>
    <x v="1"/>
    <x v="0"/>
    <x v="0"/>
    <x v="3"/>
    <x v="1"/>
    <x v="2"/>
    <x v="2"/>
    <x v="870"/>
    <x v="921"/>
    <x v="2"/>
    <x v="2"/>
    <x v="13"/>
    <x v="10"/>
  </r>
  <r>
    <x v="922"/>
    <x v="725"/>
    <x v="80"/>
    <x v="480"/>
    <x v="0"/>
    <x v="0"/>
    <x v="0"/>
    <x v="0"/>
    <x v="1"/>
    <x v="0"/>
    <x v="0"/>
    <x v="871"/>
    <x v="922"/>
    <x v="2"/>
    <x v="0"/>
    <x v="11"/>
    <x v="13"/>
  </r>
  <r>
    <x v="923"/>
    <x v="726"/>
    <x v="683"/>
    <x v="69"/>
    <x v="1"/>
    <x v="0"/>
    <x v="0"/>
    <x v="3"/>
    <x v="1"/>
    <x v="0"/>
    <x v="2"/>
    <x v="872"/>
    <x v="923"/>
    <x v="2"/>
    <x v="2"/>
    <x v="13"/>
    <x v="10"/>
  </r>
  <r>
    <x v="924"/>
    <x v="727"/>
    <x v="88"/>
    <x v="64"/>
    <x v="0"/>
    <x v="0"/>
    <x v="0"/>
    <x v="0"/>
    <x v="1"/>
    <x v="1"/>
    <x v="0"/>
    <x v="873"/>
    <x v="924"/>
    <x v="2"/>
    <x v="2"/>
    <x v="11"/>
    <x v="13"/>
  </r>
  <r>
    <x v="925"/>
    <x v="728"/>
    <x v="706"/>
    <x v="178"/>
    <x v="1"/>
    <x v="0"/>
    <x v="0"/>
    <x v="3"/>
    <x v="1"/>
    <x v="1"/>
    <x v="1"/>
    <x v="874"/>
    <x v="925"/>
    <x v="2"/>
    <x v="0"/>
    <x v="13"/>
    <x v="13"/>
  </r>
  <r>
    <x v="926"/>
    <x v="565"/>
    <x v="316"/>
    <x v="47"/>
    <x v="1"/>
    <x v="0"/>
    <x v="0"/>
    <x v="3"/>
    <x v="1"/>
    <x v="2"/>
    <x v="2"/>
    <x v="870"/>
    <x v="926"/>
    <x v="2"/>
    <x v="0"/>
    <x v="13"/>
    <x v="10"/>
  </r>
  <r>
    <x v="927"/>
    <x v="729"/>
    <x v="567"/>
    <x v="205"/>
    <x v="0"/>
    <x v="0"/>
    <x v="0"/>
    <x v="0"/>
    <x v="1"/>
    <x v="0"/>
    <x v="0"/>
    <x v="875"/>
    <x v="927"/>
    <x v="2"/>
    <x v="1"/>
    <x v="11"/>
    <x v="37"/>
  </r>
  <r>
    <x v="928"/>
    <x v="730"/>
    <x v="707"/>
    <x v="251"/>
    <x v="0"/>
    <x v="0"/>
    <x v="0"/>
    <x v="0"/>
    <x v="1"/>
    <x v="2"/>
    <x v="2"/>
    <x v="876"/>
    <x v="928"/>
    <x v="2"/>
    <x v="0"/>
    <x v="37"/>
    <x v="24"/>
  </r>
  <r>
    <x v="929"/>
    <x v="731"/>
    <x v="355"/>
    <x v="505"/>
    <x v="1"/>
    <x v="0"/>
    <x v="0"/>
    <x v="1"/>
    <x v="1"/>
    <x v="2"/>
    <x v="2"/>
    <x v="877"/>
    <x v="929"/>
    <x v="2"/>
    <x v="0"/>
    <x v="24"/>
    <x v="18"/>
  </r>
  <r>
    <x v="930"/>
    <x v="566"/>
    <x v="708"/>
    <x v="478"/>
    <x v="0"/>
    <x v="0"/>
    <x v="1"/>
    <x v="3"/>
    <x v="1"/>
    <x v="2"/>
    <x v="1"/>
    <x v="878"/>
    <x v="930"/>
    <x v="2"/>
    <x v="1"/>
    <x v="18"/>
    <x v="13"/>
  </r>
  <r>
    <x v="931"/>
    <x v="161"/>
    <x v="124"/>
    <x v="288"/>
    <x v="1"/>
    <x v="0"/>
    <x v="0"/>
    <x v="3"/>
    <x v="1"/>
    <x v="1"/>
    <x v="1"/>
    <x v="879"/>
    <x v="931"/>
    <x v="2"/>
    <x v="1"/>
    <x v="13"/>
    <x v="7"/>
  </r>
  <r>
    <x v="932"/>
    <x v="732"/>
    <x v="350"/>
    <x v="506"/>
    <x v="1"/>
    <x v="0"/>
    <x v="1"/>
    <x v="3"/>
    <x v="1"/>
    <x v="1"/>
    <x v="0"/>
    <x v="880"/>
    <x v="932"/>
    <x v="2"/>
    <x v="0"/>
    <x v="8"/>
    <x v="16"/>
  </r>
  <r>
    <x v="933"/>
    <x v="733"/>
    <x v="709"/>
    <x v="427"/>
    <x v="1"/>
    <x v="0"/>
    <x v="1"/>
    <x v="3"/>
    <x v="1"/>
    <x v="2"/>
    <x v="1"/>
    <x v="881"/>
    <x v="933"/>
    <x v="2"/>
    <x v="1"/>
    <x v="16"/>
    <x v="23"/>
  </r>
  <r>
    <x v="934"/>
    <x v="734"/>
    <x v="710"/>
    <x v="117"/>
    <x v="1"/>
    <x v="0"/>
    <x v="0"/>
    <x v="3"/>
    <x v="1"/>
    <x v="2"/>
    <x v="2"/>
    <x v="298"/>
    <x v="934"/>
    <x v="2"/>
    <x v="1"/>
    <x v="23"/>
    <x v="13"/>
  </r>
  <r>
    <x v="935"/>
    <x v="57"/>
    <x v="276"/>
    <x v="82"/>
    <x v="1"/>
    <x v="0"/>
    <x v="0"/>
    <x v="3"/>
    <x v="1"/>
    <x v="2"/>
    <x v="2"/>
    <x v="882"/>
    <x v="935"/>
    <x v="2"/>
    <x v="1"/>
    <x v="13"/>
    <x v="32"/>
  </r>
  <r>
    <x v="936"/>
    <x v="735"/>
    <x v="677"/>
    <x v="169"/>
    <x v="0"/>
    <x v="0"/>
    <x v="0"/>
    <x v="3"/>
    <x v="1"/>
    <x v="1"/>
    <x v="1"/>
    <x v="883"/>
    <x v="936"/>
    <x v="2"/>
    <x v="0"/>
    <x v="32"/>
    <x v="16"/>
  </r>
  <r>
    <x v="937"/>
    <x v="736"/>
    <x v="711"/>
    <x v="140"/>
    <x v="1"/>
    <x v="0"/>
    <x v="1"/>
    <x v="3"/>
    <x v="1"/>
    <x v="0"/>
    <x v="2"/>
    <x v="884"/>
    <x v="937"/>
    <x v="2"/>
    <x v="1"/>
    <x v="16"/>
    <x v="37"/>
  </r>
  <r>
    <x v="938"/>
    <x v="737"/>
    <x v="712"/>
    <x v="243"/>
    <x v="0"/>
    <x v="0"/>
    <x v="0"/>
    <x v="0"/>
    <x v="1"/>
    <x v="2"/>
    <x v="2"/>
    <x v="885"/>
    <x v="938"/>
    <x v="2"/>
    <x v="2"/>
    <x v="37"/>
    <x v="1"/>
  </r>
  <r>
    <x v="939"/>
    <x v="344"/>
    <x v="713"/>
    <x v="310"/>
    <x v="1"/>
    <x v="0"/>
    <x v="0"/>
    <x v="1"/>
    <x v="1"/>
    <x v="0"/>
    <x v="0"/>
    <x v="886"/>
    <x v="939"/>
    <x v="2"/>
    <x v="1"/>
    <x v="2"/>
    <x v="24"/>
  </r>
  <r>
    <x v="940"/>
    <x v="738"/>
    <x v="184"/>
    <x v="507"/>
    <x v="1"/>
    <x v="0"/>
    <x v="0"/>
    <x v="1"/>
    <x v="1"/>
    <x v="1"/>
    <x v="2"/>
    <x v="887"/>
    <x v="940"/>
    <x v="2"/>
    <x v="1"/>
    <x v="24"/>
    <x v="24"/>
  </r>
  <r>
    <x v="941"/>
    <x v="739"/>
    <x v="570"/>
    <x v="180"/>
    <x v="1"/>
    <x v="0"/>
    <x v="0"/>
    <x v="1"/>
    <x v="1"/>
    <x v="0"/>
    <x v="2"/>
    <x v="888"/>
    <x v="941"/>
    <x v="2"/>
    <x v="0"/>
    <x v="24"/>
    <x v="24"/>
  </r>
  <r>
    <x v="942"/>
    <x v="740"/>
    <x v="276"/>
    <x v="98"/>
    <x v="1"/>
    <x v="0"/>
    <x v="0"/>
    <x v="1"/>
    <x v="1"/>
    <x v="0"/>
    <x v="2"/>
    <x v="889"/>
    <x v="942"/>
    <x v="2"/>
    <x v="1"/>
    <x v="24"/>
    <x v="5"/>
  </r>
  <r>
    <x v="943"/>
    <x v="741"/>
    <x v="209"/>
    <x v="83"/>
    <x v="0"/>
    <x v="0"/>
    <x v="0"/>
    <x v="0"/>
    <x v="1"/>
    <x v="0"/>
    <x v="2"/>
    <x v="890"/>
    <x v="943"/>
    <x v="2"/>
    <x v="2"/>
    <x v="6"/>
    <x v="24"/>
  </r>
  <r>
    <x v="944"/>
    <x v="83"/>
    <x v="237"/>
    <x v="508"/>
    <x v="1"/>
    <x v="0"/>
    <x v="0"/>
    <x v="1"/>
    <x v="1"/>
    <x v="0"/>
    <x v="2"/>
    <x v="891"/>
    <x v="944"/>
    <x v="2"/>
    <x v="2"/>
    <x v="24"/>
    <x v="26"/>
  </r>
  <r>
    <x v="945"/>
    <x v="19"/>
    <x v="66"/>
    <x v="509"/>
    <x v="1"/>
    <x v="0"/>
    <x v="0"/>
    <x v="3"/>
    <x v="1"/>
    <x v="1"/>
    <x v="0"/>
    <x v="892"/>
    <x v="945"/>
    <x v="2"/>
    <x v="0"/>
    <x v="26"/>
    <x v="13"/>
  </r>
  <r>
    <x v="946"/>
    <x v="742"/>
    <x v="714"/>
    <x v="507"/>
    <x v="1"/>
    <x v="0"/>
    <x v="0"/>
    <x v="3"/>
    <x v="1"/>
    <x v="2"/>
    <x v="2"/>
    <x v="893"/>
    <x v="946"/>
    <x v="2"/>
    <x v="1"/>
    <x v="13"/>
    <x v="10"/>
  </r>
  <r>
    <x v="947"/>
    <x v="135"/>
    <x v="715"/>
    <x v="510"/>
    <x v="0"/>
    <x v="0"/>
    <x v="0"/>
    <x v="0"/>
    <x v="1"/>
    <x v="0"/>
    <x v="0"/>
    <x v="894"/>
    <x v="947"/>
    <x v="2"/>
    <x v="0"/>
    <x v="11"/>
    <x v="10"/>
  </r>
  <r>
    <x v="948"/>
    <x v="201"/>
    <x v="716"/>
    <x v="511"/>
    <x v="0"/>
    <x v="0"/>
    <x v="0"/>
    <x v="0"/>
    <x v="1"/>
    <x v="2"/>
    <x v="0"/>
    <x v="895"/>
    <x v="948"/>
    <x v="2"/>
    <x v="0"/>
    <x v="11"/>
    <x v="10"/>
  </r>
  <r>
    <x v="949"/>
    <x v="398"/>
    <x v="438"/>
    <x v="487"/>
    <x v="0"/>
    <x v="0"/>
    <x v="0"/>
    <x v="0"/>
    <x v="1"/>
    <x v="0"/>
    <x v="0"/>
    <x v="11"/>
    <x v="949"/>
    <x v="2"/>
    <x v="1"/>
    <x v="11"/>
    <x v="30"/>
  </r>
  <r>
    <x v="950"/>
    <x v="743"/>
    <x v="330"/>
    <x v="371"/>
    <x v="0"/>
    <x v="0"/>
    <x v="0"/>
    <x v="1"/>
    <x v="1"/>
    <x v="0"/>
    <x v="0"/>
    <x v="896"/>
    <x v="950"/>
    <x v="2"/>
    <x v="2"/>
    <x v="30"/>
    <x v="14"/>
  </r>
  <r>
    <x v="951"/>
    <x v="744"/>
    <x v="717"/>
    <x v="512"/>
    <x v="0"/>
    <x v="0"/>
    <x v="0"/>
    <x v="0"/>
    <x v="1"/>
    <x v="0"/>
    <x v="0"/>
    <x v="897"/>
    <x v="951"/>
    <x v="2"/>
    <x v="1"/>
    <x v="14"/>
    <x v="11"/>
  </r>
  <r>
    <x v="952"/>
    <x v="745"/>
    <x v="516"/>
    <x v="333"/>
    <x v="0"/>
    <x v="0"/>
    <x v="0"/>
    <x v="0"/>
    <x v="1"/>
    <x v="1"/>
    <x v="0"/>
    <x v="898"/>
    <x v="952"/>
    <x v="2"/>
    <x v="1"/>
    <x v="0"/>
    <x v="10"/>
  </r>
  <r>
    <x v="953"/>
    <x v="746"/>
    <x v="628"/>
    <x v="187"/>
    <x v="0"/>
    <x v="0"/>
    <x v="0"/>
    <x v="0"/>
    <x v="1"/>
    <x v="1"/>
    <x v="0"/>
    <x v="875"/>
    <x v="953"/>
    <x v="2"/>
    <x v="1"/>
    <x v="11"/>
    <x v="1"/>
  </r>
  <r>
    <x v="954"/>
    <x v="685"/>
    <x v="718"/>
    <x v="513"/>
    <x v="1"/>
    <x v="0"/>
    <x v="0"/>
    <x v="1"/>
    <x v="1"/>
    <x v="0"/>
    <x v="0"/>
    <x v="899"/>
    <x v="954"/>
    <x v="2"/>
    <x v="1"/>
    <x v="2"/>
    <x v="23"/>
  </r>
  <r>
    <x v="955"/>
    <x v="747"/>
    <x v="719"/>
    <x v="133"/>
    <x v="1"/>
    <x v="0"/>
    <x v="0"/>
    <x v="3"/>
    <x v="1"/>
    <x v="0"/>
    <x v="2"/>
    <x v="900"/>
    <x v="955"/>
    <x v="2"/>
    <x v="1"/>
    <x v="23"/>
    <x v="14"/>
  </r>
  <r>
    <x v="956"/>
    <x v="135"/>
    <x v="720"/>
    <x v="323"/>
    <x v="0"/>
    <x v="0"/>
    <x v="0"/>
    <x v="0"/>
    <x v="1"/>
    <x v="0"/>
    <x v="0"/>
    <x v="901"/>
    <x v="956"/>
    <x v="2"/>
    <x v="1"/>
    <x v="14"/>
    <x v="11"/>
  </r>
  <r>
    <x v="957"/>
    <x v="748"/>
    <x v="67"/>
    <x v="514"/>
    <x v="0"/>
    <x v="0"/>
    <x v="0"/>
    <x v="0"/>
    <x v="1"/>
    <x v="1"/>
    <x v="0"/>
    <x v="902"/>
    <x v="957"/>
    <x v="2"/>
    <x v="1"/>
    <x v="0"/>
    <x v="3"/>
  </r>
  <r>
    <x v="958"/>
    <x v="749"/>
    <x v="721"/>
    <x v="39"/>
    <x v="0"/>
    <x v="0"/>
    <x v="0"/>
    <x v="0"/>
    <x v="1"/>
    <x v="2"/>
    <x v="2"/>
    <x v="903"/>
    <x v="958"/>
    <x v="2"/>
    <x v="0"/>
    <x v="4"/>
    <x v="16"/>
  </r>
  <r>
    <x v="959"/>
    <x v="561"/>
    <x v="391"/>
    <x v="515"/>
    <x v="1"/>
    <x v="0"/>
    <x v="1"/>
    <x v="3"/>
    <x v="1"/>
    <x v="1"/>
    <x v="2"/>
    <x v="904"/>
    <x v="959"/>
    <x v="2"/>
    <x v="1"/>
    <x v="16"/>
    <x v="37"/>
  </r>
  <r>
    <x v="960"/>
    <x v="347"/>
    <x v="722"/>
    <x v="49"/>
    <x v="1"/>
    <x v="0"/>
    <x v="1"/>
    <x v="3"/>
    <x v="1"/>
    <x v="1"/>
    <x v="2"/>
    <x v="905"/>
    <x v="960"/>
    <x v="2"/>
    <x v="0"/>
    <x v="37"/>
    <x v="1"/>
  </r>
  <r>
    <x v="961"/>
    <x v="276"/>
    <x v="723"/>
    <x v="354"/>
    <x v="1"/>
    <x v="0"/>
    <x v="0"/>
    <x v="1"/>
    <x v="1"/>
    <x v="2"/>
    <x v="0"/>
    <x v="906"/>
    <x v="961"/>
    <x v="2"/>
    <x v="1"/>
    <x v="2"/>
    <x v="41"/>
  </r>
  <r>
    <x v="962"/>
    <x v="750"/>
    <x v="25"/>
    <x v="82"/>
    <x v="0"/>
    <x v="1"/>
    <x v="0"/>
    <x v="3"/>
    <x v="1"/>
    <x v="2"/>
    <x v="2"/>
    <x v="526"/>
    <x v="962"/>
    <x v="2"/>
    <x v="2"/>
    <x v="41"/>
    <x v="24"/>
  </r>
  <r>
    <x v="963"/>
    <x v="751"/>
    <x v="724"/>
    <x v="67"/>
    <x v="1"/>
    <x v="0"/>
    <x v="0"/>
    <x v="1"/>
    <x v="1"/>
    <x v="0"/>
    <x v="2"/>
    <x v="907"/>
    <x v="963"/>
    <x v="2"/>
    <x v="2"/>
    <x v="24"/>
    <x v="10"/>
  </r>
  <r>
    <x v="964"/>
    <x v="752"/>
    <x v="625"/>
    <x v="516"/>
    <x v="0"/>
    <x v="0"/>
    <x v="0"/>
    <x v="0"/>
    <x v="1"/>
    <x v="0"/>
    <x v="0"/>
    <x v="908"/>
    <x v="964"/>
    <x v="2"/>
    <x v="2"/>
    <x v="11"/>
    <x v="24"/>
  </r>
  <r>
    <x v="965"/>
    <x v="753"/>
    <x v="725"/>
    <x v="458"/>
    <x v="1"/>
    <x v="0"/>
    <x v="0"/>
    <x v="1"/>
    <x v="1"/>
    <x v="2"/>
    <x v="2"/>
    <x v="909"/>
    <x v="965"/>
    <x v="2"/>
    <x v="1"/>
    <x v="24"/>
    <x v="14"/>
  </r>
  <r>
    <x v="966"/>
    <x v="754"/>
    <x v="14"/>
    <x v="517"/>
    <x v="0"/>
    <x v="0"/>
    <x v="0"/>
    <x v="0"/>
    <x v="1"/>
    <x v="2"/>
    <x v="0"/>
    <x v="910"/>
    <x v="966"/>
    <x v="2"/>
    <x v="0"/>
    <x v="14"/>
    <x v="25"/>
  </r>
  <r>
    <x v="967"/>
    <x v="59"/>
    <x v="726"/>
    <x v="120"/>
    <x v="0"/>
    <x v="0"/>
    <x v="0"/>
    <x v="0"/>
    <x v="1"/>
    <x v="0"/>
    <x v="2"/>
    <x v="911"/>
    <x v="967"/>
    <x v="2"/>
    <x v="0"/>
    <x v="25"/>
    <x v="17"/>
  </r>
  <r>
    <x v="968"/>
    <x v="506"/>
    <x v="727"/>
    <x v="144"/>
    <x v="1"/>
    <x v="0"/>
    <x v="0"/>
    <x v="0"/>
    <x v="1"/>
    <x v="0"/>
    <x v="2"/>
    <x v="912"/>
    <x v="968"/>
    <x v="2"/>
    <x v="1"/>
    <x v="17"/>
    <x v="33"/>
  </r>
  <r>
    <x v="969"/>
    <x v="755"/>
    <x v="728"/>
    <x v="435"/>
    <x v="1"/>
    <x v="0"/>
    <x v="1"/>
    <x v="3"/>
    <x v="1"/>
    <x v="0"/>
    <x v="2"/>
    <x v="913"/>
    <x v="969"/>
    <x v="2"/>
    <x v="1"/>
    <x v="33"/>
    <x v="1"/>
  </r>
  <r>
    <x v="970"/>
    <x v="355"/>
    <x v="729"/>
    <x v="518"/>
    <x v="1"/>
    <x v="0"/>
    <x v="0"/>
    <x v="1"/>
    <x v="1"/>
    <x v="0"/>
    <x v="0"/>
    <x v="914"/>
    <x v="970"/>
    <x v="2"/>
    <x v="2"/>
    <x v="2"/>
    <x v="1"/>
  </r>
  <r>
    <x v="971"/>
    <x v="756"/>
    <x v="644"/>
    <x v="519"/>
    <x v="1"/>
    <x v="0"/>
    <x v="0"/>
    <x v="1"/>
    <x v="1"/>
    <x v="0"/>
    <x v="0"/>
    <x v="372"/>
    <x v="971"/>
    <x v="2"/>
    <x v="0"/>
    <x v="2"/>
    <x v="22"/>
  </r>
  <r>
    <x v="972"/>
    <x v="145"/>
    <x v="678"/>
    <x v="520"/>
    <x v="1"/>
    <x v="0"/>
    <x v="0"/>
    <x v="0"/>
    <x v="1"/>
    <x v="0"/>
    <x v="0"/>
    <x v="915"/>
    <x v="972"/>
    <x v="2"/>
    <x v="1"/>
    <x v="22"/>
    <x v="31"/>
  </r>
  <r>
    <x v="973"/>
    <x v="757"/>
    <x v="730"/>
    <x v="199"/>
    <x v="1"/>
    <x v="0"/>
    <x v="1"/>
    <x v="3"/>
    <x v="1"/>
    <x v="0"/>
    <x v="2"/>
    <x v="916"/>
    <x v="973"/>
    <x v="2"/>
    <x v="2"/>
    <x v="31"/>
    <x v="13"/>
  </r>
  <r>
    <x v="974"/>
    <x v="567"/>
    <x v="731"/>
    <x v="508"/>
    <x v="1"/>
    <x v="0"/>
    <x v="0"/>
    <x v="3"/>
    <x v="1"/>
    <x v="2"/>
    <x v="2"/>
    <x v="917"/>
    <x v="974"/>
    <x v="2"/>
    <x v="2"/>
    <x v="13"/>
    <x v="28"/>
  </r>
  <r>
    <x v="975"/>
    <x v="758"/>
    <x v="732"/>
    <x v="99"/>
    <x v="0"/>
    <x v="0"/>
    <x v="0"/>
    <x v="1"/>
    <x v="1"/>
    <x v="0"/>
    <x v="1"/>
    <x v="918"/>
    <x v="975"/>
    <x v="2"/>
    <x v="2"/>
    <x v="28"/>
    <x v="8"/>
  </r>
  <r>
    <x v="976"/>
    <x v="759"/>
    <x v="733"/>
    <x v="3"/>
    <x v="0"/>
    <x v="0"/>
    <x v="1"/>
    <x v="3"/>
    <x v="1"/>
    <x v="0"/>
    <x v="1"/>
    <x v="919"/>
    <x v="976"/>
    <x v="2"/>
    <x v="1"/>
    <x v="9"/>
    <x v="13"/>
  </r>
  <r>
    <x v="977"/>
    <x v="268"/>
    <x v="659"/>
    <x v="245"/>
    <x v="1"/>
    <x v="0"/>
    <x v="0"/>
    <x v="3"/>
    <x v="1"/>
    <x v="1"/>
    <x v="1"/>
    <x v="920"/>
    <x v="977"/>
    <x v="2"/>
    <x v="2"/>
    <x v="13"/>
    <x v="13"/>
  </r>
  <r>
    <x v="978"/>
    <x v="44"/>
    <x v="61"/>
    <x v="208"/>
    <x v="1"/>
    <x v="0"/>
    <x v="0"/>
    <x v="3"/>
    <x v="1"/>
    <x v="0"/>
    <x v="1"/>
    <x v="921"/>
    <x v="978"/>
    <x v="2"/>
    <x v="1"/>
    <x v="13"/>
    <x v="13"/>
  </r>
  <r>
    <x v="979"/>
    <x v="203"/>
    <x v="697"/>
    <x v="324"/>
    <x v="1"/>
    <x v="0"/>
    <x v="0"/>
    <x v="3"/>
    <x v="1"/>
    <x v="2"/>
    <x v="2"/>
    <x v="922"/>
    <x v="979"/>
    <x v="2"/>
    <x v="1"/>
    <x v="13"/>
    <x v="10"/>
  </r>
  <r>
    <x v="980"/>
    <x v="760"/>
    <x v="734"/>
    <x v="521"/>
    <x v="0"/>
    <x v="0"/>
    <x v="0"/>
    <x v="0"/>
    <x v="1"/>
    <x v="2"/>
    <x v="0"/>
    <x v="923"/>
    <x v="980"/>
    <x v="2"/>
    <x v="0"/>
    <x v="11"/>
    <x v="10"/>
  </r>
  <r>
    <x v="981"/>
    <x v="761"/>
    <x v="735"/>
    <x v="379"/>
    <x v="0"/>
    <x v="0"/>
    <x v="0"/>
    <x v="0"/>
    <x v="1"/>
    <x v="2"/>
    <x v="0"/>
    <x v="53"/>
    <x v="981"/>
    <x v="2"/>
    <x v="1"/>
    <x v="11"/>
    <x v="13"/>
  </r>
  <r>
    <x v="982"/>
    <x v="208"/>
    <x v="736"/>
    <x v="332"/>
    <x v="1"/>
    <x v="0"/>
    <x v="0"/>
    <x v="3"/>
    <x v="1"/>
    <x v="0"/>
    <x v="2"/>
    <x v="924"/>
    <x v="982"/>
    <x v="2"/>
    <x v="0"/>
    <x v="13"/>
    <x v="11"/>
  </r>
  <r>
    <x v="983"/>
    <x v="762"/>
    <x v="737"/>
    <x v="502"/>
    <x v="0"/>
    <x v="0"/>
    <x v="0"/>
    <x v="0"/>
    <x v="1"/>
    <x v="1"/>
    <x v="0"/>
    <x v="925"/>
    <x v="983"/>
    <x v="2"/>
    <x v="2"/>
    <x v="0"/>
    <x v="3"/>
  </r>
  <r>
    <x v="984"/>
    <x v="763"/>
    <x v="738"/>
    <x v="92"/>
    <x v="0"/>
    <x v="0"/>
    <x v="0"/>
    <x v="0"/>
    <x v="1"/>
    <x v="1"/>
    <x v="2"/>
    <x v="926"/>
    <x v="984"/>
    <x v="2"/>
    <x v="0"/>
    <x v="4"/>
    <x v="43"/>
  </r>
  <r>
    <x v="985"/>
    <x v="764"/>
    <x v="414"/>
    <x v="488"/>
    <x v="0"/>
    <x v="0"/>
    <x v="0"/>
    <x v="0"/>
    <x v="1"/>
    <x v="1"/>
    <x v="0"/>
    <x v="927"/>
    <x v="985"/>
    <x v="2"/>
    <x v="0"/>
    <x v="43"/>
    <x v="7"/>
  </r>
  <r>
    <x v="986"/>
    <x v="228"/>
    <x v="739"/>
    <x v="522"/>
    <x v="1"/>
    <x v="0"/>
    <x v="1"/>
    <x v="3"/>
    <x v="1"/>
    <x v="2"/>
    <x v="0"/>
    <x v="928"/>
    <x v="986"/>
    <x v="2"/>
    <x v="1"/>
    <x v="8"/>
    <x v="40"/>
  </r>
  <r>
    <x v="987"/>
    <x v="696"/>
    <x v="740"/>
    <x v="523"/>
    <x v="1"/>
    <x v="0"/>
    <x v="0"/>
    <x v="3"/>
    <x v="1"/>
    <x v="0"/>
    <x v="2"/>
    <x v="929"/>
    <x v="987"/>
    <x v="2"/>
    <x v="2"/>
    <x v="40"/>
    <x v="7"/>
  </r>
  <r>
    <x v="988"/>
    <x v="765"/>
    <x v="741"/>
    <x v="524"/>
    <x v="1"/>
    <x v="0"/>
    <x v="1"/>
    <x v="3"/>
    <x v="1"/>
    <x v="0"/>
    <x v="0"/>
    <x v="930"/>
    <x v="988"/>
    <x v="2"/>
    <x v="0"/>
    <x v="8"/>
    <x v="11"/>
  </r>
  <r>
    <x v="989"/>
    <x v="75"/>
    <x v="308"/>
    <x v="525"/>
    <x v="0"/>
    <x v="0"/>
    <x v="0"/>
    <x v="0"/>
    <x v="1"/>
    <x v="1"/>
    <x v="0"/>
    <x v="931"/>
    <x v="989"/>
    <x v="2"/>
    <x v="1"/>
    <x v="0"/>
    <x v="28"/>
  </r>
  <r>
    <x v="990"/>
    <x v="766"/>
    <x v="742"/>
    <x v="138"/>
    <x v="0"/>
    <x v="0"/>
    <x v="0"/>
    <x v="1"/>
    <x v="1"/>
    <x v="0"/>
    <x v="2"/>
    <x v="932"/>
    <x v="990"/>
    <x v="2"/>
    <x v="2"/>
    <x v="28"/>
    <x v="23"/>
  </r>
  <r>
    <x v="991"/>
    <x v="767"/>
    <x v="743"/>
    <x v="409"/>
    <x v="1"/>
    <x v="0"/>
    <x v="0"/>
    <x v="3"/>
    <x v="1"/>
    <x v="0"/>
    <x v="2"/>
    <x v="933"/>
    <x v="991"/>
    <x v="2"/>
    <x v="1"/>
    <x v="23"/>
    <x v="1"/>
  </r>
  <r>
    <x v="992"/>
    <x v="768"/>
    <x v="101"/>
    <x v="526"/>
    <x v="1"/>
    <x v="0"/>
    <x v="0"/>
    <x v="1"/>
    <x v="1"/>
    <x v="0"/>
    <x v="0"/>
    <x v="934"/>
    <x v="992"/>
    <x v="2"/>
    <x v="1"/>
    <x v="2"/>
    <x v="22"/>
  </r>
  <r>
    <x v="993"/>
    <x v="769"/>
    <x v="277"/>
    <x v="527"/>
    <x v="1"/>
    <x v="0"/>
    <x v="0"/>
    <x v="0"/>
    <x v="1"/>
    <x v="0"/>
    <x v="0"/>
    <x v="935"/>
    <x v="993"/>
    <x v="2"/>
    <x v="0"/>
    <x v="22"/>
    <x v="41"/>
  </r>
  <r>
    <x v="994"/>
    <x v="770"/>
    <x v="237"/>
    <x v="188"/>
    <x v="0"/>
    <x v="1"/>
    <x v="0"/>
    <x v="3"/>
    <x v="1"/>
    <x v="0"/>
    <x v="2"/>
    <x v="936"/>
    <x v="994"/>
    <x v="2"/>
    <x v="2"/>
    <x v="41"/>
    <x v="14"/>
  </r>
  <r>
    <x v="995"/>
    <x v="771"/>
    <x v="744"/>
    <x v="211"/>
    <x v="0"/>
    <x v="0"/>
    <x v="0"/>
    <x v="0"/>
    <x v="1"/>
    <x v="0"/>
    <x v="0"/>
    <x v="937"/>
    <x v="995"/>
    <x v="2"/>
    <x v="1"/>
    <x v="14"/>
    <x v="16"/>
  </r>
  <r>
    <x v="996"/>
    <x v="772"/>
    <x v="745"/>
    <x v="112"/>
    <x v="1"/>
    <x v="0"/>
    <x v="1"/>
    <x v="3"/>
    <x v="1"/>
    <x v="0"/>
    <x v="2"/>
    <x v="938"/>
    <x v="996"/>
    <x v="2"/>
    <x v="2"/>
    <x v="16"/>
    <x v="36"/>
  </r>
  <r>
    <x v="997"/>
    <x v="386"/>
    <x v="746"/>
    <x v="528"/>
    <x v="1"/>
    <x v="0"/>
    <x v="0"/>
    <x v="0"/>
    <x v="1"/>
    <x v="1"/>
    <x v="0"/>
    <x v="939"/>
    <x v="997"/>
    <x v="2"/>
    <x v="1"/>
    <x v="36"/>
    <x v="16"/>
  </r>
  <r>
    <x v="998"/>
    <x v="773"/>
    <x v="747"/>
    <x v="209"/>
    <x v="1"/>
    <x v="0"/>
    <x v="1"/>
    <x v="3"/>
    <x v="1"/>
    <x v="2"/>
    <x v="2"/>
    <x v="940"/>
    <x v="998"/>
    <x v="2"/>
    <x v="1"/>
    <x v="16"/>
    <x v="3"/>
  </r>
  <r>
    <x v="999"/>
    <x v="774"/>
    <x v="748"/>
    <x v="325"/>
    <x v="0"/>
    <x v="0"/>
    <x v="0"/>
    <x v="0"/>
    <x v="1"/>
    <x v="0"/>
    <x v="2"/>
    <x v="941"/>
    <x v="999"/>
    <x v="2"/>
    <x v="2"/>
    <x v="4"/>
    <x v="16"/>
  </r>
  <r>
    <x v="1000"/>
    <x v="77"/>
    <x v="421"/>
    <x v="74"/>
    <x v="1"/>
    <x v="0"/>
    <x v="1"/>
    <x v="3"/>
    <x v="1"/>
    <x v="0"/>
    <x v="1"/>
    <x v="942"/>
    <x v="1000"/>
    <x v="2"/>
    <x v="1"/>
    <x v="16"/>
    <x v="0"/>
  </r>
  <r>
    <x v="1001"/>
    <x v="775"/>
    <x v="749"/>
    <x v="330"/>
    <x v="1"/>
    <x v="0"/>
    <x v="0"/>
    <x v="0"/>
    <x v="1"/>
    <x v="0"/>
    <x v="1"/>
    <x v="943"/>
    <x v="1001"/>
    <x v="2"/>
    <x v="2"/>
    <x v="1"/>
    <x v="1"/>
  </r>
  <r>
    <x v="1002"/>
    <x v="776"/>
    <x v="170"/>
    <x v="179"/>
    <x v="1"/>
    <x v="0"/>
    <x v="0"/>
    <x v="1"/>
    <x v="1"/>
    <x v="0"/>
    <x v="0"/>
    <x v="944"/>
    <x v="1002"/>
    <x v="2"/>
    <x v="2"/>
    <x v="2"/>
    <x v="28"/>
  </r>
  <r>
    <x v="1003"/>
    <x v="35"/>
    <x v="750"/>
    <x v="361"/>
    <x v="0"/>
    <x v="0"/>
    <x v="0"/>
    <x v="1"/>
    <x v="1"/>
    <x v="2"/>
    <x v="2"/>
    <x v="945"/>
    <x v="1003"/>
    <x v="2"/>
    <x v="2"/>
    <x v="28"/>
    <x v="24"/>
  </r>
  <r>
    <x v="1004"/>
    <x v="89"/>
    <x v="751"/>
    <x v="10"/>
    <x v="1"/>
    <x v="0"/>
    <x v="0"/>
    <x v="1"/>
    <x v="1"/>
    <x v="0"/>
    <x v="1"/>
    <x v="946"/>
    <x v="1004"/>
    <x v="2"/>
    <x v="1"/>
    <x v="24"/>
    <x v="16"/>
  </r>
  <r>
    <x v="1005"/>
    <x v="777"/>
    <x v="752"/>
    <x v="239"/>
    <x v="1"/>
    <x v="0"/>
    <x v="1"/>
    <x v="3"/>
    <x v="1"/>
    <x v="2"/>
    <x v="2"/>
    <x v="947"/>
    <x v="1005"/>
    <x v="2"/>
    <x v="2"/>
    <x v="16"/>
    <x v="16"/>
  </r>
  <r>
    <x v="1006"/>
    <x v="778"/>
    <x v="385"/>
    <x v="111"/>
    <x v="1"/>
    <x v="0"/>
    <x v="1"/>
    <x v="3"/>
    <x v="1"/>
    <x v="0"/>
    <x v="2"/>
    <x v="948"/>
    <x v="1006"/>
    <x v="2"/>
    <x v="2"/>
    <x v="16"/>
    <x v="25"/>
  </r>
  <r>
    <x v="1007"/>
    <x v="779"/>
    <x v="753"/>
    <x v="529"/>
    <x v="0"/>
    <x v="0"/>
    <x v="0"/>
    <x v="0"/>
    <x v="1"/>
    <x v="2"/>
    <x v="2"/>
    <x v="949"/>
    <x v="1007"/>
    <x v="2"/>
    <x v="1"/>
    <x v="25"/>
    <x v="24"/>
  </r>
  <r>
    <x v="1008"/>
    <x v="171"/>
    <x v="372"/>
    <x v="329"/>
    <x v="1"/>
    <x v="0"/>
    <x v="0"/>
    <x v="1"/>
    <x v="1"/>
    <x v="1"/>
    <x v="2"/>
    <x v="950"/>
    <x v="1008"/>
    <x v="2"/>
    <x v="1"/>
    <x v="24"/>
    <x v="24"/>
  </r>
  <r>
    <x v="1009"/>
    <x v="780"/>
    <x v="754"/>
    <x v="3"/>
    <x v="1"/>
    <x v="0"/>
    <x v="0"/>
    <x v="1"/>
    <x v="1"/>
    <x v="1"/>
    <x v="1"/>
    <x v="951"/>
    <x v="1009"/>
    <x v="2"/>
    <x v="1"/>
    <x v="24"/>
    <x v="28"/>
  </r>
  <r>
    <x v="1010"/>
    <x v="225"/>
    <x v="389"/>
    <x v="145"/>
    <x v="0"/>
    <x v="0"/>
    <x v="0"/>
    <x v="1"/>
    <x v="1"/>
    <x v="0"/>
    <x v="2"/>
    <x v="795"/>
    <x v="1010"/>
    <x v="2"/>
    <x v="2"/>
    <x v="28"/>
    <x v="22"/>
  </r>
  <r>
    <x v="1011"/>
    <x v="721"/>
    <x v="303"/>
    <x v="241"/>
    <x v="1"/>
    <x v="0"/>
    <x v="0"/>
    <x v="0"/>
    <x v="1"/>
    <x v="1"/>
    <x v="0"/>
    <x v="952"/>
    <x v="1011"/>
    <x v="2"/>
    <x v="2"/>
    <x v="22"/>
    <x v="24"/>
  </r>
  <r>
    <x v="1012"/>
    <x v="781"/>
    <x v="755"/>
    <x v="87"/>
    <x v="1"/>
    <x v="0"/>
    <x v="0"/>
    <x v="1"/>
    <x v="1"/>
    <x v="1"/>
    <x v="1"/>
    <x v="953"/>
    <x v="1012"/>
    <x v="2"/>
    <x v="0"/>
    <x v="24"/>
    <x v="24"/>
  </r>
  <r>
    <x v="1013"/>
    <x v="438"/>
    <x v="367"/>
    <x v="27"/>
    <x v="1"/>
    <x v="0"/>
    <x v="0"/>
    <x v="1"/>
    <x v="1"/>
    <x v="0"/>
    <x v="2"/>
    <x v="954"/>
    <x v="1013"/>
    <x v="2"/>
    <x v="0"/>
    <x v="24"/>
    <x v="14"/>
  </r>
  <r>
    <x v="1014"/>
    <x v="147"/>
    <x v="215"/>
    <x v="307"/>
    <x v="0"/>
    <x v="0"/>
    <x v="0"/>
    <x v="0"/>
    <x v="1"/>
    <x v="0"/>
    <x v="0"/>
    <x v="955"/>
    <x v="1014"/>
    <x v="2"/>
    <x v="2"/>
    <x v="14"/>
    <x v="21"/>
  </r>
  <r>
    <x v="1015"/>
    <x v="782"/>
    <x v="756"/>
    <x v="82"/>
    <x v="1"/>
    <x v="1"/>
    <x v="0"/>
    <x v="1"/>
    <x v="1"/>
    <x v="0"/>
    <x v="2"/>
    <x v="956"/>
    <x v="1015"/>
    <x v="2"/>
    <x v="1"/>
    <x v="21"/>
    <x v="47"/>
  </r>
  <r>
    <x v="1016"/>
    <x v="783"/>
    <x v="508"/>
    <x v="134"/>
    <x v="1"/>
    <x v="0"/>
    <x v="0"/>
    <x v="0"/>
    <x v="1"/>
    <x v="0"/>
    <x v="2"/>
    <x v="957"/>
    <x v="1016"/>
    <x v="2"/>
    <x v="1"/>
    <x v="47"/>
    <x v="19"/>
  </r>
  <r>
    <x v="1017"/>
    <x v="784"/>
    <x v="757"/>
    <x v="530"/>
    <x v="0"/>
    <x v="0"/>
    <x v="0"/>
    <x v="0"/>
    <x v="1"/>
    <x v="0"/>
    <x v="0"/>
    <x v="958"/>
    <x v="1017"/>
    <x v="2"/>
    <x v="2"/>
    <x v="19"/>
    <x v="3"/>
  </r>
  <r>
    <x v="1018"/>
    <x v="7"/>
    <x v="758"/>
    <x v="122"/>
    <x v="0"/>
    <x v="0"/>
    <x v="0"/>
    <x v="0"/>
    <x v="1"/>
    <x v="2"/>
    <x v="2"/>
    <x v="959"/>
    <x v="1018"/>
    <x v="2"/>
    <x v="1"/>
    <x v="4"/>
    <x v="19"/>
  </r>
  <r>
    <x v="1019"/>
    <x v="785"/>
    <x v="759"/>
    <x v="457"/>
    <x v="0"/>
    <x v="0"/>
    <x v="0"/>
    <x v="0"/>
    <x v="1"/>
    <x v="2"/>
    <x v="0"/>
    <x v="960"/>
    <x v="1019"/>
    <x v="2"/>
    <x v="0"/>
    <x v="19"/>
    <x v="45"/>
  </r>
  <r>
    <x v="1020"/>
    <x v="786"/>
    <x v="760"/>
    <x v="267"/>
    <x v="1"/>
    <x v="0"/>
    <x v="0"/>
    <x v="0"/>
    <x v="1"/>
    <x v="2"/>
    <x v="2"/>
    <x v="961"/>
    <x v="1020"/>
    <x v="2"/>
    <x v="0"/>
    <x v="45"/>
    <x v="42"/>
  </r>
  <r>
    <x v="1021"/>
    <x v="787"/>
    <x v="761"/>
    <x v="450"/>
    <x v="0"/>
    <x v="0"/>
    <x v="0"/>
    <x v="0"/>
    <x v="1"/>
    <x v="1"/>
    <x v="2"/>
    <x v="962"/>
    <x v="1021"/>
    <x v="2"/>
    <x v="2"/>
    <x v="42"/>
    <x v="19"/>
  </r>
  <r>
    <x v="1022"/>
    <x v="788"/>
    <x v="445"/>
    <x v="531"/>
    <x v="0"/>
    <x v="0"/>
    <x v="0"/>
    <x v="0"/>
    <x v="1"/>
    <x v="2"/>
    <x v="0"/>
    <x v="963"/>
    <x v="1022"/>
    <x v="2"/>
    <x v="1"/>
    <x v="19"/>
    <x v="11"/>
  </r>
  <r>
    <x v="1023"/>
    <x v="789"/>
    <x v="762"/>
    <x v="36"/>
    <x v="0"/>
    <x v="0"/>
    <x v="0"/>
    <x v="0"/>
    <x v="1"/>
    <x v="0"/>
    <x v="0"/>
    <x v="964"/>
    <x v="1023"/>
    <x v="2"/>
    <x v="1"/>
    <x v="0"/>
    <x v="21"/>
  </r>
  <r>
    <x v="1024"/>
    <x v="11"/>
    <x v="763"/>
    <x v="388"/>
    <x v="1"/>
    <x v="1"/>
    <x v="0"/>
    <x v="1"/>
    <x v="1"/>
    <x v="0"/>
    <x v="2"/>
    <x v="965"/>
    <x v="1024"/>
    <x v="2"/>
    <x v="0"/>
    <x v="21"/>
    <x v="10"/>
  </r>
  <r>
    <x v="1025"/>
    <x v="790"/>
    <x v="45"/>
    <x v="465"/>
    <x v="0"/>
    <x v="0"/>
    <x v="0"/>
    <x v="0"/>
    <x v="1"/>
    <x v="1"/>
    <x v="0"/>
    <x v="966"/>
    <x v="1025"/>
    <x v="2"/>
    <x v="0"/>
    <x v="11"/>
    <x v="30"/>
  </r>
  <r>
    <x v="1026"/>
    <x v="791"/>
    <x v="617"/>
    <x v="532"/>
    <x v="0"/>
    <x v="0"/>
    <x v="0"/>
    <x v="1"/>
    <x v="1"/>
    <x v="0"/>
    <x v="0"/>
    <x v="967"/>
    <x v="1026"/>
    <x v="2"/>
    <x v="1"/>
    <x v="30"/>
    <x v="24"/>
  </r>
  <r>
    <x v="1027"/>
    <x v="790"/>
    <x v="764"/>
    <x v="49"/>
    <x v="1"/>
    <x v="0"/>
    <x v="0"/>
    <x v="1"/>
    <x v="1"/>
    <x v="0"/>
    <x v="2"/>
    <x v="388"/>
    <x v="1027"/>
    <x v="2"/>
    <x v="2"/>
    <x v="24"/>
    <x v="10"/>
  </r>
  <r>
    <x v="1028"/>
    <x v="77"/>
    <x v="709"/>
    <x v="533"/>
    <x v="0"/>
    <x v="0"/>
    <x v="0"/>
    <x v="0"/>
    <x v="1"/>
    <x v="0"/>
    <x v="0"/>
    <x v="968"/>
    <x v="1028"/>
    <x v="2"/>
    <x v="2"/>
    <x v="11"/>
    <x v="16"/>
  </r>
  <r>
    <x v="1029"/>
    <x v="792"/>
    <x v="661"/>
    <x v="261"/>
    <x v="1"/>
    <x v="0"/>
    <x v="1"/>
    <x v="3"/>
    <x v="1"/>
    <x v="0"/>
    <x v="2"/>
    <x v="969"/>
    <x v="1029"/>
    <x v="2"/>
    <x v="0"/>
    <x v="16"/>
    <x v="10"/>
  </r>
  <r>
    <x v="1030"/>
    <x v="793"/>
    <x v="765"/>
    <x v="446"/>
    <x v="0"/>
    <x v="0"/>
    <x v="0"/>
    <x v="0"/>
    <x v="1"/>
    <x v="0"/>
    <x v="0"/>
    <x v="970"/>
    <x v="1030"/>
    <x v="2"/>
    <x v="0"/>
    <x v="11"/>
    <x v="16"/>
  </r>
  <r>
    <x v="1031"/>
    <x v="794"/>
    <x v="376"/>
    <x v="212"/>
    <x v="1"/>
    <x v="0"/>
    <x v="1"/>
    <x v="3"/>
    <x v="1"/>
    <x v="0"/>
    <x v="2"/>
    <x v="971"/>
    <x v="1031"/>
    <x v="2"/>
    <x v="0"/>
    <x v="16"/>
    <x v="11"/>
  </r>
  <r>
    <x v="1032"/>
    <x v="795"/>
    <x v="330"/>
    <x v="43"/>
    <x v="0"/>
    <x v="0"/>
    <x v="0"/>
    <x v="0"/>
    <x v="1"/>
    <x v="0"/>
    <x v="0"/>
    <x v="816"/>
    <x v="1032"/>
    <x v="2"/>
    <x v="0"/>
    <x v="0"/>
    <x v="11"/>
  </r>
  <r>
    <x v="1033"/>
    <x v="335"/>
    <x v="349"/>
    <x v="534"/>
    <x v="0"/>
    <x v="0"/>
    <x v="0"/>
    <x v="0"/>
    <x v="1"/>
    <x v="0"/>
    <x v="0"/>
    <x v="972"/>
    <x v="1033"/>
    <x v="2"/>
    <x v="1"/>
    <x v="0"/>
    <x v="5"/>
  </r>
  <r>
    <x v="1034"/>
    <x v="796"/>
    <x v="482"/>
    <x v="283"/>
    <x v="0"/>
    <x v="0"/>
    <x v="0"/>
    <x v="0"/>
    <x v="1"/>
    <x v="0"/>
    <x v="2"/>
    <x v="973"/>
    <x v="1034"/>
    <x v="2"/>
    <x v="0"/>
    <x v="6"/>
    <x v="14"/>
  </r>
  <r>
    <x v="1035"/>
    <x v="465"/>
    <x v="106"/>
    <x v="535"/>
    <x v="0"/>
    <x v="0"/>
    <x v="0"/>
    <x v="0"/>
    <x v="1"/>
    <x v="1"/>
    <x v="0"/>
    <x v="974"/>
    <x v="1035"/>
    <x v="2"/>
    <x v="0"/>
    <x v="14"/>
    <x v="11"/>
  </r>
  <r>
    <x v="1036"/>
    <x v="62"/>
    <x v="44"/>
    <x v="291"/>
    <x v="0"/>
    <x v="0"/>
    <x v="0"/>
    <x v="0"/>
    <x v="1"/>
    <x v="0"/>
    <x v="0"/>
    <x v="975"/>
    <x v="1036"/>
    <x v="2"/>
    <x v="0"/>
    <x v="0"/>
    <x v="22"/>
  </r>
  <r>
    <x v="1037"/>
    <x v="797"/>
    <x v="235"/>
    <x v="536"/>
    <x v="1"/>
    <x v="0"/>
    <x v="0"/>
    <x v="0"/>
    <x v="1"/>
    <x v="0"/>
    <x v="0"/>
    <x v="976"/>
    <x v="1037"/>
    <x v="2"/>
    <x v="2"/>
    <x v="22"/>
    <x v="1"/>
  </r>
  <r>
    <x v="1038"/>
    <x v="240"/>
    <x v="766"/>
    <x v="296"/>
    <x v="1"/>
    <x v="0"/>
    <x v="0"/>
    <x v="1"/>
    <x v="1"/>
    <x v="1"/>
    <x v="0"/>
    <x v="977"/>
    <x v="1038"/>
    <x v="2"/>
    <x v="2"/>
    <x v="2"/>
    <x v="1"/>
  </r>
  <r>
    <x v="1039"/>
    <x v="798"/>
    <x v="111"/>
    <x v="537"/>
    <x v="1"/>
    <x v="0"/>
    <x v="0"/>
    <x v="1"/>
    <x v="1"/>
    <x v="0"/>
    <x v="0"/>
    <x v="157"/>
    <x v="1039"/>
    <x v="2"/>
    <x v="2"/>
    <x v="2"/>
    <x v="22"/>
  </r>
  <r>
    <x v="1040"/>
    <x v="149"/>
    <x v="331"/>
    <x v="469"/>
    <x v="1"/>
    <x v="0"/>
    <x v="0"/>
    <x v="0"/>
    <x v="1"/>
    <x v="1"/>
    <x v="0"/>
    <x v="978"/>
    <x v="1040"/>
    <x v="2"/>
    <x v="1"/>
    <x v="22"/>
    <x v="35"/>
  </r>
  <r>
    <x v="1041"/>
    <x v="799"/>
    <x v="127"/>
    <x v="95"/>
    <x v="0"/>
    <x v="0"/>
    <x v="0"/>
    <x v="0"/>
    <x v="1"/>
    <x v="0"/>
    <x v="2"/>
    <x v="979"/>
    <x v="1041"/>
    <x v="2"/>
    <x v="1"/>
    <x v="35"/>
    <x v="22"/>
  </r>
  <r>
    <x v="1042"/>
    <x v="800"/>
    <x v="767"/>
    <x v="68"/>
    <x v="1"/>
    <x v="0"/>
    <x v="0"/>
    <x v="0"/>
    <x v="1"/>
    <x v="0"/>
    <x v="0"/>
    <x v="980"/>
    <x v="1042"/>
    <x v="2"/>
    <x v="2"/>
    <x v="22"/>
    <x v="3"/>
  </r>
  <r>
    <x v="1043"/>
    <x v="801"/>
    <x v="641"/>
    <x v="85"/>
    <x v="0"/>
    <x v="0"/>
    <x v="0"/>
    <x v="0"/>
    <x v="1"/>
    <x v="1"/>
    <x v="1"/>
    <x v="981"/>
    <x v="1043"/>
    <x v="2"/>
    <x v="2"/>
    <x v="4"/>
    <x v="26"/>
  </r>
  <r>
    <x v="1044"/>
    <x v="802"/>
    <x v="768"/>
    <x v="234"/>
    <x v="1"/>
    <x v="0"/>
    <x v="0"/>
    <x v="3"/>
    <x v="1"/>
    <x v="0"/>
    <x v="0"/>
    <x v="982"/>
    <x v="1044"/>
    <x v="2"/>
    <x v="1"/>
    <x v="26"/>
    <x v="19"/>
  </r>
  <r>
    <x v="1045"/>
    <x v="803"/>
    <x v="144"/>
    <x v="9"/>
    <x v="0"/>
    <x v="0"/>
    <x v="0"/>
    <x v="0"/>
    <x v="1"/>
    <x v="1"/>
    <x v="0"/>
    <x v="983"/>
    <x v="1045"/>
    <x v="2"/>
    <x v="1"/>
    <x v="19"/>
    <x v="34"/>
  </r>
  <r>
    <x v="1046"/>
    <x v="790"/>
    <x v="769"/>
    <x v="538"/>
    <x v="0"/>
    <x v="0"/>
    <x v="0"/>
    <x v="3"/>
    <x v="1"/>
    <x v="1"/>
    <x v="2"/>
    <x v="984"/>
    <x v="1046"/>
    <x v="2"/>
    <x v="1"/>
    <x v="34"/>
    <x v="22"/>
  </r>
  <r>
    <x v="1047"/>
    <x v="804"/>
    <x v="680"/>
    <x v="463"/>
    <x v="1"/>
    <x v="0"/>
    <x v="0"/>
    <x v="0"/>
    <x v="1"/>
    <x v="0"/>
    <x v="0"/>
    <x v="985"/>
    <x v="1047"/>
    <x v="2"/>
    <x v="0"/>
    <x v="22"/>
    <x v="22"/>
  </r>
  <r>
    <x v="1048"/>
    <x v="805"/>
    <x v="662"/>
    <x v="539"/>
    <x v="1"/>
    <x v="0"/>
    <x v="0"/>
    <x v="0"/>
    <x v="1"/>
    <x v="1"/>
    <x v="0"/>
    <x v="132"/>
    <x v="1048"/>
    <x v="2"/>
    <x v="2"/>
    <x v="22"/>
    <x v="28"/>
  </r>
  <r>
    <x v="1049"/>
    <x v="566"/>
    <x v="225"/>
    <x v="209"/>
    <x v="0"/>
    <x v="0"/>
    <x v="0"/>
    <x v="1"/>
    <x v="1"/>
    <x v="2"/>
    <x v="2"/>
    <x v="986"/>
    <x v="1049"/>
    <x v="2"/>
    <x v="0"/>
    <x v="28"/>
    <x v="0"/>
  </r>
  <r>
    <x v="1050"/>
    <x v="806"/>
    <x v="770"/>
    <x v="409"/>
    <x v="1"/>
    <x v="0"/>
    <x v="0"/>
    <x v="0"/>
    <x v="1"/>
    <x v="0"/>
    <x v="2"/>
    <x v="987"/>
    <x v="1050"/>
    <x v="2"/>
    <x v="1"/>
    <x v="1"/>
    <x v="29"/>
  </r>
  <r>
    <x v="1051"/>
    <x v="807"/>
    <x v="771"/>
    <x v="347"/>
    <x v="0"/>
    <x v="0"/>
    <x v="0"/>
    <x v="0"/>
    <x v="1"/>
    <x v="0"/>
    <x v="2"/>
    <x v="988"/>
    <x v="1051"/>
    <x v="2"/>
    <x v="2"/>
    <x v="29"/>
    <x v="4"/>
  </r>
  <r>
    <x v="1052"/>
    <x v="808"/>
    <x v="772"/>
    <x v="290"/>
    <x v="0"/>
    <x v="0"/>
    <x v="0"/>
    <x v="0"/>
    <x v="1"/>
    <x v="2"/>
    <x v="0"/>
    <x v="989"/>
    <x v="1052"/>
    <x v="2"/>
    <x v="0"/>
    <x v="5"/>
    <x v="0"/>
  </r>
  <r>
    <x v="1053"/>
    <x v="398"/>
    <x v="773"/>
    <x v="193"/>
    <x v="1"/>
    <x v="0"/>
    <x v="0"/>
    <x v="0"/>
    <x v="1"/>
    <x v="1"/>
    <x v="2"/>
    <x v="990"/>
    <x v="1053"/>
    <x v="2"/>
    <x v="2"/>
    <x v="1"/>
    <x v="13"/>
  </r>
  <r>
    <x v="1054"/>
    <x v="366"/>
    <x v="774"/>
    <x v="473"/>
    <x v="1"/>
    <x v="0"/>
    <x v="0"/>
    <x v="3"/>
    <x v="1"/>
    <x v="0"/>
    <x v="2"/>
    <x v="991"/>
    <x v="1054"/>
    <x v="2"/>
    <x v="0"/>
    <x v="13"/>
    <x v="2"/>
  </r>
  <r>
    <x v="1055"/>
    <x v="809"/>
    <x v="775"/>
    <x v="231"/>
    <x v="0"/>
    <x v="0"/>
    <x v="0"/>
    <x v="0"/>
    <x v="1"/>
    <x v="0"/>
    <x v="1"/>
    <x v="992"/>
    <x v="1055"/>
    <x v="2"/>
    <x v="0"/>
    <x v="3"/>
    <x v="34"/>
  </r>
  <r>
    <x v="1056"/>
    <x v="810"/>
    <x v="776"/>
    <x v="268"/>
    <x v="0"/>
    <x v="0"/>
    <x v="0"/>
    <x v="3"/>
    <x v="1"/>
    <x v="0"/>
    <x v="1"/>
    <x v="993"/>
    <x v="1056"/>
    <x v="2"/>
    <x v="0"/>
    <x v="34"/>
    <x v="10"/>
  </r>
  <r>
    <x v="1057"/>
    <x v="730"/>
    <x v="777"/>
    <x v="232"/>
    <x v="0"/>
    <x v="0"/>
    <x v="0"/>
    <x v="0"/>
    <x v="1"/>
    <x v="0"/>
    <x v="0"/>
    <x v="994"/>
    <x v="1057"/>
    <x v="2"/>
    <x v="0"/>
    <x v="11"/>
    <x v="24"/>
  </r>
  <r>
    <x v="1058"/>
    <x v="187"/>
    <x v="778"/>
    <x v="352"/>
    <x v="1"/>
    <x v="0"/>
    <x v="0"/>
    <x v="1"/>
    <x v="1"/>
    <x v="1"/>
    <x v="2"/>
    <x v="48"/>
    <x v="1058"/>
    <x v="2"/>
    <x v="0"/>
    <x v="24"/>
    <x v="22"/>
  </r>
  <r>
    <x v="1059"/>
    <x v="811"/>
    <x v="101"/>
    <x v="439"/>
    <x v="1"/>
    <x v="0"/>
    <x v="0"/>
    <x v="0"/>
    <x v="1"/>
    <x v="0"/>
    <x v="0"/>
    <x v="995"/>
    <x v="1059"/>
    <x v="2"/>
    <x v="2"/>
    <x v="22"/>
    <x v="24"/>
  </r>
  <r>
    <x v="1060"/>
    <x v="812"/>
    <x v="529"/>
    <x v="78"/>
    <x v="1"/>
    <x v="0"/>
    <x v="0"/>
    <x v="1"/>
    <x v="1"/>
    <x v="0"/>
    <x v="2"/>
    <x v="996"/>
    <x v="1060"/>
    <x v="2"/>
    <x v="2"/>
    <x v="24"/>
    <x v="28"/>
  </r>
  <r>
    <x v="1061"/>
    <x v="813"/>
    <x v="779"/>
    <x v="540"/>
    <x v="0"/>
    <x v="0"/>
    <x v="0"/>
    <x v="1"/>
    <x v="1"/>
    <x v="0"/>
    <x v="2"/>
    <x v="997"/>
    <x v="1061"/>
    <x v="2"/>
    <x v="1"/>
    <x v="28"/>
    <x v="22"/>
  </r>
  <r>
    <x v="1062"/>
    <x v="814"/>
    <x v="308"/>
    <x v="541"/>
    <x v="1"/>
    <x v="0"/>
    <x v="0"/>
    <x v="0"/>
    <x v="1"/>
    <x v="1"/>
    <x v="0"/>
    <x v="998"/>
    <x v="1062"/>
    <x v="2"/>
    <x v="1"/>
    <x v="22"/>
    <x v="24"/>
  </r>
  <r>
    <x v="1063"/>
    <x v="815"/>
    <x v="139"/>
    <x v="10"/>
    <x v="1"/>
    <x v="0"/>
    <x v="0"/>
    <x v="1"/>
    <x v="1"/>
    <x v="1"/>
    <x v="1"/>
    <x v="999"/>
    <x v="1063"/>
    <x v="2"/>
    <x v="0"/>
    <x v="24"/>
    <x v="16"/>
  </r>
  <r>
    <x v="1064"/>
    <x v="816"/>
    <x v="529"/>
    <x v="321"/>
    <x v="1"/>
    <x v="0"/>
    <x v="1"/>
    <x v="3"/>
    <x v="1"/>
    <x v="1"/>
    <x v="2"/>
    <x v="1000"/>
    <x v="1064"/>
    <x v="2"/>
    <x v="0"/>
    <x v="16"/>
    <x v="24"/>
  </r>
  <r>
    <x v="1065"/>
    <x v="817"/>
    <x v="780"/>
    <x v="347"/>
    <x v="1"/>
    <x v="0"/>
    <x v="0"/>
    <x v="1"/>
    <x v="1"/>
    <x v="0"/>
    <x v="2"/>
    <x v="1001"/>
    <x v="1065"/>
    <x v="2"/>
    <x v="0"/>
    <x v="24"/>
    <x v="16"/>
  </r>
  <r>
    <x v="1066"/>
    <x v="622"/>
    <x v="781"/>
    <x v="409"/>
    <x v="1"/>
    <x v="0"/>
    <x v="1"/>
    <x v="3"/>
    <x v="1"/>
    <x v="0"/>
    <x v="2"/>
    <x v="1002"/>
    <x v="1066"/>
    <x v="2"/>
    <x v="1"/>
    <x v="16"/>
    <x v="14"/>
  </r>
  <r>
    <x v="1067"/>
    <x v="6"/>
    <x v="161"/>
    <x v="542"/>
    <x v="0"/>
    <x v="0"/>
    <x v="0"/>
    <x v="0"/>
    <x v="1"/>
    <x v="0"/>
    <x v="0"/>
    <x v="1003"/>
    <x v="1067"/>
    <x v="2"/>
    <x v="2"/>
    <x v="14"/>
    <x v="14"/>
  </r>
  <r>
    <x v="1068"/>
    <x v="818"/>
    <x v="662"/>
    <x v="9"/>
    <x v="0"/>
    <x v="0"/>
    <x v="0"/>
    <x v="0"/>
    <x v="1"/>
    <x v="2"/>
    <x v="0"/>
    <x v="1004"/>
    <x v="1068"/>
    <x v="2"/>
    <x v="0"/>
    <x v="14"/>
    <x v="29"/>
  </r>
  <r>
    <x v="1069"/>
    <x v="819"/>
    <x v="782"/>
    <x v="180"/>
    <x v="0"/>
    <x v="0"/>
    <x v="0"/>
    <x v="0"/>
    <x v="1"/>
    <x v="0"/>
    <x v="2"/>
    <x v="1005"/>
    <x v="1069"/>
    <x v="2"/>
    <x v="1"/>
    <x v="29"/>
    <x v="28"/>
  </r>
  <r>
    <x v="1070"/>
    <x v="303"/>
    <x v="577"/>
    <x v="334"/>
    <x v="0"/>
    <x v="0"/>
    <x v="0"/>
    <x v="1"/>
    <x v="1"/>
    <x v="1"/>
    <x v="1"/>
    <x v="279"/>
    <x v="1070"/>
    <x v="2"/>
    <x v="1"/>
    <x v="28"/>
    <x v="8"/>
  </r>
  <r>
    <x v="1071"/>
    <x v="820"/>
    <x v="783"/>
    <x v="543"/>
    <x v="0"/>
    <x v="0"/>
    <x v="0"/>
    <x v="0"/>
    <x v="1"/>
    <x v="0"/>
    <x v="0"/>
    <x v="1006"/>
    <x v="1071"/>
    <x v="2"/>
    <x v="0"/>
    <x v="9"/>
    <x v="38"/>
  </r>
  <r>
    <x v="1072"/>
    <x v="821"/>
    <x v="784"/>
    <x v="213"/>
    <x v="0"/>
    <x v="0"/>
    <x v="0"/>
    <x v="3"/>
    <x v="1"/>
    <x v="2"/>
    <x v="1"/>
    <x v="1007"/>
    <x v="1072"/>
    <x v="2"/>
    <x v="1"/>
    <x v="38"/>
    <x v="16"/>
  </r>
  <r>
    <x v="1073"/>
    <x v="135"/>
    <x v="49"/>
    <x v="228"/>
    <x v="1"/>
    <x v="0"/>
    <x v="1"/>
    <x v="3"/>
    <x v="1"/>
    <x v="2"/>
    <x v="2"/>
    <x v="1008"/>
    <x v="1073"/>
    <x v="2"/>
    <x v="1"/>
    <x v="16"/>
    <x v="13"/>
  </r>
  <r>
    <x v="1074"/>
    <x v="453"/>
    <x v="785"/>
    <x v="98"/>
    <x v="1"/>
    <x v="0"/>
    <x v="0"/>
    <x v="3"/>
    <x v="1"/>
    <x v="1"/>
    <x v="2"/>
    <x v="1009"/>
    <x v="1074"/>
    <x v="2"/>
    <x v="1"/>
    <x v="13"/>
    <x v="0"/>
  </r>
  <r>
    <x v="1075"/>
    <x v="822"/>
    <x v="786"/>
    <x v="544"/>
    <x v="1"/>
    <x v="0"/>
    <x v="0"/>
    <x v="0"/>
    <x v="1"/>
    <x v="1"/>
    <x v="2"/>
    <x v="1010"/>
    <x v="1075"/>
    <x v="2"/>
    <x v="2"/>
    <x v="1"/>
    <x v="13"/>
  </r>
  <r>
    <x v="1076"/>
    <x v="823"/>
    <x v="787"/>
    <x v="325"/>
    <x v="1"/>
    <x v="0"/>
    <x v="0"/>
    <x v="3"/>
    <x v="1"/>
    <x v="0"/>
    <x v="2"/>
    <x v="1011"/>
    <x v="1076"/>
    <x v="2"/>
    <x v="1"/>
    <x v="13"/>
    <x v="11"/>
  </r>
  <r>
    <x v="1077"/>
    <x v="203"/>
    <x v="529"/>
    <x v="545"/>
    <x v="0"/>
    <x v="0"/>
    <x v="0"/>
    <x v="0"/>
    <x v="1"/>
    <x v="1"/>
    <x v="0"/>
    <x v="640"/>
    <x v="1077"/>
    <x v="2"/>
    <x v="1"/>
    <x v="0"/>
    <x v="11"/>
  </r>
  <r>
    <x v="1078"/>
    <x v="824"/>
    <x v="788"/>
    <x v="546"/>
    <x v="0"/>
    <x v="0"/>
    <x v="0"/>
    <x v="0"/>
    <x v="1"/>
    <x v="0"/>
    <x v="0"/>
    <x v="1012"/>
    <x v="1078"/>
    <x v="2"/>
    <x v="0"/>
    <x v="0"/>
    <x v="11"/>
  </r>
  <r>
    <x v="1079"/>
    <x v="825"/>
    <x v="101"/>
    <x v="547"/>
    <x v="0"/>
    <x v="0"/>
    <x v="0"/>
    <x v="0"/>
    <x v="1"/>
    <x v="2"/>
    <x v="0"/>
    <x v="1013"/>
    <x v="1079"/>
    <x v="2"/>
    <x v="1"/>
    <x v="0"/>
    <x v="11"/>
  </r>
  <r>
    <x v="1080"/>
    <x v="462"/>
    <x v="636"/>
    <x v="519"/>
    <x v="0"/>
    <x v="0"/>
    <x v="0"/>
    <x v="0"/>
    <x v="1"/>
    <x v="0"/>
    <x v="0"/>
    <x v="1014"/>
    <x v="1080"/>
    <x v="2"/>
    <x v="1"/>
    <x v="0"/>
    <x v="18"/>
  </r>
  <r>
    <x v="1081"/>
    <x v="826"/>
    <x v="789"/>
    <x v="256"/>
    <x v="0"/>
    <x v="0"/>
    <x v="1"/>
    <x v="3"/>
    <x v="1"/>
    <x v="0"/>
    <x v="1"/>
    <x v="635"/>
    <x v="1081"/>
    <x v="2"/>
    <x v="2"/>
    <x v="18"/>
    <x v="30"/>
  </r>
  <r>
    <x v="1082"/>
    <x v="827"/>
    <x v="646"/>
    <x v="548"/>
    <x v="0"/>
    <x v="0"/>
    <x v="0"/>
    <x v="1"/>
    <x v="1"/>
    <x v="0"/>
    <x v="0"/>
    <x v="1015"/>
    <x v="1082"/>
    <x v="2"/>
    <x v="2"/>
    <x v="30"/>
    <x v="25"/>
  </r>
  <r>
    <x v="1083"/>
    <x v="828"/>
    <x v="790"/>
    <x v="92"/>
    <x v="0"/>
    <x v="0"/>
    <x v="0"/>
    <x v="0"/>
    <x v="1"/>
    <x v="0"/>
    <x v="2"/>
    <x v="1016"/>
    <x v="1083"/>
    <x v="2"/>
    <x v="1"/>
    <x v="25"/>
    <x v="19"/>
  </r>
  <r>
    <x v="1084"/>
    <x v="453"/>
    <x v="360"/>
    <x v="549"/>
    <x v="1"/>
    <x v="0"/>
    <x v="0"/>
    <x v="3"/>
    <x v="1"/>
    <x v="0"/>
    <x v="0"/>
    <x v="188"/>
    <x v="1084"/>
    <x v="2"/>
    <x v="1"/>
    <x v="19"/>
    <x v="16"/>
  </r>
  <r>
    <x v="1085"/>
    <x v="203"/>
    <x v="791"/>
    <x v="550"/>
    <x v="1"/>
    <x v="0"/>
    <x v="1"/>
    <x v="3"/>
    <x v="1"/>
    <x v="0"/>
    <x v="2"/>
    <x v="1017"/>
    <x v="1085"/>
    <x v="2"/>
    <x v="2"/>
    <x v="16"/>
    <x v="30"/>
  </r>
  <r>
    <x v="1086"/>
    <x v="829"/>
    <x v="53"/>
    <x v="551"/>
    <x v="0"/>
    <x v="0"/>
    <x v="0"/>
    <x v="1"/>
    <x v="1"/>
    <x v="1"/>
    <x v="0"/>
    <x v="1018"/>
    <x v="1086"/>
    <x v="2"/>
    <x v="0"/>
    <x v="30"/>
    <x v="30"/>
  </r>
  <r>
    <x v="1087"/>
    <x v="830"/>
    <x v="408"/>
    <x v="524"/>
    <x v="0"/>
    <x v="0"/>
    <x v="0"/>
    <x v="1"/>
    <x v="1"/>
    <x v="1"/>
    <x v="0"/>
    <x v="1019"/>
    <x v="1087"/>
    <x v="2"/>
    <x v="0"/>
    <x v="30"/>
    <x v="14"/>
  </r>
  <r>
    <x v="1088"/>
    <x v="831"/>
    <x v="792"/>
    <x v="381"/>
    <x v="0"/>
    <x v="0"/>
    <x v="0"/>
    <x v="0"/>
    <x v="1"/>
    <x v="0"/>
    <x v="0"/>
    <x v="1020"/>
    <x v="1088"/>
    <x v="2"/>
    <x v="1"/>
    <x v="14"/>
    <x v="16"/>
  </r>
  <r>
    <x v="1089"/>
    <x v="832"/>
    <x v="401"/>
    <x v="173"/>
    <x v="1"/>
    <x v="0"/>
    <x v="1"/>
    <x v="3"/>
    <x v="1"/>
    <x v="1"/>
    <x v="2"/>
    <x v="1021"/>
    <x v="1089"/>
    <x v="2"/>
    <x v="1"/>
    <x v="16"/>
    <x v="19"/>
  </r>
  <r>
    <x v="1090"/>
    <x v="833"/>
    <x v="793"/>
    <x v="55"/>
    <x v="0"/>
    <x v="0"/>
    <x v="0"/>
    <x v="0"/>
    <x v="1"/>
    <x v="0"/>
    <x v="0"/>
    <x v="1022"/>
    <x v="1090"/>
    <x v="2"/>
    <x v="1"/>
    <x v="19"/>
    <x v="30"/>
  </r>
  <r>
    <x v="1091"/>
    <x v="834"/>
    <x v="794"/>
    <x v="64"/>
    <x v="0"/>
    <x v="0"/>
    <x v="0"/>
    <x v="1"/>
    <x v="1"/>
    <x v="0"/>
    <x v="0"/>
    <x v="1023"/>
    <x v="1091"/>
    <x v="2"/>
    <x v="2"/>
    <x v="30"/>
    <x v="11"/>
  </r>
  <r>
    <x v="1092"/>
    <x v="835"/>
    <x v="718"/>
    <x v="552"/>
    <x v="0"/>
    <x v="0"/>
    <x v="0"/>
    <x v="0"/>
    <x v="1"/>
    <x v="0"/>
    <x v="0"/>
    <x v="1024"/>
    <x v="1092"/>
    <x v="2"/>
    <x v="1"/>
    <x v="0"/>
    <x v="37"/>
  </r>
  <r>
    <x v="1093"/>
    <x v="664"/>
    <x v="735"/>
    <x v="321"/>
    <x v="0"/>
    <x v="0"/>
    <x v="0"/>
    <x v="0"/>
    <x v="1"/>
    <x v="0"/>
    <x v="2"/>
    <x v="1025"/>
    <x v="1093"/>
    <x v="2"/>
    <x v="1"/>
    <x v="37"/>
    <x v="1"/>
  </r>
  <r>
    <x v="1094"/>
    <x v="145"/>
    <x v="795"/>
    <x v="463"/>
    <x v="1"/>
    <x v="0"/>
    <x v="0"/>
    <x v="1"/>
    <x v="1"/>
    <x v="2"/>
    <x v="0"/>
    <x v="886"/>
    <x v="1094"/>
    <x v="2"/>
    <x v="0"/>
    <x v="2"/>
    <x v="42"/>
  </r>
  <r>
    <x v="1095"/>
    <x v="836"/>
    <x v="796"/>
    <x v="87"/>
    <x v="0"/>
    <x v="0"/>
    <x v="0"/>
    <x v="0"/>
    <x v="1"/>
    <x v="0"/>
    <x v="1"/>
    <x v="653"/>
    <x v="1095"/>
    <x v="2"/>
    <x v="1"/>
    <x v="42"/>
    <x v="42"/>
  </r>
  <r>
    <x v="1096"/>
    <x v="837"/>
    <x v="797"/>
    <x v="89"/>
    <x v="0"/>
    <x v="0"/>
    <x v="0"/>
    <x v="0"/>
    <x v="1"/>
    <x v="0"/>
    <x v="2"/>
    <x v="1026"/>
    <x v="1096"/>
    <x v="2"/>
    <x v="2"/>
    <x v="42"/>
    <x v="4"/>
  </r>
  <r>
    <x v="1097"/>
    <x v="566"/>
    <x v="359"/>
    <x v="553"/>
    <x v="0"/>
    <x v="0"/>
    <x v="0"/>
    <x v="0"/>
    <x v="1"/>
    <x v="0"/>
    <x v="0"/>
    <x v="1027"/>
    <x v="1097"/>
    <x v="2"/>
    <x v="0"/>
    <x v="5"/>
    <x v="7"/>
  </r>
  <r>
    <x v="1098"/>
    <x v="838"/>
    <x v="798"/>
    <x v="8"/>
    <x v="1"/>
    <x v="0"/>
    <x v="1"/>
    <x v="3"/>
    <x v="1"/>
    <x v="0"/>
    <x v="0"/>
    <x v="1028"/>
    <x v="1098"/>
    <x v="2"/>
    <x v="1"/>
    <x v="8"/>
    <x v="23"/>
  </r>
  <r>
    <x v="1099"/>
    <x v="839"/>
    <x v="746"/>
    <x v="554"/>
    <x v="1"/>
    <x v="0"/>
    <x v="0"/>
    <x v="3"/>
    <x v="1"/>
    <x v="1"/>
    <x v="1"/>
    <x v="1029"/>
    <x v="1099"/>
    <x v="2"/>
    <x v="1"/>
    <x v="23"/>
    <x v="1"/>
  </r>
  <r>
    <x v="1100"/>
    <x v="386"/>
    <x v="799"/>
    <x v="555"/>
    <x v="1"/>
    <x v="0"/>
    <x v="0"/>
    <x v="1"/>
    <x v="1"/>
    <x v="1"/>
    <x v="0"/>
    <x v="1030"/>
    <x v="1100"/>
    <x v="2"/>
    <x v="1"/>
    <x v="2"/>
    <x v="30"/>
  </r>
  <r>
    <x v="1101"/>
    <x v="6"/>
    <x v="67"/>
    <x v="556"/>
    <x v="0"/>
    <x v="0"/>
    <x v="0"/>
    <x v="1"/>
    <x v="1"/>
    <x v="1"/>
    <x v="0"/>
    <x v="1031"/>
    <x v="1101"/>
    <x v="2"/>
    <x v="0"/>
    <x v="30"/>
    <x v="30"/>
  </r>
  <r>
    <x v="1102"/>
    <x v="840"/>
    <x v="411"/>
    <x v="557"/>
    <x v="0"/>
    <x v="0"/>
    <x v="0"/>
    <x v="1"/>
    <x v="1"/>
    <x v="1"/>
    <x v="0"/>
    <x v="1032"/>
    <x v="1102"/>
    <x v="2"/>
    <x v="2"/>
    <x v="30"/>
    <x v="27"/>
  </r>
  <r>
    <x v="1103"/>
    <x v="841"/>
    <x v="800"/>
    <x v="457"/>
    <x v="1"/>
    <x v="0"/>
    <x v="0"/>
    <x v="3"/>
    <x v="1"/>
    <x v="1"/>
    <x v="0"/>
    <x v="64"/>
    <x v="1103"/>
    <x v="2"/>
    <x v="2"/>
    <x v="27"/>
    <x v="11"/>
  </r>
  <r>
    <x v="1104"/>
    <x v="842"/>
    <x v="43"/>
    <x v="558"/>
    <x v="0"/>
    <x v="0"/>
    <x v="0"/>
    <x v="0"/>
    <x v="1"/>
    <x v="0"/>
    <x v="0"/>
    <x v="1033"/>
    <x v="1104"/>
    <x v="2"/>
    <x v="1"/>
    <x v="0"/>
    <x v="22"/>
  </r>
  <r>
    <x v="1105"/>
    <x v="109"/>
    <x v="166"/>
    <x v="559"/>
    <x v="1"/>
    <x v="0"/>
    <x v="0"/>
    <x v="0"/>
    <x v="1"/>
    <x v="2"/>
    <x v="0"/>
    <x v="63"/>
    <x v="1105"/>
    <x v="2"/>
    <x v="0"/>
    <x v="22"/>
    <x v="22"/>
  </r>
  <r>
    <x v="1106"/>
    <x v="488"/>
    <x v="801"/>
    <x v="254"/>
    <x v="1"/>
    <x v="0"/>
    <x v="0"/>
    <x v="0"/>
    <x v="1"/>
    <x v="3"/>
    <x v="3"/>
    <x v="1034"/>
    <x v="1106"/>
    <x v="2"/>
    <x v="2"/>
    <x v="22"/>
    <x v="1"/>
  </r>
  <r>
    <x v="1107"/>
    <x v="843"/>
    <x v="567"/>
    <x v="560"/>
    <x v="1"/>
    <x v="0"/>
    <x v="0"/>
    <x v="1"/>
    <x v="1"/>
    <x v="2"/>
    <x v="0"/>
    <x v="1035"/>
    <x v="1107"/>
    <x v="2"/>
    <x v="1"/>
    <x v="2"/>
    <x v="17"/>
  </r>
  <r>
    <x v="1108"/>
    <x v="844"/>
    <x v="802"/>
    <x v="103"/>
    <x v="1"/>
    <x v="0"/>
    <x v="0"/>
    <x v="0"/>
    <x v="1"/>
    <x v="0"/>
    <x v="2"/>
    <x v="1036"/>
    <x v="1108"/>
    <x v="2"/>
    <x v="2"/>
    <x v="17"/>
    <x v="28"/>
  </r>
  <r>
    <x v="1109"/>
    <x v="845"/>
    <x v="803"/>
    <x v="561"/>
    <x v="0"/>
    <x v="0"/>
    <x v="0"/>
    <x v="1"/>
    <x v="1"/>
    <x v="1"/>
    <x v="1"/>
    <x v="1037"/>
    <x v="1109"/>
    <x v="2"/>
    <x v="0"/>
    <x v="28"/>
    <x v="30"/>
  </r>
  <r>
    <x v="1110"/>
    <x v="75"/>
    <x v="567"/>
    <x v="525"/>
    <x v="0"/>
    <x v="0"/>
    <x v="0"/>
    <x v="1"/>
    <x v="1"/>
    <x v="2"/>
    <x v="0"/>
    <x v="1038"/>
    <x v="1110"/>
    <x v="2"/>
    <x v="2"/>
    <x v="30"/>
    <x v="36"/>
  </r>
  <r>
    <x v="1111"/>
    <x v="846"/>
    <x v="804"/>
    <x v="282"/>
    <x v="1"/>
    <x v="0"/>
    <x v="0"/>
    <x v="0"/>
    <x v="1"/>
    <x v="0"/>
    <x v="0"/>
    <x v="1039"/>
    <x v="1111"/>
    <x v="2"/>
    <x v="1"/>
    <x v="36"/>
    <x v="19"/>
  </r>
  <r>
    <x v="1112"/>
    <x v="89"/>
    <x v="111"/>
    <x v="447"/>
    <x v="0"/>
    <x v="0"/>
    <x v="0"/>
    <x v="0"/>
    <x v="1"/>
    <x v="2"/>
    <x v="0"/>
    <x v="1040"/>
    <x v="1112"/>
    <x v="2"/>
    <x v="1"/>
    <x v="19"/>
    <x v="31"/>
  </r>
  <r>
    <x v="1113"/>
    <x v="847"/>
    <x v="805"/>
    <x v="109"/>
    <x v="1"/>
    <x v="0"/>
    <x v="1"/>
    <x v="3"/>
    <x v="1"/>
    <x v="0"/>
    <x v="1"/>
    <x v="1041"/>
    <x v="1113"/>
    <x v="2"/>
    <x v="2"/>
    <x v="31"/>
    <x v="28"/>
  </r>
  <r>
    <x v="1114"/>
    <x v="848"/>
    <x v="806"/>
    <x v="56"/>
    <x v="0"/>
    <x v="0"/>
    <x v="0"/>
    <x v="1"/>
    <x v="1"/>
    <x v="0"/>
    <x v="1"/>
    <x v="1042"/>
    <x v="1114"/>
    <x v="2"/>
    <x v="0"/>
    <x v="28"/>
    <x v="27"/>
  </r>
  <r>
    <x v="1115"/>
    <x v="849"/>
    <x v="629"/>
    <x v="485"/>
    <x v="1"/>
    <x v="0"/>
    <x v="0"/>
    <x v="3"/>
    <x v="1"/>
    <x v="1"/>
    <x v="0"/>
    <x v="1043"/>
    <x v="1115"/>
    <x v="2"/>
    <x v="0"/>
    <x v="27"/>
    <x v="28"/>
  </r>
  <r>
    <x v="1116"/>
    <x v="850"/>
    <x v="807"/>
    <x v="199"/>
    <x v="0"/>
    <x v="0"/>
    <x v="0"/>
    <x v="1"/>
    <x v="1"/>
    <x v="1"/>
    <x v="2"/>
    <x v="1044"/>
    <x v="1116"/>
    <x v="2"/>
    <x v="1"/>
    <x v="28"/>
    <x v="28"/>
  </r>
  <r>
    <x v="1117"/>
    <x v="207"/>
    <x v="808"/>
    <x v="500"/>
    <x v="0"/>
    <x v="0"/>
    <x v="0"/>
    <x v="1"/>
    <x v="1"/>
    <x v="2"/>
    <x v="2"/>
    <x v="279"/>
    <x v="1117"/>
    <x v="2"/>
    <x v="1"/>
    <x v="28"/>
    <x v="0"/>
  </r>
  <r>
    <x v="1118"/>
    <x v="851"/>
    <x v="809"/>
    <x v="315"/>
    <x v="1"/>
    <x v="0"/>
    <x v="0"/>
    <x v="0"/>
    <x v="1"/>
    <x v="2"/>
    <x v="2"/>
    <x v="1045"/>
    <x v="1118"/>
    <x v="2"/>
    <x v="2"/>
    <x v="1"/>
    <x v="16"/>
  </r>
  <r>
    <x v="1119"/>
    <x v="852"/>
    <x v="315"/>
    <x v="473"/>
    <x v="1"/>
    <x v="0"/>
    <x v="1"/>
    <x v="3"/>
    <x v="1"/>
    <x v="1"/>
    <x v="2"/>
    <x v="1046"/>
    <x v="1119"/>
    <x v="2"/>
    <x v="0"/>
    <x v="16"/>
    <x v="16"/>
  </r>
  <r>
    <x v="1120"/>
    <x v="853"/>
    <x v="88"/>
    <x v="300"/>
    <x v="1"/>
    <x v="0"/>
    <x v="1"/>
    <x v="3"/>
    <x v="1"/>
    <x v="0"/>
    <x v="1"/>
    <x v="1047"/>
    <x v="1120"/>
    <x v="2"/>
    <x v="1"/>
    <x v="16"/>
    <x v="16"/>
  </r>
  <r>
    <x v="1121"/>
    <x v="664"/>
    <x v="643"/>
    <x v="562"/>
    <x v="1"/>
    <x v="0"/>
    <x v="1"/>
    <x v="3"/>
    <x v="1"/>
    <x v="1"/>
    <x v="1"/>
    <x v="1048"/>
    <x v="1121"/>
    <x v="2"/>
    <x v="2"/>
    <x v="16"/>
    <x v="19"/>
  </r>
  <r>
    <x v="1122"/>
    <x v="854"/>
    <x v="67"/>
    <x v="172"/>
    <x v="0"/>
    <x v="0"/>
    <x v="0"/>
    <x v="0"/>
    <x v="1"/>
    <x v="0"/>
    <x v="0"/>
    <x v="958"/>
    <x v="1122"/>
    <x v="2"/>
    <x v="2"/>
    <x v="19"/>
    <x v="18"/>
  </r>
  <r>
    <x v="1123"/>
    <x v="351"/>
    <x v="175"/>
    <x v="561"/>
    <x v="0"/>
    <x v="0"/>
    <x v="1"/>
    <x v="3"/>
    <x v="1"/>
    <x v="2"/>
    <x v="1"/>
    <x v="1049"/>
    <x v="1123"/>
    <x v="2"/>
    <x v="1"/>
    <x v="18"/>
    <x v="23"/>
  </r>
  <r>
    <x v="1124"/>
    <x v="855"/>
    <x v="810"/>
    <x v="563"/>
    <x v="1"/>
    <x v="0"/>
    <x v="0"/>
    <x v="3"/>
    <x v="1"/>
    <x v="2"/>
    <x v="1"/>
    <x v="1050"/>
    <x v="1124"/>
    <x v="2"/>
    <x v="0"/>
    <x v="23"/>
    <x v="1"/>
  </r>
  <r>
    <x v="1125"/>
    <x v="856"/>
    <x v="628"/>
    <x v="564"/>
    <x v="1"/>
    <x v="0"/>
    <x v="0"/>
    <x v="1"/>
    <x v="1"/>
    <x v="2"/>
    <x v="0"/>
    <x v="1051"/>
    <x v="1125"/>
    <x v="1"/>
    <x v="0"/>
    <x v="2"/>
    <x v="14"/>
  </r>
  <r>
    <x v="1126"/>
    <x v="357"/>
    <x v="67"/>
    <x v="399"/>
    <x v="0"/>
    <x v="0"/>
    <x v="0"/>
    <x v="0"/>
    <x v="1"/>
    <x v="0"/>
    <x v="0"/>
    <x v="1052"/>
    <x v="1126"/>
    <x v="1"/>
    <x v="2"/>
    <x v="14"/>
    <x v="14"/>
  </r>
  <r>
    <x v="1127"/>
    <x v="47"/>
    <x v="292"/>
    <x v="410"/>
    <x v="0"/>
    <x v="0"/>
    <x v="0"/>
    <x v="0"/>
    <x v="1"/>
    <x v="0"/>
    <x v="0"/>
    <x v="937"/>
    <x v="1127"/>
    <x v="1"/>
    <x v="0"/>
    <x v="14"/>
    <x v="13"/>
  </r>
  <r>
    <x v="1128"/>
    <x v="857"/>
    <x v="811"/>
    <x v="138"/>
    <x v="1"/>
    <x v="0"/>
    <x v="0"/>
    <x v="3"/>
    <x v="1"/>
    <x v="0"/>
    <x v="2"/>
    <x v="874"/>
    <x v="1128"/>
    <x v="2"/>
    <x v="0"/>
    <x v="13"/>
    <x v="33"/>
  </r>
  <r>
    <x v="1129"/>
    <x v="440"/>
    <x v="607"/>
    <x v="180"/>
    <x v="1"/>
    <x v="0"/>
    <x v="1"/>
    <x v="3"/>
    <x v="1"/>
    <x v="1"/>
    <x v="2"/>
    <x v="1053"/>
    <x v="1129"/>
    <x v="1"/>
    <x v="2"/>
    <x v="33"/>
    <x v="17"/>
  </r>
  <r>
    <x v="1130"/>
    <x v="858"/>
    <x v="812"/>
    <x v="332"/>
    <x v="1"/>
    <x v="0"/>
    <x v="0"/>
    <x v="0"/>
    <x v="1"/>
    <x v="0"/>
    <x v="2"/>
    <x v="732"/>
    <x v="1130"/>
    <x v="1"/>
    <x v="0"/>
    <x v="17"/>
    <x v="28"/>
  </r>
  <r>
    <x v="1131"/>
    <x v="859"/>
    <x v="402"/>
    <x v="115"/>
    <x v="0"/>
    <x v="0"/>
    <x v="0"/>
    <x v="1"/>
    <x v="1"/>
    <x v="1"/>
    <x v="2"/>
    <x v="411"/>
    <x v="1131"/>
    <x v="1"/>
    <x v="0"/>
    <x v="28"/>
    <x v="4"/>
  </r>
  <r>
    <x v="1132"/>
    <x v="860"/>
    <x v="813"/>
    <x v="64"/>
    <x v="0"/>
    <x v="0"/>
    <x v="0"/>
    <x v="0"/>
    <x v="1"/>
    <x v="0"/>
    <x v="0"/>
    <x v="1054"/>
    <x v="1132"/>
    <x v="2"/>
    <x v="2"/>
    <x v="5"/>
    <x v="45"/>
  </r>
  <r>
    <x v="1133"/>
    <x v="175"/>
    <x v="814"/>
    <x v="80"/>
    <x v="1"/>
    <x v="0"/>
    <x v="0"/>
    <x v="0"/>
    <x v="1"/>
    <x v="2"/>
    <x v="2"/>
    <x v="1055"/>
    <x v="1133"/>
    <x v="1"/>
    <x v="0"/>
    <x v="45"/>
    <x v="24"/>
  </r>
  <r>
    <x v="1134"/>
    <x v="61"/>
    <x v="613"/>
    <x v="134"/>
    <x v="1"/>
    <x v="0"/>
    <x v="0"/>
    <x v="1"/>
    <x v="1"/>
    <x v="1"/>
    <x v="2"/>
    <x v="1056"/>
    <x v="1134"/>
    <x v="2"/>
    <x v="0"/>
    <x v="24"/>
    <x v="14"/>
  </r>
  <r>
    <x v="1135"/>
    <x v="861"/>
    <x v="815"/>
    <x v="485"/>
    <x v="0"/>
    <x v="0"/>
    <x v="0"/>
    <x v="0"/>
    <x v="1"/>
    <x v="0"/>
    <x v="0"/>
    <x v="1057"/>
    <x v="1135"/>
    <x v="1"/>
    <x v="0"/>
    <x v="14"/>
    <x v="14"/>
  </r>
  <r>
    <x v="1136"/>
    <x v="862"/>
    <x v="816"/>
    <x v="565"/>
    <x v="0"/>
    <x v="0"/>
    <x v="0"/>
    <x v="0"/>
    <x v="1"/>
    <x v="2"/>
    <x v="0"/>
    <x v="1058"/>
    <x v="1136"/>
    <x v="1"/>
    <x v="1"/>
    <x v="14"/>
    <x v="14"/>
  </r>
  <r>
    <x v="1137"/>
    <x v="863"/>
    <x v="817"/>
    <x v="220"/>
    <x v="0"/>
    <x v="0"/>
    <x v="0"/>
    <x v="0"/>
    <x v="1"/>
    <x v="0"/>
    <x v="0"/>
    <x v="1059"/>
    <x v="1137"/>
    <x v="1"/>
    <x v="0"/>
    <x v="14"/>
    <x v="14"/>
  </r>
  <r>
    <x v="1138"/>
    <x v="864"/>
    <x v="54"/>
    <x v="566"/>
    <x v="0"/>
    <x v="0"/>
    <x v="0"/>
    <x v="0"/>
    <x v="1"/>
    <x v="2"/>
    <x v="0"/>
    <x v="1060"/>
    <x v="1138"/>
    <x v="1"/>
    <x v="2"/>
    <x v="14"/>
    <x v="44"/>
  </r>
  <r>
    <x v="1139"/>
    <x v="47"/>
    <x v="547"/>
    <x v="85"/>
    <x v="0"/>
    <x v="0"/>
    <x v="0"/>
    <x v="3"/>
    <x v="1"/>
    <x v="1"/>
    <x v="1"/>
    <x v="1061"/>
    <x v="1139"/>
    <x v="1"/>
    <x v="2"/>
    <x v="44"/>
    <x v="16"/>
  </r>
  <r>
    <x v="1140"/>
    <x v="62"/>
    <x v="467"/>
    <x v="320"/>
    <x v="1"/>
    <x v="0"/>
    <x v="1"/>
    <x v="3"/>
    <x v="1"/>
    <x v="0"/>
    <x v="2"/>
    <x v="1062"/>
    <x v="1140"/>
    <x v="2"/>
    <x v="0"/>
    <x v="16"/>
    <x v="14"/>
  </r>
  <r>
    <x v="1141"/>
    <x v="174"/>
    <x v="629"/>
    <x v="453"/>
    <x v="0"/>
    <x v="0"/>
    <x v="0"/>
    <x v="0"/>
    <x v="1"/>
    <x v="1"/>
    <x v="0"/>
    <x v="955"/>
    <x v="1141"/>
    <x v="1"/>
    <x v="0"/>
    <x v="14"/>
    <x v="16"/>
  </r>
  <r>
    <x v="1142"/>
    <x v="664"/>
    <x v="362"/>
    <x v="259"/>
    <x v="1"/>
    <x v="0"/>
    <x v="1"/>
    <x v="3"/>
    <x v="1"/>
    <x v="2"/>
    <x v="1"/>
    <x v="650"/>
    <x v="1142"/>
    <x v="2"/>
    <x v="0"/>
    <x v="16"/>
    <x v="14"/>
  </r>
  <r>
    <x v="1143"/>
    <x v="865"/>
    <x v="809"/>
    <x v="567"/>
    <x v="0"/>
    <x v="0"/>
    <x v="0"/>
    <x v="0"/>
    <x v="1"/>
    <x v="1"/>
    <x v="0"/>
    <x v="1063"/>
    <x v="1143"/>
    <x v="1"/>
    <x v="2"/>
    <x v="14"/>
    <x v="14"/>
  </r>
  <r>
    <x v="1144"/>
    <x v="22"/>
    <x v="818"/>
    <x v="525"/>
    <x v="0"/>
    <x v="0"/>
    <x v="0"/>
    <x v="0"/>
    <x v="1"/>
    <x v="0"/>
    <x v="0"/>
    <x v="1064"/>
    <x v="1144"/>
    <x v="1"/>
    <x v="0"/>
    <x v="14"/>
    <x v="11"/>
  </r>
  <r>
    <x v="1145"/>
    <x v="866"/>
    <x v="806"/>
    <x v="423"/>
    <x v="0"/>
    <x v="0"/>
    <x v="0"/>
    <x v="0"/>
    <x v="1"/>
    <x v="1"/>
    <x v="0"/>
    <x v="1065"/>
    <x v="1145"/>
    <x v="2"/>
    <x v="0"/>
    <x v="0"/>
    <x v="34"/>
  </r>
  <r>
    <x v="1146"/>
    <x v="867"/>
    <x v="819"/>
    <x v="375"/>
    <x v="0"/>
    <x v="0"/>
    <x v="0"/>
    <x v="3"/>
    <x v="1"/>
    <x v="1"/>
    <x v="2"/>
    <x v="1066"/>
    <x v="1146"/>
    <x v="1"/>
    <x v="1"/>
    <x v="34"/>
    <x v="28"/>
  </r>
  <r>
    <x v="1147"/>
    <x v="93"/>
    <x v="820"/>
    <x v="56"/>
    <x v="0"/>
    <x v="0"/>
    <x v="0"/>
    <x v="1"/>
    <x v="1"/>
    <x v="0"/>
    <x v="1"/>
    <x v="397"/>
    <x v="1147"/>
    <x v="1"/>
    <x v="0"/>
    <x v="28"/>
    <x v="28"/>
  </r>
  <r>
    <x v="1148"/>
    <x v="145"/>
    <x v="821"/>
    <x v="336"/>
    <x v="0"/>
    <x v="0"/>
    <x v="0"/>
    <x v="1"/>
    <x v="1"/>
    <x v="2"/>
    <x v="1"/>
    <x v="1067"/>
    <x v="1148"/>
    <x v="1"/>
    <x v="2"/>
    <x v="28"/>
    <x v="30"/>
  </r>
  <r>
    <x v="1149"/>
    <x v="868"/>
    <x v="822"/>
    <x v="568"/>
    <x v="0"/>
    <x v="0"/>
    <x v="0"/>
    <x v="1"/>
    <x v="1"/>
    <x v="2"/>
    <x v="0"/>
    <x v="1068"/>
    <x v="1149"/>
    <x v="1"/>
    <x v="1"/>
    <x v="30"/>
    <x v="0"/>
  </r>
  <r>
    <x v="1150"/>
    <x v="869"/>
    <x v="823"/>
    <x v="240"/>
    <x v="0"/>
    <x v="0"/>
    <x v="0"/>
    <x v="0"/>
    <x v="1"/>
    <x v="2"/>
    <x v="1"/>
    <x v="1069"/>
    <x v="1150"/>
    <x v="2"/>
    <x v="2"/>
    <x v="1"/>
    <x v="45"/>
  </r>
  <r>
    <x v="1151"/>
    <x v="870"/>
    <x v="824"/>
    <x v="111"/>
    <x v="1"/>
    <x v="0"/>
    <x v="0"/>
    <x v="0"/>
    <x v="1"/>
    <x v="0"/>
    <x v="2"/>
    <x v="1070"/>
    <x v="1151"/>
    <x v="1"/>
    <x v="0"/>
    <x v="45"/>
    <x v="30"/>
  </r>
  <r>
    <x v="1152"/>
    <x v="425"/>
    <x v="111"/>
    <x v="569"/>
    <x v="0"/>
    <x v="0"/>
    <x v="0"/>
    <x v="1"/>
    <x v="1"/>
    <x v="2"/>
    <x v="0"/>
    <x v="386"/>
    <x v="1152"/>
    <x v="1"/>
    <x v="2"/>
    <x v="30"/>
    <x v="10"/>
  </r>
  <r>
    <x v="1153"/>
    <x v="871"/>
    <x v="825"/>
    <x v="400"/>
    <x v="0"/>
    <x v="0"/>
    <x v="0"/>
    <x v="0"/>
    <x v="1"/>
    <x v="2"/>
    <x v="0"/>
    <x v="1071"/>
    <x v="1153"/>
    <x v="2"/>
    <x v="1"/>
    <x v="11"/>
    <x v="47"/>
  </r>
  <r>
    <x v="1154"/>
    <x v="872"/>
    <x v="469"/>
    <x v="562"/>
    <x v="1"/>
    <x v="0"/>
    <x v="0"/>
    <x v="0"/>
    <x v="1"/>
    <x v="2"/>
    <x v="1"/>
    <x v="621"/>
    <x v="1154"/>
    <x v="1"/>
    <x v="2"/>
    <x v="47"/>
    <x v="1"/>
  </r>
  <r>
    <x v="1155"/>
    <x v="873"/>
    <x v="826"/>
    <x v="424"/>
    <x v="1"/>
    <x v="0"/>
    <x v="0"/>
    <x v="1"/>
    <x v="1"/>
    <x v="0"/>
    <x v="0"/>
    <x v="1072"/>
    <x v="1155"/>
    <x v="1"/>
    <x v="1"/>
    <x v="2"/>
    <x v="1"/>
  </r>
  <r>
    <x v="1156"/>
    <x v="874"/>
    <x v="117"/>
    <x v="502"/>
    <x v="1"/>
    <x v="0"/>
    <x v="0"/>
    <x v="1"/>
    <x v="1"/>
    <x v="2"/>
    <x v="0"/>
    <x v="1073"/>
    <x v="1156"/>
    <x v="2"/>
    <x v="1"/>
    <x v="2"/>
    <x v="1"/>
  </r>
  <r>
    <x v="1157"/>
    <x v="875"/>
    <x v="781"/>
    <x v="513"/>
    <x v="1"/>
    <x v="0"/>
    <x v="0"/>
    <x v="1"/>
    <x v="1"/>
    <x v="1"/>
    <x v="0"/>
    <x v="1074"/>
    <x v="1157"/>
    <x v="2"/>
    <x v="1"/>
    <x v="2"/>
    <x v="27"/>
  </r>
  <r>
    <x v="1158"/>
    <x v="876"/>
    <x v="401"/>
    <x v="113"/>
    <x v="1"/>
    <x v="0"/>
    <x v="0"/>
    <x v="3"/>
    <x v="1"/>
    <x v="2"/>
    <x v="0"/>
    <x v="532"/>
    <x v="1158"/>
    <x v="1"/>
    <x v="1"/>
    <x v="27"/>
    <x v="28"/>
  </r>
  <r>
    <x v="1159"/>
    <x v="877"/>
    <x v="827"/>
    <x v="200"/>
    <x v="0"/>
    <x v="0"/>
    <x v="0"/>
    <x v="1"/>
    <x v="1"/>
    <x v="2"/>
    <x v="1"/>
    <x v="1037"/>
    <x v="1159"/>
    <x v="1"/>
    <x v="1"/>
    <x v="28"/>
    <x v="29"/>
  </r>
  <r>
    <x v="1160"/>
    <x v="878"/>
    <x v="828"/>
    <x v="347"/>
    <x v="0"/>
    <x v="0"/>
    <x v="0"/>
    <x v="0"/>
    <x v="1"/>
    <x v="1"/>
    <x v="2"/>
    <x v="1075"/>
    <x v="1160"/>
    <x v="1"/>
    <x v="0"/>
    <x v="29"/>
    <x v="13"/>
  </r>
  <r>
    <x v="1161"/>
    <x v="602"/>
    <x v="829"/>
    <x v="231"/>
    <x v="1"/>
    <x v="0"/>
    <x v="0"/>
    <x v="3"/>
    <x v="1"/>
    <x v="2"/>
    <x v="1"/>
    <x v="18"/>
    <x v="1161"/>
    <x v="2"/>
    <x v="0"/>
    <x v="13"/>
    <x v="24"/>
  </r>
  <r>
    <x v="1162"/>
    <x v="879"/>
    <x v="830"/>
    <x v="180"/>
    <x v="1"/>
    <x v="0"/>
    <x v="0"/>
    <x v="1"/>
    <x v="1"/>
    <x v="0"/>
    <x v="2"/>
    <x v="1076"/>
    <x v="1162"/>
    <x v="2"/>
    <x v="2"/>
    <x v="24"/>
    <x v="36"/>
  </r>
  <r>
    <x v="1163"/>
    <x v="880"/>
    <x v="831"/>
    <x v="570"/>
    <x v="1"/>
    <x v="0"/>
    <x v="0"/>
    <x v="0"/>
    <x v="1"/>
    <x v="0"/>
    <x v="0"/>
    <x v="1077"/>
    <x v="1163"/>
    <x v="1"/>
    <x v="0"/>
    <x v="36"/>
    <x v="19"/>
  </r>
  <r>
    <x v="1164"/>
    <x v="881"/>
    <x v="705"/>
    <x v="571"/>
    <x v="0"/>
    <x v="0"/>
    <x v="0"/>
    <x v="0"/>
    <x v="1"/>
    <x v="2"/>
    <x v="0"/>
    <x v="1078"/>
    <x v="1164"/>
    <x v="1"/>
    <x v="2"/>
    <x v="19"/>
    <x v="14"/>
  </r>
  <r>
    <x v="1165"/>
    <x v="189"/>
    <x v="832"/>
    <x v="457"/>
    <x v="0"/>
    <x v="0"/>
    <x v="0"/>
    <x v="0"/>
    <x v="1"/>
    <x v="2"/>
    <x v="0"/>
    <x v="1079"/>
    <x v="1165"/>
    <x v="1"/>
    <x v="1"/>
    <x v="14"/>
    <x v="1"/>
  </r>
  <r>
    <x v="1166"/>
    <x v="37"/>
    <x v="396"/>
    <x v="521"/>
    <x v="1"/>
    <x v="0"/>
    <x v="0"/>
    <x v="1"/>
    <x v="1"/>
    <x v="2"/>
    <x v="0"/>
    <x v="1080"/>
    <x v="1166"/>
    <x v="1"/>
    <x v="2"/>
    <x v="2"/>
    <x v="11"/>
  </r>
  <r>
    <x v="1167"/>
    <x v="882"/>
    <x v="833"/>
    <x v="572"/>
    <x v="0"/>
    <x v="0"/>
    <x v="0"/>
    <x v="0"/>
    <x v="1"/>
    <x v="0"/>
    <x v="0"/>
    <x v="1081"/>
    <x v="1167"/>
    <x v="2"/>
    <x v="2"/>
    <x v="0"/>
    <x v="28"/>
  </r>
  <r>
    <x v="1168"/>
    <x v="883"/>
    <x v="67"/>
    <x v="161"/>
    <x v="0"/>
    <x v="0"/>
    <x v="0"/>
    <x v="1"/>
    <x v="1"/>
    <x v="2"/>
    <x v="2"/>
    <x v="1082"/>
    <x v="1168"/>
    <x v="1"/>
    <x v="2"/>
    <x v="28"/>
    <x v="18"/>
  </r>
  <r>
    <x v="1169"/>
    <x v="884"/>
    <x v="834"/>
    <x v="136"/>
    <x v="0"/>
    <x v="0"/>
    <x v="1"/>
    <x v="3"/>
    <x v="1"/>
    <x v="0"/>
    <x v="1"/>
    <x v="1083"/>
    <x v="1169"/>
    <x v="1"/>
    <x v="2"/>
    <x v="18"/>
    <x v="44"/>
  </r>
  <r>
    <x v="1170"/>
    <x v="885"/>
    <x v="78"/>
    <x v="98"/>
    <x v="0"/>
    <x v="0"/>
    <x v="0"/>
    <x v="3"/>
    <x v="1"/>
    <x v="1"/>
    <x v="2"/>
    <x v="1084"/>
    <x v="1170"/>
    <x v="1"/>
    <x v="2"/>
    <x v="44"/>
    <x v="1"/>
  </r>
  <r>
    <x v="1171"/>
    <x v="886"/>
    <x v="835"/>
    <x v="573"/>
    <x v="1"/>
    <x v="0"/>
    <x v="0"/>
    <x v="1"/>
    <x v="1"/>
    <x v="0"/>
    <x v="0"/>
    <x v="1085"/>
    <x v="1171"/>
    <x v="1"/>
    <x v="0"/>
    <x v="2"/>
    <x v="27"/>
  </r>
  <r>
    <x v="1172"/>
    <x v="887"/>
    <x v="277"/>
    <x v="570"/>
    <x v="1"/>
    <x v="0"/>
    <x v="0"/>
    <x v="3"/>
    <x v="1"/>
    <x v="2"/>
    <x v="0"/>
    <x v="291"/>
    <x v="1172"/>
    <x v="2"/>
    <x v="0"/>
    <x v="27"/>
    <x v="37"/>
  </r>
  <r>
    <x v="1173"/>
    <x v="888"/>
    <x v="183"/>
    <x v="188"/>
    <x v="0"/>
    <x v="0"/>
    <x v="0"/>
    <x v="0"/>
    <x v="1"/>
    <x v="1"/>
    <x v="2"/>
    <x v="1086"/>
    <x v="1173"/>
    <x v="1"/>
    <x v="1"/>
    <x v="37"/>
    <x v="28"/>
  </r>
  <r>
    <x v="1174"/>
    <x v="889"/>
    <x v="836"/>
    <x v="297"/>
    <x v="0"/>
    <x v="0"/>
    <x v="0"/>
    <x v="1"/>
    <x v="1"/>
    <x v="0"/>
    <x v="1"/>
    <x v="1087"/>
    <x v="1174"/>
    <x v="2"/>
    <x v="0"/>
    <x v="28"/>
    <x v="13"/>
  </r>
  <r>
    <x v="1175"/>
    <x v="890"/>
    <x v="837"/>
    <x v="60"/>
    <x v="1"/>
    <x v="0"/>
    <x v="0"/>
    <x v="3"/>
    <x v="1"/>
    <x v="2"/>
    <x v="1"/>
    <x v="1088"/>
    <x v="1175"/>
    <x v="2"/>
    <x v="0"/>
    <x v="13"/>
    <x v="36"/>
  </r>
  <r>
    <x v="1176"/>
    <x v="891"/>
    <x v="757"/>
    <x v="574"/>
    <x v="1"/>
    <x v="0"/>
    <x v="0"/>
    <x v="0"/>
    <x v="1"/>
    <x v="0"/>
    <x v="0"/>
    <x v="1089"/>
    <x v="1176"/>
    <x v="1"/>
    <x v="1"/>
    <x v="36"/>
    <x v="30"/>
  </r>
  <r>
    <x v="1177"/>
    <x v="892"/>
    <x v="838"/>
    <x v="116"/>
    <x v="0"/>
    <x v="0"/>
    <x v="0"/>
    <x v="1"/>
    <x v="1"/>
    <x v="0"/>
    <x v="0"/>
    <x v="1090"/>
    <x v="1177"/>
    <x v="1"/>
    <x v="0"/>
    <x v="30"/>
    <x v="24"/>
  </r>
  <r>
    <x v="1178"/>
    <x v="66"/>
    <x v="839"/>
    <x v="161"/>
    <x v="1"/>
    <x v="0"/>
    <x v="0"/>
    <x v="1"/>
    <x v="1"/>
    <x v="1"/>
    <x v="2"/>
    <x v="1091"/>
    <x v="1178"/>
    <x v="2"/>
    <x v="2"/>
    <x v="24"/>
    <x v="30"/>
  </r>
  <r>
    <x v="1179"/>
    <x v="171"/>
    <x v="361"/>
    <x v="575"/>
    <x v="0"/>
    <x v="0"/>
    <x v="0"/>
    <x v="1"/>
    <x v="1"/>
    <x v="2"/>
    <x v="0"/>
    <x v="1092"/>
    <x v="1179"/>
    <x v="1"/>
    <x v="1"/>
    <x v="30"/>
    <x v="19"/>
  </r>
  <r>
    <x v="1180"/>
    <x v="25"/>
    <x v="606"/>
    <x v="410"/>
    <x v="0"/>
    <x v="0"/>
    <x v="0"/>
    <x v="0"/>
    <x v="1"/>
    <x v="0"/>
    <x v="0"/>
    <x v="1093"/>
    <x v="1180"/>
    <x v="2"/>
    <x v="1"/>
    <x v="19"/>
    <x v="28"/>
  </r>
  <r>
    <x v="1181"/>
    <x v="893"/>
    <x v="840"/>
    <x v="576"/>
    <x v="0"/>
    <x v="0"/>
    <x v="0"/>
    <x v="1"/>
    <x v="1"/>
    <x v="2"/>
    <x v="2"/>
    <x v="1094"/>
    <x v="1181"/>
    <x v="1"/>
    <x v="1"/>
    <x v="28"/>
    <x v="28"/>
  </r>
  <r>
    <x v="1182"/>
    <x v="894"/>
    <x v="841"/>
    <x v="27"/>
    <x v="0"/>
    <x v="0"/>
    <x v="0"/>
    <x v="1"/>
    <x v="1"/>
    <x v="1"/>
    <x v="2"/>
    <x v="1094"/>
    <x v="1182"/>
    <x v="1"/>
    <x v="1"/>
    <x v="28"/>
    <x v="27"/>
  </r>
  <r>
    <x v="1183"/>
    <x v="895"/>
    <x v="842"/>
    <x v="242"/>
    <x v="1"/>
    <x v="0"/>
    <x v="0"/>
    <x v="3"/>
    <x v="1"/>
    <x v="1"/>
    <x v="0"/>
    <x v="1095"/>
    <x v="1183"/>
    <x v="1"/>
    <x v="2"/>
    <x v="27"/>
    <x v="30"/>
  </r>
  <r>
    <x v="1184"/>
    <x v="896"/>
    <x v="401"/>
    <x v="354"/>
    <x v="0"/>
    <x v="0"/>
    <x v="0"/>
    <x v="1"/>
    <x v="1"/>
    <x v="1"/>
    <x v="0"/>
    <x v="1096"/>
    <x v="1184"/>
    <x v="1"/>
    <x v="0"/>
    <x v="30"/>
    <x v="14"/>
  </r>
  <r>
    <x v="1185"/>
    <x v="22"/>
    <x v="419"/>
    <x v="483"/>
    <x v="0"/>
    <x v="0"/>
    <x v="0"/>
    <x v="0"/>
    <x v="1"/>
    <x v="2"/>
    <x v="0"/>
    <x v="1097"/>
    <x v="1185"/>
    <x v="1"/>
    <x v="2"/>
    <x v="14"/>
    <x v="34"/>
  </r>
  <r>
    <x v="1186"/>
    <x v="897"/>
    <x v="843"/>
    <x v="152"/>
    <x v="0"/>
    <x v="0"/>
    <x v="0"/>
    <x v="3"/>
    <x v="1"/>
    <x v="0"/>
    <x v="2"/>
    <x v="1098"/>
    <x v="1186"/>
    <x v="1"/>
    <x v="1"/>
    <x v="34"/>
    <x v="16"/>
  </r>
  <r>
    <x v="1187"/>
    <x v="898"/>
    <x v="617"/>
    <x v="577"/>
    <x v="1"/>
    <x v="0"/>
    <x v="1"/>
    <x v="3"/>
    <x v="1"/>
    <x v="2"/>
    <x v="2"/>
    <x v="1099"/>
    <x v="1187"/>
    <x v="2"/>
    <x v="2"/>
    <x v="16"/>
    <x v="0"/>
  </r>
  <r>
    <x v="1188"/>
    <x v="899"/>
    <x v="376"/>
    <x v="3"/>
    <x v="1"/>
    <x v="0"/>
    <x v="0"/>
    <x v="0"/>
    <x v="1"/>
    <x v="2"/>
    <x v="1"/>
    <x v="68"/>
    <x v="1188"/>
    <x v="1"/>
    <x v="0"/>
    <x v="1"/>
    <x v="11"/>
  </r>
  <r>
    <x v="1189"/>
    <x v="900"/>
    <x v="844"/>
    <x v="507"/>
    <x v="1"/>
    <x v="0"/>
    <x v="1"/>
    <x v="3"/>
    <x v="1"/>
    <x v="1"/>
    <x v="2"/>
    <x v="1100"/>
    <x v="1189"/>
    <x v="1"/>
    <x v="2"/>
    <x v="0"/>
    <x v="18"/>
  </r>
  <r>
    <x v="1190"/>
    <x v="901"/>
    <x v="845"/>
    <x v="87"/>
    <x v="0"/>
    <x v="0"/>
    <x v="1"/>
    <x v="3"/>
    <x v="1"/>
    <x v="2"/>
    <x v="1"/>
    <x v="1101"/>
    <x v="1190"/>
    <x v="1"/>
    <x v="2"/>
    <x v="18"/>
    <x v="38"/>
  </r>
  <r>
    <x v="1191"/>
    <x v="219"/>
    <x v="558"/>
    <x v="27"/>
    <x v="0"/>
    <x v="0"/>
    <x v="0"/>
    <x v="3"/>
    <x v="1"/>
    <x v="0"/>
    <x v="2"/>
    <x v="1102"/>
    <x v="1191"/>
    <x v="1"/>
    <x v="0"/>
    <x v="38"/>
    <x v="30"/>
  </r>
  <r>
    <x v="1192"/>
    <x v="302"/>
    <x v="352"/>
    <x v="254"/>
    <x v="0"/>
    <x v="0"/>
    <x v="0"/>
    <x v="0"/>
    <x v="1"/>
    <x v="1"/>
    <x v="0"/>
    <x v="1103"/>
    <x v="1192"/>
    <x v="1"/>
    <x v="0"/>
    <x v="30"/>
    <x v="19"/>
  </r>
  <r>
    <x v="1193"/>
    <x v="101"/>
    <x v="384"/>
    <x v="271"/>
    <x v="0"/>
    <x v="0"/>
    <x v="0"/>
    <x v="0"/>
    <x v="1"/>
    <x v="2"/>
    <x v="0"/>
    <x v="1104"/>
    <x v="1193"/>
    <x v="1"/>
    <x v="1"/>
    <x v="19"/>
    <x v="0"/>
  </r>
  <r>
    <x v="1194"/>
    <x v="902"/>
    <x v="846"/>
    <x v="81"/>
    <x v="1"/>
    <x v="0"/>
    <x v="0"/>
    <x v="0"/>
    <x v="1"/>
    <x v="0"/>
    <x v="2"/>
    <x v="1105"/>
    <x v="1194"/>
    <x v="1"/>
    <x v="1"/>
    <x v="1"/>
    <x v="0"/>
  </r>
  <r>
    <x v="1195"/>
    <x v="903"/>
    <x v="65"/>
    <x v="182"/>
    <x v="1"/>
    <x v="0"/>
    <x v="0"/>
    <x v="0"/>
    <x v="1"/>
    <x v="2"/>
    <x v="2"/>
    <x v="1106"/>
    <x v="1195"/>
    <x v="1"/>
    <x v="2"/>
    <x v="1"/>
    <x v="0"/>
  </r>
  <r>
    <x v="1196"/>
    <x v="904"/>
    <x v="67"/>
    <x v="203"/>
    <x v="1"/>
    <x v="0"/>
    <x v="0"/>
    <x v="0"/>
    <x v="1"/>
    <x v="0"/>
    <x v="2"/>
    <x v="1107"/>
    <x v="1196"/>
    <x v="1"/>
    <x v="0"/>
    <x v="1"/>
    <x v="14"/>
  </r>
  <r>
    <x v="1197"/>
    <x v="790"/>
    <x v="573"/>
    <x v="578"/>
    <x v="0"/>
    <x v="0"/>
    <x v="0"/>
    <x v="0"/>
    <x v="1"/>
    <x v="0"/>
    <x v="0"/>
    <x v="1108"/>
    <x v="1197"/>
    <x v="2"/>
    <x v="0"/>
    <x v="14"/>
    <x v="14"/>
  </r>
  <r>
    <x v="1198"/>
    <x v="905"/>
    <x v="63"/>
    <x v="480"/>
    <x v="0"/>
    <x v="0"/>
    <x v="0"/>
    <x v="0"/>
    <x v="1"/>
    <x v="1"/>
    <x v="0"/>
    <x v="1109"/>
    <x v="1198"/>
    <x v="2"/>
    <x v="2"/>
    <x v="14"/>
    <x v="27"/>
  </r>
  <r>
    <x v="1199"/>
    <x v="730"/>
    <x v="847"/>
    <x v="407"/>
    <x v="1"/>
    <x v="0"/>
    <x v="0"/>
    <x v="3"/>
    <x v="1"/>
    <x v="0"/>
    <x v="0"/>
    <x v="108"/>
    <x v="1199"/>
    <x v="1"/>
    <x v="2"/>
    <x v="27"/>
    <x v="14"/>
  </r>
  <r>
    <x v="1200"/>
    <x v="47"/>
    <x v="848"/>
    <x v="73"/>
    <x v="0"/>
    <x v="0"/>
    <x v="0"/>
    <x v="0"/>
    <x v="1"/>
    <x v="2"/>
    <x v="0"/>
    <x v="1110"/>
    <x v="1200"/>
    <x v="1"/>
    <x v="1"/>
    <x v="14"/>
    <x v="16"/>
  </r>
  <r>
    <x v="1201"/>
    <x v="906"/>
    <x v="849"/>
    <x v="216"/>
    <x v="1"/>
    <x v="0"/>
    <x v="1"/>
    <x v="3"/>
    <x v="1"/>
    <x v="0"/>
    <x v="1"/>
    <x v="1111"/>
    <x v="1201"/>
    <x v="1"/>
    <x v="0"/>
    <x v="16"/>
    <x v="14"/>
  </r>
  <r>
    <x v="1202"/>
    <x v="907"/>
    <x v="329"/>
    <x v="71"/>
    <x v="0"/>
    <x v="0"/>
    <x v="0"/>
    <x v="0"/>
    <x v="1"/>
    <x v="2"/>
    <x v="0"/>
    <x v="1112"/>
    <x v="1202"/>
    <x v="2"/>
    <x v="1"/>
    <x v="14"/>
    <x v="23"/>
  </r>
  <r>
    <x v="1203"/>
    <x v="300"/>
    <x v="314"/>
    <x v="214"/>
    <x v="1"/>
    <x v="0"/>
    <x v="0"/>
    <x v="3"/>
    <x v="1"/>
    <x v="0"/>
    <x v="1"/>
    <x v="1113"/>
    <x v="1203"/>
    <x v="1"/>
    <x v="1"/>
    <x v="23"/>
    <x v="45"/>
  </r>
  <r>
    <x v="1204"/>
    <x v="908"/>
    <x v="850"/>
    <x v="229"/>
    <x v="1"/>
    <x v="0"/>
    <x v="0"/>
    <x v="0"/>
    <x v="1"/>
    <x v="0"/>
    <x v="1"/>
    <x v="1114"/>
    <x v="1204"/>
    <x v="1"/>
    <x v="1"/>
    <x v="45"/>
    <x v="23"/>
  </r>
  <r>
    <x v="1205"/>
    <x v="909"/>
    <x v="851"/>
    <x v="326"/>
    <x v="1"/>
    <x v="0"/>
    <x v="0"/>
    <x v="3"/>
    <x v="1"/>
    <x v="0"/>
    <x v="2"/>
    <x v="1115"/>
    <x v="1205"/>
    <x v="1"/>
    <x v="1"/>
    <x v="23"/>
    <x v="29"/>
  </r>
  <r>
    <x v="1206"/>
    <x v="910"/>
    <x v="852"/>
    <x v="178"/>
    <x v="0"/>
    <x v="0"/>
    <x v="0"/>
    <x v="0"/>
    <x v="1"/>
    <x v="0"/>
    <x v="1"/>
    <x v="1116"/>
    <x v="1206"/>
    <x v="1"/>
    <x v="1"/>
    <x v="29"/>
    <x v="4"/>
  </r>
  <r>
    <x v="1207"/>
    <x v="911"/>
    <x v="853"/>
    <x v="385"/>
    <x v="1"/>
    <x v="0"/>
    <x v="1"/>
    <x v="3"/>
    <x v="1"/>
    <x v="1"/>
    <x v="0"/>
    <x v="1117"/>
    <x v="1207"/>
    <x v="2"/>
    <x v="1"/>
    <x v="5"/>
    <x v="30"/>
  </r>
  <r>
    <x v="1208"/>
    <x v="912"/>
    <x v="684"/>
    <x v="579"/>
    <x v="0"/>
    <x v="0"/>
    <x v="0"/>
    <x v="1"/>
    <x v="1"/>
    <x v="0"/>
    <x v="0"/>
    <x v="1118"/>
    <x v="1208"/>
    <x v="2"/>
    <x v="0"/>
    <x v="30"/>
    <x v="0"/>
  </r>
  <r>
    <x v="1209"/>
    <x v="145"/>
    <x v="854"/>
    <x v="184"/>
    <x v="1"/>
    <x v="0"/>
    <x v="0"/>
    <x v="0"/>
    <x v="1"/>
    <x v="0"/>
    <x v="1"/>
    <x v="1105"/>
    <x v="1209"/>
    <x v="1"/>
    <x v="1"/>
    <x v="1"/>
    <x v="30"/>
  </r>
  <r>
    <x v="1210"/>
    <x v="913"/>
    <x v="32"/>
    <x v="517"/>
    <x v="0"/>
    <x v="0"/>
    <x v="0"/>
    <x v="1"/>
    <x v="1"/>
    <x v="1"/>
    <x v="0"/>
    <x v="65"/>
    <x v="1210"/>
    <x v="2"/>
    <x v="0"/>
    <x v="30"/>
    <x v="30"/>
  </r>
  <r>
    <x v="1211"/>
    <x v="144"/>
    <x v="277"/>
    <x v="64"/>
    <x v="0"/>
    <x v="0"/>
    <x v="0"/>
    <x v="1"/>
    <x v="1"/>
    <x v="1"/>
    <x v="0"/>
    <x v="1118"/>
    <x v="1211"/>
    <x v="1"/>
    <x v="0"/>
    <x v="30"/>
    <x v="16"/>
  </r>
  <r>
    <x v="1212"/>
    <x v="366"/>
    <x v="855"/>
    <x v="251"/>
    <x v="1"/>
    <x v="0"/>
    <x v="1"/>
    <x v="3"/>
    <x v="1"/>
    <x v="2"/>
    <x v="2"/>
    <x v="811"/>
    <x v="1212"/>
    <x v="1"/>
    <x v="0"/>
    <x v="16"/>
    <x v="14"/>
  </r>
  <r>
    <x v="1213"/>
    <x v="566"/>
    <x v="97"/>
    <x v="113"/>
    <x v="0"/>
    <x v="0"/>
    <x v="0"/>
    <x v="0"/>
    <x v="1"/>
    <x v="2"/>
    <x v="0"/>
    <x v="1119"/>
    <x v="1213"/>
    <x v="1"/>
    <x v="0"/>
    <x v="14"/>
    <x v="30"/>
  </r>
  <r>
    <x v="1214"/>
    <x v="914"/>
    <x v="304"/>
    <x v="349"/>
    <x v="0"/>
    <x v="0"/>
    <x v="0"/>
    <x v="1"/>
    <x v="1"/>
    <x v="2"/>
    <x v="0"/>
    <x v="211"/>
    <x v="1214"/>
    <x v="2"/>
    <x v="2"/>
    <x v="30"/>
    <x v="14"/>
  </r>
  <r>
    <x v="1215"/>
    <x v="915"/>
    <x v="856"/>
    <x v="580"/>
    <x v="0"/>
    <x v="0"/>
    <x v="0"/>
    <x v="0"/>
    <x v="1"/>
    <x v="0"/>
    <x v="0"/>
    <x v="1120"/>
    <x v="1215"/>
    <x v="1"/>
    <x v="1"/>
    <x v="14"/>
    <x v="19"/>
  </r>
  <r>
    <x v="1216"/>
    <x v="561"/>
    <x v="467"/>
    <x v="581"/>
    <x v="0"/>
    <x v="0"/>
    <x v="0"/>
    <x v="0"/>
    <x v="1"/>
    <x v="1"/>
    <x v="0"/>
    <x v="1121"/>
    <x v="1216"/>
    <x v="1"/>
    <x v="1"/>
    <x v="19"/>
    <x v="25"/>
  </r>
  <r>
    <x v="1217"/>
    <x v="916"/>
    <x v="857"/>
    <x v="332"/>
    <x v="0"/>
    <x v="0"/>
    <x v="0"/>
    <x v="0"/>
    <x v="1"/>
    <x v="1"/>
    <x v="2"/>
    <x v="1122"/>
    <x v="1217"/>
    <x v="1"/>
    <x v="1"/>
    <x v="25"/>
    <x v="27"/>
  </r>
  <r>
    <x v="1218"/>
    <x v="7"/>
    <x v="247"/>
    <x v="384"/>
    <x v="1"/>
    <x v="0"/>
    <x v="0"/>
    <x v="3"/>
    <x v="1"/>
    <x v="1"/>
    <x v="0"/>
    <x v="1123"/>
    <x v="1218"/>
    <x v="2"/>
    <x v="0"/>
    <x v="27"/>
    <x v="36"/>
  </r>
  <r>
    <x v="1219"/>
    <x v="917"/>
    <x v="366"/>
    <x v="137"/>
    <x v="1"/>
    <x v="0"/>
    <x v="0"/>
    <x v="0"/>
    <x v="1"/>
    <x v="0"/>
    <x v="0"/>
    <x v="1124"/>
    <x v="1219"/>
    <x v="1"/>
    <x v="0"/>
    <x v="36"/>
    <x v="26"/>
  </r>
  <r>
    <x v="1220"/>
    <x v="918"/>
    <x v="858"/>
    <x v="582"/>
    <x v="1"/>
    <x v="0"/>
    <x v="0"/>
    <x v="3"/>
    <x v="1"/>
    <x v="1"/>
    <x v="0"/>
    <x v="1125"/>
    <x v="1220"/>
    <x v="1"/>
    <x v="0"/>
    <x v="26"/>
    <x v="0"/>
  </r>
  <r>
    <x v="1221"/>
    <x v="494"/>
    <x v="387"/>
    <x v="149"/>
    <x v="1"/>
    <x v="0"/>
    <x v="0"/>
    <x v="0"/>
    <x v="1"/>
    <x v="1"/>
    <x v="1"/>
    <x v="1126"/>
    <x v="1221"/>
    <x v="1"/>
    <x v="1"/>
    <x v="1"/>
    <x v="30"/>
  </r>
  <r>
    <x v="1222"/>
    <x v="919"/>
    <x v="859"/>
    <x v="583"/>
    <x v="0"/>
    <x v="0"/>
    <x v="0"/>
    <x v="1"/>
    <x v="1"/>
    <x v="1"/>
    <x v="0"/>
    <x v="1127"/>
    <x v="1222"/>
    <x v="1"/>
    <x v="0"/>
    <x v="30"/>
    <x v="14"/>
  </r>
  <r>
    <x v="1223"/>
    <x v="920"/>
    <x v="860"/>
    <x v="498"/>
    <x v="0"/>
    <x v="0"/>
    <x v="0"/>
    <x v="0"/>
    <x v="1"/>
    <x v="0"/>
    <x v="0"/>
    <x v="1109"/>
    <x v="1223"/>
    <x v="2"/>
    <x v="1"/>
    <x v="14"/>
    <x v="1"/>
  </r>
  <r>
    <x v="1224"/>
    <x v="921"/>
    <x v="861"/>
    <x v="16"/>
    <x v="1"/>
    <x v="0"/>
    <x v="0"/>
    <x v="1"/>
    <x v="1"/>
    <x v="2"/>
    <x v="0"/>
    <x v="1128"/>
    <x v="1224"/>
    <x v="1"/>
    <x v="2"/>
    <x v="2"/>
    <x v="2"/>
  </r>
  <r>
    <x v="1225"/>
    <x v="922"/>
    <x v="851"/>
    <x v="259"/>
    <x v="0"/>
    <x v="0"/>
    <x v="0"/>
    <x v="0"/>
    <x v="1"/>
    <x v="2"/>
    <x v="1"/>
    <x v="1129"/>
    <x v="1225"/>
    <x v="1"/>
    <x v="2"/>
    <x v="3"/>
    <x v="37"/>
  </r>
  <r>
    <x v="1226"/>
    <x v="923"/>
    <x v="256"/>
    <x v="268"/>
    <x v="0"/>
    <x v="0"/>
    <x v="0"/>
    <x v="0"/>
    <x v="1"/>
    <x v="1"/>
    <x v="1"/>
    <x v="1130"/>
    <x v="1226"/>
    <x v="1"/>
    <x v="1"/>
    <x v="37"/>
    <x v="1"/>
  </r>
  <r>
    <x v="1227"/>
    <x v="924"/>
    <x v="862"/>
    <x v="234"/>
    <x v="1"/>
    <x v="0"/>
    <x v="0"/>
    <x v="1"/>
    <x v="1"/>
    <x v="2"/>
    <x v="0"/>
    <x v="1131"/>
    <x v="1227"/>
    <x v="2"/>
    <x v="2"/>
    <x v="2"/>
    <x v="1"/>
  </r>
  <r>
    <x v="1228"/>
    <x v="219"/>
    <x v="97"/>
    <x v="275"/>
    <x v="1"/>
    <x v="0"/>
    <x v="0"/>
    <x v="1"/>
    <x v="1"/>
    <x v="0"/>
    <x v="0"/>
    <x v="1132"/>
    <x v="1228"/>
    <x v="2"/>
    <x v="0"/>
    <x v="2"/>
    <x v="29"/>
  </r>
  <r>
    <x v="1229"/>
    <x v="925"/>
    <x v="460"/>
    <x v="515"/>
    <x v="0"/>
    <x v="0"/>
    <x v="0"/>
    <x v="0"/>
    <x v="1"/>
    <x v="1"/>
    <x v="2"/>
    <x v="346"/>
    <x v="1229"/>
    <x v="1"/>
    <x v="1"/>
    <x v="29"/>
    <x v="10"/>
  </r>
  <r>
    <x v="1230"/>
    <x v="926"/>
    <x v="863"/>
    <x v="584"/>
    <x v="0"/>
    <x v="0"/>
    <x v="0"/>
    <x v="0"/>
    <x v="1"/>
    <x v="2"/>
    <x v="0"/>
    <x v="1133"/>
    <x v="1230"/>
    <x v="2"/>
    <x v="1"/>
    <x v="11"/>
    <x v="29"/>
  </r>
  <r>
    <x v="1231"/>
    <x v="927"/>
    <x v="524"/>
    <x v="435"/>
    <x v="0"/>
    <x v="0"/>
    <x v="0"/>
    <x v="0"/>
    <x v="1"/>
    <x v="1"/>
    <x v="2"/>
    <x v="1134"/>
    <x v="1231"/>
    <x v="1"/>
    <x v="2"/>
    <x v="29"/>
    <x v="28"/>
  </r>
  <r>
    <x v="1232"/>
    <x v="928"/>
    <x v="864"/>
    <x v="81"/>
    <x v="0"/>
    <x v="0"/>
    <x v="0"/>
    <x v="1"/>
    <x v="1"/>
    <x v="0"/>
    <x v="2"/>
    <x v="1135"/>
    <x v="1232"/>
    <x v="2"/>
    <x v="2"/>
    <x v="28"/>
    <x v="28"/>
  </r>
  <r>
    <x v="1233"/>
    <x v="929"/>
    <x v="103"/>
    <x v="363"/>
    <x v="0"/>
    <x v="0"/>
    <x v="0"/>
    <x v="1"/>
    <x v="1"/>
    <x v="1"/>
    <x v="2"/>
    <x v="1136"/>
    <x v="1233"/>
    <x v="1"/>
    <x v="2"/>
    <x v="28"/>
    <x v="20"/>
  </r>
  <r>
    <x v="1234"/>
    <x v="845"/>
    <x v="142"/>
    <x v="585"/>
    <x v="0"/>
    <x v="0"/>
    <x v="1"/>
    <x v="3"/>
    <x v="1"/>
    <x v="2"/>
    <x v="2"/>
    <x v="1137"/>
    <x v="1234"/>
    <x v="1"/>
    <x v="0"/>
    <x v="20"/>
    <x v="18"/>
  </r>
  <r>
    <x v="1235"/>
    <x v="930"/>
    <x v="865"/>
    <x v="538"/>
    <x v="0"/>
    <x v="0"/>
    <x v="1"/>
    <x v="3"/>
    <x v="1"/>
    <x v="0"/>
    <x v="2"/>
    <x v="1138"/>
    <x v="1235"/>
    <x v="1"/>
    <x v="1"/>
    <x v="18"/>
    <x v="30"/>
  </r>
  <r>
    <x v="1236"/>
    <x v="931"/>
    <x v="386"/>
    <x v="586"/>
    <x v="0"/>
    <x v="0"/>
    <x v="0"/>
    <x v="1"/>
    <x v="1"/>
    <x v="3"/>
    <x v="3"/>
    <x v="1015"/>
    <x v="1236"/>
    <x v="1"/>
    <x v="1"/>
    <x v="30"/>
    <x v="19"/>
  </r>
  <r>
    <x v="1237"/>
    <x v="144"/>
    <x v="866"/>
    <x v="284"/>
    <x v="0"/>
    <x v="0"/>
    <x v="0"/>
    <x v="0"/>
    <x v="1"/>
    <x v="0"/>
    <x v="0"/>
    <x v="1139"/>
    <x v="1237"/>
    <x v="1"/>
    <x v="2"/>
    <x v="19"/>
    <x v="19"/>
  </r>
  <r>
    <x v="1238"/>
    <x v="932"/>
    <x v="117"/>
    <x v="499"/>
    <x v="0"/>
    <x v="0"/>
    <x v="0"/>
    <x v="0"/>
    <x v="1"/>
    <x v="0"/>
    <x v="0"/>
    <x v="1140"/>
    <x v="1238"/>
    <x v="2"/>
    <x v="2"/>
    <x v="19"/>
    <x v="33"/>
  </r>
  <r>
    <x v="1239"/>
    <x v="933"/>
    <x v="388"/>
    <x v="69"/>
    <x v="1"/>
    <x v="0"/>
    <x v="1"/>
    <x v="3"/>
    <x v="1"/>
    <x v="0"/>
    <x v="2"/>
    <x v="1141"/>
    <x v="1239"/>
    <x v="1"/>
    <x v="0"/>
    <x v="33"/>
    <x v="19"/>
  </r>
  <r>
    <x v="1240"/>
    <x v="934"/>
    <x v="588"/>
    <x v="509"/>
    <x v="0"/>
    <x v="0"/>
    <x v="0"/>
    <x v="0"/>
    <x v="1"/>
    <x v="0"/>
    <x v="0"/>
    <x v="1142"/>
    <x v="1240"/>
    <x v="2"/>
    <x v="2"/>
    <x v="19"/>
    <x v="34"/>
  </r>
  <r>
    <x v="1241"/>
    <x v="935"/>
    <x v="867"/>
    <x v="144"/>
    <x v="0"/>
    <x v="0"/>
    <x v="0"/>
    <x v="3"/>
    <x v="1"/>
    <x v="0"/>
    <x v="2"/>
    <x v="1143"/>
    <x v="1241"/>
    <x v="1"/>
    <x v="0"/>
    <x v="34"/>
    <x v="0"/>
  </r>
  <r>
    <x v="1242"/>
    <x v="936"/>
    <x v="30"/>
    <x v="147"/>
    <x v="1"/>
    <x v="0"/>
    <x v="0"/>
    <x v="0"/>
    <x v="1"/>
    <x v="1"/>
    <x v="1"/>
    <x v="1144"/>
    <x v="1242"/>
    <x v="2"/>
    <x v="2"/>
    <x v="1"/>
    <x v="14"/>
  </r>
  <r>
    <x v="1243"/>
    <x v="818"/>
    <x v="380"/>
    <x v="120"/>
    <x v="0"/>
    <x v="0"/>
    <x v="0"/>
    <x v="1"/>
    <x v="1"/>
    <x v="0"/>
    <x v="2"/>
    <x v="1145"/>
    <x v="1243"/>
    <x v="1"/>
    <x v="1"/>
    <x v="14"/>
    <x v="27"/>
  </r>
  <r>
    <x v="1244"/>
    <x v="937"/>
    <x v="868"/>
    <x v="12"/>
    <x v="1"/>
    <x v="0"/>
    <x v="0"/>
    <x v="3"/>
    <x v="1"/>
    <x v="0"/>
    <x v="0"/>
    <x v="1146"/>
    <x v="1244"/>
    <x v="1"/>
    <x v="2"/>
    <x v="27"/>
    <x v="22"/>
  </r>
  <r>
    <x v="1245"/>
    <x v="938"/>
    <x v="869"/>
    <x v="499"/>
    <x v="1"/>
    <x v="0"/>
    <x v="0"/>
    <x v="0"/>
    <x v="1"/>
    <x v="1"/>
    <x v="0"/>
    <x v="1147"/>
    <x v="1245"/>
    <x v="2"/>
    <x v="2"/>
    <x v="22"/>
    <x v="31"/>
  </r>
  <r>
    <x v="1246"/>
    <x v="939"/>
    <x v="870"/>
    <x v="587"/>
    <x v="1"/>
    <x v="0"/>
    <x v="1"/>
    <x v="3"/>
    <x v="1"/>
    <x v="0"/>
    <x v="2"/>
    <x v="1148"/>
    <x v="1246"/>
    <x v="1"/>
    <x v="2"/>
    <x v="31"/>
    <x v="8"/>
  </r>
  <r>
    <x v="1247"/>
    <x v="346"/>
    <x v="507"/>
    <x v="548"/>
    <x v="0"/>
    <x v="0"/>
    <x v="0"/>
    <x v="0"/>
    <x v="1"/>
    <x v="2"/>
    <x v="0"/>
    <x v="1149"/>
    <x v="1247"/>
    <x v="1"/>
    <x v="0"/>
    <x v="9"/>
    <x v="30"/>
  </r>
  <r>
    <x v="1248"/>
    <x v="135"/>
    <x v="871"/>
    <x v="588"/>
    <x v="0"/>
    <x v="0"/>
    <x v="0"/>
    <x v="1"/>
    <x v="1"/>
    <x v="2"/>
    <x v="0"/>
    <x v="1150"/>
    <x v="1248"/>
    <x v="1"/>
    <x v="0"/>
    <x v="30"/>
    <x v="19"/>
  </r>
  <r>
    <x v="1249"/>
    <x v="940"/>
    <x v="456"/>
    <x v="350"/>
    <x v="0"/>
    <x v="0"/>
    <x v="0"/>
    <x v="0"/>
    <x v="1"/>
    <x v="0"/>
    <x v="0"/>
    <x v="1151"/>
    <x v="1249"/>
    <x v="1"/>
    <x v="0"/>
    <x v="19"/>
    <x v="28"/>
  </r>
  <r>
    <x v="1250"/>
    <x v="941"/>
    <x v="723"/>
    <x v="105"/>
    <x v="0"/>
    <x v="0"/>
    <x v="0"/>
    <x v="1"/>
    <x v="1"/>
    <x v="0"/>
    <x v="1"/>
    <x v="1152"/>
    <x v="1250"/>
    <x v="2"/>
    <x v="2"/>
    <x v="28"/>
    <x v="28"/>
  </r>
  <r>
    <x v="1251"/>
    <x v="508"/>
    <x v="421"/>
    <x v="337"/>
    <x v="0"/>
    <x v="0"/>
    <x v="0"/>
    <x v="1"/>
    <x v="1"/>
    <x v="1"/>
    <x v="2"/>
    <x v="1153"/>
    <x v="1251"/>
    <x v="2"/>
    <x v="1"/>
    <x v="28"/>
    <x v="0"/>
  </r>
  <r>
    <x v="1252"/>
    <x v="942"/>
    <x v="117"/>
    <x v="178"/>
    <x v="1"/>
    <x v="0"/>
    <x v="0"/>
    <x v="0"/>
    <x v="1"/>
    <x v="0"/>
    <x v="1"/>
    <x v="1154"/>
    <x v="1252"/>
    <x v="1"/>
    <x v="0"/>
    <x v="1"/>
    <x v="23"/>
  </r>
  <r>
    <x v="1253"/>
    <x v="75"/>
    <x v="872"/>
    <x v="425"/>
    <x v="1"/>
    <x v="0"/>
    <x v="0"/>
    <x v="3"/>
    <x v="1"/>
    <x v="2"/>
    <x v="1"/>
    <x v="1155"/>
    <x v="1253"/>
    <x v="1"/>
    <x v="1"/>
    <x v="23"/>
    <x v="0"/>
  </r>
  <r>
    <x v="1254"/>
    <x v="943"/>
    <x v="764"/>
    <x v="589"/>
    <x v="1"/>
    <x v="0"/>
    <x v="0"/>
    <x v="0"/>
    <x v="1"/>
    <x v="2"/>
    <x v="2"/>
    <x v="1156"/>
    <x v="1254"/>
    <x v="1"/>
    <x v="0"/>
    <x v="1"/>
    <x v="0"/>
  </r>
  <r>
    <x v="1255"/>
    <x v="944"/>
    <x v="692"/>
    <x v="300"/>
    <x v="1"/>
    <x v="0"/>
    <x v="0"/>
    <x v="0"/>
    <x v="1"/>
    <x v="0"/>
    <x v="1"/>
    <x v="1157"/>
    <x v="1255"/>
    <x v="1"/>
    <x v="1"/>
    <x v="1"/>
    <x v="47"/>
  </r>
  <r>
    <x v="1256"/>
    <x v="143"/>
    <x v="873"/>
    <x v="46"/>
    <x v="1"/>
    <x v="0"/>
    <x v="0"/>
    <x v="0"/>
    <x v="1"/>
    <x v="0"/>
    <x v="2"/>
    <x v="1158"/>
    <x v="1256"/>
    <x v="1"/>
    <x v="0"/>
    <x v="47"/>
    <x v="10"/>
  </r>
  <r>
    <x v="1257"/>
    <x v="945"/>
    <x v="874"/>
    <x v="364"/>
    <x v="0"/>
    <x v="0"/>
    <x v="0"/>
    <x v="0"/>
    <x v="1"/>
    <x v="2"/>
    <x v="2"/>
    <x v="1159"/>
    <x v="1257"/>
    <x v="2"/>
    <x v="2"/>
    <x v="11"/>
    <x v="14"/>
  </r>
  <r>
    <x v="1258"/>
    <x v="946"/>
    <x v="875"/>
    <x v="356"/>
    <x v="0"/>
    <x v="0"/>
    <x v="0"/>
    <x v="0"/>
    <x v="1"/>
    <x v="2"/>
    <x v="0"/>
    <x v="1160"/>
    <x v="1258"/>
    <x v="1"/>
    <x v="1"/>
    <x v="14"/>
    <x v="14"/>
  </r>
  <r>
    <x v="1259"/>
    <x v="947"/>
    <x v="876"/>
    <x v="499"/>
    <x v="0"/>
    <x v="0"/>
    <x v="0"/>
    <x v="0"/>
    <x v="1"/>
    <x v="2"/>
    <x v="0"/>
    <x v="1161"/>
    <x v="1259"/>
    <x v="1"/>
    <x v="0"/>
    <x v="14"/>
    <x v="19"/>
  </r>
  <r>
    <x v="1260"/>
    <x v="344"/>
    <x v="67"/>
    <x v="116"/>
    <x v="0"/>
    <x v="0"/>
    <x v="0"/>
    <x v="0"/>
    <x v="1"/>
    <x v="0"/>
    <x v="0"/>
    <x v="1162"/>
    <x v="1260"/>
    <x v="1"/>
    <x v="0"/>
    <x v="19"/>
    <x v="16"/>
  </r>
  <r>
    <x v="1261"/>
    <x v="948"/>
    <x v="305"/>
    <x v="117"/>
    <x v="1"/>
    <x v="0"/>
    <x v="1"/>
    <x v="3"/>
    <x v="1"/>
    <x v="2"/>
    <x v="2"/>
    <x v="1163"/>
    <x v="1261"/>
    <x v="1"/>
    <x v="1"/>
    <x v="16"/>
    <x v="35"/>
  </r>
  <r>
    <x v="1262"/>
    <x v="949"/>
    <x v="441"/>
    <x v="268"/>
    <x v="0"/>
    <x v="0"/>
    <x v="0"/>
    <x v="0"/>
    <x v="1"/>
    <x v="2"/>
    <x v="1"/>
    <x v="1164"/>
    <x v="1262"/>
    <x v="1"/>
    <x v="0"/>
    <x v="35"/>
    <x v="0"/>
  </r>
  <r>
    <x v="1263"/>
    <x v="950"/>
    <x v="877"/>
    <x v="178"/>
    <x v="1"/>
    <x v="0"/>
    <x v="0"/>
    <x v="0"/>
    <x v="1"/>
    <x v="0"/>
    <x v="1"/>
    <x v="1165"/>
    <x v="1263"/>
    <x v="1"/>
    <x v="0"/>
    <x v="1"/>
    <x v="30"/>
  </r>
  <r>
    <x v="1264"/>
    <x v="951"/>
    <x v="625"/>
    <x v="302"/>
    <x v="0"/>
    <x v="0"/>
    <x v="0"/>
    <x v="1"/>
    <x v="1"/>
    <x v="0"/>
    <x v="0"/>
    <x v="1166"/>
    <x v="1264"/>
    <x v="2"/>
    <x v="0"/>
    <x v="30"/>
    <x v="25"/>
  </r>
  <r>
    <x v="1265"/>
    <x v="187"/>
    <x v="724"/>
    <x v="155"/>
    <x v="0"/>
    <x v="0"/>
    <x v="0"/>
    <x v="0"/>
    <x v="1"/>
    <x v="1"/>
    <x v="1"/>
    <x v="1167"/>
    <x v="1265"/>
    <x v="1"/>
    <x v="0"/>
    <x v="25"/>
    <x v="30"/>
  </r>
  <r>
    <x v="1266"/>
    <x v="952"/>
    <x v="878"/>
    <x v="590"/>
    <x v="0"/>
    <x v="0"/>
    <x v="0"/>
    <x v="1"/>
    <x v="1"/>
    <x v="2"/>
    <x v="0"/>
    <x v="1015"/>
    <x v="1266"/>
    <x v="1"/>
    <x v="1"/>
    <x v="30"/>
    <x v="19"/>
  </r>
  <r>
    <x v="1267"/>
    <x v="953"/>
    <x v="879"/>
    <x v="455"/>
    <x v="0"/>
    <x v="0"/>
    <x v="0"/>
    <x v="0"/>
    <x v="1"/>
    <x v="0"/>
    <x v="0"/>
    <x v="1168"/>
    <x v="1267"/>
    <x v="1"/>
    <x v="1"/>
    <x v="19"/>
    <x v="16"/>
  </r>
  <r>
    <x v="1268"/>
    <x v="948"/>
    <x v="880"/>
    <x v="78"/>
    <x v="1"/>
    <x v="0"/>
    <x v="1"/>
    <x v="3"/>
    <x v="1"/>
    <x v="0"/>
    <x v="2"/>
    <x v="1169"/>
    <x v="1268"/>
    <x v="1"/>
    <x v="0"/>
    <x v="16"/>
    <x v="10"/>
  </r>
  <r>
    <x v="1269"/>
    <x v="954"/>
    <x v="881"/>
    <x v="591"/>
    <x v="0"/>
    <x v="0"/>
    <x v="0"/>
    <x v="0"/>
    <x v="1"/>
    <x v="0"/>
    <x v="0"/>
    <x v="1170"/>
    <x v="1269"/>
    <x v="2"/>
    <x v="2"/>
    <x v="11"/>
    <x v="27"/>
  </r>
  <r>
    <x v="1270"/>
    <x v="955"/>
    <x v="882"/>
    <x v="367"/>
    <x v="1"/>
    <x v="0"/>
    <x v="0"/>
    <x v="3"/>
    <x v="1"/>
    <x v="1"/>
    <x v="0"/>
    <x v="1171"/>
    <x v="1270"/>
    <x v="1"/>
    <x v="2"/>
    <x v="27"/>
    <x v="29"/>
  </r>
  <r>
    <x v="1271"/>
    <x v="956"/>
    <x v="419"/>
    <x v="100"/>
    <x v="0"/>
    <x v="0"/>
    <x v="0"/>
    <x v="0"/>
    <x v="1"/>
    <x v="1"/>
    <x v="1"/>
    <x v="1172"/>
    <x v="1271"/>
    <x v="1"/>
    <x v="0"/>
    <x v="29"/>
    <x v="18"/>
  </r>
  <r>
    <x v="1272"/>
    <x v="957"/>
    <x v="352"/>
    <x v="10"/>
    <x v="0"/>
    <x v="0"/>
    <x v="1"/>
    <x v="3"/>
    <x v="1"/>
    <x v="2"/>
    <x v="1"/>
    <x v="1101"/>
    <x v="1272"/>
    <x v="0"/>
    <x v="2"/>
    <x v="18"/>
    <x v="29"/>
  </r>
  <r>
    <x v="1273"/>
    <x v="468"/>
    <x v="883"/>
    <x v="243"/>
    <x v="0"/>
    <x v="0"/>
    <x v="0"/>
    <x v="0"/>
    <x v="1"/>
    <x v="2"/>
    <x v="2"/>
    <x v="1173"/>
    <x v="1273"/>
    <x v="1"/>
    <x v="2"/>
    <x v="29"/>
    <x v="29"/>
  </r>
  <r>
    <x v="1274"/>
    <x v="25"/>
    <x v="636"/>
    <x v="184"/>
    <x v="0"/>
    <x v="0"/>
    <x v="0"/>
    <x v="0"/>
    <x v="1"/>
    <x v="2"/>
    <x v="1"/>
    <x v="1174"/>
    <x v="1274"/>
    <x v="2"/>
    <x v="2"/>
    <x v="29"/>
    <x v="29"/>
  </r>
  <r>
    <x v="1275"/>
    <x v="958"/>
    <x v="288"/>
    <x v="412"/>
    <x v="0"/>
    <x v="0"/>
    <x v="0"/>
    <x v="0"/>
    <x v="1"/>
    <x v="2"/>
    <x v="1"/>
    <x v="1175"/>
    <x v="1275"/>
    <x v="1"/>
    <x v="1"/>
    <x v="29"/>
    <x v="30"/>
  </r>
  <r>
    <x v="1276"/>
    <x v="959"/>
    <x v="688"/>
    <x v="592"/>
    <x v="0"/>
    <x v="0"/>
    <x v="0"/>
    <x v="1"/>
    <x v="1"/>
    <x v="1"/>
    <x v="0"/>
    <x v="1176"/>
    <x v="1276"/>
    <x v="1"/>
    <x v="1"/>
    <x v="30"/>
    <x v="33"/>
  </r>
  <r>
    <x v="1277"/>
    <x v="960"/>
    <x v="884"/>
    <x v="155"/>
    <x v="1"/>
    <x v="0"/>
    <x v="1"/>
    <x v="3"/>
    <x v="1"/>
    <x v="2"/>
    <x v="1"/>
    <x v="1177"/>
    <x v="1277"/>
    <x v="1"/>
    <x v="0"/>
    <x v="33"/>
    <x v="33"/>
  </r>
  <r>
    <x v="1278"/>
    <x v="832"/>
    <x v="885"/>
    <x v="372"/>
    <x v="1"/>
    <x v="0"/>
    <x v="1"/>
    <x v="3"/>
    <x v="1"/>
    <x v="2"/>
    <x v="2"/>
    <x v="1178"/>
    <x v="1278"/>
    <x v="1"/>
    <x v="1"/>
    <x v="33"/>
    <x v="38"/>
  </r>
  <r>
    <x v="1279"/>
    <x v="961"/>
    <x v="886"/>
    <x v="69"/>
    <x v="0"/>
    <x v="0"/>
    <x v="0"/>
    <x v="3"/>
    <x v="1"/>
    <x v="0"/>
    <x v="2"/>
    <x v="1179"/>
    <x v="1279"/>
    <x v="1"/>
    <x v="2"/>
    <x v="38"/>
    <x v="37"/>
  </r>
  <r>
    <x v="1280"/>
    <x v="142"/>
    <x v="865"/>
    <x v="315"/>
    <x v="0"/>
    <x v="0"/>
    <x v="0"/>
    <x v="0"/>
    <x v="1"/>
    <x v="0"/>
    <x v="2"/>
    <x v="1180"/>
    <x v="1280"/>
    <x v="1"/>
    <x v="2"/>
    <x v="37"/>
    <x v="27"/>
  </r>
  <r>
    <x v="1281"/>
    <x v="821"/>
    <x v="887"/>
    <x v="593"/>
    <x v="1"/>
    <x v="0"/>
    <x v="0"/>
    <x v="3"/>
    <x v="1"/>
    <x v="1"/>
    <x v="0"/>
    <x v="1181"/>
    <x v="1281"/>
    <x v="1"/>
    <x v="0"/>
    <x v="27"/>
    <x v="23"/>
  </r>
  <r>
    <x v="1282"/>
    <x v="201"/>
    <x v="888"/>
    <x v="48"/>
    <x v="1"/>
    <x v="0"/>
    <x v="0"/>
    <x v="3"/>
    <x v="1"/>
    <x v="2"/>
    <x v="2"/>
    <x v="1182"/>
    <x v="1282"/>
    <x v="1"/>
    <x v="1"/>
    <x v="23"/>
    <x v="27"/>
  </r>
  <r>
    <x v="1283"/>
    <x v="962"/>
    <x v="889"/>
    <x v="539"/>
    <x v="1"/>
    <x v="0"/>
    <x v="0"/>
    <x v="3"/>
    <x v="1"/>
    <x v="0"/>
    <x v="0"/>
    <x v="1183"/>
    <x v="1283"/>
    <x v="1"/>
    <x v="1"/>
    <x v="27"/>
    <x v="27"/>
  </r>
  <r>
    <x v="1284"/>
    <x v="963"/>
    <x v="890"/>
    <x v="594"/>
    <x v="1"/>
    <x v="0"/>
    <x v="0"/>
    <x v="3"/>
    <x v="1"/>
    <x v="0"/>
    <x v="0"/>
    <x v="1184"/>
    <x v="1284"/>
    <x v="1"/>
    <x v="2"/>
    <x v="27"/>
    <x v="48"/>
  </r>
  <r>
    <x v="1285"/>
    <x v="964"/>
    <x v="891"/>
    <x v="126"/>
    <x v="1"/>
    <x v="0"/>
    <x v="0"/>
    <x v="3"/>
    <x v="1"/>
    <x v="0"/>
    <x v="0"/>
    <x v="1185"/>
    <x v="1285"/>
    <x v="1"/>
    <x v="1"/>
    <x v="48"/>
    <x v="27"/>
  </r>
  <r>
    <x v="1286"/>
    <x v="965"/>
    <x v="892"/>
    <x v="565"/>
    <x v="1"/>
    <x v="0"/>
    <x v="0"/>
    <x v="3"/>
    <x v="1"/>
    <x v="2"/>
    <x v="0"/>
    <x v="1186"/>
    <x v="1286"/>
    <x v="1"/>
    <x v="0"/>
    <x v="27"/>
    <x v="36"/>
  </r>
  <r>
    <x v="1287"/>
    <x v="174"/>
    <x v="893"/>
    <x v="354"/>
    <x v="1"/>
    <x v="0"/>
    <x v="0"/>
    <x v="0"/>
    <x v="1"/>
    <x v="0"/>
    <x v="0"/>
    <x v="1187"/>
    <x v="1287"/>
    <x v="1"/>
    <x v="0"/>
    <x v="36"/>
    <x v="48"/>
  </r>
  <r>
    <x v="1288"/>
    <x v="966"/>
    <x v="362"/>
    <x v="162"/>
    <x v="1"/>
    <x v="0"/>
    <x v="0"/>
    <x v="3"/>
    <x v="1"/>
    <x v="0"/>
    <x v="0"/>
    <x v="1188"/>
    <x v="1288"/>
    <x v="1"/>
    <x v="0"/>
    <x v="48"/>
    <x v="29"/>
  </r>
  <r>
    <x v="1289"/>
    <x v="967"/>
    <x v="20"/>
    <x v="152"/>
    <x v="0"/>
    <x v="0"/>
    <x v="0"/>
    <x v="0"/>
    <x v="1"/>
    <x v="2"/>
    <x v="2"/>
    <x v="1189"/>
    <x v="1289"/>
    <x v="1"/>
    <x v="2"/>
    <x v="29"/>
    <x v="18"/>
  </r>
  <r>
    <x v="1290"/>
    <x v="54"/>
    <x v="169"/>
    <x v="436"/>
    <x v="0"/>
    <x v="0"/>
    <x v="1"/>
    <x v="3"/>
    <x v="1"/>
    <x v="1"/>
    <x v="2"/>
    <x v="1190"/>
    <x v="1290"/>
    <x v="1"/>
    <x v="2"/>
    <x v="18"/>
    <x v="29"/>
  </r>
  <r>
    <x v="1291"/>
    <x v="832"/>
    <x v="107"/>
    <x v="264"/>
    <x v="0"/>
    <x v="0"/>
    <x v="0"/>
    <x v="0"/>
    <x v="1"/>
    <x v="0"/>
    <x v="2"/>
    <x v="1191"/>
    <x v="1291"/>
    <x v="1"/>
    <x v="0"/>
    <x v="29"/>
    <x v="29"/>
  </r>
  <r>
    <x v="1292"/>
    <x v="968"/>
    <x v="747"/>
    <x v="140"/>
    <x v="0"/>
    <x v="0"/>
    <x v="0"/>
    <x v="0"/>
    <x v="1"/>
    <x v="0"/>
    <x v="2"/>
    <x v="1192"/>
    <x v="1292"/>
    <x v="1"/>
    <x v="1"/>
    <x v="29"/>
    <x v="29"/>
  </r>
  <r>
    <x v="1293"/>
    <x v="969"/>
    <x v="383"/>
    <x v="125"/>
    <x v="0"/>
    <x v="0"/>
    <x v="0"/>
    <x v="0"/>
    <x v="1"/>
    <x v="1"/>
    <x v="2"/>
    <x v="1193"/>
    <x v="1293"/>
    <x v="1"/>
    <x v="2"/>
    <x v="29"/>
    <x v="20"/>
  </r>
  <r>
    <x v="1294"/>
    <x v="970"/>
    <x v="894"/>
    <x v="272"/>
    <x v="0"/>
    <x v="0"/>
    <x v="1"/>
    <x v="3"/>
    <x v="1"/>
    <x v="2"/>
    <x v="1"/>
    <x v="1194"/>
    <x v="1294"/>
    <x v="1"/>
    <x v="1"/>
    <x v="20"/>
    <x v="34"/>
  </r>
  <r>
    <x v="1295"/>
    <x v="971"/>
    <x v="895"/>
    <x v="216"/>
    <x v="0"/>
    <x v="0"/>
    <x v="0"/>
    <x v="3"/>
    <x v="1"/>
    <x v="2"/>
    <x v="1"/>
    <x v="1195"/>
    <x v="1295"/>
    <x v="1"/>
    <x v="2"/>
    <x v="34"/>
    <x v="28"/>
  </r>
  <r>
    <x v="1296"/>
    <x v="972"/>
    <x v="896"/>
    <x v="473"/>
    <x v="0"/>
    <x v="0"/>
    <x v="0"/>
    <x v="1"/>
    <x v="1"/>
    <x v="0"/>
    <x v="2"/>
    <x v="1196"/>
    <x v="1296"/>
    <x v="1"/>
    <x v="0"/>
    <x v="28"/>
    <x v="32"/>
  </r>
  <r>
    <x v="1297"/>
    <x v="973"/>
    <x v="897"/>
    <x v="450"/>
    <x v="0"/>
    <x v="0"/>
    <x v="0"/>
    <x v="3"/>
    <x v="1"/>
    <x v="2"/>
    <x v="2"/>
    <x v="1197"/>
    <x v="1297"/>
    <x v="1"/>
    <x v="2"/>
    <x v="32"/>
    <x v="24"/>
  </r>
  <r>
    <x v="1298"/>
    <x v="974"/>
    <x v="898"/>
    <x v="107"/>
    <x v="1"/>
    <x v="0"/>
    <x v="0"/>
    <x v="1"/>
    <x v="1"/>
    <x v="0"/>
    <x v="2"/>
    <x v="1198"/>
    <x v="1298"/>
    <x v="2"/>
    <x v="1"/>
    <x v="24"/>
    <x v="28"/>
  </r>
  <r>
    <x v="1299"/>
    <x v="38"/>
    <x v="401"/>
    <x v="109"/>
    <x v="0"/>
    <x v="0"/>
    <x v="0"/>
    <x v="1"/>
    <x v="1"/>
    <x v="1"/>
    <x v="1"/>
    <x v="1199"/>
    <x v="1299"/>
    <x v="2"/>
    <x v="1"/>
    <x v="28"/>
    <x v="28"/>
  </r>
  <r>
    <x v="1300"/>
    <x v="975"/>
    <x v="367"/>
    <x v="326"/>
    <x v="0"/>
    <x v="0"/>
    <x v="0"/>
    <x v="1"/>
    <x v="1"/>
    <x v="0"/>
    <x v="2"/>
    <x v="1200"/>
    <x v="1300"/>
    <x v="1"/>
    <x v="0"/>
    <x v="28"/>
    <x v="7"/>
  </r>
  <r>
    <x v="1301"/>
    <x v="976"/>
    <x v="899"/>
    <x v="131"/>
    <x v="1"/>
    <x v="0"/>
    <x v="1"/>
    <x v="3"/>
    <x v="1"/>
    <x v="1"/>
    <x v="0"/>
    <x v="1028"/>
    <x v="1301"/>
    <x v="2"/>
    <x v="2"/>
    <x v="8"/>
    <x v="27"/>
  </r>
  <r>
    <x v="1302"/>
    <x v="977"/>
    <x v="900"/>
    <x v="534"/>
    <x v="1"/>
    <x v="0"/>
    <x v="0"/>
    <x v="3"/>
    <x v="1"/>
    <x v="0"/>
    <x v="0"/>
    <x v="1201"/>
    <x v="1302"/>
    <x v="2"/>
    <x v="2"/>
    <x v="27"/>
    <x v="29"/>
  </r>
  <r>
    <x v="1303"/>
    <x v="201"/>
    <x v="88"/>
    <x v="412"/>
    <x v="0"/>
    <x v="0"/>
    <x v="0"/>
    <x v="0"/>
    <x v="1"/>
    <x v="1"/>
    <x v="1"/>
    <x v="1202"/>
    <x v="1303"/>
    <x v="2"/>
    <x v="1"/>
    <x v="29"/>
    <x v="18"/>
  </r>
  <r>
    <x v="1304"/>
    <x v="357"/>
    <x v="402"/>
    <x v="300"/>
    <x v="0"/>
    <x v="0"/>
    <x v="1"/>
    <x v="3"/>
    <x v="1"/>
    <x v="2"/>
    <x v="1"/>
    <x v="1203"/>
    <x v="1304"/>
    <x v="1"/>
    <x v="2"/>
    <x v="18"/>
    <x v="14"/>
  </r>
  <r>
    <x v="1305"/>
    <x v="978"/>
    <x v="830"/>
    <x v="571"/>
    <x v="0"/>
    <x v="0"/>
    <x v="0"/>
    <x v="0"/>
    <x v="1"/>
    <x v="0"/>
    <x v="0"/>
    <x v="1204"/>
    <x v="1305"/>
    <x v="1"/>
    <x v="0"/>
    <x v="14"/>
    <x v="14"/>
  </r>
  <r>
    <x v="1306"/>
    <x v="979"/>
    <x v="901"/>
    <x v="14"/>
    <x v="0"/>
    <x v="0"/>
    <x v="0"/>
    <x v="0"/>
    <x v="1"/>
    <x v="0"/>
    <x v="0"/>
    <x v="1205"/>
    <x v="1306"/>
    <x v="1"/>
    <x v="0"/>
    <x v="14"/>
    <x v="7"/>
  </r>
  <r>
    <x v="1307"/>
    <x v="685"/>
    <x v="902"/>
    <x v="42"/>
    <x v="1"/>
    <x v="0"/>
    <x v="1"/>
    <x v="3"/>
    <x v="1"/>
    <x v="0"/>
    <x v="0"/>
    <x v="1206"/>
    <x v="1307"/>
    <x v="2"/>
    <x v="0"/>
    <x v="8"/>
    <x v="0"/>
  </r>
  <r>
    <x v="1308"/>
    <x v="503"/>
    <x v="168"/>
    <x v="376"/>
    <x v="1"/>
    <x v="0"/>
    <x v="0"/>
    <x v="0"/>
    <x v="1"/>
    <x v="0"/>
    <x v="2"/>
    <x v="317"/>
    <x v="1308"/>
    <x v="1"/>
    <x v="1"/>
    <x v="1"/>
    <x v="0"/>
  </r>
  <r>
    <x v="1309"/>
    <x v="980"/>
    <x v="903"/>
    <x v="70"/>
    <x v="1"/>
    <x v="0"/>
    <x v="0"/>
    <x v="0"/>
    <x v="1"/>
    <x v="0"/>
    <x v="2"/>
    <x v="1207"/>
    <x v="1309"/>
    <x v="2"/>
    <x v="1"/>
    <x v="1"/>
    <x v="0"/>
  </r>
  <r>
    <x v="1310"/>
    <x v="981"/>
    <x v="687"/>
    <x v="149"/>
    <x v="1"/>
    <x v="0"/>
    <x v="0"/>
    <x v="0"/>
    <x v="1"/>
    <x v="1"/>
    <x v="1"/>
    <x v="617"/>
    <x v="1310"/>
    <x v="2"/>
    <x v="2"/>
    <x v="1"/>
    <x v="0"/>
  </r>
  <r>
    <x v="1311"/>
    <x v="344"/>
    <x v="408"/>
    <x v="576"/>
    <x v="1"/>
    <x v="0"/>
    <x v="0"/>
    <x v="0"/>
    <x v="1"/>
    <x v="0"/>
    <x v="2"/>
    <x v="1208"/>
    <x v="1311"/>
    <x v="2"/>
    <x v="2"/>
    <x v="1"/>
    <x v="20"/>
  </r>
  <r>
    <x v="1312"/>
    <x v="982"/>
    <x v="904"/>
    <x v="31"/>
    <x v="0"/>
    <x v="0"/>
    <x v="1"/>
    <x v="3"/>
    <x v="1"/>
    <x v="1"/>
    <x v="2"/>
    <x v="1209"/>
    <x v="1312"/>
    <x v="1"/>
    <x v="1"/>
    <x v="20"/>
    <x v="18"/>
  </r>
  <r>
    <x v="1313"/>
    <x v="240"/>
    <x v="60"/>
    <x v="189"/>
    <x v="0"/>
    <x v="0"/>
    <x v="1"/>
    <x v="3"/>
    <x v="1"/>
    <x v="0"/>
    <x v="2"/>
    <x v="1210"/>
    <x v="1313"/>
    <x v="1"/>
    <x v="2"/>
    <x v="18"/>
    <x v="8"/>
  </r>
  <r>
    <x v="1314"/>
    <x v="983"/>
    <x v="905"/>
    <x v="595"/>
    <x v="0"/>
    <x v="0"/>
    <x v="0"/>
    <x v="0"/>
    <x v="1"/>
    <x v="2"/>
    <x v="0"/>
    <x v="1211"/>
    <x v="1314"/>
    <x v="2"/>
    <x v="0"/>
    <x v="9"/>
    <x v="30"/>
  </r>
  <r>
    <x v="1315"/>
    <x v="416"/>
    <x v="161"/>
    <x v="596"/>
    <x v="0"/>
    <x v="0"/>
    <x v="0"/>
    <x v="0"/>
    <x v="1"/>
    <x v="2"/>
    <x v="0"/>
    <x v="1212"/>
    <x v="1315"/>
    <x v="1"/>
    <x v="0"/>
    <x v="30"/>
    <x v="19"/>
  </r>
  <r>
    <x v="1316"/>
    <x v="984"/>
    <x v="201"/>
    <x v="481"/>
    <x v="0"/>
    <x v="0"/>
    <x v="0"/>
    <x v="0"/>
    <x v="1"/>
    <x v="0"/>
    <x v="0"/>
    <x v="1213"/>
    <x v="1316"/>
    <x v="1"/>
    <x v="2"/>
    <x v="19"/>
    <x v="19"/>
  </r>
  <r>
    <x v="1317"/>
    <x v="985"/>
    <x v="692"/>
    <x v="454"/>
    <x v="0"/>
    <x v="0"/>
    <x v="0"/>
    <x v="0"/>
    <x v="1"/>
    <x v="0"/>
    <x v="0"/>
    <x v="1214"/>
    <x v="1317"/>
    <x v="1"/>
    <x v="2"/>
    <x v="19"/>
    <x v="21"/>
  </r>
  <r>
    <x v="1318"/>
    <x v="986"/>
    <x v="906"/>
    <x v="148"/>
    <x v="1"/>
    <x v="1"/>
    <x v="0"/>
    <x v="3"/>
    <x v="1"/>
    <x v="0"/>
    <x v="1"/>
    <x v="1215"/>
    <x v="1318"/>
    <x v="1"/>
    <x v="1"/>
    <x v="21"/>
    <x v="19"/>
  </r>
  <r>
    <x v="1319"/>
    <x v="3"/>
    <x v="907"/>
    <x v="42"/>
    <x v="0"/>
    <x v="0"/>
    <x v="0"/>
    <x v="0"/>
    <x v="1"/>
    <x v="2"/>
    <x v="0"/>
    <x v="1216"/>
    <x v="1319"/>
    <x v="1"/>
    <x v="1"/>
    <x v="19"/>
    <x v="13"/>
  </r>
  <r>
    <x v="1320"/>
    <x v="987"/>
    <x v="908"/>
    <x v="544"/>
    <x v="1"/>
    <x v="0"/>
    <x v="0"/>
    <x v="3"/>
    <x v="1"/>
    <x v="0"/>
    <x v="2"/>
    <x v="1217"/>
    <x v="1320"/>
    <x v="2"/>
    <x v="0"/>
    <x v="13"/>
    <x v="37"/>
  </r>
  <r>
    <x v="1321"/>
    <x v="988"/>
    <x v="424"/>
    <x v="80"/>
    <x v="0"/>
    <x v="0"/>
    <x v="0"/>
    <x v="0"/>
    <x v="1"/>
    <x v="2"/>
    <x v="2"/>
    <x v="1218"/>
    <x v="1321"/>
    <x v="1"/>
    <x v="2"/>
    <x v="37"/>
    <x v="0"/>
  </r>
  <r>
    <x v="1322"/>
    <x v="989"/>
    <x v="687"/>
    <x v="18"/>
    <x v="1"/>
    <x v="0"/>
    <x v="0"/>
    <x v="0"/>
    <x v="1"/>
    <x v="2"/>
    <x v="2"/>
    <x v="1219"/>
    <x v="1322"/>
    <x v="1"/>
    <x v="2"/>
    <x v="1"/>
    <x v="0"/>
  </r>
  <r>
    <x v="1323"/>
    <x v="990"/>
    <x v="909"/>
    <x v="507"/>
    <x v="1"/>
    <x v="0"/>
    <x v="0"/>
    <x v="0"/>
    <x v="1"/>
    <x v="0"/>
    <x v="2"/>
    <x v="1220"/>
    <x v="1323"/>
    <x v="1"/>
    <x v="2"/>
    <x v="1"/>
    <x v="0"/>
  </r>
  <r>
    <x v="1324"/>
    <x v="61"/>
    <x v="586"/>
    <x v="334"/>
    <x v="1"/>
    <x v="0"/>
    <x v="0"/>
    <x v="0"/>
    <x v="1"/>
    <x v="0"/>
    <x v="1"/>
    <x v="305"/>
    <x v="1324"/>
    <x v="1"/>
    <x v="0"/>
    <x v="1"/>
    <x v="8"/>
  </r>
  <r>
    <x v="1325"/>
    <x v="991"/>
    <x v="326"/>
    <x v="572"/>
    <x v="0"/>
    <x v="0"/>
    <x v="0"/>
    <x v="0"/>
    <x v="1"/>
    <x v="0"/>
    <x v="0"/>
    <x v="1221"/>
    <x v="1325"/>
    <x v="1"/>
    <x v="2"/>
    <x v="9"/>
    <x v="8"/>
  </r>
  <r>
    <x v="1326"/>
    <x v="414"/>
    <x v="390"/>
    <x v="514"/>
    <x v="0"/>
    <x v="0"/>
    <x v="0"/>
    <x v="0"/>
    <x v="1"/>
    <x v="2"/>
    <x v="0"/>
    <x v="1222"/>
    <x v="1326"/>
    <x v="1"/>
    <x v="0"/>
    <x v="9"/>
    <x v="4"/>
  </r>
  <r>
    <x v="1327"/>
    <x v="349"/>
    <x v="910"/>
    <x v="597"/>
    <x v="0"/>
    <x v="0"/>
    <x v="0"/>
    <x v="0"/>
    <x v="1"/>
    <x v="0"/>
    <x v="0"/>
    <x v="1223"/>
    <x v="1327"/>
    <x v="2"/>
    <x v="0"/>
    <x v="5"/>
    <x v="31"/>
  </r>
  <r>
    <x v="1328"/>
    <x v="965"/>
    <x v="911"/>
    <x v="180"/>
    <x v="1"/>
    <x v="0"/>
    <x v="1"/>
    <x v="3"/>
    <x v="1"/>
    <x v="0"/>
    <x v="2"/>
    <x v="1224"/>
    <x v="1328"/>
    <x v="1"/>
    <x v="1"/>
    <x v="31"/>
    <x v="37"/>
  </r>
  <r>
    <x v="1329"/>
    <x v="208"/>
    <x v="912"/>
    <x v="82"/>
    <x v="1"/>
    <x v="0"/>
    <x v="1"/>
    <x v="3"/>
    <x v="1"/>
    <x v="0"/>
    <x v="2"/>
    <x v="1225"/>
    <x v="1329"/>
    <x v="1"/>
    <x v="2"/>
    <x v="37"/>
    <x v="7"/>
  </r>
  <r>
    <x v="1330"/>
    <x v="419"/>
    <x v="913"/>
    <x v="598"/>
    <x v="1"/>
    <x v="0"/>
    <x v="1"/>
    <x v="3"/>
    <x v="1"/>
    <x v="1"/>
    <x v="0"/>
    <x v="1226"/>
    <x v="1330"/>
    <x v="2"/>
    <x v="1"/>
    <x v="8"/>
    <x v="37"/>
  </r>
  <r>
    <x v="1331"/>
    <x v="992"/>
    <x v="26"/>
    <x v="276"/>
    <x v="0"/>
    <x v="0"/>
    <x v="0"/>
    <x v="0"/>
    <x v="1"/>
    <x v="0"/>
    <x v="2"/>
    <x v="1227"/>
    <x v="1331"/>
    <x v="2"/>
    <x v="0"/>
    <x v="37"/>
    <x v="2"/>
  </r>
  <r>
    <x v="1332"/>
    <x v="993"/>
    <x v="914"/>
    <x v="326"/>
    <x v="0"/>
    <x v="0"/>
    <x v="0"/>
    <x v="0"/>
    <x v="1"/>
    <x v="0"/>
    <x v="2"/>
    <x v="1228"/>
    <x v="1332"/>
    <x v="1"/>
    <x v="0"/>
    <x v="3"/>
    <x v="30"/>
  </r>
  <r>
    <x v="1333"/>
    <x v="994"/>
    <x v="172"/>
    <x v="63"/>
    <x v="0"/>
    <x v="0"/>
    <x v="0"/>
    <x v="1"/>
    <x v="1"/>
    <x v="2"/>
    <x v="0"/>
    <x v="1229"/>
    <x v="1333"/>
    <x v="1"/>
    <x v="2"/>
    <x v="30"/>
    <x v="30"/>
  </r>
  <r>
    <x v="1334"/>
    <x v="995"/>
    <x v="28"/>
    <x v="7"/>
    <x v="0"/>
    <x v="0"/>
    <x v="0"/>
    <x v="1"/>
    <x v="1"/>
    <x v="0"/>
    <x v="0"/>
    <x v="1230"/>
    <x v="1334"/>
    <x v="2"/>
    <x v="1"/>
    <x v="30"/>
    <x v="30"/>
  </r>
  <r>
    <x v="1335"/>
    <x v="996"/>
    <x v="782"/>
    <x v="306"/>
    <x v="0"/>
    <x v="0"/>
    <x v="0"/>
    <x v="1"/>
    <x v="1"/>
    <x v="2"/>
    <x v="0"/>
    <x v="212"/>
    <x v="1335"/>
    <x v="2"/>
    <x v="1"/>
    <x v="30"/>
    <x v="8"/>
  </r>
  <r>
    <x v="1336"/>
    <x v="997"/>
    <x v="35"/>
    <x v="16"/>
    <x v="0"/>
    <x v="0"/>
    <x v="0"/>
    <x v="0"/>
    <x v="1"/>
    <x v="0"/>
    <x v="0"/>
    <x v="1231"/>
    <x v="1336"/>
    <x v="2"/>
    <x v="1"/>
    <x v="9"/>
    <x v="30"/>
  </r>
  <r>
    <x v="1337"/>
    <x v="484"/>
    <x v="915"/>
    <x v="317"/>
    <x v="0"/>
    <x v="0"/>
    <x v="0"/>
    <x v="1"/>
    <x v="1"/>
    <x v="2"/>
    <x v="0"/>
    <x v="1015"/>
    <x v="1337"/>
    <x v="1"/>
    <x v="2"/>
    <x v="30"/>
    <x v="22"/>
  </r>
  <r>
    <x v="1338"/>
    <x v="144"/>
    <x v="916"/>
    <x v="220"/>
    <x v="1"/>
    <x v="0"/>
    <x v="0"/>
    <x v="0"/>
    <x v="1"/>
    <x v="0"/>
    <x v="0"/>
    <x v="1232"/>
    <x v="1338"/>
    <x v="2"/>
    <x v="1"/>
    <x v="22"/>
    <x v="27"/>
  </r>
  <r>
    <x v="1339"/>
    <x v="998"/>
    <x v="917"/>
    <x v="271"/>
    <x v="1"/>
    <x v="0"/>
    <x v="0"/>
    <x v="3"/>
    <x v="1"/>
    <x v="0"/>
    <x v="0"/>
    <x v="1233"/>
    <x v="1339"/>
    <x v="2"/>
    <x v="0"/>
    <x v="27"/>
    <x v="5"/>
  </r>
  <r>
    <x v="1340"/>
    <x v="506"/>
    <x v="227"/>
    <x v="341"/>
    <x v="0"/>
    <x v="0"/>
    <x v="0"/>
    <x v="0"/>
    <x v="1"/>
    <x v="2"/>
    <x v="1"/>
    <x v="1234"/>
    <x v="1340"/>
    <x v="1"/>
    <x v="2"/>
    <x v="6"/>
    <x v="47"/>
  </r>
  <r>
    <x v="1341"/>
    <x v="999"/>
    <x v="918"/>
    <x v="391"/>
    <x v="1"/>
    <x v="0"/>
    <x v="0"/>
    <x v="0"/>
    <x v="1"/>
    <x v="2"/>
    <x v="2"/>
    <x v="442"/>
    <x v="1341"/>
    <x v="1"/>
    <x v="2"/>
    <x v="47"/>
    <x v="20"/>
  </r>
  <r>
    <x v="1342"/>
    <x v="1000"/>
    <x v="29"/>
    <x v="435"/>
    <x v="0"/>
    <x v="0"/>
    <x v="1"/>
    <x v="3"/>
    <x v="1"/>
    <x v="0"/>
    <x v="2"/>
    <x v="1235"/>
    <x v="1342"/>
    <x v="1"/>
    <x v="1"/>
    <x v="20"/>
    <x v="10"/>
  </r>
  <r>
    <x v="1343"/>
    <x v="365"/>
    <x v="919"/>
    <x v="441"/>
    <x v="0"/>
    <x v="0"/>
    <x v="0"/>
    <x v="0"/>
    <x v="1"/>
    <x v="2"/>
    <x v="0"/>
    <x v="1170"/>
    <x v="1343"/>
    <x v="2"/>
    <x v="1"/>
    <x v="11"/>
    <x v="27"/>
  </r>
  <r>
    <x v="1344"/>
    <x v="93"/>
    <x v="896"/>
    <x v="599"/>
    <x v="1"/>
    <x v="0"/>
    <x v="0"/>
    <x v="3"/>
    <x v="1"/>
    <x v="0"/>
    <x v="0"/>
    <x v="1236"/>
    <x v="1344"/>
    <x v="2"/>
    <x v="2"/>
    <x v="27"/>
    <x v="10"/>
  </r>
  <r>
    <x v="1345"/>
    <x v="1001"/>
    <x v="920"/>
    <x v="432"/>
    <x v="0"/>
    <x v="0"/>
    <x v="0"/>
    <x v="0"/>
    <x v="1"/>
    <x v="2"/>
    <x v="0"/>
    <x v="1237"/>
    <x v="1345"/>
    <x v="2"/>
    <x v="1"/>
    <x v="11"/>
    <x v="27"/>
  </r>
  <r>
    <x v="1346"/>
    <x v="167"/>
    <x v="67"/>
    <x v="28"/>
    <x v="1"/>
    <x v="0"/>
    <x v="0"/>
    <x v="3"/>
    <x v="1"/>
    <x v="0"/>
    <x v="0"/>
    <x v="1238"/>
    <x v="1346"/>
    <x v="2"/>
    <x v="0"/>
    <x v="27"/>
    <x v="1"/>
  </r>
  <r>
    <x v="1347"/>
    <x v="1002"/>
    <x v="921"/>
    <x v="600"/>
    <x v="1"/>
    <x v="0"/>
    <x v="0"/>
    <x v="1"/>
    <x v="1"/>
    <x v="0"/>
    <x v="0"/>
    <x v="1239"/>
    <x v="1347"/>
    <x v="1"/>
    <x v="1"/>
    <x v="2"/>
    <x v="37"/>
  </r>
  <r>
    <x v="1348"/>
    <x v="366"/>
    <x v="411"/>
    <x v="66"/>
    <x v="0"/>
    <x v="0"/>
    <x v="0"/>
    <x v="0"/>
    <x v="1"/>
    <x v="1"/>
    <x v="2"/>
    <x v="438"/>
    <x v="1348"/>
    <x v="1"/>
    <x v="0"/>
    <x v="37"/>
    <x v="17"/>
  </r>
  <r>
    <x v="1349"/>
    <x v="1003"/>
    <x v="225"/>
    <x v="224"/>
    <x v="1"/>
    <x v="0"/>
    <x v="0"/>
    <x v="0"/>
    <x v="1"/>
    <x v="2"/>
    <x v="2"/>
    <x v="1240"/>
    <x v="1349"/>
    <x v="1"/>
    <x v="0"/>
    <x v="17"/>
    <x v="39"/>
  </r>
  <r>
    <x v="1350"/>
    <x v="1004"/>
    <x v="64"/>
    <x v="85"/>
    <x v="0"/>
    <x v="0"/>
    <x v="1"/>
    <x v="3"/>
    <x v="1"/>
    <x v="2"/>
    <x v="1"/>
    <x v="1241"/>
    <x v="1350"/>
    <x v="1"/>
    <x v="2"/>
    <x v="39"/>
    <x v="29"/>
  </r>
  <r>
    <x v="1351"/>
    <x v="336"/>
    <x v="625"/>
    <x v="267"/>
    <x v="0"/>
    <x v="0"/>
    <x v="0"/>
    <x v="0"/>
    <x v="1"/>
    <x v="0"/>
    <x v="2"/>
    <x v="1242"/>
    <x v="1351"/>
    <x v="2"/>
    <x v="2"/>
    <x v="29"/>
    <x v="0"/>
  </r>
  <r>
    <x v="1352"/>
    <x v="1005"/>
    <x v="292"/>
    <x v="87"/>
    <x v="1"/>
    <x v="0"/>
    <x v="0"/>
    <x v="0"/>
    <x v="1"/>
    <x v="1"/>
    <x v="1"/>
    <x v="1243"/>
    <x v="1352"/>
    <x v="1"/>
    <x v="2"/>
    <x v="1"/>
    <x v="8"/>
  </r>
  <r>
    <x v="1353"/>
    <x v="1006"/>
    <x v="18"/>
    <x v="601"/>
    <x v="0"/>
    <x v="0"/>
    <x v="0"/>
    <x v="0"/>
    <x v="1"/>
    <x v="0"/>
    <x v="0"/>
    <x v="762"/>
    <x v="1353"/>
    <x v="1"/>
    <x v="0"/>
    <x v="9"/>
    <x v="3"/>
  </r>
  <r>
    <x v="1354"/>
    <x v="1007"/>
    <x v="713"/>
    <x v="259"/>
    <x v="0"/>
    <x v="0"/>
    <x v="0"/>
    <x v="0"/>
    <x v="1"/>
    <x v="1"/>
    <x v="1"/>
    <x v="1244"/>
    <x v="1354"/>
    <x v="1"/>
    <x v="1"/>
    <x v="4"/>
    <x v="25"/>
  </r>
  <r>
    <x v="1355"/>
    <x v="1008"/>
    <x v="381"/>
    <x v="176"/>
    <x v="0"/>
    <x v="0"/>
    <x v="0"/>
    <x v="0"/>
    <x v="1"/>
    <x v="1"/>
    <x v="2"/>
    <x v="492"/>
    <x v="1355"/>
    <x v="1"/>
    <x v="2"/>
    <x v="25"/>
    <x v="40"/>
  </r>
  <r>
    <x v="1356"/>
    <x v="1009"/>
    <x v="922"/>
    <x v="18"/>
    <x v="1"/>
    <x v="0"/>
    <x v="0"/>
    <x v="3"/>
    <x v="1"/>
    <x v="0"/>
    <x v="2"/>
    <x v="1245"/>
    <x v="1356"/>
    <x v="1"/>
    <x v="0"/>
    <x v="40"/>
    <x v="4"/>
  </r>
  <r>
    <x v="1357"/>
    <x v="501"/>
    <x v="923"/>
    <x v="602"/>
    <x v="0"/>
    <x v="0"/>
    <x v="0"/>
    <x v="0"/>
    <x v="1"/>
    <x v="2"/>
    <x v="0"/>
    <x v="1246"/>
    <x v="1357"/>
    <x v="2"/>
    <x v="1"/>
    <x v="5"/>
    <x v="33"/>
  </r>
  <r>
    <x v="1358"/>
    <x v="1010"/>
    <x v="924"/>
    <x v="106"/>
    <x v="1"/>
    <x v="0"/>
    <x v="1"/>
    <x v="3"/>
    <x v="1"/>
    <x v="0"/>
    <x v="1"/>
    <x v="1247"/>
    <x v="1358"/>
    <x v="1"/>
    <x v="0"/>
    <x v="33"/>
    <x v="33"/>
  </r>
  <r>
    <x v="1359"/>
    <x v="1011"/>
    <x v="907"/>
    <x v="144"/>
    <x v="1"/>
    <x v="0"/>
    <x v="1"/>
    <x v="3"/>
    <x v="1"/>
    <x v="2"/>
    <x v="2"/>
    <x v="1248"/>
    <x v="1359"/>
    <x v="1"/>
    <x v="1"/>
    <x v="33"/>
    <x v="28"/>
  </r>
  <r>
    <x v="1360"/>
    <x v="1012"/>
    <x v="925"/>
    <x v="508"/>
    <x v="0"/>
    <x v="0"/>
    <x v="0"/>
    <x v="1"/>
    <x v="1"/>
    <x v="0"/>
    <x v="2"/>
    <x v="1249"/>
    <x v="1360"/>
    <x v="1"/>
    <x v="2"/>
    <x v="28"/>
    <x v="27"/>
  </r>
  <r>
    <x v="1361"/>
    <x v="1013"/>
    <x v="926"/>
    <x v="96"/>
    <x v="1"/>
    <x v="0"/>
    <x v="0"/>
    <x v="3"/>
    <x v="1"/>
    <x v="0"/>
    <x v="0"/>
    <x v="1250"/>
    <x v="1361"/>
    <x v="1"/>
    <x v="2"/>
    <x v="27"/>
    <x v="1"/>
  </r>
  <r>
    <x v="1362"/>
    <x v="469"/>
    <x v="309"/>
    <x v="531"/>
    <x v="1"/>
    <x v="0"/>
    <x v="0"/>
    <x v="1"/>
    <x v="1"/>
    <x v="1"/>
    <x v="0"/>
    <x v="1251"/>
    <x v="1362"/>
    <x v="1"/>
    <x v="2"/>
    <x v="2"/>
    <x v="36"/>
  </r>
  <r>
    <x v="1363"/>
    <x v="1014"/>
    <x v="927"/>
    <x v="555"/>
    <x v="1"/>
    <x v="0"/>
    <x v="0"/>
    <x v="0"/>
    <x v="1"/>
    <x v="0"/>
    <x v="0"/>
    <x v="1252"/>
    <x v="1363"/>
    <x v="1"/>
    <x v="2"/>
    <x v="36"/>
    <x v="24"/>
  </r>
  <r>
    <x v="1364"/>
    <x v="22"/>
    <x v="928"/>
    <x v="21"/>
    <x v="1"/>
    <x v="0"/>
    <x v="0"/>
    <x v="1"/>
    <x v="1"/>
    <x v="2"/>
    <x v="1"/>
    <x v="388"/>
    <x v="1364"/>
    <x v="2"/>
    <x v="0"/>
    <x v="24"/>
    <x v="38"/>
  </r>
  <r>
    <x v="1365"/>
    <x v="1015"/>
    <x v="929"/>
    <x v="427"/>
    <x v="0"/>
    <x v="0"/>
    <x v="0"/>
    <x v="3"/>
    <x v="1"/>
    <x v="0"/>
    <x v="1"/>
    <x v="1253"/>
    <x v="1365"/>
    <x v="1"/>
    <x v="0"/>
    <x v="38"/>
    <x v="29"/>
  </r>
  <r>
    <x v="1366"/>
    <x v="1016"/>
    <x v="930"/>
    <x v="86"/>
    <x v="0"/>
    <x v="0"/>
    <x v="0"/>
    <x v="0"/>
    <x v="1"/>
    <x v="0"/>
    <x v="2"/>
    <x v="1254"/>
    <x v="1366"/>
    <x v="1"/>
    <x v="1"/>
    <x v="29"/>
    <x v="4"/>
  </r>
  <r>
    <x v="1367"/>
    <x v="93"/>
    <x v="931"/>
    <x v="53"/>
    <x v="0"/>
    <x v="0"/>
    <x v="0"/>
    <x v="0"/>
    <x v="1"/>
    <x v="1"/>
    <x v="0"/>
    <x v="1255"/>
    <x v="1367"/>
    <x v="2"/>
    <x v="2"/>
    <x v="5"/>
    <x v="5"/>
  </r>
  <r>
    <x v="1368"/>
    <x v="1017"/>
    <x v="932"/>
    <x v="128"/>
    <x v="0"/>
    <x v="0"/>
    <x v="0"/>
    <x v="0"/>
    <x v="1"/>
    <x v="1"/>
    <x v="1"/>
    <x v="1256"/>
    <x v="1368"/>
    <x v="1"/>
    <x v="0"/>
    <x v="6"/>
    <x v="47"/>
  </r>
  <r>
    <x v="1369"/>
    <x v="1018"/>
    <x v="933"/>
    <x v="372"/>
    <x v="1"/>
    <x v="0"/>
    <x v="0"/>
    <x v="0"/>
    <x v="1"/>
    <x v="1"/>
    <x v="2"/>
    <x v="1257"/>
    <x v="1369"/>
    <x v="1"/>
    <x v="2"/>
    <x v="47"/>
    <x v="3"/>
  </r>
  <r>
    <x v="1370"/>
    <x v="1019"/>
    <x v="934"/>
    <x v="337"/>
    <x v="0"/>
    <x v="0"/>
    <x v="0"/>
    <x v="0"/>
    <x v="1"/>
    <x v="0"/>
    <x v="2"/>
    <x v="1258"/>
    <x v="1370"/>
    <x v="1"/>
    <x v="2"/>
    <x v="4"/>
    <x v="42"/>
  </r>
  <r>
    <x v="1371"/>
    <x v="1020"/>
    <x v="935"/>
    <x v="214"/>
    <x v="0"/>
    <x v="0"/>
    <x v="0"/>
    <x v="0"/>
    <x v="1"/>
    <x v="0"/>
    <x v="1"/>
    <x v="1259"/>
    <x v="1371"/>
    <x v="1"/>
    <x v="1"/>
    <x v="42"/>
    <x v="19"/>
  </r>
  <r>
    <x v="1372"/>
    <x v="1021"/>
    <x v="136"/>
    <x v="496"/>
    <x v="0"/>
    <x v="0"/>
    <x v="0"/>
    <x v="0"/>
    <x v="1"/>
    <x v="0"/>
    <x v="0"/>
    <x v="1260"/>
    <x v="1372"/>
    <x v="1"/>
    <x v="0"/>
    <x v="19"/>
    <x v="31"/>
  </r>
  <r>
    <x v="1373"/>
    <x v="1022"/>
    <x v="627"/>
    <x v="128"/>
    <x v="1"/>
    <x v="0"/>
    <x v="1"/>
    <x v="3"/>
    <x v="1"/>
    <x v="0"/>
    <x v="1"/>
    <x v="1261"/>
    <x v="1373"/>
    <x v="1"/>
    <x v="0"/>
    <x v="31"/>
    <x v="35"/>
  </r>
  <r>
    <x v="1374"/>
    <x v="1023"/>
    <x v="936"/>
    <x v="124"/>
    <x v="0"/>
    <x v="0"/>
    <x v="0"/>
    <x v="0"/>
    <x v="1"/>
    <x v="2"/>
    <x v="2"/>
    <x v="1262"/>
    <x v="1374"/>
    <x v="1"/>
    <x v="2"/>
    <x v="35"/>
    <x v="19"/>
  </r>
  <r>
    <x v="1375"/>
    <x v="1024"/>
    <x v="425"/>
    <x v="355"/>
    <x v="0"/>
    <x v="0"/>
    <x v="0"/>
    <x v="0"/>
    <x v="1"/>
    <x v="1"/>
    <x v="0"/>
    <x v="195"/>
    <x v="1375"/>
    <x v="0"/>
    <x v="0"/>
    <x v="19"/>
    <x v="31"/>
  </r>
  <r>
    <x v="1376"/>
    <x v="315"/>
    <x v="937"/>
    <x v="134"/>
    <x v="1"/>
    <x v="0"/>
    <x v="1"/>
    <x v="3"/>
    <x v="1"/>
    <x v="0"/>
    <x v="2"/>
    <x v="1263"/>
    <x v="1376"/>
    <x v="1"/>
    <x v="1"/>
    <x v="31"/>
    <x v="36"/>
  </r>
  <r>
    <x v="1377"/>
    <x v="1025"/>
    <x v="938"/>
    <x v="399"/>
    <x v="1"/>
    <x v="0"/>
    <x v="0"/>
    <x v="0"/>
    <x v="1"/>
    <x v="0"/>
    <x v="0"/>
    <x v="1264"/>
    <x v="1377"/>
    <x v="1"/>
    <x v="1"/>
    <x v="36"/>
    <x v="0"/>
  </r>
  <r>
    <x v="1378"/>
    <x v="62"/>
    <x v="234"/>
    <x v="259"/>
    <x v="1"/>
    <x v="0"/>
    <x v="0"/>
    <x v="0"/>
    <x v="1"/>
    <x v="1"/>
    <x v="1"/>
    <x v="538"/>
    <x v="1378"/>
    <x v="2"/>
    <x v="2"/>
    <x v="1"/>
    <x v="8"/>
  </r>
  <r>
    <x v="1379"/>
    <x v="190"/>
    <x v="680"/>
    <x v="421"/>
    <x v="0"/>
    <x v="0"/>
    <x v="0"/>
    <x v="0"/>
    <x v="1"/>
    <x v="1"/>
    <x v="0"/>
    <x v="1265"/>
    <x v="1379"/>
    <x v="0"/>
    <x v="1"/>
    <x v="9"/>
    <x v="10"/>
  </r>
  <r>
    <x v="1380"/>
    <x v="1026"/>
    <x v="939"/>
    <x v="547"/>
    <x v="0"/>
    <x v="0"/>
    <x v="0"/>
    <x v="0"/>
    <x v="1"/>
    <x v="0"/>
    <x v="0"/>
    <x v="1266"/>
    <x v="1380"/>
    <x v="2"/>
    <x v="2"/>
    <x v="11"/>
    <x v="29"/>
  </r>
  <r>
    <x v="1381"/>
    <x v="440"/>
    <x v="673"/>
    <x v="195"/>
    <x v="0"/>
    <x v="0"/>
    <x v="0"/>
    <x v="0"/>
    <x v="1"/>
    <x v="0"/>
    <x v="1"/>
    <x v="1267"/>
    <x v="1381"/>
    <x v="1"/>
    <x v="0"/>
    <x v="29"/>
    <x v="8"/>
  </r>
  <r>
    <x v="1382"/>
    <x v="811"/>
    <x v="713"/>
    <x v="364"/>
    <x v="0"/>
    <x v="0"/>
    <x v="0"/>
    <x v="0"/>
    <x v="1"/>
    <x v="0"/>
    <x v="2"/>
    <x v="1268"/>
    <x v="1382"/>
    <x v="2"/>
    <x v="2"/>
    <x v="9"/>
    <x v="25"/>
  </r>
  <r>
    <x v="1383"/>
    <x v="1027"/>
    <x v="379"/>
    <x v="151"/>
    <x v="0"/>
    <x v="0"/>
    <x v="0"/>
    <x v="0"/>
    <x v="1"/>
    <x v="2"/>
    <x v="2"/>
    <x v="1269"/>
    <x v="1383"/>
    <x v="2"/>
    <x v="1"/>
    <x v="25"/>
    <x v="8"/>
  </r>
  <r>
    <x v="1384"/>
    <x v="1028"/>
    <x v="940"/>
    <x v="562"/>
    <x v="0"/>
    <x v="0"/>
    <x v="1"/>
    <x v="3"/>
    <x v="1"/>
    <x v="0"/>
    <x v="1"/>
    <x v="1270"/>
    <x v="1384"/>
    <x v="1"/>
    <x v="0"/>
    <x v="9"/>
    <x v="8"/>
  </r>
  <r>
    <x v="1385"/>
    <x v="1029"/>
    <x v="941"/>
    <x v="603"/>
    <x v="0"/>
    <x v="0"/>
    <x v="0"/>
    <x v="0"/>
    <x v="1"/>
    <x v="1"/>
    <x v="0"/>
    <x v="9"/>
    <x v="1385"/>
    <x v="0"/>
    <x v="2"/>
    <x v="9"/>
    <x v="38"/>
  </r>
  <r>
    <x v="1386"/>
    <x v="1030"/>
    <x v="942"/>
    <x v="92"/>
    <x v="0"/>
    <x v="0"/>
    <x v="0"/>
    <x v="3"/>
    <x v="1"/>
    <x v="1"/>
    <x v="2"/>
    <x v="1271"/>
    <x v="1386"/>
    <x v="1"/>
    <x v="0"/>
    <x v="38"/>
    <x v="37"/>
  </r>
  <r>
    <x v="1387"/>
    <x v="1031"/>
    <x v="409"/>
    <x v="90"/>
    <x v="0"/>
    <x v="0"/>
    <x v="0"/>
    <x v="0"/>
    <x v="1"/>
    <x v="1"/>
    <x v="2"/>
    <x v="1272"/>
    <x v="1387"/>
    <x v="1"/>
    <x v="1"/>
    <x v="37"/>
    <x v="36"/>
  </r>
  <r>
    <x v="1388"/>
    <x v="11"/>
    <x v="852"/>
    <x v="579"/>
    <x v="1"/>
    <x v="0"/>
    <x v="0"/>
    <x v="0"/>
    <x v="1"/>
    <x v="2"/>
    <x v="0"/>
    <x v="1273"/>
    <x v="1388"/>
    <x v="1"/>
    <x v="2"/>
    <x v="36"/>
    <x v="14"/>
  </r>
  <r>
    <x v="1389"/>
    <x v="397"/>
    <x v="943"/>
    <x v="604"/>
    <x v="0"/>
    <x v="0"/>
    <x v="0"/>
    <x v="0"/>
    <x v="1"/>
    <x v="0"/>
    <x v="0"/>
    <x v="1274"/>
    <x v="1389"/>
    <x v="1"/>
    <x v="1"/>
    <x v="14"/>
    <x v="40"/>
  </r>
  <r>
    <x v="1390"/>
    <x v="1032"/>
    <x v="944"/>
    <x v="105"/>
    <x v="1"/>
    <x v="0"/>
    <x v="0"/>
    <x v="3"/>
    <x v="1"/>
    <x v="0"/>
    <x v="1"/>
    <x v="1275"/>
    <x v="1390"/>
    <x v="1"/>
    <x v="1"/>
    <x v="40"/>
    <x v="45"/>
  </r>
  <r>
    <x v="1391"/>
    <x v="143"/>
    <x v="945"/>
    <x v="4"/>
    <x v="1"/>
    <x v="0"/>
    <x v="0"/>
    <x v="0"/>
    <x v="1"/>
    <x v="0"/>
    <x v="2"/>
    <x v="1276"/>
    <x v="1391"/>
    <x v="1"/>
    <x v="2"/>
    <x v="45"/>
    <x v="0"/>
  </r>
  <r>
    <x v="1392"/>
    <x v="1033"/>
    <x v="946"/>
    <x v="105"/>
    <x v="1"/>
    <x v="0"/>
    <x v="0"/>
    <x v="0"/>
    <x v="1"/>
    <x v="0"/>
    <x v="1"/>
    <x v="1277"/>
    <x v="1392"/>
    <x v="1"/>
    <x v="1"/>
    <x v="1"/>
    <x v="10"/>
  </r>
  <r>
    <x v="1393"/>
    <x v="1034"/>
    <x v="947"/>
    <x v="594"/>
    <x v="0"/>
    <x v="0"/>
    <x v="0"/>
    <x v="0"/>
    <x v="1"/>
    <x v="1"/>
    <x v="0"/>
    <x v="1278"/>
    <x v="1393"/>
    <x v="2"/>
    <x v="0"/>
    <x v="11"/>
    <x v="44"/>
  </r>
  <r>
    <x v="1394"/>
    <x v="93"/>
    <x v="758"/>
    <x v="197"/>
    <x v="0"/>
    <x v="0"/>
    <x v="0"/>
    <x v="3"/>
    <x v="1"/>
    <x v="0"/>
    <x v="2"/>
    <x v="1279"/>
    <x v="1394"/>
    <x v="1"/>
    <x v="0"/>
    <x v="44"/>
    <x v="20"/>
  </r>
  <r>
    <x v="1395"/>
    <x v="93"/>
    <x v="948"/>
    <x v="473"/>
    <x v="0"/>
    <x v="0"/>
    <x v="1"/>
    <x v="3"/>
    <x v="1"/>
    <x v="0"/>
    <x v="2"/>
    <x v="1280"/>
    <x v="1395"/>
    <x v="1"/>
    <x v="2"/>
    <x v="20"/>
    <x v="25"/>
  </r>
  <r>
    <x v="1396"/>
    <x v="1035"/>
    <x v="462"/>
    <x v="1"/>
    <x v="0"/>
    <x v="0"/>
    <x v="0"/>
    <x v="0"/>
    <x v="1"/>
    <x v="2"/>
    <x v="1"/>
    <x v="1281"/>
    <x v="1396"/>
    <x v="1"/>
    <x v="2"/>
    <x v="25"/>
    <x v="35"/>
  </r>
  <r>
    <x v="1397"/>
    <x v="1036"/>
    <x v="949"/>
    <x v="85"/>
    <x v="0"/>
    <x v="0"/>
    <x v="0"/>
    <x v="0"/>
    <x v="1"/>
    <x v="0"/>
    <x v="1"/>
    <x v="1282"/>
    <x v="1397"/>
    <x v="1"/>
    <x v="2"/>
    <x v="35"/>
    <x v="25"/>
  </r>
  <r>
    <x v="1398"/>
    <x v="225"/>
    <x v="844"/>
    <x v="470"/>
    <x v="0"/>
    <x v="0"/>
    <x v="0"/>
    <x v="0"/>
    <x v="1"/>
    <x v="0"/>
    <x v="2"/>
    <x v="1283"/>
    <x v="1398"/>
    <x v="1"/>
    <x v="1"/>
    <x v="25"/>
    <x v="25"/>
  </r>
  <r>
    <x v="1399"/>
    <x v="592"/>
    <x v="893"/>
    <x v="103"/>
    <x v="0"/>
    <x v="0"/>
    <x v="0"/>
    <x v="0"/>
    <x v="1"/>
    <x v="0"/>
    <x v="2"/>
    <x v="1284"/>
    <x v="1399"/>
    <x v="1"/>
    <x v="2"/>
    <x v="25"/>
    <x v="47"/>
  </r>
  <r>
    <x v="1400"/>
    <x v="1037"/>
    <x v="950"/>
    <x v="336"/>
    <x v="1"/>
    <x v="0"/>
    <x v="0"/>
    <x v="0"/>
    <x v="1"/>
    <x v="2"/>
    <x v="1"/>
    <x v="1285"/>
    <x v="1400"/>
    <x v="1"/>
    <x v="0"/>
    <x v="47"/>
    <x v="8"/>
  </r>
  <r>
    <x v="1401"/>
    <x v="54"/>
    <x v="951"/>
    <x v="533"/>
    <x v="0"/>
    <x v="0"/>
    <x v="0"/>
    <x v="0"/>
    <x v="1"/>
    <x v="2"/>
    <x v="0"/>
    <x v="1286"/>
    <x v="1401"/>
    <x v="1"/>
    <x v="1"/>
    <x v="9"/>
    <x v="8"/>
  </r>
  <r>
    <x v="1402"/>
    <x v="524"/>
    <x v="419"/>
    <x v="605"/>
    <x v="0"/>
    <x v="0"/>
    <x v="0"/>
    <x v="0"/>
    <x v="1"/>
    <x v="1"/>
    <x v="0"/>
    <x v="335"/>
    <x v="1402"/>
    <x v="1"/>
    <x v="2"/>
    <x v="9"/>
    <x v="8"/>
  </r>
  <r>
    <x v="1403"/>
    <x v="1038"/>
    <x v="809"/>
    <x v="606"/>
    <x v="0"/>
    <x v="0"/>
    <x v="0"/>
    <x v="0"/>
    <x v="1"/>
    <x v="0"/>
    <x v="0"/>
    <x v="1287"/>
    <x v="1403"/>
    <x v="1"/>
    <x v="1"/>
    <x v="9"/>
    <x v="8"/>
  </r>
  <r>
    <x v="1404"/>
    <x v="1039"/>
    <x v="613"/>
    <x v="607"/>
    <x v="0"/>
    <x v="0"/>
    <x v="0"/>
    <x v="0"/>
    <x v="1"/>
    <x v="2"/>
    <x v="0"/>
    <x v="1288"/>
    <x v="1404"/>
    <x v="1"/>
    <x v="1"/>
    <x v="9"/>
    <x v="45"/>
  </r>
  <r>
    <x v="1405"/>
    <x v="25"/>
    <x v="645"/>
    <x v="237"/>
    <x v="1"/>
    <x v="0"/>
    <x v="0"/>
    <x v="0"/>
    <x v="1"/>
    <x v="0"/>
    <x v="2"/>
    <x v="1289"/>
    <x v="1405"/>
    <x v="1"/>
    <x v="0"/>
    <x v="45"/>
    <x v="11"/>
  </r>
  <r>
    <x v="1406"/>
    <x v="592"/>
    <x v="952"/>
    <x v="608"/>
    <x v="0"/>
    <x v="0"/>
    <x v="0"/>
    <x v="0"/>
    <x v="1"/>
    <x v="2"/>
    <x v="0"/>
    <x v="1290"/>
    <x v="1406"/>
    <x v="2"/>
    <x v="2"/>
    <x v="0"/>
    <x v="31"/>
  </r>
  <r>
    <x v="1407"/>
    <x v="42"/>
    <x v="953"/>
    <x v="21"/>
    <x v="1"/>
    <x v="0"/>
    <x v="1"/>
    <x v="3"/>
    <x v="1"/>
    <x v="2"/>
    <x v="1"/>
    <x v="1291"/>
    <x v="1407"/>
    <x v="1"/>
    <x v="2"/>
    <x v="31"/>
    <x v="22"/>
  </r>
  <r>
    <x v="1408"/>
    <x v="1"/>
    <x v="954"/>
    <x v="609"/>
    <x v="1"/>
    <x v="0"/>
    <x v="0"/>
    <x v="0"/>
    <x v="1"/>
    <x v="0"/>
    <x v="0"/>
    <x v="1292"/>
    <x v="1408"/>
    <x v="2"/>
    <x v="2"/>
    <x v="22"/>
    <x v="5"/>
  </r>
  <r>
    <x v="1409"/>
    <x v="1040"/>
    <x v="955"/>
    <x v="259"/>
    <x v="0"/>
    <x v="0"/>
    <x v="0"/>
    <x v="0"/>
    <x v="1"/>
    <x v="0"/>
    <x v="1"/>
    <x v="1293"/>
    <x v="1409"/>
    <x v="1"/>
    <x v="2"/>
    <x v="6"/>
    <x v="23"/>
  </r>
  <r>
    <x v="1410"/>
    <x v="1041"/>
    <x v="956"/>
    <x v="120"/>
    <x v="1"/>
    <x v="0"/>
    <x v="0"/>
    <x v="3"/>
    <x v="1"/>
    <x v="0"/>
    <x v="2"/>
    <x v="1294"/>
    <x v="1410"/>
    <x v="1"/>
    <x v="2"/>
    <x v="23"/>
    <x v="32"/>
  </r>
  <r>
    <x v="1411"/>
    <x v="1019"/>
    <x v="43"/>
    <x v="335"/>
    <x v="0"/>
    <x v="0"/>
    <x v="0"/>
    <x v="3"/>
    <x v="1"/>
    <x v="2"/>
    <x v="2"/>
    <x v="1295"/>
    <x v="1411"/>
    <x v="1"/>
    <x v="2"/>
    <x v="32"/>
    <x v="8"/>
  </r>
  <r>
    <x v="1412"/>
    <x v="1042"/>
    <x v="957"/>
    <x v="96"/>
    <x v="0"/>
    <x v="0"/>
    <x v="0"/>
    <x v="0"/>
    <x v="1"/>
    <x v="2"/>
    <x v="0"/>
    <x v="1296"/>
    <x v="1412"/>
    <x v="1"/>
    <x v="1"/>
    <x v="9"/>
    <x v="0"/>
  </r>
  <r>
    <x v="1413"/>
    <x v="145"/>
    <x v="958"/>
    <x v="268"/>
    <x v="1"/>
    <x v="0"/>
    <x v="0"/>
    <x v="0"/>
    <x v="1"/>
    <x v="1"/>
    <x v="1"/>
    <x v="1297"/>
    <x v="1413"/>
    <x v="2"/>
    <x v="1"/>
    <x v="1"/>
    <x v="8"/>
  </r>
  <r>
    <x v="1414"/>
    <x v="1043"/>
    <x v="275"/>
    <x v="308"/>
    <x v="0"/>
    <x v="0"/>
    <x v="0"/>
    <x v="0"/>
    <x v="1"/>
    <x v="2"/>
    <x v="0"/>
    <x v="1298"/>
    <x v="1414"/>
    <x v="1"/>
    <x v="0"/>
    <x v="9"/>
    <x v="33"/>
  </r>
  <r>
    <x v="1415"/>
    <x v="79"/>
    <x v="404"/>
    <x v="331"/>
    <x v="1"/>
    <x v="0"/>
    <x v="1"/>
    <x v="3"/>
    <x v="1"/>
    <x v="0"/>
    <x v="1"/>
    <x v="1299"/>
    <x v="1415"/>
    <x v="2"/>
    <x v="2"/>
    <x v="33"/>
    <x v="31"/>
  </r>
  <r>
    <x v="1416"/>
    <x v="1044"/>
    <x v="959"/>
    <x v="148"/>
    <x v="1"/>
    <x v="0"/>
    <x v="1"/>
    <x v="3"/>
    <x v="1"/>
    <x v="0"/>
    <x v="1"/>
    <x v="1300"/>
    <x v="1416"/>
    <x v="1"/>
    <x v="1"/>
    <x v="31"/>
    <x v="23"/>
  </r>
  <r>
    <x v="1417"/>
    <x v="101"/>
    <x v="960"/>
    <x v="27"/>
    <x v="1"/>
    <x v="0"/>
    <x v="0"/>
    <x v="3"/>
    <x v="1"/>
    <x v="0"/>
    <x v="2"/>
    <x v="1294"/>
    <x v="1417"/>
    <x v="1"/>
    <x v="0"/>
    <x v="23"/>
    <x v="45"/>
  </r>
  <r>
    <x v="1418"/>
    <x v="244"/>
    <x v="961"/>
    <x v="191"/>
    <x v="1"/>
    <x v="0"/>
    <x v="0"/>
    <x v="0"/>
    <x v="1"/>
    <x v="2"/>
    <x v="2"/>
    <x v="1301"/>
    <x v="1418"/>
    <x v="1"/>
    <x v="0"/>
    <x v="45"/>
    <x v="22"/>
  </r>
  <r>
    <x v="1419"/>
    <x v="1045"/>
    <x v="962"/>
    <x v="137"/>
    <x v="1"/>
    <x v="0"/>
    <x v="0"/>
    <x v="0"/>
    <x v="1"/>
    <x v="1"/>
    <x v="0"/>
    <x v="1302"/>
    <x v="1419"/>
    <x v="2"/>
    <x v="0"/>
    <x v="22"/>
    <x v="21"/>
  </r>
  <r>
    <x v="1420"/>
    <x v="1046"/>
    <x v="963"/>
    <x v="87"/>
    <x v="1"/>
    <x v="0"/>
    <x v="0"/>
    <x v="0"/>
    <x v="1"/>
    <x v="1"/>
    <x v="1"/>
    <x v="1303"/>
    <x v="1420"/>
    <x v="1"/>
    <x v="2"/>
    <x v="21"/>
    <x v="29"/>
  </r>
  <r>
    <x v="1421"/>
    <x v="1047"/>
    <x v="964"/>
    <x v="119"/>
    <x v="0"/>
    <x v="0"/>
    <x v="0"/>
    <x v="0"/>
    <x v="1"/>
    <x v="0"/>
    <x v="1"/>
    <x v="1304"/>
    <x v="1421"/>
    <x v="2"/>
    <x v="0"/>
    <x v="29"/>
    <x v="29"/>
  </r>
  <r>
    <x v="1422"/>
    <x v="1048"/>
    <x v="742"/>
    <x v="231"/>
    <x v="0"/>
    <x v="0"/>
    <x v="0"/>
    <x v="0"/>
    <x v="1"/>
    <x v="1"/>
    <x v="1"/>
    <x v="575"/>
    <x v="1422"/>
    <x v="2"/>
    <x v="1"/>
    <x v="29"/>
    <x v="25"/>
  </r>
  <r>
    <x v="1423"/>
    <x v="1049"/>
    <x v="965"/>
    <x v="21"/>
    <x v="0"/>
    <x v="0"/>
    <x v="0"/>
    <x v="0"/>
    <x v="1"/>
    <x v="0"/>
    <x v="1"/>
    <x v="1305"/>
    <x v="1423"/>
    <x v="1"/>
    <x v="0"/>
    <x v="25"/>
    <x v="18"/>
  </r>
  <r>
    <x v="1424"/>
    <x v="1050"/>
    <x v="927"/>
    <x v="208"/>
    <x v="0"/>
    <x v="0"/>
    <x v="1"/>
    <x v="3"/>
    <x v="1"/>
    <x v="1"/>
    <x v="1"/>
    <x v="1306"/>
    <x v="1424"/>
    <x v="2"/>
    <x v="2"/>
    <x v="18"/>
    <x v="29"/>
  </r>
  <r>
    <x v="1425"/>
    <x v="6"/>
    <x v="117"/>
    <x v="155"/>
    <x v="0"/>
    <x v="0"/>
    <x v="0"/>
    <x v="0"/>
    <x v="1"/>
    <x v="0"/>
    <x v="1"/>
    <x v="566"/>
    <x v="1425"/>
    <x v="2"/>
    <x v="2"/>
    <x v="29"/>
    <x v="8"/>
  </r>
  <r>
    <x v="1426"/>
    <x v="1051"/>
    <x v="308"/>
    <x v="418"/>
    <x v="0"/>
    <x v="0"/>
    <x v="0"/>
    <x v="0"/>
    <x v="1"/>
    <x v="2"/>
    <x v="0"/>
    <x v="1307"/>
    <x v="1426"/>
    <x v="1"/>
    <x v="0"/>
    <x v="9"/>
    <x v="8"/>
  </r>
  <r>
    <x v="1427"/>
    <x v="1052"/>
    <x v="421"/>
    <x v="154"/>
    <x v="0"/>
    <x v="0"/>
    <x v="0"/>
    <x v="0"/>
    <x v="1"/>
    <x v="1"/>
    <x v="0"/>
    <x v="1308"/>
    <x v="1427"/>
    <x v="1"/>
    <x v="2"/>
    <x v="9"/>
    <x v="33"/>
  </r>
  <r>
    <x v="1428"/>
    <x v="394"/>
    <x v="97"/>
    <x v="109"/>
    <x v="1"/>
    <x v="0"/>
    <x v="1"/>
    <x v="3"/>
    <x v="1"/>
    <x v="0"/>
    <x v="1"/>
    <x v="1309"/>
    <x v="1428"/>
    <x v="1"/>
    <x v="2"/>
    <x v="33"/>
    <x v="10"/>
  </r>
  <r>
    <x v="1429"/>
    <x v="1053"/>
    <x v="966"/>
    <x v="568"/>
    <x v="0"/>
    <x v="0"/>
    <x v="0"/>
    <x v="0"/>
    <x v="1"/>
    <x v="3"/>
    <x v="3"/>
    <x v="584"/>
    <x v="1429"/>
    <x v="2"/>
    <x v="2"/>
    <x v="11"/>
    <x v="20"/>
  </r>
  <r>
    <x v="1430"/>
    <x v="1054"/>
    <x v="967"/>
    <x v="226"/>
    <x v="0"/>
    <x v="0"/>
    <x v="1"/>
    <x v="3"/>
    <x v="1"/>
    <x v="1"/>
    <x v="2"/>
    <x v="1310"/>
    <x v="1430"/>
    <x v="1"/>
    <x v="2"/>
    <x v="20"/>
    <x v="36"/>
  </r>
  <r>
    <x v="1431"/>
    <x v="22"/>
    <x v="680"/>
    <x v="541"/>
    <x v="1"/>
    <x v="0"/>
    <x v="0"/>
    <x v="0"/>
    <x v="1"/>
    <x v="2"/>
    <x v="0"/>
    <x v="1311"/>
    <x v="1431"/>
    <x v="1"/>
    <x v="1"/>
    <x v="36"/>
    <x v="10"/>
  </r>
  <r>
    <x v="1432"/>
    <x v="1055"/>
    <x v="968"/>
    <x v="154"/>
    <x v="0"/>
    <x v="0"/>
    <x v="0"/>
    <x v="0"/>
    <x v="1"/>
    <x v="0"/>
    <x v="0"/>
    <x v="1312"/>
    <x v="1432"/>
    <x v="2"/>
    <x v="0"/>
    <x v="11"/>
    <x v="36"/>
  </r>
  <r>
    <x v="1433"/>
    <x v="301"/>
    <x v="860"/>
    <x v="402"/>
    <x v="1"/>
    <x v="0"/>
    <x v="0"/>
    <x v="0"/>
    <x v="1"/>
    <x v="0"/>
    <x v="0"/>
    <x v="1313"/>
    <x v="1433"/>
    <x v="1"/>
    <x v="0"/>
    <x v="36"/>
    <x v="33"/>
  </r>
  <r>
    <x v="1434"/>
    <x v="1056"/>
    <x v="969"/>
    <x v="21"/>
    <x v="1"/>
    <x v="0"/>
    <x v="1"/>
    <x v="3"/>
    <x v="1"/>
    <x v="2"/>
    <x v="1"/>
    <x v="1314"/>
    <x v="1434"/>
    <x v="1"/>
    <x v="2"/>
    <x v="33"/>
    <x v="20"/>
  </r>
  <r>
    <x v="1435"/>
    <x v="1057"/>
    <x v="970"/>
    <x v="229"/>
    <x v="0"/>
    <x v="0"/>
    <x v="1"/>
    <x v="3"/>
    <x v="1"/>
    <x v="2"/>
    <x v="1"/>
    <x v="1315"/>
    <x v="1435"/>
    <x v="1"/>
    <x v="2"/>
    <x v="20"/>
    <x v="29"/>
  </r>
  <r>
    <x v="1436"/>
    <x v="708"/>
    <x v="98"/>
    <x v="150"/>
    <x v="0"/>
    <x v="0"/>
    <x v="0"/>
    <x v="0"/>
    <x v="1"/>
    <x v="1"/>
    <x v="2"/>
    <x v="1316"/>
    <x v="1436"/>
    <x v="1"/>
    <x v="1"/>
    <x v="29"/>
    <x v="18"/>
  </r>
  <r>
    <x v="1437"/>
    <x v="265"/>
    <x v="971"/>
    <x v="331"/>
    <x v="0"/>
    <x v="0"/>
    <x v="1"/>
    <x v="3"/>
    <x v="1"/>
    <x v="2"/>
    <x v="1"/>
    <x v="1317"/>
    <x v="1437"/>
    <x v="1"/>
    <x v="1"/>
    <x v="18"/>
    <x v="29"/>
  </r>
  <r>
    <x v="1438"/>
    <x v="618"/>
    <x v="382"/>
    <x v="328"/>
    <x v="0"/>
    <x v="0"/>
    <x v="0"/>
    <x v="0"/>
    <x v="1"/>
    <x v="0"/>
    <x v="2"/>
    <x v="1318"/>
    <x v="1438"/>
    <x v="1"/>
    <x v="1"/>
    <x v="29"/>
    <x v="26"/>
  </r>
  <r>
    <x v="1439"/>
    <x v="1058"/>
    <x v="421"/>
    <x v="179"/>
    <x v="1"/>
    <x v="0"/>
    <x v="0"/>
    <x v="3"/>
    <x v="1"/>
    <x v="1"/>
    <x v="0"/>
    <x v="1319"/>
    <x v="1439"/>
    <x v="1"/>
    <x v="2"/>
    <x v="26"/>
    <x v="18"/>
  </r>
  <r>
    <x v="1440"/>
    <x v="1059"/>
    <x v="801"/>
    <x v="173"/>
    <x v="0"/>
    <x v="0"/>
    <x v="1"/>
    <x v="3"/>
    <x v="1"/>
    <x v="1"/>
    <x v="2"/>
    <x v="1320"/>
    <x v="1440"/>
    <x v="1"/>
    <x v="0"/>
    <x v="18"/>
    <x v="32"/>
  </r>
  <r>
    <x v="1441"/>
    <x v="79"/>
    <x v="972"/>
    <x v="99"/>
    <x v="0"/>
    <x v="0"/>
    <x v="0"/>
    <x v="3"/>
    <x v="1"/>
    <x v="1"/>
    <x v="1"/>
    <x v="1321"/>
    <x v="1441"/>
    <x v="1"/>
    <x v="1"/>
    <x v="32"/>
    <x v="18"/>
  </r>
  <r>
    <x v="1442"/>
    <x v="416"/>
    <x v="369"/>
    <x v="330"/>
    <x v="0"/>
    <x v="0"/>
    <x v="1"/>
    <x v="3"/>
    <x v="1"/>
    <x v="2"/>
    <x v="1"/>
    <x v="1322"/>
    <x v="1442"/>
    <x v="1"/>
    <x v="0"/>
    <x v="18"/>
    <x v="41"/>
  </r>
  <r>
    <x v="1443"/>
    <x v="1060"/>
    <x v="973"/>
    <x v="189"/>
    <x v="0"/>
    <x v="1"/>
    <x v="0"/>
    <x v="3"/>
    <x v="1"/>
    <x v="0"/>
    <x v="2"/>
    <x v="1323"/>
    <x v="1443"/>
    <x v="1"/>
    <x v="2"/>
    <x v="41"/>
    <x v="10"/>
  </r>
  <r>
    <x v="1444"/>
    <x v="1061"/>
    <x v="974"/>
    <x v="584"/>
    <x v="0"/>
    <x v="0"/>
    <x v="0"/>
    <x v="0"/>
    <x v="1"/>
    <x v="0"/>
    <x v="0"/>
    <x v="1324"/>
    <x v="1444"/>
    <x v="2"/>
    <x v="0"/>
    <x v="11"/>
    <x v="28"/>
  </r>
  <r>
    <x v="1445"/>
    <x v="192"/>
    <x v="387"/>
    <x v="67"/>
    <x v="0"/>
    <x v="0"/>
    <x v="0"/>
    <x v="1"/>
    <x v="1"/>
    <x v="2"/>
    <x v="2"/>
    <x v="1325"/>
    <x v="1445"/>
    <x v="1"/>
    <x v="0"/>
    <x v="28"/>
    <x v="10"/>
  </r>
  <r>
    <x v="1446"/>
    <x v="674"/>
    <x v="975"/>
    <x v="405"/>
    <x v="0"/>
    <x v="0"/>
    <x v="0"/>
    <x v="0"/>
    <x v="1"/>
    <x v="3"/>
    <x v="3"/>
    <x v="1326"/>
    <x v="1446"/>
    <x v="2"/>
    <x v="1"/>
    <x v="11"/>
    <x v="13"/>
  </r>
  <r>
    <x v="1447"/>
    <x v="1062"/>
    <x v="976"/>
    <x v="610"/>
    <x v="0"/>
    <x v="0"/>
    <x v="0"/>
    <x v="0"/>
    <x v="1"/>
    <x v="1"/>
    <x v="0"/>
    <x v="1327"/>
    <x v="1447"/>
    <x v="2"/>
    <x v="0"/>
    <x v="13"/>
    <x v="24"/>
  </r>
  <r>
    <x v="1448"/>
    <x v="1063"/>
    <x v="977"/>
    <x v="206"/>
    <x v="1"/>
    <x v="0"/>
    <x v="0"/>
    <x v="1"/>
    <x v="1"/>
    <x v="3"/>
    <x v="3"/>
    <x v="1328"/>
    <x v="1448"/>
    <x v="2"/>
    <x v="1"/>
    <x v="24"/>
    <x v="17"/>
  </r>
  <r>
    <x v="1449"/>
    <x v="1064"/>
    <x v="292"/>
    <x v="10"/>
    <x v="1"/>
    <x v="0"/>
    <x v="0"/>
    <x v="0"/>
    <x v="1"/>
    <x v="0"/>
    <x v="1"/>
    <x v="1329"/>
    <x v="1449"/>
    <x v="1"/>
    <x v="1"/>
    <x v="17"/>
    <x v="0"/>
  </r>
  <r>
    <x v="1450"/>
    <x v="1065"/>
    <x v="978"/>
    <x v="473"/>
    <x v="1"/>
    <x v="0"/>
    <x v="0"/>
    <x v="0"/>
    <x v="1"/>
    <x v="0"/>
    <x v="2"/>
    <x v="1330"/>
    <x v="1450"/>
    <x v="1"/>
    <x v="1"/>
    <x v="1"/>
    <x v="36"/>
  </r>
  <r>
    <x v="1451"/>
    <x v="25"/>
    <x v="29"/>
    <x v="531"/>
    <x v="1"/>
    <x v="0"/>
    <x v="0"/>
    <x v="0"/>
    <x v="1"/>
    <x v="0"/>
    <x v="0"/>
    <x v="315"/>
    <x v="1451"/>
    <x v="2"/>
    <x v="0"/>
    <x v="36"/>
    <x v="30"/>
  </r>
  <r>
    <x v="1452"/>
    <x v="620"/>
    <x v="979"/>
    <x v="317"/>
    <x v="0"/>
    <x v="0"/>
    <x v="0"/>
    <x v="1"/>
    <x v="1"/>
    <x v="2"/>
    <x v="0"/>
    <x v="1331"/>
    <x v="1452"/>
    <x v="1"/>
    <x v="2"/>
    <x v="30"/>
    <x v="36"/>
  </r>
  <r>
    <x v="1453"/>
    <x v="1066"/>
    <x v="54"/>
    <x v="611"/>
    <x v="1"/>
    <x v="0"/>
    <x v="0"/>
    <x v="0"/>
    <x v="1"/>
    <x v="2"/>
    <x v="0"/>
    <x v="1332"/>
    <x v="1453"/>
    <x v="2"/>
    <x v="0"/>
    <x v="36"/>
    <x v="36"/>
  </r>
  <r>
    <x v="1454"/>
    <x v="1067"/>
    <x v="375"/>
    <x v="612"/>
    <x v="1"/>
    <x v="0"/>
    <x v="0"/>
    <x v="0"/>
    <x v="1"/>
    <x v="0"/>
    <x v="0"/>
    <x v="1333"/>
    <x v="1454"/>
    <x v="2"/>
    <x v="2"/>
    <x v="36"/>
    <x v="37"/>
  </r>
  <r>
    <x v="1455"/>
    <x v="1068"/>
    <x v="980"/>
    <x v="3"/>
    <x v="0"/>
    <x v="0"/>
    <x v="0"/>
    <x v="0"/>
    <x v="1"/>
    <x v="0"/>
    <x v="1"/>
    <x v="601"/>
    <x v="1455"/>
    <x v="1"/>
    <x v="1"/>
    <x v="37"/>
    <x v="26"/>
  </r>
  <r>
    <x v="1456"/>
    <x v="1069"/>
    <x v="981"/>
    <x v="525"/>
    <x v="1"/>
    <x v="0"/>
    <x v="0"/>
    <x v="3"/>
    <x v="1"/>
    <x v="2"/>
    <x v="0"/>
    <x v="1334"/>
    <x v="1456"/>
    <x v="1"/>
    <x v="0"/>
    <x v="26"/>
    <x v="26"/>
  </r>
  <r>
    <x v="1457"/>
    <x v="225"/>
    <x v="905"/>
    <x v="592"/>
    <x v="1"/>
    <x v="0"/>
    <x v="0"/>
    <x v="3"/>
    <x v="1"/>
    <x v="1"/>
    <x v="0"/>
    <x v="1335"/>
    <x v="1457"/>
    <x v="1"/>
    <x v="1"/>
    <x v="26"/>
    <x v="29"/>
  </r>
  <r>
    <x v="1458"/>
    <x v="1070"/>
    <x v="982"/>
    <x v="538"/>
    <x v="0"/>
    <x v="0"/>
    <x v="0"/>
    <x v="0"/>
    <x v="1"/>
    <x v="2"/>
    <x v="2"/>
    <x v="1336"/>
    <x v="1458"/>
    <x v="2"/>
    <x v="0"/>
    <x v="29"/>
    <x v="42"/>
  </r>
  <r>
    <x v="1459"/>
    <x v="1071"/>
    <x v="983"/>
    <x v="161"/>
    <x v="0"/>
    <x v="0"/>
    <x v="0"/>
    <x v="0"/>
    <x v="1"/>
    <x v="0"/>
    <x v="2"/>
    <x v="1337"/>
    <x v="1459"/>
    <x v="1"/>
    <x v="2"/>
    <x v="42"/>
    <x v="33"/>
  </r>
  <r>
    <x v="1460"/>
    <x v="440"/>
    <x v="141"/>
    <x v="358"/>
    <x v="1"/>
    <x v="0"/>
    <x v="1"/>
    <x v="3"/>
    <x v="1"/>
    <x v="0"/>
    <x v="2"/>
    <x v="1338"/>
    <x v="1460"/>
    <x v="1"/>
    <x v="0"/>
    <x v="33"/>
    <x v="33"/>
  </r>
  <r>
    <x v="1461"/>
    <x v="1072"/>
    <x v="984"/>
    <x v="176"/>
    <x v="1"/>
    <x v="0"/>
    <x v="1"/>
    <x v="3"/>
    <x v="1"/>
    <x v="0"/>
    <x v="2"/>
    <x v="1339"/>
    <x v="1461"/>
    <x v="1"/>
    <x v="0"/>
    <x v="33"/>
    <x v="37"/>
  </r>
  <r>
    <x v="1462"/>
    <x v="230"/>
    <x v="98"/>
    <x v="495"/>
    <x v="0"/>
    <x v="0"/>
    <x v="0"/>
    <x v="0"/>
    <x v="1"/>
    <x v="1"/>
    <x v="2"/>
    <x v="1340"/>
    <x v="1462"/>
    <x v="2"/>
    <x v="2"/>
    <x v="37"/>
    <x v="11"/>
  </r>
  <r>
    <x v="1463"/>
    <x v="1073"/>
    <x v="985"/>
    <x v="613"/>
    <x v="0"/>
    <x v="0"/>
    <x v="0"/>
    <x v="0"/>
    <x v="1"/>
    <x v="1"/>
    <x v="0"/>
    <x v="1341"/>
    <x v="1463"/>
    <x v="2"/>
    <x v="0"/>
    <x v="0"/>
    <x v="27"/>
  </r>
  <r>
    <x v="1464"/>
    <x v="1074"/>
    <x v="813"/>
    <x v="433"/>
    <x v="1"/>
    <x v="0"/>
    <x v="0"/>
    <x v="3"/>
    <x v="1"/>
    <x v="0"/>
    <x v="0"/>
    <x v="1342"/>
    <x v="1464"/>
    <x v="1"/>
    <x v="0"/>
    <x v="27"/>
    <x v="37"/>
  </r>
  <r>
    <x v="1465"/>
    <x v="1075"/>
    <x v="393"/>
    <x v="105"/>
    <x v="0"/>
    <x v="0"/>
    <x v="0"/>
    <x v="0"/>
    <x v="1"/>
    <x v="0"/>
    <x v="1"/>
    <x v="123"/>
    <x v="1465"/>
    <x v="2"/>
    <x v="2"/>
    <x v="37"/>
    <x v="25"/>
  </r>
  <r>
    <x v="1466"/>
    <x v="1076"/>
    <x v="160"/>
    <x v="143"/>
    <x v="0"/>
    <x v="0"/>
    <x v="0"/>
    <x v="0"/>
    <x v="1"/>
    <x v="2"/>
    <x v="2"/>
    <x v="1343"/>
    <x v="1466"/>
    <x v="1"/>
    <x v="0"/>
    <x v="25"/>
    <x v="25"/>
  </r>
  <r>
    <x v="1467"/>
    <x v="1077"/>
    <x v="63"/>
    <x v="192"/>
    <x v="0"/>
    <x v="0"/>
    <x v="0"/>
    <x v="0"/>
    <x v="1"/>
    <x v="0"/>
    <x v="2"/>
    <x v="1344"/>
    <x v="1467"/>
    <x v="1"/>
    <x v="1"/>
    <x v="25"/>
    <x v="25"/>
  </r>
  <r>
    <x v="1468"/>
    <x v="208"/>
    <x v="184"/>
    <x v="614"/>
    <x v="0"/>
    <x v="0"/>
    <x v="0"/>
    <x v="0"/>
    <x v="1"/>
    <x v="2"/>
    <x v="2"/>
    <x v="1345"/>
    <x v="1468"/>
    <x v="1"/>
    <x v="2"/>
    <x v="25"/>
    <x v="36"/>
  </r>
  <r>
    <x v="1469"/>
    <x v="1078"/>
    <x v="237"/>
    <x v="488"/>
    <x v="1"/>
    <x v="0"/>
    <x v="0"/>
    <x v="0"/>
    <x v="1"/>
    <x v="2"/>
    <x v="0"/>
    <x v="1346"/>
    <x v="1469"/>
    <x v="1"/>
    <x v="1"/>
    <x v="36"/>
    <x v="8"/>
  </r>
  <r>
    <x v="1470"/>
    <x v="1079"/>
    <x v="9"/>
    <x v="537"/>
    <x v="0"/>
    <x v="0"/>
    <x v="0"/>
    <x v="0"/>
    <x v="1"/>
    <x v="2"/>
    <x v="0"/>
    <x v="1347"/>
    <x v="1470"/>
    <x v="2"/>
    <x v="2"/>
    <x v="9"/>
    <x v="32"/>
  </r>
  <r>
    <x v="1471"/>
    <x v="347"/>
    <x v="378"/>
    <x v="27"/>
    <x v="0"/>
    <x v="0"/>
    <x v="0"/>
    <x v="3"/>
    <x v="1"/>
    <x v="2"/>
    <x v="2"/>
    <x v="1348"/>
    <x v="1471"/>
    <x v="1"/>
    <x v="2"/>
    <x v="32"/>
    <x v="8"/>
  </r>
  <r>
    <x v="1472"/>
    <x v="586"/>
    <x v="884"/>
    <x v="401"/>
    <x v="0"/>
    <x v="0"/>
    <x v="0"/>
    <x v="0"/>
    <x v="1"/>
    <x v="0"/>
    <x v="0"/>
    <x v="1349"/>
    <x v="1472"/>
    <x v="1"/>
    <x v="0"/>
    <x v="9"/>
    <x v="0"/>
  </r>
  <r>
    <x v="1473"/>
    <x v="1080"/>
    <x v="986"/>
    <x v="436"/>
    <x v="1"/>
    <x v="0"/>
    <x v="0"/>
    <x v="0"/>
    <x v="1"/>
    <x v="1"/>
    <x v="2"/>
    <x v="1350"/>
    <x v="1473"/>
    <x v="2"/>
    <x v="2"/>
    <x v="1"/>
    <x v="32"/>
  </r>
  <r>
    <x v="1474"/>
    <x v="1081"/>
    <x v="422"/>
    <x v="100"/>
    <x v="0"/>
    <x v="0"/>
    <x v="0"/>
    <x v="3"/>
    <x v="1"/>
    <x v="0"/>
    <x v="1"/>
    <x v="1351"/>
    <x v="1474"/>
    <x v="1"/>
    <x v="2"/>
    <x v="32"/>
    <x v="35"/>
  </r>
  <r>
    <x v="1475"/>
    <x v="1082"/>
    <x v="488"/>
    <x v="332"/>
    <x v="0"/>
    <x v="0"/>
    <x v="0"/>
    <x v="0"/>
    <x v="1"/>
    <x v="0"/>
    <x v="2"/>
    <x v="1352"/>
    <x v="1475"/>
    <x v="1"/>
    <x v="1"/>
    <x v="35"/>
    <x v="32"/>
  </r>
  <r>
    <x v="1476"/>
    <x v="971"/>
    <x v="387"/>
    <x v="184"/>
    <x v="0"/>
    <x v="0"/>
    <x v="0"/>
    <x v="3"/>
    <x v="1"/>
    <x v="2"/>
    <x v="1"/>
    <x v="690"/>
    <x v="1476"/>
    <x v="1"/>
    <x v="1"/>
    <x v="32"/>
    <x v="20"/>
  </r>
  <r>
    <x v="1477"/>
    <x v="1083"/>
    <x v="987"/>
    <x v="316"/>
    <x v="0"/>
    <x v="0"/>
    <x v="1"/>
    <x v="3"/>
    <x v="1"/>
    <x v="0"/>
    <x v="2"/>
    <x v="1353"/>
    <x v="1477"/>
    <x v="1"/>
    <x v="2"/>
    <x v="20"/>
    <x v="11"/>
  </r>
  <r>
    <x v="1478"/>
    <x v="1084"/>
    <x v="988"/>
    <x v="379"/>
    <x v="0"/>
    <x v="0"/>
    <x v="0"/>
    <x v="0"/>
    <x v="1"/>
    <x v="0"/>
    <x v="0"/>
    <x v="1354"/>
    <x v="1478"/>
    <x v="2"/>
    <x v="2"/>
    <x v="0"/>
    <x v="38"/>
  </r>
  <r>
    <x v="1479"/>
    <x v="1085"/>
    <x v="989"/>
    <x v="267"/>
    <x v="0"/>
    <x v="0"/>
    <x v="0"/>
    <x v="3"/>
    <x v="1"/>
    <x v="0"/>
    <x v="2"/>
    <x v="1355"/>
    <x v="1479"/>
    <x v="1"/>
    <x v="1"/>
    <x v="38"/>
    <x v="34"/>
  </r>
  <r>
    <x v="1480"/>
    <x v="246"/>
    <x v="990"/>
    <x v="427"/>
    <x v="0"/>
    <x v="0"/>
    <x v="0"/>
    <x v="3"/>
    <x v="1"/>
    <x v="1"/>
    <x v="1"/>
    <x v="203"/>
    <x v="1480"/>
    <x v="1"/>
    <x v="2"/>
    <x v="34"/>
    <x v="37"/>
  </r>
  <r>
    <x v="1481"/>
    <x v="1086"/>
    <x v="247"/>
    <x v="144"/>
    <x v="0"/>
    <x v="0"/>
    <x v="0"/>
    <x v="0"/>
    <x v="1"/>
    <x v="0"/>
    <x v="2"/>
    <x v="1356"/>
    <x v="1481"/>
    <x v="1"/>
    <x v="0"/>
    <x v="37"/>
    <x v="8"/>
  </r>
  <r>
    <x v="1482"/>
    <x v="1087"/>
    <x v="991"/>
    <x v="615"/>
    <x v="0"/>
    <x v="0"/>
    <x v="0"/>
    <x v="0"/>
    <x v="1"/>
    <x v="0"/>
    <x v="0"/>
    <x v="1357"/>
    <x v="1482"/>
    <x v="1"/>
    <x v="2"/>
    <x v="9"/>
    <x v="25"/>
  </r>
  <r>
    <x v="1483"/>
    <x v="59"/>
    <x v="683"/>
    <x v="176"/>
    <x v="0"/>
    <x v="0"/>
    <x v="0"/>
    <x v="0"/>
    <x v="1"/>
    <x v="0"/>
    <x v="2"/>
    <x v="1358"/>
    <x v="1483"/>
    <x v="1"/>
    <x v="0"/>
    <x v="25"/>
    <x v="25"/>
  </r>
  <r>
    <x v="1484"/>
    <x v="691"/>
    <x v="992"/>
    <x v="196"/>
    <x v="0"/>
    <x v="0"/>
    <x v="0"/>
    <x v="0"/>
    <x v="1"/>
    <x v="1"/>
    <x v="2"/>
    <x v="1359"/>
    <x v="1484"/>
    <x v="1"/>
    <x v="1"/>
    <x v="25"/>
    <x v="25"/>
  </r>
  <r>
    <x v="1485"/>
    <x v="1088"/>
    <x v="993"/>
    <x v="507"/>
    <x v="0"/>
    <x v="0"/>
    <x v="0"/>
    <x v="0"/>
    <x v="1"/>
    <x v="1"/>
    <x v="2"/>
    <x v="1360"/>
    <x v="1485"/>
    <x v="1"/>
    <x v="0"/>
    <x v="25"/>
    <x v="25"/>
  </r>
  <r>
    <x v="1486"/>
    <x v="1089"/>
    <x v="367"/>
    <x v="89"/>
    <x v="0"/>
    <x v="0"/>
    <x v="0"/>
    <x v="0"/>
    <x v="1"/>
    <x v="1"/>
    <x v="2"/>
    <x v="1361"/>
    <x v="1486"/>
    <x v="1"/>
    <x v="1"/>
    <x v="25"/>
    <x v="40"/>
  </r>
  <r>
    <x v="1487"/>
    <x v="1090"/>
    <x v="994"/>
    <x v="616"/>
    <x v="1"/>
    <x v="0"/>
    <x v="0"/>
    <x v="3"/>
    <x v="1"/>
    <x v="0"/>
    <x v="2"/>
    <x v="1362"/>
    <x v="1487"/>
    <x v="1"/>
    <x v="0"/>
    <x v="40"/>
    <x v="29"/>
  </r>
  <r>
    <x v="1488"/>
    <x v="1091"/>
    <x v="995"/>
    <x v="617"/>
    <x v="0"/>
    <x v="0"/>
    <x v="0"/>
    <x v="0"/>
    <x v="1"/>
    <x v="2"/>
    <x v="0"/>
    <x v="1363"/>
    <x v="1488"/>
    <x v="1"/>
    <x v="2"/>
    <x v="29"/>
    <x v="16"/>
  </r>
  <r>
    <x v="1489"/>
    <x v="1092"/>
    <x v="996"/>
    <x v="316"/>
    <x v="1"/>
    <x v="0"/>
    <x v="1"/>
    <x v="3"/>
    <x v="1"/>
    <x v="0"/>
    <x v="2"/>
    <x v="1364"/>
    <x v="1489"/>
    <x v="1"/>
    <x v="0"/>
    <x v="16"/>
    <x v="37"/>
  </r>
  <r>
    <x v="1490"/>
    <x v="1093"/>
    <x v="997"/>
    <x v="252"/>
    <x v="0"/>
    <x v="0"/>
    <x v="0"/>
    <x v="0"/>
    <x v="1"/>
    <x v="2"/>
    <x v="2"/>
    <x v="1365"/>
    <x v="1490"/>
    <x v="1"/>
    <x v="1"/>
    <x v="37"/>
    <x v="37"/>
  </r>
  <r>
    <x v="1491"/>
    <x v="1094"/>
    <x v="67"/>
    <x v="391"/>
    <x v="0"/>
    <x v="0"/>
    <x v="0"/>
    <x v="0"/>
    <x v="1"/>
    <x v="1"/>
    <x v="2"/>
    <x v="1366"/>
    <x v="1491"/>
    <x v="2"/>
    <x v="1"/>
    <x v="37"/>
    <x v="17"/>
  </r>
  <r>
    <x v="1492"/>
    <x v="1095"/>
    <x v="393"/>
    <x v="90"/>
    <x v="1"/>
    <x v="0"/>
    <x v="0"/>
    <x v="0"/>
    <x v="1"/>
    <x v="0"/>
    <x v="2"/>
    <x v="1367"/>
    <x v="1492"/>
    <x v="1"/>
    <x v="2"/>
    <x v="17"/>
    <x v="19"/>
  </r>
  <r>
    <x v="1493"/>
    <x v="965"/>
    <x v="998"/>
    <x v="234"/>
    <x v="1"/>
    <x v="0"/>
    <x v="0"/>
    <x v="3"/>
    <x v="1"/>
    <x v="2"/>
    <x v="0"/>
    <x v="1368"/>
    <x v="1493"/>
    <x v="1"/>
    <x v="0"/>
    <x v="19"/>
    <x v="25"/>
  </r>
  <r>
    <x v="1494"/>
    <x v="1096"/>
    <x v="999"/>
    <x v="70"/>
    <x v="0"/>
    <x v="0"/>
    <x v="0"/>
    <x v="0"/>
    <x v="1"/>
    <x v="0"/>
    <x v="2"/>
    <x v="1369"/>
    <x v="1494"/>
    <x v="1"/>
    <x v="2"/>
    <x v="25"/>
    <x v="8"/>
  </r>
  <r>
    <x v="1495"/>
    <x v="1097"/>
    <x v="1000"/>
    <x v="536"/>
    <x v="0"/>
    <x v="0"/>
    <x v="0"/>
    <x v="0"/>
    <x v="1"/>
    <x v="0"/>
    <x v="0"/>
    <x v="1370"/>
    <x v="1495"/>
    <x v="0"/>
    <x v="2"/>
    <x v="9"/>
    <x v="25"/>
  </r>
  <r>
    <x v="1496"/>
    <x v="1098"/>
    <x v="1001"/>
    <x v="145"/>
    <x v="0"/>
    <x v="0"/>
    <x v="0"/>
    <x v="0"/>
    <x v="1"/>
    <x v="2"/>
    <x v="2"/>
    <x v="1122"/>
    <x v="1496"/>
    <x v="1"/>
    <x v="0"/>
    <x v="25"/>
    <x v="25"/>
  </r>
  <r>
    <x v="1497"/>
    <x v="93"/>
    <x v="984"/>
    <x v="216"/>
    <x v="0"/>
    <x v="0"/>
    <x v="0"/>
    <x v="0"/>
    <x v="1"/>
    <x v="0"/>
    <x v="1"/>
    <x v="1371"/>
    <x v="1497"/>
    <x v="1"/>
    <x v="2"/>
    <x v="25"/>
    <x v="8"/>
  </r>
  <r>
    <x v="1498"/>
    <x v="1099"/>
    <x v="1002"/>
    <x v="258"/>
    <x v="0"/>
    <x v="0"/>
    <x v="0"/>
    <x v="0"/>
    <x v="1"/>
    <x v="2"/>
    <x v="0"/>
    <x v="335"/>
    <x v="1498"/>
    <x v="1"/>
    <x v="2"/>
    <x v="9"/>
    <x v="32"/>
  </r>
  <r>
    <x v="1499"/>
    <x v="549"/>
    <x v="1003"/>
    <x v="435"/>
    <x v="0"/>
    <x v="0"/>
    <x v="0"/>
    <x v="3"/>
    <x v="1"/>
    <x v="1"/>
    <x v="2"/>
    <x v="1372"/>
    <x v="1499"/>
    <x v="1"/>
    <x v="0"/>
    <x v="32"/>
    <x v="3"/>
  </r>
  <r>
    <x v="1500"/>
    <x v="1100"/>
    <x v="842"/>
    <x v="270"/>
    <x v="0"/>
    <x v="0"/>
    <x v="0"/>
    <x v="0"/>
    <x v="1"/>
    <x v="0"/>
    <x v="2"/>
    <x v="1373"/>
    <x v="1500"/>
    <x v="1"/>
    <x v="0"/>
    <x v="4"/>
    <x v="17"/>
  </r>
  <r>
    <x v="1501"/>
    <x v="537"/>
    <x v="649"/>
    <x v="353"/>
    <x v="1"/>
    <x v="0"/>
    <x v="0"/>
    <x v="0"/>
    <x v="1"/>
    <x v="0"/>
    <x v="2"/>
    <x v="1374"/>
    <x v="1501"/>
    <x v="1"/>
    <x v="1"/>
    <x v="17"/>
    <x v="41"/>
  </r>
  <r>
    <x v="1502"/>
    <x v="1101"/>
    <x v="1004"/>
    <x v="189"/>
    <x v="0"/>
    <x v="1"/>
    <x v="0"/>
    <x v="3"/>
    <x v="1"/>
    <x v="0"/>
    <x v="2"/>
    <x v="1375"/>
    <x v="1502"/>
    <x v="1"/>
    <x v="1"/>
    <x v="41"/>
    <x v="36"/>
  </r>
  <r>
    <x v="1503"/>
    <x v="1102"/>
    <x v="21"/>
    <x v="618"/>
    <x v="1"/>
    <x v="0"/>
    <x v="0"/>
    <x v="0"/>
    <x v="1"/>
    <x v="0"/>
    <x v="0"/>
    <x v="1376"/>
    <x v="1503"/>
    <x v="1"/>
    <x v="2"/>
    <x v="36"/>
    <x v="16"/>
  </r>
  <r>
    <x v="1504"/>
    <x v="1103"/>
    <x v="988"/>
    <x v="324"/>
    <x v="1"/>
    <x v="0"/>
    <x v="1"/>
    <x v="3"/>
    <x v="1"/>
    <x v="1"/>
    <x v="2"/>
    <x v="715"/>
    <x v="1504"/>
    <x v="1"/>
    <x v="2"/>
    <x v="16"/>
    <x v="8"/>
  </r>
  <r>
    <x v="1505"/>
    <x v="1104"/>
    <x v="1005"/>
    <x v="461"/>
    <x v="0"/>
    <x v="0"/>
    <x v="0"/>
    <x v="0"/>
    <x v="1"/>
    <x v="0"/>
    <x v="0"/>
    <x v="122"/>
    <x v="1505"/>
    <x v="1"/>
    <x v="1"/>
    <x v="9"/>
    <x v="36"/>
  </r>
  <r>
    <x v="1506"/>
    <x v="1030"/>
    <x v="305"/>
    <x v="537"/>
    <x v="1"/>
    <x v="0"/>
    <x v="0"/>
    <x v="0"/>
    <x v="1"/>
    <x v="1"/>
    <x v="0"/>
    <x v="1377"/>
    <x v="1506"/>
    <x v="1"/>
    <x v="2"/>
    <x v="36"/>
    <x v="18"/>
  </r>
  <r>
    <x v="1507"/>
    <x v="1105"/>
    <x v="1006"/>
    <x v="495"/>
    <x v="0"/>
    <x v="0"/>
    <x v="1"/>
    <x v="3"/>
    <x v="1"/>
    <x v="1"/>
    <x v="2"/>
    <x v="198"/>
    <x v="1507"/>
    <x v="1"/>
    <x v="2"/>
    <x v="18"/>
    <x v="29"/>
  </r>
  <r>
    <x v="1508"/>
    <x v="176"/>
    <x v="1007"/>
    <x v="562"/>
    <x v="0"/>
    <x v="0"/>
    <x v="0"/>
    <x v="0"/>
    <x v="1"/>
    <x v="1"/>
    <x v="1"/>
    <x v="1378"/>
    <x v="1508"/>
    <x v="1"/>
    <x v="1"/>
    <x v="29"/>
    <x v="21"/>
  </r>
  <r>
    <x v="1509"/>
    <x v="1106"/>
    <x v="1008"/>
    <x v="86"/>
    <x v="0"/>
    <x v="1"/>
    <x v="0"/>
    <x v="3"/>
    <x v="1"/>
    <x v="0"/>
    <x v="2"/>
    <x v="1379"/>
    <x v="1509"/>
    <x v="1"/>
    <x v="1"/>
    <x v="21"/>
    <x v="18"/>
  </r>
  <r>
    <x v="1510"/>
    <x v="145"/>
    <x v="497"/>
    <x v="47"/>
    <x v="0"/>
    <x v="0"/>
    <x v="1"/>
    <x v="3"/>
    <x v="1"/>
    <x v="0"/>
    <x v="2"/>
    <x v="1380"/>
    <x v="1510"/>
    <x v="2"/>
    <x v="1"/>
    <x v="18"/>
    <x v="5"/>
  </r>
  <r>
    <x v="1511"/>
    <x v="1107"/>
    <x v="1009"/>
    <x v="106"/>
    <x v="0"/>
    <x v="0"/>
    <x v="0"/>
    <x v="0"/>
    <x v="1"/>
    <x v="2"/>
    <x v="1"/>
    <x v="1381"/>
    <x v="1511"/>
    <x v="1"/>
    <x v="2"/>
    <x v="6"/>
    <x v="27"/>
  </r>
  <r>
    <x v="1512"/>
    <x v="1108"/>
    <x v="1010"/>
    <x v="619"/>
    <x v="1"/>
    <x v="0"/>
    <x v="0"/>
    <x v="3"/>
    <x v="1"/>
    <x v="1"/>
    <x v="0"/>
    <x v="1382"/>
    <x v="1512"/>
    <x v="1"/>
    <x v="1"/>
    <x v="27"/>
    <x v="42"/>
  </r>
  <r>
    <x v="1513"/>
    <x v="1109"/>
    <x v="191"/>
    <x v="67"/>
    <x v="0"/>
    <x v="0"/>
    <x v="0"/>
    <x v="0"/>
    <x v="1"/>
    <x v="1"/>
    <x v="2"/>
    <x v="1383"/>
    <x v="1513"/>
    <x v="0"/>
    <x v="2"/>
    <x v="42"/>
    <x v="17"/>
  </r>
  <r>
    <x v="1514"/>
    <x v="145"/>
    <x v="26"/>
    <x v="419"/>
    <x v="1"/>
    <x v="0"/>
    <x v="0"/>
    <x v="0"/>
    <x v="1"/>
    <x v="0"/>
    <x v="2"/>
    <x v="1384"/>
    <x v="1514"/>
    <x v="2"/>
    <x v="0"/>
    <x v="17"/>
    <x v="25"/>
  </r>
  <r>
    <x v="1515"/>
    <x v="898"/>
    <x v="1011"/>
    <x v="24"/>
    <x v="0"/>
    <x v="0"/>
    <x v="0"/>
    <x v="0"/>
    <x v="1"/>
    <x v="1"/>
    <x v="2"/>
    <x v="1385"/>
    <x v="1515"/>
    <x v="1"/>
    <x v="2"/>
    <x v="25"/>
    <x v="36"/>
  </r>
  <r>
    <x v="1516"/>
    <x v="1110"/>
    <x v="61"/>
    <x v="429"/>
    <x v="1"/>
    <x v="0"/>
    <x v="0"/>
    <x v="0"/>
    <x v="1"/>
    <x v="2"/>
    <x v="0"/>
    <x v="1386"/>
    <x v="1516"/>
    <x v="1"/>
    <x v="1"/>
    <x v="36"/>
    <x v="36"/>
  </r>
  <r>
    <x v="1517"/>
    <x v="386"/>
    <x v="21"/>
    <x v="620"/>
    <x v="1"/>
    <x v="0"/>
    <x v="0"/>
    <x v="0"/>
    <x v="1"/>
    <x v="0"/>
    <x v="0"/>
    <x v="1387"/>
    <x v="1517"/>
    <x v="1"/>
    <x v="0"/>
    <x v="36"/>
    <x v="36"/>
  </r>
  <r>
    <x v="1518"/>
    <x v="1111"/>
    <x v="909"/>
    <x v="543"/>
    <x v="1"/>
    <x v="0"/>
    <x v="0"/>
    <x v="0"/>
    <x v="1"/>
    <x v="2"/>
    <x v="0"/>
    <x v="1388"/>
    <x v="1518"/>
    <x v="1"/>
    <x v="0"/>
    <x v="36"/>
    <x v="23"/>
  </r>
  <r>
    <x v="1519"/>
    <x v="1112"/>
    <x v="1012"/>
    <x v="339"/>
    <x v="1"/>
    <x v="0"/>
    <x v="0"/>
    <x v="3"/>
    <x v="1"/>
    <x v="1"/>
    <x v="2"/>
    <x v="156"/>
    <x v="1519"/>
    <x v="1"/>
    <x v="2"/>
    <x v="23"/>
    <x v="24"/>
  </r>
  <r>
    <x v="1520"/>
    <x v="1113"/>
    <x v="1013"/>
    <x v="117"/>
    <x v="1"/>
    <x v="0"/>
    <x v="0"/>
    <x v="1"/>
    <x v="1"/>
    <x v="1"/>
    <x v="2"/>
    <x v="1389"/>
    <x v="1520"/>
    <x v="2"/>
    <x v="2"/>
    <x v="24"/>
    <x v="1"/>
  </r>
  <r>
    <x v="1521"/>
    <x v="530"/>
    <x v="1014"/>
    <x v="621"/>
    <x v="1"/>
    <x v="0"/>
    <x v="0"/>
    <x v="1"/>
    <x v="1"/>
    <x v="0"/>
    <x v="0"/>
    <x v="1390"/>
    <x v="1521"/>
    <x v="1"/>
    <x v="1"/>
    <x v="2"/>
    <x v="17"/>
  </r>
  <r>
    <x v="1522"/>
    <x v="1114"/>
    <x v="467"/>
    <x v="5"/>
    <x v="1"/>
    <x v="0"/>
    <x v="0"/>
    <x v="3"/>
    <x v="1"/>
    <x v="0"/>
    <x v="0"/>
    <x v="1391"/>
    <x v="1522"/>
    <x v="2"/>
    <x v="1"/>
    <x v="17"/>
    <x v="26"/>
  </r>
  <r>
    <x v="1523"/>
    <x v="208"/>
    <x v="589"/>
    <x v="535"/>
    <x v="1"/>
    <x v="0"/>
    <x v="0"/>
    <x v="3"/>
    <x v="1"/>
    <x v="1"/>
    <x v="0"/>
    <x v="1392"/>
    <x v="1523"/>
    <x v="2"/>
    <x v="2"/>
    <x v="26"/>
    <x v="11"/>
  </r>
  <r>
    <x v="1524"/>
    <x v="304"/>
    <x v="1015"/>
    <x v="461"/>
    <x v="0"/>
    <x v="0"/>
    <x v="0"/>
    <x v="0"/>
    <x v="1"/>
    <x v="1"/>
    <x v="0"/>
    <x v="620"/>
    <x v="1524"/>
    <x v="2"/>
    <x v="1"/>
    <x v="0"/>
    <x v="8"/>
  </r>
  <r>
    <x v="1525"/>
    <x v="1115"/>
    <x v="1016"/>
    <x v="104"/>
    <x v="0"/>
    <x v="0"/>
    <x v="0"/>
    <x v="0"/>
    <x v="1"/>
    <x v="0"/>
    <x v="0"/>
    <x v="1393"/>
    <x v="1525"/>
    <x v="1"/>
    <x v="0"/>
    <x v="9"/>
    <x v="5"/>
  </r>
  <r>
    <x v="1526"/>
    <x v="1116"/>
    <x v="1017"/>
    <x v="56"/>
    <x v="0"/>
    <x v="0"/>
    <x v="0"/>
    <x v="0"/>
    <x v="1"/>
    <x v="2"/>
    <x v="1"/>
    <x v="1394"/>
    <x v="1526"/>
    <x v="1"/>
    <x v="1"/>
    <x v="6"/>
    <x v="33"/>
  </r>
  <r>
    <x v="1527"/>
    <x v="1117"/>
    <x v="1018"/>
    <x v="249"/>
    <x v="1"/>
    <x v="0"/>
    <x v="1"/>
    <x v="3"/>
    <x v="1"/>
    <x v="0"/>
    <x v="2"/>
    <x v="1395"/>
    <x v="1527"/>
    <x v="2"/>
    <x v="0"/>
    <x v="33"/>
    <x v="14"/>
  </r>
  <r>
    <x v="1528"/>
    <x v="1118"/>
    <x v="1019"/>
    <x v="398"/>
    <x v="0"/>
    <x v="0"/>
    <x v="0"/>
    <x v="0"/>
    <x v="1"/>
    <x v="0"/>
    <x v="0"/>
    <x v="1396"/>
    <x v="1528"/>
    <x v="1"/>
    <x v="1"/>
    <x v="14"/>
    <x v="11"/>
  </r>
  <r>
    <x v="1529"/>
    <x v="78"/>
    <x v="1020"/>
    <x v="12"/>
    <x v="0"/>
    <x v="0"/>
    <x v="0"/>
    <x v="0"/>
    <x v="1"/>
    <x v="3"/>
    <x v="3"/>
    <x v="1397"/>
    <x v="1529"/>
    <x v="2"/>
    <x v="1"/>
    <x v="0"/>
    <x v="17"/>
  </r>
  <r>
    <x v="1530"/>
    <x v="1119"/>
    <x v="424"/>
    <x v="450"/>
    <x v="1"/>
    <x v="0"/>
    <x v="0"/>
    <x v="0"/>
    <x v="1"/>
    <x v="0"/>
    <x v="2"/>
    <x v="1398"/>
    <x v="1530"/>
    <x v="1"/>
    <x v="0"/>
    <x v="17"/>
    <x v="3"/>
  </r>
  <r>
    <x v="1531"/>
    <x v="1120"/>
    <x v="1021"/>
    <x v="81"/>
    <x v="0"/>
    <x v="0"/>
    <x v="0"/>
    <x v="0"/>
    <x v="1"/>
    <x v="0"/>
    <x v="2"/>
    <x v="1399"/>
    <x v="1531"/>
    <x v="2"/>
    <x v="1"/>
    <x v="4"/>
    <x v="36"/>
  </r>
  <r>
    <x v="1532"/>
    <x v="346"/>
    <x v="1022"/>
    <x v="13"/>
    <x v="1"/>
    <x v="0"/>
    <x v="0"/>
    <x v="0"/>
    <x v="1"/>
    <x v="1"/>
    <x v="0"/>
    <x v="1400"/>
    <x v="1532"/>
    <x v="2"/>
    <x v="1"/>
    <x v="36"/>
    <x v="37"/>
  </r>
  <r>
    <x v="1533"/>
    <x v="83"/>
    <x v="1023"/>
    <x v="47"/>
    <x v="0"/>
    <x v="0"/>
    <x v="0"/>
    <x v="0"/>
    <x v="1"/>
    <x v="1"/>
    <x v="2"/>
    <x v="1218"/>
    <x v="1533"/>
    <x v="1"/>
    <x v="2"/>
    <x v="37"/>
    <x v="3"/>
  </r>
  <r>
    <x v="1534"/>
    <x v="25"/>
    <x v="687"/>
    <x v="117"/>
    <x v="0"/>
    <x v="0"/>
    <x v="0"/>
    <x v="0"/>
    <x v="1"/>
    <x v="1"/>
    <x v="2"/>
    <x v="1401"/>
    <x v="1534"/>
    <x v="1"/>
    <x v="1"/>
    <x v="4"/>
    <x v="32"/>
  </r>
  <r>
    <x v="1535"/>
    <x v="47"/>
    <x v="1024"/>
    <x v="115"/>
    <x v="0"/>
    <x v="0"/>
    <x v="0"/>
    <x v="3"/>
    <x v="1"/>
    <x v="0"/>
    <x v="2"/>
    <x v="1402"/>
    <x v="1535"/>
    <x v="2"/>
    <x v="2"/>
    <x v="32"/>
    <x v="1"/>
  </r>
  <r>
    <x v="1536"/>
    <x v="1121"/>
    <x v="1025"/>
    <x v="293"/>
    <x v="1"/>
    <x v="0"/>
    <x v="0"/>
    <x v="1"/>
    <x v="1"/>
    <x v="1"/>
    <x v="0"/>
    <x v="1403"/>
    <x v="1536"/>
    <x v="1"/>
    <x v="0"/>
    <x v="2"/>
    <x v="32"/>
  </r>
  <r>
    <x v="1537"/>
    <x v="203"/>
    <x v="1026"/>
    <x v="507"/>
    <x v="0"/>
    <x v="0"/>
    <x v="0"/>
    <x v="3"/>
    <x v="1"/>
    <x v="1"/>
    <x v="2"/>
    <x v="1404"/>
    <x v="1537"/>
    <x v="1"/>
    <x v="0"/>
    <x v="32"/>
    <x v="3"/>
  </r>
  <r>
    <x v="1538"/>
    <x v="1122"/>
    <x v="820"/>
    <x v="419"/>
    <x v="0"/>
    <x v="0"/>
    <x v="0"/>
    <x v="0"/>
    <x v="1"/>
    <x v="2"/>
    <x v="2"/>
    <x v="1405"/>
    <x v="1538"/>
    <x v="1"/>
    <x v="2"/>
    <x v="4"/>
    <x v="39"/>
  </r>
  <r>
    <x v="1539"/>
    <x v="1123"/>
    <x v="307"/>
    <x v="587"/>
    <x v="0"/>
    <x v="0"/>
    <x v="1"/>
    <x v="3"/>
    <x v="1"/>
    <x v="0"/>
    <x v="2"/>
    <x v="1406"/>
    <x v="1539"/>
    <x v="1"/>
    <x v="1"/>
    <x v="39"/>
    <x v="30"/>
  </r>
  <r>
    <x v="1540"/>
    <x v="1124"/>
    <x v="1027"/>
    <x v="622"/>
    <x v="0"/>
    <x v="0"/>
    <x v="0"/>
    <x v="1"/>
    <x v="1"/>
    <x v="0"/>
    <x v="0"/>
    <x v="1407"/>
    <x v="1540"/>
    <x v="1"/>
    <x v="1"/>
    <x v="30"/>
    <x v="37"/>
  </r>
  <r>
    <x v="1541"/>
    <x v="1125"/>
    <x v="759"/>
    <x v="180"/>
    <x v="0"/>
    <x v="0"/>
    <x v="0"/>
    <x v="0"/>
    <x v="1"/>
    <x v="0"/>
    <x v="2"/>
    <x v="1408"/>
    <x v="1541"/>
    <x v="2"/>
    <x v="2"/>
    <x v="37"/>
    <x v="37"/>
  </r>
  <r>
    <x v="1542"/>
    <x v="47"/>
    <x v="801"/>
    <x v="119"/>
    <x v="0"/>
    <x v="0"/>
    <x v="0"/>
    <x v="0"/>
    <x v="1"/>
    <x v="0"/>
    <x v="1"/>
    <x v="1409"/>
    <x v="1542"/>
    <x v="1"/>
    <x v="0"/>
    <x v="37"/>
    <x v="37"/>
  </r>
  <r>
    <x v="1543"/>
    <x v="1126"/>
    <x v="50"/>
    <x v="623"/>
    <x v="0"/>
    <x v="0"/>
    <x v="0"/>
    <x v="0"/>
    <x v="1"/>
    <x v="1"/>
    <x v="1"/>
    <x v="1410"/>
    <x v="1543"/>
    <x v="2"/>
    <x v="2"/>
    <x v="37"/>
    <x v="37"/>
  </r>
  <r>
    <x v="1544"/>
    <x v="1127"/>
    <x v="1028"/>
    <x v="585"/>
    <x v="0"/>
    <x v="0"/>
    <x v="0"/>
    <x v="0"/>
    <x v="1"/>
    <x v="2"/>
    <x v="2"/>
    <x v="1411"/>
    <x v="1544"/>
    <x v="1"/>
    <x v="1"/>
    <x v="37"/>
    <x v="32"/>
  </r>
  <r>
    <x v="1545"/>
    <x v="347"/>
    <x v="105"/>
    <x v="40"/>
    <x v="0"/>
    <x v="0"/>
    <x v="0"/>
    <x v="3"/>
    <x v="1"/>
    <x v="1"/>
    <x v="2"/>
    <x v="1412"/>
    <x v="1545"/>
    <x v="1"/>
    <x v="0"/>
    <x v="32"/>
    <x v="36"/>
  </r>
  <r>
    <x v="1546"/>
    <x v="1128"/>
    <x v="520"/>
    <x v="624"/>
    <x v="1"/>
    <x v="0"/>
    <x v="0"/>
    <x v="0"/>
    <x v="1"/>
    <x v="0"/>
    <x v="0"/>
    <x v="1413"/>
    <x v="1546"/>
    <x v="1"/>
    <x v="1"/>
    <x v="36"/>
    <x v="32"/>
  </r>
  <r>
    <x v="1547"/>
    <x v="1129"/>
    <x v="384"/>
    <x v="49"/>
    <x v="0"/>
    <x v="0"/>
    <x v="0"/>
    <x v="3"/>
    <x v="1"/>
    <x v="0"/>
    <x v="2"/>
    <x v="1414"/>
    <x v="1547"/>
    <x v="1"/>
    <x v="2"/>
    <x v="32"/>
    <x v="11"/>
  </r>
  <r>
    <x v="1548"/>
    <x v="1130"/>
    <x v="1029"/>
    <x v="519"/>
    <x v="0"/>
    <x v="0"/>
    <x v="0"/>
    <x v="0"/>
    <x v="1"/>
    <x v="0"/>
    <x v="0"/>
    <x v="395"/>
    <x v="1548"/>
    <x v="2"/>
    <x v="2"/>
    <x v="0"/>
    <x v="3"/>
  </r>
  <r>
    <x v="1549"/>
    <x v="27"/>
    <x v="1030"/>
    <x v="195"/>
    <x v="0"/>
    <x v="0"/>
    <x v="0"/>
    <x v="0"/>
    <x v="1"/>
    <x v="0"/>
    <x v="1"/>
    <x v="1415"/>
    <x v="1549"/>
    <x v="1"/>
    <x v="2"/>
    <x v="4"/>
    <x v="26"/>
  </r>
  <r>
    <x v="1550"/>
    <x v="1131"/>
    <x v="276"/>
    <x v="625"/>
    <x v="1"/>
    <x v="0"/>
    <x v="0"/>
    <x v="3"/>
    <x v="1"/>
    <x v="0"/>
    <x v="0"/>
    <x v="1416"/>
    <x v="1550"/>
    <x v="1"/>
    <x v="0"/>
    <x v="26"/>
    <x v="16"/>
  </r>
  <r>
    <x v="1551"/>
    <x v="397"/>
    <x v="1031"/>
    <x v="56"/>
    <x v="1"/>
    <x v="0"/>
    <x v="1"/>
    <x v="3"/>
    <x v="1"/>
    <x v="0"/>
    <x v="1"/>
    <x v="52"/>
    <x v="1551"/>
    <x v="1"/>
    <x v="0"/>
    <x v="16"/>
    <x v="37"/>
  </r>
  <r>
    <x v="1552"/>
    <x v="1132"/>
    <x v="643"/>
    <x v="374"/>
    <x v="0"/>
    <x v="0"/>
    <x v="0"/>
    <x v="0"/>
    <x v="1"/>
    <x v="2"/>
    <x v="2"/>
    <x v="1417"/>
    <x v="1552"/>
    <x v="1"/>
    <x v="2"/>
    <x v="37"/>
    <x v="37"/>
  </r>
  <r>
    <x v="1553"/>
    <x v="1133"/>
    <x v="837"/>
    <x v="82"/>
    <x v="0"/>
    <x v="0"/>
    <x v="0"/>
    <x v="0"/>
    <x v="1"/>
    <x v="1"/>
    <x v="2"/>
    <x v="1418"/>
    <x v="1553"/>
    <x v="1"/>
    <x v="1"/>
    <x v="37"/>
    <x v="0"/>
  </r>
  <r>
    <x v="1554"/>
    <x v="178"/>
    <x v="1032"/>
    <x v="133"/>
    <x v="1"/>
    <x v="0"/>
    <x v="0"/>
    <x v="0"/>
    <x v="1"/>
    <x v="2"/>
    <x v="2"/>
    <x v="1419"/>
    <x v="1554"/>
    <x v="1"/>
    <x v="1"/>
    <x v="1"/>
    <x v="5"/>
  </r>
  <r>
    <x v="1555"/>
    <x v="217"/>
    <x v="222"/>
    <x v="31"/>
    <x v="0"/>
    <x v="0"/>
    <x v="0"/>
    <x v="0"/>
    <x v="1"/>
    <x v="0"/>
    <x v="2"/>
    <x v="230"/>
    <x v="1555"/>
    <x v="1"/>
    <x v="1"/>
    <x v="6"/>
    <x v="37"/>
  </r>
  <r>
    <x v="1556"/>
    <x v="1134"/>
    <x v="326"/>
    <x v="124"/>
    <x v="0"/>
    <x v="0"/>
    <x v="0"/>
    <x v="0"/>
    <x v="1"/>
    <x v="2"/>
    <x v="2"/>
    <x v="1408"/>
    <x v="1556"/>
    <x v="1"/>
    <x v="2"/>
    <x v="37"/>
    <x v="37"/>
  </r>
  <r>
    <x v="1557"/>
    <x v="524"/>
    <x v="941"/>
    <x v="152"/>
    <x v="0"/>
    <x v="0"/>
    <x v="0"/>
    <x v="0"/>
    <x v="1"/>
    <x v="2"/>
    <x v="2"/>
    <x v="1420"/>
    <x v="1557"/>
    <x v="1"/>
    <x v="0"/>
    <x v="37"/>
    <x v="1"/>
  </r>
  <r>
    <x v="1558"/>
    <x v="1135"/>
    <x v="1033"/>
    <x v="428"/>
    <x v="1"/>
    <x v="0"/>
    <x v="0"/>
    <x v="1"/>
    <x v="1"/>
    <x v="2"/>
    <x v="0"/>
    <x v="886"/>
    <x v="1558"/>
    <x v="1"/>
    <x v="2"/>
    <x v="2"/>
    <x v="18"/>
  </r>
  <r>
    <x v="1559"/>
    <x v="1136"/>
    <x v="528"/>
    <x v="334"/>
    <x v="0"/>
    <x v="0"/>
    <x v="0"/>
    <x v="0"/>
    <x v="1"/>
    <x v="0"/>
    <x v="1"/>
    <x v="1421"/>
    <x v="1559"/>
    <x v="1"/>
    <x v="0"/>
    <x v="18"/>
    <x v="36"/>
  </r>
  <r>
    <x v="1560"/>
    <x v="1137"/>
    <x v="397"/>
    <x v="42"/>
    <x v="1"/>
    <x v="0"/>
    <x v="0"/>
    <x v="0"/>
    <x v="1"/>
    <x v="0"/>
    <x v="0"/>
    <x v="1422"/>
    <x v="1560"/>
    <x v="1"/>
    <x v="2"/>
    <x v="36"/>
    <x v="32"/>
  </r>
  <r>
    <x v="1561"/>
    <x v="1138"/>
    <x v="1034"/>
    <x v="79"/>
    <x v="0"/>
    <x v="0"/>
    <x v="0"/>
    <x v="3"/>
    <x v="1"/>
    <x v="0"/>
    <x v="2"/>
    <x v="1423"/>
    <x v="1561"/>
    <x v="1"/>
    <x v="0"/>
    <x v="32"/>
    <x v="32"/>
  </r>
  <r>
    <x v="1562"/>
    <x v="1139"/>
    <x v="422"/>
    <x v="176"/>
    <x v="0"/>
    <x v="0"/>
    <x v="0"/>
    <x v="3"/>
    <x v="1"/>
    <x v="1"/>
    <x v="2"/>
    <x v="1424"/>
    <x v="1562"/>
    <x v="2"/>
    <x v="0"/>
    <x v="32"/>
    <x v="17"/>
  </r>
  <r>
    <x v="1563"/>
    <x v="142"/>
    <x v="1035"/>
    <x v="626"/>
    <x v="1"/>
    <x v="0"/>
    <x v="0"/>
    <x v="0"/>
    <x v="1"/>
    <x v="1"/>
    <x v="2"/>
    <x v="1425"/>
    <x v="1563"/>
    <x v="2"/>
    <x v="2"/>
    <x v="17"/>
    <x v="27"/>
  </r>
  <r>
    <x v="1564"/>
    <x v="1140"/>
    <x v="1036"/>
    <x v="573"/>
    <x v="1"/>
    <x v="0"/>
    <x v="0"/>
    <x v="3"/>
    <x v="1"/>
    <x v="0"/>
    <x v="0"/>
    <x v="1426"/>
    <x v="1564"/>
    <x v="1"/>
    <x v="0"/>
    <x v="27"/>
    <x v="0"/>
  </r>
  <r>
    <x v="1565"/>
    <x v="1141"/>
    <x v="1037"/>
    <x v="34"/>
    <x v="1"/>
    <x v="0"/>
    <x v="0"/>
    <x v="0"/>
    <x v="1"/>
    <x v="1"/>
    <x v="1"/>
    <x v="1427"/>
    <x v="1565"/>
    <x v="1"/>
    <x v="0"/>
    <x v="1"/>
    <x v="38"/>
  </r>
  <r>
    <x v="1566"/>
    <x v="319"/>
    <x v="500"/>
    <x v="380"/>
    <x v="0"/>
    <x v="0"/>
    <x v="0"/>
    <x v="3"/>
    <x v="1"/>
    <x v="1"/>
    <x v="2"/>
    <x v="1428"/>
    <x v="1566"/>
    <x v="1"/>
    <x v="2"/>
    <x v="38"/>
    <x v="14"/>
  </r>
  <r>
    <x v="1567"/>
    <x v="1142"/>
    <x v="1038"/>
    <x v="222"/>
    <x v="0"/>
    <x v="0"/>
    <x v="0"/>
    <x v="0"/>
    <x v="1"/>
    <x v="0"/>
    <x v="0"/>
    <x v="564"/>
    <x v="1567"/>
    <x v="1"/>
    <x v="0"/>
    <x v="14"/>
    <x v="1"/>
  </r>
  <r>
    <x v="1568"/>
    <x v="1143"/>
    <x v="1039"/>
    <x v="590"/>
    <x v="1"/>
    <x v="0"/>
    <x v="0"/>
    <x v="1"/>
    <x v="1"/>
    <x v="0"/>
    <x v="0"/>
    <x v="1429"/>
    <x v="1568"/>
    <x v="1"/>
    <x v="1"/>
    <x v="2"/>
    <x v="17"/>
  </r>
  <r>
    <x v="1569"/>
    <x v="803"/>
    <x v="277"/>
    <x v="52"/>
    <x v="1"/>
    <x v="0"/>
    <x v="0"/>
    <x v="0"/>
    <x v="1"/>
    <x v="0"/>
    <x v="2"/>
    <x v="1367"/>
    <x v="1569"/>
    <x v="0"/>
    <x v="0"/>
    <x v="17"/>
    <x v="38"/>
  </r>
  <r>
    <x v="1570"/>
    <x v="806"/>
    <x v="1040"/>
    <x v="209"/>
    <x v="0"/>
    <x v="0"/>
    <x v="0"/>
    <x v="3"/>
    <x v="1"/>
    <x v="0"/>
    <x v="2"/>
    <x v="1430"/>
    <x v="1570"/>
    <x v="1"/>
    <x v="0"/>
    <x v="38"/>
    <x v="37"/>
  </r>
  <r>
    <x v="1571"/>
    <x v="1144"/>
    <x v="1041"/>
    <x v="280"/>
    <x v="0"/>
    <x v="0"/>
    <x v="0"/>
    <x v="0"/>
    <x v="1"/>
    <x v="1"/>
    <x v="2"/>
    <x v="1431"/>
    <x v="1571"/>
    <x v="1"/>
    <x v="1"/>
    <x v="37"/>
    <x v="31"/>
  </r>
  <r>
    <x v="1572"/>
    <x v="1145"/>
    <x v="728"/>
    <x v="127"/>
    <x v="1"/>
    <x v="0"/>
    <x v="1"/>
    <x v="3"/>
    <x v="1"/>
    <x v="1"/>
    <x v="2"/>
    <x v="1432"/>
    <x v="1572"/>
    <x v="1"/>
    <x v="2"/>
    <x v="31"/>
    <x v="37"/>
  </r>
  <r>
    <x v="1573"/>
    <x v="1146"/>
    <x v="984"/>
    <x v="256"/>
    <x v="0"/>
    <x v="0"/>
    <x v="0"/>
    <x v="0"/>
    <x v="1"/>
    <x v="1"/>
    <x v="1"/>
    <x v="1433"/>
    <x v="1573"/>
    <x v="0"/>
    <x v="2"/>
    <x v="37"/>
    <x v="0"/>
  </r>
  <r>
    <x v="1574"/>
    <x v="23"/>
    <x v="1042"/>
    <x v="358"/>
    <x v="1"/>
    <x v="0"/>
    <x v="0"/>
    <x v="0"/>
    <x v="1"/>
    <x v="1"/>
    <x v="2"/>
    <x v="1434"/>
    <x v="1574"/>
    <x v="1"/>
    <x v="2"/>
    <x v="1"/>
    <x v="32"/>
  </r>
  <r>
    <x v="1575"/>
    <x v="1147"/>
    <x v="13"/>
    <x v="585"/>
    <x v="0"/>
    <x v="0"/>
    <x v="0"/>
    <x v="3"/>
    <x v="1"/>
    <x v="0"/>
    <x v="2"/>
    <x v="1435"/>
    <x v="1575"/>
    <x v="1"/>
    <x v="1"/>
    <x v="32"/>
    <x v="1"/>
  </r>
  <r>
    <x v="1576"/>
    <x v="1148"/>
    <x v="1043"/>
    <x v="627"/>
    <x v="1"/>
    <x v="0"/>
    <x v="0"/>
    <x v="1"/>
    <x v="1"/>
    <x v="0"/>
    <x v="0"/>
    <x v="433"/>
    <x v="1576"/>
    <x v="1"/>
    <x v="1"/>
    <x v="2"/>
    <x v="45"/>
  </r>
  <r>
    <x v="1577"/>
    <x v="1149"/>
    <x v="1044"/>
    <x v="213"/>
    <x v="1"/>
    <x v="0"/>
    <x v="0"/>
    <x v="0"/>
    <x v="1"/>
    <x v="0"/>
    <x v="1"/>
    <x v="1436"/>
    <x v="1577"/>
    <x v="1"/>
    <x v="0"/>
    <x v="45"/>
    <x v="3"/>
  </r>
  <r>
    <x v="1578"/>
    <x v="1150"/>
    <x v="1045"/>
    <x v="83"/>
    <x v="0"/>
    <x v="0"/>
    <x v="0"/>
    <x v="0"/>
    <x v="1"/>
    <x v="1"/>
    <x v="2"/>
    <x v="1437"/>
    <x v="1578"/>
    <x v="1"/>
    <x v="2"/>
    <x v="4"/>
    <x v="25"/>
  </r>
  <r>
    <x v="1579"/>
    <x v="143"/>
    <x v="1046"/>
    <x v="587"/>
    <x v="0"/>
    <x v="0"/>
    <x v="0"/>
    <x v="0"/>
    <x v="1"/>
    <x v="2"/>
    <x v="2"/>
    <x v="1438"/>
    <x v="1579"/>
    <x v="1"/>
    <x v="1"/>
    <x v="25"/>
    <x v="33"/>
  </r>
  <r>
    <x v="1580"/>
    <x v="1151"/>
    <x v="1047"/>
    <x v="80"/>
    <x v="1"/>
    <x v="0"/>
    <x v="1"/>
    <x v="3"/>
    <x v="1"/>
    <x v="0"/>
    <x v="2"/>
    <x v="1439"/>
    <x v="1580"/>
    <x v="2"/>
    <x v="2"/>
    <x v="33"/>
    <x v="33"/>
  </r>
  <r>
    <x v="1581"/>
    <x v="1152"/>
    <x v="951"/>
    <x v="316"/>
    <x v="1"/>
    <x v="0"/>
    <x v="1"/>
    <x v="3"/>
    <x v="1"/>
    <x v="0"/>
    <x v="2"/>
    <x v="1440"/>
    <x v="1581"/>
    <x v="1"/>
    <x v="1"/>
    <x v="33"/>
    <x v="26"/>
  </r>
  <r>
    <x v="1582"/>
    <x v="1153"/>
    <x v="247"/>
    <x v="628"/>
    <x v="1"/>
    <x v="0"/>
    <x v="0"/>
    <x v="3"/>
    <x v="1"/>
    <x v="2"/>
    <x v="0"/>
    <x v="1441"/>
    <x v="1582"/>
    <x v="1"/>
    <x v="2"/>
    <x v="26"/>
    <x v="2"/>
  </r>
  <r>
    <x v="1583"/>
    <x v="1154"/>
    <x v="1048"/>
    <x v="134"/>
    <x v="0"/>
    <x v="0"/>
    <x v="0"/>
    <x v="0"/>
    <x v="1"/>
    <x v="0"/>
    <x v="2"/>
    <x v="1442"/>
    <x v="1583"/>
    <x v="1"/>
    <x v="2"/>
    <x v="3"/>
    <x v="17"/>
  </r>
  <r>
    <x v="1584"/>
    <x v="1155"/>
    <x v="65"/>
    <x v="334"/>
    <x v="1"/>
    <x v="0"/>
    <x v="0"/>
    <x v="0"/>
    <x v="1"/>
    <x v="0"/>
    <x v="1"/>
    <x v="1443"/>
    <x v="1584"/>
    <x v="1"/>
    <x v="1"/>
    <x v="17"/>
    <x v="17"/>
  </r>
  <r>
    <x v="1585"/>
    <x v="1156"/>
    <x v="1049"/>
    <x v="540"/>
    <x v="1"/>
    <x v="0"/>
    <x v="0"/>
    <x v="0"/>
    <x v="1"/>
    <x v="2"/>
    <x v="2"/>
    <x v="1444"/>
    <x v="1585"/>
    <x v="1"/>
    <x v="1"/>
    <x v="17"/>
    <x v="41"/>
  </r>
  <r>
    <x v="1586"/>
    <x v="1157"/>
    <x v="1050"/>
    <x v="561"/>
    <x v="0"/>
    <x v="1"/>
    <x v="0"/>
    <x v="3"/>
    <x v="1"/>
    <x v="0"/>
    <x v="1"/>
    <x v="1445"/>
    <x v="1586"/>
    <x v="1"/>
    <x v="2"/>
    <x v="41"/>
    <x v="16"/>
  </r>
  <r>
    <x v="1587"/>
    <x v="1158"/>
    <x v="1051"/>
    <x v="239"/>
    <x v="1"/>
    <x v="0"/>
    <x v="1"/>
    <x v="3"/>
    <x v="1"/>
    <x v="2"/>
    <x v="2"/>
    <x v="1446"/>
    <x v="1587"/>
    <x v="1"/>
    <x v="2"/>
    <x v="16"/>
    <x v="19"/>
  </r>
  <r>
    <x v="1588"/>
    <x v="1159"/>
    <x v="1052"/>
    <x v="305"/>
    <x v="0"/>
    <x v="0"/>
    <x v="0"/>
    <x v="0"/>
    <x v="1"/>
    <x v="0"/>
    <x v="0"/>
    <x v="1447"/>
    <x v="1588"/>
    <x v="1"/>
    <x v="1"/>
    <x v="19"/>
    <x v="45"/>
  </r>
  <r>
    <x v="1589"/>
    <x v="357"/>
    <x v="1053"/>
    <x v="224"/>
    <x v="1"/>
    <x v="0"/>
    <x v="0"/>
    <x v="0"/>
    <x v="1"/>
    <x v="1"/>
    <x v="2"/>
    <x v="1448"/>
    <x v="1589"/>
    <x v="1"/>
    <x v="0"/>
    <x v="45"/>
    <x v="36"/>
  </r>
  <r>
    <x v="1590"/>
    <x v="434"/>
    <x v="41"/>
    <x v="318"/>
    <x v="1"/>
    <x v="0"/>
    <x v="0"/>
    <x v="0"/>
    <x v="1"/>
    <x v="1"/>
    <x v="0"/>
    <x v="1449"/>
    <x v="1590"/>
    <x v="1"/>
    <x v="0"/>
    <x v="36"/>
    <x v="36"/>
  </r>
  <r>
    <x v="1591"/>
    <x v="196"/>
    <x v="1054"/>
    <x v="19"/>
    <x v="1"/>
    <x v="0"/>
    <x v="0"/>
    <x v="0"/>
    <x v="1"/>
    <x v="1"/>
    <x v="0"/>
    <x v="1311"/>
    <x v="1591"/>
    <x v="1"/>
    <x v="1"/>
    <x v="36"/>
    <x v="20"/>
  </r>
  <r>
    <x v="1592"/>
    <x v="440"/>
    <x v="650"/>
    <x v="135"/>
    <x v="0"/>
    <x v="0"/>
    <x v="1"/>
    <x v="3"/>
    <x v="1"/>
    <x v="0"/>
    <x v="2"/>
    <x v="1450"/>
    <x v="1592"/>
    <x v="1"/>
    <x v="1"/>
    <x v="20"/>
    <x v="36"/>
  </r>
  <r>
    <x v="1593"/>
    <x v="1160"/>
    <x v="704"/>
    <x v="629"/>
    <x v="1"/>
    <x v="0"/>
    <x v="0"/>
    <x v="0"/>
    <x v="1"/>
    <x v="1"/>
    <x v="0"/>
    <x v="1264"/>
    <x v="1593"/>
    <x v="0"/>
    <x v="0"/>
    <x v="36"/>
    <x v="32"/>
  </r>
  <r>
    <x v="1594"/>
    <x v="174"/>
    <x v="711"/>
    <x v="52"/>
    <x v="0"/>
    <x v="0"/>
    <x v="0"/>
    <x v="3"/>
    <x v="1"/>
    <x v="2"/>
    <x v="2"/>
    <x v="1451"/>
    <x v="1594"/>
    <x v="1"/>
    <x v="1"/>
    <x v="32"/>
    <x v="40"/>
  </r>
  <r>
    <x v="1595"/>
    <x v="292"/>
    <x v="1055"/>
    <x v="103"/>
    <x v="1"/>
    <x v="0"/>
    <x v="0"/>
    <x v="3"/>
    <x v="1"/>
    <x v="0"/>
    <x v="2"/>
    <x v="226"/>
    <x v="1595"/>
    <x v="1"/>
    <x v="1"/>
    <x v="40"/>
    <x v="1"/>
  </r>
  <r>
    <x v="1596"/>
    <x v="1161"/>
    <x v="1056"/>
    <x v="583"/>
    <x v="1"/>
    <x v="0"/>
    <x v="0"/>
    <x v="1"/>
    <x v="1"/>
    <x v="0"/>
    <x v="0"/>
    <x v="1452"/>
    <x v="1596"/>
    <x v="1"/>
    <x v="2"/>
    <x v="2"/>
    <x v="28"/>
  </r>
  <r>
    <x v="1597"/>
    <x v="1162"/>
    <x v="1057"/>
    <x v="589"/>
    <x v="0"/>
    <x v="0"/>
    <x v="0"/>
    <x v="1"/>
    <x v="1"/>
    <x v="0"/>
    <x v="2"/>
    <x v="1453"/>
    <x v="1597"/>
    <x v="1"/>
    <x v="2"/>
    <x v="28"/>
    <x v="28"/>
  </r>
  <r>
    <x v="1598"/>
    <x v="1163"/>
    <x v="1058"/>
    <x v="315"/>
    <x v="0"/>
    <x v="0"/>
    <x v="0"/>
    <x v="1"/>
    <x v="1"/>
    <x v="2"/>
    <x v="2"/>
    <x v="1454"/>
    <x v="1598"/>
    <x v="1"/>
    <x v="2"/>
    <x v="28"/>
    <x v="18"/>
  </r>
  <r>
    <x v="1599"/>
    <x v="340"/>
    <x v="1059"/>
    <x v="500"/>
    <x v="0"/>
    <x v="0"/>
    <x v="1"/>
    <x v="3"/>
    <x v="1"/>
    <x v="0"/>
    <x v="2"/>
    <x v="540"/>
    <x v="1599"/>
    <x v="1"/>
    <x v="1"/>
    <x v="18"/>
    <x v="33"/>
  </r>
  <r>
    <x v="1600"/>
    <x v="1164"/>
    <x v="1060"/>
    <x v="164"/>
    <x v="1"/>
    <x v="0"/>
    <x v="1"/>
    <x v="3"/>
    <x v="1"/>
    <x v="0"/>
    <x v="2"/>
    <x v="1339"/>
    <x v="1600"/>
    <x v="1"/>
    <x v="1"/>
    <x v="33"/>
    <x v="8"/>
  </r>
  <r>
    <x v="1601"/>
    <x v="690"/>
    <x v="405"/>
    <x v="457"/>
    <x v="0"/>
    <x v="0"/>
    <x v="0"/>
    <x v="0"/>
    <x v="1"/>
    <x v="0"/>
    <x v="0"/>
    <x v="1455"/>
    <x v="1601"/>
    <x v="1"/>
    <x v="2"/>
    <x v="9"/>
    <x v="28"/>
  </r>
  <r>
    <x v="1602"/>
    <x v="123"/>
    <x v="1061"/>
    <x v="261"/>
    <x v="0"/>
    <x v="0"/>
    <x v="0"/>
    <x v="1"/>
    <x v="1"/>
    <x v="2"/>
    <x v="2"/>
    <x v="1456"/>
    <x v="1602"/>
    <x v="1"/>
    <x v="2"/>
    <x v="28"/>
    <x v="34"/>
  </r>
  <r>
    <x v="1603"/>
    <x v="1165"/>
    <x v="1062"/>
    <x v="124"/>
    <x v="0"/>
    <x v="0"/>
    <x v="0"/>
    <x v="3"/>
    <x v="1"/>
    <x v="0"/>
    <x v="2"/>
    <x v="759"/>
    <x v="1603"/>
    <x v="1"/>
    <x v="1"/>
    <x v="34"/>
    <x v="35"/>
  </r>
  <r>
    <x v="1604"/>
    <x v="933"/>
    <x v="61"/>
    <x v="144"/>
    <x v="0"/>
    <x v="0"/>
    <x v="0"/>
    <x v="0"/>
    <x v="1"/>
    <x v="2"/>
    <x v="2"/>
    <x v="1457"/>
    <x v="1604"/>
    <x v="1"/>
    <x v="2"/>
    <x v="35"/>
    <x v="17"/>
  </r>
  <r>
    <x v="1605"/>
    <x v="88"/>
    <x v="410"/>
    <x v="363"/>
    <x v="1"/>
    <x v="0"/>
    <x v="0"/>
    <x v="0"/>
    <x v="1"/>
    <x v="1"/>
    <x v="2"/>
    <x v="1458"/>
    <x v="1605"/>
    <x v="1"/>
    <x v="2"/>
    <x v="17"/>
    <x v="17"/>
  </r>
  <r>
    <x v="1606"/>
    <x v="515"/>
    <x v="362"/>
    <x v="209"/>
    <x v="1"/>
    <x v="0"/>
    <x v="0"/>
    <x v="0"/>
    <x v="1"/>
    <x v="2"/>
    <x v="2"/>
    <x v="1425"/>
    <x v="1606"/>
    <x v="1"/>
    <x v="1"/>
    <x v="17"/>
    <x v="23"/>
  </r>
  <r>
    <x v="1607"/>
    <x v="1166"/>
    <x v="659"/>
    <x v="86"/>
    <x v="1"/>
    <x v="0"/>
    <x v="0"/>
    <x v="3"/>
    <x v="1"/>
    <x v="2"/>
    <x v="2"/>
    <x v="1459"/>
    <x v="1607"/>
    <x v="1"/>
    <x v="1"/>
    <x v="23"/>
    <x v="36"/>
  </r>
  <r>
    <x v="1608"/>
    <x v="440"/>
    <x v="806"/>
    <x v="218"/>
    <x v="1"/>
    <x v="0"/>
    <x v="0"/>
    <x v="0"/>
    <x v="1"/>
    <x v="2"/>
    <x v="0"/>
    <x v="1460"/>
    <x v="1608"/>
    <x v="1"/>
    <x v="0"/>
    <x v="36"/>
    <x v="36"/>
  </r>
  <r>
    <x v="1609"/>
    <x v="621"/>
    <x v="181"/>
    <x v="630"/>
    <x v="1"/>
    <x v="0"/>
    <x v="0"/>
    <x v="0"/>
    <x v="1"/>
    <x v="0"/>
    <x v="0"/>
    <x v="202"/>
    <x v="1609"/>
    <x v="1"/>
    <x v="1"/>
    <x v="36"/>
    <x v="23"/>
  </r>
  <r>
    <x v="1610"/>
    <x v="1167"/>
    <x v="1034"/>
    <x v="251"/>
    <x v="1"/>
    <x v="0"/>
    <x v="0"/>
    <x v="3"/>
    <x v="1"/>
    <x v="2"/>
    <x v="2"/>
    <x v="1461"/>
    <x v="1610"/>
    <x v="1"/>
    <x v="0"/>
    <x v="23"/>
    <x v="1"/>
  </r>
  <r>
    <x v="1611"/>
    <x v="345"/>
    <x v="1063"/>
    <x v="14"/>
    <x v="1"/>
    <x v="0"/>
    <x v="0"/>
    <x v="1"/>
    <x v="1"/>
    <x v="0"/>
    <x v="0"/>
    <x v="1462"/>
    <x v="1611"/>
    <x v="1"/>
    <x v="2"/>
    <x v="2"/>
    <x v="17"/>
  </r>
  <r>
    <x v="1612"/>
    <x v="1168"/>
    <x v="1064"/>
    <x v="111"/>
    <x v="1"/>
    <x v="0"/>
    <x v="0"/>
    <x v="0"/>
    <x v="1"/>
    <x v="2"/>
    <x v="2"/>
    <x v="1463"/>
    <x v="1612"/>
    <x v="1"/>
    <x v="2"/>
    <x v="17"/>
    <x v="32"/>
  </r>
  <r>
    <x v="1613"/>
    <x v="1169"/>
    <x v="1065"/>
    <x v="139"/>
    <x v="0"/>
    <x v="0"/>
    <x v="0"/>
    <x v="3"/>
    <x v="1"/>
    <x v="0"/>
    <x v="2"/>
    <x v="1464"/>
    <x v="1613"/>
    <x v="1"/>
    <x v="1"/>
    <x v="32"/>
    <x v="17"/>
  </r>
  <r>
    <x v="1614"/>
    <x v="203"/>
    <x v="1066"/>
    <x v="83"/>
    <x v="1"/>
    <x v="0"/>
    <x v="0"/>
    <x v="0"/>
    <x v="1"/>
    <x v="0"/>
    <x v="2"/>
    <x v="1465"/>
    <x v="1614"/>
    <x v="1"/>
    <x v="1"/>
    <x v="17"/>
    <x v="30"/>
  </r>
  <r>
    <x v="1615"/>
    <x v="16"/>
    <x v="1067"/>
    <x v="543"/>
    <x v="0"/>
    <x v="0"/>
    <x v="0"/>
    <x v="1"/>
    <x v="1"/>
    <x v="2"/>
    <x v="0"/>
    <x v="1466"/>
    <x v="1615"/>
    <x v="1"/>
    <x v="0"/>
    <x v="30"/>
    <x v="1"/>
  </r>
  <r>
    <x v="1616"/>
    <x v="1170"/>
    <x v="1068"/>
    <x v="631"/>
    <x v="1"/>
    <x v="0"/>
    <x v="0"/>
    <x v="1"/>
    <x v="1"/>
    <x v="3"/>
    <x v="3"/>
    <x v="1467"/>
    <x v="1616"/>
    <x v="1"/>
    <x v="0"/>
    <x v="2"/>
    <x v="0"/>
  </r>
  <r>
    <x v="1617"/>
    <x v="774"/>
    <x v="1069"/>
    <x v="319"/>
    <x v="1"/>
    <x v="0"/>
    <x v="0"/>
    <x v="0"/>
    <x v="1"/>
    <x v="2"/>
    <x v="2"/>
    <x v="538"/>
    <x v="1617"/>
    <x v="1"/>
    <x v="0"/>
    <x v="1"/>
    <x v="8"/>
  </r>
  <r>
    <x v="1618"/>
    <x v="1171"/>
    <x v="1070"/>
    <x v="632"/>
    <x v="0"/>
    <x v="0"/>
    <x v="0"/>
    <x v="0"/>
    <x v="1"/>
    <x v="1"/>
    <x v="0"/>
    <x v="631"/>
    <x v="1618"/>
    <x v="1"/>
    <x v="1"/>
    <x v="9"/>
    <x v="16"/>
  </r>
  <r>
    <x v="1619"/>
    <x v="1172"/>
    <x v="1071"/>
    <x v="90"/>
    <x v="1"/>
    <x v="0"/>
    <x v="1"/>
    <x v="3"/>
    <x v="1"/>
    <x v="0"/>
    <x v="2"/>
    <x v="1468"/>
    <x v="1619"/>
    <x v="1"/>
    <x v="2"/>
    <x v="16"/>
    <x v="2"/>
  </r>
  <r>
    <x v="1620"/>
    <x v="1173"/>
    <x v="893"/>
    <x v="538"/>
    <x v="0"/>
    <x v="0"/>
    <x v="0"/>
    <x v="0"/>
    <x v="1"/>
    <x v="1"/>
    <x v="2"/>
    <x v="1469"/>
    <x v="1620"/>
    <x v="1"/>
    <x v="0"/>
    <x v="3"/>
    <x v="33"/>
  </r>
  <r>
    <x v="1621"/>
    <x v="168"/>
    <x v="577"/>
    <x v="252"/>
    <x v="1"/>
    <x v="0"/>
    <x v="1"/>
    <x v="3"/>
    <x v="1"/>
    <x v="2"/>
    <x v="2"/>
    <x v="1470"/>
    <x v="1621"/>
    <x v="2"/>
    <x v="2"/>
    <x v="33"/>
    <x v="33"/>
  </r>
  <r>
    <x v="1622"/>
    <x v="501"/>
    <x v="507"/>
    <x v="274"/>
    <x v="1"/>
    <x v="0"/>
    <x v="1"/>
    <x v="3"/>
    <x v="1"/>
    <x v="0"/>
    <x v="2"/>
    <x v="1339"/>
    <x v="1622"/>
    <x v="1"/>
    <x v="0"/>
    <x v="33"/>
    <x v="42"/>
  </r>
  <r>
    <x v="1623"/>
    <x v="366"/>
    <x v="88"/>
    <x v="178"/>
    <x v="0"/>
    <x v="0"/>
    <x v="0"/>
    <x v="0"/>
    <x v="1"/>
    <x v="1"/>
    <x v="1"/>
    <x v="1471"/>
    <x v="1623"/>
    <x v="1"/>
    <x v="2"/>
    <x v="42"/>
    <x v="17"/>
  </r>
  <r>
    <x v="1624"/>
    <x v="83"/>
    <x v="50"/>
    <x v="215"/>
    <x v="1"/>
    <x v="0"/>
    <x v="0"/>
    <x v="0"/>
    <x v="1"/>
    <x v="0"/>
    <x v="2"/>
    <x v="1472"/>
    <x v="1624"/>
    <x v="1"/>
    <x v="1"/>
    <x v="17"/>
    <x v="40"/>
  </r>
  <r>
    <x v="1625"/>
    <x v="1174"/>
    <x v="1072"/>
    <x v="614"/>
    <x v="1"/>
    <x v="0"/>
    <x v="0"/>
    <x v="3"/>
    <x v="1"/>
    <x v="0"/>
    <x v="2"/>
    <x v="1473"/>
    <x v="1625"/>
    <x v="1"/>
    <x v="0"/>
    <x v="40"/>
    <x v="1"/>
  </r>
  <r>
    <x v="1626"/>
    <x v="1175"/>
    <x v="1073"/>
    <x v="35"/>
    <x v="1"/>
    <x v="0"/>
    <x v="0"/>
    <x v="1"/>
    <x v="1"/>
    <x v="2"/>
    <x v="0"/>
    <x v="1474"/>
    <x v="1626"/>
    <x v="1"/>
    <x v="2"/>
    <x v="2"/>
    <x v="32"/>
  </r>
  <r>
    <x v="1627"/>
    <x v="79"/>
    <x v="165"/>
    <x v="87"/>
    <x v="0"/>
    <x v="0"/>
    <x v="0"/>
    <x v="3"/>
    <x v="1"/>
    <x v="0"/>
    <x v="1"/>
    <x v="1321"/>
    <x v="1627"/>
    <x v="0"/>
    <x v="2"/>
    <x v="32"/>
    <x v="32"/>
  </r>
  <r>
    <x v="1628"/>
    <x v="1176"/>
    <x v="29"/>
    <x v="233"/>
    <x v="0"/>
    <x v="0"/>
    <x v="0"/>
    <x v="3"/>
    <x v="1"/>
    <x v="0"/>
    <x v="2"/>
    <x v="1475"/>
    <x v="1628"/>
    <x v="0"/>
    <x v="1"/>
    <x v="32"/>
    <x v="18"/>
  </r>
  <r>
    <x v="1629"/>
    <x v="1177"/>
    <x v="1074"/>
    <x v="150"/>
    <x v="0"/>
    <x v="0"/>
    <x v="1"/>
    <x v="3"/>
    <x v="1"/>
    <x v="0"/>
    <x v="2"/>
    <x v="1476"/>
    <x v="1629"/>
    <x v="1"/>
    <x v="2"/>
    <x v="18"/>
    <x v="32"/>
  </r>
  <r>
    <x v="1630"/>
    <x v="203"/>
    <x v="410"/>
    <x v="633"/>
    <x v="0"/>
    <x v="0"/>
    <x v="0"/>
    <x v="3"/>
    <x v="1"/>
    <x v="1"/>
    <x v="2"/>
    <x v="1477"/>
    <x v="1630"/>
    <x v="2"/>
    <x v="1"/>
    <x v="32"/>
    <x v="5"/>
  </r>
  <r>
    <x v="1631"/>
    <x v="1178"/>
    <x v="24"/>
    <x v="85"/>
    <x v="0"/>
    <x v="0"/>
    <x v="0"/>
    <x v="0"/>
    <x v="1"/>
    <x v="0"/>
    <x v="1"/>
    <x v="1478"/>
    <x v="1631"/>
    <x v="1"/>
    <x v="2"/>
    <x v="6"/>
    <x v="45"/>
  </r>
  <r>
    <x v="1632"/>
    <x v="886"/>
    <x v="1075"/>
    <x v="127"/>
    <x v="1"/>
    <x v="0"/>
    <x v="0"/>
    <x v="0"/>
    <x v="1"/>
    <x v="0"/>
    <x v="2"/>
    <x v="1479"/>
    <x v="1632"/>
    <x v="1"/>
    <x v="0"/>
    <x v="45"/>
    <x v="3"/>
  </r>
  <r>
    <x v="1633"/>
    <x v="1179"/>
    <x v="1076"/>
    <x v="228"/>
    <x v="0"/>
    <x v="0"/>
    <x v="0"/>
    <x v="0"/>
    <x v="1"/>
    <x v="0"/>
    <x v="2"/>
    <x v="1480"/>
    <x v="1633"/>
    <x v="1"/>
    <x v="1"/>
    <x v="4"/>
    <x v="25"/>
  </r>
  <r>
    <x v="1634"/>
    <x v="1180"/>
    <x v="1077"/>
    <x v="550"/>
    <x v="0"/>
    <x v="0"/>
    <x v="0"/>
    <x v="0"/>
    <x v="1"/>
    <x v="0"/>
    <x v="2"/>
    <x v="1481"/>
    <x v="1634"/>
    <x v="1"/>
    <x v="0"/>
    <x v="25"/>
    <x v="19"/>
  </r>
  <r>
    <x v="1635"/>
    <x v="414"/>
    <x v="1078"/>
    <x v="499"/>
    <x v="0"/>
    <x v="0"/>
    <x v="0"/>
    <x v="0"/>
    <x v="1"/>
    <x v="0"/>
    <x v="0"/>
    <x v="1142"/>
    <x v="1635"/>
    <x v="1"/>
    <x v="2"/>
    <x v="19"/>
    <x v="23"/>
  </r>
  <r>
    <x v="1636"/>
    <x v="1181"/>
    <x v="1079"/>
    <x v="106"/>
    <x v="1"/>
    <x v="0"/>
    <x v="0"/>
    <x v="3"/>
    <x v="1"/>
    <x v="0"/>
    <x v="1"/>
    <x v="1482"/>
    <x v="1636"/>
    <x v="1"/>
    <x v="1"/>
    <x v="23"/>
    <x v="19"/>
  </r>
  <r>
    <x v="1637"/>
    <x v="1182"/>
    <x v="1037"/>
    <x v="41"/>
    <x v="0"/>
    <x v="0"/>
    <x v="0"/>
    <x v="0"/>
    <x v="1"/>
    <x v="1"/>
    <x v="0"/>
    <x v="1483"/>
    <x v="1637"/>
    <x v="1"/>
    <x v="0"/>
    <x v="19"/>
    <x v="25"/>
  </r>
  <r>
    <x v="1638"/>
    <x v="1183"/>
    <x v="97"/>
    <x v="361"/>
    <x v="0"/>
    <x v="0"/>
    <x v="0"/>
    <x v="0"/>
    <x v="1"/>
    <x v="1"/>
    <x v="2"/>
    <x v="1484"/>
    <x v="1638"/>
    <x v="1"/>
    <x v="2"/>
    <x v="25"/>
    <x v="1"/>
  </r>
  <r>
    <x v="1639"/>
    <x v="1184"/>
    <x v="1080"/>
    <x v="452"/>
    <x v="1"/>
    <x v="0"/>
    <x v="0"/>
    <x v="1"/>
    <x v="1"/>
    <x v="2"/>
    <x v="0"/>
    <x v="1485"/>
    <x v="1639"/>
    <x v="1"/>
    <x v="0"/>
    <x v="2"/>
    <x v="32"/>
  </r>
  <r>
    <x v="1640"/>
    <x v="1185"/>
    <x v="713"/>
    <x v="249"/>
    <x v="0"/>
    <x v="0"/>
    <x v="0"/>
    <x v="3"/>
    <x v="1"/>
    <x v="0"/>
    <x v="2"/>
    <x v="1486"/>
    <x v="1640"/>
    <x v="1"/>
    <x v="2"/>
    <x v="32"/>
    <x v="32"/>
  </r>
  <r>
    <x v="1641"/>
    <x v="394"/>
    <x v="427"/>
    <x v="189"/>
    <x v="0"/>
    <x v="0"/>
    <x v="0"/>
    <x v="3"/>
    <x v="1"/>
    <x v="2"/>
    <x v="2"/>
    <x v="1487"/>
    <x v="1641"/>
    <x v="1"/>
    <x v="0"/>
    <x v="32"/>
    <x v="3"/>
  </r>
  <r>
    <x v="1642"/>
    <x v="433"/>
    <x v="1081"/>
    <x v="141"/>
    <x v="0"/>
    <x v="0"/>
    <x v="0"/>
    <x v="0"/>
    <x v="1"/>
    <x v="1"/>
    <x v="2"/>
    <x v="660"/>
    <x v="1642"/>
    <x v="1"/>
    <x v="2"/>
    <x v="4"/>
    <x v="25"/>
  </r>
  <r>
    <x v="1643"/>
    <x v="158"/>
    <x v="1082"/>
    <x v="212"/>
    <x v="0"/>
    <x v="0"/>
    <x v="0"/>
    <x v="0"/>
    <x v="1"/>
    <x v="2"/>
    <x v="2"/>
    <x v="1359"/>
    <x v="1643"/>
    <x v="2"/>
    <x v="0"/>
    <x v="25"/>
    <x v="25"/>
  </r>
  <r>
    <x v="1644"/>
    <x v="1186"/>
    <x v="332"/>
    <x v="195"/>
    <x v="0"/>
    <x v="0"/>
    <x v="0"/>
    <x v="0"/>
    <x v="1"/>
    <x v="1"/>
    <x v="1"/>
    <x v="1488"/>
    <x v="1644"/>
    <x v="1"/>
    <x v="0"/>
    <x v="25"/>
    <x v="41"/>
  </r>
  <r>
    <x v="1645"/>
    <x v="940"/>
    <x v="173"/>
    <x v="149"/>
    <x v="0"/>
    <x v="1"/>
    <x v="0"/>
    <x v="3"/>
    <x v="1"/>
    <x v="0"/>
    <x v="1"/>
    <x v="1489"/>
    <x v="1645"/>
    <x v="1"/>
    <x v="1"/>
    <x v="41"/>
    <x v="39"/>
  </r>
  <r>
    <x v="1646"/>
    <x v="161"/>
    <x v="142"/>
    <x v="331"/>
    <x v="0"/>
    <x v="0"/>
    <x v="1"/>
    <x v="3"/>
    <x v="1"/>
    <x v="0"/>
    <x v="1"/>
    <x v="1490"/>
    <x v="1646"/>
    <x v="1"/>
    <x v="2"/>
    <x v="39"/>
    <x v="38"/>
  </r>
  <r>
    <x v="1647"/>
    <x v="219"/>
    <x v="884"/>
    <x v="361"/>
    <x v="0"/>
    <x v="0"/>
    <x v="0"/>
    <x v="3"/>
    <x v="1"/>
    <x v="0"/>
    <x v="2"/>
    <x v="1491"/>
    <x v="1647"/>
    <x v="2"/>
    <x v="2"/>
    <x v="38"/>
    <x v="5"/>
  </r>
  <r>
    <x v="1648"/>
    <x v="16"/>
    <x v="1083"/>
    <x v="167"/>
    <x v="0"/>
    <x v="0"/>
    <x v="0"/>
    <x v="0"/>
    <x v="1"/>
    <x v="0"/>
    <x v="2"/>
    <x v="1492"/>
    <x v="1648"/>
    <x v="1"/>
    <x v="1"/>
    <x v="6"/>
    <x v="20"/>
  </r>
  <r>
    <x v="1649"/>
    <x v="91"/>
    <x v="620"/>
    <x v="105"/>
    <x v="0"/>
    <x v="0"/>
    <x v="1"/>
    <x v="3"/>
    <x v="1"/>
    <x v="1"/>
    <x v="1"/>
    <x v="1493"/>
    <x v="1649"/>
    <x v="1"/>
    <x v="2"/>
    <x v="20"/>
    <x v="38"/>
  </r>
  <r>
    <x v="1650"/>
    <x v="1187"/>
    <x v="692"/>
    <x v="332"/>
    <x v="0"/>
    <x v="0"/>
    <x v="0"/>
    <x v="3"/>
    <x v="1"/>
    <x v="0"/>
    <x v="2"/>
    <x v="1494"/>
    <x v="1650"/>
    <x v="2"/>
    <x v="0"/>
    <x v="38"/>
    <x v="37"/>
  </r>
  <r>
    <x v="1651"/>
    <x v="1188"/>
    <x v="71"/>
    <x v="167"/>
    <x v="0"/>
    <x v="0"/>
    <x v="0"/>
    <x v="0"/>
    <x v="1"/>
    <x v="0"/>
    <x v="2"/>
    <x v="1495"/>
    <x v="1651"/>
    <x v="1"/>
    <x v="1"/>
    <x v="37"/>
    <x v="37"/>
  </r>
  <r>
    <x v="1652"/>
    <x v="416"/>
    <x v="404"/>
    <x v="197"/>
    <x v="0"/>
    <x v="0"/>
    <x v="0"/>
    <x v="0"/>
    <x v="1"/>
    <x v="2"/>
    <x v="2"/>
    <x v="1496"/>
    <x v="1652"/>
    <x v="1"/>
    <x v="1"/>
    <x v="37"/>
    <x v="20"/>
  </r>
  <r>
    <x v="1653"/>
    <x v="1189"/>
    <x v="1084"/>
    <x v="128"/>
    <x v="0"/>
    <x v="0"/>
    <x v="1"/>
    <x v="3"/>
    <x v="1"/>
    <x v="0"/>
    <x v="1"/>
    <x v="1497"/>
    <x v="1653"/>
    <x v="1"/>
    <x v="2"/>
    <x v="20"/>
    <x v="32"/>
  </r>
  <r>
    <x v="1654"/>
    <x v="1190"/>
    <x v="387"/>
    <x v="125"/>
    <x v="0"/>
    <x v="0"/>
    <x v="0"/>
    <x v="3"/>
    <x v="1"/>
    <x v="0"/>
    <x v="2"/>
    <x v="1498"/>
    <x v="1654"/>
    <x v="1"/>
    <x v="0"/>
    <x v="32"/>
    <x v="17"/>
  </r>
  <r>
    <x v="1655"/>
    <x v="137"/>
    <x v="468"/>
    <x v="56"/>
    <x v="1"/>
    <x v="0"/>
    <x v="0"/>
    <x v="0"/>
    <x v="1"/>
    <x v="1"/>
    <x v="1"/>
    <x v="1499"/>
    <x v="1655"/>
    <x v="1"/>
    <x v="1"/>
    <x v="17"/>
    <x v="38"/>
  </r>
  <r>
    <x v="1656"/>
    <x v="1191"/>
    <x v="1085"/>
    <x v="470"/>
    <x v="0"/>
    <x v="0"/>
    <x v="0"/>
    <x v="3"/>
    <x v="1"/>
    <x v="2"/>
    <x v="2"/>
    <x v="1500"/>
    <x v="1656"/>
    <x v="1"/>
    <x v="2"/>
    <x v="38"/>
    <x v="40"/>
  </r>
  <r>
    <x v="1657"/>
    <x v="1192"/>
    <x v="1086"/>
    <x v="135"/>
    <x v="1"/>
    <x v="0"/>
    <x v="0"/>
    <x v="3"/>
    <x v="1"/>
    <x v="2"/>
    <x v="2"/>
    <x v="1501"/>
    <x v="1657"/>
    <x v="1"/>
    <x v="2"/>
    <x v="40"/>
    <x v="38"/>
  </r>
  <r>
    <x v="1658"/>
    <x v="0"/>
    <x v="28"/>
    <x v="21"/>
    <x v="0"/>
    <x v="0"/>
    <x v="0"/>
    <x v="3"/>
    <x v="1"/>
    <x v="0"/>
    <x v="1"/>
    <x v="1502"/>
    <x v="1658"/>
    <x v="1"/>
    <x v="0"/>
    <x v="38"/>
    <x v="14"/>
  </r>
  <r>
    <x v="1659"/>
    <x v="1193"/>
    <x v="1087"/>
    <x v="163"/>
    <x v="0"/>
    <x v="0"/>
    <x v="0"/>
    <x v="0"/>
    <x v="1"/>
    <x v="2"/>
    <x v="0"/>
    <x v="19"/>
    <x v="1659"/>
    <x v="1"/>
    <x v="0"/>
    <x v="14"/>
    <x v="43"/>
  </r>
  <r>
    <x v="1660"/>
    <x v="1194"/>
    <x v="1088"/>
    <x v="417"/>
    <x v="0"/>
    <x v="0"/>
    <x v="0"/>
    <x v="0"/>
    <x v="1"/>
    <x v="1"/>
    <x v="0"/>
    <x v="1503"/>
    <x v="1660"/>
    <x v="1"/>
    <x v="2"/>
    <x v="43"/>
    <x v="28"/>
  </r>
  <r>
    <x v="1661"/>
    <x v="208"/>
    <x v="1089"/>
    <x v="497"/>
    <x v="0"/>
    <x v="0"/>
    <x v="0"/>
    <x v="1"/>
    <x v="1"/>
    <x v="2"/>
    <x v="2"/>
    <x v="1504"/>
    <x v="1661"/>
    <x v="1"/>
    <x v="2"/>
    <x v="28"/>
    <x v="25"/>
  </r>
  <r>
    <x v="1662"/>
    <x v="1195"/>
    <x v="1090"/>
    <x v="106"/>
    <x v="0"/>
    <x v="0"/>
    <x v="0"/>
    <x v="0"/>
    <x v="1"/>
    <x v="2"/>
    <x v="1"/>
    <x v="1505"/>
    <x v="1662"/>
    <x v="1"/>
    <x v="0"/>
    <x v="25"/>
    <x v="41"/>
  </r>
  <r>
    <x v="1663"/>
    <x v="1196"/>
    <x v="1091"/>
    <x v="127"/>
    <x v="0"/>
    <x v="1"/>
    <x v="0"/>
    <x v="3"/>
    <x v="1"/>
    <x v="0"/>
    <x v="2"/>
    <x v="252"/>
    <x v="1663"/>
    <x v="1"/>
    <x v="0"/>
    <x v="41"/>
    <x v="33"/>
  </r>
  <r>
    <x v="1664"/>
    <x v="1197"/>
    <x v="1092"/>
    <x v="425"/>
    <x v="1"/>
    <x v="0"/>
    <x v="1"/>
    <x v="3"/>
    <x v="1"/>
    <x v="0"/>
    <x v="1"/>
    <x v="1506"/>
    <x v="1664"/>
    <x v="1"/>
    <x v="0"/>
    <x v="33"/>
    <x v="20"/>
  </r>
  <r>
    <x v="1665"/>
    <x v="1198"/>
    <x v="1093"/>
    <x v="45"/>
    <x v="0"/>
    <x v="0"/>
    <x v="1"/>
    <x v="3"/>
    <x v="1"/>
    <x v="0"/>
    <x v="2"/>
    <x v="1507"/>
    <x v="1665"/>
    <x v="1"/>
    <x v="1"/>
    <x v="20"/>
    <x v="28"/>
  </r>
  <r>
    <x v="1666"/>
    <x v="38"/>
    <x v="1056"/>
    <x v="245"/>
    <x v="0"/>
    <x v="0"/>
    <x v="0"/>
    <x v="1"/>
    <x v="1"/>
    <x v="1"/>
    <x v="1"/>
    <x v="821"/>
    <x v="1666"/>
    <x v="1"/>
    <x v="0"/>
    <x v="28"/>
    <x v="38"/>
  </r>
  <r>
    <x v="1667"/>
    <x v="1199"/>
    <x v="838"/>
    <x v="47"/>
    <x v="0"/>
    <x v="0"/>
    <x v="0"/>
    <x v="3"/>
    <x v="1"/>
    <x v="1"/>
    <x v="2"/>
    <x v="1508"/>
    <x v="1667"/>
    <x v="0"/>
    <x v="2"/>
    <x v="38"/>
    <x v="14"/>
  </r>
  <r>
    <x v="1668"/>
    <x v="145"/>
    <x v="1094"/>
    <x v="531"/>
    <x v="0"/>
    <x v="0"/>
    <x v="0"/>
    <x v="0"/>
    <x v="1"/>
    <x v="1"/>
    <x v="0"/>
    <x v="1509"/>
    <x v="1668"/>
    <x v="1"/>
    <x v="1"/>
    <x v="14"/>
    <x v="36"/>
  </r>
  <r>
    <x v="1669"/>
    <x v="1200"/>
    <x v="1095"/>
    <x v="634"/>
    <x v="1"/>
    <x v="0"/>
    <x v="0"/>
    <x v="0"/>
    <x v="1"/>
    <x v="0"/>
    <x v="0"/>
    <x v="1510"/>
    <x v="1669"/>
    <x v="2"/>
    <x v="0"/>
    <x v="36"/>
    <x v="20"/>
  </r>
  <r>
    <x v="1670"/>
    <x v="1201"/>
    <x v="380"/>
    <x v="100"/>
    <x v="0"/>
    <x v="0"/>
    <x v="1"/>
    <x v="3"/>
    <x v="1"/>
    <x v="2"/>
    <x v="1"/>
    <x v="1511"/>
    <x v="1670"/>
    <x v="1"/>
    <x v="1"/>
    <x v="20"/>
    <x v="36"/>
  </r>
  <r>
    <x v="1671"/>
    <x v="1127"/>
    <x v="1096"/>
    <x v="333"/>
    <x v="1"/>
    <x v="0"/>
    <x v="0"/>
    <x v="0"/>
    <x v="1"/>
    <x v="1"/>
    <x v="0"/>
    <x v="1512"/>
    <x v="1671"/>
    <x v="1"/>
    <x v="0"/>
    <x v="36"/>
    <x v="19"/>
  </r>
  <r>
    <x v="1672"/>
    <x v="1128"/>
    <x v="1097"/>
    <x v="627"/>
    <x v="0"/>
    <x v="0"/>
    <x v="0"/>
    <x v="0"/>
    <x v="1"/>
    <x v="3"/>
    <x v="3"/>
    <x v="1513"/>
    <x v="1672"/>
    <x v="1"/>
    <x v="2"/>
    <x v="19"/>
    <x v="34"/>
  </r>
  <r>
    <x v="1673"/>
    <x v="1044"/>
    <x v="387"/>
    <x v="458"/>
    <x v="0"/>
    <x v="0"/>
    <x v="0"/>
    <x v="3"/>
    <x v="1"/>
    <x v="0"/>
    <x v="2"/>
    <x v="1514"/>
    <x v="1673"/>
    <x v="1"/>
    <x v="0"/>
    <x v="34"/>
    <x v="28"/>
  </r>
  <r>
    <x v="1674"/>
    <x v="1202"/>
    <x v="1098"/>
    <x v="80"/>
    <x v="0"/>
    <x v="0"/>
    <x v="0"/>
    <x v="1"/>
    <x v="1"/>
    <x v="0"/>
    <x v="2"/>
    <x v="1515"/>
    <x v="1674"/>
    <x v="1"/>
    <x v="1"/>
    <x v="28"/>
    <x v="32"/>
  </r>
  <r>
    <x v="1675"/>
    <x v="1203"/>
    <x v="1099"/>
    <x v="170"/>
    <x v="0"/>
    <x v="0"/>
    <x v="0"/>
    <x v="3"/>
    <x v="1"/>
    <x v="1"/>
    <x v="2"/>
    <x v="1516"/>
    <x v="1675"/>
    <x v="1"/>
    <x v="2"/>
    <x v="32"/>
    <x v="33"/>
  </r>
  <r>
    <x v="1676"/>
    <x v="1204"/>
    <x v="23"/>
    <x v="99"/>
    <x v="1"/>
    <x v="0"/>
    <x v="1"/>
    <x v="3"/>
    <x v="1"/>
    <x v="1"/>
    <x v="1"/>
    <x v="303"/>
    <x v="1676"/>
    <x v="1"/>
    <x v="1"/>
    <x v="33"/>
    <x v="8"/>
  </r>
  <r>
    <x v="1677"/>
    <x v="1205"/>
    <x v="261"/>
    <x v="569"/>
    <x v="0"/>
    <x v="0"/>
    <x v="0"/>
    <x v="0"/>
    <x v="1"/>
    <x v="1"/>
    <x v="0"/>
    <x v="1517"/>
    <x v="1677"/>
    <x v="1"/>
    <x v="1"/>
    <x v="9"/>
    <x v="37"/>
  </r>
  <r>
    <x v="1678"/>
    <x v="1206"/>
    <x v="5"/>
    <x v="635"/>
    <x v="1"/>
    <x v="0"/>
    <x v="1"/>
    <x v="3"/>
    <x v="1"/>
    <x v="0"/>
    <x v="1"/>
    <x v="1225"/>
    <x v="1678"/>
    <x v="1"/>
    <x v="0"/>
    <x v="37"/>
    <x v="38"/>
  </r>
  <r>
    <x v="1679"/>
    <x v="1207"/>
    <x v="673"/>
    <x v="325"/>
    <x v="0"/>
    <x v="0"/>
    <x v="0"/>
    <x v="3"/>
    <x v="1"/>
    <x v="0"/>
    <x v="2"/>
    <x v="1518"/>
    <x v="1679"/>
    <x v="1"/>
    <x v="0"/>
    <x v="38"/>
    <x v="5"/>
  </r>
  <r>
    <x v="1680"/>
    <x v="1208"/>
    <x v="925"/>
    <x v="195"/>
    <x v="0"/>
    <x v="0"/>
    <x v="0"/>
    <x v="0"/>
    <x v="1"/>
    <x v="0"/>
    <x v="1"/>
    <x v="1519"/>
    <x v="1680"/>
    <x v="1"/>
    <x v="0"/>
    <x v="6"/>
    <x v="8"/>
  </r>
  <r>
    <x v="1681"/>
    <x v="898"/>
    <x v="1100"/>
    <x v="534"/>
    <x v="0"/>
    <x v="0"/>
    <x v="0"/>
    <x v="0"/>
    <x v="1"/>
    <x v="2"/>
    <x v="0"/>
    <x v="1520"/>
    <x v="1681"/>
    <x v="1"/>
    <x v="0"/>
    <x v="9"/>
    <x v="23"/>
  </r>
  <r>
    <x v="1682"/>
    <x v="1209"/>
    <x v="781"/>
    <x v="133"/>
    <x v="1"/>
    <x v="0"/>
    <x v="0"/>
    <x v="3"/>
    <x v="1"/>
    <x v="0"/>
    <x v="2"/>
    <x v="1521"/>
    <x v="1682"/>
    <x v="1"/>
    <x v="0"/>
    <x v="23"/>
    <x v="33"/>
  </r>
  <r>
    <x v="1683"/>
    <x v="1210"/>
    <x v="1101"/>
    <x v="117"/>
    <x v="1"/>
    <x v="0"/>
    <x v="1"/>
    <x v="3"/>
    <x v="1"/>
    <x v="2"/>
    <x v="2"/>
    <x v="1522"/>
    <x v="1683"/>
    <x v="1"/>
    <x v="1"/>
    <x v="33"/>
    <x v="26"/>
  </r>
  <r>
    <x v="1684"/>
    <x v="44"/>
    <x v="139"/>
    <x v="636"/>
    <x v="1"/>
    <x v="0"/>
    <x v="0"/>
    <x v="3"/>
    <x v="1"/>
    <x v="1"/>
    <x v="0"/>
    <x v="1523"/>
    <x v="1684"/>
    <x v="2"/>
    <x v="1"/>
    <x v="26"/>
    <x v="17"/>
  </r>
  <r>
    <x v="1685"/>
    <x v="1211"/>
    <x v="1102"/>
    <x v="67"/>
    <x v="1"/>
    <x v="0"/>
    <x v="0"/>
    <x v="0"/>
    <x v="1"/>
    <x v="0"/>
    <x v="2"/>
    <x v="1524"/>
    <x v="1685"/>
    <x v="1"/>
    <x v="1"/>
    <x v="17"/>
    <x v="19"/>
  </r>
  <r>
    <x v="1686"/>
    <x v="1212"/>
    <x v="1103"/>
    <x v="564"/>
    <x v="0"/>
    <x v="0"/>
    <x v="0"/>
    <x v="0"/>
    <x v="1"/>
    <x v="2"/>
    <x v="0"/>
    <x v="1525"/>
    <x v="1686"/>
    <x v="1"/>
    <x v="0"/>
    <x v="19"/>
    <x v="35"/>
  </r>
  <r>
    <x v="1687"/>
    <x v="1213"/>
    <x v="851"/>
    <x v="140"/>
    <x v="0"/>
    <x v="0"/>
    <x v="0"/>
    <x v="0"/>
    <x v="1"/>
    <x v="0"/>
    <x v="2"/>
    <x v="1526"/>
    <x v="1687"/>
    <x v="1"/>
    <x v="0"/>
    <x v="35"/>
    <x v="25"/>
  </r>
  <r>
    <x v="1688"/>
    <x v="901"/>
    <x v="1104"/>
    <x v="89"/>
    <x v="0"/>
    <x v="0"/>
    <x v="0"/>
    <x v="0"/>
    <x v="1"/>
    <x v="1"/>
    <x v="2"/>
    <x v="1527"/>
    <x v="1688"/>
    <x v="1"/>
    <x v="2"/>
    <x v="25"/>
    <x v="36"/>
  </r>
  <r>
    <x v="1689"/>
    <x v="1214"/>
    <x v="1105"/>
    <x v="77"/>
    <x v="1"/>
    <x v="0"/>
    <x v="0"/>
    <x v="0"/>
    <x v="1"/>
    <x v="0"/>
    <x v="0"/>
    <x v="1528"/>
    <x v="1689"/>
    <x v="1"/>
    <x v="2"/>
    <x v="36"/>
    <x v="23"/>
  </r>
  <r>
    <x v="1690"/>
    <x v="1215"/>
    <x v="1106"/>
    <x v="637"/>
    <x v="1"/>
    <x v="0"/>
    <x v="0"/>
    <x v="3"/>
    <x v="1"/>
    <x v="1"/>
    <x v="1"/>
    <x v="1529"/>
    <x v="1690"/>
    <x v="1"/>
    <x v="2"/>
    <x v="23"/>
    <x v="32"/>
  </r>
  <r>
    <x v="1691"/>
    <x v="890"/>
    <x v="1107"/>
    <x v="372"/>
    <x v="0"/>
    <x v="0"/>
    <x v="0"/>
    <x v="3"/>
    <x v="1"/>
    <x v="1"/>
    <x v="2"/>
    <x v="1530"/>
    <x v="1691"/>
    <x v="1"/>
    <x v="0"/>
    <x v="32"/>
    <x v="32"/>
  </r>
  <r>
    <x v="1692"/>
    <x v="1216"/>
    <x v="1108"/>
    <x v="473"/>
    <x v="0"/>
    <x v="0"/>
    <x v="0"/>
    <x v="3"/>
    <x v="1"/>
    <x v="1"/>
    <x v="2"/>
    <x v="1424"/>
    <x v="1692"/>
    <x v="1"/>
    <x v="2"/>
    <x v="32"/>
    <x v="26"/>
  </r>
  <r>
    <x v="1693"/>
    <x v="493"/>
    <x v="264"/>
    <x v="269"/>
    <x v="1"/>
    <x v="0"/>
    <x v="0"/>
    <x v="3"/>
    <x v="1"/>
    <x v="1"/>
    <x v="0"/>
    <x v="1531"/>
    <x v="1693"/>
    <x v="1"/>
    <x v="0"/>
    <x v="26"/>
    <x v="26"/>
  </r>
  <r>
    <x v="1694"/>
    <x v="1217"/>
    <x v="436"/>
    <x v="438"/>
    <x v="1"/>
    <x v="0"/>
    <x v="0"/>
    <x v="3"/>
    <x v="1"/>
    <x v="0"/>
    <x v="0"/>
    <x v="1532"/>
    <x v="1694"/>
    <x v="1"/>
    <x v="0"/>
    <x v="26"/>
    <x v="26"/>
  </r>
  <r>
    <x v="1695"/>
    <x v="1218"/>
    <x v="292"/>
    <x v="179"/>
    <x v="1"/>
    <x v="0"/>
    <x v="0"/>
    <x v="3"/>
    <x v="1"/>
    <x v="1"/>
    <x v="0"/>
    <x v="280"/>
    <x v="1695"/>
    <x v="1"/>
    <x v="2"/>
    <x v="26"/>
    <x v="30"/>
  </r>
  <r>
    <x v="1696"/>
    <x v="1219"/>
    <x v="1109"/>
    <x v="638"/>
    <x v="0"/>
    <x v="0"/>
    <x v="0"/>
    <x v="1"/>
    <x v="1"/>
    <x v="2"/>
    <x v="0"/>
    <x v="1533"/>
    <x v="1696"/>
    <x v="1"/>
    <x v="2"/>
    <x v="30"/>
    <x v="26"/>
  </r>
  <r>
    <x v="1697"/>
    <x v="804"/>
    <x v="958"/>
    <x v="639"/>
    <x v="1"/>
    <x v="0"/>
    <x v="0"/>
    <x v="3"/>
    <x v="1"/>
    <x v="1"/>
    <x v="0"/>
    <x v="1125"/>
    <x v="1697"/>
    <x v="1"/>
    <x v="2"/>
    <x v="26"/>
    <x v="37"/>
  </r>
  <r>
    <x v="1698"/>
    <x v="93"/>
    <x v="1110"/>
    <x v="123"/>
    <x v="0"/>
    <x v="0"/>
    <x v="0"/>
    <x v="0"/>
    <x v="1"/>
    <x v="2"/>
    <x v="1"/>
    <x v="1534"/>
    <x v="1698"/>
    <x v="2"/>
    <x v="2"/>
    <x v="37"/>
    <x v="29"/>
  </r>
  <r>
    <x v="1699"/>
    <x v="1220"/>
    <x v="1111"/>
    <x v="446"/>
    <x v="0"/>
    <x v="0"/>
    <x v="0"/>
    <x v="0"/>
    <x v="1"/>
    <x v="0"/>
    <x v="0"/>
    <x v="1535"/>
    <x v="1699"/>
    <x v="1"/>
    <x v="2"/>
    <x v="29"/>
    <x v="34"/>
  </r>
  <r>
    <x v="1700"/>
    <x v="7"/>
    <x v="661"/>
    <x v="193"/>
    <x v="0"/>
    <x v="0"/>
    <x v="0"/>
    <x v="3"/>
    <x v="1"/>
    <x v="1"/>
    <x v="2"/>
    <x v="1536"/>
    <x v="1700"/>
    <x v="2"/>
    <x v="1"/>
    <x v="34"/>
    <x v="42"/>
  </r>
  <r>
    <x v="1701"/>
    <x v="74"/>
    <x v="210"/>
    <x v="268"/>
    <x v="0"/>
    <x v="0"/>
    <x v="0"/>
    <x v="0"/>
    <x v="1"/>
    <x v="0"/>
    <x v="1"/>
    <x v="1537"/>
    <x v="1701"/>
    <x v="1"/>
    <x v="1"/>
    <x v="42"/>
    <x v="37"/>
  </r>
  <r>
    <x v="1702"/>
    <x v="586"/>
    <x v="369"/>
    <x v="372"/>
    <x v="0"/>
    <x v="0"/>
    <x v="0"/>
    <x v="0"/>
    <x v="1"/>
    <x v="0"/>
    <x v="2"/>
    <x v="1218"/>
    <x v="1702"/>
    <x v="1"/>
    <x v="0"/>
    <x v="37"/>
    <x v="27"/>
  </r>
  <r>
    <x v="1703"/>
    <x v="178"/>
    <x v="1087"/>
    <x v="570"/>
    <x v="1"/>
    <x v="0"/>
    <x v="0"/>
    <x v="3"/>
    <x v="1"/>
    <x v="1"/>
    <x v="0"/>
    <x v="1538"/>
    <x v="1703"/>
    <x v="1"/>
    <x v="0"/>
    <x v="27"/>
    <x v="17"/>
  </r>
  <r>
    <x v="1704"/>
    <x v="1221"/>
    <x v="1112"/>
    <x v="27"/>
    <x v="1"/>
    <x v="0"/>
    <x v="0"/>
    <x v="0"/>
    <x v="1"/>
    <x v="0"/>
    <x v="2"/>
    <x v="1539"/>
    <x v="1704"/>
    <x v="1"/>
    <x v="1"/>
    <x v="17"/>
    <x v="32"/>
  </r>
  <r>
    <x v="1705"/>
    <x v="1222"/>
    <x v="136"/>
    <x v="623"/>
    <x v="0"/>
    <x v="0"/>
    <x v="0"/>
    <x v="3"/>
    <x v="1"/>
    <x v="0"/>
    <x v="1"/>
    <x v="1540"/>
    <x v="1705"/>
    <x v="1"/>
    <x v="2"/>
    <x v="32"/>
    <x v="32"/>
  </r>
  <r>
    <x v="1706"/>
    <x v="463"/>
    <x v="816"/>
    <x v="109"/>
    <x v="0"/>
    <x v="0"/>
    <x v="0"/>
    <x v="3"/>
    <x v="1"/>
    <x v="2"/>
    <x v="1"/>
    <x v="1541"/>
    <x v="1706"/>
    <x v="1"/>
    <x v="2"/>
    <x v="32"/>
    <x v="3"/>
  </r>
  <r>
    <x v="1707"/>
    <x v="1223"/>
    <x v="1113"/>
    <x v="166"/>
    <x v="0"/>
    <x v="0"/>
    <x v="0"/>
    <x v="0"/>
    <x v="1"/>
    <x v="0"/>
    <x v="2"/>
    <x v="1542"/>
    <x v="1707"/>
    <x v="1"/>
    <x v="0"/>
    <x v="4"/>
    <x v="23"/>
  </r>
  <r>
    <x v="1708"/>
    <x v="710"/>
    <x v="421"/>
    <x v="103"/>
    <x v="1"/>
    <x v="0"/>
    <x v="0"/>
    <x v="3"/>
    <x v="1"/>
    <x v="0"/>
    <x v="2"/>
    <x v="1543"/>
    <x v="1708"/>
    <x v="1"/>
    <x v="0"/>
    <x v="23"/>
    <x v="33"/>
  </r>
  <r>
    <x v="1709"/>
    <x v="1224"/>
    <x v="368"/>
    <x v="196"/>
    <x v="0"/>
    <x v="0"/>
    <x v="0"/>
    <x v="3"/>
    <x v="1"/>
    <x v="1"/>
    <x v="2"/>
    <x v="1544"/>
    <x v="1709"/>
    <x v="1"/>
    <x v="0"/>
    <x v="33"/>
    <x v="26"/>
  </r>
  <r>
    <x v="1710"/>
    <x v="1225"/>
    <x v="428"/>
    <x v="640"/>
    <x v="1"/>
    <x v="0"/>
    <x v="0"/>
    <x v="3"/>
    <x v="1"/>
    <x v="1"/>
    <x v="0"/>
    <x v="1545"/>
    <x v="1710"/>
    <x v="1"/>
    <x v="0"/>
    <x v="26"/>
    <x v="3"/>
  </r>
  <r>
    <x v="1711"/>
    <x v="299"/>
    <x v="174"/>
    <x v="261"/>
    <x v="0"/>
    <x v="0"/>
    <x v="0"/>
    <x v="0"/>
    <x v="1"/>
    <x v="0"/>
    <x v="2"/>
    <x v="1546"/>
    <x v="1711"/>
    <x v="1"/>
    <x v="1"/>
    <x v="4"/>
    <x v="17"/>
  </r>
  <r>
    <x v="1712"/>
    <x v="167"/>
    <x v="26"/>
    <x v="114"/>
    <x v="1"/>
    <x v="0"/>
    <x v="0"/>
    <x v="3"/>
    <x v="1"/>
    <x v="1"/>
    <x v="0"/>
    <x v="1547"/>
    <x v="1712"/>
    <x v="1"/>
    <x v="2"/>
    <x v="17"/>
    <x v="5"/>
  </r>
  <r>
    <x v="1713"/>
    <x v="1226"/>
    <x v="1114"/>
    <x v="119"/>
    <x v="0"/>
    <x v="0"/>
    <x v="0"/>
    <x v="0"/>
    <x v="1"/>
    <x v="2"/>
    <x v="1"/>
    <x v="1548"/>
    <x v="1713"/>
    <x v="1"/>
    <x v="1"/>
    <x v="6"/>
    <x v="3"/>
  </r>
  <r>
    <x v="1714"/>
    <x v="1224"/>
    <x v="905"/>
    <x v="199"/>
    <x v="0"/>
    <x v="0"/>
    <x v="0"/>
    <x v="0"/>
    <x v="1"/>
    <x v="2"/>
    <x v="2"/>
    <x v="1549"/>
    <x v="1714"/>
    <x v="1"/>
    <x v="0"/>
    <x v="4"/>
    <x v="28"/>
  </r>
  <r>
    <x v="1715"/>
    <x v="89"/>
    <x v="1115"/>
    <x v="31"/>
    <x v="0"/>
    <x v="0"/>
    <x v="0"/>
    <x v="1"/>
    <x v="1"/>
    <x v="0"/>
    <x v="2"/>
    <x v="1550"/>
    <x v="1715"/>
    <x v="1"/>
    <x v="0"/>
    <x v="28"/>
    <x v="42"/>
  </r>
  <r>
    <x v="1716"/>
    <x v="1227"/>
    <x v="101"/>
    <x v="505"/>
    <x v="0"/>
    <x v="0"/>
    <x v="0"/>
    <x v="0"/>
    <x v="1"/>
    <x v="1"/>
    <x v="2"/>
    <x v="1551"/>
    <x v="1716"/>
    <x v="1"/>
    <x v="1"/>
    <x v="42"/>
    <x v="34"/>
  </r>
  <r>
    <x v="1717"/>
    <x v="1228"/>
    <x v="107"/>
    <x v="3"/>
    <x v="0"/>
    <x v="0"/>
    <x v="0"/>
    <x v="3"/>
    <x v="1"/>
    <x v="0"/>
    <x v="1"/>
    <x v="203"/>
    <x v="1717"/>
    <x v="1"/>
    <x v="1"/>
    <x v="34"/>
    <x v="19"/>
  </r>
  <r>
    <x v="1718"/>
    <x v="730"/>
    <x v="1116"/>
    <x v="162"/>
    <x v="0"/>
    <x v="0"/>
    <x v="0"/>
    <x v="0"/>
    <x v="1"/>
    <x v="3"/>
    <x v="3"/>
    <x v="1552"/>
    <x v="1718"/>
    <x v="1"/>
    <x v="1"/>
    <x v="19"/>
    <x v="5"/>
  </r>
  <r>
    <x v="1719"/>
    <x v="1229"/>
    <x v="984"/>
    <x v="136"/>
    <x v="0"/>
    <x v="0"/>
    <x v="0"/>
    <x v="0"/>
    <x v="1"/>
    <x v="1"/>
    <x v="1"/>
    <x v="1553"/>
    <x v="1719"/>
    <x v="1"/>
    <x v="2"/>
    <x v="6"/>
    <x v="21"/>
  </r>
  <r>
    <x v="1720"/>
    <x v="77"/>
    <x v="1117"/>
    <x v="120"/>
    <x v="0"/>
    <x v="1"/>
    <x v="0"/>
    <x v="3"/>
    <x v="1"/>
    <x v="0"/>
    <x v="2"/>
    <x v="1554"/>
    <x v="1720"/>
    <x v="1"/>
    <x v="0"/>
    <x v="21"/>
    <x v="41"/>
  </r>
  <r>
    <x v="1721"/>
    <x v="1230"/>
    <x v="1118"/>
    <x v="169"/>
    <x v="0"/>
    <x v="1"/>
    <x v="0"/>
    <x v="3"/>
    <x v="1"/>
    <x v="1"/>
    <x v="1"/>
    <x v="1555"/>
    <x v="1721"/>
    <x v="1"/>
    <x v="2"/>
    <x v="41"/>
    <x v="19"/>
  </r>
  <r>
    <x v="1722"/>
    <x v="1231"/>
    <x v="1119"/>
    <x v="327"/>
    <x v="0"/>
    <x v="0"/>
    <x v="0"/>
    <x v="0"/>
    <x v="1"/>
    <x v="0"/>
    <x v="0"/>
    <x v="1556"/>
    <x v="1722"/>
    <x v="1"/>
    <x v="2"/>
    <x v="19"/>
    <x v="38"/>
  </r>
  <r>
    <x v="1723"/>
    <x v="1232"/>
    <x v="1120"/>
    <x v="149"/>
    <x v="0"/>
    <x v="0"/>
    <x v="0"/>
    <x v="3"/>
    <x v="1"/>
    <x v="1"/>
    <x v="1"/>
    <x v="1557"/>
    <x v="1723"/>
    <x v="1"/>
    <x v="2"/>
    <x v="38"/>
    <x v="26"/>
  </r>
  <r>
    <x v="1724"/>
    <x v="1233"/>
    <x v="226"/>
    <x v="281"/>
    <x v="1"/>
    <x v="0"/>
    <x v="0"/>
    <x v="3"/>
    <x v="1"/>
    <x v="2"/>
    <x v="0"/>
    <x v="1558"/>
    <x v="1724"/>
    <x v="1"/>
    <x v="0"/>
    <x v="26"/>
    <x v="26"/>
  </r>
  <r>
    <x v="1725"/>
    <x v="1234"/>
    <x v="295"/>
    <x v="262"/>
    <x v="1"/>
    <x v="0"/>
    <x v="0"/>
    <x v="3"/>
    <x v="1"/>
    <x v="1"/>
    <x v="0"/>
    <x v="1559"/>
    <x v="1725"/>
    <x v="1"/>
    <x v="2"/>
    <x v="26"/>
    <x v="26"/>
  </r>
  <r>
    <x v="1726"/>
    <x v="1044"/>
    <x v="304"/>
    <x v="641"/>
    <x v="1"/>
    <x v="0"/>
    <x v="0"/>
    <x v="3"/>
    <x v="1"/>
    <x v="1"/>
    <x v="0"/>
    <x v="1560"/>
    <x v="1726"/>
    <x v="1"/>
    <x v="2"/>
    <x v="26"/>
    <x v="3"/>
  </r>
  <r>
    <x v="1727"/>
    <x v="1235"/>
    <x v="836"/>
    <x v="117"/>
    <x v="0"/>
    <x v="0"/>
    <x v="0"/>
    <x v="0"/>
    <x v="1"/>
    <x v="0"/>
    <x v="2"/>
    <x v="1561"/>
    <x v="1727"/>
    <x v="1"/>
    <x v="2"/>
    <x v="4"/>
    <x v="3"/>
  </r>
  <r>
    <x v="1728"/>
    <x v="1236"/>
    <x v="403"/>
    <x v="155"/>
    <x v="0"/>
    <x v="0"/>
    <x v="0"/>
    <x v="0"/>
    <x v="1"/>
    <x v="2"/>
    <x v="1"/>
    <x v="981"/>
    <x v="1728"/>
    <x v="1"/>
    <x v="2"/>
    <x v="4"/>
    <x v="2"/>
  </r>
  <r>
    <x v="1729"/>
    <x v="1237"/>
    <x v="65"/>
    <x v="103"/>
    <x v="0"/>
    <x v="0"/>
    <x v="0"/>
    <x v="0"/>
    <x v="1"/>
    <x v="0"/>
    <x v="2"/>
    <x v="992"/>
    <x v="1729"/>
    <x v="2"/>
    <x v="0"/>
    <x v="3"/>
    <x v="38"/>
  </r>
  <r>
    <x v="1730"/>
    <x v="1238"/>
    <x v="105"/>
    <x v="24"/>
    <x v="0"/>
    <x v="0"/>
    <x v="0"/>
    <x v="3"/>
    <x v="1"/>
    <x v="0"/>
    <x v="2"/>
    <x v="1430"/>
    <x v="1730"/>
    <x v="1"/>
    <x v="0"/>
    <x v="38"/>
    <x v="38"/>
  </r>
  <r>
    <x v="1731"/>
    <x v="78"/>
    <x v="41"/>
    <x v="117"/>
    <x v="0"/>
    <x v="0"/>
    <x v="0"/>
    <x v="3"/>
    <x v="1"/>
    <x v="2"/>
    <x v="2"/>
    <x v="1562"/>
    <x v="1731"/>
    <x v="1"/>
    <x v="2"/>
    <x v="38"/>
    <x v="38"/>
  </r>
  <r>
    <x v="1732"/>
    <x v="1239"/>
    <x v="1107"/>
    <x v="626"/>
    <x v="0"/>
    <x v="0"/>
    <x v="0"/>
    <x v="3"/>
    <x v="1"/>
    <x v="1"/>
    <x v="2"/>
    <x v="1563"/>
    <x v="1732"/>
    <x v="1"/>
    <x v="2"/>
    <x v="38"/>
    <x v="38"/>
  </r>
  <r>
    <x v="1733"/>
    <x v="1240"/>
    <x v="379"/>
    <x v="122"/>
    <x v="0"/>
    <x v="0"/>
    <x v="0"/>
    <x v="3"/>
    <x v="1"/>
    <x v="1"/>
    <x v="2"/>
    <x v="1564"/>
    <x v="1733"/>
    <x v="1"/>
    <x v="1"/>
    <x v="38"/>
    <x v="5"/>
  </r>
  <r>
    <x v="1734"/>
    <x v="1241"/>
    <x v="1121"/>
    <x v="79"/>
    <x v="1"/>
    <x v="0"/>
    <x v="0"/>
    <x v="3"/>
    <x v="1"/>
    <x v="0"/>
    <x v="2"/>
    <x v="1565"/>
    <x v="1734"/>
    <x v="1"/>
    <x v="2"/>
    <x v="6"/>
    <x v="35"/>
  </r>
  <r>
    <x v="1735"/>
    <x v="1242"/>
    <x v="1122"/>
    <x v="40"/>
    <x v="0"/>
    <x v="0"/>
    <x v="0"/>
    <x v="0"/>
    <x v="1"/>
    <x v="0"/>
    <x v="2"/>
    <x v="1566"/>
    <x v="1735"/>
    <x v="1"/>
    <x v="1"/>
    <x v="35"/>
    <x v="20"/>
  </r>
  <r>
    <x v="1736"/>
    <x v="1243"/>
    <x v="878"/>
    <x v="161"/>
    <x v="0"/>
    <x v="0"/>
    <x v="1"/>
    <x v="3"/>
    <x v="1"/>
    <x v="0"/>
    <x v="2"/>
    <x v="1567"/>
    <x v="1736"/>
    <x v="2"/>
    <x v="0"/>
    <x v="20"/>
    <x v="33"/>
  </r>
  <r>
    <x v="1737"/>
    <x v="49"/>
    <x v="1123"/>
    <x v="391"/>
    <x v="1"/>
    <x v="0"/>
    <x v="1"/>
    <x v="3"/>
    <x v="1"/>
    <x v="0"/>
    <x v="2"/>
    <x v="1568"/>
    <x v="1737"/>
    <x v="1"/>
    <x v="2"/>
    <x v="33"/>
    <x v="39"/>
  </r>
  <r>
    <x v="1738"/>
    <x v="1244"/>
    <x v="1124"/>
    <x v="497"/>
    <x v="0"/>
    <x v="1"/>
    <x v="0"/>
    <x v="3"/>
    <x v="1"/>
    <x v="2"/>
    <x v="2"/>
    <x v="1569"/>
    <x v="1738"/>
    <x v="1"/>
    <x v="2"/>
    <x v="39"/>
    <x v="18"/>
  </r>
  <r>
    <x v="1739"/>
    <x v="1245"/>
    <x v="1125"/>
    <x v="366"/>
    <x v="0"/>
    <x v="0"/>
    <x v="1"/>
    <x v="3"/>
    <x v="1"/>
    <x v="0"/>
    <x v="1"/>
    <x v="1570"/>
    <x v="1739"/>
    <x v="1"/>
    <x v="2"/>
    <x v="18"/>
    <x v="32"/>
  </r>
  <r>
    <x v="1740"/>
    <x v="1246"/>
    <x v="1126"/>
    <x v="320"/>
    <x v="0"/>
    <x v="0"/>
    <x v="0"/>
    <x v="3"/>
    <x v="1"/>
    <x v="0"/>
    <x v="2"/>
    <x v="1571"/>
    <x v="1740"/>
    <x v="1"/>
    <x v="1"/>
    <x v="32"/>
    <x v="42"/>
  </r>
  <r>
    <x v="1741"/>
    <x v="1247"/>
    <x v="1127"/>
    <x v="435"/>
    <x v="0"/>
    <x v="0"/>
    <x v="0"/>
    <x v="0"/>
    <x v="1"/>
    <x v="1"/>
    <x v="2"/>
    <x v="844"/>
    <x v="1741"/>
    <x v="1"/>
    <x v="2"/>
    <x v="42"/>
    <x v="2"/>
  </r>
  <r>
    <x v="1742"/>
    <x v="1248"/>
    <x v="356"/>
    <x v="100"/>
    <x v="0"/>
    <x v="0"/>
    <x v="0"/>
    <x v="0"/>
    <x v="1"/>
    <x v="0"/>
    <x v="1"/>
    <x v="1572"/>
    <x v="1742"/>
    <x v="1"/>
    <x v="2"/>
    <x v="3"/>
    <x v="2"/>
  </r>
  <r>
    <x v="1743"/>
    <x v="440"/>
    <x v="735"/>
    <x v="380"/>
    <x v="0"/>
    <x v="0"/>
    <x v="0"/>
    <x v="0"/>
    <x v="1"/>
    <x v="2"/>
    <x v="2"/>
    <x v="1573"/>
    <x v="1743"/>
    <x v="1"/>
    <x v="2"/>
    <x v="3"/>
    <x v="32"/>
  </r>
  <r>
    <x v="1744"/>
    <x v="825"/>
    <x v="1128"/>
    <x v="122"/>
    <x v="0"/>
    <x v="0"/>
    <x v="0"/>
    <x v="3"/>
    <x v="1"/>
    <x v="1"/>
    <x v="2"/>
    <x v="1295"/>
    <x v="1744"/>
    <x v="1"/>
    <x v="1"/>
    <x v="32"/>
    <x v="20"/>
  </r>
  <r>
    <x v="1745"/>
    <x v="1115"/>
    <x v="440"/>
    <x v="226"/>
    <x v="0"/>
    <x v="0"/>
    <x v="1"/>
    <x v="3"/>
    <x v="1"/>
    <x v="0"/>
    <x v="2"/>
    <x v="1574"/>
    <x v="1745"/>
    <x v="1"/>
    <x v="2"/>
    <x v="20"/>
    <x v="23"/>
  </r>
  <r>
    <x v="1746"/>
    <x v="1249"/>
    <x v="1129"/>
    <x v="347"/>
    <x v="1"/>
    <x v="0"/>
    <x v="0"/>
    <x v="3"/>
    <x v="1"/>
    <x v="0"/>
    <x v="2"/>
    <x v="367"/>
    <x v="1746"/>
    <x v="1"/>
    <x v="1"/>
    <x v="23"/>
    <x v="38"/>
  </r>
  <r>
    <x v="1747"/>
    <x v="1250"/>
    <x v="377"/>
    <x v="112"/>
    <x v="0"/>
    <x v="0"/>
    <x v="0"/>
    <x v="3"/>
    <x v="1"/>
    <x v="0"/>
    <x v="2"/>
    <x v="1575"/>
    <x v="1747"/>
    <x v="0"/>
    <x v="2"/>
    <x v="38"/>
    <x v="23"/>
  </r>
  <r>
    <x v="1748"/>
    <x v="648"/>
    <x v="11"/>
    <x v="117"/>
    <x v="1"/>
    <x v="0"/>
    <x v="0"/>
    <x v="3"/>
    <x v="1"/>
    <x v="2"/>
    <x v="2"/>
    <x v="1461"/>
    <x v="1748"/>
    <x v="1"/>
    <x v="0"/>
    <x v="23"/>
    <x v="38"/>
  </r>
  <r>
    <x v="1749"/>
    <x v="1251"/>
    <x v="1130"/>
    <x v="92"/>
    <x v="0"/>
    <x v="0"/>
    <x v="0"/>
    <x v="3"/>
    <x v="1"/>
    <x v="2"/>
    <x v="2"/>
    <x v="1576"/>
    <x v="1749"/>
    <x v="1"/>
    <x v="2"/>
    <x v="38"/>
    <x v="35"/>
  </r>
  <r>
    <x v="1750"/>
    <x v="1252"/>
    <x v="176"/>
    <x v="368"/>
    <x v="0"/>
    <x v="0"/>
    <x v="0"/>
    <x v="0"/>
    <x v="1"/>
    <x v="0"/>
    <x v="2"/>
    <x v="1577"/>
    <x v="1750"/>
    <x v="1"/>
    <x v="2"/>
    <x v="35"/>
    <x v="31"/>
  </r>
  <r>
    <x v="1751"/>
    <x v="515"/>
    <x v="861"/>
    <x v="87"/>
    <x v="1"/>
    <x v="0"/>
    <x v="1"/>
    <x v="3"/>
    <x v="1"/>
    <x v="0"/>
    <x v="1"/>
    <x v="1578"/>
    <x v="1751"/>
    <x v="2"/>
    <x v="2"/>
    <x v="31"/>
    <x v="8"/>
  </r>
  <r>
    <x v="1752"/>
    <x v="1253"/>
    <x v="1131"/>
    <x v="642"/>
    <x v="0"/>
    <x v="0"/>
    <x v="0"/>
    <x v="0"/>
    <x v="1"/>
    <x v="2"/>
    <x v="0"/>
    <x v="1579"/>
    <x v="1752"/>
    <x v="1"/>
    <x v="0"/>
    <x v="9"/>
    <x v="20"/>
  </r>
  <r>
    <x v="1753"/>
    <x v="1254"/>
    <x v="1132"/>
    <x v="49"/>
    <x v="0"/>
    <x v="0"/>
    <x v="1"/>
    <x v="3"/>
    <x v="1"/>
    <x v="1"/>
    <x v="2"/>
    <x v="1580"/>
    <x v="1753"/>
    <x v="1"/>
    <x v="1"/>
    <x v="20"/>
    <x v="25"/>
  </r>
  <r>
    <x v="1754"/>
    <x v="1255"/>
    <x v="1133"/>
    <x v="436"/>
    <x v="0"/>
    <x v="0"/>
    <x v="0"/>
    <x v="0"/>
    <x v="1"/>
    <x v="0"/>
    <x v="2"/>
    <x v="1581"/>
    <x v="1754"/>
    <x v="1"/>
    <x v="2"/>
    <x v="25"/>
    <x v="31"/>
  </r>
  <r>
    <x v="1755"/>
    <x v="1256"/>
    <x v="1134"/>
    <x v="643"/>
    <x v="1"/>
    <x v="0"/>
    <x v="1"/>
    <x v="3"/>
    <x v="1"/>
    <x v="1"/>
    <x v="2"/>
    <x v="1582"/>
    <x v="1755"/>
    <x v="1"/>
    <x v="2"/>
    <x v="31"/>
    <x v="47"/>
  </r>
  <r>
    <x v="1756"/>
    <x v="1257"/>
    <x v="1135"/>
    <x v="3"/>
    <x v="1"/>
    <x v="0"/>
    <x v="0"/>
    <x v="0"/>
    <x v="1"/>
    <x v="2"/>
    <x v="1"/>
    <x v="1583"/>
    <x v="1756"/>
    <x v="1"/>
    <x v="0"/>
    <x v="47"/>
    <x v="31"/>
  </r>
  <r>
    <x v="1757"/>
    <x v="1258"/>
    <x v="1136"/>
    <x v="70"/>
    <x v="1"/>
    <x v="0"/>
    <x v="1"/>
    <x v="3"/>
    <x v="1"/>
    <x v="0"/>
    <x v="2"/>
    <x v="1584"/>
    <x v="1757"/>
    <x v="1"/>
    <x v="2"/>
    <x v="31"/>
    <x v="26"/>
  </r>
  <r>
    <x v="1758"/>
    <x v="1259"/>
    <x v="1099"/>
    <x v="379"/>
    <x v="1"/>
    <x v="0"/>
    <x v="0"/>
    <x v="3"/>
    <x v="1"/>
    <x v="2"/>
    <x v="0"/>
    <x v="1585"/>
    <x v="1758"/>
    <x v="1"/>
    <x v="2"/>
    <x v="26"/>
    <x v="42"/>
  </r>
  <r>
    <x v="1759"/>
    <x v="1260"/>
    <x v="308"/>
    <x v="155"/>
    <x v="0"/>
    <x v="0"/>
    <x v="0"/>
    <x v="0"/>
    <x v="1"/>
    <x v="0"/>
    <x v="1"/>
    <x v="1586"/>
    <x v="1759"/>
    <x v="2"/>
    <x v="1"/>
    <x v="42"/>
    <x v="17"/>
  </r>
  <r>
    <x v="1760"/>
    <x v="1261"/>
    <x v="366"/>
    <x v="391"/>
    <x v="1"/>
    <x v="0"/>
    <x v="0"/>
    <x v="0"/>
    <x v="1"/>
    <x v="1"/>
    <x v="2"/>
    <x v="500"/>
    <x v="1760"/>
    <x v="0"/>
    <x v="2"/>
    <x v="17"/>
    <x v="23"/>
  </r>
  <r>
    <x v="1761"/>
    <x v="1262"/>
    <x v="742"/>
    <x v="538"/>
    <x v="1"/>
    <x v="0"/>
    <x v="0"/>
    <x v="3"/>
    <x v="1"/>
    <x v="0"/>
    <x v="2"/>
    <x v="1587"/>
    <x v="1761"/>
    <x v="1"/>
    <x v="0"/>
    <x v="23"/>
    <x v="23"/>
  </r>
  <r>
    <x v="1762"/>
    <x v="1263"/>
    <x v="419"/>
    <x v="80"/>
    <x v="1"/>
    <x v="0"/>
    <x v="0"/>
    <x v="3"/>
    <x v="1"/>
    <x v="1"/>
    <x v="2"/>
    <x v="1588"/>
    <x v="1762"/>
    <x v="1"/>
    <x v="0"/>
    <x v="23"/>
    <x v="29"/>
  </r>
  <r>
    <x v="1763"/>
    <x v="1264"/>
    <x v="1111"/>
    <x v="34"/>
    <x v="0"/>
    <x v="0"/>
    <x v="0"/>
    <x v="0"/>
    <x v="1"/>
    <x v="1"/>
    <x v="1"/>
    <x v="1589"/>
    <x v="1763"/>
    <x v="1"/>
    <x v="0"/>
    <x v="29"/>
    <x v="23"/>
  </r>
  <r>
    <x v="1764"/>
    <x v="1265"/>
    <x v="1137"/>
    <x v="435"/>
    <x v="1"/>
    <x v="0"/>
    <x v="0"/>
    <x v="3"/>
    <x v="1"/>
    <x v="0"/>
    <x v="2"/>
    <x v="1590"/>
    <x v="1764"/>
    <x v="1"/>
    <x v="2"/>
    <x v="23"/>
    <x v="47"/>
  </r>
  <r>
    <x v="1765"/>
    <x v="152"/>
    <x v="1138"/>
    <x v="195"/>
    <x v="1"/>
    <x v="0"/>
    <x v="0"/>
    <x v="0"/>
    <x v="1"/>
    <x v="0"/>
    <x v="1"/>
    <x v="1257"/>
    <x v="1765"/>
    <x v="1"/>
    <x v="2"/>
    <x v="47"/>
    <x v="23"/>
  </r>
  <r>
    <x v="1766"/>
    <x v="845"/>
    <x v="288"/>
    <x v="4"/>
    <x v="1"/>
    <x v="0"/>
    <x v="0"/>
    <x v="3"/>
    <x v="1"/>
    <x v="0"/>
    <x v="2"/>
    <x v="1591"/>
    <x v="1766"/>
    <x v="1"/>
    <x v="0"/>
    <x v="23"/>
    <x v="30"/>
  </r>
  <r>
    <x v="1767"/>
    <x v="174"/>
    <x v="1139"/>
    <x v="532"/>
    <x v="0"/>
    <x v="0"/>
    <x v="0"/>
    <x v="1"/>
    <x v="1"/>
    <x v="2"/>
    <x v="0"/>
    <x v="1592"/>
    <x v="1767"/>
    <x v="1"/>
    <x v="0"/>
    <x v="30"/>
    <x v="42"/>
  </r>
  <r>
    <x v="1768"/>
    <x v="440"/>
    <x v="53"/>
    <x v="616"/>
    <x v="0"/>
    <x v="0"/>
    <x v="0"/>
    <x v="0"/>
    <x v="1"/>
    <x v="0"/>
    <x v="2"/>
    <x v="1593"/>
    <x v="1768"/>
    <x v="1"/>
    <x v="1"/>
    <x v="42"/>
    <x v="19"/>
  </r>
  <r>
    <x v="1769"/>
    <x v="1266"/>
    <x v="1140"/>
    <x v="644"/>
    <x v="0"/>
    <x v="0"/>
    <x v="0"/>
    <x v="0"/>
    <x v="1"/>
    <x v="0"/>
    <x v="0"/>
    <x v="1594"/>
    <x v="1769"/>
    <x v="1"/>
    <x v="2"/>
    <x v="19"/>
    <x v="42"/>
  </r>
  <r>
    <x v="1770"/>
    <x v="1267"/>
    <x v="809"/>
    <x v="319"/>
    <x v="0"/>
    <x v="0"/>
    <x v="0"/>
    <x v="0"/>
    <x v="1"/>
    <x v="0"/>
    <x v="2"/>
    <x v="1595"/>
    <x v="1770"/>
    <x v="1"/>
    <x v="0"/>
    <x v="42"/>
    <x v="42"/>
  </r>
  <r>
    <x v="1771"/>
    <x v="420"/>
    <x v="892"/>
    <x v="280"/>
    <x v="0"/>
    <x v="0"/>
    <x v="0"/>
    <x v="0"/>
    <x v="1"/>
    <x v="0"/>
    <x v="2"/>
    <x v="1596"/>
    <x v="1771"/>
    <x v="1"/>
    <x v="0"/>
    <x v="42"/>
    <x v="20"/>
  </r>
  <r>
    <x v="1772"/>
    <x v="1268"/>
    <x v="355"/>
    <x v="149"/>
    <x v="0"/>
    <x v="0"/>
    <x v="1"/>
    <x v="3"/>
    <x v="1"/>
    <x v="0"/>
    <x v="1"/>
    <x v="1280"/>
    <x v="1772"/>
    <x v="1"/>
    <x v="2"/>
    <x v="20"/>
    <x v="43"/>
  </r>
  <r>
    <x v="1773"/>
    <x v="770"/>
    <x v="402"/>
    <x v="429"/>
    <x v="0"/>
    <x v="0"/>
    <x v="0"/>
    <x v="0"/>
    <x v="1"/>
    <x v="2"/>
    <x v="0"/>
    <x v="1597"/>
    <x v="1773"/>
    <x v="1"/>
    <x v="1"/>
    <x v="43"/>
    <x v="36"/>
  </r>
  <r>
    <x v="1774"/>
    <x v="805"/>
    <x v="1141"/>
    <x v="445"/>
    <x v="1"/>
    <x v="0"/>
    <x v="0"/>
    <x v="0"/>
    <x v="1"/>
    <x v="1"/>
    <x v="0"/>
    <x v="1089"/>
    <x v="1774"/>
    <x v="1"/>
    <x v="0"/>
    <x v="36"/>
    <x v="20"/>
  </r>
  <r>
    <x v="1775"/>
    <x v="91"/>
    <x v="429"/>
    <x v="27"/>
    <x v="0"/>
    <x v="0"/>
    <x v="1"/>
    <x v="3"/>
    <x v="1"/>
    <x v="1"/>
    <x v="2"/>
    <x v="1598"/>
    <x v="1775"/>
    <x v="1"/>
    <x v="1"/>
    <x v="20"/>
    <x v="23"/>
  </r>
  <r>
    <x v="1776"/>
    <x v="1269"/>
    <x v="397"/>
    <x v="155"/>
    <x v="1"/>
    <x v="0"/>
    <x v="0"/>
    <x v="3"/>
    <x v="1"/>
    <x v="1"/>
    <x v="1"/>
    <x v="1599"/>
    <x v="1776"/>
    <x v="2"/>
    <x v="0"/>
    <x v="23"/>
    <x v="2"/>
  </r>
  <r>
    <x v="1777"/>
    <x v="1270"/>
    <x v="1142"/>
    <x v="259"/>
    <x v="0"/>
    <x v="0"/>
    <x v="0"/>
    <x v="0"/>
    <x v="1"/>
    <x v="2"/>
    <x v="1"/>
    <x v="1600"/>
    <x v="1777"/>
    <x v="1"/>
    <x v="0"/>
    <x v="3"/>
    <x v="3"/>
  </r>
  <r>
    <x v="1778"/>
    <x v="1271"/>
    <x v="94"/>
    <x v="103"/>
    <x v="0"/>
    <x v="0"/>
    <x v="0"/>
    <x v="0"/>
    <x v="1"/>
    <x v="2"/>
    <x v="2"/>
    <x v="1601"/>
    <x v="1778"/>
    <x v="2"/>
    <x v="2"/>
    <x v="4"/>
    <x v="26"/>
  </r>
  <r>
    <x v="1779"/>
    <x v="637"/>
    <x v="264"/>
    <x v="221"/>
    <x v="1"/>
    <x v="0"/>
    <x v="0"/>
    <x v="3"/>
    <x v="1"/>
    <x v="0"/>
    <x v="0"/>
    <x v="1602"/>
    <x v="1779"/>
    <x v="1"/>
    <x v="1"/>
    <x v="26"/>
    <x v="26"/>
  </r>
  <r>
    <x v="1780"/>
    <x v="688"/>
    <x v="1143"/>
    <x v="185"/>
    <x v="1"/>
    <x v="0"/>
    <x v="0"/>
    <x v="3"/>
    <x v="1"/>
    <x v="1"/>
    <x v="0"/>
    <x v="1603"/>
    <x v="1780"/>
    <x v="1"/>
    <x v="1"/>
    <x v="26"/>
    <x v="31"/>
  </r>
  <r>
    <x v="1781"/>
    <x v="1272"/>
    <x v="312"/>
    <x v="139"/>
    <x v="1"/>
    <x v="0"/>
    <x v="1"/>
    <x v="3"/>
    <x v="1"/>
    <x v="1"/>
    <x v="2"/>
    <x v="1604"/>
    <x v="1781"/>
    <x v="1"/>
    <x v="0"/>
    <x v="31"/>
    <x v="3"/>
  </r>
  <r>
    <x v="1782"/>
    <x v="1273"/>
    <x v="1144"/>
    <x v="335"/>
    <x v="0"/>
    <x v="0"/>
    <x v="0"/>
    <x v="0"/>
    <x v="1"/>
    <x v="1"/>
    <x v="2"/>
    <x v="1605"/>
    <x v="1782"/>
    <x v="1"/>
    <x v="0"/>
    <x v="4"/>
    <x v="40"/>
  </r>
  <r>
    <x v="1783"/>
    <x v="631"/>
    <x v="1145"/>
    <x v="328"/>
    <x v="1"/>
    <x v="0"/>
    <x v="0"/>
    <x v="3"/>
    <x v="1"/>
    <x v="2"/>
    <x v="2"/>
    <x v="228"/>
    <x v="1783"/>
    <x v="1"/>
    <x v="0"/>
    <x v="40"/>
    <x v="21"/>
  </r>
  <r>
    <x v="1784"/>
    <x v="1274"/>
    <x v="1146"/>
    <x v="374"/>
    <x v="1"/>
    <x v="0"/>
    <x v="0"/>
    <x v="0"/>
    <x v="1"/>
    <x v="0"/>
    <x v="2"/>
    <x v="1606"/>
    <x v="1784"/>
    <x v="1"/>
    <x v="0"/>
    <x v="21"/>
    <x v="19"/>
  </r>
  <r>
    <x v="1785"/>
    <x v="19"/>
    <x v="1147"/>
    <x v="645"/>
    <x v="0"/>
    <x v="0"/>
    <x v="0"/>
    <x v="0"/>
    <x v="1"/>
    <x v="0"/>
    <x v="0"/>
    <x v="590"/>
    <x v="1785"/>
    <x v="1"/>
    <x v="2"/>
    <x v="19"/>
    <x v="18"/>
  </r>
  <r>
    <x v="1786"/>
    <x v="1275"/>
    <x v="1098"/>
    <x v="623"/>
    <x v="0"/>
    <x v="0"/>
    <x v="1"/>
    <x v="3"/>
    <x v="1"/>
    <x v="1"/>
    <x v="1"/>
    <x v="1607"/>
    <x v="1786"/>
    <x v="1"/>
    <x v="0"/>
    <x v="18"/>
    <x v="40"/>
  </r>
  <r>
    <x v="1787"/>
    <x v="1276"/>
    <x v="1148"/>
    <x v="109"/>
    <x v="1"/>
    <x v="0"/>
    <x v="0"/>
    <x v="3"/>
    <x v="1"/>
    <x v="0"/>
    <x v="1"/>
    <x v="1608"/>
    <x v="1787"/>
    <x v="1"/>
    <x v="1"/>
    <x v="40"/>
    <x v="32"/>
  </r>
  <r>
    <x v="1788"/>
    <x v="6"/>
    <x v="1089"/>
    <x v="120"/>
    <x v="0"/>
    <x v="0"/>
    <x v="0"/>
    <x v="3"/>
    <x v="1"/>
    <x v="0"/>
    <x v="2"/>
    <x v="1609"/>
    <x v="1788"/>
    <x v="1"/>
    <x v="1"/>
    <x v="32"/>
    <x v="34"/>
  </r>
  <r>
    <x v="1789"/>
    <x v="1277"/>
    <x v="671"/>
    <x v="259"/>
    <x v="0"/>
    <x v="0"/>
    <x v="0"/>
    <x v="3"/>
    <x v="1"/>
    <x v="0"/>
    <x v="1"/>
    <x v="1610"/>
    <x v="1789"/>
    <x v="2"/>
    <x v="2"/>
    <x v="34"/>
    <x v="21"/>
  </r>
  <r>
    <x v="1790"/>
    <x v="1278"/>
    <x v="314"/>
    <x v="151"/>
    <x v="0"/>
    <x v="1"/>
    <x v="0"/>
    <x v="3"/>
    <x v="1"/>
    <x v="0"/>
    <x v="2"/>
    <x v="1611"/>
    <x v="1790"/>
    <x v="1"/>
    <x v="2"/>
    <x v="21"/>
    <x v="43"/>
  </r>
  <r>
    <x v="1791"/>
    <x v="178"/>
    <x v="875"/>
    <x v="278"/>
    <x v="0"/>
    <x v="0"/>
    <x v="0"/>
    <x v="0"/>
    <x v="1"/>
    <x v="1"/>
    <x v="0"/>
    <x v="1612"/>
    <x v="1791"/>
    <x v="1"/>
    <x v="1"/>
    <x v="43"/>
    <x v="40"/>
  </r>
  <r>
    <x v="1792"/>
    <x v="143"/>
    <x v="1149"/>
    <x v="470"/>
    <x v="1"/>
    <x v="0"/>
    <x v="0"/>
    <x v="3"/>
    <x v="1"/>
    <x v="2"/>
    <x v="2"/>
    <x v="1613"/>
    <x v="1792"/>
    <x v="0"/>
    <x v="2"/>
    <x v="40"/>
    <x v="36"/>
  </r>
  <r>
    <x v="1793"/>
    <x v="537"/>
    <x v="306"/>
    <x v="646"/>
    <x v="1"/>
    <x v="0"/>
    <x v="0"/>
    <x v="0"/>
    <x v="1"/>
    <x v="2"/>
    <x v="0"/>
    <x v="1614"/>
    <x v="1793"/>
    <x v="1"/>
    <x v="1"/>
    <x v="36"/>
    <x v="8"/>
  </r>
  <r>
    <x v="1794"/>
    <x v="35"/>
    <x v="1150"/>
    <x v="647"/>
    <x v="0"/>
    <x v="0"/>
    <x v="0"/>
    <x v="0"/>
    <x v="1"/>
    <x v="1"/>
    <x v="0"/>
    <x v="1615"/>
    <x v="1794"/>
    <x v="1"/>
    <x v="0"/>
    <x v="9"/>
    <x v="3"/>
  </r>
  <r>
    <x v="1795"/>
    <x v="861"/>
    <x v="754"/>
    <x v="87"/>
    <x v="0"/>
    <x v="0"/>
    <x v="0"/>
    <x v="0"/>
    <x v="1"/>
    <x v="2"/>
    <x v="1"/>
    <x v="1616"/>
    <x v="1795"/>
    <x v="1"/>
    <x v="1"/>
    <x v="4"/>
    <x v="38"/>
  </r>
  <r>
    <x v="1796"/>
    <x v="1279"/>
    <x v="604"/>
    <x v="236"/>
    <x v="0"/>
    <x v="0"/>
    <x v="0"/>
    <x v="3"/>
    <x v="1"/>
    <x v="1"/>
    <x v="1"/>
    <x v="1617"/>
    <x v="1796"/>
    <x v="1"/>
    <x v="0"/>
    <x v="38"/>
    <x v="3"/>
  </r>
  <r>
    <x v="1797"/>
    <x v="582"/>
    <x v="1108"/>
    <x v="196"/>
    <x v="0"/>
    <x v="0"/>
    <x v="0"/>
    <x v="0"/>
    <x v="1"/>
    <x v="1"/>
    <x v="2"/>
    <x v="1618"/>
    <x v="1797"/>
    <x v="1"/>
    <x v="0"/>
    <x v="4"/>
    <x v="3"/>
  </r>
  <r>
    <x v="1798"/>
    <x v="906"/>
    <x v="1151"/>
    <x v="196"/>
    <x v="0"/>
    <x v="0"/>
    <x v="0"/>
    <x v="0"/>
    <x v="1"/>
    <x v="0"/>
    <x v="2"/>
    <x v="1619"/>
    <x v="1798"/>
    <x v="1"/>
    <x v="0"/>
    <x v="4"/>
    <x v="38"/>
  </r>
  <r>
    <x v="1799"/>
    <x v="1280"/>
    <x v="795"/>
    <x v="216"/>
    <x v="0"/>
    <x v="0"/>
    <x v="0"/>
    <x v="3"/>
    <x v="1"/>
    <x v="1"/>
    <x v="1"/>
    <x v="1620"/>
    <x v="1799"/>
    <x v="2"/>
    <x v="0"/>
    <x v="38"/>
    <x v="34"/>
  </r>
  <r>
    <x v="1800"/>
    <x v="1224"/>
    <x v="1152"/>
    <x v="178"/>
    <x v="0"/>
    <x v="0"/>
    <x v="0"/>
    <x v="3"/>
    <x v="1"/>
    <x v="0"/>
    <x v="1"/>
    <x v="1621"/>
    <x v="1800"/>
    <x v="1"/>
    <x v="0"/>
    <x v="34"/>
    <x v="38"/>
  </r>
  <r>
    <x v="1801"/>
    <x v="62"/>
    <x v="662"/>
    <x v="358"/>
    <x v="0"/>
    <x v="0"/>
    <x v="0"/>
    <x v="3"/>
    <x v="1"/>
    <x v="0"/>
    <x v="2"/>
    <x v="1622"/>
    <x v="1801"/>
    <x v="2"/>
    <x v="1"/>
    <x v="38"/>
    <x v="38"/>
  </r>
  <r>
    <x v="1802"/>
    <x v="477"/>
    <x v="1153"/>
    <x v="192"/>
    <x v="0"/>
    <x v="0"/>
    <x v="0"/>
    <x v="3"/>
    <x v="1"/>
    <x v="0"/>
    <x v="2"/>
    <x v="1623"/>
    <x v="1802"/>
    <x v="1"/>
    <x v="2"/>
    <x v="38"/>
    <x v="26"/>
  </r>
  <r>
    <x v="1803"/>
    <x v="1281"/>
    <x v="346"/>
    <x v="31"/>
    <x v="0"/>
    <x v="0"/>
    <x v="0"/>
    <x v="3"/>
    <x v="1"/>
    <x v="1"/>
    <x v="2"/>
    <x v="1624"/>
    <x v="1803"/>
    <x v="1"/>
    <x v="2"/>
    <x v="26"/>
    <x v="41"/>
  </r>
  <r>
    <x v="1804"/>
    <x v="1053"/>
    <x v="746"/>
    <x v="508"/>
    <x v="0"/>
    <x v="1"/>
    <x v="0"/>
    <x v="3"/>
    <x v="1"/>
    <x v="0"/>
    <x v="2"/>
    <x v="1625"/>
    <x v="1804"/>
    <x v="1"/>
    <x v="0"/>
    <x v="41"/>
    <x v="42"/>
  </r>
  <r>
    <x v="1805"/>
    <x v="386"/>
    <x v="349"/>
    <x v="576"/>
    <x v="0"/>
    <x v="0"/>
    <x v="0"/>
    <x v="0"/>
    <x v="1"/>
    <x v="0"/>
    <x v="2"/>
    <x v="1626"/>
    <x v="1805"/>
    <x v="1"/>
    <x v="0"/>
    <x v="42"/>
    <x v="26"/>
  </r>
  <r>
    <x v="1806"/>
    <x v="1282"/>
    <x v="1154"/>
    <x v="648"/>
    <x v="1"/>
    <x v="0"/>
    <x v="0"/>
    <x v="3"/>
    <x v="1"/>
    <x v="0"/>
    <x v="0"/>
    <x v="1627"/>
    <x v="1806"/>
    <x v="1"/>
    <x v="1"/>
    <x v="26"/>
    <x v="25"/>
  </r>
  <r>
    <x v="1807"/>
    <x v="1283"/>
    <x v="1155"/>
    <x v="6"/>
    <x v="0"/>
    <x v="0"/>
    <x v="0"/>
    <x v="0"/>
    <x v="1"/>
    <x v="0"/>
    <x v="1"/>
    <x v="1628"/>
    <x v="1807"/>
    <x v="1"/>
    <x v="0"/>
    <x v="25"/>
    <x v="5"/>
  </r>
  <r>
    <x v="1808"/>
    <x v="225"/>
    <x v="374"/>
    <x v="67"/>
    <x v="0"/>
    <x v="0"/>
    <x v="0"/>
    <x v="0"/>
    <x v="1"/>
    <x v="1"/>
    <x v="2"/>
    <x v="1629"/>
    <x v="1808"/>
    <x v="1"/>
    <x v="1"/>
    <x v="6"/>
    <x v="34"/>
  </r>
  <r>
    <x v="1809"/>
    <x v="1246"/>
    <x v="192"/>
    <x v="219"/>
    <x v="0"/>
    <x v="0"/>
    <x v="0"/>
    <x v="3"/>
    <x v="1"/>
    <x v="1"/>
    <x v="2"/>
    <x v="1630"/>
    <x v="1809"/>
    <x v="1"/>
    <x v="2"/>
    <x v="34"/>
    <x v="34"/>
  </r>
  <r>
    <x v="1810"/>
    <x v="1284"/>
    <x v="1156"/>
    <x v="191"/>
    <x v="0"/>
    <x v="0"/>
    <x v="0"/>
    <x v="3"/>
    <x v="1"/>
    <x v="2"/>
    <x v="2"/>
    <x v="184"/>
    <x v="1810"/>
    <x v="1"/>
    <x v="0"/>
    <x v="34"/>
    <x v="36"/>
  </r>
  <r>
    <x v="1811"/>
    <x v="1285"/>
    <x v="1157"/>
    <x v="416"/>
    <x v="1"/>
    <x v="0"/>
    <x v="0"/>
    <x v="0"/>
    <x v="1"/>
    <x v="1"/>
    <x v="0"/>
    <x v="1631"/>
    <x v="1811"/>
    <x v="1"/>
    <x v="0"/>
    <x v="36"/>
    <x v="29"/>
  </r>
  <r>
    <x v="1812"/>
    <x v="1286"/>
    <x v="1158"/>
    <x v="1"/>
    <x v="0"/>
    <x v="0"/>
    <x v="0"/>
    <x v="0"/>
    <x v="1"/>
    <x v="2"/>
    <x v="1"/>
    <x v="1632"/>
    <x v="1812"/>
    <x v="1"/>
    <x v="0"/>
    <x v="29"/>
    <x v="39"/>
  </r>
  <r>
    <x v="1813"/>
    <x v="386"/>
    <x v="747"/>
    <x v="637"/>
    <x v="0"/>
    <x v="0"/>
    <x v="1"/>
    <x v="3"/>
    <x v="1"/>
    <x v="0"/>
    <x v="1"/>
    <x v="1633"/>
    <x v="1813"/>
    <x v="1"/>
    <x v="0"/>
    <x v="39"/>
    <x v="2"/>
  </r>
  <r>
    <x v="1814"/>
    <x v="593"/>
    <x v="1035"/>
    <x v="243"/>
    <x v="0"/>
    <x v="0"/>
    <x v="0"/>
    <x v="0"/>
    <x v="1"/>
    <x v="0"/>
    <x v="2"/>
    <x v="1634"/>
    <x v="1814"/>
    <x v="2"/>
    <x v="0"/>
    <x v="3"/>
    <x v="39"/>
  </r>
  <r>
    <x v="1815"/>
    <x v="1287"/>
    <x v="1159"/>
    <x v="199"/>
    <x v="0"/>
    <x v="0"/>
    <x v="1"/>
    <x v="3"/>
    <x v="1"/>
    <x v="2"/>
    <x v="2"/>
    <x v="1635"/>
    <x v="1815"/>
    <x v="1"/>
    <x v="1"/>
    <x v="39"/>
    <x v="18"/>
  </r>
  <r>
    <x v="1816"/>
    <x v="770"/>
    <x v="1160"/>
    <x v="352"/>
    <x v="0"/>
    <x v="0"/>
    <x v="1"/>
    <x v="3"/>
    <x v="1"/>
    <x v="1"/>
    <x v="2"/>
    <x v="644"/>
    <x v="1816"/>
    <x v="1"/>
    <x v="1"/>
    <x v="18"/>
    <x v="2"/>
  </r>
  <r>
    <x v="1817"/>
    <x v="1087"/>
    <x v="160"/>
    <x v="166"/>
    <x v="0"/>
    <x v="0"/>
    <x v="0"/>
    <x v="0"/>
    <x v="1"/>
    <x v="0"/>
    <x v="2"/>
    <x v="139"/>
    <x v="1817"/>
    <x v="1"/>
    <x v="1"/>
    <x v="3"/>
    <x v="2"/>
  </r>
  <r>
    <x v="1818"/>
    <x v="308"/>
    <x v="40"/>
    <x v="122"/>
    <x v="0"/>
    <x v="0"/>
    <x v="0"/>
    <x v="0"/>
    <x v="1"/>
    <x v="0"/>
    <x v="2"/>
    <x v="1636"/>
    <x v="1818"/>
    <x v="1"/>
    <x v="2"/>
    <x v="3"/>
    <x v="2"/>
  </r>
  <r>
    <x v="1819"/>
    <x v="1288"/>
    <x v="1079"/>
    <x v="436"/>
    <x v="0"/>
    <x v="0"/>
    <x v="0"/>
    <x v="0"/>
    <x v="1"/>
    <x v="0"/>
    <x v="2"/>
    <x v="1637"/>
    <x v="1819"/>
    <x v="2"/>
    <x v="0"/>
    <x v="3"/>
    <x v="45"/>
  </r>
  <r>
    <x v="1820"/>
    <x v="77"/>
    <x v="384"/>
    <x v="649"/>
    <x v="1"/>
    <x v="0"/>
    <x v="0"/>
    <x v="0"/>
    <x v="1"/>
    <x v="1"/>
    <x v="2"/>
    <x v="1638"/>
    <x v="1820"/>
    <x v="1"/>
    <x v="1"/>
    <x v="45"/>
    <x v="17"/>
  </r>
  <r>
    <x v="1821"/>
    <x v="1289"/>
    <x v="65"/>
    <x v="166"/>
    <x v="1"/>
    <x v="0"/>
    <x v="0"/>
    <x v="0"/>
    <x v="1"/>
    <x v="2"/>
    <x v="2"/>
    <x v="1639"/>
    <x v="1821"/>
    <x v="0"/>
    <x v="1"/>
    <x v="17"/>
    <x v="44"/>
  </r>
  <r>
    <x v="1822"/>
    <x v="1290"/>
    <x v="43"/>
    <x v="127"/>
    <x v="0"/>
    <x v="0"/>
    <x v="0"/>
    <x v="3"/>
    <x v="1"/>
    <x v="1"/>
    <x v="2"/>
    <x v="1640"/>
    <x v="1822"/>
    <x v="1"/>
    <x v="1"/>
    <x v="44"/>
    <x v="21"/>
  </r>
  <r>
    <x v="1823"/>
    <x v="398"/>
    <x v="722"/>
    <x v="351"/>
    <x v="0"/>
    <x v="1"/>
    <x v="0"/>
    <x v="3"/>
    <x v="1"/>
    <x v="2"/>
    <x v="2"/>
    <x v="1641"/>
    <x v="1823"/>
    <x v="1"/>
    <x v="0"/>
    <x v="21"/>
    <x v="3"/>
  </r>
  <r>
    <x v="1824"/>
    <x v="1291"/>
    <x v="312"/>
    <x v="124"/>
    <x v="0"/>
    <x v="0"/>
    <x v="0"/>
    <x v="0"/>
    <x v="1"/>
    <x v="1"/>
    <x v="2"/>
    <x v="1642"/>
    <x v="1824"/>
    <x v="1"/>
    <x v="2"/>
    <x v="4"/>
    <x v="45"/>
  </r>
  <r>
    <x v="1825"/>
    <x v="1292"/>
    <x v="1041"/>
    <x v="82"/>
    <x v="1"/>
    <x v="0"/>
    <x v="0"/>
    <x v="0"/>
    <x v="1"/>
    <x v="0"/>
    <x v="2"/>
    <x v="1643"/>
    <x v="1825"/>
    <x v="1"/>
    <x v="2"/>
    <x v="45"/>
    <x v="2"/>
  </r>
  <r>
    <x v="1826"/>
    <x v="1293"/>
    <x v="1161"/>
    <x v="81"/>
    <x v="0"/>
    <x v="0"/>
    <x v="0"/>
    <x v="0"/>
    <x v="1"/>
    <x v="2"/>
    <x v="2"/>
    <x v="1644"/>
    <x v="1826"/>
    <x v="1"/>
    <x v="2"/>
    <x v="3"/>
    <x v="41"/>
  </r>
  <r>
    <x v="1827"/>
    <x v="1231"/>
    <x v="32"/>
    <x v="267"/>
    <x v="0"/>
    <x v="1"/>
    <x v="0"/>
    <x v="3"/>
    <x v="1"/>
    <x v="2"/>
    <x v="2"/>
    <x v="1645"/>
    <x v="1827"/>
    <x v="1"/>
    <x v="2"/>
    <x v="41"/>
    <x v="2"/>
  </r>
  <r>
    <x v="1828"/>
    <x v="381"/>
    <x v="559"/>
    <x v="249"/>
    <x v="0"/>
    <x v="0"/>
    <x v="0"/>
    <x v="0"/>
    <x v="1"/>
    <x v="0"/>
    <x v="2"/>
    <x v="1646"/>
    <x v="1828"/>
    <x v="1"/>
    <x v="1"/>
    <x v="3"/>
    <x v="23"/>
  </r>
  <r>
    <x v="1829"/>
    <x v="1294"/>
    <x v="19"/>
    <x v="189"/>
    <x v="1"/>
    <x v="0"/>
    <x v="0"/>
    <x v="3"/>
    <x v="1"/>
    <x v="0"/>
    <x v="2"/>
    <x v="1647"/>
    <x v="1829"/>
    <x v="1"/>
    <x v="2"/>
    <x v="23"/>
    <x v="20"/>
  </r>
  <r>
    <x v="1830"/>
    <x v="190"/>
    <x v="473"/>
    <x v="236"/>
    <x v="0"/>
    <x v="0"/>
    <x v="1"/>
    <x v="3"/>
    <x v="1"/>
    <x v="1"/>
    <x v="1"/>
    <x v="1648"/>
    <x v="1830"/>
    <x v="1"/>
    <x v="1"/>
    <x v="20"/>
    <x v="34"/>
  </r>
  <r>
    <x v="1831"/>
    <x v="1195"/>
    <x v="1022"/>
    <x v="198"/>
    <x v="0"/>
    <x v="0"/>
    <x v="0"/>
    <x v="3"/>
    <x v="1"/>
    <x v="1"/>
    <x v="2"/>
    <x v="1066"/>
    <x v="1831"/>
    <x v="1"/>
    <x v="2"/>
    <x v="34"/>
    <x v="23"/>
  </r>
  <r>
    <x v="1832"/>
    <x v="1295"/>
    <x v="1162"/>
    <x v="268"/>
    <x v="1"/>
    <x v="0"/>
    <x v="0"/>
    <x v="3"/>
    <x v="1"/>
    <x v="1"/>
    <x v="1"/>
    <x v="1649"/>
    <x v="1832"/>
    <x v="1"/>
    <x v="2"/>
    <x v="23"/>
    <x v="38"/>
  </r>
  <r>
    <x v="1833"/>
    <x v="1296"/>
    <x v="1163"/>
    <x v="100"/>
    <x v="0"/>
    <x v="0"/>
    <x v="0"/>
    <x v="3"/>
    <x v="1"/>
    <x v="0"/>
    <x v="1"/>
    <x v="1650"/>
    <x v="1833"/>
    <x v="1"/>
    <x v="0"/>
    <x v="38"/>
    <x v="39"/>
  </r>
  <r>
    <x v="1834"/>
    <x v="965"/>
    <x v="1164"/>
    <x v="120"/>
    <x v="0"/>
    <x v="0"/>
    <x v="1"/>
    <x v="3"/>
    <x v="1"/>
    <x v="1"/>
    <x v="2"/>
    <x v="1651"/>
    <x v="1834"/>
    <x v="1"/>
    <x v="0"/>
    <x v="39"/>
    <x v="25"/>
  </r>
  <r>
    <x v="1835"/>
    <x v="593"/>
    <x v="910"/>
    <x v="203"/>
    <x v="0"/>
    <x v="0"/>
    <x v="0"/>
    <x v="0"/>
    <x v="1"/>
    <x v="0"/>
    <x v="2"/>
    <x v="1652"/>
    <x v="1835"/>
    <x v="1"/>
    <x v="0"/>
    <x v="25"/>
    <x v="37"/>
  </r>
  <r>
    <x v="1836"/>
    <x v="1297"/>
    <x v="1165"/>
    <x v="106"/>
    <x v="0"/>
    <x v="0"/>
    <x v="0"/>
    <x v="0"/>
    <x v="1"/>
    <x v="1"/>
    <x v="1"/>
    <x v="1218"/>
    <x v="1836"/>
    <x v="1"/>
    <x v="0"/>
    <x v="37"/>
    <x v="31"/>
  </r>
  <r>
    <x v="1837"/>
    <x v="1298"/>
    <x v="534"/>
    <x v="337"/>
    <x v="1"/>
    <x v="0"/>
    <x v="1"/>
    <x v="3"/>
    <x v="1"/>
    <x v="1"/>
    <x v="2"/>
    <x v="1653"/>
    <x v="1837"/>
    <x v="0"/>
    <x v="2"/>
    <x v="31"/>
    <x v="23"/>
  </r>
  <r>
    <x v="1838"/>
    <x v="1299"/>
    <x v="982"/>
    <x v="366"/>
    <x v="1"/>
    <x v="0"/>
    <x v="0"/>
    <x v="3"/>
    <x v="1"/>
    <x v="2"/>
    <x v="1"/>
    <x v="1654"/>
    <x v="1838"/>
    <x v="1"/>
    <x v="1"/>
    <x v="23"/>
    <x v="34"/>
  </r>
  <r>
    <x v="1839"/>
    <x v="1300"/>
    <x v="1166"/>
    <x v="214"/>
    <x v="0"/>
    <x v="0"/>
    <x v="0"/>
    <x v="3"/>
    <x v="1"/>
    <x v="2"/>
    <x v="1"/>
    <x v="1655"/>
    <x v="1839"/>
    <x v="1"/>
    <x v="0"/>
    <x v="34"/>
    <x v="41"/>
  </r>
  <r>
    <x v="1840"/>
    <x v="61"/>
    <x v="1167"/>
    <x v="6"/>
    <x v="0"/>
    <x v="1"/>
    <x v="0"/>
    <x v="3"/>
    <x v="1"/>
    <x v="2"/>
    <x v="1"/>
    <x v="1656"/>
    <x v="1840"/>
    <x v="1"/>
    <x v="2"/>
    <x v="41"/>
    <x v="35"/>
  </r>
  <r>
    <x v="1841"/>
    <x v="1301"/>
    <x v="37"/>
    <x v="507"/>
    <x v="0"/>
    <x v="0"/>
    <x v="0"/>
    <x v="0"/>
    <x v="1"/>
    <x v="0"/>
    <x v="2"/>
    <x v="1657"/>
    <x v="1841"/>
    <x v="1"/>
    <x v="2"/>
    <x v="35"/>
    <x v="42"/>
  </r>
  <r>
    <x v="1842"/>
    <x v="1302"/>
    <x v="66"/>
    <x v="3"/>
    <x v="0"/>
    <x v="0"/>
    <x v="0"/>
    <x v="0"/>
    <x v="1"/>
    <x v="0"/>
    <x v="1"/>
    <x v="1658"/>
    <x v="1842"/>
    <x v="2"/>
    <x v="0"/>
    <x v="42"/>
    <x v="2"/>
  </r>
  <r>
    <x v="1843"/>
    <x v="1303"/>
    <x v="428"/>
    <x v="347"/>
    <x v="0"/>
    <x v="0"/>
    <x v="0"/>
    <x v="0"/>
    <x v="1"/>
    <x v="0"/>
    <x v="2"/>
    <x v="1659"/>
    <x v="1843"/>
    <x v="1"/>
    <x v="0"/>
    <x v="3"/>
    <x v="2"/>
  </r>
  <r>
    <x v="1844"/>
    <x v="25"/>
    <x v="422"/>
    <x v="191"/>
    <x v="0"/>
    <x v="0"/>
    <x v="0"/>
    <x v="0"/>
    <x v="1"/>
    <x v="0"/>
    <x v="2"/>
    <x v="487"/>
    <x v="1844"/>
    <x v="1"/>
    <x v="0"/>
    <x v="3"/>
    <x v="5"/>
  </r>
  <r>
    <x v="1845"/>
    <x v="1304"/>
    <x v="409"/>
    <x v="125"/>
    <x v="0"/>
    <x v="0"/>
    <x v="0"/>
    <x v="0"/>
    <x v="1"/>
    <x v="1"/>
    <x v="2"/>
    <x v="1660"/>
    <x v="1845"/>
    <x v="0"/>
    <x v="2"/>
    <x v="6"/>
    <x v="42"/>
  </r>
  <r>
    <x v="1846"/>
    <x v="1305"/>
    <x v="295"/>
    <x v="236"/>
    <x v="0"/>
    <x v="0"/>
    <x v="0"/>
    <x v="0"/>
    <x v="1"/>
    <x v="1"/>
    <x v="1"/>
    <x v="1661"/>
    <x v="1846"/>
    <x v="0"/>
    <x v="2"/>
    <x v="42"/>
    <x v="5"/>
  </r>
  <r>
    <x v="1847"/>
    <x v="1306"/>
    <x v="1034"/>
    <x v="321"/>
    <x v="0"/>
    <x v="0"/>
    <x v="0"/>
    <x v="0"/>
    <x v="1"/>
    <x v="2"/>
    <x v="2"/>
    <x v="1662"/>
    <x v="1847"/>
    <x v="1"/>
    <x v="0"/>
    <x v="6"/>
    <x v="5"/>
  </r>
  <r>
    <x v="1848"/>
    <x v="1307"/>
    <x v="303"/>
    <x v="500"/>
    <x v="0"/>
    <x v="0"/>
    <x v="0"/>
    <x v="0"/>
    <x v="1"/>
    <x v="1"/>
    <x v="2"/>
    <x v="1663"/>
    <x v="1848"/>
    <x v="2"/>
    <x v="2"/>
    <x v="6"/>
    <x v="20"/>
  </r>
  <r>
    <x v="1849"/>
    <x v="268"/>
    <x v="355"/>
    <x v="27"/>
    <x v="0"/>
    <x v="0"/>
    <x v="1"/>
    <x v="3"/>
    <x v="1"/>
    <x v="1"/>
    <x v="2"/>
    <x v="1664"/>
    <x v="1849"/>
    <x v="1"/>
    <x v="2"/>
    <x v="20"/>
    <x v="20"/>
  </r>
  <r>
    <x v="1850"/>
    <x v="47"/>
    <x v="170"/>
    <x v="361"/>
    <x v="0"/>
    <x v="0"/>
    <x v="1"/>
    <x v="3"/>
    <x v="1"/>
    <x v="2"/>
    <x v="2"/>
    <x v="1665"/>
    <x v="1850"/>
    <x v="1"/>
    <x v="0"/>
    <x v="20"/>
    <x v="5"/>
  </r>
  <r>
    <x v="1851"/>
    <x v="1308"/>
    <x v="878"/>
    <x v="180"/>
    <x v="0"/>
    <x v="0"/>
    <x v="0"/>
    <x v="0"/>
    <x v="1"/>
    <x v="2"/>
    <x v="2"/>
    <x v="1666"/>
    <x v="1851"/>
    <x v="2"/>
    <x v="1"/>
    <x v="6"/>
    <x v="34"/>
  </r>
  <r>
    <x v="1852"/>
    <x v="47"/>
    <x v="436"/>
    <x v="4"/>
    <x v="0"/>
    <x v="0"/>
    <x v="0"/>
    <x v="3"/>
    <x v="1"/>
    <x v="2"/>
    <x v="2"/>
    <x v="1667"/>
    <x v="1852"/>
    <x v="1"/>
    <x v="0"/>
    <x v="34"/>
    <x v="23"/>
  </r>
  <r>
    <x v="1853"/>
    <x v="1309"/>
    <x v="586"/>
    <x v="52"/>
    <x v="1"/>
    <x v="0"/>
    <x v="0"/>
    <x v="3"/>
    <x v="1"/>
    <x v="2"/>
    <x v="2"/>
    <x v="1668"/>
    <x v="1853"/>
    <x v="1"/>
    <x v="1"/>
    <x v="23"/>
    <x v="26"/>
  </r>
  <r>
    <x v="1854"/>
    <x v="468"/>
    <x v="1168"/>
    <x v="385"/>
    <x v="1"/>
    <x v="0"/>
    <x v="0"/>
    <x v="3"/>
    <x v="1"/>
    <x v="0"/>
    <x v="0"/>
    <x v="1335"/>
    <x v="1854"/>
    <x v="1"/>
    <x v="2"/>
    <x v="26"/>
    <x v="26"/>
  </r>
  <r>
    <x v="1855"/>
    <x v="357"/>
    <x v="425"/>
    <x v="650"/>
    <x v="1"/>
    <x v="0"/>
    <x v="0"/>
    <x v="3"/>
    <x v="1"/>
    <x v="0"/>
    <x v="0"/>
    <x v="1669"/>
    <x v="1855"/>
    <x v="2"/>
    <x v="2"/>
    <x v="26"/>
    <x v="23"/>
  </r>
  <r>
    <x v="1856"/>
    <x v="1310"/>
    <x v="1169"/>
    <x v="332"/>
    <x v="1"/>
    <x v="0"/>
    <x v="0"/>
    <x v="3"/>
    <x v="1"/>
    <x v="0"/>
    <x v="2"/>
    <x v="1670"/>
    <x v="1856"/>
    <x v="1"/>
    <x v="2"/>
    <x v="23"/>
    <x v="37"/>
  </r>
  <r>
    <x v="1857"/>
    <x v="1311"/>
    <x v="1170"/>
    <x v="363"/>
    <x v="0"/>
    <x v="0"/>
    <x v="0"/>
    <x v="0"/>
    <x v="1"/>
    <x v="1"/>
    <x v="2"/>
    <x v="1671"/>
    <x v="1857"/>
    <x v="1"/>
    <x v="2"/>
    <x v="37"/>
    <x v="31"/>
  </r>
  <r>
    <x v="1858"/>
    <x v="985"/>
    <x v="925"/>
    <x v="166"/>
    <x v="1"/>
    <x v="0"/>
    <x v="1"/>
    <x v="3"/>
    <x v="1"/>
    <x v="0"/>
    <x v="2"/>
    <x v="1672"/>
    <x v="1858"/>
    <x v="1"/>
    <x v="2"/>
    <x v="31"/>
    <x v="2"/>
  </r>
  <r>
    <x v="1859"/>
    <x v="1312"/>
    <x v="252"/>
    <x v="123"/>
    <x v="0"/>
    <x v="0"/>
    <x v="0"/>
    <x v="0"/>
    <x v="1"/>
    <x v="0"/>
    <x v="1"/>
    <x v="1673"/>
    <x v="1859"/>
    <x v="1"/>
    <x v="0"/>
    <x v="3"/>
    <x v="42"/>
  </r>
  <r>
    <x v="1860"/>
    <x v="1313"/>
    <x v="1034"/>
    <x v="577"/>
    <x v="0"/>
    <x v="0"/>
    <x v="0"/>
    <x v="0"/>
    <x v="1"/>
    <x v="0"/>
    <x v="2"/>
    <x v="1674"/>
    <x v="1860"/>
    <x v="1"/>
    <x v="2"/>
    <x v="42"/>
    <x v="5"/>
  </r>
  <r>
    <x v="1861"/>
    <x v="440"/>
    <x v="409"/>
    <x v="288"/>
    <x v="0"/>
    <x v="0"/>
    <x v="0"/>
    <x v="0"/>
    <x v="1"/>
    <x v="1"/>
    <x v="1"/>
    <x v="1675"/>
    <x v="1861"/>
    <x v="1"/>
    <x v="2"/>
    <x v="6"/>
    <x v="2"/>
  </r>
  <r>
    <x v="1862"/>
    <x v="1314"/>
    <x v="210"/>
    <x v="80"/>
    <x v="0"/>
    <x v="0"/>
    <x v="0"/>
    <x v="0"/>
    <x v="1"/>
    <x v="0"/>
    <x v="2"/>
    <x v="1676"/>
    <x v="1862"/>
    <x v="1"/>
    <x v="1"/>
    <x v="3"/>
    <x v="5"/>
  </r>
  <r>
    <x v="1863"/>
    <x v="52"/>
    <x v="1171"/>
    <x v="331"/>
    <x v="0"/>
    <x v="0"/>
    <x v="0"/>
    <x v="0"/>
    <x v="1"/>
    <x v="0"/>
    <x v="1"/>
    <x v="1677"/>
    <x v="1863"/>
    <x v="1"/>
    <x v="1"/>
    <x v="6"/>
    <x v="5"/>
  </r>
  <r>
    <x v="1864"/>
    <x v="1315"/>
    <x v="467"/>
    <x v="98"/>
    <x v="0"/>
    <x v="0"/>
    <x v="0"/>
    <x v="0"/>
    <x v="1"/>
    <x v="0"/>
    <x v="2"/>
    <x v="1678"/>
    <x v="1864"/>
    <x v="1"/>
    <x v="1"/>
    <x v="6"/>
    <x v="23"/>
  </r>
  <r>
    <x v="1865"/>
    <x v="1316"/>
    <x v="673"/>
    <x v="78"/>
    <x v="1"/>
    <x v="0"/>
    <x v="0"/>
    <x v="3"/>
    <x v="1"/>
    <x v="1"/>
    <x v="2"/>
    <x v="1679"/>
    <x v="1865"/>
    <x v="1"/>
    <x v="1"/>
    <x v="23"/>
    <x v="21"/>
  </r>
  <r>
    <x v="1866"/>
    <x v="619"/>
    <x v="1172"/>
    <x v="458"/>
    <x v="0"/>
    <x v="1"/>
    <x v="0"/>
    <x v="3"/>
    <x v="1"/>
    <x v="1"/>
    <x v="2"/>
    <x v="1680"/>
    <x v="1866"/>
    <x v="1"/>
    <x v="0"/>
    <x v="21"/>
    <x v="43"/>
  </r>
  <r>
    <x v="1867"/>
    <x v="1317"/>
    <x v="1173"/>
    <x v="651"/>
    <x v="0"/>
    <x v="0"/>
    <x v="1"/>
    <x v="3"/>
    <x v="1"/>
    <x v="0"/>
    <x v="2"/>
    <x v="1681"/>
    <x v="1867"/>
    <x v="1"/>
    <x v="1"/>
    <x v="43"/>
    <x v="34"/>
  </r>
  <r>
    <x v="1868"/>
    <x v="329"/>
    <x v="1174"/>
    <x v="40"/>
    <x v="0"/>
    <x v="0"/>
    <x v="0"/>
    <x v="3"/>
    <x v="1"/>
    <x v="0"/>
    <x v="2"/>
    <x v="203"/>
    <x v="1868"/>
    <x v="2"/>
    <x v="2"/>
    <x v="34"/>
    <x v="33"/>
  </r>
  <r>
    <x v="1869"/>
    <x v="119"/>
    <x v="1175"/>
    <x v="115"/>
    <x v="1"/>
    <x v="0"/>
    <x v="1"/>
    <x v="3"/>
    <x v="1"/>
    <x v="0"/>
    <x v="2"/>
    <x v="1682"/>
    <x v="1869"/>
    <x v="1"/>
    <x v="1"/>
    <x v="33"/>
    <x v="40"/>
  </r>
  <r>
    <x v="1870"/>
    <x v="1318"/>
    <x v="782"/>
    <x v="372"/>
    <x v="1"/>
    <x v="0"/>
    <x v="0"/>
    <x v="3"/>
    <x v="1"/>
    <x v="2"/>
    <x v="2"/>
    <x v="1683"/>
    <x v="1870"/>
    <x v="2"/>
    <x v="2"/>
    <x v="40"/>
    <x v="37"/>
  </r>
  <r>
    <x v="1871"/>
    <x v="1319"/>
    <x v="1176"/>
    <x v="339"/>
    <x v="0"/>
    <x v="0"/>
    <x v="0"/>
    <x v="0"/>
    <x v="1"/>
    <x v="2"/>
    <x v="2"/>
    <x v="1684"/>
    <x v="1871"/>
    <x v="1"/>
    <x v="0"/>
    <x v="37"/>
    <x v="42"/>
  </r>
  <r>
    <x v="1872"/>
    <x v="1320"/>
    <x v="276"/>
    <x v="508"/>
    <x v="0"/>
    <x v="0"/>
    <x v="0"/>
    <x v="0"/>
    <x v="1"/>
    <x v="2"/>
    <x v="2"/>
    <x v="1685"/>
    <x v="1872"/>
    <x v="2"/>
    <x v="1"/>
    <x v="42"/>
    <x v="42"/>
  </r>
  <r>
    <x v="1873"/>
    <x v="1321"/>
    <x v="751"/>
    <x v="144"/>
    <x v="0"/>
    <x v="0"/>
    <x v="0"/>
    <x v="0"/>
    <x v="1"/>
    <x v="0"/>
    <x v="2"/>
    <x v="1686"/>
    <x v="1873"/>
    <x v="1"/>
    <x v="2"/>
    <x v="42"/>
    <x v="34"/>
  </r>
  <r>
    <x v="1874"/>
    <x v="1322"/>
    <x v="308"/>
    <x v="174"/>
    <x v="0"/>
    <x v="0"/>
    <x v="0"/>
    <x v="3"/>
    <x v="1"/>
    <x v="0"/>
    <x v="2"/>
    <x v="1687"/>
    <x v="1874"/>
    <x v="2"/>
    <x v="1"/>
    <x v="34"/>
    <x v="44"/>
  </r>
  <r>
    <x v="1875"/>
    <x v="1323"/>
    <x v="1006"/>
    <x v="299"/>
    <x v="0"/>
    <x v="0"/>
    <x v="0"/>
    <x v="3"/>
    <x v="1"/>
    <x v="0"/>
    <x v="2"/>
    <x v="1688"/>
    <x v="1875"/>
    <x v="1"/>
    <x v="1"/>
    <x v="44"/>
    <x v="31"/>
  </r>
  <r>
    <x v="1876"/>
    <x v="561"/>
    <x v="666"/>
    <x v="633"/>
    <x v="1"/>
    <x v="0"/>
    <x v="1"/>
    <x v="3"/>
    <x v="1"/>
    <x v="2"/>
    <x v="2"/>
    <x v="1689"/>
    <x v="1876"/>
    <x v="1"/>
    <x v="2"/>
    <x v="31"/>
    <x v="40"/>
  </r>
  <r>
    <x v="1877"/>
    <x v="1324"/>
    <x v="346"/>
    <x v="138"/>
    <x v="1"/>
    <x v="0"/>
    <x v="0"/>
    <x v="3"/>
    <x v="1"/>
    <x v="1"/>
    <x v="2"/>
    <x v="1690"/>
    <x v="1877"/>
    <x v="1"/>
    <x v="2"/>
    <x v="40"/>
    <x v="3"/>
  </r>
  <r>
    <x v="1878"/>
    <x v="1325"/>
    <x v="823"/>
    <x v="66"/>
    <x v="0"/>
    <x v="0"/>
    <x v="0"/>
    <x v="0"/>
    <x v="1"/>
    <x v="2"/>
    <x v="2"/>
    <x v="1691"/>
    <x v="1878"/>
    <x v="1"/>
    <x v="0"/>
    <x v="4"/>
    <x v="32"/>
  </r>
  <r>
    <x v="1879"/>
    <x v="1326"/>
    <x v="1177"/>
    <x v="336"/>
    <x v="0"/>
    <x v="0"/>
    <x v="0"/>
    <x v="3"/>
    <x v="1"/>
    <x v="2"/>
    <x v="1"/>
    <x v="1692"/>
    <x v="1879"/>
    <x v="1"/>
    <x v="2"/>
    <x v="32"/>
    <x v="44"/>
  </r>
  <r>
    <x v="1880"/>
    <x v="1327"/>
    <x v="750"/>
    <x v="99"/>
    <x v="0"/>
    <x v="0"/>
    <x v="0"/>
    <x v="3"/>
    <x v="1"/>
    <x v="0"/>
    <x v="1"/>
    <x v="1693"/>
    <x v="1880"/>
    <x v="1"/>
    <x v="1"/>
    <x v="44"/>
    <x v="34"/>
  </r>
  <r>
    <x v="1881"/>
    <x v="1323"/>
    <x v="161"/>
    <x v="48"/>
    <x v="0"/>
    <x v="0"/>
    <x v="0"/>
    <x v="3"/>
    <x v="1"/>
    <x v="0"/>
    <x v="2"/>
    <x v="90"/>
    <x v="1881"/>
    <x v="1"/>
    <x v="2"/>
    <x v="34"/>
    <x v="34"/>
  </r>
  <r>
    <x v="1882"/>
    <x v="1328"/>
    <x v="1178"/>
    <x v="31"/>
    <x v="0"/>
    <x v="0"/>
    <x v="0"/>
    <x v="3"/>
    <x v="1"/>
    <x v="0"/>
    <x v="2"/>
    <x v="1694"/>
    <x v="1882"/>
    <x v="1"/>
    <x v="1"/>
    <x v="34"/>
    <x v="34"/>
  </r>
  <r>
    <x v="1883"/>
    <x v="1329"/>
    <x v="445"/>
    <x v="450"/>
    <x v="0"/>
    <x v="0"/>
    <x v="0"/>
    <x v="3"/>
    <x v="1"/>
    <x v="2"/>
    <x v="2"/>
    <x v="203"/>
    <x v="1883"/>
    <x v="1"/>
    <x v="0"/>
    <x v="34"/>
    <x v="42"/>
  </r>
  <r>
    <x v="1884"/>
    <x v="1330"/>
    <x v="491"/>
    <x v="89"/>
    <x v="0"/>
    <x v="0"/>
    <x v="0"/>
    <x v="0"/>
    <x v="1"/>
    <x v="2"/>
    <x v="2"/>
    <x v="1695"/>
    <x v="1884"/>
    <x v="1"/>
    <x v="1"/>
    <x v="42"/>
    <x v="5"/>
  </r>
  <r>
    <x v="1885"/>
    <x v="1331"/>
    <x v="751"/>
    <x v="436"/>
    <x v="0"/>
    <x v="0"/>
    <x v="0"/>
    <x v="0"/>
    <x v="1"/>
    <x v="1"/>
    <x v="2"/>
    <x v="1696"/>
    <x v="1885"/>
    <x v="1"/>
    <x v="0"/>
    <x v="6"/>
    <x v="2"/>
  </r>
  <r>
    <x v="1886"/>
    <x v="1332"/>
    <x v="1168"/>
    <x v="635"/>
    <x v="0"/>
    <x v="0"/>
    <x v="0"/>
    <x v="0"/>
    <x v="1"/>
    <x v="0"/>
    <x v="1"/>
    <x v="1697"/>
    <x v="1886"/>
    <x v="1"/>
    <x v="0"/>
    <x v="3"/>
    <x v="2"/>
  </r>
  <r>
    <x v="1887"/>
    <x v="344"/>
    <x v="848"/>
    <x v="652"/>
    <x v="0"/>
    <x v="0"/>
    <x v="0"/>
    <x v="0"/>
    <x v="1"/>
    <x v="0"/>
    <x v="2"/>
    <x v="1698"/>
    <x v="1887"/>
    <x v="2"/>
    <x v="2"/>
    <x v="3"/>
    <x v="43"/>
  </r>
  <r>
    <x v="1888"/>
    <x v="1333"/>
    <x v="596"/>
    <x v="653"/>
    <x v="0"/>
    <x v="0"/>
    <x v="0"/>
    <x v="0"/>
    <x v="1"/>
    <x v="2"/>
    <x v="0"/>
    <x v="1699"/>
    <x v="1888"/>
    <x v="1"/>
    <x v="1"/>
    <x v="43"/>
    <x v="33"/>
  </r>
  <r>
    <x v="1889"/>
    <x v="886"/>
    <x v="1179"/>
    <x v="614"/>
    <x v="1"/>
    <x v="0"/>
    <x v="1"/>
    <x v="3"/>
    <x v="1"/>
    <x v="3"/>
    <x v="3"/>
    <x v="1700"/>
    <x v="1889"/>
    <x v="1"/>
    <x v="1"/>
    <x v="33"/>
    <x v="40"/>
  </r>
  <r>
    <x v="1890"/>
    <x v="19"/>
    <x v="893"/>
    <x v="352"/>
    <x v="1"/>
    <x v="0"/>
    <x v="0"/>
    <x v="3"/>
    <x v="1"/>
    <x v="0"/>
    <x v="2"/>
    <x v="1701"/>
    <x v="1890"/>
    <x v="2"/>
    <x v="0"/>
    <x v="40"/>
    <x v="20"/>
  </r>
  <r>
    <x v="1891"/>
    <x v="1334"/>
    <x v="866"/>
    <x v="202"/>
    <x v="0"/>
    <x v="0"/>
    <x v="1"/>
    <x v="3"/>
    <x v="1"/>
    <x v="0"/>
    <x v="2"/>
    <x v="1493"/>
    <x v="1891"/>
    <x v="1"/>
    <x v="1"/>
    <x v="20"/>
    <x v="23"/>
  </r>
  <r>
    <x v="1892"/>
    <x v="1335"/>
    <x v="1180"/>
    <x v="635"/>
    <x v="1"/>
    <x v="0"/>
    <x v="0"/>
    <x v="3"/>
    <x v="1"/>
    <x v="2"/>
    <x v="1"/>
    <x v="1702"/>
    <x v="1892"/>
    <x v="1"/>
    <x v="1"/>
    <x v="23"/>
    <x v="20"/>
  </r>
  <r>
    <x v="1893"/>
    <x v="109"/>
    <x v="331"/>
    <x v="198"/>
    <x v="0"/>
    <x v="0"/>
    <x v="1"/>
    <x v="3"/>
    <x v="1"/>
    <x v="1"/>
    <x v="2"/>
    <x v="1703"/>
    <x v="1893"/>
    <x v="2"/>
    <x v="0"/>
    <x v="20"/>
    <x v="33"/>
  </r>
  <r>
    <x v="1894"/>
    <x v="1336"/>
    <x v="1181"/>
    <x v="1"/>
    <x v="1"/>
    <x v="0"/>
    <x v="1"/>
    <x v="3"/>
    <x v="1"/>
    <x v="3"/>
    <x v="3"/>
    <x v="1704"/>
    <x v="1894"/>
    <x v="1"/>
    <x v="1"/>
    <x v="33"/>
    <x v="32"/>
  </r>
  <r>
    <x v="1895"/>
    <x v="1337"/>
    <x v="1182"/>
    <x v="58"/>
    <x v="0"/>
    <x v="0"/>
    <x v="0"/>
    <x v="3"/>
    <x v="1"/>
    <x v="2"/>
    <x v="1"/>
    <x v="690"/>
    <x v="1895"/>
    <x v="1"/>
    <x v="1"/>
    <x v="32"/>
    <x v="34"/>
  </r>
  <r>
    <x v="1896"/>
    <x v="145"/>
    <x v="377"/>
    <x v="495"/>
    <x v="0"/>
    <x v="0"/>
    <x v="0"/>
    <x v="3"/>
    <x v="1"/>
    <x v="0"/>
    <x v="2"/>
    <x v="406"/>
    <x v="1896"/>
    <x v="2"/>
    <x v="0"/>
    <x v="34"/>
    <x v="21"/>
  </r>
  <r>
    <x v="1897"/>
    <x v="1338"/>
    <x v="387"/>
    <x v="273"/>
    <x v="0"/>
    <x v="1"/>
    <x v="0"/>
    <x v="1"/>
    <x v="1"/>
    <x v="2"/>
    <x v="2"/>
    <x v="1705"/>
    <x v="1897"/>
    <x v="1"/>
    <x v="1"/>
    <x v="21"/>
    <x v="3"/>
  </r>
  <r>
    <x v="1898"/>
    <x v="357"/>
    <x v="317"/>
    <x v="326"/>
    <x v="0"/>
    <x v="0"/>
    <x v="0"/>
    <x v="0"/>
    <x v="1"/>
    <x v="2"/>
    <x v="2"/>
    <x v="1601"/>
    <x v="1898"/>
    <x v="1"/>
    <x v="1"/>
    <x v="4"/>
    <x v="2"/>
  </r>
  <r>
    <x v="1899"/>
    <x v="91"/>
    <x v="1174"/>
    <x v="348"/>
    <x v="0"/>
    <x v="0"/>
    <x v="0"/>
    <x v="0"/>
    <x v="1"/>
    <x v="0"/>
    <x v="1"/>
    <x v="1706"/>
    <x v="1899"/>
    <x v="1"/>
    <x v="2"/>
    <x v="3"/>
    <x v="2"/>
  </r>
  <r>
    <x v="1900"/>
    <x v="1339"/>
    <x v="1183"/>
    <x v="427"/>
    <x v="0"/>
    <x v="0"/>
    <x v="0"/>
    <x v="0"/>
    <x v="1"/>
    <x v="2"/>
    <x v="1"/>
    <x v="1707"/>
    <x v="1900"/>
    <x v="1"/>
    <x v="2"/>
    <x v="3"/>
    <x v="45"/>
  </r>
  <r>
    <x v="1901"/>
    <x v="861"/>
    <x v="54"/>
    <x v="226"/>
    <x v="1"/>
    <x v="0"/>
    <x v="0"/>
    <x v="0"/>
    <x v="1"/>
    <x v="2"/>
    <x v="2"/>
    <x v="1708"/>
    <x v="1901"/>
    <x v="1"/>
    <x v="2"/>
    <x v="45"/>
    <x v="45"/>
  </r>
  <r>
    <x v="1902"/>
    <x v="207"/>
    <x v="264"/>
    <x v="216"/>
    <x v="1"/>
    <x v="0"/>
    <x v="0"/>
    <x v="0"/>
    <x v="1"/>
    <x v="3"/>
    <x v="3"/>
    <x v="1709"/>
    <x v="1902"/>
    <x v="1"/>
    <x v="2"/>
    <x v="45"/>
    <x v="2"/>
  </r>
  <r>
    <x v="1903"/>
    <x v="1340"/>
    <x v="427"/>
    <x v="321"/>
    <x v="0"/>
    <x v="0"/>
    <x v="0"/>
    <x v="0"/>
    <x v="1"/>
    <x v="2"/>
    <x v="2"/>
    <x v="1710"/>
    <x v="1903"/>
    <x v="1"/>
    <x v="0"/>
    <x v="3"/>
    <x v="40"/>
  </r>
  <r>
    <x v="1904"/>
    <x v="1341"/>
    <x v="1046"/>
    <x v="85"/>
    <x v="1"/>
    <x v="0"/>
    <x v="0"/>
    <x v="3"/>
    <x v="1"/>
    <x v="2"/>
    <x v="1"/>
    <x v="1711"/>
    <x v="1904"/>
    <x v="1"/>
    <x v="2"/>
    <x v="40"/>
    <x v="35"/>
  </r>
  <r>
    <x v="1905"/>
    <x v="1342"/>
    <x v="277"/>
    <x v="125"/>
    <x v="0"/>
    <x v="0"/>
    <x v="0"/>
    <x v="0"/>
    <x v="1"/>
    <x v="2"/>
    <x v="2"/>
    <x v="1712"/>
    <x v="1905"/>
    <x v="1"/>
    <x v="0"/>
    <x v="35"/>
    <x v="20"/>
  </r>
  <r>
    <x v="1906"/>
    <x v="1343"/>
    <x v="1161"/>
    <x v="635"/>
    <x v="0"/>
    <x v="0"/>
    <x v="1"/>
    <x v="3"/>
    <x v="1"/>
    <x v="2"/>
    <x v="1"/>
    <x v="1713"/>
    <x v="1906"/>
    <x v="1"/>
    <x v="2"/>
    <x v="20"/>
    <x v="20"/>
  </r>
  <r>
    <x v="1907"/>
    <x v="1344"/>
    <x v="49"/>
    <x v="326"/>
    <x v="0"/>
    <x v="0"/>
    <x v="1"/>
    <x v="3"/>
    <x v="1"/>
    <x v="0"/>
    <x v="2"/>
    <x v="1714"/>
    <x v="1907"/>
    <x v="1"/>
    <x v="0"/>
    <x v="20"/>
    <x v="23"/>
  </r>
  <r>
    <x v="1908"/>
    <x v="1345"/>
    <x v="41"/>
    <x v="338"/>
    <x v="1"/>
    <x v="0"/>
    <x v="0"/>
    <x v="3"/>
    <x v="1"/>
    <x v="0"/>
    <x v="2"/>
    <x v="506"/>
    <x v="1908"/>
    <x v="2"/>
    <x v="1"/>
    <x v="23"/>
    <x v="43"/>
  </r>
  <r>
    <x v="1909"/>
    <x v="1346"/>
    <x v="1184"/>
    <x v="221"/>
    <x v="0"/>
    <x v="0"/>
    <x v="0"/>
    <x v="0"/>
    <x v="1"/>
    <x v="2"/>
    <x v="0"/>
    <x v="1715"/>
    <x v="1909"/>
    <x v="1"/>
    <x v="0"/>
    <x v="43"/>
    <x v="21"/>
  </r>
  <r>
    <x v="1910"/>
    <x v="1347"/>
    <x v="940"/>
    <x v="39"/>
    <x v="0"/>
    <x v="1"/>
    <x v="0"/>
    <x v="1"/>
    <x v="1"/>
    <x v="0"/>
    <x v="2"/>
    <x v="1716"/>
    <x v="1910"/>
    <x v="1"/>
    <x v="2"/>
    <x v="21"/>
    <x v="17"/>
  </r>
  <r>
    <x v="1911"/>
    <x v="1348"/>
    <x v="279"/>
    <x v="587"/>
    <x v="1"/>
    <x v="0"/>
    <x v="0"/>
    <x v="0"/>
    <x v="1"/>
    <x v="2"/>
    <x v="2"/>
    <x v="1717"/>
    <x v="1911"/>
    <x v="1"/>
    <x v="2"/>
    <x v="17"/>
    <x v="31"/>
  </r>
  <r>
    <x v="1912"/>
    <x v="1349"/>
    <x v="190"/>
    <x v="194"/>
    <x v="1"/>
    <x v="0"/>
    <x v="1"/>
    <x v="3"/>
    <x v="1"/>
    <x v="2"/>
    <x v="1"/>
    <x v="1718"/>
    <x v="1912"/>
    <x v="2"/>
    <x v="0"/>
    <x v="31"/>
    <x v="36"/>
  </r>
  <r>
    <x v="1913"/>
    <x v="1350"/>
    <x v="1185"/>
    <x v="269"/>
    <x v="1"/>
    <x v="0"/>
    <x v="0"/>
    <x v="0"/>
    <x v="1"/>
    <x v="3"/>
    <x v="3"/>
    <x v="1719"/>
    <x v="1913"/>
    <x v="1"/>
    <x v="2"/>
    <x v="36"/>
    <x v="20"/>
  </r>
  <r>
    <x v="1914"/>
    <x v="1351"/>
    <x v="1186"/>
    <x v="46"/>
    <x v="0"/>
    <x v="0"/>
    <x v="1"/>
    <x v="3"/>
    <x v="1"/>
    <x v="2"/>
    <x v="2"/>
    <x v="1720"/>
    <x v="1914"/>
    <x v="1"/>
    <x v="2"/>
    <x v="20"/>
    <x v="41"/>
  </r>
  <r>
    <x v="1915"/>
    <x v="1352"/>
    <x v="1187"/>
    <x v="550"/>
    <x v="0"/>
    <x v="1"/>
    <x v="0"/>
    <x v="3"/>
    <x v="1"/>
    <x v="0"/>
    <x v="2"/>
    <x v="1721"/>
    <x v="1915"/>
    <x v="1"/>
    <x v="2"/>
    <x v="41"/>
    <x v="45"/>
  </r>
  <r>
    <x v="1916"/>
    <x v="143"/>
    <x v="26"/>
    <x v="436"/>
    <x v="1"/>
    <x v="0"/>
    <x v="0"/>
    <x v="0"/>
    <x v="1"/>
    <x v="0"/>
    <x v="2"/>
    <x v="1722"/>
    <x v="1916"/>
    <x v="0"/>
    <x v="0"/>
    <x v="45"/>
    <x v="42"/>
  </r>
  <r>
    <x v="1917"/>
    <x v="995"/>
    <x v="1188"/>
    <x v="273"/>
    <x v="0"/>
    <x v="0"/>
    <x v="0"/>
    <x v="0"/>
    <x v="1"/>
    <x v="0"/>
    <x v="2"/>
    <x v="1471"/>
    <x v="1917"/>
    <x v="1"/>
    <x v="0"/>
    <x v="42"/>
    <x v="2"/>
  </r>
  <r>
    <x v="1918"/>
    <x v="1353"/>
    <x v="467"/>
    <x v="276"/>
    <x v="0"/>
    <x v="0"/>
    <x v="0"/>
    <x v="0"/>
    <x v="1"/>
    <x v="0"/>
    <x v="2"/>
    <x v="1723"/>
    <x v="1918"/>
    <x v="0"/>
    <x v="1"/>
    <x v="3"/>
    <x v="47"/>
  </r>
  <r>
    <x v="1919"/>
    <x v="106"/>
    <x v="429"/>
    <x v="170"/>
    <x v="1"/>
    <x v="0"/>
    <x v="0"/>
    <x v="0"/>
    <x v="1"/>
    <x v="1"/>
    <x v="2"/>
    <x v="1724"/>
    <x v="1919"/>
    <x v="1"/>
    <x v="2"/>
    <x v="47"/>
    <x v="21"/>
  </r>
  <r>
    <x v="1920"/>
    <x v="1354"/>
    <x v="1189"/>
    <x v="111"/>
    <x v="1"/>
    <x v="0"/>
    <x v="0"/>
    <x v="0"/>
    <x v="1"/>
    <x v="0"/>
    <x v="2"/>
    <x v="1725"/>
    <x v="1920"/>
    <x v="1"/>
    <x v="0"/>
    <x v="21"/>
    <x v="42"/>
  </r>
  <r>
    <x v="1921"/>
    <x v="143"/>
    <x v="26"/>
    <x v="651"/>
    <x v="0"/>
    <x v="0"/>
    <x v="0"/>
    <x v="0"/>
    <x v="1"/>
    <x v="1"/>
    <x v="2"/>
    <x v="1726"/>
    <x v="1921"/>
    <x v="2"/>
    <x v="1"/>
    <x v="42"/>
    <x v="5"/>
  </r>
  <r>
    <x v="1922"/>
    <x v="593"/>
    <x v="1190"/>
    <x v="337"/>
    <x v="0"/>
    <x v="0"/>
    <x v="0"/>
    <x v="0"/>
    <x v="1"/>
    <x v="2"/>
    <x v="2"/>
    <x v="1629"/>
    <x v="1922"/>
    <x v="2"/>
    <x v="2"/>
    <x v="6"/>
    <x v="36"/>
  </r>
  <r>
    <x v="1923"/>
    <x v="1355"/>
    <x v="1068"/>
    <x v="447"/>
    <x v="1"/>
    <x v="0"/>
    <x v="0"/>
    <x v="0"/>
    <x v="1"/>
    <x v="2"/>
    <x v="0"/>
    <x v="1727"/>
    <x v="1923"/>
    <x v="1"/>
    <x v="0"/>
    <x v="36"/>
    <x v="35"/>
  </r>
  <r>
    <x v="1924"/>
    <x v="129"/>
    <x v="217"/>
    <x v="124"/>
    <x v="0"/>
    <x v="0"/>
    <x v="0"/>
    <x v="0"/>
    <x v="1"/>
    <x v="2"/>
    <x v="2"/>
    <x v="1728"/>
    <x v="1924"/>
    <x v="1"/>
    <x v="0"/>
    <x v="35"/>
    <x v="23"/>
  </r>
  <r>
    <x v="1925"/>
    <x v="1356"/>
    <x v="1191"/>
    <x v="507"/>
    <x v="1"/>
    <x v="0"/>
    <x v="0"/>
    <x v="3"/>
    <x v="1"/>
    <x v="2"/>
    <x v="2"/>
    <x v="1729"/>
    <x v="1925"/>
    <x v="1"/>
    <x v="0"/>
    <x v="23"/>
    <x v="36"/>
  </r>
  <r>
    <x v="1926"/>
    <x v="1357"/>
    <x v="1192"/>
    <x v="62"/>
    <x v="1"/>
    <x v="0"/>
    <x v="0"/>
    <x v="0"/>
    <x v="1"/>
    <x v="3"/>
    <x v="3"/>
    <x v="1730"/>
    <x v="1926"/>
    <x v="1"/>
    <x v="1"/>
    <x v="36"/>
    <x v="38"/>
  </r>
  <r>
    <x v="1927"/>
    <x v="62"/>
    <x v="1193"/>
    <x v="329"/>
    <x v="0"/>
    <x v="0"/>
    <x v="0"/>
    <x v="3"/>
    <x v="1"/>
    <x v="2"/>
    <x v="2"/>
    <x v="1731"/>
    <x v="1927"/>
    <x v="1"/>
    <x v="0"/>
    <x v="38"/>
    <x v="5"/>
  </r>
  <r>
    <x v="1928"/>
    <x v="1358"/>
    <x v="149"/>
    <x v="237"/>
    <x v="0"/>
    <x v="0"/>
    <x v="0"/>
    <x v="0"/>
    <x v="1"/>
    <x v="2"/>
    <x v="2"/>
    <x v="1732"/>
    <x v="1928"/>
    <x v="1"/>
    <x v="1"/>
    <x v="6"/>
    <x v="42"/>
  </r>
  <r>
    <x v="1929"/>
    <x v="859"/>
    <x v="770"/>
    <x v="145"/>
    <x v="0"/>
    <x v="0"/>
    <x v="0"/>
    <x v="0"/>
    <x v="1"/>
    <x v="2"/>
    <x v="2"/>
    <x v="1733"/>
    <x v="1929"/>
    <x v="1"/>
    <x v="0"/>
    <x v="42"/>
    <x v="42"/>
  </r>
  <r>
    <x v="1930"/>
    <x v="1359"/>
    <x v="234"/>
    <x v="149"/>
    <x v="0"/>
    <x v="0"/>
    <x v="0"/>
    <x v="0"/>
    <x v="1"/>
    <x v="2"/>
    <x v="1"/>
    <x v="1734"/>
    <x v="1930"/>
    <x v="1"/>
    <x v="1"/>
    <x v="42"/>
    <x v="42"/>
  </r>
  <r>
    <x v="1931"/>
    <x v="1360"/>
    <x v="664"/>
    <x v="74"/>
    <x v="0"/>
    <x v="0"/>
    <x v="0"/>
    <x v="0"/>
    <x v="1"/>
    <x v="1"/>
    <x v="1"/>
    <x v="1735"/>
    <x v="1931"/>
    <x v="1"/>
    <x v="2"/>
    <x v="42"/>
    <x v="26"/>
  </r>
  <r>
    <x v="1932"/>
    <x v="79"/>
    <x v="1194"/>
    <x v="172"/>
    <x v="1"/>
    <x v="0"/>
    <x v="0"/>
    <x v="3"/>
    <x v="1"/>
    <x v="3"/>
    <x v="3"/>
    <x v="1736"/>
    <x v="1932"/>
    <x v="1"/>
    <x v="2"/>
    <x v="26"/>
    <x v="20"/>
  </r>
  <r>
    <x v="1933"/>
    <x v="91"/>
    <x v="497"/>
    <x v="412"/>
    <x v="0"/>
    <x v="0"/>
    <x v="1"/>
    <x v="3"/>
    <x v="1"/>
    <x v="2"/>
    <x v="1"/>
    <x v="1209"/>
    <x v="1933"/>
    <x v="1"/>
    <x v="2"/>
    <x v="20"/>
    <x v="5"/>
  </r>
  <r>
    <x v="1934"/>
    <x v="1361"/>
    <x v="649"/>
    <x v="244"/>
    <x v="0"/>
    <x v="0"/>
    <x v="0"/>
    <x v="0"/>
    <x v="1"/>
    <x v="3"/>
    <x v="3"/>
    <x v="1737"/>
    <x v="1934"/>
    <x v="1"/>
    <x v="0"/>
    <x v="6"/>
    <x v="26"/>
  </r>
  <r>
    <x v="1935"/>
    <x v="1362"/>
    <x v="1195"/>
    <x v="654"/>
    <x v="1"/>
    <x v="0"/>
    <x v="0"/>
    <x v="3"/>
    <x v="1"/>
    <x v="2"/>
    <x v="0"/>
    <x v="1738"/>
    <x v="1935"/>
    <x v="1"/>
    <x v="2"/>
    <x v="26"/>
    <x v="41"/>
  </r>
  <r>
    <x v="1936"/>
    <x v="1363"/>
    <x v="342"/>
    <x v="245"/>
    <x v="0"/>
    <x v="1"/>
    <x v="0"/>
    <x v="3"/>
    <x v="1"/>
    <x v="2"/>
    <x v="1"/>
    <x v="1739"/>
    <x v="1936"/>
    <x v="1"/>
    <x v="2"/>
    <x v="41"/>
    <x v="3"/>
  </r>
  <r>
    <x v="1937"/>
    <x v="11"/>
    <x v="215"/>
    <x v="372"/>
    <x v="0"/>
    <x v="0"/>
    <x v="0"/>
    <x v="0"/>
    <x v="1"/>
    <x v="0"/>
    <x v="2"/>
    <x v="1740"/>
    <x v="1937"/>
    <x v="1"/>
    <x v="2"/>
    <x v="4"/>
    <x v="23"/>
  </r>
  <r>
    <x v="1938"/>
    <x v="1364"/>
    <x v="1196"/>
    <x v="60"/>
    <x v="1"/>
    <x v="0"/>
    <x v="0"/>
    <x v="3"/>
    <x v="1"/>
    <x v="2"/>
    <x v="1"/>
    <x v="1741"/>
    <x v="1938"/>
    <x v="1"/>
    <x v="0"/>
    <x v="23"/>
    <x v="40"/>
  </r>
  <r>
    <x v="1939"/>
    <x v="137"/>
    <x v="595"/>
    <x v="167"/>
    <x v="1"/>
    <x v="0"/>
    <x v="0"/>
    <x v="3"/>
    <x v="1"/>
    <x v="0"/>
    <x v="2"/>
    <x v="1742"/>
    <x v="1939"/>
    <x v="1"/>
    <x v="0"/>
    <x v="40"/>
    <x v="36"/>
  </r>
  <r>
    <x v="1940"/>
    <x v="1365"/>
    <x v="1029"/>
    <x v="356"/>
    <x v="1"/>
    <x v="0"/>
    <x v="0"/>
    <x v="0"/>
    <x v="1"/>
    <x v="0"/>
    <x v="0"/>
    <x v="1743"/>
    <x v="1940"/>
    <x v="1"/>
    <x v="2"/>
    <x v="36"/>
    <x v="39"/>
  </r>
  <r>
    <x v="1941"/>
    <x v="1366"/>
    <x v="1197"/>
    <x v="174"/>
    <x v="0"/>
    <x v="0"/>
    <x v="1"/>
    <x v="3"/>
    <x v="1"/>
    <x v="2"/>
    <x v="2"/>
    <x v="1744"/>
    <x v="1941"/>
    <x v="1"/>
    <x v="2"/>
    <x v="39"/>
    <x v="32"/>
  </r>
  <r>
    <x v="1942"/>
    <x v="143"/>
    <x v="1080"/>
    <x v="52"/>
    <x v="0"/>
    <x v="0"/>
    <x v="0"/>
    <x v="3"/>
    <x v="1"/>
    <x v="0"/>
    <x v="2"/>
    <x v="1745"/>
    <x v="1942"/>
    <x v="1"/>
    <x v="0"/>
    <x v="32"/>
    <x v="34"/>
  </r>
  <r>
    <x v="1943"/>
    <x v="1367"/>
    <x v="199"/>
    <x v="169"/>
    <x v="0"/>
    <x v="0"/>
    <x v="0"/>
    <x v="3"/>
    <x v="1"/>
    <x v="0"/>
    <x v="1"/>
    <x v="467"/>
    <x v="1943"/>
    <x v="2"/>
    <x v="1"/>
    <x v="34"/>
    <x v="2"/>
  </r>
  <r>
    <x v="1944"/>
    <x v="101"/>
    <x v="1198"/>
    <x v="326"/>
    <x v="0"/>
    <x v="0"/>
    <x v="0"/>
    <x v="0"/>
    <x v="1"/>
    <x v="0"/>
    <x v="2"/>
    <x v="1746"/>
    <x v="1944"/>
    <x v="1"/>
    <x v="0"/>
    <x v="3"/>
    <x v="34"/>
  </r>
  <r>
    <x v="1945"/>
    <x v="1322"/>
    <x v="247"/>
    <x v="419"/>
    <x v="0"/>
    <x v="0"/>
    <x v="0"/>
    <x v="3"/>
    <x v="1"/>
    <x v="1"/>
    <x v="2"/>
    <x v="1747"/>
    <x v="1945"/>
    <x v="0"/>
    <x v="2"/>
    <x v="34"/>
    <x v="17"/>
  </r>
  <r>
    <x v="1946"/>
    <x v="1368"/>
    <x v="1170"/>
    <x v="330"/>
    <x v="1"/>
    <x v="0"/>
    <x v="0"/>
    <x v="0"/>
    <x v="1"/>
    <x v="0"/>
    <x v="1"/>
    <x v="1748"/>
    <x v="1946"/>
    <x v="1"/>
    <x v="1"/>
    <x v="17"/>
    <x v="2"/>
  </r>
  <r>
    <x v="1947"/>
    <x v="1369"/>
    <x v="1199"/>
    <x v="89"/>
    <x v="0"/>
    <x v="0"/>
    <x v="0"/>
    <x v="0"/>
    <x v="1"/>
    <x v="2"/>
    <x v="2"/>
    <x v="1749"/>
    <x v="1947"/>
    <x v="1"/>
    <x v="1"/>
    <x v="3"/>
    <x v="23"/>
  </r>
  <r>
    <x v="1948"/>
    <x v="1370"/>
    <x v="1038"/>
    <x v="213"/>
    <x v="1"/>
    <x v="0"/>
    <x v="0"/>
    <x v="3"/>
    <x v="1"/>
    <x v="0"/>
    <x v="1"/>
    <x v="1750"/>
    <x v="1948"/>
    <x v="1"/>
    <x v="1"/>
    <x v="23"/>
    <x v="35"/>
  </r>
  <r>
    <x v="1949"/>
    <x v="129"/>
    <x v="680"/>
    <x v="339"/>
    <x v="0"/>
    <x v="0"/>
    <x v="0"/>
    <x v="0"/>
    <x v="1"/>
    <x v="0"/>
    <x v="2"/>
    <x v="1751"/>
    <x v="1949"/>
    <x v="1"/>
    <x v="2"/>
    <x v="35"/>
    <x v="31"/>
  </r>
  <r>
    <x v="1950"/>
    <x v="1371"/>
    <x v="878"/>
    <x v="470"/>
    <x v="1"/>
    <x v="0"/>
    <x v="1"/>
    <x v="3"/>
    <x v="1"/>
    <x v="2"/>
    <x v="2"/>
    <x v="1752"/>
    <x v="1950"/>
    <x v="1"/>
    <x v="2"/>
    <x v="31"/>
    <x v="44"/>
  </r>
  <r>
    <x v="1951"/>
    <x v="1372"/>
    <x v="204"/>
    <x v="497"/>
    <x v="0"/>
    <x v="0"/>
    <x v="0"/>
    <x v="0"/>
    <x v="1"/>
    <x v="0"/>
    <x v="2"/>
    <x v="1753"/>
    <x v="1951"/>
    <x v="1"/>
    <x v="0"/>
    <x v="44"/>
    <x v="26"/>
  </r>
  <r>
    <x v="1952"/>
    <x v="1373"/>
    <x v="1200"/>
    <x v="555"/>
    <x v="1"/>
    <x v="0"/>
    <x v="0"/>
    <x v="3"/>
    <x v="1"/>
    <x v="0"/>
    <x v="0"/>
    <x v="1754"/>
    <x v="1952"/>
    <x v="1"/>
    <x v="2"/>
    <x v="26"/>
    <x v="47"/>
  </r>
  <r>
    <x v="1953"/>
    <x v="1374"/>
    <x v="44"/>
    <x v="47"/>
    <x v="1"/>
    <x v="0"/>
    <x v="0"/>
    <x v="0"/>
    <x v="1"/>
    <x v="2"/>
    <x v="2"/>
    <x v="1755"/>
    <x v="1953"/>
    <x v="1"/>
    <x v="2"/>
    <x v="47"/>
    <x v="40"/>
  </r>
  <r>
    <x v="1954"/>
    <x v="1375"/>
    <x v="105"/>
    <x v="337"/>
    <x v="1"/>
    <x v="0"/>
    <x v="0"/>
    <x v="3"/>
    <x v="1"/>
    <x v="0"/>
    <x v="2"/>
    <x v="1756"/>
    <x v="1954"/>
    <x v="1"/>
    <x v="0"/>
    <x v="40"/>
    <x v="23"/>
  </r>
  <r>
    <x v="1955"/>
    <x v="1376"/>
    <x v="1201"/>
    <x v="49"/>
    <x v="1"/>
    <x v="0"/>
    <x v="0"/>
    <x v="3"/>
    <x v="1"/>
    <x v="0"/>
    <x v="2"/>
    <x v="1741"/>
    <x v="1955"/>
    <x v="1"/>
    <x v="1"/>
    <x v="23"/>
    <x v="36"/>
  </r>
  <r>
    <x v="1956"/>
    <x v="1377"/>
    <x v="1097"/>
    <x v="655"/>
    <x v="1"/>
    <x v="0"/>
    <x v="0"/>
    <x v="0"/>
    <x v="1"/>
    <x v="2"/>
    <x v="0"/>
    <x v="1757"/>
    <x v="1956"/>
    <x v="1"/>
    <x v="1"/>
    <x v="36"/>
    <x v="40"/>
  </r>
  <r>
    <x v="1957"/>
    <x v="386"/>
    <x v="358"/>
    <x v="39"/>
    <x v="1"/>
    <x v="0"/>
    <x v="0"/>
    <x v="3"/>
    <x v="1"/>
    <x v="2"/>
    <x v="2"/>
    <x v="1758"/>
    <x v="1957"/>
    <x v="1"/>
    <x v="1"/>
    <x v="40"/>
    <x v="40"/>
  </r>
  <r>
    <x v="1958"/>
    <x v="32"/>
    <x v="524"/>
    <x v="127"/>
    <x v="1"/>
    <x v="0"/>
    <x v="0"/>
    <x v="3"/>
    <x v="1"/>
    <x v="1"/>
    <x v="2"/>
    <x v="1759"/>
    <x v="1958"/>
    <x v="1"/>
    <x v="0"/>
    <x v="40"/>
    <x v="5"/>
  </r>
  <r>
    <x v="1959"/>
    <x v="207"/>
    <x v="838"/>
    <x v="195"/>
    <x v="0"/>
    <x v="0"/>
    <x v="0"/>
    <x v="0"/>
    <x v="1"/>
    <x v="0"/>
    <x v="1"/>
    <x v="1760"/>
    <x v="1959"/>
    <x v="1"/>
    <x v="0"/>
    <x v="6"/>
    <x v="34"/>
  </r>
  <r>
    <x v="1960"/>
    <x v="1378"/>
    <x v="500"/>
    <x v="374"/>
    <x v="0"/>
    <x v="0"/>
    <x v="0"/>
    <x v="3"/>
    <x v="1"/>
    <x v="2"/>
    <x v="2"/>
    <x v="1761"/>
    <x v="1960"/>
    <x v="1"/>
    <x v="0"/>
    <x v="34"/>
    <x v="23"/>
  </r>
  <r>
    <x v="1961"/>
    <x v="1"/>
    <x v="1202"/>
    <x v="18"/>
    <x v="1"/>
    <x v="0"/>
    <x v="0"/>
    <x v="3"/>
    <x v="1"/>
    <x v="2"/>
    <x v="2"/>
    <x v="1762"/>
    <x v="1961"/>
    <x v="1"/>
    <x v="1"/>
    <x v="23"/>
    <x v="39"/>
  </r>
  <r>
    <x v="1962"/>
    <x v="1379"/>
    <x v="235"/>
    <x v="145"/>
    <x v="0"/>
    <x v="0"/>
    <x v="1"/>
    <x v="3"/>
    <x v="1"/>
    <x v="0"/>
    <x v="2"/>
    <x v="585"/>
    <x v="1962"/>
    <x v="1"/>
    <x v="2"/>
    <x v="39"/>
    <x v="44"/>
  </r>
  <r>
    <x v="1963"/>
    <x v="1380"/>
    <x v="191"/>
    <x v="184"/>
    <x v="0"/>
    <x v="0"/>
    <x v="0"/>
    <x v="3"/>
    <x v="1"/>
    <x v="1"/>
    <x v="1"/>
    <x v="1763"/>
    <x v="1963"/>
    <x v="2"/>
    <x v="0"/>
    <x v="44"/>
    <x v="35"/>
  </r>
  <r>
    <x v="1964"/>
    <x v="1381"/>
    <x v="619"/>
    <x v="178"/>
    <x v="0"/>
    <x v="0"/>
    <x v="0"/>
    <x v="0"/>
    <x v="1"/>
    <x v="0"/>
    <x v="1"/>
    <x v="1526"/>
    <x v="1964"/>
    <x v="1"/>
    <x v="2"/>
    <x v="35"/>
    <x v="45"/>
  </r>
  <r>
    <x v="1965"/>
    <x v="1382"/>
    <x v="157"/>
    <x v="544"/>
    <x v="1"/>
    <x v="0"/>
    <x v="0"/>
    <x v="0"/>
    <x v="1"/>
    <x v="0"/>
    <x v="2"/>
    <x v="1764"/>
    <x v="1965"/>
    <x v="0"/>
    <x v="2"/>
    <x v="45"/>
    <x v="45"/>
  </r>
  <r>
    <x v="1966"/>
    <x v="1383"/>
    <x v="765"/>
    <x v="122"/>
    <x v="1"/>
    <x v="0"/>
    <x v="0"/>
    <x v="0"/>
    <x v="1"/>
    <x v="2"/>
    <x v="2"/>
    <x v="1765"/>
    <x v="1966"/>
    <x v="2"/>
    <x v="0"/>
    <x v="45"/>
    <x v="41"/>
  </r>
  <r>
    <x v="1967"/>
    <x v="1384"/>
    <x v="217"/>
    <x v="33"/>
    <x v="0"/>
    <x v="1"/>
    <x v="0"/>
    <x v="3"/>
    <x v="1"/>
    <x v="0"/>
    <x v="1"/>
    <x v="1766"/>
    <x v="1967"/>
    <x v="1"/>
    <x v="0"/>
    <x v="41"/>
    <x v="20"/>
  </r>
  <r>
    <x v="1968"/>
    <x v="1385"/>
    <x v="42"/>
    <x v="67"/>
    <x v="0"/>
    <x v="0"/>
    <x v="1"/>
    <x v="3"/>
    <x v="1"/>
    <x v="2"/>
    <x v="2"/>
    <x v="1767"/>
    <x v="1968"/>
    <x v="1"/>
    <x v="2"/>
    <x v="20"/>
    <x v="39"/>
  </r>
  <r>
    <x v="1969"/>
    <x v="1386"/>
    <x v="181"/>
    <x v="95"/>
    <x v="0"/>
    <x v="0"/>
    <x v="1"/>
    <x v="3"/>
    <x v="1"/>
    <x v="2"/>
    <x v="2"/>
    <x v="1768"/>
    <x v="1969"/>
    <x v="1"/>
    <x v="1"/>
    <x v="39"/>
    <x v="38"/>
  </r>
  <r>
    <x v="1970"/>
    <x v="1387"/>
    <x v="1203"/>
    <x v="176"/>
    <x v="0"/>
    <x v="0"/>
    <x v="0"/>
    <x v="3"/>
    <x v="1"/>
    <x v="1"/>
    <x v="2"/>
    <x v="1769"/>
    <x v="1970"/>
    <x v="1"/>
    <x v="1"/>
    <x v="38"/>
    <x v="21"/>
  </r>
  <r>
    <x v="1971"/>
    <x v="74"/>
    <x v="105"/>
    <x v="614"/>
    <x v="1"/>
    <x v="1"/>
    <x v="0"/>
    <x v="1"/>
    <x v="1"/>
    <x v="2"/>
    <x v="2"/>
    <x v="1770"/>
    <x v="1971"/>
    <x v="1"/>
    <x v="1"/>
    <x v="21"/>
    <x v="26"/>
  </r>
  <r>
    <x v="1972"/>
    <x v="1388"/>
    <x v="966"/>
    <x v="223"/>
    <x v="1"/>
    <x v="0"/>
    <x v="0"/>
    <x v="3"/>
    <x v="1"/>
    <x v="2"/>
    <x v="0"/>
    <x v="1771"/>
    <x v="1972"/>
    <x v="1"/>
    <x v="1"/>
    <x v="26"/>
    <x v="47"/>
  </r>
  <r>
    <x v="1973"/>
    <x v="1389"/>
    <x v="812"/>
    <x v="112"/>
    <x v="1"/>
    <x v="0"/>
    <x v="0"/>
    <x v="0"/>
    <x v="1"/>
    <x v="2"/>
    <x v="2"/>
    <x v="1772"/>
    <x v="1973"/>
    <x v="1"/>
    <x v="2"/>
    <x v="47"/>
    <x v="45"/>
  </r>
  <r>
    <x v="1974"/>
    <x v="1390"/>
    <x v="1021"/>
    <x v="102"/>
    <x v="1"/>
    <x v="0"/>
    <x v="0"/>
    <x v="0"/>
    <x v="1"/>
    <x v="2"/>
    <x v="2"/>
    <x v="1773"/>
    <x v="1974"/>
    <x v="1"/>
    <x v="2"/>
    <x v="45"/>
    <x v="41"/>
  </r>
  <r>
    <x v="1975"/>
    <x v="1391"/>
    <x v="1204"/>
    <x v="320"/>
    <x v="0"/>
    <x v="1"/>
    <x v="0"/>
    <x v="3"/>
    <x v="1"/>
    <x v="1"/>
    <x v="2"/>
    <x v="714"/>
    <x v="1975"/>
    <x v="1"/>
    <x v="2"/>
    <x v="41"/>
    <x v="45"/>
  </r>
  <r>
    <x v="1976"/>
    <x v="54"/>
    <x v="264"/>
    <x v="206"/>
    <x v="1"/>
    <x v="0"/>
    <x v="0"/>
    <x v="0"/>
    <x v="1"/>
    <x v="2"/>
    <x v="2"/>
    <x v="1774"/>
    <x v="1976"/>
    <x v="1"/>
    <x v="0"/>
    <x v="45"/>
    <x v="45"/>
  </r>
  <r>
    <x v="1977"/>
    <x v="1392"/>
    <x v="844"/>
    <x v="197"/>
    <x v="1"/>
    <x v="0"/>
    <x v="0"/>
    <x v="0"/>
    <x v="1"/>
    <x v="2"/>
    <x v="2"/>
    <x v="1775"/>
    <x v="1977"/>
    <x v="1"/>
    <x v="0"/>
    <x v="45"/>
    <x v="45"/>
  </r>
  <r>
    <x v="1978"/>
    <x v="1393"/>
    <x v="570"/>
    <x v="283"/>
    <x v="1"/>
    <x v="0"/>
    <x v="0"/>
    <x v="0"/>
    <x v="1"/>
    <x v="1"/>
    <x v="2"/>
    <x v="1776"/>
    <x v="1978"/>
    <x v="1"/>
    <x v="2"/>
    <x v="45"/>
    <x v="45"/>
  </r>
  <r>
    <x v="1979"/>
    <x v="1394"/>
    <x v="477"/>
    <x v="544"/>
    <x v="1"/>
    <x v="0"/>
    <x v="0"/>
    <x v="0"/>
    <x v="1"/>
    <x v="2"/>
    <x v="2"/>
    <x v="1777"/>
    <x v="1979"/>
    <x v="1"/>
    <x v="1"/>
    <x v="45"/>
    <x v="20"/>
  </r>
  <r>
    <x v="1980"/>
    <x v="1395"/>
    <x v="4"/>
    <x v="82"/>
    <x v="0"/>
    <x v="0"/>
    <x v="1"/>
    <x v="3"/>
    <x v="1"/>
    <x v="0"/>
    <x v="2"/>
    <x v="1778"/>
    <x v="1980"/>
    <x v="1"/>
    <x v="2"/>
    <x v="20"/>
    <x v="40"/>
  </r>
  <r>
    <x v="1981"/>
    <x v="1396"/>
    <x v="675"/>
    <x v="93"/>
    <x v="1"/>
    <x v="0"/>
    <x v="0"/>
    <x v="3"/>
    <x v="1"/>
    <x v="2"/>
    <x v="2"/>
    <x v="1779"/>
    <x v="1981"/>
    <x v="1"/>
    <x v="0"/>
    <x v="40"/>
    <x v="20"/>
  </r>
  <r>
    <x v="1982"/>
    <x v="1397"/>
    <x v="436"/>
    <x v="89"/>
    <x v="0"/>
    <x v="0"/>
    <x v="1"/>
    <x v="3"/>
    <x v="1"/>
    <x v="2"/>
    <x v="2"/>
    <x v="1780"/>
    <x v="1982"/>
    <x v="1"/>
    <x v="1"/>
    <x v="20"/>
    <x v="42"/>
  </r>
  <r>
    <x v="1983"/>
    <x v="1398"/>
    <x v="1205"/>
    <x v="315"/>
    <x v="0"/>
    <x v="0"/>
    <x v="0"/>
    <x v="0"/>
    <x v="1"/>
    <x v="2"/>
    <x v="2"/>
    <x v="1781"/>
    <x v="1983"/>
    <x v="1"/>
    <x v="1"/>
    <x v="42"/>
    <x v="31"/>
  </r>
  <r>
    <x v="1984"/>
    <x v="790"/>
    <x v="304"/>
    <x v="336"/>
    <x v="1"/>
    <x v="0"/>
    <x v="1"/>
    <x v="3"/>
    <x v="1"/>
    <x v="2"/>
    <x v="1"/>
    <x v="1782"/>
    <x v="1984"/>
    <x v="2"/>
    <x v="0"/>
    <x v="31"/>
    <x v="39"/>
  </r>
  <r>
    <x v="1985"/>
    <x v="19"/>
    <x v="1084"/>
    <x v="361"/>
    <x v="0"/>
    <x v="0"/>
    <x v="1"/>
    <x v="3"/>
    <x v="1"/>
    <x v="2"/>
    <x v="2"/>
    <x v="1783"/>
    <x v="1985"/>
    <x v="1"/>
    <x v="1"/>
    <x v="39"/>
    <x v="39"/>
  </r>
  <r>
    <x v="1986"/>
    <x v="299"/>
    <x v="1206"/>
    <x v="633"/>
    <x v="0"/>
    <x v="0"/>
    <x v="1"/>
    <x v="3"/>
    <x v="1"/>
    <x v="2"/>
    <x v="2"/>
    <x v="1784"/>
    <x v="1986"/>
    <x v="1"/>
    <x v="2"/>
    <x v="39"/>
    <x v="45"/>
  </r>
  <r>
    <x v="1987"/>
    <x v="1399"/>
    <x v="629"/>
    <x v="85"/>
    <x v="1"/>
    <x v="0"/>
    <x v="0"/>
    <x v="0"/>
    <x v="1"/>
    <x v="0"/>
    <x v="1"/>
    <x v="1785"/>
    <x v="1987"/>
    <x v="1"/>
    <x v="2"/>
    <x v="45"/>
    <x v="39"/>
  </r>
  <r>
    <x v="1988"/>
    <x v="78"/>
    <x v="1207"/>
    <x v="40"/>
    <x v="0"/>
    <x v="0"/>
    <x v="1"/>
    <x v="3"/>
    <x v="1"/>
    <x v="0"/>
    <x v="2"/>
    <x v="229"/>
    <x v="1988"/>
    <x v="1"/>
    <x v="0"/>
    <x v="39"/>
    <x v="47"/>
  </r>
  <r>
    <x v="1989"/>
    <x v="1400"/>
    <x v="854"/>
    <x v="473"/>
    <x v="1"/>
    <x v="0"/>
    <x v="0"/>
    <x v="0"/>
    <x v="1"/>
    <x v="2"/>
    <x v="2"/>
    <x v="1786"/>
    <x v="1989"/>
    <x v="1"/>
    <x v="1"/>
    <x v="47"/>
    <x v="5"/>
  </r>
  <r>
    <x v="1990"/>
    <x v="543"/>
    <x v="680"/>
    <x v="149"/>
    <x v="0"/>
    <x v="0"/>
    <x v="0"/>
    <x v="0"/>
    <x v="1"/>
    <x v="2"/>
    <x v="1"/>
    <x v="543"/>
    <x v="1990"/>
    <x v="1"/>
    <x v="0"/>
    <x v="6"/>
    <x v="5"/>
  </r>
  <r>
    <x v="1991"/>
    <x v="1401"/>
    <x v="1208"/>
    <x v="336"/>
    <x v="0"/>
    <x v="0"/>
    <x v="0"/>
    <x v="0"/>
    <x v="1"/>
    <x v="0"/>
    <x v="1"/>
    <x v="1787"/>
    <x v="1991"/>
    <x v="2"/>
    <x v="1"/>
    <x v="6"/>
    <x v="42"/>
  </r>
  <r>
    <x v="1992"/>
    <x v="1402"/>
    <x v="1209"/>
    <x v="249"/>
    <x v="0"/>
    <x v="0"/>
    <x v="0"/>
    <x v="0"/>
    <x v="1"/>
    <x v="2"/>
    <x v="2"/>
    <x v="1788"/>
    <x v="1992"/>
    <x v="2"/>
    <x v="2"/>
    <x v="42"/>
    <x v="31"/>
  </r>
  <r>
    <x v="1993"/>
    <x v="1116"/>
    <x v="11"/>
    <x v="186"/>
    <x v="1"/>
    <x v="0"/>
    <x v="1"/>
    <x v="3"/>
    <x v="1"/>
    <x v="0"/>
    <x v="1"/>
    <x v="1789"/>
    <x v="1993"/>
    <x v="1"/>
    <x v="0"/>
    <x v="31"/>
    <x v="31"/>
  </r>
  <r>
    <x v="1994"/>
    <x v="1403"/>
    <x v="1210"/>
    <x v="249"/>
    <x v="1"/>
    <x v="0"/>
    <x v="1"/>
    <x v="3"/>
    <x v="1"/>
    <x v="0"/>
    <x v="2"/>
    <x v="1790"/>
    <x v="1994"/>
    <x v="1"/>
    <x v="0"/>
    <x v="31"/>
    <x v="31"/>
  </r>
  <r>
    <x v="1995"/>
    <x v="1404"/>
    <x v="276"/>
    <x v="419"/>
    <x v="1"/>
    <x v="0"/>
    <x v="1"/>
    <x v="3"/>
    <x v="1"/>
    <x v="1"/>
    <x v="2"/>
    <x v="1791"/>
    <x v="1995"/>
    <x v="1"/>
    <x v="2"/>
    <x v="31"/>
    <x v="31"/>
  </r>
  <r>
    <x v="1996"/>
    <x v="228"/>
    <x v="1211"/>
    <x v="212"/>
    <x v="1"/>
    <x v="0"/>
    <x v="1"/>
    <x v="3"/>
    <x v="1"/>
    <x v="2"/>
    <x v="2"/>
    <x v="1792"/>
    <x v="1996"/>
    <x v="1"/>
    <x v="0"/>
    <x v="31"/>
    <x v="31"/>
  </r>
  <r>
    <x v="1997"/>
    <x v="1405"/>
    <x v="1040"/>
    <x v="106"/>
    <x v="1"/>
    <x v="0"/>
    <x v="1"/>
    <x v="3"/>
    <x v="1"/>
    <x v="2"/>
    <x v="1"/>
    <x v="1793"/>
    <x v="1997"/>
    <x v="1"/>
    <x v="0"/>
    <x v="31"/>
    <x v="45"/>
  </r>
  <r>
    <x v="1998"/>
    <x v="394"/>
    <x v="1212"/>
    <x v="169"/>
    <x v="1"/>
    <x v="0"/>
    <x v="0"/>
    <x v="0"/>
    <x v="1"/>
    <x v="0"/>
    <x v="1"/>
    <x v="1794"/>
    <x v="1998"/>
    <x v="1"/>
    <x v="0"/>
    <x v="45"/>
    <x v="47"/>
  </r>
  <r>
    <x v="1999"/>
    <x v="1406"/>
    <x v="1213"/>
    <x v="186"/>
    <x v="1"/>
    <x v="0"/>
    <x v="0"/>
    <x v="0"/>
    <x v="1"/>
    <x v="2"/>
    <x v="1"/>
    <x v="1795"/>
    <x v="1999"/>
    <x v="1"/>
    <x v="2"/>
    <x v="47"/>
    <x v="21"/>
  </r>
  <r>
    <x v="2000"/>
    <x v="1407"/>
    <x v="1214"/>
    <x v="34"/>
    <x v="1"/>
    <x v="1"/>
    <x v="0"/>
    <x v="1"/>
    <x v="1"/>
    <x v="1"/>
    <x v="1"/>
    <x v="1796"/>
    <x v="2000"/>
    <x v="1"/>
    <x v="2"/>
    <x v="21"/>
    <x v="45"/>
  </r>
  <r>
    <x v="2001"/>
    <x v="1408"/>
    <x v="361"/>
    <x v="69"/>
    <x v="1"/>
    <x v="0"/>
    <x v="0"/>
    <x v="0"/>
    <x v="1"/>
    <x v="2"/>
    <x v="2"/>
    <x v="1797"/>
    <x v="2001"/>
    <x v="1"/>
    <x v="1"/>
    <x v="45"/>
    <x v="45"/>
  </r>
  <r>
    <x v="2002"/>
    <x v="416"/>
    <x v="699"/>
    <x v="34"/>
    <x v="1"/>
    <x v="0"/>
    <x v="0"/>
    <x v="0"/>
    <x v="1"/>
    <x v="2"/>
    <x v="1"/>
    <x v="1798"/>
    <x v="2002"/>
    <x v="1"/>
    <x v="2"/>
    <x v="45"/>
    <x v="5"/>
  </r>
  <r>
    <x v="2003"/>
    <x v="1409"/>
    <x v="127"/>
    <x v="49"/>
    <x v="0"/>
    <x v="0"/>
    <x v="0"/>
    <x v="0"/>
    <x v="1"/>
    <x v="0"/>
    <x v="2"/>
    <x v="1799"/>
    <x v="2003"/>
    <x v="1"/>
    <x v="1"/>
    <x v="6"/>
    <x v="5"/>
  </r>
  <r>
    <x v="2004"/>
    <x v="1410"/>
    <x v="82"/>
    <x v="507"/>
    <x v="0"/>
    <x v="0"/>
    <x v="0"/>
    <x v="0"/>
    <x v="1"/>
    <x v="0"/>
    <x v="2"/>
    <x v="1800"/>
    <x v="2004"/>
    <x v="1"/>
    <x v="0"/>
    <x v="6"/>
    <x v="47"/>
  </r>
  <r>
    <x v="2005"/>
    <x v="61"/>
    <x v="1026"/>
    <x v="319"/>
    <x v="1"/>
    <x v="0"/>
    <x v="0"/>
    <x v="0"/>
    <x v="1"/>
    <x v="3"/>
    <x v="3"/>
    <x v="1801"/>
    <x v="2005"/>
    <x v="1"/>
    <x v="0"/>
    <x v="47"/>
    <x v="20"/>
  </r>
  <r>
    <x v="2006"/>
    <x v="1411"/>
    <x v="1215"/>
    <x v="544"/>
    <x v="0"/>
    <x v="0"/>
    <x v="1"/>
    <x v="3"/>
    <x v="1"/>
    <x v="1"/>
    <x v="2"/>
    <x v="1802"/>
    <x v="2006"/>
    <x v="1"/>
    <x v="0"/>
    <x v="20"/>
    <x v="5"/>
  </r>
  <r>
    <x v="2007"/>
    <x v="1412"/>
    <x v="809"/>
    <x v="206"/>
    <x v="0"/>
    <x v="0"/>
    <x v="0"/>
    <x v="0"/>
    <x v="1"/>
    <x v="1"/>
    <x v="2"/>
    <x v="1803"/>
    <x v="2007"/>
    <x v="1"/>
    <x v="1"/>
    <x v="6"/>
    <x v="35"/>
  </r>
  <r>
    <x v="2008"/>
    <x v="1413"/>
    <x v="1216"/>
    <x v="45"/>
    <x v="0"/>
    <x v="0"/>
    <x v="0"/>
    <x v="0"/>
    <x v="1"/>
    <x v="1"/>
    <x v="2"/>
    <x v="1804"/>
    <x v="2008"/>
    <x v="1"/>
    <x v="0"/>
    <x v="35"/>
    <x v="38"/>
  </r>
  <r>
    <x v="2009"/>
    <x v="336"/>
    <x v="1217"/>
    <x v="198"/>
    <x v="0"/>
    <x v="0"/>
    <x v="0"/>
    <x v="3"/>
    <x v="1"/>
    <x v="3"/>
    <x v="3"/>
    <x v="1805"/>
    <x v="2009"/>
    <x v="1"/>
    <x v="2"/>
    <x v="38"/>
    <x v="47"/>
  </r>
  <r>
    <x v="2010"/>
    <x v="254"/>
    <x v="711"/>
    <x v="206"/>
    <x v="1"/>
    <x v="0"/>
    <x v="0"/>
    <x v="0"/>
    <x v="1"/>
    <x v="2"/>
    <x v="2"/>
    <x v="1806"/>
    <x v="2010"/>
    <x v="1"/>
    <x v="1"/>
    <x v="47"/>
    <x v="40"/>
  </r>
  <r>
    <x v="2011"/>
    <x v="187"/>
    <x v="497"/>
    <x v="78"/>
    <x v="1"/>
    <x v="0"/>
    <x v="0"/>
    <x v="3"/>
    <x v="1"/>
    <x v="1"/>
    <x v="2"/>
    <x v="1807"/>
    <x v="2011"/>
    <x v="2"/>
    <x v="1"/>
    <x v="40"/>
    <x v="3"/>
  </r>
  <r>
    <x v="2012"/>
    <x v="1414"/>
    <x v="1218"/>
    <x v="425"/>
    <x v="0"/>
    <x v="0"/>
    <x v="0"/>
    <x v="0"/>
    <x v="1"/>
    <x v="3"/>
    <x v="3"/>
    <x v="1808"/>
    <x v="2012"/>
    <x v="1"/>
    <x v="1"/>
    <x v="4"/>
    <x v="5"/>
  </r>
  <r>
    <x v="2013"/>
    <x v="1415"/>
    <x v="26"/>
    <x v="540"/>
    <x v="0"/>
    <x v="0"/>
    <x v="0"/>
    <x v="0"/>
    <x v="1"/>
    <x v="0"/>
    <x v="2"/>
    <x v="1809"/>
    <x v="2013"/>
    <x v="2"/>
    <x v="1"/>
    <x v="6"/>
    <x v="43"/>
  </r>
  <r>
    <x v="2014"/>
    <x v="1416"/>
    <x v="47"/>
    <x v="656"/>
    <x v="0"/>
    <x v="0"/>
    <x v="0"/>
    <x v="0"/>
    <x v="1"/>
    <x v="0"/>
    <x v="0"/>
    <x v="1810"/>
    <x v="2014"/>
    <x v="1"/>
    <x v="0"/>
    <x v="43"/>
    <x v="31"/>
  </r>
  <r>
    <x v="2015"/>
    <x v="1369"/>
    <x v="1219"/>
    <x v="21"/>
    <x v="1"/>
    <x v="0"/>
    <x v="1"/>
    <x v="3"/>
    <x v="1"/>
    <x v="1"/>
    <x v="1"/>
    <x v="1792"/>
    <x v="2015"/>
    <x v="1"/>
    <x v="2"/>
    <x v="31"/>
    <x v="44"/>
  </r>
  <r>
    <x v="2016"/>
    <x v="1417"/>
    <x v="401"/>
    <x v="280"/>
    <x v="0"/>
    <x v="0"/>
    <x v="0"/>
    <x v="3"/>
    <x v="1"/>
    <x v="1"/>
    <x v="2"/>
    <x v="1811"/>
    <x v="2016"/>
    <x v="1"/>
    <x v="1"/>
    <x v="44"/>
    <x v="44"/>
  </r>
  <r>
    <x v="2017"/>
    <x v="61"/>
    <x v="397"/>
    <x v="334"/>
    <x v="0"/>
    <x v="0"/>
    <x v="0"/>
    <x v="3"/>
    <x v="1"/>
    <x v="1"/>
    <x v="1"/>
    <x v="1812"/>
    <x v="2017"/>
    <x v="1"/>
    <x v="0"/>
    <x v="44"/>
    <x v="31"/>
  </r>
  <r>
    <x v="2018"/>
    <x v="1418"/>
    <x v="2"/>
    <x v="577"/>
    <x v="1"/>
    <x v="0"/>
    <x v="1"/>
    <x v="3"/>
    <x v="1"/>
    <x v="0"/>
    <x v="2"/>
    <x v="1813"/>
    <x v="2018"/>
    <x v="1"/>
    <x v="0"/>
    <x v="31"/>
    <x v="23"/>
  </r>
  <r>
    <x v="2019"/>
    <x v="1419"/>
    <x v="1155"/>
    <x v="212"/>
    <x v="1"/>
    <x v="0"/>
    <x v="0"/>
    <x v="3"/>
    <x v="1"/>
    <x v="3"/>
    <x v="3"/>
    <x v="1814"/>
    <x v="2019"/>
    <x v="1"/>
    <x v="2"/>
    <x v="23"/>
    <x v="43"/>
  </r>
  <r>
    <x v="2020"/>
    <x v="1276"/>
    <x v="1"/>
    <x v="464"/>
    <x v="0"/>
    <x v="0"/>
    <x v="0"/>
    <x v="0"/>
    <x v="1"/>
    <x v="0"/>
    <x v="0"/>
    <x v="1815"/>
    <x v="2020"/>
    <x v="1"/>
    <x v="0"/>
    <x v="43"/>
    <x v="42"/>
  </r>
  <r>
    <x v="2021"/>
    <x v="1420"/>
    <x v="1220"/>
    <x v="237"/>
    <x v="0"/>
    <x v="0"/>
    <x v="0"/>
    <x v="0"/>
    <x v="1"/>
    <x v="2"/>
    <x v="2"/>
    <x v="1816"/>
    <x v="2021"/>
    <x v="1"/>
    <x v="2"/>
    <x v="42"/>
    <x v="38"/>
  </r>
  <r>
    <x v="2022"/>
    <x v="1421"/>
    <x v="1221"/>
    <x v="237"/>
    <x v="0"/>
    <x v="0"/>
    <x v="0"/>
    <x v="3"/>
    <x v="1"/>
    <x v="3"/>
    <x v="3"/>
    <x v="1817"/>
    <x v="2022"/>
    <x v="1"/>
    <x v="0"/>
    <x v="38"/>
    <x v="40"/>
  </r>
  <r>
    <x v="2023"/>
    <x v="1422"/>
    <x v="345"/>
    <x v="171"/>
    <x v="1"/>
    <x v="0"/>
    <x v="0"/>
    <x v="3"/>
    <x v="1"/>
    <x v="2"/>
    <x v="2"/>
    <x v="1818"/>
    <x v="2023"/>
    <x v="1"/>
    <x v="1"/>
    <x v="40"/>
    <x v="43"/>
  </r>
  <r>
    <x v="2024"/>
    <x v="1423"/>
    <x v="1222"/>
    <x v="207"/>
    <x v="0"/>
    <x v="0"/>
    <x v="0"/>
    <x v="0"/>
    <x v="1"/>
    <x v="1"/>
    <x v="0"/>
    <x v="1819"/>
    <x v="2024"/>
    <x v="1"/>
    <x v="0"/>
    <x v="43"/>
    <x v="45"/>
  </r>
  <r>
    <x v="2025"/>
    <x v="1424"/>
    <x v="1035"/>
    <x v="95"/>
    <x v="1"/>
    <x v="0"/>
    <x v="0"/>
    <x v="0"/>
    <x v="1"/>
    <x v="0"/>
    <x v="2"/>
    <x v="1820"/>
    <x v="2025"/>
    <x v="1"/>
    <x v="2"/>
    <x v="45"/>
    <x v="43"/>
  </r>
  <r>
    <x v="2026"/>
    <x v="1425"/>
    <x v="1023"/>
    <x v="102"/>
    <x v="0"/>
    <x v="0"/>
    <x v="1"/>
    <x v="3"/>
    <x v="1"/>
    <x v="2"/>
    <x v="2"/>
    <x v="1821"/>
    <x v="2026"/>
    <x v="1"/>
    <x v="2"/>
    <x v="43"/>
    <x v="45"/>
  </r>
  <r>
    <x v="2027"/>
    <x v="1426"/>
    <x v="391"/>
    <x v="280"/>
    <x v="1"/>
    <x v="0"/>
    <x v="0"/>
    <x v="0"/>
    <x v="1"/>
    <x v="3"/>
    <x v="3"/>
    <x v="1822"/>
    <x v="2027"/>
    <x v="1"/>
    <x v="2"/>
    <x v="45"/>
    <x v="45"/>
  </r>
  <r>
    <x v="2028"/>
    <x v="62"/>
    <x v="454"/>
    <x v="470"/>
    <x v="1"/>
    <x v="0"/>
    <x v="0"/>
    <x v="0"/>
    <x v="1"/>
    <x v="1"/>
    <x v="2"/>
    <x v="1823"/>
    <x v="2028"/>
    <x v="1"/>
    <x v="2"/>
    <x v="45"/>
    <x v="35"/>
  </r>
  <r>
    <x v="2029"/>
    <x v="1427"/>
    <x v="702"/>
    <x v="375"/>
    <x v="0"/>
    <x v="0"/>
    <x v="0"/>
    <x v="0"/>
    <x v="1"/>
    <x v="0"/>
    <x v="2"/>
    <x v="1824"/>
    <x v="2029"/>
    <x v="1"/>
    <x v="2"/>
    <x v="35"/>
    <x v="21"/>
  </r>
  <r>
    <x v="2030"/>
    <x v="1428"/>
    <x v="389"/>
    <x v="122"/>
    <x v="1"/>
    <x v="1"/>
    <x v="0"/>
    <x v="1"/>
    <x v="1"/>
    <x v="1"/>
    <x v="2"/>
    <x v="1825"/>
    <x v="2030"/>
    <x v="1"/>
    <x v="1"/>
    <x v="21"/>
    <x v="45"/>
  </r>
  <r>
    <x v="2031"/>
    <x v="1429"/>
    <x v="1223"/>
    <x v="219"/>
    <x v="1"/>
    <x v="0"/>
    <x v="0"/>
    <x v="0"/>
    <x v="1"/>
    <x v="1"/>
    <x v="2"/>
    <x v="1826"/>
    <x v="2031"/>
    <x v="2"/>
    <x v="0"/>
    <x v="45"/>
    <x v="20"/>
  </r>
  <r>
    <x v="2032"/>
    <x v="1430"/>
    <x v="438"/>
    <x v="637"/>
    <x v="0"/>
    <x v="0"/>
    <x v="1"/>
    <x v="3"/>
    <x v="1"/>
    <x v="1"/>
    <x v="1"/>
    <x v="1827"/>
    <x v="2032"/>
    <x v="0"/>
    <x v="0"/>
    <x v="20"/>
    <x v="20"/>
  </r>
  <r>
    <x v="2033"/>
    <x v="770"/>
    <x v="755"/>
    <x v="334"/>
    <x v="0"/>
    <x v="0"/>
    <x v="1"/>
    <x v="3"/>
    <x v="1"/>
    <x v="1"/>
    <x v="1"/>
    <x v="1828"/>
    <x v="2033"/>
    <x v="2"/>
    <x v="0"/>
    <x v="20"/>
    <x v="44"/>
  </r>
  <r>
    <x v="2034"/>
    <x v="1431"/>
    <x v="408"/>
    <x v="144"/>
    <x v="0"/>
    <x v="0"/>
    <x v="0"/>
    <x v="3"/>
    <x v="1"/>
    <x v="0"/>
    <x v="2"/>
    <x v="1829"/>
    <x v="2034"/>
    <x v="1"/>
    <x v="0"/>
    <x v="44"/>
    <x v="44"/>
  </r>
  <r>
    <x v="2035"/>
    <x v="1432"/>
    <x v="386"/>
    <x v="352"/>
    <x v="0"/>
    <x v="0"/>
    <x v="0"/>
    <x v="3"/>
    <x v="1"/>
    <x v="3"/>
    <x v="3"/>
    <x v="1830"/>
    <x v="2035"/>
    <x v="1"/>
    <x v="0"/>
    <x v="44"/>
    <x v="44"/>
  </r>
  <r>
    <x v="2036"/>
    <x v="616"/>
    <x v="388"/>
    <x v="614"/>
    <x v="0"/>
    <x v="0"/>
    <x v="0"/>
    <x v="3"/>
    <x v="1"/>
    <x v="2"/>
    <x v="2"/>
    <x v="1831"/>
    <x v="2036"/>
    <x v="1"/>
    <x v="0"/>
    <x v="44"/>
    <x v="21"/>
  </r>
  <r>
    <x v="2037"/>
    <x v="223"/>
    <x v="1224"/>
    <x v="251"/>
    <x v="0"/>
    <x v="1"/>
    <x v="0"/>
    <x v="3"/>
    <x v="1"/>
    <x v="1"/>
    <x v="2"/>
    <x v="1832"/>
    <x v="2037"/>
    <x v="1"/>
    <x v="0"/>
    <x v="21"/>
    <x v="39"/>
  </r>
  <r>
    <x v="2038"/>
    <x v="1276"/>
    <x v="1225"/>
    <x v="3"/>
    <x v="0"/>
    <x v="0"/>
    <x v="1"/>
    <x v="3"/>
    <x v="1"/>
    <x v="2"/>
    <x v="1"/>
    <x v="1833"/>
    <x v="2038"/>
    <x v="1"/>
    <x v="1"/>
    <x v="39"/>
    <x v="41"/>
  </r>
  <r>
    <x v="2039"/>
    <x v="1433"/>
    <x v="1226"/>
    <x v="196"/>
    <x v="0"/>
    <x v="1"/>
    <x v="0"/>
    <x v="3"/>
    <x v="1"/>
    <x v="0"/>
    <x v="2"/>
    <x v="456"/>
    <x v="2039"/>
    <x v="1"/>
    <x v="0"/>
    <x v="41"/>
    <x v="35"/>
  </r>
  <r>
    <x v="2040"/>
    <x v="720"/>
    <x v="352"/>
    <x v="21"/>
    <x v="0"/>
    <x v="0"/>
    <x v="0"/>
    <x v="0"/>
    <x v="1"/>
    <x v="1"/>
    <x v="1"/>
    <x v="979"/>
    <x v="2040"/>
    <x v="1"/>
    <x v="0"/>
    <x v="35"/>
    <x v="35"/>
  </r>
  <r>
    <x v="2041"/>
    <x v="1434"/>
    <x v="1227"/>
    <x v="85"/>
    <x v="0"/>
    <x v="0"/>
    <x v="0"/>
    <x v="0"/>
    <x v="1"/>
    <x v="3"/>
    <x v="3"/>
    <x v="1834"/>
    <x v="2041"/>
    <x v="1"/>
    <x v="1"/>
    <x v="35"/>
    <x v="41"/>
  </r>
  <r>
    <x v="2042"/>
    <x v="1435"/>
    <x v="1121"/>
    <x v="268"/>
    <x v="0"/>
    <x v="1"/>
    <x v="0"/>
    <x v="3"/>
    <x v="1"/>
    <x v="0"/>
    <x v="1"/>
    <x v="1835"/>
    <x v="2042"/>
    <x v="1"/>
    <x v="1"/>
    <x v="41"/>
    <x v="31"/>
  </r>
  <r>
    <x v="2043"/>
    <x v="1436"/>
    <x v="1228"/>
    <x v="60"/>
    <x v="1"/>
    <x v="0"/>
    <x v="1"/>
    <x v="3"/>
    <x v="1"/>
    <x v="1"/>
    <x v="1"/>
    <x v="1836"/>
    <x v="2043"/>
    <x v="1"/>
    <x v="1"/>
    <x v="31"/>
    <x v="21"/>
  </r>
  <r>
    <x v="2044"/>
    <x v="1437"/>
    <x v="964"/>
    <x v="24"/>
    <x v="0"/>
    <x v="1"/>
    <x v="0"/>
    <x v="3"/>
    <x v="1"/>
    <x v="0"/>
    <x v="2"/>
    <x v="1837"/>
    <x v="2044"/>
    <x v="1"/>
    <x v="1"/>
    <x v="21"/>
    <x v="21"/>
  </r>
  <r>
    <x v="2045"/>
    <x v="1438"/>
    <x v="217"/>
    <x v="209"/>
    <x v="1"/>
    <x v="1"/>
    <x v="0"/>
    <x v="3"/>
    <x v="1"/>
    <x v="0"/>
    <x v="2"/>
    <x v="1838"/>
    <x v="2045"/>
    <x v="1"/>
    <x v="0"/>
    <x v="21"/>
    <x v="21"/>
  </r>
  <r>
    <x v="2046"/>
    <x v="75"/>
    <x v="567"/>
    <x v="180"/>
    <x v="0"/>
    <x v="1"/>
    <x v="0"/>
    <x v="3"/>
    <x v="1"/>
    <x v="2"/>
    <x v="2"/>
    <x v="207"/>
    <x v="2046"/>
    <x v="1"/>
    <x v="0"/>
    <x v="21"/>
    <x v="39"/>
  </r>
  <r>
    <x v="2047"/>
    <x v="1439"/>
    <x v="1229"/>
    <x v="147"/>
    <x v="0"/>
    <x v="0"/>
    <x v="1"/>
    <x v="3"/>
    <x v="1"/>
    <x v="0"/>
    <x v="1"/>
    <x v="1839"/>
    <x v="2047"/>
    <x v="1"/>
    <x v="0"/>
    <x v="39"/>
    <x v="31"/>
  </r>
  <r>
    <x v="2048"/>
    <x v="1440"/>
    <x v="375"/>
    <x v="562"/>
    <x v="1"/>
    <x v="0"/>
    <x v="1"/>
    <x v="3"/>
    <x v="1"/>
    <x v="0"/>
    <x v="1"/>
    <x v="1840"/>
    <x v="2048"/>
    <x v="2"/>
    <x v="0"/>
    <x v="31"/>
    <x v="23"/>
  </r>
  <r>
    <x v="2049"/>
    <x v="469"/>
    <x v="1230"/>
    <x v="24"/>
    <x v="1"/>
    <x v="0"/>
    <x v="0"/>
    <x v="3"/>
    <x v="1"/>
    <x v="3"/>
    <x v="3"/>
    <x v="1841"/>
    <x v="2049"/>
    <x v="1"/>
    <x v="2"/>
    <x v="23"/>
    <x v="31"/>
  </r>
  <r>
    <x v="2050"/>
    <x v="1441"/>
    <x v="577"/>
    <x v="347"/>
    <x v="1"/>
    <x v="0"/>
    <x v="1"/>
    <x v="3"/>
    <x v="1"/>
    <x v="1"/>
    <x v="2"/>
    <x v="1842"/>
    <x v="2050"/>
    <x v="0"/>
    <x v="0"/>
    <x v="31"/>
    <x v="39"/>
  </r>
  <r>
    <x v="2051"/>
    <x v="1442"/>
    <x v="80"/>
    <x v="577"/>
    <x v="0"/>
    <x v="0"/>
    <x v="1"/>
    <x v="3"/>
    <x v="1"/>
    <x v="0"/>
    <x v="2"/>
    <x v="1843"/>
    <x v="2051"/>
    <x v="1"/>
    <x v="2"/>
    <x v="39"/>
    <x v="39"/>
  </r>
  <r>
    <x v="2052"/>
    <x v="1443"/>
    <x v="854"/>
    <x v="83"/>
    <x v="0"/>
    <x v="0"/>
    <x v="1"/>
    <x v="3"/>
    <x v="1"/>
    <x v="1"/>
    <x v="2"/>
    <x v="1844"/>
    <x v="2052"/>
    <x v="1"/>
    <x v="0"/>
    <x v="39"/>
    <x v="39"/>
  </r>
  <r>
    <x v="2053"/>
    <x v="165"/>
    <x v="403"/>
    <x v="133"/>
    <x v="0"/>
    <x v="0"/>
    <x v="1"/>
    <x v="3"/>
    <x v="1"/>
    <x v="2"/>
    <x v="2"/>
    <x v="1845"/>
    <x v="2053"/>
    <x v="1"/>
    <x v="2"/>
    <x v="39"/>
    <x v="39"/>
  </r>
  <r>
    <x v="2054"/>
    <x v="1444"/>
    <x v="1018"/>
    <x v="180"/>
    <x v="0"/>
    <x v="0"/>
    <x v="1"/>
    <x v="3"/>
    <x v="1"/>
    <x v="2"/>
    <x v="2"/>
    <x v="1846"/>
    <x v="2054"/>
    <x v="1"/>
    <x v="2"/>
    <x v="39"/>
    <x v="45"/>
  </r>
  <r>
    <x v="2055"/>
    <x v="1445"/>
    <x v="210"/>
    <x v="90"/>
    <x v="1"/>
    <x v="0"/>
    <x v="0"/>
    <x v="0"/>
    <x v="1"/>
    <x v="0"/>
    <x v="2"/>
    <x v="1822"/>
    <x v="2055"/>
    <x v="1"/>
    <x v="1"/>
    <x v="45"/>
    <x v="35"/>
  </r>
  <r>
    <x v="2056"/>
    <x v="1446"/>
    <x v="389"/>
    <x v="203"/>
    <x v="0"/>
    <x v="0"/>
    <x v="0"/>
    <x v="0"/>
    <x v="1"/>
    <x v="1"/>
    <x v="2"/>
    <x v="1847"/>
    <x v="2056"/>
    <x v="1"/>
    <x v="2"/>
    <x v="35"/>
    <x v="5"/>
  </r>
  <r>
    <x v="2057"/>
    <x v="453"/>
    <x v="9"/>
    <x v="635"/>
    <x v="0"/>
    <x v="0"/>
    <x v="0"/>
    <x v="0"/>
    <x v="1"/>
    <x v="0"/>
    <x v="1"/>
    <x v="1848"/>
    <x v="2057"/>
    <x v="2"/>
    <x v="2"/>
    <x v="6"/>
    <x v="5"/>
  </r>
  <r>
    <x v="2058"/>
    <x v="1447"/>
    <x v="1231"/>
    <x v="90"/>
    <x v="0"/>
    <x v="0"/>
    <x v="0"/>
    <x v="0"/>
    <x v="1"/>
    <x v="3"/>
    <x v="3"/>
    <x v="1849"/>
    <x v="2058"/>
    <x v="1"/>
    <x v="2"/>
    <x v="6"/>
    <x v="45"/>
  </r>
  <r>
    <x v="2059"/>
    <x v="717"/>
    <x v="1232"/>
    <x v="102"/>
    <x v="1"/>
    <x v="0"/>
    <x v="0"/>
    <x v="0"/>
    <x v="1"/>
    <x v="3"/>
    <x v="3"/>
    <x v="1850"/>
    <x v="2059"/>
    <x v="2"/>
    <x v="2"/>
    <x v="45"/>
    <x v="21"/>
  </r>
  <r>
    <x v="2060"/>
    <x v="1448"/>
    <x v="32"/>
    <x v="85"/>
    <x v="0"/>
    <x v="1"/>
    <x v="0"/>
    <x v="3"/>
    <x v="1"/>
    <x v="0"/>
    <x v="1"/>
    <x v="1851"/>
    <x v="2060"/>
    <x v="1"/>
    <x v="1"/>
    <x v="21"/>
    <x v="21"/>
  </r>
  <r>
    <x v="2061"/>
    <x v="1449"/>
    <x v="237"/>
    <x v="652"/>
    <x v="0"/>
    <x v="1"/>
    <x v="0"/>
    <x v="3"/>
    <x v="1"/>
    <x v="1"/>
    <x v="2"/>
    <x v="1852"/>
    <x v="2061"/>
    <x v="1"/>
    <x v="2"/>
    <x v="21"/>
    <x v="31"/>
  </r>
  <r>
    <x v="2062"/>
    <x v="1450"/>
    <x v="782"/>
    <x v="376"/>
    <x v="1"/>
    <x v="0"/>
    <x v="1"/>
    <x v="3"/>
    <x v="1"/>
    <x v="0"/>
    <x v="2"/>
    <x v="537"/>
    <x v="2062"/>
    <x v="1"/>
    <x v="1"/>
    <x v="31"/>
    <x v="47"/>
  </r>
  <r>
    <x v="2063"/>
    <x v="223"/>
    <x v="350"/>
    <x v="21"/>
    <x v="1"/>
    <x v="0"/>
    <x v="0"/>
    <x v="0"/>
    <x v="1"/>
    <x v="1"/>
    <x v="1"/>
    <x v="1853"/>
    <x v="2063"/>
    <x v="1"/>
    <x v="1"/>
    <x v="47"/>
    <x v="47"/>
  </r>
  <r>
    <x v="2064"/>
    <x v="1451"/>
    <x v="905"/>
    <x v="135"/>
    <x v="1"/>
    <x v="0"/>
    <x v="0"/>
    <x v="0"/>
    <x v="1"/>
    <x v="2"/>
    <x v="2"/>
    <x v="1854"/>
    <x v="2064"/>
    <x v="1"/>
    <x v="2"/>
    <x v="47"/>
    <x v="47"/>
  </r>
  <r>
    <x v="2065"/>
    <x v="1452"/>
    <x v="1233"/>
    <x v="146"/>
    <x v="1"/>
    <x v="0"/>
    <x v="0"/>
    <x v="0"/>
    <x v="1"/>
    <x v="3"/>
    <x v="3"/>
    <x v="1855"/>
    <x v="2065"/>
    <x v="1"/>
    <x v="0"/>
    <x v="47"/>
    <x v="43"/>
  </r>
  <r>
    <x v="2066"/>
    <x v="1120"/>
    <x v="1234"/>
    <x v="640"/>
    <x v="0"/>
    <x v="0"/>
    <x v="0"/>
    <x v="0"/>
    <x v="1"/>
    <x v="1"/>
    <x v="0"/>
    <x v="1856"/>
    <x v="2066"/>
    <x v="1"/>
    <x v="2"/>
    <x v="43"/>
    <x v="43"/>
  </r>
  <r>
    <x v="2067"/>
    <x v="1453"/>
    <x v="201"/>
    <x v="657"/>
    <x v="0"/>
    <x v="0"/>
    <x v="0"/>
    <x v="0"/>
    <x v="1"/>
    <x v="0"/>
    <x v="0"/>
    <x v="387"/>
    <x v="2067"/>
    <x v="1"/>
    <x v="0"/>
    <x v="43"/>
    <x v="42"/>
  </r>
  <r>
    <x v="2068"/>
    <x v="1454"/>
    <x v="1235"/>
    <x v="174"/>
    <x v="0"/>
    <x v="0"/>
    <x v="0"/>
    <x v="0"/>
    <x v="1"/>
    <x v="3"/>
    <x v="3"/>
    <x v="1026"/>
    <x v="2068"/>
    <x v="1"/>
    <x v="1"/>
    <x v="42"/>
    <x v="2"/>
  </r>
  <r>
    <x v="2069"/>
    <x v="174"/>
    <x v="966"/>
    <x v="505"/>
    <x v="0"/>
    <x v="0"/>
    <x v="0"/>
    <x v="0"/>
    <x v="1"/>
    <x v="3"/>
    <x v="3"/>
    <x v="1857"/>
    <x v="2069"/>
    <x v="1"/>
    <x v="2"/>
    <x v="3"/>
    <x v="31"/>
  </r>
  <r>
    <x v="2070"/>
    <x v="200"/>
    <x v="144"/>
    <x v="82"/>
    <x v="1"/>
    <x v="0"/>
    <x v="1"/>
    <x v="3"/>
    <x v="1"/>
    <x v="0"/>
    <x v="2"/>
    <x v="916"/>
    <x v="2070"/>
    <x v="2"/>
    <x v="0"/>
    <x v="31"/>
    <x v="21"/>
  </r>
  <r>
    <x v="2071"/>
    <x v="1455"/>
    <x v="429"/>
    <x v="331"/>
    <x v="1"/>
    <x v="1"/>
    <x v="0"/>
    <x v="1"/>
    <x v="1"/>
    <x v="2"/>
    <x v="1"/>
    <x v="1858"/>
    <x v="2071"/>
    <x v="1"/>
    <x v="0"/>
    <x v="21"/>
    <x v="31"/>
  </r>
  <r>
    <x v="2072"/>
    <x v="1456"/>
    <x v="589"/>
    <x v="176"/>
    <x v="1"/>
    <x v="0"/>
    <x v="1"/>
    <x v="3"/>
    <x v="1"/>
    <x v="1"/>
    <x v="2"/>
    <x v="1859"/>
    <x v="2072"/>
    <x v="2"/>
    <x v="1"/>
    <x v="31"/>
    <x v="42"/>
  </r>
  <r>
    <x v="2073"/>
    <x v="1457"/>
    <x v="1236"/>
    <x v="562"/>
    <x v="0"/>
    <x v="0"/>
    <x v="0"/>
    <x v="0"/>
    <x v="1"/>
    <x v="3"/>
    <x v="3"/>
    <x v="1860"/>
    <x v="2073"/>
    <x v="1"/>
    <x v="1"/>
    <x v="42"/>
    <x v="41"/>
  </r>
  <r>
    <x v="2074"/>
    <x v="1458"/>
    <x v="1237"/>
    <x v="100"/>
    <x v="0"/>
    <x v="1"/>
    <x v="0"/>
    <x v="3"/>
    <x v="1"/>
    <x v="3"/>
    <x v="3"/>
    <x v="681"/>
    <x v="2074"/>
    <x v="1"/>
    <x v="2"/>
    <x v="41"/>
    <x v="40"/>
  </r>
  <r>
    <x v="2075"/>
    <x v="1237"/>
    <x v="534"/>
    <x v="267"/>
    <x v="1"/>
    <x v="0"/>
    <x v="0"/>
    <x v="3"/>
    <x v="1"/>
    <x v="0"/>
    <x v="2"/>
    <x v="1861"/>
    <x v="2075"/>
    <x v="2"/>
    <x v="0"/>
    <x v="40"/>
    <x v="40"/>
  </r>
  <r>
    <x v="2076"/>
    <x v="88"/>
    <x v="235"/>
    <x v="515"/>
    <x v="1"/>
    <x v="0"/>
    <x v="0"/>
    <x v="3"/>
    <x v="1"/>
    <x v="0"/>
    <x v="2"/>
    <x v="1862"/>
    <x v="2076"/>
    <x v="2"/>
    <x v="0"/>
    <x v="40"/>
    <x v="40"/>
  </r>
  <r>
    <x v="2077"/>
    <x v="528"/>
    <x v="662"/>
    <x v="169"/>
    <x v="1"/>
    <x v="0"/>
    <x v="0"/>
    <x v="3"/>
    <x v="1"/>
    <x v="0"/>
    <x v="1"/>
    <x v="1683"/>
    <x v="2077"/>
    <x v="2"/>
    <x v="1"/>
    <x v="40"/>
    <x v="40"/>
  </r>
  <r>
    <x v="2078"/>
    <x v="453"/>
    <x v="1238"/>
    <x v="563"/>
    <x v="1"/>
    <x v="0"/>
    <x v="0"/>
    <x v="3"/>
    <x v="1"/>
    <x v="2"/>
    <x v="1"/>
    <x v="1863"/>
    <x v="2078"/>
    <x v="2"/>
    <x v="2"/>
    <x v="40"/>
    <x v="44"/>
  </r>
  <r>
    <x v="2079"/>
    <x v="1459"/>
    <x v="1188"/>
    <x v="358"/>
    <x v="0"/>
    <x v="0"/>
    <x v="0"/>
    <x v="3"/>
    <x v="1"/>
    <x v="0"/>
    <x v="2"/>
    <x v="323"/>
    <x v="2079"/>
    <x v="1"/>
    <x v="2"/>
    <x v="44"/>
    <x v="44"/>
  </r>
  <r>
    <x v="2080"/>
    <x v="897"/>
    <x v="1210"/>
    <x v="188"/>
    <x v="0"/>
    <x v="0"/>
    <x v="0"/>
    <x v="3"/>
    <x v="1"/>
    <x v="0"/>
    <x v="2"/>
    <x v="1864"/>
    <x v="2080"/>
    <x v="1"/>
    <x v="0"/>
    <x v="44"/>
    <x v="44"/>
  </r>
  <r>
    <x v="2081"/>
    <x v="832"/>
    <x v="586"/>
    <x v="658"/>
    <x v="0"/>
    <x v="0"/>
    <x v="0"/>
    <x v="3"/>
    <x v="1"/>
    <x v="1"/>
    <x v="2"/>
    <x v="1865"/>
    <x v="2081"/>
    <x v="1"/>
    <x v="0"/>
    <x v="44"/>
    <x v="43"/>
  </r>
  <r>
    <x v="2082"/>
    <x v="1460"/>
    <x v="375"/>
    <x v="659"/>
    <x v="0"/>
    <x v="0"/>
    <x v="0"/>
    <x v="0"/>
    <x v="1"/>
    <x v="0"/>
    <x v="0"/>
    <x v="1866"/>
    <x v="2082"/>
    <x v="1"/>
    <x v="2"/>
    <x v="43"/>
    <x v="44"/>
  </r>
  <r>
    <x v="2083"/>
    <x v="1461"/>
    <x v="450"/>
    <x v="60"/>
    <x v="0"/>
    <x v="0"/>
    <x v="0"/>
    <x v="3"/>
    <x v="1"/>
    <x v="2"/>
    <x v="1"/>
    <x v="1867"/>
    <x v="2083"/>
    <x v="1"/>
    <x v="1"/>
    <x v="44"/>
    <x v="43"/>
  </r>
  <r>
    <x v="2084"/>
    <x v="1462"/>
    <x v="570"/>
    <x v="163"/>
    <x v="0"/>
    <x v="0"/>
    <x v="0"/>
    <x v="0"/>
    <x v="1"/>
    <x v="1"/>
    <x v="0"/>
    <x v="1868"/>
    <x v="2084"/>
    <x v="1"/>
    <x v="1"/>
    <x v="43"/>
    <x v="35"/>
  </r>
  <r>
    <x v="2085"/>
    <x v="1463"/>
    <x v="1239"/>
    <x v="330"/>
    <x v="0"/>
    <x v="0"/>
    <x v="0"/>
    <x v="0"/>
    <x v="1"/>
    <x v="0"/>
    <x v="1"/>
    <x v="1869"/>
    <x v="2085"/>
    <x v="1"/>
    <x v="2"/>
    <x v="35"/>
    <x v="35"/>
  </r>
  <r>
    <x v="2086"/>
    <x v="205"/>
    <x v="40"/>
    <x v="141"/>
    <x v="0"/>
    <x v="0"/>
    <x v="0"/>
    <x v="0"/>
    <x v="1"/>
    <x v="0"/>
    <x v="2"/>
    <x v="140"/>
    <x v="2086"/>
    <x v="1"/>
    <x v="2"/>
    <x v="35"/>
    <x v="21"/>
  </r>
  <r>
    <x v="2087"/>
    <x v="1464"/>
    <x v="437"/>
    <x v="335"/>
    <x v="1"/>
    <x v="0"/>
    <x v="0"/>
    <x v="0"/>
    <x v="1"/>
    <x v="0"/>
    <x v="2"/>
    <x v="1870"/>
    <x v="2087"/>
    <x v="1"/>
    <x v="0"/>
    <x v="21"/>
    <x v="35"/>
  </r>
  <r>
    <x v="2088"/>
    <x v="1355"/>
    <x v="1018"/>
    <x v="164"/>
    <x v="0"/>
    <x v="0"/>
    <x v="0"/>
    <x v="0"/>
    <x v="1"/>
    <x v="2"/>
    <x v="2"/>
    <x v="669"/>
    <x v="2088"/>
    <x v="1"/>
    <x v="1"/>
    <x v="35"/>
    <x v="35"/>
  </r>
  <r>
    <x v="2089"/>
    <x v="1465"/>
    <x v="374"/>
    <x v="46"/>
    <x v="0"/>
    <x v="0"/>
    <x v="0"/>
    <x v="0"/>
    <x v="1"/>
    <x v="2"/>
    <x v="2"/>
    <x v="1871"/>
    <x v="2089"/>
    <x v="1"/>
    <x v="1"/>
    <x v="35"/>
    <x v="23"/>
  </r>
  <r>
    <x v="2090"/>
    <x v="1466"/>
    <x v="1240"/>
    <x v="635"/>
    <x v="1"/>
    <x v="0"/>
    <x v="0"/>
    <x v="3"/>
    <x v="1"/>
    <x v="3"/>
    <x v="3"/>
    <x v="1872"/>
    <x v="2090"/>
    <x v="1"/>
    <x v="2"/>
    <x v="23"/>
    <x v="43"/>
  </r>
  <r>
    <x v="2091"/>
    <x v="132"/>
    <x v="443"/>
    <x v="485"/>
    <x v="0"/>
    <x v="0"/>
    <x v="0"/>
    <x v="0"/>
    <x v="1"/>
    <x v="0"/>
    <x v="0"/>
    <x v="1873"/>
    <x v="2091"/>
    <x v="1"/>
    <x v="1"/>
    <x v="43"/>
    <x v="44"/>
  </r>
  <r>
    <x v="2092"/>
    <x v="98"/>
    <x v="351"/>
    <x v="563"/>
    <x v="0"/>
    <x v="0"/>
    <x v="0"/>
    <x v="3"/>
    <x v="1"/>
    <x v="2"/>
    <x v="1"/>
    <x v="1874"/>
    <x v="2092"/>
    <x v="2"/>
    <x v="0"/>
    <x v="44"/>
    <x v="39"/>
  </r>
  <r>
    <x v="2093"/>
    <x v="386"/>
    <x v="1241"/>
    <x v="412"/>
    <x v="0"/>
    <x v="0"/>
    <x v="1"/>
    <x v="3"/>
    <x v="1"/>
    <x v="1"/>
    <x v="1"/>
    <x v="1783"/>
    <x v="2093"/>
    <x v="1"/>
    <x v="0"/>
    <x v="39"/>
    <x v="45"/>
  </r>
  <r>
    <x v="2094"/>
    <x v="1467"/>
    <x v="768"/>
    <x v="202"/>
    <x v="1"/>
    <x v="0"/>
    <x v="0"/>
    <x v="0"/>
    <x v="1"/>
    <x v="0"/>
    <x v="2"/>
    <x v="1875"/>
    <x v="2094"/>
    <x v="1"/>
    <x v="1"/>
    <x v="45"/>
    <x v="41"/>
  </r>
  <r>
    <x v="2095"/>
    <x v="586"/>
    <x v="993"/>
    <x v="65"/>
    <x v="0"/>
    <x v="1"/>
    <x v="0"/>
    <x v="3"/>
    <x v="1"/>
    <x v="1"/>
    <x v="1"/>
    <x v="681"/>
    <x v="2095"/>
    <x v="1"/>
    <x v="0"/>
    <x v="41"/>
    <x v="45"/>
  </r>
  <r>
    <x v="2096"/>
    <x v="1468"/>
    <x v="1211"/>
    <x v="189"/>
    <x v="1"/>
    <x v="0"/>
    <x v="0"/>
    <x v="0"/>
    <x v="1"/>
    <x v="2"/>
    <x v="2"/>
    <x v="1876"/>
    <x v="2096"/>
    <x v="0"/>
    <x v="2"/>
    <x v="45"/>
    <x v="3"/>
  </r>
  <r>
    <x v="2097"/>
    <x v="691"/>
    <x v="1242"/>
    <x v="192"/>
    <x v="0"/>
    <x v="0"/>
    <x v="0"/>
    <x v="0"/>
    <x v="1"/>
    <x v="3"/>
    <x v="3"/>
    <x v="1877"/>
    <x v="2097"/>
    <x v="1"/>
    <x v="1"/>
    <x v="4"/>
    <x v="42"/>
  </r>
  <r>
    <x v="2098"/>
    <x v="145"/>
    <x v="1232"/>
    <x v="226"/>
    <x v="0"/>
    <x v="0"/>
    <x v="0"/>
    <x v="0"/>
    <x v="1"/>
    <x v="3"/>
    <x v="3"/>
    <x v="1878"/>
    <x v="2098"/>
    <x v="1"/>
    <x v="1"/>
    <x v="42"/>
    <x v="43"/>
  </r>
  <r>
    <x v="2099"/>
    <x v="1469"/>
    <x v="141"/>
    <x v="53"/>
    <x v="0"/>
    <x v="0"/>
    <x v="0"/>
    <x v="0"/>
    <x v="1"/>
    <x v="0"/>
    <x v="0"/>
    <x v="1879"/>
    <x v="2099"/>
    <x v="1"/>
    <x v="1"/>
    <x v="43"/>
    <x v="43"/>
  </r>
  <r>
    <x v="2100"/>
    <x v="1470"/>
    <x v="331"/>
    <x v="580"/>
    <x v="0"/>
    <x v="0"/>
    <x v="0"/>
    <x v="0"/>
    <x v="1"/>
    <x v="1"/>
    <x v="0"/>
    <x v="1880"/>
    <x v="2100"/>
    <x v="1"/>
    <x v="1"/>
    <x v="43"/>
    <x v="21"/>
  </r>
  <r>
    <x v="2101"/>
    <x v="501"/>
    <x v="170"/>
    <x v="226"/>
    <x v="1"/>
    <x v="1"/>
    <x v="0"/>
    <x v="1"/>
    <x v="1"/>
    <x v="0"/>
    <x v="2"/>
    <x v="1611"/>
    <x v="2101"/>
    <x v="1"/>
    <x v="0"/>
    <x v="21"/>
    <x v="21"/>
  </r>
  <r>
    <x v="2102"/>
    <x v="1471"/>
    <x v="467"/>
    <x v="34"/>
    <x v="1"/>
    <x v="1"/>
    <x v="0"/>
    <x v="1"/>
    <x v="1"/>
    <x v="1"/>
    <x v="1"/>
    <x v="1881"/>
    <x v="2102"/>
    <x v="1"/>
    <x v="2"/>
    <x v="21"/>
    <x v="39"/>
  </r>
  <r>
    <x v="2103"/>
    <x v="314"/>
    <x v="417"/>
    <x v="78"/>
    <x v="0"/>
    <x v="0"/>
    <x v="1"/>
    <x v="3"/>
    <x v="1"/>
    <x v="1"/>
    <x v="2"/>
    <x v="1882"/>
    <x v="2103"/>
    <x v="1"/>
    <x v="0"/>
    <x v="39"/>
    <x v="41"/>
  </r>
  <r>
    <x v="2104"/>
    <x v="1472"/>
    <x v="866"/>
    <x v="135"/>
    <x v="0"/>
    <x v="1"/>
    <x v="0"/>
    <x v="3"/>
    <x v="1"/>
    <x v="0"/>
    <x v="2"/>
    <x v="1883"/>
    <x v="2104"/>
    <x v="1"/>
    <x v="1"/>
    <x v="41"/>
    <x v="41"/>
  </r>
  <r>
    <x v="2105"/>
    <x v="1473"/>
    <x v="412"/>
    <x v="184"/>
    <x v="0"/>
    <x v="1"/>
    <x v="0"/>
    <x v="3"/>
    <x v="1"/>
    <x v="0"/>
    <x v="1"/>
    <x v="1884"/>
    <x v="2105"/>
    <x v="1"/>
    <x v="1"/>
    <x v="41"/>
    <x v="41"/>
  </r>
  <r>
    <x v="2106"/>
    <x v="1474"/>
    <x v="1212"/>
    <x v="497"/>
    <x v="0"/>
    <x v="1"/>
    <x v="0"/>
    <x v="3"/>
    <x v="1"/>
    <x v="0"/>
    <x v="2"/>
    <x v="1885"/>
    <x v="2106"/>
    <x v="1"/>
    <x v="1"/>
    <x v="41"/>
    <x v="5"/>
  </r>
  <r>
    <x v="2107"/>
    <x v="1475"/>
    <x v="1243"/>
    <x v="105"/>
    <x v="0"/>
    <x v="0"/>
    <x v="0"/>
    <x v="0"/>
    <x v="1"/>
    <x v="2"/>
    <x v="1"/>
    <x v="1256"/>
    <x v="2107"/>
    <x v="1"/>
    <x v="2"/>
    <x v="6"/>
    <x v="41"/>
  </r>
  <r>
    <x v="2108"/>
    <x v="1476"/>
    <x v="144"/>
    <x v="200"/>
    <x v="0"/>
    <x v="1"/>
    <x v="0"/>
    <x v="3"/>
    <x v="1"/>
    <x v="0"/>
    <x v="1"/>
    <x v="1445"/>
    <x v="2108"/>
    <x v="1"/>
    <x v="2"/>
    <x v="41"/>
    <x v="41"/>
  </r>
  <r>
    <x v="2109"/>
    <x v="1477"/>
    <x v="893"/>
    <x v="192"/>
    <x v="0"/>
    <x v="1"/>
    <x v="0"/>
    <x v="3"/>
    <x v="1"/>
    <x v="0"/>
    <x v="2"/>
    <x v="1886"/>
    <x v="2109"/>
    <x v="1"/>
    <x v="2"/>
    <x v="41"/>
    <x v="41"/>
  </r>
  <r>
    <x v="2110"/>
    <x v="1478"/>
    <x v="141"/>
    <x v="264"/>
    <x v="0"/>
    <x v="1"/>
    <x v="0"/>
    <x v="3"/>
    <x v="1"/>
    <x v="0"/>
    <x v="2"/>
    <x v="1887"/>
    <x v="2110"/>
    <x v="1"/>
    <x v="0"/>
    <x v="41"/>
    <x v="41"/>
  </r>
  <r>
    <x v="2111"/>
    <x v="1479"/>
    <x v="703"/>
    <x v="31"/>
    <x v="0"/>
    <x v="1"/>
    <x v="0"/>
    <x v="3"/>
    <x v="1"/>
    <x v="0"/>
    <x v="2"/>
    <x v="1888"/>
    <x v="2111"/>
    <x v="1"/>
    <x v="2"/>
    <x v="41"/>
    <x v="41"/>
  </r>
  <r>
    <x v="2112"/>
    <x v="674"/>
    <x v="402"/>
    <x v="24"/>
    <x v="0"/>
    <x v="1"/>
    <x v="0"/>
    <x v="3"/>
    <x v="1"/>
    <x v="0"/>
    <x v="2"/>
    <x v="1886"/>
    <x v="2112"/>
    <x v="1"/>
    <x v="2"/>
    <x v="41"/>
    <x v="41"/>
  </r>
  <r>
    <x v="2113"/>
    <x v="301"/>
    <x v="1244"/>
    <x v="270"/>
    <x v="0"/>
    <x v="1"/>
    <x v="0"/>
    <x v="3"/>
    <x v="1"/>
    <x v="2"/>
    <x v="2"/>
    <x v="1445"/>
    <x v="2113"/>
    <x v="1"/>
    <x v="0"/>
    <x v="41"/>
    <x v="41"/>
  </r>
  <r>
    <x v="2114"/>
    <x v="438"/>
    <x v="360"/>
    <x v="139"/>
    <x v="0"/>
    <x v="1"/>
    <x v="0"/>
    <x v="3"/>
    <x v="1"/>
    <x v="1"/>
    <x v="2"/>
    <x v="1889"/>
    <x v="2114"/>
    <x v="1"/>
    <x v="2"/>
    <x v="41"/>
    <x v="41"/>
  </r>
  <r>
    <x v="2115"/>
    <x v="1480"/>
    <x v="984"/>
    <x v="324"/>
    <x v="0"/>
    <x v="1"/>
    <x v="0"/>
    <x v="3"/>
    <x v="1"/>
    <x v="1"/>
    <x v="2"/>
    <x v="1890"/>
    <x v="2115"/>
    <x v="1"/>
    <x v="1"/>
    <x v="41"/>
    <x v="41"/>
  </r>
  <r>
    <x v="2116"/>
    <x v="1481"/>
    <x v="369"/>
    <x v="111"/>
    <x v="0"/>
    <x v="1"/>
    <x v="0"/>
    <x v="3"/>
    <x v="1"/>
    <x v="1"/>
    <x v="2"/>
    <x v="1891"/>
    <x v="2116"/>
    <x v="1"/>
    <x v="0"/>
    <x v="41"/>
    <x v="42"/>
  </r>
  <r>
    <x v="2117"/>
    <x v="1482"/>
    <x v="1245"/>
    <x v="31"/>
    <x v="0"/>
    <x v="0"/>
    <x v="0"/>
    <x v="0"/>
    <x v="1"/>
    <x v="3"/>
    <x v="3"/>
    <x v="1892"/>
    <x v="2117"/>
    <x v="1"/>
    <x v="2"/>
    <x v="42"/>
    <x v="5"/>
  </r>
  <r>
    <x v="2118"/>
    <x v="145"/>
    <x v="1246"/>
    <x v="251"/>
    <x v="0"/>
    <x v="0"/>
    <x v="0"/>
    <x v="0"/>
    <x v="1"/>
    <x v="2"/>
    <x v="2"/>
    <x v="1893"/>
    <x v="2118"/>
    <x v="1"/>
    <x v="2"/>
    <x v="6"/>
    <x v="21"/>
  </r>
  <r>
    <x v="2119"/>
    <x v="425"/>
    <x v="889"/>
    <x v="497"/>
    <x v="0"/>
    <x v="1"/>
    <x v="0"/>
    <x v="3"/>
    <x v="1"/>
    <x v="0"/>
    <x v="2"/>
    <x v="1894"/>
    <x v="2119"/>
    <x v="1"/>
    <x v="2"/>
    <x v="21"/>
    <x v="21"/>
  </r>
  <r>
    <x v="2120"/>
    <x v="1483"/>
    <x v="1247"/>
    <x v="450"/>
    <x v="0"/>
    <x v="1"/>
    <x v="0"/>
    <x v="3"/>
    <x v="1"/>
    <x v="1"/>
    <x v="2"/>
    <x v="1895"/>
    <x v="2120"/>
    <x v="1"/>
    <x v="2"/>
    <x v="21"/>
    <x v="21"/>
  </r>
  <r>
    <x v="2121"/>
    <x v="1484"/>
    <x v="909"/>
    <x v="58"/>
    <x v="0"/>
    <x v="1"/>
    <x v="0"/>
    <x v="3"/>
    <x v="1"/>
    <x v="1"/>
    <x v="1"/>
    <x v="1896"/>
    <x v="2121"/>
    <x v="1"/>
    <x v="0"/>
    <x v="21"/>
    <x v="21"/>
  </r>
  <r>
    <x v="2122"/>
    <x v="1485"/>
    <x v="346"/>
    <x v="150"/>
    <x v="0"/>
    <x v="1"/>
    <x v="0"/>
    <x v="3"/>
    <x v="1"/>
    <x v="1"/>
    <x v="2"/>
    <x v="1897"/>
    <x v="2122"/>
    <x v="1"/>
    <x v="2"/>
    <x v="21"/>
    <x v="21"/>
  </r>
  <r>
    <x v="2123"/>
    <x v="1486"/>
    <x v="925"/>
    <x v="148"/>
    <x v="1"/>
    <x v="1"/>
    <x v="0"/>
    <x v="3"/>
    <x v="1"/>
    <x v="2"/>
    <x v="1"/>
    <x v="247"/>
    <x v="2123"/>
    <x v="1"/>
    <x v="0"/>
    <x v="21"/>
    <x v="41"/>
  </r>
  <r>
    <x v="2124"/>
    <x v="1487"/>
    <x v="1248"/>
    <x v="87"/>
    <x v="0"/>
    <x v="1"/>
    <x v="0"/>
    <x v="3"/>
    <x v="1"/>
    <x v="0"/>
    <x v="1"/>
    <x v="936"/>
    <x v="2124"/>
    <x v="1"/>
    <x v="1"/>
    <x v="41"/>
    <x v="39"/>
  </r>
  <r>
    <x v="2125"/>
    <x v="165"/>
    <x v="661"/>
    <x v="176"/>
    <x v="0"/>
    <x v="0"/>
    <x v="1"/>
    <x v="3"/>
    <x v="1"/>
    <x v="0"/>
    <x v="2"/>
    <x v="1898"/>
    <x v="2125"/>
    <x v="1"/>
    <x v="1"/>
    <x v="39"/>
    <x v="31"/>
  </r>
  <r>
    <x v="2126"/>
    <x v="1488"/>
    <x v="664"/>
    <x v="652"/>
    <x v="1"/>
    <x v="0"/>
    <x v="1"/>
    <x v="3"/>
    <x v="1"/>
    <x v="1"/>
    <x v="2"/>
    <x v="1899"/>
    <x v="2126"/>
    <x v="2"/>
    <x v="1"/>
    <x v="31"/>
    <x v="39"/>
  </r>
  <r>
    <x v="2127"/>
    <x v="1224"/>
    <x v="879"/>
    <x v="252"/>
    <x v="0"/>
    <x v="0"/>
    <x v="1"/>
    <x v="3"/>
    <x v="1"/>
    <x v="0"/>
    <x v="2"/>
    <x v="1900"/>
    <x v="2127"/>
    <x v="1"/>
    <x v="2"/>
    <x v="39"/>
    <x v="39"/>
  </r>
  <r>
    <x v="2128"/>
    <x v="1489"/>
    <x v="1249"/>
    <x v="324"/>
    <x v="0"/>
    <x v="0"/>
    <x v="1"/>
    <x v="3"/>
    <x v="1"/>
    <x v="0"/>
    <x v="2"/>
    <x v="338"/>
    <x v="2128"/>
    <x v="1"/>
    <x v="0"/>
    <x v="39"/>
    <x v="39"/>
  </r>
  <r>
    <x v="2129"/>
    <x v="1154"/>
    <x v="355"/>
    <x v="46"/>
    <x v="0"/>
    <x v="0"/>
    <x v="1"/>
    <x v="3"/>
    <x v="1"/>
    <x v="0"/>
    <x v="2"/>
    <x v="1901"/>
    <x v="2129"/>
    <x v="1"/>
    <x v="0"/>
    <x v="39"/>
    <x v="39"/>
  </r>
  <r>
    <x v="2130"/>
    <x v="1490"/>
    <x v="88"/>
    <x v="436"/>
    <x v="0"/>
    <x v="0"/>
    <x v="1"/>
    <x v="3"/>
    <x v="1"/>
    <x v="0"/>
    <x v="2"/>
    <x v="1902"/>
    <x v="2130"/>
    <x v="1"/>
    <x v="1"/>
    <x v="39"/>
    <x v="41"/>
  </r>
  <r>
    <x v="2131"/>
    <x v="1491"/>
    <x v="1250"/>
    <x v="299"/>
    <x v="0"/>
    <x v="1"/>
    <x v="0"/>
    <x v="3"/>
    <x v="1"/>
    <x v="1"/>
    <x v="2"/>
    <x v="1903"/>
    <x v="2131"/>
    <x v="1"/>
    <x v="1"/>
    <x v="41"/>
    <x v="39"/>
  </r>
  <r>
    <x v="2132"/>
    <x v="616"/>
    <x v="878"/>
    <x v="623"/>
    <x v="0"/>
    <x v="0"/>
    <x v="1"/>
    <x v="3"/>
    <x v="1"/>
    <x v="2"/>
    <x v="1"/>
    <x v="1904"/>
    <x v="2132"/>
    <x v="1"/>
    <x v="0"/>
    <x v="39"/>
    <x v="3"/>
  </r>
  <r>
    <x v="2133"/>
    <x v="233"/>
    <x v="947"/>
    <x v="80"/>
    <x v="0"/>
    <x v="0"/>
    <x v="0"/>
    <x v="0"/>
    <x v="1"/>
    <x v="3"/>
    <x v="3"/>
    <x v="1905"/>
    <x v="2133"/>
    <x v="1"/>
    <x v="2"/>
    <x v="4"/>
    <x v="47"/>
  </r>
  <r>
    <x v="2134"/>
    <x v="1492"/>
    <x v="352"/>
    <x v="450"/>
    <x v="1"/>
    <x v="0"/>
    <x v="0"/>
    <x v="0"/>
    <x v="1"/>
    <x v="1"/>
    <x v="2"/>
    <x v="1906"/>
    <x v="2134"/>
    <x v="1"/>
    <x v="1"/>
    <x v="47"/>
    <x v="47"/>
  </r>
  <r>
    <x v="2135"/>
    <x v="1493"/>
    <x v="986"/>
    <x v="143"/>
    <x v="1"/>
    <x v="0"/>
    <x v="0"/>
    <x v="0"/>
    <x v="1"/>
    <x v="2"/>
    <x v="2"/>
    <x v="1907"/>
    <x v="2135"/>
    <x v="2"/>
    <x v="2"/>
    <x v="47"/>
    <x v="47"/>
  </r>
  <r>
    <x v="2136"/>
    <x v="1494"/>
    <x v="497"/>
    <x v="336"/>
    <x v="1"/>
    <x v="0"/>
    <x v="0"/>
    <x v="0"/>
    <x v="1"/>
    <x v="1"/>
    <x v="1"/>
    <x v="1908"/>
    <x v="2136"/>
    <x v="2"/>
    <x v="2"/>
    <x v="47"/>
    <x v="41"/>
  </r>
  <r>
    <x v="2137"/>
    <x v="386"/>
    <x v="292"/>
    <x v="144"/>
    <x v="0"/>
    <x v="1"/>
    <x v="0"/>
    <x v="3"/>
    <x v="1"/>
    <x v="1"/>
    <x v="2"/>
    <x v="1909"/>
    <x v="2137"/>
    <x v="2"/>
    <x v="2"/>
    <x v="41"/>
    <x v="21"/>
  </r>
  <r>
    <x v="2138"/>
    <x v="1495"/>
    <x v="355"/>
    <x v="79"/>
    <x v="1"/>
    <x v="1"/>
    <x v="0"/>
    <x v="1"/>
    <x v="1"/>
    <x v="0"/>
    <x v="2"/>
    <x v="1910"/>
    <x v="2138"/>
    <x v="2"/>
    <x v="0"/>
    <x v="21"/>
    <x v="21"/>
  </r>
  <r>
    <x v="2139"/>
    <x v="89"/>
    <x v="524"/>
    <x v="109"/>
    <x v="1"/>
    <x v="1"/>
    <x v="0"/>
    <x v="1"/>
    <x v="1"/>
    <x v="1"/>
    <x v="1"/>
    <x v="1911"/>
    <x v="2139"/>
    <x v="2"/>
    <x v="0"/>
    <x v="21"/>
    <x v="47"/>
  </r>
  <r>
    <x v="2140"/>
    <x v="75"/>
    <x v="1188"/>
    <x v="338"/>
    <x v="1"/>
    <x v="0"/>
    <x v="0"/>
    <x v="0"/>
    <x v="1"/>
    <x v="0"/>
    <x v="2"/>
    <x v="1912"/>
    <x v="2140"/>
    <x v="2"/>
    <x v="2"/>
    <x v="47"/>
    <x v="47"/>
  </r>
  <r>
    <x v="2141"/>
    <x v="1496"/>
    <x v="1251"/>
    <x v="49"/>
    <x v="1"/>
    <x v="0"/>
    <x v="0"/>
    <x v="0"/>
    <x v="1"/>
    <x v="0"/>
    <x v="2"/>
    <x v="1913"/>
    <x v="2141"/>
    <x v="2"/>
    <x v="2"/>
    <x v="47"/>
    <x v="47"/>
  </r>
  <r>
    <x v="2142"/>
    <x v="1497"/>
    <x v="72"/>
    <x v="146"/>
    <x v="1"/>
    <x v="0"/>
    <x v="0"/>
    <x v="0"/>
    <x v="1"/>
    <x v="0"/>
    <x v="2"/>
    <x v="1914"/>
    <x v="2142"/>
    <x v="2"/>
    <x v="1"/>
    <x v="47"/>
    <x v="47"/>
  </r>
  <r>
    <x v="2143"/>
    <x v="1498"/>
    <x v="809"/>
    <x v="109"/>
    <x v="1"/>
    <x v="0"/>
    <x v="0"/>
    <x v="0"/>
    <x v="1"/>
    <x v="1"/>
    <x v="1"/>
    <x v="1908"/>
    <x v="2143"/>
    <x v="2"/>
    <x v="2"/>
    <x v="47"/>
    <x v="44"/>
  </r>
  <r>
    <x v="2144"/>
    <x v="1499"/>
    <x v="28"/>
    <x v="280"/>
    <x v="0"/>
    <x v="0"/>
    <x v="0"/>
    <x v="3"/>
    <x v="1"/>
    <x v="0"/>
    <x v="2"/>
    <x v="1915"/>
    <x v="2144"/>
    <x v="2"/>
    <x v="2"/>
    <x v="44"/>
    <x v="43"/>
  </r>
  <r>
    <x v="2145"/>
    <x v="1500"/>
    <x v="1252"/>
    <x v="660"/>
    <x v="0"/>
    <x v="0"/>
    <x v="0"/>
    <x v="0"/>
    <x v="1"/>
    <x v="0"/>
    <x v="0"/>
    <x v="1916"/>
    <x v="2145"/>
    <x v="2"/>
    <x v="0"/>
    <x v="43"/>
    <x v="44"/>
  </r>
  <r>
    <x v="2146"/>
    <x v="1501"/>
    <x v="701"/>
    <x v="589"/>
    <x v="0"/>
    <x v="0"/>
    <x v="0"/>
    <x v="3"/>
    <x v="1"/>
    <x v="0"/>
    <x v="2"/>
    <x v="1917"/>
    <x v="2146"/>
    <x v="2"/>
    <x v="1"/>
    <x v="44"/>
    <x v="43"/>
  </r>
  <r>
    <x v="2147"/>
    <x v="1502"/>
    <x v="409"/>
    <x v="101"/>
    <x v="0"/>
    <x v="0"/>
    <x v="0"/>
    <x v="0"/>
    <x v="1"/>
    <x v="0"/>
    <x v="0"/>
    <x v="1918"/>
    <x v="2147"/>
    <x v="2"/>
    <x v="0"/>
    <x v="43"/>
    <x v="44"/>
  </r>
  <r>
    <x v="2148"/>
    <x v="25"/>
    <x v="514"/>
    <x v="259"/>
    <x v="0"/>
    <x v="0"/>
    <x v="0"/>
    <x v="3"/>
    <x v="1"/>
    <x v="1"/>
    <x v="1"/>
    <x v="1919"/>
    <x v="2148"/>
    <x v="2"/>
    <x v="1"/>
    <x v="44"/>
    <x v="44"/>
  </r>
  <r>
    <x v="2149"/>
    <x v="1503"/>
    <x v="809"/>
    <x v="351"/>
    <x v="0"/>
    <x v="0"/>
    <x v="0"/>
    <x v="3"/>
    <x v="1"/>
    <x v="1"/>
    <x v="2"/>
    <x v="1920"/>
    <x v="2149"/>
    <x v="2"/>
    <x v="1"/>
    <x v="44"/>
    <x v="44"/>
  </r>
  <r>
    <x v="2150"/>
    <x v="1504"/>
    <x v="1023"/>
    <x v="180"/>
    <x v="0"/>
    <x v="0"/>
    <x v="0"/>
    <x v="3"/>
    <x v="1"/>
    <x v="2"/>
    <x v="2"/>
    <x v="1921"/>
    <x v="2150"/>
    <x v="2"/>
    <x v="0"/>
    <x v="44"/>
    <x v="43"/>
  </r>
  <r>
    <x v="2151"/>
    <x v="1505"/>
    <x v="445"/>
    <x v="502"/>
    <x v="0"/>
    <x v="0"/>
    <x v="0"/>
    <x v="0"/>
    <x v="1"/>
    <x v="1"/>
    <x v="0"/>
    <x v="1868"/>
    <x v="2151"/>
    <x v="2"/>
    <x v="2"/>
    <x v="43"/>
    <x v="43"/>
  </r>
  <r>
    <x v="2152"/>
    <x v="1506"/>
    <x v="1253"/>
    <x v="292"/>
    <x v="0"/>
    <x v="0"/>
    <x v="0"/>
    <x v="0"/>
    <x v="1"/>
    <x v="2"/>
    <x v="0"/>
    <x v="1922"/>
    <x v="2152"/>
    <x v="2"/>
    <x v="1"/>
    <x v="43"/>
    <x v="47"/>
  </r>
  <r>
    <x v="2153"/>
    <x v="1507"/>
    <x v="27"/>
    <x v="482"/>
    <x v="1"/>
    <x v="0"/>
    <x v="0"/>
    <x v="0"/>
    <x v="1"/>
    <x v="0"/>
    <x v="2"/>
    <x v="1923"/>
    <x v="2153"/>
    <x v="2"/>
    <x v="2"/>
    <x v="47"/>
    <x v="47"/>
  </r>
  <r>
    <x v="2154"/>
    <x v="1508"/>
    <x v="1046"/>
    <x v="206"/>
    <x v="1"/>
    <x v="0"/>
    <x v="0"/>
    <x v="0"/>
    <x v="1"/>
    <x v="0"/>
    <x v="2"/>
    <x v="1924"/>
    <x v="2154"/>
    <x v="2"/>
    <x v="0"/>
    <x v="47"/>
    <x v="5"/>
  </r>
  <r>
    <x v="2155"/>
    <x v="1346"/>
    <x v="1254"/>
    <x v="47"/>
    <x v="0"/>
    <x v="0"/>
    <x v="0"/>
    <x v="0"/>
    <x v="1"/>
    <x v="2"/>
    <x v="2"/>
    <x v="1925"/>
    <x v="2155"/>
    <x v="2"/>
    <x v="0"/>
    <x v="6"/>
    <x v="47"/>
  </r>
  <r>
    <x v="2156"/>
    <x v="7"/>
    <x v="331"/>
    <x v="83"/>
    <x v="1"/>
    <x v="0"/>
    <x v="0"/>
    <x v="0"/>
    <x v="1"/>
    <x v="1"/>
    <x v="2"/>
    <x v="1926"/>
    <x v="2156"/>
    <x v="2"/>
    <x v="1"/>
    <x v="47"/>
    <x v="43"/>
  </r>
  <r>
    <x v="2157"/>
    <x v="1509"/>
    <x v="766"/>
    <x v="661"/>
    <x v="0"/>
    <x v="0"/>
    <x v="0"/>
    <x v="0"/>
    <x v="1"/>
    <x v="0"/>
    <x v="0"/>
    <x v="1597"/>
    <x v="2157"/>
    <x v="2"/>
    <x v="1"/>
    <x v="43"/>
    <x v="43"/>
  </r>
  <r>
    <x v="2158"/>
    <x v="1246"/>
    <x v="409"/>
    <x v="307"/>
    <x v="0"/>
    <x v="0"/>
    <x v="0"/>
    <x v="0"/>
    <x v="1"/>
    <x v="0"/>
    <x v="0"/>
    <x v="1927"/>
    <x v="2158"/>
    <x v="2"/>
    <x v="2"/>
    <x v="43"/>
    <x v="43"/>
  </r>
  <r>
    <x v="2159"/>
    <x v="1510"/>
    <x v="336"/>
    <x v="217"/>
    <x v="0"/>
    <x v="0"/>
    <x v="0"/>
    <x v="0"/>
    <x v="1"/>
    <x v="0"/>
    <x v="0"/>
    <x v="1928"/>
    <x v="2159"/>
    <x v="2"/>
    <x v="1"/>
    <x v="43"/>
    <x v="43"/>
  </r>
  <r>
    <x v="2160"/>
    <x v="621"/>
    <x v="404"/>
    <x v="303"/>
    <x v="0"/>
    <x v="0"/>
    <x v="0"/>
    <x v="0"/>
    <x v="1"/>
    <x v="1"/>
    <x v="0"/>
    <x v="1929"/>
    <x v="2160"/>
    <x v="2"/>
    <x v="2"/>
    <x v="43"/>
    <x v="45"/>
  </r>
  <r>
    <x v="2161"/>
    <x v="171"/>
    <x v="1255"/>
    <x v="46"/>
    <x v="1"/>
    <x v="0"/>
    <x v="0"/>
    <x v="0"/>
    <x v="1"/>
    <x v="2"/>
    <x v="2"/>
    <x v="1930"/>
    <x v="2161"/>
    <x v="2"/>
    <x v="0"/>
    <x v="45"/>
    <x v="41"/>
  </r>
  <r>
    <x v="2162"/>
    <x v="1511"/>
    <x v="481"/>
    <x v="105"/>
    <x v="0"/>
    <x v="1"/>
    <x v="0"/>
    <x v="3"/>
    <x v="1"/>
    <x v="1"/>
    <x v="1"/>
    <x v="1931"/>
    <x v="2162"/>
    <x v="2"/>
    <x v="1"/>
    <x v="41"/>
    <x v="5"/>
  </r>
  <r>
    <x v="2163"/>
    <x v="1512"/>
    <x v="1256"/>
    <x v="189"/>
    <x v="0"/>
    <x v="0"/>
    <x v="0"/>
    <x v="0"/>
    <x v="1"/>
    <x v="2"/>
    <x v="2"/>
    <x v="1932"/>
    <x v="2163"/>
    <x v="2"/>
    <x v="2"/>
    <x v="6"/>
    <x v="39"/>
  </r>
  <r>
    <x v="2164"/>
    <x v="593"/>
    <x v="1241"/>
    <x v="167"/>
    <x v="0"/>
    <x v="0"/>
    <x v="1"/>
    <x v="3"/>
    <x v="1"/>
    <x v="1"/>
    <x v="2"/>
    <x v="1933"/>
    <x v="2164"/>
    <x v="2"/>
    <x v="2"/>
    <x v="39"/>
    <x v="35"/>
  </r>
  <r>
    <x v="2165"/>
    <x v="1513"/>
    <x v="372"/>
    <x v="366"/>
    <x v="0"/>
    <x v="0"/>
    <x v="0"/>
    <x v="0"/>
    <x v="1"/>
    <x v="0"/>
    <x v="1"/>
    <x v="1934"/>
    <x v="2165"/>
    <x v="2"/>
    <x v="2"/>
    <x v="35"/>
    <x v="39"/>
  </r>
  <r>
    <x v="2166"/>
    <x v="1514"/>
    <x v="473"/>
    <x v="366"/>
    <x v="0"/>
    <x v="0"/>
    <x v="1"/>
    <x v="3"/>
    <x v="1"/>
    <x v="2"/>
    <x v="1"/>
    <x v="1935"/>
    <x v="2166"/>
    <x v="2"/>
    <x v="2"/>
    <x v="39"/>
    <x v="39"/>
  </r>
  <r>
    <x v="2167"/>
    <x v="477"/>
    <x v="405"/>
    <x v="89"/>
    <x v="0"/>
    <x v="0"/>
    <x v="1"/>
    <x v="3"/>
    <x v="1"/>
    <x v="2"/>
    <x v="2"/>
    <x v="1936"/>
    <x v="2167"/>
    <x v="2"/>
    <x v="0"/>
    <x v="39"/>
    <x v="35"/>
  </r>
  <r>
    <x v="2168"/>
    <x v="1515"/>
    <x v="169"/>
    <x v="299"/>
    <x v="0"/>
    <x v="0"/>
    <x v="0"/>
    <x v="0"/>
    <x v="1"/>
    <x v="0"/>
    <x v="2"/>
    <x v="194"/>
    <x v="2168"/>
    <x v="2"/>
    <x v="2"/>
    <x v="35"/>
    <x v="35"/>
  </r>
  <r>
    <x v="2169"/>
    <x v="135"/>
    <x v="84"/>
    <x v="332"/>
    <x v="0"/>
    <x v="0"/>
    <x v="0"/>
    <x v="0"/>
    <x v="1"/>
    <x v="0"/>
    <x v="2"/>
    <x v="1937"/>
    <x v="2169"/>
    <x v="2"/>
    <x v="0"/>
    <x v="35"/>
    <x v="41"/>
  </r>
  <r>
    <x v="2170"/>
    <x v="561"/>
    <x v="1257"/>
    <x v="24"/>
    <x v="0"/>
    <x v="1"/>
    <x v="0"/>
    <x v="3"/>
    <x v="1"/>
    <x v="1"/>
    <x v="2"/>
    <x v="1938"/>
    <x v="2170"/>
    <x v="2"/>
    <x v="1"/>
    <x v="41"/>
    <x v="35"/>
  </r>
  <r>
    <x v="2171"/>
    <x v="142"/>
    <x v="1171"/>
    <x v="253"/>
    <x v="0"/>
    <x v="0"/>
    <x v="0"/>
    <x v="0"/>
    <x v="1"/>
    <x v="1"/>
    <x v="2"/>
    <x v="1939"/>
    <x v="2171"/>
    <x v="2"/>
    <x v="0"/>
    <x v="35"/>
    <x v="43"/>
  </r>
  <r>
    <x v="2172"/>
    <x v="1516"/>
    <x v="252"/>
    <x v="397"/>
    <x v="0"/>
    <x v="0"/>
    <x v="0"/>
    <x v="0"/>
    <x v="1"/>
    <x v="1"/>
    <x v="0"/>
    <x v="1940"/>
    <x v="2172"/>
    <x v="2"/>
    <x v="0"/>
    <x v="43"/>
    <x v="39"/>
  </r>
  <r>
    <x v="2173"/>
    <x v="1517"/>
    <x v="1258"/>
    <x v="66"/>
    <x v="0"/>
    <x v="0"/>
    <x v="1"/>
    <x v="3"/>
    <x v="1"/>
    <x v="0"/>
    <x v="2"/>
    <x v="1941"/>
    <x v="2173"/>
    <x v="2"/>
    <x v="1"/>
    <x v="39"/>
    <x v="44"/>
  </r>
  <r>
    <x v="2174"/>
    <x v="1518"/>
    <x v="1259"/>
    <x v="70"/>
    <x v="0"/>
    <x v="0"/>
    <x v="0"/>
    <x v="3"/>
    <x v="1"/>
    <x v="1"/>
    <x v="2"/>
    <x v="1942"/>
    <x v="2174"/>
    <x v="2"/>
    <x v="0"/>
    <x v="44"/>
    <x v="39"/>
  </r>
  <r>
    <x v="2175"/>
    <x v="1519"/>
    <x v="174"/>
    <x v="226"/>
    <x v="0"/>
    <x v="0"/>
    <x v="1"/>
    <x v="3"/>
    <x v="1"/>
    <x v="0"/>
    <x v="2"/>
    <x v="1900"/>
    <x v="2175"/>
    <x v="2"/>
    <x v="1"/>
    <x v="39"/>
    <x v="39"/>
  </r>
  <r>
    <x v="2176"/>
    <x v="1520"/>
    <x v="356"/>
    <x v="228"/>
    <x v="0"/>
    <x v="0"/>
    <x v="1"/>
    <x v="3"/>
    <x v="1"/>
    <x v="1"/>
    <x v="2"/>
    <x v="1943"/>
    <x v="2176"/>
    <x v="2"/>
    <x v="1"/>
    <x v="39"/>
    <x v="39"/>
  </r>
  <r>
    <x v="2177"/>
    <x v="311"/>
    <x v="692"/>
    <x v="561"/>
    <x v="0"/>
    <x v="0"/>
    <x v="1"/>
    <x v="3"/>
    <x v="1"/>
    <x v="1"/>
    <x v="1"/>
    <x v="434"/>
    <x v="2177"/>
    <x v="2"/>
    <x v="1"/>
    <x v="39"/>
    <x v="39"/>
  </r>
  <r>
    <x v="2178"/>
    <x v="1521"/>
    <x v="278"/>
    <x v="134"/>
    <x v="0"/>
    <x v="0"/>
    <x v="1"/>
    <x v="3"/>
    <x v="1"/>
    <x v="2"/>
    <x v="2"/>
    <x v="1944"/>
    <x v="2178"/>
    <x v="2"/>
    <x v="2"/>
    <x v="39"/>
    <x v="39"/>
  </r>
  <r>
    <x v="2179"/>
    <x v="294"/>
    <x v="856"/>
    <x v="39"/>
    <x v="0"/>
    <x v="0"/>
    <x v="1"/>
    <x v="3"/>
    <x v="1"/>
    <x v="2"/>
    <x v="2"/>
    <x v="1945"/>
    <x v="2179"/>
    <x v="2"/>
    <x v="2"/>
    <x v="39"/>
    <x v="39"/>
  </r>
  <r>
    <x v="2180"/>
    <x v="1522"/>
    <x v="1260"/>
    <x v="633"/>
    <x v="0"/>
    <x v="0"/>
    <x v="1"/>
    <x v="3"/>
    <x v="1"/>
    <x v="2"/>
    <x v="2"/>
    <x v="338"/>
    <x v="2180"/>
    <x v="2"/>
    <x v="2"/>
    <x v="39"/>
    <x v="39"/>
  </r>
  <r>
    <x v="2181"/>
    <x v="309"/>
    <x v="1031"/>
    <x v="188"/>
    <x v="0"/>
    <x v="0"/>
    <x v="1"/>
    <x v="3"/>
    <x v="1"/>
    <x v="3"/>
    <x v="3"/>
    <x v="1845"/>
    <x v="2181"/>
    <x v="2"/>
    <x v="0"/>
    <x v="39"/>
    <x v="41"/>
  </r>
  <r>
    <x v="2182"/>
    <x v="1286"/>
    <x v="40"/>
    <x v="412"/>
    <x v="0"/>
    <x v="1"/>
    <x v="0"/>
    <x v="3"/>
    <x v="1"/>
    <x v="0"/>
    <x v="1"/>
    <x v="1946"/>
    <x v="2182"/>
    <x v="2"/>
    <x v="1"/>
    <x v="41"/>
    <x v="41"/>
  </r>
  <r>
    <x v="2183"/>
    <x v="1523"/>
    <x v="1261"/>
    <x v="93"/>
    <x v="0"/>
    <x v="1"/>
    <x v="0"/>
    <x v="3"/>
    <x v="1"/>
    <x v="0"/>
    <x v="2"/>
    <x v="1947"/>
    <x v="2183"/>
    <x v="2"/>
    <x v="2"/>
    <x v="41"/>
    <x v="41"/>
  </r>
  <r>
    <x v="2184"/>
    <x v="231"/>
    <x v="848"/>
    <x v="299"/>
    <x v="0"/>
    <x v="1"/>
    <x v="0"/>
    <x v="3"/>
    <x v="1"/>
    <x v="0"/>
    <x v="2"/>
    <x v="1948"/>
    <x v="2184"/>
    <x v="2"/>
    <x v="0"/>
    <x v="41"/>
    <x v="41"/>
  </r>
  <r>
    <x v="2185"/>
    <x v="1524"/>
    <x v="891"/>
    <x v="540"/>
    <x v="0"/>
    <x v="1"/>
    <x v="0"/>
    <x v="3"/>
    <x v="1"/>
    <x v="1"/>
    <x v="2"/>
    <x v="1949"/>
    <x v="2185"/>
    <x v="2"/>
    <x v="0"/>
    <x v="41"/>
    <x v="41"/>
  </r>
  <r>
    <x v="2186"/>
    <x v="6"/>
    <x v="191"/>
    <x v="79"/>
    <x v="0"/>
    <x v="1"/>
    <x v="0"/>
    <x v="3"/>
    <x v="1"/>
    <x v="1"/>
    <x v="2"/>
    <x v="1950"/>
    <x v="2186"/>
    <x v="2"/>
    <x v="1"/>
    <x v="41"/>
    <x v="41"/>
  </r>
  <r>
    <x v="2187"/>
    <x v="79"/>
    <x v="1262"/>
    <x v="133"/>
    <x v="0"/>
    <x v="1"/>
    <x v="0"/>
    <x v="3"/>
    <x v="1"/>
    <x v="2"/>
    <x v="2"/>
    <x v="1951"/>
    <x v="2187"/>
    <x v="2"/>
    <x v="0"/>
    <x v="41"/>
    <x v="41"/>
  </r>
  <r>
    <x v="2188"/>
    <x v="1525"/>
    <x v="379"/>
    <x v="173"/>
    <x v="0"/>
    <x v="1"/>
    <x v="0"/>
    <x v="3"/>
    <x v="1"/>
    <x v="1"/>
    <x v="2"/>
    <x v="1883"/>
    <x v="2188"/>
    <x v="2"/>
    <x v="1"/>
    <x v="41"/>
    <x v="41"/>
  </r>
  <r>
    <x v="2189"/>
    <x v="1526"/>
    <x v="247"/>
    <x v="107"/>
    <x v="0"/>
    <x v="1"/>
    <x v="0"/>
    <x v="3"/>
    <x v="1"/>
    <x v="1"/>
    <x v="2"/>
    <x v="1952"/>
    <x v="2189"/>
    <x v="2"/>
    <x v="2"/>
    <x v="41"/>
    <x v="41"/>
  </r>
  <r>
    <x v="2190"/>
    <x v="1527"/>
    <x v="711"/>
    <x v="173"/>
    <x v="0"/>
    <x v="1"/>
    <x v="0"/>
    <x v="3"/>
    <x v="1"/>
    <x v="2"/>
    <x v="2"/>
    <x v="1953"/>
    <x v="2190"/>
    <x v="1"/>
    <x v="2"/>
    <x v="41"/>
    <x v="41"/>
  </r>
  <r>
    <x v="2191"/>
    <x v="1528"/>
    <x v="564"/>
    <x v="133"/>
    <x v="0"/>
    <x v="1"/>
    <x v="0"/>
    <x v="3"/>
    <x v="1"/>
    <x v="2"/>
    <x v="2"/>
    <x v="1954"/>
    <x v="2191"/>
    <x v="1"/>
    <x v="0"/>
    <x v="41"/>
    <x v="41"/>
  </r>
  <r>
    <x v="2192"/>
    <x v="812"/>
    <x v="335"/>
    <x v="388"/>
    <x v="0"/>
    <x v="1"/>
    <x v="0"/>
    <x v="3"/>
    <x v="1"/>
    <x v="2"/>
    <x v="2"/>
    <x v="1955"/>
    <x v="2192"/>
    <x v="1"/>
    <x v="1"/>
    <x v="41"/>
    <x v="41"/>
  </r>
  <r>
    <x v="2193"/>
    <x v="1529"/>
    <x v="675"/>
    <x v="164"/>
    <x v="0"/>
    <x v="1"/>
    <x v="0"/>
    <x v="3"/>
    <x v="1"/>
    <x v="2"/>
    <x v="2"/>
    <x v="1956"/>
    <x v="2193"/>
    <x v="1"/>
    <x v="0"/>
    <x v="41"/>
    <x v="41"/>
  </r>
  <r>
    <x v="2194"/>
    <x v="1530"/>
    <x v="1263"/>
    <x v="576"/>
    <x v="0"/>
    <x v="1"/>
    <x v="0"/>
    <x v="3"/>
    <x v="1"/>
    <x v="3"/>
    <x v="3"/>
    <x v="1957"/>
    <x v="2194"/>
    <x v="1"/>
    <x v="2"/>
    <x v="41"/>
    <x v="21"/>
  </r>
  <r>
    <x v="2195"/>
    <x v="1531"/>
    <x v="815"/>
    <x v="203"/>
    <x v="0"/>
    <x v="1"/>
    <x v="0"/>
    <x v="3"/>
    <x v="1"/>
    <x v="0"/>
    <x v="2"/>
    <x v="1958"/>
    <x v="2195"/>
    <x v="1"/>
    <x v="2"/>
    <x v="21"/>
    <x v="21"/>
  </r>
  <r>
    <x v="2196"/>
    <x v="1532"/>
    <x v="1261"/>
    <x v="272"/>
    <x v="0"/>
    <x v="1"/>
    <x v="0"/>
    <x v="3"/>
    <x v="1"/>
    <x v="0"/>
    <x v="1"/>
    <x v="1959"/>
    <x v="2196"/>
    <x v="1"/>
    <x v="2"/>
    <x v="21"/>
    <x v="21"/>
  </r>
  <r>
    <x v="2197"/>
    <x v="47"/>
    <x v="480"/>
    <x v="74"/>
    <x v="1"/>
    <x v="1"/>
    <x v="0"/>
    <x v="3"/>
    <x v="1"/>
    <x v="1"/>
    <x v="1"/>
    <x v="1960"/>
    <x v="2197"/>
    <x v="1"/>
    <x v="2"/>
    <x v="21"/>
    <x v="39"/>
  </r>
  <r>
    <x v="2198"/>
    <x v="1533"/>
    <x v="4"/>
    <x v="67"/>
    <x v="0"/>
    <x v="0"/>
    <x v="1"/>
    <x v="3"/>
    <x v="1"/>
    <x v="0"/>
    <x v="2"/>
    <x v="420"/>
    <x v="2198"/>
    <x v="1"/>
    <x v="1"/>
    <x v="39"/>
    <x v="39"/>
  </r>
  <r>
    <x v="2199"/>
    <x v="1534"/>
    <x v="375"/>
    <x v="500"/>
    <x v="0"/>
    <x v="0"/>
    <x v="1"/>
    <x v="3"/>
    <x v="1"/>
    <x v="0"/>
    <x v="2"/>
    <x v="1961"/>
    <x v="2199"/>
    <x v="1"/>
    <x v="2"/>
    <x v="39"/>
    <x v="39"/>
  </r>
  <r>
    <x v="2200"/>
    <x v="1535"/>
    <x v="375"/>
    <x v="550"/>
    <x v="0"/>
    <x v="0"/>
    <x v="1"/>
    <x v="3"/>
    <x v="1"/>
    <x v="0"/>
    <x v="2"/>
    <x v="1962"/>
    <x v="2199"/>
    <x v="1"/>
    <x v="2"/>
    <x v="39"/>
    <x v="39"/>
  </r>
  <r>
    <x v="2201"/>
    <x v="167"/>
    <x v="422"/>
    <x v="321"/>
    <x v="0"/>
    <x v="0"/>
    <x v="1"/>
    <x v="3"/>
    <x v="1"/>
    <x v="1"/>
    <x v="2"/>
    <x v="420"/>
    <x v="2200"/>
    <x v="1"/>
    <x v="0"/>
    <x v="39"/>
    <x v="41"/>
  </r>
  <r>
    <x v="2202"/>
    <x v="1536"/>
    <x v="1095"/>
    <x v="315"/>
    <x v="0"/>
    <x v="1"/>
    <x v="0"/>
    <x v="3"/>
    <x v="1"/>
    <x v="0"/>
    <x v="2"/>
    <x v="1885"/>
    <x v="2201"/>
    <x v="1"/>
    <x v="2"/>
    <x v="41"/>
    <x v="41"/>
  </r>
  <r>
    <x v="2203"/>
    <x v="1181"/>
    <x v="754"/>
    <x v="214"/>
    <x v="0"/>
    <x v="1"/>
    <x v="0"/>
    <x v="3"/>
    <x v="1"/>
    <x v="0"/>
    <x v="1"/>
    <x v="1963"/>
    <x v="2202"/>
    <x v="1"/>
    <x v="1"/>
    <x v="41"/>
    <x v="41"/>
  </r>
  <r>
    <x v="2204"/>
    <x v="1537"/>
    <x v="568"/>
    <x v="336"/>
    <x v="0"/>
    <x v="1"/>
    <x v="0"/>
    <x v="3"/>
    <x v="1"/>
    <x v="0"/>
    <x v="1"/>
    <x v="1964"/>
    <x v="2203"/>
    <x v="1"/>
    <x v="2"/>
    <x v="41"/>
    <x v="39"/>
  </r>
  <r>
    <x v="2205"/>
    <x v="1538"/>
    <x v="417"/>
    <x v="161"/>
    <x v="0"/>
    <x v="0"/>
    <x v="1"/>
    <x v="3"/>
    <x v="1"/>
    <x v="1"/>
    <x v="2"/>
    <x v="1962"/>
    <x v="2204"/>
    <x v="1"/>
    <x v="2"/>
    <x v="39"/>
    <x v="39"/>
  </r>
  <r>
    <x v="2206"/>
    <x v="1061"/>
    <x v="524"/>
    <x v="300"/>
    <x v="0"/>
    <x v="0"/>
    <x v="1"/>
    <x v="3"/>
    <x v="1"/>
    <x v="1"/>
    <x v="1"/>
    <x v="1965"/>
    <x v="2205"/>
    <x v="1"/>
    <x v="2"/>
    <x v="39"/>
    <x v="41"/>
  </r>
  <r>
    <x v="2207"/>
    <x v="1539"/>
    <x v="166"/>
    <x v="125"/>
    <x v="0"/>
    <x v="1"/>
    <x v="0"/>
    <x v="3"/>
    <x v="1"/>
    <x v="0"/>
    <x v="2"/>
    <x v="785"/>
    <x v="2206"/>
    <x v="1"/>
    <x v="1"/>
    <x v="41"/>
    <x v="41"/>
  </r>
  <r>
    <x v="2208"/>
    <x v="1540"/>
    <x v="168"/>
    <x v="212"/>
    <x v="0"/>
    <x v="1"/>
    <x v="0"/>
    <x v="3"/>
    <x v="1"/>
    <x v="0"/>
    <x v="2"/>
    <x v="134"/>
    <x v="2207"/>
    <x v="1"/>
    <x v="0"/>
    <x v="41"/>
    <x v="41"/>
  </r>
  <r>
    <x v="2209"/>
    <x v="16"/>
    <x v="172"/>
    <x v="206"/>
    <x v="0"/>
    <x v="1"/>
    <x v="0"/>
    <x v="3"/>
    <x v="1"/>
    <x v="0"/>
    <x v="2"/>
    <x v="936"/>
    <x v="2208"/>
    <x v="1"/>
    <x v="2"/>
    <x v="41"/>
    <x v="39"/>
  </r>
  <r>
    <x v="2210"/>
    <x v="1366"/>
    <x v="361"/>
    <x v="251"/>
    <x v="0"/>
    <x v="0"/>
    <x v="1"/>
    <x v="3"/>
    <x v="1"/>
    <x v="2"/>
    <x v="2"/>
    <x v="1846"/>
    <x v="2209"/>
    <x v="1"/>
    <x v="1"/>
    <x v="39"/>
    <x v="39"/>
  </r>
  <r>
    <x v="2211"/>
    <x v="1061"/>
    <x v="491"/>
    <x v="34"/>
    <x v="0"/>
    <x v="0"/>
    <x v="1"/>
    <x v="3"/>
    <x v="1"/>
    <x v="2"/>
    <x v="1"/>
    <x v="1966"/>
    <x v="2210"/>
    <x v="1"/>
    <x v="2"/>
    <x v="39"/>
    <x v="39"/>
  </r>
  <r>
    <x v="2212"/>
    <x v="357"/>
    <x v="1264"/>
    <x v="102"/>
    <x v="0"/>
    <x v="0"/>
    <x v="1"/>
    <x v="3"/>
    <x v="1"/>
    <x v="2"/>
    <x v="2"/>
    <x v="254"/>
    <x v="2211"/>
    <x v="1"/>
    <x v="0"/>
    <x v="39"/>
    <x v="41"/>
  </r>
  <r>
    <x v="2213"/>
    <x v="1541"/>
    <x v="32"/>
    <x v="141"/>
    <x v="0"/>
    <x v="1"/>
    <x v="0"/>
    <x v="3"/>
    <x v="1"/>
    <x v="0"/>
    <x v="2"/>
    <x v="1967"/>
    <x v="2212"/>
    <x v="1"/>
    <x v="1"/>
    <x v="41"/>
    <x v="41"/>
  </r>
  <r>
    <x v="2214"/>
    <x v="366"/>
    <x v="201"/>
    <x v="214"/>
    <x v="0"/>
    <x v="1"/>
    <x v="0"/>
    <x v="3"/>
    <x v="1"/>
    <x v="0"/>
    <x v="1"/>
    <x v="1968"/>
    <x v="2213"/>
    <x v="1"/>
    <x v="2"/>
    <x v="41"/>
    <x v="39"/>
  </r>
  <r>
    <x v="2215"/>
    <x v="1542"/>
    <x v="1265"/>
    <x v="662"/>
    <x v="0"/>
    <x v="0"/>
    <x v="1"/>
    <x v="3"/>
    <x v="1"/>
    <x v="3"/>
    <x v="3"/>
    <x v="1969"/>
    <x v="2214"/>
    <x v="1"/>
    <x v="2"/>
    <x v="39"/>
    <x v="40"/>
  </r>
  <r>
    <x v="2216"/>
    <x v="1543"/>
    <x v="1266"/>
    <x v="330"/>
    <x v="1"/>
    <x v="0"/>
    <x v="0"/>
    <x v="3"/>
    <x v="1"/>
    <x v="2"/>
    <x v="1"/>
    <x v="1970"/>
    <x v="2215"/>
    <x v="1"/>
    <x v="1"/>
    <x v="40"/>
    <x v="41"/>
  </r>
  <r>
    <x v="2217"/>
    <x v="603"/>
    <x v="1137"/>
    <x v="31"/>
    <x v="0"/>
    <x v="1"/>
    <x v="0"/>
    <x v="3"/>
    <x v="1"/>
    <x v="1"/>
    <x v="2"/>
    <x v="1971"/>
    <x v="2216"/>
    <x v="1"/>
    <x v="1"/>
    <x v="41"/>
    <x v="41"/>
  </r>
  <r>
    <x v="2218"/>
    <x v="207"/>
    <x v="1267"/>
    <x v="85"/>
    <x v="0"/>
    <x v="1"/>
    <x v="0"/>
    <x v="3"/>
    <x v="1"/>
    <x v="2"/>
    <x v="1"/>
    <x v="1972"/>
    <x v="2217"/>
    <x v="1"/>
    <x v="0"/>
    <x v="41"/>
    <x v="34"/>
  </r>
  <r>
    <x v="2219"/>
    <x v="1106"/>
    <x v="1268"/>
    <x v="325"/>
    <x v="0"/>
    <x v="0"/>
    <x v="0"/>
    <x v="3"/>
    <x v="1"/>
    <x v="2"/>
    <x v="2"/>
    <x v="1973"/>
    <x v="2218"/>
    <x v="1"/>
    <x v="1"/>
    <x v="34"/>
    <x v="47"/>
  </r>
  <r>
    <x v="2220"/>
    <x v="131"/>
    <x v="172"/>
    <x v="67"/>
    <x v="1"/>
    <x v="0"/>
    <x v="0"/>
    <x v="0"/>
    <x v="1"/>
    <x v="0"/>
    <x v="2"/>
    <x v="1974"/>
    <x v="2219"/>
    <x v="1"/>
    <x v="2"/>
    <x v="47"/>
    <x v="21"/>
  </r>
  <r>
    <x v="2221"/>
    <x v="398"/>
    <x v="4"/>
    <x v="188"/>
    <x v="1"/>
    <x v="0"/>
    <x v="0"/>
    <x v="0"/>
    <x v="1"/>
    <x v="0"/>
    <x v="2"/>
    <x v="1975"/>
    <x v="2220"/>
    <x v="1"/>
    <x v="2"/>
    <x v="21"/>
    <x v="47"/>
  </r>
  <r>
    <x v="2222"/>
    <x v="329"/>
    <x v="1269"/>
    <x v="161"/>
    <x v="1"/>
    <x v="0"/>
    <x v="0"/>
    <x v="0"/>
    <x v="1"/>
    <x v="0"/>
    <x v="2"/>
    <x v="1976"/>
    <x v="2221"/>
    <x v="1"/>
    <x v="0"/>
    <x v="47"/>
    <x v="47"/>
  </r>
  <r>
    <x v="2223"/>
    <x v="398"/>
    <x v="358"/>
    <x v="219"/>
    <x v="1"/>
    <x v="0"/>
    <x v="0"/>
    <x v="0"/>
    <x v="1"/>
    <x v="2"/>
    <x v="2"/>
    <x v="1977"/>
    <x v="2222"/>
    <x v="1"/>
    <x v="0"/>
    <x v="47"/>
    <x v="44"/>
  </r>
  <r>
    <x v="2224"/>
    <x v="1544"/>
    <x v="1270"/>
    <x v="10"/>
    <x v="0"/>
    <x v="0"/>
    <x v="0"/>
    <x v="3"/>
    <x v="1"/>
    <x v="3"/>
    <x v="3"/>
    <x v="1978"/>
    <x v="2223"/>
    <x v="1"/>
    <x v="2"/>
    <x v="44"/>
    <x v="40"/>
  </r>
  <r>
    <x v="2225"/>
    <x v="225"/>
    <x v="1271"/>
    <x v="70"/>
    <x v="1"/>
    <x v="0"/>
    <x v="0"/>
    <x v="3"/>
    <x v="1"/>
    <x v="3"/>
    <x v="3"/>
    <x v="1979"/>
    <x v="2224"/>
    <x v="1"/>
    <x v="0"/>
    <x v="40"/>
    <x v="31"/>
  </r>
  <r>
    <x v="2226"/>
    <x v="965"/>
    <x v="1272"/>
    <x v="167"/>
    <x v="1"/>
    <x v="0"/>
    <x v="1"/>
    <x v="3"/>
    <x v="1"/>
    <x v="3"/>
    <x v="3"/>
    <x v="1980"/>
    <x v="2225"/>
    <x v="1"/>
    <x v="1"/>
    <x v="31"/>
    <x v="44"/>
  </r>
  <r>
    <x v="2227"/>
    <x v="1545"/>
    <x v="1273"/>
    <x v="146"/>
    <x v="0"/>
    <x v="0"/>
    <x v="0"/>
    <x v="3"/>
    <x v="1"/>
    <x v="3"/>
    <x v="3"/>
    <x v="1981"/>
    <x v="2226"/>
    <x v="1"/>
    <x v="1"/>
    <x v="44"/>
    <x v="39"/>
  </r>
  <r>
    <x v="2228"/>
    <x v="1546"/>
    <x v="1274"/>
    <x v="450"/>
    <x v="0"/>
    <x v="0"/>
    <x v="1"/>
    <x v="3"/>
    <x v="1"/>
    <x v="2"/>
    <x v="2"/>
    <x v="1982"/>
    <x v="2227"/>
    <x v="1"/>
    <x v="2"/>
    <x v="39"/>
    <x v="31"/>
  </r>
  <r>
    <x v="2229"/>
    <x v="1547"/>
    <x v="910"/>
    <x v="109"/>
    <x v="1"/>
    <x v="0"/>
    <x v="1"/>
    <x v="3"/>
    <x v="1"/>
    <x v="3"/>
    <x v="3"/>
    <x v="1983"/>
    <x v="2228"/>
    <x v="1"/>
    <x v="1"/>
    <x v="31"/>
    <x v="21"/>
  </r>
  <r>
    <x v="2230"/>
    <x v="1548"/>
    <x v="279"/>
    <x v="40"/>
    <x v="0"/>
    <x v="1"/>
    <x v="0"/>
    <x v="3"/>
    <x v="1"/>
    <x v="3"/>
    <x v="3"/>
    <x v="1984"/>
    <x v="2229"/>
    <x v="1"/>
    <x v="2"/>
    <x v="21"/>
    <x v="31"/>
  </r>
  <r>
    <x v="2231"/>
    <x v="1549"/>
    <x v="1176"/>
    <x v="577"/>
    <x v="1"/>
    <x v="0"/>
    <x v="1"/>
    <x v="3"/>
    <x v="1"/>
    <x v="3"/>
    <x v="3"/>
    <x v="1985"/>
    <x v="2230"/>
    <x v="1"/>
    <x v="2"/>
    <x v="31"/>
    <x v="47"/>
  </r>
  <r>
    <x v="2232"/>
    <x v="1550"/>
    <x v="1036"/>
    <x v="409"/>
    <x v="1"/>
    <x v="0"/>
    <x v="0"/>
    <x v="0"/>
    <x v="1"/>
    <x v="2"/>
    <x v="2"/>
    <x v="1986"/>
    <x v="2231"/>
    <x v="1"/>
    <x v="2"/>
    <x v="47"/>
    <x v="45"/>
  </r>
  <r>
    <x v="2233"/>
    <x v="6"/>
    <x v="1080"/>
    <x v="92"/>
    <x v="1"/>
    <x v="0"/>
    <x v="0"/>
    <x v="0"/>
    <x v="1"/>
    <x v="3"/>
    <x v="3"/>
    <x v="1987"/>
    <x v="2232"/>
    <x v="1"/>
    <x v="0"/>
    <x v="45"/>
    <x v="31"/>
  </r>
  <r>
    <x v="2234"/>
    <x v="19"/>
    <x v="1245"/>
    <x v="508"/>
    <x v="1"/>
    <x v="0"/>
    <x v="1"/>
    <x v="3"/>
    <x v="1"/>
    <x v="3"/>
    <x v="3"/>
    <x v="1988"/>
    <x v="2233"/>
    <x v="1"/>
    <x v="0"/>
    <x v="31"/>
    <x v="44"/>
  </r>
  <r>
    <x v="2235"/>
    <x v="1551"/>
    <x v="1275"/>
    <x v="24"/>
    <x v="0"/>
    <x v="0"/>
    <x v="0"/>
    <x v="3"/>
    <x v="1"/>
    <x v="2"/>
    <x v="2"/>
    <x v="1989"/>
    <x v="2234"/>
    <x v="1"/>
    <x v="2"/>
    <x v="44"/>
    <x v="43"/>
  </r>
  <r>
    <x v="2236"/>
    <x v="1053"/>
    <x v="161"/>
    <x v="663"/>
    <x v="0"/>
    <x v="0"/>
    <x v="0"/>
    <x v="0"/>
    <x v="1"/>
    <x v="0"/>
    <x v="0"/>
    <x v="1990"/>
    <x v="2235"/>
    <x v="1"/>
    <x v="1"/>
    <x v="43"/>
    <x v="43"/>
  </r>
  <r>
    <x v="2237"/>
    <x v="1552"/>
    <x v="1151"/>
    <x v="496"/>
    <x v="0"/>
    <x v="0"/>
    <x v="0"/>
    <x v="0"/>
    <x v="1"/>
    <x v="2"/>
    <x v="0"/>
    <x v="1991"/>
    <x v="2236"/>
    <x v="1"/>
    <x v="2"/>
    <x v="43"/>
    <x v="35"/>
  </r>
  <r>
    <x v="2238"/>
    <x v="907"/>
    <x v="1276"/>
    <x v="21"/>
    <x v="0"/>
    <x v="0"/>
    <x v="0"/>
    <x v="0"/>
    <x v="1"/>
    <x v="2"/>
    <x v="1"/>
    <x v="1992"/>
    <x v="2237"/>
    <x v="1"/>
    <x v="2"/>
    <x v="35"/>
    <x v="43"/>
  </r>
  <r>
    <x v="2239"/>
    <x v="1553"/>
    <x v="1277"/>
    <x v="564"/>
    <x v="0"/>
    <x v="0"/>
    <x v="0"/>
    <x v="0"/>
    <x v="1"/>
    <x v="3"/>
    <x v="3"/>
    <x v="1993"/>
    <x v="2238"/>
    <x v="1"/>
    <x v="1"/>
    <x v="43"/>
    <x v="44"/>
  </r>
  <r>
    <x v="2240"/>
    <x v="91"/>
    <x v="300"/>
    <x v="538"/>
    <x v="0"/>
    <x v="0"/>
    <x v="0"/>
    <x v="3"/>
    <x v="1"/>
    <x v="2"/>
    <x v="2"/>
    <x v="1994"/>
    <x v="2239"/>
    <x v="1"/>
    <x v="1"/>
    <x v="44"/>
    <x v="31"/>
  </r>
  <r>
    <x v="2241"/>
    <x v="1554"/>
    <x v="1169"/>
    <x v="120"/>
    <x v="1"/>
    <x v="0"/>
    <x v="1"/>
    <x v="3"/>
    <x v="1"/>
    <x v="2"/>
    <x v="2"/>
    <x v="1995"/>
    <x v="2240"/>
    <x v="1"/>
    <x v="2"/>
    <x v="31"/>
    <x v="40"/>
  </r>
  <r>
    <x v="2242"/>
    <x v="359"/>
    <x v="1015"/>
    <x v="198"/>
    <x v="1"/>
    <x v="0"/>
    <x v="0"/>
    <x v="3"/>
    <x v="1"/>
    <x v="3"/>
    <x v="3"/>
    <x v="1996"/>
    <x v="2241"/>
    <x v="1"/>
    <x v="0"/>
    <x v="40"/>
    <x v="44"/>
  </r>
  <r>
    <x v="2243"/>
    <x v="93"/>
    <x v="1278"/>
    <x v="149"/>
    <x v="0"/>
    <x v="0"/>
    <x v="0"/>
    <x v="3"/>
    <x v="1"/>
    <x v="2"/>
    <x v="1"/>
    <x v="1997"/>
    <x v="2242"/>
    <x v="1"/>
    <x v="0"/>
    <x v="44"/>
    <x v="35"/>
  </r>
  <r>
    <x v="2244"/>
    <x v="1060"/>
    <x v="496"/>
    <x v="249"/>
    <x v="0"/>
    <x v="0"/>
    <x v="0"/>
    <x v="0"/>
    <x v="1"/>
    <x v="2"/>
    <x v="2"/>
    <x v="1998"/>
    <x v="2243"/>
    <x v="1"/>
    <x v="0"/>
    <x v="35"/>
    <x v="43"/>
  </r>
  <r>
    <x v="2245"/>
    <x v="627"/>
    <x v="1279"/>
    <x v="565"/>
    <x v="0"/>
    <x v="0"/>
    <x v="0"/>
    <x v="0"/>
    <x v="1"/>
    <x v="2"/>
    <x v="0"/>
    <x v="1999"/>
    <x v="2244"/>
    <x v="1"/>
    <x v="2"/>
    <x v="43"/>
    <x v="35"/>
  </r>
  <r>
    <x v="2246"/>
    <x v="91"/>
    <x v="1280"/>
    <x v="117"/>
    <x v="0"/>
    <x v="0"/>
    <x v="0"/>
    <x v="0"/>
    <x v="1"/>
    <x v="2"/>
    <x v="2"/>
    <x v="370"/>
    <x v="2245"/>
    <x v="1"/>
    <x v="2"/>
    <x v="35"/>
    <x v="43"/>
  </r>
  <r>
    <x v="2247"/>
    <x v="1555"/>
    <x v="1281"/>
    <x v="498"/>
    <x v="0"/>
    <x v="0"/>
    <x v="0"/>
    <x v="0"/>
    <x v="1"/>
    <x v="3"/>
    <x v="3"/>
    <x v="2000"/>
    <x v="2245"/>
    <x v="1"/>
    <x v="2"/>
    <x v="43"/>
    <x v="47"/>
  </r>
  <r>
    <x v="2248"/>
    <x v="434"/>
    <x v="1282"/>
    <x v="79"/>
    <x v="1"/>
    <x v="0"/>
    <x v="0"/>
    <x v="0"/>
    <x v="1"/>
    <x v="3"/>
    <x v="3"/>
    <x v="2001"/>
    <x v="2246"/>
    <x v="1"/>
    <x v="0"/>
    <x v="47"/>
    <x v="31"/>
  </r>
  <r>
    <x v="2249"/>
    <x v="484"/>
    <x v="1283"/>
    <x v="523"/>
    <x v="0"/>
    <x v="0"/>
    <x v="0"/>
    <x v="3"/>
    <x v="1"/>
    <x v="2"/>
    <x v="2"/>
    <x v="2002"/>
    <x v="2247"/>
    <x v="1"/>
    <x v="2"/>
    <x v="31"/>
    <x v="21"/>
  </r>
  <r>
    <x v="2250"/>
    <x v="28"/>
    <x v="1013"/>
    <x v="209"/>
    <x v="0"/>
    <x v="1"/>
    <x v="0"/>
    <x v="3"/>
    <x v="1"/>
    <x v="3"/>
    <x v="3"/>
    <x v="2003"/>
    <x v="2248"/>
    <x v="1"/>
    <x v="2"/>
    <x v="21"/>
    <x v="41"/>
  </r>
  <r>
    <x v="2251"/>
    <x v="357"/>
    <x v="1244"/>
    <x v="276"/>
    <x v="0"/>
    <x v="1"/>
    <x v="0"/>
    <x v="3"/>
    <x v="1"/>
    <x v="2"/>
    <x v="2"/>
    <x v="2004"/>
    <x v="2249"/>
    <x v="1"/>
    <x v="0"/>
    <x v="41"/>
    <x v="41"/>
  </r>
  <r>
    <x v="2252"/>
    <x v="1556"/>
    <x v="1284"/>
    <x v="561"/>
    <x v="0"/>
    <x v="1"/>
    <x v="0"/>
    <x v="3"/>
    <x v="1"/>
    <x v="2"/>
    <x v="1"/>
    <x v="2005"/>
    <x v="2250"/>
    <x v="1"/>
    <x v="1"/>
    <x v="41"/>
    <x v="31"/>
  </r>
  <r>
    <x v="2253"/>
    <x v="805"/>
    <x v="1285"/>
    <x v="329"/>
    <x v="1"/>
    <x v="0"/>
    <x v="1"/>
    <x v="3"/>
    <x v="1"/>
    <x v="3"/>
    <x v="3"/>
    <x v="2006"/>
    <x v="2251"/>
    <x v="1"/>
    <x v="2"/>
    <x v="31"/>
    <x v="43"/>
  </r>
  <r>
    <x v="2254"/>
    <x v="1557"/>
    <x v="1286"/>
    <x v="403"/>
    <x v="0"/>
    <x v="0"/>
    <x v="0"/>
    <x v="0"/>
    <x v="1"/>
    <x v="2"/>
    <x v="0"/>
    <x v="2007"/>
    <x v="2252"/>
    <x v="1"/>
    <x v="1"/>
    <x v="43"/>
    <x v="39"/>
  </r>
  <r>
    <x v="2255"/>
    <x v="118"/>
    <x v="1287"/>
    <x v="425"/>
    <x v="0"/>
    <x v="0"/>
    <x v="1"/>
    <x v="3"/>
    <x v="1"/>
    <x v="0"/>
    <x v="1"/>
    <x v="1845"/>
    <x v="2253"/>
    <x v="1"/>
    <x v="0"/>
    <x v="39"/>
    <x v="39"/>
  </r>
  <r>
    <x v="2256"/>
    <x v="1558"/>
    <x v="169"/>
    <x v="155"/>
    <x v="0"/>
    <x v="0"/>
    <x v="1"/>
    <x v="3"/>
    <x v="1"/>
    <x v="0"/>
    <x v="1"/>
    <x v="2008"/>
    <x v="2254"/>
    <x v="1"/>
    <x v="0"/>
    <x v="39"/>
    <x v="39"/>
  </r>
  <r>
    <x v="2257"/>
    <x v="1559"/>
    <x v="97"/>
    <x v="351"/>
    <x v="0"/>
    <x v="0"/>
    <x v="1"/>
    <x v="3"/>
    <x v="1"/>
    <x v="0"/>
    <x v="2"/>
    <x v="2009"/>
    <x v="2255"/>
    <x v="1"/>
    <x v="0"/>
    <x v="39"/>
    <x v="39"/>
  </r>
  <r>
    <x v="2258"/>
    <x v="1560"/>
    <x v="217"/>
    <x v="372"/>
    <x v="0"/>
    <x v="0"/>
    <x v="1"/>
    <x v="3"/>
    <x v="1"/>
    <x v="0"/>
    <x v="2"/>
    <x v="2010"/>
    <x v="2256"/>
    <x v="1"/>
    <x v="0"/>
    <x v="39"/>
    <x v="39"/>
  </r>
  <r>
    <x v="2259"/>
    <x v="208"/>
    <x v="625"/>
    <x v="115"/>
    <x v="0"/>
    <x v="0"/>
    <x v="1"/>
    <x v="3"/>
    <x v="1"/>
    <x v="1"/>
    <x v="2"/>
    <x v="1882"/>
    <x v="2257"/>
    <x v="1"/>
    <x v="2"/>
    <x v="39"/>
    <x v="31"/>
  </r>
  <r>
    <x v="2260"/>
    <x v="73"/>
    <x v="1165"/>
    <x v="614"/>
    <x v="1"/>
    <x v="0"/>
    <x v="1"/>
    <x v="3"/>
    <x v="1"/>
    <x v="3"/>
    <x v="3"/>
    <x v="1752"/>
    <x v="2258"/>
    <x v="1"/>
    <x v="2"/>
    <x v="31"/>
    <x v="39"/>
  </r>
  <r>
    <x v="2261"/>
    <x v="62"/>
    <x v="368"/>
    <x v="138"/>
    <x v="0"/>
    <x v="0"/>
    <x v="1"/>
    <x v="3"/>
    <x v="1"/>
    <x v="1"/>
    <x v="2"/>
    <x v="2011"/>
    <x v="2259"/>
    <x v="1"/>
    <x v="0"/>
    <x v="39"/>
    <x v="39"/>
  </r>
  <r>
    <x v="2262"/>
    <x v="190"/>
    <x v="1288"/>
    <x v="326"/>
    <x v="0"/>
    <x v="0"/>
    <x v="1"/>
    <x v="3"/>
    <x v="1"/>
    <x v="2"/>
    <x v="2"/>
    <x v="2012"/>
    <x v="2260"/>
    <x v="1"/>
    <x v="1"/>
    <x v="39"/>
    <x v="39"/>
  </r>
  <r>
    <x v="2263"/>
    <x v="1561"/>
    <x v="1289"/>
    <x v="240"/>
    <x v="0"/>
    <x v="0"/>
    <x v="1"/>
    <x v="3"/>
    <x v="1"/>
    <x v="2"/>
    <x v="1"/>
    <x v="2011"/>
    <x v="2261"/>
    <x v="1"/>
    <x v="1"/>
    <x v="39"/>
    <x v="39"/>
  </r>
  <r>
    <x v="2264"/>
    <x v="145"/>
    <x v="477"/>
    <x v="89"/>
    <x v="0"/>
    <x v="0"/>
    <x v="1"/>
    <x v="3"/>
    <x v="1"/>
    <x v="2"/>
    <x v="2"/>
    <x v="2013"/>
    <x v="2262"/>
    <x v="1"/>
    <x v="2"/>
    <x v="39"/>
    <x v="43"/>
  </r>
  <r>
    <x v="2265"/>
    <x v="863"/>
    <x v="1290"/>
    <x v="350"/>
    <x v="0"/>
    <x v="0"/>
    <x v="0"/>
    <x v="0"/>
    <x v="1"/>
    <x v="2"/>
    <x v="0"/>
    <x v="2014"/>
    <x v="2263"/>
    <x v="1"/>
    <x v="2"/>
    <x v="43"/>
    <x v="44"/>
  </r>
  <r>
    <x v="2266"/>
    <x v="440"/>
    <x v="1291"/>
    <x v="231"/>
    <x v="0"/>
    <x v="0"/>
    <x v="0"/>
    <x v="3"/>
    <x v="1"/>
    <x v="3"/>
    <x v="3"/>
    <x v="2015"/>
    <x v="2264"/>
    <x v="1"/>
    <x v="1"/>
    <x v="44"/>
    <x v="43"/>
  </r>
  <r>
    <x v="2267"/>
    <x v="1562"/>
    <x v="1292"/>
    <x v="355"/>
    <x v="0"/>
    <x v="0"/>
    <x v="0"/>
    <x v="0"/>
    <x v="1"/>
    <x v="2"/>
    <x v="0"/>
    <x v="2016"/>
    <x v="2265"/>
    <x v="1"/>
    <x v="2"/>
    <x v="43"/>
    <x v="44"/>
  </r>
  <r>
    <x v="2268"/>
    <x v="1563"/>
    <x v="1293"/>
    <x v="49"/>
    <x v="0"/>
    <x v="0"/>
    <x v="0"/>
    <x v="3"/>
    <x v="1"/>
    <x v="2"/>
    <x v="2"/>
    <x v="2017"/>
    <x v="2266"/>
    <x v="1"/>
    <x v="1"/>
    <x v="44"/>
    <x v="41"/>
  </r>
  <r>
    <x v="2269"/>
    <x v="1062"/>
    <x v="1058"/>
    <x v="70"/>
    <x v="0"/>
    <x v="1"/>
    <x v="0"/>
    <x v="3"/>
    <x v="1"/>
    <x v="2"/>
    <x v="2"/>
    <x v="2018"/>
    <x v="2267"/>
    <x v="1"/>
    <x v="1"/>
    <x v="41"/>
    <x v="41"/>
  </r>
  <r>
    <x v="2270"/>
    <x v="1564"/>
    <x v="515"/>
    <x v="577"/>
    <x v="0"/>
    <x v="1"/>
    <x v="0"/>
    <x v="3"/>
    <x v="1"/>
    <x v="2"/>
    <x v="2"/>
    <x v="785"/>
    <x v="2268"/>
    <x v="1"/>
    <x v="1"/>
    <x v="41"/>
    <x v="45"/>
  </r>
  <r>
    <x v="2271"/>
    <x v="1565"/>
    <x v="1294"/>
    <x v="200"/>
    <x v="1"/>
    <x v="0"/>
    <x v="0"/>
    <x v="0"/>
    <x v="1"/>
    <x v="3"/>
    <x v="3"/>
    <x v="2019"/>
    <x v="2269"/>
    <x v="1"/>
    <x v="0"/>
    <x v="45"/>
    <x v="39"/>
  </r>
  <r>
    <x v="2272"/>
    <x v="1566"/>
    <x v="1295"/>
    <x v="193"/>
    <x v="0"/>
    <x v="1"/>
    <x v="0"/>
    <x v="3"/>
    <x v="1"/>
    <x v="3"/>
    <x v="3"/>
    <x v="865"/>
    <x v="2270"/>
    <x v="1"/>
    <x v="1"/>
    <x v="39"/>
    <x v="34"/>
  </r>
  <r>
    <x v="2273"/>
    <x v="1521"/>
    <x v="1296"/>
    <x v="4"/>
    <x v="0"/>
    <x v="0"/>
    <x v="0"/>
    <x v="3"/>
    <x v="1"/>
    <x v="2"/>
    <x v="2"/>
    <x v="2020"/>
    <x v="2271"/>
    <x v="1"/>
    <x v="0"/>
    <x v="34"/>
    <x v="35"/>
  </r>
  <r>
    <x v="2274"/>
    <x v="397"/>
    <x v="1297"/>
    <x v="614"/>
    <x v="0"/>
    <x v="0"/>
    <x v="0"/>
    <x v="0"/>
    <x v="1"/>
    <x v="3"/>
    <x v="3"/>
    <x v="2021"/>
    <x v="2272"/>
    <x v="1"/>
    <x v="0"/>
    <x v="35"/>
    <x v="43"/>
  </r>
  <r>
    <x v="2275"/>
    <x v="790"/>
    <x v="1298"/>
    <x v="664"/>
    <x v="0"/>
    <x v="0"/>
    <x v="0"/>
    <x v="0"/>
    <x v="1"/>
    <x v="2"/>
    <x v="0"/>
    <x v="2022"/>
    <x v="2273"/>
    <x v="1"/>
    <x v="1"/>
    <x v="43"/>
    <x v="31"/>
  </r>
  <r>
    <x v="2276"/>
    <x v="1567"/>
    <x v="1299"/>
    <x v="259"/>
    <x v="1"/>
    <x v="0"/>
    <x v="1"/>
    <x v="3"/>
    <x v="1"/>
    <x v="2"/>
    <x v="1"/>
    <x v="2023"/>
    <x v="2274"/>
    <x v="1"/>
    <x v="2"/>
    <x v="31"/>
    <x v="45"/>
  </r>
  <r>
    <x v="2277"/>
    <x v="98"/>
    <x v="1300"/>
    <x v="273"/>
    <x v="1"/>
    <x v="0"/>
    <x v="0"/>
    <x v="0"/>
    <x v="1"/>
    <x v="3"/>
    <x v="3"/>
    <x v="2024"/>
    <x v="2275"/>
    <x v="1"/>
    <x v="0"/>
    <x v="45"/>
    <x v="47"/>
  </r>
  <r>
    <x v="2278"/>
    <x v="1568"/>
    <x v="1010"/>
    <x v="98"/>
    <x v="1"/>
    <x v="0"/>
    <x v="0"/>
    <x v="0"/>
    <x v="1"/>
    <x v="2"/>
    <x v="2"/>
    <x v="2025"/>
    <x v="2276"/>
    <x v="1"/>
    <x v="1"/>
    <x v="47"/>
    <x v="43"/>
  </r>
  <r>
    <x v="2279"/>
    <x v="74"/>
    <x v="1301"/>
    <x v="400"/>
    <x v="0"/>
    <x v="0"/>
    <x v="0"/>
    <x v="0"/>
    <x v="1"/>
    <x v="3"/>
    <x v="3"/>
    <x v="2026"/>
    <x v="2277"/>
    <x v="1"/>
    <x v="0"/>
    <x v="43"/>
    <x v="41"/>
  </r>
  <r>
    <x v="2280"/>
    <x v="1569"/>
    <x v="1302"/>
    <x v="321"/>
    <x v="0"/>
    <x v="1"/>
    <x v="0"/>
    <x v="3"/>
    <x v="1"/>
    <x v="0"/>
    <x v="2"/>
    <x v="2027"/>
    <x v="2278"/>
    <x v="1"/>
    <x v="0"/>
    <x v="41"/>
    <x v="5"/>
  </r>
  <r>
    <x v="2281"/>
    <x v="78"/>
    <x v="1303"/>
    <x v="93"/>
    <x v="0"/>
    <x v="0"/>
    <x v="0"/>
    <x v="0"/>
    <x v="1"/>
    <x v="2"/>
    <x v="2"/>
    <x v="2028"/>
    <x v="2279"/>
    <x v="1"/>
    <x v="1"/>
    <x v="6"/>
    <x v="41"/>
  </r>
  <r>
    <x v="2282"/>
    <x v="11"/>
    <x v="1304"/>
    <x v="576"/>
    <x v="0"/>
    <x v="1"/>
    <x v="0"/>
    <x v="3"/>
    <x v="1"/>
    <x v="0"/>
    <x v="2"/>
    <x v="1656"/>
    <x v="2280"/>
    <x v="1"/>
    <x v="2"/>
    <x v="41"/>
    <x v="39"/>
  </r>
  <r>
    <x v="2283"/>
    <x v="727"/>
    <x v="1305"/>
    <x v="325"/>
    <x v="0"/>
    <x v="0"/>
    <x v="1"/>
    <x v="3"/>
    <x v="1"/>
    <x v="3"/>
    <x v="3"/>
    <x v="2029"/>
    <x v="2281"/>
    <x v="1"/>
    <x v="1"/>
    <x v="39"/>
    <x v="41"/>
  </r>
  <r>
    <x v="2284"/>
    <x v="1570"/>
    <x v="8"/>
    <x v="216"/>
    <x v="0"/>
    <x v="1"/>
    <x v="0"/>
    <x v="3"/>
    <x v="1"/>
    <x v="0"/>
    <x v="1"/>
    <x v="1949"/>
    <x v="2282"/>
    <x v="1"/>
    <x v="2"/>
    <x v="41"/>
    <x v="43"/>
  </r>
  <r>
    <x v="2285"/>
    <x v="86"/>
    <x v="1306"/>
    <x v="582"/>
    <x v="0"/>
    <x v="0"/>
    <x v="0"/>
    <x v="0"/>
    <x v="1"/>
    <x v="3"/>
    <x v="3"/>
    <x v="2030"/>
    <x v="2283"/>
    <x v="2"/>
    <x v="2"/>
    <x v="43"/>
    <x v="41"/>
  </r>
  <r>
    <x v="2286"/>
    <x v="1571"/>
    <x v="866"/>
    <x v="52"/>
    <x v="0"/>
    <x v="1"/>
    <x v="0"/>
    <x v="3"/>
    <x v="1"/>
    <x v="0"/>
    <x v="2"/>
    <x v="1889"/>
    <x v="2284"/>
    <x v="2"/>
    <x v="0"/>
    <x v="41"/>
    <x v="47"/>
  </r>
  <r>
    <x v="2287"/>
    <x v="1064"/>
    <x v="1307"/>
    <x v="337"/>
    <x v="1"/>
    <x v="0"/>
    <x v="0"/>
    <x v="0"/>
    <x v="1"/>
    <x v="3"/>
    <x v="3"/>
    <x v="2031"/>
    <x v="2285"/>
    <x v="2"/>
    <x v="1"/>
    <x v="47"/>
    <x v="41"/>
  </r>
  <r>
    <x v="2288"/>
    <x v="1572"/>
    <x v="139"/>
    <x v="159"/>
    <x v="0"/>
    <x v="1"/>
    <x v="0"/>
    <x v="3"/>
    <x v="1"/>
    <x v="0"/>
    <x v="2"/>
    <x v="2032"/>
    <x v="2286"/>
    <x v="2"/>
    <x v="2"/>
    <x v="41"/>
    <x v="41"/>
  </r>
  <r>
    <x v="2289"/>
    <x v="1573"/>
    <x v="97"/>
    <x v="212"/>
    <x v="0"/>
    <x v="1"/>
    <x v="0"/>
    <x v="3"/>
    <x v="1"/>
    <x v="0"/>
    <x v="2"/>
    <x v="2033"/>
    <x v="2287"/>
    <x v="2"/>
    <x v="1"/>
    <x v="41"/>
    <x v="43"/>
  </r>
  <r>
    <x v="2290"/>
    <x v="240"/>
    <x v="515"/>
    <x v="665"/>
    <x v="0"/>
    <x v="0"/>
    <x v="0"/>
    <x v="0"/>
    <x v="1"/>
    <x v="2"/>
    <x v="0"/>
    <x v="2034"/>
    <x v="2288"/>
    <x v="2"/>
    <x v="1"/>
    <x v="43"/>
    <x v="41"/>
  </r>
  <r>
    <x v="2291"/>
    <x v="1574"/>
    <x v="534"/>
    <x v="268"/>
    <x v="0"/>
    <x v="1"/>
    <x v="0"/>
    <x v="3"/>
    <x v="1"/>
    <x v="0"/>
    <x v="1"/>
    <x v="2035"/>
    <x v="2289"/>
    <x v="2"/>
    <x v="0"/>
    <x v="41"/>
    <x v="41"/>
  </r>
  <r>
    <x v="2292"/>
    <x v="47"/>
    <x v="161"/>
    <x v="637"/>
    <x v="0"/>
    <x v="1"/>
    <x v="0"/>
    <x v="3"/>
    <x v="1"/>
    <x v="0"/>
    <x v="1"/>
    <x v="2036"/>
    <x v="2290"/>
    <x v="2"/>
    <x v="0"/>
    <x v="41"/>
    <x v="41"/>
  </r>
  <r>
    <x v="2293"/>
    <x v="86"/>
    <x v="1308"/>
    <x v="268"/>
    <x v="0"/>
    <x v="1"/>
    <x v="0"/>
    <x v="3"/>
    <x v="1"/>
    <x v="2"/>
    <x v="1"/>
    <x v="2037"/>
    <x v="2291"/>
    <x v="2"/>
    <x v="0"/>
    <x v="41"/>
    <x v="43"/>
  </r>
  <r>
    <x v="2294"/>
    <x v="586"/>
    <x v="1309"/>
    <x v="402"/>
    <x v="0"/>
    <x v="0"/>
    <x v="0"/>
    <x v="0"/>
    <x v="1"/>
    <x v="3"/>
    <x v="3"/>
    <x v="2038"/>
    <x v="2292"/>
    <x v="2"/>
    <x v="1"/>
    <x v="43"/>
    <x v="41"/>
  </r>
  <r>
    <x v="2295"/>
    <x v="1575"/>
    <x v="705"/>
    <x v="206"/>
    <x v="0"/>
    <x v="1"/>
    <x v="0"/>
    <x v="3"/>
    <x v="1"/>
    <x v="0"/>
    <x v="2"/>
    <x v="2039"/>
    <x v="2293"/>
    <x v="2"/>
    <x v="1"/>
    <x v="41"/>
    <x v="41"/>
  </r>
  <r>
    <x v="2296"/>
    <x v="1576"/>
    <x v="358"/>
    <x v="161"/>
    <x v="0"/>
    <x v="1"/>
    <x v="0"/>
    <x v="3"/>
    <x v="1"/>
    <x v="2"/>
    <x v="2"/>
    <x v="2040"/>
    <x v="2294"/>
    <x v="2"/>
    <x v="1"/>
    <x v="41"/>
    <x v="43"/>
  </r>
  <r>
    <x v="2297"/>
    <x v="1577"/>
    <x v="1310"/>
    <x v="666"/>
    <x v="0"/>
    <x v="0"/>
    <x v="0"/>
    <x v="0"/>
    <x v="1"/>
    <x v="3"/>
    <x v="3"/>
    <x v="2041"/>
    <x v="2295"/>
    <x v="2"/>
    <x v="0"/>
    <x v="43"/>
    <x v="44"/>
  </r>
  <r>
    <x v="2298"/>
    <x v="1578"/>
    <x v="1158"/>
    <x v="124"/>
    <x v="0"/>
    <x v="0"/>
    <x v="0"/>
    <x v="3"/>
    <x v="1"/>
    <x v="3"/>
    <x v="3"/>
    <x v="2042"/>
    <x v="2296"/>
    <x v="2"/>
    <x v="2"/>
    <x v="44"/>
    <x v="31"/>
  </r>
  <r>
    <x v="2299"/>
    <x v="77"/>
    <x v="1033"/>
    <x v="196"/>
    <x v="1"/>
    <x v="0"/>
    <x v="1"/>
    <x v="3"/>
    <x v="1"/>
    <x v="3"/>
    <x v="3"/>
    <x v="2043"/>
    <x v="2297"/>
    <x v="2"/>
    <x v="0"/>
    <x v="31"/>
    <x v="41"/>
  </r>
  <r>
    <x v="2300"/>
    <x v="1579"/>
    <x v="1311"/>
    <x v="335"/>
    <x v="0"/>
    <x v="1"/>
    <x v="0"/>
    <x v="3"/>
    <x v="1"/>
    <x v="2"/>
    <x v="2"/>
    <x v="2044"/>
    <x v="2298"/>
    <x v="2"/>
    <x v="0"/>
    <x v="41"/>
    <x v="20"/>
  </r>
  <r>
    <x v="2301"/>
    <x v="11"/>
    <x v="1312"/>
    <x v="66"/>
    <x v="0"/>
    <x v="0"/>
    <x v="1"/>
    <x v="3"/>
    <x v="1"/>
    <x v="3"/>
    <x v="3"/>
    <x v="503"/>
    <x v="2299"/>
    <x v="2"/>
    <x v="1"/>
    <x v="20"/>
    <x v="5"/>
  </r>
  <r>
    <x v="2302"/>
    <x v="1580"/>
    <x v="1313"/>
    <x v="3"/>
    <x v="1"/>
    <x v="0"/>
    <x v="0"/>
    <x v="3"/>
    <x v="1"/>
    <x v="3"/>
    <x v="3"/>
    <x v="2045"/>
    <x v="2300"/>
    <x v="2"/>
    <x v="2"/>
    <x v="6"/>
    <x v="43"/>
  </r>
  <r>
    <x v="2303"/>
    <x v="397"/>
    <x v="1314"/>
    <x v="467"/>
    <x v="0"/>
    <x v="0"/>
    <x v="0"/>
    <x v="0"/>
    <x v="1"/>
    <x v="3"/>
    <x v="3"/>
    <x v="2014"/>
    <x v="2301"/>
    <x v="2"/>
    <x v="2"/>
    <x v="43"/>
    <x v="43"/>
  </r>
  <r>
    <x v="2304"/>
    <x v="134"/>
    <x v="1315"/>
    <x v="456"/>
    <x v="0"/>
    <x v="0"/>
    <x v="0"/>
    <x v="0"/>
    <x v="1"/>
    <x v="3"/>
    <x v="3"/>
    <x v="1856"/>
    <x v="2302"/>
    <x v="2"/>
    <x v="1"/>
    <x v="43"/>
    <x v="5"/>
  </r>
  <r>
    <x v="2305"/>
    <x v="851"/>
    <x v="1316"/>
    <x v="320"/>
    <x v="0"/>
    <x v="0"/>
    <x v="0"/>
    <x v="0"/>
    <x v="1"/>
    <x v="3"/>
    <x v="3"/>
    <x v="1256"/>
    <x v="2303"/>
    <x v="2"/>
    <x v="2"/>
    <x v="6"/>
    <x v="40"/>
  </r>
  <r>
    <x v="2306"/>
    <x v="255"/>
    <x v="1317"/>
    <x v="150"/>
    <x v="1"/>
    <x v="0"/>
    <x v="0"/>
    <x v="3"/>
    <x v="1"/>
    <x v="2"/>
    <x v="2"/>
    <x v="2046"/>
    <x v="2304"/>
    <x v="2"/>
    <x v="1"/>
    <x v="40"/>
    <x v="35"/>
  </r>
  <r>
    <x v="2307"/>
    <x v="1239"/>
    <x v="1318"/>
    <x v="67"/>
    <x v="0"/>
    <x v="0"/>
    <x v="0"/>
    <x v="0"/>
    <x v="1"/>
    <x v="3"/>
    <x v="3"/>
    <x v="2047"/>
    <x v="2305"/>
    <x v="2"/>
    <x v="2"/>
    <x v="35"/>
    <x v="21"/>
  </r>
  <r>
    <x v="2308"/>
    <x v="1224"/>
    <x v="1319"/>
    <x v="330"/>
    <x v="0"/>
    <x v="1"/>
    <x v="0"/>
    <x v="3"/>
    <x v="1"/>
    <x v="2"/>
    <x v="1"/>
    <x v="2048"/>
    <x v="2306"/>
    <x v="2"/>
    <x v="2"/>
    <x v="21"/>
    <x v="5"/>
  </r>
  <r>
    <x v="2309"/>
    <x v="145"/>
    <x v="1209"/>
    <x v="173"/>
    <x v="0"/>
    <x v="0"/>
    <x v="0"/>
    <x v="0"/>
    <x v="1"/>
    <x v="2"/>
    <x v="2"/>
    <x v="2049"/>
    <x v="2307"/>
    <x v="2"/>
    <x v="2"/>
    <x v="6"/>
    <x v="47"/>
  </r>
  <r>
    <x v="2310"/>
    <x v="537"/>
    <x v="1320"/>
    <x v="409"/>
    <x v="1"/>
    <x v="0"/>
    <x v="0"/>
    <x v="0"/>
    <x v="1"/>
    <x v="1"/>
    <x v="2"/>
    <x v="2050"/>
    <x v="2308"/>
    <x v="2"/>
    <x v="2"/>
    <x v="47"/>
    <x v="40"/>
  </r>
  <r>
    <x v="2311"/>
    <x v="54"/>
    <x v="1321"/>
    <x v="267"/>
    <x v="1"/>
    <x v="0"/>
    <x v="0"/>
    <x v="3"/>
    <x v="1"/>
    <x v="2"/>
    <x v="2"/>
    <x v="2051"/>
    <x v="2309"/>
    <x v="2"/>
    <x v="1"/>
    <x v="40"/>
    <x v="5"/>
  </r>
  <r>
    <x v="2312"/>
    <x v="38"/>
    <x v="447"/>
    <x v="140"/>
    <x v="0"/>
    <x v="0"/>
    <x v="0"/>
    <x v="0"/>
    <x v="1"/>
    <x v="2"/>
    <x v="2"/>
    <x v="2052"/>
    <x v="2310"/>
    <x v="2"/>
    <x v="1"/>
    <x v="6"/>
    <x v="20"/>
  </r>
  <r>
    <x v="2313"/>
    <x v="347"/>
    <x v="1322"/>
    <x v="184"/>
    <x v="0"/>
    <x v="0"/>
    <x v="1"/>
    <x v="3"/>
    <x v="1"/>
    <x v="2"/>
    <x v="1"/>
    <x v="2053"/>
    <x v="2311"/>
    <x v="2"/>
    <x v="1"/>
    <x v="20"/>
    <x v="21"/>
  </r>
  <r>
    <x v="2314"/>
    <x v="1581"/>
    <x v="254"/>
    <x v="319"/>
    <x v="0"/>
    <x v="1"/>
    <x v="0"/>
    <x v="3"/>
    <x v="1"/>
    <x v="2"/>
    <x v="2"/>
    <x v="2054"/>
    <x v="2312"/>
    <x v="2"/>
    <x v="1"/>
    <x v="21"/>
    <x v="41"/>
  </r>
  <r>
    <x v="2315"/>
    <x v="1582"/>
    <x v="1323"/>
    <x v="119"/>
    <x v="0"/>
    <x v="1"/>
    <x v="0"/>
    <x v="3"/>
    <x v="1"/>
    <x v="1"/>
    <x v="1"/>
    <x v="2055"/>
    <x v="2313"/>
    <x v="2"/>
    <x v="2"/>
    <x v="41"/>
    <x v="40"/>
  </r>
  <r>
    <x v="2316"/>
    <x v="636"/>
    <x v="1324"/>
    <x v="336"/>
    <x v="1"/>
    <x v="0"/>
    <x v="0"/>
    <x v="3"/>
    <x v="1"/>
    <x v="2"/>
    <x v="1"/>
    <x v="2056"/>
    <x v="2314"/>
    <x v="2"/>
    <x v="2"/>
    <x v="40"/>
    <x v="45"/>
  </r>
  <r>
    <x v="2317"/>
    <x v="1583"/>
    <x v="1325"/>
    <x v="49"/>
    <x v="1"/>
    <x v="0"/>
    <x v="0"/>
    <x v="0"/>
    <x v="1"/>
    <x v="2"/>
    <x v="2"/>
    <x v="1764"/>
    <x v="2315"/>
    <x v="2"/>
    <x v="3"/>
    <x v="45"/>
    <x v="20"/>
  </r>
  <r>
    <x v="2318"/>
    <x v="1584"/>
    <x v="1326"/>
    <x v="208"/>
    <x v="0"/>
    <x v="0"/>
    <x v="1"/>
    <x v="3"/>
    <x v="1"/>
    <x v="3"/>
    <x v="3"/>
    <x v="2057"/>
    <x v="2316"/>
    <x v="2"/>
    <x v="0"/>
    <x v="20"/>
    <x v="45"/>
  </r>
  <r>
    <x v="2319"/>
    <x v="1585"/>
    <x v="1058"/>
    <x v="102"/>
    <x v="1"/>
    <x v="0"/>
    <x v="0"/>
    <x v="0"/>
    <x v="1"/>
    <x v="2"/>
    <x v="2"/>
    <x v="2058"/>
    <x v="2317"/>
    <x v="2"/>
    <x v="0"/>
    <x v="45"/>
    <x v="20"/>
  </r>
  <r>
    <x v="2320"/>
    <x v="89"/>
    <x v="1130"/>
    <x v="508"/>
    <x v="0"/>
    <x v="0"/>
    <x v="1"/>
    <x v="3"/>
    <x v="1"/>
    <x v="3"/>
    <x v="3"/>
    <x v="2059"/>
    <x v="2317"/>
    <x v="2"/>
    <x v="1"/>
    <x v="20"/>
    <x v="43"/>
  </r>
  <r>
    <x v="2321"/>
    <x v="1586"/>
    <x v="1327"/>
    <x v="126"/>
    <x v="0"/>
    <x v="0"/>
    <x v="0"/>
    <x v="0"/>
    <x v="1"/>
    <x v="2"/>
    <x v="0"/>
    <x v="2060"/>
    <x v="2318"/>
    <x v="2"/>
    <x v="1"/>
    <x v="43"/>
    <x v="35"/>
  </r>
  <r>
    <x v="2322"/>
    <x v="145"/>
    <x v="1328"/>
    <x v="425"/>
    <x v="0"/>
    <x v="0"/>
    <x v="0"/>
    <x v="0"/>
    <x v="1"/>
    <x v="2"/>
    <x v="1"/>
    <x v="2061"/>
    <x v="2319"/>
    <x v="2"/>
    <x v="1"/>
    <x v="35"/>
    <x v="35"/>
  </r>
  <r>
    <x v="2323"/>
    <x v="1587"/>
    <x v="1329"/>
    <x v="264"/>
    <x v="0"/>
    <x v="0"/>
    <x v="0"/>
    <x v="0"/>
    <x v="1"/>
    <x v="2"/>
    <x v="2"/>
    <x v="2062"/>
    <x v="2320"/>
    <x v="3"/>
    <x v="0"/>
    <x v="35"/>
    <x v="47"/>
  </r>
  <r>
    <x v="2324"/>
    <x v="1588"/>
    <x v="1330"/>
    <x v="117"/>
    <x v="1"/>
    <x v="0"/>
    <x v="0"/>
    <x v="0"/>
    <x v="1"/>
    <x v="2"/>
    <x v="2"/>
    <x v="2063"/>
    <x v="2321"/>
    <x v="2"/>
    <x v="2"/>
    <x v="47"/>
    <x v="31"/>
  </r>
  <r>
    <x v="2325"/>
    <x v="1589"/>
    <x v="698"/>
    <x v="374"/>
    <x v="1"/>
    <x v="0"/>
    <x v="1"/>
    <x v="3"/>
    <x v="1"/>
    <x v="2"/>
    <x v="2"/>
    <x v="2064"/>
    <x v="2322"/>
    <x v="2"/>
    <x v="0"/>
    <x v="31"/>
    <x v="43"/>
  </r>
  <r>
    <x v="2326"/>
    <x v="832"/>
    <x v="1331"/>
    <x v="156"/>
    <x v="0"/>
    <x v="0"/>
    <x v="0"/>
    <x v="0"/>
    <x v="1"/>
    <x v="2"/>
    <x v="0"/>
    <x v="2065"/>
    <x v="2323"/>
    <x v="2"/>
    <x v="2"/>
    <x v="43"/>
    <x v="40"/>
  </r>
  <r>
    <x v="2327"/>
    <x v="22"/>
    <x v="1332"/>
    <x v="274"/>
    <x v="1"/>
    <x v="0"/>
    <x v="0"/>
    <x v="3"/>
    <x v="1"/>
    <x v="3"/>
    <x v="3"/>
    <x v="523"/>
    <x v="2324"/>
    <x v="2"/>
    <x v="0"/>
    <x v="40"/>
    <x v="34"/>
  </r>
  <r>
    <x v="2328"/>
    <x v="1590"/>
    <x v="1333"/>
    <x v="151"/>
    <x v="0"/>
    <x v="0"/>
    <x v="1"/>
    <x v="3"/>
    <x v="1"/>
    <x v="3"/>
    <x v="3"/>
    <x v="2066"/>
    <x v="2324"/>
    <x v="2"/>
    <x v="0"/>
    <x v="34"/>
    <x v="47"/>
  </r>
  <r>
    <x v="2329"/>
    <x v="1591"/>
    <x v="1329"/>
    <x v="144"/>
    <x v="1"/>
    <x v="0"/>
    <x v="0"/>
    <x v="0"/>
    <x v="1"/>
    <x v="2"/>
    <x v="2"/>
    <x v="2067"/>
    <x v="2325"/>
    <x v="2"/>
    <x v="0"/>
    <x v="47"/>
    <x v="44"/>
  </r>
  <r>
    <x v="2330"/>
    <x v="359"/>
    <x v="1112"/>
    <x v="252"/>
    <x v="0"/>
    <x v="0"/>
    <x v="0"/>
    <x v="3"/>
    <x v="1"/>
    <x v="2"/>
    <x v="2"/>
    <x v="2068"/>
    <x v="2326"/>
    <x v="2"/>
    <x v="0"/>
    <x v="44"/>
    <x v="34"/>
  </r>
  <r>
    <x v="2331"/>
    <x v="1592"/>
    <x v="1056"/>
    <x v="288"/>
    <x v="0"/>
    <x v="0"/>
    <x v="0"/>
    <x v="3"/>
    <x v="1"/>
    <x v="3"/>
    <x v="3"/>
    <x v="172"/>
    <x v="2327"/>
    <x v="2"/>
    <x v="0"/>
    <x v="34"/>
    <x v="20"/>
  </r>
  <r>
    <x v="2332"/>
    <x v="1231"/>
    <x v="1140"/>
    <x v="348"/>
    <x v="0"/>
    <x v="0"/>
    <x v="1"/>
    <x v="3"/>
    <x v="1"/>
    <x v="3"/>
    <x v="3"/>
    <x v="2069"/>
    <x v="2328"/>
    <x v="1"/>
    <x v="1"/>
    <x v="20"/>
    <x v="34"/>
  </r>
  <r>
    <x v="2333"/>
    <x v="1593"/>
    <x v="318"/>
    <x v="495"/>
    <x v="0"/>
    <x v="0"/>
    <x v="0"/>
    <x v="3"/>
    <x v="1"/>
    <x v="3"/>
    <x v="3"/>
    <x v="124"/>
    <x v="2329"/>
    <x v="1"/>
    <x v="1"/>
    <x v="34"/>
    <x v="34"/>
  </r>
  <r>
    <x v="2334"/>
    <x v="1594"/>
    <x v="1334"/>
    <x v="523"/>
    <x v="0"/>
    <x v="0"/>
    <x v="0"/>
    <x v="3"/>
    <x v="1"/>
    <x v="3"/>
    <x v="3"/>
    <x v="2070"/>
    <x v="2330"/>
    <x v="1"/>
    <x v="0"/>
    <x v="34"/>
    <x v="49"/>
  </r>
  <r>
    <x v="2335"/>
    <x v="1595"/>
    <x v="1335"/>
    <x v="667"/>
    <x v="2"/>
    <x v="2"/>
    <x v="2"/>
    <x v="4"/>
    <x v="2"/>
    <x v="4"/>
    <x v="4"/>
    <x v="2071"/>
    <x v="2331"/>
    <x v="4"/>
    <x v="4"/>
    <x v="49"/>
    <x v="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43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1"/>
    <x v="0"/>
    <x v="0"/>
    <x v="0"/>
    <x v="0"/>
    <x v="1"/>
    <x v="1"/>
    <x v="1"/>
    <x v="1"/>
    <x v="0"/>
    <x v="1"/>
    <x v="0"/>
  </r>
  <r>
    <x v="2"/>
    <x v="2"/>
    <x v="1"/>
    <x v="2"/>
    <x v="2"/>
    <x v="2"/>
    <x v="1"/>
    <x v="0"/>
    <x v="0"/>
    <x v="1"/>
    <x v="0"/>
    <x v="0"/>
    <x v="2"/>
    <x v="2"/>
    <x v="1"/>
    <x v="0"/>
    <x v="0"/>
  </r>
  <r>
    <x v="3"/>
    <x v="3"/>
    <x v="2"/>
    <x v="3"/>
    <x v="3"/>
    <x v="3"/>
    <x v="0"/>
    <x v="0"/>
    <x v="0"/>
    <x v="0"/>
    <x v="2"/>
    <x v="1"/>
    <x v="3"/>
    <x v="3"/>
    <x v="0"/>
    <x v="0"/>
    <x v="0"/>
  </r>
  <r>
    <x v="4"/>
    <x v="4"/>
    <x v="1"/>
    <x v="4"/>
    <x v="4"/>
    <x v="4"/>
    <x v="0"/>
    <x v="0"/>
    <x v="0"/>
    <x v="0"/>
    <x v="0"/>
    <x v="2"/>
    <x v="4"/>
    <x v="4"/>
    <x v="2"/>
    <x v="0"/>
    <x v="0"/>
  </r>
  <r>
    <x v="5"/>
    <x v="5"/>
    <x v="3"/>
    <x v="5"/>
    <x v="5"/>
    <x v="5"/>
    <x v="0"/>
    <x v="0"/>
    <x v="0"/>
    <x v="0"/>
    <x v="0"/>
    <x v="0"/>
    <x v="5"/>
    <x v="5"/>
    <x v="0"/>
    <x v="0"/>
    <x v="0"/>
  </r>
  <r>
    <x v="6"/>
    <x v="6"/>
    <x v="3"/>
    <x v="6"/>
    <x v="6"/>
    <x v="6"/>
    <x v="0"/>
    <x v="0"/>
    <x v="0"/>
    <x v="0"/>
    <x v="1"/>
    <x v="1"/>
    <x v="6"/>
    <x v="6"/>
    <x v="0"/>
    <x v="0"/>
    <x v="0"/>
  </r>
  <r>
    <x v="7"/>
    <x v="7"/>
    <x v="0"/>
    <x v="7"/>
    <x v="7"/>
    <x v="7"/>
    <x v="0"/>
    <x v="0"/>
    <x v="0"/>
    <x v="2"/>
    <x v="1"/>
    <x v="0"/>
    <x v="7"/>
    <x v="7"/>
    <x v="2"/>
    <x v="1"/>
    <x v="0"/>
  </r>
  <r>
    <x v="8"/>
    <x v="8"/>
    <x v="0"/>
    <x v="8"/>
    <x v="8"/>
    <x v="8"/>
    <x v="1"/>
    <x v="1"/>
    <x v="0"/>
    <x v="3"/>
    <x v="1"/>
    <x v="0"/>
    <x v="8"/>
    <x v="8"/>
    <x v="2"/>
    <x v="0"/>
    <x v="0"/>
  </r>
  <r>
    <x v="9"/>
    <x v="9"/>
    <x v="0"/>
    <x v="9"/>
    <x v="9"/>
    <x v="9"/>
    <x v="0"/>
    <x v="0"/>
    <x v="0"/>
    <x v="0"/>
    <x v="2"/>
    <x v="0"/>
    <x v="9"/>
    <x v="9"/>
    <x v="2"/>
    <x v="0"/>
    <x v="0"/>
  </r>
  <r>
    <x v="10"/>
    <x v="10"/>
    <x v="3"/>
    <x v="10"/>
    <x v="10"/>
    <x v="10"/>
    <x v="1"/>
    <x v="0"/>
    <x v="0"/>
    <x v="1"/>
    <x v="2"/>
    <x v="1"/>
    <x v="10"/>
    <x v="10"/>
    <x v="1"/>
    <x v="1"/>
    <x v="0"/>
  </r>
  <r>
    <x v="11"/>
    <x v="11"/>
    <x v="0"/>
    <x v="11"/>
    <x v="11"/>
    <x v="11"/>
    <x v="0"/>
    <x v="0"/>
    <x v="0"/>
    <x v="0"/>
    <x v="0"/>
    <x v="0"/>
    <x v="11"/>
    <x v="11"/>
    <x v="2"/>
    <x v="0"/>
    <x v="0"/>
  </r>
  <r>
    <x v="12"/>
    <x v="5"/>
    <x v="0"/>
    <x v="12"/>
    <x v="12"/>
    <x v="12"/>
    <x v="0"/>
    <x v="0"/>
    <x v="0"/>
    <x v="0"/>
    <x v="0"/>
    <x v="0"/>
    <x v="12"/>
    <x v="12"/>
    <x v="2"/>
    <x v="0"/>
    <x v="0"/>
  </r>
  <r>
    <x v="13"/>
    <x v="0"/>
    <x v="4"/>
    <x v="13"/>
    <x v="13"/>
    <x v="13"/>
    <x v="0"/>
    <x v="0"/>
    <x v="0"/>
    <x v="0"/>
    <x v="1"/>
    <x v="0"/>
    <x v="13"/>
    <x v="13"/>
    <x v="0"/>
    <x v="0"/>
    <x v="0"/>
  </r>
  <r>
    <x v="14"/>
    <x v="12"/>
    <x v="2"/>
    <x v="14"/>
    <x v="14"/>
    <x v="14"/>
    <x v="1"/>
    <x v="0"/>
    <x v="0"/>
    <x v="1"/>
    <x v="2"/>
    <x v="0"/>
    <x v="14"/>
    <x v="14"/>
    <x v="0"/>
    <x v="0"/>
    <x v="0"/>
  </r>
  <r>
    <x v="15"/>
    <x v="5"/>
    <x v="3"/>
    <x v="15"/>
    <x v="15"/>
    <x v="15"/>
    <x v="0"/>
    <x v="0"/>
    <x v="0"/>
    <x v="0"/>
    <x v="0"/>
    <x v="0"/>
    <x v="15"/>
    <x v="15"/>
    <x v="0"/>
    <x v="0"/>
    <x v="0"/>
  </r>
  <r>
    <x v="16"/>
    <x v="7"/>
    <x v="3"/>
    <x v="16"/>
    <x v="16"/>
    <x v="16"/>
    <x v="0"/>
    <x v="0"/>
    <x v="0"/>
    <x v="2"/>
    <x v="0"/>
    <x v="0"/>
    <x v="16"/>
    <x v="16"/>
    <x v="0"/>
    <x v="1"/>
    <x v="0"/>
  </r>
  <r>
    <x v="17"/>
    <x v="8"/>
    <x v="2"/>
    <x v="17"/>
    <x v="17"/>
    <x v="17"/>
    <x v="1"/>
    <x v="1"/>
    <x v="0"/>
    <x v="3"/>
    <x v="1"/>
    <x v="0"/>
    <x v="17"/>
    <x v="17"/>
    <x v="0"/>
    <x v="0"/>
    <x v="0"/>
  </r>
  <r>
    <x v="18"/>
    <x v="13"/>
    <x v="1"/>
    <x v="18"/>
    <x v="18"/>
    <x v="18"/>
    <x v="1"/>
    <x v="0"/>
    <x v="0"/>
    <x v="3"/>
    <x v="0"/>
    <x v="2"/>
    <x v="18"/>
    <x v="18"/>
    <x v="0"/>
    <x v="0"/>
    <x v="0"/>
  </r>
  <r>
    <x v="19"/>
    <x v="14"/>
    <x v="0"/>
    <x v="19"/>
    <x v="19"/>
    <x v="19"/>
    <x v="0"/>
    <x v="0"/>
    <x v="0"/>
    <x v="0"/>
    <x v="0"/>
    <x v="0"/>
    <x v="19"/>
    <x v="19"/>
    <x v="2"/>
    <x v="0"/>
    <x v="0"/>
  </r>
  <r>
    <x v="20"/>
    <x v="12"/>
    <x v="3"/>
    <x v="20"/>
    <x v="20"/>
    <x v="20"/>
    <x v="1"/>
    <x v="0"/>
    <x v="0"/>
    <x v="1"/>
    <x v="0"/>
    <x v="0"/>
    <x v="20"/>
    <x v="20"/>
    <x v="0"/>
    <x v="0"/>
    <x v="0"/>
  </r>
  <r>
    <x v="21"/>
    <x v="10"/>
    <x v="3"/>
    <x v="21"/>
    <x v="21"/>
    <x v="21"/>
    <x v="1"/>
    <x v="0"/>
    <x v="0"/>
    <x v="1"/>
    <x v="2"/>
    <x v="1"/>
    <x v="21"/>
    <x v="21"/>
    <x v="1"/>
    <x v="1"/>
    <x v="0"/>
  </r>
  <r>
    <x v="22"/>
    <x v="7"/>
    <x v="3"/>
    <x v="22"/>
    <x v="22"/>
    <x v="22"/>
    <x v="0"/>
    <x v="0"/>
    <x v="0"/>
    <x v="2"/>
    <x v="2"/>
    <x v="0"/>
    <x v="22"/>
    <x v="22"/>
    <x v="1"/>
    <x v="1"/>
    <x v="0"/>
  </r>
  <r>
    <x v="23"/>
    <x v="2"/>
    <x v="0"/>
    <x v="23"/>
    <x v="23"/>
    <x v="23"/>
    <x v="1"/>
    <x v="0"/>
    <x v="0"/>
    <x v="1"/>
    <x v="0"/>
    <x v="0"/>
    <x v="23"/>
    <x v="23"/>
    <x v="2"/>
    <x v="0"/>
    <x v="0"/>
  </r>
  <r>
    <x v="24"/>
    <x v="10"/>
    <x v="0"/>
    <x v="24"/>
    <x v="24"/>
    <x v="24"/>
    <x v="1"/>
    <x v="0"/>
    <x v="0"/>
    <x v="1"/>
    <x v="1"/>
    <x v="2"/>
    <x v="24"/>
    <x v="24"/>
    <x v="1"/>
    <x v="1"/>
    <x v="0"/>
  </r>
  <r>
    <x v="25"/>
    <x v="7"/>
    <x v="0"/>
    <x v="25"/>
    <x v="25"/>
    <x v="25"/>
    <x v="0"/>
    <x v="0"/>
    <x v="0"/>
    <x v="2"/>
    <x v="0"/>
    <x v="0"/>
    <x v="25"/>
    <x v="25"/>
    <x v="0"/>
    <x v="1"/>
    <x v="0"/>
  </r>
  <r>
    <x v="26"/>
    <x v="15"/>
    <x v="1"/>
    <x v="26"/>
    <x v="26"/>
    <x v="26"/>
    <x v="0"/>
    <x v="0"/>
    <x v="0"/>
    <x v="0"/>
    <x v="1"/>
    <x v="0"/>
    <x v="26"/>
    <x v="26"/>
    <x v="1"/>
    <x v="0"/>
    <x v="0"/>
  </r>
  <r>
    <x v="27"/>
    <x v="16"/>
    <x v="1"/>
    <x v="27"/>
    <x v="27"/>
    <x v="27"/>
    <x v="1"/>
    <x v="1"/>
    <x v="0"/>
    <x v="3"/>
    <x v="0"/>
    <x v="2"/>
    <x v="27"/>
    <x v="27"/>
    <x v="0"/>
    <x v="0"/>
    <x v="0"/>
  </r>
  <r>
    <x v="28"/>
    <x v="12"/>
    <x v="0"/>
    <x v="7"/>
    <x v="28"/>
    <x v="28"/>
    <x v="1"/>
    <x v="0"/>
    <x v="0"/>
    <x v="1"/>
    <x v="0"/>
    <x v="0"/>
    <x v="28"/>
    <x v="28"/>
    <x v="1"/>
    <x v="0"/>
    <x v="0"/>
  </r>
  <r>
    <x v="29"/>
    <x v="14"/>
    <x v="2"/>
    <x v="28"/>
    <x v="29"/>
    <x v="29"/>
    <x v="0"/>
    <x v="0"/>
    <x v="0"/>
    <x v="0"/>
    <x v="1"/>
    <x v="0"/>
    <x v="29"/>
    <x v="29"/>
    <x v="0"/>
    <x v="0"/>
    <x v="0"/>
  </r>
  <r>
    <x v="30"/>
    <x v="9"/>
    <x v="0"/>
    <x v="29"/>
    <x v="30"/>
    <x v="30"/>
    <x v="0"/>
    <x v="0"/>
    <x v="0"/>
    <x v="0"/>
    <x v="0"/>
    <x v="0"/>
    <x v="30"/>
    <x v="30"/>
    <x v="1"/>
    <x v="0"/>
    <x v="0"/>
  </r>
  <r>
    <x v="31"/>
    <x v="1"/>
    <x v="0"/>
    <x v="30"/>
    <x v="31"/>
    <x v="31"/>
    <x v="1"/>
    <x v="0"/>
    <x v="0"/>
    <x v="0"/>
    <x v="0"/>
    <x v="2"/>
    <x v="31"/>
    <x v="31"/>
    <x v="0"/>
    <x v="0"/>
    <x v="0"/>
  </r>
  <r>
    <x v="32"/>
    <x v="5"/>
    <x v="1"/>
    <x v="31"/>
    <x v="32"/>
    <x v="32"/>
    <x v="0"/>
    <x v="0"/>
    <x v="0"/>
    <x v="0"/>
    <x v="1"/>
    <x v="0"/>
    <x v="32"/>
    <x v="32"/>
    <x v="1"/>
    <x v="0"/>
    <x v="0"/>
  </r>
  <r>
    <x v="33"/>
    <x v="17"/>
    <x v="3"/>
    <x v="32"/>
    <x v="33"/>
    <x v="33"/>
    <x v="1"/>
    <x v="0"/>
    <x v="0"/>
    <x v="0"/>
    <x v="0"/>
    <x v="1"/>
    <x v="33"/>
    <x v="33"/>
    <x v="0"/>
    <x v="1"/>
    <x v="0"/>
  </r>
  <r>
    <x v="34"/>
    <x v="18"/>
    <x v="0"/>
    <x v="33"/>
    <x v="34"/>
    <x v="34"/>
    <x v="0"/>
    <x v="1"/>
    <x v="0"/>
    <x v="3"/>
    <x v="0"/>
    <x v="1"/>
    <x v="34"/>
    <x v="34"/>
    <x v="1"/>
    <x v="1"/>
    <x v="0"/>
  </r>
  <r>
    <x v="35"/>
    <x v="15"/>
    <x v="4"/>
    <x v="34"/>
    <x v="35"/>
    <x v="35"/>
    <x v="0"/>
    <x v="0"/>
    <x v="0"/>
    <x v="0"/>
    <x v="2"/>
    <x v="0"/>
    <x v="35"/>
    <x v="35"/>
    <x v="2"/>
    <x v="1"/>
    <x v="0"/>
  </r>
  <r>
    <x v="36"/>
    <x v="19"/>
    <x v="1"/>
    <x v="35"/>
    <x v="13"/>
    <x v="36"/>
    <x v="0"/>
    <x v="0"/>
    <x v="0"/>
    <x v="0"/>
    <x v="0"/>
    <x v="0"/>
    <x v="36"/>
    <x v="36"/>
    <x v="2"/>
    <x v="1"/>
    <x v="0"/>
  </r>
  <r>
    <x v="37"/>
    <x v="5"/>
    <x v="0"/>
    <x v="36"/>
    <x v="36"/>
    <x v="37"/>
    <x v="0"/>
    <x v="0"/>
    <x v="0"/>
    <x v="0"/>
    <x v="0"/>
    <x v="0"/>
    <x v="37"/>
    <x v="37"/>
    <x v="2"/>
    <x v="1"/>
    <x v="0"/>
  </r>
  <r>
    <x v="38"/>
    <x v="14"/>
    <x v="2"/>
    <x v="37"/>
    <x v="37"/>
    <x v="38"/>
    <x v="0"/>
    <x v="0"/>
    <x v="0"/>
    <x v="0"/>
    <x v="0"/>
    <x v="0"/>
    <x v="38"/>
    <x v="38"/>
    <x v="0"/>
    <x v="1"/>
    <x v="0"/>
  </r>
  <r>
    <x v="39"/>
    <x v="20"/>
    <x v="3"/>
    <x v="38"/>
    <x v="38"/>
    <x v="39"/>
    <x v="0"/>
    <x v="1"/>
    <x v="0"/>
    <x v="3"/>
    <x v="1"/>
    <x v="2"/>
    <x v="39"/>
    <x v="39"/>
    <x v="2"/>
    <x v="1"/>
    <x v="0"/>
  </r>
  <r>
    <x v="40"/>
    <x v="21"/>
    <x v="0"/>
    <x v="39"/>
    <x v="39"/>
    <x v="40"/>
    <x v="0"/>
    <x v="0"/>
    <x v="1"/>
    <x v="3"/>
    <x v="2"/>
    <x v="2"/>
    <x v="40"/>
    <x v="40"/>
    <x v="0"/>
    <x v="1"/>
    <x v="0"/>
  </r>
  <r>
    <x v="41"/>
    <x v="22"/>
    <x v="0"/>
    <x v="40"/>
    <x v="40"/>
    <x v="41"/>
    <x v="1"/>
    <x v="0"/>
    <x v="0"/>
    <x v="0"/>
    <x v="2"/>
    <x v="0"/>
    <x v="41"/>
    <x v="41"/>
    <x v="0"/>
    <x v="1"/>
    <x v="0"/>
  </r>
  <r>
    <x v="42"/>
    <x v="14"/>
    <x v="0"/>
    <x v="22"/>
    <x v="9"/>
    <x v="42"/>
    <x v="0"/>
    <x v="0"/>
    <x v="0"/>
    <x v="0"/>
    <x v="1"/>
    <x v="0"/>
    <x v="42"/>
    <x v="42"/>
    <x v="2"/>
    <x v="1"/>
    <x v="0"/>
  </r>
  <r>
    <x v="43"/>
    <x v="0"/>
    <x v="0"/>
    <x v="41"/>
    <x v="41"/>
    <x v="43"/>
    <x v="0"/>
    <x v="0"/>
    <x v="0"/>
    <x v="0"/>
    <x v="2"/>
    <x v="0"/>
    <x v="43"/>
    <x v="43"/>
    <x v="1"/>
    <x v="1"/>
    <x v="0"/>
  </r>
  <r>
    <x v="44"/>
    <x v="19"/>
    <x v="0"/>
    <x v="42"/>
    <x v="42"/>
    <x v="44"/>
    <x v="1"/>
    <x v="0"/>
    <x v="0"/>
    <x v="3"/>
    <x v="0"/>
    <x v="0"/>
    <x v="44"/>
    <x v="44"/>
    <x v="2"/>
    <x v="1"/>
    <x v="0"/>
  </r>
  <r>
    <x v="45"/>
    <x v="23"/>
    <x v="1"/>
    <x v="43"/>
    <x v="43"/>
    <x v="45"/>
    <x v="1"/>
    <x v="0"/>
    <x v="0"/>
    <x v="3"/>
    <x v="0"/>
    <x v="2"/>
    <x v="45"/>
    <x v="45"/>
    <x v="1"/>
    <x v="1"/>
    <x v="0"/>
  </r>
  <r>
    <x v="46"/>
    <x v="24"/>
    <x v="1"/>
    <x v="44"/>
    <x v="44"/>
    <x v="46"/>
    <x v="1"/>
    <x v="0"/>
    <x v="0"/>
    <x v="1"/>
    <x v="0"/>
    <x v="2"/>
    <x v="46"/>
    <x v="46"/>
    <x v="2"/>
    <x v="1"/>
    <x v="0"/>
  </r>
  <r>
    <x v="47"/>
    <x v="25"/>
    <x v="0"/>
    <x v="45"/>
    <x v="45"/>
    <x v="47"/>
    <x v="0"/>
    <x v="0"/>
    <x v="0"/>
    <x v="0"/>
    <x v="2"/>
    <x v="2"/>
    <x v="47"/>
    <x v="47"/>
    <x v="1"/>
    <x v="1"/>
    <x v="0"/>
  </r>
  <r>
    <x v="48"/>
    <x v="24"/>
    <x v="1"/>
    <x v="46"/>
    <x v="46"/>
    <x v="48"/>
    <x v="1"/>
    <x v="0"/>
    <x v="0"/>
    <x v="1"/>
    <x v="2"/>
    <x v="2"/>
    <x v="48"/>
    <x v="48"/>
    <x v="0"/>
    <x v="1"/>
    <x v="0"/>
  </r>
  <r>
    <x v="49"/>
    <x v="24"/>
    <x v="0"/>
    <x v="47"/>
    <x v="47"/>
    <x v="49"/>
    <x v="1"/>
    <x v="0"/>
    <x v="0"/>
    <x v="1"/>
    <x v="0"/>
    <x v="2"/>
    <x v="49"/>
    <x v="49"/>
    <x v="2"/>
    <x v="1"/>
    <x v="0"/>
  </r>
  <r>
    <x v="50"/>
    <x v="26"/>
    <x v="5"/>
    <x v="48"/>
    <x v="48"/>
    <x v="50"/>
    <x v="1"/>
    <x v="0"/>
    <x v="0"/>
    <x v="3"/>
    <x v="0"/>
    <x v="0"/>
    <x v="50"/>
    <x v="50"/>
    <x v="1"/>
    <x v="1"/>
    <x v="0"/>
  </r>
  <r>
    <x v="51"/>
    <x v="11"/>
    <x v="1"/>
    <x v="49"/>
    <x v="49"/>
    <x v="51"/>
    <x v="0"/>
    <x v="0"/>
    <x v="0"/>
    <x v="0"/>
    <x v="0"/>
    <x v="0"/>
    <x v="51"/>
    <x v="51"/>
    <x v="2"/>
    <x v="1"/>
    <x v="0"/>
  </r>
  <r>
    <x v="52"/>
    <x v="16"/>
    <x v="4"/>
    <x v="11"/>
    <x v="50"/>
    <x v="52"/>
    <x v="1"/>
    <x v="1"/>
    <x v="0"/>
    <x v="3"/>
    <x v="0"/>
    <x v="2"/>
    <x v="52"/>
    <x v="52"/>
    <x v="2"/>
    <x v="1"/>
    <x v="0"/>
  </r>
  <r>
    <x v="53"/>
    <x v="11"/>
    <x v="3"/>
    <x v="50"/>
    <x v="51"/>
    <x v="53"/>
    <x v="0"/>
    <x v="0"/>
    <x v="0"/>
    <x v="0"/>
    <x v="0"/>
    <x v="0"/>
    <x v="53"/>
    <x v="53"/>
    <x v="2"/>
    <x v="1"/>
    <x v="0"/>
  </r>
  <r>
    <x v="54"/>
    <x v="9"/>
    <x v="1"/>
    <x v="51"/>
    <x v="52"/>
    <x v="54"/>
    <x v="0"/>
    <x v="0"/>
    <x v="0"/>
    <x v="0"/>
    <x v="2"/>
    <x v="0"/>
    <x v="54"/>
    <x v="54"/>
    <x v="2"/>
    <x v="0"/>
    <x v="0"/>
  </r>
  <r>
    <x v="55"/>
    <x v="27"/>
    <x v="0"/>
    <x v="52"/>
    <x v="53"/>
    <x v="55"/>
    <x v="1"/>
    <x v="0"/>
    <x v="0"/>
    <x v="3"/>
    <x v="1"/>
    <x v="0"/>
    <x v="55"/>
    <x v="55"/>
    <x v="0"/>
    <x v="0"/>
    <x v="0"/>
  </r>
  <r>
    <x v="56"/>
    <x v="28"/>
    <x v="3"/>
    <x v="53"/>
    <x v="54"/>
    <x v="56"/>
    <x v="0"/>
    <x v="0"/>
    <x v="0"/>
    <x v="1"/>
    <x v="2"/>
    <x v="1"/>
    <x v="56"/>
    <x v="56"/>
    <x v="1"/>
    <x v="0"/>
    <x v="0"/>
  </r>
  <r>
    <x v="57"/>
    <x v="11"/>
    <x v="3"/>
    <x v="54"/>
    <x v="55"/>
    <x v="57"/>
    <x v="0"/>
    <x v="0"/>
    <x v="0"/>
    <x v="0"/>
    <x v="1"/>
    <x v="0"/>
    <x v="57"/>
    <x v="57"/>
    <x v="2"/>
    <x v="0"/>
    <x v="0"/>
  </r>
  <r>
    <x v="58"/>
    <x v="29"/>
    <x v="1"/>
    <x v="55"/>
    <x v="56"/>
    <x v="58"/>
    <x v="0"/>
    <x v="0"/>
    <x v="0"/>
    <x v="0"/>
    <x v="1"/>
    <x v="1"/>
    <x v="58"/>
    <x v="58"/>
    <x v="2"/>
    <x v="0"/>
    <x v="0"/>
  </r>
  <r>
    <x v="59"/>
    <x v="14"/>
    <x v="3"/>
    <x v="56"/>
    <x v="57"/>
    <x v="59"/>
    <x v="0"/>
    <x v="0"/>
    <x v="0"/>
    <x v="0"/>
    <x v="0"/>
    <x v="0"/>
    <x v="59"/>
    <x v="59"/>
    <x v="0"/>
    <x v="0"/>
    <x v="0"/>
  </r>
  <r>
    <x v="60"/>
    <x v="18"/>
    <x v="0"/>
    <x v="57"/>
    <x v="9"/>
    <x v="60"/>
    <x v="0"/>
    <x v="1"/>
    <x v="0"/>
    <x v="3"/>
    <x v="1"/>
    <x v="1"/>
    <x v="60"/>
    <x v="60"/>
    <x v="0"/>
    <x v="0"/>
    <x v="0"/>
  </r>
  <r>
    <x v="61"/>
    <x v="22"/>
    <x v="3"/>
    <x v="58"/>
    <x v="58"/>
    <x v="61"/>
    <x v="1"/>
    <x v="0"/>
    <x v="0"/>
    <x v="0"/>
    <x v="2"/>
    <x v="0"/>
    <x v="61"/>
    <x v="61"/>
    <x v="0"/>
    <x v="0"/>
    <x v="0"/>
  </r>
  <r>
    <x v="62"/>
    <x v="0"/>
    <x v="3"/>
    <x v="59"/>
    <x v="59"/>
    <x v="62"/>
    <x v="0"/>
    <x v="0"/>
    <x v="0"/>
    <x v="0"/>
    <x v="1"/>
    <x v="0"/>
    <x v="62"/>
    <x v="62"/>
    <x v="2"/>
    <x v="0"/>
    <x v="0"/>
  </r>
  <r>
    <x v="63"/>
    <x v="22"/>
    <x v="4"/>
    <x v="11"/>
    <x v="60"/>
    <x v="13"/>
    <x v="1"/>
    <x v="0"/>
    <x v="0"/>
    <x v="0"/>
    <x v="1"/>
    <x v="0"/>
    <x v="63"/>
    <x v="63"/>
    <x v="2"/>
    <x v="0"/>
    <x v="0"/>
  </r>
  <r>
    <x v="64"/>
    <x v="27"/>
    <x v="0"/>
    <x v="60"/>
    <x v="61"/>
    <x v="63"/>
    <x v="1"/>
    <x v="0"/>
    <x v="0"/>
    <x v="3"/>
    <x v="1"/>
    <x v="0"/>
    <x v="64"/>
    <x v="64"/>
    <x v="0"/>
    <x v="0"/>
    <x v="0"/>
  </r>
  <r>
    <x v="65"/>
    <x v="30"/>
    <x v="3"/>
    <x v="61"/>
    <x v="62"/>
    <x v="64"/>
    <x v="0"/>
    <x v="0"/>
    <x v="0"/>
    <x v="1"/>
    <x v="1"/>
    <x v="0"/>
    <x v="65"/>
    <x v="65"/>
    <x v="1"/>
    <x v="0"/>
    <x v="0"/>
  </r>
  <r>
    <x v="66"/>
    <x v="18"/>
    <x v="0"/>
    <x v="62"/>
    <x v="63"/>
    <x v="65"/>
    <x v="0"/>
    <x v="1"/>
    <x v="0"/>
    <x v="3"/>
    <x v="0"/>
    <x v="1"/>
    <x v="66"/>
    <x v="66"/>
    <x v="1"/>
    <x v="0"/>
    <x v="0"/>
  </r>
  <r>
    <x v="67"/>
    <x v="31"/>
    <x v="0"/>
    <x v="63"/>
    <x v="64"/>
    <x v="66"/>
    <x v="1"/>
    <x v="1"/>
    <x v="0"/>
    <x v="3"/>
    <x v="1"/>
    <x v="2"/>
    <x v="67"/>
    <x v="67"/>
    <x v="0"/>
    <x v="0"/>
    <x v="0"/>
  </r>
  <r>
    <x v="68"/>
    <x v="1"/>
    <x v="2"/>
    <x v="64"/>
    <x v="4"/>
    <x v="67"/>
    <x v="1"/>
    <x v="0"/>
    <x v="0"/>
    <x v="0"/>
    <x v="2"/>
    <x v="2"/>
    <x v="68"/>
    <x v="68"/>
    <x v="1"/>
    <x v="0"/>
    <x v="0"/>
  </r>
  <r>
    <x v="69"/>
    <x v="0"/>
    <x v="0"/>
    <x v="65"/>
    <x v="65"/>
    <x v="68"/>
    <x v="0"/>
    <x v="0"/>
    <x v="0"/>
    <x v="0"/>
    <x v="2"/>
    <x v="0"/>
    <x v="69"/>
    <x v="69"/>
    <x v="0"/>
    <x v="0"/>
    <x v="0"/>
  </r>
  <r>
    <x v="70"/>
    <x v="32"/>
    <x v="0"/>
    <x v="66"/>
    <x v="66"/>
    <x v="69"/>
    <x v="0"/>
    <x v="0"/>
    <x v="0"/>
    <x v="3"/>
    <x v="2"/>
    <x v="2"/>
    <x v="70"/>
    <x v="70"/>
    <x v="1"/>
    <x v="0"/>
    <x v="0"/>
  </r>
  <r>
    <x v="71"/>
    <x v="14"/>
    <x v="4"/>
    <x v="67"/>
    <x v="67"/>
    <x v="70"/>
    <x v="0"/>
    <x v="0"/>
    <x v="0"/>
    <x v="1"/>
    <x v="1"/>
    <x v="2"/>
    <x v="71"/>
    <x v="71"/>
    <x v="1"/>
    <x v="0"/>
    <x v="0"/>
  </r>
  <r>
    <x v="72"/>
    <x v="24"/>
    <x v="3"/>
    <x v="68"/>
    <x v="68"/>
    <x v="21"/>
    <x v="1"/>
    <x v="0"/>
    <x v="0"/>
    <x v="1"/>
    <x v="0"/>
    <x v="1"/>
    <x v="72"/>
    <x v="72"/>
    <x v="0"/>
    <x v="0"/>
    <x v="0"/>
  </r>
  <r>
    <x v="73"/>
    <x v="5"/>
    <x v="3"/>
    <x v="69"/>
    <x v="69"/>
    <x v="71"/>
    <x v="0"/>
    <x v="0"/>
    <x v="0"/>
    <x v="0"/>
    <x v="2"/>
    <x v="0"/>
    <x v="73"/>
    <x v="73"/>
    <x v="0"/>
    <x v="0"/>
    <x v="0"/>
  </r>
  <r>
    <x v="74"/>
    <x v="27"/>
    <x v="3"/>
    <x v="70"/>
    <x v="70"/>
    <x v="72"/>
    <x v="1"/>
    <x v="0"/>
    <x v="0"/>
    <x v="3"/>
    <x v="2"/>
    <x v="0"/>
    <x v="74"/>
    <x v="74"/>
    <x v="1"/>
    <x v="0"/>
    <x v="0"/>
  </r>
  <r>
    <x v="75"/>
    <x v="27"/>
    <x v="0"/>
    <x v="71"/>
    <x v="71"/>
    <x v="73"/>
    <x v="1"/>
    <x v="0"/>
    <x v="0"/>
    <x v="3"/>
    <x v="2"/>
    <x v="0"/>
    <x v="75"/>
    <x v="75"/>
    <x v="2"/>
    <x v="0"/>
    <x v="0"/>
  </r>
  <r>
    <x v="76"/>
    <x v="1"/>
    <x v="3"/>
    <x v="72"/>
    <x v="72"/>
    <x v="74"/>
    <x v="1"/>
    <x v="0"/>
    <x v="0"/>
    <x v="0"/>
    <x v="2"/>
    <x v="1"/>
    <x v="76"/>
    <x v="76"/>
    <x v="0"/>
    <x v="0"/>
    <x v="0"/>
  </r>
  <r>
    <x v="77"/>
    <x v="19"/>
    <x v="3"/>
    <x v="73"/>
    <x v="73"/>
    <x v="75"/>
    <x v="0"/>
    <x v="0"/>
    <x v="0"/>
    <x v="0"/>
    <x v="0"/>
    <x v="0"/>
    <x v="77"/>
    <x v="77"/>
    <x v="1"/>
    <x v="0"/>
    <x v="0"/>
  </r>
  <r>
    <x v="78"/>
    <x v="22"/>
    <x v="3"/>
    <x v="74"/>
    <x v="74"/>
    <x v="76"/>
    <x v="1"/>
    <x v="0"/>
    <x v="0"/>
    <x v="0"/>
    <x v="1"/>
    <x v="0"/>
    <x v="78"/>
    <x v="78"/>
    <x v="2"/>
    <x v="0"/>
    <x v="0"/>
  </r>
  <r>
    <x v="79"/>
    <x v="14"/>
    <x v="3"/>
    <x v="75"/>
    <x v="75"/>
    <x v="77"/>
    <x v="0"/>
    <x v="0"/>
    <x v="0"/>
    <x v="0"/>
    <x v="1"/>
    <x v="0"/>
    <x v="79"/>
    <x v="79"/>
    <x v="2"/>
    <x v="0"/>
    <x v="0"/>
  </r>
  <r>
    <x v="80"/>
    <x v="13"/>
    <x v="3"/>
    <x v="76"/>
    <x v="76"/>
    <x v="78"/>
    <x v="1"/>
    <x v="0"/>
    <x v="0"/>
    <x v="3"/>
    <x v="1"/>
    <x v="2"/>
    <x v="80"/>
    <x v="80"/>
    <x v="2"/>
    <x v="0"/>
    <x v="0"/>
  </r>
  <r>
    <x v="81"/>
    <x v="29"/>
    <x v="3"/>
    <x v="77"/>
    <x v="77"/>
    <x v="45"/>
    <x v="0"/>
    <x v="0"/>
    <x v="0"/>
    <x v="0"/>
    <x v="1"/>
    <x v="2"/>
    <x v="81"/>
    <x v="81"/>
    <x v="2"/>
    <x v="0"/>
    <x v="0"/>
  </r>
  <r>
    <x v="82"/>
    <x v="8"/>
    <x v="3"/>
    <x v="78"/>
    <x v="78"/>
    <x v="79"/>
    <x v="1"/>
    <x v="0"/>
    <x v="0"/>
    <x v="3"/>
    <x v="1"/>
    <x v="2"/>
    <x v="82"/>
    <x v="82"/>
    <x v="0"/>
    <x v="0"/>
    <x v="0"/>
  </r>
  <r>
    <x v="83"/>
    <x v="16"/>
    <x v="3"/>
    <x v="79"/>
    <x v="79"/>
    <x v="80"/>
    <x v="1"/>
    <x v="1"/>
    <x v="0"/>
    <x v="3"/>
    <x v="1"/>
    <x v="2"/>
    <x v="83"/>
    <x v="83"/>
    <x v="2"/>
    <x v="0"/>
    <x v="0"/>
  </r>
  <r>
    <x v="84"/>
    <x v="28"/>
    <x v="4"/>
    <x v="80"/>
    <x v="80"/>
    <x v="81"/>
    <x v="0"/>
    <x v="0"/>
    <x v="0"/>
    <x v="1"/>
    <x v="0"/>
    <x v="2"/>
    <x v="84"/>
    <x v="84"/>
    <x v="0"/>
    <x v="0"/>
    <x v="0"/>
  </r>
  <r>
    <x v="85"/>
    <x v="28"/>
    <x v="3"/>
    <x v="81"/>
    <x v="81"/>
    <x v="82"/>
    <x v="0"/>
    <x v="0"/>
    <x v="0"/>
    <x v="1"/>
    <x v="1"/>
    <x v="2"/>
    <x v="85"/>
    <x v="85"/>
    <x v="2"/>
    <x v="0"/>
    <x v="0"/>
  </r>
  <r>
    <x v="86"/>
    <x v="18"/>
    <x v="6"/>
    <x v="82"/>
    <x v="37"/>
    <x v="83"/>
    <x v="0"/>
    <x v="1"/>
    <x v="0"/>
    <x v="3"/>
    <x v="2"/>
    <x v="2"/>
    <x v="86"/>
    <x v="86"/>
    <x v="0"/>
    <x v="0"/>
    <x v="0"/>
  </r>
  <r>
    <x v="87"/>
    <x v="30"/>
    <x v="0"/>
    <x v="83"/>
    <x v="82"/>
    <x v="84"/>
    <x v="0"/>
    <x v="0"/>
    <x v="0"/>
    <x v="0"/>
    <x v="1"/>
    <x v="0"/>
    <x v="87"/>
    <x v="87"/>
    <x v="2"/>
    <x v="0"/>
    <x v="0"/>
  </r>
  <r>
    <x v="88"/>
    <x v="33"/>
    <x v="3"/>
    <x v="84"/>
    <x v="83"/>
    <x v="85"/>
    <x v="1"/>
    <x v="1"/>
    <x v="0"/>
    <x v="3"/>
    <x v="0"/>
    <x v="1"/>
    <x v="88"/>
    <x v="88"/>
    <x v="2"/>
    <x v="0"/>
    <x v="0"/>
  </r>
  <r>
    <x v="89"/>
    <x v="18"/>
    <x v="0"/>
    <x v="85"/>
    <x v="84"/>
    <x v="86"/>
    <x v="0"/>
    <x v="1"/>
    <x v="0"/>
    <x v="3"/>
    <x v="1"/>
    <x v="2"/>
    <x v="89"/>
    <x v="89"/>
    <x v="2"/>
    <x v="0"/>
    <x v="0"/>
  </r>
  <r>
    <x v="90"/>
    <x v="34"/>
    <x v="0"/>
    <x v="86"/>
    <x v="85"/>
    <x v="87"/>
    <x v="0"/>
    <x v="0"/>
    <x v="0"/>
    <x v="3"/>
    <x v="2"/>
    <x v="1"/>
    <x v="90"/>
    <x v="90"/>
    <x v="2"/>
    <x v="0"/>
    <x v="0"/>
  </r>
  <r>
    <x v="91"/>
    <x v="35"/>
    <x v="2"/>
    <x v="87"/>
    <x v="86"/>
    <x v="88"/>
    <x v="0"/>
    <x v="0"/>
    <x v="0"/>
    <x v="0"/>
    <x v="0"/>
    <x v="2"/>
    <x v="91"/>
    <x v="91"/>
    <x v="1"/>
    <x v="0"/>
    <x v="0"/>
  </r>
  <r>
    <x v="92"/>
    <x v="28"/>
    <x v="3"/>
    <x v="88"/>
    <x v="87"/>
    <x v="89"/>
    <x v="0"/>
    <x v="0"/>
    <x v="0"/>
    <x v="1"/>
    <x v="2"/>
    <x v="2"/>
    <x v="92"/>
    <x v="92"/>
    <x v="0"/>
    <x v="0"/>
    <x v="0"/>
  </r>
  <r>
    <x v="93"/>
    <x v="1"/>
    <x v="1"/>
    <x v="11"/>
    <x v="88"/>
    <x v="90"/>
    <x v="1"/>
    <x v="0"/>
    <x v="0"/>
    <x v="0"/>
    <x v="2"/>
    <x v="2"/>
    <x v="93"/>
    <x v="93"/>
    <x v="0"/>
    <x v="0"/>
    <x v="0"/>
  </r>
  <r>
    <x v="94"/>
    <x v="2"/>
    <x v="3"/>
    <x v="28"/>
    <x v="89"/>
    <x v="8"/>
    <x v="1"/>
    <x v="0"/>
    <x v="0"/>
    <x v="1"/>
    <x v="1"/>
    <x v="0"/>
    <x v="94"/>
    <x v="94"/>
    <x v="1"/>
    <x v="0"/>
    <x v="0"/>
  </r>
  <r>
    <x v="95"/>
    <x v="27"/>
    <x v="1"/>
    <x v="89"/>
    <x v="90"/>
    <x v="91"/>
    <x v="1"/>
    <x v="0"/>
    <x v="0"/>
    <x v="3"/>
    <x v="1"/>
    <x v="0"/>
    <x v="95"/>
    <x v="95"/>
    <x v="0"/>
    <x v="0"/>
    <x v="0"/>
  </r>
  <r>
    <x v="96"/>
    <x v="17"/>
    <x v="0"/>
    <x v="90"/>
    <x v="66"/>
    <x v="92"/>
    <x v="1"/>
    <x v="0"/>
    <x v="0"/>
    <x v="0"/>
    <x v="0"/>
    <x v="2"/>
    <x v="96"/>
    <x v="96"/>
    <x v="2"/>
    <x v="0"/>
    <x v="0"/>
  </r>
  <r>
    <x v="97"/>
    <x v="24"/>
    <x v="3"/>
    <x v="91"/>
    <x v="91"/>
    <x v="93"/>
    <x v="1"/>
    <x v="0"/>
    <x v="0"/>
    <x v="1"/>
    <x v="1"/>
    <x v="2"/>
    <x v="97"/>
    <x v="97"/>
    <x v="0"/>
    <x v="0"/>
    <x v="0"/>
  </r>
  <r>
    <x v="98"/>
    <x v="5"/>
    <x v="3"/>
    <x v="92"/>
    <x v="92"/>
    <x v="94"/>
    <x v="0"/>
    <x v="0"/>
    <x v="0"/>
    <x v="0"/>
    <x v="1"/>
    <x v="0"/>
    <x v="98"/>
    <x v="98"/>
    <x v="0"/>
    <x v="0"/>
    <x v="0"/>
  </r>
  <r>
    <x v="99"/>
    <x v="29"/>
    <x v="1"/>
    <x v="62"/>
    <x v="93"/>
    <x v="95"/>
    <x v="0"/>
    <x v="0"/>
    <x v="0"/>
    <x v="0"/>
    <x v="2"/>
    <x v="2"/>
    <x v="99"/>
    <x v="99"/>
    <x v="0"/>
    <x v="0"/>
    <x v="0"/>
  </r>
  <r>
    <x v="100"/>
    <x v="36"/>
    <x v="0"/>
    <x v="93"/>
    <x v="94"/>
    <x v="96"/>
    <x v="1"/>
    <x v="0"/>
    <x v="0"/>
    <x v="0"/>
    <x v="2"/>
    <x v="0"/>
    <x v="100"/>
    <x v="100"/>
    <x v="0"/>
    <x v="0"/>
    <x v="0"/>
  </r>
  <r>
    <x v="101"/>
    <x v="36"/>
    <x v="3"/>
    <x v="94"/>
    <x v="95"/>
    <x v="97"/>
    <x v="1"/>
    <x v="0"/>
    <x v="0"/>
    <x v="0"/>
    <x v="0"/>
    <x v="0"/>
    <x v="101"/>
    <x v="101"/>
    <x v="2"/>
    <x v="0"/>
    <x v="0"/>
  </r>
  <r>
    <x v="102"/>
    <x v="18"/>
    <x v="1"/>
    <x v="95"/>
    <x v="96"/>
    <x v="98"/>
    <x v="0"/>
    <x v="1"/>
    <x v="0"/>
    <x v="3"/>
    <x v="0"/>
    <x v="2"/>
    <x v="102"/>
    <x v="102"/>
    <x v="0"/>
    <x v="0"/>
    <x v="0"/>
  </r>
  <r>
    <x v="103"/>
    <x v="17"/>
    <x v="3"/>
    <x v="96"/>
    <x v="97"/>
    <x v="46"/>
    <x v="1"/>
    <x v="0"/>
    <x v="0"/>
    <x v="0"/>
    <x v="1"/>
    <x v="2"/>
    <x v="103"/>
    <x v="103"/>
    <x v="2"/>
    <x v="0"/>
    <x v="0"/>
  </r>
  <r>
    <x v="104"/>
    <x v="33"/>
    <x v="3"/>
    <x v="97"/>
    <x v="98"/>
    <x v="99"/>
    <x v="1"/>
    <x v="1"/>
    <x v="0"/>
    <x v="3"/>
    <x v="0"/>
    <x v="1"/>
    <x v="104"/>
    <x v="104"/>
    <x v="2"/>
    <x v="0"/>
    <x v="0"/>
  </r>
  <r>
    <x v="105"/>
    <x v="24"/>
    <x v="3"/>
    <x v="98"/>
    <x v="99"/>
    <x v="100"/>
    <x v="1"/>
    <x v="0"/>
    <x v="0"/>
    <x v="1"/>
    <x v="1"/>
    <x v="1"/>
    <x v="97"/>
    <x v="105"/>
    <x v="0"/>
    <x v="0"/>
    <x v="0"/>
  </r>
  <r>
    <x v="106"/>
    <x v="9"/>
    <x v="3"/>
    <x v="99"/>
    <x v="100"/>
    <x v="101"/>
    <x v="0"/>
    <x v="0"/>
    <x v="0"/>
    <x v="0"/>
    <x v="1"/>
    <x v="0"/>
    <x v="105"/>
    <x v="106"/>
    <x v="0"/>
    <x v="0"/>
    <x v="0"/>
  </r>
  <r>
    <x v="107"/>
    <x v="37"/>
    <x v="1"/>
    <x v="100"/>
    <x v="101"/>
    <x v="102"/>
    <x v="0"/>
    <x v="0"/>
    <x v="0"/>
    <x v="0"/>
    <x v="0"/>
    <x v="2"/>
    <x v="106"/>
    <x v="107"/>
    <x v="1"/>
    <x v="0"/>
    <x v="0"/>
  </r>
  <r>
    <x v="108"/>
    <x v="38"/>
    <x v="1"/>
    <x v="101"/>
    <x v="50"/>
    <x v="103"/>
    <x v="0"/>
    <x v="0"/>
    <x v="0"/>
    <x v="3"/>
    <x v="2"/>
    <x v="2"/>
    <x v="107"/>
    <x v="108"/>
    <x v="0"/>
    <x v="1"/>
    <x v="0"/>
  </r>
  <r>
    <x v="109"/>
    <x v="27"/>
    <x v="3"/>
    <x v="88"/>
    <x v="102"/>
    <x v="104"/>
    <x v="1"/>
    <x v="0"/>
    <x v="0"/>
    <x v="3"/>
    <x v="2"/>
    <x v="0"/>
    <x v="108"/>
    <x v="109"/>
    <x v="2"/>
    <x v="1"/>
    <x v="0"/>
  </r>
  <r>
    <x v="110"/>
    <x v="17"/>
    <x v="0"/>
    <x v="102"/>
    <x v="103"/>
    <x v="105"/>
    <x v="1"/>
    <x v="0"/>
    <x v="0"/>
    <x v="0"/>
    <x v="1"/>
    <x v="1"/>
    <x v="109"/>
    <x v="110"/>
    <x v="2"/>
    <x v="0"/>
    <x v="0"/>
  </r>
  <r>
    <x v="111"/>
    <x v="37"/>
    <x v="3"/>
    <x v="103"/>
    <x v="104"/>
    <x v="106"/>
    <x v="1"/>
    <x v="1"/>
    <x v="0"/>
    <x v="3"/>
    <x v="2"/>
    <x v="1"/>
    <x v="110"/>
    <x v="111"/>
    <x v="2"/>
    <x v="1"/>
    <x v="0"/>
  </r>
  <r>
    <x v="112"/>
    <x v="17"/>
    <x v="3"/>
    <x v="104"/>
    <x v="105"/>
    <x v="18"/>
    <x v="1"/>
    <x v="0"/>
    <x v="0"/>
    <x v="0"/>
    <x v="2"/>
    <x v="2"/>
    <x v="111"/>
    <x v="112"/>
    <x v="1"/>
    <x v="1"/>
    <x v="0"/>
  </r>
  <r>
    <x v="113"/>
    <x v="38"/>
    <x v="7"/>
    <x v="105"/>
    <x v="106"/>
    <x v="107"/>
    <x v="0"/>
    <x v="0"/>
    <x v="0"/>
    <x v="3"/>
    <x v="0"/>
    <x v="2"/>
    <x v="112"/>
    <x v="113"/>
    <x v="1"/>
    <x v="0"/>
    <x v="0"/>
  </r>
  <r>
    <x v="114"/>
    <x v="30"/>
    <x v="3"/>
    <x v="106"/>
    <x v="107"/>
    <x v="108"/>
    <x v="0"/>
    <x v="0"/>
    <x v="0"/>
    <x v="1"/>
    <x v="0"/>
    <x v="0"/>
    <x v="113"/>
    <x v="114"/>
    <x v="2"/>
    <x v="0"/>
    <x v="0"/>
  </r>
  <r>
    <x v="115"/>
    <x v="29"/>
    <x v="1"/>
    <x v="107"/>
    <x v="88"/>
    <x v="109"/>
    <x v="0"/>
    <x v="0"/>
    <x v="0"/>
    <x v="0"/>
    <x v="2"/>
    <x v="1"/>
    <x v="114"/>
    <x v="115"/>
    <x v="1"/>
    <x v="1"/>
    <x v="0"/>
  </r>
  <r>
    <x v="116"/>
    <x v="39"/>
    <x v="0"/>
    <x v="108"/>
    <x v="108"/>
    <x v="60"/>
    <x v="0"/>
    <x v="1"/>
    <x v="0"/>
    <x v="3"/>
    <x v="1"/>
    <x v="1"/>
    <x v="115"/>
    <x v="116"/>
    <x v="1"/>
    <x v="0"/>
    <x v="0"/>
  </r>
  <r>
    <x v="117"/>
    <x v="0"/>
    <x v="3"/>
    <x v="19"/>
    <x v="109"/>
    <x v="110"/>
    <x v="0"/>
    <x v="0"/>
    <x v="0"/>
    <x v="0"/>
    <x v="0"/>
    <x v="0"/>
    <x v="116"/>
    <x v="117"/>
    <x v="2"/>
    <x v="1"/>
    <x v="0"/>
  </r>
  <r>
    <x v="118"/>
    <x v="29"/>
    <x v="1"/>
    <x v="109"/>
    <x v="110"/>
    <x v="111"/>
    <x v="0"/>
    <x v="0"/>
    <x v="0"/>
    <x v="0"/>
    <x v="2"/>
    <x v="2"/>
    <x v="117"/>
    <x v="118"/>
    <x v="1"/>
    <x v="1"/>
    <x v="0"/>
  </r>
  <r>
    <x v="119"/>
    <x v="40"/>
    <x v="0"/>
    <x v="110"/>
    <x v="11"/>
    <x v="112"/>
    <x v="1"/>
    <x v="0"/>
    <x v="0"/>
    <x v="3"/>
    <x v="0"/>
    <x v="2"/>
    <x v="118"/>
    <x v="119"/>
    <x v="0"/>
    <x v="0"/>
    <x v="0"/>
  </r>
  <r>
    <x v="120"/>
    <x v="36"/>
    <x v="6"/>
    <x v="111"/>
    <x v="111"/>
    <x v="113"/>
    <x v="1"/>
    <x v="0"/>
    <x v="0"/>
    <x v="0"/>
    <x v="1"/>
    <x v="0"/>
    <x v="119"/>
    <x v="120"/>
    <x v="2"/>
    <x v="0"/>
    <x v="0"/>
  </r>
  <r>
    <x v="121"/>
    <x v="9"/>
    <x v="5"/>
    <x v="112"/>
    <x v="32"/>
    <x v="114"/>
    <x v="0"/>
    <x v="0"/>
    <x v="0"/>
    <x v="0"/>
    <x v="1"/>
    <x v="0"/>
    <x v="120"/>
    <x v="121"/>
    <x v="2"/>
    <x v="0"/>
    <x v="0"/>
  </r>
  <r>
    <x v="122"/>
    <x v="24"/>
    <x v="3"/>
    <x v="113"/>
    <x v="112"/>
    <x v="115"/>
    <x v="1"/>
    <x v="0"/>
    <x v="0"/>
    <x v="1"/>
    <x v="2"/>
    <x v="2"/>
    <x v="121"/>
    <x v="122"/>
    <x v="2"/>
    <x v="1"/>
    <x v="0"/>
  </r>
  <r>
    <x v="123"/>
    <x v="9"/>
    <x v="3"/>
    <x v="114"/>
    <x v="113"/>
    <x v="116"/>
    <x v="0"/>
    <x v="0"/>
    <x v="0"/>
    <x v="0"/>
    <x v="0"/>
    <x v="0"/>
    <x v="122"/>
    <x v="123"/>
    <x v="0"/>
    <x v="1"/>
    <x v="0"/>
  </r>
  <r>
    <x v="124"/>
    <x v="37"/>
    <x v="3"/>
    <x v="115"/>
    <x v="114"/>
    <x v="117"/>
    <x v="0"/>
    <x v="0"/>
    <x v="0"/>
    <x v="0"/>
    <x v="2"/>
    <x v="2"/>
    <x v="123"/>
    <x v="124"/>
    <x v="0"/>
    <x v="1"/>
    <x v="0"/>
  </r>
  <r>
    <x v="125"/>
    <x v="34"/>
    <x v="3"/>
    <x v="116"/>
    <x v="115"/>
    <x v="109"/>
    <x v="0"/>
    <x v="0"/>
    <x v="0"/>
    <x v="3"/>
    <x v="2"/>
    <x v="1"/>
    <x v="124"/>
    <x v="125"/>
    <x v="0"/>
    <x v="0"/>
    <x v="0"/>
  </r>
  <r>
    <x v="126"/>
    <x v="5"/>
    <x v="3"/>
    <x v="117"/>
    <x v="116"/>
    <x v="118"/>
    <x v="0"/>
    <x v="0"/>
    <x v="0"/>
    <x v="0"/>
    <x v="1"/>
    <x v="0"/>
    <x v="125"/>
    <x v="126"/>
    <x v="1"/>
    <x v="1"/>
    <x v="0"/>
  </r>
  <r>
    <x v="127"/>
    <x v="37"/>
    <x v="4"/>
    <x v="118"/>
    <x v="101"/>
    <x v="18"/>
    <x v="0"/>
    <x v="0"/>
    <x v="0"/>
    <x v="0"/>
    <x v="1"/>
    <x v="2"/>
    <x v="126"/>
    <x v="127"/>
    <x v="1"/>
    <x v="0"/>
    <x v="0"/>
  </r>
  <r>
    <x v="128"/>
    <x v="17"/>
    <x v="6"/>
    <x v="119"/>
    <x v="54"/>
    <x v="119"/>
    <x v="1"/>
    <x v="0"/>
    <x v="0"/>
    <x v="0"/>
    <x v="0"/>
    <x v="1"/>
    <x v="127"/>
    <x v="128"/>
    <x v="0"/>
    <x v="0"/>
    <x v="0"/>
  </r>
  <r>
    <x v="129"/>
    <x v="9"/>
    <x v="3"/>
    <x v="120"/>
    <x v="117"/>
    <x v="8"/>
    <x v="0"/>
    <x v="0"/>
    <x v="0"/>
    <x v="0"/>
    <x v="2"/>
    <x v="0"/>
    <x v="128"/>
    <x v="129"/>
    <x v="1"/>
    <x v="0"/>
    <x v="0"/>
  </r>
  <r>
    <x v="130"/>
    <x v="25"/>
    <x v="3"/>
    <x v="121"/>
    <x v="118"/>
    <x v="1"/>
    <x v="0"/>
    <x v="0"/>
    <x v="0"/>
    <x v="0"/>
    <x v="1"/>
    <x v="1"/>
    <x v="129"/>
    <x v="130"/>
    <x v="0"/>
    <x v="1"/>
    <x v="0"/>
  </r>
  <r>
    <x v="131"/>
    <x v="1"/>
    <x v="3"/>
    <x v="122"/>
    <x v="119"/>
    <x v="24"/>
    <x v="1"/>
    <x v="0"/>
    <x v="0"/>
    <x v="0"/>
    <x v="2"/>
    <x v="2"/>
    <x v="130"/>
    <x v="131"/>
    <x v="0"/>
    <x v="1"/>
    <x v="0"/>
  </r>
  <r>
    <x v="132"/>
    <x v="38"/>
    <x v="3"/>
    <x v="123"/>
    <x v="120"/>
    <x v="120"/>
    <x v="0"/>
    <x v="0"/>
    <x v="0"/>
    <x v="3"/>
    <x v="2"/>
    <x v="2"/>
    <x v="131"/>
    <x v="132"/>
    <x v="2"/>
    <x v="1"/>
    <x v="0"/>
  </r>
  <r>
    <x v="133"/>
    <x v="22"/>
    <x v="3"/>
    <x v="124"/>
    <x v="121"/>
    <x v="121"/>
    <x v="1"/>
    <x v="0"/>
    <x v="0"/>
    <x v="0"/>
    <x v="2"/>
    <x v="0"/>
    <x v="132"/>
    <x v="133"/>
    <x v="2"/>
    <x v="0"/>
    <x v="0"/>
  </r>
  <r>
    <x v="134"/>
    <x v="8"/>
    <x v="3"/>
    <x v="125"/>
    <x v="66"/>
    <x v="78"/>
    <x v="1"/>
    <x v="0"/>
    <x v="0"/>
    <x v="3"/>
    <x v="1"/>
    <x v="2"/>
    <x v="82"/>
    <x v="134"/>
    <x v="2"/>
    <x v="1"/>
    <x v="0"/>
  </r>
  <r>
    <x v="135"/>
    <x v="18"/>
    <x v="3"/>
    <x v="126"/>
    <x v="122"/>
    <x v="69"/>
    <x v="0"/>
    <x v="1"/>
    <x v="0"/>
    <x v="3"/>
    <x v="0"/>
    <x v="2"/>
    <x v="133"/>
    <x v="135"/>
    <x v="1"/>
    <x v="1"/>
    <x v="0"/>
  </r>
  <r>
    <x v="136"/>
    <x v="41"/>
    <x v="0"/>
    <x v="127"/>
    <x v="123"/>
    <x v="122"/>
    <x v="0"/>
    <x v="0"/>
    <x v="1"/>
    <x v="3"/>
    <x v="0"/>
    <x v="2"/>
    <x v="134"/>
    <x v="136"/>
    <x v="2"/>
    <x v="1"/>
    <x v="0"/>
  </r>
  <r>
    <x v="137"/>
    <x v="42"/>
    <x v="1"/>
    <x v="128"/>
    <x v="124"/>
    <x v="123"/>
    <x v="0"/>
    <x v="0"/>
    <x v="0"/>
    <x v="0"/>
    <x v="0"/>
    <x v="1"/>
    <x v="135"/>
    <x v="137"/>
    <x v="2"/>
    <x v="0"/>
    <x v="0"/>
  </r>
  <r>
    <x v="138"/>
    <x v="1"/>
    <x v="1"/>
    <x v="129"/>
    <x v="125"/>
    <x v="124"/>
    <x v="1"/>
    <x v="0"/>
    <x v="0"/>
    <x v="0"/>
    <x v="1"/>
    <x v="2"/>
    <x v="136"/>
    <x v="138"/>
    <x v="2"/>
    <x v="1"/>
    <x v="0"/>
  </r>
  <r>
    <x v="139"/>
    <x v="42"/>
    <x v="3"/>
    <x v="130"/>
    <x v="20"/>
    <x v="125"/>
    <x v="0"/>
    <x v="0"/>
    <x v="0"/>
    <x v="0"/>
    <x v="1"/>
    <x v="2"/>
    <x v="137"/>
    <x v="139"/>
    <x v="2"/>
    <x v="1"/>
    <x v="0"/>
  </r>
  <r>
    <x v="140"/>
    <x v="26"/>
    <x v="0"/>
    <x v="131"/>
    <x v="40"/>
    <x v="126"/>
    <x v="1"/>
    <x v="0"/>
    <x v="0"/>
    <x v="3"/>
    <x v="0"/>
    <x v="0"/>
    <x v="138"/>
    <x v="140"/>
    <x v="0"/>
    <x v="0"/>
    <x v="0"/>
  </r>
  <r>
    <x v="141"/>
    <x v="3"/>
    <x v="3"/>
    <x v="132"/>
    <x v="126"/>
    <x v="127"/>
    <x v="0"/>
    <x v="0"/>
    <x v="0"/>
    <x v="0"/>
    <x v="0"/>
    <x v="2"/>
    <x v="139"/>
    <x v="141"/>
    <x v="2"/>
    <x v="1"/>
    <x v="0"/>
  </r>
  <r>
    <x v="142"/>
    <x v="35"/>
    <x v="2"/>
    <x v="133"/>
    <x v="106"/>
    <x v="128"/>
    <x v="0"/>
    <x v="0"/>
    <x v="0"/>
    <x v="0"/>
    <x v="0"/>
    <x v="1"/>
    <x v="140"/>
    <x v="142"/>
    <x v="2"/>
    <x v="1"/>
    <x v="0"/>
  </r>
  <r>
    <x v="143"/>
    <x v="26"/>
    <x v="3"/>
    <x v="134"/>
    <x v="127"/>
    <x v="129"/>
    <x v="1"/>
    <x v="0"/>
    <x v="0"/>
    <x v="3"/>
    <x v="0"/>
    <x v="0"/>
    <x v="141"/>
    <x v="143"/>
    <x v="2"/>
    <x v="0"/>
    <x v="0"/>
  </r>
  <r>
    <x v="144"/>
    <x v="14"/>
    <x v="3"/>
    <x v="135"/>
    <x v="128"/>
    <x v="130"/>
    <x v="0"/>
    <x v="0"/>
    <x v="0"/>
    <x v="0"/>
    <x v="0"/>
    <x v="0"/>
    <x v="142"/>
    <x v="144"/>
    <x v="1"/>
    <x v="1"/>
    <x v="0"/>
  </r>
  <r>
    <x v="145"/>
    <x v="2"/>
    <x v="3"/>
    <x v="136"/>
    <x v="129"/>
    <x v="131"/>
    <x v="1"/>
    <x v="0"/>
    <x v="0"/>
    <x v="1"/>
    <x v="1"/>
    <x v="0"/>
    <x v="143"/>
    <x v="145"/>
    <x v="0"/>
    <x v="1"/>
    <x v="0"/>
  </r>
  <r>
    <x v="146"/>
    <x v="43"/>
    <x v="3"/>
    <x v="137"/>
    <x v="130"/>
    <x v="132"/>
    <x v="0"/>
    <x v="0"/>
    <x v="0"/>
    <x v="0"/>
    <x v="0"/>
    <x v="0"/>
    <x v="144"/>
    <x v="146"/>
    <x v="0"/>
    <x v="0"/>
    <x v="0"/>
  </r>
  <r>
    <x v="147"/>
    <x v="25"/>
    <x v="3"/>
    <x v="138"/>
    <x v="131"/>
    <x v="133"/>
    <x v="0"/>
    <x v="0"/>
    <x v="0"/>
    <x v="0"/>
    <x v="1"/>
    <x v="2"/>
    <x v="145"/>
    <x v="147"/>
    <x v="0"/>
    <x v="0"/>
    <x v="0"/>
  </r>
  <r>
    <x v="148"/>
    <x v="4"/>
    <x v="0"/>
    <x v="139"/>
    <x v="94"/>
    <x v="40"/>
    <x v="0"/>
    <x v="0"/>
    <x v="0"/>
    <x v="0"/>
    <x v="1"/>
    <x v="2"/>
    <x v="146"/>
    <x v="148"/>
    <x v="2"/>
    <x v="0"/>
    <x v="0"/>
  </r>
  <r>
    <x v="149"/>
    <x v="25"/>
    <x v="0"/>
    <x v="140"/>
    <x v="132"/>
    <x v="134"/>
    <x v="0"/>
    <x v="0"/>
    <x v="0"/>
    <x v="0"/>
    <x v="0"/>
    <x v="2"/>
    <x v="147"/>
    <x v="149"/>
    <x v="2"/>
    <x v="0"/>
    <x v="0"/>
  </r>
  <r>
    <x v="150"/>
    <x v="13"/>
    <x v="3"/>
    <x v="141"/>
    <x v="133"/>
    <x v="135"/>
    <x v="1"/>
    <x v="0"/>
    <x v="0"/>
    <x v="3"/>
    <x v="1"/>
    <x v="2"/>
    <x v="148"/>
    <x v="150"/>
    <x v="0"/>
    <x v="1"/>
    <x v="0"/>
  </r>
  <r>
    <x v="151"/>
    <x v="4"/>
    <x v="3"/>
    <x v="137"/>
    <x v="134"/>
    <x v="120"/>
    <x v="0"/>
    <x v="0"/>
    <x v="0"/>
    <x v="0"/>
    <x v="1"/>
    <x v="2"/>
    <x v="149"/>
    <x v="151"/>
    <x v="0"/>
    <x v="1"/>
    <x v="0"/>
  </r>
  <r>
    <x v="152"/>
    <x v="28"/>
    <x v="3"/>
    <x v="142"/>
    <x v="135"/>
    <x v="60"/>
    <x v="0"/>
    <x v="0"/>
    <x v="0"/>
    <x v="1"/>
    <x v="2"/>
    <x v="1"/>
    <x v="150"/>
    <x v="152"/>
    <x v="2"/>
    <x v="1"/>
    <x v="0"/>
  </r>
  <r>
    <x v="153"/>
    <x v="44"/>
    <x v="0"/>
    <x v="143"/>
    <x v="136"/>
    <x v="136"/>
    <x v="0"/>
    <x v="0"/>
    <x v="0"/>
    <x v="3"/>
    <x v="1"/>
    <x v="1"/>
    <x v="151"/>
    <x v="153"/>
    <x v="0"/>
    <x v="0"/>
    <x v="0"/>
  </r>
  <r>
    <x v="154"/>
    <x v="18"/>
    <x v="3"/>
    <x v="144"/>
    <x v="137"/>
    <x v="67"/>
    <x v="0"/>
    <x v="1"/>
    <x v="0"/>
    <x v="3"/>
    <x v="1"/>
    <x v="2"/>
    <x v="152"/>
    <x v="154"/>
    <x v="2"/>
    <x v="0"/>
    <x v="0"/>
  </r>
  <r>
    <x v="155"/>
    <x v="33"/>
    <x v="3"/>
    <x v="145"/>
    <x v="138"/>
    <x v="70"/>
    <x v="1"/>
    <x v="1"/>
    <x v="0"/>
    <x v="3"/>
    <x v="0"/>
    <x v="2"/>
    <x v="153"/>
    <x v="155"/>
    <x v="2"/>
    <x v="1"/>
    <x v="0"/>
  </r>
  <r>
    <x v="156"/>
    <x v="26"/>
    <x v="0"/>
    <x v="62"/>
    <x v="139"/>
    <x v="137"/>
    <x v="1"/>
    <x v="0"/>
    <x v="0"/>
    <x v="3"/>
    <x v="2"/>
    <x v="0"/>
    <x v="154"/>
    <x v="156"/>
    <x v="1"/>
    <x v="0"/>
    <x v="0"/>
  </r>
  <r>
    <x v="157"/>
    <x v="1"/>
    <x v="3"/>
    <x v="146"/>
    <x v="140"/>
    <x v="138"/>
    <x v="1"/>
    <x v="0"/>
    <x v="0"/>
    <x v="0"/>
    <x v="1"/>
    <x v="2"/>
    <x v="155"/>
    <x v="157"/>
    <x v="2"/>
    <x v="1"/>
    <x v="0"/>
  </r>
  <r>
    <x v="158"/>
    <x v="23"/>
    <x v="8"/>
    <x v="147"/>
    <x v="141"/>
    <x v="89"/>
    <x v="1"/>
    <x v="0"/>
    <x v="0"/>
    <x v="3"/>
    <x v="2"/>
    <x v="2"/>
    <x v="156"/>
    <x v="158"/>
    <x v="0"/>
    <x v="1"/>
    <x v="0"/>
  </r>
  <r>
    <x v="159"/>
    <x v="2"/>
    <x v="3"/>
    <x v="148"/>
    <x v="142"/>
    <x v="116"/>
    <x v="1"/>
    <x v="0"/>
    <x v="0"/>
    <x v="1"/>
    <x v="1"/>
    <x v="0"/>
    <x v="157"/>
    <x v="159"/>
    <x v="0"/>
    <x v="1"/>
    <x v="0"/>
  </r>
  <r>
    <x v="160"/>
    <x v="37"/>
    <x v="1"/>
    <x v="149"/>
    <x v="143"/>
    <x v="139"/>
    <x v="0"/>
    <x v="0"/>
    <x v="0"/>
    <x v="0"/>
    <x v="1"/>
    <x v="2"/>
    <x v="158"/>
    <x v="160"/>
    <x v="2"/>
    <x v="1"/>
    <x v="0"/>
  </r>
  <r>
    <x v="161"/>
    <x v="3"/>
    <x v="9"/>
    <x v="150"/>
    <x v="44"/>
    <x v="140"/>
    <x v="0"/>
    <x v="0"/>
    <x v="0"/>
    <x v="0"/>
    <x v="0"/>
    <x v="2"/>
    <x v="159"/>
    <x v="161"/>
    <x v="2"/>
    <x v="0"/>
    <x v="0"/>
  </r>
  <r>
    <x v="162"/>
    <x v="21"/>
    <x v="0"/>
    <x v="151"/>
    <x v="103"/>
    <x v="141"/>
    <x v="0"/>
    <x v="0"/>
    <x v="1"/>
    <x v="3"/>
    <x v="2"/>
    <x v="2"/>
    <x v="160"/>
    <x v="162"/>
    <x v="1"/>
    <x v="0"/>
    <x v="0"/>
  </r>
  <r>
    <x v="163"/>
    <x v="43"/>
    <x v="1"/>
    <x v="152"/>
    <x v="144"/>
    <x v="142"/>
    <x v="0"/>
    <x v="0"/>
    <x v="0"/>
    <x v="0"/>
    <x v="0"/>
    <x v="0"/>
    <x v="161"/>
    <x v="163"/>
    <x v="2"/>
    <x v="0"/>
    <x v="0"/>
  </r>
  <r>
    <x v="164"/>
    <x v="18"/>
    <x v="3"/>
    <x v="153"/>
    <x v="145"/>
    <x v="143"/>
    <x v="0"/>
    <x v="1"/>
    <x v="0"/>
    <x v="3"/>
    <x v="1"/>
    <x v="2"/>
    <x v="162"/>
    <x v="164"/>
    <x v="1"/>
    <x v="1"/>
    <x v="0"/>
  </r>
  <r>
    <x v="165"/>
    <x v="16"/>
    <x v="3"/>
    <x v="154"/>
    <x v="146"/>
    <x v="144"/>
    <x v="1"/>
    <x v="1"/>
    <x v="0"/>
    <x v="3"/>
    <x v="1"/>
    <x v="2"/>
    <x v="163"/>
    <x v="165"/>
    <x v="0"/>
    <x v="0"/>
    <x v="0"/>
  </r>
  <r>
    <x v="166"/>
    <x v="27"/>
    <x v="3"/>
    <x v="155"/>
    <x v="147"/>
    <x v="96"/>
    <x v="1"/>
    <x v="0"/>
    <x v="0"/>
    <x v="3"/>
    <x v="2"/>
    <x v="0"/>
    <x v="164"/>
    <x v="166"/>
    <x v="0"/>
    <x v="1"/>
    <x v="0"/>
  </r>
  <r>
    <x v="167"/>
    <x v="17"/>
    <x v="2"/>
    <x v="156"/>
    <x v="111"/>
    <x v="145"/>
    <x v="1"/>
    <x v="0"/>
    <x v="0"/>
    <x v="0"/>
    <x v="0"/>
    <x v="2"/>
    <x v="165"/>
    <x v="167"/>
    <x v="1"/>
    <x v="1"/>
    <x v="0"/>
  </r>
  <r>
    <x v="168"/>
    <x v="3"/>
    <x v="3"/>
    <x v="157"/>
    <x v="148"/>
    <x v="146"/>
    <x v="0"/>
    <x v="0"/>
    <x v="0"/>
    <x v="0"/>
    <x v="2"/>
    <x v="2"/>
    <x v="166"/>
    <x v="168"/>
    <x v="2"/>
    <x v="1"/>
    <x v="0"/>
  </r>
  <r>
    <x v="169"/>
    <x v="21"/>
    <x v="10"/>
    <x v="158"/>
    <x v="149"/>
    <x v="147"/>
    <x v="1"/>
    <x v="0"/>
    <x v="1"/>
    <x v="1"/>
    <x v="0"/>
    <x v="1"/>
    <x v="167"/>
    <x v="169"/>
    <x v="0"/>
    <x v="0"/>
    <x v="0"/>
  </r>
  <r>
    <x v="170"/>
    <x v="40"/>
    <x v="0"/>
    <x v="28"/>
    <x v="61"/>
    <x v="148"/>
    <x v="1"/>
    <x v="0"/>
    <x v="0"/>
    <x v="3"/>
    <x v="2"/>
    <x v="1"/>
    <x v="168"/>
    <x v="170"/>
    <x v="2"/>
    <x v="1"/>
    <x v="0"/>
  </r>
  <r>
    <x v="171"/>
    <x v="4"/>
    <x v="3"/>
    <x v="159"/>
    <x v="150"/>
    <x v="66"/>
    <x v="0"/>
    <x v="0"/>
    <x v="0"/>
    <x v="0"/>
    <x v="1"/>
    <x v="2"/>
    <x v="169"/>
    <x v="171"/>
    <x v="0"/>
    <x v="1"/>
    <x v="0"/>
  </r>
  <r>
    <x v="172"/>
    <x v="23"/>
    <x v="3"/>
    <x v="160"/>
    <x v="151"/>
    <x v="149"/>
    <x v="1"/>
    <x v="0"/>
    <x v="0"/>
    <x v="3"/>
    <x v="0"/>
    <x v="1"/>
    <x v="170"/>
    <x v="172"/>
    <x v="1"/>
    <x v="1"/>
    <x v="0"/>
  </r>
  <r>
    <x v="173"/>
    <x v="42"/>
    <x v="3"/>
    <x v="101"/>
    <x v="152"/>
    <x v="150"/>
    <x v="0"/>
    <x v="0"/>
    <x v="0"/>
    <x v="0"/>
    <x v="0"/>
    <x v="2"/>
    <x v="171"/>
    <x v="173"/>
    <x v="2"/>
    <x v="1"/>
    <x v="0"/>
  </r>
  <r>
    <x v="174"/>
    <x v="34"/>
    <x v="3"/>
    <x v="161"/>
    <x v="153"/>
    <x v="151"/>
    <x v="0"/>
    <x v="0"/>
    <x v="0"/>
    <x v="3"/>
    <x v="0"/>
    <x v="2"/>
    <x v="172"/>
    <x v="174"/>
    <x v="0"/>
    <x v="1"/>
    <x v="0"/>
  </r>
  <r>
    <x v="175"/>
    <x v="34"/>
    <x v="0"/>
    <x v="19"/>
    <x v="4"/>
    <x v="152"/>
    <x v="0"/>
    <x v="0"/>
    <x v="0"/>
    <x v="3"/>
    <x v="1"/>
    <x v="2"/>
    <x v="173"/>
    <x v="175"/>
    <x v="1"/>
    <x v="0"/>
    <x v="0"/>
  </r>
  <r>
    <x v="176"/>
    <x v="29"/>
    <x v="3"/>
    <x v="162"/>
    <x v="154"/>
    <x v="149"/>
    <x v="0"/>
    <x v="0"/>
    <x v="0"/>
    <x v="0"/>
    <x v="0"/>
    <x v="1"/>
    <x v="174"/>
    <x v="176"/>
    <x v="1"/>
    <x v="1"/>
    <x v="0"/>
  </r>
  <r>
    <x v="177"/>
    <x v="0"/>
    <x v="3"/>
    <x v="163"/>
    <x v="155"/>
    <x v="153"/>
    <x v="0"/>
    <x v="0"/>
    <x v="0"/>
    <x v="0"/>
    <x v="1"/>
    <x v="0"/>
    <x v="175"/>
    <x v="177"/>
    <x v="1"/>
    <x v="1"/>
    <x v="0"/>
  </r>
  <r>
    <x v="178"/>
    <x v="42"/>
    <x v="3"/>
    <x v="164"/>
    <x v="156"/>
    <x v="34"/>
    <x v="0"/>
    <x v="0"/>
    <x v="0"/>
    <x v="0"/>
    <x v="1"/>
    <x v="1"/>
    <x v="176"/>
    <x v="178"/>
    <x v="2"/>
    <x v="1"/>
    <x v="0"/>
  </r>
  <r>
    <x v="179"/>
    <x v="8"/>
    <x v="3"/>
    <x v="165"/>
    <x v="105"/>
    <x v="154"/>
    <x v="1"/>
    <x v="1"/>
    <x v="0"/>
    <x v="3"/>
    <x v="0"/>
    <x v="0"/>
    <x v="177"/>
    <x v="179"/>
    <x v="2"/>
    <x v="1"/>
    <x v="1"/>
  </r>
  <r>
    <x v="180"/>
    <x v="39"/>
    <x v="1"/>
    <x v="166"/>
    <x v="157"/>
    <x v="144"/>
    <x v="0"/>
    <x v="1"/>
    <x v="0"/>
    <x v="3"/>
    <x v="1"/>
    <x v="2"/>
    <x v="178"/>
    <x v="180"/>
    <x v="1"/>
    <x v="1"/>
    <x v="0"/>
  </r>
  <r>
    <x v="181"/>
    <x v="28"/>
    <x v="3"/>
    <x v="167"/>
    <x v="158"/>
    <x v="155"/>
    <x v="0"/>
    <x v="0"/>
    <x v="0"/>
    <x v="1"/>
    <x v="0"/>
    <x v="1"/>
    <x v="179"/>
    <x v="181"/>
    <x v="0"/>
    <x v="0"/>
    <x v="0"/>
  </r>
  <r>
    <x v="182"/>
    <x v="34"/>
    <x v="3"/>
    <x v="168"/>
    <x v="98"/>
    <x v="34"/>
    <x v="0"/>
    <x v="0"/>
    <x v="0"/>
    <x v="3"/>
    <x v="1"/>
    <x v="1"/>
    <x v="180"/>
    <x v="182"/>
    <x v="0"/>
    <x v="1"/>
    <x v="0"/>
  </r>
  <r>
    <x v="183"/>
    <x v="11"/>
    <x v="3"/>
    <x v="169"/>
    <x v="159"/>
    <x v="156"/>
    <x v="0"/>
    <x v="0"/>
    <x v="0"/>
    <x v="0"/>
    <x v="0"/>
    <x v="0"/>
    <x v="181"/>
    <x v="183"/>
    <x v="1"/>
    <x v="1"/>
    <x v="0"/>
  </r>
  <r>
    <x v="184"/>
    <x v="2"/>
    <x v="3"/>
    <x v="170"/>
    <x v="160"/>
    <x v="157"/>
    <x v="1"/>
    <x v="0"/>
    <x v="0"/>
    <x v="1"/>
    <x v="0"/>
    <x v="0"/>
    <x v="182"/>
    <x v="184"/>
    <x v="1"/>
    <x v="0"/>
    <x v="0"/>
  </r>
  <r>
    <x v="185"/>
    <x v="12"/>
    <x v="0"/>
    <x v="171"/>
    <x v="161"/>
    <x v="158"/>
    <x v="1"/>
    <x v="0"/>
    <x v="0"/>
    <x v="1"/>
    <x v="0"/>
    <x v="0"/>
    <x v="183"/>
    <x v="185"/>
    <x v="2"/>
    <x v="1"/>
    <x v="1"/>
  </r>
  <r>
    <x v="186"/>
    <x v="34"/>
    <x v="3"/>
    <x v="172"/>
    <x v="162"/>
    <x v="159"/>
    <x v="0"/>
    <x v="0"/>
    <x v="0"/>
    <x v="3"/>
    <x v="0"/>
    <x v="2"/>
    <x v="184"/>
    <x v="186"/>
    <x v="2"/>
    <x v="0"/>
    <x v="0"/>
  </r>
  <r>
    <x v="187"/>
    <x v="30"/>
    <x v="3"/>
    <x v="173"/>
    <x v="163"/>
    <x v="73"/>
    <x v="0"/>
    <x v="0"/>
    <x v="0"/>
    <x v="1"/>
    <x v="1"/>
    <x v="0"/>
    <x v="185"/>
    <x v="187"/>
    <x v="0"/>
    <x v="1"/>
    <x v="0"/>
  </r>
  <r>
    <x v="188"/>
    <x v="5"/>
    <x v="3"/>
    <x v="174"/>
    <x v="164"/>
    <x v="160"/>
    <x v="0"/>
    <x v="0"/>
    <x v="0"/>
    <x v="0"/>
    <x v="0"/>
    <x v="0"/>
    <x v="186"/>
    <x v="188"/>
    <x v="2"/>
    <x v="1"/>
    <x v="0"/>
  </r>
  <r>
    <x v="189"/>
    <x v="39"/>
    <x v="3"/>
    <x v="175"/>
    <x v="165"/>
    <x v="161"/>
    <x v="0"/>
    <x v="1"/>
    <x v="0"/>
    <x v="3"/>
    <x v="0"/>
    <x v="2"/>
    <x v="187"/>
    <x v="189"/>
    <x v="0"/>
    <x v="1"/>
    <x v="0"/>
  </r>
  <r>
    <x v="190"/>
    <x v="19"/>
    <x v="3"/>
    <x v="176"/>
    <x v="166"/>
    <x v="162"/>
    <x v="1"/>
    <x v="0"/>
    <x v="0"/>
    <x v="3"/>
    <x v="0"/>
    <x v="0"/>
    <x v="188"/>
    <x v="190"/>
    <x v="2"/>
    <x v="0"/>
    <x v="0"/>
  </r>
  <r>
    <x v="191"/>
    <x v="22"/>
    <x v="3"/>
    <x v="177"/>
    <x v="167"/>
    <x v="163"/>
    <x v="1"/>
    <x v="0"/>
    <x v="0"/>
    <x v="0"/>
    <x v="2"/>
    <x v="0"/>
    <x v="189"/>
    <x v="191"/>
    <x v="0"/>
    <x v="0"/>
    <x v="0"/>
  </r>
  <r>
    <x v="192"/>
    <x v="34"/>
    <x v="3"/>
    <x v="178"/>
    <x v="59"/>
    <x v="164"/>
    <x v="0"/>
    <x v="0"/>
    <x v="0"/>
    <x v="3"/>
    <x v="2"/>
    <x v="2"/>
    <x v="190"/>
    <x v="192"/>
    <x v="2"/>
    <x v="1"/>
    <x v="0"/>
  </r>
  <r>
    <x v="193"/>
    <x v="41"/>
    <x v="0"/>
    <x v="179"/>
    <x v="168"/>
    <x v="165"/>
    <x v="0"/>
    <x v="0"/>
    <x v="1"/>
    <x v="3"/>
    <x v="0"/>
    <x v="2"/>
    <x v="191"/>
    <x v="193"/>
    <x v="2"/>
    <x v="0"/>
    <x v="0"/>
  </r>
  <r>
    <x v="194"/>
    <x v="39"/>
    <x v="1"/>
    <x v="180"/>
    <x v="18"/>
    <x v="85"/>
    <x v="0"/>
    <x v="1"/>
    <x v="0"/>
    <x v="3"/>
    <x v="0"/>
    <x v="1"/>
    <x v="192"/>
    <x v="194"/>
    <x v="1"/>
    <x v="0"/>
    <x v="0"/>
  </r>
  <r>
    <x v="195"/>
    <x v="20"/>
    <x v="3"/>
    <x v="181"/>
    <x v="169"/>
    <x v="166"/>
    <x v="0"/>
    <x v="1"/>
    <x v="0"/>
    <x v="3"/>
    <x v="1"/>
    <x v="2"/>
    <x v="193"/>
    <x v="195"/>
    <x v="0"/>
    <x v="0"/>
    <x v="0"/>
  </r>
  <r>
    <x v="196"/>
    <x v="35"/>
    <x v="4"/>
    <x v="182"/>
    <x v="170"/>
    <x v="167"/>
    <x v="0"/>
    <x v="0"/>
    <x v="0"/>
    <x v="0"/>
    <x v="2"/>
    <x v="2"/>
    <x v="194"/>
    <x v="196"/>
    <x v="0"/>
    <x v="0"/>
    <x v="0"/>
  </r>
  <r>
    <x v="197"/>
    <x v="19"/>
    <x v="1"/>
    <x v="132"/>
    <x v="171"/>
    <x v="168"/>
    <x v="0"/>
    <x v="0"/>
    <x v="0"/>
    <x v="0"/>
    <x v="0"/>
    <x v="0"/>
    <x v="195"/>
    <x v="197"/>
    <x v="0"/>
    <x v="1"/>
    <x v="0"/>
  </r>
  <r>
    <x v="198"/>
    <x v="41"/>
    <x v="0"/>
    <x v="183"/>
    <x v="172"/>
    <x v="169"/>
    <x v="0"/>
    <x v="0"/>
    <x v="1"/>
    <x v="3"/>
    <x v="1"/>
    <x v="1"/>
    <x v="196"/>
    <x v="198"/>
    <x v="2"/>
    <x v="1"/>
    <x v="0"/>
  </r>
  <r>
    <x v="199"/>
    <x v="31"/>
    <x v="0"/>
    <x v="129"/>
    <x v="161"/>
    <x v="170"/>
    <x v="1"/>
    <x v="1"/>
    <x v="0"/>
    <x v="3"/>
    <x v="1"/>
    <x v="2"/>
    <x v="197"/>
    <x v="199"/>
    <x v="0"/>
    <x v="0"/>
    <x v="0"/>
  </r>
  <r>
    <x v="200"/>
    <x v="18"/>
    <x v="3"/>
    <x v="184"/>
    <x v="173"/>
    <x v="171"/>
    <x v="0"/>
    <x v="1"/>
    <x v="0"/>
    <x v="3"/>
    <x v="2"/>
    <x v="2"/>
    <x v="198"/>
    <x v="200"/>
    <x v="2"/>
    <x v="1"/>
    <x v="0"/>
  </r>
  <r>
    <x v="201"/>
    <x v="45"/>
    <x v="3"/>
    <x v="185"/>
    <x v="174"/>
    <x v="106"/>
    <x v="1"/>
    <x v="0"/>
    <x v="0"/>
    <x v="0"/>
    <x v="1"/>
    <x v="1"/>
    <x v="199"/>
    <x v="201"/>
    <x v="1"/>
    <x v="0"/>
    <x v="0"/>
  </r>
  <r>
    <x v="202"/>
    <x v="8"/>
    <x v="3"/>
    <x v="186"/>
    <x v="175"/>
    <x v="172"/>
    <x v="1"/>
    <x v="1"/>
    <x v="0"/>
    <x v="3"/>
    <x v="1"/>
    <x v="0"/>
    <x v="200"/>
    <x v="202"/>
    <x v="1"/>
    <x v="1"/>
    <x v="0"/>
  </r>
  <r>
    <x v="203"/>
    <x v="35"/>
    <x v="0"/>
    <x v="83"/>
    <x v="176"/>
    <x v="173"/>
    <x v="0"/>
    <x v="0"/>
    <x v="0"/>
    <x v="0"/>
    <x v="0"/>
    <x v="2"/>
    <x v="201"/>
    <x v="203"/>
    <x v="0"/>
    <x v="1"/>
    <x v="0"/>
  </r>
  <r>
    <x v="204"/>
    <x v="36"/>
    <x v="3"/>
    <x v="187"/>
    <x v="177"/>
    <x v="129"/>
    <x v="1"/>
    <x v="0"/>
    <x v="0"/>
    <x v="0"/>
    <x v="0"/>
    <x v="0"/>
    <x v="202"/>
    <x v="204"/>
    <x v="0"/>
    <x v="0"/>
    <x v="0"/>
  </r>
  <r>
    <x v="205"/>
    <x v="34"/>
    <x v="3"/>
    <x v="188"/>
    <x v="178"/>
    <x v="150"/>
    <x v="0"/>
    <x v="0"/>
    <x v="0"/>
    <x v="3"/>
    <x v="1"/>
    <x v="2"/>
    <x v="203"/>
    <x v="205"/>
    <x v="1"/>
    <x v="1"/>
    <x v="0"/>
  </r>
  <r>
    <x v="206"/>
    <x v="1"/>
    <x v="3"/>
    <x v="189"/>
    <x v="179"/>
    <x v="174"/>
    <x v="1"/>
    <x v="0"/>
    <x v="0"/>
    <x v="0"/>
    <x v="1"/>
    <x v="2"/>
    <x v="204"/>
    <x v="206"/>
    <x v="2"/>
    <x v="1"/>
    <x v="0"/>
  </r>
  <r>
    <x v="207"/>
    <x v="19"/>
    <x v="1"/>
    <x v="190"/>
    <x v="180"/>
    <x v="118"/>
    <x v="0"/>
    <x v="0"/>
    <x v="0"/>
    <x v="0"/>
    <x v="0"/>
    <x v="0"/>
    <x v="205"/>
    <x v="207"/>
    <x v="0"/>
    <x v="1"/>
    <x v="0"/>
  </r>
  <r>
    <x v="208"/>
    <x v="9"/>
    <x v="3"/>
    <x v="191"/>
    <x v="172"/>
    <x v="175"/>
    <x v="0"/>
    <x v="0"/>
    <x v="0"/>
    <x v="0"/>
    <x v="0"/>
    <x v="0"/>
    <x v="206"/>
    <x v="208"/>
    <x v="1"/>
    <x v="1"/>
    <x v="0"/>
  </r>
  <r>
    <x v="209"/>
    <x v="21"/>
    <x v="0"/>
    <x v="192"/>
    <x v="181"/>
    <x v="176"/>
    <x v="0"/>
    <x v="0"/>
    <x v="1"/>
    <x v="3"/>
    <x v="1"/>
    <x v="2"/>
    <x v="207"/>
    <x v="209"/>
    <x v="0"/>
    <x v="1"/>
    <x v="0"/>
  </r>
  <r>
    <x v="210"/>
    <x v="21"/>
    <x v="3"/>
    <x v="193"/>
    <x v="182"/>
    <x v="93"/>
    <x v="1"/>
    <x v="0"/>
    <x v="1"/>
    <x v="1"/>
    <x v="0"/>
    <x v="2"/>
    <x v="208"/>
    <x v="210"/>
    <x v="0"/>
    <x v="1"/>
    <x v="0"/>
  </r>
  <r>
    <x v="211"/>
    <x v="14"/>
    <x v="3"/>
    <x v="194"/>
    <x v="124"/>
    <x v="177"/>
    <x v="0"/>
    <x v="0"/>
    <x v="0"/>
    <x v="0"/>
    <x v="2"/>
    <x v="0"/>
    <x v="209"/>
    <x v="211"/>
    <x v="0"/>
    <x v="0"/>
    <x v="0"/>
  </r>
  <r>
    <x v="212"/>
    <x v="13"/>
    <x v="3"/>
    <x v="195"/>
    <x v="183"/>
    <x v="178"/>
    <x v="1"/>
    <x v="0"/>
    <x v="0"/>
    <x v="3"/>
    <x v="0"/>
    <x v="1"/>
    <x v="210"/>
    <x v="212"/>
    <x v="1"/>
    <x v="1"/>
    <x v="0"/>
  </r>
  <r>
    <x v="213"/>
    <x v="30"/>
    <x v="3"/>
    <x v="1"/>
    <x v="184"/>
    <x v="179"/>
    <x v="0"/>
    <x v="0"/>
    <x v="0"/>
    <x v="1"/>
    <x v="0"/>
    <x v="0"/>
    <x v="211"/>
    <x v="213"/>
    <x v="1"/>
    <x v="0"/>
    <x v="0"/>
  </r>
  <r>
    <x v="214"/>
    <x v="34"/>
    <x v="3"/>
    <x v="91"/>
    <x v="185"/>
    <x v="180"/>
    <x v="0"/>
    <x v="0"/>
    <x v="0"/>
    <x v="3"/>
    <x v="0"/>
    <x v="2"/>
    <x v="172"/>
    <x v="214"/>
    <x v="0"/>
    <x v="1"/>
    <x v="0"/>
  </r>
  <r>
    <x v="215"/>
    <x v="30"/>
    <x v="3"/>
    <x v="196"/>
    <x v="186"/>
    <x v="181"/>
    <x v="0"/>
    <x v="0"/>
    <x v="0"/>
    <x v="1"/>
    <x v="0"/>
    <x v="0"/>
    <x v="212"/>
    <x v="215"/>
    <x v="2"/>
    <x v="1"/>
    <x v="0"/>
  </r>
  <r>
    <x v="216"/>
    <x v="23"/>
    <x v="3"/>
    <x v="49"/>
    <x v="65"/>
    <x v="182"/>
    <x v="1"/>
    <x v="0"/>
    <x v="0"/>
    <x v="3"/>
    <x v="0"/>
    <x v="2"/>
    <x v="213"/>
    <x v="216"/>
    <x v="2"/>
    <x v="0"/>
    <x v="0"/>
  </r>
  <r>
    <x v="217"/>
    <x v="14"/>
    <x v="3"/>
    <x v="79"/>
    <x v="187"/>
    <x v="183"/>
    <x v="0"/>
    <x v="0"/>
    <x v="0"/>
    <x v="0"/>
    <x v="0"/>
    <x v="0"/>
    <x v="214"/>
    <x v="217"/>
    <x v="0"/>
    <x v="1"/>
    <x v="0"/>
  </r>
  <r>
    <x v="218"/>
    <x v="23"/>
    <x v="3"/>
    <x v="197"/>
    <x v="188"/>
    <x v="3"/>
    <x v="1"/>
    <x v="0"/>
    <x v="0"/>
    <x v="3"/>
    <x v="1"/>
    <x v="1"/>
    <x v="215"/>
    <x v="218"/>
    <x v="1"/>
    <x v="1"/>
    <x v="0"/>
  </r>
  <r>
    <x v="219"/>
    <x v="31"/>
    <x v="3"/>
    <x v="198"/>
    <x v="189"/>
    <x v="184"/>
    <x v="1"/>
    <x v="1"/>
    <x v="0"/>
    <x v="3"/>
    <x v="2"/>
    <x v="1"/>
    <x v="216"/>
    <x v="219"/>
    <x v="2"/>
    <x v="0"/>
    <x v="0"/>
  </r>
  <r>
    <x v="220"/>
    <x v="22"/>
    <x v="3"/>
    <x v="199"/>
    <x v="190"/>
    <x v="185"/>
    <x v="1"/>
    <x v="0"/>
    <x v="0"/>
    <x v="0"/>
    <x v="2"/>
    <x v="0"/>
    <x v="217"/>
    <x v="220"/>
    <x v="2"/>
    <x v="1"/>
    <x v="1"/>
  </r>
  <r>
    <x v="221"/>
    <x v="44"/>
    <x v="4"/>
    <x v="200"/>
    <x v="191"/>
    <x v="89"/>
    <x v="0"/>
    <x v="0"/>
    <x v="0"/>
    <x v="3"/>
    <x v="0"/>
    <x v="2"/>
    <x v="218"/>
    <x v="221"/>
    <x v="1"/>
    <x v="0"/>
    <x v="0"/>
  </r>
  <r>
    <x v="222"/>
    <x v="29"/>
    <x v="6"/>
    <x v="201"/>
    <x v="192"/>
    <x v="186"/>
    <x v="0"/>
    <x v="0"/>
    <x v="0"/>
    <x v="0"/>
    <x v="1"/>
    <x v="1"/>
    <x v="219"/>
    <x v="222"/>
    <x v="1"/>
    <x v="0"/>
    <x v="0"/>
  </r>
  <r>
    <x v="223"/>
    <x v="27"/>
    <x v="3"/>
    <x v="202"/>
    <x v="193"/>
    <x v="187"/>
    <x v="1"/>
    <x v="0"/>
    <x v="0"/>
    <x v="3"/>
    <x v="0"/>
    <x v="0"/>
    <x v="220"/>
    <x v="223"/>
    <x v="1"/>
    <x v="1"/>
    <x v="0"/>
  </r>
  <r>
    <x v="224"/>
    <x v="37"/>
    <x v="3"/>
    <x v="75"/>
    <x v="194"/>
    <x v="188"/>
    <x v="0"/>
    <x v="0"/>
    <x v="0"/>
    <x v="0"/>
    <x v="0"/>
    <x v="2"/>
    <x v="221"/>
    <x v="224"/>
    <x v="0"/>
    <x v="1"/>
    <x v="0"/>
  </r>
  <r>
    <x v="225"/>
    <x v="31"/>
    <x v="3"/>
    <x v="203"/>
    <x v="195"/>
    <x v="189"/>
    <x v="1"/>
    <x v="1"/>
    <x v="0"/>
    <x v="3"/>
    <x v="0"/>
    <x v="2"/>
    <x v="222"/>
    <x v="225"/>
    <x v="2"/>
    <x v="1"/>
    <x v="0"/>
  </r>
  <r>
    <x v="226"/>
    <x v="44"/>
    <x v="3"/>
    <x v="204"/>
    <x v="196"/>
    <x v="150"/>
    <x v="0"/>
    <x v="0"/>
    <x v="0"/>
    <x v="3"/>
    <x v="2"/>
    <x v="2"/>
    <x v="223"/>
    <x v="226"/>
    <x v="1"/>
    <x v="1"/>
    <x v="0"/>
  </r>
  <r>
    <x v="227"/>
    <x v="22"/>
    <x v="3"/>
    <x v="205"/>
    <x v="197"/>
    <x v="190"/>
    <x v="1"/>
    <x v="0"/>
    <x v="0"/>
    <x v="0"/>
    <x v="0"/>
    <x v="0"/>
    <x v="224"/>
    <x v="227"/>
    <x v="2"/>
    <x v="1"/>
    <x v="0"/>
  </r>
  <r>
    <x v="228"/>
    <x v="33"/>
    <x v="3"/>
    <x v="206"/>
    <x v="198"/>
    <x v="191"/>
    <x v="1"/>
    <x v="1"/>
    <x v="0"/>
    <x v="3"/>
    <x v="1"/>
    <x v="2"/>
    <x v="225"/>
    <x v="228"/>
    <x v="0"/>
    <x v="1"/>
    <x v="0"/>
  </r>
  <r>
    <x v="229"/>
    <x v="40"/>
    <x v="3"/>
    <x v="207"/>
    <x v="199"/>
    <x v="192"/>
    <x v="1"/>
    <x v="0"/>
    <x v="0"/>
    <x v="3"/>
    <x v="2"/>
    <x v="2"/>
    <x v="226"/>
    <x v="229"/>
    <x v="0"/>
    <x v="1"/>
    <x v="0"/>
  </r>
  <r>
    <x v="230"/>
    <x v="39"/>
    <x v="3"/>
    <x v="208"/>
    <x v="200"/>
    <x v="21"/>
    <x v="0"/>
    <x v="1"/>
    <x v="0"/>
    <x v="3"/>
    <x v="1"/>
    <x v="1"/>
    <x v="227"/>
    <x v="230"/>
    <x v="0"/>
    <x v="0"/>
    <x v="0"/>
  </r>
  <r>
    <x v="231"/>
    <x v="40"/>
    <x v="0"/>
    <x v="209"/>
    <x v="201"/>
    <x v="193"/>
    <x v="1"/>
    <x v="0"/>
    <x v="0"/>
    <x v="3"/>
    <x v="0"/>
    <x v="2"/>
    <x v="228"/>
    <x v="231"/>
    <x v="2"/>
    <x v="0"/>
    <x v="0"/>
  </r>
  <r>
    <x v="232"/>
    <x v="39"/>
    <x v="3"/>
    <x v="210"/>
    <x v="105"/>
    <x v="194"/>
    <x v="0"/>
    <x v="1"/>
    <x v="0"/>
    <x v="3"/>
    <x v="0"/>
    <x v="1"/>
    <x v="229"/>
    <x v="232"/>
    <x v="2"/>
    <x v="0"/>
    <x v="0"/>
  </r>
  <r>
    <x v="233"/>
    <x v="6"/>
    <x v="0"/>
    <x v="211"/>
    <x v="202"/>
    <x v="171"/>
    <x v="0"/>
    <x v="0"/>
    <x v="0"/>
    <x v="0"/>
    <x v="2"/>
    <x v="2"/>
    <x v="230"/>
    <x v="233"/>
    <x v="0"/>
    <x v="0"/>
    <x v="0"/>
  </r>
  <r>
    <x v="234"/>
    <x v="41"/>
    <x v="4"/>
    <x v="205"/>
    <x v="203"/>
    <x v="195"/>
    <x v="0"/>
    <x v="0"/>
    <x v="1"/>
    <x v="3"/>
    <x v="1"/>
    <x v="1"/>
    <x v="231"/>
    <x v="234"/>
    <x v="0"/>
    <x v="0"/>
    <x v="0"/>
  </r>
  <r>
    <x v="235"/>
    <x v="1"/>
    <x v="3"/>
    <x v="212"/>
    <x v="141"/>
    <x v="196"/>
    <x v="1"/>
    <x v="0"/>
    <x v="0"/>
    <x v="0"/>
    <x v="0"/>
    <x v="2"/>
    <x v="232"/>
    <x v="235"/>
    <x v="0"/>
    <x v="1"/>
    <x v="0"/>
  </r>
  <r>
    <x v="236"/>
    <x v="44"/>
    <x v="3"/>
    <x v="213"/>
    <x v="204"/>
    <x v="197"/>
    <x v="0"/>
    <x v="0"/>
    <x v="0"/>
    <x v="3"/>
    <x v="0"/>
    <x v="2"/>
    <x v="233"/>
    <x v="236"/>
    <x v="0"/>
    <x v="0"/>
    <x v="0"/>
  </r>
  <r>
    <x v="237"/>
    <x v="3"/>
    <x v="3"/>
    <x v="214"/>
    <x v="205"/>
    <x v="27"/>
    <x v="0"/>
    <x v="0"/>
    <x v="0"/>
    <x v="0"/>
    <x v="0"/>
    <x v="2"/>
    <x v="234"/>
    <x v="237"/>
    <x v="2"/>
    <x v="0"/>
    <x v="0"/>
  </r>
  <r>
    <x v="238"/>
    <x v="39"/>
    <x v="0"/>
    <x v="215"/>
    <x v="82"/>
    <x v="198"/>
    <x v="0"/>
    <x v="1"/>
    <x v="0"/>
    <x v="3"/>
    <x v="1"/>
    <x v="2"/>
    <x v="235"/>
    <x v="238"/>
    <x v="1"/>
    <x v="1"/>
    <x v="0"/>
  </r>
  <r>
    <x v="239"/>
    <x v="32"/>
    <x v="3"/>
    <x v="216"/>
    <x v="206"/>
    <x v="199"/>
    <x v="0"/>
    <x v="0"/>
    <x v="0"/>
    <x v="3"/>
    <x v="1"/>
    <x v="2"/>
    <x v="236"/>
    <x v="239"/>
    <x v="0"/>
    <x v="1"/>
    <x v="0"/>
  </r>
  <r>
    <x v="240"/>
    <x v="33"/>
    <x v="1"/>
    <x v="217"/>
    <x v="207"/>
    <x v="200"/>
    <x v="1"/>
    <x v="1"/>
    <x v="0"/>
    <x v="3"/>
    <x v="1"/>
    <x v="1"/>
    <x v="237"/>
    <x v="240"/>
    <x v="2"/>
    <x v="1"/>
    <x v="0"/>
  </r>
  <r>
    <x v="241"/>
    <x v="26"/>
    <x v="3"/>
    <x v="218"/>
    <x v="208"/>
    <x v="201"/>
    <x v="1"/>
    <x v="0"/>
    <x v="0"/>
    <x v="3"/>
    <x v="0"/>
    <x v="0"/>
    <x v="238"/>
    <x v="241"/>
    <x v="2"/>
    <x v="0"/>
    <x v="0"/>
  </r>
  <r>
    <x v="242"/>
    <x v="40"/>
    <x v="3"/>
    <x v="219"/>
    <x v="209"/>
    <x v="202"/>
    <x v="1"/>
    <x v="0"/>
    <x v="0"/>
    <x v="3"/>
    <x v="0"/>
    <x v="2"/>
    <x v="168"/>
    <x v="242"/>
    <x v="1"/>
    <x v="0"/>
    <x v="0"/>
  </r>
  <r>
    <x v="243"/>
    <x v="44"/>
    <x v="9"/>
    <x v="220"/>
    <x v="210"/>
    <x v="203"/>
    <x v="0"/>
    <x v="0"/>
    <x v="0"/>
    <x v="3"/>
    <x v="0"/>
    <x v="2"/>
    <x v="239"/>
    <x v="243"/>
    <x v="0"/>
    <x v="0"/>
    <x v="0"/>
  </r>
  <r>
    <x v="244"/>
    <x v="5"/>
    <x v="3"/>
    <x v="221"/>
    <x v="211"/>
    <x v="204"/>
    <x v="0"/>
    <x v="0"/>
    <x v="0"/>
    <x v="0"/>
    <x v="0"/>
    <x v="0"/>
    <x v="240"/>
    <x v="244"/>
    <x v="1"/>
    <x v="0"/>
    <x v="0"/>
  </r>
  <r>
    <x v="245"/>
    <x v="27"/>
    <x v="1"/>
    <x v="222"/>
    <x v="212"/>
    <x v="205"/>
    <x v="1"/>
    <x v="0"/>
    <x v="0"/>
    <x v="3"/>
    <x v="1"/>
    <x v="0"/>
    <x v="241"/>
    <x v="245"/>
    <x v="1"/>
    <x v="1"/>
    <x v="0"/>
  </r>
  <r>
    <x v="246"/>
    <x v="14"/>
    <x v="3"/>
    <x v="223"/>
    <x v="213"/>
    <x v="14"/>
    <x v="0"/>
    <x v="0"/>
    <x v="0"/>
    <x v="0"/>
    <x v="0"/>
    <x v="0"/>
    <x v="242"/>
    <x v="246"/>
    <x v="2"/>
    <x v="1"/>
    <x v="0"/>
  </r>
  <r>
    <x v="247"/>
    <x v="35"/>
    <x v="3"/>
    <x v="224"/>
    <x v="199"/>
    <x v="206"/>
    <x v="0"/>
    <x v="0"/>
    <x v="0"/>
    <x v="0"/>
    <x v="0"/>
    <x v="2"/>
    <x v="243"/>
    <x v="247"/>
    <x v="0"/>
    <x v="1"/>
    <x v="0"/>
  </r>
  <r>
    <x v="248"/>
    <x v="43"/>
    <x v="3"/>
    <x v="225"/>
    <x v="214"/>
    <x v="41"/>
    <x v="0"/>
    <x v="0"/>
    <x v="0"/>
    <x v="0"/>
    <x v="0"/>
    <x v="0"/>
    <x v="244"/>
    <x v="248"/>
    <x v="0"/>
    <x v="1"/>
    <x v="0"/>
  </r>
  <r>
    <x v="249"/>
    <x v="28"/>
    <x v="3"/>
    <x v="226"/>
    <x v="215"/>
    <x v="40"/>
    <x v="0"/>
    <x v="0"/>
    <x v="0"/>
    <x v="1"/>
    <x v="2"/>
    <x v="2"/>
    <x v="245"/>
    <x v="249"/>
    <x v="2"/>
    <x v="1"/>
    <x v="0"/>
  </r>
  <r>
    <x v="250"/>
    <x v="6"/>
    <x v="3"/>
    <x v="227"/>
    <x v="216"/>
    <x v="138"/>
    <x v="0"/>
    <x v="0"/>
    <x v="0"/>
    <x v="0"/>
    <x v="0"/>
    <x v="2"/>
    <x v="246"/>
    <x v="250"/>
    <x v="2"/>
    <x v="1"/>
    <x v="0"/>
  </r>
  <r>
    <x v="251"/>
    <x v="21"/>
    <x v="1"/>
    <x v="0"/>
    <x v="217"/>
    <x v="119"/>
    <x v="0"/>
    <x v="0"/>
    <x v="1"/>
    <x v="1"/>
    <x v="2"/>
    <x v="1"/>
    <x v="247"/>
    <x v="251"/>
    <x v="2"/>
    <x v="1"/>
    <x v="0"/>
  </r>
  <r>
    <x v="252"/>
    <x v="31"/>
    <x v="3"/>
    <x v="228"/>
    <x v="117"/>
    <x v="47"/>
    <x v="1"/>
    <x v="1"/>
    <x v="0"/>
    <x v="3"/>
    <x v="0"/>
    <x v="2"/>
    <x v="248"/>
    <x v="252"/>
    <x v="0"/>
    <x v="1"/>
    <x v="0"/>
  </r>
  <r>
    <x v="253"/>
    <x v="21"/>
    <x v="3"/>
    <x v="49"/>
    <x v="218"/>
    <x v="176"/>
    <x v="1"/>
    <x v="0"/>
    <x v="1"/>
    <x v="1"/>
    <x v="0"/>
    <x v="2"/>
    <x v="249"/>
    <x v="253"/>
    <x v="0"/>
    <x v="1"/>
    <x v="0"/>
  </r>
  <r>
    <x v="254"/>
    <x v="5"/>
    <x v="3"/>
    <x v="229"/>
    <x v="219"/>
    <x v="207"/>
    <x v="0"/>
    <x v="0"/>
    <x v="0"/>
    <x v="0"/>
    <x v="0"/>
    <x v="0"/>
    <x v="250"/>
    <x v="254"/>
    <x v="0"/>
    <x v="0"/>
    <x v="0"/>
  </r>
  <r>
    <x v="255"/>
    <x v="39"/>
    <x v="1"/>
    <x v="230"/>
    <x v="141"/>
    <x v="78"/>
    <x v="0"/>
    <x v="1"/>
    <x v="0"/>
    <x v="3"/>
    <x v="0"/>
    <x v="2"/>
    <x v="251"/>
    <x v="255"/>
    <x v="0"/>
    <x v="0"/>
    <x v="0"/>
  </r>
  <r>
    <x v="256"/>
    <x v="41"/>
    <x v="6"/>
    <x v="231"/>
    <x v="170"/>
    <x v="208"/>
    <x v="0"/>
    <x v="0"/>
    <x v="1"/>
    <x v="3"/>
    <x v="0"/>
    <x v="1"/>
    <x v="252"/>
    <x v="256"/>
    <x v="1"/>
    <x v="0"/>
    <x v="0"/>
  </r>
  <r>
    <x v="257"/>
    <x v="20"/>
    <x v="3"/>
    <x v="232"/>
    <x v="220"/>
    <x v="60"/>
    <x v="0"/>
    <x v="1"/>
    <x v="0"/>
    <x v="3"/>
    <x v="2"/>
    <x v="1"/>
    <x v="253"/>
    <x v="257"/>
    <x v="2"/>
    <x v="1"/>
    <x v="0"/>
  </r>
  <r>
    <x v="258"/>
    <x v="39"/>
    <x v="3"/>
    <x v="233"/>
    <x v="221"/>
    <x v="27"/>
    <x v="0"/>
    <x v="1"/>
    <x v="0"/>
    <x v="3"/>
    <x v="0"/>
    <x v="2"/>
    <x v="254"/>
    <x v="258"/>
    <x v="2"/>
    <x v="0"/>
    <x v="0"/>
  </r>
  <r>
    <x v="259"/>
    <x v="32"/>
    <x v="3"/>
    <x v="234"/>
    <x v="222"/>
    <x v="209"/>
    <x v="0"/>
    <x v="0"/>
    <x v="0"/>
    <x v="3"/>
    <x v="1"/>
    <x v="2"/>
    <x v="255"/>
    <x v="259"/>
    <x v="0"/>
    <x v="1"/>
    <x v="0"/>
  </r>
  <r>
    <x v="260"/>
    <x v="43"/>
    <x v="11"/>
    <x v="235"/>
    <x v="60"/>
    <x v="210"/>
    <x v="0"/>
    <x v="0"/>
    <x v="0"/>
    <x v="0"/>
    <x v="2"/>
    <x v="0"/>
    <x v="256"/>
    <x v="260"/>
    <x v="1"/>
    <x v="0"/>
    <x v="0"/>
  </r>
  <r>
    <x v="261"/>
    <x v="2"/>
    <x v="1"/>
    <x v="236"/>
    <x v="223"/>
    <x v="211"/>
    <x v="1"/>
    <x v="0"/>
    <x v="0"/>
    <x v="1"/>
    <x v="0"/>
    <x v="0"/>
    <x v="257"/>
    <x v="261"/>
    <x v="2"/>
    <x v="1"/>
    <x v="1"/>
  </r>
  <r>
    <x v="262"/>
    <x v="17"/>
    <x v="3"/>
    <x v="237"/>
    <x v="224"/>
    <x v="212"/>
    <x v="1"/>
    <x v="0"/>
    <x v="0"/>
    <x v="0"/>
    <x v="0"/>
    <x v="2"/>
    <x v="258"/>
    <x v="262"/>
    <x v="2"/>
    <x v="1"/>
    <x v="0"/>
  </r>
  <r>
    <x v="263"/>
    <x v="28"/>
    <x v="3"/>
    <x v="238"/>
    <x v="225"/>
    <x v="1"/>
    <x v="0"/>
    <x v="0"/>
    <x v="0"/>
    <x v="1"/>
    <x v="1"/>
    <x v="1"/>
    <x v="259"/>
    <x v="263"/>
    <x v="0"/>
    <x v="1"/>
    <x v="0"/>
  </r>
  <r>
    <x v="264"/>
    <x v="39"/>
    <x v="1"/>
    <x v="239"/>
    <x v="226"/>
    <x v="213"/>
    <x v="0"/>
    <x v="1"/>
    <x v="0"/>
    <x v="3"/>
    <x v="0"/>
    <x v="1"/>
    <x v="260"/>
    <x v="264"/>
    <x v="0"/>
    <x v="1"/>
    <x v="0"/>
  </r>
  <r>
    <x v="265"/>
    <x v="3"/>
    <x v="3"/>
    <x v="201"/>
    <x v="227"/>
    <x v="214"/>
    <x v="0"/>
    <x v="0"/>
    <x v="0"/>
    <x v="0"/>
    <x v="1"/>
    <x v="1"/>
    <x v="261"/>
    <x v="265"/>
    <x v="1"/>
    <x v="1"/>
    <x v="0"/>
  </r>
  <r>
    <x v="266"/>
    <x v="17"/>
    <x v="3"/>
    <x v="240"/>
    <x v="228"/>
    <x v="215"/>
    <x v="1"/>
    <x v="0"/>
    <x v="0"/>
    <x v="0"/>
    <x v="0"/>
    <x v="2"/>
    <x v="262"/>
    <x v="266"/>
    <x v="1"/>
    <x v="1"/>
    <x v="0"/>
  </r>
  <r>
    <x v="267"/>
    <x v="16"/>
    <x v="3"/>
    <x v="241"/>
    <x v="229"/>
    <x v="216"/>
    <x v="1"/>
    <x v="1"/>
    <x v="0"/>
    <x v="3"/>
    <x v="0"/>
    <x v="1"/>
    <x v="163"/>
    <x v="267"/>
    <x v="2"/>
    <x v="1"/>
    <x v="0"/>
  </r>
  <r>
    <x v="268"/>
    <x v="5"/>
    <x v="3"/>
    <x v="25"/>
    <x v="230"/>
    <x v="217"/>
    <x v="0"/>
    <x v="0"/>
    <x v="0"/>
    <x v="0"/>
    <x v="0"/>
    <x v="0"/>
    <x v="263"/>
    <x v="268"/>
    <x v="2"/>
    <x v="0"/>
    <x v="0"/>
  </r>
  <r>
    <x v="269"/>
    <x v="6"/>
    <x v="3"/>
    <x v="242"/>
    <x v="231"/>
    <x v="78"/>
    <x v="0"/>
    <x v="0"/>
    <x v="0"/>
    <x v="0"/>
    <x v="0"/>
    <x v="2"/>
    <x v="264"/>
    <x v="269"/>
    <x v="2"/>
    <x v="0"/>
    <x v="0"/>
  </r>
  <r>
    <x v="270"/>
    <x v="22"/>
    <x v="3"/>
    <x v="243"/>
    <x v="232"/>
    <x v="218"/>
    <x v="1"/>
    <x v="0"/>
    <x v="0"/>
    <x v="0"/>
    <x v="2"/>
    <x v="0"/>
    <x v="265"/>
    <x v="270"/>
    <x v="0"/>
    <x v="1"/>
    <x v="0"/>
  </r>
  <r>
    <x v="271"/>
    <x v="40"/>
    <x v="3"/>
    <x v="7"/>
    <x v="233"/>
    <x v="219"/>
    <x v="1"/>
    <x v="0"/>
    <x v="0"/>
    <x v="3"/>
    <x v="0"/>
    <x v="2"/>
    <x v="266"/>
    <x v="271"/>
    <x v="1"/>
    <x v="0"/>
    <x v="0"/>
  </r>
  <r>
    <x v="272"/>
    <x v="14"/>
    <x v="3"/>
    <x v="50"/>
    <x v="234"/>
    <x v="220"/>
    <x v="0"/>
    <x v="0"/>
    <x v="0"/>
    <x v="0"/>
    <x v="2"/>
    <x v="0"/>
    <x v="267"/>
    <x v="272"/>
    <x v="1"/>
    <x v="1"/>
    <x v="0"/>
  </r>
  <r>
    <x v="273"/>
    <x v="36"/>
    <x v="3"/>
    <x v="244"/>
    <x v="235"/>
    <x v="221"/>
    <x v="1"/>
    <x v="0"/>
    <x v="0"/>
    <x v="0"/>
    <x v="0"/>
    <x v="0"/>
    <x v="268"/>
    <x v="273"/>
    <x v="0"/>
    <x v="1"/>
    <x v="0"/>
  </r>
  <r>
    <x v="274"/>
    <x v="40"/>
    <x v="3"/>
    <x v="245"/>
    <x v="236"/>
    <x v="166"/>
    <x v="1"/>
    <x v="0"/>
    <x v="0"/>
    <x v="3"/>
    <x v="0"/>
    <x v="2"/>
    <x v="269"/>
    <x v="274"/>
    <x v="2"/>
    <x v="0"/>
    <x v="0"/>
  </r>
  <r>
    <x v="275"/>
    <x v="25"/>
    <x v="1"/>
    <x v="187"/>
    <x v="237"/>
    <x v="196"/>
    <x v="0"/>
    <x v="0"/>
    <x v="0"/>
    <x v="0"/>
    <x v="0"/>
    <x v="2"/>
    <x v="270"/>
    <x v="275"/>
    <x v="0"/>
    <x v="0"/>
    <x v="0"/>
  </r>
  <r>
    <x v="276"/>
    <x v="28"/>
    <x v="1"/>
    <x v="246"/>
    <x v="238"/>
    <x v="152"/>
    <x v="0"/>
    <x v="0"/>
    <x v="0"/>
    <x v="1"/>
    <x v="0"/>
    <x v="2"/>
    <x v="271"/>
    <x v="276"/>
    <x v="2"/>
    <x v="1"/>
    <x v="0"/>
  </r>
  <r>
    <x v="277"/>
    <x v="19"/>
    <x v="3"/>
    <x v="247"/>
    <x v="239"/>
    <x v="222"/>
    <x v="0"/>
    <x v="0"/>
    <x v="0"/>
    <x v="0"/>
    <x v="0"/>
    <x v="0"/>
    <x v="195"/>
    <x v="277"/>
    <x v="1"/>
    <x v="0"/>
    <x v="0"/>
  </r>
  <r>
    <x v="278"/>
    <x v="3"/>
    <x v="1"/>
    <x v="248"/>
    <x v="240"/>
    <x v="133"/>
    <x v="0"/>
    <x v="0"/>
    <x v="0"/>
    <x v="0"/>
    <x v="0"/>
    <x v="2"/>
    <x v="272"/>
    <x v="278"/>
    <x v="1"/>
    <x v="1"/>
    <x v="0"/>
  </r>
  <r>
    <x v="279"/>
    <x v="3"/>
    <x v="3"/>
    <x v="249"/>
    <x v="241"/>
    <x v="99"/>
    <x v="0"/>
    <x v="0"/>
    <x v="0"/>
    <x v="0"/>
    <x v="0"/>
    <x v="1"/>
    <x v="273"/>
    <x v="279"/>
    <x v="2"/>
    <x v="0"/>
    <x v="0"/>
  </r>
  <r>
    <x v="280"/>
    <x v="0"/>
    <x v="3"/>
    <x v="250"/>
    <x v="242"/>
    <x v="223"/>
    <x v="0"/>
    <x v="0"/>
    <x v="0"/>
    <x v="0"/>
    <x v="0"/>
    <x v="0"/>
    <x v="274"/>
    <x v="280"/>
    <x v="0"/>
    <x v="1"/>
    <x v="0"/>
  </r>
  <r>
    <x v="281"/>
    <x v="3"/>
    <x v="3"/>
    <x v="251"/>
    <x v="243"/>
    <x v="80"/>
    <x v="0"/>
    <x v="0"/>
    <x v="0"/>
    <x v="0"/>
    <x v="0"/>
    <x v="2"/>
    <x v="139"/>
    <x v="281"/>
    <x v="1"/>
    <x v="0"/>
    <x v="0"/>
  </r>
  <r>
    <x v="282"/>
    <x v="39"/>
    <x v="0"/>
    <x v="252"/>
    <x v="215"/>
    <x v="224"/>
    <x v="0"/>
    <x v="1"/>
    <x v="0"/>
    <x v="3"/>
    <x v="1"/>
    <x v="2"/>
    <x v="275"/>
    <x v="282"/>
    <x v="2"/>
    <x v="0"/>
    <x v="0"/>
  </r>
  <r>
    <x v="283"/>
    <x v="1"/>
    <x v="3"/>
    <x v="253"/>
    <x v="244"/>
    <x v="106"/>
    <x v="1"/>
    <x v="0"/>
    <x v="0"/>
    <x v="0"/>
    <x v="2"/>
    <x v="1"/>
    <x v="276"/>
    <x v="283"/>
    <x v="1"/>
    <x v="1"/>
    <x v="0"/>
  </r>
  <r>
    <x v="284"/>
    <x v="36"/>
    <x v="3"/>
    <x v="254"/>
    <x v="245"/>
    <x v="225"/>
    <x v="1"/>
    <x v="0"/>
    <x v="0"/>
    <x v="0"/>
    <x v="2"/>
    <x v="0"/>
    <x v="277"/>
    <x v="284"/>
    <x v="2"/>
    <x v="1"/>
    <x v="0"/>
  </r>
  <r>
    <x v="285"/>
    <x v="1"/>
    <x v="3"/>
    <x v="255"/>
    <x v="246"/>
    <x v="226"/>
    <x v="1"/>
    <x v="0"/>
    <x v="0"/>
    <x v="0"/>
    <x v="0"/>
    <x v="2"/>
    <x v="278"/>
    <x v="285"/>
    <x v="0"/>
    <x v="1"/>
    <x v="0"/>
  </r>
  <r>
    <x v="286"/>
    <x v="28"/>
    <x v="3"/>
    <x v="256"/>
    <x v="247"/>
    <x v="100"/>
    <x v="0"/>
    <x v="0"/>
    <x v="0"/>
    <x v="1"/>
    <x v="0"/>
    <x v="1"/>
    <x v="279"/>
    <x v="286"/>
    <x v="2"/>
    <x v="1"/>
    <x v="0"/>
  </r>
  <r>
    <x v="287"/>
    <x v="26"/>
    <x v="3"/>
    <x v="187"/>
    <x v="248"/>
    <x v="227"/>
    <x v="1"/>
    <x v="0"/>
    <x v="0"/>
    <x v="3"/>
    <x v="0"/>
    <x v="0"/>
    <x v="280"/>
    <x v="287"/>
    <x v="2"/>
    <x v="1"/>
    <x v="0"/>
  </r>
  <r>
    <x v="288"/>
    <x v="27"/>
    <x v="1"/>
    <x v="257"/>
    <x v="249"/>
    <x v="14"/>
    <x v="1"/>
    <x v="0"/>
    <x v="0"/>
    <x v="3"/>
    <x v="0"/>
    <x v="0"/>
    <x v="281"/>
    <x v="288"/>
    <x v="0"/>
    <x v="1"/>
    <x v="0"/>
  </r>
  <r>
    <x v="289"/>
    <x v="6"/>
    <x v="3"/>
    <x v="203"/>
    <x v="250"/>
    <x v="228"/>
    <x v="0"/>
    <x v="0"/>
    <x v="0"/>
    <x v="0"/>
    <x v="0"/>
    <x v="2"/>
    <x v="282"/>
    <x v="289"/>
    <x v="1"/>
    <x v="1"/>
    <x v="0"/>
  </r>
  <r>
    <x v="290"/>
    <x v="16"/>
    <x v="3"/>
    <x v="258"/>
    <x v="251"/>
    <x v="229"/>
    <x v="1"/>
    <x v="1"/>
    <x v="0"/>
    <x v="3"/>
    <x v="0"/>
    <x v="1"/>
    <x v="283"/>
    <x v="290"/>
    <x v="2"/>
    <x v="0"/>
    <x v="0"/>
  </r>
  <r>
    <x v="291"/>
    <x v="9"/>
    <x v="6"/>
    <x v="259"/>
    <x v="252"/>
    <x v="230"/>
    <x v="0"/>
    <x v="0"/>
    <x v="0"/>
    <x v="0"/>
    <x v="0"/>
    <x v="0"/>
    <x v="284"/>
    <x v="291"/>
    <x v="0"/>
    <x v="0"/>
    <x v="1"/>
  </r>
  <r>
    <x v="292"/>
    <x v="20"/>
    <x v="3"/>
    <x v="260"/>
    <x v="253"/>
    <x v="124"/>
    <x v="0"/>
    <x v="1"/>
    <x v="0"/>
    <x v="3"/>
    <x v="0"/>
    <x v="2"/>
    <x v="285"/>
    <x v="292"/>
    <x v="0"/>
    <x v="0"/>
    <x v="0"/>
  </r>
  <r>
    <x v="293"/>
    <x v="28"/>
    <x v="3"/>
    <x v="261"/>
    <x v="254"/>
    <x v="231"/>
    <x v="0"/>
    <x v="0"/>
    <x v="0"/>
    <x v="1"/>
    <x v="0"/>
    <x v="1"/>
    <x v="286"/>
    <x v="293"/>
    <x v="1"/>
    <x v="1"/>
    <x v="0"/>
  </r>
  <r>
    <x v="294"/>
    <x v="27"/>
    <x v="3"/>
    <x v="262"/>
    <x v="255"/>
    <x v="232"/>
    <x v="1"/>
    <x v="0"/>
    <x v="0"/>
    <x v="3"/>
    <x v="1"/>
    <x v="0"/>
    <x v="287"/>
    <x v="294"/>
    <x v="0"/>
    <x v="1"/>
    <x v="0"/>
  </r>
  <r>
    <x v="295"/>
    <x v="32"/>
    <x v="3"/>
    <x v="263"/>
    <x v="256"/>
    <x v="112"/>
    <x v="0"/>
    <x v="0"/>
    <x v="0"/>
    <x v="3"/>
    <x v="0"/>
    <x v="2"/>
    <x v="288"/>
    <x v="295"/>
    <x v="1"/>
    <x v="1"/>
    <x v="0"/>
  </r>
  <r>
    <x v="296"/>
    <x v="29"/>
    <x v="1"/>
    <x v="264"/>
    <x v="257"/>
    <x v="233"/>
    <x v="0"/>
    <x v="0"/>
    <x v="0"/>
    <x v="0"/>
    <x v="0"/>
    <x v="2"/>
    <x v="289"/>
    <x v="296"/>
    <x v="2"/>
    <x v="1"/>
    <x v="0"/>
  </r>
  <r>
    <x v="297"/>
    <x v="15"/>
    <x v="2"/>
    <x v="265"/>
    <x v="27"/>
    <x v="54"/>
    <x v="0"/>
    <x v="0"/>
    <x v="0"/>
    <x v="0"/>
    <x v="0"/>
    <x v="0"/>
    <x v="290"/>
    <x v="297"/>
    <x v="1"/>
    <x v="1"/>
    <x v="1"/>
  </r>
  <r>
    <x v="298"/>
    <x v="27"/>
    <x v="3"/>
    <x v="266"/>
    <x v="258"/>
    <x v="234"/>
    <x v="1"/>
    <x v="0"/>
    <x v="0"/>
    <x v="3"/>
    <x v="0"/>
    <x v="0"/>
    <x v="291"/>
    <x v="298"/>
    <x v="1"/>
    <x v="1"/>
    <x v="0"/>
  </r>
  <r>
    <x v="299"/>
    <x v="19"/>
    <x v="3"/>
    <x v="267"/>
    <x v="259"/>
    <x v="235"/>
    <x v="0"/>
    <x v="0"/>
    <x v="0"/>
    <x v="0"/>
    <x v="0"/>
    <x v="0"/>
    <x v="292"/>
    <x v="299"/>
    <x v="0"/>
    <x v="1"/>
    <x v="0"/>
  </r>
  <r>
    <x v="300"/>
    <x v="40"/>
    <x v="3"/>
    <x v="268"/>
    <x v="260"/>
    <x v="27"/>
    <x v="1"/>
    <x v="0"/>
    <x v="0"/>
    <x v="3"/>
    <x v="0"/>
    <x v="2"/>
    <x v="293"/>
    <x v="300"/>
    <x v="2"/>
    <x v="1"/>
    <x v="0"/>
  </r>
  <r>
    <x v="301"/>
    <x v="0"/>
    <x v="3"/>
    <x v="78"/>
    <x v="261"/>
    <x v="12"/>
    <x v="0"/>
    <x v="0"/>
    <x v="0"/>
    <x v="0"/>
    <x v="2"/>
    <x v="0"/>
    <x v="294"/>
    <x v="301"/>
    <x v="1"/>
    <x v="1"/>
    <x v="0"/>
  </r>
  <r>
    <x v="302"/>
    <x v="21"/>
    <x v="3"/>
    <x v="269"/>
    <x v="262"/>
    <x v="236"/>
    <x v="1"/>
    <x v="0"/>
    <x v="1"/>
    <x v="1"/>
    <x v="0"/>
    <x v="1"/>
    <x v="295"/>
    <x v="302"/>
    <x v="1"/>
    <x v="0"/>
    <x v="0"/>
  </r>
  <r>
    <x v="303"/>
    <x v="41"/>
    <x v="3"/>
    <x v="270"/>
    <x v="263"/>
    <x v="237"/>
    <x v="0"/>
    <x v="0"/>
    <x v="1"/>
    <x v="3"/>
    <x v="0"/>
    <x v="2"/>
    <x v="296"/>
    <x v="303"/>
    <x v="1"/>
    <x v="1"/>
    <x v="0"/>
  </r>
  <r>
    <x v="304"/>
    <x v="12"/>
    <x v="0"/>
    <x v="271"/>
    <x v="264"/>
    <x v="238"/>
    <x v="1"/>
    <x v="0"/>
    <x v="0"/>
    <x v="1"/>
    <x v="0"/>
    <x v="0"/>
    <x v="297"/>
    <x v="304"/>
    <x v="2"/>
    <x v="1"/>
    <x v="0"/>
  </r>
  <r>
    <x v="305"/>
    <x v="23"/>
    <x v="3"/>
    <x v="272"/>
    <x v="265"/>
    <x v="239"/>
    <x v="1"/>
    <x v="0"/>
    <x v="0"/>
    <x v="3"/>
    <x v="0"/>
    <x v="2"/>
    <x v="298"/>
    <x v="305"/>
    <x v="1"/>
    <x v="1"/>
    <x v="0"/>
  </r>
  <r>
    <x v="306"/>
    <x v="33"/>
    <x v="3"/>
    <x v="61"/>
    <x v="266"/>
    <x v="194"/>
    <x v="1"/>
    <x v="1"/>
    <x v="0"/>
    <x v="3"/>
    <x v="0"/>
    <x v="1"/>
    <x v="299"/>
    <x v="306"/>
    <x v="0"/>
    <x v="1"/>
    <x v="0"/>
  </r>
  <r>
    <x v="307"/>
    <x v="35"/>
    <x v="3"/>
    <x v="273"/>
    <x v="267"/>
    <x v="240"/>
    <x v="0"/>
    <x v="0"/>
    <x v="0"/>
    <x v="0"/>
    <x v="0"/>
    <x v="1"/>
    <x v="300"/>
    <x v="307"/>
    <x v="2"/>
    <x v="0"/>
    <x v="0"/>
  </r>
  <r>
    <x v="308"/>
    <x v="2"/>
    <x v="3"/>
    <x v="274"/>
    <x v="268"/>
    <x v="241"/>
    <x v="1"/>
    <x v="0"/>
    <x v="0"/>
    <x v="1"/>
    <x v="0"/>
    <x v="0"/>
    <x v="301"/>
    <x v="308"/>
    <x v="0"/>
    <x v="1"/>
    <x v="0"/>
  </r>
  <r>
    <x v="309"/>
    <x v="26"/>
    <x v="3"/>
    <x v="275"/>
    <x v="269"/>
    <x v="242"/>
    <x v="1"/>
    <x v="0"/>
    <x v="0"/>
    <x v="3"/>
    <x v="0"/>
    <x v="0"/>
    <x v="302"/>
    <x v="309"/>
    <x v="1"/>
    <x v="1"/>
    <x v="0"/>
  </r>
  <r>
    <x v="310"/>
    <x v="33"/>
    <x v="1"/>
    <x v="276"/>
    <x v="270"/>
    <x v="236"/>
    <x v="1"/>
    <x v="1"/>
    <x v="0"/>
    <x v="3"/>
    <x v="0"/>
    <x v="1"/>
    <x v="303"/>
    <x v="310"/>
    <x v="1"/>
    <x v="1"/>
    <x v="0"/>
  </r>
  <r>
    <x v="311"/>
    <x v="44"/>
    <x v="3"/>
    <x v="277"/>
    <x v="271"/>
    <x v="141"/>
    <x v="0"/>
    <x v="0"/>
    <x v="0"/>
    <x v="3"/>
    <x v="0"/>
    <x v="2"/>
    <x v="304"/>
    <x v="311"/>
    <x v="0"/>
    <x v="1"/>
    <x v="0"/>
  </r>
  <r>
    <x v="312"/>
    <x v="1"/>
    <x v="1"/>
    <x v="278"/>
    <x v="272"/>
    <x v="243"/>
    <x v="1"/>
    <x v="0"/>
    <x v="0"/>
    <x v="0"/>
    <x v="0"/>
    <x v="2"/>
    <x v="305"/>
    <x v="312"/>
    <x v="0"/>
    <x v="1"/>
    <x v="0"/>
  </r>
  <r>
    <x v="313"/>
    <x v="16"/>
    <x v="3"/>
    <x v="279"/>
    <x v="273"/>
    <x v="244"/>
    <x v="1"/>
    <x v="1"/>
    <x v="0"/>
    <x v="3"/>
    <x v="0"/>
    <x v="2"/>
    <x v="306"/>
    <x v="313"/>
    <x v="2"/>
    <x v="1"/>
    <x v="0"/>
  </r>
  <r>
    <x v="314"/>
    <x v="39"/>
    <x v="3"/>
    <x v="280"/>
    <x v="274"/>
    <x v="245"/>
    <x v="0"/>
    <x v="0"/>
    <x v="1"/>
    <x v="3"/>
    <x v="0"/>
    <x v="1"/>
    <x v="307"/>
    <x v="314"/>
    <x v="2"/>
    <x v="1"/>
    <x v="0"/>
  </r>
  <r>
    <x v="315"/>
    <x v="28"/>
    <x v="1"/>
    <x v="161"/>
    <x v="275"/>
    <x v="27"/>
    <x v="0"/>
    <x v="0"/>
    <x v="0"/>
    <x v="1"/>
    <x v="0"/>
    <x v="2"/>
    <x v="308"/>
    <x v="315"/>
    <x v="1"/>
    <x v="0"/>
    <x v="1"/>
  </r>
  <r>
    <x v="316"/>
    <x v="5"/>
    <x v="7"/>
    <x v="19"/>
    <x v="276"/>
    <x v="246"/>
    <x v="0"/>
    <x v="0"/>
    <x v="0"/>
    <x v="0"/>
    <x v="0"/>
    <x v="0"/>
    <x v="309"/>
    <x v="316"/>
    <x v="1"/>
    <x v="0"/>
    <x v="1"/>
  </r>
  <r>
    <x v="317"/>
    <x v="8"/>
    <x v="7"/>
    <x v="281"/>
    <x v="277"/>
    <x v="247"/>
    <x v="1"/>
    <x v="1"/>
    <x v="0"/>
    <x v="3"/>
    <x v="0"/>
    <x v="0"/>
    <x v="310"/>
    <x v="317"/>
    <x v="1"/>
    <x v="0"/>
    <x v="0"/>
  </r>
  <r>
    <x v="318"/>
    <x v="7"/>
    <x v="1"/>
    <x v="282"/>
    <x v="278"/>
    <x v="248"/>
    <x v="0"/>
    <x v="0"/>
    <x v="0"/>
    <x v="2"/>
    <x v="0"/>
    <x v="0"/>
    <x v="311"/>
    <x v="318"/>
    <x v="0"/>
    <x v="0"/>
    <x v="1"/>
  </r>
  <r>
    <x v="319"/>
    <x v="14"/>
    <x v="3"/>
    <x v="283"/>
    <x v="279"/>
    <x v="68"/>
    <x v="0"/>
    <x v="0"/>
    <x v="0"/>
    <x v="0"/>
    <x v="3"/>
    <x v="3"/>
    <x v="312"/>
    <x v="319"/>
    <x v="0"/>
    <x v="1"/>
    <x v="0"/>
  </r>
  <r>
    <x v="320"/>
    <x v="18"/>
    <x v="3"/>
    <x v="284"/>
    <x v="280"/>
    <x v="249"/>
    <x v="0"/>
    <x v="1"/>
    <x v="0"/>
    <x v="3"/>
    <x v="1"/>
    <x v="2"/>
    <x v="313"/>
    <x v="320"/>
    <x v="0"/>
    <x v="1"/>
    <x v="0"/>
  </r>
  <r>
    <x v="321"/>
    <x v="22"/>
    <x v="1"/>
    <x v="285"/>
    <x v="281"/>
    <x v="250"/>
    <x v="1"/>
    <x v="0"/>
    <x v="0"/>
    <x v="0"/>
    <x v="0"/>
    <x v="0"/>
    <x v="314"/>
    <x v="321"/>
    <x v="1"/>
    <x v="0"/>
    <x v="1"/>
  </r>
  <r>
    <x v="322"/>
    <x v="36"/>
    <x v="1"/>
    <x v="286"/>
    <x v="282"/>
    <x v="201"/>
    <x v="1"/>
    <x v="0"/>
    <x v="0"/>
    <x v="0"/>
    <x v="0"/>
    <x v="0"/>
    <x v="315"/>
    <x v="322"/>
    <x v="0"/>
    <x v="1"/>
    <x v="0"/>
  </r>
  <r>
    <x v="323"/>
    <x v="42"/>
    <x v="3"/>
    <x v="143"/>
    <x v="283"/>
    <x v="251"/>
    <x v="0"/>
    <x v="0"/>
    <x v="0"/>
    <x v="0"/>
    <x v="0"/>
    <x v="2"/>
    <x v="316"/>
    <x v="323"/>
    <x v="1"/>
    <x v="0"/>
    <x v="0"/>
  </r>
  <r>
    <x v="324"/>
    <x v="1"/>
    <x v="3"/>
    <x v="287"/>
    <x v="272"/>
    <x v="252"/>
    <x v="1"/>
    <x v="0"/>
    <x v="0"/>
    <x v="0"/>
    <x v="0"/>
    <x v="2"/>
    <x v="317"/>
    <x v="324"/>
    <x v="1"/>
    <x v="0"/>
    <x v="0"/>
  </r>
  <r>
    <x v="325"/>
    <x v="23"/>
    <x v="3"/>
    <x v="288"/>
    <x v="284"/>
    <x v="253"/>
    <x v="1"/>
    <x v="0"/>
    <x v="0"/>
    <x v="3"/>
    <x v="0"/>
    <x v="2"/>
    <x v="318"/>
    <x v="325"/>
    <x v="1"/>
    <x v="0"/>
    <x v="0"/>
  </r>
  <r>
    <x v="326"/>
    <x v="27"/>
    <x v="3"/>
    <x v="208"/>
    <x v="285"/>
    <x v="254"/>
    <x v="1"/>
    <x v="0"/>
    <x v="0"/>
    <x v="3"/>
    <x v="0"/>
    <x v="0"/>
    <x v="319"/>
    <x v="326"/>
    <x v="0"/>
    <x v="0"/>
    <x v="0"/>
  </r>
  <r>
    <x v="327"/>
    <x v="4"/>
    <x v="3"/>
    <x v="289"/>
    <x v="286"/>
    <x v="34"/>
    <x v="0"/>
    <x v="0"/>
    <x v="0"/>
    <x v="0"/>
    <x v="0"/>
    <x v="1"/>
    <x v="320"/>
    <x v="327"/>
    <x v="0"/>
    <x v="0"/>
    <x v="0"/>
  </r>
  <r>
    <x v="328"/>
    <x v="37"/>
    <x v="1"/>
    <x v="203"/>
    <x v="287"/>
    <x v="67"/>
    <x v="0"/>
    <x v="0"/>
    <x v="0"/>
    <x v="0"/>
    <x v="0"/>
    <x v="2"/>
    <x v="321"/>
    <x v="328"/>
    <x v="1"/>
    <x v="0"/>
    <x v="0"/>
  </r>
  <r>
    <x v="329"/>
    <x v="36"/>
    <x v="3"/>
    <x v="290"/>
    <x v="288"/>
    <x v="255"/>
    <x v="1"/>
    <x v="0"/>
    <x v="0"/>
    <x v="0"/>
    <x v="0"/>
    <x v="0"/>
    <x v="322"/>
    <x v="329"/>
    <x v="2"/>
    <x v="0"/>
    <x v="0"/>
  </r>
  <r>
    <x v="330"/>
    <x v="44"/>
    <x v="3"/>
    <x v="291"/>
    <x v="289"/>
    <x v="256"/>
    <x v="0"/>
    <x v="0"/>
    <x v="0"/>
    <x v="3"/>
    <x v="0"/>
    <x v="1"/>
    <x v="323"/>
    <x v="330"/>
    <x v="2"/>
    <x v="0"/>
    <x v="0"/>
  </r>
  <r>
    <x v="331"/>
    <x v="30"/>
    <x v="3"/>
    <x v="282"/>
    <x v="290"/>
    <x v="257"/>
    <x v="0"/>
    <x v="0"/>
    <x v="0"/>
    <x v="1"/>
    <x v="2"/>
    <x v="0"/>
    <x v="324"/>
    <x v="331"/>
    <x v="0"/>
    <x v="0"/>
    <x v="0"/>
  </r>
  <r>
    <x v="332"/>
    <x v="20"/>
    <x v="3"/>
    <x v="292"/>
    <x v="291"/>
    <x v="87"/>
    <x v="0"/>
    <x v="1"/>
    <x v="0"/>
    <x v="3"/>
    <x v="0"/>
    <x v="1"/>
    <x v="325"/>
    <x v="332"/>
    <x v="1"/>
    <x v="0"/>
    <x v="0"/>
  </r>
  <r>
    <x v="333"/>
    <x v="27"/>
    <x v="3"/>
    <x v="293"/>
    <x v="272"/>
    <x v="258"/>
    <x v="1"/>
    <x v="0"/>
    <x v="0"/>
    <x v="3"/>
    <x v="0"/>
    <x v="0"/>
    <x v="326"/>
    <x v="333"/>
    <x v="1"/>
    <x v="0"/>
    <x v="0"/>
  </r>
  <r>
    <x v="334"/>
    <x v="10"/>
    <x v="2"/>
    <x v="294"/>
    <x v="292"/>
    <x v="82"/>
    <x v="1"/>
    <x v="0"/>
    <x v="0"/>
    <x v="1"/>
    <x v="0"/>
    <x v="2"/>
    <x v="327"/>
    <x v="334"/>
    <x v="2"/>
    <x v="0"/>
    <x v="0"/>
  </r>
  <r>
    <x v="335"/>
    <x v="38"/>
    <x v="3"/>
    <x v="295"/>
    <x v="293"/>
    <x v="259"/>
    <x v="0"/>
    <x v="0"/>
    <x v="0"/>
    <x v="3"/>
    <x v="0"/>
    <x v="1"/>
    <x v="328"/>
    <x v="335"/>
    <x v="1"/>
    <x v="0"/>
    <x v="0"/>
  </r>
  <r>
    <x v="336"/>
    <x v="17"/>
    <x v="3"/>
    <x v="296"/>
    <x v="294"/>
    <x v="141"/>
    <x v="1"/>
    <x v="0"/>
    <x v="0"/>
    <x v="0"/>
    <x v="0"/>
    <x v="2"/>
    <x v="329"/>
    <x v="336"/>
    <x v="1"/>
    <x v="0"/>
    <x v="0"/>
  </r>
  <r>
    <x v="337"/>
    <x v="46"/>
    <x v="1"/>
    <x v="188"/>
    <x v="295"/>
    <x v="260"/>
    <x v="0"/>
    <x v="0"/>
    <x v="0"/>
    <x v="2"/>
    <x v="0"/>
    <x v="0"/>
    <x v="330"/>
    <x v="337"/>
    <x v="2"/>
    <x v="0"/>
    <x v="0"/>
  </r>
  <r>
    <x v="338"/>
    <x v="9"/>
    <x v="1"/>
    <x v="152"/>
    <x v="296"/>
    <x v="217"/>
    <x v="0"/>
    <x v="0"/>
    <x v="0"/>
    <x v="0"/>
    <x v="0"/>
    <x v="0"/>
    <x v="331"/>
    <x v="338"/>
    <x v="0"/>
    <x v="0"/>
    <x v="0"/>
  </r>
  <r>
    <x v="339"/>
    <x v="16"/>
    <x v="2"/>
    <x v="297"/>
    <x v="67"/>
    <x v="143"/>
    <x v="1"/>
    <x v="1"/>
    <x v="0"/>
    <x v="3"/>
    <x v="0"/>
    <x v="2"/>
    <x v="332"/>
    <x v="339"/>
    <x v="0"/>
    <x v="0"/>
    <x v="1"/>
  </r>
  <r>
    <x v="340"/>
    <x v="1"/>
    <x v="3"/>
    <x v="298"/>
    <x v="297"/>
    <x v="261"/>
    <x v="1"/>
    <x v="0"/>
    <x v="0"/>
    <x v="0"/>
    <x v="0"/>
    <x v="2"/>
    <x v="333"/>
    <x v="340"/>
    <x v="2"/>
    <x v="0"/>
    <x v="0"/>
  </r>
  <r>
    <x v="341"/>
    <x v="12"/>
    <x v="1"/>
    <x v="299"/>
    <x v="298"/>
    <x v="262"/>
    <x v="1"/>
    <x v="0"/>
    <x v="0"/>
    <x v="1"/>
    <x v="0"/>
    <x v="0"/>
    <x v="334"/>
    <x v="341"/>
    <x v="0"/>
    <x v="0"/>
    <x v="0"/>
  </r>
  <r>
    <x v="342"/>
    <x v="9"/>
    <x v="3"/>
    <x v="91"/>
    <x v="299"/>
    <x v="263"/>
    <x v="0"/>
    <x v="0"/>
    <x v="0"/>
    <x v="0"/>
    <x v="2"/>
    <x v="0"/>
    <x v="335"/>
    <x v="342"/>
    <x v="1"/>
    <x v="0"/>
    <x v="0"/>
  </r>
  <r>
    <x v="343"/>
    <x v="25"/>
    <x v="3"/>
    <x v="300"/>
    <x v="300"/>
    <x v="159"/>
    <x v="0"/>
    <x v="0"/>
    <x v="0"/>
    <x v="0"/>
    <x v="0"/>
    <x v="2"/>
    <x v="336"/>
    <x v="343"/>
    <x v="0"/>
    <x v="0"/>
    <x v="0"/>
  </r>
  <r>
    <x v="344"/>
    <x v="34"/>
    <x v="3"/>
    <x v="301"/>
    <x v="301"/>
    <x v="139"/>
    <x v="0"/>
    <x v="0"/>
    <x v="0"/>
    <x v="3"/>
    <x v="0"/>
    <x v="2"/>
    <x v="337"/>
    <x v="344"/>
    <x v="0"/>
    <x v="0"/>
    <x v="0"/>
  </r>
  <r>
    <x v="345"/>
    <x v="39"/>
    <x v="3"/>
    <x v="49"/>
    <x v="302"/>
    <x v="264"/>
    <x v="0"/>
    <x v="1"/>
    <x v="0"/>
    <x v="3"/>
    <x v="1"/>
    <x v="2"/>
    <x v="338"/>
    <x v="345"/>
    <x v="0"/>
    <x v="0"/>
    <x v="0"/>
  </r>
  <r>
    <x v="346"/>
    <x v="10"/>
    <x v="1"/>
    <x v="302"/>
    <x v="303"/>
    <x v="127"/>
    <x v="1"/>
    <x v="0"/>
    <x v="0"/>
    <x v="1"/>
    <x v="0"/>
    <x v="2"/>
    <x v="339"/>
    <x v="346"/>
    <x v="1"/>
    <x v="0"/>
    <x v="0"/>
  </r>
  <r>
    <x v="347"/>
    <x v="5"/>
    <x v="1"/>
    <x v="303"/>
    <x v="304"/>
    <x v="265"/>
    <x v="0"/>
    <x v="0"/>
    <x v="0"/>
    <x v="0"/>
    <x v="0"/>
    <x v="0"/>
    <x v="340"/>
    <x v="347"/>
    <x v="1"/>
    <x v="0"/>
    <x v="1"/>
  </r>
  <r>
    <x v="348"/>
    <x v="12"/>
    <x v="1"/>
    <x v="304"/>
    <x v="237"/>
    <x v="266"/>
    <x v="1"/>
    <x v="0"/>
    <x v="0"/>
    <x v="1"/>
    <x v="1"/>
    <x v="0"/>
    <x v="341"/>
    <x v="348"/>
    <x v="2"/>
    <x v="0"/>
    <x v="0"/>
  </r>
  <r>
    <x v="349"/>
    <x v="3"/>
    <x v="3"/>
    <x v="305"/>
    <x v="305"/>
    <x v="267"/>
    <x v="0"/>
    <x v="0"/>
    <x v="0"/>
    <x v="0"/>
    <x v="2"/>
    <x v="2"/>
    <x v="342"/>
    <x v="349"/>
    <x v="0"/>
    <x v="0"/>
    <x v="0"/>
  </r>
  <r>
    <x v="350"/>
    <x v="17"/>
    <x v="3"/>
    <x v="306"/>
    <x v="306"/>
    <x v="105"/>
    <x v="1"/>
    <x v="0"/>
    <x v="0"/>
    <x v="0"/>
    <x v="2"/>
    <x v="1"/>
    <x v="343"/>
    <x v="350"/>
    <x v="0"/>
    <x v="0"/>
    <x v="0"/>
  </r>
  <r>
    <x v="351"/>
    <x v="37"/>
    <x v="1"/>
    <x v="307"/>
    <x v="307"/>
    <x v="6"/>
    <x v="0"/>
    <x v="0"/>
    <x v="0"/>
    <x v="0"/>
    <x v="0"/>
    <x v="1"/>
    <x v="344"/>
    <x v="351"/>
    <x v="2"/>
    <x v="0"/>
    <x v="1"/>
  </r>
  <r>
    <x v="352"/>
    <x v="19"/>
    <x v="1"/>
    <x v="308"/>
    <x v="106"/>
    <x v="246"/>
    <x v="0"/>
    <x v="0"/>
    <x v="0"/>
    <x v="0"/>
    <x v="0"/>
    <x v="0"/>
    <x v="345"/>
    <x v="352"/>
    <x v="1"/>
    <x v="0"/>
    <x v="1"/>
  </r>
  <r>
    <x v="353"/>
    <x v="29"/>
    <x v="1"/>
    <x v="309"/>
    <x v="308"/>
    <x v="164"/>
    <x v="0"/>
    <x v="0"/>
    <x v="0"/>
    <x v="0"/>
    <x v="2"/>
    <x v="2"/>
    <x v="346"/>
    <x v="353"/>
    <x v="2"/>
    <x v="0"/>
    <x v="1"/>
  </r>
  <r>
    <x v="354"/>
    <x v="3"/>
    <x v="3"/>
    <x v="310"/>
    <x v="309"/>
    <x v="268"/>
    <x v="0"/>
    <x v="0"/>
    <x v="0"/>
    <x v="0"/>
    <x v="0"/>
    <x v="1"/>
    <x v="347"/>
    <x v="354"/>
    <x v="2"/>
    <x v="0"/>
    <x v="0"/>
  </r>
  <r>
    <x v="355"/>
    <x v="8"/>
    <x v="0"/>
    <x v="311"/>
    <x v="310"/>
    <x v="269"/>
    <x v="1"/>
    <x v="1"/>
    <x v="0"/>
    <x v="3"/>
    <x v="0"/>
    <x v="0"/>
    <x v="348"/>
    <x v="355"/>
    <x v="1"/>
    <x v="0"/>
    <x v="1"/>
  </r>
  <r>
    <x v="356"/>
    <x v="35"/>
    <x v="3"/>
    <x v="312"/>
    <x v="311"/>
    <x v="115"/>
    <x v="0"/>
    <x v="0"/>
    <x v="0"/>
    <x v="0"/>
    <x v="1"/>
    <x v="2"/>
    <x v="349"/>
    <x v="356"/>
    <x v="0"/>
    <x v="0"/>
    <x v="0"/>
  </r>
  <r>
    <x v="357"/>
    <x v="15"/>
    <x v="9"/>
    <x v="313"/>
    <x v="312"/>
    <x v="205"/>
    <x v="0"/>
    <x v="0"/>
    <x v="0"/>
    <x v="0"/>
    <x v="1"/>
    <x v="0"/>
    <x v="350"/>
    <x v="357"/>
    <x v="2"/>
    <x v="0"/>
    <x v="0"/>
  </r>
  <r>
    <x v="358"/>
    <x v="17"/>
    <x v="3"/>
    <x v="314"/>
    <x v="313"/>
    <x v="103"/>
    <x v="1"/>
    <x v="0"/>
    <x v="0"/>
    <x v="0"/>
    <x v="1"/>
    <x v="2"/>
    <x v="351"/>
    <x v="358"/>
    <x v="2"/>
    <x v="0"/>
    <x v="0"/>
  </r>
  <r>
    <x v="359"/>
    <x v="35"/>
    <x v="3"/>
    <x v="315"/>
    <x v="314"/>
    <x v="270"/>
    <x v="0"/>
    <x v="0"/>
    <x v="0"/>
    <x v="0"/>
    <x v="0"/>
    <x v="2"/>
    <x v="352"/>
    <x v="359"/>
    <x v="1"/>
    <x v="0"/>
    <x v="0"/>
  </r>
  <r>
    <x v="360"/>
    <x v="12"/>
    <x v="3"/>
    <x v="316"/>
    <x v="315"/>
    <x v="271"/>
    <x v="1"/>
    <x v="0"/>
    <x v="0"/>
    <x v="1"/>
    <x v="0"/>
    <x v="0"/>
    <x v="353"/>
    <x v="360"/>
    <x v="0"/>
    <x v="0"/>
    <x v="1"/>
  </r>
  <r>
    <x v="361"/>
    <x v="3"/>
    <x v="3"/>
    <x v="62"/>
    <x v="316"/>
    <x v="272"/>
    <x v="0"/>
    <x v="0"/>
    <x v="0"/>
    <x v="0"/>
    <x v="2"/>
    <x v="1"/>
    <x v="354"/>
    <x v="361"/>
    <x v="0"/>
    <x v="0"/>
    <x v="0"/>
  </r>
  <r>
    <x v="362"/>
    <x v="4"/>
    <x v="3"/>
    <x v="317"/>
    <x v="317"/>
    <x v="273"/>
    <x v="0"/>
    <x v="0"/>
    <x v="0"/>
    <x v="0"/>
    <x v="0"/>
    <x v="2"/>
    <x v="355"/>
    <x v="362"/>
    <x v="2"/>
    <x v="0"/>
    <x v="0"/>
  </r>
  <r>
    <x v="363"/>
    <x v="17"/>
    <x v="3"/>
    <x v="318"/>
    <x v="318"/>
    <x v="274"/>
    <x v="1"/>
    <x v="0"/>
    <x v="0"/>
    <x v="0"/>
    <x v="0"/>
    <x v="2"/>
    <x v="356"/>
    <x v="363"/>
    <x v="1"/>
    <x v="0"/>
    <x v="0"/>
  </r>
  <r>
    <x v="364"/>
    <x v="15"/>
    <x v="0"/>
    <x v="319"/>
    <x v="319"/>
    <x v="181"/>
    <x v="0"/>
    <x v="0"/>
    <x v="0"/>
    <x v="0"/>
    <x v="0"/>
    <x v="0"/>
    <x v="357"/>
    <x v="364"/>
    <x v="1"/>
    <x v="0"/>
    <x v="0"/>
  </r>
  <r>
    <x v="365"/>
    <x v="43"/>
    <x v="0"/>
    <x v="320"/>
    <x v="320"/>
    <x v="275"/>
    <x v="0"/>
    <x v="0"/>
    <x v="0"/>
    <x v="0"/>
    <x v="0"/>
    <x v="0"/>
    <x v="358"/>
    <x v="365"/>
    <x v="0"/>
    <x v="0"/>
    <x v="1"/>
  </r>
  <r>
    <x v="366"/>
    <x v="34"/>
    <x v="3"/>
    <x v="321"/>
    <x v="321"/>
    <x v="276"/>
    <x v="0"/>
    <x v="0"/>
    <x v="0"/>
    <x v="3"/>
    <x v="2"/>
    <x v="2"/>
    <x v="359"/>
    <x v="366"/>
    <x v="2"/>
    <x v="0"/>
    <x v="0"/>
  </r>
  <r>
    <x v="367"/>
    <x v="31"/>
    <x v="3"/>
    <x v="322"/>
    <x v="322"/>
    <x v="80"/>
    <x v="1"/>
    <x v="1"/>
    <x v="0"/>
    <x v="3"/>
    <x v="0"/>
    <x v="2"/>
    <x v="360"/>
    <x v="367"/>
    <x v="1"/>
    <x v="0"/>
    <x v="0"/>
  </r>
  <r>
    <x v="368"/>
    <x v="31"/>
    <x v="3"/>
    <x v="323"/>
    <x v="323"/>
    <x v="277"/>
    <x v="1"/>
    <x v="1"/>
    <x v="0"/>
    <x v="3"/>
    <x v="0"/>
    <x v="2"/>
    <x v="361"/>
    <x v="368"/>
    <x v="0"/>
    <x v="1"/>
    <x v="0"/>
  </r>
  <r>
    <x v="369"/>
    <x v="34"/>
    <x v="3"/>
    <x v="324"/>
    <x v="190"/>
    <x v="102"/>
    <x v="0"/>
    <x v="0"/>
    <x v="0"/>
    <x v="3"/>
    <x v="1"/>
    <x v="2"/>
    <x v="362"/>
    <x v="369"/>
    <x v="0"/>
    <x v="1"/>
    <x v="0"/>
  </r>
  <r>
    <x v="370"/>
    <x v="17"/>
    <x v="3"/>
    <x v="325"/>
    <x v="324"/>
    <x v="212"/>
    <x v="1"/>
    <x v="0"/>
    <x v="0"/>
    <x v="0"/>
    <x v="1"/>
    <x v="2"/>
    <x v="363"/>
    <x v="370"/>
    <x v="1"/>
    <x v="1"/>
    <x v="0"/>
  </r>
  <r>
    <x v="371"/>
    <x v="32"/>
    <x v="3"/>
    <x v="326"/>
    <x v="325"/>
    <x v="49"/>
    <x v="0"/>
    <x v="0"/>
    <x v="0"/>
    <x v="3"/>
    <x v="0"/>
    <x v="2"/>
    <x v="255"/>
    <x v="371"/>
    <x v="2"/>
    <x v="1"/>
    <x v="0"/>
  </r>
  <r>
    <x v="372"/>
    <x v="11"/>
    <x v="0"/>
    <x v="327"/>
    <x v="326"/>
    <x v="278"/>
    <x v="0"/>
    <x v="0"/>
    <x v="0"/>
    <x v="0"/>
    <x v="0"/>
    <x v="0"/>
    <x v="364"/>
    <x v="372"/>
    <x v="0"/>
    <x v="1"/>
    <x v="0"/>
  </r>
  <r>
    <x v="373"/>
    <x v="36"/>
    <x v="3"/>
    <x v="255"/>
    <x v="327"/>
    <x v="279"/>
    <x v="1"/>
    <x v="0"/>
    <x v="0"/>
    <x v="0"/>
    <x v="0"/>
    <x v="0"/>
    <x v="365"/>
    <x v="373"/>
    <x v="1"/>
    <x v="1"/>
    <x v="0"/>
  </r>
  <r>
    <x v="374"/>
    <x v="17"/>
    <x v="3"/>
    <x v="328"/>
    <x v="328"/>
    <x v="270"/>
    <x v="1"/>
    <x v="0"/>
    <x v="0"/>
    <x v="0"/>
    <x v="0"/>
    <x v="2"/>
    <x v="366"/>
    <x v="374"/>
    <x v="1"/>
    <x v="1"/>
    <x v="0"/>
  </r>
  <r>
    <x v="375"/>
    <x v="23"/>
    <x v="5"/>
    <x v="329"/>
    <x v="329"/>
    <x v="82"/>
    <x v="1"/>
    <x v="0"/>
    <x v="0"/>
    <x v="3"/>
    <x v="0"/>
    <x v="2"/>
    <x v="367"/>
    <x v="375"/>
    <x v="0"/>
    <x v="1"/>
    <x v="1"/>
  </r>
  <r>
    <x v="376"/>
    <x v="16"/>
    <x v="0"/>
    <x v="143"/>
    <x v="32"/>
    <x v="280"/>
    <x v="1"/>
    <x v="1"/>
    <x v="0"/>
    <x v="3"/>
    <x v="0"/>
    <x v="2"/>
    <x v="368"/>
    <x v="376"/>
    <x v="2"/>
    <x v="1"/>
    <x v="1"/>
  </r>
  <r>
    <x v="377"/>
    <x v="22"/>
    <x v="0"/>
    <x v="330"/>
    <x v="330"/>
    <x v="57"/>
    <x v="0"/>
    <x v="0"/>
    <x v="0"/>
    <x v="0"/>
    <x v="0"/>
    <x v="0"/>
    <x v="369"/>
    <x v="377"/>
    <x v="2"/>
    <x v="1"/>
    <x v="1"/>
  </r>
  <r>
    <x v="378"/>
    <x v="35"/>
    <x v="3"/>
    <x v="178"/>
    <x v="323"/>
    <x v="219"/>
    <x v="0"/>
    <x v="0"/>
    <x v="0"/>
    <x v="0"/>
    <x v="0"/>
    <x v="2"/>
    <x v="370"/>
    <x v="378"/>
    <x v="1"/>
    <x v="1"/>
    <x v="0"/>
  </r>
  <r>
    <x v="379"/>
    <x v="11"/>
    <x v="6"/>
    <x v="331"/>
    <x v="331"/>
    <x v="281"/>
    <x v="0"/>
    <x v="0"/>
    <x v="0"/>
    <x v="0"/>
    <x v="0"/>
    <x v="0"/>
    <x v="371"/>
    <x v="379"/>
    <x v="1"/>
    <x v="1"/>
    <x v="0"/>
  </r>
  <r>
    <x v="380"/>
    <x v="2"/>
    <x v="0"/>
    <x v="332"/>
    <x v="332"/>
    <x v="282"/>
    <x v="1"/>
    <x v="0"/>
    <x v="0"/>
    <x v="1"/>
    <x v="0"/>
    <x v="0"/>
    <x v="372"/>
    <x v="380"/>
    <x v="2"/>
    <x v="1"/>
    <x v="1"/>
  </r>
  <r>
    <x v="381"/>
    <x v="3"/>
    <x v="3"/>
    <x v="6"/>
    <x v="333"/>
    <x v="191"/>
    <x v="0"/>
    <x v="0"/>
    <x v="0"/>
    <x v="0"/>
    <x v="0"/>
    <x v="2"/>
    <x v="373"/>
    <x v="381"/>
    <x v="0"/>
    <x v="1"/>
    <x v="0"/>
  </r>
  <r>
    <x v="382"/>
    <x v="6"/>
    <x v="3"/>
    <x v="210"/>
    <x v="334"/>
    <x v="283"/>
    <x v="0"/>
    <x v="0"/>
    <x v="0"/>
    <x v="0"/>
    <x v="1"/>
    <x v="2"/>
    <x v="374"/>
    <x v="382"/>
    <x v="2"/>
    <x v="1"/>
    <x v="0"/>
  </r>
  <r>
    <x v="383"/>
    <x v="7"/>
    <x v="0"/>
    <x v="72"/>
    <x v="335"/>
    <x v="284"/>
    <x v="0"/>
    <x v="0"/>
    <x v="0"/>
    <x v="2"/>
    <x v="1"/>
    <x v="0"/>
    <x v="375"/>
    <x v="383"/>
    <x v="2"/>
    <x v="1"/>
    <x v="0"/>
  </r>
  <r>
    <x v="384"/>
    <x v="15"/>
    <x v="0"/>
    <x v="333"/>
    <x v="336"/>
    <x v="285"/>
    <x v="0"/>
    <x v="0"/>
    <x v="0"/>
    <x v="0"/>
    <x v="0"/>
    <x v="0"/>
    <x v="376"/>
    <x v="384"/>
    <x v="2"/>
    <x v="1"/>
    <x v="1"/>
  </r>
  <r>
    <x v="385"/>
    <x v="21"/>
    <x v="3"/>
    <x v="334"/>
    <x v="337"/>
    <x v="194"/>
    <x v="0"/>
    <x v="0"/>
    <x v="1"/>
    <x v="1"/>
    <x v="0"/>
    <x v="1"/>
    <x v="377"/>
    <x v="385"/>
    <x v="0"/>
    <x v="1"/>
    <x v="0"/>
  </r>
  <r>
    <x v="386"/>
    <x v="43"/>
    <x v="3"/>
    <x v="335"/>
    <x v="338"/>
    <x v="286"/>
    <x v="0"/>
    <x v="0"/>
    <x v="0"/>
    <x v="0"/>
    <x v="0"/>
    <x v="0"/>
    <x v="378"/>
    <x v="386"/>
    <x v="2"/>
    <x v="1"/>
    <x v="0"/>
  </r>
  <r>
    <x v="387"/>
    <x v="7"/>
    <x v="0"/>
    <x v="336"/>
    <x v="339"/>
    <x v="287"/>
    <x v="0"/>
    <x v="0"/>
    <x v="0"/>
    <x v="2"/>
    <x v="1"/>
    <x v="0"/>
    <x v="379"/>
    <x v="387"/>
    <x v="1"/>
    <x v="1"/>
    <x v="0"/>
  </r>
  <r>
    <x v="388"/>
    <x v="42"/>
    <x v="3"/>
    <x v="275"/>
    <x v="340"/>
    <x v="288"/>
    <x v="0"/>
    <x v="0"/>
    <x v="0"/>
    <x v="0"/>
    <x v="0"/>
    <x v="1"/>
    <x v="380"/>
    <x v="388"/>
    <x v="2"/>
    <x v="1"/>
    <x v="0"/>
  </r>
  <r>
    <x v="389"/>
    <x v="23"/>
    <x v="3"/>
    <x v="337"/>
    <x v="341"/>
    <x v="109"/>
    <x v="1"/>
    <x v="0"/>
    <x v="0"/>
    <x v="3"/>
    <x v="0"/>
    <x v="1"/>
    <x v="381"/>
    <x v="389"/>
    <x v="1"/>
    <x v="1"/>
    <x v="0"/>
  </r>
  <r>
    <x v="390"/>
    <x v="41"/>
    <x v="3"/>
    <x v="338"/>
    <x v="342"/>
    <x v="93"/>
    <x v="0"/>
    <x v="0"/>
    <x v="1"/>
    <x v="3"/>
    <x v="0"/>
    <x v="2"/>
    <x v="382"/>
    <x v="390"/>
    <x v="2"/>
    <x v="1"/>
    <x v="0"/>
  </r>
  <r>
    <x v="391"/>
    <x v="2"/>
    <x v="1"/>
    <x v="47"/>
    <x v="17"/>
    <x v="54"/>
    <x v="1"/>
    <x v="0"/>
    <x v="0"/>
    <x v="1"/>
    <x v="0"/>
    <x v="0"/>
    <x v="383"/>
    <x v="391"/>
    <x v="0"/>
    <x v="1"/>
    <x v="1"/>
  </r>
  <r>
    <x v="392"/>
    <x v="19"/>
    <x v="2"/>
    <x v="339"/>
    <x v="343"/>
    <x v="30"/>
    <x v="0"/>
    <x v="0"/>
    <x v="0"/>
    <x v="0"/>
    <x v="0"/>
    <x v="0"/>
    <x v="384"/>
    <x v="392"/>
    <x v="2"/>
    <x v="1"/>
    <x v="1"/>
  </r>
  <r>
    <x v="393"/>
    <x v="41"/>
    <x v="3"/>
    <x v="340"/>
    <x v="344"/>
    <x v="145"/>
    <x v="0"/>
    <x v="0"/>
    <x v="1"/>
    <x v="3"/>
    <x v="0"/>
    <x v="2"/>
    <x v="134"/>
    <x v="393"/>
    <x v="0"/>
    <x v="1"/>
    <x v="0"/>
  </r>
  <r>
    <x v="394"/>
    <x v="19"/>
    <x v="3"/>
    <x v="341"/>
    <x v="345"/>
    <x v="289"/>
    <x v="1"/>
    <x v="0"/>
    <x v="0"/>
    <x v="3"/>
    <x v="0"/>
    <x v="0"/>
    <x v="385"/>
    <x v="394"/>
    <x v="1"/>
    <x v="1"/>
    <x v="1"/>
  </r>
  <r>
    <x v="395"/>
    <x v="30"/>
    <x v="3"/>
    <x v="342"/>
    <x v="346"/>
    <x v="290"/>
    <x v="0"/>
    <x v="0"/>
    <x v="0"/>
    <x v="1"/>
    <x v="2"/>
    <x v="0"/>
    <x v="386"/>
    <x v="395"/>
    <x v="0"/>
    <x v="1"/>
    <x v="1"/>
  </r>
  <r>
    <x v="396"/>
    <x v="43"/>
    <x v="0"/>
    <x v="343"/>
    <x v="347"/>
    <x v="291"/>
    <x v="0"/>
    <x v="0"/>
    <x v="0"/>
    <x v="0"/>
    <x v="0"/>
    <x v="0"/>
    <x v="387"/>
    <x v="396"/>
    <x v="1"/>
    <x v="1"/>
    <x v="0"/>
  </r>
  <r>
    <x v="397"/>
    <x v="24"/>
    <x v="1"/>
    <x v="344"/>
    <x v="312"/>
    <x v="82"/>
    <x v="1"/>
    <x v="0"/>
    <x v="0"/>
    <x v="1"/>
    <x v="0"/>
    <x v="2"/>
    <x v="388"/>
    <x v="397"/>
    <x v="0"/>
    <x v="1"/>
    <x v="0"/>
  </r>
  <r>
    <x v="398"/>
    <x v="21"/>
    <x v="3"/>
    <x v="83"/>
    <x v="348"/>
    <x v="3"/>
    <x v="1"/>
    <x v="0"/>
    <x v="1"/>
    <x v="3"/>
    <x v="0"/>
    <x v="1"/>
    <x v="389"/>
    <x v="398"/>
    <x v="0"/>
    <x v="1"/>
    <x v="0"/>
  </r>
  <r>
    <x v="399"/>
    <x v="21"/>
    <x v="1"/>
    <x v="345"/>
    <x v="349"/>
    <x v="82"/>
    <x v="1"/>
    <x v="0"/>
    <x v="0"/>
    <x v="0"/>
    <x v="0"/>
    <x v="2"/>
    <x v="390"/>
    <x v="399"/>
    <x v="2"/>
    <x v="1"/>
    <x v="1"/>
  </r>
  <r>
    <x v="400"/>
    <x v="2"/>
    <x v="0"/>
    <x v="346"/>
    <x v="350"/>
    <x v="292"/>
    <x v="1"/>
    <x v="0"/>
    <x v="0"/>
    <x v="1"/>
    <x v="1"/>
    <x v="0"/>
    <x v="391"/>
    <x v="400"/>
    <x v="2"/>
    <x v="1"/>
    <x v="1"/>
  </r>
  <r>
    <x v="401"/>
    <x v="8"/>
    <x v="1"/>
    <x v="347"/>
    <x v="351"/>
    <x v="293"/>
    <x v="1"/>
    <x v="1"/>
    <x v="0"/>
    <x v="3"/>
    <x v="2"/>
    <x v="0"/>
    <x v="392"/>
    <x v="401"/>
    <x v="0"/>
    <x v="1"/>
    <x v="0"/>
  </r>
  <r>
    <x v="402"/>
    <x v="28"/>
    <x v="2"/>
    <x v="348"/>
    <x v="352"/>
    <x v="169"/>
    <x v="0"/>
    <x v="0"/>
    <x v="0"/>
    <x v="1"/>
    <x v="0"/>
    <x v="1"/>
    <x v="393"/>
    <x v="402"/>
    <x v="0"/>
    <x v="1"/>
    <x v="1"/>
  </r>
  <r>
    <x v="403"/>
    <x v="47"/>
    <x v="3"/>
    <x v="349"/>
    <x v="353"/>
    <x v="219"/>
    <x v="1"/>
    <x v="0"/>
    <x v="0"/>
    <x v="0"/>
    <x v="0"/>
    <x v="2"/>
    <x v="394"/>
    <x v="403"/>
    <x v="1"/>
    <x v="1"/>
    <x v="0"/>
  </r>
  <r>
    <x v="404"/>
    <x v="0"/>
    <x v="6"/>
    <x v="350"/>
    <x v="247"/>
    <x v="35"/>
    <x v="0"/>
    <x v="0"/>
    <x v="0"/>
    <x v="0"/>
    <x v="2"/>
    <x v="0"/>
    <x v="395"/>
    <x v="404"/>
    <x v="0"/>
    <x v="1"/>
    <x v="1"/>
  </r>
  <r>
    <x v="405"/>
    <x v="0"/>
    <x v="3"/>
    <x v="351"/>
    <x v="354"/>
    <x v="294"/>
    <x v="0"/>
    <x v="0"/>
    <x v="0"/>
    <x v="0"/>
    <x v="0"/>
    <x v="0"/>
    <x v="396"/>
    <x v="405"/>
    <x v="2"/>
    <x v="1"/>
    <x v="0"/>
  </r>
  <r>
    <x v="406"/>
    <x v="28"/>
    <x v="6"/>
    <x v="352"/>
    <x v="355"/>
    <x v="70"/>
    <x v="0"/>
    <x v="0"/>
    <x v="0"/>
    <x v="1"/>
    <x v="0"/>
    <x v="2"/>
    <x v="397"/>
    <x v="406"/>
    <x v="2"/>
    <x v="1"/>
    <x v="1"/>
  </r>
  <r>
    <x v="407"/>
    <x v="27"/>
    <x v="3"/>
    <x v="353"/>
    <x v="356"/>
    <x v="295"/>
    <x v="1"/>
    <x v="0"/>
    <x v="0"/>
    <x v="3"/>
    <x v="0"/>
    <x v="0"/>
    <x v="398"/>
    <x v="407"/>
    <x v="1"/>
    <x v="1"/>
    <x v="0"/>
  </r>
  <r>
    <x v="408"/>
    <x v="44"/>
    <x v="3"/>
    <x v="354"/>
    <x v="357"/>
    <x v="70"/>
    <x v="0"/>
    <x v="0"/>
    <x v="0"/>
    <x v="3"/>
    <x v="0"/>
    <x v="2"/>
    <x v="399"/>
    <x v="408"/>
    <x v="0"/>
    <x v="1"/>
    <x v="0"/>
  </r>
  <r>
    <x v="409"/>
    <x v="44"/>
    <x v="0"/>
    <x v="355"/>
    <x v="358"/>
    <x v="100"/>
    <x v="0"/>
    <x v="0"/>
    <x v="0"/>
    <x v="3"/>
    <x v="0"/>
    <x v="1"/>
    <x v="400"/>
    <x v="409"/>
    <x v="2"/>
    <x v="1"/>
    <x v="1"/>
  </r>
  <r>
    <x v="410"/>
    <x v="40"/>
    <x v="3"/>
    <x v="356"/>
    <x v="359"/>
    <x v="212"/>
    <x v="1"/>
    <x v="0"/>
    <x v="0"/>
    <x v="3"/>
    <x v="0"/>
    <x v="2"/>
    <x v="269"/>
    <x v="410"/>
    <x v="2"/>
    <x v="1"/>
    <x v="0"/>
  </r>
  <r>
    <x v="411"/>
    <x v="27"/>
    <x v="1"/>
    <x v="357"/>
    <x v="360"/>
    <x v="296"/>
    <x v="1"/>
    <x v="0"/>
    <x v="0"/>
    <x v="3"/>
    <x v="2"/>
    <x v="0"/>
    <x v="75"/>
    <x v="411"/>
    <x v="0"/>
    <x v="1"/>
    <x v="0"/>
  </r>
  <r>
    <x v="412"/>
    <x v="38"/>
    <x v="2"/>
    <x v="358"/>
    <x v="3"/>
    <x v="70"/>
    <x v="0"/>
    <x v="0"/>
    <x v="0"/>
    <x v="3"/>
    <x v="0"/>
    <x v="2"/>
    <x v="401"/>
    <x v="412"/>
    <x v="1"/>
    <x v="1"/>
    <x v="1"/>
  </r>
  <r>
    <x v="413"/>
    <x v="16"/>
    <x v="2"/>
    <x v="359"/>
    <x v="361"/>
    <x v="297"/>
    <x v="1"/>
    <x v="1"/>
    <x v="0"/>
    <x v="3"/>
    <x v="0"/>
    <x v="1"/>
    <x v="402"/>
    <x v="413"/>
    <x v="1"/>
    <x v="1"/>
    <x v="0"/>
  </r>
  <r>
    <x v="414"/>
    <x v="2"/>
    <x v="4"/>
    <x v="360"/>
    <x v="362"/>
    <x v="298"/>
    <x v="1"/>
    <x v="0"/>
    <x v="0"/>
    <x v="1"/>
    <x v="0"/>
    <x v="0"/>
    <x v="403"/>
    <x v="414"/>
    <x v="2"/>
    <x v="1"/>
    <x v="0"/>
  </r>
  <r>
    <x v="415"/>
    <x v="40"/>
    <x v="3"/>
    <x v="6"/>
    <x v="363"/>
    <x v="299"/>
    <x v="1"/>
    <x v="0"/>
    <x v="0"/>
    <x v="3"/>
    <x v="0"/>
    <x v="2"/>
    <x v="404"/>
    <x v="415"/>
    <x v="0"/>
    <x v="1"/>
    <x v="0"/>
  </r>
  <r>
    <x v="416"/>
    <x v="6"/>
    <x v="3"/>
    <x v="361"/>
    <x v="364"/>
    <x v="300"/>
    <x v="0"/>
    <x v="0"/>
    <x v="0"/>
    <x v="0"/>
    <x v="0"/>
    <x v="1"/>
    <x v="405"/>
    <x v="416"/>
    <x v="2"/>
    <x v="1"/>
    <x v="0"/>
  </r>
  <r>
    <x v="417"/>
    <x v="34"/>
    <x v="3"/>
    <x v="301"/>
    <x v="365"/>
    <x v="301"/>
    <x v="0"/>
    <x v="0"/>
    <x v="0"/>
    <x v="3"/>
    <x v="0"/>
    <x v="1"/>
    <x v="406"/>
    <x v="417"/>
    <x v="0"/>
    <x v="1"/>
    <x v="0"/>
  </r>
  <r>
    <x v="418"/>
    <x v="45"/>
    <x v="2"/>
    <x v="362"/>
    <x v="366"/>
    <x v="141"/>
    <x v="1"/>
    <x v="0"/>
    <x v="0"/>
    <x v="0"/>
    <x v="0"/>
    <x v="2"/>
    <x v="407"/>
    <x v="418"/>
    <x v="1"/>
    <x v="1"/>
    <x v="1"/>
  </r>
  <r>
    <x v="419"/>
    <x v="2"/>
    <x v="0"/>
    <x v="363"/>
    <x v="367"/>
    <x v="302"/>
    <x v="1"/>
    <x v="0"/>
    <x v="0"/>
    <x v="1"/>
    <x v="0"/>
    <x v="0"/>
    <x v="408"/>
    <x v="419"/>
    <x v="0"/>
    <x v="1"/>
    <x v="0"/>
  </r>
  <r>
    <x v="420"/>
    <x v="1"/>
    <x v="3"/>
    <x v="364"/>
    <x v="368"/>
    <x v="239"/>
    <x v="1"/>
    <x v="0"/>
    <x v="0"/>
    <x v="0"/>
    <x v="0"/>
    <x v="2"/>
    <x v="409"/>
    <x v="420"/>
    <x v="2"/>
    <x v="1"/>
    <x v="1"/>
  </r>
  <r>
    <x v="421"/>
    <x v="27"/>
    <x v="1"/>
    <x v="365"/>
    <x v="308"/>
    <x v="303"/>
    <x v="1"/>
    <x v="0"/>
    <x v="0"/>
    <x v="3"/>
    <x v="0"/>
    <x v="0"/>
    <x v="410"/>
    <x v="421"/>
    <x v="2"/>
    <x v="1"/>
    <x v="0"/>
  </r>
  <r>
    <x v="422"/>
    <x v="28"/>
    <x v="3"/>
    <x v="366"/>
    <x v="368"/>
    <x v="151"/>
    <x v="0"/>
    <x v="0"/>
    <x v="0"/>
    <x v="1"/>
    <x v="0"/>
    <x v="2"/>
    <x v="411"/>
    <x v="422"/>
    <x v="0"/>
    <x v="1"/>
    <x v="0"/>
  </r>
  <r>
    <x v="423"/>
    <x v="12"/>
    <x v="0"/>
    <x v="367"/>
    <x v="369"/>
    <x v="304"/>
    <x v="1"/>
    <x v="0"/>
    <x v="0"/>
    <x v="1"/>
    <x v="1"/>
    <x v="0"/>
    <x v="412"/>
    <x v="423"/>
    <x v="2"/>
    <x v="1"/>
    <x v="1"/>
  </r>
  <r>
    <x v="424"/>
    <x v="0"/>
    <x v="1"/>
    <x v="359"/>
    <x v="226"/>
    <x v="305"/>
    <x v="0"/>
    <x v="0"/>
    <x v="0"/>
    <x v="0"/>
    <x v="1"/>
    <x v="0"/>
    <x v="413"/>
    <x v="424"/>
    <x v="2"/>
    <x v="1"/>
    <x v="1"/>
  </r>
  <r>
    <x v="425"/>
    <x v="2"/>
    <x v="1"/>
    <x v="187"/>
    <x v="352"/>
    <x v="306"/>
    <x v="1"/>
    <x v="0"/>
    <x v="0"/>
    <x v="1"/>
    <x v="0"/>
    <x v="0"/>
    <x v="414"/>
    <x v="425"/>
    <x v="0"/>
    <x v="1"/>
    <x v="0"/>
  </r>
  <r>
    <x v="426"/>
    <x v="35"/>
    <x v="3"/>
    <x v="368"/>
    <x v="370"/>
    <x v="49"/>
    <x v="0"/>
    <x v="0"/>
    <x v="0"/>
    <x v="0"/>
    <x v="0"/>
    <x v="2"/>
    <x v="415"/>
    <x v="426"/>
    <x v="1"/>
    <x v="1"/>
    <x v="0"/>
  </r>
  <r>
    <x v="427"/>
    <x v="41"/>
    <x v="3"/>
    <x v="369"/>
    <x v="371"/>
    <x v="237"/>
    <x v="0"/>
    <x v="0"/>
    <x v="1"/>
    <x v="3"/>
    <x v="0"/>
    <x v="2"/>
    <x v="416"/>
    <x v="427"/>
    <x v="1"/>
    <x v="1"/>
    <x v="0"/>
  </r>
  <r>
    <x v="428"/>
    <x v="13"/>
    <x v="0"/>
    <x v="75"/>
    <x v="372"/>
    <x v="213"/>
    <x v="1"/>
    <x v="0"/>
    <x v="0"/>
    <x v="3"/>
    <x v="0"/>
    <x v="1"/>
    <x v="417"/>
    <x v="428"/>
    <x v="1"/>
    <x v="1"/>
    <x v="1"/>
  </r>
  <r>
    <x v="429"/>
    <x v="19"/>
    <x v="0"/>
    <x v="370"/>
    <x v="373"/>
    <x v="307"/>
    <x v="0"/>
    <x v="0"/>
    <x v="0"/>
    <x v="0"/>
    <x v="2"/>
    <x v="0"/>
    <x v="418"/>
    <x v="429"/>
    <x v="1"/>
    <x v="1"/>
    <x v="0"/>
  </r>
  <r>
    <x v="430"/>
    <x v="30"/>
    <x v="2"/>
    <x v="371"/>
    <x v="374"/>
    <x v="308"/>
    <x v="0"/>
    <x v="0"/>
    <x v="0"/>
    <x v="1"/>
    <x v="0"/>
    <x v="0"/>
    <x v="419"/>
    <x v="430"/>
    <x v="2"/>
    <x v="1"/>
    <x v="0"/>
  </r>
  <r>
    <x v="431"/>
    <x v="39"/>
    <x v="1"/>
    <x v="372"/>
    <x v="375"/>
    <x v="182"/>
    <x v="0"/>
    <x v="1"/>
    <x v="0"/>
    <x v="3"/>
    <x v="0"/>
    <x v="2"/>
    <x v="420"/>
    <x v="431"/>
    <x v="2"/>
    <x v="1"/>
    <x v="1"/>
  </r>
  <r>
    <x v="432"/>
    <x v="14"/>
    <x v="1"/>
    <x v="352"/>
    <x v="376"/>
    <x v="309"/>
    <x v="0"/>
    <x v="0"/>
    <x v="0"/>
    <x v="0"/>
    <x v="0"/>
    <x v="0"/>
    <x v="421"/>
    <x v="432"/>
    <x v="2"/>
    <x v="1"/>
    <x v="0"/>
  </r>
  <r>
    <x v="433"/>
    <x v="2"/>
    <x v="1"/>
    <x v="83"/>
    <x v="377"/>
    <x v="310"/>
    <x v="1"/>
    <x v="0"/>
    <x v="0"/>
    <x v="1"/>
    <x v="0"/>
    <x v="0"/>
    <x v="422"/>
    <x v="433"/>
    <x v="0"/>
    <x v="1"/>
    <x v="0"/>
  </r>
  <r>
    <x v="434"/>
    <x v="30"/>
    <x v="1"/>
    <x v="373"/>
    <x v="304"/>
    <x v="311"/>
    <x v="0"/>
    <x v="0"/>
    <x v="0"/>
    <x v="1"/>
    <x v="0"/>
    <x v="0"/>
    <x v="423"/>
    <x v="434"/>
    <x v="0"/>
    <x v="1"/>
    <x v="0"/>
  </r>
  <r>
    <x v="435"/>
    <x v="30"/>
    <x v="3"/>
    <x v="374"/>
    <x v="378"/>
    <x v="130"/>
    <x v="0"/>
    <x v="0"/>
    <x v="0"/>
    <x v="0"/>
    <x v="0"/>
    <x v="0"/>
    <x v="424"/>
    <x v="435"/>
    <x v="2"/>
    <x v="1"/>
    <x v="0"/>
  </r>
  <r>
    <x v="436"/>
    <x v="33"/>
    <x v="0"/>
    <x v="375"/>
    <x v="97"/>
    <x v="138"/>
    <x v="1"/>
    <x v="1"/>
    <x v="0"/>
    <x v="3"/>
    <x v="0"/>
    <x v="2"/>
    <x v="425"/>
    <x v="436"/>
    <x v="2"/>
    <x v="1"/>
    <x v="1"/>
  </r>
  <r>
    <x v="437"/>
    <x v="27"/>
    <x v="2"/>
    <x v="319"/>
    <x v="379"/>
    <x v="312"/>
    <x v="1"/>
    <x v="0"/>
    <x v="0"/>
    <x v="3"/>
    <x v="0"/>
    <x v="0"/>
    <x v="426"/>
    <x v="437"/>
    <x v="0"/>
    <x v="1"/>
    <x v="0"/>
  </r>
  <r>
    <x v="438"/>
    <x v="30"/>
    <x v="3"/>
    <x v="376"/>
    <x v="380"/>
    <x v="313"/>
    <x v="0"/>
    <x v="0"/>
    <x v="0"/>
    <x v="1"/>
    <x v="0"/>
    <x v="0"/>
    <x v="427"/>
    <x v="438"/>
    <x v="2"/>
    <x v="1"/>
    <x v="0"/>
  </r>
  <r>
    <x v="439"/>
    <x v="6"/>
    <x v="2"/>
    <x v="377"/>
    <x v="362"/>
    <x v="314"/>
    <x v="0"/>
    <x v="0"/>
    <x v="0"/>
    <x v="0"/>
    <x v="0"/>
    <x v="1"/>
    <x v="428"/>
    <x v="439"/>
    <x v="0"/>
    <x v="1"/>
    <x v="1"/>
  </r>
  <r>
    <x v="440"/>
    <x v="16"/>
    <x v="0"/>
    <x v="378"/>
    <x v="251"/>
    <x v="268"/>
    <x v="1"/>
    <x v="1"/>
    <x v="0"/>
    <x v="3"/>
    <x v="0"/>
    <x v="1"/>
    <x v="429"/>
    <x v="440"/>
    <x v="0"/>
    <x v="1"/>
    <x v="0"/>
  </r>
  <r>
    <x v="441"/>
    <x v="31"/>
    <x v="11"/>
    <x v="379"/>
    <x v="381"/>
    <x v="46"/>
    <x v="1"/>
    <x v="1"/>
    <x v="0"/>
    <x v="3"/>
    <x v="0"/>
    <x v="2"/>
    <x v="430"/>
    <x v="441"/>
    <x v="0"/>
    <x v="1"/>
    <x v="1"/>
  </r>
  <r>
    <x v="442"/>
    <x v="39"/>
    <x v="3"/>
    <x v="380"/>
    <x v="382"/>
    <x v="315"/>
    <x v="0"/>
    <x v="1"/>
    <x v="0"/>
    <x v="3"/>
    <x v="1"/>
    <x v="2"/>
    <x v="431"/>
    <x v="442"/>
    <x v="2"/>
    <x v="1"/>
    <x v="1"/>
  </r>
  <r>
    <x v="443"/>
    <x v="27"/>
    <x v="0"/>
    <x v="381"/>
    <x v="383"/>
    <x v="77"/>
    <x v="1"/>
    <x v="0"/>
    <x v="0"/>
    <x v="3"/>
    <x v="0"/>
    <x v="0"/>
    <x v="432"/>
    <x v="443"/>
    <x v="2"/>
    <x v="1"/>
    <x v="0"/>
  </r>
  <r>
    <x v="444"/>
    <x v="2"/>
    <x v="2"/>
    <x v="382"/>
    <x v="26"/>
    <x v="221"/>
    <x v="1"/>
    <x v="0"/>
    <x v="0"/>
    <x v="1"/>
    <x v="1"/>
    <x v="0"/>
    <x v="433"/>
    <x v="444"/>
    <x v="2"/>
    <x v="1"/>
    <x v="1"/>
  </r>
  <r>
    <x v="445"/>
    <x v="39"/>
    <x v="1"/>
    <x v="289"/>
    <x v="384"/>
    <x v="69"/>
    <x v="0"/>
    <x v="1"/>
    <x v="0"/>
    <x v="3"/>
    <x v="0"/>
    <x v="2"/>
    <x v="434"/>
    <x v="445"/>
    <x v="1"/>
    <x v="1"/>
    <x v="1"/>
  </r>
  <r>
    <x v="446"/>
    <x v="18"/>
    <x v="3"/>
    <x v="383"/>
    <x v="385"/>
    <x v="182"/>
    <x v="0"/>
    <x v="1"/>
    <x v="0"/>
    <x v="3"/>
    <x v="1"/>
    <x v="2"/>
    <x v="435"/>
    <x v="446"/>
    <x v="2"/>
    <x v="2"/>
    <x v="0"/>
  </r>
  <r>
    <x v="447"/>
    <x v="33"/>
    <x v="9"/>
    <x v="384"/>
    <x v="386"/>
    <x v="10"/>
    <x v="1"/>
    <x v="1"/>
    <x v="0"/>
    <x v="3"/>
    <x v="0"/>
    <x v="1"/>
    <x v="299"/>
    <x v="447"/>
    <x v="1"/>
    <x v="2"/>
    <x v="0"/>
  </r>
  <r>
    <x v="448"/>
    <x v="24"/>
    <x v="7"/>
    <x v="385"/>
    <x v="387"/>
    <x v="144"/>
    <x v="1"/>
    <x v="0"/>
    <x v="0"/>
    <x v="1"/>
    <x v="0"/>
    <x v="2"/>
    <x v="436"/>
    <x v="448"/>
    <x v="0"/>
    <x v="2"/>
    <x v="0"/>
  </r>
  <r>
    <x v="449"/>
    <x v="35"/>
    <x v="2"/>
    <x v="386"/>
    <x v="388"/>
    <x v="197"/>
    <x v="0"/>
    <x v="0"/>
    <x v="0"/>
    <x v="0"/>
    <x v="2"/>
    <x v="2"/>
    <x v="437"/>
    <x v="449"/>
    <x v="2"/>
    <x v="2"/>
    <x v="1"/>
  </r>
  <r>
    <x v="450"/>
    <x v="37"/>
    <x v="2"/>
    <x v="387"/>
    <x v="389"/>
    <x v="316"/>
    <x v="0"/>
    <x v="0"/>
    <x v="0"/>
    <x v="0"/>
    <x v="1"/>
    <x v="2"/>
    <x v="438"/>
    <x v="450"/>
    <x v="0"/>
    <x v="1"/>
    <x v="0"/>
  </r>
  <r>
    <x v="451"/>
    <x v="14"/>
    <x v="0"/>
    <x v="388"/>
    <x v="358"/>
    <x v="132"/>
    <x v="0"/>
    <x v="0"/>
    <x v="0"/>
    <x v="0"/>
    <x v="0"/>
    <x v="0"/>
    <x v="439"/>
    <x v="451"/>
    <x v="0"/>
    <x v="1"/>
    <x v="0"/>
  </r>
  <r>
    <x v="452"/>
    <x v="11"/>
    <x v="0"/>
    <x v="389"/>
    <x v="390"/>
    <x v="156"/>
    <x v="0"/>
    <x v="0"/>
    <x v="0"/>
    <x v="0"/>
    <x v="0"/>
    <x v="0"/>
    <x v="440"/>
    <x v="452"/>
    <x v="1"/>
    <x v="2"/>
    <x v="1"/>
  </r>
  <r>
    <x v="453"/>
    <x v="25"/>
    <x v="3"/>
    <x v="123"/>
    <x v="391"/>
    <x v="200"/>
    <x v="0"/>
    <x v="0"/>
    <x v="0"/>
    <x v="0"/>
    <x v="2"/>
    <x v="1"/>
    <x v="441"/>
    <x v="453"/>
    <x v="2"/>
    <x v="1"/>
    <x v="0"/>
  </r>
  <r>
    <x v="454"/>
    <x v="47"/>
    <x v="3"/>
    <x v="6"/>
    <x v="392"/>
    <x v="52"/>
    <x v="1"/>
    <x v="0"/>
    <x v="0"/>
    <x v="0"/>
    <x v="0"/>
    <x v="2"/>
    <x v="442"/>
    <x v="454"/>
    <x v="1"/>
    <x v="2"/>
    <x v="0"/>
  </r>
  <r>
    <x v="455"/>
    <x v="4"/>
    <x v="1"/>
    <x v="390"/>
    <x v="393"/>
    <x v="173"/>
    <x v="0"/>
    <x v="0"/>
    <x v="0"/>
    <x v="0"/>
    <x v="0"/>
    <x v="2"/>
    <x v="443"/>
    <x v="455"/>
    <x v="1"/>
    <x v="2"/>
    <x v="1"/>
  </r>
  <r>
    <x v="456"/>
    <x v="27"/>
    <x v="0"/>
    <x v="257"/>
    <x v="394"/>
    <x v="317"/>
    <x v="1"/>
    <x v="0"/>
    <x v="0"/>
    <x v="3"/>
    <x v="0"/>
    <x v="0"/>
    <x v="444"/>
    <x v="456"/>
    <x v="0"/>
    <x v="2"/>
    <x v="0"/>
  </r>
  <r>
    <x v="457"/>
    <x v="39"/>
    <x v="3"/>
    <x v="391"/>
    <x v="395"/>
    <x v="123"/>
    <x v="0"/>
    <x v="1"/>
    <x v="0"/>
    <x v="3"/>
    <x v="0"/>
    <x v="1"/>
    <x v="445"/>
    <x v="457"/>
    <x v="1"/>
    <x v="1"/>
    <x v="0"/>
  </r>
  <r>
    <x v="458"/>
    <x v="18"/>
    <x v="1"/>
    <x v="392"/>
    <x v="278"/>
    <x v="67"/>
    <x v="0"/>
    <x v="1"/>
    <x v="0"/>
    <x v="3"/>
    <x v="1"/>
    <x v="2"/>
    <x v="446"/>
    <x v="458"/>
    <x v="1"/>
    <x v="2"/>
    <x v="0"/>
  </r>
  <r>
    <x v="459"/>
    <x v="8"/>
    <x v="3"/>
    <x v="393"/>
    <x v="396"/>
    <x v="318"/>
    <x v="1"/>
    <x v="1"/>
    <x v="0"/>
    <x v="3"/>
    <x v="0"/>
    <x v="0"/>
    <x v="447"/>
    <x v="459"/>
    <x v="1"/>
    <x v="2"/>
    <x v="1"/>
  </r>
  <r>
    <x v="460"/>
    <x v="18"/>
    <x v="1"/>
    <x v="394"/>
    <x v="295"/>
    <x v="107"/>
    <x v="0"/>
    <x v="1"/>
    <x v="0"/>
    <x v="3"/>
    <x v="1"/>
    <x v="2"/>
    <x v="448"/>
    <x v="460"/>
    <x v="2"/>
    <x v="2"/>
    <x v="0"/>
  </r>
  <r>
    <x v="461"/>
    <x v="18"/>
    <x v="2"/>
    <x v="54"/>
    <x v="397"/>
    <x v="319"/>
    <x v="0"/>
    <x v="1"/>
    <x v="0"/>
    <x v="3"/>
    <x v="0"/>
    <x v="2"/>
    <x v="449"/>
    <x v="461"/>
    <x v="1"/>
    <x v="2"/>
    <x v="0"/>
  </r>
  <r>
    <x v="462"/>
    <x v="1"/>
    <x v="1"/>
    <x v="395"/>
    <x v="351"/>
    <x v="320"/>
    <x v="1"/>
    <x v="0"/>
    <x v="0"/>
    <x v="0"/>
    <x v="0"/>
    <x v="2"/>
    <x v="450"/>
    <x v="462"/>
    <x v="1"/>
    <x v="2"/>
    <x v="0"/>
  </r>
  <r>
    <x v="463"/>
    <x v="5"/>
    <x v="1"/>
    <x v="396"/>
    <x v="398"/>
    <x v="223"/>
    <x v="0"/>
    <x v="0"/>
    <x v="0"/>
    <x v="0"/>
    <x v="2"/>
    <x v="0"/>
    <x v="451"/>
    <x v="463"/>
    <x v="2"/>
    <x v="1"/>
    <x v="1"/>
  </r>
  <r>
    <x v="464"/>
    <x v="33"/>
    <x v="2"/>
    <x v="72"/>
    <x v="399"/>
    <x v="148"/>
    <x v="1"/>
    <x v="1"/>
    <x v="0"/>
    <x v="3"/>
    <x v="0"/>
    <x v="1"/>
    <x v="452"/>
    <x v="464"/>
    <x v="0"/>
    <x v="2"/>
    <x v="0"/>
  </r>
  <r>
    <x v="465"/>
    <x v="35"/>
    <x v="1"/>
    <x v="397"/>
    <x v="400"/>
    <x v="321"/>
    <x v="0"/>
    <x v="0"/>
    <x v="0"/>
    <x v="0"/>
    <x v="0"/>
    <x v="2"/>
    <x v="453"/>
    <x v="465"/>
    <x v="0"/>
    <x v="1"/>
    <x v="1"/>
  </r>
  <r>
    <x v="466"/>
    <x v="3"/>
    <x v="1"/>
    <x v="398"/>
    <x v="389"/>
    <x v="259"/>
    <x v="0"/>
    <x v="0"/>
    <x v="0"/>
    <x v="0"/>
    <x v="1"/>
    <x v="1"/>
    <x v="454"/>
    <x v="466"/>
    <x v="2"/>
    <x v="1"/>
    <x v="0"/>
  </r>
  <r>
    <x v="467"/>
    <x v="25"/>
    <x v="1"/>
    <x v="399"/>
    <x v="401"/>
    <x v="165"/>
    <x v="0"/>
    <x v="0"/>
    <x v="0"/>
    <x v="0"/>
    <x v="0"/>
    <x v="2"/>
    <x v="455"/>
    <x v="467"/>
    <x v="1"/>
    <x v="1"/>
    <x v="0"/>
  </r>
  <r>
    <x v="468"/>
    <x v="41"/>
    <x v="2"/>
    <x v="400"/>
    <x v="402"/>
    <x v="233"/>
    <x v="0"/>
    <x v="0"/>
    <x v="1"/>
    <x v="3"/>
    <x v="0"/>
    <x v="2"/>
    <x v="456"/>
    <x v="468"/>
    <x v="1"/>
    <x v="2"/>
    <x v="1"/>
  </r>
  <r>
    <x v="469"/>
    <x v="25"/>
    <x v="9"/>
    <x v="401"/>
    <x v="403"/>
    <x v="233"/>
    <x v="0"/>
    <x v="0"/>
    <x v="0"/>
    <x v="0"/>
    <x v="0"/>
    <x v="2"/>
    <x v="457"/>
    <x v="469"/>
    <x v="0"/>
    <x v="2"/>
    <x v="0"/>
  </r>
  <r>
    <x v="470"/>
    <x v="19"/>
    <x v="3"/>
    <x v="402"/>
    <x v="404"/>
    <x v="322"/>
    <x v="0"/>
    <x v="0"/>
    <x v="0"/>
    <x v="0"/>
    <x v="0"/>
    <x v="0"/>
    <x v="458"/>
    <x v="470"/>
    <x v="2"/>
    <x v="2"/>
    <x v="1"/>
  </r>
  <r>
    <x v="471"/>
    <x v="19"/>
    <x v="0"/>
    <x v="203"/>
    <x v="347"/>
    <x v="323"/>
    <x v="0"/>
    <x v="0"/>
    <x v="0"/>
    <x v="0"/>
    <x v="0"/>
    <x v="0"/>
    <x v="459"/>
    <x v="471"/>
    <x v="2"/>
    <x v="2"/>
    <x v="0"/>
  </r>
  <r>
    <x v="472"/>
    <x v="16"/>
    <x v="0"/>
    <x v="403"/>
    <x v="405"/>
    <x v="188"/>
    <x v="1"/>
    <x v="1"/>
    <x v="0"/>
    <x v="3"/>
    <x v="2"/>
    <x v="2"/>
    <x v="460"/>
    <x v="472"/>
    <x v="1"/>
    <x v="2"/>
    <x v="0"/>
  </r>
  <r>
    <x v="473"/>
    <x v="29"/>
    <x v="1"/>
    <x v="11"/>
    <x v="192"/>
    <x v="100"/>
    <x v="0"/>
    <x v="0"/>
    <x v="0"/>
    <x v="0"/>
    <x v="0"/>
    <x v="1"/>
    <x v="461"/>
    <x v="473"/>
    <x v="0"/>
    <x v="2"/>
    <x v="0"/>
  </r>
  <r>
    <x v="474"/>
    <x v="33"/>
    <x v="3"/>
    <x v="404"/>
    <x v="406"/>
    <x v="324"/>
    <x v="1"/>
    <x v="1"/>
    <x v="0"/>
    <x v="3"/>
    <x v="0"/>
    <x v="2"/>
    <x v="462"/>
    <x v="474"/>
    <x v="2"/>
    <x v="2"/>
    <x v="0"/>
  </r>
  <r>
    <x v="475"/>
    <x v="13"/>
    <x v="1"/>
    <x v="405"/>
    <x v="407"/>
    <x v="325"/>
    <x v="1"/>
    <x v="0"/>
    <x v="0"/>
    <x v="3"/>
    <x v="0"/>
    <x v="2"/>
    <x v="463"/>
    <x v="475"/>
    <x v="0"/>
    <x v="1"/>
    <x v="1"/>
  </r>
  <r>
    <x v="476"/>
    <x v="27"/>
    <x v="2"/>
    <x v="406"/>
    <x v="408"/>
    <x v="15"/>
    <x v="1"/>
    <x v="0"/>
    <x v="0"/>
    <x v="3"/>
    <x v="1"/>
    <x v="0"/>
    <x v="464"/>
    <x v="476"/>
    <x v="1"/>
    <x v="1"/>
    <x v="1"/>
  </r>
  <r>
    <x v="477"/>
    <x v="22"/>
    <x v="0"/>
    <x v="407"/>
    <x v="409"/>
    <x v="118"/>
    <x v="1"/>
    <x v="0"/>
    <x v="0"/>
    <x v="0"/>
    <x v="1"/>
    <x v="0"/>
    <x v="465"/>
    <x v="477"/>
    <x v="0"/>
    <x v="1"/>
    <x v="1"/>
  </r>
  <r>
    <x v="478"/>
    <x v="26"/>
    <x v="6"/>
    <x v="408"/>
    <x v="410"/>
    <x v="16"/>
    <x v="1"/>
    <x v="0"/>
    <x v="0"/>
    <x v="3"/>
    <x v="0"/>
    <x v="0"/>
    <x v="466"/>
    <x v="478"/>
    <x v="0"/>
    <x v="1"/>
    <x v="0"/>
  </r>
  <r>
    <x v="479"/>
    <x v="34"/>
    <x v="1"/>
    <x v="409"/>
    <x v="411"/>
    <x v="195"/>
    <x v="0"/>
    <x v="0"/>
    <x v="0"/>
    <x v="3"/>
    <x v="0"/>
    <x v="1"/>
    <x v="467"/>
    <x v="479"/>
    <x v="1"/>
    <x v="2"/>
    <x v="0"/>
  </r>
  <r>
    <x v="480"/>
    <x v="11"/>
    <x v="9"/>
    <x v="168"/>
    <x v="412"/>
    <x v="142"/>
    <x v="0"/>
    <x v="0"/>
    <x v="0"/>
    <x v="0"/>
    <x v="1"/>
    <x v="0"/>
    <x v="468"/>
    <x v="480"/>
    <x v="2"/>
    <x v="2"/>
    <x v="1"/>
  </r>
  <r>
    <x v="481"/>
    <x v="22"/>
    <x v="3"/>
    <x v="410"/>
    <x v="413"/>
    <x v="230"/>
    <x v="1"/>
    <x v="0"/>
    <x v="0"/>
    <x v="0"/>
    <x v="0"/>
    <x v="0"/>
    <x v="469"/>
    <x v="481"/>
    <x v="0"/>
    <x v="1"/>
    <x v="1"/>
  </r>
  <r>
    <x v="482"/>
    <x v="24"/>
    <x v="1"/>
    <x v="411"/>
    <x v="414"/>
    <x v="326"/>
    <x v="1"/>
    <x v="0"/>
    <x v="0"/>
    <x v="1"/>
    <x v="0"/>
    <x v="2"/>
    <x v="388"/>
    <x v="482"/>
    <x v="2"/>
    <x v="2"/>
    <x v="1"/>
  </r>
  <r>
    <x v="483"/>
    <x v="16"/>
    <x v="0"/>
    <x v="412"/>
    <x v="9"/>
    <x v="219"/>
    <x v="1"/>
    <x v="1"/>
    <x v="0"/>
    <x v="3"/>
    <x v="0"/>
    <x v="2"/>
    <x v="470"/>
    <x v="483"/>
    <x v="2"/>
    <x v="1"/>
    <x v="1"/>
  </r>
  <r>
    <x v="484"/>
    <x v="5"/>
    <x v="1"/>
    <x v="145"/>
    <x v="415"/>
    <x v="327"/>
    <x v="0"/>
    <x v="0"/>
    <x v="0"/>
    <x v="0"/>
    <x v="0"/>
    <x v="0"/>
    <x v="471"/>
    <x v="484"/>
    <x v="1"/>
    <x v="1"/>
    <x v="1"/>
  </r>
  <r>
    <x v="485"/>
    <x v="17"/>
    <x v="3"/>
    <x v="66"/>
    <x v="356"/>
    <x v="123"/>
    <x v="1"/>
    <x v="0"/>
    <x v="0"/>
    <x v="0"/>
    <x v="1"/>
    <x v="1"/>
    <x v="472"/>
    <x v="485"/>
    <x v="2"/>
    <x v="2"/>
    <x v="1"/>
  </r>
  <r>
    <x v="486"/>
    <x v="5"/>
    <x v="12"/>
    <x v="413"/>
    <x v="416"/>
    <x v="13"/>
    <x v="0"/>
    <x v="0"/>
    <x v="0"/>
    <x v="0"/>
    <x v="0"/>
    <x v="0"/>
    <x v="473"/>
    <x v="486"/>
    <x v="2"/>
    <x v="2"/>
    <x v="1"/>
  </r>
  <r>
    <x v="487"/>
    <x v="17"/>
    <x v="2"/>
    <x v="414"/>
    <x v="417"/>
    <x v="197"/>
    <x v="1"/>
    <x v="0"/>
    <x v="0"/>
    <x v="0"/>
    <x v="0"/>
    <x v="2"/>
    <x v="474"/>
    <x v="487"/>
    <x v="1"/>
    <x v="2"/>
    <x v="0"/>
  </r>
  <r>
    <x v="488"/>
    <x v="20"/>
    <x v="4"/>
    <x v="124"/>
    <x v="366"/>
    <x v="328"/>
    <x v="0"/>
    <x v="1"/>
    <x v="0"/>
    <x v="3"/>
    <x v="1"/>
    <x v="2"/>
    <x v="475"/>
    <x v="488"/>
    <x v="0"/>
    <x v="2"/>
    <x v="1"/>
  </r>
  <r>
    <x v="489"/>
    <x v="24"/>
    <x v="1"/>
    <x v="6"/>
    <x v="418"/>
    <x v="45"/>
    <x v="1"/>
    <x v="0"/>
    <x v="0"/>
    <x v="1"/>
    <x v="0"/>
    <x v="2"/>
    <x v="476"/>
    <x v="489"/>
    <x v="0"/>
    <x v="1"/>
    <x v="1"/>
  </r>
  <r>
    <x v="490"/>
    <x v="38"/>
    <x v="1"/>
    <x v="415"/>
    <x v="410"/>
    <x v="120"/>
    <x v="0"/>
    <x v="0"/>
    <x v="0"/>
    <x v="3"/>
    <x v="0"/>
    <x v="2"/>
    <x v="477"/>
    <x v="490"/>
    <x v="0"/>
    <x v="1"/>
    <x v="0"/>
  </r>
  <r>
    <x v="491"/>
    <x v="20"/>
    <x v="3"/>
    <x v="416"/>
    <x v="419"/>
    <x v="326"/>
    <x v="0"/>
    <x v="0"/>
    <x v="0"/>
    <x v="0"/>
    <x v="0"/>
    <x v="2"/>
    <x v="478"/>
    <x v="491"/>
    <x v="1"/>
    <x v="1"/>
    <x v="1"/>
  </r>
  <r>
    <x v="492"/>
    <x v="43"/>
    <x v="3"/>
    <x v="270"/>
    <x v="420"/>
    <x v="110"/>
    <x v="0"/>
    <x v="0"/>
    <x v="0"/>
    <x v="0"/>
    <x v="1"/>
    <x v="0"/>
    <x v="479"/>
    <x v="492"/>
    <x v="0"/>
    <x v="2"/>
    <x v="0"/>
  </r>
  <r>
    <x v="493"/>
    <x v="33"/>
    <x v="4"/>
    <x v="417"/>
    <x v="421"/>
    <x v="329"/>
    <x v="1"/>
    <x v="1"/>
    <x v="0"/>
    <x v="3"/>
    <x v="0"/>
    <x v="2"/>
    <x v="480"/>
    <x v="493"/>
    <x v="1"/>
    <x v="1"/>
    <x v="0"/>
  </r>
  <r>
    <x v="494"/>
    <x v="23"/>
    <x v="1"/>
    <x v="418"/>
    <x v="422"/>
    <x v="229"/>
    <x v="1"/>
    <x v="0"/>
    <x v="0"/>
    <x v="3"/>
    <x v="0"/>
    <x v="1"/>
    <x v="481"/>
    <x v="494"/>
    <x v="1"/>
    <x v="1"/>
    <x v="0"/>
  </r>
  <r>
    <x v="495"/>
    <x v="24"/>
    <x v="12"/>
    <x v="91"/>
    <x v="423"/>
    <x v="244"/>
    <x v="1"/>
    <x v="0"/>
    <x v="0"/>
    <x v="1"/>
    <x v="0"/>
    <x v="2"/>
    <x v="482"/>
    <x v="495"/>
    <x v="0"/>
    <x v="0"/>
    <x v="1"/>
  </r>
  <r>
    <x v="496"/>
    <x v="25"/>
    <x v="2"/>
    <x v="419"/>
    <x v="424"/>
    <x v="330"/>
    <x v="0"/>
    <x v="0"/>
    <x v="0"/>
    <x v="0"/>
    <x v="0"/>
    <x v="1"/>
    <x v="483"/>
    <x v="496"/>
    <x v="2"/>
    <x v="0"/>
    <x v="0"/>
  </r>
  <r>
    <x v="497"/>
    <x v="31"/>
    <x v="3"/>
    <x v="203"/>
    <x v="425"/>
    <x v="200"/>
    <x v="1"/>
    <x v="1"/>
    <x v="0"/>
    <x v="3"/>
    <x v="0"/>
    <x v="1"/>
    <x v="484"/>
    <x v="497"/>
    <x v="0"/>
    <x v="0"/>
    <x v="0"/>
  </r>
  <r>
    <x v="498"/>
    <x v="18"/>
    <x v="2"/>
    <x v="420"/>
    <x v="426"/>
    <x v="331"/>
    <x v="0"/>
    <x v="1"/>
    <x v="0"/>
    <x v="3"/>
    <x v="0"/>
    <x v="1"/>
    <x v="485"/>
    <x v="498"/>
    <x v="1"/>
    <x v="0"/>
    <x v="0"/>
  </r>
  <r>
    <x v="499"/>
    <x v="28"/>
    <x v="0"/>
    <x v="91"/>
    <x v="383"/>
    <x v="332"/>
    <x v="0"/>
    <x v="0"/>
    <x v="0"/>
    <x v="1"/>
    <x v="0"/>
    <x v="2"/>
    <x v="486"/>
    <x v="499"/>
    <x v="0"/>
    <x v="0"/>
    <x v="1"/>
  </r>
  <r>
    <x v="500"/>
    <x v="3"/>
    <x v="0"/>
    <x v="421"/>
    <x v="427"/>
    <x v="112"/>
    <x v="0"/>
    <x v="0"/>
    <x v="0"/>
    <x v="0"/>
    <x v="0"/>
    <x v="2"/>
    <x v="487"/>
    <x v="500"/>
    <x v="2"/>
    <x v="0"/>
    <x v="0"/>
  </r>
  <r>
    <x v="501"/>
    <x v="6"/>
    <x v="1"/>
    <x v="422"/>
    <x v="428"/>
    <x v="140"/>
    <x v="0"/>
    <x v="0"/>
    <x v="0"/>
    <x v="0"/>
    <x v="0"/>
    <x v="2"/>
    <x v="488"/>
    <x v="501"/>
    <x v="2"/>
    <x v="0"/>
    <x v="1"/>
  </r>
  <r>
    <x v="502"/>
    <x v="9"/>
    <x v="2"/>
    <x v="423"/>
    <x v="429"/>
    <x v="181"/>
    <x v="0"/>
    <x v="0"/>
    <x v="0"/>
    <x v="0"/>
    <x v="0"/>
    <x v="0"/>
    <x v="489"/>
    <x v="502"/>
    <x v="1"/>
    <x v="0"/>
    <x v="0"/>
  </r>
  <r>
    <x v="503"/>
    <x v="8"/>
    <x v="1"/>
    <x v="424"/>
    <x v="430"/>
    <x v="333"/>
    <x v="1"/>
    <x v="1"/>
    <x v="0"/>
    <x v="3"/>
    <x v="0"/>
    <x v="0"/>
    <x v="490"/>
    <x v="503"/>
    <x v="0"/>
    <x v="0"/>
    <x v="1"/>
  </r>
  <r>
    <x v="504"/>
    <x v="17"/>
    <x v="0"/>
    <x v="75"/>
    <x v="350"/>
    <x v="189"/>
    <x v="1"/>
    <x v="0"/>
    <x v="0"/>
    <x v="0"/>
    <x v="2"/>
    <x v="2"/>
    <x v="474"/>
    <x v="504"/>
    <x v="1"/>
    <x v="0"/>
    <x v="0"/>
  </r>
  <r>
    <x v="505"/>
    <x v="34"/>
    <x v="0"/>
    <x v="425"/>
    <x v="431"/>
    <x v="6"/>
    <x v="0"/>
    <x v="0"/>
    <x v="0"/>
    <x v="3"/>
    <x v="1"/>
    <x v="1"/>
    <x v="491"/>
    <x v="505"/>
    <x v="2"/>
    <x v="0"/>
    <x v="0"/>
  </r>
  <r>
    <x v="506"/>
    <x v="25"/>
    <x v="0"/>
    <x v="426"/>
    <x v="432"/>
    <x v="280"/>
    <x v="0"/>
    <x v="0"/>
    <x v="0"/>
    <x v="0"/>
    <x v="0"/>
    <x v="2"/>
    <x v="492"/>
    <x v="506"/>
    <x v="1"/>
    <x v="0"/>
    <x v="0"/>
  </r>
  <r>
    <x v="507"/>
    <x v="38"/>
    <x v="9"/>
    <x v="427"/>
    <x v="433"/>
    <x v="334"/>
    <x v="0"/>
    <x v="0"/>
    <x v="0"/>
    <x v="3"/>
    <x v="0"/>
    <x v="1"/>
    <x v="493"/>
    <x v="507"/>
    <x v="0"/>
    <x v="0"/>
    <x v="1"/>
  </r>
  <r>
    <x v="508"/>
    <x v="37"/>
    <x v="0"/>
    <x v="428"/>
    <x v="434"/>
    <x v="335"/>
    <x v="0"/>
    <x v="0"/>
    <x v="0"/>
    <x v="0"/>
    <x v="1"/>
    <x v="2"/>
    <x v="494"/>
    <x v="508"/>
    <x v="1"/>
    <x v="0"/>
    <x v="0"/>
  </r>
  <r>
    <x v="509"/>
    <x v="20"/>
    <x v="1"/>
    <x v="429"/>
    <x v="408"/>
    <x v="270"/>
    <x v="0"/>
    <x v="1"/>
    <x v="0"/>
    <x v="3"/>
    <x v="0"/>
    <x v="2"/>
    <x v="495"/>
    <x v="509"/>
    <x v="0"/>
    <x v="0"/>
    <x v="1"/>
  </r>
  <r>
    <x v="510"/>
    <x v="38"/>
    <x v="0"/>
    <x v="315"/>
    <x v="347"/>
    <x v="336"/>
    <x v="0"/>
    <x v="0"/>
    <x v="0"/>
    <x v="3"/>
    <x v="0"/>
    <x v="1"/>
    <x v="496"/>
    <x v="510"/>
    <x v="0"/>
    <x v="0"/>
    <x v="0"/>
  </r>
  <r>
    <x v="511"/>
    <x v="42"/>
    <x v="0"/>
    <x v="145"/>
    <x v="326"/>
    <x v="224"/>
    <x v="0"/>
    <x v="0"/>
    <x v="0"/>
    <x v="0"/>
    <x v="0"/>
    <x v="2"/>
    <x v="497"/>
    <x v="511"/>
    <x v="0"/>
    <x v="0"/>
    <x v="0"/>
  </r>
  <r>
    <x v="512"/>
    <x v="24"/>
    <x v="1"/>
    <x v="430"/>
    <x v="218"/>
    <x v="171"/>
    <x v="1"/>
    <x v="0"/>
    <x v="0"/>
    <x v="1"/>
    <x v="0"/>
    <x v="2"/>
    <x v="498"/>
    <x v="512"/>
    <x v="1"/>
    <x v="0"/>
    <x v="1"/>
  </r>
  <r>
    <x v="513"/>
    <x v="22"/>
    <x v="1"/>
    <x v="431"/>
    <x v="435"/>
    <x v="222"/>
    <x v="1"/>
    <x v="0"/>
    <x v="0"/>
    <x v="0"/>
    <x v="0"/>
    <x v="0"/>
    <x v="499"/>
    <x v="513"/>
    <x v="1"/>
    <x v="0"/>
    <x v="1"/>
  </r>
  <r>
    <x v="514"/>
    <x v="17"/>
    <x v="0"/>
    <x v="432"/>
    <x v="71"/>
    <x v="315"/>
    <x v="1"/>
    <x v="0"/>
    <x v="0"/>
    <x v="0"/>
    <x v="2"/>
    <x v="2"/>
    <x v="500"/>
    <x v="514"/>
    <x v="0"/>
    <x v="0"/>
    <x v="1"/>
  </r>
  <r>
    <x v="515"/>
    <x v="42"/>
    <x v="3"/>
    <x v="62"/>
    <x v="436"/>
    <x v="95"/>
    <x v="0"/>
    <x v="0"/>
    <x v="0"/>
    <x v="0"/>
    <x v="0"/>
    <x v="2"/>
    <x v="501"/>
    <x v="515"/>
    <x v="0"/>
    <x v="0"/>
    <x v="0"/>
  </r>
  <r>
    <x v="516"/>
    <x v="18"/>
    <x v="2"/>
    <x v="101"/>
    <x v="437"/>
    <x v="337"/>
    <x v="0"/>
    <x v="1"/>
    <x v="0"/>
    <x v="3"/>
    <x v="0"/>
    <x v="2"/>
    <x v="502"/>
    <x v="516"/>
    <x v="1"/>
    <x v="0"/>
    <x v="1"/>
  </r>
  <r>
    <x v="517"/>
    <x v="20"/>
    <x v="0"/>
    <x v="420"/>
    <x v="438"/>
    <x v="338"/>
    <x v="0"/>
    <x v="1"/>
    <x v="0"/>
    <x v="3"/>
    <x v="0"/>
    <x v="2"/>
    <x v="503"/>
    <x v="517"/>
    <x v="2"/>
    <x v="0"/>
    <x v="0"/>
  </r>
  <r>
    <x v="518"/>
    <x v="23"/>
    <x v="3"/>
    <x v="346"/>
    <x v="346"/>
    <x v="208"/>
    <x v="0"/>
    <x v="0"/>
    <x v="0"/>
    <x v="0"/>
    <x v="2"/>
    <x v="1"/>
    <x v="504"/>
    <x v="518"/>
    <x v="0"/>
    <x v="0"/>
    <x v="0"/>
  </r>
  <r>
    <x v="519"/>
    <x v="33"/>
    <x v="3"/>
    <x v="433"/>
    <x v="439"/>
    <x v="339"/>
    <x v="1"/>
    <x v="1"/>
    <x v="0"/>
    <x v="3"/>
    <x v="2"/>
    <x v="2"/>
    <x v="505"/>
    <x v="519"/>
    <x v="0"/>
    <x v="0"/>
    <x v="0"/>
  </r>
  <r>
    <x v="520"/>
    <x v="23"/>
    <x v="0"/>
    <x v="434"/>
    <x v="367"/>
    <x v="340"/>
    <x v="1"/>
    <x v="0"/>
    <x v="0"/>
    <x v="3"/>
    <x v="0"/>
    <x v="2"/>
    <x v="506"/>
    <x v="520"/>
    <x v="0"/>
    <x v="0"/>
    <x v="0"/>
  </r>
  <r>
    <x v="521"/>
    <x v="34"/>
    <x v="0"/>
    <x v="25"/>
    <x v="440"/>
    <x v="341"/>
    <x v="0"/>
    <x v="0"/>
    <x v="0"/>
    <x v="3"/>
    <x v="0"/>
    <x v="1"/>
    <x v="124"/>
    <x v="521"/>
    <x v="1"/>
    <x v="0"/>
    <x v="1"/>
  </r>
  <r>
    <x v="522"/>
    <x v="44"/>
    <x v="3"/>
    <x v="435"/>
    <x v="368"/>
    <x v="332"/>
    <x v="0"/>
    <x v="0"/>
    <x v="0"/>
    <x v="3"/>
    <x v="0"/>
    <x v="2"/>
    <x v="507"/>
    <x v="522"/>
    <x v="0"/>
    <x v="0"/>
    <x v="1"/>
  </r>
  <r>
    <x v="523"/>
    <x v="8"/>
    <x v="12"/>
    <x v="436"/>
    <x v="441"/>
    <x v="342"/>
    <x v="1"/>
    <x v="1"/>
    <x v="0"/>
    <x v="3"/>
    <x v="0"/>
    <x v="0"/>
    <x v="508"/>
    <x v="523"/>
    <x v="1"/>
    <x v="0"/>
    <x v="1"/>
  </r>
  <r>
    <x v="524"/>
    <x v="16"/>
    <x v="1"/>
    <x v="437"/>
    <x v="442"/>
    <x v="107"/>
    <x v="1"/>
    <x v="1"/>
    <x v="0"/>
    <x v="3"/>
    <x v="0"/>
    <x v="2"/>
    <x v="509"/>
    <x v="524"/>
    <x v="0"/>
    <x v="0"/>
    <x v="1"/>
  </r>
  <r>
    <x v="525"/>
    <x v="40"/>
    <x v="2"/>
    <x v="174"/>
    <x v="443"/>
    <x v="251"/>
    <x v="1"/>
    <x v="0"/>
    <x v="0"/>
    <x v="3"/>
    <x v="1"/>
    <x v="2"/>
    <x v="293"/>
    <x v="525"/>
    <x v="2"/>
    <x v="0"/>
    <x v="1"/>
  </r>
  <r>
    <x v="526"/>
    <x v="8"/>
    <x v="12"/>
    <x v="438"/>
    <x v="444"/>
    <x v="343"/>
    <x v="1"/>
    <x v="1"/>
    <x v="0"/>
    <x v="3"/>
    <x v="0"/>
    <x v="0"/>
    <x v="510"/>
    <x v="526"/>
    <x v="1"/>
    <x v="0"/>
    <x v="1"/>
  </r>
  <r>
    <x v="527"/>
    <x v="39"/>
    <x v="1"/>
    <x v="54"/>
    <x v="445"/>
    <x v="145"/>
    <x v="0"/>
    <x v="1"/>
    <x v="0"/>
    <x v="3"/>
    <x v="0"/>
    <x v="2"/>
    <x v="511"/>
    <x v="527"/>
    <x v="0"/>
    <x v="0"/>
    <x v="1"/>
  </r>
  <r>
    <x v="528"/>
    <x v="5"/>
    <x v="8"/>
    <x v="230"/>
    <x v="446"/>
    <x v="344"/>
    <x v="0"/>
    <x v="0"/>
    <x v="0"/>
    <x v="0"/>
    <x v="1"/>
    <x v="0"/>
    <x v="512"/>
    <x v="528"/>
    <x v="1"/>
    <x v="0"/>
    <x v="1"/>
  </r>
  <r>
    <x v="529"/>
    <x v="18"/>
    <x v="0"/>
    <x v="439"/>
    <x v="320"/>
    <x v="231"/>
    <x v="0"/>
    <x v="1"/>
    <x v="0"/>
    <x v="3"/>
    <x v="2"/>
    <x v="1"/>
    <x v="513"/>
    <x v="529"/>
    <x v="2"/>
    <x v="0"/>
    <x v="1"/>
  </r>
  <r>
    <x v="530"/>
    <x v="40"/>
    <x v="1"/>
    <x v="440"/>
    <x v="217"/>
    <x v="212"/>
    <x v="1"/>
    <x v="0"/>
    <x v="0"/>
    <x v="3"/>
    <x v="1"/>
    <x v="2"/>
    <x v="514"/>
    <x v="530"/>
    <x v="1"/>
    <x v="0"/>
    <x v="1"/>
  </r>
  <r>
    <x v="531"/>
    <x v="18"/>
    <x v="0"/>
    <x v="135"/>
    <x v="447"/>
    <x v="345"/>
    <x v="0"/>
    <x v="1"/>
    <x v="0"/>
    <x v="3"/>
    <x v="0"/>
    <x v="2"/>
    <x v="515"/>
    <x v="531"/>
    <x v="1"/>
    <x v="0"/>
    <x v="0"/>
  </r>
  <r>
    <x v="532"/>
    <x v="34"/>
    <x v="1"/>
    <x v="441"/>
    <x v="351"/>
    <x v="39"/>
    <x v="0"/>
    <x v="0"/>
    <x v="0"/>
    <x v="3"/>
    <x v="1"/>
    <x v="2"/>
    <x v="516"/>
    <x v="532"/>
    <x v="2"/>
    <x v="0"/>
    <x v="0"/>
  </r>
  <r>
    <x v="533"/>
    <x v="22"/>
    <x v="8"/>
    <x v="427"/>
    <x v="448"/>
    <x v="68"/>
    <x v="1"/>
    <x v="0"/>
    <x v="0"/>
    <x v="0"/>
    <x v="0"/>
    <x v="0"/>
    <x v="517"/>
    <x v="533"/>
    <x v="1"/>
    <x v="0"/>
    <x v="1"/>
  </r>
  <r>
    <x v="534"/>
    <x v="2"/>
    <x v="1"/>
    <x v="442"/>
    <x v="449"/>
    <x v="63"/>
    <x v="1"/>
    <x v="0"/>
    <x v="0"/>
    <x v="1"/>
    <x v="0"/>
    <x v="0"/>
    <x v="518"/>
    <x v="534"/>
    <x v="0"/>
    <x v="0"/>
    <x v="1"/>
  </r>
  <r>
    <x v="535"/>
    <x v="44"/>
    <x v="9"/>
    <x v="443"/>
    <x v="277"/>
    <x v="85"/>
    <x v="0"/>
    <x v="0"/>
    <x v="0"/>
    <x v="3"/>
    <x v="0"/>
    <x v="1"/>
    <x v="519"/>
    <x v="535"/>
    <x v="1"/>
    <x v="0"/>
    <x v="0"/>
  </r>
  <r>
    <x v="536"/>
    <x v="26"/>
    <x v="3"/>
    <x v="444"/>
    <x v="450"/>
    <x v="346"/>
    <x v="1"/>
    <x v="0"/>
    <x v="0"/>
    <x v="3"/>
    <x v="0"/>
    <x v="0"/>
    <x v="520"/>
    <x v="536"/>
    <x v="0"/>
    <x v="0"/>
    <x v="0"/>
  </r>
  <r>
    <x v="537"/>
    <x v="13"/>
    <x v="1"/>
    <x v="445"/>
    <x v="451"/>
    <x v="69"/>
    <x v="1"/>
    <x v="0"/>
    <x v="0"/>
    <x v="3"/>
    <x v="0"/>
    <x v="2"/>
    <x v="521"/>
    <x v="537"/>
    <x v="2"/>
    <x v="0"/>
    <x v="1"/>
  </r>
  <r>
    <x v="538"/>
    <x v="35"/>
    <x v="0"/>
    <x v="440"/>
    <x v="452"/>
    <x v="143"/>
    <x v="0"/>
    <x v="0"/>
    <x v="0"/>
    <x v="0"/>
    <x v="0"/>
    <x v="2"/>
    <x v="522"/>
    <x v="538"/>
    <x v="2"/>
    <x v="0"/>
    <x v="0"/>
  </r>
  <r>
    <x v="539"/>
    <x v="40"/>
    <x v="1"/>
    <x v="62"/>
    <x v="191"/>
    <x v="122"/>
    <x v="1"/>
    <x v="0"/>
    <x v="0"/>
    <x v="3"/>
    <x v="0"/>
    <x v="2"/>
    <x v="523"/>
    <x v="539"/>
    <x v="0"/>
    <x v="0"/>
    <x v="0"/>
  </r>
  <r>
    <x v="540"/>
    <x v="34"/>
    <x v="3"/>
    <x v="446"/>
    <x v="453"/>
    <x v="193"/>
    <x v="0"/>
    <x v="0"/>
    <x v="0"/>
    <x v="3"/>
    <x v="2"/>
    <x v="2"/>
    <x v="524"/>
    <x v="540"/>
    <x v="0"/>
    <x v="0"/>
    <x v="0"/>
  </r>
  <r>
    <x v="541"/>
    <x v="40"/>
    <x v="0"/>
    <x v="447"/>
    <x v="454"/>
    <x v="150"/>
    <x v="1"/>
    <x v="0"/>
    <x v="0"/>
    <x v="3"/>
    <x v="0"/>
    <x v="2"/>
    <x v="525"/>
    <x v="541"/>
    <x v="1"/>
    <x v="0"/>
    <x v="0"/>
  </r>
  <r>
    <x v="542"/>
    <x v="41"/>
    <x v="0"/>
    <x v="207"/>
    <x v="455"/>
    <x v="18"/>
    <x v="0"/>
    <x v="0"/>
    <x v="1"/>
    <x v="3"/>
    <x v="1"/>
    <x v="2"/>
    <x v="526"/>
    <x v="542"/>
    <x v="0"/>
    <x v="0"/>
    <x v="0"/>
  </r>
  <r>
    <x v="543"/>
    <x v="31"/>
    <x v="0"/>
    <x v="448"/>
    <x v="456"/>
    <x v="347"/>
    <x v="1"/>
    <x v="1"/>
    <x v="0"/>
    <x v="3"/>
    <x v="0"/>
    <x v="2"/>
    <x v="527"/>
    <x v="543"/>
    <x v="1"/>
    <x v="0"/>
    <x v="1"/>
  </r>
  <r>
    <x v="544"/>
    <x v="8"/>
    <x v="12"/>
    <x v="449"/>
    <x v="457"/>
    <x v="168"/>
    <x v="1"/>
    <x v="1"/>
    <x v="0"/>
    <x v="3"/>
    <x v="1"/>
    <x v="0"/>
    <x v="528"/>
    <x v="544"/>
    <x v="2"/>
    <x v="0"/>
    <x v="1"/>
  </r>
  <r>
    <x v="545"/>
    <x v="20"/>
    <x v="1"/>
    <x v="329"/>
    <x v="252"/>
    <x v="165"/>
    <x v="0"/>
    <x v="1"/>
    <x v="0"/>
    <x v="3"/>
    <x v="1"/>
    <x v="2"/>
    <x v="529"/>
    <x v="545"/>
    <x v="1"/>
    <x v="0"/>
    <x v="1"/>
  </r>
  <r>
    <x v="546"/>
    <x v="35"/>
    <x v="1"/>
    <x v="450"/>
    <x v="237"/>
    <x v="348"/>
    <x v="0"/>
    <x v="0"/>
    <x v="0"/>
    <x v="0"/>
    <x v="0"/>
    <x v="1"/>
    <x v="530"/>
    <x v="546"/>
    <x v="1"/>
    <x v="0"/>
    <x v="0"/>
  </r>
  <r>
    <x v="547"/>
    <x v="11"/>
    <x v="1"/>
    <x v="451"/>
    <x v="458"/>
    <x v="349"/>
    <x v="0"/>
    <x v="0"/>
    <x v="0"/>
    <x v="0"/>
    <x v="0"/>
    <x v="0"/>
    <x v="531"/>
    <x v="547"/>
    <x v="2"/>
    <x v="0"/>
    <x v="1"/>
  </r>
  <r>
    <x v="548"/>
    <x v="27"/>
    <x v="8"/>
    <x v="452"/>
    <x v="459"/>
    <x v="350"/>
    <x v="1"/>
    <x v="0"/>
    <x v="0"/>
    <x v="3"/>
    <x v="0"/>
    <x v="0"/>
    <x v="532"/>
    <x v="548"/>
    <x v="0"/>
    <x v="0"/>
    <x v="1"/>
  </r>
  <r>
    <x v="549"/>
    <x v="47"/>
    <x v="3"/>
    <x v="453"/>
    <x v="460"/>
    <x v="351"/>
    <x v="1"/>
    <x v="0"/>
    <x v="0"/>
    <x v="0"/>
    <x v="1"/>
    <x v="2"/>
    <x v="533"/>
    <x v="549"/>
    <x v="2"/>
    <x v="0"/>
    <x v="0"/>
  </r>
  <r>
    <x v="550"/>
    <x v="29"/>
    <x v="0"/>
    <x v="454"/>
    <x v="47"/>
    <x v="188"/>
    <x v="0"/>
    <x v="0"/>
    <x v="0"/>
    <x v="0"/>
    <x v="1"/>
    <x v="2"/>
    <x v="534"/>
    <x v="550"/>
    <x v="2"/>
    <x v="0"/>
    <x v="1"/>
  </r>
  <r>
    <x v="551"/>
    <x v="4"/>
    <x v="6"/>
    <x v="402"/>
    <x v="376"/>
    <x v="193"/>
    <x v="0"/>
    <x v="0"/>
    <x v="0"/>
    <x v="0"/>
    <x v="0"/>
    <x v="2"/>
    <x v="535"/>
    <x v="551"/>
    <x v="2"/>
    <x v="0"/>
    <x v="0"/>
  </r>
  <r>
    <x v="552"/>
    <x v="18"/>
    <x v="1"/>
    <x v="455"/>
    <x v="461"/>
    <x v="103"/>
    <x v="0"/>
    <x v="1"/>
    <x v="0"/>
    <x v="3"/>
    <x v="0"/>
    <x v="2"/>
    <x v="536"/>
    <x v="552"/>
    <x v="0"/>
    <x v="0"/>
    <x v="1"/>
  </r>
  <r>
    <x v="553"/>
    <x v="31"/>
    <x v="2"/>
    <x v="456"/>
    <x v="462"/>
    <x v="299"/>
    <x v="1"/>
    <x v="1"/>
    <x v="0"/>
    <x v="3"/>
    <x v="1"/>
    <x v="2"/>
    <x v="537"/>
    <x v="553"/>
    <x v="2"/>
    <x v="0"/>
    <x v="1"/>
  </r>
  <r>
    <x v="554"/>
    <x v="1"/>
    <x v="1"/>
    <x v="93"/>
    <x v="463"/>
    <x v="352"/>
    <x v="1"/>
    <x v="0"/>
    <x v="0"/>
    <x v="0"/>
    <x v="1"/>
    <x v="2"/>
    <x v="538"/>
    <x v="554"/>
    <x v="2"/>
    <x v="0"/>
    <x v="1"/>
  </r>
  <r>
    <x v="555"/>
    <x v="8"/>
    <x v="1"/>
    <x v="457"/>
    <x v="464"/>
    <x v="263"/>
    <x v="1"/>
    <x v="1"/>
    <x v="0"/>
    <x v="3"/>
    <x v="0"/>
    <x v="0"/>
    <x v="539"/>
    <x v="555"/>
    <x v="2"/>
    <x v="0"/>
    <x v="1"/>
  </r>
  <r>
    <x v="556"/>
    <x v="18"/>
    <x v="1"/>
    <x v="458"/>
    <x v="465"/>
    <x v="79"/>
    <x v="0"/>
    <x v="1"/>
    <x v="0"/>
    <x v="3"/>
    <x v="1"/>
    <x v="2"/>
    <x v="540"/>
    <x v="556"/>
    <x v="2"/>
    <x v="0"/>
    <x v="1"/>
  </r>
  <r>
    <x v="557"/>
    <x v="24"/>
    <x v="1"/>
    <x v="88"/>
    <x v="466"/>
    <x v="228"/>
    <x v="1"/>
    <x v="0"/>
    <x v="0"/>
    <x v="1"/>
    <x v="2"/>
    <x v="2"/>
    <x v="541"/>
    <x v="557"/>
    <x v="0"/>
    <x v="0"/>
    <x v="1"/>
  </r>
  <r>
    <x v="558"/>
    <x v="39"/>
    <x v="1"/>
    <x v="406"/>
    <x v="467"/>
    <x v="353"/>
    <x v="0"/>
    <x v="1"/>
    <x v="0"/>
    <x v="3"/>
    <x v="0"/>
    <x v="2"/>
    <x v="542"/>
    <x v="558"/>
    <x v="1"/>
    <x v="0"/>
    <x v="0"/>
  </r>
  <r>
    <x v="559"/>
    <x v="6"/>
    <x v="0"/>
    <x v="459"/>
    <x v="390"/>
    <x v="166"/>
    <x v="0"/>
    <x v="0"/>
    <x v="0"/>
    <x v="0"/>
    <x v="0"/>
    <x v="2"/>
    <x v="543"/>
    <x v="559"/>
    <x v="0"/>
    <x v="0"/>
    <x v="1"/>
  </r>
  <r>
    <x v="560"/>
    <x v="3"/>
    <x v="0"/>
    <x v="460"/>
    <x v="468"/>
    <x v="146"/>
    <x v="0"/>
    <x v="0"/>
    <x v="0"/>
    <x v="0"/>
    <x v="1"/>
    <x v="2"/>
    <x v="544"/>
    <x v="560"/>
    <x v="0"/>
    <x v="0"/>
    <x v="1"/>
  </r>
  <r>
    <x v="561"/>
    <x v="2"/>
    <x v="1"/>
    <x v="461"/>
    <x v="469"/>
    <x v="354"/>
    <x v="1"/>
    <x v="0"/>
    <x v="0"/>
    <x v="1"/>
    <x v="0"/>
    <x v="0"/>
    <x v="545"/>
    <x v="561"/>
    <x v="0"/>
    <x v="0"/>
    <x v="1"/>
  </r>
  <r>
    <x v="562"/>
    <x v="43"/>
    <x v="1"/>
    <x v="462"/>
    <x v="410"/>
    <x v="355"/>
    <x v="0"/>
    <x v="0"/>
    <x v="0"/>
    <x v="0"/>
    <x v="2"/>
    <x v="0"/>
    <x v="256"/>
    <x v="562"/>
    <x v="1"/>
    <x v="0"/>
    <x v="0"/>
  </r>
  <r>
    <x v="563"/>
    <x v="8"/>
    <x v="1"/>
    <x v="463"/>
    <x v="470"/>
    <x v="356"/>
    <x v="1"/>
    <x v="1"/>
    <x v="0"/>
    <x v="3"/>
    <x v="2"/>
    <x v="0"/>
    <x v="546"/>
    <x v="563"/>
    <x v="2"/>
    <x v="0"/>
    <x v="1"/>
  </r>
  <r>
    <x v="564"/>
    <x v="0"/>
    <x v="12"/>
    <x v="440"/>
    <x v="471"/>
    <x v="118"/>
    <x v="0"/>
    <x v="0"/>
    <x v="0"/>
    <x v="0"/>
    <x v="0"/>
    <x v="0"/>
    <x v="547"/>
    <x v="564"/>
    <x v="1"/>
    <x v="0"/>
    <x v="1"/>
  </r>
  <r>
    <x v="565"/>
    <x v="11"/>
    <x v="8"/>
    <x v="464"/>
    <x v="472"/>
    <x v="357"/>
    <x v="0"/>
    <x v="0"/>
    <x v="0"/>
    <x v="0"/>
    <x v="0"/>
    <x v="0"/>
    <x v="548"/>
    <x v="565"/>
    <x v="2"/>
    <x v="0"/>
    <x v="1"/>
  </r>
  <r>
    <x v="566"/>
    <x v="3"/>
    <x v="3"/>
    <x v="465"/>
    <x v="473"/>
    <x v="358"/>
    <x v="0"/>
    <x v="0"/>
    <x v="0"/>
    <x v="0"/>
    <x v="0"/>
    <x v="2"/>
    <x v="549"/>
    <x v="566"/>
    <x v="2"/>
    <x v="0"/>
    <x v="0"/>
  </r>
  <r>
    <x v="567"/>
    <x v="2"/>
    <x v="1"/>
    <x v="466"/>
    <x v="474"/>
    <x v="359"/>
    <x v="0"/>
    <x v="0"/>
    <x v="0"/>
    <x v="0"/>
    <x v="0"/>
    <x v="0"/>
    <x v="550"/>
    <x v="567"/>
    <x v="1"/>
    <x v="0"/>
    <x v="1"/>
  </r>
  <r>
    <x v="568"/>
    <x v="39"/>
    <x v="1"/>
    <x v="467"/>
    <x v="237"/>
    <x v="109"/>
    <x v="0"/>
    <x v="1"/>
    <x v="0"/>
    <x v="3"/>
    <x v="0"/>
    <x v="1"/>
    <x v="551"/>
    <x v="568"/>
    <x v="1"/>
    <x v="1"/>
    <x v="0"/>
  </r>
  <r>
    <x v="569"/>
    <x v="34"/>
    <x v="1"/>
    <x v="468"/>
    <x v="335"/>
    <x v="109"/>
    <x v="0"/>
    <x v="0"/>
    <x v="0"/>
    <x v="3"/>
    <x v="0"/>
    <x v="1"/>
    <x v="552"/>
    <x v="569"/>
    <x v="1"/>
    <x v="1"/>
    <x v="0"/>
  </r>
  <r>
    <x v="570"/>
    <x v="39"/>
    <x v="1"/>
    <x v="469"/>
    <x v="298"/>
    <x v="89"/>
    <x v="0"/>
    <x v="1"/>
    <x v="0"/>
    <x v="3"/>
    <x v="0"/>
    <x v="2"/>
    <x v="553"/>
    <x v="570"/>
    <x v="0"/>
    <x v="1"/>
    <x v="0"/>
  </r>
  <r>
    <x v="571"/>
    <x v="8"/>
    <x v="8"/>
    <x v="184"/>
    <x v="475"/>
    <x v="360"/>
    <x v="1"/>
    <x v="1"/>
    <x v="0"/>
    <x v="3"/>
    <x v="0"/>
    <x v="0"/>
    <x v="554"/>
    <x v="571"/>
    <x v="0"/>
    <x v="1"/>
    <x v="1"/>
  </r>
  <r>
    <x v="572"/>
    <x v="27"/>
    <x v="12"/>
    <x v="470"/>
    <x v="476"/>
    <x v="232"/>
    <x v="1"/>
    <x v="0"/>
    <x v="0"/>
    <x v="3"/>
    <x v="0"/>
    <x v="0"/>
    <x v="555"/>
    <x v="572"/>
    <x v="0"/>
    <x v="1"/>
    <x v="1"/>
  </r>
  <r>
    <x v="573"/>
    <x v="37"/>
    <x v="0"/>
    <x v="471"/>
    <x v="477"/>
    <x v="48"/>
    <x v="0"/>
    <x v="0"/>
    <x v="0"/>
    <x v="0"/>
    <x v="1"/>
    <x v="2"/>
    <x v="556"/>
    <x v="573"/>
    <x v="1"/>
    <x v="1"/>
    <x v="0"/>
  </r>
  <r>
    <x v="574"/>
    <x v="41"/>
    <x v="9"/>
    <x v="472"/>
    <x v="352"/>
    <x v="347"/>
    <x v="0"/>
    <x v="0"/>
    <x v="1"/>
    <x v="3"/>
    <x v="1"/>
    <x v="2"/>
    <x v="557"/>
    <x v="574"/>
    <x v="2"/>
    <x v="1"/>
    <x v="0"/>
  </r>
  <r>
    <x v="575"/>
    <x v="8"/>
    <x v="1"/>
    <x v="473"/>
    <x v="478"/>
    <x v="361"/>
    <x v="1"/>
    <x v="0"/>
    <x v="0"/>
    <x v="3"/>
    <x v="2"/>
    <x v="2"/>
    <x v="558"/>
    <x v="575"/>
    <x v="2"/>
    <x v="1"/>
    <x v="1"/>
  </r>
  <r>
    <x v="576"/>
    <x v="11"/>
    <x v="12"/>
    <x v="113"/>
    <x v="479"/>
    <x v="362"/>
    <x v="0"/>
    <x v="0"/>
    <x v="0"/>
    <x v="0"/>
    <x v="0"/>
    <x v="0"/>
    <x v="559"/>
    <x v="576"/>
    <x v="2"/>
    <x v="1"/>
    <x v="1"/>
  </r>
  <r>
    <x v="577"/>
    <x v="31"/>
    <x v="4"/>
    <x v="474"/>
    <x v="44"/>
    <x v="363"/>
    <x v="0"/>
    <x v="0"/>
    <x v="0"/>
    <x v="3"/>
    <x v="1"/>
    <x v="2"/>
    <x v="560"/>
    <x v="577"/>
    <x v="0"/>
    <x v="1"/>
    <x v="1"/>
  </r>
  <r>
    <x v="578"/>
    <x v="43"/>
    <x v="0"/>
    <x v="475"/>
    <x v="480"/>
    <x v="364"/>
    <x v="0"/>
    <x v="0"/>
    <x v="0"/>
    <x v="0"/>
    <x v="0"/>
    <x v="2"/>
    <x v="561"/>
    <x v="578"/>
    <x v="0"/>
    <x v="1"/>
    <x v="0"/>
  </r>
  <r>
    <x v="579"/>
    <x v="39"/>
    <x v="3"/>
    <x v="476"/>
    <x v="406"/>
    <x v="208"/>
    <x v="0"/>
    <x v="1"/>
    <x v="0"/>
    <x v="3"/>
    <x v="0"/>
    <x v="1"/>
    <x v="562"/>
    <x v="579"/>
    <x v="2"/>
    <x v="1"/>
    <x v="0"/>
  </r>
  <r>
    <x v="580"/>
    <x v="45"/>
    <x v="0"/>
    <x v="477"/>
    <x v="481"/>
    <x v="300"/>
    <x v="1"/>
    <x v="0"/>
    <x v="0"/>
    <x v="0"/>
    <x v="0"/>
    <x v="1"/>
    <x v="563"/>
    <x v="580"/>
    <x v="0"/>
    <x v="1"/>
    <x v="0"/>
  </r>
  <r>
    <x v="581"/>
    <x v="14"/>
    <x v="8"/>
    <x v="2"/>
    <x v="482"/>
    <x v="234"/>
    <x v="0"/>
    <x v="0"/>
    <x v="0"/>
    <x v="0"/>
    <x v="0"/>
    <x v="0"/>
    <x v="564"/>
    <x v="581"/>
    <x v="2"/>
    <x v="1"/>
    <x v="1"/>
  </r>
  <r>
    <x v="582"/>
    <x v="25"/>
    <x v="1"/>
    <x v="478"/>
    <x v="483"/>
    <x v="111"/>
    <x v="0"/>
    <x v="0"/>
    <x v="0"/>
    <x v="0"/>
    <x v="0"/>
    <x v="2"/>
    <x v="565"/>
    <x v="582"/>
    <x v="0"/>
    <x v="1"/>
    <x v="1"/>
  </r>
  <r>
    <x v="583"/>
    <x v="29"/>
    <x v="8"/>
    <x v="357"/>
    <x v="484"/>
    <x v="252"/>
    <x v="0"/>
    <x v="0"/>
    <x v="0"/>
    <x v="0"/>
    <x v="1"/>
    <x v="2"/>
    <x v="566"/>
    <x v="583"/>
    <x v="0"/>
    <x v="1"/>
    <x v="1"/>
  </r>
  <r>
    <x v="584"/>
    <x v="0"/>
    <x v="1"/>
    <x v="479"/>
    <x v="485"/>
    <x v="50"/>
    <x v="0"/>
    <x v="0"/>
    <x v="0"/>
    <x v="0"/>
    <x v="0"/>
    <x v="0"/>
    <x v="567"/>
    <x v="584"/>
    <x v="0"/>
    <x v="1"/>
    <x v="1"/>
  </r>
  <r>
    <x v="585"/>
    <x v="39"/>
    <x v="3"/>
    <x v="319"/>
    <x v="486"/>
    <x v="216"/>
    <x v="0"/>
    <x v="1"/>
    <x v="0"/>
    <x v="3"/>
    <x v="1"/>
    <x v="1"/>
    <x v="568"/>
    <x v="585"/>
    <x v="2"/>
    <x v="1"/>
    <x v="0"/>
  </r>
  <r>
    <x v="586"/>
    <x v="19"/>
    <x v="3"/>
    <x v="480"/>
    <x v="487"/>
    <x v="365"/>
    <x v="0"/>
    <x v="0"/>
    <x v="0"/>
    <x v="0"/>
    <x v="2"/>
    <x v="0"/>
    <x v="569"/>
    <x v="586"/>
    <x v="0"/>
    <x v="1"/>
    <x v="1"/>
  </r>
  <r>
    <x v="587"/>
    <x v="40"/>
    <x v="2"/>
    <x v="481"/>
    <x v="375"/>
    <x v="209"/>
    <x v="1"/>
    <x v="0"/>
    <x v="0"/>
    <x v="3"/>
    <x v="2"/>
    <x v="2"/>
    <x v="570"/>
    <x v="587"/>
    <x v="0"/>
    <x v="1"/>
    <x v="1"/>
  </r>
  <r>
    <x v="588"/>
    <x v="5"/>
    <x v="12"/>
    <x v="482"/>
    <x v="488"/>
    <x v="113"/>
    <x v="0"/>
    <x v="0"/>
    <x v="0"/>
    <x v="0"/>
    <x v="0"/>
    <x v="0"/>
    <x v="571"/>
    <x v="588"/>
    <x v="2"/>
    <x v="1"/>
    <x v="1"/>
  </r>
  <r>
    <x v="589"/>
    <x v="4"/>
    <x v="2"/>
    <x v="483"/>
    <x v="489"/>
    <x v="366"/>
    <x v="0"/>
    <x v="0"/>
    <x v="0"/>
    <x v="0"/>
    <x v="0"/>
    <x v="1"/>
    <x v="572"/>
    <x v="589"/>
    <x v="2"/>
    <x v="1"/>
    <x v="0"/>
  </r>
  <r>
    <x v="590"/>
    <x v="19"/>
    <x v="1"/>
    <x v="233"/>
    <x v="490"/>
    <x v="367"/>
    <x v="0"/>
    <x v="0"/>
    <x v="0"/>
    <x v="0"/>
    <x v="0"/>
    <x v="0"/>
    <x v="573"/>
    <x v="590"/>
    <x v="1"/>
    <x v="1"/>
    <x v="1"/>
  </r>
  <r>
    <x v="591"/>
    <x v="20"/>
    <x v="2"/>
    <x v="484"/>
    <x v="491"/>
    <x v="368"/>
    <x v="0"/>
    <x v="1"/>
    <x v="0"/>
    <x v="3"/>
    <x v="0"/>
    <x v="2"/>
    <x v="574"/>
    <x v="591"/>
    <x v="1"/>
    <x v="1"/>
    <x v="0"/>
  </r>
  <r>
    <x v="592"/>
    <x v="29"/>
    <x v="1"/>
    <x v="485"/>
    <x v="492"/>
    <x v="152"/>
    <x v="0"/>
    <x v="0"/>
    <x v="0"/>
    <x v="0"/>
    <x v="1"/>
    <x v="2"/>
    <x v="575"/>
    <x v="592"/>
    <x v="1"/>
    <x v="1"/>
    <x v="1"/>
  </r>
  <r>
    <x v="593"/>
    <x v="27"/>
    <x v="12"/>
    <x v="486"/>
    <x v="493"/>
    <x v="201"/>
    <x v="1"/>
    <x v="0"/>
    <x v="0"/>
    <x v="3"/>
    <x v="1"/>
    <x v="0"/>
    <x v="576"/>
    <x v="593"/>
    <x v="1"/>
    <x v="1"/>
    <x v="1"/>
  </r>
  <r>
    <x v="594"/>
    <x v="2"/>
    <x v="3"/>
    <x v="487"/>
    <x v="494"/>
    <x v="369"/>
    <x v="1"/>
    <x v="0"/>
    <x v="0"/>
    <x v="1"/>
    <x v="1"/>
    <x v="0"/>
    <x v="577"/>
    <x v="594"/>
    <x v="2"/>
    <x v="1"/>
    <x v="1"/>
  </r>
  <r>
    <x v="595"/>
    <x v="8"/>
    <x v="8"/>
    <x v="488"/>
    <x v="495"/>
    <x v="370"/>
    <x v="1"/>
    <x v="1"/>
    <x v="0"/>
    <x v="3"/>
    <x v="1"/>
    <x v="0"/>
    <x v="578"/>
    <x v="595"/>
    <x v="2"/>
    <x v="1"/>
    <x v="1"/>
  </r>
  <r>
    <x v="596"/>
    <x v="47"/>
    <x v="0"/>
    <x v="489"/>
    <x v="181"/>
    <x v="231"/>
    <x v="1"/>
    <x v="0"/>
    <x v="0"/>
    <x v="0"/>
    <x v="0"/>
    <x v="1"/>
    <x v="579"/>
    <x v="596"/>
    <x v="1"/>
    <x v="1"/>
    <x v="1"/>
  </r>
  <r>
    <x v="597"/>
    <x v="40"/>
    <x v="0"/>
    <x v="490"/>
    <x v="496"/>
    <x v="67"/>
    <x v="1"/>
    <x v="0"/>
    <x v="0"/>
    <x v="3"/>
    <x v="2"/>
    <x v="2"/>
    <x v="580"/>
    <x v="597"/>
    <x v="1"/>
    <x v="1"/>
    <x v="0"/>
  </r>
  <r>
    <x v="598"/>
    <x v="7"/>
    <x v="1"/>
    <x v="491"/>
    <x v="402"/>
    <x v="371"/>
    <x v="0"/>
    <x v="0"/>
    <x v="0"/>
    <x v="2"/>
    <x v="0"/>
    <x v="0"/>
    <x v="581"/>
    <x v="598"/>
    <x v="2"/>
    <x v="1"/>
    <x v="1"/>
  </r>
  <r>
    <x v="599"/>
    <x v="39"/>
    <x v="1"/>
    <x v="492"/>
    <x v="497"/>
    <x v="138"/>
    <x v="0"/>
    <x v="1"/>
    <x v="0"/>
    <x v="3"/>
    <x v="0"/>
    <x v="2"/>
    <x v="582"/>
    <x v="599"/>
    <x v="1"/>
    <x v="1"/>
    <x v="0"/>
  </r>
  <r>
    <x v="600"/>
    <x v="40"/>
    <x v="1"/>
    <x v="493"/>
    <x v="426"/>
    <x v="372"/>
    <x v="1"/>
    <x v="0"/>
    <x v="0"/>
    <x v="3"/>
    <x v="0"/>
    <x v="2"/>
    <x v="583"/>
    <x v="600"/>
    <x v="0"/>
    <x v="1"/>
    <x v="0"/>
  </r>
  <r>
    <x v="601"/>
    <x v="11"/>
    <x v="12"/>
    <x v="178"/>
    <x v="498"/>
    <x v="373"/>
    <x v="0"/>
    <x v="0"/>
    <x v="0"/>
    <x v="0"/>
    <x v="1"/>
    <x v="0"/>
    <x v="584"/>
    <x v="601"/>
    <x v="0"/>
    <x v="1"/>
    <x v="1"/>
  </r>
  <r>
    <x v="602"/>
    <x v="16"/>
    <x v="12"/>
    <x v="494"/>
    <x v="499"/>
    <x v="105"/>
    <x v="1"/>
    <x v="1"/>
    <x v="0"/>
    <x v="3"/>
    <x v="1"/>
    <x v="1"/>
    <x v="83"/>
    <x v="602"/>
    <x v="0"/>
    <x v="1"/>
    <x v="1"/>
  </r>
  <r>
    <x v="603"/>
    <x v="39"/>
    <x v="3"/>
    <x v="477"/>
    <x v="500"/>
    <x v="374"/>
    <x v="0"/>
    <x v="1"/>
    <x v="0"/>
    <x v="3"/>
    <x v="0"/>
    <x v="2"/>
    <x v="585"/>
    <x v="603"/>
    <x v="0"/>
    <x v="1"/>
    <x v="0"/>
  </r>
  <r>
    <x v="604"/>
    <x v="28"/>
    <x v="8"/>
    <x v="495"/>
    <x v="501"/>
    <x v="375"/>
    <x v="0"/>
    <x v="0"/>
    <x v="0"/>
    <x v="1"/>
    <x v="1"/>
    <x v="2"/>
    <x v="586"/>
    <x v="604"/>
    <x v="2"/>
    <x v="1"/>
    <x v="1"/>
  </r>
  <r>
    <x v="605"/>
    <x v="43"/>
    <x v="3"/>
    <x v="496"/>
    <x v="502"/>
    <x v="57"/>
    <x v="0"/>
    <x v="0"/>
    <x v="0"/>
    <x v="0"/>
    <x v="0"/>
    <x v="0"/>
    <x v="587"/>
    <x v="605"/>
    <x v="1"/>
    <x v="1"/>
    <x v="0"/>
  </r>
  <r>
    <x v="606"/>
    <x v="23"/>
    <x v="1"/>
    <x v="497"/>
    <x v="503"/>
    <x v="376"/>
    <x v="1"/>
    <x v="0"/>
    <x v="0"/>
    <x v="3"/>
    <x v="1"/>
    <x v="2"/>
    <x v="588"/>
    <x v="606"/>
    <x v="1"/>
    <x v="1"/>
    <x v="1"/>
  </r>
  <r>
    <x v="607"/>
    <x v="23"/>
    <x v="1"/>
    <x v="498"/>
    <x v="504"/>
    <x v="152"/>
    <x v="1"/>
    <x v="0"/>
    <x v="0"/>
    <x v="3"/>
    <x v="0"/>
    <x v="2"/>
    <x v="589"/>
    <x v="607"/>
    <x v="2"/>
    <x v="1"/>
    <x v="1"/>
  </r>
  <r>
    <x v="608"/>
    <x v="19"/>
    <x v="1"/>
    <x v="499"/>
    <x v="505"/>
    <x v="377"/>
    <x v="0"/>
    <x v="0"/>
    <x v="0"/>
    <x v="0"/>
    <x v="0"/>
    <x v="0"/>
    <x v="590"/>
    <x v="608"/>
    <x v="0"/>
    <x v="1"/>
    <x v="1"/>
  </r>
  <r>
    <x v="609"/>
    <x v="37"/>
    <x v="12"/>
    <x v="500"/>
    <x v="118"/>
    <x v="169"/>
    <x v="0"/>
    <x v="0"/>
    <x v="0"/>
    <x v="0"/>
    <x v="1"/>
    <x v="1"/>
    <x v="591"/>
    <x v="609"/>
    <x v="1"/>
    <x v="1"/>
    <x v="1"/>
  </r>
  <r>
    <x v="610"/>
    <x v="20"/>
    <x v="6"/>
    <x v="501"/>
    <x v="192"/>
    <x v="81"/>
    <x v="0"/>
    <x v="1"/>
    <x v="0"/>
    <x v="3"/>
    <x v="0"/>
    <x v="2"/>
    <x v="592"/>
    <x v="610"/>
    <x v="0"/>
    <x v="1"/>
    <x v="0"/>
  </r>
  <r>
    <x v="611"/>
    <x v="38"/>
    <x v="3"/>
    <x v="234"/>
    <x v="506"/>
    <x v="166"/>
    <x v="0"/>
    <x v="0"/>
    <x v="0"/>
    <x v="3"/>
    <x v="0"/>
    <x v="2"/>
    <x v="593"/>
    <x v="611"/>
    <x v="1"/>
    <x v="1"/>
    <x v="1"/>
  </r>
  <r>
    <x v="612"/>
    <x v="20"/>
    <x v="2"/>
    <x v="502"/>
    <x v="507"/>
    <x v="315"/>
    <x v="0"/>
    <x v="1"/>
    <x v="0"/>
    <x v="3"/>
    <x v="0"/>
    <x v="2"/>
    <x v="594"/>
    <x v="612"/>
    <x v="1"/>
    <x v="1"/>
    <x v="0"/>
  </r>
  <r>
    <x v="613"/>
    <x v="17"/>
    <x v="1"/>
    <x v="503"/>
    <x v="508"/>
    <x v="112"/>
    <x v="1"/>
    <x v="0"/>
    <x v="0"/>
    <x v="0"/>
    <x v="0"/>
    <x v="2"/>
    <x v="595"/>
    <x v="613"/>
    <x v="0"/>
    <x v="1"/>
    <x v="1"/>
  </r>
  <r>
    <x v="614"/>
    <x v="7"/>
    <x v="0"/>
    <x v="504"/>
    <x v="85"/>
    <x v="14"/>
    <x v="0"/>
    <x v="0"/>
    <x v="0"/>
    <x v="2"/>
    <x v="0"/>
    <x v="0"/>
    <x v="596"/>
    <x v="614"/>
    <x v="2"/>
    <x v="1"/>
    <x v="1"/>
  </r>
  <r>
    <x v="615"/>
    <x v="7"/>
    <x v="2"/>
    <x v="505"/>
    <x v="80"/>
    <x v="378"/>
    <x v="0"/>
    <x v="0"/>
    <x v="0"/>
    <x v="2"/>
    <x v="0"/>
    <x v="0"/>
    <x v="597"/>
    <x v="615"/>
    <x v="2"/>
    <x v="1"/>
    <x v="1"/>
  </r>
  <r>
    <x v="616"/>
    <x v="9"/>
    <x v="12"/>
    <x v="174"/>
    <x v="509"/>
    <x v="379"/>
    <x v="0"/>
    <x v="0"/>
    <x v="0"/>
    <x v="0"/>
    <x v="2"/>
    <x v="0"/>
    <x v="598"/>
    <x v="616"/>
    <x v="2"/>
    <x v="1"/>
    <x v="1"/>
  </r>
  <r>
    <x v="617"/>
    <x v="23"/>
    <x v="1"/>
    <x v="171"/>
    <x v="510"/>
    <x v="324"/>
    <x v="1"/>
    <x v="0"/>
    <x v="0"/>
    <x v="3"/>
    <x v="0"/>
    <x v="2"/>
    <x v="599"/>
    <x v="617"/>
    <x v="0"/>
    <x v="1"/>
    <x v="1"/>
  </r>
  <r>
    <x v="618"/>
    <x v="25"/>
    <x v="1"/>
    <x v="215"/>
    <x v="511"/>
    <x v="380"/>
    <x v="0"/>
    <x v="0"/>
    <x v="0"/>
    <x v="0"/>
    <x v="0"/>
    <x v="2"/>
    <x v="600"/>
    <x v="618"/>
    <x v="2"/>
    <x v="1"/>
    <x v="1"/>
  </r>
  <r>
    <x v="619"/>
    <x v="37"/>
    <x v="1"/>
    <x v="506"/>
    <x v="512"/>
    <x v="206"/>
    <x v="0"/>
    <x v="0"/>
    <x v="0"/>
    <x v="0"/>
    <x v="0"/>
    <x v="2"/>
    <x v="601"/>
    <x v="619"/>
    <x v="1"/>
    <x v="1"/>
    <x v="1"/>
  </r>
  <r>
    <x v="620"/>
    <x v="25"/>
    <x v="12"/>
    <x v="507"/>
    <x v="513"/>
    <x v="18"/>
    <x v="0"/>
    <x v="0"/>
    <x v="0"/>
    <x v="0"/>
    <x v="0"/>
    <x v="2"/>
    <x v="602"/>
    <x v="620"/>
    <x v="0"/>
    <x v="1"/>
    <x v="1"/>
  </r>
  <r>
    <x v="621"/>
    <x v="5"/>
    <x v="13"/>
    <x v="508"/>
    <x v="172"/>
    <x v="381"/>
    <x v="0"/>
    <x v="0"/>
    <x v="0"/>
    <x v="0"/>
    <x v="0"/>
    <x v="0"/>
    <x v="603"/>
    <x v="621"/>
    <x v="1"/>
    <x v="1"/>
    <x v="1"/>
  </r>
  <r>
    <x v="622"/>
    <x v="37"/>
    <x v="3"/>
    <x v="509"/>
    <x v="514"/>
    <x v="335"/>
    <x v="0"/>
    <x v="0"/>
    <x v="0"/>
    <x v="0"/>
    <x v="0"/>
    <x v="2"/>
    <x v="604"/>
    <x v="622"/>
    <x v="0"/>
    <x v="1"/>
    <x v="1"/>
  </r>
  <r>
    <x v="623"/>
    <x v="32"/>
    <x v="3"/>
    <x v="510"/>
    <x v="515"/>
    <x v="135"/>
    <x v="0"/>
    <x v="0"/>
    <x v="0"/>
    <x v="3"/>
    <x v="1"/>
    <x v="2"/>
    <x v="605"/>
    <x v="623"/>
    <x v="0"/>
    <x v="1"/>
    <x v="0"/>
  </r>
  <r>
    <x v="624"/>
    <x v="31"/>
    <x v="1"/>
    <x v="511"/>
    <x v="377"/>
    <x v="319"/>
    <x v="1"/>
    <x v="1"/>
    <x v="0"/>
    <x v="3"/>
    <x v="1"/>
    <x v="2"/>
    <x v="606"/>
    <x v="624"/>
    <x v="2"/>
    <x v="1"/>
    <x v="0"/>
  </r>
  <r>
    <x v="625"/>
    <x v="19"/>
    <x v="1"/>
    <x v="512"/>
    <x v="516"/>
    <x v="382"/>
    <x v="0"/>
    <x v="0"/>
    <x v="0"/>
    <x v="0"/>
    <x v="1"/>
    <x v="0"/>
    <x v="607"/>
    <x v="625"/>
    <x v="1"/>
    <x v="1"/>
    <x v="1"/>
  </r>
  <r>
    <x v="626"/>
    <x v="1"/>
    <x v="1"/>
    <x v="513"/>
    <x v="517"/>
    <x v="112"/>
    <x v="1"/>
    <x v="0"/>
    <x v="0"/>
    <x v="0"/>
    <x v="0"/>
    <x v="2"/>
    <x v="608"/>
    <x v="626"/>
    <x v="2"/>
    <x v="1"/>
    <x v="1"/>
  </r>
  <r>
    <x v="627"/>
    <x v="30"/>
    <x v="12"/>
    <x v="514"/>
    <x v="518"/>
    <x v="383"/>
    <x v="0"/>
    <x v="0"/>
    <x v="0"/>
    <x v="1"/>
    <x v="0"/>
    <x v="0"/>
    <x v="609"/>
    <x v="627"/>
    <x v="2"/>
    <x v="1"/>
    <x v="1"/>
  </r>
  <r>
    <x v="628"/>
    <x v="23"/>
    <x v="3"/>
    <x v="515"/>
    <x v="519"/>
    <x v="88"/>
    <x v="1"/>
    <x v="0"/>
    <x v="0"/>
    <x v="3"/>
    <x v="0"/>
    <x v="2"/>
    <x v="610"/>
    <x v="628"/>
    <x v="2"/>
    <x v="1"/>
    <x v="1"/>
  </r>
  <r>
    <x v="629"/>
    <x v="10"/>
    <x v="1"/>
    <x v="516"/>
    <x v="520"/>
    <x v="384"/>
    <x v="0"/>
    <x v="0"/>
    <x v="0"/>
    <x v="0"/>
    <x v="0"/>
    <x v="0"/>
    <x v="611"/>
    <x v="629"/>
    <x v="2"/>
    <x v="1"/>
    <x v="1"/>
  </r>
  <r>
    <x v="630"/>
    <x v="11"/>
    <x v="12"/>
    <x v="517"/>
    <x v="521"/>
    <x v="385"/>
    <x v="0"/>
    <x v="0"/>
    <x v="0"/>
    <x v="0"/>
    <x v="0"/>
    <x v="0"/>
    <x v="612"/>
    <x v="630"/>
    <x v="2"/>
    <x v="1"/>
    <x v="1"/>
  </r>
  <r>
    <x v="631"/>
    <x v="19"/>
    <x v="1"/>
    <x v="201"/>
    <x v="522"/>
    <x v="386"/>
    <x v="0"/>
    <x v="0"/>
    <x v="0"/>
    <x v="0"/>
    <x v="0"/>
    <x v="0"/>
    <x v="613"/>
    <x v="631"/>
    <x v="2"/>
    <x v="1"/>
    <x v="1"/>
  </r>
  <r>
    <x v="632"/>
    <x v="10"/>
    <x v="1"/>
    <x v="357"/>
    <x v="462"/>
    <x v="78"/>
    <x v="1"/>
    <x v="0"/>
    <x v="0"/>
    <x v="1"/>
    <x v="0"/>
    <x v="2"/>
    <x v="614"/>
    <x v="632"/>
    <x v="0"/>
    <x v="1"/>
    <x v="1"/>
  </r>
  <r>
    <x v="633"/>
    <x v="19"/>
    <x v="12"/>
    <x v="518"/>
    <x v="523"/>
    <x v="387"/>
    <x v="0"/>
    <x v="0"/>
    <x v="0"/>
    <x v="0"/>
    <x v="0"/>
    <x v="0"/>
    <x v="615"/>
    <x v="633"/>
    <x v="2"/>
    <x v="1"/>
    <x v="1"/>
  </r>
  <r>
    <x v="634"/>
    <x v="41"/>
    <x v="5"/>
    <x v="519"/>
    <x v="524"/>
    <x v="98"/>
    <x v="0"/>
    <x v="0"/>
    <x v="1"/>
    <x v="3"/>
    <x v="0"/>
    <x v="2"/>
    <x v="616"/>
    <x v="634"/>
    <x v="0"/>
    <x v="1"/>
    <x v="1"/>
  </r>
  <r>
    <x v="635"/>
    <x v="1"/>
    <x v="12"/>
    <x v="520"/>
    <x v="525"/>
    <x v="145"/>
    <x v="1"/>
    <x v="0"/>
    <x v="0"/>
    <x v="0"/>
    <x v="0"/>
    <x v="2"/>
    <x v="617"/>
    <x v="635"/>
    <x v="1"/>
    <x v="1"/>
    <x v="1"/>
  </r>
  <r>
    <x v="636"/>
    <x v="3"/>
    <x v="1"/>
    <x v="223"/>
    <x v="526"/>
    <x v="388"/>
    <x v="0"/>
    <x v="0"/>
    <x v="0"/>
    <x v="0"/>
    <x v="0"/>
    <x v="2"/>
    <x v="544"/>
    <x v="636"/>
    <x v="1"/>
    <x v="1"/>
    <x v="1"/>
  </r>
  <r>
    <x v="637"/>
    <x v="13"/>
    <x v="1"/>
    <x v="114"/>
    <x v="527"/>
    <x v="340"/>
    <x v="1"/>
    <x v="0"/>
    <x v="0"/>
    <x v="3"/>
    <x v="0"/>
    <x v="2"/>
    <x v="618"/>
    <x v="637"/>
    <x v="2"/>
    <x v="1"/>
    <x v="1"/>
  </r>
  <r>
    <x v="638"/>
    <x v="5"/>
    <x v="3"/>
    <x v="521"/>
    <x v="528"/>
    <x v="389"/>
    <x v="0"/>
    <x v="0"/>
    <x v="0"/>
    <x v="0"/>
    <x v="0"/>
    <x v="0"/>
    <x v="619"/>
    <x v="638"/>
    <x v="2"/>
    <x v="1"/>
    <x v="1"/>
  </r>
  <r>
    <x v="639"/>
    <x v="0"/>
    <x v="12"/>
    <x v="522"/>
    <x v="529"/>
    <x v="390"/>
    <x v="0"/>
    <x v="0"/>
    <x v="0"/>
    <x v="0"/>
    <x v="0"/>
    <x v="0"/>
    <x v="620"/>
    <x v="639"/>
    <x v="1"/>
    <x v="1"/>
    <x v="1"/>
  </r>
  <r>
    <x v="640"/>
    <x v="23"/>
    <x v="8"/>
    <x v="523"/>
    <x v="530"/>
    <x v="391"/>
    <x v="1"/>
    <x v="0"/>
    <x v="0"/>
    <x v="3"/>
    <x v="0"/>
    <x v="2"/>
    <x v="170"/>
    <x v="640"/>
    <x v="0"/>
    <x v="1"/>
    <x v="1"/>
  </r>
  <r>
    <x v="641"/>
    <x v="47"/>
    <x v="2"/>
    <x v="524"/>
    <x v="507"/>
    <x v="209"/>
    <x v="1"/>
    <x v="0"/>
    <x v="0"/>
    <x v="0"/>
    <x v="0"/>
    <x v="2"/>
    <x v="621"/>
    <x v="641"/>
    <x v="0"/>
    <x v="1"/>
    <x v="0"/>
  </r>
  <r>
    <x v="642"/>
    <x v="8"/>
    <x v="14"/>
    <x v="6"/>
    <x v="61"/>
    <x v="392"/>
    <x v="1"/>
    <x v="1"/>
    <x v="0"/>
    <x v="3"/>
    <x v="2"/>
    <x v="0"/>
    <x v="622"/>
    <x v="642"/>
    <x v="0"/>
    <x v="1"/>
    <x v="1"/>
  </r>
  <r>
    <x v="643"/>
    <x v="16"/>
    <x v="8"/>
    <x v="525"/>
    <x v="531"/>
    <x v="273"/>
    <x v="1"/>
    <x v="1"/>
    <x v="0"/>
    <x v="3"/>
    <x v="1"/>
    <x v="2"/>
    <x v="623"/>
    <x v="643"/>
    <x v="2"/>
    <x v="1"/>
    <x v="1"/>
  </r>
  <r>
    <x v="644"/>
    <x v="15"/>
    <x v="2"/>
    <x v="345"/>
    <x v="3"/>
    <x v="393"/>
    <x v="0"/>
    <x v="0"/>
    <x v="0"/>
    <x v="0"/>
    <x v="0"/>
    <x v="0"/>
    <x v="624"/>
    <x v="644"/>
    <x v="2"/>
    <x v="1"/>
    <x v="1"/>
  </r>
  <r>
    <x v="645"/>
    <x v="9"/>
    <x v="1"/>
    <x v="526"/>
    <x v="532"/>
    <x v="394"/>
    <x v="0"/>
    <x v="0"/>
    <x v="0"/>
    <x v="0"/>
    <x v="0"/>
    <x v="0"/>
    <x v="625"/>
    <x v="645"/>
    <x v="1"/>
    <x v="1"/>
    <x v="1"/>
  </r>
  <r>
    <x v="646"/>
    <x v="5"/>
    <x v="1"/>
    <x v="527"/>
    <x v="533"/>
    <x v="156"/>
    <x v="0"/>
    <x v="0"/>
    <x v="0"/>
    <x v="0"/>
    <x v="0"/>
    <x v="0"/>
    <x v="626"/>
    <x v="646"/>
    <x v="1"/>
    <x v="1"/>
    <x v="1"/>
  </r>
  <r>
    <x v="647"/>
    <x v="10"/>
    <x v="3"/>
    <x v="528"/>
    <x v="142"/>
    <x v="347"/>
    <x v="1"/>
    <x v="0"/>
    <x v="0"/>
    <x v="1"/>
    <x v="0"/>
    <x v="2"/>
    <x v="627"/>
    <x v="647"/>
    <x v="0"/>
    <x v="1"/>
    <x v="1"/>
  </r>
  <r>
    <x v="648"/>
    <x v="7"/>
    <x v="0"/>
    <x v="346"/>
    <x v="534"/>
    <x v="120"/>
    <x v="1"/>
    <x v="0"/>
    <x v="0"/>
    <x v="1"/>
    <x v="0"/>
    <x v="2"/>
    <x v="628"/>
    <x v="648"/>
    <x v="1"/>
    <x v="1"/>
    <x v="1"/>
  </r>
  <r>
    <x v="649"/>
    <x v="5"/>
    <x v="1"/>
    <x v="529"/>
    <x v="38"/>
    <x v="395"/>
    <x v="0"/>
    <x v="0"/>
    <x v="0"/>
    <x v="0"/>
    <x v="1"/>
    <x v="0"/>
    <x v="629"/>
    <x v="649"/>
    <x v="2"/>
    <x v="1"/>
    <x v="1"/>
  </r>
  <r>
    <x v="650"/>
    <x v="14"/>
    <x v="8"/>
    <x v="11"/>
    <x v="535"/>
    <x v="396"/>
    <x v="0"/>
    <x v="0"/>
    <x v="0"/>
    <x v="0"/>
    <x v="0"/>
    <x v="0"/>
    <x v="630"/>
    <x v="650"/>
    <x v="1"/>
    <x v="1"/>
    <x v="1"/>
  </r>
  <r>
    <x v="651"/>
    <x v="9"/>
    <x v="3"/>
    <x v="530"/>
    <x v="536"/>
    <x v="397"/>
    <x v="0"/>
    <x v="0"/>
    <x v="0"/>
    <x v="0"/>
    <x v="0"/>
    <x v="0"/>
    <x v="631"/>
    <x v="651"/>
    <x v="1"/>
    <x v="1"/>
    <x v="1"/>
  </r>
  <r>
    <x v="652"/>
    <x v="28"/>
    <x v="1"/>
    <x v="531"/>
    <x v="537"/>
    <x v="353"/>
    <x v="0"/>
    <x v="0"/>
    <x v="0"/>
    <x v="1"/>
    <x v="0"/>
    <x v="2"/>
    <x v="271"/>
    <x v="652"/>
    <x v="1"/>
    <x v="1"/>
    <x v="1"/>
  </r>
  <r>
    <x v="653"/>
    <x v="27"/>
    <x v="8"/>
    <x v="89"/>
    <x v="538"/>
    <x v="254"/>
    <x v="1"/>
    <x v="0"/>
    <x v="0"/>
    <x v="3"/>
    <x v="1"/>
    <x v="0"/>
    <x v="632"/>
    <x v="653"/>
    <x v="1"/>
    <x v="1"/>
    <x v="1"/>
  </r>
  <r>
    <x v="654"/>
    <x v="0"/>
    <x v="13"/>
    <x v="532"/>
    <x v="539"/>
    <x v="398"/>
    <x v="0"/>
    <x v="0"/>
    <x v="0"/>
    <x v="0"/>
    <x v="1"/>
    <x v="0"/>
    <x v="633"/>
    <x v="654"/>
    <x v="2"/>
    <x v="1"/>
    <x v="1"/>
  </r>
  <r>
    <x v="655"/>
    <x v="14"/>
    <x v="8"/>
    <x v="533"/>
    <x v="540"/>
    <x v="399"/>
    <x v="0"/>
    <x v="0"/>
    <x v="0"/>
    <x v="0"/>
    <x v="1"/>
    <x v="0"/>
    <x v="634"/>
    <x v="655"/>
    <x v="0"/>
    <x v="1"/>
    <x v="1"/>
  </r>
  <r>
    <x v="656"/>
    <x v="2"/>
    <x v="3"/>
    <x v="534"/>
    <x v="478"/>
    <x v="26"/>
    <x v="1"/>
    <x v="0"/>
    <x v="0"/>
    <x v="1"/>
    <x v="0"/>
    <x v="0"/>
    <x v="2"/>
    <x v="656"/>
    <x v="0"/>
    <x v="1"/>
    <x v="1"/>
  </r>
  <r>
    <x v="657"/>
    <x v="18"/>
    <x v="3"/>
    <x v="535"/>
    <x v="541"/>
    <x v="202"/>
    <x v="0"/>
    <x v="1"/>
    <x v="0"/>
    <x v="3"/>
    <x v="0"/>
    <x v="2"/>
    <x v="635"/>
    <x v="657"/>
    <x v="1"/>
    <x v="1"/>
    <x v="1"/>
  </r>
  <r>
    <x v="658"/>
    <x v="15"/>
    <x v="1"/>
    <x v="536"/>
    <x v="88"/>
    <x v="201"/>
    <x v="0"/>
    <x v="0"/>
    <x v="0"/>
    <x v="0"/>
    <x v="1"/>
    <x v="0"/>
    <x v="636"/>
    <x v="658"/>
    <x v="2"/>
    <x v="1"/>
    <x v="1"/>
  </r>
  <r>
    <x v="659"/>
    <x v="40"/>
    <x v="2"/>
    <x v="537"/>
    <x v="542"/>
    <x v="319"/>
    <x v="1"/>
    <x v="0"/>
    <x v="0"/>
    <x v="3"/>
    <x v="0"/>
    <x v="2"/>
    <x v="637"/>
    <x v="659"/>
    <x v="2"/>
    <x v="1"/>
    <x v="0"/>
  </r>
  <r>
    <x v="660"/>
    <x v="7"/>
    <x v="3"/>
    <x v="538"/>
    <x v="380"/>
    <x v="400"/>
    <x v="0"/>
    <x v="0"/>
    <x v="0"/>
    <x v="2"/>
    <x v="1"/>
    <x v="0"/>
    <x v="638"/>
    <x v="660"/>
    <x v="0"/>
    <x v="1"/>
    <x v="1"/>
  </r>
  <r>
    <x v="661"/>
    <x v="5"/>
    <x v="14"/>
    <x v="539"/>
    <x v="41"/>
    <x v="401"/>
    <x v="0"/>
    <x v="0"/>
    <x v="0"/>
    <x v="0"/>
    <x v="0"/>
    <x v="0"/>
    <x v="639"/>
    <x v="661"/>
    <x v="1"/>
    <x v="1"/>
    <x v="1"/>
  </r>
  <r>
    <x v="662"/>
    <x v="0"/>
    <x v="1"/>
    <x v="540"/>
    <x v="543"/>
    <x v="285"/>
    <x v="0"/>
    <x v="0"/>
    <x v="0"/>
    <x v="0"/>
    <x v="0"/>
    <x v="0"/>
    <x v="640"/>
    <x v="662"/>
    <x v="2"/>
    <x v="1"/>
    <x v="1"/>
  </r>
  <r>
    <x v="663"/>
    <x v="36"/>
    <x v="3"/>
    <x v="541"/>
    <x v="544"/>
    <x v="402"/>
    <x v="1"/>
    <x v="0"/>
    <x v="0"/>
    <x v="0"/>
    <x v="0"/>
    <x v="0"/>
    <x v="641"/>
    <x v="663"/>
    <x v="1"/>
    <x v="1"/>
    <x v="1"/>
  </r>
  <r>
    <x v="664"/>
    <x v="7"/>
    <x v="2"/>
    <x v="542"/>
    <x v="545"/>
    <x v="394"/>
    <x v="0"/>
    <x v="0"/>
    <x v="0"/>
    <x v="2"/>
    <x v="1"/>
    <x v="0"/>
    <x v="642"/>
    <x v="664"/>
    <x v="2"/>
    <x v="1"/>
    <x v="1"/>
  </r>
  <r>
    <x v="665"/>
    <x v="2"/>
    <x v="8"/>
    <x v="543"/>
    <x v="546"/>
    <x v="403"/>
    <x v="1"/>
    <x v="0"/>
    <x v="0"/>
    <x v="1"/>
    <x v="0"/>
    <x v="0"/>
    <x v="301"/>
    <x v="665"/>
    <x v="2"/>
    <x v="1"/>
    <x v="1"/>
  </r>
  <r>
    <x v="666"/>
    <x v="25"/>
    <x v="12"/>
    <x v="460"/>
    <x v="547"/>
    <x v="404"/>
    <x v="1"/>
    <x v="0"/>
    <x v="0"/>
    <x v="0"/>
    <x v="1"/>
    <x v="0"/>
    <x v="643"/>
    <x v="666"/>
    <x v="0"/>
    <x v="1"/>
    <x v="1"/>
  </r>
  <r>
    <x v="667"/>
    <x v="18"/>
    <x v="12"/>
    <x v="544"/>
    <x v="548"/>
    <x v="80"/>
    <x v="0"/>
    <x v="1"/>
    <x v="0"/>
    <x v="3"/>
    <x v="0"/>
    <x v="2"/>
    <x v="644"/>
    <x v="667"/>
    <x v="0"/>
    <x v="1"/>
    <x v="1"/>
  </r>
  <r>
    <x v="668"/>
    <x v="27"/>
    <x v="8"/>
    <x v="170"/>
    <x v="549"/>
    <x v="405"/>
    <x v="1"/>
    <x v="0"/>
    <x v="0"/>
    <x v="3"/>
    <x v="0"/>
    <x v="0"/>
    <x v="645"/>
    <x v="668"/>
    <x v="0"/>
    <x v="1"/>
    <x v="1"/>
  </r>
  <r>
    <x v="669"/>
    <x v="11"/>
    <x v="12"/>
    <x v="75"/>
    <x v="550"/>
    <x v="296"/>
    <x v="0"/>
    <x v="0"/>
    <x v="0"/>
    <x v="0"/>
    <x v="0"/>
    <x v="0"/>
    <x v="646"/>
    <x v="669"/>
    <x v="2"/>
    <x v="1"/>
    <x v="1"/>
  </r>
  <r>
    <x v="670"/>
    <x v="5"/>
    <x v="14"/>
    <x v="545"/>
    <x v="551"/>
    <x v="406"/>
    <x v="0"/>
    <x v="0"/>
    <x v="0"/>
    <x v="0"/>
    <x v="1"/>
    <x v="0"/>
    <x v="571"/>
    <x v="670"/>
    <x v="0"/>
    <x v="1"/>
    <x v="1"/>
  </r>
  <r>
    <x v="671"/>
    <x v="43"/>
    <x v="1"/>
    <x v="546"/>
    <x v="329"/>
    <x v="28"/>
    <x v="0"/>
    <x v="0"/>
    <x v="0"/>
    <x v="0"/>
    <x v="1"/>
    <x v="0"/>
    <x v="647"/>
    <x v="671"/>
    <x v="2"/>
    <x v="1"/>
    <x v="0"/>
  </r>
  <r>
    <x v="672"/>
    <x v="37"/>
    <x v="3"/>
    <x v="547"/>
    <x v="552"/>
    <x v="189"/>
    <x v="0"/>
    <x v="0"/>
    <x v="0"/>
    <x v="0"/>
    <x v="1"/>
    <x v="2"/>
    <x v="648"/>
    <x v="672"/>
    <x v="2"/>
    <x v="1"/>
    <x v="1"/>
  </r>
  <r>
    <x v="673"/>
    <x v="7"/>
    <x v="1"/>
    <x v="548"/>
    <x v="520"/>
    <x v="407"/>
    <x v="0"/>
    <x v="0"/>
    <x v="0"/>
    <x v="2"/>
    <x v="1"/>
    <x v="0"/>
    <x v="649"/>
    <x v="673"/>
    <x v="1"/>
    <x v="1"/>
    <x v="1"/>
  </r>
  <r>
    <x v="674"/>
    <x v="16"/>
    <x v="1"/>
    <x v="549"/>
    <x v="553"/>
    <x v="340"/>
    <x v="1"/>
    <x v="1"/>
    <x v="0"/>
    <x v="3"/>
    <x v="0"/>
    <x v="2"/>
    <x v="650"/>
    <x v="674"/>
    <x v="1"/>
    <x v="1"/>
    <x v="1"/>
  </r>
  <r>
    <x v="675"/>
    <x v="36"/>
    <x v="1"/>
    <x v="550"/>
    <x v="554"/>
    <x v="257"/>
    <x v="1"/>
    <x v="0"/>
    <x v="0"/>
    <x v="0"/>
    <x v="0"/>
    <x v="0"/>
    <x v="651"/>
    <x v="675"/>
    <x v="1"/>
    <x v="1"/>
    <x v="1"/>
  </r>
  <r>
    <x v="676"/>
    <x v="22"/>
    <x v="12"/>
    <x v="551"/>
    <x v="555"/>
    <x v="408"/>
    <x v="1"/>
    <x v="0"/>
    <x v="0"/>
    <x v="0"/>
    <x v="0"/>
    <x v="0"/>
    <x v="652"/>
    <x v="676"/>
    <x v="0"/>
    <x v="1"/>
    <x v="1"/>
  </r>
  <r>
    <x v="677"/>
    <x v="42"/>
    <x v="3"/>
    <x v="552"/>
    <x v="556"/>
    <x v="409"/>
    <x v="0"/>
    <x v="0"/>
    <x v="0"/>
    <x v="0"/>
    <x v="0"/>
    <x v="2"/>
    <x v="653"/>
    <x v="677"/>
    <x v="0"/>
    <x v="1"/>
    <x v="1"/>
  </r>
  <r>
    <x v="678"/>
    <x v="11"/>
    <x v="14"/>
    <x v="553"/>
    <x v="38"/>
    <x v="410"/>
    <x v="0"/>
    <x v="0"/>
    <x v="0"/>
    <x v="0"/>
    <x v="0"/>
    <x v="0"/>
    <x v="654"/>
    <x v="678"/>
    <x v="0"/>
    <x v="1"/>
    <x v="1"/>
  </r>
  <r>
    <x v="679"/>
    <x v="22"/>
    <x v="13"/>
    <x v="344"/>
    <x v="557"/>
    <x v="411"/>
    <x v="1"/>
    <x v="0"/>
    <x v="0"/>
    <x v="0"/>
    <x v="0"/>
    <x v="0"/>
    <x v="655"/>
    <x v="679"/>
    <x v="0"/>
    <x v="1"/>
    <x v="1"/>
  </r>
  <r>
    <x v="680"/>
    <x v="8"/>
    <x v="2"/>
    <x v="554"/>
    <x v="443"/>
    <x v="210"/>
    <x v="1"/>
    <x v="1"/>
    <x v="0"/>
    <x v="3"/>
    <x v="0"/>
    <x v="0"/>
    <x v="656"/>
    <x v="680"/>
    <x v="1"/>
    <x v="1"/>
    <x v="1"/>
  </r>
  <r>
    <x v="681"/>
    <x v="5"/>
    <x v="15"/>
    <x v="555"/>
    <x v="558"/>
    <x v="355"/>
    <x v="0"/>
    <x v="0"/>
    <x v="0"/>
    <x v="0"/>
    <x v="0"/>
    <x v="0"/>
    <x v="657"/>
    <x v="681"/>
    <x v="1"/>
    <x v="1"/>
    <x v="1"/>
  </r>
  <r>
    <x v="682"/>
    <x v="44"/>
    <x v="2"/>
    <x v="91"/>
    <x v="559"/>
    <x v="4"/>
    <x v="0"/>
    <x v="0"/>
    <x v="0"/>
    <x v="3"/>
    <x v="1"/>
    <x v="2"/>
    <x v="658"/>
    <x v="682"/>
    <x v="1"/>
    <x v="1"/>
    <x v="0"/>
  </r>
  <r>
    <x v="683"/>
    <x v="4"/>
    <x v="3"/>
    <x v="556"/>
    <x v="483"/>
    <x v="136"/>
    <x v="0"/>
    <x v="0"/>
    <x v="0"/>
    <x v="0"/>
    <x v="2"/>
    <x v="1"/>
    <x v="659"/>
    <x v="683"/>
    <x v="0"/>
    <x v="1"/>
    <x v="1"/>
  </r>
  <r>
    <x v="684"/>
    <x v="4"/>
    <x v="1"/>
    <x v="557"/>
    <x v="560"/>
    <x v="66"/>
    <x v="0"/>
    <x v="0"/>
    <x v="0"/>
    <x v="0"/>
    <x v="0"/>
    <x v="2"/>
    <x v="660"/>
    <x v="684"/>
    <x v="0"/>
    <x v="1"/>
    <x v="1"/>
  </r>
  <r>
    <x v="685"/>
    <x v="18"/>
    <x v="0"/>
    <x v="558"/>
    <x v="561"/>
    <x v="348"/>
    <x v="0"/>
    <x v="1"/>
    <x v="0"/>
    <x v="3"/>
    <x v="0"/>
    <x v="1"/>
    <x v="661"/>
    <x v="685"/>
    <x v="2"/>
    <x v="1"/>
    <x v="1"/>
  </r>
  <r>
    <x v="686"/>
    <x v="10"/>
    <x v="0"/>
    <x v="559"/>
    <x v="40"/>
    <x v="106"/>
    <x v="1"/>
    <x v="0"/>
    <x v="0"/>
    <x v="1"/>
    <x v="0"/>
    <x v="1"/>
    <x v="662"/>
    <x v="686"/>
    <x v="2"/>
    <x v="1"/>
    <x v="1"/>
  </r>
  <r>
    <x v="687"/>
    <x v="1"/>
    <x v="1"/>
    <x v="560"/>
    <x v="562"/>
    <x v="412"/>
    <x v="1"/>
    <x v="0"/>
    <x v="0"/>
    <x v="0"/>
    <x v="0"/>
    <x v="1"/>
    <x v="663"/>
    <x v="687"/>
    <x v="0"/>
    <x v="1"/>
    <x v="1"/>
  </r>
  <r>
    <x v="688"/>
    <x v="45"/>
    <x v="2"/>
    <x v="561"/>
    <x v="563"/>
    <x v="319"/>
    <x v="1"/>
    <x v="0"/>
    <x v="0"/>
    <x v="0"/>
    <x v="1"/>
    <x v="2"/>
    <x v="664"/>
    <x v="688"/>
    <x v="0"/>
    <x v="1"/>
    <x v="0"/>
  </r>
  <r>
    <x v="689"/>
    <x v="10"/>
    <x v="8"/>
    <x v="562"/>
    <x v="564"/>
    <x v="159"/>
    <x v="1"/>
    <x v="0"/>
    <x v="0"/>
    <x v="1"/>
    <x v="0"/>
    <x v="2"/>
    <x v="665"/>
    <x v="689"/>
    <x v="0"/>
    <x v="1"/>
    <x v="1"/>
  </r>
  <r>
    <x v="690"/>
    <x v="10"/>
    <x v="2"/>
    <x v="563"/>
    <x v="565"/>
    <x v="112"/>
    <x v="1"/>
    <x v="0"/>
    <x v="0"/>
    <x v="1"/>
    <x v="2"/>
    <x v="2"/>
    <x v="666"/>
    <x v="690"/>
    <x v="1"/>
    <x v="1"/>
    <x v="1"/>
  </r>
  <r>
    <x v="691"/>
    <x v="22"/>
    <x v="14"/>
    <x v="564"/>
    <x v="566"/>
    <x v="210"/>
    <x v="1"/>
    <x v="0"/>
    <x v="0"/>
    <x v="0"/>
    <x v="2"/>
    <x v="0"/>
    <x v="667"/>
    <x v="691"/>
    <x v="2"/>
    <x v="1"/>
    <x v="1"/>
  </r>
  <r>
    <x v="692"/>
    <x v="22"/>
    <x v="12"/>
    <x v="565"/>
    <x v="61"/>
    <x v="413"/>
    <x v="1"/>
    <x v="0"/>
    <x v="0"/>
    <x v="0"/>
    <x v="0"/>
    <x v="0"/>
    <x v="668"/>
    <x v="692"/>
    <x v="2"/>
    <x v="1"/>
    <x v="1"/>
  </r>
  <r>
    <x v="693"/>
    <x v="35"/>
    <x v="1"/>
    <x v="566"/>
    <x v="567"/>
    <x v="297"/>
    <x v="0"/>
    <x v="0"/>
    <x v="0"/>
    <x v="0"/>
    <x v="0"/>
    <x v="1"/>
    <x v="669"/>
    <x v="693"/>
    <x v="1"/>
    <x v="1"/>
    <x v="1"/>
  </r>
  <r>
    <x v="694"/>
    <x v="7"/>
    <x v="0"/>
    <x v="567"/>
    <x v="568"/>
    <x v="359"/>
    <x v="0"/>
    <x v="0"/>
    <x v="0"/>
    <x v="2"/>
    <x v="0"/>
    <x v="0"/>
    <x v="670"/>
    <x v="694"/>
    <x v="0"/>
    <x v="1"/>
    <x v="1"/>
  </r>
  <r>
    <x v="695"/>
    <x v="7"/>
    <x v="4"/>
    <x v="568"/>
    <x v="569"/>
    <x v="414"/>
    <x v="0"/>
    <x v="0"/>
    <x v="0"/>
    <x v="2"/>
    <x v="0"/>
    <x v="0"/>
    <x v="638"/>
    <x v="695"/>
    <x v="2"/>
    <x v="1"/>
    <x v="1"/>
  </r>
  <r>
    <x v="696"/>
    <x v="7"/>
    <x v="11"/>
    <x v="569"/>
    <x v="421"/>
    <x v="415"/>
    <x v="0"/>
    <x v="0"/>
    <x v="0"/>
    <x v="2"/>
    <x v="0"/>
    <x v="0"/>
    <x v="671"/>
    <x v="696"/>
    <x v="1"/>
    <x v="1"/>
    <x v="1"/>
  </r>
  <r>
    <x v="697"/>
    <x v="11"/>
    <x v="2"/>
    <x v="78"/>
    <x v="570"/>
    <x v="416"/>
    <x v="0"/>
    <x v="0"/>
    <x v="0"/>
    <x v="0"/>
    <x v="0"/>
    <x v="0"/>
    <x v="672"/>
    <x v="697"/>
    <x v="0"/>
    <x v="1"/>
    <x v="1"/>
  </r>
  <r>
    <x v="698"/>
    <x v="8"/>
    <x v="1"/>
    <x v="570"/>
    <x v="312"/>
    <x v="417"/>
    <x v="1"/>
    <x v="1"/>
    <x v="0"/>
    <x v="3"/>
    <x v="0"/>
    <x v="0"/>
    <x v="673"/>
    <x v="698"/>
    <x v="2"/>
    <x v="1"/>
    <x v="1"/>
  </r>
  <r>
    <x v="699"/>
    <x v="23"/>
    <x v="3"/>
    <x v="571"/>
    <x v="5"/>
    <x v="87"/>
    <x v="1"/>
    <x v="0"/>
    <x v="0"/>
    <x v="3"/>
    <x v="0"/>
    <x v="1"/>
    <x v="674"/>
    <x v="699"/>
    <x v="2"/>
    <x v="1"/>
    <x v="1"/>
  </r>
  <r>
    <x v="700"/>
    <x v="22"/>
    <x v="12"/>
    <x v="572"/>
    <x v="571"/>
    <x v="418"/>
    <x v="1"/>
    <x v="0"/>
    <x v="0"/>
    <x v="0"/>
    <x v="1"/>
    <x v="0"/>
    <x v="675"/>
    <x v="700"/>
    <x v="1"/>
    <x v="1"/>
    <x v="1"/>
  </r>
  <r>
    <x v="701"/>
    <x v="10"/>
    <x v="1"/>
    <x v="573"/>
    <x v="565"/>
    <x v="419"/>
    <x v="1"/>
    <x v="0"/>
    <x v="0"/>
    <x v="1"/>
    <x v="0"/>
    <x v="2"/>
    <x v="676"/>
    <x v="701"/>
    <x v="2"/>
    <x v="1"/>
    <x v="1"/>
  </r>
  <r>
    <x v="702"/>
    <x v="16"/>
    <x v="13"/>
    <x v="574"/>
    <x v="572"/>
    <x v="24"/>
    <x v="1"/>
    <x v="1"/>
    <x v="0"/>
    <x v="3"/>
    <x v="2"/>
    <x v="2"/>
    <x v="677"/>
    <x v="702"/>
    <x v="0"/>
    <x v="1"/>
    <x v="1"/>
  </r>
  <r>
    <x v="703"/>
    <x v="7"/>
    <x v="3"/>
    <x v="72"/>
    <x v="573"/>
    <x v="420"/>
    <x v="0"/>
    <x v="0"/>
    <x v="0"/>
    <x v="2"/>
    <x v="0"/>
    <x v="0"/>
    <x v="678"/>
    <x v="703"/>
    <x v="2"/>
    <x v="1"/>
    <x v="1"/>
  </r>
  <r>
    <x v="704"/>
    <x v="7"/>
    <x v="0"/>
    <x v="575"/>
    <x v="63"/>
    <x v="421"/>
    <x v="0"/>
    <x v="0"/>
    <x v="0"/>
    <x v="2"/>
    <x v="0"/>
    <x v="0"/>
    <x v="679"/>
    <x v="704"/>
    <x v="0"/>
    <x v="1"/>
    <x v="1"/>
  </r>
  <r>
    <x v="705"/>
    <x v="0"/>
    <x v="1"/>
    <x v="576"/>
    <x v="574"/>
    <x v="422"/>
    <x v="0"/>
    <x v="0"/>
    <x v="0"/>
    <x v="0"/>
    <x v="0"/>
    <x v="0"/>
    <x v="680"/>
    <x v="705"/>
    <x v="0"/>
    <x v="1"/>
    <x v="1"/>
  </r>
  <r>
    <x v="706"/>
    <x v="41"/>
    <x v="2"/>
    <x v="366"/>
    <x v="565"/>
    <x v="161"/>
    <x v="0"/>
    <x v="0"/>
    <x v="1"/>
    <x v="3"/>
    <x v="0"/>
    <x v="2"/>
    <x v="681"/>
    <x v="706"/>
    <x v="2"/>
    <x v="1"/>
    <x v="0"/>
  </r>
  <r>
    <x v="707"/>
    <x v="28"/>
    <x v="12"/>
    <x v="440"/>
    <x v="575"/>
    <x v="119"/>
    <x v="0"/>
    <x v="0"/>
    <x v="0"/>
    <x v="1"/>
    <x v="0"/>
    <x v="1"/>
    <x v="682"/>
    <x v="707"/>
    <x v="2"/>
    <x v="1"/>
    <x v="1"/>
  </r>
  <r>
    <x v="708"/>
    <x v="19"/>
    <x v="12"/>
    <x v="577"/>
    <x v="576"/>
    <x v="370"/>
    <x v="0"/>
    <x v="0"/>
    <x v="0"/>
    <x v="0"/>
    <x v="0"/>
    <x v="0"/>
    <x v="683"/>
    <x v="708"/>
    <x v="2"/>
    <x v="1"/>
    <x v="1"/>
  </r>
  <r>
    <x v="709"/>
    <x v="10"/>
    <x v="1"/>
    <x v="578"/>
    <x v="577"/>
    <x v="191"/>
    <x v="1"/>
    <x v="0"/>
    <x v="0"/>
    <x v="1"/>
    <x v="1"/>
    <x v="2"/>
    <x v="684"/>
    <x v="709"/>
    <x v="0"/>
    <x v="1"/>
    <x v="1"/>
  </r>
  <r>
    <x v="710"/>
    <x v="10"/>
    <x v="1"/>
    <x v="579"/>
    <x v="369"/>
    <x v="56"/>
    <x v="1"/>
    <x v="0"/>
    <x v="0"/>
    <x v="1"/>
    <x v="1"/>
    <x v="1"/>
    <x v="685"/>
    <x v="710"/>
    <x v="1"/>
    <x v="1"/>
    <x v="1"/>
  </r>
  <r>
    <x v="711"/>
    <x v="12"/>
    <x v="3"/>
    <x v="580"/>
    <x v="578"/>
    <x v="423"/>
    <x v="1"/>
    <x v="0"/>
    <x v="0"/>
    <x v="1"/>
    <x v="0"/>
    <x v="0"/>
    <x v="686"/>
    <x v="711"/>
    <x v="1"/>
    <x v="1"/>
    <x v="1"/>
  </r>
  <r>
    <x v="712"/>
    <x v="7"/>
    <x v="1"/>
    <x v="581"/>
    <x v="579"/>
    <x v="355"/>
    <x v="0"/>
    <x v="0"/>
    <x v="0"/>
    <x v="2"/>
    <x v="2"/>
    <x v="0"/>
    <x v="687"/>
    <x v="712"/>
    <x v="2"/>
    <x v="1"/>
    <x v="1"/>
  </r>
  <r>
    <x v="713"/>
    <x v="33"/>
    <x v="12"/>
    <x v="225"/>
    <x v="580"/>
    <x v="86"/>
    <x v="1"/>
    <x v="1"/>
    <x v="0"/>
    <x v="3"/>
    <x v="1"/>
    <x v="2"/>
    <x v="688"/>
    <x v="713"/>
    <x v="1"/>
    <x v="1"/>
    <x v="1"/>
  </r>
  <r>
    <x v="714"/>
    <x v="0"/>
    <x v="12"/>
    <x v="582"/>
    <x v="581"/>
    <x v="424"/>
    <x v="0"/>
    <x v="0"/>
    <x v="0"/>
    <x v="0"/>
    <x v="1"/>
    <x v="0"/>
    <x v="689"/>
    <x v="714"/>
    <x v="1"/>
    <x v="1"/>
    <x v="1"/>
  </r>
  <r>
    <x v="715"/>
    <x v="32"/>
    <x v="1"/>
    <x v="583"/>
    <x v="582"/>
    <x v="425"/>
    <x v="0"/>
    <x v="0"/>
    <x v="0"/>
    <x v="3"/>
    <x v="0"/>
    <x v="1"/>
    <x v="690"/>
    <x v="715"/>
    <x v="1"/>
    <x v="1"/>
    <x v="1"/>
  </r>
  <r>
    <x v="716"/>
    <x v="41"/>
    <x v="0"/>
    <x v="584"/>
    <x v="166"/>
    <x v="49"/>
    <x v="0"/>
    <x v="0"/>
    <x v="1"/>
    <x v="3"/>
    <x v="0"/>
    <x v="2"/>
    <x v="691"/>
    <x v="716"/>
    <x v="0"/>
    <x v="1"/>
    <x v="1"/>
  </r>
  <r>
    <x v="717"/>
    <x v="12"/>
    <x v="1"/>
    <x v="585"/>
    <x v="67"/>
    <x v="426"/>
    <x v="1"/>
    <x v="0"/>
    <x v="0"/>
    <x v="1"/>
    <x v="2"/>
    <x v="0"/>
    <x v="692"/>
    <x v="717"/>
    <x v="1"/>
    <x v="1"/>
    <x v="1"/>
  </r>
  <r>
    <x v="718"/>
    <x v="1"/>
    <x v="8"/>
    <x v="586"/>
    <x v="583"/>
    <x v="427"/>
    <x v="1"/>
    <x v="0"/>
    <x v="0"/>
    <x v="0"/>
    <x v="0"/>
    <x v="1"/>
    <x v="693"/>
    <x v="718"/>
    <x v="0"/>
    <x v="1"/>
    <x v="1"/>
  </r>
  <r>
    <x v="719"/>
    <x v="42"/>
    <x v="1"/>
    <x v="587"/>
    <x v="584"/>
    <x v="176"/>
    <x v="0"/>
    <x v="0"/>
    <x v="0"/>
    <x v="0"/>
    <x v="0"/>
    <x v="2"/>
    <x v="694"/>
    <x v="719"/>
    <x v="0"/>
    <x v="1"/>
    <x v="1"/>
  </r>
  <r>
    <x v="720"/>
    <x v="15"/>
    <x v="2"/>
    <x v="28"/>
    <x v="170"/>
    <x v="365"/>
    <x v="0"/>
    <x v="0"/>
    <x v="0"/>
    <x v="0"/>
    <x v="0"/>
    <x v="0"/>
    <x v="695"/>
    <x v="720"/>
    <x v="0"/>
    <x v="1"/>
    <x v="1"/>
  </r>
  <r>
    <x v="721"/>
    <x v="8"/>
    <x v="3"/>
    <x v="355"/>
    <x v="585"/>
    <x v="428"/>
    <x v="1"/>
    <x v="1"/>
    <x v="0"/>
    <x v="3"/>
    <x v="0"/>
    <x v="0"/>
    <x v="696"/>
    <x v="721"/>
    <x v="0"/>
    <x v="1"/>
    <x v="1"/>
  </r>
  <r>
    <x v="722"/>
    <x v="8"/>
    <x v="0"/>
    <x v="588"/>
    <x v="383"/>
    <x v="429"/>
    <x v="1"/>
    <x v="1"/>
    <x v="0"/>
    <x v="3"/>
    <x v="1"/>
    <x v="0"/>
    <x v="697"/>
    <x v="722"/>
    <x v="2"/>
    <x v="1"/>
    <x v="1"/>
  </r>
  <r>
    <x v="723"/>
    <x v="8"/>
    <x v="0"/>
    <x v="416"/>
    <x v="586"/>
    <x v="430"/>
    <x v="1"/>
    <x v="1"/>
    <x v="0"/>
    <x v="3"/>
    <x v="0"/>
    <x v="0"/>
    <x v="698"/>
    <x v="723"/>
    <x v="1"/>
    <x v="1"/>
    <x v="1"/>
  </r>
  <r>
    <x v="724"/>
    <x v="10"/>
    <x v="4"/>
    <x v="589"/>
    <x v="17"/>
    <x v="338"/>
    <x v="1"/>
    <x v="0"/>
    <x v="0"/>
    <x v="1"/>
    <x v="0"/>
    <x v="2"/>
    <x v="699"/>
    <x v="724"/>
    <x v="1"/>
    <x v="1"/>
    <x v="1"/>
  </r>
  <r>
    <x v="725"/>
    <x v="3"/>
    <x v="8"/>
    <x v="244"/>
    <x v="587"/>
    <x v="337"/>
    <x v="0"/>
    <x v="0"/>
    <x v="0"/>
    <x v="0"/>
    <x v="2"/>
    <x v="2"/>
    <x v="139"/>
    <x v="725"/>
    <x v="1"/>
    <x v="1"/>
    <x v="1"/>
  </r>
  <r>
    <x v="726"/>
    <x v="10"/>
    <x v="9"/>
    <x v="19"/>
    <x v="588"/>
    <x v="171"/>
    <x v="1"/>
    <x v="0"/>
    <x v="0"/>
    <x v="1"/>
    <x v="0"/>
    <x v="2"/>
    <x v="700"/>
    <x v="726"/>
    <x v="2"/>
    <x v="1"/>
    <x v="1"/>
  </r>
  <r>
    <x v="727"/>
    <x v="15"/>
    <x v="1"/>
    <x v="590"/>
    <x v="589"/>
    <x v="431"/>
    <x v="0"/>
    <x v="0"/>
    <x v="0"/>
    <x v="0"/>
    <x v="0"/>
    <x v="0"/>
    <x v="701"/>
    <x v="727"/>
    <x v="1"/>
    <x v="1"/>
    <x v="1"/>
  </r>
  <r>
    <x v="728"/>
    <x v="5"/>
    <x v="0"/>
    <x v="591"/>
    <x v="82"/>
    <x v="432"/>
    <x v="0"/>
    <x v="0"/>
    <x v="0"/>
    <x v="0"/>
    <x v="0"/>
    <x v="0"/>
    <x v="702"/>
    <x v="728"/>
    <x v="2"/>
    <x v="1"/>
    <x v="1"/>
  </r>
  <r>
    <x v="729"/>
    <x v="10"/>
    <x v="0"/>
    <x v="592"/>
    <x v="172"/>
    <x v="200"/>
    <x v="1"/>
    <x v="0"/>
    <x v="0"/>
    <x v="1"/>
    <x v="0"/>
    <x v="1"/>
    <x v="703"/>
    <x v="729"/>
    <x v="2"/>
    <x v="1"/>
    <x v="1"/>
  </r>
  <r>
    <x v="730"/>
    <x v="10"/>
    <x v="0"/>
    <x v="165"/>
    <x v="20"/>
    <x v="427"/>
    <x v="1"/>
    <x v="0"/>
    <x v="0"/>
    <x v="1"/>
    <x v="1"/>
    <x v="1"/>
    <x v="704"/>
    <x v="730"/>
    <x v="0"/>
    <x v="1"/>
    <x v="1"/>
  </r>
  <r>
    <x v="731"/>
    <x v="17"/>
    <x v="1"/>
    <x v="593"/>
    <x v="590"/>
    <x v="363"/>
    <x v="1"/>
    <x v="0"/>
    <x v="0"/>
    <x v="0"/>
    <x v="0"/>
    <x v="2"/>
    <x v="705"/>
    <x v="731"/>
    <x v="2"/>
    <x v="1"/>
    <x v="1"/>
  </r>
  <r>
    <x v="732"/>
    <x v="10"/>
    <x v="3"/>
    <x v="594"/>
    <x v="591"/>
    <x v="332"/>
    <x v="1"/>
    <x v="0"/>
    <x v="0"/>
    <x v="1"/>
    <x v="0"/>
    <x v="2"/>
    <x v="706"/>
    <x v="732"/>
    <x v="2"/>
    <x v="1"/>
    <x v="1"/>
  </r>
  <r>
    <x v="733"/>
    <x v="9"/>
    <x v="1"/>
    <x v="595"/>
    <x v="592"/>
    <x v="433"/>
    <x v="0"/>
    <x v="0"/>
    <x v="0"/>
    <x v="0"/>
    <x v="0"/>
    <x v="0"/>
    <x v="206"/>
    <x v="733"/>
    <x v="1"/>
    <x v="1"/>
    <x v="1"/>
  </r>
  <r>
    <x v="734"/>
    <x v="15"/>
    <x v="1"/>
    <x v="596"/>
    <x v="349"/>
    <x v="2"/>
    <x v="0"/>
    <x v="0"/>
    <x v="0"/>
    <x v="0"/>
    <x v="1"/>
    <x v="0"/>
    <x v="707"/>
    <x v="734"/>
    <x v="2"/>
    <x v="1"/>
    <x v="1"/>
  </r>
  <r>
    <x v="735"/>
    <x v="43"/>
    <x v="3"/>
    <x v="597"/>
    <x v="593"/>
    <x v="166"/>
    <x v="0"/>
    <x v="1"/>
    <x v="0"/>
    <x v="3"/>
    <x v="1"/>
    <x v="2"/>
    <x v="708"/>
    <x v="735"/>
    <x v="1"/>
    <x v="1"/>
    <x v="0"/>
  </r>
  <r>
    <x v="736"/>
    <x v="7"/>
    <x v="0"/>
    <x v="268"/>
    <x v="594"/>
    <x v="381"/>
    <x v="0"/>
    <x v="0"/>
    <x v="0"/>
    <x v="2"/>
    <x v="2"/>
    <x v="0"/>
    <x v="709"/>
    <x v="736"/>
    <x v="1"/>
    <x v="2"/>
    <x v="1"/>
  </r>
  <r>
    <x v="737"/>
    <x v="7"/>
    <x v="3"/>
    <x v="598"/>
    <x v="224"/>
    <x v="434"/>
    <x v="0"/>
    <x v="0"/>
    <x v="0"/>
    <x v="2"/>
    <x v="0"/>
    <x v="0"/>
    <x v="710"/>
    <x v="737"/>
    <x v="0"/>
    <x v="2"/>
    <x v="1"/>
  </r>
  <r>
    <x v="738"/>
    <x v="26"/>
    <x v="1"/>
    <x v="599"/>
    <x v="595"/>
    <x v="289"/>
    <x v="1"/>
    <x v="0"/>
    <x v="0"/>
    <x v="3"/>
    <x v="1"/>
    <x v="0"/>
    <x v="711"/>
    <x v="738"/>
    <x v="2"/>
    <x v="2"/>
    <x v="1"/>
  </r>
  <r>
    <x v="739"/>
    <x v="24"/>
    <x v="12"/>
    <x v="600"/>
    <x v="596"/>
    <x v="435"/>
    <x v="1"/>
    <x v="0"/>
    <x v="0"/>
    <x v="1"/>
    <x v="0"/>
    <x v="2"/>
    <x v="712"/>
    <x v="739"/>
    <x v="0"/>
    <x v="2"/>
    <x v="1"/>
  </r>
  <r>
    <x v="740"/>
    <x v="10"/>
    <x v="1"/>
    <x v="203"/>
    <x v="237"/>
    <x v="10"/>
    <x v="1"/>
    <x v="0"/>
    <x v="0"/>
    <x v="1"/>
    <x v="2"/>
    <x v="1"/>
    <x v="713"/>
    <x v="740"/>
    <x v="1"/>
    <x v="2"/>
    <x v="1"/>
  </r>
  <r>
    <x v="741"/>
    <x v="41"/>
    <x v="11"/>
    <x v="601"/>
    <x v="597"/>
    <x v="436"/>
    <x v="0"/>
    <x v="0"/>
    <x v="1"/>
    <x v="3"/>
    <x v="0"/>
    <x v="2"/>
    <x v="714"/>
    <x v="741"/>
    <x v="2"/>
    <x v="2"/>
    <x v="0"/>
  </r>
  <r>
    <x v="742"/>
    <x v="16"/>
    <x v="12"/>
    <x v="386"/>
    <x v="598"/>
    <x v="127"/>
    <x v="1"/>
    <x v="1"/>
    <x v="0"/>
    <x v="3"/>
    <x v="1"/>
    <x v="2"/>
    <x v="715"/>
    <x v="742"/>
    <x v="2"/>
    <x v="2"/>
    <x v="1"/>
  </r>
  <r>
    <x v="743"/>
    <x v="17"/>
    <x v="12"/>
    <x v="602"/>
    <x v="599"/>
    <x v="320"/>
    <x v="1"/>
    <x v="0"/>
    <x v="0"/>
    <x v="0"/>
    <x v="0"/>
    <x v="2"/>
    <x v="716"/>
    <x v="743"/>
    <x v="0"/>
    <x v="2"/>
    <x v="1"/>
  </r>
  <r>
    <x v="744"/>
    <x v="36"/>
    <x v="2"/>
    <x v="603"/>
    <x v="491"/>
    <x v="230"/>
    <x v="1"/>
    <x v="0"/>
    <x v="0"/>
    <x v="0"/>
    <x v="1"/>
    <x v="0"/>
    <x v="717"/>
    <x v="744"/>
    <x v="2"/>
    <x v="2"/>
    <x v="1"/>
  </r>
  <r>
    <x v="745"/>
    <x v="26"/>
    <x v="8"/>
    <x v="604"/>
    <x v="600"/>
    <x v="437"/>
    <x v="1"/>
    <x v="0"/>
    <x v="0"/>
    <x v="3"/>
    <x v="1"/>
    <x v="0"/>
    <x v="718"/>
    <x v="745"/>
    <x v="2"/>
    <x v="2"/>
    <x v="1"/>
  </r>
  <r>
    <x v="746"/>
    <x v="17"/>
    <x v="12"/>
    <x v="605"/>
    <x v="470"/>
    <x v="145"/>
    <x v="1"/>
    <x v="0"/>
    <x v="0"/>
    <x v="0"/>
    <x v="0"/>
    <x v="2"/>
    <x v="719"/>
    <x v="746"/>
    <x v="1"/>
    <x v="2"/>
    <x v="1"/>
  </r>
  <r>
    <x v="747"/>
    <x v="8"/>
    <x v="14"/>
    <x v="203"/>
    <x v="601"/>
    <x v="438"/>
    <x v="1"/>
    <x v="1"/>
    <x v="0"/>
    <x v="3"/>
    <x v="0"/>
    <x v="0"/>
    <x v="720"/>
    <x v="747"/>
    <x v="2"/>
    <x v="2"/>
    <x v="1"/>
  </r>
  <r>
    <x v="748"/>
    <x v="32"/>
    <x v="8"/>
    <x v="62"/>
    <x v="602"/>
    <x v="325"/>
    <x v="0"/>
    <x v="0"/>
    <x v="0"/>
    <x v="3"/>
    <x v="1"/>
    <x v="2"/>
    <x v="721"/>
    <x v="748"/>
    <x v="0"/>
    <x v="2"/>
    <x v="1"/>
  </r>
  <r>
    <x v="749"/>
    <x v="12"/>
    <x v="2"/>
    <x v="61"/>
    <x v="343"/>
    <x v="379"/>
    <x v="1"/>
    <x v="0"/>
    <x v="0"/>
    <x v="1"/>
    <x v="1"/>
    <x v="0"/>
    <x v="334"/>
    <x v="749"/>
    <x v="0"/>
    <x v="2"/>
    <x v="1"/>
  </r>
  <r>
    <x v="750"/>
    <x v="16"/>
    <x v="1"/>
    <x v="79"/>
    <x v="603"/>
    <x v="170"/>
    <x v="1"/>
    <x v="1"/>
    <x v="0"/>
    <x v="3"/>
    <x v="0"/>
    <x v="2"/>
    <x v="722"/>
    <x v="750"/>
    <x v="0"/>
    <x v="2"/>
    <x v="1"/>
  </r>
  <r>
    <x v="751"/>
    <x v="12"/>
    <x v="2"/>
    <x v="606"/>
    <x v="604"/>
    <x v="333"/>
    <x v="1"/>
    <x v="0"/>
    <x v="0"/>
    <x v="1"/>
    <x v="1"/>
    <x v="0"/>
    <x v="723"/>
    <x v="751"/>
    <x v="0"/>
    <x v="2"/>
    <x v="1"/>
  </r>
  <r>
    <x v="752"/>
    <x v="13"/>
    <x v="2"/>
    <x v="607"/>
    <x v="80"/>
    <x v="315"/>
    <x v="1"/>
    <x v="0"/>
    <x v="0"/>
    <x v="3"/>
    <x v="0"/>
    <x v="2"/>
    <x v="724"/>
    <x v="752"/>
    <x v="1"/>
    <x v="2"/>
    <x v="1"/>
  </r>
  <r>
    <x v="753"/>
    <x v="34"/>
    <x v="1"/>
    <x v="608"/>
    <x v="605"/>
    <x v="188"/>
    <x v="0"/>
    <x v="0"/>
    <x v="0"/>
    <x v="3"/>
    <x v="0"/>
    <x v="2"/>
    <x v="725"/>
    <x v="753"/>
    <x v="1"/>
    <x v="2"/>
    <x v="1"/>
  </r>
  <r>
    <x v="754"/>
    <x v="0"/>
    <x v="12"/>
    <x v="609"/>
    <x v="606"/>
    <x v="439"/>
    <x v="0"/>
    <x v="0"/>
    <x v="0"/>
    <x v="0"/>
    <x v="0"/>
    <x v="0"/>
    <x v="726"/>
    <x v="754"/>
    <x v="0"/>
    <x v="2"/>
    <x v="1"/>
  </r>
  <r>
    <x v="755"/>
    <x v="15"/>
    <x v="6"/>
    <x v="610"/>
    <x v="355"/>
    <x v="440"/>
    <x v="0"/>
    <x v="0"/>
    <x v="0"/>
    <x v="0"/>
    <x v="0"/>
    <x v="0"/>
    <x v="727"/>
    <x v="755"/>
    <x v="0"/>
    <x v="2"/>
    <x v="1"/>
  </r>
  <r>
    <x v="756"/>
    <x v="8"/>
    <x v="1"/>
    <x v="611"/>
    <x v="607"/>
    <x v="441"/>
    <x v="1"/>
    <x v="1"/>
    <x v="0"/>
    <x v="3"/>
    <x v="0"/>
    <x v="0"/>
    <x v="656"/>
    <x v="756"/>
    <x v="1"/>
    <x v="2"/>
    <x v="1"/>
  </r>
  <r>
    <x v="757"/>
    <x v="3"/>
    <x v="8"/>
    <x v="161"/>
    <x v="608"/>
    <x v="315"/>
    <x v="0"/>
    <x v="0"/>
    <x v="0"/>
    <x v="0"/>
    <x v="2"/>
    <x v="2"/>
    <x v="728"/>
    <x v="757"/>
    <x v="2"/>
    <x v="2"/>
    <x v="1"/>
  </r>
  <r>
    <x v="758"/>
    <x v="27"/>
    <x v="1"/>
    <x v="612"/>
    <x v="609"/>
    <x v="442"/>
    <x v="1"/>
    <x v="0"/>
    <x v="0"/>
    <x v="3"/>
    <x v="2"/>
    <x v="0"/>
    <x v="729"/>
    <x v="758"/>
    <x v="2"/>
    <x v="2"/>
    <x v="1"/>
  </r>
  <r>
    <x v="759"/>
    <x v="15"/>
    <x v="3"/>
    <x v="613"/>
    <x v="610"/>
    <x v="22"/>
    <x v="0"/>
    <x v="0"/>
    <x v="0"/>
    <x v="0"/>
    <x v="0"/>
    <x v="0"/>
    <x v="730"/>
    <x v="759"/>
    <x v="0"/>
    <x v="2"/>
    <x v="1"/>
  </r>
  <r>
    <x v="760"/>
    <x v="15"/>
    <x v="0"/>
    <x v="416"/>
    <x v="568"/>
    <x v="443"/>
    <x v="0"/>
    <x v="0"/>
    <x v="0"/>
    <x v="0"/>
    <x v="1"/>
    <x v="0"/>
    <x v="731"/>
    <x v="760"/>
    <x v="2"/>
    <x v="2"/>
    <x v="1"/>
  </r>
  <r>
    <x v="761"/>
    <x v="17"/>
    <x v="1"/>
    <x v="233"/>
    <x v="611"/>
    <x v="264"/>
    <x v="1"/>
    <x v="0"/>
    <x v="0"/>
    <x v="0"/>
    <x v="0"/>
    <x v="2"/>
    <x v="732"/>
    <x v="761"/>
    <x v="1"/>
    <x v="2"/>
    <x v="1"/>
  </r>
  <r>
    <x v="762"/>
    <x v="15"/>
    <x v="3"/>
    <x v="32"/>
    <x v="612"/>
    <x v="444"/>
    <x v="0"/>
    <x v="0"/>
    <x v="0"/>
    <x v="0"/>
    <x v="1"/>
    <x v="0"/>
    <x v="733"/>
    <x v="762"/>
    <x v="2"/>
    <x v="2"/>
    <x v="1"/>
  </r>
  <r>
    <x v="763"/>
    <x v="15"/>
    <x v="0"/>
    <x v="614"/>
    <x v="264"/>
    <x v="445"/>
    <x v="0"/>
    <x v="0"/>
    <x v="0"/>
    <x v="0"/>
    <x v="0"/>
    <x v="0"/>
    <x v="727"/>
    <x v="763"/>
    <x v="1"/>
    <x v="2"/>
    <x v="1"/>
  </r>
  <r>
    <x v="764"/>
    <x v="15"/>
    <x v="3"/>
    <x v="615"/>
    <x v="613"/>
    <x v="446"/>
    <x v="0"/>
    <x v="0"/>
    <x v="0"/>
    <x v="0"/>
    <x v="0"/>
    <x v="0"/>
    <x v="734"/>
    <x v="764"/>
    <x v="1"/>
    <x v="2"/>
    <x v="1"/>
  </r>
  <r>
    <x v="765"/>
    <x v="27"/>
    <x v="1"/>
    <x v="616"/>
    <x v="614"/>
    <x v="447"/>
    <x v="1"/>
    <x v="0"/>
    <x v="0"/>
    <x v="3"/>
    <x v="0"/>
    <x v="0"/>
    <x v="735"/>
    <x v="765"/>
    <x v="2"/>
    <x v="2"/>
    <x v="1"/>
  </r>
  <r>
    <x v="766"/>
    <x v="24"/>
    <x v="2"/>
    <x v="617"/>
    <x v="67"/>
    <x v="124"/>
    <x v="1"/>
    <x v="0"/>
    <x v="0"/>
    <x v="1"/>
    <x v="0"/>
    <x v="2"/>
    <x v="736"/>
    <x v="766"/>
    <x v="0"/>
    <x v="2"/>
    <x v="1"/>
  </r>
  <r>
    <x v="767"/>
    <x v="12"/>
    <x v="1"/>
    <x v="618"/>
    <x v="49"/>
    <x v="448"/>
    <x v="1"/>
    <x v="0"/>
    <x v="0"/>
    <x v="1"/>
    <x v="2"/>
    <x v="0"/>
    <x v="737"/>
    <x v="767"/>
    <x v="0"/>
    <x v="2"/>
    <x v="1"/>
  </r>
  <r>
    <x v="768"/>
    <x v="6"/>
    <x v="1"/>
    <x v="270"/>
    <x v="519"/>
    <x v="159"/>
    <x v="0"/>
    <x v="0"/>
    <x v="0"/>
    <x v="0"/>
    <x v="0"/>
    <x v="2"/>
    <x v="738"/>
    <x v="768"/>
    <x v="0"/>
    <x v="2"/>
    <x v="1"/>
  </r>
  <r>
    <x v="769"/>
    <x v="12"/>
    <x v="1"/>
    <x v="619"/>
    <x v="615"/>
    <x v="449"/>
    <x v="1"/>
    <x v="0"/>
    <x v="0"/>
    <x v="1"/>
    <x v="1"/>
    <x v="0"/>
    <x v="739"/>
    <x v="769"/>
    <x v="2"/>
    <x v="2"/>
    <x v="1"/>
  </r>
  <r>
    <x v="770"/>
    <x v="34"/>
    <x v="8"/>
    <x v="1"/>
    <x v="616"/>
    <x v="74"/>
    <x v="0"/>
    <x v="0"/>
    <x v="0"/>
    <x v="3"/>
    <x v="2"/>
    <x v="1"/>
    <x v="740"/>
    <x v="770"/>
    <x v="0"/>
    <x v="2"/>
    <x v="1"/>
  </r>
  <r>
    <x v="771"/>
    <x v="10"/>
    <x v="0"/>
    <x v="143"/>
    <x v="617"/>
    <x v="236"/>
    <x v="1"/>
    <x v="0"/>
    <x v="0"/>
    <x v="1"/>
    <x v="0"/>
    <x v="1"/>
    <x v="741"/>
    <x v="771"/>
    <x v="0"/>
    <x v="2"/>
    <x v="1"/>
  </r>
  <r>
    <x v="772"/>
    <x v="10"/>
    <x v="3"/>
    <x v="152"/>
    <x v="382"/>
    <x v="27"/>
    <x v="1"/>
    <x v="0"/>
    <x v="0"/>
    <x v="1"/>
    <x v="0"/>
    <x v="2"/>
    <x v="742"/>
    <x v="772"/>
    <x v="1"/>
    <x v="2"/>
    <x v="1"/>
  </r>
  <r>
    <x v="773"/>
    <x v="10"/>
    <x v="3"/>
    <x v="203"/>
    <x v="65"/>
    <x v="161"/>
    <x v="1"/>
    <x v="0"/>
    <x v="0"/>
    <x v="1"/>
    <x v="0"/>
    <x v="2"/>
    <x v="743"/>
    <x v="773"/>
    <x v="0"/>
    <x v="2"/>
    <x v="1"/>
  </r>
  <r>
    <x v="774"/>
    <x v="33"/>
    <x v="8"/>
    <x v="620"/>
    <x v="618"/>
    <x v="134"/>
    <x v="0"/>
    <x v="0"/>
    <x v="0"/>
    <x v="3"/>
    <x v="0"/>
    <x v="2"/>
    <x v="744"/>
    <x v="774"/>
    <x v="2"/>
    <x v="2"/>
    <x v="1"/>
  </r>
  <r>
    <x v="775"/>
    <x v="18"/>
    <x v="12"/>
    <x v="621"/>
    <x v="619"/>
    <x v="409"/>
    <x v="0"/>
    <x v="1"/>
    <x v="0"/>
    <x v="3"/>
    <x v="0"/>
    <x v="2"/>
    <x v="745"/>
    <x v="775"/>
    <x v="0"/>
    <x v="2"/>
    <x v="1"/>
  </r>
  <r>
    <x v="776"/>
    <x v="13"/>
    <x v="15"/>
    <x v="622"/>
    <x v="620"/>
    <x v="450"/>
    <x v="1"/>
    <x v="0"/>
    <x v="0"/>
    <x v="3"/>
    <x v="2"/>
    <x v="2"/>
    <x v="746"/>
    <x v="776"/>
    <x v="2"/>
    <x v="2"/>
    <x v="1"/>
  </r>
  <r>
    <x v="777"/>
    <x v="3"/>
    <x v="1"/>
    <x v="623"/>
    <x v="621"/>
    <x v="319"/>
    <x v="0"/>
    <x v="0"/>
    <x v="0"/>
    <x v="0"/>
    <x v="1"/>
    <x v="2"/>
    <x v="747"/>
    <x v="777"/>
    <x v="1"/>
    <x v="2"/>
    <x v="1"/>
  </r>
  <r>
    <x v="778"/>
    <x v="15"/>
    <x v="1"/>
    <x v="187"/>
    <x v="226"/>
    <x v="451"/>
    <x v="0"/>
    <x v="0"/>
    <x v="0"/>
    <x v="0"/>
    <x v="1"/>
    <x v="0"/>
    <x v="748"/>
    <x v="778"/>
    <x v="1"/>
    <x v="2"/>
    <x v="1"/>
  </r>
  <r>
    <x v="779"/>
    <x v="1"/>
    <x v="1"/>
    <x v="366"/>
    <x v="622"/>
    <x v="251"/>
    <x v="1"/>
    <x v="0"/>
    <x v="0"/>
    <x v="0"/>
    <x v="0"/>
    <x v="2"/>
    <x v="749"/>
    <x v="779"/>
    <x v="2"/>
    <x v="2"/>
    <x v="1"/>
  </r>
  <r>
    <x v="780"/>
    <x v="6"/>
    <x v="1"/>
    <x v="624"/>
    <x v="623"/>
    <x v="326"/>
    <x v="0"/>
    <x v="0"/>
    <x v="0"/>
    <x v="0"/>
    <x v="0"/>
    <x v="2"/>
    <x v="543"/>
    <x v="780"/>
    <x v="0"/>
    <x v="2"/>
    <x v="1"/>
  </r>
  <r>
    <x v="781"/>
    <x v="5"/>
    <x v="8"/>
    <x v="625"/>
    <x v="624"/>
    <x v="452"/>
    <x v="0"/>
    <x v="0"/>
    <x v="0"/>
    <x v="0"/>
    <x v="2"/>
    <x v="0"/>
    <x v="12"/>
    <x v="781"/>
    <x v="0"/>
    <x v="2"/>
    <x v="1"/>
  </r>
  <r>
    <x v="782"/>
    <x v="5"/>
    <x v="3"/>
    <x v="626"/>
    <x v="625"/>
    <x v="453"/>
    <x v="0"/>
    <x v="0"/>
    <x v="0"/>
    <x v="0"/>
    <x v="0"/>
    <x v="0"/>
    <x v="750"/>
    <x v="782"/>
    <x v="2"/>
    <x v="2"/>
    <x v="1"/>
  </r>
  <r>
    <x v="783"/>
    <x v="11"/>
    <x v="2"/>
    <x v="627"/>
    <x v="626"/>
    <x v="454"/>
    <x v="0"/>
    <x v="0"/>
    <x v="0"/>
    <x v="0"/>
    <x v="1"/>
    <x v="0"/>
    <x v="751"/>
    <x v="783"/>
    <x v="0"/>
    <x v="2"/>
    <x v="1"/>
  </r>
  <r>
    <x v="784"/>
    <x v="5"/>
    <x v="2"/>
    <x v="628"/>
    <x v="589"/>
    <x v="455"/>
    <x v="0"/>
    <x v="0"/>
    <x v="0"/>
    <x v="0"/>
    <x v="0"/>
    <x v="0"/>
    <x v="752"/>
    <x v="784"/>
    <x v="1"/>
    <x v="2"/>
    <x v="1"/>
  </r>
  <r>
    <x v="785"/>
    <x v="37"/>
    <x v="1"/>
    <x v="629"/>
    <x v="627"/>
    <x v="140"/>
    <x v="0"/>
    <x v="0"/>
    <x v="0"/>
    <x v="0"/>
    <x v="0"/>
    <x v="2"/>
    <x v="753"/>
    <x v="785"/>
    <x v="2"/>
    <x v="2"/>
    <x v="1"/>
  </r>
  <r>
    <x v="786"/>
    <x v="5"/>
    <x v="2"/>
    <x v="630"/>
    <x v="628"/>
    <x v="221"/>
    <x v="0"/>
    <x v="0"/>
    <x v="0"/>
    <x v="0"/>
    <x v="0"/>
    <x v="0"/>
    <x v="754"/>
    <x v="786"/>
    <x v="1"/>
    <x v="2"/>
    <x v="1"/>
  </r>
  <r>
    <x v="787"/>
    <x v="12"/>
    <x v="4"/>
    <x v="631"/>
    <x v="629"/>
    <x v="411"/>
    <x v="1"/>
    <x v="0"/>
    <x v="0"/>
    <x v="1"/>
    <x v="1"/>
    <x v="0"/>
    <x v="755"/>
    <x v="787"/>
    <x v="2"/>
    <x v="2"/>
    <x v="1"/>
  </r>
  <r>
    <x v="788"/>
    <x v="12"/>
    <x v="16"/>
    <x v="632"/>
    <x v="203"/>
    <x v="108"/>
    <x v="1"/>
    <x v="0"/>
    <x v="0"/>
    <x v="1"/>
    <x v="2"/>
    <x v="0"/>
    <x v="755"/>
    <x v="788"/>
    <x v="2"/>
    <x v="2"/>
    <x v="1"/>
  </r>
  <r>
    <x v="789"/>
    <x v="12"/>
    <x v="6"/>
    <x v="633"/>
    <x v="351"/>
    <x v="456"/>
    <x v="1"/>
    <x v="0"/>
    <x v="0"/>
    <x v="1"/>
    <x v="0"/>
    <x v="0"/>
    <x v="756"/>
    <x v="789"/>
    <x v="2"/>
    <x v="2"/>
    <x v="1"/>
  </r>
  <r>
    <x v="790"/>
    <x v="35"/>
    <x v="3"/>
    <x v="90"/>
    <x v="378"/>
    <x v="252"/>
    <x v="0"/>
    <x v="0"/>
    <x v="0"/>
    <x v="0"/>
    <x v="0"/>
    <x v="2"/>
    <x v="757"/>
    <x v="790"/>
    <x v="0"/>
    <x v="2"/>
    <x v="1"/>
  </r>
  <r>
    <x v="791"/>
    <x v="8"/>
    <x v="1"/>
    <x v="634"/>
    <x v="322"/>
    <x v="457"/>
    <x v="1"/>
    <x v="1"/>
    <x v="0"/>
    <x v="3"/>
    <x v="0"/>
    <x v="0"/>
    <x v="758"/>
    <x v="791"/>
    <x v="1"/>
    <x v="2"/>
    <x v="1"/>
  </r>
  <r>
    <x v="792"/>
    <x v="34"/>
    <x v="12"/>
    <x v="635"/>
    <x v="630"/>
    <x v="458"/>
    <x v="0"/>
    <x v="0"/>
    <x v="0"/>
    <x v="3"/>
    <x v="2"/>
    <x v="2"/>
    <x v="759"/>
    <x v="792"/>
    <x v="2"/>
    <x v="2"/>
    <x v="1"/>
  </r>
  <r>
    <x v="793"/>
    <x v="5"/>
    <x v="1"/>
    <x v="636"/>
    <x v="362"/>
    <x v="459"/>
    <x v="0"/>
    <x v="0"/>
    <x v="0"/>
    <x v="0"/>
    <x v="0"/>
    <x v="0"/>
    <x v="760"/>
    <x v="793"/>
    <x v="0"/>
    <x v="2"/>
    <x v="1"/>
  </r>
  <r>
    <x v="794"/>
    <x v="14"/>
    <x v="3"/>
    <x v="174"/>
    <x v="9"/>
    <x v="460"/>
    <x v="0"/>
    <x v="0"/>
    <x v="0"/>
    <x v="0"/>
    <x v="1"/>
    <x v="0"/>
    <x v="761"/>
    <x v="794"/>
    <x v="2"/>
    <x v="2"/>
    <x v="1"/>
  </r>
  <r>
    <x v="795"/>
    <x v="9"/>
    <x v="12"/>
    <x v="637"/>
    <x v="10"/>
    <x v="461"/>
    <x v="0"/>
    <x v="0"/>
    <x v="0"/>
    <x v="0"/>
    <x v="0"/>
    <x v="0"/>
    <x v="762"/>
    <x v="795"/>
    <x v="2"/>
    <x v="2"/>
    <x v="1"/>
  </r>
  <r>
    <x v="796"/>
    <x v="12"/>
    <x v="3"/>
    <x v="638"/>
    <x v="631"/>
    <x v="390"/>
    <x v="1"/>
    <x v="0"/>
    <x v="0"/>
    <x v="1"/>
    <x v="0"/>
    <x v="0"/>
    <x v="763"/>
    <x v="796"/>
    <x v="2"/>
    <x v="2"/>
    <x v="1"/>
  </r>
  <r>
    <x v="797"/>
    <x v="17"/>
    <x v="12"/>
    <x v="639"/>
    <x v="632"/>
    <x v="65"/>
    <x v="1"/>
    <x v="0"/>
    <x v="0"/>
    <x v="0"/>
    <x v="0"/>
    <x v="1"/>
    <x v="764"/>
    <x v="797"/>
    <x v="1"/>
    <x v="2"/>
    <x v="1"/>
  </r>
  <r>
    <x v="798"/>
    <x v="22"/>
    <x v="2"/>
    <x v="640"/>
    <x v="275"/>
    <x v="462"/>
    <x v="1"/>
    <x v="0"/>
    <x v="0"/>
    <x v="0"/>
    <x v="0"/>
    <x v="0"/>
    <x v="765"/>
    <x v="798"/>
    <x v="0"/>
    <x v="2"/>
    <x v="1"/>
  </r>
  <r>
    <x v="799"/>
    <x v="16"/>
    <x v="1"/>
    <x v="347"/>
    <x v="633"/>
    <x v="85"/>
    <x v="1"/>
    <x v="1"/>
    <x v="0"/>
    <x v="3"/>
    <x v="0"/>
    <x v="1"/>
    <x v="766"/>
    <x v="799"/>
    <x v="1"/>
    <x v="2"/>
    <x v="1"/>
  </r>
  <r>
    <x v="800"/>
    <x v="12"/>
    <x v="3"/>
    <x v="641"/>
    <x v="634"/>
    <x v="463"/>
    <x v="1"/>
    <x v="0"/>
    <x v="0"/>
    <x v="1"/>
    <x v="1"/>
    <x v="0"/>
    <x v="767"/>
    <x v="800"/>
    <x v="1"/>
    <x v="2"/>
    <x v="1"/>
  </r>
  <r>
    <x v="801"/>
    <x v="11"/>
    <x v="15"/>
    <x v="642"/>
    <x v="635"/>
    <x v="464"/>
    <x v="0"/>
    <x v="0"/>
    <x v="0"/>
    <x v="0"/>
    <x v="0"/>
    <x v="0"/>
    <x v="768"/>
    <x v="801"/>
    <x v="2"/>
    <x v="2"/>
    <x v="1"/>
  </r>
  <r>
    <x v="802"/>
    <x v="13"/>
    <x v="2"/>
    <x v="381"/>
    <x v="443"/>
    <x v="159"/>
    <x v="1"/>
    <x v="0"/>
    <x v="0"/>
    <x v="3"/>
    <x v="2"/>
    <x v="2"/>
    <x v="769"/>
    <x v="802"/>
    <x v="1"/>
    <x v="2"/>
    <x v="1"/>
  </r>
  <r>
    <x v="803"/>
    <x v="5"/>
    <x v="1"/>
    <x v="381"/>
    <x v="636"/>
    <x v="308"/>
    <x v="0"/>
    <x v="0"/>
    <x v="0"/>
    <x v="0"/>
    <x v="1"/>
    <x v="0"/>
    <x v="770"/>
    <x v="803"/>
    <x v="1"/>
    <x v="2"/>
    <x v="1"/>
  </r>
  <r>
    <x v="804"/>
    <x v="28"/>
    <x v="1"/>
    <x v="643"/>
    <x v="637"/>
    <x v="319"/>
    <x v="0"/>
    <x v="0"/>
    <x v="0"/>
    <x v="1"/>
    <x v="2"/>
    <x v="2"/>
    <x v="771"/>
    <x v="804"/>
    <x v="2"/>
    <x v="2"/>
    <x v="1"/>
  </r>
  <r>
    <x v="805"/>
    <x v="16"/>
    <x v="1"/>
    <x v="7"/>
    <x v="638"/>
    <x v="272"/>
    <x v="1"/>
    <x v="1"/>
    <x v="0"/>
    <x v="3"/>
    <x v="0"/>
    <x v="1"/>
    <x v="772"/>
    <x v="805"/>
    <x v="0"/>
    <x v="2"/>
    <x v="1"/>
  </r>
  <r>
    <x v="806"/>
    <x v="5"/>
    <x v="1"/>
    <x v="644"/>
    <x v="639"/>
    <x v="257"/>
    <x v="0"/>
    <x v="0"/>
    <x v="0"/>
    <x v="0"/>
    <x v="0"/>
    <x v="0"/>
    <x v="773"/>
    <x v="806"/>
    <x v="1"/>
    <x v="2"/>
    <x v="1"/>
  </r>
  <r>
    <x v="807"/>
    <x v="36"/>
    <x v="1"/>
    <x v="645"/>
    <x v="640"/>
    <x v="465"/>
    <x v="1"/>
    <x v="0"/>
    <x v="0"/>
    <x v="0"/>
    <x v="1"/>
    <x v="0"/>
    <x v="774"/>
    <x v="807"/>
    <x v="1"/>
    <x v="2"/>
    <x v="1"/>
  </r>
  <r>
    <x v="808"/>
    <x v="18"/>
    <x v="12"/>
    <x v="646"/>
    <x v="641"/>
    <x v="224"/>
    <x v="0"/>
    <x v="1"/>
    <x v="0"/>
    <x v="3"/>
    <x v="1"/>
    <x v="2"/>
    <x v="775"/>
    <x v="808"/>
    <x v="2"/>
    <x v="2"/>
    <x v="1"/>
  </r>
  <r>
    <x v="809"/>
    <x v="15"/>
    <x v="0"/>
    <x v="647"/>
    <x v="642"/>
    <x v="356"/>
    <x v="0"/>
    <x v="0"/>
    <x v="0"/>
    <x v="0"/>
    <x v="0"/>
    <x v="0"/>
    <x v="776"/>
    <x v="809"/>
    <x v="1"/>
    <x v="2"/>
    <x v="1"/>
  </r>
  <r>
    <x v="810"/>
    <x v="15"/>
    <x v="0"/>
    <x v="114"/>
    <x v="440"/>
    <x v="466"/>
    <x v="0"/>
    <x v="0"/>
    <x v="0"/>
    <x v="0"/>
    <x v="2"/>
    <x v="0"/>
    <x v="777"/>
    <x v="810"/>
    <x v="0"/>
    <x v="2"/>
    <x v="1"/>
  </r>
  <r>
    <x v="811"/>
    <x v="15"/>
    <x v="3"/>
    <x v="648"/>
    <x v="396"/>
    <x v="467"/>
    <x v="0"/>
    <x v="0"/>
    <x v="0"/>
    <x v="0"/>
    <x v="0"/>
    <x v="0"/>
    <x v="778"/>
    <x v="811"/>
    <x v="1"/>
    <x v="2"/>
    <x v="1"/>
  </r>
  <r>
    <x v="812"/>
    <x v="15"/>
    <x v="3"/>
    <x v="477"/>
    <x v="643"/>
    <x v="211"/>
    <x v="0"/>
    <x v="0"/>
    <x v="0"/>
    <x v="0"/>
    <x v="0"/>
    <x v="0"/>
    <x v="779"/>
    <x v="812"/>
    <x v="1"/>
    <x v="2"/>
    <x v="1"/>
  </r>
  <r>
    <x v="813"/>
    <x v="12"/>
    <x v="1"/>
    <x v="649"/>
    <x v="644"/>
    <x v="296"/>
    <x v="1"/>
    <x v="0"/>
    <x v="0"/>
    <x v="1"/>
    <x v="2"/>
    <x v="0"/>
    <x v="780"/>
    <x v="813"/>
    <x v="1"/>
    <x v="2"/>
    <x v="1"/>
  </r>
  <r>
    <x v="814"/>
    <x v="24"/>
    <x v="0"/>
    <x v="650"/>
    <x v="534"/>
    <x v="140"/>
    <x v="1"/>
    <x v="0"/>
    <x v="0"/>
    <x v="1"/>
    <x v="0"/>
    <x v="2"/>
    <x v="781"/>
    <x v="814"/>
    <x v="0"/>
    <x v="2"/>
    <x v="1"/>
  </r>
  <r>
    <x v="815"/>
    <x v="8"/>
    <x v="0"/>
    <x v="651"/>
    <x v="47"/>
    <x v="468"/>
    <x v="1"/>
    <x v="1"/>
    <x v="0"/>
    <x v="3"/>
    <x v="0"/>
    <x v="0"/>
    <x v="782"/>
    <x v="815"/>
    <x v="2"/>
    <x v="2"/>
    <x v="1"/>
  </r>
  <r>
    <x v="816"/>
    <x v="8"/>
    <x v="0"/>
    <x v="652"/>
    <x v="425"/>
    <x v="469"/>
    <x v="1"/>
    <x v="1"/>
    <x v="0"/>
    <x v="3"/>
    <x v="0"/>
    <x v="0"/>
    <x v="783"/>
    <x v="816"/>
    <x v="2"/>
    <x v="2"/>
    <x v="1"/>
  </r>
  <r>
    <x v="817"/>
    <x v="8"/>
    <x v="4"/>
    <x v="340"/>
    <x v="247"/>
    <x v="97"/>
    <x v="1"/>
    <x v="1"/>
    <x v="0"/>
    <x v="3"/>
    <x v="0"/>
    <x v="0"/>
    <x v="784"/>
    <x v="817"/>
    <x v="2"/>
    <x v="2"/>
    <x v="1"/>
  </r>
  <r>
    <x v="818"/>
    <x v="41"/>
    <x v="9"/>
    <x v="653"/>
    <x v="173"/>
    <x v="470"/>
    <x v="0"/>
    <x v="0"/>
    <x v="1"/>
    <x v="3"/>
    <x v="1"/>
    <x v="2"/>
    <x v="785"/>
    <x v="818"/>
    <x v="1"/>
    <x v="2"/>
    <x v="1"/>
  </r>
  <r>
    <x v="819"/>
    <x v="32"/>
    <x v="1"/>
    <x v="484"/>
    <x v="645"/>
    <x v="436"/>
    <x v="0"/>
    <x v="0"/>
    <x v="0"/>
    <x v="3"/>
    <x v="1"/>
    <x v="2"/>
    <x v="786"/>
    <x v="819"/>
    <x v="0"/>
    <x v="2"/>
    <x v="1"/>
  </r>
  <r>
    <x v="820"/>
    <x v="8"/>
    <x v="14"/>
    <x v="654"/>
    <x v="646"/>
    <x v="471"/>
    <x v="1"/>
    <x v="1"/>
    <x v="0"/>
    <x v="3"/>
    <x v="0"/>
    <x v="0"/>
    <x v="787"/>
    <x v="820"/>
    <x v="0"/>
    <x v="2"/>
    <x v="1"/>
  </r>
  <r>
    <x v="821"/>
    <x v="30"/>
    <x v="1"/>
    <x v="655"/>
    <x v="647"/>
    <x v="472"/>
    <x v="0"/>
    <x v="0"/>
    <x v="0"/>
    <x v="1"/>
    <x v="2"/>
    <x v="0"/>
    <x v="788"/>
    <x v="821"/>
    <x v="1"/>
    <x v="2"/>
    <x v="1"/>
  </r>
  <r>
    <x v="822"/>
    <x v="20"/>
    <x v="1"/>
    <x v="38"/>
    <x v="648"/>
    <x v="89"/>
    <x v="0"/>
    <x v="1"/>
    <x v="0"/>
    <x v="3"/>
    <x v="2"/>
    <x v="2"/>
    <x v="789"/>
    <x v="822"/>
    <x v="2"/>
    <x v="2"/>
    <x v="1"/>
  </r>
  <r>
    <x v="823"/>
    <x v="41"/>
    <x v="4"/>
    <x v="656"/>
    <x v="649"/>
    <x v="473"/>
    <x v="0"/>
    <x v="0"/>
    <x v="1"/>
    <x v="3"/>
    <x v="0"/>
    <x v="2"/>
    <x v="296"/>
    <x v="823"/>
    <x v="0"/>
    <x v="2"/>
    <x v="0"/>
  </r>
  <r>
    <x v="824"/>
    <x v="22"/>
    <x v="14"/>
    <x v="657"/>
    <x v="650"/>
    <x v="474"/>
    <x v="1"/>
    <x v="0"/>
    <x v="0"/>
    <x v="0"/>
    <x v="0"/>
    <x v="0"/>
    <x v="790"/>
    <x v="824"/>
    <x v="0"/>
    <x v="2"/>
    <x v="1"/>
  </r>
  <r>
    <x v="825"/>
    <x v="8"/>
    <x v="2"/>
    <x v="658"/>
    <x v="651"/>
    <x v="423"/>
    <x v="1"/>
    <x v="1"/>
    <x v="0"/>
    <x v="3"/>
    <x v="1"/>
    <x v="0"/>
    <x v="791"/>
    <x v="825"/>
    <x v="0"/>
    <x v="2"/>
    <x v="1"/>
  </r>
  <r>
    <x v="826"/>
    <x v="9"/>
    <x v="2"/>
    <x v="659"/>
    <x v="56"/>
    <x v="305"/>
    <x v="0"/>
    <x v="0"/>
    <x v="0"/>
    <x v="0"/>
    <x v="0"/>
    <x v="0"/>
    <x v="792"/>
    <x v="826"/>
    <x v="1"/>
    <x v="2"/>
    <x v="1"/>
  </r>
  <r>
    <x v="827"/>
    <x v="33"/>
    <x v="12"/>
    <x v="660"/>
    <x v="568"/>
    <x v="219"/>
    <x v="1"/>
    <x v="1"/>
    <x v="0"/>
    <x v="3"/>
    <x v="1"/>
    <x v="2"/>
    <x v="793"/>
    <x v="827"/>
    <x v="1"/>
    <x v="2"/>
    <x v="1"/>
  </r>
  <r>
    <x v="828"/>
    <x v="8"/>
    <x v="15"/>
    <x v="661"/>
    <x v="652"/>
    <x v="475"/>
    <x v="1"/>
    <x v="1"/>
    <x v="0"/>
    <x v="3"/>
    <x v="0"/>
    <x v="0"/>
    <x v="794"/>
    <x v="828"/>
    <x v="0"/>
    <x v="2"/>
    <x v="1"/>
  </r>
  <r>
    <x v="829"/>
    <x v="28"/>
    <x v="12"/>
    <x v="662"/>
    <x v="653"/>
    <x v="351"/>
    <x v="0"/>
    <x v="0"/>
    <x v="0"/>
    <x v="1"/>
    <x v="1"/>
    <x v="2"/>
    <x v="795"/>
    <x v="829"/>
    <x v="0"/>
    <x v="2"/>
    <x v="1"/>
  </r>
  <r>
    <x v="830"/>
    <x v="27"/>
    <x v="14"/>
    <x v="143"/>
    <x v="654"/>
    <x v="354"/>
    <x v="1"/>
    <x v="0"/>
    <x v="0"/>
    <x v="3"/>
    <x v="0"/>
    <x v="0"/>
    <x v="287"/>
    <x v="830"/>
    <x v="0"/>
    <x v="2"/>
    <x v="1"/>
  </r>
  <r>
    <x v="831"/>
    <x v="5"/>
    <x v="6"/>
    <x v="663"/>
    <x v="18"/>
    <x v="476"/>
    <x v="0"/>
    <x v="0"/>
    <x v="0"/>
    <x v="0"/>
    <x v="0"/>
    <x v="0"/>
    <x v="796"/>
    <x v="831"/>
    <x v="1"/>
    <x v="2"/>
    <x v="1"/>
  </r>
  <r>
    <x v="832"/>
    <x v="5"/>
    <x v="4"/>
    <x v="664"/>
    <x v="366"/>
    <x v="477"/>
    <x v="0"/>
    <x v="0"/>
    <x v="0"/>
    <x v="0"/>
    <x v="1"/>
    <x v="0"/>
    <x v="797"/>
    <x v="832"/>
    <x v="0"/>
    <x v="2"/>
    <x v="1"/>
  </r>
  <r>
    <x v="833"/>
    <x v="23"/>
    <x v="12"/>
    <x v="559"/>
    <x v="655"/>
    <x v="478"/>
    <x v="1"/>
    <x v="0"/>
    <x v="0"/>
    <x v="3"/>
    <x v="1"/>
    <x v="1"/>
    <x v="798"/>
    <x v="833"/>
    <x v="1"/>
    <x v="2"/>
    <x v="1"/>
  </r>
  <r>
    <x v="834"/>
    <x v="2"/>
    <x v="3"/>
    <x v="665"/>
    <x v="656"/>
    <x v="463"/>
    <x v="1"/>
    <x v="0"/>
    <x v="0"/>
    <x v="1"/>
    <x v="1"/>
    <x v="0"/>
    <x v="799"/>
    <x v="834"/>
    <x v="1"/>
    <x v="2"/>
    <x v="1"/>
  </r>
  <r>
    <x v="835"/>
    <x v="13"/>
    <x v="3"/>
    <x v="666"/>
    <x v="657"/>
    <x v="184"/>
    <x v="1"/>
    <x v="0"/>
    <x v="0"/>
    <x v="3"/>
    <x v="2"/>
    <x v="1"/>
    <x v="800"/>
    <x v="835"/>
    <x v="0"/>
    <x v="2"/>
    <x v="1"/>
  </r>
  <r>
    <x v="836"/>
    <x v="34"/>
    <x v="3"/>
    <x v="667"/>
    <x v="658"/>
    <x v="216"/>
    <x v="0"/>
    <x v="0"/>
    <x v="0"/>
    <x v="3"/>
    <x v="0"/>
    <x v="1"/>
    <x v="337"/>
    <x v="836"/>
    <x v="2"/>
    <x v="2"/>
    <x v="1"/>
  </r>
  <r>
    <x v="837"/>
    <x v="19"/>
    <x v="14"/>
    <x v="464"/>
    <x v="106"/>
    <x v="466"/>
    <x v="0"/>
    <x v="0"/>
    <x v="0"/>
    <x v="0"/>
    <x v="0"/>
    <x v="0"/>
    <x v="801"/>
    <x v="837"/>
    <x v="0"/>
    <x v="2"/>
    <x v="1"/>
  </r>
  <r>
    <x v="838"/>
    <x v="5"/>
    <x v="0"/>
    <x v="207"/>
    <x v="9"/>
    <x v="479"/>
    <x v="0"/>
    <x v="0"/>
    <x v="0"/>
    <x v="0"/>
    <x v="2"/>
    <x v="0"/>
    <x v="15"/>
    <x v="838"/>
    <x v="2"/>
    <x v="2"/>
    <x v="1"/>
  </r>
  <r>
    <x v="839"/>
    <x v="11"/>
    <x v="3"/>
    <x v="668"/>
    <x v="659"/>
    <x v="480"/>
    <x v="0"/>
    <x v="0"/>
    <x v="0"/>
    <x v="0"/>
    <x v="2"/>
    <x v="0"/>
    <x v="802"/>
    <x v="839"/>
    <x v="2"/>
    <x v="2"/>
    <x v="1"/>
  </r>
  <r>
    <x v="840"/>
    <x v="5"/>
    <x v="3"/>
    <x v="669"/>
    <x v="660"/>
    <x v="481"/>
    <x v="0"/>
    <x v="0"/>
    <x v="0"/>
    <x v="0"/>
    <x v="0"/>
    <x v="0"/>
    <x v="803"/>
    <x v="840"/>
    <x v="2"/>
    <x v="2"/>
    <x v="1"/>
  </r>
  <r>
    <x v="841"/>
    <x v="24"/>
    <x v="1"/>
    <x v="621"/>
    <x v="428"/>
    <x v="256"/>
    <x v="1"/>
    <x v="0"/>
    <x v="0"/>
    <x v="1"/>
    <x v="0"/>
    <x v="1"/>
    <x v="804"/>
    <x v="841"/>
    <x v="1"/>
    <x v="2"/>
    <x v="1"/>
  </r>
  <r>
    <x v="842"/>
    <x v="28"/>
    <x v="3"/>
    <x v="670"/>
    <x v="661"/>
    <x v="482"/>
    <x v="0"/>
    <x v="0"/>
    <x v="0"/>
    <x v="1"/>
    <x v="0"/>
    <x v="2"/>
    <x v="259"/>
    <x v="842"/>
    <x v="1"/>
    <x v="2"/>
    <x v="1"/>
  </r>
  <r>
    <x v="843"/>
    <x v="5"/>
    <x v="3"/>
    <x v="437"/>
    <x v="662"/>
    <x v="207"/>
    <x v="0"/>
    <x v="0"/>
    <x v="0"/>
    <x v="0"/>
    <x v="1"/>
    <x v="0"/>
    <x v="805"/>
    <x v="843"/>
    <x v="1"/>
    <x v="2"/>
    <x v="1"/>
  </r>
  <r>
    <x v="844"/>
    <x v="5"/>
    <x v="0"/>
    <x v="671"/>
    <x v="663"/>
    <x v="290"/>
    <x v="0"/>
    <x v="0"/>
    <x v="0"/>
    <x v="0"/>
    <x v="1"/>
    <x v="0"/>
    <x v="806"/>
    <x v="844"/>
    <x v="0"/>
    <x v="2"/>
    <x v="1"/>
  </r>
  <r>
    <x v="845"/>
    <x v="11"/>
    <x v="0"/>
    <x v="672"/>
    <x v="664"/>
    <x v="185"/>
    <x v="0"/>
    <x v="0"/>
    <x v="0"/>
    <x v="0"/>
    <x v="1"/>
    <x v="0"/>
    <x v="807"/>
    <x v="845"/>
    <x v="1"/>
    <x v="2"/>
    <x v="1"/>
  </r>
  <r>
    <x v="846"/>
    <x v="2"/>
    <x v="1"/>
    <x v="673"/>
    <x v="665"/>
    <x v="483"/>
    <x v="1"/>
    <x v="0"/>
    <x v="0"/>
    <x v="1"/>
    <x v="0"/>
    <x v="0"/>
    <x v="23"/>
    <x v="846"/>
    <x v="1"/>
    <x v="2"/>
    <x v="1"/>
  </r>
  <r>
    <x v="847"/>
    <x v="8"/>
    <x v="1"/>
    <x v="674"/>
    <x v="32"/>
    <x v="484"/>
    <x v="1"/>
    <x v="1"/>
    <x v="0"/>
    <x v="3"/>
    <x v="0"/>
    <x v="0"/>
    <x v="808"/>
    <x v="847"/>
    <x v="1"/>
    <x v="2"/>
    <x v="1"/>
  </r>
  <r>
    <x v="848"/>
    <x v="44"/>
    <x v="1"/>
    <x v="49"/>
    <x v="666"/>
    <x v="388"/>
    <x v="0"/>
    <x v="0"/>
    <x v="0"/>
    <x v="3"/>
    <x v="2"/>
    <x v="2"/>
    <x v="809"/>
    <x v="848"/>
    <x v="0"/>
    <x v="2"/>
    <x v="1"/>
  </r>
  <r>
    <x v="849"/>
    <x v="23"/>
    <x v="8"/>
    <x v="41"/>
    <x v="667"/>
    <x v="184"/>
    <x v="1"/>
    <x v="0"/>
    <x v="0"/>
    <x v="3"/>
    <x v="1"/>
    <x v="1"/>
    <x v="810"/>
    <x v="849"/>
    <x v="1"/>
    <x v="2"/>
    <x v="1"/>
  </r>
  <r>
    <x v="850"/>
    <x v="2"/>
    <x v="0"/>
    <x v="675"/>
    <x v="668"/>
    <x v="485"/>
    <x v="1"/>
    <x v="0"/>
    <x v="0"/>
    <x v="1"/>
    <x v="1"/>
    <x v="0"/>
    <x v="257"/>
    <x v="850"/>
    <x v="2"/>
    <x v="2"/>
    <x v="1"/>
  </r>
  <r>
    <x v="851"/>
    <x v="16"/>
    <x v="15"/>
    <x v="171"/>
    <x v="669"/>
    <x v="93"/>
    <x v="1"/>
    <x v="1"/>
    <x v="0"/>
    <x v="3"/>
    <x v="0"/>
    <x v="2"/>
    <x v="811"/>
    <x v="851"/>
    <x v="1"/>
    <x v="2"/>
    <x v="1"/>
  </r>
  <r>
    <x v="852"/>
    <x v="12"/>
    <x v="3"/>
    <x v="74"/>
    <x v="670"/>
    <x v="486"/>
    <x v="1"/>
    <x v="0"/>
    <x v="0"/>
    <x v="1"/>
    <x v="1"/>
    <x v="0"/>
    <x v="812"/>
    <x v="852"/>
    <x v="1"/>
    <x v="2"/>
    <x v="1"/>
  </r>
  <r>
    <x v="853"/>
    <x v="12"/>
    <x v="0"/>
    <x v="676"/>
    <x v="671"/>
    <x v="487"/>
    <x v="1"/>
    <x v="0"/>
    <x v="0"/>
    <x v="1"/>
    <x v="1"/>
    <x v="0"/>
    <x v="812"/>
    <x v="853"/>
    <x v="0"/>
    <x v="2"/>
    <x v="1"/>
  </r>
  <r>
    <x v="854"/>
    <x v="5"/>
    <x v="1"/>
    <x v="205"/>
    <x v="362"/>
    <x v="488"/>
    <x v="0"/>
    <x v="0"/>
    <x v="0"/>
    <x v="0"/>
    <x v="0"/>
    <x v="0"/>
    <x v="813"/>
    <x v="854"/>
    <x v="0"/>
    <x v="2"/>
    <x v="1"/>
  </r>
  <r>
    <x v="855"/>
    <x v="24"/>
    <x v="1"/>
    <x v="677"/>
    <x v="672"/>
    <x v="473"/>
    <x v="1"/>
    <x v="0"/>
    <x v="0"/>
    <x v="1"/>
    <x v="0"/>
    <x v="2"/>
    <x v="814"/>
    <x v="855"/>
    <x v="2"/>
    <x v="2"/>
    <x v="1"/>
  </r>
  <r>
    <x v="856"/>
    <x v="0"/>
    <x v="1"/>
    <x v="678"/>
    <x v="673"/>
    <x v="266"/>
    <x v="0"/>
    <x v="0"/>
    <x v="0"/>
    <x v="0"/>
    <x v="0"/>
    <x v="0"/>
    <x v="815"/>
    <x v="856"/>
    <x v="0"/>
    <x v="2"/>
    <x v="1"/>
  </r>
  <r>
    <x v="857"/>
    <x v="22"/>
    <x v="0"/>
    <x v="381"/>
    <x v="674"/>
    <x v="489"/>
    <x v="1"/>
    <x v="0"/>
    <x v="0"/>
    <x v="0"/>
    <x v="0"/>
    <x v="0"/>
    <x v="652"/>
    <x v="857"/>
    <x v="0"/>
    <x v="2"/>
    <x v="1"/>
  </r>
  <r>
    <x v="858"/>
    <x v="0"/>
    <x v="1"/>
    <x v="679"/>
    <x v="403"/>
    <x v="488"/>
    <x v="0"/>
    <x v="0"/>
    <x v="0"/>
    <x v="0"/>
    <x v="0"/>
    <x v="0"/>
    <x v="816"/>
    <x v="858"/>
    <x v="0"/>
    <x v="2"/>
    <x v="1"/>
  </r>
  <r>
    <x v="859"/>
    <x v="0"/>
    <x v="1"/>
    <x v="680"/>
    <x v="675"/>
    <x v="490"/>
    <x v="0"/>
    <x v="0"/>
    <x v="0"/>
    <x v="0"/>
    <x v="1"/>
    <x v="0"/>
    <x v="817"/>
    <x v="859"/>
    <x v="1"/>
    <x v="2"/>
    <x v="1"/>
  </r>
  <r>
    <x v="860"/>
    <x v="40"/>
    <x v="1"/>
    <x v="49"/>
    <x v="676"/>
    <x v="98"/>
    <x v="1"/>
    <x v="0"/>
    <x v="0"/>
    <x v="3"/>
    <x v="0"/>
    <x v="2"/>
    <x v="818"/>
    <x v="860"/>
    <x v="0"/>
    <x v="2"/>
    <x v="1"/>
  </r>
  <r>
    <x v="861"/>
    <x v="13"/>
    <x v="2"/>
    <x v="296"/>
    <x v="520"/>
    <x v="259"/>
    <x v="1"/>
    <x v="0"/>
    <x v="0"/>
    <x v="3"/>
    <x v="1"/>
    <x v="1"/>
    <x v="819"/>
    <x v="861"/>
    <x v="0"/>
    <x v="2"/>
    <x v="1"/>
  </r>
  <r>
    <x v="862"/>
    <x v="18"/>
    <x v="13"/>
    <x v="681"/>
    <x v="677"/>
    <x v="473"/>
    <x v="0"/>
    <x v="1"/>
    <x v="0"/>
    <x v="3"/>
    <x v="2"/>
    <x v="2"/>
    <x v="820"/>
    <x v="862"/>
    <x v="1"/>
    <x v="2"/>
    <x v="1"/>
  </r>
  <r>
    <x v="863"/>
    <x v="28"/>
    <x v="14"/>
    <x v="682"/>
    <x v="606"/>
    <x v="189"/>
    <x v="0"/>
    <x v="0"/>
    <x v="0"/>
    <x v="1"/>
    <x v="0"/>
    <x v="2"/>
    <x v="821"/>
    <x v="863"/>
    <x v="2"/>
    <x v="2"/>
    <x v="1"/>
  </r>
  <r>
    <x v="864"/>
    <x v="4"/>
    <x v="4"/>
    <x v="63"/>
    <x v="678"/>
    <x v="368"/>
    <x v="0"/>
    <x v="0"/>
    <x v="0"/>
    <x v="0"/>
    <x v="0"/>
    <x v="2"/>
    <x v="822"/>
    <x v="864"/>
    <x v="0"/>
    <x v="2"/>
    <x v="1"/>
  </r>
  <r>
    <x v="865"/>
    <x v="5"/>
    <x v="2"/>
    <x v="683"/>
    <x v="679"/>
    <x v="398"/>
    <x v="0"/>
    <x v="0"/>
    <x v="0"/>
    <x v="0"/>
    <x v="0"/>
    <x v="0"/>
    <x v="823"/>
    <x v="865"/>
    <x v="2"/>
    <x v="2"/>
    <x v="1"/>
  </r>
  <r>
    <x v="866"/>
    <x v="24"/>
    <x v="3"/>
    <x v="684"/>
    <x v="315"/>
    <x v="120"/>
    <x v="1"/>
    <x v="0"/>
    <x v="0"/>
    <x v="1"/>
    <x v="1"/>
    <x v="2"/>
    <x v="824"/>
    <x v="866"/>
    <x v="0"/>
    <x v="2"/>
    <x v="1"/>
  </r>
  <r>
    <x v="867"/>
    <x v="8"/>
    <x v="3"/>
    <x v="98"/>
    <x v="680"/>
    <x v="491"/>
    <x v="1"/>
    <x v="1"/>
    <x v="0"/>
    <x v="3"/>
    <x v="2"/>
    <x v="0"/>
    <x v="825"/>
    <x v="867"/>
    <x v="0"/>
    <x v="2"/>
    <x v="1"/>
  </r>
  <r>
    <x v="868"/>
    <x v="8"/>
    <x v="3"/>
    <x v="11"/>
    <x v="419"/>
    <x v="492"/>
    <x v="1"/>
    <x v="1"/>
    <x v="0"/>
    <x v="3"/>
    <x v="0"/>
    <x v="0"/>
    <x v="826"/>
    <x v="868"/>
    <x v="2"/>
    <x v="2"/>
    <x v="1"/>
  </r>
  <r>
    <x v="869"/>
    <x v="8"/>
    <x v="6"/>
    <x v="685"/>
    <x v="278"/>
    <x v="493"/>
    <x v="1"/>
    <x v="1"/>
    <x v="0"/>
    <x v="3"/>
    <x v="1"/>
    <x v="0"/>
    <x v="827"/>
    <x v="869"/>
    <x v="0"/>
    <x v="2"/>
    <x v="1"/>
  </r>
  <r>
    <x v="870"/>
    <x v="8"/>
    <x v="15"/>
    <x v="686"/>
    <x v="681"/>
    <x v="494"/>
    <x v="1"/>
    <x v="1"/>
    <x v="0"/>
    <x v="3"/>
    <x v="0"/>
    <x v="0"/>
    <x v="828"/>
    <x v="870"/>
    <x v="1"/>
    <x v="2"/>
    <x v="1"/>
  </r>
  <r>
    <x v="871"/>
    <x v="3"/>
    <x v="3"/>
    <x v="687"/>
    <x v="682"/>
    <x v="239"/>
    <x v="0"/>
    <x v="0"/>
    <x v="0"/>
    <x v="0"/>
    <x v="1"/>
    <x v="2"/>
    <x v="829"/>
    <x v="871"/>
    <x v="1"/>
    <x v="2"/>
    <x v="1"/>
  </r>
  <r>
    <x v="872"/>
    <x v="24"/>
    <x v="15"/>
    <x v="366"/>
    <x v="683"/>
    <x v="495"/>
    <x v="1"/>
    <x v="0"/>
    <x v="0"/>
    <x v="1"/>
    <x v="1"/>
    <x v="2"/>
    <x v="830"/>
    <x v="872"/>
    <x v="1"/>
    <x v="2"/>
    <x v="1"/>
  </r>
  <r>
    <x v="873"/>
    <x v="22"/>
    <x v="1"/>
    <x v="688"/>
    <x v="203"/>
    <x v="295"/>
    <x v="1"/>
    <x v="0"/>
    <x v="0"/>
    <x v="0"/>
    <x v="0"/>
    <x v="0"/>
    <x v="831"/>
    <x v="873"/>
    <x v="2"/>
    <x v="2"/>
    <x v="1"/>
  </r>
  <r>
    <x v="874"/>
    <x v="22"/>
    <x v="1"/>
    <x v="689"/>
    <x v="101"/>
    <x v="68"/>
    <x v="1"/>
    <x v="0"/>
    <x v="0"/>
    <x v="0"/>
    <x v="1"/>
    <x v="0"/>
    <x v="217"/>
    <x v="874"/>
    <x v="1"/>
    <x v="2"/>
    <x v="1"/>
  </r>
  <r>
    <x v="875"/>
    <x v="24"/>
    <x v="0"/>
    <x v="690"/>
    <x v="684"/>
    <x v="335"/>
    <x v="1"/>
    <x v="0"/>
    <x v="0"/>
    <x v="1"/>
    <x v="2"/>
    <x v="2"/>
    <x v="832"/>
    <x v="875"/>
    <x v="0"/>
    <x v="2"/>
    <x v="1"/>
  </r>
  <r>
    <x v="876"/>
    <x v="26"/>
    <x v="12"/>
    <x v="530"/>
    <x v="685"/>
    <x v="496"/>
    <x v="1"/>
    <x v="0"/>
    <x v="0"/>
    <x v="3"/>
    <x v="1"/>
    <x v="0"/>
    <x v="833"/>
    <x v="876"/>
    <x v="2"/>
    <x v="2"/>
    <x v="1"/>
  </r>
  <r>
    <x v="877"/>
    <x v="4"/>
    <x v="12"/>
    <x v="691"/>
    <x v="11"/>
    <x v="497"/>
    <x v="0"/>
    <x v="0"/>
    <x v="0"/>
    <x v="0"/>
    <x v="1"/>
    <x v="2"/>
    <x v="834"/>
    <x v="877"/>
    <x v="0"/>
    <x v="2"/>
    <x v="1"/>
  </r>
  <r>
    <x v="878"/>
    <x v="19"/>
    <x v="1"/>
    <x v="692"/>
    <x v="243"/>
    <x v="498"/>
    <x v="0"/>
    <x v="0"/>
    <x v="0"/>
    <x v="0"/>
    <x v="1"/>
    <x v="0"/>
    <x v="835"/>
    <x v="878"/>
    <x v="1"/>
    <x v="2"/>
    <x v="1"/>
  </r>
  <r>
    <x v="879"/>
    <x v="8"/>
    <x v="0"/>
    <x v="693"/>
    <x v="40"/>
    <x v="55"/>
    <x v="1"/>
    <x v="1"/>
    <x v="0"/>
    <x v="3"/>
    <x v="1"/>
    <x v="0"/>
    <x v="836"/>
    <x v="879"/>
    <x v="1"/>
    <x v="2"/>
    <x v="1"/>
  </r>
  <r>
    <x v="880"/>
    <x v="24"/>
    <x v="1"/>
    <x v="694"/>
    <x v="686"/>
    <x v="122"/>
    <x v="1"/>
    <x v="0"/>
    <x v="0"/>
    <x v="1"/>
    <x v="0"/>
    <x v="2"/>
    <x v="837"/>
    <x v="880"/>
    <x v="0"/>
    <x v="2"/>
    <x v="1"/>
  </r>
  <r>
    <x v="881"/>
    <x v="13"/>
    <x v="1"/>
    <x v="248"/>
    <x v="56"/>
    <x v="203"/>
    <x v="1"/>
    <x v="0"/>
    <x v="0"/>
    <x v="3"/>
    <x v="2"/>
    <x v="2"/>
    <x v="838"/>
    <x v="881"/>
    <x v="0"/>
    <x v="2"/>
    <x v="1"/>
  </r>
  <r>
    <x v="882"/>
    <x v="8"/>
    <x v="3"/>
    <x v="695"/>
    <x v="419"/>
    <x v="404"/>
    <x v="1"/>
    <x v="1"/>
    <x v="0"/>
    <x v="3"/>
    <x v="2"/>
    <x v="0"/>
    <x v="839"/>
    <x v="882"/>
    <x v="1"/>
    <x v="2"/>
    <x v="1"/>
  </r>
  <r>
    <x v="883"/>
    <x v="13"/>
    <x v="1"/>
    <x v="696"/>
    <x v="687"/>
    <x v="229"/>
    <x v="1"/>
    <x v="0"/>
    <x v="0"/>
    <x v="3"/>
    <x v="0"/>
    <x v="1"/>
    <x v="840"/>
    <x v="883"/>
    <x v="0"/>
    <x v="2"/>
    <x v="1"/>
  </r>
  <r>
    <x v="884"/>
    <x v="13"/>
    <x v="1"/>
    <x v="697"/>
    <x v="360"/>
    <x v="109"/>
    <x v="1"/>
    <x v="0"/>
    <x v="0"/>
    <x v="3"/>
    <x v="2"/>
    <x v="1"/>
    <x v="841"/>
    <x v="884"/>
    <x v="1"/>
    <x v="2"/>
    <x v="1"/>
  </r>
  <r>
    <x v="885"/>
    <x v="13"/>
    <x v="1"/>
    <x v="698"/>
    <x v="688"/>
    <x v="85"/>
    <x v="1"/>
    <x v="0"/>
    <x v="0"/>
    <x v="3"/>
    <x v="0"/>
    <x v="1"/>
    <x v="842"/>
    <x v="885"/>
    <x v="2"/>
    <x v="2"/>
    <x v="1"/>
  </r>
  <r>
    <x v="886"/>
    <x v="29"/>
    <x v="1"/>
    <x v="699"/>
    <x v="689"/>
    <x v="65"/>
    <x v="0"/>
    <x v="0"/>
    <x v="0"/>
    <x v="0"/>
    <x v="1"/>
    <x v="1"/>
    <x v="843"/>
    <x v="886"/>
    <x v="1"/>
    <x v="2"/>
    <x v="1"/>
  </r>
  <r>
    <x v="887"/>
    <x v="42"/>
    <x v="12"/>
    <x v="700"/>
    <x v="690"/>
    <x v="149"/>
    <x v="0"/>
    <x v="0"/>
    <x v="0"/>
    <x v="0"/>
    <x v="0"/>
    <x v="1"/>
    <x v="844"/>
    <x v="887"/>
    <x v="0"/>
    <x v="2"/>
    <x v="1"/>
  </r>
  <r>
    <x v="888"/>
    <x v="38"/>
    <x v="1"/>
    <x v="701"/>
    <x v="691"/>
    <x v="178"/>
    <x v="0"/>
    <x v="0"/>
    <x v="0"/>
    <x v="3"/>
    <x v="0"/>
    <x v="1"/>
    <x v="845"/>
    <x v="888"/>
    <x v="0"/>
    <x v="2"/>
    <x v="1"/>
  </r>
  <r>
    <x v="889"/>
    <x v="5"/>
    <x v="3"/>
    <x v="168"/>
    <x v="692"/>
    <x v="499"/>
    <x v="0"/>
    <x v="0"/>
    <x v="0"/>
    <x v="0"/>
    <x v="1"/>
    <x v="0"/>
    <x v="309"/>
    <x v="889"/>
    <x v="0"/>
    <x v="2"/>
    <x v="1"/>
  </r>
  <r>
    <x v="890"/>
    <x v="5"/>
    <x v="0"/>
    <x v="702"/>
    <x v="664"/>
    <x v="469"/>
    <x v="0"/>
    <x v="0"/>
    <x v="0"/>
    <x v="0"/>
    <x v="2"/>
    <x v="0"/>
    <x v="846"/>
    <x v="890"/>
    <x v="2"/>
    <x v="2"/>
    <x v="1"/>
  </r>
  <r>
    <x v="891"/>
    <x v="19"/>
    <x v="1"/>
    <x v="703"/>
    <x v="693"/>
    <x v="265"/>
    <x v="0"/>
    <x v="0"/>
    <x v="0"/>
    <x v="0"/>
    <x v="1"/>
    <x v="0"/>
    <x v="345"/>
    <x v="891"/>
    <x v="0"/>
    <x v="2"/>
    <x v="1"/>
  </r>
  <r>
    <x v="892"/>
    <x v="42"/>
    <x v="12"/>
    <x v="704"/>
    <x v="694"/>
    <x v="500"/>
    <x v="0"/>
    <x v="0"/>
    <x v="0"/>
    <x v="0"/>
    <x v="0"/>
    <x v="2"/>
    <x v="847"/>
    <x v="892"/>
    <x v="0"/>
    <x v="2"/>
    <x v="1"/>
  </r>
  <r>
    <x v="893"/>
    <x v="5"/>
    <x v="1"/>
    <x v="19"/>
    <x v="570"/>
    <x v="501"/>
    <x v="1"/>
    <x v="1"/>
    <x v="0"/>
    <x v="3"/>
    <x v="0"/>
    <x v="0"/>
    <x v="848"/>
    <x v="893"/>
    <x v="1"/>
    <x v="2"/>
    <x v="1"/>
  </r>
  <r>
    <x v="894"/>
    <x v="8"/>
    <x v="1"/>
    <x v="705"/>
    <x v="247"/>
    <x v="453"/>
    <x v="1"/>
    <x v="1"/>
    <x v="0"/>
    <x v="3"/>
    <x v="0"/>
    <x v="0"/>
    <x v="791"/>
    <x v="894"/>
    <x v="1"/>
    <x v="2"/>
    <x v="1"/>
  </r>
  <r>
    <x v="895"/>
    <x v="0"/>
    <x v="3"/>
    <x v="706"/>
    <x v="65"/>
    <x v="400"/>
    <x v="0"/>
    <x v="0"/>
    <x v="0"/>
    <x v="0"/>
    <x v="1"/>
    <x v="0"/>
    <x v="849"/>
    <x v="895"/>
    <x v="0"/>
    <x v="2"/>
    <x v="1"/>
  </r>
  <r>
    <x v="896"/>
    <x v="0"/>
    <x v="2"/>
    <x v="707"/>
    <x v="467"/>
    <x v="20"/>
    <x v="0"/>
    <x v="0"/>
    <x v="0"/>
    <x v="0"/>
    <x v="1"/>
    <x v="0"/>
    <x v="850"/>
    <x v="896"/>
    <x v="1"/>
    <x v="2"/>
    <x v="1"/>
  </r>
  <r>
    <x v="897"/>
    <x v="0"/>
    <x v="3"/>
    <x v="708"/>
    <x v="257"/>
    <x v="502"/>
    <x v="0"/>
    <x v="0"/>
    <x v="0"/>
    <x v="0"/>
    <x v="0"/>
    <x v="0"/>
    <x v="851"/>
    <x v="897"/>
    <x v="0"/>
    <x v="2"/>
    <x v="1"/>
  </r>
  <r>
    <x v="898"/>
    <x v="32"/>
    <x v="13"/>
    <x v="38"/>
    <x v="695"/>
    <x v="58"/>
    <x v="0"/>
    <x v="0"/>
    <x v="0"/>
    <x v="3"/>
    <x v="0"/>
    <x v="1"/>
    <x v="852"/>
    <x v="898"/>
    <x v="2"/>
    <x v="2"/>
    <x v="1"/>
  </r>
  <r>
    <x v="899"/>
    <x v="26"/>
    <x v="12"/>
    <x v="709"/>
    <x v="696"/>
    <x v="12"/>
    <x v="1"/>
    <x v="0"/>
    <x v="0"/>
    <x v="3"/>
    <x v="2"/>
    <x v="0"/>
    <x v="853"/>
    <x v="899"/>
    <x v="2"/>
    <x v="2"/>
    <x v="1"/>
  </r>
  <r>
    <x v="900"/>
    <x v="24"/>
    <x v="1"/>
    <x v="710"/>
    <x v="401"/>
    <x v="103"/>
    <x v="1"/>
    <x v="0"/>
    <x v="0"/>
    <x v="1"/>
    <x v="0"/>
    <x v="2"/>
    <x v="854"/>
    <x v="900"/>
    <x v="1"/>
    <x v="2"/>
    <x v="1"/>
  </r>
  <r>
    <x v="901"/>
    <x v="18"/>
    <x v="14"/>
    <x v="469"/>
    <x v="697"/>
    <x v="81"/>
    <x v="0"/>
    <x v="1"/>
    <x v="0"/>
    <x v="3"/>
    <x v="0"/>
    <x v="2"/>
    <x v="855"/>
    <x v="901"/>
    <x v="0"/>
    <x v="2"/>
    <x v="1"/>
  </r>
  <r>
    <x v="902"/>
    <x v="11"/>
    <x v="3"/>
    <x v="711"/>
    <x v="698"/>
    <x v="130"/>
    <x v="0"/>
    <x v="0"/>
    <x v="0"/>
    <x v="0"/>
    <x v="0"/>
    <x v="0"/>
    <x v="57"/>
    <x v="902"/>
    <x v="1"/>
    <x v="2"/>
    <x v="1"/>
  </r>
  <r>
    <x v="903"/>
    <x v="11"/>
    <x v="2"/>
    <x v="712"/>
    <x v="699"/>
    <x v="503"/>
    <x v="0"/>
    <x v="0"/>
    <x v="0"/>
    <x v="0"/>
    <x v="1"/>
    <x v="0"/>
    <x v="856"/>
    <x v="903"/>
    <x v="2"/>
    <x v="2"/>
    <x v="1"/>
  </r>
  <r>
    <x v="904"/>
    <x v="37"/>
    <x v="14"/>
    <x v="713"/>
    <x v="566"/>
    <x v="200"/>
    <x v="0"/>
    <x v="0"/>
    <x v="0"/>
    <x v="0"/>
    <x v="1"/>
    <x v="1"/>
    <x v="857"/>
    <x v="904"/>
    <x v="0"/>
    <x v="2"/>
    <x v="1"/>
  </r>
  <r>
    <x v="905"/>
    <x v="20"/>
    <x v="1"/>
    <x v="667"/>
    <x v="700"/>
    <x v="70"/>
    <x v="0"/>
    <x v="1"/>
    <x v="0"/>
    <x v="3"/>
    <x v="2"/>
    <x v="2"/>
    <x v="592"/>
    <x v="905"/>
    <x v="2"/>
    <x v="2"/>
    <x v="1"/>
  </r>
  <r>
    <x v="906"/>
    <x v="33"/>
    <x v="12"/>
    <x v="714"/>
    <x v="677"/>
    <x v="208"/>
    <x v="1"/>
    <x v="1"/>
    <x v="0"/>
    <x v="3"/>
    <x v="0"/>
    <x v="1"/>
    <x v="858"/>
    <x v="906"/>
    <x v="2"/>
    <x v="2"/>
    <x v="1"/>
  </r>
  <r>
    <x v="907"/>
    <x v="22"/>
    <x v="0"/>
    <x v="715"/>
    <x v="25"/>
    <x v="386"/>
    <x v="1"/>
    <x v="0"/>
    <x v="0"/>
    <x v="0"/>
    <x v="2"/>
    <x v="0"/>
    <x v="78"/>
    <x v="907"/>
    <x v="0"/>
    <x v="2"/>
    <x v="1"/>
  </r>
  <r>
    <x v="908"/>
    <x v="13"/>
    <x v="0"/>
    <x v="282"/>
    <x v="701"/>
    <x v="31"/>
    <x v="1"/>
    <x v="0"/>
    <x v="0"/>
    <x v="3"/>
    <x v="1"/>
    <x v="2"/>
    <x v="859"/>
    <x v="908"/>
    <x v="2"/>
    <x v="2"/>
    <x v="1"/>
  </r>
  <r>
    <x v="909"/>
    <x v="11"/>
    <x v="1"/>
    <x v="716"/>
    <x v="44"/>
    <x v="271"/>
    <x v="0"/>
    <x v="0"/>
    <x v="0"/>
    <x v="0"/>
    <x v="0"/>
    <x v="0"/>
    <x v="860"/>
    <x v="909"/>
    <x v="2"/>
    <x v="2"/>
    <x v="1"/>
  </r>
  <r>
    <x v="910"/>
    <x v="13"/>
    <x v="4"/>
    <x v="717"/>
    <x v="702"/>
    <x v="353"/>
    <x v="1"/>
    <x v="0"/>
    <x v="0"/>
    <x v="3"/>
    <x v="0"/>
    <x v="2"/>
    <x v="861"/>
    <x v="910"/>
    <x v="2"/>
    <x v="2"/>
    <x v="1"/>
  </r>
  <r>
    <x v="911"/>
    <x v="42"/>
    <x v="8"/>
    <x v="357"/>
    <x v="525"/>
    <x v="374"/>
    <x v="0"/>
    <x v="0"/>
    <x v="0"/>
    <x v="0"/>
    <x v="1"/>
    <x v="2"/>
    <x v="862"/>
    <x v="911"/>
    <x v="1"/>
    <x v="2"/>
    <x v="1"/>
  </r>
  <r>
    <x v="912"/>
    <x v="13"/>
    <x v="9"/>
    <x v="79"/>
    <x v="703"/>
    <x v="159"/>
    <x v="1"/>
    <x v="0"/>
    <x v="0"/>
    <x v="3"/>
    <x v="0"/>
    <x v="2"/>
    <x v="863"/>
    <x v="912"/>
    <x v="0"/>
    <x v="2"/>
    <x v="1"/>
  </r>
  <r>
    <x v="913"/>
    <x v="13"/>
    <x v="9"/>
    <x v="718"/>
    <x v="524"/>
    <x v="252"/>
    <x v="1"/>
    <x v="0"/>
    <x v="0"/>
    <x v="3"/>
    <x v="0"/>
    <x v="2"/>
    <x v="864"/>
    <x v="913"/>
    <x v="1"/>
    <x v="2"/>
    <x v="1"/>
  </r>
  <r>
    <x v="914"/>
    <x v="13"/>
    <x v="14"/>
    <x v="719"/>
    <x v="190"/>
    <x v="251"/>
    <x v="1"/>
    <x v="0"/>
    <x v="0"/>
    <x v="3"/>
    <x v="0"/>
    <x v="2"/>
    <x v="463"/>
    <x v="914"/>
    <x v="1"/>
    <x v="2"/>
    <x v="1"/>
  </r>
  <r>
    <x v="915"/>
    <x v="39"/>
    <x v="0"/>
    <x v="720"/>
    <x v="704"/>
    <x v="352"/>
    <x v="0"/>
    <x v="0"/>
    <x v="1"/>
    <x v="3"/>
    <x v="1"/>
    <x v="2"/>
    <x v="865"/>
    <x v="915"/>
    <x v="0"/>
    <x v="2"/>
    <x v="1"/>
  </r>
  <r>
    <x v="916"/>
    <x v="22"/>
    <x v="0"/>
    <x v="721"/>
    <x v="705"/>
    <x v="306"/>
    <x v="1"/>
    <x v="0"/>
    <x v="0"/>
    <x v="0"/>
    <x v="0"/>
    <x v="0"/>
    <x v="866"/>
    <x v="916"/>
    <x v="1"/>
    <x v="2"/>
    <x v="1"/>
  </r>
  <r>
    <x v="917"/>
    <x v="22"/>
    <x v="3"/>
    <x v="365"/>
    <x v="425"/>
    <x v="423"/>
    <x v="1"/>
    <x v="0"/>
    <x v="0"/>
    <x v="0"/>
    <x v="2"/>
    <x v="0"/>
    <x v="867"/>
    <x v="917"/>
    <x v="2"/>
    <x v="2"/>
    <x v="1"/>
  </r>
  <r>
    <x v="918"/>
    <x v="22"/>
    <x v="2"/>
    <x v="45"/>
    <x v="443"/>
    <x v="504"/>
    <x v="1"/>
    <x v="0"/>
    <x v="0"/>
    <x v="0"/>
    <x v="0"/>
    <x v="0"/>
    <x v="868"/>
    <x v="918"/>
    <x v="0"/>
    <x v="2"/>
    <x v="1"/>
  </r>
  <r>
    <x v="919"/>
    <x v="19"/>
    <x v="3"/>
    <x v="722"/>
    <x v="171"/>
    <x v="279"/>
    <x v="0"/>
    <x v="0"/>
    <x v="0"/>
    <x v="0"/>
    <x v="1"/>
    <x v="0"/>
    <x v="869"/>
    <x v="919"/>
    <x v="0"/>
    <x v="2"/>
    <x v="1"/>
  </r>
  <r>
    <x v="920"/>
    <x v="13"/>
    <x v="0"/>
    <x v="723"/>
    <x v="85"/>
    <x v="173"/>
    <x v="1"/>
    <x v="0"/>
    <x v="0"/>
    <x v="3"/>
    <x v="0"/>
    <x v="2"/>
    <x v="859"/>
    <x v="920"/>
    <x v="2"/>
    <x v="2"/>
    <x v="1"/>
  </r>
  <r>
    <x v="921"/>
    <x v="13"/>
    <x v="3"/>
    <x v="724"/>
    <x v="382"/>
    <x v="339"/>
    <x v="1"/>
    <x v="0"/>
    <x v="0"/>
    <x v="3"/>
    <x v="2"/>
    <x v="2"/>
    <x v="870"/>
    <x v="921"/>
    <x v="2"/>
    <x v="2"/>
    <x v="1"/>
  </r>
  <r>
    <x v="922"/>
    <x v="11"/>
    <x v="1"/>
    <x v="725"/>
    <x v="80"/>
    <x v="480"/>
    <x v="0"/>
    <x v="0"/>
    <x v="0"/>
    <x v="0"/>
    <x v="0"/>
    <x v="0"/>
    <x v="871"/>
    <x v="922"/>
    <x v="0"/>
    <x v="2"/>
    <x v="1"/>
  </r>
  <r>
    <x v="923"/>
    <x v="13"/>
    <x v="3"/>
    <x v="726"/>
    <x v="683"/>
    <x v="69"/>
    <x v="1"/>
    <x v="0"/>
    <x v="0"/>
    <x v="3"/>
    <x v="0"/>
    <x v="2"/>
    <x v="872"/>
    <x v="923"/>
    <x v="2"/>
    <x v="2"/>
    <x v="1"/>
  </r>
  <r>
    <x v="924"/>
    <x v="11"/>
    <x v="1"/>
    <x v="727"/>
    <x v="88"/>
    <x v="64"/>
    <x v="0"/>
    <x v="0"/>
    <x v="0"/>
    <x v="0"/>
    <x v="1"/>
    <x v="0"/>
    <x v="873"/>
    <x v="924"/>
    <x v="2"/>
    <x v="2"/>
    <x v="1"/>
  </r>
  <r>
    <x v="925"/>
    <x v="13"/>
    <x v="3"/>
    <x v="728"/>
    <x v="706"/>
    <x v="178"/>
    <x v="1"/>
    <x v="0"/>
    <x v="0"/>
    <x v="3"/>
    <x v="1"/>
    <x v="1"/>
    <x v="874"/>
    <x v="925"/>
    <x v="0"/>
    <x v="2"/>
    <x v="1"/>
  </r>
  <r>
    <x v="926"/>
    <x v="13"/>
    <x v="0"/>
    <x v="565"/>
    <x v="316"/>
    <x v="47"/>
    <x v="1"/>
    <x v="0"/>
    <x v="0"/>
    <x v="3"/>
    <x v="2"/>
    <x v="2"/>
    <x v="870"/>
    <x v="926"/>
    <x v="0"/>
    <x v="2"/>
    <x v="1"/>
  </r>
  <r>
    <x v="927"/>
    <x v="11"/>
    <x v="1"/>
    <x v="729"/>
    <x v="567"/>
    <x v="205"/>
    <x v="0"/>
    <x v="0"/>
    <x v="0"/>
    <x v="0"/>
    <x v="0"/>
    <x v="0"/>
    <x v="875"/>
    <x v="927"/>
    <x v="1"/>
    <x v="2"/>
    <x v="1"/>
  </r>
  <r>
    <x v="928"/>
    <x v="37"/>
    <x v="12"/>
    <x v="730"/>
    <x v="707"/>
    <x v="251"/>
    <x v="0"/>
    <x v="0"/>
    <x v="0"/>
    <x v="0"/>
    <x v="2"/>
    <x v="2"/>
    <x v="876"/>
    <x v="928"/>
    <x v="0"/>
    <x v="2"/>
    <x v="1"/>
  </r>
  <r>
    <x v="929"/>
    <x v="24"/>
    <x v="4"/>
    <x v="731"/>
    <x v="355"/>
    <x v="505"/>
    <x v="1"/>
    <x v="0"/>
    <x v="0"/>
    <x v="1"/>
    <x v="2"/>
    <x v="2"/>
    <x v="877"/>
    <x v="929"/>
    <x v="0"/>
    <x v="2"/>
    <x v="1"/>
  </r>
  <r>
    <x v="930"/>
    <x v="18"/>
    <x v="12"/>
    <x v="566"/>
    <x v="708"/>
    <x v="478"/>
    <x v="0"/>
    <x v="1"/>
    <x v="0"/>
    <x v="3"/>
    <x v="2"/>
    <x v="1"/>
    <x v="878"/>
    <x v="930"/>
    <x v="1"/>
    <x v="2"/>
    <x v="1"/>
  </r>
  <r>
    <x v="931"/>
    <x v="13"/>
    <x v="1"/>
    <x v="161"/>
    <x v="124"/>
    <x v="288"/>
    <x v="1"/>
    <x v="0"/>
    <x v="0"/>
    <x v="3"/>
    <x v="1"/>
    <x v="1"/>
    <x v="879"/>
    <x v="931"/>
    <x v="1"/>
    <x v="2"/>
    <x v="1"/>
  </r>
  <r>
    <x v="932"/>
    <x v="8"/>
    <x v="0"/>
    <x v="732"/>
    <x v="350"/>
    <x v="506"/>
    <x v="1"/>
    <x v="1"/>
    <x v="0"/>
    <x v="3"/>
    <x v="1"/>
    <x v="0"/>
    <x v="880"/>
    <x v="932"/>
    <x v="0"/>
    <x v="2"/>
    <x v="1"/>
  </r>
  <r>
    <x v="933"/>
    <x v="16"/>
    <x v="3"/>
    <x v="733"/>
    <x v="709"/>
    <x v="427"/>
    <x v="1"/>
    <x v="1"/>
    <x v="0"/>
    <x v="3"/>
    <x v="2"/>
    <x v="1"/>
    <x v="881"/>
    <x v="933"/>
    <x v="1"/>
    <x v="2"/>
    <x v="1"/>
  </r>
  <r>
    <x v="934"/>
    <x v="23"/>
    <x v="3"/>
    <x v="734"/>
    <x v="710"/>
    <x v="117"/>
    <x v="1"/>
    <x v="0"/>
    <x v="0"/>
    <x v="3"/>
    <x v="2"/>
    <x v="2"/>
    <x v="298"/>
    <x v="934"/>
    <x v="1"/>
    <x v="2"/>
    <x v="1"/>
  </r>
  <r>
    <x v="935"/>
    <x v="13"/>
    <x v="1"/>
    <x v="57"/>
    <x v="276"/>
    <x v="82"/>
    <x v="1"/>
    <x v="0"/>
    <x v="0"/>
    <x v="3"/>
    <x v="2"/>
    <x v="2"/>
    <x v="882"/>
    <x v="935"/>
    <x v="1"/>
    <x v="2"/>
    <x v="1"/>
  </r>
  <r>
    <x v="936"/>
    <x v="32"/>
    <x v="12"/>
    <x v="735"/>
    <x v="677"/>
    <x v="169"/>
    <x v="0"/>
    <x v="0"/>
    <x v="0"/>
    <x v="3"/>
    <x v="1"/>
    <x v="1"/>
    <x v="883"/>
    <x v="936"/>
    <x v="0"/>
    <x v="2"/>
    <x v="1"/>
  </r>
  <r>
    <x v="937"/>
    <x v="16"/>
    <x v="2"/>
    <x v="736"/>
    <x v="711"/>
    <x v="140"/>
    <x v="1"/>
    <x v="1"/>
    <x v="0"/>
    <x v="3"/>
    <x v="0"/>
    <x v="2"/>
    <x v="884"/>
    <x v="937"/>
    <x v="1"/>
    <x v="2"/>
    <x v="1"/>
  </r>
  <r>
    <x v="938"/>
    <x v="37"/>
    <x v="14"/>
    <x v="737"/>
    <x v="712"/>
    <x v="243"/>
    <x v="0"/>
    <x v="0"/>
    <x v="0"/>
    <x v="0"/>
    <x v="2"/>
    <x v="2"/>
    <x v="885"/>
    <x v="938"/>
    <x v="2"/>
    <x v="2"/>
    <x v="1"/>
  </r>
  <r>
    <x v="939"/>
    <x v="2"/>
    <x v="14"/>
    <x v="344"/>
    <x v="713"/>
    <x v="310"/>
    <x v="1"/>
    <x v="0"/>
    <x v="0"/>
    <x v="1"/>
    <x v="0"/>
    <x v="0"/>
    <x v="886"/>
    <x v="939"/>
    <x v="1"/>
    <x v="2"/>
    <x v="1"/>
  </r>
  <r>
    <x v="940"/>
    <x v="24"/>
    <x v="3"/>
    <x v="738"/>
    <x v="184"/>
    <x v="507"/>
    <x v="1"/>
    <x v="0"/>
    <x v="0"/>
    <x v="1"/>
    <x v="1"/>
    <x v="2"/>
    <x v="887"/>
    <x v="940"/>
    <x v="1"/>
    <x v="2"/>
    <x v="1"/>
  </r>
  <r>
    <x v="941"/>
    <x v="24"/>
    <x v="2"/>
    <x v="739"/>
    <x v="570"/>
    <x v="180"/>
    <x v="1"/>
    <x v="0"/>
    <x v="0"/>
    <x v="1"/>
    <x v="0"/>
    <x v="2"/>
    <x v="888"/>
    <x v="941"/>
    <x v="0"/>
    <x v="2"/>
    <x v="1"/>
  </r>
  <r>
    <x v="942"/>
    <x v="24"/>
    <x v="2"/>
    <x v="740"/>
    <x v="276"/>
    <x v="98"/>
    <x v="1"/>
    <x v="0"/>
    <x v="0"/>
    <x v="1"/>
    <x v="0"/>
    <x v="2"/>
    <x v="889"/>
    <x v="942"/>
    <x v="1"/>
    <x v="2"/>
    <x v="1"/>
  </r>
  <r>
    <x v="943"/>
    <x v="6"/>
    <x v="8"/>
    <x v="741"/>
    <x v="209"/>
    <x v="83"/>
    <x v="0"/>
    <x v="0"/>
    <x v="0"/>
    <x v="0"/>
    <x v="0"/>
    <x v="2"/>
    <x v="890"/>
    <x v="943"/>
    <x v="2"/>
    <x v="2"/>
    <x v="1"/>
  </r>
  <r>
    <x v="944"/>
    <x v="24"/>
    <x v="2"/>
    <x v="83"/>
    <x v="237"/>
    <x v="508"/>
    <x v="1"/>
    <x v="0"/>
    <x v="0"/>
    <x v="1"/>
    <x v="0"/>
    <x v="2"/>
    <x v="891"/>
    <x v="944"/>
    <x v="2"/>
    <x v="2"/>
    <x v="1"/>
  </r>
  <r>
    <x v="945"/>
    <x v="26"/>
    <x v="13"/>
    <x v="19"/>
    <x v="66"/>
    <x v="509"/>
    <x v="1"/>
    <x v="0"/>
    <x v="0"/>
    <x v="3"/>
    <x v="1"/>
    <x v="0"/>
    <x v="892"/>
    <x v="945"/>
    <x v="0"/>
    <x v="2"/>
    <x v="1"/>
  </r>
  <r>
    <x v="946"/>
    <x v="13"/>
    <x v="16"/>
    <x v="742"/>
    <x v="714"/>
    <x v="507"/>
    <x v="1"/>
    <x v="0"/>
    <x v="0"/>
    <x v="3"/>
    <x v="2"/>
    <x v="2"/>
    <x v="893"/>
    <x v="946"/>
    <x v="1"/>
    <x v="2"/>
    <x v="1"/>
  </r>
  <r>
    <x v="947"/>
    <x v="11"/>
    <x v="3"/>
    <x v="135"/>
    <x v="715"/>
    <x v="510"/>
    <x v="0"/>
    <x v="0"/>
    <x v="0"/>
    <x v="0"/>
    <x v="0"/>
    <x v="0"/>
    <x v="894"/>
    <x v="947"/>
    <x v="0"/>
    <x v="2"/>
    <x v="1"/>
  </r>
  <r>
    <x v="948"/>
    <x v="11"/>
    <x v="4"/>
    <x v="201"/>
    <x v="716"/>
    <x v="511"/>
    <x v="0"/>
    <x v="0"/>
    <x v="0"/>
    <x v="0"/>
    <x v="2"/>
    <x v="0"/>
    <x v="895"/>
    <x v="948"/>
    <x v="0"/>
    <x v="2"/>
    <x v="1"/>
  </r>
  <r>
    <x v="949"/>
    <x v="11"/>
    <x v="0"/>
    <x v="398"/>
    <x v="438"/>
    <x v="487"/>
    <x v="0"/>
    <x v="0"/>
    <x v="0"/>
    <x v="0"/>
    <x v="0"/>
    <x v="0"/>
    <x v="11"/>
    <x v="949"/>
    <x v="1"/>
    <x v="2"/>
    <x v="1"/>
  </r>
  <r>
    <x v="950"/>
    <x v="30"/>
    <x v="3"/>
    <x v="743"/>
    <x v="330"/>
    <x v="371"/>
    <x v="0"/>
    <x v="0"/>
    <x v="0"/>
    <x v="1"/>
    <x v="0"/>
    <x v="0"/>
    <x v="896"/>
    <x v="950"/>
    <x v="2"/>
    <x v="2"/>
    <x v="1"/>
  </r>
  <r>
    <x v="951"/>
    <x v="14"/>
    <x v="1"/>
    <x v="744"/>
    <x v="717"/>
    <x v="512"/>
    <x v="0"/>
    <x v="0"/>
    <x v="0"/>
    <x v="0"/>
    <x v="0"/>
    <x v="0"/>
    <x v="897"/>
    <x v="951"/>
    <x v="1"/>
    <x v="2"/>
    <x v="1"/>
  </r>
  <r>
    <x v="952"/>
    <x v="0"/>
    <x v="3"/>
    <x v="745"/>
    <x v="516"/>
    <x v="333"/>
    <x v="0"/>
    <x v="0"/>
    <x v="0"/>
    <x v="0"/>
    <x v="1"/>
    <x v="0"/>
    <x v="898"/>
    <x v="952"/>
    <x v="1"/>
    <x v="2"/>
    <x v="1"/>
  </r>
  <r>
    <x v="953"/>
    <x v="11"/>
    <x v="6"/>
    <x v="746"/>
    <x v="628"/>
    <x v="187"/>
    <x v="0"/>
    <x v="0"/>
    <x v="0"/>
    <x v="0"/>
    <x v="1"/>
    <x v="0"/>
    <x v="875"/>
    <x v="953"/>
    <x v="1"/>
    <x v="2"/>
    <x v="1"/>
  </r>
  <r>
    <x v="954"/>
    <x v="2"/>
    <x v="1"/>
    <x v="685"/>
    <x v="718"/>
    <x v="513"/>
    <x v="1"/>
    <x v="0"/>
    <x v="0"/>
    <x v="1"/>
    <x v="0"/>
    <x v="0"/>
    <x v="899"/>
    <x v="954"/>
    <x v="1"/>
    <x v="2"/>
    <x v="1"/>
  </r>
  <r>
    <x v="955"/>
    <x v="23"/>
    <x v="12"/>
    <x v="747"/>
    <x v="719"/>
    <x v="133"/>
    <x v="1"/>
    <x v="0"/>
    <x v="0"/>
    <x v="3"/>
    <x v="0"/>
    <x v="2"/>
    <x v="900"/>
    <x v="955"/>
    <x v="1"/>
    <x v="2"/>
    <x v="1"/>
  </r>
  <r>
    <x v="956"/>
    <x v="14"/>
    <x v="1"/>
    <x v="135"/>
    <x v="720"/>
    <x v="323"/>
    <x v="0"/>
    <x v="0"/>
    <x v="0"/>
    <x v="0"/>
    <x v="0"/>
    <x v="0"/>
    <x v="901"/>
    <x v="956"/>
    <x v="1"/>
    <x v="2"/>
    <x v="1"/>
  </r>
  <r>
    <x v="957"/>
    <x v="0"/>
    <x v="2"/>
    <x v="748"/>
    <x v="67"/>
    <x v="514"/>
    <x v="0"/>
    <x v="0"/>
    <x v="0"/>
    <x v="0"/>
    <x v="1"/>
    <x v="0"/>
    <x v="902"/>
    <x v="957"/>
    <x v="1"/>
    <x v="2"/>
    <x v="1"/>
  </r>
  <r>
    <x v="958"/>
    <x v="4"/>
    <x v="12"/>
    <x v="749"/>
    <x v="721"/>
    <x v="39"/>
    <x v="0"/>
    <x v="0"/>
    <x v="0"/>
    <x v="0"/>
    <x v="2"/>
    <x v="2"/>
    <x v="903"/>
    <x v="958"/>
    <x v="0"/>
    <x v="2"/>
    <x v="1"/>
  </r>
  <r>
    <x v="959"/>
    <x v="16"/>
    <x v="1"/>
    <x v="561"/>
    <x v="391"/>
    <x v="515"/>
    <x v="1"/>
    <x v="1"/>
    <x v="0"/>
    <x v="3"/>
    <x v="1"/>
    <x v="2"/>
    <x v="904"/>
    <x v="959"/>
    <x v="1"/>
    <x v="2"/>
    <x v="1"/>
  </r>
  <r>
    <x v="960"/>
    <x v="37"/>
    <x v="12"/>
    <x v="347"/>
    <x v="722"/>
    <x v="49"/>
    <x v="1"/>
    <x v="1"/>
    <x v="0"/>
    <x v="3"/>
    <x v="1"/>
    <x v="2"/>
    <x v="905"/>
    <x v="960"/>
    <x v="0"/>
    <x v="2"/>
    <x v="1"/>
  </r>
  <r>
    <x v="961"/>
    <x v="2"/>
    <x v="7"/>
    <x v="276"/>
    <x v="723"/>
    <x v="354"/>
    <x v="1"/>
    <x v="0"/>
    <x v="0"/>
    <x v="1"/>
    <x v="2"/>
    <x v="0"/>
    <x v="906"/>
    <x v="961"/>
    <x v="1"/>
    <x v="2"/>
    <x v="1"/>
  </r>
  <r>
    <x v="962"/>
    <x v="41"/>
    <x v="0"/>
    <x v="750"/>
    <x v="25"/>
    <x v="82"/>
    <x v="0"/>
    <x v="0"/>
    <x v="1"/>
    <x v="3"/>
    <x v="2"/>
    <x v="2"/>
    <x v="526"/>
    <x v="962"/>
    <x v="2"/>
    <x v="2"/>
    <x v="1"/>
  </r>
  <r>
    <x v="963"/>
    <x v="24"/>
    <x v="15"/>
    <x v="751"/>
    <x v="724"/>
    <x v="67"/>
    <x v="1"/>
    <x v="0"/>
    <x v="0"/>
    <x v="1"/>
    <x v="0"/>
    <x v="2"/>
    <x v="907"/>
    <x v="963"/>
    <x v="2"/>
    <x v="2"/>
    <x v="1"/>
  </r>
  <r>
    <x v="964"/>
    <x v="11"/>
    <x v="3"/>
    <x v="752"/>
    <x v="625"/>
    <x v="516"/>
    <x v="0"/>
    <x v="0"/>
    <x v="0"/>
    <x v="0"/>
    <x v="0"/>
    <x v="0"/>
    <x v="908"/>
    <x v="964"/>
    <x v="2"/>
    <x v="2"/>
    <x v="1"/>
  </r>
  <r>
    <x v="965"/>
    <x v="24"/>
    <x v="1"/>
    <x v="753"/>
    <x v="725"/>
    <x v="458"/>
    <x v="1"/>
    <x v="0"/>
    <x v="0"/>
    <x v="1"/>
    <x v="2"/>
    <x v="2"/>
    <x v="909"/>
    <x v="965"/>
    <x v="1"/>
    <x v="2"/>
    <x v="1"/>
  </r>
  <r>
    <x v="966"/>
    <x v="14"/>
    <x v="1"/>
    <x v="754"/>
    <x v="14"/>
    <x v="517"/>
    <x v="0"/>
    <x v="0"/>
    <x v="0"/>
    <x v="0"/>
    <x v="2"/>
    <x v="0"/>
    <x v="910"/>
    <x v="966"/>
    <x v="0"/>
    <x v="2"/>
    <x v="1"/>
  </r>
  <r>
    <x v="967"/>
    <x v="25"/>
    <x v="14"/>
    <x v="59"/>
    <x v="726"/>
    <x v="120"/>
    <x v="0"/>
    <x v="0"/>
    <x v="0"/>
    <x v="0"/>
    <x v="0"/>
    <x v="2"/>
    <x v="911"/>
    <x v="967"/>
    <x v="0"/>
    <x v="2"/>
    <x v="1"/>
  </r>
  <r>
    <x v="968"/>
    <x v="17"/>
    <x v="1"/>
    <x v="506"/>
    <x v="727"/>
    <x v="144"/>
    <x v="1"/>
    <x v="0"/>
    <x v="0"/>
    <x v="0"/>
    <x v="0"/>
    <x v="2"/>
    <x v="912"/>
    <x v="968"/>
    <x v="1"/>
    <x v="2"/>
    <x v="1"/>
  </r>
  <r>
    <x v="969"/>
    <x v="33"/>
    <x v="14"/>
    <x v="755"/>
    <x v="728"/>
    <x v="435"/>
    <x v="1"/>
    <x v="1"/>
    <x v="0"/>
    <x v="3"/>
    <x v="0"/>
    <x v="2"/>
    <x v="913"/>
    <x v="969"/>
    <x v="1"/>
    <x v="2"/>
    <x v="1"/>
  </r>
  <r>
    <x v="970"/>
    <x v="2"/>
    <x v="3"/>
    <x v="355"/>
    <x v="729"/>
    <x v="518"/>
    <x v="1"/>
    <x v="0"/>
    <x v="0"/>
    <x v="1"/>
    <x v="0"/>
    <x v="0"/>
    <x v="914"/>
    <x v="970"/>
    <x v="2"/>
    <x v="2"/>
    <x v="1"/>
  </r>
  <r>
    <x v="971"/>
    <x v="2"/>
    <x v="2"/>
    <x v="756"/>
    <x v="644"/>
    <x v="519"/>
    <x v="1"/>
    <x v="0"/>
    <x v="0"/>
    <x v="1"/>
    <x v="0"/>
    <x v="0"/>
    <x v="372"/>
    <x v="971"/>
    <x v="0"/>
    <x v="2"/>
    <x v="1"/>
  </r>
  <r>
    <x v="972"/>
    <x v="22"/>
    <x v="11"/>
    <x v="145"/>
    <x v="678"/>
    <x v="520"/>
    <x v="1"/>
    <x v="0"/>
    <x v="0"/>
    <x v="0"/>
    <x v="0"/>
    <x v="0"/>
    <x v="915"/>
    <x v="972"/>
    <x v="1"/>
    <x v="2"/>
    <x v="1"/>
  </r>
  <r>
    <x v="973"/>
    <x v="31"/>
    <x v="12"/>
    <x v="757"/>
    <x v="730"/>
    <x v="199"/>
    <x v="1"/>
    <x v="1"/>
    <x v="0"/>
    <x v="3"/>
    <x v="0"/>
    <x v="2"/>
    <x v="916"/>
    <x v="973"/>
    <x v="2"/>
    <x v="2"/>
    <x v="1"/>
  </r>
  <r>
    <x v="974"/>
    <x v="13"/>
    <x v="0"/>
    <x v="567"/>
    <x v="731"/>
    <x v="508"/>
    <x v="1"/>
    <x v="0"/>
    <x v="0"/>
    <x v="3"/>
    <x v="2"/>
    <x v="2"/>
    <x v="917"/>
    <x v="974"/>
    <x v="2"/>
    <x v="2"/>
    <x v="1"/>
  </r>
  <r>
    <x v="975"/>
    <x v="28"/>
    <x v="15"/>
    <x v="758"/>
    <x v="732"/>
    <x v="99"/>
    <x v="0"/>
    <x v="0"/>
    <x v="0"/>
    <x v="1"/>
    <x v="0"/>
    <x v="1"/>
    <x v="918"/>
    <x v="975"/>
    <x v="2"/>
    <x v="2"/>
    <x v="1"/>
  </r>
  <r>
    <x v="976"/>
    <x v="9"/>
    <x v="12"/>
    <x v="759"/>
    <x v="733"/>
    <x v="3"/>
    <x v="0"/>
    <x v="1"/>
    <x v="0"/>
    <x v="3"/>
    <x v="0"/>
    <x v="1"/>
    <x v="919"/>
    <x v="976"/>
    <x v="1"/>
    <x v="2"/>
    <x v="1"/>
  </r>
  <r>
    <x v="977"/>
    <x v="13"/>
    <x v="3"/>
    <x v="268"/>
    <x v="659"/>
    <x v="245"/>
    <x v="1"/>
    <x v="0"/>
    <x v="0"/>
    <x v="3"/>
    <x v="1"/>
    <x v="1"/>
    <x v="920"/>
    <x v="977"/>
    <x v="2"/>
    <x v="2"/>
    <x v="1"/>
  </r>
  <r>
    <x v="978"/>
    <x v="13"/>
    <x v="0"/>
    <x v="44"/>
    <x v="61"/>
    <x v="208"/>
    <x v="1"/>
    <x v="0"/>
    <x v="0"/>
    <x v="3"/>
    <x v="0"/>
    <x v="1"/>
    <x v="921"/>
    <x v="978"/>
    <x v="1"/>
    <x v="2"/>
    <x v="1"/>
  </r>
  <r>
    <x v="979"/>
    <x v="13"/>
    <x v="3"/>
    <x v="203"/>
    <x v="697"/>
    <x v="324"/>
    <x v="1"/>
    <x v="0"/>
    <x v="0"/>
    <x v="3"/>
    <x v="2"/>
    <x v="2"/>
    <x v="922"/>
    <x v="979"/>
    <x v="1"/>
    <x v="2"/>
    <x v="1"/>
  </r>
  <r>
    <x v="980"/>
    <x v="11"/>
    <x v="1"/>
    <x v="760"/>
    <x v="734"/>
    <x v="521"/>
    <x v="0"/>
    <x v="0"/>
    <x v="0"/>
    <x v="0"/>
    <x v="2"/>
    <x v="0"/>
    <x v="923"/>
    <x v="980"/>
    <x v="0"/>
    <x v="2"/>
    <x v="1"/>
  </r>
  <r>
    <x v="981"/>
    <x v="11"/>
    <x v="1"/>
    <x v="761"/>
    <x v="735"/>
    <x v="379"/>
    <x v="0"/>
    <x v="0"/>
    <x v="0"/>
    <x v="0"/>
    <x v="2"/>
    <x v="0"/>
    <x v="53"/>
    <x v="981"/>
    <x v="1"/>
    <x v="2"/>
    <x v="1"/>
  </r>
  <r>
    <x v="982"/>
    <x v="13"/>
    <x v="3"/>
    <x v="208"/>
    <x v="736"/>
    <x v="332"/>
    <x v="1"/>
    <x v="0"/>
    <x v="0"/>
    <x v="3"/>
    <x v="0"/>
    <x v="2"/>
    <x v="924"/>
    <x v="982"/>
    <x v="0"/>
    <x v="2"/>
    <x v="1"/>
  </r>
  <r>
    <x v="983"/>
    <x v="0"/>
    <x v="15"/>
    <x v="762"/>
    <x v="737"/>
    <x v="502"/>
    <x v="0"/>
    <x v="0"/>
    <x v="0"/>
    <x v="0"/>
    <x v="1"/>
    <x v="0"/>
    <x v="925"/>
    <x v="983"/>
    <x v="2"/>
    <x v="2"/>
    <x v="1"/>
  </r>
  <r>
    <x v="984"/>
    <x v="4"/>
    <x v="0"/>
    <x v="763"/>
    <x v="738"/>
    <x v="92"/>
    <x v="0"/>
    <x v="0"/>
    <x v="0"/>
    <x v="0"/>
    <x v="1"/>
    <x v="2"/>
    <x v="926"/>
    <x v="984"/>
    <x v="0"/>
    <x v="2"/>
    <x v="1"/>
  </r>
  <r>
    <x v="985"/>
    <x v="43"/>
    <x v="1"/>
    <x v="764"/>
    <x v="414"/>
    <x v="488"/>
    <x v="0"/>
    <x v="0"/>
    <x v="0"/>
    <x v="0"/>
    <x v="1"/>
    <x v="0"/>
    <x v="927"/>
    <x v="985"/>
    <x v="0"/>
    <x v="2"/>
    <x v="1"/>
  </r>
  <r>
    <x v="986"/>
    <x v="8"/>
    <x v="1"/>
    <x v="228"/>
    <x v="739"/>
    <x v="522"/>
    <x v="1"/>
    <x v="1"/>
    <x v="0"/>
    <x v="3"/>
    <x v="2"/>
    <x v="0"/>
    <x v="928"/>
    <x v="986"/>
    <x v="1"/>
    <x v="2"/>
    <x v="1"/>
  </r>
  <r>
    <x v="987"/>
    <x v="40"/>
    <x v="12"/>
    <x v="696"/>
    <x v="740"/>
    <x v="523"/>
    <x v="1"/>
    <x v="0"/>
    <x v="0"/>
    <x v="3"/>
    <x v="0"/>
    <x v="2"/>
    <x v="929"/>
    <x v="987"/>
    <x v="2"/>
    <x v="2"/>
    <x v="1"/>
  </r>
  <r>
    <x v="988"/>
    <x v="8"/>
    <x v="1"/>
    <x v="765"/>
    <x v="741"/>
    <x v="524"/>
    <x v="1"/>
    <x v="1"/>
    <x v="0"/>
    <x v="3"/>
    <x v="0"/>
    <x v="0"/>
    <x v="930"/>
    <x v="988"/>
    <x v="0"/>
    <x v="2"/>
    <x v="1"/>
  </r>
  <r>
    <x v="989"/>
    <x v="0"/>
    <x v="1"/>
    <x v="75"/>
    <x v="308"/>
    <x v="525"/>
    <x v="0"/>
    <x v="0"/>
    <x v="0"/>
    <x v="0"/>
    <x v="1"/>
    <x v="0"/>
    <x v="931"/>
    <x v="989"/>
    <x v="1"/>
    <x v="2"/>
    <x v="1"/>
  </r>
  <r>
    <x v="990"/>
    <x v="28"/>
    <x v="3"/>
    <x v="766"/>
    <x v="742"/>
    <x v="138"/>
    <x v="0"/>
    <x v="0"/>
    <x v="0"/>
    <x v="1"/>
    <x v="0"/>
    <x v="2"/>
    <x v="932"/>
    <x v="990"/>
    <x v="2"/>
    <x v="2"/>
    <x v="1"/>
  </r>
  <r>
    <x v="991"/>
    <x v="23"/>
    <x v="13"/>
    <x v="767"/>
    <x v="743"/>
    <x v="409"/>
    <x v="1"/>
    <x v="0"/>
    <x v="0"/>
    <x v="3"/>
    <x v="0"/>
    <x v="2"/>
    <x v="933"/>
    <x v="991"/>
    <x v="1"/>
    <x v="2"/>
    <x v="1"/>
  </r>
  <r>
    <x v="992"/>
    <x v="2"/>
    <x v="1"/>
    <x v="768"/>
    <x v="101"/>
    <x v="526"/>
    <x v="1"/>
    <x v="0"/>
    <x v="0"/>
    <x v="1"/>
    <x v="0"/>
    <x v="0"/>
    <x v="934"/>
    <x v="992"/>
    <x v="1"/>
    <x v="2"/>
    <x v="1"/>
  </r>
  <r>
    <x v="993"/>
    <x v="22"/>
    <x v="2"/>
    <x v="769"/>
    <x v="277"/>
    <x v="527"/>
    <x v="1"/>
    <x v="0"/>
    <x v="0"/>
    <x v="0"/>
    <x v="0"/>
    <x v="0"/>
    <x v="935"/>
    <x v="993"/>
    <x v="0"/>
    <x v="2"/>
    <x v="1"/>
  </r>
  <r>
    <x v="994"/>
    <x v="41"/>
    <x v="9"/>
    <x v="770"/>
    <x v="237"/>
    <x v="188"/>
    <x v="0"/>
    <x v="0"/>
    <x v="1"/>
    <x v="3"/>
    <x v="0"/>
    <x v="2"/>
    <x v="936"/>
    <x v="994"/>
    <x v="2"/>
    <x v="2"/>
    <x v="1"/>
  </r>
  <r>
    <x v="995"/>
    <x v="14"/>
    <x v="15"/>
    <x v="771"/>
    <x v="744"/>
    <x v="211"/>
    <x v="0"/>
    <x v="0"/>
    <x v="0"/>
    <x v="0"/>
    <x v="0"/>
    <x v="0"/>
    <x v="937"/>
    <x v="995"/>
    <x v="1"/>
    <x v="2"/>
    <x v="1"/>
  </r>
  <r>
    <x v="996"/>
    <x v="16"/>
    <x v="3"/>
    <x v="772"/>
    <x v="745"/>
    <x v="112"/>
    <x v="1"/>
    <x v="1"/>
    <x v="0"/>
    <x v="3"/>
    <x v="0"/>
    <x v="2"/>
    <x v="938"/>
    <x v="996"/>
    <x v="2"/>
    <x v="2"/>
    <x v="1"/>
  </r>
  <r>
    <x v="997"/>
    <x v="36"/>
    <x v="12"/>
    <x v="386"/>
    <x v="746"/>
    <x v="528"/>
    <x v="1"/>
    <x v="0"/>
    <x v="0"/>
    <x v="0"/>
    <x v="1"/>
    <x v="0"/>
    <x v="939"/>
    <x v="997"/>
    <x v="1"/>
    <x v="2"/>
    <x v="1"/>
  </r>
  <r>
    <x v="998"/>
    <x v="16"/>
    <x v="3"/>
    <x v="773"/>
    <x v="747"/>
    <x v="209"/>
    <x v="1"/>
    <x v="1"/>
    <x v="0"/>
    <x v="3"/>
    <x v="2"/>
    <x v="2"/>
    <x v="940"/>
    <x v="998"/>
    <x v="1"/>
    <x v="2"/>
    <x v="1"/>
  </r>
  <r>
    <x v="999"/>
    <x v="4"/>
    <x v="12"/>
    <x v="774"/>
    <x v="748"/>
    <x v="325"/>
    <x v="0"/>
    <x v="0"/>
    <x v="0"/>
    <x v="0"/>
    <x v="0"/>
    <x v="2"/>
    <x v="941"/>
    <x v="999"/>
    <x v="2"/>
    <x v="2"/>
    <x v="1"/>
  </r>
  <r>
    <x v="1000"/>
    <x v="16"/>
    <x v="4"/>
    <x v="77"/>
    <x v="421"/>
    <x v="74"/>
    <x v="1"/>
    <x v="1"/>
    <x v="0"/>
    <x v="3"/>
    <x v="0"/>
    <x v="1"/>
    <x v="942"/>
    <x v="1000"/>
    <x v="1"/>
    <x v="2"/>
    <x v="1"/>
  </r>
  <r>
    <x v="1001"/>
    <x v="1"/>
    <x v="15"/>
    <x v="775"/>
    <x v="749"/>
    <x v="330"/>
    <x v="1"/>
    <x v="0"/>
    <x v="0"/>
    <x v="0"/>
    <x v="0"/>
    <x v="1"/>
    <x v="943"/>
    <x v="1001"/>
    <x v="2"/>
    <x v="2"/>
    <x v="1"/>
  </r>
  <r>
    <x v="1002"/>
    <x v="2"/>
    <x v="1"/>
    <x v="776"/>
    <x v="170"/>
    <x v="179"/>
    <x v="1"/>
    <x v="0"/>
    <x v="0"/>
    <x v="1"/>
    <x v="0"/>
    <x v="0"/>
    <x v="944"/>
    <x v="1002"/>
    <x v="2"/>
    <x v="2"/>
    <x v="1"/>
  </r>
  <r>
    <x v="1003"/>
    <x v="28"/>
    <x v="14"/>
    <x v="35"/>
    <x v="750"/>
    <x v="361"/>
    <x v="0"/>
    <x v="0"/>
    <x v="0"/>
    <x v="1"/>
    <x v="2"/>
    <x v="2"/>
    <x v="945"/>
    <x v="1003"/>
    <x v="2"/>
    <x v="2"/>
    <x v="1"/>
  </r>
  <r>
    <x v="1004"/>
    <x v="24"/>
    <x v="4"/>
    <x v="89"/>
    <x v="751"/>
    <x v="10"/>
    <x v="1"/>
    <x v="0"/>
    <x v="0"/>
    <x v="1"/>
    <x v="0"/>
    <x v="1"/>
    <x v="946"/>
    <x v="1004"/>
    <x v="1"/>
    <x v="2"/>
    <x v="1"/>
  </r>
  <r>
    <x v="1005"/>
    <x v="16"/>
    <x v="3"/>
    <x v="777"/>
    <x v="752"/>
    <x v="239"/>
    <x v="1"/>
    <x v="1"/>
    <x v="0"/>
    <x v="3"/>
    <x v="2"/>
    <x v="2"/>
    <x v="947"/>
    <x v="1005"/>
    <x v="2"/>
    <x v="2"/>
    <x v="1"/>
  </r>
  <r>
    <x v="1006"/>
    <x v="16"/>
    <x v="3"/>
    <x v="778"/>
    <x v="385"/>
    <x v="111"/>
    <x v="1"/>
    <x v="1"/>
    <x v="0"/>
    <x v="3"/>
    <x v="0"/>
    <x v="2"/>
    <x v="948"/>
    <x v="1006"/>
    <x v="2"/>
    <x v="2"/>
    <x v="1"/>
  </r>
  <r>
    <x v="1007"/>
    <x v="25"/>
    <x v="14"/>
    <x v="779"/>
    <x v="753"/>
    <x v="529"/>
    <x v="0"/>
    <x v="0"/>
    <x v="0"/>
    <x v="0"/>
    <x v="2"/>
    <x v="2"/>
    <x v="949"/>
    <x v="1007"/>
    <x v="1"/>
    <x v="2"/>
    <x v="1"/>
  </r>
  <r>
    <x v="1008"/>
    <x v="24"/>
    <x v="0"/>
    <x v="171"/>
    <x v="372"/>
    <x v="329"/>
    <x v="1"/>
    <x v="0"/>
    <x v="0"/>
    <x v="1"/>
    <x v="1"/>
    <x v="2"/>
    <x v="950"/>
    <x v="1008"/>
    <x v="1"/>
    <x v="2"/>
    <x v="1"/>
  </r>
  <r>
    <x v="1009"/>
    <x v="24"/>
    <x v="0"/>
    <x v="780"/>
    <x v="754"/>
    <x v="3"/>
    <x v="1"/>
    <x v="0"/>
    <x v="0"/>
    <x v="1"/>
    <x v="1"/>
    <x v="1"/>
    <x v="951"/>
    <x v="1009"/>
    <x v="1"/>
    <x v="2"/>
    <x v="1"/>
  </r>
  <r>
    <x v="1010"/>
    <x v="28"/>
    <x v="1"/>
    <x v="225"/>
    <x v="389"/>
    <x v="145"/>
    <x v="0"/>
    <x v="0"/>
    <x v="0"/>
    <x v="1"/>
    <x v="0"/>
    <x v="2"/>
    <x v="795"/>
    <x v="1010"/>
    <x v="2"/>
    <x v="2"/>
    <x v="1"/>
  </r>
  <r>
    <x v="1011"/>
    <x v="22"/>
    <x v="1"/>
    <x v="721"/>
    <x v="303"/>
    <x v="241"/>
    <x v="1"/>
    <x v="0"/>
    <x v="0"/>
    <x v="0"/>
    <x v="1"/>
    <x v="0"/>
    <x v="952"/>
    <x v="1011"/>
    <x v="2"/>
    <x v="2"/>
    <x v="1"/>
  </r>
  <r>
    <x v="1012"/>
    <x v="24"/>
    <x v="3"/>
    <x v="781"/>
    <x v="755"/>
    <x v="87"/>
    <x v="1"/>
    <x v="0"/>
    <x v="0"/>
    <x v="1"/>
    <x v="1"/>
    <x v="1"/>
    <x v="953"/>
    <x v="1012"/>
    <x v="0"/>
    <x v="2"/>
    <x v="1"/>
  </r>
  <r>
    <x v="1013"/>
    <x v="24"/>
    <x v="3"/>
    <x v="438"/>
    <x v="367"/>
    <x v="27"/>
    <x v="1"/>
    <x v="0"/>
    <x v="0"/>
    <x v="1"/>
    <x v="0"/>
    <x v="2"/>
    <x v="954"/>
    <x v="1013"/>
    <x v="0"/>
    <x v="2"/>
    <x v="1"/>
  </r>
  <r>
    <x v="1014"/>
    <x v="14"/>
    <x v="1"/>
    <x v="147"/>
    <x v="215"/>
    <x v="307"/>
    <x v="0"/>
    <x v="0"/>
    <x v="0"/>
    <x v="0"/>
    <x v="0"/>
    <x v="0"/>
    <x v="955"/>
    <x v="1014"/>
    <x v="2"/>
    <x v="2"/>
    <x v="1"/>
  </r>
  <r>
    <x v="1015"/>
    <x v="21"/>
    <x v="3"/>
    <x v="782"/>
    <x v="756"/>
    <x v="82"/>
    <x v="1"/>
    <x v="0"/>
    <x v="1"/>
    <x v="1"/>
    <x v="0"/>
    <x v="2"/>
    <x v="956"/>
    <x v="1015"/>
    <x v="1"/>
    <x v="2"/>
    <x v="1"/>
  </r>
  <r>
    <x v="1016"/>
    <x v="47"/>
    <x v="12"/>
    <x v="783"/>
    <x v="508"/>
    <x v="134"/>
    <x v="1"/>
    <x v="0"/>
    <x v="0"/>
    <x v="0"/>
    <x v="0"/>
    <x v="2"/>
    <x v="957"/>
    <x v="1016"/>
    <x v="1"/>
    <x v="2"/>
    <x v="1"/>
  </r>
  <r>
    <x v="1017"/>
    <x v="19"/>
    <x v="15"/>
    <x v="784"/>
    <x v="757"/>
    <x v="530"/>
    <x v="0"/>
    <x v="0"/>
    <x v="0"/>
    <x v="0"/>
    <x v="0"/>
    <x v="0"/>
    <x v="958"/>
    <x v="1017"/>
    <x v="2"/>
    <x v="2"/>
    <x v="1"/>
  </r>
  <r>
    <x v="1018"/>
    <x v="4"/>
    <x v="1"/>
    <x v="7"/>
    <x v="758"/>
    <x v="122"/>
    <x v="0"/>
    <x v="0"/>
    <x v="0"/>
    <x v="0"/>
    <x v="2"/>
    <x v="2"/>
    <x v="959"/>
    <x v="1018"/>
    <x v="1"/>
    <x v="2"/>
    <x v="1"/>
  </r>
  <r>
    <x v="1019"/>
    <x v="19"/>
    <x v="1"/>
    <x v="785"/>
    <x v="759"/>
    <x v="457"/>
    <x v="0"/>
    <x v="0"/>
    <x v="0"/>
    <x v="0"/>
    <x v="2"/>
    <x v="0"/>
    <x v="960"/>
    <x v="1019"/>
    <x v="0"/>
    <x v="2"/>
    <x v="1"/>
  </r>
  <r>
    <x v="1020"/>
    <x v="45"/>
    <x v="1"/>
    <x v="786"/>
    <x v="760"/>
    <x v="267"/>
    <x v="1"/>
    <x v="0"/>
    <x v="0"/>
    <x v="0"/>
    <x v="2"/>
    <x v="2"/>
    <x v="961"/>
    <x v="1020"/>
    <x v="0"/>
    <x v="2"/>
    <x v="1"/>
  </r>
  <r>
    <x v="1021"/>
    <x v="42"/>
    <x v="1"/>
    <x v="787"/>
    <x v="761"/>
    <x v="450"/>
    <x v="0"/>
    <x v="0"/>
    <x v="0"/>
    <x v="0"/>
    <x v="1"/>
    <x v="2"/>
    <x v="962"/>
    <x v="1021"/>
    <x v="2"/>
    <x v="2"/>
    <x v="1"/>
  </r>
  <r>
    <x v="1022"/>
    <x v="19"/>
    <x v="1"/>
    <x v="788"/>
    <x v="445"/>
    <x v="531"/>
    <x v="0"/>
    <x v="0"/>
    <x v="0"/>
    <x v="0"/>
    <x v="2"/>
    <x v="0"/>
    <x v="963"/>
    <x v="1022"/>
    <x v="1"/>
    <x v="2"/>
    <x v="1"/>
  </r>
  <r>
    <x v="1023"/>
    <x v="0"/>
    <x v="0"/>
    <x v="789"/>
    <x v="762"/>
    <x v="36"/>
    <x v="0"/>
    <x v="0"/>
    <x v="0"/>
    <x v="0"/>
    <x v="0"/>
    <x v="0"/>
    <x v="964"/>
    <x v="1023"/>
    <x v="1"/>
    <x v="2"/>
    <x v="1"/>
  </r>
  <r>
    <x v="1024"/>
    <x v="21"/>
    <x v="1"/>
    <x v="11"/>
    <x v="763"/>
    <x v="388"/>
    <x v="1"/>
    <x v="0"/>
    <x v="1"/>
    <x v="1"/>
    <x v="0"/>
    <x v="2"/>
    <x v="965"/>
    <x v="1024"/>
    <x v="0"/>
    <x v="2"/>
    <x v="1"/>
  </r>
  <r>
    <x v="1025"/>
    <x v="11"/>
    <x v="0"/>
    <x v="790"/>
    <x v="45"/>
    <x v="465"/>
    <x v="0"/>
    <x v="0"/>
    <x v="0"/>
    <x v="0"/>
    <x v="1"/>
    <x v="0"/>
    <x v="966"/>
    <x v="1025"/>
    <x v="0"/>
    <x v="2"/>
    <x v="1"/>
  </r>
  <r>
    <x v="1026"/>
    <x v="30"/>
    <x v="0"/>
    <x v="791"/>
    <x v="617"/>
    <x v="532"/>
    <x v="0"/>
    <x v="0"/>
    <x v="0"/>
    <x v="1"/>
    <x v="0"/>
    <x v="0"/>
    <x v="967"/>
    <x v="1026"/>
    <x v="1"/>
    <x v="2"/>
    <x v="1"/>
  </r>
  <r>
    <x v="1027"/>
    <x v="24"/>
    <x v="1"/>
    <x v="790"/>
    <x v="764"/>
    <x v="49"/>
    <x v="1"/>
    <x v="0"/>
    <x v="0"/>
    <x v="1"/>
    <x v="0"/>
    <x v="2"/>
    <x v="388"/>
    <x v="1027"/>
    <x v="2"/>
    <x v="2"/>
    <x v="1"/>
  </r>
  <r>
    <x v="1028"/>
    <x v="11"/>
    <x v="3"/>
    <x v="77"/>
    <x v="709"/>
    <x v="533"/>
    <x v="0"/>
    <x v="0"/>
    <x v="0"/>
    <x v="0"/>
    <x v="0"/>
    <x v="0"/>
    <x v="968"/>
    <x v="1028"/>
    <x v="2"/>
    <x v="2"/>
    <x v="1"/>
  </r>
  <r>
    <x v="1029"/>
    <x v="16"/>
    <x v="1"/>
    <x v="792"/>
    <x v="661"/>
    <x v="261"/>
    <x v="1"/>
    <x v="1"/>
    <x v="0"/>
    <x v="3"/>
    <x v="0"/>
    <x v="2"/>
    <x v="969"/>
    <x v="1029"/>
    <x v="0"/>
    <x v="2"/>
    <x v="1"/>
  </r>
  <r>
    <x v="1030"/>
    <x v="11"/>
    <x v="3"/>
    <x v="793"/>
    <x v="765"/>
    <x v="446"/>
    <x v="0"/>
    <x v="0"/>
    <x v="0"/>
    <x v="0"/>
    <x v="0"/>
    <x v="0"/>
    <x v="970"/>
    <x v="1030"/>
    <x v="0"/>
    <x v="2"/>
    <x v="1"/>
  </r>
  <r>
    <x v="1031"/>
    <x v="16"/>
    <x v="1"/>
    <x v="794"/>
    <x v="376"/>
    <x v="212"/>
    <x v="1"/>
    <x v="1"/>
    <x v="0"/>
    <x v="3"/>
    <x v="0"/>
    <x v="2"/>
    <x v="971"/>
    <x v="1031"/>
    <x v="0"/>
    <x v="2"/>
    <x v="1"/>
  </r>
  <r>
    <x v="1032"/>
    <x v="0"/>
    <x v="0"/>
    <x v="795"/>
    <x v="330"/>
    <x v="43"/>
    <x v="0"/>
    <x v="0"/>
    <x v="0"/>
    <x v="0"/>
    <x v="0"/>
    <x v="0"/>
    <x v="816"/>
    <x v="1032"/>
    <x v="0"/>
    <x v="2"/>
    <x v="1"/>
  </r>
  <r>
    <x v="1033"/>
    <x v="0"/>
    <x v="2"/>
    <x v="335"/>
    <x v="349"/>
    <x v="534"/>
    <x v="0"/>
    <x v="0"/>
    <x v="0"/>
    <x v="0"/>
    <x v="0"/>
    <x v="0"/>
    <x v="972"/>
    <x v="1033"/>
    <x v="1"/>
    <x v="2"/>
    <x v="1"/>
  </r>
  <r>
    <x v="1034"/>
    <x v="6"/>
    <x v="1"/>
    <x v="796"/>
    <x v="482"/>
    <x v="283"/>
    <x v="0"/>
    <x v="0"/>
    <x v="0"/>
    <x v="0"/>
    <x v="0"/>
    <x v="2"/>
    <x v="973"/>
    <x v="1034"/>
    <x v="0"/>
    <x v="2"/>
    <x v="1"/>
  </r>
  <r>
    <x v="1035"/>
    <x v="14"/>
    <x v="1"/>
    <x v="465"/>
    <x v="106"/>
    <x v="535"/>
    <x v="0"/>
    <x v="0"/>
    <x v="0"/>
    <x v="0"/>
    <x v="1"/>
    <x v="0"/>
    <x v="974"/>
    <x v="1035"/>
    <x v="0"/>
    <x v="2"/>
    <x v="1"/>
  </r>
  <r>
    <x v="1036"/>
    <x v="0"/>
    <x v="1"/>
    <x v="62"/>
    <x v="44"/>
    <x v="291"/>
    <x v="0"/>
    <x v="0"/>
    <x v="0"/>
    <x v="0"/>
    <x v="0"/>
    <x v="0"/>
    <x v="975"/>
    <x v="1036"/>
    <x v="0"/>
    <x v="2"/>
    <x v="1"/>
  </r>
  <r>
    <x v="1037"/>
    <x v="22"/>
    <x v="0"/>
    <x v="797"/>
    <x v="235"/>
    <x v="536"/>
    <x v="1"/>
    <x v="0"/>
    <x v="0"/>
    <x v="0"/>
    <x v="0"/>
    <x v="0"/>
    <x v="976"/>
    <x v="1037"/>
    <x v="2"/>
    <x v="2"/>
    <x v="1"/>
  </r>
  <r>
    <x v="1038"/>
    <x v="2"/>
    <x v="3"/>
    <x v="240"/>
    <x v="766"/>
    <x v="296"/>
    <x v="1"/>
    <x v="0"/>
    <x v="0"/>
    <x v="1"/>
    <x v="1"/>
    <x v="0"/>
    <x v="977"/>
    <x v="1038"/>
    <x v="2"/>
    <x v="2"/>
    <x v="1"/>
  </r>
  <r>
    <x v="1039"/>
    <x v="2"/>
    <x v="8"/>
    <x v="798"/>
    <x v="111"/>
    <x v="537"/>
    <x v="1"/>
    <x v="0"/>
    <x v="0"/>
    <x v="1"/>
    <x v="0"/>
    <x v="0"/>
    <x v="157"/>
    <x v="1039"/>
    <x v="2"/>
    <x v="2"/>
    <x v="1"/>
  </r>
  <r>
    <x v="1040"/>
    <x v="22"/>
    <x v="9"/>
    <x v="149"/>
    <x v="331"/>
    <x v="469"/>
    <x v="1"/>
    <x v="0"/>
    <x v="0"/>
    <x v="0"/>
    <x v="1"/>
    <x v="0"/>
    <x v="978"/>
    <x v="1040"/>
    <x v="1"/>
    <x v="2"/>
    <x v="1"/>
  </r>
  <r>
    <x v="1041"/>
    <x v="35"/>
    <x v="3"/>
    <x v="799"/>
    <x v="127"/>
    <x v="95"/>
    <x v="0"/>
    <x v="0"/>
    <x v="0"/>
    <x v="0"/>
    <x v="0"/>
    <x v="2"/>
    <x v="979"/>
    <x v="1041"/>
    <x v="1"/>
    <x v="2"/>
    <x v="1"/>
  </r>
  <r>
    <x v="1042"/>
    <x v="22"/>
    <x v="3"/>
    <x v="800"/>
    <x v="767"/>
    <x v="68"/>
    <x v="1"/>
    <x v="0"/>
    <x v="0"/>
    <x v="0"/>
    <x v="0"/>
    <x v="0"/>
    <x v="980"/>
    <x v="1042"/>
    <x v="2"/>
    <x v="2"/>
    <x v="1"/>
  </r>
  <r>
    <x v="1043"/>
    <x v="4"/>
    <x v="13"/>
    <x v="801"/>
    <x v="641"/>
    <x v="85"/>
    <x v="0"/>
    <x v="0"/>
    <x v="0"/>
    <x v="0"/>
    <x v="1"/>
    <x v="1"/>
    <x v="981"/>
    <x v="1043"/>
    <x v="2"/>
    <x v="2"/>
    <x v="1"/>
  </r>
  <r>
    <x v="1044"/>
    <x v="26"/>
    <x v="12"/>
    <x v="802"/>
    <x v="768"/>
    <x v="234"/>
    <x v="1"/>
    <x v="0"/>
    <x v="0"/>
    <x v="3"/>
    <x v="0"/>
    <x v="0"/>
    <x v="982"/>
    <x v="1044"/>
    <x v="1"/>
    <x v="2"/>
    <x v="1"/>
  </r>
  <r>
    <x v="1045"/>
    <x v="19"/>
    <x v="4"/>
    <x v="803"/>
    <x v="144"/>
    <x v="9"/>
    <x v="0"/>
    <x v="0"/>
    <x v="0"/>
    <x v="0"/>
    <x v="1"/>
    <x v="0"/>
    <x v="983"/>
    <x v="1045"/>
    <x v="1"/>
    <x v="2"/>
    <x v="1"/>
  </r>
  <r>
    <x v="1046"/>
    <x v="34"/>
    <x v="1"/>
    <x v="790"/>
    <x v="769"/>
    <x v="538"/>
    <x v="0"/>
    <x v="0"/>
    <x v="0"/>
    <x v="3"/>
    <x v="1"/>
    <x v="2"/>
    <x v="984"/>
    <x v="1046"/>
    <x v="1"/>
    <x v="2"/>
    <x v="1"/>
  </r>
  <r>
    <x v="1047"/>
    <x v="22"/>
    <x v="3"/>
    <x v="804"/>
    <x v="680"/>
    <x v="463"/>
    <x v="1"/>
    <x v="0"/>
    <x v="0"/>
    <x v="0"/>
    <x v="0"/>
    <x v="0"/>
    <x v="985"/>
    <x v="1047"/>
    <x v="0"/>
    <x v="2"/>
    <x v="1"/>
  </r>
  <r>
    <x v="1048"/>
    <x v="22"/>
    <x v="3"/>
    <x v="805"/>
    <x v="662"/>
    <x v="539"/>
    <x v="1"/>
    <x v="0"/>
    <x v="0"/>
    <x v="0"/>
    <x v="1"/>
    <x v="0"/>
    <x v="132"/>
    <x v="1048"/>
    <x v="2"/>
    <x v="2"/>
    <x v="1"/>
  </r>
  <r>
    <x v="1049"/>
    <x v="28"/>
    <x v="0"/>
    <x v="566"/>
    <x v="225"/>
    <x v="209"/>
    <x v="0"/>
    <x v="0"/>
    <x v="0"/>
    <x v="1"/>
    <x v="2"/>
    <x v="2"/>
    <x v="986"/>
    <x v="1049"/>
    <x v="0"/>
    <x v="2"/>
    <x v="1"/>
  </r>
  <r>
    <x v="1050"/>
    <x v="1"/>
    <x v="15"/>
    <x v="806"/>
    <x v="770"/>
    <x v="409"/>
    <x v="1"/>
    <x v="0"/>
    <x v="0"/>
    <x v="0"/>
    <x v="0"/>
    <x v="2"/>
    <x v="987"/>
    <x v="1050"/>
    <x v="1"/>
    <x v="2"/>
    <x v="1"/>
  </r>
  <r>
    <x v="1051"/>
    <x v="29"/>
    <x v="14"/>
    <x v="807"/>
    <x v="771"/>
    <x v="347"/>
    <x v="0"/>
    <x v="0"/>
    <x v="0"/>
    <x v="0"/>
    <x v="0"/>
    <x v="2"/>
    <x v="988"/>
    <x v="1051"/>
    <x v="2"/>
    <x v="2"/>
    <x v="1"/>
  </r>
  <r>
    <x v="1052"/>
    <x v="5"/>
    <x v="0"/>
    <x v="808"/>
    <x v="772"/>
    <x v="290"/>
    <x v="0"/>
    <x v="0"/>
    <x v="0"/>
    <x v="0"/>
    <x v="2"/>
    <x v="0"/>
    <x v="989"/>
    <x v="1052"/>
    <x v="0"/>
    <x v="2"/>
    <x v="1"/>
  </r>
  <r>
    <x v="1053"/>
    <x v="1"/>
    <x v="14"/>
    <x v="398"/>
    <x v="773"/>
    <x v="193"/>
    <x v="1"/>
    <x v="0"/>
    <x v="0"/>
    <x v="0"/>
    <x v="1"/>
    <x v="2"/>
    <x v="990"/>
    <x v="1053"/>
    <x v="2"/>
    <x v="2"/>
    <x v="1"/>
  </r>
  <r>
    <x v="1054"/>
    <x v="13"/>
    <x v="0"/>
    <x v="366"/>
    <x v="774"/>
    <x v="473"/>
    <x v="1"/>
    <x v="0"/>
    <x v="0"/>
    <x v="3"/>
    <x v="0"/>
    <x v="2"/>
    <x v="991"/>
    <x v="1054"/>
    <x v="0"/>
    <x v="2"/>
    <x v="1"/>
  </r>
  <r>
    <x v="1055"/>
    <x v="3"/>
    <x v="1"/>
    <x v="809"/>
    <x v="775"/>
    <x v="231"/>
    <x v="0"/>
    <x v="0"/>
    <x v="0"/>
    <x v="0"/>
    <x v="0"/>
    <x v="1"/>
    <x v="992"/>
    <x v="1055"/>
    <x v="0"/>
    <x v="2"/>
    <x v="1"/>
  </r>
  <r>
    <x v="1056"/>
    <x v="34"/>
    <x v="12"/>
    <x v="810"/>
    <x v="776"/>
    <x v="268"/>
    <x v="0"/>
    <x v="0"/>
    <x v="0"/>
    <x v="3"/>
    <x v="0"/>
    <x v="1"/>
    <x v="993"/>
    <x v="1056"/>
    <x v="0"/>
    <x v="2"/>
    <x v="1"/>
  </r>
  <r>
    <x v="1057"/>
    <x v="11"/>
    <x v="1"/>
    <x v="730"/>
    <x v="777"/>
    <x v="232"/>
    <x v="0"/>
    <x v="0"/>
    <x v="0"/>
    <x v="0"/>
    <x v="0"/>
    <x v="0"/>
    <x v="994"/>
    <x v="1057"/>
    <x v="0"/>
    <x v="2"/>
    <x v="1"/>
  </r>
  <r>
    <x v="1058"/>
    <x v="24"/>
    <x v="3"/>
    <x v="187"/>
    <x v="778"/>
    <x v="352"/>
    <x v="1"/>
    <x v="0"/>
    <x v="0"/>
    <x v="1"/>
    <x v="1"/>
    <x v="2"/>
    <x v="48"/>
    <x v="1058"/>
    <x v="0"/>
    <x v="2"/>
    <x v="1"/>
  </r>
  <r>
    <x v="1059"/>
    <x v="22"/>
    <x v="1"/>
    <x v="811"/>
    <x v="101"/>
    <x v="439"/>
    <x v="1"/>
    <x v="0"/>
    <x v="0"/>
    <x v="0"/>
    <x v="0"/>
    <x v="0"/>
    <x v="995"/>
    <x v="1059"/>
    <x v="2"/>
    <x v="2"/>
    <x v="1"/>
  </r>
  <r>
    <x v="1060"/>
    <x v="24"/>
    <x v="3"/>
    <x v="812"/>
    <x v="529"/>
    <x v="78"/>
    <x v="1"/>
    <x v="0"/>
    <x v="0"/>
    <x v="1"/>
    <x v="0"/>
    <x v="2"/>
    <x v="996"/>
    <x v="1060"/>
    <x v="2"/>
    <x v="2"/>
    <x v="1"/>
  </r>
  <r>
    <x v="1061"/>
    <x v="28"/>
    <x v="1"/>
    <x v="813"/>
    <x v="779"/>
    <x v="540"/>
    <x v="0"/>
    <x v="0"/>
    <x v="0"/>
    <x v="1"/>
    <x v="0"/>
    <x v="2"/>
    <x v="997"/>
    <x v="1061"/>
    <x v="1"/>
    <x v="2"/>
    <x v="1"/>
  </r>
  <r>
    <x v="1062"/>
    <x v="22"/>
    <x v="1"/>
    <x v="814"/>
    <x v="308"/>
    <x v="541"/>
    <x v="1"/>
    <x v="0"/>
    <x v="0"/>
    <x v="0"/>
    <x v="1"/>
    <x v="0"/>
    <x v="998"/>
    <x v="1062"/>
    <x v="1"/>
    <x v="2"/>
    <x v="1"/>
  </r>
  <r>
    <x v="1063"/>
    <x v="24"/>
    <x v="0"/>
    <x v="815"/>
    <x v="139"/>
    <x v="10"/>
    <x v="1"/>
    <x v="0"/>
    <x v="0"/>
    <x v="1"/>
    <x v="1"/>
    <x v="1"/>
    <x v="999"/>
    <x v="1063"/>
    <x v="0"/>
    <x v="2"/>
    <x v="1"/>
  </r>
  <r>
    <x v="1064"/>
    <x v="16"/>
    <x v="0"/>
    <x v="816"/>
    <x v="529"/>
    <x v="321"/>
    <x v="1"/>
    <x v="1"/>
    <x v="0"/>
    <x v="3"/>
    <x v="1"/>
    <x v="2"/>
    <x v="1000"/>
    <x v="1064"/>
    <x v="0"/>
    <x v="2"/>
    <x v="1"/>
  </r>
  <r>
    <x v="1065"/>
    <x v="24"/>
    <x v="3"/>
    <x v="817"/>
    <x v="780"/>
    <x v="347"/>
    <x v="1"/>
    <x v="0"/>
    <x v="0"/>
    <x v="1"/>
    <x v="0"/>
    <x v="2"/>
    <x v="1001"/>
    <x v="1065"/>
    <x v="0"/>
    <x v="2"/>
    <x v="1"/>
  </r>
  <r>
    <x v="1066"/>
    <x v="16"/>
    <x v="2"/>
    <x v="622"/>
    <x v="781"/>
    <x v="409"/>
    <x v="1"/>
    <x v="1"/>
    <x v="0"/>
    <x v="3"/>
    <x v="0"/>
    <x v="2"/>
    <x v="1002"/>
    <x v="1066"/>
    <x v="1"/>
    <x v="2"/>
    <x v="1"/>
  </r>
  <r>
    <x v="1067"/>
    <x v="14"/>
    <x v="0"/>
    <x v="6"/>
    <x v="161"/>
    <x v="542"/>
    <x v="0"/>
    <x v="0"/>
    <x v="0"/>
    <x v="0"/>
    <x v="0"/>
    <x v="0"/>
    <x v="1003"/>
    <x v="1067"/>
    <x v="2"/>
    <x v="2"/>
    <x v="1"/>
  </r>
  <r>
    <x v="1068"/>
    <x v="14"/>
    <x v="3"/>
    <x v="818"/>
    <x v="662"/>
    <x v="9"/>
    <x v="0"/>
    <x v="0"/>
    <x v="0"/>
    <x v="0"/>
    <x v="2"/>
    <x v="0"/>
    <x v="1004"/>
    <x v="1068"/>
    <x v="0"/>
    <x v="2"/>
    <x v="1"/>
  </r>
  <r>
    <x v="1069"/>
    <x v="29"/>
    <x v="1"/>
    <x v="819"/>
    <x v="782"/>
    <x v="180"/>
    <x v="0"/>
    <x v="0"/>
    <x v="0"/>
    <x v="0"/>
    <x v="0"/>
    <x v="2"/>
    <x v="1005"/>
    <x v="1069"/>
    <x v="1"/>
    <x v="2"/>
    <x v="1"/>
  </r>
  <r>
    <x v="1070"/>
    <x v="28"/>
    <x v="1"/>
    <x v="303"/>
    <x v="577"/>
    <x v="334"/>
    <x v="0"/>
    <x v="0"/>
    <x v="0"/>
    <x v="1"/>
    <x v="1"/>
    <x v="1"/>
    <x v="279"/>
    <x v="1070"/>
    <x v="1"/>
    <x v="2"/>
    <x v="1"/>
  </r>
  <r>
    <x v="1071"/>
    <x v="9"/>
    <x v="15"/>
    <x v="820"/>
    <x v="783"/>
    <x v="543"/>
    <x v="0"/>
    <x v="0"/>
    <x v="0"/>
    <x v="0"/>
    <x v="0"/>
    <x v="0"/>
    <x v="1006"/>
    <x v="1071"/>
    <x v="0"/>
    <x v="2"/>
    <x v="1"/>
  </r>
  <r>
    <x v="1072"/>
    <x v="38"/>
    <x v="1"/>
    <x v="821"/>
    <x v="784"/>
    <x v="213"/>
    <x v="0"/>
    <x v="0"/>
    <x v="0"/>
    <x v="3"/>
    <x v="2"/>
    <x v="1"/>
    <x v="1007"/>
    <x v="1072"/>
    <x v="1"/>
    <x v="2"/>
    <x v="1"/>
  </r>
  <r>
    <x v="1073"/>
    <x v="16"/>
    <x v="1"/>
    <x v="135"/>
    <x v="49"/>
    <x v="228"/>
    <x v="1"/>
    <x v="1"/>
    <x v="0"/>
    <x v="3"/>
    <x v="2"/>
    <x v="2"/>
    <x v="1008"/>
    <x v="1073"/>
    <x v="1"/>
    <x v="2"/>
    <x v="1"/>
  </r>
  <r>
    <x v="1074"/>
    <x v="13"/>
    <x v="0"/>
    <x v="453"/>
    <x v="785"/>
    <x v="98"/>
    <x v="1"/>
    <x v="0"/>
    <x v="0"/>
    <x v="3"/>
    <x v="1"/>
    <x v="2"/>
    <x v="1009"/>
    <x v="1074"/>
    <x v="1"/>
    <x v="2"/>
    <x v="1"/>
  </r>
  <r>
    <x v="1075"/>
    <x v="1"/>
    <x v="14"/>
    <x v="822"/>
    <x v="786"/>
    <x v="544"/>
    <x v="1"/>
    <x v="0"/>
    <x v="0"/>
    <x v="0"/>
    <x v="1"/>
    <x v="2"/>
    <x v="1010"/>
    <x v="1075"/>
    <x v="2"/>
    <x v="2"/>
    <x v="1"/>
  </r>
  <r>
    <x v="1076"/>
    <x v="13"/>
    <x v="1"/>
    <x v="823"/>
    <x v="787"/>
    <x v="325"/>
    <x v="1"/>
    <x v="0"/>
    <x v="0"/>
    <x v="3"/>
    <x v="0"/>
    <x v="2"/>
    <x v="1011"/>
    <x v="1076"/>
    <x v="1"/>
    <x v="2"/>
    <x v="1"/>
  </r>
  <r>
    <x v="1077"/>
    <x v="0"/>
    <x v="3"/>
    <x v="203"/>
    <x v="529"/>
    <x v="545"/>
    <x v="0"/>
    <x v="0"/>
    <x v="0"/>
    <x v="0"/>
    <x v="1"/>
    <x v="0"/>
    <x v="640"/>
    <x v="1077"/>
    <x v="1"/>
    <x v="2"/>
    <x v="1"/>
  </r>
  <r>
    <x v="1078"/>
    <x v="0"/>
    <x v="3"/>
    <x v="824"/>
    <x v="788"/>
    <x v="546"/>
    <x v="0"/>
    <x v="0"/>
    <x v="0"/>
    <x v="0"/>
    <x v="0"/>
    <x v="0"/>
    <x v="1012"/>
    <x v="1078"/>
    <x v="0"/>
    <x v="2"/>
    <x v="1"/>
  </r>
  <r>
    <x v="1079"/>
    <x v="0"/>
    <x v="4"/>
    <x v="825"/>
    <x v="101"/>
    <x v="547"/>
    <x v="0"/>
    <x v="0"/>
    <x v="0"/>
    <x v="0"/>
    <x v="2"/>
    <x v="0"/>
    <x v="1013"/>
    <x v="1079"/>
    <x v="1"/>
    <x v="2"/>
    <x v="1"/>
  </r>
  <r>
    <x v="1080"/>
    <x v="0"/>
    <x v="6"/>
    <x v="462"/>
    <x v="636"/>
    <x v="519"/>
    <x v="0"/>
    <x v="0"/>
    <x v="0"/>
    <x v="0"/>
    <x v="0"/>
    <x v="0"/>
    <x v="1014"/>
    <x v="1080"/>
    <x v="1"/>
    <x v="2"/>
    <x v="1"/>
  </r>
  <r>
    <x v="1081"/>
    <x v="18"/>
    <x v="15"/>
    <x v="826"/>
    <x v="789"/>
    <x v="256"/>
    <x v="0"/>
    <x v="1"/>
    <x v="0"/>
    <x v="3"/>
    <x v="0"/>
    <x v="1"/>
    <x v="635"/>
    <x v="1081"/>
    <x v="2"/>
    <x v="2"/>
    <x v="1"/>
  </r>
  <r>
    <x v="1082"/>
    <x v="30"/>
    <x v="15"/>
    <x v="827"/>
    <x v="646"/>
    <x v="548"/>
    <x v="0"/>
    <x v="0"/>
    <x v="0"/>
    <x v="1"/>
    <x v="0"/>
    <x v="0"/>
    <x v="1015"/>
    <x v="1082"/>
    <x v="2"/>
    <x v="2"/>
    <x v="1"/>
  </r>
  <r>
    <x v="1083"/>
    <x v="25"/>
    <x v="14"/>
    <x v="828"/>
    <x v="790"/>
    <x v="92"/>
    <x v="0"/>
    <x v="0"/>
    <x v="0"/>
    <x v="0"/>
    <x v="0"/>
    <x v="2"/>
    <x v="1016"/>
    <x v="1083"/>
    <x v="1"/>
    <x v="2"/>
    <x v="1"/>
  </r>
  <r>
    <x v="1084"/>
    <x v="19"/>
    <x v="5"/>
    <x v="453"/>
    <x v="360"/>
    <x v="549"/>
    <x v="1"/>
    <x v="0"/>
    <x v="0"/>
    <x v="3"/>
    <x v="0"/>
    <x v="0"/>
    <x v="188"/>
    <x v="1084"/>
    <x v="1"/>
    <x v="2"/>
    <x v="1"/>
  </r>
  <r>
    <x v="1085"/>
    <x v="16"/>
    <x v="16"/>
    <x v="203"/>
    <x v="791"/>
    <x v="550"/>
    <x v="1"/>
    <x v="1"/>
    <x v="0"/>
    <x v="3"/>
    <x v="0"/>
    <x v="2"/>
    <x v="1017"/>
    <x v="1085"/>
    <x v="2"/>
    <x v="2"/>
    <x v="1"/>
  </r>
  <r>
    <x v="1086"/>
    <x v="30"/>
    <x v="0"/>
    <x v="829"/>
    <x v="53"/>
    <x v="551"/>
    <x v="0"/>
    <x v="0"/>
    <x v="0"/>
    <x v="1"/>
    <x v="1"/>
    <x v="0"/>
    <x v="1018"/>
    <x v="1086"/>
    <x v="0"/>
    <x v="2"/>
    <x v="1"/>
  </r>
  <r>
    <x v="1087"/>
    <x v="30"/>
    <x v="2"/>
    <x v="830"/>
    <x v="408"/>
    <x v="524"/>
    <x v="0"/>
    <x v="0"/>
    <x v="0"/>
    <x v="1"/>
    <x v="1"/>
    <x v="0"/>
    <x v="1019"/>
    <x v="1087"/>
    <x v="0"/>
    <x v="2"/>
    <x v="1"/>
  </r>
  <r>
    <x v="1088"/>
    <x v="14"/>
    <x v="15"/>
    <x v="831"/>
    <x v="792"/>
    <x v="381"/>
    <x v="0"/>
    <x v="0"/>
    <x v="0"/>
    <x v="0"/>
    <x v="0"/>
    <x v="0"/>
    <x v="1020"/>
    <x v="1088"/>
    <x v="1"/>
    <x v="2"/>
    <x v="1"/>
  </r>
  <r>
    <x v="1089"/>
    <x v="16"/>
    <x v="1"/>
    <x v="832"/>
    <x v="401"/>
    <x v="173"/>
    <x v="1"/>
    <x v="1"/>
    <x v="0"/>
    <x v="3"/>
    <x v="1"/>
    <x v="2"/>
    <x v="1021"/>
    <x v="1089"/>
    <x v="1"/>
    <x v="2"/>
    <x v="1"/>
  </r>
  <r>
    <x v="1090"/>
    <x v="19"/>
    <x v="1"/>
    <x v="833"/>
    <x v="793"/>
    <x v="55"/>
    <x v="0"/>
    <x v="0"/>
    <x v="0"/>
    <x v="0"/>
    <x v="0"/>
    <x v="0"/>
    <x v="1022"/>
    <x v="1090"/>
    <x v="1"/>
    <x v="2"/>
    <x v="1"/>
  </r>
  <r>
    <x v="1091"/>
    <x v="30"/>
    <x v="14"/>
    <x v="834"/>
    <x v="794"/>
    <x v="64"/>
    <x v="0"/>
    <x v="0"/>
    <x v="0"/>
    <x v="1"/>
    <x v="0"/>
    <x v="0"/>
    <x v="1023"/>
    <x v="1091"/>
    <x v="2"/>
    <x v="2"/>
    <x v="1"/>
  </r>
  <r>
    <x v="1092"/>
    <x v="0"/>
    <x v="0"/>
    <x v="835"/>
    <x v="718"/>
    <x v="552"/>
    <x v="0"/>
    <x v="0"/>
    <x v="0"/>
    <x v="0"/>
    <x v="0"/>
    <x v="0"/>
    <x v="1024"/>
    <x v="1092"/>
    <x v="1"/>
    <x v="2"/>
    <x v="1"/>
  </r>
  <r>
    <x v="1093"/>
    <x v="37"/>
    <x v="14"/>
    <x v="664"/>
    <x v="735"/>
    <x v="321"/>
    <x v="0"/>
    <x v="0"/>
    <x v="0"/>
    <x v="0"/>
    <x v="0"/>
    <x v="2"/>
    <x v="1025"/>
    <x v="1093"/>
    <x v="1"/>
    <x v="2"/>
    <x v="1"/>
  </r>
  <r>
    <x v="1094"/>
    <x v="2"/>
    <x v="3"/>
    <x v="145"/>
    <x v="795"/>
    <x v="463"/>
    <x v="1"/>
    <x v="0"/>
    <x v="0"/>
    <x v="1"/>
    <x v="2"/>
    <x v="0"/>
    <x v="886"/>
    <x v="1094"/>
    <x v="0"/>
    <x v="2"/>
    <x v="1"/>
  </r>
  <r>
    <x v="1095"/>
    <x v="42"/>
    <x v="12"/>
    <x v="836"/>
    <x v="796"/>
    <x v="87"/>
    <x v="0"/>
    <x v="0"/>
    <x v="0"/>
    <x v="0"/>
    <x v="0"/>
    <x v="1"/>
    <x v="653"/>
    <x v="1095"/>
    <x v="1"/>
    <x v="2"/>
    <x v="1"/>
  </r>
  <r>
    <x v="1096"/>
    <x v="42"/>
    <x v="1"/>
    <x v="837"/>
    <x v="797"/>
    <x v="89"/>
    <x v="0"/>
    <x v="0"/>
    <x v="0"/>
    <x v="0"/>
    <x v="0"/>
    <x v="2"/>
    <x v="1026"/>
    <x v="1096"/>
    <x v="2"/>
    <x v="2"/>
    <x v="1"/>
  </r>
  <r>
    <x v="1097"/>
    <x v="5"/>
    <x v="1"/>
    <x v="566"/>
    <x v="359"/>
    <x v="553"/>
    <x v="0"/>
    <x v="0"/>
    <x v="0"/>
    <x v="0"/>
    <x v="0"/>
    <x v="0"/>
    <x v="1027"/>
    <x v="1097"/>
    <x v="0"/>
    <x v="2"/>
    <x v="1"/>
  </r>
  <r>
    <x v="1098"/>
    <x v="8"/>
    <x v="0"/>
    <x v="838"/>
    <x v="798"/>
    <x v="8"/>
    <x v="1"/>
    <x v="1"/>
    <x v="0"/>
    <x v="3"/>
    <x v="0"/>
    <x v="0"/>
    <x v="1028"/>
    <x v="1098"/>
    <x v="1"/>
    <x v="2"/>
    <x v="1"/>
  </r>
  <r>
    <x v="1099"/>
    <x v="23"/>
    <x v="14"/>
    <x v="839"/>
    <x v="746"/>
    <x v="554"/>
    <x v="1"/>
    <x v="0"/>
    <x v="0"/>
    <x v="3"/>
    <x v="1"/>
    <x v="1"/>
    <x v="1029"/>
    <x v="1099"/>
    <x v="1"/>
    <x v="2"/>
    <x v="1"/>
  </r>
  <r>
    <x v="1100"/>
    <x v="2"/>
    <x v="2"/>
    <x v="386"/>
    <x v="799"/>
    <x v="555"/>
    <x v="1"/>
    <x v="0"/>
    <x v="0"/>
    <x v="1"/>
    <x v="1"/>
    <x v="0"/>
    <x v="1030"/>
    <x v="1100"/>
    <x v="1"/>
    <x v="2"/>
    <x v="1"/>
  </r>
  <r>
    <x v="1101"/>
    <x v="30"/>
    <x v="1"/>
    <x v="6"/>
    <x v="67"/>
    <x v="556"/>
    <x v="0"/>
    <x v="0"/>
    <x v="0"/>
    <x v="1"/>
    <x v="1"/>
    <x v="0"/>
    <x v="1031"/>
    <x v="1101"/>
    <x v="0"/>
    <x v="2"/>
    <x v="1"/>
  </r>
  <r>
    <x v="1102"/>
    <x v="30"/>
    <x v="1"/>
    <x v="840"/>
    <x v="411"/>
    <x v="557"/>
    <x v="0"/>
    <x v="0"/>
    <x v="0"/>
    <x v="1"/>
    <x v="1"/>
    <x v="0"/>
    <x v="1032"/>
    <x v="1102"/>
    <x v="2"/>
    <x v="2"/>
    <x v="1"/>
  </r>
  <r>
    <x v="1103"/>
    <x v="27"/>
    <x v="3"/>
    <x v="841"/>
    <x v="800"/>
    <x v="457"/>
    <x v="1"/>
    <x v="0"/>
    <x v="0"/>
    <x v="3"/>
    <x v="1"/>
    <x v="0"/>
    <x v="64"/>
    <x v="1103"/>
    <x v="2"/>
    <x v="2"/>
    <x v="1"/>
  </r>
  <r>
    <x v="1104"/>
    <x v="0"/>
    <x v="1"/>
    <x v="842"/>
    <x v="43"/>
    <x v="558"/>
    <x v="0"/>
    <x v="0"/>
    <x v="0"/>
    <x v="0"/>
    <x v="0"/>
    <x v="0"/>
    <x v="1033"/>
    <x v="1104"/>
    <x v="1"/>
    <x v="2"/>
    <x v="1"/>
  </r>
  <r>
    <x v="1105"/>
    <x v="22"/>
    <x v="0"/>
    <x v="109"/>
    <x v="166"/>
    <x v="559"/>
    <x v="1"/>
    <x v="0"/>
    <x v="0"/>
    <x v="0"/>
    <x v="2"/>
    <x v="0"/>
    <x v="63"/>
    <x v="1105"/>
    <x v="0"/>
    <x v="2"/>
    <x v="1"/>
  </r>
  <r>
    <x v="1106"/>
    <x v="22"/>
    <x v="3"/>
    <x v="488"/>
    <x v="801"/>
    <x v="254"/>
    <x v="1"/>
    <x v="0"/>
    <x v="0"/>
    <x v="0"/>
    <x v="3"/>
    <x v="3"/>
    <x v="1034"/>
    <x v="1106"/>
    <x v="2"/>
    <x v="2"/>
    <x v="1"/>
  </r>
  <r>
    <x v="1107"/>
    <x v="2"/>
    <x v="2"/>
    <x v="843"/>
    <x v="567"/>
    <x v="560"/>
    <x v="1"/>
    <x v="0"/>
    <x v="0"/>
    <x v="1"/>
    <x v="2"/>
    <x v="0"/>
    <x v="1035"/>
    <x v="1107"/>
    <x v="1"/>
    <x v="2"/>
    <x v="1"/>
  </r>
  <r>
    <x v="1108"/>
    <x v="17"/>
    <x v="12"/>
    <x v="844"/>
    <x v="802"/>
    <x v="103"/>
    <x v="1"/>
    <x v="0"/>
    <x v="0"/>
    <x v="0"/>
    <x v="0"/>
    <x v="2"/>
    <x v="1036"/>
    <x v="1108"/>
    <x v="2"/>
    <x v="2"/>
    <x v="1"/>
  </r>
  <r>
    <x v="1109"/>
    <x v="28"/>
    <x v="15"/>
    <x v="845"/>
    <x v="803"/>
    <x v="561"/>
    <x v="0"/>
    <x v="0"/>
    <x v="0"/>
    <x v="1"/>
    <x v="1"/>
    <x v="1"/>
    <x v="1037"/>
    <x v="1109"/>
    <x v="0"/>
    <x v="2"/>
    <x v="1"/>
  </r>
  <r>
    <x v="1110"/>
    <x v="30"/>
    <x v="1"/>
    <x v="75"/>
    <x v="567"/>
    <x v="525"/>
    <x v="0"/>
    <x v="0"/>
    <x v="0"/>
    <x v="1"/>
    <x v="2"/>
    <x v="0"/>
    <x v="1038"/>
    <x v="1110"/>
    <x v="2"/>
    <x v="2"/>
    <x v="1"/>
  </r>
  <r>
    <x v="1111"/>
    <x v="36"/>
    <x v="15"/>
    <x v="846"/>
    <x v="804"/>
    <x v="282"/>
    <x v="1"/>
    <x v="0"/>
    <x v="0"/>
    <x v="0"/>
    <x v="0"/>
    <x v="0"/>
    <x v="1039"/>
    <x v="1111"/>
    <x v="1"/>
    <x v="2"/>
    <x v="1"/>
  </r>
  <r>
    <x v="1112"/>
    <x v="19"/>
    <x v="4"/>
    <x v="89"/>
    <x v="111"/>
    <x v="447"/>
    <x v="0"/>
    <x v="0"/>
    <x v="0"/>
    <x v="0"/>
    <x v="2"/>
    <x v="0"/>
    <x v="1040"/>
    <x v="1112"/>
    <x v="1"/>
    <x v="2"/>
    <x v="1"/>
  </r>
  <r>
    <x v="1113"/>
    <x v="31"/>
    <x v="1"/>
    <x v="847"/>
    <x v="805"/>
    <x v="109"/>
    <x v="1"/>
    <x v="1"/>
    <x v="0"/>
    <x v="3"/>
    <x v="0"/>
    <x v="1"/>
    <x v="1041"/>
    <x v="1113"/>
    <x v="2"/>
    <x v="2"/>
    <x v="1"/>
  </r>
  <r>
    <x v="1114"/>
    <x v="28"/>
    <x v="3"/>
    <x v="848"/>
    <x v="806"/>
    <x v="56"/>
    <x v="0"/>
    <x v="0"/>
    <x v="0"/>
    <x v="1"/>
    <x v="0"/>
    <x v="1"/>
    <x v="1042"/>
    <x v="1114"/>
    <x v="0"/>
    <x v="2"/>
    <x v="1"/>
  </r>
  <r>
    <x v="1115"/>
    <x v="27"/>
    <x v="1"/>
    <x v="849"/>
    <x v="629"/>
    <x v="485"/>
    <x v="1"/>
    <x v="0"/>
    <x v="0"/>
    <x v="3"/>
    <x v="1"/>
    <x v="0"/>
    <x v="1043"/>
    <x v="1115"/>
    <x v="0"/>
    <x v="2"/>
    <x v="1"/>
  </r>
  <r>
    <x v="1116"/>
    <x v="28"/>
    <x v="0"/>
    <x v="850"/>
    <x v="807"/>
    <x v="199"/>
    <x v="0"/>
    <x v="0"/>
    <x v="0"/>
    <x v="1"/>
    <x v="1"/>
    <x v="2"/>
    <x v="1044"/>
    <x v="1116"/>
    <x v="1"/>
    <x v="2"/>
    <x v="1"/>
  </r>
  <r>
    <x v="1117"/>
    <x v="28"/>
    <x v="2"/>
    <x v="207"/>
    <x v="808"/>
    <x v="500"/>
    <x v="0"/>
    <x v="0"/>
    <x v="0"/>
    <x v="1"/>
    <x v="2"/>
    <x v="2"/>
    <x v="279"/>
    <x v="1117"/>
    <x v="1"/>
    <x v="2"/>
    <x v="1"/>
  </r>
  <r>
    <x v="1118"/>
    <x v="1"/>
    <x v="3"/>
    <x v="851"/>
    <x v="809"/>
    <x v="315"/>
    <x v="1"/>
    <x v="0"/>
    <x v="0"/>
    <x v="0"/>
    <x v="2"/>
    <x v="2"/>
    <x v="1045"/>
    <x v="1118"/>
    <x v="2"/>
    <x v="2"/>
    <x v="1"/>
  </r>
  <r>
    <x v="1119"/>
    <x v="16"/>
    <x v="3"/>
    <x v="852"/>
    <x v="315"/>
    <x v="473"/>
    <x v="1"/>
    <x v="1"/>
    <x v="0"/>
    <x v="3"/>
    <x v="1"/>
    <x v="2"/>
    <x v="1046"/>
    <x v="1119"/>
    <x v="0"/>
    <x v="2"/>
    <x v="1"/>
  </r>
  <r>
    <x v="1120"/>
    <x v="16"/>
    <x v="6"/>
    <x v="853"/>
    <x v="88"/>
    <x v="300"/>
    <x v="1"/>
    <x v="1"/>
    <x v="0"/>
    <x v="3"/>
    <x v="0"/>
    <x v="1"/>
    <x v="1047"/>
    <x v="1120"/>
    <x v="1"/>
    <x v="2"/>
    <x v="1"/>
  </r>
  <r>
    <x v="1121"/>
    <x v="16"/>
    <x v="3"/>
    <x v="664"/>
    <x v="643"/>
    <x v="562"/>
    <x v="1"/>
    <x v="1"/>
    <x v="0"/>
    <x v="3"/>
    <x v="1"/>
    <x v="1"/>
    <x v="1048"/>
    <x v="1121"/>
    <x v="2"/>
    <x v="2"/>
    <x v="1"/>
  </r>
  <r>
    <x v="1122"/>
    <x v="19"/>
    <x v="2"/>
    <x v="854"/>
    <x v="67"/>
    <x v="172"/>
    <x v="0"/>
    <x v="0"/>
    <x v="0"/>
    <x v="0"/>
    <x v="0"/>
    <x v="0"/>
    <x v="958"/>
    <x v="1122"/>
    <x v="2"/>
    <x v="2"/>
    <x v="1"/>
  </r>
  <r>
    <x v="1123"/>
    <x v="18"/>
    <x v="14"/>
    <x v="351"/>
    <x v="175"/>
    <x v="561"/>
    <x v="0"/>
    <x v="1"/>
    <x v="0"/>
    <x v="3"/>
    <x v="2"/>
    <x v="1"/>
    <x v="1049"/>
    <x v="1123"/>
    <x v="1"/>
    <x v="2"/>
    <x v="1"/>
  </r>
  <r>
    <x v="1124"/>
    <x v="23"/>
    <x v="12"/>
    <x v="855"/>
    <x v="810"/>
    <x v="563"/>
    <x v="1"/>
    <x v="0"/>
    <x v="0"/>
    <x v="3"/>
    <x v="2"/>
    <x v="1"/>
    <x v="1050"/>
    <x v="1124"/>
    <x v="0"/>
    <x v="2"/>
    <x v="1"/>
  </r>
  <r>
    <x v="1125"/>
    <x v="2"/>
    <x v="1"/>
    <x v="856"/>
    <x v="628"/>
    <x v="564"/>
    <x v="1"/>
    <x v="0"/>
    <x v="0"/>
    <x v="1"/>
    <x v="2"/>
    <x v="0"/>
    <x v="1051"/>
    <x v="1125"/>
    <x v="0"/>
    <x v="1"/>
    <x v="1"/>
  </r>
  <r>
    <x v="1126"/>
    <x v="14"/>
    <x v="9"/>
    <x v="357"/>
    <x v="67"/>
    <x v="399"/>
    <x v="0"/>
    <x v="0"/>
    <x v="0"/>
    <x v="0"/>
    <x v="0"/>
    <x v="0"/>
    <x v="1052"/>
    <x v="1126"/>
    <x v="2"/>
    <x v="1"/>
    <x v="1"/>
  </r>
  <r>
    <x v="1127"/>
    <x v="14"/>
    <x v="11"/>
    <x v="47"/>
    <x v="292"/>
    <x v="410"/>
    <x v="0"/>
    <x v="0"/>
    <x v="0"/>
    <x v="0"/>
    <x v="0"/>
    <x v="0"/>
    <x v="937"/>
    <x v="1127"/>
    <x v="0"/>
    <x v="1"/>
    <x v="1"/>
  </r>
  <r>
    <x v="1128"/>
    <x v="13"/>
    <x v="0"/>
    <x v="857"/>
    <x v="811"/>
    <x v="138"/>
    <x v="1"/>
    <x v="0"/>
    <x v="0"/>
    <x v="3"/>
    <x v="0"/>
    <x v="2"/>
    <x v="874"/>
    <x v="1128"/>
    <x v="0"/>
    <x v="2"/>
    <x v="1"/>
  </r>
  <r>
    <x v="1129"/>
    <x v="33"/>
    <x v="1"/>
    <x v="440"/>
    <x v="607"/>
    <x v="180"/>
    <x v="1"/>
    <x v="1"/>
    <x v="0"/>
    <x v="3"/>
    <x v="1"/>
    <x v="2"/>
    <x v="1053"/>
    <x v="1129"/>
    <x v="2"/>
    <x v="1"/>
    <x v="1"/>
  </r>
  <r>
    <x v="1130"/>
    <x v="17"/>
    <x v="15"/>
    <x v="858"/>
    <x v="812"/>
    <x v="332"/>
    <x v="1"/>
    <x v="0"/>
    <x v="0"/>
    <x v="0"/>
    <x v="0"/>
    <x v="2"/>
    <x v="732"/>
    <x v="1130"/>
    <x v="0"/>
    <x v="1"/>
    <x v="1"/>
  </r>
  <r>
    <x v="1131"/>
    <x v="28"/>
    <x v="1"/>
    <x v="859"/>
    <x v="402"/>
    <x v="115"/>
    <x v="0"/>
    <x v="0"/>
    <x v="0"/>
    <x v="1"/>
    <x v="1"/>
    <x v="2"/>
    <x v="411"/>
    <x v="1131"/>
    <x v="0"/>
    <x v="1"/>
    <x v="1"/>
  </r>
  <r>
    <x v="1132"/>
    <x v="5"/>
    <x v="0"/>
    <x v="860"/>
    <x v="813"/>
    <x v="64"/>
    <x v="0"/>
    <x v="0"/>
    <x v="0"/>
    <x v="0"/>
    <x v="0"/>
    <x v="0"/>
    <x v="1054"/>
    <x v="1132"/>
    <x v="2"/>
    <x v="2"/>
    <x v="1"/>
  </r>
  <r>
    <x v="1133"/>
    <x v="45"/>
    <x v="1"/>
    <x v="175"/>
    <x v="814"/>
    <x v="80"/>
    <x v="1"/>
    <x v="0"/>
    <x v="0"/>
    <x v="0"/>
    <x v="2"/>
    <x v="2"/>
    <x v="1055"/>
    <x v="1133"/>
    <x v="0"/>
    <x v="1"/>
    <x v="1"/>
  </r>
  <r>
    <x v="1134"/>
    <x v="24"/>
    <x v="0"/>
    <x v="61"/>
    <x v="613"/>
    <x v="134"/>
    <x v="1"/>
    <x v="0"/>
    <x v="0"/>
    <x v="1"/>
    <x v="1"/>
    <x v="2"/>
    <x v="1056"/>
    <x v="1134"/>
    <x v="0"/>
    <x v="2"/>
    <x v="1"/>
  </r>
  <r>
    <x v="1135"/>
    <x v="14"/>
    <x v="3"/>
    <x v="861"/>
    <x v="815"/>
    <x v="485"/>
    <x v="0"/>
    <x v="0"/>
    <x v="0"/>
    <x v="0"/>
    <x v="0"/>
    <x v="0"/>
    <x v="1057"/>
    <x v="1135"/>
    <x v="0"/>
    <x v="1"/>
    <x v="1"/>
  </r>
  <r>
    <x v="1136"/>
    <x v="14"/>
    <x v="0"/>
    <x v="862"/>
    <x v="816"/>
    <x v="565"/>
    <x v="0"/>
    <x v="0"/>
    <x v="0"/>
    <x v="0"/>
    <x v="2"/>
    <x v="0"/>
    <x v="1058"/>
    <x v="1136"/>
    <x v="1"/>
    <x v="1"/>
    <x v="1"/>
  </r>
  <r>
    <x v="1137"/>
    <x v="14"/>
    <x v="2"/>
    <x v="863"/>
    <x v="817"/>
    <x v="220"/>
    <x v="0"/>
    <x v="0"/>
    <x v="0"/>
    <x v="0"/>
    <x v="0"/>
    <x v="0"/>
    <x v="1059"/>
    <x v="1137"/>
    <x v="0"/>
    <x v="1"/>
    <x v="1"/>
  </r>
  <r>
    <x v="1138"/>
    <x v="14"/>
    <x v="3"/>
    <x v="864"/>
    <x v="54"/>
    <x v="566"/>
    <x v="0"/>
    <x v="0"/>
    <x v="0"/>
    <x v="0"/>
    <x v="2"/>
    <x v="0"/>
    <x v="1060"/>
    <x v="1138"/>
    <x v="2"/>
    <x v="1"/>
    <x v="1"/>
  </r>
  <r>
    <x v="1139"/>
    <x v="44"/>
    <x v="8"/>
    <x v="47"/>
    <x v="547"/>
    <x v="85"/>
    <x v="0"/>
    <x v="0"/>
    <x v="0"/>
    <x v="3"/>
    <x v="1"/>
    <x v="1"/>
    <x v="1061"/>
    <x v="1139"/>
    <x v="2"/>
    <x v="1"/>
    <x v="1"/>
  </r>
  <r>
    <x v="1140"/>
    <x v="16"/>
    <x v="1"/>
    <x v="62"/>
    <x v="467"/>
    <x v="320"/>
    <x v="1"/>
    <x v="1"/>
    <x v="0"/>
    <x v="3"/>
    <x v="0"/>
    <x v="2"/>
    <x v="1062"/>
    <x v="1140"/>
    <x v="0"/>
    <x v="2"/>
    <x v="1"/>
  </r>
  <r>
    <x v="1141"/>
    <x v="14"/>
    <x v="2"/>
    <x v="174"/>
    <x v="629"/>
    <x v="453"/>
    <x v="0"/>
    <x v="0"/>
    <x v="0"/>
    <x v="0"/>
    <x v="1"/>
    <x v="0"/>
    <x v="955"/>
    <x v="1141"/>
    <x v="0"/>
    <x v="1"/>
    <x v="1"/>
  </r>
  <r>
    <x v="1142"/>
    <x v="16"/>
    <x v="1"/>
    <x v="664"/>
    <x v="362"/>
    <x v="259"/>
    <x v="1"/>
    <x v="1"/>
    <x v="0"/>
    <x v="3"/>
    <x v="2"/>
    <x v="1"/>
    <x v="650"/>
    <x v="1142"/>
    <x v="0"/>
    <x v="2"/>
    <x v="1"/>
  </r>
  <r>
    <x v="1143"/>
    <x v="14"/>
    <x v="3"/>
    <x v="865"/>
    <x v="809"/>
    <x v="567"/>
    <x v="0"/>
    <x v="0"/>
    <x v="0"/>
    <x v="0"/>
    <x v="1"/>
    <x v="0"/>
    <x v="1063"/>
    <x v="1143"/>
    <x v="2"/>
    <x v="1"/>
    <x v="1"/>
  </r>
  <r>
    <x v="1144"/>
    <x v="14"/>
    <x v="0"/>
    <x v="22"/>
    <x v="818"/>
    <x v="525"/>
    <x v="0"/>
    <x v="0"/>
    <x v="0"/>
    <x v="0"/>
    <x v="0"/>
    <x v="0"/>
    <x v="1064"/>
    <x v="1144"/>
    <x v="0"/>
    <x v="1"/>
    <x v="1"/>
  </r>
  <r>
    <x v="1145"/>
    <x v="0"/>
    <x v="3"/>
    <x v="866"/>
    <x v="806"/>
    <x v="423"/>
    <x v="0"/>
    <x v="0"/>
    <x v="0"/>
    <x v="0"/>
    <x v="1"/>
    <x v="0"/>
    <x v="1065"/>
    <x v="1145"/>
    <x v="0"/>
    <x v="2"/>
    <x v="1"/>
  </r>
  <r>
    <x v="1146"/>
    <x v="34"/>
    <x v="1"/>
    <x v="867"/>
    <x v="819"/>
    <x v="375"/>
    <x v="0"/>
    <x v="0"/>
    <x v="0"/>
    <x v="3"/>
    <x v="1"/>
    <x v="2"/>
    <x v="1066"/>
    <x v="1146"/>
    <x v="1"/>
    <x v="1"/>
    <x v="1"/>
  </r>
  <r>
    <x v="1147"/>
    <x v="28"/>
    <x v="14"/>
    <x v="93"/>
    <x v="820"/>
    <x v="56"/>
    <x v="0"/>
    <x v="0"/>
    <x v="0"/>
    <x v="1"/>
    <x v="0"/>
    <x v="1"/>
    <x v="397"/>
    <x v="1147"/>
    <x v="0"/>
    <x v="1"/>
    <x v="1"/>
  </r>
  <r>
    <x v="1148"/>
    <x v="28"/>
    <x v="14"/>
    <x v="145"/>
    <x v="821"/>
    <x v="336"/>
    <x v="0"/>
    <x v="0"/>
    <x v="0"/>
    <x v="1"/>
    <x v="2"/>
    <x v="1"/>
    <x v="1067"/>
    <x v="1148"/>
    <x v="2"/>
    <x v="1"/>
    <x v="1"/>
  </r>
  <r>
    <x v="1149"/>
    <x v="30"/>
    <x v="0"/>
    <x v="868"/>
    <x v="822"/>
    <x v="568"/>
    <x v="0"/>
    <x v="0"/>
    <x v="0"/>
    <x v="1"/>
    <x v="2"/>
    <x v="0"/>
    <x v="1068"/>
    <x v="1149"/>
    <x v="1"/>
    <x v="1"/>
    <x v="1"/>
  </r>
  <r>
    <x v="1150"/>
    <x v="1"/>
    <x v="0"/>
    <x v="869"/>
    <x v="823"/>
    <x v="240"/>
    <x v="0"/>
    <x v="0"/>
    <x v="0"/>
    <x v="0"/>
    <x v="2"/>
    <x v="1"/>
    <x v="1069"/>
    <x v="1150"/>
    <x v="2"/>
    <x v="2"/>
    <x v="1"/>
  </r>
  <r>
    <x v="1151"/>
    <x v="45"/>
    <x v="8"/>
    <x v="870"/>
    <x v="824"/>
    <x v="111"/>
    <x v="1"/>
    <x v="0"/>
    <x v="0"/>
    <x v="0"/>
    <x v="0"/>
    <x v="2"/>
    <x v="1070"/>
    <x v="1151"/>
    <x v="0"/>
    <x v="1"/>
    <x v="1"/>
  </r>
  <r>
    <x v="1152"/>
    <x v="30"/>
    <x v="2"/>
    <x v="425"/>
    <x v="111"/>
    <x v="569"/>
    <x v="0"/>
    <x v="0"/>
    <x v="0"/>
    <x v="1"/>
    <x v="2"/>
    <x v="0"/>
    <x v="386"/>
    <x v="1152"/>
    <x v="2"/>
    <x v="1"/>
    <x v="1"/>
  </r>
  <r>
    <x v="1153"/>
    <x v="11"/>
    <x v="1"/>
    <x v="871"/>
    <x v="825"/>
    <x v="400"/>
    <x v="0"/>
    <x v="0"/>
    <x v="0"/>
    <x v="0"/>
    <x v="2"/>
    <x v="0"/>
    <x v="1071"/>
    <x v="1153"/>
    <x v="1"/>
    <x v="2"/>
    <x v="1"/>
  </r>
  <r>
    <x v="1154"/>
    <x v="47"/>
    <x v="1"/>
    <x v="872"/>
    <x v="469"/>
    <x v="562"/>
    <x v="1"/>
    <x v="0"/>
    <x v="0"/>
    <x v="0"/>
    <x v="2"/>
    <x v="1"/>
    <x v="621"/>
    <x v="1154"/>
    <x v="2"/>
    <x v="1"/>
    <x v="1"/>
  </r>
  <r>
    <x v="1155"/>
    <x v="2"/>
    <x v="0"/>
    <x v="873"/>
    <x v="826"/>
    <x v="424"/>
    <x v="1"/>
    <x v="0"/>
    <x v="0"/>
    <x v="1"/>
    <x v="0"/>
    <x v="0"/>
    <x v="1072"/>
    <x v="1155"/>
    <x v="1"/>
    <x v="1"/>
    <x v="1"/>
  </r>
  <r>
    <x v="1156"/>
    <x v="2"/>
    <x v="3"/>
    <x v="874"/>
    <x v="117"/>
    <x v="502"/>
    <x v="1"/>
    <x v="0"/>
    <x v="0"/>
    <x v="1"/>
    <x v="2"/>
    <x v="0"/>
    <x v="1073"/>
    <x v="1156"/>
    <x v="1"/>
    <x v="2"/>
    <x v="1"/>
  </r>
  <r>
    <x v="1157"/>
    <x v="2"/>
    <x v="4"/>
    <x v="875"/>
    <x v="781"/>
    <x v="513"/>
    <x v="1"/>
    <x v="0"/>
    <x v="0"/>
    <x v="1"/>
    <x v="1"/>
    <x v="0"/>
    <x v="1074"/>
    <x v="1157"/>
    <x v="1"/>
    <x v="2"/>
    <x v="1"/>
  </r>
  <r>
    <x v="1158"/>
    <x v="27"/>
    <x v="2"/>
    <x v="876"/>
    <x v="401"/>
    <x v="113"/>
    <x v="1"/>
    <x v="0"/>
    <x v="0"/>
    <x v="3"/>
    <x v="2"/>
    <x v="0"/>
    <x v="532"/>
    <x v="1158"/>
    <x v="1"/>
    <x v="1"/>
    <x v="1"/>
  </r>
  <r>
    <x v="1159"/>
    <x v="28"/>
    <x v="14"/>
    <x v="877"/>
    <x v="827"/>
    <x v="200"/>
    <x v="0"/>
    <x v="0"/>
    <x v="0"/>
    <x v="1"/>
    <x v="2"/>
    <x v="1"/>
    <x v="1037"/>
    <x v="1159"/>
    <x v="1"/>
    <x v="1"/>
    <x v="1"/>
  </r>
  <r>
    <x v="1160"/>
    <x v="29"/>
    <x v="2"/>
    <x v="878"/>
    <x v="828"/>
    <x v="347"/>
    <x v="0"/>
    <x v="0"/>
    <x v="0"/>
    <x v="0"/>
    <x v="1"/>
    <x v="2"/>
    <x v="1075"/>
    <x v="1160"/>
    <x v="0"/>
    <x v="1"/>
    <x v="1"/>
  </r>
  <r>
    <x v="1161"/>
    <x v="13"/>
    <x v="0"/>
    <x v="602"/>
    <x v="829"/>
    <x v="231"/>
    <x v="1"/>
    <x v="0"/>
    <x v="0"/>
    <x v="3"/>
    <x v="2"/>
    <x v="1"/>
    <x v="18"/>
    <x v="1161"/>
    <x v="0"/>
    <x v="2"/>
    <x v="1"/>
  </r>
  <r>
    <x v="1162"/>
    <x v="24"/>
    <x v="0"/>
    <x v="879"/>
    <x v="830"/>
    <x v="180"/>
    <x v="1"/>
    <x v="0"/>
    <x v="0"/>
    <x v="1"/>
    <x v="0"/>
    <x v="2"/>
    <x v="1076"/>
    <x v="1162"/>
    <x v="2"/>
    <x v="2"/>
    <x v="1"/>
  </r>
  <r>
    <x v="1163"/>
    <x v="36"/>
    <x v="3"/>
    <x v="880"/>
    <x v="831"/>
    <x v="570"/>
    <x v="1"/>
    <x v="0"/>
    <x v="0"/>
    <x v="0"/>
    <x v="0"/>
    <x v="0"/>
    <x v="1077"/>
    <x v="1163"/>
    <x v="0"/>
    <x v="1"/>
    <x v="1"/>
  </r>
  <r>
    <x v="1164"/>
    <x v="19"/>
    <x v="3"/>
    <x v="881"/>
    <x v="705"/>
    <x v="571"/>
    <x v="0"/>
    <x v="0"/>
    <x v="0"/>
    <x v="0"/>
    <x v="2"/>
    <x v="0"/>
    <x v="1078"/>
    <x v="1164"/>
    <x v="2"/>
    <x v="1"/>
    <x v="1"/>
  </r>
  <r>
    <x v="1165"/>
    <x v="14"/>
    <x v="1"/>
    <x v="189"/>
    <x v="832"/>
    <x v="457"/>
    <x v="0"/>
    <x v="0"/>
    <x v="0"/>
    <x v="0"/>
    <x v="2"/>
    <x v="0"/>
    <x v="1079"/>
    <x v="1165"/>
    <x v="1"/>
    <x v="1"/>
    <x v="1"/>
  </r>
  <r>
    <x v="1166"/>
    <x v="2"/>
    <x v="3"/>
    <x v="37"/>
    <x v="396"/>
    <x v="521"/>
    <x v="1"/>
    <x v="0"/>
    <x v="0"/>
    <x v="1"/>
    <x v="2"/>
    <x v="0"/>
    <x v="1080"/>
    <x v="1166"/>
    <x v="2"/>
    <x v="1"/>
    <x v="1"/>
  </r>
  <r>
    <x v="1167"/>
    <x v="0"/>
    <x v="0"/>
    <x v="882"/>
    <x v="833"/>
    <x v="572"/>
    <x v="0"/>
    <x v="0"/>
    <x v="0"/>
    <x v="0"/>
    <x v="0"/>
    <x v="0"/>
    <x v="1081"/>
    <x v="1167"/>
    <x v="2"/>
    <x v="2"/>
    <x v="1"/>
  </r>
  <r>
    <x v="1168"/>
    <x v="28"/>
    <x v="3"/>
    <x v="883"/>
    <x v="67"/>
    <x v="161"/>
    <x v="0"/>
    <x v="0"/>
    <x v="0"/>
    <x v="1"/>
    <x v="2"/>
    <x v="2"/>
    <x v="1082"/>
    <x v="1168"/>
    <x v="2"/>
    <x v="1"/>
    <x v="1"/>
  </r>
  <r>
    <x v="1169"/>
    <x v="18"/>
    <x v="14"/>
    <x v="884"/>
    <x v="834"/>
    <x v="136"/>
    <x v="0"/>
    <x v="1"/>
    <x v="0"/>
    <x v="3"/>
    <x v="0"/>
    <x v="1"/>
    <x v="1083"/>
    <x v="1169"/>
    <x v="2"/>
    <x v="1"/>
    <x v="1"/>
  </r>
  <r>
    <x v="1170"/>
    <x v="44"/>
    <x v="12"/>
    <x v="885"/>
    <x v="78"/>
    <x v="98"/>
    <x v="0"/>
    <x v="0"/>
    <x v="0"/>
    <x v="3"/>
    <x v="1"/>
    <x v="2"/>
    <x v="1084"/>
    <x v="1170"/>
    <x v="2"/>
    <x v="1"/>
    <x v="1"/>
  </r>
  <r>
    <x v="1171"/>
    <x v="2"/>
    <x v="3"/>
    <x v="886"/>
    <x v="835"/>
    <x v="573"/>
    <x v="1"/>
    <x v="0"/>
    <x v="0"/>
    <x v="1"/>
    <x v="0"/>
    <x v="0"/>
    <x v="1085"/>
    <x v="1171"/>
    <x v="0"/>
    <x v="1"/>
    <x v="1"/>
  </r>
  <r>
    <x v="1172"/>
    <x v="27"/>
    <x v="1"/>
    <x v="887"/>
    <x v="277"/>
    <x v="570"/>
    <x v="1"/>
    <x v="0"/>
    <x v="0"/>
    <x v="3"/>
    <x v="2"/>
    <x v="0"/>
    <x v="291"/>
    <x v="1172"/>
    <x v="0"/>
    <x v="2"/>
    <x v="1"/>
  </r>
  <r>
    <x v="1173"/>
    <x v="37"/>
    <x v="15"/>
    <x v="888"/>
    <x v="183"/>
    <x v="188"/>
    <x v="0"/>
    <x v="0"/>
    <x v="0"/>
    <x v="0"/>
    <x v="1"/>
    <x v="2"/>
    <x v="1086"/>
    <x v="1173"/>
    <x v="1"/>
    <x v="1"/>
    <x v="1"/>
  </r>
  <r>
    <x v="1174"/>
    <x v="28"/>
    <x v="4"/>
    <x v="889"/>
    <x v="836"/>
    <x v="297"/>
    <x v="0"/>
    <x v="0"/>
    <x v="0"/>
    <x v="1"/>
    <x v="0"/>
    <x v="1"/>
    <x v="1087"/>
    <x v="1174"/>
    <x v="0"/>
    <x v="2"/>
    <x v="1"/>
  </r>
  <r>
    <x v="1175"/>
    <x v="13"/>
    <x v="0"/>
    <x v="890"/>
    <x v="837"/>
    <x v="60"/>
    <x v="1"/>
    <x v="0"/>
    <x v="0"/>
    <x v="3"/>
    <x v="2"/>
    <x v="1"/>
    <x v="1088"/>
    <x v="1175"/>
    <x v="0"/>
    <x v="2"/>
    <x v="1"/>
  </r>
  <r>
    <x v="1176"/>
    <x v="36"/>
    <x v="14"/>
    <x v="891"/>
    <x v="757"/>
    <x v="574"/>
    <x v="1"/>
    <x v="0"/>
    <x v="0"/>
    <x v="0"/>
    <x v="0"/>
    <x v="0"/>
    <x v="1089"/>
    <x v="1176"/>
    <x v="1"/>
    <x v="1"/>
    <x v="1"/>
  </r>
  <r>
    <x v="1177"/>
    <x v="30"/>
    <x v="1"/>
    <x v="892"/>
    <x v="838"/>
    <x v="116"/>
    <x v="0"/>
    <x v="0"/>
    <x v="0"/>
    <x v="1"/>
    <x v="0"/>
    <x v="0"/>
    <x v="1090"/>
    <x v="1177"/>
    <x v="0"/>
    <x v="1"/>
    <x v="1"/>
  </r>
  <r>
    <x v="1178"/>
    <x v="24"/>
    <x v="0"/>
    <x v="66"/>
    <x v="839"/>
    <x v="161"/>
    <x v="1"/>
    <x v="0"/>
    <x v="0"/>
    <x v="1"/>
    <x v="1"/>
    <x v="2"/>
    <x v="1091"/>
    <x v="1178"/>
    <x v="2"/>
    <x v="2"/>
    <x v="1"/>
  </r>
  <r>
    <x v="1179"/>
    <x v="30"/>
    <x v="1"/>
    <x v="171"/>
    <x v="361"/>
    <x v="575"/>
    <x v="0"/>
    <x v="0"/>
    <x v="0"/>
    <x v="1"/>
    <x v="2"/>
    <x v="0"/>
    <x v="1092"/>
    <x v="1179"/>
    <x v="1"/>
    <x v="1"/>
    <x v="1"/>
  </r>
  <r>
    <x v="1180"/>
    <x v="19"/>
    <x v="3"/>
    <x v="25"/>
    <x v="606"/>
    <x v="410"/>
    <x v="0"/>
    <x v="0"/>
    <x v="0"/>
    <x v="0"/>
    <x v="0"/>
    <x v="0"/>
    <x v="1093"/>
    <x v="1180"/>
    <x v="1"/>
    <x v="2"/>
    <x v="1"/>
  </r>
  <r>
    <x v="1181"/>
    <x v="28"/>
    <x v="0"/>
    <x v="893"/>
    <x v="840"/>
    <x v="576"/>
    <x v="0"/>
    <x v="0"/>
    <x v="0"/>
    <x v="1"/>
    <x v="2"/>
    <x v="2"/>
    <x v="1094"/>
    <x v="1181"/>
    <x v="1"/>
    <x v="1"/>
    <x v="1"/>
  </r>
  <r>
    <x v="1182"/>
    <x v="28"/>
    <x v="2"/>
    <x v="894"/>
    <x v="841"/>
    <x v="27"/>
    <x v="0"/>
    <x v="0"/>
    <x v="0"/>
    <x v="1"/>
    <x v="1"/>
    <x v="2"/>
    <x v="1094"/>
    <x v="1182"/>
    <x v="1"/>
    <x v="1"/>
    <x v="1"/>
  </r>
  <r>
    <x v="1183"/>
    <x v="27"/>
    <x v="2"/>
    <x v="895"/>
    <x v="842"/>
    <x v="242"/>
    <x v="1"/>
    <x v="0"/>
    <x v="0"/>
    <x v="3"/>
    <x v="1"/>
    <x v="0"/>
    <x v="1095"/>
    <x v="1183"/>
    <x v="2"/>
    <x v="1"/>
    <x v="1"/>
  </r>
  <r>
    <x v="1184"/>
    <x v="30"/>
    <x v="14"/>
    <x v="896"/>
    <x v="401"/>
    <x v="354"/>
    <x v="0"/>
    <x v="0"/>
    <x v="0"/>
    <x v="1"/>
    <x v="1"/>
    <x v="0"/>
    <x v="1096"/>
    <x v="1184"/>
    <x v="0"/>
    <x v="1"/>
    <x v="1"/>
  </r>
  <r>
    <x v="1185"/>
    <x v="14"/>
    <x v="3"/>
    <x v="22"/>
    <x v="419"/>
    <x v="483"/>
    <x v="0"/>
    <x v="0"/>
    <x v="0"/>
    <x v="0"/>
    <x v="2"/>
    <x v="0"/>
    <x v="1097"/>
    <x v="1185"/>
    <x v="2"/>
    <x v="1"/>
    <x v="1"/>
  </r>
  <r>
    <x v="1186"/>
    <x v="34"/>
    <x v="1"/>
    <x v="897"/>
    <x v="843"/>
    <x v="152"/>
    <x v="0"/>
    <x v="0"/>
    <x v="0"/>
    <x v="3"/>
    <x v="0"/>
    <x v="2"/>
    <x v="1098"/>
    <x v="1186"/>
    <x v="1"/>
    <x v="1"/>
    <x v="1"/>
  </r>
  <r>
    <x v="1187"/>
    <x v="16"/>
    <x v="0"/>
    <x v="898"/>
    <x v="617"/>
    <x v="577"/>
    <x v="1"/>
    <x v="1"/>
    <x v="0"/>
    <x v="3"/>
    <x v="2"/>
    <x v="2"/>
    <x v="1099"/>
    <x v="1187"/>
    <x v="2"/>
    <x v="2"/>
    <x v="1"/>
  </r>
  <r>
    <x v="1188"/>
    <x v="1"/>
    <x v="6"/>
    <x v="899"/>
    <x v="376"/>
    <x v="3"/>
    <x v="1"/>
    <x v="0"/>
    <x v="0"/>
    <x v="0"/>
    <x v="2"/>
    <x v="1"/>
    <x v="68"/>
    <x v="1188"/>
    <x v="0"/>
    <x v="1"/>
    <x v="1"/>
  </r>
  <r>
    <x v="1189"/>
    <x v="0"/>
    <x v="0"/>
    <x v="900"/>
    <x v="844"/>
    <x v="507"/>
    <x v="1"/>
    <x v="1"/>
    <x v="0"/>
    <x v="3"/>
    <x v="1"/>
    <x v="2"/>
    <x v="1100"/>
    <x v="1189"/>
    <x v="2"/>
    <x v="1"/>
    <x v="1"/>
  </r>
  <r>
    <x v="1190"/>
    <x v="18"/>
    <x v="14"/>
    <x v="901"/>
    <x v="845"/>
    <x v="87"/>
    <x v="0"/>
    <x v="1"/>
    <x v="0"/>
    <x v="3"/>
    <x v="2"/>
    <x v="1"/>
    <x v="1101"/>
    <x v="1190"/>
    <x v="2"/>
    <x v="1"/>
    <x v="1"/>
  </r>
  <r>
    <x v="1191"/>
    <x v="38"/>
    <x v="14"/>
    <x v="219"/>
    <x v="558"/>
    <x v="27"/>
    <x v="0"/>
    <x v="0"/>
    <x v="0"/>
    <x v="3"/>
    <x v="0"/>
    <x v="2"/>
    <x v="1102"/>
    <x v="1191"/>
    <x v="0"/>
    <x v="1"/>
    <x v="1"/>
  </r>
  <r>
    <x v="1192"/>
    <x v="30"/>
    <x v="2"/>
    <x v="302"/>
    <x v="352"/>
    <x v="254"/>
    <x v="0"/>
    <x v="0"/>
    <x v="0"/>
    <x v="0"/>
    <x v="1"/>
    <x v="0"/>
    <x v="1103"/>
    <x v="1192"/>
    <x v="0"/>
    <x v="1"/>
    <x v="1"/>
  </r>
  <r>
    <x v="1193"/>
    <x v="19"/>
    <x v="2"/>
    <x v="101"/>
    <x v="384"/>
    <x v="271"/>
    <x v="0"/>
    <x v="0"/>
    <x v="0"/>
    <x v="0"/>
    <x v="2"/>
    <x v="0"/>
    <x v="1104"/>
    <x v="1193"/>
    <x v="1"/>
    <x v="1"/>
    <x v="1"/>
  </r>
  <r>
    <x v="1194"/>
    <x v="1"/>
    <x v="2"/>
    <x v="902"/>
    <x v="846"/>
    <x v="81"/>
    <x v="1"/>
    <x v="0"/>
    <x v="0"/>
    <x v="0"/>
    <x v="0"/>
    <x v="2"/>
    <x v="1105"/>
    <x v="1194"/>
    <x v="1"/>
    <x v="1"/>
    <x v="1"/>
  </r>
  <r>
    <x v="1195"/>
    <x v="1"/>
    <x v="3"/>
    <x v="903"/>
    <x v="65"/>
    <x v="182"/>
    <x v="1"/>
    <x v="0"/>
    <x v="0"/>
    <x v="0"/>
    <x v="2"/>
    <x v="2"/>
    <x v="1106"/>
    <x v="1195"/>
    <x v="2"/>
    <x v="1"/>
    <x v="1"/>
  </r>
  <r>
    <x v="1196"/>
    <x v="1"/>
    <x v="2"/>
    <x v="904"/>
    <x v="67"/>
    <x v="203"/>
    <x v="1"/>
    <x v="0"/>
    <x v="0"/>
    <x v="0"/>
    <x v="0"/>
    <x v="2"/>
    <x v="1107"/>
    <x v="1196"/>
    <x v="0"/>
    <x v="1"/>
    <x v="1"/>
  </r>
  <r>
    <x v="1197"/>
    <x v="14"/>
    <x v="3"/>
    <x v="790"/>
    <x v="573"/>
    <x v="578"/>
    <x v="0"/>
    <x v="0"/>
    <x v="0"/>
    <x v="0"/>
    <x v="0"/>
    <x v="0"/>
    <x v="1108"/>
    <x v="1197"/>
    <x v="0"/>
    <x v="2"/>
    <x v="1"/>
  </r>
  <r>
    <x v="1198"/>
    <x v="14"/>
    <x v="0"/>
    <x v="905"/>
    <x v="63"/>
    <x v="480"/>
    <x v="0"/>
    <x v="0"/>
    <x v="0"/>
    <x v="0"/>
    <x v="1"/>
    <x v="0"/>
    <x v="1109"/>
    <x v="1198"/>
    <x v="2"/>
    <x v="2"/>
    <x v="1"/>
  </r>
  <r>
    <x v="1199"/>
    <x v="27"/>
    <x v="2"/>
    <x v="730"/>
    <x v="847"/>
    <x v="407"/>
    <x v="1"/>
    <x v="0"/>
    <x v="0"/>
    <x v="3"/>
    <x v="0"/>
    <x v="0"/>
    <x v="108"/>
    <x v="1199"/>
    <x v="2"/>
    <x v="1"/>
    <x v="1"/>
  </r>
  <r>
    <x v="1200"/>
    <x v="14"/>
    <x v="0"/>
    <x v="47"/>
    <x v="848"/>
    <x v="73"/>
    <x v="0"/>
    <x v="0"/>
    <x v="0"/>
    <x v="0"/>
    <x v="2"/>
    <x v="0"/>
    <x v="1110"/>
    <x v="1200"/>
    <x v="1"/>
    <x v="1"/>
    <x v="1"/>
  </r>
  <r>
    <x v="1201"/>
    <x v="16"/>
    <x v="0"/>
    <x v="906"/>
    <x v="849"/>
    <x v="216"/>
    <x v="1"/>
    <x v="1"/>
    <x v="0"/>
    <x v="3"/>
    <x v="0"/>
    <x v="1"/>
    <x v="1111"/>
    <x v="1201"/>
    <x v="0"/>
    <x v="1"/>
    <x v="1"/>
  </r>
  <r>
    <x v="1202"/>
    <x v="14"/>
    <x v="4"/>
    <x v="907"/>
    <x v="329"/>
    <x v="71"/>
    <x v="0"/>
    <x v="0"/>
    <x v="0"/>
    <x v="0"/>
    <x v="2"/>
    <x v="0"/>
    <x v="1112"/>
    <x v="1202"/>
    <x v="1"/>
    <x v="2"/>
    <x v="1"/>
  </r>
  <r>
    <x v="1203"/>
    <x v="23"/>
    <x v="14"/>
    <x v="300"/>
    <x v="314"/>
    <x v="214"/>
    <x v="1"/>
    <x v="0"/>
    <x v="0"/>
    <x v="3"/>
    <x v="0"/>
    <x v="1"/>
    <x v="1113"/>
    <x v="1203"/>
    <x v="1"/>
    <x v="1"/>
    <x v="1"/>
  </r>
  <r>
    <x v="1204"/>
    <x v="45"/>
    <x v="12"/>
    <x v="908"/>
    <x v="850"/>
    <x v="229"/>
    <x v="1"/>
    <x v="0"/>
    <x v="0"/>
    <x v="0"/>
    <x v="0"/>
    <x v="1"/>
    <x v="1114"/>
    <x v="1204"/>
    <x v="1"/>
    <x v="1"/>
    <x v="1"/>
  </r>
  <r>
    <x v="1205"/>
    <x v="23"/>
    <x v="1"/>
    <x v="909"/>
    <x v="851"/>
    <x v="326"/>
    <x v="1"/>
    <x v="0"/>
    <x v="0"/>
    <x v="3"/>
    <x v="0"/>
    <x v="2"/>
    <x v="1115"/>
    <x v="1205"/>
    <x v="1"/>
    <x v="1"/>
    <x v="1"/>
  </r>
  <r>
    <x v="1206"/>
    <x v="29"/>
    <x v="2"/>
    <x v="910"/>
    <x v="852"/>
    <x v="178"/>
    <x v="0"/>
    <x v="0"/>
    <x v="0"/>
    <x v="0"/>
    <x v="0"/>
    <x v="1"/>
    <x v="1116"/>
    <x v="1206"/>
    <x v="1"/>
    <x v="1"/>
    <x v="1"/>
  </r>
  <r>
    <x v="1207"/>
    <x v="5"/>
    <x v="0"/>
    <x v="911"/>
    <x v="853"/>
    <x v="385"/>
    <x v="1"/>
    <x v="1"/>
    <x v="0"/>
    <x v="3"/>
    <x v="1"/>
    <x v="0"/>
    <x v="1117"/>
    <x v="1207"/>
    <x v="1"/>
    <x v="2"/>
    <x v="1"/>
  </r>
  <r>
    <x v="1208"/>
    <x v="30"/>
    <x v="0"/>
    <x v="912"/>
    <x v="684"/>
    <x v="579"/>
    <x v="0"/>
    <x v="0"/>
    <x v="0"/>
    <x v="1"/>
    <x v="0"/>
    <x v="0"/>
    <x v="1118"/>
    <x v="1208"/>
    <x v="0"/>
    <x v="2"/>
    <x v="1"/>
  </r>
  <r>
    <x v="1209"/>
    <x v="1"/>
    <x v="1"/>
    <x v="145"/>
    <x v="854"/>
    <x v="184"/>
    <x v="1"/>
    <x v="0"/>
    <x v="0"/>
    <x v="0"/>
    <x v="0"/>
    <x v="1"/>
    <x v="1105"/>
    <x v="1209"/>
    <x v="1"/>
    <x v="1"/>
    <x v="1"/>
  </r>
  <r>
    <x v="1210"/>
    <x v="30"/>
    <x v="4"/>
    <x v="913"/>
    <x v="32"/>
    <x v="517"/>
    <x v="0"/>
    <x v="0"/>
    <x v="0"/>
    <x v="1"/>
    <x v="1"/>
    <x v="0"/>
    <x v="65"/>
    <x v="1210"/>
    <x v="0"/>
    <x v="2"/>
    <x v="1"/>
  </r>
  <r>
    <x v="1211"/>
    <x v="30"/>
    <x v="11"/>
    <x v="144"/>
    <x v="277"/>
    <x v="64"/>
    <x v="0"/>
    <x v="0"/>
    <x v="0"/>
    <x v="1"/>
    <x v="1"/>
    <x v="0"/>
    <x v="1118"/>
    <x v="1211"/>
    <x v="0"/>
    <x v="1"/>
    <x v="1"/>
  </r>
  <r>
    <x v="1212"/>
    <x v="16"/>
    <x v="0"/>
    <x v="366"/>
    <x v="855"/>
    <x v="251"/>
    <x v="1"/>
    <x v="1"/>
    <x v="0"/>
    <x v="3"/>
    <x v="2"/>
    <x v="2"/>
    <x v="811"/>
    <x v="1212"/>
    <x v="0"/>
    <x v="1"/>
    <x v="1"/>
  </r>
  <r>
    <x v="1213"/>
    <x v="14"/>
    <x v="0"/>
    <x v="566"/>
    <x v="97"/>
    <x v="113"/>
    <x v="0"/>
    <x v="0"/>
    <x v="0"/>
    <x v="0"/>
    <x v="2"/>
    <x v="0"/>
    <x v="1119"/>
    <x v="1213"/>
    <x v="0"/>
    <x v="1"/>
    <x v="1"/>
  </r>
  <r>
    <x v="1214"/>
    <x v="30"/>
    <x v="4"/>
    <x v="914"/>
    <x v="304"/>
    <x v="349"/>
    <x v="0"/>
    <x v="0"/>
    <x v="0"/>
    <x v="1"/>
    <x v="2"/>
    <x v="0"/>
    <x v="211"/>
    <x v="1214"/>
    <x v="2"/>
    <x v="2"/>
    <x v="1"/>
  </r>
  <r>
    <x v="1215"/>
    <x v="14"/>
    <x v="3"/>
    <x v="915"/>
    <x v="856"/>
    <x v="580"/>
    <x v="0"/>
    <x v="0"/>
    <x v="0"/>
    <x v="0"/>
    <x v="0"/>
    <x v="0"/>
    <x v="1120"/>
    <x v="1215"/>
    <x v="1"/>
    <x v="1"/>
    <x v="1"/>
  </r>
  <r>
    <x v="1216"/>
    <x v="19"/>
    <x v="1"/>
    <x v="561"/>
    <x v="467"/>
    <x v="581"/>
    <x v="0"/>
    <x v="0"/>
    <x v="0"/>
    <x v="0"/>
    <x v="1"/>
    <x v="0"/>
    <x v="1121"/>
    <x v="1216"/>
    <x v="1"/>
    <x v="1"/>
    <x v="1"/>
  </r>
  <r>
    <x v="1217"/>
    <x v="25"/>
    <x v="14"/>
    <x v="916"/>
    <x v="857"/>
    <x v="332"/>
    <x v="0"/>
    <x v="0"/>
    <x v="0"/>
    <x v="0"/>
    <x v="1"/>
    <x v="2"/>
    <x v="1122"/>
    <x v="1217"/>
    <x v="1"/>
    <x v="1"/>
    <x v="1"/>
  </r>
  <r>
    <x v="1218"/>
    <x v="27"/>
    <x v="5"/>
    <x v="7"/>
    <x v="247"/>
    <x v="384"/>
    <x v="1"/>
    <x v="0"/>
    <x v="0"/>
    <x v="3"/>
    <x v="1"/>
    <x v="0"/>
    <x v="1123"/>
    <x v="1218"/>
    <x v="0"/>
    <x v="2"/>
    <x v="1"/>
  </r>
  <r>
    <x v="1219"/>
    <x v="36"/>
    <x v="9"/>
    <x v="917"/>
    <x v="366"/>
    <x v="137"/>
    <x v="1"/>
    <x v="0"/>
    <x v="0"/>
    <x v="0"/>
    <x v="0"/>
    <x v="0"/>
    <x v="1124"/>
    <x v="1219"/>
    <x v="0"/>
    <x v="1"/>
    <x v="1"/>
  </r>
  <r>
    <x v="1220"/>
    <x v="26"/>
    <x v="14"/>
    <x v="918"/>
    <x v="858"/>
    <x v="582"/>
    <x v="1"/>
    <x v="0"/>
    <x v="0"/>
    <x v="3"/>
    <x v="1"/>
    <x v="0"/>
    <x v="1125"/>
    <x v="1220"/>
    <x v="0"/>
    <x v="1"/>
    <x v="1"/>
  </r>
  <r>
    <x v="1221"/>
    <x v="1"/>
    <x v="1"/>
    <x v="494"/>
    <x v="387"/>
    <x v="149"/>
    <x v="1"/>
    <x v="0"/>
    <x v="0"/>
    <x v="0"/>
    <x v="1"/>
    <x v="1"/>
    <x v="1126"/>
    <x v="1221"/>
    <x v="1"/>
    <x v="1"/>
    <x v="1"/>
  </r>
  <r>
    <x v="1222"/>
    <x v="30"/>
    <x v="3"/>
    <x v="919"/>
    <x v="859"/>
    <x v="583"/>
    <x v="0"/>
    <x v="0"/>
    <x v="0"/>
    <x v="1"/>
    <x v="1"/>
    <x v="0"/>
    <x v="1127"/>
    <x v="1222"/>
    <x v="0"/>
    <x v="1"/>
    <x v="1"/>
  </r>
  <r>
    <x v="1223"/>
    <x v="14"/>
    <x v="1"/>
    <x v="920"/>
    <x v="860"/>
    <x v="498"/>
    <x v="0"/>
    <x v="0"/>
    <x v="0"/>
    <x v="0"/>
    <x v="0"/>
    <x v="0"/>
    <x v="1109"/>
    <x v="1223"/>
    <x v="1"/>
    <x v="2"/>
    <x v="1"/>
  </r>
  <r>
    <x v="1224"/>
    <x v="2"/>
    <x v="1"/>
    <x v="921"/>
    <x v="861"/>
    <x v="16"/>
    <x v="1"/>
    <x v="0"/>
    <x v="0"/>
    <x v="1"/>
    <x v="2"/>
    <x v="0"/>
    <x v="1128"/>
    <x v="1224"/>
    <x v="2"/>
    <x v="1"/>
    <x v="1"/>
  </r>
  <r>
    <x v="1225"/>
    <x v="3"/>
    <x v="14"/>
    <x v="922"/>
    <x v="851"/>
    <x v="259"/>
    <x v="0"/>
    <x v="0"/>
    <x v="0"/>
    <x v="0"/>
    <x v="2"/>
    <x v="1"/>
    <x v="1129"/>
    <x v="1225"/>
    <x v="2"/>
    <x v="1"/>
    <x v="1"/>
  </r>
  <r>
    <x v="1226"/>
    <x v="37"/>
    <x v="1"/>
    <x v="923"/>
    <x v="256"/>
    <x v="268"/>
    <x v="0"/>
    <x v="0"/>
    <x v="0"/>
    <x v="0"/>
    <x v="1"/>
    <x v="1"/>
    <x v="1130"/>
    <x v="1226"/>
    <x v="1"/>
    <x v="1"/>
    <x v="1"/>
  </r>
  <r>
    <x v="1227"/>
    <x v="2"/>
    <x v="3"/>
    <x v="924"/>
    <x v="862"/>
    <x v="234"/>
    <x v="1"/>
    <x v="0"/>
    <x v="0"/>
    <x v="1"/>
    <x v="2"/>
    <x v="0"/>
    <x v="1131"/>
    <x v="1227"/>
    <x v="2"/>
    <x v="2"/>
    <x v="1"/>
  </r>
  <r>
    <x v="1228"/>
    <x v="2"/>
    <x v="0"/>
    <x v="219"/>
    <x v="97"/>
    <x v="275"/>
    <x v="1"/>
    <x v="0"/>
    <x v="0"/>
    <x v="1"/>
    <x v="0"/>
    <x v="0"/>
    <x v="1132"/>
    <x v="1228"/>
    <x v="0"/>
    <x v="2"/>
    <x v="1"/>
  </r>
  <r>
    <x v="1229"/>
    <x v="29"/>
    <x v="3"/>
    <x v="925"/>
    <x v="460"/>
    <x v="515"/>
    <x v="0"/>
    <x v="0"/>
    <x v="0"/>
    <x v="0"/>
    <x v="1"/>
    <x v="2"/>
    <x v="346"/>
    <x v="1229"/>
    <x v="1"/>
    <x v="1"/>
    <x v="1"/>
  </r>
  <r>
    <x v="1230"/>
    <x v="11"/>
    <x v="3"/>
    <x v="926"/>
    <x v="863"/>
    <x v="584"/>
    <x v="0"/>
    <x v="0"/>
    <x v="0"/>
    <x v="0"/>
    <x v="2"/>
    <x v="0"/>
    <x v="1133"/>
    <x v="1230"/>
    <x v="1"/>
    <x v="2"/>
    <x v="1"/>
  </r>
  <r>
    <x v="1231"/>
    <x v="29"/>
    <x v="2"/>
    <x v="927"/>
    <x v="524"/>
    <x v="435"/>
    <x v="0"/>
    <x v="0"/>
    <x v="0"/>
    <x v="0"/>
    <x v="1"/>
    <x v="2"/>
    <x v="1134"/>
    <x v="1231"/>
    <x v="2"/>
    <x v="1"/>
    <x v="1"/>
  </r>
  <r>
    <x v="1232"/>
    <x v="28"/>
    <x v="0"/>
    <x v="928"/>
    <x v="864"/>
    <x v="81"/>
    <x v="0"/>
    <x v="0"/>
    <x v="0"/>
    <x v="1"/>
    <x v="0"/>
    <x v="2"/>
    <x v="1135"/>
    <x v="1232"/>
    <x v="2"/>
    <x v="2"/>
    <x v="1"/>
  </r>
  <r>
    <x v="1233"/>
    <x v="28"/>
    <x v="0"/>
    <x v="929"/>
    <x v="103"/>
    <x v="363"/>
    <x v="0"/>
    <x v="0"/>
    <x v="0"/>
    <x v="1"/>
    <x v="1"/>
    <x v="2"/>
    <x v="1136"/>
    <x v="1233"/>
    <x v="2"/>
    <x v="1"/>
    <x v="1"/>
  </r>
  <r>
    <x v="1234"/>
    <x v="20"/>
    <x v="12"/>
    <x v="845"/>
    <x v="142"/>
    <x v="585"/>
    <x v="0"/>
    <x v="1"/>
    <x v="0"/>
    <x v="3"/>
    <x v="2"/>
    <x v="2"/>
    <x v="1137"/>
    <x v="1234"/>
    <x v="0"/>
    <x v="1"/>
    <x v="1"/>
  </r>
  <r>
    <x v="1235"/>
    <x v="18"/>
    <x v="15"/>
    <x v="930"/>
    <x v="865"/>
    <x v="538"/>
    <x v="0"/>
    <x v="1"/>
    <x v="0"/>
    <x v="3"/>
    <x v="0"/>
    <x v="2"/>
    <x v="1138"/>
    <x v="1235"/>
    <x v="1"/>
    <x v="1"/>
    <x v="1"/>
  </r>
  <r>
    <x v="1236"/>
    <x v="30"/>
    <x v="1"/>
    <x v="931"/>
    <x v="386"/>
    <x v="586"/>
    <x v="0"/>
    <x v="0"/>
    <x v="0"/>
    <x v="1"/>
    <x v="3"/>
    <x v="3"/>
    <x v="1015"/>
    <x v="1236"/>
    <x v="1"/>
    <x v="1"/>
    <x v="1"/>
  </r>
  <r>
    <x v="1237"/>
    <x v="19"/>
    <x v="0"/>
    <x v="144"/>
    <x v="866"/>
    <x v="284"/>
    <x v="0"/>
    <x v="0"/>
    <x v="0"/>
    <x v="0"/>
    <x v="0"/>
    <x v="0"/>
    <x v="1139"/>
    <x v="1237"/>
    <x v="2"/>
    <x v="1"/>
    <x v="1"/>
  </r>
  <r>
    <x v="1238"/>
    <x v="19"/>
    <x v="3"/>
    <x v="932"/>
    <x v="117"/>
    <x v="499"/>
    <x v="0"/>
    <x v="0"/>
    <x v="0"/>
    <x v="0"/>
    <x v="0"/>
    <x v="0"/>
    <x v="1140"/>
    <x v="1238"/>
    <x v="2"/>
    <x v="2"/>
    <x v="1"/>
  </r>
  <r>
    <x v="1239"/>
    <x v="33"/>
    <x v="1"/>
    <x v="933"/>
    <x v="388"/>
    <x v="69"/>
    <x v="1"/>
    <x v="1"/>
    <x v="0"/>
    <x v="3"/>
    <x v="0"/>
    <x v="2"/>
    <x v="1141"/>
    <x v="1239"/>
    <x v="0"/>
    <x v="1"/>
    <x v="1"/>
  </r>
  <r>
    <x v="1240"/>
    <x v="19"/>
    <x v="4"/>
    <x v="934"/>
    <x v="588"/>
    <x v="509"/>
    <x v="0"/>
    <x v="0"/>
    <x v="0"/>
    <x v="0"/>
    <x v="0"/>
    <x v="0"/>
    <x v="1142"/>
    <x v="1240"/>
    <x v="2"/>
    <x v="2"/>
    <x v="1"/>
  </r>
  <r>
    <x v="1241"/>
    <x v="34"/>
    <x v="12"/>
    <x v="935"/>
    <x v="867"/>
    <x v="144"/>
    <x v="0"/>
    <x v="0"/>
    <x v="0"/>
    <x v="3"/>
    <x v="0"/>
    <x v="2"/>
    <x v="1143"/>
    <x v="1241"/>
    <x v="0"/>
    <x v="1"/>
    <x v="1"/>
  </r>
  <r>
    <x v="1242"/>
    <x v="1"/>
    <x v="0"/>
    <x v="936"/>
    <x v="30"/>
    <x v="147"/>
    <x v="1"/>
    <x v="0"/>
    <x v="0"/>
    <x v="0"/>
    <x v="1"/>
    <x v="1"/>
    <x v="1144"/>
    <x v="1242"/>
    <x v="2"/>
    <x v="2"/>
    <x v="1"/>
  </r>
  <r>
    <x v="1243"/>
    <x v="14"/>
    <x v="3"/>
    <x v="818"/>
    <x v="380"/>
    <x v="120"/>
    <x v="0"/>
    <x v="0"/>
    <x v="0"/>
    <x v="1"/>
    <x v="0"/>
    <x v="2"/>
    <x v="1145"/>
    <x v="1243"/>
    <x v="1"/>
    <x v="1"/>
    <x v="1"/>
  </r>
  <r>
    <x v="1244"/>
    <x v="27"/>
    <x v="1"/>
    <x v="937"/>
    <x v="868"/>
    <x v="12"/>
    <x v="1"/>
    <x v="0"/>
    <x v="0"/>
    <x v="3"/>
    <x v="0"/>
    <x v="0"/>
    <x v="1146"/>
    <x v="1244"/>
    <x v="2"/>
    <x v="1"/>
    <x v="1"/>
  </r>
  <r>
    <x v="1245"/>
    <x v="22"/>
    <x v="0"/>
    <x v="938"/>
    <x v="869"/>
    <x v="499"/>
    <x v="1"/>
    <x v="0"/>
    <x v="0"/>
    <x v="0"/>
    <x v="1"/>
    <x v="0"/>
    <x v="1147"/>
    <x v="1245"/>
    <x v="2"/>
    <x v="2"/>
    <x v="1"/>
  </r>
  <r>
    <x v="1246"/>
    <x v="31"/>
    <x v="1"/>
    <x v="939"/>
    <x v="870"/>
    <x v="587"/>
    <x v="1"/>
    <x v="1"/>
    <x v="0"/>
    <x v="3"/>
    <x v="0"/>
    <x v="2"/>
    <x v="1148"/>
    <x v="1246"/>
    <x v="2"/>
    <x v="1"/>
    <x v="1"/>
  </r>
  <r>
    <x v="1247"/>
    <x v="9"/>
    <x v="6"/>
    <x v="346"/>
    <x v="507"/>
    <x v="548"/>
    <x v="0"/>
    <x v="0"/>
    <x v="0"/>
    <x v="0"/>
    <x v="2"/>
    <x v="0"/>
    <x v="1149"/>
    <x v="1247"/>
    <x v="0"/>
    <x v="1"/>
    <x v="1"/>
  </r>
  <r>
    <x v="1248"/>
    <x v="30"/>
    <x v="1"/>
    <x v="135"/>
    <x v="871"/>
    <x v="588"/>
    <x v="0"/>
    <x v="0"/>
    <x v="0"/>
    <x v="1"/>
    <x v="2"/>
    <x v="0"/>
    <x v="1150"/>
    <x v="1248"/>
    <x v="0"/>
    <x v="1"/>
    <x v="1"/>
  </r>
  <r>
    <x v="1249"/>
    <x v="19"/>
    <x v="0"/>
    <x v="940"/>
    <x v="456"/>
    <x v="350"/>
    <x v="0"/>
    <x v="0"/>
    <x v="0"/>
    <x v="0"/>
    <x v="0"/>
    <x v="0"/>
    <x v="1151"/>
    <x v="1249"/>
    <x v="0"/>
    <x v="1"/>
    <x v="1"/>
  </r>
  <r>
    <x v="1250"/>
    <x v="28"/>
    <x v="1"/>
    <x v="941"/>
    <x v="723"/>
    <x v="105"/>
    <x v="0"/>
    <x v="0"/>
    <x v="0"/>
    <x v="1"/>
    <x v="0"/>
    <x v="1"/>
    <x v="1152"/>
    <x v="1250"/>
    <x v="2"/>
    <x v="2"/>
    <x v="1"/>
  </r>
  <r>
    <x v="1251"/>
    <x v="28"/>
    <x v="1"/>
    <x v="508"/>
    <x v="421"/>
    <x v="337"/>
    <x v="0"/>
    <x v="0"/>
    <x v="0"/>
    <x v="1"/>
    <x v="1"/>
    <x v="2"/>
    <x v="1153"/>
    <x v="1251"/>
    <x v="1"/>
    <x v="2"/>
    <x v="1"/>
  </r>
  <r>
    <x v="1252"/>
    <x v="1"/>
    <x v="3"/>
    <x v="942"/>
    <x v="117"/>
    <x v="178"/>
    <x v="1"/>
    <x v="0"/>
    <x v="0"/>
    <x v="0"/>
    <x v="0"/>
    <x v="1"/>
    <x v="1154"/>
    <x v="1252"/>
    <x v="0"/>
    <x v="1"/>
    <x v="1"/>
  </r>
  <r>
    <x v="1253"/>
    <x v="23"/>
    <x v="15"/>
    <x v="75"/>
    <x v="872"/>
    <x v="425"/>
    <x v="1"/>
    <x v="0"/>
    <x v="0"/>
    <x v="3"/>
    <x v="2"/>
    <x v="1"/>
    <x v="1155"/>
    <x v="1253"/>
    <x v="1"/>
    <x v="1"/>
    <x v="1"/>
  </r>
  <r>
    <x v="1254"/>
    <x v="1"/>
    <x v="2"/>
    <x v="943"/>
    <x v="764"/>
    <x v="589"/>
    <x v="1"/>
    <x v="0"/>
    <x v="0"/>
    <x v="0"/>
    <x v="2"/>
    <x v="2"/>
    <x v="1156"/>
    <x v="1254"/>
    <x v="0"/>
    <x v="1"/>
    <x v="1"/>
  </r>
  <r>
    <x v="1255"/>
    <x v="1"/>
    <x v="3"/>
    <x v="944"/>
    <x v="692"/>
    <x v="300"/>
    <x v="1"/>
    <x v="0"/>
    <x v="0"/>
    <x v="0"/>
    <x v="0"/>
    <x v="1"/>
    <x v="1157"/>
    <x v="1255"/>
    <x v="1"/>
    <x v="1"/>
    <x v="1"/>
  </r>
  <r>
    <x v="1256"/>
    <x v="47"/>
    <x v="8"/>
    <x v="143"/>
    <x v="873"/>
    <x v="46"/>
    <x v="1"/>
    <x v="0"/>
    <x v="0"/>
    <x v="0"/>
    <x v="0"/>
    <x v="2"/>
    <x v="1158"/>
    <x v="1256"/>
    <x v="0"/>
    <x v="1"/>
    <x v="1"/>
  </r>
  <r>
    <x v="1257"/>
    <x v="11"/>
    <x v="0"/>
    <x v="945"/>
    <x v="874"/>
    <x v="364"/>
    <x v="0"/>
    <x v="0"/>
    <x v="0"/>
    <x v="0"/>
    <x v="2"/>
    <x v="2"/>
    <x v="1159"/>
    <x v="1257"/>
    <x v="2"/>
    <x v="2"/>
    <x v="1"/>
  </r>
  <r>
    <x v="1258"/>
    <x v="14"/>
    <x v="3"/>
    <x v="946"/>
    <x v="875"/>
    <x v="356"/>
    <x v="0"/>
    <x v="0"/>
    <x v="0"/>
    <x v="0"/>
    <x v="2"/>
    <x v="0"/>
    <x v="1160"/>
    <x v="1258"/>
    <x v="1"/>
    <x v="1"/>
    <x v="1"/>
  </r>
  <r>
    <x v="1259"/>
    <x v="14"/>
    <x v="3"/>
    <x v="947"/>
    <x v="876"/>
    <x v="499"/>
    <x v="0"/>
    <x v="0"/>
    <x v="0"/>
    <x v="0"/>
    <x v="2"/>
    <x v="0"/>
    <x v="1161"/>
    <x v="1259"/>
    <x v="0"/>
    <x v="1"/>
    <x v="1"/>
  </r>
  <r>
    <x v="1260"/>
    <x v="19"/>
    <x v="1"/>
    <x v="344"/>
    <x v="67"/>
    <x v="116"/>
    <x v="0"/>
    <x v="0"/>
    <x v="0"/>
    <x v="0"/>
    <x v="0"/>
    <x v="0"/>
    <x v="1162"/>
    <x v="1260"/>
    <x v="0"/>
    <x v="1"/>
    <x v="1"/>
  </r>
  <r>
    <x v="1261"/>
    <x v="16"/>
    <x v="0"/>
    <x v="948"/>
    <x v="305"/>
    <x v="117"/>
    <x v="1"/>
    <x v="1"/>
    <x v="0"/>
    <x v="3"/>
    <x v="2"/>
    <x v="2"/>
    <x v="1163"/>
    <x v="1261"/>
    <x v="1"/>
    <x v="1"/>
    <x v="1"/>
  </r>
  <r>
    <x v="1262"/>
    <x v="35"/>
    <x v="3"/>
    <x v="949"/>
    <x v="441"/>
    <x v="268"/>
    <x v="0"/>
    <x v="0"/>
    <x v="0"/>
    <x v="0"/>
    <x v="2"/>
    <x v="1"/>
    <x v="1164"/>
    <x v="1262"/>
    <x v="0"/>
    <x v="1"/>
    <x v="1"/>
  </r>
  <r>
    <x v="1263"/>
    <x v="1"/>
    <x v="1"/>
    <x v="950"/>
    <x v="877"/>
    <x v="178"/>
    <x v="1"/>
    <x v="0"/>
    <x v="0"/>
    <x v="0"/>
    <x v="0"/>
    <x v="1"/>
    <x v="1165"/>
    <x v="1263"/>
    <x v="0"/>
    <x v="1"/>
    <x v="1"/>
  </r>
  <r>
    <x v="1264"/>
    <x v="30"/>
    <x v="3"/>
    <x v="951"/>
    <x v="625"/>
    <x v="302"/>
    <x v="0"/>
    <x v="0"/>
    <x v="0"/>
    <x v="1"/>
    <x v="0"/>
    <x v="0"/>
    <x v="1166"/>
    <x v="1264"/>
    <x v="0"/>
    <x v="2"/>
    <x v="1"/>
  </r>
  <r>
    <x v="1265"/>
    <x v="25"/>
    <x v="14"/>
    <x v="187"/>
    <x v="724"/>
    <x v="155"/>
    <x v="0"/>
    <x v="0"/>
    <x v="0"/>
    <x v="0"/>
    <x v="1"/>
    <x v="1"/>
    <x v="1167"/>
    <x v="1265"/>
    <x v="0"/>
    <x v="1"/>
    <x v="1"/>
  </r>
  <r>
    <x v="1266"/>
    <x v="30"/>
    <x v="6"/>
    <x v="952"/>
    <x v="878"/>
    <x v="590"/>
    <x v="0"/>
    <x v="0"/>
    <x v="0"/>
    <x v="1"/>
    <x v="2"/>
    <x v="0"/>
    <x v="1015"/>
    <x v="1266"/>
    <x v="1"/>
    <x v="1"/>
    <x v="1"/>
  </r>
  <r>
    <x v="1267"/>
    <x v="19"/>
    <x v="1"/>
    <x v="953"/>
    <x v="879"/>
    <x v="455"/>
    <x v="0"/>
    <x v="0"/>
    <x v="0"/>
    <x v="0"/>
    <x v="0"/>
    <x v="0"/>
    <x v="1168"/>
    <x v="1267"/>
    <x v="1"/>
    <x v="1"/>
    <x v="1"/>
  </r>
  <r>
    <x v="1268"/>
    <x v="16"/>
    <x v="0"/>
    <x v="948"/>
    <x v="880"/>
    <x v="78"/>
    <x v="1"/>
    <x v="1"/>
    <x v="0"/>
    <x v="3"/>
    <x v="0"/>
    <x v="2"/>
    <x v="1169"/>
    <x v="1268"/>
    <x v="0"/>
    <x v="1"/>
    <x v="1"/>
  </r>
  <r>
    <x v="1269"/>
    <x v="11"/>
    <x v="1"/>
    <x v="954"/>
    <x v="881"/>
    <x v="591"/>
    <x v="0"/>
    <x v="0"/>
    <x v="0"/>
    <x v="0"/>
    <x v="0"/>
    <x v="0"/>
    <x v="1170"/>
    <x v="1269"/>
    <x v="2"/>
    <x v="2"/>
    <x v="1"/>
  </r>
  <r>
    <x v="1270"/>
    <x v="27"/>
    <x v="6"/>
    <x v="955"/>
    <x v="882"/>
    <x v="367"/>
    <x v="1"/>
    <x v="0"/>
    <x v="0"/>
    <x v="3"/>
    <x v="1"/>
    <x v="0"/>
    <x v="1171"/>
    <x v="1270"/>
    <x v="2"/>
    <x v="1"/>
    <x v="1"/>
  </r>
  <r>
    <x v="1271"/>
    <x v="29"/>
    <x v="3"/>
    <x v="956"/>
    <x v="419"/>
    <x v="100"/>
    <x v="0"/>
    <x v="0"/>
    <x v="0"/>
    <x v="0"/>
    <x v="1"/>
    <x v="1"/>
    <x v="1172"/>
    <x v="1271"/>
    <x v="0"/>
    <x v="1"/>
    <x v="1"/>
  </r>
  <r>
    <x v="1272"/>
    <x v="18"/>
    <x v="7"/>
    <x v="957"/>
    <x v="352"/>
    <x v="10"/>
    <x v="0"/>
    <x v="1"/>
    <x v="0"/>
    <x v="3"/>
    <x v="2"/>
    <x v="1"/>
    <x v="1101"/>
    <x v="1272"/>
    <x v="2"/>
    <x v="0"/>
    <x v="1"/>
  </r>
  <r>
    <x v="1273"/>
    <x v="29"/>
    <x v="0"/>
    <x v="468"/>
    <x v="883"/>
    <x v="243"/>
    <x v="0"/>
    <x v="0"/>
    <x v="0"/>
    <x v="0"/>
    <x v="2"/>
    <x v="2"/>
    <x v="1173"/>
    <x v="1273"/>
    <x v="2"/>
    <x v="1"/>
    <x v="1"/>
  </r>
  <r>
    <x v="1274"/>
    <x v="29"/>
    <x v="4"/>
    <x v="25"/>
    <x v="636"/>
    <x v="184"/>
    <x v="0"/>
    <x v="0"/>
    <x v="0"/>
    <x v="0"/>
    <x v="2"/>
    <x v="1"/>
    <x v="1174"/>
    <x v="1274"/>
    <x v="2"/>
    <x v="2"/>
    <x v="1"/>
  </r>
  <r>
    <x v="1275"/>
    <x v="29"/>
    <x v="9"/>
    <x v="958"/>
    <x v="288"/>
    <x v="412"/>
    <x v="0"/>
    <x v="0"/>
    <x v="0"/>
    <x v="0"/>
    <x v="2"/>
    <x v="1"/>
    <x v="1175"/>
    <x v="1275"/>
    <x v="1"/>
    <x v="1"/>
    <x v="1"/>
  </r>
  <r>
    <x v="1276"/>
    <x v="30"/>
    <x v="0"/>
    <x v="959"/>
    <x v="688"/>
    <x v="592"/>
    <x v="0"/>
    <x v="0"/>
    <x v="0"/>
    <x v="1"/>
    <x v="1"/>
    <x v="0"/>
    <x v="1176"/>
    <x v="1276"/>
    <x v="1"/>
    <x v="1"/>
    <x v="1"/>
  </r>
  <r>
    <x v="1277"/>
    <x v="33"/>
    <x v="0"/>
    <x v="960"/>
    <x v="884"/>
    <x v="155"/>
    <x v="1"/>
    <x v="1"/>
    <x v="0"/>
    <x v="3"/>
    <x v="2"/>
    <x v="1"/>
    <x v="1177"/>
    <x v="1277"/>
    <x v="0"/>
    <x v="1"/>
    <x v="1"/>
  </r>
  <r>
    <x v="1278"/>
    <x v="33"/>
    <x v="0"/>
    <x v="832"/>
    <x v="885"/>
    <x v="372"/>
    <x v="1"/>
    <x v="1"/>
    <x v="0"/>
    <x v="3"/>
    <x v="2"/>
    <x v="2"/>
    <x v="1178"/>
    <x v="1278"/>
    <x v="1"/>
    <x v="1"/>
    <x v="1"/>
  </r>
  <r>
    <x v="1279"/>
    <x v="38"/>
    <x v="14"/>
    <x v="961"/>
    <x v="886"/>
    <x v="69"/>
    <x v="0"/>
    <x v="0"/>
    <x v="0"/>
    <x v="3"/>
    <x v="0"/>
    <x v="2"/>
    <x v="1179"/>
    <x v="1279"/>
    <x v="2"/>
    <x v="1"/>
    <x v="1"/>
  </r>
  <r>
    <x v="1280"/>
    <x v="37"/>
    <x v="14"/>
    <x v="142"/>
    <x v="865"/>
    <x v="315"/>
    <x v="0"/>
    <x v="0"/>
    <x v="0"/>
    <x v="0"/>
    <x v="0"/>
    <x v="2"/>
    <x v="1180"/>
    <x v="1280"/>
    <x v="2"/>
    <x v="1"/>
    <x v="1"/>
  </r>
  <r>
    <x v="1281"/>
    <x v="27"/>
    <x v="0"/>
    <x v="821"/>
    <x v="887"/>
    <x v="593"/>
    <x v="1"/>
    <x v="0"/>
    <x v="0"/>
    <x v="3"/>
    <x v="1"/>
    <x v="0"/>
    <x v="1181"/>
    <x v="1281"/>
    <x v="0"/>
    <x v="1"/>
    <x v="1"/>
  </r>
  <r>
    <x v="1282"/>
    <x v="23"/>
    <x v="1"/>
    <x v="201"/>
    <x v="888"/>
    <x v="48"/>
    <x v="1"/>
    <x v="0"/>
    <x v="0"/>
    <x v="3"/>
    <x v="2"/>
    <x v="2"/>
    <x v="1182"/>
    <x v="1282"/>
    <x v="1"/>
    <x v="1"/>
    <x v="1"/>
  </r>
  <r>
    <x v="1283"/>
    <x v="27"/>
    <x v="3"/>
    <x v="962"/>
    <x v="889"/>
    <x v="539"/>
    <x v="1"/>
    <x v="0"/>
    <x v="0"/>
    <x v="3"/>
    <x v="0"/>
    <x v="0"/>
    <x v="1183"/>
    <x v="1283"/>
    <x v="1"/>
    <x v="1"/>
    <x v="1"/>
  </r>
  <r>
    <x v="1284"/>
    <x v="27"/>
    <x v="3"/>
    <x v="963"/>
    <x v="890"/>
    <x v="594"/>
    <x v="1"/>
    <x v="0"/>
    <x v="0"/>
    <x v="3"/>
    <x v="0"/>
    <x v="0"/>
    <x v="1184"/>
    <x v="1284"/>
    <x v="2"/>
    <x v="1"/>
    <x v="1"/>
  </r>
  <r>
    <x v="1285"/>
    <x v="48"/>
    <x v="0"/>
    <x v="964"/>
    <x v="891"/>
    <x v="126"/>
    <x v="1"/>
    <x v="0"/>
    <x v="0"/>
    <x v="3"/>
    <x v="0"/>
    <x v="0"/>
    <x v="1185"/>
    <x v="1285"/>
    <x v="1"/>
    <x v="1"/>
    <x v="1"/>
  </r>
  <r>
    <x v="1286"/>
    <x v="27"/>
    <x v="3"/>
    <x v="965"/>
    <x v="892"/>
    <x v="565"/>
    <x v="1"/>
    <x v="0"/>
    <x v="0"/>
    <x v="3"/>
    <x v="2"/>
    <x v="0"/>
    <x v="1186"/>
    <x v="1286"/>
    <x v="0"/>
    <x v="1"/>
    <x v="1"/>
  </r>
  <r>
    <x v="1287"/>
    <x v="36"/>
    <x v="2"/>
    <x v="174"/>
    <x v="893"/>
    <x v="354"/>
    <x v="1"/>
    <x v="0"/>
    <x v="0"/>
    <x v="0"/>
    <x v="0"/>
    <x v="0"/>
    <x v="1187"/>
    <x v="1287"/>
    <x v="0"/>
    <x v="1"/>
    <x v="1"/>
  </r>
  <r>
    <x v="1288"/>
    <x v="48"/>
    <x v="2"/>
    <x v="966"/>
    <x v="362"/>
    <x v="162"/>
    <x v="1"/>
    <x v="0"/>
    <x v="0"/>
    <x v="3"/>
    <x v="0"/>
    <x v="0"/>
    <x v="1188"/>
    <x v="1288"/>
    <x v="0"/>
    <x v="1"/>
    <x v="1"/>
  </r>
  <r>
    <x v="1289"/>
    <x v="29"/>
    <x v="0"/>
    <x v="967"/>
    <x v="20"/>
    <x v="152"/>
    <x v="0"/>
    <x v="0"/>
    <x v="0"/>
    <x v="0"/>
    <x v="2"/>
    <x v="2"/>
    <x v="1189"/>
    <x v="1289"/>
    <x v="2"/>
    <x v="1"/>
    <x v="1"/>
  </r>
  <r>
    <x v="1290"/>
    <x v="18"/>
    <x v="3"/>
    <x v="54"/>
    <x v="169"/>
    <x v="436"/>
    <x v="0"/>
    <x v="1"/>
    <x v="0"/>
    <x v="3"/>
    <x v="1"/>
    <x v="2"/>
    <x v="1190"/>
    <x v="1290"/>
    <x v="2"/>
    <x v="1"/>
    <x v="1"/>
  </r>
  <r>
    <x v="1291"/>
    <x v="29"/>
    <x v="3"/>
    <x v="832"/>
    <x v="107"/>
    <x v="264"/>
    <x v="0"/>
    <x v="0"/>
    <x v="0"/>
    <x v="0"/>
    <x v="0"/>
    <x v="2"/>
    <x v="1191"/>
    <x v="1291"/>
    <x v="0"/>
    <x v="1"/>
    <x v="1"/>
  </r>
  <r>
    <x v="1292"/>
    <x v="29"/>
    <x v="0"/>
    <x v="968"/>
    <x v="747"/>
    <x v="140"/>
    <x v="0"/>
    <x v="0"/>
    <x v="0"/>
    <x v="0"/>
    <x v="0"/>
    <x v="2"/>
    <x v="1192"/>
    <x v="1292"/>
    <x v="1"/>
    <x v="1"/>
    <x v="1"/>
  </r>
  <r>
    <x v="1293"/>
    <x v="29"/>
    <x v="0"/>
    <x v="969"/>
    <x v="383"/>
    <x v="125"/>
    <x v="0"/>
    <x v="0"/>
    <x v="0"/>
    <x v="0"/>
    <x v="1"/>
    <x v="2"/>
    <x v="1193"/>
    <x v="1293"/>
    <x v="2"/>
    <x v="1"/>
    <x v="1"/>
  </r>
  <r>
    <x v="1294"/>
    <x v="20"/>
    <x v="1"/>
    <x v="970"/>
    <x v="894"/>
    <x v="272"/>
    <x v="0"/>
    <x v="1"/>
    <x v="0"/>
    <x v="3"/>
    <x v="2"/>
    <x v="1"/>
    <x v="1194"/>
    <x v="1294"/>
    <x v="1"/>
    <x v="1"/>
    <x v="1"/>
  </r>
  <r>
    <x v="1295"/>
    <x v="34"/>
    <x v="1"/>
    <x v="971"/>
    <x v="895"/>
    <x v="216"/>
    <x v="0"/>
    <x v="0"/>
    <x v="0"/>
    <x v="3"/>
    <x v="2"/>
    <x v="1"/>
    <x v="1195"/>
    <x v="1295"/>
    <x v="2"/>
    <x v="1"/>
    <x v="1"/>
  </r>
  <r>
    <x v="1296"/>
    <x v="28"/>
    <x v="3"/>
    <x v="972"/>
    <x v="896"/>
    <x v="473"/>
    <x v="0"/>
    <x v="0"/>
    <x v="0"/>
    <x v="1"/>
    <x v="0"/>
    <x v="2"/>
    <x v="1196"/>
    <x v="1296"/>
    <x v="0"/>
    <x v="1"/>
    <x v="1"/>
  </r>
  <r>
    <x v="1297"/>
    <x v="32"/>
    <x v="15"/>
    <x v="973"/>
    <x v="897"/>
    <x v="450"/>
    <x v="0"/>
    <x v="0"/>
    <x v="0"/>
    <x v="3"/>
    <x v="2"/>
    <x v="2"/>
    <x v="1197"/>
    <x v="1297"/>
    <x v="2"/>
    <x v="1"/>
    <x v="1"/>
  </r>
  <r>
    <x v="1298"/>
    <x v="24"/>
    <x v="0"/>
    <x v="974"/>
    <x v="898"/>
    <x v="107"/>
    <x v="1"/>
    <x v="0"/>
    <x v="0"/>
    <x v="1"/>
    <x v="0"/>
    <x v="2"/>
    <x v="1198"/>
    <x v="1298"/>
    <x v="1"/>
    <x v="2"/>
    <x v="1"/>
  </r>
  <r>
    <x v="1299"/>
    <x v="28"/>
    <x v="3"/>
    <x v="38"/>
    <x v="401"/>
    <x v="109"/>
    <x v="0"/>
    <x v="0"/>
    <x v="0"/>
    <x v="1"/>
    <x v="1"/>
    <x v="1"/>
    <x v="1199"/>
    <x v="1299"/>
    <x v="1"/>
    <x v="2"/>
    <x v="1"/>
  </r>
  <r>
    <x v="1300"/>
    <x v="28"/>
    <x v="0"/>
    <x v="975"/>
    <x v="367"/>
    <x v="326"/>
    <x v="0"/>
    <x v="0"/>
    <x v="0"/>
    <x v="1"/>
    <x v="0"/>
    <x v="2"/>
    <x v="1200"/>
    <x v="1300"/>
    <x v="0"/>
    <x v="1"/>
    <x v="1"/>
  </r>
  <r>
    <x v="1301"/>
    <x v="8"/>
    <x v="0"/>
    <x v="976"/>
    <x v="899"/>
    <x v="131"/>
    <x v="1"/>
    <x v="1"/>
    <x v="0"/>
    <x v="3"/>
    <x v="1"/>
    <x v="0"/>
    <x v="1028"/>
    <x v="1301"/>
    <x v="2"/>
    <x v="2"/>
    <x v="1"/>
  </r>
  <r>
    <x v="1302"/>
    <x v="27"/>
    <x v="1"/>
    <x v="977"/>
    <x v="900"/>
    <x v="534"/>
    <x v="1"/>
    <x v="0"/>
    <x v="0"/>
    <x v="3"/>
    <x v="0"/>
    <x v="0"/>
    <x v="1201"/>
    <x v="1302"/>
    <x v="2"/>
    <x v="2"/>
    <x v="1"/>
  </r>
  <r>
    <x v="1303"/>
    <x v="29"/>
    <x v="1"/>
    <x v="201"/>
    <x v="88"/>
    <x v="412"/>
    <x v="0"/>
    <x v="0"/>
    <x v="0"/>
    <x v="0"/>
    <x v="1"/>
    <x v="1"/>
    <x v="1202"/>
    <x v="1303"/>
    <x v="1"/>
    <x v="2"/>
    <x v="1"/>
  </r>
  <r>
    <x v="1304"/>
    <x v="18"/>
    <x v="1"/>
    <x v="357"/>
    <x v="402"/>
    <x v="300"/>
    <x v="0"/>
    <x v="1"/>
    <x v="0"/>
    <x v="3"/>
    <x v="2"/>
    <x v="1"/>
    <x v="1203"/>
    <x v="1304"/>
    <x v="2"/>
    <x v="1"/>
    <x v="1"/>
  </r>
  <r>
    <x v="1305"/>
    <x v="14"/>
    <x v="0"/>
    <x v="978"/>
    <x v="830"/>
    <x v="571"/>
    <x v="0"/>
    <x v="0"/>
    <x v="0"/>
    <x v="0"/>
    <x v="0"/>
    <x v="0"/>
    <x v="1204"/>
    <x v="1305"/>
    <x v="0"/>
    <x v="1"/>
    <x v="1"/>
  </r>
  <r>
    <x v="1306"/>
    <x v="14"/>
    <x v="0"/>
    <x v="979"/>
    <x v="901"/>
    <x v="14"/>
    <x v="0"/>
    <x v="0"/>
    <x v="0"/>
    <x v="0"/>
    <x v="0"/>
    <x v="0"/>
    <x v="1205"/>
    <x v="1306"/>
    <x v="0"/>
    <x v="1"/>
    <x v="1"/>
  </r>
  <r>
    <x v="1307"/>
    <x v="8"/>
    <x v="1"/>
    <x v="685"/>
    <x v="902"/>
    <x v="42"/>
    <x v="1"/>
    <x v="1"/>
    <x v="0"/>
    <x v="3"/>
    <x v="0"/>
    <x v="0"/>
    <x v="1206"/>
    <x v="1307"/>
    <x v="0"/>
    <x v="2"/>
    <x v="1"/>
  </r>
  <r>
    <x v="1308"/>
    <x v="1"/>
    <x v="0"/>
    <x v="503"/>
    <x v="168"/>
    <x v="376"/>
    <x v="1"/>
    <x v="0"/>
    <x v="0"/>
    <x v="0"/>
    <x v="0"/>
    <x v="2"/>
    <x v="317"/>
    <x v="1308"/>
    <x v="1"/>
    <x v="1"/>
    <x v="1"/>
  </r>
  <r>
    <x v="1309"/>
    <x v="1"/>
    <x v="4"/>
    <x v="980"/>
    <x v="903"/>
    <x v="70"/>
    <x v="1"/>
    <x v="0"/>
    <x v="0"/>
    <x v="0"/>
    <x v="0"/>
    <x v="2"/>
    <x v="1207"/>
    <x v="1309"/>
    <x v="1"/>
    <x v="2"/>
    <x v="1"/>
  </r>
  <r>
    <x v="1310"/>
    <x v="1"/>
    <x v="4"/>
    <x v="981"/>
    <x v="687"/>
    <x v="149"/>
    <x v="1"/>
    <x v="0"/>
    <x v="0"/>
    <x v="0"/>
    <x v="1"/>
    <x v="1"/>
    <x v="617"/>
    <x v="1310"/>
    <x v="2"/>
    <x v="2"/>
    <x v="1"/>
  </r>
  <r>
    <x v="1311"/>
    <x v="1"/>
    <x v="4"/>
    <x v="344"/>
    <x v="408"/>
    <x v="576"/>
    <x v="1"/>
    <x v="0"/>
    <x v="0"/>
    <x v="0"/>
    <x v="0"/>
    <x v="2"/>
    <x v="1208"/>
    <x v="1311"/>
    <x v="2"/>
    <x v="2"/>
    <x v="1"/>
  </r>
  <r>
    <x v="1312"/>
    <x v="20"/>
    <x v="1"/>
    <x v="982"/>
    <x v="904"/>
    <x v="31"/>
    <x v="0"/>
    <x v="1"/>
    <x v="0"/>
    <x v="3"/>
    <x v="1"/>
    <x v="2"/>
    <x v="1209"/>
    <x v="1312"/>
    <x v="1"/>
    <x v="1"/>
    <x v="1"/>
  </r>
  <r>
    <x v="1313"/>
    <x v="18"/>
    <x v="1"/>
    <x v="240"/>
    <x v="60"/>
    <x v="189"/>
    <x v="0"/>
    <x v="1"/>
    <x v="0"/>
    <x v="3"/>
    <x v="0"/>
    <x v="2"/>
    <x v="1210"/>
    <x v="1313"/>
    <x v="2"/>
    <x v="1"/>
    <x v="1"/>
  </r>
  <r>
    <x v="1314"/>
    <x v="9"/>
    <x v="4"/>
    <x v="983"/>
    <x v="905"/>
    <x v="595"/>
    <x v="0"/>
    <x v="0"/>
    <x v="0"/>
    <x v="0"/>
    <x v="2"/>
    <x v="0"/>
    <x v="1211"/>
    <x v="1314"/>
    <x v="0"/>
    <x v="2"/>
    <x v="1"/>
  </r>
  <r>
    <x v="1315"/>
    <x v="30"/>
    <x v="0"/>
    <x v="416"/>
    <x v="161"/>
    <x v="596"/>
    <x v="0"/>
    <x v="0"/>
    <x v="0"/>
    <x v="0"/>
    <x v="2"/>
    <x v="0"/>
    <x v="1212"/>
    <x v="1315"/>
    <x v="0"/>
    <x v="1"/>
    <x v="1"/>
  </r>
  <r>
    <x v="1316"/>
    <x v="19"/>
    <x v="0"/>
    <x v="984"/>
    <x v="201"/>
    <x v="481"/>
    <x v="0"/>
    <x v="0"/>
    <x v="0"/>
    <x v="0"/>
    <x v="0"/>
    <x v="0"/>
    <x v="1213"/>
    <x v="1316"/>
    <x v="2"/>
    <x v="1"/>
    <x v="1"/>
  </r>
  <r>
    <x v="1317"/>
    <x v="19"/>
    <x v="3"/>
    <x v="985"/>
    <x v="692"/>
    <x v="454"/>
    <x v="0"/>
    <x v="0"/>
    <x v="0"/>
    <x v="0"/>
    <x v="0"/>
    <x v="0"/>
    <x v="1214"/>
    <x v="1317"/>
    <x v="2"/>
    <x v="1"/>
    <x v="1"/>
  </r>
  <r>
    <x v="1318"/>
    <x v="21"/>
    <x v="8"/>
    <x v="986"/>
    <x v="906"/>
    <x v="148"/>
    <x v="1"/>
    <x v="0"/>
    <x v="1"/>
    <x v="3"/>
    <x v="0"/>
    <x v="1"/>
    <x v="1215"/>
    <x v="1318"/>
    <x v="1"/>
    <x v="1"/>
    <x v="1"/>
  </r>
  <r>
    <x v="1319"/>
    <x v="19"/>
    <x v="3"/>
    <x v="3"/>
    <x v="907"/>
    <x v="42"/>
    <x v="0"/>
    <x v="0"/>
    <x v="0"/>
    <x v="0"/>
    <x v="2"/>
    <x v="0"/>
    <x v="1216"/>
    <x v="1319"/>
    <x v="1"/>
    <x v="1"/>
    <x v="1"/>
  </r>
  <r>
    <x v="1320"/>
    <x v="13"/>
    <x v="0"/>
    <x v="987"/>
    <x v="908"/>
    <x v="544"/>
    <x v="1"/>
    <x v="0"/>
    <x v="0"/>
    <x v="3"/>
    <x v="0"/>
    <x v="2"/>
    <x v="1217"/>
    <x v="1320"/>
    <x v="0"/>
    <x v="2"/>
    <x v="1"/>
  </r>
  <r>
    <x v="1321"/>
    <x v="37"/>
    <x v="2"/>
    <x v="988"/>
    <x v="424"/>
    <x v="80"/>
    <x v="0"/>
    <x v="0"/>
    <x v="0"/>
    <x v="0"/>
    <x v="2"/>
    <x v="2"/>
    <x v="1218"/>
    <x v="1321"/>
    <x v="2"/>
    <x v="1"/>
    <x v="1"/>
  </r>
  <r>
    <x v="1322"/>
    <x v="1"/>
    <x v="0"/>
    <x v="989"/>
    <x v="687"/>
    <x v="18"/>
    <x v="1"/>
    <x v="0"/>
    <x v="0"/>
    <x v="0"/>
    <x v="2"/>
    <x v="2"/>
    <x v="1219"/>
    <x v="1322"/>
    <x v="2"/>
    <x v="1"/>
    <x v="1"/>
  </r>
  <r>
    <x v="1323"/>
    <x v="1"/>
    <x v="0"/>
    <x v="990"/>
    <x v="909"/>
    <x v="507"/>
    <x v="1"/>
    <x v="0"/>
    <x v="0"/>
    <x v="0"/>
    <x v="0"/>
    <x v="2"/>
    <x v="1220"/>
    <x v="1323"/>
    <x v="2"/>
    <x v="1"/>
    <x v="1"/>
  </r>
  <r>
    <x v="1324"/>
    <x v="1"/>
    <x v="0"/>
    <x v="61"/>
    <x v="586"/>
    <x v="334"/>
    <x v="1"/>
    <x v="0"/>
    <x v="0"/>
    <x v="0"/>
    <x v="0"/>
    <x v="1"/>
    <x v="305"/>
    <x v="1324"/>
    <x v="0"/>
    <x v="1"/>
    <x v="1"/>
  </r>
  <r>
    <x v="1325"/>
    <x v="9"/>
    <x v="0"/>
    <x v="991"/>
    <x v="326"/>
    <x v="572"/>
    <x v="0"/>
    <x v="0"/>
    <x v="0"/>
    <x v="0"/>
    <x v="0"/>
    <x v="0"/>
    <x v="1221"/>
    <x v="1325"/>
    <x v="2"/>
    <x v="1"/>
    <x v="1"/>
  </r>
  <r>
    <x v="1326"/>
    <x v="9"/>
    <x v="0"/>
    <x v="414"/>
    <x v="390"/>
    <x v="514"/>
    <x v="0"/>
    <x v="0"/>
    <x v="0"/>
    <x v="0"/>
    <x v="2"/>
    <x v="0"/>
    <x v="1222"/>
    <x v="1326"/>
    <x v="0"/>
    <x v="1"/>
    <x v="1"/>
  </r>
  <r>
    <x v="1327"/>
    <x v="5"/>
    <x v="0"/>
    <x v="349"/>
    <x v="910"/>
    <x v="597"/>
    <x v="0"/>
    <x v="0"/>
    <x v="0"/>
    <x v="0"/>
    <x v="0"/>
    <x v="0"/>
    <x v="1223"/>
    <x v="1327"/>
    <x v="0"/>
    <x v="2"/>
    <x v="1"/>
  </r>
  <r>
    <x v="1328"/>
    <x v="31"/>
    <x v="12"/>
    <x v="965"/>
    <x v="911"/>
    <x v="180"/>
    <x v="1"/>
    <x v="1"/>
    <x v="0"/>
    <x v="3"/>
    <x v="0"/>
    <x v="2"/>
    <x v="1224"/>
    <x v="1328"/>
    <x v="1"/>
    <x v="1"/>
    <x v="1"/>
  </r>
  <r>
    <x v="1329"/>
    <x v="37"/>
    <x v="16"/>
    <x v="208"/>
    <x v="912"/>
    <x v="82"/>
    <x v="1"/>
    <x v="1"/>
    <x v="0"/>
    <x v="3"/>
    <x v="0"/>
    <x v="2"/>
    <x v="1225"/>
    <x v="1329"/>
    <x v="2"/>
    <x v="1"/>
    <x v="1"/>
  </r>
  <r>
    <x v="1330"/>
    <x v="8"/>
    <x v="0"/>
    <x v="419"/>
    <x v="913"/>
    <x v="598"/>
    <x v="1"/>
    <x v="1"/>
    <x v="0"/>
    <x v="3"/>
    <x v="1"/>
    <x v="0"/>
    <x v="1226"/>
    <x v="1330"/>
    <x v="1"/>
    <x v="2"/>
    <x v="1"/>
  </r>
  <r>
    <x v="1331"/>
    <x v="37"/>
    <x v="1"/>
    <x v="992"/>
    <x v="26"/>
    <x v="276"/>
    <x v="0"/>
    <x v="0"/>
    <x v="0"/>
    <x v="0"/>
    <x v="0"/>
    <x v="2"/>
    <x v="1227"/>
    <x v="1331"/>
    <x v="0"/>
    <x v="2"/>
    <x v="1"/>
  </r>
  <r>
    <x v="1332"/>
    <x v="3"/>
    <x v="15"/>
    <x v="993"/>
    <x v="914"/>
    <x v="326"/>
    <x v="0"/>
    <x v="0"/>
    <x v="0"/>
    <x v="0"/>
    <x v="0"/>
    <x v="2"/>
    <x v="1228"/>
    <x v="1332"/>
    <x v="0"/>
    <x v="1"/>
    <x v="1"/>
  </r>
  <r>
    <x v="1333"/>
    <x v="30"/>
    <x v="0"/>
    <x v="994"/>
    <x v="172"/>
    <x v="63"/>
    <x v="0"/>
    <x v="0"/>
    <x v="0"/>
    <x v="1"/>
    <x v="2"/>
    <x v="0"/>
    <x v="1229"/>
    <x v="1333"/>
    <x v="2"/>
    <x v="1"/>
    <x v="1"/>
  </r>
  <r>
    <x v="1334"/>
    <x v="30"/>
    <x v="0"/>
    <x v="995"/>
    <x v="28"/>
    <x v="7"/>
    <x v="0"/>
    <x v="0"/>
    <x v="0"/>
    <x v="1"/>
    <x v="0"/>
    <x v="0"/>
    <x v="1230"/>
    <x v="1334"/>
    <x v="1"/>
    <x v="2"/>
    <x v="1"/>
  </r>
  <r>
    <x v="1335"/>
    <x v="30"/>
    <x v="3"/>
    <x v="996"/>
    <x v="782"/>
    <x v="306"/>
    <x v="0"/>
    <x v="0"/>
    <x v="0"/>
    <x v="1"/>
    <x v="2"/>
    <x v="0"/>
    <x v="212"/>
    <x v="1335"/>
    <x v="1"/>
    <x v="2"/>
    <x v="1"/>
  </r>
  <r>
    <x v="1336"/>
    <x v="9"/>
    <x v="1"/>
    <x v="997"/>
    <x v="35"/>
    <x v="16"/>
    <x v="0"/>
    <x v="0"/>
    <x v="0"/>
    <x v="0"/>
    <x v="0"/>
    <x v="0"/>
    <x v="1231"/>
    <x v="1336"/>
    <x v="1"/>
    <x v="2"/>
    <x v="1"/>
  </r>
  <r>
    <x v="1337"/>
    <x v="30"/>
    <x v="0"/>
    <x v="484"/>
    <x v="915"/>
    <x v="317"/>
    <x v="0"/>
    <x v="0"/>
    <x v="0"/>
    <x v="1"/>
    <x v="2"/>
    <x v="0"/>
    <x v="1015"/>
    <x v="1337"/>
    <x v="2"/>
    <x v="1"/>
    <x v="1"/>
  </r>
  <r>
    <x v="1338"/>
    <x v="22"/>
    <x v="1"/>
    <x v="144"/>
    <x v="916"/>
    <x v="220"/>
    <x v="1"/>
    <x v="0"/>
    <x v="0"/>
    <x v="0"/>
    <x v="0"/>
    <x v="0"/>
    <x v="1232"/>
    <x v="1338"/>
    <x v="1"/>
    <x v="2"/>
    <x v="1"/>
  </r>
  <r>
    <x v="1339"/>
    <x v="27"/>
    <x v="0"/>
    <x v="998"/>
    <x v="917"/>
    <x v="271"/>
    <x v="1"/>
    <x v="0"/>
    <x v="0"/>
    <x v="3"/>
    <x v="0"/>
    <x v="0"/>
    <x v="1233"/>
    <x v="1339"/>
    <x v="0"/>
    <x v="2"/>
    <x v="1"/>
  </r>
  <r>
    <x v="1340"/>
    <x v="6"/>
    <x v="12"/>
    <x v="506"/>
    <x v="227"/>
    <x v="341"/>
    <x v="0"/>
    <x v="0"/>
    <x v="0"/>
    <x v="0"/>
    <x v="2"/>
    <x v="1"/>
    <x v="1234"/>
    <x v="1340"/>
    <x v="2"/>
    <x v="1"/>
    <x v="1"/>
  </r>
  <r>
    <x v="1341"/>
    <x v="47"/>
    <x v="1"/>
    <x v="999"/>
    <x v="918"/>
    <x v="391"/>
    <x v="1"/>
    <x v="0"/>
    <x v="0"/>
    <x v="0"/>
    <x v="2"/>
    <x v="2"/>
    <x v="442"/>
    <x v="1341"/>
    <x v="2"/>
    <x v="1"/>
    <x v="1"/>
  </r>
  <r>
    <x v="1342"/>
    <x v="20"/>
    <x v="12"/>
    <x v="1000"/>
    <x v="29"/>
    <x v="435"/>
    <x v="0"/>
    <x v="1"/>
    <x v="0"/>
    <x v="3"/>
    <x v="0"/>
    <x v="2"/>
    <x v="1235"/>
    <x v="1342"/>
    <x v="1"/>
    <x v="1"/>
    <x v="1"/>
  </r>
  <r>
    <x v="1343"/>
    <x v="11"/>
    <x v="3"/>
    <x v="365"/>
    <x v="919"/>
    <x v="441"/>
    <x v="0"/>
    <x v="0"/>
    <x v="0"/>
    <x v="0"/>
    <x v="2"/>
    <x v="0"/>
    <x v="1170"/>
    <x v="1343"/>
    <x v="1"/>
    <x v="2"/>
    <x v="1"/>
  </r>
  <r>
    <x v="1344"/>
    <x v="27"/>
    <x v="3"/>
    <x v="93"/>
    <x v="896"/>
    <x v="599"/>
    <x v="1"/>
    <x v="0"/>
    <x v="0"/>
    <x v="3"/>
    <x v="0"/>
    <x v="0"/>
    <x v="1236"/>
    <x v="1344"/>
    <x v="2"/>
    <x v="2"/>
    <x v="1"/>
  </r>
  <r>
    <x v="1345"/>
    <x v="11"/>
    <x v="0"/>
    <x v="1001"/>
    <x v="920"/>
    <x v="432"/>
    <x v="0"/>
    <x v="0"/>
    <x v="0"/>
    <x v="0"/>
    <x v="2"/>
    <x v="0"/>
    <x v="1237"/>
    <x v="1345"/>
    <x v="1"/>
    <x v="2"/>
    <x v="1"/>
  </r>
  <r>
    <x v="1346"/>
    <x v="27"/>
    <x v="3"/>
    <x v="167"/>
    <x v="67"/>
    <x v="28"/>
    <x v="1"/>
    <x v="0"/>
    <x v="0"/>
    <x v="3"/>
    <x v="0"/>
    <x v="0"/>
    <x v="1238"/>
    <x v="1346"/>
    <x v="0"/>
    <x v="2"/>
    <x v="1"/>
  </r>
  <r>
    <x v="1347"/>
    <x v="2"/>
    <x v="0"/>
    <x v="1002"/>
    <x v="921"/>
    <x v="600"/>
    <x v="1"/>
    <x v="0"/>
    <x v="0"/>
    <x v="1"/>
    <x v="0"/>
    <x v="0"/>
    <x v="1239"/>
    <x v="1347"/>
    <x v="1"/>
    <x v="1"/>
    <x v="1"/>
  </r>
  <r>
    <x v="1348"/>
    <x v="37"/>
    <x v="1"/>
    <x v="366"/>
    <x v="411"/>
    <x v="66"/>
    <x v="0"/>
    <x v="0"/>
    <x v="0"/>
    <x v="0"/>
    <x v="1"/>
    <x v="2"/>
    <x v="438"/>
    <x v="1348"/>
    <x v="0"/>
    <x v="1"/>
    <x v="1"/>
  </r>
  <r>
    <x v="1349"/>
    <x v="17"/>
    <x v="1"/>
    <x v="1003"/>
    <x v="225"/>
    <x v="224"/>
    <x v="1"/>
    <x v="0"/>
    <x v="0"/>
    <x v="0"/>
    <x v="2"/>
    <x v="2"/>
    <x v="1240"/>
    <x v="1349"/>
    <x v="0"/>
    <x v="1"/>
    <x v="1"/>
  </r>
  <r>
    <x v="1350"/>
    <x v="39"/>
    <x v="1"/>
    <x v="1004"/>
    <x v="64"/>
    <x v="85"/>
    <x v="0"/>
    <x v="1"/>
    <x v="0"/>
    <x v="3"/>
    <x v="2"/>
    <x v="1"/>
    <x v="1241"/>
    <x v="1350"/>
    <x v="2"/>
    <x v="1"/>
    <x v="1"/>
  </r>
  <r>
    <x v="1351"/>
    <x v="29"/>
    <x v="3"/>
    <x v="336"/>
    <x v="625"/>
    <x v="267"/>
    <x v="0"/>
    <x v="0"/>
    <x v="0"/>
    <x v="0"/>
    <x v="0"/>
    <x v="2"/>
    <x v="1242"/>
    <x v="1351"/>
    <x v="2"/>
    <x v="2"/>
    <x v="1"/>
  </r>
  <r>
    <x v="1352"/>
    <x v="1"/>
    <x v="1"/>
    <x v="1005"/>
    <x v="292"/>
    <x v="87"/>
    <x v="1"/>
    <x v="0"/>
    <x v="0"/>
    <x v="0"/>
    <x v="1"/>
    <x v="1"/>
    <x v="1243"/>
    <x v="1352"/>
    <x v="2"/>
    <x v="1"/>
    <x v="1"/>
  </r>
  <r>
    <x v="1353"/>
    <x v="9"/>
    <x v="1"/>
    <x v="1006"/>
    <x v="18"/>
    <x v="601"/>
    <x v="0"/>
    <x v="0"/>
    <x v="0"/>
    <x v="0"/>
    <x v="0"/>
    <x v="0"/>
    <x v="762"/>
    <x v="1353"/>
    <x v="0"/>
    <x v="1"/>
    <x v="1"/>
  </r>
  <r>
    <x v="1354"/>
    <x v="4"/>
    <x v="1"/>
    <x v="1007"/>
    <x v="713"/>
    <x v="259"/>
    <x v="0"/>
    <x v="0"/>
    <x v="0"/>
    <x v="0"/>
    <x v="1"/>
    <x v="1"/>
    <x v="1244"/>
    <x v="1354"/>
    <x v="1"/>
    <x v="1"/>
    <x v="1"/>
  </r>
  <r>
    <x v="1355"/>
    <x v="25"/>
    <x v="1"/>
    <x v="1008"/>
    <x v="381"/>
    <x v="176"/>
    <x v="0"/>
    <x v="0"/>
    <x v="0"/>
    <x v="0"/>
    <x v="1"/>
    <x v="2"/>
    <x v="492"/>
    <x v="1355"/>
    <x v="2"/>
    <x v="1"/>
    <x v="1"/>
  </r>
  <r>
    <x v="1356"/>
    <x v="40"/>
    <x v="1"/>
    <x v="1009"/>
    <x v="922"/>
    <x v="18"/>
    <x v="1"/>
    <x v="0"/>
    <x v="0"/>
    <x v="3"/>
    <x v="0"/>
    <x v="2"/>
    <x v="1245"/>
    <x v="1356"/>
    <x v="0"/>
    <x v="1"/>
    <x v="1"/>
  </r>
  <r>
    <x v="1357"/>
    <x v="5"/>
    <x v="0"/>
    <x v="501"/>
    <x v="923"/>
    <x v="602"/>
    <x v="0"/>
    <x v="0"/>
    <x v="0"/>
    <x v="0"/>
    <x v="2"/>
    <x v="0"/>
    <x v="1246"/>
    <x v="1357"/>
    <x v="1"/>
    <x v="2"/>
    <x v="1"/>
  </r>
  <r>
    <x v="1358"/>
    <x v="33"/>
    <x v="2"/>
    <x v="1010"/>
    <x v="924"/>
    <x v="106"/>
    <x v="1"/>
    <x v="1"/>
    <x v="0"/>
    <x v="3"/>
    <x v="0"/>
    <x v="1"/>
    <x v="1247"/>
    <x v="1358"/>
    <x v="0"/>
    <x v="1"/>
    <x v="1"/>
  </r>
  <r>
    <x v="1359"/>
    <x v="33"/>
    <x v="2"/>
    <x v="1011"/>
    <x v="907"/>
    <x v="144"/>
    <x v="1"/>
    <x v="1"/>
    <x v="0"/>
    <x v="3"/>
    <x v="2"/>
    <x v="2"/>
    <x v="1248"/>
    <x v="1359"/>
    <x v="1"/>
    <x v="1"/>
    <x v="1"/>
  </r>
  <r>
    <x v="1360"/>
    <x v="28"/>
    <x v="0"/>
    <x v="1012"/>
    <x v="925"/>
    <x v="508"/>
    <x v="0"/>
    <x v="0"/>
    <x v="0"/>
    <x v="1"/>
    <x v="0"/>
    <x v="2"/>
    <x v="1249"/>
    <x v="1360"/>
    <x v="2"/>
    <x v="1"/>
    <x v="1"/>
  </r>
  <r>
    <x v="1361"/>
    <x v="27"/>
    <x v="0"/>
    <x v="1013"/>
    <x v="926"/>
    <x v="96"/>
    <x v="1"/>
    <x v="0"/>
    <x v="0"/>
    <x v="3"/>
    <x v="0"/>
    <x v="0"/>
    <x v="1250"/>
    <x v="1361"/>
    <x v="2"/>
    <x v="1"/>
    <x v="1"/>
  </r>
  <r>
    <x v="1362"/>
    <x v="2"/>
    <x v="0"/>
    <x v="469"/>
    <x v="309"/>
    <x v="531"/>
    <x v="1"/>
    <x v="0"/>
    <x v="0"/>
    <x v="1"/>
    <x v="1"/>
    <x v="0"/>
    <x v="1251"/>
    <x v="1362"/>
    <x v="2"/>
    <x v="1"/>
    <x v="1"/>
  </r>
  <r>
    <x v="1363"/>
    <x v="36"/>
    <x v="3"/>
    <x v="1014"/>
    <x v="927"/>
    <x v="555"/>
    <x v="1"/>
    <x v="0"/>
    <x v="0"/>
    <x v="0"/>
    <x v="0"/>
    <x v="0"/>
    <x v="1252"/>
    <x v="1363"/>
    <x v="2"/>
    <x v="1"/>
    <x v="1"/>
  </r>
  <r>
    <x v="1364"/>
    <x v="24"/>
    <x v="1"/>
    <x v="22"/>
    <x v="928"/>
    <x v="21"/>
    <x v="1"/>
    <x v="0"/>
    <x v="0"/>
    <x v="1"/>
    <x v="2"/>
    <x v="1"/>
    <x v="388"/>
    <x v="1364"/>
    <x v="0"/>
    <x v="2"/>
    <x v="1"/>
  </r>
  <r>
    <x v="1365"/>
    <x v="38"/>
    <x v="15"/>
    <x v="1015"/>
    <x v="929"/>
    <x v="427"/>
    <x v="0"/>
    <x v="0"/>
    <x v="0"/>
    <x v="3"/>
    <x v="0"/>
    <x v="1"/>
    <x v="1253"/>
    <x v="1365"/>
    <x v="0"/>
    <x v="1"/>
    <x v="1"/>
  </r>
  <r>
    <x v="1366"/>
    <x v="29"/>
    <x v="2"/>
    <x v="1016"/>
    <x v="930"/>
    <x v="86"/>
    <x v="0"/>
    <x v="0"/>
    <x v="0"/>
    <x v="0"/>
    <x v="0"/>
    <x v="2"/>
    <x v="1254"/>
    <x v="1366"/>
    <x v="1"/>
    <x v="1"/>
    <x v="1"/>
  </r>
  <r>
    <x v="1367"/>
    <x v="5"/>
    <x v="0"/>
    <x v="93"/>
    <x v="931"/>
    <x v="53"/>
    <x v="0"/>
    <x v="0"/>
    <x v="0"/>
    <x v="0"/>
    <x v="1"/>
    <x v="0"/>
    <x v="1255"/>
    <x v="1367"/>
    <x v="2"/>
    <x v="2"/>
    <x v="1"/>
  </r>
  <r>
    <x v="1368"/>
    <x v="6"/>
    <x v="1"/>
    <x v="1017"/>
    <x v="932"/>
    <x v="128"/>
    <x v="0"/>
    <x v="0"/>
    <x v="0"/>
    <x v="0"/>
    <x v="1"/>
    <x v="1"/>
    <x v="1256"/>
    <x v="1368"/>
    <x v="0"/>
    <x v="1"/>
    <x v="1"/>
  </r>
  <r>
    <x v="1369"/>
    <x v="47"/>
    <x v="1"/>
    <x v="1018"/>
    <x v="933"/>
    <x v="372"/>
    <x v="1"/>
    <x v="0"/>
    <x v="0"/>
    <x v="0"/>
    <x v="1"/>
    <x v="2"/>
    <x v="1257"/>
    <x v="1369"/>
    <x v="2"/>
    <x v="1"/>
    <x v="1"/>
  </r>
  <r>
    <x v="1370"/>
    <x v="4"/>
    <x v="1"/>
    <x v="1019"/>
    <x v="934"/>
    <x v="337"/>
    <x v="0"/>
    <x v="0"/>
    <x v="0"/>
    <x v="0"/>
    <x v="0"/>
    <x v="2"/>
    <x v="1258"/>
    <x v="1370"/>
    <x v="2"/>
    <x v="1"/>
    <x v="1"/>
  </r>
  <r>
    <x v="1371"/>
    <x v="42"/>
    <x v="1"/>
    <x v="1020"/>
    <x v="935"/>
    <x v="214"/>
    <x v="0"/>
    <x v="0"/>
    <x v="0"/>
    <x v="0"/>
    <x v="0"/>
    <x v="1"/>
    <x v="1259"/>
    <x v="1371"/>
    <x v="1"/>
    <x v="1"/>
    <x v="1"/>
  </r>
  <r>
    <x v="1372"/>
    <x v="19"/>
    <x v="0"/>
    <x v="1021"/>
    <x v="136"/>
    <x v="496"/>
    <x v="0"/>
    <x v="0"/>
    <x v="0"/>
    <x v="0"/>
    <x v="0"/>
    <x v="0"/>
    <x v="1260"/>
    <x v="1372"/>
    <x v="0"/>
    <x v="1"/>
    <x v="1"/>
  </r>
  <r>
    <x v="1373"/>
    <x v="31"/>
    <x v="1"/>
    <x v="1022"/>
    <x v="627"/>
    <x v="128"/>
    <x v="1"/>
    <x v="1"/>
    <x v="0"/>
    <x v="3"/>
    <x v="0"/>
    <x v="1"/>
    <x v="1261"/>
    <x v="1373"/>
    <x v="0"/>
    <x v="1"/>
    <x v="1"/>
  </r>
  <r>
    <x v="1374"/>
    <x v="35"/>
    <x v="12"/>
    <x v="1023"/>
    <x v="936"/>
    <x v="124"/>
    <x v="0"/>
    <x v="0"/>
    <x v="0"/>
    <x v="0"/>
    <x v="2"/>
    <x v="2"/>
    <x v="1262"/>
    <x v="1374"/>
    <x v="2"/>
    <x v="1"/>
    <x v="1"/>
  </r>
  <r>
    <x v="1375"/>
    <x v="19"/>
    <x v="0"/>
    <x v="1024"/>
    <x v="425"/>
    <x v="355"/>
    <x v="0"/>
    <x v="0"/>
    <x v="0"/>
    <x v="0"/>
    <x v="1"/>
    <x v="0"/>
    <x v="195"/>
    <x v="1375"/>
    <x v="0"/>
    <x v="0"/>
    <x v="1"/>
  </r>
  <r>
    <x v="1376"/>
    <x v="31"/>
    <x v="1"/>
    <x v="315"/>
    <x v="937"/>
    <x v="134"/>
    <x v="1"/>
    <x v="1"/>
    <x v="0"/>
    <x v="3"/>
    <x v="0"/>
    <x v="2"/>
    <x v="1263"/>
    <x v="1376"/>
    <x v="1"/>
    <x v="1"/>
    <x v="1"/>
  </r>
  <r>
    <x v="1377"/>
    <x v="36"/>
    <x v="1"/>
    <x v="1025"/>
    <x v="938"/>
    <x v="399"/>
    <x v="1"/>
    <x v="0"/>
    <x v="0"/>
    <x v="0"/>
    <x v="0"/>
    <x v="0"/>
    <x v="1264"/>
    <x v="1377"/>
    <x v="1"/>
    <x v="1"/>
    <x v="1"/>
  </r>
  <r>
    <x v="1378"/>
    <x v="1"/>
    <x v="0"/>
    <x v="62"/>
    <x v="234"/>
    <x v="259"/>
    <x v="1"/>
    <x v="0"/>
    <x v="0"/>
    <x v="0"/>
    <x v="1"/>
    <x v="1"/>
    <x v="538"/>
    <x v="1378"/>
    <x v="2"/>
    <x v="2"/>
    <x v="1"/>
  </r>
  <r>
    <x v="1379"/>
    <x v="9"/>
    <x v="3"/>
    <x v="190"/>
    <x v="680"/>
    <x v="421"/>
    <x v="0"/>
    <x v="0"/>
    <x v="0"/>
    <x v="0"/>
    <x v="1"/>
    <x v="0"/>
    <x v="1265"/>
    <x v="1379"/>
    <x v="1"/>
    <x v="0"/>
    <x v="1"/>
  </r>
  <r>
    <x v="1380"/>
    <x v="11"/>
    <x v="0"/>
    <x v="1026"/>
    <x v="939"/>
    <x v="547"/>
    <x v="0"/>
    <x v="0"/>
    <x v="0"/>
    <x v="0"/>
    <x v="0"/>
    <x v="0"/>
    <x v="1266"/>
    <x v="1380"/>
    <x v="2"/>
    <x v="2"/>
    <x v="1"/>
  </r>
  <r>
    <x v="1381"/>
    <x v="29"/>
    <x v="1"/>
    <x v="440"/>
    <x v="673"/>
    <x v="195"/>
    <x v="0"/>
    <x v="0"/>
    <x v="0"/>
    <x v="0"/>
    <x v="0"/>
    <x v="1"/>
    <x v="1267"/>
    <x v="1381"/>
    <x v="0"/>
    <x v="1"/>
    <x v="1"/>
  </r>
  <r>
    <x v="1382"/>
    <x v="9"/>
    <x v="0"/>
    <x v="811"/>
    <x v="713"/>
    <x v="364"/>
    <x v="0"/>
    <x v="0"/>
    <x v="0"/>
    <x v="0"/>
    <x v="0"/>
    <x v="2"/>
    <x v="1268"/>
    <x v="1382"/>
    <x v="2"/>
    <x v="2"/>
    <x v="1"/>
  </r>
  <r>
    <x v="1383"/>
    <x v="25"/>
    <x v="4"/>
    <x v="1027"/>
    <x v="379"/>
    <x v="151"/>
    <x v="0"/>
    <x v="0"/>
    <x v="0"/>
    <x v="0"/>
    <x v="2"/>
    <x v="2"/>
    <x v="1269"/>
    <x v="1383"/>
    <x v="1"/>
    <x v="2"/>
    <x v="1"/>
  </r>
  <r>
    <x v="1384"/>
    <x v="9"/>
    <x v="1"/>
    <x v="1028"/>
    <x v="940"/>
    <x v="562"/>
    <x v="0"/>
    <x v="1"/>
    <x v="0"/>
    <x v="3"/>
    <x v="0"/>
    <x v="1"/>
    <x v="1270"/>
    <x v="1384"/>
    <x v="0"/>
    <x v="1"/>
    <x v="1"/>
  </r>
  <r>
    <x v="1385"/>
    <x v="9"/>
    <x v="3"/>
    <x v="1029"/>
    <x v="941"/>
    <x v="603"/>
    <x v="0"/>
    <x v="0"/>
    <x v="0"/>
    <x v="0"/>
    <x v="1"/>
    <x v="0"/>
    <x v="9"/>
    <x v="1385"/>
    <x v="2"/>
    <x v="0"/>
    <x v="1"/>
  </r>
  <r>
    <x v="1386"/>
    <x v="38"/>
    <x v="14"/>
    <x v="1030"/>
    <x v="942"/>
    <x v="92"/>
    <x v="0"/>
    <x v="0"/>
    <x v="0"/>
    <x v="3"/>
    <x v="1"/>
    <x v="2"/>
    <x v="1271"/>
    <x v="1386"/>
    <x v="0"/>
    <x v="1"/>
    <x v="1"/>
  </r>
  <r>
    <x v="1387"/>
    <x v="37"/>
    <x v="0"/>
    <x v="1031"/>
    <x v="409"/>
    <x v="90"/>
    <x v="0"/>
    <x v="0"/>
    <x v="0"/>
    <x v="0"/>
    <x v="1"/>
    <x v="2"/>
    <x v="1272"/>
    <x v="1387"/>
    <x v="1"/>
    <x v="1"/>
    <x v="1"/>
  </r>
  <r>
    <x v="1388"/>
    <x v="36"/>
    <x v="16"/>
    <x v="11"/>
    <x v="852"/>
    <x v="579"/>
    <x v="1"/>
    <x v="0"/>
    <x v="0"/>
    <x v="0"/>
    <x v="2"/>
    <x v="0"/>
    <x v="1273"/>
    <x v="1388"/>
    <x v="2"/>
    <x v="1"/>
    <x v="1"/>
  </r>
  <r>
    <x v="1389"/>
    <x v="14"/>
    <x v="0"/>
    <x v="397"/>
    <x v="943"/>
    <x v="604"/>
    <x v="0"/>
    <x v="0"/>
    <x v="0"/>
    <x v="0"/>
    <x v="0"/>
    <x v="0"/>
    <x v="1274"/>
    <x v="1389"/>
    <x v="1"/>
    <x v="1"/>
    <x v="1"/>
  </r>
  <r>
    <x v="1390"/>
    <x v="40"/>
    <x v="1"/>
    <x v="1032"/>
    <x v="944"/>
    <x v="105"/>
    <x v="1"/>
    <x v="0"/>
    <x v="0"/>
    <x v="3"/>
    <x v="0"/>
    <x v="1"/>
    <x v="1275"/>
    <x v="1390"/>
    <x v="1"/>
    <x v="1"/>
    <x v="1"/>
  </r>
  <r>
    <x v="1391"/>
    <x v="45"/>
    <x v="13"/>
    <x v="143"/>
    <x v="945"/>
    <x v="4"/>
    <x v="1"/>
    <x v="0"/>
    <x v="0"/>
    <x v="0"/>
    <x v="0"/>
    <x v="2"/>
    <x v="1276"/>
    <x v="1391"/>
    <x v="2"/>
    <x v="1"/>
    <x v="1"/>
  </r>
  <r>
    <x v="1392"/>
    <x v="1"/>
    <x v="3"/>
    <x v="1033"/>
    <x v="946"/>
    <x v="105"/>
    <x v="1"/>
    <x v="0"/>
    <x v="0"/>
    <x v="0"/>
    <x v="0"/>
    <x v="1"/>
    <x v="1277"/>
    <x v="1392"/>
    <x v="1"/>
    <x v="1"/>
    <x v="1"/>
  </r>
  <r>
    <x v="1393"/>
    <x v="11"/>
    <x v="1"/>
    <x v="1034"/>
    <x v="947"/>
    <x v="594"/>
    <x v="0"/>
    <x v="0"/>
    <x v="0"/>
    <x v="0"/>
    <x v="1"/>
    <x v="0"/>
    <x v="1278"/>
    <x v="1393"/>
    <x v="0"/>
    <x v="2"/>
    <x v="1"/>
  </r>
  <r>
    <x v="1394"/>
    <x v="44"/>
    <x v="8"/>
    <x v="93"/>
    <x v="758"/>
    <x v="197"/>
    <x v="0"/>
    <x v="0"/>
    <x v="0"/>
    <x v="3"/>
    <x v="0"/>
    <x v="2"/>
    <x v="1279"/>
    <x v="1394"/>
    <x v="0"/>
    <x v="1"/>
    <x v="1"/>
  </r>
  <r>
    <x v="1395"/>
    <x v="20"/>
    <x v="1"/>
    <x v="93"/>
    <x v="948"/>
    <x v="473"/>
    <x v="0"/>
    <x v="1"/>
    <x v="0"/>
    <x v="3"/>
    <x v="0"/>
    <x v="2"/>
    <x v="1280"/>
    <x v="1395"/>
    <x v="2"/>
    <x v="1"/>
    <x v="1"/>
  </r>
  <r>
    <x v="1396"/>
    <x v="25"/>
    <x v="2"/>
    <x v="1035"/>
    <x v="462"/>
    <x v="1"/>
    <x v="0"/>
    <x v="0"/>
    <x v="0"/>
    <x v="0"/>
    <x v="2"/>
    <x v="1"/>
    <x v="1281"/>
    <x v="1396"/>
    <x v="2"/>
    <x v="1"/>
    <x v="1"/>
  </r>
  <r>
    <x v="1397"/>
    <x v="35"/>
    <x v="12"/>
    <x v="1036"/>
    <x v="949"/>
    <x v="85"/>
    <x v="0"/>
    <x v="0"/>
    <x v="0"/>
    <x v="0"/>
    <x v="0"/>
    <x v="1"/>
    <x v="1282"/>
    <x v="1397"/>
    <x v="2"/>
    <x v="1"/>
    <x v="1"/>
  </r>
  <r>
    <x v="1398"/>
    <x v="25"/>
    <x v="0"/>
    <x v="225"/>
    <x v="844"/>
    <x v="470"/>
    <x v="0"/>
    <x v="0"/>
    <x v="0"/>
    <x v="0"/>
    <x v="0"/>
    <x v="2"/>
    <x v="1283"/>
    <x v="1398"/>
    <x v="1"/>
    <x v="1"/>
    <x v="1"/>
  </r>
  <r>
    <x v="1399"/>
    <x v="25"/>
    <x v="2"/>
    <x v="592"/>
    <x v="893"/>
    <x v="103"/>
    <x v="0"/>
    <x v="0"/>
    <x v="0"/>
    <x v="0"/>
    <x v="0"/>
    <x v="2"/>
    <x v="1284"/>
    <x v="1399"/>
    <x v="2"/>
    <x v="1"/>
    <x v="1"/>
  </r>
  <r>
    <x v="1400"/>
    <x v="47"/>
    <x v="1"/>
    <x v="1037"/>
    <x v="950"/>
    <x v="336"/>
    <x v="1"/>
    <x v="0"/>
    <x v="0"/>
    <x v="0"/>
    <x v="2"/>
    <x v="1"/>
    <x v="1285"/>
    <x v="1400"/>
    <x v="0"/>
    <x v="1"/>
    <x v="1"/>
  </r>
  <r>
    <x v="1401"/>
    <x v="9"/>
    <x v="0"/>
    <x v="54"/>
    <x v="951"/>
    <x v="533"/>
    <x v="0"/>
    <x v="0"/>
    <x v="0"/>
    <x v="0"/>
    <x v="2"/>
    <x v="0"/>
    <x v="1286"/>
    <x v="1401"/>
    <x v="1"/>
    <x v="1"/>
    <x v="1"/>
  </r>
  <r>
    <x v="1402"/>
    <x v="9"/>
    <x v="3"/>
    <x v="524"/>
    <x v="419"/>
    <x v="605"/>
    <x v="0"/>
    <x v="0"/>
    <x v="0"/>
    <x v="0"/>
    <x v="1"/>
    <x v="0"/>
    <x v="335"/>
    <x v="1402"/>
    <x v="2"/>
    <x v="1"/>
    <x v="1"/>
  </r>
  <r>
    <x v="1403"/>
    <x v="9"/>
    <x v="3"/>
    <x v="1038"/>
    <x v="809"/>
    <x v="606"/>
    <x v="0"/>
    <x v="0"/>
    <x v="0"/>
    <x v="0"/>
    <x v="0"/>
    <x v="0"/>
    <x v="1287"/>
    <x v="1403"/>
    <x v="1"/>
    <x v="1"/>
    <x v="1"/>
  </r>
  <r>
    <x v="1404"/>
    <x v="9"/>
    <x v="3"/>
    <x v="1039"/>
    <x v="613"/>
    <x v="607"/>
    <x v="0"/>
    <x v="0"/>
    <x v="0"/>
    <x v="0"/>
    <x v="2"/>
    <x v="0"/>
    <x v="1288"/>
    <x v="1404"/>
    <x v="1"/>
    <x v="1"/>
    <x v="1"/>
  </r>
  <r>
    <x v="1405"/>
    <x v="45"/>
    <x v="3"/>
    <x v="25"/>
    <x v="645"/>
    <x v="237"/>
    <x v="1"/>
    <x v="0"/>
    <x v="0"/>
    <x v="0"/>
    <x v="0"/>
    <x v="2"/>
    <x v="1289"/>
    <x v="1405"/>
    <x v="0"/>
    <x v="1"/>
    <x v="1"/>
  </r>
  <r>
    <x v="1406"/>
    <x v="0"/>
    <x v="1"/>
    <x v="592"/>
    <x v="952"/>
    <x v="608"/>
    <x v="0"/>
    <x v="0"/>
    <x v="0"/>
    <x v="0"/>
    <x v="2"/>
    <x v="0"/>
    <x v="1290"/>
    <x v="1406"/>
    <x v="2"/>
    <x v="2"/>
    <x v="1"/>
  </r>
  <r>
    <x v="1407"/>
    <x v="31"/>
    <x v="1"/>
    <x v="42"/>
    <x v="953"/>
    <x v="21"/>
    <x v="1"/>
    <x v="1"/>
    <x v="0"/>
    <x v="3"/>
    <x v="2"/>
    <x v="1"/>
    <x v="1291"/>
    <x v="1407"/>
    <x v="2"/>
    <x v="1"/>
    <x v="1"/>
  </r>
  <r>
    <x v="1408"/>
    <x v="22"/>
    <x v="0"/>
    <x v="1"/>
    <x v="954"/>
    <x v="609"/>
    <x v="1"/>
    <x v="0"/>
    <x v="0"/>
    <x v="0"/>
    <x v="0"/>
    <x v="0"/>
    <x v="1292"/>
    <x v="1408"/>
    <x v="2"/>
    <x v="2"/>
    <x v="1"/>
  </r>
  <r>
    <x v="1409"/>
    <x v="6"/>
    <x v="14"/>
    <x v="1040"/>
    <x v="955"/>
    <x v="259"/>
    <x v="0"/>
    <x v="0"/>
    <x v="0"/>
    <x v="0"/>
    <x v="0"/>
    <x v="1"/>
    <x v="1293"/>
    <x v="1409"/>
    <x v="2"/>
    <x v="1"/>
    <x v="1"/>
  </r>
  <r>
    <x v="1410"/>
    <x v="23"/>
    <x v="1"/>
    <x v="1041"/>
    <x v="956"/>
    <x v="120"/>
    <x v="1"/>
    <x v="0"/>
    <x v="0"/>
    <x v="3"/>
    <x v="0"/>
    <x v="2"/>
    <x v="1294"/>
    <x v="1410"/>
    <x v="2"/>
    <x v="1"/>
    <x v="1"/>
  </r>
  <r>
    <x v="1411"/>
    <x v="32"/>
    <x v="1"/>
    <x v="1019"/>
    <x v="43"/>
    <x v="335"/>
    <x v="0"/>
    <x v="0"/>
    <x v="0"/>
    <x v="3"/>
    <x v="2"/>
    <x v="2"/>
    <x v="1295"/>
    <x v="1411"/>
    <x v="2"/>
    <x v="1"/>
    <x v="1"/>
  </r>
  <r>
    <x v="1412"/>
    <x v="9"/>
    <x v="0"/>
    <x v="1042"/>
    <x v="957"/>
    <x v="96"/>
    <x v="0"/>
    <x v="0"/>
    <x v="0"/>
    <x v="0"/>
    <x v="2"/>
    <x v="0"/>
    <x v="1296"/>
    <x v="1412"/>
    <x v="1"/>
    <x v="1"/>
    <x v="1"/>
  </r>
  <r>
    <x v="1413"/>
    <x v="1"/>
    <x v="1"/>
    <x v="145"/>
    <x v="958"/>
    <x v="268"/>
    <x v="1"/>
    <x v="0"/>
    <x v="0"/>
    <x v="0"/>
    <x v="1"/>
    <x v="1"/>
    <x v="1297"/>
    <x v="1413"/>
    <x v="1"/>
    <x v="2"/>
    <x v="1"/>
  </r>
  <r>
    <x v="1414"/>
    <x v="9"/>
    <x v="1"/>
    <x v="1043"/>
    <x v="275"/>
    <x v="308"/>
    <x v="0"/>
    <x v="0"/>
    <x v="0"/>
    <x v="0"/>
    <x v="2"/>
    <x v="0"/>
    <x v="1298"/>
    <x v="1414"/>
    <x v="0"/>
    <x v="1"/>
    <x v="1"/>
  </r>
  <r>
    <x v="1415"/>
    <x v="33"/>
    <x v="3"/>
    <x v="79"/>
    <x v="404"/>
    <x v="331"/>
    <x v="1"/>
    <x v="1"/>
    <x v="0"/>
    <x v="3"/>
    <x v="0"/>
    <x v="1"/>
    <x v="1299"/>
    <x v="1415"/>
    <x v="2"/>
    <x v="2"/>
    <x v="1"/>
  </r>
  <r>
    <x v="1416"/>
    <x v="31"/>
    <x v="1"/>
    <x v="1044"/>
    <x v="959"/>
    <x v="148"/>
    <x v="1"/>
    <x v="1"/>
    <x v="0"/>
    <x v="3"/>
    <x v="0"/>
    <x v="1"/>
    <x v="1300"/>
    <x v="1416"/>
    <x v="1"/>
    <x v="1"/>
    <x v="1"/>
  </r>
  <r>
    <x v="1417"/>
    <x v="23"/>
    <x v="15"/>
    <x v="101"/>
    <x v="960"/>
    <x v="27"/>
    <x v="1"/>
    <x v="0"/>
    <x v="0"/>
    <x v="3"/>
    <x v="0"/>
    <x v="2"/>
    <x v="1294"/>
    <x v="1417"/>
    <x v="0"/>
    <x v="1"/>
    <x v="1"/>
  </r>
  <r>
    <x v="1418"/>
    <x v="45"/>
    <x v="1"/>
    <x v="244"/>
    <x v="961"/>
    <x v="191"/>
    <x v="1"/>
    <x v="0"/>
    <x v="0"/>
    <x v="0"/>
    <x v="2"/>
    <x v="2"/>
    <x v="1301"/>
    <x v="1418"/>
    <x v="0"/>
    <x v="1"/>
    <x v="1"/>
  </r>
  <r>
    <x v="1419"/>
    <x v="22"/>
    <x v="0"/>
    <x v="1045"/>
    <x v="962"/>
    <x v="137"/>
    <x v="1"/>
    <x v="0"/>
    <x v="0"/>
    <x v="0"/>
    <x v="1"/>
    <x v="0"/>
    <x v="1302"/>
    <x v="1419"/>
    <x v="0"/>
    <x v="2"/>
    <x v="1"/>
  </r>
  <r>
    <x v="1420"/>
    <x v="21"/>
    <x v="1"/>
    <x v="1046"/>
    <x v="963"/>
    <x v="87"/>
    <x v="1"/>
    <x v="0"/>
    <x v="0"/>
    <x v="0"/>
    <x v="1"/>
    <x v="1"/>
    <x v="1303"/>
    <x v="1420"/>
    <x v="2"/>
    <x v="1"/>
    <x v="1"/>
  </r>
  <r>
    <x v="1421"/>
    <x v="29"/>
    <x v="6"/>
    <x v="1047"/>
    <x v="964"/>
    <x v="119"/>
    <x v="0"/>
    <x v="0"/>
    <x v="0"/>
    <x v="0"/>
    <x v="0"/>
    <x v="1"/>
    <x v="1304"/>
    <x v="1421"/>
    <x v="0"/>
    <x v="2"/>
    <x v="1"/>
  </r>
  <r>
    <x v="1422"/>
    <x v="29"/>
    <x v="3"/>
    <x v="1048"/>
    <x v="742"/>
    <x v="231"/>
    <x v="0"/>
    <x v="0"/>
    <x v="0"/>
    <x v="0"/>
    <x v="1"/>
    <x v="1"/>
    <x v="575"/>
    <x v="1422"/>
    <x v="1"/>
    <x v="2"/>
    <x v="1"/>
  </r>
  <r>
    <x v="1423"/>
    <x v="25"/>
    <x v="1"/>
    <x v="1049"/>
    <x v="965"/>
    <x v="21"/>
    <x v="0"/>
    <x v="0"/>
    <x v="0"/>
    <x v="0"/>
    <x v="0"/>
    <x v="1"/>
    <x v="1305"/>
    <x v="1423"/>
    <x v="0"/>
    <x v="1"/>
    <x v="1"/>
  </r>
  <r>
    <x v="1424"/>
    <x v="18"/>
    <x v="3"/>
    <x v="1050"/>
    <x v="927"/>
    <x v="208"/>
    <x v="0"/>
    <x v="1"/>
    <x v="0"/>
    <x v="3"/>
    <x v="1"/>
    <x v="1"/>
    <x v="1306"/>
    <x v="1424"/>
    <x v="2"/>
    <x v="2"/>
    <x v="1"/>
  </r>
  <r>
    <x v="1425"/>
    <x v="29"/>
    <x v="3"/>
    <x v="6"/>
    <x v="117"/>
    <x v="155"/>
    <x v="0"/>
    <x v="0"/>
    <x v="0"/>
    <x v="0"/>
    <x v="0"/>
    <x v="1"/>
    <x v="566"/>
    <x v="1425"/>
    <x v="2"/>
    <x v="2"/>
    <x v="1"/>
  </r>
  <r>
    <x v="1426"/>
    <x v="9"/>
    <x v="1"/>
    <x v="1051"/>
    <x v="308"/>
    <x v="418"/>
    <x v="0"/>
    <x v="0"/>
    <x v="0"/>
    <x v="0"/>
    <x v="2"/>
    <x v="0"/>
    <x v="1307"/>
    <x v="1426"/>
    <x v="0"/>
    <x v="1"/>
    <x v="1"/>
  </r>
  <r>
    <x v="1427"/>
    <x v="9"/>
    <x v="1"/>
    <x v="1052"/>
    <x v="421"/>
    <x v="154"/>
    <x v="0"/>
    <x v="0"/>
    <x v="0"/>
    <x v="0"/>
    <x v="1"/>
    <x v="0"/>
    <x v="1308"/>
    <x v="1427"/>
    <x v="2"/>
    <x v="1"/>
    <x v="1"/>
  </r>
  <r>
    <x v="1428"/>
    <x v="33"/>
    <x v="3"/>
    <x v="394"/>
    <x v="97"/>
    <x v="109"/>
    <x v="1"/>
    <x v="1"/>
    <x v="0"/>
    <x v="3"/>
    <x v="0"/>
    <x v="1"/>
    <x v="1309"/>
    <x v="1428"/>
    <x v="2"/>
    <x v="1"/>
    <x v="1"/>
  </r>
  <r>
    <x v="1429"/>
    <x v="11"/>
    <x v="0"/>
    <x v="1053"/>
    <x v="966"/>
    <x v="568"/>
    <x v="0"/>
    <x v="0"/>
    <x v="0"/>
    <x v="0"/>
    <x v="3"/>
    <x v="3"/>
    <x v="584"/>
    <x v="1429"/>
    <x v="2"/>
    <x v="2"/>
    <x v="1"/>
  </r>
  <r>
    <x v="1430"/>
    <x v="20"/>
    <x v="12"/>
    <x v="1054"/>
    <x v="967"/>
    <x v="226"/>
    <x v="0"/>
    <x v="1"/>
    <x v="0"/>
    <x v="3"/>
    <x v="1"/>
    <x v="2"/>
    <x v="1310"/>
    <x v="1430"/>
    <x v="2"/>
    <x v="1"/>
    <x v="1"/>
  </r>
  <r>
    <x v="1431"/>
    <x v="36"/>
    <x v="3"/>
    <x v="22"/>
    <x v="680"/>
    <x v="541"/>
    <x v="1"/>
    <x v="0"/>
    <x v="0"/>
    <x v="0"/>
    <x v="2"/>
    <x v="0"/>
    <x v="1311"/>
    <x v="1431"/>
    <x v="1"/>
    <x v="1"/>
    <x v="1"/>
  </r>
  <r>
    <x v="1432"/>
    <x v="11"/>
    <x v="0"/>
    <x v="1055"/>
    <x v="968"/>
    <x v="154"/>
    <x v="0"/>
    <x v="0"/>
    <x v="0"/>
    <x v="0"/>
    <x v="0"/>
    <x v="0"/>
    <x v="1312"/>
    <x v="1432"/>
    <x v="0"/>
    <x v="2"/>
    <x v="1"/>
  </r>
  <r>
    <x v="1433"/>
    <x v="36"/>
    <x v="2"/>
    <x v="301"/>
    <x v="860"/>
    <x v="402"/>
    <x v="1"/>
    <x v="0"/>
    <x v="0"/>
    <x v="0"/>
    <x v="0"/>
    <x v="0"/>
    <x v="1313"/>
    <x v="1433"/>
    <x v="0"/>
    <x v="1"/>
    <x v="1"/>
  </r>
  <r>
    <x v="1434"/>
    <x v="33"/>
    <x v="1"/>
    <x v="1056"/>
    <x v="969"/>
    <x v="21"/>
    <x v="1"/>
    <x v="1"/>
    <x v="0"/>
    <x v="3"/>
    <x v="2"/>
    <x v="1"/>
    <x v="1314"/>
    <x v="1434"/>
    <x v="2"/>
    <x v="1"/>
    <x v="1"/>
  </r>
  <r>
    <x v="1435"/>
    <x v="20"/>
    <x v="14"/>
    <x v="1057"/>
    <x v="970"/>
    <x v="229"/>
    <x v="0"/>
    <x v="1"/>
    <x v="0"/>
    <x v="3"/>
    <x v="2"/>
    <x v="1"/>
    <x v="1315"/>
    <x v="1435"/>
    <x v="2"/>
    <x v="1"/>
    <x v="1"/>
  </r>
  <r>
    <x v="1436"/>
    <x v="29"/>
    <x v="3"/>
    <x v="708"/>
    <x v="98"/>
    <x v="150"/>
    <x v="0"/>
    <x v="0"/>
    <x v="0"/>
    <x v="0"/>
    <x v="1"/>
    <x v="2"/>
    <x v="1316"/>
    <x v="1436"/>
    <x v="1"/>
    <x v="1"/>
    <x v="1"/>
  </r>
  <r>
    <x v="1437"/>
    <x v="18"/>
    <x v="0"/>
    <x v="265"/>
    <x v="971"/>
    <x v="331"/>
    <x v="0"/>
    <x v="1"/>
    <x v="0"/>
    <x v="3"/>
    <x v="2"/>
    <x v="1"/>
    <x v="1317"/>
    <x v="1437"/>
    <x v="1"/>
    <x v="1"/>
    <x v="1"/>
  </r>
  <r>
    <x v="1438"/>
    <x v="29"/>
    <x v="3"/>
    <x v="618"/>
    <x v="382"/>
    <x v="328"/>
    <x v="0"/>
    <x v="0"/>
    <x v="0"/>
    <x v="0"/>
    <x v="0"/>
    <x v="2"/>
    <x v="1318"/>
    <x v="1438"/>
    <x v="1"/>
    <x v="1"/>
    <x v="1"/>
  </r>
  <r>
    <x v="1439"/>
    <x v="26"/>
    <x v="1"/>
    <x v="1058"/>
    <x v="421"/>
    <x v="179"/>
    <x v="1"/>
    <x v="0"/>
    <x v="0"/>
    <x v="3"/>
    <x v="1"/>
    <x v="0"/>
    <x v="1319"/>
    <x v="1439"/>
    <x v="2"/>
    <x v="1"/>
    <x v="1"/>
  </r>
  <r>
    <x v="1440"/>
    <x v="18"/>
    <x v="3"/>
    <x v="1059"/>
    <x v="801"/>
    <x v="173"/>
    <x v="0"/>
    <x v="1"/>
    <x v="0"/>
    <x v="3"/>
    <x v="1"/>
    <x v="2"/>
    <x v="1320"/>
    <x v="1440"/>
    <x v="0"/>
    <x v="1"/>
    <x v="1"/>
  </r>
  <r>
    <x v="1441"/>
    <x v="32"/>
    <x v="1"/>
    <x v="79"/>
    <x v="972"/>
    <x v="99"/>
    <x v="0"/>
    <x v="0"/>
    <x v="0"/>
    <x v="3"/>
    <x v="1"/>
    <x v="1"/>
    <x v="1321"/>
    <x v="1441"/>
    <x v="1"/>
    <x v="1"/>
    <x v="1"/>
  </r>
  <r>
    <x v="1442"/>
    <x v="18"/>
    <x v="2"/>
    <x v="416"/>
    <x v="369"/>
    <x v="330"/>
    <x v="0"/>
    <x v="1"/>
    <x v="0"/>
    <x v="3"/>
    <x v="2"/>
    <x v="1"/>
    <x v="1322"/>
    <x v="1442"/>
    <x v="0"/>
    <x v="1"/>
    <x v="1"/>
  </r>
  <r>
    <x v="1443"/>
    <x v="41"/>
    <x v="2"/>
    <x v="1060"/>
    <x v="973"/>
    <x v="189"/>
    <x v="0"/>
    <x v="0"/>
    <x v="1"/>
    <x v="3"/>
    <x v="0"/>
    <x v="2"/>
    <x v="1323"/>
    <x v="1443"/>
    <x v="2"/>
    <x v="1"/>
    <x v="1"/>
  </r>
  <r>
    <x v="1444"/>
    <x v="11"/>
    <x v="1"/>
    <x v="1061"/>
    <x v="974"/>
    <x v="584"/>
    <x v="0"/>
    <x v="0"/>
    <x v="0"/>
    <x v="0"/>
    <x v="0"/>
    <x v="0"/>
    <x v="1324"/>
    <x v="1444"/>
    <x v="0"/>
    <x v="2"/>
    <x v="1"/>
  </r>
  <r>
    <x v="1445"/>
    <x v="28"/>
    <x v="1"/>
    <x v="192"/>
    <x v="387"/>
    <x v="67"/>
    <x v="0"/>
    <x v="0"/>
    <x v="0"/>
    <x v="1"/>
    <x v="2"/>
    <x v="2"/>
    <x v="1325"/>
    <x v="1445"/>
    <x v="0"/>
    <x v="1"/>
    <x v="1"/>
  </r>
  <r>
    <x v="1446"/>
    <x v="11"/>
    <x v="0"/>
    <x v="674"/>
    <x v="975"/>
    <x v="405"/>
    <x v="0"/>
    <x v="0"/>
    <x v="0"/>
    <x v="0"/>
    <x v="3"/>
    <x v="3"/>
    <x v="1326"/>
    <x v="1446"/>
    <x v="1"/>
    <x v="2"/>
    <x v="1"/>
  </r>
  <r>
    <x v="1447"/>
    <x v="13"/>
    <x v="0"/>
    <x v="1062"/>
    <x v="976"/>
    <x v="610"/>
    <x v="0"/>
    <x v="0"/>
    <x v="0"/>
    <x v="0"/>
    <x v="1"/>
    <x v="0"/>
    <x v="1327"/>
    <x v="1447"/>
    <x v="0"/>
    <x v="2"/>
    <x v="1"/>
  </r>
  <r>
    <x v="1448"/>
    <x v="24"/>
    <x v="1"/>
    <x v="1063"/>
    <x v="977"/>
    <x v="206"/>
    <x v="1"/>
    <x v="0"/>
    <x v="0"/>
    <x v="1"/>
    <x v="3"/>
    <x v="3"/>
    <x v="1328"/>
    <x v="1448"/>
    <x v="1"/>
    <x v="2"/>
    <x v="1"/>
  </r>
  <r>
    <x v="1449"/>
    <x v="17"/>
    <x v="1"/>
    <x v="1064"/>
    <x v="292"/>
    <x v="10"/>
    <x v="1"/>
    <x v="0"/>
    <x v="0"/>
    <x v="0"/>
    <x v="0"/>
    <x v="1"/>
    <x v="1329"/>
    <x v="1449"/>
    <x v="1"/>
    <x v="1"/>
    <x v="1"/>
  </r>
  <r>
    <x v="1450"/>
    <x v="1"/>
    <x v="0"/>
    <x v="1065"/>
    <x v="978"/>
    <x v="473"/>
    <x v="1"/>
    <x v="0"/>
    <x v="0"/>
    <x v="0"/>
    <x v="0"/>
    <x v="2"/>
    <x v="1330"/>
    <x v="1450"/>
    <x v="1"/>
    <x v="1"/>
    <x v="1"/>
  </r>
  <r>
    <x v="1451"/>
    <x v="36"/>
    <x v="1"/>
    <x v="25"/>
    <x v="29"/>
    <x v="531"/>
    <x v="1"/>
    <x v="0"/>
    <x v="0"/>
    <x v="0"/>
    <x v="0"/>
    <x v="0"/>
    <x v="315"/>
    <x v="1451"/>
    <x v="0"/>
    <x v="2"/>
    <x v="1"/>
  </r>
  <r>
    <x v="1452"/>
    <x v="30"/>
    <x v="0"/>
    <x v="620"/>
    <x v="979"/>
    <x v="317"/>
    <x v="0"/>
    <x v="0"/>
    <x v="0"/>
    <x v="1"/>
    <x v="2"/>
    <x v="0"/>
    <x v="1331"/>
    <x v="1452"/>
    <x v="2"/>
    <x v="1"/>
    <x v="1"/>
  </r>
  <r>
    <x v="1453"/>
    <x v="36"/>
    <x v="1"/>
    <x v="1066"/>
    <x v="54"/>
    <x v="611"/>
    <x v="1"/>
    <x v="0"/>
    <x v="0"/>
    <x v="0"/>
    <x v="2"/>
    <x v="0"/>
    <x v="1332"/>
    <x v="1453"/>
    <x v="0"/>
    <x v="2"/>
    <x v="1"/>
  </r>
  <r>
    <x v="1454"/>
    <x v="36"/>
    <x v="1"/>
    <x v="1067"/>
    <x v="375"/>
    <x v="612"/>
    <x v="1"/>
    <x v="0"/>
    <x v="0"/>
    <x v="0"/>
    <x v="0"/>
    <x v="0"/>
    <x v="1333"/>
    <x v="1454"/>
    <x v="2"/>
    <x v="2"/>
    <x v="1"/>
  </r>
  <r>
    <x v="1455"/>
    <x v="37"/>
    <x v="0"/>
    <x v="1068"/>
    <x v="980"/>
    <x v="3"/>
    <x v="0"/>
    <x v="0"/>
    <x v="0"/>
    <x v="0"/>
    <x v="0"/>
    <x v="1"/>
    <x v="601"/>
    <x v="1455"/>
    <x v="1"/>
    <x v="1"/>
    <x v="1"/>
  </r>
  <r>
    <x v="1456"/>
    <x v="26"/>
    <x v="0"/>
    <x v="1069"/>
    <x v="981"/>
    <x v="525"/>
    <x v="1"/>
    <x v="0"/>
    <x v="0"/>
    <x v="3"/>
    <x v="2"/>
    <x v="0"/>
    <x v="1334"/>
    <x v="1456"/>
    <x v="0"/>
    <x v="1"/>
    <x v="1"/>
  </r>
  <r>
    <x v="1457"/>
    <x v="26"/>
    <x v="2"/>
    <x v="225"/>
    <x v="905"/>
    <x v="592"/>
    <x v="1"/>
    <x v="0"/>
    <x v="0"/>
    <x v="3"/>
    <x v="1"/>
    <x v="0"/>
    <x v="1335"/>
    <x v="1457"/>
    <x v="1"/>
    <x v="1"/>
    <x v="1"/>
  </r>
  <r>
    <x v="1458"/>
    <x v="29"/>
    <x v="1"/>
    <x v="1070"/>
    <x v="982"/>
    <x v="538"/>
    <x v="0"/>
    <x v="0"/>
    <x v="0"/>
    <x v="0"/>
    <x v="2"/>
    <x v="2"/>
    <x v="1336"/>
    <x v="1458"/>
    <x v="0"/>
    <x v="2"/>
    <x v="1"/>
  </r>
  <r>
    <x v="1459"/>
    <x v="42"/>
    <x v="14"/>
    <x v="1071"/>
    <x v="983"/>
    <x v="161"/>
    <x v="0"/>
    <x v="0"/>
    <x v="0"/>
    <x v="0"/>
    <x v="0"/>
    <x v="2"/>
    <x v="1337"/>
    <x v="1459"/>
    <x v="2"/>
    <x v="1"/>
    <x v="1"/>
  </r>
  <r>
    <x v="1460"/>
    <x v="33"/>
    <x v="1"/>
    <x v="440"/>
    <x v="141"/>
    <x v="358"/>
    <x v="1"/>
    <x v="1"/>
    <x v="0"/>
    <x v="3"/>
    <x v="0"/>
    <x v="2"/>
    <x v="1338"/>
    <x v="1460"/>
    <x v="0"/>
    <x v="1"/>
    <x v="1"/>
  </r>
  <r>
    <x v="1461"/>
    <x v="33"/>
    <x v="1"/>
    <x v="1072"/>
    <x v="984"/>
    <x v="176"/>
    <x v="1"/>
    <x v="1"/>
    <x v="0"/>
    <x v="3"/>
    <x v="0"/>
    <x v="2"/>
    <x v="1339"/>
    <x v="1461"/>
    <x v="0"/>
    <x v="1"/>
    <x v="1"/>
  </r>
  <r>
    <x v="1462"/>
    <x v="37"/>
    <x v="3"/>
    <x v="230"/>
    <x v="98"/>
    <x v="495"/>
    <x v="0"/>
    <x v="0"/>
    <x v="0"/>
    <x v="0"/>
    <x v="1"/>
    <x v="2"/>
    <x v="1340"/>
    <x v="1462"/>
    <x v="2"/>
    <x v="2"/>
    <x v="1"/>
  </r>
  <r>
    <x v="1463"/>
    <x v="0"/>
    <x v="0"/>
    <x v="1073"/>
    <x v="985"/>
    <x v="613"/>
    <x v="0"/>
    <x v="0"/>
    <x v="0"/>
    <x v="0"/>
    <x v="1"/>
    <x v="0"/>
    <x v="1341"/>
    <x v="1463"/>
    <x v="0"/>
    <x v="2"/>
    <x v="1"/>
  </r>
  <r>
    <x v="1464"/>
    <x v="27"/>
    <x v="0"/>
    <x v="1074"/>
    <x v="813"/>
    <x v="433"/>
    <x v="1"/>
    <x v="0"/>
    <x v="0"/>
    <x v="3"/>
    <x v="0"/>
    <x v="0"/>
    <x v="1342"/>
    <x v="1464"/>
    <x v="0"/>
    <x v="1"/>
    <x v="1"/>
  </r>
  <r>
    <x v="1465"/>
    <x v="37"/>
    <x v="4"/>
    <x v="1075"/>
    <x v="393"/>
    <x v="105"/>
    <x v="0"/>
    <x v="0"/>
    <x v="0"/>
    <x v="0"/>
    <x v="0"/>
    <x v="1"/>
    <x v="123"/>
    <x v="1465"/>
    <x v="2"/>
    <x v="2"/>
    <x v="1"/>
  </r>
  <r>
    <x v="1466"/>
    <x v="25"/>
    <x v="0"/>
    <x v="1076"/>
    <x v="160"/>
    <x v="143"/>
    <x v="0"/>
    <x v="0"/>
    <x v="0"/>
    <x v="0"/>
    <x v="2"/>
    <x v="2"/>
    <x v="1343"/>
    <x v="1466"/>
    <x v="0"/>
    <x v="1"/>
    <x v="1"/>
  </r>
  <r>
    <x v="1467"/>
    <x v="25"/>
    <x v="0"/>
    <x v="1077"/>
    <x v="63"/>
    <x v="192"/>
    <x v="0"/>
    <x v="0"/>
    <x v="0"/>
    <x v="0"/>
    <x v="0"/>
    <x v="2"/>
    <x v="1344"/>
    <x v="1467"/>
    <x v="1"/>
    <x v="1"/>
    <x v="1"/>
  </r>
  <r>
    <x v="1468"/>
    <x v="25"/>
    <x v="3"/>
    <x v="208"/>
    <x v="184"/>
    <x v="614"/>
    <x v="0"/>
    <x v="0"/>
    <x v="0"/>
    <x v="0"/>
    <x v="2"/>
    <x v="2"/>
    <x v="1345"/>
    <x v="1468"/>
    <x v="2"/>
    <x v="1"/>
    <x v="1"/>
  </r>
  <r>
    <x v="1469"/>
    <x v="36"/>
    <x v="1"/>
    <x v="1078"/>
    <x v="237"/>
    <x v="488"/>
    <x v="1"/>
    <x v="0"/>
    <x v="0"/>
    <x v="0"/>
    <x v="2"/>
    <x v="0"/>
    <x v="1346"/>
    <x v="1469"/>
    <x v="1"/>
    <x v="1"/>
    <x v="1"/>
  </r>
  <r>
    <x v="1470"/>
    <x v="9"/>
    <x v="0"/>
    <x v="1079"/>
    <x v="9"/>
    <x v="537"/>
    <x v="0"/>
    <x v="0"/>
    <x v="0"/>
    <x v="0"/>
    <x v="2"/>
    <x v="0"/>
    <x v="1347"/>
    <x v="1470"/>
    <x v="2"/>
    <x v="2"/>
    <x v="1"/>
  </r>
  <r>
    <x v="1471"/>
    <x v="32"/>
    <x v="3"/>
    <x v="347"/>
    <x v="378"/>
    <x v="27"/>
    <x v="0"/>
    <x v="0"/>
    <x v="0"/>
    <x v="3"/>
    <x v="2"/>
    <x v="2"/>
    <x v="1348"/>
    <x v="1471"/>
    <x v="2"/>
    <x v="1"/>
    <x v="1"/>
  </r>
  <r>
    <x v="1472"/>
    <x v="9"/>
    <x v="0"/>
    <x v="586"/>
    <x v="884"/>
    <x v="401"/>
    <x v="0"/>
    <x v="0"/>
    <x v="0"/>
    <x v="0"/>
    <x v="0"/>
    <x v="0"/>
    <x v="1349"/>
    <x v="1472"/>
    <x v="0"/>
    <x v="1"/>
    <x v="1"/>
  </r>
  <r>
    <x v="1473"/>
    <x v="1"/>
    <x v="3"/>
    <x v="1080"/>
    <x v="986"/>
    <x v="436"/>
    <x v="1"/>
    <x v="0"/>
    <x v="0"/>
    <x v="0"/>
    <x v="1"/>
    <x v="2"/>
    <x v="1350"/>
    <x v="1473"/>
    <x v="2"/>
    <x v="2"/>
    <x v="1"/>
  </r>
  <r>
    <x v="1474"/>
    <x v="32"/>
    <x v="2"/>
    <x v="1081"/>
    <x v="422"/>
    <x v="100"/>
    <x v="0"/>
    <x v="0"/>
    <x v="0"/>
    <x v="3"/>
    <x v="0"/>
    <x v="1"/>
    <x v="1351"/>
    <x v="1474"/>
    <x v="2"/>
    <x v="1"/>
    <x v="1"/>
  </r>
  <r>
    <x v="1475"/>
    <x v="35"/>
    <x v="13"/>
    <x v="1082"/>
    <x v="488"/>
    <x v="332"/>
    <x v="0"/>
    <x v="0"/>
    <x v="0"/>
    <x v="0"/>
    <x v="0"/>
    <x v="2"/>
    <x v="1352"/>
    <x v="1475"/>
    <x v="1"/>
    <x v="1"/>
    <x v="1"/>
  </r>
  <r>
    <x v="1476"/>
    <x v="32"/>
    <x v="2"/>
    <x v="971"/>
    <x v="387"/>
    <x v="184"/>
    <x v="0"/>
    <x v="0"/>
    <x v="0"/>
    <x v="3"/>
    <x v="2"/>
    <x v="1"/>
    <x v="690"/>
    <x v="1476"/>
    <x v="1"/>
    <x v="1"/>
    <x v="1"/>
  </r>
  <r>
    <x v="1477"/>
    <x v="20"/>
    <x v="14"/>
    <x v="1083"/>
    <x v="987"/>
    <x v="316"/>
    <x v="0"/>
    <x v="1"/>
    <x v="0"/>
    <x v="3"/>
    <x v="0"/>
    <x v="2"/>
    <x v="1353"/>
    <x v="1477"/>
    <x v="2"/>
    <x v="1"/>
    <x v="1"/>
  </r>
  <r>
    <x v="1478"/>
    <x v="0"/>
    <x v="0"/>
    <x v="1084"/>
    <x v="988"/>
    <x v="379"/>
    <x v="0"/>
    <x v="0"/>
    <x v="0"/>
    <x v="0"/>
    <x v="0"/>
    <x v="0"/>
    <x v="1354"/>
    <x v="1478"/>
    <x v="2"/>
    <x v="2"/>
    <x v="1"/>
  </r>
  <r>
    <x v="1479"/>
    <x v="38"/>
    <x v="1"/>
    <x v="1085"/>
    <x v="989"/>
    <x v="267"/>
    <x v="0"/>
    <x v="0"/>
    <x v="0"/>
    <x v="3"/>
    <x v="0"/>
    <x v="2"/>
    <x v="1355"/>
    <x v="1479"/>
    <x v="1"/>
    <x v="1"/>
    <x v="1"/>
  </r>
  <r>
    <x v="1480"/>
    <x v="34"/>
    <x v="1"/>
    <x v="246"/>
    <x v="990"/>
    <x v="427"/>
    <x v="0"/>
    <x v="0"/>
    <x v="0"/>
    <x v="3"/>
    <x v="1"/>
    <x v="1"/>
    <x v="203"/>
    <x v="1480"/>
    <x v="2"/>
    <x v="1"/>
    <x v="1"/>
  </r>
  <r>
    <x v="1481"/>
    <x v="37"/>
    <x v="2"/>
    <x v="1086"/>
    <x v="247"/>
    <x v="144"/>
    <x v="0"/>
    <x v="0"/>
    <x v="0"/>
    <x v="0"/>
    <x v="0"/>
    <x v="2"/>
    <x v="1356"/>
    <x v="1481"/>
    <x v="0"/>
    <x v="1"/>
    <x v="1"/>
  </r>
  <r>
    <x v="1482"/>
    <x v="9"/>
    <x v="0"/>
    <x v="1087"/>
    <x v="991"/>
    <x v="615"/>
    <x v="0"/>
    <x v="0"/>
    <x v="0"/>
    <x v="0"/>
    <x v="0"/>
    <x v="0"/>
    <x v="1357"/>
    <x v="1482"/>
    <x v="2"/>
    <x v="1"/>
    <x v="1"/>
  </r>
  <r>
    <x v="1483"/>
    <x v="25"/>
    <x v="3"/>
    <x v="59"/>
    <x v="683"/>
    <x v="176"/>
    <x v="0"/>
    <x v="0"/>
    <x v="0"/>
    <x v="0"/>
    <x v="0"/>
    <x v="2"/>
    <x v="1358"/>
    <x v="1483"/>
    <x v="0"/>
    <x v="1"/>
    <x v="1"/>
  </r>
  <r>
    <x v="1484"/>
    <x v="25"/>
    <x v="2"/>
    <x v="691"/>
    <x v="992"/>
    <x v="196"/>
    <x v="0"/>
    <x v="0"/>
    <x v="0"/>
    <x v="0"/>
    <x v="1"/>
    <x v="2"/>
    <x v="1359"/>
    <x v="1484"/>
    <x v="1"/>
    <x v="1"/>
    <x v="1"/>
  </r>
  <r>
    <x v="1485"/>
    <x v="25"/>
    <x v="0"/>
    <x v="1088"/>
    <x v="993"/>
    <x v="507"/>
    <x v="0"/>
    <x v="0"/>
    <x v="0"/>
    <x v="0"/>
    <x v="1"/>
    <x v="2"/>
    <x v="1360"/>
    <x v="1485"/>
    <x v="0"/>
    <x v="1"/>
    <x v="1"/>
  </r>
  <r>
    <x v="1486"/>
    <x v="25"/>
    <x v="3"/>
    <x v="1089"/>
    <x v="367"/>
    <x v="89"/>
    <x v="0"/>
    <x v="0"/>
    <x v="0"/>
    <x v="0"/>
    <x v="1"/>
    <x v="2"/>
    <x v="1361"/>
    <x v="1486"/>
    <x v="1"/>
    <x v="1"/>
    <x v="1"/>
  </r>
  <r>
    <x v="1487"/>
    <x v="40"/>
    <x v="1"/>
    <x v="1090"/>
    <x v="994"/>
    <x v="616"/>
    <x v="1"/>
    <x v="0"/>
    <x v="0"/>
    <x v="3"/>
    <x v="0"/>
    <x v="2"/>
    <x v="1362"/>
    <x v="1487"/>
    <x v="0"/>
    <x v="1"/>
    <x v="1"/>
  </r>
  <r>
    <x v="1488"/>
    <x v="29"/>
    <x v="0"/>
    <x v="1091"/>
    <x v="995"/>
    <x v="617"/>
    <x v="0"/>
    <x v="0"/>
    <x v="0"/>
    <x v="0"/>
    <x v="2"/>
    <x v="0"/>
    <x v="1363"/>
    <x v="1488"/>
    <x v="2"/>
    <x v="1"/>
    <x v="1"/>
  </r>
  <r>
    <x v="1489"/>
    <x v="16"/>
    <x v="0"/>
    <x v="1092"/>
    <x v="996"/>
    <x v="316"/>
    <x v="1"/>
    <x v="1"/>
    <x v="0"/>
    <x v="3"/>
    <x v="0"/>
    <x v="2"/>
    <x v="1364"/>
    <x v="1489"/>
    <x v="0"/>
    <x v="1"/>
    <x v="1"/>
  </r>
  <r>
    <x v="1490"/>
    <x v="37"/>
    <x v="0"/>
    <x v="1093"/>
    <x v="997"/>
    <x v="252"/>
    <x v="0"/>
    <x v="0"/>
    <x v="0"/>
    <x v="0"/>
    <x v="2"/>
    <x v="2"/>
    <x v="1365"/>
    <x v="1490"/>
    <x v="1"/>
    <x v="1"/>
    <x v="1"/>
  </r>
  <r>
    <x v="1491"/>
    <x v="37"/>
    <x v="1"/>
    <x v="1094"/>
    <x v="67"/>
    <x v="391"/>
    <x v="0"/>
    <x v="0"/>
    <x v="0"/>
    <x v="0"/>
    <x v="1"/>
    <x v="2"/>
    <x v="1366"/>
    <x v="1491"/>
    <x v="1"/>
    <x v="2"/>
    <x v="1"/>
  </r>
  <r>
    <x v="1492"/>
    <x v="17"/>
    <x v="9"/>
    <x v="1095"/>
    <x v="393"/>
    <x v="90"/>
    <x v="1"/>
    <x v="0"/>
    <x v="0"/>
    <x v="0"/>
    <x v="0"/>
    <x v="2"/>
    <x v="1367"/>
    <x v="1492"/>
    <x v="2"/>
    <x v="1"/>
    <x v="1"/>
  </r>
  <r>
    <x v="1493"/>
    <x v="19"/>
    <x v="0"/>
    <x v="965"/>
    <x v="998"/>
    <x v="234"/>
    <x v="1"/>
    <x v="0"/>
    <x v="0"/>
    <x v="3"/>
    <x v="2"/>
    <x v="0"/>
    <x v="1368"/>
    <x v="1493"/>
    <x v="0"/>
    <x v="1"/>
    <x v="1"/>
  </r>
  <r>
    <x v="1494"/>
    <x v="25"/>
    <x v="0"/>
    <x v="1096"/>
    <x v="999"/>
    <x v="70"/>
    <x v="0"/>
    <x v="0"/>
    <x v="0"/>
    <x v="0"/>
    <x v="0"/>
    <x v="2"/>
    <x v="1369"/>
    <x v="1494"/>
    <x v="2"/>
    <x v="1"/>
    <x v="1"/>
  </r>
  <r>
    <x v="1495"/>
    <x v="9"/>
    <x v="1"/>
    <x v="1097"/>
    <x v="1000"/>
    <x v="536"/>
    <x v="0"/>
    <x v="0"/>
    <x v="0"/>
    <x v="0"/>
    <x v="0"/>
    <x v="0"/>
    <x v="1370"/>
    <x v="1495"/>
    <x v="2"/>
    <x v="0"/>
    <x v="1"/>
  </r>
  <r>
    <x v="1496"/>
    <x v="25"/>
    <x v="0"/>
    <x v="1098"/>
    <x v="1001"/>
    <x v="145"/>
    <x v="0"/>
    <x v="0"/>
    <x v="0"/>
    <x v="0"/>
    <x v="2"/>
    <x v="2"/>
    <x v="1122"/>
    <x v="1496"/>
    <x v="0"/>
    <x v="1"/>
    <x v="1"/>
  </r>
  <r>
    <x v="1497"/>
    <x v="25"/>
    <x v="1"/>
    <x v="93"/>
    <x v="984"/>
    <x v="216"/>
    <x v="0"/>
    <x v="0"/>
    <x v="0"/>
    <x v="0"/>
    <x v="0"/>
    <x v="1"/>
    <x v="1371"/>
    <x v="1497"/>
    <x v="2"/>
    <x v="1"/>
    <x v="1"/>
  </r>
  <r>
    <x v="1498"/>
    <x v="9"/>
    <x v="0"/>
    <x v="1099"/>
    <x v="1002"/>
    <x v="258"/>
    <x v="0"/>
    <x v="0"/>
    <x v="0"/>
    <x v="0"/>
    <x v="2"/>
    <x v="0"/>
    <x v="335"/>
    <x v="1498"/>
    <x v="2"/>
    <x v="1"/>
    <x v="1"/>
  </r>
  <r>
    <x v="1499"/>
    <x v="32"/>
    <x v="1"/>
    <x v="549"/>
    <x v="1003"/>
    <x v="435"/>
    <x v="0"/>
    <x v="0"/>
    <x v="0"/>
    <x v="3"/>
    <x v="1"/>
    <x v="2"/>
    <x v="1372"/>
    <x v="1499"/>
    <x v="0"/>
    <x v="1"/>
    <x v="1"/>
  </r>
  <r>
    <x v="1500"/>
    <x v="4"/>
    <x v="2"/>
    <x v="1100"/>
    <x v="842"/>
    <x v="270"/>
    <x v="0"/>
    <x v="0"/>
    <x v="0"/>
    <x v="0"/>
    <x v="0"/>
    <x v="2"/>
    <x v="1373"/>
    <x v="1500"/>
    <x v="0"/>
    <x v="1"/>
    <x v="1"/>
  </r>
  <r>
    <x v="1501"/>
    <x v="17"/>
    <x v="2"/>
    <x v="537"/>
    <x v="649"/>
    <x v="353"/>
    <x v="1"/>
    <x v="0"/>
    <x v="0"/>
    <x v="0"/>
    <x v="0"/>
    <x v="2"/>
    <x v="1374"/>
    <x v="1501"/>
    <x v="1"/>
    <x v="1"/>
    <x v="1"/>
  </r>
  <r>
    <x v="1502"/>
    <x v="41"/>
    <x v="1"/>
    <x v="1101"/>
    <x v="1004"/>
    <x v="189"/>
    <x v="0"/>
    <x v="0"/>
    <x v="1"/>
    <x v="3"/>
    <x v="0"/>
    <x v="2"/>
    <x v="1375"/>
    <x v="1502"/>
    <x v="1"/>
    <x v="1"/>
    <x v="1"/>
  </r>
  <r>
    <x v="1503"/>
    <x v="36"/>
    <x v="3"/>
    <x v="1102"/>
    <x v="21"/>
    <x v="618"/>
    <x v="1"/>
    <x v="0"/>
    <x v="0"/>
    <x v="0"/>
    <x v="0"/>
    <x v="0"/>
    <x v="1376"/>
    <x v="1503"/>
    <x v="2"/>
    <x v="1"/>
    <x v="1"/>
  </r>
  <r>
    <x v="1504"/>
    <x v="16"/>
    <x v="0"/>
    <x v="1103"/>
    <x v="988"/>
    <x v="324"/>
    <x v="1"/>
    <x v="1"/>
    <x v="0"/>
    <x v="3"/>
    <x v="1"/>
    <x v="2"/>
    <x v="715"/>
    <x v="1504"/>
    <x v="2"/>
    <x v="1"/>
    <x v="1"/>
  </r>
  <r>
    <x v="1505"/>
    <x v="9"/>
    <x v="0"/>
    <x v="1104"/>
    <x v="1005"/>
    <x v="461"/>
    <x v="0"/>
    <x v="0"/>
    <x v="0"/>
    <x v="0"/>
    <x v="0"/>
    <x v="0"/>
    <x v="122"/>
    <x v="1505"/>
    <x v="1"/>
    <x v="1"/>
    <x v="1"/>
  </r>
  <r>
    <x v="1506"/>
    <x v="36"/>
    <x v="9"/>
    <x v="1030"/>
    <x v="305"/>
    <x v="537"/>
    <x v="1"/>
    <x v="0"/>
    <x v="0"/>
    <x v="0"/>
    <x v="1"/>
    <x v="0"/>
    <x v="1377"/>
    <x v="1506"/>
    <x v="2"/>
    <x v="1"/>
    <x v="1"/>
  </r>
  <r>
    <x v="1507"/>
    <x v="18"/>
    <x v="3"/>
    <x v="1105"/>
    <x v="1006"/>
    <x v="495"/>
    <x v="0"/>
    <x v="1"/>
    <x v="0"/>
    <x v="3"/>
    <x v="1"/>
    <x v="2"/>
    <x v="198"/>
    <x v="1507"/>
    <x v="2"/>
    <x v="1"/>
    <x v="1"/>
  </r>
  <r>
    <x v="1508"/>
    <x v="29"/>
    <x v="0"/>
    <x v="176"/>
    <x v="1007"/>
    <x v="562"/>
    <x v="0"/>
    <x v="0"/>
    <x v="0"/>
    <x v="0"/>
    <x v="1"/>
    <x v="1"/>
    <x v="1378"/>
    <x v="1508"/>
    <x v="1"/>
    <x v="1"/>
    <x v="1"/>
  </r>
  <r>
    <x v="1509"/>
    <x v="21"/>
    <x v="1"/>
    <x v="1106"/>
    <x v="1008"/>
    <x v="86"/>
    <x v="0"/>
    <x v="0"/>
    <x v="1"/>
    <x v="3"/>
    <x v="0"/>
    <x v="2"/>
    <x v="1379"/>
    <x v="1509"/>
    <x v="1"/>
    <x v="1"/>
    <x v="1"/>
  </r>
  <r>
    <x v="1510"/>
    <x v="18"/>
    <x v="4"/>
    <x v="145"/>
    <x v="497"/>
    <x v="47"/>
    <x v="0"/>
    <x v="1"/>
    <x v="0"/>
    <x v="3"/>
    <x v="0"/>
    <x v="2"/>
    <x v="1380"/>
    <x v="1510"/>
    <x v="1"/>
    <x v="2"/>
    <x v="1"/>
  </r>
  <r>
    <x v="1511"/>
    <x v="6"/>
    <x v="14"/>
    <x v="1107"/>
    <x v="1009"/>
    <x v="106"/>
    <x v="0"/>
    <x v="0"/>
    <x v="0"/>
    <x v="0"/>
    <x v="2"/>
    <x v="1"/>
    <x v="1381"/>
    <x v="1511"/>
    <x v="2"/>
    <x v="1"/>
    <x v="1"/>
  </r>
  <r>
    <x v="1512"/>
    <x v="27"/>
    <x v="1"/>
    <x v="1108"/>
    <x v="1010"/>
    <x v="619"/>
    <x v="1"/>
    <x v="0"/>
    <x v="0"/>
    <x v="3"/>
    <x v="1"/>
    <x v="0"/>
    <x v="1382"/>
    <x v="1512"/>
    <x v="1"/>
    <x v="1"/>
    <x v="1"/>
  </r>
  <r>
    <x v="1513"/>
    <x v="42"/>
    <x v="7"/>
    <x v="1109"/>
    <x v="191"/>
    <x v="67"/>
    <x v="0"/>
    <x v="0"/>
    <x v="0"/>
    <x v="0"/>
    <x v="1"/>
    <x v="2"/>
    <x v="1383"/>
    <x v="1513"/>
    <x v="2"/>
    <x v="0"/>
    <x v="1"/>
  </r>
  <r>
    <x v="1514"/>
    <x v="17"/>
    <x v="1"/>
    <x v="145"/>
    <x v="26"/>
    <x v="419"/>
    <x v="1"/>
    <x v="0"/>
    <x v="0"/>
    <x v="0"/>
    <x v="0"/>
    <x v="2"/>
    <x v="1384"/>
    <x v="1514"/>
    <x v="0"/>
    <x v="2"/>
    <x v="1"/>
  </r>
  <r>
    <x v="1515"/>
    <x v="25"/>
    <x v="0"/>
    <x v="898"/>
    <x v="1011"/>
    <x v="24"/>
    <x v="0"/>
    <x v="0"/>
    <x v="0"/>
    <x v="0"/>
    <x v="1"/>
    <x v="2"/>
    <x v="1385"/>
    <x v="1515"/>
    <x v="2"/>
    <x v="1"/>
    <x v="1"/>
  </r>
  <r>
    <x v="1516"/>
    <x v="36"/>
    <x v="0"/>
    <x v="1110"/>
    <x v="61"/>
    <x v="429"/>
    <x v="1"/>
    <x v="0"/>
    <x v="0"/>
    <x v="0"/>
    <x v="2"/>
    <x v="0"/>
    <x v="1386"/>
    <x v="1516"/>
    <x v="1"/>
    <x v="1"/>
    <x v="1"/>
  </r>
  <r>
    <x v="1517"/>
    <x v="36"/>
    <x v="3"/>
    <x v="386"/>
    <x v="21"/>
    <x v="620"/>
    <x v="1"/>
    <x v="0"/>
    <x v="0"/>
    <x v="0"/>
    <x v="0"/>
    <x v="0"/>
    <x v="1387"/>
    <x v="1517"/>
    <x v="0"/>
    <x v="1"/>
    <x v="1"/>
  </r>
  <r>
    <x v="1518"/>
    <x v="36"/>
    <x v="0"/>
    <x v="1111"/>
    <x v="909"/>
    <x v="543"/>
    <x v="1"/>
    <x v="0"/>
    <x v="0"/>
    <x v="0"/>
    <x v="2"/>
    <x v="0"/>
    <x v="1388"/>
    <x v="1518"/>
    <x v="0"/>
    <x v="1"/>
    <x v="1"/>
  </r>
  <r>
    <x v="1519"/>
    <x v="23"/>
    <x v="2"/>
    <x v="1112"/>
    <x v="1012"/>
    <x v="339"/>
    <x v="1"/>
    <x v="0"/>
    <x v="0"/>
    <x v="3"/>
    <x v="1"/>
    <x v="2"/>
    <x v="156"/>
    <x v="1519"/>
    <x v="2"/>
    <x v="1"/>
    <x v="1"/>
  </r>
  <r>
    <x v="1520"/>
    <x v="24"/>
    <x v="0"/>
    <x v="1113"/>
    <x v="1013"/>
    <x v="117"/>
    <x v="1"/>
    <x v="0"/>
    <x v="0"/>
    <x v="1"/>
    <x v="1"/>
    <x v="2"/>
    <x v="1389"/>
    <x v="1520"/>
    <x v="2"/>
    <x v="2"/>
    <x v="1"/>
  </r>
  <r>
    <x v="1521"/>
    <x v="2"/>
    <x v="0"/>
    <x v="530"/>
    <x v="1014"/>
    <x v="621"/>
    <x v="1"/>
    <x v="0"/>
    <x v="0"/>
    <x v="1"/>
    <x v="0"/>
    <x v="0"/>
    <x v="1390"/>
    <x v="1521"/>
    <x v="1"/>
    <x v="1"/>
    <x v="1"/>
  </r>
  <r>
    <x v="1522"/>
    <x v="17"/>
    <x v="4"/>
    <x v="1114"/>
    <x v="467"/>
    <x v="5"/>
    <x v="1"/>
    <x v="0"/>
    <x v="0"/>
    <x v="3"/>
    <x v="0"/>
    <x v="0"/>
    <x v="1391"/>
    <x v="1522"/>
    <x v="1"/>
    <x v="2"/>
    <x v="1"/>
  </r>
  <r>
    <x v="1523"/>
    <x v="26"/>
    <x v="4"/>
    <x v="208"/>
    <x v="589"/>
    <x v="535"/>
    <x v="1"/>
    <x v="0"/>
    <x v="0"/>
    <x v="3"/>
    <x v="1"/>
    <x v="0"/>
    <x v="1392"/>
    <x v="1523"/>
    <x v="2"/>
    <x v="2"/>
    <x v="1"/>
  </r>
  <r>
    <x v="1524"/>
    <x v="0"/>
    <x v="1"/>
    <x v="304"/>
    <x v="1015"/>
    <x v="461"/>
    <x v="0"/>
    <x v="0"/>
    <x v="0"/>
    <x v="0"/>
    <x v="1"/>
    <x v="0"/>
    <x v="620"/>
    <x v="1524"/>
    <x v="1"/>
    <x v="2"/>
    <x v="1"/>
  </r>
  <r>
    <x v="1525"/>
    <x v="9"/>
    <x v="0"/>
    <x v="1115"/>
    <x v="1016"/>
    <x v="104"/>
    <x v="0"/>
    <x v="0"/>
    <x v="0"/>
    <x v="0"/>
    <x v="0"/>
    <x v="0"/>
    <x v="1393"/>
    <x v="1525"/>
    <x v="0"/>
    <x v="1"/>
    <x v="1"/>
  </r>
  <r>
    <x v="1526"/>
    <x v="6"/>
    <x v="1"/>
    <x v="1116"/>
    <x v="1017"/>
    <x v="56"/>
    <x v="0"/>
    <x v="0"/>
    <x v="0"/>
    <x v="0"/>
    <x v="2"/>
    <x v="1"/>
    <x v="1394"/>
    <x v="1526"/>
    <x v="1"/>
    <x v="1"/>
    <x v="1"/>
  </r>
  <r>
    <x v="1527"/>
    <x v="33"/>
    <x v="1"/>
    <x v="1117"/>
    <x v="1018"/>
    <x v="249"/>
    <x v="1"/>
    <x v="1"/>
    <x v="0"/>
    <x v="3"/>
    <x v="0"/>
    <x v="2"/>
    <x v="1395"/>
    <x v="1527"/>
    <x v="0"/>
    <x v="2"/>
    <x v="1"/>
  </r>
  <r>
    <x v="1528"/>
    <x v="14"/>
    <x v="0"/>
    <x v="1118"/>
    <x v="1019"/>
    <x v="398"/>
    <x v="0"/>
    <x v="0"/>
    <x v="0"/>
    <x v="0"/>
    <x v="0"/>
    <x v="0"/>
    <x v="1396"/>
    <x v="1528"/>
    <x v="1"/>
    <x v="1"/>
    <x v="1"/>
  </r>
  <r>
    <x v="1529"/>
    <x v="0"/>
    <x v="1"/>
    <x v="78"/>
    <x v="1020"/>
    <x v="12"/>
    <x v="0"/>
    <x v="0"/>
    <x v="0"/>
    <x v="0"/>
    <x v="3"/>
    <x v="3"/>
    <x v="1397"/>
    <x v="1529"/>
    <x v="1"/>
    <x v="2"/>
    <x v="1"/>
  </r>
  <r>
    <x v="1530"/>
    <x v="17"/>
    <x v="1"/>
    <x v="1119"/>
    <x v="424"/>
    <x v="450"/>
    <x v="1"/>
    <x v="0"/>
    <x v="0"/>
    <x v="0"/>
    <x v="0"/>
    <x v="2"/>
    <x v="1398"/>
    <x v="1530"/>
    <x v="0"/>
    <x v="1"/>
    <x v="1"/>
  </r>
  <r>
    <x v="1531"/>
    <x v="4"/>
    <x v="3"/>
    <x v="1120"/>
    <x v="1021"/>
    <x v="81"/>
    <x v="0"/>
    <x v="0"/>
    <x v="0"/>
    <x v="0"/>
    <x v="0"/>
    <x v="2"/>
    <x v="1399"/>
    <x v="1531"/>
    <x v="1"/>
    <x v="2"/>
    <x v="1"/>
  </r>
  <r>
    <x v="1532"/>
    <x v="36"/>
    <x v="1"/>
    <x v="346"/>
    <x v="1022"/>
    <x v="13"/>
    <x v="1"/>
    <x v="0"/>
    <x v="0"/>
    <x v="0"/>
    <x v="1"/>
    <x v="0"/>
    <x v="1400"/>
    <x v="1532"/>
    <x v="1"/>
    <x v="2"/>
    <x v="1"/>
  </r>
  <r>
    <x v="1533"/>
    <x v="37"/>
    <x v="0"/>
    <x v="83"/>
    <x v="1023"/>
    <x v="47"/>
    <x v="0"/>
    <x v="0"/>
    <x v="0"/>
    <x v="0"/>
    <x v="1"/>
    <x v="2"/>
    <x v="1218"/>
    <x v="1533"/>
    <x v="2"/>
    <x v="1"/>
    <x v="1"/>
  </r>
  <r>
    <x v="1534"/>
    <x v="4"/>
    <x v="0"/>
    <x v="25"/>
    <x v="687"/>
    <x v="117"/>
    <x v="0"/>
    <x v="0"/>
    <x v="0"/>
    <x v="0"/>
    <x v="1"/>
    <x v="2"/>
    <x v="1401"/>
    <x v="1534"/>
    <x v="1"/>
    <x v="1"/>
    <x v="1"/>
  </r>
  <r>
    <x v="1535"/>
    <x v="32"/>
    <x v="0"/>
    <x v="47"/>
    <x v="1024"/>
    <x v="115"/>
    <x v="0"/>
    <x v="0"/>
    <x v="0"/>
    <x v="3"/>
    <x v="0"/>
    <x v="2"/>
    <x v="1402"/>
    <x v="1535"/>
    <x v="2"/>
    <x v="2"/>
    <x v="1"/>
  </r>
  <r>
    <x v="1536"/>
    <x v="2"/>
    <x v="0"/>
    <x v="1121"/>
    <x v="1025"/>
    <x v="293"/>
    <x v="1"/>
    <x v="0"/>
    <x v="0"/>
    <x v="1"/>
    <x v="1"/>
    <x v="0"/>
    <x v="1403"/>
    <x v="1536"/>
    <x v="0"/>
    <x v="1"/>
    <x v="1"/>
  </r>
  <r>
    <x v="1537"/>
    <x v="32"/>
    <x v="9"/>
    <x v="203"/>
    <x v="1026"/>
    <x v="507"/>
    <x v="0"/>
    <x v="0"/>
    <x v="0"/>
    <x v="3"/>
    <x v="1"/>
    <x v="2"/>
    <x v="1404"/>
    <x v="1537"/>
    <x v="0"/>
    <x v="1"/>
    <x v="1"/>
  </r>
  <r>
    <x v="1538"/>
    <x v="4"/>
    <x v="14"/>
    <x v="1122"/>
    <x v="820"/>
    <x v="419"/>
    <x v="0"/>
    <x v="0"/>
    <x v="0"/>
    <x v="0"/>
    <x v="2"/>
    <x v="2"/>
    <x v="1405"/>
    <x v="1538"/>
    <x v="2"/>
    <x v="1"/>
    <x v="1"/>
  </r>
  <r>
    <x v="1539"/>
    <x v="39"/>
    <x v="1"/>
    <x v="1123"/>
    <x v="307"/>
    <x v="587"/>
    <x v="0"/>
    <x v="1"/>
    <x v="0"/>
    <x v="3"/>
    <x v="0"/>
    <x v="2"/>
    <x v="1406"/>
    <x v="1539"/>
    <x v="1"/>
    <x v="1"/>
    <x v="1"/>
  </r>
  <r>
    <x v="1540"/>
    <x v="30"/>
    <x v="0"/>
    <x v="1124"/>
    <x v="1027"/>
    <x v="622"/>
    <x v="0"/>
    <x v="0"/>
    <x v="0"/>
    <x v="1"/>
    <x v="0"/>
    <x v="0"/>
    <x v="1407"/>
    <x v="1540"/>
    <x v="1"/>
    <x v="1"/>
    <x v="1"/>
  </r>
  <r>
    <x v="1541"/>
    <x v="37"/>
    <x v="5"/>
    <x v="1125"/>
    <x v="759"/>
    <x v="180"/>
    <x v="0"/>
    <x v="0"/>
    <x v="0"/>
    <x v="0"/>
    <x v="0"/>
    <x v="2"/>
    <x v="1408"/>
    <x v="1541"/>
    <x v="2"/>
    <x v="2"/>
    <x v="1"/>
  </r>
  <r>
    <x v="1542"/>
    <x v="37"/>
    <x v="3"/>
    <x v="47"/>
    <x v="801"/>
    <x v="119"/>
    <x v="0"/>
    <x v="0"/>
    <x v="0"/>
    <x v="0"/>
    <x v="0"/>
    <x v="1"/>
    <x v="1409"/>
    <x v="1542"/>
    <x v="0"/>
    <x v="1"/>
    <x v="1"/>
  </r>
  <r>
    <x v="1543"/>
    <x v="37"/>
    <x v="4"/>
    <x v="1126"/>
    <x v="50"/>
    <x v="623"/>
    <x v="0"/>
    <x v="0"/>
    <x v="0"/>
    <x v="0"/>
    <x v="1"/>
    <x v="1"/>
    <x v="1410"/>
    <x v="1543"/>
    <x v="2"/>
    <x v="2"/>
    <x v="1"/>
  </r>
  <r>
    <x v="1544"/>
    <x v="37"/>
    <x v="0"/>
    <x v="1127"/>
    <x v="1028"/>
    <x v="585"/>
    <x v="0"/>
    <x v="0"/>
    <x v="0"/>
    <x v="0"/>
    <x v="2"/>
    <x v="2"/>
    <x v="1411"/>
    <x v="1544"/>
    <x v="1"/>
    <x v="1"/>
    <x v="1"/>
  </r>
  <r>
    <x v="1545"/>
    <x v="32"/>
    <x v="3"/>
    <x v="347"/>
    <x v="105"/>
    <x v="40"/>
    <x v="0"/>
    <x v="0"/>
    <x v="0"/>
    <x v="3"/>
    <x v="1"/>
    <x v="2"/>
    <x v="1412"/>
    <x v="1545"/>
    <x v="0"/>
    <x v="1"/>
    <x v="1"/>
  </r>
  <r>
    <x v="1546"/>
    <x v="36"/>
    <x v="1"/>
    <x v="1128"/>
    <x v="520"/>
    <x v="624"/>
    <x v="1"/>
    <x v="0"/>
    <x v="0"/>
    <x v="0"/>
    <x v="0"/>
    <x v="0"/>
    <x v="1413"/>
    <x v="1546"/>
    <x v="1"/>
    <x v="1"/>
    <x v="1"/>
  </r>
  <r>
    <x v="1547"/>
    <x v="32"/>
    <x v="2"/>
    <x v="1129"/>
    <x v="384"/>
    <x v="49"/>
    <x v="0"/>
    <x v="0"/>
    <x v="0"/>
    <x v="3"/>
    <x v="0"/>
    <x v="2"/>
    <x v="1414"/>
    <x v="1547"/>
    <x v="2"/>
    <x v="1"/>
    <x v="1"/>
  </r>
  <r>
    <x v="1548"/>
    <x v="0"/>
    <x v="0"/>
    <x v="1130"/>
    <x v="1029"/>
    <x v="519"/>
    <x v="0"/>
    <x v="0"/>
    <x v="0"/>
    <x v="0"/>
    <x v="0"/>
    <x v="0"/>
    <x v="395"/>
    <x v="1548"/>
    <x v="2"/>
    <x v="2"/>
    <x v="1"/>
  </r>
  <r>
    <x v="1549"/>
    <x v="4"/>
    <x v="2"/>
    <x v="27"/>
    <x v="1030"/>
    <x v="195"/>
    <x v="0"/>
    <x v="0"/>
    <x v="0"/>
    <x v="0"/>
    <x v="0"/>
    <x v="1"/>
    <x v="1415"/>
    <x v="1549"/>
    <x v="2"/>
    <x v="1"/>
    <x v="1"/>
  </r>
  <r>
    <x v="1550"/>
    <x v="26"/>
    <x v="1"/>
    <x v="1131"/>
    <x v="276"/>
    <x v="625"/>
    <x v="1"/>
    <x v="0"/>
    <x v="0"/>
    <x v="3"/>
    <x v="0"/>
    <x v="0"/>
    <x v="1416"/>
    <x v="1550"/>
    <x v="0"/>
    <x v="1"/>
    <x v="1"/>
  </r>
  <r>
    <x v="1551"/>
    <x v="16"/>
    <x v="0"/>
    <x v="397"/>
    <x v="1031"/>
    <x v="56"/>
    <x v="1"/>
    <x v="1"/>
    <x v="0"/>
    <x v="3"/>
    <x v="0"/>
    <x v="1"/>
    <x v="52"/>
    <x v="1551"/>
    <x v="0"/>
    <x v="1"/>
    <x v="1"/>
  </r>
  <r>
    <x v="1552"/>
    <x v="37"/>
    <x v="1"/>
    <x v="1132"/>
    <x v="643"/>
    <x v="374"/>
    <x v="0"/>
    <x v="0"/>
    <x v="0"/>
    <x v="0"/>
    <x v="2"/>
    <x v="2"/>
    <x v="1417"/>
    <x v="1552"/>
    <x v="2"/>
    <x v="1"/>
    <x v="1"/>
  </r>
  <r>
    <x v="1553"/>
    <x v="37"/>
    <x v="0"/>
    <x v="1133"/>
    <x v="837"/>
    <x v="82"/>
    <x v="0"/>
    <x v="0"/>
    <x v="0"/>
    <x v="0"/>
    <x v="1"/>
    <x v="2"/>
    <x v="1418"/>
    <x v="1553"/>
    <x v="1"/>
    <x v="1"/>
    <x v="1"/>
  </r>
  <r>
    <x v="1554"/>
    <x v="1"/>
    <x v="0"/>
    <x v="178"/>
    <x v="1032"/>
    <x v="133"/>
    <x v="1"/>
    <x v="0"/>
    <x v="0"/>
    <x v="0"/>
    <x v="2"/>
    <x v="2"/>
    <x v="1419"/>
    <x v="1554"/>
    <x v="1"/>
    <x v="1"/>
    <x v="1"/>
  </r>
  <r>
    <x v="1555"/>
    <x v="6"/>
    <x v="14"/>
    <x v="217"/>
    <x v="222"/>
    <x v="31"/>
    <x v="0"/>
    <x v="0"/>
    <x v="0"/>
    <x v="0"/>
    <x v="0"/>
    <x v="2"/>
    <x v="230"/>
    <x v="1555"/>
    <x v="1"/>
    <x v="1"/>
    <x v="1"/>
  </r>
  <r>
    <x v="1556"/>
    <x v="37"/>
    <x v="0"/>
    <x v="1134"/>
    <x v="326"/>
    <x v="124"/>
    <x v="0"/>
    <x v="0"/>
    <x v="0"/>
    <x v="0"/>
    <x v="2"/>
    <x v="2"/>
    <x v="1408"/>
    <x v="1556"/>
    <x v="2"/>
    <x v="1"/>
    <x v="1"/>
  </r>
  <r>
    <x v="1557"/>
    <x v="37"/>
    <x v="3"/>
    <x v="524"/>
    <x v="941"/>
    <x v="152"/>
    <x v="0"/>
    <x v="0"/>
    <x v="0"/>
    <x v="0"/>
    <x v="2"/>
    <x v="2"/>
    <x v="1420"/>
    <x v="1557"/>
    <x v="0"/>
    <x v="1"/>
    <x v="1"/>
  </r>
  <r>
    <x v="1558"/>
    <x v="2"/>
    <x v="0"/>
    <x v="1135"/>
    <x v="1033"/>
    <x v="428"/>
    <x v="1"/>
    <x v="0"/>
    <x v="0"/>
    <x v="1"/>
    <x v="2"/>
    <x v="0"/>
    <x v="886"/>
    <x v="1558"/>
    <x v="2"/>
    <x v="1"/>
    <x v="1"/>
  </r>
  <r>
    <x v="1559"/>
    <x v="18"/>
    <x v="3"/>
    <x v="1136"/>
    <x v="528"/>
    <x v="334"/>
    <x v="0"/>
    <x v="0"/>
    <x v="0"/>
    <x v="0"/>
    <x v="0"/>
    <x v="1"/>
    <x v="1421"/>
    <x v="1559"/>
    <x v="0"/>
    <x v="1"/>
    <x v="1"/>
  </r>
  <r>
    <x v="1560"/>
    <x v="36"/>
    <x v="0"/>
    <x v="1137"/>
    <x v="397"/>
    <x v="42"/>
    <x v="1"/>
    <x v="0"/>
    <x v="0"/>
    <x v="0"/>
    <x v="0"/>
    <x v="0"/>
    <x v="1422"/>
    <x v="1560"/>
    <x v="2"/>
    <x v="1"/>
    <x v="1"/>
  </r>
  <r>
    <x v="1561"/>
    <x v="32"/>
    <x v="1"/>
    <x v="1138"/>
    <x v="1034"/>
    <x v="79"/>
    <x v="0"/>
    <x v="0"/>
    <x v="0"/>
    <x v="3"/>
    <x v="0"/>
    <x v="2"/>
    <x v="1423"/>
    <x v="1561"/>
    <x v="0"/>
    <x v="1"/>
    <x v="1"/>
  </r>
  <r>
    <x v="1562"/>
    <x v="32"/>
    <x v="1"/>
    <x v="1139"/>
    <x v="422"/>
    <x v="176"/>
    <x v="0"/>
    <x v="0"/>
    <x v="0"/>
    <x v="3"/>
    <x v="1"/>
    <x v="2"/>
    <x v="1424"/>
    <x v="1562"/>
    <x v="0"/>
    <x v="2"/>
    <x v="1"/>
  </r>
  <r>
    <x v="1563"/>
    <x v="17"/>
    <x v="0"/>
    <x v="142"/>
    <x v="1035"/>
    <x v="626"/>
    <x v="1"/>
    <x v="0"/>
    <x v="0"/>
    <x v="0"/>
    <x v="1"/>
    <x v="2"/>
    <x v="1425"/>
    <x v="1563"/>
    <x v="2"/>
    <x v="2"/>
    <x v="1"/>
  </r>
  <r>
    <x v="1564"/>
    <x v="27"/>
    <x v="0"/>
    <x v="1140"/>
    <x v="1036"/>
    <x v="573"/>
    <x v="1"/>
    <x v="0"/>
    <x v="0"/>
    <x v="3"/>
    <x v="0"/>
    <x v="0"/>
    <x v="1426"/>
    <x v="1564"/>
    <x v="0"/>
    <x v="1"/>
    <x v="1"/>
  </r>
  <r>
    <x v="1565"/>
    <x v="1"/>
    <x v="0"/>
    <x v="1141"/>
    <x v="1037"/>
    <x v="34"/>
    <x v="1"/>
    <x v="0"/>
    <x v="0"/>
    <x v="0"/>
    <x v="1"/>
    <x v="1"/>
    <x v="1427"/>
    <x v="1565"/>
    <x v="0"/>
    <x v="1"/>
    <x v="1"/>
  </r>
  <r>
    <x v="1566"/>
    <x v="38"/>
    <x v="3"/>
    <x v="319"/>
    <x v="500"/>
    <x v="380"/>
    <x v="0"/>
    <x v="0"/>
    <x v="0"/>
    <x v="3"/>
    <x v="1"/>
    <x v="2"/>
    <x v="1428"/>
    <x v="1566"/>
    <x v="2"/>
    <x v="1"/>
    <x v="1"/>
  </r>
  <r>
    <x v="1567"/>
    <x v="14"/>
    <x v="0"/>
    <x v="1142"/>
    <x v="1038"/>
    <x v="222"/>
    <x v="0"/>
    <x v="0"/>
    <x v="0"/>
    <x v="0"/>
    <x v="0"/>
    <x v="0"/>
    <x v="564"/>
    <x v="1567"/>
    <x v="0"/>
    <x v="1"/>
    <x v="1"/>
  </r>
  <r>
    <x v="1568"/>
    <x v="2"/>
    <x v="0"/>
    <x v="1143"/>
    <x v="1039"/>
    <x v="590"/>
    <x v="1"/>
    <x v="0"/>
    <x v="0"/>
    <x v="1"/>
    <x v="0"/>
    <x v="0"/>
    <x v="1429"/>
    <x v="1568"/>
    <x v="1"/>
    <x v="1"/>
    <x v="1"/>
  </r>
  <r>
    <x v="1569"/>
    <x v="17"/>
    <x v="7"/>
    <x v="803"/>
    <x v="277"/>
    <x v="52"/>
    <x v="1"/>
    <x v="0"/>
    <x v="0"/>
    <x v="0"/>
    <x v="0"/>
    <x v="2"/>
    <x v="1367"/>
    <x v="1569"/>
    <x v="0"/>
    <x v="0"/>
    <x v="1"/>
  </r>
  <r>
    <x v="1570"/>
    <x v="38"/>
    <x v="2"/>
    <x v="806"/>
    <x v="1040"/>
    <x v="209"/>
    <x v="0"/>
    <x v="0"/>
    <x v="0"/>
    <x v="3"/>
    <x v="0"/>
    <x v="2"/>
    <x v="1430"/>
    <x v="1570"/>
    <x v="0"/>
    <x v="1"/>
    <x v="1"/>
  </r>
  <r>
    <x v="1571"/>
    <x v="37"/>
    <x v="1"/>
    <x v="1144"/>
    <x v="1041"/>
    <x v="280"/>
    <x v="0"/>
    <x v="0"/>
    <x v="0"/>
    <x v="0"/>
    <x v="1"/>
    <x v="2"/>
    <x v="1431"/>
    <x v="1571"/>
    <x v="1"/>
    <x v="1"/>
    <x v="1"/>
  </r>
  <r>
    <x v="1572"/>
    <x v="31"/>
    <x v="14"/>
    <x v="1145"/>
    <x v="728"/>
    <x v="127"/>
    <x v="1"/>
    <x v="1"/>
    <x v="0"/>
    <x v="3"/>
    <x v="1"/>
    <x v="2"/>
    <x v="1432"/>
    <x v="1572"/>
    <x v="2"/>
    <x v="1"/>
    <x v="1"/>
  </r>
  <r>
    <x v="1573"/>
    <x v="37"/>
    <x v="1"/>
    <x v="1146"/>
    <x v="984"/>
    <x v="256"/>
    <x v="0"/>
    <x v="0"/>
    <x v="0"/>
    <x v="0"/>
    <x v="1"/>
    <x v="1"/>
    <x v="1433"/>
    <x v="1573"/>
    <x v="2"/>
    <x v="0"/>
    <x v="1"/>
  </r>
  <r>
    <x v="1574"/>
    <x v="1"/>
    <x v="0"/>
    <x v="23"/>
    <x v="1042"/>
    <x v="358"/>
    <x v="1"/>
    <x v="0"/>
    <x v="0"/>
    <x v="0"/>
    <x v="1"/>
    <x v="2"/>
    <x v="1434"/>
    <x v="1574"/>
    <x v="2"/>
    <x v="1"/>
    <x v="1"/>
  </r>
  <r>
    <x v="1575"/>
    <x v="32"/>
    <x v="1"/>
    <x v="1147"/>
    <x v="13"/>
    <x v="585"/>
    <x v="0"/>
    <x v="0"/>
    <x v="0"/>
    <x v="3"/>
    <x v="0"/>
    <x v="2"/>
    <x v="1435"/>
    <x v="1575"/>
    <x v="1"/>
    <x v="1"/>
    <x v="1"/>
  </r>
  <r>
    <x v="1576"/>
    <x v="2"/>
    <x v="0"/>
    <x v="1148"/>
    <x v="1043"/>
    <x v="627"/>
    <x v="1"/>
    <x v="0"/>
    <x v="0"/>
    <x v="1"/>
    <x v="0"/>
    <x v="0"/>
    <x v="433"/>
    <x v="1576"/>
    <x v="1"/>
    <x v="1"/>
    <x v="1"/>
  </r>
  <r>
    <x v="1577"/>
    <x v="45"/>
    <x v="14"/>
    <x v="1149"/>
    <x v="1044"/>
    <x v="213"/>
    <x v="1"/>
    <x v="0"/>
    <x v="0"/>
    <x v="0"/>
    <x v="0"/>
    <x v="1"/>
    <x v="1436"/>
    <x v="1577"/>
    <x v="0"/>
    <x v="1"/>
    <x v="1"/>
  </r>
  <r>
    <x v="1578"/>
    <x v="4"/>
    <x v="1"/>
    <x v="1150"/>
    <x v="1045"/>
    <x v="83"/>
    <x v="0"/>
    <x v="0"/>
    <x v="0"/>
    <x v="0"/>
    <x v="1"/>
    <x v="2"/>
    <x v="1437"/>
    <x v="1578"/>
    <x v="2"/>
    <x v="1"/>
    <x v="1"/>
  </r>
  <r>
    <x v="1579"/>
    <x v="25"/>
    <x v="1"/>
    <x v="143"/>
    <x v="1046"/>
    <x v="587"/>
    <x v="0"/>
    <x v="0"/>
    <x v="0"/>
    <x v="0"/>
    <x v="2"/>
    <x v="2"/>
    <x v="1438"/>
    <x v="1579"/>
    <x v="1"/>
    <x v="1"/>
    <x v="1"/>
  </r>
  <r>
    <x v="1580"/>
    <x v="33"/>
    <x v="0"/>
    <x v="1151"/>
    <x v="1047"/>
    <x v="80"/>
    <x v="1"/>
    <x v="1"/>
    <x v="0"/>
    <x v="3"/>
    <x v="0"/>
    <x v="2"/>
    <x v="1439"/>
    <x v="1580"/>
    <x v="2"/>
    <x v="2"/>
    <x v="1"/>
  </r>
  <r>
    <x v="1581"/>
    <x v="33"/>
    <x v="0"/>
    <x v="1152"/>
    <x v="951"/>
    <x v="316"/>
    <x v="1"/>
    <x v="1"/>
    <x v="0"/>
    <x v="3"/>
    <x v="0"/>
    <x v="2"/>
    <x v="1440"/>
    <x v="1581"/>
    <x v="1"/>
    <x v="1"/>
    <x v="1"/>
  </r>
  <r>
    <x v="1582"/>
    <x v="26"/>
    <x v="0"/>
    <x v="1153"/>
    <x v="247"/>
    <x v="628"/>
    <x v="1"/>
    <x v="0"/>
    <x v="0"/>
    <x v="3"/>
    <x v="2"/>
    <x v="0"/>
    <x v="1441"/>
    <x v="1582"/>
    <x v="2"/>
    <x v="1"/>
    <x v="1"/>
  </r>
  <r>
    <x v="1583"/>
    <x v="3"/>
    <x v="2"/>
    <x v="1154"/>
    <x v="1048"/>
    <x v="134"/>
    <x v="0"/>
    <x v="0"/>
    <x v="0"/>
    <x v="0"/>
    <x v="0"/>
    <x v="2"/>
    <x v="1442"/>
    <x v="1583"/>
    <x v="2"/>
    <x v="1"/>
    <x v="1"/>
  </r>
  <r>
    <x v="1584"/>
    <x v="17"/>
    <x v="0"/>
    <x v="1155"/>
    <x v="65"/>
    <x v="334"/>
    <x v="1"/>
    <x v="0"/>
    <x v="0"/>
    <x v="0"/>
    <x v="0"/>
    <x v="1"/>
    <x v="1443"/>
    <x v="1584"/>
    <x v="1"/>
    <x v="1"/>
    <x v="1"/>
  </r>
  <r>
    <x v="1585"/>
    <x v="17"/>
    <x v="3"/>
    <x v="1156"/>
    <x v="1049"/>
    <x v="540"/>
    <x v="1"/>
    <x v="0"/>
    <x v="0"/>
    <x v="0"/>
    <x v="2"/>
    <x v="2"/>
    <x v="1444"/>
    <x v="1585"/>
    <x v="1"/>
    <x v="1"/>
    <x v="1"/>
  </r>
  <r>
    <x v="1586"/>
    <x v="41"/>
    <x v="3"/>
    <x v="1157"/>
    <x v="1050"/>
    <x v="561"/>
    <x v="0"/>
    <x v="0"/>
    <x v="1"/>
    <x v="3"/>
    <x v="0"/>
    <x v="1"/>
    <x v="1445"/>
    <x v="1586"/>
    <x v="2"/>
    <x v="1"/>
    <x v="1"/>
  </r>
  <r>
    <x v="1587"/>
    <x v="16"/>
    <x v="1"/>
    <x v="1158"/>
    <x v="1051"/>
    <x v="239"/>
    <x v="1"/>
    <x v="1"/>
    <x v="0"/>
    <x v="3"/>
    <x v="2"/>
    <x v="2"/>
    <x v="1446"/>
    <x v="1587"/>
    <x v="2"/>
    <x v="1"/>
    <x v="1"/>
  </r>
  <r>
    <x v="1588"/>
    <x v="19"/>
    <x v="0"/>
    <x v="1159"/>
    <x v="1052"/>
    <x v="305"/>
    <x v="0"/>
    <x v="0"/>
    <x v="0"/>
    <x v="0"/>
    <x v="0"/>
    <x v="0"/>
    <x v="1447"/>
    <x v="1588"/>
    <x v="1"/>
    <x v="1"/>
    <x v="1"/>
  </r>
  <r>
    <x v="1589"/>
    <x v="45"/>
    <x v="14"/>
    <x v="357"/>
    <x v="1053"/>
    <x v="224"/>
    <x v="1"/>
    <x v="0"/>
    <x v="0"/>
    <x v="0"/>
    <x v="1"/>
    <x v="2"/>
    <x v="1448"/>
    <x v="1589"/>
    <x v="0"/>
    <x v="1"/>
    <x v="1"/>
  </r>
  <r>
    <x v="1590"/>
    <x v="36"/>
    <x v="0"/>
    <x v="434"/>
    <x v="41"/>
    <x v="318"/>
    <x v="1"/>
    <x v="0"/>
    <x v="0"/>
    <x v="0"/>
    <x v="1"/>
    <x v="0"/>
    <x v="1449"/>
    <x v="1590"/>
    <x v="0"/>
    <x v="1"/>
    <x v="1"/>
  </r>
  <r>
    <x v="1591"/>
    <x v="36"/>
    <x v="3"/>
    <x v="196"/>
    <x v="1054"/>
    <x v="19"/>
    <x v="1"/>
    <x v="0"/>
    <x v="0"/>
    <x v="0"/>
    <x v="1"/>
    <x v="0"/>
    <x v="1311"/>
    <x v="1591"/>
    <x v="1"/>
    <x v="1"/>
    <x v="1"/>
  </r>
  <r>
    <x v="1592"/>
    <x v="20"/>
    <x v="15"/>
    <x v="440"/>
    <x v="650"/>
    <x v="135"/>
    <x v="0"/>
    <x v="1"/>
    <x v="0"/>
    <x v="3"/>
    <x v="0"/>
    <x v="2"/>
    <x v="1450"/>
    <x v="1592"/>
    <x v="1"/>
    <x v="1"/>
    <x v="1"/>
  </r>
  <r>
    <x v="1593"/>
    <x v="36"/>
    <x v="0"/>
    <x v="1160"/>
    <x v="704"/>
    <x v="629"/>
    <x v="1"/>
    <x v="0"/>
    <x v="0"/>
    <x v="0"/>
    <x v="1"/>
    <x v="0"/>
    <x v="1264"/>
    <x v="1593"/>
    <x v="0"/>
    <x v="0"/>
    <x v="1"/>
  </r>
  <r>
    <x v="1594"/>
    <x v="32"/>
    <x v="0"/>
    <x v="174"/>
    <x v="711"/>
    <x v="52"/>
    <x v="0"/>
    <x v="0"/>
    <x v="0"/>
    <x v="3"/>
    <x v="2"/>
    <x v="2"/>
    <x v="1451"/>
    <x v="1594"/>
    <x v="1"/>
    <x v="1"/>
    <x v="1"/>
  </r>
  <r>
    <x v="1595"/>
    <x v="40"/>
    <x v="12"/>
    <x v="292"/>
    <x v="1055"/>
    <x v="103"/>
    <x v="1"/>
    <x v="0"/>
    <x v="0"/>
    <x v="3"/>
    <x v="0"/>
    <x v="2"/>
    <x v="226"/>
    <x v="1595"/>
    <x v="1"/>
    <x v="1"/>
    <x v="1"/>
  </r>
  <r>
    <x v="1596"/>
    <x v="2"/>
    <x v="0"/>
    <x v="1161"/>
    <x v="1056"/>
    <x v="583"/>
    <x v="1"/>
    <x v="0"/>
    <x v="0"/>
    <x v="1"/>
    <x v="0"/>
    <x v="0"/>
    <x v="1452"/>
    <x v="1596"/>
    <x v="2"/>
    <x v="1"/>
    <x v="1"/>
  </r>
  <r>
    <x v="1597"/>
    <x v="28"/>
    <x v="1"/>
    <x v="1162"/>
    <x v="1057"/>
    <x v="589"/>
    <x v="0"/>
    <x v="0"/>
    <x v="0"/>
    <x v="1"/>
    <x v="0"/>
    <x v="2"/>
    <x v="1453"/>
    <x v="1597"/>
    <x v="2"/>
    <x v="1"/>
    <x v="1"/>
  </r>
  <r>
    <x v="1598"/>
    <x v="28"/>
    <x v="0"/>
    <x v="1163"/>
    <x v="1058"/>
    <x v="315"/>
    <x v="0"/>
    <x v="0"/>
    <x v="0"/>
    <x v="1"/>
    <x v="2"/>
    <x v="2"/>
    <x v="1454"/>
    <x v="1598"/>
    <x v="2"/>
    <x v="1"/>
    <x v="1"/>
  </r>
  <r>
    <x v="1599"/>
    <x v="18"/>
    <x v="3"/>
    <x v="340"/>
    <x v="1059"/>
    <x v="500"/>
    <x v="0"/>
    <x v="1"/>
    <x v="0"/>
    <x v="3"/>
    <x v="0"/>
    <x v="2"/>
    <x v="540"/>
    <x v="1599"/>
    <x v="1"/>
    <x v="1"/>
    <x v="1"/>
  </r>
  <r>
    <x v="1600"/>
    <x v="33"/>
    <x v="3"/>
    <x v="1164"/>
    <x v="1060"/>
    <x v="164"/>
    <x v="1"/>
    <x v="1"/>
    <x v="0"/>
    <x v="3"/>
    <x v="0"/>
    <x v="2"/>
    <x v="1339"/>
    <x v="1600"/>
    <x v="1"/>
    <x v="1"/>
    <x v="1"/>
  </r>
  <r>
    <x v="1601"/>
    <x v="9"/>
    <x v="0"/>
    <x v="690"/>
    <x v="405"/>
    <x v="457"/>
    <x v="0"/>
    <x v="0"/>
    <x v="0"/>
    <x v="0"/>
    <x v="0"/>
    <x v="0"/>
    <x v="1455"/>
    <x v="1601"/>
    <x v="2"/>
    <x v="1"/>
    <x v="1"/>
  </r>
  <r>
    <x v="1602"/>
    <x v="28"/>
    <x v="0"/>
    <x v="123"/>
    <x v="1061"/>
    <x v="261"/>
    <x v="0"/>
    <x v="0"/>
    <x v="0"/>
    <x v="1"/>
    <x v="2"/>
    <x v="2"/>
    <x v="1456"/>
    <x v="1602"/>
    <x v="2"/>
    <x v="1"/>
    <x v="1"/>
  </r>
  <r>
    <x v="1603"/>
    <x v="34"/>
    <x v="14"/>
    <x v="1165"/>
    <x v="1062"/>
    <x v="124"/>
    <x v="0"/>
    <x v="0"/>
    <x v="0"/>
    <x v="3"/>
    <x v="0"/>
    <x v="2"/>
    <x v="759"/>
    <x v="1603"/>
    <x v="1"/>
    <x v="1"/>
    <x v="1"/>
  </r>
  <r>
    <x v="1604"/>
    <x v="35"/>
    <x v="12"/>
    <x v="933"/>
    <x v="61"/>
    <x v="144"/>
    <x v="0"/>
    <x v="0"/>
    <x v="0"/>
    <x v="0"/>
    <x v="2"/>
    <x v="2"/>
    <x v="1457"/>
    <x v="1604"/>
    <x v="2"/>
    <x v="1"/>
    <x v="1"/>
  </r>
  <r>
    <x v="1605"/>
    <x v="17"/>
    <x v="1"/>
    <x v="88"/>
    <x v="410"/>
    <x v="363"/>
    <x v="1"/>
    <x v="0"/>
    <x v="0"/>
    <x v="0"/>
    <x v="1"/>
    <x v="2"/>
    <x v="1458"/>
    <x v="1605"/>
    <x v="2"/>
    <x v="1"/>
    <x v="1"/>
  </r>
  <r>
    <x v="1606"/>
    <x v="17"/>
    <x v="1"/>
    <x v="515"/>
    <x v="362"/>
    <x v="209"/>
    <x v="1"/>
    <x v="0"/>
    <x v="0"/>
    <x v="0"/>
    <x v="2"/>
    <x v="2"/>
    <x v="1425"/>
    <x v="1606"/>
    <x v="1"/>
    <x v="1"/>
    <x v="1"/>
  </r>
  <r>
    <x v="1607"/>
    <x v="23"/>
    <x v="3"/>
    <x v="1166"/>
    <x v="659"/>
    <x v="86"/>
    <x v="1"/>
    <x v="0"/>
    <x v="0"/>
    <x v="3"/>
    <x v="2"/>
    <x v="2"/>
    <x v="1459"/>
    <x v="1607"/>
    <x v="1"/>
    <x v="1"/>
    <x v="1"/>
  </r>
  <r>
    <x v="1608"/>
    <x v="36"/>
    <x v="3"/>
    <x v="440"/>
    <x v="806"/>
    <x v="218"/>
    <x v="1"/>
    <x v="0"/>
    <x v="0"/>
    <x v="0"/>
    <x v="2"/>
    <x v="0"/>
    <x v="1460"/>
    <x v="1608"/>
    <x v="0"/>
    <x v="1"/>
    <x v="1"/>
  </r>
  <r>
    <x v="1609"/>
    <x v="36"/>
    <x v="0"/>
    <x v="621"/>
    <x v="181"/>
    <x v="630"/>
    <x v="1"/>
    <x v="0"/>
    <x v="0"/>
    <x v="0"/>
    <x v="0"/>
    <x v="0"/>
    <x v="202"/>
    <x v="1609"/>
    <x v="1"/>
    <x v="1"/>
    <x v="1"/>
  </r>
  <r>
    <x v="1610"/>
    <x v="23"/>
    <x v="0"/>
    <x v="1167"/>
    <x v="1034"/>
    <x v="251"/>
    <x v="1"/>
    <x v="0"/>
    <x v="0"/>
    <x v="3"/>
    <x v="2"/>
    <x v="2"/>
    <x v="1461"/>
    <x v="1610"/>
    <x v="0"/>
    <x v="1"/>
    <x v="1"/>
  </r>
  <r>
    <x v="1611"/>
    <x v="2"/>
    <x v="1"/>
    <x v="345"/>
    <x v="1063"/>
    <x v="14"/>
    <x v="1"/>
    <x v="0"/>
    <x v="0"/>
    <x v="1"/>
    <x v="0"/>
    <x v="0"/>
    <x v="1462"/>
    <x v="1611"/>
    <x v="2"/>
    <x v="1"/>
    <x v="1"/>
  </r>
  <r>
    <x v="1612"/>
    <x v="17"/>
    <x v="1"/>
    <x v="1168"/>
    <x v="1064"/>
    <x v="111"/>
    <x v="1"/>
    <x v="0"/>
    <x v="0"/>
    <x v="0"/>
    <x v="2"/>
    <x v="2"/>
    <x v="1463"/>
    <x v="1612"/>
    <x v="2"/>
    <x v="1"/>
    <x v="1"/>
  </r>
  <r>
    <x v="1613"/>
    <x v="32"/>
    <x v="0"/>
    <x v="1169"/>
    <x v="1065"/>
    <x v="139"/>
    <x v="0"/>
    <x v="0"/>
    <x v="0"/>
    <x v="3"/>
    <x v="0"/>
    <x v="2"/>
    <x v="1464"/>
    <x v="1613"/>
    <x v="1"/>
    <x v="1"/>
    <x v="1"/>
  </r>
  <r>
    <x v="1614"/>
    <x v="17"/>
    <x v="1"/>
    <x v="203"/>
    <x v="1066"/>
    <x v="83"/>
    <x v="1"/>
    <x v="0"/>
    <x v="0"/>
    <x v="0"/>
    <x v="0"/>
    <x v="2"/>
    <x v="1465"/>
    <x v="1614"/>
    <x v="1"/>
    <x v="1"/>
    <x v="1"/>
  </r>
  <r>
    <x v="1615"/>
    <x v="30"/>
    <x v="0"/>
    <x v="16"/>
    <x v="1067"/>
    <x v="543"/>
    <x v="0"/>
    <x v="0"/>
    <x v="0"/>
    <x v="1"/>
    <x v="2"/>
    <x v="0"/>
    <x v="1466"/>
    <x v="1615"/>
    <x v="0"/>
    <x v="1"/>
    <x v="1"/>
  </r>
  <r>
    <x v="1616"/>
    <x v="2"/>
    <x v="1"/>
    <x v="1170"/>
    <x v="1068"/>
    <x v="631"/>
    <x v="1"/>
    <x v="0"/>
    <x v="0"/>
    <x v="1"/>
    <x v="3"/>
    <x v="3"/>
    <x v="1467"/>
    <x v="1616"/>
    <x v="0"/>
    <x v="1"/>
    <x v="1"/>
  </r>
  <r>
    <x v="1617"/>
    <x v="1"/>
    <x v="0"/>
    <x v="774"/>
    <x v="1069"/>
    <x v="319"/>
    <x v="1"/>
    <x v="0"/>
    <x v="0"/>
    <x v="0"/>
    <x v="2"/>
    <x v="2"/>
    <x v="538"/>
    <x v="1617"/>
    <x v="0"/>
    <x v="1"/>
    <x v="1"/>
  </r>
  <r>
    <x v="1618"/>
    <x v="9"/>
    <x v="0"/>
    <x v="1171"/>
    <x v="1070"/>
    <x v="632"/>
    <x v="0"/>
    <x v="0"/>
    <x v="0"/>
    <x v="0"/>
    <x v="1"/>
    <x v="0"/>
    <x v="631"/>
    <x v="1618"/>
    <x v="1"/>
    <x v="1"/>
    <x v="1"/>
  </r>
  <r>
    <x v="1619"/>
    <x v="16"/>
    <x v="3"/>
    <x v="1172"/>
    <x v="1071"/>
    <x v="90"/>
    <x v="1"/>
    <x v="1"/>
    <x v="0"/>
    <x v="3"/>
    <x v="0"/>
    <x v="2"/>
    <x v="1468"/>
    <x v="1619"/>
    <x v="2"/>
    <x v="1"/>
    <x v="1"/>
  </r>
  <r>
    <x v="1620"/>
    <x v="3"/>
    <x v="1"/>
    <x v="1173"/>
    <x v="893"/>
    <x v="538"/>
    <x v="0"/>
    <x v="0"/>
    <x v="0"/>
    <x v="0"/>
    <x v="1"/>
    <x v="2"/>
    <x v="1469"/>
    <x v="1620"/>
    <x v="0"/>
    <x v="1"/>
    <x v="1"/>
  </r>
  <r>
    <x v="1621"/>
    <x v="33"/>
    <x v="1"/>
    <x v="168"/>
    <x v="577"/>
    <x v="252"/>
    <x v="1"/>
    <x v="1"/>
    <x v="0"/>
    <x v="3"/>
    <x v="2"/>
    <x v="2"/>
    <x v="1470"/>
    <x v="1621"/>
    <x v="2"/>
    <x v="2"/>
    <x v="1"/>
  </r>
  <r>
    <x v="1622"/>
    <x v="33"/>
    <x v="1"/>
    <x v="501"/>
    <x v="507"/>
    <x v="274"/>
    <x v="1"/>
    <x v="1"/>
    <x v="0"/>
    <x v="3"/>
    <x v="0"/>
    <x v="2"/>
    <x v="1339"/>
    <x v="1622"/>
    <x v="0"/>
    <x v="1"/>
    <x v="1"/>
  </r>
  <r>
    <x v="1623"/>
    <x v="42"/>
    <x v="2"/>
    <x v="366"/>
    <x v="88"/>
    <x v="178"/>
    <x v="0"/>
    <x v="0"/>
    <x v="0"/>
    <x v="0"/>
    <x v="1"/>
    <x v="1"/>
    <x v="1471"/>
    <x v="1623"/>
    <x v="2"/>
    <x v="1"/>
    <x v="1"/>
  </r>
  <r>
    <x v="1624"/>
    <x v="17"/>
    <x v="1"/>
    <x v="83"/>
    <x v="50"/>
    <x v="215"/>
    <x v="1"/>
    <x v="0"/>
    <x v="0"/>
    <x v="0"/>
    <x v="0"/>
    <x v="2"/>
    <x v="1472"/>
    <x v="1624"/>
    <x v="1"/>
    <x v="1"/>
    <x v="1"/>
  </r>
  <r>
    <x v="1625"/>
    <x v="40"/>
    <x v="12"/>
    <x v="1174"/>
    <x v="1072"/>
    <x v="614"/>
    <x v="1"/>
    <x v="0"/>
    <x v="0"/>
    <x v="3"/>
    <x v="0"/>
    <x v="2"/>
    <x v="1473"/>
    <x v="1625"/>
    <x v="0"/>
    <x v="1"/>
    <x v="1"/>
  </r>
  <r>
    <x v="1626"/>
    <x v="2"/>
    <x v="0"/>
    <x v="1175"/>
    <x v="1073"/>
    <x v="35"/>
    <x v="1"/>
    <x v="0"/>
    <x v="0"/>
    <x v="1"/>
    <x v="2"/>
    <x v="0"/>
    <x v="1474"/>
    <x v="1626"/>
    <x v="2"/>
    <x v="1"/>
    <x v="1"/>
  </r>
  <r>
    <x v="1627"/>
    <x v="32"/>
    <x v="3"/>
    <x v="79"/>
    <x v="165"/>
    <x v="87"/>
    <x v="0"/>
    <x v="0"/>
    <x v="0"/>
    <x v="3"/>
    <x v="0"/>
    <x v="1"/>
    <x v="1321"/>
    <x v="1627"/>
    <x v="2"/>
    <x v="0"/>
    <x v="1"/>
  </r>
  <r>
    <x v="1628"/>
    <x v="32"/>
    <x v="7"/>
    <x v="1176"/>
    <x v="29"/>
    <x v="233"/>
    <x v="0"/>
    <x v="0"/>
    <x v="0"/>
    <x v="3"/>
    <x v="0"/>
    <x v="2"/>
    <x v="1475"/>
    <x v="1628"/>
    <x v="1"/>
    <x v="0"/>
    <x v="1"/>
  </r>
  <r>
    <x v="1629"/>
    <x v="18"/>
    <x v="1"/>
    <x v="1177"/>
    <x v="1074"/>
    <x v="150"/>
    <x v="0"/>
    <x v="1"/>
    <x v="0"/>
    <x v="3"/>
    <x v="0"/>
    <x v="2"/>
    <x v="1476"/>
    <x v="1629"/>
    <x v="2"/>
    <x v="1"/>
    <x v="1"/>
  </r>
  <r>
    <x v="1630"/>
    <x v="32"/>
    <x v="4"/>
    <x v="203"/>
    <x v="410"/>
    <x v="633"/>
    <x v="0"/>
    <x v="0"/>
    <x v="0"/>
    <x v="3"/>
    <x v="1"/>
    <x v="2"/>
    <x v="1477"/>
    <x v="1630"/>
    <x v="1"/>
    <x v="2"/>
    <x v="1"/>
  </r>
  <r>
    <x v="1631"/>
    <x v="6"/>
    <x v="3"/>
    <x v="1178"/>
    <x v="24"/>
    <x v="85"/>
    <x v="0"/>
    <x v="0"/>
    <x v="0"/>
    <x v="0"/>
    <x v="0"/>
    <x v="1"/>
    <x v="1478"/>
    <x v="1631"/>
    <x v="2"/>
    <x v="1"/>
    <x v="1"/>
  </r>
  <r>
    <x v="1632"/>
    <x v="45"/>
    <x v="1"/>
    <x v="886"/>
    <x v="1075"/>
    <x v="127"/>
    <x v="1"/>
    <x v="0"/>
    <x v="0"/>
    <x v="0"/>
    <x v="0"/>
    <x v="2"/>
    <x v="1479"/>
    <x v="1632"/>
    <x v="0"/>
    <x v="1"/>
    <x v="1"/>
  </r>
  <r>
    <x v="1633"/>
    <x v="4"/>
    <x v="3"/>
    <x v="1179"/>
    <x v="1076"/>
    <x v="228"/>
    <x v="0"/>
    <x v="0"/>
    <x v="0"/>
    <x v="0"/>
    <x v="0"/>
    <x v="2"/>
    <x v="1480"/>
    <x v="1633"/>
    <x v="1"/>
    <x v="1"/>
    <x v="1"/>
  </r>
  <r>
    <x v="1634"/>
    <x v="25"/>
    <x v="0"/>
    <x v="1180"/>
    <x v="1077"/>
    <x v="550"/>
    <x v="0"/>
    <x v="0"/>
    <x v="0"/>
    <x v="0"/>
    <x v="0"/>
    <x v="2"/>
    <x v="1481"/>
    <x v="1634"/>
    <x v="0"/>
    <x v="1"/>
    <x v="1"/>
  </r>
  <r>
    <x v="1635"/>
    <x v="19"/>
    <x v="0"/>
    <x v="414"/>
    <x v="1078"/>
    <x v="499"/>
    <x v="0"/>
    <x v="0"/>
    <x v="0"/>
    <x v="0"/>
    <x v="0"/>
    <x v="0"/>
    <x v="1142"/>
    <x v="1635"/>
    <x v="2"/>
    <x v="1"/>
    <x v="1"/>
  </r>
  <r>
    <x v="1636"/>
    <x v="23"/>
    <x v="1"/>
    <x v="1181"/>
    <x v="1079"/>
    <x v="106"/>
    <x v="1"/>
    <x v="0"/>
    <x v="0"/>
    <x v="3"/>
    <x v="0"/>
    <x v="1"/>
    <x v="1482"/>
    <x v="1636"/>
    <x v="1"/>
    <x v="1"/>
    <x v="1"/>
  </r>
  <r>
    <x v="1637"/>
    <x v="19"/>
    <x v="0"/>
    <x v="1182"/>
    <x v="1037"/>
    <x v="41"/>
    <x v="0"/>
    <x v="0"/>
    <x v="0"/>
    <x v="0"/>
    <x v="1"/>
    <x v="0"/>
    <x v="1483"/>
    <x v="1637"/>
    <x v="0"/>
    <x v="1"/>
    <x v="1"/>
  </r>
  <r>
    <x v="1638"/>
    <x v="25"/>
    <x v="3"/>
    <x v="1183"/>
    <x v="97"/>
    <x v="361"/>
    <x v="0"/>
    <x v="0"/>
    <x v="0"/>
    <x v="0"/>
    <x v="1"/>
    <x v="2"/>
    <x v="1484"/>
    <x v="1638"/>
    <x v="2"/>
    <x v="1"/>
    <x v="1"/>
  </r>
  <r>
    <x v="1639"/>
    <x v="2"/>
    <x v="0"/>
    <x v="1184"/>
    <x v="1080"/>
    <x v="452"/>
    <x v="1"/>
    <x v="0"/>
    <x v="0"/>
    <x v="1"/>
    <x v="2"/>
    <x v="0"/>
    <x v="1485"/>
    <x v="1639"/>
    <x v="0"/>
    <x v="1"/>
    <x v="1"/>
  </r>
  <r>
    <x v="1640"/>
    <x v="32"/>
    <x v="0"/>
    <x v="1185"/>
    <x v="713"/>
    <x v="249"/>
    <x v="0"/>
    <x v="0"/>
    <x v="0"/>
    <x v="3"/>
    <x v="0"/>
    <x v="2"/>
    <x v="1486"/>
    <x v="1640"/>
    <x v="2"/>
    <x v="1"/>
    <x v="1"/>
  </r>
  <r>
    <x v="1641"/>
    <x v="32"/>
    <x v="0"/>
    <x v="394"/>
    <x v="427"/>
    <x v="189"/>
    <x v="0"/>
    <x v="0"/>
    <x v="0"/>
    <x v="3"/>
    <x v="2"/>
    <x v="2"/>
    <x v="1487"/>
    <x v="1641"/>
    <x v="0"/>
    <x v="1"/>
    <x v="1"/>
  </r>
  <r>
    <x v="1642"/>
    <x v="4"/>
    <x v="3"/>
    <x v="433"/>
    <x v="1081"/>
    <x v="141"/>
    <x v="0"/>
    <x v="0"/>
    <x v="0"/>
    <x v="0"/>
    <x v="1"/>
    <x v="2"/>
    <x v="660"/>
    <x v="1642"/>
    <x v="2"/>
    <x v="1"/>
    <x v="1"/>
  </r>
  <r>
    <x v="1643"/>
    <x v="25"/>
    <x v="3"/>
    <x v="158"/>
    <x v="1082"/>
    <x v="212"/>
    <x v="0"/>
    <x v="0"/>
    <x v="0"/>
    <x v="0"/>
    <x v="2"/>
    <x v="2"/>
    <x v="1359"/>
    <x v="1643"/>
    <x v="0"/>
    <x v="2"/>
    <x v="1"/>
  </r>
  <r>
    <x v="1644"/>
    <x v="25"/>
    <x v="0"/>
    <x v="1186"/>
    <x v="332"/>
    <x v="195"/>
    <x v="0"/>
    <x v="0"/>
    <x v="0"/>
    <x v="0"/>
    <x v="1"/>
    <x v="1"/>
    <x v="1488"/>
    <x v="1644"/>
    <x v="0"/>
    <x v="1"/>
    <x v="1"/>
  </r>
  <r>
    <x v="1645"/>
    <x v="41"/>
    <x v="12"/>
    <x v="940"/>
    <x v="173"/>
    <x v="149"/>
    <x v="0"/>
    <x v="0"/>
    <x v="1"/>
    <x v="3"/>
    <x v="0"/>
    <x v="1"/>
    <x v="1489"/>
    <x v="1645"/>
    <x v="1"/>
    <x v="1"/>
    <x v="1"/>
  </r>
  <r>
    <x v="1646"/>
    <x v="39"/>
    <x v="1"/>
    <x v="161"/>
    <x v="142"/>
    <x v="331"/>
    <x v="0"/>
    <x v="1"/>
    <x v="0"/>
    <x v="3"/>
    <x v="0"/>
    <x v="1"/>
    <x v="1490"/>
    <x v="1646"/>
    <x v="2"/>
    <x v="1"/>
    <x v="1"/>
  </r>
  <r>
    <x v="1647"/>
    <x v="38"/>
    <x v="0"/>
    <x v="219"/>
    <x v="884"/>
    <x v="361"/>
    <x v="0"/>
    <x v="0"/>
    <x v="0"/>
    <x v="3"/>
    <x v="0"/>
    <x v="2"/>
    <x v="1491"/>
    <x v="1647"/>
    <x v="2"/>
    <x v="2"/>
    <x v="1"/>
  </r>
  <r>
    <x v="1648"/>
    <x v="6"/>
    <x v="1"/>
    <x v="16"/>
    <x v="1083"/>
    <x v="167"/>
    <x v="0"/>
    <x v="0"/>
    <x v="0"/>
    <x v="0"/>
    <x v="0"/>
    <x v="2"/>
    <x v="1492"/>
    <x v="1648"/>
    <x v="1"/>
    <x v="1"/>
    <x v="1"/>
  </r>
  <r>
    <x v="1649"/>
    <x v="20"/>
    <x v="15"/>
    <x v="91"/>
    <x v="620"/>
    <x v="105"/>
    <x v="0"/>
    <x v="1"/>
    <x v="0"/>
    <x v="3"/>
    <x v="1"/>
    <x v="1"/>
    <x v="1493"/>
    <x v="1649"/>
    <x v="2"/>
    <x v="1"/>
    <x v="1"/>
  </r>
  <r>
    <x v="1650"/>
    <x v="38"/>
    <x v="3"/>
    <x v="1187"/>
    <x v="692"/>
    <x v="332"/>
    <x v="0"/>
    <x v="0"/>
    <x v="0"/>
    <x v="3"/>
    <x v="0"/>
    <x v="2"/>
    <x v="1494"/>
    <x v="1650"/>
    <x v="0"/>
    <x v="2"/>
    <x v="1"/>
  </r>
  <r>
    <x v="1651"/>
    <x v="37"/>
    <x v="0"/>
    <x v="1188"/>
    <x v="71"/>
    <x v="167"/>
    <x v="0"/>
    <x v="0"/>
    <x v="0"/>
    <x v="0"/>
    <x v="0"/>
    <x v="2"/>
    <x v="1495"/>
    <x v="1651"/>
    <x v="1"/>
    <x v="1"/>
    <x v="1"/>
  </r>
  <r>
    <x v="1652"/>
    <x v="37"/>
    <x v="3"/>
    <x v="416"/>
    <x v="404"/>
    <x v="197"/>
    <x v="0"/>
    <x v="0"/>
    <x v="0"/>
    <x v="0"/>
    <x v="2"/>
    <x v="2"/>
    <x v="1496"/>
    <x v="1652"/>
    <x v="1"/>
    <x v="1"/>
    <x v="1"/>
  </r>
  <r>
    <x v="1653"/>
    <x v="20"/>
    <x v="14"/>
    <x v="1189"/>
    <x v="1084"/>
    <x v="128"/>
    <x v="0"/>
    <x v="1"/>
    <x v="0"/>
    <x v="3"/>
    <x v="0"/>
    <x v="1"/>
    <x v="1497"/>
    <x v="1653"/>
    <x v="2"/>
    <x v="1"/>
    <x v="1"/>
  </r>
  <r>
    <x v="1654"/>
    <x v="32"/>
    <x v="1"/>
    <x v="1190"/>
    <x v="387"/>
    <x v="125"/>
    <x v="0"/>
    <x v="0"/>
    <x v="0"/>
    <x v="3"/>
    <x v="0"/>
    <x v="2"/>
    <x v="1498"/>
    <x v="1654"/>
    <x v="0"/>
    <x v="1"/>
    <x v="1"/>
  </r>
  <r>
    <x v="1655"/>
    <x v="17"/>
    <x v="0"/>
    <x v="137"/>
    <x v="468"/>
    <x v="56"/>
    <x v="1"/>
    <x v="0"/>
    <x v="0"/>
    <x v="0"/>
    <x v="1"/>
    <x v="1"/>
    <x v="1499"/>
    <x v="1655"/>
    <x v="1"/>
    <x v="1"/>
    <x v="1"/>
  </r>
  <r>
    <x v="1656"/>
    <x v="38"/>
    <x v="0"/>
    <x v="1191"/>
    <x v="1085"/>
    <x v="470"/>
    <x v="0"/>
    <x v="0"/>
    <x v="0"/>
    <x v="3"/>
    <x v="2"/>
    <x v="2"/>
    <x v="1500"/>
    <x v="1656"/>
    <x v="2"/>
    <x v="1"/>
    <x v="1"/>
  </r>
  <r>
    <x v="1657"/>
    <x v="40"/>
    <x v="15"/>
    <x v="1192"/>
    <x v="1086"/>
    <x v="135"/>
    <x v="1"/>
    <x v="0"/>
    <x v="0"/>
    <x v="3"/>
    <x v="2"/>
    <x v="2"/>
    <x v="1501"/>
    <x v="1657"/>
    <x v="2"/>
    <x v="1"/>
    <x v="1"/>
  </r>
  <r>
    <x v="1658"/>
    <x v="38"/>
    <x v="0"/>
    <x v="0"/>
    <x v="28"/>
    <x v="21"/>
    <x v="0"/>
    <x v="0"/>
    <x v="0"/>
    <x v="3"/>
    <x v="0"/>
    <x v="1"/>
    <x v="1502"/>
    <x v="1658"/>
    <x v="0"/>
    <x v="1"/>
    <x v="1"/>
  </r>
  <r>
    <x v="1659"/>
    <x v="14"/>
    <x v="1"/>
    <x v="1193"/>
    <x v="1087"/>
    <x v="163"/>
    <x v="0"/>
    <x v="0"/>
    <x v="0"/>
    <x v="0"/>
    <x v="2"/>
    <x v="0"/>
    <x v="19"/>
    <x v="1659"/>
    <x v="0"/>
    <x v="1"/>
    <x v="1"/>
  </r>
  <r>
    <x v="1660"/>
    <x v="43"/>
    <x v="12"/>
    <x v="1194"/>
    <x v="1088"/>
    <x v="417"/>
    <x v="0"/>
    <x v="0"/>
    <x v="0"/>
    <x v="0"/>
    <x v="1"/>
    <x v="0"/>
    <x v="1503"/>
    <x v="1660"/>
    <x v="2"/>
    <x v="1"/>
    <x v="1"/>
  </r>
  <r>
    <x v="1661"/>
    <x v="28"/>
    <x v="0"/>
    <x v="208"/>
    <x v="1089"/>
    <x v="497"/>
    <x v="0"/>
    <x v="0"/>
    <x v="0"/>
    <x v="1"/>
    <x v="2"/>
    <x v="2"/>
    <x v="1504"/>
    <x v="1661"/>
    <x v="2"/>
    <x v="1"/>
    <x v="1"/>
  </r>
  <r>
    <x v="1662"/>
    <x v="25"/>
    <x v="0"/>
    <x v="1195"/>
    <x v="1090"/>
    <x v="106"/>
    <x v="0"/>
    <x v="0"/>
    <x v="0"/>
    <x v="0"/>
    <x v="2"/>
    <x v="1"/>
    <x v="1505"/>
    <x v="1662"/>
    <x v="0"/>
    <x v="1"/>
    <x v="1"/>
  </r>
  <r>
    <x v="1663"/>
    <x v="41"/>
    <x v="13"/>
    <x v="1196"/>
    <x v="1091"/>
    <x v="127"/>
    <x v="0"/>
    <x v="0"/>
    <x v="1"/>
    <x v="3"/>
    <x v="0"/>
    <x v="2"/>
    <x v="252"/>
    <x v="1663"/>
    <x v="0"/>
    <x v="1"/>
    <x v="1"/>
  </r>
  <r>
    <x v="1664"/>
    <x v="33"/>
    <x v="9"/>
    <x v="1197"/>
    <x v="1092"/>
    <x v="425"/>
    <x v="1"/>
    <x v="1"/>
    <x v="0"/>
    <x v="3"/>
    <x v="0"/>
    <x v="1"/>
    <x v="1506"/>
    <x v="1664"/>
    <x v="0"/>
    <x v="1"/>
    <x v="1"/>
  </r>
  <r>
    <x v="1665"/>
    <x v="20"/>
    <x v="14"/>
    <x v="1198"/>
    <x v="1093"/>
    <x v="45"/>
    <x v="0"/>
    <x v="1"/>
    <x v="0"/>
    <x v="3"/>
    <x v="0"/>
    <x v="2"/>
    <x v="1507"/>
    <x v="1665"/>
    <x v="1"/>
    <x v="1"/>
    <x v="1"/>
  </r>
  <r>
    <x v="1666"/>
    <x v="28"/>
    <x v="0"/>
    <x v="38"/>
    <x v="1056"/>
    <x v="245"/>
    <x v="0"/>
    <x v="0"/>
    <x v="0"/>
    <x v="1"/>
    <x v="1"/>
    <x v="1"/>
    <x v="821"/>
    <x v="1666"/>
    <x v="0"/>
    <x v="1"/>
    <x v="1"/>
  </r>
  <r>
    <x v="1667"/>
    <x v="38"/>
    <x v="1"/>
    <x v="1199"/>
    <x v="838"/>
    <x v="47"/>
    <x v="0"/>
    <x v="0"/>
    <x v="0"/>
    <x v="3"/>
    <x v="1"/>
    <x v="2"/>
    <x v="1508"/>
    <x v="1667"/>
    <x v="2"/>
    <x v="0"/>
    <x v="1"/>
  </r>
  <r>
    <x v="1668"/>
    <x v="14"/>
    <x v="0"/>
    <x v="145"/>
    <x v="1094"/>
    <x v="531"/>
    <x v="0"/>
    <x v="0"/>
    <x v="0"/>
    <x v="0"/>
    <x v="1"/>
    <x v="0"/>
    <x v="1509"/>
    <x v="1668"/>
    <x v="1"/>
    <x v="1"/>
    <x v="1"/>
  </r>
  <r>
    <x v="1669"/>
    <x v="36"/>
    <x v="0"/>
    <x v="1200"/>
    <x v="1095"/>
    <x v="634"/>
    <x v="1"/>
    <x v="0"/>
    <x v="0"/>
    <x v="0"/>
    <x v="0"/>
    <x v="0"/>
    <x v="1510"/>
    <x v="1669"/>
    <x v="0"/>
    <x v="2"/>
    <x v="1"/>
  </r>
  <r>
    <x v="1670"/>
    <x v="20"/>
    <x v="3"/>
    <x v="1201"/>
    <x v="380"/>
    <x v="100"/>
    <x v="0"/>
    <x v="1"/>
    <x v="0"/>
    <x v="3"/>
    <x v="2"/>
    <x v="1"/>
    <x v="1511"/>
    <x v="1670"/>
    <x v="1"/>
    <x v="1"/>
    <x v="1"/>
  </r>
  <r>
    <x v="1671"/>
    <x v="36"/>
    <x v="0"/>
    <x v="1127"/>
    <x v="1096"/>
    <x v="333"/>
    <x v="1"/>
    <x v="0"/>
    <x v="0"/>
    <x v="0"/>
    <x v="1"/>
    <x v="0"/>
    <x v="1512"/>
    <x v="1671"/>
    <x v="0"/>
    <x v="1"/>
    <x v="1"/>
  </r>
  <r>
    <x v="1672"/>
    <x v="19"/>
    <x v="1"/>
    <x v="1128"/>
    <x v="1097"/>
    <x v="627"/>
    <x v="0"/>
    <x v="0"/>
    <x v="0"/>
    <x v="0"/>
    <x v="3"/>
    <x v="3"/>
    <x v="1513"/>
    <x v="1672"/>
    <x v="2"/>
    <x v="1"/>
    <x v="1"/>
  </r>
  <r>
    <x v="1673"/>
    <x v="34"/>
    <x v="1"/>
    <x v="1044"/>
    <x v="387"/>
    <x v="458"/>
    <x v="0"/>
    <x v="0"/>
    <x v="0"/>
    <x v="3"/>
    <x v="0"/>
    <x v="2"/>
    <x v="1514"/>
    <x v="1673"/>
    <x v="0"/>
    <x v="1"/>
    <x v="1"/>
  </r>
  <r>
    <x v="1674"/>
    <x v="28"/>
    <x v="0"/>
    <x v="1202"/>
    <x v="1098"/>
    <x v="80"/>
    <x v="0"/>
    <x v="0"/>
    <x v="0"/>
    <x v="1"/>
    <x v="0"/>
    <x v="2"/>
    <x v="1515"/>
    <x v="1674"/>
    <x v="1"/>
    <x v="1"/>
    <x v="1"/>
  </r>
  <r>
    <x v="1675"/>
    <x v="32"/>
    <x v="0"/>
    <x v="1203"/>
    <x v="1099"/>
    <x v="170"/>
    <x v="0"/>
    <x v="0"/>
    <x v="0"/>
    <x v="3"/>
    <x v="1"/>
    <x v="2"/>
    <x v="1516"/>
    <x v="1675"/>
    <x v="2"/>
    <x v="1"/>
    <x v="1"/>
  </r>
  <r>
    <x v="1676"/>
    <x v="33"/>
    <x v="0"/>
    <x v="1204"/>
    <x v="23"/>
    <x v="99"/>
    <x v="1"/>
    <x v="1"/>
    <x v="0"/>
    <x v="3"/>
    <x v="1"/>
    <x v="1"/>
    <x v="303"/>
    <x v="1676"/>
    <x v="1"/>
    <x v="1"/>
    <x v="1"/>
  </r>
  <r>
    <x v="1677"/>
    <x v="9"/>
    <x v="0"/>
    <x v="1205"/>
    <x v="261"/>
    <x v="569"/>
    <x v="0"/>
    <x v="0"/>
    <x v="0"/>
    <x v="0"/>
    <x v="1"/>
    <x v="0"/>
    <x v="1517"/>
    <x v="1677"/>
    <x v="1"/>
    <x v="1"/>
    <x v="1"/>
  </r>
  <r>
    <x v="1678"/>
    <x v="37"/>
    <x v="3"/>
    <x v="1206"/>
    <x v="5"/>
    <x v="635"/>
    <x v="1"/>
    <x v="1"/>
    <x v="0"/>
    <x v="3"/>
    <x v="0"/>
    <x v="1"/>
    <x v="1225"/>
    <x v="1678"/>
    <x v="0"/>
    <x v="1"/>
    <x v="1"/>
  </r>
  <r>
    <x v="1679"/>
    <x v="38"/>
    <x v="1"/>
    <x v="1207"/>
    <x v="673"/>
    <x v="325"/>
    <x v="0"/>
    <x v="0"/>
    <x v="0"/>
    <x v="3"/>
    <x v="0"/>
    <x v="2"/>
    <x v="1518"/>
    <x v="1679"/>
    <x v="0"/>
    <x v="1"/>
    <x v="1"/>
  </r>
  <r>
    <x v="1680"/>
    <x v="6"/>
    <x v="3"/>
    <x v="1208"/>
    <x v="925"/>
    <x v="195"/>
    <x v="0"/>
    <x v="0"/>
    <x v="0"/>
    <x v="0"/>
    <x v="0"/>
    <x v="1"/>
    <x v="1519"/>
    <x v="1680"/>
    <x v="0"/>
    <x v="1"/>
    <x v="1"/>
  </r>
  <r>
    <x v="1681"/>
    <x v="9"/>
    <x v="0"/>
    <x v="898"/>
    <x v="1100"/>
    <x v="534"/>
    <x v="0"/>
    <x v="0"/>
    <x v="0"/>
    <x v="0"/>
    <x v="2"/>
    <x v="0"/>
    <x v="1520"/>
    <x v="1681"/>
    <x v="0"/>
    <x v="1"/>
    <x v="1"/>
  </r>
  <r>
    <x v="1682"/>
    <x v="23"/>
    <x v="2"/>
    <x v="1209"/>
    <x v="781"/>
    <x v="133"/>
    <x v="1"/>
    <x v="0"/>
    <x v="0"/>
    <x v="3"/>
    <x v="0"/>
    <x v="2"/>
    <x v="1521"/>
    <x v="1682"/>
    <x v="0"/>
    <x v="1"/>
    <x v="1"/>
  </r>
  <r>
    <x v="1683"/>
    <x v="33"/>
    <x v="0"/>
    <x v="1210"/>
    <x v="1101"/>
    <x v="117"/>
    <x v="1"/>
    <x v="1"/>
    <x v="0"/>
    <x v="3"/>
    <x v="2"/>
    <x v="2"/>
    <x v="1522"/>
    <x v="1683"/>
    <x v="1"/>
    <x v="1"/>
    <x v="1"/>
  </r>
  <r>
    <x v="1684"/>
    <x v="26"/>
    <x v="0"/>
    <x v="44"/>
    <x v="139"/>
    <x v="636"/>
    <x v="1"/>
    <x v="0"/>
    <x v="0"/>
    <x v="3"/>
    <x v="1"/>
    <x v="0"/>
    <x v="1523"/>
    <x v="1684"/>
    <x v="1"/>
    <x v="2"/>
    <x v="1"/>
  </r>
  <r>
    <x v="1685"/>
    <x v="17"/>
    <x v="1"/>
    <x v="1211"/>
    <x v="1102"/>
    <x v="67"/>
    <x v="1"/>
    <x v="0"/>
    <x v="0"/>
    <x v="0"/>
    <x v="0"/>
    <x v="2"/>
    <x v="1524"/>
    <x v="1685"/>
    <x v="1"/>
    <x v="1"/>
    <x v="1"/>
  </r>
  <r>
    <x v="1686"/>
    <x v="19"/>
    <x v="0"/>
    <x v="1212"/>
    <x v="1103"/>
    <x v="564"/>
    <x v="0"/>
    <x v="0"/>
    <x v="0"/>
    <x v="0"/>
    <x v="2"/>
    <x v="0"/>
    <x v="1525"/>
    <x v="1686"/>
    <x v="0"/>
    <x v="1"/>
    <x v="1"/>
  </r>
  <r>
    <x v="1687"/>
    <x v="35"/>
    <x v="12"/>
    <x v="1213"/>
    <x v="851"/>
    <x v="140"/>
    <x v="0"/>
    <x v="0"/>
    <x v="0"/>
    <x v="0"/>
    <x v="0"/>
    <x v="2"/>
    <x v="1526"/>
    <x v="1687"/>
    <x v="0"/>
    <x v="1"/>
    <x v="1"/>
  </r>
  <r>
    <x v="1688"/>
    <x v="25"/>
    <x v="1"/>
    <x v="901"/>
    <x v="1104"/>
    <x v="89"/>
    <x v="0"/>
    <x v="0"/>
    <x v="0"/>
    <x v="0"/>
    <x v="1"/>
    <x v="2"/>
    <x v="1527"/>
    <x v="1688"/>
    <x v="2"/>
    <x v="1"/>
    <x v="1"/>
  </r>
  <r>
    <x v="1689"/>
    <x v="36"/>
    <x v="0"/>
    <x v="1214"/>
    <x v="1105"/>
    <x v="77"/>
    <x v="1"/>
    <x v="0"/>
    <x v="0"/>
    <x v="0"/>
    <x v="0"/>
    <x v="0"/>
    <x v="1528"/>
    <x v="1689"/>
    <x v="2"/>
    <x v="1"/>
    <x v="1"/>
  </r>
  <r>
    <x v="1690"/>
    <x v="23"/>
    <x v="1"/>
    <x v="1215"/>
    <x v="1106"/>
    <x v="637"/>
    <x v="1"/>
    <x v="0"/>
    <x v="0"/>
    <x v="3"/>
    <x v="1"/>
    <x v="1"/>
    <x v="1529"/>
    <x v="1690"/>
    <x v="2"/>
    <x v="1"/>
    <x v="1"/>
  </r>
  <r>
    <x v="1691"/>
    <x v="32"/>
    <x v="3"/>
    <x v="890"/>
    <x v="1107"/>
    <x v="372"/>
    <x v="0"/>
    <x v="0"/>
    <x v="0"/>
    <x v="3"/>
    <x v="1"/>
    <x v="2"/>
    <x v="1530"/>
    <x v="1691"/>
    <x v="0"/>
    <x v="1"/>
    <x v="1"/>
  </r>
  <r>
    <x v="1692"/>
    <x v="32"/>
    <x v="0"/>
    <x v="1216"/>
    <x v="1108"/>
    <x v="473"/>
    <x v="0"/>
    <x v="0"/>
    <x v="0"/>
    <x v="3"/>
    <x v="1"/>
    <x v="2"/>
    <x v="1424"/>
    <x v="1692"/>
    <x v="2"/>
    <x v="1"/>
    <x v="1"/>
  </r>
  <r>
    <x v="1693"/>
    <x v="26"/>
    <x v="0"/>
    <x v="493"/>
    <x v="264"/>
    <x v="269"/>
    <x v="1"/>
    <x v="0"/>
    <x v="0"/>
    <x v="3"/>
    <x v="1"/>
    <x v="0"/>
    <x v="1531"/>
    <x v="1693"/>
    <x v="0"/>
    <x v="1"/>
    <x v="1"/>
  </r>
  <r>
    <x v="1694"/>
    <x v="26"/>
    <x v="3"/>
    <x v="1217"/>
    <x v="436"/>
    <x v="438"/>
    <x v="1"/>
    <x v="0"/>
    <x v="0"/>
    <x v="3"/>
    <x v="0"/>
    <x v="0"/>
    <x v="1532"/>
    <x v="1694"/>
    <x v="0"/>
    <x v="1"/>
    <x v="1"/>
  </r>
  <r>
    <x v="1695"/>
    <x v="26"/>
    <x v="2"/>
    <x v="1218"/>
    <x v="292"/>
    <x v="179"/>
    <x v="1"/>
    <x v="0"/>
    <x v="0"/>
    <x v="3"/>
    <x v="1"/>
    <x v="0"/>
    <x v="280"/>
    <x v="1695"/>
    <x v="2"/>
    <x v="1"/>
    <x v="1"/>
  </r>
  <r>
    <x v="1696"/>
    <x v="30"/>
    <x v="0"/>
    <x v="1219"/>
    <x v="1109"/>
    <x v="638"/>
    <x v="0"/>
    <x v="0"/>
    <x v="0"/>
    <x v="1"/>
    <x v="2"/>
    <x v="0"/>
    <x v="1533"/>
    <x v="1696"/>
    <x v="2"/>
    <x v="1"/>
    <x v="1"/>
  </r>
  <r>
    <x v="1697"/>
    <x v="26"/>
    <x v="2"/>
    <x v="804"/>
    <x v="958"/>
    <x v="639"/>
    <x v="1"/>
    <x v="0"/>
    <x v="0"/>
    <x v="3"/>
    <x v="1"/>
    <x v="0"/>
    <x v="1125"/>
    <x v="1697"/>
    <x v="2"/>
    <x v="1"/>
    <x v="1"/>
  </r>
  <r>
    <x v="1698"/>
    <x v="37"/>
    <x v="0"/>
    <x v="93"/>
    <x v="1110"/>
    <x v="123"/>
    <x v="0"/>
    <x v="0"/>
    <x v="0"/>
    <x v="0"/>
    <x v="2"/>
    <x v="1"/>
    <x v="1534"/>
    <x v="1698"/>
    <x v="2"/>
    <x v="2"/>
    <x v="1"/>
  </r>
  <r>
    <x v="1699"/>
    <x v="29"/>
    <x v="1"/>
    <x v="1220"/>
    <x v="1111"/>
    <x v="446"/>
    <x v="0"/>
    <x v="0"/>
    <x v="0"/>
    <x v="0"/>
    <x v="0"/>
    <x v="0"/>
    <x v="1535"/>
    <x v="1699"/>
    <x v="2"/>
    <x v="1"/>
    <x v="1"/>
  </r>
  <r>
    <x v="1700"/>
    <x v="34"/>
    <x v="6"/>
    <x v="7"/>
    <x v="661"/>
    <x v="193"/>
    <x v="0"/>
    <x v="0"/>
    <x v="0"/>
    <x v="3"/>
    <x v="1"/>
    <x v="2"/>
    <x v="1536"/>
    <x v="1700"/>
    <x v="1"/>
    <x v="2"/>
    <x v="1"/>
  </r>
  <r>
    <x v="1701"/>
    <x v="42"/>
    <x v="1"/>
    <x v="74"/>
    <x v="210"/>
    <x v="268"/>
    <x v="0"/>
    <x v="0"/>
    <x v="0"/>
    <x v="0"/>
    <x v="0"/>
    <x v="1"/>
    <x v="1537"/>
    <x v="1701"/>
    <x v="1"/>
    <x v="1"/>
    <x v="1"/>
  </r>
  <r>
    <x v="1702"/>
    <x v="37"/>
    <x v="0"/>
    <x v="586"/>
    <x v="369"/>
    <x v="372"/>
    <x v="0"/>
    <x v="0"/>
    <x v="0"/>
    <x v="0"/>
    <x v="0"/>
    <x v="2"/>
    <x v="1218"/>
    <x v="1702"/>
    <x v="0"/>
    <x v="1"/>
    <x v="1"/>
  </r>
  <r>
    <x v="1703"/>
    <x v="27"/>
    <x v="1"/>
    <x v="178"/>
    <x v="1087"/>
    <x v="570"/>
    <x v="1"/>
    <x v="0"/>
    <x v="0"/>
    <x v="3"/>
    <x v="1"/>
    <x v="0"/>
    <x v="1538"/>
    <x v="1703"/>
    <x v="0"/>
    <x v="1"/>
    <x v="1"/>
  </r>
  <r>
    <x v="1704"/>
    <x v="17"/>
    <x v="0"/>
    <x v="1221"/>
    <x v="1112"/>
    <x v="27"/>
    <x v="1"/>
    <x v="0"/>
    <x v="0"/>
    <x v="0"/>
    <x v="0"/>
    <x v="2"/>
    <x v="1539"/>
    <x v="1704"/>
    <x v="1"/>
    <x v="1"/>
    <x v="1"/>
  </r>
  <r>
    <x v="1705"/>
    <x v="32"/>
    <x v="0"/>
    <x v="1222"/>
    <x v="136"/>
    <x v="623"/>
    <x v="0"/>
    <x v="0"/>
    <x v="0"/>
    <x v="3"/>
    <x v="0"/>
    <x v="1"/>
    <x v="1540"/>
    <x v="1705"/>
    <x v="2"/>
    <x v="1"/>
    <x v="1"/>
  </r>
  <r>
    <x v="1706"/>
    <x v="32"/>
    <x v="0"/>
    <x v="463"/>
    <x v="816"/>
    <x v="109"/>
    <x v="0"/>
    <x v="0"/>
    <x v="0"/>
    <x v="3"/>
    <x v="2"/>
    <x v="1"/>
    <x v="1541"/>
    <x v="1706"/>
    <x v="2"/>
    <x v="1"/>
    <x v="1"/>
  </r>
  <r>
    <x v="1707"/>
    <x v="4"/>
    <x v="0"/>
    <x v="1223"/>
    <x v="1113"/>
    <x v="166"/>
    <x v="0"/>
    <x v="0"/>
    <x v="0"/>
    <x v="0"/>
    <x v="0"/>
    <x v="2"/>
    <x v="1542"/>
    <x v="1707"/>
    <x v="0"/>
    <x v="1"/>
    <x v="1"/>
  </r>
  <r>
    <x v="1708"/>
    <x v="23"/>
    <x v="1"/>
    <x v="710"/>
    <x v="421"/>
    <x v="103"/>
    <x v="1"/>
    <x v="0"/>
    <x v="0"/>
    <x v="3"/>
    <x v="0"/>
    <x v="2"/>
    <x v="1543"/>
    <x v="1708"/>
    <x v="0"/>
    <x v="1"/>
    <x v="1"/>
  </r>
  <r>
    <x v="1709"/>
    <x v="33"/>
    <x v="3"/>
    <x v="1224"/>
    <x v="368"/>
    <x v="196"/>
    <x v="0"/>
    <x v="0"/>
    <x v="0"/>
    <x v="3"/>
    <x v="1"/>
    <x v="2"/>
    <x v="1544"/>
    <x v="1709"/>
    <x v="0"/>
    <x v="1"/>
    <x v="1"/>
  </r>
  <r>
    <x v="1710"/>
    <x v="26"/>
    <x v="1"/>
    <x v="1225"/>
    <x v="428"/>
    <x v="640"/>
    <x v="1"/>
    <x v="0"/>
    <x v="0"/>
    <x v="3"/>
    <x v="1"/>
    <x v="0"/>
    <x v="1545"/>
    <x v="1710"/>
    <x v="0"/>
    <x v="1"/>
    <x v="1"/>
  </r>
  <r>
    <x v="1711"/>
    <x v="4"/>
    <x v="3"/>
    <x v="299"/>
    <x v="174"/>
    <x v="261"/>
    <x v="0"/>
    <x v="0"/>
    <x v="0"/>
    <x v="0"/>
    <x v="0"/>
    <x v="2"/>
    <x v="1546"/>
    <x v="1711"/>
    <x v="1"/>
    <x v="1"/>
    <x v="1"/>
  </r>
  <r>
    <x v="1712"/>
    <x v="17"/>
    <x v="1"/>
    <x v="167"/>
    <x v="26"/>
    <x v="114"/>
    <x v="1"/>
    <x v="0"/>
    <x v="0"/>
    <x v="3"/>
    <x v="1"/>
    <x v="0"/>
    <x v="1547"/>
    <x v="1712"/>
    <x v="2"/>
    <x v="1"/>
    <x v="1"/>
  </r>
  <r>
    <x v="1713"/>
    <x v="6"/>
    <x v="3"/>
    <x v="1226"/>
    <x v="1114"/>
    <x v="119"/>
    <x v="0"/>
    <x v="0"/>
    <x v="0"/>
    <x v="0"/>
    <x v="2"/>
    <x v="1"/>
    <x v="1548"/>
    <x v="1713"/>
    <x v="1"/>
    <x v="1"/>
    <x v="1"/>
  </r>
  <r>
    <x v="1714"/>
    <x v="4"/>
    <x v="2"/>
    <x v="1224"/>
    <x v="905"/>
    <x v="199"/>
    <x v="0"/>
    <x v="0"/>
    <x v="0"/>
    <x v="0"/>
    <x v="2"/>
    <x v="2"/>
    <x v="1549"/>
    <x v="1714"/>
    <x v="0"/>
    <x v="1"/>
    <x v="1"/>
  </r>
  <r>
    <x v="1715"/>
    <x v="28"/>
    <x v="0"/>
    <x v="89"/>
    <x v="1115"/>
    <x v="31"/>
    <x v="0"/>
    <x v="0"/>
    <x v="0"/>
    <x v="1"/>
    <x v="0"/>
    <x v="2"/>
    <x v="1550"/>
    <x v="1715"/>
    <x v="0"/>
    <x v="1"/>
    <x v="1"/>
  </r>
  <r>
    <x v="1716"/>
    <x v="42"/>
    <x v="1"/>
    <x v="1227"/>
    <x v="101"/>
    <x v="505"/>
    <x v="0"/>
    <x v="0"/>
    <x v="0"/>
    <x v="0"/>
    <x v="1"/>
    <x v="2"/>
    <x v="1551"/>
    <x v="1716"/>
    <x v="1"/>
    <x v="1"/>
    <x v="1"/>
  </r>
  <r>
    <x v="1717"/>
    <x v="34"/>
    <x v="3"/>
    <x v="1228"/>
    <x v="107"/>
    <x v="3"/>
    <x v="0"/>
    <x v="0"/>
    <x v="0"/>
    <x v="3"/>
    <x v="0"/>
    <x v="1"/>
    <x v="203"/>
    <x v="1717"/>
    <x v="1"/>
    <x v="1"/>
    <x v="1"/>
  </r>
  <r>
    <x v="1718"/>
    <x v="19"/>
    <x v="1"/>
    <x v="730"/>
    <x v="1116"/>
    <x v="162"/>
    <x v="0"/>
    <x v="0"/>
    <x v="0"/>
    <x v="0"/>
    <x v="3"/>
    <x v="3"/>
    <x v="1552"/>
    <x v="1718"/>
    <x v="1"/>
    <x v="1"/>
    <x v="1"/>
  </r>
  <r>
    <x v="1719"/>
    <x v="6"/>
    <x v="1"/>
    <x v="1229"/>
    <x v="984"/>
    <x v="136"/>
    <x v="0"/>
    <x v="0"/>
    <x v="0"/>
    <x v="0"/>
    <x v="1"/>
    <x v="1"/>
    <x v="1553"/>
    <x v="1719"/>
    <x v="2"/>
    <x v="1"/>
    <x v="1"/>
  </r>
  <r>
    <x v="1720"/>
    <x v="21"/>
    <x v="1"/>
    <x v="77"/>
    <x v="1117"/>
    <x v="120"/>
    <x v="0"/>
    <x v="0"/>
    <x v="1"/>
    <x v="3"/>
    <x v="0"/>
    <x v="2"/>
    <x v="1554"/>
    <x v="1720"/>
    <x v="0"/>
    <x v="1"/>
    <x v="1"/>
  </r>
  <r>
    <x v="1721"/>
    <x v="41"/>
    <x v="13"/>
    <x v="1230"/>
    <x v="1118"/>
    <x v="169"/>
    <x v="0"/>
    <x v="0"/>
    <x v="1"/>
    <x v="3"/>
    <x v="1"/>
    <x v="1"/>
    <x v="1555"/>
    <x v="1721"/>
    <x v="2"/>
    <x v="1"/>
    <x v="1"/>
  </r>
  <r>
    <x v="1722"/>
    <x v="19"/>
    <x v="1"/>
    <x v="1231"/>
    <x v="1119"/>
    <x v="327"/>
    <x v="0"/>
    <x v="0"/>
    <x v="0"/>
    <x v="0"/>
    <x v="0"/>
    <x v="0"/>
    <x v="1556"/>
    <x v="1722"/>
    <x v="2"/>
    <x v="1"/>
    <x v="1"/>
  </r>
  <r>
    <x v="1723"/>
    <x v="38"/>
    <x v="0"/>
    <x v="1232"/>
    <x v="1120"/>
    <x v="149"/>
    <x v="0"/>
    <x v="0"/>
    <x v="0"/>
    <x v="3"/>
    <x v="1"/>
    <x v="1"/>
    <x v="1557"/>
    <x v="1723"/>
    <x v="2"/>
    <x v="1"/>
    <x v="1"/>
  </r>
  <r>
    <x v="1724"/>
    <x v="26"/>
    <x v="1"/>
    <x v="1233"/>
    <x v="226"/>
    <x v="281"/>
    <x v="1"/>
    <x v="0"/>
    <x v="0"/>
    <x v="3"/>
    <x v="2"/>
    <x v="0"/>
    <x v="1558"/>
    <x v="1724"/>
    <x v="0"/>
    <x v="1"/>
    <x v="1"/>
  </r>
  <r>
    <x v="1725"/>
    <x v="26"/>
    <x v="1"/>
    <x v="1234"/>
    <x v="295"/>
    <x v="262"/>
    <x v="1"/>
    <x v="0"/>
    <x v="0"/>
    <x v="3"/>
    <x v="1"/>
    <x v="0"/>
    <x v="1559"/>
    <x v="1725"/>
    <x v="2"/>
    <x v="1"/>
    <x v="1"/>
  </r>
  <r>
    <x v="1726"/>
    <x v="26"/>
    <x v="1"/>
    <x v="1044"/>
    <x v="304"/>
    <x v="641"/>
    <x v="1"/>
    <x v="0"/>
    <x v="0"/>
    <x v="3"/>
    <x v="1"/>
    <x v="0"/>
    <x v="1560"/>
    <x v="1726"/>
    <x v="2"/>
    <x v="1"/>
    <x v="1"/>
  </r>
  <r>
    <x v="1727"/>
    <x v="4"/>
    <x v="1"/>
    <x v="1235"/>
    <x v="836"/>
    <x v="117"/>
    <x v="0"/>
    <x v="0"/>
    <x v="0"/>
    <x v="0"/>
    <x v="0"/>
    <x v="2"/>
    <x v="1561"/>
    <x v="1727"/>
    <x v="2"/>
    <x v="1"/>
    <x v="1"/>
  </r>
  <r>
    <x v="1728"/>
    <x v="4"/>
    <x v="1"/>
    <x v="1236"/>
    <x v="403"/>
    <x v="155"/>
    <x v="0"/>
    <x v="0"/>
    <x v="0"/>
    <x v="0"/>
    <x v="2"/>
    <x v="1"/>
    <x v="981"/>
    <x v="1728"/>
    <x v="2"/>
    <x v="1"/>
    <x v="1"/>
  </r>
  <r>
    <x v="1729"/>
    <x v="3"/>
    <x v="3"/>
    <x v="1237"/>
    <x v="65"/>
    <x v="103"/>
    <x v="0"/>
    <x v="0"/>
    <x v="0"/>
    <x v="0"/>
    <x v="0"/>
    <x v="2"/>
    <x v="992"/>
    <x v="1729"/>
    <x v="0"/>
    <x v="2"/>
    <x v="1"/>
  </r>
  <r>
    <x v="1730"/>
    <x v="38"/>
    <x v="3"/>
    <x v="1238"/>
    <x v="105"/>
    <x v="24"/>
    <x v="0"/>
    <x v="0"/>
    <x v="0"/>
    <x v="3"/>
    <x v="0"/>
    <x v="2"/>
    <x v="1430"/>
    <x v="1730"/>
    <x v="0"/>
    <x v="1"/>
    <x v="1"/>
  </r>
  <r>
    <x v="1731"/>
    <x v="38"/>
    <x v="0"/>
    <x v="78"/>
    <x v="41"/>
    <x v="117"/>
    <x v="0"/>
    <x v="0"/>
    <x v="0"/>
    <x v="3"/>
    <x v="2"/>
    <x v="2"/>
    <x v="1562"/>
    <x v="1731"/>
    <x v="2"/>
    <x v="1"/>
    <x v="1"/>
  </r>
  <r>
    <x v="1732"/>
    <x v="38"/>
    <x v="3"/>
    <x v="1239"/>
    <x v="1107"/>
    <x v="626"/>
    <x v="0"/>
    <x v="0"/>
    <x v="0"/>
    <x v="3"/>
    <x v="1"/>
    <x v="2"/>
    <x v="1563"/>
    <x v="1732"/>
    <x v="2"/>
    <x v="1"/>
    <x v="1"/>
  </r>
  <r>
    <x v="1733"/>
    <x v="38"/>
    <x v="2"/>
    <x v="1240"/>
    <x v="379"/>
    <x v="122"/>
    <x v="0"/>
    <x v="0"/>
    <x v="0"/>
    <x v="3"/>
    <x v="1"/>
    <x v="2"/>
    <x v="1564"/>
    <x v="1733"/>
    <x v="1"/>
    <x v="1"/>
    <x v="1"/>
  </r>
  <r>
    <x v="1734"/>
    <x v="6"/>
    <x v="15"/>
    <x v="1241"/>
    <x v="1121"/>
    <x v="79"/>
    <x v="1"/>
    <x v="0"/>
    <x v="0"/>
    <x v="3"/>
    <x v="0"/>
    <x v="2"/>
    <x v="1565"/>
    <x v="1734"/>
    <x v="2"/>
    <x v="1"/>
    <x v="1"/>
  </r>
  <r>
    <x v="1735"/>
    <x v="35"/>
    <x v="1"/>
    <x v="1242"/>
    <x v="1122"/>
    <x v="40"/>
    <x v="0"/>
    <x v="0"/>
    <x v="0"/>
    <x v="0"/>
    <x v="0"/>
    <x v="2"/>
    <x v="1566"/>
    <x v="1735"/>
    <x v="1"/>
    <x v="1"/>
    <x v="1"/>
  </r>
  <r>
    <x v="1736"/>
    <x v="20"/>
    <x v="6"/>
    <x v="1243"/>
    <x v="878"/>
    <x v="161"/>
    <x v="0"/>
    <x v="1"/>
    <x v="0"/>
    <x v="3"/>
    <x v="0"/>
    <x v="2"/>
    <x v="1567"/>
    <x v="1736"/>
    <x v="0"/>
    <x v="2"/>
    <x v="1"/>
  </r>
  <r>
    <x v="1737"/>
    <x v="33"/>
    <x v="1"/>
    <x v="49"/>
    <x v="1123"/>
    <x v="391"/>
    <x v="1"/>
    <x v="1"/>
    <x v="0"/>
    <x v="3"/>
    <x v="0"/>
    <x v="2"/>
    <x v="1568"/>
    <x v="1737"/>
    <x v="2"/>
    <x v="1"/>
    <x v="1"/>
  </r>
  <r>
    <x v="1738"/>
    <x v="39"/>
    <x v="13"/>
    <x v="1244"/>
    <x v="1124"/>
    <x v="497"/>
    <x v="0"/>
    <x v="0"/>
    <x v="1"/>
    <x v="3"/>
    <x v="2"/>
    <x v="2"/>
    <x v="1569"/>
    <x v="1738"/>
    <x v="2"/>
    <x v="1"/>
    <x v="1"/>
  </r>
  <r>
    <x v="1739"/>
    <x v="18"/>
    <x v="0"/>
    <x v="1245"/>
    <x v="1125"/>
    <x v="366"/>
    <x v="0"/>
    <x v="1"/>
    <x v="0"/>
    <x v="3"/>
    <x v="0"/>
    <x v="1"/>
    <x v="1570"/>
    <x v="1739"/>
    <x v="2"/>
    <x v="1"/>
    <x v="1"/>
  </r>
  <r>
    <x v="1740"/>
    <x v="32"/>
    <x v="0"/>
    <x v="1246"/>
    <x v="1126"/>
    <x v="320"/>
    <x v="0"/>
    <x v="0"/>
    <x v="0"/>
    <x v="3"/>
    <x v="0"/>
    <x v="2"/>
    <x v="1571"/>
    <x v="1740"/>
    <x v="1"/>
    <x v="1"/>
    <x v="1"/>
  </r>
  <r>
    <x v="1741"/>
    <x v="42"/>
    <x v="1"/>
    <x v="1247"/>
    <x v="1127"/>
    <x v="435"/>
    <x v="0"/>
    <x v="0"/>
    <x v="0"/>
    <x v="0"/>
    <x v="1"/>
    <x v="2"/>
    <x v="844"/>
    <x v="1741"/>
    <x v="2"/>
    <x v="1"/>
    <x v="1"/>
  </r>
  <r>
    <x v="1742"/>
    <x v="3"/>
    <x v="3"/>
    <x v="1248"/>
    <x v="356"/>
    <x v="100"/>
    <x v="0"/>
    <x v="0"/>
    <x v="0"/>
    <x v="0"/>
    <x v="0"/>
    <x v="1"/>
    <x v="1572"/>
    <x v="1742"/>
    <x v="2"/>
    <x v="1"/>
    <x v="1"/>
  </r>
  <r>
    <x v="1743"/>
    <x v="3"/>
    <x v="2"/>
    <x v="440"/>
    <x v="735"/>
    <x v="380"/>
    <x v="0"/>
    <x v="0"/>
    <x v="0"/>
    <x v="0"/>
    <x v="2"/>
    <x v="2"/>
    <x v="1573"/>
    <x v="1743"/>
    <x v="2"/>
    <x v="1"/>
    <x v="1"/>
  </r>
  <r>
    <x v="1744"/>
    <x v="32"/>
    <x v="0"/>
    <x v="825"/>
    <x v="1128"/>
    <x v="122"/>
    <x v="0"/>
    <x v="0"/>
    <x v="0"/>
    <x v="3"/>
    <x v="1"/>
    <x v="2"/>
    <x v="1295"/>
    <x v="1744"/>
    <x v="1"/>
    <x v="1"/>
    <x v="1"/>
  </r>
  <r>
    <x v="1745"/>
    <x v="20"/>
    <x v="0"/>
    <x v="1115"/>
    <x v="440"/>
    <x v="226"/>
    <x v="0"/>
    <x v="1"/>
    <x v="0"/>
    <x v="3"/>
    <x v="0"/>
    <x v="2"/>
    <x v="1574"/>
    <x v="1745"/>
    <x v="2"/>
    <x v="1"/>
    <x v="1"/>
  </r>
  <r>
    <x v="1746"/>
    <x v="23"/>
    <x v="0"/>
    <x v="1249"/>
    <x v="1129"/>
    <x v="347"/>
    <x v="1"/>
    <x v="0"/>
    <x v="0"/>
    <x v="3"/>
    <x v="0"/>
    <x v="2"/>
    <x v="367"/>
    <x v="1746"/>
    <x v="1"/>
    <x v="1"/>
    <x v="1"/>
  </r>
  <r>
    <x v="1747"/>
    <x v="38"/>
    <x v="1"/>
    <x v="1250"/>
    <x v="377"/>
    <x v="112"/>
    <x v="0"/>
    <x v="0"/>
    <x v="0"/>
    <x v="3"/>
    <x v="0"/>
    <x v="2"/>
    <x v="1575"/>
    <x v="1747"/>
    <x v="2"/>
    <x v="0"/>
    <x v="1"/>
  </r>
  <r>
    <x v="1748"/>
    <x v="23"/>
    <x v="0"/>
    <x v="648"/>
    <x v="11"/>
    <x v="117"/>
    <x v="1"/>
    <x v="0"/>
    <x v="0"/>
    <x v="3"/>
    <x v="2"/>
    <x v="2"/>
    <x v="1461"/>
    <x v="1748"/>
    <x v="0"/>
    <x v="1"/>
    <x v="1"/>
  </r>
  <r>
    <x v="1749"/>
    <x v="38"/>
    <x v="1"/>
    <x v="1251"/>
    <x v="1130"/>
    <x v="92"/>
    <x v="0"/>
    <x v="0"/>
    <x v="0"/>
    <x v="3"/>
    <x v="2"/>
    <x v="2"/>
    <x v="1576"/>
    <x v="1749"/>
    <x v="2"/>
    <x v="1"/>
    <x v="1"/>
  </r>
  <r>
    <x v="1750"/>
    <x v="35"/>
    <x v="12"/>
    <x v="1252"/>
    <x v="176"/>
    <x v="368"/>
    <x v="0"/>
    <x v="0"/>
    <x v="0"/>
    <x v="0"/>
    <x v="0"/>
    <x v="2"/>
    <x v="1577"/>
    <x v="1750"/>
    <x v="2"/>
    <x v="1"/>
    <x v="1"/>
  </r>
  <r>
    <x v="1751"/>
    <x v="31"/>
    <x v="3"/>
    <x v="515"/>
    <x v="861"/>
    <x v="87"/>
    <x v="1"/>
    <x v="1"/>
    <x v="0"/>
    <x v="3"/>
    <x v="0"/>
    <x v="1"/>
    <x v="1578"/>
    <x v="1751"/>
    <x v="2"/>
    <x v="2"/>
    <x v="1"/>
  </r>
  <r>
    <x v="1752"/>
    <x v="9"/>
    <x v="1"/>
    <x v="1253"/>
    <x v="1131"/>
    <x v="642"/>
    <x v="0"/>
    <x v="0"/>
    <x v="0"/>
    <x v="0"/>
    <x v="2"/>
    <x v="0"/>
    <x v="1579"/>
    <x v="1752"/>
    <x v="0"/>
    <x v="1"/>
    <x v="1"/>
  </r>
  <r>
    <x v="1753"/>
    <x v="20"/>
    <x v="14"/>
    <x v="1254"/>
    <x v="1132"/>
    <x v="49"/>
    <x v="0"/>
    <x v="1"/>
    <x v="0"/>
    <x v="3"/>
    <x v="1"/>
    <x v="2"/>
    <x v="1580"/>
    <x v="1753"/>
    <x v="1"/>
    <x v="1"/>
    <x v="1"/>
  </r>
  <r>
    <x v="1754"/>
    <x v="25"/>
    <x v="0"/>
    <x v="1255"/>
    <x v="1133"/>
    <x v="436"/>
    <x v="0"/>
    <x v="0"/>
    <x v="0"/>
    <x v="0"/>
    <x v="0"/>
    <x v="2"/>
    <x v="1581"/>
    <x v="1754"/>
    <x v="2"/>
    <x v="1"/>
    <x v="1"/>
  </r>
  <r>
    <x v="1755"/>
    <x v="31"/>
    <x v="1"/>
    <x v="1256"/>
    <x v="1134"/>
    <x v="643"/>
    <x v="1"/>
    <x v="1"/>
    <x v="0"/>
    <x v="3"/>
    <x v="1"/>
    <x v="2"/>
    <x v="1582"/>
    <x v="1755"/>
    <x v="2"/>
    <x v="1"/>
    <x v="1"/>
  </r>
  <r>
    <x v="1756"/>
    <x v="47"/>
    <x v="3"/>
    <x v="1257"/>
    <x v="1135"/>
    <x v="3"/>
    <x v="1"/>
    <x v="0"/>
    <x v="0"/>
    <x v="0"/>
    <x v="2"/>
    <x v="1"/>
    <x v="1583"/>
    <x v="1756"/>
    <x v="0"/>
    <x v="1"/>
    <x v="1"/>
  </r>
  <r>
    <x v="1757"/>
    <x v="31"/>
    <x v="15"/>
    <x v="1258"/>
    <x v="1136"/>
    <x v="70"/>
    <x v="1"/>
    <x v="1"/>
    <x v="0"/>
    <x v="3"/>
    <x v="0"/>
    <x v="2"/>
    <x v="1584"/>
    <x v="1757"/>
    <x v="2"/>
    <x v="1"/>
    <x v="1"/>
  </r>
  <r>
    <x v="1758"/>
    <x v="26"/>
    <x v="0"/>
    <x v="1259"/>
    <x v="1099"/>
    <x v="379"/>
    <x v="1"/>
    <x v="0"/>
    <x v="0"/>
    <x v="3"/>
    <x v="2"/>
    <x v="0"/>
    <x v="1585"/>
    <x v="1758"/>
    <x v="2"/>
    <x v="1"/>
    <x v="1"/>
  </r>
  <r>
    <x v="1759"/>
    <x v="42"/>
    <x v="4"/>
    <x v="1260"/>
    <x v="308"/>
    <x v="155"/>
    <x v="0"/>
    <x v="0"/>
    <x v="0"/>
    <x v="0"/>
    <x v="0"/>
    <x v="1"/>
    <x v="1586"/>
    <x v="1759"/>
    <x v="1"/>
    <x v="2"/>
    <x v="1"/>
  </r>
  <r>
    <x v="1760"/>
    <x v="17"/>
    <x v="1"/>
    <x v="1261"/>
    <x v="366"/>
    <x v="391"/>
    <x v="1"/>
    <x v="0"/>
    <x v="0"/>
    <x v="0"/>
    <x v="1"/>
    <x v="2"/>
    <x v="500"/>
    <x v="1760"/>
    <x v="2"/>
    <x v="0"/>
    <x v="1"/>
  </r>
  <r>
    <x v="1761"/>
    <x v="23"/>
    <x v="3"/>
    <x v="1262"/>
    <x v="742"/>
    <x v="538"/>
    <x v="1"/>
    <x v="0"/>
    <x v="0"/>
    <x v="3"/>
    <x v="0"/>
    <x v="2"/>
    <x v="1587"/>
    <x v="1761"/>
    <x v="0"/>
    <x v="1"/>
    <x v="1"/>
  </r>
  <r>
    <x v="1762"/>
    <x v="23"/>
    <x v="3"/>
    <x v="1263"/>
    <x v="419"/>
    <x v="80"/>
    <x v="1"/>
    <x v="0"/>
    <x v="0"/>
    <x v="3"/>
    <x v="1"/>
    <x v="2"/>
    <x v="1588"/>
    <x v="1762"/>
    <x v="0"/>
    <x v="1"/>
    <x v="1"/>
  </r>
  <r>
    <x v="1763"/>
    <x v="29"/>
    <x v="0"/>
    <x v="1264"/>
    <x v="1111"/>
    <x v="34"/>
    <x v="0"/>
    <x v="0"/>
    <x v="0"/>
    <x v="0"/>
    <x v="1"/>
    <x v="1"/>
    <x v="1589"/>
    <x v="1763"/>
    <x v="0"/>
    <x v="1"/>
    <x v="1"/>
  </r>
  <r>
    <x v="1764"/>
    <x v="23"/>
    <x v="0"/>
    <x v="1265"/>
    <x v="1137"/>
    <x v="435"/>
    <x v="1"/>
    <x v="0"/>
    <x v="0"/>
    <x v="3"/>
    <x v="0"/>
    <x v="2"/>
    <x v="1590"/>
    <x v="1764"/>
    <x v="2"/>
    <x v="1"/>
    <x v="1"/>
  </r>
  <r>
    <x v="1765"/>
    <x v="47"/>
    <x v="3"/>
    <x v="152"/>
    <x v="1138"/>
    <x v="195"/>
    <x v="1"/>
    <x v="0"/>
    <x v="0"/>
    <x v="0"/>
    <x v="0"/>
    <x v="1"/>
    <x v="1257"/>
    <x v="1765"/>
    <x v="2"/>
    <x v="1"/>
    <x v="1"/>
  </r>
  <r>
    <x v="1766"/>
    <x v="23"/>
    <x v="2"/>
    <x v="845"/>
    <x v="288"/>
    <x v="4"/>
    <x v="1"/>
    <x v="0"/>
    <x v="0"/>
    <x v="3"/>
    <x v="0"/>
    <x v="2"/>
    <x v="1591"/>
    <x v="1766"/>
    <x v="0"/>
    <x v="1"/>
    <x v="1"/>
  </r>
  <r>
    <x v="1767"/>
    <x v="30"/>
    <x v="0"/>
    <x v="174"/>
    <x v="1139"/>
    <x v="532"/>
    <x v="0"/>
    <x v="0"/>
    <x v="0"/>
    <x v="1"/>
    <x v="2"/>
    <x v="0"/>
    <x v="1592"/>
    <x v="1767"/>
    <x v="0"/>
    <x v="1"/>
    <x v="1"/>
  </r>
  <r>
    <x v="1768"/>
    <x v="42"/>
    <x v="0"/>
    <x v="440"/>
    <x v="53"/>
    <x v="616"/>
    <x v="0"/>
    <x v="0"/>
    <x v="0"/>
    <x v="0"/>
    <x v="0"/>
    <x v="2"/>
    <x v="1593"/>
    <x v="1768"/>
    <x v="1"/>
    <x v="1"/>
    <x v="1"/>
  </r>
  <r>
    <x v="1769"/>
    <x v="19"/>
    <x v="0"/>
    <x v="1266"/>
    <x v="1140"/>
    <x v="644"/>
    <x v="0"/>
    <x v="0"/>
    <x v="0"/>
    <x v="0"/>
    <x v="0"/>
    <x v="0"/>
    <x v="1594"/>
    <x v="1769"/>
    <x v="2"/>
    <x v="1"/>
    <x v="1"/>
  </r>
  <r>
    <x v="1770"/>
    <x v="42"/>
    <x v="3"/>
    <x v="1267"/>
    <x v="809"/>
    <x v="319"/>
    <x v="0"/>
    <x v="0"/>
    <x v="0"/>
    <x v="0"/>
    <x v="0"/>
    <x v="2"/>
    <x v="1595"/>
    <x v="1770"/>
    <x v="0"/>
    <x v="1"/>
    <x v="1"/>
  </r>
  <r>
    <x v="1771"/>
    <x v="42"/>
    <x v="3"/>
    <x v="420"/>
    <x v="892"/>
    <x v="280"/>
    <x v="0"/>
    <x v="0"/>
    <x v="0"/>
    <x v="0"/>
    <x v="0"/>
    <x v="2"/>
    <x v="1596"/>
    <x v="1771"/>
    <x v="0"/>
    <x v="1"/>
    <x v="1"/>
  </r>
  <r>
    <x v="1772"/>
    <x v="20"/>
    <x v="1"/>
    <x v="1268"/>
    <x v="355"/>
    <x v="149"/>
    <x v="0"/>
    <x v="1"/>
    <x v="0"/>
    <x v="3"/>
    <x v="0"/>
    <x v="1"/>
    <x v="1280"/>
    <x v="1772"/>
    <x v="2"/>
    <x v="1"/>
    <x v="1"/>
  </r>
  <r>
    <x v="1773"/>
    <x v="43"/>
    <x v="6"/>
    <x v="770"/>
    <x v="402"/>
    <x v="429"/>
    <x v="0"/>
    <x v="0"/>
    <x v="0"/>
    <x v="0"/>
    <x v="2"/>
    <x v="0"/>
    <x v="1597"/>
    <x v="1773"/>
    <x v="1"/>
    <x v="1"/>
    <x v="1"/>
  </r>
  <r>
    <x v="1774"/>
    <x v="36"/>
    <x v="0"/>
    <x v="805"/>
    <x v="1141"/>
    <x v="445"/>
    <x v="1"/>
    <x v="0"/>
    <x v="0"/>
    <x v="0"/>
    <x v="1"/>
    <x v="0"/>
    <x v="1089"/>
    <x v="1774"/>
    <x v="0"/>
    <x v="1"/>
    <x v="1"/>
  </r>
  <r>
    <x v="1775"/>
    <x v="20"/>
    <x v="1"/>
    <x v="91"/>
    <x v="429"/>
    <x v="27"/>
    <x v="0"/>
    <x v="1"/>
    <x v="0"/>
    <x v="3"/>
    <x v="1"/>
    <x v="2"/>
    <x v="1598"/>
    <x v="1775"/>
    <x v="1"/>
    <x v="1"/>
    <x v="1"/>
  </r>
  <r>
    <x v="1776"/>
    <x v="23"/>
    <x v="1"/>
    <x v="1269"/>
    <x v="397"/>
    <x v="155"/>
    <x v="1"/>
    <x v="0"/>
    <x v="0"/>
    <x v="3"/>
    <x v="1"/>
    <x v="1"/>
    <x v="1599"/>
    <x v="1776"/>
    <x v="0"/>
    <x v="2"/>
    <x v="1"/>
  </r>
  <r>
    <x v="1777"/>
    <x v="3"/>
    <x v="0"/>
    <x v="1270"/>
    <x v="1142"/>
    <x v="259"/>
    <x v="0"/>
    <x v="0"/>
    <x v="0"/>
    <x v="0"/>
    <x v="2"/>
    <x v="1"/>
    <x v="1600"/>
    <x v="1777"/>
    <x v="0"/>
    <x v="1"/>
    <x v="1"/>
  </r>
  <r>
    <x v="1778"/>
    <x v="4"/>
    <x v="0"/>
    <x v="1271"/>
    <x v="94"/>
    <x v="103"/>
    <x v="0"/>
    <x v="0"/>
    <x v="0"/>
    <x v="0"/>
    <x v="2"/>
    <x v="2"/>
    <x v="1601"/>
    <x v="1778"/>
    <x v="2"/>
    <x v="2"/>
    <x v="1"/>
  </r>
  <r>
    <x v="1779"/>
    <x v="26"/>
    <x v="0"/>
    <x v="637"/>
    <x v="264"/>
    <x v="221"/>
    <x v="1"/>
    <x v="0"/>
    <x v="0"/>
    <x v="3"/>
    <x v="0"/>
    <x v="0"/>
    <x v="1602"/>
    <x v="1779"/>
    <x v="1"/>
    <x v="1"/>
    <x v="1"/>
  </r>
  <r>
    <x v="1780"/>
    <x v="26"/>
    <x v="3"/>
    <x v="688"/>
    <x v="1143"/>
    <x v="185"/>
    <x v="1"/>
    <x v="0"/>
    <x v="0"/>
    <x v="3"/>
    <x v="1"/>
    <x v="0"/>
    <x v="1603"/>
    <x v="1780"/>
    <x v="1"/>
    <x v="1"/>
    <x v="1"/>
  </r>
  <r>
    <x v="1781"/>
    <x v="31"/>
    <x v="1"/>
    <x v="1272"/>
    <x v="312"/>
    <x v="139"/>
    <x v="1"/>
    <x v="1"/>
    <x v="0"/>
    <x v="3"/>
    <x v="1"/>
    <x v="2"/>
    <x v="1604"/>
    <x v="1781"/>
    <x v="0"/>
    <x v="1"/>
    <x v="1"/>
  </r>
  <r>
    <x v="1782"/>
    <x v="4"/>
    <x v="3"/>
    <x v="1273"/>
    <x v="1144"/>
    <x v="335"/>
    <x v="0"/>
    <x v="0"/>
    <x v="0"/>
    <x v="0"/>
    <x v="1"/>
    <x v="2"/>
    <x v="1605"/>
    <x v="1782"/>
    <x v="0"/>
    <x v="1"/>
    <x v="1"/>
  </r>
  <r>
    <x v="1783"/>
    <x v="40"/>
    <x v="6"/>
    <x v="631"/>
    <x v="1145"/>
    <x v="328"/>
    <x v="1"/>
    <x v="0"/>
    <x v="0"/>
    <x v="3"/>
    <x v="2"/>
    <x v="2"/>
    <x v="228"/>
    <x v="1783"/>
    <x v="0"/>
    <x v="1"/>
    <x v="1"/>
  </r>
  <r>
    <x v="1784"/>
    <x v="21"/>
    <x v="14"/>
    <x v="1274"/>
    <x v="1146"/>
    <x v="374"/>
    <x v="1"/>
    <x v="0"/>
    <x v="0"/>
    <x v="0"/>
    <x v="0"/>
    <x v="2"/>
    <x v="1606"/>
    <x v="1784"/>
    <x v="0"/>
    <x v="1"/>
    <x v="1"/>
  </r>
  <r>
    <x v="1785"/>
    <x v="19"/>
    <x v="0"/>
    <x v="19"/>
    <x v="1147"/>
    <x v="645"/>
    <x v="0"/>
    <x v="0"/>
    <x v="0"/>
    <x v="0"/>
    <x v="0"/>
    <x v="0"/>
    <x v="590"/>
    <x v="1785"/>
    <x v="2"/>
    <x v="1"/>
    <x v="1"/>
  </r>
  <r>
    <x v="1786"/>
    <x v="18"/>
    <x v="0"/>
    <x v="1275"/>
    <x v="1098"/>
    <x v="623"/>
    <x v="0"/>
    <x v="1"/>
    <x v="0"/>
    <x v="3"/>
    <x v="1"/>
    <x v="1"/>
    <x v="1607"/>
    <x v="1786"/>
    <x v="0"/>
    <x v="1"/>
    <x v="1"/>
  </r>
  <r>
    <x v="1787"/>
    <x v="40"/>
    <x v="14"/>
    <x v="1276"/>
    <x v="1148"/>
    <x v="109"/>
    <x v="1"/>
    <x v="0"/>
    <x v="0"/>
    <x v="3"/>
    <x v="0"/>
    <x v="1"/>
    <x v="1608"/>
    <x v="1787"/>
    <x v="1"/>
    <x v="1"/>
    <x v="1"/>
  </r>
  <r>
    <x v="1788"/>
    <x v="32"/>
    <x v="1"/>
    <x v="6"/>
    <x v="1089"/>
    <x v="120"/>
    <x v="0"/>
    <x v="0"/>
    <x v="0"/>
    <x v="3"/>
    <x v="0"/>
    <x v="2"/>
    <x v="1609"/>
    <x v="1788"/>
    <x v="1"/>
    <x v="1"/>
    <x v="1"/>
  </r>
  <r>
    <x v="1789"/>
    <x v="34"/>
    <x v="0"/>
    <x v="1277"/>
    <x v="671"/>
    <x v="259"/>
    <x v="0"/>
    <x v="0"/>
    <x v="0"/>
    <x v="3"/>
    <x v="0"/>
    <x v="1"/>
    <x v="1610"/>
    <x v="1789"/>
    <x v="2"/>
    <x v="2"/>
    <x v="1"/>
  </r>
  <r>
    <x v="1790"/>
    <x v="21"/>
    <x v="14"/>
    <x v="1278"/>
    <x v="314"/>
    <x v="151"/>
    <x v="0"/>
    <x v="0"/>
    <x v="1"/>
    <x v="3"/>
    <x v="0"/>
    <x v="2"/>
    <x v="1611"/>
    <x v="1790"/>
    <x v="2"/>
    <x v="1"/>
    <x v="1"/>
  </r>
  <r>
    <x v="1791"/>
    <x v="43"/>
    <x v="3"/>
    <x v="178"/>
    <x v="875"/>
    <x v="278"/>
    <x v="0"/>
    <x v="0"/>
    <x v="0"/>
    <x v="0"/>
    <x v="1"/>
    <x v="0"/>
    <x v="1612"/>
    <x v="1791"/>
    <x v="1"/>
    <x v="1"/>
    <x v="1"/>
  </r>
  <r>
    <x v="1792"/>
    <x v="40"/>
    <x v="10"/>
    <x v="143"/>
    <x v="1149"/>
    <x v="470"/>
    <x v="1"/>
    <x v="0"/>
    <x v="0"/>
    <x v="3"/>
    <x v="2"/>
    <x v="2"/>
    <x v="1613"/>
    <x v="1792"/>
    <x v="2"/>
    <x v="0"/>
    <x v="1"/>
  </r>
  <r>
    <x v="1793"/>
    <x v="36"/>
    <x v="0"/>
    <x v="537"/>
    <x v="306"/>
    <x v="646"/>
    <x v="1"/>
    <x v="0"/>
    <x v="0"/>
    <x v="0"/>
    <x v="2"/>
    <x v="0"/>
    <x v="1614"/>
    <x v="1793"/>
    <x v="1"/>
    <x v="1"/>
    <x v="1"/>
  </r>
  <r>
    <x v="1794"/>
    <x v="9"/>
    <x v="0"/>
    <x v="35"/>
    <x v="1150"/>
    <x v="647"/>
    <x v="0"/>
    <x v="0"/>
    <x v="0"/>
    <x v="0"/>
    <x v="1"/>
    <x v="0"/>
    <x v="1615"/>
    <x v="1794"/>
    <x v="0"/>
    <x v="1"/>
    <x v="1"/>
  </r>
  <r>
    <x v="1795"/>
    <x v="4"/>
    <x v="0"/>
    <x v="861"/>
    <x v="754"/>
    <x v="87"/>
    <x v="0"/>
    <x v="0"/>
    <x v="0"/>
    <x v="0"/>
    <x v="2"/>
    <x v="1"/>
    <x v="1616"/>
    <x v="1795"/>
    <x v="1"/>
    <x v="1"/>
    <x v="1"/>
  </r>
  <r>
    <x v="1796"/>
    <x v="38"/>
    <x v="0"/>
    <x v="1279"/>
    <x v="604"/>
    <x v="236"/>
    <x v="0"/>
    <x v="0"/>
    <x v="0"/>
    <x v="3"/>
    <x v="1"/>
    <x v="1"/>
    <x v="1617"/>
    <x v="1796"/>
    <x v="0"/>
    <x v="1"/>
    <x v="1"/>
  </r>
  <r>
    <x v="1797"/>
    <x v="4"/>
    <x v="0"/>
    <x v="582"/>
    <x v="1108"/>
    <x v="196"/>
    <x v="0"/>
    <x v="0"/>
    <x v="0"/>
    <x v="0"/>
    <x v="1"/>
    <x v="2"/>
    <x v="1618"/>
    <x v="1797"/>
    <x v="0"/>
    <x v="1"/>
    <x v="1"/>
  </r>
  <r>
    <x v="1798"/>
    <x v="4"/>
    <x v="3"/>
    <x v="906"/>
    <x v="1151"/>
    <x v="196"/>
    <x v="0"/>
    <x v="0"/>
    <x v="0"/>
    <x v="0"/>
    <x v="0"/>
    <x v="2"/>
    <x v="1619"/>
    <x v="1798"/>
    <x v="0"/>
    <x v="1"/>
    <x v="1"/>
  </r>
  <r>
    <x v="1799"/>
    <x v="38"/>
    <x v="3"/>
    <x v="1280"/>
    <x v="795"/>
    <x v="216"/>
    <x v="0"/>
    <x v="0"/>
    <x v="0"/>
    <x v="3"/>
    <x v="1"/>
    <x v="1"/>
    <x v="1620"/>
    <x v="1799"/>
    <x v="0"/>
    <x v="2"/>
    <x v="1"/>
  </r>
  <r>
    <x v="1800"/>
    <x v="34"/>
    <x v="0"/>
    <x v="1224"/>
    <x v="1152"/>
    <x v="178"/>
    <x v="0"/>
    <x v="0"/>
    <x v="0"/>
    <x v="3"/>
    <x v="0"/>
    <x v="1"/>
    <x v="1621"/>
    <x v="1800"/>
    <x v="0"/>
    <x v="1"/>
    <x v="1"/>
  </r>
  <r>
    <x v="1801"/>
    <x v="38"/>
    <x v="3"/>
    <x v="62"/>
    <x v="662"/>
    <x v="358"/>
    <x v="0"/>
    <x v="0"/>
    <x v="0"/>
    <x v="3"/>
    <x v="0"/>
    <x v="2"/>
    <x v="1622"/>
    <x v="1801"/>
    <x v="1"/>
    <x v="2"/>
    <x v="1"/>
  </r>
  <r>
    <x v="1802"/>
    <x v="38"/>
    <x v="0"/>
    <x v="477"/>
    <x v="1153"/>
    <x v="192"/>
    <x v="0"/>
    <x v="0"/>
    <x v="0"/>
    <x v="3"/>
    <x v="0"/>
    <x v="2"/>
    <x v="1623"/>
    <x v="1802"/>
    <x v="2"/>
    <x v="1"/>
    <x v="1"/>
  </r>
  <r>
    <x v="1803"/>
    <x v="26"/>
    <x v="3"/>
    <x v="1281"/>
    <x v="346"/>
    <x v="31"/>
    <x v="0"/>
    <x v="0"/>
    <x v="0"/>
    <x v="3"/>
    <x v="1"/>
    <x v="2"/>
    <x v="1624"/>
    <x v="1803"/>
    <x v="2"/>
    <x v="1"/>
    <x v="1"/>
  </r>
  <r>
    <x v="1804"/>
    <x v="41"/>
    <x v="14"/>
    <x v="1053"/>
    <x v="746"/>
    <x v="508"/>
    <x v="0"/>
    <x v="0"/>
    <x v="1"/>
    <x v="3"/>
    <x v="0"/>
    <x v="2"/>
    <x v="1625"/>
    <x v="1804"/>
    <x v="0"/>
    <x v="1"/>
    <x v="1"/>
  </r>
  <r>
    <x v="1805"/>
    <x v="42"/>
    <x v="1"/>
    <x v="386"/>
    <x v="349"/>
    <x v="576"/>
    <x v="0"/>
    <x v="0"/>
    <x v="0"/>
    <x v="0"/>
    <x v="0"/>
    <x v="2"/>
    <x v="1626"/>
    <x v="1805"/>
    <x v="0"/>
    <x v="1"/>
    <x v="1"/>
  </r>
  <r>
    <x v="1806"/>
    <x v="26"/>
    <x v="0"/>
    <x v="1282"/>
    <x v="1154"/>
    <x v="648"/>
    <x v="1"/>
    <x v="0"/>
    <x v="0"/>
    <x v="3"/>
    <x v="0"/>
    <x v="0"/>
    <x v="1627"/>
    <x v="1806"/>
    <x v="1"/>
    <x v="1"/>
    <x v="1"/>
  </r>
  <r>
    <x v="1807"/>
    <x v="25"/>
    <x v="1"/>
    <x v="1283"/>
    <x v="1155"/>
    <x v="6"/>
    <x v="0"/>
    <x v="0"/>
    <x v="0"/>
    <x v="0"/>
    <x v="0"/>
    <x v="1"/>
    <x v="1628"/>
    <x v="1807"/>
    <x v="0"/>
    <x v="1"/>
    <x v="1"/>
  </r>
  <r>
    <x v="1808"/>
    <x v="6"/>
    <x v="1"/>
    <x v="225"/>
    <x v="374"/>
    <x v="67"/>
    <x v="0"/>
    <x v="0"/>
    <x v="0"/>
    <x v="0"/>
    <x v="1"/>
    <x v="2"/>
    <x v="1629"/>
    <x v="1808"/>
    <x v="1"/>
    <x v="1"/>
    <x v="1"/>
  </r>
  <r>
    <x v="1809"/>
    <x v="34"/>
    <x v="2"/>
    <x v="1246"/>
    <x v="192"/>
    <x v="219"/>
    <x v="0"/>
    <x v="0"/>
    <x v="0"/>
    <x v="3"/>
    <x v="1"/>
    <x v="2"/>
    <x v="1630"/>
    <x v="1809"/>
    <x v="2"/>
    <x v="1"/>
    <x v="1"/>
  </r>
  <r>
    <x v="1810"/>
    <x v="34"/>
    <x v="2"/>
    <x v="1284"/>
    <x v="1156"/>
    <x v="191"/>
    <x v="0"/>
    <x v="0"/>
    <x v="0"/>
    <x v="3"/>
    <x v="2"/>
    <x v="2"/>
    <x v="184"/>
    <x v="1810"/>
    <x v="0"/>
    <x v="1"/>
    <x v="1"/>
  </r>
  <r>
    <x v="1811"/>
    <x v="36"/>
    <x v="3"/>
    <x v="1285"/>
    <x v="1157"/>
    <x v="416"/>
    <x v="1"/>
    <x v="0"/>
    <x v="0"/>
    <x v="0"/>
    <x v="1"/>
    <x v="0"/>
    <x v="1631"/>
    <x v="1811"/>
    <x v="0"/>
    <x v="1"/>
    <x v="1"/>
  </r>
  <r>
    <x v="1812"/>
    <x v="29"/>
    <x v="0"/>
    <x v="1286"/>
    <x v="1158"/>
    <x v="1"/>
    <x v="0"/>
    <x v="0"/>
    <x v="0"/>
    <x v="0"/>
    <x v="2"/>
    <x v="1"/>
    <x v="1632"/>
    <x v="1812"/>
    <x v="0"/>
    <x v="1"/>
    <x v="1"/>
  </r>
  <r>
    <x v="1813"/>
    <x v="39"/>
    <x v="3"/>
    <x v="386"/>
    <x v="747"/>
    <x v="637"/>
    <x v="0"/>
    <x v="1"/>
    <x v="0"/>
    <x v="3"/>
    <x v="0"/>
    <x v="1"/>
    <x v="1633"/>
    <x v="1813"/>
    <x v="0"/>
    <x v="1"/>
    <x v="1"/>
  </r>
  <r>
    <x v="1814"/>
    <x v="3"/>
    <x v="0"/>
    <x v="593"/>
    <x v="1035"/>
    <x v="243"/>
    <x v="0"/>
    <x v="0"/>
    <x v="0"/>
    <x v="0"/>
    <x v="0"/>
    <x v="2"/>
    <x v="1634"/>
    <x v="1814"/>
    <x v="0"/>
    <x v="2"/>
    <x v="1"/>
  </r>
  <r>
    <x v="1815"/>
    <x v="39"/>
    <x v="14"/>
    <x v="1287"/>
    <x v="1159"/>
    <x v="199"/>
    <x v="0"/>
    <x v="1"/>
    <x v="0"/>
    <x v="3"/>
    <x v="2"/>
    <x v="2"/>
    <x v="1635"/>
    <x v="1815"/>
    <x v="1"/>
    <x v="1"/>
    <x v="1"/>
  </r>
  <r>
    <x v="1816"/>
    <x v="18"/>
    <x v="0"/>
    <x v="770"/>
    <x v="1160"/>
    <x v="352"/>
    <x v="0"/>
    <x v="1"/>
    <x v="0"/>
    <x v="3"/>
    <x v="1"/>
    <x v="2"/>
    <x v="644"/>
    <x v="1816"/>
    <x v="1"/>
    <x v="1"/>
    <x v="1"/>
  </r>
  <r>
    <x v="1817"/>
    <x v="3"/>
    <x v="0"/>
    <x v="1087"/>
    <x v="160"/>
    <x v="166"/>
    <x v="0"/>
    <x v="0"/>
    <x v="0"/>
    <x v="0"/>
    <x v="0"/>
    <x v="2"/>
    <x v="139"/>
    <x v="1817"/>
    <x v="1"/>
    <x v="1"/>
    <x v="1"/>
  </r>
  <r>
    <x v="1818"/>
    <x v="3"/>
    <x v="3"/>
    <x v="308"/>
    <x v="40"/>
    <x v="122"/>
    <x v="0"/>
    <x v="0"/>
    <x v="0"/>
    <x v="0"/>
    <x v="0"/>
    <x v="2"/>
    <x v="1636"/>
    <x v="1818"/>
    <x v="2"/>
    <x v="1"/>
    <x v="1"/>
  </r>
  <r>
    <x v="1819"/>
    <x v="3"/>
    <x v="4"/>
    <x v="1288"/>
    <x v="1079"/>
    <x v="436"/>
    <x v="0"/>
    <x v="0"/>
    <x v="0"/>
    <x v="0"/>
    <x v="0"/>
    <x v="2"/>
    <x v="1637"/>
    <x v="1819"/>
    <x v="0"/>
    <x v="2"/>
    <x v="1"/>
  </r>
  <r>
    <x v="1820"/>
    <x v="45"/>
    <x v="6"/>
    <x v="77"/>
    <x v="384"/>
    <x v="649"/>
    <x v="1"/>
    <x v="0"/>
    <x v="0"/>
    <x v="0"/>
    <x v="1"/>
    <x v="2"/>
    <x v="1638"/>
    <x v="1820"/>
    <x v="1"/>
    <x v="1"/>
    <x v="1"/>
  </r>
  <r>
    <x v="1821"/>
    <x v="17"/>
    <x v="3"/>
    <x v="1289"/>
    <x v="65"/>
    <x v="166"/>
    <x v="1"/>
    <x v="0"/>
    <x v="0"/>
    <x v="0"/>
    <x v="2"/>
    <x v="2"/>
    <x v="1639"/>
    <x v="1821"/>
    <x v="1"/>
    <x v="0"/>
    <x v="1"/>
  </r>
  <r>
    <x v="1822"/>
    <x v="44"/>
    <x v="1"/>
    <x v="1290"/>
    <x v="43"/>
    <x v="127"/>
    <x v="0"/>
    <x v="0"/>
    <x v="0"/>
    <x v="3"/>
    <x v="1"/>
    <x v="2"/>
    <x v="1640"/>
    <x v="1822"/>
    <x v="1"/>
    <x v="1"/>
    <x v="1"/>
  </r>
  <r>
    <x v="1823"/>
    <x v="21"/>
    <x v="3"/>
    <x v="398"/>
    <x v="722"/>
    <x v="351"/>
    <x v="0"/>
    <x v="0"/>
    <x v="1"/>
    <x v="3"/>
    <x v="2"/>
    <x v="2"/>
    <x v="1641"/>
    <x v="1823"/>
    <x v="0"/>
    <x v="1"/>
    <x v="1"/>
  </r>
  <r>
    <x v="1824"/>
    <x v="4"/>
    <x v="1"/>
    <x v="1291"/>
    <x v="312"/>
    <x v="124"/>
    <x v="0"/>
    <x v="0"/>
    <x v="0"/>
    <x v="0"/>
    <x v="1"/>
    <x v="2"/>
    <x v="1642"/>
    <x v="1824"/>
    <x v="2"/>
    <x v="1"/>
    <x v="1"/>
  </r>
  <r>
    <x v="1825"/>
    <x v="45"/>
    <x v="2"/>
    <x v="1292"/>
    <x v="1041"/>
    <x v="82"/>
    <x v="1"/>
    <x v="0"/>
    <x v="0"/>
    <x v="0"/>
    <x v="0"/>
    <x v="2"/>
    <x v="1643"/>
    <x v="1825"/>
    <x v="2"/>
    <x v="1"/>
    <x v="1"/>
  </r>
  <r>
    <x v="1826"/>
    <x v="3"/>
    <x v="0"/>
    <x v="1293"/>
    <x v="1161"/>
    <x v="81"/>
    <x v="0"/>
    <x v="0"/>
    <x v="0"/>
    <x v="0"/>
    <x v="2"/>
    <x v="2"/>
    <x v="1644"/>
    <x v="1826"/>
    <x v="2"/>
    <x v="1"/>
    <x v="1"/>
  </r>
  <r>
    <x v="1827"/>
    <x v="41"/>
    <x v="2"/>
    <x v="1231"/>
    <x v="32"/>
    <x v="267"/>
    <x v="0"/>
    <x v="0"/>
    <x v="1"/>
    <x v="3"/>
    <x v="2"/>
    <x v="2"/>
    <x v="1645"/>
    <x v="1827"/>
    <x v="2"/>
    <x v="1"/>
    <x v="1"/>
  </r>
  <r>
    <x v="1828"/>
    <x v="3"/>
    <x v="2"/>
    <x v="381"/>
    <x v="559"/>
    <x v="249"/>
    <x v="0"/>
    <x v="0"/>
    <x v="0"/>
    <x v="0"/>
    <x v="0"/>
    <x v="2"/>
    <x v="1646"/>
    <x v="1828"/>
    <x v="1"/>
    <x v="1"/>
    <x v="1"/>
  </r>
  <r>
    <x v="1829"/>
    <x v="23"/>
    <x v="3"/>
    <x v="1294"/>
    <x v="19"/>
    <x v="189"/>
    <x v="1"/>
    <x v="0"/>
    <x v="0"/>
    <x v="3"/>
    <x v="0"/>
    <x v="2"/>
    <x v="1647"/>
    <x v="1829"/>
    <x v="2"/>
    <x v="1"/>
    <x v="1"/>
  </r>
  <r>
    <x v="1830"/>
    <x v="20"/>
    <x v="3"/>
    <x v="190"/>
    <x v="473"/>
    <x v="236"/>
    <x v="0"/>
    <x v="1"/>
    <x v="0"/>
    <x v="3"/>
    <x v="1"/>
    <x v="1"/>
    <x v="1648"/>
    <x v="1830"/>
    <x v="1"/>
    <x v="1"/>
    <x v="1"/>
  </r>
  <r>
    <x v="1831"/>
    <x v="34"/>
    <x v="1"/>
    <x v="1195"/>
    <x v="1022"/>
    <x v="198"/>
    <x v="0"/>
    <x v="0"/>
    <x v="0"/>
    <x v="3"/>
    <x v="1"/>
    <x v="2"/>
    <x v="1066"/>
    <x v="1831"/>
    <x v="2"/>
    <x v="1"/>
    <x v="1"/>
  </r>
  <r>
    <x v="1832"/>
    <x v="23"/>
    <x v="6"/>
    <x v="1295"/>
    <x v="1162"/>
    <x v="268"/>
    <x v="1"/>
    <x v="0"/>
    <x v="0"/>
    <x v="3"/>
    <x v="1"/>
    <x v="1"/>
    <x v="1649"/>
    <x v="1832"/>
    <x v="2"/>
    <x v="1"/>
    <x v="1"/>
  </r>
  <r>
    <x v="1833"/>
    <x v="38"/>
    <x v="1"/>
    <x v="1296"/>
    <x v="1163"/>
    <x v="100"/>
    <x v="0"/>
    <x v="0"/>
    <x v="0"/>
    <x v="3"/>
    <x v="0"/>
    <x v="1"/>
    <x v="1650"/>
    <x v="1833"/>
    <x v="0"/>
    <x v="1"/>
    <x v="1"/>
  </r>
  <r>
    <x v="1834"/>
    <x v="39"/>
    <x v="12"/>
    <x v="965"/>
    <x v="1164"/>
    <x v="120"/>
    <x v="0"/>
    <x v="1"/>
    <x v="0"/>
    <x v="3"/>
    <x v="1"/>
    <x v="2"/>
    <x v="1651"/>
    <x v="1834"/>
    <x v="0"/>
    <x v="1"/>
    <x v="1"/>
  </r>
  <r>
    <x v="1835"/>
    <x v="25"/>
    <x v="0"/>
    <x v="593"/>
    <x v="910"/>
    <x v="203"/>
    <x v="0"/>
    <x v="0"/>
    <x v="0"/>
    <x v="0"/>
    <x v="0"/>
    <x v="2"/>
    <x v="1652"/>
    <x v="1835"/>
    <x v="0"/>
    <x v="1"/>
    <x v="1"/>
  </r>
  <r>
    <x v="1836"/>
    <x v="37"/>
    <x v="0"/>
    <x v="1297"/>
    <x v="1165"/>
    <x v="106"/>
    <x v="0"/>
    <x v="0"/>
    <x v="0"/>
    <x v="0"/>
    <x v="1"/>
    <x v="1"/>
    <x v="1218"/>
    <x v="1836"/>
    <x v="0"/>
    <x v="1"/>
    <x v="1"/>
  </r>
  <r>
    <x v="1837"/>
    <x v="31"/>
    <x v="0"/>
    <x v="1298"/>
    <x v="534"/>
    <x v="337"/>
    <x v="1"/>
    <x v="1"/>
    <x v="0"/>
    <x v="3"/>
    <x v="1"/>
    <x v="2"/>
    <x v="1653"/>
    <x v="1837"/>
    <x v="2"/>
    <x v="0"/>
    <x v="1"/>
  </r>
  <r>
    <x v="1838"/>
    <x v="23"/>
    <x v="6"/>
    <x v="1299"/>
    <x v="982"/>
    <x v="366"/>
    <x v="1"/>
    <x v="0"/>
    <x v="0"/>
    <x v="3"/>
    <x v="2"/>
    <x v="1"/>
    <x v="1654"/>
    <x v="1838"/>
    <x v="1"/>
    <x v="1"/>
    <x v="1"/>
  </r>
  <r>
    <x v="1839"/>
    <x v="34"/>
    <x v="1"/>
    <x v="1300"/>
    <x v="1166"/>
    <x v="214"/>
    <x v="0"/>
    <x v="0"/>
    <x v="0"/>
    <x v="3"/>
    <x v="2"/>
    <x v="1"/>
    <x v="1655"/>
    <x v="1839"/>
    <x v="0"/>
    <x v="1"/>
    <x v="1"/>
  </r>
  <r>
    <x v="1840"/>
    <x v="41"/>
    <x v="1"/>
    <x v="61"/>
    <x v="1167"/>
    <x v="6"/>
    <x v="0"/>
    <x v="0"/>
    <x v="1"/>
    <x v="3"/>
    <x v="2"/>
    <x v="1"/>
    <x v="1656"/>
    <x v="1840"/>
    <x v="2"/>
    <x v="1"/>
    <x v="1"/>
  </r>
  <r>
    <x v="1841"/>
    <x v="35"/>
    <x v="1"/>
    <x v="1301"/>
    <x v="37"/>
    <x v="507"/>
    <x v="0"/>
    <x v="0"/>
    <x v="0"/>
    <x v="0"/>
    <x v="0"/>
    <x v="2"/>
    <x v="1657"/>
    <x v="1841"/>
    <x v="2"/>
    <x v="1"/>
    <x v="1"/>
  </r>
  <r>
    <x v="1842"/>
    <x v="42"/>
    <x v="0"/>
    <x v="1302"/>
    <x v="66"/>
    <x v="3"/>
    <x v="0"/>
    <x v="0"/>
    <x v="0"/>
    <x v="0"/>
    <x v="0"/>
    <x v="1"/>
    <x v="1658"/>
    <x v="1842"/>
    <x v="0"/>
    <x v="2"/>
    <x v="1"/>
  </r>
  <r>
    <x v="1843"/>
    <x v="3"/>
    <x v="1"/>
    <x v="1303"/>
    <x v="428"/>
    <x v="347"/>
    <x v="0"/>
    <x v="0"/>
    <x v="0"/>
    <x v="0"/>
    <x v="0"/>
    <x v="2"/>
    <x v="1659"/>
    <x v="1843"/>
    <x v="0"/>
    <x v="1"/>
    <x v="1"/>
  </r>
  <r>
    <x v="1844"/>
    <x v="3"/>
    <x v="1"/>
    <x v="25"/>
    <x v="422"/>
    <x v="191"/>
    <x v="0"/>
    <x v="0"/>
    <x v="0"/>
    <x v="0"/>
    <x v="0"/>
    <x v="2"/>
    <x v="487"/>
    <x v="1844"/>
    <x v="0"/>
    <x v="1"/>
    <x v="1"/>
  </r>
  <r>
    <x v="1845"/>
    <x v="6"/>
    <x v="0"/>
    <x v="1304"/>
    <x v="409"/>
    <x v="125"/>
    <x v="0"/>
    <x v="0"/>
    <x v="0"/>
    <x v="0"/>
    <x v="1"/>
    <x v="2"/>
    <x v="1660"/>
    <x v="1845"/>
    <x v="2"/>
    <x v="0"/>
    <x v="1"/>
  </r>
  <r>
    <x v="1846"/>
    <x v="42"/>
    <x v="7"/>
    <x v="1305"/>
    <x v="295"/>
    <x v="236"/>
    <x v="0"/>
    <x v="0"/>
    <x v="0"/>
    <x v="0"/>
    <x v="1"/>
    <x v="1"/>
    <x v="1661"/>
    <x v="1846"/>
    <x v="2"/>
    <x v="0"/>
    <x v="1"/>
  </r>
  <r>
    <x v="1847"/>
    <x v="6"/>
    <x v="6"/>
    <x v="1306"/>
    <x v="1034"/>
    <x v="321"/>
    <x v="0"/>
    <x v="0"/>
    <x v="0"/>
    <x v="0"/>
    <x v="2"/>
    <x v="2"/>
    <x v="1662"/>
    <x v="1847"/>
    <x v="0"/>
    <x v="1"/>
    <x v="1"/>
  </r>
  <r>
    <x v="1848"/>
    <x v="6"/>
    <x v="4"/>
    <x v="1307"/>
    <x v="303"/>
    <x v="500"/>
    <x v="0"/>
    <x v="0"/>
    <x v="0"/>
    <x v="0"/>
    <x v="1"/>
    <x v="2"/>
    <x v="1663"/>
    <x v="1848"/>
    <x v="2"/>
    <x v="2"/>
    <x v="1"/>
  </r>
  <r>
    <x v="1849"/>
    <x v="20"/>
    <x v="1"/>
    <x v="268"/>
    <x v="355"/>
    <x v="27"/>
    <x v="0"/>
    <x v="1"/>
    <x v="0"/>
    <x v="3"/>
    <x v="1"/>
    <x v="2"/>
    <x v="1664"/>
    <x v="1849"/>
    <x v="2"/>
    <x v="1"/>
    <x v="1"/>
  </r>
  <r>
    <x v="1850"/>
    <x v="20"/>
    <x v="1"/>
    <x v="47"/>
    <x v="170"/>
    <x v="361"/>
    <x v="0"/>
    <x v="1"/>
    <x v="0"/>
    <x v="3"/>
    <x v="2"/>
    <x v="2"/>
    <x v="1665"/>
    <x v="1850"/>
    <x v="0"/>
    <x v="1"/>
    <x v="1"/>
  </r>
  <r>
    <x v="1851"/>
    <x v="6"/>
    <x v="6"/>
    <x v="1308"/>
    <x v="878"/>
    <x v="180"/>
    <x v="0"/>
    <x v="0"/>
    <x v="0"/>
    <x v="0"/>
    <x v="2"/>
    <x v="2"/>
    <x v="1666"/>
    <x v="1851"/>
    <x v="1"/>
    <x v="2"/>
    <x v="1"/>
  </r>
  <r>
    <x v="1852"/>
    <x v="34"/>
    <x v="16"/>
    <x v="47"/>
    <x v="436"/>
    <x v="4"/>
    <x v="0"/>
    <x v="0"/>
    <x v="0"/>
    <x v="3"/>
    <x v="2"/>
    <x v="2"/>
    <x v="1667"/>
    <x v="1852"/>
    <x v="0"/>
    <x v="1"/>
    <x v="1"/>
  </r>
  <r>
    <x v="1853"/>
    <x v="23"/>
    <x v="0"/>
    <x v="1309"/>
    <x v="586"/>
    <x v="52"/>
    <x v="1"/>
    <x v="0"/>
    <x v="0"/>
    <x v="3"/>
    <x v="2"/>
    <x v="2"/>
    <x v="1668"/>
    <x v="1853"/>
    <x v="1"/>
    <x v="1"/>
    <x v="1"/>
  </r>
  <r>
    <x v="1854"/>
    <x v="26"/>
    <x v="3"/>
    <x v="468"/>
    <x v="1168"/>
    <x v="385"/>
    <x v="1"/>
    <x v="0"/>
    <x v="0"/>
    <x v="3"/>
    <x v="0"/>
    <x v="0"/>
    <x v="1335"/>
    <x v="1854"/>
    <x v="2"/>
    <x v="1"/>
    <x v="1"/>
  </r>
  <r>
    <x v="1855"/>
    <x v="26"/>
    <x v="0"/>
    <x v="357"/>
    <x v="425"/>
    <x v="650"/>
    <x v="1"/>
    <x v="0"/>
    <x v="0"/>
    <x v="3"/>
    <x v="0"/>
    <x v="0"/>
    <x v="1669"/>
    <x v="1855"/>
    <x v="2"/>
    <x v="2"/>
    <x v="1"/>
  </r>
  <r>
    <x v="1856"/>
    <x v="23"/>
    <x v="0"/>
    <x v="1310"/>
    <x v="1169"/>
    <x v="332"/>
    <x v="1"/>
    <x v="0"/>
    <x v="0"/>
    <x v="3"/>
    <x v="0"/>
    <x v="2"/>
    <x v="1670"/>
    <x v="1856"/>
    <x v="2"/>
    <x v="1"/>
    <x v="1"/>
  </r>
  <r>
    <x v="1857"/>
    <x v="37"/>
    <x v="0"/>
    <x v="1311"/>
    <x v="1170"/>
    <x v="363"/>
    <x v="0"/>
    <x v="0"/>
    <x v="0"/>
    <x v="0"/>
    <x v="1"/>
    <x v="2"/>
    <x v="1671"/>
    <x v="1857"/>
    <x v="2"/>
    <x v="1"/>
    <x v="1"/>
  </r>
  <r>
    <x v="1858"/>
    <x v="31"/>
    <x v="3"/>
    <x v="985"/>
    <x v="925"/>
    <x v="166"/>
    <x v="1"/>
    <x v="1"/>
    <x v="0"/>
    <x v="3"/>
    <x v="0"/>
    <x v="2"/>
    <x v="1672"/>
    <x v="1858"/>
    <x v="2"/>
    <x v="1"/>
    <x v="1"/>
  </r>
  <r>
    <x v="1859"/>
    <x v="3"/>
    <x v="1"/>
    <x v="1312"/>
    <x v="252"/>
    <x v="123"/>
    <x v="0"/>
    <x v="0"/>
    <x v="0"/>
    <x v="0"/>
    <x v="0"/>
    <x v="1"/>
    <x v="1673"/>
    <x v="1859"/>
    <x v="0"/>
    <x v="1"/>
    <x v="1"/>
  </r>
  <r>
    <x v="1860"/>
    <x v="42"/>
    <x v="0"/>
    <x v="1313"/>
    <x v="1034"/>
    <x v="577"/>
    <x v="0"/>
    <x v="0"/>
    <x v="0"/>
    <x v="0"/>
    <x v="0"/>
    <x v="2"/>
    <x v="1674"/>
    <x v="1860"/>
    <x v="2"/>
    <x v="1"/>
    <x v="1"/>
  </r>
  <r>
    <x v="1861"/>
    <x v="6"/>
    <x v="0"/>
    <x v="440"/>
    <x v="409"/>
    <x v="288"/>
    <x v="0"/>
    <x v="0"/>
    <x v="0"/>
    <x v="0"/>
    <x v="1"/>
    <x v="1"/>
    <x v="1675"/>
    <x v="1861"/>
    <x v="2"/>
    <x v="1"/>
    <x v="1"/>
  </r>
  <r>
    <x v="1862"/>
    <x v="3"/>
    <x v="2"/>
    <x v="1314"/>
    <x v="210"/>
    <x v="80"/>
    <x v="0"/>
    <x v="0"/>
    <x v="0"/>
    <x v="0"/>
    <x v="0"/>
    <x v="2"/>
    <x v="1676"/>
    <x v="1862"/>
    <x v="1"/>
    <x v="1"/>
    <x v="1"/>
  </r>
  <r>
    <x v="1863"/>
    <x v="6"/>
    <x v="0"/>
    <x v="52"/>
    <x v="1171"/>
    <x v="331"/>
    <x v="0"/>
    <x v="0"/>
    <x v="0"/>
    <x v="0"/>
    <x v="0"/>
    <x v="1"/>
    <x v="1677"/>
    <x v="1863"/>
    <x v="1"/>
    <x v="1"/>
    <x v="1"/>
  </r>
  <r>
    <x v="1864"/>
    <x v="6"/>
    <x v="2"/>
    <x v="1315"/>
    <x v="467"/>
    <x v="98"/>
    <x v="0"/>
    <x v="0"/>
    <x v="0"/>
    <x v="0"/>
    <x v="0"/>
    <x v="2"/>
    <x v="1678"/>
    <x v="1864"/>
    <x v="1"/>
    <x v="1"/>
    <x v="1"/>
  </r>
  <r>
    <x v="1865"/>
    <x v="23"/>
    <x v="1"/>
    <x v="1316"/>
    <x v="673"/>
    <x v="78"/>
    <x v="1"/>
    <x v="0"/>
    <x v="0"/>
    <x v="3"/>
    <x v="1"/>
    <x v="2"/>
    <x v="1679"/>
    <x v="1865"/>
    <x v="1"/>
    <x v="1"/>
    <x v="1"/>
  </r>
  <r>
    <x v="1866"/>
    <x v="21"/>
    <x v="1"/>
    <x v="619"/>
    <x v="1172"/>
    <x v="458"/>
    <x v="0"/>
    <x v="0"/>
    <x v="1"/>
    <x v="3"/>
    <x v="1"/>
    <x v="2"/>
    <x v="1680"/>
    <x v="1866"/>
    <x v="0"/>
    <x v="1"/>
    <x v="1"/>
  </r>
  <r>
    <x v="1867"/>
    <x v="43"/>
    <x v="14"/>
    <x v="1317"/>
    <x v="1173"/>
    <x v="651"/>
    <x v="0"/>
    <x v="1"/>
    <x v="0"/>
    <x v="3"/>
    <x v="0"/>
    <x v="2"/>
    <x v="1681"/>
    <x v="1867"/>
    <x v="1"/>
    <x v="1"/>
    <x v="1"/>
  </r>
  <r>
    <x v="1868"/>
    <x v="34"/>
    <x v="0"/>
    <x v="329"/>
    <x v="1174"/>
    <x v="40"/>
    <x v="0"/>
    <x v="0"/>
    <x v="0"/>
    <x v="3"/>
    <x v="0"/>
    <x v="2"/>
    <x v="203"/>
    <x v="1868"/>
    <x v="2"/>
    <x v="2"/>
    <x v="1"/>
  </r>
  <r>
    <x v="1869"/>
    <x v="33"/>
    <x v="1"/>
    <x v="119"/>
    <x v="1175"/>
    <x v="115"/>
    <x v="1"/>
    <x v="1"/>
    <x v="0"/>
    <x v="3"/>
    <x v="0"/>
    <x v="2"/>
    <x v="1682"/>
    <x v="1869"/>
    <x v="1"/>
    <x v="1"/>
    <x v="1"/>
  </r>
  <r>
    <x v="1870"/>
    <x v="40"/>
    <x v="3"/>
    <x v="1318"/>
    <x v="782"/>
    <x v="372"/>
    <x v="1"/>
    <x v="0"/>
    <x v="0"/>
    <x v="3"/>
    <x v="2"/>
    <x v="2"/>
    <x v="1683"/>
    <x v="1870"/>
    <x v="2"/>
    <x v="2"/>
    <x v="1"/>
  </r>
  <r>
    <x v="1871"/>
    <x v="37"/>
    <x v="0"/>
    <x v="1319"/>
    <x v="1176"/>
    <x v="339"/>
    <x v="0"/>
    <x v="0"/>
    <x v="0"/>
    <x v="0"/>
    <x v="2"/>
    <x v="2"/>
    <x v="1684"/>
    <x v="1871"/>
    <x v="0"/>
    <x v="1"/>
    <x v="1"/>
  </r>
  <r>
    <x v="1872"/>
    <x v="42"/>
    <x v="1"/>
    <x v="1320"/>
    <x v="276"/>
    <x v="508"/>
    <x v="0"/>
    <x v="0"/>
    <x v="0"/>
    <x v="0"/>
    <x v="2"/>
    <x v="2"/>
    <x v="1685"/>
    <x v="1872"/>
    <x v="1"/>
    <x v="2"/>
    <x v="1"/>
  </r>
  <r>
    <x v="1873"/>
    <x v="42"/>
    <x v="1"/>
    <x v="1321"/>
    <x v="751"/>
    <x v="144"/>
    <x v="0"/>
    <x v="0"/>
    <x v="0"/>
    <x v="0"/>
    <x v="0"/>
    <x v="2"/>
    <x v="1686"/>
    <x v="1873"/>
    <x v="2"/>
    <x v="1"/>
    <x v="1"/>
  </r>
  <r>
    <x v="1874"/>
    <x v="34"/>
    <x v="4"/>
    <x v="1322"/>
    <x v="308"/>
    <x v="174"/>
    <x v="0"/>
    <x v="0"/>
    <x v="0"/>
    <x v="3"/>
    <x v="0"/>
    <x v="2"/>
    <x v="1687"/>
    <x v="1874"/>
    <x v="1"/>
    <x v="2"/>
    <x v="1"/>
  </r>
  <r>
    <x v="1875"/>
    <x v="44"/>
    <x v="3"/>
    <x v="1323"/>
    <x v="1006"/>
    <x v="299"/>
    <x v="0"/>
    <x v="0"/>
    <x v="0"/>
    <x v="3"/>
    <x v="0"/>
    <x v="2"/>
    <x v="1688"/>
    <x v="1875"/>
    <x v="1"/>
    <x v="1"/>
    <x v="1"/>
  </r>
  <r>
    <x v="1876"/>
    <x v="31"/>
    <x v="1"/>
    <x v="561"/>
    <x v="666"/>
    <x v="633"/>
    <x v="1"/>
    <x v="1"/>
    <x v="0"/>
    <x v="3"/>
    <x v="2"/>
    <x v="2"/>
    <x v="1689"/>
    <x v="1876"/>
    <x v="2"/>
    <x v="1"/>
    <x v="1"/>
  </r>
  <r>
    <x v="1877"/>
    <x v="40"/>
    <x v="15"/>
    <x v="1324"/>
    <x v="346"/>
    <x v="138"/>
    <x v="1"/>
    <x v="0"/>
    <x v="0"/>
    <x v="3"/>
    <x v="1"/>
    <x v="2"/>
    <x v="1690"/>
    <x v="1877"/>
    <x v="2"/>
    <x v="1"/>
    <x v="1"/>
  </r>
  <r>
    <x v="1878"/>
    <x v="4"/>
    <x v="0"/>
    <x v="1325"/>
    <x v="823"/>
    <x v="66"/>
    <x v="0"/>
    <x v="0"/>
    <x v="0"/>
    <x v="0"/>
    <x v="2"/>
    <x v="2"/>
    <x v="1691"/>
    <x v="1878"/>
    <x v="0"/>
    <x v="1"/>
    <x v="1"/>
  </r>
  <r>
    <x v="1879"/>
    <x v="32"/>
    <x v="1"/>
    <x v="1326"/>
    <x v="1177"/>
    <x v="336"/>
    <x v="0"/>
    <x v="0"/>
    <x v="0"/>
    <x v="3"/>
    <x v="2"/>
    <x v="1"/>
    <x v="1692"/>
    <x v="1879"/>
    <x v="2"/>
    <x v="1"/>
    <x v="1"/>
  </r>
  <r>
    <x v="1880"/>
    <x v="44"/>
    <x v="1"/>
    <x v="1327"/>
    <x v="750"/>
    <x v="99"/>
    <x v="0"/>
    <x v="0"/>
    <x v="0"/>
    <x v="3"/>
    <x v="0"/>
    <x v="1"/>
    <x v="1693"/>
    <x v="1880"/>
    <x v="1"/>
    <x v="1"/>
    <x v="1"/>
  </r>
  <r>
    <x v="1881"/>
    <x v="34"/>
    <x v="0"/>
    <x v="1323"/>
    <x v="161"/>
    <x v="48"/>
    <x v="0"/>
    <x v="0"/>
    <x v="0"/>
    <x v="3"/>
    <x v="0"/>
    <x v="2"/>
    <x v="90"/>
    <x v="1881"/>
    <x v="2"/>
    <x v="1"/>
    <x v="1"/>
  </r>
  <r>
    <x v="1882"/>
    <x v="34"/>
    <x v="3"/>
    <x v="1328"/>
    <x v="1178"/>
    <x v="31"/>
    <x v="0"/>
    <x v="0"/>
    <x v="0"/>
    <x v="3"/>
    <x v="0"/>
    <x v="2"/>
    <x v="1694"/>
    <x v="1882"/>
    <x v="1"/>
    <x v="1"/>
    <x v="1"/>
  </r>
  <r>
    <x v="1883"/>
    <x v="34"/>
    <x v="2"/>
    <x v="1329"/>
    <x v="445"/>
    <x v="450"/>
    <x v="0"/>
    <x v="0"/>
    <x v="0"/>
    <x v="3"/>
    <x v="2"/>
    <x v="2"/>
    <x v="203"/>
    <x v="1883"/>
    <x v="0"/>
    <x v="1"/>
    <x v="1"/>
  </r>
  <r>
    <x v="1884"/>
    <x v="42"/>
    <x v="1"/>
    <x v="1330"/>
    <x v="491"/>
    <x v="89"/>
    <x v="0"/>
    <x v="0"/>
    <x v="0"/>
    <x v="0"/>
    <x v="2"/>
    <x v="2"/>
    <x v="1695"/>
    <x v="1884"/>
    <x v="1"/>
    <x v="1"/>
    <x v="1"/>
  </r>
  <r>
    <x v="1885"/>
    <x v="6"/>
    <x v="1"/>
    <x v="1331"/>
    <x v="751"/>
    <x v="436"/>
    <x v="0"/>
    <x v="0"/>
    <x v="0"/>
    <x v="0"/>
    <x v="1"/>
    <x v="2"/>
    <x v="1696"/>
    <x v="1885"/>
    <x v="0"/>
    <x v="1"/>
    <x v="1"/>
  </r>
  <r>
    <x v="1886"/>
    <x v="3"/>
    <x v="3"/>
    <x v="1332"/>
    <x v="1168"/>
    <x v="635"/>
    <x v="0"/>
    <x v="0"/>
    <x v="0"/>
    <x v="0"/>
    <x v="0"/>
    <x v="1"/>
    <x v="1697"/>
    <x v="1886"/>
    <x v="0"/>
    <x v="1"/>
    <x v="1"/>
  </r>
  <r>
    <x v="1887"/>
    <x v="3"/>
    <x v="0"/>
    <x v="344"/>
    <x v="848"/>
    <x v="652"/>
    <x v="0"/>
    <x v="0"/>
    <x v="0"/>
    <x v="0"/>
    <x v="0"/>
    <x v="2"/>
    <x v="1698"/>
    <x v="1887"/>
    <x v="2"/>
    <x v="2"/>
    <x v="1"/>
  </r>
  <r>
    <x v="1888"/>
    <x v="43"/>
    <x v="1"/>
    <x v="1333"/>
    <x v="596"/>
    <x v="653"/>
    <x v="0"/>
    <x v="0"/>
    <x v="0"/>
    <x v="0"/>
    <x v="2"/>
    <x v="0"/>
    <x v="1699"/>
    <x v="1888"/>
    <x v="1"/>
    <x v="1"/>
    <x v="1"/>
  </r>
  <r>
    <x v="1889"/>
    <x v="33"/>
    <x v="0"/>
    <x v="886"/>
    <x v="1179"/>
    <x v="614"/>
    <x v="1"/>
    <x v="1"/>
    <x v="0"/>
    <x v="3"/>
    <x v="3"/>
    <x v="3"/>
    <x v="1700"/>
    <x v="1889"/>
    <x v="1"/>
    <x v="1"/>
    <x v="1"/>
  </r>
  <r>
    <x v="1890"/>
    <x v="40"/>
    <x v="1"/>
    <x v="19"/>
    <x v="893"/>
    <x v="352"/>
    <x v="1"/>
    <x v="0"/>
    <x v="0"/>
    <x v="3"/>
    <x v="0"/>
    <x v="2"/>
    <x v="1701"/>
    <x v="1890"/>
    <x v="0"/>
    <x v="2"/>
    <x v="1"/>
  </r>
  <r>
    <x v="1891"/>
    <x v="20"/>
    <x v="0"/>
    <x v="1334"/>
    <x v="866"/>
    <x v="202"/>
    <x v="0"/>
    <x v="1"/>
    <x v="0"/>
    <x v="3"/>
    <x v="0"/>
    <x v="2"/>
    <x v="1493"/>
    <x v="1891"/>
    <x v="1"/>
    <x v="1"/>
    <x v="1"/>
  </r>
  <r>
    <x v="1892"/>
    <x v="23"/>
    <x v="0"/>
    <x v="1335"/>
    <x v="1180"/>
    <x v="635"/>
    <x v="1"/>
    <x v="0"/>
    <x v="0"/>
    <x v="3"/>
    <x v="2"/>
    <x v="1"/>
    <x v="1702"/>
    <x v="1892"/>
    <x v="1"/>
    <x v="1"/>
    <x v="1"/>
  </r>
  <r>
    <x v="1893"/>
    <x v="20"/>
    <x v="5"/>
    <x v="109"/>
    <x v="331"/>
    <x v="198"/>
    <x v="0"/>
    <x v="1"/>
    <x v="0"/>
    <x v="3"/>
    <x v="1"/>
    <x v="2"/>
    <x v="1703"/>
    <x v="1893"/>
    <x v="0"/>
    <x v="2"/>
    <x v="1"/>
  </r>
  <r>
    <x v="1894"/>
    <x v="33"/>
    <x v="0"/>
    <x v="1336"/>
    <x v="1181"/>
    <x v="1"/>
    <x v="1"/>
    <x v="1"/>
    <x v="0"/>
    <x v="3"/>
    <x v="3"/>
    <x v="3"/>
    <x v="1704"/>
    <x v="1894"/>
    <x v="1"/>
    <x v="1"/>
    <x v="1"/>
  </r>
  <r>
    <x v="1895"/>
    <x v="32"/>
    <x v="0"/>
    <x v="1337"/>
    <x v="1182"/>
    <x v="58"/>
    <x v="0"/>
    <x v="0"/>
    <x v="0"/>
    <x v="3"/>
    <x v="2"/>
    <x v="1"/>
    <x v="690"/>
    <x v="1895"/>
    <x v="1"/>
    <x v="1"/>
    <x v="1"/>
  </r>
  <r>
    <x v="1896"/>
    <x v="34"/>
    <x v="1"/>
    <x v="145"/>
    <x v="377"/>
    <x v="495"/>
    <x v="0"/>
    <x v="0"/>
    <x v="0"/>
    <x v="3"/>
    <x v="0"/>
    <x v="2"/>
    <x v="406"/>
    <x v="1896"/>
    <x v="0"/>
    <x v="2"/>
    <x v="1"/>
  </r>
  <r>
    <x v="1897"/>
    <x v="21"/>
    <x v="5"/>
    <x v="1338"/>
    <x v="387"/>
    <x v="273"/>
    <x v="0"/>
    <x v="0"/>
    <x v="1"/>
    <x v="1"/>
    <x v="2"/>
    <x v="2"/>
    <x v="1705"/>
    <x v="1897"/>
    <x v="1"/>
    <x v="1"/>
    <x v="1"/>
  </r>
  <r>
    <x v="1898"/>
    <x v="4"/>
    <x v="0"/>
    <x v="357"/>
    <x v="317"/>
    <x v="326"/>
    <x v="0"/>
    <x v="0"/>
    <x v="0"/>
    <x v="0"/>
    <x v="2"/>
    <x v="2"/>
    <x v="1601"/>
    <x v="1898"/>
    <x v="1"/>
    <x v="1"/>
    <x v="1"/>
  </r>
  <r>
    <x v="1899"/>
    <x v="3"/>
    <x v="0"/>
    <x v="91"/>
    <x v="1174"/>
    <x v="348"/>
    <x v="0"/>
    <x v="0"/>
    <x v="0"/>
    <x v="0"/>
    <x v="0"/>
    <x v="1"/>
    <x v="1706"/>
    <x v="1899"/>
    <x v="2"/>
    <x v="1"/>
    <x v="1"/>
  </r>
  <r>
    <x v="1900"/>
    <x v="3"/>
    <x v="3"/>
    <x v="1339"/>
    <x v="1183"/>
    <x v="427"/>
    <x v="0"/>
    <x v="0"/>
    <x v="0"/>
    <x v="0"/>
    <x v="2"/>
    <x v="1"/>
    <x v="1707"/>
    <x v="1900"/>
    <x v="2"/>
    <x v="1"/>
    <x v="1"/>
  </r>
  <r>
    <x v="1901"/>
    <x v="45"/>
    <x v="3"/>
    <x v="861"/>
    <x v="54"/>
    <x v="226"/>
    <x v="1"/>
    <x v="0"/>
    <x v="0"/>
    <x v="0"/>
    <x v="2"/>
    <x v="2"/>
    <x v="1708"/>
    <x v="1901"/>
    <x v="2"/>
    <x v="1"/>
    <x v="1"/>
  </r>
  <r>
    <x v="1902"/>
    <x v="45"/>
    <x v="0"/>
    <x v="207"/>
    <x v="264"/>
    <x v="216"/>
    <x v="1"/>
    <x v="0"/>
    <x v="0"/>
    <x v="0"/>
    <x v="3"/>
    <x v="3"/>
    <x v="1709"/>
    <x v="1902"/>
    <x v="2"/>
    <x v="1"/>
    <x v="1"/>
  </r>
  <r>
    <x v="1903"/>
    <x v="3"/>
    <x v="0"/>
    <x v="1340"/>
    <x v="427"/>
    <x v="321"/>
    <x v="0"/>
    <x v="0"/>
    <x v="0"/>
    <x v="0"/>
    <x v="2"/>
    <x v="2"/>
    <x v="1710"/>
    <x v="1903"/>
    <x v="0"/>
    <x v="1"/>
    <x v="1"/>
  </r>
  <r>
    <x v="1904"/>
    <x v="40"/>
    <x v="1"/>
    <x v="1341"/>
    <x v="1046"/>
    <x v="85"/>
    <x v="1"/>
    <x v="0"/>
    <x v="0"/>
    <x v="3"/>
    <x v="2"/>
    <x v="1"/>
    <x v="1711"/>
    <x v="1904"/>
    <x v="2"/>
    <x v="1"/>
    <x v="1"/>
  </r>
  <r>
    <x v="1905"/>
    <x v="35"/>
    <x v="14"/>
    <x v="1342"/>
    <x v="277"/>
    <x v="125"/>
    <x v="0"/>
    <x v="0"/>
    <x v="0"/>
    <x v="0"/>
    <x v="2"/>
    <x v="2"/>
    <x v="1712"/>
    <x v="1905"/>
    <x v="0"/>
    <x v="1"/>
    <x v="1"/>
  </r>
  <r>
    <x v="1906"/>
    <x v="20"/>
    <x v="0"/>
    <x v="1343"/>
    <x v="1161"/>
    <x v="635"/>
    <x v="0"/>
    <x v="1"/>
    <x v="0"/>
    <x v="3"/>
    <x v="2"/>
    <x v="1"/>
    <x v="1713"/>
    <x v="1906"/>
    <x v="2"/>
    <x v="1"/>
    <x v="1"/>
  </r>
  <r>
    <x v="1907"/>
    <x v="20"/>
    <x v="2"/>
    <x v="1344"/>
    <x v="49"/>
    <x v="326"/>
    <x v="0"/>
    <x v="1"/>
    <x v="0"/>
    <x v="3"/>
    <x v="0"/>
    <x v="2"/>
    <x v="1714"/>
    <x v="1907"/>
    <x v="0"/>
    <x v="1"/>
    <x v="1"/>
  </r>
  <r>
    <x v="1908"/>
    <x v="23"/>
    <x v="0"/>
    <x v="1345"/>
    <x v="41"/>
    <x v="338"/>
    <x v="1"/>
    <x v="0"/>
    <x v="0"/>
    <x v="3"/>
    <x v="0"/>
    <x v="2"/>
    <x v="506"/>
    <x v="1908"/>
    <x v="1"/>
    <x v="2"/>
    <x v="1"/>
  </r>
  <r>
    <x v="1909"/>
    <x v="43"/>
    <x v="3"/>
    <x v="1346"/>
    <x v="1184"/>
    <x v="221"/>
    <x v="0"/>
    <x v="0"/>
    <x v="0"/>
    <x v="0"/>
    <x v="2"/>
    <x v="0"/>
    <x v="1715"/>
    <x v="1909"/>
    <x v="0"/>
    <x v="1"/>
    <x v="1"/>
  </r>
  <r>
    <x v="1910"/>
    <x v="21"/>
    <x v="2"/>
    <x v="1347"/>
    <x v="940"/>
    <x v="39"/>
    <x v="0"/>
    <x v="0"/>
    <x v="1"/>
    <x v="1"/>
    <x v="0"/>
    <x v="2"/>
    <x v="1716"/>
    <x v="1910"/>
    <x v="2"/>
    <x v="1"/>
    <x v="1"/>
  </r>
  <r>
    <x v="1911"/>
    <x v="17"/>
    <x v="0"/>
    <x v="1348"/>
    <x v="279"/>
    <x v="587"/>
    <x v="1"/>
    <x v="0"/>
    <x v="0"/>
    <x v="0"/>
    <x v="2"/>
    <x v="2"/>
    <x v="1717"/>
    <x v="1911"/>
    <x v="2"/>
    <x v="1"/>
    <x v="1"/>
  </r>
  <r>
    <x v="1912"/>
    <x v="31"/>
    <x v="3"/>
    <x v="1349"/>
    <x v="190"/>
    <x v="194"/>
    <x v="1"/>
    <x v="1"/>
    <x v="0"/>
    <x v="3"/>
    <x v="2"/>
    <x v="1"/>
    <x v="1718"/>
    <x v="1912"/>
    <x v="0"/>
    <x v="2"/>
    <x v="1"/>
  </r>
  <r>
    <x v="1913"/>
    <x v="36"/>
    <x v="0"/>
    <x v="1350"/>
    <x v="1185"/>
    <x v="269"/>
    <x v="1"/>
    <x v="0"/>
    <x v="0"/>
    <x v="0"/>
    <x v="3"/>
    <x v="3"/>
    <x v="1719"/>
    <x v="1913"/>
    <x v="2"/>
    <x v="1"/>
    <x v="1"/>
  </r>
  <r>
    <x v="1914"/>
    <x v="20"/>
    <x v="1"/>
    <x v="1351"/>
    <x v="1186"/>
    <x v="46"/>
    <x v="0"/>
    <x v="1"/>
    <x v="0"/>
    <x v="3"/>
    <x v="2"/>
    <x v="2"/>
    <x v="1720"/>
    <x v="1914"/>
    <x v="2"/>
    <x v="1"/>
    <x v="1"/>
  </r>
  <r>
    <x v="1915"/>
    <x v="41"/>
    <x v="1"/>
    <x v="1352"/>
    <x v="1187"/>
    <x v="550"/>
    <x v="0"/>
    <x v="0"/>
    <x v="1"/>
    <x v="3"/>
    <x v="0"/>
    <x v="2"/>
    <x v="1721"/>
    <x v="1915"/>
    <x v="2"/>
    <x v="1"/>
    <x v="1"/>
  </r>
  <r>
    <x v="1916"/>
    <x v="45"/>
    <x v="1"/>
    <x v="143"/>
    <x v="26"/>
    <x v="436"/>
    <x v="1"/>
    <x v="0"/>
    <x v="0"/>
    <x v="0"/>
    <x v="0"/>
    <x v="2"/>
    <x v="1722"/>
    <x v="1916"/>
    <x v="0"/>
    <x v="0"/>
    <x v="1"/>
  </r>
  <r>
    <x v="1917"/>
    <x v="42"/>
    <x v="0"/>
    <x v="995"/>
    <x v="1188"/>
    <x v="273"/>
    <x v="0"/>
    <x v="0"/>
    <x v="0"/>
    <x v="0"/>
    <x v="0"/>
    <x v="2"/>
    <x v="1471"/>
    <x v="1917"/>
    <x v="0"/>
    <x v="1"/>
    <x v="1"/>
  </r>
  <r>
    <x v="1918"/>
    <x v="3"/>
    <x v="1"/>
    <x v="1353"/>
    <x v="467"/>
    <x v="276"/>
    <x v="0"/>
    <x v="0"/>
    <x v="0"/>
    <x v="0"/>
    <x v="0"/>
    <x v="2"/>
    <x v="1723"/>
    <x v="1918"/>
    <x v="1"/>
    <x v="0"/>
    <x v="1"/>
  </r>
  <r>
    <x v="1919"/>
    <x v="47"/>
    <x v="4"/>
    <x v="106"/>
    <x v="429"/>
    <x v="170"/>
    <x v="1"/>
    <x v="0"/>
    <x v="0"/>
    <x v="0"/>
    <x v="1"/>
    <x v="2"/>
    <x v="1724"/>
    <x v="1919"/>
    <x v="2"/>
    <x v="1"/>
    <x v="1"/>
  </r>
  <r>
    <x v="1920"/>
    <x v="21"/>
    <x v="15"/>
    <x v="1354"/>
    <x v="1189"/>
    <x v="111"/>
    <x v="1"/>
    <x v="0"/>
    <x v="0"/>
    <x v="0"/>
    <x v="0"/>
    <x v="2"/>
    <x v="1725"/>
    <x v="1920"/>
    <x v="0"/>
    <x v="1"/>
    <x v="1"/>
  </r>
  <r>
    <x v="1921"/>
    <x v="42"/>
    <x v="4"/>
    <x v="143"/>
    <x v="26"/>
    <x v="651"/>
    <x v="0"/>
    <x v="0"/>
    <x v="0"/>
    <x v="0"/>
    <x v="1"/>
    <x v="2"/>
    <x v="1726"/>
    <x v="1921"/>
    <x v="1"/>
    <x v="2"/>
    <x v="1"/>
  </r>
  <r>
    <x v="1922"/>
    <x v="6"/>
    <x v="3"/>
    <x v="593"/>
    <x v="1190"/>
    <x v="337"/>
    <x v="0"/>
    <x v="0"/>
    <x v="0"/>
    <x v="0"/>
    <x v="2"/>
    <x v="2"/>
    <x v="1629"/>
    <x v="1922"/>
    <x v="2"/>
    <x v="2"/>
    <x v="1"/>
  </r>
  <r>
    <x v="1923"/>
    <x v="36"/>
    <x v="1"/>
    <x v="1355"/>
    <x v="1068"/>
    <x v="447"/>
    <x v="1"/>
    <x v="0"/>
    <x v="0"/>
    <x v="0"/>
    <x v="2"/>
    <x v="0"/>
    <x v="1727"/>
    <x v="1923"/>
    <x v="0"/>
    <x v="1"/>
    <x v="1"/>
  </r>
  <r>
    <x v="1924"/>
    <x v="35"/>
    <x v="1"/>
    <x v="129"/>
    <x v="217"/>
    <x v="124"/>
    <x v="0"/>
    <x v="0"/>
    <x v="0"/>
    <x v="0"/>
    <x v="2"/>
    <x v="2"/>
    <x v="1728"/>
    <x v="1924"/>
    <x v="0"/>
    <x v="1"/>
    <x v="1"/>
  </r>
  <r>
    <x v="1925"/>
    <x v="23"/>
    <x v="0"/>
    <x v="1356"/>
    <x v="1191"/>
    <x v="507"/>
    <x v="1"/>
    <x v="0"/>
    <x v="0"/>
    <x v="3"/>
    <x v="2"/>
    <x v="2"/>
    <x v="1729"/>
    <x v="1925"/>
    <x v="0"/>
    <x v="1"/>
    <x v="1"/>
  </r>
  <r>
    <x v="1926"/>
    <x v="36"/>
    <x v="0"/>
    <x v="1357"/>
    <x v="1192"/>
    <x v="62"/>
    <x v="1"/>
    <x v="0"/>
    <x v="0"/>
    <x v="0"/>
    <x v="3"/>
    <x v="3"/>
    <x v="1730"/>
    <x v="1926"/>
    <x v="1"/>
    <x v="1"/>
    <x v="1"/>
  </r>
  <r>
    <x v="1927"/>
    <x v="38"/>
    <x v="0"/>
    <x v="62"/>
    <x v="1193"/>
    <x v="329"/>
    <x v="0"/>
    <x v="0"/>
    <x v="0"/>
    <x v="3"/>
    <x v="2"/>
    <x v="2"/>
    <x v="1731"/>
    <x v="1927"/>
    <x v="0"/>
    <x v="1"/>
    <x v="1"/>
  </r>
  <r>
    <x v="1928"/>
    <x v="6"/>
    <x v="0"/>
    <x v="1358"/>
    <x v="149"/>
    <x v="237"/>
    <x v="0"/>
    <x v="0"/>
    <x v="0"/>
    <x v="0"/>
    <x v="2"/>
    <x v="2"/>
    <x v="1732"/>
    <x v="1928"/>
    <x v="1"/>
    <x v="1"/>
    <x v="1"/>
  </r>
  <r>
    <x v="1929"/>
    <x v="42"/>
    <x v="3"/>
    <x v="859"/>
    <x v="770"/>
    <x v="145"/>
    <x v="0"/>
    <x v="0"/>
    <x v="0"/>
    <x v="0"/>
    <x v="2"/>
    <x v="2"/>
    <x v="1733"/>
    <x v="1929"/>
    <x v="0"/>
    <x v="1"/>
    <x v="1"/>
  </r>
  <r>
    <x v="1930"/>
    <x v="42"/>
    <x v="0"/>
    <x v="1359"/>
    <x v="234"/>
    <x v="149"/>
    <x v="0"/>
    <x v="0"/>
    <x v="0"/>
    <x v="0"/>
    <x v="2"/>
    <x v="1"/>
    <x v="1734"/>
    <x v="1930"/>
    <x v="1"/>
    <x v="1"/>
    <x v="1"/>
  </r>
  <r>
    <x v="1931"/>
    <x v="42"/>
    <x v="0"/>
    <x v="1360"/>
    <x v="664"/>
    <x v="74"/>
    <x v="0"/>
    <x v="0"/>
    <x v="0"/>
    <x v="0"/>
    <x v="1"/>
    <x v="1"/>
    <x v="1735"/>
    <x v="1931"/>
    <x v="2"/>
    <x v="1"/>
    <x v="1"/>
  </r>
  <r>
    <x v="1932"/>
    <x v="26"/>
    <x v="0"/>
    <x v="79"/>
    <x v="1194"/>
    <x v="172"/>
    <x v="1"/>
    <x v="0"/>
    <x v="0"/>
    <x v="3"/>
    <x v="3"/>
    <x v="3"/>
    <x v="1736"/>
    <x v="1932"/>
    <x v="2"/>
    <x v="1"/>
    <x v="1"/>
  </r>
  <r>
    <x v="1933"/>
    <x v="20"/>
    <x v="1"/>
    <x v="91"/>
    <x v="497"/>
    <x v="412"/>
    <x v="0"/>
    <x v="1"/>
    <x v="0"/>
    <x v="3"/>
    <x v="2"/>
    <x v="1"/>
    <x v="1209"/>
    <x v="1933"/>
    <x v="2"/>
    <x v="1"/>
    <x v="1"/>
  </r>
  <r>
    <x v="1934"/>
    <x v="6"/>
    <x v="2"/>
    <x v="1361"/>
    <x v="649"/>
    <x v="244"/>
    <x v="0"/>
    <x v="0"/>
    <x v="0"/>
    <x v="0"/>
    <x v="3"/>
    <x v="3"/>
    <x v="1737"/>
    <x v="1934"/>
    <x v="0"/>
    <x v="1"/>
    <x v="1"/>
  </r>
  <r>
    <x v="1935"/>
    <x v="26"/>
    <x v="0"/>
    <x v="1362"/>
    <x v="1195"/>
    <x v="654"/>
    <x v="1"/>
    <x v="0"/>
    <x v="0"/>
    <x v="3"/>
    <x v="2"/>
    <x v="0"/>
    <x v="1738"/>
    <x v="1935"/>
    <x v="2"/>
    <x v="1"/>
    <x v="1"/>
  </r>
  <r>
    <x v="1936"/>
    <x v="41"/>
    <x v="15"/>
    <x v="1363"/>
    <x v="342"/>
    <x v="245"/>
    <x v="0"/>
    <x v="0"/>
    <x v="1"/>
    <x v="3"/>
    <x v="2"/>
    <x v="1"/>
    <x v="1739"/>
    <x v="1936"/>
    <x v="2"/>
    <x v="1"/>
    <x v="1"/>
  </r>
  <r>
    <x v="1937"/>
    <x v="4"/>
    <x v="0"/>
    <x v="11"/>
    <x v="215"/>
    <x v="372"/>
    <x v="0"/>
    <x v="0"/>
    <x v="0"/>
    <x v="0"/>
    <x v="0"/>
    <x v="2"/>
    <x v="1740"/>
    <x v="1937"/>
    <x v="2"/>
    <x v="1"/>
    <x v="1"/>
  </r>
  <r>
    <x v="1938"/>
    <x v="23"/>
    <x v="0"/>
    <x v="1364"/>
    <x v="1196"/>
    <x v="60"/>
    <x v="1"/>
    <x v="0"/>
    <x v="0"/>
    <x v="3"/>
    <x v="2"/>
    <x v="1"/>
    <x v="1741"/>
    <x v="1938"/>
    <x v="0"/>
    <x v="1"/>
    <x v="1"/>
  </r>
  <r>
    <x v="1939"/>
    <x v="40"/>
    <x v="3"/>
    <x v="137"/>
    <x v="595"/>
    <x v="167"/>
    <x v="1"/>
    <x v="0"/>
    <x v="0"/>
    <x v="3"/>
    <x v="0"/>
    <x v="2"/>
    <x v="1742"/>
    <x v="1939"/>
    <x v="0"/>
    <x v="1"/>
    <x v="1"/>
  </r>
  <r>
    <x v="1940"/>
    <x v="36"/>
    <x v="0"/>
    <x v="1365"/>
    <x v="1029"/>
    <x v="356"/>
    <x v="1"/>
    <x v="0"/>
    <x v="0"/>
    <x v="0"/>
    <x v="0"/>
    <x v="0"/>
    <x v="1743"/>
    <x v="1940"/>
    <x v="2"/>
    <x v="1"/>
    <x v="1"/>
  </r>
  <r>
    <x v="1941"/>
    <x v="39"/>
    <x v="14"/>
    <x v="1366"/>
    <x v="1197"/>
    <x v="174"/>
    <x v="0"/>
    <x v="1"/>
    <x v="0"/>
    <x v="3"/>
    <x v="2"/>
    <x v="2"/>
    <x v="1744"/>
    <x v="1941"/>
    <x v="2"/>
    <x v="1"/>
    <x v="1"/>
  </r>
  <r>
    <x v="1942"/>
    <x v="32"/>
    <x v="0"/>
    <x v="143"/>
    <x v="1080"/>
    <x v="52"/>
    <x v="0"/>
    <x v="0"/>
    <x v="0"/>
    <x v="3"/>
    <x v="0"/>
    <x v="2"/>
    <x v="1745"/>
    <x v="1942"/>
    <x v="0"/>
    <x v="1"/>
    <x v="1"/>
  </r>
  <r>
    <x v="1943"/>
    <x v="34"/>
    <x v="3"/>
    <x v="1367"/>
    <x v="199"/>
    <x v="169"/>
    <x v="0"/>
    <x v="0"/>
    <x v="0"/>
    <x v="3"/>
    <x v="0"/>
    <x v="1"/>
    <x v="467"/>
    <x v="1943"/>
    <x v="1"/>
    <x v="2"/>
    <x v="1"/>
  </r>
  <r>
    <x v="1944"/>
    <x v="3"/>
    <x v="3"/>
    <x v="101"/>
    <x v="1198"/>
    <x v="326"/>
    <x v="0"/>
    <x v="0"/>
    <x v="0"/>
    <x v="0"/>
    <x v="0"/>
    <x v="2"/>
    <x v="1746"/>
    <x v="1944"/>
    <x v="0"/>
    <x v="1"/>
    <x v="1"/>
  </r>
  <r>
    <x v="1945"/>
    <x v="34"/>
    <x v="7"/>
    <x v="1322"/>
    <x v="247"/>
    <x v="419"/>
    <x v="0"/>
    <x v="0"/>
    <x v="0"/>
    <x v="3"/>
    <x v="1"/>
    <x v="2"/>
    <x v="1747"/>
    <x v="1945"/>
    <x v="2"/>
    <x v="0"/>
    <x v="1"/>
  </r>
  <r>
    <x v="1946"/>
    <x v="17"/>
    <x v="0"/>
    <x v="1368"/>
    <x v="1170"/>
    <x v="330"/>
    <x v="1"/>
    <x v="0"/>
    <x v="0"/>
    <x v="0"/>
    <x v="0"/>
    <x v="1"/>
    <x v="1748"/>
    <x v="1946"/>
    <x v="1"/>
    <x v="1"/>
    <x v="1"/>
  </r>
  <r>
    <x v="1947"/>
    <x v="3"/>
    <x v="0"/>
    <x v="1369"/>
    <x v="1199"/>
    <x v="89"/>
    <x v="0"/>
    <x v="0"/>
    <x v="0"/>
    <x v="0"/>
    <x v="2"/>
    <x v="2"/>
    <x v="1749"/>
    <x v="1947"/>
    <x v="1"/>
    <x v="1"/>
    <x v="1"/>
  </r>
  <r>
    <x v="1948"/>
    <x v="23"/>
    <x v="0"/>
    <x v="1370"/>
    <x v="1038"/>
    <x v="213"/>
    <x v="1"/>
    <x v="0"/>
    <x v="0"/>
    <x v="3"/>
    <x v="0"/>
    <x v="1"/>
    <x v="1750"/>
    <x v="1948"/>
    <x v="1"/>
    <x v="1"/>
    <x v="1"/>
  </r>
  <r>
    <x v="1949"/>
    <x v="35"/>
    <x v="3"/>
    <x v="129"/>
    <x v="680"/>
    <x v="339"/>
    <x v="0"/>
    <x v="0"/>
    <x v="0"/>
    <x v="0"/>
    <x v="0"/>
    <x v="2"/>
    <x v="1751"/>
    <x v="1949"/>
    <x v="2"/>
    <x v="1"/>
    <x v="1"/>
  </r>
  <r>
    <x v="1950"/>
    <x v="31"/>
    <x v="1"/>
    <x v="1371"/>
    <x v="878"/>
    <x v="470"/>
    <x v="1"/>
    <x v="1"/>
    <x v="0"/>
    <x v="3"/>
    <x v="2"/>
    <x v="2"/>
    <x v="1752"/>
    <x v="1950"/>
    <x v="2"/>
    <x v="1"/>
    <x v="1"/>
  </r>
  <r>
    <x v="1951"/>
    <x v="44"/>
    <x v="3"/>
    <x v="1372"/>
    <x v="204"/>
    <x v="497"/>
    <x v="0"/>
    <x v="0"/>
    <x v="0"/>
    <x v="0"/>
    <x v="0"/>
    <x v="2"/>
    <x v="1753"/>
    <x v="1951"/>
    <x v="0"/>
    <x v="1"/>
    <x v="1"/>
  </r>
  <r>
    <x v="1952"/>
    <x v="26"/>
    <x v="0"/>
    <x v="1373"/>
    <x v="1200"/>
    <x v="555"/>
    <x v="1"/>
    <x v="0"/>
    <x v="0"/>
    <x v="3"/>
    <x v="0"/>
    <x v="0"/>
    <x v="1754"/>
    <x v="1952"/>
    <x v="2"/>
    <x v="1"/>
    <x v="1"/>
  </r>
  <r>
    <x v="1953"/>
    <x v="47"/>
    <x v="1"/>
    <x v="1374"/>
    <x v="44"/>
    <x v="47"/>
    <x v="1"/>
    <x v="0"/>
    <x v="0"/>
    <x v="0"/>
    <x v="2"/>
    <x v="2"/>
    <x v="1755"/>
    <x v="1953"/>
    <x v="2"/>
    <x v="1"/>
    <x v="1"/>
  </r>
  <r>
    <x v="1954"/>
    <x v="40"/>
    <x v="3"/>
    <x v="1375"/>
    <x v="105"/>
    <x v="337"/>
    <x v="1"/>
    <x v="0"/>
    <x v="0"/>
    <x v="3"/>
    <x v="0"/>
    <x v="2"/>
    <x v="1756"/>
    <x v="1954"/>
    <x v="0"/>
    <x v="1"/>
    <x v="1"/>
  </r>
  <r>
    <x v="1955"/>
    <x v="23"/>
    <x v="1"/>
    <x v="1376"/>
    <x v="1201"/>
    <x v="49"/>
    <x v="1"/>
    <x v="0"/>
    <x v="0"/>
    <x v="3"/>
    <x v="0"/>
    <x v="2"/>
    <x v="1741"/>
    <x v="1955"/>
    <x v="1"/>
    <x v="1"/>
    <x v="1"/>
  </r>
  <r>
    <x v="1956"/>
    <x v="36"/>
    <x v="0"/>
    <x v="1377"/>
    <x v="1097"/>
    <x v="655"/>
    <x v="1"/>
    <x v="0"/>
    <x v="0"/>
    <x v="0"/>
    <x v="2"/>
    <x v="0"/>
    <x v="1757"/>
    <x v="1956"/>
    <x v="1"/>
    <x v="1"/>
    <x v="1"/>
  </r>
  <r>
    <x v="1957"/>
    <x v="40"/>
    <x v="0"/>
    <x v="386"/>
    <x v="358"/>
    <x v="39"/>
    <x v="1"/>
    <x v="0"/>
    <x v="0"/>
    <x v="3"/>
    <x v="2"/>
    <x v="2"/>
    <x v="1758"/>
    <x v="1957"/>
    <x v="1"/>
    <x v="1"/>
    <x v="1"/>
  </r>
  <r>
    <x v="1958"/>
    <x v="40"/>
    <x v="2"/>
    <x v="32"/>
    <x v="524"/>
    <x v="127"/>
    <x v="1"/>
    <x v="0"/>
    <x v="0"/>
    <x v="3"/>
    <x v="1"/>
    <x v="2"/>
    <x v="1759"/>
    <x v="1958"/>
    <x v="0"/>
    <x v="1"/>
    <x v="1"/>
  </r>
  <r>
    <x v="1959"/>
    <x v="6"/>
    <x v="1"/>
    <x v="207"/>
    <x v="838"/>
    <x v="195"/>
    <x v="0"/>
    <x v="0"/>
    <x v="0"/>
    <x v="0"/>
    <x v="0"/>
    <x v="1"/>
    <x v="1760"/>
    <x v="1959"/>
    <x v="0"/>
    <x v="1"/>
    <x v="1"/>
  </r>
  <r>
    <x v="1960"/>
    <x v="34"/>
    <x v="3"/>
    <x v="1378"/>
    <x v="500"/>
    <x v="374"/>
    <x v="0"/>
    <x v="0"/>
    <x v="0"/>
    <x v="3"/>
    <x v="2"/>
    <x v="2"/>
    <x v="1761"/>
    <x v="1960"/>
    <x v="0"/>
    <x v="1"/>
    <x v="1"/>
  </r>
  <r>
    <x v="1961"/>
    <x v="23"/>
    <x v="0"/>
    <x v="1"/>
    <x v="1202"/>
    <x v="18"/>
    <x v="1"/>
    <x v="0"/>
    <x v="0"/>
    <x v="3"/>
    <x v="2"/>
    <x v="2"/>
    <x v="1762"/>
    <x v="1961"/>
    <x v="1"/>
    <x v="1"/>
    <x v="1"/>
  </r>
  <r>
    <x v="1962"/>
    <x v="39"/>
    <x v="1"/>
    <x v="1379"/>
    <x v="235"/>
    <x v="145"/>
    <x v="0"/>
    <x v="1"/>
    <x v="0"/>
    <x v="3"/>
    <x v="0"/>
    <x v="2"/>
    <x v="585"/>
    <x v="1962"/>
    <x v="2"/>
    <x v="1"/>
    <x v="1"/>
  </r>
  <r>
    <x v="1963"/>
    <x v="44"/>
    <x v="1"/>
    <x v="1380"/>
    <x v="191"/>
    <x v="184"/>
    <x v="0"/>
    <x v="0"/>
    <x v="0"/>
    <x v="3"/>
    <x v="1"/>
    <x v="1"/>
    <x v="1763"/>
    <x v="1963"/>
    <x v="0"/>
    <x v="2"/>
    <x v="1"/>
  </r>
  <r>
    <x v="1964"/>
    <x v="35"/>
    <x v="0"/>
    <x v="1381"/>
    <x v="619"/>
    <x v="178"/>
    <x v="0"/>
    <x v="0"/>
    <x v="0"/>
    <x v="0"/>
    <x v="0"/>
    <x v="1"/>
    <x v="1526"/>
    <x v="1964"/>
    <x v="2"/>
    <x v="1"/>
    <x v="1"/>
  </r>
  <r>
    <x v="1965"/>
    <x v="45"/>
    <x v="5"/>
    <x v="1382"/>
    <x v="157"/>
    <x v="544"/>
    <x v="1"/>
    <x v="0"/>
    <x v="0"/>
    <x v="0"/>
    <x v="0"/>
    <x v="2"/>
    <x v="1764"/>
    <x v="1965"/>
    <x v="2"/>
    <x v="0"/>
    <x v="1"/>
  </r>
  <r>
    <x v="1966"/>
    <x v="45"/>
    <x v="3"/>
    <x v="1383"/>
    <x v="765"/>
    <x v="122"/>
    <x v="1"/>
    <x v="0"/>
    <x v="0"/>
    <x v="0"/>
    <x v="2"/>
    <x v="2"/>
    <x v="1765"/>
    <x v="1966"/>
    <x v="0"/>
    <x v="2"/>
    <x v="1"/>
  </r>
  <r>
    <x v="1967"/>
    <x v="41"/>
    <x v="4"/>
    <x v="1384"/>
    <x v="217"/>
    <x v="33"/>
    <x v="0"/>
    <x v="0"/>
    <x v="1"/>
    <x v="3"/>
    <x v="0"/>
    <x v="1"/>
    <x v="1766"/>
    <x v="1967"/>
    <x v="0"/>
    <x v="1"/>
    <x v="1"/>
  </r>
  <r>
    <x v="1968"/>
    <x v="20"/>
    <x v="0"/>
    <x v="1385"/>
    <x v="42"/>
    <x v="67"/>
    <x v="0"/>
    <x v="1"/>
    <x v="0"/>
    <x v="3"/>
    <x v="2"/>
    <x v="2"/>
    <x v="1767"/>
    <x v="1968"/>
    <x v="2"/>
    <x v="1"/>
    <x v="1"/>
  </r>
  <r>
    <x v="1969"/>
    <x v="39"/>
    <x v="15"/>
    <x v="1386"/>
    <x v="181"/>
    <x v="95"/>
    <x v="0"/>
    <x v="1"/>
    <x v="0"/>
    <x v="3"/>
    <x v="2"/>
    <x v="2"/>
    <x v="1768"/>
    <x v="1969"/>
    <x v="1"/>
    <x v="1"/>
    <x v="1"/>
  </r>
  <r>
    <x v="1970"/>
    <x v="38"/>
    <x v="3"/>
    <x v="1387"/>
    <x v="1203"/>
    <x v="176"/>
    <x v="0"/>
    <x v="0"/>
    <x v="0"/>
    <x v="3"/>
    <x v="1"/>
    <x v="2"/>
    <x v="1769"/>
    <x v="1970"/>
    <x v="1"/>
    <x v="1"/>
    <x v="1"/>
  </r>
  <r>
    <x v="1971"/>
    <x v="21"/>
    <x v="3"/>
    <x v="74"/>
    <x v="105"/>
    <x v="614"/>
    <x v="1"/>
    <x v="0"/>
    <x v="1"/>
    <x v="1"/>
    <x v="2"/>
    <x v="2"/>
    <x v="1770"/>
    <x v="1971"/>
    <x v="1"/>
    <x v="1"/>
    <x v="1"/>
  </r>
  <r>
    <x v="1972"/>
    <x v="26"/>
    <x v="0"/>
    <x v="1388"/>
    <x v="966"/>
    <x v="223"/>
    <x v="1"/>
    <x v="0"/>
    <x v="0"/>
    <x v="3"/>
    <x v="2"/>
    <x v="0"/>
    <x v="1771"/>
    <x v="1972"/>
    <x v="1"/>
    <x v="1"/>
    <x v="1"/>
  </r>
  <r>
    <x v="1973"/>
    <x v="47"/>
    <x v="3"/>
    <x v="1389"/>
    <x v="812"/>
    <x v="112"/>
    <x v="1"/>
    <x v="0"/>
    <x v="0"/>
    <x v="0"/>
    <x v="2"/>
    <x v="2"/>
    <x v="1772"/>
    <x v="1973"/>
    <x v="2"/>
    <x v="1"/>
    <x v="1"/>
  </r>
  <r>
    <x v="1974"/>
    <x v="45"/>
    <x v="3"/>
    <x v="1390"/>
    <x v="1021"/>
    <x v="102"/>
    <x v="1"/>
    <x v="0"/>
    <x v="0"/>
    <x v="0"/>
    <x v="2"/>
    <x v="2"/>
    <x v="1773"/>
    <x v="1974"/>
    <x v="2"/>
    <x v="1"/>
    <x v="1"/>
  </r>
  <r>
    <x v="1975"/>
    <x v="41"/>
    <x v="8"/>
    <x v="1391"/>
    <x v="1204"/>
    <x v="320"/>
    <x v="0"/>
    <x v="0"/>
    <x v="1"/>
    <x v="3"/>
    <x v="1"/>
    <x v="2"/>
    <x v="714"/>
    <x v="1975"/>
    <x v="2"/>
    <x v="1"/>
    <x v="1"/>
  </r>
  <r>
    <x v="1976"/>
    <x v="45"/>
    <x v="0"/>
    <x v="54"/>
    <x v="264"/>
    <x v="206"/>
    <x v="1"/>
    <x v="0"/>
    <x v="0"/>
    <x v="0"/>
    <x v="2"/>
    <x v="2"/>
    <x v="1774"/>
    <x v="1976"/>
    <x v="0"/>
    <x v="1"/>
    <x v="1"/>
  </r>
  <r>
    <x v="1977"/>
    <x v="45"/>
    <x v="0"/>
    <x v="1392"/>
    <x v="844"/>
    <x v="197"/>
    <x v="1"/>
    <x v="0"/>
    <x v="0"/>
    <x v="0"/>
    <x v="2"/>
    <x v="2"/>
    <x v="1775"/>
    <x v="1977"/>
    <x v="0"/>
    <x v="1"/>
    <x v="1"/>
  </r>
  <r>
    <x v="1978"/>
    <x v="45"/>
    <x v="2"/>
    <x v="1393"/>
    <x v="570"/>
    <x v="283"/>
    <x v="1"/>
    <x v="0"/>
    <x v="0"/>
    <x v="0"/>
    <x v="1"/>
    <x v="2"/>
    <x v="1776"/>
    <x v="1978"/>
    <x v="2"/>
    <x v="1"/>
    <x v="1"/>
  </r>
  <r>
    <x v="1979"/>
    <x v="45"/>
    <x v="3"/>
    <x v="1394"/>
    <x v="477"/>
    <x v="544"/>
    <x v="1"/>
    <x v="0"/>
    <x v="0"/>
    <x v="0"/>
    <x v="2"/>
    <x v="2"/>
    <x v="1777"/>
    <x v="1979"/>
    <x v="1"/>
    <x v="1"/>
    <x v="1"/>
  </r>
  <r>
    <x v="1980"/>
    <x v="20"/>
    <x v="0"/>
    <x v="1395"/>
    <x v="4"/>
    <x v="82"/>
    <x v="0"/>
    <x v="1"/>
    <x v="0"/>
    <x v="3"/>
    <x v="0"/>
    <x v="2"/>
    <x v="1778"/>
    <x v="1980"/>
    <x v="2"/>
    <x v="1"/>
    <x v="1"/>
  </r>
  <r>
    <x v="1981"/>
    <x v="40"/>
    <x v="1"/>
    <x v="1396"/>
    <x v="675"/>
    <x v="93"/>
    <x v="1"/>
    <x v="0"/>
    <x v="0"/>
    <x v="3"/>
    <x v="2"/>
    <x v="2"/>
    <x v="1779"/>
    <x v="1981"/>
    <x v="0"/>
    <x v="1"/>
    <x v="1"/>
  </r>
  <r>
    <x v="1982"/>
    <x v="20"/>
    <x v="3"/>
    <x v="1397"/>
    <x v="436"/>
    <x v="89"/>
    <x v="0"/>
    <x v="1"/>
    <x v="0"/>
    <x v="3"/>
    <x v="2"/>
    <x v="2"/>
    <x v="1780"/>
    <x v="1982"/>
    <x v="1"/>
    <x v="1"/>
    <x v="1"/>
  </r>
  <r>
    <x v="1983"/>
    <x v="42"/>
    <x v="0"/>
    <x v="1398"/>
    <x v="1205"/>
    <x v="315"/>
    <x v="0"/>
    <x v="0"/>
    <x v="0"/>
    <x v="0"/>
    <x v="2"/>
    <x v="2"/>
    <x v="1781"/>
    <x v="1983"/>
    <x v="1"/>
    <x v="1"/>
    <x v="1"/>
  </r>
  <r>
    <x v="1984"/>
    <x v="31"/>
    <x v="6"/>
    <x v="790"/>
    <x v="304"/>
    <x v="336"/>
    <x v="1"/>
    <x v="1"/>
    <x v="0"/>
    <x v="3"/>
    <x v="2"/>
    <x v="1"/>
    <x v="1782"/>
    <x v="1984"/>
    <x v="0"/>
    <x v="2"/>
    <x v="1"/>
  </r>
  <r>
    <x v="1985"/>
    <x v="39"/>
    <x v="14"/>
    <x v="19"/>
    <x v="1084"/>
    <x v="361"/>
    <x v="0"/>
    <x v="1"/>
    <x v="0"/>
    <x v="3"/>
    <x v="2"/>
    <x v="2"/>
    <x v="1783"/>
    <x v="1985"/>
    <x v="1"/>
    <x v="1"/>
    <x v="1"/>
  </r>
  <r>
    <x v="1986"/>
    <x v="39"/>
    <x v="15"/>
    <x v="299"/>
    <x v="1206"/>
    <x v="633"/>
    <x v="0"/>
    <x v="1"/>
    <x v="0"/>
    <x v="3"/>
    <x v="2"/>
    <x v="2"/>
    <x v="1784"/>
    <x v="1986"/>
    <x v="2"/>
    <x v="1"/>
    <x v="1"/>
  </r>
  <r>
    <x v="1987"/>
    <x v="45"/>
    <x v="1"/>
    <x v="1399"/>
    <x v="629"/>
    <x v="85"/>
    <x v="1"/>
    <x v="0"/>
    <x v="0"/>
    <x v="0"/>
    <x v="0"/>
    <x v="1"/>
    <x v="1785"/>
    <x v="1987"/>
    <x v="2"/>
    <x v="1"/>
    <x v="1"/>
  </r>
  <r>
    <x v="1988"/>
    <x v="39"/>
    <x v="3"/>
    <x v="78"/>
    <x v="1207"/>
    <x v="40"/>
    <x v="0"/>
    <x v="1"/>
    <x v="0"/>
    <x v="3"/>
    <x v="0"/>
    <x v="2"/>
    <x v="229"/>
    <x v="1988"/>
    <x v="0"/>
    <x v="1"/>
    <x v="1"/>
  </r>
  <r>
    <x v="1989"/>
    <x v="47"/>
    <x v="6"/>
    <x v="1400"/>
    <x v="854"/>
    <x v="473"/>
    <x v="1"/>
    <x v="0"/>
    <x v="0"/>
    <x v="0"/>
    <x v="2"/>
    <x v="2"/>
    <x v="1786"/>
    <x v="1989"/>
    <x v="1"/>
    <x v="1"/>
    <x v="1"/>
  </r>
  <r>
    <x v="1990"/>
    <x v="6"/>
    <x v="3"/>
    <x v="543"/>
    <x v="680"/>
    <x v="149"/>
    <x v="0"/>
    <x v="0"/>
    <x v="0"/>
    <x v="0"/>
    <x v="2"/>
    <x v="1"/>
    <x v="543"/>
    <x v="1990"/>
    <x v="0"/>
    <x v="1"/>
    <x v="1"/>
  </r>
  <r>
    <x v="1991"/>
    <x v="6"/>
    <x v="4"/>
    <x v="1401"/>
    <x v="1208"/>
    <x v="336"/>
    <x v="0"/>
    <x v="0"/>
    <x v="0"/>
    <x v="0"/>
    <x v="0"/>
    <x v="1"/>
    <x v="1787"/>
    <x v="1991"/>
    <x v="1"/>
    <x v="2"/>
    <x v="1"/>
  </r>
  <r>
    <x v="1992"/>
    <x v="42"/>
    <x v="3"/>
    <x v="1402"/>
    <x v="1209"/>
    <x v="249"/>
    <x v="0"/>
    <x v="0"/>
    <x v="0"/>
    <x v="0"/>
    <x v="2"/>
    <x v="2"/>
    <x v="1788"/>
    <x v="1992"/>
    <x v="2"/>
    <x v="2"/>
    <x v="1"/>
  </r>
  <r>
    <x v="1993"/>
    <x v="31"/>
    <x v="0"/>
    <x v="1116"/>
    <x v="11"/>
    <x v="186"/>
    <x v="1"/>
    <x v="1"/>
    <x v="0"/>
    <x v="3"/>
    <x v="0"/>
    <x v="1"/>
    <x v="1789"/>
    <x v="1993"/>
    <x v="0"/>
    <x v="1"/>
    <x v="1"/>
  </r>
  <r>
    <x v="1994"/>
    <x v="31"/>
    <x v="0"/>
    <x v="1403"/>
    <x v="1210"/>
    <x v="249"/>
    <x v="1"/>
    <x v="1"/>
    <x v="0"/>
    <x v="3"/>
    <x v="0"/>
    <x v="2"/>
    <x v="1790"/>
    <x v="1994"/>
    <x v="0"/>
    <x v="1"/>
    <x v="1"/>
  </r>
  <r>
    <x v="1995"/>
    <x v="31"/>
    <x v="2"/>
    <x v="1404"/>
    <x v="276"/>
    <x v="419"/>
    <x v="1"/>
    <x v="1"/>
    <x v="0"/>
    <x v="3"/>
    <x v="1"/>
    <x v="2"/>
    <x v="1791"/>
    <x v="1995"/>
    <x v="2"/>
    <x v="1"/>
    <x v="1"/>
  </r>
  <r>
    <x v="1996"/>
    <x v="31"/>
    <x v="3"/>
    <x v="228"/>
    <x v="1211"/>
    <x v="212"/>
    <x v="1"/>
    <x v="1"/>
    <x v="0"/>
    <x v="3"/>
    <x v="2"/>
    <x v="2"/>
    <x v="1792"/>
    <x v="1996"/>
    <x v="0"/>
    <x v="1"/>
    <x v="1"/>
  </r>
  <r>
    <x v="1997"/>
    <x v="31"/>
    <x v="2"/>
    <x v="1405"/>
    <x v="1040"/>
    <x v="106"/>
    <x v="1"/>
    <x v="1"/>
    <x v="0"/>
    <x v="3"/>
    <x v="2"/>
    <x v="1"/>
    <x v="1793"/>
    <x v="1997"/>
    <x v="0"/>
    <x v="1"/>
    <x v="1"/>
  </r>
  <r>
    <x v="1998"/>
    <x v="45"/>
    <x v="1"/>
    <x v="394"/>
    <x v="1212"/>
    <x v="169"/>
    <x v="1"/>
    <x v="0"/>
    <x v="0"/>
    <x v="0"/>
    <x v="0"/>
    <x v="1"/>
    <x v="1794"/>
    <x v="1998"/>
    <x v="0"/>
    <x v="1"/>
    <x v="1"/>
  </r>
  <r>
    <x v="1999"/>
    <x v="47"/>
    <x v="0"/>
    <x v="1406"/>
    <x v="1213"/>
    <x v="186"/>
    <x v="1"/>
    <x v="0"/>
    <x v="0"/>
    <x v="0"/>
    <x v="2"/>
    <x v="1"/>
    <x v="1795"/>
    <x v="1999"/>
    <x v="2"/>
    <x v="1"/>
    <x v="1"/>
  </r>
  <r>
    <x v="2000"/>
    <x v="21"/>
    <x v="1"/>
    <x v="1407"/>
    <x v="1214"/>
    <x v="34"/>
    <x v="1"/>
    <x v="0"/>
    <x v="1"/>
    <x v="1"/>
    <x v="1"/>
    <x v="1"/>
    <x v="1796"/>
    <x v="2000"/>
    <x v="2"/>
    <x v="1"/>
    <x v="1"/>
  </r>
  <r>
    <x v="2001"/>
    <x v="45"/>
    <x v="1"/>
    <x v="1408"/>
    <x v="361"/>
    <x v="69"/>
    <x v="1"/>
    <x v="0"/>
    <x v="0"/>
    <x v="0"/>
    <x v="2"/>
    <x v="2"/>
    <x v="1797"/>
    <x v="2001"/>
    <x v="1"/>
    <x v="1"/>
    <x v="1"/>
  </r>
  <r>
    <x v="2002"/>
    <x v="45"/>
    <x v="1"/>
    <x v="416"/>
    <x v="699"/>
    <x v="34"/>
    <x v="1"/>
    <x v="0"/>
    <x v="0"/>
    <x v="0"/>
    <x v="2"/>
    <x v="1"/>
    <x v="1798"/>
    <x v="2002"/>
    <x v="2"/>
    <x v="1"/>
    <x v="1"/>
  </r>
  <r>
    <x v="2003"/>
    <x v="6"/>
    <x v="3"/>
    <x v="1409"/>
    <x v="127"/>
    <x v="49"/>
    <x v="0"/>
    <x v="0"/>
    <x v="0"/>
    <x v="0"/>
    <x v="0"/>
    <x v="2"/>
    <x v="1799"/>
    <x v="2003"/>
    <x v="1"/>
    <x v="1"/>
    <x v="1"/>
  </r>
  <r>
    <x v="2004"/>
    <x v="6"/>
    <x v="0"/>
    <x v="1410"/>
    <x v="82"/>
    <x v="507"/>
    <x v="0"/>
    <x v="0"/>
    <x v="0"/>
    <x v="0"/>
    <x v="0"/>
    <x v="2"/>
    <x v="1800"/>
    <x v="2004"/>
    <x v="0"/>
    <x v="1"/>
    <x v="1"/>
  </r>
  <r>
    <x v="2005"/>
    <x v="47"/>
    <x v="2"/>
    <x v="61"/>
    <x v="1026"/>
    <x v="319"/>
    <x v="1"/>
    <x v="0"/>
    <x v="0"/>
    <x v="0"/>
    <x v="3"/>
    <x v="3"/>
    <x v="1801"/>
    <x v="2005"/>
    <x v="0"/>
    <x v="1"/>
    <x v="1"/>
  </r>
  <r>
    <x v="2006"/>
    <x v="20"/>
    <x v="0"/>
    <x v="1411"/>
    <x v="1215"/>
    <x v="544"/>
    <x v="0"/>
    <x v="1"/>
    <x v="0"/>
    <x v="3"/>
    <x v="1"/>
    <x v="2"/>
    <x v="1802"/>
    <x v="2006"/>
    <x v="0"/>
    <x v="1"/>
    <x v="1"/>
  </r>
  <r>
    <x v="2007"/>
    <x v="6"/>
    <x v="3"/>
    <x v="1412"/>
    <x v="809"/>
    <x v="206"/>
    <x v="0"/>
    <x v="0"/>
    <x v="0"/>
    <x v="0"/>
    <x v="1"/>
    <x v="2"/>
    <x v="1803"/>
    <x v="2007"/>
    <x v="1"/>
    <x v="1"/>
    <x v="1"/>
  </r>
  <r>
    <x v="2008"/>
    <x v="35"/>
    <x v="14"/>
    <x v="1413"/>
    <x v="1216"/>
    <x v="45"/>
    <x v="0"/>
    <x v="0"/>
    <x v="0"/>
    <x v="0"/>
    <x v="1"/>
    <x v="2"/>
    <x v="1804"/>
    <x v="2008"/>
    <x v="0"/>
    <x v="1"/>
    <x v="1"/>
  </r>
  <r>
    <x v="2009"/>
    <x v="38"/>
    <x v="0"/>
    <x v="336"/>
    <x v="1217"/>
    <x v="198"/>
    <x v="0"/>
    <x v="0"/>
    <x v="0"/>
    <x v="3"/>
    <x v="3"/>
    <x v="3"/>
    <x v="1805"/>
    <x v="2009"/>
    <x v="2"/>
    <x v="1"/>
    <x v="1"/>
  </r>
  <r>
    <x v="2010"/>
    <x v="47"/>
    <x v="1"/>
    <x v="254"/>
    <x v="711"/>
    <x v="206"/>
    <x v="1"/>
    <x v="0"/>
    <x v="0"/>
    <x v="0"/>
    <x v="2"/>
    <x v="2"/>
    <x v="1806"/>
    <x v="2010"/>
    <x v="1"/>
    <x v="1"/>
    <x v="1"/>
  </r>
  <r>
    <x v="2011"/>
    <x v="40"/>
    <x v="6"/>
    <x v="187"/>
    <x v="497"/>
    <x v="78"/>
    <x v="1"/>
    <x v="0"/>
    <x v="0"/>
    <x v="3"/>
    <x v="1"/>
    <x v="2"/>
    <x v="1807"/>
    <x v="2011"/>
    <x v="1"/>
    <x v="2"/>
    <x v="1"/>
  </r>
  <r>
    <x v="2012"/>
    <x v="4"/>
    <x v="1"/>
    <x v="1414"/>
    <x v="1218"/>
    <x v="425"/>
    <x v="0"/>
    <x v="0"/>
    <x v="0"/>
    <x v="0"/>
    <x v="3"/>
    <x v="3"/>
    <x v="1808"/>
    <x v="2012"/>
    <x v="1"/>
    <x v="1"/>
    <x v="1"/>
  </r>
  <r>
    <x v="2013"/>
    <x v="6"/>
    <x v="1"/>
    <x v="1415"/>
    <x v="26"/>
    <x v="540"/>
    <x v="0"/>
    <x v="0"/>
    <x v="0"/>
    <x v="0"/>
    <x v="0"/>
    <x v="2"/>
    <x v="1809"/>
    <x v="2013"/>
    <x v="1"/>
    <x v="2"/>
    <x v="1"/>
  </r>
  <r>
    <x v="2014"/>
    <x v="43"/>
    <x v="0"/>
    <x v="1416"/>
    <x v="47"/>
    <x v="656"/>
    <x v="0"/>
    <x v="0"/>
    <x v="0"/>
    <x v="0"/>
    <x v="0"/>
    <x v="0"/>
    <x v="1810"/>
    <x v="2014"/>
    <x v="0"/>
    <x v="1"/>
    <x v="1"/>
  </r>
  <r>
    <x v="2015"/>
    <x v="31"/>
    <x v="3"/>
    <x v="1369"/>
    <x v="1219"/>
    <x v="21"/>
    <x v="1"/>
    <x v="1"/>
    <x v="0"/>
    <x v="3"/>
    <x v="1"/>
    <x v="1"/>
    <x v="1792"/>
    <x v="2015"/>
    <x v="2"/>
    <x v="1"/>
    <x v="1"/>
  </r>
  <r>
    <x v="2016"/>
    <x v="44"/>
    <x v="8"/>
    <x v="1417"/>
    <x v="401"/>
    <x v="280"/>
    <x v="0"/>
    <x v="0"/>
    <x v="0"/>
    <x v="3"/>
    <x v="1"/>
    <x v="2"/>
    <x v="1811"/>
    <x v="2016"/>
    <x v="1"/>
    <x v="1"/>
    <x v="1"/>
  </r>
  <r>
    <x v="2017"/>
    <x v="44"/>
    <x v="2"/>
    <x v="61"/>
    <x v="397"/>
    <x v="334"/>
    <x v="0"/>
    <x v="0"/>
    <x v="0"/>
    <x v="3"/>
    <x v="1"/>
    <x v="1"/>
    <x v="1812"/>
    <x v="2017"/>
    <x v="0"/>
    <x v="1"/>
    <x v="1"/>
  </r>
  <r>
    <x v="2018"/>
    <x v="31"/>
    <x v="1"/>
    <x v="1418"/>
    <x v="2"/>
    <x v="577"/>
    <x v="1"/>
    <x v="1"/>
    <x v="0"/>
    <x v="3"/>
    <x v="0"/>
    <x v="2"/>
    <x v="1813"/>
    <x v="2018"/>
    <x v="0"/>
    <x v="1"/>
    <x v="1"/>
  </r>
  <r>
    <x v="2019"/>
    <x v="23"/>
    <x v="1"/>
    <x v="1419"/>
    <x v="1155"/>
    <x v="212"/>
    <x v="1"/>
    <x v="0"/>
    <x v="0"/>
    <x v="3"/>
    <x v="3"/>
    <x v="3"/>
    <x v="1814"/>
    <x v="2019"/>
    <x v="2"/>
    <x v="1"/>
    <x v="1"/>
  </r>
  <r>
    <x v="2020"/>
    <x v="43"/>
    <x v="1"/>
    <x v="1276"/>
    <x v="1"/>
    <x v="464"/>
    <x v="0"/>
    <x v="0"/>
    <x v="0"/>
    <x v="0"/>
    <x v="0"/>
    <x v="0"/>
    <x v="1815"/>
    <x v="2020"/>
    <x v="0"/>
    <x v="1"/>
    <x v="1"/>
  </r>
  <r>
    <x v="2021"/>
    <x v="42"/>
    <x v="0"/>
    <x v="1420"/>
    <x v="1220"/>
    <x v="237"/>
    <x v="0"/>
    <x v="0"/>
    <x v="0"/>
    <x v="0"/>
    <x v="2"/>
    <x v="2"/>
    <x v="1816"/>
    <x v="2021"/>
    <x v="2"/>
    <x v="1"/>
    <x v="1"/>
  </r>
  <r>
    <x v="2022"/>
    <x v="38"/>
    <x v="0"/>
    <x v="1421"/>
    <x v="1221"/>
    <x v="237"/>
    <x v="0"/>
    <x v="0"/>
    <x v="0"/>
    <x v="3"/>
    <x v="3"/>
    <x v="3"/>
    <x v="1817"/>
    <x v="2022"/>
    <x v="0"/>
    <x v="1"/>
    <x v="1"/>
  </r>
  <r>
    <x v="2023"/>
    <x v="40"/>
    <x v="3"/>
    <x v="1422"/>
    <x v="345"/>
    <x v="171"/>
    <x v="1"/>
    <x v="0"/>
    <x v="0"/>
    <x v="3"/>
    <x v="2"/>
    <x v="2"/>
    <x v="1818"/>
    <x v="2023"/>
    <x v="1"/>
    <x v="1"/>
    <x v="1"/>
  </r>
  <r>
    <x v="2024"/>
    <x v="43"/>
    <x v="1"/>
    <x v="1423"/>
    <x v="1222"/>
    <x v="207"/>
    <x v="0"/>
    <x v="0"/>
    <x v="0"/>
    <x v="0"/>
    <x v="1"/>
    <x v="0"/>
    <x v="1819"/>
    <x v="2024"/>
    <x v="0"/>
    <x v="1"/>
    <x v="1"/>
  </r>
  <r>
    <x v="2025"/>
    <x v="45"/>
    <x v="0"/>
    <x v="1424"/>
    <x v="1035"/>
    <x v="95"/>
    <x v="1"/>
    <x v="0"/>
    <x v="0"/>
    <x v="0"/>
    <x v="0"/>
    <x v="2"/>
    <x v="1820"/>
    <x v="2025"/>
    <x v="2"/>
    <x v="1"/>
    <x v="1"/>
  </r>
  <r>
    <x v="2026"/>
    <x v="43"/>
    <x v="3"/>
    <x v="1425"/>
    <x v="1023"/>
    <x v="102"/>
    <x v="0"/>
    <x v="1"/>
    <x v="0"/>
    <x v="3"/>
    <x v="2"/>
    <x v="2"/>
    <x v="1821"/>
    <x v="2026"/>
    <x v="2"/>
    <x v="1"/>
    <x v="1"/>
  </r>
  <r>
    <x v="2027"/>
    <x v="45"/>
    <x v="3"/>
    <x v="1426"/>
    <x v="391"/>
    <x v="280"/>
    <x v="1"/>
    <x v="0"/>
    <x v="0"/>
    <x v="0"/>
    <x v="3"/>
    <x v="3"/>
    <x v="1822"/>
    <x v="2027"/>
    <x v="2"/>
    <x v="1"/>
    <x v="1"/>
  </r>
  <r>
    <x v="2028"/>
    <x v="45"/>
    <x v="0"/>
    <x v="62"/>
    <x v="454"/>
    <x v="470"/>
    <x v="1"/>
    <x v="0"/>
    <x v="0"/>
    <x v="0"/>
    <x v="1"/>
    <x v="2"/>
    <x v="1823"/>
    <x v="2028"/>
    <x v="2"/>
    <x v="1"/>
    <x v="1"/>
  </r>
  <r>
    <x v="2029"/>
    <x v="35"/>
    <x v="2"/>
    <x v="1427"/>
    <x v="702"/>
    <x v="375"/>
    <x v="0"/>
    <x v="0"/>
    <x v="0"/>
    <x v="0"/>
    <x v="0"/>
    <x v="2"/>
    <x v="1824"/>
    <x v="2029"/>
    <x v="2"/>
    <x v="1"/>
    <x v="1"/>
  </r>
  <r>
    <x v="2030"/>
    <x v="21"/>
    <x v="1"/>
    <x v="1428"/>
    <x v="389"/>
    <x v="122"/>
    <x v="1"/>
    <x v="0"/>
    <x v="1"/>
    <x v="1"/>
    <x v="1"/>
    <x v="2"/>
    <x v="1825"/>
    <x v="2030"/>
    <x v="1"/>
    <x v="1"/>
    <x v="1"/>
  </r>
  <r>
    <x v="2031"/>
    <x v="45"/>
    <x v="4"/>
    <x v="1429"/>
    <x v="1223"/>
    <x v="219"/>
    <x v="1"/>
    <x v="0"/>
    <x v="0"/>
    <x v="0"/>
    <x v="1"/>
    <x v="2"/>
    <x v="1826"/>
    <x v="2031"/>
    <x v="0"/>
    <x v="2"/>
    <x v="1"/>
  </r>
  <r>
    <x v="2032"/>
    <x v="20"/>
    <x v="0"/>
    <x v="1430"/>
    <x v="438"/>
    <x v="637"/>
    <x v="0"/>
    <x v="1"/>
    <x v="0"/>
    <x v="3"/>
    <x v="1"/>
    <x v="1"/>
    <x v="1827"/>
    <x v="2032"/>
    <x v="0"/>
    <x v="0"/>
    <x v="1"/>
  </r>
  <r>
    <x v="2033"/>
    <x v="20"/>
    <x v="3"/>
    <x v="770"/>
    <x v="755"/>
    <x v="334"/>
    <x v="0"/>
    <x v="1"/>
    <x v="0"/>
    <x v="3"/>
    <x v="1"/>
    <x v="1"/>
    <x v="1828"/>
    <x v="2033"/>
    <x v="0"/>
    <x v="2"/>
    <x v="1"/>
  </r>
  <r>
    <x v="2034"/>
    <x v="44"/>
    <x v="1"/>
    <x v="1431"/>
    <x v="408"/>
    <x v="144"/>
    <x v="0"/>
    <x v="0"/>
    <x v="0"/>
    <x v="3"/>
    <x v="0"/>
    <x v="2"/>
    <x v="1829"/>
    <x v="2034"/>
    <x v="0"/>
    <x v="1"/>
    <x v="1"/>
  </r>
  <r>
    <x v="2035"/>
    <x v="44"/>
    <x v="1"/>
    <x v="1432"/>
    <x v="386"/>
    <x v="352"/>
    <x v="0"/>
    <x v="0"/>
    <x v="0"/>
    <x v="3"/>
    <x v="3"/>
    <x v="3"/>
    <x v="1830"/>
    <x v="2035"/>
    <x v="0"/>
    <x v="1"/>
    <x v="1"/>
  </r>
  <r>
    <x v="2036"/>
    <x v="44"/>
    <x v="1"/>
    <x v="616"/>
    <x v="388"/>
    <x v="614"/>
    <x v="0"/>
    <x v="0"/>
    <x v="0"/>
    <x v="3"/>
    <x v="2"/>
    <x v="2"/>
    <x v="1831"/>
    <x v="2036"/>
    <x v="0"/>
    <x v="1"/>
    <x v="1"/>
  </r>
  <r>
    <x v="2037"/>
    <x v="21"/>
    <x v="3"/>
    <x v="223"/>
    <x v="1224"/>
    <x v="251"/>
    <x v="0"/>
    <x v="0"/>
    <x v="1"/>
    <x v="3"/>
    <x v="1"/>
    <x v="2"/>
    <x v="1832"/>
    <x v="2037"/>
    <x v="0"/>
    <x v="1"/>
    <x v="1"/>
  </r>
  <r>
    <x v="2038"/>
    <x v="39"/>
    <x v="1"/>
    <x v="1276"/>
    <x v="1225"/>
    <x v="3"/>
    <x v="0"/>
    <x v="1"/>
    <x v="0"/>
    <x v="3"/>
    <x v="2"/>
    <x v="1"/>
    <x v="1833"/>
    <x v="2038"/>
    <x v="1"/>
    <x v="1"/>
    <x v="1"/>
  </r>
  <r>
    <x v="2039"/>
    <x v="41"/>
    <x v="0"/>
    <x v="1433"/>
    <x v="1226"/>
    <x v="196"/>
    <x v="0"/>
    <x v="0"/>
    <x v="1"/>
    <x v="3"/>
    <x v="0"/>
    <x v="2"/>
    <x v="456"/>
    <x v="2039"/>
    <x v="0"/>
    <x v="1"/>
    <x v="1"/>
  </r>
  <r>
    <x v="2040"/>
    <x v="35"/>
    <x v="1"/>
    <x v="720"/>
    <x v="352"/>
    <x v="21"/>
    <x v="0"/>
    <x v="0"/>
    <x v="0"/>
    <x v="0"/>
    <x v="1"/>
    <x v="1"/>
    <x v="979"/>
    <x v="2040"/>
    <x v="0"/>
    <x v="1"/>
    <x v="1"/>
  </r>
  <r>
    <x v="2041"/>
    <x v="35"/>
    <x v="1"/>
    <x v="1434"/>
    <x v="1227"/>
    <x v="85"/>
    <x v="0"/>
    <x v="0"/>
    <x v="0"/>
    <x v="0"/>
    <x v="3"/>
    <x v="3"/>
    <x v="1834"/>
    <x v="2041"/>
    <x v="1"/>
    <x v="1"/>
    <x v="1"/>
  </r>
  <r>
    <x v="2042"/>
    <x v="41"/>
    <x v="14"/>
    <x v="1435"/>
    <x v="1121"/>
    <x v="268"/>
    <x v="0"/>
    <x v="0"/>
    <x v="1"/>
    <x v="3"/>
    <x v="0"/>
    <x v="1"/>
    <x v="1835"/>
    <x v="2042"/>
    <x v="1"/>
    <x v="1"/>
    <x v="1"/>
  </r>
  <r>
    <x v="2043"/>
    <x v="31"/>
    <x v="1"/>
    <x v="1436"/>
    <x v="1228"/>
    <x v="60"/>
    <x v="1"/>
    <x v="1"/>
    <x v="0"/>
    <x v="3"/>
    <x v="1"/>
    <x v="1"/>
    <x v="1836"/>
    <x v="2043"/>
    <x v="1"/>
    <x v="1"/>
    <x v="1"/>
  </r>
  <r>
    <x v="2044"/>
    <x v="21"/>
    <x v="2"/>
    <x v="1437"/>
    <x v="964"/>
    <x v="24"/>
    <x v="0"/>
    <x v="0"/>
    <x v="1"/>
    <x v="3"/>
    <x v="0"/>
    <x v="2"/>
    <x v="1837"/>
    <x v="2044"/>
    <x v="1"/>
    <x v="1"/>
    <x v="1"/>
  </r>
  <r>
    <x v="2045"/>
    <x v="21"/>
    <x v="2"/>
    <x v="1438"/>
    <x v="217"/>
    <x v="209"/>
    <x v="1"/>
    <x v="0"/>
    <x v="1"/>
    <x v="3"/>
    <x v="0"/>
    <x v="2"/>
    <x v="1838"/>
    <x v="2045"/>
    <x v="0"/>
    <x v="1"/>
    <x v="1"/>
  </r>
  <r>
    <x v="2046"/>
    <x v="21"/>
    <x v="2"/>
    <x v="75"/>
    <x v="567"/>
    <x v="180"/>
    <x v="0"/>
    <x v="0"/>
    <x v="1"/>
    <x v="3"/>
    <x v="2"/>
    <x v="2"/>
    <x v="207"/>
    <x v="2046"/>
    <x v="0"/>
    <x v="1"/>
    <x v="1"/>
  </r>
  <r>
    <x v="2047"/>
    <x v="39"/>
    <x v="1"/>
    <x v="1439"/>
    <x v="1229"/>
    <x v="147"/>
    <x v="0"/>
    <x v="1"/>
    <x v="0"/>
    <x v="3"/>
    <x v="0"/>
    <x v="1"/>
    <x v="1839"/>
    <x v="2047"/>
    <x v="0"/>
    <x v="1"/>
    <x v="1"/>
  </r>
  <r>
    <x v="2048"/>
    <x v="31"/>
    <x v="4"/>
    <x v="1440"/>
    <x v="375"/>
    <x v="562"/>
    <x v="1"/>
    <x v="1"/>
    <x v="0"/>
    <x v="3"/>
    <x v="0"/>
    <x v="1"/>
    <x v="1840"/>
    <x v="2048"/>
    <x v="0"/>
    <x v="2"/>
    <x v="1"/>
  </r>
  <r>
    <x v="2049"/>
    <x v="23"/>
    <x v="0"/>
    <x v="469"/>
    <x v="1230"/>
    <x v="24"/>
    <x v="1"/>
    <x v="0"/>
    <x v="0"/>
    <x v="3"/>
    <x v="3"/>
    <x v="3"/>
    <x v="1841"/>
    <x v="2049"/>
    <x v="2"/>
    <x v="1"/>
    <x v="1"/>
  </r>
  <r>
    <x v="2050"/>
    <x v="31"/>
    <x v="7"/>
    <x v="1441"/>
    <x v="577"/>
    <x v="347"/>
    <x v="1"/>
    <x v="1"/>
    <x v="0"/>
    <x v="3"/>
    <x v="1"/>
    <x v="2"/>
    <x v="1842"/>
    <x v="2050"/>
    <x v="0"/>
    <x v="0"/>
    <x v="1"/>
  </r>
  <r>
    <x v="2051"/>
    <x v="39"/>
    <x v="1"/>
    <x v="1442"/>
    <x v="80"/>
    <x v="577"/>
    <x v="0"/>
    <x v="1"/>
    <x v="0"/>
    <x v="3"/>
    <x v="0"/>
    <x v="2"/>
    <x v="1843"/>
    <x v="2051"/>
    <x v="2"/>
    <x v="1"/>
    <x v="1"/>
  </r>
  <r>
    <x v="2052"/>
    <x v="39"/>
    <x v="1"/>
    <x v="1443"/>
    <x v="854"/>
    <x v="83"/>
    <x v="0"/>
    <x v="1"/>
    <x v="0"/>
    <x v="3"/>
    <x v="1"/>
    <x v="2"/>
    <x v="1844"/>
    <x v="2052"/>
    <x v="0"/>
    <x v="1"/>
    <x v="1"/>
  </r>
  <r>
    <x v="2053"/>
    <x v="39"/>
    <x v="1"/>
    <x v="165"/>
    <x v="403"/>
    <x v="133"/>
    <x v="0"/>
    <x v="1"/>
    <x v="0"/>
    <x v="3"/>
    <x v="2"/>
    <x v="2"/>
    <x v="1845"/>
    <x v="2053"/>
    <x v="2"/>
    <x v="1"/>
    <x v="1"/>
  </r>
  <r>
    <x v="2054"/>
    <x v="39"/>
    <x v="1"/>
    <x v="1444"/>
    <x v="1018"/>
    <x v="180"/>
    <x v="0"/>
    <x v="1"/>
    <x v="0"/>
    <x v="3"/>
    <x v="2"/>
    <x v="2"/>
    <x v="1846"/>
    <x v="2054"/>
    <x v="2"/>
    <x v="1"/>
    <x v="1"/>
  </r>
  <r>
    <x v="2055"/>
    <x v="45"/>
    <x v="1"/>
    <x v="1445"/>
    <x v="210"/>
    <x v="90"/>
    <x v="1"/>
    <x v="0"/>
    <x v="0"/>
    <x v="0"/>
    <x v="0"/>
    <x v="2"/>
    <x v="1822"/>
    <x v="2055"/>
    <x v="1"/>
    <x v="1"/>
    <x v="1"/>
  </r>
  <r>
    <x v="2056"/>
    <x v="35"/>
    <x v="1"/>
    <x v="1446"/>
    <x v="389"/>
    <x v="203"/>
    <x v="0"/>
    <x v="0"/>
    <x v="0"/>
    <x v="0"/>
    <x v="1"/>
    <x v="2"/>
    <x v="1847"/>
    <x v="2056"/>
    <x v="2"/>
    <x v="1"/>
    <x v="1"/>
  </r>
  <r>
    <x v="2057"/>
    <x v="6"/>
    <x v="0"/>
    <x v="453"/>
    <x v="9"/>
    <x v="635"/>
    <x v="0"/>
    <x v="0"/>
    <x v="0"/>
    <x v="0"/>
    <x v="0"/>
    <x v="1"/>
    <x v="1848"/>
    <x v="2057"/>
    <x v="2"/>
    <x v="2"/>
    <x v="1"/>
  </r>
  <r>
    <x v="2058"/>
    <x v="6"/>
    <x v="0"/>
    <x v="1447"/>
    <x v="1231"/>
    <x v="90"/>
    <x v="0"/>
    <x v="0"/>
    <x v="0"/>
    <x v="0"/>
    <x v="3"/>
    <x v="3"/>
    <x v="1849"/>
    <x v="2058"/>
    <x v="2"/>
    <x v="1"/>
    <x v="1"/>
  </r>
  <r>
    <x v="2059"/>
    <x v="45"/>
    <x v="1"/>
    <x v="717"/>
    <x v="1232"/>
    <x v="102"/>
    <x v="1"/>
    <x v="0"/>
    <x v="0"/>
    <x v="0"/>
    <x v="3"/>
    <x v="3"/>
    <x v="1850"/>
    <x v="2059"/>
    <x v="2"/>
    <x v="2"/>
    <x v="1"/>
  </r>
  <r>
    <x v="2060"/>
    <x v="21"/>
    <x v="1"/>
    <x v="1448"/>
    <x v="32"/>
    <x v="85"/>
    <x v="0"/>
    <x v="0"/>
    <x v="1"/>
    <x v="3"/>
    <x v="0"/>
    <x v="1"/>
    <x v="1851"/>
    <x v="2060"/>
    <x v="1"/>
    <x v="1"/>
    <x v="1"/>
  </r>
  <r>
    <x v="2061"/>
    <x v="21"/>
    <x v="1"/>
    <x v="1449"/>
    <x v="237"/>
    <x v="652"/>
    <x v="0"/>
    <x v="0"/>
    <x v="1"/>
    <x v="3"/>
    <x v="1"/>
    <x v="2"/>
    <x v="1852"/>
    <x v="2061"/>
    <x v="2"/>
    <x v="1"/>
    <x v="1"/>
  </r>
  <r>
    <x v="2062"/>
    <x v="31"/>
    <x v="3"/>
    <x v="1450"/>
    <x v="782"/>
    <x v="376"/>
    <x v="1"/>
    <x v="1"/>
    <x v="0"/>
    <x v="3"/>
    <x v="0"/>
    <x v="2"/>
    <x v="537"/>
    <x v="2062"/>
    <x v="1"/>
    <x v="1"/>
    <x v="1"/>
  </r>
  <r>
    <x v="2063"/>
    <x v="47"/>
    <x v="3"/>
    <x v="223"/>
    <x v="350"/>
    <x v="21"/>
    <x v="1"/>
    <x v="0"/>
    <x v="0"/>
    <x v="0"/>
    <x v="1"/>
    <x v="1"/>
    <x v="1853"/>
    <x v="2063"/>
    <x v="1"/>
    <x v="1"/>
    <x v="1"/>
  </r>
  <r>
    <x v="2064"/>
    <x v="47"/>
    <x v="2"/>
    <x v="1451"/>
    <x v="905"/>
    <x v="135"/>
    <x v="1"/>
    <x v="0"/>
    <x v="0"/>
    <x v="0"/>
    <x v="2"/>
    <x v="2"/>
    <x v="1854"/>
    <x v="2064"/>
    <x v="2"/>
    <x v="1"/>
    <x v="1"/>
  </r>
  <r>
    <x v="2065"/>
    <x v="47"/>
    <x v="3"/>
    <x v="1452"/>
    <x v="1233"/>
    <x v="146"/>
    <x v="1"/>
    <x v="0"/>
    <x v="0"/>
    <x v="0"/>
    <x v="3"/>
    <x v="3"/>
    <x v="1855"/>
    <x v="2065"/>
    <x v="0"/>
    <x v="1"/>
    <x v="1"/>
  </r>
  <r>
    <x v="2066"/>
    <x v="43"/>
    <x v="14"/>
    <x v="1120"/>
    <x v="1234"/>
    <x v="640"/>
    <x v="0"/>
    <x v="0"/>
    <x v="0"/>
    <x v="0"/>
    <x v="1"/>
    <x v="0"/>
    <x v="1856"/>
    <x v="2066"/>
    <x v="2"/>
    <x v="1"/>
    <x v="1"/>
  </r>
  <r>
    <x v="2067"/>
    <x v="43"/>
    <x v="0"/>
    <x v="1453"/>
    <x v="201"/>
    <x v="657"/>
    <x v="0"/>
    <x v="0"/>
    <x v="0"/>
    <x v="0"/>
    <x v="0"/>
    <x v="0"/>
    <x v="387"/>
    <x v="2067"/>
    <x v="0"/>
    <x v="1"/>
    <x v="1"/>
  </r>
  <r>
    <x v="2068"/>
    <x v="42"/>
    <x v="0"/>
    <x v="1454"/>
    <x v="1235"/>
    <x v="174"/>
    <x v="0"/>
    <x v="0"/>
    <x v="0"/>
    <x v="0"/>
    <x v="3"/>
    <x v="3"/>
    <x v="1026"/>
    <x v="2068"/>
    <x v="1"/>
    <x v="1"/>
    <x v="1"/>
  </r>
  <r>
    <x v="2069"/>
    <x v="3"/>
    <x v="0"/>
    <x v="174"/>
    <x v="966"/>
    <x v="505"/>
    <x v="0"/>
    <x v="0"/>
    <x v="0"/>
    <x v="0"/>
    <x v="3"/>
    <x v="3"/>
    <x v="1857"/>
    <x v="2069"/>
    <x v="2"/>
    <x v="1"/>
    <x v="1"/>
  </r>
  <r>
    <x v="2070"/>
    <x v="31"/>
    <x v="1"/>
    <x v="200"/>
    <x v="144"/>
    <x v="82"/>
    <x v="1"/>
    <x v="1"/>
    <x v="0"/>
    <x v="3"/>
    <x v="0"/>
    <x v="2"/>
    <x v="916"/>
    <x v="2070"/>
    <x v="0"/>
    <x v="2"/>
    <x v="1"/>
  </r>
  <r>
    <x v="2071"/>
    <x v="21"/>
    <x v="1"/>
    <x v="1455"/>
    <x v="429"/>
    <x v="331"/>
    <x v="1"/>
    <x v="0"/>
    <x v="1"/>
    <x v="1"/>
    <x v="2"/>
    <x v="1"/>
    <x v="1858"/>
    <x v="2071"/>
    <x v="0"/>
    <x v="1"/>
    <x v="1"/>
  </r>
  <r>
    <x v="2072"/>
    <x v="31"/>
    <x v="1"/>
    <x v="1456"/>
    <x v="589"/>
    <x v="176"/>
    <x v="1"/>
    <x v="1"/>
    <x v="0"/>
    <x v="3"/>
    <x v="1"/>
    <x v="2"/>
    <x v="1859"/>
    <x v="2072"/>
    <x v="1"/>
    <x v="2"/>
    <x v="1"/>
  </r>
  <r>
    <x v="2073"/>
    <x v="42"/>
    <x v="0"/>
    <x v="1457"/>
    <x v="1236"/>
    <x v="562"/>
    <x v="0"/>
    <x v="0"/>
    <x v="0"/>
    <x v="0"/>
    <x v="3"/>
    <x v="3"/>
    <x v="1860"/>
    <x v="2073"/>
    <x v="1"/>
    <x v="1"/>
    <x v="1"/>
  </r>
  <r>
    <x v="2074"/>
    <x v="41"/>
    <x v="1"/>
    <x v="1458"/>
    <x v="1237"/>
    <x v="100"/>
    <x v="0"/>
    <x v="0"/>
    <x v="1"/>
    <x v="3"/>
    <x v="3"/>
    <x v="3"/>
    <x v="681"/>
    <x v="2074"/>
    <x v="2"/>
    <x v="1"/>
    <x v="1"/>
  </r>
  <r>
    <x v="2075"/>
    <x v="40"/>
    <x v="0"/>
    <x v="1237"/>
    <x v="534"/>
    <x v="267"/>
    <x v="1"/>
    <x v="0"/>
    <x v="0"/>
    <x v="3"/>
    <x v="0"/>
    <x v="2"/>
    <x v="1861"/>
    <x v="2075"/>
    <x v="0"/>
    <x v="2"/>
    <x v="1"/>
  </r>
  <r>
    <x v="2076"/>
    <x v="40"/>
    <x v="0"/>
    <x v="88"/>
    <x v="235"/>
    <x v="515"/>
    <x v="1"/>
    <x v="0"/>
    <x v="0"/>
    <x v="3"/>
    <x v="0"/>
    <x v="2"/>
    <x v="1862"/>
    <x v="2076"/>
    <x v="0"/>
    <x v="2"/>
    <x v="1"/>
  </r>
  <r>
    <x v="2077"/>
    <x v="40"/>
    <x v="3"/>
    <x v="528"/>
    <x v="662"/>
    <x v="169"/>
    <x v="1"/>
    <x v="0"/>
    <x v="0"/>
    <x v="3"/>
    <x v="0"/>
    <x v="1"/>
    <x v="1683"/>
    <x v="2077"/>
    <x v="1"/>
    <x v="2"/>
    <x v="1"/>
  </r>
  <r>
    <x v="2078"/>
    <x v="40"/>
    <x v="0"/>
    <x v="453"/>
    <x v="1238"/>
    <x v="563"/>
    <x v="1"/>
    <x v="0"/>
    <x v="0"/>
    <x v="3"/>
    <x v="2"/>
    <x v="1"/>
    <x v="1863"/>
    <x v="2078"/>
    <x v="2"/>
    <x v="2"/>
    <x v="1"/>
  </r>
  <r>
    <x v="2079"/>
    <x v="44"/>
    <x v="0"/>
    <x v="1459"/>
    <x v="1188"/>
    <x v="358"/>
    <x v="0"/>
    <x v="0"/>
    <x v="0"/>
    <x v="3"/>
    <x v="0"/>
    <x v="2"/>
    <x v="323"/>
    <x v="2079"/>
    <x v="2"/>
    <x v="1"/>
    <x v="1"/>
  </r>
  <r>
    <x v="2080"/>
    <x v="44"/>
    <x v="0"/>
    <x v="897"/>
    <x v="1210"/>
    <x v="188"/>
    <x v="0"/>
    <x v="0"/>
    <x v="0"/>
    <x v="3"/>
    <x v="0"/>
    <x v="2"/>
    <x v="1864"/>
    <x v="2080"/>
    <x v="0"/>
    <x v="1"/>
    <x v="1"/>
  </r>
  <r>
    <x v="2081"/>
    <x v="44"/>
    <x v="0"/>
    <x v="832"/>
    <x v="586"/>
    <x v="658"/>
    <x v="0"/>
    <x v="0"/>
    <x v="0"/>
    <x v="3"/>
    <x v="1"/>
    <x v="2"/>
    <x v="1865"/>
    <x v="2081"/>
    <x v="0"/>
    <x v="1"/>
    <x v="1"/>
  </r>
  <r>
    <x v="2082"/>
    <x v="43"/>
    <x v="2"/>
    <x v="1460"/>
    <x v="375"/>
    <x v="659"/>
    <x v="0"/>
    <x v="0"/>
    <x v="0"/>
    <x v="0"/>
    <x v="0"/>
    <x v="0"/>
    <x v="1866"/>
    <x v="2082"/>
    <x v="2"/>
    <x v="1"/>
    <x v="1"/>
  </r>
  <r>
    <x v="2083"/>
    <x v="44"/>
    <x v="3"/>
    <x v="1461"/>
    <x v="450"/>
    <x v="60"/>
    <x v="0"/>
    <x v="0"/>
    <x v="0"/>
    <x v="3"/>
    <x v="2"/>
    <x v="1"/>
    <x v="1867"/>
    <x v="2083"/>
    <x v="1"/>
    <x v="1"/>
    <x v="1"/>
  </r>
  <r>
    <x v="2084"/>
    <x v="43"/>
    <x v="2"/>
    <x v="1462"/>
    <x v="570"/>
    <x v="163"/>
    <x v="0"/>
    <x v="0"/>
    <x v="0"/>
    <x v="0"/>
    <x v="1"/>
    <x v="0"/>
    <x v="1868"/>
    <x v="2084"/>
    <x v="1"/>
    <x v="1"/>
    <x v="1"/>
  </r>
  <r>
    <x v="2085"/>
    <x v="35"/>
    <x v="0"/>
    <x v="1463"/>
    <x v="1239"/>
    <x v="330"/>
    <x v="0"/>
    <x v="0"/>
    <x v="0"/>
    <x v="0"/>
    <x v="0"/>
    <x v="1"/>
    <x v="1869"/>
    <x v="2085"/>
    <x v="2"/>
    <x v="1"/>
    <x v="1"/>
  </r>
  <r>
    <x v="2086"/>
    <x v="35"/>
    <x v="3"/>
    <x v="205"/>
    <x v="40"/>
    <x v="141"/>
    <x v="0"/>
    <x v="0"/>
    <x v="0"/>
    <x v="0"/>
    <x v="0"/>
    <x v="2"/>
    <x v="140"/>
    <x v="2086"/>
    <x v="2"/>
    <x v="1"/>
    <x v="1"/>
  </r>
  <r>
    <x v="2087"/>
    <x v="21"/>
    <x v="1"/>
    <x v="1464"/>
    <x v="437"/>
    <x v="335"/>
    <x v="1"/>
    <x v="0"/>
    <x v="0"/>
    <x v="0"/>
    <x v="0"/>
    <x v="2"/>
    <x v="1870"/>
    <x v="2087"/>
    <x v="0"/>
    <x v="1"/>
    <x v="1"/>
  </r>
  <r>
    <x v="2088"/>
    <x v="35"/>
    <x v="9"/>
    <x v="1355"/>
    <x v="1018"/>
    <x v="164"/>
    <x v="0"/>
    <x v="0"/>
    <x v="0"/>
    <x v="0"/>
    <x v="2"/>
    <x v="2"/>
    <x v="669"/>
    <x v="2088"/>
    <x v="1"/>
    <x v="1"/>
    <x v="1"/>
  </r>
  <r>
    <x v="2089"/>
    <x v="35"/>
    <x v="7"/>
    <x v="1465"/>
    <x v="374"/>
    <x v="46"/>
    <x v="0"/>
    <x v="0"/>
    <x v="0"/>
    <x v="0"/>
    <x v="2"/>
    <x v="2"/>
    <x v="1871"/>
    <x v="2089"/>
    <x v="1"/>
    <x v="1"/>
    <x v="1"/>
  </r>
  <r>
    <x v="2090"/>
    <x v="23"/>
    <x v="0"/>
    <x v="1466"/>
    <x v="1240"/>
    <x v="635"/>
    <x v="1"/>
    <x v="0"/>
    <x v="0"/>
    <x v="3"/>
    <x v="3"/>
    <x v="3"/>
    <x v="1872"/>
    <x v="2090"/>
    <x v="2"/>
    <x v="1"/>
    <x v="1"/>
  </r>
  <r>
    <x v="2091"/>
    <x v="43"/>
    <x v="1"/>
    <x v="132"/>
    <x v="443"/>
    <x v="485"/>
    <x v="0"/>
    <x v="0"/>
    <x v="0"/>
    <x v="0"/>
    <x v="0"/>
    <x v="0"/>
    <x v="1873"/>
    <x v="2091"/>
    <x v="1"/>
    <x v="1"/>
    <x v="1"/>
  </r>
  <r>
    <x v="2092"/>
    <x v="44"/>
    <x v="1"/>
    <x v="98"/>
    <x v="351"/>
    <x v="563"/>
    <x v="0"/>
    <x v="0"/>
    <x v="0"/>
    <x v="3"/>
    <x v="2"/>
    <x v="1"/>
    <x v="1874"/>
    <x v="2092"/>
    <x v="0"/>
    <x v="2"/>
    <x v="1"/>
  </r>
  <r>
    <x v="2093"/>
    <x v="39"/>
    <x v="3"/>
    <x v="386"/>
    <x v="1241"/>
    <x v="412"/>
    <x v="0"/>
    <x v="1"/>
    <x v="0"/>
    <x v="3"/>
    <x v="1"/>
    <x v="1"/>
    <x v="1783"/>
    <x v="2093"/>
    <x v="0"/>
    <x v="1"/>
    <x v="1"/>
  </r>
  <r>
    <x v="2094"/>
    <x v="45"/>
    <x v="0"/>
    <x v="1467"/>
    <x v="768"/>
    <x v="202"/>
    <x v="1"/>
    <x v="0"/>
    <x v="0"/>
    <x v="0"/>
    <x v="0"/>
    <x v="2"/>
    <x v="1875"/>
    <x v="2094"/>
    <x v="1"/>
    <x v="1"/>
    <x v="1"/>
  </r>
  <r>
    <x v="2095"/>
    <x v="41"/>
    <x v="0"/>
    <x v="586"/>
    <x v="993"/>
    <x v="65"/>
    <x v="0"/>
    <x v="0"/>
    <x v="1"/>
    <x v="3"/>
    <x v="1"/>
    <x v="1"/>
    <x v="681"/>
    <x v="2095"/>
    <x v="0"/>
    <x v="1"/>
    <x v="1"/>
  </r>
  <r>
    <x v="2096"/>
    <x v="45"/>
    <x v="3"/>
    <x v="1468"/>
    <x v="1211"/>
    <x v="189"/>
    <x v="1"/>
    <x v="0"/>
    <x v="0"/>
    <x v="0"/>
    <x v="2"/>
    <x v="2"/>
    <x v="1876"/>
    <x v="2096"/>
    <x v="2"/>
    <x v="0"/>
    <x v="1"/>
  </r>
  <r>
    <x v="2097"/>
    <x v="4"/>
    <x v="0"/>
    <x v="691"/>
    <x v="1242"/>
    <x v="192"/>
    <x v="0"/>
    <x v="0"/>
    <x v="0"/>
    <x v="0"/>
    <x v="3"/>
    <x v="3"/>
    <x v="1877"/>
    <x v="2097"/>
    <x v="1"/>
    <x v="1"/>
    <x v="1"/>
  </r>
  <r>
    <x v="2098"/>
    <x v="42"/>
    <x v="0"/>
    <x v="145"/>
    <x v="1232"/>
    <x v="226"/>
    <x v="0"/>
    <x v="0"/>
    <x v="0"/>
    <x v="0"/>
    <x v="3"/>
    <x v="3"/>
    <x v="1878"/>
    <x v="2098"/>
    <x v="1"/>
    <x v="1"/>
    <x v="1"/>
  </r>
  <r>
    <x v="2099"/>
    <x v="43"/>
    <x v="1"/>
    <x v="1469"/>
    <x v="141"/>
    <x v="53"/>
    <x v="0"/>
    <x v="0"/>
    <x v="0"/>
    <x v="0"/>
    <x v="0"/>
    <x v="0"/>
    <x v="1879"/>
    <x v="2099"/>
    <x v="1"/>
    <x v="1"/>
    <x v="1"/>
  </r>
  <r>
    <x v="2100"/>
    <x v="43"/>
    <x v="1"/>
    <x v="1470"/>
    <x v="331"/>
    <x v="580"/>
    <x v="0"/>
    <x v="0"/>
    <x v="0"/>
    <x v="0"/>
    <x v="1"/>
    <x v="0"/>
    <x v="1880"/>
    <x v="2100"/>
    <x v="1"/>
    <x v="1"/>
    <x v="1"/>
  </r>
  <r>
    <x v="2101"/>
    <x v="21"/>
    <x v="4"/>
    <x v="501"/>
    <x v="170"/>
    <x v="226"/>
    <x v="1"/>
    <x v="0"/>
    <x v="1"/>
    <x v="1"/>
    <x v="0"/>
    <x v="2"/>
    <x v="1611"/>
    <x v="2101"/>
    <x v="0"/>
    <x v="1"/>
    <x v="1"/>
  </r>
  <r>
    <x v="2102"/>
    <x v="21"/>
    <x v="11"/>
    <x v="1471"/>
    <x v="467"/>
    <x v="34"/>
    <x v="1"/>
    <x v="0"/>
    <x v="1"/>
    <x v="1"/>
    <x v="1"/>
    <x v="1"/>
    <x v="1881"/>
    <x v="2102"/>
    <x v="2"/>
    <x v="1"/>
    <x v="1"/>
  </r>
  <r>
    <x v="2103"/>
    <x v="39"/>
    <x v="1"/>
    <x v="314"/>
    <x v="417"/>
    <x v="78"/>
    <x v="0"/>
    <x v="1"/>
    <x v="0"/>
    <x v="3"/>
    <x v="1"/>
    <x v="2"/>
    <x v="1882"/>
    <x v="2103"/>
    <x v="0"/>
    <x v="1"/>
    <x v="1"/>
  </r>
  <r>
    <x v="2104"/>
    <x v="41"/>
    <x v="0"/>
    <x v="1472"/>
    <x v="866"/>
    <x v="135"/>
    <x v="0"/>
    <x v="0"/>
    <x v="1"/>
    <x v="3"/>
    <x v="0"/>
    <x v="2"/>
    <x v="1883"/>
    <x v="2104"/>
    <x v="1"/>
    <x v="1"/>
    <x v="1"/>
  </r>
  <r>
    <x v="2105"/>
    <x v="41"/>
    <x v="2"/>
    <x v="1473"/>
    <x v="412"/>
    <x v="184"/>
    <x v="0"/>
    <x v="0"/>
    <x v="1"/>
    <x v="3"/>
    <x v="0"/>
    <x v="1"/>
    <x v="1884"/>
    <x v="2105"/>
    <x v="1"/>
    <x v="1"/>
    <x v="1"/>
  </r>
  <r>
    <x v="2106"/>
    <x v="41"/>
    <x v="2"/>
    <x v="1474"/>
    <x v="1212"/>
    <x v="497"/>
    <x v="0"/>
    <x v="0"/>
    <x v="1"/>
    <x v="3"/>
    <x v="0"/>
    <x v="2"/>
    <x v="1885"/>
    <x v="2106"/>
    <x v="1"/>
    <x v="1"/>
    <x v="1"/>
  </r>
  <r>
    <x v="2107"/>
    <x v="6"/>
    <x v="0"/>
    <x v="1475"/>
    <x v="1243"/>
    <x v="105"/>
    <x v="0"/>
    <x v="0"/>
    <x v="0"/>
    <x v="0"/>
    <x v="2"/>
    <x v="1"/>
    <x v="1256"/>
    <x v="2107"/>
    <x v="2"/>
    <x v="1"/>
    <x v="1"/>
  </r>
  <r>
    <x v="2108"/>
    <x v="41"/>
    <x v="2"/>
    <x v="1476"/>
    <x v="144"/>
    <x v="200"/>
    <x v="0"/>
    <x v="0"/>
    <x v="1"/>
    <x v="3"/>
    <x v="0"/>
    <x v="1"/>
    <x v="1445"/>
    <x v="2108"/>
    <x v="2"/>
    <x v="1"/>
    <x v="1"/>
  </r>
  <r>
    <x v="2109"/>
    <x v="41"/>
    <x v="2"/>
    <x v="1477"/>
    <x v="893"/>
    <x v="192"/>
    <x v="0"/>
    <x v="0"/>
    <x v="1"/>
    <x v="3"/>
    <x v="0"/>
    <x v="2"/>
    <x v="1886"/>
    <x v="2109"/>
    <x v="2"/>
    <x v="1"/>
    <x v="1"/>
  </r>
  <r>
    <x v="2110"/>
    <x v="41"/>
    <x v="2"/>
    <x v="1478"/>
    <x v="141"/>
    <x v="264"/>
    <x v="0"/>
    <x v="0"/>
    <x v="1"/>
    <x v="3"/>
    <x v="0"/>
    <x v="2"/>
    <x v="1887"/>
    <x v="2110"/>
    <x v="0"/>
    <x v="1"/>
    <x v="1"/>
  </r>
  <r>
    <x v="2111"/>
    <x v="41"/>
    <x v="2"/>
    <x v="1479"/>
    <x v="703"/>
    <x v="31"/>
    <x v="0"/>
    <x v="0"/>
    <x v="1"/>
    <x v="3"/>
    <x v="0"/>
    <x v="2"/>
    <x v="1888"/>
    <x v="2111"/>
    <x v="2"/>
    <x v="1"/>
    <x v="1"/>
  </r>
  <r>
    <x v="2112"/>
    <x v="41"/>
    <x v="2"/>
    <x v="674"/>
    <x v="402"/>
    <x v="24"/>
    <x v="0"/>
    <x v="0"/>
    <x v="1"/>
    <x v="3"/>
    <x v="0"/>
    <x v="2"/>
    <x v="1886"/>
    <x v="2112"/>
    <x v="2"/>
    <x v="1"/>
    <x v="1"/>
  </r>
  <r>
    <x v="2113"/>
    <x v="41"/>
    <x v="0"/>
    <x v="301"/>
    <x v="1244"/>
    <x v="270"/>
    <x v="0"/>
    <x v="0"/>
    <x v="1"/>
    <x v="3"/>
    <x v="2"/>
    <x v="2"/>
    <x v="1445"/>
    <x v="2113"/>
    <x v="0"/>
    <x v="1"/>
    <x v="1"/>
  </r>
  <r>
    <x v="2114"/>
    <x v="41"/>
    <x v="2"/>
    <x v="438"/>
    <x v="360"/>
    <x v="139"/>
    <x v="0"/>
    <x v="0"/>
    <x v="1"/>
    <x v="3"/>
    <x v="1"/>
    <x v="2"/>
    <x v="1889"/>
    <x v="2114"/>
    <x v="2"/>
    <x v="1"/>
    <x v="1"/>
  </r>
  <r>
    <x v="2115"/>
    <x v="41"/>
    <x v="8"/>
    <x v="1480"/>
    <x v="984"/>
    <x v="324"/>
    <x v="0"/>
    <x v="0"/>
    <x v="1"/>
    <x v="3"/>
    <x v="1"/>
    <x v="2"/>
    <x v="1890"/>
    <x v="2115"/>
    <x v="1"/>
    <x v="1"/>
    <x v="1"/>
  </r>
  <r>
    <x v="2116"/>
    <x v="41"/>
    <x v="2"/>
    <x v="1481"/>
    <x v="369"/>
    <x v="111"/>
    <x v="0"/>
    <x v="0"/>
    <x v="1"/>
    <x v="3"/>
    <x v="1"/>
    <x v="2"/>
    <x v="1891"/>
    <x v="2116"/>
    <x v="0"/>
    <x v="1"/>
    <x v="1"/>
  </r>
  <r>
    <x v="2117"/>
    <x v="42"/>
    <x v="1"/>
    <x v="1482"/>
    <x v="1245"/>
    <x v="31"/>
    <x v="0"/>
    <x v="0"/>
    <x v="0"/>
    <x v="0"/>
    <x v="3"/>
    <x v="3"/>
    <x v="1892"/>
    <x v="2117"/>
    <x v="2"/>
    <x v="1"/>
    <x v="1"/>
  </r>
  <r>
    <x v="2118"/>
    <x v="6"/>
    <x v="0"/>
    <x v="145"/>
    <x v="1246"/>
    <x v="251"/>
    <x v="0"/>
    <x v="0"/>
    <x v="0"/>
    <x v="0"/>
    <x v="2"/>
    <x v="2"/>
    <x v="1893"/>
    <x v="2118"/>
    <x v="2"/>
    <x v="1"/>
    <x v="1"/>
  </r>
  <r>
    <x v="2119"/>
    <x v="21"/>
    <x v="3"/>
    <x v="425"/>
    <x v="889"/>
    <x v="497"/>
    <x v="0"/>
    <x v="0"/>
    <x v="1"/>
    <x v="3"/>
    <x v="0"/>
    <x v="2"/>
    <x v="1894"/>
    <x v="2119"/>
    <x v="2"/>
    <x v="1"/>
    <x v="1"/>
  </r>
  <r>
    <x v="2120"/>
    <x v="21"/>
    <x v="0"/>
    <x v="1483"/>
    <x v="1247"/>
    <x v="450"/>
    <x v="0"/>
    <x v="0"/>
    <x v="1"/>
    <x v="3"/>
    <x v="1"/>
    <x v="2"/>
    <x v="1895"/>
    <x v="2120"/>
    <x v="2"/>
    <x v="1"/>
    <x v="1"/>
  </r>
  <r>
    <x v="2121"/>
    <x v="21"/>
    <x v="0"/>
    <x v="1484"/>
    <x v="909"/>
    <x v="58"/>
    <x v="0"/>
    <x v="0"/>
    <x v="1"/>
    <x v="3"/>
    <x v="1"/>
    <x v="1"/>
    <x v="1896"/>
    <x v="2121"/>
    <x v="0"/>
    <x v="1"/>
    <x v="1"/>
  </r>
  <r>
    <x v="2122"/>
    <x v="21"/>
    <x v="3"/>
    <x v="1485"/>
    <x v="346"/>
    <x v="150"/>
    <x v="0"/>
    <x v="0"/>
    <x v="1"/>
    <x v="3"/>
    <x v="1"/>
    <x v="2"/>
    <x v="1897"/>
    <x v="2122"/>
    <x v="2"/>
    <x v="1"/>
    <x v="1"/>
  </r>
  <r>
    <x v="2123"/>
    <x v="21"/>
    <x v="3"/>
    <x v="1486"/>
    <x v="925"/>
    <x v="148"/>
    <x v="1"/>
    <x v="0"/>
    <x v="1"/>
    <x v="3"/>
    <x v="2"/>
    <x v="1"/>
    <x v="247"/>
    <x v="2123"/>
    <x v="0"/>
    <x v="1"/>
    <x v="1"/>
  </r>
  <r>
    <x v="2124"/>
    <x v="41"/>
    <x v="3"/>
    <x v="1487"/>
    <x v="1248"/>
    <x v="87"/>
    <x v="0"/>
    <x v="0"/>
    <x v="1"/>
    <x v="3"/>
    <x v="0"/>
    <x v="1"/>
    <x v="936"/>
    <x v="2124"/>
    <x v="1"/>
    <x v="1"/>
    <x v="1"/>
  </r>
  <r>
    <x v="2125"/>
    <x v="39"/>
    <x v="1"/>
    <x v="165"/>
    <x v="661"/>
    <x v="176"/>
    <x v="0"/>
    <x v="1"/>
    <x v="0"/>
    <x v="3"/>
    <x v="0"/>
    <x v="2"/>
    <x v="1898"/>
    <x v="2125"/>
    <x v="1"/>
    <x v="1"/>
    <x v="1"/>
  </r>
  <r>
    <x v="2126"/>
    <x v="31"/>
    <x v="0"/>
    <x v="1488"/>
    <x v="664"/>
    <x v="652"/>
    <x v="1"/>
    <x v="1"/>
    <x v="0"/>
    <x v="3"/>
    <x v="1"/>
    <x v="2"/>
    <x v="1899"/>
    <x v="2126"/>
    <x v="1"/>
    <x v="2"/>
    <x v="1"/>
  </r>
  <r>
    <x v="2127"/>
    <x v="39"/>
    <x v="1"/>
    <x v="1224"/>
    <x v="879"/>
    <x v="252"/>
    <x v="0"/>
    <x v="1"/>
    <x v="0"/>
    <x v="3"/>
    <x v="0"/>
    <x v="2"/>
    <x v="1900"/>
    <x v="2127"/>
    <x v="2"/>
    <x v="1"/>
    <x v="1"/>
  </r>
  <r>
    <x v="2128"/>
    <x v="39"/>
    <x v="1"/>
    <x v="1489"/>
    <x v="1249"/>
    <x v="324"/>
    <x v="0"/>
    <x v="1"/>
    <x v="0"/>
    <x v="3"/>
    <x v="0"/>
    <x v="2"/>
    <x v="338"/>
    <x v="2128"/>
    <x v="0"/>
    <x v="1"/>
    <x v="1"/>
  </r>
  <r>
    <x v="2129"/>
    <x v="39"/>
    <x v="1"/>
    <x v="1154"/>
    <x v="355"/>
    <x v="46"/>
    <x v="0"/>
    <x v="1"/>
    <x v="0"/>
    <x v="3"/>
    <x v="0"/>
    <x v="2"/>
    <x v="1901"/>
    <x v="2129"/>
    <x v="0"/>
    <x v="1"/>
    <x v="1"/>
  </r>
  <r>
    <x v="2130"/>
    <x v="39"/>
    <x v="1"/>
    <x v="1490"/>
    <x v="88"/>
    <x v="436"/>
    <x v="0"/>
    <x v="1"/>
    <x v="0"/>
    <x v="3"/>
    <x v="0"/>
    <x v="2"/>
    <x v="1902"/>
    <x v="2130"/>
    <x v="1"/>
    <x v="1"/>
    <x v="1"/>
  </r>
  <r>
    <x v="2131"/>
    <x v="41"/>
    <x v="1"/>
    <x v="1491"/>
    <x v="1250"/>
    <x v="299"/>
    <x v="0"/>
    <x v="0"/>
    <x v="1"/>
    <x v="3"/>
    <x v="1"/>
    <x v="2"/>
    <x v="1903"/>
    <x v="2131"/>
    <x v="1"/>
    <x v="1"/>
    <x v="1"/>
  </r>
  <r>
    <x v="2132"/>
    <x v="39"/>
    <x v="1"/>
    <x v="616"/>
    <x v="878"/>
    <x v="623"/>
    <x v="0"/>
    <x v="1"/>
    <x v="0"/>
    <x v="3"/>
    <x v="2"/>
    <x v="1"/>
    <x v="1904"/>
    <x v="2132"/>
    <x v="0"/>
    <x v="1"/>
    <x v="1"/>
  </r>
  <r>
    <x v="2133"/>
    <x v="4"/>
    <x v="0"/>
    <x v="233"/>
    <x v="947"/>
    <x v="80"/>
    <x v="0"/>
    <x v="0"/>
    <x v="0"/>
    <x v="0"/>
    <x v="3"/>
    <x v="3"/>
    <x v="1905"/>
    <x v="2133"/>
    <x v="2"/>
    <x v="1"/>
    <x v="1"/>
  </r>
  <r>
    <x v="2134"/>
    <x v="47"/>
    <x v="4"/>
    <x v="1492"/>
    <x v="352"/>
    <x v="450"/>
    <x v="1"/>
    <x v="0"/>
    <x v="0"/>
    <x v="0"/>
    <x v="1"/>
    <x v="2"/>
    <x v="1906"/>
    <x v="2134"/>
    <x v="1"/>
    <x v="1"/>
    <x v="1"/>
  </r>
  <r>
    <x v="2135"/>
    <x v="47"/>
    <x v="3"/>
    <x v="1493"/>
    <x v="986"/>
    <x v="143"/>
    <x v="1"/>
    <x v="0"/>
    <x v="0"/>
    <x v="0"/>
    <x v="2"/>
    <x v="2"/>
    <x v="1907"/>
    <x v="2135"/>
    <x v="2"/>
    <x v="2"/>
    <x v="1"/>
  </r>
  <r>
    <x v="2136"/>
    <x v="47"/>
    <x v="9"/>
    <x v="1494"/>
    <x v="497"/>
    <x v="336"/>
    <x v="1"/>
    <x v="0"/>
    <x v="0"/>
    <x v="0"/>
    <x v="1"/>
    <x v="1"/>
    <x v="1908"/>
    <x v="2136"/>
    <x v="2"/>
    <x v="2"/>
    <x v="1"/>
  </r>
  <r>
    <x v="2137"/>
    <x v="41"/>
    <x v="15"/>
    <x v="386"/>
    <x v="292"/>
    <x v="144"/>
    <x v="0"/>
    <x v="0"/>
    <x v="1"/>
    <x v="3"/>
    <x v="1"/>
    <x v="2"/>
    <x v="1909"/>
    <x v="2137"/>
    <x v="2"/>
    <x v="2"/>
    <x v="1"/>
  </r>
  <r>
    <x v="2138"/>
    <x v="21"/>
    <x v="1"/>
    <x v="1495"/>
    <x v="355"/>
    <x v="79"/>
    <x v="1"/>
    <x v="0"/>
    <x v="1"/>
    <x v="1"/>
    <x v="0"/>
    <x v="2"/>
    <x v="1910"/>
    <x v="2138"/>
    <x v="0"/>
    <x v="2"/>
    <x v="1"/>
  </r>
  <r>
    <x v="2139"/>
    <x v="21"/>
    <x v="1"/>
    <x v="89"/>
    <x v="524"/>
    <x v="109"/>
    <x v="1"/>
    <x v="0"/>
    <x v="1"/>
    <x v="1"/>
    <x v="1"/>
    <x v="1"/>
    <x v="1911"/>
    <x v="2139"/>
    <x v="0"/>
    <x v="2"/>
    <x v="1"/>
  </r>
  <r>
    <x v="2140"/>
    <x v="47"/>
    <x v="0"/>
    <x v="75"/>
    <x v="1188"/>
    <x v="338"/>
    <x v="1"/>
    <x v="0"/>
    <x v="0"/>
    <x v="0"/>
    <x v="0"/>
    <x v="2"/>
    <x v="1912"/>
    <x v="2140"/>
    <x v="2"/>
    <x v="2"/>
    <x v="1"/>
  </r>
  <r>
    <x v="2141"/>
    <x v="47"/>
    <x v="0"/>
    <x v="1496"/>
    <x v="1251"/>
    <x v="49"/>
    <x v="1"/>
    <x v="0"/>
    <x v="0"/>
    <x v="0"/>
    <x v="0"/>
    <x v="2"/>
    <x v="1913"/>
    <x v="2141"/>
    <x v="2"/>
    <x v="2"/>
    <x v="1"/>
  </r>
  <r>
    <x v="2142"/>
    <x v="47"/>
    <x v="3"/>
    <x v="1497"/>
    <x v="72"/>
    <x v="146"/>
    <x v="1"/>
    <x v="0"/>
    <x v="0"/>
    <x v="0"/>
    <x v="0"/>
    <x v="2"/>
    <x v="1914"/>
    <x v="2142"/>
    <x v="1"/>
    <x v="2"/>
    <x v="1"/>
  </r>
  <r>
    <x v="2143"/>
    <x v="47"/>
    <x v="3"/>
    <x v="1498"/>
    <x v="809"/>
    <x v="109"/>
    <x v="1"/>
    <x v="0"/>
    <x v="0"/>
    <x v="0"/>
    <x v="1"/>
    <x v="1"/>
    <x v="1908"/>
    <x v="2143"/>
    <x v="2"/>
    <x v="2"/>
    <x v="1"/>
  </r>
  <r>
    <x v="2144"/>
    <x v="44"/>
    <x v="0"/>
    <x v="1499"/>
    <x v="28"/>
    <x v="280"/>
    <x v="0"/>
    <x v="0"/>
    <x v="0"/>
    <x v="3"/>
    <x v="0"/>
    <x v="2"/>
    <x v="1915"/>
    <x v="2144"/>
    <x v="2"/>
    <x v="2"/>
    <x v="1"/>
  </r>
  <r>
    <x v="2145"/>
    <x v="43"/>
    <x v="4"/>
    <x v="1500"/>
    <x v="1252"/>
    <x v="660"/>
    <x v="0"/>
    <x v="0"/>
    <x v="0"/>
    <x v="0"/>
    <x v="0"/>
    <x v="0"/>
    <x v="1916"/>
    <x v="2145"/>
    <x v="0"/>
    <x v="2"/>
    <x v="1"/>
  </r>
  <r>
    <x v="2146"/>
    <x v="44"/>
    <x v="0"/>
    <x v="1501"/>
    <x v="701"/>
    <x v="589"/>
    <x v="0"/>
    <x v="0"/>
    <x v="0"/>
    <x v="3"/>
    <x v="0"/>
    <x v="2"/>
    <x v="1917"/>
    <x v="2146"/>
    <x v="1"/>
    <x v="2"/>
    <x v="1"/>
  </r>
  <r>
    <x v="2147"/>
    <x v="43"/>
    <x v="3"/>
    <x v="1502"/>
    <x v="409"/>
    <x v="101"/>
    <x v="0"/>
    <x v="0"/>
    <x v="0"/>
    <x v="0"/>
    <x v="0"/>
    <x v="0"/>
    <x v="1918"/>
    <x v="2147"/>
    <x v="0"/>
    <x v="2"/>
    <x v="1"/>
  </r>
  <r>
    <x v="2148"/>
    <x v="44"/>
    <x v="3"/>
    <x v="25"/>
    <x v="514"/>
    <x v="259"/>
    <x v="0"/>
    <x v="0"/>
    <x v="0"/>
    <x v="3"/>
    <x v="1"/>
    <x v="1"/>
    <x v="1919"/>
    <x v="2148"/>
    <x v="1"/>
    <x v="2"/>
    <x v="1"/>
  </r>
  <r>
    <x v="2149"/>
    <x v="44"/>
    <x v="3"/>
    <x v="1503"/>
    <x v="809"/>
    <x v="351"/>
    <x v="0"/>
    <x v="0"/>
    <x v="0"/>
    <x v="3"/>
    <x v="1"/>
    <x v="2"/>
    <x v="1920"/>
    <x v="2149"/>
    <x v="1"/>
    <x v="2"/>
    <x v="1"/>
  </r>
  <r>
    <x v="2150"/>
    <x v="44"/>
    <x v="3"/>
    <x v="1504"/>
    <x v="1023"/>
    <x v="180"/>
    <x v="0"/>
    <x v="0"/>
    <x v="0"/>
    <x v="3"/>
    <x v="2"/>
    <x v="2"/>
    <x v="1921"/>
    <x v="2150"/>
    <x v="0"/>
    <x v="2"/>
    <x v="1"/>
  </r>
  <r>
    <x v="2151"/>
    <x v="43"/>
    <x v="4"/>
    <x v="1505"/>
    <x v="445"/>
    <x v="502"/>
    <x v="0"/>
    <x v="0"/>
    <x v="0"/>
    <x v="0"/>
    <x v="1"/>
    <x v="0"/>
    <x v="1868"/>
    <x v="2151"/>
    <x v="2"/>
    <x v="2"/>
    <x v="1"/>
  </r>
  <r>
    <x v="2152"/>
    <x v="43"/>
    <x v="3"/>
    <x v="1506"/>
    <x v="1253"/>
    <x v="292"/>
    <x v="0"/>
    <x v="0"/>
    <x v="0"/>
    <x v="0"/>
    <x v="2"/>
    <x v="0"/>
    <x v="1922"/>
    <x v="2152"/>
    <x v="1"/>
    <x v="2"/>
    <x v="1"/>
  </r>
  <r>
    <x v="2153"/>
    <x v="47"/>
    <x v="1"/>
    <x v="1507"/>
    <x v="27"/>
    <x v="482"/>
    <x v="1"/>
    <x v="0"/>
    <x v="0"/>
    <x v="0"/>
    <x v="0"/>
    <x v="2"/>
    <x v="1923"/>
    <x v="2153"/>
    <x v="2"/>
    <x v="2"/>
    <x v="1"/>
  </r>
  <r>
    <x v="2154"/>
    <x v="47"/>
    <x v="1"/>
    <x v="1508"/>
    <x v="1046"/>
    <x v="206"/>
    <x v="1"/>
    <x v="0"/>
    <x v="0"/>
    <x v="0"/>
    <x v="0"/>
    <x v="2"/>
    <x v="1924"/>
    <x v="2154"/>
    <x v="0"/>
    <x v="2"/>
    <x v="1"/>
  </r>
  <r>
    <x v="2155"/>
    <x v="6"/>
    <x v="0"/>
    <x v="1346"/>
    <x v="1254"/>
    <x v="47"/>
    <x v="0"/>
    <x v="0"/>
    <x v="0"/>
    <x v="0"/>
    <x v="2"/>
    <x v="2"/>
    <x v="1925"/>
    <x v="2155"/>
    <x v="0"/>
    <x v="2"/>
    <x v="1"/>
  </r>
  <r>
    <x v="2156"/>
    <x v="47"/>
    <x v="1"/>
    <x v="7"/>
    <x v="331"/>
    <x v="83"/>
    <x v="1"/>
    <x v="0"/>
    <x v="0"/>
    <x v="0"/>
    <x v="1"/>
    <x v="2"/>
    <x v="1926"/>
    <x v="2156"/>
    <x v="1"/>
    <x v="2"/>
    <x v="1"/>
  </r>
  <r>
    <x v="2157"/>
    <x v="43"/>
    <x v="3"/>
    <x v="1509"/>
    <x v="766"/>
    <x v="661"/>
    <x v="0"/>
    <x v="0"/>
    <x v="0"/>
    <x v="0"/>
    <x v="0"/>
    <x v="0"/>
    <x v="1597"/>
    <x v="2157"/>
    <x v="1"/>
    <x v="2"/>
    <x v="1"/>
  </r>
  <r>
    <x v="2158"/>
    <x v="43"/>
    <x v="0"/>
    <x v="1246"/>
    <x v="409"/>
    <x v="307"/>
    <x v="0"/>
    <x v="0"/>
    <x v="0"/>
    <x v="0"/>
    <x v="0"/>
    <x v="0"/>
    <x v="1927"/>
    <x v="2158"/>
    <x v="2"/>
    <x v="2"/>
    <x v="1"/>
  </r>
  <r>
    <x v="2159"/>
    <x v="43"/>
    <x v="0"/>
    <x v="1510"/>
    <x v="336"/>
    <x v="217"/>
    <x v="0"/>
    <x v="0"/>
    <x v="0"/>
    <x v="0"/>
    <x v="0"/>
    <x v="0"/>
    <x v="1928"/>
    <x v="2159"/>
    <x v="1"/>
    <x v="2"/>
    <x v="1"/>
  </r>
  <r>
    <x v="2160"/>
    <x v="43"/>
    <x v="3"/>
    <x v="621"/>
    <x v="404"/>
    <x v="303"/>
    <x v="0"/>
    <x v="0"/>
    <x v="0"/>
    <x v="0"/>
    <x v="1"/>
    <x v="0"/>
    <x v="1929"/>
    <x v="2160"/>
    <x v="2"/>
    <x v="2"/>
    <x v="1"/>
  </r>
  <r>
    <x v="2161"/>
    <x v="45"/>
    <x v="1"/>
    <x v="171"/>
    <x v="1255"/>
    <x v="46"/>
    <x v="1"/>
    <x v="0"/>
    <x v="0"/>
    <x v="0"/>
    <x v="2"/>
    <x v="2"/>
    <x v="1930"/>
    <x v="2161"/>
    <x v="0"/>
    <x v="2"/>
    <x v="1"/>
  </r>
  <r>
    <x v="2162"/>
    <x v="41"/>
    <x v="15"/>
    <x v="1511"/>
    <x v="481"/>
    <x v="105"/>
    <x v="0"/>
    <x v="0"/>
    <x v="1"/>
    <x v="3"/>
    <x v="1"/>
    <x v="1"/>
    <x v="1931"/>
    <x v="2162"/>
    <x v="1"/>
    <x v="2"/>
    <x v="1"/>
  </r>
  <r>
    <x v="2163"/>
    <x v="6"/>
    <x v="1"/>
    <x v="1512"/>
    <x v="1256"/>
    <x v="189"/>
    <x v="0"/>
    <x v="0"/>
    <x v="0"/>
    <x v="0"/>
    <x v="2"/>
    <x v="2"/>
    <x v="1932"/>
    <x v="2163"/>
    <x v="2"/>
    <x v="2"/>
    <x v="1"/>
  </r>
  <r>
    <x v="2164"/>
    <x v="39"/>
    <x v="3"/>
    <x v="593"/>
    <x v="1241"/>
    <x v="167"/>
    <x v="0"/>
    <x v="1"/>
    <x v="0"/>
    <x v="3"/>
    <x v="1"/>
    <x v="2"/>
    <x v="1933"/>
    <x v="2164"/>
    <x v="2"/>
    <x v="2"/>
    <x v="1"/>
  </r>
  <r>
    <x v="2165"/>
    <x v="35"/>
    <x v="0"/>
    <x v="1513"/>
    <x v="372"/>
    <x v="366"/>
    <x v="0"/>
    <x v="0"/>
    <x v="0"/>
    <x v="0"/>
    <x v="0"/>
    <x v="1"/>
    <x v="1934"/>
    <x v="2165"/>
    <x v="2"/>
    <x v="2"/>
    <x v="1"/>
  </r>
  <r>
    <x v="2166"/>
    <x v="39"/>
    <x v="3"/>
    <x v="1514"/>
    <x v="473"/>
    <x v="366"/>
    <x v="0"/>
    <x v="1"/>
    <x v="0"/>
    <x v="3"/>
    <x v="2"/>
    <x v="1"/>
    <x v="1935"/>
    <x v="2166"/>
    <x v="2"/>
    <x v="2"/>
    <x v="1"/>
  </r>
  <r>
    <x v="2167"/>
    <x v="39"/>
    <x v="3"/>
    <x v="477"/>
    <x v="405"/>
    <x v="89"/>
    <x v="0"/>
    <x v="1"/>
    <x v="0"/>
    <x v="3"/>
    <x v="2"/>
    <x v="2"/>
    <x v="1936"/>
    <x v="2167"/>
    <x v="0"/>
    <x v="2"/>
    <x v="1"/>
  </r>
  <r>
    <x v="2168"/>
    <x v="35"/>
    <x v="3"/>
    <x v="1515"/>
    <x v="169"/>
    <x v="299"/>
    <x v="0"/>
    <x v="0"/>
    <x v="0"/>
    <x v="0"/>
    <x v="0"/>
    <x v="2"/>
    <x v="194"/>
    <x v="2168"/>
    <x v="2"/>
    <x v="2"/>
    <x v="1"/>
  </r>
  <r>
    <x v="2169"/>
    <x v="35"/>
    <x v="0"/>
    <x v="135"/>
    <x v="84"/>
    <x v="332"/>
    <x v="0"/>
    <x v="0"/>
    <x v="0"/>
    <x v="0"/>
    <x v="0"/>
    <x v="2"/>
    <x v="1937"/>
    <x v="2169"/>
    <x v="0"/>
    <x v="2"/>
    <x v="1"/>
  </r>
  <r>
    <x v="2170"/>
    <x v="41"/>
    <x v="1"/>
    <x v="561"/>
    <x v="1257"/>
    <x v="24"/>
    <x v="0"/>
    <x v="0"/>
    <x v="1"/>
    <x v="3"/>
    <x v="1"/>
    <x v="2"/>
    <x v="1938"/>
    <x v="2170"/>
    <x v="1"/>
    <x v="2"/>
    <x v="1"/>
  </r>
  <r>
    <x v="2171"/>
    <x v="35"/>
    <x v="0"/>
    <x v="142"/>
    <x v="1171"/>
    <x v="253"/>
    <x v="0"/>
    <x v="0"/>
    <x v="0"/>
    <x v="0"/>
    <x v="1"/>
    <x v="2"/>
    <x v="1939"/>
    <x v="2171"/>
    <x v="0"/>
    <x v="2"/>
    <x v="1"/>
  </r>
  <r>
    <x v="2172"/>
    <x v="43"/>
    <x v="1"/>
    <x v="1516"/>
    <x v="252"/>
    <x v="397"/>
    <x v="0"/>
    <x v="0"/>
    <x v="0"/>
    <x v="0"/>
    <x v="1"/>
    <x v="0"/>
    <x v="1940"/>
    <x v="2172"/>
    <x v="0"/>
    <x v="2"/>
    <x v="1"/>
  </r>
  <r>
    <x v="2173"/>
    <x v="39"/>
    <x v="3"/>
    <x v="1517"/>
    <x v="1258"/>
    <x v="66"/>
    <x v="0"/>
    <x v="1"/>
    <x v="0"/>
    <x v="3"/>
    <x v="0"/>
    <x v="2"/>
    <x v="1941"/>
    <x v="2173"/>
    <x v="1"/>
    <x v="2"/>
    <x v="1"/>
  </r>
  <r>
    <x v="2174"/>
    <x v="44"/>
    <x v="0"/>
    <x v="1518"/>
    <x v="1259"/>
    <x v="70"/>
    <x v="0"/>
    <x v="0"/>
    <x v="0"/>
    <x v="3"/>
    <x v="1"/>
    <x v="2"/>
    <x v="1942"/>
    <x v="2174"/>
    <x v="0"/>
    <x v="2"/>
    <x v="1"/>
  </r>
  <r>
    <x v="2175"/>
    <x v="39"/>
    <x v="3"/>
    <x v="1519"/>
    <x v="174"/>
    <x v="226"/>
    <x v="0"/>
    <x v="1"/>
    <x v="0"/>
    <x v="3"/>
    <x v="0"/>
    <x v="2"/>
    <x v="1900"/>
    <x v="2175"/>
    <x v="1"/>
    <x v="2"/>
    <x v="1"/>
  </r>
  <r>
    <x v="2176"/>
    <x v="39"/>
    <x v="3"/>
    <x v="1520"/>
    <x v="356"/>
    <x v="228"/>
    <x v="0"/>
    <x v="1"/>
    <x v="0"/>
    <x v="3"/>
    <x v="1"/>
    <x v="2"/>
    <x v="1943"/>
    <x v="2176"/>
    <x v="1"/>
    <x v="2"/>
    <x v="1"/>
  </r>
  <r>
    <x v="2177"/>
    <x v="39"/>
    <x v="3"/>
    <x v="311"/>
    <x v="692"/>
    <x v="561"/>
    <x v="0"/>
    <x v="1"/>
    <x v="0"/>
    <x v="3"/>
    <x v="1"/>
    <x v="1"/>
    <x v="434"/>
    <x v="2177"/>
    <x v="1"/>
    <x v="2"/>
    <x v="1"/>
  </r>
  <r>
    <x v="2178"/>
    <x v="39"/>
    <x v="3"/>
    <x v="1521"/>
    <x v="278"/>
    <x v="134"/>
    <x v="0"/>
    <x v="1"/>
    <x v="0"/>
    <x v="3"/>
    <x v="2"/>
    <x v="2"/>
    <x v="1944"/>
    <x v="2178"/>
    <x v="2"/>
    <x v="2"/>
    <x v="1"/>
  </r>
  <r>
    <x v="2179"/>
    <x v="39"/>
    <x v="3"/>
    <x v="294"/>
    <x v="856"/>
    <x v="39"/>
    <x v="0"/>
    <x v="1"/>
    <x v="0"/>
    <x v="3"/>
    <x v="2"/>
    <x v="2"/>
    <x v="1945"/>
    <x v="2179"/>
    <x v="2"/>
    <x v="2"/>
    <x v="1"/>
  </r>
  <r>
    <x v="2180"/>
    <x v="39"/>
    <x v="3"/>
    <x v="1522"/>
    <x v="1260"/>
    <x v="633"/>
    <x v="0"/>
    <x v="1"/>
    <x v="0"/>
    <x v="3"/>
    <x v="2"/>
    <x v="2"/>
    <x v="338"/>
    <x v="2180"/>
    <x v="2"/>
    <x v="2"/>
    <x v="1"/>
  </r>
  <r>
    <x v="2181"/>
    <x v="39"/>
    <x v="3"/>
    <x v="309"/>
    <x v="1031"/>
    <x v="188"/>
    <x v="0"/>
    <x v="1"/>
    <x v="0"/>
    <x v="3"/>
    <x v="3"/>
    <x v="3"/>
    <x v="1845"/>
    <x v="2181"/>
    <x v="0"/>
    <x v="2"/>
    <x v="1"/>
  </r>
  <r>
    <x v="2182"/>
    <x v="41"/>
    <x v="0"/>
    <x v="1286"/>
    <x v="40"/>
    <x v="412"/>
    <x v="0"/>
    <x v="0"/>
    <x v="1"/>
    <x v="3"/>
    <x v="0"/>
    <x v="1"/>
    <x v="1946"/>
    <x v="2182"/>
    <x v="1"/>
    <x v="2"/>
    <x v="1"/>
  </r>
  <r>
    <x v="2183"/>
    <x v="41"/>
    <x v="0"/>
    <x v="1523"/>
    <x v="1261"/>
    <x v="93"/>
    <x v="0"/>
    <x v="0"/>
    <x v="1"/>
    <x v="3"/>
    <x v="0"/>
    <x v="2"/>
    <x v="1947"/>
    <x v="2183"/>
    <x v="2"/>
    <x v="2"/>
    <x v="1"/>
  </r>
  <r>
    <x v="2184"/>
    <x v="41"/>
    <x v="0"/>
    <x v="231"/>
    <x v="848"/>
    <x v="299"/>
    <x v="0"/>
    <x v="0"/>
    <x v="1"/>
    <x v="3"/>
    <x v="0"/>
    <x v="2"/>
    <x v="1948"/>
    <x v="2184"/>
    <x v="0"/>
    <x v="2"/>
    <x v="1"/>
  </r>
  <r>
    <x v="2185"/>
    <x v="41"/>
    <x v="0"/>
    <x v="1524"/>
    <x v="891"/>
    <x v="540"/>
    <x v="0"/>
    <x v="0"/>
    <x v="1"/>
    <x v="3"/>
    <x v="1"/>
    <x v="2"/>
    <x v="1949"/>
    <x v="2185"/>
    <x v="0"/>
    <x v="2"/>
    <x v="1"/>
  </r>
  <r>
    <x v="2186"/>
    <x v="41"/>
    <x v="4"/>
    <x v="6"/>
    <x v="191"/>
    <x v="79"/>
    <x v="0"/>
    <x v="0"/>
    <x v="1"/>
    <x v="3"/>
    <x v="1"/>
    <x v="2"/>
    <x v="1950"/>
    <x v="2186"/>
    <x v="1"/>
    <x v="2"/>
    <x v="1"/>
  </r>
  <r>
    <x v="2187"/>
    <x v="41"/>
    <x v="0"/>
    <x v="79"/>
    <x v="1262"/>
    <x v="133"/>
    <x v="0"/>
    <x v="0"/>
    <x v="1"/>
    <x v="3"/>
    <x v="2"/>
    <x v="2"/>
    <x v="1951"/>
    <x v="2187"/>
    <x v="0"/>
    <x v="2"/>
    <x v="1"/>
  </r>
  <r>
    <x v="2188"/>
    <x v="41"/>
    <x v="9"/>
    <x v="1525"/>
    <x v="379"/>
    <x v="173"/>
    <x v="0"/>
    <x v="0"/>
    <x v="1"/>
    <x v="3"/>
    <x v="1"/>
    <x v="2"/>
    <x v="1883"/>
    <x v="2188"/>
    <x v="1"/>
    <x v="2"/>
    <x v="1"/>
  </r>
  <r>
    <x v="2189"/>
    <x v="41"/>
    <x v="4"/>
    <x v="1526"/>
    <x v="247"/>
    <x v="107"/>
    <x v="0"/>
    <x v="0"/>
    <x v="1"/>
    <x v="3"/>
    <x v="1"/>
    <x v="2"/>
    <x v="1952"/>
    <x v="2189"/>
    <x v="2"/>
    <x v="2"/>
    <x v="1"/>
  </r>
  <r>
    <x v="2190"/>
    <x v="41"/>
    <x v="5"/>
    <x v="1527"/>
    <x v="711"/>
    <x v="173"/>
    <x v="0"/>
    <x v="0"/>
    <x v="1"/>
    <x v="3"/>
    <x v="2"/>
    <x v="2"/>
    <x v="1953"/>
    <x v="2190"/>
    <x v="2"/>
    <x v="1"/>
    <x v="1"/>
  </r>
  <r>
    <x v="2191"/>
    <x v="41"/>
    <x v="11"/>
    <x v="1528"/>
    <x v="564"/>
    <x v="133"/>
    <x v="0"/>
    <x v="0"/>
    <x v="1"/>
    <x v="3"/>
    <x v="2"/>
    <x v="2"/>
    <x v="1954"/>
    <x v="2191"/>
    <x v="0"/>
    <x v="1"/>
    <x v="1"/>
  </r>
  <r>
    <x v="2192"/>
    <x v="41"/>
    <x v="4"/>
    <x v="812"/>
    <x v="335"/>
    <x v="388"/>
    <x v="0"/>
    <x v="0"/>
    <x v="1"/>
    <x v="3"/>
    <x v="2"/>
    <x v="2"/>
    <x v="1955"/>
    <x v="2192"/>
    <x v="1"/>
    <x v="1"/>
    <x v="1"/>
  </r>
  <r>
    <x v="2193"/>
    <x v="41"/>
    <x v="9"/>
    <x v="1529"/>
    <x v="675"/>
    <x v="164"/>
    <x v="0"/>
    <x v="0"/>
    <x v="1"/>
    <x v="3"/>
    <x v="2"/>
    <x v="2"/>
    <x v="1956"/>
    <x v="2193"/>
    <x v="0"/>
    <x v="1"/>
    <x v="1"/>
  </r>
  <r>
    <x v="2194"/>
    <x v="41"/>
    <x v="5"/>
    <x v="1530"/>
    <x v="1263"/>
    <x v="576"/>
    <x v="0"/>
    <x v="0"/>
    <x v="1"/>
    <x v="3"/>
    <x v="3"/>
    <x v="3"/>
    <x v="1957"/>
    <x v="2194"/>
    <x v="2"/>
    <x v="1"/>
    <x v="1"/>
  </r>
  <r>
    <x v="2195"/>
    <x v="21"/>
    <x v="3"/>
    <x v="1531"/>
    <x v="815"/>
    <x v="203"/>
    <x v="0"/>
    <x v="0"/>
    <x v="1"/>
    <x v="3"/>
    <x v="0"/>
    <x v="2"/>
    <x v="1958"/>
    <x v="2195"/>
    <x v="2"/>
    <x v="1"/>
    <x v="1"/>
  </r>
  <r>
    <x v="2196"/>
    <x v="21"/>
    <x v="0"/>
    <x v="1532"/>
    <x v="1261"/>
    <x v="272"/>
    <x v="0"/>
    <x v="0"/>
    <x v="1"/>
    <x v="3"/>
    <x v="0"/>
    <x v="1"/>
    <x v="1959"/>
    <x v="2196"/>
    <x v="2"/>
    <x v="1"/>
    <x v="1"/>
  </r>
  <r>
    <x v="2197"/>
    <x v="21"/>
    <x v="0"/>
    <x v="47"/>
    <x v="480"/>
    <x v="74"/>
    <x v="1"/>
    <x v="0"/>
    <x v="1"/>
    <x v="3"/>
    <x v="1"/>
    <x v="1"/>
    <x v="1960"/>
    <x v="2197"/>
    <x v="2"/>
    <x v="1"/>
    <x v="1"/>
  </r>
  <r>
    <x v="2198"/>
    <x v="39"/>
    <x v="1"/>
    <x v="1533"/>
    <x v="4"/>
    <x v="67"/>
    <x v="0"/>
    <x v="1"/>
    <x v="0"/>
    <x v="3"/>
    <x v="0"/>
    <x v="2"/>
    <x v="420"/>
    <x v="2198"/>
    <x v="1"/>
    <x v="1"/>
    <x v="1"/>
  </r>
  <r>
    <x v="2199"/>
    <x v="39"/>
    <x v="1"/>
    <x v="1534"/>
    <x v="375"/>
    <x v="500"/>
    <x v="0"/>
    <x v="1"/>
    <x v="0"/>
    <x v="3"/>
    <x v="0"/>
    <x v="2"/>
    <x v="1961"/>
    <x v="2199"/>
    <x v="2"/>
    <x v="1"/>
    <x v="1"/>
  </r>
  <r>
    <x v="2200"/>
    <x v="39"/>
    <x v="1"/>
    <x v="1535"/>
    <x v="375"/>
    <x v="550"/>
    <x v="0"/>
    <x v="1"/>
    <x v="0"/>
    <x v="3"/>
    <x v="0"/>
    <x v="2"/>
    <x v="1962"/>
    <x v="2199"/>
    <x v="2"/>
    <x v="1"/>
    <x v="1"/>
  </r>
  <r>
    <x v="2201"/>
    <x v="39"/>
    <x v="1"/>
    <x v="167"/>
    <x v="422"/>
    <x v="321"/>
    <x v="0"/>
    <x v="1"/>
    <x v="0"/>
    <x v="3"/>
    <x v="1"/>
    <x v="2"/>
    <x v="420"/>
    <x v="2200"/>
    <x v="0"/>
    <x v="1"/>
    <x v="1"/>
  </r>
  <r>
    <x v="2202"/>
    <x v="41"/>
    <x v="0"/>
    <x v="1536"/>
    <x v="1095"/>
    <x v="315"/>
    <x v="0"/>
    <x v="0"/>
    <x v="1"/>
    <x v="3"/>
    <x v="0"/>
    <x v="2"/>
    <x v="1885"/>
    <x v="2201"/>
    <x v="2"/>
    <x v="1"/>
    <x v="1"/>
  </r>
  <r>
    <x v="2203"/>
    <x v="41"/>
    <x v="0"/>
    <x v="1181"/>
    <x v="754"/>
    <x v="214"/>
    <x v="0"/>
    <x v="0"/>
    <x v="1"/>
    <x v="3"/>
    <x v="0"/>
    <x v="1"/>
    <x v="1963"/>
    <x v="2202"/>
    <x v="1"/>
    <x v="1"/>
    <x v="1"/>
  </r>
  <r>
    <x v="2204"/>
    <x v="41"/>
    <x v="0"/>
    <x v="1537"/>
    <x v="568"/>
    <x v="336"/>
    <x v="0"/>
    <x v="0"/>
    <x v="1"/>
    <x v="3"/>
    <x v="0"/>
    <x v="1"/>
    <x v="1964"/>
    <x v="2203"/>
    <x v="2"/>
    <x v="1"/>
    <x v="1"/>
  </r>
  <r>
    <x v="2205"/>
    <x v="39"/>
    <x v="1"/>
    <x v="1538"/>
    <x v="417"/>
    <x v="161"/>
    <x v="0"/>
    <x v="1"/>
    <x v="0"/>
    <x v="3"/>
    <x v="1"/>
    <x v="2"/>
    <x v="1962"/>
    <x v="2204"/>
    <x v="2"/>
    <x v="1"/>
    <x v="1"/>
  </r>
  <r>
    <x v="2206"/>
    <x v="39"/>
    <x v="1"/>
    <x v="1061"/>
    <x v="524"/>
    <x v="300"/>
    <x v="0"/>
    <x v="1"/>
    <x v="0"/>
    <x v="3"/>
    <x v="1"/>
    <x v="1"/>
    <x v="1965"/>
    <x v="2205"/>
    <x v="2"/>
    <x v="1"/>
    <x v="1"/>
  </r>
  <r>
    <x v="2207"/>
    <x v="41"/>
    <x v="0"/>
    <x v="1539"/>
    <x v="166"/>
    <x v="125"/>
    <x v="0"/>
    <x v="0"/>
    <x v="1"/>
    <x v="3"/>
    <x v="0"/>
    <x v="2"/>
    <x v="785"/>
    <x v="2206"/>
    <x v="1"/>
    <x v="1"/>
    <x v="1"/>
  </r>
  <r>
    <x v="2208"/>
    <x v="41"/>
    <x v="0"/>
    <x v="1540"/>
    <x v="168"/>
    <x v="212"/>
    <x v="0"/>
    <x v="0"/>
    <x v="1"/>
    <x v="3"/>
    <x v="0"/>
    <x v="2"/>
    <x v="134"/>
    <x v="2207"/>
    <x v="0"/>
    <x v="1"/>
    <x v="1"/>
  </r>
  <r>
    <x v="2209"/>
    <x v="41"/>
    <x v="0"/>
    <x v="16"/>
    <x v="172"/>
    <x v="206"/>
    <x v="0"/>
    <x v="0"/>
    <x v="1"/>
    <x v="3"/>
    <x v="0"/>
    <x v="2"/>
    <x v="936"/>
    <x v="2208"/>
    <x v="2"/>
    <x v="1"/>
    <x v="1"/>
  </r>
  <r>
    <x v="2210"/>
    <x v="39"/>
    <x v="1"/>
    <x v="1366"/>
    <x v="361"/>
    <x v="251"/>
    <x v="0"/>
    <x v="1"/>
    <x v="0"/>
    <x v="3"/>
    <x v="2"/>
    <x v="2"/>
    <x v="1846"/>
    <x v="2209"/>
    <x v="1"/>
    <x v="1"/>
    <x v="1"/>
  </r>
  <r>
    <x v="2211"/>
    <x v="39"/>
    <x v="1"/>
    <x v="1061"/>
    <x v="491"/>
    <x v="34"/>
    <x v="0"/>
    <x v="1"/>
    <x v="0"/>
    <x v="3"/>
    <x v="2"/>
    <x v="1"/>
    <x v="1966"/>
    <x v="2210"/>
    <x v="2"/>
    <x v="1"/>
    <x v="1"/>
  </r>
  <r>
    <x v="2212"/>
    <x v="39"/>
    <x v="1"/>
    <x v="357"/>
    <x v="1264"/>
    <x v="102"/>
    <x v="0"/>
    <x v="1"/>
    <x v="0"/>
    <x v="3"/>
    <x v="2"/>
    <x v="2"/>
    <x v="254"/>
    <x v="2211"/>
    <x v="0"/>
    <x v="1"/>
    <x v="1"/>
  </r>
  <r>
    <x v="2213"/>
    <x v="41"/>
    <x v="0"/>
    <x v="1541"/>
    <x v="32"/>
    <x v="141"/>
    <x v="0"/>
    <x v="0"/>
    <x v="1"/>
    <x v="3"/>
    <x v="0"/>
    <x v="2"/>
    <x v="1967"/>
    <x v="2212"/>
    <x v="1"/>
    <x v="1"/>
    <x v="1"/>
  </r>
  <r>
    <x v="2214"/>
    <x v="41"/>
    <x v="0"/>
    <x v="366"/>
    <x v="201"/>
    <x v="214"/>
    <x v="0"/>
    <x v="0"/>
    <x v="1"/>
    <x v="3"/>
    <x v="0"/>
    <x v="1"/>
    <x v="1968"/>
    <x v="2213"/>
    <x v="2"/>
    <x v="1"/>
    <x v="1"/>
  </r>
  <r>
    <x v="2215"/>
    <x v="39"/>
    <x v="1"/>
    <x v="1542"/>
    <x v="1265"/>
    <x v="662"/>
    <x v="0"/>
    <x v="1"/>
    <x v="0"/>
    <x v="3"/>
    <x v="3"/>
    <x v="3"/>
    <x v="1969"/>
    <x v="2214"/>
    <x v="2"/>
    <x v="1"/>
    <x v="1"/>
  </r>
  <r>
    <x v="2216"/>
    <x v="40"/>
    <x v="0"/>
    <x v="1543"/>
    <x v="1266"/>
    <x v="330"/>
    <x v="1"/>
    <x v="0"/>
    <x v="0"/>
    <x v="3"/>
    <x v="2"/>
    <x v="1"/>
    <x v="1970"/>
    <x v="2215"/>
    <x v="1"/>
    <x v="1"/>
    <x v="1"/>
  </r>
  <r>
    <x v="2217"/>
    <x v="41"/>
    <x v="0"/>
    <x v="603"/>
    <x v="1137"/>
    <x v="31"/>
    <x v="0"/>
    <x v="0"/>
    <x v="1"/>
    <x v="3"/>
    <x v="1"/>
    <x v="2"/>
    <x v="1971"/>
    <x v="2216"/>
    <x v="1"/>
    <x v="1"/>
    <x v="1"/>
  </r>
  <r>
    <x v="2218"/>
    <x v="41"/>
    <x v="0"/>
    <x v="207"/>
    <x v="1267"/>
    <x v="85"/>
    <x v="0"/>
    <x v="0"/>
    <x v="1"/>
    <x v="3"/>
    <x v="2"/>
    <x v="1"/>
    <x v="1972"/>
    <x v="2217"/>
    <x v="0"/>
    <x v="1"/>
    <x v="1"/>
  </r>
  <r>
    <x v="2219"/>
    <x v="34"/>
    <x v="0"/>
    <x v="1106"/>
    <x v="1268"/>
    <x v="325"/>
    <x v="0"/>
    <x v="0"/>
    <x v="0"/>
    <x v="3"/>
    <x v="2"/>
    <x v="2"/>
    <x v="1973"/>
    <x v="2218"/>
    <x v="1"/>
    <x v="1"/>
    <x v="1"/>
  </r>
  <r>
    <x v="2220"/>
    <x v="47"/>
    <x v="0"/>
    <x v="131"/>
    <x v="172"/>
    <x v="67"/>
    <x v="1"/>
    <x v="0"/>
    <x v="0"/>
    <x v="0"/>
    <x v="0"/>
    <x v="2"/>
    <x v="1974"/>
    <x v="2219"/>
    <x v="2"/>
    <x v="1"/>
    <x v="1"/>
  </r>
  <r>
    <x v="2221"/>
    <x v="21"/>
    <x v="0"/>
    <x v="398"/>
    <x v="4"/>
    <x v="188"/>
    <x v="1"/>
    <x v="0"/>
    <x v="0"/>
    <x v="0"/>
    <x v="0"/>
    <x v="2"/>
    <x v="1975"/>
    <x v="2220"/>
    <x v="2"/>
    <x v="1"/>
    <x v="1"/>
  </r>
  <r>
    <x v="2222"/>
    <x v="47"/>
    <x v="3"/>
    <x v="329"/>
    <x v="1269"/>
    <x v="161"/>
    <x v="1"/>
    <x v="0"/>
    <x v="0"/>
    <x v="0"/>
    <x v="0"/>
    <x v="2"/>
    <x v="1976"/>
    <x v="2221"/>
    <x v="0"/>
    <x v="1"/>
    <x v="1"/>
  </r>
  <r>
    <x v="2223"/>
    <x v="47"/>
    <x v="0"/>
    <x v="398"/>
    <x v="358"/>
    <x v="219"/>
    <x v="1"/>
    <x v="0"/>
    <x v="0"/>
    <x v="0"/>
    <x v="2"/>
    <x v="2"/>
    <x v="1977"/>
    <x v="2222"/>
    <x v="0"/>
    <x v="1"/>
    <x v="1"/>
  </r>
  <r>
    <x v="2224"/>
    <x v="44"/>
    <x v="0"/>
    <x v="1544"/>
    <x v="1270"/>
    <x v="10"/>
    <x v="0"/>
    <x v="0"/>
    <x v="0"/>
    <x v="3"/>
    <x v="3"/>
    <x v="3"/>
    <x v="1978"/>
    <x v="2223"/>
    <x v="2"/>
    <x v="1"/>
    <x v="1"/>
  </r>
  <r>
    <x v="2225"/>
    <x v="40"/>
    <x v="0"/>
    <x v="225"/>
    <x v="1271"/>
    <x v="70"/>
    <x v="1"/>
    <x v="0"/>
    <x v="0"/>
    <x v="3"/>
    <x v="3"/>
    <x v="3"/>
    <x v="1979"/>
    <x v="2224"/>
    <x v="0"/>
    <x v="1"/>
    <x v="1"/>
  </r>
  <r>
    <x v="2226"/>
    <x v="31"/>
    <x v="1"/>
    <x v="965"/>
    <x v="1272"/>
    <x v="167"/>
    <x v="1"/>
    <x v="1"/>
    <x v="0"/>
    <x v="3"/>
    <x v="3"/>
    <x v="3"/>
    <x v="1980"/>
    <x v="2225"/>
    <x v="1"/>
    <x v="1"/>
    <x v="1"/>
  </r>
  <r>
    <x v="2227"/>
    <x v="44"/>
    <x v="0"/>
    <x v="1545"/>
    <x v="1273"/>
    <x v="146"/>
    <x v="0"/>
    <x v="0"/>
    <x v="0"/>
    <x v="3"/>
    <x v="3"/>
    <x v="3"/>
    <x v="1981"/>
    <x v="2226"/>
    <x v="1"/>
    <x v="1"/>
    <x v="1"/>
  </r>
  <r>
    <x v="2228"/>
    <x v="39"/>
    <x v="0"/>
    <x v="1546"/>
    <x v="1274"/>
    <x v="450"/>
    <x v="0"/>
    <x v="1"/>
    <x v="0"/>
    <x v="3"/>
    <x v="2"/>
    <x v="2"/>
    <x v="1982"/>
    <x v="2227"/>
    <x v="2"/>
    <x v="1"/>
    <x v="1"/>
  </r>
  <r>
    <x v="2229"/>
    <x v="31"/>
    <x v="0"/>
    <x v="1547"/>
    <x v="910"/>
    <x v="109"/>
    <x v="1"/>
    <x v="1"/>
    <x v="0"/>
    <x v="3"/>
    <x v="3"/>
    <x v="3"/>
    <x v="1983"/>
    <x v="2228"/>
    <x v="1"/>
    <x v="1"/>
    <x v="1"/>
  </r>
  <r>
    <x v="2230"/>
    <x v="21"/>
    <x v="0"/>
    <x v="1548"/>
    <x v="279"/>
    <x v="40"/>
    <x v="0"/>
    <x v="0"/>
    <x v="1"/>
    <x v="3"/>
    <x v="3"/>
    <x v="3"/>
    <x v="1984"/>
    <x v="2229"/>
    <x v="2"/>
    <x v="1"/>
    <x v="1"/>
  </r>
  <r>
    <x v="2231"/>
    <x v="31"/>
    <x v="0"/>
    <x v="1549"/>
    <x v="1176"/>
    <x v="577"/>
    <x v="1"/>
    <x v="1"/>
    <x v="0"/>
    <x v="3"/>
    <x v="3"/>
    <x v="3"/>
    <x v="1985"/>
    <x v="2230"/>
    <x v="2"/>
    <x v="1"/>
    <x v="1"/>
  </r>
  <r>
    <x v="2232"/>
    <x v="47"/>
    <x v="0"/>
    <x v="1550"/>
    <x v="1036"/>
    <x v="409"/>
    <x v="1"/>
    <x v="0"/>
    <x v="0"/>
    <x v="0"/>
    <x v="2"/>
    <x v="2"/>
    <x v="1986"/>
    <x v="2231"/>
    <x v="2"/>
    <x v="1"/>
    <x v="1"/>
  </r>
  <r>
    <x v="2233"/>
    <x v="45"/>
    <x v="0"/>
    <x v="6"/>
    <x v="1080"/>
    <x v="92"/>
    <x v="1"/>
    <x v="0"/>
    <x v="0"/>
    <x v="0"/>
    <x v="3"/>
    <x v="3"/>
    <x v="1987"/>
    <x v="2232"/>
    <x v="0"/>
    <x v="1"/>
    <x v="1"/>
  </r>
  <r>
    <x v="2234"/>
    <x v="31"/>
    <x v="3"/>
    <x v="19"/>
    <x v="1245"/>
    <x v="508"/>
    <x v="1"/>
    <x v="1"/>
    <x v="0"/>
    <x v="3"/>
    <x v="3"/>
    <x v="3"/>
    <x v="1988"/>
    <x v="2233"/>
    <x v="0"/>
    <x v="1"/>
    <x v="1"/>
  </r>
  <r>
    <x v="2235"/>
    <x v="44"/>
    <x v="0"/>
    <x v="1551"/>
    <x v="1275"/>
    <x v="24"/>
    <x v="0"/>
    <x v="0"/>
    <x v="0"/>
    <x v="3"/>
    <x v="2"/>
    <x v="2"/>
    <x v="1989"/>
    <x v="2234"/>
    <x v="2"/>
    <x v="1"/>
    <x v="1"/>
  </r>
  <r>
    <x v="2236"/>
    <x v="43"/>
    <x v="0"/>
    <x v="1053"/>
    <x v="161"/>
    <x v="663"/>
    <x v="0"/>
    <x v="0"/>
    <x v="0"/>
    <x v="0"/>
    <x v="0"/>
    <x v="0"/>
    <x v="1990"/>
    <x v="2235"/>
    <x v="1"/>
    <x v="1"/>
    <x v="1"/>
  </r>
  <r>
    <x v="2237"/>
    <x v="43"/>
    <x v="0"/>
    <x v="1552"/>
    <x v="1151"/>
    <x v="496"/>
    <x v="0"/>
    <x v="0"/>
    <x v="0"/>
    <x v="0"/>
    <x v="2"/>
    <x v="0"/>
    <x v="1991"/>
    <x v="2236"/>
    <x v="2"/>
    <x v="1"/>
    <x v="1"/>
  </r>
  <r>
    <x v="2238"/>
    <x v="35"/>
    <x v="0"/>
    <x v="907"/>
    <x v="1276"/>
    <x v="21"/>
    <x v="0"/>
    <x v="0"/>
    <x v="0"/>
    <x v="0"/>
    <x v="2"/>
    <x v="1"/>
    <x v="1992"/>
    <x v="2237"/>
    <x v="2"/>
    <x v="1"/>
    <x v="1"/>
  </r>
  <r>
    <x v="2239"/>
    <x v="43"/>
    <x v="0"/>
    <x v="1553"/>
    <x v="1277"/>
    <x v="564"/>
    <x v="0"/>
    <x v="0"/>
    <x v="0"/>
    <x v="0"/>
    <x v="3"/>
    <x v="3"/>
    <x v="1993"/>
    <x v="2238"/>
    <x v="1"/>
    <x v="1"/>
    <x v="1"/>
  </r>
  <r>
    <x v="2240"/>
    <x v="44"/>
    <x v="0"/>
    <x v="91"/>
    <x v="300"/>
    <x v="538"/>
    <x v="0"/>
    <x v="0"/>
    <x v="0"/>
    <x v="3"/>
    <x v="2"/>
    <x v="2"/>
    <x v="1994"/>
    <x v="2239"/>
    <x v="1"/>
    <x v="1"/>
    <x v="1"/>
  </r>
  <r>
    <x v="2241"/>
    <x v="31"/>
    <x v="1"/>
    <x v="1554"/>
    <x v="1169"/>
    <x v="120"/>
    <x v="1"/>
    <x v="1"/>
    <x v="0"/>
    <x v="3"/>
    <x v="2"/>
    <x v="2"/>
    <x v="1995"/>
    <x v="2240"/>
    <x v="2"/>
    <x v="1"/>
    <x v="1"/>
  </r>
  <r>
    <x v="2242"/>
    <x v="40"/>
    <x v="1"/>
    <x v="359"/>
    <x v="1015"/>
    <x v="198"/>
    <x v="1"/>
    <x v="0"/>
    <x v="0"/>
    <x v="3"/>
    <x v="3"/>
    <x v="3"/>
    <x v="1996"/>
    <x v="2241"/>
    <x v="0"/>
    <x v="1"/>
    <x v="1"/>
  </r>
  <r>
    <x v="2243"/>
    <x v="44"/>
    <x v="0"/>
    <x v="93"/>
    <x v="1278"/>
    <x v="149"/>
    <x v="0"/>
    <x v="0"/>
    <x v="0"/>
    <x v="3"/>
    <x v="2"/>
    <x v="1"/>
    <x v="1997"/>
    <x v="2242"/>
    <x v="0"/>
    <x v="1"/>
    <x v="1"/>
  </r>
  <r>
    <x v="2244"/>
    <x v="35"/>
    <x v="0"/>
    <x v="1060"/>
    <x v="496"/>
    <x v="249"/>
    <x v="0"/>
    <x v="0"/>
    <x v="0"/>
    <x v="0"/>
    <x v="2"/>
    <x v="2"/>
    <x v="1998"/>
    <x v="2243"/>
    <x v="0"/>
    <x v="1"/>
    <x v="1"/>
  </r>
  <r>
    <x v="2245"/>
    <x v="43"/>
    <x v="0"/>
    <x v="627"/>
    <x v="1279"/>
    <x v="565"/>
    <x v="0"/>
    <x v="0"/>
    <x v="0"/>
    <x v="0"/>
    <x v="2"/>
    <x v="0"/>
    <x v="1999"/>
    <x v="2244"/>
    <x v="2"/>
    <x v="1"/>
    <x v="1"/>
  </r>
  <r>
    <x v="2246"/>
    <x v="35"/>
    <x v="0"/>
    <x v="91"/>
    <x v="1280"/>
    <x v="117"/>
    <x v="0"/>
    <x v="0"/>
    <x v="0"/>
    <x v="0"/>
    <x v="2"/>
    <x v="2"/>
    <x v="370"/>
    <x v="2245"/>
    <x v="2"/>
    <x v="1"/>
    <x v="1"/>
  </r>
  <r>
    <x v="2247"/>
    <x v="43"/>
    <x v="1"/>
    <x v="1555"/>
    <x v="1281"/>
    <x v="498"/>
    <x v="0"/>
    <x v="0"/>
    <x v="0"/>
    <x v="0"/>
    <x v="3"/>
    <x v="3"/>
    <x v="2000"/>
    <x v="2245"/>
    <x v="2"/>
    <x v="1"/>
    <x v="1"/>
  </r>
  <r>
    <x v="2248"/>
    <x v="47"/>
    <x v="1"/>
    <x v="434"/>
    <x v="1282"/>
    <x v="79"/>
    <x v="1"/>
    <x v="0"/>
    <x v="0"/>
    <x v="0"/>
    <x v="3"/>
    <x v="3"/>
    <x v="2001"/>
    <x v="2246"/>
    <x v="0"/>
    <x v="1"/>
    <x v="1"/>
  </r>
  <r>
    <x v="2249"/>
    <x v="31"/>
    <x v="0"/>
    <x v="484"/>
    <x v="1283"/>
    <x v="523"/>
    <x v="0"/>
    <x v="0"/>
    <x v="0"/>
    <x v="3"/>
    <x v="2"/>
    <x v="2"/>
    <x v="2002"/>
    <x v="2247"/>
    <x v="2"/>
    <x v="1"/>
    <x v="1"/>
  </r>
  <r>
    <x v="2250"/>
    <x v="21"/>
    <x v="0"/>
    <x v="28"/>
    <x v="1013"/>
    <x v="209"/>
    <x v="0"/>
    <x v="0"/>
    <x v="1"/>
    <x v="3"/>
    <x v="3"/>
    <x v="3"/>
    <x v="2003"/>
    <x v="2248"/>
    <x v="2"/>
    <x v="1"/>
    <x v="1"/>
  </r>
  <r>
    <x v="2251"/>
    <x v="41"/>
    <x v="0"/>
    <x v="357"/>
    <x v="1244"/>
    <x v="276"/>
    <x v="0"/>
    <x v="0"/>
    <x v="1"/>
    <x v="3"/>
    <x v="2"/>
    <x v="2"/>
    <x v="2004"/>
    <x v="2249"/>
    <x v="0"/>
    <x v="1"/>
    <x v="1"/>
  </r>
  <r>
    <x v="2252"/>
    <x v="41"/>
    <x v="0"/>
    <x v="1556"/>
    <x v="1284"/>
    <x v="561"/>
    <x v="0"/>
    <x v="0"/>
    <x v="1"/>
    <x v="3"/>
    <x v="2"/>
    <x v="1"/>
    <x v="2005"/>
    <x v="2250"/>
    <x v="1"/>
    <x v="1"/>
    <x v="1"/>
  </r>
  <r>
    <x v="2253"/>
    <x v="31"/>
    <x v="1"/>
    <x v="805"/>
    <x v="1285"/>
    <x v="329"/>
    <x v="1"/>
    <x v="1"/>
    <x v="0"/>
    <x v="3"/>
    <x v="3"/>
    <x v="3"/>
    <x v="2006"/>
    <x v="2251"/>
    <x v="2"/>
    <x v="1"/>
    <x v="1"/>
  </r>
  <r>
    <x v="2254"/>
    <x v="43"/>
    <x v="0"/>
    <x v="1557"/>
    <x v="1286"/>
    <x v="403"/>
    <x v="0"/>
    <x v="0"/>
    <x v="0"/>
    <x v="0"/>
    <x v="2"/>
    <x v="0"/>
    <x v="2007"/>
    <x v="2252"/>
    <x v="1"/>
    <x v="1"/>
    <x v="1"/>
  </r>
  <r>
    <x v="2255"/>
    <x v="39"/>
    <x v="3"/>
    <x v="118"/>
    <x v="1287"/>
    <x v="425"/>
    <x v="0"/>
    <x v="1"/>
    <x v="0"/>
    <x v="3"/>
    <x v="0"/>
    <x v="1"/>
    <x v="1845"/>
    <x v="2253"/>
    <x v="0"/>
    <x v="1"/>
    <x v="1"/>
  </r>
  <r>
    <x v="2256"/>
    <x v="39"/>
    <x v="3"/>
    <x v="1558"/>
    <x v="169"/>
    <x v="155"/>
    <x v="0"/>
    <x v="1"/>
    <x v="0"/>
    <x v="3"/>
    <x v="0"/>
    <x v="1"/>
    <x v="2008"/>
    <x v="2254"/>
    <x v="0"/>
    <x v="1"/>
    <x v="1"/>
  </r>
  <r>
    <x v="2257"/>
    <x v="39"/>
    <x v="3"/>
    <x v="1559"/>
    <x v="97"/>
    <x v="351"/>
    <x v="0"/>
    <x v="1"/>
    <x v="0"/>
    <x v="3"/>
    <x v="0"/>
    <x v="2"/>
    <x v="2009"/>
    <x v="2255"/>
    <x v="0"/>
    <x v="1"/>
    <x v="1"/>
  </r>
  <r>
    <x v="2258"/>
    <x v="39"/>
    <x v="3"/>
    <x v="1560"/>
    <x v="217"/>
    <x v="372"/>
    <x v="0"/>
    <x v="1"/>
    <x v="0"/>
    <x v="3"/>
    <x v="0"/>
    <x v="2"/>
    <x v="2010"/>
    <x v="2256"/>
    <x v="0"/>
    <x v="1"/>
    <x v="1"/>
  </r>
  <r>
    <x v="2259"/>
    <x v="39"/>
    <x v="3"/>
    <x v="208"/>
    <x v="625"/>
    <x v="115"/>
    <x v="0"/>
    <x v="1"/>
    <x v="0"/>
    <x v="3"/>
    <x v="1"/>
    <x v="2"/>
    <x v="1882"/>
    <x v="2257"/>
    <x v="2"/>
    <x v="1"/>
    <x v="1"/>
  </r>
  <r>
    <x v="2260"/>
    <x v="31"/>
    <x v="0"/>
    <x v="73"/>
    <x v="1165"/>
    <x v="614"/>
    <x v="1"/>
    <x v="1"/>
    <x v="0"/>
    <x v="3"/>
    <x v="3"/>
    <x v="3"/>
    <x v="1752"/>
    <x v="2258"/>
    <x v="2"/>
    <x v="1"/>
    <x v="1"/>
  </r>
  <r>
    <x v="2261"/>
    <x v="39"/>
    <x v="3"/>
    <x v="62"/>
    <x v="368"/>
    <x v="138"/>
    <x v="0"/>
    <x v="1"/>
    <x v="0"/>
    <x v="3"/>
    <x v="1"/>
    <x v="2"/>
    <x v="2011"/>
    <x v="2259"/>
    <x v="0"/>
    <x v="1"/>
    <x v="1"/>
  </r>
  <r>
    <x v="2262"/>
    <x v="39"/>
    <x v="3"/>
    <x v="190"/>
    <x v="1288"/>
    <x v="326"/>
    <x v="0"/>
    <x v="1"/>
    <x v="0"/>
    <x v="3"/>
    <x v="2"/>
    <x v="2"/>
    <x v="2012"/>
    <x v="2260"/>
    <x v="1"/>
    <x v="1"/>
    <x v="1"/>
  </r>
  <r>
    <x v="2263"/>
    <x v="39"/>
    <x v="3"/>
    <x v="1561"/>
    <x v="1289"/>
    <x v="240"/>
    <x v="0"/>
    <x v="1"/>
    <x v="0"/>
    <x v="3"/>
    <x v="2"/>
    <x v="1"/>
    <x v="2011"/>
    <x v="2261"/>
    <x v="1"/>
    <x v="1"/>
    <x v="1"/>
  </r>
  <r>
    <x v="2264"/>
    <x v="39"/>
    <x v="3"/>
    <x v="145"/>
    <x v="477"/>
    <x v="89"/>
    <x v="0"/>
    <x v="1"/>
    <x v="0"/>
    <x v="3"/>
    <x v="2"/>
    <x v="2"/>
    <x v="2013"/>
    <x v="2262"/>
    <x v="2"/>
    <x v="1"/>
    <x v="1"/>
  </r>
  <r>
    <x v="2265"/>
    <x v="43"/>
    <x v="0"/>
    <x v="863"/>
    <x v="1290"/>
    <x v="350"/>
    <x v="0"/>
    <x v="0"/>
    <x v="0"/>
    <x v="0"/>
    <x v="2"/>
    <x v="0"/>
    <x v="2014"/>
    <x v="2263"/>
    <x v="2"/>
    <x v="1"/>
    <x v="1"/>
  </r>
  <r>
    <x v="2266"/>
    <x v="44"/>
    <x v="1"/>
    <x v="440"/>
    <x v="1291"/>
    <x v="231"/>
    <x v="0"/>
    <x v="0"/>
    <x v="0"/>
    <x v="3"/>
    <x v="3"/>
    <x v="3"/>
    <x v="2015"/>
    <x v="2264"/>
    <x v="1"/>
    <x v="1"/>
    <x v="1"/>
  </r>
  <r>
    <x v="2267"/>
    <x v="43"/>
    <x v="0"/>
    <x v="1562"/>
    <x v="1292"/>
    <x v="355"/>
    <x v="0"/>
    <x v="0"/>
    <x v="0"/>
    <x v="0"/>
    <x v="2"/>
    <x v="0"/>
    <x v="2016"/>
    <x v="2265"/>
    <x v="2"/>
    <x v="1"/>
    <x v="1"/>
  </r>
  <r>
    <x v="2268"/>
    <x v="44"/>
    <x v="0"/>
    <x v="1563"/>
    <x v="1293"/>
    <x v="49"/>
    <x v="0"/>
    <x v="0"/>
    <x v="0"/>
    <x v="3"/>
    <x v="2"/>
    <x v="2"/>
    <x v="2017"/>
    <x v="2266"/>
    <x v="1"/>
    <x v="1"/>
    <x v="1"/>
  </r>
  <r>
    <x v="2269"/>
    <x v="41"/>
    <x v="1"/>
    <x v="1062"/>
    <x v="1058"/>
    <x v="70"/>
    <x v="0"/>
    <x v="0"/>
    <x v="1"/>
    <x v="3"/>
    <x v="2"/>
    <x v="2"/>
    <x v="2018"/>
    <x v="2267"/>
    <x v="1"/>
    <x v="1"/>
    <x v="1"/>
  </r>
  <r>
    <x v="2270"/>
    <x v="41"/>
    <x v="0"/>
    <x v="1564"/>
    <x v="515"/>
    <x v="577"/>
    <x v="0"/>
    <x v="0"/>
    <x v="1"/>
    <x v="3"/>
    <x v="2"/>
    <x v="2"/>
    <x v="785"/>
    <x v="2268"/>
    <x v="1"/>
    <x v="1"/>
    <x v="1"/>
  </r>
  <r>
    <x v="2271"/>
    <x v="45"/>
    <x v="1"/>
    <x v="1565"/>
    <x v="1294"/>
    <x v="200"/>
    <x v="1"/>
    <x v="0"/>
    <x v="0"/>
    <x v="0"/>
    <x v="3"/>
    <x v="3"/>
    <x v="2019"/>
    <x v="2269"/>
    <x v="0"/>
    <x v="1"/>
    <x v="1"/>
  </r>
  <r>
    <x v="2272"/>
    <x v="39"/>
    <x v="0"/>
    <x v="1566"/>
    <x v="1295"/>
    <x v="193"/>
    <x v="0"/>
    <x v="0"/>
    <x v="1"/>
    <x v="3"/>
    <x v="3"/>
    <x v="3"/>
    <x v="865"/>
    <x v="2270"/>
    <x v="1"/>
    <x v="1"/>
    <x v="1"/>
  </r>
  <r>
    <x v="2273"/>
    <x v="34"/>
    <x v="0"/>
    <x v="1521"/>
    <x v="1296"/>
    <x v="4"/>
    <x v="0"/>
    <x v="0"/>
    <x v="0"/>
    <x v="3"/>
    <x v="2"/>
    <x v="2"/>
    <x v="2020"/>
    <x v="2271"/>
    <x v="0"/>
    <x v="1"/>
    <x v="1"/>
  </r>
  <r>
    <x v="2274"/>
    <x v="35"/>
    <x v="1"/>
    <x v="397"/>
    <x v="1297"/>
    <x v="614"/>
    <x v="0"/>
    <x v="0"/>
    <x v="0"/>
    <x v="0"/>
    <x v="3"/>
    <x v="3"/>
    <x v="2021"/>
    <x v="2272"/>
    <x v="0"/>
    <x v="1"/>
    <x v="1"/>
  </r>
  <r>
    <x v="2275"/>
    <x v="43"/>
    <x v="0"/>
    <x v="790"/>
    <x v="1298"/>
    <x v="664"/>
    <x v="0"/>
    <x v="0"/>
    <x v="0"/>
    <x v="0"/>
    <x v="2"/>
    <x v="0"/>
    <x v="2022"/>
    <x v="2273"/>
    <x v="1"/>
    <x v="1"/>
    <x v="1"/>
  </r>
  <r>
    <x v="2276"/>
    <x v="31"/>
    <x v="0"/>
    <x v="1567"/>
    <x v="1299"/>
    <x v="259"/>
    <x v="1"/>
    <x v="1"/>
    <x v="0"/>
    <x v="3"/>
    <x v="2"/>
    <x v="1"/>
    <x v="2023"/>
    <x v="2274"/>
    <x v="2"/>
    <x v="1"/>
    <x v="1"/>
  </r>
  <r>
    <x v="2277"/>
    <x v="45"/>
    <x v="0"/>
    <x v="98"/>
    <x v="1300"/>
    <x v="273"/>
    <x v="1"/>
    <x v="0"/>
    <x v="0"/>
    <x v="0"/>
    <x v="3"/>
    <x v="3"/>
    <x v="2024"/>
    <x v="2275"/>
    <x v="0"/>
    <x v="1"/>
    <x v="1"/>
  </r>
  <r>
    <x v="2278"/>
    <x v="47"/>
    <x v="0"/>
    <x v="1568"/>
    <x v="1010"/>
    <x v="98"/>
    <x v="1"/>
    <x v="0"/>
    <x v="0"/>
    <x v="0"/>
    <x v="2"/>
    <x v="2"/>
    <x v="2025"/>
    <x v="2276"/>
    <x v="1"/>
    <x v="1"/>
    <x v="1"/>
  </r>
  <r>
    <x v="2279"/>
    <x v="43"/>
    <x v="1"/>
    <x v="74"/>
    <x v="1301"/>
    <x v="400"/>
    <x v="0"/>
    <x v="0"/>
    <x v="0"/>
    <x v="0"/>
    <x v="3"/>
    <x v="3"/>
    <x v="2026"/>
    <x v="2277"/>
    <x v="0"/>
    <x v="1"/>
    <x v="1"/>
  </r>
  <r>
    <x v="2280"/>
    <x v="41"/>
    <x v="0"/>
    <x v="1569"/>
    <x v="1302"/>
    <x v="321"/>
    <x v="0"/>
    <x v="0"/>
    <x v="1"/>
    <x v="3"/>
    <x v="0"/>
    <x v="2"/>
    <x v="2027"/>
    <x v="2278"/>
    <x v="0"/>
    <x v="1"/>
    <x v="1"/>
  </r>
  <r>
    <x v="2281"/>
    <x v="6"/>
    <x v="0"/>
    <x v="78"/>
    <x v="1303"/>
    <x v="93"/>
    <x v="0"/>
    <x v="0"/>
    <x v="0"/>
    <x v="0"/>
    <x v="2"/>
    <x v="2"/>
    <x v="2028"/>
    <x v="2279"/>
    <x v="1"/>
    <x v="1"/>
    <x v="1"/>
  </r>
  <r>
    <x v="2282"/>
    <x v="41"/>
    <x v="0"/>
    <x v="11"/>
    <x v="1304"/>
    <x v="576"/>
    <x v="0"/>
    <x v="0"/>
    <x v="1"/>
    <x v="3"/>
    <x v="0"/>
    <x v="2"/>
    <x v="1656"/>
    <x v="2280"/>
    <x v="2"/>
    <x v="1"/>
    <x v="1"/>
  </r>
  <r>
    <x v="2283"/>
    <x v="39"/>
    <x v="1"/>
    <x v="727"/>
    <x v="1305"/>
    <x v="325"/>
    <x v="0"/>
    <x v="1"/>
    <x v="0"/>
    <x v="3"/>
    <x v="3"/>
    <x v="3"/>
    <x v="2029"/>
    <x v="2281"/>
    <x v="1"/>
    <x v="1"/>
    <x v="1"/>
  </r>
  <r>
    <x v="2284"/>
    <x v="41"/>
    <x v="0"/>
    <x v="1570"/>
    <x v="8"/>
    <x v="216"/>
    <x v="0"/>
    <x v="0"/>
    <x v="1"/>
    <x v="3"/>
    <x v="0"/>
    <x v="1"/>
    <x v="1949"/>
    <x v="2282"/>
    <x v="2"/>
    <x v="1"/>
    <x v="1"/>
  </r>
  <r>
    <x v="2285"/>
    <x v="43"/>
    <x v="3"/>
    <x v="86"/>
    <x v="1306"/>
    <x v="582"/>
    <x v="0"/>
    <x v="0"/>
    <x v="0"/>
    <x v="0"/>
    <x v="3"/>
    <x v="3"/>
    <x v="2030"/>
    <x v="2283"/>
    <x v="2"/>
    <x v="2"/>
    <x v="1"/>
  </r>
  <r>
    <x v="2286"/>
    <x v="41"/>
    <x v="0"/>
    <x v="1571"/>
    <x v="866"/>
    <x v="52"/>
    <x v="0"/>
    <x v="0"/>
    <x v="1"/>
    <x v="3"/>
    <x v="0"/>
    <x v="2"/>
    <x v="1889"/>
    <x v="2284"/>
    <x v="0"/>
    <x v="2"/>
    <x v="1"/>
  </r>
  <r>
    <x v="2287"/>
    <x v="47"/>
    <x v="0"/>
    <x v="1064"/>
    <x v="1307"/>
    <x v="337"/>
    <x v="1"/>
    <x v="0"/>
    <x v="0"/>
    <x v="0"/>
    <x v="3"/>
    <x v="3"/>
    <x v="2031"/>
    <x v="2285"/>
    <x v="1"/>
    <x v="2"/>
    <x v="1"/>
  </r>
  <r>
    <x v="2288"/>
    <x v="41"/>
    <x v="0"/>
    <x v="1572"/>
    <x v="139"/>
    <x v="159"/>
    <x v="0"/>
    <x v="0"/>
    <x v="1"/>
    <x v="3"/>
    <x v="0"/>
    <x v="2"/>
    <x v="2032"/>
    <x v="2286"/>
    <x v="2"/>
    <x v="2"/>
    <x v="1"/>
  </r>
  <r>
    <x v="2289"/>
    <x v="41"/>
    <x v="0"/>
    <x v="1573"/>
    <x v="97"/>
    <x v="212"/>
    <x v="0"/>
    <x v="0"/>
    <x v="1"/>
    <x v="3"/>
    <x v="0"/>
    <x v="2"/>
    <x v="2033"/>
    <x v="2287"/>
    <x v="1"/>
    <x v="2"/>
    <x v="1"/>
  </r>
  <r>
    <x v="2290"/>
    <x v="43"/>
    <x v="0"/>
    <x v="240"/>
    <x v="515"/>
    <x v="665"/>
    <x v="0"/>
    <x v="0"/>
    <x v="0"/>
    <x v="0"/>
    <x v="2"/>
    <x v="0"/>
    <x v="2034"/>
    <x v="2288"/>
    <x v="1"/>
    <x v="2"/>
    <x v="1"/>
  </r>
  <r>
    <x v="2291"/>
    <x v="41"/>
    <x v="0"/>
    <x v="1574"/>
    <x v="534"/>
    <x v="268"/>
    <x v="0"/>
    <x v="0"/>
    <x v="1"/>
    <x v="3"/>
    <x v="0"/>
    <x v="1"/>
    <x v="2035"/>
    <x v="2289"/>
    <x v="0"/>
    <x v="2"/>
    <x v="1"/>
  </r>
  <r>
    <x v="2292"/>
    <x v="41"/>
    <x v="0"/>
    <x v="47"/>
    <x v="161"/>
    <x v="637"/>
    <x v="0"/>
    <x v="0"/>
    <x v="1"/>
    <x v="3"/>
    <x v="0"/>
    <x v="1"/>
    <x v="2036"/>
    <x v="2290"/>
    <x v="0"/>
    <x v="2"/>
    <x v="1"/>
  </r>
  <r>
    <x v="2293"/>
    <x v="41"/>
    <x v="0"/>
    <x v="86"/>
    <x v="1308"/>
    <x v="268"/>
    <x v="0"/>
    <x v="0"/>
    <x v="1"/>
    <x v="3"/>
    <x v="2"/>
    <x v="1"/>
    <x v="2037"/>
    <x v="2291"/>
    <x v="0"/>
    <x v="2"/>
    <x v="1"/>
  </r>
  <r>
    <x v="2294"/>
    <x v="43"/>
    <x v="0"/>
    <x v="586"/>
    <x v="1309"/>
    <x v="402"/>
    <x v="0"/>
    <x v="0"/>
    <x v="0"/>
    <x v="0"/>
    <x v="3"/>
    <x v="3"/>
    <x v="2038"/>
    <x v="2292"/>
    <x v="1"/>
    <x v="2"/>
    <x v="1"/>
  </r>
  <r>
    <x v="2295"/>
    <x v="41"/>
    <x v="0"/>
    <x v="1575"/>
    <x v="705"/>
    <x v="206"/>
    <x v="0"/>
    <x v="0"/>
    <x v="1"/>
    <x v="3"/>
    <x v="0"/>
    <x v="2"/>
    <x v="2039"/>
    <x v="2293"/>
    <x v="1"/>
    <x v="2"/>
    <x v="1"/>
  </r>
  <r>
    <x v="2296"/>
    <x v="41"/>
    <x v="0"/>
    <x v="1576"/>
    <x v="358"/>
    <x v="161"/>
    <x v="0"/>
    <x v="0"/>
    <x v="1"/>
    <x v="3"/>
    <x v="2"/>
    <x v="2"/>
    <x v="2040"/>
    <x v="2294"/>
    <x v="1"/>
    <x v="2"/>
    <x v="1"/>
  </r>
  <r>
    <x v="2297"/>
    <x v="43"/>
    <x v="0"/>
    <x v="1577"/>
    <x v="1310"/>
    <x v="666"/>
    <x v="0"/>
    <x v="0"/>
    <x v="0"/>
    <x v="0"/>
    <x v="3"/>
    <x v="3"/>
    <x v="2041"/>
    <x v="2295"/>
    <x v="0"/>
    <x v="2"/>
    <x v="1"/>
  </r>
  <r>
    <x v="2298"/>
    <x v="44"/>
    <x v="0"/>
    <x v="1578"/>
    <x v="1158"/>
    <x v="124"/>
    <x v="0"/>
    <x v="0"/>
    <x v="0"/>
    <x v="3"/>
    <x v="3"/>
    <x v="3"/>
    <x v="2042"/>
    <x v="2296"/>
    <x v="2"/>
    <x v="2"/>
    <x v="1"/>
  </r>
  <r>
    <x v="2299"/>
    <x v="31"/>
    <x v="0"/>
    <x v="77"/>
    <x v="1033"/>
    <x v="196"/>
    <x v="1"/>
    <x v="1"/>
    <x v="0"/>
    <x v="3"/>
    <x v="3"/>
    <x v="3"/>
    <x v="2043"/>
    <x v="2297"/>
    <x v="0"/>
    <x v="2"/>
    <x v="1"/>
  </r>
  <r>
    <x v="2300"/>
    <x v="41"/>
    <x v="0"/>
    <x v="1579"/>
    <x v="1311"/>
    <x v="335"/>
    <x v="0"/>
    <x v="0"/>
    <x v="1"/>
    <x v="3"/>
    <x v="2"/>
    <x v="2"/>
    <x v="2044"/>
    <x v="2298"/>
    <x v="0"/>
    <x v="2"/>
    <x v="1"/>
  </r>
  <r>
    <x v="2301"/>
    <x v="20"/>
    <x v="0"/>
    <x v="11"/>
    <x v="1312"/>
    <x v="66"/>
    <x v="0"/>
    <x v="1"/>
    <x v="0"/>
    <x v="3"/>
    <x v="3"/>
    <x v="3"/>
    <x v="503"/>
    <x v="2299"/>
    <x v="1"/>
    <x v="2"/>
    <x v="1"/>
  </r>
  <r>
    <x v="2302"/>
    <x v="6"/>
    <x v="0"/>
    <x v="1580"/>
    <x v="1313"/>
    <x v="3"/>
    <x v="1"/>
    <x v="0"/>
    <x v="0"/>
    <x v="3"/>
    <x v="3"/>
    <x v="3"/>
    <x v="2045"/>
    <x v="2300"/>
    <x v="2"/>
    <x v="2"/>
    <x v="1"/>
  </r>
  <r>
    <x v="2303"/>
    <x v="43"/>
    <x v="1"/>
    <x v="397"/>
    <x v="1314"/>
    <x v="467"/>
    <x v="0"/>
    <x v="0"/>
    <x v="0"/>
    <x v="0"/>
    <x v="3"/>
    <x v="3"/>
    <x v="2014"/>
    <x v="2301"/>
    <x v="2"/>
    <x v="2"/>
    <x v="1"/>
  </r>
  <r>
    <x v="2304"/>
    <x v="43"/>
    <x v="0"/>
    <x v="134"/>
    <x v="1315"/>
    <x v="456"/>
    <x v="0"/>
    <x v="0"/>
    <x v="0"/>
    <x v="0"/>
    <x v="3"/>
    <x v="3"/>
    <x v="1856"/>
    <x v="2302"/>
    <x v="1"/>
    <x v="2"/>
    <x v="1"/>
  </r>
  <r>
    <x v="2305"/>
    <x v="6"/>
    <x v="0"/>
    <x v="851"/>
    <x v="1316"/>
    <x v="320"/>
    <x v="0"/>
    <x v="0"/>
    <x v="0"/>
    <x v="0"/>
    <x v="3"/>
    <x v="3"/>
    <x v="1256"/>
    <x v="2303"/>
    <x v="2"/>
    <x v="2"/>
    <x v="1"/>
  </r>
  <r>
    <x v="2306"/>
    <x v="40"/>
    <x v="0"/>
    <x v="255"/>
    <x v="1317"/>
    <x v="150"/>
    <x v="1"/>
    <x v="0"/>
    <x v="0"/>
    <x v="3"/>
    <x v="2"/>
    <x v="2"/>
    <x v="2046"/>
    <x v="2304"/>
    <x v="1"/>
    <x v="2"/>
    <x v="1"/>
  </r>
  <r>
    <x v="2307"/>
    <x v="35"/>
    <x v="0"/>
    <x v="1239"/>
    <x v="1318"/>
    <x v="67"/>
    <x v="0"/>
    <x v="0"/>
    <x v="0"/>
    <x v="0"/>
    <x v="3"/>
    <x v="3"/>
    <x v="2047"/>
    <x v="2305"/>
    <x v="2"/>
    <x v="2"/>
    <x v="1"/>
  </r>
  <r>
    <x v="2308"/>
    <x v="21"/>
    <x v="0"/>
    <x v="1224"/>
    <x v="1319"/>
    <x v="330"/>
    <x v="0"/>
    <x v="0"/>
    <x v="1"/>
    <x v="3"/>
    <x v="2"/>
    <x v="1"/>
    <x v="2048"/>
    <x v="2306"/>
    <x v="2"/>
    <x v="2"/>
    <x v="1"/>
  </r>
  <r>
    <x v="2309"/>
    <x v="6"/>
    <x v="0"/>
    <x v="145"/>
    <x v="1209"/>
    <x v="173"/>
    <x v="0"/>
    <x v="0"/>
    <x v="0"/>
    <x v="0"/>
    <x v="2"/>
    <x v="2"/>
    <x v="2049"/>
    <x v="2307"/>
    <x v="2"/>
    <x v="2"/>
    <x v="1"/>
  </r>
  <r>
    <x v="2310"/>
    <x v="47"/>
    <x v="0"/>
    <x v="537"/>
    <x v="1320"/>
    <x v="409"/>
    <x v="1"/>
    <x v="0"/>
    <x v="0"/>
    <x v="0"/>
    <x v="1"/>
    <x v="2"/>
    <x v="2050"/>
    <x v="2308"/>
    <x v="2"/>
    <x v="2"/>
    <x v="1"/>
  </r>
  <r>
    <x v="2311"/>
    <x v="40"/>
    <x v="0"/>
    <x v="54"/>
    <x v="1321"/>
    <x v="267"/>
    <x v="1"/>
    <x v="0"/>
    <x v="0"/>
    <x v="3"/>
    <x v="2"/>
    <x v="2"/>
    <x v="2051"/>
    <x v="2309"/>
    <x v="1"/>
    <x v="2"/>
    <x v="1"/>
  </r>
  <r>
    <x v="2312"/>
    <x v="6"/>
    <x v="0"/>
    <x v="38"/>
    <x v="447"/>
    <x v="140"/>
    <x v="0"/>
    <x v="0"/>
    <x v="0"/>
    <x v="0"/>
    <x v="2"/>
    <x v="2"/>
    <x v="2052"/>
    <x v="2310"/>
    <x v="1"/>
    <x v="2"/>
    <x v="1"/>
  </r>
  <r>
    <x v="2313"/>
    <x v="20"/>
    <x v="0"/>
    <x v="347"/>
    <x v="1322"/>
    <x v="184"/>
    <x v="0"/>
    <x v="1"/>
    <x v="0"/>
    <x v="3"/>
    <x v="2"/>
    <x v="1"/>
    <x v="2053"/>
    <x v="2311"/>
    <x v="1"/>
    <x v="2"/>
    <x v="1"/>
  </r>
  <r>
    <x v="2314"/>
    <x v="21"/>
    <x v="0"/>
    <x v="1581"/>
    <x v="254"/>
    <x v="319"/>
    <x v="0"/>
    <x v="0"/>
    <x v="1"/>
    <x v="3"/>
    <x v="2"/>
    <x v="2"/>
    <x v="2054"/>
    <x v="2312"/>
    <x v="1"/>
    <x v="2"/>
    <x v="1"/>
  </r>
  <r>
    <x v="2315"/>
    <x v="41"/>
    <x v="3"/>
    <x v="1582"/>
    <x v="1323"/>
    <x v="119"/>
    <x v="0"/>
    <x v="0"/>
    <x v="1"/>
    <x v="3"/>
    <x v="1"/>
    <x v="1"/>
    <x v="2055"/>
    <x v="2313"/>
    <x v="2"/>
    <x v="2"/>
    <x v="1"/>
  </r>
  <r>
    <x v="2316"/>
    <x v="40"/>
    <x v="0"/>
    <x v="636"/>
    <x v="1324"/>
    <x v="336"/>
    <x v="1"/>
    <x v="0"/>
    <x v="0"/>
    <x v="3"/>
    <x v="2"/>
    <x v="1"/>
    <x v="2056"/>
    <x v="2314"/>
    <x v="2"/>
    <x v="2"/>
    <x v="1"/>
  </r>
  <r>
    <x v="2317"/>
    <x v="45"/>
    <x v="1"/>
    <x v="1583"/>
    <x v="1325"/>
    <x v="49"/>
    <x v="1"/>
    <x v="0"/>
    <x v="0"/>
    <x v="0"/>
    <x v="2"/>
    <x v="2"/>
    <x v="1764"/>
    <x v="2315"/>
    <x v="3"/>
    <x v="2"/>
    <x v="1"/>
  </r>
  <r>
    <x v="2318"/>
    <x v="20"/>
    <x v="0"/>
    <x v="1584"/>
    <x v="1326"/>
    <x v="208"/>
    <x v="0"/>
    <x v="1"/>
    <x v="0"/>
    <x v="3"/>
    <x v="3"/>
    <x v="3"/>
    <x v="2057"/>
    <x v="2316"/>
    <x v="0"/>
    <x v="2"/>
    <x v="1"/>
  </r>
  <r>
    <x v="2319"/>
    <x v="45"/>
    <x v="0"/>
    <x v="1585"/>
    <x v="1058"/>
    <x v="102"/>
    <x v="1"/>
    <x v="0"/>
    <x v="0"/>
    <x v="0"/>
    <x v="2"/>
    <x v="2"/>
    <x v="2058"/>
    <x v="2317"/>
    <x v="0"/>
    <x v="2"/>
    <x v="1"/>
  </r>
  <r>
    <x v="2320"/>
    <x v="20"/>
    <x v="0"/>
    <x v="89"/>
    <x v="1130"/>
    <x v="508"/>
    <x v="0"/>
    <x v="1"/>
    <x v="0"/>
    <x v="3"/>
    <x v="3"/>
    <x v="3"/>
    <x v="2059"/>
    <x v="2317"/>
    <x v="1"/>
    <x v="2"/>
    <x v="1"/>
  </r>
  <r>
    <x v="2321"/>
    <x v="43"/>
    <x v="1"/>
    <x v="1586"/>
    <x v="1327"/>
    <x v="126"/>
    <x v="0"/>
    <x v="0"/>
    <x v="0"/>
    <x v="0"/>
    <x v="2"/>
    <x v="0"/>
    <x v="2060"/>
    <x v="2318"/>
    <x v="1"/>
    <x v="2"/>
    <x v="1"/>
  </r>
  <r>
    <x v="2322"/>
    <x v="35"/>
    <x v="0"/>
    <x v="145"/>
    <x v="1328"/>
    <x v="425"/>
    <x v="0"/>
    <x v="0"/>
    <x v="0"/>
    <x v="0"/>
    <x v="2"/>
    <x v="1"/>
    <x v="2061"/>
    <x v="2319"/>
    <x v="1"/>
    <x v="2"/>
    <x v="1"/>
  </r>
  <r>
    <x v="2323"/>
    <x v="35"/>
    <x v="0"/>
    <x v="1587"/>
    <x v="1329"/>
    <x v="264"/>
    <x v="0"/>
    <x v="0"/>
    <x v="0"/>
    <x v="0"/>
    <x v="2"/>
    <x v="2"/>
    <x v="2062"/>
    <x v="2320"/>
    <x v="0"/>
    <x v="3"/>
    <x v="1"/>
  </r>
  <r>
    <x v="2324"/>
    <x v="47"/>
    <x v="0"/>
    <x v="1588"/>
    <x v="1330"/>
    <x v="117"/>
    <x v="1"/>
    <x v="0"/>
    <x v="0"/>
    <x v="0"/>
    <x v="2"/>
    <x v="2"/>
    <x v="2063"/>
    <x v="2321"/>
    <x v="2"/>
    <x v="2"/>
    <x v="1"/>
  </r>
  <r>
    <x v="2325"/>
    <x v="31"/>
    <x v="0"/>
    <x v="1589"/>
    <x v="698"/>
    <x v="374"/>
    <x v="1"/>
    <x v="1"/>
    <x v="0"/>
    <x v="3"/>
    <x v="2"/>
    <x v="2"/>
    <x v="2064"/>
    <x v="2322"/>
    <x v="0"/>
    <x v="2"/>
    <x v="1"/>
  </r>
  <r>
    <x v="2326"/>
    <x v="43"/>
    <x v="1"/>
    <x v="832"/>
    <x v="1331"/>
    <x v="156"/>
    <x v="0"/>
    <x v="0"/>
    <x v="0"/>
    <x v="0"/>
    <x v="2"/>
    <x v="0"/>
    <x v="2065"/>
    <x v="2323"/>
    <x v="2"/>
    <x v="2"/>
    <x v="1"/>
  </r>
  <r>
    <x v="2327"/>
    <x v="40"/>
    <x v="0"/>
    <x v="22"/>
    <x v="1332"/>
    <x v="274"/>
    <x v="1"/>
    <x v="0"/>
    <x v="0"/>
    <x v="3"/>
    <x v="3"/>
    <x v="3"/>
    <x v="523"/>
    <x v="2324"/>
    <x v="0"/>
    <x v="2"/>
    <x v="1"/>
  </r>
  <r>
    <x v="2328"/>
    <x v="34"/>
    <x v="0"/>
    <x v="1590"/>
    <x v="1333"/>
    <x v="151"/>
    <x v="0"/>
    <x v="1"/>
    <x v="0"/>
    <x v="3"/>
    <x v="3"/>
    <x v="3"/>
    <x v="2066"/>
    <x v="2324"/>
    <x v="0"/>
    <x v="2"/>
    <x v="1"/>
  </r>
  <r>
    <x v="2329"/>
    <x v="47"/>
    <x v="1"/>
    <x v="1591"/>
    <x v="1329"/>
    <x v="144"/>
    <x v="1"/>
    <x v="0"/>
    <x v="0"/>
    <x v="0"/>
    <x v="2"/>
    <x v="2"/>
    <x v="2067"/>
    <x v="2325"/>
    <x v="0"/>
    <x v="2"/>
    <x v="1"/>
  </r>
  <r>
    <x v="2330"/>
    <x v="44"/>
    <x v="0"/>
    <x v="359"/>
    <x v="1112"/>
    <x v="252"/>
    <x v="0"/>
    <x v="0"/>
    <x v="0"/>
    <x v="3"/>
    <x v="2"/>
    <x v="2"/>
    <x v="2068"/>
    <x v="2326"/>
    <x v="0"/>
    <x v="2"/>
    <x v="1"/>
  </r>
  <r>
    <x v="2331"/>
    <x v="34"/>
    <x v="0"/>
    <x v="1592"/>
    <x v="1056"/>
    <x v="288"/>
    <x v="0"/>
    <x v="0"/>
    <x v="0"/>
    <x v="3"/>
    <x v="3"/>
    <x v="3"/>
    <x v="172"/>
    <x v="2327"/>
    <x v="0"/>
    <x v="2"/>
    <x v="1"/>
  </r>
  <r>
    <x v="2332"/>
    <x v="20"/>
    <x v="0"/>
    <x v="1231"/>
    <x v="1140"/>
    <x v="348"/>
    <x v="0"/>
    <x v="1"/>
    <x v="0"/>
    <x v="3"/>
    <x v="3"/>
    <x v="3"/>
    <x v="2069"/>
    <x v="2328"/>
    <x v="1"/>
    <x v="1"/>
    <x v="1"/>
  </r>
  <r>
    <x v="2333"/>
    <x v="34"/>
    <x v="0"/>
    <x v="1593"/>
    <x v="318"/>
    <x v="495"/>
    <x v="0"/>
    <x v="0"/>
    <x v="0"/>
    <x v="3"/>
    <x v="3"/>
    <x v="3"/>
    <x v="124"/>
    <x v="2329"/>
    <x v="1"/>
    <x v="1"/>
    <x v="1"/>
  </r>
  <r>
    <x v="2334"/>
    <x v="34"/>
    <x v="0"/>
    <x v="1594"/>
    <x v="1334"/>
    <x v="523"/>
    <x v="0"/>
    <x v="0"/>
    <x v="0"/>
    <x v="3"/>
    <x v="3"/>
    <x v="3"/>
    <x v="2070"/>
    <x v="2330"/>
    <x v="0"/>
    <x v="1"/>
    <x v="1"/>
  </r>
  <r>
    <x v="2335"/>
    <x v="38"/>
    <x v="5"/>
    <x v="1595"/>
    <x v="1335"/>
    <x v="667"/>
    <x v="2"/>
    <x v="2"/>
    <x v="2"/>
    <x v="4"/>
    <x v="4"/>
    <x v="3"/>
    <x v="2071"/>
    <x v="2331"/>
    <x v="2"/>
    <x v="1"/>
    <x v="2"/>
  </r>
  <r>
    <x v="2335"/>
    <x v="41"/>
    <x v="0"/>
    <x v="1595"/>
    <x v="1335"/>
    <x v="667"/>
    <x v="2"/>
    <x v="2"/>
    <x v="2"/>
    <x v="4"/>
    <x v="4"/>
    <x v="3"/>
    <x v="252"/>
    <x v="2332"/>
    <x v="0"/>
    <x v="0"/>
    <x v="2"/>
  </r>
  <r>
    <x v="2335"/>
    <x v="41"/>
    <x v="0"/>
    <x v="1595"/>
    <x v="1335"/>
    <x v="667"/>
    <x v="2"/>
    <x v="2"/>
    <x v="2"/>
    <x v="4"/>
    <x v="4"/>
    <x v="3"/>
    <x v="2072"/>
    <x v="2287"/>
    <x v="1"/>
    <x v="2"/>
    <x v="2"/>
  </r>
  <r>
    <x v="2335"/>
    <x v="35"/>
    <x v="1"/>
    <x v="1595"/>
    <x v="1335"/>
    <x v="667"/>
    <x v="2"/>
    <x v="2"/>
    <x v="2"/>
    <x v="4"/>
    <x v="4"/>
    <x v="3"/>
    <x v="2073"/>
    <x v="2041"/>
    <x v="1"/>
    <x v="1"/>
    <x v="2"/>
  </r>
  <r>
    <x v="2335"/>
    <x v="17"/>
    <x v="1"/>
    <x v="1595"/>
    <x v="1335"/>
    <x v="667"/>
    <x v="2"/>
    <x v="2"/>
    <x v="2"/>
    <x v="4"/>
    <x v="4"/>
    <x v="3"/>
    <x v="2074"/>
    <x v="1605"/>
    <x v="2"/>
    <x v="0"/>
    <x v="2"/>
  </r>
  <r>
    <x v="2335"/>
    <x v="21"/>
    <x v="3"/>
    <x v="1595"/>
    <x v="1335"/>
    <x v="667"/>
    <x v="2"/>
    <x v="2"/>
    <x v="2"/>
    <x v="4"/>
    <x v="4"/>
    <x v="3"/>
    <x v="2075"/>
    <x v="210"/>
    <x v="2"/>
    <x v="0"/>
    <x v="2"/>
  </r>
  <r>
    <x v="2335"/>
    <x v="34"/>
    <x v="3"/>
    <x v="1595"/>
    <x v="1335"/>
    <x v="667"/>
    <x v="2"/>
    <x v="2"/>
    <x v="2"/>
    <x v="4"/>
    <x v="4"/>
    <x v="3"/>
    <x v="2020"/>
    <x v="182"/>
    <x v="2"/>
    <x v="0"/>
    <x v="2"/>
  </r>
  <r>
    <x v="2335"/>
    <x v="42"/>
    <x v="3"/>
    <x v="1595"/>
    <x v="1335"/>
    <x v="667"/>
    <x v="2"/>
    <x v="2"/>
    <x v="2"/>
    <x v="4"/>
    <x v="4"/>
    <x v="3"/>
    <x v="2076"/>
    <x v="139"/>
    <x v="0"/>
    <x v="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44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1"/>
    <x v="0"/>
    <x v="0"/>
    <x v="0"/>
    <x v="0"/>
    <x v="1"/>
    <x v="1"/>
    <x v="1"/>
    <x v="1"/>
    <x v="0"/>
    <x v="1"/>
    <x v="0"/>
  </r>
  <r>
    <x v="2"/>
    <x v="2"/>
    <x v="1"/>
    <x v="2"/>
    <x v="2"/>
    <x v="2"/>
    <x v="1"/>
    <x v="0"/>
    <x v="0"/>
    <x v="1"/>
    <x v="0"/>
    <x v="0"/>
    <x v="2"/>
    <x v="2"/>
    <x v="1"/>
    <x v="0"/>
    <x v="0"/>
  </r>
  <r>
    <x v="3"/>
    <x v="3"/>
    <x v="2"/>
    <x v="3"/>
    <x v="3"/>
    <x v="3"/>
    <x v="0"/>
    <x v="0"/>
    <x v="0"/>
    <x v="0"/>
    <x v="2"/>
    <x v="1"/>
    <x v="3"/>
    <x v="3"/>
    <x v="0"/>
    <x v="0"/>
    <x v="0"/>
  </r>
  <r>
    <x v="4"/>
    <x v="4"/>
    <x v="1"/>
    <x v="4"/>
    <x v="4"/>
    <x v="4"/>
    <x v="0"/>
    <x v="0"/>
    <x v="0"/>
    <x v="0"/>
    <x v="0"/>
    <x v="2"/>
    <x v="4"/>
    <x v="4"/>
    <x v="2"/>
    <x v="0"/>
    <x v="0"/>
  </r>
  <r>
    <x v="5"/>
    <x v="5"/>
    <x v="3"/>
    <x v="5"/>
    <x v="5"/>
    <x v="5"/>
    <x v="0"/>
    <x v="0"/>
    <x v="0"/>
    <x v="0"/>
    <x v="0"/>
    <x v="0"/>
    <x v="5"/>
    <x v="5"/>
    <x v="0"/>
    <x v="0"/>
    <x v="0"/>
  </r>
  <r>
    <x v="6"/>
    <x v="6"/>
    <x v="3"/>
    <x v="6"/>
    <x v="6"/>
    <x v="6"/>
    <x v="0"/>
    <x v="0"/>
    <x v="0"/>
    <x v="0"/>
    <x v="1"/>
    <x v="1"/>
    <x v="6"/>
    <x v="6"/>
    <x v="0"/>
    <x v="0"/>
    <x v="0"/>
  </r>
  <r>
    <x v="7"/>
    <x v="7"/>
    <x v="0"/>
    <x v="7"/>
    <x v="7"/>
    <x v="7"/>
    <x v="0"/>
    <x v="0"/>
    <x v="0"/>
    <x v="2"/>
    <x v="1"/>
    <x v="0"/>
    <x v="7"/>
    <x v="7"/>
    <x v="2"/>
    <x v="1"/>
    <x v="0"/>
  </r>
  <r>
    <x v="8"/>
    <x v="8"/>
    <x v="0"/>
    <x v="8"/>
    <x v="8"/>
    <x v="8"/>
    <x v="1"/>
    <x v="1"/>
    <x v="0"/>
    <x v="3"/>
    <x v="1"/>
    <x v="0"/>
    <x v="8"/>
    <x v="8"/>
    <x v="2"/>
    <x v="0"/>
    <x v="0"/>
  </r>
  <r>
    <x v="9"/>
    <x v="9"/>
    <x v="0"/>
    <x v="9"/>
    <x v="9"/>
    <x v="9"/>
    <x v="0"/>
    <x v="0"/>
    <x v="0"/>
    <x v="0"/>
    <x v="2"/>
    <x v="0"/>
    <x v="9"/>
    <x v="9"/>
    <x v="2"/>
    <x v="0"/>
    <x v="0"/>
  </r>
  <r>
    <x v="10"/>
    <x v="10"/>
    <x v="3"/>
    <x v="10"/>
    <x v="10"/>
    <x v="10"/>
    <x v="1"/>
    <x v="0"/>
    <x v="0"/>
    <x v="1"/>
    <x v="2"/>
    <x v="1"/>
    <x v="10"/>
    <x v="10"/>
    <x v="1"/>
    <x v="1"/>
    <x v="0"/>
  </r>
  <r>
    <x v="11"/>
    <x v="11"/>
    <x v="0"/>
    <x v="11"/>
    <x v="11"/>
    <x v="11"/>
    <x v="0"/>
    <x v="0"/>
    <x v="0"/>
    <x v="0"/>
    <x v="0"/>
    <x v="0"/>
    <x v="11"/>
    <x v="11"/>
    <x v="2"/>
    <x v="0"/>
    <x v="0"/>
  </r>
  <r>
    <x v="12"/>
    <x v="5"/>
    <x v="0"/>
    <x v="12"/>
    <x v="12"/>
    <x v="12"/>
    <x v="0"/>
    <x v="0"/>
    <x v="0"/>
    <x v="0"/>
    <x v="0"/>
    <x v="0"/>
    <x v="12"/>
    <x v="12"/>
    <x v="2"/>
    <x v="0"/>
    <x v="0"/>
  </r>
  <r>
    <x v="13"/>
    <x v="0"/>
    <x v="4"/>
    <x v="13"/>
    <x v="13"/>
    <x v="13"/>
    <x v="0"/>
    <x v="0"/>
    <x v="0"/>
    <x v="0"/>
    <x v="1"/>
    <x v="0"/>
    <x v="13"/>
    <x v="13"/>
    <x v="0"/>
    <x v="0"/>
    <x v="0"/>
  </r>
  <r>
    <x v="14"/>
    <x v="12"/>
    <x v="2"/>
    <x v="14"/>
    <x v="14"/>
    <x v="14"/>
    <x v="1"/>
    <x v="0"/>
    <x v="0"/>
    <x v="1"/>
    <x v="2"/>
    <x v="0"/>
    <x v="14"/>
    <x v="14"/>
    <x v="0"/>
    <x v="0"/>
    <x v="0"/>
  </r>
  <r>
    <x v="15"/>
    <x v="5"/>
    <x v="3"/>
    <x v="15"/>
    <x v="15"/>
    <x v="15"/>
    <x v="0"/>
    <x v="0"/>
    <x v="0"/>
    <x v="0"/>
    <x v="0"/>
    <x v="0"/>
    <x v="15"/>
    <x v="15"/>
    <x v="0"/>
    <x v="0"/>
    <x v="0"/>
  </r>
  <r>
    <x v="16"/>
    <x v="7"/>
    <x v="3"/>
    <x v="16"/>
    <x v="16"/>
    <x v="16"/>
    <x v="0"/>
    <x v="0"/>
    <x v="0"/>
    <x v="2"/>
    <x v="0"/>
    <x v="0"/>
    <x v="16"/>
    <x v="16"/>
    <x v="0"/>
    <x v="1"/>
    <x v="0"/>
  </r>
  <r>
    <x v="17"/>
    <x v="8"/>
    <x v="2"/>
    <x v="17"/>
    <x v="17"/>
    <x v="17"/>
    <x v="1"/>
    <x v="1"/>
    <x v="0"/>
    <x v="3"/>
    <x v="1"/>
    <x v="0"/>
    <x v="17"/>
    <x v="17"/>
    <x v="0"/>
    <x v="0"/>
    <x v="0"/>
  </r>
  <r>
    <x v="18"/>
    <x v="13"/>
    <x v="1"/>
    <x v="18"/>
    <x v="18"/>
    <x v="18"/>
    <x v="1"/>
    <x v="0"/>
    <x v="0"/>
    <x v="3"/>
    <x v="0"/>
    <x v="2"/>
    <x v="18"/>
    <x v="18"/>
    <x v="0"/>
    <x v="0"/>
    <x v="0"/>
  </r>
  <r>
    <x v="19"/>
    <x v="14"/>
    <x v="0"/>
    <x v="19"/>
    <x v="19"/>
    <x v="19"/>
    <x v="0"/>
    <x v="0"/>
    <x v="0"/>
    <x v="0"/>
    <x v="0"/>
    <x v="0"/>
    <x v="19"/>
    <x v="19"/>
    <x v="2"/>
    <x v="0"/>
    <x v="0"/>
  </r>
  <r>
    <x v="20"/>
    <x v="12"/>
    <x v="3"/>
    <x v="20"/>
    <x v="20"/>
    <x v="20"/>
    <x v="1"/>
    <x v="0"/>
    <x v="0"/>
    <x v="1"/>
    <x v="0"/>
    <x v="0"/>
    <x v="20"/>
    <x v="20"/>
    <x v="0"/>
    <x v="0"/>
    <x v="0"/>
  </r>
  <r>
    <x v="21"/>
    <x v="10"/>
    <x v="3"/>
    <x v="21"/>
    <x v="21"/>
    <x v="21"/>
    <x v="1"/>
    <x v="0"/>
    <x v="0"/>
    <x v="1"/>
    <x v="2"/>
    <x v="1"/>
    <x v="21"/>
    <x v="21"/>
    <x v="1"/>
    <x v="1"/>
    <x v="0"/>
  </r>
  <r>
    <x v="22"/>
    <x v="7"/>
    <x v="3"/>
    <x v="22"/>
    <x v="22"/>
    <x v="22"/>
    <x v="0"/>
    <x v="0"/>
    <x v="0"/>
    <x v="2"/>
    <x v="2"/>
    <x v="0"/>
    <x v="22"/>
    <x v="22"/>
    <x v="1"/>
    <x v="1"/>
    <x v="0"/>
  </r>
  <r>
    <x v="23"/>
    <x v="2"/>
    <x v="0"/>
    <x v="23"/>
    <x v="23"/>
    <x v="23"/>
    <x v="1"/>
    <x v="0"/>
    <x v="0"/>
    <x v="1"/>
    <x v="0"/>
    <x v="0"/>
    <x v="23"/>
    <x v="23"/>
    <x v="2"/>
    <x v="0"/>
    <x v="0"/>
  </r>
  <r>
    <x v="24"/>
    <x v="10"/>
    <x v="0"/>
    <x v="24"/>
    <x v="24"/>
    <x v="24"/>
    <x v="1"/>
    <x v="0"/>
    <x v="0"/>
    <x v="1"/>
    <x v="1"/>
    <x v="2"/>
    <x v="24"/>
    <x v="24"/>
    <x v="1"/>
    <x v="1"/>
    <x v="0"/>
  </r>
  <r>
    <x v="25"/>
    <x v="7"/>
    <x v="0"/>
    <x v="25"/>
    <x v="25"/>
    <x v="25"/>
    <x v="0"/>
    <x v="0"/>
    <x v="0"/>
    <x v="2"/>
    <x v="0"/>
    <x v="0"/>
    <x v="25"/>
    <x v="25"/>
    <x v="0"/>
    <x v="1"/>
    <x v="0"/>
  </r>
  <r>
    <x v="26"/>
    <x v="15"/>
    <x v="1"/>
    <x v="26"/>
    <x v="26"/>
    <x v="26"/>
    <x v="0"/>
    <x v="0"/>
    <x v="0"/>
    <x v="0"/>
    <x v="1"/>
    <x v="0"/>
    <x v="26"/>
    <x v="26"/>
    <x v="1"/>
    <x v="0"/>
    <x v="0"/>
  </r>
  <r>
    <x v="27"/>
    <x v="16"/>
    <x v="1"/>
    <x v="27"/>
    <x v="27"/>
    <x v="27"/>
    <x v="1"/>
    <x v="1"/>
    <x v="0"/>
    <x v="3"/>
    <x v="0"/>
    <x v="2"/>
    <x v="27"/>
    <x v="27"/>
    <x v="0"/>
    <x v="0"/>
    <x v="0"/>
  </r>
  <r>
    <x v="28"/>
    <x v="12"/>
    <x v="0"/>
    <x v="7"/>
    <x v="28"/>
    <x v="28"/>
    <x v="1"/>
    <x v="0"/>
    <x v="0"/>
    <x v="1"/>
    <x v="0"/>
    <x v="0"/>
    <x v="28"/>
    <x v="28"/>
    <x v="1"/>
    <x v="0"/>
    <x v="0"/>
  </r>
  <r>
    <x v="29"/>
    <x v="14"/>
    <x v="2"/>
    <x v="28"/>
    <x v="29"/>
    <x v="29"/>
    <x v="0"/>
    <x v="0"/>
    <x v="0"/>
    <x v="0"/>
    <x v="1"/>
    <x v="0"/>
    <x v="29"/>
    <x v="29"/>
    <x v="0"/>
    <x v="0"/>
    <x v="0"/>
  </r>
  <r>
    <x v="30"/>
    <x v="9"/>
    <x v="0"/>
    <x v="29"/>
    <x v="30"/>
    <x v="30"/>
    <x v="0"/>
    <x v="0"/>
    <x v="0"/>
    <x v="0"/>
    <x v="0"/>
    <x v="0"/>
    <x v="30"/>
    <x v="30"/>
    <x v="1"/>
    <x v="0"/>
    <x v="0"/>
  </r>
  <r>
    <x v="31"/>
    <x v="1"/>
    <x v="0"/>
    <x v="30"/>
    <x v="31"/>
    <x v="31"/>
    <x v="1"/>
    <x v="0"/>
    <x v="0"/>
    <x v="0"/>
    <x v="0"/>
    <x v="2"/>
    <x v="31"/>
    <x v="31"/>
    <x v="0"/>
    <x v="0"/>
    <x v="0"/>
  </r>
  <r>
    <x v="32"/>
    <x v="5"/>
    <x v="1"/>
    <x v="31"/>
    <x v="32"/>
    <x v="32"/>
    <x v="0"/>
    <x v="0"/>
    <x v="0"/>
    <x v="0"/>
    <x v="1"/>
    <x v="0"/>
    <x v="32"/>
    <x v="32"/>
    <x v="1"/>
    <x v="0"/>
    <x v="0"/>
  </r>
  <r>
    <x v="33"/>
    <x v="17"/>
    <x v="3"/>
    <x v="32"/>
    <x v="33"/>
    <x v="33"/>
    <x v="1"/>
    <x v="0"/>
    <x v="0"/>
    <x v="0"/>
    <x v="0"/>
    <x v="1"/>
    <x v="33"/>
    <x v="33"/>
    <x v="0"/>
    <x v="1"/>
    <x v="0"/>
  </r>
  <r>
    <x v="34"/>
    <x v="18"/>
    <x v="0"/>
    <x v="33"/>
    <x v="34"/>
    <x v="34"/>
    <x v="0"/>
    <x v="1"/>
    <x v="0"/>
    <x v="3"/>
    <x v="0"/>
    <x v="1"/>
    <x v="34"/>
    <x v="34"/>
    <x v="1"/>
    <x v="1"/>
    <x v="0"/>
  </r>
  <r>
    <x v="35"/>
    <x v="15"/>
    <x v="4"/>
    <x v="34"/>
    <x v="35"/>
    <x v="35"/>
    <x v="0"/>
    <x v="0"/>
    <x v="0"/>
    <x v="0"/>
    <x v="2"/>
    <x v="0"/>
    <x v="35"/>
    <x v="35"/>
    <x v="2"/>
    <x v="1"/>
    <x v="0"/>
  </r>
  <r>
    <x v="36"/>
    <x v="19"/>
    <x v="1"/>
    <x v="35"/>
    <x v="13"/>
    <x v="36"/>
    <x v="0"/>
    <x v="0"/>
    <x v="0"/>
    <x v="0"/>
    <x v="0"/>
    <x v="0"/>
    <x v="36"/>
    <x v="36"/>
    <x v="2"/>
    <x v="1"/>
    <x v="0"/>
  </r>
  <r>
    <x v="37"/>
    <x v="5"/>
    <x v="0"/>
    <x v="36"/>
    <x v="36"/>
    <x v="37"/>
    <x v="0"/>
    <x v="0"/>
    <x v="0"/>
    <x v="0"/>
    <x v="0"/>
    <x v="0"/>
    <x v="37"/>
    <x v="37"/>
    <x v="2"/>
    <x v="1"/>
    <x v="0"/>
  </r>
  <r>
    <x v="38"/>
    <x v="14"/>
    <x v="2"/>
    <x v="37"/>
    <x v="37"/>
    <x v="38"/>
    <x v="0"/>
    <x v="0"/>
    <x v="0"/>
    <x v="0"/>
    <x v="0"/>
    <x v="0"/>
    <x v="38"/>
    <x v="38"/>
    <x v="0"/>
    <x v="1"/>
    <x v="0"/>
  </r>
  <r>
    <x v="39"/>
    <x v="20"/>
    <x v="3"/>
    <x v="38"/>
    <x v="38"/>
    <x v="39"/>
    <x v="0"/>
    <x v="1"/>
    <x v="0"/>
    <x v="3"/>
    <x v="1"/>
    <x v="2"/>
    <x v="39"/>
    <x v="39"/>
    <x v="2"/>
    <x v="1"/>
    <x v="0"/>
  </r>
  <r>
    <x v="40"/>
    <x v="21"/>
    <x v="0"/>
    <x v="39"/>
    <x v="39"/>
    <x v="40"/>
    <x v="0"/>
    <x v="0"/>
    <x v="1"/>
    <x v="3"/>
    <x v="2"/>
    <x v="2"/>
    <x v="40"/>
    <x v="40"/>
    <x v="0"/>
    <x v="1"/>
    <x v="0"/>
  </r>
  <r>
    <x v="41"/>
    <x v="22"/>
    <x v="0"/>
    <x v="40"/>
    <x v="40"/>
    <x v="41"/>
    <x v="1"/>
    <x v="0"/>
    <x v="0"/>
    <x v="0"/>
    <x v="2"/>
    <x v="0"/>
    <x v="41"/>
    <x v="41"/>
    <x v="0"/>
    <x v="1"/>
    <x v="0"/>
  </r>
  <r>
    <x v="42"/>
    <x v="14"/>
    <x v="0"/>
    <x v="22"/>
    <x v="9"/>
    <x v="42"/>
    <x v="0"/>
    <x v="0"/>
    <x v="0"/>
    <x v="0"/>
    <x v="1"/>
    <x v="0"/>
    <x v="42"/>
    <x v="42"/>
    <x v="2"/>
    <x v="1"/>
    <x v="0"/>
  </r>
  <r>
    <x v="43"/>
    <x v="0"/>
    <x v="0"/>
    <x v="41"/>
    <x v="41"/>
    <x v="43"/>
    <x v="0"/>
    <x v="0"/>
    <x v="0"/>
    <x v="0"/>
    <x v="2"/>
    <x v="0"/>
    <x v="43"/>
    <x v="43"/>
    <x v="1"/>
    <x v="1"/>
    <x v="0"/>
  </r>
  <r>
    <x v="44"/>
    <x v="19"/>
    <x v="0"/>
    <x v="42"/>
    <x v="42"/>
    <x v="44"/>
    <x v="1"/>
    <x v="0"/>
    <x v="0"/>
    <x v="3"/>
    <x v="0"/>
    <x v="0"/>
    <x v="44"/>
    <x v="44"/>
    <x v="2"/>
    <x v="1"/>
    <x v="0"/>
  </r>
  <r>
    <x v="45"/>
    <x v="23"/>
    <x v="1"/>
    <x v="43"/>
    <x v="43"/>
    <x v="45"/>
    <x v="1"/>
    <x v="0"/>
    <x v="0"/>
    <x v="3"/>
    <x v="0"/>
    <x v="2"/>
    <x v="45"/>
    <x v="45"/>
    <x v="1"/>
    <x v="1"/>
    <x v="0"/>
  </r>
  <r>
    <x v="46"/>
    <x v="24"/>
    <x v="1"/>
    <x v="44"/>
    <x v="44"/>
    <x v="46"/>
    <x v="1"/>
    <x v="0"/>
    <x v="0"/>
    <x v="1"/>
    <x v="0"/>
    <x v="2"/>
    <x v="46"/>
    <x v="46"/>
    <x v="2"/>
    <x v="1"/>
    <x v="0"/>
  </r>
  <r>
    <x v="47"/>
    <x v="25"/>
    <x v="0"/>
    <x v="45"/>
    <x v="45"/>
    <x v="47"/>
    <x v="0"/>
    <x v="0"/>
    <x v="0"/>
    <x v="0"/>
    <x v="2"/>
    <x v="2"/>
    <x v="47"/>
    <x v="47"/>
    <x v="1"/>
    <x v="1"/>
    <x v="0"/>
  </r>
  <r>
    <x v="48"/>
    <x v="24"/>
    <x v="1"/>
    <x v="46"/>
    <x v="46"/>
    <x v="48"/>
    <x v="1"/>
    <x v="0"/>
    <x v="0"/>
    <x v="1"/>
    <x v="2"/>
    <x v="2"/>
    <x v="48"/>
    <x v="48"/>
    <x v="0"/>
    <x v="1"/>
    <x v="0"/>
  </r>
  <r>
    <x v="49"/>
    <x v="24"/>
    <x v="0"/>
    <x v="47"/>
    <x v="47"/>
    <x v="49"/>
    <x v="1"/>
    <x v="0"/>
    <x v="0"/>
    <x v="1"/>
    <x v="0"/>
    <x v="2"/>
    <x v="49"/>
    <x v="49"/>
    <x v="2"/>
    <x v="1"/>
    <x v="0"/>
  </r>
  <r>
    <x v="50"/>
    <x v="26"/>
    <x v="5"/>
    <x v="48"/>
    <x v="48"/>
    <x v="50"/>
    <x v="1"/>
    <x v="0"/>
    <x v="0"/>
    <x v="3"/>
    <x v="0"/>
    <x v="0"/>
    <x v="50"/>
    <x v="50"/>
    <x v="1"/>
    <x v="1"/>
    <x v="0"/>
  </r>
  <r>
    <x v="51"/>
    <x v="11"/>
    <x v="1"/>
    <x v="49"/>
    <x v="49"/>
    <x v="51"/>
    <x v="0"/>
    <x v="0"/>
    <x v="0"/>
    <x v="0"/>
    <x v="0"/>
    <x v="0"/>
    <x v="51"/>
    <x v="51"/>
    <x v="2"/>
    <x v="1"/>
    <x v="0"/>
  </r>
  <r>
    <x v="52"/>
    <x v="16"/>
    <x v="4"/>
    <x v="11"/>
    <x v="50"/>
    <x v="52"/>
    <x v="1"/>
    <x v="1"/>
    <x v="0"/>
    <x v="3"/>
    <x v="0"/>
    <x v="2"/>
    <x v="52"/>
    <x v="52"/>
    <x v="2"/>
    <x v="1"/>
    <x v="0"/>
  </r>
  <r>
    <x v="53"/>
    <x v="11"/>
    <x v="3"/>
    <x v="50"/>
    <x v="51"/>
    <x v="53"/>
    <x v="0"/>
    <x v="0"/>
    <x v="0"/>
    <x v="0"/>
    <x v="0"/>
    <x v="0"/>
    <x v="53"/>
    <x v="53"/>
    <x v="2"/>
    <x v="1"/>
    <x v="0"/>
  </r>
  <r>
    <x v="54"/>
    <x v="9"/>
    <x v="1"/>
    <x v="51"/>
    <x v="52"/>
    <x v="54"/>
    <x v="0"/>
    <x v="0"/>
    <x v="0"/>
    <x v="0"/>
    <x v="2"/>
    <x v="0"/>
    <x v="54"/>
    <x v="54"/>
    <x v="2"/>
    <x v="0"/>
    <x v="0"/>
  </r>
  <r>
    <x v="55"/>
    <x v="27"/>
    <x v="0"/>
    <x v="52"/>
    <x v="53"/>
    <x v="55"/>
    <x v="1"/>
    <x v="0"/>
    <x v="0"/>
    <x v="3"/>
    <x v="1"/>
    <x v="0"/>
    <x v="55"/>
    <x v="55"/>
    <x v="0"/>
    <x v="0"/>
    <x v="0"/>
  </r>
  <r>
    <x v="56"/>
    <x v="28"/>
    <x v="3"/>
    <x v="53"/>
    <x v="54"/>
    <x v="56"/>
    <x v="0"/>
    <x v="0"/>
    <x v="0"/>
    <x v="1"/>
    <x v="2"/>
    <x v="1"/>
    <x v="56"/>
    <x v="56"/>
    <x v="1"/>
    <x v="0"/>
    <x v="0"/>
  </r>
  <r>
    <x v="57"/>
    <x v="11"/>
    <x v="3"/>
    <x v="54"/>
    <x v="55"/>
    <x v="57"/>
    <x v="0"/>
    <x v="0"/>
    <x v="0"/>
    <x v="0"/>
    <x v="1"/>
    <x v="0"/>
    <x v="57"/>
    <x v="57"/>
    <x v="2"/>
    <x v="0"/>
    <x v="0"/>
  </r>
  <r>
    <x v="58"/>
    <x v="29"/>
    <x v="1"/>
    <x v="55"/>
    <x v="56"/>
    <x v="58"/>
    <x v="0"/>
    <x v="0"/>
    <x v="0"/>
    <x v="0"/>
    <x v="1"/>
    <x v="1"/>
    <x v="58"/>
    <x v="58"/>
    <x v="2"/>
    <x v="0"/>
    <x v="0"/>
  </r>
  <r>
    <x v="59"/>
    <x v="14"/>
    <x v="3"/>
    <x v="56"/>
    <x v="57"/>
    <x v="59"/>
    <x v="0"/>
    <x v="0"/>
    <x v="0"/>
    <x v="0"/>
    <x v="0"/>
    <x v="0"/>
    <x v="59"/>
    <x v="59"/>
    <x v="0"/>
    <x v="0"/>
    <x v="0"/>
  </r>
  <r>
    <x v="60"/>
    <x v="18"/>
    <x v="0"/>
    <x v="57"/>
    <x v="9"/>
    <x v="60"/>
    <x v="0"/>
    <x v="1"/>
    <x v="0"/>
    <x v="3"/>
    <x v="1"/>
    <x v="1"/>
    <x v="60"/>
    <x v="60"/>
    <x v="0"/>
    <x v="0"/>
    <x v="0"/>
  </r>
  <r>
    <x v="61"/>
    <x v="22"/>
    <x v="3"/>
    <x v="58"/>
    <x v="58"/>
    <x v="61"/>
    <x v="1"/>
    <x v="0"/>
    <x v="0"/>
    <x v="0"/>
    <x v="2"/>
    <x v="0"/>
    <x v="61"/>
    <x v="61"/>
    <x v="0"/>
    <x v="0"/>
    <x v="0"/>
  </r>
  <r>
    <x v="62"/>
    <x v="0"/>
    <x v="3"/>
    <x v="59"/>
    <x v="59"/>
    <x v="62"/>
    <x v="0"/>
    <x v="0"/>
    <x v="0"/>
    <x v="0"/>
    <x v="1"/>
    <x v="0"/>
    <x v="62"/>
    <x v="62"/>
    <x v="2"/>
    <x v="0"/>
    <x v="0"/>
  </r>
  <r>
    <x v="63"/>
    <x v="22"/>
    <x v="4"/>
    <x v="11"/>
    <x v="60"/>
    <x v="13"/>
    <x v="1"/>
    <x v="0"/>
    <x v="0"/>
    <x v="0"/>
    <x v="1"/>
    <x v="0"/>
    <x v="63"/>
    <x v="63"/>
    <x v="2"/>
    <x v="0"/>
    <x v="0"/>
  </r>
  <r>
    <x v="64"/>
    <x v="27"/>
    <x v="0"/>
    <x v="60"/>
    <x v="61"/>
    <x v="63"/>
    <x v="1"/>
    <x v="0"/>
    <x v="0"/>
    <x v="3"/>
    <x v="1"/>
    <x v="0"/>
    <x v="64"/>
    <x v="64"/>
    <x v="0"/>
    <x v="0"/>
    <x v="0"/>
  </r>
  <r>
    <x v="65"/>
    <x v="30"/>
    <x v="3"/>
    <x v="61"/>
    <x v="62"/>
    <x v="64"/>
    <x v="0"/>
    <x v="0"/>
    <x v="0"/>
    <x v="1"/>
    <x v="1"/>
    <x v="0"/>
    <x v="65"/>
    <x v="65"/>
    <x v="1"/>
    <x v="0"/>
    <x v="0"/>
  </r>
  <r>
    <x v="66"/>
    <x v="18"/>
    <x v="0"/>
    <x v="62"/>
    <x v="63"/>
    <x v="65"/>
    <x v="0"/>
    <x v="1"/>
    <x v="0"/>
    <x v="3"/>
    <x v="0"/>
    <x v="1"/>
    <x v="66"/>
    <x v="66"/>
    <x v="1"/>
    <x v="0"/>
    <x v="0"/>
  </r>
  <r>
    <x v="67"/>
    <x v="31"/>
    <x v="0"/>
    <x v="63"/>
    <x v="64"/>
    <x v="66"/>
    <x v="1"/>
    <x v="1"/>
    <x v="0"/>
    <x v="3"/>
    <x v="1"/>
    <x v="2"/>
    <x v="67"/>
    <x v="67"/>
    <x v="0"/>
    <x v="0"/>
    <x v="0"/>
  </r>
  <r>
    <x v="68"/>
    <x v="1"/>
    <x v="2"/>
    <x v="64"/>
    <x v="4"/>
    <x v="67"/>
    <x v="1"/>
    <x v="0"/>
    <x v="0"/>
    <x v="0"/>
    <x v="2"/>
    <x v="2"/>
    <x v="68"/>
    <x v="68"/>
    <x v="1"/>
    <x v="0"/>
    <x v="0"/>
  </r>
  <r>
    <x v="69"/>
    <x v="0"/>
    <x v="0"/>
    <x v="65"/>
    <x v="65"/>
    <x v="68"/>
    <x v="0"/>
    <x v="0"/>
    <x v="0"/>
    <x v="0"/>
    <x v="2"/>
    <x v="0"/>
    <x v="69"/>
    <x v="69"/>
    <x v="0"/>
    <x v="0"/>
    <x v="0"/>
  </r>
  <r>
    <x v="70"/>
    <x v="32"/>
    <x v="0"/>
    <x v="66"/>
    <x v="66"/>
    <x v="69"/>
    <x v="0"/>
    <x v="0"/>
    <x v="0"/>
    <x v="3"/>
    <x v="2"/>
    <x v="2"/>
    <x v="70"/>
    <x v="70"/>
    <x v="1"/>
    <x v="0"/>
    <x v="0"/>
  </r>
  <r>
    <x v="71"/>
    <x v="14"/>
    <x v="4"/>
    <x v="67"/>
    <x v="67"/>
    <x v="70"/>
    <x v="0"/>
    <x v="0"/>
    <x v="0"/>
    <x v="1"/>
    <x v="1"/>
    <x v="2"/>
    <x v="71"/>
    <x v="71"/>
    <x v="1"/>
    <x v="0"/>
    <x v="0"/>
  </r>
  <r>
    <x v="72"/>
    <x v="24"/>
    <x v="3"/>
    <x v="68"/>
    <x v="68"/>
    <x v="21"/>
    <x v="1"/>
    <x v="0"/>
    <x v="0"/>
    <x v="1"/>
    <x v="0"/>
    <x v="1"/>
    <x v="72"/>
    <x v="72"/>
    <x v="0"/>
    <x v="0"/>
    <x v="0"/>
  </r>
  <r>
    <x v="73"/>
    <x v="5"/>
    <x v="3"/>
    <x v="69"/>
    <x v="69"/>
    <x v="71"/>
    <x v="0"/>
    <x v="0"/>
    <x v="0"/>
    <x v="0"/>
    <x v="2"/>
    <x v="0"/>
    <x v="73"/>
    <x v="73"/>
    <x v="0"/>
    <x v="0"/>
    <x v="0"/>
  </r>
  <r>
    <x v="74"/>
    <x v="27"/>
    <x v="3"/>
    <x v="70"/>
    <x v="70"/>
    <x v="72"/>
    <x v="1"/>
    <x v="0"/>
    <x v="0"/>
    <x v="3"/>
    <x v="2"/>
    <x v="0"/>
    <x v="74"/>
    <x v="74"/>
    <x v="1"/>
    <x v="0"/>
    <x v="0"/>
  </r>
  <r>
    <x v="75"/>
    <x v="27"/>
    <x v="0"/>
    <x v="71"/>
    <x v="71"/>
    <x v="73"/>
    <x v="1"/>
    <x v="0"/>
    <x v="0"/>
    <x v="3"/>
    <x v="2"/>
    <x v="0"/>
    <x v="75"/>
    <x v="75"/>
    <x v="2"/>
    <x v="0"/>
    <x v="0"/>
  </r>
  <r>
    <x v="76"/>
    <x v="1"/>
    <x v="3"/>
    <x v="72"/>
    <x v="72"/>
    <x v="74"/>
    <x v="1"/>
    <x v="0"/>
    <x v="0"/>
    <x v="0"/>
    <x v="2"/>
    <x v="1"/>
    <x v="76"/>
    <x v="76"/>
    <x v="0"/>
    <x v="0"/>
    <x v="0"/>
  </r>
  <r>
    <x v="77"/>
    <x v="19"/>
    <x v="3"/>
    <x v="73"/>
    <x v="73"/>
    <x v="75"/>
    <x v="0"/>
    <x v="0"/>
    <x v="0"/>
    <x v="0"/>
    <x v="0"/>
    <x v="0"/>
    <x v="77"/>
    <x v="77"/>
    <x v="1"/>
    <x v="0"/>
    <x v="0"/>
  </r>
  <r>
    <x v="78"/>
    <x v="22"/>
    <x v="3"/>
    <x v="74"/>
    <x v="74"/>
    <x v="76"/>
    <x v="1"/>
    <x v="0"/>
    <x v="0"/>
    <x v="0"/>
    <x v="1"/>
    <x v="0"/>
    <x v="78"/>
    <x v="78"/>
    <x v="2"/>
    <x v="0"/>
    <x v="0"/>
  </r>
  <r>
    <x v="79"/>
    <x v="14"/>
    <x v="3"/>
    <x v="75"/>
    <x v="75"/>
    <x v="77"/>
    <x v="0"/>
    <x v="0"/>
    <x v="0"/>
    <x v="0"/>
    <x v="1"/>
    <x v="0"/>
    <x v="79"/>
    <x v="79"/>
    <x v="2"/>
    <x v="0"/>
    <x v="0"/>
  </r>
  <r>
    <x v="80"/>
    <x v="13"/>
    <x v="3"/>
    <x v="76"/>
    <x v="76"/>
    <x v="78"/>
    <x v="1"/>
    <x v="0"/>
    <x v="0"/>
    <x v="3"/>
    <x v="1"/>
    <x v="2"/>
    <x v="80"/>
    <x v="80"/>
    <x v="2"/>
    <x v="0"/>
    <x v="0"/>
  </r>
  <r>
    <x v="81"/>
    <x v="29"/>
    <x v="3"/>
    <x v="77"/>
    <x v="77"/>
    <x v="45"/>
    <x v="0"/>
    <x v="0"/>
    <x v="0"/>
    <x v="0"/>
    <x v="1"/>
    <x v="2"/>
    <x v="81"/>
    <x v="81"/>
    <x v="2"/>
    <x v="0"/>
    <x v="0"/>
  </r>
  <r>
    <x v="82"/>
    <x v="8"/>
    <x v="3"/>
    <x v="78"/>
    <x v="78"/>
    <x v="79"/>
    <x v="1"/>
    <x v="0"/>
    <x v="0"/>
    <x v="3"/>
    <x v="1"/>
    <x v="2"/>
    <x v="82"/>
    <x v="82"/>
    <x v="0"/>
    <x v="0"/>
    <x v="0"/>
  </r>
  <r>
    <x v="83"/>
    <x v="16"/>
    <x v="3"/>
    <x v="79"/>
    <x v="79"/>
    <x v="80"/>
    <x v="1"/>
    <x v="1"/>
    <x v="0"/>
    <x v="3"/>
    <x v="1"/>
    <x v="2"/>
    <x v="83"/>
    <x v="83"/>
    <x v="2"/>
    <x v="0"/>
    <x v="0"/>
  </r>
  <r>
    <x v="84"/>
    <x v="28"/>
    <x v="4"/>
    <x v="80"/>
    <x v="80"/>
    <x v="81"/>
    <x v="0"/>
    <x v="0"/>
    <x v="0"/>
    <x v="1"/>
    <x v="0"/>
    <x v="2"/>
    <x v="84"/>
    <x v="84"/>
    <x v="0"/>
    <x v="0"/>
    <x v="0"/>
  </r>
  <r>
    <x v="85"/>
    <x v="28"/>
    <x v="3"/>
    <x v="81"/>
    <x v="81"/>
    <x v="82"/>
    <x v="0"/>
    <x v="0"/>
    <x v="0"/>
    <x v="1"/>
    <x v="1"/>
    <x v="2"/>
    <x v="85"/>
    <x v="85"/>
    <x v="2"/>
    <x v="0"/>
    <x v="0"/>
  </r>
  <r>
    <x v="86"/>
    <x v="18"/>
    <x v="6"/>
    <x v="82"/>
    <x v="37"/>
    <x v="83"/>
    <x v="0"/>
    <x v="1"/>
    <x v="0"/>
    <x v="3"/>
    <x v="2"/>
    <x v="2"/>
    <x v="86"/>
    <x v="86"/>
    <x v="0"/>
    <x v="0"/>
    <x v="0"/>
  </r>
  <r>
    <x v="87"/>
    <x v="30"/>
    <x v="0"/>
    <x v="83"/>
    <x v="82"/>
    <x v="84"/>
    <x v="0"/>
    <x v="0"/>
    <x v="0"/>
    <x v="0"/>
    <x v="1"/>
    <x v="0"/>
    <x v="87"/>
    <x v="87"/>
    <x v="2"/>
    <x v="0"/>
    <x v="0"/>
  </r>
  <r>
    <x v="88"/>
    <x v="33"/>
    <x v="3"/>
    <x v="84"/>
    <x v="83"/>
    <x v="85"/>
    <x v="1"/>
    <x v="1"/>
    <x v="0"/>
    <x v="3"/>
    <x v="0"/>
    <x v="1"/>
    <x v="88"/>
    <x v="88"/>
    <x v="2"/>
    <x v="0"/>
    <x v="0"/>
  </r>
  <r>
    <x v="89"/>
    <x v="18"/>
    <x v="0"/>
    <x v="85"/>
    <x v="84"/>
    <x v="86"/>
    <x v="0"/>
    <x v="1"/>
    <x v="0"/>
    <x v="3"/>
    <x v="1"/>
    <x v="2"/>
    <x v="89"/>
    <x v="89"/>
    <x v="2"/>
    <x v="0"/>
    <x v="0"/>
  </r>
  <r>
    <x v="90"/>
    <x v="34"/>
    <x v="0"/>
    <x v="86"/>
    <x v="85"/>
    <x v="87"/>
    <x v="0"/>
    <x v="0"/>
    <x v="0"/>
    <x v="3"/>
    <x v="2"/>
    <x v="1"/>
    <x v="90"/>
    <x v="90"/>
    <x v="2"/>
    <x v="0"/>
    <x v="0"/>
  </r>
  <r>
    <x v="91"/>
    <x v="35"/>
    <x v="2"/>
    <x v="87"/>
    <x v="86"/>
    <x v="88"/>
    <x v="0"/>
    <x v="0"/>
    <x v="0"/>
    <x v="0"/>
    <x v="0"/>
    <x v="2"/>
    <x v="91"/>
    <x v="91"/>
    <x v="1"/>
    <x v="0"/>
    <x v="0"/>
  </r>
  <r>
    <x v="92"/>
    <x v="28"/>
    <x v="3"/>
    <x v="88"/>
    <x v="87"/>
    <x v="89"/>
    <x v="0"/>
    <x v="0"/>
    <x v="0"/>
    <x v="1"/>
    <x v="2"/>
    <x v="2"/>
    <x v="92"/>
    <x v="92"/>
    <x v="0"/>
    <x v="0"/>
    <x v="0"/>
  </r>
  <r>
    <x v="93"/>
    <x v="1"/>
    <x v="1"/>
    <x v="11"/>
    <x v="88"/>
    <x v="90"/>
    <x v="1"/>
    <x v="0"/>
    <x v="0"/>
    <x v="0"/>
    <x v="2"/>
    <x v="2"/>
    <x v="93"/>
    <x v="93"/>
    <x v="0"/>
    <x v="0"/>
    <x v="0"/>
  </r>
  <r>
    <x v="94"/>
    <x v="2"/>
    <x v="3"/>
    <x v="28"/>
    <x v="89"/>
    <x v="8"/>
    <x v="1"/>
    <x v="0"/>
    <x v="0"/>
    <x v="1"/>
    <x v="1"/>
    <x v="0"/>
    <x v="94"/>
    <x v="94"/>
    <x v="1"/>
    <x v="0"/>
    <x v="0"/>
  </r>
  <r>
    <x v="95"/>
    <x v="27"/>
    <x v="1"/>
    <x v="89"/>
    <x v="90"/>
    <x v="91"/>
    <x v="1"/>
    <x v="0"/>
    <x v="0"/>
    <x v="3"/>
    <x v="1"/>
    <x v="0"/>
    <x v="95"/>
    <x v="95"/>
    <x v="0"/>
    <x v="0"/>
    <x v="0"/>
  </r>
  <r>
    <x v="96"/>
    <x v="17"/>
    <x v="0"/>
    <x v="90"/>
    <x v="66"/>
    <x v="92"/>
    <x v="1"/>
    <x v="0"/>
    <x v="0"/>
    <x v="0"/>
    <x v="0"/>
    <x v="2"/>
    <x v="96"/>
    <x v="96"/>
    <x v="2"/>
    <x v="0"/>
    <x v="0"/>
  </r>
  <r>
    <x v="97"/>
    <x v="24"/>
    <x v="3"/>
    <x v="91"/>
    <x v="91"/>
    <x v="93"/>
    <x v="1"/>
    <x v="0"/>
    <x v="0"/>
    <x v="1"/>
    <x v="1"/>
    <x v="2"/>
    <x v="97"/>
    <x v="97"/>
    <x v="0"/>
    <x v="0"/>
    <x v="0"/>
  </r>
  <r>
    <x v="98"/>
    <x v="5"/>
    <x v="3"/>
    <x v="92"/>
    <x v="92"/>
    <x v="94"/>
    <x v="0"/>
    <x v="0"/>
    <x v="0"/>
    <x v="0"/>
    <x v="1"/>
    <x v="0"/>
    <x v="98"/>
    <x v="98"/>
    <x v="0"/>
    <x v="0"/>
    <x v="0"/>
  </r>
  <r>
    <x v="99"/>
    <x v="29"/>
    <x v="1"/>
    <x v="62"/>
    <x v="93"/>
    <x v="95"/>
    <x v="0"/>
    <x v="0"/>
    <x v="0"/>
    <x v="0"/>
    <x v="2"/>
    <x v="2"/>
    <x v="99"/>
    <x v="99"/>
    <x v="0"/>
    <x v="0"/>
    <x v="0"/>
  </r>
  <r>
    <x v="100"/>
    <x v="36"/>
    <x v="0"/>
    <x v="93"/>
    <x v="94"/>
    <x v="96"/>
    <x v="1"/>
    <x v="0"/>
    <x v="0"/>
    <x v="0"/>
    <x v="2"/>
    <x v="0"/>
    <x v="100"/>
    <x v="100"/>
    <x v="0"/>
    <x v="0"/>
    <x v="0"/>
  </r>
  <r>
    <x v="101"/>
    <x v="36"/>
    <x v="3"/>
    <x v="94"/>
    <x v="95"/>
    <x v="97"/>
    <x v="1"/>
    <x v="0"/>
    <x v="0"/>
    <x v="0"/>
    <x v="0"/>
    <x v="0"/>
    <x v="101"/>
    <x v="101"/>
    <x v="2"/>
    <x v="0"/>
    <x v="0"/>
  </r>
  <r>
    <x v="102"/>
    <x v="18"/>
    <x v="1"/>
    <x v="95"/>
    <x v="96"/>
    <x v="98"/>
    <x v="0"/>
    <x v="1"/>
    <x v="0"/>
    <x v="3"/>
    <x v="0"/>
    <x v="2"/>
    <x v="102"/>
    <x v="102"/>
    <x v="0"/>
    <x v="0"/>
    <x v="0"/>
  </r>
  <r>
    <x v="103"/>
    <x v="17"/>
    <x v="3"/>
    <x v="96"/>
    <x v="97"/>
    <x v="46"/>
    <x v="1"/>
    <x v="0"/>
    <x v="0"/>
    <x v="0"/>
    <x v="1"/>
    <x v="2"/>
    <x v="103"/>
    <x v="103"/>
    <x v="2"/>
    <x v="0"/>
    <x v="0"/>
  </r>
  <r>
    <x v="104"/>
    <x v="33"/>
    <x v="3"/>
    <x v="97"/>
    <x v="98"/>
    <x v="99"/>
    <x v="1"/>
    <x v="1"/>
    <x v="0"/>
    <x v="3"/>
    <x v="0"/>
    <x v="1"/>
    <x v="104"/>
    <x v="104"/>
    <x v="2"/>
    <x v="0"/>
    <x v="0"/>
  </r>
  <r>
    <x v="105"/>
    <x v="24"/>
    <x v="3"/>
    <x v="98"/>
    <x v="99"/>
    <x v="100"/>
    <x v="1"/>
    <x v="0"/>
    <x v="0"/>
    <x v="1"/>
    <x v="1"/>
    <x v="1"/>
    <x v="97"/>
    <x v="105"/>
    <x v="0"/>
    <x v="0"/>
    <x v="0"/>
  </r>
  <r>
    <x v="106"/>
    <x v="9"/>
    <x v="3"/>
    <x v="99"/>
    <x v="100"/>
    <x v="101"/>
    <x v="0"/>
    <x v="0"/>
    <x v="0"/>
    <x v="0"/>
    <x v="1"/>
    <x v="0"/>
    <x v="105"/>
    <x v="106"/>
    <x v="0"/>
    <x v="0"/>
    <x v="0"/>
  </r>
  <r>
    <x v="107"/>
    <x v="37"/>
    <x v="1"/>
    <x v="100"/>
    <x v="101"/>
    <x v="102"/>
    <x v="0"/>
    <x v="0"/>
    <x v="0"/>
    <x v="0"/>
    <x v="0"/>
    <x v="2"/>
    <x v="106"/>
    <x v="107"/>
    <x v="1"/>
    <x v="0"/>
    <x v="0"/>
  </r>
  <r>
    <x v="108"/>
    <x v="38"/>
    <x v="1"/>
    <x v="101"/>
    <x v="50"/>
    <x v="103"/>
    <x v="0"/>
    <x v="0"/>
    <x v="0"/>
    <x v="3"/>
    <x v="2"/>
    <x v="2"/>
    <x v="107"/>
    <x v="108"/>
    <x v="0"/>
    <x v="1"/>
    <x v="0"/>
  </r>
  <r>
    <x v="109"/>
    <x v="27"/>
    <x v="3"/>
    <x v="88"/>
    <x v="102"/>
    <x v="104"/>
    <x v="1"/>
    <x v="0"/>
    <x v="0"/>
    <x v="3"/>
    <x v="2"/>
    <x v="0"/>
    <x v="108"/>
    <x v="109"/>
    <x v="2"/>
    <x v="1"/>
    <x v="0"/>
  </r>
  <r>
    <x v="110"/>
    <x v="17"/>
    <x v="0"/>
    <x v="102"/>
    <x v="103"/>
    <x v="105"/>
    <x v="1"/>
    <x v="0"/>
    <x v="0"/>
    <x v="0"/>
    <x v="1"/>
    <x v="1"/>
    <x v="109"/>
    <x v="110"/>
    <x v="2"/>
    <x v="0"/>
    <x v="0"/>
  </r>
  <r>
    <x v="111"/>
    <x v="37"/>
    <x v="3"/>
    <x v="103"/>
    <x v="104"/>
    <x v="106"/>
    <x v="1"/>
    <x v="1"/>
    <x v="0"/>
    <x v="3"/>
    <x v="2"/>
    <x v="1"/>
    <x v="110"/>
    <x v="111"/>
    <x v="2"/>
    <x v="1"/>
    <x v="0"/>
  </r>
  <r>
    <x v="112"/>
    <x v="17"/>
    <x v="3"/>
    <x v="104"/>
    <x v="105"/>
    <x v="18"/>
    <x v="1"/>
    <x v="0"/>
    <x v="0"/>
    <x v="0"/>
    <x v="2"/>
    <x v="2"/>
    <x v="111"/>
    <x v="112"/>
    <x v="1"/>
    <x v="1"/>
    <x v="0"/>
  </r>
  <r>
    <x v="113"/>
    <x v="38"/>
    <x v="7"/>
    <x v="105"/>
    <x v="106"/>
    <x v="107"/>
    <x v="0"/>
    <x v="0"/>
    <x v="0"/>
    <x v="3"/>
    <x v="0"/>
    <x v="2"/>
    <x v="112"/>
    <x v="113"/>
    <x v="1"/>
    <x v="0"/>
    <x v="0"/>
  </r>
  <r>
    <x v="114"/>
    <x v="30"/>
    <x v="3"/>
    <x v="106"/>
    <x v="107"/>
    <x v="108"/>
    <x v="0"/>
    <x v="0"/>
    <x v="0"/>
    <x v="1"/>
    <x v="0"/>
    <x v="0"/>
    <x v="113"/>
    <x v="114"/>
    <x v="2"/>
    <x v="0"/>
    <x v="0"/>
  </r>
  <r>
    <x v="115"/>
    <x v="29"/>
    <x v="1"/>
    <x v="107"/>
    <x v="88"/>
    <x v="109"/>
    <x v="0"/>
    <x v="0"/>
    <x v="0"/>
    <x v="0"/>
    <x v="2"/>
    <x v="1"/>
    <x v="114"/>
    <x v="115"/>
    <x v="1"/>
    <x v="1"/>
    <x v="0"/>
  </r>
  <r>
    <x v="116"/>
    <x v="39"/>
    <x v="0"/>
    <x v="108"/>
    <x v="108"/>
    <x v="60"/>
    <x v="0"/>
    <x v="1"/>
    <x v="0"/>
    <x v="3"/>
    <x v="1"/>
    <x v="1"/>
    <x v="115"/>
    <x v="116"/>
    <x v="1"/>
    <x v="0"/>
    <x v="0"/>
  </r>
  <r>
    <x v="117"/>
    <x v="0"/>
    <x v="3"/>
    <x v="19"/>
    <x v="109"/>
    <x v="110"/>
    <x v="0"/>
    <x v="0"/>
    <x v="0"/>
    <x v="0"/>
    <x v="0"/>
    <x v="0"/>
    <x v="116"/>
    <x v="117"/>
    <x v="2"/>
    <x v="1"/>
    <x v="0"/>
  </r>
  <r>
    <x v="118"/>
    <x v="29"/>
    <x v="1"/>
    <x v="109"/>
    <x v="110"/>
    <x v="111"/>
    <x v="0"/>
    <x v="0"/>
    <x v="0"/>
    <x v="0"/>
    <x v="2"/>
    <x v="2"/>
    <x v="117"/>
    <x v="118"/>
    <x v="1"/>
    <x v="1"/>
    <x v="0"/>
  </r>
  <r>
    <x v="119"/>
    <x v="40"/>
    <x v="0"/>
    <x v="110"/>
    <x v="11"/>
    <x v="112"/>
    <x v="1"/>
    <x v="0"/>
    <x v="0"/>
    <x v="3"/>
    <x v="0"/>
    <x v="2"/>
    <x v="118"/>
    <x v="119"/>
    <x v="0"/>
    <x v="0"/>
    <x v="0"/>
  </r>
  <r>
    <x v="120"/>
    <x v="36"/>
    <x v="6"/>
    <x v="111"/>
    <x v="111"/>
    <x v="113"/>
    <x v="1"/>
    <x v="0"/>
    <x v="0"/>
    <x v="0"/>
    <x v="1"/>
    <x v="0"/>
    <x v="119"/>
    <x v="120"/>
    <x v="2"/>
    <x v="0"/>
    <x v="0"/>
  </r>
  <r>
    <x v="121"/>
    <x v="9"/>
    <x v="5"/>
    <x v="112"/>
    <x v="32"/>
    <x v="114"/>
    <x v="0"/>
    <x v="0"/>
    <x v="0"/>
    <x v="0"/>
    <x v="1"/>
    <x v="0"/>
    <x v="120"/>
    <x v="121"/>
    <x v="2"/>
    <x v="0"/>
    <x v="0"/>
  </r>
  <r>
    <x v="122"/>
    <x v="24"/>
    <x v="3"/>
    <x v="113"/>
    <x v="112"/>
    <x v="115"/>
    <x v="1"/>
    <x v="0"/>
    <x v="0"/>
    <x v="1"/>
    <x v="2"/>
    <x v="2"/>
    <x v="121"/>
    <x v="122"/>
    <x v="2"/>
    <x v="1"/>
    <x v="0"/>
  </r>
  <r>
    <x v="123"/>
    <x v="9"/>
    <x v="3"/>
    <x v="114"/>
    <x v="113"/>
    <x v="116"/>
    <x v="0"/>
    <x v="0"/>
    <x v="0"/>
    <x v="0"/>
    <x v="0"/>
    <x v="0"/>
    <x v="122"/>
    <x v="123"/>
    <x v="0"/>
    <x v="1"/>
    <x v="0"/>
  </r>
  <r>
    <x v="124"/>
    <x v="37"/>
    <x v="3"/>
    <x v="115"/>
    <x v="114"/>
    <x v="117"/>
    <x v="0"/>
    <x v="0"/>
    <x v="0"/>
    <x v="0"/>
    <x v="2"/>
    <x v="2"/>
    <x v="123"/>
    <x v="124"/>
    <x v="0"/>
    <x v="1"/>
    <x v="0"/>
  </r>
  <r>
    <x v="125"/>
    <x v="34"/>
    <x v="3"/>
    <x v="116"/>
    <x v="115"/>
    <x v="109"/>
    <x v="0"/>
    <x v="0"/>
    <x v="0"/>
    <x v="3"/>
    <x v="2"/>
    <x v="1"/>
    <x v="124"/>
    <x v="125"/>
    <x v="0"/>
    <x v="0"/>
    <x v="0"/>
  </r>
  <r>
    <x v="126"/>
    <x v="5"/>
    <x v="3"/>
    <x v="117"/>
    <x v="116"/>
    <x v="118"/>
    <x v="0"/>
    <x v="0"/>
    <x v="0"/>
    <x v="0"/>
    <x v="1"/>
    <x v="0"/>
    <x v="125"/>
    <x v="126"/>
    <x v="1"/>
    <x v="1"/>
    <x v="0"/>
  </r>
  <r>
    <x v="127"/>
    <x v="37"/>
    <x v="4"/>
    <x v="118"/>
    <x v="101"/>
    <x v="18"/>
    <x v="0"/>
    <x v="0"/>
    <x v="0"/>
    <x v="0"/>
    <x v="1"/>
    <x v="2"/>
    <x v="126"/>
    <x v="127"/>
    <x v="1"/>
    <x v="0"/>
    <x v="0"/>
  </r>
  <r>
    <x v="128"/>
    <x v="17"/>
    <x v="6"/>
    <x v="119"/>
    <x v="54"/>
    <x v="119"/>
    <x v="1"/>
    <x v="0"/>
    <x v="0"/>
    <x v="0"/>
    <x v="0"/>
    <x v="1"/>
    <x v="127"/>
    <x v="128"/>
    <x v="0"/>
    <x v="0"/>
    <x v="0"/>
  </r>
  <r>
    <x v="129"/>
    <x v="9"/>
    <x v="3"/>
    <x v="120"/>
    <x v="117"/>
    <x v="8"/>
    <x v="0"/>
    <x v="0"/>
    <x v="0"/>
    <x v="0"/>
    <x v="2"/>
    <x v="0"/>
    <x v="128"/>
    <x v="129"/>
    <x v="1"/>
    <x v="0"/>
    <x v="0"/>
  </r>
  <r>
    <x v="130"/>
    <x v="25"/>
    <x v="3"/>
    <x v="121"/>
    <x v="118"/>
    <x v="1"/>
    <x v="0"/>
    <x v="0"/>
    <x v="0"/>
    <x v="0"/>
    <x v="1"/>
    <x v="1"/>
    <x v="129"/>
    <x v="130"/>
    <x v="0"/>
    <x v="1"/>
    <x v="0"/>
  </r>
  <r>
    <x v="131"/>
    <x v="1"/>
    <x v="3"/>
    <x v="122"/>
    <x v="119"/>
    <x v="24"/>
    <x v="1"/>
    <x v="0"/>
    <x v="0"/>
    <x v="0"/>
    <x v="2"/>
    <x v="2"/>
    <x v="130"/>
    <x v="131"/>
    <x v="0"/>
    <x v="1"/>
    <x v="0"/>
  </r>
  <r>
    <x v="132"/>
    <x v="38"/>
    <x v="3"/>
    <x v="123"/>
    <x v="120"/>
    <x v="120"/>
    <x v="0"/>
    <x v="0"/>
    <x v="0"/>
    <x v="3"/>
    <x v="2"/>
    <x v="2"/>
    <x v="131"/>
    <x v="132"/>
    <x v="2"/>
    <x v="1"/>
    <x v="0"/>
  </r>
  <r>
    <x v="133"/>
    <x v="22"/>
    <x v="3"/>
    <x v="124"/>
    <x v="121"/>
    <x v="121"/>
    <x v="1"/>
    <x v="0"/>
    <x v="0"/>
    <x v="0"/>
    <x v="2"/>
    <x v="0"/>
    <x v="132"/>
    <x v="133"/>
    <x v="2"/>
    <x v="0"/>
    <x v="0"/>
  </r>
  <r>
    <x v="134"/>
    <x v="8"/>
    <x v="3"/>
    <x v="125"/>
    <x v="66"/>
    <x v="78"/>
    <x v="1"/>
    <x v="0"/>
    <x v="0"/>
    <x v="3"/>
    <x v="1"/>
    <x v="2"/>
    <x v="82"/>
    <x v="134"/>
    <x v="2"/>
    <x v="1"/>
    <x v="0"/>
  </r>
  <r>
    <x v="135"/>
    <x v="18"/>
    <x v="3"/>
    <x v="126"/>
    <x v="122"/>
    <x v="69"/>
    <x v="0"/>
    <x v="1"/>
    <x v="0"/>
    <x v="3"/>
    <x v="0"/>
    <x v="2"/>
    <x v="133"/>
    <x v="135"/>
    <x v="1"/>
    <x v="1"/>
    <x v="0"/>
  </r>
  <r>
    <x v="136"/>
    <x v="41"/>
    <x v="0"/>
    <x v="127"/>
    <x v="123"/>
    <x v="122"/>
    <x v="0"/>
    <x v="0"/>
    <x v="1"/>
    <x v="3"/>
    <x v="0"/>
    <x v="2"/>
    <x v="134"/>
    <x v="136"/>
    <x v="2"/>
    <x v="1"/>
    <x v="0"/>
  </r>
  <r>
    <x v="137"/>
    <x v="42"/>
    <x v="1"/>
    <x v="128"/>
    <x v="124"/>
    <x v="123"/>
    <x v="0"/>
    <x v="0"/>
    <x v="0"/>
    <x v="0"/>
    <x v="0"/>
    <x v="1"/>
    <x v="135"/>
    <x v="137"/>
    <x v="2"/>
    <x v="0"/>
    <x v="0"/>
  </r>
  <r>
    <x v="138"/>
    <x v="1"/>
    <x v="1"/>
    <x v="129"/>
    <x v="125"/>
    <x v="124"/>
    <x v="1"/>
    <x v="0"/>
    <x v="0"/>
    <x v="0"/>
    <x v="1"/>
    <x v="2"/>
    <x v="136"/>
    <x v="138"/>
    <x v="2"/>
    <x v="1"/>
    <x v="0"/>
  </r>
  <r>
    <x v="139"/>
    <x v="42"/>
    <x v="3"/>
    <x v="130"/>
    <x v="20"/>
    <x v="125"/>
    <x v="0"/>
    <x v="0"/>
    <x v="0"/>
    <x v="0"/>
    <x v="1"/>
    <x v="2"/>
    <x v="137"/>
    <x v="139"/>
    <x v="2"/>
    <x v="1"/>
    <x v="0"/>
  </r>
  <r>
    <x v="140"/>
    <x v="26"/>
    <x v="0"/>
    <x v="131"/>
    <x v="40"/>
    <x v="126"/>
    <x v="1"/>
    <x v="0"/>
    <x v="0"/>
    <x v="3"/>
    <x v="0"/>
    <x v="0"/>
    <x v="138"/>
    <x v="140"/>
    <x v="0"/>
    <x v="0"/>
    <x v="0"/>
  </r>
  <r>
    <x v="141"/>
    <x v="3"/>
    <x v="3"/>
    <x v="132"/>
    <x v="126"/>
    <x v="127"/>
    <x v="0"/>
    <x v="0"/>
    <x v="0"/>
    <x v="0"/>
    <x v="0"/>
    <x v="2"/>
    <x v="139"/>
    <x v="141"/>
    <x v="2"/>
    <x v="1"/>
    <x v="0"/>
  </r>
  <r>
    <x v="142"/>
    <x v="35"/>
    <x v="2"/>
    <x v="133"/>
    <x v="106"/>
    <x v="128"/>
    <x v="0"/>
    <x v="0"/>
    <x v="0"/>
    <x v="0"/>
    <x v="0"/>
    <x v="1"/>
    <x v="140"/>
    <x v="142"/>
    <x v="2"/>
    <x v="1"/>
    <x v="0"/>
  </r>
  <r>
    <x v="143"/>
    <x v="26"/>
    <x v="3"/>
    <x v="134"/>
    <x v="127"/>
    <x v="129"/>
    <x v="1"/>
    <x v="0"/>
    <x v="0"/>
    <x v="3"/>
    <x v="0"/>
    <x v="0"/>
    <x v="141"/>
    <x v="143"/>
    <x v="2"/>
    <x v="0"/>
    <x v="0"/>
  </r>
  <r>
    <x v="144"/>
    <x v="14"/>
    <x v="3"/>
    <x v="135"/>
    <x v="128"/>
    <x v="130"/>
    <x v="0"/>
    <x v="0"/>
    <x v="0"/>
    <x v="0"/>
    <x v="0"/>
    <x v="0"/>
    <x v="142"/>
    <x v="144"/>
    <x v="1"/>
    <x v="1"/>
    <x v="0"/>
  </r>
  <r>
    <x v="145"/>
    <x v="2"/>
    <x v="3"/>
    <x v="136"/>
    <x v="129"/>
    <x v="131"/>
    <x v="1"/>
    <x v="0"/>
    <x v="0"/>
    <x v="1"/>
    <x v="1"/>
    <x v="0"/>
    <x v="143"/>
    <x v="145"/>
    <x v="0"/>
    <x v="1"/>
    <x v="0"/>
  </r>
  <r>
    <x v="146"/>
    <x v="43"/>
    <x v="3"/>
    <x v="137"/>
    <x v="130"/>
    <x v="132"/>
    <x v="0"/>
    <x v="0"/>
    <x v="0"/>
    <x v="0"/>
    <x v="0"/>
    <x v="0"/>
    <x v="144"/>
    <x v="146"/>
    <x v="0"/>
    <x v="0"/>
    <x v="0"/>
  </r>
  <r>
    <x v="147"/>
    <x v="25"/>
    <x v="3"/>
    <x v="138"/>
    <x v="131"/>
    <x v="133"/>
    <x v="0"/>
    <x v="0"/>
    <x v="0"/>
    <x v="0"/>
    <x v="1"/>
    <x v="2"/>
    <x v="145"/>
    <x v="147"/>
    <x v="0"/>
    <x v="0"/>
    <x v="0"/>
  </r>
  <r>
    <x v="148"/>
    <x v="4"/>
    <x v="0"/>
    <x v="139"/>
    <x v="94"/>
    <x v="40"/>
    <x v="0"/>
    <x v="0"/>
    <x v="0"/>
    <x v="0"/>
    <x v="1"/>
    <x v="2"/>
    <x v="146"/>
    <x v="148"/>
    <x v="2"/>
    <x v="0"/>
    <x v="0"/>
  </r>
  <r>
    <x v="149"/>
    <x v="25"/>
    <x v="0"/>
    <x v="140"/>
    <x v="132"/>
    <x v="134"/>
    <x v="0"/>
    <x v="0"/>
    <x v="0"/>
    <x v="0"/>
    <x v="0"/>
    <x v="2"/>
    <x v="147"/>
    <x v="149"/>
    <x v="2"/>
    <x v="0"/>
    <x v="0"/>
  </r>
  <r>
    <x v="150"/>
    <x v="13"/>
    <x v="3"/>
    <x v="141"/>
    <x v="133"/>
    <x v="135"/>
    <x v="1"/>
    <x v="0"/>
    <x v="0"/>
    <x v="3"/>
    <x v="1"/>
    <x v="2"/>
    <x v="148"/>
    <x v="150"/>
    <x v="0"/>
    <x v="1"/>
    <x v="0"/>
  </r>
  <r>
    <x v="151"/>
    <x v="4"/>
    <x v="3"/>
    <x v="137"/>
    <x v="134"/>
    <x v="120"/>
    <x v="0"/>
    <x v="0"/>
    <x v="0"/>
    <x v="0"/>
    <x v="1"/>
    <x v="2"/>
    <x v="149"/>
    <x v="151"/>
    <x v="0"/>
    <x v="1"/>
    <x v="0"/>
  </r>
  <r>
    <x v="152"/>
    <x v="28"/>
    <x v="3"/>
    <x v="142"/>
    <x v="135"/>
    <x v="60"/>
    <x v="0"/>
    <x v="0"/>
    <x v="0"/>
    <x v="1"/>
    <x v="2"/>
    <x v="1"/>
    <x v="150"/>
    <x v="152"/>
    <x v="2"/>
    <x v="1"/>
    <x v="0"/>
  </r>
  <r>
    <x v="153"/>
    <x v="44"/>
    <x v="0"/>
    <x v="143"/>
    <x v="136"/>
    <x v="136"/>
    <x v="0"/>
    <x v="0"/>
    <x v="0"/>
    <x v="3"/>
    <x v="1"/>
    <x v="1"/>
    <x v="151"/>
    <x v="153"/>
    <x v="0"/>
    <x v="0"/>
    <x v="0"/>
  </r>
  <r>
    <x v="154"/>
    <x v="18"/>
    <x v="3"/>
    <x v="144"/>
    <x v="137"/>
    <x v="67"/>
    <x v="0"/>
    <x v="1"/>
    <x v="0"/>
    <x v="3"/>
    <x v="1"/>
    <x v="2"/>
    <x v="152"/>
    <x v="154"/>
    <x v="2"/>
    <x v="0"/>
    <x v="0"/>
  </r>
  <r>
    <x v="155"/>
    <x v="33"/>
    <x v="3"/>
    <x v="145"/>
    <x v="138"/>
    <x v="70"/>
    <x v="1"/>
    <x v="1"/>
    <x v="0"/>
    <x v="3"/>
    <x v="0"/>
    <x v="2"/>
    <x v="153"/>
    <x v="155"/>
    <x v="2"/>
    <x v="1"/>
    <x v="0"/>
  </r>
  <r>
    <x v="156"/>
    <x v="26"/>
    <x v="0"/>
    <x v="62"/>
    <x v="139"/>
    <x v="137"/>
    <x v="1"/>
    <x v="0"/>
    <x v="0"/>
    <x v="3"/>
    <x v="2"/>
    <x v="0"/>
    <x v="154"/>
    <x v="156"/>
    <x v="1"/>
    <x v="0"/>
    <x v="0"/>
  </r>
  <r>
    <x v="157"/>
    <x v="1"/>
    <x v="3"/>
    <x v="146"/>
    <x v="140"/>
    <x v="138"/>
    <x v="1"/>
    <x v="0"/>
    <x v="0"/>
    <x v="0"/>
    <x v="1"/>
    <x v="2"/>
    <x v="155"/>
    <x v="157"/>
    <x v="2"/>
    <x v="1"/>
    <x v="0"/>
  </r>
  <r>
    <x v="158"/>
    <x v="23"/>
    <x v="8"/>
    <x v="147"/>
    <x v="141"/>
    <x v="89"/>
    <x v="1"/>
    <x v="0"/>
    <x v="0"/>
    <x v="3"/>
    <x v="2"/>
    <x v="2"/>
    <x v="156"/>
    <x v="158"/>
    <x v="0"/>
    <x v="1"/>
    <x v="0"/>
  </r>
  <r>
    <x v="159"/>
    <x v="2"/>
    <x v="3"/>
    <x v="148"/>
    <x v="142"/>
    <x v="116"/>
    <x v="1"/>
    <x v="0"/>
    <x v="0"/>
    <x v="1"/>
    <x v="1"/>
    <x v="0"/>
    <x v="157"/>
    <x v="159"/>
    <x v="0"/>
    <x v="1"/>
    <x v="0"/>
  </r>
  <r>
    <x v="160"/>
    <x v="37"/>
    <x v="1"/>
    <x v="149"/>
    <x v="143"/>
    <x v="139"/>
    <x v="0"/>
    <x v="0"/>
    <x v="0"/>
    <x v="0"/>
    <x v="1"/>
    <x v="2"/>
    <x v="158"/>
    <x v="160"/>
    <x v="2"/>
    <x v="1"/>
    <x v="0"/>
  </r>
  <r>
    <x v="161"/>
    <x v="3"/>
    <x v="9"/>
    <x v="150"/>
    <x v="44"/>
    <x v="140"/>
    <x v="0"/>
    <x v="0"/>
    <x v="0"/>
    <x v="0"/>
    <x v="0"/>
    <x v="2"/>
    <x v="159"/>
    <x v="161"/>
    <x v="2"/>
    <x v="0"/>
    <x v="0"/>
  </r>
  <r>
    <x v="162"/>
    <x v="21"/>
    <x v="0"/>
    <x v="151"/>
    <x v="103"/>
    <x v="141"/>
    <x v="0"/>
    <x v="0"/>
    <x v="1"/>
    <x v="3"/>
    <x v="2"/>
    <x v="2"/>
    <x v="160"/>
    <x v="162"/>
    <x v="1"/>
    <x v="0"/>
    <x v="0"/>
  </r>
  <r>
    <x v="163"/>
    <x v="43"/>
    <x v="1"/>
    <x v="152"/>
    <x v="144"/>
    <x v="142"/>
    <x v="0"/>
    <x v="0"/>
    <x v="0"/>
    <x v="0"/>
    <x v="0"/>
    <x v="0"/>
    <x v="161"/>
    <x v="163"/>
    <x v="2"/>
    <x v="0"/>
    <x v="0"/>
  </r>
  <r>
    <x v="164"/>
    <x v="18"/>
    <x v="3"/>
    <x v="153"/>
    <x v="145"/>
    <x v="143"/>
    <x v="0"/>
    <x v="1"/>
    <x v="0"/>
    <x v="3"/>
    <x v="1"/>
    <x v="2"/>
    <x v="162"/>
    <x v="164"/>
    <x v="1"/>
    <x v="1"/>
    <x v="0"/>
  </r>
  <r>
    <x v="165"/>
    <x v="16"/>
    <x v="3"/>
    <x v="154"/>
    <x v="146"/>
    <x v="144"/>
    <x v="1"/>
    <x v="1"/>
    <x v="0"/>
    <x v="3"/>
    <x v="1"/>
    <x v="2"/>
    <x v="163"/>
    <x v="165"/>
    <x v="0"/>
    <x v="0"/>
    <x v="0"/>
  </r>
  <r>
    <x v="166"/>
    <x v="27"/>
    <x v="3"/>
    <x v="155"/>
    <x v="147"/>
    <x v="96"/>
    <x v="1"/>
    <x v="0"/>
    <x v="0"/>
    <x v="3"/>
    <x v="2"/>
    <x v="0"/>
    <x v="164"/>
    <x v="166"/>
    <x v="0"/>
    <x v="1"/>
    <x v="0"/>
  </r>
  <r>
    <x v="167"/>
    <x v="17"/>
    <x v="2"/>
    <x v="156"/>
    <x v="111"/>
    <x v="145"/>
    <x v="1"/>
    <x v="0"/>
    <x v="0"/>
    <x v="0"/>
    <x v="0"/>
    <x v="2"/>
    <x v="165"/>
    <x v="167"/>
    <x v="1"/>
    <x v="1"/>
    <x v="0"/>
  </r>
  <r>
    <x v="168"/>
    <x v="3"/>
    <x v="3"/>
    <x v="157"/>
    <x v="148"/>
    <x v="146"/>
    <x v="0"/>
    <x v="0"/>
    <x v="0"/>
    <x v="0"/>
    <x v="2"/>
    <x v="2"/>
    <x v="166"/>
    <x v="168"/>
    <x v="2"/>
    <x v="1"/>
    <x v="0"/>
  </r>
  <r>
    <x v="169"/>
    <x v="21"/>
    <x v="10"/>
    <x v="158"/>
    <x v="149"/>
    <x v="147"/>
    <x v="1"/>
    <x v="0"/>
    <x v="1"/>
    <x v="1"/>
    <x v="0"/>
    <x v="1"/>
    <x v="167"/>
    <x v="169"/>
    <x v="0"/>
    <x v="0"/>
    <x v="0"/>
  </r>
  <r>
    <x v="170"/>
    <x v="40"/>
    <x v="0"/>
    <x v="28"/>
    <x v="61"/>
    <x v="148"/>
    <x v="1"/>
    <x v="0"/>
    <x v="0"/>
    <x v="3"/>
    <x v="2"/>
    <x v="1"/>
    <x v="168"/>
    <x v="170"/>
    <x v="2"/>
    <x v="1"/>
    <x v="0"/>
  </r>
  <r>
    <x v="171"/>
    <x v="4"/>
    <x v="3"/>
    <x v="159"/>
    <x v="150"/>
    <x v="66"/>
    <x v="0"/>
    <x v="0"/>
    <x v="0"/>
    <x v="0"/>
    <x v="1"/>
    <x v="2"/>
    <x v="169"/>
    <x v="171"/>
    <x v="0"/>
    <x v="1"/>
    <x v="0"/>
  </r>
  <r>
    <x v="172"/>
    <x v="23"/>
    <x v="3"/>
    <x v="160"/>
    <x v="151"/>
    <x v="149"/>
    <x v="1"/>
    <x v="0"/>
    <x v="0"/>
    <x v="3"/>
    <x v="0"/>
    <x v="1"/>
    <x v="170"/>
    <x v="172"/>
    <x v="1"/>
    <x v="1"/>
    <x v="0"/>
  </r>
  <r>
    <x v="173"/>
    <x v="42"/>
    <x v="3"/>
    <x v="101"/>
    <x v="152"/>
    <x v="150"/>
    <x v="0"/>
    <x v="0"/>
    <x v="0"/>
    <x v="0"/>
    <x v="0"/>
    <x v="2"/>
    <x v="171"/>
    <x v="173"/>
    <x v="2"/>
    <x v="1"/>
    <x v="0"/>
  </r>
  <r>
    <x v="174"/>
    <x v="34"/>
    <x v="3"/>
    <x v="161"/>
    <x v="153"/>
    <x v="151"/>
    <x v="0"/>
    <x v="0"/>
    <x v="0"/>
    <x v="3"/>
    <x v="0"/>
    <x v="2"/>
    <x v="172"/>
    <x v="174"/>
    <x v="0"/>
    <x v="1"/>
    <x v="0"/>
  </r>
  <r>
    <x v="175"/>
    <x v="34"/>
    <x v="0"/>
    <x v="19"/>
    <x v="4"/>
    <x v="152"/>
    <x v="0"/>
    <x v="0"/>
    <x v="0"/>
    <x v="3"/>
    <x v="1"/>
    <x v="2"/>
    <x v="173"/>
    <x v="175"/>
    <x v="1"/>
    <x v="0"/>
    <x v="0"/>
  </r>
  <r>
    <x v="176"/>
    <x v="29"/>
    <x v="3"/>
    <x v="162"/>
    <x v="154"/>
    <x v="149"/>
    <x v="0"/>
    <x v="0"/>
    <x v="0"/>
    <x v="0"/>
    <x v="0"/>
    <x v="1"/>
    <x v="174"/>
    <x v="176"/>
    <x v="1"/>
    <x v="1"/>
    <x v="0"/>
  </r>
  <r>
    <x v="177"/>
    <x v="0"/>
    <x v="3"/>
    <x v="163"/>
    <x v="155"/>
    <x v="153"/>
    <x v="0"/>
    <x v="0"/>
    <x v="0"/>
    <x v="0"/>
    <x v="1"/>
    <x v="0"/>
    <x v="175"/>
    <x v="177"/>
    <x v="1"/>
    <x v="1"/>
    <x v="0"/>
  </r>
  <r>
    <x v="178"/>
    <x v="42"/>
    <x v="3"/>
    <x v="164"/>
    <x v="156"/>
    <x v="34"/>
    <x v="0"/>
    <x v="0"/>
    <x v="0"/>
    <x v="0"/>
    <x v="1"/>
    <x v="1"/>
    <x v="176"/>
    <x v="178"/>
    <x v="2"/>
    <x v="1"/>
    <x v="0"/>
  </r>
  <r>
    <x v="179"/>
    <x v="8"/>
    <x v="3"/>
    <x v="165"/>
    <x v="105"/>
    <x v="154"/>
    <x v="1"/>
    <x v="1"/>
    <x v="0"/>
    <x v="3"/>
    <x v="0"/>
    <x v="0"/>
    <x v="177"/>
    <x v="179"/>
    <x v="2"/>
    <x v="1"/>
    <x v="1"/>
  </r>
  <r>
    <x v="180"/>
    <x v="39"/>
    <x v="1"/>
    <x v="166"/>
    <x v="157"/>
    <x v="144"/>
    <x v="0"/>
    <x v="1"/>
    <x v="0"/>
    <x v="3"/>
    <x v="1"/>
    <x v="2"/>
    <x v="178"/>
    <x v="180"/>
    <x v="1"/>
    <x v="1"/>
    <x v="0"/>
  </r>
  <r>
    <x v="181"/>
    <x v="28"/>
    <x v="3"/>
    <x v="167"/>
    <x v="158"/>
    <x v="155"/>
    <x v="0"/>
    <x v="0"/>
    <x v="0"/>
    <x v="1"/>
    <x v="0"/>
    <x v="1"/>
    <x v="179"/>
    <x v="181"/>
    <x v="0"/>
    <x v="0"/>
    <x v="0"/>
  </r>
  <r>
    <x v="182"/>
    <x v="34"/>
    <x v="3"/>
    <x v="168"/>
    <x v="98"/>
    <x v="34"/>
    <x v="0"/>
    <x v="0"/>
    <x v="0"/>
    <x v="3"/>
    <x v="1"/>
    <x v="1"/>
    <x v="180"/>
    <x v="182"/>
    <x v="0"/>
    <x v="1"/>
    <x v="0"/>
  </r>
  <r>
    <x v="183"/>
    <x v="11"/>
    <x v="3"/>
    <x v="169"/>
    <x v="159"/>
    <x v="156"/>
    <x v="0"/>
    <x v="0"/>
    <x v="0"/>
    <x v="0"/>
    <x v="0"/>
    <x v="0"/>
    <x v="181"/>
    <x v="183"/>
    <x v="1"/>
    <x v="1"/>
    <x v="0"/>
  </r>
  <r>
    <x v="184"/>
    <x v="2"/>
    <x v="3"/>
    <x v="170"/>
    <x v="160"/>
    <x v="157"/>
    <x v="1"/>
    <x v="0"/>
    <x v="0"/>
    <x v="1"/>
    <x v="0"/>
    <x v="0"/>
    <x v="182"/>
    <x v="184"/>
    <x v="1"/>
    <x v="0"/>
    <x v="0"/>
  </r>
  <r>
    <x v="185"/>
    <x v="12"/>
    <x v="0"/>
    <x v="171"/>
    <x v="161"/>
    <x v="158"/>
    <x v="1"/>
    <x v="0"/>
    <x v="0"/>
    <x v="1"/>
    <x v="0"/>
    <x v="0"/>
    <x v="183"/>
    <x v="185"/>
    <x v="2"/>
    <x v="1"/>
    <x v="1"/>
  </r>
  <r>
    <x v="186"/>
    <x v="34"/>
    <x v="3"/>
    <x v="172"/>
    <x v="162"/>
    <x v="159"/>
    <x v="0"/>
    <x v="0"/>
    <x v="0"/>
    <x v="3"/>
    <x v="0"/>
    <x v="2"/>
    <x v="184"/>
    <x v="186"/>
    <x v="2"/>
    <x v="0"/>
    <x v="0"/>
  </r>
  <r>
    <x v="187"/>
    <x v="30"/>
    <x v="3"/>
    <x v="173"/>
    <x v="163"/>
    <x v="73"/>
    <x v="0"/>
    <x v="0"/>
    <x v="0"/>
    <x v="1"/>
    <x v="1"/>
    <x v="0"/>
    <x v="185"/>
    <x v="187"/>
    <x v="0"/>
    <x v="1"/>
    <x v="0"/>
  </r>
  <r>
    <x v="188"/>
    <x v="5"/>
    <x v="3"/>
    <x v="174"/>
    <x v="164"/>
    <x v="160"/>
    <x v="0"/>
    <x v="0"/>
    <x v="0"/>
    <x v="0"/>
    <x v="0"/>
    <x v="0"/>
    <x v="186"/>
    <x v="188"/>
    <x v="2"/>
    <x v="1"/>
    <x v="0"/>
  </r>
  <r>
    <x v="189"/>
    <x v="39"/>
    <x v="3"/>
    <x v="175"/>
    <x v="165"/>
    <x v="161"/>
    <x v="0"/>
    <x v="1"/>
    <x v="0"/>
    <x v="3"/>
    <x v="0"/>
    <x v="2"/>
    <x v="187"/>
    <x v="189"/>
    <x v="0"/>
    <x v="1"/>
    <x v="0"/>
  </r>
  <r>
    <x v="190"/>
    <x v="19"/>
    <x v="3"/>
    <x v="176"/>
    <x v="166"/>
    <x v="162"/>
    <x v="1"/>
    <x v="0"/>
    <x v="0"/>
    <x v="3"/>
    <x v="0"/>
    <x v="0"/>
    <x v="188"/>
    <x v="190"/>
    <x v="2"/>
    <x v="0"/>
    <x v="0"/>
  </r>
  <r>
    <x v="191"/>
    <x v="22"/>
    <x v="3"/>
    <x v="177"/>
    <x v="167"/>
    <x v="163"/>
    <x v="1"/>
    <x v="0"/>
    <x v="0"/>
    <x v="0"/>
    <x v="2"/>
    <x v="0"/>
    <x v="189"/>
    <x v="191"/>
    <x v="0"/>
    <x v="0"/>
    <x v="0"/>
  </r>
  <r>
    <x v="192"/>
    <x v="34"/>
    <x v="3"/>
    <x v="178"/>
    <x v="59"/>
    <x v="164"/>
    <x v="0"/>
    <x v="0"/>
    <x v="0"/>
    <x v="3"/>
    <x v="2"/>
    <x v="2"/>
    <x v="190"/>
    <x v="192"/>
    <x v="2"/>
    <x v="1"/>
    <x v="0"/>
  </r>
  <r>
    <x v="193"/>
    <x v="41"/>
    <x v="0"/>
    <x v="179"/>
    <x v="168"/>
    <x v="165"/>
    <x v="0"/>
    <x v="0"/>
    <x v="1"/>
    <x v="3"/>
    <x v="0"/>
    <x v="2"/>
    <x v="191"/>
    <x v="193"/>
    <x v="2"/>
    <x v="0"/>
    <x v="0"/>
  </r>
  <r>
    <x v="194"/>
    <x v="39"/>
    <x v="1"/>
    <x v="180"/>
    <x v="18"/>
    <x v="85"/>
    <x v="0"/>
    <x v="1"/>
    <x v="0"/>
    <x v="3"/>
    <x v="0"/>
    <x v="1"/>
    <x v="192"/>
    <x v="194"/>
    <x v="1"/>
    <x v="0"/>
    <x v="0"/>
  </r>
  <r>
    <x v="195"/>
    <x v="20"/>
    <x v="3"/>
    <x v="181"/>
    <x v="169"/>
    <x v="166"/>
    <x v="0"/>
    <x v="1"/>
    <x v="0"/>
    <x v="3"/>
    <x v="1"/>
    <x v="2"/>
    <x v="193"/>
    <x v="195"/>
    <x v="0"/>
    <x v="0"/>
    <x v="0"/>
  </r>
  <r>
    <x v="196"/>
    <x v="35"/>
    <x v="4"/>
    <x v="182"/>
    <x v="170"/>
    <x v="167"/>
    <x v="0"/>
    <x v="0"/>
    <x v="0"/>
    <x v="0"/>
    <x v="2"/>
    <x v="2"/>
    <x v="194"/>
    <x v="196"/>
    <x v="0"/>
    <x v="0"/>
    <x v="0"/>
  </r>
  <r>
    <x v="197"/>
    <x v="19"/>
    <x v="1"/>
    <x v="132"/>
    <x v="171"/>
    <x v="168"/>
    <x v="0"/>
    <x v="0"/>
    <x v="0"/>
    <x v="0"/>
    <x v="0"/>
    <x v="0"/>
    <x v="195"/>
    <x v="197"/>
    <x v="0"/>
    <x v="1"/>
    <x v="0"/>
  </r>
  <r>
    <x v="198"/>
    <x v="41"/>
    <x v="0"/>
    <x v="183"/>
    <x v="172"/>
    <x v="169"/>
    <x v="0"/>
    <x v="0"/>
    <x v="1"/>
    <x v="3"/>
    <x v="1"/>
    <x v="1"/>
    <x v="196"/>
    <x v="198"/>
    <x v="2"/>
    <x v="1"/>
    <x v="0"/>
  </r>
  <r>
    <x v="199"/>
    <x v="31"/>
    <x v="0"/>
    <x v="129"/>
    <x v="161"/>
    <x v="170"/>
    <x v="1"/>
    <x v="1"/>
    <x v="0"/>
    <x v="3"/>
    <x v="1"/>
    <x v="2"/>
    <x v="197"/>
    <x v="199"/>
    <x v="0"/>
    <x v="0"/>
    <x v="0"/>
  </r>
  <r>
    <x v="200"/>
    <x v="18"/>
    <x v="3"/>
    <x v="184"/>
    <x v="173"/>
    <x v="171"/>
    <x v="0"/>
    <x v="1"/>
    <x v="0"/>
    <x v="3"/>
    <x v="2"/>
    <x v="2"/>
    <x v="198"/>
    <x v="200"/>
    <x v="2"/>
    <x v="1"/>
    <x v="0"/>
  </r>
  <r>
    <x v="201"/>
    <x v="45"/>
    <x v="3"/>
    <x v="185"/>
    <x v="174"/>
    <x v="106"/>
    <x v="1"/>
    <x v="0"/>
    <x v="0"/>
    <x v="0"/>
    <x v="1"/>
    <x v="1"/>
    <x v="199"/>
    <x v="201"/>
    <x v="1"/>
    <x v="0"/>
    <x v="0"/>
  </r>
  <r>
    <x v="202"/>
    <x v="8"/>
    <x v="3"/>
    <x v="186"/>
    <x v="175"/>
    <x v="172"/>
    <x v="1"/>
    <x v="1"/>
    <x v="0"/>
    <x v="3"/>
    <x v="1"/>
    <x v="0"/>
    <x v="200"/>
    <x v="202"/>
    <x v="1"/>
    <x v="1"/>
    <x v="0"/>
  </r>
  <r>
    <x v="203"/>
    <x v="35"/>
    <x v="0"/>
    <x v="83"/>
    <x v="176"/>
    <x v="173"/>
    <x v="0"/>
    <x v="0"/>
    <x v="0"/>
    <x v="0"/>
    <x v="0"/>
    <x v="2"/>
    <x v="201"/>
    <x v="203"/>
    <x v="0"/>
    <x v="1"/>
    <x v="0"/>
  </r>
  <r>
    <x v="204"/>
    <x v="36"/>
    <x v="3"/>
    <x v="187"/>
    <x v="177"/>
    <x v="129"/>
    <x v="1"/>
    <x v="0"/>
    <x v="0"/>
    <x v="0"/>
    <x v="0"/>
    <x v="0"/>
    <x v="202"/>
    <x v="204"/>
    <x v="0"/>
    <x v="0"/>
    <x v="0"/>
  </r>
  <r>
    <x v="205"/>
    <x v="34"/>
    <x v="3"/>
    <x v="188"/>
    <x v="178"/>
    <x v="150"/>
    <x v="0"/>
    <x v="0"/>
    <x v="0"/>
    <x v="3"/>
    <x v="1"/>
    <x v="2"/>
    <x v="203"/>
    <x v="205"/>
    <x v="1"/>
    <x v="1"/>
    <x v="0"/>
  </r>
  <r>
    <x v="206"/>
    <x v="1"/>
    <x v="3"/>
    <x v="189"/>
    <x v="179"/>
    <x v="174"/>
    <x v="1"/>
    <x v="0"/>
    <x v="0"/>
    <x v="0"/>
    <x v="1"/>
    <x v="2"/>
    <x v="204"/>
    <x v="206"/>
    <x v="2"/>
    <x v="1"/>
    <x v="0"/>
  </r>
  <r>
    <x v="207"/>
    <x v="19"/>
    <x v="1"/>
    <x v="190"/>
    <x v="180"/>
    <x v="118"/>
    <x v="0"/>
    <x v="0"/>
    <x v="0"/>
    <x v="0"/>
    <x v="0"/>
    <x v="0"/>
    <x v="205"/>
    <x v="207"/>
    <x v="0"/>
    <x v="1"/>
    <x v="0"/>
  </r>
  <r>
    <x v="208"/>
    <x v="9"/>
    <x v="3"/>
    <x v="191"/>
    <x v="172"/>
    <x v="175"/>
    <x v="0"/>
    <x v="0"/>
    <x v="0"/>
    <x v="0"/>
    <x v="0"/>
    <x v="0"/>
    <x v="206"/>
    <x v="208"/>
    <x v="1"/>
    <x v="1"/>
    <x v="0"/>
  </r>
  <r>
    <x v="209"/>
    <x v="21"/>
    <x v="0"/>
    <x v="192"/>
    <x v="181"/>
    <x v="176"/>
    <x v="0"/>
    <x v="0"/>
    <x v="1"/>
    <x v="3"/>
    <x v="1"/>
    <x v="2"/>
    <x v="207"/>
    <x v="209"/>
    <x v="0"/>
    <x v="1"/>
    <x v="0"/>
  </r>
  <r>
    <x v="210"/>
    <x v="21"/>
    <x v="3"/>
    <x v="193"/>
    <x v="182"/>
    <x v="93"/>
    <x v="1"/>
    <x v="0"/>
    <x v="1"/>
    <x v="1"/>
    <x v="0"/>
    <x v="2"/>
    <x v="208"/>
    <x v="210"/>
    <x v="0"/>
    <x v="1"/>
    <x v="0"/>
  </r>
  <r>
    <x v="211"/>
    <x v="14"/>
    <x v="3"/>
    <x v="194"/>
    <x v="124"/>
    <x v="177"/>
    <x v="0"/>
    <x v="0"/>
    <x v="0"/>
    <x v="0"/>
    <x v="2"/>
    <x v="0"/>
    <x v="209"/>
    <x v="211"/>
    <x v="0"/>
    <x v="0"/>
    <x v="0"/>
  </r>
  <r>
    <x v="212"/>
    <x v="13"/>
    <x v="3"/>
    <x v="195"/>
    <x v="183"/>
    <x v="178"/>
    <x v="1"/>
    <x v="0"/>
    <x v="0"/>
    <x v="3"/>
    <x v="0"/>
    <x v="1"/>
    <x v="210"/>
    <x v="212"/>
    <x v="1"/>
    <x v="1"/>
    <x v="0"/>
  </r>
  <r>
    <x v="213"/>
    <x v="30"/>
    <x v="3"/>
    <x v="1"/>
    <x v="184"/>
    <x v="179"/>
    <x v="0"/>
    <x v="0"/>
    <x v="0"/>
    <x v="1"/>
    <x v="0"/>
    <x v="0"/>
    <x v="211"/>
    <x v="213"/>
    <x v="1"/>
    <x v="0"/>
    <x v="0"/>
  </r>
  <r>
    <x v="214"/>
    <x v="34"/>
    <x v="3"/>
    <x v="91"/>
    <x v="185"/>
    <x v="180"/>
    <x v="0"/>
    <x v="0"/>
    <x v="0"/>
    <x v="3"/>
    <x v="0"/>
    <x v="2"/>
    <x v="172"/>
    <x v="214"/>
    <x v="0"/>
    <x v="1"/>
    <x v="0"/>
  </r>
  <r>
    <x v="215"/>
    <x v="30"/>
    <x v="3"/>
    <x v="196"/>
    <x v="186"/>
    <x v="181"/>
    <x v="0"/>
    <x v="0"/>
    <x v="0"/>
    <x v="1"/>
    <x v="0"/>
    <x v="0"/>
    <x v="212"/>
    <x v="215"/>
    <x v="2"/>
    <x v="1"/>
    <x v="0"/>
  </r>
  <r>
    <x v="216"/>
    <x v="23"/>
    <x v="3"/>
    <x v="49"/>
    <x v="65"/>
    <x v="182"/>
    <x v="1"/>
    <x v="0"/>
    <x v="0"/>
    <x v="3"/>
    <x v="0"/>
    <x v="2"/>
    <x v="213"/>
    <x v="216"/>
    <x v="2"/>
    <x v="0"/>
    <x v="0"/>
  </r>
  <r>
    <x v="217"/>
    <x v="14"/>
    <x v="3"/>
    <x v="79"/>
    <x v="187"/>
    <x v="183"/>
    <x v="0"/>
    <x v="0"/>
    <x v="0"/>
    <x v="0"/>
    <x v="0"/>
    <x v="0"/>
    <x v="214"/>
    <x v="217"/>
    <x v="0"/>
    <x v="1"/>
    <x v="0"/>
  </r>
  <r>
    <x v="218"/>
    <x v="23"/>
    <x v="3"/>
    <x v="197"/>
    <x v="188"/>
    <x v="3"/>
    <x v="1"/>
    <x v="0"/>
    <x v="0"/>
    <x v="3"/>
    <x v="1"/>
    <x v="1"/>
    <x v="215"/>
    <x v="218"/>
    <x v="1"/>
    <x v="1"/>
    <x v="0"/>
  </r>
  <r>
    <x v="219"/>
    <x v="31"/>
    <x v="3"/>
    <x v="198"/>
    <x v="189"/>
    <x v="184"/>
    <x v="1"/>
    <x v="1"/>
    <x v="0"/>
    <x v="3"/>
    <x v="2"/>
    <x v="1"/>
    <x v="216"/>
    <x v="219"/>
    <x v="2"/>
    <x v="0"/>
    <x v="0"/>
  </r>
  <r>
    <x v="220"/>
    <x v="22"/>
    <x v="3"/>
    <x v="199"/>
    <x v="190"/>
    <x v="185"/>
    <x v="1"/>
    <x v="0"/>
    <x v="0"/>
    <x v="0"/>
    <x v="2"/>
    <x v="0"/>
    <x v="217"/>
    <x v="220"/>
    <x v="2"/>
    <x v="1"/>
    <x v="1"/>
  </r>
  <r>
    <x v="221"/>
    <x v="44"/>
    <x v="4"/>
    <x v="200"/>
    <x v="191"/>
    <x v="89"/>
    <x v="0"/>
    <x v="0"/>
    <x v="0"/>
    <x v="3"/>
    <x v="0"/>
    <x v="2"/>
    <x v="218"/>
    <x v="221"/>
    <x v="1"/>
    <x v="0"/>
    <x v="0"/>
  </r>
  <r>
    <x v="222"/>
    <x v="29"/>
    <x v="6"/>
    <x v="201"/>
    <x v="192"/>
    <x v="186"/>
    <x v="0"/>
    <x v="0"/>
    <x v="0"/>
    <x v="0"/>
    <x v="1"/>
    <x v="1"/>
    <x v="219"/>
    <x v="222"/>
    <x v="1"/>
    <x v="0"/>
    <x v="0"/>
  </r>
  <r>
    <x v="223"/>
    <x v="27"/>
    <x v="3"/>
    <x v="202"/>
    <x v="193"/>
    <x v="187"/>
    <x v="1"/>
    <x v="0"/>
    <x v="0"/>
    <x v="3"/>
    <x v="0"/>
    <x v="0"/>
    <x v="220"/>
    <x v="223"/>
    <x v="1"/>
    <x v="1"/>
    <x v="0"/>
  </r>
  <r>
    <x v="224"/>
    <x v="37"/>
    <x v="3"/>
    <x v="75"/>
    <x v="194"/>
    <x v="188"/>
    <x v="0"/>
    <x v="0"/>
    <x v="0"/>
    <x v="0"/>
    <x v="0"/>
    <x v="2"/>
    <x v="221"/>
    <x v="224"/>
    <x v="0"/>
    <x v="1"/>
    <x v="0"/>
  </r>
  <r>
    <x v="225"/>
    <x v="31"/>
    <x v="3"/>
    <x v="203"/>
    <x v="195"/>
    <x v="189"/>
    <x v="1"/>
    <x v="1"/>
    <x v="0"/>
    <x v="3"/>
    <x v="0"/>
    <x v="2"/>
    <x v="222"/>
    <x v="225"/>
    <x v="2"/>
    <x v="1"/>
    <x v="0"/>
  </r>
  <r>
    <x v="226"/>
    <x v="44"/>
    <x v="3"/>
    <x v="204"/>
    <x v="196"/>
    <x v="150"/>
    <x v="0"/>
    <x v="0"/>
    <x v="0"/>
    <x v="3"/>
    <x v="2"/>
    <x v="2"/>
    <x v="223"/>
    <x v="226"/>
    <x v="1"/>
    <x v="1"/>
    <x v="0"/>
  </r>
  <r>
    <x v="227"/>
    <x v="22"/>
    <x v="3"/>
    <x v="205"/>
    <x v="197"/>
    <x v="190"/>
    <x v="1"/>
    <x v="0"/>
    <x v="0"/>
    <x v="0"/>
    <x v="0"/>
    <x v="0"/>
    <x v="224"/>
    <x v="227"/>
    <x v="2"/>
    <x v="1"/>
    <x v="0"/>
  </r>
  <r>
    <x v="228"/>
    <x v="33"/>
    <x v="3"/>
    <x v="206"/>
    <x v="198"/>
    <x v="191"/>
    <x v="1"/>
    <x v="1"/>
    <x v="0"/>
    <x v="3"/>
    <x v="1"/>
    <x v="2"/>
    <x v="225"/>
    <x v="228"/>
    <x v="0"/>
    <x v="1"/>
    <x v="0"/>
  </r>
  <r>
    <x v="229"/>
    <x v="40"/>
    <x v="3"/>
    <x v="207"/>
    <x v="199"/>
    <x v="192"/>
    <x v="1"/>
    <x v="0"/>
    <x v="0"/>
    <x v="3"/>
    <x v="2"/>
    <x v="2"/>
    <x v="226"/>
    <x v="229"/>
    <x v="0"/>
    <x v="1"/>
    <x v="0"/>
  </r>
  <r>
    <x v="230"/>
    <x v="39"/>
    <x v="3"/>
    <x v="208"/>
    <x v="200"/>
    <x v="21"/>
    <x v="0"/>
    <x v="1"/>
    <x v="0"/>
    <x v="3"/>
    <x v="1"/>
    <x v="1"/>
    <x v="227"/>
    <x v="230"/>
    <x v="0"/>
    <x v="0"/>
    <x v="0"/>
  </r>
  <r>
    <x v="231"/>
    <x v="40"/>
    <x v="0"/>
    <x v="209"/>
    <x v="201"/>
    <x v="193"/>
    <x v="1"/>
    <x v="0"/>
    <x v="0"/>
    <x v="3"/>
    <x v="0"/>
    <x v="2"/>
    <x v="228"/>
    <x v="231"/>
    <x v="2"/>
    <x v="0"/>
    <x v="0"/>
  </r>
  <r>
    <x v="232"/>
    <x v="39"/>
    <x v="3"/>
    <x v="210"/>
    <x v="105"/>
    <x v="194"/>
    <x v="0"/>
    <x v="1"/>
    <x v="0"/>
    <x v="3"/>
    <x v="0"/>
    <x v="1"/>
    <x v="229"/>
    <x v="232"/>
    <x v="2"/>
    <x v="0"/>
    <x v="0"/>
  </r>
  <r>
    <x v="233"/>
    <x v="6"/>
    <x v="0"/>
    <x v="211"/>
    <x v="202"/>
    <x v="171"/>
    <x v="0"/>
    <x v="0"/>
    <x v="0"/>
    <x v="0"/>
    <x v="2"/>
    <x v="2"/>
    <x v="230"/>
    <x v="233"/>
    <x v="0"/>
    <x v="0"/>
    <x v="0"/>
  </r>
  <r>
    <x v="234"/>
    <x v="41"/>
    <x v="4"/>
    <x v="205"/>
    <x v="203"/>
    <x v="195"/>
    <x v="0"/>
    <x v="0"/>
    <x v="1"/>
    <x v="3"/>
    <x v="1"/>
    <x v="1"/>
    <x v="231"/>
    <x v="234"/>
    <x v="0"/>
    <x v="0"/>
    <x v="0"/>
  </r>
  <r>
    <x v="235"/>
    <x v="1"/>
    <x v="3"/>
    <x v="212"/>
    <x v="141"/>
    <x v="196"/>
    <x v="1"/>
    <x v="0"/>
    <x v="0"/>
    <x v="0"/>
    <x v="0"/>
    <x v="2"/>
    <x v="232"/>
    <x v="235"/>
    <x v="0"/>
    <x v="1"/>
    <x v="0"/>
  </r>
  <r>
    <x v="236"/>
    <x v="44"/>
    <x v="3"/>
    <x v="213"/>
    <x v="204"/>
    <x v="197"/>
    <x v="0"/>
    <x v="0"/>
    <x v="0"/>
    <x v="3"/>
    <x v="0"/>
    <x v="2"/>
    <x v="233"/>
    <x v="236"/>
    <x v="0"/>
    <x v="0"/>
    <x v="0"/>
  </r>
  <r>
    <x v="237"/>
    <x v="3"/>
    <x v="3"/>
    <x v="214"/>
    <x v="205"/>
    <x v="27"/>
    <x v="0"/>
    <x v="0"/>
    <x v="0"/>
    <x v="0"/>
    <x v="0"/>
    <x v="2"/>
    <x v="234"/>
    <x v="237"/>
    <x v="2"/>
    <x v="0"/>
    <x v="0"/>
  </r>
  <r>
    <x v="238"/>
    <x v="39"/>
    <x v="0"/>
    <x v="215"/>
    <x v="82"/>
    <x v="198"/>
    <x v="0"/>
    <x v="1"/>
    <x v="0"/>
    <x v="3"/>
    <x v="1"/>
    <x v="2"/>
    <x v="235"/>
    <x v="238"/>
    <x v="1"/>
    <x v="1"/>
    <x v="0"/>
  </r>
  <r>
    <x v="239"/>
    <x v="32"/>
    <x v="3"/>
    <x v="216"/>
    <x v="206"/>
    <x v="199"/>
    <x v="0"/>
    <x v="0"/>
    <x v="0"/>
    <x v="3"/>
    <x v="1"/>
    <x v="2"/>
    <x v="236"/>
    <x v="239"/>
    <x v="0"/>
    <x v="1"/>
    <x v="0"/>
  </r>
  <r>
    <x v="240"/>
    <x v="33"/>
    <x v="1"/>
    <x v="217"/>
    <x v="207"/>
    <x v="200"/>
    <x v="1"/>
    <x v="1"/>
    <x v="0"/>
    <x v="3"/>
    <x v="1"/>
    <x v="1"/>
    <x v="237"/>
    <x v="240"/>
    <x v="2"/>
    <x v="1"/>
    <x v="0"/>
  </r>
  <r>
    <x v="241"/>
    <x v="26"/>
    <x v="3"/>
    <x v="218"/>
    <x v="208"/>
    <x v="201"/>
    <x v="1"/>
    <x v="0"/>
    <x v="0"/>
    <x v="3"/>
    <x v="0"/>
    <x v="0"/>
    <x v="238"/>
    <x v="241"/>
    <x v="2"/>
    <x v="0"/>
    <x v="0"/>
  </r>
  <r>
    <x v="242"/>
    <x v="40"/>
    <x v="3"/>
    <x v="219"/>
    <x v="209"/>
    <x v="202"/>
    <x v="1"/>
    <x v="0"/>
    <x v="0"/>
    <x v="3"/>
    <x v="0"/>
    <x v="2"/>
    <x v="168"/>
    <x v="242"/>
    <x v="1"/>
    <x v="0"/>
    <x v="0"/>
  </r>
  <r>
    <x v="243"/>
    <x v="44"/>
    <x v="9"/>
    <x v="220"/>
    <x v="210"/>
    <x v="203"/>
    <x v="0"/>
    <x v="0"/>
    <x v="0"/>
    <x v="3"/>
    <x v="0"/>
    <x v="2"/>
    <x v="239"/>
    <x v="243"/>
    <x v="0"/>
    <x v="0"/>
    <x v="0"/>
  </r>
  <r>
    <x v="244"/>
    <x v="5"/>
    <x v="3"/>
    <x v="221"/>
    <x v="211"/>
    <x v="204"/>
    <x v="0"/>
    <x v="0"/>
    <x v="0"/>
    <x v="0"/>
    <x v="0"/>
    <x v="0"/>
    <x v="240"/>
    <x v="244"/>
    <x v="1"/>
    <x v="0"/>
    <x v="0"/>
  </r>
  <r>
    <x v="245"/>
    <x v="27"/>
    <x v="1"/>
    <x v="222"/>
    <x v="212"/>
    <x v="205"/>
    <x v="1"/>
    <x v="0"/>
    <x v="0"/>
    <x v="3"/>
    <x v="1"/>
    <x v="0"/>
    <x v="241"/>
    <x v="245"/>
    <x v="1"/>
    <x v="1"/>
    <x v="0"/>
  </r>
  <r>
    <x v="246"/>
    <x v="14"/>
    <x v="3"/>
    <x v="223"/>
    <x v="213"/>
    <x v="14"/>
    <x v="0"/>
    <x v="0"/>
    <x v="0"/>
    <x v="0"/>
    <x v="0"/>
    <x v="0"/>
    <x v="242"/>
    <x v="246"/>
    <x v="2"/>
    <x v="1"/>
    <x v="0"/>
  </r>
  <r>
    <x v="247"/>
    <x v="35"/>
    <x v="3"/>
    <x v="224"/>
    <x v="199"/>
    <x v="206"/>
    <x v="0"/>
    <x v="0"/>
    <x v="0"/>
    <x v="0"/>
    <x v="0"/>
    <x v="2"/>
    <x v="243"/>
    <x v="247"/>
    <x v="0"/>
    <x v="1"/>
    <x v="0"/>
  </r>
  <r>
    <x v="248"/>
    <x v="43"/>
    <x v="3"/>
    <x v="225"/>
    <x v="214"/>
    <x v="41"/>
    <x v="0"/>
    <x v="0"/>
    <x v="0"/>
    <x v="0"/>
    <x v="0"/>
    <x v="0"/>
    <x v="244"/>
    <x v="248"/>
    <x v="0"/>
    <x v="1"/>
    <x v="0"/>
  </r>
  <r>
    <x v="249"/>
    <x v="28"/>
    <x v="3"/>
    <x v="226"/>
    <x v="215"/>
    <x v="40"/>
    <x v="0"/>
    <x v="0"/>
    <x v="0"/>
    <x v="1"/>
    <x v="2"/>
    <x v="2"/>
    <x v="245"/>
    <x v="249"/>
    <x v="2"/>
    <x v="1"/>
    <x v="0"/>
  </r>
  <r>
    <x v="250"/>
    <x v="6"/>
    <x v="3"/>
    <x v="227"/>
    <x v="216"/>
    <x v="138"/>
    <x v="0"/>
    <x v="0"/>
    <x v="0"/>
    <x v="0"/>
    <x v="0"/>
    <x v="2"/>
    <x v="246"/>
    <x v="250"/>
    <x v="2"/>
    <x v="1"/>
    <x v="0"/>
  </r>
  <r>
    <x v="251"/>
    <x v="21"/>
    <x v="1"/>
    <x v="0"/>
    <x v="217"/>
    <x v="119"/>
    <x v="0"/>
    <x v="0"/>
    <x v="1"/>
    <x v="1"/>
    <x v="2"/>
    <x v="1"/>
    <x v="247"/>
    <x v="251"/>
    <x v="2"/>
    <x v="1"/>
    <x v="0"/>
  </r>
  <r>
    <x v="252"/>
    <x v="31"/>
    <x v="3"/>
    <x v="228"/>
    <x v="117"/>
    <x v="47"/>
    <x v="1"/>
    <x v="1"/>
    <x v="0"/>
    <x v="3"/>
    <x v="0"/>
    <x v="2"/>
    <x v="248"/>
    <x v="252"/>
    <x v="0"/>
    <x v="1"/>
    <x v="0"/>
  </r>
  <r>
    <x v="253"/>
    <x v="21"/>
    <x v="3"/>
    <x v="49"/>
    <x v="218"/>
    <x v="176"/>
    <x v="1"/>
    <x v="0"/>
    <x v="1"/>
    <x v="1"/>
    <x v="0"/>
    <x v="2"/>
    <x v="249"/>
    <x v="253"/>
    <x v="0"/>
    <x v="1"/>
    <x v="0"/>
  </r>
  <r>
    <x v="254"/>
    <x v="5"/>
    <x v="3"/>
    <x v="229"/>
    <x v="219"/>
    <x v="207"/>
    <x v="0"/>
    <x v="0"/>
    <x v="0"/>
    <x v="0"/>
    <x v="0"/>
    <x v="0"/>
    <x v="250"/>
    <x v="254"/>
    <x v="0"/>
    <x v="0"/>
    <x v="0"/>
  </r>
  <r>
    <x v="255"/>
    <x v="39"/>
    <x v="1"/>
    <x v="230"/>
    <x v="141"/>
    <x v="78"/>
    <x v="0"/>
    <x v="1"/>
    <x v="0"/>
    <x v="3"/>
    <x v="0"/>
    <x v="2"/>
    <x v="251"/>
    <x v="255"/>
    <x v="0"/>
    <x v="0"/>
    <x v="0"/>
  </r>
  <r>
    <x v="256"/>
    <x v="41"/>
    <x v="6"/>
    <x v="231"/>
    <x v="170"/>
    <x v="208"/>
    <x v="0"/>
    <x v="0"/>
    <x v="1"/>
    <x v="3"/>
    <x v="0"/>
    <x v="1"/>
    <x v="252"/>
    <x v="256"/>
    <x v="1"/>
    <x v="0"/>
    <x v="0"/>
  </r>
  <r>
    <x v="257"/>
    <x v="20"/>
    <x v="3"/>
    <x v="232"/>
    <x v="220"/>
    <x v="60"/>
    <x v="0"/>
    <x v="1"/>
    <x v="0"/>
    <x v="3"/>
    <x v="2"/>
    <x v="1"/>
    <x v="253"/>
    <x v="257"/>
    <x v="2"/>
    <x v="1"/>
    <x v="0"/>
  </r>
  <r>
    <x v="258"/>
    <x v="39"/>
    <x v="3"/>
    <x v="233"/>
    <x v="221"/>
    <x v="27"/>
    <x v="0"/>
    <x v="1"/>
    <x v="0"/>
    <x v="3"/>
    <x v="0"/>
    <x v="2"/>
    <x v="254"/>
    <x v="258"/>
    <x v="2"/>
    <x v="0"/>
    <x v="0"/>
  </r>
  <r>
    <x v="259"/>
    <x v="32"/>
    <x v="3"/>
    <x v="234"/>
    <x v="222"/>
    <x v="209"/>
    <x v="0"/>
    <x v="0"/>
    <x v="0"/>
    <x v="3"/>
    <x v="1"/>
    <x v="2"/>
    <x v="255"/>
    <x v="259"/>
    <x v="0"/>
    <x v="1"/>
    <x v="0"/>
  </r>
  <r>
    <x v="260"/>
    <x v="43"/>
    <x v="11"/>
    <x v="235"/>
    <x v="60"/>
    <x v="210"/>
    <x v="0"/>
    <x v="0"/>
    <x v="0"/>
    <x v="0"/>
    <x v="2"/>
    <x v="0"/>
    <x v="256"/>
    <x v="260"/>
    <x v="1"/>
    <x v="0"/>
    <x v="0"/>
  </r>
  <r>
    <x v="261"/>
    <x v="2"/>
    <x v="1"/>
    <x v="236"/>
    <x v="223"/>
    <x v="211"/>
    <x v="1"/>
    <x v="0"/>
    <x v="0"/>
    <x v="1"/>
    <x v="0"/>
    <x v="0"/>
    <x v="257"/>
    <x v="261"/>
    <x v="2"/>
    <x v="1"/>
    <x v="1"/>
  </r>
  <r>
    <x v="262"/>
    <x v="17"/>
    <x v="3"/>
    <x v="237"/>
    <x v="224"/>
    <x v="212"/>
    <x v="1"/>
    <x v="0"/>
    <x v="0"/>
    <x v="0"/>
    <x v="0"/>
    <x v="2"/>
    <x v="258"/>
    <x v="262"/>
    <x v="2"/>
    <x v="1"/>
    <x v="0"/>
  </r>
  <r>
    <x v="263"/>
    <x v="28"/>
    <x v="3"/>
    <x v="238"/>
    <x v="225"/>
    <x v="1"/>
    <x v="0"/>
    <x v="0"/>
    <x v="0"/>
    <x v="1"/>
    <x v="1"/>
    <x v="1"/>
    <x v="259"/>
    <x v="263"/>
    <x v="0"/>
    <x v="1"/>
    <x v="0"/>
  </r>
  <r>
    <x v="264"/>
    <x v="39"/>
    <x v="1"/>
    <x v="239"/>
    <x v="226"/>
    <x v="213"/>
    <x v="0"/>
    <x v="1"/>
    <x v="0"/>
    <x v="3"/>
    <x v="0"/>
    <x v="1"/>
    <x v="260"/>
    <x v="264"/>
    <x v="0"/>
    <x v="1"/>
    <x v="0"/>
  </r>
  <r>
    <x v="265"/>
    <x v="3"/>
    <x v="3"/>
    <x v="201"/>
    <x v="227"/>
    <x v="214"/>
    <x v="0"/>
    <x v="0"/>
    <x v="0"/>
    <x v="0"/>
    <x v="1"/>
    <x v="1"/>
    <x v="261"/>
    <x v="265"/>
    <x v="1"/>
    <x v="1"/>
    <x v="0"/>
  </r>
  <r>
    <x v="266"/>
    <x v="17"/>
    <x v="3"/>
    <x v="240"/>
    <x v="228"/>
    <x v="215"/>
    <x v="1"/>
    <x v="0"/>
    <x v="0"/>
    <x v="0"/>
    <x v="0"/>
    <x v="2"/>
    <x v="262"/>
    <x v="266"/>
    <x v="1"/>
    <x v="1"/>
    <x v="0"/>
  </r>
  <r>
    <x v="267"/>
    <x v="16"/>
    <x v="3"/>
    <x v="241"/>
    <x v="229"/>
    <x v="216"/>
    <x v="1"/>
    <x v="1"/>
    <x v="0"/>
    <x v="3"/>
    <x v="0"/>
    <x v="1"/>
    <x v="163"/>
    <x v="267"/>
    <x v="2"/>
    <x v="1"/>
    <x v="0"/>
  </r>
  <r>
    <x v="268"/>
    <x v="5"/>
    <x v="3"/>
    <x v="25"/>
    <x v="230"/>
    <x v="217"/>
    <x v="0"/>
    <x v="0"/>
    <x v="0"/>
    <x v="0"/>
    <x v="0"/>
    <x v="0"/>
    <x v="263"/>
    <x v="268"/>
    <x v="2"/>
    <x v="0"/>
    <x v="0"/>
  </r>
  <r>
    <x v="269"/>
    <x v="6"/>
    <x v="3"/>
    <x v="242"/>
    <x v="231"/>
    <x v="78"/>
    <x v="0"/>
    <x v="0"/>
    <x v="0"/>
    <x v="0"/>
    <x v="0"/>
    <x v="2"/>
    <x v="264"/>
    <x v="269"/>
    <x v="2"/>
    <x v="0"/>
    <x v="0"/>
  </r>
  <r>
    <x v="270"/>
    <x v="22"/>
    <x v="3"/>
    <x v="243"/>
    <x v="232"/>
    <x v="218"/>
    <x v="1"/>
    <x v="0"/>
    <x v="0"/>
    <x v="0"/>
    <x v="2"/>
    <x v="0"/>
    <x v="265"/>
    <x v="270"/>
    <x v="0"/>
    <x v="1"/>
    <x v="0"/>
  </r>
  <r>
    <x v="271"/>
    <x v="40"/>
    <x v="3"/>
    <x v="7"/>
    <x v="233"/>
    <x v="219"/>
    <x v="1"/>
    <x v="0"/>
    <x v="0"/>
    <x v="3"/>
    <x v="0"/>
    <x v="2"/>
    <x v="266"/>
    <x v="271"/>
    <x v="1"/>
    <x v="0"/>
    <x v="0"/>
  </r>
  <r>
    <x v="272"/>
    <x v="14"/>
    <x v="3"/>
    <x v="50"/>
    <x v="234"/>
    <x v="220"/>
    <x v="0"/>
    <x v="0"/>
    <x v="0"/>
    <x v="0"/>
    <x v="2"/>
    <x v="0"/>
    <x v="267"/>
    <x v="272"/>
    <x v="1"/>
    <x v="1"/>
    <x v="0"/>
  </r>
  <r>
    <x v="273"/>
    <x v="36"/>
    <x v="3"/>
    <x v="244"/>
    <x v="235"/>
    <x v="221"/>
    <x v="1"/>
    <x v="0"/>
    <x v="0"/>
    <x v="0"/>
    <x v="0"/>
    <x v="0"/>
    <x v="268"/>
    <x v="273"/>
    <x v="0"/>
    <x v="1"/>
    <x v="0"/>
  </r>
  <r>
    <x v="274"/>
    <x v="40"/>
    <x v="3"/>
    <x v="245"/>
    <x v="236"/>
    <x v="166"/>
    <x v="1"/>
    <x v="0"/>
    <x v="0"/>
    <x v="3"/>
    <x v="0"/>
    <x v="2"/>
    <x v="269"/>
    <x v="274"/>
    <x v="2"/>
    <x v="0"/>
    <x v="0"/>
  </r>
  <r>
    <x v="275"/>
    <x v="25"/>
    <x v="1"/>
    <x v="187"/>
    <x v="237"/>
    <x v="196"/>
    <x v="0"/>
    <x v="0"/>
    <x v="0"/>
    <x v="0"/>
    <x v="0"/>
    <x v="2"/>
    <x v="270"/>
    <x v="275"/>
    <x v="0"/>
    <x v="0"/>
    <x v="0"/>
  </r>
  <r>
    <x v="276"/>
    <x v="28"/>
    <x v="1"/>
    <x v="246"/>
    <x v="238"/>
    <x v="152"/>
    <x v="0"/>
    <x v="0"/>
    <x v="0"/>
    <x v="1"/>
    <x v="0"/>
    <x v="2"/>
    <x v="271"/>
    <x v="276"/>
    <x v="2"/>
    <x v="1"/>
    <x v="0"/>
  </r>
  <r>
    <x v="277"/>
    <x v="19"/>
    <x v="3"/>
    <x v="247"/>
    <x v="239"/>
    <x v="222"/>
    <x v="0"/>
    <x v="0"/>
    <x v="0"/>
    <x v="0"/>
    <x v="0"/>
    <x v="0"/>
    <x v="195"/>
    <x v="277"/>
    <x v="1"/>
    <x v="0"/>
    <x v="0"/>
  </r>
  <r>
    <x v="278"/>
    <x v="3"/>
    <x v="1"/>
    <x v="248"/>
    <x v="240"/>
    <x v="133"/>
    <x v="0"/>
    <x v="0"/>
    <x v="0"/>
    <x v="0"/>
    <x v="0"/>
    <x v="2"/>
    <x v="272"/>
    <x v="278"/>
    <x v="1"/>
    <x v="1"/>
    <x v="0"/>
  </r>
  <r>
    <x v="279"/>
    <x v="3"/>
    <x v="3"/>
    <x v="249"/>
    <x v="241"/>
    <x v="99"/>
    <x v="0"/>
    <x v="0"/>
    <x v="0"/>
    <x v="0"/>
    <x v="0"/>
    <x v="1"/>
    <x v="273"/>
    <x v="279"/>
    <x v="2"/>
    <x v="0"/>
    <x v="0"/>
  </r>
  <r>
    <x v="280"/>
    <x v="0"/>
    <x v="3"/>
    <x v="250"/>
    <x v="242"/>
    <x v="223"/>
    <x v="0"/>
    <x v="0"/>
    <x v="0"/>
    <x v="0"/>
    <x v="0"/>
    <x v="0"/>
    <x v="274"/>
    <x v="280"/>
    <x v="0"/>
    <x v="1"/>
    <x v="0"/>
  </r>
  <r>
    <x v="281"/>
    <x v="3"/>
    <x v="3"/>
    <x v="251"/>
    <x v="243"/>
    <x v="80"/>
    <x v="0"/>
    <x v="0"/>
    <x v="0"/>
    <x v="0"/>
    <x v="0"/>
    <x v="2"/>
    <x v="139"/>
    <x v="281"/>
    <x v="1"/>
    <x v="0"/>
    <x v="0"/>
  </r>
  <r>
    <x v="282"/>
    <x v="39"/>
    <x v="0"/>
    <x v="252"/>
    <x v="215"/>
    <x v="224"/>
    <x v="0"/>
    <x v="1"/>
    <x v="0"/>
    <x v="3"/>
    <x v="1"/>
    <x v="2"/>
    <x v="275"/>
    <x v="282"/>
    <x v="2"/>
    <x v="0"/>
    <x v="0"/>
  </r>
  <r>
    <x v="283"/>
    <x v="1"/>
    <x v="3"/>
    <x v="253"/>
    <x v="244"/>
    <x v="106"/>
    <x v="1"/>
    <x v="0"/>
    <x v="0"/>
    <x v="0"/>
    <x v="2"/>
    <x v="1"/>
    <x v="276"/>
    <x v="283"/>
    <x v="1"/>
    <x v="1"/>
    <x v="0"/>
  </r>
  <r>
    <x v="284"/>
    <x v="36"/>
    <x v="3"/>
    <x v="254"/>
    <x v="245"/>
    <x v="225"/>
    <x v="1"/>
    <x v="0"/>
    <x v="0"/>
    <x v="0"/>
    <x v="2"/>
    <x v="0"/>
    <x v="277"/>
    <x v="284"/>
    <x v="2"/>
    <x v="1"/>
    <x v="0"/>
  </r>
  <r>
    <x v="285"/>
    <x v="1"/>
    <x v="3"/>
    <x v="255"/>
    <x v="246"/>
    <x v="226"/>
    <x v="1"/>
    <x v="0"/>
    <x v="0"/>
    <x v="0"/>
    <x v="0"/>
    <x v="2"/>
    <x v="278"/>
    <x v="285"/>
    <x v="0"/>
    <x v="1"/>
    <x v="0"/>
  </r>
  <r>
    <x v="286"/>
    <x v="28"/>
    <x v="3"/>
    <x v="256"/>
    <x v="247"/>
    <x v="100"/>
    <x v="0"/>
    <x v="0"/>
    <x v="0"/>
    <x v="1"/>
    <x v="0"/>
    <x v="1"/>
    <x v="279"/>
    <x v="286"/>
    <x v="2"/>
    <x v="1"/>
    <x v="0"/>
  </r>
  <r>
    <x v="287"/>
    <x v="26"/>
    <x v="3"/>
    <x v="187"/>
    <x v="248"/>
    <x v="227"/>
    <x v="1"/>
    <x v="0"/>
    <x v="0"/>
    <x v="3"/>
    <x v="0"/>
    <x v="0"/>
    <x v="280"/>
    <x v="287"/>
    <x v="2"/>
    <x v="1"/>
    <x v="0"/>
  </r>
  <r>
    <x v="288"/>
    <x v="27"/>
    <x v="1"/>
    <x v="257"/>
    <x v="249"/>
    <x v="14"/>
    <x v="1"/>
    <x v="0"/>
    <x v="0"/>
    <x v="3"/>
    <x v="0"/>
    <x v="0"/>
    <x v="281"/>
    <x v="288"/>
    <x v="0"/>
    <x v="1"/>
    <x v="0"/>
  </r>
  <r>
    <x v="289"/>
    <x v="6"/>
    <x v="3"/>
    <x v="203"/>
    <x v="250"/>
    <x v="228"/>
    <x v="0"/>
    <x v="0"/>
    <x v="0"/>
    <x v="0"/>
    <x v="0"/>
    <x v="2"/>
    <x v="282"/>
    <x v="289"/>
    <x v="1"/>
    <x v="1"/>
    <x v="0"/>
  </r>
  <r>
    <x v="290"/>
    <x v="16"/>
    <x v="3"/>
    <x v="258"/>
    <x v="251"/>
    <x v="229"/>
    <x v="1"/>
    <x v="1"/>
    <x v="0"/>
    <x v="3"/>
    <x v="0"/>
    <x v="1"/>
    <x v="283"/>
    <x v="290"/>
    <x v="2"/>
    <x v="0"/>
    <x v="0"/>
  </r>
  <r>
    <x v="291"/>
    <x v="9"/>
    <x v="6"/>
    <x v="259"/>
    <x v="252"/>
    <x v="230"/>
    <x v="0"/>
    <x v="0"/>
    <x v="0"/>
    <x v="0"/>
    <x v="0"/>
    <x v="0"/>
    <x v="284"/>
    <x v="291"/>
    <x v="0"/>
    <x v="0"/>
    <x v="1"/>
  </r>
  <r>
    <x v="292"/>
    <x v="20"/>
    <x v="3"/>
    <x v="260"/>
    <x v="253"/>
    <x v="124"/>
    <x v="0"/>
    <x v="1"/>
    <x v="0"/>
    <x v="3"/>
    <x v="0"/>
    <x v="2"/>
    <x v="285"/>
    <x v="292"/>
    <x v="0"/>
    <x v="0"/>
    <x v="0"/>
  </r>
  <r>
    <x v="293"/>
    <x v="28"/>
    <x v="3"/>
    <x v="261"/>
    <x v="254"/>
    <x v="231"/>
    <x v="0"/>
    <x v="0"/>
    <x v="0"/>
    <x v="1"/>
    <x v="0"/>
    <x v="1"/>
    <x v="286"/>
    <x v="293"/>
    <x v="1"/>
    <x v="1"/>
    <x v="0"/>
  </r>
  <r>
    <x v="294"/>
    <x v="27"/>
    <x v="3"/>
    <x v="262"/>
    <x v="255"/>
    <x v="232"/>
    <x v="1"/>
    <x v="0"/>
    <x v="0"/>
    <x v="3"/>
    <x v="1"/>
    <x v="0"/>
    <x v="287"/>
    <x v="294"/>
    <x v="0"/>
    <x v="1"/>
    <x v="0"/>
  </r>
  <r>
    <x v="295"/>
    <x v="32"/>
    <x v="3"/>
    <x v="263"/>
    <x v="256"/>
    <x v="112"/>
    <x v="0"/>
    <x v="0"/>
    <x v="0"/>
    <x v="3"/>
    <x v="0"/>
    <x v="2"/>
    <x v="288"/>
    <x v="295"/>
    <x v="1"/>
    <x v="1"/>
    <x v="0"/>
  </r>
  <r>
    <x v="296"/>
    <x v="29"/>
    <x v="1"/>
    <x v="264"/>
    <x v="257"/>
    <x v="233"/>
    <x v="0"/>
    <x v="0"/>
    <x v="0"/>
    <x v="0"/>
    <x v="0"/>
    <x v="2"/>
    <x v="289"/>
    <x v="296"/>
    <x v="2"/>
    <x v="1"/>
    <x v="0"/>
  </r>
  <r>
    <x v="297"/>
    <x v="15"/>
    <x v="2"/>
    <x v="265"/>
    <x v="27"/>
    <x v="54"/>
    <x v="0"/>
    <x v="0"/>
    <x v="0"/>
    <x v="0"/>
    <x v="0"/>
    <x v="0"/>
    <x v="290"/>
    <x v="297"/>
    <x v="1"/>
    <x v="1"/>
    <x v="1"/>
  </r>
  <r>
    <x v="298"/>
    <x v="27"/>
    <x v="3"/>
    <x v="266"/>
    <x v="258"/>
    <x v="234"/>
    <x v="1"/>
    <x v="0"/>
    <x v="0"/>
    <x v="3"/>
    <x v="0"/>
    <x v="0"/>
    <x v="291"/>
    <x v="298"/>
    <x v="1"/>
    <x v="1"/>
    <x v="0"/>
  </r>
  <r>
    <x v="299"/>
    <x v="19"/>
    <x v="3"/>
    <x v="267"/>
    <x v="259"/>
    <x v="235"/>
    <x v="0"/>
    <x v="0"/>
    <x v="0"/>
    <x v="0"/>
    <x v="0"/>
    <x v="0"/>
    <x v="292"/>
    <x v="299"/>
    <x v="0"/>
    <x v="1"/>
    <x v="0"/>
  </r>
  <r>
    <x v="300"/>
    <x v="40"/>
    <x v="3"/>
    <x v="268"/>
    <x v="260"/>
    <x v="27"/>
    <x v="1"/>
    <x v="0"/>
    <x v="0"/>
    <x v="3"/>
    <x v="0"/>
    <x v="2"/>
    <x v="293"/>
    <x v="300"/>
    <x v="2"/>
    <x v="1"/>
    <x v="0"/>
  </r>
  <r>
    <x v="301"/>
    <x v="0"/>
    <x v="3"/>
    <x v="78"/>
    <x v="261"/>
    <x v="12"/>
    <x v="0"/>
    <x v="0"/>
    <x v="0"/>
    <x v="0"/>
    <x v="2"/>
    <x v="0"/>
    <x v="294"/>
    <x v="301"/>
    <x v="1"/>
    <x v="1"/>
    <x v="0"/>
  </r>
  <r>
    <x v="302"/>
    <x v="21"/>
    <x v="3"/>
    <x v="269"/>
    <x v="262"/>
    <x v="236"/>
    <x v="1"/>
    <x v="0"/>
    <x v="1"/>
    <x v="1"/>
    <x v="0"/>
    <x v="1"/>
    <x v="295"/>
    <x v="302"/>
    <x v="1"/>
    <x v="0"/>
    <x v="0"/>
  </r>
  <r>
    <x v="303"/>
    <x v="41"/>
    <x v="3"/>
    <x v="270"/>
    <x v="263"/>
    <x v="237"/>
    <x v="0"/>
    <x v="0"/>
    <x v="1"/>
    <x v="3"/>
    <x v="0"/>
    <x v="2"/>
    <x v="296"/>
    <x v="303"/>
    <x v="1"/>
    <x v="1"/>
    <x v="0"/>
  </r>
  <r>
    <x v="304"/>
    <x v="12"/>
    <x v="0"/>
    <x v="271"/>
    <x v="264"/>
    <x v="238"/>
    <x v="1"/>
    <x v="0"/>
    <x v="0"/>
    <x v="1"/>
    <x v="0"/>
    <x v="0"/>
    <x v="297"/>
    <x v="304"/>
    <x v="2"/>
    <x v="1"/>
    <x v="0"/>
  </r>
  <r>
    <x v="305"/>
    <x v="23"/>
    <x v="3"/>
    <x v="272"/>
    <x v="265"/>
    <x v="239"/>
    <x v="1"/>
    <x v="0"/>
    <x v="0"/>
    <x v="3"/>
    <x v="0"/>
    <x v="2"/>
    <x v="298"/>
    <x v="305"/>
    <x v="1"/>
    <x v="1"/>
    <x v="0"/>
  </r>
  <r>
    <x v="306"/>
    <x v="33"/>
    <x v="3"/>
    <x v="61"/>
    <x v="266"/>
    <x v="194"/>
    <x v="1"/>
    <x v="1"/>
    <x v="0"/>
    <x v="3"/>
    <x v="0"/>
    <x v="1"/>
    <x v="299"/>
    <x v="306"/>
    <x v="0"/>
    <x v="1"/>
    <x v="0"/>
  </r>
  <r>
    <x v="307"/>
    <x v="35"/>
    <x v="3"/>
    <x v="273"/>
    <x v="267"/>
    <x v="240"/>
    <x v="0"/>
    <x v="0"/>
    <x v="0"/>
    <x v="0"/>
    <x v="0"/>
    <x v="1"/>
    <x v="300"/>
    <x v="307"/>
    <x v="2"/>
    <x v="0"/>
    <x v="0"/>
  </r>
  <r>
    <x v="308"/>
    <x v="2"/>
    <x v="3"/>
    <x v="274"/>
    <x v="268"/>
    <x v="241"/>
    <x v="1"/>
    <x v="0"/>
    <x v="0"/>
    <x v="1"/>
    <x v="0"/>
    <x v="0"/>
    <x v="301"/>
    <x v="308"/>
    <x v="0"/>
    <x v="1"/>
    <x v="0"/>
  </r>
  <r>
    <x v="309"/>
    <x v="26"/>
    <x v="3"/>
    <x v="275"/>
    <x v="269"/>
    <x v="242"/>
    <x v="1"/>
    <x v="0"/>
    <x v="0"/>
    <x v="3"/>
    <x v="0"/>
    <x v="0"/>
    <x v="302"/>
    <x v="309"/>
    <x v="1"/>
    <x v="1"/>
    <x v="0"/>
  </r>
  <r>
    <x v="310"/>
    <x v="33"/>
    <x v="1"/>
    <x v="276"/>
    <x v="270"/>
    <x v="236"/>
    <x v="1"/>
    <x v="1"/>
    <x v="0"/>
    <x v="3"/>
    <x v="0"/>
    <x v="1"/>
    <x v="303"/>
    <x v="310"/>
    <x v="1"/>
    <x v="1"/>
    <x v="0"/>
  </r>
  <r>
    <x v="311"/>
    <x v="44"/>
    <x v="3"/>
    <x v="277"/>
    <x v="271"/>
    <x v="141"/>
    <x v="0"/>
    <x v="0"/>
    <x v="0"/>
    <x v="3"/>
    <x v="0"/>
    <x v="2"/>
    <x v="304"/>
    <x v="311"/>
    <x v="0"/>
    <x v="1"/>
    <x v="0"/>
  </r>
  <r>
    <x v="312"/>
    <x v="1"/>
    <x v="1"/>
    <x v="278"/>
    <x v="272"/>
    <x v="243"/>
    <x v="1"/>
    <x v="0"/>
    <x v="0"/>
    <x v="0"/>
    <x v="0"/>
    <x v="2"/>
    <x v="305"/>
    <x v="312"/>
    <x v="0"/>
    <x v="1"/>
    <x v="0"/>
  </r>
  <r>
    <x v="313"/>
    <x v="16"/>
    <x v="3"/>
    <x v="279"/>
    <x v="273"/>
    <x v="244"/>
    <x v="1"/>
    <x v="1"/>
    <x v="0"/>
    <x v="3"/>
    <x v="0"/>
    <x v="2"/>
    <x v="306"/>
    <x v="313"/>
    <x v="2"/>
    <x v="1"/>
    <x v="0"/>
  </r>
  <r>
    <x v="314"/>
    <x v="39"/>
    <x v="3"/>
    <x v="280"/>
    <x v="274"/>
    <x v="245"/>
    <x v="0"/>
    <x v="0"/>
    <x v="1"/>
    <x v="3"/>
    <x v="0"/>
    <x v="1"/>
    <x v="307"/>
    <x v="314"/>
    <x v="2"/>
    <x v="1"/>
    <x v="0"/>
  </r>
  <r>
    <x v="315"/>
    <x v="28"/>
    <x v="1"/>
    <x v="161"/>
    <x v="275"/>
    <x v="27"/>
    <x v="0"/>
    <x v="0"/>
    <x v="0"/>
    <x v="1"/>
    <x v="0"/>
    <x v="2"/>
    <x v="308"/>
    <x v="315"/>
    <x v="1"/>
    <x v="0"/>
    <x v="1"/>
  </r>
  <r>
    <x v="316"/>
    <x v="5"/>
    <x v="7"/>
    <x v="19"/>
    <x v="276"/>
    <x v="246"/>
    <x v="0"/>
    <x v="0"/>
    <x v="0"/>
    <x v="0"/>
    <x v="0"/>
    <x v="0"/>
    <x v="309"/>
    <x v="316"/>
    <x v="1"/>
    <x v="0"/>
    <x v="1"/>
  </r>
  <r>
    <x v="317"/>
    <x v="8"/>
    <x v="7"/>
    <x v="281"/>
    <x v="277"/>
    <x v="247"/>
    <x v="1"/>
    <x v="1"/>
    <x v="0"/>
    <x v="3"/>
    <x v="0"/>
    <x v="0"/>
    <x v="310"/>
    <x v="317"/>
    <x v="1"/>
    <x v="0"/>
    <x v="0"/>
  </r>
  <r>
    <x v="318"/>
    <x v="7"/>
    <x v="1"/>
    <x v="282"/>
    <x v="278"/>
    <x v="248"/>
    <x v="0"/>
    <x v="0"/>
    <x v="0"/>
    <x v="2"/>
    <x v="0"/>
    <x v="0"/>
    <x v="311"/>
    <x v="318"/>
    <x v="0"/>
    <x v="0"/>
    <x v="1"/>
  </r>
  <r>
    <x v="319"/>
    <x v="14"/>
    <x v="3"/>
    <x v="283"/>
    <x v="279"/>
    <x v="68"/>
    <x v="0"/>
    <x v="0"/>
    <x v="0"/>
    <x v="0"/>
    <x v="3"/>
    <x v="0"/>
    <x v="312"/>
    <x v="319"/>
    <x v="0"/>
    <x v="1"/>
    <x v="0"/>
  </r>
  <r>
    <x v="320"/>
    <x v="18"/>
    <x v="3"/>
    <x v="284"/>
    <x v="280"/>
    <x v="249"/>
    <x v="0"/>
    <x v="1"/>
    <x v="0"/>
    <x v="3"/>
    <x v="1"/>
    <x v="2"/>
    <x v="313"/>
    <x v="320"/>
    <x v="0"/>
    <x v="1"/>
    <x v="0"/>
  </r>
  <r>
    <x v="321"/>
    <x v="22"/>
    <x v="1"/>
    <x v="285"/>
    <x v="281"/>
    <x v="250"/>
    <x v="1"/>
    <x v="0"/>
    <x v="0"/>
    <x v="0"/>
    <x v="0"/>
    <x v="0"/>
    <x v="314"/>
    <x v="321"/>
    <x v="1"/>
    <x v="0"/>
    <x v="1"/>
  </r>
  <r>
    <x v="322"/>
    <x v="36"/>
    <x v="1"/>
    <x v="286"/>
    <x v="282"/>
    <x v="201"/>
    <x v="1"/>
    <x v="0"/>
    <x v="0"/>
    <x v="0"/>
    <x v="0"/>
    <x v="0"/>
    <x v="315"/>
    <x v="322"/>
    <x v="0"/>
    <x v="1"/>
    <x v="0"/>
  </r>
  <r>
    <x v="323"/>
    <x v="42"/>
    <x v="3"/>
    <x v="143"/>
    <x v="283"/>
    <x v="251"/>
    <x v="0"/>
    <x v="0"/>
    <x v="0"/>
    <x v="0"/>
    <x v="0"/>
    <x v="2"/>
    <x v="316"/>
    <x v="323"/>
    <x v="1"/>
    <x v="0"/>
    <x v="0"/>
  </r>
  <r>
    <x v="324"/>
    <x v="1"/>
    <x v="3"/>
    <x v="287"/>
    <x v="272"/>
    <x v="252"/>
    <x v="1"/>
    <x v="0"/>
    <x v="0"/>
    <x v="0"/>
    <x v="0"/>
    <x v="2"/>
    <x v="317"/>
    <x v="324"/>
    <x v="1"/>
    <x v="0"/>
    <x v="0"/>
  </r>
  <r>
    <x v="325"/>
    <x v="23"/>
    <x v="3"/>
    <x v="288"/>
    <x v="284"/>
    <x v="253"/>
    <x v="1"/>
    <x v="0"/>
    <x v="0"/>
    <x v="3"/>
    <x v="0"/>
    <x v="2"/>
    <x v="318"/>
    <x v="325"/>
    <x v="1"/>
    <x v="0"/>
    <x v="0"/>
  </r>
  <r>
    <x v="326"/>
    <x v="27"/>
    <x v="3"/>
    <x v="208"/>
    <x v="285"/>
    <x v="254"/>
    <x v="1"/>
    <x v="0"/>
    <x v="0"/>
    <x v="3"/>
    <x v="0"/>
    <x v="0"/>
    <x v="319"/>
    <x v="326"/>
    <x v="0"/>
    <x v="0"/>
    <x v="0"/>
  </r>
  <r>
    <x v="327"/>
    <x v="4"/>
    <x v="3"/>
    <x v="289"/>
    <x v="286"/>
    <x v="34"/>
    <x v="0"/>
    <x v="0"/>
    <x v="0"/>
    <x v="0"/>
    <x v="0"/>
    <x v="1"/>
    <x v="320"/>
    <x v="327"/>
    <x v="0"/>
    <x v="0"/>
    <x v="0"/>
  </r>
  <r>
    <x v="328"/>
    <x v="37"/>
    <x v="1"/>
    <x v="203"/>
    <x v="287"/>
    <x v="67"/>
    <x v="0"/>
    <x v="0"/>
    <x v="0"/>
    <x v="0"/>
    <x v="0"/>
    <x v="2"/>
    <x v="321"/>
    <x v="328"/>
    <x v="1"/>
    <x v="0"/>
    <x v="0"/>
  </r>
  <r>
    <x v="329"/>
    <x v="36"/>
    <x v="3"/>
    <x v="290"/>
    <x v="288"/>
    <x v="255"/>
    <x v="1"/>
    <x v="0"/>
    <x v="0"/>
    <x v="0"/>
    <x v="0"/>
    <x v="0"/>
    <x v="322"/>
    <x v="329"/>
    <x v="2"/>
    <x v="0"/>
    <x v="0"/>
  </r>
  <r>
    <x v="330"/>
    <x v="44"/>
    <x v="3"/>
    <x v="291"/>
    <x v="289"/>
    <x v="256"/>
    <x v="0"/>
    <x v="0"/>
    <x v="0"/>
    <x v="3"/>
    <x v="0"/>
    <x v="1"/>
    <x v="323"/>
    <x v="330"/>
    <x v="2"/>
    <x v="0"/>
    <x v="0"/>
  </r>
  <r>
    <x v="331"/>
    <x v="30"/>
    <x v="3"/>
    <x v="282"/>
    <x v="290"/>
    <x v="257"/>
    <x v="0"/>
    <x v="0"/>
    <x v="0"/>
    <x v="1"/>
    <x v="2"/>
    <x v="0"/>
    <x v="324"/>
    <x v="331"/>
    <x v="0"/>
    <x v="0"/>
    <x v="0"/>
  </r>
  <r>
    <x v="332"/>
    <x v="20"/>
    <x v="3"/>
    <x v="292"/>
    <x v="291"/>
    <x v="87"/>
    <x v="0"/>
    <x v="1"/>
    <x v="0"/>
    <x v="3"/>
    <x v="0"/>
    <x v="1"/>
    <x v="325"/>
    <x v="332"/>
    <x v="1"/>
    <x v="0"/>
    <x v="0"/>
  </r>
  <r>
    <x v="333"/>
    <x v="27"/>
    <x v="3"/>
    <x v="293"/>
    <x v="272"/>
    <x v="258"/>
    <x v="1"/>
    <x v="0"/>
    <x v="0"/>
    <x v="3"/>
    <x v="0"/>
    <x v="0"/>
    <x v="326"/>
    <x v="333"/>
    <x v="1"/>
    <x v="0"/>
    <x v="0"/>
  </r>
  <r>
    <x v="334"/>
    <x v="10"/>
    <x v="2"/>
    <x v="294"/>
    <x v="292"/>
    <x v="82"/>
    <x v="1"/>
    <x v="0"/>
    <x v="0"/>
    <x v="1"/>
    <x v="0"/>
    <x v="2"/>
    <x v="327"/>
    <x v="334"/>
    <x v="2"/>
    <x v="0"/>
    <x v="0"/>
  </r>
  <r>
    <x v="335"/>
    <x v="38"/>
    <x v="3"/>
    <x v="295"/>
    <x v="293"/>
    <x v="259"/>
    <x v="0"/>
    <x v="0"/>
    <x v="0"/>
    <x v="3"/>
    <x v="0"/>
    <x v="1"/>
    <x v="328"/>
    <x v="335"/>
    <x v="1"/>
    <x v="0"/>
    <x v="0"/>
  </r>
  <r>
    <x v="336"/>
    <x v="17"/>
    <x v="3"/>
    <x v="296"/>
    <x v="294"/>
    <x v="141"/>
    <x v="1"/>
    <x v="0"/>
    <x v="0"/>
    <x v="0"/>
    <x v="0"/>
    <x v="2"/>
    <x v="329"/>
    <x v="336"/>
    <x v="1"/>
    <x v="0"/>
    <x v="0"/>
  </r>
  <r>
    <x v="337"/>
    <x v="46"/>
    <x v="1"/>
    <x v="188"/>
    <x v="295"/>
    <x v="260"/>
    <x v="0"/>
    <x v="0"/>
    <x v="0"/>
    <x v="2"/>
    <x v="0"/>
    <x v="0"/>
    <x v="330"/>
    <x v="337"/>
    <x v="2"/>
    <x v="0"/>
    <x v="0"/>
  </r>
  <r>
    <x v="338"/>
    <x v="9"/>
    <x v="1"/>
    <x v="152"/>
    <x v="296"/>
    <x v="217"/>
    <x v="0"/>
    <x v="0"/>
    <x v="0"/>
    <x v="0"/>
    <x v="0"/>
    <x v="0"/>
    <x v="331"/>
    <x v="338"/>
    <x v="0"/>
    <x v="0"/>
    <x v="0"/>
  </r>
  <r>
    <x v="339"/>
    <x v="16"/>
    <x v="2"/>
    <x v="297"/>
    <x v="67"/>
    <x v="143"/>
    <x v="1"/>
    <x v="1"/>
    <x v="0"/>
    <x v="3"/>
    <x v="0"/>
    <x v="2"/>
    <x v="332"/>
    <x v="339"/>
    <x v="0"/>
    <x v="0"/>
    <x v="1"/>
  </r>
  <r>
    <x v="340"/>
    <x v="1"/>
    <x v="3"/>
    <x v="298"/>
    <x v="297"/>
    <x v="261"/>
    <x v="1"/>
    <x v="0"/>
    <x v="0"/>
    <x v="0"/>
    <x v="0"/>
    <x v="2"/>
    <x v="333"/>
    <x v="340"/>
    <x v="2"/>
    <x v="0"/>
    <x v="0"/>
  </r>
  <r>
    <x v="341"/>
    <x v="12"/>
    <x v="1"/>
    <x v="299"/>
    <x v="298"/>
    <x v="262"/>
    <x v="1"/>
    <x v="0"/>
    <x v="0"/>
    <x v="1"/>
    <x v="0"/>
    <x v="0"/>
    <x v="334"/>
    <x v="341"/>
    <x v="0"/>
    <x v="0"/>
    <x v="0"/>
  </r>
  <r>
    <x v="342"/>
    <x v="9"/>
    <x v="3"/>
    <x v="91"/>
    <x v="299"/>
    <x v="263"/>
    <x v="0"/>
    <x v="0"/>
    <x v="0"/>
    <x v="0"/>
    <x v="2"/>
    <x v="0"/>
    <x v="335"/>
    <x v="342"/>
    <x v="1"/>
    <x v="0"/>
    <x v="0"/>
  </r>
  <r>
    <x v="343"/>
    <x v="25"/>
    <x v="3"/>
    <x v="300"/>
    <x v="300"/>
    <x v="159"/>
    <x v="0"/>
    <x v="0"/>
    <x v="0"/>
    <x v="0"/>
    <x v="0"/>
    <x v="2"/>
    <x v="336"/>
    <x v="343"/>
    <x v="0"/>
    <x v="0"/>
    <x v="0"/>
  </r>
  <r>
    <x v="344"/>
    <x v="34"/>
    <x v="3"/>
    <x v="301"/>
    <x v="301"/>
    <x v="139"/>
    <x v="0"/>
    <x v="0"/>
    <x v="0"/>
    <x v="3"/>
    <x v="0"/>
    <x v="2"/>
    <x v="337"/>
    <x v="344"/>
    <x v="0"/>
    <x v="0"/>
    <x v="0"/>
  </r>
  <r>
    <x v="345"/>
    <x v="39"/>
    <x v="3"/>
    <x v="49"/>
    <x v="302"/>
    <x v="264"/>
    <x v="0"/>
    <x v="1"/>
    <x v="0"/>
    <x v="3"/>
    <x v="1"/>
    <x v="2"/>
    <x v="338"/>
    <x v="345"/>
    <x v="0"/>
    <x v="0"/>
    <x v="0"/>
  </r>
  <r>
    <x v="346"/>
    <x v="10"/>
    <x v="1"/>
    <x v="302"/>
    <x v="303"/>
    <x v="127"/>
    <x v="1"/>
    <x v="0"/>
    <x v="0"/>
    <x v="1"/>
    <x v="0"/>
    <x v="2"/>
    <x v="339"/>
    <x v="346"/>
    <x v="1"/>
    <x v="0"/>
    <x v="0"/>
  </r>
  <r>
    <x v="347"/>
    <x v="5"/>
    <x v="1"/>
    <x v="303"/>
    <x v="304"/>
    <x v="265"/>
    <x v="0"/>
    <x v="0"/>
    <x v="0"/>
    <x v="0"/>
    <x v="0"/>
    <x v="0"/>
    <x v="340"/>
    <x v="347"/>
    <x v="1"/>
    <x v="0"/>
    <x v="1"/>
  </r>
  <r>
    <x v="348"/>
    <x v="12"/>
    <x v="1"/>
    <x v="304"/>
    <x v="237"/>
    <x v="266"/>
    <x v="1"/>
    <x v="0"/>
    <x v="0"/>
    <x v="1"/>
    <x v="1"/>
    <x v="0"/>
    <x v="341"/>
    <x v="348"/>
    <x v="2"/>
    <x v="0"/>
    <x v="0"/>
  </r>
  <r>
    <x v="349"/>
    <x v="3"/>
    <x v="3"/>
    <x v="305"/>
    <x v="305"/>
    <x v="267"/>
    <x v="0"/>
    <x v="0"/>
    <x v="0"/>
    <x v="0"/>
    <x v="2"/>
    <x v="2"/>
    <x v="342"/>
    <x v="349"/>
    <x v="0"/>
    <x v="0"/>
    <x v="0"/>
  </r>
  <r>
    <x v="350"/>
    <x v="17"/>
    <x v="3"/>
    <x v="306"/>
    <x v="306"/>
    <x v="105"/>
    <x v="1"/>
    <x v="0"/>
    <x v="0"/>
    <x v="0"/>
    <x v="2"/>
    <x v="1"/>
    <x v="343"/>
    <x v="350"/>
    <x v="0"/>
    <x v="0"/>
    <x v="0"/>
  </r>
  <r>
    <x v="351"/>
    <x v="37"/>
    <x v="1"/>
    <x v="307"/>
    <x v="307"/>
    <x v="6"/>
    <x v="0"/>
    <x v="0"/>
    <x v="0"/>
    <x v="0"/>
    <x v="0"/>
    <x v="1"/>
    <x v="344"/>
    <x v="351"/>
    <x v="2"/>
    <x v="0"/>
    <x v="1"/>
  </r>
  <r>
    <x v="352"/>
    <x v="19"/>
    <x v="1"/>
    <x v="308"/>
    <x v="106"/>
    <x v="246"/>
    <x v="0"/>
    <x v="0"/>
    <x v="0"/>
    <x v="0"/>
    <x v="0"/>
    <x v="0"/>
    <x v="345"/>
    <x v="352"/>
    <x v="1"/>
    <x v="0"/>
    <x v="1"/>
  </r>
  <r>
    <x v="353"/>
    <x v="29"/>
    <x v="1"/>
    <x v="309"/>
    <x v="308"/>
    <x v="164"/>
    <x v="0"/>
    <x v="0"/>
    <x v="0"/>
    <x v="0"/>
    <x v="2"/>
    <x v="2"/>
    <x v="346"/>
    <x v="353"/>
    <x v="2"/>
    <x v="0"/>
    <x v="1"/>
  </r>
  <r>
    <x v="354"/>
    <x v="3"/>
    <x v="3"/>
    <x v="310"/>
    <x v="309"/>
    <x v="268"/>
    <x v="0"/>
    <x v="0"/>
    <x v="0"/>
    <x v="0"/>
    <x v="0"/>
    <x v="1"/>
    <x v="347"/>
    <x v="354"/>
    <x v="2"/>
    <x v="0"/>
    <x v="0"/>
  </r>
  <r>
    <x v="355"/>
    <x v="8"/>
    <x v="0"/>
    <x v="311"/>
    <x v="310"/>
    <x v="269"/>
    <x v="1"/>
    <x v="1"/>
    <x v="0"/>
    <x v="3"/>
    <x v="0"/>
    <x v="0"/>
    <x v="348"/>
    <x v="355"/>
    <x v="1"/>
    <x v="0"/>
    <x v="1"/>
  </r>
  <r>
    <x v="356"/>
    <x v="35"/>
    <x v="3"/>
    <x v="312"/>
    <x v="311"/>
    <x v="115"/>
    <x v="0"/>
    <x v="0"/>
    <x v="0"/>
    <x v="0"/>
    <x v="1"/>
    <x v="2"/>
    <x v="349"/>
    <x v="356"/>
    <x v="0"/>
    <x v="0"/>
    <x v="0"/>
  </r>
  <r>
    <x v="357"/>
    <x v="15"/>
    <x v="9"/>
    <x v="313"/>
    <x v="312"/>
    <x v="205"/>
    <x v="0"/>
    <x v="0"/>
    <x v="0"/>
    <x v="0"/>
    <x v="1"/>
    <x v="0"/>
    <x v="350"/>
    <x v="357"/>
    <x v="2"/>
    <x v="0"/>
    <x v="0"/>
  </r>
  <r>
    <x v="358"/>
    <x v="17"/>
    <x v="3"/>
    <x v="314"/>
    <x v="313"/>
    <x v="103"/>
    <x v="1"/>
    <x v="0"/>
    <x v="0"/>
    <x v="0"/>
    <x v="1"/>
    <x v="2"/>
    <x v="351"/>
    <x v="358"/>
    <x v="2"/>
    <x v="0"/>
    <x v="0"/>
  </r>
  <r>
    <x v="359"/>
    <x v="35"/>
    <x v="3"/>
    <x v="315"/>
    <x v="314"/>
    <x v="270"/>
    <x v="0"/>
    <x v="0"/>
    <x v="0"/>
    <x v="0"/>
    <x v="0"/>
    <x v="2"/>
    <x v="352"/>
    <x v="359"/>
    <x v="1"/>
    <x v="0"/>
    <x v="0"/>
  </r>
  <r>
    <x v="360"/>
    <x v="12"/>
    <x v="3"/>
    <x v="316"/>
    <x v="315"/>
    <x v="271"/>
    <x v="1"/>
    <x v="0"/>
    <x v="0"/>
    <x v="1"/>
    <x v="0"/>
    <x v="0"/>
    <x v="353"/>
    <x v="360"/>
    <x v="0"/>
    <x v="0"/>
    <x v="1"/>
  </r>
  <r>
    <x v="361"/>
    <x v="3"/>
    <x v="3"/>
    <x v="62"/>
    <x v="316"/>
    <x v="272"/>
    <x v="0"/>
    <x v="0"/>
    <x v="0"/>
    <x v="0"/>
    <x v="2"/>
    <x v="1"/>
    <x v="354"/>
    <x v="361"/>
    <x v="0"/>
    <x v="0"/>
    <x v="0"/>
  </r>
  <r>
    <x v="362"/>
    <x v="4"/>
    <x v="3"/>
    <x v="317"/>
    <x v="317"/>
    <x v="273"/>
    <x v="0"/>
    <x v="0"/>
    <x v="0"/>
    <x v="0"/>
    <x v="0"/>
    <x v="2"/>
    <x v="355"/>
    <x v="362"/>
    <x v="2"/>
    <x v="0"/>
    <x v="0"/>
  </r>
  <r>
    <x v="363"/>
    <x v="17"/>
    <x v="3"/>
    <x v="318"/>
    <x v="318"/>
    <x v="274"/>
    <x v="1"/>
    <x v="0"/>
    <x v="0"/>
    <x v="0"/>
    <x v="0"/>
    <x v="2"/>
    <x v="356"/>
    <x v="363"/>
    <x v="1"/>
    <x v="0"/>
    <x v="0"/>
  </r>
  <r>
    <x v="364"/>
    <x v="15"/>
    <x v="0"/>
    <x v="319"/>
    <x v="319"/>
    <x v="181"/>
    <x v="0"/>
    <x v="0"/>
    <x v="0"/>
    <x v="0"/>
    <x v="0"/>
    <x v="0"/>
    <x v="357"/>
    <x v="364"/>
    <x v="1"/>
    <x v="0"/>
    <x v="0"/>
  </r>
  <r>
    <x v="365"/>
    <x v="43"/>
    <x v="0"/>
    <x v="320"/>
    <x v="320"/>
    <x v="275"/>
    <x v="0"/>
    <x v="0"/>
    <x v="0"/>
    <x v="0"/>
    <x v="0"/>
    <x v="0"/>
    <x v="358"/>
    <x v="365"/>
    <x v="0"/>
    <x v="0"/>
    <x v="1"/>
  </r>
  <r>
    <x v="366"/>
    <x v="34"/>
    <x v="3"/>
    <x v="321"/>
    <x v="321"/>
    <x v="276"/>
    <x v="0"/>
    <x v="0"/>
    <x v="0"/>
    <x v="3"/>
    <x v="2"/>
    <x v="2"/>
    <x v="359"/>
    <x v="366"/>
    <x v="2"/>
    <x v="0"/>
    <x v="0"/>
  </r>
  <r>
    <x v="367"/>
    <x v="31"/>
    <x v="3"/>
    <x v="322"/>
    <x v="322"/>
    <x v="80"/>
    <x v="1"/>
    <x v="1"/>
    <x v="0"/>
    <x v="3"/>
    <x v="0"/>
    <x v="2"/>
    <x v="360"/>
    <x v="367"/>
    <x v="1"/>
    <x v="0"/>
    <x v="0"/>
  </r>
  <r>
    <x v="368"/>
    <x v="31"/>
    <x v="3"/>
    <x v="323"/>
    <x v="323"/>
    <x v="277"/>
    <x v="1"/>
    <x v="1"/>
    <x v="0"/>
    <x v="3"/>
    <x v="0"/>
    <x v="2"/>
    <x v="361"/>
    <x v="368"/>
    <x v="0"/>
    <x v="1"/>
    <x v="0"/>
  </r>
  <r>
    <x v="369"/>
    <x v="34"/>
    <x v="3"/>
    <x v="324"/>
    <x v="190"/>
    <x v="102"/>
    <x v="0"/>
    <x v="0"/>
    <x v="0"/>
    <x v="3"/>
    <x v="1"/>
    <x v="2"/>
    <x v="362"/>
    <x v="369"/>
    <x v="0"/>
    <x v="1"/>
    <x v="0"/>
  </r>
  <r>
    <x v="370"/>
    <x v="17"/>
    <x v="3"/>
    <x v="325"/>
    <x v="324"/>
    <x v="212"/>
    <x v="1"/>
    <x v="0"/>
    <x v="0"/>
    <x v="0"/>
    <x v="1"/>
    <x v="2"/>
    <x v="363"/>
    <x v="370"/>
    <x v="1"/>
    <x v="1"/>
    <x v="0"/>
  </r>
  <r>
    <x v="371"/>
    <x v="32"/>
    <x v="3"/>
    <x v="326"/>
    <x v="325"/>
    <x v="49"/>
    <x v="0"/>
    <x v="0"/>
    <x v="0"/>
    <x v="3"/>
    <x v="0"/>
    <x v="2"/>
    <x v="255"/>
    <x v="371"/>
    <x v="2"/>
    <x v="1"/>
    <x v="0"/>
  </r>
  <r>
    <x v="372"/>
    <x v="11"/>
    <x v="0"/>
    <x v="327"/>
    <x v="326"/>
    <x v="278"/>
    <x v="0"/>
    <x v="0"/>
    <x v="0"/>
    <x v="0"/>
    <x v="0"/>
    <x v="0"/>
    <x v="364"/>
    <x v="372"/>
    <x v="0"/>
    <x v="1"/>
    <x v="0"/>
  </r>
  <r>
    <x v="373"/>
    <x v="36"/>
    <x v="3"/>
    <x v="255"/>
    <x v="327"/>
    <x v="279"/>
    <x v="1"/>
    <x v="0"/>
    <x v="0"/>
    <x v="0"/>
    <x v="0"/>
    <x v="0"/>
    <x v="365"/>
    <x v="373"/>
    <x v="1"/>
    <x v="1"/>
    <x v="0"/>
  </r>
  <r>
    <x v="374"/>
    <x v="17"/>
    <x v="3"/>
    <x v="328"/>
    <x v="328"/>
    <x v="270"/>
    <x v="1"/>
    <x v="0"/>
    <x v="0"/>
    <x v="0"/>
    <x v="0"/>
    <x v="2"/>
    <x v="366"/>
    <x v="374"/>
    <x v="1"/>
    <x v="1"/>
    <x v="0"/>
  </r>
  <r>
    <x v="375"/>
    <x v="23"/>
    <x v="5"/>
    <x v="329"/>
    <x v="329"/>
    <x v="82"/>
    <x v="1"/>
    <x v="0"/>
    <x v="0"/>
    <x v="3"/>
    <x v="0"/>
    <x v="2"/>
    <x v="367"/>
    <x v="375"/>
    <x v="0"/>
    <x v="1"/>
    <x v="1"/>
  </r>
  <r>
    <x v="376"/>
    <x v="16"/>
    <x v="0"/>
    <x v="143"/>
    <x v="32"/>
    <x v="280"/>
    <x v="1"/>
    <x v="1"/>
    <x v="0"/>
    <x v="3"/>
    <x v="0"/>
    <x v="2"/>
    <x v="368"/>
    <x v="376"/>
    <x v="2"/>
    <x v="1"/>
    <x v="1"/>
  </r>
  <r>
    <x v="377"/>
    <x v="22"/>
    <x v="0"/>
    <x v="330"/>
    <x v="330"/>
    <x v="57"/>
    <x v="0"/>
    <x v="0"/>
    <x v="0"/>
    <x v="0"/>
    <x v="0"/>
    <x v="0"/>
    <x v="369"/>
    <x v="377"/>
    <x v="2"/>
    <x v="1"/>
    <x v="1"/>
  </r>
  <r>
    <x v="378"/>
    <x v="35"/>
    <x v="3"/>
    <x v="178"/>
    <x v="323"/>
    <x v="219"/>
    <x v="0"/>
    <x v="0"/>
    <x v="0"/>
    <x v="0"/>
    <x v="0"/>
    <x v="2"/>
    <x v="370"/>
    <x v="378"/>
    <x v="1"/>
    <x v="1"/>
    <x v="0"/>
  </r>
  <r>
    <x v="379"/>
    <x v="11"/>
    <x v="6"/>
    <x v="331"/>
    <x v="331"/>
    <x v="281"/>
    <x v="0"/>
    <x v="0"/>
    <x v="0"/>
    <x v="0"/>
    <x v="0"/>
    <x v="0"/>
    <x v="371"/>
    <x v="379"/>
    <x v="1"/>
    <x v="1"/>
    <x v="0"/>
  </r>
  <r>
    <x v="380"/>
    <x v="2"/>
    <x v="0"/>
    <x v="332"/>
    <x v="332"/>
    <x v="282"/>
    <x v="1"/>
    <x v="0"/>
    <x v="0"/>
    <x v="1"/>
    <x v="0"/>
    <x v="0"/>
    <x v="372"/>
    <x v="380"/>
    <x v="2"/>
    <x v="1"/>
    <x v="1"/>
  </r>
  <r>
    <x v="381"/>
    <x v="3"/>
    <x v="3"/>
    <x v="6"/>
    <x v="333"/>
    <x v="191"/>
    <x v="0"/>
    <x v="0"/>
    <x v="0"/>
    <x v="0"/>
    <x v="0"/>
    <x v="2"/>
    <x v="373"/>
    <x v="381"/>
    <x v="0"/>
    <x v="1"/>
    <x v="0"/>
  </r>
  <r>
    <x v="382"/>
    <x v="6"/>
    <x v="3"/>
    <x v="210"/>
    <x v="334"/>
    <x v="283"/>
    <x v="0"/>
    <x v="0"/>
    <x v="0"/>
    <x v="0"/>
    <x v="1"/>
    <x v="2"/>
    <x v="374"/>
    <x v="382"/>
    <x v="2"/>
    <x v="1"/>
    <x v="0"/>
  </r>
  <r>
    <x v="383"/>
    <x v="7"/>
    <x v="0"/>
    <x v="72"/>
    <x v="335"/>
    <x v="284"/>
    <x v="0"/>
    <x v="0"/>
    <x v="0"/>
    <x v="2"/>
    <x v="1"/>
    <x v="0"/>
    <x v="375"/>
    <x v="383"/>
    <x v="2"/>
    <x v="1"/>
    <x v="0"/>
  </r>
  <r>
    <x v="384"/>
    <x v="15"/>
    <x v="0"/>
    <x v="333"/>
    <x v="336"/>
    <x v="285"/>
    <x v="0"/>
    <x v="0"/>
    <x v="0"/>
    <x v="0"/>
    <x v="0"/>
    <x v="0"/>
    <x v="376"/>
    <x v="384"/>
    <x v="2"/>
    <x v="1"/>
    <x v="1"/>
  </r>
  <r>
    <x v="385"/>
    <x v="21"/>
    <x v="3"/>
    <x v="334"/>
    <x v="337"/>
    <x v="194"/>
    <x v="0"/>
    <x v="0"/>
    <x v="1"/>
    <x v="1"/>
    <x v="0"/>
    <x v="1"/>
    <x v="377"/>
    <x v="385"/>
    <x v="0"/>
    <x v="1"/>
    <x v="0"/>
  </r>
  <r>
    <x v="386"/>
    <x v="43"/>
    <x v="3"/>
    <x v="335"/>
    <x v="338"/>
    <x v="286"/>
    <x v="0"/>
    <x v="0"/>
    <x v="0"/>
    <x v="0"/>
    <x v="0"/>
    <x v="0"/>
    <x v="378"/>
    <x v="386"/>
    <x v="2"/>
    <x v="1"/>
    <x v="0"/>
  </r>
  <r>
    <x v="387"/>
    <x v="7"/>
    <x v="0"/>
    <x v="336"/>
    <x v="339"/>
    <x v="287"/>
    <x v="0"/>
    <x v="0"/>
    <x v="0"/>
    <x v="2"/>
    <x v="1"/>
    <x v="0"/>
    <x v="379"/>
    <x v="387"/>
    <x v="1"/>
    <x v="1"/>
    <x v="0"/>
  </r>
  <r>
    <x v="388"/>
    <x v="42"/>
    <x v="3"/>
    <x v="275"/>
    <x v="340"/>
    <x v="288"/>
    <x v="0"/>
    <x v="0"/>
    <x v="0"/>
    <x v="0"/>
    <x v="0"/>
    <x v="1"/>
    <x v="380"/>
    <x v="388"/>
    <x v="2"/>
    <x v="1"/>
    <x v="0"/>
  </r>
  <r>
    <x v="389"/>
    <x v="23"/>
    <x v="3"/>
    <x v="337"/>
    <x v="341"/>
    <x v="109"/>
    <x v="1"/>
    <x v="0"/>
    <x v="0"/>
    <x v="3"/>
    <x v="0"/>
    <x v="1"/>
    <x v="381"/>
    <x v="389"/>
    <x v="1"/>
    <x v="1"/>
    <x v="0"/>
  </r>
  <r>
    <x v="390"/>
    <x v="41"/>
    <x v="3"/>
    <x v="338"/>
    <x v="342"/>
    <x v="93"/>
    <x v="0"/>
    <x v="0"/>
    <x v="1"/>
    <x v="3"/>
    <x v="0"/>
    <x v="2"/>
    <x v="382"/>
    <x v="390"/>
    <x v="2"/>
    <x v="1"/>
    <x v="0"/>
  </r>
  <r>
    <x v="391"/>
    <x v="2"/>
    <x v="1"/>
    <x v="47"/>
    <x v="17"/>
    <x v="54"/>
    <x v="1"/>
    <x v="0"/>
    <x v="0"/>
    <x v="1"/>
    <x v="0"/>
    <x v="0"/>
    <x v="383"/>
    <x v="391"/>
    <x v="0"/>
    <x v="1"/>
    <x v="1"/>
  </r>
  <r>
    <x v="392"/>
    <x v="19"/>
    <x v="2"/>
    <x v="339"/>
    <x v="343"/>
    <x v="30"/>
    <x v="0"/>
    <x v="0"/>
    <x v="0"/>
    <x v="0"/>
    <x v="0"/>
    <x v="0"/>
    <x v="384"/>
    <x v="392"/>
    <x v="2"/>
    <x v="1"/>
    <x v="1"/>
  </r>
  <r>
    <x v="393"/>
    <x v="41"/>
    <x v="3"/>
    <x v="340"/>
    <x v="344"/>
    <x v="145"/>
    <x v="0"/>
    <x v="0"/>
    <x v="1"/>
    <x v="3"/>
    <x v="0"/>
    <x v="2"/>
    <x v="134"/>
    <x v="393"/>
    <x v="0"/>
    <x v="1"/>
    <x v="0"/>
  </r>
  <r>
    <x v="394"/>
    <x v="19"/>
    <x v="3"/>
    <x v="341"/>
    <x v="345"/>
    <x v="289"/>
    <x v="1"/>
    <x v="0"/>
    <x v="0"/>
    <x v="3"/>
    <x v="0"/>
    <x v="0"/>
    <x v="385"/>
    <x v="394"/>
    <x v="1"/>
    <x v="1"/>
    <x v="1"/>
  </r>
  <r>
    <x v="395"/>
    <x v="30"/>
    <x v="3"/>
    <x v="342"/>
    <x v="346"/>
    <x v="290"/>
    <x v="0"/>
    <x v="0"/>
    <x v="0"/>
    <x v="1"/>
    <x v="2"/>
    <x v="0"/>
    <x v="386"/>
    <x v="395"/>
    <x v="0"/>
    <x v="1"/>
    <x v="1"/>
  </r>
  <r>
    <x v="396"/>
    <x v="43"/>
    <x v="0"/>
    <x v="343"/>
    <x v="347"/>
    <x v="291"/>
    <x v="0"/>
    <x v="0"/>
    <x v="0"/>
    <x v="0"/>
    <x v="0"/>
    <x v="0"/>
    <x v="387"/>
    <x v="396"/>
    <x v="1"/>
    <x v="1"/>
    <x v="0"/>
  </r>
  <r>
    <x v="397"/>
    <x v="24"/>
    <x v="1"/>
    <x v="344"/>
    <x v="312"/>
    <x v="82"/>
    <x v="1"/>
    <x v="0"/>
    <x v="0"/>
    <x v="1"/>
    <x v="0"/>
    <x v="2"/>
    <x v="388"/>
    <x v="397"/>
    <x v="0"/>
    <x v="1"/>
    <x v="0"/>
  </r>
  <r>
    <x v="398"/>
    <x v="21"/>
    <x v="3"/>
    <x v="83"/>
    <x v="348"/>
    <x v="3"/>
    <x v="1"/>
    <x v="0"/>
    <x v="1"/>
    <x v="3"/>
    <x v="0"/>
    <x v="1"/>
    <x v="389"/>
    <x v="398"/>
    <x v="0"/>
    <x v="1"/>
    <x v="0"/>
  </r>
  <r>
    <x v="399"/>
    <x v="21"/>
    <x v="1"/>
    <x v="345"/>
    <x v="349"/>
    <x v="82"/>
    <x v="1"/>
    <x v="0"/>
    <x v="0"/>
    <x v="0"/>
    <x v="0"/>
    <x v="2"/>
    <x v="390"/>
    <x v="399"/>
    <x v="2"/>
    <x v="1"/>
    <x v="1"/>
  </r>
  <r>
    <x v="400"/>
    <x v="2"/>
    <x v="0"/>
    <x v="346"/>
    <x v="350"/>
    <x v="292"/>
    <x v="1"/>
    <x v="0"/>
    <x v="0"/>
    <x v="1"/>
    <x v="1"/>
    <x v="0"/>
    <x v="391"/>
    <x v="400"/>
    <x v="2"/>
    <x v="1"/>
    <x v="1"/>
  </r>
  <r>
    <x v="401"/>
    <x v="8"/>
    <x v="1"/>
    <x v="347"/>
    <x v="351"/>
    <x v="293"/>
    <x v="1"/>
    <x v="1"/>
    <x v="0"/>
    <x v="3"/>
    <x v="2"/>
    <x v="0"/>
    <x v="392"/>
    <x v="401"/>
    <x v="0"/>
    <x v="1"/>
    <x v="0"/>
  </r>
  <r>
    <x v="402"/>
    <x v="28"/>
    <x v="2"/>
    <x v="348"/>
    <x v="352"/>
    <x v="169"/>
    <x v="0"/>
    <x v="0"/>
    <x v="0"/>
    <x v="1"/>
    <x v="0"/>
    <x v="1"/>
    <x v="393"/>
    <x v="402"/>
    <x v="0"/>
    <x v="1"/>
    <x v="1"/>
  </r>
  <r>
    <x v="403"/>
    <x v="47"/>
    <x v="3"/>
    <x v="349"/>
    <x v="353"/>
    <x v="219"/>
    <x v="1"/>
    <x v="0"/>
    <x v="0"/>
    <x v="0"/>
    <x v="0"/>
    <x v="2"/>
    <x v="394"/>
    <x v="403"/>
    <x v="1"/>
    <x v="1"/>
    <x v="0"/>
  </r>
  <r>
    <x v="404"/>
    <x v="0"/>
    <x v="6"/>
    <x v="350"/>
    <x v="247"/>
    <x v="35"/>
    <x v="0"/>
    <x v="0"/>
    <x v="0"/>
    <x v="0"/>
    <x v="2"/>
    <x v="0"/>
    <x v="395"/>
    <x v="404"/>
    <x v="0"/>
    <x v="1"/>
    <x v="1"/>
  </r>
  <r>
    <x v="405"/>
    <x v="0"/>
    <x v="3"/>
    <x v="351"/>
    <x v="354"/>
    <x v="294"/>
    <x v="0"/>
    <x v="0"/>
    <x v="0"/>
    <x v="0"/>
    <x v="0"/>
    <x v="0"/>
    <x v="396"/>
    <x v="405"/>
    <x v="2"/>
    <x v="1"/>
    <x v="0"/>
  </r>
  <r>
    <x v="406"/>
    <x v="28"/>
    <x v="6"/>
    <x v="352"/>
    <x v="355"/>
    <x v="70"/>
    <x v="0"/>
    <x v="0"/>
    <x v="0"/>
    <x v="1"/>
    <x v="0"/>
    <x v="2"/>
    <x v="397"/>
    <x v="406"/>
    <x v="2"/>
    <x v="1"/>
    <x v="1"/>
  </r>
  <r>
    <x v="407"/>
    <x v="27"/>
    <x v="3"/>
    <x v="353"/>
    <x v="356"/>
    <x v="295"/>
    <x v="1"/>
    <x v="0"/>
    <x v="0"/>
    <x v="3"/>
    <x v="0"/>
    <x v="0"/>
    <x v="398"/>
    <x v="407"/>
    <x v="1"/>
    <x v="1"/>
    <x v="0"/>
  </r>
  <r>
    <x v="408"/>
    <x v="44"/>
    <x v="3"/>
    <x v="354"/>
    <x v="357"/>
    <x v="70"/>
    <x v="0"/>
    <x v="0"/>
    <x v="0"/>
    <x v="3"/>
    <x v="0"/>
    <x v="2"/>
    <x v="399"/>
    <x v="408"/>
    <x v="0"/>
    <x v="1"/>
    <x v="0"/>
  </r>
  <r>
    <x v="409"/>
    <x v="44"/>
    <x v="0"/>
    <x v="355"/>
    <x v="358"/>
    <x v="100"/>
    <x v="0"/>
    <x v="0"/>
    <x v="0"/>
    <x v="3"/>
    <x v="0"/>
    <x v="1"/>
    <x v="400"/>
    <x v="409"/>
    <x v="2"/>
    <x v="1"/>
    <x v="1"/>
  </r>
  <r>
    <x v="410"/>
    <x v="40"/>
    <x v="3"/>
    <x v="356"/>
    <x v="359"/>
    <x v="212"/>
    <x v="1"/>
    <x v="0"/>
    <x v="0"/>
    <x v="3"/>
    <x v="0"/>
    <x v="2"/>
    <x v="269"/>
    <x v="410"/>
    <x v="2"/>
    <x v="1"/>
    <x v="0"/>
  </r>
  <r>
    <x v="411"/>
    <x v="27"/>
    <x v="1"/>
    <x v="357"/>
    <x v="360"/>
    <x v="296"/>
    <x v="1"/>
    <x v="0"/>
    <x v="0"/>
    <x v="3"/>
    <x v="2"/>
    <x v="0"/>
    <x v="75"/>
    <x v="411"/>
    <x v="0"/>
    <x v="1"/>
    <x v="0"/>
  </r>
  <r>
    <x v="412"/>
    <x v="38"/>
    <x v="2"/>
    <x v="358"/>
    <x v="3"/>
    <x v="70"/>
    <x v="0"/>
    <x v="0"/>
    <x v="0"/>
    <x v="3"/>
    <x v="0"/>
    <x v="2"/>
    <x v="401"/>
    <x v="412"/>
    <x v="1"/>
    <x v="1"/>
    <x v="1"/>
  </r>
  <r>
    <x v="413"/>
    <x v="16"/>
    <x v="2"/>
    <x v="359"/>
    <x v="361"/>
    <x v="297"/>
    <x v="1"/>
    <x v="1"/>
    <x v="0"/>
    <x v="3"/>
    <x v="0"/>
    <x v="1"/>
    <x v="402"/>
    <x v="413"/>
    <x v="1"/>
    <x v="1"/>
    <x v="0"/>
  </r>
  <r>
    <x v="414"/>
    <x v="2"/>
    <x v="4"/>
    <x v="360"/>
    <x v="362"/>
    <x v="298"/>
    <x v="1"/>
    <x v="0"/>
    <x v="0"/>
    <x v="1"/>
    <x v="0"/>
    <x v="0"/>
    <x v="403"/>
    <x v="414"/>
    <x v="2"/>
    <x v="1"/>
    <x v="0"/>
  </r>
  <r>
    <x v="415"/>
    <x v="40"/>
    <x v="3"/>
    <x v="6"/>
    <x v="363"/>
    <x v="299"/>
    <x v="1"/>
    <x v="0"/>
    <x v="0"/>
    <x v="3"/>
    <x v="0"/>
    <x v="2"/>
    <x v="404"/>
    <x v="415"/>
    <x v="0"/>
    <x v="1"/>
    <x v="0"/>
  </r>
  <r>
    <x v="416"/>
    <x v="6"/>
    <x v="3"/>
    <x v="361"/>
    <x v="364"/>
    <x v="300"/>
    <x v="0"/>
    <x v="0"/>
    <x v="0"/>
    <x v="0"/>
    <x v="0"/>
    <x v="1"/>
    <x v="405"/>
    <x v="416"/>
    <x v="2"/>
    <x v="1"/>
    <x v="0"/>
  </r>
  <r>
    <x v="417"/>
    <x v="34"/>
    <x v="3"/>
    <x v="301"/>
    <x v="365"/>
    <x v="301"/>
    <x v="0"/>
    <x v="0"/>
    <x v="0"/>
    <x v="3"/>
    <x v="0"/>
    <x v="1"/>
    <x v="406"/>
    <x v="417"/>
    <x v="0"/>
    <x v="1"/>
    <x v="0"/>
  </r>
  <r>
    <x v="418"/>
    <x v="45"/>
    <x v="2"/>
    <x v="362"/>
    <x v="366"/>
    <x v="141"/>
    <x v="1"/>
    <x v="0"/>
    <x v="0"/>
    <x v="0"/>
    <x v="0"/>
    <x v="2"/>
    <x v="407"/>
    <x v="418"/>
    <x v="1"/>
    <x v="1"/>
    <x v="1"/>
  </r>
  <r>
    <x v="419"/>
    <x v="2"/>
    <x v="0"/>
    <x v="363"/>
    <x v="367"/>
    <x v="302"/>
    <x v="1"/>
    <x v="0"/>
    <x v="0"/>
    <x v="1"/>
    <x v="0"/>
    <x v="0"/>
    <x v="408"/>
    <x v="419"/>
    <x v="0"/>
    <x v="1"/>
    <x v="0"/>
  </r>
  <r>
    <x v="420"/>
    <x v="1"/>
    <x v="3"/>
    <x v="364"/>
    <x v="368"/>
    <x v="239"/>
    <x v="1"/>
    <x v="0"/>
    <x v="0"/>
    <x v="0"/>
    <x v="0"/>
    <x v="2"/>
    <x v="409"/>
    <x v="420"/>
    <x v="2"/>
    <x v="1"/>
    <x v="1"/>
  </r>
  <r>
    <x v="421"/>
    <x v="27"/>
    <x v="1"/>
    <x v="365"/>
    <x v="308"/>
    <x v="303"/>
    <x v="1"/>
    <x v="0"/>
    <x v="0"/>
    <x v="3"/>
    <x v="0"/>
    <x v="0"/>
    <x v="410"/>
    <x v="421"/>
    <x v="2"/>
    <x v="1"/>
    <x v="0"/>
  </r>
  <r>
    <x v="422"/>
    <x v="28"/>
    <x v="3"/>
    <x v="366"/>
    <x v="368"/>
    <x v="151"/>
    <x v="0"/>
    <x v="0"/>
    <x v="0"/>
    <x v="1"/>
    <x v="0"/>
    <x v="2"/>
    <x v="411"/>
    <x v="422"/>
    <x v="0"/>
    <x v="1"/>
    <x v="0"/>
  </r>
  <r>
    <x v="423"/>
    <x v="12"/>
    <x v="0"/>
    <x v="367"/>
    <x v="369"/>
    <x v="304"/>
    <x v="1"/>
    <x v="0"/>
    <x v="0"/>
    <x v="1"/>
    <x v="1"/>
    <x v="0"/>
    <x v="412"/>
    <x v="423"/>
    <x v="2"/>
    <x v="1"/>
    <x v="1"/>
  </r>
  <r>
    <x v="424"/>
    <x v="0"/>
    <x v="1"/>
    <x v="359"/>
    <x v="226"/>
    <x v="305"/>
    <x v="0"/>
    <x v="0"/>
    <x v="0"/>
    <x v="0"/>
    <x v="1"/>
    <x v="0"/>
    <x v="413"/>
    <x v="424"/>
    <x v="2"/>
    <x v="1"/>
    <x v="1"/>
  </r>
  <r>
    <x v="425"/>
    <x v="2"/>
    <x v="1"/>
    <x v="187"/>
    <x v="352"/>
    <x v="306"/>
    <x v="1"/>
    <x v="0"/>
    <x v="0"/>
    <x v="1"/>
    <x v="0"/>
    <x v="0"/>
    <x v="414"/>
    <x v="425"/>
    <x v="0"/>
    <x v="1"/>
    <x v="0"/>
  </r>
  <r>
    <x v="426"/>
    <x v="35"/>
    <x v="3"/>
    <x v="368"/>
    <x v="370"/>
    <x v="49"/>
    <x v="0"/>
    <x v="0"/>
    <x v="0"/>
    <x v="0"/>
    <x v="0"/>
    <x v="2"/>
    <x v="415"/>
    <x v="426"/>
    <x v="1"/>
    <x v="1"/>
    <x v="0"/>
  </r>
  <r>
    <x v="427"/>
    <x v="41"/>
    <x v="3"/>
    <x v="369"/>
    <x v="371"/>
    <x v="237"/>
    <x v="0"/>
    <x v="0"/>
    <x v="1"/>
    <x v="3"/>
    <x v="0"/>
    <x v="2"/>
    <x v="416"/>
    <x v="427"/>
    <x v="1"/>
    <x v="1"/>
    <x v="0"/>
  </r>
  <r>
    <x v="428"/>
    <x v="13"/>
    <x v="0"/>
    <x v="75"/>
    <x v="372"/>
    <x v="213"/>
    <x v="1"/>
    <x v="0"/>
    <x v="0"/>
    <x v="3"/>
    <x v="0"/>
    <x v="1"/>
    <x v="417"/>
    <x v="428"/>
    <x v="1"/>
    <x v="1"/>
    <x v="1"/>
  </r>
  <r>
    <x v="429"/>
    <x v="19"/>
    <x v="0"/>
    <x v="370"/>
    <x v="373"/>
    <x v="307"/>
    <x v="0"/>
    <x v="0"/>
    <x v="0"/>
    <x v="0"/>
    <x v="2"/>
    <x v="0"/>
    <x v="418"/>
    <x v="429"/>
    <x v="1"/>
    <x v="1"/>
    <x v="0"/>
  </r>
  <r>
    <x v="430"/>
    <x v="30"/>
    <x v="2"/>
    <x v="371"/>
    <x v="374"/>
    <x v="308"/>
    <x v="0"/>
    <x v="0"/>
    <x v="0"/>
    <x v="1"/>
    <x v="0"/>
    <x v="0"/>
    <x v="419"/>
    <x v="430"/>
    <x v="2"/>
    <x v="1"/>
    <x v="0"/>
  </r>
  <r>
    <x v="431"/>
    <x v="39"/>
    <x v="1"/>
    <x v="372"/>
    <x v="375"/>
    <x v="182"/>
    <x v="0"/>
    <x v="1"/>
    <x v="0"/>
    <x v="3"/>
    <x v="0"/>
    <x v="2"/>
    <x v="420"/>
    <x v="431"/>
    <x v="2"/>
    <x v="1"/>
    <x v="1"/>
  </r>
  <r>
    <x v="432"/>
    <x v="14"/>
    <x v="1"/>
    <x v="352"/>
    <x v="376"/>
    <x v="309"/>
    <x v="0"/>
    <x v="0"/>
    <x v="0"/>
    <x v="0"/>
    <x v="0"/>
    <x v="0"/>
    <x v="421"/>
    <x v="432"/>
    <x v="2"/>
    <x v="1"/>
    <x v="0"/>
  </r>
  <r>
    <x v="433"/>
    <x v="2"/>
    <x v="1"/>
    <x v="83"/>
    <x v="377"/>
    <x v="310"/>
    <x v="1"/>
    <x v="0"/>
    <x v="0"/>
    <x v="1"/>
    <x v="0"/>
    <x v="0"/>
    <x v="422"/>
    <x v="433"/>
    <x v="0"/>
    <x v="1"/>
    <x v="0"/>
  </r>
  <r>
    <x v="434"/>
    <x v="30"/>
    <x v="1"/>
    <x v="373"/>
    <x v="304"/>
    <x v="311"/>
    <x v="0"/>
    <x v="0"/>
    <x v="0"/>
    <x v="1"/>
    <x v="0"/>
    <x v="0"/>
    <x v="423"/>
    <x v="434"/>
    <x v="0"/>
    <x v="1"/>
    <x v="0"/>
  </r>
  <r>
    <x v="435"/>
    <x v="30"/>
    <x v="3"/>
    <x v="374"/>
    <x v="378"/>
    <x v="130"/>
    <x v="0"/>
    <x v="0"/>
    <x v="0"/>
    <x v="0"/>
    <x v="0"/>
    <x v="0"/>
    <x v="424"/>
    <x v="435"/>
    <x v="2"/>
    <x v="1"/>
    <x v="0"/>
  </r>
  <r>
    <x v="436"/>
    <x v="33"/>
    <x v="0"/>
    <x v="375"/>
    <x v="97"/>
    <x v="138"/>
    <x v="1"/>
    <x v="1"/>
    <x v="0"/>
    <x v="3"/>
    <x v="0"/>
    <x v="2"/>
    <x v="425"/>
    <x v="436"/>
    <x v="2"/>
    <x v="1"/>
    <x v="1"/>
  </r>
  <r>
    <x v="437"/>
    <x v="27"/>
    <x v="2"/>
    <x v="319"/>
    <x v="379"/>
    <x v="312"/>
    <x v="1"/>
    <x v="0"/>
    <x v="0"/>
    <x v="3"/>
    <x v="0"/>
    <x v="0"/>
    <x v="426"/>
    <x v="437"/>
    <x v="0"/>
    <x v="1"/>
    <x v="0"/>
  </r>
  <r>
    <x v="438"/>
    <x v="30"/>
    <x v="3"/>
    <x v="376"/>
    <x v="380"/>
    <x v="313"/>
    <x v="0"/>
    <x v="0"/>
    <x v="0"/>
    <x v="1"/>
    <x v="0"/>
    <x v="0"/>
    <x v="427"/>
    <x v="438"/>
    <x v="2"/>
    <x v="1"/>
    <x v="0"/>
  </r>
  <r>
    <x v="439"/>
    <x v="6"/>
    <x v="2"/>
    <x v="377"/>
    <x v="362"/>
    <x v="314"/>
    <x v="0"/>
    <x v="0"/>
    <x v="0"/>
    <x v="0"/>
    <x v="0"/>
    <x v="1"/>
    <x v="428"/>
    <x v="439"/>
    <x v="0"/>
    <x v="1"/>
    <x v="1"/>
  </r>
  <r>
    <x v="440"/>
    <x v="16"/>
    <x v="0"/>
    <x v="378"/>
    <x v="251"/>
    <x v="268"/>
    <x v="1"/>
    <x v="1"/>
    <x v="0"/>
    <x v="3"/>
    <x v="0"/>
    <x v="1"/>
    <x v="429"/>
    <x v="440"/>
    <x v="0"/>
    <x v="1"/>
    <x v="0"/>
  </r>
  <r>
    <x v="441"/>
    <x v="31"/>
    <x v="11"/>
    <x v="379"/>
    <x v="381"/>
    <x v="46"/>
    <x v="1"/>
    <x v="1"/>
    <x v="0"/>
    <x v="3"/>
    <x v="0"/>
    <x v="2"/>
    <x v="430"/>
    <x v="441"/>
    <x v="0"/>
    <x v="1"/>
    <x v="1"/>
  </r>
  <r>
    <x v="442"/>
    <x v="39"/>
    <x v="3"/>
    <x v="380"/>
    <x v="382"/>
    <x v="315"/>
    <x v="0"/>
    <x v="1"/>
    <x v="0"/>
    <x v="3"/>
    <x v="1"/>
    <x v="2"/>
    <x v="431"/>
    <x v="442"/>
    <x v="2"/>
    <x v="1"/>
    <x v="1"/>
  </r>
  <r>
    <x v="443"/>
    <x v="27"/>
    <x v="0"/>
    <x v="381"/>
    <x v="383"/>
    <x v="77"/>
    <x v="1"/>
    <x v="0"/>
    <x v="0"/>
    <x v="3"/>
    <x v="0"/>
    <x v="0"/>
    <x v="432"/>
    <x v="443"/>
    <x v="2"/>
    <x v="1"/>
    <x v="0"/>
  </r>
  <r>
    <x v="444"/>
    <x v="2"/>
    <x v="2"/>
    <x v="382"/>
    <x v="26"/>
    <x v="221"/>
    <x v="1"/>
    <x v="0"/>
    <x v="0"/>
    <x v="1"/>
    <x v="1"/>
    <x v="0"/>
    <x v="433"/>
    <x v="444"/>
    <x v="2"/>
    <x v="1"/>
    <x v="1"/>
  </r>
  <r>
    <x v="445"/>
    <x v="39"/>
    <x v="1"/>
    <x v="289"/>
    <x v="384"/>
    <x v="69"/>
    <x v="0"/>
    <x v="1"/>
    <x v="0"/>
    <x v="3"/>
    <x v="0"/>
    <x v="2"/>
    <x v="434"/>
    <x v="445"/>
    <x v="1"/>
    <x v="1"/>
    <x v="1"/>
  </r>
  <r>
    <x v="446"/>
    <x v="18"/>
    <x v="3"/>
    <x v="383"/>
    <x v="385"/>
    <x v="182"/>
    <x v="0"/>
    <x v="1"/>
    <x v="0"/>
    <x v="3"/>
    <x v="1"/>
    <x v="2"/>
    <x v="435"/>
    <x v="446"/>
    <x v="2"/>
    <x v="2"/>
    <x v="0"/>
  </r>
  <r>
    <x v="447"/>
    <x v="33"/>
    <x v="9"/>
    <x v="384"/>
    <x v="386"/>
    <x v="10"/>
    <x v="1"/>
    <x v="1"/>
    <x v="0"/>
    <x v="3"/>
    <x v="0"/>
    <x v="1"/>
    <x v="299"/>
    <x v="447"/>
    <x v="1"/>
    <x v="2"/>
    <x v="0"/>
  </r>
  <r>
    <x v="448"/>
    <x v="24"/>
    <x v="7"/>
    <x v="385"/>
    <x v="387"/>
    <x v="144"/>
    <x v="1"/>
    <x v="0"/>
    <x v="0"/>
    <x v="1"/>
    <x v="0"/>
    <x v="2"/>
    <x v="436"/>
    <x v="448"/>
    <x v="0"/>
    <x v="2"/>
    <x v="0"/>
  </r>
  <r>
    <x v="449"/>
    <x v="35"/>
    <x v="2"/>
    <x v="386"/>
    <x v="388"/>
    <x v="197"/>
    <x v="0"/>
    <x v="0"/>
    <x v="0"/>
    <x v="0"/>
    <x v="2"/>
    <x v="2"/>
    <x v="437"/>
    <x v="449"/>
    <x v="2"/>
    <x v="2"/>
    <x v="1"/>
  </r>
  <r>
    <x v="450"/>
    <x v="37"/>
    <x v="2"/>
    <x v="387"/>
    <x v="389"/>
    <x v="316"/>
    <x v="0"/>
    <x v="0"/>
    <x v="0"/>
    <x v="0"/>
    <x v="1"/>
    <x v="2"/>
    <x v="438"/>
    <x v="450"/>
    <x v="0"/>
    <x v="1"/>
    <x v="0"/>
  </r>
  <r>
    <x v="451"/>
    <x v="14"/>
    <x v="0"/>
    <x v="388"/>
    <x v="358"/>
    <x v="132"/>
    <x v="0"/>
    <x v="0"/>
    <x v="0"/>
    <x v="0"/>
    <x v="0"/>
    <x v="0"/>
    <x v="439"/>
    <x v="451"/>
    <x v="0"/>
    <x v="1"/>
    <x v="0"/>
  </r>
  <r>
    <x v="452"/>
    <x v="11"/>
    <x v="0"/>
    <x v="389"/>
    <x v="390"/>
    <x v="156"/>
    <x v="0"/>
    <x v="0"/>
    <x v="0"/>
    <x v="0"/>
    <x v="0"/>
    <x v="0"/>
    <x v="440"/>
    <x v="452"/>
    <x v="1"/>
    <x v="2"/>
    <x v="1"/>
  </r>
  <r>
    <x v="453"/>
    <x v="25"/>
    <x v="3"/>
    <x v="123"/>
    <x v="391"/>
    <x v="200"/>
    <x v="0"/>
    <x v="0"/>
    <x v="0"/>
    <x v="0"/>
    <x v="2"/>
    <x v="1"/>
    <x v="441"/>
    <x v="453"/>
    <x v="2"/>
    <x v="1"/>
    <x v="0"/>
  </r>
  <r>
    <x v="454"/>
    <x v="47"/>
    <x v="3"/>
    <x v="6"/>
    <x v="392"/>
    <x v="52"/>
    <x v="1"/>
    <x v="0"/>
    <x v="0"/>
    <x v="0"/>
    <x v="0"/>
    <x v="2"/>
    <x v="442"/>
    <x v="454"/>
    <x v="1"/>
    <x v="2"/>
    <x v="0"/>
  </r>
  <r>
    <x v="455"/>
    <x v="4"/>
    <x v="1"/>
    <x v="390"/>
    <x v="393"/>
    <x v="173"/>
    <x v="0"/>
    <x v="0"/>
    <x v="0"/>
    <x v="0"/>
    <x v="0"/>
    <x v="2"/>
    <x v="443"/>
    <x v="455"/>
    <x v="1"/>
    <x v="2"/>
    <x v="1"/>
  </r>
  <r>
    <x v="456"/>
    <x v="27"/>
    <x v="0"/>
    <x v="257"/>
    <x v="394"/>
    <x v="317"/>
    <x v="1"/>
    <x v="0"/>
    <x v="0"/>
    <x v="3"/>
    <x v="0"/>
    <x v="0"/>
    <x v="444"/>
    <x v="456"/>
    <x v="0"/>
    <x v="2"/>
    <x v="0"/>
  </r>
  <r>
    <x v="457"/>
    <x v="39"/>
    <x v="3"/>
    <x v="391"/>
    <x v="395"/>
    <x v="123"/>
    <x v="0"/>
    <x v="1"/>
    <x v="0"/>
    <x v="3"/>
    <x v="0"/>
    <x v="1"/>
    <x v="445"/>
    <x v="457"/>
    <x v="1"/>
    <x v="1"/>
    <x v="0"/>
  </r>
  <r>
    <x v="458"/>
    <x v="18"/>
    <x v="1"/>
    <x v="392"/>
    <x v="278"/>
    <x v="67"/>
    <x v="0"/>
    <x v="1"/>
    <x v="0"/>
    <x v="3"/>
    <x v="1"/>
    <x v="2"/>
    <x v="446"/>
    <x v="458"/>
    <x v="1"/>
    <x v="2"/>
    <x v="0"/>
  </r>
  <r>
    <x v="459"/>
    <x v="8"/>
    <x v="3"/>
    <x v="393"/>
    <x v="396"/>
    <x v="318"/>
    <x v="1"/>
    <x v="1"/>
    <x v="0"/>
    <x v="3"/>
    <x v="0"/>
    <x v="0"/>
    <x v="447"/>
    <x v="459"/>
    <x v="1"/>
    <x v="2"/>
    <x v="1"/>
  </r>
  <r>
    <x v="460"/>
    <x v="18"/>
    <x v="1"/>
    <x v="394"/>
    <x v="295"/>
    <x v="107"/>
    <x v="0"/>
    <x v="1"/>
    <x v="0"/>
    <x v="3"/>
    <x v="1"/>
    <x v="2"/>
    <x v="448"/>
    <x v="460"/>
    <x v="2"/>
    <x v="2"/>
    <x v="0"/>
  </r>
  <r>
    <x v="461"/>
    <x v="18"/>
    <x v="2"/>
    <x v="54"/>
    <x v="397"/>
    <x v="319"/>
    <x v="0"/>
    <x v="1"/>
    <x v="0"/>
    <x v="3"/>
    <x v="0"/>
    <x v="2"/>
    <x v="449"/>
    <x v="461"/>
    <x v="1"/>
    <x v="2"/>
    <x v="0"/>
  </r>
  <r>
    <x v="462"/>
    <x v="1"/>
    <x v="1"/>
    <x v="395"/>
    <x v="351"/>
    <x v="320"/>
    <x v="1"/>
    <x v="0"/>
    <x v="0"/>
    <x v="0"/>
    <x v="0"/>
    <x v="2"/>
    <x v="450"/>
    <x v="462"/>
    <x v="1"/>
    <x v="2"/>
    <x v="0"/>
  </r>
  <r>
    <x v="463"/>
    <x v="5"/>
    <x v="1"/>
    <x v="396"/>
    <x v="398"/>
    <x v="223"/>
    <x v="0"/>
    <x v="0"/>
    <x v="0"/>
    <x v="0"/>
    <x v="2"/>
    <x v="0"/>
    <x v="451"/>
    <x v="463"/>
    <x v="2"/>
    <x v="1"/>
    <x v="1"/>
  </r>
  <r>
    <x v="464"/>
    <x v="33"/>
    <x v="2"/>
    <x v="72"/>
    <x v="399"/>
    <x v="148"/>
    <x v="1"/>
    <x v="1"/>
    <x v="0"/>
    <x v="3"/>
    <x v="0"/>
    <x v="1"/>
    <x v="452"/>
    <x v="464"/>
    <x v="0"/>
    <x v="2"/>
    <x v="0"/>
  </r>
  <r>
    <x v="465"/>
    <x v="35"/>
    <x v="1"/>
    <x v="397"/>
    <x v="400"/>
    <x v="321"/>
    <x v="0"/>
    <x v="0"/>
    <x v="0"/>
    <x v="0"/>
    <x v="0"/>
    <x v="2"/>
    <x v="453"/>
    <x v="465"/>
    <x v="0"/>
    <x v="1"/>
    <x v="1"/>
  </r>
  <r>
    <x v="466"/>
    <x v="3"/>
    <x v="1"/>
    <x v="398"/>
    <x v="389"/>
    <x v="259"/>
    <x v="0"/>
    <x v="0"/>
    <x v="0"/>
    <x v="0"/>
    <x v="1"/>
    <x v="1"/>
    <x v="454"/>
    <x v="466"/>
    <x v="2"/>
    <x v="1"/>
    <x v="0"/>
  </r>
  <r>
    <x v="467"/>
    <x v="25"/>
    <x v="1"/>
    <x v="399"/>
    <x v="401"/>
    <x v="165"/>
    <x v="0"/>
    <x v="0"/>
    <x v="0"/>
    <x v="0"/>
    <x v="0"/>
    <x v="2"/>
    <x v="455"/>
    <x v="467"/>
    <x v="1"/>
    <x v="1"/>
    <x v="0"/>
  </r>
  <r>
    <x v="468"/>
    <x v="41"/>
    <x v="2"/>
    <x v="400"/>
    <x v="402"/>
    <x v="233"/>
    <x v="0"/>
    <x v="0"/>
    <x v="1"/>
    <x v="3"/>
    <x v="0"/>
    <x v="2"/>
    <x v="456"/>
    <x v="468"/>
    <x v="1"/>
    <x v="2"/>
    <x v="1"/>
  </r>
  <r>
    <x v="469"/>
    <x v="25"/>
    <x v="9"/>
    <x v="401"/>
    <x v="403"/>
    <x v="233"/>
    <x v="0"/>
    <x v="0"/>
    <x v="0"/>
    <x v="0"/>
    <x v="0"/>
    <x v="2"/>
    <x v="457"/>
    <x v="469"/>
    <x v="0"/>
    <x v="2"/>
    <x v="0"/>
  </r>
  <r>
    <x v="470"/>
    <x v="19"/>
    <x v="3"/>
    <x v="402"/>
    <x v="404"/>
    <x v="322"/>
    <x v="0"/>
    <x v="0"/>
    <x v="0"/>
    <x v="0"/>
    <x v="0"/>
    <x v="0"/>
    <x v="458"/>
    <x v="470"/>
    <x v="2"/>
    <x v="2"/>
    <x v="1"/>
  </r>
  <r>
    <x v="471"/>
    <x v="19"/>
    <x v="0"/>
    <x v="203"/>
    <x v="347"/>
    <x v="323"/>
    <x v="0"/>
    <x v="0"/>
    <x v="0"/>
    <x v="0"/>
    <x v="0"/>
    <x v="0"/>
    <x v="459"/>
    <x v="471"/>
    <x v="2"/>
    <x v="2"/>
    <x v="0"/>
  </r>
  <r>
    <x v="472"/>
    <x v="16"/>
    <x v="0"/>
    <x v="403"/>
    <x v="405"/>
    <x v="188"/>
    <x v="1"/>
    <x v="1"/>
    <x v="0"/>
    <x v="3"/>
    <x v="2"/>
    <x v="2"/>
    <x v="460"/>
    <x v="472"/>
    <x v="1"/>
    <x v="2"/>
    <x v="0"/>
  </r>
  <r>
    <x v="473"/>
    <x v="29"/>
    <x v="1"/>
    <x v="11"/>
    <x v="192"/>
    <x v="100"/>
    <x v="0"/>
    <x v="0"/>
    <x v="0"/>
    <x v="0"/>
    <x v="0"/>
    <x v="1"/>
    <x v="461"/>
    <x v="473"/>
    <x v="0"/>
    <x v="2"/>
    <x v="0"/>
  </r>
  <r>
    <x v="474"/>
    <x v="33"/>
    <x v="3"/>
    <x v="404"/>
    <x v="406"/>
    <x v="324"/>
    <x v="1"/>
    <x v="1"/>
    <x v="0"/>
    <x v="3"/>
    <x v="0"/>
    <x v="2"/>
    <x v="462"/>
    <x v="474"/>
    <x v="2"/>
    <x v="2"/>
    <x v="0"/>
  </r>
  <r>
    <x v="475"/>
    <x v="13"/>
    <x v="1"/>
    <x v="405"/>
    <x v="407"/>
    <x v="325"/>
    <x v="1"/>
    <x v="0"/>
    <x v="0"/>
    <x v="3"/>
    <x v="0"/>
    <x v="2"/>
    <x v="463"/>
    <x v="475"/>
    <x v="0"/>
    <x v="1"/>
    <x v="1"/>
  </r>
  <r>
    <x v="476"/>
    <x v="27"/>
    <x v="2"/>
    <x v="406"/>
    <x v="408"/>
    <x v="15"/>
    <x v="1"/>
    <x v="0"/>
    <x v="0"/>
    <x v="3"/>
    <x v="1"/>
    <x v="0"/>
    <x v="464"/>
    <x v="476"/>
    <x v="1"/>
    <x v="1"/>
    <x v="1"/>
  </r>
  <r>
    <x v="477"/>
    <x v="22"/>
    <x v="0"/>
    <x v="407"/>
    <x v="409"/>
    <x v="118"/>
    <x v="1"/>
    <x v="0"/>
    <x v="0"/>
    <x v="0"/>
    <x v="1"/>
    <x v="0"/>
    <x v="465"/>
    <x v="477"/>
    <x v="0"/>
    <x v="1"/>
    <x v="1"/>
  </r>
  <r>
    <x v="478"/>
    <x v="26"/>
    <x v="6"/>
    <x v="408"/>
    <x v="410"/>
    <x v="16"/>
    <x v="1"/>
    <x v="0"/>
    <x v="0"/>
    <x v="3"/>
    <x v="0"/>
    <x v="0"/>
    <x v="466"/>
    <x v="478"/>
    <x v="0"/>
    <x v="1"/>
    <x v="0"/>
  </r>
  <r>
    <x v="479"/>
    <x v="34"/>
    <x v="1"/>
    <x v="409"/>
    <x v="411"/>
    <x v="195"/>
    <x v="0"/>
    <x v="0"/>
    <x v="0"/>
    <x v="3"/>
    <x v="0"/>
    <x v="1"/>
    <x v="467"/>
    <x v="479"/>
    <x v="1"/>
    <x v="2"/>
    <x v="0"/>
  </r>
  <r>
    <x v="480"/>
    <x v="11"/>
    <x v="9"/>
    <x v="168"/>
    <x v="412"/>
    <x v="142"/>
    <x v="0"/>
    <x v="0"/>
    <x v="0"/>
    <x v="0"/>
    <x v="1"/>
    <x v="0"/>
    <x v="468"/>
    <x v="480"/>
    <x v="2"/>
    <x v="2"/>
    <x v="1"/>
  </r>
  <r>
    <x v="481"/>
    <x v="22"/>
    <x v="3"/>
    <x v="410"/>
    <x v="413"/>
    <x v="230"/>
    <x v="1"/>
    <x v="0"/>
    <x v="0"/>
    <x v="0"/>
    <x v="0"/>
    <x v="0"/>
    <x v="469"/>
    <x v="481"/>
    <x v="0"/>
    <x v="1"/>
    <x v="1"/>
  </r>
  <r>
    <x v="482"/>
    <x v="24"/>
    <x v="1"/>
    <x v="411"/>
    <x v="414"/>
    <x v="326"/>
    <x v="1"/>
    <x v="0"/>
    <x v="0"/>
    <x v="1"/>
    <x v="0"/>
    <x v="2"/>
    <x v="388"/>
    <x v="482"/>
    <x v="2"/>
    <x v="2"/>
    <x v="1"/>
  </r>
  <r>
    <x v="483"/>
    <x v="16"/>
    <x v="0"/>
    <x v="412"/>
    <x v="9"/>
    <x v="219"/>
    <x v="1"/>
    <x v="1"/>
    <x v="0"/>
    <x v="3"/>
    <x v="0"/>
    <x v="2"/>
    <x v="470"/>
    <x v="483"/>
    <x v="2"/>
    <x v="1"/>
    <x v="1"/>
  </r>
  <r>
    <x v="484"/>
    <x v="5"/>
    <x v="1"/>
    <x v="145"/>
    <x v="415"/>
    <x v="327"/>
    <x v="0"/>
    <x v="0"/>
    <x v="0"/>
    <x v="0"/>
    <x v="0"/>
    <x v="0"/>
    <x v="471"/>
    <x v="484"/>
    <x v="1"/>
    <x v="1"/>
    <x v="1"/>
  </r>
  <r>
    <x v="485"/>
    <x v="17"/>
    <x v="3"/>
    <x v="66"/>
    <x v="356"/>
    <x v="123"/>
    <x v="1"/>
    <x v="0"/>
    <x v="0"/>
    <x v="0"/>
    <x v="1"/>
    <x v="1"/>
    <x v="472"/>
    <x v="485"/>
    <x v="2"/>
    <x v="2"/>
    <x v="1"/>
  </r>
  <r>
    <x v="486"/>
    <x v="5"/>
    <x v="12"/>
    <x v="413"/>
    <x v="416"/>
    <x v="13"/>
    <x v="0"/>
    <x v="0"/>
    <x v="0"/>
    <x v="0"/>
    <x v="0"/>
    <x v="0"/>
    <x v="473"/>
    <x v="486"/>
    <x v="2"/>
    <x v="2"/>
    <x v="1"/>
  </r>
  <r>
    <x v="487"/>
    <x v="17"/>
    <x v="2"/>
    <x v="414"/>
    <x v="417"/>
    <x v="197"/>
    <x v="1"/>
    <x v="0"/>
    <x v="0"/>
    <x v="0"/>
    <x v="0"/>
    <x v="2"/>
    <x v="474"/>
    <x v="487"/>
    <x v="1"/>
    <x v="2"/>
    <x v="0"/>
  </r>
  <r>
    <x v="488"/>
    <x v="20"/>
    <x v="4"/>
    <x v="124"/>
    <x v="366"/>
    <x v="328"/>
    <x v="0"/>
    <x v="1"/>
    <x v="0"/>
    <x v="3"/>
    <x v="1"/>
    <x v="2"/>
    <x v="475"/>
    <x v="488"/>
    <x v="0"/>
    <x v="2"/>
    <x v="1"/>
  </r>
  <r>
    <x v="489"/>
    <x v="24"/>
    <x v="1"/>
    <x v="6"/>
    <x v="418"/>
    <x v="45"/>
    <x v="1"/>
    <x v="0"/>
    <x v="0"/>
    <x v="1"/>
    <x v="0"/>
    <x v="2"/>
    <x v="476"/>
    <x v="489"/>
    <x v="0"/>
    <x v="1"/>
    <x v="1"/>
  </r>
  <r>
    <x v="490"/>
    <x v="38"/>
    <x v="1"/>
    <x v="415"/>
    <x v="410"/>
    <x v="120"/>
    <x v="0"/>
    <x v="0"/>
    <x v="0"/>
    <x v="3"/>
    <x v="0"/>
    <x v="2"/>
    <x v="477"/>
    <x v="490"/>
    <x v="0"/>
    <x v="1"/>
    <x v="0"/>
  </r>
  <r>
    <x v="491"/>
    <x v="20"/>
    <x v="3"/>
    <x v="416"/>
    <x v="419"/>
    <x v="326"/>
    <x v="0"/>
    <x v="0"/>
    <x v="0"/>
    <x v="0"/>
    <x v="0"/>
    <x v="2"/>
    <x v="478"/>
    <x v="491"/>
    <x v="1"/>
    <x v="1"/>
    <x v="1"/>
  </r>
  <r>
    <x v="492"/>
    <x v="43"/>
    <x v="3"/>
    <x v="270"/>
    <x v="420"/>
    <x v="110"/>
    <x v="0"/>
    <x v="0"/>
    <x v="0"/>
    <x v="0"/>
    <x v="1"/>
    <x v="0"/>
    <x v="479"/>
    <x v="492"/>
    <x v="0"/>
    <x v="2"/>
    <x v="0"/>
  </r>
  <r>
    <x v="493"/>
    <x v="33"/>
    <x v="4"/>
    <x v="417"/>
    <x v="421"/>
    <x v="329"/>
    <x v="1"/>
    <x v="1"/>
    <x v="0"/>
    <x v="3"/>
    <x v="0"/>
    <x v="2"/>
    <x v="480"/>
    <x v="493"/>
    <x v="1"/>
    <x v="1"/>
    <x v="0"/>
  </r>
  <r>
    <x v="494"/>
    <x v="23"/>
    <x v="1"/>
    <x v="418"/>
    <x v="422"/>
    <x v="229"/>
    <x v="1"/>
    <x v="0"/>
    <x v="0"/>
    <x v="3"/>
    <x v="0"/>
    <x v="1"/>
    <x v="481"/>
    <x v="494"/>
    <x v="1"/>
    <x v="1"/>
    <x v="0"/>
  </r>
  <r>
    <x v="495"/>
    <x v="24"/>
    <x v="12"/>
    <x v="91"/>
    <x v="423"/>
    <x v="244"/>
    <x v="1"/>
    <x v="0"/>
    <x v="0"/>
    <x v="1"/>
    <x v="0"/>
    <x v="2"/>
    <x v="482"/>
    <x v="495"/>
    <x v="0"/>
    <x v="0"/>
    <x v="1"/>
  </r>
  <r>
    <x v="496"/>
    <x v="25"/>
    <x v="2"/>
    <x v="419"/>
    <x v="424"/>
    <x v="330"/>
    <x v="0"/>
    <x v="0"/>
    <x v="0"/>
    <x v="0"/>
    <x v="0"/>
    <x v="1"/>
    <x v="483"/>
    <x v="496"/>
    <x v="2"/>
    <x v="0"/>
    <x v="0"/>
  </r>
  <r>
    <x v="497"/>
    <x v="31"/>
    <x v="3"/>
    <x v="203"/>
    <x v="425"/>
    <x v="200"/>
    <x v="1"/>
    <x v="1"/>
    <x v="0"/>
    <x v="3"/>
    <x v="0"/>
    <x v="1"/>
    <x v="484"/>
    <x v="497"/>
    <x v="0"/>
    <x v="0"/>
    <x v="0"/>
  </r>
  <r>
    <x v="498"/>
    <x v="18"/>
    <x v="2"/>
    <x v="420"/>
    <x v="426"/>
    <x v="331"/>
    <x v="0"/>
    <x v="1"/>
    <x v="0"/>
    <x v="3"/>
    <x v="0"/>
    <x v="1"/>
    <x v="485"/>
    <x v="498"/>
    <x v="1"/>
    <x v="0"/>
    <x v="0"/>
  </r>
  <r>
    <x v="499"/>
    <x v="28"/>
    <x v="0"/>
    <x v="91"/>
    <x v="383"/>
    <x v="332"/>
    <x v="0"/>
    <x v="0"/>
    <x v="0"/>
    <x v="1"/>
    <x v="0"/>
    <x v="2"/>
    <x v="486"/>
    <x v="499"/>
    <x v="0"/>
    <x v="0"/>
    <x v="1"/>
  </r>
  <r>
    <x v="500"/>
    <x v="3"/>
    <x v="0"/>
    <x v="421"/>
    <x v="427"/>
    <x v="112"/>
    <x v="0"/>
    <x v="0"/>
    <x v="0"/>
    <x v="0"/>
    <x v="0"/>
    <x v="2"/>
    <x v="487"/>
    <x v="500"/>
    <x v="2"/>
    <x v="0"/>
    <x v="0"/>
  </r>
  <r>
    <x v="501"/>
    <x v="6"/>
    <x v="1"/>
    <x v="422"/>
    <x v="428"/>
    <x v="140"/>
    <x v="0"/>
    <x v="0"/>
    <x v="0"/>
    <x v="0"/>
    <x v="0"/>
    <x v="2"/>
    <x v="488"/>
    <x v="501"/>
    <x v="2"/>
    <x v="0"/>
    <x v="1"/>
  </r>
  <r>
    <x v="502"/>
    <x v="9"/>
    <x v="2"/>
    <x v="423"/>
    <x v="429"/>
    <x v="181"/>
    <x v="0"/>
    <x v="0"/>
    <x v="0"/>
    <x v="0"/>
    <x v="0"/>
    <x v="0"/>
    <x v="489"/>
    <x v="502"/>
    <x v="1"/>
    <x v="0"/>
    <x v="0"/>
  </r>
  <r>
    <x v="503"/>
    <x v="8"/>
    <x v="1"/>
    <x v="424"/>
    <x v="430"/>
    <x v="333"/>
    <x v="1"/>
    <x v="1"/>
    <x v="0"/>
    <x v="3"/>
    <x v="0"/>
    <x v="0"/>
    <x v="490"/>
    <x v="503"/>
    <x v="0"/>
    <x v="0"/>
    <x v="1"/>
  </r>
  <r>
    <x v="504"/>
    <x v="17"/>
    <x v="0"/>
    <x v="75"/>
    <x v="350"/>
    <x v="189"/>
    <x v="1"/>
    <x v="0"/>
    <x v="0"/>
    <x v="0"/>
    <x v="2"/>
    <x v="2"/>
    <x v="474"/>
    <x v="504"/>
    <x v="1"/>
    <x v="0"/>
    <x v="0"/>
  </r>
  <r>
    <x v="505"/>
    <x v="34"/>
    <x v="0"/>
    <x v="425"/>
    <x v="431"/>
    <x v="6"/>
    <x v="0"/>
    <x v="0"/>
    <x v="0"/>
    <x v="3"/>
    <x v="1"/>
    <x v="1"/>
    <x v="491"/>
    <x v="505"/>
    <x v="2"/>
    <x v="0"/>
    <x v="0"/>
  </r>
  <r>
    <x v="506"/>
    <x v="25"/>
    <x v="0"/>
    <x v="426"/>
    <x v="432"/>
    <x v="280"/>
    <x v="0"/>
    <x v="0"/>
    <x v="0"/>
    <x v="0"/>
    <x v="0"/>
    <x v="2"/>
    <x v="492"/>
    <x v="506"/>
    <x v="1"/>
    <x v="0"/>
    <x v="0"/>
  </r>
  <r>
    <x v="507"/>
    <x v="38"/>
    <x v="9"/>
    <x v="427"/>
    <x v="433"/>
    <x v="334"/>
    <x v="0"/>
    <x v="0"/>
    <x v="0"/>
    <x v="3"/>
    <x v="0"/>
    <x v="1"/>
    <x v="493"/>
    <x v="507"/>
    <x v="0"/>
    <x v="0"/>
    <x v="1"/>
  </r>
  <r>
    <x v="508"/>
    <x v="37"/>
    <x v="0"/>
    <x v="428"/>
    <x v="434"/>
    <x v="335"/>
    <x v="0"/>
    <x v="0"/>
    <x v="0"/>
    <x v="0"/>
    <x v="1"/>
    <x v="2"/>
    <x v="494"/>
    <x v="508"/>
    <x v="1"/>
    <x v="0"/>
    <x v="0"/>
  </r>
  <r>
    <x v="509"/>
    <x v="20"/>
    <x v="1"/>
    <x v="429"/>
    <x v="408"/>
    <x v="270"/>
    <x v="0"/>
    <x v="1"/>
    <x v="0"/>
    <x v="3"/>
    <x v="0"/>
    <x v="2"/>
    <x v="495"/>
    <x v="509"/>
    <x v="0"/>
    <x v="0"/>
    <x v="1"/>
  </r>
  <r>
    <x v="510"/>
    <x v="38"/>
    <x v="0"/>
    <x v="315"/>
    <x v="347"/>
    <x v="336"/>
    <x v="0"/>
    <x v="0"/>
    <x v="0"/>
    <x v="3"/>
    <x v="0"/>
    <x v="1"/>
    <x v="496"/>
    <x v="510"/>
    <x v="0"/>
    <x v="0"/>
    <x v="0"/>
  </r>
  <r>
    <x v="511"/>
    <x v="42"/>
    <x v="0"/>
    <x v="145"/>
    <x v="326"/>
    <x v="224"/>
    <x v="0"/>
    <x v="0"/>
    <x v="0"/>
    <x v="0"/>
    <x v="0"/>
    <x v="2"/>
    <x v="497"/>
    <x v="511"/>
    <x v="0"/>
    <x v="0"/>
    <x v="0"/>
  </r>
  <r>
    <x v="512"/>
    <x v="24"/>
    <x v="1"/>
    <x v="430"/>
    <x v="218"/>
    <x v="171"/>
    <x v="1"/>
    <x v="0"/>
    <x v="0"/>
    <x v="1"/>
    <x v="0"/>
    <x v="2"/>
    <x v="498"/>
    <x v="512"/>
    <x v="1"/>
    <x v="0"/>
    <x v="1"/>
  </r>
  <r>
    <x v="513"/>
    <x v="22"/>
    <x v="1"/>
    <x v="431"/>
    <x v="435"/>
    <x v="222"/>
    <x v="1"/>
    <x v="0"/>
    <x v="0"/>
    <x v="0"/>
    <x v="0"/>
    <x v="0"/>
    <x v="499"/>
    <x v="513"/>
    <x v="1"/>
    <x v="0"/>
    <x v="1"/>
  </r>
  <r>
    <x v="514"/>
    <x v="17"/>
    <x v="0"/>
    <x v="432"/>
    <x v="71"/>
    <x v="315"/>
    <x v="1"/>
    <x v="0"/>
    <x v="0"/>
    <x v="0"/>
    <x v="2"/>
    <x v="2"/>
    <x v="500"/>
    <x v="514"/>
    <x v="0"/>
    <x v="0"/>
    <x v="1"/>
  </r>
  <r>
    <x v="515"/>
    <x v="42"/>
    <x v="3"/>
    <x v="62"/>
    <x v="436"/>
    <x v="95"/>
    <x v="0"/>
    <x v="0"/>
    <x v="0"/>
    <x v="0"/>
    <x v="0"/>
    <x v="2"/>
    <x v="501"/>
    <x v="515"/>
    <x v="0"/>
    <x v="0"/>
    <x v="0"/>
  </r>
  <r>
    <x v="516"/>
    <x v="18"/>
    <x v="2"/>
    <x v="101"/>
    <x v="437"/>
    <x v="337"/>
    <x v="0"/>
    <x v="1"/>
    <x v="0"/>
    <x v="3"/>
    <x v="0"/>
    <x v="2"/>
    <x v="502"/>
    <x v="516"/>
    <x v="1"/>
    <x v="0"/>
    <x v="1"/>
  </r>
  <r>
    <x v="517"/>
    <x v="20"/>
    <x v="0"/>
    <x v="420"/>
    <x v="438"/>
    <x v="338"/>
    <x v="0"/>
    <x v="1"/>
    <x v="0"/>
    <x v="3"/>
    <x v="0"/>
    <x v="2"/>
    <x v="503"/>
    <x v="517"/>
    <x v="2"/>
    <x v="0"/>
    <x v="0"/>
  </r>
  <r>
    <x v="518"/>
    <x v="23"/>
    <x v="3"/>
    <x v="346"/>
    <x v="346"/>
    <x v="208"/>
    <x v="0"/>
    <x v="0"/>
    <x v="0"/>
    <x v="0"/>
    <x v="2"/>
    <x v="1"/>
    <x v="504"/>
    <x v="518"/>
    <x v="0"/>
    <x v="0"/>
    <x v="0"/>
  </r>
  <r>
    <x v="519"/>
    <x v="33"/>
    <x v="3"/>
    <x v="433"/>
    <x v="439"/>
    <x v="339"/>
    <x v="1"/>
    <x v="1"/>
    <x v="0"/>
    <x v="3"/>
    <x v="2"/>
    <x v="2"/>
    <x v="505"/>
    <x v="519"/>
    <x v="0"/>
    <x v="0"/>
    <x v="0"/>
  </r>
  <r>
    <x v="520"/>
    <x v="23"/>
    <x v="0"/>
    <x v="434"/>
    <x v="367"/>
    <x v="340"/>
    <x v="1"/>
    <x v="0"/>
    <x v="0"/>
    <x v="3"/>
    <x v="0"/>
    <x v="2"/>
    <x v="506"/>
    <x v="520"/>
    <x v="0"/>
    <x v="0"/>
    <x v="0"/>
  </r>
  <r>
    <x v="521"/>
    <x v="34"/>
    <x v="0"/>
    <x v="25"/>
    <x v="440"/>
    <x v="341"/>
    <x v="0"/>
    <x v="0"/>
    <x v="0"/>
    <x v="3"/>
    <x v="0"/>
    <x v="1"/>
    <x v="124"/>
    <x v="521"/>
    <x v="1"/>
    <x v="0"/>
    <x v="1"/>
  </r>
  <r>
    <x v="522"/>
    <x v="44"/>
    <x v="3"/>
    <x v="435"/>
    <x v="368"/>
    <x v="332"/>
    <x v="0"/>
    <x v="0"/>
    <x v="0"/>
    <x v="3"/>
    <x v="0"/>
    <x v="2"/>
    <x v="507"/>
    <x v="522"/>
    <x v="0"/>
    <x v="0"/>
    <x v="1"/>
  </r>
  <r>
    <x v="523"/>
    <x v="8"/>
    <x v="12"/>
    <x v="436"/>
    <x v="441"/>
    <x v="342"/>
    <x v="1"/>
    <x v="1"/>
    <x v="0"/>
    <x v="3"/>
    <x v="0"/>
    <x v="0"/>
    <x v="508"/>
    <x v="523"/>
    <x v="1"/>
    <x v="0"/>
    <x v="1"/>
  </r>
  <r>
    <x v="524"/>
    <x v="16"/>
    <x v="1"/>
    <x v="437"/>
    <x v="442"/>
    <x v="107"/>
    <x v="1"/>
    <x v="1"/>
    <x v="0"/>
    <x v="3"/>
    <x v="0"/>
    <x v="2"/>
    <x v="509"/>
    <x v="524"/>
    <x v="0"/>
    <x v="0"/>
    <x v="1"/>
  </r>
  <r>
    <x v="525"/>
    <x v="40"/>
    <x v="2"/>
    <x v="174"/>
    <x v="443"/>
    <x v="251"/>
    <x v="1"/>
    <x v="0"/>
    <x v="0"/>
    <x v="3"/>
    <x v="1"/>
    <x v="2"/>
    <x v="293"/>
    <x v="525"/>
    <x v="2"/>
    <x v="0"/>
    <x v="1"/>
  </r>
  <r>
    <x v="526"/>
    <x v="8"/>
    <x v="12"/>
    <x v="438"/>
    <x v="444"/>
    <x v="343"/>
    <x v="1"/>
    <x v="1"/>
    <x v="0"/>
    <x v="3"/>
    <x v="0"/>
    <x v="0"/>
    <x v="510"/>
    <x v="526"/>
    <x v="1"/>
    <x v="0"/>
    <x v="1"/>
  </r>
  <r>
    <x v="527"/>
    <x v="39"/>
    <x v="1"/>
    <x v="54"/>
    <x v="445"/>
    <x v="145"/>
    <x v="0"/>
    <x v="1"/>
    <x v="0"/>
    <x v="3"/>
    <x v="0"/>
    <x v="2"/>
    <x v="511"/>
    <x v="527"/>
    <x v="0"/>
    <x v="0"/>
    <x v="1"/>
  </r>
  <r>
    <x v="528"/>
    <x v="5"/>
    <x v="8"/>
    <x v="230"/>
    <x v="446"/>
    <x v="344"/>
    <x v="0"/>
    <x v="0"/>
    <x v="0"/>
    <x v="0"/>
    <x v="1"/>
    <x v="0"/>
    <x v="512"/>
    <x v="528"/>
    <x v="1"/>
    <x v="0"/>
    <x v="1"/>
  </r>
  <r>
    <x v="529"/>
    <x v="18"/>
    <x v="0"/>
    <x v="439"/>
    <x v="320"/>
    <x v="231"/>
    <x v="0"/>
    <x v="1"/>
    <x v="0"/>
    <x v="3"/>
    <x v="2"/>
    <x v="1"/>
    <x v="513"/>
    <x v="529"/>
    <x v="2"/>
    <x v="0"/>
    <x v="1"/>
  </r>
  <r>
    <x v="530"/>
    <x v="40"/>
    <x v="1"/>
    <x v="440"/>
    <x v="217"/>
    <x v="212"/>
    <x v="1"/>
    <x v="0"/>
    <x v="0"/>
    <x v="3"/>
    <x v="1"/>
    <x v="2"/>
    <x v="514"/>
    <x v="530"/>
    <x v="1"/>
    <x v="0"/>
    <x v="1"/>
  </r>
  <r>
    <x v="531"/>
    <x v="18"/>
    <x v="0"/>
    <x v="135"/>
    <x v="447"/>
    <x v="345"/>
    <x v="0"/>
    <x v="1"/>
    <x v="0"/>
    <x v="3"/>
    <x v="0"/>
    <x v="2"/>
    <x v="515"/>
    <x v="531"/>
    <x v="1"/>
    <x v="0"/>
    <x v="0"/>
  </r>
  <r>
    <x v="532"/>
    <x v="34"/>
    <x v="1"/>
    <x v="441"/>
    <x v="351"/>
    <x v="39"/>
    <x v="0"/>
    <x v="0"/>
    <x v="0"/>
    <x v="3"/>
    <x v="1"/>
    <x v="2"/>
    <x v="516"/>
    <x v="532"/>
    <x v="2"/>
    <x v="0"/>
    <x v="0"/>
  </r>
  <r>
    <x v="533"/>
    <x v="22"/>
    <x v="8"/>
    <x v="427"/>
    <x v="448"/>
    <x v="68"/>
    <x v="1"/>
    <x v="0"/>
    <x v="0"/>
    <x v="0"/>
    <x v="0"/>
    <x v="0"/>
    <x v="517"/>
    <x v="533"/>
    <x v="1"/>
    <x v="0"/>
    <x v="1"/>
  </r>
  <r>
    <x v="534"/>
    <x v="2"/>
    <x v="1"/>
    <x v="442"/>
    <x v="449"/>
    <x v="63"/>
    <x v="1"/>
    <x v="0"/>
    <x v="0"/>
    <x v="1"/>
    <x v="0"/>
    <x v="0"/>
    <x v="518"/>
    <x v="534"/>
    <x v="0"/>
    <x v="0"/>
    <x v="1"/>
  </r>
  <r>
    <x v="535"/>
    <x v="44"/>
    <x v="9"/>
    <x v="443"/>
    <x v="277"/>
    <x v="85"/>
    <x v="0"/>
    <x v="0"/>
    <x v="0"/>
    <x v="3"/>
    <x v="0"/>
    <x v="1"/>
    <x v="519"/>
    <x v="535"/>
    <x v="1"/>
    <x v="0"/>
    <x v="0"/>
  </r>
  <r>
    <x v="536"/>
    <x v="26"/>
    <x v="3"/>
    <x v="444"/>
    <x v="450"/>
    <x v="346"/>
    <x v="1"/>
    <x v="0"/>
    <x v="0"/>
    <x v="3"/>
    <x v="0"/>
    <x v="0"/>
    <x v="520"/>
    <x v="536"/>
    <x v="0"/>
    <x v="0"/>
    <x v="0"/>
  </r>
  <r>
    <x v="537"/>
    <x v="13"/>
    <x v="1"/>
    <x v="445"/>
    <x v="451"/>
    <x v="69"/>
    <x v="1"/>
    <x v="0"/>
    <x v="0"/>
    <x v="3"/>
    <x v="0"/>
    <x v="2"/>
    <x v="521"/>
    <x v="537"/>
    <x v="2"/>
    <x v="0"/>
    <x v="1"/>
  </r>
  <r>
    <x v="538"/>
    <x v="35"/>
    <x v="0"/>
    <x v="440"/>
    <x v="452"/>
    <x v="143"/>
    <x v="0"/>
    <x v="0"/>
    <x v="0"/>
    <x v="0"/>
    <x v="0"/>
    <x v="2"/>
    <x v="522"/>
    <x v="538"/>
    <x v="2"/>
    <x v="0"/>
    <x v="0"/>
  </r>
  <r>
    <x v="539"/>
    <x v="40"/>
    <x v="1"/>
    <x v="62"/>
    <x v="191"/>
    <x v="122"/>
    <x v="1"/>
    <x v="0"/>
    <x v="0"/>
    <x v="3"/>
    <x v="0"/>
    <x v="2"/>
    <x v="523"/>
    <x v="539"/>
    <x v="0"/>
    <x v="0"/>
    <x v="0"/>
  </r>
  <r>
    <x v="540"/>
    <x v="34"/>
    <x v="3"/>
    <x v="446"/>
    <x v="453"/>
    <x v="193"/>
    <x v="0"/>
    <x v="0"/>
    <x v="0"/>
    <x v="3"/>
    <x v="2"/>
    <x v="2"/>
    <x v="524"/>
    <x v="540"/>
    <x v="0"/>
    <x v="0"/>
    <x v="0"/>
  </r>
  <r>
    <x v="541"/>
    <x v="40"/>
    <x v="0"/>
    <x v="447"/>
    <x v="454"/>
    <x v="150"/>
    <x v="1"/>
    <x v="0"/>
    <x v="0"/>
    <x v="3"/>
    <x v="0"/>
    <x v="2"/>
    <x v="525"/>
    <x v="541"/>
    <x v="1"/>
    <x v="0"/>
    <x v="0"/>
  </r>
  <r>
    <x v="542"/>
    <x v="41"/>
    <x v="0"/>
    <x v="207"/>
    <x v="455"/>
    <x v="18"/>
    <x v="0"/>
    <x v="0"/>
    <x v="1"/>
    <x v="3"/>
    <x v="1"/>
    <x v="2"/>
    <x v="526"/>
    <x v="542"/>
    <x v="0"/>
    <x v="0"/>
    <x v="0"/>
  </r>
  <r>
    <x v="543"/>
    <x v="31"/>
    <x v="0"/>
    <x v="448"/>
    <x v="456"/>
    <x v="347"/>
    <x v="1"/>
    <x v="1"/>
    <x v="0"/>
    <x v="3"/>
    <x v="0"/>
    <x v="2"/>
    <x v="527"/>
    <x v="543"/>
    <x v="1"/>
    <x v="0"/>
    <x v="1"/>
  </r>
  <r>
    <x v="544"/>
    <x v="8"/>
    <x v="12"/>
    <x v="449"/>
    <x v="457"/>
    <x v="168"/>
    <x v="1"/>
    <x v="1"/>
    <x v="0"/>
    <x v="3"/>
    <x v="1"/>
    <x v="0"/>
    <x v="528"/>
    <x v="544"/>
    <x v="2"/>
    <x v="0"/>
    <x v="1"/>
  </r>
  <r>
    <x v="545"/>
    <x v="20"/>
    <x v="1"/>
    <x v="329"/>
    <x v="252"/>
    <x v="165"/>
    <x v="0"/>
    <x v="1"/>
    <x v="0"/>
    <x v="3"/>
    <x v="1"/>
    <x v="2"/>
    <x v="529"/>
    <x v="545"/>
    <x v="1"/>
    <x v="0"/>
    <x v="1"/>
  </r>
  <r>
    <x v="546"/>
    <x v="35"/>
    <x v="1"/>
    <x v="450"/>
    <x v="237"/>
    <x v="348"/>
    <x v="0"/>
    <x v="0"/>
    <x v="0"/>
    <x v="0"/>
    <x v="0"/>
    <x v="1"/>
    <x v="530"/>
    <x v="546"/>
    <x v="1"/>
    <x v="0"/>
    <x v="0"/>
  </r>
  <r>
    <x v="547"/>
    <x v="11"/>
    <x v="1"/>
    <x v="451"/>
    <x v="458"/>
    <x v="349"/>
    <x v="0"/>
    <x v="0"/>
    <x v="0"/>
    <x v="0"/>
    <x v="0"/>
    <x v="0"/>
    <x v="531"/>
    <x v="547"/>
    <x v="2"/>
    <x v="0"/>
    <x v="1"/>
  </r>
  <r>
    <x v="548"/>
    <x v="27"/>
    <x v="8"/>
    <x v="452"/>
    <x v="459"/>
    <x v="350"/>
    <x v="1"/>
    <x v="0"/>
    <x v="0"/>
    <x v="3"/>
    <x v="0"/>
    <x v="0"/>
    <x v="532"/>
    <x v="548"/>
    <x v="0"/>
    <x v="0"/>
    <x v="1"/>
  </r>
  <r>
    <x v="549"/>
    <x v="47"/>
    <x v="3"/>
    <x v="453"/>
    <x v="460"/>
    <x v="351"/>
    <x v="1"/>
    <x v="0"/>
    <x v="0"/>
    <x v="0"/>
    <x v="1"/>
    <x v="2"/>
    <x v="533"/>
    <x v="549"/>
    <x v="2"/>
    <x v="0"/>
    <x v="0"/>
  </r>
  <r>
    <x v="550"/>
    <x v="29"/>
    <x v="0"/>
    <x v="454"/>
    <x v="47"/>
    <x v="188"/>
    <x v="0"/>
    <x v="0"/>
    <x v="0"/>
    <x v="0"/>
    <x v="1"/>
    <x v="2"/>
    <x v="534"/>
    <x v="550"/>
    <x v="2"/>
    <x v="0"/>
    <x v="1"/>
  </r>
  <r>
    <x v="551"/>
    <x v="4"/>
    <x v="6"/>
    <x v="402"/>
    <x v="376"/>
    <x v="193"/>
    <x v="0"/>
    <x v="0"/>
    <x v="0"/>
    <x v="0"/>
    <x v="0"/>
    <x v="2"/>
    <x v="535"/>
    <x v="551"/>
    <x v="2"/>
    <x v="0"/>
    <x v="0"/>
  </r>
  <r>
    <x v="552"/>
    <x v="18"/>
    <x v="1"/>
    <x v="455"/>
    <x v="461"/>
    <x v="103"/>
    <x v="0"/>
    <x v="1"/>
    <x v="0"/>
    <x v="3"/>
    <x v="0"/>
    <x v="2"/>
    <x v="536"/>
    <x v="552"/>
    <x v="0"/>
    <x v="0"/>
    <x v="1"/>
  </r>
  <r>
    <x v="553"/>
    <x v="31"/>
    <x v="2"/>
    <x v="456"/>
    <x v="462"/>
    <x v="299"/>
    <x v="1"/>
    <x v="1"/>
    <x v="0"/>
    <x v="3"/>
    <x v="1"/>
    <x v="2"/>
    <x v="537"/>
    <x v="553"/>
    <x v="2"/>
    <x v="0"/>
    <x v="1"/>
  </r>
  <r>
    <x v="554"/>
    <x v="1"/>
    <x v="1"/>
    <x v="93"/>
    <x v="463"/>
    <x v="352"/>
    <x v="1"/>
    <x v="0"/>
    <x v="0"/>
    <x v="0"/>
    <x v="1"/>
    <x v="2"/>
    <x v="538"/>
    <x v="554"/>
    <x v="2"/>
    <x v="0"/>
    <x v="1"/>
  </r>
  <r>
    <x v="555"/>
    <x v="8"/>
    <x v="1"/>
    <x v="457"/>
    <x v="464"/>
    <x v="263"/>
    <x v="1"/>
    <x v="1"/>
    <x v="0"/>
    <x v="3"/>
    <x v="0"/>
    <x v="0"/>
    <x v="539"/>
    <x v="555"/>
    <x v="2"/>
    <x v="0"/>
    <x v="1"/>
  </r>
  <r>
    <x v="556"/>
    <x v="18"/>
    <x v="1"/>
    <x v="458"/>
    <x v="465"/>
    <x v="79"/>
    <x v="0"/>
    <x v="1"/>
    <x v="0"/>
    <x v="3"/>
    <x v="1"/>
    <x v="2"/>
    <x v="540"/>
    <x v="556"/>
    <x v="2"/>
    <x v="0"/>
    <x v="1"/>
  </r>
  <r>
    <x v="557"/>
    <x v="24"/>
    <x v="1"/>
    <x v="88"/>
    <x v="466"/>
    <x v="228"/>
    <x v="1"/>
    <x v="0"/>
    <x v="0"/>
    <x v="1"/>
    <x v="2"/>
    <x v="2"/>
    <x v="541"/>
    <x v="557"/>
    <x v="0"/>
    <x v="0"/>
    <x v="1"/>
  </r>
  <r>
    <x v="558"/>
    <x v="39"/>
    <x v="1"/>
    <x v="406"/>
    <x v="467"/>
    <x v="353"/>
    <x v="0"/>
    <x v="1"/>
    <x v="0"/>
    <x v="3"/>
    <x v="0"/>
    <x v="2"/>
    <x v="542"/>
    <x v="558"/>
    <x v="1"/>
    <x v="0"/>
    <x v="0"/>
  </r>
  <r>
    <x v="559"/>
    <x v="6"/>
    <x v="0"/>
    <x v="459"/>
    <x v="390"/>
    <x v="166"/>
    <x v="0"/>
    <x v="0"/>
    <x v="0"/>
    <x v="0"/>
    <x v="0"/>
    <x v="2"/>
    <x v="543"/>
    <x v="559"/>
    <x v="0"/>
    <x v="0"/>
    <x v="1"/>
  </r>
  <r>
    <x v="560"/>
    <x v="3"/>
    <x v="0"/>
    <x v="460"/>
    <x v="468"/>
    <x v="146"/>
    <x v="0"/>
    <x v="0"/>
    <x v="0"/>
    <x v="0"/>
    <x v="1"/>
    <x v="2"/>
    <x v="544"/>
    <x v="560"/>
    <x v="0"/>
    <x v="0"/>
    <x v="1"/>
  </r>
  <r>
    <x v="561"/>
    <x v="2"/>
    <x v="1"/>
    <x v="461"/>
    <x v="469"/>
    <x v="354"/>
    <x v="1"/>
    <x v="0"/>
    <x v="0"/>
    <x v="1"/>
    <x v="0"/>
    <x v="0"/>
    <x v="545"/>
    <x v="561"/>
    <x v="0"/>
    <x v="0"/>
    <x v="1"/>
  </r>
  <r>
    <x v="562"/>
    <x v="43"/>
    <x v="1"/>
    <x v="462"/>
    <x v="410"/>
    <x v="355"/>
    <x v="0"/>
    <x v="0"/>
    <x v="0"/>
    <x v="0"/>
    <x v="2"/>
    <x v="0"/>
    <x v="256"/>
    <x v="562"/>
    <x v="1"/>
    <x v="0"/>
    <x v="0"/>
  </r>
  <r>
    <x v="563"/>
    <x v="8"/>
    <x v="1"/>
    <x v="463"/>
    <x v="470"/>
    <x v="356"/>
    <x v="1"/>
    <x v="1"/>
    <x v="0"/>
    <x v="3"/>
    <x v="2"/>
    <x v="0"/>
    <x v="546"/>
    <x v="563"/>
    <x v="2"/>
    <x v="0"/>
    <x v="1"/>
  </r>
  <r>
    <x v="564"/>
    <x v="0"/>
    <x v="12"/>
    <x v="440"/>
    <x v="471"/>
    <x v="118"/>
    <x v="0"/>
    <x v="0"/>
    <x v="0"/>
    <x v="0"/>
    <x v="0"/>
    <x v="0"/>
    <x v="547"/>
    <x v="564"/>
    <x v="1"/>
    <x v="0"/>
    <x v="1"/>
  </r>
  <r>
    <x v="565"/>
    <x v="11"/>
    <x v="8"/>
    <x v="464"/>
    <x v="472"/>
    <x v="357"/>
    <x v="0"/>
    <x v="0"/>
    <x v="0"/>
    <x v="0"/>
    <x v="0"/>
    <x v="0"/>
    <x v="548"/>
    <x v="565"/>
    <x v="2"/>
    <x v="0"/>
    <x v="1"/>
  </r>
  <r>
    <x v="566"/>
    <x v="3"/>
    <x v="3"/>
    <x v="465"/>
    <x v="473"/>
    <x v="358"/>
    <x v="0"/>
    <x v="0"/>
    <x v="0"/>
    <x v="0"/>
    <x v="0"/>
    <x v="2"/>
    <x v="549"/>
    <x v="566"/>
    <x v="2"/>
    <x v="0"/>
    <x v="0"/>
  </r>
  <r>
    <x v="567"/>
    <x v="2"/>
    <x v="1"/>
    <x v="466"/>
    <x v="474"/>
    <x v="359"/>
    <x v="0"/>
    <x v="0"/>
    <x v="0"/>
    <x v="0"/>
    <x v="0"/>
    <x v="0"/>
    <x v="550"/>
    <x v="567"/>
    <x v="1"/>
    <x v="0"/>
    <x v="1"/>
  </r>
  <r>
    <x v="568"/>
    <x v="39"/>
    <x v="1"/>
    <x v="467"/>
    <x v="237"/>
    <x v="109"/>
    <x v="0"/>
    <x v="1"/>
    <x v="0"/>
    <x v="3"/>
    <x v="0"/>
    <x v="1"/>
    <x v="551"/>
    <x v="568"/>
    <x v="1"/>
    <x v="1"/>
    <x v="0"/>
  </r>
  <r>
    <x v="569"/>
    <x v="34"/>
    <x v="1"/>
    <x v="468"/>
    <x v="335"/>
    <x v="109"/>
    <x v="0"/>
    <x v="0"/>
    <x v="0"/>
    <x v="3"/>
    <x v="0"/>
    <x v="1"/>
    <x v="552"/>
    <x v="569"/>
    <x v="1"/>
    <x v="1"/>
    <x v="0"/>
  </r>
  <r>
    <x v="570"/>
    <x v="39"/>
    <x v="1"/>
    <x v="469"/>
    <x v="298"/>
    <x v="89"/>
    <x v="0"/>
    <x v="1"/>
    <x v="0"/>
    <x v="3"/>
    <x v="0"/>
    <x v="2"/>
    <x v="553"/>
    <x v="570"/>
    <x v="0"/>
    <x v="1"/>
    <x v="0"/>
  </r>
  <r>
    <x v="571"/>
    <x v="8"/>
    <x v="8"/>
    <x v="184"/>
    <x v="475"/>
    <x v="360"/>
    <x v="1"/>
    <x v="1"/>
    <x v="0"/>
    <x v="3"/>
    <x v="0"/>
    <x v="0"/>
    <x v="554"/>
    <x v="571"/>
    <x v="0"/>
    <x v="1"/>
    <x v="1"/>
  </r>
  <r>
    <x v="572"/>
    <x v="27"/>
    <x v="12"/>
    <x v="470"/>
    <x v="476"/>
    <x v="232"/>
    <x v="1"/>
    <x v="0"/>
    <x v="0"/>
    <x v="3"/>
    <x v="0"/>
    <x v="0"/>
    <x v="555"/>
    <x v="572"/>
    <x v="0"/>
    <x v="1"/>
    <x v="1"/>
  </r>
  <r>
    <x v="573"/>
    <x v="37"/>
    <x v="0"/>
    <x v="471"/>
    <x v="477"/>
    <x v="48"/>
    <x v="0"/>
    <x v="0"/>
    <x v="0"/>
    <x v="0"/>
    <x v="1"/>
    <x v="2"/>
    <x v="556"/>
    <x v="573"/>
    <x v="1"/>
    <x v="1"/>
    <x v="0"/>
  </r>
  <r>
    <x v="574"/>
    <x v="41"/>
    <x v="9"/>
    <x v="472"/>
    <x v="352"/>
    <x v="347"/>
    <x v="0"/>
    <x v="0"/>
    <x v="1"/>
    <x v="3"/>
    <x v="1"/>
    <x v="2"/>
    <x v="557"/>
    <x v="574"/>
    <x v="2"/>
    <x v="1"/>
    <x v="0"/>
  </r>
  <r>
    <x v="575"/>
    <x v="8"/>
    <x v="1"/>
    <x v="473"/>
    <x v="478"/>
    <x v="361"/>
    <x v="1"/>
    <x v="0"/>
    <x v="0"/>
    <x v="3"/>
    <x v="2"/>
    <x v="2"/>
    <x v="558"/>
    <x v="575"/>
    <x v="2"/>
    <x v="1"/>
    <x v="1"/>
  </r>
  <r>
    <x v="576"/>
    <x v="11"/>
    <x v="12"/>
    <x v="113"/>
    <x v="479"/>
    <x v="362"/>
    <x v="0"/>
    <x v="0"/>
    <x v="0"/>
    <x v="0"/>
    <x v="0"/>
    <x v="0"/>
    <x v="559"/>
    <x v="576"/>
    <x v="2"/>
    <x v="1"/>
    <x v="1"/>
  </r>
  <r>
    <x v="577"/>
    <x v="31"/>
    <x v="4"/>
    <x v="474"/>
    <x v="44"/>
    <x v="363"/>
    <x v="0"/>
    <x v="0"/>
    <x v="0"/>
    <x v="3"/>
    <x v="1"/>
    <x v="2"/>
    <x v="560"/>
    <x v="577"/>
    <x v="0"/>
    <x v="1"/>
    <x v="1"/>
  </r>
  <r>
    <x v="578"/>
    <x v="43"/>
    <x v="0"/>
    <x v="475"/>
    <x v="480"/>
    <x v="364"/>
    <x v="0"/>
    <x v="0"/>
    <x v="0"/>
    <x v="0"/>
    <x v="0"/>
    <x v="2"/>
    <x v="561"/>
    <x v="578"/>
    <x v="0"/>
    <x v="1"/>
    <x v="0"/>
  </r>
  <r>
    <x v="579"/>
    <x v="39"/>
    <x v="3"/>
    <x v="476"/>
    <x v="406"/>
    <x v="208"/>
    <x v="0"/>
    <x v="1"/>
    <x v="0"/>
    <x v="3"/>
    <x v="0"/>
    <x v="1"/>
    <x v="562"/>
    <x v="579"/>
    <x v="2"/>
    <x v="1"/>
    <x v="0"/>
  </r>
  <r>
    <x v="580"/>
    <x v="45"/>
    <x v="0"/>
    <x v="477"/>
    <x v="481"/>
    <x v="300"/>
    <x v="1"/>
    <x v="0"/>
    <x v="0"/>
    <x v="0"/>
    <x v="0"/>
    <x v="1"/>
    <x v="563"/>
    <x v="580"/>
    <x v="0"/>
    <x v="1"/>
    <x v="0"/>
  </r>
  <r>
    <x v="581"/>
    <x v="14"/>
    <x v="8"/>
    <x v="2"/>
    <x v="482"/>
    <x v="234"/>
    <x v="0"/>
    <x v="0"/>
    <x v="0"/>
    <x v="0"/>
    <x v="0"/>
    <x v="0"/>
    <x v="564"/>
    <x v="581"/>
    <x v="2"/>
    <x v="1"/>
    <x v="1"/>
  </r>
  <r>
    <x v="582"/>
    <x v="25"/>
    <x v="1"/>
    <x v="478"/>
    <x v="483"/>
    <x v="111"/>
    <x v="0"/>
    <x v="0"/>
    <x v="0"/>
    <x v="0"/>
    <x v="0"/>
    <x v="2"/>
    <x v="565"/>
    <x v="582"/>
    <x v="0"/>
    <x v="1"/>
    <x v="1"/>
  </r>
  <r>
    <x v="583"/>
    <x v="29"/>
    <x v="8"/>
    <x v="357"/>
    <x v="484"/>
    <x v="252"/>
    <x v="0"/>
    <x v="0"/>
    <x v="0"/>
    <x v="0"/>
    <x v="1"/>
    <x v="2"/>
    <x v="566"/>
    <x v="583"/>
    <x v="0"/>
    <x v="1"/>
    <x v="1"/>
  </r>
  <r>
    <x v="584"/>
    <x v="0"/>
    <x v="1"/>
    <x v="479"/>
    <x v="485"/>
    <x v="50"/>
    <x v="0"/>
    <x v="0"/>
    <x v="0"/>
    <x v="0"/>
    <x v="0"/>
    <x v="0"/>
    <x v="567"/>
    <x v="584"/>
    <x v="0"/>
    <x v="1"/>
    <x v="1"/>
  </r>
  <r>
    <x v="585"/>
    <x v="39"/>
    <x v="3"/>
    <x v="319"/>
    <x v="486"/>
    <x v="216"/>
    <x v="0"/>
    <x v="1"/>
    <x v="0"/>
    <x v="3"/>
    <x v="1"/>
    <x v="1"/>
    <x v="568"/>
    <x v="585"/>
    <x v="2"/>
    <x v="1"/>
    <x v="0"/>
  </r>
  <r>
    <x v="586"/>
    <x v="19"/>
    <x v="3"/>
    <x v="480"/>
    <x v="487"/>
    <x v="365"/>
    <x v="0"/>
    <x v="0"/>
    <x v="0"/>
    <x v="0"/>
    <x v="2"/>
    <x v="0"/>
    <x v="569"/>
    <x v="586"/>
    <x v="0"/>
    <x v="1"/>
    <x v="1"/>
  </r>
  <r>
    <x v="587"/>
    <x v="40"/>
    <x v="2"/>
    <x v="481"/>
    <x v="375"/>
    <x v="209"/>
    <x v="1"/>
    <x v="0"/>
    <x v="0"/>
    <x v="3"/>
    <x v="2"/>
    <x v="2"/>
    <x v="570"/>
    <x v="587"/>
    <x v="0"/>
    <x v="1"/>
    <x v="1"/>
  </r>
  <r>
    <x v="588"/>
    <x v="5"/>
    <x v="12"/>
    <x v="482"/>
    <x v="488"/>
    <x v="113"/>
    <x v="0"/>
    <x v="0"/>
    <x v="0"/>
    <x v="0"/>
    <x v="0"/>
    <x v="0"/>
    <x v="571"/>
    <x v="588"/>
    <x v="2"/>
    <x v="1"/>
    <x v="1"/>
  </r>
  <r>
    <x v="589"/>
    <x v="4"/>
    <x v="2"/>
    <x v="483"/>
    <x v="489"/>
    <x v="366"/>
    <x v="0"/>
    <x v="0"/>
    <x v="0"/>
    <x v="0"/>
    <x v="0"/>
    <x v="1"/>
    <x v="572"/>
    <x v="589"/>
    <x v="2"/>
    <x v="1"/>
    <x v="0"/>
  </r>
  <r>
    <x v="590"/>
    <x v="19"/>
    <x v="1"/>
    <x v="233"/>
    <x v="490"/>
    <x v="367"/>
    <x v="0"/>
    <x v="0"/>
    <x v="0"/>
    <x v="0"/>
    <x v="0"/>
    <x v="0"/>
    <x v="573"/>
    <x v="590"/>
    <x v="1"/>
    <x v="1"/>
    <x v="1"/>
  </r>
  <r>
    <x v="591"/>
    <x v="20"/>
    <x v="2"/>
    <x v="484"/>
    <x v="491"/>
    <x v="368"/>
    <x v="0"/>
    <x v="1"/>
    <x v="0"/>
    <x v="3"/>
    <x v="0"/>
    <x v="2"/>
    <x v="574"/>
    <x v="591"/>
    <x v="1"/>
    <x v="1"/>
    <x v="0"/>
  </r>
  <r>
    <x v="592"/>
    <x v="29"/>
    <x v="1"/>
    <x v="485"/>
    <x v="492"/>
    <x v="152"/>
    <x v="0"/>
    <x v="0"/>
    <x v="0"/>
    <x v="0"/>
    <x v="1"/>
    <x v="2"/>
    <x v="575"/>
    <x v="592"/>
    <x v="1"/>
    <x v="1"/>
    <x v="1"/>
  </r>
  <r>
    <x v="593"/>
    <x v="27"/>
    <x v="12"/>
    <x v="486"/>
    <x v="493"/>
    <x v="201"/>
    <x v="1"/>
    <x v="0"/>
    <x v="0"/>
    <x v="3"/>
    <x v="1"/>
    <x v="0"/>
    <x v="576"/>
    <x v="593"/>
    <x v="1"/>
    <x v="1"/>
    <x v="1"/>
  </r>
  <r>
    <x v="594"/>
    <x v="2"/>
    <x v="3"/>
    <x v="487"/>
    <x v="494"/>
    <x v="369"/>
    <x v="1"/>
    <x v="0"/>
    <x v="0"/>
    <x v="1"/>
    <x v="1"/>
    <x v="0"/>
    <x v="577"/>
    <x v="594"/>
    <x v="2"/>
    <x v="1"/>
    <x v="1"/>
  </r>
  <r>
    <x v="595"/>
    <x v="8"/>
    <x v="8"/>
    <x v="488"/>
    <x v="495"/>
    <x v="370"/>
    <x v="1"/>
    <x v="1"/>
    <x v="0"/>
    <x v="3"/>
    <x v="1"/>
    <x v="0"/>
    <x v="578"/>
    <x v="595"/>
    <x v="2"/>
    <x v="1"/>
    <x v="1"/>
  </r>
  <r>
    <x v="596"/>
    <x v="47"/>
    <x v="0"/>
    <x v="489"/>
    <x v="181"/>
    <x v="231"/>
    <x v="1"/>
    <x v="0"/>
    <x v="0"/>
    <x v="0"/>
    <x v="0"/>
    <x v="1"/>
    <x v="579"/>
    <x v="596"/>
    <x v="1"/>
    <x v="1"/>
    <x v="1"/>
  </r>
  <r>
    <x v="597"/>
    <x v="40"/>
    <x v="0"/>
    <x v="490"/>
    <x v="496"/>
    <x v="67"/>
    <x v="1"/>
    <x v="0"/>
    <x v="0"/>
    <x v="3"/>
    <x v="2"/>
    <x v="2"/>
    <x v="580"/>
    <x v="597"/>
    <x v="1"/>
    <x v="1"/>
    <x v="0"/>
  </r>
  <r>
    <x v="598"/>
    <x v="7"/>
    <x v="1"/>
    <x v="491"/>
    <x v="402"/>
    <x v="371"/>
    <x v="0"/>
    <x v="0"/>
    <x v="0"/>
    <x v="2"/>
    <x v="0"/>
    <x v="0"/>
    <x v="581"/>
    <x v="598"/>
    <x v="2"/>
    <x v="1"/>
    <x v="1"/>
  </r>
  <r>
    <x v="599"/>
    <x v="39"/>
    <x v="1"/>
    <x v="492"/>
    <x v="497"/>
    <x v="138"/>
    <x v="0"/>
    <x v="1"/>
    <x v="0"/>
    <x v="3"/>
    <x v="0"/>
    <x v="2"/>
    <x v="582"/>
    <x v="599"/>
    <x v="1"/>
    <x v="1"/>
    <x v="0"/>
  </r>
  <r>
    <x v="600"/>
    <x v="40"/>
    <x v="1"/>
    <x v="493"/>
    <x v="426"/>
    <x v="372"/>
    <x v="1"/>
    <x v="0"/>
    <x v="0"/>
    <x v="3"/>
    <x v="0"/>
    <x v="2"/>
    <x v="583"/>
    <x v="600"/>
    <x v="0"/>
    <x v="1"/>
    <x v="0"/>
  </r>
  <r>
    <x v="601"/>
    <x v="11"/>
    <x v="12"/>
    <x v="178"/>
    <x v="498"/>
    <x v="373"/>
    <x v="0"/>
    <x v="0"/>
    <x v="0"/>
    <x v="0"/>
    <x v="1"/>
    <x v="0"/>
    <x v="584"/>
    <x v="601"/>
    <x v="0"/>
    <x v="1"/>
    <x v="1"/>
  </r>
  <r>
    <x v="602"/>
    <x v="16"/>
    <x v="12"/>
    <x v="494"/>
    <x v="499"/>
    <x v="105"/>
    <x v="1"/>
    <x v="1"/>
    <x v="0"/>
    <x v="3"/>
    <x v="1"/>
    <x v="1"/>
    <x v="83"/>
    <x v="602"/>
    <x v="0"/>
    <x v="1"/>
    <x v="1"/>
  </r>
  <r>
    <x v="603"/>
    <x v="39"/>
    <x v="3"/>
    <x v="477"/>
    <x v="500"/>
    <x v="374"/>
    <x v="0"/>
    <x v="1"/>
    <x v="0"/>
    <x v="3"/>
    <x v="0"/>
    <x v="2"/>
    <x v="585"/>
    <x v="603"/>
    <x v="0"/>
    <x v="1"/>
    <x v="0"/>
  </r>
  <r>
    <x v="604"/>
    <x v="28"/>
    <x v="8"/>
    <x v="495"/>
    <x v="501"/>
    <x v="375"/>
    <x v="0"/>
    <x v="0"/>
    <x v="0"/>
    <x v="1"/>
    <x v="1"/>
    <x v="2"/>
    <x v="586"/>
    <x v="604"/>
    <x v="2"/>
    <x v="1"/>
    <x v="1"/>
  </r>
  <r>
    <x v="605"/>
    <x v="43"/>
    <x v="3"/>
    <x v="496"/>
    <x v="502"/>
    <x v="57"/>
    <x v="0"/>
    <x v="0"/>
    <x v="0"/>
    <x v="0"/>
    <x v="0"/>
    <x v="0"/>
    <x v="587"/>
    <x v="605"/>
    <x v="1"/>
    <x v="1"/>
    <x v="0"/>
  </r>
  <r>
    <x v="606"/>
    <x v="23"/>
    <x v="1"/>
    <x v="497"/>
    <x v="503"/>
    <x v="376"/>
    <x v="1"/>
    <x v="0"/>
    <x v="0"/>
    <x v="3"/>
    <x v="1"/>
    <x v="2"/>
    <x v="588"/>
    <x v="606"/>
    <x v="1"/>
    <x v="1"/>
    <x v="1"/>
  </r>
  <r>
    <x v="607"/>
    <x v="23"/>
    <x v="1"/>
    <x v="498"/>
    <x v="504"/>
    <x v="152"/>
    <x v="1"/>
    <x v="0"/>
    <x v="0"/>
    <x v="3"/>
    <x v="0"/>
    <x v="2"/>
    <x v="589"/>
    <x v="607"/>
    <x v="2"/>
    <x v="1"/>
    <x v="1"/>
  </r>
  <r>
    <x v="608"/>
    <x v="19"/>
    <x v="1"/>
    <x v="499"/>
    <x v="505"/>
    <x v="377"/>
    <x v="0"/>
    <x v="0"/>
    <x v="0"/>
    <x v="0"/>
    <x v="0"/>
    <x v="0"/>
    <x v="590"/>
    <x v="608"/>
    <x v="0"/>
    <x v="1"/>
    <x v="1"/>
  </r>
  <r>
    <x v="609"/>
    <x v="37"/>
    <x v="12"/>
    <x v="500"/>
    <x v="118"/>
    <x v="169"/>
    <x v="0"/>
    <x v="0"/>
    <x v="0"/>
    <x v="0"/>
    <x v="1"/>
    <x v="1"/>
    <x v="591"/>
    <x v="609"/>
    <x v="1"/>
    <x v="1"/>
    <x v="1"/>
  </r>
  <r>
    <x v="610"/>
    <x v="20"/>
    <x v="6"/>
    <x v="501"/>
    <x v="192"/>
    <x v="81"/>
    <x v="0"/>
    <x v="1"/>
    <x v="0"/>
    <x v="3"/>
    <x v="0"/>
    <x v="2"/>
    <x v="592"/>
    <x v="610"/>
    <x v="0"/>
    <x v="1"/>
    <x v="0"/>
  </r>
  <r>
    <x v="611"/>
    <x v="38"/>
    <x v="3"/>
    <x v="234"/>
    <x v="506"/>
    <x v="166"/>
    <x v="0"/>
    <x v="0"/>
    <x v="0"/>
    <x v="3"/>
    <x v="0"/>
    <x v="2"/>
    <x v="593"/>
    <x v="611"/>
    <x v="1"/>
    <x v="1"/>
    <x v="1"/>
  </r>
  <r>
    <x v="612"/>
    <x v="20"/>
    <x v="2"/>
    <x v="502"/>
    <x v="507"/>
    <x v="315"/>
    <x v="0"/>
    <x v="1"/>
    <x v="0"/>
    <x v="3"/>
    <x v="0"/>
    <x v="2"/>
    <x v="594"/>
    <x v="612"/>
    <x v="1"/>
    <x v="1"/>
    <x v="0"/>
  </r>
  <r>
    <x v="613"/>
    <x v="17"/>
    <x v="1"/>
    <x v="503"/>
    <x v="508"/>
    <x v="112"/>
    <x v="1"/>
    <x v="0"/>
    <x v="0"/>
    <x v="0"/>
    <x v="0"/>
    <x v="2"/>
    <x v="595"/>
    <x v="613"/>
    <x v="0"/>
    <x v="1"/>
    <x v="1"/>
  </r>
  <r>
    <x v="614"/>
    <x v="7"/>
    <x v="0"/>
    <x v="504"/>
    <x v="85"/>
    <x v="14"/>
    <x v="0"/>
    <x v="0"/>
    <x v="0"/>
    <x v="2"/>
    <x v="0"/>
    <x v="0"/>
    <x v="596"/>
    <x v="614"/>
    <x v="2"/>
    <x v="1"/>
    <x v="1"/>
  </r>
  <r>
    <x v="615"/>
    <x v="7"/>
    <x v="2"/>
    <x v="505"/>
    <x v="80"/>
    <x v="378"/>
    <x v="0"/>
    <x v="0"/>
    <x v="0"/>
    <x v="2"/>
    <x v="0"/>
    <x v="0"/>
    <x v="597"/>
    <x v="615"/>
    <x v="2"/>
    <x v="1"/>
    <x v="1"/>
  </r>
  <r>
    <x v="616"/>
    <x v="9"/>
    <x v="12"/>
    <x v="174"/>
    <x v="509"/>
    <x v="379"/>
    <x v="0"/>
    <x v="0"/>
    <x v="0"/>
    <x v="0"/>
    <x v="2"/>
    <x v="0"/>
    <x v="598"/>
    <x v="616"/>
    <x v="2"/>
    <x v="1"/>
    <x v="1"/>
  </r>
  <r>
    <x v="617"/>
    <x v="23"/>
    <x v="1"/>
    <x v="171"/>
    <x v="510"/>
    <x v="324"/>
    <x v="1"/>
    <x v="0"/>
    <x v="0"/>
    <x v="3"/>
    <x v="0"/>
    <x v="2"/>
    <x v="599"/>
    <x v="617"/>
    <x v="0"/>
    <x v="1"/>
    <x v="1"/>
  </r>
  <r>
    <x v="618"/>
    <x v="25"/>
    <x v="1"/>
    <x v="215"/>
    <x v="511"/>
    <x v="380"/>
    <x v="0"/>
    <x v="0"/>
    <x v="0"/>
    <x v="0"/>
    <x v="0"/>
    <x v="2"/>
    <x v="600"/>
    <x v="618"/>
    <x v="2"/>
    <x v="1"/>
    <x v="1"/>
  </r>
  <r>
    <x v="619"/>
    <x v="37"/>
    <x v="1"/>
    <x v="506"/>
    <x v="512"/>
    <x v="206"/>
    <x v="0"/>
    <x v="0"/>
    <x v="0"/>
    <x v="0"/>
    <x v="0"/>
    <x v="2"/>
    <x v="601"/>
    <x v="619"/>
    <x v="1"/>
    <x v="1"/>
    <x v="1"/>
  </r>
  <r>
    <x v="620"/>
    <x v="25"/>
    <x v="12"/>
    <x v="507"/>
    <x v="513"/>
    <x v="18"/>
    <x v="0"/>
    <x v="0"/>
    <x v="0"/>
    <x v="0"/>
    <x v="0"/>
    <x v="2"/>
    <x v="602"/>
    <x v="620"/>
    <x v="0"/>
    <x v="1"/>
    <x v="1"/>
  </r>
  <r>
    <x v="621"/>
    <x v="5"/>
    <x v="13"/>
    <x v="508"/>
    <x v="172"/>
    <x v="381"/>
    <x v="0"/>
    <x v="0"/>
    <x v="0"/>
    <x v="0"/>
    <x v="0"/>
    <x v="0"/>
    <x v="603"/>
    <x v="621"/>
    <x v="1"/>
    <x v="1"/>
    <x v="1"/>
  </r>
  <r>
    <x v="622"/>
    <x v="37"/>
    <x v="3"/>
    <x v="509"/>
    <x v="514"/>
    <x v="335"/>
    <x v="0"/>
    <x v="0"/>
    <x v="0"/>
    <x v="0"/>
    <x v="0"/>
    <x v="2"/>
    <x v="604"/>
    <x v="622"/>
    <x v="0"/>
    <x v="1"/>
    <x v="1"/>
  </r>
  <r>
    <x v="623"/>
    <x v="32"/>
    <x v="3"/>
    <x v="510"/>
    <x v="515"/>
    <x v="135"/>
    <x v="0"/>
    <x v="0"/>
    <x v="0"/>
    <x v="3"/>
    <x v="1"/>
    <x v="2"/>
    <x v="605"/>
    <x v="623"/>
    <x v="0"/>
    <x v="1"/>
    <x v="0"/>
  </r>
  <r>
    <x v="624"/>
    <x v="31"/>
    <x v="1"/>
    <x v="511"/>
    <x v="377"/>
    <x v="319"/>
    <x v="1"/>
    <x v="1"/>
    <x v="0"/>
    <x v="3"/>
    <x v="1"/>
    <x v="2"/>
    <x v="606"/>
    <x v="624"/>
    <x v="2"/>
    <x v="1"/>
    <x v="0"/>
  </r>
  <r>
    <x v="625"/>
    <x v="19"/>
    <x v="1"/>
    <x v="512"/>
    <x v="516"/>
    <x v="382"/>
    <x v="0"/>
    <x v="0"/>
    <x v="0"/>
    <x v="0"/>
    <x v="1"/>
    <x v="0"/>
    <x v="607"/>
    <x v="625"/>
    <x v="1"/>
    <x v="1"/>
    <x v="1"/>
  </r>
  <r>
    <x v="626"/>
    <x v="1"/>
    <x v="1"/>
    <x v="513"/>
    <x v="517"/>
    <x v="112"/>
    <x v="1"/>
    <x v="0"/>
    <x v="0"/>
    <x v="0"/>
    <x v="0"/>
    <x v="2"/>
    <x v="608"/>
    <x v="626"/>
    <x v="2"/>
    <x v="1"/>
    <x v="1"/>
  </r>
  <r>
    <x v="627"/>
    <x v="30"/>
    <x v="12"/>
    <x v="514"/>
    <x v="518"/>
    <x v="383"/>
    <x v="0"/>
    <x v="0"/>
    <x v="0"/>
    <x v="1"/>
    <x v="0"/>
    <x v="0"/>
    <x v="609"/>
    <x v="627"/>
    <x v="2"/>
    <x v="1"/>
    <x v="1"/>
  </r>
  <r>
    <x v="628"/>
    <x v="23"/>
    <x v="3"/>
    <x v="515"/>
    <x v="519"/>
    <x v="88"/>
    <x v="1"/>
    <x v="0"/>
    <x v="0"/>
    <x v="3"/>
    <x v="0"/>
    <x v="2"/>
    <x v="610"/>
    <x v="628"/>
    <x v="2"/>
    <x v="1"/>
    <x v="1"/>
  </r>
  <r>
    <x v="629"/>
    <x v="10"/>
    <x v="1"/>
    <x v="516"/>
    <x v="520"/>
    <x v="384"/>
    <x v="0"/>
    <x v="0"/>
    <x v="0"/>
    <x v="0"/>
    <x v="0"/>
    <x v="0"/>
    <x v="611"/>
    <x v="629"/>
    <x v="2"/>
    <x v="1"/>
    <x v="1"/>
  </r>
  <r>
    <x v="630"/>
    <x v="11"/>
    <x v="12"/>
    <x v="517"/>
    <x v="521"/>
    <x v="385"/>
    <x v="0"/>
    <x v="0"/>
    <x v="0"/>
    <x v="0"/>
    <x v="0"/>
    <x v="0"/>
    <x v="612"/>
    <x v="630"/>
    <x v="2"/>
    <x v="1"/>
    <x v="1"/>
  </r>
  <r>
    <x v="631"/>
    <x v="19"/>
    <x v="1"/>
    <x v="201"/>
    <x v="522"/>
    <x v="386"/>
    <x v="0"/>
    <x v="0"/>
    <x v="0"/>
    <x v="0"/>
    <x v="0"/>
    <x v="0"/>
    <x v="613"/>
    <x v="631"/>
    <x v="2"/>
    <x v="1"/>
    <x v="1"/>
  </r>
  <r>
    <x v="632"/>
    <x v="10"/>
    <x v="1"/>
    <x v="357"/>
    <x v="462"/>
    <x v="78"/>
    <x v="1"/>
    <x v="0"/>
    <x v="0"/>
    <x v="1"/>
    <x v="0"/>
    <x v="2"/>
    <x v="614"/>
    <x v="632"/>
    <x v="0"/>
    <x v="1"/>
    <x v="1"/>
  </r>
  <r>
    <x v="633"/>
    <x v="19"/>
    <x v="12"/>
    <x v="518"/>
    <x v="523"/>
    <x v="387"/>
    <x v="0"/>
    <x v="0"/>
    <x v="0"/>
    <x v="0"/>
    <x v="0"/>
    <x v="0"/>
    <x v="615"/>
    <x v="633"/>
    <x v="2"/>
    <x v="1"/>
    <x v="1"/>
  </r>
  <r>
    <x v="634"/>
    <x v="41"/>
    <x v="5"/>
    <x v="519"/>
    <x v="524"/>
    <x v="98"/>
    <x v="0"/>
    <x v="0"/>
    <x v="1"/>
    <x v="3"/>
    <x v="0"/>
    <x v="2"/>
    <x v="616"/>
    <x v="634"/>
    <x v="0"/>
    <x v="1"/>
    <x v="1"/>
  </r>
  <r>
    <x v="635"/>
    <x v="1"/>
    <x v="12"/>
    <x v="520"/>
    <x v="525"/>
    <x v="145"/>
    <x v="1"/>
    <x v="0"/>
    <x v="0"/>
    <x v="0"/>
    <x v="0"/>
    <x v="2"/>
    <x v="617"/>
    <x v="635"/>
    <x v="1"/>
    <x v="1"/>
    <x v="1"/>
  </r>
  <r>
    <x v="636"/>
    <x v="3"/>
    <x v="1"/>
    <x v="223"/>
    <x v="526"/>
    <x v="388"/>
    <x v="0"/>
    <x v="0"/>
    <x v="0"/>
    <x v="0"/>
    <x v="0"/>
    <x v="2"/>
    <x v="544"/>
    <x v="636"/>
    <x v="1"/>
    <x v="1"/>
    <x v="1"/>
  </r>
  <r>
    <x v="637"/>
    <x v="13"/>
    <x v="1"/>
    <x v="114"/>
    <x v="527"/>
    <x v="340"/>
    <x v="1"/>
    <x v="0"/>
    <x v="0"/>
    <x v="3"/>
    <x v="0"/>
    <x v="2"/>
    <x v="618"/>
    <x v="637"/>
    <x v="2"/>
    <x v="1"/>
    <x v="1"/>
  </r>
  <r>
    <x v="638"/>
    <x v="5"/>
    <x v="3"/>
    <x v="521"/>
    <x v="528"/>
    <x v="389"/>
    <x v="0"/>
    <x v="0"/>
    <x v="0"/>
    <x v="0"/>
    <x v="0"/>
    <x v="0"/>
    <x v="619"/>
    <x v="638"/>
    <x v="2"/>
    <x v="1"/>
    <x v="1"/>
  </r>
  <r>
    <x v="639"/>
    <x v="0"/>
    <x v="12"/>
    <x v="522"/>
    <x v="529"/>
    <x v="390"/>
    <x v="0"/>
    <x v="0"/>
    <x v="0"/>
    <x v="0"/>
    <x v="0"/>
    <x v="0"/>
    <x v="620"/>
    <x v="639"/>
    <x v="1"/>
    <x v="1"/>
    <x v="1"/>
  </r>
  <r>
    <x v="640"/>
    <x v="23"/>
    <x v="8"/>
    <x v="523"/>
    <x v="530"/>
    <x v="391"/>
    <x v="1"/>
    <x v="0"/>
    <x v="0"/>
    <x v="3"/>
    <x v="0"/>
    <x v="2"/>
    <x v="170"/>
    <x v="640"/>
    <x v="0"/>
    <x v="1"/>
    <x v="1"/>
  </r>
  <r>
    <x v="641"/>
    <x v="47"/>
    <x v="2"/>
    <x v="524"/>
    <x v="507"/>
    <x v="209"/>
    <x v="1"/>
    <x v="0"/>
    <x v="0"/>
    <x v="0"/>
    <x v="0"/>
    <x v="2"/>
    <x v="621"/>
    <x v="641"/>
    <x v="0"/>
    <x v="1"/>
    <x v="0"/>
  </r>
  <r>
    <x v="642"/>
    <x v="8"/>
    <x v="14"/>
    <x v="6"/>
    <x v="61"/>
    <x v="392"/>
    <x v="1"/>
    <x v="1"/>
    <x v="0"/>
    <x v="3"/>
    <x v="2"/>
    <x v="0"/>
    <x v="622"/>
    <x v="642"/>
    <x v="0"/>
    <x v="1"/>
    <x v="1"/>
  </r>
  <r>
    <x v="643"/>
    <x v="16"/>
    <x v="8"/>
    <x v="525"/>
    <x v="531"/>
    <x v="273"/>
    <x v="1"/>
    <x v="1"/>
    <x v="0"/>
    <x v="3"/>
    <x v="1"/>
    <x v="2"/>
    <x v="623"/>
    <x v="643"/>
    <x v="2"/>
    <x v="1"/>
    <x v="1"/>
  </r>
  <r>
    <x v="644"/>
    <x v="15"/>
    <x v="2"/>
    <x v="345"/>
    <x v="3"/>
    <x v="393"/>
    <x v="0"/>
    <x v="0"/>
    <x v="0"/>
    <x v="0"/>
    <x v="0"/>
    <x v="0"/>
    <x v="624"/>
    <x v="644"/>
    <x v="2"/>
    <x v="1"/>
    <x v="1"/>
  </r>
  <r>
    <x v="645"/>
    <x v="9"/>
    <x v="1"/>
    <x v="526"/>
    <x v="532"/>
    <x v="394"/>
    <x v="0"/>
    <x v="0"/>
    <x v="0"/>
    <x v="0"/>
    <x v="0"/>
    <x v="0"/>
    <x v="625"/>
    <x v="645"/>
    <x v="1"/>
    <x v="1"/>
    <x v="1"/>
  </r>
  <r>
    <x v="646"/>
    <x v="5"/>
    <x v="1"/>
    <x v="527"/>
    <x v="533"/>
    <x v="156"/>
    <x v="0"/>
    <x v="0"/>
    <x v="0"/>
    <x v="0"/>
    <x v="0"/>
    <x v="0"/>
    <x v="626"/>
    <x v="646"/>
    <x v="1"/>
    <x v="1"/>
    <x v="1"/>
  </r>
  <r>
    <x v="647"/>
    <x v="10"/>
    <x v="3"/>
    <x v="528"/>
    <x v="142"/>
    <x v="347"/>
    <x v="1"/>
    <x v="0"/>
    <x v="0"/>
    <x v="1"/>
    <x v="0"/>
    <x v="2"/>
    <x v="627"/>
    <x v="647"/>
    <x v="0"/>
    <x v="1"/>
    <x v="1"/>
  </r>
  <r>
    <x v="648"/>
    <x v="7"/>
    <x v="0"/>
    <x v="346"/>
    <x v="534"/>
    <x v="120"/>
    <x v="1"/>
    <x v="0"/>
    <x v="0"/>
    <x v="1"/>
    <x v="0"/>
    <x v="2"/>
    <x v="628"/>
    <x v="648"/>
    <x v="1"/>
    <x v="1"/>
    <x v="1"/>
  </r>
  <r>
    <x v="649"/>
    <x v="5"/>
    <x v="1"/>
    <x v="529"/>
    <x v="38"/>
    <x v="395"/>
    <x v="0"/>
    <x v="0"/>
    <x v="0"/>
    <x v="0"/>
    <x v="1"/>
    <x v="0"/>
    <x v="629"/>
    <x v="649"/>
    <x v="2"/>
    <x v="1"/>
    <x v="1"/>
  </r>
  <r>
    <x v="650"/>
    <x v="14"/>
    <x v="8"/>
    <x v="11"/>
    <x v="535"/>
    <x v="396"/>
    <x v="0"/>
    <x v="0"/>
    <x v="0"/>
    <x v="0"/>
    <x v="0"/>
    <x v="0"/>
    <x v="630"/>
    <x v="650"/>
    <x v="1"/>
    <x v="1"/>
    <x v="1"/>
  </r>
  <r>
    <x v="651"/>
    <x v="9"/>
    <x v="3"/>
    <x v="530"/>
    <x v="536"/>
    <x v="397"/>
    <x v="0"/>
    <x v="0"/>
    <x v="0"/>
    <x v="0"/>
    <x v="0"/>
    <x v="0"/>
    <x v="631"/>
    <x v="651"/>
    <x v="1"/>
    <x v="1"/>
    <x v="1"/>
  </r>
  <r>
    <x v="652"/>
    <x v="28"/>
    <x v="1"/>
    <x v="531"/>
    <x v="537"/>
    <x v="353"/>
    <x v="0"/>
    <x v="0"/>
    <x v="0"/>
    <x v="1"/>
    <x v="0"/>
    <x v="2"/>
    <x v="271"/>
    <x v="652"/>
    <x v="1"/>
    <x v="1"/>
    <x v="1"/>
  </r>
  <r>
    <x v="653"/>
    <x v="27"/>
    <x v="8"/>
    <x v="89"/>
    <x v="538"/>
    <x v="254"/>
    <x v="1"/>
    <x v="0"/>
    <x v="0"/>
    <x v="3"/>
    <x v="1"/>
    <x v="0"/>
    <x v="632"/>
    <x v="653"/>
    <x v="1"/>
    <x v="1"/>
    <x v="1"/>
  </r>
  <r>
    <x v="654"/>
    <x v="0"/>
    <x v="13"/>
    <x v="532"/>
    <x v="539"/>
    <x v="398"/>
    <x v="0"/>
    <x v="0"/>
    <x v="0"/>
    <x v="0"/>
    <x v="1"/>
    <x v="0"/>
    <x v="633"/>
    <x v="654"/>
    <x v="2"/>
    <x v="1"/>
    <x v="1"/>
  </r>
  <r>
    <x v="655"/>
    <x v="14"/>
    <x v="8"/>
    <x v="533"/>
    <x v="540"/>
    <x v="399"/>
    <x v="0"/>
    <x v="0"/>
    <x v="0"/>
    <x v="0"/>
    <x v="1"/>
    <x v="0"/>
    <x v="634"/>
    <x v="655"/>
    <x v="0"/>
    <x v="1"/>
    <x v="1"/>
  </r>
  <r>
    <x v="656"/>
    <x v="2"/>
    <x v="3"/>
    <x v="534"/>
    <x v="478"/>
    <x v="26"/>
    <x v="1"/>
    <x v="0"/>
    <x v="0"/>
    <x v="1"/>
    <x v="0"/>
    <x v="0"/>
    <x v="2"/>
    <x v="656"/>
    <x v="0"/>
    <x v="1"/>
    <x v="1"/>
  </r>
  <r>
    <x v="657"/>
    <x v="18"/>
    <x v="3"/>
    <x v="535"/>
    <x v="541"/>
    <x v="202"/>
    <x v="0"/>
    <x v="1"/>
    <x v="0"/>
    <x v="3"/>
    <x v="0"/>
    <x v="2"/>
    <x v="635"/>
    <x v="657"/>
    <x v="1"/>
    <x v="1"/>
    <x v="1"/>
  </r>
  <r>
    <x v="658"/>
    <x v="15"/>
    <x v="1"/>
    <x v="536"/>
    <x v="88"/>
    <x v="201"/>
    <x v="0"/>
    <x v="0"/>
    <x v="0"/>
    <x v="0"/>
    <x v="1"/>
    <x v="0"/>
    <x v="636"/>
    <x v="658"/>
    <x v="2"/>
    <x v="1"/>
    <x v="1"/>
  </r>
  <r>
    <x v="659"/>
    <x v="40"/>
    <x v="2"/>
    <x v="537"/>
    <x v="542"/>
    <x v="319"/>
    <x v="1"/>
    <x v="0"/>
    <x v="0"/>
    <x v="3"/>
    <x v="0"/>
    <x v="2"/>
    <x v="637"/>
    <x v="659"/>
    <x v="2"/>
    <x v="1"/>
    <x v="0"/>
  </r>
  <r>
    <x v="660"/>
    <x v="7"/>
    <x v="3"/>
    <x v="538"/>
    <x v="380"/>
    <x v="400"/>
    <x v="0"/>
    <x v="0"/>
    <x v="0"/>
    <x v="2"/>
    <x v="1"/>
    <x v="0"/>
    <x v="638"/>
    <x v="660"/>
    <x v="0"/>
    <x v="1"/>
    <x v="1"/>
  </r>
  <r>
    <x v="661"/>
    <x v="5"/>
    <x v="14"/>
    <x v="539"/>
    <x v="41"/>
    <x v="401"/>
    <x v="0"/>
    <x v="0"/>
    <x v="0"/>
    <x v="0"/>
    <x v="0"/>
    <x v="0"/>
    <x v="639"/>
    <x v="661"/>
    <x v="1"/>
    <x v="1"/>
    <x v="1"/>
  </r>
  <r>
    <x v="662"/>
    <x v="0"/>
    <x v="1"/>
    <x v="540"/>
    <x v="543"/>
    <x v="285"/>
    <x v="0"/>
    <x v="0"/>
    <x v="0"/>
    <x v="0"/>
    <x v="0"/>
    <x v="0"/>
    <x v="640"/>
    <x v="662"/>
    <x v="2"/>
    <x v="1"/>
    <x v="1"/>
  </r>
  <r>
    <x v="663"/>
    <x v="36"/>
    <x v="3"/>
    <x v="541"/>
    <x v="544"/>
    <x v="402"/>
    <x v="1"/>
    <x v="0"/>
    <x v="0"/>
    <x v="0"/>
    <x v="0"/>
    <x v="0"/>
    <x v="641"/>
    <x v="663"/>
    <x v="1"/>
    <x v="1"/>
    <x v="1"/>
  </r>
  <r>
    <x v="664"/>
    <x v="7"/>
    <x v="2"/>
    <x v="542"/>
    <x v="545"/>
    <x v="394"/>
    <x v="0"/>
    <x v="0"/>
    <x v="0"/>
    <x v="2"/>
    <x v="1"/>
    <x v="0"/>
    <x v="642"/>
    <x v="664"/>
    <x v="2"/>
    <x v="1"/>
    <x v="1"/>
  </r>
  <r>
    <x v="665"/>
    <x v="2"/>
    <x v="8"/>
    <x v="543"/>
    <x v="546"/>
    <x v="403"/>
    <x v="1"/>
    <x v="0"/>
    <x v="0"/>
    <x v="1"/>
    <x v="0"/>
    <x v="0"/>
    <x v="301"/>
    <x v="665"/>
    <x v="2"/>
    <x v="1"/>
    <x v="1"/>
  </r>
  <r>
    <x v="666"/>
    <x v="25"/>
    <x v="12"/>
    <x v="460"/>
    <x v="547"/>
    <x v="404"/>
    <x v="1"/>
    <x v="0"/>
    <x v="0"/>
    <x v="0"/>
    <x v="1"/>
    <x v="0"/>
    <x v="643"/>
    <x v="666"/>
    <x v="0"/>
    <x v="1"/>
    <x v="1"/>
  </r>
  <r>
    <x v="667"/>
    <x v="18"/>
    <x v="12"/>
    <x v="544"/>
    <x v="548"/>
    <x v="80"/>
    <x v="0"/>
    <x v="1"/>
    <x v="0"/>
    <x v="3"/>
    <x v="0"/>
    <x v="2"/>
    <x v="644"/>
    <x v="667"/>
    <x v="0"/>
    <x v="1"/>
    <x v="1"/>
  </r>
  <r>
    <x v="668"/>
    <x v="27"/>
    <x v="8"/>
    <x v="170"/>
    <x v="549"/>
    <x v="405"/>
    <x v="1"/>
    <x v="0"/>
    <x v="0"/>
    <x v="3"/>
    <x v="0"/>
    <x v="0"/>
    <x v="645"/>
    <x v="668"/>
    <x v="0"/>
    <x v="1"/>
    <x v="1"/>
  </r>
  <r>
    <x v="669"/>
    <x v="11"/>
    <x v="12"/>
    <x v="75"/>
    <x v="550"/>
    <x v="296"/>
    <x v="0"/>
    <x v="0"/>
    <x v="0"/>
    <x v="0"/>
    <x v="0"/>
    <x v="0"/>
    <x v="646"/>
    <x v="669"/>
    <x v="2"/>
    <x v="1"/>
    <x v="1"/>
  </r>
  <r>
    <x v="670"/>
    <x v="5"/>
    <x v="14"/>
    <x v="545"/>
    <x v="551"/>
    <x v="406"/>
    <x v="0"/>
    <x v="0"/>
    <x v="0"/>
    <x v="0"/>
    <x v="1"/>
    <x v="0"/>
    <x v="571"/>
    <x v="670"/>
    <x v="0"/>
    <x v="1"/>
    <x v="1"/>
  </r>
  <r>
    <x v="671"/>
    <x v="43"/>
    <x v="1"/>
    <x v="546"/>
    <x v="329"/>
    <x v="28"/>
    <x v="0"/>
    <x v="0"/>
    <x v="0"/>
    <x v="0"/>
    <x v="1"/>
    <x v="0"/>
    <x v="647"/>
    <x v="671"/>
    <x v="2"/>
    <x v="1"/>
    <x v="0"/>
  </r>
  <r>
    <x v="672"/>
    <x v="37"/>
    <x v="3"/>
    <x v="547"/>
    <x v="552"/>
    <x v="189"/>
    <x v="0"/>
    <x v="0"/>
    <x v="0"/>
    <x v="0"/>
    <x v="1"/>
    <x v="2"/>
    <x v="648"/>
    <x v="672"/>
    <x v="2"/>
    <x v="1"/>
    <x v="1"/>
  </r>
  <r>
    <x v="673"/>
    <x v="7"/>
    <x v="1"/>
    <x v="548"/>
    <x v="520"/>
    <x v="407"/>
    <x v="0"/>
    <x v="0"/>
    <x v="0"/>
    <x v="2"/>
    <x v="1"/>
    <x v="0"/>
    <x v="649"/>
    <x v="673"/>
    <x v="1"/>
    <x v="1"/>
    <x v="1"/>
  </r>
  <r>
    <x v="674"/>
    <x v="16"/>
    <x v="1"/>
    <x v="549"/>
    <x v="553"/>
    <x v="340"/>
    <x v="1"/>
    <x v="1"/>
    <x v="0"/>
    <x v="3"/>
    <x v="0"/>
    <x v="2"/>
    <x v="650"/>
    <x v="674"/>
    <x v="1"/>
    <x v="1"/>
    <x v="1"/>
  </r>
  <r>
    <x v="675"/>
    <x v="36"/>
    <x v="1"/>
    <x v="550"/>
    <x v="554"/>
    <x v="257"/>
    <x v="1"/>
    <x v="0"/>
    <x v="0"/>
    <x v="0"/>
    <x v="0"/>
    <x v="0"/>
    <x v="651"/>
    <x v="675"/>
    <x v="1"/>
    <x v="1"/>
    <x v="1"/>
  </r>
  <r>
    <x v="676"/>
    <x v="22"/>
    <x v="12"/>
    <x v="551"/>
    <x v="555"/>
    <x v="408"/>
    <x v="1"/>
    <x v="0"/>
    <x v="0"/>
    <x v="0"/>
    <x v="0"/>
    <x v="0"/>
    <x v="652"/>
    <x v="676"/>
    <x v="0"/>
    <x v="1"/>
    <x v="1"/>
  </r>
  <r>
    <x v="677"/>
    <x v="42"/>
    <x v="3"/>
    <x v="552"/>
    <x v="556"/>
    <x v="409"/>
    <x v="0"/>
    <x v="0"/>
    <x v="0"/>
    <x v="0"/>
    <x v="0"/>
    <x v="2"/>
    <x v="653"/>
    <x v="677"/>
    <x v="0"/>
    <x v="1"/>
    <x v="1"/>
  </r>
  <r>
    <x v="678"/>
    <x v="11"/>
    <x v="14"/>
    <x v="553"/>
    <x v="38"/>
    <x v="410"/>
    <x v="0"/>
    <x v="0"/>
    <x v="0"/>
    <x v="0"/>
    <x v="0"/>
    <x v="0"/>
    <x v="654"/>
    <x v="678"/>
    <x v="0"/>
    <x v="1"/>
    <x v="1"/>
  </r>
  <r>
    <x v="679"/>
    <x v="22"/>
    <x v="13"/>
    <x v="344"/>
    <x v="557"/>
    <x v="411"/>
    <x v="1"/>
    <x v="0"/>
    <x v="0"/>
    <x v="0"/>
    <x v="0"/>
    <x v="0"/>
    <x v="655"/>
    <x v="679"/>
    <x v="0"/>
    <x v="1"/>
    <x v="1"/>
  </r>
  <r>
    <x v="680"/>
    <x v="8"/>
    <x v="2"/>
    <x v="554"/>
    <x v="443"/>
    <x v="210"/>
    <x v="1"/>
    <x v="1"/>
    <x v="0"/>
    <x v="3"/>
    <x v="0"/>
    <x v="0"/>
    <x v="656"/>
    <x v="680"/>
    <x v="1"/>
    <x v="1"/>
    <x v="1"/>
  </r>
  <r>
    <x v="681"/>
    <x v="5"/>
    <x v="15"/>
    <x v="555"/>
    <x v="558"/>
    <x v="355"/>
    <x v="0"/>
    <x v="0"/>
    <x v="0"/>
    <x v="0"/>
    <x v="0"/>
    <x v="0"/>
    <x v="657"/>
    <x v="681"/>
    <x v="1"/>
    <x v="1"/>
    <x v="1"/>
  </r>
  <r>
    <x v="682"/>
    <x v="44"/>
    <x v="2"/>
    <x v="91"/>
    <x v="559"/>
    <x v="4"/>
    <x v="0"/>
    <x v="0"/>
    <x v="0"/>
    <x v="3"/>
    <x v="1"/>
    <x v="2"/>
    <x v="658"/>
    <x v="682"/>
    <x v="1"/>
    <x v="1"/>
    <x v="0"/>
  </r>
  <r>
    <x v="683"/>
    <x v="4"/>
    <x v="3"/>
    <x v="556"/>
    <x v="483"/>
    <x v="136"/>
    <x v="0"/>
    <x v="0"/>
    <x v="0"/>
    <x v="0"/>
    <x v="2"/>
    <x v="1"/>
    <x v="659"/>
    <x v="683"/>
    <x v="0"/>
    <x v="1"/>
    <x v="1"/>
  </r>
  <r>
    <x v="684"/>
    <x v="4"/>
    <x v="1"/>
    <x v="557"/>
    <x v="560"/>
    <x v="66"/>
    <x v="0"/>
    <x v="0"/>
    <x v="0"/>
    <x v="0"/>
    <x v="0"/>
    <x v="2"/>
    <x v="660"/>
    <x v="684"/>
    <x v="0"/>
    <x v="1"/>
    <x v="1"/>
  </r>
  <r>
    <x v="685"/>
    <x v="18"/>
    <x v="0"/>
    <x v="558"/>
    <x v="561"/>
    <x v="348"/>
    <x v="0"/>
    <x v="1"/>
    <x v="0"/>
    <x v="3"/>
    <x v="0"/>
    <x v="1"/>
    <x v="661"/>
    <x v="685"/>
    <x v="2"/>
    <x v="1"/>
    <x v="1"/>
  </r>
  <r>
    <x v="686"/>
    <x v="10"/>
    <x v="0"/>
    <x v="559"/>
    <x v="40"/>
    <x v="106"/>
    <x v="1"/>
    <x v="0"/>
    <x v="0"/>
    <x v="1"/>
    <x v="0"/>
    <x v="1"/>
    <x v="662"/>
    <x v="686"/>
    <x v="2"/>
    <x v="1"/>
    <x v="1"/>
  </r>
  <r>
    <x v="687"/>
    <x v="1"/>
    <x v="1"/>
    <x v="560"/>
    <x v="562"/>
    <x v="412"/>
    <x v="1"/>
    <x v="0"/>
    <x v="0"/>
    <x v="0"/>
    <x v="0"/>
    <x v="1"/>
    <x v="663"/>
    <x v="687"/>
    <x v="0"/>
    <x v="1"/>
    <x v="1"/>
  </r>
  <r>
    <x v="688"/>
    <x v="45"/>
    <x v="2"/>
    <x v="561"/>
    <x v="563"/>
    <x v="319"/>
    <x v="1"/>
    <x v="0"/>
    <x v="0"/>
    <x v="0"/>
    <x v="1"/>
    <x v="2"/>
    <x v="664"/>
    <x v="688"/>
    <x v="0"/>
    <x v="1"/>
    <x v="0"/>
  </r>
  <r>
    <x v="689"/>
    <x v="10"/>
    <x v="8"/>
    <x v="562"/>
    <x v="564"/>
    <x v="159"/>
    <x v="1"/>
    <x v="0"/>
    <x v="0"/>
    <x v="1"/>
    <x v="0"/>
    <x v="2"/>
    <x v="665"/>
    <x v="689"/>
    <x v="0"/>
    <x v="1"/>
    <x v="1"/>
  </r>
  <r>
    <x v="690"/>
    <x v="10"/>
    <x v="2"/>
    <x v="563"/>
    <x v="565"/>
    <x v="112"/>
    <x v="1"/>
    <x v="0"/>
    <x v="0"/>
    <x v="1"/>
    <x v="2"/>
    <x v="2"/>
    <x v="666"/>
    <x v="690"/>
    <x v="1"/>
    <x v="1"/>
    <x v="1"/>
  </r>
  <r>
    <x v="691"/>
    <x v="22"/>
    <x v="14"/>
    <x v="564"/>
    <x v="566"/>
    <x v="210"/>
    <x v="1"/>
    <x v="0"/>
    <x v="0"/>
    <x v="0"/>
    <x v="2"/>
    <x v="0"/>
    <x v="667"/>
    <x v="691"/>
    <x v="2"/>
    <x v="1"/>
    <x v="1"/>
  </r>
  <r>
    <x v="692"/>
    <x v="22"/>
    <x v="12"/>
    <x v="565"/>
    <x v="61"/>
    <x v="413"/>
    <x v="1"/>
    <x v="0"/>
    <x v="0"/>
    <x v="0"/>
    <x v="0"/>
    <x v="0"/>
    <x v="668"/>
    <x v="692"/>
    <x v="2"/>
    <x v="1"/>
    <x v="1"/>
  </r>
  <r>
    <x v="693"/>
    <x v="35"/>
    <x v="1"/>
    <x v="566"/>
    <x v="567"/>
    <x v="297"/>
    <x v="0"/>
    <x v="0"/>
    <x v="0"/>
    <x v="0"/>
    <x v="0"/>
    <x v="1"/>
    <x v="669"/>
    <x v="693"/>
    <x v="1"/>
    <x v="1"/>
    <x v="1"/>
  </r>
  <r>
    <x v="694"/>
    <x v="7"/>
    <x v="0"/>
    <x v="567"/>
    <x v="568"/>
    <x v="359"/>
    <x v="0"/>
    <x v="0"/>
    <x v="0"/>
    <x v="2"/>
    <x v="0"/>
    <x v="0"/>
    <x v="670"/>
    <x v="694"/>
    <x v="0"/>
    <x v="1"/>
    <x v="1"/>
  </r>
  <r>
    <x v="695"/>
    <x v="7"/>
    <x v="4"/>
    <x v="568"/>
    <x v="569"/>
    <x v="414"/>
    <x v="0"/>
    <x v="0"/>
    <x v="0"/>
    <x v="2"/>
    <x v="0"/>
    <x v="0"/>
    <x v="638"/>
    <x v="695"/>
    <x v="2"/>
    <x v="1"/>
    <x v="1"/>
  </r>
  <r>
    <x v="696"/>
    <x v="7"/>
    <x v="11"/>
    <x v="569"/>
    <x v="421"/>
    <x v="415"/>
    <x v="0"/>
    <x v="0"/>
    <x v="0"/>
    <x v="2"/>
    <x v="0"/>
    <x v="0"/>
    <x v="671"/>
    <x v="696"/>
    <x v="1"/>
    <x v="1"/>
    <x v="1"/>
  </r>
  <r>
    <x v="697"/>
    <x v="11"/>
    <x v="2"/>
    <x v="78"/>
    <x v="570"/>
    <x v="416"/>
    <x v="0"/>
    <x v="0"/>
    <x v="0"/>
    <x v="0"/>
    <x v="0"/>
    <x v="0"/>
    <x v="672"/>
    <x v="697"/>
    <x v="0"/>
    <x v="1"/>
    <x v="1"/>
  </r>
  <r>
    <x v="698"/>
    <x v="8"/>
    <x v="1"/>
    <x v="570"/>
    <x v="312"/>
    <x v="417"/>
    <x v="1"/>
    <x v="1"/>
    <x v="0"/>
    <x v="3"/>
    <x v="0"/>
    <x v="0"/>
    <x v="673"/>
    <x v="698"/>
    <x v="2"/>
    <x v="1"/>
    <x v="1"/>
  </r>
  <r>
    <x v="699"/>
    <x v="23"/>
    <x v="3"/>
    <x v="571"/>
    <x v="5"/>
    <x v="87"/>
    <x v="1"/>
    <x v="0"/>
    <x v="0"/>
    <x v="3"/>
    <x v="0"/>
    <x v="1"/>
    <x v="674"/>
    <x v="699"/>
    <x v="2"/>
    <x v="1"/>
    <x v="1"/>
  </r>
  <r>
    <x v="700"/>
    <x v="22"/>
    <x v="12"/>
    <x v="572"/>
    <x v="571"/>
    <x v="418"/>
    <x v="1"/>
    <x v="0"/>
    <x v="0"/>
    <x v="0"/>
    <x v="1"/>
    <x v="0"/>
    <x v="675"/>
    <x v="700"/>
    <x v="1"/>
    <x v="1"/>
    <x v="1"/>
  </r>
  <r>
    <x v="701"/>
    <x v="10"/>
    <x v="1"/>
    <x v="573"/>
    <x v="565"/>
    <x v="419"/>
    <x v="1"/>
    <x v="0"/>
    <x v="0"/>
    <x v="1"/>
    <x v="0"/>
    <x v="2"/>
    <x v="676"/>
    <x v="701"/>
    <x v="2"/>
    <x v="1"/>
    <x v="1"/>
  </r>
  <r>
    <x v="702"/>
    <x v="16"/>
    <x v="13"/>
    <x v="574"/>
    <x v="572"/>
    <x v="24"/>
    <x v="1"/>
    <x v="1"/>
    <x v="0"/>
    <x v="3"/>
    <x v="2"/>
    <x v="2"/>
    <x v="677"/>
    <x v="702"/>
    <x v="0"/>
    <x v="1"/>
    <x v="1"/>
  </r>
  <r>
    <x v="703"/>
    <x v="7"/>
    <x v="3"/>
    <x v="72"/>
    <x v="573"/>
    <x v="420"/>
    <x v="0"/>
    <x v="0"/>
    <x v="0"/>
    <x v="2"/>
    <x v="0"/>
    <x v="0"/>
    <x v="678"/>
    <x v="703"/>
    <x v="2"/>
    <x v="1"/>
    <x v="1"/>
  </r>
  <r>
    <x v="704"/>
    <x v="7"/>
    <x v="0"/>
    <x v="575"/>
    <x v="63"/>
    <x v="421"/>
    <x v="0"/>
    <x v="0"/>
    <x v="0"/>
    <x v="2"/>
    <x v="0"/>
    <x v="0"/>
    <x v="679"/>
    <x v="704"/>
    <x v="0"/>
    <x v="1"/>
    <x v="1"/>
  </r>
  <r>
    <x v="705"/>
    <x v="0"/>
    <x v="1"/>
    <x v="576"/>
    <x v="574"/>
    <x v="422"/>
    <x v="0"/>
    <x v="0"/>
    <x v="0"/>
    <x v="0"/>
    <x v="0"/>
    <x v="0"/>
    <x v="680"/>
    <x v="705"/>
    <x v="0"/>
    <x v="1"/>
    <x v="1"/>
  </r>
  <r>
    <x v="706"/>
    <x v="41"/>
    <x v="2"/>
    <x v="366"/>
    <x v="565"/>
    <x v="161"/>
    <x v="0"/>
    <x v="0"/>
    <x v="1"/>
    <x v="3"/>
    <x v="0"/>
    <x v="2"/>
    <x v="681"/>
    <x v="706"/>
    <x v="2"/>
    <x v="1"/>
    <x v="0"/>
  </r>
  <r>
    <x v="707"/>
    <x v="28"/>
    <x v="12"/>
    <x v="440"/>
    <x v="575"/>
    <x v="119"/>
    <x v="0"/>
    <x v="0"/>
    <x v="0"/>
    <x v="1"/>
    <x v="0"/>
    <x v="1"/>
    <x v="682"/>
    <x v="707"/>
    <x v="2"/>
    <x v="1"/>
    <x v="1"/>
  </r>
  <r>
    <x v="708"/>
    <x v="19"/>
    <x v="12"/>
    <x v="577"/>
    <x v="576"/>
    <x v="370"/>
    <x v="0"/>
    <x v="0"/>
    <x v="0"/>
    <x v="0"/>
    <x v="0"/>
    <x v="0"/>
    <x v="683"/>
    <x v="708"/>
    <x v="2"/>
    <x v="1"/>
    <x v="1"/>
  </r>
  <r>
    <x v="709"/>
    <x v="10"/>
    <x v="1"/>
    <x v="578"/>
    <x v="577"/>
    <x v="191"/>
    <x v="1"/>
    <x v="0"/>
    <x v="0"/>
    <x v="1"/>
    <x v="1"/>
    <x v="2"/>
    <x v="684"/>
    <x v="709"/>
    <x v="0"/>
    <x v="1"/>
    <x v="1"/>
  </r>
  <r>
    <x v="710"/>
    <x v="10"/>
    <x v="1"/>
    <x v="579"/>
    <x v="369"/>
    <x v="56"/>
    <x v="1"/>
    <x v="0"/>
    <x v="0"/>
    <x v="1"/>
    <x v="1"/>
    <x v="1"/>
    <x v="685"/>
    <x v="710"/>
    <x v="1"/>
    <x v="1"/>
    <x v="1"/>
  </r>
  <r>
    <x v="711"/>
    <x v="12"/>
    <x v="3"/>
    <x v="580"/>
    <x v="578"/>
    <x v="423"/>
    <x v="1"/>
    <x v="0"/>
    <x v="0"/>
    <x v="1"/>
    <x v="0"/>
    <x v="0"/>
    <x v="686"/>
    <x v="711"/>
    <x v="1"/>
    <x v="1"/>
    <x v="1"/>
  </r>
  <r>
    <x v="712"/>
    <x v="7"/>
    <x v="1"/>
    <x v="581"/>
    <x v="579"/>
    <x v="355"/>
    <x v="0"/>
    <x v="0"/>
    <x v="0"/>
    <x v="2"/>
    <x v="2"/>
    <x v="0"/>
    <x v="687"/>
    <x v="712"/>
    <x v="2"/>
    <x v="1"/>
    <x v="1"/>
  </r>
  <r>
    <x v="713"/>
    <x v="33"/>
    <x v="12"/>
    <x v="225"/>
    <x v="580"/>
    <x v="86"/>
    <x v="1"/>
    <x v="1"/>
    <x v="0"/>
    <x v="3"/>
    <x v="1"/>
    <x v="2"/>
    <x v="688"/>
    <x v="713"/>
    <x v="1"/>
    <x v="1"/>
    <x v="1"/>
  </r>
  <r>
    <x v="714"/>
    <x v="0"/>
    <x v="12"/>
    <x v="582"/>
    <x v="581"/>
    <x v="424"/>
    <x v="0"/>
    <x v="0"/>
    <x v="0"/>
    <x v="0"/>
    <x v="1"/>
    <x v="0"/>
    <x v="689"/>
    <x v="714"/>
    <x v="1"/>
    <x v="1"/>
    <x v="1"/>
  </r>
  <r>
    <x v="715"/>
    <x v="32"/>
    <x v="1"/>
    <x v="583"/>
    <x v="582"/>
    <x v="425"/>
    <x v="0"/>
    <x v="0"/>
    <x v="0"/>
    <x v="3"/>
    <x v="0"/>
    <x v="1"/>
    <x v="690"/>
    <x v="715"/>
    <x v="1"/>
    <x v="1"/>
    <x v="1"/>
  </r>
  <r>
    <x v="716"/>
    <x v="41"/>
    <x v="0"/>
    <x v="584"/>
    <x v="166"/>
    <x v="49"/>
    <x v="0"/>
    <x v="0"/>
    <x v="1"/>
    <x v="3"/>
    <x v="0"/>
    <x v="2"/>
    <x v="691"/>
    <x v="716"/>
    <x v="0"/>
    <x v="1"/>
    <x v="1"/>
  </r>
  <r>
    <x v="717"/>
    <x v="12"/>
    <x v="1"/>
    <x v="585"/>
    <x v="67"/>
    <x v="426"/>
    <x v="1"/>
    <x v="0"/>
    <x v="0"/>
    <x v="1"/>
    <x v="2"/>
    <x v="0"/>
    <x v="692"/>
    <x v="717"/>
    <x v="1"/>
    <x v="1"/>
    <x v="1"/>
  </r>
  <r>
    <x v="718"/>
    <x v="1"/>
    <x v="8"/>
    <x v="586"/>
    <x v="583"/>
    <x v="427"/>
    <x v="1"/>
    <x v="0"/>
    <x v="0"/>
    <x v="0"/>
    <x v="0"/>
    <x v="1"/>
    <x v="693"/>
    <x v="718"/>
    <x v="0"/>
    <x v="1"/>
    <x v="1"/>
  </r>
  <r>
    <x v="719"/>
    <x v="42"/>
    <x v="1"/>
    <x v="587"/>
    <x v="584"/>
    <x v="176"/>
    <x v="0"/>
    <x v="0"/>
    <x v="0"/>
    <x v="0"/>
    <x v="0"/>
    <x v="2"/>
    <x v="694"/>
    <x v="719"/>
    <x v="0"/>
    <x v="1"/>
    <x v="1"/>
  </r>
  <r>
    <x v="720"/>
    <x v="15"/>
    <x v="2"/>
    <x v="28"/>
    <x v="170"/>
    <x v="365"/>
    <x v="0"/>
    <x v="0"/>
    <x v="0"/>
    <x v="0"/>
    <x v="0"/>
    <x v="0"/>
    <x v="695"/>
    <x v="720"/>
    <x v="0"/>
    <x v="1"/>
    <x v="1"/>
  </r>
  <r>
    <x v="721"/>
    <x v="8"/>
    <x v="3"/>
    <x v="355"/>
    <x v="585"/>
    <x v="428"/>
    <x v="1"/>
    <x v="1"/>
    <x v="0"/>
    <x v="3"/>
    <x v="0"/>
    <x v="0"/>
    <x v="696"/>
    <x v="721"/>
    <x v="0"/>
    <x v="1"/>
    <x v="1"/>
  </r>
  <r>
    <x v="722"/>
    <x v="8"/>
    <x v="0"/>
    <x v="588"/>
    <x v="383"/>
    <x v="429"/>
    <x v="1"/>
    <x v="1"/>
    <x v="0"/>
    <x v="3"/>
    <x v="1"/>
    <x v="0"/>
    <x v="697"/>
    <x v="722"/>
    <x v="2"/>
    <x v="1"/>
    <x v="1"/>
  </r>
  <r>
    <x v="723"/>
    <x v="8"/>
    <x v="0"/>
    <x v="416"/>
    <x v="586"/>
    <x v="430"/>
    <x v="1"/>
    <x v="1"/>
    <x v="0"/>
    <x v="3"/>
    <x v="0"/>
    <x v="0"/>
    <x v="698"/>
    <x v="723"/>
    <x v="1"/>
    <x v="1"/>
    <x v="1"/>
  </r>
  <r>
    <x v="724"/>
    <x v="10"/>
    <x v="4"/>
    <x v="589"/>
    <x v="17"/>
    <x v="338"/>
    <x v="1"/>
    <x v="0"/>
    <x v="0"/>
    <x v="1"/>
    <x v="0"/>
    <x v="2"/>
    <x v="699"/>
    <x v="724"/>
    <x v="1"/>
    <x v="1"/>
    <x v="1"/>
  </r>
  <r>
    <x v="725"/>
    <x v="3"/>
    <x v="8"/>
    <x v="244"/>
    <x v="587"/>
    <x v="337"/>
    <x v="0"/>
    <x v="0"/>
    <x v="0"/>
    <x v="0"/>
    <x v="2"/>
    <x v="2"/>
    <x v="139"/>
    <x v="725"/>
    <x v="1"/>
    <x v="1"/>
    <x v="1"/>
  </r>
  <r>
    <x v="726"/>
    <x v="10"/>
    <x v="9"/>
    <x v="19"/>
    <x v="588"/>
    <x v="171"/>
    <x v="1"/>
    <x v="0"/>
    <x v="0"/>
    <x v="1"/>
    <x v="0"/>
    <x v="2"/>
    <x v="700"/>
    <x v="726"/>
    <x v="2"/>
    <x v="1"/>
    <x v="1"/>
  </r>
  <r>
    <x v="727"/>
    <x v="15"/>
    <x v="1"/>
    <x v="590"/>
    <x v="589"/>
    <x v="431"/>
    <x v="0"/>
    <x v="0"/>
    <x v="0"/>
    <x v="0"/>
    <x v="0"/>
    <x v="0"/>
    <x v="701"/>
    <x v="727"/>
    <x v="1"/>
    <x v="1"/>
    <x v="1"/>
  </r>
  <r>
    <x v="728"/>
    <x v="5"/>
    <x v="0"/>
    <x v="591"/>
    <x v="82"/>
    <x v="432"/>
    <x v="0"/>
    <x v="0"/>
    <x v="0"/>
    <x v="0"/>
    <x v="0"/>
    <x v="0"/>
    <x v="702"/>
    <x v="728"/>
    <x v="2"/>
    <x v="1"/>
    <x v="1"/>
  </r>
  <r>
    <x v="729"/>
    <x v="10"/>
    <x v="0"/>
    <x v="592"/>
    <x v="172"/>
    <x v="200"/>
    <x v="1"/>
    <x v="0"/>
    <x v="0"/>
    <x v="1"/>
    <x v="0"/>
    <x v="1"/>
    <x v="703"/>
    <x v="729"/>
    <x v="2"/>
    <x v="1"/>
    <x v="1"/>
  </r>
  <r>
    <x v="730"/>
    <x v="10"/>
    <x v="0"/>
    <x v="165"/>
    <x v="20"/>
    <x v="427"/>
    <x v="1"/>
    <x v="0"/>
    <x v="0"/>
    <x v="1"/>
    <x v="1"/>
    <x v="1"/>
    <x v="704"/>
    <x v="730"/>
    <x v="0"/>
    <x v="1"/>
    <x v="1"/>
  </r>
  <r>
    <x v="731"/>
    <x v="17"/>
    <x v="1"/>
    <x v="593"/>
    <x v="590"/>
    <x v="363"/>
    <x v="1"/>
    <x v="0"/>
    <x v="0"/>
    <x v="0"/>
    <x v="0"/>
    <x v="2"/>
    <x v="705"/>
    <x v="731"/>
    <x v="2"/>
    <x v="1"/>
    <x v="1"/>
  </r>
  <r>
    <x v="732"/>
    <x v="10"/>
    <x v="3"/>
    <x v="594"/>
    <x v="591"/>
    <x v="332"/>
    <x v="1"/>
    <x v="0"/>
    <x v="0"/>
    <x v="1"/>
    <x v="0"/>
    <x v="2"/>
    <x v="706"/>
    <x v="732"/>
    <x v="2"/>
    <x v="1"/>
    <x v="1"/>
  </r>
  <r>
    <x v="733"/>
    <x v="9"/>
    <x v="1"/>
    <x v="595"/>
    <x v="592"/>
    <x v="433"/>
    <x v="0"/>
    <x v="0"/>
    <x v="0"/>
    <x v="0"/>
    <x v="0"/>
    <x v="0"/>
    <x v="206"/>
    <x v="733"/>
    <x v="1"/>
    <x v="1"/>
    <x v="1"/>
  </r>
  <r>
    <x v="734"/>
    <x v="15"/>
    <x v="1"/>
    <x v="596"/>
    <x v="349"/>
    <x v="2"/>
    <x v="0"/>
    <x v="0"/>
    <x v="0"/>
    <x v="0"/>
    <x v="1"/>
    <x v="0"/>
    <x v="707"/>
    <x v="734"/>
    <x v="2"/>
    <x v="1"/>
    <x v="1"/>
  </r>
  <r>
    <x v="735"/>
    <x v="43"/>
    <x v="3"/>
    <x v="597"/>
    <x v="593"/>
    <x v="166"/>
    <x v="0"/>
    <x v="1"/>
    <x v="0"/>
    <x v="3"/>
    <x v="1"/>
    <x v="2"/>
    <x v="708"/>
    <x v="735"/>
    <x v="1"/>
    <x v="1"/>
    <x v="0"/>
  </r>
  <r>
    <x v="736"/>
    <x v="7"/>
    <x v="0"/>
    <x v="268"/>
    <x v="594"/>
    <x v="381"/>
    <x v="0"/>
    <x v="0"/>
    <x v="0"/>
    <x v="2"/>
    <x v="2"/>
    <x v="0"/>
    <x v="709"/>
    <x v="736"/>
    <x v="1"/>
    <x v="2"/>
    <x v="1"/>
  </r>
  <r>
    <x v="737"/>
    <x v="7"/>
    <x v="3"/>
    <x v="598"/>
    <x v="224"/>
    <x v="434"/>
    <x v="0"/>
    <x v="0"/>
    <x v="0"/>
    <x v="2"/>
    <x v="0"/>
    <x v="0"/>
    <x v="710"/>
    <x v="737"/>
    <x v="0"/>
    <x v="2"/>
    <x v="1"/>
  </r>
  <r>
    <x v="738"/>
    <x v="26"/>
    <x v="1"/>
    <x v="599"/>
    <x v="595"/>
    <x v="289"/>
    <x v="1"/>
    <x v="0"/>
    <x v="0"/>
    <x v="3"/>
    <x v="1"/>
    <x v="0"/>
    <x v="711"/>
    <x v="738"/>
    <x v="2"/>
    <x v="2"/>
    <x v="1"/>
  </r>
  <r>
    <x v="739"/>
    <x v="24"/>
    <x v="12"/>
    <x v="600"/>
    <x v="596"/>
    <x v="435"/>
    <x v="1"/>
    <x v="0"/>
    <x v="0"/>
    <x v="1"/>
    <x v="0"/>
    <x v="2"/>
    <x v="712"/>
    <x v="739"/>
    <x v="0"/>
    <x v="2"/>
    <x v="1"/>
  </r>
  <r>
    <x v="740"/>
    <x v="10"/>
    <x v="1"/>
    <x v="203"/>
    <x v="237"/>
    <x v="10"/>
    <x v="1"/>
    <x v="0"/>
    <x v="0"/>
    <x v="1"/>
    <x v="2"/>
    <x v="1"/>
    <x v="713"/>
    <x v="740"/>
    <x v="1"/>
    <x v="2"/>
    <x v="1"/>
  </r>
  <r>
    <x v="741"/>
    <x v="41"/>
    <x v="11"/>
    <x v="601"/>
    <x v="597"/>
    <x v="436"/>
    <x v="0"/>
    <x v="0"/>
    <x v="1"/>
    <x v="3"/>
    <x v="0"/>
    <x v="2"/>
    <x v="714"/>
    <x v="741"/>
    <x v="2"/>
    <x v="2"/>
    <x v="0"/>
  </r>
  <r>
    <x v="742"/>
    <x v="16"/>
    <x v="12"/>
    <x v="386"/>
    <x v="598"/>
    <x v="127"/>
    <x v="1"/>
    <x v="1"/>
    <x v="0"/>
    <x v="3"/>
    <x v="1"/>
    <x v="2"/>
    <x v="715"/>
    <x v="742"/>
    <x v="2"/>
    <x v="2"/>
    <x v="1"/>
  </r>
  <r>
    <x v="743"/>
    <x v="17"/>
    <x v="12"/>
    <x v="602"/>
    <x v="599"/>
    <x v="320"/>
    <x v="1"/>
    <x v="0"/>
    <x v="0"/>
    <x v="0"/>
    <x v="0"/>
    <x v="2"/>
    <x v="716"/>
    <x v="743"/>
    <x v="0"/>
    <x v="2"/>
    <x v="1"/>
  </r>
  <r>
    <x v="744"/>
    <x v="36"/>
    <x v="2"/>
    <x v="603"/>
    <x v="491"/>
    <x v="230"/>
    <x v="1"/>
    <x v="0"/>
    <x v="0"/>
    <x v="0"/>
    <x v="1"/>
    <x v="0"/>
    <x v="717"/>
    <x v="744"/>
    <x v="2"/>
    <x v="2"/>
    <x v="1"/>
  </r>
  <r>
    <x v="745"/>
    <x v="26"/>
    <x v="8"/>
    <x v="604"/>
    <x v="600"/>
    <x v="437"/>
    <x v="1"/>
    <x v="0"/>
    <x v="0"/>
    <x v="3"/>
    <x v="1"/>
    <x v="0"/>
    <x v="718"/>
    <x v="745"/>
    <x v="2"/>
    <x v="2"/>
    <x v="1"/>
  </r>
  <r>
    <x v="746"/>
    <x v="17"/>
    <x v="12"/>
    <x v="605"/>
    <x v="470"/>
    <x v="145"/>
    <x v="1"/>
    <x v="0"/>
    <x v="0"/>
    <x v="0"/>
    <x v="0"/>
    <x v="2"/>
    <x v="719"/>
    <x v="746"/>
    <x v="1"/>
    <x v="2"/>
    <x v="1"/>
  </r>
  <r>
    <x v="747"/>
    <x v="8"/>
    <x v="14"/>
    <x v="203"/>
    <x v="601"/>
    <x v="438"/>
    <x v="1"/>
    <x v="1"/>
    <x v="0"/>
    <x v="3"/>
    <x v="0"/>
    <x v="0"/>
    <x v="720"/>
    <x v="747"/>
    <x v="2"/>
    <x v="2"/>
    <x v="1"/>
  </r>
  <r>
    <x v="748"/>
    <x v="32"/>
    <x v="8"/>
    <x v="62"/>
    <x v="602"/>
    <x v="325"/>
    <x v="0"/>
    <x v="0"/>
    <x v="0"/>
    <x v="3"/>
    <x v="1"/>
    <x v="2"/>
    <x v="721"/>
    <x v="748"/>
    <x v="0"/>
    <x v="2"/>
    <x v="1"/>
  </r>
  <r>
    <x v="749"/>
    <x v="12"/>
    <x v="2"/>
    <x v="61"/>
    <x v="343"/>
    <x v="379"/>
    <x v="1"/>
    <x v="0"/>
    <x v="0"/>
    <x v="1"/>
    <x v="1"/>
    <x v="0"/>
    <x v="334"/>
    <x v="749"/>
    <x v="0"/>
    <x v="2"/>
    <x v="1"/>
  </r>
  <r>
    <x v="750"/>
    <x v="16"/>
    <x v="1"/>
    <x v="79"/>
    <x v="603"/>
    <x v="170"/>
    <x v="1"/>
    <x v="1"/>
    <x v="0"/>
    <x v="3"/>
    <x v="0"/>
    <x v="2"/>
    <x v="722"/>
    <x v="750"/>
    <x v="0"/>
    <x v="2"/>
    <x v="1"/>
  </r>
  <r>
    <x v="751"/>
    <x v="12"/>
    <x v="2"/>
    <x v="606"/>
    <x v="604"/>
    <x v="333"/>
    <x v="1"/>
    <x v="0"/>
    <x v="0"/>
    <x v="1"/>
    <x v="1"/>
    <x v="0"/>
    <x v="723"/>
    <x v="751"/>
    <x v="0"/>
    <x v="2"/>
    <x v="1"/>
  </r>
  <r>
    <x v="752"/>
    <x v="13"/>
    <x v="2"/>
    <x v="607"/>
    <x v="80"/>
    <x v="315"/>
    <x v="1"/>
    <x v="0"/>
    <x v="0"/>
    <x v="3"/>
    <x v="0"/>
    <x v="2"/>
    <x v="724"/>
    <x v="752"/>
    <x v="1"/>
    <x v="2"/>
    <x v="1"/>
  </r>
  <r>
    <x v="753"/>
    <x v="34"/>
    <x v="1"/>
    <x v="608"/>
    <x v="605"/>
    <x v="188"/>
    <x v="0"/>
    <x v="0"/>
    <x v="0"/>
    <x v="3"/>
    <x v="0"/>
    <x v="2"/>
    <x v="725"/>
    <x v="753"/>
    <x v="1"/>
    <x v="2"/>
    <x v="1"/>
  </r>
  <r>
    <x v="754"/>
    <x v="0"/>
    <x v="12"/>
    <x v="609"/>
    <x v="606"/>
    <x v="439"/>
    <x v="0"/>
    <x v="0"/>
    <x v="0"/>
    <x v="0"/>
    <x v="0"/>
    <x v="0"/>
    <x v="726"/>
    <x v="754"/>
    <x v="0"/>
    <x v="2"/>
    <x v="1"/>
  </r>
  <r>
    <x v="755"/>
    <x v="15"/>
    <x v="6"/>
    <x v="610"/>
    <x v="355"/>
    <x v="440"/>
    <x v="0"/>
    <x v="0"/>
    <x v="0"/>
    <x v="0"/>
    <x v="0"/>
    <x v="0"/>
    <x v="727"/>
    <x v="755"/>
    <x v="0"/>
    <x v="2"/>
    <x v="1"/>
  </r>
  <r>
    <x v="756"/>
    <x v="8"/>
    <x v="1"/>
    <x v="611"/>
    <x v="607"/>
    <x v="441"/>
    <x v="1"/>
    <x v="1"/>
    <x v="0"/>
    <x v="3"/>
    <x v="0"/>
    <x v="0"/>
    <x v="656"/>
    <x v="756"/>
    <x v="1"/>
    <x v="2"/>
    <x v="1"/>
  </r>
  <r>
    <x v="757"/>
    <x v="3"/>
    <x v="8"/>
    <x v="161"/>
    <x v="608"/>
    <x v="315"/>
    <x v="0"/>
    <x v="0"/>
    <x v="0"/>
    <x v="0"/>
    <x v="2"/>
    <x v="2"/>
    <x v="728"/>
    <x v="757"/>
    <x v="2"/>
    <x v="2"/>
    <x v="1"/>
  </r>
  <r>
    <x v="758"/>
    <x v="27"/>
    <x v="1"/>
    <x v="612"/>
    <x v="609"/>
    <x v="442"/>
    <x v="1"/>
    <x v="0"/>
    <x v="0"/>
    <x v="3"/>
    <x v="2"/>
    <x v="0"/>
    <x v="729"/>
    <x v="758"/>
    <x v="2"/>
    <x v="2"/>
    <x v="1"/>
  </r>
  <r>
    <x v="759"/>
    <x v="15"/>
    <x v="3"/>
    <x v="613"/>
    <x v="610"/>
    <x v="22"/>
    <x v="0"/>
    <x v="0"/>
    <x v="0"/>
    <x v="0"/>
    <x v="0"/>
    <x v="0"/>
    <x v="730"/>
    <x v="759"/>
    <x v="0"/>
    <x v="2"/>
    <x v="1"/>
  </r>
  <r>
    <x v="760"/>
    <x v="15"/>
    <x v="0"/>
    <x v="416"/>
    <x v="568"/>
    <x v="443"/>
    <x v="0"/>
    <x v="0"/>
    <x v="0"/>
    <x v="0"/>
    <x v="1"/>
    <x v="0"/>
    <x v="731"/>
    <x v="760"/>
    <x v="2"/>
    <x v="2"/>
    <x v="1"/>
  </r>
  <r>
    <x v="761"/>
    <x v="17"/>
    <x v="1"/>
    <x v="233"/>
    <x v="611"/>
    <x v="264"/>
    <x v="1"/>
    <x v="0"/>
    <x v="0"/>
    <x v="0"/>
    <x v="0"/>
    <x v="2"/>
    <x v="732"/>
    <x v="761"/>
    <x v="1"/>
    <x v="2"/>
    <x v="1"/>
  </r>
  <r>
    <x v="762"/>
    <x v="15"/>
    <x v="3"/>
    <x v="32"/>
    <x v="612"/>
    <x v="444"/>
    <x v="0"/>
    <x v="0"/>
    <x v="0"/>
    <x v="0"/>
    <x v="1"/>
    <x v="0"/>
    <x v="733"/>
    <x v="762"/>
    <x v="2"/>
    <x v="2"/>
    <x v="1"/>
  </r>
  <r>
    <x v="763"/>
    <x v="15"/>
    <x v="0"/>
    <x v="614"/>
    <x v="264"/>
    <x v="445"/>
    <x v="0"/>
    <x v="0"/>
    <x v="0"/>
    <x v="0"/>
    <x v="0"/>
    <x v="0"/>
    <x v="727"/>
    <x v="763"/>
    <x v="1"/>
    <x v="2"/>
    <x v="1"/>
  </r>
  <r>
    <x v="764"/>
    <x v="15"/>
    <x v="3"/>
    <x v="615"/>
    <x v="613"/>
    <x v="446"/>
    <x v="0"/>
    <x v="0"/>
    <x v="0"/>
    <x v="0"/>
    <x v="0"/>
    <x v="0"/>
    <x v="734"/>
    <x v="764"/>
    <x v="1"/>
    <x v="2"/>
    <x v="1"/>
  </r>
  <r>
    <x v="765"/>
    <x v="27"/>
    <x v="1"/>
    <x v="616"/>
    <x v="614"/>
    <x v="447"/>
    <x v="1"/>
    <x v="0"/>
    <x v="0"/>
    <x v="3"/>
    <x v="0"/>
    <x v="0"/>
    <x v="735"/>
    <x v="765"/>
    <x v="2"/>
    <x v="2"/>
    <x v="1"/>
  </r>
  <r>
    <x v="766"/>
    <x v="24"/>
    <x v="2"/>
    <x v="617"/>
    <x v="67"/>
    <x v="124"/>
    <x v="1"/>
    <x v="0"/>
    <x v="0"/>
    <x v="1"/>
    <x v="0"/>
    <x v="2"/>
    <x v="736"/>
    <x v="766"/>
    <x v="0"/>
    <x v="2"/>
    <x v="1"/>
  </r>
  <r>
    <x v="767"/>
    <x v="12"/>
    <x v="1"/>
    <x v="618"/>
    <x v="49"/>
    <x v="448"/>
    <x v="1"/>
    <x v="0"/>
    <x v="0"/>
    <x v="1"/>
    <x v="2"/>
    <x v="0"/>
    <x v="737"/>
    <x v="767"/>
    <x v="0"/>
    <x v="2"/>
    <x v="1"/>
  </r>
  <r>
    <x v="768"/>
    <x v="6"/>
    <x v="1"/>
    <x v="270"/>
    <x v="519"/>
    <x v="159"/>
    <x v="0"/>
    <x v="0"/>
    <x v="0"/>
    <x v="0"/>
    <x v="0"/>
    <x v="2"/>
    <x v="738"/>
    <x v="768"/>
    <x v="0"/>
    <x v="2"/>
    <x v="1"/>
  </r>
  <r>
    <x v="769"/>
    <x v="12"/>
    <x v="1"/>
    <x v="619"/>
    <x v="615"/>
    <x v="449"/>
    <x v="1"/>
    <x v="0"/>
    <x v="0"/>
    <x v="1"/>
    <x v="1"/>
    <x v="0"/>
    <x v="739"/>
    <x v="769"/>
    <x v="2"/>
    <x v="2"/>
    <x v="1"/>
  </r>
  <r>
    <x v="770"/>
    <x v="34"/>
    <x v="8"/>
    <x v="1"/>
    <x v="616"/>
    <x v="74"/>
    <x v="0"/>
    <x v="0"/>
    <x v="0"/>
    <x v="3"/>
    <x v="2"/>
    <x v="1"/>
    <x v="740"/>
    <x v="770"/>
    <x v="0"/>
    <x v="2"/>
    <x v="1"/>
  </r>
  <r>
    <x v="771"/>
    <x v="10"/>
    <x v="0"/>
    <x v="143"/>
    <x v="617"/>
    <x v="236"/>
    <x v="1"/>
    <x v="0"/>
    <x v="0"/>
    <x v="1"/>
    <x v="0"/>
    <x v="1"/>
    <x v="741"/>
    <x v="771"/>
    <x v="0"/>
    <x v="2"/>
    <x v="1"/>
  </r>
  <r>
    <x v="772"/>
    <x v="10"/>
    <x v="3"/>
    <x v="152"/>
    <x v="382"/>
    <x v="27"/>
    <x v="1"/>
    <x v="0"/>
    <x v="0"/>
    <x v="1"/>
    <x v="0"/>
    <x v="2"/>
    <x v="742"/>
    <x v="772"/>
    <x v="1"/>
    <x v="2"/>
    <x v="1"/>
  </r>
  <r>
    <x v="773"/>
    <x v="10"/>
    <x v="3"/>
    <x v="203"/>
    <x v="65"/>
    <x v="161"/>
    <x v="1"/>
    <x v="0"/>
    <x v="0"/>
    <x v="1"/>
    <x v="0"/>
    <x v="2"/>
    <x v="743"/>
    <x v="773"/>
    <x v="0"/>
    <x v="2"/>
    <x v="1"/>
  </r>
  <r>
    <x v="774"/>
    <x v="33"/>
    <x v="8"/>
    <x v="620"/>
    <x v="618"/>
    <x v="134"/>
    <x v="0"/>
    <x v="0"/>
    <x v="0"/>
    <x v="3"/>
    <x v="0"/>
    <x v="2"/>
    <x v="744"/>
    <x v="774"/>
    <x v="2"/>
    <x v="2"/>
    <x v="1"/>
  </r>
  <r>
    <x v="775"/>
    <x v="18"/>
    <x v="12"/>
    <x v="621"/>
    <x v="619"/>
    <x v="409"/>
    <x v="0"/>
    <x v="1"/>
    <x v="0"/>
    <x v="3"/>
    <x v="0"/>
    <x v="2"/>
    <x v="745"/>
    <x v="775"/>
    <x v="0"/>
    <x v="2"/>
    <x v="1"/>
  </r>
  <r>
    <x v="776"/>
    <x v="13"/>
    <x v="15"/>
    <x v="622"/>
    <x v="620"/>
    <x v="450"/>
    <x v="1"/>
    <x v="0"/>
    <x v="0"/>
    <x v="3"/>
    <x v="2"/>
    <x v="2"/>
    <x v="746"/>
    <x v="776"/>
    <x v="2"/>
    <x v="2"/>
    <x v="1"/>
  </r>
  <r>
    <x v="777"/>
    <x v="3"/>
    <x v="1"/>
    <x v="623"/>
    <x v="621"/>
    <x v="319"/>
    <x v="0"/>
    <x v="0"/>
    <x v="0"/>
    <x v="0"/>
    <x v="1"/>
    <x v="2"/>
    <x v="747"/>
    <x v="777"/>
    <x v="1"/>
    <x v="2"/>
    <x v="1"/>
  </r>
  <r>
    <x v="778"/>
    <x v="15"/>
    <x v="1"/>
    <x v="187"/>
    <x v="226"/>
    <x v="451"/>
    <x v="0"/>
    <x v="0"/>
    <x v="0"/>
    <x v="0"/>
    <x v="1"/>
    <x v="0"/>
    <x v="748"/>
    <x v="778"/>
    <x v="1"/>
    <x v="2"/>
    <x v="1"/>
  </r>
  <r>
    <x v="779"/>
    <x v="1"/>
    <x v="1"/>
    <x v="366"/>
    <x v="622"/>
    <x v="251"/>
    <x v="1"/>
    <x v="0"/>
    <x v="0"/>
    <x v="0"/>
    <x v="0"/>
    <x v="2"/>
    <x v="749"/>
    <x v="779"/>
    <x v="2"/>
    <x v="2"/>
    <x v="1"/>
  </r>
  <r>
    <x v="780"/>
    <x v="6"/>
    <x v="1"/>
    <x v="624"/>
    <x v="623"/>
    <x v="326"/>
    <x v="0"/>
    <x v="0"/>
    <x v="0"/>
    <x v="0"/>
    <x v="0"/>
    <x v="2"/>
    <x v="543"/>
    <x v="780"/>
    <x v="0"/>
    <x v="2"/>
    <x v="1"/>
  </r>
  <r>
    <x v="781"/>
    <x v="5"/>
    <x v="8"/>
    <x v="625"/>
    <x v="624"/>
    <x v="452"/>
    <x v="0"/>
    <x v="0"/>
    <x v="0"/>
    <x v="0"/>
    <x v="2"/>
    <x v="0"/>
    <x v="12"/>
    <x v="781"/>
    <x v="0"/>
    <x v="2"/>
    <x v="1"/>
  </r>
  <r>
    <x v="782"/>
    <x v="5"/>
    <x v="3"/>
    <x v="626"/>
    <x v="625"/>
    <x v="453"/>
    <x v="0"/>
    <x v="0"/>
    <x v="0"/>
    <x v="0"/>
    <x v="0"/>
    <x v="0"/>
    <x v="750"/>
    <x v="782"/>
    <x v="2"/>
    <x v="2"/>
    <x v="1"/>
  </r>
  <r>
    <x v="783"/>
    <x v="11"/>
    <x v="2"/>
    <x v="627"/>
    <x v="626"/>
    <x v="454"/>
    <x v="0"/>
    <x v="0"/>
    <x v="0"/>
    <x v="0"/>
    <x v="1"/>
    <x v="0"/>
    <x v="751"/>
    <x v="783"/>
    <x v="0"/>
    <x v="2"/>
    <x v="1"/>
  </r>
  <r>
    <x v="784"/>
    <x v="5"/>
    <x v="2"/>
    <x v="628"/>
    <x v="589"/>
    <x v="455"/>
    <x v="0"/>
    <x v="0"/>
    <x v="0"/>
    <x v="0"/>
    <x v="0"/>
    <x v="0"/>
    <x v="752"/>
    <x v="784"/>
    <x v="1"/>
    <x v="2"/>
    <x v="1"/>
  </r>
  <r>
    <x v="785"/>
    <x v="37"/>
    <x v="1"/>
    <x v="629"/>
    <x v="627"/>
    <x v="140"/>
    <x v="0"/>
    <x v="0"/>
    <x v="0"/>
    <x v="0"/>
    <x v="0"/>
    <x v="2"/>
    <x v="753"/>
    <x v="785"/>
    <x v="2"/>
    <x v="2"/>
    <x v="1"/>
  </r>
  <r>
    <x v="786"/>
    <x v="5"/>
    <x v="2"/>
    <x v="630"/>
    <x v="628"/>
    <x v="221"/>
    <x v="0"/>
    <x v="0"/>
    <x v="0"/>
    <x v="0"/>
    <x v="0"/>
    <x v="0"/>
    <x v="754"/>
    <x v="786"/>
    <x v="1"/>
    <x v="2"/>
    <x v="1"/>
  </r>
  <r>
    <x v="787"/>
    <x v="12"/>
    <x v="4"/>
    <x v="631"/>
    <x v="629"/>
    <x v="411"/>
    <x v="1"/>
    <x v="0"/>
    <x v="0"/>
    <x v="1"/>
    <x v="1"/>
    <x v="0"/>
    <x v="755"/>
    <x v="787"/>
    <x v="2"/>
    <x v="2"/>
    <x v="1"/>
  </r>
  <r>
    <x v="788"/>
    <x v="12"/>
    <x v="16"/>
    <x v="632"/>
    <x v="203"/>
    <x v="108"/>
    <x v="1"/>
    <x v="0"/>
    <x v="0"/>
    <x v="1"/>
    <x v="2"/>
    <x v="0"/>
    <x v="755"/>
    <x v="788"/>
    <x v="2"/>
    <x v="2"/>
    <x v="1"/>
  </r>
  <r>
    <x v="789"/>
    <x v="12"/>
    <x v="6"/>
    <x v="633"/>
    <x v="351"/>
    <x v="456"/>
    <x v="1"/>
    <x v="0"/>
    <x v="0"/>
    <x v="1"/>
    <x v="0"/>
    <x v="0"/>
    <x v="756"/>
    <x v="789"/>
    <x v="2"/>
    <x v="2"/>
    <x v="1"/>
  </r>
  <r>
    <x v="790"/>
    <x v="35"/>
    <x v="3"/>
    <x v="90"/>
    <x v="378"/>
    <x v="252"/>
    <x v="0"/>
    <x v="0"/>
    <x v="0"/>
    <x v="0"/>
    <x v="0"/>
    <x v="2"/>
    <x v="757"/>
    <x v="790"/>
    <x v="0"/>
    <x v="2"/>
    <x v="1"/>
  </r>
  <r>
    <x v="791"/>
    <x v="8"/>
    <x v="1"/>
    <x v="634"/>
    <x v="322"/>
    <x v="457"/>
    <x v="1"/>
    <x v="1"/>
    <x v="0"/>
    <x v="3"/>
    <x v="0"/>
    <x v="0"/>
    <x v="758"/>
    <x v="791"/>
    <x v="1"/>
    <x v="2"/>
    <x v="1"/>
  </r>
  <r>
    <x v="792"/>
    <x v="34"/>
    <x v="12"/>
    <x v="635"/>
    <x v="630"/>
    <x v="458"/>
    <x v="0"/>
    <x v="0"/>
    <x v="0"/>
    <x v="3"/>
    <x v="2"/>
    <x v="2"/>
    <x v="759"/>
    <x v="792"/>
    <x v="2"/>
    <x v="2"/>
    <x v="1"/>
  </r>
  <r>
    <x v="793"/>
    <x v="5"/>
    <x v="1"/>
    <x v="636"/>
    <x v="362"/>
    <x v="459"/>
    <x v="0"/>
    <x v="0"/>
    <x v="0"/>
    <x v="0"/>
    <x v="0"/>
    <x v="0"/>
    <x v="760"/>
    <x v="793"/>
    <x v="0"/>
    <x v="2"/>
    <x v="1"/>
  </r>
  <r>
    <x v="794"/>
    <x v="14"/>
    <x v="3"/>
    <x v="174"/>
    <x v="9"/>
    <x v="460"/>
    <x v="0"/>
    <x v="0"/>
    <x v="0"/>
    <x v="0"/>
    <x v="1"/>
    <x v="0"/>
    <x v="761"/>
    <x v="794"/>
    <x v="2"/>
    <x v="2"/>
    <x v="1"/>
  </r>
  <r>
    <x v="795"/>
    <x v="9"/>
    <x v="12"/>
    <x v="637"/>
    <x v="10"/>
    <x v="461"/>
    <x v="0"/>
    <x v="0"/>
    <x v="0"/>
    <x v="0"/>
    <x v="0"/>
    <x v="0"/>
    <x v="762"/>
    <x v="795"/>
    <x v="2"/>
    <x v="2"/>
    <x v="1"/>
  </r>
  <r>
    <x v="796"/>
    <x v="12"/>
    <x v="3"/>
    <x v="638"/>
    <x v="631"/>
    <x v="390"/>
    <x v="1"/>
    <x v="0"/>
    <x v="0"/>
    <x v="1"/>
    <x v="0"/>
    <x v="0"/>
    <x v="763"/>
    <x v="796"/>
    <x v="2"/>
    <x v="2"/>
    <x v="1"/>
  </r>
  <r>
    <x v="797"/>
    <x v="17"/>
    <x v="12"/>
    <x v="639"/>
    <x v="632"/>
    <x v="65"/>
    <x v="1"/>
    <x v="0"/>
    <x v="0"/>
    <x v="0"/>
    <x v="0"/>
    <x v="1"/>
    <x v="764"/>
    <x v="797"/>
    <x v="1"/>
    <x v="2"/>
    <x v="1"/>
  </r>
  <r>
    <x v="798"/>
    <x v="22"/>
    <x v="2"/>
    <x v="640"/>
    <x v="275"/>
    <x v="462"/>
    <x v="1"/>
    <x v="0"/>
    <x v="0"/>
    <x v="0"/>
    <x v="0"/>
    <x v="0"/>
    <x v="765"/>
    <x v="798"/>
    <x v="0"/>
    <x v="2"/>
    <x v="1"/>
  </r>
  <r>
    <x v="799"/>
    <x v="16"/>
    <x v="1"/>
    <x v="347"/>
    <x v="633"/>
    <x v="85"/>
    <x v="1"/>
    <x v="1"/>
    <x v="0"/>
    <x v="3"/>
    <x v="0"/>
    <x v="1"/>
    <x v="766"/>
    <x v="799"/>
    <x v="1"/>
    <x v="2"/>
    <x v="1"/>
  </r>
  <r>
    <x v="800"/>
    <x v="12"/>
    <x v="3"/>
    <x v="641"/>
    <x v="634"/>
    <x v="463"/>
    <x v="1"/>
    <x v="0"/>
    <x v="0"/>
    <x v="1"/>
    <x v="1"/>
    <x v="0"/>
    <x v="767"/>
    <x v="800"/>
    <x v="1"/>
    <x v="2"/>
    <x v="1"/>
  </r>
  <r>
    <x v="801"/>
    <x v="11"/>
    <x v="15"/>
    <x v="642"/>
    <x v="635"/>
    <x v="464"/>
    <x v="0"/>
    <x v="0"/>
    <x v="0"/>
    <x v="0"/>
    <x v="0"/>
    <x v="0"/>
    <x v="768"/>
    <x v="801"/>
    <x v="2"/>
    <x v="2"/>
    <x v="1"/>
  </r>
  <r>
    <x v="802"/>
    <x v="13"/>
    <x v="2"/>
    <x v="381"/>
    <x v="443"/>
    <x v="159"/>
    <x v="1"/>
    <x v="0"/>
    <x v="0"/>
    <x v="3"/>
    <x v="2"/>
    <x v="2"/>
    <x v="769"/>
    <x v="802"/>
    <x v="1"/>
    <x v="2"/>
    <x v="1"/>
  </r>
  <r>
    <x v="803"/>
    <x v="5"/>
    <x v="1"/>
    <x v="381"/>
    <x v="636"/>
    <x v="308"/>
    <x v="0"/>
    <x v="0"/>
    <x v="0"/>
    <x v="0"/>
    <x v="1"/>
    <x v="0"/>
    <x v="770"/>
    <x v="803"/>
    <x v="1"/>
    <x v="2"/>
    <x v="1"/>
  </r>
  <r>
    <x v="804"/>
    <x v="28"/>
    <x v="1"/>
    <x v="643"/>
    <x v="637"/>
    <x v="319"/>
    <x v="0"/>
    <x v="0"/>
    <x v="0"/>
    <x v="1"/>
    <x v="2"/>
    <x v="2"/>
    <x v="771"/>
    <x v="804"/>
    <x v="2"/>
    <x v="2"/>
    <x v="1"/>
  </r>
  <r>
    <x v="805"/>
    <x v="16"/>
    <x v="1"/>
    <x v="7"/>
    <x v="638"/>
    <x v="272"/>
    <x v="1"/>
    <x v="1"/>
    <x v="0"/>
    <x v="3"/>
    <x v="0"/>
    <x v="1"/>
    <x v="772"/>
    <x v="805"/>
    <x v="0"/>
    <x v="2"/>
    <x v="1"/>
  </r>
  <r>
    <x v="806"/>
    <x v="5"/>
    <x v="1"/>
    <x v="644"/>
    <x v="639"/>
    <x v="257"/>
    <x v="0"/>
    <x v="0"/>
    <x v="0"/>
    <x v="0"/>
    <x v="0"/>
    <x v="0"/>
    <x v="773"/>
    <x v="806"/>
    <x v="1"/>
    <x v="2"/>
    <x v="1"/>
  </r>
  <r>
    <x v="807"/>
    <x v="36"/>
    <x v="1"/>
    <x v="645"/>
    <x v="640"/>
    <x v="465"/>
    <x v="1"/>
    <x v="0"/>
    <x v="0"/>
    <x v="0"/>
    <x v="1"/>
    <x v="0"/>
    <x v="774"/>
    <x v="807"/>
    <x v="1"/>
    <x v="2"/>
    <x v="1"/>
  </r>
  <r>
    <x v="808"/>
    <x v="18"/>
    <x v="12"/>
    <x v="646"/>
    <x v="641"/>
    <x v="224"/>
    <x v="0"/>
    <x v="1"/>
    <x v="0"/>
    <x v="3"/>
    <x v="1"/>
    <x v="2"/>
    <x v="775"/>
    <x v="808"/>
    <x v="2"/>
    <x v="2"/>
    <x v="1"/>
  </r>
  <r>
    <x v="809"/>
    <x v="15"/>
    <x v="0"/>
    <x v="647"/>
    <x v="642"/>
    <x v="356"/>
    <x v="0"/>
    <x v="0"/>
    <x v="0"/>
    <x v="0"/>
    <x v="0"/>
    <x v="0"/>
    <x v="776"/>
    <x v="809"/>
    <x v="1"/>
    <x v="2"/>
    <x v="1"/>
  </r>
  <r>
    <x v="810"/>
    <x v="15"/>
    <x v="0"/>
    <x v="114"/>
    <x v="440"/>
    <x v="466"/>
    <x v="0"/>
    <x v="0"/>
    <x v="0"/>
    <x v="0"/>
    <x v="2"/>
    <x v="0"/>
    <x v="777"/>
    <x v="810"/>
    <x v="0"/>
    <x v="2"/>
    <x v="1"/>
  </r>
  <r>
    <x v="811"/>
    <x v="15"/>
    <x v="3"/>
    <x v="648"/>
    <x v="396"/>
    <x v="467"/>
    <x v="0"/>
    <x v="0"/>
    <x v="0"/>
    <x v="0"/>
    <x v="0"/>
    <x v="0"/>
    <x v="778"/>
    <x v="811"/>
    <x v="1"/>
    <x v="2"/>
    <x v="1"/>
  </r>
  <r>
    <x v="812"/>
    <x v="15"/>
    <x v="3"/>
    <x v="477"/>
    <x v="643"/>
    <x v="211"/>
    <x v="0"/>
    <x v="0"/>
    <x v="0"/>
    <x v="0"/>
    <x v="0"/>
    <x v="0"/>
    <x v="779"/>
    <x v="812"/>
    <x v="1"/>
    <x v="2"/>
    <x v="1"/>
  </r>
  <r>
    <x v="813"/>
    <x v="12"/>
    <x v="1"/>
    <x v="649"/>
    <x v="644"/>
    <x v="296"/>
    <x v="1"/>
    <x v="0"/>
    <x v="0"/>
    <x v="1"/>
    <x v="2"/>
    <x v="0"/>
    <x v="780"/>
    <x v="813"/>
    <x v="1"/>
    <x v="2"/>
    <x v="1"/>
  </r>
  <r>
    <x v="814"/>
    <x v="24"/>
    <x v="0"/>
    <x v="650"/>
    <x v="534"/>
    <x v="140"/>
    <x v="1"/>
    <x v="0"/>
    <x v="0"/>
    <x v="1"/>
    <x v="0"/>
    <x v="2"/>
    <x v="781"/>
    <x v="814"/>
    <x v="0"/>
    <x v="2"/>
    <x v="1"/>
  </r>
  <r>
    <x v="815"/>
    <x v="8"/>
    <x v="0"/>
    <x v="651"/>
    <x v="47"/>
    <x v="468"/>
    <x v="1"/>
    <x v="1"/>
    <x v="0"/>
    <x v="3"/>
    <x v="0"/>
    <x v="0"/>
    <x v="782"/>
    <x v="815"/>
    <x v="2"/>
    <x v="2"/>
    <x v="1"/>
  </r>
  <r>
    <x v="816"/>
    <x v="8"/>
    <x v="0"/>
    <x v="652"/>
    <x v="425"/>
    <x v="469"/>
    <x v="1"/>
    <x v="1"/>
    <x v="0"/>
    <x v="3"/>
    <x v="0"/>
    <x v="0"/>
    <x v="783"/>
    <x v="816"/>
    <x v="2"/>
    <x v="2"/>
    <x v="1"/>
  </r>
  <r>
    <x v="817"/>
    <x v="8"/>
    <x v="4"/>
    <x v="340"/>
    <x v="247"/>
    <x v="97"/>
    <x v="1"/>
    <x v="1"/>
    <x v="0"/>
    <x v="3"/>
    <x v="0"/>
    <x v="0"/>
    <x v="784"/>
    <x v="817"/>
    <x v="2"/>
    <x v="2"/>
    <x v="1"/>
  </r>
  <r>
    <x v="818"/>
    <x v="41"/>
    <x v="9"/>
    <x v="653"/>
    <x v="173"/>
    <x v="470"/>
    <x v="0"/>
    <x v="0"/>
    <x v="1"/>
    <x v="3"/>
    <x v="1"/>
    <x v="2"/>
    <x v="785"/>
    <x v="818"/>
    <x v="1"/>
    <x v="2"/>
    <x v="1"/>
  </r>
  <r>
    <x v="819"/>
    <x v="32"/>
    <x v="1"/>
    <x v="484"/>
    <x v="645"/>
    <x v="436"/>
    <x v="0"/>
    <x v="0"/>
    <x v="0"/>
    <x v="3"/>
    <x v="1"/>
    <x v="2"/>
    <x v="786"/>
    <x v="819"/>
    <x v="0"/>
    <x v="2"/>
    <x v="1"/>
  </r>
  <r>
    <x v="820"/>
    <x v="8"/>
    <x v="14"/>
    <x v="654"/>
    <x v="646"/>
    <x v="471"/>
    <x v="1"/>
    <x v="1"/>
    <x v="0"/>
    <x v="3"/>
    <x v="0"/>
    <x v="0"/>
    <x v="787"/>
    <x v="820"/>
    <x v="0"/>
    <x v="2"/>
    <x v="1"/>
  </r>
  <r>
    <x v="821"/>
    <x v="30"/>
    <x v="1"/>
    <x v="655"/>
    <x v="647"/>
    <x v="472"/>
    <x v="0"/>
    <x v="0"/>
    <x v="0"/>
    <x v="1"/>
    <x v="2"/>
    <x v="0"/>
    <x v="788"/>
    <x v="821"/>
    <x v="1"/>
    <x v="2"/>
    <x v="1"/>
  </r>
  <r>
    <x v="822"/>
    <x v="20"/>
    <x v="1"/>
    <x v="38"/>
    <x v="648"/>
    <x v="89"/>
    <x v="0"/>
    <x v="1"/>
    <x v="0"/>
    <x v="3"/>
    <x v="2"/>
    <x v="2"/>
    <x v="789"/>
    <x v="822"/>
    <x v="2"/>
    <x v="2"/>
    <x v="1"/>
  </r>
  <r>
    <x v="823"/>
    <x v="41"/>
    <x v="4"/>
    <x v="656"/>
    <x v="649"/>
    <x v="473"/>
    <x v="0"/>
    <x v="0"/>
    <x v="1"/>
    <x v="3"/>
    <x v="0"/>
    <x v="2"/>
    <x v="296"/>
    <x v="823"/>
    <x v="0"/>
    <x v="2"/>
    <x v="0"/>
  </r>
  <r>
    <x v="824"/>
    <x v="22"/>
    <x v="14"/>
    <x v="657"/>
    <x v="650"/>
    <x v="474"/>
    <x v="1"/>
    <x v="0"/>
    <x v="0"/>
    <x v="0"/>
    <x v="0"/>
    <x v="0"/>
    <x v="790"/>
    <x v="824"/>
    <x v="0"/>
    <x v="2"/>
    <x v="1"/>
  </r>
  <r>
    <x v="825"/>
    <x v="8"/>
    <x v="2"/>
    <x v="658"/>
    <x v="651"/>
    <x v="423"/>
    <x v="1"/>
    <x v="1"/>
    <x v="0"/>
    <x v="3"/>
    <x v="1"/>
    <x v="0"/>
    <x v="791"/>
    <x v="825"/>
    <x v="0"/>
    <x v="2"/>
    <x v="1"/>
  </r>
  <r>
    <x v="826"/>
    <x v="9"/>
    <x v="2"/>
    <x v="659"/>
    <x v="56"/>
    <x v="305"/>
    <x v="0"/>
    <x v="0"/>
    <x v="0"/>
    <x v="0"/>
    <x v="0"/>
    <x v="0"/>
    <x v="792"/>
    <x v="826"/>
    <x v="1"/>
    <x v="2"/>
    <x v="1"/>
  </r>
  <r>
    <x v="827"/>
    <x v="33"/>
    <x v="12"/>
    <x v="660"/>
    <x v="568"/>
    <x v="219"/>
    <x v="1"/>
    <x v="1"/>
    <x v="0"/>
    <x v="3"/>
    <x v="1"/>
    <x v="2"/>
    <x v="793"/>
    <x v="827"/>
    <x v="1"/>
    <x v="2"/>
    <x v="1"/>
  </r>
  <r>
    <x v="828"/>
    <x v="8"/>
    <x v="15"/>
    <x v="661"/>
    <x v="652"/>
    <x v="475"/>
    <x v="1"/>
    <x v="1"/>
    <x v="0"/>
    <x v="3"/>
    <x v="0"/>
    <x v="0"/>
    <x v="794"/>
    <x v="828"/>
    <x v="0"/>
    <x v="2"/>
    <x v="1"/>
  </r>
  <r>
    <x v="829"/>
    <x v="28"/>
    <x v="12"/>
    <x v="662"/>
    <x v="653"/>
    <x v="351"/>
    <x v="0"/>
    <x v="0"/>
    <x v="0"/>
    <x v="1"/>
    <x v="1"/>
    <x v="2"/>
    <x v="795"/>
    <x v="829"/>
    <x v="0"/>
    <x v="2"/>
    <x v="1"/>
  </r>
  <r>
    <x v="830"/>
    <x v="27"/>
    <x v="14"/>
    <x v="143"/>
    <x v="654"/>
    <x v="354"/>
    <x v="1"/>
    <x v="0"/>
    <x v="0"/>
    <x v="3"/>
    <x v="0"/>
    <x v="0"/>
    <x v="287"/>
    <x v="830"/>
    <x v="0"/>
    <x v="2"/>
    <x v="1"/>
  </r>
  <r>
    <x v="831"/>
    <x v="5"/>
    <x v="6"/>
    <x v="663"/>
    <x v="18"/>
    <x v="476"/>
    <x v="0"/>
    <x v="0"/>
    <x v="0"/>
    <x v="0"/>
    <x v="0"/>
    <x v="0"/>
    <x v="796"/>
    <x v="831"/>
    <x v="1"/>
    <x v="2"/>
    <x v="1"/>
  </r>
  <r>
    <x v="832"/>
    <x v="5"/>
    <x v="4"/>
    <x v="664"/>
    <x v="366"/>
    <x v="477"/>
    <x v="0"/>
    <x v="0"/>
    <x v="0"/>
    <x v="0"/>
    <x v="1"/>
    <x v="0"/>
    <x v="797"/>
    <x v="832"/>
    <x v="0"/>
    <x v="2"/>
    <x v="1"/>
  </r>
  <r>
    <x v="833"/>
    <x v="23"/>
    <x v="12"/>
    <x v="559"/>
    <x v="655"/>
    <x v="478"/>
    <x v="1"/>
    <x v="0"/>
    <x v="0"/>
    <x v="3"/>
    <x v="1"/>
    <x v="1"/>
    <x v="798"/>
    <x v="833"/>
    <x v="1"/>
    <x v="2"/>
    <x v="1"/>
  </r>
  <r>
    <x v="834"/>
    <x v="2"/>
    <x v="3"/>
    <x v="665"/>
    <x v="656"/>
    <x v="463"/>
    <x v="1"/>
    <x v="0"/>
    <x v="0"/>
    <x v="1"/>
    <x v="1"/>
    <x v="0"/>
    <x v="799"/>
    <x v="834"/>
    <x v="1"/>
    <x v="2"/>
    <x v="1"/>
  </r>
  <r>
    <x v="835"/>
    <x v="13"/>
    <x v="3"/>
    <x v="666"/>
    <x v="657"/>
    <x v="184"/>
    <x v="1"/>
    <x v="0"/>
    <x v="0"/>
    <x v="3"/>
    <x v="2"/>
    <x v="1"/>
    <x v="800"/>
    <x v="835"/>
    <x v="0"/>
    <x v="2"/>
    <x v="1"/>
  </r>
  <r>
    <x v="836"/>
    <x v="34"/>
    <x v="3"/>
    <x v="667"/>
    <x v="658"/>
    <x v="216"/>
    <x v="0"/>
    <x v="0"/>
    <x v="0"/>
    <x v="3"/>
    <x v="0"/>
    <x v="1"/>
    <x v="337"/>
    <x v="836"/>
    <x v="2"/>
    <x v="2"/>
    <x v="1"/>
  </r>
  <r>
    <x v="837"/>
    <x v="19"/>
    <x v="14"/>
    <x v="464"/>
    <x v="106"/>
    <x v="466"/>
    <x v="0"/>
    <x v="0"/>
    <x v="0"/>
    <x v="0"/>
    <x v="0"/>
    <x v="0"/>
    <x v="801"/>
    <x v="837"/>
    <x v="0"/>
    <x v="2"/>
    <x v="1"/>
  </r>
  <r>
    <x v="838"/>
    <x v="5"/>
    <x v="0"/>
    <x v="207"/>
    <x v="9"/>
    <x v="479"/>
    <x v="0"/>
    <x v="0"/>
    <x v="0"/>
    <x v="0"/>
    <x v="2"/>
    <x v="0"/>
    <x v="15"/>
    <x v="838"/>
    <x v="2"/>
    <x v="2"/>
    <x v="1"/>
  </r>
  <r>
    <x v="839"/>
    <x v="11"/>
    <x v="3"/>
    <x v="668"/>
    <x v="659"/>
    <x v="480"/>
    <x v="0"/>
    <x v="0"/>
    <x v="0"/>
    <x v="0"/>
    <x v="2"/>
    <x v="0"/>
    <x v="802"/>
    <x v="839"/>
    <x v="2"/>
    <x v="2"/>
    <x v="1"/>
  </r>
  <r>
    <x v="840"/>
    <x v="5"/>
    <x v="3"/>
    <x v="669"/>
    <x v="660"/>
    <x v="481"/>
    <x v="0"/>
    <x v="0"/>
    <x v="0"/>
    <x v="0"/>
    <x v="0"/>
    <x v="0"/>
    <x v="803"/>
    <x v="840"/>
    <x v="2"/>
    <x v="2"/>
    <x v="1"/>
  </r>
  <r>
    <x v="841"/>
    <x v="24"/>
    <x v="1"/>
    <x v="621"/>
    <x v="428"/>
    <x v="256"/>
    <x v="1"/>
    <x v="0"/>
    <x v="0"/>
    <x v="1"/>
    <x v="0"/>
    <x v="1"/>
    <x v="804"/>
    <x v="841"/>
    <x v="1"/>
    <x v="2"/>
    <x v="1"/>
  </r>
  <r>
    <x v="842"/>
    <x v="28"/>
    <x v="3"/>
    <x v="670"/>
    <x v="661"/>
    <x v="482"/>
    <x v="0"/>
    <x v="0"/>
    <x v="0"/>
    <x v="1"/>
    <x v="0"/>
    <x v="2"/>
    <x v="259"/>
    <x v="842"/>
    <x v="1"/>
    <x v="2"/>
    <x v="1"/>
  </r>
  <r>
    <x v="843"/>
    <x v="5"/>
    <x v="3"/>
    <x v="437"/>
    <x v="662"/>
    <x v="207"/>
    <x v="0"/>
    <x v="0"/>
    <x v="0"/>
    <x v="0"/>
    <x v="1"/>
    <x v="0"/>
    <x v="805"/>
    <x v="843"/>
    <x v="1"/>
    <x v="2"/>
    <x v="1"/>
  </r>
  <r>
    <x v="844"/>
    <x v="5"/>
    <x v="0"/>
    <x v="671"/>
    <x v="663"/>
    <x v="290"/>
    <x v="0"/>
    <x v="0"/>
    <x v="0"/>
    <x v="0"/>
    <x v="1"/>
    <x v="0"/>
    <x v="806"/>
    <x v="844"/>
    <x v="0"/>
    <x v="2"/>
    <x v="1"/>
  </r>
  <r>
    <x v="845"/>
    <x v="11"/>
    <x v="0"/>
    <x v="672"/>
    <x v="664"/>
    <x v="185"/>
    <x v="0"/>
    <x v="0"/>
    <x v="0"/>
    <x v="0"/>
    <x v="1"/>
    <x v="0"/>
    <x v="807"/>
    <x v="845"/>
    <x v="1"/>
    <x v="2"/>
    <x v="1"/>
  </r>
  <r>
    <x v="846"/>
    <x v="2"/>
    <x v="1"/>
    <x v="673"/>
    <x v="665"/>
    <x v="483"/>
    <x v="1"/>
    <x v="0"/>
    <x v="0"/>
    <x v="1"/>
    <x v="0"/>
    <x v="0"/>
    <x v="23"/>
    <x v="846"/>
    <x v="1"/>
    <x v="2"/>
    <x v="1"/>
  </r>
  <r>
    <x v="847"/>
    <x v="8"/>
    <x v="1"/>
    <x v="674"/>
    <x v="32"/>
    <x v="484"/>
    <x v="1"/>
    <x v="1"/>
    <x v="0"/>
    <x v="3"/>
    <x v="0"/>
    <x v="0"/>
    <x v="808"/>
    <x v="847"/>
    <x v="1"/>
    <x v="2"/>
    <x v="1"/>
  </r>
  <r>
    <x v="848"/>
    <x v="44"/>
    <x v="1"/>
    <x v="49"/>
    <x v="666"/>
    <x v="388"/>
    <x v="0"/>
    <x v="0"/>
    <x v="0"/>
    <x v="3"/>
    <x v="2"/>
    <x v="2"/>
    <x v="809"/>
    <x v="848"/>
    <x v="0"/>
    <x v="2"/>
    <x v="1"/>
  </r>
  <r>
    <x v="849"/>
    <x v="23"/>
    <x v="8"/>
    <x v="41"/>
    <x v="667"/>
    <x v="184"/>
    <x v="1"/>
    <x v="0"/>
    <x v="0"/>
    <x v="3"/>
    <x v="1"/>
    <x v="1"/>
    <x v="810"/>
    <x v="849"/>
    <x v="1"/>
    <x v="2"/>
    <x v="1"/>
  </r>
  <r>
    <x v="850"/>
    <x v="2"/>
    <x v="0"/>
    <x v="675"/>
    <x v="668"/>
    <x v="485"/>
    <x v="1"/>
    <x v="0"/>
    <x v="0"/>
    <x v="1"/>
    <x v="1"/>
    <x v="0"/>
    <x v="257"/>
    <x v="850"/>
    <x v="2"/>
    <x v="2"/>
    <x v="1"/>
  </r>
  <r>
    <x v="851"/>
    <x v="16"/>
    <x v="15"/>
    <x v="171"/>
    <x v="669"/>
    <x v="93"/>
    <x v="1"/>
    <x v="1"/>
    <x v="0"/>
    <x v="3"/>
    <x v="0"/>
    <x v="2"/>
    <x v="811"/>
    <x v="851"/>
    <x v="1"/>
    <x v="2"/>
    <x v="1"/>
  </r>
  <r>
    <x v="852"/>
    <x v="12"/>
    <x v="3"/>
    <x v="74"/>
    <x v="670"/>
    <x v="486"/>
    <x v="1"/>
    <x v="0"/>
    <x v="0"/>
    <x v="1"/>
    <x v="1"/>
    <x v="0"/>
    <x v="812"/>
    <x v="852"/>
    <x v="1"/>
    <x v="2"/>
    <x v="1"/>
  </r>
  <r>
    <x v="853"/>
    <x v="12"/>
    <x v="0"/>
    <x v="676"/>
    <x v="671"/>
    <x v="487"/>
    <x v="1"/>
    <x v="0"/>
    <x v="0"/>
    <x v="1"/>
    <x v="1"/>
    <x v="0"/>
    <x v="812"/>
    <x v="853"/>
    <x v="0"/>
    <x v="2"/>
    <x v="1"/>
  </r>
  <r>
    <x v="854"/>
    <x v="5"/>
    <x v="1"/>
    <x v="205"/>
    <x v="362"/>
    <x v="488"/>
    <x v="0"/>
    <x v="0"/>
    <x v="0"/>
    <x v="0"/>
    <x v="0"/>
    <x v="0"/>
    <x v="813"/>
    <x v="854"/>
    <x v="0"/>
    <x v="2"/>
    <x v="1"/>
  </r>
  <r>
    <x v="855"/>
    <x v="24"/>
    <x v="1"/>
    <x v="677"/>
    <x v="672"/>
    <x v="473"/>
    <x v="1"/>
    <x v="0"/>
    <x v="0"/>
    <x v="1"/>
    <x v="0"/>
    <x v="2"/>
    <x v="814"/>
    <x v="855"/>
    <x v="2"/>
    <x v="2"/>
    <x v="1"/>
  </r>
  <r>
    <x v="856"/>
    <x v="0"/>
    <x v="1"/>
    <x v="678"/>
    <x v="673"/>
    <x v="266"/>
    <x v="0"/>
    <x v="0"/>
    <x v="0"/>
    <x v="0"/>
    <x v="0"/>
    <x v="0"/>
    <x v="815"/>
    <x v="856"/>
    <x v="0"/>
    <x v="2"/>
    <x v="1"/>
  </r>
  <r>
    <x v="857"/>
    <x v="22"/>
    <x v="0"/>
    <x v="381"/>
    <x v="674"/>
    <x v="489"/>
    <x v="1"/>
    <x v="0"/>
    <x v="0"/>
    <x v="0"/>
    <x v="0"/>
    <x v="0"/>
    <x v="652"/>
    <x v="857"/>
    <x v="0"/>
    <x v="2"/>
    <x v="1"/>
  </r>
  <r>
    <x v="858"/>
    <x v="0"/>
    <x v="1"/>
    <x v="679"/>
    <x v="403"/>
    <x v="488"/>
    <x v="0"/>
    <x v="0"/>
    <x v="0"/>
    <x v="0"/>
    <x v="0"/>
    <x v="0"/>
    <x v="816"/>
    <x v="858"/>
    <x v="0"/>
    <x v="2"/>
    <x v="1"/>
  </r>
  <r>
    <x v="859"/>
    <x v="0"/>
    <x v="1"/>
    <x v="680"/>
    <x v="675"/>
    <x v="490"/>
    <x v="0"/>
    <x v="0"/>
    <x v="0"/>
    <x v="0"/>
    <x v="1"/>
    <x v="0"/>
    <x v="817"/>
    <x v="859"/>
    <x v="1"/>
    <x v="2"/>
    <x v="1"/>
  </r>
  <r>
    <x v="860"/>
    <x v="40"/>
    <x v="1"/>
    <x v="49"/>
    <x v="676"/>
    <x v="98"/>
    <x v="1"/>
    <x v="0"/>
    <x v="0"/>
    <x v="3"/>
    <x v="0"/>
    <x v="2"/>
    <x v="818"/>
    <x v="860"/>
    <x v="0"/>
    <x v="2"/>
    <x v="1"/>
  </r>
  <r>
    <x v="861"/>
    <x v="13"/>
    <x v="2"/>
    <x v="296"/>
    <x v="520"/>
    <x v="259"/>
    <x v="1"/>
    <x v="0"/>
    <x v="0"/>
    <x v="3"/>
    <x v="1"/>
    <x v="1"/>
    <x v="819"/>
    <x v="861"/>
    <x v="0"/>
    <x v="2"/>
    <x v="1"/>
  </r>
  <r>
    <x v="862"/>
    <x v="18"/>
    <x v="13"/>
    <x v="681"/>
    <x v="677"/>
    <x v="473"/>
    <x v="0"/>
    <x v="1"/>
    <x v="0"/>
    <x v="3"/>
    <x v="2"/>
    <x v="2"/>
    <x v="820"/>
    <x v="862"/>
    <x v="1"/>
    <x v="2"/>
    <x v="1"/>
  </r>
  <r>
    <x v="863"/>
    <x v="28"/>
    <x v="14"/>
    <x v="682"/>
    <x v="606"/>
    <x v="189"/>
    <x v="0"/>
    <x v="0"/>
    <x v="0"/>
    <x v="1"/>
    <x v="0"/>
    <x v="2"/>
    <x v="821"/>
    <x v="863"/>
    <x v="2"/>
    <x v="2"/>
    <x v="1"/>
  </r>
  <r>
    <x v="864"/>
    <x v="4"/>
    <x v="4"/>
    <x v="63"/>
    <x v="678"/>
    <x v="368"/>
    <x v="0"/>
    <x v="0"/>
    <x v="0"/>
    <x v="0"/>
    <x v="0"/>
    <x v="2"/>
    <x v="822"/>
    <x v="864"/>
    <x v="0"/>
    <x v="2"/>
    <x v="1"/>
  </r>
  <r>
    <x v="865"/>
    <x v="5"/>
    <x v="2"/>
    <x v="683"/>
    <x v="679"/>
    <x v="398"/>
    <x v="0"/>
    <x v="0"/>
    <x v="0"/>
    <x v="0"/>
    <x v="0"/>
    <x v="0"/>
    <x v="823"/>
    <x v="865"/>
    <x v="2"/>
    <x v="2"/>
    <x v="1"/>
  </r>
  <r>
    <x v="866"/>
    <x v="24"/>
    <x v="3"/>
    <x v="684"/>
    <x v="315"/>
    <x v="120"/>
    <x v="1"/>
    <x v="0"/>
    <x v="0"/>
    <x v="1"/>
    <x v="1"/>
    <x v="2"/>
    <x v="824"/>
    <x v="866"/>
    <x v="0"/>
    <x v="2"/>
    <x v="1"/>
  </r>
  <r>
    <x v="867"/>
    <x v="8"/>
    <x v="3"/>
    <x v="98"/>
    <x v="680"/>
    <x v="491"/>
    <x v="1"/>
    <x v="1"/>
    <x v="0"/>
    <x v="3"/>
    <x v="2"/>
    <x v="0"/>
    <x v="825"/>
    <x v="867"/>
    <x v="0"/>
    <x v="2"/>
    <x v="1"/>
  </r>
  <r>
    <x v="868"/>
    <x v="8"/>
    <x v="3"/>
    <x v="11"/>
    <x v="419"/>
    <x v="492"/>
    <x v="1"/>
    <x v="1"/>
    <x v="0"/>
    <x v="3"/>
    <x v="0"/>
    <x v="0"/>
    <x v="826"/>
    <x v="868"/>
    <x v="2"/>
    <x v="2"/>
    <x v="1"/>
  </r>
  <r>
    <x v="869"/>
    <x v="8"/>
    <x v="6"/>
    <x v="685"/>
    <x v="278"/>
    <x v="493"/>
    <x v="1"/>
    <x v="1"/>
    <x v="0"/>
    <x v="3"/>
    <x v="1"/>
    <x v="0"/>
    <x v="827"/>
    <x v="869"/>
    <x v="0"/>
    <x v="2"/>
    <x v="1"/>
  </r>
  <r>
    <x v="870"/>
    <x v="8"/>
    <x v="15"/>
    <x v="686"/>
    <x v="681"/>
    <x v="494"/>
    <x v="1"/>
    <x v="1"/>
    <x v="0"/>
    <x v="3"/>
    <x v="0"/>
    <x v="0"/>
    <x v="828"/>
    <x v="870"/>
    <x v="1"/>
    <x v="2"/>
    <x v="1"/>
  </r>
  <r>
    <x v="871"/>
    <x v="3"/>
    <x v="3"/>
    <x v="687"/>
    <x v="682"/>
    <x v="239"/>
    <x v="0"/>
    <x v="0"/>
    <x v="0"/>
    <x v="0"/>
    <x v="1"/>
    <x v="2"/>
    <x v="829"/>
    <x v="871"/>
    <x v="1"/>
    <x v="2"/>
    <x v="1"/>
  </r>
  <r>
    <x v="872"/>
    <x v="24"/>
    <x v="15"/>
    <x v="366"/>
    <x v="683"/>
    <x v="495"/>
    <x v="1"/>
    <x v="0"/>
    <x v="0"/>
    <x v="1"/>
    <x v="1"/>
    <x v="2"/>
    <x v="830"/>
    <x v="872"/>
    <x v="1"/>
    <x v="2"/>
    <x v="1"/>
  </r>
  <r>
    <x v="873"/>
    <x v="22"/>
    <x v="1"/>
    <x v="688"/>
    <x v="203"/>
    <x v="295"/>
    <x v="1"/>
    <x v="0"/>
    <x v="0"/>
    <x v="0"/>
    <x v="0"/>
    <x v="0"/>
    <x v="831"/>
    <x v="873"/>
    <x v="2"/>
    <x v="2"/>
    <x v="1"/>
  </r>
  <r>
    <x v="874"/>
    <x v="22"/>
    <x v="1"/>
    <x v="689"/>
    <x v="101"/>
    <x v="68"/>
    <x v="1"/>
    <x v="0"/>
    <x v="0"/>
    <x v="0"/>
    <x v="1"/>
    <x v="0"/>
    <x v="217"/>
    <x v="874"/>
    <x v="1"/>
    <x v="2"/>
    <x v="1"/>
  </r>
  <r>
    <x v="875"/>
    <x v="24"/>
    <x v="0"/>
    <x v="690"/>
    <x v="684"/>
    <x v="335"/>
    <x v="1"/>
    <x v="0"/>
    <x v="0"/>
    <x v="1"/>
    <x v="2"/>
    <x v="2"/>
    <x v="832"/>
    <x v="875"/>
    <x v="0"/>
    <x v="2"/>
    <x v="1"/>
  </r>
  <r>
    <x v="876"/>
    <x v="26"/>
    <x v="12"/>
    <x v="530"/>
    <x v="685"/>
    <x v="496"/>
    <x v="1"/>
    <x v="0"/>
    <x v="0"/>
    <x v="3"/>
    <x v="1"/>
    <x v="0"/>
    <x v="833"/>
    <x v="876"/>
    <x v="2"/>
    <x v="2"/>
    <x v="1"/>
  </r>
  <r>
    <x v="877"/>
    <x v="4"/>
    <x v="12"/>
    <x v="691"/>
    <x v="11"/>
    <x v="497"/>
    <x v="0"/>
    <x v="0"/>
    <x v="0"/>
    <x v="0"/>
    <x v="1"/>
    <x v="2"/>
    <x v="834"/>
    <x v="877"/>
    <x v="0"/>
    <x v="2"/>
    <x v="1"/>
  </r>
  <r>
    <x v="878"/>
    <x v="19"/>
    <x v="1"/>
    <x v="692"/>
    <x v="243"/>
    <x v="498"/>
    <x v="0"/>
    <x v="0"/>
    <x v="0"/>
    <x v="0"/>
    <x v="1"/>
    <x v="0"/>
    <x v="835"/>
    <x v="878"/>
    <x v="1"/>
    <x v="2"/>
    <x v="1"/>
  </r>
  <r>
    <x v="879"/>
    <x v="8"/>
    <x v="0"/>
    <x v="693"/>
    <x v="40"/>
    <x v="55"/>
    <x v="1"/>
    <x v="1"/>
    <x v="0"/>
    <x v="3"/>
    <x v="1"/>
    <x v="0"/>
    <x v="836"/>
    <x v="879"/>
    <x v="1"/>
    <x v="2"/>
    <x v="1"/>
  </r>
  <r>
    <x v="880"/>
    <x v="24"/>
    <x v="1"/>
    <x v="694"/>
    <x v="686"/>
    <x v="122"/>
    <x v="1"/>
    <x v="0"/>
    <x v="0"/>
    <x v="1"/>
    <x v="0"/>
    <x v="2"/>
    <x v="837"/>
    <x v="880"/>
    <x v="0"/>
    <x v="2"/>
    <x v="1"/>
  </r>
  <r>
    <x v="881"/>
    <x v="13"/>
    <x v="1"/>
    <x v="248"/>
    <x v="56"/>
    <x v="203"/>
    <x v="1"/>
    <x v="0"/>
    <x v="0"/>
    <x v="3"/>
    <x v="2"/>
    <x v="2"/>
    <x v="838"/>
    <x v="881"/>
    <x v="0"/>
    <x v="2"/>
    <x v="1"/>
  </r>
  <r>
    <x v="882"/>
    <x v="8"/>
    <x v="3"/>
    <x v="695"/>
    <x v="419"/>
    <x v="404"/>
    <x v="1"/>
    <x v="1"/>
    <x v="0"/>
    <x v="3"/>
    <x v="2"/>
    <x v="0"/>
    <x v="839"/>
    <x v="882"/>
    <x v="1"/>
    <x v="2"/>
    <x v="1"/>
  </r>
  <r>
    <x v="883"/>
    <x v="13"/>
    <x v="1"/>
    <x v="696"/>
    <x v="687"/>
    <x v="229"/>
    <x v="1"/>
    <x v="0"/>
    <x v="0"/>
    <x v="3"/>
    <x v="0"/>
    <x v="1"/>
    <x v="840"/>
    <x v="883"/>
    <x v="0"/>
    <x v="2"/>
    <x v="1"/>
  </r>
  <r>
    <x v="884"/>
    <x v="13"/>
    <x v="1"/>
    <x v="697"/>
    <x v="360"/>
    <x v="109"/>
    <x v="1"/>
    <x v="0"/>
    <x v="0"/>
    <x v="3"/>
    <x v="2"/>
    <x v="1"/>
    <x v="841"/>
    <x v="884"/>
    <x v="1"/>
    <x v="2"/>
    <x v="1"/>
  </r>
  <r>
    <x v="885"/>
    <x v="13"/>
    <x v="1"/>
    <x v="698"/>
    <x v="688"/>
    <x v="85"/>
    <x v="1"/>
    <x v="0"/>
    <x v="0"/>
    <x v="3"/>
    <x v="0"/>
    <x v="1"/>
    <x v="842"/>
    <x v="885"/>
    <x v="2"/>
    <x v="2"/>
    <x v="1"/>
  </r>
  <r>
    <x v="886"/>
    <x v="29"/>
    <x v="1"/>
    <x v="699"/>
    <x v="689"/>
    <x v="65"/>
    <x v="0"/>
    <x v="0"/>
    <x v="0"/>
    <x v="0"/>
    <x v="1"/>
    <x v="1"/>
    <x v="843"/>
    <x v="886"/>
    <x v="1"/>
    <x v="2"/>
    <x v="1"/>
  </r>
  <r>
    <x v="887"/>
    <x v="42"/>
    <x v="12"/>
    <x v="700"/>
    <x v="690"/>
    <x v="149"/>
    <x v="0"/>
    <x v="0"/>
    <x v="0"/>
    <x v="0"/>
    <x v="0"/>
    <x v="1"/>
    <x v="844"/>
    <x v="887"/>
    <x v="0"/>
    <x v="2"/>
    <x v="1"/>
  </r>
  <r>
    <x v="888"/>
    <x v="38"/>
    <x v="1"/>
    <x v="701"/>
    <x v="691"/>
    <x v="178"/>
    <x v="0"/>
    <x v="0"/>
    <x v="0"/>
    <x v="3"/>
    <x v="0"/>
    <x v="1"/>
    <x v="845"/>
    <x v="888"/>
    <x v="0"/>
    <x v="2"/>
    <x v="1"/>
  </r>
  <r>
    <x v="889"/>
    <x v="5"/>
    <x v="3"/>
    <x v="168"/>
    <x v="692"/>
    <x v="499"/>
    <x v="0"/>
    <x v="0"/>
    <x v="0"/>
    <x v="0"/>
    <x v="1"/>
    <x v="0"/>
    <x v="309"/>
    <x v="889"/>
    <x v="0"/>
    <x v="2"/>
    <x v="1"/>
  </r>
  <r>
    <x v="890"/>
    <x v="5"/>
    <x v="0"/>
    <x v="702"/>
    <x v="664"/>
    <x v="469"/>
    <x v="0"/>
    <x v="0"/>
    <x v="0"/>
    <x v="0"/>
    <x v="2"/>
    <x v="0"/>
    <x v="846"/>
    <x v="890"/>
    <x v="2"/>
    <x v="2"/>
    <x v="1"/>
  </r>
  <r>
    <x v="891"/>
    <x v="19"/>
    <x v="1"/>
    <x v="703"/>
    <x v="693"/>
    <x v="265"/>
    <x v="0"/>
    <x v="0"/>
    <x v="0"/>
    <x v="0"/>
    <x v="1"/>
    <x v="0"/>
    <x v="345"/>
    <x v="891"/>
    <x v="0"/>
    <x v="2"/>
    <x v="1"/>
  </r>
  <r>
    <x v="892"/>
    <x v="42"/>
    <x v="12"/>
    <x v="704"/>
    <x v="694"/>
    <x v="500"/>
    <x v="0"/>
    <x v="0"/>
    <x v="0"/>
    <x v="0"/>
    <x v="0"/>
    <x v="2"/>
    <x v="847"/>
    <x v="892"/>
    <x v="0"/>
    <x v="2"/>
    <x v="1"/>
  </r>
  <r>
    <x v="893"/>
    <x v="5"/>
    <x v="1"/>
    <x v="19"/>
    <x v="570"/>
    <x v="501"/>
    <x v="1"/>
    <x v="1"/>
    <x v="0"/>
    <x v="3"/>
    <x v="0"/>
    <x v="0"/>
    <x v="848"/>
    <x v="893"/>
    <x v="1"/>
    <x v="2"/>
    <x v="1"/>
  </r>
  <r>
    <x v="894"/>
    <x v="8"/>
    <x v="1"/>
    <x v="705"/>
    <x v="247"/>
    <x v="453"/>
    <x v="1"/>
    <x v="1"/>
    <x v="0"/>
    <x v="3"/>
    <x v="0"/>
    <x v="0"/>
    <x v="791"/>
    <x v="894"/>
    <x v="1"/>
    <x v="2"/>
    <x v="1"/>
  </r>
  <r>
    <x v="895"/>
    <x v="0"/>
    <x v="3"/>
    <x v="706"/>
    <x v="65"/>
    <x v="400"/>
    <x v="0"/>
    <x v="0"/>
    <x v="0"/>
    <x v="0"/>
    <x v="1"/>
    <x v="0"/>
    <x v="849"/>
    <x v="895"/>
    <x v="0"/>
    <x v="2"/>
    <x v="1"/>
  </r>
  <r>
    <x v="896"/>
    <x v="0"/>
    <x v="2"/>
    <x v="707"/>
    <x v="467"/>
    <x v="20"/>
    <x v="0"/>
    <x v="0"/>
    <x v="0"/>
    <x v="0"/>
    <x v="1"/>
    <x v="0"/>
    <x v="850"/>
    <x v="896"/>
    <x v="1"/>
    <x v="2"/>
    <x v="1"/>
  </r>
  <r>
    <x v="897"/>
    <x v="0"/>
    <x v="3"/>
    <x v="708"/>
    <x v="257"/>
    <x v="502"/>
    <x v="0"/>
    <x v="0"/>
    <x v="0"/>
    <x v="0"/>
    <x v="0"/>
    <x v="0"/>
    <x v="851"/>
    <x v="897"/>
    <x v="0"/>
    <x v="2"/>
    <x v="1"/>
  </r>
  <r>
    <x v="898"/>
    <x v="32"/>
    <x v="13"/>
    <x v="38"/>
    <x v="695"/>
    <x v="58"/>
    <x v="0"/>
    <x v="0"/>
    <x v="0"/>
    <x v="3"/>
    <x v="0"/>
    <x v="1"/>
    <x v="852"/>
    <x v="898"/>
    <x v="2"/>
    <x v="2"/>
    <x v="1"/>
  </r>
  <r>
    <x v="899"/>
    <x v="26"/>
    <x v="12"/>
    <x v="709"/>
    <x v="696"/>
    <x v="12"/>
    <x v="1"/>
    <x v="0"/>
    <x v="0"/>
    <x v="3"/>
    <x v="2"/>
    <x v="0"/>
    <x v="853"/>
    <x v="899"/>
    <x v="2"/>
    <x v="2"/>
    <x v="1"/>
  </r>
  <r>
    <x v="900"/>
    <x v="24"/>
    <x v="1"/>
    <x v="710"/>
    <x v="401"/>
    <x v="103"/>
    <x v="1"/>
    <x v="0"/>
    <x v="0"/>
    <x v="1"/>
    <x v="0"/>
    <x v="2"/>
    <x v="854"/>
    <x v="900"/>
    <x v="1"/>
    <x v="2"/>
    <x v="1"/>
  </r>
  <r>
    <x v="901"/>
    <x v="18"/>
    <x v="14"/>
    <x v="469"/>
    <x v="697"/>
    <x v="81"/>
    <x v="0"/>
    <x v="1"/>
    <x v="0"/>
    <x v="3"/>
    <x v="0"/>
    <x v="2"/>
    <x v="855"/>
    <x v="901"/>
    <x v="0"/>
    <x v="2"/>
    <x v="1"/>
  </r>
  <r>
    <x v="902"/>
    <x v="11"/>
    <x v="3"/>
    <x v="711"/>
    <x v="698"/>
    <x v="130"/>
    <x v="0"/>
    <x v="0"/>
    <x v="0"/>
    <x v="0"/>
    <x v="0"/>
    <x v="0"/>
    <x v="57"/>
    <x v="902"/>
    <x v="1"/>
    <x v="2"/>
    <x v="1"/>
  </r>
  <r>
    <x v="903"/>
    <x v="11"/>
    <x v="2"/>
    <x v="712"/>
    <x v="699"/>
    <x v="503"/>
    <x v="0"/>
    <x v="0"/>
    <x v="0"/>
    <x v="0"/>
    <x v="1"/>
    <x v="0"/>
    <x v="856"/>
    <x v="903"/>
    <x v="2"/>
    <x v="2"/>
    <x v="1"/>
  </r>
  <r>
    <x v="904"/>
    <x v="37"/>
    <x v="14"/>
    <x v="713"/>
    <x v="566"/>
    <x v="200"/>
    <x v="0"/>
    <x v="0"/>
    <x v="0"/>
    <x v="0"/>
    <x v="1"/>
    <x v="1"/>
    <x v="857"/>
    <x v="904"/>
    <x v="0"/>
    <x v="2"/>
    <x v="1"/>
  </r>
  <r>
    <x v="905"/>
    <x v="20"/>
    <x v="1"/>
    <x v="667"/>
    <x v="700"/>
    <x v="70"/>
    <x v="0"/>
    <x v="1"/>
    <x v="0"/>
    <x v="3"/>
    <x v="2"/>
    <x v="2"/>
    <x v="592"/>
    <x v="905"/>
    <x v="2"/>
    <x v="2"/>
    <x v="1"/>
  </r>
  <r>
    <x v="906"/>
    <x v="33"/>
    <x v="12"/>
    <x v="714"/>
    <x v="677"/>
    <x v="208"/>
    <x v="1"/>
    <x v="1"/>
    <x v="0"/>
    <x v="3"/>
    <x v="0"/>
    <x v="1"/>
    <x v="858"/>
    <x v="906"/>
    <x v="2"/>
    <x v="2"/>
    <x v="1"/>
  </r>
  <r>
    <x v="907"/>
    <x v="22"/>
    <x v="0"/>
    <x v="715"/>
    <x v="25"/>
    <x v="386"/>
    <x v="1"/>
    <x v="0"/>
    <x v="0"/>
    <x v="0"/>
    <x v="2"/>
    <x v="0"/>
    <x v="78"/>
    <x v="907"/>
    <x v="0"/>
    <x v="2"/>
    <x v="1"/>
  </r>
  <r>
    <x v="908"/>
    <x v="13"/>
    <x v="0"/>
    <x v="282"/>
    <x v="701"/>
    <x v="31"/>
    <x v="1"/>
    <x v="0"/>
    <x v="0"/>
    <x v="3"/>
    <x v="1"/>
    <x v="2"/>
    <x v="859"/>
    <x v="908"/>
    <x v="2"/>
    <x v="2"/>
    <x v="1"/>
  </r>
  <r>
    <x v="909"/>
    <x v="11"/>
    <x v="1"/>
    <x v="716"/>
    <x v="44"/>
    <x v="271"/>
    <x v="0"/>
    <x v="0"/>
    <x v="0"/>
    <x v="0"/>
    <x v="0"/>
    <x v="0"/>
    <x v="860"/>
    <x v="909"/>
    <x v="2"/>
    <x v="2"/>
    <x v="1"/>
  </r>
  <r>
    <x v="910"/>
    <x v="13"/>
    <x v="4"/>
    <x v="717"/>
    <x v="702"/>
    <x v="353"/>
    <x v="1"/>
    <x v="0"/>
    <x v="0"/>
    <x v="3"/>
    <x v="0"/>
    <x v="2"/>
    <x v="861"/>
    <x v="910"/>
    <x v="2"/>
    <x v="2"/>
    <x v="1"/>
  </r>
  <r>
    <x v="911"/>
    <x v="42"/>
    <x v="8"/>
    <x v="357"/>
    <x v="525"/>
    <x v="374"/>
    <x v="0"/>
    <x v="0"/>
    <x v="0"/>
    <x v="0"/>
    <x v="1"/>
    <x v="2"/>
    <x v="862"/>
    <x v="911"/>
    <x v="1"/>
    <x v="2"/>
    <x v="1"/>
  </r>
  <r>
    <x v="912"/>
    <x v="13"/>
    <x v="9"/>
    <x v="79"/>
    <x v="703"/>
    <x v="159"/>
    <x v="1"/>
    <x v="0"/>
    <x v="0"/>
    <x v="3"/>
    <x v="0"/>
    <x v="2"/>
    <x v="863"/>
    <x v="912"/>
    <x v="0"/>
    <x v="2"/>
    <x v="1"/>
  </r>
  <r>
    <x v="913"/>
    <x v="13"/>
    <x v="9"/>
    <x v="718"/>
    <x v="524"/>
    <x v="252"/>
    <x v="1"/>
    <x v="0"/>
    <x v="0"/>
    <x v="3"/>
    <x v="0"/>
    <x v="2"/>
    <x v="864"/>
    <x v="913"/>
    <x v="1"/>
    <x v="2"/>
    <x v="1"/>
  </r>
  <r>
    <x v="914"/>
    <x v="13"/>
    <x v="14"/>
    <x v="719"/>
    <x v="190"/>
    <x v="251"/>
    <x v="1"/>
    <x v="0"/>
    <x v="0"/>
    <x v="3"/>
    <x v="0"/>
    <x v="2"/>
    <x v="463"/>
    <x v="914"/>
    <x v="1"/>
    <x v="2"/>
    <x v="1"/>
  </r>
  <r>
    <x v="915"/>
    <x v="39"/>
    <x v="0"/>
    <x v="720"/>
    <x v="704"/>
    <x v="352"/>
    <x v="0"/>
    <x v="0"/>
    <x v="1"/>
    <x v="3"/>
    <x v="1"/>
    <x v="2"/>
    <x v="865"/>
    <x v="915"/>
    <x v="0"/>
    <x v="2"/>
    <x v="1"/>
  </r>
  <r>
    <x v="916"/>
    <x v="22"/>
    <x v="0"/>
    <x v="721"/>
    <x v="705"/>
    <x v="306"/>
    <x v="1"/>
    <x v="0"/>
    <x v="0"/>
    <x v="0"/>
    <x v="0"/>
    <x v="0"/>
    <x v="866"/>
    <x v="916"/>
    <x v="1"/>
    <x v="2"/>
    <x v="1"/>
  </r>
  <r>
    <x v="917"/>
    <x v="22"/>
    <x v="3"/>
    <x v="365"/>
    <x v="425"/>
    <x v="423"/>
    <x v="1"/>
    <x v="0"/>
    <x v="0"/>
    <x v="0"/>
    <x v="2"/>
    <x v="0"/>
    <x v="867"/>
    <x v="917"/>
    <x v="2"/>
    <x v="2"/>
    <x v="1"/>
  </r>
  <r>
    <x v="918"/>
    <x v="22"/>
    <x v="2"/>
    <x v="45"/>
    <x v="443"/>
    <x v="504"/>
    <x v="1"/>
    <x v="0"/>
    <x v="0"/>
    <x v="0"/>
    <x v="0"/>
    <x v="0"/>
    <x v="868"/>
    <x v="918"/>
    <x v="0"/>
    <x v="2"/>
    <x v="1"/>
  </r>
  <r>
    <x v="919"/>
    <x v="19"/>
    <x v="3"/>
    <x v="722"/>
    <x v="171"/>
    <x v="279"/>
    <x v="0"/>
    <x v="0"/>
    <x v="0"/>
    <x v="0"/>
    <x v="1"/>
    <x v="0"/>
    <x v="869"/>
    <x v="919"/>
    <x v="0"/>
    <x v="2"/>
    <x v="1"/>
  </r>
  <r>
    <x v="920"/>
    <x v="13"/>
    <x v="0"/>
    <x v="723"/>
    <x v="85"/>
    <x v="173"/>
    <x v="1"/>
    <x v="0"/>
    <x v="0"/>
    <x v="3"/>
    <x v="0"/>
    <x v="2"/>
    <x v="859"/>
    <x v="920"/>
    <x v="2"/>
    <x v="2"/>
    <x v="1"/>
  </r>
  <r>
    <x v="921"/>
    <x v="13"/>
    <x v="3"/>
    <x v="724"/>
    <x v="382"/>
    <x v="339"/>
    <x v="1"/>
    <x v="0"/>
    <x v="0"/>
    <x v="3"/>
    <x v="2"/>
    <x v="2"/>
    <x v="870"/>
    <x v="921"/>
    <x v="2"/>
    <x v="2"/>
    <x v="1"/>
  </r>
  <r>
    <x v="922"/>
    <x v="11"/>
    <x v="1"/>
    <x v="725"/>
    <x v="80"/>
    <x v="480"/>
    <x v="0"/>
    <x v="0"/>
    <x v="0"/>
    <x v="0"/>
    <x v="0"/>
    <x v="0"/>
    <x v="871"/>
    <x v="922"/>
    <x v="0"/>
    <x v="2"/>
    <x v="1"/>
  </r>
  <r>
    <x v="923"/>
    <x v="13"/>
    <x v="3"/>
    <x v="726"/>
    <x v="683"/>
    <x v="69"/>
    <x v="1"/>
    <x v="0"/>
    <x v="0"/>
    <x v="3"/>
    <x v="0"/>
    <x v="2"/>
    <x v="872"/>
    <x v="923"/>
    <x v="2"/>
    <x v="2"/>
    <x v="1"/>
  </r>
  <r>
    <x v="924"/>
    <x v="11"/>
    <x v="1"/>
    <x v="727"/>
    <x v="88"/>
    <x v="64"/>
    <x v="0"/>
    <x v="0"/>
    <x v="0"/>
    <x v="0"/>
    <x v="1"/>
    <x v="0"/>
    <x v="873"/>
    <x v="924"/>
    <x v="2"/>
    <x v="2"/>
    <x v="1"/>
  </r>
  <r>
    <x v="925"/>
    <x v="13"/>
    <x v="3"/>
    <x v="728"/>
    <x v="706"/>
    <x v="178"/>
    <x v="1"/>
    <x v="0"/>
    <x v="0"/>
    <x v="3"/>
    <x v="1"/>
    <x v="1"/>
    <x v="874"/>
    <x v="925"/>
    <x v="0"/>
    <x v="2"/>
    <x v="1"/>
  </r>
  <r>
    <x v="926"/>
    <x v="13"/>
    <x v="0"/>
    <x v="565"/>
    <x v="316"/>
    <x v="47"/>
    <x v="1"/>
    <x v="0"/>
    <x v="0"/>
    <x v="3"/>
    <x v="2"/>
    <x v="2"/>
    <x v="870"/>
    <x v="926"/>
    <x v="0"/>
    <x v="2"/>
    <x v="1"/>
  </r>
  <r>
    <x v="927"/>
    <x v="11"/>
    <x v="1"/>
    <x v="729"/>
    <x v="567"/>
    <x v="205"/>
    <x v="0"/>
    <x v="0"/>
    <x v="0"/>
    <x v="0"/>
    <x v="0"/>
    <x v="0"/>
    <x v="875"/>
    <x v="927"/>
    <x v="1"/>
    <x v="2"/>
    <x v="1"/>
  </r>
  <r>
    <x v="928"/>
    <x v="37"/>
    <x v="12"/>
    <x v="730"/>
    <x v="707"/>
    <x v="251"/>
    <x v="0"/>
    <x v="0"/>
    <x v="0"/>
    <x v="0"/>
    <x v="2"/>
    <x v="2"/>
    <x v="876"/>
    <x v="928"/>
    <x v="0"/>
    <x v="2"/>
    <x v="1"/>
  </r>
  <r>
    <x v="929"/>
    <x v="24"/>
    <x v="4"/>
    <x v="731"/>
    <x v="355"/>
    <x v="505"/>
    <x v="1"/>
    <x v="0"/>
    <x v="0"/>
    <x v="1"/>
    <x v="2"/>
    <x v="2"/>
    <x v="877"/>
    <x v="929"/>
    <x v="0"/>
    <x v="2"/>
    <x v="1"/>
  </r>
  <r>
    <x v="930"/>
    <x v="18"/>
    <x v="12"/>
    <x v="566"/>
    <x v="708"/>
    <x v="478"/>
    <x v="0"/>
    <x v="1"/>
    <x v="0"/>
    <x v="3"/>
    <x v="2"/>
    <x v="1"/>
    <x v="878"/>
    <x v="930"/>
    <x v="1"/>
    <x v="2"/>
    <x v="1"/>
  </r>
  <r>
    <x v="931"/>
    <x v="13"/>
    <x v="1"/>
    <x v="161"/>
    <x v="124"/>
    <x v="288"/>
    <x v="1"/>
    <x v="0"/>
    <x v="0"/>
    <x v="3"/>
    <x v="1"/>
    <x v="1"/>
    <x v="879"/>
    <x v="931"/>
    <x v="1"/>
    <x v="2"/>
    <x v="1"/>
  </r>
  <r>
    <x v="932"/>
    <x v="8"/>
    <x v="0"/>
    <x v="732"/>
    <x v="350"/>
    <x v="506"/>
    <x v="1"/>
    <x v="1"/>
    <x v="0"/>
    <x v="3"/>
    <x v="1"/>
    <x v="0"/>
    <x v="880"/>
    <x v="932"/>
    <x v="0"/>
    <x v="2"/>
    <x v="1"/>
  </r>
  <r>
    <x v="933"/>
    <x v="16"/>
    <x v="3"/>
    <x v="733"/>
    <x v="709"/>
    <x v="427"/>
    <x v="1"/>
    <x v="1"/>
    <x v="0"/>
    <x v="3"/>
    <x v="2"/>
    <x v="1"/>
    <x v="881"/>
    <x v="933"/>
    <x v="1"/>
    <x v="2"/>
    <x v="1"/>
  </r>
  <r>
    <x v="934"/>
    <x v="23"/>
    <x v="3"/>
    <x v="734"/>
    <x v="710"/>
    <x v="117"/>
    <x v="1"/>
    <x v="0"/>
    <x v="0"/>
    <x v="3"/>
    <x v="2"/>
    <x v="2"/>
    <x v="298"/>
    <x v="934"/>
    <x v="1"/>
    <x v="2"/>
    <x v="1"/>
  </r>
  <r>
    <x v="935"/>
    <x v="13"/>
    <x v="1"/>
    <x v="57"/>
    <x v="276"/>
    <x v="82"/>
    <x v="1"/>
    <x v="0"/>
    <x v="0"/>
    <x v="3"/>
    <x v="2"/>
    <x v="2"/>
    <x v="882"/>
    <x v="935"/>
    <x v="1"/>
    <x v="2"/>
    <x v="1"/>
  </r>
  <r>
    <x v="936"/>
    <x v="32"/>
    <x v="12"/>
    <x v="735"/>
    <x v="677"/>
    <x v="169"/>
    <x v="0"/>
    <x v="0"/>
    <x v="0"/>
    <x v="3"/>
    <x v="1"/>
    <x v="1"/>
    <x v="883"/>
    <x v="936"/>
    <x v="0"/>
    <x v="2"/>
    <x v="1"/>
  </r>
  <r>
    <x v="937"/>
    <x v="16"/>
    <x v="2"/>
    <x v="736"/>
    <x v="711"/>
    <x v="140"/>
    <x v="1"/>
    <x v="1"/>
    <x v="0"/>
    <x v="3"/>
    <x v="0"/>
    <x v="2"/>
    <x v="884"/>
    <x v="937"/>
    <x v="1"/>
    <x v="2"/>
    <x v="1"/>
  </r>
  <r>
    <x v="938"/>
    <x v="37"/>
    <x v="14"/>
    <x v="737"/>
    <x v="712"/>
    <x v="243"/>
    <x v="0"/>
    <x v="0"/>
    <x v="0"/>
    <x v="0"/>
    <x v="2"/>
    <x v="2"/>
    <x v="885"/>
    <x v="938"/>
    <x v="2"/>
    <x v="2"/>
    <x v="1"/>
  </r>
  <r>
    <x v="939"/>
    <x v="2"/>
    <x v="14"/>
    <x v="344"/>
    <x v="713"/>
    <x v="310"/>
    <x v="1"/>
    <x v="0"/>
    <x v="0"/>
    <x v="1"/>
    <x v="0"/>
    <x v="0"/>
    <x v="886"/>
    <x v="939"/>
    <x v="1"/>
    <x v="2"/>
    <x v="1"/>
  </r>
  <r>
    <x v="940"/>
    <x v="24"/>
    <x v="3"/>
    <x v="738"/>
    <x v="184"/>
    <x v="507"/>
    <x v="1"/>
    <x v="0"/>
    <x v="0"/>
    <x v="1"/>
    <x v="1"/>
    <x v="2"/>
    <x v="887"/>
    <x v="940"/>
    <x v="1"/>
    <x v="2"/>
    <x v="1"/>
  </r>
  <r>
    <x v="941"/>
    <x v="24"/>
    <x v="2"/>
    <x v="739"/>
    <x v="570"/>
    <x v="180"/>
    <x v="1"/>
    <x v="0"/>
    <x v="0"/>
    <x v="1"/>
    <x v="0"/>
    <x v="2"/>
    <x v="888"/>
    <x v="941"/>
    <x v="0"/>
    <x v="2"/>
    <x v="1"/>
  </r>
  <r>
    <x v="942"/>
    <x v="24"/>
    <x v="2"/>
    <x v="740"/>
    <x v="276"/>
    <x v="98"/>
    <x v="1"/>
    <x v="0"/>
    <x v="0"/>
    <x v="1"/>
    <x v="0"/>
    <x v="2"/>
    <x v="889"/>
    <x v="942"/>
    <x v="1"/>
    <x v="2"/>
    <x v="1"/>
  </r>
  <r>
    <x v="943"/>
    <x v="6"/>
    <x v="8"/>
    <x v="741"/>
    <x v="209"/>
    <x v="83"/>
    <x v="0"/>
    <x v="0"/>
    <x v="0"/>
    <x v="0"/>
    <x v="0"/>
    <x v="2"/>
    <x v="890"/>
    <x v="943"/>
    <x v="2"/>
    <x v="2"/>
    <x v="1"/>
  </r>
  <r>
    <x v="944"/>
    <x v="24"/>
    <x v="2"/>
    <x v="83"/>
    <x v="237"/>
    <x v="508"/>
    <x v="1"/>
    <x v="0"/>
    <x v="0"/>
    <x v="1"/>
    <x v="0"/>
    <x v="2"/>
    <x v="891"/>
    <x v="944"/>
    <x v="2"/>
    <x v="2"/>
    <x v="1"/>
  </r>
  <r>
    <x v="945"/>
    <x v="26"/>
    <x v="13"/>
    <x v="19"/>
    <x v="66"/>
    <x v="509"/>
    <x v="1"/>
    <x v="0"/>
    <x v="0"/>
    <x v="3"/>
    <x v="1"/>
    <x v="0"/>
    <x v="892"/>
    <x v="945"/>
    <x v="0"/>
    <x v="2"/>
    <x v="1"/>
  </r>
  <r>
    <x v="946"/>
    <x v="13"/>
    <x v="16"/>
    <x v="742"/>
    <x v="714"/>
    <x v="507"/>
    <x v="1"/>
    <x v="0"/>
    <x v="0"/>
    <x v="3"/>
    <x v="2"/>
    <x v="2"/>
    <x v="893"/>
    <x v="946"/>
    <x v="1"/>
    <x v="2"/>
    <x v="1"/>
  </r>
  <r>
    <x v="947"/>
    <x v="11"/>
    <x v="3"/>
    <x v="135"/>
    <x v="715"/>
    <x v="510"/>
    <x v="0"/>
    <x v="0"/>
    <x v="0"/>
    <x v="0"/>
    <x v="0"/>
    <x v="0"/>
    <x v="894"/>
    <x v="947"/>
    <x v="0"/>
    <x v="2"/>
    <x v="1"/>
  </r>
  <r>
    <x v="948"/>
    <x v="11"/>
    <x v="4"/>
    <x v="201"/>
    <x v="716"/>
    <x v="511"/>
    <x v="0"/>
    <x v="0"/>
    <x v="0"/>
    <x v="0"/>
    <x v="2"/>
    <x v="0"/>
    <x v="895"/>
    <x v="948"/>
    <x v="0"/>
    <x v="2"/>
    <x v="1"/>
  </r>
  <r>
    <x v="949"/>
    <x v="11"/>
    <x v="0"/>
    <x v="398"/>
    <x v="438"/>
    <x v="487"/>
    <x v="0"/>
    <x v="0"/>
    <x v="0"/>
    <x v="0"/>
    <x v="0"/>
    <x v="0"/>
    <x v="11"/>
    <x v="949"/>
    <x v="1"/>
    <x v="2"/>
    <x v="1"/>
  </r>
  <r>
    <x v="950"/>
    <x v="30"/>
    <x v="3"/>
    <x v="743"/>
    <x v="330"/>
    <x v="371"/>
    <x v="0"/>
    <x v="0"/>
    <x v="0"/>
    <x v="1"/>
    <x v="0"/>
    <x v="0"/>
    <x v="896"/>
    <x v="950"/>
    <x v="2"/>
    <x v="2"/>
    <x v="1"/>
  </r>
  <r>
    <x v="951"/>
    <x v="14"/>
    <x v="1"/>
    <x v="744"/>
    <x v="717"/>
    <x v="512"/>
    <x v="0"/>
    <x v="0"/>
    <x v="0"/>
    <x v="0"/>
    <x v="0"/>
    <x v="0"/>
    <x v="897"/>
    <x v="951"/>
    <x v="1"/>
    <x v="2"/>
    <x v="1"/>
  </r>
  <r>
    <x v="952"/>
    <x v="0"/>
    <x v="3"/>
    <x v="745"/>
    <x v="516"/>
    <x v="333"/>
    <x v="0"/>
    <x v="0"/>
    <x v="0"/>
    <x v="0"/>
    <x v="1"/>
    <x v="0"/>
    <x v="898"/>
    <x v="952"/>
    <x v="1"/>
    <x v="2"/>
    <x v="1"/>
  </r>
  <r>
    <x v="953"/>
    <x v="11"/>
    <x v="6"/>
    <x v="746"/>
    <x v="628"/>
    <x v="187"/>
    <x v="0"/>
    <x v="0"/>
    <x v="0"/>
    <x v="0"/>
    <x v="1"/>
    <x v="0"/>
    <x v="875"/>
    <x v="953"/>
    <x v="1"/>
    <x v="2"/>
    <x v="1"/>
  </r>
  <r>
    <x v="954"/>
    <x v="2"/>
    <x v="1"/>
    <x v="685"/>
    <x v="718"/>
    <x v="513"/>
    <x v="1"/>
    <x v="0"/>
    <x v="0"/>
    <x v="1"/>
    <x v="0"/>
    <x v="0"/>
    <x v="899"/>
    <x v="954"/>
    <x v="1"/>
    <x v="2"/>
    <x v="1"/>
  </r>
  <r>
    <x v="955"/>
    <x v="23"/>
    <x v="12"/>
    <x v="747"/>
    <x v="719"/>
    <x v="133"/>
    <x v="1"/>
    <x v="0"/>
    <x v="0"/>
    <x v="3"/>
    <x v="0"/>
    <x v="2"/>
    <x v="900"/>
    <x v="955"/>
    <x v="1"/>
    <x v="2"/>
    <x v="1"/>
  </r>
  <r>
    <x v="956"/>
    <x v="14"/>
    <x v="1"/>
    <x v="135"/>
    <x v="720"/>
    <x v="323"/>
    <x v="0"/>
    <x v="0"/>
    <x v="0"/>
    <x v="0"/>
    <x v="0"/>
    <x v="0"/>
    <x v="901"/>
    <x v="956"/>
    <x v="1"/>
    <x v="2"/>
    <x v="1"/>
  </r>
  <r>
    <x v="957"/>
    <x v="0"/>
    <x v="2"/>
    <x v="748"/>
    <x v="67"/>
    <x v="514"/>
    <x v="0"/>
    <x v="0"/>
    <x v="0"/>
    <x v="0"/>
    <x v="1"/>
    <x v="0"/>
    <x v="902"/>
    <x v="957"/>
    <x v="1"/>
    <x v="2"/>
    <x v="1"/>
  </r>
  <r>
    <x v="958"/>
    <x v="4"/>
    <x v="12"/>
    <x v="749"/>
    <x v="721"/>
    <x v="39"/>
    <x v="0"/>
    <x v="0"/>
    <x v="0"/>
    <x v="0"/>
    <x v="2"/>
    <x v="2"/>
    <x v="903"/>
    <x v="958"/>
    <x v="0"/>
    <x v="2"/>
    <x v="1"/>
  </r>
  <r>
    <x v="959"/>
    <x v="16"/>
    <x v="1"/>
    <x v="561"/>
    <x v="391"/>
    <x v="515"/>
    <x v="1"/>
    <x v="1"/>
    <x v="0"/>
    <x v="3"/>
    <x v="1"/>
    <x v="2"/>
    <x v="904"/>
    <x v="959"/>
    <x v="1"/>
    <x v="2"/>
    <x v="1"/>
  </r>
  <r>
    <x v="960"/>
    <x v="37"/>
    <x v="12"/>
    <x v="347"/>
    <x v="722"/>
    <x v="49"/>
    <x v="1"/>
    <x v="1"/>
    <x v="0"/>
    <x v="3"/>
    <x v="1"/>
    <x v="2"/>
    <x v="905"/>
    <x v="960"/>
    <x v="0"/>
    <x v="2"/>
    <x v="1"/>
  </r>
  <r>
    <x v="961"/>
    <x v="2"/>
    <x v="7"/>
    <x v="276"/>
    <x v="723"/>
    <x v="354"/>
    <x v="1"/>
    <x v="0"/>
    <x v="0"/>
    <x v="1"/>
    <x v="2"/>
    <x v="0"/>
    <x v="906"/>
    <x v="961"/>
    <x v="1"/>
    <x v="2"/>
    <x v="1"/>
  </r>
  <r>
    <x v="962"/>
    <x v="41"/>
    <x v="0"/>
    <x v="750"/>
    <x v="25"/>
    <x v="82"/>
    <x v="0"/>
    <x v="0"/>
    <x v="1"/>
    <x v="3"/>
    <x v="2"/>
    <x v="2"/>
    <x v="526"/>
    <x v="962"/>
    <x v="2"/>
    <x v="2"/>
    <x v="1"/>
  </r>
  <r>
    <x v="963"/>
    <x v="24"/>
    <x v="15"/>
    <x v="751"/>
    <x v="724"/>
    <x v="67"/>
    <x v="1"/>
    <x v="0"/>
    <x v="0"/>
    <x v="1"/>
    <x v="0"/>
    <x v="2"/>
    <x v="907"/>
    <x v="963"/>
    <x v="2"/>
    <x v="2"/>
    <x v="1"/>
  </r>
  <r>
    <x v="964"/>
    <x v="11"/>
    <x v="3"/>
    <x v="752"/>
    <x v="625"/>
    <x v="516"/>
    <x v="0"/>
    <x v="0"/>
    <x v="0"/>
    <x v="0"/>
    <x v="0"/>
    <x v="0"/>
    <x v="908"/>
    <x v="964"/>
    <x v="2"/>
    <x v="2"/>
    <x v="1"/>
  </r>
  <r>
    <x v="965"/>
    <x v="24"/>
    <x v="1"/>
    <x v="753"/>
    <x v="725"/>
    <x v="458"/>
    <x v="1"/>
    <x v="0"/>
    <x v="0"/>
    <x v="1"/>
    <x v="2"/>
    <x v="2"/>
    <x v="909"/>
    <x v="965"/>
    <x v="1"/>
    <x v="2"/>
    <x v="1"/>
  </r>
  <r>
    <x v="966"/>
    <x v="14"/>
    <x v="1"/>
    <x v="754"/>
    <x v="14"/>
    <x v="517"/>
    <x v="0"/>
    <x v="0"/>
    <x v="0"/>
    <x v="0"/>
    <x v="2"/>
    <x v="0"/>
    <x v="910"/>
    <x v="966"/>
    <x v="0"/>
    <x v="2"/>
    <x v="1"/>
  </r>
  <r>
    <x v="967"/>
    <x v="25"/>
    <x v="14"/>
    <x v="59"/>
    <x v="726"/>
    <x v="120"/>
    <x v="0"/>
    <x v="0"/>
    <x v="0"/>
    <x v="0"/>
    <x v="0"/>
    <x v="2"/>
    <x v="911"/>
    <x v="967"/>
    <x v="0"/>
    <x v="2"/>
    <x v="1"/>
  </r>
  <r>
    <x v="968"/>
    <x v="17"/>
    <x v="1"/>
    <x v="506"/>
    <x v="727"/>
    <x v="144"/>
    <x v="1"/>
    <x v="0"/>
    <x v="0"/>
    <x v="0"/>
    <x v="0"/>
    <x v="2"/>
    <x v="912"/>
    <x v="968"/>
    <x v="1"/>
    <x v="2"/>
    <x v="1"/>
  </r>
  <r>
    <x v="969"/>
    <x v="33"/>
    <x v="14"/>
    <x v="755"/>
    <x v="728"/>
    <x v="435"/>
    <x v="1"/>
    <x v="1"/>
    <x v="0"/>
    <x v="3"/>
    <x v="0"/>
    <x v="2"/>
    <x v="913"/>
    <x v="969"/>
    <x v="1"/>
    <x v="2"/>
    <x v="1"/>
  </r>
  <r>
    <x v="970"/>
    <x v="2"/>
    <x v="3"/>
    <x v="355"/>
    <x v="729"/>
    <x v="518"/>
    <x v="1"/>
    <x v="0"/>
    <x v="0"/>
    <x v="1"/>
    <x v="0"/>
    <x v="0"/>
    <x v="914"/>
    <x v="970"/>
    <x v="2"/>
    <x v="2"/>
    <x v="1"/>
  </r>
  <r>
    <x v="971"/>
    <x v="2"/>
    <x v="2"/>
    <x v="756"/>
    <x v="644"/>
    <x v="519"/>
    <x v="1"/>
    <x v="0"/>
    <x v="0"/>
    <x v="1"/>
    <x v="0"/>
    <x v="0"/>
    <x v="372"/>
    <x v="971"/>
    <x v="0"/>
    <x v="2"/>
    <x v="1"/>
  </r>
  <r>
    <x v="972"/>
    <x v="22"/>
    <x v="11"/>
    <x v="145"/>
    <x v="678"/>
    <x v="520"/>
    <x v="1"/>
    <x v="0"/>
    <x v="0"/>
    <x v="0"/>
    <x v="0"/>
    <x v="0"/>
    <x v="915"/>
    <x v="972"/>
    <x v="1"/>
    <x v="2"/>
    <x v="1"/>
  </r>
  <r>
    <x v="973"/>
    <x v="31"/>
    <x v="12"/>
    <x v="757"/>
    <x v="730"/>
    <x v="199"/>
    <x v="1"/>
    <x v="1"/>
    <x v="0"/>
    <x v="3"/>
    <x v="0"/>
    <x v="2"/>
    <x v="916"/>
    <x v="973"/>
    <x v="2"/>
    <x v="2"/>
    <x v="1"/>
  </r>
  <r>
    <x v="974"/>
    <x v="13"/>
    <x v="0"/>
    <x v="567"/>
    <x v="731"/>
    <x v="508"/>
    <x v="1"/>
    <x v="0"/>
    <x v="0"/>
    <x v="3"/>
    <x v="2"/>
    <x v="2"/>
    <x v="917"/>
    <x v="974"/>
    <x v="2"/>
    <x v="2"/>
    <x v="1"/>
  </r>
  <r>
    <x v="975"/>
    <x v="28"/>
    <x v="15"/>
    <x v="758"/>
    <x v="732"/>
    <x v="99"/>
    <x v="0"/>
    <x v="0"/>
    <x v="0"/>
    <x v="1"/>
    <x v="0"/>
    <x v="1"/>
    <x v="918"/>
    <x v="975"/>
    <x v="2"/>
    <x v="2"/>
    <x v="1"/>
  </r>
  <r>
    <x v="976"/>
    <x v="9"/>
    <x v="12"/>
    <x v="759"/>
    <x v="733"/>
    <x v="3"/>
    <x v="0"/>
    <x v="1"/>
    <x v="0"/>
    <x v="3"/>
    <x v="0"/>
    <x v="1"/>
    <x v="919"/>
    <x v="976"/>
    <x v="1"/>
    <x v="2"/>
    <x v="1"/>
  </r>
  <r>
    <x v="977"/>
    <x v="13"/>
    <x v="3"/>
    <x v="268"/>
    <x v="659"/>
    <x v="245"/>
    <x v="1"/>
    <x v="0"/>
    <x v="0"/>
    <x v="3"/>
    <x v="1"/>
    <x v="1"/>
    <x v="920"/>
    <x v="977"/>
    <x v="2"/>
    <x v="2"/>
    <x v="1"/>
  </r>
  <r>
    <x v="978"/>
    <x v="13"/>
    <x v="0"/>
    <x v="44"/>
    <x v="61"/>
    <x v="208"/>
    <x v="1"/>
    <x v="0"/>
    <x v="0"/>
    <x v="3"/>
    <x v="0"/>
    <x v="1"/>
    <x v="921"/>
    <x v="978"/>
    <x v="1"/>
    <x v="2"/>
    <x v="1"/>
  </r>
  <r>
    <x v="979"/>
    <x v="13"/>
    <x v="3"/>
    <x v="203"/>
    <x v="697"/>
    <x v="324"/>
    <x v="1"/>
    <x v="0"/>
    <x v="0"/>
    <x v="3"/>
    <x v="2"/>
    <x v="2"/>
    <x v="922"/>
    <x v="979"/>
    <x v="1"/>
    <x v="2"/>
    <x v="1"/>
  </r>
  <r>
    <x v="980"/>
    <x v="11"/>
    <x v="1"/>
    <x v="760"/>
    <x v="734"/>
    <x v="521"/>
    <x v="0"/>
    <x v="0"/>
    <x v="0"/>
    <x v="0"/>
    <x v="2"/>
    <x v="0"/>
    <x v="923"/>
    <x v="980"/>
    <x v="0"/>
    <x v="2"/>
    <x v="1"/>
  </r>
  <r>
    <x v="981"/>
    <x v="11"/>
    <x v="1"/>
    <x v="761"/>
    <x v="735"/>
    <x v="379"/>
    <x v="0"/>
    <x v="0"/>
    <x v="0"/>
    <x v="0"/>
    <x v="2"/>
    <x v="0"/>
    <x v="53"/>
    <x v="981"/>
    <x v="1"/>
    <x v="2"/>
    <x v="1"/>
  </r>
  <r>
    <x v="982"/>
    <x v="13"/>
    <x v="3"/>
    <x v="208"/>
    <x v="736"/>
    <x v="332"/>
    <x v="1"/>
    <x v="0"/>
    <x v="0"/>
    <x v="3"/>
    <x v="0"/>
    <x v="2"/>
    <x v="924"/>
    <x v="982"/>
    <x v="0"/>
    <x v="2"/>
    <x v="1"/>
  </r>
  <r>
    <x v="983"/>
    <x v="0"/>
    <x v="15"/>
    <x v="762"/>
    <x v="737"/>
    <x v="502"/>
    <x v="0"/>
    <x v="0"/>
    <x v="0"/>
    <x v="0"/>
    <x v="1"/>
    <x v="0"/>
    <x v="925"/>
    <x v="983"/>
    <x v="2"/>
    <x v="2"/>
    <x v="1"/>
  </r>
  <r>
    <x v="984"/>
    <x v="4"/>
    <x v="0"/>
    <x v="763"/>
    <x v="738"/>
    <x v="92"/>
    <x v="0"/>
    <x v="0"/>
    <x v="0"/>
    <x v="0"/>
    <x v="1"/>
    <x v="2"/>
    <x v="926"/>
    <x v="984"/>
    <x v="0"/>
    <x v="2"/>
    <x v="1"/>
  </r>
  <r>
    <x v="985"/>
    <x v="43"/>
    <x v="1"/>
    <x v="764"/>
    <x v="414"/>
    <x v="488"/>
    <x v="0"/>
    <x v="0"/>
    <x v="0"/>
    <x v="0"/>
    <x v="1"/>
    <x v="0"/>
    <x v="927"/>
    <x v="985"/>
    <x v="0"/>
    <x v="2"/>
    <x v="1"/>
  </r>
  <r>
    <x v="986"/>
    <x v="8"/>
    <x v="1"/>
    <x v="228"/>
    <x v="739"/>
    <x v="522"/>
    <x v="1"/>
    <x v="1"/>
    <x v="0"/>
    <x v="3"/>
    <x v="2"/>
    <x v="0"/>
    <x v="928"/>
    <x v="986"/>
    <x v="1"/>
    <x v="2"/>
    <x v="1"/>
  </r>
  <r>
    <x v="987"/>
    <x v="40"/>
    <x v="12"/>
    <x v="696"/>
    <x v="740"/>
    <x v="523"/>
    <x v="1"/>
    <x v="0"/>
    <x v="0"/>
    <x v="3"/>
    <x v="0"/>
    <x v="2"/>
    <x v="929"/>
    <x v="987"/>
    <x v="2"/>
    <x v="2"/>
    <x v="1"/>
  </r>
  <r>
    <x v="988"/>
    <x v="8"/>
    <x v="1"/>
    <x v="765"/>
    <x v="741"/>
    <x v="524"/>
    <x v="1"/>
    <x v="1"/>
    <x v="0"/>
    <x v="3"/>
    <x v="0"/>
    <x v="0"/>
    <x v="930"/>
    <x v="988"/>
    <x v="0"/>
    <x v="2"/>
    <x v="1"/>
  </r>
  <r>
    <x v="989"/>
    <x v="0"/>
    <x v="1"/>
    <x v="75"/>
    <x v="308"/>
    <x v="525"/>
    <x v="0"/>
    <x v="0"/>
    <x v="0"/>
    <x v="0"/>
    <x v="1"/>
    <x v="0"/>
    <x v="931"/>
    <x v="989"/>
    <x v="1"/>
    <x v="2"/>
    <x v="1"/>
  </r>
  <r>
    <x v="990"/>
    <x v="28"/>
    <x v="3"/>
    <x v="766"/>
    <x v="742"/>
    <x v="138"/>
    <x v="0"/>
    <x v="0"/>
    <x v="0"/>
    <x v="1"/>
    <x v="0"/>
    <x v="2"/>
    <x v="932"/>
    <x v="990"/>
    <x v="2"/>
    <x v="2"/>
    <x v="1"/>
  </r>
  <r>
    <x v="991"/>
    <x v="23"/>
    <x v="13"/>
    <x v="767"/>
    <x v="743"/>
    <x v="409"/>
    <x v="1"/>
    <x v="0"/>
    <x v="0"/>
    <x v="3"/>
    <x v="0"/>
    <x v="2"/>
    <x v="933"/>
    <x v="991"/>
    <x v="1"/>
    <x v="2"/>
    <x v="1"/>
  </r>
  <r>
    <x v="992"/>
    <x v="2"/>
    <x v="1"/>
    <x v="768"/>
    <x v="101"/>
    <x v="526"/>
    <x v="1"/>
    <x v="0"/>
    <x v="0"/>
    <x v="1"/>
    <x v="0"/>
    <x v="0"/>
    <x v="934"/>
    <x v="992"/>
    <x v="1"/>
    <x v="2"/>
    <x v="1"/>
  </r>
  <r>
    <x v="993"/>
    <x v="22"/>
    <x v="2"/>
    <x v="769"/>
    <x v="277"/>
    <x v="527"/>
    <x v="1"/>
    <x v="0"/>
    <x v="0"/>
    <x v="0"/>
    <x v="0"/>
    <x v="0"/>
    <x v="935"/>
    <x v="993"/>
    <x v="0"/>
    <x v="2"/>
    <x v="1"/>
  </r>
  <r>
    <x v="994"/>
    <x v="41"/>
    <x v="9"/>
    <x v="770"/>
    <x v="237"/>
    <x v="188"/>
    <x v="0"/>
    <x v="0"/>
    <x v="1"/>
    <x v="3"/>
    <x v="0"/>
    <x v="2"/>
    <x v="936"/>
    <x v="994"/>
    <x v="2"/>
    <x v="2"/>
    <x v="1"/>
  </r>
  <r>
    <x v="995"/>
    <x v="14"/>
    <x v="15"/>
    <x v="771"/>
    <x v="744"/>
    <x v="211"/>
    <x v="0"/>
    <x v="0"/>
    <x v="0"/>
    <x v="0"/>
    <x v="0"/>
    <x v="0"/>
    <x v="937"/>
    <x v="995"/>
    <x v="1"/>
    <x v="2"/>
    <x v="1"/>
  </r>
  <r>
    <x v="996"/>
    <x v="16"/>
    <x v="3"/>
    <x v="772"/>
    <x v="745"/>
    <x v="112"/>
    <x v="1"/>
    <x v="1"/>
    <x v="0"/>
    <x v="3"/>
    <x v="0"/>
    <x v="2"/>
    <x v="938"/>
    <x v="996"/>
    <x v="2"/>
    <x v="2"/>
    <x v="1"/>
  </r>
  <r>
    <x v="997"/>
    <x v="36"/>
    <x v="12"/>
    <x v="386"/>
    <x v="746"/>
    <x v="528"/>
    <x v="1"/>
    <x v="0"/>
    <x v="0"/>
    <x v="0"/>
    <x v="1"/>
    <x v="0"/>
    <x v="939"/>
    <x v="997"/>
    <x v="1"/>
    <x v="2"/>
    <x v="1"/>
  </r>
  <r>
    <x v="998"/>
    <x v="16"/>
    <x v="3"/>
    <x v="773"/>
    <x v="747"/>
    <x v="209"/>
    <x v="1"/>
    <x v="1"/>
    <x v="0"/>
    <x v="3"/>
    <x v="2"/>
    <x v="2"/>
    <x v="940"/>
    <x v="998"/>
    <x v="1"/>
    <x v="2"/>
    <x v="1"/>
  </r>
  <r>
    <x v="999"/>
    <x v="4"/>
    <x v="12"/>
    <x v="774"/>
    <x v="748"/>
    <x v="325"/>
    <x v="0"/>
    <x v="0"/>
    <x v="0"/>
    <x v="0"/>
    <x v="0"/>
    <x v="2"/>
    <x v="941"/>
    <x v="999"/>
    <x v="2"/>
    <x v="2"/>
    <x v="1"/>
  </r>
  <r>
    <x v="1000"/>
    <x v="16"/>
    <x v="4"/>
    <x v="77"/>
    <x v="421"/>
    <x v="74"/>
    <x v="1"/>
    <x v="1"/>
    <x v="0"/>
    <x v="3"/>
    <x v="0"/>
    <x v="1"/>
    <x v="942"/>
    <x v="1000"/>
    <x v="1"/>
    <x v="2"/>
    <x v="1"/>
  </r>
  <r>
    <x v="1001"/>
    <x v="1"/>
    <x v="15"/>
    <x v="775"/>
    <x v="749"/>
    <x v="330"/>
    <x v="1"/>
    <x v="0"/>
    <x v="0"/>
    <x v="0"/>
    <x v="0"/>
    <x v="1"/>
    <x v="943"/>
    <x v="1001"/>
    <x v="2"/>
    <x v="2"/>
    <x v="1"/>
  </r>
  <r>
    <x v="1002"/>
    <x v="2"/>
    <x v="1"/>
    <x v="776"/>
    <x v="170"/>
    <x v="179"/>
    <x v="1"/>
    <x v="0"/>
    <x v="0"/>
    <x v="1"/>
    <x v="0"/>
    <x v="0"/>
    <x v="944"/>
    <x v="1002"/>
    <x v="2"/>
    <x v="2"/>
    <x v="1"/>
  </r>
  <r>
    <x v="1003"/>
    <x v="28"/>
    <x v="14"/>
    <x v="35"/>
    <x v="750"/>
    <x v="361"/>
    <x v="0"/>
    <x v="0"/>
    <x v="0"/>
    <x v="1"/>
    <x v="2"/>
    <x v="2"/>
    <x v="945"/>
    <x v="1003"/>
    <x v="2"/>
    <x v="2"/>
    <x v="1"/>
  </r>
  <r>
    <x v="1004"/>
    <x v="24"/>
    <x v="4"/>
    <x v="89"/>
    <x v="751"/>
    <x v="10"/>
    <x v="1"/>
    <x v="0"/>
    <x v="0"/>
    <x v="1"/>
    <x v="0"/>
    <x v="1"/>
    <x v="946"/>
    <x v="1004"/>
    <x v="1"/>
    <x v="2"/>
    <x v="1"/>
  </r>
  <r>
    <x v="1005"/>
    <x v="16"/>
    <x v="3"/>
    <x v="777"/>
    <x v="752"/>
    <x v="239"/>
    <x v="1"/>
    <x v="1"/>
    <x v="0"/>
    <x v="3"/>
    <x v="2"/>
    <x v="2"/>
    <x v="947"/>
    <x v="1005"/>
    <x v="2"/>
    <x v="2"/>
    <x v="1"/>
  </r>
  <r>
    <x v="1006"/>
    <x v="16"/>
    <x v="3"/>
    <x v="778"/>
    <x v="385"/>
    <x v="111"/>
    <x v="1"/>
    <x v="1"/>
    <x v="0"/>
    <x v="3"/>
    <x v="0"/>
    <x v="2"/>
    <x v="948"/>
    <x v="1006"/>
    <x v="2"/>
    <x v="2"/>
    <x v="1"/>
  </r>
  <r>
    <x v="1007"/>
    <x v="25"/>
    <x v="14"/>
    <x v="779"/>
    <x v="753"/>
    <x v="529"/>
    <x v="0"/>
    <x v="0"/>
    <x v="0"/>
    <x v="0"/>
    <x v="2"/>
    <x v="2"/>
    <x v="949"/>
    <x v="1007"/>
    <x v="1"/>
    <x v="2"/>
    <x v="1"/>
  </r>
  <r>
    <x v="1008"/>
    <x v="24"/>
    <x v="0"/>
    <x v="171"/>
    <x v="372"/>
    <x v="329"/>
    <x v="1"/>
    <x v="0"/>
    <x v="0"/>
    <x v="1"/>
    <x v="1"/>
    <x v="2"/>
    <x v="950"/>
    <x v="1008"/>
    <x v="1"/>
    <x v="2"/>
    <x v="1"/>
  </r>
  <r>
    <x v="1009"/>
    <x v="24"/>
    <x v="0"/>
    <x v="780"/>
    <x v="754"/>
    <x v="3"/>
    <x v="1"/>
    <x v="0"/>
    <x v="0"/>
    <x v="1"/>
    <x v="1"/>
    <x v="1"/>
    <x v="951"/>
    <x v="1009"/>
    <x v="1"/>
    <x v="2"/>
    <x v="1"/>
  </r>
  <r>
    <x v="1010"/>
    <x v="28"/>
    <x v="1"/>
    <x v="225"/>
    <x v="389"/>
    <x v="145"/>
    <x v="0"/>
    <x v="0"/>
    <x v="0"/>
    <x v="1"/>
    <x v="0"/>
    <x v="2"/>
    <x v="795"/>
    <x v="1010"/>
    <x v="2"/>
    <x v="2"/>
    <x v="1"/>
  </r>
  <r>
    <x v="1011"/>
    <x v="22"/>
    <x v="1"/>
    <x v="721"/>
    <x v="303"/>
    <x v="241"/>
    <x v="1"/>
    <x v="0"/>
    <x v="0"/>
    <x v="0"/>
    <x v="1"/>
    <x v="0"/>
    <x v="952"/>
    <x v="1011"/>
    <x v="2"/>
    <x v="2"/>
    <x v="1"/>
  </r>
  <r>
    <x v="1012"/>
    <x v="24"/>
    <x v="3"/>
    <x v="781"/>
    <x v="755"/>
    <x v="87"/>
    <x v="1"/>
    <x v="0"/>
    <x v="0"/>
    <x v="1"/>
    <x v="1"/>
    <x v="1"/>
    <x v="953"/>
    <x v="1012"/>
    <x v="0"/>
    <x v="2"/>
    <x v="1"/>
  </r>
  <r>
    <x v="1013"/>
    <x v="24"/>
    <x v="3"/>
    <x v="438"/>
    <x v="367"/>
    <x v="27"/>
    <x v="1"/>
    <x v="0"/>
    <x v="0"/>
    <x v="1"/>
    <x v="0"/>
    <x v="2"/>
    <x v="954"/>
    <x v="1013"/>
    <x v="0"/>
    <x v="2"/>
    <x v="1"/>
  </r>
  <r>
    <x v="1014"/>
    <x v="14"/>
    <x v="1"/>
    <x v="147"/>
    <x v="215"/>
    <x v="307"/>
    <x v="0"/>
    <x v="0"/>
    <x v="0"/>
    <x v="0"/>
    <x v="0"/>
    <x v="0"/>
    <x v="955"/>
    <x v="1014"/>
    <x v="2"/>
    <x v="2"/>
    <x v="1"/>
  </r>
  <r>
    <x v="1015"/>
    <x v="21"/>
    <x v="3"/>
    <x v="782"/>
    <x v="756"/>
    <x v="82"/>
    <x v="1"/>
    <x v="0"/>
    <x v="1"/>
    <x v="1"/>
    <x v="0"/>
    <x v="2"/>
    <x v="956"/>
    <x v="1015"/>
    <x v="1"/>
    <x v="2"/>
    <x v="1"/>
  </r>
  <r>
    <x v="1016"/>
    <x v="47"/>
    <x v="12"/>
    <x v="783"/>
    <x v="508"/>
    <x v="134"/>
    <x v="1"/>
    <x v="0"/>
    <x v="0"/>
    <x v="0"/>
    <x v="0"/>
    <x v="2"/>
    <x v="957"/>
    <x v="1016"/>
    <x v="1"/>
    <x v="2"/>
    <x v="1"/>
  </r>
  <r>
    <x v="1017"/>
    <x v="19"/>
    <x v="15"/>
    <x v="784"/>
    <x v="757"/>
    <x v="530"/>
    <x v="0"/>
    <x v="0"/>
    <x v="0"/>
    <x v="0"/>
    <x v="0"/>
    <x v="0"/>
    <x v="958"/>
    <x v="1017"/>
    <x v="2"/>
    <x v="2"/>
    <x v="1"/>
  </r>
  <r>
    <x v="1018"/>
    <x v="4"/>
    <x v="1"/>
    <x v="7"/>
    <x v="758"/>
    <x v="122"/>
    <x v="0"/>
    <x v="0"/>
    <x v="0"/>
    <x v="0"/>
    <x v="2"/>
    <x v="2"/>
    <x v="959"/>
    <x v="1018"/>
    <x v="1"/>
    <x v="2"/>
    <x v="1"/>
  </r>
  <r>
    <x v="1019"/>
    <x v="19"/>
    <x v="1"/>
    <x v="785"/>
    <x v="759"/>
    <x v="457"/>
    <x v="0"/>
    <x v="0"/>
    <x v="0"/>
    <x v="0"/>
    <x v="2"/>
    <x v="0"/>
    <x v="960"/>
    <x v="1019"/>
    <x v="0"/>
    <x v="2"/>
    <x v="1"/>
  </r>
  <r>
    <x v="1020"/>
    <x v="45"/>
    <x v="1"/>
    <x v="786"/>
    <x v="760"/>
    <x v="267"/>
    <x v="1"/>
    <x v="0"/>
    <x v="0"/>
    <x v="0"/>
    <x v="2"/>
    <x v="2"/>
    <x v="961"/>
    <x v="1020"/>
    <x v="0"/>
    <x v="2"/>
    <x v="1"/>
  </r>
  <r>
    <x v="1021"/>
    <x v="42"/>
    <x v="1"/>
    <x v="787"/>
    <x v="761"/>
    <x v="450"/>
    <x v="0"/>
    <x v="0"/>
    <x v="0"/>
    <x v="0"/>
    <x v="1"/>
    <x v="2"/>
    <x v="962"/>
    <x v="1021"/>
    <x v="2"/>
    <x v="2"/>
    <x v="1"/>
  </r>
  <r>
    <x v="1022"/>
    <x v="19"/>
    <x v="1"/>
    <x v="788"/>
    <x v="445"/>
    <x v="531"/>
    <x v="0"/>
    <x v="0"/>
    <x v="0"/>
    <x v="0"/>
    <x v="2"/>
    <x v="0"/>
    <x v="963"/>
    <x v="1022"/>
    <x v="1"/>
    <x v="2"/>
    <x v="1"/>
  </r>
  <r>
    <x v="1023"/>
    <x v="0"/>
    <x v="0"/>
    <x v="789"/>
    <x v="762"/>
    <x v="36"/>
    <x v="0"/>
    <x v="0"/>
    <x v="0"/>
    <x v="0"/>
    <x v="0"/>
    <x v="0"/>
    <x v="964"/>
    <x v="1023"/>
    <x v="1"/>
    <x v="2"/>
    <x v="1"/>
  </r>
  <r>
    <x v="1024"/>
    <x v="21"/>
    <x v="1"/>
    <x v="11"/>
    <x v="763"/>
    <x v="388"/>
    <x v="1"/>
    <x v="0"/>
    <x v="1"/>
    <x v="1"/>
    <x v="0"/>
    <x v="2"/>
    <x v="965"/>
    <x v="1024"/>
    <x v="0"/>
    <x v="2"/>
    <x v="1"/>
  </r>
  <r>
    <x v="1025"/>
    <x v="11"/>
    <x v="0"/>
    <x v="790"/>
    <x v="45"/>
    <x v="465"/>
    <x v="0"/>
    <x v="0"/>
    <x v="0"/>
    <x v="0"/>
    <x v="1"/>
    <x v="0"/>
    <x v="966"/>
    <x v="1025"/>
    <x v="0"/>
    <x v="2"/>
    <x v="1"/>
  </r>
  <r>
    <x v="1026"/>
    <x v="30"/>
    <x v="0"/>
    <x v="791"/>
    <x v="617"/>
    <x v="532"/>
    <x v="0"/>
    <x v="0"/>
    <x v="0"/>
    <x v="1"/>
    <x v="0"/>
    <x v="0"/>
    <x v="967"/>
    <x v="1026"/>
    <x v="1"/>
    <x v="2"/>
    <x v="1"/>
  </r>
  <r>
    <x v="1027"/>
    <x v="24"/>
    <x v="1"/>
    <x v="790"/>
    <x v="764"/>
    <x v="49"/>
    <x v="1"/>
    <x v="0"/>
    <x v="0"/>
    <x v="1"/>
    <x v="0"/>
    <x v="2"/>
    <x v="388"/>
    <x v="1027"/>
    <x v="2"/>
    <x v="2"/>
    <x v="1"/>
  </r>
  <r>
    <x v="1028"/>
    <x v="11"/>
    <x v="3"/>
    <x v="77"/>
    <x v="709"/>
    <x v="533"/>
    <x v="0"/>
    <x v="0"/>
    <x v="0"/>
    <x v="0"/>
    <x v="0"/>
    <x v="0"/>
    <x v="968"/>
    <x v="1028"/>
    <x v="2"/>
    <x v="2"/>
    <x v="1"/>
  </r>
  <r>
    <x v="1029"/>
    <x v="16"/>
    <x v="1"/>
    <x v="792"/>
    <x v="661"/>
    <x v="261"/>
    <x v="1"/>
    <x v="1"/>
    <x v="0"/>
    <x v="3"/>
    <x v="0"/>
    <x v="2"/>
    <x v="969"/>
    <x v="1029"/>
    <x v="0"/>
    <x v="2"/>
    <x v="1"/>
  </r>
  <r>
    <x v="1030"/>
    <x v="11"/>
    <x v="3"/>
    <x v="793"/>
    <x v="765"/>
    <x v="446"/>
    <x v="0"/>
    <x v="0"/>
    <x v="0"/>
    <x v="0"/>
    <x v="0"/>
    <x v="0"/>
    <x v="970"/>
    <x v="1030"/>
    <x v="0"/>
    <x v="2"/>
    <x v="1"/>
  </r>
  <r>
    <x v="1031"/>
    <x v="16"/>
    <x v="1"/>
    <x v="794"/>
    <x v="376"/>
    <x v="212"/>
    <x v="1"/>
    <x v="1"/>
    <x v="0"/>
    <x v="3"/>
    <x v="0"/>
    <x v="2"/>
    <x v="971"/>
    <x v="1031"/>
    <x v="0"/>
    <x v="2"/>
    <x v="1"/>
  </r>
  <r>
    <x v="1032"/>
    <x v="0"/>
    <x v="0"/>
    <x v="795"/>
    <x v="330"/>
    <x v="43"/>
    <x v="0"/>
    <x v="0"/>
    <x v="0"/>
    <x v="0"/>
    <x v="0"/>
    <x v="0"/>
    <x v="816"/>
    <x v="1032"/>
    <x v="0"/>
    <x v="2"/>
    <x v="1"/>
  </r>
  <r>
    <x v="1033"/>
    <x v="0"/>
    <x v="2"/>
    <x v="335"/>
    <x v="349"/>
    <x v="534"/>
    <x v="0"/>
    <x v="0"/>
    <x v="0"/>
    <x v="0"/>
    <x v="0"/>
    <x v="0"/>
    <x v="972"/>
    <x v="1033"/>
    <x v="1"/>
    <x v="2"/>
    <x v="1"/>
  </r>
  <r>
    <x v="1034"/>
    <x v="6"/>
    <x v="1"/>
    <x v="796"/>
    <x v="482"/>
    <x v="283"/>
    <x v="0"/>
    <x v="0"/>
    <x v="0"/>
    <x v="0"/>
    <x v="0"/>
    <x v="2"/>
    <x v="973"/>
    <x v="1034"/>
    <x v="0"/>
    <x v="2"/>
    <x v="1"/>
  </r>
  <r>
    <x v="1035"/>
    <x v="14"/>
    <x v="1"/>
    <x v="465"/>
    <x v="106"/>
    <x v="535"/>
    <x v="0"/>
    <x v="0"/>
    <x v="0"/>
    <x v="0"/>
    <x v="1"/>
    <x v="0"/>
    <x v="974"/>
    <x v="1035"/>
    <x v="0"/>
    <x v="2"/>
    <x v="1"/>
  </r>
  <r>
    <x v="1036"/>
    <x v="0"/>
    <x v="1"/>
    <x v="62"/>
    <x v="44"/>
    <x v="291"/>
    <x v="0"/>
    <x v="0"/>
    <x v="0"/>
    <x v="0"/>
    <x v="0"/>
    <x v="0"/>
    <x v="975"/>
    <x v="1036"/>
    <x v="0"/>
    <x v="2"/>
    <x v="1"/>
  </r>
  <r>
    <x v="1037"/>
    <x v="22"/>
    <x v="0"/>
    <x v="797"/>
    <x v="235"/>
    <x v="536"/>
    <x v="1"/>
    <x v="0"/>
    <x v="0"/>
    <x v="0"/>
    <x v="0"/>
    <x v="0"/>
    <x v="976"/>
    <x v="1037"/>
    <x v="2"/>
    <x v="2"/>
    <x v="1"/>
  </r>
  <r>
    <x v="1038"/>
    <x v="2"/>
    <x v="3"/>
    <x v="240"/>
    <x v="766"/>
    <x v="296"/>
    <x v="1"/>
    <x v="0"/>
    <x v="0"/>
    <x v="1"/>
    <x v="1"/>
    <x v="0"/>
    <x v="977"/>
    <x v="1038"/>
    <x v="2"/>
    <x v="2"/>
    <x v="1"/>
  </r>
  <r>
    <x v="1039"/>
    <x v="2"/>
    <x v="8"/>
    <x v="798"/>
    <x v="111"/>
    <x v="537"/>
    <x v="1"/>
    <x v="0"/>
    <x v="0"/>
    <x v="1"/>
    <x v="0"/>
    <x v="0"/>
    <x v="157"/>
    <x v="1039"/>
    <x v="2"/>
    <x v="2"/>
    <x v="1"/>
  </r>
  <r>
    <x v="1040"/>
    <x v="22"/>
    <x v="9"/>
    <x v="149"/>
    <x v="331"/>
    <x v="469"/>
    <x v="1"/>
    <x v="0"/>
    <x v="0"/>
    <x v="0"/>
    <x v="1"/>
    <x v="0"/>
    <x v="978"/>
    <x v="1040"/>
    <x v="1"/>
    <x v="2"/>
    <x v="1"/>
  </r>
  <r>
    <x v="1041"/>
    <x v="35"/>
    <x v="3"/>
    <x v="799"/>
    <x v="127"/>
    <x v="95"/>
    <x v="0"/>
    <x v="0"/>
    <x v="0"/>
    <x v="0"/>
    <x v="0"/>
    <x v="2"/>
    <x v="979"/>
    <x v="1041"/>
    <x v="1"/>
    <x v="2"/>
    <x v="1"/>
  </r>
  <r>
    <x v="1042"/>
    <x v="22"/>
    <x v="3"/>
    <x v="800"/>
    <x v="767"/>
    <x v="68"/>
    <x v="1"/>
    <x v="0"/>
    <x v="0"/>
    <x v="0"/>
    <x v="0"/>
    <x v="0"/>
    <x v="980"/>
    <x v="1042"/>
    <x v="2"/>
    <x v="2"/>
    <x v="1"/>
  </r>
  <r>
    <x v="1043"/>
    <x v="4"/>
    <x v="13"/>
    <x v="801"/>
    <x v="641"/>
    <x v="85"/>
    <x v="0"/>
    <x v="0"/>
    <x v="0"/>
    <x v="0"/>
    <x v="1"/>
    <x v="1"/>
    <x v="981"/>
    <x v="1043"/>
    <x v="2"/>
    <x v="2"/>
    <x v="1"/>
  </r>
  <r>
    <x v="1044"/>
    <x v="26"/>
    <x v="12"/>
    <x v="802"/>
    <x v="768"/>
    <x v="234"/>
    <x v="1"/>
    <x v="0"/>
    <x v="0"/>
    <x v="3"/>
    <x v="0"/>
    <x v="0"/>
    <x v="982"/>
    <x v="1044"/>
    <x v="1"/>
    <x v="2"/>
    <x v="1"/>
  </r>
  <r>
    <x v="1045"/>
    <x v="19"/>
    <x v="4"/>
    <x v="803"/>
    <x v="144"/>
    <x v="9"/>
    <x v="0"/>
    <x v="0"/>
    <x v="0"/>
    <x v="0"/>
    <x v="1"/>
    <x v="0"/>
    <x v="983"/>
    <x v="1045"/>
    <x v="1"/>
    <x v="2"/>
    <x v="1"/>
  </r>
  <r>
    <x v="1046"/>
    <x v="34"/>
    <x v="1"/>
    <x v="790"/>
    <x v="769"/>
    <x v="538"/>
    <x v="0"/>
    <x v="0"/>
    <x v="0"/>
    <x v="3"/>
    <x v="1"/>
    <x v="2"/>
    <x v="984"/>
    <x v="1046"/>
    <x v="1"/>
    <x v="2"/>
    <x v="1"/>
  </r>
  <r>
    <x v="1047"/>
    <x v="22"/>
    <x v="3"/>
    <x v="804"/>
    <x v="680"/>
    <x v="463"/>
    <x v="1"/>
    <x v="0"/>
    <x v="0"/>
    <x v="0"/>
    <x v="0"/>
    <x v="0"/>
    <x v="985"/>
    <x v="1047"/>
    <x v="0"/>
    <x v="2"/>
    <x v="1"/>
  </r>
  <r>
    <x v="1048"/>
    <x v="22"/>
    <x v="3"/>
    <x v="805"/>
    <x v="662"/>
    <x v="539"/>
    <x v="1"/>
    <x v="0"/>
    <x v="0"/>
    <x v="0"/>
    <x v="1"/>
    <x v="0"/>
    <x v="132"/>
    <x v="1048"/>
    <x v="2"/>
    <x v="2"/>
    <x v="1"/>
  </r>
  <r>
    <x v="1049"/>
    <x v="28"/>
    <x v="0"/>
    <x v="566"/>
    <x v="225"/>
    <x v="209"/>
    <x v="0"/>
    <x v="0"/>
    <x v="0"/>
    <x v="1"/>
    <x v="2"/>
    <x v="2"/>
    <x v="986"/>
    <x v="1049"/>
    <x v="0"/>
    <x v="2"/>
    <x v="1"/>
  </r>
  <r>
    <x v="1050"/>
    <x v="1"/>
    <x v="15"/>
    <x v="806"/>
    <x v="770"/>
    <x v="409"/>
    <x v="1"/>
    <x v="0"/>
    <x v="0"/>
    <x v="0"/>
    <x v="0"/>
    <x v="2"/>
    <x v="987"/>
    <x v="1050"/>
    <x v="1"/>
    <x v="2"/>
    <x v="1"/>
  </r>
  <r>
    <x v="1051"/>
    <x v="29"/>
    <x v="14"/>
    <x v="807"/>
    <x v="771"/>
    <x v="347"/>
    <x v="0"/>
    <x v="0"/>
    <x v="0"/>
    <x v="0"/>
    <x v="0"/>
    <x v="2"/>
    <x v="988"/>
    <x v="1051"/>
    <x v="2"/>
    <x v="2"/>
    <x v="1"/>
  </r>
  <r>
    <x v="1052"/>
    <x v="5"/>
    <x v="0"/>
    <x v="808"/>
    <x v="772"/>
    <x v="290"/>
    <x v="0"/>
    <x v="0"/>
    <x v="0"/>
    <x v="0"/>
    <x v="2"/>
    <x v="0"/>
    <x v="989"/>
    <x v="1052"/>
    <x v="0"/>
    <x v="2"/>
    <x v="1"/>
  </r>
  <r>
    <x v="1053"/>
    <x v="1"/>
    <x v="14"/>
    <x v="398"/>
    <x v="773"/>
    <x v="193"/>
    <x v="1"/>
    <x v="0"/>
    <x v="0"/>
    <x v="0"/>
    <x v="1"/>
    <x v="2"/>
    <x v="990"/>
    <x v="1053"/>
    <x v="2"/>
    <x v="2"/>
    <x v="1"/>
  </r>
  <r>
    <x v="1054"/>
    <x v="13"/>
    <x v="0"/>
    <x v="366"/>
    <x v="774"/>
    <x v="473"/>
    <x v="1"/>
    <x v="0"/>
    <x v="0"/>
    <x v="3"/>
    <x v="0"/>
    <x v="2"/>
    <x v="991"/>
    <x v="1054"/>
    <x v="0"/>
    <x v="2"/>
    <x v="1"/>
  </r>
  <r>
    <x v="1055"/>
    <x v="3"/>
    <x v="1"/>
    <x v="809"/>
    <x v="775"/>
    <x v="231"/>
    <x v="0"/>
    <x v="0"/>
    <x v="0"/>
    <x v="0"/>
    <x v="0"/>
    <x v="1"/>
    <x v="992"/>
    <x v="1055"/>
    <x v="0"/>
    <x v="2"/>
    <x v="1"/>
  </r>
  <r>
    <x v="1056"/>
    <x v="34"/>
    <x v="12"/>
    <x v="810"/>
    <x v="776"/>
    <x v="268"/>
    <x v="0"/>
    <x v="0"/>
    <x v="0"/>
    <x v="3"/>
    <x v="0"/>
    <x v="1"/>
    <x v="993"/>
    <x v="1056"/>
    <x v="0"/>
    <x v="2"/>
    <x v="1"/>
  </r>
  <r>
    <x v="1057"/>
    <x v="11"/>
    <x v="1"/>
    <x v="730"/>
    <x v="777"/>
    <x v="232"/>
    <x v="0"/>
    <x v="0"/>
    <x v="0"/>
    <x v="0"/>
    <x v="0"/>
    <x v="0"/>
    <x v="994"/>
    <x v="1057"/>
    <x v="0"/>
    <x v="2"/>
    <x v="1"/>
  </r>
  <r>
    <x v="1058"/>
    <x v="24"/>
    <x v="3"/>
    <x v="187"/>
    <x v="778"/>
    <x v="352"/>
    <x v="1"/>
    <x v="0"/>
    <x v="0"/>
    <x v="1"/>
    <x v="1"/>
    <x v="2"/>
    <x v="48"/>
    <x v="1058"/>
    <x v="0"/>
    <x v="2"/>
    <x v="1"/>
  </r>
  <r>
    <x v="1059"/>
    <x v="22"/>
    <x v="1"/>
    <x v="811"/>
    <x v="101"/>
    <x v="439"/>
    <x v="1"/>
    <x v="0"/>
    <x v="0"/>
    <x v="0"/>
    <x v="0"/>
    <x v="0"/>
    <x v="995"/>
    <x v="1059"/>
    <x v="2"/>
    <x v="2"/>
    <x v="1"/>
  </r>
  <r>
    <x v="1060"/>
    <x v="24"/>
    <x v="3"/>
    <x v="812"/>
    <x v="529"/>
    <x v="78"/>
    <x v="1"/>
    <x v="0"/>
    <x v="0"/>
    <x v="1"/>
    <x v="0"/>
    <x v="2"/>
    <x v="996"/>
    <x v="1060"/>
    <x v="2"/>
    <x v="2"/>
    <x v="1"/>
  </r>
  <r>
    <x v="1061"/>
    <x v="28"/>
    <x v="1"/>
    <x v="813"/>
    <x v="779"/>
    <x v="540"/>
    <x v="0"/>
    <x v="0"/>
    <x v="0"/>
    <x v="1"/>
    <x v="0"/>
    <x v="2"/>
    <x v="997"/>
    <x v="1061"/>
    <x v="1"/>
    <x v="2"/>
    <x v="1"/>
  </r>
  <r>
    <x v="1062"/>
    <x v="22"/>
    <x v="1"/>
    <x v="814"/>
    <x v="308"/>
    <x v="541"/>
    <x v="1"/>
    <x v="0"/>
    <x v="0"/>
    <x v="0"/>
    <x v="1"/>
    <x v="0"/>
    <x v="998"/>
    <x v="1062"/>
    <x v="1"/>
    <x v="2"/>
    <x v="1"/>
  </r>
  <r>
    <x v="1063"/>
    <x v="24"/>
    <x v="0"/>
    <x v="815"/>
    <x v="139"/>
    <x v="10"/>
    <x v="1"/>
    <x v="0"/>
    <x v="0"/>
    <x v="1"/>
    <x v="1"/>
    <x v="1"/>
    <x v="999"/>
    <x v="1063"/>
    <x v="0"/>
    <x v="2"/>
    <x v="1"/>
  </r>
  <r>
    <x v="1064"/>
    <x v="16"/>
    <x v="0"/>
    <x v="816"/>
    <x v="529"/>
    <x v="321"/>
    <x v="1"/>
    <x v="1"/>
    <x v="0"/>
    <x v="3"/>
    <x v="1"/>
    <x v="2"/>
    <x v="1000"/>
    <x v="1064"/>
    <x v="0"/>
    <x v="2"/>
    <x v="1"/>
  </r>
  <r>
    <x v="1065"/>
    <x v="24"/>
    <x v="3"/>
    <x v="817"/>
    <x v="780"/>
    <x v="347"/>
    <x v="1"/>
    <x v="0"/>
    <x v="0"/>
    <x v="1"/>
    <x v="0"/>
    <x v="2"/>
    <x v="1001"/>
    <x v="1065"/>
    <x v="0"/>
    <x v="2"/>
    <x v="1"/>
  </r>
  <r>
    <x v="1066"/>
    <x v="16"/>
    <x v="2"/>
    <x v="622"/>
    <x v="781"/>
    <x v="409"/>
    <x v="1"/>
    <x v="1"/>
    <x v="0"/>
    <x v="3"/>
    <x v="0"/>
    <x v="2"/>
    <x v="1002"/>
    <x v="1066"/>
    <x v="1"/>
    <x v="2"/>
    <x v="1"/>
  </r>
  <r>
    <x v="1067"/>
    <x v="14"/>
    <x v="0"/>
    <x v="6"/>
    <x v="161"/>
    <x v="542"/>
    <x v="0"/>
    <x v="0"/>
    <x v="0"/>
    <x v="0"/>
    <x v="0"/>
    <x v="0"/>
    <x v="1003"/>
    <x v="1067"/>
    <x v="2"/>
    <x v="2"/>
    <x v="1"/>
  </r>
  <r>
    <x v="1068"/>
    <x v="14"/>
    <x v="3"/>
    <x v="818"/>
    <x v="662"/>
    <x v="9"/>
    <x v="0"/>
    <x v="0"/>
    <x v="0"/>
    <x v="0"/>
    <x v="2"/>
    <x v="0"/>
    <x v="1004"/>
    <x v="1068"/>
    <x v="0"/>
    <x v="2"/>
    <x v="1"/>
  </r>
  <r>
    <x v="1069"/>
    <x v="29"/>
    <x v="1"/>
    <x v="819"/>
    <x v="782"/>
    <x v="180"/>
    <x v="0"/>
    <x v="0"/>
    <x v="0"/>
    <x v="0"/>
    <x v="0"/>
    <x v="2"/>
    <x v="1005"/>
    <x v="1069"/>
    <x v="1"/>
    <x v="2"/>
    <x v="1"/>
  </r>
  <r>
    <x v="1070"/>
    <x v="28"/>
    <x v="1"/>
    <x v="303"/>
    <x v="577"/>
    <x v="334"/>
    <x v="0"/>
    <x v="0"/>
    <x v="0"/>
    <x v="1"/>
    <x v="1"/>
    <x v="1"/>
    <x v="279"/>
    <x v="1070"/>
    <x v="1"/>
    <x v="2"/>
    <x v="1"/>
  </r>
  <r>
    <x v="1071"/>
    <x v="9"/>
    <x v="15"/>
    <x v="820"/>
    <x v="783"/>
    <x v="543"/>
    <x v="0"/>
    <x v="0"/>
    <x v="0"/>
    <x v="0"/>
    <x v="0"/>
    <x v="0"/>
    <x v="1006"/>
    <x v="1071"/>
    <x v="0"/>
    <x v="2"/>
    <x v="1"/>
  </r>
  <r>
    <x v="1072"/>
    <x v="38"/>
    <x v="1"/>
    <x v="821"/>
    <x v="784"/>
    <x v="213"/>
    <x v="0"/>
    <x v="0"/>
    <x v="0"/>
    <x v="3"/>
    <x v="2"/>
    <x v="1"/>
    <x v="1007"/>
    <x v="1072"/>
    <x v="1"/>
    <x v="2"/>
    <x v="1"/>
  </r>
  <r>
    <x v="1073"/>
    <x v="16"/>
    <x v="1"/>
    <x v="135"/>
    <x v="49"/>
    <x v="228"/>
    <x v="1"/>
    <x v="1"/>
    <x v="0"/>
    <x v="3"/>
    <x v="2"/>
    <x v="2"/>
    <x v="1008"/>
    <x v="1073"/>
    <x v="1"/>
    <x v="2"/>
    <x v="1"/>
  </r>
  <r>
    <x v="1074"/>
    <x v="13"/>
    <x v="0"/>
    <x v="453"/>
    <x v="785"/>
    <x v="98"/>
    <x v="1"/>
    <x v="0"/>
    <x v="0"/>
    <x v="3"/>
    <x v="1"/>
    <x v="2"/>
    <x v="1009"/>
    <x v="1074"/>
    <x v="1"/>
    <x v="2"/>
    <x v="1"/>
  </r>
  <r>
    <x v="1075"/>
    <x v="1"/>
    <x v="14"/>
    <x v="822"/>
    <x v="786"/>
    <x v="544"/>
    <x v="1"/>
    <x v="0"/>
    <x v="0"/>
    <x v="0"/>
    <x v="1"/>
    <x v="2"/>
    <x v="1010"/>
    <x v="1075"/>
    <x v="2"/>
    <x v="2"/>
    <x v="1"/>
  </r>
  <r>
    <x v="1076"/>
    <x v="13"/>
    <x v="1"/>
    <x v="823"/>
    <x v="787"/>
    <x v="325"/>
    <x v="1"/>
    <x v="0"/>
    <x v="0"/>
    <x v="3"/>
    <x v="0"/>
    <x v="2"/>
    <x v="1011"/>
    <x v="1076"/>
    <x v="1"/>
    <x v="2"/>
    <x v="1"/>
  </r>
  <r>
    <x v="1077"/>
    <x v="0"/>
    <x v="3"/>
    <x v="203"/>
    <x v="529"/>
    <x v="545"/>
    <x v="0"/>
    <x v="0"/>
    <x v="0"/>
    <x v="0"/>
    <x v="1"/>
    <x v="0"/>
    <x v="640"/>
    <x v="1077"/>
    <x v="1"/>
    <x v="2"/>
    <x v="1"/>
  </r>
  <r>
    <x v="1078"/>
    <x v="0"/>
    <x v="3"/>
    <x v="824"/>
    <x v="788"/>
    <x v="546"/>
    <x v="0"/>
    <x v="0"/>
    <x v="0"/>
    <x v="0"/>
    <x v="0"/>
    <x v="0"/>
    <x v="1012"/>
    <x v="1078"/>
    <x v="0"/>
    <x v="2"/>
    <x v="1"/>
  </r>
  <r>
    <x v="1079"/>
    <x v="0"/>
    <x v="4"/>
    <x v="825"/>
    <x v="101"/>
    <x v="547"/>
    <x v="0"/>
    <x v="0"/>
    <x v="0"/>
    <x v="0"/>
    <x v="2"/>
    <x v="0"/>
    <x v="1013"/>
    <x v="1079"/>
    <x v="1"/>
    <x v="2"/>
    <x v="1"/>
  </r>
  <r>
    <x v="1080"/>
    <x v="0"/>
    <x v="6"/>
    <x v="462"/>
    <x v="636"/>
    <x v="519"/>
    <x v="0"/>
    <x v="0"/>
    <x v="0"/>
    <x v="0"/>
    <x v="0"/>
    <x v="0"/>
    <x v="1014"/>
    <x v="1080"/>
    <x v="1"/>
    <x v="2"/>
    <x v="1"/>
  </r>
  <r>
    <x v="1081"/>
    <x v="18"/>
    <x v="15"/>
    <x v="826"/>
    <x v="789"/>
    <x v="256"/>
    <x v="0"/>
    <x v="1"/>
    <x v="0"/>
    <x v="3"/>
    <x v="0"/>
    <x v="1"/>
    <x v="635"/>
    <x v="1081"/>
    <x v="2"/>
    <x v="2"/>
    <x v="1"/>
  </r>
  <r>
    <x v="1082"/>
    <x v="30"/>
    <x v="15"/>
    <x v="827"/>
    <x v="646"/>
    <x v="548"/>
    <x v="0"/>
    <x v="0"/>
    <x v="0"/>
    <x v="1"/>
    <x v="0"/>
    <x v="0"/>
    <x v="1015"/>
    <x v="1082"/>
    <x v="2"/>
    <x v="2"/>
    <x v="1"/>
  </r>
  <r>
    <x v="1083"/>
    <x v="25"/>
    <x v="14"/>
    <x v="828"/>
    <x v="790"/>
    <x v="92"/>
    <x v="0"/>
    <x v="0"/>
    <x v="0"/>
    <x v="0"/>
    <x v="0"/>
    <x v="2"/>
    <x v="1016"/>
    <x v="1083"/>
    <x v="1"/>
    <x v="2"/>
    <x v="1"/>
  </r>
  <r>
    <x v="1084"/>
    <x v="19"/>
    <x v="5"/>
    <x v="453"/>
    <x v="360"/>
    <x v="549"/>
    <x v="1"/>
    <x v="0"/>
    <x v="0"/>
    <x v="3"/>
    <x v="0"/>
    <x v="0"/>
    <x v="188"/>
    <x v="1084"/>
    <x v="1"/>
    <x v="2"/>
    <x v="1"/>
  </r>
  <r>
    <x v="1085"/>
    <x v="16"/>
    <x v="16"/>
    <x v="203"/>
    <x v="791"/>
    <x v="550"/>
    <x v="1"/>
    <x v="1"/>
    <x v="0"/>
    <x v="3"/>
    <x v="0"/>
    <x v="2"/>
    <x v="1017"/>
    <x v="1085"/>
    <x v="2"/>
    <x v="2"/>
    <x v="1"/>
  </r>
  <r>
    <x v="1086"/>
    <x v="30"/>
    <x v="0"/>
    <x v="829"/>
    <x v="53"/>
    <x v="551"/>
    <x v="0"/>
    <x v="0"/>
    <x v="0"/>
    <x v="1"/>
    <x v="1"/>
    <x v="0"/>
    <x v="1018"/>
    <x v="1086"/>
    <x v="0"/>
    <x v="2"/>
    <x v="1"/>
  </r>
  <r>
    <x v="1087"/>
    <x v="30"/>
    <x v="2"/>
    <x v="830"/>
    <x v="408"/>
    <x v="524"/>
    <x v="0"/>
    <x v="0"/>
    <x v="0"/>
    <x v="1"/>
    <x v="1"/>
    <x v="0"/>
    <x v="1019"/>
    <x v="1087"/>
    <x v="0"/>
    <x v="2"/>
    <x v="1"/>
  </r>
  <r>
    <x v="1088"/>
    <x v="14"/>
    <x v="15"/>
    <x v="831"/>
    <x v="792"/>
    <x v="381"/>
    <x v="0"/>
    <x v="0"/>
    <x v="0"/>
    <x v="0"/>
    <x v="0"/>
    <x v="0"/>
    <x v="1020"/>
    <x v="1088"/>
    <x v="1"/>
    <x v="2"/>
    <x v="1"/>
  </r>
  <r>
    <x v="1089"/>
    <x v="16"/>
    <x v="1"/>
    <x v="832"/>
    <x v="401"/>
    <x v="173"/>
    <x v="1"/>
    <x v="1"/>
    <x v="0"/>
    <x v="3"/>
    <x v="1"/>
    <x v="2"/>
    <x v="1021"/>
    <x v="1089"/>
    <x v="1"/>
    <x v="2"/>
    <x v="1"/>
  </r>
  <r>
    <x v="1090"/>
    <x v="19"/>
    <x v="1"/>
    <x v="833"/>
    <x v="793"/>
    <x v="55"/>
    <x v="0"/>
    <x v="0"/>
    <x v="0"/>
    <x v="0"/>
    <x v="0"/>
    <x v="0"/>
    <x v="1022"/>
    <x v="1090"/>
    <x v="1"/>
    <x v="2"/>
    <x v="1"/>
  </r>
  <r>
    <x v="1091"/>
    <x v="30"/>
    <x v="14"/>
    <x v="834"/>
    <x v="794"/>
    <x v="64"/>
    <x v="0"/>
    <x v="0"/>
    <x v="0"/>
    <x v="1"/>
    <x v="0"/>
    <x v="0"/>
    <x v="1023"/>
    <x v="1091"/>
    <x v="2"/>
    <x v="2"/>
    <x v="1"/>
  </r>
  <r>
    <x v="1092"/>
    <x v="0"/>
    <x v="0"/>
    <x v="835"/>
    <x v="718"/>
    <x v="552"/>
    <x v="0"/>
    <x v="0"/>
    <x v="0"/>
    <x v="0"/>
    <x v="0"/>
    <x v="0"/>
    <x v="1024"/>
    <x v="1092"/>
    <x v="1"/>
    <x v="2"/>
    <x v="1"/>
  </r>
  <r>
    <x v="1093"/>
    <x v="37"/>
    <x v="14"/>
    <x v="664"/>
    <x v="735"/>
    <x v="321"/>
    <x v="0"/>
    <x v="0"/>
    <x v="0"/>
    <x v="0"/>
    <x v="0"/>
    <x v="2"/>
    <x v="1025"/>
    <x v="1093"/>
    <x v="1"/>
    <x v="2"/>
    <x v="1"/>
  </r>
  <r>
    <x v="1094"/>
    <x v="2"/>
    <x v="3"/>
    <x v="145"/>
    <x v="795"/>
    <x v="463"/>
    <x v="1"/>
    <x v="0"/>
    <x v="0"/>
    <x v="1"/>
    <x v="2"/>
    <x v="0"/>
    <x v="886"/>
    <x v="1094"/>
    <x v="0"/>
    <x v="2"/>
    <x v="1"/>
  </r>
  <r>
    <x v="1095"/>
    <x v="42"/>
    <x v="12"/>
    <x v="836"/>
    <x v="796"/>
    <x v="87"/>
    <x v="0"/>
    <x v="0"/>
    <x v="0"/>
    <x v="0"/>
    <x v="0"/>
    <x v="1"/>
    <x v="653"/>
    <x v="1095"/>
    <x v="1"/>
    <x v="2"/>
    <x v="1"/>
  </r>
  <r>
    <x v="1096"/>
    <x v="42"/>
    <x v="1"/>
    <x v="837"/>
    <x v="797"/>
    <x v="89"/>
    <x v="0"/>
    <x v="0"/>
    <x v="0"/>
    <x v="0"/>
    <x v="0"/>
    <x v="2"/>
    <x v="1026"/>
    <x v="1096"/>
    <x v="2"/>
    <x v="2"/>
    <x v="1"/>
  </r>
  <r>
    <x v="1097"/>
    <x v="5"/>
    <x v="1"/>
    <x v="566"/>
    <x v="359"/>
    <x v="553"/>
    <x v="0"/>
    <x v="0"/>
    <x v="0"/>
    <x v="0"/>
    <x v="0"/>
    <x v="0"/>
    <x v="1027"/>
    <x v="1097"/>
    <x v="0"/>
    <x v="2"/>
    <x v="1"/>
  </r>
  <r>
    <x v="1098"/>
    <x v="8"/>
    <x v="0"/>
    <x v="838"/>
    <x v="798"/>
    <x v="8"/>
    <x v="1"/>
    <x v="1"/>
    <x v="0"/>
    <x v="3"/>
    <x v="0"/>
    <x v="0"/>
    <x v="1028"/>
    <x v="1098"/>
    <x v="1"/>
    <x v="2"/>
    <x v="1"/>
  </r>
  <r>
    <x v="1099"/>
    <x v="23"/>
    <x v="14"/>
    <x v="839"/>
    <x v="746"/>
    <x v="554"/>
    <x v="1"/>
    <x v="0"/>
    <x v="0"/>
    <x v="3"/>
    <x v="1"/>
    <x v="1"/>
    <x v="1029"/>
    <x v="1099"/>
    <x v="1"/>
    <x v="2"/>
    <x v="1"/>
  </r>
  <r>
    <x v="1100"/>
    <x v="2"/>
    <x v="2"/>
    <x v="386"/>
    <x v="799"/>
    <x v="555"/>
    <x v="1"/>
    <x v="0"/>
    <x v="0"/>
    <x v="1"/>
    <x v="1"/>
    <x v="0"/>
    <x v="1030"/>
    <x v="1100"/>
    <x v="1"/>
    <x v="2"/>
    <x v="1"/>
  </r>
  <r>
    <x v="1101"/>
    <x v="30"/>
    <x v="1"/>
    <x v="6"/>
    <x v="67"/>
    <x v="556"/>
    <x v="0"/>
    <x v="0"/>
    <x v="0"/>
    <x v="1"/>
    <x v="1"/>
    <x v="0"/>
    <x v="1031"/>
    <x v="1101"/>
    <x v="0"/>
    <x v="2"/>
    <x v="1"/>
  </r>
  <r>
    <x v="1102"/>
    <x v="30"/>
    <x v="1"/>
    <x v="840"/>
    <x v="411"/>
    <x v="557"/>
    <x v="0"/>
    <x v="0"/>
    <x v="0"/>
    <x v="1"/>
    <x v="1"/>
    <x v="0"/>
    <x v="1032"/>
    <x v="1102"/>
    <x v="2"/>
    <x v="2"/>
    <x v="1"/>
  </r>
  <r>
    <x v="1103"/>
    <x v="27"/>
    <x v="3"/>
    <x v="841"/>
    <x v="800"/>
    <x v="457"/>
    <x v="1"/>
    <x v="0"/>
    <x v="0"/>
    <x v="3"/>
    <x v="1"/>
    <x v="0"/>
    <x v="64"/>
    <x v="1103"/>
    <x v="2"/>
    <x v="2"/>
    <x v="1"/>
  </r>
  <r>
    <x v="1104"/>
    <x v="0"/>
    <x v="1"/>
    <x v="842"/>
    <x v="43"/>
    <x v="558"/>
    <x v="0"/>
    <x v="0"/>
    <x v="0"/>
    <x v="0"/>
    <x v="0"/>
    <x v="0"/>
    <x v="1033"/>
    <x v="1104"/>
    <x v="1"/>
    <x v="2"/>
    <x v="1"/>
  </r>
  <r>
    <x v="1105"/>
    <x v="22"/>
    <x v="0"/>
    <x v="109"/>
    <x v="166"/>
    <x v="559"/>
    <x v="1"/>
    <x v="0"/>
    <x v="0"/>
    <x v="0"/>
    <x v="2"/>
    <x v="0"/>
    <x v="63"/>
    <x v="1105"/>
    <x v="0"/>
    <x v="2"/>
    <x v="1"/>
  </r>
  <r>
    <x v="1106"/>
    <x v="22"/>
    <x v="3"/>
    <x v="488"/>
    <x v="801"/>
    <x v="254"/>
    <x v="1"/>
    <x v="0"/>
    <x v="0"/>
    <x v="0"/>
    <x v="3"/>
    <x v="0"/>
    <x v="1034"/>
    <x v="1106"/>
    <x v="2"/>
    <x v="2"/>
    <x v="1"/>
  </r>
  <r>
    <x v="1107"/>
    <x v="2"/>
    <x v="2"/>
    <x v="843"/>
    <x v="567"/>
    <x v="560"/>
    <x v="1"/>
    <x v="0"/>
    <x v="0"/>
    <x v="1"/>
    <x v="2"/>
    <x v="0"/>
    <x v="1035"/>
    <x v="1107"/>
    <x v="1"/>
    <x v="2"/>
    <x v="1"/>
  </r>
  <r>
    <x v="1108"/>
    <x v="17"/>
    <x v="12"/>
    <x v="844"/>
    <x v="802"/>
    <x v="103"/>
    <x v="1"/>
    <x v="0"/>
    <x v="0"/>
    <x v="0"/>
    <x v="0"/>
    <x v="2"/>
    <x v="1036"/>
    <x v="1108"/>
    <x v="2"/>
    <x v="2"/>
    <x v="1"/>
  </r>
  <r>
    <x v="1109"/>
    <x v="28"/>
    <x v="15"/>
    <x v="845"/>
    <x v="803"/>
    <x v="561"/>
    <x v="0"/>
    <x v="0"/>
    <x v="0"/>
    <x v="1"/>
    <x v="1"/>
    <x v="1"/>
    <x v="1037"/>
    <x v="1109"/>
    <x v="0"/>
    <x v="2"/>
    <x v="1"/>
  </r>
  <r>
    <x v="1110"/>
    <x v="30"/>
    <x v="1"/>
    <x v="75"/>
    <x v="567"/>
    <x v="525"/>
    <x v="0"/>
    <x v="0"/>
    <x v="0"/>
    <x v="1"/>
    <x v="2"/>
    <x v="0"/>
    <x v="1038"/>
    <x v="1110"/>
    <x v="2"/>
    <x v="2"/>
    <x v="1"/>
  </r>
  <r>
    <x v="1111"/>
    <x v="36"/>
    <x v="15"/>
    <x v="846"/>
    <x v="804"/>
    <x v="282"/>
    <x v="1"/>
    <x v="0"/>
    <x v="0"/>
    <x v="0"/>
    <x v="0"/>
    <x v="0"/>
    <x v="1039"/>
    <x v="1111"/>
    <x v="1"/>
    <x v="2"/>
    <x v="1"/>
  </r>
  <r>
    <x v="1112"/>
    <x v="19"/>
    <x v="4"/>
    <x v="89"/>
    <x v="111"/>
    <x v="447"/>
    <x v="0"/>
    <x v="0"/>
    <x v="0"/>
    <x v="0"/>
    <x v="2"/>
    <x v="0"/>
    <x v="1040"/>
    <x v="1112"/>
    <x v="1"/>
    <x v="2"/>
    <x v="1"/>
  </r>
  <r>
    <x v="1113"/>
    <x v="31"/>
    <x v="1"/>
    <x v="847"/>
    <x v="805"/>
    <x v="109"/>
    <x v="1"/>
    <x v="1"/>
    <x v="0"/>
    <x v="3"/>
    <x v="0"/>
    <x v="1"/>
    <x v="1041"/>
    <x v="1113"/>
    <x v="2"/>
    <x v="2"/>
    <x v="1"/>
  </r>
  <r>
    <x v="1114"/>
    <x v="28"/>
    <x v="3"/>
    <x v="848"/>
    <x v="806"/>
    <x v="56"/>
    <x v="0"/>
    <x v="0"/>
    <x v="0"/>
    <x v="1"/>
    <x v="0"/>
    <x v="1"/>
    <x v="1042"/>
    <x v="1114"/>
    <x v="0"/>
    <x v="2"/>
    <x v="1"/>
  </r>
  <r>
    <x v="1115"/>
    <x v="27"/>
    <x v="1"/>
    <x v="849"/>
    <x v="629"/>
    <x v="485"/>
    <x v="1"/>
    <x v="0"/>
    <x v="0"/>
    <x v="3"/>
    <x v="1"/>
    <x v="0"/>
    <x v="1043"/>
    <x v="1115"/>
    <x v="0"/>
    <x v="2"/>
    <x v="1"/>
  </r>
  <r>
    <x v="1116"/>
    <x v="28"/>
    <x v="0"/>
    <x v="850"/>
    <x v="807"/>
    <x v="199"/>
    <x v="0"/>
    <x v="0"/>
    <x v="0"/>
    <x v="1"/>
    <x v="1"/>
    <x v="2"/>
    <x v="1044"/>
    <x v="1116"/>
    <x v="1"/>
    <x v="2"/>
    <x v="1"/>
  </r>
  <r>
    <x v="1117"/>
    <x v="28"/>
    <x v="2"/>
    <x v="207"/>
    <x v="808"/>
    <x v="500"/>
    <x v="0"/>
    <x v="0"/>
    <x v="0"/>
    <x v="1"/>
    <x v="2"/>
    <x v="2"/>
    <x v="279"/>
    <x v="1117"/>
    <x v="1"/>
    <x v="2"/>
    <x v="1"/>
  </r>
  <r>
    <x v="1118"/>
    <x v="1"/>
    <x v="3"/>
    <x v="851"/>
    <x v="809"/>
    <x v="315"/>
    <x v="1"/>
    <x v="0"/>
    <x v="0"/>
    <x v="0"/>
    <x v="2"/>
    <x v="2"/>
    <x v="1045"/>
    <x v="1118"/>
    <x v="2"/>
    <x v="2"/>
    <x v="1"/>
  </r>
  <r>
    <x v="1119"/>
    <x v="16"/>
    <x v="3"/>
    <x v="852"/>
    <x v="315"/>
    <x v="473"/>
    <x v="1"/>
    <x v="1"/>
    <x v="0"/>
    <x v="3"/>
    <x v="1"/>
    <x v="2"/>
    <x v="1046"/>
    <x v="1119"/>
    <x v="0"/>
    <x v="2"/>
    <x v="1"/>
  </r>
  <r>
    <x v="1120"/>
    <x v="16"/>
    <x v="6"/>
    <x v="853"/>
    <x v="88"/>
    <x v="300"/>
    <x v="1"/>
    <x v="1"/>
    <x v="0"/>
    <x v="3"/>
    <x v="0"/>
    <x v="1"/>
    <x v="1047"/>
    <x v="1120"/>
    <x v="1"/>
    <x v="2"/>
    <x v="1"/>
  </r>
  <r>
    <x v="1121"/>
    <x v="16"/>
    <x v="3"/>
    <x v="664"/>
    <x v="643"/>
    <x v="562"/>
    <x v="1"/>
    <x v="1"/>
    <x v="0"/>
    <x v="3"/>
    <x v="1"/>
    <x v="1"/>
    <x v="1048"/>
    <x v="1121"/>
    <x v="2"/>
    <x v="2"/>
    <x v="1"/>
  </r>
  <r>
    <x v="1122"/>
    <x v="19"/>
    <x v="2"/>
    <x v="854"/>
    <x v="67"/>
    <x v="172"/>
    <x v="0"/>
    <x v="0"/>
    <x v="0"/>
    <x v="0"/>
    <x v="0"/>
    <x v="0"/>
    <x v="958"/>
    <x v="1122"/>
    <x v="2"/>
    <x v="2"/>
    <x v="1"/>
  </r>
  <r>
    <x v="1123"/>
    <x v="18"/>
    <x v="14"/>
    <x v="351"/>
    <x v="175"/>
    <x v="561"/>
    <x v="0"/>
    <x v="1"/>
    <x v="0"/>
    <x v="3"/>
    <x v="2"/>
    <x v="1"/>
    <x v="1049"/>
    <x v="1123"/>
    <x v="1"/>
    <x v="2"/>
    <x v="1"/>
  </r>
  <r>
    <x v="1124"/>
    <x v="23"/>
    <x v="12"/>
    <x v="855"/>
    <x v="810"/>
    <x v="563"/>
    <x v="1"/>
    <x v="0"/>
    <x v="0"/>
    <x v="3"/>
    <x v="2"/>
    <x v="1"/>
    <x v="1050"/>
    <x v="1124"/>
    <x v="0"/>
    <x v="2"/>
    <x v="1"/>
  </r>
  <r>
    <x v="1125"/>
    <x v="2"/>
    <x v="1"/>
    <x v="856"/>
    <x v="628"/>
    <x v="564"/>
    <x v="1"/>
    <x v="0"/>
    <x v="0"/>
    <x v="1"/>
    <x v="2"/>
    <x v="0"/>
    <x v="1051"/>
    <x v="1125"/>
    <x v="0"/>
    <x v="1"/>
    <x v="1"/>
  </r>
  <r>
    <x v="1126"/>
    <x v="14"/>
    <x v="9"/>
    <x v="357"/>
    <x v="67"/>
    <x v="399"/>
    <x v="0"/>
    <x v="0"/>
    <x v="0"/>
    <x v="0"/>
    <x v="0"/>
    <x v="0"/>
    <x v="1052"/>
    <x v="1126"/>
    <x v="2"/>
    <x v="1"/>
    <x v="1"/>
  </r>
  <r>
    <x v="1127"/>
    <x v="14"/>
    <x v="11"/>
    <x v="47"/>
    <x v="292"/>
    <x v="410"/>
    <x v="0"/>
    <x v="0"/>
    <x v="0"/>
    <x v="0"/>
    <x v="0"/>
    <x v="0"/>
    <x v="937"/>
    <x v="1127"/>
    <x v="0"/>
    <x v="1"/>
    <x v="1"/>
  </r>
  <r>
    <x v="1128"/>
    <x v="13"/>
    <x v="0"/>
    <x v="857"/>
    <x v="811"/>
    <x v="138"/>
    <x v="1"/>
    <x v="0"/>
    <x v="0"/>
    <x v="3"/>
    <x v="0"/>
    <x v="2"/>
    <x v="874"/>
    <x v="1128"/>
    <x v="0"/>
    <x v="2"/>
    <x v="1"/>
  </r>
  <r>
    <x v="1129"/>
    <x v="33"/>
    <x v="1"/>
    <x v="440"/>
    <x v="607"/>
    <x v="180"/>
    <x v="1"/>
    <x v="1"/>
    <x v="0"/>
    <x v="3"/>
    <x v="1"/>
    <x v="2"/>
    <x v="1053"/>
    <x v="1129"/>
    <x v="2"/>
    <x v="1"/>
    <x v="1"/>
  </r>
  <r>
    <x v="1130"/>
    <x v="17"/>
    <x v="15"/>
    <x v="858"/>
    <x v="812"/>
    <x v="332"/>
    <x v="1"/>
    <x v="0"/>
    <x v="0"/>
    <x v="0"/>
    <x v="0"/>
    <x v="2"/>
    <x v="732"/>
    <x v="1130"/>
    <x v="0"/>
    <x v="1"/>
    <x v="1"/>
  </r>
  <r>
    <x v="1131"/>
    <x v="28"/>
    <x v="1"/>
    <x v="859"/>
    <x v="402"/>
    <x v="115"/>
    <x v="0"/>
    <x v="0"/>
    <x v="0"/>
    <x v="1"/>
    <x v="1"/>
    <x v="2"/>
    <x v="411"/>
    <x v="1131"/>
    <x v="0"/>
    <x v="1"/>
    <x v="1"/>
  </r>
  <r>
    <x v="1132"/>
    <x v="5"/>
    <x v="0"/>
    <x v="860"/>
    <x v="813"/>
    <x v="64"/>
    <x v="0"/>
    <x v="0"/>
    <x v="0"/>
    <x v="0"/>
    <x v="0"/>
    <x v="0"/>
    <x v="1054"/>
    <x v="1132"/>
    <x v="2"/>
    <x v="2"/>
    <x v="1"/>
  </r>
  <r>
    <x v="1133"/>
    <x v="45"/>
    <x v="1"/>
    <x v="175"/>
    <x v="814"/>
    <x v="80"/>
    <x v="1"/>
    <x v="0"/>
    <x v="0"/>
    <x v="0"/>
    <x v="2"/>
    <x v="2"/>
    <x v="1055"/>
    <x v="1133"/>
    <x v="0"/>
    <x v="1"/>
    <x v="1"/>
  </r>
  <r>
    <x v="1134"/>
    <x v="24"/>
    <x v="0"/>
    <x v="61"/>
    <x v="613"/>
    <x v="134"/>
    <x v="1"/>
    <x v="0"/>
    <x v="0"/>
    <x v="1"/>
    <x v="1"/>
    <x v="2"/>
    <x v="1056"/>
    <x v="1134"/>
    <x v="0"/>
    <x v="2"/>
    <x v="1"/>
  </r>
  <r>
    <x v="1135"/>
    <x v="14"/>
    <x v="3"/>
    <x v="861"/>
    <x v="815"/>
    <x v="485"/>
    <x v="0"/>
    <x v="0"/>
    <x v="0"/>
    <x v="0"/>
    <x v="0"/>
    <x v="0"/>
    <x v="1057"/>
    <x v="1135"/>
    <x v="0"/>
    <x v="1"/>
    <x v="1"/>
  </r>
  <r>
    <x v="1136"/>
    <x v="14"/>
    <x v="0"/>
    <x v="862"/>
    <x v="816"/>
    <x v="565"/>
    <x v="0"/>
    <x v="0"/>
    <x v="0"/>
    <x v="0"/>
    <x v="2"/>
    <x v="0"/>
    <x v="1058"/>
    <x v="1136"/>
    <x v="1"/>
    <x v="1"/>
    <x v="1"/>
  </r>
  <r>
    <x v="1137"/>
    <x v="14"/>
    <x v="2"/>
    <x v="863"/>
    <x v="817"/>
    <x v="220"/>
    <x v="0"/>
    <x v="0"/>
    <x v="0"/>
    <x v="0"/>
    <x v="0"/>
    <x v="0"/>
    <x v="1059"/>
    <x v="1137"/>
    <x v="0"/>
    <x v="1"/>
    <x v="1"/>
  </r>
  <r>
    <x v="1138"/>
    <x v="14"/>
    <x v="3"/>
    <x v="864"/>
    <x v="54"/>
    <x v="566"/>
    <x v="0"/>
    <x v="0"/>
    <x v="0"/>
    <x v="0"/>
    <x v="2"/>
    <x v="0"/>
    <x v="1060"/>
    <x v="1138"/>
    <x v="2"/>
    <x v="1"/>
    <x v="1"/>
  </r>
  <r>
    <x v="1139"/>
    <x v="44"/>
    <x v="8"/>
    <x v="47"/>
    <x v="547"/>
    <x v="85"/>
    <x v="0"/>
    <x v="0"/>
    <x v="0"/>
    <x v="3"/>
    <x v="1"/>
    <x v="1"/>
    <x v="1061"/>
    <x v="1139"/>
    <x v="2"/>
    <x v="1"/>
    <x v="1"/>
  </r>
  <r>
    <x v="1140"/>
    <x v="16"/>
    <x v="1"/>
    <x v="62"/>
    <x v="467"/>
    <x v="320"/>
    <x v="1"/>
    <x v="1"/>
    <x v="0"/>
    <x v="3"/>
    <x v="0"/>
    <x v="2"/>
    <x v="1062"/>
    <x v="1140"/>
    <x v="0"/>
    <x v="2"/>
    <x v="1"/>
  </r>
  <r>
    <x v="1141"/>
    <x v="14"/>
    <x v="2"/>
    <x v="174"/>
    <x v="629"/>
    <x v="453"/>
    <x v="0"/>
    <x v="0"/>
    <x v="0"/>
    <x v="0"/>
    <x v="1"/>
    <x v="0"/>
    <x v="955"/>
    <x v="1141"/>
    <x v="0"/>
    <x v="1"/>
    <x v="1"/>
  </r>
  <r>
    <x v="1142"/>
    <x v="16"/>
    <x v="1"/>
    <x v="664"/>
    <x v="362"/>
    <x v="259"/>
    <x v="1"/>
    <x v="1"/>
    <x v="0"/>
    <x v="3"/>
    <x v="2"/>
    <x v="1"/>
    <x v="650"/>
    <x v="1142"/>
    <x v="0"/>
    <x v="2"/>
    <x v="1"/>
  </r>
  <r>
    <x v="1143"/>
    <x v="14"/>
    <x v="3"/>
    <x v="865"/>
    <x v="809"/>
    <x v="567"/>
    <x v="0"/>
    <x v="0"/>
    <x v="0"/>
    <x v="0"/>
    <x v="1"/>
    <x v="0"/>
    <x v="1063"/>
    <x v="1143"/>
    <x v="2"/>
    <x v="1"/>
    <x v="1"/>
  </r>
  <r>
    <x v="1144"/>
    <x v="14"/>
    <x v="0"/>
    <x v="22"/>
    <x v="818"/>
    <x v="525"/>
    <x v="0"/>
    <x v="0"/>
    <x v="0"/>
    <x v="0"/>
    <x v="0"/>
    <x v="0"/>
    <x v="1064"/>
    <x v="1144"/>
    <x v="0"/>
    <x v="1"/>
    <x v="1"/>
  </r>
  <r>
    <x v="1145"/>
    <x v="0"/>
    <x v="3"/>
    <x v="866"/>
    <x v="806"/>
    <x v="423"/>
    <x v="0"/>
    <x v="0"/>
    <x v="0"/>
    <x v="0"/>
    <x v="1"/>
    <x v="0"/>
    <x v="1065"/>
    <x v="1145"/>
    <x v="0"/>
    <x v="2"/>
    <x v="1"/>
  </r>
  <r>
    <x v="1146"/>
    <x v="34"/>
    <x v="1"/>
    <x v="867"/>
    <x v="819"/>
    <x v="375"/>
    <x v="0"/>
    <x v="0"/>
    <x v="0"/>
    <x v="3"/>
    <x v="1"/>
    <x v="2"/>
    <x v="1066"/>
    <x v="1146"/>
    <x v="1"/>
    <x v="1"/>
    <x v="1"/>
  </r>
  <r>
    <x v="1147"/>
    <x v="28"/>
    <x v="14"/>
    <x v="93"/>
    <x v="820"/>
    <x v="56"/>
    <x v="0"/>
    <x v="0"/>
    <x v="0"/>
    <x v="1"/>
    <x v="0"/>
    <x v="1"/>
    <x v="397"/>
    <x v="1147"/>
    <x v="0"/>
    <x v="1"/>
    <x v="1"/>
  </r>
  <r>
    <x v="1148"/>
    <x v="28"/>
    <x v="14"/>
    <x v="145"/>
    <x v="821"/>
    <x v="336"/>
    <x v="0"/>
    <x v="0"/>
    <x v="0"/>
    <x v="1"/>
    <x v="2"/>
    <x v="1"/>
    <x v="1067"/>
    <x v="1148"/>
    <x v="2"/>
    <x v="1"/>
    <x v="1"/>
  </r>
  <r>
    <x v="1149"/>
    <x v="30"/>
    <x v="0"/>
    <x v="868"/>
    <x v="822"/>
    <x v="568"/>
    <x v="0"/>
    <x v="0"/>
    <x v="0"/>
    <x v="1"/>
    <x v="2"/>
    <x v="0"/>
    <x v="1068"/>
    <x v="1149"/>
    <x v="1"/>
    <x v="1"/>
    <x v="1"/>
  </r>
  <r>
    <x v="1150"/>
    <x v="1"/>
    <x v="0"/>
    <x v="869"/>
    <x v="823"/>
    <x v="240"/>
    <x v="0"/>
    <x v="0"/>
    <x v="0"/>
    <x v="0"/>
    <x v="2"/>
    <x v="1"/>
    <x v="1069"/>
    <x v="1150"/>
    <x v="2"/>
    <x v="2"/>
    <x v="1"/>
  </r>
  <r>
    <x v="1151"/>
    <x v="45"/>
    <x v="8"/>
    <x v="870"/>
    <x v="824"/>
    <x v="111"/>
    <x v="1"/>
    <x v="0"/>
    <x v="0"/>
    <x v="0"/>
    <x v="0"/>
    <x v="2"/>
    <x v="1070"/>
    <x v="1151"/>
    <x v="0"/>
    <x v="1"/>
    <x v="1"/>
  </r>
  <r>
    <x v="1152"/>
    <x v="30"/>
    <x v="2"/>
    <x v="425"/>
    <x v="111"/>
    <x v="569"/>
    <x v="0"/>
    <x v="0"/>
    <x v="0"/>
    <x v="1"/>
    <x v="2"/>
    <x v="0"/>
    <x v="386"/>
    <x v="1152"/>
    <x v="2"/>
    <x v="1"/>
    <x v="1"/>
  </r>
  <r>
    <x v="1153"/>
    <x v="11"/>
    <x v="1"/>
    <x v="871"/>
    <x v="825"/>
    <x v="400"/>
    <x v="0"/>
    <x v="0"/>
    <x v="0"/>
    <x v="0"/>
    <x v="2"/>
    <x v="0"/>
    <x v="1071"/>
    <x v="1153"/>
    <x v="1"/>
    <x v="2"/>
    <x v="1"/>
  </r>
  <r>
    <x v="1154"/>
    <x v="47"/>
    <x v="1"/>
    <x v="872"/>
    <x v="469"/>
    <x v="562"/>
    <x v="1"/>
    <x v="0"/>
    <x v="0"/>
    <x v="0"/>
    <x v="2"/>
    <x v="1"/>
    <x v="621"/>
    <x v="1154"/>
    <x v="2"/>
    <x v="1"/>
    <x v="1"/>
  </r>
  <r>
    <x v="1155"/>
    <x v="2"/>
    <x v="0"/>
    <x v="873"/>
    <x v="826"/>
    <x v="424"/>
    <x v="1"/>
    <x v="0"/>
    <x v="0"/>
    <x v="1"/>
    <x v="0"/>
    <x v="0"/>
    <x v="1072"/>
    <x v="1155"/>
    <x v="1"/>
    <x v="1"/>
    <x v="1"/>
  </r>
  <r>
    <x v="1156"/>
    <x v="2"/>
    <x v="3"/>
    <x v="874"/>
    <x v="117"/>
    <x v="502"/>
    <x v="1"/>
    <x v="0"/>
    <x v="0"/>
    <x v="1"/>
    <x v="2"/>
    <x v="0"/>
    <x v="1073"/>
    <x v="1156"/>
    <x v="1"/>
    <x v="2"/>
    <x v="1"/>
  </r>
  <r>
    <x v="1157"/>
    <x v="2"/>
    <x v="4"/>
    <x v="875"/>
    <x v="781"/>
    <x v="513"/>
    <x v="1"/>
    <x v="0"/>
    <x v="0"/>
    <x v="1"/>
    <x v="1"/>
    <x v="0"/>
    <x v="1074"/>
    <x v="1157"/>
    <x v="1"/>
    <x v="2"/>
    <x v="1"/>
  </r>
  <r>
    <x v="1158"/>
    <x v="27"/>
    <x v="2"/>
    <x v="876"/>
    <x v="401"/>
    <x v="113"/>
    <x v="1"/>
    <x v="0"/>
    <x v="0"/>
    <x v="3"/>
    <x v="2"/>
    <x v="0"/>
    <x v="532"/>
    <x v="1158"/>
    <x v="1"/>
    <x v="1"/>
    <x v="1"/>
  </r>
  <r>
    <x v="1159"/>
    <x v="28"/>
    <x v="14"/>
    <x v="877"/>
    <x v="827"/>
    <x v="200"/>
    <x v="0"/>
    <x v="0"/>
    <x v="0"/>
    <x v="1"/>
    <x v="2"/>
    <x v="1"/>
    <x v="1037"/>
    <x v="1159"/>
    <x v="1"/>
    <x v="1"/>
    <x v="1"/>
  </r>
  <r>
    <x v="1160"/>
    <x v="29"/>
    <x v="2"/>
    <x v="878"/>
    <x v="828"/>
    <x v="347"/>
    <x v="0"/>
    <x v="0"/>
    <x v="0"/>
    <x v="0"/>
    <x v="1"/>
    <x v="2"/>
    <x v="1075"/>
    <x v="1160"/>
    <x v="0"/>
    <x v="1"/>
    <x v="1"/>
  </r>
  <r>
    <x v="1161"/>
    <x v="13"/>
    <x v="0"/>
    <x v="602"/>
    <x v="829"/>
    <x v="231"/>
    <x v="1"/>
    <x v="0"/>
    <x v="0"/>
    <x v="3"/>
    <x v="2"/>
    <x v="1"/>
    <x v="18"/>
    <x v="1161"/>
    <x v="0"/>
    <x v="2"/>
    <x v="1"/>
  </r>
  <r>
    <x v="1162"/>
    <x v="24"/>
    <x v="0"/>
    <x v="879"/>
    <x v="830"/>
    <x v="180"/>
    <x v="1"/>
    <x v="0"/>
    <x v="0"/>
    <x v="1"/>
    <x v="0"/>
    <x v="2"/>
    <x v="1076"/>
    <x v="1162"/>
    <x v="2"/>
    <x v="2"/>
    <x v="1"/>
  </r>
  <r>
    <x v="1163"/>
    <x v="36"/>
    <x v="3"/>
    <x v="880"/>
    <x v="831"/>
    <x v="570"/>
    <x v="1"/>
    <x v="0"/>
    <x v="0"/>
    <x v="0"/>
    <x v="0"/>
    <x v="0"/>
    <x v="1077"/>
    <x v="1163"/>
    <x v="0"/>
    <x v="1"/>
    <x v="1"/>
  </r>
  <r>
    <x v="1164"/>
    <x v="19"/>
    <x v="3"/>
    <x v="881"/>
    <x v="705"/>
    <x v="571"/>
    <x v="0"/>
    <x v="0"/>
    <x v="0"/>
    <x v="0"/>
    <x v="2"/>
    <x v="0"/>
    <x v="1078"/>
    <x v="1164"/>
    <x v="2"/>
    <x v="1"/>
    <x v="1"/>
  </r>
  <r>
    <x v="1165"/>
    <x v="14"/>
    <x v="1"/>
    <x v="189"/>
    <x v="832"/>
    <x v="457"/>
    <x v="0"/>
    <x v="0"/>
    <x v="0"/>
    <x v="0"/>
    <x v="2"/>
    <x v="0"/>
    <x v="1079"/>
    <x v="1165"/>
    <x v="1"/>
    <x v="1"/>
    <x v="1"/>
  </r>
  <r>
    <x v="1166"/>
    <x v="2"/>
    <x v="3"/>
    <x v="37"/>
    <x v="396"/>
    <x v="521"/>
    <x v="1"/>
    <x v="0"/>
    <x v="0"/>
    <x v="1"/>
    <x v="2"/>
    <x v="0"/>
    <x v="1080"/>
    <x v="1166"/>
    <x v="2"/>
    <x v="1"/>
    <x v="1"/>
  </r>
  <r>
    <x v="1167"/>
    <x v="0"/>
    <x v="0"/>
    <x v="882"/>
    <x v="833"/>
    <x v="572"/>
    <x v="0"/>
    <x v="0"/>
    <x v="0"/>
    <x v="0"/>
    <x v="0"/>
    <x v="0"/>
    <x v="1081"/>
    <x v="1167"/>
    <x v="2"/>
    <x v="2"/>
    <x v="1"/>
  </r>
  <r>
    <x v="1168"/>
    <x v="28"/>
    <x v="3"/>
    <x v="883"/>
    <x v="67"/>
    <x v="161"/>
    <x v="0"/>
    <x v="0"/>
    <x v="0"/>
    <x v="1"/>
    <x v="2"/>
    <x v="2"/>
    <x v="1082"/>
    <x v="1168"/>
    <x v="2"/>
    <x v="1"/>
    <x v="1"/>
  </r>
  <r>
    <x v="1169"/>
    <x v="18"/>
    <x v="14"/>
    <x v="884"/>
    <x v="834"/>
    <x v="136"/>
    <x v="0"/>
    <x v="1"/>
    <x v="0"/>
    <x v="3"/>
    <x v="0"/>
    <x v="1"/>
    <x v="1083"/>
    <x v="1169"/>
    <x v="2"/>
    <x v="1"/>
    <x v="1"/>
  </r>
  <r>
    <x v="1170"/>
    <x v="44"/>
    <x v="12"/>
    <x v="885"/>
    <x v="78"/>
    <x v="98"/>
    <x v="0"/>
    <x v="0"/>
    <x v="0"/>
    <x v="3"/>
    <x v="1"/>
    <x v="2"/>
    <x v="1084"/>
    <x v="1170"/>
    <x v="2"/>
    <x v="1"/>
    <x v="1"/>
  </r>
  <r>
    <x v="1171"/>
    <x v="2"/>
    <x v="3"/>
    <x v="886"/>
    <x v="835"/>
    <x v="573"/>
    <x v="1"/>
    <x v="0"/>
    <x v="0"/>
    <x v="1"/>
    <x v="0"/>
    <x v="0"/>
    <x v="1085"/>
    <x v="1171"/>
    <x v="0"/>
    <x v="1"/>
    <x v="1"/>
  </r>
  <r>
    <x v="1172"/>
    <x v="27"/>
    <x v="1"/>
    <x v="887"/>
    <x v="277"/>
    <x v="570"/>
    <x v="1"/>
    <x v="0"/>
    <x v="0"/>
    <x v="3"/>
    <x v="2"/>
    <x v="0"/>
    <x v="291"/>
    <x v="1172"/>
    <x v="0"/>
    <x v="2"/>
    <x v="1"/>
  </r>
  <r>
    <x v="1173"/>
    <x v="37"/>
    <x v="15"/>
    <x v="888"/>
    <x v="183"/>
    <x v="188"/>
    <x v="0"/>
    <x v="0"/>
    <x v="0"/>
    <x v="0"/>
    <x v="1"/>
    <x v="2"/>
    <x v="1086"/>
    <x v="1173"/>
    <x v="1"/>
    <x v="1"/>
    <x v="1"/>
  </r>
  <r>
    <x v="1174"/>
    <x v="28"/>
    <x v="4"/>
    <x v="889"/>
    <x v="836"/>
    <x v="297"/>
    <x v="0"/>
    <x v="0"/>
    <x v="0"/>
    <x v="1"/>
    <x v="0"/>
    <x v="1"/>
    <x v="1087"/>
    <x v="1174"/>
    <x v="0"/>
    <x v="2"/>
    <x v="1"/>
  </r>
  <r>
    <x v="1175"/>
    <x v="13"/>
    <x v="0"/>
    <x v="890"/>
    <x v="837"/>
    <x v="60"/>
    <x v="1"/>
    <x v="0"/>
    <x v="0"/>
    <x v="3"/>
    <x v="2"/>
    <x v="1"/>
    <x v="1088"/>
    <x v="1175"/>
    <x v="0"/>
    <x v="2"/>
    <x v="1"/>
  </r>
  <r>
    <x v="1176"/>
    <x v="36"/>
    <x v="14"/>
    <x v="891"/>
    <x v="757"/>
    <x v="574"/>
    <x v="1"/>
    <x v="0"/>
    <x v="0"/>
    <x v="0"/>
    <x v="0"/>
    <x v="0"/>
    <x v="1089"/>
    <x v="1176"/>
    <x v="1"/>
    <x v="1"/>
    <x v="1"/>
  </r>
  <r>
    <x v="1177"/>
    <x v="30"/>
    <x v="1"/>
    <x v="892"/>
    <x v="838"/>
    <x v="116"/>
    <x v="0"/>
    <x v="0"/>
    <x v="0"/>
    <x v="1"/>
    <x v="0"/>
    <x v="0"/>
    <x v="1090"/>
    <x v="1177"/>
    <x v="0"/>
    <x v="1"/>
    <x v="1"/>
  </r>
  <r>
    <x v="1178"/>
    <x v="24"/>
    <x v="0"/>
    <x v="66"/>
    <x v="839"/>
    <x v="161"/>
    <x v="1"/>
    <x v="0"/>
    <x v="0"/>
    <x v="1"/>
    <x v="1"/>
    <x v="2"/>
    <x v="1091"/>
    <x v="1178"/>
    <x v="2"/>
    <x v="2"/>
    <x v="1"/>
  </r>
  <r>
    <x v="1179"/>
    <x v="30"/>
    <x v="1"/>
    <x v="171"/>
    <x v="361"/>
    <x v="575"/>
    <x v="0"/>
    <x v="0"/>
    <x v="0"/>
    <x v="1"/>
    <x v="2"/>
    <x v="0"/>
    <x v="1092"/>
    <x v="1179"/>
    <x v="1"/>
    <x v="1"/>
    <x v="1"/>
  </r>
  <r>
    <x v="1180"/>
    <x v="19"/>
    <x v="3"/>
    <x v="25"/>
    <x v="606"/>
    <x v="410"/>
    <x v="0"/>
    <x v="0"/>
    <x v="0"/>
    <x v="0"/>
    <x v="0"/>
    <x v="0"/>
    <x v="1093"/>
    <x v="1180"/>
    <x v="1"/>
    <x v="2"/>
    <x v="1"/>
  </r>
  <r>
    <x v="1181"/>
    <x v="28"/>
    <x v="0"/>
    <x v="893"/>
    <x v="840"/>
    <x v="576"/>
    <x v="0"/>
    <x v="0"/>
    <x v="0"/>
    <x v="1"/>
    <x v="2"/>
    <x v="2"/>
    <x v="1094"/>
    <x v="1181"/>
    <x v="1"/>
    <x v="1"/>
    <x v="1"/>
  </r>
  <r>
    <x v="1182"/>
    <x v="28"/>
    <x v="2"/>
    <x v="894"/>
    <x v="841"/>
    <x v="27"/>
    <x v="0"/>
    <x v="0"/>
    <x v="0"/>
    <x v="1"/>
    <x v="1"/>
    <x v="2"/>
    <x v="1094"/>
    <x v="1182"/>
    <x v="1"/>
    <x v="1"/>
    <x v="1"/>
  </r>
  <r>
    <x v="1183"/>
    <x v="27"/>
    <x v="2"/>
    <x v="895"/>
    <x v="842"/>
    <x v="242"/>
    <x v="1"/>
    <x v="0"/>
    <x v="0"/>
    <x v="3"/>
    <x v="1"/>
    <x v="0"/>
    <x v="1095"/>
    <x v="1183"/>
    <x v="2"/>
    <x v="1"/>
    <x v="1"/>
  </r>
  <r>
    <x v="1184"/>
    <x v="30"/>
    <x v="14"/>
    <x v="896"/>
    <x v="401"/>
    <x v="354"/>
    <x v="0"/>
    <x v="0"/>
    <x v="0"/>
    <x v="1"/>
    <x v="1"/>
    <x v="0"/>
    <x v="1096"/>
    <x v="1184"/>
    <x v="0"/>
    <x v="1"/>
    <x v="1"/>
  </r>
  <r>
    <x v="1185"/>
    <x v="14"/>
    <x v="3"/>
    <x v="22"/>
    <x v="419"/>
    <x v="483"/>
    <x v="0"/>
    <x v="0"/>
    <x v="0"/>
    <x v="0"/>
    <x v="2"/>
    <x v="0"/>
    <x v="1097"/>
    <x v="1185"/>
    <x v="2"/>
    <x v="1"/>
    <x v="1"/>
  </r>
  <r>
    <x v="1186"/>
    <x v="34"/>
    <x v="1"/>
    <x v="897"/>
    <x v="843"/>
    <x v="152"/>
    <x v="0"/>
    <x v="0"/>
    <x v="0"/>
    <x v="3"/>
    <x v="0"/>
    <x v="2"/>
    <x v="1098"/>
    <x v="1186"/>
    <x v="1"/>
    <x v="1"/>
    <x v="1"/>
  </r>
  <r>
    <x v="1187"/>
    <x v="16"/>
    <x v="0"/>
    <x v="898"/>
    <x v="617"/>
    <x v="577"/>
    <x v="1"/>
    <x v="1"/>
    <x v="0"/>
    <x v="3"/>
    <x v="2"/>
    <x v="2"/>
    <x v="1099"/>
    <x v="1187"/>
    <x v="2"/>
    <x v="2"/>
    <x v="1"/>
  </r>
  <r>
    <x v="1188"/>
    <x v="1"/>
    <x v="6"/>
    <x v="899"/>
    <x v="376"/>
    <x v="3"/>
    <x v="1"/>
    <x v="0"/>
    <x v="0"/>
    <x v="0"/>
    <x v="2"/>
    <x v="1"/>
    <x v="68"/>
    <x v="1188"/>
    <x v="0"/>
    <x v="1"/>
    <x v="1"/>
  </r>
  <r>
    <x v="1189"/>
    <x v="0"/>
    <x v="0"/>
    <x v="900"/>
    <x v="844"/>
    <x v="507"/>
    <x v="1"/>
    <x v="1"/>
    <x v="0"/>
    <x v="3"/>
    <x v="1"/>
    <x v="2"/>
    <x v="1100"/>
    <x v="1189"/>
    <x v="2"/>
    <x v="1"/>
    <x v="1"/>
  </r>
  <r>
    <x v="1190"/>
    <x v="18"/>
    <x v="14"/>
    <x v="901"/>
    <x v="845"/>
    <x v="87"/>
    <x v="0"/>
    <x v="1"/>
    <x v="0"/>
    <x v="3"/>
    <x v="2"/>
    <x v="1"/>
    <x v="1101"/>
    <x v="1190"/>
    <x v="2"/>
    <x v="1"/>
    <x v="1"/>
  </r>
  <r>
    <x v="1191"/>
    <x v="38"/>
    <x v="14"/>
    <x v="219"/>
    <x v="558"/>
    <x v="27"/>
    <x v="0"/>
    <x v="0"/>
    <x v="0"/>
    <x v="3"/>
    <x v="0"/>
    <x v="2"/>
    <x v="1102"/>
    <x v="1191"/>
    <x v="0"/>
    <x v="1"/>
    <x v="1"/>
  </r>
  <r>
    <x v="1192"/>
    <x v="30"/>
    <x v="2"/>
    <x v="302"/>
    <x v="352"/>
    <x v="254"/>
    <x v="0"/>
    <x v="0"/>
    <x v="0"/>
    <x v="0"/>
    <x v="1"/>
    <x v="0"/>
    <x v="1103"/>
    <x v="1192"/>
    <x v="0"/>
    <x v="1"/>
    <x v="1"/>
  </r>
  <r>
    <x v="1193"/>
    <x v="19"/>
    <x v="2"/>
    <x v="101"/>
    <x v="384"/>
    <x v="271"/>
    <x v="0"/>
    <x v="0"/>
    <x v="0"/>
    <x v="0"/>
    <x v="2"/>
    <x v="0"/>
    <x v="1104"/>
    <x v="1193"/>
    <x v="1"/>
    <x v="1"/>
    <x v="1"/>
  </r>
  <r>
    <x v="1194"/>
    <x v="1"/>
    <x v="2"/>
    <x v="902"/>
    <x v="846"/>
    <x v="81"/>
    <x v="1"/>
    <x v="0"/>
    <x v="0"/>
    <x v="0"/>
    <x v="0"/>
    <x v="2"/>
    <x v="1105"/>
    <x v="1194"/>
    <x v="1"/>
    <x v="1"/>
    <x v="1"/>
  </r>
  <r>
    <x v="1195"/>
    <x v="1"/>
    <x v="3"/>
    <x v="903"/>
    <x v="65"/>
    <x v="182"/>
    <x v="1"/>
    <x v="0"/>
    <x v="0"/>
    <x v="0"/>
    <x v="2"/>
    <x v="2"/>
    <x v="1106"/>
    <x v="1195"/>
    <x v="2"/>
    <x v="1"/>
    <x v="1"/>
  </r>
  <r>
    <x v="1196"/>
    <x v="1"/>
    <x v="2"/>
    <x v="904"/>
    <x v="67"/>
    <x v="203"/>
    <x v="1"/>
    <x v="0"/>
    <x v="0"/>
    <x v="0"/>
    <x v="0"/>
    <x v="2"/>
    <x v="1107"/>
    <x v="1196"/>
    <x v="0"/>
    <x v="1"/>
    <x v="1"/>
  </r>
  <r>
    <x v="1197"/>
    <x v="14"/>
    <x v="3"/>
    <x v="790"/>
    <x v="573"/>
    <x v="578"/>
    <x v="0"/>
    <x v="0"/>
    <x v="0"/>
    <x v="0"/>
    <x v="0"/>
    <x v="0"/>
    <x v="1108"/>
    <x v="1197"/>
    <x v="0"/>
    <x v="2"/>
    <x v="1"/>
  </r>
  <r>
    <x v="1198"/>
    <x v="14"/>
    <x v="0"/>
    <x v="905"/>
    <x v="63"/>
    <x v="480"/>
    <x v="0"/>
    <x v="0"/>
    <x v="0"/>
    <x v="0"/>
    <x v="1"/>
    <x v="0"/>
    <x v="1109"/>
    <x v="1198"/>
    <x v="2"/>
    <x v="2"/>
    <x v="1"/>
  </r>
  <r>
    <x v="1199"/>
    <x v="27"/>
    <x v="2"/>
    <x v="730"/>
    <x v="847"/>
    <x v="407"/>
    <x v="1"/>
    <x v="0"/>
    <x v="0"/>
    <x v="3"/>
    <x v="0"/>
    <x v="0"/>
    <x v="108"/>
    <x v="1199"/>
    <x v="2"/>
    <x v="1"/>
    <x v="1"/>
  </r>
  <r>
    <x v="1200"/>
    <x v="14"/>
    <x v="0"/>
    <x v="47"/>
    <x v="848"/>
    <x v="73"/>
    <x v="0"/>
    <x v="0"/>
    <x v="0"/>
    <x v="0"/>
    <x v="2"/>
    <x v="0"/>
    <x v="1110"/>
    <x v="1200"/>
    <x v="1"/>
    <x v="1"/>
    <x v="1"/>
  </r>
  <r>
    <x v="1201"/>
    <x v="16"/>
    <x v="0"/>
    <x v="906"/>
    <x v="849"/>
    <x v="216"/>
    <x v="1"/>
    <x v="1"/>
    <x v="0"/>
    <x v="3"/>
    <x v="0"/>
    <x v="1"/>
    <x v="1111"/>
    <x v="1201"/>
    <x v="0"/>
    <x v="1"/>
    <x v="1"/>
  </r>
  <r>
    <x v="1202"/>
    <x v="14"/>
    <x v="4"/>
    <x v="907"/>
    <x v="329"/>
    <x v="71"/>
    <x v="0"/>
    <x v="0"/>
    <x v="0"/>
    <x v="0"/>
    <x v="2"/>
    <x v="0"/>
    <x v="1112"/>
    <x v="1202"/>
    <x v="1"/>
    <x v="2"/>
    <x v="1"/>
  </r>
  <r>
    <x v="1203"/>
    <x v="23"/>
    <x v="14"/>
    <x v="300"/>
    <x v="314"/>
    <x v="214"/>
    <x v="1"/>
    <x v="0"/>
    <x v="0"/>
    <x v="3"/>
    <x v="0"/>
    <x v="1"/>
    <x v="1113"/>
    <x v="1203"/>
    <x v="1"/>
    <x v="1"/>
    <x v="1"/>
  </r>
  <r>
    <x v="1204"/>
    <x v="45"/>
    <x v="12"/>
    <x v="908"/>
    <x v="850"/>
    <x v="229"/>
    <x v="1"/>
    <x v="0"/>
    <x v="0"/>
    <x v="0"/>
    <x v="0"/>
    <x v="1"/>
    <x v="1114"/>
    <x v="1204"/>
    <x v="1"/>
    <x v="1"/>
    <x v="1"/>
  </r>
  <r>
    <x v="1205"/>
    <x v="23"/>
    <x v="1"/>
    <x v="909"/>
    <x v="851"/>
    <x v="326"/>
    <x v="1"/>
    <x v="0"/>
    <x v="0"/>
    <x v="3"/>
    <x v="0"/>
    <x v="2"/>
    <x v="1115"/>
    <x v="1205"/>
    <x v="1"/>
    <x v="1"/>
    <x v="1"/>
  </r>
  <r>
    <x v="1206"/>
    <x v="29"/>
    <x v="2"/>
    <x v="910"/>
    <x v="852"/>
    <x v="178"/>
    <x v="0"/>
    <x v="0"/>
    <x v="0"/>
    <x v="0"/>
    <x v="0"/>
    <x v="1"/>
    <x v="1116"/>
    <x v="1206"/>
    <x v="1"/>
    <x v="1"/>
    <x v="1"/>
  </r>
  <r>
    <x v="1207"/>
    <x v="5"/>
    <x v="0"/>
    <x v="911"/>
    <x v="853"/>
    <x v="385"/>
    <x v="1"/>
    <x v="1"/>
    <x v="0"/>
    <x v="3"/>
    <x v="1"/>
    <x v="0"/>
    <x v="1117"/>
    <x v="1207"/>
    <x v="1"/>
    <x v="2"/>
    <x v="1"/>
  </r>
  <r>
    <x v="1208"/>
    <x v="30"/>
    <x v="0"/>
    <x v="912"/>
    <x v="684"/>
    <x v="579"/>
    <x v="0"/>
    <x v="0"/>
    <x v="0"/>
    <x v="1"/>
    <x v="0"/>
    <x v="0"/>
    <x v="1118"/>
    <x v="1208"/>
    <x v="0"/>
    <x v="2"/>
    <x v="1"/>
  </r>
  <r>
    <x v="1209"/>
    <x v="1"/>
    <x v="1"/>
    <x v="145"/>
    <x v="854"/>
    <x v="184"/>
    <x v="1"/>
    <x v="0"/>
    <x v="0"/>
    <x v="0"/>
    <x v="0"/>
    <x v="1"/>
    <x v="1105"/>
    <x v="1209"/>
    <x v="1"/>
    <x v="1"/>
    <x v="1"/>
  </r>
  <r>
    <x v="1210"/>
    <x v="30"/>
    <x v="4"/>
    <x v="913"/>
    <x v="32"/>
    <x v="517"/>
    <x v="0"/>
    <x v="0"/>
    <x v="0"/>
    <x v="1"/>
    <x v="1"/>
    <x v="0"/>
    <x v="65"/>
    <x v="1210"/>
    <x v="0"/>
    <x v="2"/>
    <x v="1"/>
  </r>
  <r>
    <x v="1211"/>
    <x v="30"/>
    <x v="11"/>
    <x v="144"/>
    <x v="277"/>
    <x v="64"/>
    <x v="0"/>
    <x v="0"/>
    <x v="0"/>
    <x v="1"/>
    <x v="1"/>
    <x v="0"/>
    <x v="1118"/>
    <x v="1211"/>
    <x v="0"/>
    <x v="1"/>
    <x v="1"/>
  </r>
  <r>
    <x v="1212"/>
    <x v="16"/>
    <x v="0"/>
    <x v="366"/>
    <x v="855"/>
    <x v="251"/>
    <x v="1"/>
    <x v="1"/>
    <x v="0"/>
    <x v="3"/>
    <x v="2"/>
    <x v="2"/>
    <x v="811"/>
    <x v="1212"/>
    <x v="0"/>
    <x v="1"/>
    <x v="1"/>
  </r>
  <r>
    <x v="1213"/>
    <x v="14"/>
    <x v="0"/>
    <x v="566"/>
    <x v="97"/>
    <x v="113"/>
    <x v="0"/>
    <x v="0"/>
    <x v="0"/>
    <x v="0"/>
    <x v="2"/>
    <x v="0"/>
    <x v="1119"/>
    <x v="1213"/>
    <x v="0"/>
    <x v="1"/>
    <x v="1"/>
  </r>
  <r>
    <x v="1214"/>
    <x v="30"/>
    <x v="4"/>
    <x v="914"/>
    <x v="304"/>
    <x v="349"/>
    <x v="0"/>
    <x v="0"/>
    <x v="0"/>
    <x v="1"/>
    <x v="2"/>
    <x v="0"/>
    <x v="211"/>
    <x v="1214"/>
    <x v="2"/>
    <x v="2"/>
    <x v="1"/>
  </r>
  <r>
    <x v="1215"/>
    <x v="14"/>
    <x v="3"/>
    <x v="915"/>
    <x v="856"/>
    <x v="580"/>
    <x v="0"/>
    <x v="0"/>
    <x v="0"/>
    <x v="0"/>
    <x v="0"/>
    <x v="0"/>
    <x v="1120"/>
    <x v="1215"/>
    <x v="1"/>
    <x v="1"/>
    <x v="1"/>
  </r>
  <r>
    <x v="1216"/>
    <x v="19"/>
    <x v="1"/>
    <x v="561"/>
    <x v="467"/>
    <x v="581"/>
    <x v="0"/>
    <x v="0"/>
    <x v="0"/>
    <x v="0"/>
    <x v="1"/>
    <x v="0"/>
    <x v="1121"/>
    <x v="1216"/>
    <x v="1"/>
    <x v="1"/>
    <x v="1"/>
  </r>
  <r>
    <x v="1217"/>
    <x v="25"/>
    <x v="14"/>
    <x v="916"/>
    <x v="857"/>
    <x v="332"/>
    <x v="0"/>
    <x v="0"/>
    <x v="0"/>
    <x v="0"/>
    <x v="1"/>
    <x v="2"/>
    <x v="1122"/>
    <x v="1217"/>
    <x v="1"/>
    <x v="1"/>
    <x v="1"/>
  </r>
  <r>
    <x v="1218"/>
    <x v="27"/>
    <x v="5"/>
    <x v="7"/>
    <x v="247"/>
    <x v="384"/>
    <x v="1"/>
    <x v="0"/>
    <x v="0"/>
    <x v="3"/>
    <x v="1"/>
    <x v="0"/>
    <x v="1123"/>
    <x v="1218"/>
    <x v="0"/>
    <x v="2"/>
    <x v="1"/>
  </r>
  <r>
    <x v="1219"/>
    <x v="36"/>
    <x v="9"/>
    <x v="917"/>
    <x v="366"/>
    <x v="137"/>
    <x v="1"/>
    <x v="0"/>
    <x v="0"/>
    <x v="0"/>
    <x v="0"/>
    <x v="0"/>
    <x v="1124"/>
    <x v="1219"/>
    <x v="0"/>
    <x v="1"/>
    <x v="1"/>
  </r>
  <r>
    <x v="1220"/>
    <x v="26"/>
    <x v="14"/>
    <x v="918"/>
    <x v="858"/>
    <x v="582"/>
    <x v="1"/>
    <x v="0"/>
    <x v="0"/>
    <x v="3"/>
    <x v="1"/>
    <x v="0"/>
    <x v="1125"/>
    <x v="1220"/>
    <x v="0"/>
    <x v="1"/>
    <x v="1"/>
  </r>
  <r>
    <x v="1221"/>
    <x v="1"/>
    <x v="1"/>
    <x v="494"/>
    <x v="387"/>
    <x v="149"/>
    <x v="1"/>
    <x v="0"/>
    <x v="0"/>
    <x v="0"/>
    <x v="1"/>
    <x v="1"/>
    <x v="1126"/>
    <x v="1221"/>
    <x v="1"/>
    <x v="1"/>
    <x v="1"/>
  </r>
  <r>
    <x v="1222"/>
    <x v="30"/>
    <x v="3"/>
    <x v="919"/>
    <x v="859"/>
    <x v="583"/>
    <x v="0"/>
    <x v="0"/>
    <x v="0"/>
    <x v="1"/>
    <x v="1"/>
    <x v="0"/>
    <x v="1127"/>
    <x v="1222"/>
    <x v="0"/>
    <x v="1"/>
    <x v="1"/>
  </r>
  <r>
    <x v="1223"/>
    <x v="14"/>
    <x v="1"/>
    <x v="920"/>
    <x v="860"/>
    <x v="498"/>
    <x v="0"/>
    <x v="0"/>
    <x v="0"/>
    <x v="0"/>
    <x v="0"/>
    <x v="0"/>
    <x v="1109"/>
    <x v="1223"/>
    <x v="1"/>
    <x v="2"/>
    <x v="1"/>
  </r>
  <r>
    <x v="1224"/>
    <x v="2"/>
    <x v="1"/>
    <x v="921"/>
    <x v="861"/>
    <x v="16"/>
    <x v="1"/>
    <x v="0"/>
    <x v="0"/>
    <x v="1"/>
    <x v="2"/>
    <x v="0"/>
    <x v="1128"/>
    <x v="1224"/>
    <x v="2"/>
    <x v="1"/>
    <x v="1"/>
  </r>
  <r>
    <x v="1225"/>
    <x v="3"/>
    <x v="14"/>
    <x v="922"/>
    <x v="851"/>
    <x v="259"/>
    <x v="0"/>
    <x v="0"/>
    <x v="0"/>
    <x v="0"/>
    <x v="2"/>
    <x v="1"/>
    <x v="1129"/>
    <x v="1225"/>
    <x v="2"/>
    <x v="1"/>
    <x v="1"/>
  </r>
  <r>
    <x v="1226"/>
    <x v="37"/>
    <x v="1"/>
    <x v="923"/>
    <x v="256"/>
    <x v="268"/>
    <x v="0"/>
    <x v="0"/>
    <x v="0"/>
    <x v="0"/>
    <x v="1"/>
    <x v="1"/>
    <x v="1130"/>
    <x v="1226"/>
    <x v="1"/>
    <x v="1"/>
    <x v="1"/>
  </r>
  <r>
    <x v="1227"/>
    <x v="2"/>
    <x v="3"/>
    <x v="924"/>
    <x v="862"/>
    <x v="234"/>
    <x v="1"/>
    <x v="0"/>
    <x v="0"/>
    <x v="1"/>
    <x v="2"/>
    <x v="0"/>
    <x v="1131"/>
    <x v="1227"/>
    <x v="2"/>
    <x v="2"/>
    <x v="1"/>
  </r>
  <r>
    <x v="1228"/>
    <x v="2"/>
    <x v="0"/>
    <x v="219"/>
    <x v="97"/>
    <x v="275"/>
    <x v="1"/>
    <x v="0"/>
    <x v="0"/>
    <x v="1"/>
    <x v="0"/>
    <x v="0"/>
    <x v="1132"/>
    <x v="1228"/>
    <x v="0"/>
    <x v="2"/>
    <x v="1"/>
  </r>
  <r>
    <x v="1229"/>
    <x v="29"/>
    <x v="3"/>
    <x v="925"/>
    <x v="460"/>
    <x v="515"/>
    <x v="0"/>
    <x v="0"/>
    <x v="0"/>
    <x v="0"/>
    <x v="1"/>
    <x v="2"/>
    <x v="346"/>
    <x v="1229"/>
    <x v="1"/>
    <x v="1"/>
    <x v="1"/>
  </r>
  <r>
    <x v="1230"/>
    <x v="11"/>
    <x v="3"/>
    <x v="926"/>
    <x v="863"/>
    <x v="584"/>
    <x v="0"/>
    <x v="0"/>
    <x v="0"/>
    <x v="0"/>
    <x v="2"/>
    <x v="0"/>
    <x v="1133"/>
    <x v="1230"/>
    <x v="1"/>
    <x v="2"/>
    <x v="1"/>
  </r>
  <r>
    <x v="1231"/>
    <x v="29"/>
    <x v="2"/>
    <x v="927"/>
    <x v="524"/>
    <x v="435"/>
    <x v="0"/>
    <x v="0"/>
    <x v="0"/>
    <x v="0"/>
    <x v="1"/>
    <x v="2"/>
    <x v="1134"/>
    <x v="1231"/>
    <x v="2"/>
    <x v="1"/>
    <x v="1"/>
  </r>
  <r>
    <x v="1232"/>
    <x v="28"/>
    <x v="0"/>
    <x v="928"/>
    <x v="864"/>
    <x v="81"/>
    <x v="0"/>
    <x v="0"/>
    <x v="0"/>
    <x v="1"/>
    <x v="0"/>
    <x v="2"/>
    <x v="1135"/>
    <x v="1232"/>
    <x v="2"/>
    <x v="2"/>
    <x v="1"/>
  </r>
  <r>
    <x v="1233"/>
    <x v="28"/>
    <x v="0"/>
    <x v="929"/>
    <x v="103"/>
    <x v="363"/>
    <x v="0"/>
    <x v="0"/>
    <x v="0"/>
    <x v="1"/>
    <x v="1"/>
    <x v="2"/>
    <x v="1136"/>
    <x v="1233"/>
    <x v="2"/>
    <x v="1"/>
    <x v="1"/>
  </r>
  <r>
    <x v="1234"/>
    <x v="20"/>
    <x v="12"/>
    <x v="845"/>
    <x v="142"/>
    <x v="585"/>
    <x v="0"/>
    <x v="1"/>
    <x v="0"/>
    <x v="3"/>
    <x v="2"/>
    <x v="2"/>
    <x v="1137"/>
    <x v="1234"/>
    <x v="0"/>
    <x v="1"/>
    <x v="1"/>
  </r>
  <r>
    <x v="1235"/>
    <x v="18"/>
    <x v="15"/>
    <x v="930"/>
    <x v="865"/>
    <x v="538"/>
    <x v="0"/>
    <x v="1"/>
    <x v="0"/>
    <x v="3"/>
    <x v="0"/>
    <x v="2"/>
    <x v="1138"/>
    <x v="1235"/>
    <x v="1"/>
    <x v="1"/>
    <x v="1"/>
  </r>
  <r>
    <x v="1236"/>
    <x v="30"/>
    <x v="1"/>
    <x v="931"/>
    <x v="386"/>
    <x v="586"/>
    <x v="0"/>
    <x v="0"/>
    <x v="0"/>
    <x v="1"/>
    <x v="3"/>
    <x v="0"/>
    <x v="1015"/>
    <x v="1236"/>
    <x v="1"/>
    <x v="1"/>
    <x v="1"/>
  </r>
  <r>
    <x v="1237"/>
    <x v="19"/>
    <x v="0"/>
    <x v="144"/>
    <x v="866"/>
    <x v="284"/>
    <x v="0"/>
    <x v="0"/>
    <x v="0"/>
    <x v="0"/>
    <x v="0"/>
    <x v="0"/>
    <x v="1139"/>
    <x v="1237"/>
    <x v="2"/>
    <x v="1"/>
    <x v="1"/>
  </r>
  <r>
    <x v="1238"/>
    <x v="19"/>
    <x v="3"/>
    <x v="932"/>
    <x v="117"/>
    <x v="499"/>
    <x v="0"/>
    <x v="0"/>
    <x v="0"/>
    <x v="0"/>
    <x v="0"/>
    <x v="0"/>
    <x v="1140"/>
    <x v="1238"/>
    <x v="2"/>
    <x v="2"/>
    <x v="1"/>
  </r>
  <r>
    <x v="1239"/>
    <x v="33"/>
    <x v="1"/>
    <x v="933"/>
    <x v="388"/>
    <x v="69"/>
    <x v="1"/>
    <x v="1"/>
    <x v="0"/>
    <x v="3"/>
    <x v="0"/>
    <x v="2"/>
    <x v="1141"/>
    <x v="1239"/>
    <x v="0"/>
    <x v="1"/>
    <x v="1"/>
  </r>
  <r>
    <x v="1240"/>
    <x v="19"/>
    <x v="4"/>
    <x v="934"/>
    <x v="588"/>
    <x v="509"/>
    <x v="0"/>
    <x v="0"/>
    <x v="0"/>
    <x v="0"/>
    <x v="0"/>
    <x v="0"/>
    <x v="1142"/>
    <x v="1240"/>
    <x v="2"/>
    <x v="2"/>
    <x v="1"/>
  </r>
  <r>
    <x v="1241"/>
    <x v="34"/>
    <x v="12"/>
    <x v="935"/>
    <x v="867"/>
    <x v="144"/>
    <x v="0"/>
    <x v="0"/>
    <x v="0"/>
    <x v="3"/>
    <x v="0"/>
    <x v="2"/>
    <x v="1143"/>
    <x v="1241"/>
    <x v="0"/>
    <x v="1"/>
    <x v="1"/>
  </r>
  <r>
    <x v="1242"/>
    <x v="1"/>
    <x v="0"/>
    <x v="936"/>
    <x v="30"/>
    <x v="147"/>
    <x v="1"/>
    <x v="0"/>
    <x v="0"/>
    <x v="0"/>
    <x v="1"/>
    <x v="1"/>
    <x v="1144"/>
    <x v="1242"/>
    <x v="2"/>
    <x v="2"/>
    <x v="1"/>
  </r>
  <r>
    <x v="1243"/>
    <x v="14"/>
    <x v="3"/>
    <x v="818"/>
    <x v="380"/>
    <x v="120"/>
    <x v="0"/>
    <x v="0"/>
    <x v="0"/>
    <x v="1"/>
    <x v="0"/>
    <x v="2"/>
    <x v="1145"/>
    <x v="1243"/>
    <x v="1"/>
    <x v="1"/>
    <x v="1"/>
  </r>
  <r>
    <x v="1244"/>
    <x v="27"/>
    <x v="1"/>
    <x v="937"/>
    <x v="868"/>
    <x v="12"/>
    <x v="1"/>
    <x v="0"/>
    <x v="0"/>
    <x v="3"/>
    <x v="0"/>
    <x v="0"/>
    <x v="1146"/>
    <x v="1244"/>
    <x v="2"/>
    <x v="1"/>
    <x v="1"/>
  </r>
  <r>
    <x v="1245"/>
    <x v="22"/>
    <x v="0"/>
    <x v="938"/>
    <x v="869"/>
    <x v="499"/>
    <x v="1"/>
    <x v="0"/>
    <x v="0"/>
    <x v="0"/>
    <x v="1"/>
    <x v="0"/>
    <x v="1147"/>
    <x v="1245"/>
    <x v="2"/>
    <x v="2"/>
    <x v="1"/>
  </r>
  <r>
    <x v="1246"/>
    <x v="31"/>
    <x v="1"/>
    <x v="939"/>
    <x v="870"/>
    <x v="587"/>
    <x v="1"/>
    <x v="1"/>
    <x v="0"/>
    <x v="3"/>
    <x v="0"/>
    <x v="2"/>
    <x v="1148"/>
    <x v="1246"/>
    <x v="2"/>
    <x v="1"/>
    <x v="1"/>
  </r>
  <r>
    <x v="1247"/>
    <x v="9"/>
    <x v="6"/>
    <x v="346"/>
    <x v="507"/>
    <x v="548"/>
    <x v="0"/>
    <x v="0"/>
    <x v="0"/>
    <x v="0"/>
    <x v="2"/>
    <x v="0"/>
    <x v="1149"/>
    <x v="1247"/>
    <x v="0"/>
    <x v="1"/>
    <x v="1"/>
  </r>
  <r>
    <x v="1248"/>
    <x v="30"/>
    <x v="1"/>
    <x v="135"/>
    <x v="871"/>
    <x v="588"/>
    <x v="0"/>
    <x v="0"/>
    <x v="0"/>
    <x v="1"/>
    <x v="2"/>
    <x v="0"/>
    <x v="1150"/>
    <x v="1248"/>
    <x v="0"/>
    <x v="1"/>
    <x v="1"/>
  </r>
  <r>
    <x v="1249"/>
    <x v="19"/>
    <x v="0"/>
    <x v="940"/>
    <x v="456"/>
    <x v="350"/>
    <x v="0"/>
    <x v="0"/>
    <x v="0"/>
    <x v="0"/>
    <x v="0"/>
    <x v="0"/>
    <x v="1151"/>
    <x v="1249"/>
    <x v="0"/>
    <x v="1"/>
    <x v="1"/>
  </r>
  <r>
    <x v="1250"/>
    <x v="28"/>
    <x v="1"/>
    <x v="941"/>
    <x v="723"/>
    <x v="105"/>
    <x v="0"/>
    <x v="0"/>
    <x v="0"/>
    <x v="1"/>
    <x v="0"/>
    <x v="1"/>
    <x v="1152"/>
    <x v="1250"/>
    <x v="2"/>
    <x v="2"/>
    <x v="1"/>
  </r>
  <r>
    <x v="1251"/>
    <x v="28"/>
    <x v="1"/>
    <x v="508"/>
    <x v="421"/>
    <x v="337"/>
    <x v="0"/>
    <x v="0"/>
    <x v="0"/>
    <x v="1"/>
    <x v="1"/>
    <x v="2"/>
    <x v="1153"/>
    <x v="1251"/>
    <x v="1"/>
    <x v="2"/>
    <x v="1"/>
  </r>
  <r>
    <x v="1252"/>
    <x v="1"/>
    <x v="3"/>
    <x v="942"/>
    <x v="117"/>
    <x v="178"/>
    <x v="1"/>
    <x v="0"/>
    <x v="0"/>
    <x v="0"/>
    <x v="0"/>
    <x v="1"/>
    <x v="1154"/>
    <x v="1252"/>
    <x v="0"/>
    <x v="1"/>
    <x v="1"/>
  </r>
  <r>
    <x v="1253"/>
    <x v="23"/>
    <x v="15"/>
    <x v="75"/>
    <x v="872"/>
    <x v="425"/>
    <x v="1"/>
    <x v="0"/>
    <x v="0"/>
    <x v="3"/>
    <x v="2"/>
    <x v="1"/>
    <x v="1155"/>
    <x v="1253"/>
    <x v="1"/>
    <x v="1"/>
    <x v="1"/>
  </r>
  <r>
    <x v="1254"/>
    <x v="1"/>
    <x v="2"/>
    <x v="943"/>
    <x v="764"/>
    <x v="589"/>
    <x v="1"/>
    <x v="0"/>
    <x v="0"/>
    <x v="0"/>
    <x v="2"/>
    <x v="2"/>
    <x v="1156"/>
    <x v="1254"/>
    <x v="0"/>
    <x v="1"/>
    <x v="1"/>
  </r>
  <r>
    <x v="1255"/>
    <x v="1"/>
    <x v="3"/>
    <x v="944"/>
    <x v="692"/>
    <x v="300"/>
    <x v="1"/>
    <x v="0"/>
    <x v="0"/>
    <x v="0"/>
    <x v="0"/>
    <x v="1"/>
    <x v="1157"/>
    <x v="1255"/>
    <x v="1"/>
    <x v="1"/>
    <x v="1"/>
  </r>
  <r>
    <x v="1256"/>
    <x v="47"/>
    <x v="8"/>
    <x v="143"/>
    <x v="873"/>
    <x v="46"/>
    <x v="1"/>
    <x v="0"/>
    <x v="0"/>
    <x v="0"/>
    <x v="0"/>
    <x v="2"/>
    <x v="1158"/>
    <x v="1256"/>
    <x v="0"/>
    <x v="1"/>
    <x v="1"/>
  </r>
  <r>
    <x v="1257"/>
    <x v="11"/>
    <x v="0"/>
    <x v="945"/>
    <x v="874"/>
    <x v="364"/>
    <x v="0"/>
    <x v="0"/>
    <x v="0"/>
    <x v="0"/>
    <x v="2"/>
    <x v="2"/>
    <x v="1159"/>
    <x v="1257"/>
    <x v="2"/>
    <x v="2"/>
    <x v="1"/>
  </r>
  <r>
    <x v="1258"/>
    <x v="14"/>
    <x v="3"/>
    <x v="946"/>
    <x v="875"/>
    <x v="356"/>
    <x v="0"/>
    <x v="0"/>
    <x v="0"/>
    <x v="0"/>
    <x v="2"/>
    <x v="0"/>
    <x v="1160"/>
    <x v="1258"/>
    <x v="1"/>
    <x v="1"/>
    <x v="1"/>
  </r>
  <r>
    <x v="1259"/>
    <x v="14"/>
    <x v="3"/>
    <x v="947"/>
    <x v="876"/>
    <x v="499"/>
    <x v="0"/>
    <x v="0"/>
    <x v="0"/>
    <x v="0"/>
    <x v="2"/>
    <x v="0"/>
    <x v="1161"/>
    <x v="1259"/>
    <x v="0"/>
    <x v="1"/>
    <x v="1"/>
  </r>
  <r>
    <x v="1260"/>
    <x v="19"/>
    <x v="1"/>
    <x v="344"/>
    <x v="67"/>
    <x v="116"/>
    <x v="0"/>
    <x v="0"/>
    <x v="0"/>
    <x v="0"/>
    <x v="0"/>
    <x v="0"/>
    <x v="1162"/>
    <x v="1260"/>
    <x v="0"/>
    <x v="1"/>
    <x v="1"/>
  </r>
  <r>
    <x v="1261"/>
    <x v="16"/>
    <x v="0"/>
    <x v="948"/>
    <x v="305"/>
    <x v="117"/>
    <x v="1"/>
    <x v="1"/>
    <x v="0"/>
    <x v="3"/>
    <x v="2"/>
    <x v="2"/>
    <x v="1163"/>
    <x v="1261"/>
    <x v="1"/>
    <x v="1"/>
    <x v="1"/>
  </r>
  <r>
    <x v="1262"/>
    <x v="35"/>
    <x v="3"/>
    <x v="949"/>
    <x v="441"/>
    <x v="268"/>
    <x v="0"/>
    <x v="0"/>
    <x v="0"/>
    <x v="0"/>
    <x v="2"/>
    <x v="1"/>
    <x v="1164"/>
    <x v="1262"/>
    <x v="0"/>
    <x v="1"/>
    <x v="1"/>
  </r>
  <r>
    <x v="1263"/>
    <x v="1"/>
    <x v="1"/>
    <x v="950"/>
    <x v="877"/>
    <x v="178"/>
    <x v="1"/>
    <x v="0"/>
    <x v="0"/>
    <x v="0"/>
    <x v="0"/>
    <x v="1"/>
    <x v="1165"/>
    <x v="1263"/>
    <x v="0"/>
    <x v="1"/>
    <x v="1"/>
  </r>
  <r>
    <x v="1264"/>
    <x v="30"/>
    <x v="3"/>
    <x v="951"/>
    <x v="625"/>
    <x v="302"/>
    <x v="0"/>
    <x v="0"/>
    <x v="0"/>
    <x v="1"/>
    <x v="0"/>
    <x v="0"/>
    <x v="1166"/>
    <x v="1264"/>
    <x v="0"/>
    <x v="2"/>
    <x v="1"/>
  </r>
  <r>
    <x v="1265"/>
    <x v="25"/>
    <x v="14"/>
    <x v="187"/>
    <x v="724"/>
    <x v="155"/>
    <x v="0"/>
    <x v="0"/>
    <x v="0"/>
    <x v="0"/>
    <x v="1"/>
    <x v="1"/>
    <x v="1167"/>
    <x v="1265"/>
    <x v="0"/>
    <x v="1"/>
    <x v="1"/>
  </r>
  <r>
    <x v="1266"/>
    <x v="30"/>
    <x v="6"/>
    <x v="952"/>
    <x v="878"/>
    <x v="590"/>
    <x v="0"/>
    <x v="0"/>
    <x v="0"/>
    <x v="1"/>
    <x v="2"/>
    <x v="0"/>
    <x v="1015"/>
    <x v="1266"/>
    <x v="1"/>
    <x v="1"/>
    <x v="1"/>
  </r>
  <r>
    <x v="1267"/>
    <x v="19"/>
    <x v="1"/>
    <x v="953"/>
    <x v="879"/>
    <x v="455"/>
    <x v="0"/>
    <x v="0"/>
    <x v="0"/>
    <x v="0"/>
    <x v="0"/>
    <x v="0"/>
    <x v="1168"/>
    <x v="1267"/>
    <x v="1"/>
    <x v="1"/>
    <x v="1"/>
  </r>
  <r>
    <x v="1268"/>
    <x v="16"/>
    <x v="0"/>
    <x v="948"/>
    <x v="880"/>
    <x v="78"/>
    <x v="1"/>
    <x v="1"/>
    <x v="0"/>
    <x v="3"/>
    <x v="0"/>
    <x v="2"/>
    <x v="1169"/>
    <x v="1268"/>
    <x v="0"/>
    <x v="1"/>
    <x v="1"/>
  </r>
  <r>
    <x v="1269"/>
    <x v="11"/>
    <x v="1"/>
    <x v="954"/>
    <x v="881"/>
    <x v="591"/>
    <x v="0"/>
    <x v="0"/>
    <x v="0"/>
    <x v="0"/>
    <x v="0"/>
    <x v="0"/>
    <x v="1170"/>
    <x v="1269"/>
    <x v="2"/>
    <x v="2"/>
    <x v="1"/>
  </r>
  <r>
    <x v="1270"/>
    <x v="27"/>
    <x v="6"/>
    <x v="955"/>
    <x v="882"/>
    <x v="367"/>
    <x v="1"/>
    <x v="0"/>
    <x v="0"/>
    <x v="3"/>
    <x v="1"/>
    <x v="0"/>
    <x v="1171"/>
    <x v="1270"/>
    <x v="2"/>
    <x v="1"/>
    <x v="1"/>
  </r>
  <r>
    <x v="1271"/>
    <x v="29"/>
    <x v="3"/>
    <x v="956"/>
    <x v="419"/>
    <x v="100"/>
    <x v="0"/>
    <x v="0"/>
    <x v="0"/>
    <x v="0"/>
    <x v="1"/>
    <x v="1"/>
    <x v="1172"/>
    <x v="1271"/>
    <x v="0"/>
    <x v="1"/>
    <x v="1"/>
  </r>
  <r>
    <x v="1272"/>
    <x v="18"/>
    <x v="7"/>
    <x v="957"/>
    <x v="352"/>
    <x v="10"/>
    <x v="0"/>
    <x v="1"/>
    <x v="0"/>
    <x v="3"/>
    <x v="2"/>
    <x v="1"/>
    <x v="1101"/>
    <x v="1272"/>
    <x v="2"/>
    <x v="0"/>
    <x v="1"/>
  </r>
  <r>
    <x v="1273"/>
    <x v="29"/>
    <x v="0"/>
    <x v="468"/>
    <x v="883"/>
    <x v="243"/>
    <x v="0"/>
    <x v="0"/>
    <x v="0"/>
    <x v="0"/>
    <x v="2"/>
    <x v="2"/>
    <x v="1173"/>
    <x v="1273"/>
    <x v="2"/>
    <x v="1"/>
    <x v="1"/>
  </r>
  <r>
    <x v="1274"/>
    <x v="29"/>
    <x v="4"/>
    <x v="25"/>
    <x v="636"/>
    <x v="184"/>
    <x v="0"/>
    <x v="0"/>
    <x v="0"/>
    <x v="0"/>
    <x v="2"/>
    <x v="1"/>
    <x v="1174"/>
    <x v="1274"/>
    <x v="2"/>
    <x v="2"/>
    <x v="1"/>
  </r>
  <r>
    <x v="1275"/>
    <x v="29"/>
    <x v="9"/>
    <x v="958"/>
    <x v="288"/>
    <x v="412"/>
    <x v="0"/>
    <x v="0"/>
    <x v="0"/>
    <x v="0"/>
    <x v="2"/>
    <x v="1"/>
    <x v="1175"/>
    <x v="1275"/>
    <x v="1"/>
    <x v="1"/>
    <x v="1"/>
  </r>
  <r>
    <x v="1276"/>
    <x v="30"/>
    <x v="0"/>
    <x v="959"/>
    <x v="688"/>
    <x v="592"/>
    <x v="0"/>
    <x v="0"/>
    <x v="0"/>
    <x v="1"/>
    <x v="1"/>
    <x v="0"/>
    <x v="1176"/>
    <x v="1276"/>
    <x v="1"/>
    <x v="1"/>
    <x v="1"/>
  </r>
  <r>
    <x v="1277"/>
    <x v="33"/>
    <x v="0"/>
    <x v="960"/>
    <x v="884"/>
    <x v="155"/>
    <x v="1"/>
    <x v="1"/>
    <x v="0"/>
    <x v="3"/>
    <x v="2"/>
    <x v="1"/>
    <x v="1177"/>
    <x v="1277"/>
    <x v="0"/>
    <x v="1"/>
    <x v="1"/>
  </r>
  <r>
    <x v="1278"/>
    <x v="33"/>
    <x v="0"/>
    <x v="832"/>
    <x v="885"/>
    <x v="372"/>
    <x v="1"/>
    <x v="1"/>
    <x v="0"/>
    <x v="3"/>
    <x v="2"/>
    <x v="2"/>
    <x v="1178"/>
    <x v="1278"/>
    <x v="1"/>
    <x v="1"/>
    <x v="1"/>
  </r>
  <r>
    <x v="1279"/>
    <x v="38"/>
    <x v="14"/>
    <x v="961"/>
    <x v="886"/>
    <x v="69"/>
    <x v="0"/>
    <x v="0"/>
    <x v="0"/>
    <x v="3"/>
    <x v="0"/>
    <x v="2"/>
    <x v="1179"/>
    <x v="1279"/>
    <x v="2"/>
    <x v="1"/>
    <x v="1"/>
  </r>
  <r>
    <x v="1280"/>
    <x v="37"/>
    <x v="14"/>
    <x v="142"/>
    <x v="865"/>
    <x v="315"/>
    <x v="0"/>
    <x v="0"/>
    <x v="0"/>
    <x v="0"/>
    <x v="0"/>
    <x v="2"/>
    <x v="1180"/>
    <x v="1280"/>
    <x v="2"/>
    <x v="1"/>
    <x v="1"/>
  </r>
  <r>
    <x v="1281"/>
    <x v="27"/>
    <x v="0"/>
    <x v="821"/>
    <x v="887"/>
    <x v="593"/>
    <x v="1"/>
    <x v="0"/>
    <x v="0"/>
    <x v="3"/>
    <x v="1"/>
    <x v="0"/>
    <x v="1181"/>
    <x v="1281"/>
    <x v="0"/>
    <x v="1"/>
    <x v="1"/>
  </r>
  <r>
    <x v="1282"/>
    <x v="23"/>
    <x v="1"/>
    <x v="201"/>
    <x v="888"/>
    <x v="48"/>
    <x v="1"/>
    <x v="0"/>
    <x v="0"/>
    <x v="3"/>
    <x v="2"/>
    <x v="2"/>
    <x v="1182"/>
    <x v="1282"/>
    <x v="1"/>
    <x v="1"/>
    <x v="1"/>
  </r>
  <r>
    <x v="1283"/>
    <x v="27"/>
    <x v="3"/>
    <x v="962"/>
    <x v="889"/>
    <x v="539"/>
    <x v="1"/>
    <x v="0"/>
    <x v="0"/>
    <x v="3"/>
    <x v="0"/>
    <x v="0"/>
    <x v="1183"/>
    <x v="1283"/>
    <x v="1"/>
    <x v="1"/>
    <x v="1"/>
  </r>
  <r>
    <x v="1284"/>
    <x v="27"/>
    <x v="3"/>
    <x v="963"/>
    <x v="890"/>
    <x v="594"/>
    <x v="1"/>
    <x v="0"/>
    <x v="0"/>
    <x v="3"/>
    <x v="0"/>
    <x v="0"/>
    <x v="1184"/>
    <x v="1284"/>
    <x v="2"/>
    <x v="1"/>
    <x v="1"/>
  </r>
  <r>
    <x v="1285"/>
    <x v="48"/>
    <x v="0"/>
    <x v="964"/>
    <x v="891"/>
    <x v="126"/>
    <x v="1"/>
    <x v="0"/>
    <x v="0"/>
    <x v="3"/>
    <x v="0"/>
    <x v="0"/>
    <x v="1185"/>
    <x v="1285"/>
    <x v="1"/>
    <x v="1"/>
    <x v="1"/>
  </r>
  <r>
    <x v="1286"/>
    <x v="27"/>
    <x v="3"/>
    <x v="965"/>
    <x v="892"/>
    <x v="565"/>
    <x v="1"/>
    <x v="0"/>
    <x v="0"/>
    <x v="3"/>
    <x v="2"/>
    <x v="0"/>
    <x v="1186"/>
    <x v="1286"/>
    <x v="0"/>
    <x v="1"/>
    <x v="1"/>
  </r>
  <r>
    <x v="1287"/>
    <x v="36"/>
    <x v="2"/>
    <x v="174"/>
    <x v="893"/>
    <x v="354"/>
    <x v="1"/>
    <x v="0"/>
    <x v="0"/>
    <x v="0"/>
    <x v="0"/>
    <x v="0"/>
    <x v="1187"/>
    <x v="1287"/>
    <x v="0"/>
    <x v="1"/>
    <x v="1"/>
  </r>
  <r>
    <x v="1288"/>
    <x v="48"/>
    <x v="2"/>
    <x v="966"/>
    <x v="362"/>
    <x v="162"/>
    <x v="1"/>
    <x v="0"/>
    <x v="0"/>
    <x v="3"/>
    <x v="0"/>
    <x v="0"/>
    <x v="1188"/>
    <x v="1288"/>
    <x v="0"/>
    <x v="1"/>
    <x v="1"/>
  </r>
  <r>
    <x v="1289"/>
    <x v="29"/>
    <x v="0"/>
    <x v="967"/>
    <x v="20"/>
    <x v="152"/>
    <x v="0"/>
    <x v="0"/>
    <x v="0"/>
    <x v="0"/>
    <x v="2"/>
    <x v="2"/>
    <x v="1189"/>
    <x v="1289"/>
    <x v="2"/>
    <x v="1"/>
    <x v="1"/>
  </r>
  <r>
    <x v="1290"/>
    <x v="18"/>
    <x v="3"/>
    <x v="54"/>
    <x v="169"/>
    <x v="436"/>
    <x v="0"/>
    <x v="1"/>
    <x v="0"/>
    <x v="3"/>
    <x v="1"/>
    <x v="2"/>
    <x v="1190"/>
    <x v="1290"/>
    <x v="2"/>
    <x v="1"/>
    <x v="1"/>
  </r>
  <r>
    <x v="1291"/>
    <x v="29"/>
    <x v="3"/>
    <x v="832"/>
    <x v="107"/>
    <x v="264"/>
    <x v="0"/>
    <x v="0"/>
    <x v="0"/>
    <x v="0"/>
    <x v="0"/>
    <x v="2"/>
    <x v="1191"/>
    <x v="1291"/>
    <x v="0"/>
    <x v="1"/>
    <x v="1"/>
  </r>
  <r>
    <x v="1292"/>
    <x v="29"/>
    <x v="0"/>
    <x v="968"/>
    <x v="747"/>
    <x v="140"/>
    <x v="0"/>
    <x v="0"/>
    <x v="0"/>
    <x v="0"/>
    <x v="0"/>
    <x v="2"/>
    <x v="1192"/>
    <x v="1292"/>
    <x v="1"/>
    <x v="1"/>
    <x v="1"/>
  </r>
  <r>
    <x v="1293"/>
    <x v="29"/>
    <x v="0"/>
    <x v="969"/>
    <x v="383"/>
    <x v="125"/>
    <x v="0"/>
    <x v="0"/>
    <x v="0"/>
    <x v="0"/>
    <x v="1"/>
    <x v="2"/>
    <x v="1193"/>
    <x v="1293"/>
    <x v="2"/>
    <x v="1"/>
    <x v="1"/>
  </r>
  <r>
    <x v="1294"/>
    <x v="20"/>
    <x v="1"/>
    <x v="970"/>
    <x v="894"/>
    <x v="272"/>
    <x v="0"/>
    <x v="1"/>
    <x v="0"/>
    <x v="3"/>
    <x v="2"/>
    <x v="1"/>
    <x v="1194"/>
    <x v="1294"/>
    <x v="1"/>
    <x v="1"/>
    <x v="1"/>
  </r>
  <r>
    <x v="1295"/>
    <x v="34"/>
    <x v="1"/>
    <x v="971"/>
    <x v="895"/>
    <x v="216"/>
    <x v="0"/>
    <x v="0"/>
    <x v="0"/>
    <x v="3"/>
    <x v="2"/>
    <x v="1"/>
    <x v="1195"/>
    <x v="1295"/>
    <x v="2"/>
    <x v="1"/>
    <x v="1"/>
  </r>
  <r>
    <x v="1296"/>
    <x v="28"/>
    <x v="3"/>
    <x v="972"/>
    <x v="896"/>
    <x v="473"/>
    <x v="0"/>
    <x v="0"/>
    <x v="0"/>
    <x v="1"/>
    <x v="0"/>
    <x v="2"/>
    <x v="1196"/>
    <x v="1296"/>
    <x v="0"/>
    <x v="1"/>
    <x v="1"/>
  </r>
  <r>
    <x v="1297"/>
    <x v="32"/>
    <x v="15"/>
    <x v="973"/>
    <x v="897"/>
    <x v="450"/>
    <x v="0"/>
    <x v="0"/>
    <x v="0"/>
    <x v="3"/>
    <x v="2"/>
    <x v="2"/>
    <x v="1197"/>
    <x v="1297"/>
    <x v="2"/>
    <x v="1"/>
    <x v="1"/>
  </r>
  <r>
    <x v="1298"/>
    <x v="24"/>
    <x v="0"/>
    <x v="974"/>
    <x v="898"/>
    <x v="107"/>
    <x v="1"/>
    <x v="0"/>
    <x v="0"/>
    <x v="1"/>
    <x v="0"/>
    <x v="2"/>
    <x v="1198"/>
    <x v="1298"/>
    <x v="1"/>
    <x v="2"/>
    <x v="1"/>
  </r>
  <r>
    <x v="1299"/>
    <x v="28"/>
    <x v="3"/>
    <x v="38"/>
    <x v="401"/>
    <x v="109"/>
    <x v="0"/>
    <x v="0"/>
    <x v="0"/>
    <x v="1"/>
    <x v="1"/>
    <x v="1"/>
    <x v="1199"/>
    <x v="1299"/>
    <x v="1"/>
    <x v="2"/>
    <x v="1"/>
  </r>
  <r>
    <x v="1300"/>
    <x v="28"/>
    <x v="0"/>
    <x v="975"/>
    <x v="367"/>
    <x v="326"/>
    <x v="0"/>
    <x v="0"/>
    <x v="0"/>
    <x v="1"/>
    <x v="0"/>
    <x v="2"/>
    <x v="1200"/>
    <x v="1300"/>
    <x v="0"/>
    <x v="1"/>
    <x v="1"/>
  </r>
  <r>
    <x v="1301"/>
    <x v="8"/>
    <x v="0"/>
    <x v="976"/>
    <x v="899"/>
    <x v="131"/>
    <x v="1"/>
    <x v="1"/>
    <x v="0"/>
    <x v="3"/>
    <x v="1"/>
    <x v="0"/>
    <x v="1028"/>
    <x v="1301"/>
    <x v="2"/>
    <x v="2"/>
    <x v="1"/>
  </r>
  <r>
    <x v="1302"/>
    <x v="27"/>
    <x v="1"/>
    <x v="977"/>
    <x v="900"/>
    <x v="534"/>
    <x v="1"/>
    <x v="0"/>
    <x v="0"/>
    <x v="3"/>
    <x v="0"/>
    <x v="0"/>
    <x v="1201"/>
    <x v="1302"/>
    <x v="2"/>
    <x v="2"/>
    <x v="1"/>
  </r>
  <r>
    <x v="1303"/>
    <x v="29"/>
    <x v="1"/>
    <x v="201"/>
    <x v="88"/>
    <x v="412"/>
    <x v="0"/>
    <x v="0"/>
    <x v="0"/>
    <x v="0"/>
    <x v="1"/>
    <x v="1"/>
    <x v="1202"/>
    <x v="1303"/>
    <x v="1"/>
    <x v="2"/>
    <x v="1"/>
  </r>
  <r>
    <x v="1304"/>
    <x v="18"/>
    <x v="1"/>
    <x v="357"/>
    <x v="402"/>
    <x v="300"/>
    <x v="0"/>
    <x v="1"/>
    <x v="0"/>
    <x v="3"/>
    <x v="2"/>
    <x v="1"/>
    <x v="1203"/>
    <x v="1304"/>
    <x v="2"/>
    <x v="1"/>
    <x v="1"/>
  </r>
  <r>
    <x v="1305"/>
    <x v="14"/>
    <x v="0"/>
    <x v="978"/>
    <x v="830"/>
    <x v="571"/>
    <x v="0"/>
    <x v="0"/>
    <x v="0"/>
    <x v="0"/>
    <x v="0"/>
    <x v="0"/>
    <x v="1204"/>
    <x v="1305"/>
    <x v="0"/>
    <x v="1"/>
    <x v="1"/>
  </r>
  <r>
    <x v="1306"/>
    <x v="14"/>
    <x v="0"/>
    <x v="979"/>
    <x v="901"/>
    <x v="14"/>
    <x v="0"/>
    <x v="0"/>
    <x v="0"/>
    <x v="0"/>
    <x v="0"/>
    <x v="0"/>
    <x v="1205"/>
    <x v="1306"/>
    <x v="0"/>
    <x v="1"/>
    <x v="1"/>
  </r>
  <r>
    <x v="1307"/>
    <x v="8"/>
    <x v="1"/>
    <x v="685"/>
    <x v="902"/>
    <x v="42"/>
    <x v="1"/>
    <x v="1"/>
    <x v="0"/>
    <x v="3"/>
    <x v="0"/>
    <x v="0"/>
    <x v="1206"/>
    <x v="1307"/>
    <x v="0"/>
    <x v="2"/>
    <x v="1"/>
  </r>
  <r>
    <x v="1308"/>
    <x v="1"/>
    <x v="0"/>
    <x v="503"/>
    <x v="168"/>
    <x v="376"/>
    <x v="1"/>
    <x v="0"/>
    <x v="0"/>
    <x v="0"/>
    <x v="0"/>
    <x v="2"/>
    <x v="317"/>
    <x v="1308"/>
    <x v="1"/>
    <x v="1"/>
    <x v="1"/>
  </r>
  <r>
    <x v="1309"/>
    <x v="1"/>
    <x v="4"/>
    <x v="980"/>
    <x v="903"/>
    <x v="70"/>
    <x v="1"/>
    <x v="0"/>
    <x v="0"/>
    <x v="0"/>
    <x v="0"/>
    <x v="2"/>
    <x v="1207"/>
    <x v="1309"/>
    <x v="1"/>
    <x v="2"/>
    <x v="1"/>
  </r>
  <r>
    <x v="1310"/>
    <x v="1"/>
    <x v="4"/>
    <x v="981"/>
    <x v="687"/>
    <x v="149"/>
    <x v="1"/>
    <x v="0"/>
    <x v="0"/>
    <x v="0"/>
    <x v="1"/>
    <x v="1"/>
    <x v="617"/>
    <x v="1310"/>
    <x v="2"/>
    <x v="2"/>
    <x v="1"/>
  </r>
  <r>
    <x v="1311"/>
    <x v="1"/>
    <x v="4"/>
    <x v="344"/>
    <x v="408"/>
    <x v="576"/>
    <x v="1"/>
    <x v="0"/>
    <x v="0"/>
    <x v="0"/>
    <x v="0"/>
    <x v="2"/>
    <x v="1208"/>
    <x v="1311"/>
    <x v="2"/>
    <x v="2"/>
    <x v="1"/>
  </r>
  <r>
    <x v="1312"/>
    <x v="20"/>
    <x v="1"/>
    <x v="982"/>
    <x v="904"/>
    <x v="31"/>
    <x v="0"/>
    <x v="1"/>
    <x v="0"/>
    <x v="3"/>
    <x v="1"/>
    <x v="2"/>
    <x v="1209"/>
    <x v="1312"/>
    <x v="1"/>
    <x v="1"/>
    <x v="1"/>
  </r>
  <r>
    <x v="1313"/>
    <x v="18"/>
    <x v="1"/>
    <x v="240"/>
    <x v="60"/>
    <x v="189"/>
    <x v="0"/>
    <x v="1"/>
    <x v="0"/>
    <x v="3"/>
    <x v="0"/>
    <x v="2"/>
    <x v="1210"/>
    <x v="1313"/>
    <x v="2"/>
    <x v="1"/>
    <x v="1"/>
  </r>
  <r>
    <x v="1314"/>
    <x v="9"/>
    <x v="4"/>
    <x v="983"/>
    <x v="905"/>
    <x v="595"/>
    <x v="0"/>
    <x v="0"/>
    <x v="0"/>
    <x v="0"/>
    <x v="2"/>
    <x v="0"/>
    <x v="1211"/>
    <x v="1314"/>
    <x v="0"/>
    <x v="2"/>
    <x v="1"/>
  </r>
  <r>
    <x v="1315"/>
    <x v="30"/>
    <x v="0"/>
    <x v="416"/>
    <x v="161"/>
    <x v="596"/>
    <x v="0"/>
    <x v="0"/>
    <x v="0"/>
    <x v="0"/>
    <x v="2"/>
    <x v="0"/>
    <x v="1212"/>
    <x v="1315"/>
    <x v="0"/>
    <x v="1"/>
    <x v="1"/>
  </r>
  <r>
    <x v="1316"/>
    <x v="19"/>
    <x v="0"/>
    <x v="984"/>
    <x v="201"/>
    <x v="481"/>
    <x v="0"/>
    <x v="0"/>
    <x v="0"/>
    <x v="0"/>
    <x v="0"/>
    <x v="0"/>
    <x v="1213"/>
    <x v="1316"/>
    <x v="2"/>
    <x v="1"/>
    <x v="1"/>
  </r>
  <r>
    <x v="1317"/>
    <x v="19"/>
    <x v="3"/>
    <x v="985"/>
    <x v="692"/>
    <x v="454"/>
    <x v="0"/>
    <x v="0"/>
    <x v="0"/>
    <x v="0"/>
    <x v="0"/>
    <x v="0"/>
    <x v="1214"/>
    <x v="1317"/>
    <x v="2"/>
    <x v="1"/>
    <x v="1"/>
  </r>
  <r>
    <x v="1318"/>
    <x v="21"/>
    <x v="8"/>
    <x v="986"/>
    <x v="906"/>
    <x v="148"/>
    <x v="1"/>
    <x v="0"/>
    <x v="1"/>
    <x v="3"/>
    <x v="0"/>
    <x v="1"/>
    <x v="1215"/>
    <x v="1318"/>
    <x v="1"/>
    <x v="1"/>
    <x v="1"/>
  </r>
  <r>
    <x v="1319"/>
    <x v="19"/>
    <x v="3"/>
    <x v="3"/>
    <x v="907"/>
    <x v="42"/>
    <x v="0"/>
    <x v="0"/>
    <x v="0"/>
    <x v="0"/>
    <x v="2"/>
    <x v="0"/>
    <x v="1216"/>
    <x v="1319"/>
    <x v="1"/>
    <x v="1"/>
    <x v="1"/>
  </r>
  <r>
    <x v="1320"/>
    <x v="13"/>
    <x v="0"/>
    <x v="987"/>
    <x v="908"/>
    <x v="544"/>
    <x v="1"/>
    <x v="0"/>
    <x v="0"/>
    <x v="3"/>
    <x v="0"/>
    <x v="2"/>
    <x v="1217"/>
    <x v="1320"/>
    <x v="0"/>
    <x v="2"/>
    <x v="1"/>
  </r>
  <r>
    <x v="1321"/>
    <x v="37"/>
    <x v="2"/>
    <x v="988"/>
    <x v="424"/>
    <x v="80"/>
    <x v="0"/>
    <x v="0"/>
    <x v="0"/>
    <x v="0"/>
    <x v="2"/>
    <x v="2"/>
    <x v="1218"/>
    <x v="1321"/>
    <x v="2"/>
    <x v="1"/>
    <x v="1"/>
  </r>
  <r>
    <x v="1322"/>
    <x v="1"/>
    <x v="0"/>
    <x v="989"/>
    <x v="687"/>
    <x v="18"/>
    <x v="1"/>
    <x v="0"/>
    <x v="0"/>
    <x v="0"/>
    <x v="2"/>
    <x v="2"/>
    <x v="1219"/>
    <x v="1322"/>
    <x v="2"/>
    <x v="1"/>
    <x v="1"/>
  </r>
  <r>
    <x v="1323"/>
    <x v="1"/>
    <x v="0"/>
    <x v="990"/>
    <x v="909"/>
    <x v="507"/>
    <x v="1"/>
    <x v="0"/>
    <x v="0"/>
    <x v="0"/>
    <x v="0"/>
    <x v="2"/>
    <x v="1220"/>
    <x v="1323"/>
    <x v="2"/>
    <x v="1"/>
    <x v="1"/>
  </r>
  <r>
    <x v="1324"/>
    <x v="1"/>
    <x v="0"/>
    <x v="61"/>
    <x v="586"/>
    <x v="334"/>
    <x v="1"/>
    <x v="0"/>
    <x v="0"/>
    <x v="0"/>
    <x v="0"/>
    <x v="1"/>
    <x v="305"/>
    <x v="1324"/>
    <x v="0"/>
    <x v="1"/>
    <x v="1"/>
  </r>
  <r>
    <x v="1325"/>
    <x v="9"/>
    <x v="0"/>
    <x v="991"/>
    <x v="326"/>
    <x v="572"/>
    <x v="0"/>
    <x v="0"/>
    <x v="0"/>
    <x v="0"/>
    <x v="0"/>
    <x v="0"/>
    <x v="1221"/>
    <x v="1325"/>
    <x v="2"/>
    <x v="1"/>
    <x v="1"/>
  </r>
  <r>
    <x v="1326"/>
    <x v="9"/>
    <x v="0"/>
    <x v="414"/>
    <x v="390"/>
    <x v="514"/>
    <x v="0"/>
    <x v="0"/>
    <x v="0"/>
    <x v="0"/>
    <x v="2"/>
    <x v="0"/>
    <x v="1222"/>
    <x v="1326"/>
    <x v="0"/>
    <x v="1"/>
    <x v="1"/>
  </r>
  <r>
    <x v="1327"/>
    <x v="5"/>
    <x v="0"/>
    <x v="349"/>
    <x v="910"/>
    <x v="597"/>
    <x v="0"/>
    <x v="0"/>
    <x v="0"/>
    <x v="0"/>
    <x v="0"/>
    <x v="0"/>
    <x v="1223"/>
    <x v="1327"/>
    <x v="0"/>
    <x v="2"/>
    <x v="1"/>
  </r>
  <r>
    <x v="1328"/>
    <x v="31"/>
    <x v="12"/>
    <x v="965"/>
    <x v="911"/>
    <x v="180"/>
    <x v="1"/>
    <x v="1"/>
    <x v="0"/>
    <x v="3"/>
    <x v="0"/>
    <x v="2"/>
    <x v="1224"/>
    <x v="1328"/>
    <x v="1"/>
    <x v="1"/>
    <x v="1"/>
  </r>
  <r>
    <x v="1329"/>
    <x v="37"/>
    <x v="16"/>
    <x v="208"/>
    <x v="912"/>
    <x v="82"/>
    <x v="1"/>
    <x v="1"/>
    <x v="0"/>
    <x v="3"/>
    <x v="0"/>
    <x v="2"/>
    <x v="1225"/>
    <x v="1329"/>
    <x v="2"/>
    <x v="1"/>
    <x v="1"/>
  </r>
  <r>
    <x v="1330"/>
    <x v="8"/>
    <x v="0"/>
    <x v="419"/>
    <x v="913"/>
    <x v="598"/>
    <x v="1"/>
    <x v="1"/>
    <x v="0"/>
    <x v="3"/>
    <x v="1"/>
    <x v="0"/>
    <x v="1226"/>
    <x v="1330"/>
    <x v="1"/>
    <x v="2"/>
    <x v="1"/>
  </r>
  <r>
    <x v="1331"/>
    <x v="37"/>
    <x v="1"/>
    <x v="992"/>
    <x v="26"/>
    <x v="276"/>
    <x v="0"/>
    <x v="0"/>
    <x v="0"/>
    <x v="0"/>
    <x v="0"/>
    <x v="2"/>
    <x v="1227"/>
    <x v="1331"/>
    <x v="0"/>
    <x v="2"/>
    <x v="1"/>
  </r>
  <r>
    <x v="1332"/>
    <x v="3"/>
    <x v="15"/>
    <x v="993"/>
    <x v="914"/>
    <x v="326"/>
    <x v="0"/>
    <x v="0"/>
    <x v="0"/>
    <x v="0"/>
    <x v="0"/>
    <x v="2"/>
    <x v="1228"/>
    <x v="1332"/>
    <x v="0"/>
    <x v="1"/>
    <x v="1"/>
  </r>
  <r>
    <x v="1333"/>
    <x v="30"/>
    <x v="0"/>
    <x v="994"/>
    <x v="172"/>
    <x v="63"/>
    <x v="0"/>
    <x v="0"/>
    <x v="0"/>
    <x v="1"/>
    <x v="2"/>
    <x v="0"/>
    <x v="1229"/>
    <x v="1333"/>
    <x v="2"/>
    <x v="1"/>
    <x v="1"/>
  </r>
  <r>
    <x v="1334"/>
    <x v="30"/>
    <x v="0"/>
    <x v="995"/>
    <x v="28"/>
    <x v="7"/>
    <x v="0"/>
    <x v="0"/>
    <x v="0"/>
    <x v="1"/>
    <x v="0"/>
    <x v="0"/>
    <x v="1230"/>
    <x v="1334"/>
    <x v="1"/>
    <x v="2"/>
    <x v="1"/>
  </r>
  <r>
    <x v="1335"/>
    <x v="30"/>
    <x v="3"/>
    <x v="996"/>
    <x v="782"/>
    <x v="306"/>
    <x v="0"/>
    <x v="0"/>
    <x v="0"/>
    <x v="1"/>
    <x v="2"/>
    <x v="0"/>
    <x v="212"/>
    <x v="1335"/>
    <x v="1"/>
    <x v="2"/>
    <x v="1"/>
  </r>
  <r>
    <x v="1336"/>
    <x v="9"/>
    <x v="1"/>
    <x v="997"/>
    <x v="35"/>
    <x v="16"/>
    <x v="0"/>
    <x v="0"/>
    <x v="0"/>
    <x v="0"/>
    <x v="0"/>
    <x v="0"/>
    <x v="1231"/>
    <x v="1336"/>
    <x v="1"/>
    <x v="2"/>
    <x v="1"/>
  </r>
  <r>
    <x v="1337"/>
    <x v="30"/>
    <x v="0"/>
    <x v="484"/>
    <x v="915"/>
    <x v="317"/>
    <x v="0"/>
    <x v="0"/>
    <x v="0"/>
    <x v="1"/>
    <x v="2"/>
    <x v="0"/>
    <x v="1015"/>
    <x v="1337"/>
    <x v="2"/>
    <x v="1"/>
    <x v="1"/>
  </r>
  <r>
    <x v="1338"/>
    <x v="22"/>
    <x v="1"/>
    <x v="144"/>
    <x v="916"/>
    <x v="220"/>
    <x v="1"/>
    <x v="0"/>
    <x v="0"/>
    <x v="0"/>
    <x v="0"/>
    <x v="0"/>
    <x v="1232"/>
    <x v="1338"/>
    <x v="1"/>
    <x v="2"/>
    <x v="1"/>
  </r>
  <r>
    <x v="1339"/>
    <x v="27"/>
    <x v="0"/>
    <x v="998"/>
    <x v="917"/>
    <x v="271"/>
    <x v="1"/>
    <x v="0"/>
    <x v="0"/>
    <x v="3"/>
    <x v="0"/>
    <x v="0"/>
    <x v="1233"/>
    <x v="1339"/>
    <x v="0"/>
    <x v="2"/>
    <x v="1"/>
  </r>
  <r>
    <x v="1340"/>
    <x v="6"/>
    <x v="12"/>
    <x v="506"/>
    <x v="227"/>
    <x v="341"/>
    <x v="0"/>
    <x v="0"/>
    <x v="0"/>
    <x v="0"/>
    <x v="2"/>
    <x v="1"/>
    <x v="1234"/>
    <x v="1340"/>
    <x v="2"/>
    <x v="1"/>
    <x v="1"/>
  </r>
  <r>
    <x v="1341"/>
    <x v="47"/>
    <x v="1"/>
    <x v="999"/>
    <x v="918"/>
    <x v="391"/>
    <x v="1"/>
    <x v="0"/>
    <x v="0"/>
    <x v="0"/>
    <x v="2"/>
    <x v="2"/>
    <x v="442"/>
    <x v="1341"/>
    <x v="2"/>
    <x v="1"/>
    <x v="1"/>
  </r>
  <r>
    <x v="1342"/>
    <x v="20"/>
    <x v="12"/>
    <x v="1000"/>
    <x v="29"/>
    <x v="435"/>
    <x v="0"/>
    <x v="1"/>
    <x v="0"/>
    <x v="3"/>
    <x v="0"/>
    <x v="2"/>
    <x v="1235"/>
    <x v="1342"/>
    <x v="1"/>
    <x v="1"/>
    <x v="1"/>
  </r>
  <r>
    <x v="1343"/>
    <x v="11"/>
    <x v="3"/>
    <x v="365"/>
    <x v="919"/>
    <x v="441"/>
    <x v="0"/>
    <x v="0"/>
    <x v="0"/>
    <x v="0"/>
    <x v="2"/>
    <x v="0"/>
    <x v="1170"/>
    <x v="1343"/>
    <x v="1"/>
    <x v="2"/>
    <x v="1"/>
  </r>
  <r>
    <x v="1344"/>
    <x v="27"/>
    <x v="3"/>
    <x v="93"/>
    <x v="896"/>
    <x v="599"/>
    <x v="1"/>
    <x v="0"/>
    <x v="0"/>
    <x v="3"/>
    <x v="0"/>
    <x v="0"/>
    <x v="1236"/>
    <x v="1344"/>
    <x v="2"/>
    <x v="2"/>
    <x v="1"/>
  </r>
  <r>
    <x v="1345"/>
    <x v="11"/>
    <x v="0"/>
    <x v="1001"/>
    <x v="920"/>
    <x v="432"/>
    <x v="0"/>
    <x v="0"/>
    <x v="0"/>
    <x v="0"/>
    <x v="2"/>
    <x v="0"/>
    <x v="1237"/>
    <x v="1345"/>
    <x v="1"/>
    <x v="2"/>
    <x v="1"/>
  </r>
  <r>
    <x v="1346"/>
    <x v="27"/>
    <x v="3"/>
    <x v="167"/>
    <x v="67"/>
    <x v="28"/>
    <x v="1"/>
    <x v="0"/>
    <x v="0"/>
    <x v="3"/>
    <x v="0"/>
    <x v="0"/>
    <x v="1238"/>
    <x v="1346"/>
    <x v="0"/>
    <x v="2"/>
    <x v="1"/>
  </r>
  <r>
    <x v="1347"/>
    <x v="2"/>
    <x v="0"/>
    <x v="1002"/>
    <x v="921"/>
    <x v="600"/>
    <x v="1"/>
    <x v="0"/>
    <x v="0"/>
    <x v="1"/>
    <x v="0"/>
    <x v="0"/>
    <x v="1239"/>
    <x v="1347"/>
    <x v="1"/>
    <x v="1"/>
    <x v="1"/>
  </r>
  <r>
    <x v="1348"/>
    <x v="37"/>
    <x v="1"/>
    <x v="366"/>
    <x v="411"/>
    <x v="66"/>
    <x v="0"/>
    <x v="0"/>
    <x v="0"/>
    <x v="0"/>
    <x v="1"/>
    <x v="2"/>
    <x v="438"/>
    <x v="1348"/>
    <x v="0"/>
    <x v="1"/>
    <x v="1"/>
  </r>
  <r>
    <x v="1349"/>
    <x v="17"/>
    <x v="1"/>
    <x v="1003"/>
    <x v="225"/>
    <x v="224"/>
    <x v="1"/>
    <x v="0"/>
    <x v="0"/>
    <x v="0"/>
    <x v="2"/>
    <x v="2"/>
    <x v="1240"/>
    <x v="1349"/>
    <x v="0"/>
    <x v="1"/>
    <x v="1"/>
  </r>
  <r>
    <x v="1350"/>
    <x v="39"/>
    <x v="1"/>
    <x v="1004"/>
    <x v="64"/>
    <x v="85"/>
    <x v="0"/>
    <x v="1"/>
    <x v="0"/>
    <x v="3"/>
    <x v="2"/>
    <x v="1"/>
    <x v="1241"/>
    <x v="1350"/>
    <x v="2"/>
    <x v="1"/>
    <x v="1"/>
  </r>
  <r>
    <x v="1351"/>
    <x v="29"/>
    <x v="3"/>
    <x v="336"/>
    <x v="625"/>
    <x v="267"/>
    <x v="0"/>
    <x v="0"/>
    <x v="0"/>
    <x v="0"/>
    <x v="0"/>
    <x v="2"/>
    <x v="1242"/>
    <x v="1351"/>
    <x v="2"/>
    <x v="2"/>
    <x v="1"/>
  </r>
  <r>
    <x v="1352"/>
    <x v="1"/>
    <x v="1"/>
    <x v="1005"/>
    <x v="292"/>
    <x v="87"/>
    <x v="1"/>
    <x v="0"/>
    <x v="0"/>
    <x v="0"/>
    <x v="1"/>
    <x v="1"/>
    <x v="1243"/>
    <x v="1352"/>
    <x v="2"/>
    <x v="1"/>
    <x v="1"/>
  </r>
  <r>
    <x v="1353"/>
    <x v="9"/>
    <x v="1"/>
    <x v="1006"/>
    <x v="18"/>
    <x v="601"/>
    <x v="0"/>
    <x v="0"/>
    <x v="0"/>
    <x v="0"/>
    <x v="0"/>
    <x v="0"/>
    <x v="762"/>
    <x v="1353"/>
    <x v="0"/>
    <x v="1"/>
    <x v="1"/>
  </r>
  <r>
    <x v="1354"/>
    <x v="4"/>
    <x v="1"/>
    <x v="1007"/>
    <x v="713"/>
    <x v="259"/>
    <x v="0"/>
    <x v="0"/>
    <x v="0"/>
    <x v="0"/>
    <x v="1"/>
    <x v="1"/>
    <x v="1244"/>
    <x v="1354"/>
    <x v="1"/>
    <x v="1"/>
    <x v="1"/>
  </r>
  <r>
    <x v="1355"/>
    <x v="25"/>
    <x v="1"/>
    <x v="1008"/>
    <x v="381"/>
    <x v="176"/>
    <x v="0"/>
    <x v="0"/>
    <x v="0"/>
    <x v="0"/>
    <x v="1"/>
    <x v="2"/>
    <x v="492"/>
    <x v="1355"/>
    <x v="2"/>
    <x v="1"/>
    <x v="1"/>
  </r>
  <r>
    <x v="1356"/>
    <x v="40"/>
    <x v="1"/>
    <x v="1009"/>
    <x v="922"/>
    <x v="18"/>
    <x v="1"/>
    <x v="0"/>
    <x v="0"/>
    <x v="3"/>
    <x v="0"/>
    <x v="2"/>
    <x v="1245"/>
    <x v="1356"/>
    <x v="0"/>
    <x v="1"/>
    <x v="1"/>
  </r>
  <r>
    <x v="1357"/>
    <x v="5"/>
    <x v="0"/>
    <x v="501"/>
    <x v="923"/>
    <x v="602"/>
    <x v="0"/>
    <x v="0"/>
    <x v="0"/>
    <x v="0"/>
    <x v="2"/>
    <x v="0"/>
    <x v="1246"/>
    <x v="1357"/>
    <x v="1"/>
    <x v="2"/>
    <x v="1"/>
  </r>
  <r>
    <x v="1358"/>
    <x v="33"/>
    <x v="2"/>
    <x v="1010"/>
    <x v="924"/>
    <x v="106"/>
    <x v="1"/>
    <x v="1"/>
    <x v="0"/>
    <x v="3"/>
    <x v="0"/>
    <x v="1"/>
    <x v="1247"/>
    <x v="1358"/>
    <x v="0"/>
    <x v="1"/>
    <x v="1"/>
  </r>
  <r>
    <x v="1359"/>
    <x v="33"/>
    <x v="2"/>
    <x v="1011"/>
    <x v="907"/>
    <x v="144"/>
    <x v="1"/>
    <x v="1"/>
    <x v="0"/>
    <x v="3"/>
    <x v="2"/>
    <x v="2"/>
    <x v="1248"/>
    <x v="1359"/>
    <x v="1"/>
    <x v="1"/>
    <x v="1"/>
  </r>
  <r>
    <x v="1360"/>
    <x v="28"/>
    <x v="0"/>
    <x v="1012"/>
    <x v="925"/>
    <x v="508"/>
    <x v="0"/>
    <x v="0"/>
    <x v="0"/>
    <x v="1"/>
    <x v="0"/>
    <x v="2"/>
    <x v="1249"/>
    <x v="1360"/>
    <x v="2"/>
    <x v="1"/>
    <x v="1"/>
  </r>
  <r>
    <x v="1361"/>
    <x v="27"/>
    <x v="0"/>
    <x v="1013"/>
    <x v="926"/>
    <x v="96"/>
    <x v="1"/>
    <x v="0"/>
    <x v="0"/>
    <x v="3"/>
    <x v="0"/>
    <x v="0"/>
    <x v="1250"/>
    <x v="1361"/>
    <x v="2"/>
    <x v="1"/>
    <x v="1"/>
  </r>
  <r>
    <x v="1362"/>
    <x v="2"/>
    <x v="0"/>
    <x v="469"/>
    <x v="309"/>
    <x v="531"/>
    <x v="1"/>
    <x v="0"/>
    <x v="0"/>
    <x v="1"/>
    <x v="1"/>
    <x v="0"/>
    <x v="1251"/>
    <x v="1362"/>
    <x v="2"/>
    <x v="1"/>
    <x v="1"/>
  </r>
  <r>
    <x v="1363"/>
    <x v="36"/>
    <x v="3"/>
    <x v="1014"/>
    <x v="927"/>
    <x v="555"/>
    <x v="1"/>
    <x v="0"/>
    <x v="0"/>
    <x v="0"/>
    <x v="0"/>
    <x v="0"/>
    <x v="1252"/>
    <x v="1363"/>
    <x v="2"/>
    <x v="1"/>
    <x v="1"/>
  </r>
  <r>
    <x v="1364"/>
    <x v="24"/>
    <x v="1"/>
    <x v="22"/>
    <x v="928"/>
    <x v="21"/>
    <x v="1"/>
    <x v="0"/>
    <x v="0"/>
    <x v="1"/>
    <x v="2"/>
    <x v="1"/>
    <x v="388"/>
    <x v="1364"/>
    <x v="0"/>
    <x v="2"/>
    <x v="1"/>
  </r>
  <r>
    <x v="1365"/>
    <x v="38"/>
    <x v="15"/>
    <x v="1015"/>
    <x v="929"/>
    <x v="427"/>
    <x v="0"/>
    <x v="0"/>
    <x v="0"/>
    <x v="3"/>
    <x v="0"/>
    <x v="1"/>
    <x v="1253"/>
    <x v="1365"/>
    <x v="0"/>
    <x v="1"/>
    <x v="1"/>
  </r>
  <r>
    <x v="1366"/>
    <x v="29"/>
    <x v="2"/>
    <x v="1016"/>
    <x v="930"/>
    <x v="86"/>
    <x v="0"/>
    <x v="0"/>
    <x v="0"/>
    <x v="0"/>
    <x v="0"/>
    <x v="2"/>
    <x v="1254"/>
    <x v="1366"/>
    <x v="1"/>
    <x v="1"/>
    <x v="1"/>
  </r>
  <r>
    <x v="1367"/>
    <x v="5"/>
    <x v="0"/>
    <x v="93"/>
    <x v="931"/>
    <x v="53"/>
    <x v="0"/>
    <x v="0"/>
    <x v="0"/>
    <x v="0"/>
    <x v="1"/>
    <x v="0"/>
    <x v="1255"/>
    <x v="1367"/>
    <x v="2"/>
    <x v="2"/>
    <x v="1"/>
  </r>
  <r>
    <x v="1368"/>
    <x v="6"/>
    <x v="1"/>
    <x v="1017"/>
    <x v="932"/>
    <x v="128"/>
    <x v="0"/>
    <x v="0"/>
    <x v="0"/>
    <x v="0"/>
    <x v="1"/>
    <x v="1"/>
    <x v="1256"/>
    <x v="1368"/>
    <x v="0"/>
    <x v="1"/>
    <x v="1"/>
  </r>
  <r>
    <x v="1369"/>
    <x v="47"/>
    <x v="1"/>
    <x v="1018"/>
    <x v="933"/>
    <x v="372"/>
    <x v="1"/>
    <x v="0"/>
    <x v="0"/>
    <x v="0"/>
    <x v="1"/>
    <x v="2"/>
    <x v="1257"/>
    <x v="1369"/>
    <x v="2"/>
    <x v="1"/>
    <x v="1"/>
  </r>
  <r>
    <x v="1370"/>
    <x v="4"/>
    <x v="1"/>
    <x v="1019"/>
    <x v="934"/>
    <x v="337"/>
    <x v="0"/>
    <x v="0"/>
    <x v="0"/>
    <x v="0"/>
    <x v="0"/>
    <x v="2"/>
    <x v="1258"/>
    <x v="1370"/>
    <x v="2"/>
    <x v="1"/>
    <x v="1"/>
  </r>
  <r>
    <x v="1371"/>
    <x v="42"/>
    <x v="1"/>
    <x v="1020"/>
    <x v="935"/>
    <x v="214"/>
    <x v="0"/>
    <x v="0"/>
    <x v="0"/>
    <x v="0"/>
    <x v="0"/>
    <x v="1"/>
    <x v="1259"/>
    <x v="1371"/>
    <x v="1"/>
    <x v="1"/>
    <x v="1"/>
  </r>
  <r>
    <x v="1372"/>
    <x v="19"/>
    <x v="0"/>
    <x v="1021"/>
    <x v="136"/>
    <x v="496"/>
    <x v="0"/>
    <x v="0"/>
    <x v="0"/>
    <x v="0"/>
    <x v="0"/>
    <x v="0"/>
    <x v="1260"/>
    <x v="1372"/>
    <x v="0"/>
    <x v="1"/>
    <x v="1"/>
  </r>
  <r>
    <x v="1373"/>
    <x v="31"/>
    <x v="1"/>
    <x v="1022"/>
    <x v="627"/>
    <x v="128"/>
    <x v="1"/>
    <x v="1"/>
    <x v="0"/>
    <x v="3"/>
    <x v="0"/>
    <x v="1"/>
    <x v="1261"/>
    <x v="1373"/>
    <x v="0"/>
    <x v="1"/>
    <x v="1"/>
  </r>
  <r>
    <x v="1374"/>
    <x v="35"/>
    <x v="12"/>
    <x v="1023"/>
    <x v="936"/>
    <x v="124"/>
    <x v="0"/>
    <x v="0"/>
    <x v="0"/>
    <x v="0"/>
    <x v="2"/>
    <x v="2"/>
    <x v="1262"/>
    <x v="1374"/>
    <x v="2"/>
    <x v="1"/>
    <x v="1"/>
  </r>
  <r>
    <x v="1375"/>
    <x v="19"/>
    <x v="0"/>
    <x v="1024"/>
    <x v="425"/>
    <x v="355"/>
    <x v="0"/>
    <x v="0"/>
    <x v="0"/>
    <x v="0"/>
    <x v="1"/>
    <x v="0"/>
    <x v="195"/>
    <x v="1375"/>
    <x v="0"/>
    <x v="0"/>
    <x v="1"/>
  </r>
  <r>
    <x v="1376"/>
    <x v="31"/>
    <x v="1"/>
    <x v="315"/>
    <x v="937"/>
    <x v="134"/>
    <x v="1"/>
    <x v="1"/>
    <x v="0"/>
    <x v="3"/>
    <x v="0"/>
    <x v="2"/>
    <x v="1263"/>
    <x v="1376"/>
    <x v="1"/>
    <x v="1"/>
    <x v="1"/>
  </r>
  <r>
    <x v="1377"/>
    <x v="36"/>
    <x v="1"/>
    <x v="1025"/>
    <x v="938"/>
    <x v="399"/>
    <x v="1"/>
    <x v="0"/>
    <x v="0"/>
    <x v="0"/>
    <x v="0"/>
    <x v="0"/>
    <x v="1264"/>
    <x v="1377"/>
    <x v="1"/>
    <x v="1"/>
    <x v="1"/>
  </r>
  <r>
    <x v="1378"/>
    <x v="1"/>
    <x v="0"/>
    <x v="62"/>
    <x v="234"/>
    <x v="259"/>
    <x v="1"/>
    <x v="0"/>
    <x v="0"/>
    <x v="0"/>
    <x v="1"/>
    <x v="1"/>
    <x v="538"/>
    <x v="1378"/>
    <x v="2"/>
    <x v="2"/>
    <x v="1"/>
  </r>
  <r>
    <x v="1379"/>
    <x v="9"/>
    <x v="3"/>
    <x v="190"/>
    <x v="680"/>
    <x v="421"/>
    <x v="0"/>
    <x v="0"/>
    <x v="0"/>
    <x v="0"/>
    <x v="1"/>
    <x v="0"/>
    <x v="1265"/>
    <x v="1379"/>
    <x v="1"/>
    <x v="0"/>
    <x v="1"/>
  </r>
  <r>
    <x v="1380"/>
    <x v="11"/>
    <x v="0"/>
    <x v="1026"/>
    <x v="939"/>
    <x v="547"/>
    <x v="0"/>
    <x v="0"/>
    <x v="0"/>
    <x v="0"/>
    <x v="0"/>
    <x v="0"/>
    <x v="1266"/>
    <x v="1380"/>
    <x v="2"/>
    <x v="2"/>
    <x v="1"/>
  </r>
  <r>
    <x v="1381"/>
    <x v="29"/>
    <x v="1"/>
    <x v="440"/>
    <x v="673"/>
    <x v="195"/>
    <x v="0"/>
    <x v="0"/>
    <x v="0"/>
    <x v="0"/>
    <x v="0"/>
    <x v="1"/>
    <x v="1267"/>
    <x v="1381"/>
    <x v="0"/>
    <x v="1"/>
    <x v="1"/>
  </r>
  <r>
    <x v="1382"/>
    <x v="9"/>
    <x v="0"/>
    <x v="811"/>
    <x v="713"/>
    <x v="364"/>
    <x v="0"/>
    <x v="0"/>
    <x v="0"/>
    <x v="0"/>
    <x v="0"/>
    <x v="2"/>
    <x v="1268"/>
    <x v="1382"/>
    <x v="2"/>
    <x v="2"/>
    <x v="1"/>
  </r>
  <r>
    <x v="1383"/>
    <x v="25"/>
    <x v="4"/>
    <x v="1027"/>
    <x v="379"/>
    <x v="151"/>
    <x v="0"/>
    <x v="0"/>
    <x v="0"/>
    <x v="0"/>
    <x v="2"/>
    <x v="2"/>
    <x v="1269"/>
    <x v="1383"/>
    <x v="1"/>
    <x v="2"/>
    <x v="1"/>
  </r>
  <r>
    <x v="1384"/>
    <x v="9"/>
    <x v="1"/>
    <x v="1028"/>
    <x v="940"/>
    <x v="562"/>
    <x v="0"/>
    <x v="1"/>
    <x v="0"/>
    <x v="3"/>
    <x v="0"/>
    <x v="1"/>
    <x v="1270"/>
    <x v="1384"/>
    <x v="0"/>
    <x v="1"/>
    <x v="1"/>
  </r>
  <r>
    <x v="1385"/>
    <x v="9"/>
    <x v="3"/>
    <x v="1029"/>
    <x v="941"/>
    <x v="603"/>
    <x v="0"/>
    <x v="0"/>
    <x v="0"/>
    <x v="0"/>
    <x v="1"/>
    <x v="0"/>
    <x v="9"/>
    <x v="1385"/>
    <x v="2"/>
    <x v="0"/>
    <x v="1"/>
  </r>
  <r>
    <x v="1386"/>
    <x v="38"/>
    <x v="14"/>
    <x v="1030"/>
    <x v="942"/>
    <x v="92"/>
    <x v="0"/>
    <x v="0"/>
    <x v="0"/>
    <x v="3"/>
    <x v="1"/>
    <x v="2"/>
    <x v="1271"/>
    <x v="1386"/>
    <x v="0"/>
    <x v="1"/>
    <x v="1"/>
  </r>
  <r>
    <x v="1387"/>
    <x v="37"/>
    <x v="0"/>
    <x v="1031"/>
    <x v="409"/>
    <x v="90"/>
    <x v="0"/>
    <x v="0"/>
    <x v="0"/>
    <x v="0"/>
    <x v="1"/>
    <x v="2"/>
    <x v="1272"/>
    <x v="1387"/>
    <x v="1"/>
    <x v="1"/>
    <x v="1"/>
  </r>
  <r>
    <x v="1388"/>
    <x v="36"/>
    <x v="16"/>
    <x v="11"/>
    <x v="852"/>
    <x v="579"/>
    <x v="1"/>
    <x v="0"/>
    <x v="0"/>
    <x v="0"/>
    <x v="2"/>
    <x v="0"/>
    <x v="1273"/>
    <x v="1388"/>
    <x v="2"/>
    <x v="1"/>
    <x v="1"/>
  </r>
  <r>
    <x v="1389"/>
    <x v="14"/>
    <x v="0"/>
    <x v="397"/>
    <x v="943"/>
    <x v="604"/>
    <x v="0"/>
    <x v="0"/>
    <x v="0"/>
    <x v="0"/>
    <x v="0"/>
    <x v="0"/>
    <x v="1274"/>
    <x v="1389"/>
    <x v="1"/>
    <x v="1"/>
    <x v="1"/>
  </r>
  <r>
    <x v="1390"/>
    <x v="40"/>
    <x v="1"/>
    <x v="1032"/>
    <x v="944"/>
    <x v="105"/>
    <x v="1"/>
    <x v="0"/>
    <x v="0"/>
    <x v="3"/>
    <x v="0"/>
    <x v="1"/>
    <x v="1275"/>
    <x v="1390"/>
    <x v="1"/>
    <x v="1"/>
    <x v="1"/>
  </r>
  <r>
    <x v="1391"/>
    <x v="45"/>
    <x v="13"/>
    <x v="143"/>
    <x v="945"/>
    <x v="4"/>
    <x v="1"/>
    <x v="0"/>
    <x v="0"/>
    <x v="0"/>
    <x v="0"/>
    <x v="2"/>
    <x v="1276"/>
    <x v="1391"/>
    <x v="2"/>
    <x v="1"/>
    <x v="1"/>
  </r>
  <r>
    <x v="1392"/>
    <x v="1"/>
    <x v="3"/>
    <x v="1033"/>
    <x v="946"/>
    <x v="105"/>
    <x v="1"/>
    <x v="0"/>
    <x v="0"/>
    <x v="0"/>
    <x v="0"/>
    <x v="1"/>
    <x v="1277"/>
    <x v="1392"/>
    <x v="1"/>
    <x v="1"/>
    <x v="1"/>
  </r>
  <r>
    <x v="1393"/>
    <x v="11"/>
    <x v="1"/>
    <x v="1034"/>
    <x v="947"/>
    <x v="594"/>
    <x v="0"/>
    <x v="0"/>
    <x v="0"/>
    <x v="0"/>
    <x v="1"/>
    <x v="0"/>
    <x v="1278"/>
    <x v="1393"/>
    <x v="0"/>
    <x v="2"/>
    <x v="1"/>
  </r>
  <r>
    <x v="1394"/>
    <x v="44"/>
    <x v="8"/>
    <x v="93"/>
    <x v="758"/>
    <x v="197"/>
    <x v="0"/>
    <x v="0"/>
    <x v="0"/>
    <x v="3"/>
    <x v="0"/>
    <x v="2"/>
    <x v="1279"/>
    <x v="1394"/>
    <x v="0"/>
    <x v="1"/>
    <x v="1"/>
  </r>
  <r>
    <x v="1395"/>
    <x v="20"/>
    <x v="1"/>
    <x v="93"/>
    <x v="948"/>
    <x v="473"/>
    <x v="0"/>
    <x v="1"/>
    <x v="0"/>
    <x v="3"/>
    <x v="0"/>
    <x v="2"/>
    <x v="1280"/>
    <x v="1395"/>
    <x v="2"/>
    <x v="1"/>
    <x v="1"/>
  </r>
  <r>
    <x v="1396"/>
    <x v="25"/>
    <x v="2"/>
    <x v="1035"/>
    <x v="462"/>
    <x v="1"/>
    <x v="0"/>
    <x v="0"/>
    <x v="0"/>
    <x v="0"/>
    <x v="2"/>
    <x v="1"/>
    <x v="1281"/>
    <x v="1396"/>
    <x v="2"/>
    <x v="1"/>
    <x v="1"/>
  </r>
  <r>
    <x v="1397"/>
    <x v="35"/>
    <x v="12"/>
    <x v="1036"/>
    <x v="949"/>
    <x v="85"/>
    <x v="0"/>
    <x v="0"/>
    <x v="0"/>
    <x v="0"/>
    <x v="0"/>
    <x v="1"/>
    <x v="1282"/>
    <x v="1397"/>
    <x v="2"/>
    <x v="1"/>
    <x v="1"/>
  </r>
  <r>
    <x v="1398"/>
    <x v="25"/>
    <x v="0"/>
    <x v="225"/>
    <x v="844"/>
    <x v="470"/>
    <x v="0"/>
    <x v="0"/>
    <x v="0"/>
    <x v="0"/>
    <x v="0"/>
    <x v="2"/>
    <x v="1283"/>
    <x v="1398"/>
    <x v="1"/>
    <x v="1"/>
    <x v="1"/>
  </r>
  <r>
    <x v="1399"/>
    <x v="25"/>
    <x v="2"/>
    <x v="592"/>
    <x v="893"/>
    <x v="103"/>
    <x v="0"/>
    <x v="0"/>
    <x v="0"/>
    <x v="0"/>
    <x v="0"/>
    <x v="2"/>
    <x v="1284"/>
    <x v="1399"/>
    <x v="2"/>
    <x v="1"/>
    <x v="1"/>
  </r>
  <r>
    <x v="1400"/>
    <x v="47"/>
    <x v="1"/>
    <x v="1037"/>
    <x v="950"/>
    <x v="336"/>
    <x v="1"/>
    <x v="0"/>
    <x v="0"/>
    <x v="0"/>
    <x v="2"/>
    <x v="1"/>
    <x v="1285"/>
    <x v="1400"/>
    <x v="0"/>
    <x v="1"/>
    <x v="1"/>
  </r>
  <r>
    <x v="1401"/>
    <x v="9"/>
    <x v="0"/>
    <x v="54"/>
    <x v="951"/>
    <x v="533"/>
    <x v="0"/>
    <x v="0"/>
    <x v="0"/>
    <x v="0"/>
    <x v="2"/>
    <x v="0"/>
    <x v="1286"/>
    <x v="1401"/>
    <x v="1"/>
    <x v="1"/>
    <x v="1"/>
  </r>
  <r>
    <x v="1402"/>
    <x v="9"/>
    <x v="3"/>
    <x v="524"/>
    <x v="419"/>
    <x v="605"/>
    <x v="0"/>
    <x v="0"/>
    <x v="0"/>
    <x v="0"/>
    <x v="1"/>
    <x v="0"/>
    <x v="335"/>
    <x v="1402"/>
    <x v="2"/>
    <x v="1"/>
    <x v="1"/>
  </r>
  <r>
    <x v="1403"/>
    <x v="9"/>
    <x v="3"/>
    <x v="1038"/>
    <x v="809"/>
    <x v="606"/>
    <x v="0"/>
    <x v="0"/>
    <x v="0"/>
    <x v="0"/>
    <x v="0"/>
    <x v="0"/>
    <x v="1287"/>
    <x v="1403"/>
    <x v="1"/>
    <x v="1"/>
    <x v="1"/>
  </r>
  <r>
    <x v="1404"/>
    <x v="9"/>
    <x v="3"/>
    <x v="1039"/>
    <x v="613"/>
    <x v="607"/>
    <x v="0"/>
    <x v="0"/>
    <x v="0"/>
    <x v="0"/>
    <x v="2"/>
    <x v="0"/>
    <x v="1288"/>
    <x v="1404"/>
    <x v="1"/>
    <x v="1"/>
    <x v="1"/>
  </r>
  <r>
    <x v="1405"/>
    <x v="45"/>
    <x v="3"/>
    <x v="25"/>
    <x v="645"/>
    <x v="237"/>
    <x v="1"/>
    <x v="0"/>
    <x v="0"/>
    <x v="0"/>
    <x v="0"/>
    <x v="2"/>
    <x v="1289"/>
    <x v="1405"/>
    <x v="0"/>
    <x v="1"/>
    <x v="1"/>
  </r>
  <r>
    <x v="1406"/>
    <x v="0"/>
    <x v="1"/>
    <x v="592"/>
    <x v="952"/>
    <x v="608"/>
    <x v="0"/>
    <x v="0"/>
    <x v="0"/>
    <x v="0"/>
    <x v="2"/>
    <x v="0"/>
    <x v="1290"/>
    <x v="1406"/>
    <x v="2"/>
    <x v="2"/>
    <x v="1"/>
  </r>
  <r>
    <x v="1407"/>
    <x v="31"/>
    <x v="1"/>
    <x v="42"/>
    <x v="953"/>
    <x v="21"/>
    <x v="1"/>
    <x v="1"/>
    <x v="0"/>
    <x v="3"/>
    <x v="2"/>
    <x v="1"/>
    <x v="1291"/>
    <x v="1407"/>
    <x v="2"/>
    <x v="1"/>
    <x v="1"/>
  </r>
  <r>
    <x v="1408"/>
    <x v="22"/>
    <x v="0"/>
    <x v="1"/>
    <x v="954"/>
    <x v="609"/>
    <x v="1"/>
    <x v="0"/>
    <x v="0"/>
    <x v="0"/>
    <x v="0"/>
    <x v="0"/>
    <x v="1292"/>
    <x v="1408"/>
    <x v="2"/>
    <x v="2"/>
    <x v="1"/>
  </r>
  <r>
    <x v="1409"/>
    <x v="6"/>
    <x v="14"/>
    <x v="1040"/>
    <x v="955"/>
    <x v="259"/>
    <x v="0"/>
    <x v="0"/>
    <x v="0"/>
    <x v="0"/>
    <x v="0"/>
    <x v="1"/>
    <x v="1293"/>
    <x v="1409"/>
    <x v="2"/>
    <x v="1"/>
    <x v="1"/>
  </r>
  <r>
    <x v="1410"/>
    <x v="23"/>
    <x v="1"/>
    <x v="1041"/>
    <x v="956"/>
    <x v="120"/>
    <x v="1"/>
    <x v="0"/>
    <x v="0"/>
    <x v="3"/>
    <x v="0"/>
    <x v="2"/>
    <x v="1294"/>
    <x v="1410"/>
    <x v="2"/>
    <x v="1"/>
    <x v="1"/>
  </r>
  <r>
    <x v="1411"/>
    <x v="32"/>
    <x v="1"/>
    <x v="1019"/>
    <x v="43"/>
    <x v="335"/>
    <x v="0"/>
    <x v="0"/>
    <x v="0"/>
    <x v="3"/>
    <x v="2"/>
    <x v="2"/>
    <x v="1295"/>
    <x v="1411"/>
    <x v="2"/>
    <x v="1"/>
    <x v="1"/>
  </r>
  <r>
    <x v="1412"/>
    <x v="9"/>
    <x v="0"/>
    <x v="1042"/>
    <x v="957"/>
    <x v="96"/>
    <x v="0"/>
    <x v="0"/>
    <x v="0"/>
    <x v="0"/>
    <x v="2"/>
    <x v="0"/>
    <x v="1296"/>
    <x v="1412"/>
    <x v="1"/>
    <x v="1"/>
    <x v="1"/>
  </r>
  <r>
    <x v="1413"/>
    <x v="1"/>
    <x v="1"/>
    <x v="145"/>
    <x v="958"/>
    <x v="268"/>
    <x v="1"/>
    <x v="0"/>
    <x v="0"/>
    <x v="0"/>
    <x v="1"/>
    <x v="1"/>
    <x v="1297"/>
    <x v="1413"/>
    <x v="1"/>
    <x v="2"/>
    <x v="1"/>
  </r>
  <r>
    <x v="1414"/>
    <x v="9"/>
    <x v="1"/>
    <x v="1043"/>
    <x v="275"/>
    <x v="308"/>
    <x v="0"/>
    <x v="0"/>
    <x v="0"/>
    <x v="0"/>
    <x v="2"/>
    <x v="0"/>
    <x v="1298"/>
    <x v="1414"/>
    <x v="0"/>
    <x v="1"/>
    <x v="1"/>
  </r>
  <r>
    <x v="1415"/>
    <x v="33"/>
    <x v="3"/>
    <x v="79"/>
    <x v="404"/>
    <x v="331"/>
    <x v="1"/>
    <x v="1"/>
    <x v="0"/>
    <x v="3"/>
    <x v="0"/>
    <x v="1"/>
    <x v="1299"/>
    <x v="1415"/>
    <x v="2"/>
    <x v="2"/>
    <x v="1"/>
  </r>
  <r>
    <x v="1416"/>
    <x v="31"/>
    <x v="1"/>
    <x v="1044"/>
    <x v="959"/>
    <x v="148"/>
    <x v="1"/>
    <x v="1"/>
    <x v="0"/>
    <x v="3"/>
    <x v="0"/>
    <x v="1"/>
    <x v="1300"/>
    <x v="1416"/>
    <x v="1"/>
    <x v="1"/>
    <x v="1"/>
  </r>
  <r>
    <x v="1417"/>
    <x v="23"/>
    <x v="15"/>
    <x v="101"/>
    <x v="960"/>
    <x v="27"/>
    <x v="1"/>
    <x v="0"/>
    <x v="0"/>
    <x v="3"/>
    <x v="0"/>
    <x v="2"/>
    <x v="1294"/>
    <x v="1417"/>
    <x v="0"/>
    <x v="1"/>
    <x v="1"/>
  </r>
  <r>
    <x v="1418"/>
    <x v="45"/>
    <x v="1"/>
    <x v="244"/>
    <x v="961"/>
    <x v="191"/>
    <x v="1"/>
    <x v="0"/>
    <x v="0"/>
    <x v="0"/>
    <x v="2"/>
    <x v="2"/>
    <x v="1301"/>
    <x v="1418"/>
    <x v="0"/>
    <x v="1"/>
    <x v="1"/>
  </r>
  <r>
    <x v="1419"/>
    <x v="22"/>
    <x v="0"/>
    <x v="1045"/>
    <x v="962"/>
    <x v="137"/>
    <x v="1"/>
    <x v="0"/>
    <x v="0"/>
    <x v="0"/>
    <x v="1"/>
    <x v="0"/>
    <x v="1302"/>
    <x v="1419"/>
    <x v="0"/>
    <x v="2"/>
    <x v="1"/>
  </r>
  <r>
    <x v="1420"/>
    <x v="21"/>
    <x v="1"/>
    <x v="1046"/>
    <x v="963"/>
    <x v="87"/>
    <x v="1"/>
    <x v="0"/>
    <x v="0"/>
    <x v="0"/>
    <x v="1"/>
    <x v="1"/>
    <x v="1303"/>
    <x v="1420"/>
    <x v="2"/>
    <x v="1"/>
    <x v="1"/>
  </r>
  <r>
    <x v="1421"/>
    <x v="29"/>
    <x v="6"/>
    <x v="1047"/>
    <x v="964"/>
    <x v="119"/>
    <x v="0"/>
    <x v="0"/>
    <x v="0"/>
    <x v="0"/>
    <x v="0"/>
    <x v="1"/>
    <x v="1304"/>
    <x v="1421"/>
    <x v="0"/>
    <x v="2"/>
    <x v="1"/>
  </r>
  <r>
    <x v="1422"/>
    <x v="29"/>
    <x v="3"/>
    <x v="1048"/>
    <x v="742"/>
    <x v="231"/>
    <x v="0"/>
    <x v="0"/>
    <x v="0"/>
    <x v="0"/>
    <x v="1"/>
    <x v="1"/>
    <x v="575"/>
    <x v="1422"/>
    <x v="1"/>
    <x v="2"/>
    <x v="1"/>
  </r>
  <r>
    <x v="1423"/>
    <x v="25"/>
    <x v="1"/>
    <x v="1049"/>
    <x v="965"/>
    <x v="21"/>
    <x v="0"/>
    <x v="0"/>
    <x v="0"/>
    <x v="0"/>
    <x v="0"/>
    <x v="1"/>
    <x v="1305"/>
    <x v="1423"/>
    <x v="0"/>
    <x v="1"/>
    <x v="1"/>
  </r>
  <r>
    <x v="1424"/>
    <x v="18"/>
    <x v="3"/>
    <x v="1050"/>
    <x v="927"/>
    <x v="208"/>
    <x v="0"/>
    <x v="1"/>
    <x v="0"/>
    <x v="3"/>
    <x v="1"/>
    <x v="1"/>
    <x v="1306"/>
    <x v="1424"/>
    <x v="2"/>
    <x v="2"/>
    <x v="1"/>
  </r>
  <r>
    <x v="1425"/>
    <x v="29"/>
    <x v="3"/>
    <x v="6"/>
    <x v="117"/>
    <x v="155"/>
    <x v="0"/>
    <x v="0"/>
    <x v="0"/>
    <x v="0"/>
    <x v="0"/>
    <x v="1"/>
    <x v="566"/>
    <x v="1425"/>
    <x v="2"/>
    <x v="2"/>
    <x v="1"/>
  </r>
  <r>
    <x v="1426"/>
    <x v="9"/>
    <x v="1"/>
    <x v="1051"/>
    <x v="308"/>
    <x v="418"/>
    <x v="0"/>
    <x v="0"/>
    <x v="0"/>
    <x v="0"/>
    <x v="2"/>
    <x v="0"/>
    <x v="1307"/>
    <x v="1426"/>
    <x v="0"/>
    <x v="1"/>
    <x v="1"/>
  </r>
  <r>
    <x v="1427"/>
    <x v="9"/>
    <x v="1"/>
    <x v="1052"/>
    <x v="421"/>
    <x v="154"/>
    <x v="0"/>
    <x v="0"/>
    <x v="0"/>
    <x v="0"/>
    <x v="1"/>
    <x v="0"/>
    <x v="1308"/>
    <x v="1427"/>
    <x v="2"/>
    <x v="1"/>
    <x v="1"/>
  </r>
  <r>
    <x v="1428"/>
    <x v="33"/>
    <x v="3"/>
    <x v="394"/>
    <x v="97"/>
    <x v="109"/>
    <x v="1"/>
    <x v="1"/>
    <x v="0"/>
    <x v="3"/>
    <x v="0"/>
    <x v="1"/>
    <x v="1309"/>
    <x v="1428"/>
    <x v="2"/>
    <x v="1"/>
    <x v="1"/>
  </r>
  <r>
    <x v="1429"/>
    <x v="11"/>
    <x v="0"/>
    <x v="1053"/>
    <x v="966"/>
    <x v="568"/>
    <x v="0"/>
    <x v="0"/>
    <x v="0"/>
    <x v="0"/>
    <x v="3"/>
    <x v="0"/>
    <x v="584"/>
    <x v="1429"/>
    <x v="2"/>
    <x v="2"/>
    <x v="1"/>
  </r>
  <r>
    <x v="1430"/>
    <x v="20"/>
    <x v="12"/>
    <x v="1054"/>
    <x v="967"/>
    <x v="226"/>
    <x v="0"/>
    <x v="1"/>
    <x v="0"/>
    <x v="3"/>
    <x v="1"/>
    <x v="2"/>
    <x v="1310"/>
    <x v="1430"/>
    <x v="2"/>
    <x v="1"/>
    <x v="1"/>
  </r>
  <r>
    <x v="1431"/>
    <x v="36"/>
    <x v="3"/>
    <x v="22"/>
    <x v="680"/>
    <x v="541"/>
    <x v="1"/>
    <x v="0"/>
    <x v="0"/>
    <x v="0"/>
    <x v="2"/>
    <x v="0"/>
    <x v="1311"/>
    <x v="1431"/>
    <x v="1"/>
    <x v="1"/>
    <x v="1"/>
  </r>
  <r>
    <x v="1432"/>
    <x v="11"/>
    <x v="0"/>
    <x v="1055"/>
    <x v="968"/>
    <x v="154"/>
    <x v="0"/>
    <x v="0"/>
    <x v="0"/>
    <x v="0"/>
    <x v="0"/>
    <x v="0"/>
    <x v="1312"/>
    <x v="1432"/>
    <x v="0"/>
    <x v="2"/>
    <x v="1"/>
  </r>
  <r>
    <x v="1433"/>
    <x v="36"/>
    <x v="2"/>
    <x v="301"/>
    <x v="860"/>
    <x v="402"/>
    <x v="1"/>
    <x v="0"/>
    <x v="0"/>
    <x v="0"/>
    <x v="0"/>
    <x v="0"/>
    <x v="1313"/>
    <x v="1433"/>
    <x v="0"/>
    <x v="1"/>
    <x v="1"/>
  </r>
  <r>
    <x v="1434"/>
    <x v="33"/>
    <x v="1"/>
    <x v="1056"/>
    <x v="969"/>
    <x v="21"/>
    <x v="1"/>
    <x v="1"/>
    <x v="0"/>
    <x v="3"/>
    <x v="2"/>
    <x v="1"/>
    <x v="1314"/>
    <x v="1434"/>
    <x v="2"/>
    <x v="1"/>
    <x v="1"/>
  </r>
  <r>
    <x v="1435"/>
    <x v="20"/>
    <x v="14"/>
    <x v="1057"/>
    <x v="970"/>
    <x v="229"/>
    <x v="0"/>
    <x v="1"/>
    <x v="0"/>
    <x v="3"/>
    <x v="2"/>
    <x v="1"/>
    <x v="1315"/>
    <x v="1435"/>
    <x v="2"/>
    <x v="1"/>
    <x v="1"/>
  </r>
  <r>
    <x v="1436"/>
    <x v="29"/>
    <x v="3"/>
    <x v="708"/>
    <x v="98"/>
    <x v="150"/>
    <x v="0"/>
    <x v="0"/>
    <x v="0"/>
    <x v="0"/>
    <x v="1"/>
    <x v="2"/>
    <x v="1316"/>
    <x v="1436"/>
    <x v="1"/>
    <x v="1"/>
    <x v="1"/>
  </r>
  <r>
    <x v="1437"/>
    <x v="18"/>
    <x v="0"/>
    <x v="265"/>
    <x v="971"/>
    <x v="331"/>
    <x v="0"/>
    <x v="1"/>
    <x v="0"/>
    <x v="3"/>
    <x v="2"/>
    <x v="1"/>
    <x v="1317"/>
    <x v="1437"/>
    <x v="1"/>
    <x v="1"/>
    <x v="1"/>
  </r>
  <r>
    <x v="1438"/>
    <x v="29"/>
    <x v="3"/>
    <x v="618"/>
    <x v="382"/>
    <x v="328"/>
    <x v="0"/>
    <x v="0"/>
    <x v="0"/>
    <x v="0"/>
    <x v="0"/>
    <x v="2"/>
    <x v="1318"/>
    <x v="1438"/>
    <x v="1"/>
    <x v="1"/>
    <x v="1"/>
  </r>
  <r>
    <x v="1439"/>
    <x v="26"/>
    <x v="1"/>
    <x v="1058"/>
    <x v="421"/>
    <x v="179"/>
    <x v="1"/>
    <x v="0"/>
    <x v="0"/>
    <x v="3"/>
    <x v="1"/>
    <x v="0"/>
    <x v="1319"/>
    <x v="1439"/>
    <x v="2"/>
    <x v="1"/>
    <x v="1"/>
  </r>
  <r>
    <x v="1440"/>
    <x v="18"/>
    <x v="3"/>
    <x v="1059"/>
    <x v="801"/>
    <x v="173"/>
    <x v="0"/>
    <x v="1"/>
    <x v="0"/>
    <x v="3"/>
    <x v="1"/>
    <x v="2"/>
    <x v="1320"/>
    <x v="1440"/>
    <x v="0"/>
    <x v="1"/>
    <x v="1"/>
  </r>
  <r>
    <x v="1441"/>
    <x v="32"/>
    <x v="1"/>
    <x v="79"/>
    <x v="972"/>
    <x v="99"/>
    <x v="0"/>
    <x v="0"/>
    <x v="0"/>
    <x v="3"/>
    <x v="1"/>
    <x v="1"/>
    <x v="1321"/>
    <x v="1441"/>
    <x v="1"/>
    <x v="1"/>
    <x v="1"/>
  </r>
  <r>
    <x v="1442"/>
    <x v="18"/>
    <x v="2"/>
    <x v="416"/>
    <x v="369"/>
    <x v="330"/>
    <x v="0"/>
    <x v="1"/>
    <x v="0"/>
    <x v="3"/>
    <x v="2"/>
    <x v="1"/>
    <x v="1322"/>
    <x v="1442"/>
    <x v="0"/>
    <x v="1"/>
    <x v="1"/>
  </r>
  <r>
    <x v="1443"/>
    <x v="41"/>
    <x v="2"/>
    <x v="1060"/>
    <x v="973"/>
    <x v="189"/>
    <x v="0"/>
    <x v="0"/>
    <x v="1"/>
    <x v="3"/>
    <x v="0"/>
    <x v="2"/>
    <x v="1323"/>
    <x v="1443"/>
    <x v="2"/>
    <x v="1"/>
    <x v="1"/>
  </r>
  <r>
    <x v="1444"/>
    <x v="11"/>
    <x v="1"/>
    <x v="1061"/>
    <x v="974"/>
    <x v="584"/>
    <x v="0"/>
    <x v="0"/>
    <x v="0"/>
    <x v="0"/>
    <x v="0"/>
    <x v="0"/>
    <x v="1324"/>
    <x v="1444"/>
    <x v="0"/>
    <x v="2"/>
    <x v="1"/>
  </r>
  <r>
    <x v="1445"/>
    <x v="28"/>
    <x v="1"/>
    <x v="192"/>
    <x v="387"/>
    <x v="67"/>
    <x v="0"/>
    <x v="0"/>
    <x v="0"/>
    <x v="1"/>
    <x v="2"/>
    <x v="2"/>
    <x v="1325"/>
    <x v="1445"/>
    <x v="0"/>
    <x v="1"/>
    <x v="1"/>
  </r>
  <r>
    <x v="1446"/>
    <x v="11"/>
    <x v="0"/>
    <x v="674"/>
    <x v="975"/>
    <x v="405"/>
    <x v="0"/>
    <x v="0"/>
    <x v="0"/>
    <x v="0"/>
    <x v="3"/>
    <x v="0"/>
    <x v="1326"/>
    <x v="1446"/>
    <x v="1"/>
    <x v="2"/>
    <x v="1"/>
  </r>
  <r>
    <x v="1447"/>
    <x v="13"/>
    <x v="0"/>
    <x v="1062"/>
    <x v="976"/>
    <x v="610"/>
    <x v="0"/>
    <x v="0"/>
    <x v="0"/>
    <x v="0"/>
    <x v="1"/>
    <x v="0"/>
    <x v="1327"/>
    <x v="1447"/>
    <x v="0"/>
    <x v="2"/>
    <x v="1"/>
  </r>
  <r>
    <x v="1448"/>
    <x v="24"/>
    <x v="1"/>
    <x v="1063"/>
    <x v="977"/>
    <x v="206"/>
    <x v="1"/>
    <x v="0"/>
    <x v="0"/>
    <x v="1"/>
    <x v="3"/>
    <x v="2"/>
    <x v="1328"/>
    <x v="1448"/>
    <x v="1"/>
    <x v="2"/>
    <x v="1"/>
  </r>
  <r>
    <x v="1449"/>
    <x v="17"/>
    <x v="1"/>
    <x v="1064"/>
    <x v="292"/>
    <x v="10"/>
    <x v="1"/>
    <x v="0"/>
    <x v="0"/>
    <x v="0"/>
    <x v="0"/>
    <x v="1"/>
    <x v="1329"/>
    <x v="1449"/>
    <x v="1"/>
    <x v="1"/>
    <x v="1"/>
  </r>
  <r>
    <x v="1450"/>
    <x v="1"/>
    <x v="0"/>
    <x v="1065"/>
    <x v="978"/>
    <x v="473"/>
    <x v="1"/>
    <x v="0"/>
    <x v="0"/>
    <x v="0"/>
    <x v="0"/>
    <x v="2"/>
    <x v="1330"/>
    <x v="1450"/>
    <x v="1"/>
    <x v="1"/>
    <x v="1"/>
  </r>
  <r>
    <x v="1451"/>
    <x v="36"/>
    <x v="1"/>
    <x v="25"/>
    <x v="29"/>
    <x v="531"/>
    <x v="1"/>
    <x v="0"/>
    <x v="0"/>
    <x v="0"/>
    <x v="0"/>
    <x v="0"/>
    <x v="315"/>
    <x v="1451"/>
    <x v="0"/>
    <x v="2"/>
    <x v="1"/>
  </r>
  <r>
    <x v="1452"/>
    <x v="30"/>
    <x v="0"/>
    <x v="620"/>
    <x v="979"/>
    <x v="317"/>
    <x v="0"/>
    <x v="0"/>
    <x v="0"/>
    <x v="1"/>
    <x v="2"/>
    <x v="0"/>
    <x v="1331"/>
    <x v="1452"/>
    <x v="2"/>
    <x v="1"/>
    <x v="1"/>
  </r>
  <r>
    <x v="1453"/>
    <x v="36"/>
    <x v="1"/>
    <x v="1066"/>
    <x v="54"/>
    <x v="611"/>
    <x v="1"/>
    <x v="0"/>
    <x v="0"/>
    <x v="0"/>
    <x v="2"/>
    <x v="0"/>
    <x v="1332"/>
    <x v="1453"/>
    <x v="0"/>
    <x v="2"/>
    <x v="1"/>
  </r>
  <r>
    <x v="1454"/>
    <x v="36"/>
    <x v="1"/>
    <x v="1067"/>
    <x v="375"/>
    <x v="612"/>
    <x v="1"/>
    <x v="0"/>
    <x v="0"/>
    <x v="0"/>
    <x v="0"/>
    <x v="0"/>
    <x v="1333"/>
    <x v="1454"/>
    <x v="2"/>
    <x v="2"/>
    <x v="1"/>
  </r>
  <r>
    <x v="1455"/>
    <x v="37"/>
    <x v="0"/>
    <x v="1068"/>
    <x v="980"/>
    <x v="3"/>
    <x v="0"/>
    <x v="0"/>
    <x v="0"/>
    <x v="0"/>
    <x v="0"/>
    <x v="1"/>
    <x v="601"/>
    <x v="1455"/>
    <x v="1"/>
    <x v="1"/>
    <x v="1"/>
  </r>
  <r>
    <x v="1456"/>
    <x v="26"/>
    <x v="0"/>
    <x v="1069"/>
    <x v="981"/>
    <x v="525"/>
    <x v="1"/>
    <x v="0"/>
    <x v="0"/>
    <x v="3"/>
    <x v="2"/>
    <x v="0"/>
    <x v="1334"/>
    <x v="1456"/>
    <x v="0"/>
    <x v="1"/>
    <x v="1"/>
  </r>
  <r>
    <x v="1457"/>
    <x v="26"/>
    <x v="2"/>
    <x v="225"/>
    <x v="905"/>
    <x v="592"/>
    <x v="1"/>
    <x v="0"/>
    <x v="0"/>
    <x v="3"/>
    <x v="1"/>
    <x v="0"/>
    <x v="1335"/>
    <x v="1457"/>
    <x v="1"/>
    <x v="1"/>
    <x v="1"/>
  </r>
  <r>
    <x v="1458"/>
    <x v="29"/>
    <x v="1"/>
    <x v="1070"/>
    <x v="982"/>
    <x v="538"/>
    <x v="0"/>
    <x v="0"/>
    <x v="0"/>
    <x v="0"/>
    <x v="2"/>
    <x v="2"/>
    <x v="1336"/>
    <x v="1458"/>
    <x v="0"/>
    <x v="2"/>
    <x v="1"/>
  </r>
  <r>
    <x v="1459"/>
    <x v="42"/>
    <x v="14"/>
    <x v="1071"/>
    <x v="983"/>
    <x v="161"/>
    <x v="0"/>
    <x v="0"/>
    <x v="0"/>
    <x v="0"/>
    <x v="0"/>
    <x v="2"/>
    <x v="1337"/>
    <x v="1459"/>
    <x v="2"/>
    <x v="1"/>
    <x v="1"/>
  </r>
  <r>
    <x v="1460"/>
    <x v="33"/>
    <x v="1"/>
    <x v="440"/>
    <x v="141"/>
    <x v="358"/>
    <x v="1"/>
    <x v="1"/>
    <x v="0"/>
    <x v="3"/>
    <x v="0"/>
    <x v="2"/>
    <x v="1338"/>
    <x v="1460"/>
    <x v="0"/>
    <x v="1"/>
    <x v="1"/>
  </r>
  <r>
    <x v="1461"/>
    <x v="33"/>
    <x v="1"/>
    <x v="1072"/>
    <x v="984"/>
    <x v="176"/>
    <x v="1"/>
    <x v="1"/>
    <x v="0"/>
    <x v="3"/>
    <x v="0"/>
    <x v="2"/>
    <x v="1339"/>
    <x v="1461"/>
    <x v="0"/>
    <x v="1"/>
    <x v="1"/>
  </r>
  <r>
    <x v="1462"/>
    <x v="37"/>
    <x v="3"/>
    <x v="230"/>
    <x v="98"/>
    <x v="495"/>
    <x v="0"/>
    <x v="0"/>
    <x v="0"/>
    <x v="0"/>
    <x v="1"/>
    <x v="2"/>
    <x v="1340"/>
    <x v="1462"/>
    <x v="2"/>
    <x v="2"/>
    <x v="1"/>
  </r>
  <r>
    <x v="1463"/>
    <x v="0"/>
    <x v="0"/>
    <x v="1073"/>
    <x v="985"/>
    <x v="613"/>
    <x v="0"/>
    <x v="0"/>
    <x v="0"/>
    <x v="0"/>
    <x v="1"/>
    <x v="0"/>
    <x v="1341"/>
    <x v="1463"/>
    <x v="0"/>
    <x v="2"/>
    <x v="1"/>
  </r>
  <r>
    <x v="1464"/>
    <x v="27"/>
    <x v="0"/>
    <x v="1074"/>
    <x v="813"/>
    <x v="433"/>
    <x v="1"/>
    <x v="0"/>
    <x v="0"/>
    <x v="3"/>
    <x v="0"/>
    <x v="0"/>
    <x v="1342"/>
    <x v="1464"/>
    <x v="0"/>
    <x v="1"/>
    <x v="1"/>
  </r>
  <r>
    <x v="1465"/>
    <x v="37"/>
    <x v="4"/>
    <x v="1075"/>
    <x v="393"/>
    <x v="105"/>
    <x v="0"/>
    <x v="0"/>
    <x v="0"/>
    <x v="0"/>
    <x v="0"/>
    <x v="1"/>
    <x v="123"/>
    <x v="1465"/>
    <x v="2"/>
    <x v="2"/>
    <x v="1"/>
  </r>
  <r>
    <x v="1466"/>
    <x v="25"/>
    <x v="0"/>
    <x v="1076"/>
    <x v="160"/>
    <x v="143"/>
    <x v="0"/>
    <x v="0"/>
    <x v="0"/>
    <x v="0"/>
    <x v="2"/>
    <x v="2"/>
    <x v="1343"/>
    <x v="1466"/>
    <x v="0"/>
    <x v="1"/>
    <x v="1"/>
  </r>
  <r>
    <x v="1467"/>
    <x v="25"/>
    <x v="0"/>
    <x v="1077"/>
    <x v="63"/>
    <x v="192"/>
    <x v="0"/>
    <x v="0"/>
    <x v="0"/>
    <x v="0"/>
    <x v="0"/>
    <x v="2"/>
    <x v="1344"/>
    <x v="1467"/>
    <x v="1"/>
    <x v="1"/>
    <x v="1"/>
  </r>
  <r>
    <x v="1468"/>
    <x v="25"/>
    <x v="3"/>
    <x v="208"/>
    <x v="184"/>
    <x v="614"/>
    <x v="0"/>
    <x v="0"/>
    <x v="0"/>
    <x v="0"/>
    <x v="2"/>
    <x v="2"/>
    <x v="1345"/>
    <x v="1468"/>
    <x v="2"/>
    <x v="1"/>
    <x v="1"/>
  </r>
  <r>
    <x v="1469"/>
    <x v="36"/>
    <x v="1"/>
    <x v="1078"/>
    <x v="237"/>
    <x v="488"/>
    <x v="1"/>
    <x v="0"/>
    <x v="0"/>
    <x v="0"/>
    <x v="2"/>
    <x v="0"/>
    <x v="1346"/>
    <x v="1469"/>
    <x v="1"/>
    <x v="1"/>
    <x v="1"/>
  </r>
  <r>
    <x v="1470"/>
    <x v="9"/>
    <x v="0"/>
    <x v="1079"/>
    <x v="9"/>
    <x v="537"/>
    <x v="0"/>
    <x v="0"/>
    <x v="0"/>
    <x v="0"/>
    <x v="2"/>
    <x v="0"/>
    <x v="1347"/>
    <x v="1470"/>
    <x v="2"/>
    <x v="2"/>
    <x v="1"/>
  </r>
  <r>
    <x v="1471"/>
    <x v="32"/>
    <x v="3"/>
    <x v="347"/>
    <x v="378"/>
    <x v="27"/>
    <x v="0"/>
    <x v="0"/>
    <x v="0"/>
    <x v="3"/>
    <x v="2"/>
    <x v="2"/>
    <x v="1348"/>
    <x v="1471"/>
    <x v="2"/>
    <x v="1"/>
    <x v="1"/>
  </r>
  <r>
    <x v="1472"/>
    <x v="9"/>
    <x v="0"/>
    <x v="586"/>
    <x v="884"/>
    <x v="401"/>
    <x v="0"/>
    <x v="0"/>
    <x v="0"/>
    <x v="0"/>
    <x v="0"/>
    <x v="0"/>
    <x v="1349"/>
    <x v="1472"/>
    <x v="0"/>
    <x v="1"/>
    <x v="1"/>
  </r>
  <r>
    <x v="1473"/>
    <x v="1"/>
    <x v="3"/>
    <x v="1080"/>
    <x v="986"/>
    <x v="436"/>
    <x v="1"/>
    <x v="0"/>
    <x v="0"/>
    <x v="0"/>
    <x v="1"/>
    <x v="2"/>
    <x v="1350"/>
    <x v="1473"/>
    <x v="2"/>
    <x v="2"/>
    <x v="1"/>
  </r>
  <r>
    <x v="1474"/>
    <x v="32"/>
    <x v="2"/>
    <x v="1081"/>
    <x v="422"/>
    <x v="100"/>
    <x v="0"/>
    <x v="0"/>
    <x v="0"/>
    <x v="3"/>
    <x v="0"/>
    <x v="1"/>
    <x v="1351"/>
    <x v="1474"/>
    <x v="2"/>
    <x v="1"/>
    <x v="1"/>
  </r>
  <r>
    <x v="1475"/>
    <x v="35"/>
    <x v="13"/>
    <x v="1082"/>
    <x v="488"/>
    <x v="332"/>
    <x v="0"/>
    <x v="0"/>
    <x v="0"/>
    <x v="0"/>
    <x v="0"/>
    <x v="2"/>
    <x v="1352"/>
    <x v="1475"/>
    <x v="1"/>
    <x v="1"/>
    <x v="1"/>
  </r>
  <r>
    <x v="1476"/>
    <x v="32"/>
    <x v="2"/>
    <x v="971"/>
    <x v="387"/>
    <x v="184"/>
    <x v="0"/>
    <x v="0"/>
    <x v="0"/>
    <x v="3"/>
    <x v="2"/>
    <x v="1"/>
    <x v="690"/>
    <x v="1476"/>
    <x v="1"/>
    <x v="1"/>
    <x v="1"/>
  </r>
  <r>
    <x v="1477"/>
    <x v="20"/>
    <x v="14"/>
    <x v="1083"/>
    <x v="987"/>
    <x v="316"/>
    <x v="0"/>
    <x v="1"/>
    <x v="0"/>
    <x v="3"/>
    <x v="0"/>
    <x v="2"/>
    <x v="1353"/>
    <x v="1477"/>
    <x v="2"/>
    <x v="1"/>
    <x v="1"/>
  </r>
  <r>
    <x v="1478"/>
    <x v="0"/>
    <x v="0"/>
    <x v="1084"/>
    <x v="988"/>
    <x v="379"/>
    <x v="0"/>
    <x v="0"/>
    <x v="0"/>
    <x v="0"/>
    <x v="0"/>
    <x v="0"/>
    <x v="1354"/>
    <x v="1478"/>
    <x v="2"/>
    <x v="2"/>
    <x v="1"/>
  </r>
  <r>
    <x v="1479"/>
    <x v="38"/>
    <x v="1"/>
    <x v="1085"/>
    <x v="989"/>
    <x v="267"/>
    <x v="0"/>
    <x v="0"/>
    <x v="0"/>
    <x v="3"/>
    <x v="0"/>
    <x v="2"/>
    <x v="1355"/>
    <x v="1479"/>
    <x v="1"/>
    <x v="1"/>
    <x v="1"/>
  </r>
  <r>
    <x v="1480"/>
    <x v="34"/>
    <x v="1"/>
    <x v="246"/>
    <x v="990"/>
    <x v="427"/>
    <x v="0"/>
    <x v="0"/>
    <x v="0"/>
    <x v="3"/>
    <x v="1"/>
    <x v="1"/>
    <x v="203"/>
    <x v="1480"/>
    <x v="2"/>
    <x v="1"/>
    <x v="1"/>
  </r>
  <r>
    <x v="1481"/>
    <x v="37"/>
    <x v="2"/>
    <x v="1086"/>
    <x v="247"/>
    <x v="144"/>
    <x v="0"/>
    <x v="0"/>
    <x v="0"/>
    <x v="0"/>
    <x v="0"/>
    <x v="2"/>
    <x v="1356"/>
    <x v="1481"/>
    <x v="0"/>
    <x v="1"/>
    <x v="1"/>
  </r>
  <r>
    <x v="1482"/>
    <x v="9"/>
    <x v="0"/>
    <x v="1087"/>
    <x v="991"/>
    <x v="615"/>
    <x v="0"/>
    <x v="0"/>
    <x v="0"/>
    <x v="0"/>
    <x v="0"/>
    <x v="0"/>
    <x v="1357"/>
    <x v="1482"/>
    <x v="2"/>
    <x v="1"/>
    <x v="1"/>
  </r>
  <r>
    <x v="1483"/>
    <x v="25"/>
    <x v="3"/>
    <x v="59"/>
    <x v="683"/>
    <x v="176"/>
    <x v="0"/>
    <x v="0"/>
    <x v="0"/>
    <x v="0"/>
    <x v="0"/>
    <x v="2"/>
    <x v="1358"/>
    <x v="1483"/>
    <x v="0"/>
    <x v="1"/>
    <x v="1"/>
  </r>
  <r>
    <x v="1484"/>
    <x v="25"/>
    <x v="2"/>
    <x v="691"/>
    <x v="992"/>
    <x v="196"/>
    <x v="0"/>
    <x v="0"/>
    <x v="0"/>
    <x v="0"/>
    <x v="1"/>
    <x v="2"/>
    <x v="1359"/>
    <x v="1484"/>
    <x v="1"/>
    <x v="1"/>
    <x v="1"/>
  </r>
  <r>
    <x v="1485"/>
    <x v="25"/>
    <x v="0"/>
    <x v="1088"/>
    <x v="993"/>
    <x v="507"/>
    <x v="0"/>
    <x v="0"/>
    <x v="0"/>
    <x v="0"/>
    <x v="1"/>
    <x v="2"/>
    <x v="1360"/>
    <x v="1485"/>
    <x v="0"/>
    <x v="1"/>
    <x v="1"/>
  </r>
  <r>
    <x v="1486"/>
    <x v="25"/>
    <x v="3"/>
    <x v="1089"/>
    <x v="367"/>
    <x v="89"/>
    <x v="0"/>
    <x v="0"/>
    <x v="0"/>
    <x v="0"/>
    <x v="1"/>
    <x v="2"/>
    <x v="1361"/>
    <x v="1486"/>
    <x v="1"/>
    <x v="1"/>
    <x v="1"/>
  </r>
  <r>
    <x v="1487"/>
    <x v="40"/>
    <x v="1"/>
    <x v="1090"/>
    <x v="994"/>
    <x v="616"/>
    <x v="1"/>
    <x v="0"/>
    <x v="0"/>
    <x v="3"/>
    <x v="0"/>
    <x v="2"/>
    <x v="1362"/>
    <x v="1487"/>
    <x v="0"/>
    <x v="1"/>
    <x v="1"/>
  </r>
  <r>
    <x v="1488"/>
    <x v="29"/>
    <x v="0"/>
    <x v="1091"/>
    <x v="995"/>
    <x v="617"/>
    <x v="0"/>
    <x v="0"/>
    <x v="0"/>
    <x v="0"/>
    <x v="2"/>
    <x v="0"/>
    <x v="1363"/>
    <x v="1488"/>
    <x v="2"/>
    <x v="1"/>
    <x v="1"/>
  </r>
  <r>
    <x v="1489"/>
    <x v="16"/>
    <x v="0"/>
    <x v="1092"/>
    <x v="996"/>
    <x v="316"/>
    <x v="1"/>
    <x v="1"/>
    <x v="0"/>
    <x v="3"/>
    <x v="0"/>
    <x v="2"/>
    <x v="1364"/>
    <x v="1489"/>
    <x v="0"/>
    <x v="1"/>
    <x v="1"/>
  </r>
  <r>
    <x v="1490"/>
    <x v="37"/>
    <x v="0"/>
    <x v="1093"/>
    <x v="997"/>
    <x v="252"/>
    <x v="0"/>
    <x v="0"/>
    <x v="0"/>
    <x v="0"/>
    <x v="2"/>
    <x v="2"/>
    <x v="1365"/>
    <x v="1490"/>
    <x v="1"/>
    <x v="1"/>
    <x v="1"/>
  </r>
  <r>
    <x v="1491"/>
    <x v="37"/>
    <x v="1"/>
    <x v="1094"/>
    <x v="67"/>
    <x v="391"/>
    <x v="0"/>
    <x v="0"/>
    <x v="0"/>
    <x v="0"/>
    <x v="1"/>
    <x v="2"/>
    <x v="1366"/>
    <x v="1491"/>
    <x v="1"/>
    <x v="2"/>
    <x v="1"/>
  </r>
  <r>
    <x v="1492"/>
    <x v="17"/>
    <x v="9"/>
    <x v="1095"/>
    <x v="393"/>
    <x v="90"/>
    <x v="1"/>
    <x v="0"/>
    <x v="0"/>
    <x v="0"/>
    <x v="0"/>
    <x v="2"/>
    <x v="1367"/>
    <x v="1492"/>
    <x v="2"/>
    <x v="1"/>
    <x v="1"/>
  </r>
  <r>
    <x v="1493"/>
    <x v="19"/>
    <x v="0"/>
    <x v="965"/>
    <x v="998"/>
    <x v="234"/>
    <x v="1"/>
    <x v="0"/>
    <x v="0"/>
    <x v="3"/>
    <x v="2"/>
    <x v="0"/>
    <x v="1368"/>
    <x v="1493"/>
    <x v="0"/>
    <x v="1"/>
    <x v="1"/>
  </r>
  <r>
    <x v="1494"/>
    <x v="25"/>
    <x v="0"/>
    <x v="1096"/>
    <x v="999"/>
    <x v="70"/>
    <x v="0"/>
    <x v="0"/>
    <x v="0"/>
    <x v="0"/>
    <x v="0"/>
    <x v="2"/>
    <x v="1369"/>
    <x v="1494"/>
    <x v="2"/>
    <x v="1"/>
    <x v="1"/>
  </r>
  <r>
    <x v="1495"/>
    <x v="9"/>
    <x v="1"/>
    <x v="1097"/>
    <x v="1000"/>
    <x v="536"/>
    <x v="0"/>
    <x v="0"/>
    <x v="0"/>
    <x v="0"/>
    <x v="0"/>
    <x v="0"/>
    <x v="1370"/>
    <x v="1495"/>
    <x v="2"/>
    <x v="0"/>
    <x v="1"/>
  </r>
  <r>
    <x v="1496"/>
    <x v="25"/>
    <x v="0"/>
    <x v="1098"/>
    <x v="1001"/>
    <x v="145"/>
    <x v="0"/>
    <x v="0"/>
    <x v="0"/>
    <x v="0"/>
    <x v="2"/>
    <x v="2"/>
    <x v="1122"/>
    <x v="1496"/>
    <x v="0"/>
    <x v="1"/>
    <x v="1"/>
  </r>
  <r>
    <x v="1497"/>
    <x v="25"/>
    <x v="1"/>
    <x v="93"/>
    <x v="984"/>
    <x v="216"/>
    <x v="0"/>
    <x v="0"/>
    <x v="0"/>
    <x v="0"/>
    <x v="0"/>
    <x v="1"/>
    <x v="1371"/>
    <x v="1497"/>
    <x v="2"/>
    <x v="1"/>
    <x v="1"/>
  </r>
  <r>
    <x v="1498"/>
    <x v="9"/>
    <x v="0"/>
    <x v="1099"/>
    <x v="1002"/>
    <x v="258"/>
    <x v="0"/>
    <x v="0"/>
    <x v="0"/>
    <x v="0"/>
    <x v="2"/>
    <x v="0"/>
    <x v="335"/>
    <x v="1498"/>
    <x v="2"/>
    <x v="1"/>
    <x v="1"/>
  </r>
  <r>
    <x v="1499"/>
    <x v="32"/>
    <x v="1"/>
    <x v="549"/>
    <x v="1003"/>
    <x v="435"/>
    <x v="0"/>
    <x v="0"/>
    <x v="0"/>
    <x v="3"/>
    <x v="1"/>
    <x v="2"/>
    <x v="1372"/>
    <x v="1499"/>
    <x v="0"/>
    <x v="1"/>
    <x v="1"/>
  </r>
  <r>
    <x v="1500"/>
    <x v="4"/>
    <x v="2"/>
    <x v="1100"/>
    <x v="842"/>
    <x v="270"/>
    <x v="0"/>
    <x v="0"/>
    <x v="0"/>
    <x v="0"/>
    <x v="0"/>
    <x v="2"/>
    <x v="1373"/>
    <x v="1500"/>
    <x v="0"/>
    <x v="1"/>
    <x v="1"/>
  </r>
  <r>
    <x v="1501"/>
    <x v="17"/>
    <x v="2"/>
    <x v="537"/>
    <x v="649"/>
    <x v="353"/>
    <x v="1"/>
    <x v="0"/>
    <x v="0"/>
    <x v="0"/>
    <x v="0"/>
    <x v="2"/>
    <x v="1374"/>
    <x v="1501"/>
    <x v="1"/>
    <x v="1"/>
    <x v="1"/>
  </r>
  <r>
    <x v="1502"/>
    <x v="41"/>
    <x v="1"/>
    <x v="1101"/>
    <x v="1004"/>
    <x v="189"/>
    <x v="0"/>
    <x v="0"/>
    <x v="1"/>
    <x v="3"/>
    <x v="0"/>
    <x v="2"/>
    <x v="1375"/>
    <x v="1502"/>
    <x v="1"/>
    <x v="1"/>
    <x v="1"/>
  </r>
  <r>
    <x v="1503"/>
    <x v="36"/>
    <x v="3"/>
    <x v="1102"/>
    <x v="21"/>
    <x v="618"/>
    <x v="1"/>
    <x v="0"/>
    <x v="0"/>
    <x v="0"/>
    <x v="0"/>
    <x v="0"/>
    <x v="1376"/>
    <x v="1503"/>
    <x v="2"/>
    <x v="1"/>
    <x v="1"/>
  </r>
  <r>
    <x v="1504"/>
    <x v="16"/>
    <x v="0"/>
    <x v="1103"/>
    <x v="988"/>
    <x v="324"/>
    <x v="1"/>
    <x v="1"/>
    <x v="0"/>
    <x v="3"/>
    <x v="1"/>
    <x v="2"/>
    <x v="715"/>
    <x v="1504"/>
    <x v="2"/>
    <x v="1"/>
    <x v="1"/>
  </r>
  <r>
    <x v="1505"/>
    <x v="9"/>
    <x v="0"/>
    <x v="1104"/>
    <x v="1005"/>
    <x v="461"/>
    <x v="0"/>
    <x v="0"/>
    <x v="0"/>
    <x v="0"/>
    <x v="0"/>
    <x v="0"/>
    <x v="122"/>
    <x v="1505"/>
    <x v="1"/>
    <x v="1"/>
    <x v="1"/>
  </r>
  <r>
    <x v="1506"/>
    <x v="36"/>
    <x v="9"/>
    <x v="1030"/>
    <x v="305"/>
    <x v="537"/>
    <x v="1"/>
    <x v="0"/>
    <x v="0"/>
    <x v="0"/>
    <x v="1"/>
    <x v="0"/>
    <x v="1377"/>
    <x v="1506"/>
    <x v="2"/>
    <x v="1"/>
    <x v="1"/>
  </r>
  <r>
    <x v="1507"/>
    <x v="18"/>
    <x v="3"/>
    <x v="1105"/>
    <x v="1006"/>
    <x v="495"/>
    <x v="0"/>
    <x v="1"/>
    <x v="0"/>
    <x v="3"/>
    <x v="1"/>
    <x v="2"/>
    <x v="198"/>
    <x v="1507"/>
    <x v="2"/>
    <x v="1"/>
    <x v="1"/>
  </r>
  <r>
    <x v="1508"/>
    <x v="29"/>
    <x v="0"/>
    <x v="176"/>
    <x v="1007"/>
    <x v="562"/>
    <x v="0"/>
    <x v="0"/>
    <x v="0"/>
    <x v="0"/>
    <x v="1"/>
    <x v="1"/>
    <x v="1378"/>
    <x v="1508"/>
    <x v="1"/>
    <x v="1"/>
    <x v="1"/>
  </r>
  <r>
    <x v="1509"/>
    <x v="21"/>
    <x v="1"/>
    <x v="1106"/>
    <x v="1008"/>
    <x v="86"/>
    <x v="0"/>
    <x v="0"/>
    <x v="1"/>
    <x v="3"/>
    <x v="0"/>
    <x v="2"/>
    <x v="1379"/>
    <x v="1509"/>
    <x v="1"/>
    <x v="1"/>
    <x v="1"/>
  </r>
  <r>
    <x v="1510"/>
    <x v="18"/>
    <x v="4"/>
    <x v="145"/>
    <x v="497"/>
    <x v="47"/>
    <x v="0"/>
    <x v="1"/>
    <x v="0"/>
    <x v="3"/>
    <x v="0"/>
    <x v="2"/>
    <x v="1380"/>
    <x v="1510"/>
    <x v="1"/>
    <x v="2"/>
    <x v="1"/>
  </r>
  <r>
    <x v="1511"/>
    <x v="6"/>
    <x v="14"/>
    <x v="1107"/>
    <x v="1009"/>
    <x v="106"/>
    <x v="0"/>
    <x v="0"/>
    <x v="0"/>
    <x v="0"/>
    <x v="2"/>
    <x v="1"/>
    <x v="1381"/>
    <x v="1511"/>
    <x v="2"/>
    <x v="1"/>
    <x v="1"/>
  </r>
  <r>
    <x v="1512"/>
    <x v="27"/>
    <x v="1"/>
    <x v="1108"/>
    <x v="1010"/>
    <x v="619"/>
    <x v="1"/>
    <x v="0"/>
    <x v="0"/>
    <x v="3"/>
    <x v="1"/>
    <x v="0"/>
    <x v="1382"/>
    <x v="1512"/>
    <x v="1"/>
    <x v="1"/>
    <x v="1"/>
  </r>
  <r>
    <x v="1513"/>
    <x v="42"/>
    <x v="7"/>
    <x v="1109"/>
    <x v="191"/>
    <x v="67"/>
    <x v="0"/>
    <x v="0"/>
    <x v="0"/>
    <x v="0"/>
    <x v="1"/>
    <x v="2"/>
    <x v="1383"/>
    <x v="1513"/>
    <x v="2"/>
    <x v="0"/>
    <x v="1"/>
  </r>
  <r>
    <x v="1514"/>
    <x v="17"/>
    <x v="1"/>
    <x v="145"/>
    <x v="26"/>
    <x v="419"/>
    <x v="1"/>
    <x v="0"/>
    <x v="0"/>
    <x v="0"/>
    <x v="0"/>
    <x v="2"/>
    <x v="1384"/>
    <x v="1514"/>
    <x v="0"/>
    <x v="2"/>
    <x v="1"/>
  </r>
  <r>
    <x v="1515"/>
    <x v="25"/>
    <x v="0"/>
    <x v="898"/>
    <x v="1011"/>
    <x v="24"/>
    <x v="0"/>
    <x v="0"/>
    <x v="0"/>
    <x v="0"/>
    <x v="1"/>
    <x v="2"/>
    <x v="1385"/>
    <x v="1515"/>
    <x v="2"/>
    <x v="1"/>
    <x v="1"/>
  </r>
  <r>
    <x v="1516"/>
    <x v="36"/>
    <x v="0"/>
    <x v="1110"/>
    <x v="61"/>
    <x v="429"/>
    <x v="1"/>
    <x v="0"/>
    <x v="0"/>
    <x v="0"/>
    <x v="2"/>
    <x v="0"/>
    <x v="1386"/>
    <x v="1516"/>
    <x v="1"/>
    <x v="1"/>
    <x v="1"/>
  </r>
  <r>
    <x v="1517"/>
    <x v="36"/>
    <x v="3"/>
    <x v="386"/>
    <x v="21"/>
    <x v="620"/>
    <x v="1"/>
    <x v="0"/>
    <x v="0"/>
    <x v="0"/>
    <x v="0"/>
    <x v="0"/>
    <x v="1387"/>
    <x v="1517"/>
    <x v="0"/>
    <x v="1"/>
    <x v="1"/>
  </r>
  <r>
    <x v="1518"/>
    <x v="36"/>
    <x v="0"/>
    <x v="1111"/>
    <x v="909"/>
    <x v="543"/>
    <x v="1"/>
    <x v="0"/>
    <x v="0"/>
    <x v="0"/>
    <x v="2"/>
    <x v="0"/>
    <x v="1388"/>
    <x v="1518"/>
    <x v="0"/>
    <x v="1"/>
    <x v="1"/>
  </r>
  <r>
    <x v="1519"/>
    <x v="23"/>
    <x v="2"/>
    <x v="1112"/>
    <x v="1012"/>
    <x v="339"/>
    <x v="1"/>
    <x v="0"/>
    <x v="0"/>
    <x v="3"/>
    <x v="1"/>
    <x v="2"/>
    <x v="156"/>
    <x v="1519"/>
    <x v="2"/>
    <x v="1"/>
    <x v="1"/>
  </r>
  <r>
    <x v="1520"/>
    <x v="24"/>
    <x v="0"/>
    <x v="1113"/>
    <x v="1013"/>
    <x v="117"/>
    <x v="1"/>
    <x v="0"/>
    <x v="0"/>
    <x v="1"/>
    <x v="1"/>
    <x v="2"/>
    <x v="1389"/>
    <x v="1520"/>
    <x v="2"/>
    <x v="2"/>
    <x v="1"/>
  </r>
  <r>
    <x v="1521"/>
    <x v="2"/>
    <x v="0"/>
    <x v="530"/>
    <x v="1014"/>
    <x v="621"/>
    <x v="1"/>
    <x v="0"/>
    <x v="0"/>
    <x v="1"/>
    <x v="0"/>
    <x v="0"/>
    <x v="1390"/>
    <x v="1521"/>
    <x v="1"/>
    <x v="1"/>
    <x v="1"/>
  </r>
  <r>
    <x v="1522"/>
    <x v="17"/>
    <x v="4"/>
    <x v="1114"/>
    <x v="467"/>
    <x v="5"/>
    <x v="1"/>
    <x v="0"/>
    <x v="0"/>
    <x v="3"/>
    <x v="0"/>
    <x v="0"/>
    <x v="1391"/>
    <x v="1522"/>
    <x v="1"/>
    <x v="2"/>
    <x v="1"/>
  </r>
  <r>
    <x v="1523"/>
    <x v="26"/>
    <x v="4"/>
    <x v="208"/>
    <x v="589"/>
    <x v="535"/>
    <x v="1"/>
    <x v="0"/>
    <x v="0"/>
    <x v="3"/>
    <x v="1"/>
    <x v="0"/>
    <x v="1392"/>
    <x v="1523"/>
    <x v="2"/>
    <x v="2"/>
    <x v="1"/>
  </r>
  <r>
    <x v="1524"/>
    <x v="0"/>
    <x v="1"/>
    <x v="304"/>
    <x v="1015"/>
    <x v="461"/>
    <x v="0"/>
    <x v="0"/>
    <x v="0"/>
    <x v="0"/>
    <x v="1"/>
    <x v="0"/>
    <x v="620"/>
    <x v="1524"/>
    <x v="1"/>
    <x v="2"/>
    <x v="1"/>
  </r>
  <r>
    <x v="1525"/>
    <x v="9"/>
    <x v="0"/>
    <x v="1115"/>
    <x v="1016"/>
    <x v="104"/>
    <x v="0"/>
    <x v="0"/>
    <x v="0"/>
    <x v="0"/>
    <x v="0"/>
    <x v="0"/>
    <x v="1393"/>
    <x v="1525"/>
    <x v="0"/>
    <x v="1"/>
    <x v="1"/>
  </r>
  <r>
    <x v="1526"/>
    <x v="6"/>
    <x v="1"/>
    <x v="1116"/>
    <x v="1017"/>
    <x v="56"/>
    <x v="0"/>
    <x v="0"/>
    <x v="0"/>
    <x v="0"/>
    <x v="2"/>
    <x v="1"/>
    <x v="1394"/>
    <x v="1526"/>
    <x v="1"/>
    <x v="1"/>
    <x v="1"/>
  </r>
  <r>
    <x v="1527"/>
    <x v="33"/>
    <x v="1"/>
    <x v="1117"/>
    <x v="1018"/>
    <x v="249"/>
    <x v="1"/>
    <x v="1"/>
    <x v="0"/>
    <x v="3"/>
    <x v="0"/>
    <x v="2"/>
    <x v="1395"/>
    <x v="1527"/>
    <x v="0"/>
    <x v="2"/>
    <x v="1"/>
  </r>
  <r>
    <x v="1528"/>
    <x v="14"/>
    <x v="0"/>
    <x v="1118"/>
    <x v="1019"/>
    <x v="398"/>
    <x v="0"/>
    <x v="0"/>
    <x v="0"/>
    <x v="0"/>
    <x v="0"/>
    <x v="0"/>
    <x v="1396"/>
    <x v="1528"/>
    <x v="1"/>
    <x v="1"/>
    <x v="1"/>
  </r>
  <r>
    <x v="1529"/>
    <x v="0"/>
    <x v="1"/>
    <x v="78"/>
    <x v="1020"/>
    <x v="12"/>
    <x v="0"/>
    <x v="0"/>
    <x v="0"/>
    <x v="0"/>
    <x v="3"/>
    <x v="0"/>
    <x v="1397"/>
    <x v="1529"/>
    <x v="1"/>
    <x v="2"/>
    <x v="1"/>
  </r>
  <r>
    <x v="1530"/>
    <x v="17"/>
    <x v="1"/>
    <x v="1119"/>
    <x v="424"/>
    <x v="450"/>
    <x v="1"/>
    <x v="0"/>
    <x v="0"/>
    <x v="0"/>
    <x v="0"/>
    <x v="2"/>
    <x v="1398"/>
    <x v="1530"/>
    <x v="0"/>
    <x v="1"/>
    <x v="1"/>
  </r>
  <r>
    <x v="1531"/>
    <x v="4"/>
    <x v="3"/>
    <x v="1120"/>
    <x v="1021"/>
    <x v="81"/>
    <x v="0"/>
    <x v="0"/>
    <x v="0"/>
    <x v="0"/>
    <x v="0"/>
    <x v="2"/>
    <x v="1399"/>
    <x v="1531"/>
    <x v="1"/>
    <x v="2"/>
    <x v="1"/>
  </r>
  <r>
    <x v="1532"/>
    <x v="36"/>
    <x v="1"/>
    <x v="346"/>
    <x v="1022"/>
    <x v="13"/>
    <x v="1"/>
    <x v="0"/>
    <x v="0"/>
    <x v="0"/>
    <x v="1"/>
    <x v="0"/>
    <x v="1400"/>
    <x v="1532"/>
    <x v="1"/>
    <x v="2"/>
    <x v="1"/>
  </r>
  <r>
    <x v="1533"/>
    <x v="37"/>
    <x v="0"/>
    <x v="83"/>
    <x v="1023"/>
    <x v="47"/>
    <x v="0"/>
    <x v="0"/>
    <x v="0"/>
    <x v="0"/>
    <x v="1"/>
    <x v="2"/>
    <x v="1218"/>
    <x v="1533"/>
    <x v="2"/>
    <x v="1"/>
    <x v="1"/>
  </r>
  <r>
    <x v="1534"/>
    <x v="4"/>
    <x v="0"/>
    <x v="25"/>
    <x v="687"/>
    <x v="117"/>
    <x v="0"/>
    <x v="0"/>
    <x v="0"/>
    <x v="0"/>
    <x v="1"/>
    <x v="2"/>
    <x v="1401"/>
    <x v="1534"/>
    <x v="1"/>
    <x v="1"/>
    <x v="1"/>
  </r>
  <r>
    <x v="1535"/>
    <x v="32"/>
    <x v="0"/>
    <x v="47"/>
    <x v="1024"/>
    <x v="115"/>
    <x v="0"/>
    <x v="0"/>
    <x v="0"/>
    <x v="3"/>
    <x v="0"/>
    <x v="2"/>
    <x v="1402"/>
    <x v="1535"/>
    <x v="2"/>
    <x v="2"/>
    <x v="1"/>
  </r>
  <r>
    <x v="1536"/>
    <x v="2"/>
    <x v="0"/>
    <x v="1121"/>
    <x v="1025"/>
    <x v="293"/>
    <x v="1"/>
    <x v="0"/>
    <x v="0"/>
    <x v="1"/>
    <x v="1"/>
    <x v="0"/>
    <x v="1403"/>
    <x v="1536"/>
    <x v="0"/>
    <x v="1"/>
    <x v="1"/>
  </r>
  <r>
    <x v="1537"/>
    <x v="32"/>
    <x v="9"/>
    <x v="203"/>
    <x v="1026"/>
    <x v="507"/>
    <x v="0"/>
    <x v="0"/>
    <x v="0"/>
    <x v="3"/>
    <x v="1"/>
    <x v="2"/>
    <x v="1404"/>
    <x v="1537"/>
    <x v="0"/>
    <x v="1"/>
    <x v="1"/>
  </r>
  <r>
    <x v="1538"/>
    <x v="4"/>
    <x v="14"/>
    <x v="1122"/>
    <x v="820"/>
    <x v="419"/>
    <x v="0"/>
    <x v="0"/>
    <x v="0"/>
    <x v="0"/>
    <x v="2"/>
    <x v="2"/>
    <x v="1405"/>
    <x v="1538"/>
    <x v="2"/>
    <x v="1"/>
    <x v="1"/>
  </r>
  <r>
    <x v="1539"/>
    <x v="39"/>
    <x v="1"/>
    <x v="1123"/>
    <x v="307"/>
    <x v="587"/>
    <x v="0"/>
    <x v="1"/>
    <x v="0"/>
    <x v="3"/>
    <x v="0"/>
    <x v="2"/>
    <x v="1406"/>
    <x v="1539"/>
    <x v="1"/>
    <x v="1"/>
    <x v="1"/>
  </r>
  <r>
    <x v="1540"/>
    <x v="30"/>
    <x v="0"/>
    <x v="1124"/>
    <x v="1027"/>
    <x v="622"/>
    <x v="0"/>
    <x v="0"/>
    <x v="0"/>
    <x v="1"/>
    <x v="0"/>
    <x v="0"/>
    <x v="1407"/>
    <x v="1540"/>
    <x v="1"/>
    <x v="1"/>
    <x v="1"/>
  </r>
  <r>
    <x v="1541"/>
    <x v="37"/>
    <x v="5"/>
    <x v="1125"/>
    <x v="759"/>
    <x v="180"/>
    <x v="0"/>
    <x v="0"/>
    <x v="0"/>
    <x v="0"/>
    <x v="0"/>
    <x v="2"/>
    <x v="1408"/>
    <x v="1541"/>
    <x v="2"/>
    <x v="2"/>
    <x v="1"/>
  </r>
  <r>
    <x v="1542"/>
    <x v="37"/>
    <x v="3"/>
    <x v="47"/>
    <x v="801"/>
    <x v="119"/>
    <x v="0"/>
    <x v="0"/>
    <x v="0"/>
    <x v="0"/>
    <x v="0"/>
    <x v="1"/>
    <x v="1409"/>
    <x v="1542"/>
    <x v="0"/>
    <x v="1"/>
    <x v="1"/>
  </r>
  <r>
    <x v="1543"/>
    <x v="37"/>
    <x v="4"/>
    <x v="1126"/>
    <x v="50"/>
    <x v="623"/>
    <x v="0"/>
    <x v="0"/>
    <x v="0"/>
    <x v="0"/>
    <x v="1"/>
    <x v="1"/>
    <x v="1410"/>
    <x v="1543"/>
    <x v="2"/>
    <x v="2"/>
    <x v="1"/>
  </r>
  <r>
    <x v="1544"/>
    <x v="37"/>
    <x v="0"/>
    <x v="1127"/>
    <x v="1028"/>
    <x v="585"/>
    <x v="0"/>
    <x v="0"/>
    <x v="0"/>
    <x v="0"/>
    <x v="2"/>
    <x v="2"/>
    <x v="1411"/>
    <x v="1544"/>
    <x v="1"/>
    <x v="1"/>
    <x v="1"/>
  </r>
  <r>
    <x v="1545"/>
    <x v="32"/>
    <x v="3"/>
    <x v="347"/>
    <x v="105"/>
    <x v="40"/>
    <x v="0"/>
    <x v="0"/>
    <x v="0"/>
    <x v="3"/>
    <x v="1"/>
    <x v="2"/>
    <x v="1412"/>
    <x v="1545"/>
    <x v="0"/>
    <x v="1"/>
    <x v="1"/>
  </r>
  <r>
    <x v="1546"/>
    <x v="36"/>
    <x v="1"/>
    <x v="1128"/>
    <x v="520"/>
    <x v="624"/>
    <x v="1"/>
    <x v="0"/>
    <x v="0"/>
    <x v="0"/>
    <x v="0"/>
    <x v="0"/>
    <x v="1413"/>
    <x v="1546"/>
    <x v="1"/>
    <x v="1"/>
    <x v="1"/>
  </r>
  <r>
    <x v="1547"/>
    <x v="32"/>
    <x v="2"/>
    <x v="1129"/>
    <x v="384"/>
    <x v="49"/>
    <x v="0"/>
    <x v="0"/>
    <x v="0"/>
    <x v="3"/>
    <x v="0"/>
    <x v="2"/>
    <x v="1414"/>
    <x v="1547"/>
    <x v="2"/>
    <x v="1"/>
    <x v="1"/>
  </r>
  <r>
    <x v="1548"/>
    <x v="0"/>
    <x v="0"/>
    <x v="1130"/>
    <x v="1029"/>
    <x v="519"/>
    <x v="0"/>
    <x v="0"/>
    <x v="0"/>
    <x v="0"/>
    <x v="0"/>
    <x v="0"/>
    <x v="395"/>
    <x v="1548"/>
    <x v="2"/>
    <x v="2"/>
    <x v="1"/>
  </r>
  <r>
    <x v="1549"/>
    <x v="4"/>
    <x v="2"/>
    <x v="27"/>
    <x v="1030"/>
    <x v="195"/>
    <x v="0"/>
    <x v="0"/>
    <x v="0"/>
    <x v="0"/>
    <x v="0"/>
    <x v="1"/>
    <x v="1415"/>
    <x v="1549"/>
    <x v="2"/>
    <x v="1"/>
    <x v="1"/>
  </r>
  <r>
    <x v="1550"/>
    <x v="26"/>
    <x v="1"/>
    <x v="1131"/>
    <x v="276"/>
    <x v="625"/>
    <x v="1"/>
    <x v="0"/>
    <x v="0"/>
    <x v="3"/>
    <x v="0"/>
    <x v="0"/>
    <x v="1416"/>
    <x v="1550"/>
    <x v="0"/>
    <x v="1"/>
    <x v="1"/>
  </r>
  <r>
    <x v="1551"/>
    <x v="16"/>
    <x v="0"/>
    <x v="397"/>
    <x v="1031"/>
    <x v="56"/>
    <x v="1"/>
    <x v="1"/>
    <x v="0"/>
    <x v="3"/>
    <x v="0"/>
    <x v="1"/>
    <x v="52"/>
    <x v="1551"/>
    <x v="0"/>
    <x v="1"/>
    <x v="1"/>
  </r>
  <r>
    <x v="1552"/>
    <x v="37"/>
    <x v="1"/>
    <x v="1132"/>
    <x v="643"/>
    <x v="374"/>
    <x v="0"/>
    <x v="0"/>
    <x v="0"/>
    <x v="0"/>
    <x v="2"/>
    <x v="2"/>
    <x v="1417"/>
    <x v="1552"/>
    <x v="2"/>
    <x v="1"/>
    <x v="1"/>
  </r>
  <r>
    <x v="1553"/>
    <x v="37"/>
    <x v="0"/>
    <x v="1133"/>
    <x v="837"/>
    <x v="82"/>
    <x v="0"/>
    <x v="0"/>
    <x v="0"/>
    <x v="0"/>
    <x v="1"/>
    <x v="2"/>
    <x v="1418"/>
    <x v="1553"/>
    <x v="1"/>
    <x v="1"/>
    <x v="1"/>
  </r>
  <r>
    <x v="1554"/>
    <x v="1"/>
    <x v="0"/>
    <x v="178"/>
    <x v="1032"/>
    <x v="133"/>
    <x v="1"/>
    <x v="0"/>
    <x v="0"/>
    <x v="0"/>
    <x v="2"/>
    <x v="2"/>
    <x v="1419"/>
    <x v="1554"/>
    <x v="1"/>
    <x v="1"/>
    <x v="1"/>
  </r>
  <r>
    <x v="1555"/>
    <x v="6"/>
    <x v="14"/>
    <x v="217"/>
    <x v="222"/>
    <x v="31"/>
    <x v="0"/>
    <x v="0"/>
    <x v="0"/>
    <x v="0"/>
    <x v="0"/>
    <x v="2"/>
    <x v="230"/>
    <x v="1555"/>
    <x v="1"/>
    <x v="1"/>
    <x v="1"/>
  </r>
  <r>
    <x v="1556"/>
    <x v="37"/>
    <x v="0"/>
    <x v="1134"/>
    <x v="326"/>
    <x v="124"/>
    <x v="0"/>
    <x v="0"/>
    <x v="0"/>
    <x v="0"/>
    <x v="2"/>
    <x v="2"/>
    <x v="1408"/>
    <x v="1556"/>
    <x v="2"/>
    <x v="1"/>
    <x v="1"/>
  </r>
  <r>
    <x v="1557"/>
    <x v="37"/>
    <x v="3"/>
    <x v="524"/>
    <x v="941"/>
    <x v="152"/>
    <x v="0"/>
    <x v="0"/>
    <x v="0"/>
    <x v="0"/>
    <x v="2"/>
    <x v="2"/>
    <x v="1420"/>
    <x v="1557"/>
    <x v="0"/>
    <x v="1"/>
    <x v="1"/>
  </r>
  <r>
    <x v="1558"/>
    <x v="2"/>
    <x v="0"/>
    <x v="1135"/>
    <x v="1033"/>
    <x v="428"/>
    <x v="1"/>
    <x v="0"/>
    <x v="0"/>
    <x v="1"/>
    <x v="2"/>
    <x v="0"/>
    <x v="886"/>
    <x v="1558"/>
    <x v="2"/>
    <x v="1"/>
    <x v="1"/>
  </r>
  <r>
    <x v="1559"/>
    <x v="18"/>
    <x v="3"/>
    <x v="1136"/>
    <x v="528"/>
    <x v="334"/>
    <x v="0"/>
    <x v="0"/>
    <x v="0"/>
    <x v="0"/>
    <x v="0"/>
    <x v="1"/>
    <x v="1421"/>
    <x v="1559"/>
    <x v="0"/>
    <x v="1"/>
    <x v="1"/>
  </r>
  <r>
    <x v="1560"/>
    <x v="36"/>
    <x v="0"/>
    <x v="1137"/>
    <x v="397"/>
    <x v="42"/>
    <x v="1"/>
    <x v="0"/>
    <x v="0"/>
    <x v="0"/>
    <x v="0"/>
    <x v="0"/>
    <x v="1422"/>
    <x v="1560"/>
    <x v="2"/>
    <x v="1"/>
    <x v="1"/>
  </r>
  <r>
    <x v="1561"/>
    <x v="32"/>
    <x v="1"/>
    <x v="1138"/>
    <x v="1034"/>
    <x v="79"/>
    <x v="0"/>
    <x v="0"/>
    <x v="0"/>
    <x v="3"/>
    <x v="0"/>
    <x v="2"/>
    <x v="1423"/>
    <x v="1561"/>
    <x v="0"/>
    <x v="1"/>
    <x v="1"/>
  </r>
  <r>
    <x v="1562"/>
    <x v="32"/>
    <x v="1"/>
    <x v="1139"/>
    <x v="422"/>
    <x v="176"/>
    <x v="0"/>
    <x v="0"/>
    <x v="0"/>
    <x v="3"/>
    <x v="1"/>
    <x v="2"/>
    <x v="1424"/>
    <x v="1562"/>
    <x v="0"/>
    <x v="2"/>
    <x v="1"/>
  </r>
  <r>
    <x v="1563"/>
    <x v="17"/>
    <x v="0"/>
    <x v="142"/>
    <x v="1035"/>
    <x v="626"/>
    <x v="1"/>
    <x v="0"/>
    <x v="0"/>
    <x v="0"/>
    <x v="1"/>
    <x v="2"/>
    <x v="1425"/>
    <x v="1563"/>
    <x v="2"/>
    <x v="2"/>
    <x v="1"/>
  </r>
  <r>
    <x v="1564"/>
    <x v="27"/>
    <x v="0"/>
    <x v="1140"/>
    <x v="1036"/>
    <x v="573"/>
    <x v="1"/>
    <x v="0"/>
    <x v="0"/>
    <x v="3"/>
    <x v="0"/>
    <x v="0"/>
    <x v="1426"/>
    <x v="1564"/>
    <x v="0"/>
    <x v="1"/>
    <x v="1"/>
  </r>
  <r>
    <x v="1565"/>
    <x v="1"/>
    <x v="0"/>
    <x v="1141"/>
    <x v="1037"/>
    <x v="34"/>
    <x v="1"/>
    <x v="0"/>
    <x v="0"/>
    <x v="0"/>
    <x v="1"/>
    <x v="1"/>
    <x v="1427"/>
    <x v="1565"/>
    <x v="0"/>
    <x v="1"/>
    <x v="1"/>
  </r>
  <r>
    <x v="1566"/>
    <x v="38"/>
    <x v="3"/>
    <x v="319"/>
    <x v="500"/>
    <x v="380"/>
    <x v="0"/>
    <x v="0"/>
    <x v="0"/>
    <x v="3"/>
    <x v="1"/>
    <x v="2"/>
    <x v="1428"/>
    <x v="1566"/>
    <x v="2"/>
    <x v="1"/>
    <x v="1"/>
  </r>
  <r>
    <x v="1567"/>
    <x v="14"/>
    <x v="0"/>
    <x v="1142"/>
    <x v="1038"/>
    <x v="222"/>
    <x v="0"/>
    <x v="0"/>
    <x v="0"/>
    <x v="0"/>
    <x v="0"/>
    <x v="0"/>
    <x v="564"/>
    <x v="1567"/>
    <x v="0"/>
    <x v="1"/>
    <x v="1"/>
  </r>
  <r>
    <x v="1568"/>
    <x v="2"/>
    <x v="0"/>
    <x v="1143"/>
    <x v="1039"/>
    <x v="590"/>
    <x v="1"/>
    <x v="0"/>
    <x v="0"/>
    <x v="1"/>
    <x v="0"/>
    <x v="0"/>
    <x v="1429"/>
    <x v="1568"/>
    <x v="1"/>
    <x v="1"/>
    <x v="1"/>
  </r>
  <r>
    <x v="1569"/>
    <x v="17"/>
    <x v="7"/>
    <x v="803"/>
    <x v="277"/>
    <x v="52"/>
    <x v="1"/>
    <x v="0"/>
    <x v="0"/>
    <x v="0"/>
    <x v="0"/>
    <x v="2"/>
    <x v="1367"/>
    <x v="1569"/>
    <x v="0"/>
    <x v="0"/>
    <x v="1"/>
  </r>
  <r>
    <x v="1570"/>
    <x v="38"/>
    <x v="2"/>
    <x v="806"/>
    <x v="1040"/>
    <x v="209"/>
    <x v="0"/>
    <x v="0"/>
    <x v="0"/>
    <x v="3"/>
    <x v="0"/>
    <x v="2"/>
    <x v="1430"/>
    <x v="1570"/>
    <x v="0"/>
    <x v="1"/>
    <x v="1"/>
  </r>
  <r>
    <x v="1571"/>
    <x v="37"/>
    <x v="1"/>
    <x v="1144"/>
    <x v="1041"/>
    <x v="280"/>
    <x v="0"/>
    <x v="0"/>
    <x v="0"/>
    <x v="0"/>
    <x v="1"/>
    <x v="2"/>
    <x v="1431"/>
    <x v="1571"/>
    <x v="1"/>
    <x v="1"/>
    <x v="1"/>
  </r>
  <r>
    <x v="1572"/>
    <x v="31"/>
    <x v="14"/>
    <x v="1145"/>
    <x v="728"/>
    <x v="127"/>
    <x v="1"/>
    <x v="1"/>
    <x v="0"/>
    <x v="3"/>
    <x v="1"/>
    <x v="2"/>
    <x v="1432"/>
    <x v="1572"/>
    <x v="2"/>
    <x v="1"/>
    <x v="1"/>
  </r>
  <r>
    <x v="1573"/>
    <x v="37"/>
    <x v="1"/>
    <x v="1146"/>
    <x v="984"/>
    <x v="256"/>
    <x v="0"/>
    <x v="0"/>
    <x v="0"/>
    <x v="0"/>
    <x v="1"/>
    <x v="1"/>
    <x v="1433"/>
    <x v="1573"/>
    <x v="2"/>
    <x v="0"/>
    <x v="1"/>
  </r>
  <r>
    <x v="1574"/>
    <x v="1"/>
    <x v="0"/>
    <x v="23"/>
    <x v="1042"/>
    <x v="358"/>
    <x v="1"/>
    <x v="0"/>
    <x v="0"/>
    <x v="0"/>
    <x v="1"/>
    <x v="2"/>
    <x v="1434"/>
    <x v="1574"/>
    <x v="2"/>
    <x v="1"/>
    <x v="1"/>
  </r>
  <r>
    <x v="1575"/>
    <x v="32"/>
    <x v="1"/>
    <x v="1147"/>
    <x v="13"/>
    <x v="585"/>
    <x v="0"/>
    <x v="0"/>
    <x v="0"/>
    <x v="3"/>
    <x v="0"/>
    <x v="2"/>
    <x v="1435"/>
    <x v="1575"/>
    <x v="1"/>
    <x v="1"/>
    <x v="1"/>
  </r>
  <r>
    <x v="1576"/>
    <x v="2"/>
    <x v="0"/>
    <x v="1148"/>
    <x v="1043"/>
    <x v="627"/>
    <x v="1"/>
    <x v="0"/>
    <x v="0"/>
    <x v="1"/>
    <x v="0"/>
    <x v="0"/>
    <x v="433"/>
    <x v="1576"/>
    <x v="1"/>
    <x v="1"/>
    <x v="1"/>
  </r>
  <r>
    <x v="1577"/>
    <x v="45"/>
    <x v="14"/>
    <x v="1149"/>
    <x v="1044"/>
    <x v="213"/>
    <x v="1"/>
    <x v="0"/>
    <x v="0"/>
    <x v="0"/>
    <x v="0"/>
    <x v="1"/>
    <x v="1436"/>
    <x v="1577"/>
    <x v="0"/>
    <x v="1"/>
    <x v="1"/>
  </r>
  <r>
    <x v="1578"/>
    <x v="4"/>
    <x v="1"/>
    <x v="1150"/>
    <x v="1045"/>
    <x v="83"/>
    <x v="0"/>
    <x v="0"/>
    <x v="0"/>
    <x v="0"/>
    <x v="1"/>
    <x v="2"/>
    <x v="1437"/>
    <x v="1578"/>
    <x v="2"/>
    <x v="1"/>
    <x v="1"/>
  </r>
  <r>
    <x v="1579"/>
    <x v="25"/>
    <x v="1"/>
    <x v="143"/>
    <x v="1046"/>
    <x v="587"/>
    <x v="0"/>
    <x v="0"/>
    <x v="0"/>
    <x v="0"/>
    <x v="2"/>
    <x v="2"/>
    <x v="1438"/>
    <x v="1579"/>
    <x v="1"/>
    <x v="1"/>
    <x v="1"/>
  </r>
  <r>
    <x v="1580"/>
    <x v="33"/>
    <x v="0"/>
    <x v="1151"/>
    <x v="1047"/>
    <x v="80"/>
    <x v="1"/>
    <x v="1"/>
    <x v="0"/>
    <x v="3"/>
    <x v="0"/>
    <x v="2"/>
    <x v="1439"/>
    <x v="1580"/>
    <x v="2"/>
    <x v="2"/>
    <x v="1"/>
  </r>
  <r>
    <x v="1581"/>
    <x v="33"/>
    <x v="0"/>
    <x v="1152"/>
    <x v="951"/>
    <x v="316"/>
    <x v="1"/>
    <x v="1"/>
    <x v="0"/>
    <x v="3"/>
    <x v="0"/>
    <x v="2"/>
    <x v="1440"/>
    <x v="1581"/>
    <x v="1"/>
    <x v="1"/>
    <x v="1"/>
  </r>
  <r>
    <x v="1582"/>
    <x v="26"/>
    <x v="0"/>
    <x v="1153"/>
    <x v="247"/>
    <x v="628"/>
    <x v="1"/>
    <x v="0"/>
    <x v="0"/>
    <x v="3"/>
    <x v="2"/>
    <x v="0"/>
    <x v="1441"/>
    <x v="1582"/>
    <x v="2"/>
    <x v="1"/>
    <x v="1"/>
  </r>
  <r>
    <x v="1583"/>
    <x v="3"/>
    <x v="2"/>
    <x v="1154"/>
    <x v="1048"/>
    <x v="134"/>
    <x v="0"/>
    <x v="0"/>
    <x v="0"/>
    <x v="0"/>
    <x v="0"/>
    <x v="2"/>
    <x v="1442"/>
    <x v="1583"/>
    <x v="2"/>
    <x v="1"/>
    <x v="1"/>
  </r>
  <r>
    <x v="1584"/>
    <x v="17"/>
    <x v="0"/>
    <x v="1155"/>
    <x v="65"/>
    <x v="334"/>
    <x v="1"/>
    <x v="0"/>
    <x v="0"/>
    <x v="0"/>
    <x v="0"/>
    <x v="1"/>
    <x v="1443"/>
    <x v="1584"/>
    <x v="1"/>
    <x v="1"/>
    <x v="1"/>
  </r>
  <r>
    <x v="1585"/>
    <x v="17"/>
    <x v="3"/>
    <x v="1156"/>
    <x v="1049"/>
    <x v="540"/>
    <x v="1"/>
    <x v="0"/>
    <x v="0"/>
    <x v="0"/>
    <x v="2"/>
    <x v="2"/>
    <x v="1444"/>
    <x v="1585"/>
    <x v="1"/>
    <x v="1"/>
    <x v="1"/>
  </r>
  <r>
    <x v="1586"/>
    <x v="41"/>
    <x v="3"/>
    <x v="1157"/>
    <x v="1050"/>
    <x v="561"/>
    <x v="0"/>
    <x v="0"/>
    <x v="1"/>
    <x v="3"/>
    <x v="0"/>
    <x v="1"/>
    <x v="1445"/>
    <x v="1586"/>
    <x v="2"/>
    <x v="1"/>
    <x v="1"/>
  </r>
  <r>
    <x v="1587"/>
    <x v="16"/>
    <x v="1"/>
    <x v="1158"/>
    <x v="1051"/>
    <x v="239"/>
    <x v="1"/>
    <x v="1"/>
    <x v="0"/>
    <x v="3"/>
    <x v="2"/>
    <x v="2"/>
    <x v="1446"/>
    <x v="1587"/>
    <x v="2"/>
    <x v="1"/>
    <x v="1"/>
  </r>
  <r>
    <x v="1588"/>
    <x v="19"/>
    <x v="0"/>
    <x v="1159"/>
    <x v="1052"/>
    <x v="305"/>
    <x v="0"/>
    <x v="0"/>
    <x v="0"/>
    <x v="0"/>
    <x v="0"/>
    <x v="0"/>
    <x v="1447"/>
    <x v="1588"/>
    <x v="1"/>
    <x v="1"/>
    <x v="1"/>
  </r>
  <r>
    <x v="1589"/>
    <x v="45"/>
    <x v="14"/>
    <x v="357"/>
    <x v="1053"/>
    <x v="224"/>
    <x v="1"/>
    <x v="0"/>
    <x v="0"/>
    <x v="0"/>
    <x v="1"/>
    <x v="2"/>
    <x v="1448"/>
    <x v="1589"/>
    <x v="0"/>
    <x v="1"/>
    <x v="1"/>
  </r>
  <r>
    <x v="1590"/>
    <x v="36"/>
    <x v="0"/>
    <x v="434"/>
    <x v="41"/>
    <x v="318"/>
    <x v="1"/>
    <x v="0"/>
    <x v="0"/>
    <x v="0"/>
    <x v="1"/>
    <x v="0"/>
    <x v="1449"/>
    <x v="1590"/>
    <x v="0"/>
    <x v="1"/>
    <x v="1"/>
  </r>
  <r>
    <x v="1591"/>
    <x v="36"/>
    <x v="3"/>
    <x v="196"/>
    <x v="1054"/>
    <x v="19"/>
    <x v="1"/>
    <x v="0"/>
    <x v="0"/>
    <x v="0"/>
    <x v="1"/>
    <x v="0"/>
    <x v="1311"/>
    <x v="1591"/>
    <x v="1"/>
    <x v="1"/>
    <x v="1"/>
  </r>
  <r>
    <x v="1592"/>
    <x v="20"/>
    <x v="15"/>
    <x v="440"/>
    <x v="650"/>
    <x v="135"/>
    <x v="0"/>
    <x v="1"/>
    <x v="0"/>
    <x v="3"/>
    <x v="0"/>
    <x v="2"/>
    <x v="1450"/>
    <x v="1592"/>
    <x v="1"/>
    <x v="1"/>
    <x v="1"/>
  </r>
  <r>
    <x v="1593"/>
    <x v="36"/>
    <x v="0"/>
    <x v="1160"/>
    <x v="704"/>
    <x v="629"/>
    <x v="1"/>
    <x v="0"/>
    <x v="0"/>
    <x v="0"/>
    <x v="1"/>
    <x v="0"/>
    <x v="1264"/>
    <x v="1593"/>
    <x v="0"/>
    <x v="0"/>
    <x v="1"/>
  </r>
  <r>
    <x v="1594"/>
    <x v="32"/>
    <x v="0"/>
    <x v="174"/>
    <x v="711"/>
    <x v="52"/>
    <x v="0"/>
    <x v="0"/>
    <x v="0"/>
    <x v="3"/>
    <x v="2"/>
    <x v="2"/>
    <x v="1451"/>
    <x v="1594"/>
    <x v="1"/>
    <x v="1"/>
    <x v="1"/>
  </r>
  <r>
    <x v="1595"/>
    <x v="40"/>
    <x v="12"/>
    <x v="292"/>
    <x v="1055"/>
    <x v="103"/>
    <x v="1"/>
    <x v="0"/>
    <x v="0"/>
    <x v="3"/>
    <x v="0"/>
    <x v="2"/>
    <x v="226"/>
    <x v="1595"/>
    <x v="1"/>
    <x v="1"/>
    <x v="1"/>
  </r>
  <r>
    <x v="1596"/>
    <x v="2"/>
    <x v="0"/>
    <x v="1161"/>
    <x v="1056"/>
    <x v="583"/>
    <x v="1"/>
    <x v="0"/>
    <x v="0"/>
    <x v="1"/>
    <x v="0"/>
    <x v="0"/>
    <x v="1452"/>
    <x v="1596"/>
    <x v="2"/>
    <x v="1"/>
    <x v="1"/>
  </r>
  <r>
    <x v="1597"/>
    <x v="28"/>
    <x v="1"/>
    <x v="1162"/>
    <x v="1057"/>
    <x v="589"/>
    <x v="0"/>
    <x v="0"/>
    <x v="0"/>
    <x v="1"/>
    <x v="0"/>
    <x v="2"/>
    <x v="1453"/>
    <x v="1597"/>
    <x v="2"/>
    <x v="1"/>
    <x v="1"/>
  </r>
  <r>
    <x v="1598"/>
    <x v="28"/>
    <x v="0"/>
    <x v="1163"/>
    <x v="1058"/>
    <x v="315"/>
    <x v="0"/>
    <x v="0"/>
    <x v="0"/>
    <x v="1"/>
    <x v="2"/>
    <x v="2"/>
    <x v="1454"/>
    <x v="1598"/>
    <x v="2"/>
    <x v="1"/>
    <x v="1"/>
  </r>
  <r>
    <x v="1599"/>
    <x v="18"/>
    <x v="3"/>
    <x v="340"/>
    <x v="1059"/>
    <x v="500"/>
    <x v="0"/>
    <x v="1"/>
    <x v="0"/>
    <x v="3"/>
    <x v="0"/>
    <x v="2"/>
    <x v="540"/>
    <x v="1599"/>
    <x v="1"/>
    <x v="1"/>
    <x v="1"/>
  </r>
  <r>
    <x v="1600"/>
    <x v="33"/>
    <x v="3"/>
    <x v="1164"/>
    <x v="1060"/>
    <x v="164"/>
    <x v="1"/>
    <x v="1"/>
    <x v="0"/>
    <x v="3"/>
    <x v="0"/>
    <x v="2"/>
    <x v="1339"/>
    <x v="1600"/>
    <x v="1"/>
    <x v="1"/>
    <x v="1"/>
  </r>
  <r>
    <x v="1601"/>
    <x v="9"/>
    <x v="0"/>
    <x v="690"/>
    <x v="405"/>
    <x v="457"/>
    <x v="0"/>
    <x v="0"/>
    <x v="0"/>
    <x v="0"/>
    <x v="0"/>
    <x v="0"/>
    <x v="1455"/>
    <x v="1601"/>
    <x v="2"/>
    <x v="1"/>
    <x v="1"/>
  </r>
  <r>
    <x v="1602"/>
    <x v="28"/>
    <x v="0"/>
    <x v="123"/>
    <x v="1061"/>
    <x v="261"/>
    <x v="0"/>
    <x v="0"/>
    <x v="0"/>
    <x v="1"/>
    <x v="2"/>
    <x v="2"/>
    <x v="1456"/>
    <x v="1602"/>
    <x v="2"/>
    <x v="1"/>
    <x v="1"/>
  </r>
  <r>
    <x v="1603"/>
    <x v="34"/>
    <x v="14"/>
    <x v="1165"/>
    <x v="1062"/>
    <x v="124"/>
    <x v="0"/>
    <x v="0"/>
    <x v="0"/>
    <x v="3"/>
    <x v="0"/>
    <x v="2"/>
    <x v="759"/>
    <x v="1603"/>
    <x v="1"/>
    <x v="1"/>
    <x v="1"/>
  </r>
  <r>
    <x v="1604"/>
    <x v="35"/>
    <x v="12"/>
    <x v="933"/>
    <x v="61"/>
    <x v="144"/>
    <x v="0"/>
    <x v="0"/>
    <x v="0"/>
    <x v="0"/>
    <x v="2"/>
    <x v="2"/>
    <x v="1457"/>
    <x v="1604"/>
    <x v="2"/>
    <x v="1"/>
    <x v="1"/>
  </r>
  <r>
    <x v="1605"/>
    <x v="17"/>
    <x v="1"/>
    <x v="88"/>
    <x v="410"/>
    <x v="363"/>
    <x v="1"/>
    <x v="0"/>
    <x v="0"/>
    <x v="0"/>
    <x v="1"/>
    <x v="2"/>
    <x v="1458"/>
    <x v="1605"/>
    <x v="2"/>
    <x v="1"/>
    <x v="1"/>
  </r>
  <r>
    <x v="1606"/>
    <x v="17"/>
    <x v="1"/>
    <x v="515"/>
    <x v="362"/>
    <x v="209"/>
    <x v="1"/>
    <x v="0"/>
    <x v="0"/>
    <x v="0"/>
    <x v="2"/>
    <x v="2"/>
    <x v="1425"/>
    <x v="1606"/>
    <x v="1"/>
    <x v="1"/>
    <x v="1"/>
  </r>
  <r>
    <x v="1607"/>
    <x v="23"/>
    <x v="3"/>
    <x v="1166"/>
    <x v="659"/>
    <x v="86"/>
    <x v="1"/>
    <x v="0"/>
    <x v="0"/>
    <x v="3"/>
    <x v="2"/>
    <x v="2"/>
    <x v="1459"/>
    <x v="1607"/>
    <x v="1"/>
    <x v="1"/>
    <x v="1"/>
  </r>
  <r>
    <x v="1608"/>
    <x v="36"/>
    <x v="3"/>
    <x v="440"/>
    <x v="806"/>
    <x v="218"/>
    <x v="1"/>
    <x v="0"/>
    <x v="0"/>
    <x v="0"/>
    <x v="2"/>
    <x v="0"/>
    <x v="1460"/>
    <x v="1608"/>
    <x v="0"/>
    <x v="1"/>
    <x v="1"/>
  </r>
  <r>
    <x v="1609"/>
    <x v="36"/>
    <x v="0"/>
    <x v="621"/>
    <x v="181"/>
    <x v="630"/>
    <x v="1"/>
    <x v="0"/>
    <x v="0"/>
    <x v="0"/>
    <x v="0"/>
    <x v="0"/>
    <x v="202"/>
    <x v="1609"/>
    <x v="1"/>
    <x v="1"/>
    <x v="1"/>
  </r>
  <r>
    <x v="1610"/>
    <x v="23"/>
    <x v="0"/>
    <x v="1167"/>
    <x v="1034"/>
    <x v="251"/>
    <x v="1"/>
    <x v="0"/>
    <x v="0"/>
    <x v="3"/>
    <x v="2"/>
    <x v="2"/>
    <x v="1461"/>
    <x v="1610"/>
    <x v="0"/>
    <x v="1"/>
    <x v="1"/>
  </r>
  <r>
    <x v="1611"/>
    <x v="2"/>
    <x v="1"/>
    <x v="345"/>
    <x v="1063"/>
    <x v="14"/>
    <x v="1"/>
    <x v="0"/>
    <x v="0"/>
    <x v="1"/>
    <x v="0"/>
    <x v="0"/>
    <x v="1462"/>
    <x v="1611"/>
    <x v="2"/>
    <x v="1"/>
    <x v="1"/>
  </r>
  <r>
    <x v="1612"/>
    <x v="17"/>
    <x v="1"/>
    <x v="1168"/>
    <x v="1064"/>
    <x v="111"/>
    <x v="1"/>
    <x v="0"/>
    <x v="0"/>
    <x v="0"/>
    <x v="2"/>
    <x v="2"/>
    <x v="1463"/>
    <x v="1612"/>
    <x v="2"/>
    <x v="1"/>
    <x v="1"/>
  </r>
  <r>
    <x v="1613"/>
    <x v="32"/>
    <x v="0"/>
    <x v="1169"/>
    <x v="1065"/>
    <x v="139"/>
    <x v="0"/>
    <x v="0"/>
    <x v="0"/>
    <x v="3"/>
    <x v="0"/>
    <x v="2"/>
    <x v="1464"/>
    <x v="1613"/>
    <x v="1"/>
    <x v="1"/>
    <x v="1"/>
  </r>
  <r>
    <x v="1614"/>
    <x v="17"/>
    <x v="1"/>
    <x v="203"/>
    <x v="1066"/>
    <x v="83"/>
    <x v="1"/>
    <x v="0"/>
    <x v="0"/>
    <x v="0"/>
    <x v="0"/>
    <x v="2"/>
    <x v="1465"/>
    <x v="1614"/>
    <x v="1"/>
    <x v="1"/>
    <x v="1"/>
  </r>
  <r>
    <x v="1615"/>
    <x v="30"/>
    <x v="0"/>
    <x v="16"/>
    <x v="1067"/>
    <x v="543"/>
    <x v="0"/>
    <x v="0"/>
    <x v="0"/>
    <x v="1"/>
    <x v="2"/>
    <x v="0"/>
    <x v="1466"/>
    <x v="1615"/>
    <x v="0"/>
    <x v="1"/>
    <x v="1"/>
  </r>
  <r>
    <x v="1616"/>
    <x v="2"/>
    <x v="1"/>
    <x v="1170"/>
    <x v="1068"/>
    <x v="631"/>
    <x v="1"/>
    <x v="0"/>
    <x v="0"/>
    <x v="1"/>
    <x v="3"/>
    <x v="0"/>
    <x v="1467"/>
    <x v="1616"/>
    <x v="0"/>
    <x v="1"/>
    <x v="1"/>
  </r>
  <r>
    <x v="1617"/>
    <x v="1"/>
    <x v="0"/>
    <x v="774"/>
    <x v="1069"/>
    <x v="319"/>
    <x v="1"/>
    <x v="0"/>
    <x v="0"/>
    <x v="0"/>
    <x v="2"/>
    <x v="2"/>
    <x v="538"/>
    <x v="1617"/>
    <x v="0"/>
    <x v="1"/>
    <x v="1"/>
  </r>
  <r>
    <x v="1618"/>
    <x v="9"/>
    <x v="0"/>
    <x v="1171"/>
    <x v="1070"/>
    <x v="632"/>
    <x v="0"/>
    <x v="0"/>
    <x v="0"/>
    <x v="0"/>
    <x v="1"/>
    <x v="0"/>
    <x v="631"/>
    <x v="1618"/>
    <x v="1"/>
    <x v="1"/>
    <x v="1"/>
  </r>
  <r>
    <x v="1619"/>
    <x v="16"/>
    <x v="3"/>
    <x v="1172"/>
    <x v="1071"/>
    <x v="90"/>
    <x v="1"/>
    <x v="1"/>
    <x v="0"/>
    <x v="3"/>
    <x v="0"/>
    <x v="2"/>
    <x v="1468"/>
    <x v="1619"/>
    <x v="2"/>
    <x v="1"/>
    <x v="1"/>
  </r>
  <r>
    <x v="1620"/>
    <x v="3"/>
    <x v="1"/>
    <x v="1173"/>
    <x v="893"/>
    <x v="538"/>
    <x v="0"/>
    <x v="0"/>
    <x v="0"/>
    <x v="0"/>
    <x v="1"/>
    <x v="2"/>
    <x v="1469"/>
    <x v="1620"/>
    <x v="0"/>
    <x v="1"/>
    <x v="1"/>
  </r>
  <r>
    <x v="1621"/>
    <x v="33"/>
    <x v="1"/>
    <x v="168"/>
    <x v="577"/>
    <x v="252"/>
    <x v="1"/>
    <x v="1"/>
    <x v="0"/>
    <x v="3"/>
    <x v="2"/>
    <x v="2"/>
    <x v="1470"/>
    <x v="1621"/>
    <x v="2"/>
    <x v="2"/>
    <x v="1"/>
  </r>
  <r>
    <x v="1622"/>
    <x v="33"/>
    <x v="1"/>
    <x v="501"/>
    <x v="507"/>
    <x v="274"/>
    <x v="1"/>
    <x v="1"/>
    <x v="0"/>
    <x v="3"/>
    <x v="0"/>
    <x v="2"/>
    <x v="1339"/>
    <x v="1622"/>
    <x v="0"/>
    <x v="1"/>
    <x v="1"/>
  </r>
  <r>
    <x v="1623"/>
    <x v="42"/>
    <x v="2"/>
    <x v="366"/>
    <x v="88"/>
    <x v="178"/>
    <x v="0"/>
    <x v="0"/>
    <x v="0"/>
    <x v="0"/>
    <x v="1"/>
    <x v="1"/>
    <x v="1471"/>
    <x v="1623"/>
    <x v="2"/>
    <x v="1"/>
    <x v="1"/>
  </r>
  <r>
    <x v="1624"/>
    <x v="17"/>
    <x v="1"/>
    <x v="83"/>
    <x v="50"/>
    <x v="215"/>
    <x v="1"/>
    <x v="0"/>
    <x v="0"/>
    <x v="0"/>
    <x v="0"/>
    <x v="2"/>
    <x v="1472"/>
    <x v="1624"/>
    <x v="1"/>
    <x v="1"/>
    <x v="1"/>
  </r>
  <r>
    <x v="1625"/>
    <x v="40"/>
    <x v="12"/>
    <x v="1174"/>
    <x v="1072"/>
    <x v="614"/>
    <x v="1"/>
    <x v="0"/>
    <x v="0"/>
    <x v="3"/>
    <x v="0"/>
    <x v="2"/>
    <x v="1473"/>
    <x v="1625"/>
    <x v="0"/>
    <x v="1"/>
    <x v="1"/>
  </r>
  <r>
    <x v="1626"/>
    <x v="2"/>
    <x v="0"/>
    <x v="1175"/>
    <x v="1073"/>
    <x v="35"/>
    <x v="1"/>
    <x v="0"/>
    <x v="0"/>
    <x v="1"/>
    <x v="2"/>
    <x v="0"/>
    <x v="1474"/>
    <x v="1626"/>
    <x v="2"/>
    <x v="1"/>
    <x v="1"/>
  </r>
  <r>
    <x v="1627"/>
    <x v="32"/>
    <x v="3"/>
    <x v="79"/>
    <x v="165"/>
    <x v="87"/>
    <x v="0"/>
    <x v="0"/>
    <x v="0"/>
    <x v="3"/>
    <x v="0"/>
    <x v="1"/>
    <x v="1321"/>
    <x v="1627"/>
    <x v="2"/>
    <x v="0"/>
    <x v="1"/>
  </r>
  <r>
    <x v="1628"/>
    <x v="32"/>
    <x v="7"/>
    <x v="1176"/>
    <x v="29"/>
    <x v="233"/>
    <x v="0"/>
    <x v="0"/>
    <x v="0"/>
    <x v="3"/>
    <x v="0"/>
    <x v="2"/>
    <x v="1475"/>
    <x v="1628"/>
    <x v="1"/>
    <x v="0"/>
    <x v="1"/>
  </r>
  <r>
    <x v="1629"/>
    <x v="18"/>
    <x v="1"/>
    <x v="1177"/>
    <x v="1074"/>
    <x v="150"/>
    <x v="0"/>
    <x v="1"/>
    <x v="0"/>
    <x v="3"/>
    <x v="0"/>
    <x v="2"/>
    <x v="1476"/>
    <x v="1629"/>
    <x v="2"/>
    <x v="1"/>
    <x v="1"/>
  </r>
  <r>
    <x v="1630"/>
    <x v="32"/>
    <x v="4"/>
    <x v="203"/>
    <x v="410"/>
    <x v="633"/>
    <x v="0"/>
    <x v="0"/>
    <x v="0"/>
    <x v="3"/>
    <x v="1"/>
    <x v="2"/>
    <x v="1477"/>
    <x v="1630"/>
    <x v="1"/>
    <x v="2"/>
    <x v="1"/>
  </r>
  <r>
    <x v="1631"/>
    <x v="6"/>
    <x v="3"/>
    <x v="1178"/>
    <x v="24"/>
    <x v="85"/>
    <x v="0"/>
    <x v="0"/>
    <x v="0"/>
    <x v="0"/>
    <x v="0"/>
    <x v="1"/>
    <x v="1478"/>
    <x v="1631"/>
    <x v="2"/>
    <x v="1"/>
    <x v="1"/>
  </r>
  <r>
    <x v="1632"/>
    <x v="45"/>
    <x v="1"/>
    <x v="886"/>
    <x v="1075"/>
    <x v="127"/>
    <x v="1"/>
    <x v="0"/>
    <x v="0"/>
    <x v="0"/>
    <x v="0"/>
    <x v="2"/>
    <x v="1479"/>
    <x v="1632"/>
    <x v="0"/>
    <x v="1"/>
    <x v="1"/>
  </r>
  <r>
    <x v="1633"/>
    <x v="4"/>
    <x v="3"/>
    <x v="1179"/>
    <x v="1076"/>
    <x v="228"/>
    <x v="0"/>
    <x v="0"/>
    <x v="0"/>
    <x v="0"/>
    <x v="0"/>
    <x v="2"/>
    <x v="1480"/>
    <x v="1633"/>
    <x v="1"/>
    <x v="1"/>
    <x v="1"/>
  </r>
  <r>
    <x v="1634"/>
    <x v="25"/>
    <x v="0"/>
    <x v="1180"/>
    <x v="1077"/>
    <x v="550"/>
    <x v="0"/>
    <x v="0"/>
    <x v="0"/>
    <x v="0"/>
    <x v="0"/>
    <x v="2"/>
    <x v="1481"/>
    <x v="1634"/>
    <x v="0"/>
    <x v="1"/>
    <x v="1"/>
  </r>
  <r>
    <x v="1635"/>
    <x v="19"/>
    <x v="0"/>
    <x v="414"/>
    <x v="1078"/>
    <x v="499"/>
    <x v="0"/>
    <x v="0"/>
    <x v="0"/>
    <x v="0"/>
    <x v="0"/>
    <x v="0"/>
    <x v="1142"/>
    <x v="1635"/>
    <x v="2"/>
    <x v="1"/>
    <x v="1"/>
  </r>
  <r>
    <x v="1636"/>
    <x v="23"/>
    <x v="1"/>
    <x v="1181"/>
    <x v="1079"/>
    <x v="106"/>
    <x v="1"/>
    <x v="0"/>
    <x v="0"/>
    <x v="3"/>
    <x v="0"/>
    <x v="1"/>
    <x v="1482"/>
    <x v="1636"/>
    <x v="1"/>
    <x v="1"/>
    <x v="1"/>
  </r>
  <r>
    <x v="1637"/>
    <x v="19"/>
    <x v="0"/>
    <x v="1182"/>
    <x v="1037"/>
    <x v="41"/>
    <x v="0"/>
    <x v="0"/>
    <x v="0"/>
    <x v="0"/>
    <x v="1"/>
    <x v="0"/>
    <x v="1483"/>
    <x v="1637"/>
    <x v="0"/>
    <x v="1"/>
    <x v="1"/>
  </r>
  <r>
    <x v="1638"/>
    <x v="25"/>
    <x v="3"/>
    <x v="1183"/>
    <x v="97"/>
    <x v="361"/>
    <x v="0"/>
    <x v="0"/>
    <x v="0"/>
    <x v="0"/>
    <x v="1"/>
    <x v="2"/>
    <x v="1484"/>
    <x v="1638"/>
    <x v="2"/>
    <x v="1"/>
    <x v="1"/>
  </r>
  <r>
    <x v="1639"/>
    <x v="2"/>
    <x v="0"/>
    <x v="1184"/>
    <x v="1080"/>
    <x v="452"/>
    <x v="1"/>
    <x v="0"/>
    <x v="0"/>
    <x v="1"/>
    <x v="2"/>
    <x v="0"/>
    <x v="1485"/>
    <x v="1639"/>
    <x v="0"/>
    <x v="1"/>
    <x v="1"/>
  </r>
  <r>
    <x v="1640"/>
    <x v="32"/>
    <x v="0"/>
    <x v="1185"/>
    <x v="713"/>
    <x v="249"/>
    <x v="0"/>
    <x v="0"/>
    <x v="0"/>
    <x v="3"/>
    <x v="0"/>
    <x v="2"/>
    <x v="1486"/>
    <x v="1640"/>
    <x v="2"/>
    <x v="1"/>
    <x v="1"/>
  </r>
  <r>
    <x v="1641"/>
    <x v="32"/>
    <x v="0"/>
    <x v="394"/>
    <x v="427"/>
    <x v="189"/>
    <x v="0"/>
    <x v="0"/>
    <x v="0"/>
    <x v="3"/>
    <x v="2"/>
    <x v="2"/>
    <x v="1487"/>
    <x v="1641"/>
    <x v="0"/>
    <x v="1"/>
    <x v="1"/>
  </r>
  <r>
    <x v="1642"/>
    <x v="4"/>
    <x v="3"/>
    <x v="433"/>
    <x v="1081"/>
    <x v="141"/>
    <x v="0"/>
    <x v="0"/>
    <x v="0"/>
    <x v="0"/>
    <x v="1"/>
    <x v="2"/>
    <x v="660"/>
    <x v="1642"/>
    <x v="2"/>
    <x v="1"/>
    <x v="1"/>
  </r>
  <r>
    <x v="1643"/>
    <x v="25"/>
    <x v="3"/>
    <x v="158"/>
    <x v="1082"/>
    <x v="212"/>
    <x v="0"/>
    <x v="0"/>
    <x v="0"/>
    <x v="0"/>
    <x v="2"/>
    <x v="2"/>
    <x v="1359"/>
    <x v="1643"/>
    <x v="0"/>
    <x v="2"/>
    <x v="1"/>
  </r>
  <r>
    <x v="1644"/>
    <x v="25"/>
    <x v="0"/>
    <x v="1186"/>
    <x v="332"/>
    <x v="195"/>
    <x v="0"/>
    <x v="0"/>
    <x v="0"/>
    <x v="0"/>
    <x v="1"/>
    <x v="1"/>
    <x v="1488"/>
    <x v="1644"/>
    <x v="0"/>
    <x v="1"/>
    <x v="1"/>
  </r>
  <r>
    <x v="1645"/>
    <x v="41"/>
    <x v="12"/>
    <x v="940"/>
    <x v="173"/>
    <x v="149"/>
    <x v="0"/>
    <x v="0"/>
    <x v="1"/>
    <x v="3"/>
    <x v="0"/>
    <x v="1"/>
    <x v="1489"/>
    <x v="1645"/>
    <x v="1"/>
    <x v="1"/>
    <x v="1"/>
  </r>
  <r>
    <x v="1646"/>
    <x v="39"/>
    <x v="1"/>
    <x v="161"/>
    <x v="142"/>
    <x v="331"/>
    <x v="0"/>
    <x v="1"/>
    <x v="0"/>
    <x v="3"/>
    <x v="0"/>
    <x v="1"/>
    <x v="1490"/>
    <x v="1646"/>
    <x v="2"/>
    <x v="1"/>
    <x v="1"/>
  </r>
  <r>
    <x v="1647"/>
    <x v="38"/>
    <x v="0"/>
    <x v="219"/>
    <x v="884"/>
    <x v="361"/>
    <x v="0"/>
    <x v="0"/>
    <x v="0"/>
    <x v="3"/>
    <x v="0"/>
    <x v="2"/>
    <x v="1491"/>
    <x v="1647"/>
    <x v="2"/>
    <x v="2"/>
    <x v="1"/>
  </r>
  <r>
    <x v="1648"/>
    <x v="6"/>
    <x v="1"/>
    <x v="16"/>
    <x v="1083"/>
    <x v="167"/>
    <x v="0"/>
    <x v="0"/>
    <x v="0"/>
    <x v="0"/>
    <x v="0"/>
    <x v="2"/>
    <x v="1492"/>
    <x v="1648"/>
    <x v="1"/>
    <x v="1"/>
    <x v="1"/>
  </r>
  <r>
    <x v="1649"/>
    <x v="20"/>
    <x v="15"/>
    <x v="91"/>
    <x v="620"/>
    <x v="105"/>
    <x v="0"/>
    <x v="1"/>
    <x v="0"/>
    <x v="3"/>
    <x v="1"/>
    <x v="1"/>
    <x v="1493"/>
    <x v="1649"/>
    <x v="2"/>
    <x v="1"/>
    <x v="1"/>
  </r>
  <r>
    <x v="1650"/>
    <x v="38"/>
    <x v="3"/>
    <x v="1187"/>
    <x v="692"/>
    <x v="332"/>
    <x v="0"/>
    <x v="0"/>
    <x v="0"/>
    <x v="3"/>
    <x v="0"/>
    <x v="2"/>
    <x v="1494"/>
    <x v="1650"/>
    <x v="0"/>
    <x v="2"/>
    <x v="1"/>
  </r>
  <r>
    <x v="1651"/>
    <x v="37"/>
    <x v="0"/>
    <x v="1188"/>
    <x v="71"/>
    <x v="167"/>
    <x v="0"/>
    <x v="0"/>
    <x v="0"/>
    <x v="0"/>
    <x v="0"/>
    <x v="2"/>
    <x v="1495"/>
    <x v="1651"/>
    <x v="1"/>
    <x v="1"/>
    <x v="1"/>
  </r>
  <r>
    <x v="1652"/>
    <x v="37"/>
    <x v="3"/>
    <x v="416"/>
    <x v="404"/>
    <x v="197"/>
    <x v="0"/>
    <x v="0"/>
    <x v="0"/>
    <x v="0"/>
    <x v="2"/>
    <x v="2"/>
    <x v="1496"/>
    <x v="1652"/>
    <x v="1"/>
    <x v="1"/>
    <x v="1"/>
  </r>
  <r>
    <x v="1653"/>
    <x v="20"/>
    <x v="14"/>
    <x v="1189"/>
    <x v="1084"/>
    <x v="128"/>
    <x v="0"/>
    <x v="1"/>
    <x v="0"/>
    <x v="3"/>
    <x v="0"/>
    <x v="1"/>
    <x v="1497"/>
    <x v="1653"/>
    <x v="2"/>
    <x v="1"/>
    <x v="1"/>
  </r>
  <r>
    <x v="1654"/>
    <x v="32"/>
    <x v="1"/>
    <x v="1190"/>
    <x v="387"/>
    <x v="125"/>
    <x v="0"/>
    <x v="0"/>
    <x v="0"/>
    <x v="3"/>
    <x v="0"/>
    <x v="2"/>
    <x v="1498"/>
    <x v="1654"/>
    <x v="0"/>
    <x v="1"/>
    <x v="1"/>
  </r>
  <r>
    <x v="1655"/>
    <x v="17"/>
    <x v="0"/>
    <x v="137"/>
    <x v="468"/>
    <x v="56"/>
    <x v="1"/>
    <x v="0"/>
    <x v="0"/>
    <x v="0"/>
    <x v="1"/>
    <x v="1"/>
    <x v="1499"/>
    <x v="1655"/>
    <x v="1"/>
    <x v="1"/>
    <x v="1"/>
  </r>
  <r>
    <x v="1656"/>
    <x v="38"/>
    <x v="0"/>
    <x v="1191"/>
    <x v="1085"/>
    <x v="470"/>
    <x v="0"/>
    <x v="0"/>
    <x v="0"/>
    <x v="3"/>
    <x v="2"/>
    <x v="2"/>
    <x v="1500"/>
    <x v="1656"/>
    <x v="2"/>
    <x v="1"/>
    <x v="1"/>
  </r>
  <r>
    <x v="1657"/>
    <x v="40"/>
    <x v="15"/>
    <x v="1192"/>
    <x v="1086"/>
    <x v="135"/>
    <x v="1"/>
    <x v="0"/>
    <x v="0"/>
    <x v="3"/>
    <x v="2"/>
    <x v="2"/>
    <x v="1501"/>
    <x v="1657"/>
    <x v="2"/>
    <x v="1"/>
    <x v="1"/>
  </r>
  <r>
    <x v="1658"/>
    <x v="38"/>
    <x v="0"/>
    <x v="0"/>
    <x v="28"/>
    <x v="21"/>
    <x v="0"/>
    <x v="0"/>
    <x v="0"/>
    <x v="3"/>
    <x v="0"/>
    <x v="1"/>
    <x v="1502"/>
    <x v="1658"/>
    <x v="0"/>
    <x v="1"/>
    <x v="1"/>
  </r>
  <r>
    <x v="1659"/>
    <x v="14"/>
    <x v="1"/>
    <x v="1193"/>
    <x v="1087"/>
    <x v="163"/>
    <x v="0"/>
    <x v="0"/>
    <x v="0"/>
    <x v="0"/>
    <x v="2"/>
    <x v="0"/>
    <x v="19"/>
    <x v="1659"/>
    <x v="0"/>
    <x v="1"/>
    <x v="1"/>
  </r>
  <r>
    <x v="1660"/>
    <x v="43"/>
    <x v="12"/>
    <x v="1194"/>
    <x v="1088"/>
    <x v="417"/>
    <x v="0"/>
    <x v="0"/>
    <x v="0"/>
    <x v="0"/>
    <x v="1"/>
    <x v="0"/>
    <x v="1503"/>
    <x v="1660"/>
    <x v="2"/>
    <x v="1"/>
    <x v="1"/>
  </r>
  <r>
    <x v="1661"/>
    <x v="28"/>
    <x v="0"/>
    <x v="208"/>
    <x v="1089"/>
    <x v="497"/>
    <x v="0"/>
    <x v="0"/>
    <x v="0"/>
    <x v="1"/>
    <x v="2"/>
    <x v="2"/>
    <x v="1504"/>
    <x v="1661"/>
    <x v="2"/>
    <x v="1"/>
    <x v="1"/>
  </r>
  <r>
    <x v="1662"/>
    <x v="25"/>
    <x v="0"/>
    <x v="1195"/>
    <x v="1090"/>
    <x v="106"/>
    <x v="0"/>
    <x v="0"/>
    <x v="0"/>
    <x v="0"/>
    <x v="2"/>
    <x v="1"/>
    <x v="1505"/>
    <x v="1662"/>
    <x v="0"/>
    <x v="1"/>
    <x v="1"/>
  </r>
  <r>
    <x v="1663"/>
    <x v="41"/>
    <x v="13"/>
    <x v="1196"/>
    <x v="1091"/>
    <x v="127"/>
    <x v="0"/>
    <x v="0"/>
    <x v="1"/>
    <x v="3"/>
    <x v="0"/>
    <x v="2"/>
    <x v="252"/>
    <x v="1663"/>
    <x v="0"/>
    <x v="1"/>
    <x v="1"/>
  </r>
  <r>
    <x v="1664"/>
    <x v="33"/>
    <x v="9"/>
    <x v="1197"/>
    <x v="1092"/>
    <x v="425"/>
    <x v="1"/>
    <x v="1"/>
    <x v="0"/>
    <x v="3"/>
    <x v="0"/>
    <x v="1"/>
    <x v="1506"/>
    <x v="1664"/>
    <x v="0"/>
    <x v="1"/>
    <x v="1"/>
  </r>
  <r>
    <x v="1665"/>
    <x v="20"/>
    <x v="14"/>
    <x v="1198"/>
    <x v="1093"/>
    <x v="45"/>
    <x v="0"/>
    <x v="1"/>
    <x v="0"/>
    <x v="3"/>
    <x v="0"/>
    <x v="2"/>
    <x v="1507"/>
    <x v="1665"/>
    <x v="1"/>
    <x v="1"/>
    <x v="1"/>
  </r>
  <r>
    <x v="1666"/>
    <x v="28"/>
    <x v="0"/>
    <x v="38"/>
    <x v="1056"/>
    <x v="245"/>
    <x v="0"/>
    <x v="0"/>
    <x v="0"/>
    <x v="1"/>
    <x v="1"/>
    <x v="1"/>
    <x v="821"/>
    <x v="1666"/>
    <x v="0"/>
    <x v="1"/>
    <x v="1"/>
  </r>
  <r>
    <x v="1667"/>
    <x v="38"/>
    <x v="1"/>
    <x v="1199"/>
    <x v="838"/>
    <x v="47"/>
    <x v="0"/>
    <x v="0"/>
    <x v="0"/>
    <x v="3"/>
    <x v="1"/>
    <x v="2"/>
    <x v="1508"/>
    <x v="1667"/>
    <x v="2"/>
    <x v="0"/>
    <x v="1"/>
  </r>
  <r>
    <x v="1668"/>
    <x v="14"/>
    <x v="0"/>
    <x v="145"/>
    <x v="1094"/>
    <x v="531"/>
    <x v="0"/>
    <x v="0"/>
    <x v="0"/>
    <x v="0"/>
    <x v="1"/>
    <x v="0"/>
    <x v="1509"/>
    <x v="1668"/>
    <x v="1"/>
    <x v="1"/>
    <x v="1"/>
  </r>
  <r>
    <x v="1669"/>
    <x v="36"/>
    <x v="0"/>
    <x v="1200"/>
    <x v="1095"/>
    <x v="634"/>
    <x v="1"/>
    <x v="0"/>
    <x v="0"/>
    <x v="0"/>
    <x v="0"/>
    <x v="0"/>
    <x v="1510"/>
    <x v="1669"/>
    <x v="0"/>
    <x v="2"/>
    <x v="1"/>
  </r>
  <r>
    <x v="1670"/>
    <x v="20"/>
    <x v="3"/>
    <x v="1201"/>
    <x v="380"/>
    <x v="100"/>
    <x v="0"/>
    <x v="1"/>
    <x v="0"/>
    <x v="3"/>
    <x v="2"/>
    <x v="1"/>
    <x v="1511"/>
    <x v="1670"/>
    <x v="1"/>
    <x v="1"/>
    <x v="1"/>
  </r>
  <r>
    <x v="1671"/>
    <x v="36"/>
    <x v="0"/>
    <x v="1127"/>
    <x v="1096"/>
    <x v="333"/>
    <x v="1"/>
    <x v="0"/>
    <x v="0"/>
    <x v="0"/>
    <x v="1"/>
    <x v="0"/>
    <x v="1512"/>
    <x v="1671"/>
    <x v="0"/>
    <x v="1"/>
    <x v="1"/>
  </r>
  <r>
    <x v="1672"/>
    <x v="19"/>
    <x v="1"/>
    <x v="1128"/>
    <x v="1097"/>
    <x v="627"/>
    <x v="0"/>
    <x v="0"/>
    <x v="0"/>
    <x v="0"/>
    <x v="3"/>
    <x v="0"/>
    <x v="1513"/>
    <x v="1672"/>
    <x v="2"/>
    <x v="1"/>
    <x v="1"/>
  </r>
  <r>
    <x v="1673"/>
    <x v="34"/>
    <x v="1"/>
    <x v="1044"/>
    <x v="387"/>
    <x v="458"/>
    <x v="0"/>
    <x v="0"/>
    <x v="0"/>
    <x v="3"/>
    <x v="0"/>
    <x v="2"/>
    <x v="1514"/>
    <x v="1673"/>
    <x v="0"/>
    <x v="1"/>
    <x v="1"/>
  </r>
  <r>
    <x v="1674"/>
    <x v="28"/>
    <x v="0"/>
    <x v="1202"/>
    <x v="1098"/>
    <x v="80"/>
    <x v="0"/>
    <x v="0"/>
    <x v="0"/>
    <x v="1"/>
    <x v="0"/>
    <x v="2"/>
    <x v="1515"/>
    <x v="1674"/>
    <x v="1"/>
    <x v="1"/>
    <x v="1"/>
  </r>
  <r>
    <x v="1675"/>
    <x v="32"/>
    <x v="0"/>
    <x v="1203"/>
    <x v="1099"/>
    <x v="170"/>
    <x v="0"/>
    <x v="0"/>
    <x v="0"/>
    <x v="3"/>
    <x v="1"/>
    <x v="2"/>
    <x v="1516"/>
    <x v="1675"/>
    <x v="2"/>
    <x v="1"/>
    <x v="1"/>
  </r>
  <r>
    <x v="1676"/>
    <x v="33"/>
    <x v="0"/>
    <x v="1204"/>
    <x v="23"/>
    <x v="99"/>
    <x v="1"/>
    <x v="1"/>
    <x v="0"/>
    <x v="3"/>
    <x v="1"/>
    <x v="1"/>
    <x v="303"/>
    <x v="1676"/>
    <x v="1"/>
    <x v="1"/>
    <x v="1"/>
  </r>
  <r>
    <x v="1677"/>
    <x v="9"/>
    <x v="0"/>
    <x v="1205"/>
    <x v="261"/>
    <x v="569"/>
    <x v="0"/>
    <x v="0"/>
    <x v="0"/>
    <x v="0"/>
    <x v="1"/>
    <x v="0"/>
    <x v="1517"/>
    <x v="1677"/>
    <x v="1"/>
    <x v="1"/>
    <x v="1"/>
  </r>
  <r>
    <x v="1678"/>
    <x v="37"/>
    <x v="3"/>
    <x v="1206"/>
    <x v="5"/>
    <x v="635"/>
    <x v="1"/>
    <x v="1"/>
    <x v="0"/>
    <x v="3"/>
    <x v="0"/>
    <x v="1"/>
    <x v="1225"/>
    <x v="1678"/>
    <x v="0"/>
    <x v="1"/>
    <x v="1"/>
  </r>
  <r>
    <x v="1679"/>
    <x v="38"/>
    <x v="1"/>
    <x v="1207"/>
    <x v="673"/>
    <x v="325"/>
    <x v="0"/>
    <x v="0"/>
    <x v="0"/>
    <x v="3"/>
    <x v="0"/>
    <x v="2"/>
    <x v="1518"/>
    <x v="1679"/>
    <x v="0"/>
    <x v="1"/>
    <x v="1"/>
  </r>
  <r>
    <x v="1680"/>
    <x v="6"/>
    <x v="3"/>
    <x v="1208"/>
    <x v="925"/>
    <x v="195"/>
    <x v="0"/>
    <x v="0"/>
    <x v="0"/>
    <x v="0"/>
    <x v="0"/>
    <x v="1"/>
    <x v="1519"/>
    <x v="1680"/>
    <x v="0"/>
    <x v="1"/>
    <x v="1"/>
  </r>
  <r>
    <x v="1681"/>
    <x v="9"/>
    <x v="0"/>
    <x v="898"/>
    <x v="1100"/>
    <x v="534"/>
    <x v="0"/>
    <x v="0"/>
    <x v="0"/>
    <x v="0"/>
    <x v="2"/>
    <x v="0"/>
    <x v="1520"/>
    <x v="1681"/>
    <x v="0"/>
    <x v="1"/>
    <x v="1"/>
  </r>
  <r>
    <x v="1682"/>
    <x v="23"/>
    <x v="2"/>
    <x v="1209"/>
    <x v="781"/>
    <x v="133"/>
    <x v="1"/>
    <x v="0"/>
    <x v="0"/>
    <x v="3"/>
    <x v="0"/>
    <x v="2"/>
    <x v="1521"/>
    <x v="1682"/>
    <x v="0"/>
    <x v="1"/>
    <x v="1"/>
  </r>
  <r>
    <x v="1683"/>
    <x v="33"/>
    <x v="0"/>
    <x v="1210"/>
    <x v="1101"/>
    <x v="117"/>
    <x v="1"/>
    <x v="1"/>
    <x v="0"/>
    <x v="3"/>
    <x v="2"/>
    <x v="2"/>
    <x v="1522"/>
    <x v="1683"/>
    <x v="1"/>
    <x v="1"/>
    <x v="1"/>
  </r>
  <r>
    <x v="1684"/>
    <x v="26"/>
    <x v="0"/>
    <x v="44"/>
    <x v="139"/>
    <x v="636"/>
    <x v="1"/>
    <x v="0"/>
    <x v="0"/>
    <x v="3"/>
    <x v="1"/>
    <x v="0"/>
    <x v="1523"/>
    <x v="1684"/>
    <x v="1"/>
    <x v="2"/>
    <x v="1"/>
  </r>
  <r>
    <x v="1685"/>
    <x v="17"/>
    <x v="1"/>
    <x v="1211"/>
    <x v="1102"/>
    <x v="67"/>
    <x v="1"/>
    <x v="0"/>
    <x v="0"/>
    <x v="0"/>
    <x v="0"/>
    <x v="2"/>
    <x v="1524"/>
    <x v="1685"/>
    <x v="1"/>
    <x v="1"/>
    <x v="1"/>
  </r>
  <r>
    <x v="1686"/>
    <x v="19"/>
    <x v="0"/>
    <x v="1212"/>
    <x v="1103"/>
    <x v="564"/>
    <x v="0"/>
    <x v="0"/>
    <x v="0"/>
    <x v="0"/>
    <x v="2"/>
    <x v="0"/>
    <x v="1525"/>
    <x v="1686"/>
    <x v="0"/>
    <x v="1"/>
    <x v="1"/>
  </r>
  <r>
    <x v="1687"/>
    <x v="35"/>
    <x v="12"/>
    <x v="1213"/>
    <x v="851"/>
    <x v="140"/>
    <x v="0"/>
    <x v="0"/>
    <x v="0"/>
    <x v="0"/>
    <x v="0"/>
    <x v="2"/>
    <x v="1526"/>
    <x v="1687"/>
    <x v="0"/>
    <x v="1"/>
    <x v="1"/>
  </r>
  <r>
    <x v="1688"/>
    <x v="25"/>
    <x v="1"/>
    <x v="901"/>
    <x v="1104"/>
    <x v="89"/>
    <x v="0"/>
    <x v="0"/>
    <x v="0"/>
    <x v="0"/>
    <x v="1"/>
    <x v="2"/>
    <x v="1527"/>
    <x v="1688"/>
    <x v="2"/>
    <x v="1"/>
    <x v="1"/>
  </r>
  <r>
    <x v="1689"/>
    <x v="36"/>
    <x v="0"/>
    <x v="1214"/>
    <x v="1105"/>
    <x v="77"/>
    <x v="1"/>
    <x v="0"/>
    <x v="0"/>
    <x v="0"/>
    <x v="0"/>
    <x v="0"/>
    <x v="1528"/>
    <x v="1689"/>
    <x v="2"/>
    <x v="1"/>
    <x v="1"/>
  </r>
  <r>
    <x v="1690"/>
    <x v="23"/>
    <x v="1"/>
    <x v="1215"/>
    <x v="1106"/>
    <x v="637"/>
    <x v="1"/>
    <x v="0"/>
    <x v="0"/>
    <x v="3"/>
    <x v="1"/>
    <x v="1"/>
    <x v="1529"/>
    <x v="1690"/>
    <x v="2"/>
    <x v="1"/>
    <x v="1"/>
  </r>
  <r>
    <x v="1691"/>
    <x v="32"/>
    <x v="3"/>
    <x v="890"/>
    <x v="1107"/>
    <x v="372"/>
    <x v="0"/>
    <x v="0"/>
    <x v="0"/>
    <x v="3"/>
    <x v="1"/>
    <x v="2"/>
    <x v="1530"/>
    <x v="1691"/>
    <x v="0"/>
    <x v="1"/>
    <x v="1"/>
  </r>
  <r>
    <x v="1692"/>
    <x v="32"/>
    <x v="0"/>
    <x v="1216"/>
    <x v="1108"/>
    <x v="473"/>
    <x v="0"/>
    <x v="0"/>
    <x v="0"/>
    <x v="3"/>
    <x v="1"/>
    <x v="2"/>
    <x v="1424"/>
    <x v="1692"/>
    <x v="2"/>
    <x v="1"/>
    <x v="1"/>
  </r>
  <r>
    <x v="1693"/>
    <x v="26"/>
    <x v="0"/>
    <x v="493"/>
    <x v="264"/>
    <x v="269"/>
    <x v="1"/>
    <x v="0"/>
    <x v="0"/>
    <x v="3"/>
    <x v="1"/>
    <x v="0"/>
    <x v="1531"/>
    <x v="1693"/>
    <x v="0"/>
    <x v="1"/>
    <x v="1"/>
  </r>
  <r>
    <x v="1694"/>
    <x v="26"/>
    <x v="3"/>
    <x v="1217"/>
    <x v="436"/>
    <x v="438"/>
    <x v="1"/>
    <x v="0"/>
    <x v="0"/>
    <x v="3"/>
    <x v="0"/>
    <x v="0"/>
    <x v="1532"/>
    <x v="1694"/>
    <x v="0"/>
    <x v="1"/>
    <x v="1"/>
  </r>
  <r>
    <x v="1695"/>
    <x v="26"/>
    <x v="2"/>
    <x v="1218"/>
    <x v="292"/>
    <x v="179"/>
    <x v="1"/>
    <x v="0"/>
    <x v="0"/>
    <x v="3"/>
    <x v="1"/>
    <x v="0"/>
    <x v="280"/>
    <x v="1695"/>
    <x v="2"/>
    <x v="1"/>
    <x v="1"/>
  </r>
  <r>
    <x v="1696"/>
    <x v="30"/>
    <x v="0"/>
    <x v="1219"/>
    <x v="1109"/>
    <x v="638"/>
    <x v="0"/>
    <x v="0"/>
    <x v="0"/>
    <x v="1"/>
    <x v="2"/>
    <x v="0"/>
    <x v="1533"/>
    <x v="1696"/>
    <x v="2"/>
    <x v="1"/>
    <x v="1"/>
  </r>
  <r>
    <x v="1697"/>
    <x v="26"/>
    <x v="2"/>
    <x v="804"/>
    <x v="958"/>
    <x v="639"/>
    <x v="1"/>
    <x v="0"/>
    <x v="0"/>
    <x v="3"/>
    <x v="1"/>
    <x v="0"/>
    <x v="1125"/>
    <x v="1697"/>
    <x v="2"/>
    <x v="1"/>
    <x v="1"/>
  </r>
  <r>
    <x v="1698"/>
    <x v="37"/>
    <x v="0"/>
    <x v="93"/>
    <x v="1110"/>
    <x v="123"/>
    <x v="0"/>
    <x v="0"/>
    <x v="0"/>
    <x v="0"/>
    <x v="2"/>
    <x v="1"/>
    <x v="1534"/>
    <x v="1698"/>
    <x v="2"/>
    <x v="2"/>
    <x v="1"/>
  </r>
  <r>
    <x v="1699"/>
    <x v="29"/>
    <x v="1"/>
    <x v="1220"/>
    <x v="1111"/>
    <x v="446"/>
    <x v="0"/>
    <x v="0"/>
    <x v="0"/>
    <x v="0"/>
    <x v="0"/>
    <x v="0"/>
    <x v="1535"/>
    <x v="1699"/>
    <x v="2"/>
    <x v="1"/>
    <x v="1"/>
  </r>
  <r>
    <x v="1700"/>
    <x v="34"/>
    <x v="6"/>
    <x v="7"/>
    <x v="661"/>
    <x v="193"/>
    <x v="0"/>
    <x v="0"/>
    <x v="0"/>
    <x v="3"/>
    <x v="1"/>
    <x v="2"/>
    <x v="1536"/>
    <x v="1700"/>
    <x v="1"/>
    <x v="2"/>
    <x v="1"/>
  </r>
  <r>
    <x v="1701"/>
    <x v="42"/>
    <x v="1"/>
    <x v="74"/>
    <x v="210"/>
    <x v="268"/>
    <x v="0"/>
    <x v="0"/>
    <x v="0"/>
    <x v="0"/>
    <x v="0"/>
    <x v="1"/>
    <x v="1537"/>
    <x v="1701"/>
    <x v="1"/>
    <x v="1"/>
    <x v="1"/>
  </r>
  <r>
    <x v="1702"/>
    <x v="37"/>
    <x v="0"/>
    <x v="586"/>
    <x v="369"/>
    <x v="372"/>
    <x v="0"/>
    <x v="0"/>
    <x v="0"/>
    <x v="0"/>
    <x v="0"/>
    <x v="2"/>
    <x v="1218"/>
    <x v="1702"/>
    <x v="0"/>
    <x v="1"/>
    <x v="1"/>
  </r>
  <r>
    <x v="1703"/>
    <x v="27"/>
    <x v="1"/>
    <x v="178"/>
    <x v="1087"/>
    <x v="570"/>
    <x v="1"/>
    <x v="0"/>
    <x v="0"/>
    <x v="3"/>
    <x v="1"/>
    <x v="0"/>
    <x v="1538"/>
    <x v="1703"/>
    <x v="0"/>
    <x v="1"/>
    <x v="1"/>
  </r>
  <r>
    <x v="1704"/>
    <x v="17"/>
    <x v="0"/>
    <x v="1221"/>
    <x v="1112"/>
    <x v="27"/>
    <x v="1"/>
    <x v="0"/>
    <x v="0"/>
    <x v="0"/>
    <x v="0"/>
    <x v="2"/>
    <x v="1539"/>
    <x v="1704"/>
    <x v="1"/>
    <x v="1"/>
    <x v="1"/>
  </r>
  <r>
    <x v="1705"/>
    <x v="32"/>
    <x v="0"/>
    <x v="1222"/>
    <x v="136"/>
    <x v="623"/>
    <x v="0"/>
    <x v="0"/>
    <x v="0"/>
    <x v="3"/>
    <x v="0"/>
    <x v="1"/>
    <x v="1540"/>
    <x v="1705"/>
    <x v="2"/>
    <x v="1"/>
    <x v="1"/>
  </r>
  <r>
    <x v="1706"/>
    <x v="32"/>
    <x v="0"/>
    <x v="463"/>
    <x v="816"/>
    <x v="109"/>
    <x v="0"/>
    <x v="0"/>
    <x v="0"/>
    <x v="3"/>
    <x v="2"/>
    <x v="1"/>
    <x v="1541"/>
    <x v="1706"/>
    <x v="2"/>
    <x v="1"/>
    <x v="1"/>
  </r>
  <r>
    <x v="1707"/>
    <x v="4"/>
    <x v="0"/>
    <x v="1223"/>
    <x v="1113"/>
    <x v="166"/>
    <x v="0"/>
    <x v="0"/>
    <x v="0"/>
    <x v="0"/>
    <x v="0"/>
    <x v="2"/>
    <x v="1542"/>
    <x v="1707"/>
    <x v="0"/>
    <x v="1"/>
    <x v="1"/>
  </r>
  <r>
    <x v="1708"/>
    <x v="23"/>
    <x v="1"/>
    <x v="710"/>
    <x v="421"/>
    <x v="103"/>
    <x v="1"/>
    <x v="0"/>
    <x v="0"/>
    <x v="3"/>
    <x v="0"/>
    <x v="2"/>
    <x v="1543"/>
    <x v="1708"/>
    <x v="0"/>
    <x v="1"/>
    <x v="1"/>
  </r>
  <r>
    <x v="1709"/>
    <x v="33"/>
    <x v="3"/>
    <x v="1224"/>
    <x v="368"/>
    <x v="196"/>
    <x v="0"/>
    <x v="0"/>
    <x v="0"/>
    <x v="3"/>
    <x v="1"/>
    <x v="2"/>
    <x v="1544"/>
    <x v="1709"/>
    <x v="0"/>
    <x v="1"/>
    <x v="1"/>
  </r>
  <r>
    <x v="1710"/>
    <x v="26"/>
    <x v="1"/>
    <x v="1225"/>
    <x v="428"/>
    <x v="640"/>
    <x v="1"/>
    <x v="0"/>
    <x v="0"/>
    <x v="3"/>
    <x v="1"/>
    <x v="0"/>
    <x v="1545"/>
    <x v="1710"/>
    <x v="0"/>
    <x v="1"/>
    <x v="1"/>
  </r>
  <r>
    <x v="1711"/>
    <x v="4"/>
    <x v="3"/>
    <x v="299"/>
    <x v="174"/>
    <x v="261"/>
    <x v="0"/>
    <x v="0"/>
    <x v="0"/>
    <x v="0"/>
    <x v="0"/>
    <x v="2"/>
    <x v="1546"/>
    <x v="1711"/>
    <x v="1"/>
    <x v="1"/>
    <x v="1"/>
  </r>
  <r>
    <x v="1712"/>
    <x v="17"/>
    <x v="1"/>
    <x v="167"/>
    <x v="26"/>
    <x v="114"/>
    <x v="1"/>
    <x v="0"/>
    <x v="0"/>
    <x v="3"/>
    <x v="1"/>
    <x v="0"/>
    <x v="1547"/>
    <x v="1712"/>
    <x v="2"/>
    <x v="1"/>
    <x v="1"/>
  </r>
  <r>
    <x v="1713"/>
    <x v="6"/>
    <x v="3"/>
    <x v="1226"/>
    <x v="1114"/>
    <x v="119"/>
    <x v="0"/>
    <x v="0"/>
    <x v="0"/>
    <x v="0"/>
    <x v="2"/>
    <x v="1"/>
    <x v="1548"/>
    <x v="1713"/>
    <x v="1"/>
    <x v="1"/>
    <x v="1"/>
  </r>
  <r>
    <x v="1714"/>
    <x v="4"/>
    <x v="2"/>
    <x v="1224"/>
    <x v="905"/>
    <x v="199"/>
    <x v="0"/>
    <x v="0"/>
    <x v="0"/>
    <x v="0"/>
    <x v="2"/>
    <x v="2"/>
    <x v="1549"/>
    <x v="1714"/>
    <x v="0"/>
    <x v="1"/>
    <x v="1"/>
  </r>
  <r>
    <x v="1715"/>
    <x v="28"/>
    <x v="0"/>
    <x v="89"/>
    <x v="1115"/>
    <x v="31"/>
    <x v="0"/>
    <x v="0"/>
    <x v="0"/>
    <x v="1"/>
    <x v="0"/>
    <x v="2"/>
    <x v="1550"/>
    <x v="1715"/>
    <x v="0"/>
    <x v="1"/>
    <x v="1"/>
  </r>
  <r>
    <x v="1716"/>
    <x v="42"/>
    <x v="1"/>
    <x v="1227"/>
    <x v="101"/>
    <x v="505"/>
    <x v="0"/>
    <x v="0"/>
    <x v="0"/>
    <x v="0"/>
    <x v="1"/>
    <x v="2"/>
    <x v="1551"/>
    <x v="1716"/>
    <x v="1"/>
    <x v="1"/>
    <x v="1"/>
  </r>
  <r>
    <x v="1717"/>
    <x v="34"/>
    <x v="3"/>
    <x v="1228"/>
    <x v="107"/>
    <x v="3"/>
    <x v="0"/>
    <x v="0"/>
    <x v="0"/>
    <x v="3"/>
    <x v="0"/>
    <x v="1"/>
    <x v="203"/>
    <x v="1717"/>
    <x v="1"/>
    <x v="1"/>
    <x v="1"/>
  </r>
  <r>
    <x v="1718"/>
    <x v="19"/>
    <x v="1"/>
    <x v="730"/>
    <x v="1116"/>
    <x v="162"/>
    <x v="0"/>
    <x v="0"/>
    <x v="0"/>
    <x v="0"/>
    <x v="3"/>
    <x v="0"/>
    <x v="1552"/>
    <x v="1718"/>
    <x v="1"/>
    <x v="1"/>
    <x v="1"/>
  </r>
  <r>
    <x v="1719"/>
    <x v="6"/>
    <x v="1"/>
    <x v="1229"/>
    <x v="984"/>
    <x v="136"/>
    <x v="0"/>
    <x v="0"/>
    <x v="0"/>
    <x v="0"/>
    <x v="1"/>
    <x v="1"/>
    <x v="1553"/>
    <x v="1719"/>
    <x v="2"/>
    <x v="1"/>
    <x v="1"/>
  </r>
  <r>
    <x v="1720"/>
    <x v="21"/>
    <x v="1"/>
    <x v="77"/>
    <x v="1117"/>
    <x v="120"/>
    <x v="0"/>
    <x v="0"/>
    <x v="1"/>
    <x v="3"/>
    <x v="0"/>
    <x v="2"/>
    <x v="1554"/>
    <x v="1720"/>
    <x v="0"/>
    <x v="1"/>
    <x v="1"/>
  </r>
  <r>
    <x v="1721"/>
    <x v="41"/>
    <x v="13"/>
    <x v="1230"/>
    <x v="1118"/>
    <x v="169"/>
    <x v="0"/>
    <x v="0"/>
    <x v="1"/>
    <x v="3"/>
    <x v="1"/>
    <x v="1"/>
    <x v="1555"/>
    <x v="1721"/>
    <x v="2"/>
    <x v="1"/>
    <x v="1"/>
  </r>
  <r>
    <x v="1722"/>
    <x v="19"/>
    <x v="1"/>
    <x v="1231"/>
    <x v="1119"/>
    <x v="327"/>
    <x v="0"/>
    <x v="0"/>
    <x v="0"/>
    <x v="0"/>
    <x v="0"/>
    <x v="0"/>
    <x v="1556"/>
    <x v="1722"/>
    <x v="2"/>
    <x v="1"/>
    <x v="1"/>
  </r>
  <r>
    <x v="1723"/>
    <x v="38"/>
    <x v="0"/>
    <x v="1232"/>
    <x v="1120"/>
    <x v="149"/>
    <x v="0"/>
    <x v="0"/>
    <x v="0"/>
    <x v="3"/>
    <x v="1"/>
    <x v="1"/>
    <x v="1557"/>
    <x v="1723"/>
    <x v="2"/>
    <x v="1"/>
    <x v="1"/>
  </r>
  <r>
    <x v="1724"/>
    <x v="26"/>
    <x v="1"/>
    <x v="1233"/>
    <x v="226"/>
    <x v="281"/>
    <x v="1"/>
    <x v="0"/>
    <x v="0"/>
    <x v="3"/>
    <x v="2"/>
    <x v="0"/>
    <x v="1558"/>
    <x v="1724"/>
    <x v="0"/>
    <x v="1"/>
    <x v="1"/>
  </r>
  <r>
    <x v="1725"/>
    <x v="26"/>
    <x v="1"/>
    <x v="1234"/>
    <x v="295"/>
    <x v="262"/>
    <x v="1"/>
    <x v="0"/>
    <x v="0"/>
    <x v="3"/>
    <x v="1"/>
    <x v="0"/>
    <x v="1559"/>
    <x v="1725"/>
    <x v="2"/>
    <x v="1"/>
    <x v="1"/>
  </r>
  <r>
    <x v="1726"/>
    <x v="26"/>
    <x v="1"/>
    <x v="1044"/>
    <x v="304"/>
    <x v="641"/>
    <x v="1"/>
    <x v="0"/>
    <x v="0"/>
    <x v="3"/>
    <x v="1"/>
    <x v="0"/>
    <x v="1560"/>
    <x v="1726"/>
    <x v="2"/>
    <x v="1"/>
    <x v="1"/>
  </r>
  <r>
    <x v="1727"/>
    <x v="4"/>
    <x v="1"/>
    <x v="1235"/>
    <x v="836"/>
    <x v="117"/>
    <x v="0"/>
    <x v="0"/>
    <x v="0"/>
    <x v="0"/>
    <x v="0"/>
    <x v="2"/>
    <x v="1561"/>
    <x v="1727"/>
    <x v="2"/>
    <x v="1"/>
    <x v="1"/>
  </r>
  <r>
    <x v="1728"/>
    <x v="4"/>
    <x v="1"/>
    <x v="1236"/>
    <x v="403"/>
    <x v="155"/>
    <x v="0"/>
    <x v="0"/>
    <x v="0"/>
    <x v="0"/>
    <x v="2"/>
    <x v="1"/>
    <x v="981"/>
    <x v="1728"/>
    <x v="2"/>
    <x v="1"/>
    <x v="1"/>
  </r>
  <r>
    <x v="1729"/>
    <x v="3"/>
    <x v="3"/>
    <x v="1237"/>
    <x v="65"/>
    <x v="103"/>
    <x v="0"/>
    <x v="0"/>
    <x v="0"/>
    <x v="0"/>
    <x v="0"/>
    <x v="2"/>
    <x v="992"/>
    <x v="1729"/>
    <x v="0"/>
    <x v="2"/>
    <x v="1"/>
  </r>
  <r>
    <x v="1730"/>
    <x v="38"/>
    <x v="3"/>
    <x v="1238"/>
    <x v="105"/>
    <x v="24"/>
    <x v="0"/>
    <x v="0"/>
    <x v="0"/>
    <x v="3"/>
    <x v="0"/>
    <x v="2"/>
    <x v="1430"/>
    <x v="1730"/>
    <x v="0"/>
    <x v="1"/>
    <x v="1"/>
  </r>
  <r>
    <x v="1731"/>
    <x v="38"/>
    <x v="0"/>
    <x v="78"/>
    <x v="41"/>
    <x v="117"/>
    <x v="0"/>
    <x v="0"/>
    <x v="0"/>
    <x v="3"/>
    <x v="2"/>
    <x v="2"/>
    <x v="1562"/>
    <x v="1731"/>
    <x v="2"/>
    <x v="1"/>
    <x v="1"/>
  </r>
  <r>
    <x v="1732"/>
    <x v="38"/>
    <x v="3"/>
    <x v="1239"/>
    <x v="1107"/>
    <x v="626"/>
    <x v="0"/>
    <x v="0"/>
    <x v="0"/>
    <x v="3"/>
    <x v="1"/>
    <x v="2"/>
    <x v="1563"/>
    <x v="1732"/>
    <x v="2"/>
    <x v="1"/>
    <x v="1"/>
  </r>
  <r>
    <x v="1733"/>
    <x v="38"/>
    <x v="2"/>
    <x v="1240"/>
    <x v="379"/>
    <x v="122"/>
    <x v="0"/>
    <x v="0"/>
    <x v="0"/>
    <x v="3"/>
    <x v="1"/>
    <x v="2"/>
    <x v="1564"/>
    <x v="1733"/>
    <x v="1"/>
    <x v="1"/>
    <x v="1"/>
  </r>
  <r>
    <x v="1734"/>
    <x v="6"/>
    <x v="15"/>
    <x v="1241"/>
    <x v="1121"/>
    <x v="79"/>
    <x v="1"/>
    <x v="0"/>
    <x v="0"/>
    <x v="3"/>
    <x v="0"/>
    <x v="2"/>
    <x v="1565"/>
    <x v="1734"/>
    <x v="2"/>
    <x v="1"/>
    <x v="1"/>
  </r>
  <r>
    <x v="1735"/>
    <x v="35"/>
    <x v="1"/>
    <x v="1242"/>
    <x v="1122"/>
    <x v="40"/>
    <x v="0"/>
    <x v="0"/>
    <x v="0"/>
    <x v="0"/>
    <x v="0"/>
    <x v="2"/>
    <x v="1566"/>
    <x v="1735"/>
    <x v="1"/>
    <x v="1"/>
    <x v="1"/>
  </r>
  <r>
    <x v="1736"/>
    <x v="20"/>
    <x v="6"/>
    <x v="1243"/>
    <x v="878"/>
    <x v="161"/>
    <x v="0"/>
    <x v="1"/>
    <x v="0"/>
    <x v="3"/>
    <x v="0"/>
    <x v="2"/>
    <x v="1567"/>
    <x v="1736"/>
    <x v="0"/>
    <x v="2"/>
    <x v="1"/>
  </r>
  <r>
    <x v="1737"/>
    <x v="33"/>
    <x v="1"/>
    <x v="49"/>
    <x v="1123"/>
    <x v="391"/>
    <x v="1"/>
    <x v="1"/>
    <x v="0"/>
    <x v="3"/>
    <x v="0"/>
    <x v="2"/>
    <x v="1568"/>
    <x v="1737"/>
    <x v="2"/>
    <x v="1"/>
    <x v="1"/>
  </r>
  <r>
    <x v="1738"/>
    <x v="39"/>
    <x v="13"/>
    <x v="1244"/>
    <x v="1124"/>
    <x v="497"/>
    <x v="0"/>
    <x v="0"/>
    <x v="1"/>
    <x v="3"/>
    <x v="2"/>
    <x v="2"/>
    <x v="1569"/>
    <x v="1738"/>
    <x v="2"/>
    <x v="1"/>
    <x v="1"/>
  </r>
  <r>
    <x v="1739"/>
    <x v="18"/>
    <x v="0"/>
    <x v="1245"/>
    <x v="1125"/>
    <x v="366"/>
    <x v="0"/>
    <x v="1"/>
    <x v="0"/>
    <x v="3"/>
    <x v="0"/>
    <x v="1"/>
    <x v="1570"/>
    <x v="1739"/>
    <x v="2"/>
    <x v="1"/>
    <x v="1"/>
  </r>
  <r>
    <x v="1740"/>
    <x v="32"/>
    <x v="0"/>
    <x v="1246"/>
    <x v="1126"/>
    <x v="320"/>
    <x v="0"/>
    <x v="0"/>
    <x v="0"/>
    <x v="3"/>
    <x v="0"/>
    <x v="2"/>
    <x v="1571"/>
    <x v="1740"/>
    <x v="1"/>
    <x v="1"/>
    <x v="1"/>
  </r>
  <r>
    <x v="1741"/>
    <x v="42"/>
    <x v="1"/>
    <x v="1247"/>
    <x v="1127"/>
    <x v="435"/>
    <x v="0"/>
    <x v="0"/>
    <x v="0"/>
    <x v="0"/>
    <x v="1"/>
    <x v="2"/>
    <x v="844"/>
    <x v="1741"/>
    <x v="2"/>
    <x v="1"/>
    <x v="1"/>
  </r>
  <r>
    <x v="1742"/>
    <x v="3"/>
    <x v="3"/>
    <x v="1248"/>
    <x v="356"/>
    <x v="100"/>
    <x v="0"/>
    <x v="0"/>
    <x v="0"/>
    <x v="0"/>
    <x v="0"/>
    <x v="1"/>
    <x v="1572"/>
    <x v="1742"/>
    <x v="2"/>
    <x v="1"/>
    <x v="1"/>
  </r>
  <r>
    <x v="1743"/>
    <x v="3"/>
    <x v="2"/>
    <x v="440"/>
    <x v="735"/>
    <x v="380"/>
    <x v="0"/>
    <x v="0"/>
    <x v="0"/>
    <x v="0"/>
    <x v="2"/>
    <x v="2"/>
    <x v="1573"/>
    <x v="1743"/>
    <x v="2"/>
    <x v="1"/>
    <x v="1"/>
  </r>
  <r>
    <x v="1744"/>
    <x v="32"/>
    <x v="0"/>
    <x v="825"/>
    <x v="1128"/>
    <x v="122"/>
    <x v="0"/>
    <x v="0"/>
    <x v="0"/>
    <x v="3"/>
    <x v="1"/>
    <x v="2"/>
    <x v="1295"/>
    <x v="1744"/>
    <x v="1"/>
    <x v="1"/>
    <x v="1"/>
  </r>
  <r>
    <x v="1745"/>
    <x v="20"/>
    <x v="0"/>
    <x v="1115"/>
    <x v="440"/>
    <x v="226"/>
    <x v="0"/>
    <x v="1"/>
    <x v="0"/>
    <x v="3"/>
    <x v="0"/>
    <x v="2"/>
    <x v="1574"/>
    <x v="1745"/>
    <x v="2"/>
    <x v="1"/>
    <x v="1"/>
  </r>
  <r>
    <x v="1746"/>
    <x v="23"/>
    <x v="0"/>
    <x v="1249"/>
    <x v="1129"/>
    <x v="347"/>
    <x v="1"/>
    <x v="0"/>
    <x v="0"/>
    <x v="3"/>
    <x v="0"/>
    <x v="2"/>
    <x v="367"/>
    <x v="1746"/>
    <x v="1"/>
    <x v="1"/>
    <x v="1"/>
  </r>
  <r>
    <x v="1747"/>
    <x v="38"/>
    <x v="1"/>
    <x v="1250"/>
    <x v="377"/>
    <x v="112"/>
    <x v="0"/>
    <x v="0"/>
    <x v="0"/>
    <x v="3"/>
    <x v="0"/>
    <x v="2"/>
    <x v="1575"/>
    <x v="1747"/>
    <x v="2"/>
    <x v="0"/>
    <x v="1"/>
  </r>
  <r>
    <x v="1748"/>
    <x v="23"/>
    <x v="0"/>
    <x v="648"/>
    <x v="11"/>
    <x v="117"/>
    <x v="1"/>
    <x v="0"/>
    <x v="0"/>
    <x v="3"/>
    <x v="2"/>
    <x v="2"/>
    <x v="1461"/>
    <x v="1748"/>
    <x v="0"/>
    <x v="1"/>
    <x v="1"/>
  </r>
  <r>
    <x v="1749"/>
    <x v="38"/>
    <x v="1"/>
    <x v="1251"/>
    <x v="1130"/>
    <x v="92"/>
    <x v="0"/>
    <x v="0"/>
    <x v="0"/>
    <x v="3"/>
    <x v="2"/>
    <x v="2"/>
    <x v="1576"/>
    <x v="1749"/>
    <x v="2"/>
    <x v="1"/>
    <x v="1"/>
  </r>
  <r>
    <x v="1750"/>
    <x v="35"/>
    <x v="12"/>
    <x v="1252"/>
    <x v="176"/>
    <x v="368"/>
    <x v="0"/>
    <x v="0"/>
    <x v="0"/>
    <x v="0"/>
    <x v="0"/>
    <x v="2"/>
    <x v="1577"/>
    <x v="1750"/>
    <x v="2"/>
    <x v="1"/>
    <x v="1"/>
  </r>
  <r>
    <x v="1751"/>
    <x v="31"/>
    <x v="3"/>
    <x v="515"/>
    <x v="861"/>
    <x v="87"/>
    <x v="1"/>
    <x v="1"/>
    <x v="0"/>
    <x v="3"/>
    <x v="0"/>
    <x v="1"/>
    <x v="1578"/>
    <x v="1751"/>
    <x v="2"/>
    <x v="2"/>
    <x v="1"/>
  </r>
  <r>
    <x v="1752"/>
    <x v="9"/>
    <x v="1"/>
    <x v="1253"/>
    <x v="1131"/>
    <x v="642"/>
    <x v="0"/>
    <x v="0"/>
    <x v="0"/>
    <x v="0"/>
    <x v="2"/>
    <x v="0"/>
    <x v="1579"/>
    <x v="1752"/>
    <x v="0"/>
    <x v="1"/>
    <x v="1"/>
  </r>
  <r>
    <x v="1753"/>
    <x v="20"/>
    <x v="14"/>
    <x v="1254"/>
    <x v="1132"/>
    <x v="49"/>
    <x v="0"/>
    <x v="1"/>
    <x v="0"/>
    <x v="3"/>
    <x v="1"/>
    <x v="2"/>
    <x v="1580"/>
    <x v="1753"/>
    <x v="1"/>
    <x v="1"/>
    <x v="1"/>
  </r>
  <r>
    <x v="1754"/>
    <x v="25"/>
    <x v="0"/>
    <x v="1255"/>
    <x v="1133"/>
    <x v="436"/>
    <x v="0"/>
    <x v="0"/>
    <x v="0"/>
    <x v="0"/>
    <x v="0"/>
    <x v="2"/>
    <x v="1581"/>
    <x v="1754"/>
    <x v="2"/>
    <x v="1"/>
    <x v="1"/>
  </r>
  <r>
    <x v="1755"/>
    <x v="31"/>
    <x v="1"/>
    <x v="1256"/>
    <x v="1134"/>
    <x v="643"/>
    <x v="1"/>
    <x v="1"/>
    <x v="0"/>
    <x v="3"/>
    <x v="1"/>
    <x v="2"/>
    <x v="1582"/>
    <x v="1755"/>
    <x v="2"/>
    <x v="1"/>
    <x v="1"/>
  </r>
  <r>
    <x v="1756"/>
    <x v="47"/>
    <x v="3"/>
    <x v="1257"/>
    <x v="1135"/>
    <x v="3"/>
    <x v="1"/>
    <x v="0"/>
    <x v="0"/>
    <x v="0"/>
    <x v="2"/>
    <x v="1"/>
    <x v="1583"/>
    <x v="1756"/>
    <x v="0"/>
    <x v="1"/>
    <x v="1"/>
  </r>
  <r>
    <x v="1757"/>
    <x v="31"/>
    <x v="15"/>
    <x v="1258"/>
    <x v="1136"/>
    <x v="70"/>
    <x v="1"/>
    <x v="1"/>
    <x v="0"/>
    <x v="3"/>
    <x v="0"/>
    <x v="2"/>
    <x v="1584"/>
    <x v="1757"/>
    <x v="2"/>
    <x v="1"/>
    <x v="1"/>
  </r>
  <r>
    <x v="1758"/>
    <x v="26"/>
    <x v="0"/>
    <x v="1259"/>
    <x v="1099"/>
    <x v="379"/>
    <x v="1"/>
    <x v="0"/>
    <x v="0"/>
    <x v="3"/>
    <x v="2"/>
    <x v="0"/>
    <x v="1585"/>
    <x v="1758"/>
    <x v="2"/>
    <x v="1"/>
    <x v="1"/>
  </r>
  <r>
    <x v="1759"/>
    <x v="42"/>
    <x v="4"/>
    <x v="1260"/>
    <x v="308"/>
    <x v="155"/>
    <x v="0"/>
    <x v="0"/>
    <x v="0"/>
    <x v="0"/>
    <x v="0"/>
    <x v="1"/>
    <x v="1586"/>
    <x v="1759"/>
    <x v="1"/>
    <x v="2"/>
    <x v="1"/>
  </r>
  <r>
    <x v="1760"/>
    <x v="17"/>
    <x v="1"/>
    <x v="1261"/>
    <x v="366"/>
    <x v="391"/>
    <x v="1"/>
    <x v="0"/>
    <x v="0"/>
    <x v="0"/>
    <x v="1"/>
    <x v="2"/>
    <x v="500"/>
    <x v="1760"/>
    <x v="2"/>
    <x v="0"/>
    <x v="1"/>
  </r>
  <r>
    <x v="1761"/>
    <x v="23"/>
    <x v="3"/>
    <x v="1262"/>
    <x v="742"/>
    <x v="538"/>
    <x v="1"/>
    <x v="0"/>
    <x v="0"/>
    <x v="3"/>
    <x v="0"/>
    <x v="2"/>
    <x v="1587"/>
    <x v="1761"/>
    <x v="0"/>
    <x v="1"/>
    <x v="1"/>
  </r>
  <r>
    <x v="1762"/>
    <x v="23"/>
    <x v="3"/>
    <x v="1263"/>
    <x v="419"/>
    <x v="80"/>
    <x v="1"/>
    <x v="0"/>
    <x v="0"/>
    <x v="3"/>
    <x v="1"/>
    <x v="2"/>
    <x v="1588"/>
    <x v="1762"/>
    <x v="0"/>
    <x v="1"/>
    <x v="1"/>
  </r>
  <r>
    <x v="1763"/>
    <x v="29"/>
    <x v="0"/>
    <x v="1264"/>
    <x v="1111"/>
    <x v="34"/>
    <x v="0"/>
    <x v="0"/>
    <x v="0"/>
    <x v="0"/>
    <x v="1"/>
    <x v="1"/>
    <x v="1589"/>
    <x v="1763"/>
    <x v="0"/>
    <x v="1"/>
    <x v="1"/>
  </r>
  <r>
    <x v="1764"/>
    <x v="23"/>
    <x v="0"/>
    <x v="1265"/>
    <x v="1137"/>
    <x v="435"/>
    <x v="1"/>
    <x v="0"/>
    <x v="0"/>
    <x v="3"/>
    <x v="0"/>
    <x v="2"/>
    <x v="1590"/>
    <x v="1764"/>
    <x v="2"/>
    <x v="1"/>
    <x v="1"/>
  </r>
  <r>
    <x v="1765"/>
    <x v="47"/>
    <x v="3"/>
    <x v="152"/>
    <x v="1138"/>
    <x v="195"/>
    <x v="1"/>
    <x v="0"/>
    <x v="0"/>
    <x v="0"/>
    <x v="0"/>
    <x v="1"/>
    <x v="1257"/>
    <x v="1765"/>
    <x v="2"/>
    <x v="1"/>
    <x v="1"/>
  </r>
  <r>
    <x v="1766"/>
    <x v="23"/>
    <x v="2"/>
    <x v="845"/>
    <x v="288"/>
    <x v="4"/>
    <x v="1"/>
    <x v="0"/>
    <x v="0"/>
    <x v="3"/>
    <x v="0"/>
    <x v="2"/>
    <x v="1591"/>
    <x v="1766"/>
    <x v="0"/>
    <x v="1"/>
    <x v="1"/>
  </r>
  <r>
    <x v="1767"/>
    <x v="30"/>
    <x v="0"/>
    <x v="174"/>
    <x v="1139"/>
    <x v="532"/>
    <x v="0"/>
    <x v="0"/>
    <x v="0"/>
    <x v="1"/>
    <x v="2"/>
    <x v="0"/>
    <x v="1592"/>
    <x v="1767"/>
    <x v="0"/>
    <x v="1"/>
    <x v="1"/>
  </r>
  <r>
    <x v="1768"/>
    <x v="42"/>
    <x v="0"/>
    <x v="440"/>
    <x v="53"/>
    <x v="616"/>
    <x v="0"/>
    <x v="0"/>
    <x v="0"/>
    <x v="0"/>
    <x v="0"/>
    <x v="2"/>
    <x v="1593"/>
    <x v="1768"/>
    <x v="1"/>
    <x v="1"/>
    <x v="1"/>
  </r>
  <r>
    <x v="1769"/>
    <x v="19"/>
    <x v="0"/>
    <x v="1266"/>
    <x v="1140"/>
    <x v="644"/>
    <x v="0"/>
    <x v="0"/>
    <x v="0"/>
    <x v="0"/>
    <x v="0"/>
    <x v="0"/>
    <x v="1594"/>
    <x v="1769"/>
    <x v="2"/>
    <x v="1"/>
    <x v="1"/>
  </r>
  <r>
    <x v="1770"/>
    <x v="42"/>
    <x v="3"/>
    <x v="1267"/>
    <x v="809"/>
    <x v="319"/>
    <x v="0"/>
    <x v="0"/>
    <x v="0"/>
    <x v="0"/>
    <x v="0"/>
    <x v="2"/>
    <x v="1595"/>
    <x v="1770"/>
    <x v="0"/>
    <x v="1"/>
    <x v="1"/>
  </r>
  <r>
    <x v="1771"/>
    <x v="42"/>
    <x v="3"/>
    <x v="420"/>
    <x v="892"/>
    <x v="280"/>
    <x v="0"/>
    <x v="0"/>
    <x v="0"/>
    <x v="0"/>
    <x v="0"/>
    <x v="2"/>
    <x v="1596"/>
    <x v="1771"/>
    <x v="0"/>
    <x v="1"/>
    <x v="1"/>
  </r>
  <r>
    <x v="1772"/>
    <x v="20"/>
    <x v="1"/>
    <x v="1268"/>
    <x v="355"/>
    <x v="149"/>
    <x v="0"/>
    <x v="1"/>
    <x v="0"/>
    <x v="3"/>
    <x v="0"/>
    <x v="1"/>
    <x v="1280"/>
    <x v="1772"/>
    <x v="2"/>
    <x v="1"/>
    <x v="1"/>
  </r>
  <r>
    <x v="1773"/>
    <x v="43"/>
    <x v="6"/>
    <x v="770"/>
    <x v="402"/>
    <x v="429"/>
    <x v="0"/>
    <x v="0"/>
    <x v="0"/>
    <x v="0"/>
    <x v="2"/>
    <x v="0"/>
    <x v="1597"/>
    <x v="1773"/>
    <x v="1"/>
    <x v="1"/>
    <x v="1"/>
  </r>
  <r>
    <x v="1774"/>
    <x v="36"/>
    <x v="0"/>
    <x v="805"/>
    <x v="1141"/>
    <x v="445"/>
    <x v="1"/>
    <x v="0"/>
    <x v="0"/>
    <x v="0"/>
    <x v="1"/>
    <x v="0"/>
    <x v="1089"/>
    <x v="1774"/>
    <x v="0"/>
    <x v="1"/>
    <x v="1"/>
  </r>
  <r>
    <x v="1775"/>
    <x v="20"/>
    <x v="1"/>
    <x v="91"/>
    <x v="429"/>
    <x v="27"/>
    <x v="0"/>
    <x v="1"/>
    <x v="0"/>
    <x v="3"/>
    <x v="1"/>
    <x v="2"/>
    <x v="1598"/>
    <x v="1775"/>
    <x v="1"/>
    <x v="1"/>
    <x v="1"/>
  </r>
  <r>
    <x v="1776"/>
    <x v="23"/>
    <x v="1"/>
    <x v="1269"/>
    <x v="397"/>
    <x v="155"/>
    <x v="1"/>
    <x v="0"/>
    <x v="0"/>
    <x v="3"/>
    <x v="1"/>
    <x v="1"/>
    <x v="1599"/>
    <x v="1776"/>
    <x v="0"/>
    <x v="2"/>
    <x v="1"/>
  </r>
  <r>
    <x v="1777"/>
    <x v="3"/>
    <x v="0"/>
    <x v="1270"/>
    <x v="1142"/>
    <x v="259"/>
    <x v="0"/>
    <x v="0"/>
    <x v="0"/>
    <x v="0"/>
    <x v="2"/>
    <x v="1"/>
    <x v="1600"/>
    <x v="1777"/>
    <x v="0"/>
    <x v="1"/>
    <x v="1"/>
  </r>
  <r>
    <x v="1778"/>
    <x v="4"/>
    <x v="0"/>
    <x v="1271"/>
    <x v="94"/>
    <x v="103"/>
    <x v="0"/>
    <x v="0"/>
    <x v="0"/>
    <x v="0"/>
    <x v="2"/>
    <x v="2"/>
    <x v="1601"/>
    <x v="1778"/>
    <x v="2"/>
    <x v="2"/>
    <x v="1"/>
  </r>
  <r>
    <x v="1779"/>
    <x v="26"/>
    <x v="0"/>
    <x v="637"/>
    <x v="264"/>
    <x v="221"/>
    <x v="1"/>
    <x v="0"/>
    <x v="0"/>
    <x v="3"/>
    <x v="0"/>
    <x v="0"/>
    <x v="1602"/>
    <x v="1779"/>
    <x v="1"/>
    <x v="1"/>
    <x v="1"/>
  </r>
  <r>
    <x v="1780"/>
    <x v="26"/>
    <x v="3"/>
    <x v="688"/>
    <x v="1143"/>
    <x v="185"/>
    <x v="1"/>
    <x v="0"/>
    <x v="0"/>
    <x v="3"/>
    <x v="1"/>
    <x v="0"/>
    <x v="1603"/>
    <x v="1780"/>
    <x v="1"/>
    <x v="1"/>
    <x v="1"/>
  </r>
  <r>
    <x v="1781"/>
    <x v="31"/>
    <x v="1"/>
    <x v="1272"/>
    <x v="312"/>
    <x v="139"/>
    <x v="1"/>
    <x v="1"/>
    <x v="0"/>
    <x v="3"/>
    <x v="1"/>
    <x v="2"/>
    <x v="1604"/>
    <x v="1781"/>
    <x v="0"/>
    <x v="1"/>
    <x v="1"/>
  </r>
  <r>
    <x v="1782"/>
    <x v="4"/>
    <x v="3"/>
    <x v="1273"/>
    <x v="1144"/>
    <x v="335"/>
    <x v="0"/>
    <x v="0"/>
    <x v="0"/>
    <x v="0"/>
    <x v="1"/>
    <x v="2"/>
    <x v="1605"/>
    <x v="1782"/>
    <x v="0"/>
    <x v="1"/>
    <x v="1"/>
  </r>
  <r>
    <x v="1783"/>
    <x v="40"/>
    <x v="6"/>
    <x v="631"/>
    <x v="1145"/>
    <x v="328"/>
    <x v="1"/>
    <x v="0"/>
    <x v="0"/>
    <x v="3"/>
    <x v="2"/>
    <x v="2"/>
    <x v="228"/>
    <x v="1783"/>
    <x v="0"/>
    <x v="1"/>
    <x v="1"/>
  </r>
  <r>
    <x v="1784"/>
    <x v="21"/>
    <x v="14"/>
    <x v="1274"/>
    <x v="1146"/>
    <x v="374"/>
    <x v="1"/>
    <x v="0"/>
    <x v="0"/>
    <x v="0"/>
    <x v="0"/>
    <x v="2"/>
    <x v="1606"/>
    <x v="1784"/>
    <x v="0"/>
    <x v="1"/>
    <x v="1"/>
  </r>
  <r>
    <x v="1785"/>
    <x v="19"/>
    <x v="0"/>
    <x v="19"/>
    <x v="1147"/>
    <x v="645"/>
    <x v="0"/>
    <x v="0"/>
    <x v="0"/>
    <x v="0"/>
    <x v="0"/>
    <x v="0"/>
    <x v="590"/>
    <x v="1785"/>
    <x v="2"/>
    <x v="1"/>
    <x v="1"/>
  </r>
  <r>
    <x v="1786"/>
    <x v="18"/>
    <x v="0"/>
    <x v="1275"/>
    <x v="1098"/>
    <x v="623"/>
    <x v="0"/>
    <x v="1"/>
    <x v="0"/>
    <x v="3"/>
    <x v="1"/>
    <x v="1"/>
    <x v="1607"/>
    <x v="1786"/>
    <x v="0"/>
    <x v="1"/>
    <x v="1"/>
  </r>
  <r>
    <x v="1787"/>
    <x v="40"/>
    <x v="14"/>
    <x v="1276"/>
    <x v="1148"/>
    <x v="109"/>
    <x v="1"/>
    <x v="0"/>
    <x v="0"/>
    <x v="3"/>
    <x v="0"/>
    <x v="1"/>
    <x v="1608"/>
    <x v="1787"/>
    <x v="1"/>
    <x v="1"/>
    <x v="1"/>
  </r>
  <r>
    <x v="1788"/>
    <x v="32"/>
    <x v="1"/>
    <x v="6"/>
    <x v="1089"/>
    <x v="120"/>
    <x v="0"/>
    <x v="0"/>
    <x v="0"/>
    <x v="3"/>
    <x v="0"/>
    <x v="2"/>
    <x v="1609"/>
    <x v="1788"/>
    <x v="1"/>
    <x v="1"/>
    <x v="1"/>
  </r>
  <r>
    <x v="1789"/>
    <x v="34"/>
    <x v="0"/>
    <x v="1277"/>
    <x v="671"/>
    <x v="259"/>
    <x v="0"/>
    <x v="0"/>
    <x v="0"/>
    <x v="3"/>
    <x v="0"/>
    <x v="1"/>
    <x v="1610"/>
    <x v="1789"/>
    <x v="2"/>
    <x v="2"/>
    <x v="1"/>
  </r>
  <r>
    <x v="1790"/>
    <x v="21"/>
    <x v="14"/>
    <x v="1278"/>
    <x v="314"/>
    <x v="151"/>
    <x v="0"/>
    <x v="0"/>
    <x v="1"/>
    <x v="3"/>
    <x v="0"/>
    <x v="2"/>
    <x v="1611"/>
    <x v="1790"/>
    <x v="2"/>
    <x v="1"/>
    <x v="1"/>
  </r>
  <r>
    <x v="1791"/>
    <x v="43"/>
    <x v="3"/>
    <x v="178"/>
    <x v="875"/>
    <x v="278"/>
    <x v="0"/>
    <x v="0"/>
    <x v="0"/>
    <x v="0"/>
    <x v="1"/>
    <x v="0"/>
    <x v="1612"/>
    <x v="1791"/>
    <x v="1"/>
    <x v="1"/>
    <x v="1"/>
  </r>
  <r>
    <x v="1792"/>
    <x v="40"/>
    <x v="10"/>
    <x v="143"/>
    <x v="1149"/>
    <x v="470"/>
    <x v="1"/>
    <x v="0"/>
    <x v="0"/>
    <x v="3"/>
    <x v="2"/>
    <x v="2"/>
    <x v="1613"/>
    <x v="1792"/>
    <x v="2"/>
    <x v="0"/>
    <x v="1"/>
  </r>
  <r>
    <x v="1793"/>
    <x v="36"/>
    <x v="0"/>
    <x v="537"/>
    <x v="306"/>
    <x v="646"/>
    <x v="1"/>
    <x v="0"/>
    <x v="0"/>
    <x v="0"/>
    <x v="2"/>
    <x v="0"/>
    <x v="1614"/>
    <x v="1793"/>
    <x v="1"/>
    <x v="1"/>
    <x v="1"/>
  </r>
  <r>
    <x v="1794"/>
    <x v="9"/>
    <x v="0"/>
    <x v="35"/>
    <x v="1150"/>
    <x v="647"/>
    <x v="0"/>
    <x v="0"/>
    <x v="0"/>
    <x v="0"/>
    <x v="1"/>
    <x v="0"/>
    <x v="1615"/>
    <x v="1794"/>
    <x v="0"/>
    <x v="1"/>
    <x v="1"/>
  </r>
  <r>
    <x v="1795"/>
    <x v="4"/>
    <x v="0"/>
    <x v="861"/>
    <x v="754"/>
    <x v="87"/>
    <x v="0"/>
    <x v="0"/>
    <x v="0"/>
    <x v="0"/>
    <x v="2"/>
    <x v="1"/>
    <x v="1616"/>
    <x v="1795"/>
    <x v="1"/>
    <x v="1"/>
    <x v="1"/>
  </r>
  <r>
    <x v="1796"/>
    <x v="38"/>
    <x v="0"/>
    <x v="1279"/>
    <x v="604"/>
    <x v="236"/>
    <x v="0"/>
    <x v="0"/>
    <x v="0"/>
    <x v="3"/>
    <x v="1"/>
    <x v="1"/>
    <x v="1617"/>
    <x v="1796"/>
    <x v="0"/>
    <x v="1"/>
    <x v="1"/>
  </r>
  <r>
    <x v="1797"/>
    <x v="4"/>
    <x v="0"/>
    <x v="582"/>
    <x v="1108"/>
    <x v="196"/>
    <x v="0"/>
    <x v="0"/>
    <x v="0"/>
    <x v="0"/>
    <x v="1"/>
    <x v="2"/>
    <x v="1618"/>
    <x v="1797"/>
    <x v="0"/>
    <x v="1"/>
    <x v="1"/>
  </r>
  <r>
    <x v="1798"/>
    <x v="4"/>
    <x v="3"/>
    <x v="906"/>
    <x v="1151"/>
    <x v="196"/>
    <x v="0"/>
    <x v="0"/>
    <x v="0"/>
    <x v="0"/>
    <x v="0"/>
    <x v="2"/>
    <x v="1619"/>
    <x v="1798"/>
    <x v="0"/>
    <x v="1"/>
    <x v="1"/>
  </r>
  <r>
    <x v="1799"/>
    <x v="38"/>
    <x v="3"/>
    <x v="1280"/>
    <x v="795"/>
    <x v="216"/>
    <x v="0"/>
    <x v="0"/>
    <x v="0"/>
    <x v="3"/>
    <x v="1"/>
    <x v="1"/>
    <x v="1620"/>
    <x v="1799"/>
    <x v="0"/>
    <x v="2"/>
    <x v="1"/>
  </r>
  <r>
    <x v="1800"/>
    <x v="34"/>
    <x v="0"/>
    <x v="1224"/>
    <x v="1152"/>
    <x v="178"/>
    <x v="0"/>
    <x v="0"/>
    <x v="0"/>
    <x v="3"/>
    <x v="0"/>
    <x v="1"/>
    <x v="1621"/>
    <x v="1800"/>
    <x v="0"/>
    <x v="1"/>
    <x v="1"/>
  </r>
  <r>
    <x v="1801"/>
    <x v="38"/>
    <x v="3"/>
    <x v="62"/>
    <x v="662"/>
    <x v="358"/>
    <x v="0"/>
    <x v="0"/>
    <x v="0"/>
    <x v="3"/>
    <x v="0"/>
    <x v="2"/>
    <x v="1622"/>
    <x v="1801"/>
    <x v="1"/>
    <x v="2"/>
    <x v="1"/>
  </r>
  <r>
    <x v="1802"/>
    <x v="38"/>
    <x v="0"/>
    <x v="477"/>
    <x v="1153"/>
    <x v="192"/>
    <x v="0"/>
    <x v="0"/>
    <x v="0"/>
    <x v="3"/>
    <x v="0"/>
    <x v="2"/>
    <x v="1623"/>
    <x v="1802"/>
    <x v="2"/>
    <x v="1"/>
    <x v="1"/>
  </r>
  <r>
    <x v="1803"/>
    <x v="26"/>
    <x v="3"/>
    <x v="1281"/>
    <x v="346"/>
    <x v="31"/>
    <x v="0"/>
    <x v="0"/>
    <x v="0"/>
    <x v="3"/>
    <x v="1"/>
    <x v="2"/>
    <x v="1624"/>
    <x v="1803"/>
    <x v="2"/>
    <x v="1"/>
    <x v="1"/>
  </r>
  <r>
    <x v="1804"/>
    <x v="41"/>
    <x v="14"/>
    <x v="1053"/>
    <x v="746"/>
    <x v="508"/>
    <x v="0"/>
    <x v="0"/>
    <x v="1"/>
    <x v="3"/>
    <x v="0"/>
    <x v="2"/>
    <x v="1625"/>
    <x v="1804"/>
    <x v="0"/>
    <x v="1"/>
    <x v="1"/>
  </r>
  <r>
    <x v="1805"/>
    <x v="42"/>
    <x v="1"/>
    <x v="386"/>
    <x v="349"/>
    <x v="576"/>
    <x v="0"/>
    <x v="0"/>
    <x v="0"/>
    <x v="0"/>
    <x v="0"/>
    <x v="2"/>
    <x v="1626"/>
    <x v="1805"/>
    <x v="0"/>
    <x v="1"/>
    <x v="1"/>
  </r>
  <r>
    <x v="1806"/>
    <x v="26"/>
    <x v="0"/>
    <x v="1282"/>
    <x v="1154"/>
    <x v="648"/>
    <x v="1"/>
    <x v="0"/>
    <x v="0"/>
    <x v="3"/>
    <x v="0"/>
    <x v="0"/>
    <x v="1627"/>
    <x v="1806"/>
    <x v="1"/>
    <x v="1"/>
    <x v="1"/>
  </r>
  <r>
    <x v="1807"/>
    <x v="25"/>
    <x v="1"/>
    <x v="1283"/>
    <x v="1155"/>
    <x v="6"/>
    <x v="0"/>
    <x v="0"/>
    <x v="0"/>
    <x v="0"/>
    <x v="0"/>
    <x v="1"/>
    <x v="1628"/>
    <x v="1807"/>
    <x v="0"/>
    <x v="1"/>
    <x v="1"/>
  </r>
  <r>
    <x v="1808"/>
    <x v="6"/>
    <x v="1"/>
    <x v="225"/>
    <x v="374"/>
    <x v="67"/>
    <x v="0"/>
    <x v="0"/>
    <x v="0"/>
    <x v="0"/>
    <x v="1"/>
    <x v="2"/>
    <x v="1629"/>
    <x v="1808"/>
    <x v="1"/>
    <x v="1"/>
    <x v="1"/>
  </r>
  <r>
    <x v="1809"/>
    <x v="34"/>
    <x v="2"/>
    <x v="1246"/>
    <x v="192"/>
    <x v="219"/>
    <x v="0"/>
    <x v="0"/>
    <x v="0"/>
    <x v="3"/>
    <x v="1"/>
    <x v="2"/>
    <x v="1630"/>
    <x v="1809"/>
    <x v="2"/>
    <x v="1"/>
    <x v="1"/>
  </r>
  <r>
    <x v="1810"/>
    <x v="34"/>
    <x v="2"/>
    <x v="1284"/>
    <x v="1156"/>
    <x v="191"/>
    <x v="0"/>
    <x v="0"/>
    <x v="0"/>
    <x v="3"/>
    <x v="2"/>
    <x v="2"/>
    <x v="184"/>
    <x v="1810"/>
    <x v="0"/>
    <x v="1"/>
    <x v="1"/>
  </r>
  <r>
    <x v="1811"/>
    <x v="36"/>
    <x v="3"/>
    <x v="1285"/>
    <x v="1157"/>
    <x v="416"/>
    <x v="1"/>
    <x v="0"/>
    <x v="0"/>
    <x v="0"/>
    <x v="1"/>
    <x v="0"/>
    <x v="1631"/>
    <x v="1811"/>
    <x v="0"/>
    <x v="1"/>
    <x v="1"/>
  </r>
  <r>
    <x v="1812"/>
    <x v="29"/>
    <x v="0"/>
    <x v="1286"/>
    <x v="1158"/>
    <x v="1"/>
    <x v="0"/>
    <x v="0"/>
    <x v="0"/>
    <x v="0"/>
    <x v="2"/>
    <x v="1"/>
    <x v="1632"/>
    <x v="1812"/>
    <x v="0"/>
    <x v="1"/>
    <x v="1"/>
  </r>
  <r>
    <x v="1813"/>
    <x v="39"/>
    <x v="3"/>
    <x v="386"/>
    <x v="747"/>
    <x v="637"/>
    <x v="0"/>
    <x v="1"/>
    <x v="0"/>
    <x v="3"/>
    <x v="0"/>
    <x v="1"/>
    <x v="1633"/>
    <x v="1813"/>
    <x v="0"/>
    <x v="1"/>
    <x v="1"/>
  </r>
  <r>
    <x v="1814"/>
    <x v="3"/>
    <x v="0"/>
    <x v="593"/>
    <x v="1035"/>
    <x v="243"/>
    <x v="0"/>
    <x v="0"/>
    <x v="0"/>
    <x v="0"/>
    <x v="0"/>
    <x v="2"/>
    <x v="1634"/>
    <x v="1814"/>
    <x v="0"/>
    <x v="2"/>
    <x v="1"/>
  </r>
  <r>
    <x v="1815"/>
    <x v="39"/>
    <x v="14"/>
    <x v="1287"/>
    <x v="1159"/>
    <x v="199"/>
    <x v="0"/>
    <x v="1"/>
    <x v="0"/>
    <x v="3"/>
    <x v="2"/>
    <x v="2"/>
    <x v="1635"/>
    <x v="1815"/>
    <x v="1"/>
    <x v="1"/>
    <x v="1"/>
  </r>
  <r>
    <x v="1816"/>
    <x v="18"/>
    <x v="0"/>
    <x v="770"/>
    <x v="1160"/>
    <x v="352"/>
    <x v="0"/>
    <x v="1"/>
    <x v="0"/>
    <x v="3"/>
    <x v="1"/>
    <x v="2"/>
    <x v="644"/>
    <x v="1816"/>
    <x v="1"/>
    <x v="1"/>
    <x v="1"/>
  </r>
  <r>
    <x v="1817"/>
    <x v="3"/>
    <x v="0"/>
    <x v="1087"/>
    <x v="160"/>
    <x v="166"/>
    <x v="0"/>
    <x v="0"/>
    <x v="0"/>
    <x v="0"/>
    <x v="0"/>
    <x v="2"/>
    <x v="139"/>
    <x v="1817"/>
    <x v="1"/>
    <x v="1"/>
    <x v="1"/>
  </r>
  <r>
    <x v="1818"/>
    <x v="3"/>
    <x v="3"/>
    <x v="308"/>
    <x v="40"/>
    <x v="122"/>
    <x v="0"/>
    <x v="0"/>
    <x v="0"/>
    <x v="0"/>
    <x v="0"/>
    <x v="2"/>
    <x v="1636"/>
    <x v="1818"/>
    <x v="2"/>
    <x v="1"/>
    <x v="1"/>
  </r>
  <r>
    <x v="1819"/>
    <x v="3"/>
    <x v="4"/>
    <x v="1288"/>
    <x v="1079"/>
    <x v="436"/>
    <x v="0"/>
    <x v="0"/>
    <x v="0"/>
    <x v="0"/>
    <x v="0"/>
    <x v="2"/>
    <x v="1637"/>
    <x v="1819"/>
    <x v="0"/>
    <x v="2"/>
    <x v="1"/>
  </r>
  <r>
    <x v="1820"/>
    <x v="45"/>
    <x v="6"/>
    <x v="77"/>
    <x v="384"/>
    <x v="649"/>
    <x v="1"/>
    <x v="0"/>
    <x v="0"/>
    <x v="0"/>
    <x v="1"/>
    <x v="2"/>
    <x v="1638"/>
    <x v="1820"/>
    <x v="1"/>
    <x v="1"/>
    <x v="1"/>
  </r>
  <r>
    <x v="1821"/>
    <x v="17"/>
    <x v="3"/>
    <x v="1289"/>
    <x v="65"/>
    <x v="166"/>
    <x v="1"/>
    <x v="0"/>
    <x v="0"/>
    <x v="0"/>
    <x v="2"/>
    <x v="2"/>
    <x v="1639"/>
    <x v="1821"/>
    <x v="1"/>
    <x v="0"/>
    <x v="1"/>
  </r>
  <r>
    <x v="1822"/>
    <x v="44"/>
    <x v="1"/>
    <x v="1290"/>
    <x v="43"/>
    <x v="127"/>
    <x v="0"/>
    <x v="0"/>
    <x v="0"/>
    <x v="3"/>
    <x v="1"/>
    <x v="2"/>
    <x v="1640"/>
    <x v="1822"/>
    <x v="1"/>
    <x v="1"/>
    <x v="1"/>
  </r>
  <r>
    <x v="1823"/>
    <x v="21"/>
    <x v="3"/>
    <x v="398"/>
    <x v="722"/>
    <x v="351"/>
    <x v="0"/>
    <x v="0"/>
    <x v="1"/>
    <x v="3"/>
    <x v="2"/>
    <x v="2"/>
    <x v="1641"/>
    <x v="1823"/>
    <x v="0"/>
    <x v="1"/>
    <x v="1"/>
  </r>
  <r>
    <x v="1824"/>
    <x v="4"/>
    <x v="1"/>
    <x v="1291"/>
    <x v="312"/>
    <x v="124"/>
    <x v="0"/>
    <x v="0"/>
    <x v="0"/>
    <x v="0"/>
    <x v="1"/>
    <x v="2"/>
    <x v="1642"/>
    <x v="1824"/>
    <x v="2"/>
    <x v="1"/>
    <x v="1"/>
  </r>
  <r>
    <x v="1825"/>
    <x v="45"/>
    <x v="2"/>
    <x v="1292"/>
    <x v="1041"/>
    <x v="82"/>
    <x v="1"/>
    <x v="0"/>
    <x v="0"/>
    <x v="0"/>
    <x v="0"/>
    <x v="2"/>
    <x v="1643"/>
    <x v="1825"/>
    <x v="2"/>
    <x v="1"/>
    <x v="1"/>
  </r>
  <r>
    <x v="1826"/>
    <x v="3"/>
    <x v="0"/>
    <x v="1293"/>
    <x v="1161"/>
    <x v="81"/>
    <x v="0"/>
    <x v="0"/>
    <x v="0"/>
    <x v="0"/>
    <x v="2"/>
    <x v="2"/>
    <x v="1644"/>
    <x v="1826"/>
    <x v="2"/>
    <x v="1"/>
    <x v="1"/>
  </r>
  <r>
    <x v="1827"/>
    <x v="41"/>
    <x v="2"/>
    <x v="1231"/>
    <x v="32"/>
    <x v="267"/>
    <x v="0"/>
    <x v="0"/>
    <x v="1"/>
    <x v="3"/>
    <x v="2"/>
    <x v="2"/>
    <x v="1645"/>
    <x v="1827"/>
    <x v="2"/>
    <x v="1"/>
    <x v="1"/>
  </r>
  <r>
    <x v="1828"/>
    <x v="3"/>
    <x v="2"/>
    <x v="381"/>
    <x v="559"/>
    <x v="249"/>
    <x v="0"/>
    <x v="0"/>
    <x v="0"/>
    <x v="0"/>
    <x v="0"/>
    <x v="2"/>
    <x v="1646"/>
    <x v="1828"/>
    <x v="1"/>
    <x v="1"/>
    <x v="1"/>
  </r>
  <r>
    <x v="1829"/>
    <x v="23"/>
    <x v="3"/>
    <x v="1294"/>
    <x v="19"/>
    <x v="189"/>
    <x v="1"/>
    <x v="0"/>
    <x v="0"/>
    <x v="3"/>
    <x v="0"/>
    <x v="2"/>
    <x v="1647"/>
    <x v="1829"/>
    <x v="2"/>
    <x v="1"/>
    <x v="1"/>
  </r>
  <r>
    <x v="1830"/>
    <x v="20"/>
    <x v="3"/>
    <x v="190"/>
    <x v="473"/>
    <x v="236"/>
    <x v="0"/>
    <x v="1"/>
    <x v="0"/>
    <x v="3"/>
    <x v="1"/>
    <x v="1"/>
    <x v="1648"/>
    <x v="1830"/>
    <x v="1"/>
    <x v="1"/>
    <x v="1"/>
  </r>
  <r>
    <x v="1831"/>
    <x v="34"/>
    <x v="1"/>
    <x v="1195"/>
    <x v="1022"/>
    <x v="198"/>
    <x v="0"/>
    <x v="0"/>
    <x v="0"/>
    <x v="3"/>
    <x v="1"/>
    <x v="2"/>
    <x v="1066"/>
    <x v="1831"/>
    <x v="2"/>
    <x v="1"/>
    <x v="1"/>
  </r>
  <r>
    <x v="1832"/>
    <x v="23"/>
    <x v="6"/>
    <x v="1295"/>
    <x v="1162"/>
    <x v="268"/>
    <x v="1"/>
    <x v="0"/>
    <x v="0"/>
    <x v="3"/>
    <x v="1"/>
    <x v="1"/>
    <x v="1649"/>
    <x v="1832"/>
    <x v="2"/>
    <x v="1"/>
    <x v="1"/>
  </r>
  <r>
    <x v="1833"/>
    <x v="38"/>
    <x v="1"/>
    <x v="1296"/>
    <x v="1163"/>
    <x v="100"/>
    <x v="0"/>
    <x v="0"/>
    <x v="0"/>
    <x v="3"/>
    <x v="0"/>
    <x v="1"/>
    <x v="1650"/>
    <x v="1833"/>
    <x v="0"/>
    <x v="1"/>
    <x v="1"/>
  </r>
  <r>
    <x v="1834"/>
    <x v="39"/>
    <x v="12"/>
    <x v="965"/>
    <x v="1164"/>
    <x v="120"/>
    <x v="0"/>
    <x v="1"/>
    <x v="0"/>
    <x v="3"/>
    <x v="1"/>
    <x v="2"/>
    <x v="1651"/>
    <x v="1834"/>
    <x v="0"/>
    <x v="1"/>
    <x v="1"/>
  </r>
  <r>
    <x v="1835"/>
    <x v="25"/>
    <x v="0"/>
    <x v="593"/>
    <x v="910"/>
    <x v="203"/>
    <x v="0"/>
    <x v="0"/>
    <x v="0"/>
    <x v="0"/>
    <x v="0"/>
    <x v="2"/>
    <x v="1652"/>
    <x v="1835"/>
    <x v="0"/>
    <x v="1"/>
    <x v="1"/>
  </r>
  <r>
    <x v="1836"/>
    <x v="37"/>
    <x v="0"/>
    <x v="1297"/>
    <x v="1165"/>
    <x v="106"/>
    <x v="0"/>
    <x v="0"/>
    <x v="0"/>
    <x v="0"/>
    <x v="1"/>
    <x v="1"/>
    <x v="1218"/>
    <x v="1836"/>
    <x v="0"/>
    <x v="1"/>
    <x v="1"/>
  </r>
  <r>
    <x v="1837"/>
    <x v="31"/>
    <x v="0"/>
    <x v="1298"/>
    <x v="534"/>
    <x v="337"/>
    <x v="1"/>
    <x v="1"/>
    <x v="0"/>
    <x v="3"/>
    <x v="1"/>
    <x v="2"/>
    <x v="1653"/>
    <x v="1837"/>
    <x v="2"/>
    <x v="0"/>
    <x v="1"/>
  </r>
  <r>
    <x v="1838"/>
    <x v="23"/>
    <x v="6"/>
    <x v="1299"/>
    <x v="982"/>
    <x v="366"/>
    <x v="1"/>
    <x v="0"/>
    <x v="0"/>
    <x v="3"/>
    <x v="2"/>
    <x v="1"/>
    <x v="1654"/>
    <x v="1838"/>
    <x v="1"/>
    <x v="1"/>
    <x v="1"/>
  </r>
  <r>
    <x v="1839"/>
    <x v="34"/>
    <x v="1"/>
    <x v="1300"/>
    <x v="1166"/>
    <x v="214"/>
    <x v="0"/>
    <x v="0"/>
    <x v="0"/>
    <x v="3"/>
    <x v="2"/>
    <x v="1"/>
    <x v="1655"/>
    <x v="1839"/>
    <x v="0"/>
    <x v="1"/>
    <x v="1"/>
  </r>
  <r>
    <x v="1840"/>
    <x v="41"/>
    <x v="1"/>
    <x v="61"/>
    <x v="1167"/>
    <x v="6"/>
    <x v="0"/>
    <x v="0"/>
    <x v="1"/>
    <x v="3"/>
    <x v="2"/>
    <x v="1"/>
    <x v="1656"/>
    <x v="1840"/>
    <x v="2"/>
    <x v="1"/>
    <x v="1"/>
  </r>
  <r>
    <x v="1841"/>
    <x v="35"/>
    <x v="1"/>
    <x v="1301"/>
    <x v="37"/>
    <x v="507"/>
    <x v="0"/>
    <x v="0"/>
    <x v="0"/>
    <x v="0"/>
    <x v="0"/>
    <x v="2"/>
    <x v="1657"/>
    <x v="1841"/>
    <x v="2"/>
    <x v="1"/>
    <x v="1"/>
  </r>
  <r>
    <x v="1842"/>
    <x v="42"/>
    <x v="0"/>
    <x v="1302"/>
    <x v="66"/>
    <x v="3"/>
    <x v="0"/>
    <x v="0"/>
    <x v="0"/>
    <x v="0"/>
    <x v="0"/>
    <x v="1"/>
    <x v="1658"/>
    <x v="1842"/>
    <x v="0"/>
    <x v="2"/>
    <x v="1"/>
  </r>
  <r>
    <x v="1843"/>
    <x v="3"/>
    <x v="1"/>
    <x v="1303"/>
    <x v="428"/>
    <x v="347"/>
    <x v="0"/>
    <x v="0"/>
    <x v="0"/>
    <x v="0"/>
    <x v="0"/>
    <x v="2"/>
    <x v="1659"/>
    <x v="1843"/>
    <x v="0"/>
    <x v="1"/>
    <x v="1"/>
  </r>
  <r>
    <x v="1844"/>
    <x v="3"/>
    <x v="1"/>
    <x v="25"/>
    <x v="422"/>
    <x v="191"/>
    <x v="0"/>
    <x v="0"/>
    <x v="0"/>
    <x v="0"/>
    <x v="0"/>
    <x v="2"/>
    <x v="487"/>
    <x v="1844"/>
    <x v="0"/>
    <x v="1"/>
    <x v="1"/>
  </r>
  <r>
    <x v="1845"/>
    <x v="6"/>
    <x v="0"/>
    <x v="1304"/>
    <x v="409"/>
    <x v="125"/>
    <x v="0"/>
    <x v="0"/>
    <x v="0"/>
    <x v="0"/>
    <x v="1"/>
    <x v="2"/>
    <x v="1660"/>
    <x v="1845"/>
    <x v="2"/>
    <x v="0"/>
    <x v="1"/>
  </r>
  <r>
    <x v="1846"/>
    <x v="42"/>
    <x v="7"/>
    <x v="1305"/>
    <x v="295"/>
    <x v="236"/>
    <x v="0"/>
    <x v="0"/>
    <x v="0"/>
    <x v="0"/>
    <x v="1"/>
    <x v="1"/>
    <x v="1661"/>
    <x v="1846"/>
    <x v="2"/>
    <x v="0"/>
    <x v="1"/>
  </r>
  <r>
    <x v="1847"/>
    <x v="6"/>
    <x v="6"/>
    <x v="1306"/>
    <x v="1034"/>
    <x v="321"/>
    <x v="0"/>
    <x v="0"/>
    <x v="0"/>
    <x v="0"/>
    <x v="2"/>
    <x v="2"/>
    <x v="1662"/>
    <x v="1847"/>
    <x v="0"/>
    <x v="1"/>
    <x v="1"/>
  </r>
  <r>
    <x v="1848"/>
    <x v="6"/>
    <x v="4"/>
    <x v="1307"/>
    <x v="303"/>
    <x v="500"/>
    <x v="0"/>
    <x v="0"/>
    <x v="0"/>
    <x v="0"/>
    <x v="1"/>
    <x v="2"/>
    <x v="1663"/>
    <x v="1848"/>
    <x v="2"/>
    <x v="2"/>
    <x v="1"/>
  </r>
  <r>
    <x v="1849"/>
    <x v="20"/>
    <x v="1"/>
    <x v="268"/>
    <x v="355"/>
    <x v="27"/>
    <x v="0"/>
    <x v="1"/>
    <x v="0"/>
    <x v="3"/>
    <x v="1"/>
    <x v="2"/>
    <x v="1664"/>
    <x v="1849"/>
    <x v="2"/>
    <x v="1"/>
    <x v="1"/>
  </r>
  <r>
    <x v="1850"/>
    <x v="20"/>
    <x v="1"/>
    <x v="47"/>
    <x v="170"/>
    <x v="361"/>
    <x v="0"/>
    <x v="1"/>
    <x v="0"/>
    <x v="3"/>
    <x v="2"/>
    <x v="2"/>
    <x v="1665"/>
    <x v="1850"/>
    <x v="0"/>
    <x v="1"/>
    <x v="1"/>
  </r>
  <r>
    <x v="1851"/>
    <x v="6"/>
    <x v="6"/>
    <x v="1308"/>
    <x v="878"/>
    <x v="180"/>
    <x v="0"/>
    <x v="0"/>
    <x v="0"/>
    <x v="0"/>
    <x v="2"/>
    <x v="2"/>
    <x v="1666"/>
    <x v="1851"/>
    <x v="1"/>
    <x v="2"/>
    <x v="1"/>
  </r>
  <r>
    <x v="1852"/>
    <x v="34"/>
    <x v="16"/>
    <x v="47"/>
    <x v="436"/>
    <x v="4"/>
    <x v="0"/>
    <x v="0"/>
    <x v="0"/>
    <x v="3"/>
    <x v="2"/>
    <x v="2"/>
    <x v="1667"/>
    <x v="1852"/>
    <x v="0"/>
    <x v="1"/>
    <x v="1"/>
  </r>
  <r>
    <x v="1853"/>
    <x v="23"/>
    <x v="0"/>
    <x v="1309"/>
    <x v="586"/>
    <x v="52"/>
    <x v="1"/>
    <x v="0"/>
    <x v="0"/>
    <x v="3"/>
    <x v="2"/>
    <x v="2"/>
    <x v="1668"/>
    <x v="1853"/>
    <x v="1"/>
    <x v="1"/>
    <x v="1"/>
  </r>
  <r>
    <x v="1854"/>
    <x v="26"/>
    <x v="3"/>
    <x v="468"/>
    <x v="1168"/>
    <x v="385"/>
    <x v="1"/>
    <x v="0"/>
    <x v="0"/>
    <x v="3"/>
    <x v="0"/>
    <x v="0"/>
    <x v="1335"/>
    <x v="1854"/>
    <x v="2"/>
    <x v="1"/>
    <x v="1"/>
  </r>
  <r>
    <x v="1855"/>
    <x v="26"/>
    <x v="0"/>
    <x v="357"/>
    <x v="425"/>
    <x v="650"/>
    <x v="1"/>
    <x v="0"/>
    <x v="0"/>
    <x v="3"/>
    <x v="0"/>
    <x v="0"/>
    <x v="1669"/>
    <x v="1855"/>
    <x v="2"/>
    <x v="2"/>
    <x v="1"/>
  </r>
  <r>
    <x v="1856"/>
    <x v="23"/>
    <x v="0"/>
    <x v="1310"/>
    <x v="1169"/>
    <x v="332"/>
    <x v="1"/>
    <x v="0"/>
    <x v="0"/>
    <x v="3"/>
    <x v="0"/>
    <x v="2"/>
    <x v="1670"/>
    <x v="1856"/>
    <x v="2"/>
    <x v="1"/>
    <x v="1"/>
  </r>
  <r>
    <x v="1857"/>
    <x v="37"/>
    <x v="0"/>
    <x v="1311"/>
    <x v="1170"/>
    <x v="363"/>
    <x v="0"/>
    <x v="0"/>
    <x v="0"/>
    <x v="0"/>
    <x v="1"/>
    <x v="2"/>
    <x v="1671"/>
    <x v="1857"/>
    <x v="2"/>
    <x v="1"/>
    <x v="1"/>
  </r>
  <r>
    <x v="1858"/>
    <x v="31"/>
    <x v="3"/>
    <x v="985"/>
    <x v="925"/>
    <x v="166"/>
    <x v="1"/>
    <x v="1"/>
    <x v="0"/>
    <x v="3"/>
    <x v="0"/>
    <x v="2"/>
    <x v="1672"/>
    <x v="1858"/>
    <x v="2"/>
    <x v="1"/>
    <x v="1"/>
  </r>
  <r>
    <x v="1859"/>
    <x v="3"/>
    <x v="1"/>
    <x v="1312"/>
    <x v="252"/>
    <x v="123"/>
    <x v="0"/>
    <x v="0"/>
    <x v="0"/>
    <x v="0"/>
    <x v="0"/>
    <x v="1"/>
    <x v="1673"/>
    <x v="1859"/>
    <x v="0"/>
    <x v="1"/>
    <x v="1"/>
  </r>
  <r>
    <x v="1860"/>
    <x v="42"/>
    <x v="0"/>
    <x v="1313"/>
    <x v="1034"/>
    <x v="577"/>
    <x v="0"/>
    <x v="0"/>
    <x v="0"/>
    <x v="0"/>
    <x v="0"/>
    <x v="2"/>
    <x v="1674"/>
    <x v="1860"/>
    <x v="2"/>
    <x v="1"/>
    <x v="1"/>
  </r>
  <r>
    <x v="1861"/>
    <x v="6"/>
    <x v="0"/>
    <x v="440"/>
    <x v="409"/>
    <x v="288"/>
    <x v="0"/>
    <x v="0"/>
    <x v="0"/>
    <x v="0"/>
    <x v="1"/>
    <x v="1"/>
    <x v="1675"/>
    <x v="1861"/>
    <x v="2"/>
    <x v="1"/>
    <x v="1"/>
  </r>
  <r>
    <x v="1862"/>
    <x v="3"/>
    <x v="2"/>
    <x v="1314"/>
    <x v="210"/>
    <x v="80"/>
    <x v="0"/>
    <x v="0"/>
    <x v="0"/>
    <x v="0"/>
    <x v="0"/>
    <x v="2"/>
    <x v="1676"/>
    <x v="1862"/>
    <x v="1"/>
    <x v="1"/>
    <x v="1"/>
  </r>
  <r>
    <x v="1863"/>
    <x v="6"/>
    <x v="0"/>
    <x v="52"/>
    <x v="1171"/>
    <x v="331"/>
    <x v="0"/>
    <x v="0"/>
    <x v="0"/>
    <x v="0"/>
    <x v="0"/>
    <x v="1"/>
    <x v="1677"/>
    <x v="1863"/>
    <x v="1"/>
    <x v="1"/>
    <x v="1"/>
  </r>
  <r>
    <x v="1864"/>
    <x v="6"/>
    <x v="2"/>
    <x v="1315"/>
    <x v="467"/>
    <x v="98"/>
    <x v="0"/>
    <x v="0"/>
    <x v="0"/>
    <x v="0"/>
    <x v="0"/>
    <x v="2"/>
    <x v="1678"/>
    <x v="1864"/>
    <x v="1"/>
    <x v="1"/>
    <x v="1"/>
  </r>
  <r>
    <x v="1865"/>
    <x v="23"/>
    <x v="1"/>
    <x v="1316"/>
    <x v="673"/>
    <x v="78"/>
    <x v="1"/>
    <x v="0"/>
    <x v="0"/>
    <x v="3"/>
    <x v="1"/>
    <x v="2"/>
    <x v="1679"/>
    <x v="1865"/>
    <x v="1"/>
    <x v="1"/>
    <x v="1"/>
  </r>
  <r>
    <x v="1866"/>
    <x v="21"/>
    <x v="1"/>
    <x v="619"/>
    <x v="1172"/>
    <x v="458"/>
    <x v="0"/>
    <x v="0"/>
    <x v="1"/>
    <x v="3"/>
    <x v="1"/>
    <x v="2"/>
    <x v="1680"/>
    <x v="1866"/>
    <x v="0"/>
    <x v="1"/>
    <x v="1"/>
  </r>
  <r>
    <x v="1867"/>
    <x v="43"/>
    <x v="14"/>
    <x v="1317"/>
    <x v="1173"/>
    <x v="651"/>
    <x v="0"/>
    <x v="1"/>
    <x v="0"/>
    <x v="3"/>
    <x v="0"/>
    <x v="2"/>
    <x v="1681"/>
    <x v="1867"/>
    <x v="1"/>
    <x v="1"/>
    <x v="1"/>
  </r>
  <r>
    <x v="1868"/>
    <x v="34"/>
    <x v="0"/>
    <x v="329"/>
    <x v="1174"/>
    <x v="40"/>
    <x v="0"/>
    <x v="0"/>
    <x v="0"/>
    <x v="3"/>
    <x v="0"/>
    <x v="2"/>
    <x v="203"/>
    <x v="1868"/>
    <x v="2"/>
    <x v="2"/>
    <x v="1"/>
  </r>
  <r>
    <x v="1869"/>
    <x v="33"/>
    <x v="1"/>
    <x v="119"/>
    <x v="1175"/>
    <x v="115"/>
    <x v="1"/>
    <x v="1"/>
    <x v="0"/>
    <x v="3"/>
    <x v="0"/>
    <x v="2"/>
    <x v="1682"/>
    <x v="1869"/>
    <x v="1"/>
    <x v="1"/>
    <x v="1"/>
  </r>
  <r>
    <x v="1870"/>
    <x v="40"/>
    <x v="3"/>
    <x v="1318"/>
    <x v="782"/>
    <x v="372"/>
    <x v="1"/>
    <x v="0"/>
    <x v="0"/>
    <x v="3"/>
    <x v="2"/>
    <x v="2"/>
    <x v="1683"/>
    <x v="1870"/>
    <x v="2"/>
    <x v="2"/>
    <x v="1"/>
  </r>
  <r>
    <x v="1871"/>
    <x v="37"/>
    <x v="0"/>
    <x v="1319"/>
    <x v="1176"/>
    <x v="339"/>
    <x v="0"/>
    <x v="0"/>
    <x v="0"/>
    <x v="0"/>
    <x v="2"/>
    <x v="2"/>
    <x v="1684"/>
    <x v="1871"/>
    <x v="0"/>
    <x v="1"/>
    <x v="1"/>
  </r>
  <r>
    <x v="1872"/>
    <x v="42"/>
    <x v="1"/>
    <x v="1320"/>
    <x v="276"/>
    <x v="508"/>
    <x v="0"/>
    <x v="0"/>
    <x v="0"/>
    <x v="0"/>
    <x v="2"/>
    <x v="2"/>
    <x v="1685"/>
    <x v="1872"/>
    <x v="1"/>
    <x v="2"/>
    <x v="1"/>
  </r>
  <r>
    <x v="1873"/>
    <x v="42"/>
    <x v="1"/>
    <x v="1321"/>
    <x v="751"/>
    <x v="144"/>
    <x v="0"/>
    <x v="0"/>
    <x v="0"/>
    <x v="0"/>
    <x v="0"/>
    <x v="2"/>
    <x v="1686"/>
    <x v="1873"/>
    <x v="2"/>
    <x v="1"/>
    <x v="1"/>
  </r>
  <r>
    <x v="1874"/>
    <x v="34"/>
    <x v="4"/>
    <x v="1322"/>
    <x v="308"/>
    <x v="174"/>
    <x v="0"/>
    <x v="0"/>
    <x v="0"/>
    <x v="3"/>
    <x v="0"/>
    <x v="2"/>
    <x v="1687"/>
    <x v="1874"/>
    <x v="1"/>
    <x v="2"/>
    <x v="1"/>
  </r>
  <r>
    <x v="1875"/>
    <x v="44"/>
    <x v="3"/>
    <x v="1323"/>
    <x v="1006"/>
    <x v="299"/>
    <x v="0"/>
    <x v="0"/>
    <x v="0"/>
    <x v="3"/>
    <x v="0"/>
    <x v="2"/>
    <x v="1688"/>
    <x v="1875"/>
    <x v="1"/>
    <x v="1"/>
    <x v="1"/>
  </r>
  <r>
    <x v="1876"/>
    <x v="31"/>
    <x v="1"/>
    <x v="561"/>
    <x v="666"/>
    <x v="633"/>
    <x v="1"/>
    <x v="1"/>
    <x v="0"/>
    <x v="3"/>
    <x v="2"/>
    <x v="2"/>
    <x v="1689"/>
    <x v="1876"/>
    <x v="2"/>
    <x v="1"/>
    <x v="1"/>
  </r>
  <r>
    <x v="1877"/>
    <x v="40"/>
    <x v="15"/>
    <x v="1324"/>
    <x v="346"/>
    <x v="138"/>
    <x v="1"/>
    <x v="0"/>
    <x v="0"/>
    <x v="3"/>
    <x v="1"/>
    <x v="2"/>
    <x v="1690"/>
    <x v="1877"/>
    <x v="2"/>
    <x v="1"/>
    <x v="1"/>
  </r>
  <r>
    <x v="1878"/>
    <x v="4"/>
    <x v="0"/>
    <x v="1325"/>
    <x v="823"/>
    <x v="66"/>
    <x v="0"/>
    <x v="0"/>
    <x v="0"/>
    <x v="0"/>
    <x v="2"/>
    <x v="2"/>
    <x v="1691"/>
    <x v="1878"/>
    <x v="0"/>
    <x v="1"/>
    <x v="1"/>
  </r>
  <r>
    <x v="1879"/>
    <x v="32"/>
    <x v="1"/>
    <x v="1326"/>
    <x v="1177"/>
    <x v="336"/>
    <x v="0"/>
    <x v="0"/>
    <x v="0"/>
    <x v="3"/>
    <x v="2"/>
    <x v="1"/>
    <x v="1692"/>
    <x v="1879"/>
    <x v="2"/>
    <x v="1"/>
    <x v="1"/>
  </r>
  <r>
    <x v="1880"/>
    <x v="44"/>
    <x v="1"/>
    <x v="1327"/>
    <x v="750"/>
    <x v="99"/>
    <x v="0"/>
    <x v="0"/>
    <x v="0"/>
    <x v="3"/>
    <x v="0"/>
    <x v="1"/>
    <x v="1693"/>
    <x v="1880"/>
    <x v="1"/>
    <x v="1"/>
    <x v="1"/>
  </r>
  <r>
    <x v="1881"/>
    <x v="34"/>
    <x v="0"/>
    <x v="1323"/>
    <x v="161"/>
    <x v="48"/>
    <x v="0"/>
    <x v="0"/>
    <x v="0"/>
    <x v="3"/>
    <x v="0"/>
    <x v="2"/>
    <x v="90"/>
    <x v="1881"/>
    <x v="2"/>
    <x v="1"/>
    <x v="1"/>
  </r>
  <r>
    <x v="1882"/>
    <x v="34"/>
    <x v="3"/>
    <x v="1328"/>
    <x v="1178"/>
    <x v="31"/>
    <x v="0"/>
    <x v="0"/>
    <x v="0"/>
    <x v="3"/>
    <x v="0"/>
    <x v="2"/>
    <x v="1694"/>
    <x v="1882"/>
    <x v="1"/>
    <x v="1"/>
    <x v="1"/>
  </r>
  <r>
    <x v="1883"/>
    <x v="34"/>
    <x v="2"/>
    <x v="1329"/>
    <x v="445"/>
    <x v="450"/>
    <x v="0"/>
    <x v="0"/>
    <x v="0"/>
    <x v="3"/>
    <x v="2"/>
    <x v="2"/>
    <x v="203"/>
    <x v="1883"/>
    <x v="0"/>
    <x v="1"/>
    <x v="1"/>
  </r>
  <r>
    <x v="1884"/>
    <x v="42"/>
    <x v="1"/>
    <x v="1330"/>
    <x v="491"/>
    <x v="89"/>
    <x v="0"/>
    <x v="0"/>
    <x v="0"/>
    <x v="0"/>
    <x v="2"/>
    <x v="2"/>
    <x v="1695"/>
    <x v="1884"/>
    <x v="1"/>
    <x v="1"/>
    <x v="1"/>
  </r>
  <r>
    <x v="1885"/>
    <x v="6"/>
    <x v="1"/>
    <x v="1331"/>
    <x v="751"/>
    <x v="436"/>
    <x v="0"/>
    <x v="0"/>
    <x v="0"/>
    <x v="0"/>
    <x v="1"/>
    <x v="2"/>
    <x v="1696"/>
    <x v="1885"/>
    <x v="0"/>
    <x v="1"/>
    <x v="1"/>
  </r>
  <r>
    <x v="1886"/>
    <x v="3"/>
    <x v="3"/>
    <x v="1332"/>
    <x v="1168"/>
    <x v="635"/>
    <x v="0"/>
    <x v="0"/>
    <x v="0"/>
    <x v="0"/>
    <x v="0"/>
    <x v="1"/>
    <x v="1697"/>
    <x v="1886"/>
    <x v="0"/>
    <x v="1"/>
    <x v="1"/>
  </r>
  <r>
    <x v="1887"/>
    <x v="3"/>
    <x v="0"/>
    <x v="344"/>
    <x v="848"/>
    <x v="652"/>
    <x v="0"/>
    <x v="0"/>
    <x v="0"/>
    <x v="0"/>
    <x v="0"/>
    <x v="2"/>
    <x v="1698"/>
    <x v="1887"/>
    <x v="2"/>
    <x v="2"/>
    <x v="1"/>
  </r>
  <r>
    <x v="1888"/>
    <x v="43"/>
    <x v="1"/>
    <x v="1333"/>
    <x v="596"/>
    <x v="653"/>
    <x v="0"/>
    <x v="0"/>
    <x v="0"/>
    <x v="0"/>
    <x v="2"/>
    <x v="0"/>
    <x v="1699"/>
    <x v="1888"/>
    <x v="1"/>
    <x v="1"/>
    <x v="1"/>
  </r>
  <r>
    <x v="1889"/>
    <x v="33"/>
    <x v="0"/>
    <x v="886"/>
    <x v="1179"/>
    <x v="614"/>
    <x v="1"/>
    <x v="1"/>
    <x v="0"/>
    <x v="3"/>
    <x v="3"/>
    <x v="2"/>
    <x v="1700"/>
    <x v="1889"/>
    <x v="1"/>
    <x v="1"/>
    <x v="1"/>
  </r>
  <r>
    <x v="1890"/>
    <x v="40"/>
    <x v="1"/>
    <x v="19"/>
    <x v="893"/>
    <x v="352"/>
    <x v="1"/>
    <x v="0"/>
    <x v="0"/>
    <x v="3"/>
    <x v="0"/>
    <x v="2"/>
    <x v="1701"/>
    <x v="1890"/>
    <x v="0"/>
    <x v="2"/>
    <x v="1"/>
  </r>
  <r>
    <x v="1891"/>
    <x v="20"/>
    <x v="0"/>
    <x v="1334"/>
    <x v="866"/>
    <x v="202"/>
    <x v="0"/>
    <x v="1"/>
    <x v="0"/>
    <x v="3"/>
    <x v="0"/>
    <x v="2"/>
    <x v="1493"/>
    <x v="1891"/>
    <x v="1"/>
    <x v="1"/>
    <x v="1"/>
  </r>
  <r>
    <x v="1892"/>
    <x v="23"/>
    <x v="0"/>
    <x v="1335"/>
    <x v="1180"/>
    <x v="635"/>
    <x v="1"/>
    <x v="0"/>
    <x v="0"/>
    <x v="3"/>
    <x v="2"/>
    <x v="1"/>
    <x v="1702"/>
    <x v="1892"/>
    <x v="1"/>
    <x v="1"/>
    <x v="1"/>
  </r>
  <r>
    <x v="1893"/>
    <x v="20"/>
    <x v="5"/>
    <x v="109"/>
    <x v="331"/>
    <x v="198"/>
    <x v="0"/>
    <x v="1"/>
    <x v="0"/>
    <x v="3"/>
    <x v="1"/>
    <x v="2"/>
    <x v="1703"/>
    <x v="1893"/>
    <x v="0"/>
    <x v="2"/>
    <x v="1"/>
  </r>
  <r>
    <x v="1894"/>
    <x v="33"/>
    <x v="0"/>
    <x v="1336"/>
    <x v="1181"/>
    <x v="1"/>
    <x v="1"/>
    <x v="1"/>
    <x v="0"/>
    <x v="3"/>
    <x v="3"/>
    <x v="1"/>
    <x v="1704"/>
    <x v="1894"/>
    <x v="1"/>
    <x v="1"/>
    <x v="1"/>
  </r>
  <r>
    <x v="1895"/>
    <x v="32"/>
    <x v="0"/>
    <x v="1337"/>
    <x v="1182"/>
    <x v="58"/>
    <x v="0"/>
    <x v="0"/>
    <x v="0"/>
    <x v="3"/>
    <x v="2"/>
    <x v="1"/>
    <x v="690"/>
    <x v="1895"/>
    <x v="1"/>
    <x v="1"/>
    <x v="1"/>
  </r>
  <r>
    <x v="1896"/>
    <x v="34"/>
    <x v="1"/>
    <x v="145"/>
    <x v="377"/>
    <x v="495"/>
    <x v="0"/>
    <x v="0"/>
    <x v="0"/>
    <x v="3"/>
    <x v="0"/>
    <x v="2"/>
    <x v="406"/>
    <x v="1896"/>
    <x v="0"/>
    <x v="2"/>
    <x v="1"/>
  </r>
  <r>
    <x v="1897"/>
    <x v="21"/>
    <x v="5"/>
    <x v="1338"/>
    <x v="387"/>
    <x v="273"/>
    <x v="0"/>
    <x v="0"/>
    <x v="1"/>
    <x v="1"/>
    <x v="2"/>
    <x v="2"/>
    <x v="1705"/>
    <x v="1897"/>
    <x v="1"/>
    <x v="1"/>
    <x v="1"/>
  </r>
  <r>
    <x v="1898"/>
    <x v="4"/>
    <x v="0"/>
    <x v="357"/>
    <x v="317"/>
    <x v="326"/>
    <x v="0"/>
    <x v="0"/>
    <x v="0"/>
    <x v="0"/>
    <x v="2"/>
    <x v="2"/>
    <x v="1601"/>
    <x v="1898"/>
    <x v="1"/>
    <x v="1"/>
    <x v="1"/>
  </r>
  <r>
    <x v="1899"/>
    <x v="3"/>
    <x v="0"/>
    <x v="91"/>
    <x v="1174"/>
    <x v="348"/>
    <x v="0"/>
    <x v="0"/>
    <x v="0"/>
    <x v="0"/>
    <x v="0"/>
    <x v="1"/>
    <x v="1706"/>
    <x v="1899"/>
    <x v="2"/>
    <x v="1"/>
    <x v="1"/>
  </r>
  <r>
    <x v="1900"/>
    <x v="3"/>
    <x v="3"/>
    <x v="1339"/>
    <x v="1183"/>
    <x v="427"/>
    <x v="0"/>
    <x v="0"/>
    <x v="0"/>
    <x v="0"/>
    <x v="2"/>
    <x v="1"/>
    <x v="1707"/>
    <x v="1900"/>
    <x v="2"/>
    <x v="1"/>
    <x v="1"/>
  </r>
  <r>
    <x v="1901"/>
    <x v="45"/>
    <x v="3"/>
    <x v="861"/>
    <x v="54"/>
    <x v="226"/>
    <x v="1"/>
    <x v="0"/>
    <x v="0"/>
    <x v="0"/>
    <x v="2"/>
    <x v="2"/>
    <x v="1708"/>
    <x v="1901"/>
    <x v="2"/>
    <x v="1"/>
    <x v="1"/>
  </r>
  <r>
    <x v="1902"/>
    <x v="45"/>
    <x v="0"/>
    <x v="207"/>
    <x v="264"/>
    <x v="216"/>
    <x v="1"/>
    <x v="0"/>
    <x v="0"/>
    <x v="0"/>
    <x v="3"/>
    <x v="1"/>
    <x v="1709"/>
    <x v="1902"/>
    <x v="2"/>
    <x v="1"/>
    <x v="1"/>
  </r>
  <r>
    <x v="1903"/>
    <x v="3"/>
    <x v="0"/>
    <x v="1340"/>
    <x v="427"/>
    <x v="321"/>
    <x v="0"/>
    <x v="0"/>
    <x v="0"/>
    <x v="0"/>
    <x v="2"/>
    <x v="2"/>
    <x v="1710"/>
    <x v="1903"/>
    <x v="0"/>
    <x v="1"/>
    <x v="1"/>
  </r>
  <r>
    <x v="1904"/>
    <x v="40"/>
    <x v="1"/>
    <x v="1341"/>
    <x v="1046"/>
    <x v="85"/>
    <x v="1"/>
    <x v="0"/>
    <x v="0"/>
    <x v="3"/>
    <x v="2"/>
    <x v="1"/>
    <x v="1711"/>
    <x v="1904"/>
    <x v="2"/>
    <x v="1"/>
    <x v="1"/>
  </r>
  <r>
    <x v="1905"/>
    <x v="35"/>
    <x v="14"/>
    <x v="1342"/>
    <x v="277"/>
    <x v="125"/>
    <x v="0"/>
    <x v="0"/>
    <x v="0"/>
    <x v="0"/>
    <x v="2"/>
    <x v="2"/>
    <x v="1712"/>
    <x v="1905"/>
    <x v="0"/>
    <x v="1"/>
    <x v="1"/>
  </r>
  <r>
    <x v="1906"/>
    <x v="20"/>
    <x v="0"/>
    <x v="1343"/>
    <x v="1161"/>
    <x v="635"/>
    <x v="0"/>
    <x v="1"/>
    <x v="0"/>
    <x v="3"/>
    <x v="2"/>
    <x v="1"/>
    <x v="1713"/>
    <x v="1906"/>
    <x v="2"/>
    <x v="1"/>
    <x v="1"/>
  </r>
  <r>
    <x v="1907"/>
    <x v="20"/>
    <x v="2"/>
    <x v="1344"/>
    <x v="49"/>
    <x v="326"/>
    <x v="0"/>
    <x v="1"/>
    <x v="0"/>
    <x v="3"/>
    <x v="0"/>
    <x v="2"/>
    <x v="1714"/>
    <x v="1907"/>
    <x v="0"/>
    <x v="1"/>
    <x v="1"/>
  </r>
  <r>
    <x v="1908"/>
    <x v="23"/>
    <x v="0"/>
    <x v="1345"/>
    <x v="41"/>
    <x v="338"/>
    <x v="1"/>
    <x v="0"/>
    <x v="0"/>
    <x v="3"/>
    <x v="0"/>
    <x v="2"/>
    <x v="506"/>
    <x v="1908"/>
    <x v="1"/>
    <x v="2"/>
    <x v="1"/>
  </r>
  <r>
    <x v="1909"/>
    <x v="43"/>
    <x v="3"/>
    <x v="1346"/>
    <x v="1184"/>
    <x v="221"/>
    <x v="0"/>
    <x v="0"/>
    <x v="0"/>
    <x v="0"/>
    <x v="2"/>
    <x v="0"/>
    <x v="1715"/>
    <x v="1909"/>
    <x v="0"/>
    <x v="1"/>
    <x v="1"/>
  </r>
  <r>
    <x v="1910"/>
    <x v="21"/>
    <x v="2"/>
    <x v="1347"/>
    <x v="940"/>
    <x v="39"/>
    <x v="0"/>
    <x v="0"/>
    <x v="1"/>
    <x v="1"/>
    <x v="0"/>
    <x v="2"/>
    <x v="1716"/>
    <x v="1910"/>
    <x v="2"/>
    <x v="1"/>
    <x v="1"/>
  </r>
  <r>
    <x v="1911"/>
    <x v="17"/>
    <x v="0"/>
    <x v="1348"/>
    <x v="279"/>
    <x v="587"/>
    <x v="1"/>
    <x v="0"/>
    <x v="0"/>
    <x v="0"/>
    <x v="2"/>
    <x v="2"/>
    <x v="1717"/>
    <x v="1911"/>
    <x v="2"/>
    <x v="1"/>
    <x v="1"/>
  </r>
  <r>
    <x v="1912"/>
    <x v="31"/>
    <x v="3"/>
    <x v="1349"/>
    <x v="190"/>
    <x v="194"/>
    <x v="1"/>
    <x v="1"/>
    <x v="0"/>
    <x v="3"/>
    <x v="2"/>
    <x v="1"/>
    <x v="1718"/>
    <x v="1912"/>
    <x v="0"/>
    <x v="2"/>
    <x v="1"/>
  </r>
  <r>
    <x v="1913"/>
    <x v="36"/>
    <x v="0"/>
    <x v="1350"/>
    <x v="1185"/>
    <x v="269"/>
    <x v="1"/>
    <x v="0"/>
    <x v="0"/>
    <x v="0"/>
    <x v="3"/>
    <x v="0"/>
    <x v="1719"/>
    <x v="1913"/>
    <x v="2"/>
    <x v="1"/>
    <x v="1"/>
  </r>
  <r>
    <x v="1914"/>
    <x v="20"/>
    <x v="1"/>
    <x v="1351"/>
    <x v="1186"/>
    <x v="46"/>
    <x v="0"/>
    <x v="1"/>
    <x v="0"/>
    <x v="3"/>
    <x v="2"/>
    <x v="2"/>
    <x v="1720"/>
    <x v="1914"/>
    <x v="2"/>
    <x v="1"/>
    <x v="1"/>
  </r>
  <r>
    <x v="1915"/>
    <x v="41"/>
    <x v="1"/>
    <x v="1352"/>
    <x v="1187"/>
    <x v="550"/>
    <x v="0"/>
    <x v="0"/>
    <x v="1"/>
    <x v="3"/>
    <x v="0"/>
    <x v="2"/>
    <x v="1721"/>
    <x v="1915"/>
    <x v="2"/>
    <x v="1"/>
    <x v="1"/>
  </r>
  <r>
    <x v="1916"/>
    <x v="45"/>
    <x v="1"/>
    <x v="143"/>
    <x v="26"/>
    <x v="436"/>
    <x v="1"/>
    <x v="0"/>
    <x v="0"/>
    <x v="0"/>
    <x v="0"/>
    <x v="2"/>
    <x v="1722"/>
    <x v="1916"/>
    <x v="0"/>
    <x v="0"/>
    <x v="1"/>
  </r>
  <r>
    <x v="1917"/>
    <x v="42"/>
    <x v="0"/>
    <x v="995"/>
    <x v="1188"/>
    <x v="273"/>
    <x v="0"/>
    <x v="0"/>
    <x v="0"/>
    <x v="0"/>
    <x v="0"/>
    <x v="2"/>
    <x v="1471"/>
    <x v="1917"/>
    <x v="0"/>
    <x v="1"/>
    <x v="1"/>
  </r>
  <r>
    <x v="1918"/>
    <x v="3"/>
    <x v="1"/>
    <x v="1353"/>
    <x v="467"/>
    <x v="276"/>
    <x v="0"/>
    <x v="0"/>
    <x v="0"/>
    <x v="0"/>
    <x v="0"/>
    <x v="2"/>
    <x v="1723"/>
    <x v="1918"/>
    <x v="1"/>
    <x v="0"/>
    <x v="1"/>
  </r>
  <r>
    <x v="1919"/>
    <x v="47"/>
    <x v="4"/>
    <x v="106"/>
    <x v="429"/>
    <x v="170"/>
    <x v="1"/>
    <x v="0"/>
    <x v="0"/>
    <x v="0"/>
    <x v="1"/>
    <x v="2"/>
    <x v="1724"/>
    <x v="1919"/>
    <x v="2"/>
    <x v="1"/>
    <x v="1"/>
  </r>
  <r>
    <x v="1920"/>
    <x v="21"/>
    <x v="15"/>
    <x v="1354"/>
    <x v="1189"/>
    <x v="111"/>
    <x v="1"/>
    <x v="0"/>
    <x v="0"/>
    <x v="0"/>
    <x v="0"/>
    <x v="2"/>
    <x v="1725"/>
    <x v="1920"/>
    <x v="0"/>
    <x v="1"/>
    <x v="1"/>
  </r>
  <r>
    <x v="1921"/>
    <x v="42"/>
    <x v="4"/>
    <x v="143"/>
    <x v="26"/>
    <x v="651"/>
    <x v="0"/>
    <x v="0"/>
    <x v="0"/>
    <x v="0"/>
    <x v="1"/>
    <x v="2"/>
    <x v="1726"/>
    <x v="1921"/>
    <x v="1"/>
    <x v="2"/>
    <x v="1"/>
  </r>
  <r>
    <x v="1922"/>
    <x v="6"/>
    <x v="3"/>
    <x v="593"/>
    <x v="1190"/>
    <x v="337"/>
    <x v="0"/>
    <x v="0"/>
    <x v="0"/>
    <x v="0"/>
    <x v="2"/>
    <x v="2"/>
    <x v="1629"/>
    <x v="1922"/>
    <x v="2"/>
    <x v="2"/>
    <x v="1"/>
  </r>
  <r>
    <x v="1923"/>
    <x v="36"/>
    <x v="1"/>
    <x v="1355"/>
    <x v="1068"/>
    <x v="447"/>
    <x v="1"/>
    <x v="0"/>
    <x v="0"/>
    <x v="0"/>
    <x v="2"/>
    <x v="0"/>
    <x v="1727"/>
    <x v="1923"/>
    <x v="0"/>
    <x v="1"/>
    <x v="1"/>
  </r>
  <r>
    <x v="1924"/>
    <x v="35"/>
    <x v="1"/>
    <x v="129"/>
    <x v="217"/>
    <x v="124"/>
    <x v="0"/>
    <x v="0"/>
    <x v="0"/>
    <x v="0"/>
    <x v="2"/>
    <x v="2"/>
    <x v="1728"/>
    <x v="1924"/>
    <x v="0"/>
    <x v="1"/>
    <x v="1"/>
  </r>
  <r>
    <x v="1925"/>
    <x v="23"/>
    <x v="0"/>
    <x v="1356"/>
    <x v="1191"/>
    <x v="507"/>
    <x v="1"/>
    <x v="0"/>
    <x v="0"/>
    <x v="3"/>
    <x v="2"/>
    <x v="2"/>
    <x v="1729"/>
    <x v="1925"/>
    <x v="0"/>
    <x v="1"/>
    <x v="1"/>
  </r>
  <r>
    <x v="1926"/>
    <x v="36"/>
    <x v="0"/>
    <x v="1357"/>
    <x v="1192"/>
    <x v="62"/>
    <x v="1"/>
    <x v="0"/>
    <x v="0"/>
    <x v="0"/>
    <x v="3"/>
    <x v="0"/>
    <x v="1730"/>
    <x v="1926"/>
    <x v="1"/>
    <x v="1"/>
    <x v="1"/>
  </r>
  <r>
    <x v="1927"/>
    <x v="38"/>
    <x v="0"/>
    <x v="62"/>
    <x v="1193"/>
    <x v="329"/>
    <x v="0"/>
    <x v="0"/>
    <x v="0"/>
    <x v="3"/>
    <x v="2"/>
    <x v="2"/>
    <x v="1731"/>
    <x v="1927"/>
    <x v="0"/>
    <x v="1"/>
    <x v="1"/>
  </r>
  <r>
    <x v="1928"/>
    <x v="6"/>
    <x v="0"/>
    <x v="1358"/>
    <x v="149"/>
    <x v="237"/>
    <x v="0"/>
    <x v="0"/>
    <x v="0"/>
    <x v="0"/>
    <x v="2"/>
    <x v="2"/>
    <x v="1732"/>
    <x v="1928"/>
    <x v="1"/>
    <x v="1"/>
    <x v="1"/>
  </r>
  <r>
    <x v="1929"/>
    <x v="42"/>
    <x v="3"/>
    <x v="859"/>
    <x v="770"/>
    <x v="145"/>
    <x v="0"/>
    <x v="0"/>
    <x v="0"/>
    <x v="0"/>
    <x v="2"/>
    <x v="2"/>
    <x v="1733"/>
    <x v="1929"/>
    <x v="0"/>
    <x v="1"/>
    <x v="1"/>
  </r>
  <r>
    <x v="1930"/>
    <x v="42"/>
    <x v="0"/>
    <x v="1359"/>
    <x v="234"/>
    <x v="149"/>
    <x v="0"/>
    <x v="0"/>
    <x v="0"/>
    <x v="0"/>
    <x v="2"/>
    <x v="1"/>
    <x v="1734"/>
    <x v="1930"/>
    <x v="1"/>
    <x v="1"/>
    <x v="1"/>
  </r>
  <r>
    <x v="1931"/>
    <x v="42"/>
    <x v="0"/>
    <x v="1360"/>
    <x v="664"/>
    <x v="74"/>
    <x v="0"/>
    <x v="0"/>
    <x v="0"/>
    <x v="0"/>
    <x v="1"/>
    <x v="1"/>
    <x v="1735"/>
    <x v="1931"/>
    <x v="2"/>
    <x v="1"/>
    <x v="1"/>
  </r>
  <r>
    <x v="1932"/>
    <x v="26"/>
    <x v="0"/>
    <x v="79"/>
    <x v="1194"/>
    <x v="172"/>
    <x v="1"/>
    <x v="0"/>
    <x v="0"/>
    <x v="3"/>
    <x v="3"/>
    <x v="0"/>
    <x v="1736"/>
    <x v="1932"/>
    <x v="2"/>
    <x v="1"/>
    <x v="1"/>
  </r>
  <r>
    <x v="1933"/>
    <x v="20"/>
    <x v="1"/>
    <x v="91"/>
    <x v="497"/>
    <x v="412"/>
    <x v="0"/>
    <x v="1"/>
    <x v="0"/>
    <x v="3"/>
    <x v="2"/>
    <x v="1"/>
    <x v="1209"/>
    <x v="1933"/>
    <x v="2"/>
    <x v="1"/>
    <x v="1"/>
  </r>
  <r>
    <x v="1934"/>
    <x v="6"/>
    <x v="2"/>
    <x v="1361"/>
    <x v="649"/>
    <x v="244"/>
    <x v="0"/>
    <x v="0"/>
    <x v="0"/>
    <x v="0"/>
    <x v="3"/>
    <x v="2"/>
    <x v="1737"/>
    <x v="1934"/>
    <x v="0"/>
    <x v="1"/>
    <x v="1"/>
  </r>
  <r>
    <x v="1935"/>
    <x v="26"/>
    <x v="0"/>
    <x v="1362"/>
    <x v="1195"/>
    <x v="654"/>
    <x v="1"/>
    <x v="0"/>
    <x v="0"/>
    <x v="3"/>
    <x v="2"/>
    <x v="0"/>
    <x v="1738"/>
    <x v="1935"/>
    <x v="2"/>
    <x v="1"/>
    <x v="1"/>
  </r>
  <r>
    <x v="1936"/>
    <x v="41"/>
    <x v="15"/>
    <x v="1363"/>
    <x v="342"/>
    <x v="245"/>
    <x v="0"/>
    <x v="0"/>
    <x v="1"/>
    <x v="3"/>
    <x v="2"/>
    <x v="1"/>
    <x v="1739"/>
    <x v="1936"/>
    <x v="2"/>
    <x v="1"/>
    <x v="1"/>
  </r>
  <r>
    <x v="1937"/>
    <x v="4"/>
    <x v="0"/>
    <x v="11"/>
    <x v="215"/>
    <x v="372"/>
    <x v="0"/>
    <x v="0"/>
    <x v="0"/>
    <x v="0"/>
    <x v="0"/>
    <x v="2"/>
    <x v="1740"/>
    <x v="1937"/>
    <x v="2"/>
    <x v="1"/>
    <x v="1"/>
  </r>
  <r>
    <x v="1938"/>
    <x v="23"/>
    <x v="0"/>
    <x v="1364"/>
    <x v="1196"/>
    <x v="60"/>
    <x v="1"/>
    <x v="0"/>
    <x v="0"/>
    <x v="3"/>
    <x v="2"/>
    <x v="1"/>
    <x v="1741"/>
    <x v="1938"/>
    <x v="0"/>
    <x v="1"/>
    <x v="1"/>
  </r>
  <r>
    <x v="1939"/>
    <x v="40"/>
    <x v="3"/>
    <x v="137"/>
    <x v="595"/>
    <x v="167"/>
    <x v="1"/>
    <x v="0"/>
    <x v="0"/>
    <x v="3"/>
    <x v="0"/>
    <x v="2"/>
    <x v="1742"/>
    <x v="1939"/>
    <x v="0"/>
    <x v="1"/>
    <x v="1"/>
  </r>
  <r>
    <x v="1940"/>
    <x v="36"/>
    <x v="0"/>
    <x v="1365"/>
    <x v="1029"/>
    <x v="356"/>
    <x v="1"/>
    <x v="0"/>
    <x v="0"/>
    <x v="0"/>
    <x v="0"/>
    <x v="0"/>
    <x v="1743"/>
    <x v="1940"/>
    <x v="2"/>
    <x v="1"/>
    <x v="1"/>
  </r>
  <r>
    <x v="1941"/>
    <x v="39"/>
    <x v="14"/>
    <x v="1366"/>
    <x v="1197"/>
    <x v="174"/>
    <x v="0"/>
    <x v="1"/>
    <x v="0"/>
    <x v="3"/>
    <x v="2"/>
    <x v="2"/>
    <x v="1744"/>
    <x v="1941"/>
    <x v="2"/>
    <x v="1"/>
    <x v="1"/>
  </r>
  <r>
    <x v="1942"/>
    <x v="32"/>
    <x v="0"/>
    <x v="143"/>
    <x v="1080"/>
    <x v="52"/>
    <x v="0"/>
    <x v="0"/>
    <x v="0"/>
    <x v="3"/>
    <x v="0"/>
    <x v="2"/>
    <x v="1745"/>
    <x v="1942"/>
    <x v="0"/>
    <x v="1"/>
    <x v="1"/>
  </r>
  <r>
    <x v="1943"/>
    <x v="34"/>
    <x v="3"/>
    <x v="1367"/>
    <x v="199"/>
    <x v="169"/>
    <x v="0"/>
    <x v="0"/>
    <x v="0"/>
    <x v="3"/>
    <x v="0"/>
    <x v="1"/>
    <x v="467"/>
    <x v="1943"/>
    <x v="1"/>
    <x v="2"/>
    <x v="1"/>
  </r>
  <r>
    <x v="1944"/>
    <x v="3"/>
    <x v="3"/>
    <x v="101"/>
    <x v="1198"/>
    <x v="326"/>
    <x v="0"/>
    <x v="0"/>
    <x v="0"/>
    <x v="0"/>
    <x v="0"/>
    <x v="2"/>
    <x v="1746"/>
    <x v="1944"/>
    <x v="0"/>
    <x v="1"/>
    <x v="1"/>
  </r>
  <r>
    <x v="1945"/>
    <x v="34"/>
    <x v="7"/>
    <x v="1322"/>
    <x v="247"/>
    <x v="419"/>
    <x v="0"/>
    <x v="0"/>
    <x v="0"/>
    <x v="3"/>
    <x v="1"/>
    <x v="2"/>
    <x v="1747"/>
    <x v="1945"/>
    <x v="2"/>
    <x v="0"/>
    <x v="1"/>
  </r>
  <r>
    <x v="1946"/>
    <x v="17"/>
    <x v="0"/>
    <x v="1368"/>
    <x v="1170"/>
    <x v="330"/>
    <x v="1"/>
    <x v="0"/>
    <x v="0"/>
    <x v="0"/>
    <x v="0"/>
    <x v="1"/>
    <x v="1748"/>
    <x v="1946"/>
    <x v="1"/>
    <x v="1"/>
    <x v="1"/>
  </r>
  <r>
    <x v="1947"/>
    <x v="3"/>
    <x v="0"/>
    <x v="1369"/>
    <x v="1199"/>
    <x v="89"/>
    <x v="0"/>
    <x v="0"/>
    <x v="0"/>
    <x v="0"/>
    <x v="2"/>
    <x v="2"/>
    <x v="1749"/>
    <x v="1947"/>
    <x v="1"/>
    <x v="1"/>
    <x v="1"/>
  </r>
  <r>
    <x v="1948"/>
    <x v="23"/>
    <x v="0"/>
    <x v="1370"/>
    <x v="1038"/>
    <x v="213"/>
    <x v="1"/>
    <x v="0"/>
    <x v="0"/>
    <x v="3"/>
    <x v="0"/>
    <x v="1"/>
    <x v="1750"/>
    <x v="1948"/>
    <x v="1"/>
    <x v="1"/>
    <x v="1"/>
  </r>
  <r>
    <x v="1949"/>
    <x v="35"/>
    <x v="3"/>
    <x v="129"/>
    <x v="680"/>
    <x v="339"/>
    <x v="0"/>
    <x v="0"/>
    <x v="0"/>
    <x v="0"/>
    <x v="0"/>
    <x v="2"/>
    <x v="1751"/>
    <x v="1949"/>
    <x v="2"/>
    <x v="1"/>
    <x v="1"/>
  </r>
  <r>
    <x v="1950"/>
    <x v="31"/>
    <x v="1"/>
    <x v="1371"/>
    <x v="878"/>
    <x v="470"/>
    <x v="1"/>
    <x v="1"/>
    <x v="0"/>
    <x v="3"/>
    <x v="2"/>
    <x v="2"/>
    <x v="1752"/>
    <x v="1950"/>
    <x v="2"/>
    <x v="1"/>
    <x v="1"/>
  </r>
  <r>
    <x v="1951"/>
    <x v="44"/>
    <x v="3"/>
    <x v="1372"/>
    <x v="204"/>
    <x v="497"/>
    <x v="0"/>
    <x v="0"/>
    <x v="0"/>
    <x v="0"/>
    <x v="0"/>
    <x v="2"/>
    <x v="1753"/>
    <x v="1951"/>
    <x v="0"/>
    <x v="1"/>
    <x v="1"/>
  </r>
  <r>
    <x v="1952"/>
    <x v="26"/>
    <x v="0"/>
    <x v="1373"/>
    <x v="1200"/>
    <x v="555"/>
    <x v="1"/>
    <x v="0"/>
    <x v="0"/>
    <x v="3"/>
    <x v="0"/>
    <x v="0"/>
    <x v="1754"/>
    <x v="1952"/>
    <x v="2"/>
    <x v="1"/>
    <x v="1"/>
  </r>
  <r>
    <x v="1953"/>
    <x v="47"/>
    <x v="1"/>
    <x v="1374"/>
    <x v="44"/>
    <x v="47"/>
    <x v="1"/>
    <x v="0"/>
    <x v="0"/>
    <x v="0"/>
    <x v="2"/>
    <x v="2"/>
    <x v="1755"/>
    <x v="1953"/>
    <x v="2"/>
    <x v="1"/>
    <x v="1"/>
  </r>
  <r>
    <x v="1954"/>
    <x v="40"/>
    <x v="3"/>
    <x v="1375"/>
    <x v="105"/>
    <x v="337"/>
    <x v="1"/>
    <x v="0"/>
    <x v="0"/>
    <x v="3"/>
    <x v="0"/>
    <x v="2"/>
    <x v="1756"/>
    <x v="1954"/>
    <x v="0"/>
    <x v="1"/>
    <x v="1"/>
  </r>
  <r>
    <x v="1955"/>
    <x v="23"/>
    <x v="1"/>
    <x v="1376"/>
    <x v="1201"/>
    <x v="49"/>
    <x v="1"/>
    <x v="0"/>
    <x v="0"/>
    <x v="3"/>
    <x v="0"/>
    <x v="2"/>
    <x v="1741"/>
    <x v="1955"/>
    <x v="1"/>
    <x v="1"/>
    <x v="1"/>
  </r>
  <r>
    <x v="1956"/>
    <x v="36"/>
    <x v="0"/>
    <x v="1377"/>
    <x v="1097"/>
    <x v="655"/>
    <x v="1"/>
    <x v="0"/>
    <x v="0"/>
    <x v="0"/>
    <x v="2"/>
    <x v="0"/>
    <x v="1757"/>
    <x v="1956"/>
    <x v="1"/>
    <x v="1"/>
    <x v="1"/>
  </r>
  <r>
    <x v="1957"/>
    <x v="40"/>
    <x v="0"/>
    <x v="386"/>
    <x v="358"/>
    <x v="39"/>
    <x v="1"/>
    <x v="0"/>
    <x v="0"/>
    <x v="3"/>
    <x v="2"/>
    <x v="2"/>
    <x v="1758"/>
    <x v="1957"/>
    <x v="1"/>
    <x v="1"/>
    <x v="1"/>
  </r>
  <r>
    <x v="1958"/>
    <x v="40"/>
    <x v="2"/>
    <x v="32"/>
    <x v="524"/>
    <x v="127"/>
    <x v="1"/>
    <x v="0"/>
    <x v="0"/>
    <x v="3"/>
    <x v="1"/>
    <x v="2"/>
    <x v="1759"/>
    <x v="1958"/>
    <x v="0"/>
    <x v="1"/>
    <x v="1"/>
  </r>
  <r>
    <x v="1959"/>
    <x v="6"/>
    <x v="1"/>
    <x v="207"/>
    <x v="838"/>
    <x v="195"/>
    <x v="0"/>
    <x v="0"/>
    <x v="0"/>
    <x v="0"/>
    <x v="0"/>
    <x v="1"/>
    <x v="1760"/>
    <x v="1959"/>
    <x v="0"/>
    <x v="1"/>
    <x v="1"/>
  </r>
  <r>
    <x v="1960"/>
    <x v="34"/>
    <x v="3"/>
    <x v="1378"/>
    <x v="500"/>
    <x v="374"/>
    <x v="0"/>
    <x v="0"/>
    <x v="0"/>
    <x v="3"/>
    <x v="2"/>
    <x v="2"/>
    <x v="1761"/>
    <x v="1960"/>
    <x v="0"/>
    <x v="1"/>
    <x v="1"/>
  </r>
  <r>
    <x v="1961"/>
    <x v="23"/>
    <x v="0"/>
    <x v="1"/>
    <x v="1202"/>
    <x v="18"/>
    <x v="1"/>
    <x v="0"/>
    <x v="0"/>
    <x v="3"/>
    <x v="2"/>
    <x v="2"/>
    <x v="1762"/>
    <x v="1961"/>
    <x v="1"/>
    <x v="1"/>
    <x v="1"/>
  </r>
  <r>
    <x v="1962"/>
    <x v="39"/>
    <x v="1"/>
    <x v="1379"/>
    <x v="235"/>
    <x v="145"/>
    <x v="0"/>
    <x v="1"/>
    <x v="0"/>
    <x v="3"/>
    <x v="0"/>
    <x v="2"/>
    <x v="585"/>
    <x v="1962"/>
    <x v="2"/>
    <x v="1"/>
    <x v="1"/>
  </r>
  <r>
    <x v="1963"/>
    <x v="44"/>
    <x v="1"/>
    <x v="1380"/>
    <x v="191"/>
    <x v="184"/>
    <x v="0"/>
    <x v="0"/>
    <x v="0"/>
    <x v="3"/>
    <x v="1"/>
    <x v="1"/>
    <x v="1763"/>
    <x v="1963"/>
    <x v="0"/>
    <x v="2"/>
    <x v="1"/>
  </r>
  <r>
    <x v="1964"/>
    <x v="35"/>
    <x v="0"/>
    <x v="1381"/>
    <x v="619"/>
    <x v="178"/>
    <x v="0"/>
    <x v="0"/>
    <x v="0"/>
    <x v="0"/>
    <x v="0"/>
    <x v="1"/>
    <x v="1526"/>
    <x v="1964"/>
    <x v="2"/>
    <x v="1"/>
    <x v="1"/>
  </r>
  <r>
    <x v="1965"/>
    <x v="45"/>
    <x v="5"/>
    <x v="1382"/>
    <x v="157"/>
    <x v="544"/>
    <x v="1"/>
    <x v="0"/>
    <x v="0"/>
    <x v="0"/>
    <x v="0"/>
    <x v="2"/>
    <x v="1764"/>
    <x v="1965"/>
    <x v="2"/>
    <x v="0"/>
    <x v="1"/>
  </r>
  <r>
    <x v="1966"/>
    <x v="45"/>
    <x v="3"/>
    <x v="1383"/>
    <x v="765"/>
    <x v="122"/>
    <x v="1"/>
    <x v="0"/>
    <x v="0"/>
    <x v="0"/>
    <x v="2"/>
    <x v="2"/>
    <x v="1765"/>
    <x v="1966"/>
    <x v="0"/>
    <x v="2"/>
    <x v="1"/>
  </r>
  <r>
    <x v="1967"/>
    <x v="41"/>
    <x v="4"/>
    <x v="1384"/>
    <x v="217"/>
    <x v="33"/>
    <x v="0"/>
    <x v="0"/>
    <x v="1"/>
    <x v="3"/>
    <x v="0"/>
    <x v="1"/>
    <x v="1766"/>
    <x v="1967"/>
    <x v="0"/>
    <x v="1"/>
    <x v="1"/>
  </r>
  <r>
    <x v="1968"/>
    <x v="20"/>
    <x v="0"/>
    <x v="1385"/>
    <x v="42"/>
    <x v="67"/>
    <x v="0"/>
    <x v="1"/>
    <x v="0"/>
    <x v="3"/>
    <x v="2"/>
    <x v="2"/>
    <x v="1767"/>
    <x v="1968"/>
    <x v="2"/>
    <x v="1"/>
    <x v="1"/>
  </r>
  <r>
    <x v="1969"/>
    <x v="39"/>
    <x v="15"/>
    <x v="1386"/>
    <x v="181"/>
    <x v="95"/>
    <x v="0"/>
    <x v="1"/>
    <x v="0"/>
    <x v="3"/>
    <x v="2"/>
    <x v="2"/>
    <x v="1768"/>
    <x v="1969"/>
    <x v="1"/>
    <x v="1"/>
    <x v="1"/>
  </r>
  <r>
    <x v="1970"/>
    <x v="38"/>
    <x v="3"/>
    <x v="1387"/>
    <x v="1203"/>
    <x v="176"/>
    <x v="0"/>
    <x v="0"/>
    <x v="0"/>
    <x v="3"/>
    <x v="1"/>
    <x v="2"/>
    <x v="1769"/>
    <x v="1970"/>
    <x v="1"/>
    <x v="1"/>
    <x v="1"/>
  </r>
  <r>
    <x v="1971"/>
    <x v="21"/>
    <x v="3"/>
    <x v="74"/>
    <x v="105"/>
    <x v="614"/>
    <x v="1"/>
    <x v="0"/>
    <x v="1"/>
    <x v="1"/>
    <x v="2"/>
    <x v="2"/>
    <x v="1770"/>
    <x v="1971"/>
    <x v="1"/>
    <x v="1"/>
    <x v="1"/>
  </r>
  <r>
    <x v="1972"/>
    <x v="26"/>
    <x v="0"/>
    <x v="1388"/>
    <x v="966"/>
    <x v="223"/>
    <x v="1"/>
    <x v="0"/>
    <x v="0"/>
    <x v="3"/>
    <x v="2"/>
    <x v="0"/>
    <x v="1771"/>
    <x v="1972"/>
    <x v="1"/>
    <x v="1"/>
    <x v="1"/>
  </r>
  <r>
    <x v="1973"/>
    <x v="47"/>
    <x v="3"/>
    <x v="1389"/>
    <x v="812"/>
    <x v="112"/>
    <x v="1"/>
    <x v="0"/>
    <x v="0"/>
    <x v="0"/>
    <x v="2"/>
    <x v="2"/>
    <x v="1772"/>
    <x v="1973"/>
    <x v="2"/>
    <x v="1"/>
    <x v="1"/>
  </r>
  <r>
    <x v="1974"/>
    <x v="45"/>
    <x v="3"/>
    <x v="1390"/>
    <x v="1021"/>
    <x v="102"/>
    <x v="1"/>
    <x v="0"/>
    <x v="0"/>
    <x v="0"/>
    <x v="2"/>
    <x v="2"/>
    <x v="1773"/>
    <x v="1974"/>
    <x v="2"/>
    <x v="1"/>
    <x v="1"/>
  </r>
  <r>
    <x v="1975"/>
    <x v="41"/>
    <x v="8"/>
    <x v="1391"/>
    <x v="1204"/>
    <x v="320"/>
    <x v="0"/>
    <x v="0"/>
    <x v="1"/>
    <x v="3"/>
    <x v="1"/>
    <x v="2"/>
    <x v="714"/>
    <x v="1975"/>
    <x v="2"/>
    <x v="1"/>
    <x v="1"/>
  </r>
  <r>
    <x v="1976"/>
    <x v="45"/>
    <x v="0"/>
    <x v="54"/>
    <x v="264"/>
    <x v="206"/>
    <x v="1"/>
    <x v="0"/>
    <x v="0"/>
    <x v="0"/>
    <x v="2"/>
    <x v="2"/>
    <x v="1774"/>
    <x v="1976"/>
    <x v="0"/>
    <x v="1"/>
    <x v="1"/>
  </r>
  <r>
    <x v="1977"/>
    <x v="45"/>
    <x v="0"/>
    <x v="1392"/>
    <x v="844"/>
    <x v="197"/>
    <x v="1"/>
    <x v="0"/>
    <x v="0"/>
    <x v="0"/>
    <x v="2"/>
    <x v="2"/>
    <x v="1775"/>
    <x v="1977"/>
    <x v="0"/>
    <x v="1"/>
    <x v="1"/>
  </r>
  <r>
    <x v="1978"/>
    <x v="45"/>
    <x v="2"/>
    <x v="1393"/>
    <x v="570"/>
    <x v="283"/>
    <x v="1"/>
    <x v="0"/>
    <x v="0"/>
    <x v="0"/>
    <x v="1"/>
    <x v="2"/>
    <x v="1776"/>
    <x v="1978"/>
    <x v="2"/>
    <x v="1"/>
    <x v="1"/>
  </r>
  <r>
    <x v="1979"/>
    <x v="45"/>
    <x v="3"/>
    <x v="1394"/>
    <x v="477"/>
    <x v="544"/>
    <x v="1"/>
    <x v="0"/>
    <x v="0"/>
    <x v="0"/>
    <x v="2"/>
    <x v="2"/>
    <x v="1777"/>
    <x v="1979"/>
    <x v="1"/>
    <x v="1"/>
    <x v="1"/>
  </r>
  <r>
    <x v="1980"/>
    <x v="20"/>
    <x v="0"/>
    <x v="1395"/>
    <x v="4"/>
    <x v="82"/>
    <x v="0"/>
    <x v="1"/>
    <x v="0"/>
    <x v="3"/>
    <x v="0"/>
    <x v="2"/>
    <x v="1778"/>
    <x v="1980"/>
    <x v="2"/>
    <x v="1"/>
    <x v="1"/>
  </r>
  <r>
    <x v="1981"/>
    <x v="40"/>
    <x v="1"/>
    <x v="1396"/>
    <x v="675"/>
    <x v="93"/>
    <x v="1"/>
    <x v="0"/>
    <x v="0"/>
    <x v="3"/>
    <x v="2"/>
    <x v="2"/>
    <x v="1779"/>
    <x v="1981"/>
    <x v="0"/>
    <x v="1"/>
    <x v="1"/>
  </r>
  <r>
    <x v="1982"/>
    <x v="20"/>
    <x v="3"/>
    <x v="1397"/>
    <x v="436"/>
    <x v="89"/>
    <x v="0"/>
    <x v="1"/>
    <x v="0"/>
    <x v="3"/>
    <x v="2"/>
    <x v="2"/>
    <x v="1780"/>
    <x v="1982"/>
    <x v="1"/>
    <x v="1"/>
    <x v="1"/>
  </r>
  <r>
    <x v="1983"/>
    <x v="42"/>
    <x v="0"/>
    <x v="1398"/>
    <x v="1205"/>
    <x v="315"/>
    <x v="0"/>
    <x v="0"/>
    <x v="0"/>
    <x v="0"/>
    <x v="2"/>
    <x v="2"/>
    <x v="1781"/>
    <x v="1983"/>
    <x v="1"/>
    <x v="1"/>
    <x v="1"/>
  </r>
  <r>
    <x v="1984"/>
    <x v="31"/>
    <x v="6"/>
    <x v="790"/>
    <x v="304"/>
    <x v="336"/>
    <x v="1"/>
    <x v="1"/>
    <x v="0"/>
    <x v="3"/>
    <x v="2"/>
    <x v="1"/>
    <x v="1782"/>
    <x v="1984"/>
    <x v="0"/>
    <x v="2"/>
    <x v="1"/>
  </r>
  <r>
    <x v="1985"/>
    <x v="39"/>
    <x v="14"/>
    <x v="19"/>
    <x v="1084"/>
    <x v="361"/>
    <x v="0"/>
    <x v="1"/>
    <x v="0"/>
    <x v="3"/>
    <x v="2"/>
    <x v="2"/>
    <x v="1783"/>
    <x v="1985"/>
    <x v="1"/>
    <x v="1"/>
    <x v="1"/>
  </r>
  <r>
    <x v="1986"/>
    <x v="39"/>
    <x v="15"/>
    <x v="299"/>
    <x v="1206"/>
    <x v="633"/>
    <x v="0"/>
    <x v="1"/>
    <x v="0"/>
    <x v="3"/>
    <x v="2"/>
    <x v="2"/>
    <x v="1784"/>
    <x v="1986"/>
    <x v="2"/>
    <x v="1"/>
    <x v="1"/>
  </r>
  <r>
    <x v="1987"/>
    <x v="45"/>
    <x v="1"/>
    <x v="1399"/>
    <x v="629"/>
    <x v="85"/>
    <x v="1"/>
    <x v="0"/>
    <x v="0"/>
    <x v="0"/>
    <x v="0"/>
    <x v="1"/>
    <x v="1785"/>
    <x v="1987"/>
    <x v="2"/>
    <x v="1"/>
    <x v="1"/>
  </r>
  <r>
    <x v="1988"/>
    <x v="39"/>
    <x v="3"/>
    <x v="78"/>
    <x v="1207"/>
    <x v="40"/>
    <x v="0"/>
    <x v="1"/>
    <x v="0"/>
    <x v="3"/>
    <x v="0"/>
    <x v="2"/>
    <x v="229"/>
    <x v="1988"/>
    <x v="0"/>
    <x v="1"/>
    <x v="1"/>
  </r>
  <r>
    <x v="1989"/>
    <x v="47"/>
    <x v="6"/>
    <x v="1400"/>
    <x v="854"/>
    <x v="473"/>
    <x v="1"/>
    <x v="0"/>
    <x v="0"/>
    <x v="0"/>
    <x v="2"/>
    <x v="2"/>
    <x v="1786"/>
    <x v="1989"/>
    <x v="1"/>
    <x v="1"/>
    <x v="1"/>
  </r>
  <r>
    <x v="1990"/>
    <x v="6"/>
    <x v="3"/>
    <x v="543"/>
    <x v="680"/>
    <x v="149"/>
    <x v="0"/>
    <x v="0"/>
    <x v="0"/>
    <x v="0"/>
    <x v="2"/>
    <x v="1"/>
    <x v="543"/>
    <x v="1990"/>
    <x v="0"/>
    <x v="1"/>
    <x v="1"/>
  </r>
  <r>
    <x v="1991"/>
    <x v="6"/>
    <x v="4"/>
    <x v="1401"/>
    <x v="1208"/>
    <x v="336"/>
    <x v="0"/>
    <x v="0"/>
    <x v="0"/>
    <x v="0"/>
    <x v="0"/>
    <x v="1"/>
    <x v="1787"/>
    <x v="1991"/>
    <x v="1"/>
    <x v="2"/>
    <x v="1"/>
  </r>
  <r>
    <x v="1992"/>
    <x v="42"/>
    <x v="3"/>
    <x v="1402"/>
    <x v="1209"/>
    <x v="249"/>
    <x v="0"/>
    <x v="0"/>
    <x v="0"/>
    <x v="0"/>
    <x v="2"/>
    <x v="2"/>
    <x v="1788"/>
    <x v="1992"/>
    <x v="2"/>
    <x v="2"/>
    <x v="1"/>
  </r>
  <r>
    <x v="1993"/>
    <x v="31"/>
    <x v="0"/>
    <x v="1116"/>
    <x v="11"/>
    <x v="186"/>
    <x v="1"/>
    <x v="1"/>
    <x v="0"/>
    <x v="3"/>
    <x v="0"/>
    <x v="1"/>
    <x v="1789"/>
    <x v="1993"/>
    <x v="0"/>
    <x v="1"/>
    <x v="1"/>
  </r>
  <r>
    <x v="1994"/>
    <x v="31"/>
    <x v="0"/>
    <x v="1403"/>
    <x v="1210"/>
    <x v="249"/>
    <x v="1"/>
    <x v="1"/>
    <x v="0"/>
    <x v="3"/>
    <x v="0"/>
    <x v="2"/>
    <x v="1790"/>
    <x v="1994"/>
    <x v="0"/>
    <x v="1"/>
    <x v="1"/>
  </r>
  <r>
    <x v="1995"/>
    <x v="31"/>
    <x v="2"/>
    <x v="1404"/>
    <x v="276"/>
    <x v="419"/>
    <x v="1"/>
    <x v="1"/>
    <x v="0"/>
    <x v="3"/>
    <x v="1"/>
    <x v="2"/>
    <x v="1791"/>
    <x v="1995"/>
    <x v="2"/>
    <x v="1"/>
    <x v="1"/>
  </r>
  <r>
    <x v="1996"/>
    <x v="31"/>
    <x v="3"/>
    <x v="228"/>
    <x v="1211"/>
    <x v="212"/>
    <x v="1"/>
    <x v="1"/>
    <x v="0"/>
    <x v="3"/>
    <x v="2"/>
    <x v="2"/>
    <x v="1792"/>
    <x v="1996"/>
    <x v="0"/>
    <x v="1"/>
    <x v="1"/>
  </r>
  <r>
    <x v="1997"/>
    <x v="31"/>
    <x v="2"/>
    <x v="1405"/>
    <x v="1040"/>
    <x v="106"/>
    <x v="1"/>
    <x v="1"/>
    <x v="0"/>
    <x v="3"/>
    <x v="2"/>
    <x v="1"/>
    <x v="1793"/>
    <x v="1997"/>
    <x v="0"/>
    <x v="1"/>
    <x v="1"/>
  </r>
  <r>
    <x v="1998"/>
    <x v="45"/>
    <x v="1"/>
    <x v="394"/>
    <x v="1212"/>
    <x v="169"/>
    <x v="1"/>
    <x v="0"/>
    <x v="0"/>
    <x v="0"/>
    <x v="0"/>
    <x v="1"/>
    <x v="1794"/>
    <x v="1998"/>
    <x v="0"/>
    <x v="1"/>
    <x v="1"/>
  </r>
  <r>
    <x v="1999"/>
    <x v="47"/>
    <x v="0"/>
    <x v="1406"/>
    <x v="1213"/>
    <x v="186"/>
    <x v="1"/>
    <x v="0"/>
    <x v="0"/>
    <x v="0"/>
    <x v="2"/>
    <x v="1"/>
    <x v="1795"/>
    <x v="1999"/>
    <x v="2"/>
    <x v="1"/>
    <x v="1"/>
  </r>
  <r>
    <x v="2000"/>
    <x v="21"/>
    <x v="1"/>
    <x v="1407"/>
    <x v="1214"/>
    <x v="34"/>
    <x v="1"/>
    <x v="0"/>
    <x v="1"/>
    <x v="1"/>
    <x v="1"/>
    <x v="1"/>
    <x v="1796"/>
    <x v="2000"/>
    <x v="2"/>
    <x v="1"/>
    <x v="1"/>
  </r>
  <r>
    <x v="2001"/>
    <x v="45"/>
    <x v="1"/>
    <x v="1408"/>
    <x v="361"/>
    <x v="69"/>
    <x v="1"/>
    <x v="0"/>
    <x v="0"/>
    <x v="0"/>
    <x v="2"/>
    <x v="2"/>
    <x v="1797"/>
    <x v="2001"/>
    <x v="1"/>
    <x v="1"/>
    <x v="1"/>
  </r>
  <r>
    <x v="2002"/>
    <x v="45"/>
    <x v="1"/>
    <x v="416"/>
    <x v="699"/>
    <x v="34"/>
    <x v="1"/>
    <x v="0"/>
    <x v="0"/>
    <x v="0"/>
    <x v="2"/>
    <x v="1"/>
    <x v="1798"/>
    <x v="2002"/>
    <x v="2"/>
    <x v="1"/>
    <x v="1"/>
  </r>
  <r>
    <x v="2003"/>
    <x v="6"/>
    <x v="3"/>
    <x v="1409"/>
    <x v="127"/>
    <x v="49"/>
    <x v="0"/>
    <x v="0"/>
    <x v="0"/>
    <x v="0"/>
    <x v="0"/>
    <x v="2"/>
    <x v="1799"/>
    <x v="2003"/>
    <x v="1"/>
    <x v="1"/>
    <x v="1"/>
  </r>
  <r>
    <x v="2004"/>
    <x v="6"/>
    <x v="0"/>
    <x v="1410"/>
    <x v="82"/>
    <x v="507"/>
    <x v="0"/>
    <x v="0"/>
    <x v="0"/>
    <x v="0"/>
    <x v="0"/>
    <x v="2"/>
    <x v="1800"/>
    <x v="2004"/>
    <x v="0"/>
    <x v="1"/>
    <x v="1"/>
  </r>
  <r>
    <x v="2005"/>
    <x v="47"/>
    <x v="2"/>
    <x v="61"/>
    <x v="1026"/>
    <x v="319"/>
    <x v="1"/>
    <x v="0"/>
    <x v="0"/>
    <x v="0"/>
    <x v="3"/>
    <x v="2"/>
    <x v="1801"/>
    <x v="2005"/>
    <x v="0"/>
    <x v="1"/>
    <x v="1"/>
  </r>
  <r>
    <x v="2006"/>
    <x v="20"/>
    <x v="0"/>
    <x v="1411"/>
    <x v="1215"/>
    <x v="544"/>
    <x v="0"/>
    <x v="1"/>
    <x v="0"/>
    <x v="3"/>
    <x v="1"/>
    <x v="2"/>
    <x v="1802"/>
    <x v="2006"/>
    <x v="0"/>
    <x v="1"/>
    <x v="1"/>
  </r>
  <r>
    <x v="2007"/>
    <x v="6"/>
    <x v="3"/>
    <x v="1412"/>
    <x v="809"/>
    <x v="206"/>
    <x v="0"/>
    <x v="0"/>
    <x v="0"/>
    <x v="0"/>
    <x v="1"/>
    <x v="2"/>
    <x v="1803"/>
    <x v="2007"/>
    <x v="1"/>
    <x v="1"/>
    <x v="1"/>
  </r>
  <r>
    <x v="2008"/>
    <x v="35"/>
    <x v="14"/>
    <x v="1413"/>
    <x v="1216"/>
    <x v="45"/>
    <x v="0"/>
    <x v="0"/>
    <x v="0"/>
    <x v="0"/>
    <x v="1"/>
    <x v="2"/>
    <x v="1804"/>
    <x v="2008"/>
    <x v="0"/>
    <x v="1"/>
    <x v="1"/>
  </r>
  <r>
    <x v="2009"/>
    <x v="38"/>
    <x v="0"/>
    <x v="336"/>
    <x v="1217"/>
    <x v="198"/>
    <x v="0"/>
    <x v="0"/>
    <x v="0"/>
    <x v="3"/>
    <x v="3"/>
    <x v="2"/>
    <x v="1805"/>
    <x v="2009"/>
    <x v="2"/>
    <x v="1"/>
    <x v="1"/>
  </r>
  <r>
    <x v="2010"/>
    <x v="47"/>
    <x v="1"/>
    <x v="254"/>
    <x v="711"/>
    <x v="206"/>
    <x v="1"/>
    <x v="0"/>
    <x v="0"/>
    <x v="0"/>
    <x v="2"/>
    <x v="2"/>
    <x v="1806"/>
    <x v="2010"/>
    <x v="1"/>
    <x v="1"/>
    <x v="1"/>
  </r>
  <r>
    <x v="2011"/>
    <x v="40"/>
    <x v="6"/>
    <x v="187"/>
    <x v="497"/>
    <x v="78"/>
    <x v="1"/>
    <x v="0"/>
    <x v="0"/>
    <x v="3"/>
    <x v="1"/>
    <x v="2"/>
    <x v="1807"/>
    <x v="2011"/>
    <x v="1"/>
    <x v="2"/>
    <x v="1"/>
  </r>
  <r>
    <x v="2012"/>
    <x v="4"/>
    <x v="1"/>
    <x v="1414"/>
    <x v="1218"/>
    <x v="425"/>
    <x v="0"/>
    <x v="0"/>
    <x v="0"/>
    <x v="0"/>
    <x v="3"/>
    <x v="1"/>
    <x v="1808"/>
    <x v="2012"/>
    <x v="1"/>
    <x v="1"/>
    <x v="1"/>
  </r>
  <r>
    <x v="2013"/>
    <x v="6"/>
    <x v="1"/>
    <x v="1415"/>
    <x v="26"/>
    <x v="540"/>
    <x v="0"/>
    <x v="0"/>
    <x v="0"/>
    <x v="0"/>
    <x v="0"/>
    <x v="2"/>
    <x v="1809"/>
    <x v="2013"/>
    <x v="1"/>
    <x v="2"/>
    <x v="1"/>
  </r>
  <r>
    <x v="2014"/>
    <x v="43"/>
    <x v="0"/>
    <x v="1416"/>
    <x v="47"/>
    <x v="656"/>
    <x v="0"/>
    <x v="0"/>
    <x v="0"/>
    <x v="0"/>
    <x v="0"/>
    <x v="0"/>
    <x v="1810"/>
    <x v="2014"/>
    <x v="0"/>
    <x v="1"/>
    <x v="1"/>
  </r>
  <r>
    <x v="2015"/>
    <x v="31"/>
    <x v="3"/>
    <x v="1369"/>
    <x v="1219"/>
    <x v="21"/>
    <x v="1"/>
    <x v="1"/>
    <x v="0"/>
    <x v="3"/>
    <x v="1"/>
    <x v="1"/>
    <x v="1792"/>
    <x v="2015"/>
    <x v="2"/>
    <x v="1"/>
    <x v="1"/>
  </r>
  <r>
    <x v="2016"/>
    <x v="44"/>
    <x v="8"/>
    <x v="1417"/>
    <x v="401"/>
    <x v="280"/>
    <x v="0"/>
    <x v="0"/>
    <x v="0"/>
    <x v="3"/>
    <x v="1"/>
    <x v="2"/>
    <x v="1811"/>
    <x v="2016"/>
    <x v="1"/>
    <x v="1"/>
    <x v="1"/>
  </r>
  <r>
    <x v="2017"/>
    <x v="44"/>
    <x v="2"/>
    <x v="61"/>
    <x v="397"/>
    <x v="334"/>
    <x v="0"/>
    <x v="0"/>
    <x v="0"/>
    <x v="3"/>
    <x v="1"/>
    <x v="1"/>
    <x v="1812"/>
    <x v="2017"/>
    <x v="0"/>
    <x v="1"/>
    <x v="1"/>
  </r>
  <r>
    <x v="2018"/>
    <x v="31"/>
    <x v="1"/>
    <x v="1418"/>
    <x v="2"/>
    <x v="577"/>
    <x v="1"/>
    <x v="1"/>
    <x v="0"/>
    <x v="3"/>
    <x v="0"/>
    <x v="2"/>
    <x v="1813"/>
    <x v="2018"/>
    <x v="0"/>
    <x v="1"/>
    <x v="1"/>
  </r>
  <r>
    <x v="2019"/>
    <x v="23"/>
    <x v="1"/>
    <x v="1419"/>
    <x v="1155"/>
    <x v="212"/>
    <x v="1"/>
    <x v="0"/>
    <x v="0"/>
    <x v="3"/>
    <x v="3"/>
    <x v="2"/>
    <x v="1814"/>
    <x v="2019"/>
    <x v="2"/>
    <x v="1"/>
    <x v="1"/>
  </r>
  <r>
    <x v="2020"/>
    <x v="43"/>
    <x v="1"/>
    <x v="1276"/>
    <x v="1"/>
    <x v="464"/>
    <x v="0"/>
    <x v="0"/>
    <x v="0"/>
    <x v="0"/>
    <x v="0"/>
    <x v="0"/>
    <x v="1815"/>
    <x v="2020"/>
    <x v="0"/>
    <x v="1"/>
    <x v="1"/>
  </r>
  <r>
    <x v="2021"/>
    <x v="42"/>
    <x v="0"/>
    <x v="1420"/>
    <x v="1220"/>
    <x v="237"/>
    <x v="0"/>
    <x v="0"/>
    <x v="0"/>
    <x v="0"/>
    <x v="2"/>
    <x v="2"/>
    <x v="1816"/>
    <x v="2021"/>
    <x v="2"/>
    <x v="1"/>
    <x v="1"/>
  </r>
  <r>
    <x v="2022"/>
    <x v="38"/>
    <x v="0"/>
    <x v="1421"/>
    <x v="1221"/>
    <x v="237"/>
    <x v="0"/>
    <x v="0"/>
    <x v="0"/>
    <x v="3"/>
    <x v="3"/>
    <x v="2"/>
    <x v="1817"/>
    <x v="2022"/>
    <x v="0"/>
    <x v="1"/>
    <x v="1"/>
  </r>
  <r>
    <x v="2023"/>
    <x v="40"/>
    <x v="3"/>
    <x v="1422"/>
    <x v="345"/>
    <x v="171"/>
    <x v="1"/>
    <x v="0"/>
    <x v="0"/>
    <x v="3"/>
    <x v="2"/>
    <x v="2"/>
    <x v="1818"/>
    <x v="2023"/>
    <x v="1"/>
    <x v="1"/>
    <x v="1"/>
  </r>
  <r>
    <x v="2024"/>
    <x v="43"/>
    <x v="1"/>
    <x v="1423"/>
    <x v="1222"/>
    <x v="207"/>
    <x v="0"/>
    <x v="0"/>
    <x v="0"/>
    <x v="0"/>
    <x v="1"/>
    <x v="0"/>
    <x v="1819"/>
    <x v="2024"/>
    <x v="0"/>
    <x v="1"/>
    <x v="1"/>
  </r>
  <r>
    <x v="2025"/>
    <x v="45"/>
    <x v="0"/>
    <x v="1424"/>
    <x v="1035"/>
    <x v="95"/>
    <x v="1"/>
    <x v="0"/>
    <x v="0"/>
    <x v="0"/>
    <x v="0"/>
    <x v="2"/>
    <x v="1820"/>
    <x v="2025"/>
    <x v="2"/>
    <x v="1"/>
    <x v="1"/>
  </r>
  <r>
    <x v="2026"/>
    <x v="43"/>
    <x v="3"/>
    <x v="1425"/>
    <x v="1023"/>
    <x v="102"/>
    <x v="0"/>
    <x v="1"/>
    <x v="0"/>
    <x v="3"/>
    <x v="2"/>
    <x v="2"/>
    <x v="1821"/>
    <x v="2026"/>
    <x v="2"/>
    <x v="1"/>
    <x v="1"/>
  </r>
  <r>
    <x v="2027"/>
    <x v="45"/>
    <x v="3"/>
    <x v="1426"/>
    <x v="391"/>
    <x v="280"/>
    <x v="1"/>
    <x v="0"/>
    <x v="0"/>
    <x v="0"/>
    <x v="3"/>
    <x v="2"/>
    <x v="1822"/>
    <x v="2027"/>
    <x v="2"/>
    <x v="1"/>
    <x v="1"/>
  </r>
  <r>
    <x v="2028"/>
    <x v="45"/>
    <x v="0"/>
    <x v="62"/>
    <x v="454"/>
    <x v="470"/>
    <x v="1"/>
    <x v="0"/>
    <x v="0"/>
    <x v="0"/>
    <x v="1"/>
    <x v="2"/>
    <x v="1823"/>
    <x v="2028"/>
    <x v="2"/>
    <x v="1"/>
    <x v="1"/>
  </r>
  <r>
    <x v="2029"/>
    <x v="35"/>
    <x v="2"/>
    <x v="1427"/>
    <x v="702"/>
    <x v="375"/>
    <x v="0"/>
    <x v="0"/>
    <x v="0"/>
    <x v="0"/>
    <x v="0"/>
    <x v="2"/>
    <x v="1824"/>
    <x v="2029"/>
    <x v="2"/>
    <x v="1"/>
    <x v="1"/>
  </r>
  <r>
    <x v="2030"/>
    <x v="21"/>
    <x v="1"/>
    <x v="1428"/>
    <x v="389"/>
    <x v="122"/>
    <x v="1"/>
    <x v="0"/>
    <x v="1"/>
    <x v="1"/>
    <x v="1"/>
    <x v="2"/>
    <x v="1825"/>
    <x v="2030"/>
    <x v="1"/>
    <x v="1"/>
    <x v="1"/>
  </r>
  <r>
    <x v="2031"/>
    <x v="45"/>
    <x v="4"/>
    <x v="1429"/>
    <x v="1223"/>
    <x v="219"/>
    <x v="1"/>
    <x v="0"/>
    <x v="0"/>
    <x v="0"/>
    <x v="1"/>
    <x v="2"/>
    <x v="1826"/>
    <x v="2031"/>
    <x v="0"/>
    <x v="2"/>
    <x v="1"/>
  </r>
  <r>
    <x v="2032"/>
    <x v="20"/>
    <x v="0"/>
    <x v="1430"/>
    <x v="438"/>
    <x v="637"/>
    <x v="0"/>
    <x v="1"/>
    <x v="0"/>
    <x v="3"/>
    <x v="1"/>
    <x v="1"/>
    <x v="1827"/>
    <x v="2032"/>
    <x v="0"/>
    <x v="0"/>
    <x v="1"/>
  </r>
  <r>
    <x v="2033"/>
    <x v="20"/>
    <x v="3"/>
    <x v="770"/>
    <x v="755"/>
    <x v="334"/>
    <x v="0"/>
    <x v="1"/>
    <x v="0"/>
    <x v="3"/>
    <x v="1"/>
    <x v="1"/>
    <x v="1828"/>
    <x v="2033"/>
    <x v="0"/>
    <x v="2"/>
    <x v="1"/>
  </r>
  <r>
    <x v="2034"/>
    <x v="44"/>
    <x v="1"/>
    <x v="1431"/>
    <x v="408"/>
    <x v="144"/>
    <x v="0"/>
    <x v="0"/>
    <x v="0"/>
    <x v="3"/>
    <x v="0"/>
    <x v="2"/>
    <x v="1829"/>
    <x v="2034"/>
    <x v="0"/>
    <x v="1"/>
    <x v="1"/>
  </r>
  <r>
    <x v="2035"/>
    <x v="44"/>
    <x v="1"/>
    <x v="1432"/>
    <x v="386"/>
    <x v="352"/>
    <x v="0"/>
    <x v="0"/>
    <x v="0"/>
    <x v="3"/>
    <x v="3"/>
    <x v="2"/>
    <x v="1830"/>
    <x v="2035"/>
    <x v="0"/>
    <x v="1"/>
    <x v="1"/>
  </r>
  <r>
    <x v="2036"/>
    <x v="44"/>
    <x v="1"/>
    <x v="616"/>
    <x v="388"/>
    <x v="614"/>
    <x v="0"/>
    <x v="0"/>
    <x v="0"/>
    <x v="3"/>
    <x v="2"/>
    <x v="2"/>
    <x v="1831"/>
    <x v="2036"/>
    <x v="0"/>
    <x v="1"/>
    <x v="1"/>
  </r>
  <r>
    <x v="2037"/>
    <x v="21"/>
    <x v="3"/>
    <x v="223"/>
    <x v="1224"/>
    <x v="251"/>
    <x v="0"/>
    <x v="0"/>
    <x v="1"/>
    <x v="3"/>
    <x v="1"/>
    <x v="2"/>
    <x v="1832"/>
    <x v="2037"/>
    <x v="0"/>
    <x v="1"/>
    <x v="1"/>
  </r>
  <r>
    <x v="2038"/>
    <x v="39"/>
    <x v="1"/>
    <x v="1276"/>
    <x v="1225"/>
    <x v="3"/>
    <x v="0"/>
    <x v="1"/>
    <x v="0"/>
    <x v="3"/>
    <x v="2"/>
    <x v="1"/>
    <x v="1833"/>
    <x v="2038"/>
    <x v="1"/>
    <x v="1"/>
    <x v="1"/>
  </r>
  <r>
    <x v="2039"/>
    <x v="41"/>
    <x v="0"/>
    <x v="1433"/>
    <x v="1226"/>
    <x v="196"/>
    <x v="0"/>
    <x v="0"/>
    <x v="1"/>
    <x v="3"/>
    <x v="0"/>
    <x v="2"/>
    <x v="456"/>
    <x v="2039"/>
    <x v="0"/>
    <x v="1"/>
    <x v="1"/>
  </r>
  <r>
    <x v="2040"/>
    <x v="35"/>
    <x v="1"/>
    <x v="720"/>
    <x v="352"/>
    <x v="21"/>
    <x v="0"/>
    <x v="0"/>
    <x v="0"/>
    <x v="0"/>
    <x v="1"/>
    <x v="1"/>
    <x v="979"/>
    <x v="2040"/>
    <x v="0"/>
    <x v="1"/>
    <x v="1"/>
  </r>
  <r>
    <x v="2041"/>
    <x v="35"/>
    <x v="1"/>
    <x v="1434"/>
    <x v="1227"/>
    <x v="85"/>
    <x v="0"/>
    <x v="0"/>
    <x v="0"/>
    <x v="0"/>
    <x v="3"/>
    <x v="1"/>
    <x v="1834"/>
    <x v="2041"/>
    <x v="1"/>
    <x v="1"/>
    <x v="1"/>
  </r>
  <r>
    <x v="2042"/>
    <x v="41"/>
    <x v="14"/>
    <x v="1435"/>
    <x v="1121"/>
    <x v="268"/>
    <x v="0"/>
    <x v="0"/>
    <x v="1"/>
    <x v="3"/>
    <x v="0"/>
    <x v="1"/>
    <x v="1835"/>
    <x v="2042"/>
    <x v="1"/>
    <x v="1"/>
    <x v="1"/>
  </r>
  <r>
    <x v="2043"/>
    <x v="31"/>
    <x v="1"/>
    <x v="1436"/>
    <x v="1228"/>
    <x v="60"/>
    <x v="1"/>
    <x v="1"/>
    <x v="0"/>
    <x v="3"/>
    <x v="1"/>
    <x v="1"/>
    <x v="1836"/>
    <x v="2043"/>
    <x v="1"/>
    <x v="1"/>
    <x v="1"/>
  </r>
  <r>
    <x v="2044"/>
    <x v="21"/>
    <x v="2"/>
    <x v="1437"/>
    <x v="964"/>
    <x v="24"/>
    <x v="0"/>
    <x v="0"/>
    <x v="1"/>
    <x v="3"/>
    <x v="0"/>
    <x v="2"/>
    <x v="1837"/>
    <x v="2044"/>
    <x v="1"/>
    <x v="1"/>
    <x v="1"/>
  </r>
  <r>
    <x v="2045"/>
    <x v="21"/>
    <x v="2"/>
    <x v="1438"/>
    <x v="217"/>
    <x v="209"/>
    <x v="1"/>
    <x v="0"/>
    <x v="1"/>
    <x v="3"/>
    <x v="0"/>
    <x v="2"/>
    <x v="1838"/>
    <x v="2045"/>
    <x v="0"/>
    <x v="1"/>
    <x v="1"/>
  </r>
  <r>
    <x v="2046"/>
    <x v="21"/>
    <x v="2"/>
    <x v="75"/>
    <x v="567"/>
    <x v="180"/>
    <x v="0"/>
    <x v="0"/>
    <x v="1"/>
    <x v="3"/>
    <x v="2"/>
    <x v="2"/>
    <x v="207"/>
    <x v="2046"/>
    <x v="0"/>
    <x v="1"/>
    <x v="1"/>
  </r>
  <r>
    <x v="2047"/>
    <x v="39"/>
    <x v="1"/>
    <x v="1439"/>
    <x v="1229"/>
    <x v="147"/>
    <x v="0"/>
    <x v="1"/>
    <x v="0"/>
    <x v="3"/>
    <x v="0"/>
    <x v="1"/>
    <x v="1839"/>
    <x v="2047"/>
    <x v="0"/>
    <x v="1"/>
    <x v="1"/>
  </r>
  <r>
    <x v="2048"/>
    <x v="31"/>
    <x v="4"/>
    <x v="1440"/>
    <x v="375"/>
    <x v="562"/>
    <x v="1"/>
    <x v="1"/>
    <x v="0"/>
    <x v="3"/>
    <x v="0"/>
    <x v="1"/>
    <x v="1840"/>
    <x v="2048"/>
    <x v="0"/>
    <x v="2"/>
    <x v="1"/>
  </r>
  <r>
    <x v="2049"/>
    <x v="23"/>
    <x v="0"/>
    <x v="469"/>
    <x v="1230"/>
    <x v="24"/>
    <x v="1"/>
    <x v="0"/>
    <x v="0"/>
    <x v="3"/>
    <x v="3"/>
    <x v="2"/>
    <x v="1841"/>
    <x v="2049"/>
    <x v="2"/>
    <x v="1"/>
    <x v="1"/>
  </r>
  <r>
    <x v="2050"/>
    <x v="31"/>
    <x v="7"/>
    <x v="1441"/>
    <x v="577"/>
    <x v="347"/>
    <x v="1"/>
    <x v="1"/>
    <x v="0"/>
    <x v="3"/>
    <x v="1"/>
    <x v="2"/>
    <x v="1842"/>
    <x v="2050"/>
    <x v="0"/>
    <x v="0"/>
    <x v="1"/>
  </r>
  <r>
    <x v="2051"/>
    <x v="39"/>
    <x v="1"/>
    <x v="1442"/>
    <x v="80"/>
    <x v="577"/>
    <x v="0"/>
    <x v="1"/>
    <x v="0"/>
    <x v="3"/>
    <x v="0"/>
    <x v="2"/>
    <x v="1843"/>
    <x v="2051"/>
    <x v="2"/>
    <x v="1"/>
    <x v="1"/>
  </r>
  <r>
    <x v="2052"/>
    <x v="39"/>
    <x v="1"/>
    <x v="1443"/>
    <x v="854"/>
    <x v="83"/>
    <x v="0"/>
    <x v="1"/>
    <x v="0"/>
    <x v="3"/>
    <x v="1"/>
    <x v="2"/>
    <x v="1844"/>
    <x v="2052"/>
    <x v="0"/>
    <x v="1"/>
    <x v="1"/>
  </r>
  <r>
    <x v="2053"/>
    <x v="39"/>
    <x v="1"/>
    <x v="165"/>
    <x v="403"/>
    <x v="133"/>
    <x v="0"/>
    <x v="1"/>
    <x v="0"/>
    <x v="3"/>
    <x v="2"/>
    <x v="2"/>
    <x v="1845"/>
    <x v="2053"/>
    <x v="2"/>
    <x v="1"/>
    <x v="1"/>
  </r>
  <r>
    <x v="2054"/>
    <x v="39"/>
    <x v="1"/>
    <x v="1444"/>
    <x v="1018"/>
    <x v="180"/>
    <x v="0"/>
    <x v="1"/>
    <x v="0"/>
    <x v="3"/>
    <x v="2"/>
    <x v="2"/>
    <x v="1846"/>
    <x v="2054"/>
    <x v="2"/>
    <x v="1"/>
    <x v="1"/>
  </r>
  <r>
    <x v="2055"/>
    <x v="45"/>
    <x v="1"/>
    <x v="1445"/>
    <x v="210"/>
    <x v="90"/>
    <x v="1"/>
    <x v="0"/>
    <x v="0"/>
    <x v="0"/>
    <x v="0"/>
    <x v="2"/>
    <x v="1822"/>
    <x v="2055"/>
    <x v="1"/>
    <x v="1"/>
    <x v="1"/>
  </r>
  <r>
    <x v="2056"/>
    <x v="35"/>
    <x v="1"/>
    <x v="1446"/>
    <x v="389"/>
    <x v="203"/>
    <x v="0"/>
    <x v="0"/>
    <x v="0"/>
    <x v="0"/>
    <x v="1"/>
    <x v="2"/>
    <x v="1847"/>
    <x v="2056"/>
    <x v="2"/>
    <x v="1"/>
    <x v="1"/>
  </r>
  <r>
    <x v="2057"/>
    <x v="6"/>
    <x v="0"/>
    <x v="453"/>
    <x v="9"/>
    <x v="635"/>
    <x v="0"/>
    <x v="0"/>
    <x v="0"/>
    <x v="0"/>
    <x v="0"/>
    <x v="1"/>
    <x v="1848"/>
    <x v="2057"/>
    <x v="2"/>
    <x v="2"/>
    <x v="1"/>
  </r>
  <r>
    <x v="2058"/>
    <x v="6"/>
    <x v="0"/>
    <x v="1447"/>
    <x v="1231"/>
    <x v="90"/>
    <x v="0"/>
    <x v="0"/>
    <x v="0"/>
    <x v="0"/>
    <x v="3"/>
    <x v="2"/>
    <x v="1849"/>
    <x v="2058"/>
    <x v="2"/>
    <x v="1"/>
    <x v="1"/>
  </r>
  <r>
    <x v="2059"/>
    <x v="45"/>
    <x v="1"/>
    <x v="717"/>
    <x v="1232"/>
    <x v="102"/>
    <x v="1"/>
    <x v="0"/>
    <x v="0"/>
    <x v="0"/>
    <x v="3"/>
    <x v="2"/>
    <x v="1850"/>
    <x v="2059"/>
    <x v="2"/>
    <x v="2"/>
    <x v="1"/>
  </r>
  <r>
    <x v="2060"/>
    <x v="21"/>
    <x v="1"/>
    <x v="1448"/>
    <x v="32"/>
    <x v="85"/>
    <x v="0"/>
    <x v="0"/>
    <x v="1"/>
    <x v="3"/>
    <x v="0"/>
    <x v="1"/>
    <x v="1851"/>
    <x v="2060"/>
    <x v="1"/>
    <x v="1"/>
    <x v="1"/>
  </r>
  <r>
    <x v="2061"/>
    <x v="21"/>
    <x v="1"/>
    <x v="1449"/>
    <x v="237"/>
    <x v="652"/>
    <x v="0"/>
    <x v="0"/>
    <x v="1"/>
    <x v="3"/>
    <x v="1"/>
    <x v="2"/>
    <x v="1852"/>
    <x v="2061"/>
    <x v="2"/>
    <x v="1"/>
    <x v="1"/>
  </r>
  <r>
    <x v="2062"/>
    <x v="31"/>
    <x v="3"/>
    <x v="1450"/>
    <x v="782"/>
    <x v="376"/>
    <x v="1"/>
    <x v="1"/>
    <x v="0"/>
    <x v="3"/>
    <x v="0"/>
    <x v="2"/>
    <x v="537"/>
    <x v="2062"/>
    <x v="1"/>
    <x v="1"/>
    <x v="1"/>
  </r>
  <r>
    <x v="2063"/>
    <x v="47"/>
    <x v="3"/>
    <x v="223"/>
    <x v="350"/>
    <x v="21"/>
    <x v="1"/>
    <x v="0"/>
    <x v="0"/>
    <x v="0"/>
    <x v="1"/>
    <x v="1"/>
    <x v="1853"/>
    <x v="2063"/>
    <x v="1"/>
    <x v="1"/>
    <x v="1"/>
  </r>
  <r>
    <x v="2064"/>
    <x v="47"/>
    <x v="2"/>
    <x v="1451"/>
    <x v="905"/>
    <x v="135"/>
    <x v="1"/>
    <x v="0"/>
    <x v="0"/>
    <x v="0"/>
    <x v="2"/>
    <x v="2"/>
    <x v="1854"/>
    <x v="2064"/>
    <x v="2"/>
    <x v="1"/>
    <x v="1"/>
  </r>
  <r>
    <x v="2065"/>
    <x v="47"/>
    <x v="3"/>
    <x v="1452"/>
    <x v="1233"/>
    <x v="146"/>
    <x v="1"/>
    <x v="0"/>
    <x v="0"/>
    <x v="0"/>
    <x v="3"/>
    <x v="2"/>
    <x v="1855"/>
    <x v="2065"/>
    <x v="0"/>
    <x v="1"/>
    <x v="1"/>
  </r>
  <r>
    <x v="2066"/>
    <x v="43"/>
    <x v="14"/>
    <x v="1120"/>
    <x v="1234"/>
    <x v="640"/>
    <x v="0"/>
    <x v="0"/>
    <x v="0"/>
    <x v="0"/>
    <x v="1"/>
    <x v="0"/>
    <x v="1856"/>
    <x v="2066"/>
    <x v="2"/>
    <x v="1"/>
    <x v="1"/>
  </r>
  <r>
    <x v="2067"/>
    <x v="43"/>
    <x v="0"/>
    <x v="1453"/>
    <x v="201"/>
    <x v="657"/>
    <x v="0"/>
    <x v="0"/>
    <x v="0"/>
    <x v="0"/>
    <x v="0"/>
    <x v="0"/>
    <x v="387"/>
    <x v="2067"/>
    <x v="0"/>
    <x v="1"/>
    <x v="1"/>
  </r>
  <r>
    <x v="2068"/>
    <x v="42"/>
    <x v="0"/>
    <x v="1454"/>
    <x v="1235"/>
    <x v="174"/>
    <x v="0"/>
    <x v="0"/>
    <x v="0"/>
    <x v="0"/>
    <x v="3"/>
    <x v="2"/>
    <x v="1026"/>
    <x v="2068"/>
    <x v="1"/>
    <x v="1"/>
    <x v="1"/>
  </r>
  <r>
    <x v="2069"/>
    <x v="3"/>
    <x v="0"/>
    <x v="174"/>
    <x v="966"/>
    <x v="505"/>
    <x v="0"/>
    <x v="0"/>
    <x v="0"/>
    <x v="0"/>
    <x v="3"/>
    <x v="2"/>
    <x v="1857"/>
    <x v="2069"/>
    <x v="2"/>
    <x v="1"/>
    <x v="1"/>
  </r>
  <r>
    <x v="2070"/>
    <x v="31"/>
    <x v="1"/>
    <x v="200"/>
    <x v="144"/>
    <x v="82"/>
    <x v="1"/>
    <x v="1"/>
    <x v="0"/>
    <x v="3"/>
    <x v="0"/>
    <x v="2"/>
    <x v="916"/>
    <x v="2070"/>
    <x v="0"/>
    <x v="2"/>
    <x v="1"/>
  </r>
  <r>
    <x v="2071"/>
    <x v="21"/>
    <x v="1"/>
    <x v="1455"/>
    <x v="429"/>
    <x v="331"/>
    <x v="1"/>
    <x v="0"/>
    <x v="1"/>
    <x v="1"/>
    <x v="2"/>
    <x v="1"/>
    <x v="1858"/>
    <x v="2071"/>
    <x v="0"/>
    <x v="1"/>
    <x v="1"/>
  </r>
  <r>
    <x v="2072"/>
    <x v="31"/>
    <x v="1"/>
    <x v="1456"/>
    <x v="589"/>
    <x v="176"/>
    <x v="1"/>
    <x v="1"/>
    <x v="0"/>
    <x v="3"/>
    <x v="1"/>
    <x v="2"/>
    <x v="1859"/>
    <x v="2072"/>
    <x v="1"/>
    <x v="2"/>
    <x v="1"/>
  </r>
  <r>
    <x v="2073"/>
    <x v="42"/>
    <x v="0"/>
    <x v="1457"/>
    <x v="1236"/>
    <x v="562"/>
    <x v="0"/>
    <x v="0"/>
    <x v="0"/>
    <x v="0"/>
    <x v="3"/>
    <x v="1"/>
    <x v="1860"/>
    <x v="2073"/>
    <x v="1"/>
    <x v="1"/>
    <x v="1"/>
  </r>
  <r>
    <x v="2074"/>
    <x v="41"/>
    <x v="1"/>
    <x v="1458"/>
    <x v="1237"/>
    <x v="100"/>
    <x v="0"/>
    <x v="0"/>
    <x v="1"/>
    <x v="3"/>
    <x v="3"/>
    <x v="1"/>
    <x v="681"/>
    <x v="2074"/>
    <x v="2"/>
    <x v="1"/>
    <x v="1"/>
  </r>
  <r>
    <x v="2075"/>
    <x v="40"/>
    <x v="0"/>
    <x v="1237"/>
    <x v="534"/>
    <x v="267"/>
    <x v="1"/>
    <x v="0"/>
    <x v="0"/>
    <x v="3"/>
    <x v="0"/>
    <x v="2"/>
    <x v="1861"/>
    <x v="2075"/>
    <x v="0"/>
    <x v="2"/>
    <x v="1"/>
  </r>
  <r>
    <x v="2076"/>
    <x v="40"/>
    <x v="0"/>
    <x v="88"/>
    <x v="235"/>
    <x v="515"/>
    <x v="1"/>
    <x v="0"/>
    <x v="0"/>
    <x v="3"/>
    <x v="0"/>
    <x v="2"/>
    <x v="1862"/>
    <x v="2076"/>
    <x v="0"/>
    <x v="2"/>
    <x v="1"/>
  </r>
  <r>
    <x v="2077"/>
    <x v="40"/>
    <x v="3"/>
    <x v="528"/>
    <x v="662"/>
    <x v="169"/>
    <x v="1"/>
    <x v="0"/>
    <x v="0"/>
    <x v="3"/>
    <x v="0"/>
    <x v="1"/>
    <x v="1683"/>
    <x v="2077"/>
    <x v="1"/>
    <x v="2"/>
    <x v="1"/>
  </r>
  <r>
    <x v="2078"/>
    <x v="40"/>
    <x v="0"/>
    <x v="453"/>
    <x v="1238"/>
    <x v="563"/>
    <x v="1"/>
    <x v="0"/>
    <x v="0"/>
    <x v="3"/>
    <x v="2"/>
    <x v="1"/>
    <x v="1863"/>
    <x v="2078"/>
    <x v="2"/>
    <x v="2"/>
    <x v="1"/>
  </r>
  <r>
    <x v="2079"/>
    <x v="44"/>
    <x v="0"/>
    <x v="1459"/>
    <x v="1188"/>
    <x v="358"/>
    <x v="0"/>
    <x v="0"/>
    <x v="0"/>
    <x v="3"/>
    <x v="0"/>
    <x v="2"/>
    <x v="323"/>
    <x v="2079"/>
    <x v="2"/>
    <x v="1"/>
    <x v="1"/>
  </r>
  <r>
    <x v="2080"/>
    <x v="44"/>
    <x v="0"/>
    <x v="897"/>
    <x v="1210"/>
    <x v="188"/>
    <x v="0"/>
    <x v="0"/>
    <x v="0"/>
    <x v="3"/>
    <x v="0"/>
    <x v="2"/>
    <x v="1864"/>
    <x v="2080"/>
    <x v="0"/>
    <x v="1"/>
    <x v="1"/>
  </r>
  <r>
    <x v="2081"/>
    <x v="44"/>
    <x v="0"/>
    <x v="832"/>
    <x v="586"/>
    <x v="658"/>
    <x v="0"/>
    <x v="0"/>
    <x v="0"/>
    <x v="3"/>
    <x v="1"/>
    <x v="2"/>
    <x v="1865"/>
    <x v="2081"/>
    <x v="0"/>
    <x v="1"/>
    <x v="1"/>
  </r>
  <r>
    <x v="2082"/>
    <x v="43"/>
    <x v="2"/>
    <x v="1460"/>
    <x v="375"/>
    <x v="659"/>
    <x v="0"/>
    <x v="0"/>
    <x v="0"/>
    <x v="0"/>
    <x v="0"/>
    <x v="0"/>
    <x v="1866"/>
    <x v="2082"/>
    <x v="2"/>
    <x v="1"/>
    <x v="1"/>
  </r>
  <r>
    <x v="2083"/>
    <x v="44"/>
    <x v="3"/>
    <x v="1461"/>
    <x v="450"/>
    <x v="60"/>
    <x v="0"/>
    <x v="0"/>
    <x v="0"/>
    <x v="3"/>
    <x v="2"/>
    <x v="1"/>
    <x v="1867"/>
    <x v="2083"/>
    <x v="1"/>
    <x v="1"/>
    <x v="1"/>
  </r>
  <r>
    <x v="2084"/>
    <x v="43"/>
    <x v="2"/>
    <x v="1462"/>
    <x v="570"/>
    <x v="163"/>
    <x v="0"/>
    <x v="0"/>
    <x v="0"/>
    <x v="0"/>
    <x v="1"/>
    <x v="0"/>
    <x v="1868"/>
    <x v="2084"/>
    <x v="1"/>
    <x v="1"/>
    <x v="1"/>
  </r>
  <r>
    <x v="2085"/>
    <x v="35"/>
    <x v="0"/>
    <x v="1463"/>
    <x v="1239"/>
    <x v="330"/>
    <x v="0"/>
    <x v="0"/>
    <x v="0"/>
    <x v="0"/>
    <x v="0"/>
    <x v="1"/>
    <x v="1869"/>
    <x v="2085"/>
    <x v="2"/>
    <x v="1"/>
    <x v="1"/>
  </r>
  <r>
    <x v="2086"/>
    <x v="35"/>
    <x v="3"/>
    <x v="205"/>
    <x v="40"/>
    <x v="141"/>
    <x v="0"/>
    <x v="0"/>
    <x v="0"/>
    <x v="0"/>
    <x v="0"/>
    <x v="2"/>
    <x v="140"/>
    <x v="2086"/>
    <x v="2"/>
    <x v="1"/>
    <x v="1"/>
  </r>
  <r>
    <x v="2087"/>
    <x v="21"/>
    <x v="1"/>
    <x v="1464"/>
    <x v="437"/>
    <x v="335"/>
    <x v="1"/>
    <x v="0"/>
    <x v="0"/>
    <x v="0"/>
    <x v="0"/>
    <x v="2"/>
    <x v="1870"/>
    <x v="2087"/>
    <x v="0"/>
    <x v="1"/>
    <x v="1"/>
  </r>
  <r>
    <x v="2088"/>
    <x v="35"/>
    <x v="9"/>
    <x v="1355"/>
    <x v="1018"/>
    <x v="164"/>
    <x v="0"/>
    <x v="0"/>
    <x v="0"/>
    <x v="0"/>
    <x v="2"/>
    <x v="2"/>
    <x v="669"/>
    <x v="2088"/>
    <x v="1"/>
    <x v="1"/>
    <x v="1"/>
  </r>
  <r>
    <x v="2089"/>
    <x v="35"/>
    <x v="7"/>
    <x v="1465"/>
    <x v="374"/>
    <x v="46"/>
    <x v="0"/>
    <x v="0"/>
    <x v="0"/>
    <x v="0"/>
    <x v="2"/>
    <x v="2"/>
    <x v="1871"/>
    <x v="2089"/>
    <x v="1"/>
    <x v="1"/>
    <x v="1"/>
  </r>
  <r>
    <x v="2090"/>
    <x v="23"/>
    <x v="0"/>
    <x v="1466"/>
    <x v="1240"/>
    <x v="635"/>
    <x v="1"/>
    <x v="0"/>
    <x v="0"/>
    <x v="3"/>
    <x v="3"/>
    <x v="1"/>
    <x v="1872"/>
    <x v="2090"/>
    <x v="2"/>
    <x v="1"/>
    <x v="1"/>
  </r>
  <r>
    <x v="2091"/>
    <x v="43"/>
    <x v="1"/>
    <x v="132"/>
    <x v="443"/>
    <x v="485"/>
    <x v="0"/>
    <x v="0"/>
    <x v="0"/>
    <x v="0"/>
    <x v="0"/>
    <x v="0"/>
    <x v="1873"/>
    <x v="2091"/>
    <x v="1"/>
    <x v="1"/>
    <x v="1"/>
  </r>
  <r>
    <x v="2092"/>
    <x v="44"/>
    <x v="1"/>
    <x v="98"/>
    <x v="351"/>
    <x v="563"/>
    <x v="0"/>
    <x v="0"/>
    <x v="0"/>
    <x v="3"/>
    <x v="2"/>
    <x v="1"/>
    <x v="1874"/>
    <x v="2092"/>
    <x v="0"/>
    <x v="2"/>
    <x v="1"/>
  </r>
  <r>
    <x v="2093"/>
    <x v="39"/>
    <x v="3"/>
    <x v="386"/>
    <x v="1241"/>
    <x v="412"/>
    <x v="0"/>
    <x v="1"/>
    <x v="0"/>
    <x v="3"/>
    <x v="1"/>
    <x v="1"/>
    <x v="1783"/>
    <x v="2093"/>
    <x v="0"/>
    <x v="1"/>
    <x v="1"/>
  </r>
  <r>
    <x v="2094"/>
    <x v="45"/>
    <x v="0"/>
    <x v="1467"/>
    <x v="768"/>
    <x v="202"/>
    <x v="1"/>
    <x v="0"/>
    <x v="0"/>
    <x v="0"/>
    <x v="0"/>
    <x v="2"/>
    <x v="1875"/>
    <x v="2094"/>
    <x v="1"/>
    <x v="1"/>
    <x v="1"/>
  </r>
  <r>
    <x v="2095"/>
    <x v="41"/>
    <x v="0"/>
    <x v="586"/>
    <x v="993"/>
    <x v="65"/>
    <x v="0"/>
    <x v="0"/>
    <x v="1"/>
    <x v="3"/>
    <x v="1"/>
    <x v="1"/>
    <x v="681"/>
    <x v="2095"/>
    <x v="0"/>
    <x v="1"/>
    <x v="1"/>
  </r>
  <r>
    <x v="2096"/>
    <x v="45"/>
    <x v="3"/>
    <x v="1468"/>
    <x v="1211"/>
    <x v="189"/>
    <x v="1"/>
    <x v="0"/>
    <x v="0"/>
    <x v="0"/>
    <x v="2"/>
    <x v="2"/>
    <x v="1876"/>
    <x v="2096"/>
    <x v="2"/>
    <x v="0"/>
    <x v="1"/>
  </r>
  <r>
    <x v="2097"/>
    <x v="4"/>
    <x v="0"/>
    <x v="691"/>
    <x v="1242"/>
    <x v="192"/>
    <x v="0"/>
    <x v="0"/>
    <x v="0"/>
    <x v="0"/>
    <x v="3"/>
    <x v="2"/>
    <x v="1877"/>
    <x v="2097"/>
    <x v="1"/>
    <x v="1"/>
    <x v="1"/>
  </r>
  <r>
    <x v="2098"/>
    <x v="42"/>
    <x v="0"/>
    <x v="145"/>
    <x v="1232"/>
    <x v="226"/>
    <x v="0"/>
    <x v="0"/>
    <x v="0"/>
    <x v="0"/>
    <x v="3"/>
    <x v="2"/>
    <x v="1878"/>
    <x v="2098"/>
    <x v="1"/>
    <x v="1"/>
    <x v="1"/>
  </r>
  <r>
    <x v="2099"/>
    <x v="43"/>
    <x v="1"/>
    <x v="1469"/>
    <x v="141"/>
    <x v="53"/>
    <x v="0"/>
    <x v="0"/>
    <x v="0"/>
    <x v="0"/>
    <x v="0"/>
    <x v="0"/>
    <x v="1879"/>
    <x v="2099"/>
    <x v="1"/>
    <x v="1"/>
    <x v="1"/>
  </r>
  <r>
    <x v="2100"/>
    <x v="43"/>
    <x v="1"/>
    <x v="1470"/>
    <x v="331"/>
    <x v="580"/>
    <x v="0"/>
    <x v="0"/>
    <x v="0"/>
    <x v="0"/>
    <x v="1"/>
    <x v="0"/>
    <x v="1880"/>
    <x v="2100"/>
    <x v="1"/>
    <x v="1"/>
    <x v="1"/>
  </r>
  <r>
    <x v="2101"/>
    <x v="21"/>
    <x v="4"/>
    <x v="501"/>
    <x v="170"/>
    <x v="226"/>
    <x v="1"/>
    <x v="0"/>
    <x v="1"/>
    <x v="1"/>
    <x v="0"/>
    <x v="2"/>
    <x v="1611"/>
    <x v="2101"/>
    <x v="0"/>
    <x v="1"/>
    <x v="1"/>
  </r>
  <r>
    <x v="2102"/>
    <x v="21"/>
    <x v="11"/>
    <x v="1471"/>
    <x v="467"/>
    <x v="34"/>
    <x v="1"/>
    <x v="0"/>
    <x v="1"/>
    <x v="1"/>
    <x v="1"/>
    <x v="1"/>
    <x v="1881"/>
    <x v="2102"/>
    <x v="2"/>
    <x v="1"/>
    <x v="1"/>
  </r>
  <r>
    <x v="2103"/>
    <x v="39"/>
    <x v="1"/>
    <x v="314"/>
    <x v="417"/>
    <x v="78"/>
    <x v="0"/>
    <x v="1"/>
    <x v="0"/>
    <x v="3"/>
    <x v="1"/>
    <x v="2"/>
    <x v="1882"/>
    <x v="2103"/>
    <x v="0"/>
    <x v="1"/>
    <x v="1"/>
  </r>
  <r>
    <x v="2104"/>
    <x v="41"/>
    <x v="0"/>
    <x v="1472"/>
    <x v="866"/>
    <x v="135"/>
    <x v="0"/>
    <x v="0"/>
    <x v="1"/>
    <x v="3"/>
    <x v="0"/>
    <x v="2"/>
    <x v="1883"/>
    <x v="2104"/>
    <x v="1"/>
    <x v="1"/>
    <x v="1"/>
  </r>
  <r>
    <x v="2105"/>
    <x v="41"/>
    <x v="2"/>
    <x v="1473"/>
    <x v="412"/>
    <x v="184"/>
    <x v="0"/>
    <x v="0"/>
    <x v="1"/>
    <x v="3"/>
    <x v="0"/>
    <x v="1"/>
    <x v="1884"/>
    <x v="2105"/>
    <x v="1"/>
    <x v="1"/>
    <x v="1"/>
  </r>
  <r>
    <x v="2106"/>
    <x v="41"/>
    <x v="2"/>
    <x v="1474"/>
    <x v="1212"/>
    <x v="497"/>
    <x v="0"/>
    <x v="0"/>
    <x v="1"/>
    <x v="3"/>
    <x v="0"/>
    <x v="2"/>
    <x v="1885"/>
    <x v="2106"/>
    <x v="1"/>
    <x v="1"/>
    <x v="1"/>
  </r>
  <r>
    <x v="2107"/>
    <x v="6"/>
    <x v="0"/>
    <x v="1475"/>
    <x v="1243"/>
    <x v="105"/>
    <x v="0"/>
    <x v="0"/>
    <x v="0"/>
    <x v="0"/>
    <x v="2"/>
    <x v="1"/>
    <x v="1256"/>
    <x v="2107"/>
    <x v="2"/>
    <x v="1"/>
    <x v="1"/>
  </r>
  <r>
    <x v="2108"/>
    <x v="41"/>
    <x v="2"/>
    <x v="1476"/>
    <x v="144"/>
    <x v="200"/>
    <x v="0"/>
    <x v="0"/>
    <x v="1"/>
    <x v="3"/>
    <x v="0"/>
    <x v="1"/>
    <x v="1445"/>
    <x v="2108"/>
    <x v="2"/>
    <x v="1"/>
    <x v="1"/>
  </r>
  <r>
    <x v="2109"/>
    <x v="41"/>
    <x v="2"/>
    <x v="1477"/>
    <x v="893"/>
    <x v="192"/>
    <x v="0"/>
    <x v="0"/>
    <x v="1"/>
    <x v="3"/>
    <x v="0"/>
    <x v="2"/>
    <x v="1886"/>
    <x v="2109"/>
    <x v="2"/>
    <x v="1"/>
    <x v="1"/>
  </r>
  <r>
    <x v="2110"/>
    <x v="41"/>
    <x v="2"/>
    <x v="1478"/>
    <x v="141"/>
    <x v="264"/>
    <x v="0"/>
    <x v="0"/>
    <x v="1"/>
    <x v="3"/>
    <x v="0"/>
    <x v="2"/>
    <x v="1887"/>
    <x v="2110"/>
    <x v="0"/>
    <x v="1"/>
    <x v="1"/>
  </r>
  <r>
    <x v="2111"/>
    <x v="41"/>
    <x v="2"/>
    <x v="1479"/>
    <x v="703"/>
    <x v="31"/>
    <x v="0"/>
    <x v="0"/>
    <x v="1"/>
    <x v="3"/>
    <x v="0"/>
    <x v="2"/>
    <x v="1888"/>
    <x v="2111"/>
    <x v="2"/>
    <x v="1"/>
    <x v="1"/>
  </r>
  <r>
    <x v="2112"/>
    <x v="41"/>
    <x v="2"/>
    <x v="674"/>
    <x v="402"/>
    <x v="24"/>
    <x v="0"/>
    <x v="0"/>
    <x v="1"/>
    <x v="3"/>
    <x v="0"/>
    <x v="2"/>
    <x v="1886"/>
    <x v="2112"/>
    <x v="2"/>
    <x v="1"/>
    <x v="1"/>
  </r>
  <r>
    <x v="2113"/>
    <x v="41"/>
    <x v="0"/>
    <x v="301"/>
    <x v="1244"/>
    <x v="270"/>
    <x v="0"/>
    <x v="0"/>
    <x v="1"/>
    <x v="3"/>
    <x v="2"/>
    <x v="2"/>
    <x v="1445"/>
    <x v="2113"/>
    <x v="0"/>
    <x v="1"/>
    <x v="1"/>
  </r>
  <r>
    <x v="2114"/>
    <x v="41"/>
    <x v="2"/>
    <x v="438"/>
    <x v="360"/>
    <x v="139"/>
    <x v="0"/>
    <x v="0"/>
    <x v="1"/>
    <x v="3"/>
    <x v="1"/>
    <x v="2"/>
    <x v="1889"/>
    <x v="2114"/>
    <x v="2"/>
    <x v="1"/>
    <x v="1"/>
  </r>
  <r>
    <x v="2115"/>
    <x v="41"/>
    <x v="8"/>
    <x v="1480"/>
    <x v="984"/>
    <x v="324"/>
    <x v="0"/>
    <x v="0"/>
    <x v="1"/>
    <x v="3"/>
    <x v="1"/>
    <x v="2"/>
    <x v="1890"/>
    <x v="2115"/>
    <x v="1"/>
    <x v="1"/>
    <x v="1"/>
  </r>
  <r>
    <x v="2116"/>
    <x v="41"/>
    <x v="2"/>
    <x v="1481"/>
    <x v="369"/>
    <x v="111"/>
    <x v="0"/>
    <x v="0"/>
    <x v="1"/>
    <x v="3"/>
    <x v="1"/>
    <x v="2"/>
    <x v="1891"/>
    <x v="2116"/>
    <x v="0"/>
    <x v="1"/>
    <x v="1"/>
  </r>
  <r>
    <x v="2117"/>
    <x v="42"/>
    <x v="1"/>
    <x v="1482"/>
    <x v="1245"/>
    <x v="31"/>
    <x v="0"/>
    <x v="0"/>
    <x v="0"/>
    <x v="0"/>
    <x v="3"/>
    <x v="2"/>
    <x v="1892"/>
    <x v="2117"/>
    <x v="2"/>
    <x v="1"/>
    <x v="1"/>
  </r>
  <r>
    <x v="2118"/>
    <x v="6"/>
    <x v="0"/>
    <x v="145"/>
    <x v="1246"/>
    <x v="251"/>
    <x v="0"/>
    <x v="0"/>
    <x v="0"/>
    <x v="0"/>
    <x v="2"/>
    <x v="2"/>
    <x v="1893"/>
    <x v="2118"/>
    <x v="2"/>
    <x v="1"/>
    <x v="1"/>
  </r>
  <r>
    <x v="2119"/>
    <x v="21"/>
    <x v="3"/>
    <x v="425"/>
    <x v="889"/>
    <x v="497"/>
    <x v="0"/>
    <x v="0"/>
    <x v="1"/>
    <x v="3"/>
    <x v="0"/>
    <x v="2"/>
    <x v="1894"/>
    <x v="2119"/>
    <x v="2"/>
    <x v="1"/>
    <x v="1"/>
  </r>
  <r>
    <x v="2120"/>
    <x v="21"/>
    <x v="0"/>
    <x v="1483"/>
    <x v="1247"/>
    <x v="450"/>
    <x v="0"/>
    <x v="0"/>
    <x v="1"/>
    <x v="3"/>
    <x v="1"/>
    <x v="2"/>
    <x v="1895"/>
    <x v="2120"/>
    <x v="2"/>
    <x v="1"/>
    <x v="1"/>
  </r>
  <r>
    <x v="2121"/>
    <x v="21"/>
    <x v="0"/>
    <x v="1484"/>
    <x v="909"/>
    <x v="58"/>
    <x v="0"/>
    <x v="0"/>
    <x v="1"/>
    <x v="3"/>
    <x v="1"/>
    <x v="1"/>
    <x v="1896"/>
    <x v="2121"/>
    <x v="0"/>
    <x v="1"/>
    <x v="1"/>
  </r>
  <r>
    <x v="2122"/>
    <x v="21"/>
    <x v="3"/>
    <x v="1485"/>
    <x v="346"/>
    <x v="150"/>
    <x v="0"/>
    <x v="0"/>
    <x v="1"/>
    <x v="3"/>
    <x v="1"/>
    <x v="2"/>
    <x v="1897"/>
    <x v="2122"/>
    <x v="2"/>
    <x v="1"/>
    <x v="1"/>
  </r>
  <r>
    <x v="2123"/>
    <x v="21"/>
    <x v="3"/>
    <x v="1486"/>
    <x v="925"/>
    <x v="148"/>
    <x v="1"/>
    <x v="0"/>
    <x v="1"/>
    <x v="3"/>
    <x v="2"/>
    <x v="1"/>
    <x v="247"/>
    <x v="2123"/>
    <x v="0"/>
    <x v="1"/>
    <x v="1"/>
  </r>
  <r>
    <x v="2124"/>
    <x v="41"/>
    <x v="3"/>
    <x v="1487"/>
    <x v="1248"/>
    <x v="87"/>
    <x v="0"/>
    <x v="0"/>
    <x v="1"/>
    <x v="3"/>
    <x v="0"/>
    <x v="1"/>
    <x v="936"/>
    <x v="2124"/>
    <x v="1"/>
    <x v="1"/>
    <x v="1"/>
  </r>
  <r>
    <x v="2125"/>
    <x v="39"/>
    <x v="1"/>
    <x v="165"/>
    <x v="661"/>
    <x v="176"/>
    <x v="0"/>
    <x v="1"/>
    <x v="0"/>
    <x v="3"/>
    <x v="0"/>
    <x v="2"/>
    <x v="1898"/>
    <x v="2125"/>
    <x v="1"/>
    <x v="1"/>
    <x v="1"/>
  </r>
  <r>
    <x v="2126"/>
    <x v="31"/>
    <x v="0"/>
    <x v="1488"/>
    <x v="664"/>
    <x v="652"/>
    <x v="1"/>
    <x v="1"/>
    <x v="0"/>
    <x v="3"/>
    <x v="1"/>
    <x v="2"/>
    <x v="1899"/>
    <x v="2126"/>
    <x v="1"/>
    <x v="2"/>
    <x v="1"/>
  </r>
  <r>
    <x v="2127"/>
    <x v="39"/>
    <x v="1"/>
    <x v="1224"/>
    <x v="879"/>
    <x v="252"/>
    <x v="0"/>
    <x v="1"/>
    <x v="0"/>
    <x v="3"/>
    <x v="0"/>
    <x v="2"/>
    <x v="1900"/>
    <x v="2127"/>
    <x v="2"/>
    <x v="1"/>
    <x v="1"/>
  </r>
  <r>
    <x v="2128"/>
    <x v="39"/>
    <x v="1"/>
    <x v="1489"/>
    <x v="1249"/>
    <x v="324"/>
    <x v="0"/>
    <x v="1"/>
    <x v="0"/>
    <x v="3"/>
    <x v="0"/>
    <x v="2"/>
    <x v="338"/>
    <x v="2128"/>
    <x v="0"/>
    <x v="1"/>
    <x v="1"/>
  </r>
  <r>
    <x v="2129"/>
    <x v="39"/>
    <x v="1"/>
    <x v="1154"/>
    <x v="355"/>
    <x v="46"/>
    <x v="0"/>
    <x v="1"/>
    <x v="0"/>
    <x v="3"/>
    <x v="0"/>
    <x v="2"/>
    <x v="1901"/>
    <x v="2129"/>
    <x v="0"/>
    <x v="1"/>
    <x v="1"/>
  </r>
  <r>
    <x v="2130"/>
    <x v="39"/>
    <x v="1"/>
    <x v="1490"/>
    <x v="88"/>
    <x v="436"/>
    <x v="0"/>
    <x v="1"/>
    <x v="0"/>
    <x v="3"/>
    <x v="0"/>
    <x v="2"/>
    <x v="1902"/>
    <x v="2130"/>
    <x v="1"/>
    <x v="1"/>
    <x v="1"/>
  </r>
  <r>
    <x v="2131"/>
    <x v="41"/>
    <x v="1"/>
    <x v="1491"/>
    <x v="1250"/>
    <x v="299"/>
    <x v="0"/>
    <x v="0"/>
    <x v="1"/>
    <x v="3"/>
    <x v="1"/>
    <x v="2"/>
    <x v="1903"/>
    <x v="2131"/>
    <x v="1"/>
    <x v="1"/>
    <x v="1"/>
  </r>
  <r>
    <x v="2132"/>
    <x v="39"/>
    <x v="1"/>
    <x v="616"/>
    <x v="878"/>
    <x v="623"/>
    <x v="0"/>
    <x v="1"/>
    <x v="0"/>
    <x v="3"/>
    <x v="2"/>
    <x v="1"/>
    <x v="1904"/>
    <x v="2132"/>
    <x v="0"/>
    <x v="1"/>
    <x v="1"/>
  </r>
  <r>
    <x v="2133"/>
    <x v="4"/>
    <x v="0"/>
    <x v="233"/>
    <x v="947"/>
    <x v="80"/>
    <x v="0"/>
    <x v="0"/>
    <x v="0"/>
    <x v="0"/>
    <x v="3"/>
    <x v="2"/>
    <x v="1905"/>
    <x v="2133"/>
    <x v="2"/>
    <x v="1"/>
    <x v="1"/>
  </r>
  <r>
    <x v="2134"/>
    <x v="47"/>
    <x v="4"/>
    <x v="1492"/>
    <x v="352"/>
    <x v="450"/>
    <x v="1"/>
    <x v="0"/>
    <x v="0"/>
    <x v="0"/>
    <x v="1"/>
    <x v="2"/>
    <x v="1906"/>
    <x v="2134"/>
    <x v="1"/>
    <x v="1"/>
    <x v="1"/>
  </r>
  <r>
    <x v="2135"/>
    <x v="47"/>
    <x v="3"/>
    <x v="1493"/>
    <x v="986"/>
    <x v="143"/>
    <x v="1"/>
    <x v="0"/>
    <x v="0"/>
    <x v="0"/>
    <x v="2"/>
    <x v="2"/>
    <x v="1907"/>
    <x v="2135"/>
    <x v="2"/>
    <x v="2"/>
    <x v="1"/>
  </r>
  <r>
    <x v="2136"/>
    <x v="47"/>
    <x v="9"/>
    <x v="1494"/>
    <x v="497"/>
    <x v="336"/>
    <x v="1"/>
    <x v="0"/>
    <x v="0"/>
    <x v="0"/>
    <x v="1"/>
    <x v="1"/>
    <x v="1908"/>
    <x v="2136"/>
    <x v="2"/>
    <x v="2"/>
    <x v="1"/>
  </r>
  <r>
    <x v="2137"/>
    <x v="41"/>
    <x v="15"/>
    <x v="386"/>
    <x v="292"/>
    <x v="144"/>
    <x v="0"/>
    <x v="0"/>
    <x v="1"/>
    <x v="3"/>
    <x v="1"/>
    <x v="2"/>
    <x v="1909"/>
    <x v="2137"/>
    <x v="2"/>
    <x v="2"/>
    <x v="1"/>
  </r>
  <r>
    <x v="2138"/>
    <x v="21"/>
    <x v="1"/>
    <x v="1495"/>
    <x v="355"/>
    <x v="79"/>
    <x v="1"/>
    <x v="0"/>
    <x v="1"/>
    <x v="1"/>
    <x v="0"/>
    <x v="2"/>
    <x v="1910"/>
    <x v="2138"/>
    <x v="0"/>
    <x v="2"/>
    <x v="1"/>
  </r>
  <r>
    <x v="2139"/>
    <x v="21"/>
    <x v="1"/>
    <x v="89"/>
    <x v="524"/>
    <x v="109"/>
    <x v="1"/>
    <x v="0"/>
    <x v="1"/>
    <x v="1"/>
    <x v="1"/>
    <x v="1"/>
    <x v="1911"/>
    <x v="2139"/>
    <x v="0"/>
    <x v="2"/>
    <x v="1"/>
  </r>
  <r>
    <x v="2140"/>
    <x v="47"/>
    <x v="0"/>
    <x v="75"/>
    <x v="1188"/>
    <x v="338"/>
    <x v="1"/>
    <x v="0"/>
    <x v="0"/>
    <x v="0"/>
    <x v="0"/>
    <x v="2"/>
    <x v="1912"/>
    <x v="2140"/>
    <x v="2"/>
    <x v="2"/>
    <x v="1"/>
  </r>
  <r>
    <x v="2141"/>
    <x v="47"/>
    <x v="0"/>
    <x v="1496"/>
    <x v="1251"/>
    <x v="49"/>
    <x v="1"/>
    <x v="0"/>
    <x v="0"/>
    <x v="0"/>
    <x v="0"/>
    <x v="2"/>
    <x v="1913"/>
    <x v="2141"/>
    <x v="2"/>
    <x v="2"/>
    <x v="1"/>
  </r>
  <r>
    <x v="2142"/>
    <x v="47"/>
    <x v="3"/>
    <x v="1497"/>
    <x v="72"/>
    <x v="146"/>
    <x v="1"/>
    <x v="0"/>
    <x v="0"/>
    <x v="0"/>
    <x v="0"/>
    <x v="2"/>
    <x v="1914"/>
    <x v="2142"/>
    <x v="1"/>
    <x v="2"/>
    <x v="1"/>
  </r>
  <r>
    <x v="2143"/>
    <x v="47"/>
    <x v="3"/>
    <x v="1498"/>
    <x v="809"/>
    <x v="109"/>
    <x v="1"/>
    <x v="0"/>
    <x v="0"/>
    <x v="0"/>
    <x v="1"/>
    <x v="1"/>
    <x v="1908"/>
    <x v="2143"/>
    <x v="2"/>
    <x v="2"/>
    <x v="1"/>
  </r>
  <r>
    <x v="2144"/>
    <x v="44"/>
    <x v="0"/>
    <x v="1499"/>
    <x v="28"/>
    <x v="280"/>
    <x v="0"/>
    <x v="0"/>
    <x v="0"/>
    <x v="3"/>
    <x v="0"/>
    <x v="2"/>
    <x v="1915"/>
    <x v="2144"/>
    <x v="2"/>
    <x v="2"/>
    <x v="1"/>
  </r>
  <r>
    <x v="2145"/>
    <x v="43"/>
    <x v="4"/>
    <x v="1500"/>
    <x v="1252"/>
    <x v="660"/>
    <x v="0"/>
    <x v="0"/>
    <x v="0"/>
    <x v="0"/>
    <x v="0"/>
    <x v="0"/>
    <x v="1916"/>
    <x v="2145"/>
    <x v="0"/>
    <x v="2"/>
    <x v="1"/>
  </r>
  <r>
    <x v="2146"/>
    <x v="44"/>
    <x v="0"/>
    <x v="1501"/>
    <x v="701"/>
    <x v="589"/>
    <x v="0"/>
    <x v="0"/>
    <x v="0"/>
    <x v="3"/>
    <x v="0"/>
    <x v="2"/>
    <x v="1917"/>
    <x v="2146"/>
    <x v="1"/>
    <x v="2"/>
    <x v="1"/>
  </r>
  <r>
    <x v="2147"/>
    <x v="43"/>
    <x v="3"/>
    <x v="1502"/>
    <x v="409"/>
    <x v="101"/>
    <x v="0"/>
    <x v="0"/>
    <x v="0"/>
    <x v="0"/>
    <x v="0"/>
    <x v="0"/>
    <x v="1918"/>
    <x v="2147"/>
    <x v="0"/>
    <x v="2"/>
    <x v="1"/>
  </r>
  <r>
    <x v="2148"/>
    <x v="44"/>
    <x v="3"/>
    <x v="25"/>
    <x v="514"/>
    <x v="259"/>
    <x v="0"/>
    <x v="0"/>
    <x v="0"/>
    <x v="3"/>
    <x v="1"/>
    <x v="1"/>
    <x v="1919"/>
    <x v="2148"/>
    <x v="1"/>
    <x v="2"/>
    <x v="1"/>
  </r>
  <r>
    <x v="2149"/>
    <x v="44"/>
    <x v="3"/>
    <x v="1503"/>
    <x v="809"/>
    <x v="351"/>
    <x v="0"/>
    <x v="0"/>
    <x v="0"/>
    <x v="3"/>
    <x v="1"/>
    <x v="2"/>
    <x v="1920"/>
    <x v="2149"/>
    <x v="1"/>
    <x v="2"/>
    <x v="1"/>
  </r>
  <r>
    <x v="2150"/>
    <x v="44"/>
    <x v="3"/>
    <x v="1504"/>
    <x v="1023"/>
    <x v="180"/>
    <x v="0"/>
    <x v="0"/>
    <x v="0"/>
    <x v="3"/>
    <x v="2"/>
    <x v="2"/>
    <x v="1921"/>
    <x v="2150"/>
    <x v="0"/>
    <x v="2"/>
    <x v="1"/>
  </r>
  <r>
    <x v="2151"/>
    <x v="43"/>
    <x v="4"/>
    <x v="1505"/>
    <x v="445"/>
    <x v="502"/>
    <x v="0"/>
    <x v="0"/>
    <x v="0"/>
    <x v="0"/>
    <x v="1"/>
    <x v="0"/>
    <x v="1868"/>
    <x v="2151"/>
    <x v="2"/>
    <x v="2"/>
    <x v="1"/>
  </r>
  <r>
    <x v="2152"/>
    <x v="43"/>
    <x v="3"/>
    <x v="1506"/>
    <x v="1253"/>
    <x v="292"/>
    <x v="0"/>
    <x v="0"/>
    <x v="0"/>
    <x v="0"/>
    <x v="2"/>
    <x v="0"/>
    <x v="1922"/>
    <x v="2152"/>
    <x v="1"/>
    <x v="2"/>
    <x v="1"/>
  </r>
  <r>
    <x v="2153"/>
    <x v="47"/>
    <x v="1"/>
    <x v="1507"/>
    <x v="27"/>
    <x v="482"/>
    <x v="1"/>
    <x v="0"/>
    <x v="0"/>
    <x v="0"/>
    <x v="0"/>
    <x v="2"/>
    <x v="1923"/>
    <x v="2153"/>
    <x v="2"/>
    <x v="2"/>
    <x v="1"/>
  </r>
  <r>
    <x v="2154"/>
    <x v="47"/>
    <x v="1"/>
    <x v="1508"/>
    <x v="1046"/>
    <x v="206"/>
    <x v="1"/>
    <x v="0"/>
    <x v="0"/>
    <x v="0"/>
    <x v="0"/>
    <x v="2"/>
    <x v="1924"/>
    <x v="2154"/>
    <x v="0"/>
    <x v="2"/>
    <x v="1"/>
  </r>
  <r>
    <x v="2155"/>
    <x v="6"/>
    <x v="0"/>
    <x v="1346"/>
    <x v="1254"/>
    <x v="47"/>
    <x v="0"/>
    <x v="0"/>
    <x v="0"/>
    <x v="0"/>
    <x v="2"/>
    <x v="2"/>
    <x v="1925"/>
    <x v="2155"/>
    <x v="0"/>
    <x v="2"/>
    <x v="1"/>
  </r>
  <r>
    <x v="2156"/>
    <x v="47"/>
    <x v="1"/>
    <x v="7"/>
    <x v="331"/>
    <x v="83"/>
    <x v="1"/>
    <x v="0"/>
    <x v="0"/>
    <x v="0"/>
    <x v="1"/>
    <x v="2"/>
    <x v="1926"/>
    <x v="2156"/>
    <x v="1"/>
    <x v="2"/>
    <x v="1"/>
  </r>
  <r>
    <x v="2157"/>
    <x v="43"/>
    <x v="3"/>
    <x v="1509"/>
    <x v="766"/>
    <x v="661"/>
    <x v="0"/>
    <x v="0"/>
    <x v="0"/>
    <x v="0"/>
    <x v="0"/>
    <x v="0"/>
    <x v="1597"/>
    <x v="2157"/>
    <x v="1"/>
    <x v="2"/>
    <x v="1"/>
  </r>
  <r>
    <x v="2158"/>
    <x v="43"/>
    <x v="0"/>
    <x v="1246"/>
    <x v="409"/>
    <x v="307"/>
    <x v="0"/>
    <x v="0"/>
    <x v="0"/>
    <x v="0"/>
    <x v="0"/>
    <x v="0"/>
    <x v="1927"/>
    <x v="2158"/>
    <x v="2"/>
    <x v="2"/>
    <x v="1"/>
  </r>
  <r>
    <x v="2159"/>
    <x v="43"/>
    <x v="0"/>
    <x v="1510"/>
    <x v="336"/>
    <x v="217"/>
    <x v="0"/>
    <x v="0"/>
    <x v="0"/>
    <x v="0"/>
    <x v="0"/>
    <x v="0"/>
    <x v="1928"/>
    <x v="2159"/>
    <x v="1"/>
    <x v="2"/>
    <x v="1"/>
  </r>
  <r>
    <x v="2160"/>
    <x v="43"/>
    <x v="3"/>
    <x v="621"/>
    <x v="404"/>
    <x v="303"/>
    <x v="0"/>
    <x v="0"/>
    <x v="0"/>
    <x v="0"/>
    <x v="1"/>
    <x v="0"/>
    <x v="1929"/>
    <x v="2160"/>
    <x v="2"/>
    <x v="2"/>
    <x v="1"/>
  </r>
  <r>
    <x v="2161"/>
    <x v="45"/>
    <x v="1"/>
    <x v="171"/>
    <x v="1255"/>
    <x v="46"/>
    <x v="1"/>
    <x v="0"/>
    <x v="0"/>
    <x v="0"/>
    <x v="2"/>
    <x v="2"/>
    <x v="1930"/>
    <x v="2161"/>
    <x v="0"/>
    <x v="2"/>
    <x v="1"/>
  </r>
  <r>
    <x v="2162"/>
    <x v="41"/>
    <x v="15"/>
    <x v="1511"/>
    <x v="481"/>
    <x v="105"/>
    <x v="0"/>
    <x v="0"/>
    <x v="1"/>
    <x v="3"/>
    <x v="1"/>
    <x v="1"/>
    <x v="1931"/>
    <x v="2162"/>
    <x v="1"/>
    <x v="2"/>
    <x v="1"/>
  </r>
  <r>
    <x v="2163"/>
    <x v="6"/>
    <x v="1"/>
    <x v="1512"/>
    <x v="1256"/>
    <x v="189"/>
    <x v="0"/>
    <x v="0"/>
    <x v="0"/>
    <x v="0"/>
    <x v="2"/>
    <x v="2"/>
    <x v="1932"/>
    <x v="2163"/>
    <x v="2"/>
    <x v="2"/>
    <x v="1"/>
  </r>
  <r>
    <x v="2164"/>
    <x v="39"/>
    <x v="3"/>
    <x v="593"/>
    <x v="1241"/>
    <x v="167"/>
    <x v="0"/>
    <x v="1"/>
    <x v="0"/>
    <x v="3"/>
    <x v="1"/>
    <x v="2"/>
    <x v="1933"/>
    <x v="2164"/>
    <x v="2"/>
    <x v="2"/>
    <x v="1"/>
  </r>
  <r>
    <x v="2165"/>
    <x v="35"/>
    <x v="0"/>
    <x v="1513"/>
    <x v="372"/>
    <x v="366"/>
    <x v="0"/>
    <x v="0"/>
    <x v="0"/>
    <x v="0"/>
    <x v="0"/>
    <x v="1"/>
    <x v="1934"/>
    <x v="2165"/>
    <x v="2"/>
    <x v="2"/>
    <x v="1"/>
  </r>
  <r>
    <x v="2166"/>
    <x v="39"/>
    <x v="3"/>
    <x v="1514"/>
    <x v="473"/>
    <x v="366"/>
    <x v="0"/>
    <x v="1"/>
    <x v="0"/>
    <x v="3"/>
    <x v="2"/>
    <x v="1"/>
    <x v="1935"/>
    <x v="2166"/>
    <x v="2"/>
    <x v="2"/>
    <x v="1"/>
  </r>
  <r>
    <x v="2167"/>
    <x v="39"/>
    <x v="3"/>
    <x v="477"/>
    <x v="405"/>
    <x v="89"/>
    <x v="0"/>
    <x v="1"/>
    <x v="0"/>
    <x v="3"/>
    <x v="2"/>
    <x v="2"/>
    <x v="1936"/>
    <x v="2167"/>
    <x v="0"/>
    <x v="2"/>
    <x v="1"/>
  </r>
  <r>
    <x v="2168"/>
    <x v="35"/>
    <x v="3"/>
    <x v="1515"/>
    <x v="169"/>
    <x v="299"/>
    <x v="0"/>
    <x v="0"/>
    <x v="0"/>
    <x v="0"/>
    <x v="0"/>
    <x v="2"/>
    <x v="194"/>
    <x v="2168"/>
    <x v="2"/>
    <x v="2"/>
    <x v="1"/>
  </r>
  <r>
    <x v="2169"/>
    <x v="35"/>
    <x v="0"/>
    <x v="135"/>
    <x v="84"/>
    <x v="332"/>
    <x v="0"/>
    <x v="0"/>
    <x v="0"/>
    <x v="0"/>
    <x v="0"/>
    <x v="2"/>
    <x v="1937"/>
    <x v="2169"/>
    <x v="0"/>
    <x v="2"/>
    <x v="1"/>
  </r>
  <r>
    <x v="2170"/>
    <x v="41"/>
    <x v="1"/>
    <x v="561"/>
    <x v="1257"/>
    <x v="24"/>
    <x v="0"/>
    <x v="0"/>
    <x v="1"/>
    <x v="3"/>
    <x v="1"/>
    <x v="2"/>
    <x v="1938"/>
    <x v="2170"/>
    <x v="1"/>
    <x v="2"/>
    <x v="1"/>
  </r>
  <r>
    <x v="2171"/>
    <x v="35"/>
    <x v="0"/>
    <x v="142"/>
    <x v="1171"/>
    <x v="253"/>
    <x v="0"/>
    <x v="0"/>
    <x v="0"/>
    <x v="0"/>
    <x v="1"/>
    <x v="2"/>
    <x v="1939"/>
    <x v="2171"/>
    <x v="0"/>
    <x v="2"/>
    <x v="1"/>
  </r>
  <r>
    <x v="2172"/>
    <x v="43"/>
    <x v="1"/>
    <x v="1516"/>
    <x v="252"/>
    <x v="397"/>
    <x v="0"/>
    <x v="0"/>
    <x v="0"/>
    <x v="0"/>
    <x v="1"/>
    <x v="0"/>
    <x v="1940"/>
    <x v="2172"/>
    <x v="0"/>
    <x v="2"/>
    <x v="1"/>
  </r>
  <r>
    <x v="2173"/>
    <x v="39"/>
    <x v="3"/>
    <x v="1517"/>
    <x v="1258"/>
    <x v="66"/>
    <x v="0"/>
    <x v="1"/>
    <x v="0"/>
    <x v="3"/>
    <x v="0"/>
    <x v="2"/>
    <x v="1941"/>
    <x v="2173"/>
    <x v="1"/>
    <x v="2"/>
    <x v="1"/>
  </r>
  <r>
    <x v="2174"/>
    <x v="44"/>
    <x v="0"/>
    <x v="1518"/>
    <x v="1259"/>
    <x v="70"/>
    <x v="0"/>
    <x v="0"/>
    <x v="0"/>
    <x v="3"/>
    <x v="1"/>
    <x v="2"/>
    <x v="1942"/>
    <x v="2174"/>
    <x v="0"/>
    <x v="2"/>
    <x v="1"/>
  </r>
  <r>
    <x v="2175"/>
    <x v="39"/>
    <x v="3"/>
    <x v="1519"/>
    <x v="174"/>
    <x v="226"/>
    <x v="0"/>
    <x v="1"/>
    <x v="0"/>
    <x v="3"/>
    <x v="0"/>
    <x v="2"/>
    <x v="1900"/>
    <x v="2175"/>
    <x v="1"/>
    <x v="2"/>
    <x v="1"/>
  </r>
  <r>
    <x v="2176"/>
    <x v="39"/>
    <x v="3"/>
    <x v="1520"/>
    <x v="356"/>
    <x v="228"/>
    <x v="0"/>
    <x v="1"/>
    <x v="0"/>
    <x v="3"/>
    <x v="1"/>
    <x v="2"/>
    <x v="1943"/>
    <x v="2176"/>
    <x v="1"/>
    <x v="2"/>
    <x v="1"/>
  </r>
  <r>
    <x v="2177"/>
    <x v="39"/>
    <x v="3"/>
    <x v="311"/>
    <x v="692"/>
    <x v="561"/>
    <x v="0"/>
    <x v="1"/>
    <x v="0"/>
    <x v="3"/>
    <x v="1"/>
    <x v="1"/>
    <x v="434"/>
    <x v="2177"/>
    <x v="1"/>
    <x v="2"/>
    <x v="1"/>
  </r>
  <r>
    <x v="2178"/>
    <x v="39"/>
    <x v="3"/>
    <x v="1521"/>
    <x v="278"/>
    <x v="134"/>
    <x v="0"/>
    <x v="1"/>
    <x v="0"/>
    <x v="3"/>
    <x v="2"/>
    <x v="2"/>
    <x v="1944"/>
    <x v="2178"/>
    <x v="2"/>
    <x v="2"/>
    <x v="1"/>
  </r>
  <r>
    <x v="2179"/>
    <x v="39"/>
    <x v="3"/>
    <x v="294"/>
    <x v="856"/>
    <x v="39"/>
    <x v="0"/>
    <x v="1"/>
    <x v="0"/>
    <x v="3"/>
    <x v="2"/>
    <x v="2"/>
    <x v="1945"/>
    <x v="2179"/>
    <x v="2"/>
    <x v="2"/>
    <x v="1"/>
  </r>
  <r>
    <x v="2180"/>
    <x v="39"/>
    <x v="3"/>
    <x v="1522"/>
    <x v="1260"/>
    <x v="633"/>
    <x v="0"/>
    <x v="1"/>
    <x v="0"/>
    <x v="3"/>
    <x v="2"/>
    <x v="2"/>
    <x v="338"/>
    <x v="2180"/>
    <x v="2"/>
    <x v="2"/>
    <x v="1"/>
  </r>
  <r>
    <x v="2181"/>
    <x v="39"/>
    <x v="3"/>
    <x v="309"/>
    <x v="1031"/>
    <x v="188"/>
    <x v="0"/>
    <x v="1"/>
    <x v="0"/>
    <x v="3"/>
    <x v="3"/>
    <x v="2"/>
    <x v="1845"/>
    <x v="2181"/>
    <x v="0"/>
    <x v="2"/>
    <x v="1"/>
  </r>
  <r>
    <x v="2182"/>
    <x v="41"/>
    <x v="0"/>
    <x v="1286"/>
    <x v="40"/>
    <x v="412"/>
    <x v="0"/>
    <x v="0"/>
    <x v="1"/>
    <x v="3"/>
    <x v="0"/>
    <x v="1"/>
    <x v="1946"/>
    <x v="2182"/>
    <x v="1"/>
    <x v="2"/>
    <x v="1"/>
  </r>
  <r>
    <x v="2183"/>
    <x v="41"/>
    <x v="0"/>
    <x v="1523"/>
    <x v="1261"/>
    <x v="93"/>
    <x v="0"/>
    <x v="0"/>
    <x v="1"/>
    <x v="3"/>
    <x v="0"/>
    <x v="2"/>
    <x v="1947"/>
    <x v="2183"/>
    <x v="2"/>
    <x v="2"/>
    <x v="1"/>
  </r>
  <r>
    <x v="2184"/>
    <x v="41"/>
    <x v="0"/>
    <x v="231"/>
    <x v="848"/>
    <x v="299"/>
    <x v="0"/>
    <x v="0"/>
    <x v="1"/>
    <x v="3"/>
    <x v="0"/>
    <x v="2"/>
    <x v="1948"/>
    <x v="2184"/>
    <x v="0"/>
    <x v="2"/>
    <x v="1"/>
  </r>
  <r>
    <x v="2185"/>
    <x v="41"/>
    <x v="0"/>
    <x v="1524"/>
    <x v="891"/>
    <x v="540"/>
    <x v="0"/>
    <x v="0"/>
    <x v="1"/>
    <x v="3"/>
    <x v="1"/>
    <x v="2"/>
    <x v="1949"/>
    <x v="2185"/>
    <x v="0"/>
    <x v="2"/>
    <x v="1"/>
  </r>
  <r>
    <x v="2186"/>
    <x v="41"/>
    <x v="4"/>
    <x v="6"/>
    <x v="191"/>
    <x v="79"/>
    <x v="0"/>
    <x v="0"/>
    <x v="1"/>
    <x v="3"/>
    <x v="1"/>
    <x v="2"/>
    <x v="1950"/>
    <x v="2186"/>
    <x v="1"/>
    <x v="2"/>
    <x v="1"/>
  </r>
  <r>
    <x v="2187"/>
    <x v="41"/>
    <x v="0"/>
    <x v="79"/>
    <x v="1262"/>
    <x v="133"/>
    <x v="0"/>
    <x v="0"/>
    <x v="1"/>
    <x v="3"/>
    <x v="2"/>
    <x v="2"/>
    <x v="1951"/>
    <x v="2187"/>
    <x v="0"/>
    <x v="2"/>
    <x v="1"/>
  </r>
  <r>
    <x v="2188"/>
    <x v="41"/>
    <x v="9"/>
    <x v="1525"/>
    <x v="379"/>
    <x v="173"/>
    <x v="0"/>
    <x v="0"/>
    <x v="1"/>
    <x v="3"/>
    <x v="1"/>
    <x v="2"/>
    <x v="1883"/>
    <x v="2188"/>
    <x v="1"/>
    <x v="2"/>
    <x v="1"/>
  </r>
  <r>
    <x v="2189"/>
    <x v="41"/>
    <x v="4"/>
    <x v="1526"/>
    <x v="247"/>
    <x v="107"/>
    <x v="0"/>
    <x v="0"/>
    <x v="1"/>
    <x v="3"/>
    <x v="1"/>
    <x v="2"/>
    <x v="1952"/>
    <x v="2189"/>
    <x v="2"/>
    <x v="2"/>
    <x v="1"/>
  </r>
  <r>
    <x v="2190"/>
    <x v="41"/>
    <x v="5"/>
    <x v="1527"/>
    <x v="711"/>
    <x v="173"/>
    <x v="0"/>
    <x v="0"/>
    <x v="1"/>
    <x v="3"/>
    <x v="2"/>
    <x v="2"/>
    <x v="1953"/>
    <x v="2190"/>
    <x v="2"/>
    <x v="1"/>
    <x v="1"/>
  </r>
  <r>
    <x v="2191"/>
    <x v="41"/>
    <x v="11"/>
    <x v="1528"/>
    <x v="564"/>
    <x v="133"/>
    <x v="0"/>
    <x v="0"/>
    <x v="1"/>
    <x v="3"/>
    <x v="2"/>
    <x v="2"/>
    <x v="1954"/>
    <x v="2191"/>
    <x v="0"/>
    <x v="1"/>
    <x v="1"/>
  </r>
  <r>
    <x v="2192"/>
    <x v="41"/>
    <x v="4"/>
    <x v="812"/>
    <x v="335"/>
    <x v="388"/>
    <x v="0"/>
    <x v="0"/>
    <x v="1"/>
    <x v="3"/>
    <x v="2"/>
    <x v="2"/>
    <x v="1955"/>
    <x v="2192"/>
    <x v="1"/>
    <x v="1"/>
    <x v="1"/>
  </r>
  <r>
    <x v="2193"/>
    <x v="41"/>
    <x v="9"/>
    <x v="1529"/>
    <x v="675"/>
    <x v="164"/>
    <x v="0"/>
    <x v="0"/>
    <x v="1"/>
    <x v="3"/>
    <x v="2"/>
    <x v="2"/>
    <x v="1956"/>
    <x v="2193"/>
    <x v="0"/>
    <x v="1"/>
    <x v="1"/>
  </r>
  <r>
    <x v="2194"/>
    <x v="41"/>
    <x v="5"/>
    <x v="1530"/>
    <x v="1263"/>
    <x v="576"/>
    <x v="0"/>
    <x v="0"/>
    <x v="1"/>
    <x v="3"/>
    <x v="3"/>
    <x v="2"/>
    <x v="1957"/>
    <x v="2194"/>
    <x v="2"/>
    <x v="1"/>
    <x v="1"/>
  </r>
  <r>
    <x v="2195"/>
    <x v="21"/>
    <x v="3"/>
    <x v="1531"/>
    <x v="815"/>
    <x v="203"/>
    <x v="0"/>
    <x v="0"/>
    <x v="1"/>
    <x v="3"/>
    <x v="0"/>
    <x v="2"/>
    <x v="1958"/>
    <x v="2195"/>
    <x v="2"/>
    <x v="1"/>
    <x v="1"/>
  </r>
  <r>
    <x v="2196"/>
    <x v="21"/>
    <x v="0"/>
    <x v="1532"/>
    <x v="1261"/>
    <x v="272"/>
    <x v="0"/>
    <x v="0"/>
    <x v="1"/>
    <x v="3"/>
    <x v="0"/>
    <x v="1"/>
    <x v="1959"/>
    <x v="2196"/>
    <x v="2"/>
    <x v="1"/>
    <x v="1"/>
  </r>
  <r>
    <x v="2197"/>
    <x v="21"/>
    <x v="0"/>
    <x v="47"/>
    <x v="480"/>
    <x v="74"/>
    <x v="1"/>
    <x v="0"/>
    <x v="1"/>
    <x v="3"/>
    <x v="1"/>
    <x v="1"/>
    <x v="1960"/>
    <x v="2197"/>
    <x v="2"/>
    <x v="1"/>
    <x v="1"/>
  </r>
  <r>
    <x v="2198"/>
    <x v="39"/>
    <x v="1"/>
    <x v="1533"/>
    <x v="4"/>
    <x v="67"/>
    <x v="0"/>
    <x v="1"/>
    <x v="0"/>
    <x v="3"/>
    <x v="0"/>
    <x v="2"/>
    <x v="420"/>
    <x v="2198"/>
    <x v="1"/>
    <x v="1"/>
    <x v="1"/>
  </r>
  <r>
    <x v="2199"/>
    <x v="39"/>
    <x v="1"/>
    <x v="1534"/>
    <x v="375"/>
    <x v="500"/>
    <x v="0"/>
    <x v="1"/>
    <x v="0"/>
    <x v="3"/>
    <x v="0"/>
    <x v="2"/>
    <x v="1961"/>
    <x v="2199"/>
    <x v="2"/>
    <x v="1"/>
    <x v="1"/>
  </r>
  <r>
    <x v="2200"/>
    <x v="39"/>
    <x v="1"/>
    <x v="1535"/>
    <x v="375"/>
    <x v="550"/>
    <x v="0"/>
    <x v="1"/>
    <x v="0"/>
    <x v="3"/>
    <x v="0"/>
    <x v="2"/>
    <x v="1962"/>
    <x v="2199"/>
    <x v="2"/>
    <x v="1"/>
    <x v="1"/>
  </r>
  <r>
    <x v="2201"/>
    <x v="39"/>
    <x v="1"/>
    <x v="167"/>
    <x v="422"/>
    <x v="321"/>
    <x v="0"/>
    <x v="1"/>
    <x v="0"/>
    <x v="3"/>
    <x v="1"/>
    <x v="2"/>
    <x v="420"/>
    <x v="2200"/>
    <x v="0"/>
    <x v="1"/>
    <x v="1"/>
  </r>
  <r>
    <x v="2202"/>
    <x v="41"/>
    <x v="0"/>
    <x v="1536"/>
    <x v="1095"/>
    <x v="315"/>
    <x v="0"/>
    <x v="0"/>
    <x v="1"/>
    <x v="3"/>
    <x v="0"/>
    <x v="2"/>
    <x v="1885"/>
    <x v="2201"/>
    <x v="2"/>
    <x v="1"/>
    <x v="1"/>
  </r>
  <r>
    <x v="2203"/>
    <x v="41"/>
    <x v="0"/>
    <x v="1181"/>
    <x v="754"/>
    <x v="214"/>
    <x v="0"/>
    <x v="0"/>
    <x v="1"/>
    <x v="3"/>
    <x v="0"/>
    <x v="1"/>
    <x v="1963"/>
    <x v="2202"/>
    <x v="1"/>
    <x v="1"/>
    <x v="1"/>
  </r>
  <r>
    <x v="2204"/>
    <x v="41"/>
    <x v="0"/>
    <x v="1537"/>
    <x v="568"/>
    <x v="336"/>
    <x v="0"/>
    <x v="0"/>
    <x v="1"/>
    <x v="3"/>
    <x v="0"/>
    <x v="1"/>
    <x v="1964"/>
    <x v="2203"/>
    <x v="2"/>
    <x v="1"/>
    <x v="1"/>
  </r>
  <r>
    <x v="2205"/>
    <x v="39"/>
    <x v="1"/>
    <x v="1538"/>
    <x v="417"/>
    <x v="161"/>
    <x v="0"/>
    <x v="1"/>
    <x v="0"/>
    <x v="3"/>
    <x v="1"/>
    <x v="2"/>
    <x v="1962"/>
    <x v="2204"/>
    <x v="2"/>
    <x v="1"/>
    <x v="1"/>
  </r>
  <r>
    <x v="2206"/>
    <x v="39"/>
    <x v="1"/>
    <x v="1061"/>
    <x v="524"/>
    <x v="300"/>
    <x v="0"/>
    <x v="1"/>
    <x v="0"/>
    <x v="3"/>
    <x v="1"/>
    <x v="1"/>
    <x v="1965"/>
    <x v="2205"/>
    <x v="2"/>
    <x v="1"/>
    <x v="1"/>
  </r>
  <r>
    <x v="2207"/>
    <x v="41"/>
    <x v="0"/>
    <x v="1539"/>
    <x v="166"/>
    <x v="125"/>
    <x v="0"/>
    <x v="0"/>
    <x v="1"/>
    <x v="3"/>
    <x v="0"/>
    <x v="2"/>
    <x v="785"/>
    <x v="2206"/>
    <x v="1"/>
    <x v="1"/>
    <x v="1"/>
  </r>
  <r>
    <x v="2208"/>
    <x v="41"/>
    <x v="0"/>
    <x v="1540"/>
    <x v="168"/>
    <x v="212"/>
    <x v="0"/>
    <x v="0"/>
    <x v="1"/>
    <x v="3"/>
    <x v="0"/>
    <x v="2"/>
    <x v="134"/>
    <x v="2207"/>
    <x v="0"/>
    <x v="1"/>
    <x v="1"/>
  </r>
  <r>
    <x v="2209"/>
    <x v="41"/>
    <x v="0"/>
    <x v="16"/>
    <x v="172"/>
    <x v="206"/>
    <x v="0"/>
    <x v="0"/>
    <x v="1"/>
    <x v="3"/>
    <x v="0"/>
    <x v="2"/>
    <x v="936"/>
    <x v="2208"/>
    <x v="2"/>
    <x v="1"/>
    <x v="1"/>
  </r>
  <r>
    <x v="2210"/>
    <x v="39"/>
    <x v="1"/>
    <x v="1366"/>
    <x v="361"/>
    <x v="251"/>
    <x v="0"/>
    <x v="1"/>
    <x v="0"/>
    <x v="3"/>
    <x v="2"/>
    <x v="2"/>
    <x v="1846"/>
    <x v="2209"/>
    <x v="1"/>
    <x v="1"/>
    <x v="1"/>
  </r>
  <r>
    <x v="2211"/>
    <x v="39"/>
    <x v="1"/>
    <x v="1061"/>
    <x v="491"/>
    <x v="34"/>
    <x v="0"/>
    <x v="1"/>
    <x v="0"/>
    <x v="3"/>
    <x v="2"/>
    <x v="1"/>
    <x v="1966"/>
    <x v="2210"/>
    <x v="2"/>
    <x v="1"/>
    <x v="1"/>
  </r>
  <r>
    <x v="2212"/>
    <x v="39"/>
    <x v="1"/>
    <x v="357"/>
    <x v="1264"/>
    <x v="102"/>
    <x v="0"/>
    <x v="1"/>
    <x v="0"/>
    <x v="3"/>
    <x v="2"/>
    <x v="2"/>
    <x v="254"/>
    <x v="2211"/>
    <x v="0"/>
    <x v="1"/>
    <x v="1"/>
  </r>
  <r>
    <x v="2213"/>
    <x v="41"/>
    <x v="0"/>
    <x v="1541"/>
    <x v="32"/>
    <x v="141"/>
    <x v="0"/>
    <x v="0"/>
    <x v="1"/>
    <x v="3"/>
    <x v="0"/>
    <x v="2"/>
    <x v="1967"/>
    <x v="2212"/>
    <x v="1"/>
    <x v="1"/>
    <x v="1"/>
  </r>
  <r>
    <x v="2214"/>
    <x v="41"/>
    <x v="0"/>
    <x v="366"/>
    <x v="201"/>
    <x v="214"/>
    <x v="0"/>
    <x v="0"/>
    <x v="1"/>
    <x v="3"/>
    <x v="0"/>
    <x v="1"/>
    <x v="1968"/>
    <x v="2213"/>
    <x v="2"/>
    <x v="1"/>
    <x v="1"/>
  </r>
  <r>
    <x v="2215"/>
    <x v="39"/>
    <x v="1"/>
    <x v="1542"/>
    <x v="1265"/>
    <x v="662"/>
    <x v="0"/>
    <x v="1"/>
    <x v="0"/>
    <x v="3"/>
    <x v="3"/>
    <x v="2"/>
    <x v="1969"/>
    <x v="2214"/>
    <x v="2"/>
    <x v="1"/>
    <x v="1"/>
  </r>
  <r>
    <x v="2216"/>
    <x v="40"/>
    <x v="0"/>
    <x v="1543"/>
    <x v="1266"/>
    <x v="330"/>
    <x v="1"/>
    <x v="0"/>
    <x v="0"/>
    <x v="3"/>
    <x v="2"/>
    <x v="1"/>
    <x v="1970"/>
    <x v="2215"/>
    <x v="1"/>
    <x v="1"/>
    <x v="1"/>
  </r>
  <r>
    <x v="2217"/>
    <x v="41"/>
    <x v="0"/>
    <x v="603"/>
    <x v="1137"/>
    <x v="31"/>
    <x v="0"/>
    <x v="0"/>
    <x v="1"/>
    <x v="3"/>
    <x v="1"/>
    <x v="2"/>
    <x v="1971"/>
    <x v="2216"/>
    <x v="1"/>
    <x v="1"/>
    <x v="1"/>
  </r>
  <r>
    <x v="2218"/>
    <x v="41"/>
    <x v="0"/>
    <x v="207"/>
    <x v="1267"/>
    <x v="85"/>
    <x v="0"/>
    <x v="0"/>
    <x v="1"/>
    <x v="3"/>
    <x v="2"/>
    <x v="1"/>
    <x v="1972"/>
    <x v="2217"/>
    <x v="0"/>
    <x v="1"/>
    <x v="1"/>
  </r>
  <r>
    <x v="2219"/>
    <x v="34"/>
    <x v="0"/>
    <x v="1106"/>
    <x v="1268"/>
    <x v="325"/>
    <x v="0"/>
    <x v="0"/>
    <x v="0"/>
    <x v="3"/>
    <x v="2"/>
    <x v="2"/>
    <x v="1973"/>
    <x v="2218"/>
    <x v="1"/>
    <x v="1"/>
    <x v="1"/>
  </r>
  <r>
    <x v="2220"/>
    <x v="47"/>
    <x v="0"/>
    <x v="131"/>
    <x v="172"/>
    <x v="67"/>
    <x v="1"/>
    <x v="0"/>
    <x v="0"/>
    <x v="0"/>
    <x v="0"/>
    <x v="2"/>
    <x v="1974"/>
    <x v="2219"/>
    <x v="2"/>
    <x v="1"/>
    <x v="1"/>
  </r>
  <r>
    <x v="2221"/>
    <x v="21"/>
    <x v="0"/>
    <x v="398"/>
    <x v="4"/>
    <x v="188"/>
    <x v="1"/>
    <x v="0"/>
    <x v="0"/>
    <x v="0"/>
    <x v="0"/>
    <x v="2"/>
    <x v="1975"/>
    <x v="2220"/>
    <x v="2"/>
    <x v="1"/>
    <x v="1"/>
  </r>
  <r>
    <x v="2222"/>
    <x v="47"/>
    <x v="3"/>
    <x v="329"/>
    <x v="1269"/>
    <x v="161"/>
    <x v="1"/>
    <x v="0"/>
    <x v="0"/>
    <x v="0"/>
    <x v="0"/>
    <x v="2"/>
    <x v="1976"/>
    <x v="2221"/>
    <x v="0"/>
    <x v="1"/>
    <x v="1"/>
  </r>
  <r>
    <x v="2223"/>
    <x v="47"/>
    <x v="0"/>
    <x v="398"/>
    <x v="358"/>
    <x v="219"/>
    <x v="1"/>
    <x v="0"/>
    <x v="0"/>
    <x v="0"/>
    <x v="2"/>
    <x v="2"/>
    <x v="1977"/>
    <x v="2222"/>
    <x v="0"/>
    <x v="1"/>
    <x v="1"/>
  </r>
  <r>
    <x v="2224"/>
    <x v="44"/>
    <x v="0"/>
    <x v="1544"/>
    <x v="1270"/>
    <x v="10"/>
    <x v="0"/>
    <x v="0"/>
    <x v="0"/>
    <x v="3"/>
    <x v="3"/>
    <x v="1"/>
    <x v="1978"/>
    <x v="2223"/>
    <x v="2"/>
    <x v="1"/>
    <x v="1"/>
  </r>
  <r>
    <x v="2225"/>
    <x v="40"/>
    <x v="0"/>
    <x v="225"/>
    <x v="1271"/>
    <x v="70"/>
    <x v="1"/>
    <x v="0"/>
    <x v="0"/>
    <x v="3"/>
    <x v="3"/>
    <x v="2"/>
    <x v="1979"/>
    <x v="2224"/>
    <x v="0"/>
    <x v="1"/>
    <x v="1"/>
  </r>
  <r>
    <x v="2226"/>
    <x v="31"/>
    <x v="1"/>
    <x v="965"/>
    <x v="1272"/>
    <x v="167"/>
    <x v="1"/>
    <x v="1"/>
    <x v="0"/>
    <x v="3"/>
    <x v="3"/>
    <x v="2"/>
    <x v="1980"/>
    <x v="2225"/>
    <x v="1"/>
    <x v="1"/>
    <x v="1"/>
  </r>
  <r>
    <x v="2227"/>
    <x v="44"/>
    <x v="0"/>
    <x v="1545"/>
    <x v="1273"/>
    <x v="146"/>
    <x v="0"/>
    <x v="0"/>
    <x v="0"/>
    <x v="3"/>
    <x v="3"/>
    <x v="2"/>
    <x v="1981"/>
    <x v="2226"/>
    <x v="1"/>
    <x v="1"/>
    <x v="1"/>
  </r>
  <r>
    <x v="2228"/>
    <x v="39"/>
    <x v="0"/>
    <x v="1546"/>
    <x v="1274"/>
    <x v="450"/>
    <x v="0"/>
    <x v="1"/>
    <x v="0"/>
    <x v="3"/>
    <x v="2"/>
    <x v="2"/>
    <x v="1982"/>
    <x v="2227"/>
    <x v="2"/>
    <x v="1"/>
    <x v="1"/>
  </r>
  <r>
    <x v="2229"/>
    <x v="31"/>
    <x v="0"/>
    <x v="1547"/>
    <x v="910"/>
    <x v="109"/>
    <x v="1"/>
    <x v="1"/>
    <x v="0"/>
    <x v="3"/>
    <x v="3"/>
    <x v="1"/>
    <x v="1983"/>
    <x v="2228"/>
    <x v="1"/>
    <x v="1"/>
    <x v="1"/>
  </r>
  <r>
    <x v="2230"/>
    <x v="21"/>
    <x v="0"/>
    <x v="1548"/>
    <x v="279"/>
    <x v="40"/>
    <x v="0"/>
    <x v="0"/>
    <x v="1"/>
    <x v="3"/>
    <x v="3"/>
    <x v="2"/>
    <x v="1984"/>
    <x v="2229"/>
    <x v="2"/>
    <x v="1"/>
    <x v="1"/>
  </r>
  <r>
    <x v="2231"/>
    <x v="31"/>
    <x v="0"/>
    <x v="1549"/>
    <x v="1176"/>
    <x v="577"/>
    <x v="1"/>
    <x v="1"/>
    <x v="0"/>
    <x v="3"/>
    <x v="3"/>
    <x v="2"/>
    <x v="1985"/>
    <x v="2230"/>
    <x v="2"/>
    <x v="1"/>
    <x v="1"/>
  </r>
  <r>
    <x v="2232"/>
    <x v="47"/>
    <x v="0"/>
    <x v="1550"/>
    <x v="1036"/>
    <x v="409"/>
    <x v="1"/>
    <x v="0"/>
    <x v="0"/>
    <x v="0"/>
    <x v="2"/>
    <x v="2"/>
    <x v="1986"/>
    <x v="2231"/>
    <x v="2"/>
    <x v="1"/>
    <x v="1"/>
  </r>
  <r>
    <x v="2233"/>
    <x v="45"/>
    <x v="0"/>
    <x v="6"/>
    <x v="1080"/>
    <x v="92"/>
    <x v="1"/>
    <x v="0"/>
    <x v="0"/>
    <x v="0"/>
    <x v="3"/>
    <x v="2"/>
    <x v="1987"/>
    <x v="2232"/>
    <x v="0"/>
    <x v="1"/>
    <x v="1"/>
  </r>
  <r>
    <x v="2234"/>
    <x v="31"/>
    <x v="3"/>
    <x v="19"/>
    <x v="1245"/>
    <x v="508"/>
    <x v="1"/>
    <x v="1"/>
    <x v="0"/>
    <x v="3"/>
    <x v="3"/>
    <x v="2"/>
    <x v="1988"/>
    <x v="2233"/>
    <x v="0"/>
    <x v="1"/>
    <x v="1"/>
  </r>
  <r>
    <x v="2235"/>
    <x v="44"/>
    <x v="0"/>
    <x v="1551"/>
    <x v="1275"/>
    <x v="24"/>
    <x v="0"/>
    <x v="0"/>
    <x v="0"/>
    <x v="3"/>
    <x v="2"/>
    <x v="2"/>
    <x v="1989"/>
    <x v="2234"/>
    <x v="2"/>
    <x v="1"/>
    <x v="1"/>
  </r>
  <r>
    <x v="2236"/>
    <x v="43"/>
    <x v="0"/>
    <x v="1053"/>
    <x v="161"/>
    <x v="663"/>
    <x v="0"/>
    <x v="0"/>
    <x v="0"/>
    <x v="0"/>
    <x v="0"/>
    <x v="0"/>
    <x v="1990"/>
    <x v="2235"/>
    <x v="1"/>
    <x v="1"/>
    <x v="1"/>
  </r>
  <r>
    <x v="2237"/>
    <x v="43"/>
    <x v="0"/>
    <x v="1552"/>
    <x v="1151"/>
    <x v="496"/>
    <x v="0"/>
    <x v="0"/>
    <x v="0"/>
    <x v="0"/>
    <x v="2"/>
    <x v="0"/>
    <x v="1991"/>
    <x v="2236"/>
    <x v="2"/>
    <x v="1"/>
    <x v="1"/>
  </r>
  <r>
    <x v="2238"/>
    <x v="35"/>
    <x v="0"/>
    <x v="907"/>
    <x v="1276"/>
    <x v="21"/>
    <x v="0"/>
    <x v="0"/>
    <x v="0"/>
    <x v="0"/>
    <x v="2"/>
    <x v="1"/>
    <x v="1992"/>
    <x v="2237"/>
    <x v="2"/>
    <x v="1"/>
    <x v="1"/>
  </r>
  <r>
    <x v="2239"/>
    <x v="43"/>
    <x v="0"/>
    <x v="1553"/>
    <x v="1277"/>
    <x v="564"/>
    <x v="0"/>
    <x v="0"/>
    <x v="0"/>
    <x v="0"/>
    <x v="3"/>
    <x v="0"/>
    <x v="1993"/>
    <x v="2238"/>
    <x v="1"/>
    <x v="1"/>
    <x v="1"/>
  </r>
  <r>
    <x v="2240"/>
    <x v="44"/>
    <x v="0"/>
    <x v="91"/>
    <x v="300"/>
    <x v="538"/>
    <x v="0"/>
    <x v="0"/>
    <x v="0"/>
    <x v="3"/>
    <x v="2"/>
    <x v="2"/>
    <x v="1994"/>
    <x v="2239"/>
    <x v="1"/>
    <x v="1"/>
    <x v="1"/>
  </r>
  <r>
    <x v="2241"/>
    <x v="31"/>
    <x v="1"/>
    <x v="1554"/>
    <x v="1169"/>
    <x v="120"/>
    <x v="1"/>
    <x v="1"/>
    <x v="0"/>
    <x v="3"/>
    <x v="2"/>
    <x v="2"/>
    <x v="1995"/>
    <x v="2240"/>
    <x v="2"/>
    <x v="1"/>
    <x v="1"/>
  </r>
  <r>
    <x v="2242"/>
    <x v="40"/>
    <x v="1"/>
    <x v="359"/>
    <x v="1015"/>
    <x v="198"/>
    <x v="1"/>
    <x v="0"/>
    <x v="0"/>
    <x v="3"/>
    <x v="3"/>
    <x v="2"/>
    <x v="1996"/>
    <x v="2241"/>
    <x v="0"/>
    <x v="1"/>
    <x v="1"/>
  </r>
  <r>
    <x v="2243"/>
    <x v="44"/>
    <x v="0"/>
    <x v="93"/>
    <x v="1278"/>
    <x v="149"/>
    <x v="0"/>
    <x v="0"/>
    <x v="0"/>
    <x v="3"/>
    <x v="2"/>
    <x v="1"/>
    <x v="1997"/>
    <x v="2242"/>
    <x v="0"/>
    <x v="1"/>
    <x v="1"/>
  </r>
  <r>
    <x v="2244"/>
    <x v="35"/>
    <x v="0"/>
    <x v="1060"/>
    <x v="496"/>
    <x v="249"/>
    <x v="0"/>
    <x v="0"/>
    <x v="0"/>
    <x v="0"/>
    <x v="2"/>
    <x v="2"/>
    <x v="1998"/>
    <x v="2243"/>
    <x v="0"/>
    <x v="1"/>
    <x v="1"/>
  </r>
  <r>
    <x v="2245"/>
    <x v="43"/>
    <x v="0"/>
    <x v="627"/>
    <x v="1279"/>
    <x v="565"/>
    <x v="0"/>
    <x v="0"/>
    <x v="0"/>
    <x v="0"/>
    <x v="2"/>
    <x v="0"/>
    <x v="1999"/>
    <x v="2244"/>
    <x v="2"/>
    <x v="1"/>
    <x v="1"/>
  </r>
  <r>
    <x v="2246"/>
    <x v="35"/>
    <x v="0"/>
    <x v="91"/>
    <x v="1280"/>
    <x v="117"/>
    <x v="0"/>
    <x v="0"/>
    <x v="0"/>
    <x v="0"/>
    <x v="2"/>
    <x v="2"/>
    <x v="370"/>
    <x v="2245"/>
    <x v="2"/>
    <x v="1"/>
    <x v="1"/>
  </r>
  <r>
    <x v="2247"/>
    <x v="43"/>
    <x v="1"/>
    <x v="1555"/>
    <x v="1281"/>
    <x v="498"/>
    <x v="0"/>
    <x v="0"/>
    <x v="0"/>
    <x v="0"/>
    <x v="3"/>
    <x v="0"/>
    <x v="2000"/>
    <x v="2245"/>
    <x v="2"/>
    <x v="1"/>
    <x v="1"/>
  </r>
  <r>
    <x v="2248"/>
    <x v="47"/>
    <x v="1"/>
    <x v="434"/>
    <x v="1282"/>
    <x v="79"/>
    <x v="1"/>
    <x v="0"/>
    <x v="0"/>
    <x v="0"/>
    <x v="3"/>
    <x v="2"/>
    <x v="2001"/>
    <x v="2246"/>
    <x v="0"/>
    <x v="1"/>
    <x v="1"/>
  </r>
  <r>
    <x v="2249"/>
    <x v="31"/>
    <x v="0"/>
    <x v="484"/>
    <x v="1283"/>
    <x v="523"/>
    <x v="0"/>
    <x v="0"/>
    <x v="0"/>
    <x v="3"/>
    <x v="2"/>
    <x v="2"/>
    <x v="2002"/>
    <x v="2247"/>
    <x v="2"/>
    <x v="1"/>
    <x v="1"/>
  </r>
  <r>
    <x v="2250"/>
    <x v="21"/>
    <x v="0"/>
    <x v="28"/>
    <x v="1013"/>
    <x v="209"/>
    <x v="0"/>
    <x v="0"/>
    <x v="1"/>
    <x v="3"/>
    <x v="3"/>
    <x v="2"/>
    <x v="2003"/>
    <x v="2248"/>
    <x v="2"/>
    <x v="1"/>
    <x v="1"/>
  </r>
  <r>
    <x v="2251"/>
    <x v="41"/>
    <x v="0"/>
    <x v="357"/>
    <x v="1244"/>
    <x v="276"/>
    <x v="0"/>
    <x v="0"/>
    <x v="1"/>
    <x v="3"/>
    <x v="2"/>
    <x v="2"/>
    <x v="2004"/>
    <x v="2249"/>
    <x v="0"/>
    <x v="1"/>
    <x v="1"/>
  </r>
  <r>
    <x v="2252"/>
    <x v="41"/>
    <x v="0"/>
    <x v="1556"/>
    <x v="1284"/>
    <x v="561"/>
    <x v="0"/>
    <x v="0"/>
    <x v="1"/>
    <x v="3"/>
    <x v="2"/>
    <x v="1"/>
    <x v="2005"/>
    <x v="2250"/>
    <x v="1"/>
    <x v="1"/>
    <x v="1"/>
  </r>
  <r>
    <x v="2253"/>
    <x v="31"/>
    <x v="1"/>
    <x v="805"/>
    <x v="1285"/>
    <x v="329"/>
    <x v="1"/>
    <x v="1"/>
    <x v="0"/>
    <x v="3"/>
    <x v="3"/>
    <x v="2"/>
    <x v="2006"/>
    <x v="2251"/>
    <x v="2"/>
    <x v="1"/>
    <x v="1"/>
  </r>
  <r>
    <x v="2254"/>
    <x v="43"/>
    <x v="0"/>
    <x v="1557"/>
    <x v="1286"/>
    <x v="403"/>
    <x v="0"/>
    <x v="0"/>
    <x v="0"/>
    <x v="0"/>
    <x v="2"/>
    <x v="0"/>
    <x v="2007"/>
    <x v="2252"/>
    <x v="1"/>
    <x v="1"/>
    <x v="1"/>
  </r>
  <r>
    <x v="2255"/>
    <x v="39"/>
    <x v="3"/>
    <x v="118"/>
    <x v="1287"/>
    <x v="425"/>
    <x v="0"/>
    <x v="1"/>
    <x v="0"/>
    <x v="3"/>
    <x v="0"/>
    <x v="1"/>
    <x v="1845"/>
    <x v="2253"/>
    <x v="0"/>
    <x v="1"/>
    <x v="1"/>
  </r>
  <r>
    <x v="2256"/>
    <x v="39"/>
    <x v="3"/>
    <x v="1558"/>
    <x v="169"/>
    <x v="155"/>
    <x v="0"/>
    <x v="1"/>
    <x v="0"/>
    <x v="3"/>
    <x v="0"/>
    <x v="1"/>
    <x v="2008"/>
    <x v="2254"/>
    <x v="0"/>
    <x v="1"/>
    <x v="1"/>
  </r>
  <r>
    <x v="2257"/>
    <x v="39"/>
    <x v="3"/>
    <x v="1559"/>
    <x v="97"/>
    <x v="351"/>
    <x v="0"/>
    <x v="1"/>
    <x v="0"/>
    <x v="3"/>
    <x v="0"/>
    <x v="2"/>
    <x v="2009"/>
    <x v="2255"/>
    <x v="0"/>
    <x v="1"/>
    <x v="1"/>
  </r>
  <r>
    <x v="2258"/>
    <x v="39"/>
    <x v="3"/>
    <x v="1560"/>
    <x v="217"/>
    <x v="372"/>
    <x v="0"/>
    <x v="1"/>
    <x v="0"/>
    <x v="3"/>
    <x v="0"/>
    <x v="2"/>
    <x v="2010"/>
    <x v="2256"/>
    <x v="0"/>
    <x v="1"/>
    <x v="1"/>
  </r>
  <r>
    <x v="2259"/>
    <x v="39"/>
    <x v="3"/>
    <x v="208"/>
    <x v="625"/>
    <x v="115"/>
    <x v="0"/>
    <x v="1"/>
    <x v="0"/>
    <x v="3"/>
    <x v="1"/>
    <x v="2"/>
    <x v="1882"/>
    <x v="2257"/>
    <x v="2"/>
    <x v="1"/>
    <x v="1"/>
  </r>
  <r>
    <x v="2260"/>
    <x v="31"/>
    <x v="0"/>
    <x v="73"/>
    <x v="1165"/>
    <x v="614"/>
    <x v="1"/>
    <x v="1"/>
    <x v="0"/>
    <x v="3"/>
    <x v="3"/>
    <x v="2"/>
    <x v="1752"/>
    <x v="2258"/>
    <x v="2"/>
    <x v="1"/>
    <x v="1"/>
  </r>
  <r>
    <x v="2261"/>
    <x v="39"/>
    <x v="3"/>
    <x v="62"/>
    <x v="368"/>
    <x v="138"/>
    <x v="0"/>
    <x v="1"/>
    <x v="0"/>
    <x v="3"/>
    <x v="1"/>
    <x v="2"/>
    <x v="2011"/>
    <x v="2259"/>
    <x v="0"/>
    <x v="1"/>
    <x v="1"/>
  </r>
  <r>
    <x v="2262"/>
    <x v="39"/>
    <x v="3"/>
    <x v="190"/>
    <x v="1288"/>
    <x v="326"/>
    <x v="0"/>
    <x v="1"/>
    <x v="0"/>
    <x v="3"/>
    <x v="2"/>
    <x v="2"/>
    <x v="2012"/>
    <x v="2260"/>
    <x v="1"/>
    <x v="1"/>
    <x v="1"/>
  </r>
  <r>
    <x v="2263"/>
    <x v="39"/>
    <x v="3"/>
    <x v="1561"/>
    <x v="1289"/>
    <x v="240"/>
    <x v="0"/>
    <x v="1"/>
    <x v="0"/>
    <x v="3"/>
    <x v="2"/>
    <x v="1"/>
    <x v="2011"/>
    <x v="2261"/>
    <x v="1"/>
    <x v="1"/>
    <x v="1"/>
  </r>
  <r>
    <x v="2264"/>
    <x v="39"/>
    <x v="3"/>
    <x v="145"/>
    <x v="477"/>
    <x v="89"/>
    <x v="0"/>
    <x v="1"/>
    <x v="0"/>
    <x v="3"/>
    <x v="2"/>
    <x v="2"/>
    <x v="2013"/>
    <x v="2262"/>
    <x v="2"/>
    <x v="1"/>
    <x v="1"/>
  </r>
  <r>
    <x v="2265"/>
    <x v="43"/>
    <x v="0"/>
    <x v="863"/>
    <x v="1290"/>
    <x v="350"/>
    <x v="0"/>
    <x v="0"/>
    <x v="0"/>
    <x v="0"/>
    <x v="2"/>
    <x v="0"/>
    <x v="2014"/>
    <x v="2263"/>
    <x v="2"/>
    <x v="1"/>
    <x v="1"/>
  </r>
  <r>
    <x v="2266"/>
    <x v="44"/>
    <x v="1"/>
    <x v="440"/>
    <x v="1291"/>
    <x v="231"/>
    <x v="0"/>
    <x v="0"/>
    <x v="0"/>
    <x v="3"/>
    <x v="3"/>
    <x v="1"/>
    <x v="2015"/>
    <x v="2264"/>
    <x v="1"/>
    <x v="1"/>
    <x v="1"/>
  </r>
  <r>
    <x v="2267"/>
    <x v="43"/>
    <x v="0"/>
    <x v="1562"/>
    <x v="1292"/>
    <x v="355"/>
    <x v="0"/>
    <x v="0"/>
    <x v="0"/>
    <x v="0"/>
    <x v="2"/>
    <x v="0"/>
    <x v="2016"/>
    <x v="2265"/>
    <x v="2"/>
    <x v="1"/>
    <x v="1"/>
  </r>
  <r>
    <x v="2268"/>
    <x v="44"/>
    <x v="0"/>
    <x v="1563"/>
    <x v="1293"/>
    <x v="49"/>
    <x v="0"/>
    <x v="0"/>
    <x v="0"/>
    <x v="3"/>
    <x v="2"/>
    <x v="2"/>
    <x v="2017"/>
    <x v="2266"/>
    <x v="1"/>
    <x v="1"/>
    <x v="1"/>
  </r>
  <r>
    <x v="2269"/>
    <x v="41"/>
    <x v="1"/>
    <x v="1062"/>
    <x v="1058"/>
    <x v="70"/>
    <x v="0"/>
    <x v="0"/>
    <x v="1"/>
    <x v="3"/>
    <x v="2"/>
    <x v="2"/>
    <x v="2018"/>
    <x v="2267"/>
    <x v="1"/>
    <x v="1"/>
    <x v="1"/>
  </r>
  <r>
    <x v="2270"/>
    <x v="41"/>
    <x v="0"/>
    <x v="1564"/>
    <x v="515"/>
    <x v="577"/>
    <x v="0"/>
    <x v="0"/>
    <x v="1"/>
    <x v="3"/>
    <x v="2"/>
    <x v="2"/>
    <x v="785"/>
    <x v="2268"/>
    <x v="1"/>
    <x v="1"/>
    <x v="1"/>
  </r>
  <r>
    <x v="2271"/>
    <x v="45"/>
    <x v="1"/>
    <x v="1565"/>
    <x v="1294"/>
    <x v="200"/>
    <x v="1"/>
    <x v="0"/>
    <x v="0"/>
    <x v="0"/>
    <x v="3"/>
    <x v="1"/>
    <x v="2019"/>
    <x v="2269"/>
    <x v="0"/>
    <x v="1"/>
    <x v="1"/>
  </r>
  <r>
    <x v="2272"/>
    <x v="39"/>
    <x v="0"/>
    <x v="1566"/>
    <x v="1295"/>
    <x v="193"/>
    <x v="0"/>
    <x v="0"/>
    <x v="1"/>
    <x v="3"/>
    <x v="3"/>
    <x v="2"/>
    <x v="865"/>
    <x v="2270"/>
    <x v="1"/>
    <x v="1"/>
    <x v="1"/>
  </r>
  <r>
    <x v="2273"/>
    <x v="34"/>
    <x v="0"/>
    <x v="1521"/>
    <x v="1296"/>
    <x v="4"/>
    <x v="0"/>
    <x v="0"/>
    <x v="0"/>
    <x v="3"/>
    <x v="2"/>
    <x v="2"/>
    <x v="2020"/>
    <x v="2271"/>
    <x v="0"/>
    <x v="1"/>
    <x v="1"/>
  </r>
  <r>
    <x v="2274"/>
    <x v="35"/>
    <x v="1"/>
    <x v="397"/>
    <x v="1297"/>
    <x v="614"/>
    <x v="0"/>
    <x v="0"/>
    <x v="0"/>
    <x v="0"/>
    <x v="3"/>
    <x v="2"/>
    <x v="2021"/>
    <x v="2272"/>
    <x v="0"/>
    <x v="1"/>
    <x v="1"/>
  </r>
  <r>
    <x v="2275"/>
    <x v="43"/>
    <x v="0"/>
    <x v="790"/>
    <x v="1298"/>
    <x v="664"/>
    <x v="0"/>
    <x v="0"/>
    <x v="0"/>
    <x v="0"/>
    <x v="2"/>
    <x v="0"/>
    <x v="2022"/>
    <x v="2273"/>
    <x v="1"/>
    <x v="1"/>
    <x v="1"/>
  </r>
  <r>
    <x v="2276"/>
    <x v="31"/>
    <x v="0"/>
    <x v="1567"/>
    <x v="1299"/>
    <x v="259"/>
    <x v="1"/>
    <x v="1"/>
    <x v="0"/>
    <x v="3"/>
    <x v="2"/>
    <x v="1"/>
    <x v="2023"/>
    <x v="2274"/>
    <x v="2"/>
    <x v="1"/>
    <x v="1"/>
  </r>
  <r>
    <x v="2277"/>
    <x v="45"/>
    <x v="0"/>
    <x v="98"/>
    <x v="1300"/>
    <x v="273"/>
    <x v="1"/>
    <x v="0"/>
    <x v="0"/>
    <x v="0"/>
    <x v="3"/>
    <x v="2"/>
    <x v="2024"/>
    <x v="2275"/>
    <x v="0"/>
    <x v="1"/>
    <x v="1"/>
  </r>
  <r>
    <x v="2278"/>
    <x v="47"/>
    <x v="0"/>
    <x v="1568"/>
    <x v="1010"/>
    <x v="98"/>
    <x v="1"/>
    <x v="0"/>
    <x v="0"/>
    <x v="0"/>
    <x v="2"/>
    <x v="2"/>
    <x v="2025"/>
    <x v="2276"/>
    <x v="1"/>
    <x v="1"/>
    <x v="1"/>
  </r>
  <r>
    <x v="2279"/>
    <x v="43"/>
    <x v="1"/>
    <x v="74"/>
    <x v="1301"/>
    <x v="400"/>
    <x v="0"/>
    <x v="0"/>
    <x v="0"/>
    <x v="0"/>
    <x v="3"/>
    <x v="0"/>
    <x v="2026"/>
    <x v="2277"/>
    <x v="0"/>
    <x v="1"/>
    <x v="1"/>
  </r>
  <r>
    <x v="2280"/>
    <x v="41"/>
    <x v="0"/>
    <x v="1569"/>
    <x v="1302"/>
    <x v="321"/>
    <x v="0"/>
    <x v="0"/>
    <x v="1"/>
    <x v="3"/>
    <x v="0"/>
    <x v="2"/>
    <x v="2027"/>
    <x v="2278"/>
    <x v="0"/>
    <x v="1"/>
    <x v="1"/>
  </r>
  <r>
    <x v="2281"/>
    <x v="6"/>
    <x v="0"/>
    <x v="78"/>
    <x v="1303"/>
    <x v="93"/>
    <x v="0"/>
    <x v="0"/>
    <x v="0"/>
    <x v="0"/>
    <x v="2"/>
    <x v="2"/>
    <x v="2028"/>
    <x v="2279"/>
    <x v="1"/>
    <x v="1"/>
    <x v="1"/>
  </r>
  <r>
    <x v="2282"/>
    <x v="41"/>
    <x v="0"/>
    <x v="11"/>
    <x v="1304"/>
    <x v="576"/>
    <x v="0"/>
    <x v="0"/>
    <x v="1"/>
    <x v="3"/>
    <x v="0"/>
    <x v="2"/>
    <x v="1656"/>
    <x v="2280"/>
    <x v="2"/>
    <x v="1"/>
    <x v="1"/>
  </r>
  <r>
    <x v="2283"/>
    <x v="39"/>
    <x v="1"/>
    <x v="727"/>
    <x v="1305"/>
    <x v="325"/>
    <x v="0"/>
    <x v="1"/>
    <x v="0"/>
    <x v="3"/>
    <x v="3"/>
    <x v="2"/>
    <x v="2029"/>
    <x v="2281"/>
    <x v="1"/>
    <x v="1"/>
    <x v="1"/>
  </r>
  <r>
    <x v="2284"/>
    <x v="41"/>
    <x v="0"/>
    <x v="1570"/>
    <x v="8"/>
    <x v="216"/>
    <x v="0"/>
    <x v="0"/>
    <x v="1"/>
    <x v="3"/>
    <x v="0"/>
    <x v="1"/>
    <x v="1949"/>
    <x v="2282"/>
    <x v="2"/>
    <x v="1"/>
    <x v="1"/>
  </r>
  <r>
    <x v="2285"/>
    <x v="43"/>
    <x v="3"/>
    <x v="86"/>
    <x v="1306"/>
    <x v="582"/>
    <x v="0"/>
    <x v="0"/>
    <x v="0"/>
    <x v="0"/>
    <x v="3"/>
    <x v="0"/>
    <x v="2030"/>
    <x v="2283"/>
    <x v="2"/>
    <x v="2"/>
    <x v="1"/>
  </r>
  <r>
    <x v="2286"/>
    <x v="41"/>
    <x v="0"/>
    <x v="1571"/>
    <x v="866"/>
    <x v="52"/>
    <x v="0"/>
    <x v="0"/>
    <x v="1"/>
    <x v="3"/>
    <x v="0"/>
    <x v="2"/>
    <x v="1889"/>
    <x v="2284"/>
    <x v="0"/>
    <x v="2"/>
    <x v="1"/>
  </r>
  <r>
    <x v="2287"/>
    <x v="47"/>
    <x v="0"/>
    <x v="1064"/>
    <x v="1307"/>
    <x v="337"/>
    <x v="1"/>
    <x v="0"/>
    <x v="0"/>
    <x v="0"/>
    <x v="3"/>
    <x v="2"/>
    <x v="2031"/>
    <x v="2285"/>
    <x v="1"/>
    <x v="2"/>
    <x v="1"/>
  </r>
  <r>
    <x v="2288"/>
    <x v="41"/>
    <x v="0"/>
    <x v="1572"/>
    <x v="139"/>
    <x v="159"/>
    <x v="0"/>
    <x v="0"/>
    <x v="1"/>
    <x v="3"/>
    <x v="0"/>
    <x v="2"/>
    <x v="2032"/>
    <x v="2286"/>
    <x v="2"/>
    <x v="2"/>
    <x v="1"/>
  </r>
  <r>
    <x v="2289"/>
    <x v="41"/>
    <x v="0"/>
    <x v="1573"/>
    <x v="97"/>
    <x v="212"/>
    <x v="0"/>
    <x v="0"/>
    <x v="1"/>
    <x v="3"/>
    <x v="0"/>
    <x v="2"/>
    <x v="2033"/>
    <x v="2287"/>
    <x v="1"/>
    <x v="2"/>
    <x v="1"/>
  </r>
  <r>
    <x v="2290"/>
    <x v="43"/>
    <x v="0"/>
    <x v="240"/>
    <x v="515"/>
    <x v="665"/>
    <x v="0"/>
    <x v="0"/>
    <x v="0"/>
    <x v="0"/>
    <x v="2"/>
    <x v="0"/>
    <x v="2034"/>
    <x v="2288"/>
    <x v="1"/>
    <x v="2"/>
    <x v="1"/>
  </r>
  <r>
    <x v="2291"/>
    <x v="41"/>
    <x v="0"/>
    <x v="1574"/>
    <x v="534"/>
    <x v="268"/>
    <x v="0"/>
    <x v="0"/>
    <x v="1"/>
    <x v="3"/>
    <x v="0"/>
    <x v="1"/>
    <x v="2035"/>
    <x v="2289"/>
    <x v="0"/>
    <x v="2"/>
    <x v="1"/>
  </r>
  <r>
    <x v="2292"/>
    <x v="41"/>
    <x v="0"/>
    <x v="47"/>
    <x v="161"/>
    <x v="637"/>
    <x v="0"/>
    <x v="0"/>
    <x v="1"/>
    <x v="3"/>
    <x v="0"/>
    <x v="1"/>
    <x v="2036"/>
    <x v="2290"/>
    <x v="0"/>
    <x v="2"/>
    <x v="1"/>
  </r>
  <r>
    <x v="2293"/>
    <x v="41"/>
    <x v="0"/>
    <x v="86"/>
    <x v="1308"/>
    <x v="268"/>
    <x v="0"/>
    <x v="0"/>
    <x v="1"/>
    <x v="3"/>
    <x v="2"/>
    <x v="1"/>
    <x v="2037"/>
    <x v="2291"/>
    <x v="0"/>
    <x v="2"/>
    <x v="1"/>
  </r>
  <r>
    <x v="2294"/>
    <x v="43"/>
    <x v="0"/>
    <x v="586"/>
    <x v="1309"/>
    <x v="402"/>
    <x v="0"/>
    <x v="0"/>
    <x v="0"/>
    <x v="0"/>
    <x v="3"/>
    <x v="0"/>
    <x v="2038"/>
    <x v="2292"/>
    <x v="1"/>
    <x v="2"/>
    <x v="1"/>
  </r>
  <r>
    <x v="2295"/>
    <x v="41"/>
    <x v="0"/>
    <x v="1575"/>
    <x v="705"/>
    <x v="206"/>
    <x v="0"/>
    <x v="0"/>
    <x v="1"/>
    <x v="3"/>
    <x v="0"/>
    <x v="2"/>
    <x v="2039"/>
    <x v="2293"/>
    <x v="1"/>
    <x v="2"/>
    <x v="1"/>
  </r>
  <r>
    <x v="2296"/>
    <x v="41"/>
    <x v="0"/>
    <x v="1576"/>
    <x v="358"/>
    <x v="161"/>
    <x v="0"/>
    <x v="0"/>
    <x v="1"/>
    <x v="3"/>
    <x v="2"/>
    <x v="2"/>
    <x v="2040"/>
    <x v="2294"/>
    <x v="1"/>
    <x v="2"/>
    <x v="1"/>
  </r>
  <r>
    <x v="2297"/>
    <x v="43"/>
    <x v="0"/>
    <x v="1577"/>
    <x v="1310"/>
    <x v="666"/>
    <x v="0"/>
    <x v="0"/>
    <x v="0"/>
    <x v="0"/>
    <x v="3"/>
    <x v="0"/>
    <x v="2041"/>
    <x v="2295"/>
    <x v="0"/>
    <x v="2"/>
    <x v="1"/>
  </r>
  <r>
    <x v="2298"/>
    <x v="44"/>
    <x v="0"/>
    <x v="1578"/>
    <x v="1158"/>
    <x v="124"/>
    <x v="0"/>
    <x v="0"/>
    <x v="0"/>
    <x v="3"/>
    <x v="3"/>
    <x v="2"/>
    <x v="2042"/>
    <x v="2296"/>
    <x v="2"/>
    <x v="2"/>
    <x v="1"/>
  </r>
  <r>
    <x v="2299"/>
    <x v="31"/>
    <x v="0"/>
    <x v="77"/>
    <x v="1033"/>
    <x v="196"/>
    <x v="1"/>
    <x v="1"/>
    <x v="0"/>
    <x v="3"/>
    <x v="3"/>
    <x v="2"/>
    <x v="2043"/>
    <x v="2297"/>
    <x v="0"/>
    <x v="2"/>
    <x v="1"/>
  </r>
  <r>
    <x v="2300"/>
    <x v="41"/>
    <x v="0"/>
    <x v="1579"/>
    <x v="1311"/>
    <x v="335"/>
    <x v="0"/>
    <x v="0"/>
    <x v="1"/>
    <x v="3"/>
    <x v="2"/>
    <x v="2"/>
    <x v="2044"/>
    <x v="2298"/>
    <x v="0"/>
    <x v="2"/>
    <x v="1"/>
  </r>
  <r>
    <x v="2301"/>
    <x v="20"/>
    <x v="0"/>
    <x v="11"/>
    <x v="1312"/>
    <x v="66"/>
    <x v="0"/>
    <x v="1"/>
    <x v="0"/>
    <x v="3"/>
    <x v="3"/>
    <x v="2"/>
    <x v="503"/>
    <x v="2299"/>
    <x v="1"/>
    <x v="2"/>
    <x v="1"/>
  </r>
  <r>
    <x v="2302"/>
    <x v="6"/>
    <x v="0"/>
    <x v="1580"/>
    <x v="1313"/>
    <x v="3"/>
    <x v="1"/>
    <x v="0"/>
    <x v="0"/>
    <x v="3"/>
    <x v="3"/>
    <x v="1"/>
    <x v="2045"/>
    <x v="2300"/>
    <x v="2"/>
    <x v="2"/>
    <x v="1"/>
  </r>
  <r>
    <x v="2303"/>
    <x v="43"/>
    <x v="1"/>
    <x v="397"/>
    <x v="1314"/>
    <x v="467"/>
    <x v="0"/>
    <x v="0"/>
    <x v="0"/>
    <x v="0"/>
    <x v="3"/>
    <x v="0"/>
    <x v="2014"/>
    <x v="2301"/>
    <x v="2"/>
    <x v="2"/>
    <x v="1"/>
  </r>
  <r>
    <x v="2304"/>
    <x v="43"/>
    <x v="0"/>
    <x v="134"/>
    <x v="1315"/>
    <x v="456"/>
    <x v="0"/>
    <x v="0"/>
    <x v="0"/>
    <x v="0"/>
    <x v="3"/>
    <x v="0"/>
    <x v="1856"/>
    <x v="2302"/>
    <x v="1"/>
    <x v="2"/>
    <x v="1"/>
  </r>
  <r>
    <x v="2305"/>
    <x v="6"/>
    <x v="0"/>
    <x v="851"/>
    <x v="1316"/>
    <x v="320"/>
    <x v="0"/>
    <x v="0"/>
    <x v="0"/>
    <x v="0"/>
    <x v="3"/>
    <x v="2"/>
    <x v="1256"/>
    <x v="2303"/>
    <x v="2"/>
    <x v="2"/>
    <x v="1"/>
  </r>
  <r>
    <x v="2306"/>
    <x v="40"/>
    <x v="0"/>
    <x v="255"/>
    <x v="1317"/>
    <x v="150"/>
    <x v="1"/>
    <x v="0"/>
    <x v="0"/>
    <x v="3"/>
    <x v="2"/>
    <x v="2"/>
    <x v="2046"/>
    <x v="2304"/>
    <x v="1"/>
    <x v="2"/>
    <x v="1"/>
  </r>
  <r>
    <x v="2307"/>
    <x v="35"/>
    <x v="0"/>
    <x v="1239"/>
    <x v="1318"/>
    <x v="67"/>
    <x v="0"/>
    <x v="0"/>
    <x v="0"/>
    <x v="0"/>
    <x v="3"/>
    <x v="2"/>
    <x v="2047"/>
    <x v="2305"/>
    <x v="2"/>
    <x v="2"/>
    <x v="1"/>
  </r>
  <r>
    <x v="2308"/>
    <x v="21"/>
    <x v="0"/>
    <x v="1224"/>
    <x v="1319"/>
    <x v="330"/>
    <x v="0"/>
    <x v="0"/>
    <x v="1"/>
    <x v="3"/>
    <x v="2"/>
    <x v="1"/>
    <x v="2048"/>
    <x v="2306"/>
    <x v="2"/>
    <x v="2"/>
    <x v="1"/>
  </r>
  <r>
    <x v="2309"/>
    <x v="6"/>
    <x v="0"/>
    <x v="145"/>
    <x v="1209"/>
    <x v="173"/>
    <x v="0"/>
    <x v="0"/>
    <x v="0"/>
    <x v="0"/>
    <x v="2"/>
    <x v="2"/>
    <x v="2049"/>
    <x v="2307"/>
    <x v="2"/>
    <x v="2"/>
    <x v="1"/>
  </r>
  <r>
    <x v="2310"/>
    <x v="47"/>
    <x v="0"/>
    <x v="537"/>
    <x v="1320"/>
    <x v="409"/>
    <x v="1"/>
    <x v="0"/>
    <x v="0"/>
    <x v="0"/>
    <x v="1"/>
    <x v="2"/>
    <x v="2050"/>
    <x v="2308"/>
    <x v="2"/>
    <x v="2"/>
    <x v="1"/>
  </r>
  <r>
    <x v="2311"/>
    <x v="40"/>
    <x v="0"/>
    <x v="54"/>
    <x v="1321"/>
    <x v="267"/>
    <x v="1"/>
    <x v="0"/>
    <x v="0"/>
    <x v="3"/>
    <x v="2"/>
    <x v="2"/>
    <x v="2051"/>
    <x v="2309"/>
    <x v="1"/>
    <x v="2"/>
    <x v="1"/>
  </r>
  <r>
    <x v="2312"/>
    <x v="6"/>
    <x v="0"/>
    <x v="38"/>
    <x v="447"/>
    <x v="140"/>
    <x v="0"/>
    <x v="0"/>
    <x v="0"/>
    <x v="0"/>
    <x v="2"/>
    <x v="2"/>
    <x v="2052"/>
    <x v="2310"/>
    <x v="1"/>
    <x v="2"/>
    <x v="1"/>
  </r>
  <r>
    <x v="2313"/>
    <x v="20"/>
    <x v="0"/>
    <x v="347"/>
    <x v="1322"/>
    <x v="184"/>
    <x v="0"/>
    <x v="1"/>
    <x v="0"/>
    <x v="3"/>
    <x v="2"/>
    <x v="1"/>
    <x v="2053"/>
    <x v="2311"/>
    <x v="1"/>
    <x v="2"/>
    <x v="1"/>
  </r>
  <r>
    <x v="2314"/>
    <x v="21"/>
    <x v="0"/>
    <x v="1581"/>
    <x v="254"/>
    <x v="319"/>
    <x v="0"/>
    <x v="0"/>
    <x v="1"/>
    <x v="3"/>
    <x v="2"/>
    <x v="2"/>
    <x v="2054"/>
    <x v="2312"/>
    <x v="1"/>
    <x v="2"/>
    <x v="1"/>
  </r>
  <r>
    <x v="2315"/>
    <x v="41"/>
    <x v="3"/>
    <x v="1582"/>
    <x v="1323"/>
    <x v="119"/>
    <x v="0"/>
    <x v="0"/>
    <x v="1"/>
    <x v="3"/>
    <x v="1"/>
    <x v="1"/>
    <x v="2055"/>
    <x v="2313"/>
    <x v="2"/>
    <x v="2"/>
    <x v="1"/>
  </r>
  <r>
    <x v="2316"/>
    <x v="40"/>
    <x v="0"/>
    <x v="636"/>
    <x v="1324"/>
    <x v="336"/>
    <x v="1"/>
    <x v="0"/>
    <x v="0"/>
    <x v="3"/>
    <x v="2"/>
    <x v="1"/>
    <x v="2056"/>
    <x v="2314"/>
    <x v="2"/>
    <x v="2"/>
    <x v="1"/>
  </r>
  <r>
    <x v="2317"/>
    <x v="45"/>
    <x v="1"/>
    <x v="1583"/>
    <x v="1325"/>
    <x v="49"/>
    <x v="1"/>
    <x v="0"/>
    <x v="0"/>
    <x v="0"/>
    <x v="2"/>
    <x v="2"/>
    <x v="1764"/>
    <x v="2315"/>
    <x v="3"/>
    <x v="2"/>
    <x v="1"/>
  </r>
  <r>
    <x v="2318"/>
    <x v="20"/>
    <x v="0"/>
    <x v="1584"/>
    <x v="1326"/>
    <x v="208"/>
    <x v="0"/>
    <x v="1"/>
    <x v="0"/>
    <x v="3"/>
    <x v="3"/>
    <x v="1"/>
    <x v="2057"/>
    <x v="2316"/>
    <x v="0"/>
    <x v="2"/>
    <x v="1"/>
  </r>
  <r>
    <x v="2319"/>
    <x v="45"/>
    <x v="0"/>
    <x v="1585"/>
    <x v="1058"/>
    <x v="102"/>
    <x v="1"/>
    <x v="0"/>
    <x v="0"/>
    <x v="0"/>
    <x v="2"/>
    <x v="2"/>
    <x v="2058"/>
    <x v="2317"/>
    <x v="0"/>
    <x v="2"/>
    <x v="1"/>
  </r>
  <r>
    <x v="2320"/>
    <x v="20"/>
    <x v="0"/>
    <x v="89"/>
    <x v="1130"/>
    <x v="508"/>
    <x v="0"/>
    <x v="1"/>
    <x v="0"/>
    <x v="3"/>
    <x v="3"/>
    <x v="2"/>
    <x v="2059"/>
    <x v="2317"/>
    <x v="1"/>
    <x v="2"/>
    <x v="1"/>
  </r>
  <r>
    <x v="2321"/>
    <x v="43"/>
    <x v="1"/>
    <x v="1586"/>
    <x v="1327"/>
    <x v="126"/>
    <x v="0"/>
    <x v="0"/>
    <x v="0"/>
    <x v="0"/>
    <x v="2"/>
    <x v="0"/>
    <x v="2060"/>
    <x v="2318"/>
    <x v="1"/>
    <x v="2"/>
    <x v="1"/>
  </r>
  <r>
    <x v="2322"/>
    <x v="35"/>
    <x v="0"/>
    <x v="145"/>
    <x v="1328"/>
    <x v="425"/>
    <x v="0"/>
    <x v="0"/>
    <x v="0"/>
    <x v="0"/>
    <x v="2"/>
    <x v="1"/>
    <x v="2061"/>
    <x v="2319"/>
    <x v="1"/>
    <x v="2"/>
    <x v="1"/>
  </r>
  <r>
    <x v="2323"/>
    <x v="35"/>
    <x v="0"/>
    <x v="1587"/>
    <x v="1329"/>
    <x v="264"/>
    <x v="0"/>
    <x v="0"/>
    <x v="0"/>
    <x v="0"/>
    <x v="2"/>
    <x v="2"/>
    <x v="2062"/>
    <x v="2320"/>
    <x v="0"/>
    <x v="3"/>
    <x v="1"/>
  </r>
  <r>
    <x v="2324"/>
    <x v="47"/>
    <x v="0"/>
    <x v="1588"/>
    <x v="1330"/>
    <x v="117"/>
    <x v="1"/>
    <x v="0"/>
    <x v="0"/>
    <x v="0"/>
    <x v="2"/>
    <x v="2"/>
    <x v="2063"/>
    <x v="2321"/>
    <x v="2"/>
    <x v="2"/>
    <x v="1"/>
  </r>
  <r>
    <x v="2325"/>
    <x v="31"/>
    <x v="0"/>
    <x v="1589"/>
    <x v="698"/>
    <x v="374"/>
    <x v="1"/>
    <x v="1"/>
    <x v="0"/>
    <x v="3"/>
    <x v="2"/>
    <x v="2"/>
    <x v="2064"/>
    <x v="2322"/>
    <x v="0"/>
    <x v="2"/>
    <x v="1"/>
  </r>
  <r>
    <x v="2326"/>
    <x v="43"/>
    <x v="1"/>
    <x v="832"/>
    <x v="1331"/>
    <x v="156"/>
    <x v="0"/>
    <x v="0"/>
    <x v="0"/>
    <x v="0"/>
    <x v="2"/>
    <x v="0"/>
    <x v="2065"/>
    <x v="2323"/>
    <x v="2"/>
    <x v="2"/>
    <x v="1"/>
  </r>
  <r>
    <x v="2327"/>
    <x v="40"/>
    <x v="0"/>
    <x v="22"/>
    <x v="1332"/>
    <x v="274"/>
    <x v="1"/>
    <x v="0"/>
    <x v="0"/>
    <x v="3"/>
    <x v="3"/>
    <x v="2"/>
    <x v="523"/>
    <x v="2324"/>
    <x v="0"/>
    <x v="2"/>
    <x v="1"/>
  </r>
  <r>
    <x v="2328"/>
    <x v="34"/>
    <x v="0"/>
    <x v="1590"/>
    <x v="1333"/>
    <x v="151"/>
    <x v="0"/>
    <x v="1"/>
    <x v="0"/>
    <x v="3"/>
    <x v="3"/>
    <x v="2"/>
    <x v="2066"/>
    <x v="2324"/>
    <x v="0"/>
    <x v="2"/>
    <x v="1"/>
  </r>
  <r>
    <x v="2329"/>
    <x v="47"/>
    <x v="1"/>
    <x v="1591"/>
    <x v="1329"/>
    <x v="144"/>
    <x v="1"/>
    <x v="0"/>
    <x v="0"/>
    <x v="0"/>
    <x v="2"/>
    <x v="2"/>
    <x v="2067"/>
    <x v="2325"/>
    <x v="0"/>
    <x v="2"/>
    <x v="1"/>
  </r>
  <r>
    <x v="2330"/>
    <x v="44"/>
    <x v="0"/>
    <x v="359"/>
    <x v="1112"/>
    <x v="252"/>
    <x v="0"/>
    <x v="0"/>
    <x v="0"/>
    <x v="3"/>
    <x v="2"/>
    <x v="2"/>
    <x v="2068"/>
    <x v="2326"/>
    <x v="0"/>
    <x v="2"/>
    <x v="1"/>
  </r>
  <r>
    <x v="2331"/>
    <x v="34"/>
    <x v="0"/>
    <x v="1592"/>
    <x v="1056"/>
    <x v="288"/>
    <x v="0"/>
    <x v="0"/>
    <x v="0"/>
    <x v="3"/>
    <x v="3"/>
    <x v="1"/>
    <x v="172"/>
    <x v="2327"/>
    <x v="0"/>
    <x v="2"/>
    <x v="1"/>
  </r>
  <r>
    <x v="2332"/>
    <x v="20"/>
    <x v="0"/>
    <x v="1231"/>
    <x v="1140"/>
    <x v="348"/>
    <x v="0"/>
    <x v="1"/>
    <x v="0"/>
    <x v="3"/>
    <x v="3"/>
    <x v="1"/>
    <x v="2069"/>
    <x v="2328"/>
    <x v="1"/>
    <x v="1"/>
    <x v="1"/>
  </r>
  <r>
    <x v="2333"/>
    <x v="34"/>
    <x v="0"/>
    <x v="1593"/>
    <x v="318"/>
    <x v="495"/>
    <x v="0"/>
    <x v="0"/>
    <x v="0"/>
    <x v="3"/>
    <x v="3"/>
    <x v="2"/>
    <x v="124"/>
    <x v="2329"/>
    <x v="1"/>
    <x v="1"/>
    <x v="1"/>
  </r>
  <r>
    <x v="2334"/>
    <x v="34"/>
    <x v="0"/>
    <x v="1594"/>
    <x v="1334"/>
    <x v="523"/>
    <x v="0"/>
    <x v="0"/>
    <x v="0"/>
    <x v="3"/>
    <x v="3"/>
    <x v="2"/>
    <x v="2070"/>
    <x v="2330"/>
    <x v="0"/>
    <x v="1"/>
    <x v="1"/>
  </r>
  <r>
    <x v="2335"/>
    <x v="38"/>
    <x v="5"/>
    <x v="1595"/>
    <x v="1335"/>
    <x v="667"/>
    <x v="2"/>
    <x v="2"/>
    <x v="2"/>
    <x v="4"/>
    <x v="4"/>
    <x v="3"/>
    <x v="2071"/>
    <x v="2331"/>
    <x v="2"/>
    <x v="1"/>
    <x v="2"/>
  </r>
  <r>
    <x v="2335"/>
    <x v="41"/>
    <x v="0"/>
    <x v="1595"/>
    <x v="1335"/>
    <x v="667"/>
    <x v="2"/>
    <x v="2"/>
    <x v="2"/>
    <x v="4"/>
    <x v="4"/>
    <x v="3"/>
    <x v="252"/>
    <x v="2332"/>
    <x v="0"/>
    <x v="0"/>
    <x v="2"/>
  </r>
  <r>
    <x v="2335"/>
    <x v="41"/>
    <x v="0"/>
    <x v="1595"/>
    <x v="1335"/>
    <x v="667"/>
    <x v="2"/>
    <x v="2"/>
    <x v="2"/>
    <x v="4"/>
    <x v="4"/>
    <x v="3"/>
    <x v="2072"/>
    <x v="2287"/>
    <x v="1"/>
    <x v="2"/>
    <x v="2"/>
  </r>
  <r>
    <x v="2335"/>
    <x v="35"/>
    <x v="1"/>
    <x v="1595"/>
    <x v="1335"/>
    <x v="667"/>
    <x v="2"/>
    <x v="2"/>
    <x v="2"/>
    <x v="4"/>
    <x v="4"/>
    <x v="3"/>
    <x v="2073"/>
    <x v="2041"/>
    <x v="1"/>
    <x v="1"/>
    <x v="2"/>
  </r>
  <r>
    <x v="2335"/>
    <x v="17"/>
    <x v="1"/>
    <x v="1595"/>
    <x v="1335"/>
    <x v="667"/>
    <x v="2"/>
    <x v="2"/>
    <x v="2"/>
    <x v="4"/>
    <x v="4"/>
    <x v="3"/>
    <x v="2074"/>
    <x v="1605"/>
    <x v="2"/>
    <x v="0"/>
    <x v="2"/>
  </r>
  <r>
    <x v="2335"/>
    <x v="21"/>
    <x v="3"/>
    <x v="1595"/>
    <x v="1335"/>
    <x v="667"/>
    <x v="2"/>
    <x v="2"/>
    <x v="2"/>
    <x v="4"/>
    <x v="4"/>
    <x v="3"/>
    <x v="2075"/>
    <x v="210"/>
    <x v="2"/>
    <x v="0"/>
    <x v="2"/>
  </r>
  <r>
    <x v="2335"/>
    <x v="34"/>
    <x v="3"/>
    <x v="1595"/>
    <x v="1335"/>
    <x v="667"/>
    <x v="2"/>
    <x v="2"/>
    <x v="2"/>
    <x v="4"/>
    <x v="4"/>
    <x v="3"/>
    <x v="2020"/>
    <x v="182"/>
    <x v="2"/>
    <x v="0"/>
    <x v="2"/>
  </r>
  <r>
    <x v="2335"/>
    <x v="42"/>
    <x v="3"/>
    <x v="1595"/>
    <x v="1335"/>
    <x v="667"/>
    <x v="2"/>
    <x v="2"/>
    <x v="2"/>
    <x v="4"/>
    <x v="4"/>
    <x v="3"/>
    <x v="2076"/>
    <x v="139"/>
    <x v="0"/>
    <x v="0"/>
    <x v="2"/>
  </r>
  <r>
    <x v="2335"/>
    <x v="49"/>
    <x v="17"/>
    <x v="1595"/>
    <x v="1335"/>
    <x v="667"/>
    <x v="2"/>
    <x v="2"/>
    <x v="2"/>
    <x v="4"/>
    <x v="4"/>
    <x v="3"/>
    <x v="2077"/>
    <x v="2333"/>
    <x v="4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6" firstHeaderRow="1" firstDataRow="1" firstDataCol="1"/>
  <pivotFields count="17">
    <pivotField compact="0" showAll="0">
      <items count="2337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x="2335"/>
        <item t="default"/>
      </items>
    </pivotField>
    <pivotField compact="0" showAll="0">
      <items count="1597">
        <item x="584"/>
        <item x="111"/>
        <item x="569"/>
        <item x="1594"/>
        <item x="1516"/>
        <item x="150"/>
        <item x="795"/>
        <item x="1567"/>
        <item x="166"/>
        <item x="780"/>
        <item x="85"/>
        <item x="1510"/>
        <item x="25"/>
        <item x="1066"/>
        <item x="590"/>
        <item x="724"/>
        <item x="1077"/>
        <item x="1114"/>
        <item x="562"/>
        <item x="1410"/>
        <item x="241"/>
        <item x="473"/>
        <item x="718"/>
        <item x="695"/>
        <item x="238"/>
        <item x="151"/>
        <item x="230"/>
        <item x="1574"/>
        <item x="286"/>
        <item x="581"/>
        <item x="1183"/>
        <item x="1359"/>
        <item x="184"/>
        <item x="1138"/>
        <item x="147"/>
        <item x="49"/>
        <item x="914"/>
        <item x="1148"/>
        <item x="567"/>
        <item x="1179"/>
        <item x="1384"/>
        <item x="805"/>
        <item x="1548"/>
        <item x="480"/>
        <item x="1373"/>
        <item x="1280"/>
        <item x="1568"/>
        <item x="281"/>
        <item x="915"/>
        <item x="948"/>
        <item x="971"/>
        <item x="479"/>
        <item x="1128"/>
        <item x="617"/>
        <item x="1329"/>
        <item x="1412"/>
        <item x="1174"/>
        <item x="301"/>
        <item x="1293"/>
        <item x="206"/>
        <item x="561"/>
        <item x="1458"/>
        <item x="1570"/>
        <item x="1418"/>
        <item x="709"/>
        <item x="330"/>
        <item x="101"/>
        <item x="1414"/>
        <item x="691"/>
        <item x="777"/>
        <item x="1361"/>
        <item x="1427"/>
        <item x="1374"/>
        <item x="428"/>
        <item x="1008"/>
        <item x="669"/>
        <item x="171"/>
        <item x="583"/>
        <item x="1006"/>
        <item x="1550"/>
        <item x="621"/>
        <item x="646"/>
        <item x="456"/>
        <item x="968"/>
        <item x="1242"/>
        <item x="675"/>
        <item x="574"/>
        <item x="209"/>
        <item x="255"/>
        <item x="199"/>
        <item x="1520"/>
        <item x="1181"/>
        <item x="452"/>
        <item x="208"/>
        <item x="50"/>
        <item x="333"/>
        <item x="172"/>
        <item x="702"/>
        <item x="195"/>
        <item x="890"/>
        <item x="653"/>
        <item x="361"/>
        <item x="1263"/>
        <item x="1112"/>
        <item x="406"/>
        <item x="292"/>
        <item x="536"/>
        <item x="1004"/>
        <item x="279"/>
        <item x="436"/>
        <item x="107"/>
        <item x="640"/>
        <item x="1554"/>
        <item x="721"/>
        <item x="36"/>
        <item x="762"/>
        <item x="348"/>
        <item x="973"/>
        <item x="933"/>
        <item x="1091"/>
        <item x="830"/>
        <item x="967"/>
        <item x="1212"/>
        <item x="966"/>
        <item x="1192"/>
        <item x="289"/>
        <item x="354"/>
        <item x="1532"/>
        <item x="48"/>
        <item x="200"/>
        <item x="815"/>
        <item x="665"/>
        <item x="742"/>
        <item x="1143"/>
        <item x="1372"/>
        <item x="708"/>
        <item x="641"/>
        <item x="53"/>
        <item x="1132"/>
        <item x="1463"/>
        <item x="542"/>
        <item x="856"/>
        <item x="591"/>
        <item x="1495"/>
        <item x="1157"/>
        <item x="1126"/>
        <item x="1070"/>
        <item x="225"/>
        <item x="438"/>
        <item x="1320"/>
        <item x="662"/>
        <item x="616"/>
        <item x="265"/>
        <item x="1092"/>
        <item x="500"/>
        <item x="897"/>
        <item x="1235"/>
        <item x="1289"/>
        <item x="807"/>
        <item x="321"/>
        <item x="1394"/>
        <item x="1088"/>
        <item x="1217"/>
        <item x="970"/>
        <item x="1164"/>
        <item x="1144"/>
        <item x="1302"/>
        <item x="1016"/>
        <item x="1421"/>
        <item x="881"/>
        <item x="1291"/>
        <item x="125"/>
        <item x="152"/>
        <item x="593"/>
        <item x="251"/>
        <item x="682"/>
        <item x="1448"/>
        <item x="1198"/>
        <item x="105"/>
        <item x="1466"/>
        <item x="478"/>
        <item x="525"/>
        <item x="322"/>
        <item x="1353"/>
        <item x="1453"/>
        <item x="824"/>
        <item x="674"/>
        <item x="470"/>
        <item x="1396"/>
        <item x="70"/>
        <item x="521"/>
        <item x="757"/>
        <item x="1349"/>
        <item x="789"/>
        <item x="1306"/>
        <item x="407"/>
        <item x="1559"/>
        <item x="1171"/>
        <item x="1200"/>
        <item x="158"/>
        <item x="461"/>
        <item x="141"/>
        <item x="508"/>
        <item x="254"/>
        <item x="426"/>
        <item x="645"/>
        <item x="1300"/>
        <item x="430"/>
        <item x="755"/>
        <item x="1538"/>
        <item x="1275"/>
        <item x="932"/>
        <item x="799"/>
        <item x="904"/>
        <item x="1351"/>
        <item x="427"/>
        <item x="31"/>
        <item x="810"/>
        <item x="1297"/>
        <item x="488"/>
        <item x="156"/>
        <item x="1048"/>
        <item x="82"/>
        <item x="446"/>
        <item x="93"/>
        <item x="840"/>
        <item x="140"/>
        <item x="317"/>
        <item x="211"/>
        <item x="418"/>
        <item x="408"/>
        <item x="1508"/>
        <item x="43"/>
        <item x="572"/>
        <item x="792"/>
        <item x="1264"/>
        <item x="1290"/>
        <item x="733"/>
        <item x="215"/>
        <item x="634"/>
        <item x="1368"/>
        <item x="163"/>
        <item x="698"/>
        <item x="1444"/>
        <item x="1038"/>
        <item x="448"/>
        <item x="9"/>
        <item x="1051"/>
        <item x="300"/>
        <item x="598"/>
        <item x="576"/>
        <item x="453"/>
        <item x="277"/>
        <item x="1333"/>
        <item x="1354"/>
        <item x="60"/>
        <item x="989"/>
        <item x="1084"/>
        <item x="676"/>
        <item x="1387"/>
        <item x="1512"/>
        <item x="712"/>
        <item x="516"/>
        <item x="1517"/>
        <item x="362"/>
        <item x="1409"/>
        <item x="1294"/>
        <item x="291"/>
        <item x="191"/>
        <item x="1314"/>
        <item x="57"/>
        <item x="1117"/>
        <item x="575"/>
        <item x="820"/>
        <item x="1583"/>
        <item x="1085"/>
        <item x="1477"/>
        <item x="922"/>
        <item x="976"/>
        <item x="727"/>
        <item x="1482"/>
        <item x="415"/>
        <item x="864"/>
        <item x="554"/>
        <item x="319"/>
        <item x="1451"/>
        <item x="606"/>
        <item x="394"/>
        <item x="1395"/>
        <item x="228"/>
        <item x="745"/>
        <item x="873"/>
        <item x="599"/>
        <item x="59"/>
        <item x="931"/>
        <item x="666"/>
        <item x="743"/>
        <item x="216"/>
        <item x="1273"/>
        <item x="1134"/>
        <item x="1489"/>
        <item x="1147"/>
        <item x="441"/>
        <item x="684"/>
        <item x="1187"/>
        <item x="1419"/>
        <item x="738"/>
        <item x="109"/>
        <item x="1024"/>
        <item x="1494"/>
        <item x="1161"/>
        <item x="305"/>
        <item x="560"/>
        <item x="297"/>
        <item x="722"/>
        <item x="1097"/>
        <item x="1386"/>
        <item x="203"/>
        <item x="1524"/>
        <item x="657"/>
        <item x="1404"/>
        <item x="1072"/>
        <item x="1562"/>
        <item x="374"/>
        <item x="1258"/>
        <item x="1339"/>
        <item x="886"/>
        <item x="17"/>
        <item x="271"/>
        <item x="1343"/>
        <item x="357"/>
        <item x="249"/>
        <item x="182"/>
        <item x="351"/>
        <item x="512"/>
        <item x="1400"/>
        <item x="869"/>
        <item x="543"/>
        <item x="349"/>
        <item x="1552"/>
        <item x="1401"/>
        <item x="1438"/>
        <item x="1426"/>
        <item x="1388"/>
        <item x="870"/>
        <item x="1246"/>
        <item x="1011"/>
        <item x="818"/>
        <item x="942"/>
        <item x="1118"/>
        <item x="787"/>
        <item x="1558"/>
        <item x="131"/>
        <item x="308"/>
        <item x="859"/>
        <item x="1191"/>
        <item x="1023"/>
        <item x="637"/>
        <item x="1534"/>
        <item x="585"/>
        <item x="352"/>
        <item x="400"/>
        <item x="32"/>
        <item x="771"/>
        <item x="106"/>
        <item x="112"/>
        <item x="510"/>
        <item x="299"/>
        <item x="732"/>
        <item x="409"/>
        <item x="219"/>
        <item x="1337"/>
        <item x="220"/>
        <item x="439"/>
        <item x="877"/>
        <item x="592"/>
        <item x="119"/>
        <item x="1540"/>
        <item x="62"/>
        <item x="1053"/>
        <item x="503"/>
        <item x="770"/>
        <item x="545"/>
        <item x="462"/>
        <item x="899"/>
        <item x="763"/>
        <item x="987"/>
        <item x="910"/>
        <item x="1310"/>
        <item x="72"/>
        <item x="756"/>
        <item x="1434"/>
        <item x="1377"/>
        <item x="331"/>
        <item x="1486"/>
        <item x="551"/>
        <item x="902"/>
        <item x="51"/>
        <item x="1223"/>
        <item x="1515"/>
        <item x="340"/>
        <item x="571"/>
        <item x="11"/>
        <item x="1259"/>
        <item x="1342"/>
        <item x="883"/>
        <item x="419"/>
        <item x="343"/>
        <item x="764"/>
        <item x="1309"/>
        <item x="1425"/>
        <item x="1536"/>
        <item x="638"/>
        <item x="911"/>
        <item x="529"/>
        <item x="139"/>
        <item x="1462"/>
        <item x="378"/>
        <item x="1279"/>
        <item x="1162"/>
        <item x="1064"/>
        <item x="1075"/>
        <item x="504"/>
        <item x="306"/>
        <item x="822"/>
        <item x="610"/>
        <item x="1408"/>
        <item x="994"/>
        <item x="1506"/>
        <item x="1481"/>
        <item x="402"/>
        <item x="1344"/>
        <item x="779"/>
        <item x="920"/>
        <item x="1331"/>
        <item x="114"/>
        <item x="1318"/>
        <item x="218"/>
        <item x="1272"/>
        <item x="1178"/>
        <item x="320"/>
        <item x="1429"/>
        <item x="1531"/>
        <item x="986"/>
        <item x="1385"/>
        <item x="364"/>
        <item x="447"/>
        <item x="1327"/>
        <item x="956"/>
        <item x="1073"/>
        <item x="1334"/>
        <item x="338"/>
        <item x="1503"/>
        <item x="978"/>
        <item x="850"/>
        <item x="823"/>
        <item x="67"/>
        <item x="1455"/>
        <item x="207"/>
        <item x="965"/>
        <item x="188"/>
        <item x="115"/>
        <item x="1312"/>
        <item x="345"/>
        <item x="863"/>
        <item x="1509"/>
        <item x="1537"/>
        <item x="350"/>
        <item x="87"/>
        <item x="1089"/>
        <item x="24"/>
        <item x="711"/>
        <item x="366"/>
        <item x="872"/>
        <item x="1433"/>
        <item x="100"/>
        <item x="596"/>
        <item x="294"/>
        <item x="1206"/>
        <item x="791"/>
        <item x="1399"/>
        <item x="611"/>
        <item x="1040"/>
        <item x="135"/>
        <item x="23"/>
        <item x="464"/>
        <item x="262"/>
        <item x="221"/>
        <item x="1533"/>
        <item x="1199"/>
        <item x="1555"/>
        <item x="42"/>
        <item x="239"/>
        <item x="1416"/>
        <item x="201"/>
        <item x="1525"/>
        <item x="288"/>
        <item x="1026"/>
        <item x="258"/>
        <item x="683"/>
        <item x="502"/>
        <item x="1473"/>
        <item x="240"/>
        <item x="490"/>
        <item x="460"/>
        <item x="937"/>
        <item x="1284"/>
        <item x="1047"/>
        <item x="889"/>
        <item x="489"/>
        <item x="1490"/>
        <item x="266"/>
        <item x="1593"/>
        <item x="1074"/>
        <item x="1580"/>
        <item x="1131"/>
        <item x="367"/>
        <item x="1186"/>
        <item x="1133"/>
        <item x="918"/>
        <item x="1214"/>
        <item x="181"/>
        <item x="1176"/>
        <item x="612"/>
        <item x="1581"/>
        <item x="46"/>
        <item x="1240"/>
        <item x="817"/>
        <item x="716"/>
        <item x="865"/>
        <item x="703"/>
        <item x="312"/>
        <item x="13"/>
        <item x="1441"/>
        <item x="1588"/>
        <item x="65"/>
        <item x="424"/>
        <item x="941"/>
        <item x="793"/>
        <item x="538"/>
        <item x="302"/>
        <item x="814"/>
        <item x="99"/>
        <item x="157"/>
        <item x="761"/>
        <item x="197"/>
        <item x="403"/>
        <item x="97"/>
        <item x="1012"/>
        <item x="656"/>
        <item x="121"/>
        <item x="173"/>
        <item x="1505"/>
        <item x="746"/>
        <item x="497"/>
        <item x="809"/>
        <item x="993"/>
        <item x="1033"/>
        <item x="847"/>
        <item x="189"/>
        <item x="1511"/>
        <item x="760"/>
        <item x="884"/>
        <item x="1253"/>
        <item x="487"/>
        <item x="161"/>
        <item x="495"/>
        <item x="346"/>
        <item x="860"/>
        <item x="1547"/>
        <item x="1423"/>
        <item x="984"/>
        <item x="401"/>
        <item x="1202"/>
        <item x="117"/>
        <item x="950"/>
        <item x="76"/>
        <item x="325"/>
        <item x="466"/>
        <item x="888"/>
        <item x="1405"/>
        <item x="1474"/>
        <item x="1195"/>
        <item x="1031"/>
        <item x="1518"/>
        <item x="389"/>
        <item x="178"/>
        <item x="759"/>
        <item x="1063"/>
        <item x="498"/>
        <item x="186"/>
        <item x="609"/>
        <item x="1185"/>
        <item x="412"/>
        <item x="1454"/>
        <item x="1480"/>
        <item x="520"/>
        <item x="1549"/>
        <item x="261"/>
        <item x="573"/>
        <item x="546"/>
        <item x="758"/>
        <item x="1586"/>
        <item x="1397"/>
        <item x="1226"/>
        <item x="86"/>
        <item x="1287"/>
        <item x="1243"/>
        <item x="185"/>
        <item x="786"/>
        <item x="1513"/>
        <item x="1177"/>
        <item x="642"/>
        <item x="1431"/>
        <item x="52"/>
        <item x="1249"/>
        <item x="946"/>
        <item x="1530"/>
        <item x="405"/>
        <item x="1120"/>
        <item x="180"/>
        <item x="1285"/>
        <item x="1009"/>
        <item x="1121"/>
        <item x="898"/>
        <item x="1575"/>
        <item x="1050"/>
        <item x="1209"/>
        <item x="1245"/>
        <item x="236"/>
        <item x="190"/>
        <item x="1127"/>
        <item x="244"/>
        <item x="631"/>
        <item x="1221"/>
        <item x="385"/>
        <item x="39"/>
        <item x="1003"/>
        <item x="855"/>
        <item x="895"/>
        <item x="804"/>
        <item x="108"/>
        <item x="808"/>
        <item x="995"/>
        <item x="153"/>
        <item x="960"/>
        <item x="1459"/>
        <item x="749"/>
        <item x="1135"/>
        <item x="1277"/>
        <item x="284"/>
        <item x="1311"/>
        <item x="1017"/>
        <item x="765"/>
        <item x="233"/>
        <item x="304"/>
        <item x="681"/>
        <item x="282"/>
        <item x="471"/>
        <item x="273"/>
        <item x="404"/>
        <item x="951"/>
        <item x="1355"/>
        <item x="154"/>
        <item x="396"/>
        <item x="280"/>
        <item x="1027"/>
        <item x="455"/>
        <item x="66"/>
        <item x="1352"/>
        <item x="539"/>
        <item x="30"/>
        <item x="168"/>
        <item x="896"/>
        <item x="1560"/>
        <item x="313"/>
        <item x="1357"/>
        <item x="776"/>
        <item x="64"/>
        <item x="1167"/>
        <item x="1282"/>
        <item x="1046"/>
        <item x="75"/>
        <item x="16"/>
        <item x="821"/>
        <item x="1543"/>
        <item x="165"/>
        <item x="614"/>
        <item x="954"/>
        <item x="365"/>
        <item x="555"/>
        <item x="1319"/>
        <item x="205"/>
        <item x="432"/>
        <item x="620"/>
        <item x="1445"/>
        <item x="1564"/>
        <item x="1146"/>
        <item x="132"/>
        <item x="1305"/>
        <item x="232"/>
        <item x="1018"/>
        <item x="91"/>
        <item x="526"/>
        <item x="710"/>
        <item x="1037"/>
        <item x="342"/>
        <item x="506"/>
        <item x="788"/>
        <item x="626"/>
        <item x="1069"/>
        <item x="1035"/>
        <item x="605"/>
        <item x="1488"/>
        <item x="1476"/>
        <item x="183"/>
        <item x="600"/>
        <item x="750"/>
        <item x="397"/>
        <item x="1439"/>
        <item x="248"/>
        <item x="783"/>
        <item x="550"/>
        <item x="1110"/>
        <item x="1346"/>
        <item x="633"/>
        <item x="334"/>
        <item x="260"/>
        <item x="1080"/>
        <item x="450"/>
        <item x="916"/>
        <item x="19"/>
        <item x="1278"/>
        <item x="929"/>
        <item x="1528"/>
        <item x="825"/>
        <item x="1057"/>
        <item x="1582"/>
        <item x="380"/>
        <item x="1067"/>
        <item x="917"/>
        <item x="120"/>
        <item x="477"/>
        <item x="1254"/>
        <item x="1113"/>
        <item x="996"/>
        <item x="992"/>
        <item x="773"/>
        <item x="375"/>
        <item x="307"/>
        <item x="359"/>
        <item x="179"/>
        <item x="772"/>
        <item x="875"/>
        <item x="1501"/>
        <item x="1225"/>
        <item x="1332"/>
        <item x="1576"/>
        <item x="434"/>
        <item x="800"/>
        <item x="1032"/>
        <item x="1158"/>
        <item x="713"/>
        <item x="586"/>
        <item x="74"/>
        <item x="376"/>
        <item x="701"/>
        <item x="797"/>
        <item x="1328"/>
        <item x="1265"/>
        <item x="928"/>
        <item x="1592"/>
        <item x="868"/>
        <item x="73"/>
        <item x="1452"/>
        <item x="1469"/>
        <item x="1565"/>
        <item x="1231"/>
        <item x="688"/>
        <item x="34"/>
        <item x="474"/>
        <item x="501"/>
        <item x="1102"/>
        <item x="624"/>
        <item x="1578"/>
        <item x="958"/>
        <item x="1030"/>
        <item x="1087"/>
        <item x="706"/>
        <item x="339"/>
        <item x="250"/>
        <item x="906"/>
        <item x="841"/>
        <item x="1413"/>
        <item x="1163"/>
        <item x="422"/>
        <item x="431"/>
        <item x="491"/>
        <item x="425"/>
        <item x="927"/>
        <item x="1173"/>
        <item x="420"/>
        <item x="1129"/>
        <item x="622"/>
        <item x="559"/>
        <item x="643"/>
        <item x="435"/>
        <item x="892"/>
        <item x="1042"/>
        <item x="969"/>
        <item x="1219"/>
        <item x="78"/>
        <item x="658"/>
        <item x="192"/>
        <item x="1039"/>
        <item x="1015"/>
        <item x="921"/>
        <item x="1062"/>
        <item x="381"/>
        <item x="1060"/>
        <item x="944"/>
        <item x="1324"/>
        <item x="541"/>
        <item x="537"/>
        <item x="1393"/>
        <item x="296"/>
        <item x="602"/>
        <item x="1541"/>
        <item x="802"/>
        <item x="485"/>
        <item x="440"/>
        <item x="925"/>
        <item x="670"/>
        <item x="964"/>
        <item x="58"/>
        <item x="736"/>
        <item x="1591"/>
        <item x="1052"/>
        <item x="467"/>
        <item x="1203"/>
        <item x="1347"/>
        <item x="1014"/>
        <item x="679"/>
        <item x="293"/>
        <item x="84"/>
        <item x="659"/>
        <item x="843"/>
        <item x="1252"/>
        <item x="0"/>
        <item x="524"/>
        <item x="1002"/>
        <item x="1234"/>
        <item x="486"/>
        <item x="1194"/>
        <item x="678"/>
        <item x="597"/>
        <item x="3"/>
        <item x="162"/>
        <item x="923"/>
        <item x="1422"/>
        <item x="1211"/>
        <item x="358"/>
        <item x="851"/>
        <item x="323"/>
        <item x="55"/>
        <item x="1188"/>
        <item x="1010"/>
        <item x="991"/>
        <item x="1028"/>
        <item x="1071"/>
        <item x="79"/>
        <item x="247"/>
        <item x="812"/>
        <item x="528"/>
        <item x="1095"/>
        <item x="1522"/>
        <item x="202"/>
        <item x="1222"/>
        <item x="619"/>
        <item x="298"/>
        <item x="556"/>
        <item x="1101"/>
        <item x="700"/>
        <item x="1381"/>
        <item x="1428"/>
        <item x="1529"/>
        <item x="1437"/>
        <item x="1468"/>
        <item x="102"/>
        <item x="636"/>
        <item x="1182"/>
        <item x="267"/>
        <item x="775"/>
        <item x="1461"/>
        <item x="1224"/>
        <item x="475"/>
        <item x="1411"/>
        <item x="548"/>
        <item x="414"/>
        <item x="697"/>
        <item x="930"/>
        <item x="893"/>
        <item x="580"/>
        <item x="1479"/>
        <item x="1239"/>
        <item x="507"/>
        <item x="827"/>
        <item x="127"/>
        <item x="4"/>
        <item x="999"/>
        <item x="639"/>
        <item x="913"/>
        <item x="268"/>
        <item x="1082"/>
        <item x="1257"/>
        <item x="1383"/>
        <item x="227"/>
        <item x="482"/>
        <item x="962"/>
        <item x="175"/>
        <item x="832"/>
        <item x="723"/>
        <item x="751"/>
        <item x="437"/>
        <item x="668"/>
        <item x="846"/>
        <item x="1335"/>
        <item x="588"/>
        <item x="1442"/>
        <item x="386"/>
        <item x="1124"/>
        <item x="1025"/>
        <item x="615"/>
        <item x="1371"/>
        <item x="483"/>
        <item x="1054"/>
        <item x="1389"/>
        <item x="1493"/>
        <item x="196"/>
        <item x="719"/>
        <item x="1172"/>
        <item x="725"/>
        <item x="1375"/>
        <item x="714"/>
        <item x="257"/>
        <item x="1170"/>
        <item x="1108"/>
        <item x="14"/>
        <item x="1523"/>
        <item x="1497"/>
        <item x="222"/>
        <item x="214"/>
        <item x="1093"/>
        <item x="1056"/>
        <item x="1150"/>
        <item x="1149"/>
        <item x="878"/>
        <item x="1376"/>
        <item x="159"/>
        <item x="1207"/>
        <item x="445"/>
        <item x="1086"/>
        <item x="1392"/>
        <item x="1485"/>
        <item x="1044"/>
        <item x="54"/>
        <item x="1169"/>
        <item x="1019"/>
        <item x="1585"/>
        <item x="383"/>
        <item x="416"/>
        <item x="748"/>
        <item x="919"/>
        <item x="826"/>
        <item x="730"/>
        <item x="1417"/>
        <item x="1391"/>
        <item x="785"/>
        <item x="454"/>
        <item x="1261"/>
        <item x="1105"/>
        <item x="1348"/>
        <item x="1487"/>
        <item x="417"/>
        <item x="1430"/>
        <item x="56"/>
        <item x="505"/>
        <item x="862"/>
        <item x="707"/>
        <item x="532"/>
        <item x="1107"/>
        <item x="235"/>
        <item x="1573"/>
        <item x="1168"/>
        <item x="382"/>
        <item x="1553"/>
        <item x="819"/>
        <item x="1551"/>
        <item x="1145"/>
        <item x="618"/>
        <item x="1155"/>
        <item x="21"/>
        <item x="660"/>
        <item x="938"/>
        <item x="871"/>
        <item x="720"/>
        <item x="410"/>
        <item x="1078"/>
        <item x="854"/>
        <item x="1380"/>
        <item x="164"/>
        <item x="717"/>
        <item x="900"/>
        <item x="264"/>
        <item x="1247"/>
        <item x="557"/>
        <item x="652"/>
        <item x="654"/>
        <item x="1360"/>
        <item x="411"/>
        <item x="552"/>
        <item x="509"/>
        <item x="1340"/>
        <item x="608"/>
        <item x="1020"/>
        <item x="836"/>
        <item x="729"/>
        <item x="476"/>
        <item x="1156"/>
        <item x="570"/>
        <item x="943"/>
        <item x="204"/>
        <item x="726"/>
        <item x="310"/>
        <item x="311"/>
        <item x="463"/>
        <item x="392"/>
        <item x="287"/>
        <item x="155"/>
        <item x="1141"/>
        <item x="553"/>
        <item x="1572"/>
        <item x="513"/>
        <item x="1166"/>
        <item x="444"/>
        <item x="395"/>
        <item x="98"/>
        <item x="997"/>
        <item x="468"/>
        <item x="891"/>
        <item x="604"/>
        <item x="1571"/>
        <item x="901"/>
        <item x="499"/>
        <item x="1447"/>
        <item x="1492"/>
        <item x="1557"/>
        <item x="953"/>
        <item x="1366"/>
        <item x="269"/>
        <item x="985"/>
        <item x="484"/>
        <item x="1472"/>
        <item x="1577"/>
        <item x="1315"/>
        <item x="341"/>
        <item x="894"/>
        <item x="1260"/>
        <item x="1125"/>
        <item x="1467"/>
        <item x="384"/>
        <item x="912"/>
        <item x="421"/>
        <item x="187"/>
        <item x="145"/>
        <item x="533"/>
        <item x="1"/>
        <item x="169"/>
        <item x="664"/>
        <item x="1269"/>
        <item x="116"/>
        <item x="685"/>
        <item x="134"/>
        <item x="398"/>
        <item x="647"/>
        <item x="1094"/>
        <item x="68"/>
        <item x="587"/>
        <item x="957"/>
        <item x="977"/>
        <item x="879"/>
        <item x="518"/>
        <item x="671"/>
        <item x="796"/>
        <item x="1180"/>
        <item x="578"/>
        <item x="110"/>
        <item x="61"/>
        <item x="234"/>
        <item x="494"/>
        <item x="752"/>
        <item x="1446"/>
        <item x="1099"/>
        <item x="747"/>
        <item x="1587"/>
        <item x="1363"/>
        <item x="514"/>
        <item x="689"/>
        <item x="627"/>
        <item x="1432"/>
        <item x="355"/>
        <item x="1336"/>
        <item x="926"/>
        <item x="45"/>
        <item x="849"/>
        <item x="224"/>
        <item x="113"/>
        <item x="549"/>
        <item x="1059"/>
        <item x="534"/>
        <item x="1233"/>
        <item x="143"/>
        <item x="1083"/>
        <item x="1140"/>
        <item x="601"/>
        <item x="336"/>
        <item x="137"/>
        <item x="253"/>
        <item x="955"/>
        <item x="1266"/>
        <item x="274"/>
        <item x="387"/>
        <item x="335"/>
        <item x="661"/>
        <item x="324"/>
        <item x="1098"/>
        <item x="314"/>
        <item x="457"/>
        <item x="1435"/>
        <item x="829"/>
        <item x="1367"/>
        <item x="705"/>
        <item x="1100"/>
        <item x="563"/>
        <item x="990"/>
        <item x="1370"/>
        <item x="1111"/>
        <item x="842"/>
        <item x="1561"/>
        <item x="544"/>
        <item x="1478"/>
        <item x="1001"/>
        <item x="527"/>
        <item x="1218"/>
        <item x="1440"/>
        <item x="737"/>
        <item x="318"/>
        <item x="1362"/>
        <item x="20"/>
        <item x="848"/>
        <item x="1270"/>
        <item x="1457"/>
        <item x="256"/>
        <item x="673"/>
        <item x="1443"/>
        <item x="28"/>
        <item x="1000"/>
        <item x="794"/>
        <item x="231"/>
        <item x="1251"/>
        <item x="295"/>
        <item x="1491"/>
        <item x="246"/>
        <item x="740"/>
        <item x="1250"/>
        <item x="540"/>
        <item x="972"/>
        <item x="693"/>
        <item x="1058"/>
        <item x="88"/>
        <item x="1193"/>
        <item x="373"/>
        <item x="1424"/>
        <item x="1189"/>
        <item x="1139"/>
        <item x="741"/>
        <item x="377"/>
        <item x="123"/>
        <item x="263"/>
        <item x="22"/>
        <item x="1460"/>
        <item x="29"/>
        <item x="1119"/>
        <item x="882"/>
        <item x="275"/>
        <item x="360"/>
        <item x="1539"/>
        <item x="632"/>
        <item x="650"/>
        <item x="1213"/>
        <item x="328"/>
        <item x="1402"/>
        <item x="607"/>
        <item x="728"/>
        <item x="686"/>
        <item x="1208"/>
        <item x="459"/>
        <item x="177"/>
        <item x="835"/>
        <item x="1475"/>
        <item x="1323"/>
        <item x="90"/>
        <item x="1215"/>
        <item x="1041"/>
        <item x="10"/>
        <item x="880"/>
        <item x="1544"/>
        <item x="1296"/>
        <item x="1196"/>
        <item x="77"/>
        <item x="1504"/>
        <item x="353"/>
        <item x="1535"/>
        <item x="469"/>
        <item x="1307"/>
        <item x="8"/>
        <item x="677"/>
        <item x="142"/>
        <item x="828"/>
        <item x="1502"/>
        <item x="1350"/>
        <item x="1154"/>
        <item x="1436"/>
        <item x="1358"/>
        <item x="768"/>
        <item x="344"/>
        <item x="1065"/>
        <item x="1271"/>
        <item x="379"/>
        <item x="1379"/>
        <item x="217"/>
        <item x="2"/>
        <item x="81"/>
        <item x="276"/>
        <item x="15"/>
        <item x="372"/>
        <item x="1569"/>
        <item x="316"/>
        <item x="1256"/>
        <item x="1398"/>
        <item x="603"/>
        <item x="309"/>
        <item x="1255"/>
        <item x="1115"/>
        <item x="1521"/>
        <item x="1390"/>
        <item x="535"/>
        <item x="399"/>
        <item x="940"/>
        <item x="858"/>
        <item x="754"/>
        <item x="903"/>
        <item x="936"/>
        <item x="138"/>
        <item x="1216"/>
        <item x="213"/>
        <item x="1407"/>
        <item x="356"/>
        <item x="83"/>
        <item x="565"/>
        <item x="963"/>
        <item x="806"/>
        <item x="1545"/>
        <item x="547"/>
        <item x="692"/>
        <item x="1470"/>
        <item x="704"/>
        <item x="96"/>
        <item x="651"/>
        <item x="568"/>
        <item x="149"/>
        <item x="1244"/>
        <item x="315"/>
        <item x="198"/>
        <item x="1022"/>
        <item x="979"/>
        <item x="579"/>
        <item x="1288"/>
        <item x="1449"/>
        <item x="38"/>
        <item x="1303"/>
        <item x="1197"/>
        <item x="852"/>
        <item x="1237"/>
        <item x="95"/>
        <item x="734"/>
        <item x="104"/>
        <item x="564"/>
        <item x="1325"/>
        <item x="1081"/>
        <item x="1036"/>
        <item x="1153"/>
        <item x="1345"/>
        <item x="259"/>
        <item x="975"/>
        <item x="1322"/>
        <item x="1579"/>
        <item x="92"/>
        <item x="1464"/>
        <item x="40"/>
        <item x="744"/>
        <item x="613"/>
        <item x="1142"/>
        <item x="945"/>
        <item x="1160"/>
        <item x="1043"/>
        <item x="1301"/>
        <item x="5"/>
        <item x="558"/>
        <item x="1365"/>
        <item x="1499"/>
        <item x="1546"/>
        <item x="628"/>
        <item x="47"/>
        <item x="451"/>
        <item x="118"/>
        <item x="170"/>
        <item x="663"/>
        <item x="35"/>
        <item x="1005"/>
        <item x="433"/>
        <item x="1159"/>
        <item x="988"/>
        <item x="130"/>
        <item x="18"/>
        <item x="577"/>
        <item x="887"/>
        <item x="947"/>
        <item x="37"/>
        <item x="517"/>
        <item x="69"/>
        <item x="1248"/>
        <item x="144"/>
        <item x="1045"/>
        <item x="934"/>
        <item x="1151"/>
        <item x="1316"/>
        <item x="974"/>
        <item x="522"/>
        <item x="1563"/>
        <item x="861"/>
        <item x="982"/>
        <item x="332"/>
        <item x="838"/>
        <item x="122"/>
        <item x="174"/>
        <item x="1228"/>
        <item x="272"/>
        <item x="347"/>
        <item x="949"/>
        <item x="845"/>
        <item x="1241"/>
        <item x="1483"/>
        <item x="94"/>
        <item x="1378"/>
        <item x="1232"/>
        <item x="6"/>
        <item x="839"/>
        <item x="515"/>
        <item x="1500"/>
        <item x="210"/>
        <item x="1566"/>
        <item x="429"/>
        <item x="1276"/>
        <item x="981"/>
        <item x="1589"/>
        <item x="176"/>
        <item x="370"/>
        <item x="193"/>
        <item x="1364"/>
        <item x="687"/>
        <item x="1267"/>
        <item x="625"/>
        <item x="1471"/>
        <item x="481"/>
        <item x="753"/>
        <item x="582"/>
        <item x="1034"/>
        <item x="303"/>
        <item x="1049"/>
        <item x="1076"/>
        <item x="442"/>
        <item x="1484"/>
        <item x="1526"/>
        <item x="1079"/>
        <item x="245"/>
        <item x="283"/>
        <item x="635"/>
        <item x="1055"/>
        <item x="1356"/>
        <item x="844"/>
        <item x="391"/>
        <item x="798"/>
        <item x="739"/>
        <item x="511"/>
        <item x="237"/>
        <item x="458"/>
        <item x="1519"/>
        <item x="690"/>
        <item x="1556"/>
        <item x="885"/>
        <item x="41"/>
        <item x="1152"/>
        <item x="270"/>
        <item x="1220"/>
        <item x="998"/>
        <item x="939"/>
        <item x="148"/>
        <item x="1450"/>
        <item x="784"/>
        <item x="1238"/>
        <item x="126"/>
        <item x="223"/>
        <item x="774"/>
        <item x="1313"/>
        <item x="837"/>
        <item x="1201"/>
        <item x="1262"/>
        <item x="226"/>
        <item x="27"/>
        <item x="7"/>
        <item x="924"/>
        <item x="1369"/>
        <item x="80"/>
        <item x="801"/>
        <item x="1090"/>
        <item x="1061"/>
        <item x="731"/>
        <item x="874"/>
        <item x="1068"/>
        <item x="496"/>
        <item x="63"/>
        <item x="337"/>
        <item x="1165"/>
        <item x="1116"/>
        <item x="1590"/>
        <item x="212"/>
        <item x="696"/>
        <item x="1184"/>
        <item x="959"/>
        <item x="33"/>
        <item x="905"/>
        <item x="146"/>
        <item x="1514"/>
        <item x="1298"/>
        <item x="523"/>
        <item x="694"/>
        <item x="1330"/>
        <item x="133"/>
        <item x="1496"/>
        <item x="781"/>
        <item x="594"/>
        <item x="465"/>
        <item x="1406"/>
        <item x="413"/>
        <item x="630"/>
        <item x="368"/>
        <item x="531"/>
        <item x="876"/>
        <item x="1403"/>
        <item x="326"/>
        <item x="128"/>
        <item x="699"/>
        <item x="449"/>
        <item x="369"/>
        <item x="327"/>
        <item x="623"/>
        <item x="443"/>
        <item x="778"/>
        <item x="1326"/>
        <item x="1013"/>
        <item x="833"/>
        <item x="1584"/>
        <item x="1204"/>
        <item x="769"/>
        <item x="1420"/>
        <item x="983"/>
        <item x="89"/>
        <item x="811"/>
        <item x="857"/>
        <item x="853"/>
        <item x="1382"/>
        <item x="1299"/>
        <item x="44"/>
        <item x="655"/>
        <item x="1130"/>
        <item x="952"/>
        <item x="566"/>
        <item x="1106"/>
        <item x="1341"/>
        <item x="790"/>
        <item x="124"/>
        <item x="278"/>
        <item x="285"/>
        <item x="1286"/>
        <item x="194"/>
        <item x="393"/>
        <item x="648"/>
        <item x="1317"/>
        <item x="867"/>
        <item x="961"/>
        <item x="1236"/>
        <item x="866"/>
        <item x="1283"/>
        <item x="1104"/>
        <item x="766"/>
        <item x="595"/>
        <item x="1229"/>
        <item x="493"/>
        <item x="363"/>
        <item x="1175"/>
        <item x="1021"/>
        <item x="1205"/>
        <item x="1230"/>
        <item x="1542"/>
        <item x="1456"/>
        <item x="1227"/>
        <item x="767"/>
        <item x="1103"/>
        <item x="1281"/>
        <item x="1321"/>
        <item x="167"/>
        <item x="1122"/>
        <item x="243"/>
        <item x="1029"/>
        <item x="735"/>
        <item x="629"/>
        <item x="1527"/>
        <item x="1498"/>
        <item x="136"/>
        <item x="423"/>
        <item x="782"/>
        <item x="1415"/>
        <item x="672"/>
        <item x="1190"/>
        <item x="908"/>
        <item x="530"/>
        <item x="371"/>
        <item x="1007"/>
        <item x="1292"/>
        <item x="1465"/>
        <item x="12"/>
        <item x="909"/>
        <item x="649"/>
        <item x="492"/>
        <item x="715"/>
        <item x="667"/>
        <item x="803"/>
        <item x="1338"/>
        <item x="644"/>
        <item x="129"/>
        <item x="589"/>
        <item x="834"/>
        <item x="813"/>
        <item x="907"/>
        <item x="390"/>
        <item x="252"/>
        <item x="388"/>
        <item x="1136"/>
        <item x="980"/>
        <item x="816"/>
        <item x="1210"/>
        <item x="1304"/>
        <item x="103"/>
        <item x="831"/>
        <item x="1123"/>
        <item x="472"/>
        <item x="1109"/>
        <item x="1274"/>
        <item x="290"/>
        <item x="935"/>
        <item x="1308"/>
        <item x="242"/>
        <item x="71"/>
        <item x="26"/>
        <item x="229"/>
        <item x="1295"/>
        <item x="329"/>
        <item x="1507"/>
        <item x="1137"/>
        <item x="519"/>
        <item x="680"/>
        <item x="160"/>
        <item x="1096"/>
        <item x="1268"/>
        <item x="1595"/>
        <item t="default"/>
      </items>
    </pivotField>
    <pivotField compact="0" showAll="0">
      <items count="1337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x="1335"/>
        <item t="default"/>
      </items>
    </pivotField>
    <pivotField compact="0" showAll="0">
      <items count="669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x="66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3"/>
        <item x="1"/>
        <item x="2"/>
        <item x="4"/>
        <item t="default"/>
      </items>
    </pivotField>
    <pivotField axis="axisRow" compact="0" multipleItemSelectionAllowed="1" showAll="0">
      <items count="4">
        <item x="1"/>
        <item x="0"/>
        <item h="1"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Cancer history " fld="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9:C24" firstHeaderRow="0" firstDataRow="1" firstDataCol="1"/>
  <pivotFields count="17"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9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x="667"/>
        <item t="default"/>
      </items>
    </pivotField>
    <pivotField compact="0" showAll="0"/>
    <pivotField compact="0" showAll="0"/>
    <pivotField dataField="1" compact="0" showAll="0">
      <items count="4">
        <item x="0"/>
        <item x="1"/>
        <item x="2"/>
        <item t="default"/>
      </items>
    </pivotField>
    <pivotField axis="axisRow" compact="0" multipleItemSelectionAllowed="1" showAll="0">
      <items count="6">
        <item x="0"/>
        <item x="3"/>
        <item x="1"/>
        <item x="2"/>
        <item h="1"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ny Transplants " fld="8" subtotal="count" baseField="0" baseItem="0"/>
    <dataField name="Average of HBA1C " fld="5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E9" firstHeaderRow="1" firstDataRow="2" firstDataCol="1"/>
  <pivotFields count="17">
    <pivotField compact="0" showAll="0">
      <items count="2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5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t="default"/>
      </items>
    </pivotField>
    <pivotField compact="0" showAll="0">
      <items count="1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t="default"/>
      </items>
    </pivotField>
    <pivotField compact="0" showAll="0">
      <items count="6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axis="axisRow" compact="0" multipleItemSelectionAllowed="1" showAll="0">
      <items count="6">
        <item x="2"/>
        <item x="0"/>
        <item x="1"/>
        <item x="3"/>
        <item h="1" x="4"/>
        <item t="default"/>
      </items>
    </pivotField>
    <pivotField axis="axisCol" compact="0" multipleItemSelectionAllowed="1" showAll="0">
      <items count="5">
        <item x="0"/>
        <item x="2"/>
        <item x="1"/>
        <item h="1" x="3"/>
        <item t="default"/>
      </items>
    </pivotField>
    <pivotField compact="0" showAll="0">
      <items count="20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t="default"/>
      </items>
    </pivotField>
    <pivotField dataField="1" compact="0" showAll="0">
      <items count="2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charges " fld="1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1:F48" firstHeaderRow="1" firstDataRow="2" firstDataCol="2"/>
  <pivotFields count="17">
    <pivotField compact="0" showAll="0">
      <items count="2337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x="2335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15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t="default"/>
      </items>
    </pivotField>
    <pivotField compact="0" showAll="0">
      <items count="1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t="default"/>
      </items>
    </pivotField>
    <pivotField compact="0" showAll="0">
      <items count="6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axis="axisRow" compact="0" multipleItemSelectionAllowed="1" showAll="0">
      <items count="6">
        <item x="2"/>
        <item x="0"/>
        <item x="1"/>
        <item x="3"/>
        <item h="1" x="4"/>
        <item t="default"/>
      </items>
    </pivotField>
    <pivotField axis="axisRow" compact="0" multipleItemSelectionAllowed="1" showAll="0">
      <items count="5">
        <item x="0"/>
        <item x="2"/>
        <item x="1"/>
        <item h="1" x="3"/>
        <item t="default"/>
      </items>
    </pivotField>
    <pivotField compact="0" showAll="0">
      <items count="20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t="default"/>
      </items>
    </pivotField>
    <pivotField dataField="1" compact="0" showAll="0">
      <items count="2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axis="axisCol" compact="0" multipleItemSelectionAllowed="1" showAll="0">
      <items count="6">
        <item x="0"/>
        <item x="1"/>
        <item x="2"/>
        <item h="1" x="3"/>
        <item h="1" x="4"/>
        <item t="default"/>
      </items>
    </pivotField>
    <pivotField compact="0" showAll="0">
      <items count="4">
        <item x="0"/>
        <item x="1"/>
        <item x="2"/>
        <item t="default"/>
      </items>
    </pivotField>
  </pivotFields>
  <rowFields count="2">
    <field x="11"/>
    <field x="10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charges " fld="1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C53" firstHeaderRow="0" firstDataRow="1" firstDataCol="1"/>
  <pivotFields count="17">
    <pivotField compact="0" showAll="0"/>
    <pivotField axis="axisRow" compact="0" multipleItemSelectionAllowed="1" showAll="0">
      <items count="51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x="48"/>
        <item h="1" x="49"/>
        <item t="default"/>
      </items>
    </pivotField>
    <pivotField compact="0" showAll="0"/>
    <pivotField compact="0" showAll="0"/>
    <pivotField dataField="1" compact="0" showAll="0"/>
    <pivotField dataField="1" compact="0" showAll="0">
      <items count="669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x="6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MI Value " fld="4" baseField="0" baseItem="0"/>
    <dataField name="Sum of HBA1C 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36"/>
  <sheetViews>
    <sheetView tabSelected="1" workbookViewId="0">
      <selection activeCell="E19" sqref="E19"/>
    </sheetView>
  </sheetViews>
  <sheetFormatPr defaultColWidth="9" defaultRowHeight="14.4" outlineLevelCol="1"/>
  <cols>
    <col min="1" max="1" width="15.5740740740741" customWidth="1"/>
    <col min="2" max="2" width="37.4259259259259" customWidth="1"/>
  </cols>
  <sheetData>
    <row r="1" s="59" customFormat="1" ht="18.95" customHeight="1" spans="1:2">
      <c r="A1" s="21" t="s">
        <v>0</v>
      </c>
      <c r="B1" s="54" t="s">
        <v>1</v>
      </c>
    </row>
    <row r="2" ht="15.6" spans="1:2">
      <c r="A2" s="66" t="s">
        <v>2</v>
      </c>
      <c r="B2" s="66" t="s">
        <v>3</v>
      </c>
    </row>
    <row r="3" ht="15.6" spans="1:2">
      <c r="A3" s="66" t="s">
        <v>4</v>
      </c>
      <c r="B3" s="66" t="s">
        <v>5</v>
      </c>
    </row>
    <row r="4" ht="15.6" spans="1:2">
      <c r="A4" s="66" t="s">
        <v>6</v>
      </c>
      <c r="B4" s="66" t="s">
        <v>7</v>
      </c>
    </row>
    <row r="5" ht="15.6" spans="1:2">
      <c r="A5" s="66" t="s">
        <v>8</v>
      </c>
      <c r="B5" s="66" t="s">
        <v>9</v>
      </c>
    </row>
    <row r="6" ht="15.6" spans="1:2">
      <c r="A6" s="66" t="s">
        <v>10</v>
      </c>
      <c r="B6" s="66" t="s">
        <v>11</v>
      </c>
    </row>
    <row r="7" ht="15.6" spans="1:2">
      <c r="A7" s="66" t="s">
        <v>12</v>
      </c>
      <c r="B7" s="66" t="s">
        <v>13</v>
      </c>
    </row>
    <row r="8" ht="15.6" spans="1:2">
      <c r="A8" s="66" t="s">
        <v>14</v>
      </c>
      <c r="B8" s="66" t="s">
        <v>15</v>
      </c>
    </row>
    <row r="9" ht="15.6" spans="1:2">
      <c r="A9" s="66" t="s">
        <v>16</v>
      </c>
      <c r="B9" s="66" t="s">
        <v>17</v>
      </c>
    </row>
    <row r="10" ht="15.6" spans="1:2">
      <c r="A10" s="66" t="s">
        <v>18</v>
      </c>
      <c r="B10" s="66" t="s">
        <v>19</v>
      </c>
    </row>
    <row r="11" ht="15.6" spans="1:2">
      <c r="A11" s="66" t="s">
        <v>20</v>
      </c>
      <c r="B11" s="66" t="s">
        <v>21</v>
      </c>
    </row>
    <row r="12" ht="15.6" spans="1:2">
      <c r="A12" s="66" t="s">
        <v>22</v>
      </c>
      <c r="B12" s="66" t="s">
        <v>23</v>
      </c>
    </row>
    <row r="13" ht="15.6" spans="1:2">
      <c r="A13" s="66" t="s">
        <v>24</v>
      </c>
      <c r="B13" s="66" t="s">
        <v>25</v>
      </c>
    </row>
    <row r="14" ht="15.6" spans="1:2">
      <c r="A14" s="66" t="s">
        <v>26</v>
      </c>
      <c r="B14" s="66" t="s">
        <v>27</v>
      </c>
    </row>
    <row r="15" ht="15.6" spans="1:2">
      <c r="A15" s="66" t="s">
        <v>28</v>
      </c>
      <c r="B15" s="66" t="s">
        <v>29</v>
      </c>
    </row>
    <row r="16" ht="15.6" spans="1:2">
      <c r="A16" s="66" t="s">
        <v>30</v>
      </c>
      <c r="B16" s="66" t="s">
        <v>31</v>
      </c>
    </row>
    <row r="17" ht="15.6" spans="1:2">
      <c r="A17" s="66" t="s">
        <v>32</v>
      </c>
      <c r="B17" s="66" t="s">
        <v>33</v>
      </c>
    </row>
    <row r="18" ht="15.6" spans="1:2">
      <c r="A18" s="66" t="s">
        <v>34</v>
      </c>
      <c r="B18" s="66" t="s">
        <v>35</v>
      </c>
    </row>
    <row r="19" ht="15.6" spans="1:2">
      <c r="A19" s="66" t="s">
        <v>36</v>
      </c>
      <c r="B19" s="66" t="s">
        <v>37</v>
      </c>
    </row>
    <row r="20" ht="15.6" spans="1:2">
      <c r="A20" s="66" t="s">
        <v>38</v>
      </c>
      <c r="B20" s="66" t="s">
        <v>39</v>
      </c>
    </row>
    <row r="21" ht="15.6" spans="1:2">
      <c r="A21" s="66" t="s">
        <v>40</v>
      </c>
      <c r="B21" s="66" t="s">
        <v>41</v>
      </c>
    </row>
    <row r="22" ht="15.6" spans="1:2">
      <c r="A22" s="66" t="s">
        <v>42</v>
      </c>
      <c r="B22" s="66" t="s">
        <v>43</v>
      </c>
    </row>
    <row r="23" ht="15.6" spans="1:2">
      <c r="A23" s="66" t="s">
        <v>44</v>
      </c>
      <c r="B23" s="66" t="s">
        <v>45</v>
      </c>
    </row>
    <row r="24" ht="15.6" spans="1:2">
      <c r="A24" s="66" t="s">
        <v>46</v>
      </c>
      <c r="B24" s="66" t="s">
        <v>47</v>
      </c>
    </row>
    <row r="25" ht="15.6" spans="1:2">
      <c r="A25" s="66" t="s">
        <v>48</v>
      </c>
      <c r="B25" s="66" t="s">
        <v>49</v>
      </c>
    </row>
    <row r="26" ht="15.6" spans="1:2">
      <c r="A26" s="66" t="s">
        <v>50</v>
      </c>
      <c r="B26" s="66" t="s">
        <v>51</v>
      </c>
    </row>
    <row r="27" ht="15.6" spans="1:2">
      <c r="A27" s="66" t="s">
        <v>52</v>
      </c>
      <c r="B27" s="66" t="s">
        <v>53</v>
      </c>
    </row>
    <row r="28" ht="15.6" spans="1:2">
      <c r="A28" s="66" t="s">
        <v>54</v>
      </c>
      <c r="B28" s="66" t="s">
        <v>55</v>
      </c>
    </row>
    <row r="29" ht="15.6" spans="1:2">
      <c r="A29" s="66" t="s">
        <v>56</v>
      </c>
      <c r="B29" s="66" t="s">
        <v>57</v>
      </c>
    </row>
    <row r="30" ht="15.6" spans="1:2">
      <c r="A30" s="66" t="s">
        <v>58</v>
      </c>
      <c r="B30" s="66" t="s">
        <v>59</v>
      </c>
    </row>
    <row r="31" ht="15.6" spans="1:2">
      <c r="A31" s="66" t="s">
        <v>60</v>
      </c>
      <c r="B31" s="66" t="s">
        <v>61</v>
      </c>
    </row>
    <row r="32" ht="15.6" spans="1:2">
      <c r="A32" s="66" t="s">
        <v>62</v>
      </c>
      <c r="B32" s="66" t="s">
        <v>63</v>
      </c>
    </row>
    <row r="33" ht="15.6" spans="1:2">
      <c r="A33" s="66" t="s">
        <v>64</v>
      </c>
      <c r="B33" s="66" t="s">
        <v>65</v>
      </c>
    </row>
    <row r="34" ht="15.6" spans="1:2">
      <c r="A34" s="66" t="s">
        <v>66</v>
      </c>
      <c r="B34" s="66" t="s">
        <v>67</v>
      </c>
    </row>
    <row r="35" ht="15.6" spans="1:2">
      <c r="A35" s="66" t="s">
        <v>68</v>
      </c>
      <c r="B35" s="66" t="s">
        <v>69</v>
      </c>
    </row>
    <row r="36" ht="15.6" spans="1:2">
      <c r="A36" s="66" t="s">
        <v>70</v>
      </c>
      <c r="B36" s="66" t="s">
        <v>71</v>
      </c>
    </row>
    <row r="37" ht="15.6" spans="1:2">
      <c r="A37" s="66" t="s">
        <v>72</v>
      </c>
      <c r="B37" s="66" t="s">
        <v>73</v>
      </c>
    </row>
    <row r="38" ht="15.6" spans="1:2">
      <c r="A38" s="66" t="s">
        <v>74</v>
      </c>
      <c r="B38" s="66" t="s">
        <v>75</v>
      </c>
    </row>
    <row r="39" ht="15.6" spans="1:2">
      <c r="A39" s="66" t="s">
        <v>76</v>
      </c>
      <c r="B39" s="66" t="s">
        <v>77</v>
      </c>
    </row>
    <row r="40" ht="15.6" spans="1:2">
      <c r="A40" s="66" t="s">
        <v>78</v>
      </c>
      <c r="B40" s="66" t="s">
        <v>79</v>
      </c>
    </row>
    <row r="41" ht="15.6" spans="1:2">
      <c r="A41" s="66" t="s">
        <v>80</v>
      </c>
      <c r="B41" s="66" t="s">
        <v>81</v>
      </c>
    </row>
    <row r="42" ht="15.6" spans="1:2">
      <c r="A42" s="66" t="s">
        <v>82</v>
      </c>
      <c r="B42" s="66" t="s">
        <v>83</v>
      </c>
    </row>
    <row r="43" ht="15.6" spans="1:2">
      <c r="A43" s="66" t="s">
        <v>84</v>
      </c>
      <c r="B43" s="66" t="s">
        <v>85</v>
      </c>
    </row>
    <row r="44" ht="15.6" spans="1:2">
      <c r="A44" s="66" t="s">
        <v>86</v>
      </c>
      <c r="B44" s="66" t="s">
        <v>87</v>
      </c>
    </row>
    <row r="45" ht="15.6" spans="1:2">
      <c r="A45" s="66" t="s">
        <v>88</v>
      </c>
      <c r="B45" s="66" t="s">
        <v>89</v>
      </c>
    </row>
    <row r="46" ht="15.6" spans="1:2">
      <c r="A46" s="66" t="s">
        <v>90</v>
      </c>
      <c r="B46" s="66" t="s">
        <v>91</v>
      </c>
    </row>
    <row r="47" ht="15.6" spans="1:2">
      <c r="A47" s="66" t="s">
        <v>92</v>
      </c>
      <c r="B47" s="66" t="s">
        <v>93</v>
      </c>
    </row>
    <row r="48" ht="15.6" spans="1:2">
      <c r="A48" s="66" t="s">
        <v>94</v>
      </c>
      <c r="B48" s="66" t="s">
        <v>95</v>
      </c>
    </row>
    <row r="49" ht="15.6" spans="1:2">
      <c r="A49" s="66" t="s">
        <v>96</v>
      </c>
      <c r="B49" s="66" t="s">
        <v>97</v>
      </c>
    </row>
    <row r="50" ht="15.6" spans="1:2">
      <c r="A50" s="66" t="s">
        <v>98</v>
      </c>
      <c r="B50" s="66" t="s">
        <v>99</v>
      </c>
    </row>
    <row r="51" ht="15.6" spans="1:2">
      <c r="A51" s="66" t="s">
        <v>100</v>
      </c>
      <c r="B51" s="66" t="s">
        <v>101</v>
      </c>
    </row>
    <row r="52" ht="15.6" spans="1:2">
      <c r="A52" s="66" t="s">
        <v>102</v>
      </c>
      <c r="B52" s="66" t="s">
        <v>103</v>
      </c>
    </row>
    <row r="53" ht="15.6" spans="1:2">
      <c r="A53" s="66" t="s">
        <v>104</v>
      </c>
      <c r="B53" s="66" t="s">
        <v>105</v>
      </c>
    </row>
    <row r="54" ht="15.6" spans="1:2">
      <c r="A54" s="66" t="s">
        <v>106</v>
      </c>
      <c r="B54" s="66" t="s">
        <v>107</v>
      </c>
    </row>
    <row r="55" ht="15.6" spans="1:2">
      <c r="A55" s="66" t="s">
        <v>108</v>
      </c>
      <c r="B55" s="66" t="s">
        <v>109</v>
      </c>
    </row>
    <row r="56" ht="15.6" spans="1:2">
      <c r="A56" s="66" t="s">
        <v>110</v>
      </c>
      <c r="B56" s="66" t="s">
        <v>111</v>
      </c>
    </row>
    <row r="57" ht="15.6" spans="1:2">
      <c r="A57" s="66" t="s">
        <v>112</v>
      </c>
      <c r="B57" s="66" t="s">
        <v>113</v>
      </c>
    </row>
    <row r="58" ht="15.6" spans="1:2">
      <c r="A58" s="66" t="s">
        <v>114</v>
      </c>
      <c r="B58" s="66" t="s">
        <v>115</v>
      </c>
    </row>
    <row r="59" ht="15.6" spans="1:2">
      <c r="A59" s="66" t="s">
        <v>116</v>
      </c>
      <c r="B59" s="66" t="s">
        <v>117</v>
      </c>
    </row>
    <row r="60" ht="15.6" spans="1:2">
      <c r="A60" s="66" t="s">
        <v>118</v>
      </c>
      <c r="B60" s="66" t="s">
        <v>119</v>
      </c>
    </row>
    <row r="61" ht="15.6" spans="1:2">
      <c r="A61" s="66" t="s">
        <v>120</v>
      </c>
      <c r="B61" s="66" t="s">
        <v>121</v>
      </c>
    </row>
    <row r="62" ht="15.6" spans="1:2">
      <c r="A62" s="66" t="s">
        <v>122</v>
      </c>
      <c r="B62" s="66" t="s">
        <v>123</v>
      </c>
    </row>
    <row r="63" ht="15.6" spans="1:2">
      <c r="A63" s="66" t="s">
        <v>124</v>
      </c>
      <c r="B63" s="66" t="s">
        <v>125</v>
      </c>
    </row>
    <row r="64" ht="15.6" spans="1:2">
      <c r="A64" s="66" t="s">
        <v>126</v>
      </c>
      <c r="B64" s="66" t="s">
        <v>127</v>
      </c>
    </row>
    <row r="65" ht="15.6" spans="1:2">
      <c r="A65" s="66" t="s">
        <v>128</v>
      </c>
      <c r="B65" s="66" t="s">
        <v>129</v>
      </c>
    </row>
    <row r="66" ht="15.6" spans="1:2">
      <c r="A66" s="66" t="s">
        <v>130</v>
      </c>
      <c r="B66" s="66" t="s">
        <v>131</v>
      </c>
    </row>
    <row r="67" ht="15.6" spans="1:2">
      <c r="A67" s="66" t="s">
        <v>132</v>
      </c>
      <c r="B67" s="66" t="s">
        <v>133</v>
      </c>
    </row>
    <row r="68" ht="15.6" spans="1:2">
      <c r="A68" s="66" t="s">
        <v>134</v>
      </c>
      <c r="B68" s="66" t="s">
        <v>135</v>
      </c>
    </row>
    <row r="69" ht="15.6" spans="1:2">
      <c r="A69" s="66" t="s">
        <v>136</v>
      </c>
      <c r="B69" s="66" t="s">
        <v>137</v>
      </c>
    </row>
    <row r="70" ht="15.6" spans="1:2">
      <c r="A70" s="66" t="s">
        <v>138</v>
      </c>
      <c r="B70" s="66" t="s">
        <v>139</v>
      </c>
    </row>
    <row r="71" ht="15.6" spans="1:2">
      <c r="A71" s="66" t="s">
        <v>140</v>
      </c>
      <c r="B71" s="66" t="s">
        <v>141</v>
      </c>
    </row>
    <row r="72" ht="15.6" spans="1:2">
      <c r="A72" s="66" t="s">
        <v>142</v>
      </c>
      <c r="B72" s="66" t="s">
        <v>143</v>
      </c>
    </row>
    <row r="73" ht="15.6" spans="1:2">
      <c r="A73" s="66" t="s">
        <v>144</v>
      </c>
      <c r="B73" s="66" t="s">
        <v>145</v>
      </c>
    </row>
    <row r="74" ht="15.6" spans="1:2">
      <c r="A74" s="66" t="s">
        <v>146</v>
      </c>
      <c r="B74" s="66" t="s">
        <v>147</v>
      </c>
    </row>
    <row r="75" ht="15.6" spans="1:2">
      <c r="A75" s="66" t="s">
        <v>148</v>
      </c>
      <c r="B75" s="66" t="s">
        <v>149</v>
      </c>
    </row>
    <row r="76" ht="15.6" spans="1:2">
      <c r="A76" s="66" t="s">
        <v>150</v>
      </c>
      <c r="B76" s="66" t="s">
        <v>151</v>
      </c>
    </row>
    <row r="77" ht="15.6" spans="1:2">
      <c r="A77" s="66" t="s">
        <v>152</v>
      </c>
      <c r="B77" s="66" t="s">
        <v>153</v>
      </c>
    </row>
    <row r="78" ht="15.6" spans="1:2">
      <c r="A78" s="66" t="s">
        <v>154</v>
      </c>
      <c r="B78" s="66" t="s">
        <v>155</v>
      </c>
    </row>
    <row r="79" ht="15.6" spans="1:2">
      <c r="A79" s="66" t="s">
        <v>156</v>
      </c>
      <c r="B79" s="66" t="s">
        <v>157</v>
      </c>
    </row>
    <row r="80" ht="15.6" spans="1:2">
      <c r="A80" s="66" t="s">
        <v>158</v>
      </c>
      <c r="B80" s="66" t="s">
        <v>159</v>
      </c>
    </row>
    <row r="81" ht="15.6" spans="1:2">
      <c r="A81" s="66" t="s">
        <v>160</v>
      </c>
      <c r="B81" s="66" t="s">
        <v>161</v>
      </c>
    </row>
    <row r="82" ht="15.6" spans="1:2">
      <c r="A82" s="66" t="s">
        <v>162</v>
      </c>
      <c r="B82" s="66" t="s">
        <v>163</v>
      </c>
    </row>
    <row r="83" ht="15.6" spans="1:2">
      <c r="A83" s="66" t="s">
        <v>164</v>
      </c>
      <c r="B83" s="66" t="s">
        <v>165</v>
      </c>
    </row>
    <row r="84" ht="15.6" spans="1:2">
      <c r="A84" s="66" t="s">
        <v>166</v>
      </c>
      <c r="B84" s="66" t="s">
        <v>167</v>
      </c>
    </row>
    <row r="85" ht="15.6" spans="1:2">
      <c r="A85" s="66" t="s">
        <v>168</v>
      </c>
      <c r="B85" s="66" t="s">
        <v>169</v>
      </c>
    </row>
    <row r="86" ht="15.6" spans="1:2">
      <c r="A86" s="66" t="s">
        <v>170</v>
      </c>
      <c r="B86" s="66" t="s">
        <v>171</v>
      </c>
    </row>
    <row r="87" ht="15.6" spans="1:2">
      <c r="A87" s="66" t="s">
        <v>172</v>
      </c>
      <c r="B87" s="66" t="s">
        <v>173</v>
      </c>
    </row>
    <row r="88" ht="15.6" spans="1:2">
      <c r="A88" s="66" t="s">
        <v>174</v>
      </c>
      <c r="B88" s="66" t="s">
        <v>175</v>
      </c>
    </row>
    <row r="89" ht="15.6" spans="1:2">
      <c r="A89" s="66" t="s">
        <v>176</v>
      </c>
      <c r="B89" s="66" t="s">
        <v>177</v>
      </c>
    </row>
    <row r="90" ht="15.6" spans="1:2">
      <c r="A90" s="66" t="s">
        <v>178</v>
      </c>
      <c r="B90" s="66" t="s">
        <v>179</v>
      </c>
    </row>
    <row r="91" ht="15.6" spans="1:2">
      <c r="A91" s="66" t="s">
        <v>180</v>
      </c>
      <c r="B91" s="66" t="s">
        <v>181</v>
      </c>
    </row>
    <row r="92" ht="15.6" spans="1:2">
      <c r="A92" s="66" t="s">
        <v>182</v>
      </c>
      <c r="B92" s="66" t="s">
        <v>183</v>
      </c>
    </row>
    <row r="93" ht="15.6" spans="1:2">
      <c r="A93" s="66" t="s">
        <v>184</v>
      </c>
      <c r="B93" s="66" t="s">
        <v>185</v>
      </c>
    </row>
    <row r="94" ht="15.6" spans="1:2">
      <c r="A94" s="66" t="s">
        <v>186</v>
      </c>
      <c r="B94" s="66" t="s">
        <v>187</v>
      </c>
    </row>
    <row r="95" ht="15.6" spans="1:2">
      <c r="A95" s="66" t="s">
        <v>188</v>
      </c>
      <c r="B95" s="66" t="s">
        <v>189</v>
      </c>
    </row>
    <row r="96" ht="15.6" spans="1:2">
      <c r="A96" s="66" t="s">
        <v>190</v>
      </c>
      <c r="B96" s="66" t="s">
        <v>191</v>
      </c>
    </row>
    <row r="97" ht="15.6" spans="1:2">
      <c r="A97" s="66" t="s">
        <v>192</v>
      </c>
      <c r="B97" s="66" t="s">
        <v>193</v>
      </c>
    </row>
    <row r="98" ht="15.6" spans="1:2">
      <c r="A98" s="66" t="s">
        <v>194</v>
      </c>
      <c r="B98" s="66" t="s">
        <v>195</v>
      </c>
    </row>
    <row r="99" ht="15.6" spans="1:2">
      <c r="A99" s="66" t="s">
        <v>196</v>
      </c>
      <c r="B99" s="66" t="s">
        <v>197</v>
      </c>
    </row>
    <row r="100" ht="15.6" spans="1:2">
      <c r="A100" s="66" t="s">
        <v>198</v>
      </c>
      <c r="B100" s="66" t="s">
        <v>199</v>
      </c>
    </row>
    <row r="101" ht="15.6" spans="1:2">
      <c r="A101" s="66" t="s">
        <v>200</v>
      </c>
      <c r="B101" s="66" t="s">
        <v>201</v>
      </c>
    </row>
    <row r="102" ht="15.6" spans="1:2">
      <c r="A102" s="66" t="s">
        <v>202</v>
      </c>
      <c r="B102" s="66" t="s">
        <v>203</v>
      </c>
    </row>
    <row r="103" ht="15.6" spans="1:2">
      <c r="A103" s="66" t="s">
        <v>204</v>
      </c>
      <c r="B103" s="66" t="s">
        <v>205</v>
      </c>
    </row>
    <row r="104" ht="15.6" spans="1:2">
      <c r="A104" s="66" t="s">
        <v>206</v>
      </c>
      <c r="B104" s="66" t="s">
        <v>207</v>
      </c>
    </row>
    <row r="105" ht="15.6" spans="1:2">
      <c r="A105" s="66" t="s">
        <v>208</v>
      </c>
      <c r="B105" s="66" t="s">
        <v>209</v>
      </c>
    </row>
    <row r="106" ht="15.6" spans="1:2">
      <c r="A106" s="66" t="s">
        <v>210</v>
      </c>
      <c r="B106" s="66" t="s">
        <v>211</v>
      </c>
    </row>
    <row r="107" ht="15.6" spans="1:2">
      <c r="A107" s="66" t="s">
        <v>212</v>
      </c>
      <c r="B107" s="66" t="s">
        <v>213</v>
      </c>
    </row>
    <row r="108" ht="15.6" spans="1:2">
      <c r="A108" s="66" t="s">
        <v>214</v>
      </c>
      <c r="B108" s="66" t="s">
        <v>215</v>
      </c>
    </row>
    <row r="109" ht="15.6" spans="1:2">
      <c r="A109" s="66" t="s">
        <v>216</v>
      </c>
      <c r="B109" s="66" t="s">
        <v>217</v>
      </c>
    </row>
    <row r="110" ht="15.6" spans="1:2">
      <c r="A110" s="66" t="s">
        <v>218</v>
      </c>
      <c r="B110" s="66" t="s">
        <v>219</v>
      </c>
    </row>
    <row r="111" ht="15.6" spans="1:2">
      <c r="A111" s="66" t="s">
        <v>220</v>
      </c>
      <c r="B111" s="66" t="s">
        <v>221</v>
      </c>
    </row>
    <row r="112" ht="15.6" spans="1:2">
      <c r="A112" s="66" t="s">
        <v>222</v>
      </c>
      <c r="B112" s="66" t="s">
        <v>223</v>
      </c>
    </row>
    <row r="113" ht="15.6" spans="1:2">
      <c r="A113" s="66" t="s">
        <v>224</v>
      </c>
      <c r="B113" s="66" t="s">
        <v>225</v>
      </c>
    </row>
    <row r="114" ht="15.6" spans="1:2">
      <c r="A114" s="66" t="s">
        <v>226</v>
      </c>
      <c r="B114" s="66" t="s">
        <v>227</v>
      </c>
    </row>
    <row r="115" ht="15.6" spans="1:2">
      <c r="A115" s="66" t="s">
        <v>228</v>
      </c>
      <c r="B115" s="66" t="s">
        <v>229</v>
      </c>
    </row>
    <row r="116" ht="15.6" spans="1:2">
      <c r="A116" s="66" t="s">
        <v>230</v>
      </c>
      <c r="B116" s="66" t="s">
        <v>231</v>
      </c>
    </row>
    <row r="117" ht="15.6" spans="1:2">
      <c r="A117" s="66" t="s">
        <v>232</v>
      </c>
      <c r="B117" s="66" t="s">
        <v>233</v>
      </c>
    </row>
    <row r="118" ht="15.6" spans="1:2">
      <c r="A118" s="66" t="s">
        <v>234</v>
      </c>
      <c r="B118" s="66" t="s">
        <v>235</v>
      </c>
    </row>
    <row r="119" ht="15.6" spans="1:2">
      <c r="A119" s="66" t="s">
        <v>236</v>
      </c>
      <c r="B119" s="66" t="s">
        <v>237</v>
      </c>
    </row>
    <row r="120" ht="15.6" spans="1:2">
      <c r="A120" s="66" t="s">
        <v>238</v>
      </c>
      <c r="B120" s="66" t="s">
        <v>239</v>
      </c>
    </row>
    <row r="121" ht="15.6" spans="1:2">
      <c r="A121" s="66" t="s">
        <v>240</v>
      </c>
      <c r="B121" s="66" t="s">
        <v>241</v>
      </c>
    </row>
    <row r="122" ht="15.6" spans="1:2">
      <c r="A122" s="66" t="s">
        <v>242</v>
      </c>
      <c r="B122" s="66" t="s">
        <v>243</v>
      </c>
    </row>
    <row r="123" ht="15.6" spans="1:2">
      <c r="A123" s="66" t="s">
        <v>244</v>
      </c>
      <c r="B123" s="66" t="s">
        <v>245</v>
      </c>
    </row>
    <row r="124" ht="15.6" spans="1:2">
      <c r="A124" s="66" t="s">
        <v>246</v>
      </c>
      <c r="B124" s="66" t="s">
        <v>247</v>
      </c>
    </row>
    <row r="125" ht="15.6" spans="1:2">
      <c r="A125" s="66" t="s">
        <v>248</v>
      </c>
      <c r="B125" s="66" t="s">
        <v>249</v>
      </c>
    </row>
    <row r="126" ht="15.6" spans="1:2">
      <c r="A126" s="66" t="s">
        <v>250</v>
      </c>
      <c r="B126" s="66" t="s">
        <v>251</v>
      </c>
    </row>
    <row r="127" ht="15.6" spans="1:2">
      <c r="A127" s="66" t="s">
        <v>252</v>
      </c>
      <c r="B127" s="66" t="s">
        <v>253</v>
      </c>
    </row>
    <row r="128" ht="15.6" spans="1:2">
      <c r="A128" s="66" t="s">
        <v>254</v>
      </c>
      <c r="B128" s="66" t="s">
        <v>255</v>
      </c>
    </row>
    <row r="129" ht="15.6" spans="1:2">
      <c r="A129" s="66" t="s">
        <v>256</v>
      </c>
      <c r="B129" s="66" t="s">
        <v>257</v>
      </c>
    </row>
    <row r="130" ht="15.6" spans="1:2">
      <c r="A130" s="66" t="s">
        <v>258</v>
      </c>
      <c r="B130" s="66" t="s">
        <v>259</v>
      </c>
    </row>
    <row r="131" ht="15.6" spans="1:2">
      <c r="A131" s="66" t="s">
        <v>260</v>
      </c>
      <c r="B131" s="66" t="s">
        <v>261</v>
      </c>
    </row>
    <row r="132" ht="15.6" spans="1:2">
      <c r="A132" s="66" t="s">
        <v>262</v>
      </c>
      <c r="B132" s="66" t="s">
        <v>263</v>
      </c>
    </row>
    <row r="133" ht="15.6" spans="1:2">
      <c r="A133" s="66" t="s">
        <v>264</v>
      </c>
      <c r="B133" s="66" t="s">
        <v>265</v>
      </c>
    </row>
    <row r="134" ht="15.6" spans="1:2">
      <c r="A134" s="66" t="s">
        <v>266</v>
      </c>
      <c r="B134" s="66" t="s">
        <v>267</v>
      </c>
    </row>
    <row r="135" ht="15.6" spans="1:2">
      <c r="A135" s="66" t="s">
        <v>268</v>
      </c>
      <c r="B135" s="66" t="s">
        <v>269</v>
      </c>
    </row>
    <row r="136" ht="15.6" spans="1:2">
      <c r="A136" s="66" t="s">
        <v>270</v>
      </c>
      <c r="B136" s="66" t="s">
        <v>271</v>
      </c>
    </row>
    <row r="137" ht="15.6" spans="1:2">
      <c r="A137" s="66" t="s">
        <v>272</v>
      </c>
      <c r="B137" s="66" t="s">
        <v>273</v>
      </c>
    </row>
    <row r="138" ht="15.6" spans="1:2">
      <c r="A138" s="66" t="s">
        <v>274</v>
      </c>
      <c r="B138" s="66" t="s">
        <v>275</v>
      </c>
    </row>
    <row r="139" ht="15.6" spans="1:2">
      <c r="A139" s="66" t="s">
        <v>276</v>
      </c>
      <c r="B139" s="66" t="s">
        <v>277</v>
      </c>
    </row>
    <row r="140" ht="15.6" spans="1:2">
      <c r="A140" s="66" t="s">
        <v>278</v>
      </c>
      <c r="B140" s="66" t="s">
        <v>279</v>
      </c>
    </row>
    <row r="141" ht="15.6" spans="1:2">
      <c r="A141" s="66" t="s">
        <v>280</v>
      </c>
      <c r="B141" s="66" t="s">
        <v>281</v>
      </c>
    </row>
    <row r="142" ht="15.6" spans="1:2">
      <c r="A142" s="66" t="s">
        <v>282</v>
      </c>
      <c r="B142" s="66" t="s">
        <v>283</v>
      </c>
    </row>
    <row r="143" ht="15.6" spans="1:2">
      <c r="A143" s="66" t="s">
        <v>284</v>
      </c>
      <c r="B143" s="66" t="s">
        <v>285</v>
      </c>
    </row>
    <row r="144" ht="15.6" spans="1:2">
      <c r="A144" s="66" t="s">
        <v>286</v>
      </c>
      <c r="B144" s="66" t="s">
        <v>287</v>
      </c>
    </row>
    <row r="145" ht="15.6" spans="1:2">
      <c r="A145" s="66" t="s">
        <v>288</v>
      </c>
      <c r="B145" s="66" t="s">
        <v>289</v>
      </c>
    </row>
    <row r="146" ht="15.6" spans="1:2">
      <c r="A146" s="66" t="s">
        <v>290</v>
      </c>
      <c r="B146" s="66" t="s">
        <v>291</v>
      </c>
    </row>
    <row r="147" ht="15.6" spans="1:2">
      <c r="A147" s="66" t="s">
        <v>292</v>
      </c>
      <c r="B147" s="66" t="s">
        <v>293</v>
      </c>
    </row>
    <row r="148" ht="15.6" spans="1:2">
      <c r="A148" s="66" t="s">
        <v>294</v>
      </c>
      <c r="B148" s="66" t="s">
        <v>295</v>
      </c>
    </row>
    <row r="149" ht="15.6" spans="1:2">
      <c r="A149" s="66" t="s">
        <v>296</v>
      </c>
      <c r="B149" s="66" t="s">
        <v>297</v>
      </c>
    </row>
    <row r="150" ht="15.6" spans="1:2">
      <c r="A150" s="66" t="s">
        <v>298</v>
      </c>
      <c r="B150" s="66" t="s">
        <v>299</v>
      </c>
    </row>
    <row r="151" ht="15.6" spans="1:2">
      <c r="A151" s="66" t="s">
        <v>300</v>
      </c>
      <c r="B151" s="66" t="s">
        <v>301</v>
      </c>
    </row>
    <row r="152" ht="15.6" spans="1:2">
      <c r="A152" s="66" t="s">
        <v>302</v>
      </c>
      <c r="B152" s="66" t="s">
        <v>303</v>
      </c>
    </row>
    <row r="153" ht="15.6" spans="1:2">
      <c r="A153" s="66" t="s">
        <v>304</v>
      </c>
      <c r="B153" s="66" t="s">
        <v>305</v>
      </c>
    </row>
    <row r="154" ht="15.6" spans="1:2">
      <c r="A154" s="66" t="s">
        <v>306</v>
      </c>
      <c r="B154" s="66" t="s">
        <v>307</v>
      </c>
    </row>
    <row r="155" ht="15.6" spans="1:2">
      <c r="A155" s="66" t="s">
        <v>308</v>
      </c>
      <c r="B155" s="66" t="s">
        <v>309</v>
      </c>
    </row>
    <row r="156" ht="15.6" spans="1:2">
      <c r="A156" s="66" t="s">
        <v>310</v>
      </c>
      <c r="B156" s="66" t="s">
        <v>311</v>
      </c>
    </row>
    <row r="157" ht="15.6" spans="1:2">
      <c r="A157" s="66" t="s">
        <v>312</v>
      </c>
      <c r="B157" s="66" t="s">
        <v>313</v>
      </c>
    </row>
    <row r="158" ht="15.6" spans="1:2">
      <c r="A158" s="66" t="s">
        <v>314</v>
      </c>
      <c r="B158" s="66" t="s">
        <v>315</v>
      </c>
    </row>
    <row r="159" ht="15.6" spans="1:2">
      <c r="A159" s="66" t="s">
        <v>316</v>
      </c>
      <c r="B159" s="66" t="s">
        <v>317</v>
      </c>
    </row>
    <row r="160" ht="15.6" spans="1:2">
      <c r="A160" s="66" t="s">
        <v>318</v>
      </c>
      <c r="B160" s="66" t="s">
        <v>319</v>
      </c>
    </row>
    <row r="161" ht="15.6" spans="1:2">
      <c r="A161" s="66" t="s">
        <v>320</v>
      </c>
      <c r="B161" s="66" t="s">
        <v>321</v>
      </c>
    </row>
    <row r="162" ht="15.6" spans="1:2">
      <c r="A162" s="66" t="s">
        <v>322</v>
      </c>
      <c r="B162" s="66" t="s">
        <v>323</v>
      </c>
    </row>
    <row r="163" ht="15.6" spans="1:2">
      <c r="A163" s="66" t="s">
        <v>324</v>
      </c>
      <c r="B163" s="66" t="s">
        <v>325</v>
      </c>
    </row>
    <row r="164" ht="15.6" spans="1:2">
      <c r="A164" s="66" t="s">
        <v>326</v>
      </c>
      <c r="B164" s="66" t="s">
        <v>327</v>
      </c>
    </row>
    <row r="165" ht="15.6" spans="1:2">
      <c r="A165" s="66" t="s">
        <v>328</v>
      </c>
      <c r="B165" s="66" t="s">
        <v>329</v>
      </c>
    </row>
    <row r="166" ht="15.6" spans="1:2">
      <c r="A166" s="66" t="s">
        <v>330</v>
      </c>
      <c r="B166" s="66" t="s">
        <v>331</v>
      </c>
    </row>
    <row r="167" ht="15.6" spans="1:2">
      <c r="A167" s="66" t="s">
        <v>332</v>
      </c>
      <c r="B167" s="66" t="s">
        <v>333</v>
      </c>
    </row>
    <row r="168" ht="15.6" spans="1:2">
      <c r="A168" s="66" t="s">
        <v>334</v>
      </c>
      <c r="B168" s="66" t="s">
        <v>335</v>
      </c>
    </row>
    <row r="169" ht="15.6" spans="1:2">
      <c r="A169" s="66" t="s">
        <v>336</v>
      </c>
      <c r="B169" s="66" t="s">
        <v>337</v>
      </c>
    </row>
    <row r="170" ht="15.6" spans="1:2">
      <c r="A170" s="66" t="s">
        <v>338</v>
      </c>
      <c r="B170" s="66" t="s">
        <v>339</v>
      </c>
    </row>
    <row r="171" ht="15.6" spans="1:2">
      <c r="A171" s="66" t="s">
        <v>340</v>
      </c>
      <c r="B171" s="66" t="s">
        <v>341</v>
      </c>
    </row>
    <row r="172" ht="15.6" spans="1:2">
      <c r="A172" s="66" t="s">
        <v>342</v>
      </c>
      <c r="B172" s="66" t="s">
        <v>343</v>
      </c>
    </row>
    <row r="173" ht="15.6" spans="1:2">
      <c r="A173" s="66" t="s">
        <v>344</v>
      </c>
      <c r="B173" s="66" t="s">
        <v>345</v>
      </c>
    </row>
    <row r="174" ht="15.6" spans="1:2">
      <c r="A174" s="66" t="s">
        <v>346</v>
      </c>
      <c r="B174" s="66" t="s">
        <v>347</v>
      </c>
    </row>
    <row r="175" ht="15.6" spans="1:2">
      <c r="A175" s="66" t="s">
        <v>348</v>
      </c>
      <c r="B175" s="66" t="s">
        <v>349</v>
      </c>
    </row>
    <row r="176" ht="15.6" spans="1:2">
      <c r="A176" s="66" t="s">
        <v>350</v>
      </c>
      <c r="B176" s="66" t="s">
        <v>351</v>
      </c>
    </row>
    <row r="177" ht="15.6" spans="1:2">
      <c r="A177" s="66" t="s">
        <v>352</v>
      </c>
      <c r="B177" s="66" t="s">
        <v>353</v>
      </c>
    </row>
    <row r="178" ht="15.6" spans="1:2">
      <c r="A178" s="66" t="s">
        <v>354</v>
      </c>
      <c r="B178" s="66" t="s">
        <v>355</v>
      </c>
    </row>
    <row r="179" ht="15.6" spans="1:2">
      <c r="A179" s="66" t="s">
        <v>356</v>
      </c>
      <c r="B179" s="66" t="s">
        <v>357</v>
      </c>
    </row>
    <row r="180" ht="15.6" spans="1:2">
      <c r="A180" s="66" t="s">
        <v>358</v>
      </c>
      <c r="B180" s="66" t="s">
        <v>359</v>
      </c>
    </row>
    <row r="181" ht="15.6" spans="1:2">
      <c r="A181" s="66" t="s">
        <v>360</v>
      </c>
      <c r="B181" s="66" t="s">
        <v>361</v>
      </c>
    </row>
    <row r="182" ht="15.6" spans="1:2">
      <c r="A182" s="66" t="s">
        <v>362</v>
      </c>
      <c r="B182" s="66" t="s">
        <v>363</v>
      </c>
    </row>
    <row r="183" ht="15.6" spans="1:2">
      <c r="A183" s="66" t="s">
        <v>364</v>
      </c>
      <c r="B183" s="66" t="s">
        <v>365</v>
      </c>
    </row>
    <row r="184" ht="15.6" spans="1:2">
      <c r="A184" s="66" t="s">
        <v>366</v>
      </c>
      <c r="B184" s="66" t="s">
        <v>367</v>
      </c>
    </row>
    <row r="185" ht="15.6" spans="1:2">
      <c r="A185" s="66" t="s">
        <v>368</v>
      </c>
      <c r="B185" s="66" t="s">
        <v>369</v>
      </c>
    </row>
    <row r="186" ht="15.6" spans="1:2">
      <c r="A186" s="66" t="s">
        <v>370</v>
      </c>
      <c r="B186" s="66" t="s">
        <v>371</v>
      </c>
    </row>
    <row r="187" ht="15.6" spans="1:2">
      <c r="A187" s="66" t="s">
        <v>372</v>
      </c>
      <c r="B187" s="66" t="s">
        <v>373</v>
      </c>
    </row>
    <row r="188" ht="15.6" spans="1:2">
      <c r="A188" s="66" t="s">
        <v>374</v>
      </c>
      <c r="B188" s="66" t="s">
        <v>375</v>
      </c>
    </row>
    <row r="189" ht="15.6" spans="1:2">
      <c r="A189" s="66" t="s">
        <v>376</v>
      </c>
      <c r="B189" s="66" t="s">
        <v>377</v>
      </c>
    </row>
    <row r="190" ht="15.6" spans="1:2">
      <c r="A190" s="66" t="s">
        <v>378</v>
      </c>
      <c r="B190" s="66" t="s">
        <v>379</v>
      </c>
    </row>
    <row r="191" ht="15.6" spans="1:2">
      <c r="A191" s="66" t="s">
        <v>380</v>
      </c>
      <c r="B191" s="66" t="s">
        <v>381</v>
      </c>
    </row>
    <row r="192" ht="15.6" spans="1:2">
      <c r="A192" s="66" t="s">
        <v>382</v>
      </c>
      <c r="B192" s="66" t="s">
        <v>383</v>
      </c>
    </row>
    <row r="193" ht="15.6" spans="1:2">
      <c r="A193" s="66" t="s">
        <v>384</v>
      </c>
      <c r="B193" s="66" t="s">
        <v>385</v>
      </c>
    </row>
    <row r="194" ht="15.6" spans="1:2">
      <c r="A194" s="66" t="s">
        <v>386</v>
      </c>
      <c r="B194" s="66" t="s">
        <v>387</v>
      </c>
    </row>
    <row r="195" ht="15.6" spans="1:2">
      <c r="A195" s="66" t="s">
        <v>388</v>
      </c>
      <c r="B195" s="66" t="s">
        <v>389</v>
      </c>
    </row>
    <row r="196" ht="15.6" spans="1:2">
      <c r="A196" s="66" t="s">
        <v>390</v>
      </c>
      <c r="B196" s="66" t="s">
        <v>391</v>
      </c>
    </row>
    <row r="197" ht="15.6" spans="1:2">
      <c r="A197" s="66" t="s">
        <v>392</v>
      </c>
      <c r="B197" s="66" t="s">
        <v>393</v>
      </c>
    </row>
    <row r="198" ht="15.6" spans="1:2">
      <c r="A198" s="66" t="s">
        <v>394</v>
      </c>
      <c r="B198" s="66" t="s">
        <v>395</v>
      </c>
    </row>
    <row r="199" ht="15.6" spans="1:2">
      <c r="A199" s="66" t="s">
        <v>396</v>
      </c>
      <c r="B199" s="66" t="s">
        <v>397</v>
      </c>
    </row>
    <row r="200" ht="15.6" spans="1:2">
      <c r="A200" s="66" t="s">
        <v>398</v>
      </c>
      <c r="B200" s="66" t="s">
        <v>399</v>
      </c>
    </row>
    <row r="201" ht="15.6" spans="1:2">
      <c r="A201" s="66" t="s">
        <v>400</v>
      </c>
      <c r="B201" s="66" t="s">
        <v>401</v>
      </c>
    </row>
    <row r="202" ht="15.6" spans="1:2">
      <c r="A202" s="66" t="s">
        <v>402</v>
      </c>
      <c r="B202" s="66" t="s">
        <v>403</v>
      </c>
    </row>
    <row r="203" ht="15.6" spans="1:2">
      <c r="A203" s="66" t="s">
        <v>404</v>
      </c>
      <c r="B203" s="66" t="s">
        <v>405</v>
      </c>
    </row>
    <row r="204" ht="15.6" spans="1:2">
      <c r="A204" s="66" t="s">
        <v>406</v>
      </c>
      <c r="B204" s="66" t="s">
        <v>407</v>
      </c>
    </row>
    <row r="205" ht="15.6" spans="1:2">
      <c r="A205" s="66" t="s">
        <v>408</v>
      </c>
      <c r="B205" s="66" t="s">
        <v>409</v>
      </c>
    </row>
    <row r="206" ht="15.6" spans="1:2">
      <c r="A206" s="66" t="s">
        <v>410</v>
      </c>
      <c r="B206" s="66" t="s">
        <v>411</v>
      </c>
    </row>
    <row r="207" ht="15.6" spans="1:2">
      <c r="A207" s="66" t="s">
        <v>412</v>
      </c>
      <c r="B207" s="66" t="s">
        <v>413</v>
      </c>
    </row>
    <row r="208" ht="15.6" spans="1:2">
      <c r="A208" s="66" t="s">
        <v>414</v>
      </c>
      <c r="B208" s="66" t="s">
        <v>415</v>
      </c>
    </row>
    <row r="209" ht="15.6" spans="1:2">
      <c r="A209" s="66" t="s">
        <v>416</v>
      </c>
      <c r="B209" s="66" t="s">
        <v>417</v>
      </c>
    </row>
    <row r="210" ht="15.6" spans="1:2">
      <c r="A210" s="66" t="s">
        <v>418</v>
      </c>
      <c r="B210" s="66" t="s">
        <v>419</v>
      </c>
    </row>
    <row r="211" ht="15.6" spans="1:2">
      <c r="A211" s="66" t="s">
        <v>420</v>
      </c>
      <c r="B211" s="66" t="s">
        <v>421</v>
      </c>
    </row>
    <row r="212" ht="15.6" spans="1:2">
      <c r="A212" s="66" t="s">
        <v>422</v>
      </c>
      <c r="B212" s="66" t="s">
        <v>423</v>
      </c>
    </row>
    <row r="213" ht="15.6" spans="1:2">
      <c r="A213" s="66" t="s">
        <v>424</v>
      </c>
      <c r="B213" s="66" t="s">
        <v>425</v>
      </c>
    </row>
    <row r="214" ht="15.6" spans="1:2">
      <c r="A214" s="66" t="s">
        <v>426</v>
      </c>
      <c r="B214" s="66" t="s">
        <v>427</v>
      </c>
    </row>
    <row r="215" ht="15.6" spans="1:2">
      <c r="A215" s="66" t="s">
        <v>428</v>
      </c>
      <c r="B215" s="66" t="s">
        <v>429</v>
      </c>
    </row>
    <row r="216" ht="15.6" spans="1:2">
      <c r="A216" s="66" t="s">
        <v>430</v>
      </c>
      <c r="B216" s="66" t="s">
        <v>431</v>
      </c>
    </row>
    <row r="217" ht="15.6" spans="1:2">
      <c r="A217" s="66" t="s">
        <v>432</v>
      </c>
      <c r="B217" s="66" t="s">
        <v>433</v>
      </c>
    </row>
    <row r="218" ht="15.6" spans="1:2">
      <c r="A218" s="66" t="s">
        <v>434</v>
      </c>
      <c r="B218" s="66" t="s">
        <v>435</v>
      </c>
    </row>
    <row r="219" ht="15.6" spans="1:2">
      <c r="A219" s="66" t="s">
        <v>436</v>
      </c>
      <c r="B219" s="66" t="s">
        <v>437</v>
      </c>
    </row>
    <row r="220" ht="15.6" spans="1:2">
      <c r="A220" s="66" t="s">
        <v>438</v>
      </c>
      <c r="B220" s="66" t="s">
        <v>439</v>
      </c>
    </row>
    <row r="221" ht="15.6" spans="1:2">
      <c r="A221" s="66" t="s">
        <v>440</v>
      </c>
      <c r="B221" s="66" t="s">
        <v>441</v>
      </c>
    </row>
    <row r="222" ht="15.6" spans="1:2">
      <c r="A222" s="66" t="s">
        <v>442</v>
      </c>
      <c r="B222" s="66" t="s">
        <v>443</v>
      </c>
    </row>
    <row r="223" ht="15.6" spans="1:2">
      <c r="A223" s="66" t="s">
        <v>444</v>
      </c>
      <c r="B223" s="66" t="s">
        <v>445</v>
      </c>
    </row>
    <row r="224" ht="15.6" spans="1:2">
      <c r="A224" s="66" t="s">
        <v>446</v>
      </c>
      <c r="B224" s="66" t="s">
        <v>447</v>
      </c>
    </row>
    <row r="225" ht="15.6" spans="1:2">
      <c r="A225" s="66" t="s">
        <v>448</v>
      </c>
      <c r="B225" s="66" t="s">
        <v>449</v>
      </c>
    </row>
    <row r="226" ht="15.6" spans="1:2">
      <c r="A226" s="66" t="s">
        <v>450</v>
      </c>
      <c r="B226" s="66" t="s">
        <v>451</v>
      </c>
    </row>
    <row r="227" ht="15.6" spans="1:2">
      <c r="A227" s="66" t="s">
        <v>452</v>
      </c>
      <c r="B227" s="66" t="s">
        <v>453</v>
      </c>
    </row>
    <row r="228" ht="15.6" spans="1:2">
      <c r="A228" s="66" t="s">
        <v>454</v>
      </c>
      <c r="B228" s="66" t="s">
        <v>455</v>
      </c>
    </row>
    <row r="229" ht="15.6" spans="1:2">
      <c r="A229" s="66" t="s">
        <v>456</v>
      </c>
      <c r="B229" s="66" t="s">
        <v>457</v>
      </c>
    </row>
    <row r="230" ht="15.6" spans="1:2">
      <c r="A230" s="66" t="s">
        <v>458</v>
      </c>
      <c r="B230" s="66" t="s">
        <v>459</v>
      </c>
    </row>
    <row r="231" ht="15.6" spans="1:2">
      <c r="A231" s="66" t="s">
        <v>460</v>
      </c>
      <c r="B231" s="66" t="s">
        <v>461</v>
      </c>
    </row>
    <row r="232" ht="15.6" spans="1:2">
      <c r="A232" s="66" t="s">
        <v>462</v>
      </c>
      <c r="B232" s="66" t="s">
        <v>463</v>
      </c>
    </row>
    <row r="233" ht="15.6" spans="1:2">
      <c r="A233" s="66" t="s">
        <v>464</v>
      </c>
      <c r="B233" s="66" t="s">
        <v>465</v>
      </c>
    </row>
    <row r="234" ht="15.6" spans="1:2">
      <c r="A234" s="66" t="s">
        <v>466</v>
      </c>
      <c r="B234" s="66" t="s">
        <v>467</v>
      </c>
    </row>
    <row r="235" ht="15.6" spans="1:2">
      <c r="A235" s="66" t="s">
        <v>468</v>
      </c>
      <c r="B235" s="66" t="s">
        <v>469</v>
      </c>
    </row>
    <row r="236" ht="15.6" spans="1:2">
      <c r="A236" s="66" t="s">
        <v>470</v>
      </c>
      <c r="B236" s="66" t="s">
        <v>471</v>
      </c>
    </row>
    <row r="237" ht="15.6" spans="1:2">
      <c r="A237" s="66" t="s">
        <v>472</v>
      </c>
      <c r="B237" s="66" t="s">
        <v>473</v>
      </c>
    </row>
    <row r="238" ht="15.6" spans="1:2">
      <c r="A238" s="66" t="s">
        <v>474</v>
      </c>
      <c r="B238" s="66" t="s">
        <v>475</v>
      </c>
    </row>
    <row r="239" ht="15.6" spans="1:2">
      <c r="A239" s="66" t="s">
        <v>476</v>
      </c>
      <c r="B239" s="66" t="s">
        <v>477</v>
      </c>
    </row>
    <row r="240" ht="15.6" spans="1:2">
      <c r="A240" s="66" t="s">
        <v>478</v>
      </c>
      <c r="B240" s="66" t="s">
        <v>479</v>
      </c>
    </row>
    <row r="241" ht="15.6" spans="1:2">
      <c r="A241" s="66" t="s">
        <v>480</v>
      </c>
      <c r="B241" s="66" t="s">
        <v>481</v>
      </c>
    </row>
    <row r="242" ht="15.6" spans="1:2">
      <c r="A242" s="66" t="s">
        <v>482</v>
      </c>
      <c r="B242" s="66" t="s">
        <v>483</v>
      </c>
    </row>
    <row r="243" ht="15.6" spans="1:2">
      <c r="A243" s="66" t="s">
        <v>484</v>
      </c>
      <c r="B243" s="66" t="s">
        <v>485</v>
      </c>
    </row>
    <row r="244" ht="15.6" spans="1:2">
      <c r="A244" s="66" t="s">
        <v>486</v>
      </c>
      <c r="B244" s="66" t="s">
        <v>487</v>
      </c>
    </row>
    <row r="245" ht="15.6" spans="1:2">
      <c r="A245" s="66" t="s">
        <v>488</v>
      </c>
      <c r="B245" s="66" t="s">
        <v>489</v>
      </c>
    </row>
    <row r="246" ht="15.6" spans="1:2">
      <c r="A246" s="66" t="s">
        <v>490</v>
      </c>
      <c r="B246" s="66" t="s">
        <v>491</v>
      </c>
    </row>
    <row r="247" ht="15.6" spans="1:2">
      <c r="A247" s="66" t="s">
        <v>492</v>
      </c>
      <c r="B247" s="66" t="s">
        <v>493</v>
      </c>
    </row>
    <row r="248" ht="15.6" spans="1:2">
      <c r="A248" s="66" t="s">
        <v>494</v>
      </c>
      <c r="B248" s="66" t="s">
        <v>495</v>
      </c>
    </row>
    <row r="249" ht="15.6" spans="1:2">
      <c r="A249" s="66" t="s">
        <v>496</v>
      </c>
      <c r="B249" s="66" t="s">
        <v>497</v>
      </c>
    </row>
    <row r="250" ht="15.6" spans="1:2">
      <c r="A250" s="66" t="s">
        <v>498</v>
      </c>
      <c r="B250" s="66" t="s">
        <v>499</v>
      </c>
    </row>
    <row r="251" ht="15.6" spans="1:2">
      <c r="A251" s="66" t="s">
        <v>500</v>
      </c>
      <c r="B251" s="66" t="s">
        <v>501</v>
      </c>
    </row>
    <row r="252" ht="15.6" spans="1:2">
      <c r="A252" s="66" t="s">
        <v>502</v>
      </c>
      <c r="B252" s="66" t="s">
        <v>503</v>
      </c>
    </row>
    <row r="253" ht="15.6" spans="1:2">
      <c r="A253" s="66" t="s">
        <v>504</v>
      </c>
      <c r="B253" s="66" t="s">
        <v>505</v>
      </c>
    </row>
    <row r="254" ht="15.6" spans="1:2">
      <c r="A254" s="66" t="s">
        <v>506</v>
      </c>
      <c r="B254" s="66" t="s">
        <v>507</v>
      </c>
    </row>
    <row r="255" ht="15.6" spans="1:2">
      <c r="A255" s="66" t="s">
        <v>508</v>
      </c>
      <c r="B255" s="66" t="s">
        <v>509</v>
      </c>
    </row>
    <row r="256" ht="15.6" spans="1:2">
      <c r="A256" s="66" t="s">
        <v>510</v>
      </c>
      <c r="B256" s="66" t="s">
        <v>511</v>
      </c>
    </row>
    <row r="257" ht="15.6" spans="1:2">
      <c r="A257" s="66" t="s">
        <v>512</v>
      </c>
      <c r="B257" s="66" t="s">
        <v>513</v>
      </c>
    </row>
    <row r="258" ht="15.6" spans="1:2">
      <c r="A258" s="66" t="s">
        <v>514</v>
      </c>
      <c r="B258" s="66" t="s">
        <v>515</v>
      </c>
    </row>
    <row r="259" ht="15.6" spans="1:2">
      <c r="A259" s="66" t="s">
        <v>516</v>
      </c>
      <c r="B259" s="66" t="s">
        <v>517</v>
      </c>
    </row>
    <row r="260" ht="15.6" spans="1:2">
      <c r="A260" s="66" t="s">
        <v>518</v>
      </c>
      <c r="B260" s="66" t="s">
        <v>519</v>
      </c>
    </row>
    <row r="261" ht="15.6" spans="1:2">
      <c r="A261" s="66" t="s">
        <v>520</v>
      </c>
      <c r="B261" s="66" t="s">
        <v>521</v>
      </c>
    </row>
    <row r="262" ht="15.6" spans="1:2">
      <c r="A262" s="66" t="s">
        <v>522</v>
      </c>
      <c r="B262" s="66" t="s">
        <v>523</v>
      </c>
    </row>
    <row r="263" ht="15.6" spans="1:2">
      <c r="A263" s="66" t="s">
        <v>524</v>
      </c>
      <c r="B263" s="66" t="s">
        <v>525</v>
      </c>
    </row>
    <row r="264" ht="15.6" spans="1:2">
      <c r="A264" s="66" t="s">
        <v>526</v>
      </c>
      <c r="B264" s="66" t="s">
        <v>527</v>
      </c>
    </row>
    <row r="265" ht="15.6" spans="1:2">
      <c r="A265" s="66" t="s">
        <v>528</v>
      </c>
      <c r="B265" s="66" t="s">
        <v>529</v>
      </c>
    </row>
    <row r="266" ht="15.6" spans="1:2">
      <c r="A266" s="66" t="s">
        <v>530</v>
      </c>
      <c r="B266" s="66" t="s">
        <v>531</v>
      </c>
    </row>
    <row r="267" ht="15.6" spans="1:2">
      <c r="A267" s="66" t="s">
        <v>532</v>
      </c>
      <c r="B267" s="66" t="s">
        <v>533</v>
      </c>
    </row>
    <row r="268" ht="15.6" spans="1:2">
      <c r="A268" s="66" t="s">
        <v>534</v>
      </c>
      <c r="B268" s="66" t="s">
        <v>535</v>
      </c>
    </row>
    <row r="269" ht="15.6" spans="1:2">
      <c r="A269" s="66" t="s">
        <v>536</v>
      </c>
      <c r="B269" s="66" t="s">
        <v>537</v>
      </c>
    </row>
    <row r="270" ht="15.6" spans="1:2">
      <c r="A270" s="66" t="s">
        <v>538</v>
      </c>
      <c r="B270" s="66" t="s">
        <v>539</v>
      </c>
    </row>
    <row r="271" ht="15.6" spans="1:2">
      <c r="A271" s="66" t="s">
        <v>540</v>
      </c>
      <c r="B271" s="66" t="s">
        <v>541</v>
      </c>
    </row>
    <row r="272" ht="15.6" spans="1:2">
      <c r="A272" s="66" t="s">
        <v>542</v>
      </c>
      <c r="B272" s="66" t="s">
        <v>543</v>
      </c>
    </row>
    <row r="273" ht="15.6" spans="1:2">
      <c r="A273" s="66" t="s">
        <v>544</v>
      </c>
      <c r="B273" s="66" t="s">
        <v>545</v>
      </c>
    </row>
    <row r="274" ht="15.6" spans="1:2">
      <c r="A274" s="66" t="s">
        <v>546</v>
      </c>
      <c r="B274" s="66" t="s">
        <v>547</v>
      </c>
    </row>
    <row r="275" ht="15.6" spans="1:2">
      <c r="A275" s="66" t="s">
        <v>548</v>
      </c>
      <c r="B275" s="66" t="s">
        <v>549</v>
      </c>
    </row>
    <row r="276" ht="15.6" spans="1:2">
      <c r="A276" s="66" t="s">
        <v>550</v>
      </c>
      <c r="B276" s="66" t="s">
        <v>551</v>
      </c>
    </row>
    <row r="277" ht="15.6" spans="1:2">
      <c r="A277" s="66" t="s">
        <v>552</v>
      </c>
      <c r="B277" s="66" t="s">
        <v>553</v>
      </c>
    </row>
    <row r="278" ht="15.6" spans="1:2">
      <c r="A278" s="66" t="s">
        <v>554</v>
      </c>
      <c r="B278" s="66" t="s">
        <v>555</v>
      </c>
    </row>
    <row r="279" ht="15.6" spans="1:2">
      <c r="A279" s="66" t="s">
        <v>556</v>
      </c>
      <c r="B279" s="66" t="s">
        <v>557</v>
      </c>
    </row>
    <row r="280" ht="15.6" spans="1:2">
      <c r="A280" s="66" t="s">
        <v>558</v>
      </c>
      <c r="B280" s="66" t="s">
        <v>559</v>
      </c>
    </row>
    <row r="281" ht="15.6" spans="1:2">
      <c r="A281" s="66" t="s">
        <v>560</v>
      </c>
      <c r="B281" s="66" t="s">
        <v>561</v>
      </c>
    </row>
    <row r="282" ht="15.6" spans="1:2">
      <c r="A282" s="66" t="s">
        <v>562</v>
      </c>
      <c r="B282" s="66" t="s">
        <v>563</v>
      </c>
    </row>
    <row r="283" ht="15.6" spans="1:2">
      <c r="A283" s="66" t="s">
        <v>564</v>
      </c>
      <c r="B283" s="66" t="s">
        <v>565</v>
      </c>
    </row>
    <row r="284" ht="15.6" spans="1:2">
      <c r="A284" s="66" t="s">
        <v>566</v>
      </c>
      <c r="B284" s="66" t="s">
        <v>567</v>
      </c>
    </row>
    <row r="285" ht="15.6" spans="1:2">
      <c r="A285" s="66" t="s">
        <v>568</v>
      </c>
      <c r="B285" s="66" t="s">
        <v>569</v>
      </c>
    </row>
    <row r="286" ht="15.6" spans="1:2">
      <c r="A286" s="66" t="s">
        <v>570</v>
      </c>
      <c r="B286" s="66" t="s">
        <v>571</v>
      </c>
    </row>
    <row r="287" ht="15.6" spans="1:2">
      <c r="A287" s="66" t="s">
        <v>572</v>
      </c>
      <c r="B287" s="66" t="s">
        <v>573</v>
      </c>
    </row>
    <row r="288" ht="15.6" spans="1:2">
      <c r="A288" s="66" t="s">
        <v>574</v>
      </c>
      <c r="B288" s="66" t="s">
        <v>575</v>
      </c>
    </row>
    <row r="289" ht="15.6" spans="1:2">
      <c r="A289" s="66" t="s">
        <v>576</v>
      </c>
      <c r="B289" s="66" t="s">
        <v>577</v>
      </c>
    </row>
    <row r="290" ht="15.6" spans="1:2">
      <c r="A290" s="66" t="s">
        <v>578</v>
      </c>
      <c r="B290" s="66" t="s">
        <v>579</v>
      </c>
    </row>
    <row r="291" ht="15.6" spans="1:2">
      <c r="A291" s="66" t="s">
        <v>580</v>
      </c>
      <c r="B291" s="66" t="s">
        <v>581</v>
      </c>
    </row>
    <row r="292" ht="15.6" spans="1:2">
      <c r="A292" s="66" t="s">
        <v>582</v>
      </c>
      <c r="B292" s="66" t="s">
        <v>583</v>
      </c>
    </row>
    <row r="293" ht="15.6" spans="1:2">
      <c r="A293" s="66" t="s">
        <v>584</v>
      </c>
      <c r="B293" s="66" t="s">
        <v>585</v>
      </c>
    </row>
    <row r="294" ht="15.6" spans="1:2">
      <c r="A294" s="66" t="s">
        <v>586</v>
      </c>
      <c r="B294" s="66" t="s">
        <v>587</v>
      </c>
    </row>
    <row r="295" ht="15.6" spans="1:2">
      <c r="A295" s="66" t="s">
        <v>588</v>
      </c>
      <c r="B295" s="66" t="s">
        <v>589</v>
      </c>
    </row>
    <row r="296" ht="15.6" spans="1:2">
      <c r="A296" s="66" t="s">
        <v>590</v>
      </c>
      <c r="B296" s="66" t="s">
        <v>591</v>
      </c>
    </row>
    <row r="297" ht="15.6" spans="1:2">
      <c r="A297" s="66" t="s">
        <v>592</v>
      </c>
      <c r="B297" s="66" t="s">
        <v>593</v>
      </c>
    </row>
    <row r="298" ht="15.6" spans="1:2">
      <c r="A298" s="66" t="s">
        <v>594</v>
      </c>
      <c r="B298" s="66" t="s">
        <v>595</v>
      </c>
    </row>
    <row r="299" ht="15.6" spans="1:2">
      <c r="A299" s="66" t="s">
        <v>596</v>
      </c>
      <c r="B299" s="66" t="s">
        <v>597</v>
      </c>
    </row>
    <row r="300" ht="15.6" spans="1:2">
      <c r="A300" s="66" t="s">
        <v>598</v>
      </c>
      <c r="B300" s="66" t="s">
        <v>599</v>
      </c>
    </row>
    <row r="301" ht="15.6" spans="1:2">
      <c r="A301" s="66" t="s">
        <v>600</v>
      </c>
      <c r="B301" s="66" t="s">
        <v>601</v>
      </c>
    </row>
    <row r="302" ht="15.6" spans="1:2">
      <c r="A302" s="66" t="s">
        <v>602</v>
      </c>
      <c r="B302" s="66" t="s">
        <v>603</v>
      </c>
    </row>
    <row r="303" ht="15.6" spans="1:2">
      <c r="A303" s="66" t="s">
        <v>604</v>
      </c>
      <c r="B303" s="66" t="s">
        <v>605</v>
      </c>
    </row>
    <row r="304" ht="15.6" spans="1:2">
      <c r="A304" s="66" t="s">
        <v>606</v>
      </c>
      <c r="B304" s="66" t="s">
        <v>607</v>
      </c>
    </row>
    <row r="305" ht="15.6" spans="1:2">
      <c r="A305" s="66" t="s">
        <v>608</v>
      </c>
      <c r="B305" s="66" t="s">
        <v>609</v>
      </c>
    </row>
    <row r="306" ht="15.6" spans="1:2">
      <c r="A306" s="66" t="s">
        <v>610</v>
      </c>
      <c r="B306" s="66" t="s">
        <v>611</v>
      </c>
    </row>
    <row r="307" ht="15.6" spans="1:2">
      <c r="A307" s="66" t="s">
        <v>612</v>
      </c>
      <c r="B307" s="66" t="s">
        <v>613</v>
      </c>
    </row>
    <row r="308" ht="15.6" spans="1:2">
      <c r="A308" s="66" t="s">
        <v>614</v>
      </c>
      <c r="B308" s="66" t="s">
        <v>615</v>
      </c>
    </row>
    <row r="309" ht="15.6" spans="1:2">
      <c r="A309" s="66" t="s">
        <v>616</v>
      </c>
      <c r="B309" s="66" t="s">
        <v>617</v>
      </c>
    </row>
    <row r="310" ht="15.6" spans="1:2">
      <c r="A310" s="66" t="s">
        <v>618</v>
      </c>
      <c r="B310" s="66" t="s">
        <v>619</v>
      </c>
    </row>
    <row r="311" ht="15.6" spans="1:2">
      <c r="A311" s="66" t="s">
        <v>620</v>
      </c>
      <c r="B311" s="66" t="s">
        <v>621</v>
      </c>
    </row>
    <row r="312" ht="15.6" spans="1:2">
      <c r="A312" s="66" t="s">
        <v>622</v>
      </c>
      <c r="B312" s="66" t="s">
        <v>623</v>
      </c>
    </row>
    <row r="313" ht="15.6" spans="1:2">
      <c r="A313" s="66" t="s">
        <v>624</v>
      </c>
      <c r="B313" s="66" t="s">
        <v>625</v>
      </c>
    </row>
    <row r="314" ht="15.6" spans="1:2">
      <c r="A314" s="66" t="s">
        <v>626</v>
      </c>
      <c r="B314" s="66" t="s">
        <v>627</v>
      </c>
    </row>
    <row r="315" ht="15.6" spans="1:2">
      <c r="A315" s="66" t="s">
        <v>628</v>
      </c>
      <c r="B315" s="66" t="s">
        <v>629</v>
      </c>
    </row>
    <row r="316" ht="15.6" spans="1:2">
      <c r="A316" s="66" t="s">
        <v>630</v>
      </c>
      <c r="B316" s="66" t="s">
        <v>631</v>
      </c>
    </row>
    <row r="317" ht="15.6" spans="1:2">
      <c r="A317" s="66" t="s">
        <v>632</v>
      </c>
      <c r="B317" s="66" t="s">
        <v>633</v>
      </c>
    </row>
    <row r="318" ht="15.6" spans="1:2">
      <c r="A318" s="66" t="s">
        <v>634</v>
      </c>
      <c r="B318" s="66" t="s">
        <v>635</v>
      </c>
    </row>
    <row r="319" ht="15.6" spans="1:2">
      <c r="A319" s="66" t="s">
        <v>636</v>
      </c>
      <c r="B319" s="66" t="s">
        <v>637</v>
      </c>
    </row>
    <row r="320" ht="15.6" spans="1:2">
      <c r="A320" s="66" t="s">
        <v>638</v>
      </c>
      <c r="B320" s="66" t="s">
        <v>639</v>
      </c>
    </row>
    <row r="321" ht="15.6" spans="1:2">
      <c r="A321" s="66" t="s">
        <v>640</v>
      </c>
      <c r="B321" s="66" t="s">
        <v>641</v>
      </c>
    </row>
    <row r="322" ht="15.6" spans="1:2">
      <c r="A322" s="66" t="s">
        <v>642</v>
      </c>
      <c r="B322" s="66" t="s">
        <v>643</v>
      </c>
    </row>
    <row r="323" ht="15.6" spans="1:2">
      <c r="A323" s="66" t="s">
        <v>644</v>
      </c>
      <c r="B323" s="66" t="s">
        <v>645</v>
      </c>
    </row>
    <row r="324" ht="15.6" spans="1:2">
      <c r="A324" s="66" t="s">
        <v>646</v>
      </c>
      <c r="B324" s="66" t="s">
        <v>647</v>
      </c>
    </row>
    <row r="325" ht="15.6" spans="1:2">
      <c r="A325" s="66" t="s">
        <v>648</v>
      </c>
      <c r="B325" s="66" t="s">
        <v>649</v>
      </c>
    </row>
    <row r="326" ht="15.6" spans="1:2">
      <c r="A326" s="66" t="s">
        <v>650</v>
      </c>
      <c r="B326" s="66" t="s">
        <v>651</v>
      </c>
    </row>
    <row r="327" ht="15.6" spans="1:2">
      <c r="A327" s="66" t="s">
        <v>652</v>
      </c>
      <c r="B327" s="66" t="s">
        <v>653</v>
      </c>
    </row>
    <row r="328" ht="15.6" spans="1:2">
      <c r="A328" s="66" t="s">
        <v>654</v>
      </c>
      <c r="B328" s="66" t="s">
        <v>655</v>
      </c>
    </row>
    <row r="329" ht="15.6" spans="1:2">
      <c r="A329" s="66" t="s">
        <v>656</v>
      </c>
      <c r="B329" s="66" t="s">
        <v>657</v>
      </c>
    </row>
    <row r="330" ht="15.6" spans="1:2">
      <c r="A330" s="66" t="s">
        <v>658</v>
      </c>
      <c r="B330" s="66" t="s">
        <v>659</v>
      </c>
    </row>
    <row r="331" ht="15.6" spans="1:2">
      <c r="A331" s="66" t="s">
        <v>660</v>
      </c>
      <c r="B331" s="66" t="s">
        <v>661</v>
      </c>
    </row>
    <row r="332" ht="15.6" spans="1:2">
      <c r="A332" s="66" t="s">
        <v>662</v>
      </c>
      <c r="B332" s="66" t="s">
        <v>663</v>
      </c>
    </row>
    <row r="333" ht="15.6" spans="1:2">
      <c r="A333" s="66" t="s">
        <v>664</v>
      </c>
      <c r="B333" s="66" t="s">
        <v>665</v>
      </c>
    </row>
    <row r="334" ht="15.6" spans="1:2">
      <c r="A334" s="66" t="s">
        <v>666</v>
      </c>
      <c r="B334" s="66" t="s">
        <v>667</v>
      </c>
    </row>
    <row r="335" ht="15.6" spans="1:2">
      <c r="A335" s="66" t="s">
        <v>668</v>
      </c>
      <c r="B335" s="66" t="s">
        <v>669</v>
      </c>
    </row>
    <row r="336" ht="15.6" spans="1:2">
      <c r="A336" s="66" t="s">
        <v>670</v>
      </c>
      <c r="B336" s="66" t="s">
        <v>671</v>
      </c>
    </row>
    <row r="337" ht="15.6" spans="1:2">
      <c r="A337" s="66" t="s">
        <v>672</v>
      </c>
      <c r="B337" s="66" t="s">
        <v>673</v>
      </c>
    </row>
    <row r="338" ht="15.6" spans="1:2">
      <c r="A338" s="66" t="s">
        <v>674</v>
      </c>
      <c r="B338" s="66" t="s">
        <v>675</v>
      </c>
    </row>
    <row r="339" ht="15.6" spans="1:2">
      <c r="A339" s="66" t="s">
        <v>676</v>
      </c>
      <c r="B339" s="66" t="s">
        <v>677</v>
      </c>
    </row>
    <row r="340" ht="15.6" spans="1:2">
      <c r="A340" s="66" t="s">
        <v>678</v>
      </c>
      <c r="B340" s="66" t="s">
        <v>679</v>
      </c>
    </row>
    <row r="341" ht="15.6" spans="1:2">
      <c r="A341" s="66" t="s">
        <v>680</v>
      </c>
      <c r="B341" s="66" t="s">
        <v>681</v>
      </c>
    </row>
    <row r="342" ht="15.6" spans="1:2">
      <c r="A342" s="66" t="s">
        <v>682</v>
      </c>
      <c r="B342" s="66" t="s">
        <v>683</v>
      </c>
    </row>
    <row r="343" ht="15.6" spans="1:2">
      <c r="A343" s="66" t="s">
        <v>684</v>
      </c>
      <c r="B343" s="66" t="s">
        <v>685</v>
      </c>
    </row>
    <row r="344" ht="15.6" spans="1:2">
      <c r="A344" s="66" t="s">
        <v>686</v>
      </c>
      <c r="B344" s="66" t="s">
        <v>687</v>
      </c>
    </row>
    <row r="345" ht="15.6" spans="1:2">
      <c r="A345" s="66" t="s">
        <v>688</v>
      </c>
      <c r="B345" s="66" t="s">
        <v>689</v>
      </c>
    </row>
    <row r="346" ht="15.6" spans="1:2">
      <c r="A346" s="66" t="s">
        <v>690</v>
      </c>
      <c r="B346" s="66" t="s">
        <v>691</v>
      </c>
    </row>
    <row r="347" ht="15.6" spans="1:2">
      <c r="A347" s="66" t="s">
        <v>692</v>
      </c>
      <c r="B347" s="66" t="s">
        <v>693</v>
      </c>
    </row>
    <row r="348" ht="15.6" spans="1:2">
      <c r="A348" s="66" t="s">
        <v>694</v>
      </c>
      <c r="B348" s="66" t="s">
        <v>695</v>
      </c>
    </row>
    <row r="349" ht="15.6" spans="1:2">
      <c r="A349" s="66" t="s">
        <v>696</v>
      </c>
      <c r="B349" s="66" t="s">
        <v>697</v>
      </c>
    </row>
    <row r="350" ht="15.6" spans="1:2">
      <c r="A350" s="66" t="s">
        <v>698</v>
      </c>
      <c r="B350" s="66" t="s">
        <v>699</v>
      </c>
    </row>
    <row r="351" ht="15.6" spans="1:2">
      <c r="A351" s="66" t="s">
        <v>700</v>
      </c>
      <c r="B351" s="66" t="s">
        <v>701</v>
      </c>
    </row>
    <row r="352" ht="15.6" spans="1:2">
      <c r="A352" s="66" t="s">
        <v>702</v>
      </c>
      <c r="B352" s="66" t="s">
        <v>703</v>
      </c>
    </row>
    <row r="353" ht="15.6" spans="1:2">
      <c r="A353" s="66" t="s">
        <v>704</v>
      </c>
      <c r="B353" s="66" t="s">
        <v>705</v>
      </c>
    </row>
    <row r="354" ht="15.6" spans="1:2">
      <c r="A354" s="66" t="s">
        <v>706</v>
      </c>
      <c r="B354" s="66" t="s">
        <v>707</v>
      </c>
    </row>
    <row r="355" ht="15.6" spans="1:2">
      <c r="A355" s="66" t="s">
        <v>708</v>
      </c>
      <c r="B355" s="66" t="s">
        <v>709</v>
      </c>
    </row>
    <row r="356" ht="15.6" spans="1:2">
      <c r="A356" s="66" t="s">
        <v>710</v>
      </c>
      <c r="B356" s="66" t="s">
        <v>711</v>
      </c>
    </row>
    <row r="357" ht="15.6" spans="1:2">
      <c r="A357" s="66" t="s">
        <v>712</v>
      </c>
      <c r="B357" s="66" t="s">
        <v>713</v>
      </c>
    </row>
    <row r="358" ht="15.6" spans="1:2">
      <c r="A358" s="66" t="s">
        <v>714</v>
      </c>
      <c r="B358" s="66" t="s">
        <v>715</v>
      </c>
    </row>
    <row r="359" ht="15.6" spans="1:2">
      <c r="A359" s="66" t="s">
        <v>716</v>
      </c>
      <c r="B359" s="66" t="s">
        <v>717</v>
      </c>
    </row>
    <row r="360" ht="15.6" spans="1:2">
      <c r="A360" s="66" t="s">
        <v>718</v>
      </c>
      <c r="B360" s="66" t="s">
        <v>719</v>
      </c>
    </row>
    <row r="361" ht="15.6" spans="1:2">
      <c r="A361" s="66" t="s">
        <v>720</v>
      </c>
      <c r="B361" s="66" t="s">
        <v>721</v>
      </c>
    </row>
    <row r="362" ht="15.6" spans="1:2">
      <c r="A362" s="66" t="s">
        <v>722</v>
      </c>
      <c r="B362" s="66" t="s">
        <v>723</v>
      </c>
    </row>
    <row r="363" ht="15.6" spans="1:2">
      <c r="A363" s="66" t="s">
        <v>724</v>
      </c>
      <c r="B363" s="66" t="s">
        <v>725</v>
      </c>
    </row>
    <row r="364" ht="15.6" spans="1:2">
      <c r="A364" s="66" t="s">
        <v>726</v>
      </c>
      <c r="B364" s="66" t="s">
        <v>727</v>
      </c>
    </row>
    <row r="365" ht="15.6" spans="1:2">
      <c r="A365" s="66" t="s">
        <v>728</v>
      </c>
      <c r="B365" s="66" t="s">
        <v>729</v>
      </c>
    </row>
    <row r="366" ht="15.6" spans="1:2">
      <c r="A366" s="66" t="s">
        <v>730</v>
      </c>
      <c r="B366" s="66" t="s">
        <v>731</v>
      </c>
    </row>
    <row r="367" ht="15.6" spans="1:2">
      <c r="A367" s="66" t="s">
        <v>732</v>
      </c>
      <c r="B367" s="66" t="s">
        <v>733</v>
      </c>
    </row>
    <row r="368" ht="15.6" spans="1:2">
      <c r="A368" s="66" t="s">
        <v>734</v>
      </c>
      <c r="B368" s="66" t="s">
        <v>735</v>
      </c>
    </row>
    <row r="369" ht="15.6" spans="1:2">
      <c r="A369" s="66" t="s">
        <v>736</v>
      </c>
      <c r="B369" s="66" t="s">
        <v>737</v>
      </c>
    </row>
    <row r="370" ht="15.6" spans="1:2">
      <c r="A370" s="66" t="s">
        <v>738</v>
      </c>
      <c r="B370" s="66" t="s">
        <v>739</v>
      </c>
    </row>
    <row r="371" ht="15.6" spans="1:2">
      <c r="A371" s="66" t="s">
        <v>740</v>
      </c>
      <c r="B371" s="66" t="s">
        <v>741</v>
      </c>
    </row>
    <row r="372" ht="15.6" spans="1:2">
      <c r="A372" s="66" t="s">
        <v>742</v>
      </c>
      <c r="B372" s="66" t="s">
        <v>743</v>
      </c>
    </row>
    <row r="373" ht="15.6" spans="1:2">
      <c r="A373" s="66" t="s">
        <v>744</v>
      </c>
      <c r="B373" s="66" t="s">
        <v>745</v>
      </c>
    </row>
    <row r="374" ht="15.6" spans="1:2">
      <c r="A374" s="66" t="s">
        <v>746</v>
      </c>
      <c r="B374" s="66" t="s">
        <v>747</v>
      </c>
    </row>
    <row r="375" ht="15.6" spans="1:2">
      <c r="A375" s="66" t="s">
        <v>748</v>
      </c>
      <c r="B375" s="66" t="s">
        <v>749</v>
      </c>
    </row>
    <row r="376" ht="15.6" spans="1:2">
      <c r="A376" s="66" t="s">
        <v>750</v>
      </c>
      <c r="B376" s="66" t="s">
        <v>751</v>
      </c>
    </row>
    <row r="377" ht="15.6" spans="1:2">
      <c r="A377" s="66" t="s">
        <v>752</v>
      </c>
      <c r="B377" s="66" t="s">
        <v>753</v>
      </c>
    </row>
    <row r="378" ht="15.6" spans="1:2">
      <c r="A378" s="66" t="s">
        <v>754</v>
      </c>
      <c r="B378" s="66" t="s">
        <v>755</v>
      </c>
    </row>
    <row r="379" ht="15.6" spans="1:2">
      <c r="A379" s="66" t="s">
        <v>756</v>
      </c>
      <c r="B379" s="66" t="s">
        <v>757</v>
      </c>
    </row>
    <row r="380" ht="15.6" spans="1:2">
      <c r="A380" s="66" t="s">
        <v>758</v>
      </c>
      <c r="B380" s="66" t="s">
        <v>759</v>
      </c>
    </row>
    <row r="381" ht="15.6" spans="1:2">
      <c r="A381" s="66" t="s">
        <v>760</v>
      </c>
      <c r="B381" s="66" t="s">
        <v>761</v>
      </c>
    </row>
    <row r="382" ht="15.6" spans="1:2">
      <c r="A382" s="66" t="s">
        <v>762</v>
      </c>
      <c r="B382" s="66" t="s">
        <v>763</v>
      </c>
    </row>
    <row r="383" ht="15.6" spans="1:2">
      <c r="A383" s="66" t="s">
        <v>764</v>
      </c>
      <c r="B383" s="66" t="s">
        <v>765</v>
      </c>
    </row>
    <row r="384" ht="15.6" spans="1:2">
      <c r="A384" s="66" t="s">
        <v>766</v>
      </c>
      <c r="B384" s="66" t="s">
        <v>767</v>
      </c>
    </row>
    <row r="385" ht="15.6" spans="1:2">
      <c r="A385" s="66" t="s">
        <v>768</v>
      </c>
      <c r="B385" s="66" t="s">
        <v>769</v>
      </c>
    </row>
    <row r="386" ht="15.6" spans="1:2">
      <c r="A386" s="66" t="s">
        <v>770</v>
      </c>
      <c r="B386" s="66" t="s">
        <v>771</v>
      </c>
    </row>
    <row r="387" ht="15.6" spans="1:2">
      <c r="A387" s="66" t="s">
        <v>772</v>
      </c>
      <c r="B387" s="66" t="s">
        <v>773</v>
      </c>
    </row>
    <row r="388" ht="15.6" spans="1:2">
      <c r="A388" s="66" t="s">
        <v>774</v>
      </c>
      <c r="B388" s="66" t="s">
        <v>775</v>
      </c>
    </row>
    <row r="389" ht="15.6" spans="1:2">
      <c r="A389" s="66" t="s">
        <v>776</v>
      </c>
      <c r="B389" s="66" t="s">
        <v>777</v>
      </c>
    </row>
    <row r="390" ht="15.6" spans="1:2">
      <c r="A390" s="66" t="s">
        <v>778</v>
      </c>
      <c r="B390" s="66" t="s">
        <v>779</v>
      </c>
    </row>
    <row r="391" ht="15.6" spans="1:2">
      <c r="A391" s="66" t="s">
        <v>780</v>
      </c>
      <c r="B391" s="66" t="s">
        <v>781</v>
      </c>
    </row>
    <row r="392" ht="15.6" spans="1:2">
      <c r="A392" s="66" t="s">
        <v>782</v>
      </c>
      <c r="B392" s="66" t="s">
        <v>783</v>
      </c>
    </row>
    <row r="393" ht="15.6" spans="1:2">
      <c r="A393" s="66" t="s">
        <v>784</v>
      </c>
      <c r="B393" s="66" t="s">
        <v>785</v>
      </c>
    </row>
    <row r="394" ht="15.6" spans="1:2">
      <c r="A394" s="66" t="s">
        <v>786</v>
      </c>
      <c r="B394" s="66" t="s">
        <v>787</v>
      </c>
    </row>
    <row r="395" ht="15.6" spans="1:2">
      <c r="A395" s="66" t="s">
        <v>788</v>
      </c>
      <c r="B395" s="66" t="s">
        <v>789</v>
      </c>
    </row>
    <row r="396" ht="15.6" spans="1:2">
      <c r="A396" s="66" t="s">
        <v>790</v>
      </c>
      <c r="B396" s="66" t="s">
        <v>791</v>
      </c>
    </row>
    <row r="397" ht="15.6" spans="1:2">
      <c r="A397" s="66" t="s">
        <v>792</v>
      </c>
      <c r="B397" s="66" t="s">
        <v>793</v>
      </c>
    </row>
    <row r="398" ht="15.6" spans="1:2">
      <c r="A398" s="66" t="s">
        <v>794</v>
      </c>
      <c r="B398" s="66" t="s">
        <v>795</v>
      </c>
    </row>
    <row r="399" ht="15.6" spans="1:2">
      <c r="A399" s="66" t="s">
        <v>796</v>
      </c>
      <c r="B399" s="66" t="s">
        <v>797</v>
      </c>
    </row>
    <row r="400" ht="15.6" spans="1:2">
      <c r="A400" s="66" t="s">
        <v>798</v>
      </c>
      <c r="B400" s="66" t="s">
        <v>799</v>
      </c>
    </row>
    <row r="401" ht="15.6" spans="1:2">
      <c r="A401" s="66" t="s">
        <v>800</v>
      </c>
      <c r="B401" s="66" t="s">
        <v>801</v>
      </c>
    </row>
    <row r="402" ht="15.6" spans="1:2">
      <c r="A402" s="66" t="s">
        <v>802</v>
      </c>
      <c r="B402" s="66" t="s">
        <v>803</v>
      </c>
    </row>
    <row r="403" ht="15.6" spans="1:2">
      <c r="A403" s="66" t="s">
        <v>804</v>
      </c>
      <c r="B403" s="66" t="s">
        <v>805</v>
      </c>
    </row>
    <row r="404" ht="15.6" spans="1:2">
      <c r="A404" s="66" t="s">
        <v>806</v>
      </c>
      <c r="B404" s="66" t="s">
        <v>807</v>
      </c>
    </row>
    <row r="405" ht="15.6" spans="1:2">
      <c r="A405" s="66" t="s">
        <v>808</v>
      </c>
      <c r="B405" s="66" t="s">
        <v>809</v>
      </c>
    </row>
    <row r="406" ht="15.6" spans="1:2">
      <c r="A406" s="66" t="s">
        <v>810</v>
      </c>
      <c r="B406" s="66" t="s">
        <v>811</v>
      </c>
    </row>
    <row r="407" ht="15.6" spans="1:2">
      <c r="A407" s="66" t="s">
        <v>812</v>
      </c>
      <c r="B407" s="66" t="s">
        <v>813</v>
      </c>
    </row>
    <row r="408" ht="15.6" spans="1:2">
      <c r="A408" s="66" t="s">
        <v>814</v>
      </c>
      <c r="B408" s="66" t="s">
        <v>815</v>
      </c>
    </row>
    <row r="409" ht="15.6" spans="1:2">
      <c r="A409" s="66" t="s">
        <v>816</v>
      </c>
      <c r="B409" s="66" t="s">
        <v>817</v>
      </c>
    </row>
    <row r="410" ht="15.6" spans="1:2">
      <c r="A410" s="66" t="s">
        <v>818</v>
      </c>
      <c r="B410" s="66" t="s">
        <v>819</v>
      </c>
    </row>
    <row r="411" ht="15.6" spans="1:2">
      <c r="A411" s="66" t="s">
        <v>820</v>
      </c>
      <c r="B411" s="66" t="s">
        <v>821</v>
      </c>
    </row>
    <row r="412" ht="15.6" spans="1:2">
      <c r="A412" s="66" t="s">
        <v>822</v>
      </c>
      <c r="B412" s="66" t="s">
        <v>823</v>
      </c>
    </row>
    <row r="413" ht="15.6" spans="1:2">
      <c r="A413" s="66" t="s">
        <v>824</v>
      </c>
      <c r="B413" s="66" t="s">
        <v>825</v>
      </c>
    </row>
    <row r="414" ht="15.6" spans="1:2">
      <c r="A414" s="66" t="s">
        <v>826</v>
      </c>
      <c r="B414" s="66" t="s">
        <v>827</v>
      </c>
    </row>
    <row r="415" ht="15.6" spans="1:2">
      <c r="A415" s="66" t="s">
        <v>828</v>
      </c>
      <c r="B415" s="66" t="s">
        <v>829</v>
      </c>
    </row>
    <row r="416" ht="15.6" spans="1:2">
      <c r="A416" s="66" t="s">
        <v>830</v>
      </c>
      <c r="B416" s="66" t="s">
        <v>831</v>
      </c>
    </row>
    <row r="417" ht="15.6" spans="1:2">
      <c r="A417" s="66" t="s">
        <v>832</v>
      </c>
      <c r="B417" s="66" t="s">
        <v>833</v>
      </c>
    </row>
    <row r="418" ht="15.6" spans="1:2">
      <c r="A418" s="66" t="s">
        <v>834</v>
      </c>
      <c r="B418" s="66" t="s">
        <v>835</v>
      </c>
    </row>
    <row r="419" ht="15.6" spans="1:2">
      <c r="A419" s="66" t="s">
        <v>836</v>
      </c>
      <c r="B419" s="66" t="s">
        <v>837</v>
      </c>
    </row>
    <row r="420" ht="15.6" spans="1:2">
      <c r="A420" s="66" t="s">
        <v>838</v>
      </c>
      <c r="B420" s="66" t="s">
        <v>839</v>
      </c>
    </row>
    <row r="421" ht="15.6" spans="1:2">
      <c r="A421" s="66" t="s">
        <v>840</v>
      </c>
      <c r="B421" s="66" t="s">
        <v>841</v>
      </c>
    </row>
    <row r="422" ht="15.6" spans="1:2">
      <c r="A422" s="66" t="s">
        <v>842</v>
      </c>
      <c r="B422" s="66" t="s">
        <v>843</v>
      </c>
    </row>
    <row r="423" ht="15.6" spans="1:2">
      <c r="A423" s="66" t="s">
        <v>844</v>
      </c>
      <c r="B423" s="66" t="s">
        <v>845</v>
      </c>
    </row>
    <row r="424" ht="15.6" spans="1:2">
      <c r="A424" s="66" t="s">
        <v>846</v>
      </c>
      <c r="B424" s="66" t="s">
        <v>847</v>
      </c>
    </row>
    <row r="425" ht="15.6" spans="1:2">
      <c r="A425" s="66" t="s">
        <v>848</v>
      </c>
      <c r="B425" s="66" t="s">
        <v>849</v>
      </c>
    </row>
    <row r="426" ht="15.6" spans="1:2">
      <c r="A426" s="66" t="s">
        <v>850</v>
      </c>
      <c r="B426" s="66" t="s">
        <v>851</v>
      </c>
    </row>
    <row r="427" ht="15.6" spans="1:2">
      <c r="A427" s="66" t="s">
        <v>852</v>
      </c>
      <c r="B427" s="66" t="s">
        <v>853</v>
      </c>
    </row>
    <row r="428" ht="15.6" spans="1:2">
      <c r="A428" s="66" t="s">
        <v>854</v>
      </c>
      <c r="B428" s="66" t="s">
        <v>855</v>
      </c>
    </row>
    <row r="429" ht="15.6" spans="1:2">
      <c r="A429" s="66" t="s">
        <v>856</v>
      </c>
      <c r="B429" s="66" t="s">
        <v>857</v>
      </c>
    </row>
    <row r="430" ht="15.6" spans="1:2">
      <c r="A430" s="66" t="s">
        <v>858</v>
      </c>
      <c r="B430" s="66" t="s">
        <v>859</v>
      </c>
    </row>
    <row r="431" ht="15.6" spans="1:2">
      <c r="A431" s="66" t="s">
        <v>860</v>
      </c>
      <c r="B431" s="66" t="s">
        <v>861</v>
      </c>
    </row>
    <row r="432" ht="15.6" spans="1:2">
      <c r="A432" s="66" t="s">
        <v>862</v>
      </c>
      <c r="B432" s="66" t="s">
        <v>863</v>
      </c>
    </row>
    <row r="433" ht="15.6" spans="1:2">
      <c r="A433" s="66" t="s">
        <v>864</v>
      </c>
      <c r="B433" s="66" t="s">
        <v>865</v>
      </c>
    </row>
    <row r="434" ht="15.6" spans="1:2">
      <c r="A434" s="66" t="s">
        <v>866</v>
      </c>
      <c r="B434" s="66" t="s">
        <v>867</v>
      </c>
    </row>
    <row r="435" ht="15.6" spans="1:2">
      <c r="A435" s="66" t="s">
        <v>868</v>
      </c>
      <c r="B435" s="66" t="s">
        <v>869</v>
      </c>
    </row>
    <row r="436" ht="15.6" spans="1:2">
      <c r="A436" s="66" t="s">
        <v>870</v>
      </c>
      <c r="B436" s="66" t="s">
        <v>871</v>
      </c>
    </row>
    <row r="437" ht="15.6" spans="1:2">
      <c r="A437" s="66" t="s">
        <v>872</v>
      </c>
      <c r="B437" s="66" t="s">
        <v>873</v>
      </c>
    </row>
    <row r="438" ht="15.6" spans="1:2">
      <c r="A438" s="66" t="s">
        <v>874</v>
      </c>
      <c r="B438" s="66" t="s">
        <v>875</v>
      </c>
    </row>
    <row r="439" ht="15.6" spans="1:2">
      <c r="A439" s="66" t="s">
        <v>876</v>
      </c>
      <c r="B439" s="66" t="s">
        <v>877</v>
      </c>
    </row>
    <row r="440" ht="15.6" spans="1:2">
      <c r="A440" s="66" t="s">
        <v>878</v>
      </c>
      <c r="B440" s="66" t="s">
        <v>879</v>
      </c>
    </row>
    <row r="441" ht="15.6" spans="1:2">
      <c r="A441" s="66" t="s">
        <v>880</v>
      </c>
      <c r="B441" s="66" t="s">
        <v>881</v>
      </c>
    </row>
    <row r="442" ht="15.6" spans="1:2">
      <c r="A442" s="66" t="s">
        <v>882</v>
      </c>
      <c r="B442" s="66" t="s">
        <v>883</v>
      </c>
    </row>
    <row r="443" ht="15.6" spans="1:2">
      <c r="A443" s="66" t="s">
        <v>884</v>
      </c>
      <c r="B443" s="66" t="s">
        <v>885</v>
      </c>
    </row>
    <row r="444" ht="15.6" spans="1:2">
      <c r="A444" s="66" t="s">
        <v>886</v>
      </c>
      <c r="B444" s="66" t="s">
        <v>887</v>
      </c>
    </row>
    <row r="445" ht="15.6" spans="1:2">
      <c r="A445" s="66" t="s">
        <v>888</v>
      </c>
      <c r="B445" s="66" t="s">
        <v>889</v>
      </c>
    </row>
    <row r="446" ht="15.6" spans="1:2">
      <c r="A446" s="66" t="s">
        <v>890</v>
      </c>
      <c r="B446" s="66" t="s">
        <v>891</v>
      </c>
    </row>
    <row r="447" ht="15.6" spans="1:2">
      <c r="A447" s="66" t="s">
        <v>892</v>
      </c>
      <c r="B447" s="66" t="s">
        <v>893</v>
      </c>
    </row>
    <row r="448" ht="15.6" spans="1:2">
      <c r="A448" s="66" t="s">
        <v>894</v>
      </c>
      <c r="B448" s="66" t="s">
        <v>895</v>
      </c>
    </row>
    <row r="449" ht="15.6" spans="1:2">
      <c r="A449" s="66" t="s">
        <v>896</v>
      </c>
      <c r="B449" s="66" t="s">
        <v>897</v>
      </c>
    </row>
    <row r="450" ht="15.6" spans="1:2">
      <c r="A450" s="66" t="s">
        <v>898</v>
      </c>
      <c r="B450" s="66" t="s">
        <v>899</v>
      </c>
    </row>
    <row r="451" ht="15.6" spans="1:2">
      <c r="A451" s="66" t="s">
        <v>900</v>
      </c>
      <c r="B451" s="66" t="s">
        <v>901</v>
      </c>
    </row>
    <row r="452" ht="15.6" spans="1:2">
      <c r="A452" s="66" t="s">
        <v>902</v>
      </c>
      <c r="B452" s="66" t="s">
        <v>903</v>
      </c>
    </row>
    <row r="453" ht="15.6" spans="1:2">
      <c r="A453" s="66" t="s">
        <v>904</v>
      </c>
      <c r="B453" s="66" t="s">
        <v>905</v>
      </c>
    </row>
    <row r="454" ht="15.6" spans="1:2">
      <c r="A454" s="66" t="s">
        <v>906</v>
      </c>
      <c r="B454" s="66" t="s">
        <v>907</v>
      </c>
    </row>
    <row r="455" ht="15.6" spans="1:2">
      <c r="A455" s="66" t="s">
        <v>908</v>
      </c>
      <c r="B455" s="66" t="s">
        <v>909</v>
      </c>
    </row>
    <row r="456" ht="15.6" spans="1:2">
      <c r="A456" s="66" t="s">
        <v>910</v>
      </c>
      <c r="B456" s="66" t="s">
        <v>911</v>
      </c>
    </row>
    <row r="457" ht="15.6" spans="1:2">
      <c r="A457" s="66" t="s">
        <v>912</v>
      </c>
      <c r="B457" s="66" t="s">
        <v>913</v>
      </c>
    </row>
    <row r="458" ht="15.6" spans="1:2">
      <c r="A458" s="66" t="s">
        <v>914</v>
      </c>
      <c r="B458" s="66" t="s">
        <v>915</v>
      </c>
    </row>
    <row r="459" ht="15.6" spans="1:2">
      <c r="A459" s="66" t="s">
        <v>916</v>
      </c>
      <c r="B459" s="66" t="s">
        <v>917</v>
      </c>
    </row>
    <row r="460" ht="15.6" spans="1:2">
      <c r="A460" s="66" t="s">
        <v>918</v>
      </c>
      <c r="B460" s="66" t="s">
        <v>919</v>
      </c>
    </row>
    <row r="461" ht="15.6" spans="1:2">
      <c r="A461" s="66" t="s">
        <v>920</v>
      </c>
      <c r="B461" s="66" t="s">
        <v>921</v>
      </c>
    </row>
    <row r="462" ht="15.6" spans="1:2">
      <c r="A462" s="66" t="s">
        <v>922</v>
      </c>
      <c r="B462" s="66" t="s">
        <v>923</v>
      </c>
    </row>
    <row r="463" ht="15.6" spans="1:2">
      <c r="A463" s="66" t="s">
        <v>924</v>
      </c>
      <c r="B463" s="66" t="s">
        <v>925</v>
      </c>
    </row>
    <row r="464" ht="15.6" spans="1:2">
      <c r="A464" s="66" t="s">
        <v>926</v>
      </c>
      <c r="B464" s="66" t="s">
        <v>927</v>
      </c>
    </row>
    <row r="465" ht="15.6" spans="1:2">
      <c r="A465" s="66" t="s">
        <v>928</v>
      </c>
      <c r="B465" s="66" t="s">
        <v>929</v>
      </c>
    </row>
    <row r="466" ht="15.6" spans="1:2">
      <c r="A466" s="66" t="s">
        <v>930</v>
      </c>
      <c r="B466" s="66" t="s">
        <v>931</v>
      </c>
    </row>
    <row r="467" ht="15.6" spans="1:2">
      <c r="A467" s="66" t="s">
        <v>932</v>
      </c>
      <c r="B467" s="66" t="s">
        <v>933</v>
      </c>
    </row>
    <row r="468" ht="15.6" spans="1:2">
      <c r="A468" s="66" t="s">
        <v>934</v>
      </c>
      <c r="B468" s="66" t="s">
        <v>935</v>
      </c>
    </row>
    <row r="469" ht="15.6" spans="1:2">
      <c r="A469" s="66" t="s">
        <v>936</v>
      </c>
      <c r="B469" s="66" t="s">
        <v>937</v>
      </c>
    </row>
    <row r="470" ht="15.6" spans="1:2">
      <c r="A470" s="66" t="s">
        <v>938</v>
      </c>
      <c r="B470" s="66" t="s">
        <v>939</v>
      </c>
    </row>
    <row r="471" ht="15.6" spans="1:2">
      <c r="A471" s="66" t="s">
        <v>940</v>
      </c>
      <c r="B471" s="66" t="s">
        <v>941</v>
      </c>
    </row>
    <row r="472" ht="15.6" spans="1:2">
      <c r="A472" s="66" t="s">
        <v>942</v>
      </c>
      <c r="B472" s="66" t="s">
        <v>943</v>
      </c>
    </row>
    <row r="473" ht="15.6" spans="1:2">
      <c r="A473" s="66" t="s">
        <v>944</v>
      </c>
      <c r="B473" s="66" t="s">
        <v>945</v>
      </c>
    </row>
    <row r="474" ht="15.6" spans="1:2">
      <c r="A474" s="66" t="s">
        <v>946</v>
      </c>
      <c r="B474" s="66" t="s">
        <v>947</v>
      </c>
    </row>
    <row r="475" ht="15.6" spans="1:2">
      <c r="A475" s="66" t="s">
        <v>948</v>
      </c>
      <c r="B475" s="66" t="s">
        <v>949</v>
      </c>
    </row>
    <row r="476" ht="15.6" spans="1:2">
      <c r="A476" s="66" t="s">
        <v>950</v>
      </c>
      <c r="B476" s="66" t="s">
        <v>951</v>
      </c>
    </row>
    <row r="477" ht="15.6" spans="1:2">
      <c r="A477" s="66" t="s">
        <v>952</v>
      </c>
      <c r="B477" s="66" t="s">
        <v>953</v>
      </c>
    </row>
    <row r="478" ht="15.6" spans="1:2">
      <c r="A478" s="66" t="s">
        <v>954</v>
      </c>
      <c r="B478" s="66" t="s">
        <v>955</v>
      </c>
    </row>
    <row r="479" ht="15.6" spans="1:2">
      <c r="A479" s="66" t="s">
        <v>956</v>
      </c>
      <c r="B479" s="66" t="s">
        <v>957</v>
      </c>
    </row>
    <row r="480" ht="15.6" spans="1:2">
      <c r="A480" s="66" t="s">
        <v>958</v>
      </c>
      <c r="B480" s="66" t="s">
        <v>959</v>
      </c>
    </row>
    <row r="481" ht="15.6" spans="1:2">
      <c r="A481" s="66" t="s">
        <v>960</v>
      </c>
      <c r="B481" s="66" t="s">
        <v>961</v>
      </c>
    </row>
    <row r="482" ht="15.6" spans="1:2">
      <c r="A482" s="66" t="s">
        <v>962</v>
      </c>
      <c r="B482" s="66" t="s">
        <v>963</v>
      </c>
    </row>
    <row r="483" ht="15.6" spans="1:2">
      <c r="A483" s="66" t="s">
        <v>964</v>
      </c>
      <c r="B483" s="66" t="s">
        <v>965</v>
      </c>
    </row>
    <row r="484" ht="15.6" spans="1:2">
      <c r="A484" s="66" t="s">
        <v>966</v>
      </c>
      <c r="B484" s="66" t="s">
        <v>967</v>
      </c>
    </row>
    <row r="485" ht="15.6" spans="1:2">
      <c r="A485" s="66" t="s">
        <v>968</v>
      </c>
      <c r="B485" s="66" t="s">
        <v>969</v>
      </c>
    </row>
    <row r="486" ht="15.6" spans="1:2">
      <c r="A486" s="66" t="s">
        <v>970</v>
      </c>
      <c r="B486" s="66" t="s">
        <v>971</v>
      </c>
    </row>
    <row r="487" ht="15.6" spans="1:2">
      <c r="A487" s="66" t="s">
        <v>972</v>
      </c>
      <c r="B487" s="66" t="s">
        <v>973</v>
      </c>
    </row>
    <row r="488" ht="15.6" spans="1:2">
      <c r="A488" s="66" t="s">
        <v>974</v>
      </c>
      <c r="B488" s="66" t="s">
        <v>975</v>
      </c>
    </row>
    <row r="489" ht="15.6" spans="1:2">
      <c r="A489" s="66" t="s">
        <v>976</v>
      </c>
      <c r="B489" s="66" t="s">
        <v>977</v>
      </c>
    </row>
    <row r="490" ht="15.6" spans="1:2">
      <c r="A490" s="66" t="s">
        <v>978</v>
      </c>
      <c r="B490" s="66" t="s">
        <v>979</v>
      </c>
    </row>
    <row r="491" ht="15.6" spans="1:2">
      <c r="A491" s="66" t="s">
        <v>980</v>
      </c>
      <c r="B491" s="66" t="s">
        <v>981</v>
      </c>
    </row>
    <row r="492" ht="15.6" spans="1:2">
      <c r="A492" s="66" t="s">
        <v>982</v>
      </c>
      <c r="B492" s="66" t="s">
        <v>983</v>
      </c>
    </row>
    <row r="493" ht="15.6" spans="1:2">
      <c r="A493" s="66" t="s">
        <v>984</v>
      </c>
      <c r="B493" s="66" t="s">
        <v>985</v>
      </c>
    </row>
    <row r="494" ht="15.6" spans="1:2">
      <c r="A494" s="66" t="s">
        <v>986</v>
      </c>
      <c r="B494" s="66" t="s">
        <v>987</v>
      </c>
    </row>
    <row r="495" ht="15.6" spans="1:2">
      <c r="A495" s="66" t="s">
        <v>988</v>
      </c>
      <c r="B495" s="66" t="s">
        <v>989</v>
      </c>
    </row>
    <row r="496" ht="15.6" spans="1:2">
      <c r="A496" s="66" t="s">
        <v>990</v>
      </c>
      <c r="B496" s="66" t="s">
        <v>991</v>
      </c>
    </row>
    <row r="497" ht="15.6" spans="1:2">
      <c r="A497" s="66" t="s">
        <v>992</v>
      </c>
      <c r="B497" s="66" t="s">
        <v>993</v>
      </c>
    </row>
    <row r="498" ht="15.6" spans="1:2">
      <c r="A498" s="66" t="s">
        <v>994</v>
      </c>
      <c r="B498" s="66" t="s">
        <v>995</v>
      </c>
    </row>
    <row r="499" ht="15.6" spans="1:2">
      <c r="A499" s="66" t="s">
        <v>996</v>
      </c>
      <c r="B499" s="66" t="s">
        <v>997</v>
      </c>
    </row>
    <row r="500" ht="15.6" spans="1:2">
      <c r="A500" s="66" t="s">
        <v>998</v>
      </c>
      <c r="B500" s="66" t="s">
        <v>999</v>
      </c>
    </row>
    <row r="501" ht="15.6" spans="1:2">
      <c r="A501" s="66" t="s">
        <v>1000</v>
      </c>
      <c r="B501" s="66" t="s">
        <v>1001</v>
      </c>
    </row>
    <row r="502" ht="15.6" spans="1:2">
      <c r="A502" s="66" t="s">
        <v>1002</v>
      </c>
      <c r="B502" s="66" t="s">
        <v>1003</v>
      </c>
    </row>
    <row r="503" ht="15.6" spans="1:2">
      <c r="A503" s="66" t="s">
        <v>1004</v>
      </c>
      <c r="B503" s="66" t="s">
        <v>1005</v>
      </c>
    </row>
    <row r="504" ht="15.6" spans="1:2">
      <c r="A504" s="66" t="s">
        <v>1006</v>
      </c>
      <c r="B504" s="66" t="s">
        <v>1007</v>
      </c>
    </row>
    <row r="505" ht="15.6" spans="1:2">
      <c r="A505" s="66" t="s">
        <v>1008</v>
      </c>
      <c r="B505" s="66" t="s">
        <v>1009</v>
      </c>
    </row>
    <row r="506" ht="15.6" spans="1:2">
      <c r="A506" s="66" t="s">
        <v>1010</v>
      </c>
      <c r="B506" s="66" t="s">
        <v>1011</v>
      </c>
    </row>
    <row r="507" ht="15.6" spans="1:2">
      <c r="A507" s="66" t="s">
        <v>1012</v>
      </c>
      <c r="B507" s="66" t="s">
        <v>1013</v>
      </c>
    </row>
    <row r="508" ht="15.6" spans="1:2">
      <c r="A508" s="66" t="s">
        <v>1014</v>
      </c>
      <c r="B508" s="66" t="s">
        <v>1015</v>
      </c>
    </row>
    <row r="509" ht="15.6" spans="1:2">
      <c r="A509" s="66" t="s">
        <v>1016</v>
      </c>
      <c r="B509" s="66" t="s">
        <v>1017</v>
      </c>
    </row>
    <row r="510" ht="15.6" spans="1:2">
      <c r="A510" s="66" t="s">
        <v>1018</v>
      </c>
      <c r="B510" s="66" t="s">
        <v>1019</v>
      </c>
    </row>
    <row r="511" ht="15.6" spans="1:2">
      <c r="A511" s="66" t="s">
        <v>1020</v>
      </c>
      <c r="B511" s="66" t="s">
        <v>1021</v>
      </c>
    </row>
    <row r="512" ht="15.6" spans="1:2">
      <c r="A512" s="66" t="s">
        <v>1022</v>
      </c>
      <c r="B512" s="66" t="s">
        <v>1023</v>
      </c>
    </row>
    <row r="513" ht="15.6" spans="1:2">
      <c r="A513" s="66" t="s">
        <v>1024</v>
      </c>
      <c r="B513" s="66" t="s">
        <v>1025</v>
      </c>
    </row>
    <row r="514" ht="15.6" spans="1:2">
      <c r="A514" s="66" t="s">
        <v>1026</v>
      </c>
      <c r="B514" s="66" t="s">
        <v>1027</v>
      </c>
    </row>
    <row r="515" ht="15.6" spans="1:2">
      <c r="A515" s="66" t="s">
        <v>1028</v>
      </c>
      <c r="B515" s="66" t="s">
        <v>1029</v>
      </c>
    </row>
    <row r="516" ht="15.6" spans="1:2">
      <c r="A516" s="66" t="s">
        <v>1030</v>
      </c>
      <c r="B516" s="66" t="s">
        <v>1031</v>
      </c>
    </row>
    <row r="517" ht="15.6" spans="1:2">
      <c r="A517" s="66" t="s">
        <v>1032</v>
      </c>
      <c r="B517" s="66" t="s">
        <v>1033</v>
      </c>
    </row>
    <row r="518" ht="15.6" spans="1:2">
      <c r="A518" s="66" t="s">
        <v>1034</v>
      </c>
      <c r="B518" s="66" t="s">
        <v>1035</v>
      </c>
    </row>
    <row r="519" ht="15.6" spans="1:2">
      <c r="A519" s="66" t="s">
        <v>1036</v>
      </c>
      <c r="B519" s="66" t="s">
        <v>1037</v>
      </c>
    </row>
    <row r="520" ht="15.6" spans="1:2">
      <c r="A520" s="66" t="s">
        <v>1038</v>
      </c>
      <c r="B520" s="66" t="s">
        <v>1039</v>
      </c>
    </row>
    <row r="521" ht="15.6" spans="1:2">
      <c r="A521" s="66" t="s">
        <v>1040</v>
      </c>
      <c r="B521" s="66" t="s">
        <v>1041</v>
      </c>
    </row>
    <row r="522" ht="15.6" spans="1:2">
      <c r="A522" s="66" t="s">
        <v>1042</v>
      </c>
      <c r="B522" s="66" t="s">
        <v>1043</v>
      </c>
    </row>
    <row r="523" ht="15.6" spans="1:2">
      <c r="A523" s="66" t="s">
        <v>1044</v>
      </c>
      <c r="B523" s="66" t="s">
        <v>1045</v>
      </c>
    </row>
    <row r="524" ht="15.6" spans="1:2">
      <c r="A524" s="66" t="s">
        <v>1046</v>
      </c>
      <c r="B524" s="66" t="s">
        <v>1047</v>
      </c>
    </row>
    <row r="525" ht="15.6" spans="1:2">
      <c r="A525" s="66" t="s">
        <v>1048</v>
      </c>
      <c r="B525" s="66" t="s">
        <v>1049</v>
      </c>
    </row>
    <row r="526" ht="15.6" spans="1:2">
      <c r="A526" s="66" t="s">
        <v>1050</v>
      </c>
      <c r="B526" s="66" t="s">
        <v>1051</v>
      </c>
    </row>
    <row r="527" ht="15.6" spans="1:2">
      <c r="A527" s="66" t="s">
        <v>1052</v>
      </c>
      <c r="B527" s="66" t="s">
        <v>1053</v>
      </c>
    </row>
    <row r="528" ht="15.6" spans="1:2">
      <c r="A528" s="66" t="s">
        <v>1054</v>
      </c>
      <c r="B528" s="66" t="s">
        <v>1055</v>
      </c>
    </row>
    <row r="529" ht="15.6" spans="1:2">
      <c r="A529" s="66" t="s">
        <v>1056</v>
      </c>
      <c r="B529" s="66" t="s">
        <v>1057</v>
      </c>
    </row>
    <row r="530" ht="15.6" spans="1:2">
      <c r="A530" s="66" t="s">
        <v>1058</v>
      </c>
      <c r="B530" s="66" t="s">
        <v>1059</v>
      </c>
    </row>
    <row r="531" ht="15.6" spans="1:2">
      <c r="A531" s="66" t="s">
        <v>1060</v>
      </c>
      <c r="B531" s="66" t="s">
        <v>1061</v>
      </c>
    </row>
    <row r="532" ht="15.6" spans="1:2">
      <c r="A532" s="66" t="s">
        <v>1062</v>
      </c>
      <c r="B532" s="66" t="s">
        <v>1063</v>
      </c>
    </row>
    <row r="533" ht="15.6" spans="1:2">
      <c r="A533" s="66" t="s">
        <v>1064</v>
      </c>
      <c r="B533" s="66" t="s">
        <v>1065</v>
      </c>
    </row>
    <row r="534" ht="15.6" spans="1:2">
      <c r="A534" s="66" t="s">
        <v>1066</v>
      </c>
      <c r="B534" s="66" t="s">
        <v>1067</v>
      </c>
    </row>
    <row r="535" ht="15.6" spans="1:2">
      <c r="A535" s="66" t="s">
        <v>1068</v>
      </c>
      <c r="B535" s="66" t="s">
        <v>1069</v>
      </c>
    </row>
    <row r="536" ht="15.6" spans="1:2">
      <c r="A536" s="66" t="s">
        <v>1070</v>
      </c>
      <c r="B536" s="66" t="s">
        <v>1071</v>
      </c>
    </row>
    <row r="537" ht="15.6" spans="1:2">
      <c r="A537" s="66" t="s">
        <v>1072</v>
      </c>
      <c r="B537" s="66" t="s">
        <v>1073</v>
      </c>
    </row>
    <row r="538" ht="15.6" spans="1:2">
      <c r="A538" s="66" t="s">
        <v>1074</v>
      </c>
      <c r="B538" s="66" t="s">
        <v>1075</v>
      </c>
    </row>
    <row r="539" ht="15.6" spans="1:2">
      <c r="A539" s="66" t="s">
        <v>1076</v>
      </c>
      <c r="B539" s="66" t="s">
        <v>1077</v>
      </c>
    </row>
    <row r="540" ht="15.6" spans="1:2">
      <c r="A540" s="66" t="s">
        <v>1078</v>
      </c>
      <c r="B540" s="66" t="s">
        <v>1079</v>
      </c>
    </row>
    <row r="541" ht="15.6" spans="1:2">
      <c r="A541" s="66" t="s">
        <v>1080</v>
      </c>
      <c r="B541" s="66" t="s">
        <v>1081</v>
      </c>
    </row>
    <row r="542" ht="15.6" spans="1:2">
      <c r="A542" s="66" t="s">
        <v>1082</v>
      </c>
      <c r="B542" s="66" t="s">
        <v>1083</v>
      </c>
    </row>
    <row r="543" ht="15.6" spans="1:2">
      <c r="A543" s="66" t="s">
        <v>1084</v>
      </c>
      <c r="B543" s="66" t="s">
        <v>1085</v>
      </c>
    </row>
    <row r="544" ht="15.6" spans="1:2">
      <c r="A544" s="66" t="s">
        <v>1086</v>
      </c>
      <c r="B544" s="66" t="s">
        <v>1087</v>
      </c>
    </row>
    <row r="545" ht="15.6" spans="1:2">
      <c r="A545" s="66" t="s">
        <v>1088</v>
      </c>
      <c r="B545" s="66" t="s">
        <v>1089</v>
      </c>
    </row>
    <row r="546" ht="15.6" spans="1:2">
      <c r="A546" s="66" t="s">
        <v>1090</v>
      </c>
      <c r="B546" s="66" t="s">
        <v>1091</v>
      </c>
    </row>
    <row r="547" ht="15.6" spans="1:2">
      <c r="A547" s="66" t="s">
        <v>1092</v>
      </c>
      <c r="B547" s="66" t="s">
        <v>1093</v>
      </c>
    </row>
    <row r="548" ht="15.6" spans="1:2">
      <c r="A548" s="66" t="s">
        <v>1094</v>
      </c>
      <c r="B548" s="66" t="s">
        <v>1095</v>
      </c>
    </row>
    <row r="549" ht="15.6" spans="1:2">
      <c r="A549" s="66" t="s">
        <v>1096</v>
      </c>
      <c r="B549" s="66" t="s">
        <v>1097</v>
      </c>
    </row>
    <row r="550" ht="15.6" spans="1:2">
      <c r="A550" s="66" t="s">
        <v>1098</v>
      </c>
      <c r="B550" s="66" t="s">
        <v>1099</v>
      </c>
    </row>
    <row r="551" ht="15.6" spans="1:2">
      <c r="A551" s="66" t="s">
        <v>1100</v>
      </c>
      <c r="B551" s="66" t="s">
        <v>1101</v>
      </c>
    </row>
    <row r="552" ht="15.6" spans="1:2">
      <c r="A552" s="66" t="s">
        <v>1102</v>
      </c>
      <c r="B552" s="66" t="s">
        <v>1103</v>
      </c>
    </row>
    <row r="553" ht="15.6" spans="1:2">
      <c r="A553" s="66" t="s">
        <v>1104</v>
      </c>
      <c r="B553" s="66" t="s">
        <v>1105</v>
      </c>
    </row>
    <row r="554" ht="15.6" spans="1:2">
      <c r="A554" s="66" t="s">
        <v>1106</v>
      </c>
      <c r="B554" s="66" t="s">
        <v>1107</v>
      </c>
    </row>
    <row r="555" ht="15.6" spans="1:2">
      <c r="A555" s="66" t="s">
        <v>1108</v>
      </c>
      <c r="B555" s="66" t="s">
        <v>1109</v>
      </c>
    </row>
    <row r="556" ht="15.6" spans="1:2">
      <c r="A556" s="66" t="s">
        <v>1110</v>
      </c>
      <c r="B556" s="66" t="s">
        <v>1111</v>
      </c>
    </row>
    <row r="557" ht="15.6" spans="1:2">
      <c r="A557" s="66" t="s">
        <v>1112</v>
      </c>
      <c r="B557" s="66" t="s">
        <v>1113</v>
      </c>
    </row>
    <row r="558" ht="15.6" spans="1:2">
      <c r="A558" s="66" t="s">
        <v>1114</v>
      </c>
      <c r="B558" s="66" t="s">
        <v>1115</v>
      </c>
    </row>
    <row r="559" ht="15.6" spans="1:2">
      <c r="A559" s="66" t="s">
        <v>1116</v>
      </c>
      <c r="B559" s="66" t="s">
        <v>1117</v>
      </c>
    </row>
    <row r="560" ht="15.6" spans="1:2">
      <c r="A560" s="66" t="s">
        <v>1118</v>
      </c>
      <c r="B560" s="66" t="s">
        <v>1119</v>
      </c>
    </row>
    <row r="561" ht="15.6" spans="1:2">
      <c r="A561" s="66" t="s">
        <v>1120</v>
      </c>
      <c r="B561" s="66" t="s">
        <v>1121</v>
      </c>
    </row>
    <row r="562" ht="15.6" spans="1:2">
      <c r="A562" s="66" t="s">
        <v>1122</v>
      </c>
      <c r="B562" s="66" t="s">
        <v>1123</v>
      </c>
    </row>
    <row r="563" ht="15.6" spans="1:2">
      <c r="A563" s="66" t="s">
        <v>1124</v>
      </c>
      <c r="B563" s="66" t="s">
        <v>1125</v>
      </c>
    </row>
    <row r="564" ht="15.6" spans="1:2">
      <c r="A564" s="66" t="s">
        <v>1126</v>
      </c>
      <c r="B564" s="66" t="s">
        <v>1127</v>
      </c>
    </row>
    <row r="565" ht="15.6" spans="1:2">
      <c r="A565" s="66" t="s">
        <v>1128</v>
      </c>
      <c r="B565" s="66" t="s">
        <v>1129</v>
      </c>
    </row>
    <row r="566" ht="15.6" spans="1:2">
      <c r="A566" s="66" t="s">
        <v>1130</v>
      </c>
      <c r="B566" s="66" t="s">
        <v>1131</v>
      </c>
    </row>
    <row r="567" ht="15.6" spans="1:2">
      <c r="A567" s="66" t="s">
        <v>1132</v>
      </c>
      <c r="B567" s="66" t="s">
        <v>1133</v>
      </c>
    </row>
    <row r="568" ht="15.6" spans="1:2">
      <c r="A568" s="66" t="s">
        <v>1134</v>
      </c>
      <c r="B568" s="66" t="s">
        <v>1135</v>
      </c>
    </row>
    <row r="569" ht="15.6" spans="1:2">
      <c r="A569" s="66" t="s">
        <v>1136</v>
      </c>
      <c r="B569" s="66" t="s">
        <v>1137</v>
      </c>
    </row>
    <row r="570" ht="15.6" spans="1:2">
      <c r="A570" s="66" t="s">
        <v>1138</v>
      </c>
      <c r="B570" s="66" t="s">
        <v>1139</v>
      </c>
    </row>
    <row r="571" ht="15.6" spans="1:2">
      <c r="A571" s="66" t="s">
        <v>1140</v>
      </c>
      <c r="B571" s="66" t="s">
        <v>1141</v>
      </c>
    </row>
    <row r="572" ht="15.6" spans="1:2">
      <c r="A572" s="66" t="s">
        <v>1142</v>
      </c>
      <c r="B572" s="66" t="s">
        <v>1143</v>
      </c>
    </row>
    <row r="573" ht="15.6" spans="1:2">
      <c r="A573" s="66" t="s">
        <v>1144</v>
      </c>
      <c r="B573" s="66" t="s">
        <v>1145</v>
      </c>
    </row>
    <row r="574" ht="15.6" spans="1:2">
      <c r="A574" s="66" t="s">
        <v>1146</v>
      </c>
      <c r="B574" s="66" t="s">
        <v>1147</v>
      </c>
    </row>
    <row r="575" ht="15.6" spans="1:2">
      <c r="A575" s="66" t="s">
        <v>1148</v>
      </c>
      <c r="B575" s="66" t="s">
        <v>1149</v>
      </c>
    </row>
    <row r="576" ht="15.6" spans="1:2">
      <c r="A576" s="66" t="s">
        <v>1150</v>
      </c>
      <c r="B576" s="66" t="s">
        <v>1151</v>
      </c>
    </row>
    <row r="577" ht="15.6" spans="1:2">
      <c r="A577" s="66" t="s">
        <v>1152</v>
      </c>
      <c r="B577" s="66" t="s">
        <v>1153</v>
      </c>
    </row>
    <row r="578" ht="15.6" spans="1:2">
      <c r="A578" s="66" t="s">
        <v>1154</v>
      </c>
      <c r="B578" s="66" t="s">
        <v>1155</v>
      </c>
    </row>
    <row r="579" ht="15.6" spans="1:2">
      <c r="A579" s="66" t="s">
        <v>1156</v>
      </c>
      <c r="B579" s="66" t="s">
        <v>1157</v>
      </c>
    </row>
    <row r="580" ht="15.6" spans="1:2">
      <c r="A580" s="66" t="s">
        <v>1158</v>
      </c>
      <c r="B580" s="66" t="s">
        <v>1159</v>
      </c>
    </row>
    <row r="581" ht="15.6" spans="1:2">
      <c r="A581" s="66" t="s">
        <v>1160</v>
      </c>
      <c r="B581" s="66" t="s">
        <v>1161</v>
      </c>
    </row>
    <row r="582" ht="15.6" spans="1:2">
      <c r="A582" s="66" t="s">
        <v>1162</v>
      </c>
      <c r="B582" s="66" t="s">
        <v>1163</v>
      </c>
    </row>
    <row r="583" ht="15.6" spans="1:2">
      <c r="A583" s="66" t="s">
        <v>1164</v>
      </c>
      <c r="B583" s="66" t="s">
        <v>1165</v>
      </c>
    </row>
    <row r="584" ht="15.6" spans="1:2">
      <c r="A584" s="66" t="s">
        <v>1166</v>
      </c>
      <c r="B584" s="66" t="s">
        <v>1167</v>
      </c>
    </row>
    <row r="585" ht="15.6" spans="1:2">
      <c r="A585" s="66" t="s">
        <v>1168</v>
      </c>
      <c r="B585" s="66" t="s">
        <v>1169</v>
      </c>
    </row>
    <row r="586" ht="15.6" spans="1:2">
      <c r="A586" s="66" t="s">
        <v>1170</v>
      </c>
      <c r="B586" s="66" t="s">
        <v>1171</v>
      </c>
    </row>
    <row r="587" ht="15.6" spans="1:2">
      <c r="A587" s="66" t="s">
        <v>1172</v>
      </c>
      <c r="B587" s="66" t="s">
        <v>1173</v>
      </c>
    </row>
    <row r="588" ht="15.6" spans="1:2">
      <c r="A588" s="66" t="s">
        <v>1174</v>
      </c>
      <c r="B588" s="66" t="s">
        <v>1175</v>
      </c>
    </row>
    <row r="589" ht="15.6" spans="1:2">
      <c r="A589" s="66" t="s">
        <v>1176</v>
      </c>
      <c r="B589" s="66" t="s">
        <v>1177</v>
      </c>
    </row>
    <row r="590" ht="15.6" spans="1:2">
      <c r="A590" s="66" t="s">
        <v>1178</v>
      </c>
      <c r="B590" s="66" t="s">
        <v>1179</v>
      </c>
    </row>
    <row r="591" ht="15.6" spans="1:2">
      <c r="A591" s="66" t="s">
        <v>1180</v>
      </c>
      <c r="B591" s="66" t="s">
        <v>1181</v>
      </c>
    </row>
    <row r="592" ht="15.6" spans="1:2">
      <c r="A592" s="66" t="s">
        <v>1182</v>
      </c>
      <c r="B592" s="66" t="s">
        <v>1183</v>
      </c>
    </row>
    <row r="593" ht="15.6" spans="1:2">
      <c r="A593" s="66" t="s">
        <v>1184</v>
      </c>
      <c r="B593" s="66" t="s">
        <v>1185</v>
      </c>
    </row>
    <row r="594" ht="15.6" spans="1:2">
      <c r="A594" s="66" t="s">
        <v>1186</v>
      </c>
      <c r="B594" s="66" t="s">
        <v>1187</v>
      </c>
    </row>
    <row r="595" ht="15.6" spans="1:2">
      <c r="A595" s="66" t="s">
        <v>1188</v>
      </c>
      <c r="B595" s="66" t="s">
        <v>1189</v>
      </c>
    </row>
    <row r="596" ht="15.6" spans="1:2">
      <c r="A596" s="66" t="s">
        <v>1190</v>
      </c>
      <c r="B596" s="66" t="s">
        <v>1191</v>
      </c>
    </row>
    <row r="597" ht="15.6" spans="1:2">
      <c r="A597" s="66" t="s">
        <v>1192</v>
      </c>
      <c r="B597" s="66" t="s">
        <v>1193</v>
      </c>
    </row>
    <row r="598" ht="15.6" spans="1:2">
      <c r="A598" s="66" t="s">
        <v>1194</v>
      </c>
      <c r="B598" s="66" t="s">
        <v>1195</v>
      </c>
    </row>
    <row r="599" ht="15.6" spans="1:2">
      <c r="A599" s="66" t="s">
        <v>1196</v>
      </c>
      <c r="B599" s="66" t="s">
        <v>1197</v>
      </c>
    </row>
    <row r="600" ht="15.6" spans="1:2">
      <c r="A600" s="66" t="s">
        <v>1198</v>
      </c>
      <c r="B600" s="66" t="s">
        <v>1199</v>
      </c>
    </row>
    <row r="601" ht="15.6" spans="1:2">
      <c r="A601" s="66" t="s">
        <v>1200</v>
      </c>
      <c r="B601" s="66" t="s">
        <v>1201</v>
      </c>
    </row>
    <row r="602" ht="15.6" spans="1:2">
      <c r="A602" s="66" t="s">
        <v>1202</v>
      </c>
      <c r="B602" s="66" t="s">
        <v>1203</v>
      </c>
    </row>
    <row r="603" ht="15.6" spans="1:2">
      <c r="A603" s="66" t="s">
        <v>1204</v>
      </c>
      <c r="B603" s="66" t="s">
        <v>1205</v>
      </c>
    </row>
    <row r="604" ht="15.6" spans="1:2">
      <c r="A604" s="66" t="s">
        <v>1206</v>
      </c>
      <c r="B604" s="66" t="s">
        <v>1207</v>
      </c>
    </row>
    <row r="605" ht="15.6" spans="1:2">
      <c r="A605" s="66" t="s">
        <v>1208</v>
      </c>
      <c r="B605" s="66" t="s">
        <v>1209</v>
      </c>
    </row>
    <row r="606" ht="15.6" spans="1:2">
      <c r="A606" s="66" t="s">
        <v>1210</v>
      </c>
      <c r="B606" s="66" t="s">
        <v>1211</v>
      </c>
    </row>
    <row r="607" ht="15.6" spans="1:2">
      <c r="A607" s="66" t="s">
        <v>1212</v>
      </c>
      <c r="B607" s="66" t="s">
        <v>1213</v>
      </c>
    </row>
    <row r="608" ht="15.6" spans="1:2">
      <c r="A608" s="66" t="s">
        <v>1214</v>
      </c>
      <c r="B608" s="66" t="s">
        <v>1215</v>
      </c>
    </row>
    <row r="609" ht="15.6" spans="1:2">
      <c r="A609" s="66" t="s">
        <v>1216</v>
      </c>
      <c r="B609" s="66" t="s">
        <v>1217</v>
      </c>
    </row>
    <row r="610" ht="15.6" spans="1:2">
      <c r="A610" s="66" t="s">
        <v>1218</v>
      </c>
      <c r="B610" s="66" t="s">
        <v>1219</v>
      </c>
    </row>
    <row r="611" ht="15.6" spans="1:2">
      <c r="A611" s="66" t="s">
        <v>1220</v>
      </c>
      <c r="B611" s="66" t="s">
        <v>1221</v>
      </c>
    </row>
    <row r="612" ht="15.6" spans="1:2">
      <c r="A612" s="66" t="s">
        <v>1222</v>
      </c>
      <c r="B612" s="66" t="s">
        <v>1223</v>
      </c>
    </row>
    <row r="613" ht="15.6" spans="1:2">
      <c r="A613" s="66" t="s">
        <v>1224</v>
      </c>
      <c r="B613" s="66" t="s">
        <v>1225</v>
      </c>
    </row>
    <row r="614" ht="15.6" spans="1:2">
      <c r="A614" s="66" t="s">
        <v>1226</v>
      </c>
      <c r="B614" s="66" t="s">
        <v>1227</v>
      </c>
    </row>
    <row r="615" ht="15.6" spans="1:2">
      <c r="A615" s="66" t="s">
        <v>1228</v>
      </c>
      <c r="B615" s="66" t="s">
        <v>1229</v>
      </c>
    </row>
    <row r="616" ht="15.6" spans="1:2">
      <c r="A616" s="66" t="s">
        <v>1230</v>
      </c>
      <c r="B616" s="66" t="s">
        <v>1231</v>
      </c>
    </row>
    <row r="617" ht="15.6" spans="1:2">
      <c r="A617" s="66" t="s">
        <v>1232</v>
      </c>
      <c r="B617" s="66" t="s">
        <v>1233</v>
      </c>
    </row>
    <row r="618" ht="15.6" spans="1:2">
      <c r="A618" s="66" t="s">
        <v>1234</v>
      </c>
      <c r="B618" s="66" t="s">
        <v>1235</v>
      </c>
    </row>
    <row r="619" ht="15.6" spans="1:2">
      <c r="A619" s="66" t="s">
        <v>1236</v>
      </c>
      <c r="B619" s="66" t="s">
        <v>1237</v>
      </c>
    </row>
    <row r="620" ht="15.6" spans="1:2">
      <c r="A620" s="66" t="s">
        <v>1238</v>
      </c>
      <c r="B620" s="66" t="s">
        <v>1239</v>
      </c>
    </row>
    <row r="621" ht="15.6" spans="1:2">
      <c r="A621" s="66" t="s">
        <v>1240</v>
      </c>
      <c r="B621" s="66" t="s">
        <v>1241</v>
      </c>
    </row>
    <row r="622" ht="15.6" spans="1:2">
      <c r="A622" s="66" t="s">
        <v>1242</v>
      </c>
      <c r="B622" s="66" t="s">
        <v>1243</v>
      </c>
    </row>
    <row r="623" ht="15.6" spans="1:2">
      <c r="A623" s="66" t="s">
        <v>1244</v>
      </c>
      <c r="B623" s="66" t="s">
        <v>1245</v>
      </c>
    </row>
    <row r="624" ht="15.6" spans="1:2">
      <c r="A624" s="66" t="s">
        <v>1246</v>
      </c>
      <c r="B624" s="66" t="s">
        <v>1247</v>
      </c>
    </row>
    <row r="625" ht="15.6" spans="1:2">
      <c r="A625" s="66" t="s">
        <v>1248</v>
      </c>
      <c r="B625" s="66" t="s">
        <v>1249</v>
      </c>
    </row>
    <row r="626" ht="15.6" spans="1:2">
      <c r="A626" s="66" t="s">
        <v>1250</v>
      </c>
      <c r="B626" s="66" t="s">
        <v>1251</v>
      </c>
    </row>
    <row r="627" ht="15.6" spans="1:2">
      <c r="A627" s="66" t="s">
        <v>1252</v>
      </c>
      <c r="B627" s="66" t="s">
        <v>1253</v>
      </c>
    </row>
    <row r="628" ht="15.6" spans="1:2">
      <c r="A628" s="66" t="s">
        <v>1254</v>
      </c>
      <c r="B628" s="66" t="s">
        <v>1255</v>
      </c>
    </row>
    <row r="629" ht="15.6" spans="1:2">
      <c r="A629" s="66" t="s">
        <v>1256</v>
      </c>
      <c r="B629" s="66" t="s">
        <v>1257</v>
      </c>
    </row>
    <row r="630" ht="15.6" spans="1:2">
      <c r="A630" s="66" t="s">
        <v>1258</v>
      </c>
      <c r="B630" s="66" t="s">
        <v>1259</v>
      </c>
    </row>
    <row r="631" ht="15.6" spans="1:2">
      <c r="A631" s="66" t="s">
        <v>1260</v>
      </c>
      <c r="B631" s="66" t="s">
        <v>1261</v>
      </c>
    </row>
    <row r="632" ht="15.6" spans="1:2">
      <c r="A632" s="66" t="s">
        <v>1262</v>
      </c>
      <c r="B632" s="66" t="s">
        <v>1263</v>
      </c>
    </row>
    <row r="633" ht="15.6" spans="1:2">
      <c r="A633" s="66" t="s">
        <v>1264</v>
      </c>
      <c r="B633" s="66" t="s">
        <v>1265</v>
      </c>
    </row>
    <row r="634" ht="15.6" spans="1:2">
      <c r="A634" s="66" t="s">
        <v>1266</v>
      </c>
      <c r="B634" s="66" t="s">
        <v>1267</v>
      </c>
    </row>
    <row r="635" ht="15.6" spans="1:2">
      <c r="A635" s="66" t="s">
        <v>1268</v>
      </c>
      <c r="B635" s="66" t="s">
        <v>1269</v>
      </c>
    </row>
    <row r="636" ht="15.6" spans="1:2">
      <c r="A636" s="66" t="s">
        <v>1270</v>
      </c>
      <c r="B636" s="66" t="s">
        <v>1271</v>
      </c>
    </row>
    <row r="637" ht="15.6" spans="1:2">
      <c r="A637" s="66" t="s">
        <v>1272</v>
      </c>
      <c r="B637" s="66" t="s">
        <v>1273</v>
      </c>
    </row>
    <row r="638" ht="15.6" spans="1:2">
      <c r="A638" s="66" t="s">
        <v>1274</v>
      </c>
      <c r="B638" s="66" t="s">
        <v>1275</v>
      </c>
    </row>
    <row r="639" ht="15.6" spans="1:2">
      <c r="A639" s="66" t="s">
        <v>1276</v>
      </c>
      <c r="B639" s="66" t="s">
        <v>1277</v>
      </c>
    </row>
    <row r="640" ht="15.6" spans="1:2">
      <c r="A640" s="66" t="s">
        <v>1278</v>
      </c>
      <c r="B640" s="66" t="s">
        <v>1279</v>
      </c>
    </row>
    <row r="641" ht="15.6" spans="1:2">
      <c r="A641" s="66" t="s">
        <v>1280</v>
      </c>
      <c r="B641" s="66" t="s">
        <v>1281</v>
      </c>
    </row>
    <row r="642" ht="15.6" spans="1:2">
      <c r="A642" s="66" t="s">
        <v>1282</v>
      </c>
      <c r="B642" s="66" t="s">
        <v>1283</v>
      </c>
    </row>
    <row r="643" ht="15.6" spans="1:2">
      <c r="A643" s="66" t="s">
        <v>1284</v>
      </c>
      <c r="B643" s="66" t="s">
        <v>1285</v>
      </c>
    </row>
    <row r="644" ht="15.6" spans="1:2">
      <c r="A644" s="66" t="s">
        <v>1286</v>
      </c>
      <c r="B644" s="66" t="s">
        <v>1287</v>
      </c>
    </row>
    <row r="645" ht="15.6" spans="1:2">
      <c r="A645" s="66" t="s">
        <v>1288</v>
      </c>
      <c r="B645" s="66" t="s">
        <v>1289</v>
      </c>
    </row>
    <row r="646" ht="15.6" spans="1:2">
      <c r="A646" s="66" t="s">
        <v>1290</v>
      </c>
      <c r="B646" s="66" t="s">
        <v>1291</v>
      </c>
    </row>
    <row r="647" ht="15.6" spans="1:2">
      <c r="A647" s="66" t="s">
        <v>1292</v>
      </c>
      <c r="B647" s="66" t="s">
        <v>1293</v>
      </c>
    </row>
    <row r="648" ht="15.6" spans="1:2">
      <c r="A648" s="66" t="s">
        <v>1294</v>
      </c>
      <c r="B648" s="66" t="s">
        <v>1295</v>
      </c>
    </row>
    <row r="649" ht="15.6" spans="1:2">
      <c r="A649" s="66" t="s">
        <v>1296</v>
      </c>
      <c r="B649" s="66" t="s">
        <v>1297</v>
      </c>
    </row>
    <row r="650" ht="15.6" spans="1:2">
      <c r="A650" s="66" t="s">
        <v>1298</v>
      </c>
      <c r="B650" s="66" t="s">
        <v>1299</v>
      </c>
    </row>
    <row r="651" ht="15.6" spans="1:2">
      <c r="A651" s="66" t="s">
        <v>1300</v>
      </c>
      <c r="B651" s="66" t="s">
        <v>1301</v>
      </c>
    </row>
    <row r="652" ht="15.6" spans="1:2">
      <c r="A652" s="66" t="s">
        <v>1302</v>
      </c>
      <c r="B652" s="66" t="s">
        <v>1303</v>
      </c>
    </row>
    <row r="653" ht="15.6" spans="1:2">
      <c r="A653" s="66" t="s">
        <v>1304</v>
      </c>
      <c r="B653" s="66" t="s">
        <v>1305</v>
      </c>
    </row>
    <row r="654" ht="15.6" spans="1:2">
      <c r="A654" s="66" t="s">
        <v>1306</v>
      </c>
      <c r="B654" s="66" t="s">
        <v>1307</v>
      </c>
    </row>
    <row r="655" ht="15.6" spans="1:2">
      <c r="A655" s="66" t="s">
        <v>1308</v>
      </c>
      <c r="B655" s="66" t="s">
        <v>1309</v>
      </c>
    </row>
    <row r="656" ht="15.6" spans="1:2">
      <c r="A656" s="66" t="s">
        <v>1310</v>
      </c>
      <c r="B656" s="66" t="s">
        <v>1311</v>
      </c>
    </row>
    <row r="657" ht="15.6" spans="1:2">
      <c r="A657" s="66" t="s">
        <v>1312</v>
      </c>
      <c r="B657" s="66" t="s">
        <v>1313</v>
      </c>
    </row>
    <row r="658" ht="15.6" spans="1:2">
      <c r="A658" s="66" t="s">
        <v>1314</v>
      </c>
      <c r="B658" s="66" t="s">
        <v>1315</v>
      </c>
    </row>
    <row r="659" ht="15.6" spans="1:2">
      <c r="A659" s="66" t="s">
        <v>1316</v>
      </c>
      <c r="B659" s="66" t="s">
        <v>1317</v>
      </c>
    </row>
    <row r="660" ht="15.6" spans="1:2">
      <c r="A660" s="66" t="s">
        <v>1318</v>
      </c>
      <c r="B660" s="66" t="s">
        <v>1319</v>
      </c>
    </row>
    <row r="661" ht="15.6" spans="1:2">
      <c r="A661" s="66" t="s">
        <v>1320</v>
      </c>
      <c r="B661" s="66" t="s">
        <v>1321</v>
      </c>
    </row>
    <row r="662" ht="15.6" spans="1:2">
      <c r="A662" s="66" t="s">
        <v>1322</v>
      </c>
      <c r="B662" s="66" t="s">
        <v>1323</v>
      </c>
    </row>
    <row r="663" ht="15.6" spans="1:2">
      <c r="A663" s="66" t="s">
        <v>1324</v>
      </c>
      <c r="B663" s="66" t="s">
        <v>1325</v>
      </c>
    </row>
    <row r="664" ht="15.6" spans="1:2">
      <c r="A664" s="66" t="s">
        <v>1326</v>
      </c>
      <c r="B664" s="66" t="s">
        <v>1327</v>
      </c>
    </row>
    <row r="665" ht="15.6" spans="1:2">
      <c r="A665" s="66" t="s">
        <v>1328</v>
      </c>
      <c r="B665" s="66" t="s">
        <v>1329</v>
      </c>
    </row>
    <row r="666" ht="15.6" spans="1:2">
      <c r="A666" s="66" t="s">
        <v>1330</v>
      </c>
      <c r="B666" s="66" t="s">
        <v>1331</v>
      </c>
    </row>
    <row r="667" ht="15.6" spans="1:2">
      <c r="A667" s="66" t="s">
        <v>1332</v>
      </c>
      <c r="B667" s="66" t="s">
        <v>1333</v>
      </c>
    </row>
    <row r="668" ht="15.6" spans="1:2">
      <c r="A668" s="66" t="s">
        <v>1334</v>
      </c>
      <c r="B668" s="66" t="s">
        <v>1335</v>
      </c>
    </row>
    <row r="669" ht="15.6" spans="1:2">
      <c r="A669" s="66" t="s">
        <v>1336</v>
      </c>
      <c r="B669" s="66" t="s">
        <v>1337</v>
      </c>
    </row>
    <row r="670" ht="15.6" spans="1:2">
      <c r="A670" s="66" t="s">
        <v>1338</v>
      </c>
      <c r="B670" s="66" t="s">
        <v>1339</v>
      </c>
    </row>
    <row r="671" ht="15.6" spans="1:2">
      <c r="A671" s="66" t="s">
        <v>1340</v>
      </c>
      <c r="B671" s="66" t="s">
        <v>1341</v>
      </c>
    </row>
    <row r="672" ht="15.6" spans="1:2">
      <c r="A672" s="66" t="s">
        <v>1342</v>
      </c>
      <c r="B672" s="66" t="s">
        <v>1343</v>
      </c>
    </row>
    <row r="673" ht="15.6" spans="1:2">
      <c r="A673" s="66" t="s">
        <v>1344</v>
      </c>
      <c r="B673" s="66" t="s">
        <v>1345</v>
      </c>
    </row>
    <row r="674" ht="15.6" spans="1:2">
      <c r="A674" s="66" t="s">
        <v>1346</v>
      </c>
      <c r="B674" s="66" t="s">
        <v>1347</v>
      </c>
    </row>
    <row r="675" ht="15.6" spans="1:2">
      <c r="A675" s="66" t="s">
        <v>1348</v>
      </c>
      <c r="B675" s="66" t="s">
        <v>1349</v>
      </c>
    </row>
    <row r="676" ht="15.6" spans="1:2">
      <c r="A676" s="66" t="s">
        <v>1350</v>
      </c>
      <c r="B676" s="66" t="s">
        <v>1351</v>
      </c>
    </row>
    <row r="677" ht="15.6" spans="1:2">
      <c r="A677" s="66" t="s">
        <v>1352</v>
      </c>
      <c r="B677" s="66" t="s">
        <v>1353</v>
      </c>
    </row>
    <row r="678" ht="15.6" spans="1:2">
      <c r="A678" s="66" t="s">
        <v>1354</v>
      </c>
      <c r="B678" s="66" t="s">
        <v>1355</v>
      </c>
    </row>
    <row r="679" ht="15.6" spans="1:2">
      <c r="A679" s="66" t="s">
        <v>1356</v>
      </c>
      <c r="B679" s="66" t="s">
        <v>1357</v>
      </c>
    </row>
    <row r="680" ht="15.6" spans="1:2">
      <c r="A680" s="66" t="s">
        <v>1358</v>
      </c>
      <c r="B680" s="66" t="s">
        <v>1359</v>
      </c>
    </row>
    <row r="681" ht="15.6" spans="1:2">
      <c r="A681" s="66" t="s">
        <v>1360</v>
      </c>
      <c r="B681" s="66" t="s">
        <v>1361</v>
      </c>
    </row>
    <row r="682" ht="15.6" spans="1:2">
      <c r="A682" s="66" t="s">
        <v>1362</v>
      </c>
      <c r="B682" s="66" t="s">
        <v>1363</v>
      </c>
    </row>
    <row r="683" ht="15.6" spans="1:2">
      <c r="A683" s="66" t="s">
        <v>1364</v>
      </c>
      <c r="B683" s="66" t="s">
        <v>1365</v>
      </c>
    </row>
    <row r="684" ht="15.6" spans="1:2">
      <c r="A684" s="66" t="s">
        <v>1366</v>
      </c>
      <c r="B684" s="66" t="s">
        <v>1367</v>
      </c>
    </row>
    <row r="685" ht="15.6" spans="1:2">
      <c r="A685" s="66" t="s">
        <v>1368</v>
      </c>
      <c r="B685" s="66" t="s">
        <v>1369</v>
      </c>
    </row>
    <row r="686" ht="15.6" spans="1:2">
      <c r="A686" s="66" t="s">
        <v>1370</v>
      </c>
      <c r="B686" s="66" t="s">
        <v>1371</v>
      </c>
    </row>
    <row r="687" ht="15.6" spans="1:2">
      <c r="A687" s="66" t="s">
        <v>1372</v>
      </c>
      <c r="B687" s="66" t="s">
        <v>1373</v>
      </c>
    </row>
    <row r="688" ht="15.6" spans="1:2">
      <c r="A688" s="66" t="s">
        <v>1374</v>
      </c>
      <c r="B688" s="66" t="s">
        <v>1375</v>
      </c>
    </row>
    <row r="689" ht="15.6" spans="1:2">
      <c r="A689" s="66" t="s">
        <v>1376</v>
      </c>
      <c r="B689" s="66" t="s">
        <v>1377</v>
      </c>
    </row>
    <row r="690" ht="15.6" spans="1:2">
      <c r="A690" s="66" t="s">
        <v>1378</v>
      </c>
      <c r="B690" s="66" t="s">
        <v>1379</v>
      </c>
    </row>
    <row r="691" ht="15.6" spans="1:2">
      <c r="A691" s="66" t="s">
        <v>1380</v>
      </c>
      <c r="B691" s="66" t="s">
        <v>1381</v>
      </c>
    </row>
    <row r="692" ht="15.6" spans="1:2">
      <c r="A692" s="66" t="s">
        <v>1382</v>
      </c>
      <c r="B692" s="66" t="s">
        <v>1383</v>
      </c>
    </row>
    <row r="693" ht="15.6" spans="1:2">
      <c r="A693" s="66" t="s">
        <v>1384</v>
      </c>
      <c r="B693" s="66" t="s">
        <v>1385</v>
      </c>
    </row>
    <row r="694" ht="15.6" spans="1:2">
      <c r="A694" s="66" t="s">
        <v>1386</v>
      </c>
      <c r="B694" s="66" t="s">
        <v>1387</v>
      </c>
    </row>
    <row r="695" ht="15.6" spans="1:2">
      <c r="A695" s="66" t="s">
        <v>1388</v>
      </c>
      <c r="B695" s="66" t="s">
        <v>1389</v>
      </c>
    </row>
    <row r="696" ht="15.6" spans="1:2">
      <c r="A696" s="66" t="s">
        <v>1390</v>
      </c>
      <c r="B696" s="66" t="s">
        <v>1391</v>
      </c>
    </row>
    <row r="697" ht="15.6" spans="1:2">
      <c r="A697" s="66" t="s">
        <v>1392</v>
      </c>
      <c r="B697" s="66" t="s">
        <v>1393</v>
      </c>
    </row>
    <row r="698" ht="15.6" spans="1:2">
      <c r="A698" s="66" t="s">
        <v>1394</v>
      </c>
      <c r="B698" s="66" t="s">
        <v>1395</v>
      </c>
    </row>
    <row r="699" ht="15.6" spans="1:2">
      <c r="A699" s="66" t="s">
        <v>1396</v>
      </c>
      <c r="B699" s="66" t="s">
        <v>1397</v>
      </c>
    </row>
    <row r="700" ht="15.6" spans="1:2">
      <c r="A700" s="66" t="s">
        <v>1398</v>
      </c>
      <c r="B700" s="66" t="s">
        <v>1399</v>
      </c>
    </row>
    <row r="701" ht="15.6" spans="1:2">
      <c r="A701" s="66" t="s">
        <v>1400</v>
      </c>
      <c r="B701" s="66" t="s">
        <v>1401</v>
      </c>
    </row>
    <row r="702" ht="15.6" spans="1:2">
      <c r="A702" s="66" t="s">
        <v>1402</v>
      </c>
      <c r="B702" s="66" t="s">
        <v>1403</v>
      </c>
    </row>
    <row r="703" ht="15.6" spans="1:2">
      <c r="A703" s="66" t="s">
        <v>1404</v>
      </c>
      <c r="B703" s="66" t="s">
        <v>1405</v>
      </c>
    </row>
    <row r="704" ht="15.6" spans="1:2">
      <c r="A704" s="66" t="s">
        <v>1406</v>
      </c>
      <c r="B704" s="66" t="s">
        <v>1407</v>
      </c>
    </row>
    <row r="705" ht="15.6" spans="1:2">
      <c r="A705" s="66" t="s">
        <v>1408</v>
      </c>
      <c r="B705" s="66" t="s">
        <v>1409</v>
      </c>
    </row>
    <row r="706" ht="15.6" spans="1:2">
      <c r="A706" s="66" t="s">
        <v>1410</v>
      </c>
      <c r="B706" s="66" t="s">
        <v>1411</v>
      </c>
    </row>
    <row r="707" ht="15.6" spans="1:2">
      <c r="A707" s="66" t="s">
        <v>1412</v>
      </c>
      <c r="B707" s="66" t="s">
        <v>1413</v>
      </c>
    </row>
    <row r="708" ht="15.6" spans="1:2">
      <c r="A708" s="66" t="s">
        <v>1414</v>
      </c>
      <c r="B708" s="66" t="s">
        <v>1415</v>
      </c>
    </row>
    <row r="709" ht="15.6" spans="1:2">
      <c r="A709" s="66" t="s">
        <v>1416</v>
      </c>
      <c r="B709" s="66" t="s">
        <v>1417</v>
      </c>
    </row>
    <row r="710" ht="15.6" spans="1:2">
      <c r="A710" s="66" t="s">
        <v>1418</v>
      </c>
      <c r="B710" s="66" t="s">
        <v>1419</v>
      </c>
    </row>
    <row r="711" ht="15.6" spans="1:2">
      <c r="A711" s="66" t="s">
        <v>1420</v>
      </c>
      <c r="B711" s="66" t="s">
        <v>1421</v>
      </c>
    </row>
    <row r="712" ht="15.6" spans="1:2">
      <c r="A712" s="66" t="s">
        <v>1422</v>
      </c>
      <c r="B712" s="66" t="s">
        <v>1423</v>
      </c>
    </row>
    <row r="713" ht="15.6" spans="1:2">
      <c r="A713" s="66" t="s">
        <v>1424</v>
      </c>
      <c r="B713" s="66" t="s">
        <v>1425</v>
      </c>
    </row>
    <row r="714" ht="15.6" spans="1:2">
      <c r="A714" s="66" t="s">
        <v>1426</v>
      </c>
      <c r="B714" s="66" t="s">
        <v>1427</v>
      </c>
    </row>
    <row r="715" ht="15.6" spans="1:2">
      <c r="A715" s="66" t="s">
        <v>1428</v>
      </c>
      <c r="B715" s="66" t="s">
        <v>1429</v>
      </c>
    </row>
    <row r="716" ht="15.6" spans="1:2">
      <c r="A716" s="66" t="s">
        <v>1430</v>
      </c>
      <c r="B716" s="66" t="s">
        <v>1431</v>
      </c>
    </row>
    <row r="717" ht="15.6" spans="1:2">
      <c r="A717" s="66" t="s">
        <v>1432</v>
      </c>
      <c r="B717" s="66" t="s">
        <v>1433</v>
      </c>
    </row>
    <row r="718" ht="15.6" spans="1:2">
      <c r="A718" s="66" t="s">
        <v>1434</v>
      </c>
      <c r="B718" s="66" t="s">
        <v>1435</v>
      </c>
    </row>
    <row r="719" ht="15.6" spans="1:2">
      <c r="A719" s="66" t="s">
        <v>1436</v>
      </c>
      <c r="B719" s="66" t="s">
        <v>1437</v>
      </c>
    </row>
    <row r="720" ht="15.6" spans="1:2">
      <c r="A720" s="66" t="s">
        <v>1438</v>
      </c>
      <c r="B720" s="66" t="s">
        <v>1439</v>
      </c>
    </row>
    <row r="721" ht="15.6" spans="1:2">
      <c r="A721" s="66" t="s">
        <v>1440</v>
      </c>
      <c r="B721" s="66" t="s">
        <v>1441</v>
      </c>
    </row>
    <row r="722" ht="15.6" spans="1:2">
      <c r="A722" s="66" t="s">
        <v>1442</v>
      </c>
      <c r="B722" s="66" t="s">
        <v>1443</v>
      </c>
    </row>
    <row r="723" ht="15.6" spans="1:2">
      <c r="A723" s="66" t="s">
        <v>1444</v>
      </c>
      <c r="B723" s="66" t="s">
        <v>1445</v>
      </c>
    </row>
    <row r="724" ht="15.6" spans="1:2">
      <c r="A724" s="66" t="s">
        <v>1446</v>
      </c>
      <c r="B724" s="66" t="s">
        <v>1447</v>
      </c>
    </row>
    <row r="725" ht="15.6" spans="1:2">
      <c r="A725" s="66" t="s">
        <v>1448</v>
      </c>
      <c r="B725" s="66" t="s">
        <v>1449</v>
      </c>
    </row>
    <row r="726" ht="15.6" spans="1:2">
      <c r="A726" s="66" t="s">
        <v>1450</v>
      </c>
      <c r="B726" s="66" t="s">
        <v>1451</v>
      </c>
    </row>
    <row r="727" ht="15.6" spans="1:2">
      <c r="A727" s="66" t="s">
        <v>1452</v>
      </c>
      <c r="B727" s="66" t="s">
        <v>1453</v>
      </c>
    </row>
    <row r="728" ht="15.6" spans="1:2">
      <c r="A728" s="66" t="s">
        <v>1454</v>
      </c>
      <c r="B728" s="66" t="s">
        <v>1455</v>
      </c>
    </row>
    <row r="729" ht="15.6" spans="1:2">
      <c r="A729" s="66" t="s">
        <v>1456</v>
      </c>
      <c r="B729" s="66" t="s">
        <v>1457</v>
      </c>
    </row>
    <row r="730" ht="15.6" spans="1:2">
      <c r="A730" s="66" t="s">
        <v>1458</v>
      </c>
      <c r="B730" s="66" t="s">
        <v>1459</v>
      </c>
    </row>
    <row r="731" ht="15.6" spans="1:2">
      <c r="A731" s="66" t="s">
        <v>1460</v>
      </c>
      <c r="B731" s="66" t="s">
        <v>1461</v>
      </c>
    </row>
    <row r="732" ht="15.6" spans="1:2">
      <c r="A732" s="66" t="s">
        <v>1462</v>
      </c>
      <c r="B732" s="66" t="s">
        <v>1463</v>
      </c>
    </row>
    <row r="733" ht="15.6" spans="1:2">
      <c r="A733" s="66" t="s">
        <v>1464</v>
      </c>
      <c r="B733" s="66" t="s">
        <v>1465</v>
      </c>
    </row>
    <row r="734" ht="15.6" spans="1:2">
      <c r="A734" s="66" t="s">
        <v>1466</v>
      </c>
      <c r="B734" s="66" t="s">
        <v>1467</v>
      </c>
    </row>
    <row r="735" ht="15.6" spans="1:2">
      <c r="A735" s="66" t="s">
        <v>1468</v>
      </c>
      <c r="B735" s="66" t="s">
        <v>1469</v>
      </c>
    </row>
    <row r="736" ht="15.6" spans="1:2">
      <c r="A736" s="66" t="s">
        <v>1470</v>
      </c>
      <c r="B736" s="66" t="s">
        <v>1471</v>
      </c>
    </row>
    <row r="737" ht="15.6" spans="1:2">
      <c r="A737" s="66" t="s">
        <v>1472</v>
      </c>
      <c r="B737" s="66" t="s">
        <v>1473</v>
      </c>
    </row>
    <row r="738" ht="15.6" spans="1:2">
      <c r="A738" s="66" t="s">
        <v>1474</v>
      </c>
      <c r="B738" s="66" t="s">
        <v>1475</v>
      </c>
    </row>
    <row r="739" ht="15.6" spans="1:2">
      <c r="A739" s="66" t="s">
        <v>1476</v>
      </c>
      <c r="B739" s="66" t="s">
        <v>1477</v>
      </c>
    </row>
    <row r="740" ht="15.6" spans="1:2">
      <c r="A740" s="66" t="s">
        <v>1478</v>
      </c>
      <c r="B740" s="66" t="s">
        <v>1479</v>
      </c>
    </row>
    <row r="741" ht="15.6" spans="1:2">
      <c r="A741" s="66" t="s">
        <v>1480</v>
      </c>
      <c r="B741" s="66" t="s">
        <v>1481</v>
      </c>
    </row>
    <row r="742" ht="15.6" spans="1:2">
      <c r="A742" s="66" t="s">
        <v>1482</v>
      </c>
      <c r="B742" s="66" t="s">
        <v>1483</v>
      </c>
    </row>
    <row r="743" ht="15.6" spans="1:2">
      <c r="A743" s="66" t="s">
        <v>1484</v>
      </c>
      <c r="B743" s="66" t="s">
        <v>1485</v>
      </c>
    </row>
    <row r="744" ht="15.6" spans="1:2">
      <c r="A744" s="66" t="s">
        <v>1486</v>
      </c>
      <c r="B744" s="66" t="s">
        <v>1487</v>
      </c>
    </row>
    <row r="745" ht="15.6" spans="1:2">
      <c r="A745" s="66" t="s">
        <v>1488</v>
      </c>
      <c r="B745" s="66" t="s">
        <v>1489</v>
      </c>
    </row>
    <row r="746" ht="15.6" spans="1:2">
      <c r="A746" s="66" t="s">
        <v>1490</v>
      </c>
      <c r="B746" s="66" t="s">
        <v>1491</v>
      </c>
    </row>
    <row r="747" ht="15.6" spans="1:2">
      <c r="A747" s="66" t="s">
        <v>1492</v>
      </c>
      <c r="B747" s="66" t="s">
        <v>1493</v>
      </c>
    </row>
    <row r="748" ht="15.6" spans="1:2">
      <c r="A748" s="66" t="s">
        <v>1494</v>
      </c>
      <c r="B748" s="66" t="s">
        <v>1495</v>
      </c>
    </row>
    <row r="749" ht="15.6" spans="1:2">
      <c r="A749" s="66" t="s">
        <v>1496</v>
      </c>
      <c r="B749" s="66" t="s">
        <v>1497</v>
      </c>
    </row>
    <row r="750" ht="15.6" spans="1:2">
      <c r="A750" s="66" t="s">
        <v>1498</v>
      </c>
      <c r="B750" s="66" t="s">
        <v>1499</v>
      </c>
    </row>
    <row r="751" ht="15.6" spans="1:2">
      <c r="A751" s="66" t="s">
        <v>1500</v>
      </c>
      <c r="B751" s="66" t="s">
        <v>1501</v>
      </c>
    </row>
    <row r="752" ht="15.6" spans="1:2">
      <c r="A752" s="66" t="s">
        <v>1502</v>
      </c>
      <c r="B752" s="66" t="s">
        <v>1503</v>
      </c>
    </row>
    <row r="753" ht="15.6" spans="1:2">
      <c r="A753" s="66" t="s">
        <v>1504</v>
      </c>
      <c r="B753" s="66" t="s">
        <v>1505</v>
      </c>
    </row>
    <row r="754" ht="15.6" spans="1:2">
      <c r="A754" s="66" t="s">
        <v>1506</v>
      </c>
      <c r="B754" s="66" t="s">
        <v>1507</v>
      </c>
    </row>
    <row r="755" ht="15.6" spans="1:2">
      <c r="A755" s="66" t="s">
        <v>1508</v>
      </c>
      <c r="B755" s="66" t="s">
        <v>1509</v>
      </c>
    </row>
    <row r="756" ht="15.6" spans="1:2">
      <c r="A756" s="66" t="s">
        <v>1510</v>
      </c>
      <c r="B756" s="66" t="s">
        <v>1511</v>
      </c>
    </row>
    <row r="757" ht="15.6" spans="1:2">
      <c r="A757" s="66" t="s">
        <v>1512</v>
      </c>
      <c r="B757" s="66" t="s">
        <v>1513</v>
      </c>
    </row>
    <row r="758" ht="15.6" spans="1:2">
      <c r="A758" s="66" t="s">
        <v>1514</v>
      </c>
      <c r="B758" s="66" t="s">
        <v>1515</v>
      </c>
    </row>
    <row r="759" ht="15.6" spans="1:2">
      <c r="A759" s="66" t="s">
        <v>1516</v>
      </c>
      <c r="B759" s="66" t="s">
        <v>1517</v>
      </c>
    </row>
    <row r="760" ht="15.6" spans="1:2">
      <c r="A760" s="66" t="s">
        <v>1518</v>
      </c>
      <c r="B760" s="66" t="s">
        <v>1519</v>
      </c>
    </row>
    <row r="761" ht="15.6" spans="1:2">
      <c r="A761" s="66" t="s">
        <v>1520</v>
      </c>
      <c r="B761" s="66" t="s">
        <v>1521</v>
      </c>
    </row>
    <row r="762" ht="15.6" spans="1:2">
      <c r="A762" s="66" t="s">
        <v>1522</v>
      </c>
      <c r="B762" s="66" t="s">
        <v>1523</v>
      </c>
    </row>
    <row r="763" ht="15.6" spans="1:2">
      <c r="A763" s="66" t="s">
        <v>1524</v>
      </c>
      <c r="B763" s="66" t="s">
        <v>1525</v>
      </c>
    </row>
    <row r="764" ht="15.6" spans="1:2">
      <c r="A764" s="66" t="s">
        <v>1526</v>
      </c>
      <c r="B764" s="66" t="s">
        <v>1527</v>
      </c>
    </row>
    <row r="765" ht="15.6" spans="1:2">
      <c r="A765" s="66" t="s">
        <v>1528</v>
      </c>
      <c r="B765" s="66" t="s">
        <v>1529</v>
      </c>
    </row>
    <row r="766" ht="15.6" spans="1:2">
      <c r="A766" s="66" t="s">
        <v>1530</v>
      </c>
      <c r="B766" s="66" t="s">
        <v>1531</v>
      </c>
    </row>
    <row r="767" ht="15.6" spans="1:2">
      <c r="A767" s="66" t="s">
        <v>1532</v>
      </c>
      <c r="B767" s="66" t="s">
        <v>1533</v>
      </c>
    </row>
    <row r="768" ht="15.6" spans="1:2">
      <c r="A768" s="66" t="s">
        <v>1534</v>
      </c>
      <c r="B768" s="66" t="s">
        <v>1535</v>
      </c>
    </row>
    <row r="769" ht="15.6" spans="1:2">
      <c r="A769" s="66" t="s">
        <v>1536</v>
      </c>
      <c r="B769" s="66" t="s">
        <v>1537</v>
      </c>
    </row>
    <row r="770" ht="15.6" spans="1:2">
      <c r="A770" s="66" t="s">
        <v>1538</v>
      </c>
      <c r="B770" s="66" t="s">
        <v>1539</v>
      </c>
    </row>
    <row r="771" ht="15.6" spans="1:2">
      <c r="A771" s="66" t="s">
        <v>1540</v>
      </c>
      <c r="B771" s="66" t="s">
        <v>1541</v>
      </c>
    </row>
    <row r="772" ht="15.6" spans="1:2">
      <c r="A772" s="66" t="s">
        <v>1542</v>
      </c>
      <c r="B772" s="66" t="s">
        <v>1543</v>
      </c>
    </row>
    <row r="773" ht="15.6" spans="1:2">
      <c r="A773" s="66" t="s">
        <v>1544</v>
      </c>
      <c r="B773" s="66" t="s">
        <v>1545</v>
      </c>
    </row>
    <row r="774" ht="15.6" spans="1:2">
      <c r="A774" s="66" t="s">
        <v>1546</v>
      </c>
      <c r="B774" s="66" t="s">
        <v>1547</v>
      </c>
    </row>
    <row r="775" ht="15.6" spans="1:2">
      <c r="A775" s="66" t="s">
        <v>1548</v>
      </c>
      <c r="B775" s="66" t="s">
        <v>1549</v>
      </c>
    </row>
    <row r="776" ht="15.6" spans="1:2">
      <c r="A776" s="66" t="s">
        <v>1550</v>
      </c>
      <c r="B776" s="66" t="s">
        <v>1551</v>
      </c>
    </row>
    <row r="777" ht="15.6" spans="1:2">
      <c r="A777" s="66" t="s">
        <v>1552</v>
      </c>
      <c r="B777" s="66" t="s">
        <v>1553</v>
      </c>
    </row>
    <row r="778" ht="15.6" spans="1:2">
      <c r="A778" s="66" t="s">
        <v>1554</v>
      </c>
      <c r="B778" s="66" t="s">
        <v>1555</v>
      </c>
    </row>
    <row r="779" ht="15.6" spans="1:2">
      <c r="A779" s="66" t="s">
        <v>1556</v>
      </c>
      <c r="B779" s="66" t="s">
        <v>1557</v>
      </c>
    </row>
    <row r="780" ht="15.6" spans="1:2">
      <c r="A780" s="66" t="s">
        <v>1558</v>
      </c>
      <c r="B780" s="66" t="s">
        <v>1559</v>
      </c>
    </row>
    <row r="781" ht="15.6" spans="1:2">
      <c r="A781" s="66" t="s">
        <v>1560</v>
      </c>
      <c r="B781" s="66" t="s">
        <v>1561</v>
      </c>
    </row>
    <row r="782" ht="15.6" spans="1:2">
      <c r="A782" s="66" t="s">
        <v>1562</v>
      </c>
      <c r="B782" s="66" t="s">
        <v>1563</v>
      </c>
    </row>
    <row r="783" ht="15.6" spans="1:2">
      <c r="A783" s="66" t="s">
        <v>1564</v>
      </c>
      <c r="B783" s="66" t="s">
        <v>1565</v>
      </c>
    </row>
    <row r="784" ht="15.6" spans="1:2">
      <c r="A784" s="66" t="s">
        <v>1566</v>
      </c>
      <c r="B784" s="66" t="s">
        <v>1567</v>
      </c>
    </row>
    <row r="785" ht="15.6" spans="1:2">
      <c r="A785" s="66" t="s">
        <v>1568</v>
      </c>
      <c r="B785" s="66" t="s">
        <v>1569</v>
      </c>
    </row>
    <row r="786" ht="15.6" spans="1:2">
      <c r="A786" s="66" t="s">
        <v>1570</v>
      </c>
      <c r="B786" s="66" t="s">
        <v>1571</v>
      </c>
    </row>
    <row r="787" ht="15.6" spans="1:2">
      <c r="A787" s="66" t="s">
        <v>1572</v>
      </c>
      <c r="B787" s="66" t="s">
        <v>1573</v>
      </c>
    </row>
    <row r="788" ht="15.6" spans="1:2">
      <c r="A788" s="66" t="s">
        <v>1574</v>
      </c>
      <c r="B788" s="66" t="s">
        <v>1575</v>
      </c>
    </row>
    <row r="789" ht="15.6" spans="1:2">
      <c r="A789" s="66" t="s">
        <v>1576</v>
      </c>
      <c r="B789" s="66" t="s">
        <v>1577</v>
      </c>
    </row>
    <row r="790" ht="15.6" spans="1:2">
      <c r="A790" s="66" t="s">
        <v>1578</v>
      </c>
      <c r="B790" s="66" t="s">
        <v>1579</v>
      </c>
    </row>
    <row r="791" ht="15.6" spans="1:2">
      <c r="A791" s="66" t="s">
        <v>1580</v>
      </c>
      <c r="B791" s="66" t="s">
        <v>1581</v>
      </c>
    </row>
    <row r="792" ht="15.6" spans="1:2">
      <c r="A792" s="66" t="s">
        <v>1582</v>
      </c>
      <c r="B792" s="66" t="s">
        <v>1583</v>
      </c>
    </row>
    <row r="793" ht="15.6" spans="1:2">
      <c r="A793" s="66" t="s">
        <v>1584</v>
      </c>
      <c r="B793" s="66" t="s">
        <v>1585</v>
      </c>
    </row>
    <row r="794" ht="15.6" spans="1:2">
      <c r="A794" s="66" t="s">
        <v>1586</v>
      </c>
      <c r="B794" s="66" t="s">
        <v>1587</v>
      </c>
    </row>
    <row r="795" ht="15.6" spans="1:2">
      <c r="A795" s="66" t="s">
        <v>1588</v>
      </c>
      <c r="B795" s="66" t="s">
        <v>1589</v>
      </c>
    </row>
    <row r="796" ht="15.6" spans="1:2">
      <c r="A796" s="66" t="s">
        <v>1590</v>
      </c>
      <c r="B796" s="66" t="s">
        <v>1591</v>
      </c>
    </row>
    <row r="797" ht="15.6" spans="1:2">
      <c r="A797" s="66" t="s">
        <v>1592</v>
      </c>
      <c r="B797" s="66" t="s">
        <v>1593</v>
      </c>
    </row>
    <row r="798" ht="15.6" spans="1:2">
      <c r="A798" s="66" t="s">
        <v>1594</v>
      </c>
      <c r="B798" s="66" t="s">
        <v>1595</v>
      </c>
    </row>
    <row r="799" ht="15.6" spans="1:2">
      <c r="A799" s="66" t="s">
        <v>1596</v>
      </c>
      <c r="B799" s="66" t="s">
        <v>1597</v>
      </c>
    </row>
    <row r="800" ht="15.6" spans="1:2">
      <c r="A800" s="66" t="s">
        <v>1598</v>
      </c>
      <c r="B800" s="66" t="s">
        <v>1599</v>
      </c>
    </row>
    <row r="801" ht="15.6" spans="1:2">
      <c r="A801" s="66" t="s">
        <v>1600</v>
      </c>
      <c r="B801" s="66" t="s">
        <v>1601</v>
      </c>
    </row>
    <row r="802" ht="15.6" spans="1:2">
      <c r="A802" s="66" t="s">
        <v>1602</v>
      </c>
      <c r="B802" s="66" t="s">
        <v>1603</v>
      </c>
    </row>
    <row r="803" ht="15.6" spans="1:2">
      <c r="A803" s="66" t="s">
        <v>1604</v>
      </c>
      <c r="B803" s="66" t="s">
        <v>1605</v>
      </c>
    </row>
    <row r="804" ht="15.6" spans="1:2">
      <c r="A804" s="66" t="s">
        <v>1606</v>
      </c>
      <c r="B804" s="66" t="s">
        <v>1607</v>
      </c>
    </row>
    <row r="805" ht="15.6" spans="1:2">
      <c r="A805" s="66" t="s">
        <v>1608</v>
      </c>
      <c r="B805" s="66" t="s">
        <v>1609</v>
      </c>
    </row>
    <row r="806" ht="15.6" spans="1:2">
      <c r="A806" s="66" t="s">
        <v>1610</v>
      </c>
      <c r="B806" s="66" t="s">
        <v>1611</v>
      </c>
    </row>
    <row r="807" ht="15.6" spans="1:2">
      <c r="A807" s="66" t="s">
        <v>1612</v>
      </c>
      <c r="B807" s="66" t="s">
        <v>1613</v>
      </c>
    </row>
    <row r="808" ht="15.6" spans="1:2">
      <c r="A808" s="66" t="s">
        <v>1614</v>
      </c>
      <c r="B808" s="66" t="s">
        <v>1615</v>
      </c>
    </row>
    <row r="809" ht="15.6" spans="1:2">
      <c r="A809" s="66" t="s">
        <v>1616</v>
      </c>
      <c r="B809" s="66" t="s">
        <v>1617</v>
      </c>
    </row>
    <row r="810" ht="15.6" spans="1:2">
      <c r="A810" s="66" t="s">
        <v>1618</v>
      </c>
      <c r="B810" s="66" t="s">
        <v>1619</v>
      </c>
    </row>
    <row r="811" ht="15.6" spans="1:2">
      <c r="A811" s="66" t="s">
        <v>1620</v>
      </c>
      <c r="B811" s="66" t="s">
        <v>1621</v>
      </c>
    </row>
    <row r="812" ht="15.6" spans="1:2">
      <c r="A812" s="66" t="s">
        <v>1622</v>
      </c>
      <c r="B812" s="66" t="s">
        <v>1623</v>
      </c>
    </row>
    <row r="813" ht="15.6" spans="1:2">
      <c r="A813" s="66" t="s">
        <v>1624</v>
      </c>
      <c r="B813" s="66" t="s">
        <v>1625</v>
      </c>
    </row>
    <row r="814" ht="15.6" spans="1:2">
      <c r="A814" s="66" t="s">
        <v>1626</v>
      </c>
      <c r="B814" s="66" t="s">
        <v>1627</v>
      </c>
    </row>
    <row r="815" ht="15.6" spans="1:2">
      <c r="A815" s="66" t="s">
        <v>1628</v>
      </c>
      <c r="B815" s="66" t="s">
        <v>1629</v>
      </c>
    </row>
    <row r="816" ht="15.6" spans="1:2">
      <c r="A816" s="66" t="s">
        <v>1630</v>
      </c>
      <c r="B816" s="66" t="s">
        <v>1631</v>
      </c>
    </row>
    <row r="817" ht="15.6" spans="1:2">
      <c r="A817" s="66" t="s">
        <v>1632</v>
      </c>
      <c r="B817" s="66" t="s">
        <v>1633</v>
      </c>
    </row>
    <row r="818" ht="15.6" spans="1:2">
      <c r="A818" s="66" t="s">
        <v>1634</v>
      </c>
      <c r="B818" s="66" t="s">
        <v>1635</v>
      </c>
    </row>
    <row r="819" ht="15.6" spans="1:2">
      <c r="A819" s="66" t="s">
        <v>1636</v>
      </c>
      <c r="B819" s="66" t="s">
        <v>1637</v>
      </c>
    </row>
    <row r="820" ht="15.6" spans="1:2">
      <c r="A820" s="66" t="s">
        <v>1638</v>
      </c>
      <c r="B820" s="66" t="s">
        <v>1639</v>
      </c>
    </row>
    <row r="821" ht="15.6" spans="1:2">
      <c r="A821" s="66" t="s">
        <v>1640</v>
      </c>
      <c r="B821" s="66" t="s">
        <v>1641</v>
      </c>
    </row>
    <row r="822" ht="15.6" spans="1:2">
      <c r="A822" s="66" t="s">
        <v>1642</v>
      </c>
      <c r="B822" s="66" t="s">
        <v>1643</v>
      </c>
    </row>
    <row r="823" ht="15.6" spans="1:2">
      <c r="A823" s="66" t="s">
        <v>1644</v>
      </c>
      <c r="B823" s="66" t="s">
        <v>1645</v>
      </c>
    </row>
    <row r="824" ht="15.6" spans="1:2">
      <c r="A824" s="66" t="s">
        <v>1646</v>
      </c>
      <c r="B824" s="66" t="s">
        <v>1647</v>
      </c>
    </row>
    <row r="825" ht="15.6" spans="1:2">
      <c r="A825" s="66" t="s">
        <v>1648</v>
      </c>
      <c r="B825" s="66" t="s">
        <v>1649</v>
      </c>
    </row>
    <row r="826" ht="15.6" spans="1:2">
      <c r="A826" s="66" t="s">
        <v>1650</v>
      </c>
      <c r="B826" s="66" t="s">
        <v>1651</v>
      </c>
    </row>
    <row r="827" ht="15.6" spans="1:2">
      <c r="A827" s="66" t="s">
        <v>1652</v>
      </c>
      <c r="B827" s="66" t="s">
        <v>1653</v>
      </c>
    </row>
    <row r="828" ht="15.6" spans="1:2">
      <c r="A828" s="66" t="s">
        <v>1654</v>
      </c>
      <c r="B828" s="66" t="s">
        <v>1655</v>
      </c>
    </row>
    <row r="829" ht="15.6" spans="1:2">
      <c r="A829" s="66" t="s">
        <v>1656</v>
      </c>
      <c r="B829" s="66" t="s">
        <v>1657</v>
      </c>
    </row>
    <row r="830" ht="15.6" spans="1:2">
      <c r="A830" s="66" t="s">
        <v>1658</v>
      </c>
      <c r="B830" s="66" t="s">
        <v>1659</v>
      </c>
    </row>
    <row r="831" ht="15.6" spans="1:2">
      <c r="A831" s="66" t="s">
        <v>1660</v>
      </c>
      <c r="B831" s="66" t="s">
        <v>1661</v>
      </c>
    </row>
    <row r="832" ht="15.6" spans="1:2">
      <c r="A832" s="66" t="s">
        <v>1662</v>
      </c>
      <c r="B832" s="66" t="s">
        <v>1663</v>
      </c>
    </row>
    <row r="833" ht="15.6" spans="1:2">
      <c r="A833" s="66" t="s">
        <v>1664</v>
      </c>
      <c r="B833" s="66" t="s">
        <v>1665</v>
      </c>
    </row>
    <row r="834" ht="15.6" spans="1:2">
      <c r="A834" s="66" t="s">
        <v>1666</v>
      </c>
      <c r="B834" s="66" t="s">
        <v>1667</v>
      </c>
    </row>
    <row r="835" ht="15.6" spans="1:2">
      <c r="A835" s="66" t="s">
        <v>1668</v>
      </c>
      <c r="B835" s="66" t="s">
        <v>1669</v>
      </c>
    </row>
    <row r="836" ht="15.6" spans="1:2">
      <c r="A836" s="66" t="s">
        <v>1670</v>
      </c>
      <c r="B836" s="66" t="s">
        <v>1671</v>
      </c>
    </row>
    <row r="837" ht="15.6" spans="1:2">
      <c r="A837" s="66" t="s">
        <v>1672</v>
      </c>
      <c r="B837" s="66" t="s">
        <v>1673</v>
      </c>
    </row>
    <row r="838" ht="15.6" spans="1:2">
      <c r="A838" s="66" t="s">
        <v>1674</v>
      </c>
      <c r="B838" s="66" t="s">
        <v>1675</v>
      </c>
    </row>
    <row r="839" ht="15.6" spans="1:2">
      <c r="A839" s="66" t="s">
        <v>1676</v>
      </c>
      <c r="B839" s="66" t="s">
        <v>1677</v>
      </c>
    </row>
    <row r="840" ht="15.6" spans="1:2">
      <c r="A840" s="66" t="s">
        <v>1678</v>
      </c>
      <c r="B840" s="66" t="s">
        <v>1679</v>
      </c>
    </row>
    <row r="841" ht="15.6" spans="1:2">
      <c r="A841" s="66" t="s">
        <v>1680</v>
      </c>
      <c r="B841" s="66" t="s">
        <v>1681</v>
      </c>
    </row>
    <row r="842" ht="15.6" spans="1:2">
      <c r="A842" s="66" t="s">
        <v>1682</v>
      </c>
      <c r="B842" s="66" t="s">
        <v>1683</v>
      </c>
    </row>
    <row r="843" ht="15.6" spans="1:2">
      <c r="A843" s="66" t="s">
        <v>1684</v>
      </c>
      <c r="B843" s="66" t="s">
        <v>1685</v>
      </c>
    </row>
    <row r="844" ht="15.6" spans="1:2">
      <c r="A844" s="66" t="s">
        <v>1686</v>
      </c>
      <c r="B844" s="66" t="s">
        <v>1687</v>
      </c>
    </row>
    <row r="845" ht="15.6" spans="1:2">
      <c r="A845" s="66" t="s">
        <v>1688</v>
      </c>
      <c r="B845" s="66" t="s">
        <v>1689</v>
      </c>
    </row>
    <row r="846" ht="15.6" spans="1:2">
      <c r="A846" s="66" t="s">
        <v>1690</v>
      </c>
      <c r="B846" s="66" t="s">
        <v>1691</v>
      </c>
    </row>
    <row r="847" ht="15.6" spans="1:2">
      <c r="A847" s="66" t="s">
        <v>1692</v>
      </c>
      <c r="B847" s="66" t="s">
        <v>1693</v>
      </c>
    </row>
    <row r="848" ht="15.6" spans="1:2">
      <c r="A848" s="66" t="s">
        <v>1694</v>
      </c>
      <c r="B848" s="66" t="s">
        <v>1695</v>
      </c>
    </row>
    <row r="849" ht="15.6" spans="1:2">
      <c r="A849" s="66" t="s">
        <v>1696</v>
      </c>
      <c r="B849" s="66" t="s">
        <v>1697</v>
      </c>
    </row>
    <row r="850" ht="15.6" spans="1:2">
      <c r="A850" s="66" t="s">
        <v>1698</v>
      </c>
      <c r="B850" s="66" t="s">
        <v>1699</v>
      </c>
    </row>
    <row r="851" ht="15.6" spans="1:2">
      <c r="A851" s="66" t="s">
        <v>1700</v>
      </c>
      <c r="B851" s="66" t="s">
        <v>1701</v>
      </c>
    </row>
    <row r="852" ht="15.6" spans="1:2">
      <c r="A852" s="66" t="s">
        <v>1702</v>
      </c>
      <c r="B852" s="66" t="s">
        <v>1703</v>
      </c>
    </row>
    <row r="853" ht="15.6" spans="1:2">
      <c r="A853" s="66" t="s">
        <v>1704</v>
      </c>
      <c r="B853" s="66" t="s">
        <v>1705</v>
      </c>
    </row>
    <row r="854" ht="15.6" spans="1:2">
      <c r="A854" s="66" t="s">
        <v>1706</v>
      </c>
      <c r="B854" s="66" t="s">
        <v>1707</v>
      </c>
    </row>
    <row r="855" ht="15.6" spans="1:2">
      <c r="A855" s="66" t="s">
        <v>1708</v>
      </c>
      <c r="B855" s="66" t="s">
        <v>1709</v>
      </c>
    </row>
    <row r="856" ht="15.6" spans="1:2">
      <c r="A856" s="66" t="s">
        <v>1710</v>
      </c>
      <c r="B856" s="66" t="s">
        <v>1711</v>
      </c>
    </row>
    <row r="857" ht="15.6" spans="1:2">
      <c r="A857" s="66" t="s">
        <v>1712</v>
      </c>
      <c r="B857" s="66" t="s">
        <v>1713</v>
      </c>
    </row>
    <row r="858" ht="15.6" spans="1:2">
      <c r="A858" s="66" t="s">
        <v>1714</v>
      </c>
      <c r="B858" s="66" t="s">
        <v>1715</v>
      </c>
    </row>
    <row r="859" ht="15.6" spans="1:2">
      <c r="A859" s="66" t="s">
        <v>1716</v>
      </c>
      <c r="B859" s="66" t="s">
        <v>1717</v>
      </c>
    </row>
    <row r="860" ht="15.6" spans="1:2">
      <c r="A860" s="66" t="s">
        <v>1718</v>
      </c>
      <c r="B860" s="66" t="s">
        <v>1719</v>
      </c>
    </row>
    <row r="861" ht="15.6" spans="1:2">
      <c r="A861" s="66" t="s">
        <v>1720</v>
      </c>
      <c r="B861" s="66" t="s">
        <v>1721</v>
      </c>
    </row>
    <row r="862" ht="15.6" spans="1:2">
      <c r="A862" s="66" t="s">
        <v>1722</v>
      </c>
      <c r="B862" s="66" t="s">
        <v>1723</v>
      </c>
    </row>
    <row r="863" ht="15.6" spans="1:2">
      <c r="A863" s="66" t="s">
        <v>1724</v>
      </c>
      <c r="B863" s="66" t="s">
        <v>1725</v>
      </c>
    </row>
    <row r="864" ht="15.6" spans="1:2">
      <c r="A864" s="66" t="s">
        <v>1726</v>
      </c>
      <c r="B864" s="66" t="s">
        <v>1727</v>
      </c>
    </row>
    <row r="865" ht="15.6" spans="1:2">
      <c r="A865" s="66" t="s">
        <v>1728</v>
      </c>
      <c r="B865" s="66" t="s">
        <v>1729</v>
      </c>
    </row>
    <row r="866" ht="15.6" spans="1:2">
      <c r="A866" s="66" t="s">
        <v>1730</v>
      </c>
      <c r="B866" s="66" t="s">
        <v>1731</v>
      </c>
    </row>
    <row r="867" ht="15.6" spans="1:2">
      <c r="A867" s="66" t="s">
        <v>1732</v>
      </c>
      <c r="B867" s="66" t="s">
        <v>1733</v>
      </c>
    </row>
    <row r="868" ht="15.6" spans="1:2">
      <c r="A868" s="66" t="s">
        <v>1734</v>
      </c>
      <c r="B868" s="66" t="s">
        <v>1735</v>
      </c>
    </row>
    <row r="869" ht="15.6" spans="1:2">
      <c r="A869" s="66" t="s">
        <v>1736</v>
      </c>
      <c r="B869" s="66" t="s">
        <v>1737</v>
      </c>
    </row>
    <row r="870" ht="15.6" spans="1:2">
      <c r="A870" s="66" t="s">
        <v>1738</v>
      </c>
      <c r="B870" s="66" t="s">
        <v>1739</v>
      </c>
    </row>
    <row r="871" ht="15.6" spans="1:2">
      <c r="A871" s="66" t="s">
        <v>1740</v>
      </c>
      <c r="B871" s="66" t="s">
        <v>1741</v>
      </c>
    </row>
    <row r="872" ht="15.6" spans="1:2">
      <c r="A872" s="66" t="s">
        <v>1742</v>
      </c>
      <c r="B872" s="66" t="s">
        <v>1743</v>
      </c>
    </row>
    <row r="873" ht="15.6" spans="1:2">
      <c r="A873" s="66" t="s">
        <v>1744</v>
      </c>
      <c r="B873" s="66" t="s">
        <v>1745</v>
      </c>
    </row>
    <row r="874" ht="15.6" spans="1:2">
      <c r="A874" s="66" t="s">
        <v>1746</v>
      </c>
      <c r="B874" s="66" t="s">
        <v>1747</v>
      </c>
    </row>
    <row r="875" ht="15.6" spans="1:2">
      <c r="A875" s="66" t="s">
        <v>1748</v>
      </c>
      <c r="B875" s="66" t="s">
        <v>1749</v>
      </c>
    </row>
    <row r="876" ht="15.6" spans="1:2">
      <c r="A876" s="66" t="s">
        <v>1750</v>
      </c>
      <c r="B876" s="66" t="s">
        <v>1751</v>
      </c>
    </row>
    <row r="877" ht="15.6" spans="1:2">
      <c r="A877" s="66" t="s">
        <v>1752</v>
      </c>
      <c r="B877" s="66" t="s">
        <v>1753</v>
      </c>
    </row>
    <row r="878" ht="15.6" spans="1:2">
      <c r="A878" s="66" t="s">
        <v>1754</v>
      </c>
      <c r="B878" s="66" t="s">
        <v>1755</v>
      </c>
    </row>
    <row r="879" ht="15.6" spans="1:2">
      <c r="A879" s="66" t="s">
        <v>1756</v>
      </c>
      <c r="B879" s="66" t="s">
        <v>1757</v>
      </c>
    </row>
    <row r="880" ht="15.6" spans="1:2">
      <c r="A880" s="66" t="s">
        <v>1758</v>
      </c>
      <c r="B880" s="66" t="s">
        <v>1759</v>
      </c>
    </row>
    <row r="881" ht="15.6" spans="1:2">
      <c r="A881" s="66" t="s">
        <v>1760</v>
      </c>
      <c r="B881" s="66" t="s">
        <v>1761</v>
      </c>
    </row>
    <row r="882" ht="15.6" spans="1:2">
      <c r="A882" s="66" t="s">
        <v>1762</v>
      </c>
      <c r="B882" s="66" t="s">
        <v>1763</v>
      </c>
    </row>
    <row r="883" ht="15.6" spans="1:2">
      <c r="A883" s="66" t="s">
        <v>1764</v>
      </c>
      <c r="B883" s="66" t="s">
        <v>1765</v>
      </c>
    </row>
    <row r="884" ht="15.6" spans="1:2">
      <c r="A884" s="66" t="s">
        <v>1766</v>
      </c>
      <c r="B884" s="66" t="s">
        <v>1767</v>
      </c>
    </row>
    <row r="885" ht="15.6" spans="1:2">
      <c r="A885" s="66" t="s">
        <v>1768</v>
      </c>
      <c r="B885" s="66" t="s">
        <v>1769</v>
      </c>
    </row>
    <row r="886" ht="15.6" spans="1:2">
      <c r="A886" s="66" t="s">
        <v>1770</v>
      </c>
      <c r="B886" s="66" t="s">
        <v>1771</v>
      </c>
    </row>
    <row r="887" ht="15.6" spans="1:2">
      <c r="A887" s="66" t="s">
        <v>1772</v>
      </c>
      <c r="B887" s="66" t="s">
        <v>1773</v>
      </c>
    </row>
    <row r="888" ht="15.6" spans="1:2">
      <c r="A888" s="66" t="s">
        <v>1774</v>
      </c>
      <c r="B888" s="66" t="s">
        <v>1775</v>
      </c>
    </row>
    <row r="889" ht="15.6" spans="1:2">
      <c r="A889" s="66" t="s">
        <v>1776</v>
      </c>
      <c r="B889" s="66" t="s">
        <v>1777</v>
      </c>
    </row>
    <row r="890" ht="15.6" spans="1:2">
      <c r="A890" s="66" t="s">
        <v>1778</v>
      </c>
      <c r="B890" s="66" t="s">
        <v>1779</v>
      </c>
    </row>
    <row r="891" ht="15.6" spans="1:2">
      <c r="A891" s="66" t="s">
        <v>1780</v>
      </c>
      <c r="B891" s="66" t="s">
        <v>1781</v>
      </c>
    </row>
    <row r="892" ht="15.6" spans="1:2">
      <c r="A892" s="66" t="s">
        <v>1782</v>
      </c>
      <c r="B892" s="66" t="s">
        <v>1783</v>
      </c>
    </row>
    <row r="893" ht="15.6" spans="1:2">
      <c r="A893" s="66" t="s">
        <v>1784</v>
      </c>
      <c r="B893" s="66" t="s">
        <v>1785</v>
      </c>
    </row>
    <row r="894" ht="15.6" spans="1:2">
      <c r="A894" s="66" t="s">
        <v>1786</v>
      </c>
      <c r="B894" s="66" t="s">
        <v>1787</v>
      </c>
    </row>
    <row r="895" ht="15.6" spans="1:2">
      <c r="A895" s="66" t="s">
        <v>1788</v>
      </c>
      <c r="B895" s="66" t="s">
        <v>1789</v>
      </c>
    </row>
    <row r="896" ht="15.6" spans="1:2">
      <c r="A896" s="66" t="s">
        <v>1790</v>
      </c>
      <c r="B896" s="66" t="s">
        <v>1791</v>
      </c>
    </row>
    <row r="897" ht="15.6" spans="1:2">
      <c r="A897" s="66" t="s">
        <v>1792</v>
      </c>
      <c r="B897" s="66" t="s">
        <v>1793</v>
      </c>
    </row>
    <row r="898" ht="15.6" spans="1:2">
      <c r="A898" s="66" t="s">
        <v>1794</v>
      </c>
      <c r="B898" s="66" t="s">
        <v>1795</v>
      </c>
    </row>
    <row r="899" ht="15.6" spans="1:2">
      <c r="A899" s="66" t="s">
        <v>1796</v>
      </c>
      <c r="B899" s="66" t="s">
        <v>1797</v>
      </c>
    </row>
    <row r="900" ht="15.6" spans="1:2">
      <c r="A900" s="66" t="s">
        <v>1798</v>
      </c>
      <c r="B900" s="66" t="s">
        <v>1799</v>
      </c>
    </row>
    <row r="901" ht="15.6" spans="1:2">
      <c r="A901" s="66" t="s">
        <v>1800</v>
      </c>
      <c r="B901" s="66" t="s">
        <v>1801</v>
      </c>
    </row>
    <row r="902" ht="15.6" spans="1:2">
      <c r="A902" s="66" t="s">
        <v>1802</v>
      </c>
      <c r="B902" s="66" t="s">
        <v>1803</v>
      </c>
    </row>
    <row r="903" ht="15.6" spans="1:2">
      <c r="A903" s="66" t="s">
        <v>1804</v>
      </c>
      <c r="B903" s="66" t="s">
        <v>1805</v>
      </c>
    </row>
    <row r="904" ht="15.6" spans="1:2">
      <c r="A904" s="66" t="s">
        <v>1806</v>
      </c>
      <c r="B904" s="66" t="s">
        <v>1807</v>
      </c>
    </row>
    <row r="905" ht="15.6" spans="1:2">
      <c r="A905" s="66" t="s">
        <v>1808</v>
      </c>
      <c r="B905" s="66" t="s">
        <v>1809</v>
      </c>
    </row>
    <row r="906" ht="15.6" spans="1:2">
      <c r="A906" s="66" t="s">
        <v>1810</v>
      </c>
      <c r="B906" s="66" t="s">
        <v>1811</v>
      </c>
    </row>
    <row r="907" ht="15.6" spans="1:2">
      <c r="A907" s="66" t="s">
        <v>1812</v>
      </c>
      <c r="B907" s="66" t="s">
        <v>1813</v>
      </c>
    </row>
    <row r="908" ht="15.6" spans="1:2">
      <c r="A908" s="66" t="s">
        <v>1814</v>
      </c>
      <c r="B908" s="66" t="s">
        <v>1815</v>
      </c>
    </row>
    <row r="909" ht="15.6" spans="1:2">
      <c r="A909" s="66" t="s">
        <v>1816</v>
      </c>
      <c r="B909" s="66" t="s">
        <v>1817</v>
      </c>
    </row>
    <row r="910" ht="15.6" spans="1:2">
      <c r="A910" s="66" t="s">
        <v>1818</v>
      </c>
      <c r="B910" s="66" t="s">
        <v>1819</v>
      </c>
    </row>
    <row r="911" ht="15.6" spans="1:2">
      <c r="A911" s="66" t="s">
        <v>1820</v>
      </c>
      <c r="B911" s="66" t="s">
        <v>1821</v>
      </c>
    </row>
    <row r="912" ht="15.6" spans="1:2">
      <c r="A912" s="66" t="s">
        <v>1822</v>
      </c>
      <c r="B912" s="66" t="s">
        <v>1823</v>
      </c>
    </row>
    <row r="913" ht="15.6" spans="1:2">
      <c r="A913" s="66" t="s">
        <v>1824</v>
      </c>
      <c r="B913" s="66" t="s">
        <v>1825</v>
      </c>
    </row>
    <row r="914" ht="15.6" spans="1:2">
      <c r="A914" s="66" t="s">
        <v>1826</v>
      </c>
      <c r="B914" s="66" t="s">
        <v>1827</v>
      </c>
    </row>
    <row r="915" ht="15.6" spans="1:2">
      <c r="A915" s="66" t="s">
        <v>1828</v>
      </c>
      <c r="B915" s="66" t="s">
        <v>1829</v>
      </c>
    </row>
    <row r="916" ht="15.6" spans="1:2">
      <c r="A916" s="66" t="s">
        <v>1830</v>
      </c>
      <c r="B916" s="66" t="s">
        <v>1831</v>
      </c>
    </row>
    <row r="917" ht="15.6" spans="1:2">
      <c r="A917" s="66" t="s">
        <v>1832</v>
      </c>
      <c r="B917" s="66" t="s">
        <v>1833</v>
      </c>
    </row>
    <row r="918" ht="15.6" spans="1:2">
      <c r="A918" s="66" t="s">
        <v>1834</v>
      </c>
      <c r="B918" s="66" t="s">
        <v>1835</v>
      </c>
    </row>
    <row r="919" ht="15.6" spans="1:2">
      <c r="A919" s="66" t="s">
        <v>1836</v>
      </c>
      <c r="B919" s="66" t="s">
        <v>1837</v>
      </c>
    </row>
    <row r="920" ht="15.6" spans="1:2">
      <c r="A920" s="66" t="s">
        <v>1838</v>
      </c>
      <c r="B920" s="66" t="s">
        <v>1839</v>
      </c>
    </row>
    <row r="921" ht="15.6" spans="1:2">
      <c r="A921" s="66" t="s">
        <v>1840</v>
      </c>
      <c r="B921" s="66" t="s">
        <v>1841</v>
      </c>
    </row>
    <row r="922" ht="15.6" spans="1:2">
      <c r="A922" s="66" t="s">
        <v>1842</v>
      </c>
      <c r="B922" s="66" t="s">
        <v>1843</v>
      </c>
    </row>
    <row r="923" ht="15.6" spans="1:2">
      <c r="A923" s="66" t="s">
        <v>1844</v>
      </c>
      <c r="B923" s="66" t="s">
        <v>1845</v>
      </c>
    </row>
    <row r="924" ht="15.6" spans="1:2">
      <c r="A924" s="66" t="s">
        <v>1846</v>
      </c>
      <c r="B924" s="66" t="s">
        <v>1847</v>
      </c>
    </row>
    <row r="925" ht="15.6" spans="1:2">
      <c r="A925" s="66" t="s">
        <v>1848</v>
      </c>
      <c r="B925" s="66" t="s">
        <v>1849</v>
      </c>
    </row>
    <row r="926" ht="15.6" spans="1:2">
      <c r="A926" s="66" t="s">
        <v>1850</v>
      </c>
      <c r="B926" s="66" t="s">
        <v>1851</v>
      </c>
    </row>
    <row r="927" ht="15.6" spans="1:2">
      <c r="A927" s="66" t="s">
        <v>1852</v>
      </c>
      <c r="B927" s="66" t="s">
        <v>1853</v>
      </c>
    </row>
    <row r="928" ht="15.6" spans="1:2">
      <c r="A928" s="66" t="s">
        <v>1854</v>
      </c>
      <c r="B928" s="66" t="s">
        <v>1855</v>
      </c>
    </row>
    <row r="929" ht="15.6" spans="1:2">
      <c r="A929" s="66" t="s">
        <v>1856</v>
      </c>
      <c r="B929" s="66" t="s">
        <v>1857</v>
      </c>
    </row>
    <row r="930" ht="15.6" spans="1:2">
      <c r="A930" s="66" t="s">
        <v>1858</v>
      </c>
      <c r="B930" s="66" t="s">
        <v>1859</v>
      </c>
    </row>
    <row r="931" ht="15.6" spans="1:2">
      <c r="A931" s="66" t="s">
        <v>1860</v>
      </c>
      <c r="B931" s="66" t="s">
        <v>1861</v>
      </c>
    </row>
    <row r="932" ht="15.6" spans="1:2">
      <c r="A932" s="66" t="s">
        <v>1862</v>
      </c>
      <c r="B932" s="66" t="s">
        <v>1863</v>
      </c>
    </row>
    <row r="933" ht="15.6" spans="1:2">
      <c r="A933" s="66" t="s">
        <v>1864</v>
      </c>
      <c r="B933" s="66" t="s">
        <v>1865</v>
      </c>
    </row>
    <row r="934" ht="15.6" spans="1:2">
      <c r="A934" s="66" t="s">
        <v>1866</v>
      </c>
      <c r="B934" s="66" t="s">
        <v>1867</v>
      </c>
    </row>
    <row r="935" ht="15.6" spans="1:2">
      <c r="A935" s="66" t="s">
        <v>1868</v>
      </c>
      <c r="B935" s="66" t="s">
        <v>1869</v>
      </c>
    </row>
    <row r="936" ht="15.6" spans="1:2">
      <c r="A936" s="66" t="s">
        <v>1870</v>
      </c>
      <c r="B936" s="66" t="s">
        <v>1871</v>
      </c>
    </row>
    <row r="937" ht="15.6" spans="1:2">
      <c r="A937" s="66" t="s">
        <v>1872</v>
      </c>
      <c r="B937" s="66" t="s">
        <v>1873</v>
      </c>
    </row>
    <row r="938" ht="15.6" spans="1:2">
      <c r="A938" s="66" t="s">
        <v>1874</v>
      </c>
      <c r="B938" s="66" t="s">
        <v>1875</v>
      </c>
    </row>
    <row r="939" ht="15.6" spans="1:2">
      <c r="A939" s="66" t="s">
        <v>1876</v>
      </c>
      <c r="B939" s="66" t="s">
        <v>1877</v>
      </c>
    </row>
    <row r="940" ht="15.6" spans="1:2">
      <c r="A940" s="66" t="s">
        <v>1878</v>
      </c>
      <c r="B940" s="66" t="s">
        <v>1879</v>
      </c>
    </row>
    <row r="941" ht="15.6" spans="1:2">
      <c r="A941" s="66" t="s">
        <v>1880</v>
      </c>
      <c r="B941" s="66" t="s">
        <v>1881</v>
      </c>
    </row>
    <row r="942" ht="15.6" spans="1:2">
      <c r="A942" s="66" t="s">
        <v>1882</v>
      </c>
      <c r="B942" s="66" t="s">
        <v>1883</v>
      </c>
    </row>
    <row r="943" ht="15.6" spans="1:2">
      <c r="A943" s="66" t="s">
        <v>1884</v>
      </c>
      <c r="B943" s="66" t="s">
        <v>1885</v>
      </c>
    </row>
    <row r="944" ht="15.6" spans="1:2">
      <c r="A944" s="66" t="s">
        <v>1886</v>
      </c>
      <c r="B944" s="66" t="s">
        <v>1887</v>
      </c>
    </row>
    <row r="945" ht="15.6" spans="1:2">
      <c r="A945" s="66" t="s">
        <v>1888</v>
      </c>
      <c r="B945" s="66" t="s">
        <v>1889</v>
      </c>
    </row>
    <row r="946" ht="15.6" spans="1:2">
      <c r="A946" s="66" t="s">
        <v>1890</v>
      </c>
      <c r="B946" s="66" t="s">
        <v>1891</v>
      </c>
    </row>
    <row r="947" ht="15.6" spans="1:2">
      <c r="A947" s="66" t="s">
        <v>1892</v>
      </c>
      <c r="B947" s="66" t="s">
        <v>1893</v>
      </c>
    </row>
    <row r="948" ht="15.6" spans="1:2">
      <c r="A948" s="66" t="s">
        <v>1894</v>
      </c>
      <c r="B948" s="66" t="s">
        <v>1895</v>
      </c>
    </row>
    <row r="949" ht="15.6" spans="1:2">
      <c r="A949" s="66" t="s">
        <v>1896</v>
      </c>
      <c r="B949" s="66" t="s">
        <v>1897</v>
      </c>
    </row>
    <row r="950" ht="15.6" spans="1:2">
      <c r="A950" s="66" t="s">
        <v>1898</v>
      </c>
      <c r="B950" s="66" t="s">
        <v>1899</v>
      </c>
    </row>
    <row r="951" ht="15.6" spans="1:2">
      <c r="A951" s="66" t="s">
        <v>1900</v>
      </c>
      <c r="B951" s="66" t="s">
        <v>1901</v>
      </c>
    </row>
    <row r="952" ht="15.6" spans="1:2">
      <c r="A952" s="66" t="s">
        <v>1902</v>
      </c>
      <c r="B952" s="66" t="s">
        <v>1903</v>
      </c>
    </row>
    <row r="953" ht="15.6" spans="1:2">
      <c r="A953" s="66" t="s">
        <v>1904</v>
      </c>
      <c r="B953" s="66" t="s">
        <v>1905</v>
      </c>
    </row>
    <row r="954" ht="15.6" spans="1:2">
      <c r="A954" s="66" t="s">
        <v>1906</v>
      </c>
      <c r="B954" s="66" t="s">
        <v>1907</v>
      </c>
    </row>
    <row r="955" ht="15.6" spans="1:2">
      <c r="A955" s="66" t="s">
        <v>1908</v>
      </c>
      <c r="B955" s="66" t="s">
        <v>1909</v>
      </c>
    </row>
    <row r="956" ht="15.6" spans="1:2">
      <c r="A956" s="66" t="s">
        <v>1910</v>
      </c>
      <c r="B956" s="66" t="s">
        <v>1911</v>
      </c>
    </row>
    <row r="957" ht="15.6" spans="1:2">
      <c r="A957" s="66" t="s">
        <v>1912</v>
      </c>
      <c r="B957" s="66" t="s">
        <v>1913</v>
      </c>
    </row>
    <row r="958" ht="15.6" spans="1:2">
      <c r="A958" s="66" t="s">
        <v>1914</v>
      </c>
      <c r="B958" s="66" t="s">
        <v>1915</v>
      </c>
    </row>
    <row r="959" ht="15.6" spans="1:2">
      <c r="A959" s="66" t="s">
        <v>1916</v>
      </c>
      <c r="B959" s="66" t="s">
        <v>1917</v>
      </c>
    </row>
    <row r="960" ht="15.6" spans="1:2">
      <c r="A960" s="66" t="s">
        <v>1918</v>
      </c>
      <c r="B960" s="66" t="s">
        <v>1919</v>
      </c>
    </row>
    <row r="961" ht="15.6" spans="1:2">
      <c r="A961" s="66" t="s">
        <v>1920</v>
      </c>
      <c r="B961" s="66" t="s">
        <v>1921</v>
      </c>
    </row>
    <row r="962" ht="15.6" spans="1:2">
      <c r="A962" s="66" t="s">
        <v>1922</v>
      </c>
      <c r="B962" s="66" t="s">
        <v>1923</v>
      </c>
    </row>
    <row r="963" ht="15.6" spans="1:2">
      <c r="A963" s="66" t="s">
        <v>1924</v>
      </c>
      <c r="B963" s="66" t="s">
        <v>1925</v>
      </c>
    </row>
    <row r="964" ht="15.6" spans="1:2">
      <c r="A964" s="66" t="s">
        <v>1926</v>
      </c>
      <c r="B964" s="66" t="s">
        <v>1927</v>
      </c>
    </row>
    <row r="965" ht="15.6" spans="1:2">
      <c r="A965" s="66" t="s">
        <v>1928</v>
      </c>
      <c r="B965" s="66" t="s">
        <v>1929</v>
      </c>
    </row>
    <row r="966" ht="15.6" spans="1:2">
      <c r="A966" s="66" t="s">
        <v>1930</v>
      </c>
      <c r="B966" s="66" t="s">
        <v>1931</v>
      </c>
    </row>
    <row r="967" ht="15.6" spans="1:2">
      <c r="A967" s="66" t="s">
        <v>1932</v>
      </c>
      <c r="B967" s="66" t="s">
        <v>1933</v>
      </c>
    </row>
    <row r="968" ht="15.6" spans="1:2">
      <c r="A968" s="66" t="s">
        <v>1934</v>
      </c>
      <c r="B968" s="66" t="s">
        <v>1935</v>
      </c>
    </row>
    <row r="969" ht="15.6" spans="1:2">
      <c r="A969" s="66" t="s">
        <v>1936</v>
      </c>
      <c r="B969" s="66" t="s">
        <v>1937</v>
      </c>
    </row>
    <row r="970" ht="15.6" spans="1:2">
      <c r="A970" s="66" t="s">
        <v>1938</v>
      </c>
      <c r="B970" s="66" t="s">
        <v>1939</v>
      </c>
    </row>
    <row r="971" ht="15.6" spans="1:2">
      <c r="A971" s="66" t="s">
        <v>1940</v>
      </c>
      <c r="B971" s="66" t="s">
        <v>1941</v>
      </c>
    </row>
    <row r="972" ht="15.6" spans="1:2">
      <c r="A972" s="66" t="s">
        <v>1942</v>
      </c>
      <c r="B972" s="66" t="s">
        <v>1943</v>
      </c>
    </row>
    <row r="973" ht="15.6" spans="1:2">
      <c r="A973" s="66" t="s">
        <v>1944</v>
      </c>
      <c r="B973" s="66" t="s">
        <v>1945</v>
      </c>
    </row>
    <row r="974" ht="15.6" spans="1:2">
      <c r="A974" s="66" t="s">
        <v>1946</v>
      </c>
      <c r="B974" s="66" t="s">
        <v>1947</v>
      </c>
    </row>
    <row r="975" ht="15.6" spans="1:2">
      <c r="A975" s="66" t="s">
        <v>1948</v>
      </c>
      <c r="B975" s="66" t="s">
        <v>1949</v>
      </c>
    </row>
    <row r="976" ht="15.6" spans="1:2">
      <c r="A976" s="66" t="s">
        <v>1950</v>
      </c>
      <c r="B976" s="66" t="s">
        <v>1951</v>
      </c>
    </row>
    <row r="977" ht="15.6" spans="1:2">
      <c r="A977" s="66" t="s">
        <v>1952</v>
      </c>
      <c r="B977" s="66" t="s">
        <v>1953</v>
      </c>
    </row>
    <row r="978" ht="15.6" spans="1:2">
      <c r="A978" s="66" t="s">
        <v>1954</v>
      </c>
      <c r="B978" s="66" t="s">
        <v>1955</v>
      </c>
    </row>
    <row r="979" ht="15.6" spans="1:2">
      <c r="A979" s="66" t="s">
        <v>1956</v>
      </c>
      <c r="B979" s="66" t="s">
        <v>1957</v>
      </c>
    </row>
    <row r="980" ht="15.6" spans="1:2">
      <c r="A980" s="66" t="s">
        <v>1958</v>
      </c>
      <c r="B980" s="66" t="s">
        <v>1959</v>
      </c>
    </row>
    <row r="981" ht="15.6" spans="1:2">
      <c r="A981" s="66" t="s">
        <v>1960</v>
      </c>
      <c r="B981" s="66" t="s">
        <v>1961</v>
      </c>
    </row>
    <row r="982" ht="15.6" spans="1:2">
      <c r="A982" s="66" t="s">
        <v>1962</v>
      </c>
      <c r="B982" s="66" t="s">
        <v>1963</v>
      </c>
    </row>
    <row r="983" ht="15.6" spans="1:2">
      <c r="A983" s="66" t="s">
        <v>1964</v>
      </c>
      <c r="B983" s="66" t="s">
        <v>1965</v>
      </c>
    </row>
    <row r="984" ht="15.6" spans="1:2">
      <c r="A984" s="66" t="s">
        <v>1966</v>
      </c>
      <c r="B984" s="66" t="s">
        <v>1967</v>
      </c>
    </row>
    <row r="985" ht="15.6" spans="1:2">
      <c r="A985" s="66" t="s">
        <v>1968</v>
      </c>
      <c r="B985" s="66" t="s">
        <v>1969</v>
      </c>
    </row>
    <row r="986" ht="15.6" spans="1:2">
      <c r="A986" s="66" t="s">
        <v>1970</v>
      </c>
      <c r="B986" s="66" t="s">
        <v>1971</v>
      </c>
    </row>
    <row r="987" ht="15.6" spans="1:2">
      <c r="A987" s="66" t="s">
        <v>1972</v>
      </c>
      <c r="B987" s="66" t="s">
        <v>1973</v>
      </c>
    </row>
    <row r="988" ht="15.6" spans="1:2">
      <c r="A988" s="66" t="s">
        <v>1974</v>
      </c>
      <c r="B988" s="66" t="s">
        <v>1975</v>
      </c>
    </row>
    <row r="989" ht="15.6" spans="1:2">
      <c r="A989" s="66" t="s">
        <v>1976</v>
      </c>
      <c r="B989" s="66" t="s">
        <v>1977</v>
      </c>
    </row>
    <row r="990" ht="15.6" spans="1:2">
      <c r="A990" s="66" t="s">
        <v>1978</v>
      </c>
      <c r="B990" s="66" t="s">
        <v>1979</v>
      </c>
    </row>
    <row r="991" ht="15.6" spans="1:2">
      <c r="A991" s="66" t="s">
        <v>1980</v>
      </c>
      <c r="B991" s="66" t="s">
        <v>1981</v>
      </c>
    </row>
    <row r="992" ht="15.6" spans="1:2">
      <c r="A992" s="66" t="s">
        <v>1982</v>
      </c>
      <c r="B992" s="66" t="s">
        <v>1983</v>
      </c>
    </row>
    <row r="993" ht="15.6" spans="1:2">
      <c r="A993" s="66" t="s">
        <v>1984</v>
      </c>
      <c r="B993" s="66" t="s">
        <v>1985</v>
      </c>
    </row>
    <row r="994" ht="15.6" spans="1:2">
      <c r="A994" s="66" t="s">
        <v>1986</v>
      </c>
      <c r="B994" s="66" t="s">
        <v>1987</v>
      </c>
    </row>
    <row r="995" ht="15.6" spans="1:2">
      <c r="A995" s="66" t="s">
        <v>1988</v>
      </c>
      <c r="B995" s="66" t="s">
        <v>1989</v>
      </c>
    </row>
    <row r="996" ht="15.6" spans="1:2">
      <c r="A996" s="66" t="s">
        <v>1990</v>
      </c>
      <c r="B996" s="66" t="s">
        <v>1991</v>
      </c>
    </row>
    <row r="997" ht="15.6" spans="1:2">
      <c r="A997" s="66" t="s">
        <v>1992</v>
      </c>
      <c r="B997" s="66" t="s">
        <v>1993</v>
      </c>
    </row>
    <row r="998" ht="15.6" spans="1:2">
      <c r="A998" s="66" t="s">
        <v>1994</v>
      </c>
      <c r="B998" s="66" t="s">
        <v>1995</v>
      </c>
    </row>
    <row r="999" ht="15.6" spans="1:2">
      <c r="A999" s="66" t="s">
        <v>1996</v>
      </c>
      <c r="B999" s="66" t="s">
        <v>1997</v>
      </c>
    </row>
    <row r="1000" ht="15.6" spans="1:2">
      <c r="A1000" s="66" t="s">
        <v>1998</v>
      </c>
      <c r="B1000" s="66" t="s">
        <v>1999</v>
      </c>
    </row>
    <row r="1001" ht="15.6" spans="1:2">
      <c r="A1001" s="66" t="s">
        <v>2000</v>
      </c>
      <c r="B1001" s="66" t="s">
        <v>2001</v>
      </c>
    </row>
    <row r="1002" ht="15.6" spans="1:2">
      <c r="A1002" s="66" t="s">
        <v>2002</v>
      </c>
      <c r="B1002" s="66" t="s">
        <v>2003</v>
      </c>
    </row>
    <row r="1003" ht="15.6" spans="1:2">
      <c r="A1003" s="66" t="s">
        <v>2004</v>
      </c>
      <c r="B1003" s="66" t="s">
        <v>2005</v>
      </c>
    </row>
    <row r="1004" ht="15.6" spans="1:2">
      <c r="A1004" s="66" t="s">
        <v>2006</v>
      </c>
      <c r="B1004" s="66" t="s">
        <v>2007</v>
      </c>
    </row>
    <row r="1005" ht="15.6" spans="1:2">
      <c r="A1005" s="66" t="s">
        <v>2008</v>
      </c>
      <c r="B1005" s="66" t="s">
        <v>2009</v>
      </c>
    </row>
    <row r="1006" ht="15.6" spans="1:2">
      <c r="A1006" s="66" t="s">
        <v>2010</v>
      </c>
      <c r="B1006" s="66" t="s">
        <v>2011</v>
      </c>
    </row>
    <row r="1007" ht="15.6" spans="1:2">
      <c r="A1007" s="66" t="s">
        <v>2012</v>
      </c>
      <c r="B1007" s="66" t="s">
        <v>2013</v>
      </c>
    </row>
    <row r="1008" ht="15.6" spans="1:2">
      <c r="A1008" s="66" t="s">
        <v>2014</v>
      </c>
      <c r="B1008" s="66" t="s">
        <v>2015</v>
      </c>
    </row>
    <row r="1009" ht="15.6" spans="1:2">
      <c r="A1009" s="66" t="s">
        <v>2016</v>
      </c>
      <c r="B1009" s="66" t="s">
        <v>2017</v>
      </c>
    </row>
    <row r="1010" ht="15.6" spans="1:2">
      <c r="A1010" s="66" t="s">
        <v>2018</v>
      </c>
      <c r="B1010" s="66" t="s">
        <v>2019</v>
      </c>
    </row>
    <row r="1011" ht="15.6" spans="1:2">
      <c r="A1011" s="66" t="s">
        <v>2020</v>
      </c>
      <c r="B1011" s="66" t="s">
        <v>2021</v>
      </c>
    </row>
    <row r="1012" ht="15.6" spans="1:2">
      <c r="A1012" s="66" t="s">
        <v>2022</v>
      </c>
      <c r="B1012" s="66" t="s">
        <v>2023</v>
      </c>
    </row>
    <row r="1013" ht="15.6" spans="1:2">
      <c r="A1013" s="66" t="s">
        <v>2024</v>
      </c>
      <c r="B1013" s="66" t="s">
        <v>2025</v>
      </c>
    </row>
    <row r="1014" ht="15.6" spans="1:2">
      <c r="A1014" s="66" t="s">
        <v>2026</v>
      </c>
      <c r="B1014" s="66" t="s">
        <v>2027</v>
      </c>
    </row>
    <row r="1015" ht="15.6" spans="1:2">
      <c r="A1015" s="66" t="s">
        <v>2028</v>
      </c>
      <c r="B1015" s="66" t="s">
        <v>2029</v>
      </c>
    </row>
    <row r="1016" ht="15.6" spans="1:2">
      <c r="A1016" s="66" t="s">
        <v>2030</v>
      </c>
      <c r="B1016" s="66" t="s">
        <v>2031</v>
      </c>
    </row>
    <row r="1017" ht="15.6" spans="1:2">
      <c r="A1017" s="66" t="s">
        <v>2032</v>
      </c>
      <c r="B1017" s="66" t="s">
        <v>2033</v>
      </c>
    </row>
    <row r="1018" ht="15.6" spans="1:2">
      <c r="A1018" s="66" t="s">
        <v>2034</v>
      </c>
      <c r="B1018" s="66" t="s">
        <v>2035</v>
      </c>
    </row>
    <row r="1019" ht="15.6" spans="1:2">
      <c r="A1019" s="66" t="s">
        <v>2036</v>
      </c>
      <c r="B1019" s="66" t="s">
        <v>2037</v>
      </c>
    </row>
    <row r="1020" ht="15.6" spans="1:2">
      <c r="A1020" s="66" t="s">
        <v>2038</v>
      </c>
      <c r="B1020" s="66" t="s">
        <v>2039</v>
      </c>
    </row>
    <row r="1021" ht="15.6" spans="1:2">
      <c r="A1021" s="66" t="s">
        <v>2040</v>
      </c>
      <c r="B1021" s="66" t="s">
        <v>2041</v>
      </c>
    </row>
    <row r="1022" ht="15.6" spans="1:2">
      <c r="A1022" s="66" t="s">
        <v>2042</v>
      </c>
      <c r="B1022" s="66" t="s">
        <v>2043</v>
      </c>
    </row>
    <row r="1023" ht="15.6" spans="1:2">
      <c r="A1023" s="66" t="s">
        <v>2044</v>
      </c>
      <c r="B1023" s="66" t="s">
        <v>2045</v>
      </c>
    </row>
    <row r="1024" ht="15.6" spans="1:2">
      <c r="A1024" s="66" t="s">
        <v>2046</v>
      </c>
      <c r="B1024" s="66" t="s">
        <v>2047</v>
      </c>
    </row>
    <row r="1025" ht="15.6" spans="1:2">
      <c r="A1025" s="66" t="s">
        <v>2048</v>
      </c>
      <c r="B1025" s="66" t="s">
        <v>2049</v>
      </c>
    </row>
    <row r="1026" ht="15.6" spans="1:2">
      <c r="A1026" s="66" t="s">
        <v>2050</v>
      </c>
      <c r="B1026" s="66" t="s">
        <v>2051</v>
      </c>
    </row>
    <row r="1027" ht="15.6" spans="1:2">
      <c r="A1027" s="66" t="s">
        <v>2052</v>
      </c>
      <c r="B1027" s="66" t="s">
        <v>2053</v>
      </c>
    </row>
    <row r="1028" ht="15.6" spans="1:2">
      <c r="A1028" s="66" t="s">
        <v>2054</v>
      </c>
      <c r="B1028" s="66" t="s">
        <v>2055</v>
      </c>
    </row>
    <row r="1029" ht="15.6" spans="1:2">
      <c r="A1029" s="66" t="s">
        <v>2056</v>
      </c>
      <c r="B1029" s="66" t="s">
        <v>2057</v>
      </c>
    </row>
    <row r="1030" ht="15.6" spans="1:2">
      <c r="A1030" s="66" t="s">
        <v>2058</v>
      </c>
      <c r="B1030" s="66" t="s">
        <v>2059</v>
      </c>
    </row>
    <row r="1031" ht="15.6" spans="1:2">
      <c r="A1031" s="66" t="s">
        <v>2060</v>
      </c>
      <c r="B1031" s="66" t="s">
        <v>2061</v>
      </c>
    </row>
    <row r="1032" ht="15.6" spans="1:2">
      <c r="A1032" s="66" t="s">
        <v>2062</v>
      </c>
      <c r="B1032" s="66" t="s">
        <v>2063</v>
      </c>
    </row>
    <row r="1033" ht="15.6" spans="1:2">
      <c r="A1033" s="66" t="s">
        <v>2064</v>
      </c>
      <c r="B1033" s="66" t="s">
        <v>2065</v>
      </c>
    </row>
    <row r="1034" ht="15.6" spans="1:2">
      <c r="A1034" s="66" t="s">
        <v>2066</v>
      </c>
      <c r="B1034" s="66" t="s">
        <v>2067</v>
      </c>
    </row>
    <row r="1035" ht="15.6" spans="1:2">
      <c r="A1035" s="66" t="s">
        <v>2068</v>
      </c>
      <c r="B1035" s="66" t="s">
        <v>2069</v>
      </c>
    </row>
    <row r="1036" ht="15.6" spans="1:2">
      <c r="A1036" s="66" t="s">
        <v>2070</v>
      </c>
      <c r="B1036" s="66" t="s">
        <v>2071</v>
      </c>
    </row>
    <row r="1037" ht="15.6" spans="1:2">
      <c r="A1037" s="66" t="s">
        <v>2072</v>
      </c>
      <c r="B1037" s="66" t="s">
        <v>2073</v>
      </c>
    </row>
    <row r="1038" ht="15.6" spans="1:2">
      <c r="A1038" s="66" t="s">
        <v>2074</v>
      </c>
      <c r="B1038" s="66" t="s">
        <v>2075</v>
      </c>
    </row>
    <row r="1039" ht="15.6" spans="1:2">
      <c r="A1039" s="66" t="s">
        <v>2076</v>
      </c>
      <c r="B1039" s="66" t="s">
        <v>2077</v>
      </c>
    </row>
    <row r="1040" ht="15.6" spans="1:2">
      <c r="A1040" s="66" t="s">
        <v>2078</v>
      </c>
      <c r="B1040" s="66" t="s">
        <v>2079</v>
      </c>
    </row>
    <row r="1041" ht="15.6" spans="1:2">
      <c r="A1041" s="66" t="s">
        <v>2080</v>
      </c>
      <c r="B1041" s="66" t="s">
        <v>2081</v>
      </c>
    </row>
    <row r="1042" ht="15.6" spans="1:2">
      <c r="A1042" s="66" t="s">
        <v>2082</v>
      </c>
      <c r="B1042" s="66" t="s">
        <v>2083</v>
      </c>
    </row>
    <row r="1043" ht="15.6" spans="1:2">
      <c r="A1043" s="66" t="s">
        <v>2084</v>
      </c>
      <c r="B1043" s="66" t="s">
        <v>2085</v>
      </c>
    </row>
    <row r="1044" ht="15.6" spans="1:2">
      <c r="A1044" s="66" t="s">
        <v>2086</v>
      </c>
      <c r="B1044" s="66" t="s">
        <v>2087</v>
      </c>
    </row>
    <row r="1045" ht="15.6" spans="1:2">
      <c r="A1045" s="66" t="s">
        <v>2088</v>
      </c>
      <c r="B1045" s="66" t="s">
        <v>2089</v>
      </c>
    </row>
    <row r="1046" ht="15.6" spans="1:2">
      <c r="A1046" s="66" t="s">
        <v>2090</v>
      </c>
      <c r="B1046" s="66" t="s">
        <v>2091</v>
      </c>
    </row>
    <row r="1047" ht="15.6" spans="1:2">
      <c r="A1047" s="66" t="s">
        <v>2092</v>
      </c>
      <c r="B1047" s="66" t="s">
        <v>2093</v>
      </c>
    </row>
    <row r="1048" ht="15.6" spans="1:2">
      <c r="A1048" s="66" t="s">
        <v>2094</v>
      </c>
      <c r="B1048" s="66" t="s">
        <v>2095</v>
      </c>
    </row>
    <row r="1049" ht="15.6" spans="1:2">
      <c r="A1049" s="66" t="s">
        <v>2096</v>
      </c>
      <c r="B1049" s="66" t="s">
        <v>2097</v>
      </c>
    </row>
    <row r="1050" ht="15.6" spans="1:2">
      <c r="A1050" s="66" t="s">
        <v>2098</v>
      </c>
      <c r="B1050" s="66" t="s">
        <v>2099</v>
      </c>
    </row>
    <row r="1051" ht="15.6" spans="1:2">
      <c r="A1051" s="66" t="s">
        <v>2100</v>
      </c>
      <c r="B1051" s="66" t="s">
        <v>2101</v>
      </c>
    </row>
    <row r="1052" ht="15.6" spans="1:2">
      <c r="A1052" s="66" t="s">
        <v>2102</v>
      </c>
      <c r="B1052" s="66" t="s">
        <v>2103</v>
      </c>
    </row>
    <row r="1053" ht="15.6" spans="1:2">
      <c r="A1053" s="66" t="s">
        <v>2104</v>
      </c>
      <c r="B1053" s="66" t="s">
        <v>2105</v>
      </c>
    </row>
    <row r="1054" ht="15.6" spans="1:2">
      <c r="A1054" s="66" t="s">
        <v>2106</v>
      </c>
      <c r="B1054" s="66" t="s">
        <v>2107</v>
      </c>
    </row>
    <row r="1055" ht="15.6" spans="1:2">
      <c r="A1055" s="66" t="s">
        <v>2108</v>
      </c>
      <c r="B1055" s="66" t="s">
        <v>2109</v>
      </c>
    </row>
    <row r="1056" ht="15.6" spans="1:2">
      <c r="A1056" s="66" t="s">
        <v>2110</v>
      </c>
      <c r="B1056" s="66" t="s">
        <v>2111</v>
      </c>
    </row>
    <row r="1057" ht="15.6" spans="1:2">
      <c r="A1057" s="66" t="s">
        <v>2112</v>
      </c>
      <c r="B1057" s="66" t="s">
        <v>2113</v>
      </c>
    </row>
    <row r="1058" ht="15.6" spans="1:2">
      <c r="A1058" s="66" t="s">
        <v>2114</v>
      </c>
      <c r="B1058" s="66" t="s">
        <v>2115</v>
      </c>
    </row>
    <row r="1059" ht="15.6" spans="1:2">
      <c r="A1059" s="66" t="s">
        <v>2116</v>
      </c>
      <c r="B1059" s="66" t="s">
        <v>2117</v>
      </c>
    </row>
    <row r="1060" ht="15.6" spans="1:2">
      <c r="A1060" s="66" t="s">
        <v>2118</v>
      </c>
      <c r="B1060" s="66" t="s">
        <v>2119</v>
      </c>
    </row>
    <row r="1061" ht="15.6" spans="1:2">
      <c r="A1061" s="66" t="s">
        <v>2120</v>
      </c>
      <c r="B1061" s="66" t="s">
        <v>2121</v>
      </c>
    </row>
    <row r="1062" ht="15.6" spans="1:2">
      <c r="A1062" s="66" t="s">
        <v>2122</v>
      </c>
      <c r="B1062" s="66" t="s">
        <v>2123</v>
      </c>
    </row>
    <row r="1063" ht="15.6" spans="1:2">
      <c r="A1063" s="66" t="s">
        <v>2124</v>
      </c>
      <c r="B1063" s="66" t="s">
        <v>2125</v>
      </c>
    </row>
    <row r="1064" ht="15.6" spans="1:2">
      <c r="A1064" s="66" t="s">
        <v>2126</v>
      </c>
      <c r="B1064" s="66" t="s">
        <v>2127</v>
      </c>
    </row>
    <row r="1065" ht="15.6" spans="1:2">
      <c r="A1065" s="66" t="s">
        <v>2128</v>
      </c>
      <c r="B1065" s="66" t="s">
        <v>2129</v>
      </c>
    </row>
    <row r="1066" ht="15.6" spans="1:2">
      <c r="A1066" s="66" t="s">
        <v>2130</v>
      </c>
      <c r="B1066" s="66" t="s">
        <v>2131</v>
      </c>
    </row>
    <row r="1067" ht="15.6" spans="1:2">
      <c r="A1067" s="66" t="s">
        <v>2132</v>
      </c>
      <c r="B1067" s="66" t="s">
        <v>2133</v>
      </c>
    </row>
    <row r="1068" ht="15.6" spans="1:2">
      <c r="A1068" s="66" t="s">
        <v>2134</v>
      </c>
      <c r="B1068" s="66" t="s">
        <v>2135</v>
      </c>
    </row>
    <row r="1069" ht="15.6" spans="1:2">
      <c r="A1069" s="66" t="s">
        <v>2136</v>
      </c>
      <c r="B1069" s="66" t="s">
        <v>2137</v>
      </c>
    </row>
    <row r="1070" ht="15.6" spans="1:2">
      <c r="A1070" s="66" t="s">
        <v>2138</v>
      </c>
      <c r="B1070" s="66" t="s">
        <v>2139</v>
      </c>
    </row>
    <row r="1071" ht="15.6" spans="1:2">
      <c r="A1071" s="66" t="s">
        <v>2140</v>
      </c>
      <c r="B1071" s="66" t="s">
        <v>2141</v>
      </c>
    </row>
    <row r="1072" ht="15.6" spans="1:2">
      <c r="A1072" s="66" t="s">
        <v>2142</v>
      </c>
      <c r="B1072" s="66" t="s">
        <v>2143</v>
      </c>
    </row>
    <row r="1073" ht="15.6" spans="1:2">
      <c r="A1073" s="66" t="s">
        <v>2144</v>
      </c>
      <c r="B1073" s="66" t="s">
        <v>2145</v>
      </c>
    </row>
    <row r="1074" ht="15.6" spans="1:2">
      <c r="A1074" s="66" t="s">
        <v>2146</v>
      </c>
      <c r="B1074" s="66" t="s">
        <v>2147</v>
      </c>
    </row>
    <row r="1075" ht="15.6" spans="1:2">
      <c r="A1075" s="66" t="s">
        <v>2148</v>
      </c>
      <c r="B1075" s="66" t="s">
        <v>2149</v>
      </c>
    </row>
    <row r="1076" ht="15.6" spans="1:2">
      <c r="A1076" s="66" t="s">
        <v>2150</v>
      </c>
      <c r="B1076" s="66" t="s">
        <v>2151</v>
      </c>
    </row>
    <row r="1077" ht="15.6" spans="1:2">
      <c r="A1077" s="66" t="s">
        <v>2152</v>
      </c>
      <c r="B1077" s="66" t="s">
        <v>2153</v>
      </c>
    </row>
    <row r="1078" ht="15.6" spans="1:2">
      <c r="A1078" s="66" t="s">
        <v>2154</v>
      </c>
      <c r="B1078" s="66" t="s">
        <v>2155</v>
      </c>
    </row>
    <row r="1079" ht="15.6" spans="1:2">
      <c r="A1079" s="66" t="s">
        <v>2156</v>
      </c>
      <c r="B1079" s="66" t="s">
        <v>2157</v>
      </c>
    </row>
    <row r="1080" ht="15.6" spans="1:2">
      <c r="A1080" s="66" t="s">
        <v>2158</v>
      </c>
      <c r="B1080" s="66" t="s">
        <v>2159</v>
      </c>
    </row>
    <row r="1081" ht="15.6" spans="1:2">
      <c r="A1081" s="66" t="s">
        <v>2160</v>
      </c>
      <c r="B1081" s="66" t="s">
        <v>2161</v>
      </c>
    </row>
    <row r="1082" ht="15.6" spans="1:2">
      <c r="A1082" s="66" t="s">
        <v>2162</v>
      </c>
      <c r="B1082" s="66" t="s">
        <v>2163</v>
      </c>
    </row>
    <row r="1083" ht="15.6" spans="1:2">
      <c r="A1083" s="66" t="s">
        <v>2164</v>
      </c>
      <c r="B1083" s="66" t="s">
        <v>2165</v>
      </c>
    </row>
    <row r="1084" ht="15.6" spans="1:2">
      <c r="A1084" s="66" t="s">
        <v>2166</v>
      </c>
      <c r="B1084" s="66" t="s">
        <v>2167</v>
      </c>
    </row>
    <row r="1085" ht="15.6" spans="1:2">
      <c r="A1085" s="66" t="s">
        <v>2168</v>
      </c>
      <c r="B1085" s="66" t="s">
        <v>2169</v>
      </c>
    </row>
    <row r="1086" ht="15.6" spans="1:2">
      <c r="A1086" s="66" t="s">
        <v>2170</v>
      </c>
      <c r="B1086" s="66" t="s">
        <v>2171</v>
      </c>
    </row>
    <row r="1087" ht="15.6" spans="1:2">
      <c r="A1087" s="66" t="s">
        <v>2172</v>
      </c>
      <c r="B1087" s="66" t="s">
        <v>2173</v>
      </c>
    </row>
    <row r="1088" ht="15.6" spans="1:2">
      <c r="A1088" s="66" t="s">
        <v>2174</v>
      </c>
      <c r="B1088" s="66" t="s">
        <v>2175</v>
      </c>
    </row>
    <row r="1089" ht="15.6" spans="1:2">
      <c r="A1089" s="66" t="s">
        <v>2176</v>
      </c>
      <c r="B1089" s="66" t="s">
        <v>2177</v>
      </c>
    </row>
    <row r="1090" ht="15.6" spans="1:2">
      <c r="A1090" s="66" t="s">
        <v>2178</v>
      </c>
      <c r="B1090" s="66" t="s">
        <v>2179</v>
      </c>
    </row>
    <row r="1091" ht="15.6" spans="1:2">
      <c r="A1091" s="66" t="s">
        <v>2180</v>
      </c>
      <c r="B1091" s="66" t="s">
        <v>2181</v>
      </c>
    </row>
    <row r="1092" ht="15.6" spans="1:2">
      <c r="A1092" s="66" t="s">
        <v>2182</v>
      </c>
      <c r="B1092" s="66" t="s">
        <v>2183</v>
      </c>
    </row>
    <row r="1093" ht="15.6" spans="1:2">
      <c r="A1093" s="66" t="s">
        <v>2184</v>
      </c>
      <c r="B1093" s="66" t="s">
        <v>2185</v>
      </c>
    </row>
    <row r="1094" ht="15.6" spans="1:2">
      <c r="A1094" s="66" t="s">
        <v>2186</v>
      </c>
      <c r="B1094" s="66" t="s">
        <v>2187</v>
      </c>
    </row>
    <row r="1095" ht="15.6" spans="1:2">
      <c r="A1095" s="66" t="s">
        <v>2188</v>
      </c>
      <c r="B1095" s="66" t="s">
        <v>2189</v>
      </c>
    </row>
    <row r="1096" ht="15.6" spans="1:2">
      <c r="A1096" s="66" t="s">
        <v>2190</v>
      </c>
      <c r="B1096" s="66" t="s">
        <v>2191</v>
      </c>
    </row>
    <row r="1097" ht="15.6" spans="1:2">
      <c r="A1097" s="66" t="s">
        <v>2192</v>
      </c>
      <c r="B1097" s="66" t="s">
        <v>2193</v>
      </c>
    </row>
    <row r="1098" ht="15.6" spans="1:2">
      <c r="A1098" s="66" t="s">
        <v>2194</v>
      </c>
      <c r="B1098" s="66" t="s">
        <v>2195</v>
      </c>
    </row>
    <row r="1099" ht="15.6" spans="1:2">
      <c r="A1099" s="66" t="s">
        <v>2196</v>
      </c>
      <c r="B1099" s="66" t="s">
        <v>2197</v>
      </c>
    </row>
    <row r="1100" ht="15.6" spans="1:2">
      <c r="A1100" s="66" t="s">
        <v>2198</v>
      </c>
      <c r="B1100" s="66" t="s">
        <v>2199</v>
      </c>
    </row>
    <row r="1101" ht="15.6" spans="1:2">
      <c r="A1101" s="66" t="s">
        <v>2200</v>
      </c>
      <c r="B1101" s="66" t="s">
        <v>2201</v>
      </c>
    </row>
    <row r="1102" ht="15.6" spans="1:2">
      <c r="A1102" s="66" t="s">
        <v>2202</v>
      </c>
      <c r="B1102" s="66" t="s">
        <v>2203</v>
      </c>
    </row>
    <row r="1103" ht="15.6" spans="1:2">
      <c r="A1103" s="66" t="s">
        <v>2204</v>
      </c>
      <c r="B1103" s="66" t="s">
        <v>2205</v>
      </c>
    </row>
    <row r="1104" ht="15.6" spans="1:2">
      <c r="A1104" s="66" t="s">
        <v>2206</v>
      </c>
      <c r="B1104" s="66" t="s">
        <v>2207</v>
      </c>
    </row>
    <row r="1105" ht="15.6" spans="1:2">
      <c r="A1105" s="66" t="s">
        <v>2208</v>
      </c>
      <c r="B1105" s="66" t="s">
        <v>2209</v>
      </c>
    </row>
    <row r="1106" ht="15.6" spans="1:2">
      <c r="A1106" s="66" t="s">
        <v>2210</v>
      </c>
      <c r="B1106" s="66" t="s">
        <v>2211</v>
      </c>
    </row>
    <row r="1107" ht="15.6" spans="1:2">
      <c r="A1107" s="66" t="s">
        <v>2212</v>
      </c>
      <c r="B1107" s="66" t="s">
        <v>2213</v>
      </c>
    </row>
    <row r="1108" ht="15.6" spans="1:2">
      <c r="A1108" s="66" t="s">
        <v>2214</v>
      </c>
      <c r="B1108" s="66" t="s">
        <v>2215</v>
      </c>
    </row>
    <row r="1109" ht="15.6" spans="1:2">
      <c r="A1109" s="66" t="s">
        <v>2216</v>
      </c>
      <c r="B1109" s="66" t="s">
        <v>2217</v>
      </c>
    </row>
    <row r="1110" ht="15.6" spans="1:2">
      <c r="A1110" s="66" t="s">
        <v>2218</v>
      </c>
      <c r="B1110" s="66" t="s">
        <v>2219</v>
      </c>
    </row>
    <row r="1111" ht="15.6" spans="1:2">
      <c r="A1111" s="66" t="s">
        <v>2220</v>
      </c>
      <c r="B1111" s="66" t="s">
        <v>2221</v>
      </c>
    </row>
    <row r="1112" ht="15.6" spans="1:2">
      <c r="A1112" s="66" t="s">
        <v>2222</v>
      </c>
      <c r="B1112" s="66" t="s">
        <v>2223</v>
      </c>
    </row>
    <row r="1113" ht="15.6" spans="1:2">
      <c r="A1113" s="66" t="s">
        <v>2224</v>
      </c>
      <c r="B1113" s="66" t="s">
        <v>2225</v>
      </c>
    </row>
    <row r="1114" ht="15.6" spans="1:2">
      <c r="A1114" s="66" t="s">
        <v>2226</v>
      </c>
      <c r="B1114" s="66" t="s">
        <v>2227</v>
      </c>
    </row>
    <row r="1115" ht="15.6" spans="1:2">
      <c r="A1115" s="66" t="s">
        <v>2228</v>
      </c>
      <c r="B1115" s="66" t="s">
        <v>2229</v>
      </c>
    </row>
    <row r="1116" ht="15.6" spans="1:2">
      <c r="A1116" s="66" t="s">
        <v>2230</v>
      </c>
      <c r="B1116" s="66" t="s">
        <v>2231</v>
      </c>
    </row>
    <row r="1117" ht="15.6" spans="1:2">
      <c r="A1117" s="66" t="s">
        <v>2232</v>
      </c>
      <c r="B1117" s="66" t="s">
        <v>2233</v>
      </c>
    </row>
    <row r="1118" ht="15.6" spans="1:2">
      <c r="A1118" s="66" t="s">
        <v>2234</v>
      </c>
      <c r="B1118" s="66" t="s">
        <v>2235</v>
      </c>
    </row>
    <row r="1119" ht="15.6" spans="1:2">
      <c r="A1119" s="66" t="s">
        <v>2236</v>
      </c>
      <c r="B1119" s="66" t="s">
        <v>2237</v>
      </c>
    </row>
    <row r="1120" ht="15.6" spans="1:2">
      <c r="A1120" s="66" t="s">
        <v>2238</v>
      </c>
      <c r="B1120" s="66" t="s">
        <v>2239</v>
      </c>
    </row>
    <row r="1121" ht="15.6" spans="1:2">
      <c r="A1121" s="66" t="s">
        <v>2240</v>
      </c>
      <c r="B1121" s="66" t="s">
        <v>2241</v>
      </c>
    </row>
    <row r="1122" ht="15.6" spans="1:2">
      <c r="A1122" s="66" t="s">
        <v>2242</v>
      </c>
      <c r="B1122" s="66" t="s">
        <v>2243</v>
      </c>
    </row>
    <row r="1123" ht="15.6" spans="1:2">
      <c r="A1123" s="66" t="s">
        <v>2244</v>
      </c>
      <c r="B1123" s="66" t="s">
        <v>2245</v>
      </c>
    </row>
    <row r="1124" ht="15.6" spans="1:2">
      <c r="A1124" s="66" t="s">
        <v>2246</v>
      </c>
      <c r="B1124" s="66" t="s">
        <v>2247</v>
      </c>
    </row>
    <row r="1125" ht="15.6" spans="1:2">
      <c r="A1125" s="66" t="s">
        <v>2248</v>
      </c>
      <c r="B1125" s="66" t="s">
        <v>2249</v>
      </c>
    </row>
    <row r="1126" ht="15.6" spans="1:2">
      <c r="A1126" s="66" t="s">
        <v>2250</v>
      </c>
      <c r="B1126" s="66" t="s">
        <v>2251</v>
      </c>
    </row>
    <row r="1127" ht="15.6" spans="1:2">
      <c r="A1127" s="66" t="s">
        <v>2252</v>
      </c>
      <c r="B1127" s="66" t="s">
        <v>2253</v>
      </c>
    </row>
    <row r="1128" ht="15.6" spans="1:2">
      <c r="A1128" s="66" t="s">
        <v>2254</v>
      </c>
      <c r="B1128" s="66" t="s">
        <v>2255</v>
      </c>
    </row>
    <row r="1129" ht="15.6" spans="1:2">
      <c r="A1129" s="66" t="s">
        <v>2256</v>
      </c>
      <c r="B1129" s="66" t="s">
        <v>2257</v>
      </c>
    </row>
    <row r="1130" ht="15.6" spans="1:2">
      <c r="A1130" s="66" t="s">
        <v>2258</v>
      </c>
      <c r="B1130" s="66" t="s">
        <v>2259</v>
      </c>
    </row>
    <row r="1131" ht="15.6" spans="1:2">
      <c r="A1131" s="66" t="s">
        <v>2260</v>
      </c>
      <c r="B1131" s="66" t="s">
        <v>2261</v>
      </c>
    </row>
    <row r="1132" ht="15.6" spans="1:2">
      <c r="A1132" s="66" t="s">
        <v>2262</v>
      </c>
      <c r="B1132" s="66" t="s">
        <v>2263</v>
      </c>
    </row>
    <row r="1133" ht="15.6" spans="1:2">
      <c r="A1133" s="66" t="s">
        <v>2264</v>
      </c>
      <c r="B1133" s="66" t="s">
        <v>2265</v>
      </c>
    </row>
    <row r="1134" ht="15.6" spans="1:2">
      <c r="A1134" s="66" t="s">
        <v>2266</v>
      </c>
      <c r="B1134" s="66" t="s">
        <v>2267</v>
      </c>
    </row>
    <row r="1135" ht="15.6" spans="1:2">
      <c r="A1135" s="66" t="s">
        <v>2268</v>
      </c>
      <c r="B1135" s="66" t="s">
        <v>2269</v>
      </c>
    </row>
    <row r="1136" ht="15.6" spans="1:2">
      <c r="A1136" s="66" t="s">
        <v>2270</v>
      </c>
      <c r="B1136" s="66" t="s">
        <v>2271</v>
      </c>
    </row>
    <row r="1137" ht="15.6" spans="1:2">
      <c r="A1137" s="66" t="s">
        <v>2272</v>
      </c>
      <c r="B1137" s="66" t="s">
        <v>2273</v>
      </c>
    </row>
    <row r="1138" ht="15.6" spans="1:2">
      <c r="A1138" s="66" t="s">
        <v>2274</v>
      </c>
      <c r="B1138" s="66" t="s">
        <v>2275</v>
      </c>
    </row>
    <row r="1139" ht="15.6" spans="1:2">
      <c r="A1139" s="66" t="s">
        <v>2276</v>
      </c>
      <c r="B1139" s="66" t="s">
        <v>2277</v>
      </c>
    </row>
    <row r="1140" ht="15.6" spans="1:2">
      <c r="A1140" s="66" t="s">
        <v>2278</v>
      </c>
      <c r="B1140" s="66" t="s">
        <v>2279</v>
      </c>
    </row>
    <row r="1141" ht="15.6" spans="1:2">
      <c r="A1141" s="66" t="s">
        <v>2280</v>
      </c>
      <c r="B1141" s="66" t="s">
        <v>2281</v>
      </c>
    </row>
    <row r="1142" ht="15.6" spans="1:2">
      <c r="A1142" s="66" t="s">
        <v>2282</v>
      </c>
      <c r="B1142" s="66" t="s">
        <v>2283</v>
      </c>
    </row>
    <row r="1143" ht="15.6" spans="1:2">
      <c r="A1143" s="66" t="s">
        <v>2284</v>
      </c>
      <c r="B1143" s="66" t="s">
        <v>2285</v>
      </c>
    </row>
    <row r="1144" ht="15.6" spans="1:2">
      <c r="A1144" s="66" t="s">
        <v>2286</v>
      </c>
      <c r="B1144" s="66" t="s">
        <v>2287</v>
      </c>
    </row>
    <row r="1145" ht="15.6" spans="1:2">
      <c r="A1145" s="66" t="s">
        <v>2288</v>
      </c>
      <c r="B1145" s="66" t="s">
        <v>2289</v>
      </c>
    </row>
    <row r="1146" ht="15.6" spans="1:2">
      <c r="A1146" s="66" t="s">
        <v>2290</v>
      </c>
      <c r="B1146" s="66" t="s">
        <v>2291</v>
      </c>
    </row>
    <row r="1147" ht="15.6" spans="1:2">
      <c r="A1147" s="66" t="s">
        <v>2292</v>
      </c>
      <c r="B1147" s="66" t="s">
        <v>2293</v>
      </c>
    </row>
    <row r="1148" ht="15.6" spans="1:2">
      <c r="A1148" s="66" t="s">
        <v>2294</v>
      </c>
      <c r="B1148" s="66" t="s">
        <v>2295</v>
      </c>
    </row>
    <row r="1149" ht="15.6" spans="1:2">
      <c r="A1149" s="66" t="s">
        <v>2296</v>
      </c>
      <c r="B1149" s="66" t="s">
        <v>2297</v>
      </c>
    </row>
    <row r="1150" ht="15.6" spans="1:2">
      <c r="A1150" s="66" t="s">
        <v>2298</v>
      </c>
      <c r="B1150" s="66" t="s">
        <v>2299</v>
      </c>
    </row>
    <row r="1151" ht="15.6" spans="1:2">
      <c r="A1151" s="66" t="s">
        <v>2300</v>
      </c>
      <c r="B1151" s="66" t="s">
        <v>2301</v>
      </c>
    </row>
    <row r="1152" ht="15.6" spans="1:2">
      <c r="A1152" s="66" t="s">
        <v>2302</v>
      </c>
      <c r="B1152" s="66" t="s">
        <v>2303</v>
      </c>
    </row>
    <row r="1153" ht="15.6" spans="1:2">
      <c r="A1153" s="66" t="s">
        <v>2304</v>
      </c>
      <c r="B1153" s="66" t="s">
        <v>2305</v>
      </c>
    </row>
    <row r="1154" ht="15.6" spans="1:2">
      <c r="A1154" s="66" t="s">
        <v>2306</v>
      </c>
      <c r="B1154" s="66" t="s">
        <v>2307</v>
      </c>
    </row>
    <row r="1155" ht="15.6" spans="1:2">
      <c r="A1155" s="66" t="s">
        <v>2308</v>
      </c>
      <c r="B1155" s="66" t="s">
        <v>2309</v>
      </c>
    </row>
    <row r="1156" ht="15.6" spans="1:2">
      <c r="A1156" s="66" t="s">
        <v>2310</v>
      </c>
      <c r="B1156" s="66" t="s">
        <v>2311</v>
      </c>
    </row>
    <row r="1157" ht="15.6" spans="1:2">
      <c r="A1157" s="66" t="s">
        <v>2312</v>
      </c>
      <c r="B1157" s="66" t="s">
        <v>2313</v>
      </c>
    </row>
    <row r="1158" ht="15.6" spans="1:2">
      <c r="A1158" s="66" t="s">
        <v>2314</v>
      </c>
      <c r="B1158" s="66" t="s">
        <v>2315</v>
      </c>
    </row>
    <row r="1159" ht="15.6" spans="1:2">
      <c r="A1159" s="66" t="s">
        <v>2316</v>
      </c>
      <c r="B1159" s="66" t="s">
        <v>2317</v>
      </c>
    </row>
    <row r="1160" ht="15.6" spans="1:2">
      <c r="A1160" s="66" t="s">
        <v>2318</v>
      </c>
      <c r="B1160" s="66" t="s">
        <v>2319</v>
      </c>
    </row>
    <row r="1161" ht="15.6" spans="1:2">
      <c r="A1161" s="66" t="s">
        <v>2320</v>
      </c>
      <c r="B1161" s="66" t="s">
        <v>2321</v>
      </c>
    </row>
    <row r="1162" ht="15.6" spans="1:2">
      <c r="A1162" s="66" t="s">
        <v>2322</v>
      </c>
      <c r="B1162" s="66" t="s">
        <v>2323</v>
      </c>
    </row>
    <row r="1163" ht="15.6" spans="1:2">
      <c r="A1163" s="66" t="s">
        <v>2324</v>
      </c>
      <c r="B1163" s="66" t="s">
        <v>2325</v>
      </c>
    </row>
    <row r="1164" ht="15.6" spans="1:2">
      <c r="A1164" s="66" t="s">
        <v>2326</v>
      </c>
      <c r="B1164" s="66" t="s">
        <v>2327</v>
      </c>
    </row>
    <row r="1165" ht="15.6" spans="1:2">
      <c r="A1165" s="66" t="s">
        <v>2328</v>
      </c>
      <c r="B1165" s="66" t="s">
        <v>2329</v>
      </c>
    </row>
    <row r="1166" ht="15.6" spans="1:2">
      <c r="A1166" s="66" t="s">
        <v>2330</v>
      </c>
      <c r="B1166" s="66" t="s">
        <v>2331</v>
      </c>
    </row>
    <row r="1167" ht="15.6" spans="1:2">
      <c r="A1167" s="66" t="s">
        <v>2332</v>
      </c>
      <c r="B1167" s="66" t="s">
        <v>2333</v>
      </c>
    </row>
    <row r="1168" ht="15.6" spans="1:2">
      <c r="A1168" s="66" t="s">
        <v>2334</v>
      </c>
      <c r="B1168" s="66" t="s">
        <v>2335</v>
      </c>
    </row>
    <row r="1169" ht="15.6" spans="1:2">
      <c r="A1169" s="66" t="s">
        <v>2336</v>
      </c>
      <c r="B1169" s="66" t="s">
        <v>2337</v>
      </c>
    </row>
    <row r="1170" ht="15.6" spans="1:2">
      <c r="A1170" s="66" t="s">
        <v>2338</v>
      </c>
      <c r="B1170" s="66" t="s">
        <v>2339</v>
      </c>
    </row>
    <row r="1171" ht="15.6" spans="1:2">
      <c r="A1171" s="66" t="s">
        <v>2340</v>
      </c>
      <c r="B1171" s="66" t="s">
        <v>2341</v>
      </c>
    </row>
    <row r="1172" ht="15.6" spans="1:2">
      <c r="A1172" s="66" t="s">
        <v>2342</v>
      </c>
      <c r="B1172" s="66" t="s">
        <v>2343</v>
      </c>
    </row>
    <row r="1173" ht="15.6" spans="1:2">
      <c r="A1173" s="66" t="s">
        <v>2344</v>
      </c>
      <c r="B1173" s="66" t="s">
        <v>2345</v>
      </c>
    </row>
    <row r="1174" ht="15.6" spans="1:2">
      <c r="A1174" s="66" t="s">
        <v>2346</v>
      </c>
      <c r="B1174" s="66" t="s">
        <v>2347</v>
      </c>
    </row>
    <row r="1175" ht="15.6" spans="1:2">
      <c r="A1175" s="66" t="s">
        <v>2348</v>
      </c>
      <c r="B1175" s="66" t="s">
        <v>2349</v>
      </c>
    </row>
    <row r="1176" ht="15.6" spans="1:2">
      <c r="A1176" s="66" t="s">
        <v>2350</v>
      </c>
      <c r="B1176" s="66" t="s">
        <v>2351</v>
      </c>
    </row>
    <row r="1177" ht="15.6" spans="1:2">
      <c r="A1177" s="66" t="s">
        <v>2352</v>
      </c>
      <c r="B1177" s="66" t="s">
        <v>2353</v>
      </c>
    </row>
    <row r="1178" ht="15.6" spans="1:2">
      <c r="A1178" s="66" t="s">
        <v>2354</v>
      </c>
      <c r="B1178" s="66" t="s">
        <v>2355</v>
      </c>
    </row>
    <row r="1179" ht="15.6" spans="1:2">
      <c r="A1179" s="66" t="s">
        <v>2356</v>
      </c>
      <c r="B1179" s="66" t="s">
        <v>2357</v>
      </c>
    </row>
    <row r="1180" ht="15.6" spans="1:2">
      <c r="A1180" s="66" t="s">
        <v>2358</v>
      </c>
      <c r="B1180" s="66" t="s">
        <v>2359</v>
      </c>
    </row>
    <row r="1181" ht="15.6" spans="1:2">
      <c r="A1181" s="66" t="s">
        <v>2360</v>
      </c>
      <c r="B1181" s="66" t="s">
        <v>2361</v>
      </c>
    </row>
    <row r="1182" ht="15.6" spans="1:2">
      <c r="A1182" s="66" t="s">
        <v>2362</v>
      </c>
      <c r="B1182" s="66" t="s">
        <v>2363</v>
      </c>
    </row>
    <row r="1183" ht="15.6" spans="1:2">
      <c r="A1183" s="66" t="s">
        <v>2364</v>
      </c>
      <c r="B1183" s="66" t="s">
        <v>2365</v>
      </c>
    </row>
    <row r="1184" ht="15.6" spans="1:2">
      <c r="A1184" s="66" t="s">
        <v>2366</v>
      </c>
      <c r="B1184" s="66" t="s">
        <v>2367</v>
      </c>
    </row>
    <row r="1185" ht="15.6" spans="1:2">
      <c r="A1185" s="66" t="s">
        <v>2368</v>
      </c>
      <c r="B1185" s="66" t="s">
        <v>2369</v>
      </c>
    </row>
    <row r="1186" ht="15.6" spans="1:2">
      <c r="A1186" s="66" t="s">
        <v>2370</v>
      </c>
      <c r="B1186" s="66" t="s">
        <v>2371</v>
      </c>
    </row>
    <row r="1187" ht="15.6" spans="1:2">
      <c r="A1187" s="66" t="s">
        <v>2372</v>
      </c>
      <c r="B1187" s="66" t="s">
        <v>2373</v>
      </c>
    </row>
    <row r="1188" ht="15.6" spans="1:2">
      <c r="A1188" s="66" t="s">
        <v>2374</v>
      </c>
      <c r="B1188" s="66" t="s">
        <v>2375</v>
      </c>
    </row>
    <row r="1189" ht="15.6" spans="1:2">
      <c r="A1189" s="66" t="s">
        <v>2376</v>
      </c>
      <c r="B1189" s="66" t="s">
        <v>2377</v>
      </c>
    </row>
    <row r="1190" ht="15.6" spans="1:2">
      <c r="A1190" s="66" t="s">
        <v>2378</v>
      </c>
      <c r="B1190" s="66" t="s">
        <v>2379</v>
      </c>
    </row>
    <row r="1191" ht="15.6" spans="1:2">
      <c r="A1191" s="66" t="s">
        <v>2380</v>
      </c>
      <c r="B1191" s="66" t="s">
        <v>2381</v>
      </c>
    </row>
    <row r="1192" ht="15.6" spans="1:2">
      <c r="A1192" s="66" t="s">
        <v>2382</v>
      </c>
      <c r="B1192" s="66" t="s">
        <v>2383</v>
      </c>
    </row>
    <row r="1193" ht="15.6" spans="1:2">
      <c r="A1193" s="66" t="s">
        <v>2384</v>
      </c>
      <c r="B1193" s="66" t="s">
        <v>2385</v>
      </c>
    </row>
    <row r="1194" ht="15.6" spans="1:2">
      <c r="A1194" s="66" t="s">
        <v>2386</v>
      </c>
      <c r="B1194" s="66" t="s">
        <v>2387</v>
      </c>
    </row>
    <row r="1195" ht="15.6" spans="1:2">
      <c r="A1195" s="66" t="s">
        <v>2388</v>
      </c>
      <c r="B1195" s="66" t="s">
        <v>2389</v>
      </c>
    </row>
    <row r="1196" ht="15.6" spans="1:2">
      <c r="A1196" s="66" t="s">
        <v>2390</v>
      </c>
      <c r="B1196" s="66" t="s">
        <v>2391</v>
      </c>
    </row>
    <row r="1197" ht="15.6" spans="1:2">
      <c r="A1197" s="66" t="s">
        <v>2392</v>
      </c>
      <c r="B1197" s="66" t="s">
        <v>2393</v>
      </c>
    </row>
    <row r="1198" ht="15.6" spans="1:2">
      <c r="A1198" s="66" t="s">
        <v>2394</v>
      </c>
      <c r="B1198" s="66" t="s">
        <v>2395</v>
      </c>
    </row>
    <row r="1199" ht="15.6" spans="1:2">
      <c r="A1199" s="66" t="s">
        <v>2396</v>
      </c>
      <c r="B1199" s="66" t="s">
        <v>2397</v>
      </c>
    </row>
    <row r="1200" ht="15.6" spans="1:2">
      <c r="A1200" s="66" t="s">
        <v>2398</v>
      </c>
      <c r="B1200" s="66" t="s">
        <v>2399</v>
      </c>
    </row>
    <row r="1201" ht="15.6" spans="1:2">
      <c r="A1201" s="66" t="s">
        <v>2400</v>
      </c>
      <c r="B1201" s="66" t="s">
        <v>2401</v>
      </c>
    </row>
    <row r="1202" ht="15.6" spans="1:2">
      <c r="A1202" s="66" t="s">
        <v>2402</v>
      </c>
      <c r="B1202" s="66" t="s">
        <v>2403</v>
      </c>
    </row>
    <row r="1203" ht="15.6" spans="1:2">
      <c r="A1203" s="66" t="s">
        <v>2404</v>
      </c>
      <c r="B1203" s="66" t="s">
        <v>2405</v>
      </c>
    </row>
    <row r="1204" ht="15.6" spans="1:2">
      <c r="A1204" s="66" t="s">
        <v>2406</v>
      </c>
      <c r="B1204" s="66" t="s">
        <v>2407</v>
      </c>
    </row>
    <row r="1205" ht="15.6" spans="1:2">
      <c r="A1205" s="66" t="s">
        <v>2408</v>
      </c>
      <c r="B1205" s="66" t="s">
        <v>2409</v>
      </c>
    </row>
    <row r="1206" ht="15.6" spans="1:2">
      <c r="A1206" s="66" t="s">
        <v>2410</v>
      </c>
      <c r="B1206" s="66" t="s">
        <v>2411</v>
      </c>
    </row>
    <row r="1207" ht="15.6" spans="1:2">
      <c r="A1207" s="66" t="s">
        <v>2412</v>
      </c>
      <c r="B1207" s="66" t="s">
        <v>2413</v>
      </c>
    </row>
    <row r="1208" ht="15.6" spans="1:2">
      <c r="A1208" s="66" t="s">
        <v>2414</v>
      </c>
      <c r="B1208" s="66" t="s">
        <v>2415</v>
      </c>
    </row>
    <row r="1209" ht="15.6" spans="1:2">
      <c r="A1209" s="66" t="s">
        <v>2416</v>
      </c>
      <c r="B1209" s="66" t="s">
        <v>2417</v>
      </c>
    </row>
    <row r="1210" ht="15.6" spans="1:2">
      <c r="A1210" s="66" t="s">
        <v>2418</v>
      </c>
      <c r="B1210" s="66" t="s">
        <v>2419</v>
      </c>
    </row>
    <row r="1211" ht="15.6" spans="1:2">
      <c r="A1211" s="66" t="s">
        <v>2420</v>
      </c>
      <c r="B1211" s="66" t="s">
        <v>2421</v>
      </c>
    </row>
    <row r="1212" ht="15.6" spans="1:2">
      <c r="A1212" s="66" t="s">
        <v>2422</v>
      </c>
      <c r="B1212" s="66" t="s">
        <v>2423</v>
      </c>
    </row>
    <row r="1213" ht="15.6" spans="1:2">
      <c r="A1213" s="66" t="s">
        <v>2424</v>
      </c>
      <c r="B1213" s="66" t="s">
        <v>2425</v>
      </c>
    </row>
    <row r="1214" ht="15.6" spans="1:2">
      <c r="A1214" s="66" t="s">
        <v>2426</v>
      </c>
      <c r="B1214" s="66" t="s">
        <v>2427</v>
      </c>
    </row>
    <row r="1215" ht="15.6" spans="1:2">
      <c r="A1215" s="66" t="s">
        <v>2428</v>
      </c>
      <c r="B1215" s="66" t="s">
        <v>2429</v>
      </c>
    </row>
    <row r="1216" ht="15.6" spans="1:2">
      <c r="A1216" s="66" t="s">
        <v>2430</v>
      </c>
      <c r="B1216" s="66" t="s">
        <v>2431</v>
      </c>
    </row>
    <row r="1217" ht="15.6" spans="1:2">
      <c r="A1217" s="66" t="s">
        <v>2432</v>
      </c>
      <c r="B1217" s="66" t="s">
        <v>2433</v>
      </c>
    </row>
    <row r="1218" ht="15.6" spans="1:2">
      <c r="A1218" s="66" t="s">
        <v>2434</v>
      </c>
      <c r="B1218" s="66" t="s">
        <v>2435</v>
      </c>
    </row>
    <row r="1219" ht="15.6" spans="1:2">
      <c r="A1219" s="66" t="s">
        <v>2436</v>
      </c>
      <c r="B1219" s="66" t="s">
        <v>2437</v>
      </c>
    </row>
    <row r="1220" ht="15.6" spans="1:2">
      <c r="A1220" s="66" t="s">
        <v>2438</v>
      </c>
      <c r="B1220" s="66" t="s">
        <v>2439</v>
      </c>
    </row>
    <row r="1221" ht="15.6" spans="1:2">
      <c r="A1221" s="66" t="s">
        <v>2440</v>
      </c>
      <c r="B1221" s="66" t="s">
        <v>2441</v>
      </c>
    </row>
    <row r="1222" ht="15.6" spans="1:2">
      <c r="A1222" s="66" t="s">
        <v>2442</v>
      </c>
      <c r="B1222" s="66" t="s">
        <v>2443</v>
      </c>
    </row>
    <row r="1223" ht="15.6" spans="1:2">
      <c r="A1223" s="66" t="s">
        <v>2444</v>
      </c>
      <c r="B1223" s="66" t="s">
        <v>2445</v>
      </c>
    </row>
    <row r="1224" ht="15.6" spans="1:2">
      <c r="A1224" s="66" t="s">
        <v>2446</v>
      </c>
      <c r="B1224" s="66" t="s">
        <v>2447</v>
      </c>
    </row>
    <row r="1225" ht="15.6" spans="1:2">
      <c r="A1225" s="66" t="s">
        <v>2448</v>
      </c>
      <c r="B1225" s="66" t="s">
        <v>2449</v>
      </c>
    </row>
    <row r="1226" ht="15.6" spans="1:2">
      <c r="A1226" s="66" t="s">
        <v>2450</v>
      </c>
      <c r="B1226" s="66" t="s">
        <v>2451</v>
      </c>
    </row>
    <row r="1227" ht="15.6" spans="1:2">
      <c r="A1227" s="66" t="s">
        <v>2452</v>
      </c>
      <c r="B1227" s="66" t="s">
        <v>2453</v>
      </c>
    </row>
    <row r="1228" ht="15.6" spans="1:2">
      <c r="A1228" s="66" t="s">
        <v>2454</v>
      </c>
      <c r="B1228" s="66" t="s">
        <v>2455</v>
      </c>
    </row>
    <row r="1229" ht="15.6" spans="1:2">
      <c r="A1229" s="66" t="s">
        <v>2456</v>
      </c>
      <c r="B1229" s="66" t="s">
        <v>2457</v>
      </c>
    </row>
    <row r="1230" ht="15.6" spans="1:2">
      <c r="A1230" s="66" t="s">
        <v>2458</v>
      </c>
      <c r="B1230" s="66" t="s">
        <v>2459</v>
      </c>
    </row>
    <row r="1231" ht="15.6" spans="1:2">
      <c r="A1231" s="66" t="s">
        <v>2460</v>
      </c>
      <c r="B1231" s="66" t="s">
        <v>2461</v>
      </c>
    </row>
    <row r="1232" ht="15.6" spans="1:2">
      <c r="A1232" s="66" t="s">
        <v>2462</v>
      </c>
      <c r="B1232" s="66" t="s">
        <v>2463</v>
      </c>
    </row>
    <row r="1233" ht="15.6" spans="1:2">
      <c r="A1233" s="66" t="s">
        <v>2464</v>
      </c>
      <c r="B1233" s="66" t="s">
        <v>2465</v>
      </c>
    </row>
    <row r="1234" ht="15.6" spans="1:2">
      <c r="A1234" s="66" t="s">
        <v>2466</v>
      </c>
      <c r="B1234" s="66" t="s">
        <v>2467</v>
      </c>
    </row>
    <row r="1235" ht="15.6" spans="1:2">
      <c r="A1235" s="66" t="s">
        <v>2468</v>
      </c>
      <c r="B1235" s="66" t="s">
        <v>2469</v>
      </c>
    </row>
    <row r="1236" ht="15.6" spans="1:2">
      <c r="A1236" s="66" t="s">
        <v>2470</v>
      </c>
      <c r="B1236" s="66" t="s">
        <v>2471</v>
      </c>
    </row>
    <row r="1237" ht="15.6" spans="1:2">
      <c r="A1237" s="66" t="s">
        <v>2472</v>
      </c>
      <c r="B1237" s="66" t="s">
        <v>2473</v>
      </c>
    </row>
    <row r="1238" ht="15.6" spans="1:2">
      <c r="A1238" s="66" t="s">
        <v>2474</v>
      </c>
      <c r="B1238" s="66" t="s">
        <v>2475</v>
      </c>
    </row>
    <row r="1239" ht="15.6" spans="1:2">
      <c r="A1239" s="66" t="s">
        <v>2476</v>
      </c>
      <c r="B1239" s="66" t="s">
        <v>2477</v>
      </c>
    </row>
    <row r="1240" ht="15.6" spans="1:2">
      <c r="A1240" s="66" t="s">
        <v>2478</v>
      </c>
      <c r="B1240" s="66" t="s">
        <v>2479</v>
      </c>
    </row>
    <row r="1241" ht="15.6" spans="1:2">
      <c r="A1241" s="66" t="s">
        <v>2480</v>
      </c>
      <c r="B1241" s="66" t="s">
        <v>2481</v>
      </c>
    </row>
    <row r="1242" ht="15.6" spans="1:2">
      <c r="A1242" s="66" t="s">
        <v>2482</v>
      </c>
      <c r="B1242" s="66" t="s">
        <v>2483</v>
      </c>
    </row>
    <row r="1243" ht="15.6" spans="1:2">
      <c r="A1243" s="66" t="s">
        <v>2484</v>
      </c>
      <c r="B1243" s="66" t="s">
        <v>2485</v>
      </c>
    </row>
    <row r="1244" ht="15.6" spans="1:2">
      <c r="A1244" s="66" t="s">
        <v>2486</v>
      </c>
      <c r="B1244" s="66" t="s">
        <v>2487</v>
      </c>
    </row>
    <row r="1245" ht="15.6" spans="1:2">
      <c r="A1245" s="66" t="s">
        <v>2488</v>
      </c>
      <c r="B1245" s="66" t="s">
        <v>2489</v>
      </c>
    </row>
    <row r="1246" ht="15.6" spans="1:2">
      <c r="A1246" s="66" t="s">
        <v>2490</v>
      </c>
      <c r="B1246" s="66" t="s">
        <v>2491</v>
      </c>
    </row>
    <row r="1247" ht="15.6" spans="1:2">
      <c r="A1247" s="66" t="s">
        <v>2492</v>
      </c>
      <c r="B1247" s="66" t="s">
        <v>2493</v>
      </c>
    </row>
    <row r="1248" ht="15.6" spans="1:2">
      <c r="A1248" s="66" t="s">
        <v>2494</v>
      </c>
      <c r="B1248" s="66" t="s">
        <v>2495</v>
      </c>
    </row>
    <row r="1249" ht="15.6" spans="1:2">
      <c r="A1249" s="66" t="s">
        <v>2496</v>
      </c>
      <c r="B1249" s="66" t="s">
        <v>2497</v>
      </c>
    </row>
    <row r="1250" ht="15.6" spans="1:2">
      <c r="A1250" s="66" t="s">
        <v>2498</v>
      </c>
      <c r="B1250" s="66" t="s">
        <v>2499</v>
      </c>
    </row>
    <row r="1251" ht="15.6" spans="1:2">
      <c r="A1251" s="66" t="s">
        <v>2500</v>
      </c>
      <c r="B1251" s="66" t="s">
        <v>2501</v>
      </c>
    </row>
    <row r="1252" ht="15.6" spans="1:2">
      <c r="A1252" s="66" t="s">
        <v>2502</v>
      </c>
      <c r="B1252" s="66" t="s">
        <v>2503</v>
      </c>
    </row>
    <row r="1253" ht="15.6" spans="1:2">
      <c r="A1253" s="66" t="s">
        <v>2504</v>
      </c>
      <c r="B1253" s="66" t="s">
        <v>2505</v>
      </c>
    </row>
    <row r="1254" ht="15.6" spans="1:2">
      <c r="A1254" s="66" t="s">
        <v>2506</v>
      </c>
      <c r="B1254" s="66" t="s">
        <v>2507</v>
      </c>
    </row>
    <row r="1255" ht="15.6" spans="1:2">
      <c r="A1255" s="66" t="s">
        <v>2508</v>
      </c>
      <c r="B1255" s="66" t="s">
        <v>2509</v>
      </c>
    </row>
    <row r="1256" ht="15.6" spans="1:2">
      <c r="A1256" s="66" t="s">
        <v>2510</v>
      </c>
      <c r="B1256" s="66" t="s">
        <v>2511</v>
      </c>
    </row>
    <row r="1257" ht="15.6" spans="1:2">
      <c r="A1257" s="66" t="s">
        <v>2512</v>
      </c>
      <c r="B1257" s="66" t="s">
        <v>2513</v>
      </c>
    </row>
    <row r="1258" ht="15.6" spans="1:2">
      <c r="A1258" s="66" t="s">
        <v>2514</v>
      </c>
      <c r="B1258" s="66" t="s">
        <v>2515</v>
      </c>
    </row>
    <row r="1259" ht="15.6" spans="1:2">
      <c r="A1259" s="66" t="s">
        <v>2516</v>
      </c>
      <c r="B1259" s="66" t="s">
        <v>2517</v>
      </c>
    </row>
    <row r="1260" ht="15.6" spans="1:2">
      <c r="A1260" s="66" t="s">
        <v>2518</v>
      </c>
      <c r="B1260" s="66" t="s">
        <v>2519</v>
      </c>
    </row>
    <row r="1261" ht="15.6" spans="1:2">
      <c r="A1261" s="66" t="s">
        <v>2520</v>
      </c>
      <c r="B1261" s="66" t="s">
        <v>2521</v>
      </c>
    </row>
    <row r="1262" ht="15.6" spans="1:2">
      <c r="A1262" s="66" t="s">
        <v>2522</v>
      </c>
      <c r="B1262" s="66" t="s">
        <v>2523</v>
      </c>
    </row>
    <row r="1263" ht="15.6" spans="1:2">
      <c r="A1263" s="66" t="s">
        <v>2524</v>
      </c>
      <c r="B1263" s="66" t="s">
        <v>2525</v>
      </c>
    </row>
    <row r="1264" ht="15.6" spans="1:2">
      <c r="A1264" s="66" t="s">
        <v>2526</v>
      </c>
      <c r="B1264" s="66" t="s">
        <v>2527</v>
      </c>
    </row>
    <row r="1265" ht="15.6" spans="1:2">
      <c r="A1265" s="66" t="s">
        <v>2528</v>
      </c>
      <c r="B1265" s="66" t="s">
        <v>2529</v>
      </c>
    </row>
    <row r="1266" ht="15.6" spans="1:2">
      <c r="A1266" s="66" t="s">
        <v>2530</v>
      </c>
      <c r="B1266" s="66" t="s">
        <v>2531</v>
      </c>
    </row>
    <row r="1267" ht="15.6" spans="1:2">
      <c r="A1267" s="66" t="s">
        <v>2532</v>
      </c>
      <c r="B1267" s="66" t="s">
        <v>2533</v>
      </c>
    </row>
    <row r="1268" ht="15.6" spans="1:2">
      <c r="A1268" s="66" t="s">
        <v>2534</v>
      </c>
      <c r="B1268" s="66" t="s">
        <v>2535</v>
      </c>
    </row>
    <row r="1269" ht="15.6" spans="1:2">
      <c r="A1269" s="66" t="s">
        <v>2536</v>
      </c>
      <c r="B1269" s="66" t="s">
        <v>2537</v>
      </c>
    </row>
    <row r="1270" ht="15.6" spans="1:2">
      <c r="A1270" s="66" t="s">
        <v>2538</v>
      </c>
      <c r="B1270" s="66" t="s">
        <v>2539</v>
      </c>
    </row>
    <row r="1271" ht="15.6" spans="1:2">
      <c r="A1271" s="66" t="s">
        <v>2540</v>
      </c>
      <c r="B1271" s="66" t="s">
        <v>2541</v>
      </c>
    </row>
    <row r="1272" ht="15.6" spans="1:2">
      <c r="A1272" s="66" t="s">
        <v>2542</v>
      </c>
      <c r="B1272" s="66" t="s">
        <v>2543</v>
      </c>
    </row>
    <row r="1273" ht="15.6" spans="1:2">
      <c r="A1273" s="66" t="s">
        <v>2544</v>
      </c>
      <c r="B1273" s="66" t="s">
        <v>2545</v>
      </c>
    </row>
    <row r="1274" ht="15.6" spans="1:2">
      <c r="A1274" s="66" t="s">
        <v>2546</v>
      </c>
      <c r="B1274" s="66" t="s">
        <v>2547</v>
      </c>
    </row>
    <row r="1275" ht="15.6" spans="1:2">
      <c r="A1275" s="66" t="s">
        <v>2548</v>
      </c>
      <c r="B1275" s="66" t="s">
        <v>2549</v>
      </c>
    </row>
    <row r="1276" ht="15.6" spans="1:2">
      <c r="A1276" s="66" t="s">
        <v>2550</v>
      </c>
      <c r="B1276" s="66" t="s">
        <v>2551</v>
      </c>
    </row>
    <row r="1277" ht="15.6" spans="1:2">
      <c r="A1277" s="66" t="s">
        <v>2552</v>
      </c>
      <c r="B1277" s="66" t="s">
        <v>2553</v>
      </c>
    </row>
    <row r="1278" ht="15.6" spans="1:2">
      <c r="A1278" s="66" t="s">
        <v>2554</v>
      </c>
      <c r="B1278" s="66" t="s">
        <v>2555</v>
      </c>
    </row>
    <row r="1279" ht="15.6" spans="1:2">
      <c r="A1279" s="66" t="s">
        <v>2556</v>
      </c>
      <c r="B1279" s="66" t="s">
        <v>2557</v>
      </c>
    </row>
    <row r="1280" ht="15.6" spans="1:2">
      <c r="A1280" s="66" t="s">
        <v>2558</v>
      </c>
      <c r="B1280" s="66" t="s">
        <v>2559</v>
      </c>
    </row>
    <row r="1281" ht="15.6" spans="1:2">
      <c r="A1281" s="66" t="s">
        <v>2560</v>
      </c>
      <c r="B1281" s="66" t="s">
        <v>2561</v>
      </c>
    </row>
    <row r="1282" ht="15.6" spans="1:2">
      <c r="A1282" s="66" t="s">
        <v>2562</v>
      </c>
      <c r="B1282" s="66" t="s">
        <v>2563</v>
      </c>
    </row>
    <row r="1283" ht="15.6" spans="1:2">
      <c r="A1283" s="66" t="s">
        <v>2564</v>
      </c>
      <c r="B1283" s="66" t="s">
        <v>2565</v>
      </c>
    </row>
    <row r="1284" ht="15.6" spans="1:2">
      <c r="A1284" s="66" t="s">
        <v>2566</v>
      </c>
      <c r="B1284" s="66" t="s">
        <v>2567</v>
      </c>
    </row>
    <row r="1285" ht="15.6" spans="1:2">
      <c r="A1285" s="66" t="s">
        <v>2568</v>
      </c>
      <c r="B1285" s="66" t="s">
        <v>2569</v>
      </c>
    </row>
    <row r="1286" ht="15.6" spans="1:2">
      <c r="A1286" s="66" t="s">
        <v>2570</v>
      </c>
      <c r="B1286" s="66" t="s">
        <v>2571</v>
      </c>
    </row>
    <row r="1287" ht="15.6" spans="1:2">
      <c r="A1287" s="66" t="s">
        <v>2572</v>
      </c>
      <c r="B1287" s="66" t="s">
        <v>2573</v>
      </c>
    </row>
    <row r="1288" ht="15.6" spans="1:2">
      <c r="A1288" s="66" t="s">
        <v>2574</v>
      </c>
      <c r="B1288" s="66" t="s">
        <v>2575</v>
      </c>
    </row>
    <row r="1289" ht="15.6" spans="1:2">
      <c r="A1289" s="66" t="s">
        <v>2576</v>
      </c>
      <c r="B1289" s="66" t="s">
        <v>2577</v>
      </c>
    </row>
    <row r="1290" ht="15.6" spans="1:2">
      <c r="A1290" s="66" t="s">
        <v>2578</v>
      </c>
      <c r="B1290" s="66" t="s">
        <v>2579</v>
      </c>
    </row>
    <row r="1291" ht="15.6" spans="1:2">
      <c r="A1291" s="66" t="s">
        <v>2580</v>
      </c>
      <c r="B1291" s="66" t="s">
        <v>2581</v>
      </c>
    </row>
    <row r="1292" ht="15.6" spans="1:2">
      <c r="A1292" s="66" t="s">
        <v>2582</v>
      </c>
      <c r="B1292" s="66" t="s">
        <v>2583</v>
      </c>
    </row>
    <row r="1293" ht="15.6" spans="1:2">
      <c r="A1293" s="66" t="s">
        <v>2584</v>
      </c>
      <c r="B1293" s="66" t="s">
        <v>2585</v>
      </c>
    </row>
    <row r="1294" ht="15.6" spans="1:2">
      <c r="A1294" s="66" t="s">
        <v>2586</v>
      </c>
      <c r="B1294" s="66" t="s">
        <v>2587</v>
      </c>
    </row>
    <row r="1295" ht="15.6" spans="1:2">
      <c r="A1295" s="66" t="s">
        <v>2588</v>
      </c>
      <c r="B1295" s="66" t="s">
        <v>2589</v>
      </c>
    </row>
    <row r="1296" ht="15.6" spans="1:2">
      <c r="A1296" s="66" t="s">
        <v>2590</v>
      </c>
      <c r="B1296" s="66" t="s">
        <v>2591</v>
      </c>
    </row>
    <row r="1297" ht="15.6" spans="1:2">
      <c r="A1297" s="66" t="s">
        <v>2592</v>
      </c>
      <c r="B1297" s="66" t="s">
        <v>2593</v>
      </c>
    </row>
    <row r="1298" ht="15.6" spans="1:2">
      <c r="A1298" s="66" t="s">
        <v>2594</v>
      </c>
      <c r="B1298" s="66" t="s">
        <v>2595</v>
      </c>
    </row>
    <row r="1299" ht="15.6" spans="1:2">
      <c r="A1299" s="66" t="s">
        <v>2596</v>
      </c>
      <c r="B1299" s="66" t="s">
        <v>2597</v>
      </c>
    </row>
    <row r="1300" ht="15.6" spans="1:2">
      <c r="A1300" s="66" t="s">
        <v>2598</v>
      </c>
      <c r="B1300" s="66" t="s">
        <v>2599</v>
      </c>
    </row>
    <row r="1301" ht="15.6" spans="1:2">
      <c r="A1301" s="66" t="s">
        <v>2600</v>
      </c>
      <c r="B1301" s="66" t="s">
        <v>2601</v>
      </c>
    </row>
    <row r="1302" ht="15.6" spans="1:2">
      <c r="A1302" s="66" t="s">
        <v>2602</v>
      </c>
      <c r="B1302" s="66" t="s">
        <v>2603</v>
      </c>
    </row>
    <row r="1303" ht="15.6" spans="1:2">
      <c r="A1303" s="66" t="s">
        <v>2604</v>
      </c>
      <c r="B1303" s="66" t="s">
        <v>2605</v>
      </c>
    </row>
    <row r="1304" ht="15.6" spans="1:2">
      <c r="A1304" s="66" t="s">
        <v>2606</v>
      </c>
      <c r="B1304" s="66" t="s">
        <v>2607</v>
      </c>
    </row>
    <row r="1305" ht="15.6" spans="1:2">
      <c r="A1305" s="66" t="s">
        <v>2608</v>
      </c>
      <c r="B1305" s="66" t="s">
        <v>2609</v>
      </c>
    </row>
    <row r="1306" ht="15.6" spans="1:2">
      <c r="A1306" s="66" t="s">
        <v>2610</v>
      </c>
      <c r="B1306" s="66" t="s">
        <v>2611</v>
      </c>
    </row>
    <row r="1307" ht="15.6" spans="1:2">
      <c r="A1307" s="66" t="s">
        <v>2612</v>
      </c>
      <c r="B1307" s="66" t="s">
        <v>2613</v>
      </c>
    </row>
    <row r="1308" ht="15.6" spans="1:2">
      <c r="A1308" s="66" t="s">
        <v>2614</v>
      </c>
      <c r="B1308" s="66" t="s">
        <v>2615</v>
      </c>
    </row>
    <row r="1309" ht="15.6" spans="1:2">
      <c r="A1309" s="66" t="s">
        <v>2616</v>
      </c>
      <c r="B1309" s="66" t="s">
        <v>2617</v>
      </c>
    </row>
    <row r="1310" ht="15.6" spans="1:2">
      <c r="A1310" s="66" t="s">
        <v>2618</v>
      </c>
      <c r="B1310" s="66" t="s">
        <v>2619</v>
      </c>
    </row>
    <row r="1311" ht="15.6" spans="1:2">
      <c r="A1311" s="66" t="s">
        <v>2620</v>
      </c>
      <c r="B1311" s="66" t="s">
        <v>2621</v>
      </c>
    </row>
    <row r="1312" ht="15.6" spans="1:2">
      <c r="A1312" s="66" t="s">
        <v>2622</v>
      </c>
      <c r="B1312" s="66" t="s">
        <v>2623</v>
      </c>
    </row>
    <row r="1313" ht="15.6" spans="1:2">
      <c r="A1313" s="66" t="s">
        <v>2624</v>
      </c>
      <c r="B1313" s="66" t="s">
        <v>2625</v>
      </c>
    </row>
    <row r="1314" ht="15.6" spans="1:2">
      <c r="A1314" s="66" t="s">
        <v>2626</v>
      </c>
      <c r="B1314" s="66" t="s">
        <v>2627</v>
      </c>
    </row>
    <row r="1315" ht="15.6" spans="1:2">
      <c r="A1315" s="66" t="s">
        <v>2628</v>
      </c>
      <c r="B1315" s="66" t="s">
        <v>2629</v>
      </c>
    </row>
    <row r="1316" ht="15.6" spans="1:2">
      <c r="A1316" s="66" t="s">
        <v>2630</v>
      </c>
      <c r="B1316" s="66" t="s">
        <v>2631</v>
      </c>
    </row>
    <row r="1317" ht="15.6" spans="1:2">
      <c r="A1317" s="66" t="s">
        <v>2632</v>
      </c>
      <c r="B1317" s="66" t="s">
        <v>2633</v>
      </c>
    </row>
    <row r="1318" ht="15.6" spans="1:2">
      <c r="A1318" s="66" t="s">
        <v>2634</v>
      </c>
      <c r="B1318" s="66" t="s">
        <v>2635</v>
      </c>
    </row>
    <row r="1319" ht="15.6" spans="1:2">
      <c r="A1319" s="66" t="s">
        <v>2636</v>
      </c>
      <c r="B1319" s="66" t="s">
        <v>2637</v>
      </c>
    </row>
    <row r="1320" ht="15.6" spans="1:2">
      <c r="A1320" s="66" t="s">
        <v>2638</v>
      </c>
      <c r="B1320" s="66" t="s">
        <v>2639</v>
      </c>
    </row>
    <row r="1321" ht="15.6" spans="1:2">
      <c r="A1321" s="66" t="s">
        <v>2640</v>
      </c>
      <c r="B1321" s="66" t="s">
        <v>2641</v>
      </c>
    </row>
    <row r="1322" ht="15.6" spans="1:2">
      <c r="A1322" s="66" t="s">
        <v>2642</v>
      </c>
      <c r="B1322" s="66" t="s">
        <v>2643</v>
      </c>
    </row>
    <row r="1323" ht="15.6" spans="1:2">
      <c r="A1323" s="66" t="s">
        <v>2644</v>
      </c>
      <c r="B1323" s="66" t="s">
        <v>2645</v>
      </c>
    </row>
    <row r="1324" ht="15.6" spans="1:2">
      <c r="A1324" s="66" t="s">
        <v>2646</v>
      </c>
      <c r="B1324" s="66" t="s">
        <v>2647</v>
      </c>
    </row>
    <row r="1325" ht="15.6" spans="1:2">
      <c r="A1325" s="66" t="s">
        <v>2648</v>
      </c>
      <c r="B1325" s="66" t="s">
        <v>2649</v>
      </c>
    </row>
    <row r="1326" ht="15.6" spans="1:2">
      <c r="A1326" s="66" t="s">
        <v>2650</v>
      </c>
      <c r="B1326" s="66" t="s">
        <v>2651</v>
      </c>
    </row>
    <row r="1327" ht="15.6" spans="1:2">
      <c r="A1327" s="66" t="s">
        <v>2652</v>
      </c>
      <c r="B1327" s="66" t="s">
        <v>2653</v>
      </c>
    </row>
    <row r="1328" ht="15.6" spans="1:2">
      <c r="A1328" s="66" t="s">
        <v>2654</v>
      </c>
      <c r="B1328" s="66" t="s">
        <v>2655</v>
      </c>
    </row>
    <row r="1329" ht="15.6" spans="1:2">
      <c r="A1329" s="66" t="s">
        <v>2656</v>
      </c>
      <c r="B1329" s="66" t="s">
        <v>2657</v>
      </c>
    </row>
    <row r="1330" ht="15.6" spans="1:2">
      <c r="A1330" s="66" t="s">
        <v>2658</v>
      </c>
      <c r="B1330" s="66" t="s">
        <v>2659</v>
      </c>
    </row>
    <row r="1331" ht="15.6" spans="1:2">
      <c r="A1331" s="66" t="s">
        <v>2660</v>
      </c>
      <c r="B1331" s="66" t="s">
        <v>2661</v>
      </c>
    </row>
    <row r="1332" ht="15.6" spans="1:2">
      <c r="A1332" s="66" t="s">
        <v>2662</v>
      </c>
      <c r="B1332" s="66" t="s">
        <v>2663</v>
      </c>
    </row>
    <row r="1333" ht="15.6" spans="1:2">
      <c r="A1333" s="66" t="s">
        <v>2664</v>
      </c>
      <c r="B1333" s="66" t="s">
        <v>2665</v>
      </c>
    </row>
    <row r="1334" ht="15.6" spans="1:2">
      <c r="A1334" s="66" t="s">
        <v>2666</v>
      </c>
      <c r="B1334" s="66" t="s">
        <v>2667</v>
      </c>
    </row>
    <row r="1335" ht="15.6" spans="1:2">
      <c r="A1335" s="66" t="s">
        <v>2668</v>
      </c>
      <c r="B1335" s="66" t="s">
        <v>2669</v>
      </c>
    </row>
    <row r="1336" ht="15.6" spans="1:2">
      <c r="A1336" s="66" t="s">
        <v>2670</v>
      </c>
      <c r="B1336" s="66" t="s">
        <v>2671</v>
      </c>
    </row>
    <row r="1337" ht="15.6" spans="1:2">
      <c r="A1337" s="66" t="s">
        <v>2672</v>
      </c>
      <c r="B1337" s="66" t="s">
        <v>2673</v>
      </c>
    </row>
    <row r="1338" ht="15.6" spans="1:2">
      <c r="A1338" s="66" t="s">
        <v>2674</v>
      </c>
      <c r="B1338" s="66" t="s">
        <v>2675</v>
      </c>
    </row>
    <row r="1339" ht="15.6" spans="1:2">
      <c r="A1339" s="66" t="s">
        <v>2676</v>
      </c>
      <c r="B1339" s="66" t="s">
        <v>2677</v>
      </c>
    </row>
    <row r="1340" ht="15.6" spans="1:2">
      <c r="A1340" s="66" t="s">
        <v>2678</v>
      </c>
      <c r="B1340" s="66" t="s">
        <v>2679</v>
      </c>
    </row>
    <row r="1341" ht="15.6" spans="1:2">
      <c r="A1341" s="66" t="s">
        <v>2680</v>
      </c>
      <c r="B1341" s="66" t="s">
        <v>2681</v>
      </c>
    </row>
    <row r="1342" ht="15.6" spans="1:2">
      <c r="A1342" s="66" t="s">
        <v>2682</v>
      </c>
      <c r="B1342" s="66" t="s">
        <v>2683</v>
      </c>
    </row>
    <row r="1343" ht="15.6" spans="1:2">
      <c r="A1343" s="66" t="s">
        <v>2684</v>
      </c>
      <c r="B1343" s="66" t="s">
        <v>2685</v>
      </c>
    </row>
    <row r="1344" ht="15.6" spans="1:2">
      <c r="A1344" s="66" t="s">
        <v>2686</v>
      </c>
      <c r="B1344" s="66" t="s">
        <v>2687</v>
      </c>
    </row>
    <row r="1345" ht="15.6" spans="1:2">
      <c r="A1345" s="66" t="s">
        <v>2688</v>
      </c>
      <c r="B1345" s="66" t="s">
        <v>2689</v>
      </c>
    </row>
    <row r="1346" ht="15.6" spans="1:2">
      <c r="A1346" s="66" t="s">
        <v>2690</v>
      </c>
      <c r="B1346" s="66" t="s">
        <v>2691</v>
      </c>
    </row>
    <row r="1347" ht="15.6" spans="1:2">
      <c r="A1347" s="66" t="s">
        <v>2692</v>
      </c>
      <c r="B1347" s="66" t="s">
        <v>2693</v>
      </c>
    </row>
    <row r="1348" ht="15.6" spans="1:2">
      <c r="A1348" s="66" t="s">
        <v>2694</v>
      </c>
      <c r="B1348" s="66" t="s">
        <v>2695</v>
      </c>
    </row>
    <row r="1349" ht="15.6" spans="1:2">
      <c r="A1349" s="66" t="s">
        <v>2696</v>
      </c>
      <c r="B1349" s="66" t="s">
        <v>2697</v>
      </c>
    </row>
    <row r="1350" ht="15.6" spans="1:2">
      <c r="A1350" s="66" t="s">
        <v>2698</v>
      </c>
      <c r="B1350" s="66" t="s">
        <v>2699</v>
      </c>
    </row>
    <row r="1351" ht="15.6" spans="1:2">
      <c r="A1351" s="66" t="s">
        <v>2700</v>
      </c>
      <c r="B1351" s="66" t="s">
        <v>2701</v>
      </c>
    </row>
    <row r="1352" ht="15.6" spans="1:2">
      <c r="A1352" s="66" t="s">
        <v>2702</v>
      </c>
      <c r="B1352" s="66" t="s">
        <v>2703</v>
      </c>
    </row>
    <row r="1353" ht="15.6" spans="1:2">
      <c r="A1353" s="66" t="s">
        <v>2704</v>
      </c>
      <c r="B1353" s="66" t="s">
        <v>2705</v>
      </c>
    </row>
    <row r="1354" ht="15.6" spans="1:2">
      <c r="A1354" s="66" t="s">
        <v>2706</v>
      </c>
      <c r="B1354" s="66" t="s">
        <v>2707</v>
      </c>
    </row>
    <row r="1355" ht="15.6" spans="1:2">
      <c r="A1355" s="66" t="s">
        <v>2708</v>
      </c>
      <c r="B1355" s="66" t="s">
        <v>2709</v>
      </c>
    </row>
    <row r="1356" ht="15.6" spans="1:2">
      <c r="A1356" s="66" t="s">
        <v>2710</v>
      </c>
      <c r="B1356" s="66" t="s">
        <v>2711</v>
      </c>
    </row>
    <row r="1357" ht="15.6" spans="1:2">
      <c r="A1357" s="66" t="s">
        <v>2712</v>
      </c>
      <c r="B1357" s="66" t="s">
        <v>2713</v>
      </c>
    </row>
    <row r="1358" ht="15.6" spans="1:2">
      <c r="A1358" s="66" t="s">
        <v>2714</v>
      </c>
      <c r="B1358" s="66" t="s">
        <v>2715</v>
      </c>
    </row>
    <row r="1359" ht="15.6" spans="1:2">
      <c r="A1359" s="66" t="s">
        <v>2716</v>
      </c>
      <c r="B1359" s="66" t="s">
        <v>2717</v>
      </c>
    </row>
    <row r="1360" ht="15.6" spans="1:2">
      <c r="A1360" s="66" t="s">
        <v>2718</v>
      </c>
      <c r="B1360" s="66" t="s">
        <v>2719</v>
      </c>
    </row>
    <row r="1361" ht="15.6" spans="1:2">
      <c r="A1361" s="66" t="s">
        <v>2720</v>
      </c>
      <c r="B1361" s="66" t="s">
        <v>2721</v>
      </c>
    </row>
    <row r="1362" ht="15.6" spans="1:2">
      <c r="A1362" s="66" t="s">
        <v>2722</v>
      </c>
      <c r="B1362" s="66" t="s">
        <v>2723</v>
      </c>
    </row>
    <row r="1363" ht="15.6" spans="1:2">
      <c r="A1363" s="66" t="s">
        <v>2724</v>
      </c>
      <c r="B1363" s="66" t="s">
        <v>2725</v>
      </c>
    </row>
    <row r="1364" ht="15.6" spans="1:2">
      <c r="A1364" s="66" t="s">
        <v>2726</v>
      </c>
      <c r="B1364" s="66" t="s">
        <v>2727</v>
      </c>
    </row>
    <row r="1365" ht="15.6" spans="1:2">
      <c r="A1365" s="66" t="s">
        <v>2728</v>
      </c>
      <c r="B1365" s="66" t="s">
        <v>2729</v>
      </c>
    </row>
    <row r="1366" ht="15.6" spans="1:2">
      <c r="A1366" s="66" t="s">
        <v>2730</v>
      </c>
      <c r="B1366" s="66" t="s">
        <v>2731</v>
      </c>
    </row>
    <row r="1367" ht="15.6" spans="1:2">
      <c r="A1367" s="66" t="s">
        <v>2732</v>
      </c>
      <c r="B1367" s="66" t="s">
        <v>2733</v>
      </c>
    </row>
    <row r="1368" ht="15.6" spans="1:2">
      <c r="A1368" s="66" t="s">
        <v>2734</v>
      </c>
      <c r="B1368" s="66" t="s">
        <v>2735</v>
      </c>
    </row>
    <row r="1369" ht="15.6" spans="1:2">
      <c r="A1369" s="66" t="s">
        <v>2736</v>
      </c>
      <c r="B1369" s="66" t="s">
        <v>2737</v>
      </c>
    </row>
    <row r="1370" ht="15.6" spans="1:2">
      <c r="A1370" s="66" t="s">
        <v>2738</v>
      </c>
      <c r="B1370" s="66" t="s">
        <v>2739</v>
      </c>
    </row>
    <row r="1371" ht="15.6" spans="1:2">
      <c r="A1371" s="66" t="s">
        <v>2740</v>
      </c>
      <c r="B1371" s="66" t="s">
        <v>2741</v>
      </c>
    </row>
    <row r="1372" ht="15.6" spans="1:2">
      <c r="A1372" s="66" t="s">
        <v>2742</v>
      </c>
      <c r="B1372" s="66" t="s">
        <v>2743</v>
      </c>
    </row>
    <row r="1373" ht="15.6" spans="1:2">
      <c r="A1373" s="66" t="s">
        <v>2744</v>
      </c>
      <c r="B1373" s="66" t="s">
        <v>2745</v>
      </c>
    </row>
    <row r="1374" ht="15.6" spans="1:2">
      <c r="A1374" s="66" t="s">
        <v>2746</v>
      </c>
      <c r="B1374" s="66" t="s">
        <v>2747</v>
      </c>
    </row>
    <row r="1375" ht="15.6" spans="1:2">
      <c r="A1375" s="66" t="s">
        <v>2748</v>
      </c>
      <c r="B1375" s="66" t="s">
        <v>2749</v>
      </c>
    </row>
    <row r="1376" ht="15.6" spans="1:2">
      <c r="A1376" s="66" t="s">
        <v>2750</v>
      </c>
      <c r="B1376" s="66" t="s">
        <v>2751</v>
      </c>
    </row>
    <row r="1377" ht="15.6" spans="1:2">
      <c r="A1377" s="66" t="s">
        <v>2752</v>
      </c>
      <c r="B1377" s="66" t="s">
        <v>2753</v>
      </c>
    </row>
    <row r="1378" ht="15.6" spans="1:2">
      <c r="A1378" s="66" t="s">
        <v>2754</v>
      </c>
      <c r="B1378" s="66" t="s">
        <v>2755</v>
      </c>
    </row>
    <row r="1379" ht="15.6" spans="1:2">
      <c r="A1379" s="66" t="s">
        <v>2756</v>
      </c>
      <c r="B1379" s="66" t="s">
        <v>2757</v>
      </c>
    </row>
    <row r="1380" ht="15.6" spans="1:2">
      <c r="A1380" s="66" t="s">
        <v>2758</v>
      </c>
      <c r="B1380" s="66" t="s">
        <v>2759</v>
      </c>
    </row>
    <row r="1381" ht="15.6" spans="1:2">
      <c r="A1381" s="66" t="s">
        <v>2760</v>
      </c>
      <c r="B1381" s="66" t="s">
        <v>2761</v>
      </c>
    </row>
    <row r="1382" ht="15.6" spans="1:2">
      <c r="A1382" s="66" t="s">
        <v>2762</v>
      </c>
      <c r="B1382" s="66" t="s">
        <v>2763</v>
      </c>
    </row>
    <row r="1383" ht="15.6" spans="1:2">
      <c r="A1383" s="66" t="s">
        <v>2764</v>
      </c>
      <c r="B1383" s="66" t="s">
        <v>2765</v>
      </c>
    </row>
    <row r="1384" ht="15.6" spans="1:2">
      <c r="A1384" s="66" t="s">
        <v>2766</v>
      </c>
      <c r="B1384" s="66" t="s">
        <v>2767</v>
      </c>
    </row>
    <row r="1385" ht="15.6" spans="1:2">
      <c r="A1385" s="66" t="s">
        <v>2768</v>
      </c>
      <c r="B1385" s="66" t="s">
        <v>2769</v>
      </c>
    </row>
    <row r="1386" ht="15.6" spans="1:2">
      <c r="A1386" s="66" t="s">
        <v>2770</v>
      </c>
      <c r="B1386" s="66" t="s">
        <v>2771</v>
      </c>
    </row>
    <row r="1387" ht="15.6" spans="1:2">
      <c r="A1387" s="66" t="s">
        <v>2772</v>
      </c>
      <c r="B1387" s="66" t="s">
        <v>2773</v>
      </c>
    </row>
    <row r="1388" ht="15.6" spans="1:2">
      <c r="A1388" s="66" t="s">
        <v>2774</v>
      </c>
      <c r="B1388" s="66" t="s">
        <v>2775</v>
      </c>
    </row>
    <row r="1389" ht="15.6" spans="1:2">
      <c r="A1389" s="66" t="s">
        <v>2776</v>
      </c>
      <c r="B1389" s="66" t="s">
        <v>2777</v>
      </c>
    </row>
    <row r="1390" ht="15.6" spans="1:2">
      <c r="A1390" s="66" t="s">
        <v>2778</v>
      </c>
      <c r="B1390" s="66" t="s">
        <v>2779</v>
      </c>
    </row>
    <row r="1391" ht="15.6" spans="1:2">
      <c r="A1391" s="66" t="s">
        <v>2780</v>
      </c>
      <c r="B1391" s="66" t="s">
        <v>2781</v>
      </c>
    </row>
    <row r="1392" ht="15.6" spans="1:2">
      <c r="A1392" s="66" t="s">
        <v>2782</v>
      </c>
      <c r="B1392" s="66" t="s">
        <v>2783</v>
      </c>
    </row>
    <row r="1393" ht="15.6" spans="1:2">
      <c r="A1393" s="66" t="s">
        <v>2784</v>
      </c>
      <c r="B1393" s="66" t="s">
        <v>2785</v>
      </c>
    </row>
    <row r="1394" ht="15.6" spans="1:2">
      <c r="A1394" s="66" t="s">
        <v>2786</v>
      </c>
      <c r="B1394" s="66" t="s">
        <v>2787</v>
      </c>
    </row>
    <row r="1395" ht="15.6" spans="1:2">
      <c r="A1395" s="66" t="s">
        <v>2788</v>
      </c>
      <c r="B1395" s="66" t="s">
        <v>2789</v>
      </c>
    </row>
    <row r="1396" ht="15.6" spans="1:2">
      <c r="A1396" s="66" t="s">
        <v>2790</v>
      </c>
      <c r="B1396" s="66" t="s">
        <v>2791</v>
      </c>
    </row>
    <row r="1397" ht="15.6" spans="1:2">
      <c r="A1397" s="66" t="s">
        <v>2792</v>
      </c>
      <c r="B1397" s="66" t="s">
        <v>2793</v>
      </c>
    </row>
    <row r="1398" ht="15.6" spans="1:2">
      <c r="A1398" s="66" t="s">
        <v>2794</v>
      </c>
      <c r="B1398" s="66" t="s">
        <v>2795</v>
      </c>
    </row>
    <row r="1399" ht="15.6" spans="1:2">
      <c r="A1399" s="66" t="s">
        <v>2796</v>
      </c>
      <c r="B1399" s="66" t="s">
        <v>2797</v>
      </c>
    </row>
    <row r="1400" ht="15.6" spans="1:2">
      <c r="A1400" s="66" t="s">
        <v>2798</v>
      </c>
      <c r="B1400" s="66" t="s">
        <v>2799</v>
      </c>
    </row>
    <row r="1401" ht="15.6" spans="1:2">
      <c r="A1401" s="66" t="s">
        <v>2800</v>
      </c>
      <c r="B1401" s="66" t="s">
        <v>2801</v>
      </c>
    </row>
    <row r="1402" ht="15.6" spans="1:2">
      <c r="A1402" s="66" t="s">
        <v>2802</v>
      </c>
      <c r="B1402" s="66" t="s">
        <v>2803</v>
      </c>
    </row>
    <row r="1403" ht="15.6" spans="1:2">
      <c r="A1403" s="66" t="s">
        <v>2804</v>
      </c>
      <c r="B1403" s="66" t="s">
        <v>2805</v>
      </c>
    </row>
    <row r="1404" ht="15.6" spans="1:2">
      <c r="A1404" s="66" t="s">
        <v>2806</v>
      </c>
      <c r="B1404" s="66" t="s">
        <v>2807</v>
      </c>
    </row>
    <row r="1405" ht="15.6" spans="1:2">
      <c r="A1405" s="66" t="s">
        <v>2808</v>
      </c>
      <c r="B1405" s="66" t="s">
        <v>2809</v>
      </c>
    </row>
    <row r="1406" ht="15.6" spans="1:2">
      <c r="A1406" s="66" t="s">
        <v>2810</v>
      </c>
      <c r="B1406" s="66" t="s">
        <v>2811</v>
      </c>
    </row>
    <row r="1407" ht="15.6" spans="1:2">
      <c r="A1407" s="66" t="s">
        <v>2812</v>
      </c>
      <c r="B1407" s="66" t="s">
        <v>2813</v>
      </c>
    </row>
    <row r="1408" ht="15.6" spans="1:2">
      <c r="A1408" s="66" t="s">
        <v>2814</v>
      </c>
      <c r="B1408" s="66" t="s">
        <v>2815</v>
      </c>
    </row>
    <row r="1409" ht="15.6" spans="1:2">
      <c r="A1409" s="66" t="s">
        <v>2816</v>
      </c>
      <c r="B1409" s="66" t="s">
        <v>2817</v>
      </c>
    </row>
    <row r="1410" ht="15.6" spans="1:2">
      <c r="A1410" s="66" t="s">
        <v>2818</v>
      </c>
      <c r="B1410" s="66" t="s">
        <v>2819</v>
      </c>
    </row>
    <row r="1411" ht="15.6" spans="1:2">
      <c r="A1411" s="66" t="s">
        <v>2820</v>
      </c>
      <c r="B1411" s="66" t="s">
        <v>2821</v>
      </c>
    </row>
    <row r="1412" ht="15.6" spans="1:2">
      <c r="A1412" s="66" t="s">
        <v>2822</v>
      </c>
      <c r="B1412" s="66" t="s">
        <v>2823</v>
      </c>
    </row>
    <row r="1413" ht="15.6" spans="1:2">
      <c r="A1413" s="66" t="s">
        <v>2824</v>
      </c>
      <c r="B1413" s="66" t="s">
        <v>2825</v>
      </c>
    </row>
    <row r="1414" ht="15.6" spans="1:2">
      <c r="A1414" s="66" t="s">
        <v>2826</v>
      </c>
      <c r="B1414" s="66" t="s">
        <v>2827</v>
      </c>
    </row>
    <row r="1415" ht="15.6" spans="1:2">
      <c r="A1415" s="66" t="s">
        <v>2828</v>
      </c>
      <c r="B1415" s="66" t="s">
        <v>2829</v>
      </c>
    </row>
    <row r="1416" ht="15.6" spans="1:2">
      <c r="A1416" s="66" t="s">
        <v>2830</v>
      </c>
      <c r="B1416" s="66" t="s">
        <v>2831</v>
      </c>
    </row>
    <row r="1417" ht="15.6" spans="1:2">
      <c r="A1417" s="66" t="s">
        <v>2832</v>
      </c>
      <c r="B1417" s="66" t="s">
        <v>2833</v>
      </c>
    </row>
    <row r="1418" ht="15.6" spans="1:2">
      <c r="A1418" s="66" t="s">
        <v>2834</v>
      </c>
      <c r="B1418" s="66" t="s">
        <v>2835</v>
      </c>
    </row>
    <row r="1419" ht="15.6" spans="1:2">
      <c r="A1419" s="66" t="s">
        <v>2836</v>
      </c>
      <c r="B1419" s="66" t="s">
        <v>2837</v>
      </c>
    </row>
    <row r="1420" ht="15.6" spans="1:2">
      <c r="A1420" s="66" t="s">
        <v>2838</v>
      </c>
      <c r="B1420" s="66" t="s">
        <v>2839</v>
      </c>
    </row>
    <row r="1421" ht="15.6" spans="1:2">
      <c r="A1421" s="66" t="s">
        <v>2840</v>
      </c>
      <c r="B1421" s="66" t="s">
        <v>2841</v>
      </c>
    </row>
    <row r="1422" ht="15.6" spans="1:2">
      <c r="A1422" s="66" t="s">
        <v>2842</v>
      </c>
      <c r="B1422" s="66" t="s">
        <v>2843</v>
      </c>
    </row>
    <row r="1423" ht="15.6" spans="1:2">
      <c r="A1423" s="66" t="s">
        <v>2844</v>
      </c>
      <c r="B1423" s="66" t="s">
        <v>2845</v>
      </c>
    </row>
    <row r="1424" ht="15.6" spans="1:2">
      <c r="A1424" s="66" t="s">
        <v>2846</v>
      </c>
      <c r="B1424" s="66" t="s">
        <v>2847</v>
      </c>
    </row>
    <row r="1425" ht="15.6" spans="1:2">
      <c r="A1425" s="66" t="s">
        <v>2848</v>
      </c>
      <c r="B1425" s="66" t="s">
        <v>2849</v>
      </c>
    </row>
    <row r="1426" ht="15.6" spans="1:2">
      <c r="A1426" s="66" t="s">
        <v>2850</v>
      </c>
      <c r="B1426" s="66" t="s">
        <v>2851</v>
      </c>
    </row>
    <row r="1427" ht="15.6" spans="1:2">
      <c r="A1427" s="66" t="s">
        <v>2852</v>
      </c>
      <c r="B1427" s="66" t="s">
        <v>2853</v>
      </c>
    </row>
    <row r="1428" ht="15.6" spans="1:2">
      <c r="A1428" s="66" t="s">
        <v>2854</v>
      </c>
      <c r="B1428" s="66" t="s">
        <v>2855</v>
      </c>
    </row>
    <row r="1429" ht="15.6" spans="1:2">
      <c r="A1429" s="66" t="s">
        <v>2856</v>
      </c>
      <c r="B1429" s="66" t="s">
        <v>2857</v>
      </c>
    </row>
    <row r="1430" ht="15.6" spans="1:2">
      <c r="A1430" s="66" t="s">
        <v>2858</v>
      </c>
      <c r="B1430" s="66" t="s">
        <v>2859</v>
      </c>
    </row>
    <row r="1431" ht="15.6" spans="1:2">
      <c r="A1431" s="66" t="s">
        <v>2860</v>
      </c>
      <c r="B1431" s="66" t="s">
        <v>2861</v>
      </c>
    </row>
    <row r="1432" ht="15.6" spans="1:2">
      <c r="A1432" s="66" t="s">
        <v>2862</v>
      </c>
      <c r="B1432" s="66" t="s">
        <v>2863</v>
      </c>
    </row>
    <row r="1433" ht="15.6" spans="1:2">
      <c r="A1433" s="66" t="s">
        <v>2864</v>
      </c>
      <c r="B1433" s="66" t="s">
        <v>2865</v>
      </c>
    </row>
    <row r="1434" ht="15.6" spans="1:2">
      <c r="A1434" s="66" t="s">
        <v>2866</v>
      </c>
      <c r="B1434" s="66" t="s">
        <v>2867</v>
      </c>
    </row>
    <row r="1435" ht="15.6" spans="1:2">
      <c r="A1435" s="66" t="s">
        <v>2868</v>
      </c>
      <c r="B1435" s="66" t="s">
        <v>2869</v>
      </c>
    </row>
    <row r="1436" ht="15.6" spans="1:2">
      <c r="A1436" s="66" t="s">
        <v>2870</v>
      </c>
      <c r="B1436" s="66" t="s">
        <v>2871</v>
      </c>
    </row>
    <row r="1437" ht="15.6" spans="1:2">
      <c r="A1437" s="66" t="s">
        <v>2872</v>
      </c>
      <c r="B1437" s="66" t="s">
        <v>2873</v>
      </c>
    </row>
    <row r="1438" ht="15.6" spans="1:2">
      <c r="A1438" s="66" t="s">
        <v>2874</v>
      </c>
      <c r="B1438" s="66" t="s">
        <v>2875</v>
      </c>
    </row>
    <row r="1439" ht="15.6" spans="1:2">
      <c r="A1439" s="66" t="s">
        <v>2876</v>
      </c>
      <c r="B1439" s="66" t="s">
        <v>2877</v>
      </c>
    </row>
    <row r="1440" ht="15.6" spans="1:2">
      <c r="A1440" s="66" t="s">
        <v>2878</v>
      </c>
      <c r="B1440" s="66" t="s">
        <v>2879</v>
      </c>
    </row>
    <row r="1441" ht="15.6" spans="1:2">
      <c r="A1441" s="66" t="s">
        <v>2880</v>
      </c>
      <c r="B1441" s="66" t="s">
        <v>2881</v>
      </c>
    </row>
    <row r="1442" ht="15.6" spans="1:2">
      <c r="A1442" s="66" t="s">
        <v>2882</v>
      </c>
      <c r="B1442" s="66" t="s">
        <v>2883</v>
      </c>
    </row>
    <row r="1443" ht="15.6" spans="1:2">
      <c r="A1443" s="66" t="s">
        <v>2884</v>
      </c>
      <c r="B1443" s="66" t="s">
        <v>2885</v>
      </c>
    </row>
    <row r="1444" ht="15.6" spans="1:2">
      <c r="A1444" s="66" t="s">
        <v>2886</v>
      </c>
      <c r="B1444" s="66" t="s">
        <v>2887</v>
      </c>
    </row>
    <row r="1445" ht="15.6" spans="1:2">
      <c r="A1445" s="66" t="s">
        <v>2888</v>
      </c>
      <c r="B1445" s="66" t="s">
        <v>2889</v>
      </c>
    </row>
    <row r="1446" ht="15.6" spans="1:2">
      <c r="A1446" s="66" t="s">
        <v>2890</v>
      </c>
      <c r="B1446" s="66" t="s">
        <v>2891</v>
      </c>
    </row>
    <row r="1447" ht="15.6" spans="1:2">
      <c r="A1447" s="66" t="s">
        <v>2892</v>
      </c>
      <c r="B1447" s="66" t="s">
        <v>2893</v>
      </c>
    </row>
    <row r="1448" ht="15.6" spans="1:2">
      <c r="A1448" s="66" t="s">
        <v>2894</v>
      </c>
      <c r="B1448" s="66" t="s">
        <v>2895</v>
      </c>
    </row>
    <row r="1449" ht="15.6" spans="1:2">
      <c r="A1449" s="66" t="s">
        <v>2896</v>
      </c>
      <c r="B1449" s="66" t="s">
        <v>2897</v>
      </c>
    </row>
    <row r="1450" ht="15.6" spans="1:2">
      <c r="A1450" s="66" t="s">
        <v>2898</v>
      </c>
      <c r="B1450" s="66" t="s">
        <v>2899</v>
      </c>
    </row>
    <row r="1451" ht="15.6" spans="1:2">
      <c r="A1451" s="66" t="s">
        <v>2900</v>
      </c>
      <c r="B1451" s="66" t="s">
        <v>2901</v>
      </c>
    </row>
    <row r="1452" ht="15.6" spans="1:2">
      <c r="A1452" s="66" t="s">
        <v>2902</v>
      </c>
      <c r="B1452" s="66" t="s">
        <v>2903</v>
      </c>
    </row>
    <row r="1453" ht="15.6" spans="1:2">
      <c r="A1453" s="66" t="s">
        <v>2904</v>
      </c>
      <c r="B1453" s="66" t="s">
        <v>2905</v>
      </c>
    </row>
    <row r="1454" ht="15.6" spans="1:2">
      <c r="A1454" s="66" t="s">
        <v>2906</v>
      </c>
      <c r="B1454" s="66" t="s">
        <v>2907</v>
      </c>
    </row>
    <row r="1455" ht="15.6" spans="1:2">
      <c r="A1455" s="66" t="s">
        <v>2908</v>
      </c>
      <c r="B1455" s="66" t="s">
        <v>2909</v>
      </c>
    </row>
    <row r="1456" ht="15.6" spans="1:2">
      <c r="A1456" s="66" t="s">
        <v>2910</v>
      </c>
      <c r="B1456" s="66" t="s">
        <v>2911</v>
      </c>
    </row>
    <row r="1457" ht="15.6" spans="1:2">
      <c r="A1457" s="66" t="s">
        <v>2912</v>
      </c>
      <c r="B1457" s="66" t="s">
        <v>2913</v>
      </c>
    </row>
    <row r="1458" ht="15.6" spans="1:2">
      <c r="A1458" s="66" t="s">
        <v>2914</v>
      </c>
      <c r="B1458" s="66" t="s">
        <v>2915</v>
      </c>
    </row>
    <row r="1459" ht="15.6" spans="1:2">
      <c r="A1459" s="66" t="s">
        <v>2916</v>
      </c>
      <c r="B1459" s="66" t="s">
        <v>2917</v>
      </c>
    </row>
    <row r="1460" ht="15.6" spans="1:2">
      <c r="A1460" s="66" t="s">
        <v>2918</v>
      </c>
      <c r="B1460" s="66" t="s">
        <v>2919</v>
      </c>
    </row>
    <row r="1461" ht="15.6" spans="1:2">
      <c r="A1461" s="66" t="s">
        <v>2920</v>
      </c>
      <c r="B1461" s="66" t="s">
        <v>2921</v>
      </c>
    </row>
    <row r="1462" ht="15.6" spans="1:2">
      <c r="A1462" s="66" t="s">
        <v>2922</v>
      </c>
      <c r="B1462" s="66" t="s">
        <v>2923</v>
      </c>
    </row>
    <row r="1463" ht="15.6" spans="1:2">
      <c r="A1463" s="66" t="s">
        <v>2924</v>
      </c>
      <c r="B1463" s="66" t="s">
        <v>2925</v>
      </c>
    </row>
    <row r="1464" ht="15.6" spans="1:2">
      <c r="A1464" s="66" t="s">
        <v>2926</v>
      </c>
      <c r="B1464" s="66" t="s">
        <v>2927</v>
      </c>
    </row>
    <row r="1465" ht="15.6" spans="1:2">
      <c r="A1465" s="66" t="s">
        <v>2928</v>
      </c>
      <c r="B1465" s="66" t="s">
        <v>2929</v>
      </c>
    </row>
    <row r="1466" ht="15.6" spans="1:2">
      <c r="A1466" s="66" t="s">
        <v>2930</v>
      </c>
      <c r="B1466" s="66" t="s">
        <v>2931</v>
      </c>
    </row>
    <row r="1467" ht="15.6" spans="1:2">
      <c r="A1467" s="66" t="s">
        <v>2932</v>
      </c>
      <c r="B1467" s="66" t="s">
        <v>2933</v>
      </c>
    </row>
    <row r="1468" ht="15.6" spans="1:2">
      <c r="A1468" s="66" t="s">
        <v>2934</v>
      </c>
      <c r="B1468" s="66" t="s">
        <v>2935</v>
      </c>
    </row>
    <row r="1469" ht="15.6" spans="1:2">
      <c r="A1469" s="66" t="s">
        <v>2936</v>
      </c>
      <c r="B1469" s="66" t="s">
        <v>2937</v>
      </c>
    </row>
    <row r="1470" ht="15.6" spans="1:2">
      <c r="A1470" s="66" t="s">
        <v>2938</v>
      </c>
      <c r="B1470" s="66" t="s">
        <v>2939</v>
      </c>
    </row>
    <row r="1471" ht="15.6" spans="1:2">
      <c r="A1471" s="66" t="s">
        <v>2940</v>
      </c>
      <c r="B1471" s="66" t="s">
        <v>2941</v>
      </c>
    </row>
    <row r="1472" ht="15.6" spans="1:2">
      <c r="A1472" s="66" t="s">
        <v>2942</v>
      </c>
      <c r="B1472" s="66" t="s">
        <v>2943</v>
      </c>
    </row>
    <row r="1473" ht="15.6" spans="1:2">
      <c r="A1473" s="66" t="s">
        <v>2944</v>
      </c>
      <c r="B1473" s="66" t="s">
        <v>2945</v>
      </c>
    </row>
    <row r="1474" ht="15.6" spans="1:2">
      <c r="A1474" s="66" t="s">
        <v>2946</v>
      </c>
      <c r="B1474" s="66" t="s">
        <v>2947</v>
      </c>
    </row>
    <row r="1475" ht="15.6" spans="1:2">
      <c r="A1475" s="66" t="s">
        <v>2948</v>
      </c>
      <c r="B1475" s="66" t="s">
        <v>2949</v>
      </c>
    </row>
    <row r="1476" ht="15.6" spans="1:2">
      <c r="A1476" s="66" t="s">
        <v>2950</v>
      </c>
      <c r="B1476" s="66" t="s">
        <v>2951</v>
      </c>
    </row>
    <row r="1477" ht="15.6" spans="1:2">
      <c r="A1477" s="66" t="s">
        <v>2952</v>
      </c>
      <c r="B1477" s="66" t="s">
        <v>2953</v>
      </c>
    </row>
    <row r="1478" ht="15.6" spans="1:2">
      <c r="A1478" s="66" t="s">
        <v>2954</v>
      </c>
      <c r="B1478" s="66" t="s">
        <v>2955</v>
      </c>
    </row>
    <row r="1479" ht="15.6" spans="1:2">
      <c r="A1479" s="66" t="s">
        <v>2956</v>
      </c>
      <c r="B1479" s="66" t="s">
        <v>2957</v>
      </c>
    </row>
    <row r="1480" ht="15.6" spans="1:2">
      <c r="A1480" s="66" t="s">
        <v>2958</v>
      </c>
      <c r="B1480" s="66" t="s">
        <v>2959</v>
      </c>
    </row>
    <row r="1481" ht="15.6" spans="1:2">
      <c r="A1481" s="66" t="s">
        <v>2960</v>
      </c>
      <c r="B1481" s="66" t="s">
        <v>2961</v>
      </c>
    </row>
    <row r="1482" ht="15.6" spans="1:2">
      <c r="A1482" s="66" t="s">
        <v>2962</v>
      </c>
      <c r="B1482" s="66" t="s">
        <v>2963</v>
      </c>
    </row>
    <row r="1483" ht="15.6" spans="1:2">
      <c r="A1483" s="66" t="s">
        <v>2964</v>
      </c>
      <c r="B1483" s="66" t="s">
        <v>2965</v>
      </c>
    </row>
    <row r="1484" ht="15.6" spans="1:2">
      <c r="A1484" s="66" t="s">
        <v>2966</v>
      </c>
      <c r="B1484" s="66" t="s">
        <v>2967</v>
      </c>
    </row>
    <row r="1485" ht="15.6" spans="1:2">
      <c r="A1485" s="66" t="s">
        <v>2968</v>
      </c>
      <c r="B1485" s="66" t="s">
        <v>2969</v>
      </c>
    </row>
    <row r="1486" ht="15.6" spans="1:2">
      <c r="A1486" s="66" t="s">
        <v>2970</v>
      </c>
      <c r="B1486" s="66" t="s">
        <v>2971</v>
      </c>
    </row>
    <row r="1487" ht="15.6" spans="1:2">
      <c r="A1487" s="66" t="s">
        <v>2972</v>
      </c>
      <c r="B1487" s="66" t="s">
        <v>2973</v>
      </c>
    </row>
    <row r="1488" ht="15.6" spans="1:2">
      <c r="A1488" s="66" t="s">
        <v>2974</v>
      </c>
      <c r="B1488" s="66" t="s">
        <v>2975</v>
      </c>
    </row>
    <row r="1489" ht="15.6" spans="1:2">
      <c r="A1489" s="66" t="s">
        <v>2976</v>
      </c>
      <c r="B1489" s="66" t="s">
        <v>2977</v>
      </c>
    </row>
    <row r="1490" ht="15.6" spans="1:2">
      <c r="A1490" s="66" t="s">
        <v>2978</v>
      </c>
      <c r="B1490" s="66" t="s">
        <v>2979</v>
      </c>
    </row>
    <row r="1491" ht="15.6" spans="1:2">
      <c r="A1491" s="66" t="s">
        <v>2980</v>
      </c>
      <c r="B1491" s="66" t="s">
        <v>2981</v>
      </c>
    </row>
    <row r="1492" ht="15.6" spans="1:2">
      <c r="A1492" s="66" t="s">
        <v>2982</v>
      </c>
      <c r="B1492" s="66" t="s">
        <v>2983</v>
      </c>
    </row>
    <row r="1493" ht="15.6" spans="1:2">
      <c r="A1493" s="66" t="s">
        <v>2984</v>
      </c>
      <c r="B1493" s="66" t="s">
        <v>2985</v>
      </c>
    </row>
    <row r="1494" ht="15.6" spans="1:2">
      <c r="A1494" s="66" t="s">
        <v>2986</v>
      </c>
      <c r="B1494" s="66" t="s">
        <v>2987</v>
      </c>
    </row>
    <row r="1495" ht="15.6" spans="1:2">
      <c r="A1495" s="66" t="s">
        <v>2988</v>
      </c>
      <c r="B1495" s="66" t="s">
        <v>2989</v>
      </c>
    </row>
    <row r="1496" ht="15.6" spans="1:2">
      <c r="A1496" s="66" t="s">
        <v>2990</v>
      </c>
      <c r="B1496" s="66" t="s">
        <v>2991</v>
      </c>
    </row>
    <row r="1497" ht="15.6" spans="1:2">
      <c r="A1497" s="66" t="s">
        <v>2992</v>
      </c>
      <c r="B1497" s="66" t="s">
        <v>2993</v>
      </c>
    </row>
    <row r="1498" ht="15.6" spans="1:2">
      <c r="A1498" s="66" t="s">
        <v>2994</v>
      </c>
      <c r="B1498" s="66" t="s">
        <v>2995</v>
      </c>
    </row>
    <row r="1499" ht="15.6" spans="1:2">
      <c r="A1499" s="66" t="s">
        <v>2996</v>
      </c>
      <c r="B1499" s="66" t="s">
        <v>2997</v>
      </c>
    </row>
    <row r="1500" ht="15.6" spans="1:2">
      <c r="A1500" s="66" t="s">
        <v>2998</v>
      </c>
      <c r="B1500" s="66" t="s">
        <v>2999</v>
      </c>
    </row>
    <row r="1501" ht="15.6" spans="1:2">
      <c r="A1501" s="66" t="s">
        <v>3000</v>
      </c>
      <c r="B1501" s="66" t="s">
        <v>3001</v>
      </c>
    </row>
    <row r="1502" ht="15.6" spans="1:2">
      <c r="A1502" s="66" t="s">
        <v>3002</v>
      </c>
      <c r="B1502" s="66" t="s">
        <v>3003</v>
      </c>
    </row>
    <row r="1503" ht="15.6" spans="1:2">
      <c r="A1503" s="66" t="s">
        <v>3004</v>
      </c>
      <c r="B1503" s="66" t="s">
        <v>3005</v>
      </c>
    </row>
    <row r="1504" ht="15.6" spans="1:2">
      <c r="A1504" s="66" t="s">
        <v>3006</v>
      </c>
      <c r="B1504" s="66" t="s">
        <v>3007</v>
      </c>
    </row>
    <row r="1505" ht="15.6" spans="1:2">
      <c r="A1505" s="66" t="s">
        <v>3008</v>
      </c>
      <c r="B1505" s="66" t="s">
        <v>3009</v>
      </c>
    </row>
    <row r="1506" ht="15.6" spans="1:2">
      <c r="A1506" s="66" t="s">
        <v>3010</v>
      </c>
      <c r="B1506" s="66" t="s">
        <v>3011</v>
      </c>
    </row>
    <row r="1507" ht="15.6" spans="1:2">
      <c r="A1507" s="66" t="s">
        <v>3012</v>
      </c>
      <c r="B1507" s="66" t="s">
        <v>3013</v>
      </c>
    </row>
    <row r="1508" ht="15.6" spans="1:2">
      <c r="A1508" s="66" t="s">
        <v>3014</v>
      </c>
      <c r="B1508" s="66" t="s">
        <v>3015</v>
      </c>
    </row>
    <row r="1509" ht="15.6" spans="1:2">
      <c r="A1509" s="66" t="s">
        <v>3016</v>
      </c>
      <c r="B1509" s="66" t="s">
        <v>3017</v>
      </c>
    </row>
    <row r="1510" ht="15.6" spans="1:2">
      <c r="A1510" s="66" t="s">
        <v>3018</v>
      </c>
      <c r="B1510" s="66" t="s">
        <v>3019</v>
      </c>
    </row>
    <row r="1511" ht="15.6" spans="1:2">
      <c r="A1511" s="66" t="s">
        <v>3020</v>
      </c>
      <c r="B1511" s="66" t="s">
        <v>3021</v>
      </c>
    </row>
    <row r="1512" ht="15.6" spans="1:2">
      <c r="A1512" s="66" t="s">
        <v>3022</v>
      </c>
      <c r="B1512" s="66" t="s">
        <v>3023</v>
      </c>
    </row>
    <row r="1513" ht="15.6" spans="1:2">
      <c r="A1513" s="66" t="s">
        <v>3024</v>
      </c>
      <c r="B1513" s="66" t="s">
        <v>3025</v>
      </c>
    </row>
    <row r="1514" ht="15.6" spans="1:2">
      <c r="A1514" s="66" t="s">
        <v>3026</v>
      </c>
      <c r="B1514" s="66" t="s">
        <v>3027</v>
      </c>
    </row>
    <row r="1515" ht="15.6" spans="1:2">
      <c r="A1515" s="66" t="s">
        <v>3028</v>
      </c>
      <c r="B1515" s="66" t="s">
        <v>3029</v>
      </c>
    </row>
    <row r="1516" ht="15.6" spans="1:2">
      <c r="A1516" s="66" t="s">
        <v>3030</v>
      </c>
      <c r="B1516" s="66" t="s">
        <v>3031</v>
      </c>
    </row>
    <row r="1517" ht="15.6" spans="1:2">
      <c r="A1517" s="66" t="s">
        <v>3032</v>
      </c>
      <c r="B1517" s="66" t="s">
        <v>3033</v>
      </c>
    </row>
    <row r="1518" ht="15.6" spans="1:2">
      <c r="A1518" s="66" t="s">
        <v>3034</v>
      </c>
      <c r="B1518" s="66" t="s">
        <v>3035</v>
      </c>
    </row>
    <row r="1519" ht="15.6" spans="1:2">
      <c r="A1519" s="66" t="s">
        <v>3036</v>
      </c>
      <c r="B1519" s="66" t="s">
        <v>3037</v>
      </c>
    </row>
    <row r="1520" ht="15.6" spans="1:2">
      <c r="A1520" s="66" t="s">
        <v>3038</v>
      </c>
      <c r="B1520" s="66" t="s">
        <v>3039</v>
      </c>
    </row>
    <row r="1521" ht="15.6" spans="1:2">
      <c r="A1521" s="66" t="s">
        <v>3040</v>
      </c>
      <c r="B1521" s="66" t="s">
        <v>3041</v>
      </c>
    </row>
    <row r="1522" ht="15.6" spans="1:2">
      <c r="A1522" s="66" t="s">
        <v>3042</v>
      </c>
      <c r="B1522" s="66" t="s">
        <v>3043</v>
      </c>
    </row>
    <row r="1523" ht="15.6" spans="1:2">
      <c r="A1523" s="66" t="s">
        <v>3044</v>
      </c>
      <c r="B1523" s="66" t="s">
        <v>3045</v>
      </c>
    </row>
    <row r="1524" ht="15.6" spans="1:2">
      <c r="A1524" s="66" t="s">
        <v>3046</v>
      </c>
      <c r="B1524" s="66" t="s">
        <v>3047</v>
      </c>
    </row>
    <row r="1525" ht="15.6" spans="1:2">
      <c r="A1525" s="66" t="s">
        <v>3048</v>
      </c>
      <c r="B1525" s="66" t="s">
        <v>3049</v>
      </c>
    </row>
    <row r="1526" ht="15.6" spans="1:2">
      <c r="A1526" s="66" t="s">
        <v>3050</v>
      </c>
      <c r="B1526" s="66" t="s">
        <v>3051</v>
      </c>
    </row>
    <row r="1527" ht="15.6" spans="1:2">
      <c r="A1527" s="66" t="s">
        <v>3052</v>
      </c>
      <c r="B1527" s="66" t="s">
        <v>3053</v>
      </c>
    </row>
    <row r="1528" ht="15.6" spans="1:2">
      <c r="A1528" s="66" t="s">
        <v>3054</v>
      </c>
      <c r="B1528" s="66" t="s">
        <v>3055</v>
      </c>
    </row>
    <row r="1529" ht="15.6" spans="1:2">
      <c r="A1529" s="66" t="s">
        <v>3056</v>
      </c>
      <c r="B1529" s="66" t="s">
        <v>3057</v>
      </c>
    </row>
    <row r="1530" ht="15.6" spans="1:2">
      <c r="A1530" s="66" t="s">
        <v>3058</v>
      </c>
      <c r="B1530" s="66" t="s">
        <v>3059</v>
      </c>
    </row>
    <row r="1531" ht="15.6" spans="1:2">
      <c r="A1531" s="66" t="s">
        <v>3060</v>
      </c>
      <c r="B1531" s="66" t="s">
        <v>3061</v>
      </c>
    </row>
    <row r="1532" ht="15.6" spans="1:2">
      <c r="A1532" s="66" t="s">
        <v>3062</v>
      </c>
      <c r="B1532" s="66" t="s">
        <v>3063</v>
      </c>
    </row>
    <row r="1533" ht="15.6" spans="1:2">
      <c r="A1533" s="66" t="s">
        <v>3064</v>
      </c>
      <c r="B1533" s="66" t="s">
        <v>3065</v>
      </c>
    </row>
    <row r="1534" ht="15.6" spans="1:2">
      <c r="A1534" s="66" t="s">
        <v>3066</v>
      </c>
      <c r="B1534" s="66" t="s">
        <v>3067</v>
      </c>
    </row>
    <row r="1535" ht="15.6" spans="1:2">
      <c r="A1535" s="66" t="s">
        <v>3068</v>
      </c>
      <c r="B1535" s="66" t="s">
        <v>3069</v>
      </c>
    </row>
    <row r="1536" ht="15.6" spans="1:2">
      <c r="A1536" s="66" t="s">
        <v>3070</v>
      </c>
      <c r="B1536" s="66" t="s">
        <v>3071</v>
      </c>
    </row>
    <row r="1537" ht="15.6" spans="1:2">
      <c r="A1537" s="66" t="s">
        <v>3072</v>
      </c>
      <c r="B1537" s="66" t="s">
        <v>3073</v>
      </c>
    </row>
    <row r="1538" ht="15.6" spans="1:2">
      <c r="A1538" s="66" t="s">
        <v>3074</v>
      </c>
      <c r="B1538" s="66" t="s">
        <v>3075</v>
      </c>
    </row>
    <row r="1539" ht="15.6" spans="1:2">
      <c r="A1539" s="66" t="s">
        <v>3076</v>
      </c>
      <c r="B1539" s="66" t="s">
        <v>3077</v>
      </c>
    </row>
    <row r="1540" ht="15.6" spans="1:2">
      <c r="A1540" s="66" t="s">
        <v>3078</v>
      </c>
      <c r="B1540" s="66" t="s">
        <v>3079</v>
      </c>
    </row>
    <row r="1541" ht="15.6" spans="1:2">
      <c r="A1541" s="66" t="s">
        <v>3080</v>
      </c>
      <c r="B1541" s="66" t="s">
        <v>3081</v>
      </c>
    </row>
    <row r="1542" ht="15.6" spans="1:2">
      <c r="A1542" s="66" t="s">
        <v>3082</v>
      </c>
      <c r="B1542" s="66" t="s">
        <v>3083</v>
      </c>
    </row>
    <row r="1543" ht="15.6" spans="1:2">
      <c r="A1543" s="66" t="s">
        <v>3084</v>
      </c>
      <c r="B1543" s="66" t="s">
        <v>3085</v>
      </c>
    </row>
    <row r="1544" ht="15.6" spans="1:2">
      <c r="A1544" s="66" t="s">
        <v>3086</v>
      </c>
      <c r="B1544" s="66" t="s">
        <v>3087</v>
      </c>
    </row>
    <row r="1545" ht="15.6" spans="1:2">
      <c r="A1545" s="66" t="s">
        <v>3088</v>
      </c>
      <c r="B1545" s="66" t="s">
        <v>3089</v>
      </c>
    </row>
    <row r="1546" ht="15.6" spans="1:2">
      <c r="A1546" s="66" t="s">
        <v>3090</v>
      </c>
      <c r="B1546" s="66" t="s">
        <v>3091</v>
      </c>
    </row>
    <row r="1547" ht="15.6" spans="1:2">
      <c r="A1547" s="66" t="s">
        <v>3092</v>
      </c>
      <c r="B1547" s="66" t="s">
        <v>3093</v>
      </c>
    </row>
    <row r="1548" ht="15.6" spans="1:2">
      <c r="A1548" s="66" t="s">
        <v>3094</v>
      </c>
      <c r="B1548" s="66" t="s">
        <v>3095</v>
      </c>
    </row>
    <row r="1549" ht="15.6" spans="1:2">
      <c r="A1549" s="66" t="s">
        <v>3096</v>
      </c>
      <c r="B1549" s="66" t="s">
        <v>3097</v>
      </c>
    </row>
    <row r="1550" ht="15.6" spans="1:2">
      <c r="A1550" s="66" t="s">
        <v>3098</v>
      </c>
      <c r="B1550" s="66" t="s">
        <v>3099</v>
      </c>
    </row>
    <row r="1551" ht="15.6" spans="1:2">
      <c r="A1551" s="66" t="s">
        <v>3100</v>
      </c>
      <c r="B1551" s="66" t="s">
        <v>3101</v>
      </c>
    </row>
    <row r="1552" ht="15.6" spans="1:2">
      <c r="A1552" s="66" t="s">
        <v>3102</v>
      </c>
      <c r="B1552" s="66" t="s">
        <v>3103</v>
      </c>
    </row>
    <row r="1553" ht="15.6" spans="1:2">
      <c r="A1553" s="66" t="s">
        <v>3104</v>
      </c>
      <c r="B1553" s="66" t="s">
        <v>3105</v>
      </c>
    </row>
    <row r="1554" ht="15.6" spans="1:2">
      <c r="A1554" s="66" t="s">
        <v>3106</v>
      </c>
      <c r="B1554" s="66" t="s">
        <v>3107</v>
      </c>
    </row>
    <row r="1555" ht="15.6" spans="1:2">
      <c r="A1555" s="66" t="s">
        <v>3108</v>
      </c>
      <c r="B1555" s="66" t="s">
        <v>3109</v>
      </c>
    </row>
    <row r="1556" ht="15.6" spans="1:2">
      <c r="A1556" s="66" t="s">
        <v>3110</v>
      </c>
      <c r="B1556" s="66" t="s">
        <v>3111</v>
      </c>
    </row>
    <row r="1557" ht="15.6" spans="1:2">
      <c r="A1557" s="66" t="s">
        <v>3112</v>
      </c>
      <c r="B1557" s="66" t="s">
        <v>3113</v>
      </c>
    </row>
    <row r="1558" ht="15.6" spans="1:2">
      <c r="A1558" s="66" t="s">
        <v>3114</v>
      </c>
      <c r="B1558" s="66" t="s">
        <v>3115</v>
      </c>
    </row>
    <row r="1559" ht="15.6" spans="1:2">
      <c r="A1559" s="66" t="s">
        <v>3116</v>
      </c>
      <c r="B1559" s="66" t="s">
        <v>3117</v>
      </c>
    </row>
    <row r="1560" ht="15.6" spans="1:2">
      <c r="A1560" s="66" t="s">
        <v>3118</v>
      </c>
      <c r="B1560" s="66" t="s">
        <v>3119</v>
      </c>
    </row>
    <row r="1561" ht="15.6" spans="1:2">
      <c r="A1561" s="66" t="s">
        <v>3120</v>
      </c>
      <c r="B1561" s="66" t="s">
        <v>3121</v>
      </c>
    </row>
    <row r="1562" ht="15.6" spans="1:2">
      <c r="A1562" s="66" t="s">
        <v>3122</v>
      </c>
      <c r="B1562" s="66" t="s">
        <v>3123</v>
      </c>
    </row>
    <row r="1563" ht="15.6" spans="1:2">
      <c r="A1563" s="66" t="s">
        <v>3124</v>
      </c>
      <c r="B1563" s="66" t="s">
        <v>3125</v>
      </c>
    </row>
    <row r="1564" ht="15.6" spans="1:2">
      <c r="A1564" s="66" t="s">
        <v>3126</v>
      </c>
      <c r="B1564" s="66" t="s">
        <v>3127</v>
      </c>
    </row>
    <row r="1565" ht="15.6" spans="1:2">
      <c r="A1565" s="66" t="s">
        <v>3128</v>
      </c>
      <c r="B1565" s="66" t="s">
        <v>3129</v>
      </c>
    </row>
    <row r="1566" ht="15.6" spans="1:2">
      <c r="A1566" s="66" t="s">
        <v>3130</v>
      </c>
      <c r="B1566" s="66" t="s">
        <v>3131</v>
      </c>
    </row>
    <row r="1567" ht="15.6" spans="1:2">
      <c r="A1567" s="66" t="s">
        <v>3132</v>
      </c>
      <c r="B1567" s="66" t="s">
        <v>3133</v>
      </c>
    </row>
    <row r="1568" ht="15.6" spans="1:2">
      <c r="A1568" s="66" t="s">
        <v>3134</v>
      </c>
      <c r="B1568" s="66" t="s">
        <v>3135</v>
      </c>
    </row>
    <row r="1569" ht="15.6" spans="1:2">
      <c r="A1569" s="66" t="s">
        <v>3136</v>
      </c>
      <c r="B1569" s="66" t="s">
        <v>3137</v>
      </c>
    </row>
    <row r="1570" ht="15.6" spans="1:2">
      <c r="A1570" s="66" t="s">
        <v>3138</v>
      </c>
      <c r="B1570" s="66" t="s">
        <v>3139</v>
      </c>
    </row>
    <row r="1571" ht="15.6" spans="1:2">
      <c r="A1571" s="66" t="s">
        <v>3140</v>
      </c>
      <c r="B1571" s="66" t="s">
        <v>3141</v>
      </c>
    </row>
    <row r="1572" ht="15.6" spans="1:2">
      <c r="A1572" s="66" t="s">
        <v>3142</v>
      </c>
      <c r="B1572" s="66" t="s">
        <v>3143</v>
      </c>
    </row>
    <row r="1573" ht="15.6" spans="1:2">
      <c r="A1573" s="66" t="s">
        <v>3144</v>
      </c>
      <c r="B1573" s="66" t="s">
        <v>3145</v>
      </c>
    </row>
    <row r="1574" ht="15.6" spans="1:2">
      <c r="A1574" s="66" t="s">
        <v>3146</v>
      </c>
      <c r="B1574" s="66" t="s">
        <v>3147</v>
      </c>
    </row>
    <row r="1575" ht="15.6" spans="1:2">
      <c r="A1575" s="66" t="s">
        <v>3148</v>
      </c>
      <c r="B1575" s="66" t="s">
        <v>3149</v>
      </c>
    </row>
    <row r="1576" ht="15.6" spans="1:2">
      <c r="A1576" s="66" t="s">
        <v>3150</v>
      </c>
      <c r="B1576" s="66" t="s">
        <v>3151</v>
      </c>
    </row>
    <row r="1577" ht="15.6" spans="1:2">
      <c r="A1577" s="66" t="s">
        <v>3152</v>
      </c>
      <c r="B1577" s="66" t="s">
        <v>3153</v>
      </c>
    </row>
    <row r="1578" ht="15.6" spans="1:2">
      <c r="A1578" s="66" t="s">
        <v>3154</v>
      </c>
      <c r="B1578" s="66" t="s">
        <v>3155</v>
      </c>
    </row>
    <row r="1579" ht="15.6" spans="1:2">
      <c r="A1579" s="66" t="s">
        <v>3156</v>
      </c>
      <c r="B1579" s="66" t="s">
        <v>3157</v>
      </c>
    </row>
    <row r="1580" ht="15.6" spans="1:2">
      <c r="A1580" s="66" t="s">
        <v>3158</v>
      </c>
      <c r="B1580" s="66" t="s">
        <v>3159</v>
      </c>
    </row>
    <row r="1581" ht="15.6" spans="1:2">
      <c r="A1581" s="66" t="s">
        <v>3160</v>
      </c>
      <c r="B1581" s="66" t="s">
        <v>3161</v>
      </c>
    </row>
    <row r="1582" ht="15.6" spans="1:2">
      <c r="A1582" s="66" t="s">
        <v>3162</v>
      </c>
      <c r="B1582" s="66" t="s">
        <v>3163</v>
      </c>
    </row>
    <row r="1583" ht="15.6" spans="1:2">
      <c r="A1583" s="66" t="s">
        <v>3164</v>
      </c>
      <c r="B1583" s="66" t="s">
        <v>3165</v>
      </c>
    </row>
    <row r="1584" ht="15.6" spans="1:2">
      <c r="A1584" s="66" t="s">
        <v>3166</v>
      </c>
      <c r="B1584" s="66" t="s">
        <v>3167</v>
      </c>
    </row>
    <row r="1585" ht="15.6" spans="1:2">
      <c r="A1585" s="66" t="s">
        <v>3168</v>
      </c>
      <c r="B1585" s="66" t="s">
        <v>3169</v>
      </c>
    </row>
    <row r="1586" ht="15.6" spans="1:2">
      <c r="A1586" s="66" t="s">
        <v>3170</v>
      </c>
      <c r="B1586" s="66" t="s">
        <v>3171</v>
      </c>
    </row>
    <row r="1587" ht="15.6" spans="1:2">
      <c r="A1587" s="66" t="s">
        <v>3172</v>
      </c>
      <c r="B1587" s="66" t="s">
        <v>3173</v>
      </c>
    </row>
    <row r="1588" ht="15.6" spans="1:2">
      <c r="A1588" s="66" t="s">
        <v>3174</v>
      </c>
      <c r="B1588" s="66" t="s">
        <v>3175</v>
      </c>
    </row>
    <row r="1589" ht="15.6" spans="1:2">
      <c r="A1589" s="66" t="s">
        <v>3176</v>
      </c>
      <c r="B1589" s="66" t="s">
        <v>3177</v>
      </c>
    </row>
    <row r="1590" ht="15.6" spans="1:2">
      <c r="A1590" s="66" t="s">
        <v>3178</v>
      </c>
      <c r="B1590" s="66" t="s">
        <v>3179</v>
      </c>
    </row>
    <row r="1591" ht="15.6" spans="1:2">
      <c r="A1591" s="66" t="s">
        <v>3180</v>
      </c>
      <c r="B1591" s="66" t="s">
        <v>3181</v>
      </c>
    </row>
    <row r="1592" ht="15.6" spans="1:2">
      <c r="A1592" s="66" t="s">
        <v>3182</v>
      </c>
      <c r="B1592" s="66" t="s">
        <v>3183</v>
      </c>
    </row>
    <row r="1593" ht="15.6" spans="1:2">
      <c r="A1593" s="66" t="s">
        <v>3184</v>
      </c>
      <c r="B1593" s="66" t="s">
        <v>3185</v>
      </c>
    </row>
    <row r="1594" ht="15.6" spans="1:2">
      <c r="A1594" s="66" t="s">
        <v>3186</v>
      </c>
      <c r="B1594" s="66" t="s">
        <v>3187</v>
      </c>
    </row>
    <row r="1595" ht="15.6" spans="1:2">
      <c r="A1595" s="66" t="s">
        <v>3188</v>
      </c>
      <c r="B1595" s="66" t="s">
        <v>3189</v>
      </c>
    </row>
    <row r="1596" ht="15.6" spans="1:2">
      <c r="A1596" s="66" t="s">
        <v>3190</v>
      </c>
      <c r="B1596" s="66" t="s">
        <v>3191</v>
      </c>
    </row>
    <row r="1597" ht="15.6" spans="1:2">
      <c r="A1597" s="66" t="s">
        <v>3192</v>
      </c>
      <c r="B1597" s="66" t="s">
        <v>3193</v>
      </c>
    </row>
    <row r="1598" ht="15.6" spans="1:2">
      <c r="A1598" s="66" t="s">
        <v>3194</v>
      </c>
      <c r="B1598" s="66" t="s">
        <v>3195</v>
      </c>
    </row>
    <row r="1599" ht="15.6" spans="1:2">
      <c r="A1599" s="66" t="s">
        <v>3196</v>
      </c>
      <c r="B1599" s="66" t="s">
        <v>3197</v>
      </c>
    </row>
    <row r="1600" ht="15.6" spans="1:2">
      <c r="A1600" s="66" t="s">
        <v>3198</v>
      </c>
      <c r="B1600" s="66" t="s">
        <v>3199</v>
      </c>
    </row>
    <row r="1601" ht="15.6" spans="1:2">
      <c r="A1601" s="66" t="s">
        <v>3200</v>
      </c>
      <c r="B1601" s="66" t="s">
        <v>3201</v>
      </c>
    </row>
    <row r="1602" ht="15.6" spans="1:2">
      <c r="A1602" s="66" t="s">
        <v>3202</v>
      </c>
      <c r="B1602" s="66" t="s">
        <v>3203</v>
      </c>
    </row>
    <row r="1603" ht="15.6" spans="1:2">
      <c r="A1603" s="66" t="s">
        <v>3204</v>
      </c>
      <c r="B1603" s="66" t="s">
        <v>3205</v>
      </c>
    </row>
    <row r="1604" ht="15.6" spans="1:2">
      <c r="A1604" s="66" t="s">
        <v>3206</v>
      </c>
      <c r="B1604" s="66" t="s">
        <v>3207</v>
      </c>
    </row>
    <row r="1605" ht="15.6" spans="1:2">
      <c r="A1605" s="66" t="s">
        <v>3208</v>
      </c>
      <c r="B1605" s="66" t="s">
        <v>3209</v>
      </c>
    </row>
    <row r="1606" ht="15.6" spans="1:2">
      <c r="A1606" s="66" t="s">
        <v>3210</v>
      </c>
      <c r="B1606" s="66" t="s">
        <v>3211</v>
      </c>
    </row>
    <row r="1607" ht="15.6" spans="1:2">
      <c r="A1607" s="66" t="s">
        <v>3212</v>
      </c>
      <c r="B1607" s="66" t="s">
        <v>3213</v>
      </c>
    </row>
    <row r="1608" ht="15.6" spans="1:2">
      <c r="A1608" s="66" t="s">
        <v>3214</v>
      </c>
      <c r="B1608" s="66" t="s">
        <v>3215</v>
      </c>
    </row>
    <row r="1609" ht="15.6" spans="1:2">
      <c r="A1609" s="66" t="s">
        <v>3216</v>
      </c>
      <c r="B1609" s="66" t="s">
        <v>3217</v>
      </c>
    </row>
    <row r="1610" ht="15.6" spans="1:2">
      <c r="A1610" s="66" t="s">
        <v>3218</v>
      </c>
      <c r="B1610" s="66" t="s">
        <v>3219</v>
      </c>
    </row>
    <row r="1611" ht="15.6" spans="1:2">
      <c r="A1611" s="66" t="s">
        <v>3220</v>
      </c>
      <c r="B1611" s="66" t="s">
        <v>3221</v>
      </c>
    </row>
    <row r="1612" ht="15.6" spans="1:2">
      <c r="A1612" s="66" t="s">
        <v>3222</v>
      </c>
      <c r="B1612" s="66" t="s">
        <v>3223</v>
      </c>
    </row>
    <row r="1613" ht="15.6" spans="1:2">
      <c r="A1613" s="66" t="s">
        <v>3224</v>
      </c>
      <c r="B1613" s="66" t="s">
        <v>3225</v>
      </c>
    </row>
    <row r="1614" ht="15.6" spans="1:2">
      <c r="A1614" s="66" t="s">
        <v>3226</v>
      </c>
      <c r="B1614" s="66" t="s">
        <v>3227</v>
      </c>
    </row>
    <row r="1615" ht="15.6" spans="1:2">
      <c r="A1615" s="66" t="s">
        <v>3228</v>
      </c>
      <c r="B1615" s="66" t="s">
        <v>3229</v>
      </c>
    </row>
    <row r="1616" ht="15.6" spans="1:2">
      <c r="A1616" s="66" t="s">
        <v>3230</v>
      </c>
      <c r="B1616" s="66" t="s">
        <v>3231</v>
      </c>
    </row>
    <row r="1617" ht="15.6" spans="1:2">
      <c r="A1617" s="66" t="s">
        <v>3232</v>
      </c>
      <c r="B1617" s="66" t="s">
        <v>3233</v>
      </c>
    </row>
    <row r="1618" ht="15.6" spans="1:2">
      <c r="A1618" s="66" t="s">
        <v>3234</v>
      </c>
      <c r="B1618" s="66" t="s">
        <v>3235</v>
      </c>
    </row>
    <row r="1619" ht="15.6" spans="1:2">
      <c r="A1619" s="66" t="s">
        <v>3236</v>
      </c>
      <c r="B1619" s="66" t="s">
        <v>3237</v>
      </c>
    </row>
    <row r="1620" ht="15.6" spans="1:2">
      <c r="A1620" s="66" t="s">
        <v>3238</v>
      </c>
      <c r="B1620" s="66" t="s">
        <v>3239</v>
      </c>
    </row>
    <row r="1621" ht="15.6" spans="1:2">
      <c r="A1621" s="66" t="s">
        <v>3240</v>
      </c>
      <c r="B1621" s="66" t="s">
        <v>3241</v>
      </c>
    </row>
    <row r="1622" ht="15.6" spans="1:2">
      <c r="A1622" s="66" t="s">
        <v>3242</v>
      </c>
      <c r="B1622" s="66" t="s">
        <v>3243</v>
      </c>
    </row>
    <row r="1623" ht="15.6" spans="1:2">
      <c r="A1623" s="66" t="s">
        <v>3244</v>
      </c>
      <c r="B1623" s="66" t="s">
        <v>3245</v>
      </c>
    </row>
    <row r="1624" ht="15.6" spans="1:2">
      <c r="A1624" s="66" t="s">
        <v>3246</v>
      </c>
      <c r="B1624" s="66" t="s">
        <v>3247</v>
      </c>
    </row>
    <row r="1625" ht="15.6" spans="1:2">
      <c r="A1625" s="66" t="s">
        <v>3248</v>
      </c>
      <c r="B1625" s="66" t="s">
        <v>3249</v>
      </c>
    </row>
    <row r="1626" ht="15.6" spans="1:2">
      <c r="A1626" s="66" t="s">
        <v>3250</v>
      </c>
      <c r="B1626" s="66" t="s">
        <v>3251</v>
      </c>
    </row>
    <row r="1627" ht="15.6" spans="1:2">
      <c r="A1627" s="66" t="s">
        <v>3252</v>
      </c>
      <c r="B1627" s="66" t="s">
        <v>3253</v>
      </c>
    </row>
    <row r="1628" ht="15.6" spans="1:2">
      <c r="A1628" s="66" t="s">
        <v>3254</v>
      </c>
      <c r="B1628" s="66" t="s">
        <v>3255</v>
      </c>
    </row>
    <row r="1629" ht="15.6" spans="1:2">
      <c r="A1629" s="66" t="s">
        <v>3256</v>
      </c>
      <c r="B1629" s="66" t="s">
        <v>3257</v>
      </c>
    </row>
    <row r="1630" ht="15.6" spans="1:2">
      <c r="A1630" s="66" t="s">
        <v>3258</v>
      </c>
      <c r="B1630" s="66" t="s">
        <v>3259</v>
      </c>
    </row>
    <row r="1631" ht="15.6" spans="1:2">
      <c r="A1631" s="66" t="s">
        <v>3260</v>
      </c>
      <c r="B1631" s="66" t="s">
        <v>3261</v>
      </c>
    </row>
    <row r="1632" ht="15.6" spans="1:2">
      <c r="A1632" s="66" t="s">
        <v>3262</v>
      </c>
      <c r="B1632" s="66" t="s">
        <v>3263</v>
      </c>
    </row>
    <row r="1633" ht="15.6" spans="1:2">
      <c r="A1633" s="66" t="s">
        <v>3264</v>
      </c>
      <c r="B1633" s="66" t="s">
        <v>3265</v>
      </c>
    </row>
    <row r="1634" ht="15.6" spans="1:2">
      <c r="A1634" s="66" t="s">
        <v>3266</v>
      </c>
      <c r="B1634" s="66" t="s">
        <v>3267</v>
      </c>
    </row>
    <row r="1635" ht="15.6" spans="1:2">
      <c r="A1635" s="66" t="s">
        <v>3268</v>
      </c>
      <c r="B1635" s="66" t="s">
        <v>3269</v>
      </c>
    </row>
    <row r="1636" ht="15.6" spans="1:2">
      <c r="A1636" s="66" t="s">
        <v>3270</v>
      </c>
      <c r="B1636" s="66" t="s">
        <v>3271</v>
      </c>
    </row>
    <row r="1637" ht="15.6" spans="1:2">
      <c r="A1637" s="66" t="s">
        <v>3272</v>
      </c>
      <c r="B1637" s="66" t="s">
        <v>3273</v>
      </c>
    </row>
    <row r="1638" ht="15.6" spans="1:2">
      <c r="A1638" s="66" t="s">
        <v>3274</v>
      </c>
      <c r="B1638" s="66" t="s">
        <v>3275</v>
      </c>
    </row>
    <row r="1639" ht="15.6" spans="1:2">
      <c r="A1639" s="66" t="s">
        <v>3276</v>
      </c>
      <c r="B1639" s="66" t="s">
        <v>3277</v>
      </c>
    </row>
    <row r="1640" ht="15.6" spans="1:2">
      <c r="A1640" s="66" t="s">
        <v>3278</v>
      </c>
      <c r="B1640" s="66" t="s">
        <v>3279</v>
      </c>
    </row>
    <row r="1641" ht="15.6" spans="1:2">
      <c r="A1641" s="66" t="s">
        <v>3280</v>
      </c>
      <c r="B1641" s="66" t="s">
        <v>3281</v>
      </c>
    </row>
    <row r="1642" ht="15.6" spans="1:2">
      <c r="A1642" s="66" t="s">
        <v>3282</v>
      </c>
      <c r="B1642" s="66" t="s">
        <v>3283</v>
      </c>
    </row>
    <row r="1643" ht="15.6" spans="1:2">
      <c r="A1643" s="66" t="s">
        <v>3284</v>
      </c>
      <c r="B1643" s="66" t="s">
        <v>3285</v>
      </c>
    </row>
    <row r="1644" ht="15.6" spans="1:2">
      <c r="A1644" s="66" t="s">
        <v>3286</v>
      </c>
      <c r="B1644" s="66" t="s">
        <v>3287</v>
      </c>
    </row>
    <row r="1645" ht="15.6" spans="1:2">
      <c r="A1645" s="66" t="s">
        <v>3288</v>
      </c>
      <c r="B1645" s="66" t="s">
        <v>3289</v>
      </c>
    </row>
    <row r="1646" ht="15.6" spans="1:2">
      <c r="A1646" s="66" t="s">
        <v>3290</v>
      </c>
      <c r="B1646" s="66" t="s">
        <v>3291</v>
      </c>
    </row>
    <row r="1647" ht="15.6" spans="1:2">
      <c r="A1647" s="66" t="s">
        <v>3292</v>
      </c>
      <c r="B1647" s="66" t="s">
        <v>3293</v>
      </c>
    </row>
    <row r="1648" ht="15.6" spans="1:2">
      <c r="A1648" s="66" t="s">
        <v>3294</v>
      </c>
      <c r="B1648" s="66" t="s">
        <v>3295</v>
      </c>
    </row>
    <row r="1649" ht="15.6" spans="1:2">
      <c r="A1649" s="66" t="s">
        <v>3296</v>
      </c>
      <c r="B1649" s="66" t="s">
        <v>3297</v>
      </c>
    </row>
    <row r="1650" ht="15.6" spans="1:2">
      <c r="A1650" s="66" t="s">
        <v>3298</v>
      </c>
      <c r="B1650" s="66" t="s">
        <v>3299</v>
      </c>
    </row>
    <row r="1651" ht="15.6" spans="1:2">
      <c r="A1651" s="66" t="s">
        <v>3300</v>
      </c>
      <c r="B1651" s="66" t="s">
        <v>3301</v>
      </c>
    </row>
    <row r="1652" ht="15.6" spans="1:2">
      <c r="A1652" s="66" t="s">
        <v>3302</v>
      </c>
      <c r="B1652" s="66" t="s">
        <v>3303</v>
      </c>
    </row>
    <row r="1653" ht="15.6" spans="1:2">
      <c r="A1653" s="66" t="s">
        <v>3304</v>
      </c>
      <c r="B1653" s="66" t="s">
        <v>3305</v>
      </c>
    </row>
    <row r="1654" ht="15.6" spans="1:2">
      <c r="A1654" s="66" t="s">
        <v>3306</v>
      </c>
      <c r="B1654" s="66" t="s">
        <v>3307</v>
      </c>
    </row>
    <row r="1655" ht="15.6" spans="1:2">
      <c r="A1655" s="66" t="s">
        <v>3308</v>
      </c>
      <c r="B1655" s="66" t="s">
        <v>3309</v>
      </c>
    </row>
    <row r="1656" ht="15.6" spans="1:2">
      <c r="A1656" s="66" t="s">
        <v>3310</v>
      </c>
      <c r="B1656" s="66" t="s">
        <v>3311</v>
      </c>
    </row>
    <row r="1657" ht="15.6" spans="1:2">
      <c r="A1657" s="66" t="s">
        <v>3312</v>
      </c>
      <c r="B1657" s="66" t="s">
        <v>3313</v>
      </c>
    </row>
    <row r="1658" ht="15.6" spans="1:2">
      <c r="A1658" s="66" t="s">
        <v>3314</v>
      </c>
      <c r="B1658" s="66" t="s">
        <v>3315</v>
      </c>
    </row>
    <row r="1659" ht="15.6" spans="1:2">
      <c r="A1659" s="66" t="s">
        <v>3316</v>
      </c>
      <c r="B1659" s="66" t="s">
        <v>3317</v>
      </c>
    </row>
    <row r="1660" ht="15.6" spans="1:2">
      <c r="A1660" s="66" t="s">
        <v>3318</v>
      </c>
      <c r="B1660" s="66" t="s">
        <v>3319</v>
      </c>
    </row>
    <row r="1661" ht="15.6" spans="1:2">
      <c r="A1661" s="66" t="s">
        <v>3320</v>
      </c>
      <c r="B1661" s="66" t="s">
        <v>3321</v>
      </c>
    </row>
    <row r="1662" ht="15.6" spans="1:2">
      <c r="A1662" s="66" t="s">
        <v>3322</v>
      </c>
      <c r="B1662" s="66" t="s">
        <v>3323</v>
      </c>
    </row>
    <row r="1663" ht="15.6" spans="1:2">
      <c r="A1663" s="66" t="s">
        <v>3324</v>
      </c>
      <c r="B1663" s="66" t="s">
        <v>3325</v>
      </c>
    </row>
    <row r="1664" ht="15.6" spans="1:2">
      <c r="A1664" s="66" t="s">
        <v>3326</v>
      </c>
      <c r="B1664" s="66" t="s">
        <v>3327</v>
      </c>
    </row>
    <row r="1665" ht="15.6" spans="1:2">
      <c r="A1665" s="66" t="s">
        <v>3328</v>
      </c>
      <c r="B1665" s="66" t="s">
        <v>3329</v>
      </c>
    </row>
    <row r="1666" ht="15.6" spans="1:2">
      <c r="A1666" s="66" t="s">
        <v>3330</v>
      </c>
      <c r="B1666" s="66" t="s">
        <v>3331</v>
      </c>
    </row>
    <row r="1667" ht="15.6" spans="1:2">
      <c r="A1667" s="66" t="s">
        <v>3332</v>
      </c>
      <c r="B1667" s="66" t="s">
        <v>3333</v>
      </c>
    </row>
    <row r="1668" ht="15.6" spans="1:2">
      <c r="A1668" s="66" t="s">
        <v>3334</v>
      </c>
      <c r="B1668" s="66" t="s">
        <v>3335</v>
      </c>
    </row>
    <row r="1669" ht="15.6" spans="1:2">
      <c r="A1669" s="66" t="s">
        <v>3336</v>
      </c>
      <c r="B1669" s="66" t="s">
        <v>3337</v>
      </c>
    </row>
    <row r="1670" ht="15.6" spans="1:2">
      <c r="A1670" s="66" t="s">
        <v>3338</v>
      </c>
      <c r="B1670" s="66" t="s">
        <v>3339</v>
      </c>
    </row>
    <row r="1671" ht="15.6" spans="1:2">
      <c r="A1671" s="66" t="s">
        <v>3340</v>
      </c>
      <c r="B1671" s="66" t="s">
        <v>3341</v>
      </c>
    </row>
    <row r="1672" ht="15.6" spans="1:2">
      <c r="A1672" s="66" t="s">
        <v>3342</v>
      </c>
      <c r="B1672" s="66" t="s">
        <v>3343</v>
      </c>
    </row>
    <row r="1673" ht="15.6" spans="1:2">
      <c r="A1673" s="66" t="s">
        <v>3344</v>
      </c>
      <c r="B1673" s="66" t="s">
        <v>3345</v>
      </c>
    </row>
    <row r="1674" ht="15.6" spans="1:2">
      <c r="A1674" s="66" t="s">
        <v>3346</v>
      </c>
      <c r="B1674" s="66" t="s">
        <v>3347</v>
      </c>
    </row>
    <row r="1675" ht="15.6" spans="1:2">
      <c r="A1675" s="66" t="s">
        <v>3348</v>
      </c>
      <c r="B1675" s="66" t="s">
        <v>3349</v>
      </c>
    </row>
    <row r="1676" ht="15.6" spans="1:2">
      <c r="A1676" s="66" t="s">
        <v>3350</v>
      </c>
      <c r="B1676" s="66" t="s">
        <v>3351</v>
      </c>
    </row>
    <row r="1677" ht="15.6" spans="1:2">
      <c r="A1677" s="66" t="s">
        <v>3352</v>
      </c>
      <c r="B1677" s="66" t="s">
        <v>3353</v>
      </c>
    </row>
    <row r="1678" ht="15.6" spans="1:2">
      <c r="A1678" s="66" t="s">
        <v>3354</v>
      </c>
      <c r="B1678" s="66" t="s">
        <v>3355</v>
      </c>
    </row>
    <row r="1679" ht="15.6" spans="1:2">
      <c r="A1679" s="66" t="s">
        <v>3356</v>
      </c>
      <c r="B1679" s="66" t="s">
        <v>3357</v>
      </c>
    </row>
    <row r="1680" ht="15.6" spans="1:2">
      <c r="A1680" s="66" t="s">
        <v>3358</v>
      </c>
      <c r="B1680" s="66" t="s">
        <v>3359</v>
      </c>
    </row>
    <row r="1681" ht="15.6" spans="1:2">
      <c r="A1681" s="66" t="s">
        <v>3360</v>
      </c>
      <c r="B1681" s="66" t="s">
        <v>3361</v>
      </c>
    </row>
    <row r="1682" ht="15.6" spans="1:2">
      <c r="A1682" s="66" t="s">
        <v>3362</v>
      </c>
      <c r="B1682" s="66" t="s">
        <v>3363</v>
      </c>
    </row>
    <row r="1683" ht="15.6" spans="1:2">
      <c r="A1683" s="66" t="s">
        <v>3364</v>
      </c>
      <c r="B1683" s="66" t="s">
        <v>3365</v>
      </c>
    </row>
    <row r="1684" ht="15.6" spans="1:2">
      <c r="A1684" s="66" t="s">
        <v>3366</v>
      </c>
      <c r="B1684" s="66" t="s">
        <v>3367</v>
      </c>
    </row>
    <row r="1685" ht="15.6" spans="1:2">
      <c r="A1685" s="66" t="s">
        <v>3368</v>
      </c>
      <c r="B1685" s="66" t="s">
        <v>3369</v>
      </c>
    </row>
    <row r="1686" ht="15.6" spans="1:2">
      <c r="A1686" s="66" t="s">
        <v>3370</v>
      </c>
      <c r="B1686" s="66" t="s">
        <v>3371</v>
      </c>
    </row>
    <row r="1687" ht="15.6" spans="1:2">
      <c r="A1687" s="66" t="s">
        <v>3372</v>
      </c>
      <c r="B1687" s="66" t="s">
        <v>3373</v>
      </c>
    </row>
    <row r="1688" ht="15.6" spans="1:2">
      <c r="A1688" s="66" t="s">
        <v>3374</v>
      </c>
      <c r="B1688" s="66" t="s">
        <v>3375</v>
      </c>
    </row>
    <row r="1689" ht="15.6" spans="1:2">
      <c r="A1689" s="66" t="s">
        <v>3376</v>
      </c>
      <c r="B1689" s="66" t="s">
        <v>3377</v>
      </c>
    </row>
    <row r="1690" ht="15.6" spans="1:2">
      <c r="A1690" s="66" t="s">
        <v>3378</v>
      </c>
      <c r="B1690" s="66" t="s">
        <v>3379</v>
      </c>
    </row>
    <row r="1691" ht="15.6" spans="1:2">
      <c r="A1691" s="66" t="s">
        <v>3380</v>
      </c>
      <c r="B1691" s="66" t="s">
        <v>3381</v>
      </c>
    </row>
    <row r="1692" ht="15.6" spans="1:2">
      <c r="A1692" s="66" t="s">
        <v>3382</v>
      </c>
      <c r="B1692" s="66" t="s">
        <v>3383</v>
      </c>
    </row>
    <row r="1693" ht="15.6" spans="1:2">
      <c r="A1693" s="66" t="s">
        <v>3384</v>
      </c>
      <c r="B1693" s="66" t="s">
        <v>3385</v>
      </c>
    </row>
    <row r="1694" ht="15.6" spans="1:2">
      <c r="A1694" s="66" t="s">
        <v>3386</v>
      </c>
      <c r="B1694" s="66" t="s">
        <v>3387</v>
      </c>
    </row>
    <row r="1695" ht="15.6" spans="1:2">
      <c r="A1695" s="66" t="s">
        <v>3388</v>
      </c>
      <c r="B1695" s="66" t="s">
        <v>3389</v>
      </c>
    </row>
    <row r="1696" ht="15.6" spans="1:2">
      <c r="A1696" s="66" t="s">
        <v>3390</v>
      </c>
      <c r="B1696" s="66" t="s">
        <v>3391</v>
      </c>
    </row>
    <row r="1697" ht="15.6" spans="1:2">
      <c r="A1697" s="66" t="s">
        <v>3392</v>
      </c>
      <c r="B1697" s="66" t="s">
        <v>3393</v>
      </c>
    </row>
    <row r="1698" ht="15.6" spans="1:2">
      <c r="A1698" s="66" t="s">
        <v>3394</v>
      </c>
      <c r="B1698" s="66" t="s">
        <v>3395</v>
      </c>
    </row>
    <row r="1699" ht="15.6" spans="1:2">
      <c r="A1699" s="66" t="s">
        <v>3396</v>
      </c>
      <c r="B1699" s="66" t="s">
        <v>3397</v>
      </c>
    </row>
    <row r="1700" ht="15.6" spans="1:2">
      <c r="A1700" s="66" t="s">
        <v>3398</v>
      </c>
      <c r="B1700" s="66" t="s">
        <v>3399</v>
      </c>
    </row>
    <row r="1701" ht="15.6" spans="1:2">
      <c r="A1701" s="66" t="s">
        <v>3400</v>
      </c>
      <c r="B1701" s="66" t="s">
        <v>3401</v>
      </c>
    </row>
    <row r="1702" ht="15.6" spans="1:2">
      <c r="A1702" s="66" t="s">
        <v>3402</v>
      </c>
      <c r="B1702" s="66" t="s">
        <v>3403</v>
      </c>
    </row>
    <row r="1703" ht="15.6" spans="1:2">
      <c r="A1703" s="66" t="s">
        <v>3404</v>
      </c>
      <c r="B1703" s="66" t="s">
        <v>3405</v>
      </c>
    </row>
    <row r="1704" ht="15.6" spans="1:2">
      <c r="A1704" s="66" t="s">
        <v>3406</v>
      </c>
      <c r="B1704" s="66" t="s">
        <v>3407</v>
      </c>
    </row>
    <row r="1705" ht="15.6" spans="1:2">
      <c r="A1705" s="66" t="s">
        <v>3408</v>
      </c>
      <c r="B1705" s="66" t="s">
        <v>3409</v>
      </c>
    </row>
    <row r="1706" ht="15.6" spans="1:2">
      <c r="A1706" s="66" t="s">
        <v>3410</v>
      </c>
      <c r="B1706" s="66" t="s">
        <v>3411</v>
      </c>
    </row>
    <row r="1707" ht="15.6" spans="1:2">
      <c r="A1707" s="66" t="s">
        <v>3412</v>
      </c>
      <c r="B1707" s="66" t="s">
        <v>3413</v>
      </c>
    </row>
    <row r="1708" ht="15.6" spans="1:2">
      <c r="A1708" s="66" t="s">
        <v>3414</v>
      </c>
      <c r="B1708" s="66" t="s">
        <v>3415</v>
      </c>
    </row>
    <row r="1709" ht="15.6" spans="1:2">
      <c r="A1709" s="66" t="s">
        <v>3416</v>
      </c>
      <c r="B1709" s="66" t="s">
        <v>3417</v>
      </c>
    </row>
    <row r="1710" ht="15.6" spans="1:2">
      <c r="A1710" s="66" t="s">
        <v>3418</v>
      </c>
      <c r="B1710" s="66" t="s">
        <v>3419</v>
      </c>
    </row>
    <row r="1711" ht="15.6" spans="1:2">
      <c r="A1711" s="66" t="s">
        <v>3420</v>
      </c>
      <c r="B1711" s="66" t="s">
        <v>3421</v>
      </c>
    </row>
    <row r="1712" ht="15.6" spans="1:2">
      <c r="A1712" s="66" t="s">
        <v>3422</v>
      </c>
      <c r="B1712" s="66" t="s">
        <v>3423</v>
      </c>
    </row>
    <row r="1713" ht="15.6" spans="1:2">
      <c r="A1713" s="66" t="s">
        <v>3424</v>
      </c>
      <c r="B1713" s="66" t="s">
        <v>3425</v>
      </c>
    </row>
    <row r="1714" ht="15.6" spans="1:2">
      <c r="A1714" s="66" t="s">
        <v>3426</v>
      </c>
      <c r="B1714" s="66" t="s">
        <v>3427</v>
      </c>
    </row>
    <row r="1715" ht="15.6" spans="1:2">
      <c r="A1715" s="66" t="s">
        <v>3428</v>
      </c>
      <c r="B1715" s="66" t="s">
        <v>3429</v>
      </c>
    </row>
    <row r="1716" ht="15.6" spans="1:2">
      <c r="A1716" s="66" t="s">
        <v>3430</v>
      </c>
      <c r="B1716" s="66" t="s">
        <v>3431</v>
      </c>
    </row>
    <row r="1717" ht="15.6" spans="1:2">
      <c r="A1717" s="66" t="s">
        <v>3432</v>
      </c>
      <c r="B1717" s="66" t="s">
        <v>3433</v>
      </c>
    </row>
    <row r="1718" ht="15.6" spans="1:2">
      <c r="A1718" s="66" t="s">
        <v>3434</v>
      </c>
      <c r="B1718" s="66" t="s">
        <v>3435</v>
      </c>
    </row>
    <row r="1719" ht="15.6" spans="1:2">
      <c r="A1719" s="66" t="s">
        <v>3436</v>
      </c>
      <c r="B1719" s="66" t="s">
        <v>3437</v>
      </c>
    </row>
    <row r="1720" ht="15.6" spans="1:2">
      <c r="A1720" s="66" t="s">
        <v>3438</v>
      </c>
      <c r="B1720" s="66" t="s">
        <v>3439</v>
      </c>
    </row>
    <row r="1721" ht="15.6" spans="1:2">
      <c r="A1721" s="66" t="s">
        <v>3440</v>
      </c>
      <c r="B1721" s="66" t="s">
        <v>3441</v>
      </c>
    </row>
    <row r="1722" ht="15.6" spans="1:2">
      <c r="A1722" s="66" t="s">
        <v>3442</v>
      </c>
      <c r="B1722" s="66" t="s">
        <v>3443</v>
      </c>
    </row>
    <row r="1723" ht="15.6" spans="1:2">
      <c r="A1723" s="66" t="s">
        <v>3444</v>
      </c>
      <c r="B1723" s="66" t="s">
        <v>3445</v>
      </c>
    </row>
    <row r="1724" ht="15.6" spans="1:2">
      <c r="A1724" s="66" t="s">
        <v>3446</v>
      </c>
      <c r="B1724" s="66" t="s">
        <v>3447</v>
      </c>
    </row>
    <row r="1725" ht="15.6" spans="1:2">
      <c r="A1725" s="66" t="s">
        <v>3448</v>
      </c>
      <c r="B1725" s="66" t="s">
        <v>3449</v>
      </c>
    </row>
    <row r="1726" ht="15.6" spans="1:2">
      <c r="A1726" s="66" t="s">
        <v>3450</v>
      </c>
      <c r="B1726" s="66" t="s">
        <v>3451</v>
      </c>
    </row>
    <row r="1727" ht="15.6" spans="1:2">
      <c r="A1727" s="66" t="s">
        <v>3452</v>
      </c>
      <c r="B1727" s="66" t="s">
        <v>3453</v>
      </c>
    </row>
    <row r="1728" ht="15.6" spans="1:2">
      <c r="A1728" s="66" t="s">
        <v>3454</v>
      </c>
      <c r="B1728" s="66" t="s">
        <v>3455</v>
      </c>
    </row>
    <row r="1729" ht="15.6" spans="1:2">
      <c r="A1729" s="66" t="s">
        <v>3456</v>
      </c>
      <c r="B1729" s="66" t="s">
        <v>3457</v>
      </c>
    </row>
    <row r="1730" ht="15.6" spans="1:2">
      <c r="A1730" s="66" t="s">
        <v>3458</v>
      </c>
      <c r="B1730" s="66" t="s">
        <v>3459</v>
      </c>
    </row>
    <row r="1731" ht="15.6" spans="1:2">
      <c r="A1731" s="66" t="s">
        <v>3460</v>
      </c>
      <c r="B1731" s="66" t="s">
        <v>3461</v>
      </c>
    </row>
    <row r="1732" ht="15.6" spans="1:2">
      <c r="A1732" s="66" t="s">
        <v>3462</v>
      </c>
      <c r="B1732" s="66" t="s">
        <v>3463</v>
      </c>
    </row>
    <row r="1733" ht="15.6" spans="1:2">
      <c r="A1733" s="66" t="s">
        <v>3464</v>
      </c>
      <c r="B1733" s="66" t="s">
        <v>3465</v>
      </c>
    </row>
    <row r="1734" ht="15.6" spans="1:2">
      <c r="A1734" s="66" t="s">
        <v>3466</v>
      </c>
      <c r="B1734" s="66" t="s">
        <v>3467</v>
      </c>
    </row>
    <row r="1735" ht="15.6" spans="1:2">
      <c r="A1735" s="66" t="s">
        <v>3468</v>
      </c>
      <c r="B1735" s="66" t="s">
        <v>3469</v>
      </c>
    </row>
    <row r="1736" ht="15.6" spans="1:2">
      <c r="A1736" s="66" t="s">
        <v>3470</v>
      </c>
      <c r="B1736" s="66" t="s">
        <v>3471</v>
      </c>
    </row>
    <row r="1737" ht="15.6" spans="1:2">
      <c r="A1737" s="66" t="s">
        <v>3472</v>
      </c>
      <c r="B1737" s="66" t="s">
        <v>3473</v>
      </c>
    </row>
    <row r="1738" ht="15.6" spans="1:2">
      <c r="A1738" s="66" t="s">
        <v>3474</v>
      </c>
      <c r="B1738" s="66" t="s">
        <v>3475</v>
      </c>
    </row>
    <row r="1739" ht="15.6" spans="1:2">
      <c r="A1739" s="66" t="s">
        <v>3476</v>
      </c>
      <c r="B1739" s="66" t="s">
        <v>3477</v>
      </c>
    </row>
    <row r="1740" ht="15.6" spans="1:2">
      <c r="A1740" s="66" t="s">
        <v>3478</v>
      </c>
      <c r="B1740" s="66" t="s">
        <v>3479</v>
      </c>
    </row>
    <row r="1741" ht="15.6" spans="1:2">
      <c r="A1741" s="66" t="s">
        <v>3480</v>
      </c>
      <c r="B1741" s="66" t="s">
        <v>3481</v>
      </c>
    </row>
    <row r="1742" ht="15.6" spans="1:2">
      <c r="A1742" s="66" t="s">
        <v>3482</v>
      </c>
      <c r="B1742" s="66" t="s">
        <v>3483</v>
      </c>
    </row>
    <row r="1743" ht="15.6" spans="1:2">
      <c r="A1743" s="66" t="s">
        <v>3484</v>
      </c>
      <c r="B1743" s="66" t="s">
        <v>3485</v>
      </c>
    </row>
    <row r="1744" ht="15.6" spans="1:2">
      <c r="A1744" s="66" t="s">
        <v>3486</v>
      </c>
      <c r="B1744" s="66" t="s">
        <v>3487</v>
      </c>
    </row>
    <row r="1745" ht="15.6" spans="1:2">
      <c r="A1745" s="66" t="s">
        <v>3488</v>
      </c>
      <c r="B1745" s="66" t="s">
        <v>3489</v>
      </c>
    </row>
    <row r="1746" ht="15.6" spans="1:2">
      <c r="A1746" s="66" t="s">
        <v>3490</v>
      </c>
      <c r="B1746" s="66" t="s">
        <v>3491</v>
      </c>
    </row>
    <row r="1747" ht="15.6" spans="1:2">
      <c r="A1747" s="66" t="s">
        <v>3492</v>
      </c>
      <c r="B1747" s="66" t="s">
        <v>3493</v>
      </c>
    </row>
    <row r="1748" ht="15.6" spans="1:2">
      <c r="A1748" s="66" t="s">
        <v>3494</v>
      </c>
      <c r="B1748" s="66" t="s">
        <v>3495</v>
      </c>
    </row>
    <row r="1749" ht="15.6" spans="1:2">
      <c r="A1749" s="66" t="s">
        <v>3496</v>
      </c>
      <c r="B1749" s="66" t="s">
        <v>3497</v>
      </c>
    </row>
    <row r="1750" ht="15.6" spans="1:2">
      <c r="A1750" s="66" t="s">
        <v>3498</v>
      </c>
      <c r="B1750" s="66" t="s">
        <v>3499</v>
      </c>
    </row>
    <row r="1751" ht="15.6" spans="1:2">
      <c r="A1751" s="66" t="s">
        <v>3500</v>
      </c>
      <c r="B1751" s="66" t="s">
        <v>3501</v>
      </c>
    </row>
    <row r="1752" ht="15.6" spans="1:2">
      <c r="A1752" s="66" t="s">
        <v>3502</v>
      </c>
      <c r="B1752" s="66" t="s">
        <v>3503</v>
      </c>
    </row>
    <row r="1753" ht="15.6" spans="1:2">
      <c r="A1753" s="66" t="s">
        <v>3504</v>
      </c>
      <c r="B1753" s="66" t="s">
        <v>3505</v>
      </c>
    </row>
    <row r="1754" ht="15.6" spans="1:2">
      <c r="A1754" s="66" t="s">
        <v>3506</v>
      </c>
      <c r="B1754" s="66" t="s">
        <v>3507</v>
      </c>
    </row>
    <row r="1755" ht="15.6" spans="1:2">
      <c r="A1755" s="66" t="s">
        <v>3508</v>
      </c>
      <c r="B1755" s="66" t="s">
        <v>3509</v>
      </c>
    </row>
    <row r="1756" ht="15.6" spans="1:2">
      <c r="A1756" s="66" t="s">
        <v>3510</v>
      </c>
      <c r="B1756" s="66" t="s">
        <v>3511</v>
      </c>
    </row>
    <row r="1757" ht="15.6" spans="1:2">
      <c r="A1757" s="66" t="s">
        <v>3512</v>
      </c>
      <c r="B1757" s="66" t="s">
        <v>3513</v>
      </c>
    </row>
    <row r="1758" ht="15.6" spans="1:2">
      <c r="A1758" s="66" t="s">
        <v>3514</v>
      </c>
      <c r="B1758" s="66" t="s">
        <v>3515</v>
      </c>
    </row>
    <row r="1759" ht="15.6" spans="1:2">
      <c r="A1759" s="66" t="s">
        <v>3516</v>
      </c>
      <c r="B1759" s="66" t="s">
        <v>3517</v>
      </c>
    </row>
    <row r="1760" ht="15.6" spans="1:2">
      <c r="A1760" s="66" t="s">
        <v>3518</v>
      </c>
      <c r="B1760" s="66" t="s">
        <v>3519</v>
      </c>
    </row>
    <row r="1761" ht="15.6" spans="1:2">
      <c r="A1761" s="66" t="s">
        <v>3520</v>
      </c>
      <c r="B1761" s="66" t="s">
        <v>3521</v>
      </c>
    </row>
    <row r="1762" ht="15.6" spans="1:2">
      <c r="A1762" s="66" t="s">
        <v>3522</v>
      </c>
      <c r="B1762" s="66" t="s">
        <v>3523</v>
      </c>
    </row>
    <row r="1763" ht="15.6" spans="1:2">
      <c r="A1763" s="66" t="s">
        <v>3524</v>
      </c>
      <c r="B1763" s="66" t="s">
        <v>3525</v>
      </c>
    </row>
    <row r="1764" ht="15.6" spans="1:2">
      <c r="A1764" s="66" t="s">
        <v>3526</v>
      </c>
      <c r="B1764" s="66" t="s">
        <v>3527</v>
      </c>
    </row>
    <row r="1765" ht="15.6" spans="1:2">
      <c r="A1765" s="66" t="s">
        <v>3528</v>
      </c>
      <c r="B1765" s="66" t="s">
        <v>3529</v>
      </c>
    </row>
    <row r="1766" ht="15.6" spans="1:2">
      <c r="A1766" s="66" t="s">
        <v>3530</v>
      </c>
      <c r="B1766" s="66" t="s">
        <v>3531</v>
      </c>
    </row>
    <row r="1767" ht="15.6" spans="1:2">
      <c r="A1767" s="66" t="s">
        <v>3532</v>
      </c>
      <c r="B1767" s="66" t="s">
        <v>3533</v>
      </c>
    </row>
    <row r="1768" ht="15.6" spans="1:2">
      <c r="A1768" s="66" t="s">
        <v>3534</v>
      </c>
      <c r="B1768" s="66" t="s">
        <v>3535</v>
      </c>
    </row>
    <row r="1769" ht="15.6" spans="1:2">
      <c r="A1769" s="66" t="s">
        <v>3536</v>
      </c>
      <c r="B1769" s="66" t="s">
        <v>3537</v>
      </c>
    </row>
    <row r="1770" ht="15.6" spans="1:2">
      <c r="A1770" s="66" t="s">
        <v>3538</v>
      </c>
      <c r="B1770" s="66" t="s">
        <v>3539</v>
      </c>
    </row>
    <row r="1771" ht="15.6" spans="1:2">
      <c r="A1771" s="66" t="s">
        <v>3540</v>
      </c>
      <c r="B1771" s="66" t="s">
        <v>3541</v>
      </c>
    </row>
    <row r="1772" ht="15.6" spans="1:2">
      <c r="A1772" s="66" t="s">
        <v>3542</v>
      </c>
      <c r="B1772" s="66" t="s">
        <v>3543</v>
      </c>
    </row>
    <row r="1773" ht="15.6" spans="1:2">
      <c r="A1773" s="66" t="s">
        <v>3544</v>
      </c>
      <c r="B1773" s="66" t="s">
        <v>3545</v>
      </c>
    </row>
    <row r="1774" ht="15.6" spans="1:2">
      <c r="A1774" s="66" t="s">
        <v>3546</v>
      </c>
      <c r="B1774" s="66" t="s">
        <v>3547</v>
      </c>
    </row>
    <row r="1775" ht="15.6" spans="1:2">
      <c r="A1775" s="66" t="s">
        <v>3548</v>
      </c>
      <c r="B1775" s="66" t="s">
        <v>3549</v>
      </c>
    </row>
    <row r="1776" ht="15.6" spans="1:2">
      <c r="A1776" s="66" t="s">
        <v>3550</v>
      </c>
      <c r="B1776" s="66" t="s">
        <v>3551</v>
      </c>
    </row>
    <row r="1777" ht="15.6" spans="1:2">
      <c r="A1777" s="66" t="s">
        <v>3552</v>
      </c>
      <c r="B1777" s="66" t="s">
        <v>3553</v>
      </c>
    </row>
    <row r="1778" ht="15.6" spans="1:2">
      <c r="A1778" s="66" t="s">
        <v>3554</v>
      </c>
      <c r="B1778" s="66" t="s">
        <v>3555</v>
      </c>
    </row>
    <row r="1779" ht="15.6" spans="1:2">
      <c r="A1779" s="66" t="s">
        <v>3556</v>
      </c>
      <c r="B1779" s="66" t="s">
        <v>3557</v>
      </c>
    </row>
    <row r="1780" ht="15.6" spans="1:2">
      <c r="A1780" s="66" t="s">
        <v>3558</v>
      </c>
      <c r="B1780" s="66" t="s">
        <v>3559</v>
      </c>
    </row>
    <row r="1781" ht="15.6" spans="1:2">
      <c r="A1781" s="66" t="s">
        <v>3560</v>
      </c>
      <c r="B1781" s="66" t="s">
        <v>3561</v>
      </c>
    </row>
    <row r="1782" ht="15.6" spans="1:2">
      <c r="A1782" s="66" t="s">
        <v>3562</v>
      </c>
      <c r="B1782" s="66" t="s">
        <v>3563</v>
      </c>
    </row>
    <row r="1783" ht="15.6" spans="1:2">
      <c r="A1783" s="66" t="s">
        <v>3564</v>
      </c>
      <c r="B1783" s="66" t="s">
        <v>3565</v>
      </c>
    </row>
    <row r="1784" ht="15.6" spans="1:2">
      <c r="A1784" s="66" t="s">
        <v>3566</v>
      </c>
      <c r="B1784" s="66" t="s">
        <v>3567</v>
      </c>
    </row>
    <row r="1785" ht="15.6" spans="1:2">
      <c r="A1785" s="66" t="s">
        <v>3568</v>
      </c>
      <c r="B1785" s="66" t="s">
        <v>3569</v>
      </c>
    </row>
    <row r="1786" ht="15.6" spans="1:2">
      <c r="A1786" s="66" t="s">
        <v>3570</v>
      </c>
      <c r="B1786" s="66" t="s">
        <v>3571</v>
      </c>
    </row>
    <row r="1787" ht="15.6" spans="1:2">
      <c r="A1787" s="66" t="s">
        <v>3572</v>
      </c>
      <c r="B1787" s="66" t="s">
        <v>3573</v>
      </c>
    </row>
    <row r="1788" ht="15.6" spans="1:2">
      <c r="A1788" s="66" t="s">
        <v>3574</v>
      </c>
      <c r="B1788" s="66" t="s">
        <v>3575</v>
      </c>
    </row>
    <row r="1789" ht="15.6" spans="1:2">
      <c r="A1789" s="66" t="s">
        <v>3576</v>
      </c>
      <c r="B1789" s="66" t="s">
        <v>3577</v>
      </c>
    </row>
    <row r="1790" ht="15.6" spans="1:2">
      <c r="A1790" s="66" t="s">
        <v>3578</v>
      </c>
      <c r="B1790" s="66" t="s">
        <v>3579</v>
      </c>
    </row>
    <row r="1791" ht="15.6" spans="1:2">
      <c r="A1791" s="66" t="s">
        <v>3580</v>
      </c>
      <c r="B1791" s="66" t="s">
        <v>3581</v>
      </c>
    </row>
    <row r="1792" ht="15.6" spans="1:2">
      <c r="A1792" s="66" t="s">
        <v>3582</v>
      </c>
      <c r="B1792" s="66" t="s">
        <v>3583</v>
      </c>
    </row>
    <row r="1793" ht="15.6" spans="1:2">
      <c r="A1793" s="66" t="s">
        <v>3584</v>
      </c>
      <c r="B1793" s="66" t="s">
        <v>3585</v>
      </c>
    </row>
    <row r="1794" ht="15.6" spans="1:2">
      <c r="A1794" s="66" t="s">
        <v>3586</v>
      </c>
      <c r="B1794" s="66" t="s">
        <v>3587</v>
      </c>
    </row>
    <row r="1795" ht="15.6" spans="1:2">
      <c r="A1795" s="66" t="s">
        <v>3588</v>
      </c>
      <c r="B1795" s="66" t="s">
        <v>3589</v>
      </c>
    </row>
    <row r="1796" ht="15.6" spans="1:2">
      <c r="A1796" s="66" t="s">
        <v>3590</v>
      </c>
      <c r="B1796" s="66" t="s">
        <v>3591</v>
      </c>
    </row>
    <row r="1797" ht="15.6" spans="1:2">
      <c r="A1797" s="66" t="s">
        <v>3592</v>
      </c>
      <c r="B1797" s="66" t="s">
        <v>3593</v>
      </c>
    </row>
    <row r="1798" ht="15.6" spans="1:2">
      <c r="A1798" s="66" t="s">
        <v>3594</v>
      </c>
      <c r="B1798" s="66" t="s">
        <v>3595</v>
      </c>
    </row>
    <row r="1799" ht="15.6" spans="1:2">
      <c r="A1799" s="66" t="s">
        <v>3596</v>
      </c>
      <c r="B1799" s="66" t="s">
        <v>3597</v>
      </c>
    </row>
    <row r="1800" ht="15.6" spans="1:2">
      <c r="A1800" s="66" t="s">
        <v>3598</v>
      </c>
      <c r="B1800" s="66" t="s">
        <v>3599</v>
      </c>
    </row>
    <row r="1801" ht="15.6" spans="1:2">
      <c r="A1801" s="66" t="s">
        <v>3600</v>
      </c>
      <c r="B1801" s="66" t="s">
        <v>3601</v>
      </c>
    </row>
    <row r="1802" ht="15.6" spans="1:2">
      <c r="A1802" s="66" t="s">
        <v>3602</v>
      </c>
      <c r="B1802" s="66" t="s">
        <v>3603</v>
      </c>
    </row>
    <row r="1803" ht="15.6" spans="1:2">
      <c r="A1803" s="66" t="s">
        <v>3604</v>
      </c>
      <c r="B1803" s="66" t="s">
        <v>3605</v>
      </c>
    </row>
    <row r="1804" ht="15.6" spans="1:2">
      <c r="A1804" s="66" t="s">
        <v>3606</v>
      </c>
      <c r="B1804" s="66" t="s">
        <v>3607</v>
      </c>
    </row>
    <row r="1805" ht="15.6" spans="1:2">
      <c r="A1805" s="66" t="s">
        <v>3608</v>
      </c>
      <c r="B1805" s="66" t="s">
        <v>3609</v>
      </c>
    </row>
    <row r="1806" ht="15.6" spans="1:2">
      <c r="A1806" s="66" t="s">
        <v>3610</v>
      </c>
      <c r="B1806" s="66" t="s">
        <v>3611</v>
      </c>
    </row>
    <row r="1807" ht="15.6" spans="1:2">
      <c r="A1807" s="66" t="s">
        <v>3612</v>
      </c>
      <c r="B1807" s="66" t="s">
        <v>3613</v>
      </c>
    </row>
    <row r="1808" ht="15.6" spans="1:2">
      <c r="A1808" s="66" t="s">
        <v>3614</v>
      </c>
      <c r="B1808" s="66" t="s">
        <v>3615</v>
      </c>
    </row>
    <row r="1809" ht="15.6" spans="1:2">
      <c r="A1809" s="66" t="s">
        <v>3616</v>
      </c>
      <c r="B1809" s="66" t="s">
        <v>3617</v>
      </c>
    </row>
    <row r="1810" ht="15.6" spans="1:2">
      <c r="A1810" s="66" t="s">
        <v>3618</v>
      </c>
      <c r="B1810" s="66" t="s">
        <v>3619</v>
      </c>
    </row>
    <row r="1811" ht="15.6" spans="1:2">
      <c r="A1811" s="66" t="s">
        <v>3620</v>
      </c>
      <c r="B1811" s="66" t="s">
        <v>3621</v>
      </c>
    </row>
    <row r="1812" ht="15.6" spans="1:2">
      <c r="A1812" s="66" t="s">
        <v>3622</v>
      </c>
      <c r="B1812" s="66" t="s">
        <v>3623</v>
      </c>
    </row>
    <row r="1813" ht="15.6" spans="1:2">
      <c r="A1813" s="66" t="s">
        <v>3624</v>
      </c>
      <c r="B1813" s="66" t="s">
        <v>3625</v>
      </c>
    </row>
    <row r="1814" ht="15.6" spans="1:2">
      <c r="A1814" s="66" t="s">
        <v>3626</v>
      </c>
      <c r="B1814" s="66" t="s">
        <v>3627</v>
      </c>
    </row>
    <row r="1815" ht="15.6" spans="1:2">
      <c r="A1815" s="66" t="s">
        <v>3628</v>
      </c>
      <c r="B1815" s="66" t="s">
        <v>3629</v>
      </c>
    </row>
    <row r="1816" ht="15.6" spans="1:2">
      <c r="A1816" s="66" t="s">
        <v>3630</v>
      </c>
      <c r="B1816" s="66" t="s">
        <v>3631</v>
      </c>
    </row>
    <row r="1817" ht="15.6" spans="1:2">
      <c r="A1817" s="66" t="s">
        <v>3632</v>
      </c>
      <c r="B1817" s="66" t="s">
        <v>3633</v>
      </c>
    </row>
    <row r="1818" ht="15.6" spans="1:2">
      <c r="A1818" s="66" t="s">
        <v>3634</v>
      </c>
      <c r="B1818" s="66" t="s">
        <v>3635</v>
      </c>
    </row>
    <row r="1819" ht="15.6" spans="1:2">
      <c r="A1819" s="66" t="s">
        <v>3636</v>
      </c>
      <c r="B1819" s="66" t="s">
        <v>3637</v>
      </c>
    </row>
    <row r="1820" ht="15.6" spans="1:2">
      <c r="A1820" s="66" t="s">
        <v>3638</v>
      </c>
      <c r="B1820" s="66" t="s">
        <v>3639</v>
      </c>
    </row>
    <row r="1821" ht="15.6" spans="1:2">
      <c r="A1821" s="66" t="s">
        <v>3640</v>
      </c>
      <c r="B1821" s="66" t="s">
        <v>3641</v>
      </c>
    </row>
    <row r="1822" ht="15.6" spans="1:2">
      <c r="A1822" s="66" t="s">
        <v>3642</v>
      </c>
      <c r="B1822" s="66" t="s">
        <v>3643</v>
      </c>
    </row>
    <row r="1823" ht="15.6" spans="1:2">
      <c r="A1823" s="66" t="s">
        <v>3644</v>
      </c>
      <c r="B1823" s="66" t="s">
        <v>3645</v>
      </c>
    </row>
    <row r="1824" ht="15.6" spans="1:2">
      <c r="A1824" s="66" t="s">
        <v>3646</v>
      </c>
      <c r="B1824" s="66" t="s">
        <v>3647</v>
      </c>
    </row>
    <row r="1825" ht="15.6" spans="1:2">
      <c r="A1825" s="66" t="s">
        <v>3648</v>
      </c>
      <c r="B1825" s="66" t="s">
        <v>3649</v>
      </c>
    </row>
    <row r="1826" ht="15.6" spans="1:2">
      <c r="A1826" s="66" t="s">
        <v>3650</v>
      </c>
      <c r="B1826" s="66" t="s">
        <v>3651</v>
      </c>
    </row>
    <row r="1827" ht="15.6" spans="1:2">
      <c r="A1827" s="66" t="s">
        <v>3652</v>
      </c>
      <c r="B1827" s="66" t="s">
        <v>3653</v>
      </c>
    </row>
    <row r="1828" ht="15.6" spans="1:2">
      <c r="A1828" s="66" t="s">
        <v>3654</v>
      </c>
      <c r="B1828" s="66" t="s">
        <v>3655</v>
      </c>
    </row>
    <row r="1829" ht="15.6" spans="1:2">
      <c r="A1829" s="66" t="s">
        <v>3656</v>
      </c>
      <c r="B1829" s="66" t="s">
        <v>3657</v>
      </c>
    </row>
    <row r="1830" ht="15.6" spans="1:2">
      <c r="A1830" s="66" t="s">
        <v>3658</v>
      </c>
      <c r="B1830" s="66" t="s">
        <v>3659</v>
      </c>
    </row>
    <row r="1831" ht="15.6" spans="1:2">
      <c r="A1831" s="66" t="s">
        <v>3660</v>
      </c>
      <c r="B1831" s="66" t="s">
        <v>3661</v>
      </c>
    </row>
    <row r="1832" ht="15.6" spans="1:2">
      <c r="A1832" s="66" t="s">
        <v>3662</v>
      </c>
      <c r="B1832" s="66" t="s">
        <v>3663</v>
      </c>
    </row>
    <row r="1833" ht="15.6" spans="1:2">
      <c r="A1833" s="66" t="s">
        <v>3664</v>
      </c>
      <c r="B1833" s="66" t="s">
        <v>3665</v>
      </c>
    </row>
    <row r="1834" ht="15.6" spans="1:2">
      <c r="A1834" s="66" t="s">
        <v>3666</v>
      </c>
      <c r="B1834" s="66" t="s">
        <v>3667</v>
      </c>
    </row>
    <row r="1835" ht="15.6" spans="1:2">
      <c r="A1835" s="66" t="s">
        <v>3668</v>
      </c>
      <c r="B1835" s="66" t="s">
        <v>3669</v>
      </c>
    </row>
    <row r="1836" ht="15.6" spans="1:2">
      <c r="A1836" s="66" t="s">
        <v>3670</v>
      </c>
      <c r="B1836" s="66" t="s">
        <v>3671</v>
      </c>
    </row>
    <row r="1837" ht="15.6" spans="1:2">
      <c r="A1837" s="66" t="s">
        <v>3672</v>
      </c>
      <c r="B1837" s="66" t="s">
        <v>3673</v>
      </c>
    </row>
    <row r="1838" ht="15.6" spans="1:2">
      <c r="A1838" s="66" t="s">
        <v>3674</v>
      </c>
      <c r="B1838" s="66" t="s">
        <v>3675</v>
      </c>
    </row>
    <row r="1839" ht="15.6" spans="1:2">
      <c r="A1839" s="66" t="s">
        <v>3676</v>
      </c>
      <c r="B1839" s="66" t="s">
        <v>3677</v>
      </c>
    </row>
    <row r="1840" ht="15.6" spans="1:2">
      <c r="A1840" s="66" t="s">
        <v>3678</v>
      </c>
      <c r="B1840" s="66" t="s">
        <v>3679</v>
      </c>
    </row>
    <row r="1841" ht="15.6" spans="1:2">
      <c r="A1841" s="66" t="s">
        <v>3680</v>
      </c>
      <c r="B1841" s="66" t="s">
        <v>3681</v>
      </c>
    </row>
    <row r="1842" ht="15.6" spans="1:2">
      <c r="A1842" s="66" t="s">
        <v>3682</v>
      </c>
      <c r="B1842" s="66" t="s">
        <v>3683</v>
      </c>
    </row>
    <row r="1843" ht="15.6" spans="1:2">
      <c r="A1843" s="66" t="s">
        <v>3684</v>
      </c>
      <c r="B1843" s="66" t="s">
        <v>3685</v>
      </c>
    </row>
    <row r="1844" ht="15.6" spans="1:2">
      <c r="A1844" s="66" t="s">
        <v>3686</v>
      </c>
      <c r="B1844" s="66" t="s">
        <v>3687</v>
      </c>
    </row>
    <row r="1845" ht="15.6" spans="1:2">
      <c r="A1845" s="66" t="s">
        <v>3688</v>
      </c>
      <c r="B1845" s="66" t="s">
        <v>3689</v>
      </c>
    </row>
    <row r="1846" ht="15.6" spans="1:2">
      <c r="A1846" s="66" t="s">
        <v>3690</v>
      </c>
      <c r="B1846" s="66" t="s">
        <v>3691</v>
      </c>
    </row>
    <row r="1847" ht="15.6" spans="1:2">
      <c r="A1847" s="66" t="s">
        <v>3692</v>
      </c>
      <c r="B1847" s="66" t="s">
        <v>3693</v>
      </c>
    </row>
    <row r="1848" ht="15.6" spans="1:2">
      <c r="A1848" s="66" t="s">
        <v>3694</v>
      </c>
      <c r="B1848" s="66" t="s">
        <v>3695</v>
      </c>
    </row>
    <row r="1849" ht="15.6" spans="1:2">
      <c r="A1849" s="66" t="s">
        <v>3696</v>
      </c>
      <c r="B1849" s="66" t="s">
        <v>3697</v>
      </c>
    </row>
    <row r="1850" ht="15.6" spans="1:2">
      <c r="A1850" s="66" t="s">
        <v>3698</v>
      </c>
      <c r="B1850" s="66" t="s">
        <v>3699</v>
      </c>
    </row>
    <row r="1851" ht="15.6" spans="1:2">
      <c r="A1851" s="66" t="s">
        <v>3700</v>
      </c>
      <c r="B1851" s="66" t="s">
        <v>3701</v>
      </c>
    </row>
    <row r="1852" ht="15.6" spans="1:2">
      <c r="A1852" s="66" t="s">
        <v>3702</v>
      </c>
      <c r="B1852" s="66" t="s">
        <v>3703</v>
      </c>
    </row>
    <row r="1853" ht="15.6" spans="1:2">
      <c r="A1853" s="66" t="s">
        <v>3704</v>
      </c>
      <c r="B1853" s="66" t="s">
        <v>3705</v>
      </c>
    </row>
    <row r="1854" ht="15.6" spans="1:2">
      <c r="A1854" s="66" t="s">
        <v>3706</v>
      </c>
      <c r="B1854" s="66" t="s">
        <v>3707</v>
      </c>
    </row>
    <row r="1855" ht="15.6" spans="1:2">
      <c r="A1855" s="66" t="s">
        <v>3708</v>
      </c>
      <c r="B1855" s="66" t="s">
        <v>3709</v>
      </c>
    </row>
    <row r="1856" ht="15.6" spans="1:2">
      <c r="A1856" s="66" t="s">
        <v>3710</v>
      </c>
      <c r="B1856" s="66" t="s">
        <v>3711</v>
      </c>
    </row>
    <row r="1857" ht="15.6" spans="1:2">
      <c r="A1857" s="66" t="s">
        <v>3712</v>
      </c>
      <c r="B1857" s="66" t="s">
        <v>3713</v>
      </c>
    </row>
    <row r="1858" ht="15.6" spans="1:2">
      <c r="A1858" s="66" t="s">
        <v>3714</v>
      </c>
      <c r="B1858" s="66" t="s">
        <v>3715</v>
      </c>
    </row>
    <row r="1859" ht="15.6" spans="1:2">
      <c r="A1859" s="66" t="s">
        <v>3716</v>
      </c>
      <c r="B1859" s="66" t="s">
        <v>3717</v>
      </c>
    </row>
    <row r="1860" ht="15.6" spans="1:2">
      <c r="A1860" s="66" t="s">
        <v>3718</v>
      </c>
      <c r="B1860" s="66" t="s">
        <v>3719</v>
      </c>
    </row>
    <row r="1861" ht="15.6" spans="1:2">
      <c r="A1861" s="66" t="s">
        <v>3720</v>
      </c>
      <c r="B1861" s="66" t="s">
        <v>3721</v>
      </c>
    </row>
    <row r="1862" ht="15.6" spans="1:2">
      <c r="A1862" s="66" t="s">
        <v>3722</v>
      </c>
      <c r="B1862" s="66" t="s">
        <v>3723</v>
      </c>
    </row>
    <row r="1863" ht="15.6" spans="1:2">
      <c r="A1863" s="66" t="s">
        <v>3724</v>
      </c>
      <c r="B1863" s="66" t="s">
        <v>3725</v>
      </c>
    </row>
    <row r="1864" ht="15.6" spans="1:2">
      <c r="A1864" s="66" t="s">
        <v>3726</v>
      </c>
      <c r="B1864" s="66" t="s">
        <v>3727</v>
      </c>
    </row>
    <row r="1865" ht="15.6" spans="1:2">
      <c r="A1865" s="66" t="s">
        <v>3728</v>
      </c>
      <c r="B1865" s="66" t="s">
        <v>3729</v>
      </c>
    </row>
    <row r="1866" ht="15.6" spans="1:2">
      <c r="A1866" s="66" t="s">
        <v>3730</v>
      </c>
      <c r="B1866" s="66" t="s">
        <v>3731</v>
      </c>
    </row>
    <row r="1867" ht="15.6" spans="1:2">
      <c r="A1867" s="66" t="s">
        <v>3732</v>
      </c>
      <c r="B1867" s="66" t="s">
        <v>3733</v>
      </c>
    </row>
    <row r="1868" ht="15.6" spans="1:2">
      <c r="A1868" s="66" t="s">
        <v>3734</v>
      </c>
      <c r="B1868" s="66" t="s">
        <v>3735</v>
      </c>
    </row>
    <row r="1869" ht="15.6" spans="1:2">
      <c r="A1869" s="66" t="s">
        <v>3736</v>
      </c>
      <c r="B1869" s="66" t="s">
        <v>3737</v>
      </c>
    </row>
    <row r="1870" ht="15.6" spans="1:2">
      <c r="A1870" s="66" t="s">
        <v>3738</v>
      </c>
      <c r="B1870" s="66" t="s">
        <v>3739</v>
      </c>
    </row>
    <row r="1871" ht="15.6" spans="1:2">
      <c r="A1871" s="66" t="s">
        <v>3740</v>
      </c>
      <c r="B1871" s="66" t="s">
        <v>3741</v>
      </c>
    </row>
    <row r="1872" ht="15.6" spans="1:2">
      <c r="A1872" s="66" t="s">
        <v>3742</v>
      </c>
      <c r="B1872" s="66" t="s">
        <v>3743</v>
      </c>
    </row>
    <row r="1873" ht="15.6" spans="1:2">
      <c r="A1873" s="66" t="s">
        <v>3744</v>
      </c>
      <c r="B1873" s="66" t="s">
        <v>3745</v>
      </c>
    </row>
    <row r="1874" ht="15.6" spans="1:2">
      <c r="A1874" s="66" t="s">
        <v>3746</v>
      </c>
      <c r="B1874" s="66" t="s">
        <v>3747</v>
      </c>
    </row>
    <row r="1875" ht="15.6" spans="1:2">
      <c r="A1875" s="66" t="s">
        <v>3748</v>
      </c>
      <c r="B1875" s="66" t="s">
        <v>3749</v>
      </c>
    </row>
    <row r="1876" ht="15.6" spans="1:2">
      <c r="A1876" s="66" t="s">
        <v>3750</v>
      </c>
      <c r="B1876" s="66" t="s">
        <v>3751</v>
      </c>
    </row>
    <row r="1877" ht="15.6" spans="1:2">
      <c r="A1877" s="66" t="s">
        <v>3752</v>
      </c>
      <c r="B1877" s="66" t="s">
        <v>3753</v>
      </c>
    </row>
    <row r="1878" ht="15.6" spans="1:2">
      <c r="A1878" s="66" t="s">
        <v>3754</v>
      </c>
      <c r="B1878" s="66" t="s">
        <v>3755</v>
      </c>
    </row>
    <row r="1879" ht="15.6" spans="1:2">
      <c r="A1879" s="66" t="s">
        <v>3756</v>
      </c>
      <c r="B1879" s="66" t="s">
        <v>3757</v>
      </c>
    </row>
    <row r="1880" ht="15.6" spans="1:2">
      <c r="A1880" s="66" t="s">
        <v>3758</v>
      </c>
      <c r="B1880" s="66" t="s">
        <v>3759</v>
      </c>
    </row>
    <row r="1881" ht="15.6" spans="1:2">
      <c r="A1881" s="66" t="s">
        <v>3760</v>
      </c>
      <c r="B1881" s="66" t="s">
        <v>3761</v>
      </c>
    </row>
    <row r="1882" ht="15.6" spans="1:2">
      <c r="A1882" s="66" t="s">
        <v>3762</v>
      </c>
      <c r="B1882" s="66" t="s">
        <v>3763</v>
      </c>
    </row>
    <row r="1883" ht="15.6" spans="1:2">
      <c r="A1883" s="66" t="s">
        <v>3764</v>
      </c>
      <c r="B1883" s="66" t="s">
        <v>3765</v>
      </c>
    </row>
    <row r="1884" ht="15.6" spans="1:2">
      <c r="A1884" s="66" t="s">
        <v>3766</v>
      </c>
      <c r="B1884" s="66" t="s">
        <v>3767</v>
      </c>
    </row>
    <row r="1885" ht="15.6" spans="1:2">
      <c r="A1885" s="66" t="s">
        <v>3768</v>
      </c>
      <c r="B1885" s="66" t="s">
        <v>3769</v>
      </c>
    </row>
    <row r="1886" ht="15.6" spans="1:2">
      <c r="A1886" s="66" t="s">
        <v>3770</v>
      </c>
      <c r="B1886" s="66" t="s">
        <v>3771</v>
      </c>
    </row>
    <row r="1887" ht="15.6" spans="1:2">
      <c r="A1887" s="66" t="s">
        <v>3772</v>
      </c>
      <c r="B1887" s="66" t="s">
        <v>3773</v>
      </c>
    </row>
    <row r="1888" ht="15.6" spans="1:2">
      <c r="A1888" s="66" t="s">
        <v>3774</v>
      </c>
      <c r="B1888" s="66" t="s">
        <v>3775</v>
      </c>
    </row>
    <row r="1889" ht="15.6" spans="1:2">
      <c r="A1889" s="66" t="s">
        <v>3776</v>
      </c>
      <c r="B1889" s="66" t="s">
        <v>3777</v>
      </c>
    </row>
    <row r="1890" ht="15.6" spans="1:2">
      <c r="A1890" s="66" t="s">
        <v>3778</v>
      </c>
      <c r="B1890" s="66" t="s">
        <v>3779</v>
      </c>
    </row>
    <row r="1891" ht="15.6" spans="1:2">
      <c r="A1891" s="66" t="s">
        <v>3780</v>
      </c>
      <c r="B1891" s="66" t="s">
        <v>3781</v>
      </c>
    </row>
    <row r="1892" ht="15.6" spans="1:2">
      <c r="A1892" s="66" t="s">
        <v>3782</v>
      </c>
      <c r="B1892" s="66" t="s">
        <v>3783</v>
      </c>
    </row>
    <row r="1893" ht="15.6" spans="1:2">
      <c r="A1893" s="66" t="s">
        <v>3784</v>
      </c>
      <c r="B1893" s="66" t="s">
        <v>3785</v>
      </c>
    </row>
    <row r="1894" ht="15.6" spans="1:2">
      <c r="A1894" s="66" t="s">
        <v>3786</v>
      </c>
      <c r="B1894" s="66" t="s">
        <v>3787</v>
      </c>
    </row>
    <row r="1895" ht="15.6" spans="1:2">
      <c r="A1895" s="66" t="s">
        <v>3788</v>
      </c>
      <c r="B1895" s="66" t="s">
        <v>3789</v>
      </c>
    </row>
    <row r="1896" ht="15.6" spans="1:2">
      <c r="A1896" s="66" t="s">
        <v>3790</v>
      </c>
      <c r="B1896" s="66" t="s">
        <v>3791</v>
      </c>
    </row>
    <row r="1897" ht="15.6" spans="1:2">
      <c r="A1897" s="66" t="s">
        <v>3792</v>
      </c>
      <c r="B1897" s="66" t="s">
        <v>3793</v>
      </c>
    </row>
    <row r="1898" ht="15.6" spans="1:2">
      <c r="A1898" s="66" t="s">
        <v>3794</v>
      </c>
      <c r="B1898" s="66" t="s">
        <v>3795</v>
      </c>
    </row>
    <row r="1899" ht="15.6" spans="1:2">
      <c r="A1899" s="66" t="s">
        <v>3796</v>
      </c>
      <c r="B1899" s="66" t="s">
        <v>3797</v>
      </c>
    </row>
    <row r="1900" ht="15.6" spans="1:2">
      <c r="A1900" s="66" t="s">
        <v>3798</v>
      </c>
      <c r="B1900" s="66" t="s">
        <v>3799</v>
      </c>
    </row>
    <row r="1901" ht="15.6" spans="1:2">
      <c r="A1901" s="66" t="s">
        <v>3800</v>
      </c>
      <c r="B1901" s="66" t="s">
        <v>3801</v>
      </c>
    </row>
    <row r="1902" ht="15.6" spans="1:2">
      <c r="A1902" s="66" t="s">
        <v>3802</v>
      </c>
      <c r="B1902" s="66" t="s">
        <v>3803</v>
      </c>
    </row>
    <row r="1903" ht="15.6" spans="1:2">
      <c r="A1903" s="66" t="s">
        <v>3804</v>
      </c>
      <c r="B1903" s="66" t="s">
        <v>3805</v>
      </c>
    </row>
    <row r="1904" ht="15.6" spans="1:2">
      <c r="A1904" s="66" t="s">
        <v>3806</v>
      </c>
      <c r="B1904" s="66" t="s">
        <v>3807</v>
      </c>
    </row>
    <row r="1905" ht="15.6" spans="1:2">
      <c r="A1905" s="66" t="s">
        <v>3808</v>
      </c>
      <c r="B1905" s="66" t="s">
        <v>3809</v>
      </c>
    </row>
    <row r="1906" ht="15.6" spans="1:2">
      <c r="A1906" s="66" t="s">
        <v>3810</v>
      </c>
      <c r="B1906" s="66" t="s">
        <v>3811</v>
      </c>
    </row>
    <row r="1907" ht="15.6" spans="1:2">
      <c r="A1907" s="66" t="s">
        <v>3812</v>
      </c>
      <c r="B1907" s="66" t="s">
        <v>3813</v>
      </c>
    </row>
    <row r="1908" ht="15.6" spans="1:2">
      <c r="A1908" s="66" t="s">
        <v>3814</v>
      </c>
      <c r="B1908" s="66" t="s">
        <v>3815</v>
      </c>
    </row>
    <row r="1909" ht="15.6" spans="1:2">
      <c r="A1909" s="66" t="s">
        <v>3816</v>
      </c>
      <c r="B1909" s="66" t="s">
        <v>3817</v>
      </c>
    </row>
    <row r="1910" ht="15.6" spans="1:2">
      <c r="A1910" s="66" t="s">
        <v>3818</v>
      </c>
      <c r="B1910" s="66" t="s">
        <v>3819</v>
      </c>
    </row>
    <row r="1911" ht="15.6" spans="1:2">
      <c r="A1911" s="66" t="s">
        <v>3820</v>
      </c>
      <c r="B1911" s="66" t="s">
        <v>3821</v>
      </c>
    </row>
    <row r="1912" ht="15.6" spans="1:2">
      <c r="A1912" s="66" t="s">
        <v>3822</v>
      </c>
      <c r="B1912" s="66" t="s">
        <v>3823</v>
      </c>
    </row>
    <row r="1913" ht="15.6" spans="1:2">
      <c r="A1913" s="66" t="s">
        <v>3824</v>
      </c>
      <c r="B1913" s="66" t="s">
        <v>3825</v>
      </c>
    </row>
    <row r="1914" ht="15.6" spans="1:2">
      <c r="A1914" s="66" t="s">
        <v>3826</v>
      </c>
      <c r="B1914" s="66" t="s">
        <v>3827</v>
      </c>
    </row>
    <row r="1915" ht="15.6" spans="1:2">
      <c r="A1915" s="66" t="s">
        <v>3828</v>
      </c>
      <c r="B1915" s="66" t="s">
        <v>3829</v>
      </c>
    </row>
    <row r="1916" ht="15.6" spans="1:2">
      <c r="A1916" s="66" t="s">
        <v>3830</v>
      </c>
      <c r="B1916" s="66" t="s">
        <v>3831</v>
      </c>
    </row>
    <row r="1917" ht="15.6" spans="1:2">
      <c r="A1917" s="66" t="s">
        <v>3832</v>
      </c>
      <c r="B1917" s="66" t="s">
        <v>3833</v>
      </c>
    </row>
    <row r="1918" ht="15.6" spans="1:2">
      <c r="A1918" s="66" t="s">
        <v>3834</v>
      </c>
      <c r="B1918" s="66" t="s">
        <v>3835</v>
      </c>
    </row>
    <row r="1919" ht="15.6" spans="1:2">
      <c r="A1919" s="66" t="s">
        <v>3836</v>
      </c>
      <c r="B1919" s="66" t="s">
        <v>3837</v>
      </c>
    </row>
    <row r="1920" ht="15.6" spans="1:2">
      <c r="A1920" s="66" t="s">
        <v>3838</v>
      </c>
      <c r="B1920" s="66" t="s">
        <v>3839</v>
      </c>
    </row>
    <row r="1921" ht="15.6" spans="1:2">
      <c r="A1921" s="66" t="s">
        <v>3840</v>
      </c>
      <c r="B1921" s="66" t="s">
        <v>3841</v>
      </c>
    </row>
    <row r="1922" ht="15.6" spans="1:2">
      <c r="A1922" s="66" t="s">
        <v>3842</v>
      </c>
      <c r="B1922" s="66" t="s">
        <v>3843</v>
      </c>
    </row>
    <row r="1923" ht="15.6" spans="1:2">
      <c r="A1923" s="66" t="s">
        <v>3844</v>
      </c>
      <c r="B1923" s="66" t="s">
        <v>3845</v>
      </c>
    </row>
    <row r="1924" ht="15.6" spans="1:2">
      <c r="A1924" s="66" t="s">
        <v>3846</v>
      </c>
      <c r="B1924" s="66" t="s">
        <v>3847</v>
      </c>
    </row>
    <row r="1925" ht="15.6" spans="1:2">
      <c r="A1925" s="66" t="s">
        <v>3848</v>
      </c>
      <c r="B1925" s="66" t="s">
        <v>3849</v>
      </c>
    </row>
    <row r="1926" ht="15.6" spans="1:2">
      <c r="A1926" s="66" t="s">
        <v>3850</v>
      </c>
      <c r="B1926" s="66" t="s">
        <v>3851</v>
      </c>
    </row>
    <row r="1927" ht="15.6" spans="1:2">
      <c r="A1927" s="66" t="s">
        <v>3852</v>
      </c>
      <c r="B1927" s="66" t="s">
        <v>3853</v>
      </c>
    </row>
    <row r="1928" ht="15.6" spans="1:2">
      <c r="A1928" s="66" t="s">
        <v>3854</v>
      </c>
      <c r="B1928" s="66" t="s">
        <v>3855</v>
      </c>
    </row>
    <row r="1929" ht="15.6" spans="1:2">
      <c r="A1929" s="66" t="s">
        <v>3856</v>
      </c>
      <c r="B1929" s="66" t="s">
        <v>3857</v>
      </c>
    </row>
    <row r="1930" ht="15.6" spans="1:2">
      <c r="A1930" s="66" t="s">
        <v>3858</v>
      </c>
      <c r="B1930" s="66" t="s">
        <v>3859</v>
      </c>
    </row>
    <row r="1931" ht="15.6" spans="1:2">
      <c r="A1931" s="66" t="s">
        <v>3860</v>
      </c>
      <c r="B1931" s="66" t="s">
        <v>3861</v>
      </c>
    </row>
    <row r="1932" ht="15.6" spans="1:2">
      <c r="A1932" s="66" t="s">
        <v>3862</v>
      </c>
      <c r="B1932" s="66" t="s">
        <v>3863</v>
      </c>
    </row>
    <row r="1933" ht="15.6" spans="1:2">
      <c r="A1933" s="66" t="s">
        <v>3864</v>
      </c>
      <c r="B1933" s="66" t="s">
        <v>3865</v>
      </c>
    </row>
    <row r="1934" ht="15.6" spans="1:2">
      <c r="A1934" s="66" t="s">
        <v>3866</v>
      </c>
      <c r="B1934" s="66" t="s">
        <v>3867</v>
      </c>
    </row>
    <row r="1935" ht="15.6" spans="1:2">
      <c r="A1935" s="66" t="s">
        <v>3868</v>
      </c>
      <c r="B1935" s="66" t="s">
        <v>3869</v>
      </c>
    </row>
    <row r="1936" ht="15.6" spans="1:2">
      <c r="A1936" s="66" t="s">
        <v>3870</v>
      </c>
      <c r="B1936" s="66" t="s">
        <v>3871</v>
      </c>
    </row>
    <row r="1937" ht="15.6" spans="1:2">
      <c r="A1937" s="66" t="s">
        <v>3872</v>
      </c>
      <c r="B1937" s="66" t="s">
        <v>3873</v>
      </c>
    </row>
    <row r="1938" ht="15.6" spans="1:2">
      <c r="A1938" s="66" t="s">
        <v>3874</v>
      </c>
      <c r="B1938" s="66" t="s">
        <v>3875</v>
      </c>
    </row>
    <row r="1939" ht="15.6" spans="1:2">
      <c r="A1939" s="66" t="s">
        <v>3876</v>
      </c>
      <c r="B1939" s="66" t="s">
        <v>3877</v>
      </c>
    </row>
    <row r="1940" ht="15.6" spans="1:2">
      <c r="A1940" s="66" t="s">
        <v>3878</v>
      </c>
      <c r="B1940" s="66" t="s">
        <v>3879</v>
      </c>
    </row>
    <row r="1941" ht="15.6" spans="1:2">
      <c r="A1941" s="66" t="s">
        <v>3880</v>
      </c>
      <c r="B1941" s="66" t="s">
        <v>3881</v>
      </c>
    </row>
    <row r="1942" ht="15.6" spans="1:2">
      <c r="A1942" s="66" t="s">
        <v>3882</v>
      </c>
      <c r="B1942" s="66" t="s">
        <v>3883</v>
      </c>
    </row>
    <row r="1943" ht="15.6" spans="1:2">
      <c r="A1943" s="66" t="s">
        <v>3884</v>
      </c>
      <c r="B1943" s="66" t="s">
        <v>3885</v>
      </c>
    </row>
    <row r="1944" ht="15.6" spans="1:2">
      <c r="A1944" s="66" t="s">
        <v>3886</v>
      </c>
      <c r="B1944" s="66" t="s">
        <v>3887</v>
      </c>
    </row>
    <row r="1945" ht="15.6" spans="1:2">
      <c r="A1945" s="66" t="s">
        <v>3888</v>
      </c>
      <c r="B1945" s="66" t="s">
        <v>3889</v>
      </c>
    </row>
    <row r="1946" ht="15.6" spans="1:2">
      <c r="A1946" s="66" t="s">
        <v>3890</v>
      </c>
      <c r="B1946" s="66" t="s">
        <v>3891</v>
      </c>
    </row>
    <row r="1947" ht="15.6" spans="1:2">
      <c r="A1947" s="66" t="s">
        <v>3892</v>
      </c>
      <c r="B1947" s="66" t="s">
        <v>3893</v>
      </c>
    </row>
    <row r="1948" ht="15.6" spans="1:2">
      <c r="A1948" s="66" t="s">
        <v>3894</v>
      </c>
      <c r="B1948" s="66" t="s">
        <v>3895</v>
      </c>
    </row>
    <row r="1949" ht="15.6" spans="1:2">
      <c r="A1949" s="66" t="s">
        <v>3896</v>
      </c>
      <c r="B1949" s="66" t="s">
        <v>3897</v>
      </c>
    </row>
    <row r="1950" ht="15.6" spans="1:2">
      <c r="A1950" s="66" t="s">
        <v>3898</v>
      </c>
      <c r="B1950" s="66" t="s">
        <v>3899</v>
      </c>
    </row>
    <row r="1951" ht="15.6" spans="1:2">
      <c r="A1951" s="66" t="s">
        <v>3900</v>
      </c>
      <c r="B1951" s="66" t="s">
        <v>3901</v>
      </c>
    </row>
    <row r="1952" ht="15.6" spans="1:2">
      <c r="A1952" s="66" t="s">
        <v>3902</v>
      </c>
      <c r="B1952" s="66" t="s">
        <v>3903</v>
      </c>
    </row>
    <row r="1953" ht="15.6" spans="1:2">
      <c r="A1953" s="66" t="s">
        <v>3904</v>
      </c>
      <c r="B1953" s="66" t="s">
        <v>3905</v>
      </c>
    </row>
    <row r="1954" ht="15.6" spans="1:2">
      <c r="A1954" s="66" t="s">
        <v>3906</v>
      </c>
      <c r="B1954" s="66" t="s">
        <v>3907</v>
      </c>
    </row>
    <row r="1955" ht="15.6" spans="1:2">
      <c r="A1955" s="66" t="s">
        <v>3908</v>
      </c>
      <c r="B1955" s="66" t="s">
        <v>3909</v>
      </c>
    </row>
    <row r="1956" ht="15.6" spans="1:2">
      <c r="A1956" s="66" t="s">
        <v>3910</v>
      </c>
      <c r="B1956" s="66" t="s">
        <v>3911</v>
      </c>
    </row>
    <row r="1957" ht="15.6" spans="1:2">
      <c r="A1957" s="66" t="s">
        <v>3912</v>
      </c>
      <c r="B1957" s="66" t="s">
        <v>3913</v>
      </c>
    </row>
    <row r="1958" ht="15.6" spans="1:2">
      <c r="A1958" s="66" t="s">
        <v>3914</v>
      </c>
      <c r="B1958" s="66" t="s">
        <v>3915</v>
      </c>
    </row>
    <row r="1959" ht="15.6" spans="1:2">
      <c r="A1959" s="66" t="s">
        <v>3916</v>
      </c>
      <c r="B1959" s="66" t="s">
        <v>3917</v>
      </c>
    </row>
    <row r="1960" ht="15.6" spans="1:2">
      <c r="A1960" s="66" t="s">
        <v>3918</v>
      </c>
      <c r="B1960" s="66" t="s">
        <v>3919</v>
      </c>
    </row>
    <row r="1961" ht="15.6" spans="1:2">
      <c r="A1961" s="66" t="s">
        <v>3920</v>
      </c>
      <c r="B1961" s="66" t="s">
        <v>3921</v>
      </c>
    </row>
    <row r="1962" ht="15.6" spans="1:2">
      <c r="A1962" s="66" t="s">
        <v>3922</v>
      </c>
      <c r="B1962" s="66" t="s">
        <v>3923</v>
      </c>
    </row>
    <row r="1963" ht="15.6" spans="1:2">
      <c r="A1963" s="66" t="s">
        <v>3924</v>
      </c>
      <c r="B1963" s="66" t="s">
        <v>3925</v>
      </c>
    </row>
    <row r="1964" ht="15.6" spans="1:2">
      <c r="A1964" s="66" t="s">
        <v>3926</v>
      </c>
      <c r="B1964" s="66" t="s">
        <v>3927</v>
      </c>
    </row>
    <row r="1965" ht="15.6" spans="1:2">
      <c r="A1965" s="66" t="s">
        <v>3928</v>
      </c>
      <c r="B1965" s="66" t="s">
        <v>3929</v>
      </c>
    </row>
    <row r="1966" ht="15.6" spans="1:2">
      <c r="A1966" s="66" t="s">
        <v>3930</v>
      </c>
      <c r="B1966" s="66" t="s">
        <v>3931</v>
      </c>
    </row>
    <row r="1967" ht="15.6" spans="1:2">
      <c r="A1967" s="66" t="s">
        <v>3932</v>
      </c>
      <c r="B1967" s="66" t="s">
        <v>3933</v>
      </c>
    </row>
    <row r="1968" ht="15.6" spans="1:2">
      <c r="A1968" s="66" t="s">
        <v>3934</v>
      </c>
      <c r="B1968" s="66" t="s">
        <v>3935</v>
      </c>
    </row>
    <row r="1969" ht="15.6" spans="1:2">
      <c r="A1969" s="66" t="s">
        <v>3936</v>
      </c>
      <c r="B1969" s="66" t="s">
        <v>3937</v>
      </c>
    </row>
    <row r="1970" ht="15.6" spans="1:2">
      <c r="A1970" s="66" t="s">
        <v>3938</v>
      </c>
      <c r="B1970" s="66" t="s">
        <v>3939</v>
      </c>
    </row>
    <row r="1971" ht="15.6" spans="1:2">
      <c r="A1971" s="66" t="s">
        <v>3940</v>
      </c>
      <c r="B1971" s="66" t="s">
        <v>3941</v>
      </c>
    </row>
    <row r="1972" ht="15.6" spans="1:2">
      <c r="A1972" s="66" t="s">
        <v>3942</v>
      </c>
      <c r="B1972" s="66" t="s">
        <v>3943</v>
      </c>
    </row>
    <row r="1973" ht="15.6" spans="1:2">
      <c r="A1973" s="66" t="s">
        <v>3944</v>
      </c>
      <c r="B1973" s="66" t="s">
        <v>3945</v>
      </c>
    </row>
    <row r="1974" ht="15.6" spans="1:2">
      <c r="A1974" s="66" t="s">
        <v>3946</v>
      </c>
      <c r="B1974" s="66" t="s">
        <v>3947</v>
      </c>
    </row>
    <row r="1975" ht="15.6" spans="1:2">
      <c r="A1975" s="66" t="s">
        <v>3948</v>
      </c>
      <c r="B1975" s="66" t="s">
        <v>3949</v>
      </c>
    </row>
    <row r="1976" ht="15.6" spans="1:2">
      <c r="A1976" s="66" t="s">
        <v>3950</v>
      </c>
      <c r="B1976" s="66" t="s">
        <v>3951</v>
      </c>
    </row>
    <row r="1977" ht="15.6" spans="1:2">
      <c r="A1977" s="66" t="s">
        <v>3952</v>
      </c>
      <c r="B1977" s="66" t="s">
        <v>3953</v>
      </c>
    </row>
    <row r="1978" ht="15.6" spans="1:2">
      <c r="A1978" s="66" t="s">
        <v>3954</v>
      </c>
      <c r="B1978" s="66" t="s">
        <v>3955</v>
      </c>
    </row>
    <row r="1979" ht="15.6" spans="1:2">
      <c r="A1979" s="66" t="s">
        <v>3956</v>
      </c>
      <c r="B1979" s="66" t="s">
        <v>3957</v>
      </c>
    </row>
    <row r="1980" ht="15.6" spans="1:2">
      <c r="A1980" s="66" t="s">
        <v>3958</v>
      </c>
      <c r="B1980" s="66" t="s">
        <v>3959</v>
      </c>
    </row>
    <row r="1981" ht="15.6" spans="1:2">
      <c r="A1981" s="66" t="s">
        <v>3960</v>
      </c>
      <c r="B1981" s="66" t="s">
        <v>3961</v>
      </c>
    </row>
    <row r="1982" ht="15.6" spans="1:2">
      <c r="A1982" s="66" t="s">
        <v>3962</v>
      </c>
      <c r="B1982" s="66" t="s">
        <v>3963</v>
      </c>
    </row>
    <row r="1983" ht="15.6" spans="1:2">
      <c r="A1983" s="66" t="s">
        <v>3964</v>
      </c>
      <c r="B1983" s="66" t="s">
        <v>3965</v>
      </c>
    </row>
    <row r="1984" ht="15.6" spans="1:2">
      <c r="A1984" s="66" t="s">
        <v>3966</v>
      </c>
      <c r="B1984" s="66" t="s">
        <v>3967</v>
      </c>
    </row>
    <row r="1985" ht="15.6" spans="1:2">
      <c r="A1985" s="66" t="s">
        <v>3968</v>
      </c>
      <c r="B1985" s="66" t="s">
        <v>3969</v>
      </c>
    </row>
    <row r="1986" ht="15.6" spans="1:2">
      <c r="A1986" s="66" t="s">
        <v>3970</v>
      </c>
      <c r="B1986" s="66" t="s">
        <v>3971</v>
      </c>
    </row>
    <row r="1987" ht="15.6" spans="1:2">
      <c r="A1987" s="66" t="s">
        <v>3972</v>
      </c>
      <c r="B1987" s="66" t="s">
        <v>3973</v>
      </c>
    </row>
    <row r="1988" ht="15.6" spans="1:2">
      <c r="A1988" s="66" t="s">
        <v>3974</v>
      </c>
      <c r="B1988" s="66" t="s">
        <v>3975</v>
      </c>
    </row>
    <row r="1989" ht="15.6" spans="1:2">
      <c r="A1989" s="66" t="s">
        <v>3976</v>
      </c>
      <c r="B1989" s="66" t="s">
        <v>3977</v>
      </c>
    </row>
    <row r="1990" ht="15.6" spans="1:2">
      <c r="A1990" s="66" t="s">
        <v>3978</v>
      </c>
      <c r="B1990" s="66" t="s">
        <v>3979</v>
      </c>
    </row>
    <row r="1991" ht="15.6" spans="1:2">
      <c r="A1991" s="66" t="s">
        <v>3980</v>
      </c>
      <c r="B1991" s="66" t="s">
        <v>3981</v>
      </c>
    </row>
    <row r="1992" ht="15.6" spans="1:2">
      <c r="A1992" s="66" t="s">
        <v>3982</v>
      </c>
      <c r="B1992" s="66" t="s">
        <v>3983</v>
      </c>
    </row>
    <row r="1993" ht="15.6" spans="1:2">
      <c r="A1993" s="66" t="s">
        <v>3984</v>
      </c>
      <c r="B1993" s="66" t="s">
        <v>3985</v>
      </c>
    </row>
    <row r="1994" ht="15.6" spans="1:2">
      <c r="A1994" s="66" t="s">
        <v>3986</v>
      </c>
      <c r="B1994" s="66" t="s">
        <v>3987</v>
      </c>
    </row>
    <row r="1995" ht="15.6" spans="1:2">
      <c r="A1995" s="66" t="s">
        <v>3988</v>
      </c>
      <c r="B1995" s="66" t="s">
        <v>3989</v>
      </c>
    </row>
    <row r="1996" ht="15.6" spans="1:2">
      <c r="A1996" s="66" t="s">
        <v>3990</v>
      </c>
      <c r="B1996" s="66" t="s">
        <v>3991</v>
      </c>
    </row>
    <row r="1997" ht="15.6" spans="1:2">
      <c r="A1997" s="66" t="s">
        <v>3992</v>
      </c>
      <c r="B1997" s="66" t="s">
        <v>3993</v>
      </c>
    </row>
    <row r="1998" ht="15.6" spans="1:2">
      <c r="A1998" s="66" t="s">
        <v>3994</v>
      </c>
      <c r="B1998" s="66" t="s">
        <v>3995</v>
      </c>
    </row>
    <row r="1999" ht="15.6" spans="1:2">
      <c r="A1999" s="66" t="s">
        <v>3996</v>
      </c>
      <c r="B1999" s="66" t="s">
        <v>3997</v>
      </c>
    </row>
    <row r="2000" ht="15.6" spans="1:2">
      <c r="A2000" s="66" t="s">
        <v>3998</v>
      </c>
      <c r="B2000" s="66" t="s">
        <v>3999</v>
      </c>
    </row>
    <row r="2001" ht="15.6" spans="1:2">
      <c r="A2001" s="66" t="s">
        <v>4000</v>
      </c>
      <c r="B2001" s="66" t="s">
        <v>4001</v>
      </c>
    </row>
    <row r="2002" ht="15.6" spans="1:2">
      <c r="A2002" s="66" t="s">
        <v>4002</v>
      </c>
      <c r="B2002" s="66" t="s">
        <v>4003</v>
      </c>
    </row>
    <row r="2003" ht="15.6" spans="1:2">
      <c r="A2003" s="66" t="s">
        <v>4004</v>
      </c>
      <c r="B2003" s="66" t="s">
        <v>4005</v>
      </c>
    </row>
    <row r="2004" ht="15.6" spans="1:2">
      <c r="A2004" s="66" t="s">
        <v>4006</v>
      </c>
      <c r="B2004" s="66" t="s">
        <v>4007</v>
      </c>
    </row>
    <row r="2005" ht="15.6" spans="1:2">
      <c r="A2005" s="66" t="s">
        <v>4008</v>
      </c>
      <c r="B2005" s="66" t="s">
        <v>4009</v>
      </c>
    </row>
    <row r="2006" ht="15.6" spans="1:2">
      <c r="A2006" s="66" t="s">
        <v>4010</v>
      </c>
      <c r="B2006" s="66" t="s">
        <v>4011</v>
      </c>
    </row>
    <row r="2007" ht="15.6" spans="1:2">
      <c r="A2007" s="66" t="s">
        <v>4012</v>
      </c>
      <c r="B2007" s="66" t="s">
        <v>4013</v>
      </c>
    </row>
    <row r="2008" ht="15.6" spans="1:2">
      <c r="A2008" s="66" t="s">
        <v>4014</v>
      </c>
      <c r="B2008" s="66" t="s">
        <v>4015</v>
      </c>
    </row>
    <row r="2009" ht="15.6" spans="1:2">
      <c r="A2009" s="66" t="s">
        <v>4016</v>
      </c>
      <c r="B2009" s="66" t="s">
        <v>4017</v>
      </c>
    </row>
    <row r="2010" ht="15.6" spans="1:2">
      <c r="A2010" s="66" t="s">
        <v>4018</v>
      </c>
      <c r="B2010" s="66" t="s">
        <v>4019</v>
      </c>
    </row>
    <row r="2011" ht="15.6" spans="1:2">
      <c r="A2011" s="66" t="s">
        <v>4020</v>
      </c>
      <c r="B2011" s="66" t="s">
        <v>4021</v>
      </c>
    </row>
    <row r="2012" ht="15.6" spans="1:2">
      <c r="A2012" s="66" t="s">
        <v>4022</v>
      </c>
      <c r="B2012" s="66" t="s">
        <v>4023</v>
      </c>
    </row>
    <row r="2013" ht="15.6" spans="1:2">
      <c r="A2013" s="66" t="s">
        <v>4024</v>
      </c>
      <c r="B2013" s="66" t="s">
        <v>4025</v>
      </c>
    </row>
    <row r="2014" ht="15.6" spans="1:2">
      <c r="A2014" s="66" t="s">
        <v>4026</v>
      </c>
      <c r="B2014" s="66" t="s">
        <v>4027</v>
      </c>
    </row>
    <row r="2015" ht="15.6" spans="1:2">
      <c r="A2015" s="66" t="s">
        <v>4028</v>
      </c>
      <c r="B2015" s="66" t="s">
        <v>4029</v>
      </c>
    </row>
    <row r="2016" ht="15.6" spans="1:2">
      <c r="A2016" s="66" t="s">
        <v>4030</v>
      </c>
      <c r="B2016" s="66" t="s">
        <v>4031</v>
      </c>
    </row>
    <row r="2017" ht="15.6" spans="1:2">
      <c r="A2017" s="66" t="s">
        <v>4032</v>
      </c>
      <c r="B2017" s="66" t="s">
        <v>4033</v>
      </c>
    </row>
    <row r="2018" ht="15.6" spans="1:2">
      <c r="A2018" s="66" t="s">
        <v>4034</v>
      </c>
      <c r="B2018" s="66" t="s">
        <v>4035</v>
      </c>
    </row>
    <row r="2019" ht="15.6" spans="1:2">
      <c r="A2019" s="66" t="s">
        <v>4036</v>
      </c>
      <c r="B2019" s="66" t="s">
        <v>4037</v>
      </c>
    </row>
    <row r="2020" ht="15.6" spans="1:2">
      <c r="A2020" s="66" t="s">
        <v>4038</v>
      </c>
      <c r="B2020" s="66" t="s">
        <v>4039</v>
      </c>
    </row>
    <row r="2021" ht="15.6" spans="1:2">
      <c r="A2021" s="66" t="s">
        <v>4040</v>
      </c>
      <c r="B2021" s="66" t="s">
        <v>4041</v>
      </c>
    </row>
    <row r="2022" ht="15.6" spans="1:2">
      <c r="A2022" s="66" t="s">
        <v>4042</v>
      </c>
      <c r="B2022" s="66" t="s">
        <v>4043</v>
      </c>
    </row>
    <row r="2023" ht="15.6" spans="1:2">
      <c r="A2023" s="66" t="s">
        <v>4044</v>
      </c>
      <c r="B2023" s="66" t="s">
        <v>4045</v>
      </c>
    </row>
    <row r="2024" ht="15.6" spans="1:2">
      <c r="A2024" s="66" t="s">
        <v>4046</v>
      </c>
      <c r="B2024" s="66" t="s">
        <v>4047</v>
      </c>
    </row>
    <row r="2025" ht="15.6" spans="1:2">
      <c r="A2025" s="66" t="s">
        <v>4048</v>
      </c>
      <c r="B2025" s="66" t="s">
        <v>4049</v>
      </c>
    </row>
    <row r="2026" ht="15.6" spans="1:2">
      <c r="A2026" s="66" t="s">
        <v>4050</v>
      </c>
      <c r="B2026" s="66" t="s">
        <v>4051</v>
      </c>
    </row>
    <row r="2027" ht="15.6" spans="1:2">
      <c r="A2027" s="66" t="s">
        <v>4052</v>
      </c>
      <c r="B2027" s="66" t="s">
        <v>4053</v>
      </c>
    </row>
    <row r="2028" ht="15.6" spans="1:2">
      <c r="A2028" s="66" t="s">
        <v>4054</v>
      </c>
      <c r="B2028" s="66" t="s">
        <v>4055</v>
      </c>
    </row>
    <row r="2029" ht="15.6" spans="1:2">
      <c r="A2029" s="66" t="s">
        <v>4056</v>
      </c>
      <c r="B2029" s="66" t="s">
        <v>4057</v>
      </c>
    </row>
    <row r="2030" ht="15.6" spans="1:2">
      <c r="A2030" s="66" t="s">
        <v>4058</v>
      </c>
      <c r="B2030" s="66" t="s">
        <v>4059</v>
      </c>
    </row>
    <row r="2031" ht="15.6" spans="1:2">
      <c r="A2031" s="66" t="s">
        <v>4060</v>
      </c>
      <c r="B2031" s="66" t="s">
        <v>4061</v>
      </c>
    </row>
    <row r="2032" ht="15.6" spans="1:2">
      <c r="A2032" s="66" t="s">
        <v>4062</v>
      </c>
      <c r="B2032" s="66" t="s">
        <v>4063</v>
      </c>
    </row>
    <row r="2033" ht="15.6" spans="1:2">
      <c r="A2033" s="66" t="s">
        <v>4064</v>
      </c>
      <c r="B2033" s="66" t="s">
        <v>4065</v>
      </c>
    </row>
    <row r="2034" ht="15.6" spans="1:2">
      <c r="A2034" s="66" t="s">
        <v>4066</v>
      </c>
      <c r="B2034" s="66" t="s">
        <v>4067</v>
      </c>
    </row>
    <row r="2035" ht="15.6" spans="1:2">
      <c r="A2035" s="66" t="s">
        <v>4068</v>
      </c>
      <c r="B2035" s="66" t="s">
        <v>4069</v>
      </c>
    </row>
    <row r="2036" ht="15.6" spans="1:2">
      <c r="A2036" s="66" t="s">
        <v>4070</v>
      </c>
      <c r="B2036" s="66" t="s">
        <v>4071</v>
      </c>
    </row>
    <row r="2037" ht="15.6" spans="1:2">
      <c r="A2037" s="66" t="s">
        <v>4072</v>
      </c>
      <c r="B2037" s="66" t="s">
        <v>4073</v>
      </c>
    </row>
    <row r="2038" ht="15.6" spans="1:2">
      <c r="A2038" s="66" t="s">
        <v>4074</v>
      </c>
      <c r="B2038" s="66" t="s">
        <v>4075</v>
      </c>
    </row>
    <row r="2039" ht="15.6" spans="1:2">
      <c r="A2039" s="66" t="s">
        <v>4076</v>
      </c>
      <c r="B2039" s="66" t="s">
        <v>4077</v>
      </c>
    </row>
    <row r="2040" ht="15.6" spans="1:2">
      <c r="A2040" s="66" t="s">
        <v>4078</v>
      </c>
      <c r="B2040" s="66" t="s">
        <v>4079</v>
      </c>
    </row>
    <row r="2041" ht="15.6" spans="1:2">
      <c r="A2041" s="66" t="s">
        <v>4080</v>
      </c>
      <c r="B2041" s="66" t="s">
        <v>4081</v>
      </c>
    </row>
    <row r="2042" ht="15.6" spans="1:2">
      <c r="A2042" s="66" t="s">
        <v>4082</v>
      </c>
      <c r="B2042" s="66" t="s">
        <v>4083</v>
      </c>
    </row>
    <row r="2043" ht="15.6" spans="1:2">
      <c r="A2043" s="66" t="s">
        <v>4084</v>
      </c>
      <c r="B2043" s="66" t="s">
        <v>4085</v>
      </c>
    </row>
    <row r="2044" ht="15.6" spans="1:2">
      <c r="A2044" s="66" t="s">
        <v>4086</v>
      </c>
      <c r="B2044" s="66" t="s">
        <v>4087</v>
      </c>
    </row>
    <row r="2045" ht="15.6" spans="1:2">
      <c r="A2045" s="66" t="s">
        <v>4088</v>
      </c>
      <c r="B2045" s="66" t="s">
        <v>4089</v>
      </c>
    </row>
    <row r="2046" ht="15.6" spans="1:2">
      <c r="A2046" s="66" t="s">
        <v>4090</v>
      </c>
      <c r="B2046" s="66" t="s">
        <v>4091</v>
      </c>
    </row>
    <row r="2047" ht="15.6" spans="1:2">
      <c r="A2047" s="66" t="s">
        <v>4092</v>
      </c>
      <c r="B2047" s="66" t="s">
        <v>4093</v>
      </c>
    </row>
    <row r="2048" ht="15.6" spans="1:2">
      <c r="A2048" s="66" t="s">
        <v>4094</v>
      </c>
      <c r="B2048" s="66" t="s">
        <v>4095</v>
      </c>
    </row>
    <row r="2049" ht="15.6" spans="1:2">
      <c r="A2049" s="66" t="s">
        <v>4096</v>
      </c>
      <c r="B2049" s="66" t="s">
        <v>4097</v>
      </c>
    </row>
    <row r="2050" ht="15.6" spans="1:2">
      <c r="A2050" s="66" t="s">
        <v>4098</v>
      </c>
      <c r="B2050" s="66" t="s">
        <v>4099</v>
      </c>
    </row>
    <row r="2051" ht="15.6" spans="1:2">
      <c r="A2051" s="66" t="s">
        <v>4100</v>
      </c>
      <c r="B2051" s="66" t="s">
        <v>4101</v>
      </c>
    </row>
    <row r="2052" ht="15.6" spans="1:2">
      <c r="A2052" s="66" t="s">
        <v>4102</v>
      </c>
      <c r="B2052" s="66" t="s">
        <v>4103</v>
      </c>
    </row>
    <row r="2053" ht="15.6" spans="1:2">
      <c r="A2053" s="66" t="s">
        <v>4104</v>
      </c>
      <c r="B2053" s="66" t="s">
        <v>4105</v>
      </c>
    </row>
    <row r="2054" ht="15.6" spans="1:2">
      <c r="A2054" s="66" t="s">
        <v>4106</v>
      </c>
      <c r="B2054" s="66" t="s">
        <v>4107</v>
      </c>
    </row>
    <row r="2055" ht="15.6" spans="1:2">
      <c r="A2055" s="66" t="s">
        <v>4108</v>
      </c>
      <c r="B2055" s="66" t="s">
        <v>4109</v>
      </c>
    </row>
    <row r="2056" ht="15.6" spans="1:2">
      <c r="A2056" s="66" t="s">
        <v>4110</v>
      </c>
      <c r="B2056" s="66" t="s">
        <v>4111</v>
      </c>
    </row>
    <row r="2057" ht="15.6" spans="1:2">
      <c r="A2057" s="66" t="s">
        <v>4112</v>
      </c>
      <c r="B2057" s="66" t="s">
        <v>4113</v>
      </c>
    </row>
    <row r="2058" ht="15.6" spans="1:2">
      <c r="A2058" s="66" t="s">
        <v>4114</v>
      </c>
      <c r="B2058" s="66" t="s">
        <v>4115</v>
      </c>
    </row>
    <row r="2059" ht="15.6" spans="1:2">
      <c r="A2059" s="66" t="s">
        <v>4116</v>
      </c>
      <c r="B2059" s="66" t="s">
        <v>4117</v>
      </c>
    </row>
    <row r="2060" ht="15.6" spans="1:2">
      <c r="A2060" s="66" t="s">
        <v>4118</v>
      </c>
      <c r="B2060" s="66" t="s">
        <v>4119</v>
      </c>
    </row>
    <row r="2061" ht="15.6" spans="1:2">
      <c r="A2061" s="66" t="s">
        <v>4120</v>
      </c>
      <c r="B2061" s="66" t="s">
        <v>4121</v>
      </c>
    </row>
    <row r="2062" ht="15.6" spans="1:2">
      <c r="A2062" s="66" t="s">
        <v>4122</v>
      </c>
      <c r="B2062" s="66" t="s">
        <v>4123</v>
      </c>
    </row>
    <row r="2063" ht="15.6" spans="1:2">
      <c r="A2063" s="66" t="s">
        <v>4124</v>
      </c>
      <c r="B2063" s="66" t="s">
        <v>4125</v>
      </c>
    </row>
    <row r="2064" ht="15.6" spans="1:2">
      <c r="A2064" s="66" t="s">
        <v>4126</v>
      </c>
      <c r="B2064" s="66" t="s">
        <v>4127</v>
      </c>
    </row>
    <row r="2065" ht="15.6" spans="1:2">
      <c r="A2065" s="66" t="s">
        <v>4128</v>
      </c>
      <c r="B2065" s="66" t="s">
        <v>4129</v>
      </c>
    </row>
    <row r="2066" ht="15.6" spans="1:2">
      <c r="A2066" s="66" t="s">
        <v>4130</v>
      </c>
      <c r="B2066" s="66" t="s">
        <v>4131</v>
      </c>
    </row>
    <row r="2067" ht="15.6" spans="1:2">
      <c r="A2067" s="66" t="s">
        <v>4132</v>
      </c>
      <c r="B2067" s="66" t="s">
        <v>4133</v>
      </c>
    </row>
    <row r="2068" ht="15.6" spans="1:2">
      <c r="A2068" s="66" t="s">
        <v>4134</v>
      </c>
      <c r="B2068" s="66" t="s">
        <v>4135</v>
      </c>
    </row>
    <row r="2069" ht="15.6" spans="1:2">
      <c r="A2069" s="66" t="s">
        <v>4136</v>
      </c>
      <c r="B2069" s="66" t="s">
        <v>4137</v>
      </c>
    </row>
    <row r="2070" ht="15.6" spans="1:2">
      <c r="A2070" s="66" t="s">
        <v>4138</v>
      </c>
      <c r="B2070" s="66" t="s">
        <v>4139</v>
      </c>
    </row>
    <row r="2071" ht="15.6" spans="1:2">
      <c r="A2071" s="66" t="s">
        <v>4140</v>
      </c>
      <c r="B2071" s="66" t="s">
        <v>4141</v>
      </c>
    </row>
    <row r="2072" ht="15.6" spans="1:2">
      <c r="A2072" s="66" t="s">
        <v>4142</v>
      </c>
      <c r="B2072" s="66" t="s">
        <v>4143</v>
      </c>
    </row>
    <row r="2073" ht="15.6" spans="1:2">
      <c r="A2073" s="66" t="s">
        <v>4144</v>
      </c>
      <c r="B2073" s="66" t="s">
        <v>4145</v>
      </c>
    </row>
    <row r="2074" ht="15.6" spans="1:2">
      <c r="A2074" s="66" t="s">
        <v>4146</v>
      </c>
      <c r="B2074" s="66" t="s">
        <v>4147</v>
      </c>
    </row>
    <row r="2075" ht="15.6" spans="1:2">
      <c r="A2075" s="66" t="s">
        <v>4148</v>
      </c>
      <c r="B2075" s="66" t="s">
        <v>4149</v>
      </c>
    </row>
    <row r="2076" ht="15.6" spans="1:2">
      <c r="A2076" s="66" t="s">
        <v>4150</v>
      </c>
      <c r="B2076" s="66" t="s">
        <v>4151</v>
      </c>
    </row>
    <row r="2077" ht="15.6" spans="1:2">
      <c r="A2077" s="66" t="s">
        <v>4152</v>
      </c>
      <c r="B2077" s="66" t="s">
        <v>4153</v>
      </c>
    </row>
    <row r="2078" ht="15.6" spans="1:2">
      <c r="A2078" s="66" t="s">
        <v>4154</v>
      </c>
      <c r="B2078" s="66" t="s">
        <v>4155</v>
      </c>
    </row>
    <row r="2079" ht="15.6" spans="1:2">
      <c r="A2079" s="66" t="s">
        <v>4156</v>
      </c>
      <c r="B2079" s="66" t="s">
        <v>4157</v>
      </c>
    </row>
    <row r="2080" ht="15.6" spans="1:2">
      <c r="A2080" s="66" t="s">
        <v>4158</v>
      </c>
      <c r="B2080" s="66" t="s">
        <v>4159</v>
      </c>
    </row>
    <row r="2081" ht="15.6" spans="1:2">
      <c r="A2081" s="66" t="s">
        <v>4160</v>
      </c>
      <c r="B2081" s="66" t="s">
        <v>4161</v>
      </c>
    </row>
    <row r="2082" ht="15.6" spans="1:2">
      <c r="A2082" s="66" t="s">
        <v>4162</v>
      </c>
      <c r="B2082" s="66" t="s">
        <v>4163</v>
      </c>
    </row>
    <row r="2083" ht="15.6" spans="1:2">
      <c r="A2083" s="66" t="s">
        <v>4164</v>
      </c>
      <c r="B2083" s="66" t="s">
        <v>4165</v>
      </c>
    </row>
    <row r="2084" ht="15.6" spans="1:2">
      <c r="A2084" s="66" t="s">
        <v>4166</v>
      </c>
      <c r="B2084" s="66" t="s">
        <v>4167</v>
      </c>
    </row>
    <row r="2085" ht="15.6" spans="1:2">
      <c r="A2085" s="66" t="s">
        <v>4168</v>
      </c>
      <c r="B2085" s="66" t="s">
        <v>4169</v>
      </c>
    </row>
    <row r="2086" ht="15.6" spans="1:2">
      <c r="A2086" s="66" t="s">
        <v>4170</v>
      </c>
      <c r="B2086" s="66" t="s">
        <v>4171</v>
      </c>
    </row>
    <row r="2087" ht="15.6" spans="1:2">
      <c r="A2087" s="66" t="s">
        <v>4172</v>
      </c>
      <c r="B2087" s="66" t="s">
        <v>4173</v>
      </c>
    </row>
    <row r="2088" ht="15.6" spans="1:2">
      <c r="A2088" s="66" t="s">
        <v>4174</v>
      </c>
      <c r="B2088" s="66" t="s">
        <v>4175</v>
      </c>
    </row>
    <row r="2089" ht="15.6" spans="1:2">
      <c r="A2089" s="66" t="s">
        <v>4176</v>
      </c>
      <c r="B2089" s="66" t="s">
        <v>4177</v>
      </c>
    </row>
    <row r="2090" ht="15.6" spans="1:2">
      <c r="A2090" s="66" t="s">
        <v>4178</v>
      </c>
      <c r="B2090" s="66" t="s">
        <v>4179</v>
      </c>
    </row>
    <row r="2091" ht="15.6" spans="1:2">
      <c r="A2091" s="66" t="s">
        <v>4180</v>
      </c>
      <c r="B2091" s="66" t="s">
        <v>4181</v>
      </c>
    </row>
    <row r="2092" ht="15.6" spans="1:2">
      <c r="A2092" s="66" t="s">
        <v>4182</v>
      </c>
      <c r="B2092" s="66" t="s">
        <v>4183</v>
      </c>
    </row>
    <row r="2093" ht="15.6" spans="1:2">
      <c r="A2093" s="66" t="s">
        <v>4184</v>
      </c>
      <c r="B2093" s="66" t="s">
        <v>4185</v>
      </c>
    </row>
    <row r="2094" ht="15.6" spans="1:2">
      <c r="A2094" s="66" t="s">
        <v>4186</v>
      </c>
      <c r="B2094" s="66" t="s">
        <v>4187</v>
      </c>
    </row>
    <row r="2095" ht="15.6" spans="1:2">
      <c r="A2095" s="66" t="s">
        <v>4188</v>
      </c>
      <c r="B2095" s="66" t="s">
        <v>4189</v>
      </c>
    </row>
    <row r="2096" ht="15.6" spans="1:2">
      <c r="A2096" s="66" t="s">
        <v>4190</v>
      </c>
      <c r="B2096" s="66" t="s">
        <v>4191</v>
      </c>
    </row>
    <row r="2097" ht="15.6" spans="1:2">
      <c r="A2097" s="66" t="s">
        <v>4192</v>
      </c>
      <c r="B2097" s="66" t="s">
        <v>4193</v>
      </c>
    </row>
    <row r="2098" ht="15.6" spans="1:2">
      <c r="A2098" s="66" t="s">
        <v>4194</v>
      </c>
      <c r="B2098" s="66" t="s">
        <v>4195</v>
      </c>
    </row>
    <row r="2099" ht="15.6" spans="1:2">
      <c r="A2099" s="66" t="s">
        <v>4196</v>
      </c>
      <c r="B2099" s="66" t="s">
        <v>4197</v>
      </c>
    </row>
    <row r="2100" ht="15.6" spans="1:2">
      <c r="A2100" s="66" t="s">
        <v>4198</v>
      </c>
      <c r="B2100" s="66" t="s">
        <v>4199</v>
      </c>
    </row>
    <row r="2101" ht="15.6" spans="1:2">
      <c r="A2101" s="66" t="s">
        <v>4200</v>
      </c>
      <c r="B2101" s="66" t="s">
        <v>4201</v>
      </c>
    </row>
    <row r="2102" ht="15.6" spans="1:2">
      <c r="A2102" s="66" t="s">
        <v>4202</v>
      </c>
      <c r="B2102" s="66" t="s">
        <v>4203</v>
      </c>
    </row>
    <row r="2103" ht="15.6" spans="1:2">
      <c r="A2103" s="66" t="s">
        <v>4204</v>
      </c>
      <c r="B2103" s="66" t="s">
        <v>4205</v>
      </c>
    </row>
    <row r="2104" ht="15.6" spans="1:2">
      <c r="A2104" s="66" t="s">
        <v>4206</v>
      </c>
      <c r="B2104" s="66" t="s">
        <v>4207</v>
      </c>
    </row>
    <row r="2105" ht="15.6" spans="1:2">
      <c r="A2105" s="66" t="s">
        <v>4208</v>
      </c>
      <c r="B2105" s="66" t="s">
        <v>4209</v>
      </c>
    </row>
    <row r="2106" ht="15.6" spans="1:2">
      <c r="A2106" s="66" t="s">
        <v>4210</v>
      </c>
      <c r="B2106" s="66" t="s">
        <v>4211</v>
      </c>
    </row>
    <row r="2107" ht="15.6" spans="1:2">
      <c r="A2107" s="66" t="s">
        <v>4212</v>
      </c>
      <c r="B2107" s="66" t="s">
        <v>4213</v>
      </c>
    </row>
    <row r="2108" ht="15.6" spans="1:2">
      <c r="A2108" s="66" t="s">
        <v>4214</v>
      </c>
      <c r="B2108" s="66" t="s">
        <v>4215</v>
      </c>
    </row>
    <row r="2109" ht="15.6" spans="1:2">
      <c r="A2109" s="66" t="s">
        <v>4216</v>
      </c>
      <c r="B2109" s="66" t="s">
        <v>4217</v>
      </c>
    </row>
    <row r="2110" ht="15.6" spans="1:2">
      <c r="A2110" s="66" t="s">
        <v>4218</v>
      </c>
      <c r="B2110" s="66" t="s">
        <v>4219</v>
      </c>
    </row>
    <row r="2111" ht="15.6" spans="1:2">
      <c r="A2111" s="66" t="s">
        <v>4220</v>
      </c>
      <c r="B2111" s="66" t="s">
        <v>4221</v>
      </c>
    </row>
    <row r="2112" ht="15.6" spans="1:2">
      <c r="A2112" s="66" t="s">
        <v>4222</v>
      </c>
      <c r="B2112" s="66" t="s">
        <v>4223</v>
      </c>
    </row>
    <row r="2113" ht="15.6" spans="1:2">
      <c r="A2113" s="66" t="s">
        <v>4224</v>
      </c>
      <c r="B2113" s="66" t="s">
        <v>4225</v>
      </c>
    </row>
    <row r="2114" ht="15.6" spans="1:2">
      <c r="A2114" s="66" t="s">
        <v>4226</v>
      </c>
      <c r="B2114" s="66" t="s">
        <v>4227</v>
      </c>
    </row>
    <row r="2115" ht="15.6" spans="1:2">
      <c r="A2115" s="66" t="s">
        <v>4228</v>
      </c>
      <c r="B2115" s="66" t="s">
        <v>4229</v>
      </c>
    </row>
    <row r="2116" ht="15.6" spans="1:2">
      <c r="A2116" s="66" t="s">
        <v>4230</v>
      </c>
      <c r="B2116" s="66" t="s">
        <v>4231</v>
      </c>
    </row>
    <row r="2117" ht="15.6" spans="1:2">
      <c r="A2117" s="66" t="s">
        <v>4232</v>
      </c>
      <c r="B2117" s="66" t="s">
        <v>4233</v>
      </c>
    </row>
    <row r="2118" ht="15.6" spans="1:2">
      <c r="A2118" s="66" t="s">
        <v>4234</v>
      </c>
      <c r="B2118" s="66" t="s">
        <v>4235</v>
      </c>
    </row>
    <row r="2119" ht="15.6" spans="1:2">
      <c r="A2119" s="66" t="s">
        <v>4236</v>
      </c>
      <c r="B2119" s="66" t="s">
        <v>4237</v>
      </c>
    </row>
    <row r="2120" ht="15.6" spans="1:2">
      <c r="A2120" s="66" t="s">
        <v>4238</v>
      </c>
      <c r="B2120" s="66" t="s">
        <v>4239</v>
      </c>
    </row>
    <row r="2121" ht="15.6" spans="1:2">
      <c r="A2121" s="66" t="s">
        <v>4240</v>
      </c>
      <c r="B2121" s="66" t="s">
        <v>4241</v>
      </c>
    </row>
    <row r="2122" ht="15.6" spans="1:2">
      <c r="A2122" s="66" t="s">
        <v>4242</v>
      </c>
      <c r="B2122" s="66" t="s">
        <v>4243</v>
      </c>
    </row>
    <row r="2123" ht="15.6" spans="1:2">
      <c r="A2123" s="66" t="s">
        <v>4244</v>
      </c>
      <c r="B2123" s="66" t="s">
        <v>4245</v>
      </c>
    </row>
    <row r="2124" ht="15.6" spans="1:2">
      <c r="A2124" s="66" t="s">
        <v>4246</v>
      </c>
      <c r="B2124" s="66" t="s">
        <v>4247</v>
      </c>
    </row>
    <row r="2125" ht="15.6" spans="1:2">
      <c r="A2125" s="66" t="s">
        <v>4248</v>
      </c>
      <c r="B2125" s="66" t="s">
        <v>4249</v>
      </c>
    </row>
    <row r="2126" ht="15.6" spans="1:2">
      <c r="A2126" s="66" t="s">
        <v>4250</v>
      </c>
      <c r="B2126" s="66" t="s">
        <v>4251</v>
      </c>
    </row>
    <row r="2127" ht="15.6" spans="1:2">
      <c r="A2127" s="66" t="s">
        <v>4252</v>
      </c>
      <c r="B2127" s="66" t="s">
        <v>4253</v>
      </c>
    </row>
    <row r="2128" ht="15.6" spans="1:2">
      <c r="A2128" s="66" t="s">
        <v>4254</v>
      </c>
      <c r="B2128" s="66" t="s">
        <v>4255</v>
      </c>
    </row>
    <row r="2129" ht="15.6" spans="1:2">
      <c r="A2129" s="66" t="s">
        <v>4256</v>
      </c>
      <c r="B2129" s="66" t="s">
        <v>4257</v>
      </c>
    </row>
    <row r="2130" ht="15.6" spans="1:2">
      <c r="A2130" s="66" t="s">
        <v>4258</v>
      </c>
      <c r="B2130" s="66" t="s">
        <v>4259</v>
      </c>
    </row>
    <row r="2131" ht="15.6" spans="1:2">
      <c r="A2131" s="66" t="s">
        <v>4260</v>
      </c>
      <c r="B2131" s="66" t="s">
        <v>4261</v>
      </c>
    </row>
    <row r="2132" ht="15.6" spans="1:2">
      <c r="A2132" s="66" t="s">
        <v>4262</v>
      </c>
      <c r="B2132" s="66" t="s">
        <v>4263</v>
      </c>
    </row>
    <row r="2133" ht="15.6" spans="1:2">
      <c r="A2133" s="66" t="s">
        <v>4264</v>
      </c>
      <c r="B2133" s="66" t="s">
        <v>4265</v>
      </c>
    </row>
    <row r="2134" ht="15.6" spans="1:2">
      <c r="A2134" s="66" t="s">
        <v>4266</v>
      </c>
      <c r="B2134" s="66" t="s">
        <v>4267</v>
      </c>
    </row>
    <row r="2135" ht="15.6" spans="1:2">
      <c r="A2135" s="66" t="s">
        <v>4268</v>
      </c>
      <c r="B2135" s="66" t="s">
        <v>4269</v>
      </c>
    </row>
    <row r="2136" ht="15.6" spans="1:2">
      <c r="A2136" s="66" t="s">
        <v>4270</v>
      </c>
      <c r="B2136" s="66" t="s">
        <v>4271</v>
      </c>
    </row>
    <row r="2137" ht="15.6" spans="1:2">
      <c r="A2137" s="66" t="s">
        <v>4272</v>
      </c>
      <c r="B2137" s="66" t="s">
        <v>4273</v>
      </c>
    </row>
    <row r="2138" ht="15.6" spans="1:2">
      <c r="A2138" s="66" t="s">
        <v>4274</v>
      </c>
      <c r="B2138" s="66" t="s">
        <v>4275</v>
      </c>
    </row>
    <row r="2139" ht="15.6" spans="1:2">
      <c r="A2139" s="66" t="s">
        <v>4276</v>
      </c>
      <c r="B2139" s="66" t="s">
        <v>4277</v>
      </c>
    </row>
    <row r="2140" ht="15.6" spans="1:2">
      <c r="A2140" s="66" t="s">
        <v>4278</v>
      </c>
      <c r="B2140" s="66" t="s">
        <v>4279</v>
      </c>
    </row>
    <row r="2141" ht="15.6" spans="1:2">
      <c r="A2141" s="66" t="s">
        <v>4280</v>
      </c>
      <c r="B2141" s="66" t="s">
        <v>4281</v>
      </c>
    </row>
    <row r="2142" ht="15.6" spans="1:2">
      <c r="A2142" s="66" t="s">
        <v>4282</v>
      </c>
      <c r="B2142" s="66" t="s">
        <v>4283</v>
      </c>
    </row>
    <row r="2143" ht="15.6" spans="1:2">
      <c r="A2143" s="66" t="s">
        <v>4284</v>
      </c>
      <c r="B2143" s="66" t="s">
        <v>4285</v>
      </c>
    </row>
    <row r="2144" ht="15.6" spans="1:2">
      <c r="A2144" s="66" t="s">
        <v>4286</v>
      </c>
      <c r="B2144" s="66" t="s">
        <v>4287</v>
      </c>
    </row>
    <row r="2145" ht="15.6" spans="1:2">
      <c r="A2145" s="66" t="s">
        <v>4288</v>
      </c>
      <c r="B2145" s="66" t="s">
        <v>4289</v>
      </c>
    </row>
    <row r="2146" ht="15.6" spans="1:2">
      <c r="A2146" s="66" t="s">
        <v>4290</v>
      </c>
      <c r="B2146" s="66" t="s">
        <v>4291</v>
      </c>
    </row>
    <row r="2147" ht="15.6" spans="1:2">
      <c r="A2147" s="66" t="s">
        <v>4292</v>
      </c>
      <c r="B2147" s="66" t="s">
        <v>4293</v>
      </c>
    </row>
    <row r="2148" ht="15.6" spans="1:2">
      <c r="A2148" s="66" t="s">
        <v>4294</v>
      </c>
      <c r="B2148" s="66" t="s">
        <v>4295</v>
      </c>
    </row>
    <row r="2149" ht="15.6" spans="1:2">
      <c r="A2149" s="66" t="s">
        <v>4296</v>
      </c>
      <c r="B2149" s="66" t="s">
        <v>4297</v>
      </c>
    </row>
    <row r="2150" ht="15.6" spans="1:2">
      <c r="A2150" s="66" t="s">
        <v>4298</v>
      </c>
      <c r="B2150" s="66" t="s">
        <v>4299</v>
      </c>
    </row>
    <row r="2151" ht="15.6" spans="1:2">
      <c r="A2151" s="66" t="s">
        <v>4300</v>
      </c>
      <c r="B2151" s="66" t="s">
        <v>4301</v>
      </c>
    </row>
    <row r="2152" ht="15.6" spans="1:2">
      <c r="A2152" s="66" t="s">
        <v>4302</v>
      </c>
      <c r="B2152" s="66" t="s">
        <v>4303</v>
      </c>
    </row>
    <row r="2153" ht="15.6" spans="1:2">
      <c r="A2153" s="66" t="s">
        <v>4304</v>
      </c>
      <c r="B2153" s="66" t="s">
        <v>4305</v>
      </c>
    </row>
    <row r="2154" ht="15.6" spans="1:2">
      <c r="A2154" s="66" t="s">
        <v>4306</v>
      </c>
      <c r="B2154" s="66" t="s">
        <v>4307</v>
      </c>
    </row>
    <row r="2155" ht="15.6" spans="1:2">
      <c r="A2155" s="66" t="s">
        <v>4308</v>
      </c>
      <c r="B2155" s="66" t="s">
        <v>4309</v>
      </c>
    </row>
    <row r="2156" ht="15.6" spans="1:2">
      <c r="A2156" s="66" t="s">
        <v>4310</v>
      </c>
      <c r="B2156" s="66" t="s">
        <v>4311</v>
      </c>
    </row>
    <row r="2157" ht="15.6" spans="1:2">
      <c r="A2157" s="66" t="s">
        <v>4312</v>
      </c>
      <c r="B2157" s="66" t="s">
        <v>4313</v>
      </c>
    </row>
    <row r="2158" ht="15.6" spans="1:2">
      <c r="A2158" s="66" t="s">
        <v>4314</v>
      </c>
      <c r="B2158" s="66" t="s">
        <v>4315</v>
      </c>
    </row>
    <row r="2159" ht="15.6" spans="1:2">
      <c r="A2159" s="66" t="s">
        <v>4316</v>
      </c>
      <c r="B2159" s="66" t="s">
        <v>4317</v>
      </c>
    </row>
    <row r="2160" ht="15.6" spans="1:2">
      <c r="A2160" s="66" t="s">
        <v>4318</v>
      </c>
      <c r="B2160" s="66" t="s">
        <v>4319</v>
      </c>
    </row>
    <row r="2161" ht="15.6" spans="1:2">
      <c r="A2161" s="66" t="s">
        <v>4320</v>
      </c>
      <c r="B2161" s="66" t="s">
        <v>4321</v>
      </c>
    </row>
    <row r="2162" ht="15.6" spans="1:2">
      <c r="A2162" s="66" t="s">
        <v>4322</v>
      </c>
      <c r="B2162" s="66" t="s">
        <v>4323</v>
      </c>
    </row>
    <row r="2163" ht="15.6" spans="1:2">
      <c r="A2163" s="66" t="s">
        <v>4324</v>
      </c>
      <c r="B2163" s="66" t="s">
        <v>4325</v>
      </c>
    </row>
    <row r="2164" ht="15.6" spans="1:2">
      <c r="A2164" s="66" t="s">
        <v>4326</v>
      </c>
      <c r="B2164" s="66" t="s">
        <v>4327</v>
      </c>
    </row>
    <row r="2165" ht="15.6" spans="1:2">
      <c r="A2165" s="66" t="s">
        <v>4328</v>
      </c>
      <c r="B2165" s="66" t="s">
        <v>4329</v>
      </c>
    </row>
    <row r="2166" ht="15.6" spans="1:2">
      <c r="A2166" s="66" t="s">
        <v>4330</v>
      </c>
      <c r="B2166" s="66" t="s">
        <v>4331</v>
      </c>
    </row>
    <row r="2167" ht="15.6" spans="1:2">
      <c r="A2167" s="66" t="s">
        <v>4332</v>
      </c>
      <c r="B2167" s="66" t="s">
        <v>4333</v>
      </c>
    </row>
    <row r="2168" ht="15.6" spans="1:2">
      <c r="A2168" s="66" t="s">
        <v>4334</v>
      </c>
      <c r="B2168" s="66" t="s">
        <v>4335</v>
      </c>
    </row>
    <row r="2169" ht="15.6" spans="1:2">
      <c r="A2169" s="66" t="s">
        <v>4336</v>
      </c>
      <c r="B2169" s="66" t="s">
        <v>4337</v>
      </c>
    </row>
    <row r="2170" ht="15.6" spans="1:2">
      <c r="A2170" s="66" t="s">
        <v>4338</v>
      </c>
      <c r="B2170" s="66" t="s">
        <v>4339</v>
      </c>
    </row>
    <row r="2171" ht="15.6" spans="1:2">
      <c r="A2171" s="66" t="s">
        <v>4340</v>
      </c>
      <c r="B2171" s="66" t="s">
        <v>4341</v>
      </c>
    </row>
    <row r="2172" ht="15.6" spans="1:2">
      <c r="A2172" s="66" t="s">
        <v>4342</v>
      </c>
      <c r="B2172" s="66" t="s">
        <v>4343</v>
      </c>
    </row>
    <row r="2173" ht="15.6" spans="1:2">
      <c r="A2173" s="66" t="s">
        <v>4344</v>
      </c>
      <c r="B2173" s="66" t="s">
        <v>4345</v>
      </c>
    </row>
    <row r="2174" ht="15.6" spans="1:2">
      <c r="A2174" s="66" t="s">
        <v>4346</v>
      </c>
      <c r="B2174" s="66" t="s">
        <v>4347</v>
      </c>
    </row>
    <row r="2175" ht="15.6" spans="1:2">
      <c r="A2175" s="66" t="s">
        <v>4348</v>
      </c>
      <c r="B2175" s="66" t="s">
        <v>4349</v>
      </c>
    </row>
    <row r="2176" ht="15.6" spans="1:2">
      <c r="A2176" s="66" t="s">
        <v>4350</v>
      </c>
      <c r="B2176" s="66" t="s">
        <v>4351</v>
      </c>
    </row>
    <row r="2177" ht="15.6" spans="1:2">
      <c r="A2177" s="66" t="s">
        <v>4352</v>
      </c>
      <c r="B2177" s="66" t="s">
        <v>4353</v>
      </c>
    </row>
    <row r="2178" ht="15.6" spans="1:2">
      <c r="A2178" s="66" t="s">
        <v>4354</v>
      </c>
      <c r="B2178" s="66" t="s">
        <v>4355</v>
      </c>
    </row>
    <row r="2179" ht="15.6" spans="1:2">
      <c r="A2179" s="66" t="s">
        <v>4356</v>
      </c>
      <c r="B2179" s="66" t="s">
        <v>4357</v>
      </c>
    </row>
    <row r="2180" ht="15.6" spans="1:2">
      <c r="A2180" s="66" t="s">
        <v>4358</v>
      </c>
      <c r="B2180" s="66" t="s">
        <v>4359</v>
      </c>
    </row>
    <row r="2181" ht="15.6" spans="1:2">
      <c r="A2181" s="66" t="s">
        <v>4360</v>
      </c>
      <c r="B2181" s="66" t="s">
        <v>4361</v>
      </c>
    </row>
    <row r="2182" ht="15.6" spans="1:2">
      <c r="A2182" s="66" t="s">
        <v>4362</v>
      </c>
      <c r="B2182" s="66" t="s">
        <v>4363</v>
      </c>
    </row>
    <row r="2183" ht="15.6" spans="1:2">
      <c r="A2183" s="66" t="s">
        <v>4364</v>
      </c>
      <c r="B2183" s="66" t="s">
        <v>4365</v>
      </c>
    </row>
    <row r="2184" ht="15.6" spans="1:2">
      <c r="A2184" s="66" t="s">
        <v>4366</v>
      </c>
      <c r="B2184" s="66" t="s">
        <v>4367</v>
      </c>
    </row>
    <row r="2185" ht="15.6" spans="1:2">
      <c r="A2185" s="66" t="s">
        <v>4368</v>
      </c>
      <c r="B2185" s="66" t="s">
        <v>4369</v>
      </c>
    </row>
    <row r="2186" ht="15.6" spans="1:2">
      <c r="A2186" s="66" t="s">
        <v>4370</v>
      </c>
      <c r="B2186" s="66" t="s">
        <v>4371</v>
      </c>
    </row>
    <row r="2187" ht="15.6" spans="1:2">
      <c r="A2187" s="66" t="s">
        <v>4372</v>
      </c>
      <c r="B2187" s="66" t="s">
        <v>4373</v>
      </c>
    </row>
    <row r="2188" ht="15.6" spans="1:2">
      <c r="A2188" s="66" t="s">
        <v>4374</v>
      </c>
      <c r="B2188" s="66" t="s">
        <v>4375</v>
      </c>
    </row>
    <row r="2189" ht="15.6" spans="1:2">
      <c r="A2189" s="66" t="s">
        <v>4376</v>
      </c>
      <c r="B2189" s="66" t="s">
        <v>4377</v>
      </c>
    </row>
    <row r="2190" ht="15.6" spans="1:2">
      <c r="A2190" s="66" t="s">
        <v>4378</v>
      </c>
      <c r="B2190" s="66" t="s">
        <v>4379</v>
      </c>
    </row>
    <row r="2191" ht="15.6" spans="1:2">
      <c r="A2191" s="66" t="s">
        <v>4380</v>
      </c>
      <c r="B2191" s="66" t="s">
        <v>4381</v>
      </c>
    </row>
    <row r="2192" ht="15.6" spans="1:2">
      <c r="A2192" s="66" t="s">
        <v>4382</v>
      </c>
      <c r="B2192" s="66" t="s">
        <v>4383</v>
      </c>
    </row>
    <row r="2193" ht="15.6" spans="1:2">
      <c r="A2193" s="66" t="s">
        <v>4384</v>
      </c>
      <c r="B2193" s="66" t="s">
        <v>4385</v>
      </c>
    </row>
    <row r="2194" ht="15.6" spans="1:2">
      <c r="A2194" s="66" t="s">
        <v>4386</v>
      </c>
      <c r="B2194" s="66" t="s">
        <v>4387</v>
      </c>
    </row>
    <row r="2195" ht="15.6" spans="1:2">
      <c r="A2195" s="66" t="s">
        <v>4388</v>
      </c>
      <c r="B2195" s="66" t="s">
        <v>4389</v>
      </c>
    </row>
    <row r="2196" ht="15.6" spans="1:2">
      <c r="A2196" s="66" t="s">
        <v>4390</v>
      </c>
      <c r="B2196" s="66" t="s">
        <v>4391</v>
      </c>
    </row>
    <row r="2197" ht="15.6" spans="1:2">
      <c r="A2197" s="66" t="s">
        <v>4392</v>
      </c>
      <c r="B2197" s="66" t="s">
        <v>4393</v>
      </c>
    </row>
    <row r="2198" ht="15.6" spans="1:2">
      <c r="A2198" s="66" t="s">
        <v>4394</v>
      </c>
      <c r="B2198" s="66" t="s">
        <v>4395</v>
      </c>
    </row>
    <row r="2199" ht="15.6" spans="1:2">
      <c r="A2199" s="66" t="s">
        <v>4396</v>
      </c>
      <c r="B2199" s="66" t="s">
        <v>4397</v>
      </c>
    </row>
    <row r="2200" ht="15.6" spans="1:2">
      <c r="A2200" s="66" t="s">
        <v>4398</v>
      </c>
      <c r="B2200" s="66" t="s">
        <v>4399</v>
      </c>
    </row>
    <row r="2201" ht="15.6" spans="1:2">
      <c r="A2201" s="66" t="s">
        <v>4400</v>
      </c>
      <c r="B2201" s="66" t="s">
        <v>4401</v>
      </c>
    </row>
    <row r="2202" ht="15.6" spans="1:2">
      <c r="A2202" s="66" t="s">
        <v>4402</v>
      </c>
      <c r="B2202" s="66" t="s">
        <v>4403</v>
      </c>
    </row>
    <row r="2203" ht="15.6" spans="1:2">
      <c r="A2203" s="66" t="s">
        <v>4404</v>
      </c>
      <c r="B2203" s="66" t="s">
        <v>4405</v>
      </c>
    </row>
    <row r="2204" ht="15.6" spans="1:2">
      <c r="A2204" s="66" t="s">
        <v>4406</v>
      </c>
      <c r="B2204" s="66" t="s">
        <v>4407</v>
      </c>
    </row>
    <row r="2205" ht="15.6" spans="1:2">
      <c r="A2205" s="66" t="s">
        <v>4408</v>
      </c>
      <c r="B2205" s="66" t="s">
        <v>4409</v>
      </c>
    </row>
    <row r="2206" ht="15.6" spans="1:2">
      <c r="A2206" s="66" t="s">
        <v>4410</v>
      </c>
      <c r="B2206" s="66" t="s">
        <v>4411</v>
      </c>
    </row>
    <row r="2207" ht="15.6" spans="1:2">
      <c r="A2207" s="66" t="s">
        <v>4412</v>
      </c>
      <c r="B2207" s="66" t="s">
        <v>4413</v>
      </c>
    </row>
    <row r="2208" ht="15.6" spans="1:2">
      <c r="A2208" s="66" t="s">
        <v>4414</v>
      </c>
      <c r="B2208" s="66" t="s">
        <v>4415</v>
      </c>
    </row>
    <row r="2209" ht="15.6" spans="1:2">
      <c r="A2209" s="66" t="s">
        <v>4416</v>
      </c>
      <c r="B2209" s="66" t="s">
        <v>4417</v>
      </c>
    </row>
    <row r="2210" ht="15.6" spans="1:2">
      <c r="A2210" s="66" t="s">
        <v>4418</v>
      </c>
      <c r="B2210" s="66" t="s">
        <v>4419</v>
      </c>
    </row>
    <row r="2211" ht="15.6" spans="1:2">
      <c r="A2211" s="66" t="s">
        <v>4420</v>
      </c>
      <c r="B2211" s="66" t="s">
        <v>4421</v>
      </c>
    </row>
    <row r="2212" ht="15.6" spans="1:2">
      <c r="A2212" s="66" t="s">
        <v>4422</v>
      </c>
      <c r="B2212" s="66" t="s">
        <v>4423</v>
      </c>
    </row>
    <row r="2213" ht="15.6" spans="1:2">
      <c r="A2213" s="66" t="s">
        <v>4424</v>
      </c>
      <c r="B2213" s="66" t="s">
        <v>4425</v>
      </c>
    </row>
    <row r="2214" ht="15.6" spans="1:2">
      <c r="A2214" s="66" t="s">
        <v>4426</v>
      </c>
      <c r="B2214" s="66" t="s">
        <v>4427</v>
      </c>
    </row>
    <row r="2215" ht="15.6" spans="1:2">
      <c r="A2215" s="66" t="s">
        <v>4428</v>
      </c>
      <c r="B2215" s="66" t="s">
        <v>4429</v>
      </c>
    </row>
    <row r="2216" ht="15.6" spans="1:2">
      <c r="A2216" s="66" t="s">
        <v>4430</v>
      </c>
      <c r="B2216" s="66" t="s">
        <v>4431</v>
      </c>
    </row>
    <row r="2217" ht="15.6" spans="1:2">
      <c r="A2217" s="66" t="s">
        <v>4432</v>
      </c>
      <c r="B2217" s="66" t="s">
        <v>4433</v>
      </c>
    </row>
    <row r="2218" ht="15.6" spans="1:2">
      <c r="A2218" s="66" t="s">
        <v>4434</v>
      </c>
      <c r="B2218" s="66" t="s">
        <v>4435</v>
      </c>
    </row>
    <row r="2219" ht="15.6" spans="1:2">
      <c r="A2219" s="66" t="s">
        <v>4436</v>
      </c>
      <c r="B2219" s="66" t="s">
        <v>4437</v>
      </c>
    </row>
    <row r="2220" ht="15.6" spans="1:2">
      <c r="A2220" s="66" t="s">
        <v>4438</v>
      </c>
      <c r="B2220" s="66" t="s">
        <v>4439</v>
      </c>
    </row>
    <row r="2221" ht="15.6" spans="1:2">
      <c r="A2221" s="66" t="s">
        <v>4440</v>
      </c>
      <c r="B2221" s="66" t="s">
        <v>4441</v>
      </c>
    </row>
    <row r="2222" ht="15.6" spans="1:2">
      <c r="A2222" s="66" t="s">
        <v>4442</v>
      </c>
      <c r="B2222" s="66" t="s">
        <v>4443</v>
      </c>
    </row>
    <row r="2223" ht="15.6" spans="1:2">
      <c r="A2223" s="66" t="s">
        <v>4444</v>
      </c>
      <c r="B2223" s="66" t="s">
        <v>4445</v>
      </c>
    </row>
    <row r="2224" ht="15.6" spans="1:2">
      <c r="A2224" s="66" t="s">
        <v>4446</v>
      </c>
      <c r="B2224" s="66" t="s">
        <v>4447</v>
      </c>
    </row>
    <row r="2225" ht="15.6" spans="1:2">
      <c r="A2225" s="66" t="s">
        <v>4448</v>
      </c>
      <c r="B2225" s="66" t="s">
        <v>4449</v>
      </c>
    </row>
    <row r="2226" ht="15.6" spans="1:2">
      <c r="A2226" s="66" t="s">
        <v>4450</v>
      </c>
      <c r="B2226" s="66" t="s">
        <v>4451</v>
      </c>
    </row>
    <row r="2227" ht="15.6" spans="1:2">
      <c r="A2227" s="66" t="s">
        <v>4452</v>
      </c>
      <c r="B2227" s="66" t="s">
        <v>4453</v>
      </c>
    </row>
    <row r="2228" ht="15.6" spans="1:2">
      <c r="A2228" s="66" t="s">
        <v>4454</v>
      </c>
      <c r="B2228" s="66" t="s">
        <v>4455</v>
      </c>
    </row>
    <row r="2229" ht="15.6" spans="1:2">
      <c r="A2229" s="66" t="s">
        <v>4456</v>
      </c>
      <c r="B2229" s="66" t="s">
        <v>4457</v>
      </c>
    </row>
    <row r="2230" ht="15.6" spans="1:2">
      <c r="A2230" s="66" t="s">
        <v>4458</v>
      </c>
      <c r="B2230" s="66" t="s">
        <v>4459</v>
      </c>
    </row>
    <row r="2231" ht="15.6" spans="1:2">
      <c r="A2231" s="66" t="s">
        <v>4460</v>
      </c>
      <c r="B2231" s="66" t="s">
        <v>4461</v>
      </c>
    </row>
    <row r="2232" ht="15.6" spans="1:2">
      <c r="A2232" s="66" t="s">
        <v>4462</v>
      </c>
      <c r="B2232" s="66" t="s">
        <v>4463</v>
      </c>
    </row>
    <row r="2233" ht="15.6" spans="1:2">
      <c r="A2233" s="66" t="s">
        <v>4464</v>
      </c>
      <c r="B2233" s="66" t="s">
        <v>4465</v>
      </c>
    </row>
    <row r="2234" ht="15.6" spans="1:2">
      <c r="A2234" s="66" t="s">
        <v>4466</v>
      </c>
      <c r="B2234" s="66" t="s">
        <v>4467</v>
      </c>
    </row>
    <row r="2235" ht="15.6" spans="1:2">
      <c r="A2235" s="66" t="s">
        <v>4468</v>
      </c>
      <c r="B2235" s="66" t="s">
        <v>4469</v>
      </c>
    </row>
    <row r="2236" ht="15.6" spans="1:2">
      <c r="A2236" s="66" t="s">
        <v>4470</v>
      </c>
      <c r="B2236" s="66" t="s">
        <v>4471</v>
      </c>
    </row>
    <row r="2237" ht="15.6" spans="1:2">
      <c r="A2237" s="66" t="s">
        <v>4472</v>
      </c>
      <c r="B2237" s="66" t="s">
        <v>4473</v>
      </c>
    </row>
    <row r="2238" ht="15.6" spans="1:2">
      <c r="A2238" s="66" t="s">
        <v>4474</v>
      </c>
      <c r="B2238" s="66" t="s">
        <v>4475</v>
      </c>
    </row>
    <row r="2239" ht="15.6" spans="1:2">
      <c r="A2239" s="66" t="s">
        <v>4476</v>
      </c>
      <c r="B2239" s="66" t="s">
        <v>4477</v>
      </c>
    </row>
    <row r="2240" ht="15.6" spans="1:2">
      <c r="A2240" s="66" t="s">
        <v>4478</v>
      </c>
      <c r="B2240" s="66" t="s">
        <v>4479</v>
      </c>
    </row>
    <row r="2241" ht="15.6" spans="1:2">
      <c r="A2241" s="66" t="s">
        <v>4480</v>
      </c>
      <c r="B2241" s="66" t="s">
        <v>4481</v>
      </c>
    </row>
    <row r="2242" ht="15.6" spans="1:2">
      <c r="A2242" s="66" t="s">
        <v>4482</v>
      </c>
      <c r="B2242" s="66" t="s">
        <v>4483</v>
      </c>
    </row>
    <row r="2243" ht="15.6" spans="1:2">
      <c r="A2243" s="66" t="s">
        <v>4484</v>
      </c>
      <c r="B2243" s="66" t="s">
        <v>4485</v>
      </c>
    </row>
    <row r="2244" ht="15.6" spans="1:2">
      <c r="A2244" s="66" t="s">
        <v>4486</v>
      </c>
      <c r="B2244" s="66" t="s">
        <v>4487</v>
      </c>
    </row>
    <row r="2245" ht="15.6" spans="1:2">
      <c r="A2245" s="66" t="s">
        <v>4488</v>
      </c>
      <c r="B2245" s="66" t="s">
        <v>4489</v>
      </c>
    </row>
    <row r="2246" ht="15.6" spans="1:2">
      <c r="A2246" s="66" t="s">
        <v>4490</v>
      </c>
      <c r="B2246" s="66" t="s">
        <v>4491</v>
      </c>
    </row>
    <row r="2247" ht="15.6" spans="1:2">
      <c r="A2247" s="66" t="s">
        <v>4492</v>
      </c>
      <c r="B2247" s="66" t="s">
        <v>4493</v>
      </c>
    </row>
    <row r="2248" ht="15.6" spans="1:2">
      <c r="A2248" s="66" t="s">
        <v>4494</v>
      </c>
      <c r="B2248" s="66" t="s">
        <v>4495</v>
      </c>
    </row>
    <row r="2249" ht="15.6" spans="1:2">
      <c r="A2249" s="66" t="s">
        <v>4496</v>
      </c>
      <c r="B2249" s="66" t="s">
        <v>4497</v>
      </c>
    </row>
    <row r="2250" ht="15.6" spans="1:2">
      <c r="A2250" s="66" t="s">
        <v>4498</v>
      </c>
      <c r="B2250" s="66" t="s">
        <v>4499</v>
      </c>
    </row>
    <row r="2251" ht="15.6" spans="1:2">
      <c r="A2251" s="66" t="s">
        <v>4500</v>
      </c>
      <c r="B2251" s="66" t="s">
        <v>4501</v>
      </c>
    </row>
    <row r="2252" ht="15.6" spans="1:2">
      <c r="A2252" s="66" t="s">
        <v>4502</v>
      </c>
      <c r="B2252" s="66" t="s">
        <v>4503</v>
      </c>
    </row>
    <row r="2253" ht="15.6" spans="1:2">
      <c r="A2253" s="66" t="s">
        <v>4504</v>
      </c>
      <c r="B2253" s="66" t="s">
        <v>4505</v>
      </c>
    </row>
    <row r="2254" ht="15.6" spans="1:2">
      <c r="A2254" s="66" t="s">
        <v>4506</v>
      </c>
      <c r="B2254" s="66" t="s">
        <v>4507</v>
      </c>
    </row>
    <row r="2255" ht="15.6" spans="1:2">
      <c r="A2255" s="66" t="s">
        <v>4508</v>
      </c>
      <c r="B2255" s="66" t="s">
        <v>4509</v>
      </c>
    </row>
    <row r="2256" ht="15.6" spans="1:2">
      <c r="A2256" s="66" t="s">
        <v>4510</v>
      </c>
      <c r="B2256" s="66" t="s">
        <v>4511</v>
      </c>
    </row>
    <row r="2257" ht="15.6" spans="1:2">
      <c r="A2257" s="66" t="s">
        <v>4512</v>
      </c>
      <c r="B2257" s="66" t="s">
        <v>4513</v>
      </c>
    </row>
    <row r="2258" ht="15.6" spans="1:2">
      <c r="A2258" s="66" t="s">
        <v>4514</v>
      </c>
      <c r="B2258" s="66" t="s">
        <v>4515</v>
      </c>
    </row>
    <row r="2259" ht="15.6" spans="1:2">
      <c r="A2259" s="66" t="s">
        <v>4516</v>
      </c>
      <c r="B2259" s="66" t="s">
        <v>4517</v>
      </c>
    </row>
    <row r="2260" ht="15.6" spans="1:2">
      <c r="A2260" s="66" t="s">
        <v>4518</v>
      </c>
      <c r="B2260" s="66" t="s">
        <v>4519</v>
      </c>
    </row>
    <row r="2261" ht="15.6" spans="1:2">
      <c r="A2261" s="66" t="s">
        <v>4520</v>
      </c>
      <c r="B2261" s="66" t="s">
        <v>4521</v>
      </c>
    </row>
    <row r="2262" ht="15.6" spans="1:2">
      <c r="A2262" s="66" t="s">
        <v>4522</v>
      </c>
      <c r="B2262" s="66" t="s">
        <v>4523</v>
      </c>
    </row>
    <row r="2263" ht="15.6" spans="1:2">
      <c r="A2263" s="66" t="s">
        <v>4524</v>
      </c>
      <c r="B2263" s="66" t="s">
        <v>4525</v>
      </c>
    </row>
    <row r="2264" ht="15.6" spans="1:2">
      <c r="A2264" s="66" t="s">
        <v>4526</v>
      </c>
      <c r="B2264" s="66" t="s">
        <v>4527</v>
      </c>
    </row>
    <row r="2265" ht="15.6" spans="1:2">
      <c r="A2265" s="66" t="s">
        <v>4528</v>
      </c>
      <c r="B2265" s="66" t="s">
        <v>4529</v>
      </c>
    </row>
    <row r="2266" ht="15.6" spans="1:2">
      <c r="A2266" s="66" t="s">
        <v>4530</v>
      </c>
      <c r="B2266" s="66" t="s">
        <v>4531</v>
      </c>
    </row>
    <row r="2267" ht="15.6" spans="1:2">
      <c r="A2267" s="66" t="s">
        <v>4532</v>
      </c>
      <c r="B2267" s="66" t="s">
        <v>4533</v>
      </c>
    </row>
    <row r="2268" ht="15.6" spans="1:2">
      <c r="A2268" s="66" t="s">
        <v>4534</v>
      </c>
      <c r="B2268" s="66" t="s">
        <v>4535</v>
      </c>
    </row>
    <row r="2269" ht="15.6" spans="1:2">
      <c r="A2269" s="66" t="s">
        <v>4536</v>
      </c>
      <c r="B2269" s="66" t="s">
        <v>4537</v>
      </c>
    </row>
    <row r="2270" ht="15.6" spans="1:2">
      <c r="A2270" s="66" t="s">
        <v>4538</v>
      </c>
      <c r="B2270" s="66" t="s">
        <v>4539</v>
      </c>
    </row>
    <row r="2271" ht="15.6" spans="1:2">
      <c r="A2271" s="66" t="s">
        <v>4540</v>
      </c>
      <c r="B2271" s="66" t="s">
        <v>4541</v>
      </c>
    </row>
    <row r="2272" ht="15.6" spans="1:2">
      <c r="A2272" s="66" t="s">
        <v>4542</v>
      </c>
      <c r="B2272" s="66" t="s">
        <v>4543</v>
      </c>
    </row>
    <row r="2273" ht="15.6" spans="1:2">
      <c r="A2273" s="66" t="s">
        <v>4544</v>
      </c>
      <c r="B2273" s="66" t="s">
        <v>4545</v>
      </c>
    </row>
    <row r="2274" ht="15.6" spans="1:2">
      <c r="A2274" s="66" t="s">
        <v>4546</v>
      </c>
      <c r="B2274" s="66" t="s">
        <v>4547</v>
      </c>
    </row>
    <row r="2275" ht="15.6" spans="1:2">
      <c r="A2275" s="66" t="s">
        <v>4548</v>
      </c>
      <c r="B2275" s="66" t="s">
        <v>4549</v>
      </c>
    </row>
    <row r="2276" ht="15.6" spans="1:2">
      <c r="A2276" s="66" t="s">
        <v>4550</v>
      </c>
      <c r="B2276" s="66" t="s">
        <v>4551</v>
      </c>
    </row>
    <row r="2277" ht="15.6" spans="1:2">
      <c r="A2277" s="66" t="s">
        <v>4552</v>
      </c>
      <c r="B2277" s="66" t="s">
        <v>4553</v>
      </c>
    </row>
    <row r="2278" ht="15.6" spans="1:2">
      <c r="A2278" s="66" t="s">
        <v>4554</v>
      </c>
      <c r="B2278" s="66" t="s">
        <v>4555</v>
      </c>
    </row>
    <row r="2279" ht="15.6" spans="1:2">
      <c r="A2279" s="66" t="s">
        <v>4556</v>
      </c>
      <c r="B2279" s="66" t="s">
        <v>4557</v>
      </c>
    </row>
    <row r="2280" ht="15.6" spans="1:2">
      <c r="A2280" s="66" t="s">
        <v>4558</v>
      </c>
      <c r="B2280" s="66" t="s">
        <v>4559</v>
      </c>
    </row>
    <row r="2281" ht="15.6" spans="1:2">
      <c r="A2281" s="66" t="s">
        <v>4560</v>
      </c>
      <c r="B2281" s="66" t="s">
        <v>4561</v>
      </c>
    </row>
    <row r="2282" ht="15.6" spans="1:2">
      <c r="A2282" s="66" t="s">
        <v>4562</v>
      </c>
      <c r="B2282" s="66" t="s">
        <v>4563</v>
      </c>
    </row>
    <row r="2283" ht="15.6" spans="1:2">
      <c r="A2283" s="66" t="s">
        <v>4564</v>
      </c>
      <c r="B2283" s="66" t="s">
        <v>4565</v>
      </c>
    </row>
    <row r="2284" ht="15.6" spans="1:2">
      <c r="A2284" s="66" t="s">
        <v>4566</v>
      </c>
      <c r="B2284" s="66" t="s">
        <v>4567</v>
      </c>
    </row>
    <row r="2285" ht="15.6" spans="1:2">
      <c r="A2285" s="66" t="s">
        <v>4568</v>
      </c>
      <c r="B2285" s="66" t="s">
        <v>4569</v>
      </c>
    </row>
    <row r="2286" ht="15.6" spans="1:2">
      <c r="A2286" s="66" t="s">
        <v>4570</v>
      </c>
      <c r="B2286" s="66" t="s">
        <v>4571</v>
      </c>
    </row>
    <row r="2287" ht="15.6" spans="1:2">
      <c r="A2287" s="66" t="s">
        <v>4572</v>
      </c>
      <c r="B2287" s="66" t="s">
        <v>4573</v>
      </c>
    </row>
    <row r="2288" ht="15.6" spans="1:2">
      <c r="A2288" s="66" t="s">
        <v>4574</v>
      </c>
      <c r="B2288" s="66" t="s">
        <v>4575</v>
      </c>
    </row>
    <row r="2289" ht="15.6" spans="1:2">
      <c r="A2289" s="66" t="s">
        <v>4576</v>
      </c>
      <c r="B2289" s="66" t="s">
        <v>4577</v>
      </c>
    </row>
    <row r="2290" ht="15.6" spans="1:2">
      <c r="A2290" s="66" t="s">
        <v>4578</v>
      </c>
      <c r="B2290" s="66" t="s">
        <v>4579</v>
      </c>
    </row>
    <row r="2291" ht="15.6" spans="1:2">
      <c r="A2291" s="66" t="s">
        <v>4580</v>
      </c>
      <c r="B2291" s="66" t="s">
        <v>4581</v>
      </c>
    </row>
    <row r="2292" ht="15.6" spans="1:2">
      <c r="A2292" s="66" t="s">
        <v>4582</v>
      </c>
      <c r="B2292" s="66" t="s">
        <v>4583</v>
      </c>
    </row>
    <row r="2293" ht="15.6" spans="1:2">
      <c r="A2293" s="66" t="s">
        <v>4584</v>
      </c>
      <c r="B2293" s="66" t="s">
        <v>4585</v>
      </c>
    </row>
    <row r="2294" ht="15.6" spans="1:2">
      <c r="A2294" s="66" t="s">
        <v>4586</v>
      </c>
      <c r="B2294" s="66" t="s">
        <v>4587</v>
      </c>
    </row>
    <row r="2295" ht="15.6" spans="1:2">
      <c r="A2295" s="66" t="s">
        <v>4588</v>
      </c>
      <c r="B2295" s="66" t="s">
        <v>4589</v>
      </c>
    </row>
    <row r="2296" ht="15.6" spans="1:2">
      <c r="A2296" s="66" t="s">
        <v>4590</v>
      </c>
      <c r="B2296" s="66" t="s">
        <v>4591</v>
      </c>
    </row>
    <row r="2297" ht="15.6" spans="1:2">
      <c r="A2297" s="66" t="s">
        <v>4592</v>
      </c>
      <c r="B2297" s="66" t="s">
        <v>4593</v>
      </c>
    </row>
    <row r="2298" ht="15.6" spans="1:2">
      <c r="A2298" s="66" t="s">
        <v>4594</v>
      </c>
      <c r="B2298" s="66" t="s">
        <v>4595</v>
      </c>
    </row>
    <row r="2299" ht="15.6" spans="1:2">
      <c r="A2299" s="66" t="s">
        <v>4596</v>
      </c>
      <c r="B2299" s="66" t="s">
        <v>4597</v>
      </c>
    </row>
    <row r="2300" ht="15.6" spans="1:2">
      <c r="A2300" s="66" t="s">
        <v>4598</v>
      </c>
      <c r="B2300" s="66" t="s">
        <v>4599</v>
      </c>
    </row>
    <row r="2301" ht="15.6" spans="1:2">
      <c r="A2301" s="66" t="s">
        <v>4600</v>
      </c>
      <c r="B2301" s="66" t="s">
        <v>4601</v>
      </c>
    </row>
    <row r="2302" ht="15.6" spans="1:2">
      <c r="A2302" s="66" t="s">
        <v>4602</v>
      </c>
      <c r="B2302" s="66" t="s">
        <v>4603</v>
      </c>
    </row>
    <row r="2303" ht="15.6" spans="1:2">
      <c r="A2303" s="66" t="s">
        <v>4604</v>
      </c>
      <c r="B2303" s="66" t="s">
        <v>4605</v>
      </c>
    </row>
    <row r="2304" ht="15.6" spans="1:2">
      <c r="A2304" s="66" t="s">
        <v>4606</v>
      </c>
      <c r="B2304" s="66" t="s">
        <v>4607</v>
      </c>
    </row>
    <row r="2305" ht="15.6" spans="1:2">
      <c r="A2305" s="66" t="s">
        <v>4608</v>
      </c>
      <c r="B2305" s="66" t="s">
        <v>4609</v>
      </c>
    </row>
    <row r="2306" ht="15.6" spans="1:2">
      <c r="A2306" s="66" t="s">
        <v>4610</v>
      </c>
      <c r="B2306" s="66" t="s">
        <v>4611</v>
      </c>
    </row>
    <row r="2307" ht="15.6" spans="1:2">
      <c r="A2307" s="66" t="s">
        <v>4612</v>
      </c>
      <c r="B2307" s="66" t="s">
        <v>4613</v>
      </c>
    </row>
    <row r="2308" ht="15.6" spans="1:2">
      <c r="A2308" s="66" t="s">
        <v>4614</v>
      </c>
      <c r="B2308" s="66" t="s">
        <v>4615</v>
      </c>
    </row>
    <row r="2309" ht="15.6" spans="1:2">
      <c r="A2309" s="66" t="s">
        <v>4616</v>
      </c>
      <c r="B2309" s="66" t="s">
        <v>4617</v>
      </c>
    </row>
    <row r="2310" ht="15.6" spans="1:2">
      <c r="A2310" s="66" t="s">
        <v>4618</v>
      </c>
      <c r="B2310" s="66" t="s">
        <v>4619</v>
      </c>
    </row>
    <row r="2311" ht="15.6" spans="1:2">
      <c r="A2311" s="66" t="s">
        <v>4620</v>
      </c>
      <c r="B2311" s="66" t="s">
        <v>4621</v>
      </c>
    </row>
    <row r="2312" ht="15.6" spans="1:2">
      <c r="A2312" s="66" t="s">
        <v>4622</v>
      </c>
      <c r="B2312" s="66" t="s">
        <v>4623</v>
      </c>
    </row>
    <row r="2313" ht="15.6" spans="1:2">
      <c r="A2313" s="66" t="s">
        <v>4624</v>
      </c>
      <c r="B2313" s="66" t="s">
        <v>4625</v>
      </c>
    </row>
    <row r="2314" ht="15.6" spans="1:2">
      <c r="A2314" s="66" t="s">
        <v>4626</v>
      </c>
      <c r="B2314" s="66" t="s">
        <v>4627</v>
      </c>
    </row>
    <row r="2315" ht="15.6" spans="1:2">
      <c r="A2315" s="66" t="s">
        <v>4628</v>
      </c>
      <c r="B2315" s="66" t="s">
        <v>4629</v>
      </c>
    </row>
    <row r="2316" ht="15.6" spans="1:2">
      <c r="A2316" s="66" t="s">
        <v>4630</v>
      </c>
      <c r="B2316" s="66" t="s">
        <v>4631</v>
      </c>
    </row>
    <row r="2317" ht="15.6" spans="1:2">
      <c r="A2317" s="66" t="s">
        <v>4632</v>
      </c>
      <c r="B2317" s="66" t="s">
        <v>4633</v>
      </c>
    </row>
    <row r="2318" ht="15.6" spans="1:2">
      <c r="A2318" s="66" t="s">
        <v>4634</v>
      </c>
      <c r="B2318" s="66" t="s">
        <v>4635</v>
      </c>
    </row>
    <row r="2319" ht="15.6" spans="1:2">
      <c r="A2319" s="66" t="s">
        <v>4636</v>
      </c>
      <c r="B2319" s="66" t="s">
        <v>4637</v>
      </c>
    </row>
    <row r="2320" ht="15.6" spans="1:2">
      <c r="A2320" s="66" t="s">
        <v>4638</v>
      </c>
      <c r="B2320" s="66" t="s">
        <v>4639</v>
      </c>
    </row>
    <row r="2321" ht="15.6" spans="1:2">
      <c r="A2321" s="66" t="s">
        <v>4640</v>
      </c>
      <c r="B2321" s="66" t="s">
        <v>4641</v>
      </c>
    </row>
    <row r="2322" ht="15.6" spans="1:2">
      <c r="A2322" s="66" t="s">
        <v>4642</v>
      </c>
      <c r="B2322" s="66" t="s">
        <v>4643</v>
      </c>
    </row>
    <row r="2323" ht="15.6" spans="1:2">
      <c r="A2323" s="66" t="s">
        <v>4644</v>
      </c>
      <c r="B2323" s="66" t="s">
        <v>4645</v>
      </c>
    </row>
    <row r="2324" ht="15.6" spans="1:2">
      <c r="A2324" s="66" t="s">
        <v>4646</v>
      </c>
      <c r="B2324" s="66" t="s">
        <v>4647</v>
      </c>
    </row>
    <row r="2325" ht="15.6" spans="1:2">
      <c r="A2325" s="66" t="s">
        <v>4648</v>
      </c>
      <c r="B2325" s="66" t="s">
        <v>4649</v>
      </c>
    </row>
    <row r="2326" ht="15.6" spans="1:2">
      <c r="A2326" s="66" t="s">
        <v>4650</v>
      </c>
      <c r="B2326" s="66" t="s">
        <v>4651</v>
      </c>
    </row>
    <row r="2327" ht="15.6" spans="1:2">
      <c r="A2327" s="66" t="s">
        <v>4652</v>
      </c>
      <c r="B2327" s="66" t="s">
        <v>4653</v>
      </c>
    </row>
    <row r="2328" ht="15.6" spans="1:2">
      <c r="A2328" s="66" t="s">
        <v>4654</v>
      </c>
      <c r="B2328" s="66" t="s">
        <v>4655</v>
      </c>
    </row>
    <row r="2329" ht="15.6" spans="1:2">
      <c r="A2329" s="66" t="s">
        <v>4656</v>
      </c>
      <c r="B2329" s="66" t="s">
        <v>4657</v>
      </c>
    </row>
    <row r="2330" ht="15.6" spans="1:2">
      <c r="A2330" s="66" t="s">
        <v>4658</v>
      </c>
      <c r="B2330" s="66" t="s">
        <v>4659</v>
      </c>
    </row>
    <row r="2331" ht="15.6" spans="1:2">
      <c r="A2331" s="66" t="s">
        <v>4660</v>
      </c>
      <c r="B2331" s="66" t="s">
        <v>4661</v>
      </c>
    </row>
    <row r="2332" ht="15.6" spans="1:2">
      <c r="A2332" s="66" t="s">
        <v>4662</v>
      </c>
      <c r="B2332" s="66" t="s">
        <v>4663</v>
      </c>
    </row>
    <row r="2333" ht="15.6" spans="1:2">
      <c r="A2333" s="66" t="s">
        <v>4664</v>
      </c>
      <c r="B2333" s="66" t="s">
        <v>4665</v>
      </c>
    </row>
    <row r="2334" ht="15.6" spans="1:2">
      <c r="A2334" s="66" t="s">
        <v>4666</v>
      </c>
      <c r="B2334" s="66" t="s">
        <v>4667</v>
      </c>
    </row>
    <row r="2335" ht="15.6" spans="1:2">
      <c r="A2335" s="66" t="s">
        <v>4668</v>
      </c>
      <c r="B2335" s="66" t="s">
        <v>4669</v>
      </c>
    </row>
    <row r="2336" ht="15.6" spans="1:2">
      <c r="A2336" s="66" t="s">
        <v>4670</v>
      </c>
      <c r="B2336" s="66" t="s">
        <v>4671</v>
      </c>
    </row>
  </sheetData>
  <autoFilter xmlns:etc="http://www.wps.cn/officeDocument/2017/etCustomData" ref="A1:B2336" etc:filterBottomFollowUsedRange="0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336"/>
  <sheetViews>
    <sheetView workbookViewId="0">
      <selection activeCell="J12" sqref="J12"/>
    </sheetView>
  </sheetViews>
  <sheetFormatPr defaultColWidth="9" defaultRowHeight="14.4"/>
  <cols>
    <col min="1" max="1" width="14.3333333333333" customWidth="1"/>
    <col min="2" max="2" width="11.1111111111111" customWidth="1"/>
    <col min="3" max="3" width="12.4444444444444" customWidth="1"/>
    <col min="4" max="4" width="11.712962962963" customWidth="1"/>
    <col min="5" max="5" width="15.1388888888889" customWidth="1"/>
    <col min="6" max="6" width="16.1111111111111" customWidth="1"/>
    <col min="7" max="7" width="24.287037037037" customWidth="1"/>
    <col min="10" max="10" width="21.1111111111111" customWidth="1"/>
    <col min="11" max="11" width="14" customWidth="1"/>
    <col min="12" max="12" width="16.3333333333333" customWidth="1"/>
    <col min="13" max="13" width="21.1111111111111" customWidth="1"/>
    <col min="14" max="14" width="23.4444444444444" customWidth="1"/>
    <col min="15" max="15" width="24.8888888888889" customWidth="1"/>
    <col min="16" max="16" width="35.6666666666667" customWidth="1"/>
    <col min="17" max="17" width="18.5555555555556" customWidth="1"/>
  </cols>
  <sheetData>
    <row r="1" ht="18.95" customHeight="1" spans="1:17">
      <c r="A1" s="63" t="s">
        <v>0</v>
      </c>
      <c r="B1" s="64" t="s">
        <v>4672</v>
      </c>
      <c r="C1" s="64" t="s">
        <v>4673</v>
      </c>
      <c r="D1" s="64" t="s">
        <v>4674</v>
      </c>
      <c r="E1" s="64" t="s">
        <v>4675</v>
      </c>
      <c r="F1" s="64" t="s">
        <v>4676</v>
      </c>
      <c r="G1" s="64" t="s">
        <v>4677</v>
      </c>
      <c r="H1" s="64" t="s">
        <v>4678</v>
      </c>
      <c r="I1" s="65"/>
      <c r="J1" t="s">
        <v>4679</v>
      </c>
      <c r="K1" t="s">
        <v>4680</v>
      </c>
      <c r="L1" t="s">
        <v>4681</v>
      </c>
      <c r="M1" t="s">
        <v>4682</v>
      </c>
      <c r="N1" t="s">
        <v>4683</v>
      </c>
      <c r="O1" t="s">
        <v>4684</v>
      </c>
      <c r="P1" t="s">
        <v>4685</v>
      </c>
      <c r="Q1" t="s">
        <v>4686</v>
      </c>
    </row>
    <row r="2" spans="1:17">
      <c r="A2" t="s">
        <v>2</v>
      </c>
      <c r="B2">
        <v>47.41</v>
      </c>
      <c r="C2">
        <v>7.47</v>
      </c>
      <c r="D2" t="s">
        <v>4687</v>
      </c>
      <c r="E2" t="s">
        <v>4687</v>
      </c>
      <c r="F2" t="s">
        <v>4687</v>
      </c>
      <c r="G2" t="s">
        <v>4688</v>
      </c>
      <c r="H2" t="s">
        <v>4689</v>
      </c>
      <c r="J2">
        <f t="shared" ref="J2:Q2" si="0">COUNTIF(A2:A2336,"?")</f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2</v>
      </c>
    </row>
    <row r="3" spans="1:8">
      <c r="A3" t="s">
        <v>4</v>
      </c>
      <c r="B3">
        <v>30.36</v>
      </c>
      <c r="C3">
        <v>5.77</v>
      </c>
      <c r="D3" t="s">
        <v>4687</v>
      </c>
      <c r="E3" t="s">
        <v>4687</v>
      </c>
      <c r="F3" t="s">
        <v>4687</v>
      </c>
      <c r="G3" t="s">
        <v>4688</v>
      </c>
      <c r="H3" t="s">
        <v>4689</v>
      </c>
    </row>
    <row r="4" spans="1:8">
      <c r="A4" t="s">
        <v>6</v>
      </c>
      <c r="B4">
        <v>34.485</v>
      </c>
      <c r="C4">
        <v>11.87</v>
      </c>
      <c r="D4" t="s">
        <v>4689</v>
      </c>
      <c r="E4" t="s">
        <v>4687</v>
      </c>
      <c r="F4" t="s">
        <v>4687</v>
      </c>
      <c r="G4">
        <v>2</v>
      </c>
      <c r="H4" t="s">
        <v>4689</v>
      </c>
    </row>
    <row r="5" spans="1:8">
      <c r="A5" t="s">
        <v>8</v>
      </c>
      <c r="B5">
        <v>38.095</v>
      </c>
      <c r="C5">
        <v>6.05</v>
      </c>
      <c r="D5" t="s">
        <v>4687</v>
      </c>
      <c r="E5" t="s">
        <v>4687</v>
      </c>
      <c r="F5" t="s">
        <v>4687</v>
      </c>
      <c r="G5" t="s">
        <v>4688</v>
      </c>
      <c r="H5" t="s">
        <v>4689</v>
      </c>
    </row>
    <row r="6" spans="1:8">
      <c r="A6" t="s">
        <v>10</v>
      </c>
      <c r="B6">
        <v>35.53</v>
      </c>
      <c r="C6">
        <v>5.45</v>
      </c>
      <c r="D6" t="s">
        <v>4687</v>
      </c>
      <c r="E6" t="s">
        <v>4687</v>
      </c>
      <c r="F6" t="s">
        <v>4687</v>
      </c>
      <c r="G6" t="s">
        <v>4688</v>
      </c>
      <c r="H6" t="s">
        <v>4689</v>
      </c>
    </row>
    <row r="7" spans="1:8">
      <c r="A7" t="s">
        <v>12</v>
      </c>
      <c r="B7">
        <v>32.8</v>
      </c>
      <c r="C7">
        <v>6.59</v>
      </c>
      <c r="D7" t="s">
        <v>4687</v>
      </c>
      <c r="E7" t="s">
        <v>4687</v>
      </c>
      <c r="F7" t="s">
        <v>4687</v>
      </c>
      <c r="G7" t="s">
        <v>4688</v>
      </c>
      <c r="H7" t="s">
        <v>4689</v>
      </c>
    </row>
    <row r="8" spans="1:8">
      <c r="A8" t="s">
        <v>14</v>
      </c>
      <c r="B8">
        <v>36.4</v>
      </c>
      <c r="C8">
        <v>6.07</v>
      </c>
      <c r="D8" t="s">
        <v>4687</v>
      </c>
      <c r="E8" t="s">
        <v>4687</v>
      </c>
      <c r="F8" t="s">
        <v>4687</v>
      </c>
      <c r="G8" t="s">
        <v>4688</v>
      </c>
      <c r="H8" t="s">
        <v>4689</v>
      </c>
    </row>
    <row r="9" spans="1:8">
      <c r="A9" t="s">
        <v>16</v>
      </c>
      <c r="B9">
        <v>36.96</v>
      </c>
      <c r="C9">
        <v>7.93</v>
      </c>
      <c r="D9" t="s">
        <v>4687</v>
      </c>
      <c r="E9" t="s">
        <v>4687</v>
      </c>
      <c r="F9" t="s">
        <v>4687</v>
      </c>
      <c r="G9">
        <v>3</v>
      </c>
      <c r="H9" t="s">
        <v>4689</v>
      </c>
    </row>
    <row r="10" spans="1:8">
      <c r="A10" t="s">
        <v>18</v>
      </c>
      <c r="B10">
        <v>41.14</v>
      </c>
      <c r="C10">
        <v>9.58</v>
      </c>
      <c r="D10" t="s">
        <v>4689</v>
      </c>
      <c r="E10" t="s">
        <v>4687</v>
      </c>
      <c r="F10" t="s">
        <v>4690</v>
      </c>
      <c r="G10">
        <v>1</v>
      </c>
      <c r="H10" t="s">
        <v>4689</v>
      </c>
    </row>
    <row r="11" spans="1:8">
      <c r="A11" t="s">
        <v>20</v>
      </c>
      <c r="B11">
        <v>38.06</v>
      </c>
      <c r="C11">
        <v>10.79</v>
      </c>
      <c r="D11" t="s">
        <v>4687</v>
      </c>
      <c r="E11" t="s">
        <v>4687</v>
      </c>
      <c r="F11" t="s">
        <v>4687</v>
      </c>
      <c r="G11" t="s">
        <v>4688</v>
      </c>
      <c r="H11" t="s">
        <v>4689</v>
      </c>
    </row>
    <row r="12" spans="1:8">
      <c r="A12" t="s">
        <v>22</v>
      </c>
      <c r="B12">
        <v>37.7</v>
      </c>
      <c r="C12">
        <v>5.96</v>
      </c>
      <c r="D12" t="s">
        <v>4689</v>
      </c>
      <c r="E12" t="s">
        <v>4687</v>
      </c>
      <c r="F12" t="s">
        <v>4687</v>
      </c>
      <c r="G12">
        <v>2</v>
      </c>
      <c r="H12" t="s">
        <v>4689</v>
      </c>
    </row>
    <row r="13" spans="1:8">
      <c r="A13" t="s">
        <v>24</v>
      </c>
      <c r="B13">
        <v>42.13</v>
      </c>
      <c r="C13">
        <v>11.9</v>
      </c>
      <c r="D13" t="s">
        <v>4687</v>
      </c>
      <c r="E13" t="s">
        <v>4687</v>
      </c>
      <c r="F13" t="s">
        <v>4687</v>
      </c>
      <c r="G13" t="s">
        <v>4688</v>
      </c>
      <c r="H13" t="s">
        <v>4689</v>
      </c>
    </row>
    <row r="14" spans="1:8">
      <c r="A14" t="s">
        <v>26</v>
      </c>
      <c r="B14">
        <v>40.92</v>
      </c>
      <c r="C14">
        <v>8.41</v>
      </c>
      <c r="D14" t="s">
        <v>4687</v>
      </c>
      <c r="E14" t="s">
        <v>4687</v>
      </c>
      <c r="F14" t="s">
        <v>4687</v>
      </c>
      <c r="G14" t="s">
        <v>4688</v>
      </c>
      <c r="H14" t="s">
        <v>4689</v>
      </c>
    </row>
    <row r="15" spans="1:8">
      <c r="A15" t="s">
        <v>28</v>
      </c>
      <c r="B15">
        <v>40.565</v>
      </c>
      <c r="C15">
        <v>7.02</v>
      </c>
      <c r="D15" t="s">
        <v>4687</v>
      </c>
      <c r="E15" t="s">
        <v>4687</v>
      </c>
      <c r="F15" t="s">
        <v>4687</v>
      </c>
      <c r="G15" t="s">
        <v>4688</v>
      </c>
      <c r="H15" t="s">
        <v>4689</v>
      </c>
    </row>
    <row r="16" spans="1:8">
      <c r="A16" t="s">
        <v>30</v>
      </c>
      <c r="B16">
        <v>36.385</v>
      </c>
      <c r="C16">
        <v>7.59</v>
      </c>
      <c r="D16" t="s">
        <v>4689</v>
      </c>
      <c r="E16" t="s">
        <v>4687</v>
      </c>
      <c r="F16" t="s">
        <v>4687</v>
      </c>
      <c r="G16">
        <v>2</v>
      </c>
      <c r="H16" t="s">
        <v>4689</v>
      </c>
    </row>
    <row r="17" spans="1:8">
      <c r="A17" t="s">
        <v>32</v>
      </c>
      <c r="B17">
        <v>39.9</v>
      </c>
      <c r="C17">
        <v>11.32</v>
      </c>
      <c r="D17" t="s">
        <v>4687</v>
      </c>
      <c r="E17" t="s">
        <v>4687</v>
      </c>
      <c r="F17" t="s">
        <v>4687</v>
      </c>
      <c r="G17" t="s">
        <v>4688</v>
      </c>
      <c r="H17" t="s">
        <v>4689</v>
      </c>
    </row>
    <row r="18" spans="1:8">
      <c r="A18" t="s">
        <v>34</v>
      </c>
      <c r="B18">
        <v>33.8</v>
      </c>
      <c r="C18">
        <v>7.67</v>
      </c>
      <c r="D18" t="s">
        <v>4687</v>
      </c>
      <c r="E18" t="s">
        <v>4687</v>
      </c>
      <c r="F18" t="s">
        <v>4687</v>
      </c>
      <c r="G18">
        <v>3</v>
      </c>
      <c r="H18" t="s">
        <v>4689</v>
      </c>
    </row>
    <row r="19" spans="1:8">
      <c r="A19" t="s">
        <v>36</v>
      </c>
      <c r="B19">
        <v>36.765</v>
      </c>
      <c r="C19">
        <v>7.29</v>
      </c>
      <c r="D19" t="s">
        <v>4689</v>
      </c>
      <c r="E19" t="s">
        <v>4687</v>
      </c>
      <c r="F19" t="s">
        <v>4690</v>
      </c>
      <c r="G19">
        <v>1</v>
      </c>
      <c r="H19" t="s">
        <v>4689</v>
      </c>
    </row>
    <row r="20" spans="1:8">
      <c r="A20" t="s">
        <v>38</v>
      </c>
      <c r="B20">
        <v>36.955</v>
      </c>
      <c r="C20">
        <v>4.72</v>
      </c>
      <c r="D20" t="s">
        <v>4689</v>
      </c>
      <c r="E20" t="s">
        <v>4687</v>
      </c>
      <c r="F20" t="s">
        <v>4687</v>
      </c>
      <c r="G20">
        <v>1</v>
      </c>
      <c r="H20" t="s">
        <v>4689</v>
      </c>
    </row>
    <row r="21" spans="1:8">
      <c r="A21" t="s">
        <v>40</v>
      </c>
      <c r="B21">
        <v>42.9</v>
      </c>
      <c r="C21">
        <v>11.41</v>
      </c>
      <c r="D21" t="s">
        <v>4687</v>
      </c>
      <c r="E21" t="s">
        <v>4687</v>
      </c>
      <c r="F21" t="s">
        <v>4687</v>
      </c>
      <c r="G21" t="s">
        <v>4688</v>
      </c>
      <c r="H21" t="s">
        <v>4689</v>
      </c>
    </row>
    <row r="22" spans="1:8">
      <c r="A22" t="s">
        <v>42</v>
      </c>
      <c r="B22">
        <v>36.3</v>
      </c>
      <c r="C22">
        <v>11.5</v>
      </c>
      <c r="D22" t="s">
        <v>4689</v>
      </c>
      <c r="E22" t="s">
        <v>4687</v>
      </c>
      <c r="F22" t="s">
        <v>4687</v>
      </c>
      <c r="G22">
        <v>2</v>
      </c>
      <c r="H22" t="s">
        <v>4689</v>
      </c>
    </row>
    <row r="23" spans="1:8">
      <c r="A23" t="s">
        <v>44</v>
      </c>
      <c r="B23">
        <v>32.2</v>
      </c>
      <c r="C23">
        <v>6.22</v>
      </c>
      <c r="D23" t="s">
        <v>4689</v>
      </c>
      <c r="E23" t="s">
        <v>4687</v>
      </c>
      <c r="F23" t="s">
        <v>4687</v>
      </c>
      <c r="G23">
        <v>2</v>
      </c>
      <c r="H23" t="s">
        <v>4689</v>
      </c>
    </row>
    <row r="24" spans="1:8">
      <c r="A24" t="s">
        <v>46</v>
      </c>
      <c r="B24">
        <v>31.3</v>
      </c>
      <c r="C24">
        <v>11.38</v>
      </c>
      <c r="D24" t="s">
        <v>4687</v>
      </c>
      <c r="E24" t="s">
        <v>4687</v>
      </c>
      <c r="F24" t="s">
        <v>4687</v>
      </c>
      <c r="G24">
        <v>3</v>
      </c>
      <c r="H24" t="s">
        <v>4689</v>
      </c>
    </row>
    <row r="25" spans="1:8">
      <c r="A25" t="s">
        <v>48</v>
      </c>
      <c r="B25">
        <v>41.8</v>
      </c>
      <c r="C25">
        <v>7.89</v>
      </c>
      <c r="D25" t="s">
        <v>4689</v>
      </c>
      <c r="E25" t="s">
        <v>4687</v>
      </c>
      <c r="F25" t="s">
        <v>4687</v>
      </c>
      <c r="G25">
        <v>2</v>
      </c>
      <c r="H25" t="s">
        <v>4689</v>
      </c>
    </row>
    <row r="26" spans="1:8">
      <c r="A26" t="s">
        <v>50</v>
      </c>
      <c r="B26">
        <v>35.09</v>
      </c>
      <c r="C26">
        <v>4.38</v>
      </c>
      <c r="D26" t="s">
        <v>4689</v>
      </c>
      <c r="E26" t="s">
        <v>4687</v>
      </c>
      <c r="F26" t="s">
        <v>4687</v>
      </c>
      <c r="G26">
        <v>2</v>
      </c>
      <c r="H26" t="s">
        <v>4689</v>
      </c>
    </row>
    <row r="27" spans="1:8">
      <c r="A27" t="s">
        <v>52</v>
      </c>
      <c r="B27">
        <v>33.88</v>
      </c>
      <c r="C27">
        <v>7.01</v>
      </c>
      <c r="D27" t="s">
        <v>4687</v>
      </c>
      <c r="E27" t="s">
        <v>4687</v>
      </c>
      <c r="F27" t="s">
        <v>4687</v>
      </c>
      <c r="G27">
        <v>3</v>
      </c>
      <c r="H27" t="s">
        <v>4689</v>
      </c>
    </row>
    <row r="28" spans="1:8">
      <c r="A28" t="s">
        <v>54</v>
      </c>
      <c r="B28">
        <v>30.875</v>
      </c>
      <c r="C28">
        <v>11.88</v>
      </c>
      <c r="D28" t="s">
        <v>4687</v>
      </c>
      <c r="E28" t="s">
        <v>4687</v>
      </c>
      <c r="F28" t="s">
        <v>4687</v>
      </c>
      <c r="G28" t="s">
        <v>4688</v>
      </c>
      <c r="H28" t="s">
        <v>4689</v>
      </c>
    </row>
    <row r="29" spans="1:8">
      <c r="A29" t="s">
        <v>56</v>
      </c>
      <c r="B29">
        <v>36.86</v>
      </c>
      <c r="C29">
        <v>5.19</v>
      </c>
      <c r="D29" t="s">
        <v>4689</v>
      </c>
      <c r="E29" t="s">
        <v>4687</v>
      </c>
      <c r="F29" t="s">
        <v>4690</v>
      </c>
      <c r="G29">
        <v>1</v>
      </c>
      <c r="H29" t="s">
        <v>4689</v>
      </c>
    </row>
    <row r="30" spans="1:8">
      <c r="A30" t="s">
        <v>58</v>
      </c>
      <c r="B30">
        <v>35.86</v>
      </c>
      <c r="C30">
        <v>6.74</v>
      </c>
      <c r="D30" t="s">
        <v>4689</v>
      </c>
      <c r="E30" t="s">
        <v>4687</v>
      </c>
      <c r="F30" t="s">
        <v>4687</v>
      </c>
      <c r="G30">
        <v>2</v>
      </c>
      <c r="H30" t="s">
        <v>4689</v>
      </c>
    </row>
    <row r="31" spans="1:8">
      <c r="A31" t="s">
        <v>60</v>
      </c>
      <c r="B31">
        <v>37.05</v>
      </c>
      <c r="C31">
        <v>8.44</v>
      </c>
      <c r="D31" t="s">
        <v>4687</v>
      </c>
      <c r="E31" t="s">
        <v>4687</v>
      </c>
      <c r="F31" t="s">
        <v>4687</v>
      </c>
      <c r="G31" t="s">
        <v>4688</v>
      </c>
      <c r="H31" t="s">
        <v>4689</v>
      </c>
    </row>
    <row r="32" spans="1:8">
      <c r="A32" t="s">
        <v>62</v>
      </c>
      <c r="B32">
        <v>43.89</v>
      </c>
      <c r="C32">
        <v>8.71</v>
      </c>
      <c r="D32" t="s">
        <v>4687</v>
      </c>
      <c r="E32" t="s">
        <v>4687</v>
      </c>
      <c r="F32" t="s">
        <v>4687</v>
      </c>
      <c r="G32" t="s">
        <v>4688</v>
      </c>
      <c r="H32" t="s">
        <v>4689</v>
      </c>
    </row>
    <row r="33" spans="1:8">
      <c r="A33" t="s">
        <v>64</v>
      </c>
      <c r="B33">
        <v>42.35</v>
      </c>
      <c r="C33">
        <v>5.08</v>
      </c>
      <c r="D33" t="s">
        <v>4689</v>
      </c>
      <c r="E33" t="s">
        <v>4687</v>
      </c>
      <c r="F33" t="s">
        <v>4687</v>
      </c>
      <c r="G33" t="s">
        <v>4688</v>
      </c>
      <c r="H33" t="s">
        <v>4689</v>
      </c>
    </row>
    <row r="34" spans="1:8">
      <c r="A34" t="s">
        <v>66</v>
      </c>
      <c r="B34">
        <v>31.35</v>
      </c>
      <c r="C34">
        <v>6.86</v>
      </c>
      <c r="D34" t="s">
        <v>4687</v>
      </c>
      <c r="E34" t="s">
        <v>4687</v>
      </c>
      <c r="F34" t="s">
        <v>4687</v>
      </c>
      <c r="G34" t="s">
        <v>4688</v>
      </c>
      <c r="H34" t="s">
        <v>4689</v>
      </c>
    </row>
    <row r="35" spans="1:8">
      <c r="A35" t="s">
        <v>68</v>
      </c>
      <c r="B35">
        <v>47.6</v>
      </c>
      <c r="C35">
        <v>5.95</v>
      </c>
      <c r="D35" t="s">
        <v>4689</v>
      </c>
      <c r="E35" t="s">
        <v>4687</v>
      </c>
      <c r="F35" t="s">
        <v>4687</v>
      </c>
      <c r="G35" t="s">
        <v>4688</v>
      </c>
      <c r="H35" t="s">
        <v>4689</v>
      </c>
    </row>
    <row r="36" spans="1:8">
      <c r="A36" t="s">
        <v>70</v>
      </c>
      <c r="B36">
        <v>46.2</v>
      </c>
      <c r="C36">
        <v>6.09</v>
      </c>
      <c r="D36" t="s">
        <v>4687</v>
      </c>
      <c r="E36" t="s">
        <v>4687</v>
      </c>
      <c r="F36" t="s">
        <v>4690</v>
      </c>
      <c r="G36">
        <v>1</v>
      </c>
      <c r="H36" t="s">
        <v>4689</v>
      </c>
    </row>
    <row r="37" spans="1:8">
      <c r="A37" t="s">
        <v>72</v>
      </c>
      <c r="B37">
        <v>32.015</v>
      </c>
      <c r="C37">
        <v>11.75</v>
      </c>
      <c r="D37" t="s">
        <v>4687</v>
      </c>
      <c r="E37" t="s">
        <v>4687</v>
      </c>
      <c r="F37" t="s">
        <v>4687</v>
      </c>
      <c r="G37" t="s">
        <v>4688</v>
      </c>
      <c r="H37" t="s">
        <v>4689</v>
      </c>
    </row>
    <row r="38" spans="1:8">
      <c r="A38" t="s">
        <v>74</v>
      </c>
      <c r="B38">
        <v>40.565</v>
      </c>
      <c r="C38">
        <v>7.37</v>
      </c>
      <c r="D38" t="s">
        <v>4687</v>
      </c>
      <c r="E38" t="s">
        <v>4687</v>
      </c>
      <c r="F38" t="s">
        <v>4687</v>
      </c>
      <c r="G38" t="s">
        <v>4688</v>
      </c>
      <c r="H38" t="s">
        <v>4689</v>
      </c>
    </row>
    <row r="39" spans="1:8">
      <c r="A39" t="s">
        <v>76</v>
      </c>
      <c r="B39">
        <v>32.45</v>
      </c>
      <c r="C39">
        <v>11.91</v>
      </c>
      <c r="D39" t="s">
        <v>4687</v>
      </c>
      <c r="E39" t="s">
        <v>4687</v>
      </c>
      <c r="F39" t="s">
        <v>4687</v>
      </c>
      <c r="G39" t="s">
        <v>4688</v>
      </c>
      <c r="H39" t="s">
        <v>4689</v>
      </c>
    </row>
    <row r="40" spans="1:8">
      <c r="A40" t="s">
        <v>78</v>
      </c>
      <c r="B40">
        <v>34.96</v>
      </c>
      <c r="C40">
        <v>6.52</v>
      </c>
      <c r="D40" t="s">
        <v>4687</v>
      </c>
      <c r="E40" t="s">
        <v>4687</v>
      </c>
      <c r="F40" t="s">
        <v>4687</v>
      </c>
      <c r="G40" t="s">
        <v>4688</v>
      </c>
      <c r="H40" t="s">
        <v>4689</v>
      </c>
    </row>
    <row r="41" spans="1:8">
      <c r="A41" t="s">
        <v>80</v>
      </c>
      <c r="B41">
        <v>35.5</v>
      </c>
      <c r="C41">
        <v>5.14</v>
      </c>
      <c r="D41" t="s">
        <v>4687</v>
      </c>
      <c r="E41" t="s">
        <v>4687</v>
      </c>
      <c r="F41" t="s">
        <v>4690</v>
      </c>
      <c r="G41">
        <v>1</v>
      </c>
      <c r="H41" t="s">
        <v>4689</v>
      </c>
    </row>
    <row r="42" spans="1:8">
      <c r="A42" t="s">
        <v>82</v>
      </c>
      <c r="B42">
        <v>52.58</v>
      </c>
      <c r="C42">
        <v>4.19</v>
      </c>
      <c r="D42" t="s">
        <v>4687</v>
      </c>
      <c r="E42" t="s">
        <v>4689</v>
      </c>
      <c r="F42" t="s">
        <v>4687</v>
      </c>
      <c r="G42">
        <v>1</v>
      </c>
      <c r="H42" t="s">
        <v>4689</v>
      </c>
    </row>
    <row r="43" spans="1:8">
      <c r="A43" t="s">
        <v>84</v>
      </c>
      <c r="B43">
        <v>35.2</v>
      </c>
      <c r="C43">
        <v>11.68</v>
      </c>
      <c r="D43" t="s">
        <v>4689</v>
      </c>
      <c r="E43" t="s">
        <v>4687</v>
      </c>
      <c r="F43" t="s">
        <v>4687</v>
      </c>
      <c r="G43" t="s">
        <v>4688</v>
      </c>
      <c r="H43" t="s">
        <v>4689</v>
      </c>
    </row>
    <row r="44" spans="1:8">
      <c r="A44" t="s">
        <v>86</v>
      </c>
      <c r="B44">
        <v>38.06</v>
      </c>
      <c r="C44">
        <v>6.98</v>
      </c>
      <c r="D44" t="s">
        <v>4687</v>
      </c>
      <c r="E44" t="s">
        <v>4687</v>
      </c>
      <c r="F44" t="s">
        <v>4687</v>
      </c>
      <c r="G44" t="s">
        <v>4688</v>
      </c>
      <c r="H44" t="s">
        <v>4689</v>
      </c>
    </row>
    <row r="45" spans="1:8">
      <c r="A45" t="s">
        <v>88</v>
      </c>
      <c r="B45">
        <v>34.21</v>
      </c>
      <c r="C45">
        <v>8.34</v>
      </c>
      <c r="D45" t="s">
        <v>4687</v>
      </c>
      <c r="E45" t="s">
        <v>4687</v>
      </c>
      <c r="F45" t="s">
        <v>4687</v>
      </c>
      <c r="G45" t="s">
        <v>4688</v>
      </c>
      <c r="H45" t="s">
        <v>4689</v>
      </c>
    </row>
    <row r="46" spans="1:8">
      <c r="A46" t="s">
        <v>90</v>
      </c>
      <c r="B46">
        <v>38.94</v>
      </c>
      <c r="C46">
        <v>8.49</v>
      </c>
      <c r="D46" t="s">
        <v>4689</v>
      </c>
      <c r="E46" t="s">
        <v>4687</v>
      </c>
      <c r="F46" t="s">
        <v>4687</v>
      </c>
      <c r="G46">
        <v>1</v>
      </c>
      <c r="H46" t="s">
        <v>4689</v>
      </c>
    </row>
    <row r="47" spans="1:8">
      <c r="A47" t="s">
        <v>92</v>
      </c>
      <c r="B47">
        <v>30.21</v>
      </c>
      <c r="C47">
        <v>5.34</v>
      </c>
      <c r="D47" t="s">
        <v>4689</v>
      </c>
      <c r="E47" t="s">
        <v>4687</v>
      </c>
      <c r="F47" t="s">
        <v>4687</v>
      </c>
      <c r="G47">
        <v>1</v>
      </c>
      <c r="H47" t="s">
        <v>4689</v>
      </c>
    </row>
    <row r="48" spans="1:8">
      <c r="A48" t="s">
        <v>94</v>
      </c>
      <c r="B48">
        <v>33.63</v>
      </c>
      <c r="C48">
        <v>4.43</v>
      </c>
      <c r="D48" t="s">
        <v>4689</v>
      </c>
      <c r="E48" t="s">
        <v>4687</v>
      </c>
      <c r="F48" t="s">
        <v>4687</v>
      </c>
      <c r="G48">
        <v>2</v>
      </c>
      <c r="H48" t="s">
        <v>4689</v>
      </c>
    </row>
    <row r="49" spans="1:8">
      <c r="A49" t="s">
        <v>96</v>
      </c>
      <c r="B49">
        <v>40.37</v>
      </c>
      <c r="C49">
        <v>4.47</v>
      </c>
      <c r="D49" t="s">
        <v>4687</v>
      </c>
      <c r="E49" t="s">
        <v>4687</v>
      </c>
      <c r="F49" t="s">
        <v>4687</v>
      </c>
      <c r="G49" t="s">
        <v>4688</v>
      </c>
      <c r="H49" t="s">
        <v>4689</v>
      </c>
    </row>
    <row r="50" spans="1:8">
      <c r="A50" t="s">
        <v>98</v>
      </c>
      <c r="B50">
        <v>53.09</v>
      </c>
      <c r="C50">
        <v>4.82</v>
      </c>
      <c r="D50" t="s">
        <v>4689</v>
      </c>
      <c r="E50" t="s">
        <v>4687</v>
      </c>
      <c r="F50" t="s">
        <v>4687</v>
      </c>
      <c r="G50">
        <v>2</v>
      </c>
      <c r="H50" t="s">
        <v>4689</v>
      </c>
    </row>
    <row r="51" spans="1:8">
      <c r="A51" t="s">
        <v>100</v>
      </c>
      <c r="B51">
        <v>31.79</v>
      </c>
      <c r="C51">
        <v>5.51</v>
      </c>
      <c r="D51" t="s">
        <v>4689</v>
      </c>
      <c r="E51" t="s">
        <v>4687</v>
      </c>
      <c r="F51" t="s">
        <v>4687</v>
      </c>
      <c r="G51">
        <v>2</v>
      </c>
      <c r="H51" t="s">
        <v>4689</v>
      </c>
    </row>
    <row r="52" spans="1:8">
      <c r="A52" t="s">
        <v>102</v>
      </c>
      <c r="B52">
        <v>41.895</v>
      </c>
      <c r="C52">
        <v>10.87</v>
      </c>
      <c r="D52" t="s">
        <v>4689</v>
      </c>
      <c r="E52" t="s">
        <v>4687</v>
      </c>
      <c r="F52" t="s">
        <v>4687</v>
      </c>
      <c r="G52">
        <v>1</v>
      </c>
      <c r="H52" t="s">
        <v>4689</v>
      </c>
    </row>
    <row r="53" spans="1:8">
      <c r="A53" t="s">
        <v>104</v>
      </c>
      <c r="B53">
        <v>31.16</v>
      </c>
      <c r="C53">
        <v>9.34</v>
      </c>
      <c r="D53" t="s">
        <v>4687</v>
      </c>
      <c r="E53" t="s">
        <v>4687</v>
      </c>
      <c r="F53" t="s">
        <v>4687</v>
      </c>
      <c r="G53" t="s">
        <v>4688</v>
      </c>
      <c r="H53" t="s">
        <v>4689</v>
      </c>
    </row>
    <row r="54" spans="1:8">
      <c r="A54" t="s">
        <v>106</v>
      </c>
      <c r="B54">
        <v>34.105</v>
      </c>
      <c r="C54">
        <v>5.03</v>
      </c>
      <c r="D54" t="s">
        <v>4689</v>
      </c>
      <c r="E54" t="s">
        <v>4687</v>
      </c>
      <c r="F54" t="s">
        <v>4690</v>
      </c>
      <c r="G54">
        <v>1</v>
      </c>
      <c r="H54" t="s">
        <v>4689</v>
      </c>
    </row>
    <row r="55" spans="1:8">
      <c r="A55" t="s">
        <v>108</v>
      </c>
      <c r="B55">
        <v>51.93</v>
      </c>
      <c r="C55">
        <v>11.05</v>
      </c>
      <c r="D55" t="s">
        <v>4687</v>
      </c>
      <c r="E55" t="s">
        <v>4687</v>
      </c>
      <c r="F55" t="s">
        <v>4687</v>
      </c>
      <c r="G55" t="s">
        <v>4688</v>
      </c>
      <c r="H55" t="s">
        <v>4689</v>
      </c>
    </row>
    <row r="56" spans="1:8">
      <c r="A56" t="s">
        <v>110</v>
      </c>
      <c r="B56">
        <v>38.95</v>
      </c>
      <c r="C56">
        <v>11.95</v>
      </c>
      <c r="D56" t="s">
        <v>4687</v>
      </c>
      <c r="E56" t="s">
        <v>4687</v>
      </c>
      <c r="F56" t="s">
        <v>4687</v>
      </c>
      <c r="G56" t="s">
        <v>4688</v>
      </c>
      <c r="H56" t="s">
        <v>4689</v>
      </c>
    </row>
    <row r="57" spans="1:8">
      <c r="A57" t="s">
        <v>112</v>
      </c>
      <c r="B57">
        <v>36.63</v>
      </c>
      <c r="C57">
        <v>7.72</v>
      </c>
      <c r="D57" t="s">
        <v>4689</v>
      </c>
      <c r="E57" t="s">
        <v>4687</v>
      </c>
      <c r="F57" t="s">
        <v>4687</v>
      </c>
      <c r="G57">
        <v>1</v>
      </c>
      <c r="H57" t="s">
        <v>4689</v>
      </c>
    </row>
    <row r="58" spans="1:8">
      <c r="A58" t="s">
        <v>114</v>
      </c>
      <c r="B58">
        <v>34.2</v>
      </c>
      <c r="C58">
        <v>5.75</v>
      </c>
      <c r="D58" t="s">
        <v>4687</v>
      </c>
      <c r="E58" t="s">
        <v>4687</v>
      </c>
      <c r="F58" t="s">
        <v>4687</v>
      </c>
      <c r="G58">
        <v>2</v>
      </c>
      <c r="H58" t="s">
        <v>4689</v>
      </c>
    </row>
    <row r="59" spans="1:8">
      <c r="A59" t="s">
        <v>116</v>
      </c>
      <c r="B59">
        <v>50.63</v>
      </c>
      <c r="C59">
        <v>11.89</v>
      </c>
      <c r="D59" t="s">
        <v>4687</v>
      </c>
      <c r="E59" t="s">
        <v>4687</v>
      </c>
      <c r="F59" t="s">
        <v>4687</v>
      </c>
      <c r="G59" t="s">
        <v>4688</v>
      </c>
      <c r="H59" t="s">
        <v>4689</v>
      </c>
    </row>
    <row r="60" spans="1:8">
      <c r="A60" t="s">
        <v>118</v>
      </c>
      <c r="B60">
        <v>36.48</v>
      </c>
      <c r="C60">
        <v>6.2</v>
      </c>
      <c r="D60" t="s">
        <v>4687</v>
      </c>
      <c r="E60" t="s">
        <v>4687</v>
      </c>
      <c r="F60" t="s">
        <v>4687</v>
      </c>
      <c r="G60" t="s">
        <v>4688</v>
      </c>
      <c r="H60" t="s">
        <v>4689</v>
      </c>
    </row>
    <row r="61" spans="1:8">
      <c r="A61" t="s">
        <v>120</v>
      </c>
      <c r="B61">
        <v>54.82</v>
      </c>
      <c r="C61">
        <v>10.61</v>
      </c>
      <c r="D61" t="s">
        <v>4687</v>
      </c>
      <c r="E61" t="s">
        <v>4687</v>
      </c>
      <c r="F61" t="s">
        <v>4687</v>
      </c>
      <c r="G61" t="s">
        <v>4688</v>
      </c>
      <c r="H61" t="s">
        <v>4689</v>
      </c>
    </row>
    <row r="62" spans="1:8">
      <c r="A62" t="s">
        <v>122</v>
      </c>
      <c r="B62">
        <v>38.06</v>
      </c>
      <c r="C62">
        <v>6.04</v>
      </c>
      <c r="D62" t="s">
        <v>4687</v>
      </c>
      <c r="E62" t="s">
        <v>4687</v>
      </c>
      <c r="F62" t="s">
        <v>4690</v>
      </c>
      <c r="G62">
        <v>1</v>
      </c>
      <c r="H62" t="s">
        <v>4689</v>
      </c>
    </row>
    <row r="63" spans="1:8">
      <c r="A63" t="s">
        <v>124</v>
      </c>
      <c r="B63">
        <v>51.48</v>
      </c>
      <c r="C63">
        <v>9.33</v>
      </c>
      <c r="D63" t="s">
        <v>4689</v>
      </c>
      <c r="E63" t="s">
        <v>4687</v>
      </c>
      <c r="F63" t="s">
        <v>4687</v>
      </c>
      <c r="G63" t="s">
        <v>4688</v>
      </c>
      <c r="H63" t="s">
        <v>4689</v>
      </c>
    </row>
    <row r="64" spans="1:8">
      <c r="A64" t="s">
        <v>126</v>
      </c>
      <c r="B64">
        <v>52.06</v>
      </c>
      <c r="C64">
        <v>11.47</v>
      </c>
      <c r="D64" t="s">
        <v>4687</v>
      </c>
      <c r="E64" t="s">
        <v>4687</v>
      </c>
      <c r="F64" t="s">
        <v>4687</v>
      </c>
      <c r="G64" t="s">
        <v>4688</v>
      </c>
      <c r="H64" t="s">
        <v>4689</v>
      </c>
    </row>
    <row r="65" spans="1:8">
      <c r="A65" t="s">
        <v>128</v>
      </c>
      <c r="B65">
        <v>30.685</v>
      </c>
      <c r="C65">
        <v>7.02</v>
      </c>
      <c r="D65" t="s">
        <v>4689</v>
      </c>
      <c r="E65" t="s">
        <v>4687</v>
      </c>
      <c r="F65" t="s">
        <v>4687</v>
      </c>
      <c r="G65" t="s">
        <v>4688</v>
      </c>
      <c r="H65" t="s">
        <v>4689</v>
      </c>
    </row>
    <row r="66" spans="1:8">
      <c r="A66" t="s">
        <v>130</v>
      </c>
      <c r="B66">
        <v>36.08</v>
      </c>
      <c r="C66">
        <v>8.8</v>
      </c>
      <c r="D66" t="s">
        <v>4689</v>
      </c>
      <c r="E66" t="s">
        <v>4687</v>
      </c>
      <c r="F66" t="s">
        <v>4687</v>
      </c>
      <c r="G66">
        <v>1</v>
      </c>
      <c r="H66" t="s">
        <v>4689</v>
      </c>
    </row>
    <row r="67" spans="1:8">
      <c r="A67" t="s">
        <v>132</v>
      </c>
      <c r="B67">
        <v>54.99</v>
      </c>
      <c r="C67">
        <v>8.68</v>
      </c>
      <c r="D67" t="s">
        <v>4687</v>
      </c>
      <c r="E67" t="s">
        <v>4687</v>
      </c>
      <c r="F67" t="s">
        <v>4687</v>
      </c>
      <c r="G67">
        <v>2</v>
      </c>
      <c r="H67" t="s">
        <v>4689</v>
      </c>
    </row>
    <row r="68" spans="1:8">
      <c r="A68" t="s">
        <v>134</v>
      </c>
      <c r="B68">
        <v>35.97</v>
      </c>
      <c r="C68">
        <v>6.12</v>
      </c>
      <c r="D68" t="s">
        <v>4687</v>
      </c>
      <c r="E68" t="s">
        <v>4687</v>
      </c>
      <c r="F68" t="s">
        <v>4690</v>
      </c>
      <c r="G68">
        <v>1</v>
      </c>
      <c r="H68" t="s">
        <v>4689</v>
      </c>
    </row>
    <row r="69" spans="1:8">
      <c r="A69" t="s">
        <v>136</v>
      </c>
      <c r="B69">
        <v>45.54</v>
      </c>
      <c r="C69">
        <v>5.4</v>
      </c>
      <c r="D69" t="s">
        <v>4689</v>
      </c>
      <c r="E69" t="s">
        <v>4687</v>
      </c>
      <c r="F69" t="s">
        <v>4690</v>
      </c>
      <c r="G69">
        <v>1</v>
      </c>
      <c r="H69" t="s">
        <v>4689</v>
      </c>
    </row>
    <row r="70" spans="1:8">
      <c r="A70" t="s">
        <v>138</v>
      </c>
      <c r="B70">
        <v>35.53</v>
      </c>
      <c r="C70">
        <v>4.36</v>
      </c>
      <c r="D70" t="s">
        <v>4689</v>
      </c>
      <c r="E70" t="s">
        <v>4687</v>
      </c>
      <c r="F70" t="s">
        <v>4687</v>
      </c>
      <c r="G70" t="s">
        <v>4688</v>
      </c>
      <c r="H70" t="s">
        <v>4689</v>
      </c>
    </row>
    <row r="71" spans="1:8">
      <c r="A71" t="s">
        <v>140</v>
      </c>
      <c r="B71">
        <v>30.8</v>
      </c>
      <c r="C71">
        <v>9.77</v>
      </c>
      <c r="D71" t="s">
        <v>4687</v>
      </c>
      <c r="E71" t="s">
        <v>4687</v>
      </c>
      <c r="F71" t="s">
        <v>4687</v>
      </c>
      <c r="G71" t="s">
        <v>4688</v>
      </c>
      <c r="H71" t="s">
        <v>4689</v>
      </c>
    </row>
    <row r="72" spans="1:8">
      <c r="A72" t="s">
        <v>142</v>
      </c>
      <c r="B72">
        <v>38.39</v>
      </c>
      <c r="C72">
        <v>4.25</v>
      </c>
      <c r="D72" t="s">
        <v>4687</v>
      </c>
      <c r="E72" t="s">
        <v>4687</v>
      </c>
      <c r="F72" t="s">
        <v>4687</v>
      </c>
      <c r="G72">
        <v>1</v>
      </c>
      <c r="H72" t="s">
        <v>4689</v>
      </c>
    </row>
    <row r="73" spans="1:8">
      <c r="A73" t="s">
        <v>144</v>
      </c>
      <c r="B73">
        <v>32.3</v>
      </c>
      <c r="C73">
        <v>4.76</v>
      </c>
      <c r="D73" t="s">
        <v>4687</v>
      </c>
      <c r="E73" t="s">
        <v>4687</v>
      </c>
      <c r="F73" t="s">
        <v>4687</v>
      </c>
      <c r="G73">
        <v>2</v>
      </c>
      <c r="H73" t="s">
        <v>4689</v>
      </c>
    </row>
    <row r="74" spans="1:8">
      <c r="A74" t="s">
        <v>146</v>
      </c>
      <c r="B74">
        <v>48.8</v>
      </c>
      <c r="C74">
        <v>6.22</v>
      </c>
      <c r="D74" t="s">
        <v>4689</v>
      </c>
      <c r="E74" t="s">
        <v>4687</v>
      </c>
      <c r="F74" t="s">
        <v>4687</v>
      </c>
      <c r="G74">
        <v>2</v>
      </c>
      <c r="H74" t="s">
        <v>4689</v>
      </c>
    </row>
    <row r="75" spans="1:8">
      <c r="A75" t="s">
        <v>148</v>
      </c>
      <c r="B75">
        <v>45.5</v>
      </c>
      <c r="C75">
        <v>7.96</v>
      </c>
      <c r="D75" t="s">
        <v>4687</v>
      </c>
      <c r="E75" t="s">
        <v>4687</v>
      </c>
      <c r="F75" t="s">
        <v>4687</v>
      </c>
      <c r="G75" t="s">
        <v>4688</v>
      </c>
      <c r="H75" t="s">
        <v>4689</v>
      </c>
    </row>
    <row r="76" spans="1:8">
      <c r="A76" t="s">
        <v>150</v>
      </c>
      <c r="B76">
        <v>53.61</v>
      </c>
      <c r="C76">
        <v>10.92</v>
      </c>
      <c r="D76" t="s">
        <v>4689</v>
      </c>
      <c r="E76" t="s">
        <v>4687</v>
      </c>
      <c r="F76" t="s">
        <v>4687</v>
      </c>
      <c r="G76">
        <v>1</v>
      </c>
      <c r="H76" t="s">
        <v>4689</v>
      </c>
    </row>
    <row r="77" spans="1:8">
      <c r="A77" t="s">
        <v>152</v>
      </c>
      <c r="B77">
        <v>36.19</v>
      </c>
      <c r="C77">
        <v>11.51</v>
      </c>
      <c r="D77" t="s">
        <v>4689</v>
      </c>
      <c r="E77" t="s">
        <v>4687</v>
      </c>
      <c r="F77" t="s">
        <v>4687</v>
      </c>
      <c r="G77">
        <v>1</v>
      </c>
      <c r="H77" t="s">
        <v>4689</v>
      </c>
    </row>
    <row r="78" spans="1:8">
      <c r="A78" t="s">
        <v>154</v>
      </c>
      <c r="B78">
        <v>34.6</v>
      </c>
      <c r="C78">
        <v>5.99</v>
      </c>
      <c r="D78" t="s">
        <v>4689</v>
      </c>
      <c r="E78" t="s">
        <v>4687</v>
      </c>
      <c r="F78" t="s">
        <v>4687</v>
      </c>
      <c r="G78" t="s">
        <v>4688</v>
      </c>
      <c r="H78" t="s">
        <v>4689</v>
      </c>
    </row>
    <row r="79" spans="1:8">
      <c r="A79" t="s">
        <v>156</v>
      </c>
      <c r="B79">
        <v>54.12</v>
      </c>
      <c r="C79">
        <v>11.57</v>
      </c>
      <c r="D79" t="s">
        <v>4687</v>
      </c>
      <c r="E79" t="s">
        <v>4687</v>
      </c>
      <c r="F79" t="s">
        <v>4687</v>
      </c>
      <c r="G79" t="s">
        <v>4688</v>
      </c>
      <c r="H79" t="s">
        <v>4689</v>
      </c>
    </row>
    <row r="80" spans="1:8">
      <c r="A80" t="s">
        <v>158</v>
      </c>
      <c r="B80">
        <v>48.82</v>
      </c>
      <c r="C80">
        <v>6.67</v>
      </c>
      <c r="D80" t="s">
        <v>4689</v>
      </c>
      <c r="E80" t="s">
        <v>4687</v>
      </c>
      <c r="F80" t="s">
        <v>4687</v>
      </c>
      <c r="G80" t="s">
        <v>4688</v>
      </c>
      <c r="H80" t="s">
        <v>4689</v>
      </c>
    </row>
    <row r="81" spans="1:8">
      <c r="A81" t="s">
        <v>160</v>
      </c>
      <c r="B81">
        <v>51.01</v>
      </c>
      <c r="C81">
        <v>9.2</v>
      </c>
      <c r="D81" t="s">
        <v>4687</v>
      </c>
      <c r="E81" t="s">
        <v>4687</v>
      </c>
      <c r="F81" t="s">
        <v>4687</v>
      </c>
      <c r="G81" t="s">
        <v>4688</v>
      </c>
      <c r="H81" t="s">
        <v>4689</v>
      </c>
    </row>
    <row r="82" spans="1:8">
      <c r="A82" t="s">
        <v>162</v>
      </c>
      <c r="B82">
        <v>45.65</v>
      </c>
      <c r="C82">
        <v>5.11</v>
      </c>
      <c r="D82" t="s">
        <v>4689</v>
      </c>
      <c r="E82" t="s">
        <v>4687</v>
      </c>
      <c r="F82" t="s">
        <v>4687</v>
      </c>
      <c r="G82">
        <v>1</v>
      </c>
      <c r="H82" t="s">
        <v>4689</v>
      </c>
    </row>
    <row r="83" spans="1:8">
      <c r="A83" t="s">
        <v>164</v>
      </c>
      <c r="B83">
        <v>52.9</v>
      </c>
      <c r="C83">
        <v>5.34</v>
      </c>
      <c r="D83" t="s">
        <v>4687</v>
      </c>
      <c r="E83" t="s">
        <v>4687</v>
      </c>
      <c r="F83" t="s">
        <v>4687</v>
      </c>
      <c r="G83" t="s">
        <v>4688</v>
      </c>
      <c r="H83" t="s">
        <v>4689</v>
      </c>
    </row>
    <row r="84" spans="1:8">
      <c r="A84" t="s">
        <v>166</v>
      </c>
      <c r="B84">
        <v>45.41</v>
      </c>
      <c r="C84">
        <v>4.03</v>
      </c>
      <c r="D84" t="s">
        <v>4689</v>
      </c>
      <c r="E84" t="s">
        <v>4687</v>
      </c>
      <c r="F84" t="s">
        <v>4687</v>
      </c>
      <c r="G84">
        <v>1</v>
      </c>
      <c r="H84" t="s">
        <v>4689</v>
      </c>
    </row>
    <row r="85" spans="1:8">
      <c r="A85" t="s">
        <v>168</v>
      </c>
      <c r="B85">
        <v>49.41</v>
      </c>
      <c r="C85">
        <v>4.23</v>
      </c>
      <c r="D85" t="s">
        <v>4689</v>
      </c>
      <c r="E85" t="s">
        <v>4687</v>
      </c>
      <c r="F85" t="s">
        <v>4690</v>
      </c>
      <c r="G85">
        <v>1</v>
      </c>
      <c r="H85" t="s">
        <v>4689</v>
      </c>
    </row>
    <row r="86" spans="1:8">
      <c r="A86" t="s">
        <v>170</v>
      </c>
      <c r="B86">
        <v>31.825</v>
      </c>
      <c r="C86">
        <v>4.06</v>
      </c>
      <c r="D86" t="s">
        <v>4687</v>
      </c>
      <c r="E86" t="s">
        <v>4687</v>
      </c>
      <c r="F86" t="s">
        <v>4687</v>
      </c>
      <c r="G86">
        <v>2</v>
      </c>
      <c r="H86" t="s">
        <v>4689</v>
      </c>
    </row>
    <row r="87" spans="1:8">
      <c r="A87" t="s">
        <v>172</v>
      </c>
      <c r="B87">
        <v>51.28</v>
      </c>
      <c r="C87">
        <v>4.68</v>
      </c>
      <c r="D87" t="s">
        <v>4687</v>
      </c>
      <c r="E87" t="s">
        <v>4687</v>
      </c>
      <c r="F87" t="s">
        <v>4687</v>
      </c>
      <c r="G87">
        <v>2</v>
      </c>
      <c r="H87" t="s">
        <v>4689</v>
      </c>
    </row>
    <row r="88" spans="1:8">
      <c r="A88" t="s">
        <v>174</v>
      </c>
      <c r="B88">
        <v>34.96</v>
      </c>
      <c r="C88">
        <v>4.34</v>
      </c>
      <c r="D88" t="s">
        <v>4687</v>
      </c>
      <c r="E88" t="s">
        <v>4687</v>
      </c>
      <c r="F88" t="s">
        <v>4690</v>
      </c>
      <c r="G88">
        <v>1</v>
      </c>
      <c r="H88" t="s">
        <v>4689</v>
      </c>
    </row>
    <row r="89" spans="1:8">
      <c r="A89" t="s">
        <v>176</v>
      </c>
      <c r="B89">
        <v>33.11</v>
      </c>
      <c r="C89">
        <v>10.51</v>
      </c>
      <c r="D89" t="s">
        <v>4687</v>
      </c>
      <c r="E89" t="s">
        <v>4687</v>
      </c>
      <c r="F89" t="s">
        <v>4687</v>
      </c>
      <c r="G89" t="s">
        <v>4688</v>
      </c>
      <c r="H89" t="s">
        <v>4689</v>
      </c>
    </row>
    <row r="90" spans="1:8">
      <c r="A90" t="s">
        <v>178</v>
      </c>
      <c r="B90">
        <v>54.74</v>
      </c>
      <c r="C90">
        <v>5.84</v>
      </c>
      <c r="D90" t="s">
        <v>4689</v>
      </c>
      <c r="E90" t="s">
        <v>4687</v>
      </c>
      <c r="F90" t="s">
        <v>4690</v>
      </c>
      <c r="G90">
        <v>1</v>
      </c>
      <c r="H90" t="s">
        <v>4689</v>
      </c>
    </row>
    <row r="91" spans="1:8">
      <c r="A91" t="s">
        <v>180</v>
      </c>
      <c r="B91">
        <v>32.56</v>
      </c>
      <c r="C91">
        <v>5.41</v>
      </c>
      <c r="D91" t="s">
        <v>4687</v>
      </c>
      <c r="E91" t="s">
        <v>4687</v>
      </c>
      <c r="F91" t="s">
        <v>4690</v>
      </c>
      <c r="G91">
        <v>1</v>
      </c>
      <c r="H91" t="s">
        <v>4689</v>
      </c>
    </row>
    <row r="92" spans="1:8">
      <c r="A92" t="s">
        <v>182</v>
      </c>
      <c r="B92">
        <v>39.05</v>
      </c>
      <c r="C92">
        <v>6.06</v>
      </c>
      <c r="D92" t="s">
        <v>4687</v>
      </c>
      <c r="E92" t="s">
        <v>4687</v>
      </c>
      <c r="F92" t="s">
        <v>4687</v>
      </c>
      <c r="G92">
        <v>1</v>
      </c>
      <c r="H92" t="s">
        <v>4689</v>
      </c>
    </row>
    <row r="93" spans="1:8">
      <c r="A93" t="s">
        <v>184</v>
      </c>
      <c r="B93">
        <v>42.75</v>
      </c>
      <c r="C93">
        <v>4.22</v>
      </c>
      <c r="D93" t="s">
        <v>4687</v>
      </c>
      <c r="E93" t="s">
        <v>4687</v>
      </c>
      <c r="F93" t="s">
        <v>4687</v>
      </c>
      <c r="G93" t="s">
        <v>4688</v>
      </c>
      <c r="H93" t="s">
        <v>4689</v>
      </c>
    </row>
    <row r="94" spans="1:8">
      <c r="A94" t="s">
        <v>186</v>
      </c>
      <c r="B94">
        <v>50.58</v>
      </c>
      <c r="C94">
        <v>5.12</v>
      </c>
      <c r="D94" t="s">
        <v>4687</v>
      </c>
      <c r="E94" t="s">
        <v>4687</v>
      </c>
      <c r="F94" t="s">
        <v>4687</v>
      </c>
      <c r="G94">
        <v>2</v>
      </c>
      <c r="H94" t="s">
        <v>4689</v>
      </c>
    </row>
    <row r="95" spans="1:8">
      <c r="A95" t="s">
        <v>188</v>
      </c>
      <c r="B95">
        <v>30.495</v>
      </c>
      <c r="C95">
        <v>4.57</v>
      </c>
      <c r="D95" t="s">
        <v>4689</v>
      </c>
      <c r="E95" t="s">
        <v>4687</v>
      </c>
      <c r="F95" t="s">
        <v>4687</v>
      </c>
      <c r="G95" t="s">
        <v>4688</v>
      </c>
      <c r="H95" t="s">
        <v>4689</v>
      </c>
    </row>
    <row r="96" spans="1:8">
      <c r="A96" t="s">
        <v>190</v>
      </c>
      <c r="B96">
        <v>48.31</v>
      </c>
      <c r="C96">
        <v>9.58</v>
      </c>
      <c r="D96" t="s">
        <v>4689</v>
      </c>
      <c r="E96" t="s">
        <v>4687</v>
      </c>
      <c r="F96" t="s">
        <v>4687</v>
      </c>
      <c r="G96">
        <v>2</v>
      </c>
      <c r="H96" t="s">
        <v>4689</v>
      </c>
    </row>
    <row r="97" spans="1:8">
      <c r="A97" t="s">
        <v>192</v>
      </c>
      <c r="B97">
        <v>48.99</v>
      </c>
      <c r="C97">
        <v>9.78</v>
      </c>
      <c r="D97" t="s">
        <v>4689</v>
      </c>
      <c r="E97" t="s">
        <v>4687</v>
      </c>
      <c r="F97" t="s">
        <v>4687</v>
      </c>
      <c r="G97">
        <v>1</v>
      </c>
      <c r="H97" t="s">
        <v>4689</v>
      </c>
    </row>
    <row r="98" spans="1:8">
      <c r="A98" t="s">
        <v>194</v>
      </c>
      <c r="B98">
        <v>38.39</v>
      </c>
      <c r="C98">
        <v>4.11</v>
      </c>
      <c r="D98" t="s">
        <v>4689</v>
      </c>
      <c r="E98" t="s">
        <v>4687</v>
      </c>
      <c r="F98" t="s">
        <v>4687</v>
      </c>
      <c r="G98" t="s">
        <v>4688</v>
      </c>
      <c r="H98" t="s">
        <v>4689</v>
      </c>
    </row>
    <row r="99" spans="1:8">
      <c r="A99" t="s">
        <v>196</v>
      </c>
      <c r="B99">
        <v>44.34</v>
      </c>
      <c r="C99">
        <v>4.02</v>
      </c>
      <c r="D99" t="s">
        <v>4689</v>
      </c>
      <c r="E99" t="s">
        <v>4687</v>
      </c>
      <c r="F99" t="s">
        <v>4687</v>
      </c>
      <c r="G99">
        <v>2</v>
      </c>
      <c r="H99" t="s">
        <v>4689</v>
      </c>
    </row>
    <row r="100" spans="1:8">
      <c r="A100" t="s">
        <v>198</v>
      </c>
      <c r="B100">
        <v>41.51</v>
      </c>
      <c r="C100">
        <v>6.92</v>
      </c>
      <c r="D100" t="s">
        <v>4687</v>
      </c>
      <c r="E100" t="s">
        <v>4687</v>
      </c>
      <c r="F100" t="s">
        <v>4687</v>
      </c>
      <c r="G100" t="s">
        <v>4688</v>
      </c>
      <c r="H100" t="s">
        <v>4689</v>
      </c>
    </row>
    <row r="101" spans="1:8">
      <c r="A101" t="s">
        <v>200</v>
      </c>
      <c r="B101">
        <v>48.2</v>
      </c>
      <c r="C101">
        <v>4.84</v>
      </c>
      <c r="D101" t="s">
        <v>4687</v>
      </c>
      <c r="E101" t="s">
        <v>4687</v>
      </c>
      <c r="F101" t="s">
        <v>4687</v>
      </c>
      <c r="G101" t="s">
        <v>4688</v>
      </c>
      <c r="H101" t="s">
        <v>4689</v>
      </c>
    </row>
    <row r="102" spans="1:8">
      <c r="A102" t="s">
        <v>202</v>
      </c>
      <c r="B102">
        <v>35.75</v>
      </c>
      <c r="C102">
        <v>8</v>
      </c>
      <c r="D102" t="s">
        <v>4689</v>
      </c>
      <c r="E102" t="s">
        <v>4687</v>
      </c>
      <c r="F102" t="s">
        <v>4687</v>
      </c>
      <c r="G102" t="s">
        <v>4688</v>
      </c>
      <c r="H102" t="s">
        <v>4689</v>
      </c>
    </row>
    <row r="103" spans="1:8">
      <c r="A103" t="s">
        <v>204</v>
      </c>
      <c r="B103">
        <v>53.81</v>
      </c>
      <c r="C103">
        <v>8.77</v>
      </c>
      <c r="D103" t="s">
        <v>4689</v>
      </c>
      <c r="E103" t="s">
        <v>4687</v>
      </c>
      <c r="F103" t="s">
        <v>4687</v>
      </c>
      <c r="G103" t="s">
        <v>4688</v>
      </c>
      <c r="H103" t="s">
        <v>4689</v>
      </c>
    </row>
    <row r="104" spans="1:8">
      <c r="A104" t="s">
        <v>206</v>
      </c>
      <c r="B104">
        <v>49.48</v>
      </c>
      <c r="C104">
        <v>4.96</v>
      </c>
      <c r="D104" t="s">
        <v>4687</v>
      </c>
      <c r="E104" t="s">
        <v>4687</v>
      </c>
      <c r="F104" t="s">
        <v>4690</v>
      </c>
      <c r="G104">
        <v>1</v>
      </c>
      <c r="H104" t="s">
        <v>4689</v>
      </c>
    </row>
    <row r="105" spans="1:8">
      <c r="A105" t="s">
        <v>208</v>
      </c>
      <c r="B105">
        <v>34.1</v>
      </c>
      <c r="C105">
        <v>4.43</v>
      </c>
      <c r="D105" t="s">
        <v>4689</v>
      </c>
      <c r="E105" t="s">
        <v>4687</v>
      </c>
      <c r="F105" t="s">
        <v>4687</v>
      </c>
      <c r="G105" t="s">
        <v>4688</v>
      </c>
      <c r="H105" t="s">
        <v>4689</v>
      </c>
    </row>
    <row r="106" spans="1:8">
      <c r="A106" t="s">
        <v>210</v>
      </c>
      <c r="B106">
        <v>35.3</v>
      </c>
      <c r="C106">
        <v>5.82</v>
      </c>
      <c r="D106" t="s">
        <v>4689</v>
      </c>
      <c r="E106" t="s">
        <v>4687</v>
      </c>
      <c r="F106" t="s">
        <v>4690</v>
      </c>
      <c r="G106">
        <v>1</v>
      </c>
      <c r="H106" t="s">
        <v>4689</v>
      </c>
    </row>
    <row r="107" spans="1:8">
      <c r="A107" t="s">
        <v>212</v>
      </c>
      <c r="B107">
        <v>43.83</v>
      </c>
      <c r="C107">
        <v>6.03</v>
      </c>
      <c r="D107" t="s">
        <v>4689</v>
      </c>
      <c r="E107" t="s">
        <v>4687</v>
      </c>
      <c r="F107" t="s">
        <v>4687</v>
      </c>
      <c r="G107">
        <v>2</v>
      </c>
      <c r="H107" t="s">
        <v>4689</v>
      </c>
    </row>
    <row r="108" spans="1:8">
      <c r="A108" t="s">
        <v>214</v>
      </c>
      <c r="B108">
        <v>50.07</v>
      </c>
      <c r="C108">
        <v>9.27</v>
      </c>
      <c r="D108" t="s">
        <v>4687</v>
      </c>
      <c r="E108" t="s">
        <v>4687</v>
      </c>
      <c r="F108" t="s">
        <v>4687</v>
      </c>
      <c r="G108" t="s">
        <v>4688</v>
      </c>
      <c r="H108" t="s">
        <v>4689</v>
      </c>
    </row>
    <row r="109" spans="1:8">
      <c r="A109" t="s">
        <v>216</v>
      </c>
      <c r="B109">
        <v>32.775</v>
      </c>
      <c r="C109">
        <v>5.53</v>
      </c>
      <c r="D109" t="s">
        <v>4687</v>
      </c>
      <c r="E109" t="s">
        <v>4687</v>
      </c>
      <c r="F109" t="s">
        <v>4687</v>
      </c>
      <c r="G109" t="s">
        <v>4688</v>
      </c>
      <c r="H109" t="s">
        <v>4689</v>
      </c>
    </row>
    <row r="110" spans="1:8">
      <c r="A110" t="s">
        <v>218</v>
      </c>
      <c r="B110">
        <v>34.105</v>
      </c>
      <c r="C110">
        <v>5.07</v>
      </c>
      <c r="D110" t="s">
        <v>4687</v>
      </c>
      <c r="E110" t="s">
        <v>4687</v>
      </c>
      <c r="F110" t="s">
        <v>4687</v>
      </c>
      <c r="G110">
        <v>1</v>
      </c>
      <c r="H110" t="s">
        <v>4689</v>
      </c>
    </row>
    <row r="111" spans="1:8">
      <c r="A111" t="s">
        <v>220</v>
      </c>
      <c r="B111">
        <v>48.93</v>
      </c>
      <c r="C111">
        <v>11.17</v>
      </c>
      <c r="D111" t="s">
        <v>4689</v>
      </c>
      <c r="E111" t="s">
        <v>4687</v>
      </c>
      <c r="F111" t="s">
        <v>4687</v>
      </c>
      <c r="G111">
        <v>1</v>
      </c>
      <c r="H111" t="s">
        <v>4689</v>
      </c>
    </row>
    <row r="112" spans="1:8">
      <c r="A112" t="s">
        <v>222</v>
      </c>
      <c r="B112">
        <v>37.07</v>
      </c>
      <c r="C112">
        <v>6.14</v>
      </c>
      <c r="D112" t="s">
        <v>4689</v>
      </c>
      <c r="E112" t="s">
        <v>4687</v>
      </c>
      <c r="F112" t="s">
        <v>4687</v>
      </c>
      <c r="G112" t="s">
        <v>4688</v>
      </c>
      <c r="H112" t="s">
        <v>4689</v>
      </c>
    </row>
    <row r="113" spans="1:8">
      <c r="A113" t="s">
        <v>224</v>
      </c>
      <c r="B113">
        <v>51.51</v>
      </c>
      <c r="C113">
        <v>6.26</v>
      </c>
      <c r="D113" t="s">
        <v>4689</v>
      </c>
      <c r="E113" t="s">
        <v>4687</v>
      </c>
      <c r="F113" t="s">
        <v>4690</v>
      </c>
      <c r="G113">
        <v>1</v>
      </c>
      <c r="H113" t="s">
        <v>4689</v>
      </c>
    </row>
    <row r="114" spans="1:8">
      <c r="A114" t="s">
        <v>226</v>
      </c>
      <c r="B114">
        <v>34.8</v>
      </c>
      <c r="C114">
        <v>4.72</v>
      </c>
      <c r="D114" t="s">
        <v>4689</v>
      </c>
      <c r="E114" t="s">
        <v>4687</v>
      </c>
      <c r="F114" t="s">
        <v>4687</v>
      </c>
      <c r="G114" t="s">
        <v>4688</v>
      </c>
      <c r="H114" t="s">
        <v>4689</v>
      </c>
    </row>
    <row r="115" spans="1:8">
      <c r="A115" t="s">
        <v>228</v>
      </c>
      <c r="B115">
        <v>36.67</v>
      </c>
      <c r="C115">
        <v>5.18</v>
      </c>
      <c r="D115" t="s">
        <v>4687</v>
      </c>
      <c r="E115" t="s">
        <v>4687</v>
      </c>
      <c r="F115" t="s">
        <v>4687</v>
      </c>
      <c r="G115">
        <v>1</v>
      </c>
      <c r="H115" t="s">
        <v>4689</v>
      </c>
    </row>
    <row r="116" spans="1:8">
      <c r="A116" t="s">
        <v>230</v>
      </c>
      <c r="B116">
        <v>30.9</v>
      </c>
      <c r="C116">
        <v>9.4</v>
      </c>
      <c r="D116" t="s">
        <v>4687</v>
      </c>
      <c r="E116" t="s">
        <v>4687</v>
      </c>
      <c r="F116" t="s">
        <v>4687</v>
      </c>
      <c r="G116">
        <v>2</v>
      </c>
      <c r="H116" t="s">
        <v>4689</v>
      </c>
    </row>
    <row r="117" spans="1:8">
      <c r="A117" t="s">
        <v>232</v>
      </c>
      <c r="B117">
        <v>30.495</v>
      </c>
      <c r="C117">
        <v>6.29</v>
      </c>
      <c r="D117" t="s">
        <v>4687</v>
      </c>
      <c r="E117" t="s">
        <v>4687</v>
      </c>
      <c r="F117" t="s">
        <v>4687</v>
      </c>
      <c r="G117" t="s">
        <v>4688</v>
      </c>
      <c r="H117" t="s">
        <v>4689</v>
      </c>
    </row>
    <row r="118" spans="1:8">
      <c r="A118" t="s">
        <v>234</v>
      </c>
      <c r="B118">
        <v>44.88</v>
      </c>
      <c r="C118">
        <v>6.04</v>
      </c>
      <c r="D118" t="s">
        <v>4687</v>
      </c>
      <c r="E118" t="s">
        <v>4687</v>
      </c>
      <c r="F118" t="s">
        <v>4690</v>
      </c>
      <c r="G118">
        <v>1</v>
      </c>
      <c r="H118" t="s">
        <v>4689</v>
      </c>
    </row>
    <row r="119" spans="1:8">
      <c r="A119" t="s">
        <v>236</v>
      </c>
      <c r="B119">
        <v>44.32</v>
      </c>
      <c r="C119">
        <v>10.55</v>
      </c>
      <c r="D119" t="s">
        <v>4687</v>
      </c>
      <c r="E119" t="s">
        <v>4687</v>
      </c>
      <c r="F119" t="s">
        <v>4687</v>
      </c>
      <c r="G119" t="s">
        <v>4688</v>
      </c>
      <c r="H119" t="s">
        <v>4689</v>
      </c>
    </row>
    <row r="120" spans="1:8">
      <c r="A120" t="s">
        <v>238</v>
      </c>
      <c r="B120">
        <v>46.39</v>
      </c>
      <c r="C120">
        <v>5.09</v>
      </c>
      <c r="D120" t="s">
        <v>4687</v>
      </c>
      <c r="E120" t="s">
        <v>4687</v>
      </c>
      <c r="F120" t="s">
        <v>4687</v>
      </c>
      <c r="G120" t="s">
        <v>4688</v>
      </c>
      <c r="H120" t="s">
        <v>4689</v>
      </c>
    </row>
    <row r="121" spans="1:8">
      <c r="A121" t="s">
        <v>240</v>
      </c>
      <c r="B121">
        <v>42.13</v>
      </c>
      <c r="C121">
        <v>5.2</v>
      </c>
      <c r="D121" t="s">
        <v>4689</v>
      </c>
      <c r="E121" t="s">
        <v>4687</v>
      </c>
      <c r="F121" t="s">
        <v>4687</v>
      </c>
      <c r="G121">
        <v>1</v>
      </c>
      <c r="H121" t="s">
        <v>4689</v>
      </c>
    </row>
    <row r="122" spans="1:8">
      <c r="A122" t="s">
        <v>242</v>
      </c>
      <c r="B122">
        <v>30.78</v>
      </c>
      <c r="C122">
        <v>8.45</v>
      </c>
      <c r="D122" t="s">
        <v>4689</v>
      </c>
      <c r="E122" t="s">
        <v>4687</v>
      </c>
      <c r="F122" t="s">
        <v>4687</v>
      </c>
      <c r="G122" t="s">
        <v>4688</v>
      </c>
      <c r="H122" t="s">
        <v>4689</v>
      </c>
    </row>
    <row r="123" spans="1:8">
      <c r="A123" t="s">
        <v>244</v>
      </c>
      <c r="B123">
        <v>31.35</v>
      </c>
      <c r="C123">
        <v>9.54</v>
      </c>
      <c r="D123" t="s">
        <v>4687</v>
      </c>
      <c r="E123" t="s">
        <v>4687</v>
      </c>
      <c r="F123" t="s">
        <v>4687</v>
      </c>
      <c r="G123" t="s">
        <v>4688</v>
      </c>
      <c r="H123" t="s">
        <v>4689</v>
      </c>
    </row>
    <row r="124" spans="1:8">
      <c r="A124" t="s">
        <v>246</v>
      </c>
      <c r="B124">
        <v>41.46</v>
      </c>
      <c r="C124">
        <v>4.99</v>
      </c>
      <c r="D124" t="s">
        <v>4689</v>
      </c>
      <c r="E124" t="s">
        <v>4687</v>
      </c>
      <c r="F124" t="s">
        <v>4687</v>
      </c>
      <c r="G124">
        <v>2</v>
      </c>
      <c r="H124" t="s">
        <v>4689</v>
      </c>
    </row>
    <row r="125" spans="1:8">
      <c r="A125" t="s">
        <v>248</v>
      </c>
      <c r="B125">
        <v>48</v>
      </c>
      <c r="C125">
        <v>10.54</v>
      </c>
      <c r="D125" t="s">
        <v>4687</v>
      </c>
      <c r="E125" t="s">
        <v>4687</v>
      </c>
      <c r="F125" t="s">
        <v>4687</v>
      </c>
      <c r="G125" t="s">
        <v>4688</v>
      </c>
      <c r="H125" t="s">
        <v>4689</v>
      </c>
    </row>
    <row r="126" spans="1:8">
      <c r="A126" t="s">
        <v>250</v>
      </c>
      <c r="B126">
        <v>49.13</v>
      </c>
      <c r="C126">
        <v>4.54</v>
      </c>
      <c r="D126" t="s">
        <v>4687</v>
      </c>
      <c r="E126" t="s">
        <v>4687</v>
      </c>
      <c r="F126" t="s">
        <v>4687</v>
      </c>
      <c r="G126" t="s">
        <v>4688</v>
      </c>
      <c r="H126" t="s">
        <v>4689</v>
      </c>
    </row>
    <row r="127" spans="1:8">
      <c r="A127" t="s">
        <v>252</v>
      </c>
      <c r="B127">
        <v>37.8</v>
      </c>
      <c r="C127">
        <v>6.29</v>
      </c>
      <c r="D127" t="s">
        <v>4687</v>
      </c>
      <c r="E127" t="s">
        <v>4687</v>
      </c>
      <c r="F127" t="s">
        <v>4687</v>
      </c>
      <c r="G127">
        <v>1</v>
      </c>
      <c r="H127" t="s">
        <v>4689</v>
      </c>
    </row>
    <row r="128" spans="1:8">
      <c r="A128" t="s">
        <v>254</v>
      </c>
      <c r="B128">
        <v>38.3</v>
      </c>
      <c r="C128">
        <v>9.51</v>
      </c>
      <c r="D128" t="s">
        <v>4687</v>
      </c>
      <c r="E128" t="s">
        <v>4687</v>
      </c>
      <c r="F128" t="s">
        <v>4687</v>
      </c>
      <c r="G128" t="s">
        <v>4688</v>
      </c>
      <c r="H128" t="s">
        <v>4689</v>
      </c>
    </row>
    <row r="129" spans="1:8">
      <c r="A129" t="s">
        <v>256</v>
      </c>
      <c r="B129">
        <v>32.775</v>
      </c>
      <c r="C129">
        <v>4.72</v>
      </c>
      <c r="D129" t="s">
        <v>4687</v>
      </c>
      <c r="E129" t="s">
        <v>4687</v>
      </c>
      <c r="F129" t="s">
        <v>4687</v>
      </c>
      <c r="G129" t="s">
        <v>4688</v>
      </c>
      <c r="H129" t="s">
        <v>4689</v>
      </c>
    </row>
    <row r="130" spans="1:8">
      <c r="A130" t="s">
        <v>258</v>
      </c>
      <c r="B130">
        <v>34.2</v>
      </c>
      <c r="C130">
        <v>5.91</v>
      </c>
      <c r="D130" t="s">
        <v>4689</v>
      </c>
      <c r="E130" t="s">
        <v>4687</v>
      </c>
      <c r="F130" t="s">
        <v>4687</v>
      </c>
      <c r="G130" t="s">
        <v>4688</v>
      </c>
      <c r="H130" t="s">
        <v>4689</v>
      </c>
    </row>
    <row r="131" spans="1:8">
      <c r="A131" t="s">
        <v>260</v>
      </c>
      <c r="B131">
        <v>30.2</v>
      </c>
      <c r="C131">
        <v>9.58</v>
      </c>
      <c r="D131" t="s">
        <v>4687</v>
      </c>
      <c r="E131" t="s">
        <v>4687</v>
      </c>
      <c r="F131" t="s">
        <v>4687</v>
      </c>
      <c r="G131" t="s">
        <v>4688</v>
      </c>
      <c r="H131" t="s">
        <v>4689</v>
      </c>
    </row>
    <row r="132" spans="1:8">
      <c r="A132" t="s">
        <v>262</v>
      </c>
      <c r="B132">
        <v>48.32</v>
      </c>
      <c r="C132">
        <v>5.77</v>
      </c>
      <c r="D132" t="s">
        <v>4687</v>
      </c>
      <c r="E132" t="s">
        <v>4687</v>
      </c>
      <c r="F132" t="s">
        <v>4687</v>
      </c>
      <c r="G132" t="s">
        <v>4688</v>
      </c>
      <c r="H132" t="s">
        <v>4689</v>
      </c>
    </row>
    <row r="133" spans="1:8">
      <c r="A133" t="s">
        <v>264</v>
      </c>
      <c r="B133">
        <v>44.86</v>
      </c>
      <c r="C133">
        <v>4.38</v>
      </c>
      <c r="D133" t="s">
        <v>4689</v>
      </c>
      <c r="E133" t="s">
        <v>4687</v>
      </c>
      <c r="F133" t="s">
        <v>4687</v>
      </c>
      <c r="G133" t="s">
        <v>4688</v>
      </c>
      <c r="H133" t="s">
        <v>4689</v>
      </c>
    </row>
    <row r="134" spans="1:8">
      <c r="A134" t="s">
        <v>266</v>
      </c>
      <c r="B134">
        <v>52.15</v>
      </c>
      <c r="C134">
        <v>5.65</v>
      </c>
      <c r="D134" t="s">
        <v>4687</v>
      </c>
      <c r="E134" t="s">
        <v>4687</v>
      </c>
      <c r="F134" t="s">
        <v>4687</v>
      </c>
      <c r="G134">
        <v>1</v>
      </c>
      <c r="H134" t="s">
        <v>4689</v>
      </c>
    </row>
    <row r="135" spans="1:8">
      <c r="A135" t="s">
        <v>268</v>
      </c>
      <c r="B135">
        <v>41.12</v>
      </c>
      <c r="C135">
        <v>7.54</v>
      </c>
      <c r="D135" t="s">
        <v>4689</v>
      </c>
      <c r="E135" t="s">
        <v>4687</v>
      </c>
      <c r="F135" t="s">
        <v>4687</v>
      </c>
      <c r="G135" t="s">
        <v>4688</v>
      </c>
      <c r="H135" t="s">
        <v>4689</v>
      </c>
    </row>
    <row r="136" spans="1:8">
      <c r="A136" t="s">
        <v>270</v>
      </c>
      <c r="B136">
        <v>38.39</v>
      </c>
      <c r="C136">
        <v>5.11</v>
      </c>
      <c r="D136" t="s">
        <v>4689</v>
      </c>
      <c r="E136" t="s">
        <v>4687</v>
      </c>
      <c r="F136" t="s">
        <v>4687</v>
      </c>
      <c r="G136">
        <v>1</v>
      </c>
      <c r="H136" t="s">
        <v>4689</v>
      </c>
    </row>
    <row r="137" spans="1:8">
      <c r="A137" t="s">
        <v>272</v>
      </c>
      <c r="B137">
        <v>46.85</v>
      </c>
      <c r="C137">
        <v>4.25</v>
      </c>
      <c r="D137" t="s">
        <v>4687</v>
      </c>
      <c r="E137" t="s">
        <v>4687</v>
      </c>
      <c r="F137" t="s">
        <v>4690</v>
      </c>
      <c r="G137">
        <v>1</v>
      </c>
      <c r="H137" t="s">
        <v>4689</v>
      </c>
    </row>
    <row r="138" spans="1:8">
      <c r="A138" t="s">
        <v>274</v>
      </c>
      <c r="B138">
        <v>42.24</v>
      </c>
      <c r="C138">
        <v>5.55</v>
      </c>
      <c r="D138" t="s">
        <v>4687</v>
      </c>
      <c r="E138" t="s">
        <v>4689</v>
      </c>
      <c r="F138" t="s">
        <v>4687</v>
      </c>
      <c r="G138">
        <v>1</v>
      </c>
      <c r="H138" t="s">
        <v>4689</v>
      </c>
    </row>
    <row r="139" spans="1:8">
      <c r="A139" t="s">
        <v>276</v>
      </c>
      <c r="B139">
        <v>34.39</v>
      </c>
      <c r="C139">
        <v>5.78</v>
      </c>
      <c r="D139" t="s">
        <v>4687</v>
      </c>
      <c r="E139" t="s">
        <v>4687</v>
      </c>
      <c r="F139" t="s">
        <v>4687</v>
      </c>
      <c r="G139" t="s">
        <v>4688</v>
      </c>
      <c r="H139" t="s">
        <v>4689</v>
      </c>
    </row>
    <row r="140" spans="1:8">
      <c r="A140" t="s">
        <v>278</v>
      </c>
      <c r="B140">
        <v>42.89</v>
      </c>
      <c r="C140">
        <v>5.28</v>
      </c>
      <c r="D140" t="s">
        <v>4689</v>
      </c>
      <c r="E140" t="s">
        <v>4687</v>
      </c>
      <c r="F140" t="s">
        <v>4687</v>
      </c>
      <c r="G140" t="s">
        <v>4688</v>
      </c>
      <c r="H140" t="s">
        <v>4689</v>
      </c>
    </row>
    <row r="141" spans="1:8">
      <c r="A141" t="s">
        <v>280</v>
      </c>
      <c r="B141">
        <v>36.3</v>
      </c>
      <c r="C141">
        <v>5.39</v>
      </c>
      <c r="D141" t="s">
        <v>4687</v>
      </c>
      <c r="E141" t="s">
        <v>4687</v>
      </c>
      <c r="F141" t="s">
        <v>4687</v>
      </c>
      <c r="G141" t="s">
        <v>4688</v>
      </c>
      <c r="H141" t="s">
        <v>4689</v>
      </c>
    </row>
    <row r="142" spans="1:8">
      <c r="A142" t="s">
        <v>282</v>
      </c>
      <c r="B142">
        <v>35.2</v>
      </c>
      <c r="C142">
        <v>8.01</v>
      </c>
      <c r="D142" t="s">
        <v>4689</v>
      </c>
      <c r="E142" t="s">
        <v>4687</v>
      </c>
      <c r="F142" t="s">
        <v>4687</v>
      </c>
      <c r="G142">
        <v>1</v>
      </c>
      <c r="H142" t="s">
        <v>4689</v>
      </c>
    </row>
    <row r="143" spans="1:8">
      <c r="A143" t="s">
        <v>284</v>
      </c>
      <c r="B143">
        <v>53.62</v>
      </c>
      <c r="C143">
        <v>5.21</v>
      </c>
      <c r="D143" t="s">
        <v>4687</v>
      </c>
      <c r="E143" t="s">
        <v>4687</v>
      </c>
      <c r="F143" t="s">
        <v>4687</v>
      </c>
      <c r="G143" t="s">
        <v>4688</v>
      </c>
      <c r="H143" t="s">
        <v>4689</v>
      </c>
    </row>
    <row r="144" spans="1:8">
      <c r="A144" t="s">
        <v>286</v>
      </c>
      <c r="B144">
        <v>36.67</v>
      </c>
      <c r="C144">
        <v>6.27</v>
      </c>
      <c r="D144" t="s">
        <v>4687</v>
      </c>
      <c r="E144" t="s">
        <v>4687</v>
      </c>
      <c r="F144" t="s">
        <v>4687</v>
      </c>
      <c r="G144" t="s">
        <v>4688</v>
      </c>
      <c r="H144" t="s">
        <v>4689</v>
      </c>
    </row>
    <row r="145" spans="1:8">
      <c r="A145" t="s">
        <v>288</v>
      </c>
      <c r="B145">
        <v>33.4</v>
      </c>
      <c r="C145">
        <v>10.73</v>
      </c>
      <c r="D145" t="s">
        <v>4689</v>
      </c>
      <c r="E145" t="s">
        <v>4687</v>
      </c>
      <c r="F145" t="s">
        <v>4687</v>
      </c>
      <c r="G145">
        <v>1</v>
      </c>
      <c r="H145" t="s">
        <v>4689</v>
      </c>
    </row>
    <row r="146" spans="1:8">
      <c r="A146" t="s">
        <v>290</v>
      </c>
      <c r="B146">
        <v>42.71</v>
      </c>
      <c r="C146">
        <v>10.52</v>
      </c>
      <c r="D146" t="s">
        <v>4687</v>
      </c>
      <c r="E146" t="s">
        <v>4687</v>
      </c>
      <c r="F146" t="s">
        <v>4687</v>
      </c>
      <c r="G146" t="s">
        <v>4688</v>
      </c>
      <c r="H146" t="s">
        <v>4689</v>
      </c>
    </row>
    <row r="147" spans="1:8">
      <c r="A147" t="s">
        <v>292</v>
      </c>
      <c r="B147">
        <v>41.52</v>
      </c>
      <c r="C147">
        <v>11.82</v>
      </c>
      <c r="D147" t="s">
        <v>4689</v>
      </c>
      <c r="E147" t="s">
        <v>4687</v>
      </c>
      <c r="F147" t="s">
        <v>4687</v>
      </c>
      <c r="G147">
        <v>2</v>
      </c>
      <c r="H147" t="s">
        <v>4689</v>
      </c>
    </row>
    <row r="148" spans="1:8">
      <c r="A148" t="s">
        <v>294</v>
      </c>
      <c r="B148">
        <v>39.4</v>
      </c>
      <c r="C148">
        <v>6.76</v>
      </c>
      <c r="D148" t="s">
        <v>4687</v>
      </c>
      <c r="E148" t="s">
        <v>4687</v>
      </c>
      <c r="F148" t="s">
        <v>4687</v>
      </c>
      <c r="G148" t="s">
        <v>4688</v>
      </c>
      <c r="H148" t="s">
        <v>4689</v>
      </c>
    </row>
    <row r="149" spans="1:8">
      <c r="A149" t="s">
        <v>296</v>
      </c>
      <c r="B149">
        <v>46.45</v>
      </c>
      <c r="C149">
        <v>5.62</v>
      </c>
      <c r="D149" t="s">
        <v>4687</v>
      </c>
      <c r="E149" t="s">
        <v>4687</v>
      </c>
      <c r="F149" t="s">
        <v>4687</v>
      </c>
      <c r="G149" t="s">
        <v>4688</v>
      </c>
      <c r="H149" t="s">
        <v>4689</v>
      </c>
    </row>
    <row r="150" spans="1:8">
      <c r="A150" t="s">
        <v>298</v>
      </c>
      <c r="B150">
        <v>35.75</v>
      </c>
      <c r="C150">
        <v>4.19</v>
      </c>
      <c r="D150" t="s">
        <v>4687</v>
      </c>
      <c r="E150" t="s">
        <v>4687</v>
      </c>
      <c r="F150" t="s">
        <v>4687</v>
      </c>
      <c r="G150" t="s">
        <v>4688</v>
      </c>
      <c r="H150" t="s">
        <v>4689</v>
      </c>
    </row>
    <row r="151" spans="1:8">
      <c r="A151" t="s">
        <v>300</v>
      </c>
      <c r="B151">
        <v>26.07</v>
      </c>
      <c r="C151">
        <v>5.32</v>
      </c>
      <c r="D151" t="s">
        <v>4687</v>
      </c>
      <c r="E151" t="s">
        <v>4687</v>
      </c>
      <c r="F151" t="s">
        <v>4687</v>
      </c>
      <c r="G151" t="s">
        <v>4688</v>
      </c>
      <c r="H151" t="s">
        <v>4689</v>
      </c>
    </row>
    <row r="152" spans="1:8">
      <c r="A152" t="s">
        <v>302</v>
      </c>
      <c r="B152">
        <v>36.54</v>
      </c>
      <c r="C152">
        <v>4.46</v>
      </c>
      <c r="D152" t="s">
        <v>4689</v>
      </c>
      <c r="E152" t="s">
        <v>4687</v>
      </c>
      <c r="F152" t="s">
        <v>4687</v>
      </c>
      <c r="G152">
        <v>1</v>
      </c>
      <c r="H152" t="s">
        <v>4689</v>
      </c>
    </row>
    <row r="153" spans="1:8">
      <c r="A153" t="s">
        <v>304</v>
      </c>
      <c r="B153">
        <v>51.64</v>
      </c>
      <c r="C153">
        <v>5.65</v>
      </c>
      <c r="D153" t="s">
        <v>4687</v>
      </c>
      <c r="E153" t="s">
        <v>4687</v>
      </c>
      <c r="F153" t="s">
        <v>4687</v>
      </c>
      <c r="G153" t="s">
        <v>4688</v>
      </c>
      <c r="H153" t="s">
        <v>4689</v>
      </c>
    </row>
    <row r="154" spans="1:8">
      <c r="A154" t="s">
        <v>306</v>
      </c>
      <c r="B154">
        <v>42.83</v>
      </c>
      <c r="C154">
        <v>6.04</v>
      </c>
      <c r="D154" t="s">
        <v>4687</v>
      </c>
      <c r="E154" t="s">
        <v>4687</v>
      </c>
      <c r="F154" t="s">
        <v>4687</v>
      </c>
      <c r="G154">
        <v>2</v>
      </c>
      <c r="H154" t="s">
        <v>4689</v>
      </c>
    </row>
    <row r="155" spans="1:8">
      <c r="A155" t="s">
        <v>308</v>
      </c>
      <c r="B155">
        <v>40.15</v>
      </c>
      <c r="C155">
        <v>5.76</v>
      </c>
      <c r="D155" t="s">
        <v>4687</v>
      </c>
      <c r="E155" t="s">
        <v>4687</v>
      </c>
      <c r="F155" t="s">
        <v>4687</v>
      </c>
      <c r="G155">
        <v>1</v>
      </c>
      <c r="H155" t="s">
        <v>4689</v>
      </c>
    </row>
    <row r="156" spans="1:8">
      <c r="A156" t="s">
        <v>310</v>
      </c>
      <c r="B156">
        <v>27.8</v>
      </c>
      <c r="C156">
        <v>4.36</v>
      </c>
      <c r="D156" t="s">
        <v>4687</v>
      </c>
      <c r="E156" t="s">
        <v>4687</v>
      </c>
      <c r="F156" t="s">
        <v>4690</v>
      </c>
      <c r="G156">
        <v>1</v>
      </c>
      <c r="H156" t="s">
        <v>4689</v>
      </c>
    </row>
    <row r="157" spans="1:8">
      <c r="A157" t="s">
        <v>312</v>
      </c>
      <c r="B157">
        <v>45.81</v>
      </c>
      <c r="C157">
        <v>4.76</v>
      </c>
      <c r="D157" t="s">
        <v>4689</v>
      </c>
      <c r="E157" t="s">
        <v>4687</v>
      </c>
      <c r="F157" t="s">
        <v>4690</v>
      </c>
      <c r="G157">
        <v>1</v>
      </c>
      <c r="H157" t="s">
        <v>4689</v>
      </c>
    </row>
    <row r="158" spans="1:8">
      <c r="A158" t="s">
        <v>314</v>
      </c>
      <c r="B158">
        <v>34.43</v>
      </c>
      <c r="C158">
        <v>10.82</v>
      </c>
      <c r="D158" t="s">
        <v>4689</v>
      </c>
      <c r="E158" t="s">
        <v>4687</v>
      </c>
      <c r="F158" t="s">
        <v>4687</v>
      </c>
      <c r="G158">
        <v>1</v>
      </c>
      <c r="H158" t="s">
        <v>4689</v>
      </c>
    </row>
    <row r="159" spans="1:8">
      <c r="A159" t="s">
        <v>316</v>
      </c>
      <c r="B159">
        <v>41.33</v>
      </c>
      <c r="C159">
        <v>4.01</v>
      </c>
      <c r="D159" t="s">
        <v>4689</v>
      </c>
      <c r="E159" t="s">
        <v>4687</v>
      </c>
      <c r="F159" t="s">
        <v>4687</v>
      </c>
      <c r="G159" t="s">
        <v>4688</v>
      </c>
      <c r="H159" t="s">
        <v>4689</v>
      </c>
    </row>
    <row r="160" spans="1:8">
      <c r="A160" t="s">
        <v>318</v>
      </c>
      <c r="B160">
        <v>31.92</v>
      </c>
      <c r="C160">
        <v>5.12</v>
      </c>
      <c r="D160" t="s">
        <v>4689</v>
      </c>
      <c r="E160" t="s">
        <v>4687</v>
      </c>
      <c r="F160" t="s">
        <v>4687</v>
      </c>
      <c r="G160">
        <v>1</v>
      </c>
      <c r="H160" t="s">
        <v>4689</v>
      </c>
    </row>
    <row r="161" spans="1:8">
      <c r="A161" t="s">
        <v>320</v>
      </c>
      <c r="B161">
        <v>39.8</v>
      </c>
      <c r="C161">
        <v>10.54</v>
      </c>
      <c r="D161" t="s">
        <v>4689</v>
      </c>
      <c r="E161" t="s">
        <v>4687</v>
      </c>
      <c r="F161" t="s">
        <v>4687</v>
      </c>
      <c r="G161">
        <v>2</v>
      </c>
      <c r="H161" t="s">
        <v>4689</v>
      </c>
    </row>
    <row r="162" spans="1:8">
      <c r="A162" t="s">
        <v>322</v>
      </c>
      <c r="B162">
        <v>42.82</v>
      </c>
      <c r="C162">
        <v>4.21</v>
      </c>
      <c r="D162" t="s">
        <v>4687</v>
      </c>
      <c r="E162" t="s">
        <v>4687</v>
      </c>
      <c r="F162" t="s">
        <v>4687</v>
      </c>
      <c r="G162" t="s">
        <v>4688</v>
      </c>
      <c r="H162" t="s">
        <v>4689</v>
      </c>
    </row>
    <row r="163" spans="1:8">
      <c r="A163" t="s">
        <v>324</v>
      </c>
      <c r="B163">
        <v>33.63</v>
      </c>
      <c r="C163">
        <v>5.42</v>
      </c>
      <c r="D163" t="s">
        <v>4687</v>
      </c>
      <c r="E163" t="s">
        <v>4687</v>
      </c>
      <c r="F163" t="s">
        <v>4687</v>
      </c>
      <c r="G163" t="s">
        <v>4688</v>
      </c>
      <c r="H163" t="s">
        <v>4689</v>
      </c>
    </row>
    <row r="164" spans="1:8">
      <c r="A164" t="s">
        <v>326</v>
      </c>
      <c r="B164">
        <v>37.07</v>
      </c>
      <c r="C164">
        <v>4.28</v>
      </c>
      <c r="D164" t="s">
        <v>4687</v>
      </c>
      <c r="E164" t="s">
        <v>4689</v>
      </c>
      <c r="F164" t="s">
        <v>4687</v>
      </c>
      <c r="G164">
        <v>1</v>
      </c>
      <c r="H164" t="s">
        <v>4689</v>
      </c>
    </row>
    <row r="165" spans="1:8">
      <c r="A165" t="s">
        <v>328</v>
      </c>
      <c r="B165">
        <v>35.625</v>
      </c>
      <c r="C165">
        <v>8.9</v>
      </c>
      <c r="D165" t="s">
        <v>4687</v>
      </c>
      <c r="E165" t="s">
        <v>4687</v>
      </c>
      <c r="F165" t="s">
        <v>4687</v>
      </c>
      <c r="G165" t="s">
        <v>4688</v>
      </c>
      <c r="H165" t="s">
        <v>4689</v>
      </c>
    </row>
    <row r="166" spans="1:8">
      <c r="A166" t="s">
        <v>330</v>
      </c>
      <c r="B166">
        <v>42.69</v>
      </c>
      <c r="C166">
        <v>4.89</v>
      </c>
      <c r="D166" t="s">
        <v>4687</v>
      </c>
      <c r="E166" t="s">
        <v>4687</v>
      </c>
      <c r="F166" t="s">
        <v>4690</v>
      </c>
      <c r="G166">
        <v>1</v>
      </c>
      <c r="H166" t="s">
        <v>4689</v>
      </c>
    </row>
    <row r="167" spans="1:8">
      <c r="A167" t="s">
        <v>332</v>
      </c>
      <c r="B167">
        <v>37.87</v>
      </c>
      <c r="C167">
        <v>4.29</v>
      </c>
      <c r="D167" t="s">
        <v>4689</v>
      </c>
      <c r="E167" t="s">
        <v>4687</v>
      </c>
      <c r="F167" t="s">
        <v>4690</v>
      </c>
      <c r="G167">
        <v>1</v>
      </c>
      <c r="H167" t="s">
        <v>4689</v>
      </c>
    </row>
    <row r="168" spans="1:8">
      <c r="A168" t="s">
        <v>334</v>
      </c>
      <c r="B168">
        <v>40.61</v>
      </c>
      <c r="C168">
        <v>8</v>
      </c>
      <c r="D168" t="s">
        <v>4689</v>
      </c>
      <c r="E168" t="s">
        <v>4687</v>
      </c>
      <c r="F168" t="s">
        <v>4687</v>
      </c>
      <c r="G168">
        <v>1</v>
      </c>
      <c r="H168" t="s">
        <v>4689</v>
      </c>
    </row>
    <row r="169" spans="1:8">
      <c r="A169" t="s">
        <v>336</v>
      </c>
      <c r="B169">
        <v>30.78</v>
      </c>
      <c r="C169">
        <v>4.67</v>
      </c>
      <c r="D169" t="s">
        <v>4689</v>
      </c>
      <c r="E169" t="s">
        <v>4687</v>
      </c>
      <c r="F169" t="s">
        <v>4687</v>
      </c>
      <c r="G169" t="s">
        <v>4688</v>
      </c>
      <c r="H169" t="s">
        <v>4689</v>
      </c>
    </row>
    <row r="170" spans="1:8">
      <c r="A170" t="s">
        <v>338</v>
      </c>
      <c r="B170">
        <v>49.49</v>
      </c>
      <c r="C170">
        <v>4.5</v>
      </c>
      <c r="D170" t="s">
        <v>4687</v>
      </c>
      <c r="E170" t="s">
        <v>4687</v>
      </c>
      <c r="F170" t="s">
        <v>4687</v>
      </c>
      <c r="G170" t="s">
        <v>4688</v>
      </c>
      <c r="H170" t="s">
        <v>4689</v>
      </c>
    </row>
    <row r="171" spans="1:8">
      <c r="A171" t="s">
        <v>340</v>
      </c>
      <c r="B171">
        <v>37.62</v>
      </c>
      <c r="C171">
        <v>6.32</v>
      </c>
      <c r="D171" t="s">
        <v>4689</v>
      </c>
      <c r="E171" t="s">
        <v>4689</v>
      </c>
      <c r="F171" t="s">
        <v>4687</v>
      </c>
      <c r="G171">
        <v>2</v>
      </c>
      <c r="H171" t="s">
        <v>4689</v>
      </c>
    </row>
    <row r="172" spans="1:8">
      <c r="A172" t="s">
        <v>342</v>
      </c>
      <c r="B172">
        <v>36.08</v>
      </c>
      <c r="C172">
        <v>6.1</v>
      </c>
      <c r="D172" t="s">
        <v>4689</v>
      </c>
      <c r="E172" t="s">
        <v>4687</v>
      </c>
      <c r="F172" t="s">
        <v>4687</v>
      </c>
      <c r="G172">
        <v>1</v>
      </c>
      <c r="H172" t="s">
        <v>4689</v>
      </c>
    </row>
    <row r="173" spans="1:8">
      <c r="A173" t="s">
        <v>344</v>
      </c>
      <c r="B173">
        <v>33.5</v>
      </c>
      <c r="C173">
        <v>5.4</v>
      </c>
      <c r="D173" t="s">
        <v>4687</v>
      </c>
      <c r="E173" t="s">
        <v>4687</v>
      </c>
      <c r="F173" t="s">
        <v>4687</v>
      </c>
      <c r="G173" t="s">
        <v>4688</v>
      </c>
      <c r="H173" t="s">
        <v>4689</v>
      </c>
    </row>
    <row r="174" spans="1:8">
      <c r="A174" t="s">
        <v>346</v>
      </c>
      <c r="B174">
        <v>47.46</v>
      </c>
      <c r="C174">
        <v>6.24</v>
      </c>
      <c r="D174" t="s">
        <v>4689</v>
      </c>
      <c r="E174" t="s">
        <v>4687</v>
      </c>
      <c r="F174" t="s">
        <v>4687</v>
      </c>
      <c r="G174">
        <v>1</v>
      </c>
      <c r="H174" t="s">
        <v>4689</v>
      </c>
    </row>
    <row r="175" spans="1:8">
      <c r="A175" t="s">
        <v>348</v>
      </c>
      <c r="B175">
        <v>49.24</v>
      </c>
      <c r="C175">
        <v>4.45</v>
      </c>
      <c r="D175" t="s">
        <v>4687</v>
      </c>
      <c r="E175" t="s">
        <v>4687</v>
      </c>
      <c r="F175" t="s">
        <v>4687</v>
      </c>
      <c r="G175" t="s">
        <v>4688</v>
      </c>
      <c r="H175" t="s">
        <v>4689</v>
      </c>
    </row>
    <row r="176" spans="1:8">
      <c r="A176" t="s">
        <v>350</v>
      </c>
      <c r="B176">
        <v>54.4</v>
      </c>
      <c r="C176">
        <v>5.22</v>
      </c>
      <c r="D176" t="s">
        <v>4687</v>
      </c>
      <c r="E176" t="s">
        <v>4687</v>
      </c>
      <c r="F176" t="s">
        <v>4687</v>
      </c>
      <c r="G176">
        <v>1</v>
      </c>
      <c r="H176" t="s">
        <v>4689</v>
      </c>
    </row>
    <row r="177" spans="1:8">
      <c r="A177" t="s">
        <v>352</v>
      </c>
      <c r="B177">
        <v>35.53</v>
      </c>
      <c r="C177">
        <v>4.61</v>
      </c>
      <c r="D177" t="s">
        <v>4687</v>
      </c>
      <c r="E177" t="s">
        <v>4687</v>
      </c>
      <c r="F177" t="s">
        <v>4687</v>
      </c>
      <c r="G177">
        <v>1</v>
      </c>
      <c r="H177" t="s">
        <v>4689</v>
      </c>
    </row>
    <row r="178" spans="1:8">
      <c r="A178" t="s">
        <v>354</v>
      </c>
      <c r="B178">
        <v>39.73</v>
      </c>
      <c r="C178">
        <v>6.24</v>
      </c>
      <c r="D178" t="s">
        <v>4687</v>
      </c>
      <c r="E178" t="s">
        <v>4687</v>
      </c>
      <c r="F178" t="s">
        <v>4687</v>
      </c>
      <c r="G178" t="s">
        <v>4688</v>
      </c>
      <c r="H178" t="s">
        <v>4689</v>
      </c>
    </row>
    <row r="179" spans="1:8">
      <c r="A179" t="s">
        <v>356</v>
      </c>
      <c r="B179">
        <v>35.68</v>
      </c>
      <c r="C179">
        <v>10.04</v>
      </c>
      <c r="D179" t="s">
        <v>4687</v>
      </c>
      <c r="E179" t="s">
        <v>4687</v>
      </c>
      <c r="F179" t="s">
        <v>4687</v>
      </c>
      <c r="G179" t="s">
        <v>4688</v>
      </c>
      <c r="H179" t="s">
        <v>4689</v>
      </c>
    </row>
    <row r="180" spans="1:8">
      <c r="A180" t="s">
        <v>358</v>
      </c>
      <c r="B180">
        <v>48.86</v>
      </c>
      <c r="C180">
        <v>6.09</v>
      </c>
      <c r="D180" t="s">
        <v>4687</v>
      </c>
      <c r="E180" t="s">
        <v>4687</v>
      </c>
      <c r="F180" t="s">
        <v>4687</v>
      </c>
      <c r="G180" t="s">
        <v>4688</v>
      </c>
      <c r="H180" t="s">
        <v>4689</v>
      </c>
    </row>
    <row r="181" spans="1:8">
      <c r="A181" t="s">
        <v>360</v>
      </c>
      <c r="B181">
        <v>34.8</v>
      </c>
      <c r="C181">
        <v>11.4</v>
      </c>
      <c r="D181" t="s">
        <v>4689</v>
      </c>
      <c r="E181" t="s">
        <v>4687</v>
      </c>
      <c r="F181" t="s">
        <v>4690</v>
      </c>
      <c r="G181">
        <v>1</v>
      </c>
      <c r="H181" t="s">
        <v>4687</v>
      </c>
    </row>
    <row r="182" spans="1:8">
      <c r="A182" t="s">
        <v>362</v>
      </c>
      <c r="B182">
        <v>32.49</v>
      </c>
      <c r="C182">
        <v>4.29</v>
      </c>
      <c r="D182" t="s">
        <v>4687</v>
      </c>
      <c r="E182" t="s">
        <v>4687</v>
      </c>
      <c r="F182" t="s">
        <v>4690</v>
      </c>
      <c r="G182">
        <v>1</v>
      </c>
      <c r="H182" t="s">
        <v>4689</v>
      </c>
    </row>
    <row r="183" spans="1:8">
      <c r="A183" t="s">
        <v>364</v>
      </c>
      <c r="B183">
        <v>39</v>
      </c>
      <c r="C183">
        <v>5.7</v>
      </c>
      <c r="D183" t="s">
        <v>4687</v>
      </c>
      <c r="E183" t="s">
        <v>4687</v>
      </c>
      <c r="F183" t="s">
        <v>4687</v>
      </c>
      <c r="G183">
        <v>2</v>
      </c>
      <c r="H183" t="s">
        <v>4689</v>
      </c>
    </row>
    <row r="184" spans="1:8">
      <c r="A184" t="s">
        <v>366</v>
      </c>
      <c r="B184">
        <v>35.3</v>
      </c>
      <c r="C184">
        <v>6.09</v>
      </c>
      <c r="D184" t="s">
        <v>4687</v>
      </c>
      <c r="E184" t="s">
        <v>4687</v>
      </c>
      <c r="F184" t="s">
        <v>4687</v>
      </c>
      <c r="G184">
        <v>1</v>
      </c>
      <c r="H184" t="s">
        <v>4689</v>
      </c>
    </row>
    <row r="185" spans="1:8">
      <c r="A185" t="s">
        <v>368</v>
      </c>
      <c r="B185">
        <v>33.42</v>
      </c>
      <c r="C185">
        <v>10.67</v>
      </c>
      <c r="D185" t="s">
        <v>4687</v>
      </c>
      <c r="E185" t="s">
        <v>4687</v>
      </c>
      <c r="F185" t="s">
        <v>4687</v>
      </c>
      <c r="G185" t="s">
        <v>4688</v>
      </c>
      <c r="H185" t="s">
        <v>4689</v>
      </c>
    </row>
    <row r="186" spans="1:8">
      <c r="A186" t="s">
        <v>370</v>
      </c>
      <c r="B186">
        <v>37.18</v>
      </c>
      <c r="C186">
        <v>6.75</v>
      </c>
      <c r="D186" t="s">
        <v>4689</v>
      </c>
      <c r="E186" t="s">
        <v>4687</v>
      </c>
      <c r="F186" t="s">
        <v>4687</v>
      </c>
      <c r="G186">
        <v>2</v>
      </c>
      <c r="H186" t="s">
        <v>4689</v>
      </c>
    </row>
    <row r="187" spans="1:8">
      <c r="A187" t="s">
        <v>372</v>
      </c>
      <c r="B187">
        <v>33.33</v>
      </c>
      <c r="C187">
        <v>9.26</v>
      </c>
      <c r="D187" t="s">
        <v>4689</v>
      </c>
      <c r="E187" t="s">
        <v>4687</v>
      </c>
      <c r="F187" t="s">
        <v>4687</v>
      </c>
      <c r="G187">
        <v>2</v>
      </c>
      <c r="H187" t="s">
        <v>4687</v>
      </c>
    </row>
    <row r="188" spans="1:8">
      <c r="A188" t="s">
        <v>374</v>
      </c>
      <c r="B188">
        <v>53.21</v>
      </c>
      <c r="C188">
        <v>4.27</v>
      </c>
      <c r="D188" t="s">
        <v>4687</v>
      </c>
      <c r="E188" t="s">
        <v>4687</v>
      </c>
      <c r="F188" t="s">
        <v>4687</v>
      </c>
      <c r="G188">
        <v>1</v>
      </c>
      <c r="H188" t="s">
        <v>4689</v>
      </c>
    </row>
    <row r="189" spans="1:8">
      <c r="A189" t="s">
        <v>376</v>
      </c>
      <c r="B189">
        <v>38.73</v>
      </c>
      <c r="C189">
        <v>11.51</v>
      </c>
      <c r="D189" t="s">
        <v>4687</v>
      </c>
      <c r="E189" t="s">
        <v>4687</v>
      </c>
      <c r="F189" t="s">
        <v>4687</v>
      </c>
      <c r="G189">
        <v>2</v>
      </c>
      <c r="H189" t="s">
        <v>4689</v>
      </c>
    </row>
    <row r="190" spans="1:8">
      <c r="A190" t="s">
        <v>378</v>
      </c>
      <c r="B190">
        <v>29.73</v>
      </c>
      <c r="C190">
        <v>7.22</v>
      </c>
      <c r="D190" t="s">
        <v>4687</v>
      </c>
      <c r="E190" t="s">
        <v>4687</v>
      </c>
      <c r="F190" t="s">
        <v>4687</v>
      </c>
      <c r="G190" t="s">
        <v>4688</v>
      </c>
      <c r="H190" t="s">
        <v>4689</v>
      </c>
    </row>
    <row r="191" spans="1:8">
      <c r="A191" t="s">
        <v>380</v>
      </c>
      <c r="B191">
        <v>34.7</v>
      </c>
      <c r="C191">
        <v>4.37</v>
      </c>
      <c r="D191" t="s">
        <v>4687</v>
      </c>
      <c r="E191" t="s">
        <v>4687</v>
      </c>
      <c r="F191" t="s">
        <v>4690</v>
      </c>
      <c r="G191">
        <v>1</v>
      </c>
      <c r="H191" t="s">
        <v>4689</v>
      </c>
    </row>
    <row r="192" spans="1:8">
      <c r="A192" t="s">
        <v>382</v>
      </c>
      <c r="B192">
        <v>38.28</v>
      </c>
      <c r="C192">
        <v>11.56</v>
      </c>
      <c r="D192" t="s">
        <v>4689</v>
      </c>
      <c r="E192" t="s">
        <v>4687</v>
      </c>
      <c r="F192" t="s">
        <v>4687</v>
      </c>
      <c r="G192">
        <v>1</v>
      </c>
      <c r="H192" t="s">
        <v>4689</v>
      </c>
    </row>
    <row r="193" spans="1:8">
      <c r="A193" t="s">
        <v>384</v>
      </c>
      <c r="B193">
        <v>33.57</v>
      </c>
      <c r="C193">
        <v>8.82</v>
      </c>
      <c r="D193" t="s">
        <v>4689</v>
      </c>
      <c r="E193" t="s">
        <v>4687</v>
      </c>
      <c r="F193" t="s">
        <v>4687</v>
      </c>
      <c r="G193" t="s">
        <v>4688</v>
      </c>
      <c r="H193" t="s">
        <v>4689</v>
      </c>
    </row>
    <row r="194" spans="1:8">
      <c r="A194" t="s">
        <v>386</v>
      </c>
      <c r="B194">
        <v>52.06</v>
      </c>
      <c r="C194">
        <v>4.69</v>
      </c>
      <c r="D194" t="s">
        <v>4687</v>
      </c>
      <c r="E194" t="s">
        <v>4687</v>
      </c>
      <c r="F194" t="s">
        <v>4687</v>
      </c>
      <c r="G194">
        <v>1</v>
      </c>
      <c r="H194" t="s">
        <v>4689</v>
      </c>
    </row>
    <row r="195" spans="1:8">
      <c r="A195" t="s">
        <v>388</v>
      </c>
      <c r="B195">
        <v>38.17</v>
      </c>
      <c r="C195">
        <v>4.53</v>
      </c>
      <c r="D195" t="s">
        <v>4687</v>
      </c>
      <c r="E195" t="s">
        <v>4689</v>
      </c>
      <c r="F195" t="s">
        <v>4687</v>
      </c>
      <c r="G195">
        <v>1</v>
      </c>
      <c r="H195" t="s">
        <v>4689</v>
      </c>
    </row>
    <row r="196" spans="1:8">
      <c r="A196" t="s">
        <v>390</v>
      </c>
      <c r="B196">
        <v>36.955</v>
      </c>
      <c r="C196">
        <v>5.84</v>
      </c>
      <c r="D196" t="s">
        <v>4687</v>
      </c>
      <c r="E196" t="s">
        <v>4687</v>
      </c>
      <c r="F196" t="s">
        <v>4690</v>
      </c>
      <c r="G196">
        <v>1</v>
      </c>
      <c r="H196" t="s">
        <v>4689</v>
      </c>
    </row>
    <row r="197" spans="1:8">
      <c r="A197" t="s">
        <v>392</v>
      </c>
      <c r="B197">
        <v>34.4</v>
      </c>
      <c r="C197">
        <v>4.9</v>
      </c>
      <c r="D197" t="s">
        <v>4687</v>
      </c>
      <c r="E197" t="s">
        <v>4687</v>
      </c>
      <c r="F197" t="s">
        <v>4690</v>
      </c>
      <c r="G197">
        <v>1</v>
      </c>
      <c r="H197" t="s">
        <v>4689</v>
      </c>
    </row>
    <row r="198" spans="1:8">
      <c r="A198" t="s">
        <v>394</v>
      </c>
      <c r="B198">
        <v>31.73</v>
      </c>
      <c r="C198">
        <v>4.3</v>
      </c>
      <c r="D198" t="s">
        <v>4687</v>
      </c>
      <c r="E198" t="s">
        <v>4687</v>
      </c>
      <c r="F198" t="s">
        <v>4687</v>
      </c>
      <c r="G198" t="s">
        <v>4688</v>
      </c>
      <c r="H198" t="s">
        <v>4689</v>
      </c>
    </row>
    <row r="199" spans="1:8">
      <c r="A199" t="s">
        <v>396</v>
      </c>
      <c r="B199">
        <v>36.64</v>
      </c>
      <c r="C199">
        <v>11.34</v>
      </c>
      <c r="D199" t="s">
        <v>4687</v>
      </c>
      <c r="E199" t="s">
        <v>4687</v>
      </c>
      <c r="F199" t="s">
        <v>4687</v>
      </c>
      <c r="G199" t="s">
        <v>4688</v>
      </c>
      <c r="H199" t="s">
        <v>4689</v>
      </c>
    </row>
    <row r="200" spans="1:8">
      <c r="A200" t="s">
        <v>398</v>
      </c>
      <c r="B200">
        <v>36.85</v>
      </c>
      <c r="C200">
        <v>5.88</v>
      </c>
      <c r="D200" t="s">
        <v>4687</v>
      </c>
      <c r="E200" t="s">
        <v>4689</v>
      </c>
      <c r="F200" t="s">
        <v>4687</v>
      </c>
      <c r="G200">
        <v>1</v>
      </c>
      <c r="H200" t="s">
        <v>4689</v>
      </c>
    </row>
    <row r="201" spans="1:8">
      <c r="A201" t="s">
        <v>400</v>
      </c>
      <c r="B201">
        <v>33.33</v>
      </c>
      <c r="C201">
        <v>5.01</v>
      </c>
      <c r="D201" t="s">
        <v>4689</v>
      </c>
      <c r="E201" t="s">
        <v>4687</v>
      </c>
      <c r="F201" t="s">
        <v>4690</v>
      </c>
      <c r="G201">
        <v>1</v>
      </c>
      <c r="H201" t="s">
        <v>4689</v>
      </c>
    </row>
    <row r="202" spans="1:8">
      <c r="A202" t="s">
        <v>402</v>
      </c>
      <c r="B202">
        <v>39.14</v>
      </c>
      <c r="C202">
        <v>4.4</v>
      </c>
      <c r="D202" t="s">
        <v>4687</v>
      </c>
      <c r="E202" t="s">
        <v>4687</v>
      </c>
      <c r="F202" t="s">
        <v>4690</v>
      </c>
      <c r="G202">
        <v>1</v>
      </c>
      <c r="H202" t="s">
        <v>4689</v>
      </c>
    </row>
    <row r="203" spans="1:8">
      <c r="A203" t="s">
        <v>404</v>
      </c>
      <c r="B203">
        <v>32.9</v>
      </c>
      <c r="C203">
        <v>6.26</v>
      </c>
      <c r="D203" t="s">
        <v>4689</v>
      </c>
      <c r="E203" t="s">
        <v>4687</v>
      </c>
      <c r="F203" t="s">
        <v>4687</v>
      </c>
      <c r="G203" t="s">
        <v>4688</v>
      </c>
      <c r="H203" t="s">
        <v>4689</v>
      </c>
    </row>
    <row r="204" spans="1:8">
      <c r="A204" t="s">
        <v>406</v>
      </c>
      <c r="B204">
        <v>29.78</v>
      </c>
      <c r="C204">
        <v>10.27</v>
      </c>
      <c r="D204" t="s">
        <v>4689</v>
      </c>
      <c r="E204" t="s">
        <v>4687</v>
      </c>
      <c r="F204" t="s">
        <v>4690</v>
      </c>
      <c r="G204">
        <v>1</v>
      </c>
      <c r="H204" t="s">
        <v>4689</v>
      </c>
    </row>
    <row r="205" spans="1:8">
      <c r="A205" t="s">
        <v>408</v>
      </c>
      <c r="B205">
        <v>32.78</v>
      </c>
      <c r="C205">
        <v>5.27</v>
      </c>
      <c r="D205" t="s">
        <v>4687</v>
      </c>
      <c r="E205" t="s">
        <v>4687</v>
      </c>
      <c r="F205" t="s">
        <v>4687</v>
      </c>
      <c r="G205" t="s">
        <v>4688</v>
      </c>
      <c r="H205" t="s">
        <v>4689</v>
      </c>
    </row>
    <row r="206" spans="1:8">
      <c r="A206" t="s">
        <v>410</v>
      </c>
      <c r="B206">
        <v>41.65</v>
      </c>
      <c r="C206">
        <v>10.73</v>
      </c>
      <c r="D206" t="s">
        <v>4689</v>
      </c>
      <c r="E206" t="s">
        <v>4687</v>
      </c>
      <c r="F206" t="s">
        <v>4687</v>
      </c>
      <c r="G206" t="s">
        <v>4688</v>
      </c>
      <c r="H206" t="s">
        <v>4689</v>
      </c>
    </row>
    <row r="207" spans="1:8">
      <c r="A207" t="s">
        <v>412</v>
      </c>
      <c r="B207">
        <v>50.79</v>
      </c>
      <c r="C207">
        <v>4.45</v>
      </c>
      <c r="D207" t="s">
        <v>4687</v>
      </c>
      <c r="E207" t="s">
        <v>4687</v>
      </c>
      <c r="F207" t="s">
        <v>4687</v>
      </c>
      <c r="G207">
        <v>1</v>
      </c>
      <c r="H207" t="s">
        <v>4689</v>
      </c>
    </row>
    <row r="208" spans="1:8">
      <c r="A208" t="s">
        <v>414</v>
      </c>
      <c r="B208">
        <v>35.43</v>
      </c>
      <c r="C208">
        <v>5.25</v>
      </c>
      <c r="D208" t="s">
        <v>4689</v>
      </c>
      <c r="E208" t="s">
        <v>4687</v>
      </c>
      <c r="F208" t="s">
        <v>4687</v>
      </c>
      <c r="G208" t="s">
        <v>4688</v>
      </c>
      <c r="H208" t="s">
        <v>4689</v>
      </c>
    </row>
    <row r="209" spans="1:8">
      <c r="A209" t="s">
        <v>416</v>
      </c>
      <c r="B209">
        <v>35.25</v>
      </c>
      <c r="C209">
        <v>9.51</v>
      </c>
      <c r="D209" t="s">
        <v>4687</v>
      </c>
      <c r="E209" t="s">
        <v>4687</v>
      </c>
      <c r="F209" t="s">
        <v>4687</v>
      </c>
      <c r="G209" t="s">
        <v>4688</v>
      </c>
      <c r="H209" t="s">
        <v>4689</v>
      </c>
    </row>
    <row r="210" spans="1:8">
      <c r="A210" t="s">
        <v>418</v>
      </c>
      <c r="B210">
        <v>36.85</v>
      </c>
      <c r="C210">
        <v>11.12</v>
      </c>
      <c r="D210" t="s">
        <v>4687</v>
      </c>
      <c r="E210" t="s">
        <v>4687</v>
      </c>
      <c r="F210" t="s">
        <v>4687</v>
      </c>
      <c r="G210" t="s">
        <v>4688</v>
      </c>
      <c r="H210" t="s">
        <v>4689</v>
      </c>
    </row>
    <row r="211" spans="1:8">
      <c r="A211" t="s">
        <v>420</v>
      </c>
      <c r="B211">
        <v>31.02</v>
      </c>
      <c r="C211">
        <v>4.56</v>
      </c>
      <c r="D211" t="s">
        <v>4687</v>
      </c>
      <c r="E211" t="s">
        <v>4689</v>
      </c>
      <c r="F211" t="s">
        <v>4687</v>
      </c>
      <c r="G211">
        <v>1</v>
      </c>
      <c r="H211" t="s">
        <v>4689</v>
      </c>
    </row>
    <row r="212" spans="1:8">
      <c r="A212" t="s">
        <v>422</v>
      </c>
      <c r="B212">
        <v>35.6</v>
      </c>
      <c r="C212">
        <v>4.02</v>
      </c>
      <c r="D212" t="s">
        <v>4689</v>
      </c>
      <c r="E212" t="s">
        <v>4689</v>
      </c>
      <c r="F212" t="s">
        <v>4687</v>
      </c>
      <c r="G212">
        <v>2</v>
      </c>
      <c r="H212" t="s">
        <v>4689</v>
      </c>
    </row>
    <row r="213" spans="1:8">
      <c r="A213" t="s">
        <v>424</v>
      </c>
      <c r="B213">
        <v>34.39</v>
      </c>
      <c r="C213">
        <v>8.72</v>
      </c>
      <c r="D213" t="s">
        <v>4687</v>
      </c>
      <c r="E213" t="s">
        <v>4687</v>
      </c>
      <c r="F213" t="s">
        <v>4687</v>
      </c>
      <c r="G213" t="s">
        <v>4688</v>
      </c>
      <c r="H213" t="s">
        <v>4689</v>
      </c>
    </row>
    <row r="214" spans="1:8">
      <c r="A214" t="s">
        <v>426</v>
      </c>
      <c r="B214">
        <v>29.06</v>
      </c>
      <c r="C214">
        <v>6.25</v>
      </c>
      <c r="D214" t="s">
        <v>4689</v>
      </c>
      <c r="E214" t="s">
        <v>4687</v>
      </c>
      <c r="F214" t="s">
        <v>4687</v>
      </c>
      <c r="G214">
        <v>1</v>
      </c>
      <c r="H214" t="s">
        <v>4689</v>
      </c>
    </row>
    <row r="215" spans="1:8">
      <c r="A215" t="s">
        <v>428</v>
      </c>
      <c r="B215">
        <v>35.8</v>
      </c>
      <c r="C215">
        <v>7.32</v>
      </c>
      <c r="D215" t="s">
        <v>4687</v>
      </c>
      <c r="E215" t="s">
        <v>4687</v>
      </c>
      <c r="F215" t="s">
        <v>4687</v>
      </c>
      <c r="G215">
        <v>2</v>
      </c>
      <c r="H215" t="s">
        <v>4689</v>
      </c>
    </row>
    <row r="216" spans="1:8">
      <c r="A216" t="s">
        <v>430</v>
      </c>
      <c r="B216">
        <v>49.8</v>
      </c>
      <c r="C216">
        <v>4.24</v>
      </c>
      <c r="D216" t="s">
        <v>4687</v>
      </c>
      <c r="E216" t="s">
        <v>4687</v>
      </c>
      <c r="F216" t="s">
        <v>4687</v>
      </c>
      <c r="G216">
        <v>1</v>
      </c>
      <c r="H216" t="s">
        <v>4689</v>
      </c>
    </row>
    <row r="217" spans="1:8">
      <c r="A217" t="s">
        <v>432</v>
      </c>
      <c r="B217">
        <v>35.71</v>
      </c>
      <c r="C217">
        <v>6.84</v>
      </c>
      <c r="D217" t="s">
        <v>4687</v>
      </c>
      <c r="E217" t="s">
        <v>4687</v>
      </c>
      <c r="F217" t="s">
        <v>4687</v>
      </c>
      <c r="G217">
        <v>2</v>
      </c>
      <c r="H217" t="s">
        <v>4689</v>
      </c>
    </row>
    <row r="218" spans="1:8">
      <c r="A218" t="s">
        <v>434</v>
      </c>
      <c r="B218">
        <v>30.8</v>
      </c>
      <c r="C218">
        <v>5.23</v>
      </c>
      <c r="D218" t="s">
        <v>4689</v>
      </c>
      <c r="E218" t="s">
        <v>4687</v>
      </c>
      <c r="F218" t="s">
        <v>4687</v>
      </c>
      <c r="G218">
        <v>1</v>
      </c>
      <c r="H218" t="s">
        <v>4689</v>
      </c>
    </row>
    <row r="219" spans="1:8">
      <c r="A219" t="s">
        <v>436</v>
      </c>
      <c r="B219">
        <v>33.69</v>
      </c>
      <c r="C219">
        <v>9.68</v>
      </c>
      <c r="D219" t="s">
        <v>4687</v>
      </c>
      <c r="E219" t="s">
        <v>4687</v>
      </c>
      <c r="F219" t="s">
        <v>4687</v>
      </c>
      <c r="G219" t="s">
        <v>4688</v>
      </c>
      <c r="H219" t="s">
        <v>4689</v>
      </c>
    </row>
    <row r="220" spans="1:8">
      <c r="A220" t="s">
        <v>438</v>
      </c>
      <c r="B220">
        <v>42.27</v>
      </c>
      <c r="C220">
        <v>6.05</v>
      </c>
      <c r="D220" t="s">
        <v>4689</v>
      </c>
      <c r="E220" t="s">
        <v>4687</v>
      </c>
      <c r="F220" t="s">
        <v>4687</v>
      </c>
      <c r="G220">
        <v>1</v>
      </c>
      <c r="H220" t="s">
        <v>4689</v>
      </c>
    </row>
    <row r="221" spans="1:8">
      <c r="A221" t="s">
        <v>440</v>
      </c>
      <c r="B221">
        <v>53.25</v>
      </c>
      <c r="C221">
        <v>6.11</v>
      </c>
      <c r="D221" t="s">
        <v>4689</v>
      </c>
      <c r="E221" t="s">
        <v>4687</v>
      </c>
      <c r="F221" t="s">
        <v>4690</v>
      </c>
      <c r="G221">
        <v>1</v>
      </c>
      <c r="H221" t="s">
        <v>4689</v>
      </c>
    </row>
    <row r="222" spans="1:8">
      <c r="A222" t="s">
        <v>442</v>
      </c>
      <c r="B222">
        <v>26.8</v>
      </c>
      <c r="C222">
        <v>10.93</v>
      </c>
      <c r="D222" t="s">
        <v>4689</v>
      </c>
      <c r="E222" t="s">
        <v>4687</v>
      </c>
      <c r="F222" t="s">
        <v>4687</v>
      </c>
      <c r="G222" t="s">
        <v>4688</v>
      </c>
      <c r="H222" t="s">
        <v>4687</v>
      </c>
    </row>
    <row r="223" spans="1:8">
      <c r="A223" t="s">
        <v>444</v>
      </c>
      <c r="B223">
        <v>28.5</v>
      </c>
      <c r="C223">
        <v>5.12</v>
      </c>
      <c r="D223" t="s">
        <v>4687</v>
      </c>
      <c r="E223" t="s">
        <v>4687</v>
      </c>
      <c r="F223" t="s">
        <v>4687</v>
      </c>
      <c r="G223">
        <v>1</v>
      </c>
      <c r="H223" t="s">
        <v>4689</v>
      </c>
    </row>
    <row r="224" spans="1:8">
      <c r="A224" t="s">
        <v>446</v>
      </c>
      <c r="B224">
        <v>22.895</v>
      </c>
      <c r="C224">
        <v>5.72</v>
      </c>
      <c r="D224" t="s">
        <v>4687</v>
      </c>
      <c r="E224" t="s">
        <v>4687</v>
      </c>
      <c r="F224" t="s">
        <v>4687</v>
      </c>
      <c r="G224" t="s">
        <v>4688</v>
      </c>
      <c r="H224" t="s">
        <v>4689</v>
      </c>
    </row>
    <row r="225" spans="1:8">
      <c r="A225" t="s">
        <v>448</v>
      </c>
      <c r="B225">
        <v>34.06</v>
      </c>
      <c r="C225">
        <v>11.83</v>
      </c>
      <c r="D225" t="s">
        <v>4689</v>
      </c>
      <c r="E225" t="s">
        <v>4687</v>
      </c>
      <c r="F225" t="s">
        <v>4687</v>
      </c>
      <c r="G225">
        <v>1</v>
      </c>
      <c r="H225" t="s">
        <v>4689</v>
      </c>
    </row>
    <row r="226" spans="1:8">
      <c r="A226" t="s">
        <v>450</v>
      </c>
      <c r="B226">
        <v>36.41</v>
      </c>
      <c r="C226">
        <v>4.55</v>
      </c>
      <c r="D226" t="s">
        <v>4687</v>
      </c>
      <c r="E226" t="s">
        <v>4687</v>
      </c>
      <c r="F226" t="s">
        <v>4687</v>
      </c>
      <c r="G226" t="s">
        <v>4688</v>
      </c>
      <c r="H226" t="s">
        <v>4689</v>
      </c>
    </row>
    <row r="227" spans="1:8">
      <c r="A227" t="s">
        <v>452</v>
      </c>
      <c r="B227">
        <v>52.3</v>
      </c>
      <c r="C227">
        <v>4.87</v>
      </c>
      <c r="D227" t="s">
        <v>4689</v>
      </c>
      <c r="E227" t="s">
        <v>4687</v>
      </c>
      <c r="F227" t="s">
        <v>4690</v>
      </c>
      <c r="G227">
        <v>1</v>
      </c>
      <c r="H227" t="s">
        <v>4689</v>
      </c>
    </row>
    <row r="228" spans="1:8">
      <c r="A228" t="s">
        <v>454</v>
      </c>
      <c r="B228">
        <v>52.66</v>
      </c>
      <c r="C228">
        <v>4.45</v>
      </c>
      <c r="D228" t="s">
        <v>4687</v>
      </c>
      <c r="E228" t="s">
        <v>4687</v>
      </c>
      <c r="F228" t="s">
        <v>4687</v>
      </c>
      <c r="G228">
        <v>1</v>
      </c>
      <c r="H228" t="s">
        <v>4689</v>
      </c>
    </row>
    <row r="229" spans="1:8">
      <c r="A229" t="s">
        <v>456</v>
      </c>
      <c r="B229">
        <v>29.57</v>
      </c>
      <c r="C229">
        <v>9.42</v>
      </c>
      <c r="D229" t="s">
        <v>4689</v>
      </c>
      <c r="E229" t="s">
        <v>4687</v>
      </c>
      <c r="F229" t="s">
        <v>4687</v>
      </c>
      <c r="G229" t="s">
        <v>4688</v>
      </c>
      <c r="H229" t="s">
        <v>4689</v>
      </c>
    </row>
    <row r="230" spans="1:8">
      <c r="A230" t="s">
        <v>458</v>
      </c>
      <c r="B230">
        <v>36.99</v>
      </c>
      <c r="C230">
        <v>5.37</v>
      </c>
      <c r="D230" t="s">
        <v>4689</v>
      </c>
      <c r="E230" t="s">
        <v>4687</v>
      </c>
      <c r="F230" t="s">
        <v>4690</v>
      </c>
      <c r="G230">
        <v>1</v>
      </c>
      <c r="H230" t="s">
        <v>4689</v>
      </c>
    </row>
    <row r="231" spans="1:8">
      <c r="A231" t="s">
        <v>460</v>
      </c>
      <c r="B231">
        <v>31.4</v>
      </c>
      <c r="C231">
        <v>4.6</v>
      </c>
      <c r="D231" t="s">
        <v>4689</v>
      </c>
      <c r="E231" t="s">
        <v>4687</v>
      </c>
      <c r="F231" t="s">
        <v>4687</v>
      </c>
      <c r="G231">
        <v>1</v>
      </c>
      <c r="H231" t="s">
        <v>4689</v>
      </c>
    </row>
    <row r="232" spans="1:8">
      <c r="A232" t="s">
        <v>462</v>
      </c>
      <c r="B232">
        <v>34.9</v>
      </c>
      <c r="C232">
        <v>6.22</v>
      </c>
      <c r="D232" t="s">
        <v>4687</v>
      </c>
      <c r="E232" t="s">
        <v>4687</v>
      </c>
      <c r="F232" t="s">
        <v>4690</v>
      </c>
      <c r="G232">
        <v>1</v>
      </c>
      <c r="H232" t="s">
        <v>4689</v>
      </c>
    </row>
    <row r="233" spans="1:8">
      <c r="A233" t="s">
        <v>464</v>
      </c>
      <c r="B233">
        <v>31.13</v>
      </c>
      <c r="C233">
        <v>4.52</v>
      </c>
      <c r="D233" t="s">
        <v>4689</v>
      </c>
      <c r="E233" t="s">
        <v>4687</v>
      </c>
      <c r="F233" t="s">
        <v>4687</v>
      </c>
      <c r="G233">
        <v>1</v>
      </c>
      <c r="H233" t="s">
        <v>4689</v>
      </c>
    </row>
    <row r="234" spans="1:8">
      <c r="A234" t="s">
        <v>466</v>
      </c>
      <c r="B234">
        <v>34.8</v>
      </c>
      <c r="C234">
        <v>6.18</v>
      </c>
      <c r="D234" t="s">
        <v>4687</v>
      </c>
      <c r="E234" t="s">
        <v>4687</v>
      </c>
      <c r="F234" t="s">
        <v>4690</v>
      </c>
      <c r="G234">
        <v>1</v>
      </c>
      <c r="H234" t="s">
        <v>4689</v>
      </c>
    </row>
    <row r="235" spans="1:8">
      <c r="A235" t="s">
        <v>468</v>
      </c>
      <c r="B235">
        <v>31.68</v>
      </c>
      <c r="C235">
        <v>4.4</v>
      </c>
      <c r="D235" t="s">
        <v>4687</v>
      </c>
      <c r="E235" t="s">
        <v>4687</v>
      </c>
      <c r="F235" t="s">
        <v>4687</v>
      </c>
      <c r="G235" t="s">
        <v>4688</v>
      </c>
      <c r="H235" t="s">
        <v>4689</v>
      </c>
    </row>
    <row r="236" spans="1:8">
      <c r="A236" t="s">
        <v>470</v>
      </c>
      <c r="B236">
        <v>33.535</v>
      </c>
      <c r="C236">
        <v>6.23</v>
      </c>
      <c r="D236" t="s">
        <v>4687</v>
      </c>
      <c r="E236" t="s">
        <v>4689</v>
      </c>
      <c r="F236" t="s">
        <v>4687</v>
      </c>
      <c r="G236">
        <v>1</v>
      </c>
      <c r="H236" t="s">
        <v>4689</v>
      </c>
    </row>
    <row r="237" spans="1:8">
      <c r="A237" t="s">
        <v>472</v>
      </c>
      <c r="B237">
        <v>31.92</v>
      </c>
      <c r="C237">
        <v>5.33</v>
      </c>
      <c r="D237" t="s">
        <v>4689</v>
      </c>
      <c r="E237" t="s">
        <v>4687</v>
      </c>
      <c r="F237" t="s">
        <v>4687</v>
      </c>
      <c r="G237" t="s">
        <v>4688</v>
      </c>
      <c r="H237" t="s">
        <v>4689</v>
      </c>
    </row>
    <row r="238" spans="1:8">
      <c r="A238" t="s">
        <v>474</v>
      </c>
      <c r="B238">
        <v>32.7</v>
      </c>
      <c r="C238">
        <v>4.09</v>
      </c>
      <c r="D238" t="s">
        <v>4687</v>
      </c>
      <c r="E238" t="s">
        <v>4687</v>
      </c>
      <c r="F238" t="s">
        <v>4687</v>
      </c>
      <c r="G238">
        <v>1</v>
      </c>
      <c r="H238" t="s">
        <v>4689</v>
      </c>
    </row>
    <row r="239" spans="1:8">
      <c r="A239" t="s">
        <v>476</v>
      </c>
      <c r="B239">
        <v>41.25</v>
      </c>
      <c r="C239">
        <v>5.19</v>
      </c>
      <c r="D239" t="s">
        <v>4687</v>
      </c>
      <c r="E239" t="s">
        <v>4687</v>
      </c>
      <c r="F239" t="s">
        <v>4687</v>
      </c>
      <c r="G239" t="s">
        <v>4688</v>
      </c>
      <c r="H239" t="s">
        <v>4689</v>
      </c>
    </row>
    <row r="240" spans="1:8">
      <c r="A240" t="s">
        <v>478</v>
      </c>
      <c r="B240">
        <v>33.11</v>
      </c>
      <c r="C240">
        <v>4.12</v>
      </c>
      <c r="D240" t="s">
        <v>4687</v>
      </c>
      <c r="E240" t="s">
        <v>4687</v>
      </c>
      <c r="F240" t="s">
        <v>4690</v>
      </c>
      <c r="G240">
        <v>1</v>
      </c>
      <c r="H240" t="s">
        <v>4689</v>
      </c>
    </row>
    <row r="241" spans="1:8">
      <c r="A241" t="s">
        <v>480</v>
      </c>
      <c r="B241">
        <v>36.16</v>
      </c>
      <c r="C241">
        <v>5.1</v>
      </c>
      <c r="D241" t="s">
        <v>4687</v>
      </c>
      <c r="E241" t="s">
        <v>4687</v>
      </c>
      <c r="F241" t="s">
        <v>4687</v>
      </c>
      <c r="G241">
        <v>1</v>
      </c>
      <c r="H241" t="s">
        <v>4689</v>
      </c>
    </row>
    <row r="242" spans="1:8">
      <c r="A242" t="s">
        <v>482</v>
      </c>
      <c r="B242">
        <v>33.72</v>
      </c>
      <c r="C242">
        <v>6.21</v>
      </c>
      <c r="D242" t="s">
        <v>4689</v>
      </c>
      <c r="E242" t="s">
        <v>4687</v>
      </c>
      <c r="F242" t="s">
        <v>4690</v>
      </c>
      <c r="G242">
        <v>1</v>
      </c>
      <c r="H242" t="s">
        <v>4689</v>
      </c>
    </row>
    <row r="243" spans="1:8">
      <c r="A243" t="s">
        <v>484</v>
      </c>
      <c r="B243">
        <v>37.74</v>
      </c>
      <c r="C243">
        <v>9.53</v>
      </c>
      <c r="D243" t="s">
        <v>4689</v>
      </c>
      <c r="E243" t="s">
        <v>4687</v>
      </c>
      <c r="F243" t="s">
        <v>4687</v>
      </c>
      <c r="G243">
        <v>1</v>
      </c>
      <c r="H243" t="s">
        <v>4689</v>
      </c>
    </row>
    <row r="244" spans="1:8">
      <c r="A244" t="s">
        <v>486</v>
      </c>
      <c r="B244">
        <v>48.75</v>
      </c>
      <c r="C244">
        <v>4.64</v>
      </c>
      <c r="D244" t="s">
        <v>4689</v>
      </c>
      <c r="E244" t="s">
        <v>4687</v>
      </c>
      <c r="F244" t="s">
        <v>4687</v>
      </c>
      <c r="G244">
        <v>1</v>
      </c>
      <c r="H244" t="s">
        <v>4689</v>
      </c>
    </row>
    <row r="245" spans="1:8">
      <c r="A245" t="s">
        <v>488</v>
      </c>
      <c r="B245">
        <v>31.065</v>
      </c>
      <c r="C245">
        <v>5.05</v>
      </c>
      <c r="D245" t="s">
        <v>4687</v>
      </c>
      <c r="E245" t="s">
        <v>4687</v>
      </c>
      <c r="F245" t="s">
        <v>4687</v>
      </c>
      <c r="G245">
        <v>1</v>
      </c>
      <c r="H245" t="s">
        <v>4689</v>
      </c>
    </row>
    <row r="246" spans="1:8">
      <c r="A246" t="s">
        <v>490</v>
      </c>
      <c r="B246">
        <v>23.55</v>
      </c>
      <c r="C246">
        <v>10.38</v>
      </c>
      <c r="D246" t="s">
        <v>4687</v>
      </c>
      <c r="E246" t="s">
        <v>4687</v>
      </c>
      <c r="F246" t="s">
        <v>4687</v>
      </c>
      <c r="G246" t="s">
        <v>4688</v>
      </c>
      <c r="H246" t="s">
        <v>4689</v>
      </c>
    </row>
    <row r="247" spans="1:8">
      <c r="A247" t="s">
        <v>492</v>
      </c>
      <c r="B247">
        <v>30.18</v>
      </c>
      <c r="C247">
        <v>8.31</v>
      </c>
      <c r="D247" t="s">
        <v>4689</v>
      </c>
      <c r="E247" t="s">
        <v>4687</v>
      </c>
      <c r="F247" t="s">
        <v>4687</v>
      </c>
      <c r="G247">
        <v>1</v>
      </c>
      <c r="H247" t="s">
        <v>4689</v>
      </c>
    </row>
    <row r="248" spans="1:8">
      <c r="A248" t="s">
        <v>494</v>
      </c>
      <c r="B248">
        <v>29.94</v>
      </c>
      <c r="C248">
        <v>7.59</v>
      </c>
      <c r="D248" t="s">
        <v>4687</v>
      </c>
      <c r="E248" t="s">
        <v>4687</v>
      </c>
      <c r="F248" t="s">
        <v>4687</v>
      </c>
      <c r="G248" t="s">
        <v>4688</v>
      </c>
      <c r="H248" t="s">
        <v>4689</v>
      </c>
    </row>
    <row r="249" spans="1:8">
      <c r="A249" t="s">
        <v>496</v>
      </c>
      <c r="B249">
        <v>31.4</v>
      </c>
      <c r="C249">
        <v>5.49</v>
      </c>
      <c r="D249" t="s">
        <v>4687</v>
      </c>
      <c r="E249" t="s">
        <v>4687</v>
      </c>
      <c r="F249" t="s">
        <v>4687</v>
      </c>
      <c r="G249" t="s">
        <v>4688</v>
      </c>
      <c r="H249" t="s">
        <v>4689</v>
      </c>
    </row>
    <row r="250" spans="1:8">
      <c r="A250" t="s">
        <v>498</v>
      </c>
      <c r="B250">
        <v>53.06</v>
      </c>
      <c r="C250">
        <v>11.68</v>
      </c>
      <c r="D250" t="s">
        <v>4687</v>
      </c>
      <c r="E250" t="s">
        <v>4687</v>
      </c>
      <c r="F250" t="s">
        <v>4687</v>
      </c>
      <c r="G250" t="s">
        <v>4688</v>
      </c>
      <c r="H250" t="s">
        <v>4689</v>
      </c>
    </row>
    <row r="251" spans="1:8">
      <c r="A251" t="s">
        <v>500</v>
      </c>
      <c r="B251">
        <v>30.25</v>
      </c>
      <c r="C251">
        <v>4.19</v>
      </c>
      <c r="D251" t="s">
        <v>4687</v>
      </c>
      <c r="E251" t="s">
        <v>4687</v>
      </c>
      <c r="F251" t="s">
        <v>4687</v>
      </c>
      <c r="G251">
        <v>2</v>
      </c>
      <c r="H251" t="s">
        <v>4689</v>
      </c>
    </row>
    <row r="252" spans="1:8">
      <c r="A252" t="s">
        <v>502</v>
      </c>
      <c r="B252">
        <v>46.68</v>
      </c>
      <c r="C252">
        <v>4.01</v>
      </c>
      <c r="D252" t="s">
        <v>4687</v>
      </c>
      <c r="E252" t="s">
        <v>4687</v>
      </c>
      <c r="F252" t="s">
        <v>4687</v>
      </c>
      <c r="G252" t="s">
        <v>4688</v>
      </c>
      <c r="H252" t="s">
        <v>4689</v>
      </c>
    </row>
    <row r="253" spans="1:8">
      <c r="A253" t="s">
        <v>504</v>
      </c>
      <c r="B253">
        <v>30.4</v>
      </c>
      <c r="C253">
        <v>5.91</v>
      </c>
      <c r="D253" t="s">
        <v>4687</v>
      </c>
      <c r="E253" t="s">
        <v>4689</v>
      </c>
      <c r="F253" t="s">
        <v>4687</v>
      </c>
      <c r="G253">
        <v>2</v>
      </c>
      <c r="H253" t="s">
        <v>4689</v>
      </c>
    </row>
    <row r="254" spans="1:8">
      <c r="A254" t="s">
        <v>506</v>
      </c>
      <c r="B254">
        <v>30.2</v>
      </c>
      <c r="C254">
        <v>4.47</v>
      </c>
      <c r="D254" t="s">
        <v>4689</v>
      </c>
      <c r="E254" t="s">
        <v>4687</v>
      </c>
      <c r="F254" t="s">
        <v>4690</v>
      </c>
      <c r="G254">
        <v>1</v>
      </c>
      <c r="H254" t="s">
        <v>4689</v>
      </c>
    </row>
    <row r="255" spans="1:8">
      <c r="A255" t="s">
        <v>508</v>
      </c>
      <c r="B255">
        <v>51.18</v>
      </c>
      <c r="C255">
        <v>4.56</v>
      </c>
      <c r="D255" t="s">
        <v>4689</v>
      </c>
      <c r="E255" t="s">
        <v>4689</v>
      </c>
      <c r="F255" t="s">
        <v>4687</v>
      </c>
      <c r="G255">
        <v>2</v>
      </c>
      <c r="H255" t="s">
        <v>4689</v>
      </c>
    </row>
    <row r="256" spans="1:8">
      <c r="A256" t="s">
        <v>510</v>
      </c>
      <c r="B256">
        <v>22.18</v>
      </c>
      <c r="C256">
        <v>9.9</v>
      </c>
      <c r="D256" t="s">
        <v>4687</v>
      </c>
      <c r="E256" t="s">
        <v>4687</v>
      </c>
      <c r="F256" t="s">
        <v>4687</v>
      </c>
      <c r="G256" t="s">
        <v>4688</v>
      </c>
      <c r="H256" t="s">
        <v>4689</v>
      </c>
    </row>
    <row r="257" spans="1:8">
      <c r="A257" t="s">
        <v>512</v>
      </c>
      <c r="B257">
        <v>31.92</v>
      </c>
      <c r="C257">
        <v>5.11</v>
      </c>
      <c r="D257" t="s">
        <v>4687</v>
      </c>
      <c r="E257" t="s">
        <v>4687</v>
      </c>
      <c r="F257" t="s">
        <v>4690</v>
      </c>
      <c r="G257">
        <v>1</v>
      </c>
      <c r="H257" t="s">
        <v>4689</v>
      </c>
    </row>
    <row r="258" spans="1:8">
      <c r="A258" t="s">
        <v>514</v>
      </c>
      <c r="B258">
        <v>31.73</v>
      </c>
      <c r="C258">
        <v>5.73</v>
      </c>
      <c r="D258" t="s">
        <v>4687</v>
      </c>
      <c r="E258" t="s">
        <v>4689</v>
      </c>
      <c r="F258" t="s">
        <v>4687</v>
      </c>
      <c r="G258">
        <v>1</v>
      </c>
      <c r="H258" t="s">
        <v>4689</v>
      </c>
    </row>
    <row r="259" spans="1:8">
      <c r="A259" t="s">
        <v>516</v>
      </c>
      <c r="B259">
        <v>45.52</v>
      </c>
      <c r="C259">
        <v>6.04</v>
      </c>
      <c r="D259" t="s">
        <v>4687</v>
      </c>
      <c r="E259" t="s">
        <v>4687</v>
      </c>
      <c r="F259" t="s">
        <v>4690</v>
      </c>
      <c r="G259">
        <v>1</v>
      </c>
      <c r="H259" t="s">
        <v>4689</v>
      </c>
    </row>
    <row r="260" spans="1:8">
      <c r="A260" t="s">
        <v>518</v>
      </c>
      <c r="B260">
        <v>52.81</v>
      </c>
      <c r="C260">
        <v>5.19</v>
      </c>
      <c r="D260" t="s">
        <v>4687</v>
      </c>
      <c r="E260" t="s">
        <v>4687</v>
      </c>
      <c r="F260" t="s">
        <v>4690</v>
      </c>
      <c r="G260">
        <v>1</v>
      </c>
      <c r="H260" t="s">
        <v>4689</v>
      </c>
    </row>
    <row r="261" spans="1:8">
      <c r="A261" t="s">
        <v>520</v>
      </c>
      <c r="B261">
        <v>33.58</v>
      </c>
      <c r="C261">
        <v>5.56</v>
      </c>
      <c r="D261" t="s">
        <v>4687</v>
      </c>
      <c r="E261" t="s">
        <v>4687</v>
      </c>
      <c r="F261" t="s">
        <v>4687</v>
      </c>
      <c r="G261">
        <v>1</v>
      </c>
      <c r="H261" t="s">
        <v>4689</v>
      </c>
    </row>
    <row r="262" spans="1:8">
      <c r="A262" t="s">
        <v>522</v>
      </c>
      <c r="B262">
        <v>30.685</v>
      </c>
      <c r="C262">
        <v>8.23</v>
      </c>
      <c r="D262" t="s">
        <v>4687</v>
      </c>
      <c r="E262" t="s">
        <v>4687</v>
      </c>
      <c r="F262" t="s">
        <v>4687</v>
      </c>
      <c r="G262" t="s">
        <v>4688</v>
      </c>
      <c r="H262" t="s">
        <v>4689</v>
      </c>
    </row>
    <row r="263" spans="1:8">
      <c r="A263" t="s">
        <v>524</v>
      </c>
      <c r="B263">
        <v>37.525</v>
      </c>
      <c r="C263">
        <v>9.03</v>
      </c>
      <c r="D263" t="s">
        <v>4689</v>
      </c>
      <c r="E263" t="s">
        <v>4687</v>
      </c>
      <c r="F263" t="s">
        <v>4687</v>
      </c>
      <c r="G263">
        <v>2</v>
      </c>
      <c r="H263" t="s">
        <v>4687</v>
      </c>
    </row>
    <row r="264" spans="1:8">
      <c r="A264" t="s">
        <v>526</v>
      </c>
      <c r="B264">
        <v>34.5</v>
      </c>
      <c r="C264">
        <v>4.07</v>
      </c>
      <c r="D264" t="s">
        <v>4689</v>
      </c>
      <c r="E264" t="s">
        <v>4687</v>
      </c>
      <c r="F264" t="s">
        <v>4687</v>
      </c>
      <c r="G264" t="s">
        <v>4688</v>
      </c>
      <c r="H264" t="s">
        <v>4689</v>
      </c>
    </row>
    <row r="265" spans="1:8">
      <c r="A265" t="s">
        <v>528</v>
      </c>
      <c r="B265">
        <v>28.16</v>
      </c>
      <c r="C265">
        <v>5.77</v>
      </c>
      <c r="D265" t="s">
        <v>4687</v>
      </c>
      <c r="E265" t="s">
        <v>4687</v>
      </c>
      <c r="F265" t="s">
        <v>4687</v>
      </c>
      <c r="G265">
        <v>2</v>
      </c>
      <c r="H265" t="s">
        <v>4689</v>
      </c>
    </row>
    <row r="266" spans="1:8">
      <c r="A266" t="s">
        <v>530</v>
      </c>
      <c r="B266">
        <v>30.02</v>
      </c>
      <c r="C266">
        <v>5.98</v>
      </c>
      <c r="D266" t="s">
        <v>4687</v>
      </c>
      <c r="E266" t="s">
        <v>4687</v>
      </c>
      <c r="F266" t="s">
        <v>4690</v>
      </c>
      <c r="G266">
        <v>1</v>
      </c>
      <c r="H266" t="s">
        <v>4689</v>
      </c>
    </row>
    <row r="267" spans="1:8">
      <c r="A267" t="s">
        <v>532</v>
      </c>
      <c r="B267">
        <v>37.82</v>
      </c>
      <c r="C267">
        <v>6.01</v>
      </c>
      <c r="D267" t="s">
        <v>4687</v>
      </c>
      <c r="E267" t="s">
        <v>4687</v>
      </c>
      <c r="F267" t="s">
        <v>4687</v>
      </c>
      <c r="G267" t="s">
        <v>4688</v>
      </c>
      <c r="H267" t="s">
        <v>4689</v>
      </c>
    </row>
    <row r="268" spans="1:8">
      <c r="A268" t="s">
        <v>534</v>
      </c>
      <c r="B268">
        <v>33.14</v>
      </c>
      <c r="C268">
        <v>5.67</v>
      </c>
      <c r="D268" t="s">
        <v>4689</v>
      </c>
      <c r="E268" t="s">
        <v>4687</v>
      </c>
      <c r="F268" t="s">
        <v>4687</v>
      </c>
      <c r="G268" t="s">
        <v>4688</v>
      </c>
      <c r="H268" t="s">
        <v>4689</v>
      </c>
    </row>
    <row r="269" spans="1:8">
      <c r="A269" t="s">
        <v>536</v>
      </c>
      <c r="B269">
        <v>25.14</v>
      </c>
      <c r="C269">
        <v>6.02</v>
      </c>
      <c r="D269" t="s">
        <v>4689</v>
      </c>
      <c r="E269" t="s">
        <v>4687</v>
      </c>
      <c r="F269" t="s">
        <v>4690</v>
      </c>
      <c r="G269">
        <v>1</v>
      </c>
      <c r="H269" t="s">
        <v>4689</v>
      </c>
    </row>
    <row r="270" spans="1:8">
      <c r="A270" t="s">
        <v>538</v>
      </c>
      <c r="B270">
        <v>20.18</v>
      </c>
      <c r="C270">
        <v>11.19</v>
      </c>
      <c r="D270" t="s">
        <v>4687</v>
      </c>
      <c r="E270" t="s">
        <v>4687</v>
      </c>
      <c r="F270" t="s">
        <v>4687</v>
      </c>
      <c r="G270" t="s">
        <v>4688</v>
      </c>
      <c r="H270" t="s">
        <v>4689</v>
      </c>
    </row>
    <row r="271" spans="1:8">
      <c r="A271" t="s">
        <v>540</v>
      </c>
      <c r="B271">
        <v>44.36</v>
      </c>
      <c r="C271">
        <v>5.11</v>
      </c>
      <c r="D271" t="s">
        <v>4687</v>
      </c>
      <c r="E271" t="s">
        <v>4687</v>
      </c>
      <c r="F271" t="s">
        <v>4687</v>
      </c>
      <c r="G271" t="s">
        <v>4688</v>
      </c>
      <c r="H271" t="s">
        <v>4689</v>
      </c>
    </row>
    <row r="272" spans="1:8">
      <c r="A272" t="s">
        <v>542</v>
      </c>
      <c r="B272">
        <v>23.82</v>
      </c>
      <c r="C272">
        <v>10.85</v>
      </c>
      <c r="D272" t="s">
        <v>4689</v>
      </c>
      <c r="E272" t="s">
        <v>4687</v>
      </c>
      <c r="F272" t="s">
        <v>4687</v>
      </c>
      <c r="G272" t="s">
        <v>4688</v>
      </c>
      <c r="H272" t="s">
        <v>4689</v>
      </c>
    </row>
    <row r="273" spans="1:8">
      <c r="A273" t="s">
        <v>544</v>
      </c>
      <c r="B273">
        <v>45</v>
      </c>
      <c r="C273">
        <v>5.24</v>
      </c>
      <c r="D273" t="s">
        <v>4689</v>
      </c>
      <c r="E273" t="s">
        <v>4687</v>
      </c>
      <c r="F273" t="s">
        <v>4687</v>
      </c>
      <c r="G273">
        <v>1</v>
      </c>
      <c r="H273" t="s">
        <v>4689</v>
      </c>
    </row>
    <row r="274" spans="1:8">
      <c r="A274" t="s">
        <v>546</v>
      </c>
      <c r="B274">
        <v>26.62</v>
      </c>
      <c r="C274">
        <v>10.08</v>
      </c>
      <c r="D274" t="s">
        <v>4687</v>
      </c>
      <c r="E274" t="s">
        <v>4687</v>
      </c>
      <c r="F274" t="s">
        <v>4687</v>
      </c>
      <c r="G274" t="s">
        <v>4688</v>
      </c>
      <c r="H274" t="s">
        <v>4689</v>
      </c>
    </row>
    <row r="275" spans="1:8">
      <c r="A275" t="s">
        <v>548</v>
      </c>
      <c r="B275">
        <v>32.67</v>
      </c>
      <c r="C275">
        <v>10.97</v>
      </c>
      <c r="D275" t="s">
        <v>4689</v>
      </c>
      <c r="E275" t="s">
        <v>4687</v>
      </c>
      <c r="F275" t="s">
        <v>4687</v>
      </c>
      <c r="G275" t="s">
        <v>4688</v>
      </c>
      <c r="H275" t="s">
        <v>4689</v>
      </c>
    </row>
    <row r="276" spans="1:8">
      <c r="A276" t="s">
        <v>550</v>
      </c>
      <c r="B276">
        <v>44.44</v>
      </c>
      <c r="C276">
        <v>4.9</v>
      </c>
      <c r="D276" t="s">
        <v>4689</v>
      </c>
      <c r="E276" t="s">
        <v>4687</v>
      </c>
      <c r="F276" t="s">
        <v>4687</v>
      </c>
      <c r="G276">
        <v>1</v>
      </c>
      <c r="H276" t="s">
        <v>4689</v>
      </c>
    </row>
    <row r="277" spans="1:8">
      <c r="A277" t="s">
        <v>552</v>
      </c>
      <c r="B277">
        <v>28.31</v>
      </c>
      <c r="C277">
        <v>5.33</v>
      </c>
      <c r="D277" t="s">
        <v>4687</v>
      </c>
      <c r="E277" t="s">
        <v>4687</v>
      </c>
      <c r="F277" t="s">
        <v>4687</v>
      </c>
      <c r="G277" t="s">
        <v>4688</v>
      </c>
      <c r="H277" t="s">
        <v>4689</v>
      </c>
    </row>
    <row r="278" spans="1:8">
      <c r="A278" t="s">
        <v>554</v>
      </c>
      <c r="B278">
        <v>25.05</v>
      </c>
      <c r="C278">
        <v>4.61</v>
      </c>
      <c r="D278" t="s">
        <v>4687</v>
      </c>
      <c r="E278" t="s">
        <v>4687</v>
      </c>
      <c r="F278" t="s">
        <v>4687</v>
      </c>
      <c r="G278">
        <v>2</v>
      </c>
      <c r="H278" t="s">
        <v>4689</v>
      </c>
    </row>
    <row r="279" spans="1:8">
      <c r="A279" t="s">
        <v>556</v>
      </c>
      <c r="B279">
        <v>28.34</v>
      </c>
      <c r="C279">
        <v>8.18</v>
      </c>
      <c r="D279" t="s">
        <v>4687</v>
      </c>
      <c r="E279" t="s">
        <v>4687</v>
      </c>
      <c r="F279" t="s">
        <v>4687</v>
      </c>
      <c r="G279" t="s">
        <v>4688</v>
      </c>
      <c r="H279" t="s">
        <v>4689</v>
      </c>
    </row>
    <row r="280" spans="1:8">
      <c r="A280" t="s">
        <v>558</v>
      </c>
      <c r="B280">
        <v>17.765</v>
      </c>
      <c r="C280">
        <v>5.62</v>
      </c>
      <c r="D280" t="s">
        <v>4687</v>
      </c>
      <c r="E280" t="s">
        <v>4687</v>
      </c>
      <c r="F280" t="s">
        <v>4687</v>
      </c>
      <c r="G280" t="s">
        <v>4688</v>
      </c>
      <c r="H280" t="s">
        <v>4689</v>
      </c>
    </row>
    <row r="281" spans="1:8">
      <c r="A281" t="s">
        <v>560</v>
      </c>
      <c r="B281">
        <v>36.12</v>
      </c>
      <c r="C281">
        <v>5.82</v>
      </c>
      <c r="D281" t="s">
        <v>4687</v>
      </c>
      <c r="E281" t="s">
        <v>4687</v>
      </c>
      <c r="F281" t="s">
        <v>4687</v>
      </c>
      <c r="G281" t="s">
        <v>4688</v>
      </c>
      <c r="H281" t="s">
        <v>4689</v>
      </c>
    </row>
    <row r="282" spans="1:8">
      <c r="A282" t="s">
        <v>562</v>
      </c>
      <c r="B282">
        <v>23.19</v>
      </c>
      <c r="C282">
        <v>7.66</v>
      </c>
      <c r="D282" t="s">
        <v>4687</v>
      </c>
      <c r="E282" t="s">
        <v>4687</v>
      </c>
      <c r="F282" t="s">
        <v>4687</v>
      </c>
      <c r="G282" t="s">
        <v>4688</v>
      </c>
      <c r="H282" t="s">
        <v>4689</v>
      </c>
    </row>
    <row r="283" spans="1:8">
      <c r="A283" t="s">
        <v>564</v>
      </c>
      <c r="B283">
        <v>35.99</v>
      </c>
      <c r="C283">
        <v>4.23</v>
      </c>
      <c r="D283" t="s">
        <v>4687</v>
      </c>
      <c r="E283" t="s">
        <v>4687</v>
      </c>
      <c r="F283" t="s">
        <v>4687</v>
      </c>
      <c r="G283" t="s">
        <v>4688</v>
      </c>
      <c r="H283" t="s">
        <v>4689</v>
      </c>
    </row>
    <row r="284" spans="1:8">
      <c r="A284" t="s">
        <v>566</v>
      </c>
      <c r="B284">
        <v>30.25</v>
      </c>
      <c r="C284">
        <v>5.58</v>
      </c>
      <c r="D284" t="s">
        <v>4687</v>
      </c>
      <c r="E284" t="s">
        <v>4687</v>
      </c>
      <c r="F284" t="s">
        <v>4690</v>
      </c>
      <c r="G284">
        <v>1</v>
      </c>
      <c r="H284" t="s">
        <v>4689</v>
      </c>
    </row>
    <row r="285" spans="1:8">
      <c r="A285" t="s">
        <v>568</v>
      </c>
      <c r="B285">
        <v>26.24</v>
      </c>
      <c r="C285">
        <v>6.26</v>
      </c>
      <c r="D285" t="s">
        <v>4689</v>
      </c>
      <c r="E285" t="s">
        <v>4687</v>
      </c>
      <c r="F285" t="s">
        <v>4687</v>
      </c>
      <c r="G285" t="s">
        <v>4688</v>
      </c>
      <c r="H285" t="s">
        <v>4689</v>
      </c>
    </row>
    <row r="286" spans="1:8">
      <c r="A286" t="s">
        <v>570</v>
      </c>
      <c r="B286">
        <v>31.36</v>
      </c>
      <c r="C286">
        <v>10.6</v>
      </c>
      <c r="D286" t="s">
        <v>4689</v>
      </c>
      <c r="E286" t="s">
        <v>4687</v>
      </c>
      <c r="F286" t="s">
        <v>4687</v>
      </c>
      <c r="G286" t="s">
        <v>4688</v>
      </c>
      <c r="H286" t="s">
        <v>4689</v>
      </c>
    </row>
    <row r="287" spans="1:8">
      <c r="A287" t="s">
        <v>572</v>
      </c>
      <c r="B287">
        <v>25.69</v>
      </c>
      <c r="C287">
        <v>4.78</v>
      </c>
      <c r="D287" t="s">
        <v>4689</v>
      </c>
      <c r="E287" t="s">
        <v>4687</v>
      </c>
      <c r="F287" t="s">
        <v>4687</v>
      </c>
      <c r="G287" t="s">
        <v>4688</v>
      </c>
      <c r="H287" t="s">
        <v>4689</v>
      </c>
    </row>
    <row r="288" spans="1:8">
      <c r="A288" t="s">
        <v>574</v>
      </c>
      <c r="B288">
        <v>25.46</v>
      </c>
      <c r="C288">
        <v>6.03</v>
      </c>
      <c r="D288" t="s">
        <v>4687</v>
      </c>
      <c r="E288" t="s">
        <v>4687</v>
      </c>
      <c r="F288" t="s">
        <v>4687</v>
      </c>
      <c r="G288">
        <v>2</v>
      </c>
      <c r="H288" t="s">
        <v>4689</v>
      </c>
    </row>
    <row r="289" spans="1:8">
      <c r="A289" t="s">
        <v>576</v>
      </c>
      <c r="B289">
        <v>31.83</v>
      </c>
      <c r="C289">
        <v>11.55</v>
      </c>
      <c r="D289" t="s">
        <v>4689</v>
      </c>
      <c r="E289" t="s">
        <v>4687</v>
      </c>
      <c r="F289" t="s">
        <v>4687</v>
      </c>
      <c r="G289">
        <v>1</v>
      </c>
      <c r="H289" t="s">
        <v>4689</v>
      </c>
    </row>
    <row r="290" spans="1:8">
      <c r="A290" t="s">
        <v>578</v>
      </c>
      <c r="B290">
        <v>24.43</v>
      </c>
      <c r="C290">
        <v>7.59</v>
      </c>
      <c r="D290" t="s">
        <v>4689</v>
      </c>
      <c r="E290" t="s">
        <v>4687</v>
      </c>
      <c r="F290" t="s">
        <v>4687</v>
      </c>
      <c r="G290">
        <v>1</v>
      </c>
      <c r="H290" t="s">
        <v>4689</v>
      </c>
    </row>
    <row r="291" spans="1:8">
      <c r="A291" t="s">
        <v>580</v>
      </c>
      <c r="B291">
        <v>41.9</v>
      </c>
      <c r="C291">
        <v>4.26</v>
      </c>
      <c r="D291" t="s">
        <v>4687</v>
      </c>
      <c r="E291" t="s">
        <v>4687</v>
      </c>
      <c r="F291" t="s">
        <v>4687</v>
      </c>
      <c r="G291" t="s">
        <v>4688</v>
      </c>
      <c r="H291" t="s">
        <v>4689</v>
      </c>
    </row>
    <row r="292" spans="1:8">
      <c r="A292" t="s">
        <v>582</v>
      </c>
      <c r="B292">
        <v>22.88</v>
      </c>
      <c r="C292">
        <v>5.9</v>
      </c>
      <c r="D292" t="s">
        <v>4689</v>
      </c>
      <c r="E292" t="s">
        <v>4687</v>
      </c>
      <c r="F292" t="s">
        <v>4690</v>
      </c>
      <c r="G292">
        <v>1</v>
      </c>
      <c r="H292" t="s">
        <v>4689</v>
      </c>
    </row>
    <row r="293" spans="1:8">
      <c r="A293" t="s">
        <v>584</v>
      </c>
      <c r="B293">
        <v>29.735</v>
      </c>
      <c r="C293">
        <v>7.79</v>
      </c>
      <c r="D293" t="s">
        <v>4687</v>
      </c>
      <c r="E293" t="s">
        <v>4687</v>
      </c>
      <c r="F293" t="s">
        <v>4687</v>
      </c>
      <c r="G293" t="s">
        <v>4688</v>
      </c>
      <c r="H293" t="s">
        <v>4687</v>
      </c>
    </row>
    <row r="294" spans="1:8">
      <c r="A294" t="s">
        <v>586</v>
      </c>
      <c r="B294">
        <v>40.74</v>
      </c>
      <c r="C294">
        <v>5.28</v>
      </c>
      <c r="D294" t="s">
        <v>4687</v>
      </c>
      <c r="E294" t="s">
        <v>4687</v>
      </c>
      <c r="F294" t="s">
        <v>4690</v>
      </c>
      <c r="G294">
        <v>1</v>
      </c>
      <c r="H294" t="s">
        <v>4689</v>
      </c>
    </row>
    <row r="295" spans="1:8">
      <c r="A295" t="s">
        <v>588</v>
      </c>
      <c r="B295">
        <v>24.14</v>
      </c>
      <c r="C295">
        <v>5.87</v>
      </c>
      <c r="D295" t="s">
        <v>4687</v>
      </c>
      <c r="E295" t="s">
        <v>4687</v>
      </c>
      <c r="F295" t="s">
        <v>4687</v>
      </c>
      <c r="G295">
        <v>2</v>
      </c>
      <c r="H295" t="s">
        <v>4689</v>
      </c>
    </row>
    <row r="296" spans="1:8">
      <c r="A296" t="s">
        <v>590</v>
      </c>
      <c r="B296">
        <v>25.15</v>
      </c>
      <c r="C296">
        <v>9.08</v>
      </c>
      <c r="D296" t="s">
        <v>4689</v>
      </c>
      <c r="E296" t="s">
        <v>4687</v>
      </c>
      <c r="F296" t="s">
        <v>4687</v>
      </c>
      <c r="G296">
        <v>1</v>
      </c>
      <c r="H296" t="s">
        <v>4689</v>
      </c>
    </row>
    <row r="297" spans="1:8">
      <c r="A297" t="s">
        <v>592</v>
      </c>
      <c r="B297">
        <v>28.71</v>
      </c>
      <c r="C297">
        <v>5.2</v>
      </c>
      <c r="D297" t="s">
        <v>4687</v>
      </c>
      <c r="E297" t="s">
        <v>4687</v>
      </c>
      <c r="F297" t="s">
        <v>4687</v>
      </c>
      <c r="G297">
        <v>1</v>
      </c>
      <c r="H297" t="s">
        <v>4689</v>
      </c>
    </row>
    <row r="298" spans="1:8">
      <c r="A298" t="s">
        <v>594</v>
      </c>
      <c r="B298">
        <v>23</v>
      </c>
      <c r="C298">
        <v>5.48</v>
      </c>
      <c r="D298" t="s">
        <v>4687</v>
      </c>
      <c r="E298" t="s">
        <v>4687</v>
      </c>
      <c r="F298" t="s">
        <v>4687</v>
      </c>
      <c r="G298" t="s">
        <v>4688</v>
      </c>
      <c r="H298" t="s">
        <v>4689</v>
      </c>
    </row>
    <row r="299" spans="1:8">
      <c r="A299" t="s">
        <v>596</v>
      </c>
      <c r="B299">
        <v>36.86</v>
      </c>
      <c r="C299">
        <v>11.95</v>
      </c>
      <c r="D299" t="s">
        <v>4687</v>
      </c>
      <c r="E299" t="s">
        <v>4687</v>
      </c>
      <c r="F299" t="s">
        <v>4687</v>
      </c>
      <c r="G299" t="s">
        <v>4688</v>
      </c>
      <c r="H299" t="s">
        <v>4687</v>
      </c>
    </row>
    <row r="300" spans="1:8">
      <c r="A300" t="s">
        <v>598</v>
      </c>
      <c r="B300">
        <v>24.25</v>
      </c>
      <c r="C300">
        <v>8.7</v>
      </c>
      <c r="D300" t="s">
        <v>4689</v>
      </c>
      <c r="E300" t="s">
        <v>4687</v>
      </c>
      <c r="F300" t="s">
        <v>4687</v>
      </c>
      <c r="G300">
        <v>1</v>
      </c>
      <c r="H300" t="s">
        <v>4689</v>
      </c>
    </row>
    <row r="301" spans="1:8">
      <c r="A301" t="s">
        <v>600</v>
      </c>
      <c r="B301">
        <v>23.85</v>
      </c>
      <c r="C301">
        <v>7.84</v>
      </c>
      <c r="D301" t="s">
        <v>4687</v>
      </c>
      <c r="E301" t="s">
        <v>4687</v>
      </c>
      <c r="F301" t="s">
        <v>4687</v>
      </c>
      <c r="G301" t="s">
        <v>4688</v>
      </c>
      <c r="H301" t="s">
        <v>4689</v>
      </c>
    </row>
    <row r="302" spans="1:8">
      <c r="A302" t="s">
        <v>602</v>
      </c>
      <c r="B302">
        <v>40.02</v>
      </c>
      <c r="C302">
        <v>5.19</v>
      </c>
      <c r="D302" t="s">
        <v>4689</v>
      </c>
      <c r="E302" t="s">
        <v>4687</v>
      </c>
      <c r="F302" t="s">
        <v>4687</v>
      </c>
      <c r="G302">
        <v>1</v>
      </c>
      <c r="H302" t="s">
        <v>4689</v>
      </c>
    </row>
    <row r="303" spans="1:8">
      <c r="A303" t="s">
        <v>604</v>
      </c>
      <c r="B303">
        <v>19.17</v>
      </c>
      <c r="C303">
        <v>8.41</v>
      </c>
      <c r="D303" t="s">
        <v>4687</v>
      </c>
      <c r="E303" t="s">
        <v>4687</v>
      </c>
      <c r="F303" t="s">
        <v>4687</v>
      </c>
      <c r="G303" t="s">
        <v>4688</v>
      </c>
      <c r="H303" t="s">
        <v>4689</v>
      </c>
    </row>
    <row r="304" spans="1:8">
      <c r="A304" t="s">
        <v>606</v>
      </c>
      <c r="B304">
        <v>43.53</v>
      </c>
      <c r="C304">
        <v>5.86</v>
      </c>
      <c r="D304" t="s">
        <v>4689</v>
      </c>
      <c r="E304" t="s">
        <v>4689</v>
      </c>
      <c r="F304" t="s">
        <v>4687</v>
      </c>
      <c r="G304">
        <v>2</v>
      </c>
      <c r="H304" t="s">
        <v>4689</v>
      </c>
    </row>
    <row r="305" spans="1:8">
      <c r="A305" t="s">
        <v>608</v>
      </c>
      <c r="B305">
        <v>46.06</v>
      </c>
      <c r="C305">
        <v>4.18</v>
      </c>
      <c r="D305" t="s">
        <v>4687</v>
      </c>
      <c r="E305" t="s">
        <v>4689</v>
      </c>
      <c r="F305" t="s">
        <v>4687</v>
      </c>
      <c r="G305">
        <v>1</v>
      </c>
      <c r="H305" t="s">
        <v>4689</v>
      </c>
    </row>
    <row r="306" spans="1:8">
      <c r="A306" t="s">
        <v>610</v>
      </c>
      <c r="B306">
        <v>29.92</v>
      </c>
      <c r="C306">
        <v>11.99</v>
      </c>
      <c r="D306" t="s">
        <v>4689</v>
      </c>
      <c r="E306" t="s">
        <v>4687</v>
      </c>
      <c r="F306" t="s">
        <v>4687</v>
      </c>
      <c r="G306">
        <v>2</v>
      </c>
      <c r="H306" t="s">
        <v>4689</v>
      </c>
    </row>
    <row r="307" spans="1:8">
      <c r="A307" t="s">
        <v>612</v>
      </c>
      <c r="B307">
        <v>28.46</v>
      </c>
      <c r="C307">
        <v>4.85</v>
      </c>
      <c r="D307" t="s">
        <v>4689</v>
      </c>
      <c r="E307" t="s">
        <v>4687</v>
      </c>
      <c r="F307" t="s">
        <v>4687</v>
      </c>
      <c r="G307">
        <v>1</v>
      </c>
      <c r="H307" t="s">
        <v>4689</v>
      </c>
    </row>
    <row r="308" spans="1:8">
      <c r="A308" t="s">
        <v>614</v>
      </c>
      <c r="B308">
        <v>24.56</v>
      </c>
      <c r="C308">
        <v>6.18</v>
      </c>
      <c r="D308" t="s">
        <v>4689</v>
      </c>
      <c r="E308" t="s">
        <v>4687</v>
      </c>
      <c r="F308" t="s">
        <v>4690</v>
      </c>
      <c r="G308">
        <v>1</v>
      </c>
      <c r="H308" t="s">
        <v>4689</v>
      </c>
    </row>
    <row r="309" spans="1:8">
      <c r="A309" t="s">
        <v>616</v>
      </c>
      <c r="B309">
        <v>41.19</v>
      </c>
      <c r="C309">
        <v>6.37</v>
      </c>
      <c r="D309" t="s">
        <v>4687</v>
      </c>
      <c r="E309" t="s">
        <v>4687</v>
      </c>
      <c r="F309" t="s">
        <v>4687</v>
      </c>
      <c r="G309" t="s">
        <v>4688</v>
      </c>
      <c r="H309" t="s">
        <v>4689</v>
      </c>
    </row>
    <row r="310" spans="1:8">
      <c r="A310" t="s">
        <v>618</v>
      </c>
      <c r="B310">
        <v>18.63</v>
      </c>
      <c r="C310">
        <v>9.81</v>
      </c>
      <c r="D310" t="s">
        <v>4689</v>
      </c>
      <c r="E310" t="s">
        <v>4687</v>
      </c>
      <c r="F310" t="s">
        <v>4687</v>
      </c>
      <c r="G310">
        <v>2</v>
      </c>
      <c r="H310" t="s">
        <v>4689</v>
      </c>
    </row>
    <row r="311" spans="1:8">
      <c r="A311" t="s">
        <v>620</v>
      </c>
      <c r="B311">
        <v>26.26</v>
      </c>
      <c r="C311">
        <v>11.8</v>
      </c>
      <c r="D311" t="s">
        <v>4689</v>
      </c>
      <c r="E311" t="s">
        <v>4687</v>
      </c>
      <c r="F311" t="s">
        <v>4687</v>
      </c>
      <c r="G311">
        <v>1</v>
      </c>
      <c r="H311" t="s">
        <v>4689</v>
      </c>
    </row>
    <row r="312" spans="1:8">
      <c r="A312" t="s">
        <v>622</v>
      </c>
      <c r="B312">
        <v>22.37</v>
      </c>
      <c r="C312">
        <v>5.86</v>
      </c>
      <c r="D312" t="s">
        <v>4689</v>
      </c>
      <c r="E312" t="s">
        <v>4687</v>
      </c>
      <c r="F312" t="s">
        <v>4690</v>
      </c>
      <c r="G312">
        <v>1</v>
      </c>
      <c r="H312" t="s">
        <v>4689</v>
      </c>
    </row>
    <row r="313" spans="1:8">
      <c r="A313" t="s">
        <v>624</v>
      </c>
      <c r="B313">
        <v>39.62</v>
      </c>
      <c r="C313">
        <v>4.28</v>
      </c>
      <c r="D313" t="s">
        <v>4687</v>
      </c>
      <c r="E313" t="s">
        <v>4687</v>
      </c>
      <c r="F313" t="s">
        <v>4687</v>
      </c>
      <c r="G313">
        <v>1</v>
      </c>
      <c r="H313" t="s">
        <v>4689</v>
      </c>
    </row>
    <row r="314" spans="1:8">
      <c r="A314" t="s">
        <v>626</v>
      </c>
      <c r="B314">
        <v>18.33</v>
      </c>
      <c r="C314">
        <v>4.16</v>
      </c>
      <c r="D314" t="s">
        <v>4689</v>
      </c>
      <c r="E314" t="s">
        <v>4687</v>
      </c>
      <c r="F314" t="s">
        <v>4687</v>
      </c>
      <c r="G314" t="s">
        <v>4688</v>
      </c>
      <c r="H314" t="s">
        <v>4689</v>
      </c>
    </row>
    <row r="315" spans="1:8">
      <c r="A315" t="s">
        <v>628</v>
      </c>
      <c r="B315">
        <v>17.11</v>
      </c>
      <c r="C315">
        <v>4.98</v>
      </c>
      <c r="D315" t="s">
        <v>4689</v>
      </c>
      <c r="E315" t="s">
        <v>4687</v>
      </c>
      <c r="F315" t="s">
        <v>4690</v>
      </c>
      <c r="G315">
        <v>1</v>
      </c>
      <c r="H315" t="s">
        <v>4689</v>
      </c>
    </row>
    <row r="316" spans="1:8">
      <c r="A316" t="s">
        <v>630</v>
      </c>
      <c r="B316">
        <v>43.5</v>
      </c>
      <c r="C316">
        <v>6.38</v>
      </c>
      <c r="D316" t="s">
        <v>4687</v>
      </c>
      <c r="E316" t="s">
        <v>4689</v>
      </c>
      <c r="F316" t="s">
        <v>4687</v>
      </c>
      <c r="G316">
        <v>1</v>
      </c>
      <c r="H316" t="s">
        <v>4689</v>
      </c>
    </row>
    <row r="317" spans="1:8">
      <c r="A317" t="s">
        <v>632</v>
      </c>
      <c r="B317">
        <v>25.365</v>
      </c>
      <c r="C317">
        <v>5.19</v>
      </c>
      <c r="D317" t="s">
        <v>4687</v>
      </c>
      <c r="E317" t="s">
        <v>4687</v>
      </c>
      <c r="F317" t="s">
        <v>4687</v>
      </c>
      <c r="G317">
        <v>2</v>
      </c>
      <c r="H317" t="s">
        <v>4687</v>
      </c>
    </row>
    <row r="318" spans="1:8">
      <c r="A318" t="s">
        <v>634</v>
      </c>
      <c r="B318">
        <v>28.595</v>
      </c>
      <c r="C318">
        <v>10.21</v>
      </c>
      <c r="D318" t="s">
        <v>4687</v>
      </c>
      <c r="E318" t="s">
        <v>4687</v>
      </c>
      <c r="F318" t="s">
        <v>4687</v>
      </c>
      <c r="G318" t="s">
        <v>4688</v>
      </c>
      <c r="H318" t="s">
        <v>4687</v>
      </c>
    </row>
    <row r="319" spans="1:8">
      <c r="A319" t="s">
        <v>636</v>
      </c>
      <c r="B319">
        <v>29.83</v>
      </c>
      <c r="C319">
        <v>9.7</v>
      </c>
      <c r="D319" t="s">
        <v>4689</v>
      </c>
      <c r="E319" t="s">
        <v>4687</v>
      </c>
      <c r="F319" t="s">
        <v>4690</v>
      </c>
      <c r="G319">
        <v>1</v>
      </c>
      <c r="H319" t="s">
        <v>4689</v>
      </c>
    </row>
    <row r="320" spans="1:8">
      <c r="A320" t="s">
        <v>638</v>
      </c>
      <c r="B320">
        <v>24.7</v>
      </c>
      <c r="C320">
        <v>10.25</v>
      </c>
      <c r="D320" t="s">
        <v>4687</v>
      </c>
      <c r="E320" t="s">
        <v>4687</v>
      </c>
      <c r="F320" t="s">
        <v>4687</v>
      </c>
      <c r="G320">
        <v>3</v>
      </c>
      <c r="H320" t="s">
        <v>4687</v>
      </c>
    </row>
    <row r="321" spans="1:8">
      <c r="A321" t="s">
        <v>640</v>
      </c>
      <c r="B321">
        <v>17.94</v>
      </c>
      <c r="C321">
        <v>9.77</v>
      </c>
      <c r="D321" t="s">
        <v>4687</v>
      </c>
      <c r="E321" t="s">
        <v>4687</v>
      </c>
      <c r="F321" t="s">
        <v>4687</v>
      </c>
      <c r="G321" t="s">
        <v>4688</v>
      </c>
      <c r="H321" t="s">
        <v>4689</v>
      </c>
    </row>
    <row r="322" spans="1:8">
      <c r="A322" t="s">
        <v>642</v>
      </c>
      <c r="B322">
        <v>21.08</v>
      </c>
      <c r="C322">
        <v>4.83</v>
      </c>
      <c r="D322" t="s">
        <v>4687</v>
      </c>
      <c r="E322" t="s">
        <v>4687</v>
      </c>
      <c r="F322" t="s">
        <v>4690</v>
      </c>
      <c r="G322">
        <v>1</v>
      </c>
      <c r="H322" t="s">
        <v>4689</v>
      </c>
    </row>
    <row r="323" spans="1:8">
      <c r="A323" t="s">
        <v>644</v>
      </c>
      <c r="B323">
        <v>37.715</v>
      </c>
      <c r="C323">
        <v>10.86</v>
      </c>
      <c r="D323" t="s">
        <v>4689</v>
      </c>
      <c r="E323" t="s">
        <v>4687</v>
      </c>
      <c r="F323" t="s">
        <v>4687</v>
      </c>
      <c r="G323" t="s">
        <v>4688</v>
      </c>
      <c r="H323" t="s">
        <v>4687</v>
      </c>
    </row>
    <row r="324" spans="1:8">
      <c r="A324" t="s">
        <v>646</v>
      </c>
      <c r="B324">
        <v>22.39</v>
      </c>
      <c r="C324">
        <v>9.53</v>
      </c>
      <c r="D324" t="s">
        <v>4689</v>
      </c>
      <c r="E324" t="s">
        <v>4687</v>
      </c>
      <c r="F324" t="s">
        <v>4687</v>
      </c>
      <c r="G324" t="s">
        <v>4688</v>
      </c>
      <c r="H324" t="s">
        <v>4689</v>
      </c>
    </row>
    <row r="325" spans="1:8">
      <c r="A325" t="s">
        <v>648</v>
      </c>
      <c r="B325">
        <v>28.78</v>
      </c>
      <c r="C325">
        <v>5.68</v>
      </c>
      <c r="D325" t="s">
        <v>4687</v>
      </c>
      <c r="E325" t="s">
        <v>4687</v>
      </c>
      <c r="F325" t="s">
        <v>4687</v>
      </c>
      <c r="G325" t="s">
        <v>4688</v>
      </c>
      <c r="H325" t="s">
        <v>4689</v>
      </c>
    </row>
    <row r="326" spans="1:8">
      <c r="A326" t="s">
        <v>650</v>
      </c>
      <c r="B326">
        <v>18.33</v>
      </c>
      <c r="C326">
        <v>5.57</v>
      </c>
      <c r="D326" t="s">
        <v>4689</v>
      </c>
      <c r="E326" t="s">
        <v>4687</v>
      </c>
      <c r="F326" t="s">
        <v>4687</v>
      </c>
      <c r="G326" t="s">
        <v>4688</v>
      </c>
      <c r="H326" t="s">
        <v>4689</v>
      </c>
    </row>
    <row r="327" spans="1:8">
      <c r="A327" t="s">
        <v>652</v>
      </c>
      <c r="B327">
        <v>26.39</v>
      </c>
      <c r="C327">
        <v>4.58</v>
      </c>
      <c r="D327" t="s">
        <v>4689</v>
      </c>
      <c r="E327" t="s">
        <v>4687</v>
      </c>
      <c r="F327" t="s">
        <v>4687</v>
      </c>
      <c r="G327">
        <v>1</v>
      </c>
      <c r="H327" t="s">
        <v>4689</v>
      </c>
    </row>
    <row r="328" spans="1:8">
      <c r="A328" t="s">
        <v>654</v>
      </c>
      <c r="B328">
        <v>19.26</v>
      </c>
      <c r="C328">
        <v>8.96</v>
      </c>
      <c r="D328" t="s">
        <v>4689</v>
      </c>
      <c r="E328" t="s">
        <v>4687</v>
      </c>
      <c r="F328" t="s">
        <v>4687</v>
      </c>
      <c r="G328">
        <v>1</v>
      </c>
      <c r="H328" t="s">
        <v>4689</v>
      </c>
    </row>
    <row r="329" spans="1:8">
      <c r="A329" t="s">
        <v>656</v>
      </c>
      <c r="B329">
        <v>26.92</v>
      </c>
      <c r="C329">
        <v>6.09</v>
      </c>
      <c r="D329" t="s">
        <v>4687</v>
      </c>
      <c r="E329" t="s">
        <v>4687</v>
      </c>
      <c r="F329" t="s">
        <v>4687</v>
      </c>
      <c r="G329" t="s">
        <v>4688</v>
      </c>
      <c r="H329" t="s">
        <v>4689</v>
      </c>
    </row>
    <row r="330" spans="1:8">
      <c r="A330" t="s">
        <v>658</v>
      </c>
      <c r="B330">
        <v>19.73</v>
      </c>
      <c r="C330">
        <v>4.36</v>
      </c>
      <c r="D330" t="s">
        <v>4687</v>
      </c>
      <c r="E330" t="s">
        <v>4687</v>
      </c>
      <c r="F330" t="s">
        <v>4687</v>
      </c>
      <c r="G330" t="s">
        <v>4688</v>
      </c>
      <c r="H330" t="s">
        <v>4689</v>
      </c>
    </row>
    <row r="331" spans="1:8">
      <c r="A331" t="s">
        <v>660</v>
      </c>
      <c r="B331">
        <v>23.56</v>
      </c>
      <c r="C331">
        <v>11.74</v>
      </c>
      <c r="D331" t="s">
        <v>4689</v>
      </c>
      <c r="E331" t="s">
        <v>4687</v>
      </c>
      <c r="F331" t="s">
        <v>4687</v>
      </c>
      <c r="G331" t="s">
        <v>4688</v>
      </c>
      <c r="H331" t="s">
        <v>4689</v>
      </c>
    </row>
    <row r="332" spans="1:8">
      <c r="A332" t="s">
        <v>662</v>
      </c>
      <c r="B332">
        <v>37.67</v>
      </c>
      <c r="C332">
        <v>5.89</v>
      </c>
      <c r="D332" t="s">
        <v>4687</v>
      </c>
      <c r="E332" t="s">
        <v>4687</v>
      </c>
      <c r="F332" t="s">
        <v>4687</v>
      </c>
      <c r="G332">
        <v>1</v>
      </c>
      <c r="H332" t="s">
        <v>4689</v>
      </c>
    </row>
    <row r="333" spans="1:8">
      <c r="A333" t="s">
        <v>664</v>
      </c>
      <c r="B333">
        <v>18.73</v>
      </c>
      <c r="C333">
        <v>10.64</v>
      </c>
      <c r="D333" t="s">
        <v>4687</v>
      </c>
      <c r="E333" t="s">
        <v>4687</v>
      </c>
      <c r="F333" t="s">
        <v>4687</v>
      </c>
      <c r="G333">
        <v>2</v>
      </c>
      <c r="H333" t="s">
        <v>4689</v>
      </c>
    </row>
    <row r="334" spans="1:8">
      <c r="A334" t="s">
        <v>666</v>
      </c>
      <c r="B334">
        <v>33.09</v>
      </c>
      <c r="C334">
        <v>6.06</v>
      </c>
      <c r="D334" t="s">
        <v>4687</v>
      </c>
      <c r="E334" t="s">
        <v>4687</v>
      </c>
      <c r="F334" t="s">
        <v>4690</v>
      </c>
      <c r="G334">
        <v>1</v>
      </c>
      <c r="H334" t="s">
        <v>4689</v>
      </c>
    </row>
    <row r="335" spans="1:8">
      <c r="A335" t="s">
        <v>668</v>
      </c>
      <c r="B335">
        <v>18.33</v>
      </c>
      <c r="C335">
        <v>7.46</v>
      </c>
      <c r="D335" t="s">
        <v>4689</v>
      </c>
      <c r="E335" t="s">
        <v>4687</v>
      </c>
      <c r="F335" t="s">
        <v>4687</v>
      </c>
      <c r="G335">
        <v>1</v>
      </c>
      <c r="H335" t="s">
        <v>4689</v>
      </c>
    </row>
    <row r="336" spans="1:8">
      <c r="A336" t="s">
        <v>670</v>
      </c>
      <c r="B336">
        <v>27.74</v>
      </c>
      <c r="C336">
        <v>4.68</v>
      </c>
      <c r="D336" t="s">
        <v>4689</v>
      </c>
      <c r="E336" t="s">
        <v>4687</v>
      </c>
      <c r="F336" t="s">
        <v>4687</v>
      </c>
      <c r="G336">
        <v>2</v>
      </c>
      <c r="H336" t="s">
        <v>4689</v>
      </c>
    </row>
    <row r="337" spans="1:8">
      <c r="A337" t="s">
        <v>672</v>
      </c>
      <c r="B337">
        <v>24.2</v>
      </c>
      <c r="C337">
        <v>6.15</v>
      </c>
      <c r="D337" t="s">
        <v>4687</v>
      </c>
      <c r="E337" t="s">
        <v>4687</v>
      </c>
      <c r="F337" t="s">
        <v>4687</v>
      </c>
      <c r="G337">
        <v>1</v>
      </c>
      <c r="H337" t="s">
        <v>4689</v>
      </c>
    </row>
    <row r="338" spans="1:8">
      <c r="A338" t="s">
        <v>674</v>
      </c>
      <c r="B338">
        <v>22.03</v>
      </c>
      <c r="C338">
        <v>4.28</v>
      </c>
      <c r="D338" t="s">
        <v>4689</v>
      </c>
      <c r="E338" t="s">
        <v>4687</v>
      </c>
      <c r="F338" t="s">
        <v>4687</v>
      </c>
      <c r="G338" t="s">
        <v>4688</v>
      </c>
      <c r="H338" t="s">
        <v>4689</v>
      </c>
    </row>
    <row r="339" spans="1:8">
      <c r="A339" t="s">
        <v>676</v>
      </c>
      <c r="B339">
        <v>26.885</v>
      </c>
      <c r="C339">
        <v>9.86</v>
      </c>
      <c r="D339" t="s">
        <v>4687</v>
      </c>
      <c r="E339" t="s">
        <v>4687</v>
      </c>
      <c r="F339" t="s">
        <v>4687</v>
      </c>
      <c r="G339">
        <v>3</v>
      </c>
      <c r="H339" t="s">
        <v>4689</v>
      </c>
    </row>
    <row r="340" spans="1:8">
      <c r="A340" t="s">
        <v>678</v>
      </c>
      <c r="B340">
        <v>16.36</v>
      </c>
      <c r="C340">
        <v>11.19</v>
      </c>
      <c r="D340" t="s">
        <v>4687</v>
      </c>
      <c r="E340" t="s">
        <v>4687</v>
      </c>
      <c r="F340" t="s">
        <v>4687</v>
      </c>
      <c r="G340" t="s">
        <v>4688</v>
      </c>
      <c r="H340" t="s">
        <v>4689</v>
      </c>
    </row>
    <row r="341" spans="1:8">
      <c r="A341" t="s">
        <v>680</v>
      </c>
      <c r="B341">
        <v>32.3</v>
      </c>
      <c r="C341">
        <v>4.89</v>
      </c>
      <c r="D341" t="s">
        <v>4689</v>
      </c>
      <c r="E341" t="s">
        <v>4687</v>
      </c>
      <c r="F341" t="s">
        <v>4690</v>
      </c>
      <c r="G341">
        <v>1</v>
      </c>
      <c r="H341" t="s">
        <v>4687</v>
      </c>
    </row>
    <row r="342" spans="1:8">
      <c r="A342" t="s">
        <v>682</v>
      </c>
      <c r="B342">
        <v>16.05</v>
      </c>
      <c r="C342">
        <v>4.35</v>
      </c>
      <c r="D342" t="s">
        <v>4689</v>
      </c>
      <c r="E342" t="s">
        <v>4687</v>
      </c>
      <c r="F342" t="s">
        <v>4687</v>
      </c>
      <c r="G342" t="s">
        <v>4688</v>
      </c>
      <c r="H342" t="s">
        <v>4689</v>
      </c>
    </row>
    <row r="343" spans="1:8">
      <c r="A343" t="s">
        <v>684</v>
      </c>
      <c r="B343">
        <v>29.07</v>
      </c>
      <c r="C343">
        <v>8.66</v>
      </c>
      <c r="D343" t="s">
        <v>4689</v>
      </c>
      <c r="E343" t="s">
        <v>4687</v>
      </c>
      <c r="F343" t="s">
        <v>4687</v>
      </c>
      <c r="G343">
        <v>2</v>
      </c>
      <c r="H343" t="s">
        <v>4689</v>
      </c>
    </row>
    <row r="344" spans="1:8">
      <c r="A344" t="s">
        <v>686</v>
      </c>
      <c r="B344">
        <v>17.43</v>
      </c>
      <c r="C344">
        <v>8.64</v>
      </c>
      <c r="D344" t="s">
        <v>4687</v>
      </c>
      <c r="E344" t="s">
        <v>4687</v>
      </c>
      <c r="F344" t="s">
        <v>4687</v>
      </c>
      <c r="G344" t="s">
        <v>4688</v>
      </c>
      <c r="H344" t="s">
        <v>4689</v>
      </c>
    </row>
    <row r="345" spans="1:8">
      <c r="A345" t="s">
        <v>688</v>
      </c>
      <c r="B345">
        <v>19.33</v>
      </c>
      <c r="C345">
        <v>4.27</v>
      </c>
      <c r="D345" t="s">
        <v>4687</v>
      </c>
      <c r="E345" t="s">
        <v>4687</v>
      </c>
      <c r="F345" t="s">
        <v>4687</v>
      </c>
      <c r="G345" t="s">
        <v>4688</v>
      </c>
      <c r="H345" t="s">
        <v>4689</v>
      </c>
    </row>
    <row r="346" spans="1:8">
      <c r="A346" t="s">
        <v>690</v>
      </c>
      <c r="B346">
        <v>30.52</v>
      </c>
      <c r="C346">
        <v>4.21</v>
      </c>
      <c r="D346" t="s">
        <v>4687</v>
      </c>
      <c r="E346" t="s">
        <v>4687</v>
      </c>
      <c r="F346" t="s">
        <v>4687</v>
      </c>
      <c r="G346">
        <v>1</v>
      </c>
      <c r="H346" t="s">
        <v>4689</v>
      </c>
    </row>
    <row r="347" spans="1:8">
      <c r="A347" t="s">
        <v>692</v>
      </c>
      <c r="B347">
        <v>39.21</v>
      </c>
      <c r="C347">
        <v>5.04</v>
      </c>
      <c r="D347" t="s">
        <v>4687</v>
      </c>
      <c r="E347" t="s">
        <v>4687</v>
      </c>
      <c r="F347" t="s">
        <v>4690</v>
      </c>
      <c r="G347">
        <v>1</v>
      </c>
      <c r="H347" t="s">
        <v>4689</v>
      </c>
    </row>
    <row r="348" spans="1:8">
      <c r="A348" t="s">
        <v>694</v>
      </c>
      <c r="B348">
        <v>26.98</v>
      </c>
      <c r="C348">
        <v>5.21</v>
      </c>
      <c r="D348" t="s">
        <v>4689</v>
      </c>
      <c r="E348" t="s">
        <v>4687</v>
      </c>
      <c r="F348" t="s">
        <v>4687</v>
      </c>
      <c r="G348">
        <v>2</v>
      </c>
      <c r="H348" t="s">
        <v>4689</v>
      </c>
    </row>
    <row r="349" spans="1:8">
      <c r="A349" t="s">
        <v>696</v>
      </c>
      <c r="B349">
        <v>25.84</v>
      </c>
      <c r="C349">
        <v>8.83</v>
      </c>
      <c r="D349" t="s">
        <v>4687</v>
      </c>
      <c r="E349" t="s">
        <v>4687</v>
      </c>
      <c r="F349" t="s">
        <v>4687</v>
      </c>
      <c r="G349" t="s">
        <v>4688</v>
      </c>
      <c r="H349" t="s">
        <v>4687</v>
      </c>
    </row>
    <row r="350" spans="1:8">
      <c r="A350" t="s">
        <v>698</v>
      </c>
      <c r="B350">
        <v>28.31</v>
      </c>
      <c r="C350">
        <v>8.47</v>
      </c>
      <c r="D350" t="s">
        <v>4689</v>
      </c>
      <c r="E350" t="s">
        <v>4687</v>
      </c>
      <c r="F350" t="s">
        <v>4687</v>
      </c>
      <c r="G350">
        <v>2</v>
      </c>
      <c r="H350" t="s">
        <v>4689</v>
      </c>
    </row>
    <row r="351" spans="1:8">
      <c r="A351" t="s">
        <v>700</v>
      </c>
      <c r="B351">
        <v>23.94</v>
      </c>
      <c r="C351">
        <v>4.2</v>
      </c>
      <c r="D351" t="s">
        <v>4687</v>
      </c>
      <c r="E351" t="s">
        <v>4687</v>
      </c>
      <c r="F351" t="s">
        <v>4687</v>
      </c>
      <c r="G351" t="s">
        <v>4688</v>
      </c>
      <c r="H351" t="s">
        <v>4689</v>
      </c>
    </row>
    <row r="352" spans="1:8">
      <c r="A352" t="s">
        <v>702</v>
      </c>
      <c r="B352">
        <v>20.03</v>
      </c>
      <c r="C352">
        <v>6.14</v>
      </c>
      <c r="D352" t="s">
        <v>4689</v>
      </c>
      <c r="E352" t="s">
        <v>4687</v>
      </c>
      <c r="F352" t="s">
        <v>4687</v>
      </c>
      <c r="G352" t="s">
        <v>4688</v>
      </c>
      <c r="H352" t="s">
        <v>4689</v>
      </c>
    </row>
    <row r="353" spans="1:8">
      <c r="A353" t="s">
        <v>704</v>
      </c>
      <c r="B353">
        <v>41.42</v>
      </c>
      <c r="C353">
        <v>6.07</v>
      </c>
      <c r="D353" t="s">
        <v>4687</v>
      </c>
      <c r="E353" t="s">
        <v>4687</v>
      </c>
      <c r="F353" t="s">
        <v>4687</v>
      </c>
      <c r="G353" t="s">
        <v>4688</v>
      </c>
      <c r="H353" t="s">
        <v>4687</v>
      </c>
    </row>
    <row r="354" spans="1:8">
      <c r="A354" t="s">
        <v>706</v>
      </c>
      <c r="B354">
        <v>36.67</v>
      </c>
      <c r="C354">
        <v>10.21</v>
      </c>
      <c r="D354" t="s">
        <v>4687</v>
      </c>
      <c r="E354" t="s">
        <v>4687</v>
      </c>
      <c r="F354" t="s">
        <v>4687</v>
      </c>
      <c r="G354" t="s">
        <v>4688</v>
      </c>
      <c r="H354" t="s">
        <v>4687</v>
      </c>
    </row>
    <row r="355" spans="1:8">
      <c r="A355" t="s">
        <v>708</v>
      </c>
      <c r="B355">
        <v>27.645</v>
      </c>
      <c r="C355">
        <v>4.69</v>
      </c>
      <c r="D355" t="s">
        <v>4687</v>
      </c>
      <c r="E355" t="s">
        <v>4687</v>
      </c>
      <c r="F355" t="s">
        <v>4687</v>
      </c>
      <c r="G355" t="s">
        <v>4688</v>
      </c>
      <c r="H355" t="s">
        <v>4687</v>
      </c>
    </row>
    <row r="356" spans="1:8">
      <c r="A356" t="s">
        <v>710</v>
      </c>
      <c r="B356">
        <v>22.72</v>
      </c>
      <c r="C356">
        <v>5.71</v>
      </c>
      <c r="D356" t="s">
        <v>4687</v>
      </c>
      <c r="E356" t="s">
        <v>4687</v>
      </c>
      <c r="F356" t="s">
        <v>4687</v>
      </c>
      <c r="G356" t="s">
        <v>4688</v>
      </c>
      <c r="H356" t="s">
        <v>4689</v>
      </c>
    </row>
    <row r="357" spans="1:8">
      <c r="A357" t="s">
        <v>712</v>
      </c>
      <c r="B357">
        <v>36.52</v>
      </c>
      <c r="C357">
        <v>9.07</v>
      </c>
      <c r="D357" t="s">
        <v>4689</v>
      </c>
      <c r="E357" t="s">
        <v>4687</v>
      </c>
      <c r="F357" t="s">
        <v>4690</v>
      </c>
      <c r="G357">
        <v>1</v>
      </c>
      <c r="H357" t="s">
        <v>4687</v>
      </c>
    </row>
    <row r="358" spans="1:8">
      <c r="A358" t="s">
        <v>714</v>
      </c>
      <c r="B358">
        <v>33.96</v>
      </c>
      <c r="C358">
        <v>4.99</v>
      </c>
      <c r="D358" t="s">
        <v>4687</v>
      </c>
      <c r="E358" t="s">
        <v>4687</v>
      </c>
      <c r="F358" t="s">
        <v>4687</v>
      </c>
      <c r="G358" t="s">
        <v>4688</v>
      </c>
      <c r="H358" t="s">
        <v>4689</v>
      </c>
    </row>
    <row r="359" spans="1:8">
      <c r="A359" t="s">
        <v>716</v>
      </c>
      <c r="B359">
        <v>26.695</v>
      </c>
      <c r="C359">
        <v>8.31</v>
      </c>
      <c r="D359" t="s">
        <v>4687</v>
      </c>
      <c r="E359" t="s">
        <v>4687</v>
      </c>
      <c r="F359" t="s">
        <v>4687</v>
      </c>
      <c r="G359" t="s">
        <v>4688</v>
      </c>
      <c r="H359" t="s">
        <v>4689</v>
      </c>
    </row>
    <row r="360" spans="1:8">
      <c r="A360" t="s">
        <v>718</v>
      </c>
      <c r="B360">
        <v>18.45</v>
      </c>
      <c r="C360">
        <v>5.07</v>
      </c>
      <c r="D360" t="s">
        <v>4689</v>
      </c>
      <c r="E360" t="s">
        <v>4687</v>
      </c>
      <c r="F360" t="s">
        <v>4687</v>
      </c>
      <c r="G360" t="s">
        <v>4688</v>
      </c>
      <c r="H360" t="s">
        <v>4689</v>
      </c>
    </row>
    <row r="361" spans="1:8">
      <c r="A361" t="s">
        <v>720</v>
      </c>
      <c r="B361">
        <v>33.18</v>
      </c>
      <c r="C361">
        <v>4.79</v>
      </c>
      <c r="D361" t="s">
        <v>4687</v>
      </c>
      <c r="E361" t="s">
        <v>4687</v>
      </c>
      <c r="F361" t="s">
        <v>4687</v>
      </c>
      <c r="G361" t="s">
        <v>4688</v>
      </c>
      <c r="H361" t="s">
        <v>4689</v>
      </c>
    </row>
    <row r="362" spans="1:8">
      <c r="A362" t="s">
        <v>722</v>
      </c>
      <c r="B362">
        <v>36.1</v>
      </c>
      <c r="C362">
        <v>11.39</v>
      </c>
      <c r="D362" t="s">
        <v>4689</v>
      </c>
      <c r="E362" t="s">
        <v>4687</v>
      </c>
      <c r="F362" t="s">
        <v>4687</v>
      </c>
      <c r="G362">
        <v>2</v>
      </c>
      <c r="H362" t="s">
        <v>4687</v>
      </c>
    </row>
    <row r="363" spans="1:8">
      <c r="A363" t="s">
        <v>724</v>
      </c>
      <c r="B363">
        <v>22.77</v>
      </c>
      <c r="C363">
        <v>6</v>
      </c>
      <c r="D363" t="s">
        <v>4687</v>
      </c>
      <c r="E363" t="s">
        <v>4687</v>
      </c>
      <c r="F363" t="s">
        <v>4687</v>
      </c>
      <c r="G363" t="s">
        <v>4688</v>
      </c>
      <c r="H363" t="s">
        <v>4689</v>
      </c>
    </row>
    <row r="364" spans="1:8">
      <c r="A364" t="s">
        <v>726</v>
      </c>
      <c r="B364">
        <v>21.24</v>
      </c>
      <c r="C364">
        <v>5.13</v>
      </c>
      <c r="D364" t="s">
        <v>4687</v>
      </c>
      <c r="E364" t="s">
        <v>4687</v>
      </c>
      <c r="F364" t="s">
        <v>4687</v>
      </c>
      <c r="G364" t="s">
        <v>4688</v>
      </c>
      <c r="H364" t="s">
        <v>4689</v>
      </c>
    </row>
    <row r="365" spans="1:8">
      <c r="A365" t="s">
        <v>728</v>
      </c>
      <c r="B365">
        <v>17.6</v>
      </c>
      <c r="C365">
        <v>5.26</v>
      </c>
      <c r="D365" t="s">
        <v>4689</v>
      </c>
      <c r="E365" t="s">
        <v>4687</v>
      </c>
      <c r="F365" t="s">
        <v>4687</v>
      </c>
      <c r="G365" t="s">
        <v>4688</v>
      </c>
      <c r="H365" t="s">
        <v>4689</v>
      </c>
    </row>
    <row r="366" spans="1:8">
      <c r="A366" t="s">
        <v>730</v>
      </c>
      <c r="B366">
        <v>26.29</v>
      </c>
      <c r="C366">
        <v>6.84</v>
      </c>
      <c r="D366" t="s">
        <v>4687</v>
      </c>
      <c r="E366" t="s">
        <v>4687</v>
      </c>
      <c r="F366" t="s">
        <v>4687</v>
      </c>
      <c r="G366" t="s">
        <v>4688</v>
      </c>
      <c r="H366" t="s">
        <v>4689</v>
      </c>
    </row>
    <row r="367" spans="1:8">
      <c r="A367" t="s">
        <v>732</v>
      </c>
      <c r="B367">
        <v>35.31</v>
      </c>
      <c r="C367">
        <v>9.04</v>
      </c>
      <c r="D367" t="s">
        <v>4687</v>
      </c>
      <c r="E367" t="s">
        <v>4687</v>
      </c>
      <c r="F367" t="s">
        <v>4687</v>
      </c>
      <c r="G367" t="s">
        <v>4688</v>
      </c>
      <c r="H367" t="s">
        <v>4687</v>
      </c>
    </row>
    <row r="368" spans="1:8">
      <c r="A368" t="s">
        <v>734</v>
      </c>
      <c r="B368">
        <v>27.04</v>
      </c>
      <c r="C368">
        <v>4.1</v>
      </c>
      <c r="D368" t="s">
        <v>4687</v>
      </c>
      <c r="E368" t="s">
        <v>4687</v>
      </c>
      <c r="F368" t="s">
        <v>4687</v>
      </c>
      <c r="G368">
        <v>1</v>
      </c>
      <c r="H368" t="s">
        <v>4689</v>
      </c>
    </row>
    <row r="369" spans="1:8">
      <c r="A369" t="s">
        <v>736</v>
      </c>
      <c r="B369">
        <v>30.23</v>
      </c>
      <c r="C369">
        <v>4.23</v>
      </c>
      <c r="D369" t="s">
        <v>4689</v>
      </c>
      <c r="E369" t="s">
        <v>4687</v>
      </c>
      <c r="F369" t="s">
        <v>4690</v>
      </c>
      <c r="G369">
        <v>1</v>
      </c>
      <c r="H369" t="s">
        <v>4689</v>
      </c>
    </row>
    <row r="370" spans="1:8">
      <c r="A370" t="s">
        <v>738</v>
      </c>
      <c r="B370">
        <v>30.6</v>
      </c>
      <c r="C370">
        <v>6.48</v>
      </c>
      <c r="D370" t="s">
        <v>4689</v>
      </c>
      <c r="E370" t="s">
        <v>4687</v>
      </c>
      <c r="F370" t="s">
        <v>4690</v>
      </c>
      <c r="G370">
        <v>1</v>
      </c>
      <c r="H370" t="s">
        <v>4689</v>
      </c>
    </row>
    <row r="371" spans="1:8">
      <c r="A371" t="s">
        <v>740</v>
      </c>
      <c r="B371">
        <v>26.8</v>
      </c>
      <c r="C371">
        <v>5.53</v>
      </c>
      <c r="D371" t="s">
        <v>4687</v>
      </c>
      <c r="E371" t="s">
        <v>4687</v>
      </c>
      <c r="F371" t="s">
        <v>4687</v>
      </c>
      <c r="G371">
        <v>1</v>
      </c>
      <c r="H371" t="s">
        <v>4689</v>
      </c>
    </row>
    <row r="372" spans="1:8">
      <c r="A372" t="s">
        <v>742</v>
      </c>
      <c r="B372">
        <v>16.86</v>
      </c>
      <c r="C372">
        <v>4.07</v>
      </c>
      <c r="D372" t="s">
        <v>4689</v>
      </c>
      <c r="E372" t="s">
        <v>4687</v>
      </c>
      <c r="F372" t="s">
        <v>4687</v>
      </c>
      <c r="G372" t="s">
        <v>4688</v>
      </c>
      <c r="H372" t="s">
        <v>4689</v>
      </c>
    </row>
    <row r="373" spans="1:8">
      <c r="A373" t="s">
        <v>744</v>
      </c>
      <c r="B373">
        <v>16.3</v>
      </c>
      <c r="C373">
        <v>5.51</v>
      </c>
      <c r="D373" t="s">
        <v>4687</v>
      </c>
      <c r="E373" t="s">
        <v>4687</v>
      </c>
      <c r="F373" t="s">
        <v>4687</v>
      </c>
      <c r="G373">
        <v>1</v>
      </c>
      <c r="H373" t="s">
        <v>4689</v>
      </c>
    </row>
    <row r="374" spans="1:8">
      <c r="A374" t="s">
        <v>746</v>
      </c>
      <c r="B374">
        <v>29.81</v>
      </c>
      <c r="C374">
        <v>11.66</v>
      </c>
      <c r="D374" t="s">
        <v>4687</v>
      </c>
      <c r="E374" t="s">
        <v>4687</v>
      </c>
      <c r="F374" t="s">
        <v>4687</v>
      </c>
      <c r="G374" t="s">
        <v>4688</v>
      </c>
      <c r="H374" t="s">
        <v>4689</v>
      </c>
    </row>
    <row r="375" spans="1:8">
      <c r="A375" t="s">
        <v>748</v>
      </c>
      <c r="B375">
        <v>16.33</v>
      </c>
      <c r="C375">
        <v>7.26</v>
      </c>
      <c r="D375" t="s">
        <v>4689</v>
      </c>
      <c r="E375" t="s">
        <v>4687</v>
      </c>
      <c r="F375" t="s">
        <v>4687</v>
      </c>
      <c r="G375" t="s">
        <v>4688</v>
      </c>
      <c r="H375" t="s">
        <v>4689</v>
      </c>
    </row>
    <row r="376" spans="1:8">
      <c r="A376" t="s">
        <v>750</v>
      </c>
      <c r="B376">
        <v>16.37</v>
      </c>
      <c r="C376">
        <v>4.79</v>
      </c>
      <c r="D376" t="s">
        <v>4689</v>
      </c>
      <c r="E376" t="s">
        <v>4687</v>
      </c>
      <c r="F376" t="s">
        <v>4687</v>
      </c>
      <c r="G376" t="s">
        <v>4688</v>
      </c>
      <c r="H376" t="s">
        <v>4689</v>
      </c>
    </row>
    <row r="377" spans="1:8">
      <c r="A377" t="s">
        <v>752</v>
      </c>
      <c r="B377">
        <v>22.42</v>
      </c>
      <c r="C377">
        <v>4.68</v>
      </c>
      <c r="D377" t="s">
        <v>4689</v>
      </c>
      <c r="E377" t="s">
        <v>4687</v>
      </c>
      <c r="F377" t="s">
        <v>4687</v>
      </c>
      <c r="G377">
        <v>1</v>
      </c>
      <c r="H377" t="s">
        <v>4687</v>
      </c>
    </row>
    <row r="378" spans="1:8">
      <c r="A378" t="s">
        <v>754</v>
      </c>
      <c r="B378">
        <v>31.35</v>
      </c>
      <c r="C378">
        <v>4.33</v>
      </c>
      <c r="D378" t="s">
        <v>4689</v>
      </c>
      <c r="E378" t="s">
        <v>4687</v>
      </c>
      <c r="F378" t="s">
        <v>4690</v>
      </c>
      <c r="G378">
        <v>1</v>
      </c>
      <c r="H378" t="s">
        <v>4687</v>
      </c>
    </row>
    <row r="379" spans="1:8">
      <c r="A379" t="s">
        <v>756</v>
      </c>
      <c r="B379">
        <v>31.9</v>
      </c>
      <c r="C379">
        <v>11.89</v>
      </c>
      <c r="D379" t="s">
        <v>4687</v>
      </c>
      <c r="E379" t="s">
        <v>4687</v>
      </c>
      <c r="F379" t="s">
        <v>4687</v>
      </c>
      <c r="G379" t="s">
        <v>4688</v>
      </c>
      <c r="H379" t="s">
        <v>4687</v>
      </c>
    </row>
    <row r="380" spans="1:8">
      <c r="A380" t="s">
        <v>758</v>
      </c>
      <c r="B380">
        <v>30.6</v>
      </c>
      <c r="C380">
        <v>5.24</v>
      </c>
      <c r="D380" t="s">
        <v>4687</v>
      </c>
      <c r="E380" t="s">
        <v>4687</v>
      </c>
      <c r="F380" t="s">
        <v>4687</v>
      </c>
      <c r="G380" t="s">
        <v>4688</v>
      </c>
      <c r="H380" t="s">
        <v>4689</v>
      </c>
    </row>
    <row r="381" spans="1:8">
      <c r="A381" t="s">
        <v>760</v>
      </c>
      <c r="B381">
        <v>28.975</v>
      </c>
      <c r="C381">
        <v>7.63</v>
      </c>
      <c r="D381" t="s">
        <v>4687</v>
      </c>
      <c r="E381" t="s">
        <v>4687</v>
      </c>
      <c r="F381" t="s">
        <v>4687</v>
      </c>
      <c r="G381" t="s">
        <v>4688</v>
      </c>
      <c r="H381" t="s">
        <v>4689</v>
      </c>
    </row>
    <row r="382" spans="1:8">
      <c r="A382" t="s">
        <v>762</v>
      </c>
      <c r="B382">
        <v>24.86</v>
      </c>
      <c r="C382">
        <v>8.92</v>
      </c>
      <c r="D382" t="s">
        <v>4689</v>
      </c>
      <c r="E382" t="s">
        <v>4687</v>
      </c>
      <c r="F382" t="s">
        <v>4687</v>
      </c>
      <c r="G382">
        <v>2</v>
      </c>
      <c r="H382" t="s">
        <v>4687</v>
      </c>
    </row>
    <row r="383" spans="1:8">
      <c r="A383" t="s">
        <v>764</v>
      </c>
      <c r="B383">
        <v>19.54</v>
      </c>
      <c r="C383">
        <v>5.37</v>
      </c>
      <c r="D383" t="s">
        <v>4687</v>
      </c>
      <c r="E383" t="s">
        <v>4687</v>
      </c>
      <c r="F383" t="s">
        <v>4687</v>
      </c>
      <c r="G383" t="s">
        <v>4688</v>
      </c>
      <c r="H383" t="s">
        <v>4689</v>
      </c>
    </row>
    <row r="384" spans="1:8">
      <c r="A384" t="s">
        <v>766</v>
      </c>
      <c r="B384">
        <v>26.74</v>
      </c>
      <c r="C384">
        <v>4.31</v>
      </c>
      <c r="D384" t="s">
        <v>4687</v>
      </c>
      <c r="E384" t="s">
        <v>4687</v>
      </c>
      <c r="F384" t="s">
        <v>4687</v>
      </c>
      <c r="G384" t="s">
        <v>4688</v>
      </c>
      <c r="H384" t="s">
        <v>4689</v>
      </c>
    </row>
    <row r="385" spans="1:8">
      <c r="A385" t="s">
        <v>768</v>
      </c>
      <c r="B385">
        <v>22.99</v>
      </c>
      <c r="C385">
        <v>10.46</v>
      </c>
      <c r="D385" t="s">
        <v>4687</v>
      </c>
      <c r="E385" t="s">
        <v>4687</v>
      </c>
      <c r="F385" t="s">
        <v>4687</v>
      </c>
      <c r="G385">
        <v>3</v>
      </c>
      <c r="H385" t="s">
        <v>4689</v>
      </c>
    </row>
    <row r="386" spans="1:8">
      <c r="A386" t="s">
        <v>770</v>
      </c>
      <c r="B386">
        <v>31.46</v>
      </c>
      <c r="C386">
        <v>7.39</v>
      </c>
      <c r="D386" t="s">
        <v>4687</v>
      </c>
      <c r="E386" t="s">
        <v>4687</v>
      </c>
      <c r="F386" t="s">
        <v>4687</v>
      </c>
      <c r="G386" t="s">
        <v>4688</v>
      </c>
      <c r="H386" t="s">
        <v>4687</v>
      </c>
    </row>
    <row r="387" spans="1:8">
      <c r="A387" t="s">
        <v>772</v>
      </c>
      <c r="B387">
        <v>30.86</v>
      </c>
      <c r="C387">
        <v>6.18</v>
      </c>
      <c r="D387" t="s">
        <v>4687</v>
      </c>
      <c r="E387" t="s">
        <v>4689</v>
      </c>
      <c r="F387" t="s">
        <v>4687</v>
      </c>
      <c r="G387">
        <v>2</v>
      </c>
      <c r="H387" t="s">
        <v>4689</v>
      </c>
    </row>
    <row r="388" spans="1:8">
      <c r="A388" t="s">
        <v>774</v>
      </c>
      <c r="B388">
        <v>31.96</v>
      </c>
      <c r="C388">
        <v>8.86</v>
      </c>
      <c r="D388" t="s">
        <v>4687</v>
      </c>
      <c r="E388" t="s">
        <v>4687</v>
      </c>
      <c r="F388" t="s">
        <v>4687</v>
      </c>
      <c r="G388" t="s">
        <v>4688</v>
      </c>
      <c r="H388" t="s">
        <v>4689</v>
      </c>
    </row>
    <row r="389" spans="1:8">
      <c r="A389" t="s">
        <v>776</v>
      </c>
      <c r="B389">
        <v>23.76</v>
      </c>
      <c r="C389">
        <v>10.96</v>
      </c>
      <c r="D389" t="s">
        <v>4687</v>
      </c>
      <c r="E389" t="s">
        <v>4687</v>
      </c>
      <c r="F389" t="s">
        <v>4687</v>
      </c>
      <c r="G389">
        <v>3</v>
      </c>
      <c r="H389" t="s">
        <v>4689</v>
      </c>
    </row>
    <row r="390" spans="1:8">
      <c r="A390" t="s">
        <v>778</v>
      </c>
      <c r="B390">
        <v>19.38</v>
      </c>
      <c r="C390">
        <v>6.28</v>
      </c>
      <c r="D390" t="s">
        <v>4687</v>
      </c>
      <c r="E390" t="s">
        <v>4687</v>
      </c>
      <c r="F390" t="s">
        <v>4687</v>
      </c>
      <c r="G390" t="s">
        <v>4688</v>
      </c>
      <c r="H390" t="s">
        <v>4689</v>
      </c>
    </row>
    <row r="391" spans="1:8">
      <c r="A391" t="s">
        <v>780</v>
      </c>
      <c r="B391">
        <v>16.21</v>
      </c>
      <c r="C391">
        <v>6.29</v>
      </c>
      <c r="D391" t="s">
        <v>4689</v>
      </c>
      <c r="E391" t="s">
        <v>4687</v>
      </c>
      <c r="F391" t="s">
        <v>4687</v>
      </c>
      <c r="G391">
        <v>1</v>
      </c>
      <c r="H391" t="s">
        <v>4689</v>
      </c>
    </row>
    <row r="392" spans="1:8">
      <c r="A392" t="s">
        <v>782</v>
      </c>
      <c r="B392">
        <v>32.54</v>
      </c>
      <c r="C392">
        <v>4.02</v>
      </c>
      <c r="D392" t="s">
        <v>4687</v>
      </c>
      <c r="E392" t="s">
        <v>4689</v>
      </c>
      <c r="F392" t="s">
        <v>4687</v>
      </c>
      <c r="G392">
        <v>1</v>
      </c>
      <c r="H392" t="s">
        <v>4689</v>
      </c>
    </row>
    <row r="393" spans="1:8">
      <c r="A393" t="s">
        <v>784</v>
      </c>
      <c r="B393">
        <v>36.765</v>
      </c>
      <c r="C393">
        <v>11.95</v>
      </c>
      <c r="D393" t="s">
        <v>4689</v>
      </c>
      <c r="E393" t="s">
        <v>4687</v>
      </c>
      <c r="F393" t="s">
        <v>4687</v>
      </c>
      <c r="G393">
        <v>2</v>
      </c>
      <c r="H393" t="s">
        <v>4687</v>
      </c>
    </row>
    <row r="394" spans="1:8">
      <c r="A394" t="s">
        <v>786</v>
      </c>
      <c r="B394">
        <v>35.91</v>
      </c>
      <c r="C394">
        <v>8.71</v>
      </c>
      <c r="D394" t="s">
        <v>4687</v>
      </c>
      <c r="E394" t="s">
        <v>4687</v>
      </c>
      <c r="F394" t="s">
        <v>4687</v>
      </c>
      <c r="G394" t="s">
        <v>4688</v>
      </c>
      <c r="H394" t="s">
        <v>4687</v>
      </c>
    </row>
    <row r="395" spans="1:8">
      <c r="A395" t="s">
        <v>788</v>
      </c>
      <c r="B395">
        <v>32.06</v>
      </c>
      <c r="C395">
        <v>4.67</v>
      </c>
      <c r="D395" t="s">
        <v>4687</v>
      </c>
      <c r="E395" t="s">
        <v>4689</v>
      </c>
      <c r="F395" t="s">
        <v>4687</v>
      </c>
      <c r="G395">
        <v>1</v>
      </c>
      <c r="H395" t="s">
        <v>4689</v>
      </c>
    </row>
    <row r="396" spans="1:8">
      <c r="A396" t="s">
        <v>790</v>
      </c>
      <c r="B396">
        <v>24.1</v>
      </c>
      <c r="C396">
        <v>11.14</v>
      </c>
      <c r="D396" t="s">
        <v>4689</v>
      </c>
      <c r="E396" t="s">
        <v>4687</v>
      </c>
      <c r="F396" t="s">
        <v>4687</v>
      </c>
      <c r="G396">
        <v>1</v>
      </c>
      <c r="H396" t="s">
        <v>4687</v>
      </c>
    </row>
    <row r="397" spans="1:8">
      <c r="A397" t="s">
        <v>792</v>
      </c>
      <c r="B397">
        <v>27.1</v>
      </c>
      <c r="C397">
        <v>9.05</v>
      </c>
      <c r="D397" t="s">
        <v>4687</v>
      </c>
      <c r="E397" t="s">
        <v>4687</v>
      </c>
      <c r="F397" t="s">
        <v>4687</v>
      </c>
      <c r="G397">
        <v>2</v>
      </c>
      <c r="H397" t="s">
        <v>4687</v>
      </c>
    </row>
    <row r="398" spans="1:8">
      <c r="A398" t="s">
        <v>794</v>
      </c>
      <c r="B398">
        <v>24.42</v>
      </c>
      <c r="C398">
        <v>11.31</v>
      </c>
      <c r="D398" t="s">
        <v>4687</v>
      </c>
      <c r="E398" t="s">
        <v>4687</v>
      </c>
      <c r="F398" t="s">
        <v>4687</v>
      </c>
      <c r="G398" t="s">
        <v>4688</v>
      </c>
      <c r="H398" t="s">
        <v>4689</v>
      </c>
    </row>
    <row r="399" spans="1:8">
      <c r="A399" t="s">
        <v>796</v>
      </c>
      <c r="B399">
        <v>26.695</v>
      </c>
      <c r="C399">
        <v>4.68</v>
      </c>
      <c r="D399" t="s">
        <v>4689</v>
      </c>
      <c r="E399" t="s">
        <v>4687</v>
      </c>
      <c r="F399" t="s">
        <v>4687</v>
      </c>
      <c r="G399">
        <v>2</v>
      </c>
      <c r="H399" t="s">
        <v>4689</v>
      </c>
    </row>
    <row r="400" spans="1:8">
      <c r="A400" t="s">
        <v>798</v>
      </c>
      <c r="B400">
        <v>27.79</v>
      </c>
      <c r="C400">
        <v>6.05</v>
      </c>
      <c r="D400" t="s">
        <v>4689</v>
      </c>
      <c r="E400" t="s">
        <v>4689</v>
      </c>
      <c r="F400" t="s">
        <v>4687</v>
      </c>
      <c r="G400">
        <v>1</v>
      </c>
      <c r="H400" t="s">
        <v>4689</v>
      </c>
    </row>
    <row r="401" spans="1:8">
      <c r="A401" t="s">
        <v>800</v>
      </c>
      <c r="B401">
        <v>32.68</v>
      </c>
      <c r="C401">
        <v>4.68</v>
      </c>
      <c r="D401" t="s">
        <v>4689</v>
      </c>
      <c r="E401" t="s">
        <v>4687</v>
      </c>
      <c r="F401" t="s">
        <v>4687</v>
      </c>
      <c r="G401" t="s">
        <v>4688</v>
      </c>
      <c r="H401" t="s">
        <v>4687</v>
      </c>
    </row>
    <row r="402" spans="1:8">
      <c r="A402" t="s">
        <v>802</v>
      </c>
      <c r="B402">
        <v>26.4</v>
      </c>
      <c r="C402">
        <v>9.5</v>
      </c>
      <c r="D402" t="s">
        <v>4689</v>
      </c>
      <c r="E402" t="s">
        <v>4687</v>
      </c>
      <c r="F402" t="s">
        <v>4687</v>
      </c>
      <c r="G402">
        <v>2</v>
      </c>
      <c r="H402" t="s">
        <v>4687</v>
      </c>
    </row>
    <row r="403" spans="1:8">
      <c r="A403" t="s">
        <v>804</v>
      </c>
      <c r="B403">
        <v>23.655</v>
      </c>
      <c r="C403">
        <v>10.84</v>
      </c>
      <c r="D403" t="s">
        <v>4689</v>
      </c>
      <c r="E403" t="s">
        <v>4687</v>
      </c>
      <c r="F403" t="s">
        <v>4690</v>
      </c>
      <c r="G403">
        <v>1</v>
      </c>
      <c r="H403" t="s">
        <v>4689</v>
      </c>
    </row>
    <row r="404" spans="1:8">
      <c r="A404" t="s">
        <v>806</v>
      </c>
      <c r="B404">
        <v>27.36</v>
      </c>
      <c r="C404">
        <v>5.88</v>
      </c>
      <c r="D404" t="s">
        <v>4687</v>
      </c>
      <c r="E404" t="s">
        <v>4687</v>
      </c>
      <c r="F404" t="s">
        <v>4687</v>
      </c>
      <c r="G404">
        <v>2</v>
      </c>
      <c r="H404" t="s">
        <v>4687</v>
      </c>
    </row>
    <row r="405" spans="1:8">
      <c r="A405" t="s">
        <v>808</v>
      </c>
      <c r="B405">
        <v>27.82</v>
      </c>
      <c r="C405">
        <v>5.24</v>
      </c>
      <c r="D405" t="s">
        <v>4689</v>
      </c>
      <c r="E405" t="s">
        <v>4687</v>
      </c>
      <c r="F405" t="s">
        <v>4687</v>
      </c>
      <c r="G405" t="s">
        <v>4688</v>
      </c>
      <c r="H405" t="s">
        <v>4689</v>
      </c>
    </row>
    <row r="406" spans="1:8">
      <c r="A406" t="s">
        <v>810</v>
      </c>
      <c r="B406">
        <v>25.46</v>
      </c>
      <c r="C406">
        <v>11.75</v>
      </c>
      <c r="D406" t="s">
        <v>4687</v>
      </c>
      <c r="E406" t="s">
        <v>4687</v>
      </c>
      <c r="F406" t="s">
        <v>4687</v>
      </c>
      <c r="G406" t="s">
        <v>4688</v>
      </c>
      <c r="H406" t="s">
        <v>4687</v>
      </c>
    </row>
    <row r="407" spans="1:8">
      <c r="A407" t="s">
        <v>812</v>
      </c>
      <c r="B407">
        <v>25.1</v>
      </c>
      <c r="C407">
        <v>6.97</v>
      </c>
      <c r="D407" t="s">
        <v>4687</v>
      </c>
      <c r="E407" t="s">
        <v>4687</v>
      </c>
      <c r="F407" t="s">
        <v>4687</v>
      </c>
      <c r="G407" t="s">
        <v>4688</v>
      </c>
      <c r="H407" t="s">
        <v>4689</v>
      </c>
    </row>
    <row r="408" spans="1:8">
      <c r="A408" t="s">
        <v>814</v>
      </c>
      <c r="B408">
        <v>32.11</v>
      </c>
      <c r="C408">
        <v>4.76</v>
      </c>
      <c r="D408" t="s">
        <v>4687</v>
      </c>
      <c r="E408" t="s">
        <v>4687</v>
      </c>
      <c r="F408" t="s">
        <v>4687</v>
      </c>
      <c r="G408">
        <v>2</v>
      </c>
      <c r="H408" t="s">
        <v>4687</v>
      </c>
    </row>
    <row r="409" spans="1:8">
      <c r="A409" t="s">
        <v>816</v>
      </c>
      <c r="B409">
        <v>29.8</v>
      </c>
      <c r="C409">
        <v>8.24</v>
      </c>
      <c r="D409" t="s">
        <v>4689</v>
      </c>
      <c r="E409" t="s">
        <v>4687</v>
      </c>
      <c r="F409" t="s">
        <v>4687</v>
      </c>
      <c r="G409">
        <v>1</v>
      </c>
      <c r="H409" t="s">
        <v>4689</v>
      </c>
    </row>
    <row r="410" spans="1:8">
      <c r="A410" t="s">
        <v>818</v>
      </c>
      <c r="B410">
        <v>24.01</v>
      </c>
      <c r="C410">
        <v>4.76</v>
      </c>
      <c r="D410" t="s">
        <v>4687</v>
      </c>
      <c r="E410" t="s">
        <v>4687</v>
      </c>
      <c r="F410" t="s">
        <v>4687</v>
      </c>
      <c r="G410">
        <v>1</v>
      </c>
      <c r="H410" t="s">
        <v>4689</v>
      </c>
    </row>
    <row r="411" spans="1:8">
      <c r="A411" t="s">
        <v>820</v>
      </c>
      <c r="B411">
        <v>23.21</v>
      </c>
      <c r="C411">
        <v>6.03</v>
      </c>
      <c r="D411" t="s">
        <v>4687</v>
      </c>
      <c r="E411" t="s">
        <v>4687</v>
      </c>
      <c r="F411" t="s">
        <v>4687</v>
      </c>
      <c r="G411">
        <v>1</v>
      </c>
      <c r="H411" t="s">
        <v>4687</v>
      </c>
    </row>
    <row r="412" spans="1:8">
      <c r="A412" t="s">
        <v>822</v>
      </c>
      <c r="B412">
        <v>21.2</v>
      </c>
      <c r="C412">
        <v>4.07</v>
      </c>
      <c r="D412" t="s">
        <v>4689</v>
      </c>
      <c r="E412" t="s">
        <v>4687</v>
      </c>
      <c r="F412" t="s">
        <v>4687</v>
      </c>
      <c r="G412">
        <v>1</v>
      </c>
      <c r="H412" t="s">
        <v>4689</v>
      </c>
    </row>
    <row r="413" spans="1:8">
      <c r="A413" t="s">
        <v>824</v>
      </c>
      <c r="B413">
        <v>28.215</v>
      </c>
      <c r="C413">
        <v>8.26</v>
      </c>
      <c r="D413" t="s">
        <v>4689</v>
      </c>
      <c r="E413" t="s">
        <v>4687</v>
      </c>
      <c r="F413" t="s">
        <v>4687</v>
      </c>
      <c r="G413">
        <v>1</v>
      </c>
      <c r="H413" t="s">
        <v>4689</v>
      </c>
    </row>
    <row r="414" spans="1:8">
      <c r="A414" t="s">
        <v>826</v>
      </c>
      <c r="B414">
        <v>38.095</v>
      </c>
      <c r="C414">
        <v>4.76</v>
      </c>
      <c r="D414" t="s">
        <v>4687</v>
      </c>
      <c r="E414" t="s">
        <v>4687</v>
      </c>
      <c r="F414" t="s">
        <v>4687</v>
      </c>
      <c r="G414">
        <v>1</v>
      </c>
      <c r="H414" t="s">
        <v>4687</v>
      </c>
    </row>
    <row r="415" spans="1:8">
      <c r="A415" t="s">
        <v>828</v>
      </c>
      <c r="B415">
        <v>22.61</v>
      </c>
      <c r="C415">
        <v>6.13</v>
      </c>
      <c r="D415" t="s">
        <v>4689</v>
      </c>
      <c r="E415" t="s">
        <v>4687</v>
      </c>
      <c r="F415" t="s">
        <v>4690</v>
      </c>
      <c r="G415">
        <v>1</v>
      </c>
      <c r="H415" t="s">
        <v>4689</v>
      </c>
    </row>
    <row r="416" spans="1:8">
      <c r="A416" t="s">
        <v>830</v>
      </c>
      <c r="B416">
        <v>24.32</v>
      </c>
      <c r="C416">
        <v>10.47</v>
      </c>
      <c r="D416" t="s">
        <v>4689</v>
      </c>
      <c r="E416" t="s">
        <v>4687</v>
      </c>
      <c r="F416" t="s">
        <v>4687</v>
      </c>
      <c r="G416">
        <v>2</v>
      </c>
      <c r="H416" t="s">
        <v>4689</v>
      </c>
    </row>
    <row r="417" spans="1:8">
      <c r="A417" t="s">
        <v>832</v>
      </c>
      <c r="B417">
        <v>20.96</v>
      </c>
      <c r="C417">
        <v>4.04</v>
      </c>
      <c r="D417" t="s">
        <v>4689</v>
      </c>
      <c r="E417" t="s">
        <v>4687</v>
      </c>
      <c r="F417" t="s">
        <v>4687</v>
      </c>
      <c r="G417">
        <v>1</v>
      </c>
      <c r="H417" t="s">
        <v>4689</v>
      </c>
    </row>
    <row r="418" spans="1:8">
      <c r="A418" t="s">
        <v>834</v>
      </c>
      <c r="B418">
        <v>19.68</v>
      </c>
      <c r="C418">
        <v>5.74</v>
      </c>
      <c r="D418" t="s">
        <v>4687</v>
      </c>
      <c r="E418" t="s">
        <v>4687</v>
      </c>
      <c r="F418" t="s">
        <v>4687</v>
      </c>
      <c r="G418" t="s">
        <v>4688</v>
      </c>
      <c r="H418" t="s">
        <v>4689</v>
      </c>
    </row>
    <row r="419" spans="1:8">
      <c r="A419" t="s">
        <v>836</v>
      </c>
      <c r="B419">
        <v>18.1</v>
      </c>
      <c r="C419">
        <v>6.33</v>
      </c>
      <c r="D419" t="s">
        <v>4687</v>
      </c>
      <c r="E419" t="s">
        <v>4687</v>
      </c>
      <c r="F419" t="s">
        <v>4687</v>
      </c>
      <c r="G419">
        <v>1</v>
      </c>
      <c r="H419" t="s">
        <v>4689</v>
      </c>
    </row>
    <row r="420" spans="1:8">
      <c r="A420" t="s">
        <v>838</v>
      </c>
      <c r="B420">
        <v>29.64</v>
      </c>
      <c r="C420">
        <v>4.28</v>
      </c>
      <c r="D420" t="s">
        <v>4689</v>
      </c>
      <c r="E420" t="s">
        <v>4687</v>
      </c>
      <c r="F420" t="s">
        <v>4687</v>
      </c>
      <c r="G420" t="s">
        <v>4688</v>
      </c>
      <c r="H420" t="s">
        <v>4687</v>
      </c>
    </row>
    <row r="421" spans="1:8">
      <c r="A421" t="s">
        <v>840</v>
      </c>
      <c r="B421">
        <v>25.3</v>
      </c>
      <c r="C421">
        <v>9.47</v>
      </c>
      <c r="D421" t="s">
        <v>4689</v>
      </c>
      <c r="E421" t="s">
        <v>4687</v>
      </c>
      <c r="F421" t="s">
        <v>4687</v>
      </c>
      <c r="G421">
        <v>2</v>
      </c>
      <c r="H421" t="s">
        <v>4689</v>
      </c>
    </row>
    <row r="422" spans="1:8">
      <c r="A422" t="s">
        <v>842</v>
      </c>
      <c r="B422">
        <v>27.6</v>
      </c>
      <c r="C422">
        <v>4.85</v>
      </c>
      <c r="D422" t="s">
        <v>4689</v>
      </c>
      <c r="E422" t="s">
        <v>4687</v>
      </c>
      <c r="F422" t="s">
        <v>4687</v>
      </c>
      <c r="G422" t="s">
        <v>4688</v>
      </c>
      <c r="H422" t="s">
        <v>4687</v>
      </c>
    </row>
    <row r="423" spans="1:8">
      <c r="A423" t="s">
        <v>844</v>
      </c>
      <c r="B423">
        <v>27.645</v>
      </c>
      <c r="C423">
        <v>11.03</v>
      </c>
      <c r="D423" t="s">
        <v>4689</v>
      </c>
      <c r="E423" t="s">
        <v>4687</v>
      </c>
      <c r="F423" t="s">
        <v>4687</v>
      </c>
      <c r="G423">
        <v>1</v>
      </c>
      <c r="H423" t="s">
        <v>4689</v>
      </c>
    </row>
    <row r="424" spans="1:8">
      <c r="A424" t="s">
        <v>846</v>
      </c>
      <c r="B424">
        <v>27.6</v>
      </c>
      <c r="C424">
        <v>5.22</v>
      </c>
      <c r="D424" t="s">
        <v>4687</v>
      </c>
      <c r="E424" t="s">
        <v>4687</v>
      </c>
      <c r="F424" t="s">
        <v>4687</v>
      </c>
      <c r="G424">
        <v>2</v>
      </c>
      <c r="H424" t="s">
        <v>4689</v>
      </c>
    </row>
    <row r="425" spans="1:8">
      <c r="A425" t="s">
        <v>848</v>
      </c>
      <c r="B425">
        <v>25.08</v>
      </c>
      <c r="C425">
        <v>9.52</v>
      </c>
      <c r="D425" t="s">
        <v>4689</v>
      </c>
      <c r="E425" t="s">
        <v>4687</v>
      </c>
      <c r="F425" t="s">
        <v>4687</v>
      </c>
      <c r="G425">
        <v>2</v>
      </c>
      <c r="H425" t="s">
        <v>4687</v>
      </c>
    </row>
    <row r="426" spans="1:8">
      <c r="A426" t="s">
        <v>850</v>
      </c>
      <c r="B426">
        <v>30.02</v>
      </c>
      <c r="C426">
        <v>11.09</v>
      </c>
      <c r="D426" t="s">
        <v>4687</v>
      </c>
      <c r="E426" t="s">
        <v>4687</v>
      </c>
      <c r="F426" t="s">
        <v>4687</v>
      </c>
      <c r="G426" t="s">
        <v>4688</v>
      </c>
      <c r="H426" t="s">
        <v>4687</v>
      </c>
    </row>
    <row r="427" spans="1:8">
      <c r="A427" t="s">
        <v>852</v>
      </c>
      <c r="B427">
        <v>27.36</v>
      </c>
      <c r="C427">
        <v>9.45</v>
      </c>
      <c r="D427" t="s">
        <v>4689</v>
      </c>
      <c r="E427" t="s">
        <v>4687</v>
      </c>
      <c r="F427" t="s">
        <v>4687</v>
      </c>
      <c r="G427">
        <v>2</v>
      </c>
      <c r="H427" t="s">
        <v>4689</v>
      </c>
    </row>
    <row r="428" spans="1:8">
      <c r="A428" t="s">
        <v>854</v>
      </c>
      <c r="B428">
        <v>22.2</v>
      </c>
      <c r="C428">
        <v>5.51</v>
      </c>
      <c r="D428" t="s">
        <v>4687</v>
      </c>
      <c r="E428" t="s">
        <v>4687</v>
      </c>
      <c r="F428" t="s">
        <v>4687</v>
      </c>
      <c r="G428" t="s">
        <v>4688</v>
      </c>
      <c r="H428" t="s">
        <v>4689</v>
      </c>
    </row>
    <row r="429" spans="1:8">
      <c r="A429" t="s">
        <v>856</v>
      </c>
      <c r="B429">
        <v>25.71</v>
      </c>
      <c r="C429">
        <v>4.18</v>
      </c>
      <c r="D429" t="s">
        <v>4687</v>
      </c>
      <c r="E429" t="s">
        <v>4689</v>
      </c>
      <c r="F429" t="s">
        <v>4687</v>
      </c>
      <c r="G429">
        <v>1</v>
      </c>
      <c r="H429" t="s">
        <v>4689</v>
      </c>
    </row>
    <row r="430" spans="1:8">
      <c r="A430" t="s">
        <v>858</v>
      </c>
      <c r="B430">
        <v>41.91</v>
      </c>
      <c r="C430">
        <v>5.98</v>
      </c>
      <c r="D430" t="s">
        <v>4689</v>
      </c>
      <c r="E430" t="s">
        <v>4687</v>
      </c>
      <c r="F430" t="s">
        <v>4687</v>
      </c>
      <c r="G430">
        <v>1</v>
      </c>
      <c r="H430" t="s">
        <v>4687</v>
      </c>
    </row>
    <row r="431" spans="1:8">
      <c r="A431" t="s">
        <v>860</v>
      </c>
      <c r="B431">
        <v>25.85</v>
      </c>
      <c r="C431">
        <v>10.16</v>
      </c>
      <c r="D431" t="s">
        <v>4687</v>
      </c>
      <c r="E431" t="s">
        <v>4687</v>
      </c>
      <c r="F431" t="s">
        <v>4687</v>
      </c>
      <c r="G431" t="s">
        <v>4688</v>
      </c>
      <c r="H431" t="s">
        <v>4689</v>
      </c>
    </row>
    <row r="432" spans="1:8">
      <c r="A432" t="s">
        <v>862</v>
      </c>
      <c r="B432">
        <v>23.845</v>
      </c>
      <c r="C432">
        <v>11.71</v>
      </c>
      <c r="D432" t="s">
        <v>4687</v>
      </c>
      <c r="E432" t="s">
        <v>4687</v>
      </c>
      <c r="F432" t="s">
        <v>4687</v>
      </c>
      <c r="G432">
        <v>2</v>
      </c>
      <c r="H432" t="s">
        <v>4689</v>
      </c>
    </row>
    <row r="433" spans="1:8">
      <c r="A433" t="s">
        <v>864</v>
      </c>
      <c r="B433">
        <v>30.59</v>
      </c>
      <c r="C433">
        <v>5.23</v>
      </c>
      <c r="D433" t="s">
        <v>4687</v>
      </c>
      <c r="E433" t="s">
        <v>4687</v>
      </c>
      <c r="F433" t="s">
        <v>4690</v>
      </c>
      <c r="G433">
        <v>1</v>
      </c>
      <c r="H433" t="s">
        <v>4687</v>
      </c>
    </row>
    <row r="434" spans="1:8">
      <c r="A434" t="s">
        <v>866</v>
      </c>
      <c r="B434">
        <v>24.795</v>
      </c>
      <c r="C434">
        <v>6.85</v>
      </c>
      <c r="D434" t="s">
        <v>4687</v>
      </c>
      <c r="E434" t="s">
        <v>4687</v>
      </c>
      <c r="F434" t="s">
        <v>4687</v>
      </c>
      <c r="G434" t="s">
        <v>4688</v>
      </c>
      <c r="H434" t="s">
        <v>4689</v>
      </c>
    </row>
    <row r="435" spans="1:8">
      <c r="A435" t="s">
        <v>868</v>
      </c>
      <c r="B435">
        <v>24.13</v>
      </c>
      <c r="C435">
        <v>7.05</v>
      </c>
      <c r="D435" t="s">
        <v>4689</v>
      </c>
      <c r="E435" t="s">
        <v>4687</v>
      </c>
      <c r="F435" t="s">
        <v>4687</v>
      </c>
      <c r="G435">
        <v>2</v>
      </c>
      <c r="H435" t="s">
        <v>4689</v>
      </c>
    </row>
    <row r="436" spans="1:8">
      <c r="A436" t="s">
        <v>870</v>
      </c>
      <c r="B436">
        <v>25.84</v>
      </c>
      <c r="C436">
        <v>11.64</v>
      </c>
      <c r="D436" t="s">
        <v>4687</v>
      </c>
      <c r="E436" t="s">
        <v>4687</v>
      </c>
      <c r="F436" t="s">
        <v>4687</v>
      </c>
      <c r="G436">
        <v>2</v>
      </c>
      <c r="H436" t="s">
        <v>4689</v>
      </c>
    </row>
    <row r="437" spans="1:8">
      <c r="A437" t="s">
        <v>872</v>
      </c>
      <c r="B437">
        <v>28</v>
      </c>
      <c r="C437">
        <v>10.52</v>
      </c>
      <c r="D437" t="s">
        <v>4687</v>
      </c>
      <c r="E437" t="s">
        <v>4687</v>
      </c>
      <c r="F437" t="s">
        <v>4687</v>
      </c>
      <c r="G437" t="s">
        <v>4688</v>
      </c>
      <c r="H437" t="s">
        <v>4689</v>
      </c>
    </row>
    <row r="438" spans="1:8">
      <c r="A438" t="s">
        <v>874</v>
      </c>
      <c r="B438">
        <v>34.1</v>
      </c>
      <c r="C438">
        <v>4.01</v>
      </c>
      <c r="D438" t="s">
        <v>4689</v>
      </c>
      <c r="E438" t="s">
        <v>4687</v>
      </c>
      <c r="F438" t="s">
        <v>4690</v>
      </c>
      <c r="G438">
        <v>1</v>
      </c>
      <c r="H438" t="s">
        <v>4687</v>
      </c>
    </row>
    <row r="439" spans="1:8">
      <c r="A439" t="s">
        <v>876</v>
      </c>
      <c r="B439">
        <v>26.125</v>
      </c>
      <c r="C439">
        <v>8.56</v>
      </c>
      <c r="D439" t="s">
        <v>4689</v>
      </c>
      <c r="E439" t="s">
        <v>4687</v>
      </c>
      <c r="F439" t="s">
        <v>4687</v>
      </c>
      <c r="G439">
        <v>1</v>
      </c>
      <c r="H439" t="s">
        <v>4689</v>
      </c>
    </row>
    <row r="440" spans="1:8">
      <c r="A440" t="s">
        <v>878</v>
      </c>
      <c r="B440">
        <v>25.6</v>
      </c>
      <c r="C440">
        <v>10.5</v>
      </c>
      <c r="D440" t="s">
        <v>4687</v>
      </c>
      <c r="E440" t="s">
        <v>4687</v>
      </c>
      <c r="F440" t="s">
        <v>4687</v>
      </c>
      <c r="G440">
        <v>2</v>
      </c>
      <c r="H440" t="s">
        <v>4689</v>
      </c>
    </row>
    <row r="441" spans="1:8">
      <c r="A441" t="s">
        <v>880</v>
      </c>
      <c r="B441">
        <v>24.32</v>
      </c>
      <c r="C441">
        <v>6.39</v>
      </c>
      <c r="D441" t="s">
        <v>4687</v>
      </c>
      <c r="E441" t="s">
        <v>4687</v>
      </c>
      <c r="F441" t="s">
        <v>4687</v>
      </c>
      <c r="G441" t="s">
        <v>4688</v>
      </c>
      <c r="H441" t="s">
        <v>4687</v>
      </c>
    </row>
    <row r="442" spans="1:8">
      <c r="A442" t="s">
        <v>882</v>
      </c>
      <c r="B442">
        <v>22.88</v>
      </c>
      <c r="C442">
        <v>5.71</v>
      </c>
      <c r="D442" t="s">
        <v>4689</v>
      </c>
      <c r="E442" t="s">
        <v>4687</v>
      </c>
      <c r="F442" t="s">
        <v>4690</v>
      </c>
      <c r="G442">
        <v>1</v>
      </c>
      <c r="H442" t="s">
        <v>4689</v>
      </c>
    </row>
    <row r="443" spans="1:8">
      <c r="A443" t="s">
        <v>884</v>
      </c>
      <c r="B443">
        <v>24.985</v>
      </c>
      <c r="C443">
        <v>4.43</v>
      </c>
      <c r="D443" t="s">
        <v>4689</v>
      </c>
      <c r="E443" t="s">
        <v>4687</v>
      </c>
      <c r="F443" t="s">
        <v>4690</v>
      </c>
      <c r="G443">
        <v>1</v>
      </c>
      <c r="H443" t="s">
        <v>4687</v>
      </c>
    </row>
    <row r="444" spans="1:8">
      <c r="A444" t="s">
        <v>886</v>
      </c>
      <c r="B444">
        <v>33.1</v>
      </c>
      <c r="C444">
        <v>5.52</v>
      </c>
      <c r="D444" t="s">
        <v>4687</v>
      </c>
      <c r="E444" t="s">
        <v>4687</v>
      </c>
      <c r="F444" t="s">
        <v>4690</v>
      </c>
      <c r="G444">
        <v>1</v>
      </c>
      <c r="H444" t="s">
        <v>4687</v>
      </c>
    </row>
    <row r="445" spans="1:8">
      <c r="A445" t="s">
        <v>888</v>
      </c>
      <c r="B445">
        <v>27.83</v>
      </c>
      <c r="C445">
        <v>9.2</v>
      </c>
      <c r="D445" t="s">
        <v>4689</v>
      </c>
      <c r="E445" t="s">
        <v>4687</v>
      </c>
      <c r="F445" t="s">
        <v>4687</v>
      </c>
      <c r="G445">
        <v>1</v>
      </c>
      <c r="H445" t="s">
        <v>4689</v>
      </c>
    </row>
    <row r="446" spans="1:8">
      <c r="A446" t="s">
        <v>890</v>
      </c>
      <c r="B446">
        <v>30.875</v>
      </c>
      <c r="C446">
        <v>10.97</v>
      </c>
      <c r="D446" t="s">
        <v>4689</v>
      </c>
      <c r="E446" t="s">
        <v>4687</v>
      </c>
      <c r="F446" t="s">
        <v>4687</v>
      </c>
      <c r="G446">
        <v>2</v>
      </c>
      <c r="H446" t="s">
        <v>4687</v>
      </c>
    </row>
    <row r="447" spans="1:8">
      <c r="A447" t="s">
        <v>892</v>
      </c>
      <c r="B447">
        <v>27.265</v>
      </c>
      <c r="C447">
        <v>4.25</v>
      </c>
      <c r="D447" t="s">
        <v>4687</v>
      </c>
      <c r="E447" t="s">
        <v>4687</v>
      </c>
      <c r="F447" t="s">
        <v>4690</v>
      </c>
      <c r="G447">
        <v>1</v>
      </c>
      <c r="H447" t="s">
        <v>4687</v>
      </c>
    </row>
    <row r="448" spans="1:8">
      <c r="A448" t="s">
        <v>894</v>
      </c>
      <c r="B448">
        <v>26.7</v>
      </c>
      <c r="C448">
        <v>5.23</v>
      </c>
      <c r="D448" t="s">
        <v>4687</v>
      </c>
      <c r="E448" t="s">
        <v>4687</v>
      </c>
      <c r="F448" t="s">
        <v>4690</v>
      </c>
      <c r="G448">
        <v>1</v>
      </c>
      <c r="H448" t="s">
        <v>4689</v>
      </c>
    </row>
    <row r="449" spans="1:8">
      <c r="A449" t="s">
        <v>896</v>
      </c>
      <c r="B449">
        <v>29.925</v>
      </c>
      <c r="C449">
        <v>5.96</v>
      </c>
      <c r="D449" t="s">
        <v>4689</v>
      </c>
      <c r="E449" t="s">
        <v>4687</v>
      </c>
      <c r="F449" t="s">
        <v>4690</v>
      </c>
      <c r="G449">
        <v>1</v>
      </c>
      <c r="H449" t="s">
        <v>4689</v>
      </c>
    </row>
    <row r="450" spans="1:8">
      <c r="A450" t="s">
        <v>898</v>
      </c>
      <c r="B450">
        <v>19.95</v>
      </c>
      <c r="C450">
        <v>4.29</v>
      </c>
      <c r="D450" t="s">
        <v>4689</v>
      </c>
      <c r="E450" t="s">
        <v>4687</v>
      </c>
      <c r="F450" t="s">
        <v>4687</v>
      </c>
      <c r="G450">
        <v>2</v>
      </c>
      <c r="H450" t="s">
        <v>4689</v>
      </c>
    </row>
    <row r="451" spans="1:8">
      <c r="A451" t="s">
        <v>900</v>
      </c>
      <c r="B451">
        <v>24.225</v>
      </c>
      <c r="C451">
        <v>4.09</v>
      </c>
      <c r="D451" t="s">
        <v>4687</v>
      </c>
      <c r="E451" t="s">
        <v>4687</v>
      </c>
      <c r="F451" t="s">
        <v>4687</v>
      </c>
      <c r="G451" t="s">
        <v>4688</v>
      </c>
      <c r="H451" t="s">
        <v>4687</v>
      </c>
    </row>
    <row r="452" spans="1:8">
      <c r="A452" t="s">
        <v>902</v>
      </c>
      <c r="B452">
        <v>28.12</v>
      </c>
      <c r="C452">
        <v>4.88</v>
      </c>
      <c r="D452" t="s">
        <v>4687</v>
      </c>
      <c r="E452" t="s">
        <v>4687</v>
      </c>
      <c r="F452" t="s">
        <v>4687</v>
      </c>
      <c r="G452" t="s">
        <v>4688</v>
      </c>
      <c r="H452" t="s">
        <v>4689</v>
      </c>
    </row>
    <row r="453" spans="1:8">
      <c r="A453" t="s">
        <v>904</v>
      </c>
      <c r="B453">
        <v>23.21</v>
      </c>
      <c r="C453">
        <v>6.76</v>
      </c>
      <c r="D453" t="s">
        <v>4687</v>
      </c>
      <c r="E453" t="s">
        <v>4687</v>
      </c>
      <c r="F453" t="s">
        <v>4687</v>
      </c>
      <c r="G453" t="s">
        <v>4688</v>
      </c>
      <c r="H453" t="s">
        <v>4689</v>
      </c>
    </row>
    <row r="454" spans="1:8">
      <c r="A454" t="s">
        <v>906</v>
      </c>
      <c r="B454">
        <v>23.98</v>
      </c>
      <c r="C454">
        <v>10.67</v>
      </c>
      <c r="D454" t="s">
        <v>4687</v>
      </c>
      <c r="E454" t="s">
        <v>4687</v>
      </c>
      <c r="F454" t="s">
        <v>4687</v>
      </c>
      <c r="G454" t="s">
        <v>4688</v>
      </c>
      <c r="H454" t="s">
        <v>4687</v>
      </c>
    </row>
    <row r="455" spans="1:8">
      <c r="A455" t="s">
        <v>908</v>
      </c>
      <c r="B455">
        <v>30</v>
      </c>
      <c r="C455">
        <v>6.21</v>
      </c>
      <c r="D455" t="s">
        <v>4687</v>
      </c>
      <c r="E455" t="s">
        <v>4687</v>
      </c>
      <c r="F455" t="s">
        <v>4687</v>
      </c>
      <c r="G455" t="s">
        <v>4688</v>
      </c>
      <c r="H455" t="s">
        <v>4689</v>
      </c>
    </row>
    <row r="456" spans="1:8">
      <c r="A456" t="s">
        <v>910</v>
      </c>
      <c r="B456">
        <v>17.35</v>
      </c>
      <c r="C456">
        <v>5.03</v>
      </c>
      <c r="D456" t="s">
        <v>4689</v>
      </c>
      <c r="E456" t="s">
        <v>4687</v>
      </c>
      <c r="F456" t="s">
        <v>4687</v>
      </c>
      <c r="G456" t="s">
        <v>4688</v>
      </c>
      <c r="H456" t="s">
        <v>4689</v>
      </c>
    </row>
    <row r="457" spans="1:8">
      <c r="A457" t="s">
        <v>912</v>
      </c>
      <c r="B457">
        <v>22.705</v>
      </c>
      <c r="C457">
        <v>5.27</v>
      </c>
      <c r="D457" t="s">
        <v>4687</v>
      </c>
      <c r="E457" t="s">
        <v>4687</v>
      </c>
      <c r="F457" t="s">
        <v>4687</v>
      </c>
      <c r="G457" t="s">
        <v>4688</v>
      </c>
      <c r="H457" t="s">
        <v>4687</v>
      </c>
    </row>
    <row r="458" spans="1:8">
      <c r="A458" t="s">
        <v>914</v>
      </c>
      <c r="B458">
        <v>25.41</v>
      </c>
      <c r="C458">
        <v>10.53</v>
      </c>
      <c r="D458" t="s">
        <v>4689</v>
      </c>
      <c r="E458" t="s">
        <v>4687</v>
      </c>
      <c r="F458" t="s">
        <v>4687</v>
      </c>
      <c r="G458">
        <v>1</v>
      </c>
      <c r="H458" t="s">
        <v>4689</v>
      </c>
    </row>
    <row r="459" spans="1:8">
      <c r="A459" t="s">
        <v>916</v>
      </c>
      <c r="B459">
        <v>18.23</v>
      </c>
      <c r="C459">
        <v>5.78</v>
      </c>
      <c r="D459" t="s">
        <v>4687</v>
      </c>
      <c r="E459" t="s">
        <v>4687</v>
      </c>
      <c r="F459" t="s">
        <v>4690</v>
      </c>
      <c r="G459">
        <v>1</v>
      </c>
      <c r="H459" t="s">
        <v>4689</v>
      </c>
    </row>
    <row r="460" spans="1:8">
      <c r="A460" t="s">
        <v>918</v>
      </c>
      <c r="B460">
        <v>24.7</v>
      </c>
      <c r="C460">
        <v>4.36</v>
      </c>
      <c r="D460" t="s">
        <v>4687</v>
      </c>
      <c r="E460" t="s">
        <v>4687</v>
      </c>
      <c r="F460" t="s">
        <v>4690</v>
      </c>
      <c r="G460">
        <v>1</v>
      </c>
      <c r="H460" t="s">
        <v>4689</v>
      </c>
    </row>
    <row r="461" spans="1:8">
      <c r="A461" t="s">
        <v>920</v>
      </c>
      <c r="B461">
        <v>37.4</v>
      </c>
      <c r="C461">
        <v>9.72</v>
      </c>
      <c r="D461" t="s">
        <v>4689</v>
      </c>
      <c r="E461" t="s">
        <v>4687</v>
      </c>
      <c r="F461" t="s">
        <v>4690</v>
      </c>
      <c r="G461">
        <v>1</v>
      </c>
      <c r="H461" t="s">
        <v>4687</v>
      </c>
    </row>
    <row r="462" spans="1:8">
      <c r="A462" t="s">
        <v>922</v>
      </c>
      <c r="B462">
        <v>26.885</v>
      </c>
      <c r="C462">
        <v>5.18</v>
      </c>
      <c r="D462" t="s">
        <v>4687</v>
      </c>
      <c r="E462" t="s">
        <v>4687</v>
      </c>
      <c r="F462" t="s">
        <v>4690</v>
      </c>
      <c r="G462">
        <v>1</v>
      </c>
      <c r="H462" t="s">
        <v>4689</v>
      </c>
    </row>
    <row r="463" spans="1:8">
      <c r="A463" t="s">
        <v>924</v>
      </c>
      <c r="B463">
        <v>25.27</v>
      </c>
      <c r="C463">
        <v>5.29</v>
      </c>
      <c r="D463" t="s">
        <v>4687</v>
      </c>
      <c r="E463" t="s">
        <v>4687</v>
      </c>
      <c r="F463" t="s">
        <v>4690</v>
      </c>
      <c r="G463">
        <v>1</v>
      </c>
      <c r="H463" t="s">
        <v>4689</v>
      </c>
    </row>
    <row r="464" spans="1:8">
      <c r="A464" t="s">
        <v>926</v>
      </c>
      <c r="B464">
        <v>23.655</v>
      </c>
      <c r="C464">
        <v>4.86</v>
      </c>
      <c r="D464" t="s">
        <v>4689</v>
      </c>
      <c r="E464" t="s">
        <v>4687</v>
      </c>
      <c r="F464" t="s">
        <v>4687</v>
      </c>
      <c r="G464" t="s">
        <v>4688</v>
      </c>
      <c r="H464" t="s">
        <v>4689</v>
      </c>
    </row>
    <row r="465" spans="1:8">
      <c r="A465" t="s">
        <v>928</v>
      </c>
      <c r="B465">
        <v>55.05</v>
      </c>
      <c r="C465">
        <v>7.66</v>
      </c>
      <c r="D465" t="s">
        <v>4687</v>
      </c>
      <c r="E465" t="s">
        <v>4687</v>
      </c>
      <c r="F465" t="s">
        <v>4687</v>
      </c>
      <c r="G465" t="s">
        <v>4688</v>
      </c>
      <c r="H465" t="s">
        <v>4687</v>
      </c>
    </row>
    <row r="466" spans="1:8">
      <c r="A466" t="s">
        <v>930</v>
      </c>
      <c r="B466">
        <v>24.89</v>
      </c>
      <c r="C466">
        <v>6.1</v>
      </c>
      <c r="D466" t="s">
        <v>4689</v>
      </c>
      <c r="E466" t="s">
        <v>4687</v>
      </c>
      <c r="F466" t="s">
        <v>4690</v>
      </c>
      <c r="G466">
        <v>1</v>
      </c>
      <c r="H466" t="s">
        <v>4689</v>
      </c>
    </row>
    <row r="467" spans="1:8">
      <c r="A467" t="s">
        <v>932</v>
      </c>
      <c r="B467">
        <v>18.715</v>
      </c>
      <c r="C467">
        <v>4.44</v>
      </c>
      <c r="D467" t="s">
        <v>4687</v>
      </c>
      <c r="E467" t="s">
        <v>4687</v>
      </c>
      <c r="F467" t="s">
        <v>4687</v>
      </c>
      <c r="G467" t="s">
        <v>4688</v>
      </c>
      <c r="H467" t="s">
        <v>4687</v>
      </c>
    </row>
    <row r="468" spans="1:8">
      <c r="A468" t="s">
        <v>934</v>
      </c>
      <c r="B468">
        <v>28.12</v>
      </c>
      <c r="C468">
        <v>6.15</v>
      </c>
      <c r="D468" t="s">
        <v>4687</v>
      </c>
      <c r="E468" t="s">
        <v>4687</v>
      </c>
      <c r="F468" t="s">
        <v>4687</v>
      </c>
      <c r="G468" t="s">
        <v>4688</v>
      </c>
      <c r="H468" t="s">
        <v>4689</v>
      </c>
    </row>
    <row r="469" spans="1:8">
      <c r="A469" t="s">
        <v>936</v>
      </c>
      <c r="B469">
        <v>26.6</v>
      </c>
      <c r="C469">
        <v>4.53</v>
      </c>
      <c r="D469" t="s">
        <v>4687</v>
      </c>
      <c r="E469" t="s">
        <v>4687</v>
      </c>
      <c r="F469" t="s">
        <v>4687</v>
      </c>
      <c r="G469" t="s">
        <v>4688</v>
      </c>
      <c r="H469" t="s">
        <v>4689</v>
      </c>
    </row>
    <row r="470" spans="1:8">
      <c r="A470" t="s">
        <v>938</v>
      </c>
      <c r="B470">
        <v>30.115</v>
      </c>
      <c r="C470">
        <v>5.48</v>
      </c>
      <c r="D470" t="s">
        <v>4687</v>
      </c>
      <c r="E470" t="s">
        <v>4689</v>
      </c>
      <c r="F470" t="s">
        <v>4687</v>
      </c>
      <c r="G470">
        <v>1</v>
      </c>
      <c r="H470" t="s">
        <v>4687</v>
      </c>
    </row>
    <row r="471" spans="1:8">
      <c r="A471" t="s">
        <v>940</v>
      </c>
      <c r="B471">
        <v>24.605</v>
      </c>
      <c r="C471">
        <v>5.48</v>
      </c>
      <c r="D471" t="s">
        <v>4687</v>
      </c>
      <c r="E471" t="s">
        <v>4687</v>
      </c>
      <c r="F471" t="s">
        <v>4687</v>
      </c>
      <c r="G471" t="s">
        <v>4688</v>
      </c>
      <c r="H471" t="s">
        <v>4689</v>
      </c>
    </row>
    <row r="472" spans="1:8">
      <c r="A472" t="s">
        <v>942</v>
      </c>
      <c r="B472">
        <v>29.6</v>
      </c>
      <c r="C472">
        <v>8.1</v>
      </c>
      <c r="D472" t="s">
        <v>4687</v>
      </c>
      <c r="E472" t="s">
        <v>4687</v>
      </c>
      <c r="F472" t="s">
        <v>4687</v>
      </c>
      <c r="G472" t="s">
        <v>4688</v>
      </c>
      <c r="H472" t="s">
        <v>4687</v>
      </c>
    </row>
    <row r="473" spans="1:8">
      <c r="A473" t="s">
        <v>944</v>
      </c>
      <c r="B473">
        <v>24.42</v>
      </c>
      <c r="C473">
        <v>7.16</v>
      </c>
      <c r="D473" t="s">
        <v>4687</v>
      </c>
      <c r="E473" t="s">
        <v>4687</v>
      </c>
      <c r="F473" t="s">
        <v>4687</v>
      </c>
      <c r="G473" t="s">
        <v>4688</v>
      </c>
      <c r="H473" t="s">
        <v>4689</v>
      </c>
    </row>
    <row r="474" spans="1:8">
      <c r="A474" t="s">
        <v>946</v>
      </c>
      <c r="B474">
        <v>20.9</v>
      </c>
      <c r="C474">
        <v>4.55</v>
      </c>
      <c r="D474" t="s">
        <v>4689</v>
      </c>
      <c r="E474" t="s">
        <v>4687</v>
      </c>
      <c r="F474" t="s">
        <v>4690</v>
      </c>
      <c r="G474">
        <v>1</v>
      </c>
      <c r="H474" t="s">
        <v>4689</v>
      </c>
    </row>
    <row r="475" spans="1:8">
      <c r="A475" t="s">
        <v>948</v>
      </c>
      <c r="B475">
        <v>22.895</v>
      </c>
      <c r="C475">
        <v>6.03</v>
      </c>
      <c r="D475" t="s">
        <v>4687</v>
      </c>
      <c r="E475" t="s">
        <v>4687</v>
      </c>
      <c r="F475" t="s">
        <v>4687</v>
      </c>
      <c r="G475" t="s">
        <v>4688</v>
      </c>
      <c r="H475" t="s">
        <v>4689</v>
      </c>
    </row>
    <row r="476" spans="1:8">
      <c r="A476" t="s">
        <v>950</v>
      </c>
      <c r="B476">
        <v>28.3</v>
      </c>
      <c r="C476">
        <v>5.47</v>
      </c>
      <c r="D476" t="s">
        <v>4689</v>
      </c>
      <c r="E476" t="s">
        <v>4687</v>
      </c>
      <c r="F476" t="s">
        <v>4690</v>
      </c>
      <c r="G476">
        <v>1</v>
      </c>
      <c r="H476" t="s">
        <v>4689</v>
      </c>
    </row>
    <row r="477" spans="1:8">
      <c r="A477" t="s">
        <v>952</v>
      </c>
      <c r="B477">
        <v>54.3</v>
      </c>
      <c r="C477">
        <v>4.15</v>
      </c>
      <c r="D477" t="s">
        <v>4689</v>
      </c>
      <c r="E477" t="s">
        <v>4687</v>
      </c>
      <c r="F477" t="s">
        <v>4687</v>
      </c>
      <c r="G477">
        <v>1</v>
      </c>
      <c r="H477" t="s">
        <v>4687</v>
      </c>
    </row>
    <row r="478" spans="1:8">
      <c r="A478" t="s">
        <v>954</v>
      </c>
      <c r="B478">
        <v>33.345</v>
      </c>
      <c r="C478">
        <v>11.32</v>
      </c>
      <c r="D478" t="s">
        <v>4689</v>
      </c>
      <c r="E478" t="s">
        <v>4687</v>
      </c>
      <c r="F478" t="s">
        <v>4687</v>
      </c>
      <c r="G478">
        <v>1</v>
      </c>
      <c r="H478" t="s">
        <v>4687</v>
      </c>
    </row>
    <row r="479" spans="1:8">
      <c r="A479" t="s">
        <v>956</v>
      </c>
      <c r="B479">
        <v>33</v>
      </c>
      <c r="C479">
        <v>9.51</v>
      </c>
      <c r="D479" t="s">
        <v>4689</v>
      </c>
      <c r="E479" t="s">
        <v>4687</v>
      </c>
      <c r="F479" t="s">
        <v>4687</v>
      </c>
      <c r="G479" t="s">
        <v>4688</v>
      </c>
      <c r="H479" t="s">
        <v>4687</v>
      </c>
    </row>
    <row r="480" spans="1:8">
      <c r="A480" t="s">
        <v>958</v>
      </c>
      <c r="B480">
        <v>28.025</v>
      </c>
      <c r="C480">
        <v>7.67</v>
      </c>
      <c r="D480" t="s">
        <v>4689</v>
      </c>
      <c r="E480" t="s">
        <v>4687</v>
      </c>
      <c r="F480" t="s">
        <v>4687</v>
      </c>
      <c r="G480">
        <v>1</v>
      </c>
      <c r="H480" t="s">
        <v>4689</v>
      </c>
    </row>
    <row r="481" spans="1:8">
      <c r="A481" t="s">
        <v>960</v>
      </c>
      <c r="B481">
        <v>28.69</v>
      </c>
      <c r="C481">
        <v>6.23</v>
      </c>
      <c r="D481" t="s">
        <v>4687</v>
      </c>
      <c r="E481" t="s">
        <v>4687</v>
      </c>
      <c r="F481" t="s">
        <v>4687</v>
      </c>
      <c r="G481">
        <v>1</v>
      </c>
      <c r="H481" t="s">
        <v>4689</v>
      </c>
    </row>
    <row r="482" spans="1:8">
      <c r="A482" t="s">
        <v>962</v>
      </c>
      <c r="B482">
        <v>40.28</v>
      </c>
      <c r="C482">
        <v>8.9</v>
      </c>
      <c r="D482" t="s">
        <v>4687</v>
      </c>
      <c r="E482" t="s">
        <v>4687</v>
      </c>
      <c r="F482" t="s">
        <v>4687</v>
      </c>
      <c r="G482" t="s">
        <v>4688</v>
      </c>
      <c r="H482" t="s">
        <v>4687</v>
      </c>
    </row>
    <row r="483" spans="1:8">
      <c r="A483" t="s">
        <v>964</v>
      </c>
      <c r="B483">
        <v>37.3</v>
      </c>
      <c r="C483">
        <v>7.79</v>
      </c>
      <c r="D483" t="s">
        <v>4689</v>
      </c>
      <c r="E483" t="s">
        <v>4687</v>
      </c>
      <c r="F483" t="s">
        <v>4687</v>
      </c>
      <c r="G483" t="s">
        <v>4688</v>
      </c>
      <c r="H483" t="s">
        <v>4687</v>
      </c>
    </row>
    <row r="484" spans="1:8">
      <c r="A484" t="s">
        <v>966</v>
      </c>
      <c r="B484">
        <v>54.47</v>
      </c>
      <c r="C484">
        <v>4.49</v>
      </c>
      <c r="D484" t="s">
        <v>4689</v>
      </c>
      <c r="E484" t="s">
        <v>4687</v>
      </c>
      <c r="F484" t="s">
        <v>4687</v>
      </c>
      <c r="G484">
        <v>2</v>
      </c>
      <c r="H484" t="s">
        <v>4687</v>
      </c>
    </row>
    <row r="485" spans="1:8">
      <c r="A485" t="s">
        <v>968</v>
      </c>
      <c r="B485">
        <v>38.06</v>
      </c>
      <c r="C485">
        <v>5.24</v>
      </c>
      <c r="D485" t="s">
        <v>4689</v>
      </c>
      <c r="E485" t="s">
        <v>4687</v>
      </c>
      <c r="F485" t="s">
        <v>4690</v>
      </c>
      <c r="G485">
        <v>1</v>
      </c>
      <c r="H485" t="s">
        <v>4687</v>
      </c>
    </row>
    <row r="486" spans="1:8">
      <c r="A486" t="s">
        <v>970</v>
      </c>
      <c r="B486">
        <v>51.47</v>
      </c>
      <c r="C486">
        <v>9.6</v>
      </c>
      <c r="D486" t="s">
        <v>4687</v>
      </c>
      <c r="E486" t="s">
        <v>4687</v>
      </c>
      <c r="F486" t="s">
        <v>4687</v>
      </c>
      <c r="G486" t="s">
        <v>4688</v>
      </c>
      <c r="H486" t="s">
        <v>4687</v>
      </c>
    </row>
    <row r="487" spans="1:8">
      <c r="A487" t="s">
        <v>972</v>
      </c>
      <c r="B487">
        <v>29.8</v>
      </c>
      <c r="C487">
        <v>5.78</v>
      </c>
      <c r="D487" t="s">
        <v>4689</v>
      </c>
      <c r="E487" t="s">
        <v>4687</v>
      </c>
      <c r="F487" t="s">
        <v>4687</v>
      </c>
      <c r="G487" t="s">
        <v>4688</v>
      </c>
      <c r="H487" t="s">
        <v>4687</v>
      </c>
    </row>
    <row r="488" spans="1:8">
      <c r="A488" t="s">
        <v>974</v>
      </c>
      <c r="B488">
        <v>49.77</v>
      </c>
      <c r="C488">
        <v>7.02</v>
      </c>
      <c r="D488" t="s">
        <v>4687</v>
      </c>
      <c r="E488" t="s">
        <v>4687</v>
      </c>
      <c r="F488" t="s">
        <v>4687</v>
      </c>
      <c r="G488" t="s">
        <v>4688</v>
      </c>
      <c r="H488" t="s">
        <v>4687</v>
      </c>
    </row>
    <row r="489" spans="1:8">
      <c r="A489" t="s">
        <v>976</v>
      </c>
      <c r="B489">
        <v>25.555</v>
      </c>
      <c r="C489">
        <v>4.09</v>
      </c>
      <c r="D489" t="s">
        <v>4689</v>
      </c>
      <c r="E489" t="s">
        <v>4687</v>
      </c>
      <c r="F489" t="s">
        <v>4687</v>
      </c>
      <c r="G489" t="s">
        <v>4688</v>
      </c>
      <c r="H489" t="s">
        <v>4689</v>
      </c>
    </row>
    <row r="490" spans="1:8">
      <c r="A490" t="s">
        <v>978</v>
      </c>
      <c r="B490">
        <v>29.64</v>
      </c>
      <c r="C490">
        <v>4.93</v>
      </c>
      <c r="D490" t="s">
        <v>4687</v>
      </c>
      <c r="E490" t="s">
        <v>4687</v>
      </c>
      <c r="F490" t="s">
        <v>4690</v>
      </c>
      <c r="G490">
        <v>1</v>
      </c>
      <c r="H490" t="s">
        <v>4687</v>
      </c>
    </row>
    <row r="491" spans="1:8">
      <c r="A491" t="s">
        <v>980</v>
      </c>
      <c r="B491">
        <v>53.93</v>
      </c>
      <c r="C491">
        <v>5.34</v>
      </c>
      <c r="D491" t="s">
        <v>4689</v>
      </c>
      <c r="E491" t="s">
        <v>4687</v>
      </c>
      <c r="F491" t="s">
        <v>4687</v>
      </c>
      <c r="G491">
        <v>2</v>
      </c>
      <c r="H491" t="s">
        <v>4687</v>
      </c>
    </row>
    <row r="492" spans="1:8">
      <c r="A492" t="s">
        <v>982</v>
      </c>
      <c r="B492">
        <v>28.025</v>
      </c>
      <c r="C492">
        <v>5.65</v>
      </c>
      <c r="D492" t="s">
        <v>4687</v>
      </c>
      <c r="E492" t="s">
        <v>4687</v>
      </c>
      <c r="F492" t="s">
        <v>4687</v>
      </c>
      <c r="G492">
        <v>1</v>
      </c>
      <c r="H492" t="s">
        <v>4689</v>
      </c>
    </row>
    <row r="493" spans="1:8">
      <c r="A493" t="s">
        <v>984</v>
      </c>
      <c r="B493">
        <v>27.5</v>
      </c>
      <c r="C493">
        <v>4.49</v>
      </c>
      <c r="D493" t="s">
        <v>4687</v>
      </c>
      <c r="E493" t="s">
        <v>4687</v>
      </c>
      <c r="F493" t="s">
        <v>4687</v>
      </c>
      <c r="G493" t="s">
        <v>4688</v>
      </c>
      <c r="H493" t="s">
        <v>4687</v>
      </c>
    </row>
    <row r="494" spans="1:8">
      <c r="A494" t="s">
        <v>986</v>
      </c>
      <c r="B494">
        <v>21.8</v>
      </c>
      <c r="C494">
        <v>10.55</v>
      </c>
      <c r="D494" t="s">
        <v>4687</v>
      </c>
      <c r="E494" t="s">
        <v>4687</v>
      </c>
      <c r="F494" t="s">
        <v>4687</v>
      </c>
      <c r="G494" t="s">
        <v>4688</v>
      </c>
      <c r="H494" t="s">
        <v>4689</v>
      </c>
    </row>
    <row r="495" spans="1:8">
      <c r="A495" t="s">
        <v>988</v>
      </c>
      <c r="B495">
        <v>26.41</v>
      </c>
      <c r="C495">
        <v>4.92</v>
      </c>
      <c r="D495" t="s">
        <v>4689</v>
      </c>
      <c r="E495" t="s">
        <v>4687</v>
      </c>
      <c r="F495" t="s">
        <v>4690</v>
      </c>
      <c r="G495">
        <v>1</v>
      </c>
      <c r="H495" t="s">
        <v>4689</v>
      </c>
    </row>
    <row r="496" spans="1:8">
      <c r="A496" t="s">
        <v>990</v>
      </c>
      <c r="B496">
        <v>27.835</v>
      </c>
      <c r="C496">
        <v>5.9</v>
      </c>
      <c r="D496" t="s">
        <v>4689</v>
      </c>
      <c r="E496" t="s">
        <v>4687</v>
      </c>
      <c r="F496" t="s">
        <v>4687</v>
      </c>
      <c r="G496">
        <v>1</v>
      </c>
      <c r="H496" t="s">
        <v>4689</v>
      </c>
    </row>
    <row r="497" spans="1:8">
      <c r="A497" t="s">
        <v>992</v>
      </c>
      <c r="B497">
        <v>51.74</v>
      </c>
      <c r="C497">
        <v>4.98</v>
      </c>
      <c r="D497" t="s">
        <v>4689</v>
      </c>
      <c r="E497" t="s">
        <v>4687</v>
      </c>
      <c r="F497" t="s">
        <v>4687</v>
      </c>
      <c r="G497">
        <v>2</v>
      </c>
      <c r="H497" t="s">
        <v>4687</v>
      </c>
    </row>
    <row r="498" spans="1:8">
      <c r="A498" t="s">
        <v>994</v>
      </c>
      <c r="B498">
        <v>23.37</v>
      </c>
      <c r="C498">
        <v>5.8</v>
      </c>
      <c r="D498" t="s">
        <v>4687</v>
      </c>
      <c r="E498" t="s">
        <v>4687</v>
      </c>
      <c r="F498" t="s">
        <v>4687</v>
      </c>
      <c r="G498" t="s">
        <v>4688</v>
      </c>
      <c r="H498" t="s">
        <v>4689</v>
      </c>
    </row>
    <row r="499" spans="1:8">
      <c r="A499" t="s">
        <v>996</v>
      </c>
      <c r="B499">
        <v>29.7</v>
      </c>
      <c r="C499">
        <v>6.21</v>
      </c>
      <c r="D499" t="s">
        <v>4689</v>
      </c>
      <c r="E499" t="s">
        <v>4687</v>
      </c>
      <c r="F499" t="s">
        <v>4690</v>
      </c>
      <c r="G499">
        <v>1</v>
      </c>
      <c r="H499" t="s">
        <v>4689</v>
      </c>
    </row>
    <row r="500" spans="1:8">
      <c r="A500" t="s">
        <v>998</v>
      </c>
      <c r="B500">
        <v>20.045</v>
      </c>
      <c r="C500">
        <v>6.17</v>
      </c>
      <c r="D500" t="s">
        <v>4687</v>
      </c>
      <c r="E500" t="s">
        <v>4687</v>
      </c>
      <c r="F500" t="s">
        <v>4690</v>
      </c>
      <c r="G500">
        <v>1</v>
      </c>
      <c r="H500" t="s">
        <v>4689</v>
      </c>
    </row>
    <row r="501" spans="1:8">
      <c r="A501" t="s">
        <v>1000</v>
      </c>
      <c r="B501">
        <v>27.83</v>
      </c>
      <c r="C501">
        <v>5.36</v>
      </c>
      <c r="D501" t="s">
        <v>4687</v>
      </c>
      <c r="E501" t="s">
        <v>4687</v>
      </c>
      <c r="F501" t="s">
        <v>4687</v>
      </c>
      <c r="G501">
        <v>2</v>
      </c>
      <c r="H501" t="s">
        <v>4687</v>
      </c>
    </row>
    <row r="502" spans="1:8">
      <c r="A502" t="s">
        <v>1002</v>
      </c>
      <c r="B502">
        <v>28.93</v>
      </c>
      <c r="C502">
        <v>5.2</v>
      </c>
      <c r="D502" t="s">
        <v>4687</v>
      </c>
      <c r="E502" t="s">
        <v>4687</v>
      </c>
      <c r="F502" t="s">
        <v>4687</v>
      </c>
      <c r="G502" t="s">
        <v>4688</v>
      </c>
      <c r="H502" t="s">
        <v>4689</v>
      </c>
    </row>
    <row r="503" spans="1:8">
      <c r="A503" t="s">
        <v>1004</v>
      </c>
      <c r="B503">
        <v>33.82</v>
      </c>
      <c r="C503">
        <v>5.42</v>
      </c>
      <c r="D503" t="s">
        <v>4687</v>
      </c>
      <c r="E503" t="s">
        <v>4687</v>
      </c>
      <c r="F503" t="s">
        <v>4687</v>
      </c>
      <c r="G503" t="s">
        <v>4688</v>
      </c>
      <c r="H503" t="s">
        <v>4687</v>
      </c>
    </row>
    <row r="504" spans="1:8">
      <c r="A504" t="s">
        <v>1006</v>
      </c>
      <c r="B504">
        <v>20.235</v>
      </c>
      <c r="C504">
        <v>6.84</v>
      </c>
      <c r="D504" t="s">
        <v>4687</v>
      </c>
      <c r="E504" t="s">
        <v>4687</v>
      </c>
      <c r="F504" t="s">
        <v>4687</v>
      </c>
      <c r="G504" t="s">
        <v>4688</v>
      </c>
      <c r="H504" t="s">
        <v>4689</v>
      </c>
    </row>
    <row r="505" spans="1:8">
      <c r="A505" t="s">
        <v>1008</v>
      </c>
      <c r="B505">
        <v>49.2</v>
      </c>
      <c r="C505">
        <v>10.9</v>
      </c>
      <c r="D505" t="s">
        <v>4689</v>
      </c>
      <c r="E505" t="s">
        <v>4687</v>
      </c>
      <c r="F505" t="s">
        <v>4690</v>
      </c>
      <c r="G505">
        <v>1</v>
      </c>
      <c r="H505" t="s">
        <v>4687</v>
      </c>
    </row>
    <row r="506" spans="1:8">
      <c r="A506" t="s">
        <v>1010</v>
      </c>
      <c r="B506">
        <v>26.4</v>
      </c>
      <c r="C506">
        <v>4.87</v>
      </c>
      <c r="D506" t="s">
        <v>4689</v>
      </c>
      <c r="E506" t="s">
        <v>4687</v>
      </c>
      <c r="F506" t="s">
        <v>4687</v>
      </c>
      <c r="G506" t="s">
        <v>4688</v>
      </c>
      <c r="H506" t="s">
        <v>4689</v>
      </c>
    </row>
    <row r="507" spans="1:8">
      <c r="A507" t="s">
        <v>1012</v>
      </c>
      <c r="B507">
        <v>28.38</v>
      </c>
      <c r="C507">
        <v>6.07</v>
      </c>
      <c r="D507" t="s">
        <v>4687</v>
      </c>
      <c r="E507" t="s">
        <v>4687</v>
      </c>
      <c r="F507" t="s">
        <v>4687</v>
      </c>
      <c r="G507">
        <v>1</v>
      </c>
      <c r="H507" t="s">
        <v>4689</v>
      </c>
    </row>
    <row r="508" spans="1:8">
      <c r="A508" t="s">
        <v>1014</v>
      </c>
      <c r="B508">
        <v>24.64</v>
      </c>
      <c r="C508">
        <v>4.33</v>
      </c>
      <c r="D508" t="s">
        <v>4687</v>
      </c>
      <c r="E508" t="s">
        <v>4687</v>
      </c>
      <c r="F508" t="s">
        <v>4687</v>
      </c>
      <c r="G508" t="s">
        <v>4688</v>
      </c>
      <c r="H508" t="s">
        <v>4689</v>
      </c>
    </row>
    <row r="509" spans="1:8">
      <c r="A509" t="s">
        <v>1016</v>
      </c>
      <c r="B509">
        <v>39.71</v>
      </c>
      <c r="C509">
        <v>5.83</v>
      </c>
      <c r="D509" t="s">
        <v>4687</v>
      </c>
      <c r="E509" t="s">
        <v>4687</v>
      </c>
      <c r="F509" t="s">
        <v>4687</v>
      </c>
      <c r="G509">
        <v>1</v>
      </c>
      <c r="H509" t="s">
        <v>4687</v>
      </c>
    </row>
    <row r="510" spans="1:8">
      <c r="A510" t="s">
        <v>1018</v>
      </c>
      <c r="B510">
        <v>22.22</v>
      </c>
      <c r="C510">
        <v>5.5</v>
      </c>
      <c r="D510" t="s">
        <v>4687</v>
      </c>
      <c r="E510" t="s">
        <v>4687</v>
      </c>
      <c r="F510" t="s">
        <v>4687</v>
      </c>
      <c r="G510" t="s">
        <v>4688</v>
      </c>
      <c r="H510" t="s">
        <v>4689</v>
      </c>
    </row>
    <row r="511" spans="1:8">
      <c r="A511" t="s">
        <v>1020</v>
      </c>
      <c r="B511">
        <v>33.345</v>
      </c>
      <c r="C511">
        <v>4.79</v>
      </c>
      <c r="D511" t="s">
        <v>4687</v>
      </c>
      <c r="E511" t="s">
        <v>4687</v>
      </c>
      <c r="F511" t="s">
        <v>4690</v>
      </c>
      <c r="G511">
        <v>1</v>
      </c>
      <c r="H511" t="s">
        <v>4687</v>
      </c>
    </row>
    <row r="512" spans="1:8">
      <c r="A512" t="s">
        <v>1022</v>
      </c>
      <c r="B512">
        <v>24.42</v>
      </c>
      <c r="C512">
        <v>5.81</v>
      </c>
      <c r="D512" t="s">
        <v>4687</v>
      </c>
      <c r="E512" t="s">
        <v>4687</v>
      </c>
      <c r="F512" t="s">
        <v>4687</v>
      </c>
      <c r="G512">
        <v>1</v>
      </c>
      <c r="H512" t="s">
        <v>4689</v>
      </c>
    </row>
    <row r="513" spans="1:8">
      <c r="A513" t="s">
        <v>1024</v>
      </c>
      <c r="B513">
        <v>29.81</v>
      </c>
      <c r="C513">
        <v>5.58</v>
      </c>
      <c r="D513" t="s">
        <v>4687</v>
      </c>
      <c r="E513" t="s">
        <v>4687</v>
      </c>
      <c r="F513" t="s">
        <v>4687</v>
      </c>
      <c r="G513" t="s">
        <v>4688</v>
      </c>
      <c r="H513" t="s">
        <v>4689</v>
      </c>
    </row>
    <row r="514" spans="1:8">
      <c r="A514" t="s">
        <v>1026</v>
      </c>
      <c r="B514">
        <v>51.18</v>
      </c>
      <c r="C514">
        <v>4.4</v>
      </c>
      <c r="D514" t="s">
        <v>4689</v>
      </c>
      <c r="E514" t="s">
        <v>4687</v>
      </c>
      <c r="F514" t="s">
        <v>4687</v>
      </c>
      <c r="G514">
        <v>2</v>
      </c>
      <c r="H514" t="s">
        <v>4687</v>
      </c>
    </row>
    <row r="515" spans="1:8">
      <c r="A515" t="s">
        <v>1028</v>
      </c>
      <c r="B515">
        <v>51.37</v>
      </c>
      <c r="C515">
        <v>8.18</v>
      </c>
      <c r="D515" t="s">
        <v>4689</v>
      </c>
      <c r="E515" t="s">
        <v>4687</v>
      </c>
      <c r="F515" t="s">
        <v>4687</v>
      </c>
      <c r="G515" t="s">
        <v>4688</v>
      </c>
      <c r="H515" t="s">
        <v>4687</v>
      </c>
    </row>
    <row r="516" spans="1:8">
      <c r="A516" t="s">
        <v>1030</v>
      </c>
      <c r="B516">
        <v>36.19</v>
      </c>
      <c r="C516">
        <v>5.52</v>
      </c>
      <c r="D516" t="s">
        <v>4689</v>
      </c>
      <c r="E516" t="s">
        <v>4687</v>
      </c>
      <c r="F516" t="s">
        <v>4687</v>
      </c>
      <c r="G516" t="s">
        <v>4688</v>
      </c>
      <c r="H516" t="s">
        <v>4687</v>
      </c>
    </row>
    <row r="517" spans="1:8">
      <c r="A517" t="s">
        <v>1032</v>
      </c>
      <c r="B517">
        <v>25.9</v>
      </c>
      <c r="C517">
        <v>4.84</v>
      </c>
      <c r="D517" t="s">
        <v>4687</v>
      </c>
      <c r="E517" t="s">
        <v>4687</v>
      </c>
      <c r="F517" t="s">
        <v>4687</v>
      </c>
      <c r="G517" t="s">
        <v>4688</v>
      </c>
      <c r="H517" t="s">
        <v>4689</v>
      </c>
    </row>
    <row r="518" spans="1:8">
      <c r="A518" t="s">
        <v>1034</v>
      </c>
      <c r="B518">
        <v>35.72</v>
      </c>
      <c r="C518">
        <v>4.08</v>
      </c>
      <c r="D518" t="s">
        <v>4687</v>
      </c>
      <c r="E518" t="s">
        <v>4687</v>
      </c>
      <c r="F518" t="s">
        <v>4690</v>
      </c>
      <c r="G518">
        <v>1</v>
      </c>
      <c r="H518" t="s">
        <v>4687</v>
      </c>
    </row>
    <row r="519" spans="1:8">
      <c r="A519" t="s">
        <v>1036</v>
      </c>
      <c r="B519">
        <v>27.94</v>
      </c>
      <c r="C519">
        <v>4.48</v>
      </c>
      <c r="D519" t="s">
        <v>4687</v>
      </c>
      <c r="E519" t="s">
        <v>4687</v>
      </c>
      <c r="F519" t="s">
        <v>4690</v>
      </c>
      <c r="G519">
        <v>1</v>
      </c>
      <c r="H519" t="s">
        <v>4689</v>
      </c>
    </row>
    <row r="520" spans="1:8">
      <c r="A520" t="s">
        <v>1038</v>
      </c>
      <c r="B520">
        <v>27.1</v>
      </c>
      <c r="C520">
        <v>5.73</v>
      </c>
      <c r="D520" t="s">
        <v>4687</v>
      </c>
      <c r="E520" t="s">
        <v>4687</v>
      </c>
      <c r="F520" t="s">
        <v>4687</v>
      </c>
      <c r="G520" t="s">
        <v>4688</v>
      </c>
      <c r="H520" t="s">
        <v>4689</v>
      </c>
    </row>
    <row r="521" spans="1:8">
      <c r="A521" t="s">
        <v>1040</v>
      </c>
      <c r="B521">
        <v>18.3</v>
      </c>
      <c r="C521">
        <v>5.46</v>
      </c>
      <c r="D521" t="s">
        <v>4689</v>
      </c>
      <c r="E521" t="s">
        <v>4687</v>
      </c>
      <c r="F521" t="s">
        <v>4690</v>
      </c>
      <c r="G521">
        <v>1</v>
      </c>
      <c r="H521" t="s">
        <v>4689</v>
      </c>
    </row>
    <row r="522" spans="1:8">
      <c r="A522" t="s">
        <v>1042</v>
      </c>
      <c r="B522">
        <v>25.3</v>
      </c>
      <c r="C522">
        <v>5.02</v>
      </c>
      <c r="D522" t="s">
        <v>4689</v>
      </c>
      <c r="E522" t="s">
        <v>4687</v>
      </c>
      <c r="F522" t="s">
        <v>4687</v>
      </c>
      <c r="G522">
        <v>1</v>
      </c>
      <c r="H522" t="s">
        <v>4689</v>
      </c>
    </row>
    <row r="523" spans="1:8">
      <c r="A523" t="s">
        <v>1044</v>
      </c>
      <c r="B523">
        <v>38.83</v>
      </c>
      <c r="C523">
        <v>6.36</v>
      </c>
      <c r="D523" t="s">
        <v>4687</v>
      </c>
      <c r="E523" t="s">
        <v>4687</v>
      </c>
      <c r="F523" t="s">
        <v>4687</v>
      </c>
      <c r="G523">
        <v>1</v>
      </c>
      <c r="H523" t="s">
        <v>4687</v>
      </c>
    </row>
    <row r="524" spans="1:8">
      <c r="A524" t="s">
        <v>1046</v>
      </c>
      <c r="B524">
        <v>27.6</v>
      </c>
      <c r="C524">
        <v>5.36</v>
      </c>
      <c r="D524" t="s">
        <v>4687</v>
      </c>
      <c r="E524" t="s">
        <v>4687</v>
      </c>
      <c r="F524" t="s">
        <v>4687</v>
      </c>
      <c r="G524">
        <v>1</v>
      </c>
      <c r="H524" t="s">
        <v>4687</v>
      </c>
    </row>
    <row r="525" spans="1:8">
      <c r="A525" t="s">
        <v>1048</v>
      </c>
      <c r="B525">
        <v>46.4</v>
      </c>
      <c r="C525">
        <v>8.37</v>
      </c>
      <c r="D525" t="s">
        <v>4689</v>
      </c>
      <c r="E525" t="s">
        <v>4687</v>
      </c>
      <c r="F525" t="s">
        <v>4690</v>
      </c>
      <c r="G525">
        <v>1</v>
      </c>
      <c r="H525" t="s">
        <v>4687</v>
      </c>
    </row>
    <row r="526" spans="1:8">
      <c r="A526" t="s">
        <v>1050</v>
      </c>
      <c r="B526">
        <v>51.92</v>
      </c>
      <c r="C526">
        <v>5.18</v>
      </c>
      <c r="D526" t="s">
        <v>4689</v>
      </c>
      <c r="E526" t="s">
        <v>4687</v>
      </c>
      <c r="F526" t="s">
        <v>4690</v>
      </c>
      <c r="G526">
        <v>1</v>
      </c>
      <c r="H526" t="s">
        <v>4687</v>
      </c>
    </row>
    <row r="527" spans="1:8">
      <c r="A527" t="s">
        <v>1052</v>
      </c>
      <c r="B527">
        <v>32.395</v>
      </c>
      <c r="C527">
        <v>5.68</v>
      </c>
      <c r="D527" t="s">
        <v>4689</v>
      </c>
      <c r="E527" t="s">
        <v>4687</v>
      </c>
      <c r="F527" t="s">
        <v>4687</v>
      </c>
      <c r="G527">
        <v>1</v>
      </c>
      <c r="H527" t="s">
        <v>4687</v>
      </c>
    </row>
    <row r="528" spans="1:8">
      <c r="A528" t="s">
        <v>1054</v>
      </c>
      <c r="B528">
        <v>46.19</v>
      </c>
      <c r="C528">
        <v>7.31</v>
      </c>
      <c r="D528" t="s">
        <v>4689</v>
      </c>
      <c r="E528" t="s">
        <v>4687</v>
      </c>
      <c r="F528" t="s">
        <v>4690</v>
      </c>
      <c r="G528">
        <v>1</v>
      </c>
      <c r="H528" t="s">
        <v>4687</v>
      </c>
    </row>
    <row r="529" spans="1:8">
      <c r="A529" t="s">
        <v>1056</v>
      </c>
      <c r="B529">
        <v>27.93</v>
      </c>
      <c r="C529">
        <v>4.67</v>
      </c>
      <c r="D529" t="s">
        <v>4687</v>
      </c>
      <c r="E529" t="s">
        <v>4687</v>
      </c>
      <c r="F529" t="s">
        <v>4690</v>
      </c>
      <c r="G529">
        <v>1</v>
      </c>
      <c r="H529" t="s">
        <v>4687</v>
      </c>
    </row>
    <row r="530" spans="1:8">
      <c r="A530" t="s">
        <v>1058</v>
      </c>
      <c r="B530">
        <v>45.62</v>
      </c>
      <c r="C530">
        <v>6.87</v>
      </c>
      <c r="D530" t="s">
        <v>4687</v>
      </c>
      <c r="E530" t="s">
        <v>4687</v>
      </c>
      <c r="F530" t="s">
        <v>4687</v>
      </c>
      <c r="G530" t="s">
        <v>4688</v>
      </c>
      <c r="H530" t="s">
        <v>4687</v>
      </c>
    </row>
    <row r="531" spans="1:8">
      <c r="A531" t="s">
        <v>1060</v>
      </c>
      <c r="B531">
        <v>35.31</v>
      </c>
      <c r="C531">
        <v>5.87</v>
      </c>
      <c r="D531" t="s">
        <v>4687</v>
      </c>
      <c r="E531" t="s">
        <v>4687</v>
      </c>
      <c r="F531" t="s">
        <v>4690</v>
      </c>
      <c r="G531">
        <v>1</v>
      </c>
      <c r="H531" t="s">
        <v>4687</v>
      </c>
    </row>
    <row r="532" spans="1:8">
      <c r="A532" t="s">
        <v>1062</v>
      </c>
      <c r="B532">
        <v>30.4</v>
      </c>
      <c r="C532">
        <v>4.07</v>
      </c>
      <c r="D532" t="s">
        <v>4689</v>
      </c>
      <c r="E532" t="s">
        <v>4687</v>
      </c>
      <c r="F532" t="s">
        <v>4687</v>
      </c>
      <c r="G532">
        <v>1</v>
      </c>
      <c r="H532" t="s">
        <v>4687</v>
      </c>
    </row>
    <row r="533" spans="1:8">
      <c r="A533" t="s">
        <v>1064</v>
      </c>
      <c r="B533">
        <v>20.13</v>
      </c>
      <c r="C533">
        <v>6.47</v>
      </c>
      <c r="D533" t="s">
        <v>4687</v>
      </c>
      <c r="E533" t="s">
        <v>4687</v>
      </c>
      <c r="F533" t="s">
        <v>4690</v>
      </c>
      <c r="G533">
        <v>1</v>
      </c>
      <c r="H533" t="s">
        <v>4689</v>
      </c>
    </row>
    <row r="534" spans="1:8">
      <c r="A534" t="s">
        <v>1066</v>
      </c>
      <c r="B534">
        <v>23.655</v>
      </c>
      <c r="C534">
        <v>5.14</v>
      </c>
      <c r="D534" t="s">
        <v>4687</v>
      </c>
      <c r="E534" t="s">
        <v>4687</v>
      </c>
      <c r="F534" t="s">
        <v>4687</v>
      </c>
      <c r="G534">
        <v>1</v>
      </c>
      <c r="H534" t="s">
        <v>4689</v>
      </c>
    </row>
    <row r="535" spans="1:8">
      <c r="A535" t="s">
        <v>1068</v>
      </c>
      <c r="B535">
        <v>49.05</v>
      </c>
      <c r="C535">
        <v>9.77</v>
      </c>
      <c r="D535" t="s">
        <v>4689</v>
      </c>
      <c r="E535" t="s">
        <v>4687</v>
      </c>
      <c r="F535" t="s">
        <v>4687</v>
      </c>
      <c r="G535" t="s">
        <v>4688</v>
      </c>
      <c r="H535" t="s">
        <v>4687</v>
      </c>
    </row>
    <row r="536" spans="1:8">
      <c r="A536" t="s">
        <v>1070</v>
      </c>
      <c r="B536">
        <v>51.94</v>
      </c>
      <c r="C536">
        <v>8.8</v>
      </c>
      <c r="D536" t="s">
        <v>4689</v>
      </c>
      <c r="E536" t="s">
        <v>4687</v>
      </c>
      <c r="F536" t="s">
        <v>4687</v>
      </c>
      <c r="G536">
        <v>2</v>
      </c>
      <c r="H536" t="s">
        <v>4687</v>
      </c>
    </row>
    <row r="537" spans="1:8">
      <c r="A537" t="s">
        <v>1072</v>
      </c>
      <c r="B537">
        <v>29.83</v>
      </c>
      <c r="C537">
        <v>5.84</v>
      </c>
      <c r="D537" t="s">
        <v>4687</v>
      </c>
      <c r="E537" t="s">
        <v>4687</v>
      </c>
      <c r="F537" t="s">
        <v>4687</v>
      </c>
      <c r="G537">
        <v>1</v>
      </c>
      <c r="H537" t="s">
        <v>4689</v>
      </c>
    </row>
    <row r="538" spans="1:8">
      <c r="A538" t="s">
        <v>1074</v>
      </c>
      <c r="B538">
        <v>22.6</v>
      </c>
      <c r="C538">
        <v>10.43</v>
      </c>
      <c r="D538" t="s">
        <v>4689</v>
      </c>
      <c r="E538" t="s">
        <v>4687</v>
      </c>
      <c r="F538" t="s">
        <v>4687</v>
      </c>
      <c r="G538">
        <v>1</v>
      </c>
      <c r="H538" t="s">
        <v>4689</v>
      </c>
    </row>
    <row r="539" spans="1:8">
      <c r="A539" t="s">
        <v>1076</v>
      </c>
      <c r="B539">
        <v>46.69</v>
      </c>
      <c r="C539">
        <v>4.25</v>
      </c>
      <c r="D539" t="s">
        <v>4689</v>
      </c>
      <c r="E539" t="s">
        <v>4687</v>
      </c>
      <c r="F539" t="s">
        <v>4687</v>
      </c>
      <c r="G539">
        <v>1</v>
      </c>
      <c r="H539" t="s">
        <v>4687</v>
      </c>
    </row>
    <row r="540" spans="1:8">
      <c r="A540" t="s">
        <v>1078</v>
      </c>
      <c r="B540">
        <v>28.49</v>
      </c>
      <c r="C540">
        <v>4.89</v>
      </c>
      <c r="D540" t="s">
        <v>4687</v>
      </c>
      <c r="E540" t="s">
        <v>4687</v>
      </c>
      <c r="F540" t="s">
        <v>4687</v>
      </c>
      <c r="G540" t="s">
        <v>4688</v>
      </c>
      <c r="H540" t="s">
        <v>4689</v>
      </c>
    </row>
    <row r="541" spans="1:8">
      <c r="A541" t="s">
        <v>1080</v>
      </c>
      <c r="B541">
        <v>28.5</v>
      </c>
      <c r="C541">
        <v>5.55</v>
      </c>
      <c r="D541" t="s">
        <v>4689</v>
      </c>
      <c r="E541" t="s">
        <v>4687</v>
      </c>
      <c r="F541" t="s">
        <v>4687</v>
      </c>
      <c r="G541">
        <v>1</v>
      </c>
      <c r="H541" t="s">
        <v>4689</v>
      </c>
    </row>
    <row r="542" spans="1:8">
      <c r="A542" t="s">
        <v>1082</v>
      </c>
      <c r="B542">
        <v>24.4</v>
      </c>
      <c r="C542">
        <v>4.52</v>
      </c>
      <c r="D542" t="s">
        <v>4687</v>
      </c>
      <c r="E542" t="s">
        <v>4687</v>
      </c>
      <c r="F542" t="s">
        <v>4687</v>
      </c>
      <c r="G542">
        <v>1</v>
      </c>
      <c r="H542" t="s">
        <v>4689</v>
      </c>
    </row>
    <row r="543" spans="1:8">
      <c r="A543" t="s">
        <v>1084</v>
      </c>
      <c r="B543">
        <v>29.15</v>
      </c>
      <c r="C543">
        <v>4.45</v>
      </c>
      <c r="D543" t="s">
        <v>4689</v>
      </c>
      <c r="E543" t="s">
        <v>4687</v>
      </c>
      <c r="F543" t="s">
        <v>4687</v>
      </c>
      <c r="G543">
        <v>1</v>
      </c>
      <c r="H543" t="s">
        <v>4689</v>
      </c>
    </row>
    <row r="544" spans="1:8">
      <c r="A544" t="s">
        <v>1086</v>
      </c>
      <c r="B544">
        <v>27.28</v>
      </c>
      <c r="C544">
        <v>4.72</v>
      </c>
      <c r="D544" t="s">
        <v>4687</v>
      </c>
      <c r="E544" t="s">
        <v>4689</v>
      </c>
      <c r="F544" t="s">
        <v>4687</v>
      </c>
      <c r="G544">
        <v>1</v>
      </c>
      <c r="H544" t="s">
        <v>4689</v>
      </c>
    </row>
    <row r="545" spans="1:8">
      <c r="A545" t="s">
        <v>1088</v>
      </c>
      <c r="B545">
        <v>32.23</v>
      </c>
      <c r="C545">
        <v>4.65</v>
      </c>
      <c r="D545" t="s">
        <v>4689</v>
      </c>
      <c r="E545" t="s">
        <v>4687</v>
      </c>
      <c r="F545" t="s">
        <v>4690</v>
      </c>
      <c r="G545">
        <v>1</v>
      </c>
      <c r="H545" t="s">
        <v>4687</v>
      </c>
    </row>
    <row r="546" spans="1:8">
      <c r="A546" t="s">
        <v>1090</v>
      </c>
      <c r="B546">
        <v>44.2</v>
      </c>
      <c r="C546">
        <v>11.34</v>
      </c>
      <c r="D546" t="s">
        <v>4689</v>
      </c>
      <c r="E546" t="s">
        <v>4687</v>
      </c>
      <c r="F546" t="s">
        <v>4690</v>
      </c>
      <c r="G546">
        <v>1</v>
      </c>
      <c r="H546" t="s">
        <v>4687</v>
      </c>
    </row>
    <row r="547" spans="1:8">
      <c r="A547" t="s">
        <v>1092</v>
      </c>
      <c r="B547">
        <v>29.735</v>
      </c>
      <c r="C547">
        <v>4.53</v>
      </c>
      <c r="D547" t="s">
        <v>4687</v>
      </c>
      <c r="E547" t="s">
        <v>4687</v>
      </c>
      <c r="F547" t="s">
        <v>4690</v>
      </c>
      <c r="G547">
        <v>1</v>
      </c>
      <c r="H547" t="s">
        <v>4687</v>
      </c>
    </row>
    <row r="548" spans="1:8">
      <c r="A548" t="s">
        <v>1094</v>
      </c>
      <c r="B548">
        <v>28.31</v>
      </c>
      <c r="C548">
        <v>6.35</v>
      </c>
      <c r="D548" t="s">
        <v>4687</v>
      </c>
      <c r="E548" t="s">
        <v>4687</v>
      </c>
      <c r="F548" t="s">
        <v>4687</v>
      </c>
      <c r="G548" t="s">
        <v>4688</v>
      </c>
      <c r="H548" t="s">
        <v>4689</v>
      </c>
    </row>
    <row r="549" spans="1:8">
      <c r="A549" t="s">
        <v>1096</v>
      </c>
      <c r="B549">
        <v>46.62</v>
      </c>
      <c r="C549">
        <v>8.51</v>
      </c>
      <c r="D549" t="s">
        <v>4687</v>
      </c>
      <c r="E549" t="s">
        <v>4687</v>
      </c>
      <c r="F549" t="s">
        <v>4687</v>
      </c>
      <c r="G549" t="s">
        <v>4688</v>
      </c>
      <c r="H549" t="s">
        <v>4687</v>
      </c>
    </row>
    <row r="550" spans="1:8">
      <c r="A550" t="s">
        <v>1098</v>
      </c>
      <c r="B550">
        <v>51.75</v>
      </c>
      <c r="C550">
        <v>8.59</v>
      </c>
      <c r="D550" t="s">
        <v>4689</v>
      </c>
      <c r="E550" t="s">
        <v>4687</v>
      </c>
      <c r="F550" t="s">
        <v>4687</v>
      </c>
      <c r="G550">
        <v>1</v>
      </c>
      <c r="H550" t="s">
        <v>4687</v>
      </c>
    </row>
    <row r="551" spans="1:8">
      <c r="A551" t="s">
        <v>1100</v>
      </c>
      <c r="B551">
        <v>25.7</v>
      </c>
      <c r="C551">
        <v>4.13</v>
      </c>
      <c r="D551" t="s">
        <v>4689</v>
      </c>
      <c r="E551" t="s">
        <v>4687</v>
      </c>
      <c r="F551" t="s">
        <v>4687</v>
      </c>
      <c r="G551" t="s">
        <v>4688</v>
      </c>
      <c r="H551" t="s">
        <v>4689</v>
      </c>
    </row>
    <row r="552" spans="1:8">
      <c r="A552" t="s">
        <v>1102</v>
      </c>
      <c r="B552">
        <v>31.79</v>
      </c>
      <c r="C552">
        <v>4.55</v>
      </c>
      <c r="D552" t="s">
        <v>4687</v>
      </c>
      <c r="E552" t="s">
        <v>4687</v>
      </c>
      <c r="F552" t="s">
        <v>4687</v>
      </c>
      <c r="G552" t="s">
        <v>4688</v>
      </c>
      <c r="H552" t="s">
        <v>4687</v>
      </c>
    </row>
    <row r="553" spans="1:8">
      <c r="A553" t="s">
        <v>1104</v>
      </c>
      <c r="B553">
        <v>24.795</v>
      </c>
      <c r="C553">
        <v>4.52</v>
      </c>
      <c r="D553" t="s">
        <v>4687</v>
      </c>
      <c r="E553" t="s">
        <v>4687</v>
      </c>
      <c r="F553" t="s">
        <v>4687</v>
      </c>
      <c r="G553" t="s">
        <v>4688</v>
      </c>
      <c r="H553" t="s">
        <v>4689</v>
      </c>
    </row>
    <row r="554" spans="1:8">
      <c r="A554" t="s">
        <v>1106</v>
      </c>
      <c r="B554">
        <v>53.98</v>
      </c>
      <c r="C554">
        <v>5.07</v>
      </c>
      <c r="D554" t="s">
        <v>4687</v>
      </c>
      <c r="E554" t="s">
        <v>4687</v>
      </c>
      <c r="F554" t="s">
        <v>4690</v>
      </c>
      <c r="G554">
        <v>1</v>
      </c>
      <c r="H554" t="s">
        <v>4687</v>
      </c>
    </row>
    <row r="555" spans="1:8">
      <c r="A555" t="s">
        <v>1108</v>
      </c>
      <c r="B555">
        <v>41.325</v>
      </c>
      <c r="C555">
        <v>4.04</v>
      </c>
      <c r="D555" t="s">
        <v>4689</v>
      </c>
      <c r="E555" t="s">
        <v>4687</v>
      </c>
      <c r="F555" t="s">
        <v>4690</v>
      </c>
      <c r="G555">
        <v>1</v>
      </c>
      <c r="H555" t="s">
        <v>4687</v>
      </c>
    </row>
    <row r="556" spans="1:8">
      <c r="A556" t="s">
        <v>1110</v>
      </c>
      <c r="B556">
        <v>51.65</v>
      </c>
      <c r="C556">
        <v>5.3</v>
      </c>
      <c r="D556" t="s">
        <v>4689</v>
      </c>
      <c r="E556" t="s">
        <v>4687</v>
      </c>
      <c r="F556" t="s">
        <v>4687</v>
      </c>
      <c r="G556" t="s">
        <v>4688</v>
      </c>
      <c r="H556" t="s">
        <v>4687</v>
      </c>
    </row>
    <row r="557" spans="1:8">
      <c r="A557" t="s">
        <v>1112</v>
      </c>
      <c r="B557">
        <v>44.52</v>
      </c>
      <c r="C557">
        <v>8.64</v>
      </c>
      <c r="D557" t="s">
        <v>4689</v>
      </c>
      <c r="E557" t="s">
        <v>4687</v>
      </c>
      <c r="F557" t="s">
        <v>4690</v>
      </c>
      <c r="G557">
        <v>1</v>
      </c>
      <c r="H557" t="s">
        <v>4687</v>
      </c>
    </row>
    <row r="558" spans="1:8">
      <c r="A558" t="s">
        <v>1114</v>
      </c>
      <c r="B558">
        <v>53.29</v>
      </c>
      <c r="C558">
        <v>4.03</v>
      </c>
      <c r="D558" t="s">
        <v>4687</v>
      </c>
      <c r="E558" t="s">
        <v>4687</v>
      </c>
      <c r="F558" t="s">
        <v>4690</v>
      </c>
      <c r="G558">
        <v>1</v>
      </c>
      <c r="H558" t="s">
        <v>4687</v>
      </c>
    </row>
    <row r="559" spans="1:8">
      <c r="A559" t="s">
        <v>1116</v>
      </c>
      <c r="B559">
        <v>46.63</v>
      </c>
      <c r="C559">
        <v>4.26</v>
      </c>
      <c r="D559" t="s">
        <v>4689</v>
      </c>
      <c r="E559" t="s">
        <v>4687</v>
      </c>
      <c r="F559" t="s">
        <v>4687</v>
      </c>
      <c r="G559">
        <v>2</v>
      </c>
      <c r="H559" t="s">
        <v>4687</v>
      </c>
    </row>
    <row r="560" spans="1:8">
      <c r="A560" t="s">
        <v>1118</v>
      </c>
      <c r="B560">
        <v>28.88</v>
      </c>
      <c r="C560">
        <v>5.35</v>
      </c>
      <c r="D560" t="s">
        <v>4687</v>
      </c>
      <c r="E560" t="s">
        <v>4687</v>
      </c>
      <c r="F560" t="s">
        <v>4690</v>
      </c>
      <c r="G560">
        <v>1</v>
      </c>
      <c r="H560" t="s">
        <v>4689</v>
      </c>
    </row>
    <row r="561" spans="1:8">
      <c r="A561" t="s">
        <v>1120</v>
      </c>
      <c r="B561">
        <v>23.98</v>
      </c>
      <c r="C561">
        <v>4.9</v>
      </c>
      <c r="D561" t="s">
        <v>4687</v>
      </c>
      <c r="E561" t="s">
        <v>4687</v>
      </c>
      <c r="F561" t="s">
        <v>4687</v>
      </c>
      <c r="G561" t="s">
        <v>4688</v>
      </c>
      <c r="H561" t="s">
        <v>4691</v>
      </c>
    </row>
    <row r="562" spans="1:8">
      <c r="A562" t="s">
        <v>1122</v>
      </c>
      <c r="B562">
        <v>23.65</v>
      </c>
      <c r="C562">
        <v>4.5</v>
      </c>
      <c r="D562" t="s">
        <v>4687</v>
      </c>
      <c r="E562" t="s">
        <v>4687</v>
      </c>
      <c r="F562" t="s">
        <v>4687</v>
      </c>
      <c r="G562" t="s">
        <v>4688</v>
      </c>
      <c r="H562" t="s">
        <v>4687</v>
      </c>
    </row>
    <row r="563" spans="1:8">
      <c r="A563" t="s">
        <v>1124</v>
      </c>
      <c r="B563">
        <v>49.09</v>
      </c>
      <c r="C563">
        <v>8.38</v>
      </c>
      <c r="D563" t="s">
        <v>4689</v>
      </c>
      <c r="E563" t="s">
        <v>4687</v>
      </c>
      <c r="F563" t="s">
        <v>4687</v>
      </c>
      <c r="G563">
        <v>2</v>
      </c>
      <c r="H563" t="s">
        <v>4687</v>
      </c>
    </row>
    <row r="564" spans="1:8">
      <c r="A564" t="s">
        <v>1126</v>
      </c>
      <c r="B564">
        <v>28.025</v>
      </c>
      <c r="C564">
        <v>7.03</v>
      </c>
      <c r="D564" t="s">
        <v>4687</v>
      </c>
      <c r="E564" t="s">
        <v>4687</v>
      </c>
      <c r="F564" t="s">
        <v>4687</v>
      </c>
      <c r="G564" t="s">
        <v>4688</v>
      </c>
      <c r="H564" t="s">
        <v>4689</v>
      </c>
    </row>
    <row r="565" spans="1:8">
      <c r="A565" t="s">
        <v>1128</v>
      </c>
      <c r="B565">
        <v>43.32</v>
      </c>
      <c r="C565">
        <v>8.75</v>
      </c>
      <c r="D565" t="s">
        <v>4689</v>
      </c>
      <c r="E565" t="s">
        <v>4687</v>
      </c>
      <c r="F565" t="s">
        <v>4690</v>
      </c>
      <c r="G565">
        <v>1</v>
      </c>
      <c r="H565" t="s">
        <v>4687</v>
      </c>
    </row>
    <row r="566" spans="1:8">
      <c r="A566" t="s">
        <v>1130</v>
      </c>
      <c r="B566">
        <v>45.92</v>
      </c>
      <c r="C566">
        <v>9.51</v>
      </c>
      <c r="D566" t="s">
        <v>4687</v>
      </c>
      <c r="E566" t="s">
        <v>4687</v>
      </c>
      <c r="F566" t="s">
        <v>4687</v>
      </c>
      <c r="G566" t="s">
        <v>4688</v>
      </c>
      <c r="H566" t="s">
        <v>4687</v>
      </c>
    </row>
    <row r="567" spans="1:8">
      <c r="A567" t="s">
        <v>1132</v>
      </c>
      <c r="B567">
        <v>44.03</v>
      </c>
      <c r="C567">
        <v>9.36</v>
      </c>
      <c r="D567" t="s">
        <v>4687</v>
      </c>
      <c r="E567" t="s">
        <v>4687</v>
      </c>
      <c r="F567" t="s">
        <v>4687</v>
      </c>
      <c r="G567" t="s">
        <v>4688</v>
      </c>
      <c r="H567" t="s">
        <v>4687</v>
      </c>
    </row>
    <row r="568" spans="1:8">
      <c r="A568" t="s">
        <v>1134</v>
      </c>
      <c r="B568">
        <v>24.6</v>
      </c>
      <c r="C568">
        <v>4.81</v>
      </c>
      <c r="D568" t="s">
        <v>4687</v>
      </c>
      <c r="E568" t="s">
        <v>4687</v>
      </c>
      <c r="F568" t="s">
        <v>4687</v>
      </c>
      <c r="G568" t="s">
        <v>4688</v>
      </c>
      <c r="H568" t="s">
        <v>4689</v>
      </c>
    </row>
    <row r="569" spans="1:8">
      <c r="A569" t="s">
        <v>1136</v>
      </c>
      <c r="B569">
        <v>49.15</v>
      </c>
      <c r="C569">
        <v>8.08</v>
      </c>
      <c r="D569" t="s">
        <v>4687</v>
      </c>
      <c r="E569" t="s">
        <v>4687</v>
      </c>
      <c r="F569" t="s">
        <v>4687</v>
      </c>
      <c r="G569" t="s">
        <v>4688</v>
      </c>
      <c r="H569" t="s">
        <v>4687</v>
      </c>
    </row>
    <row r="570" spans="1:8">
      <c r="A570" t="s">
        <v>1138</v>
      </c>
      <c r="B570">
        <v>28.31</v>
      </c>
      <c r="C570">
        <v>6.29</v>
      </c>
      <c r="D570" t="s">
        <v>4687</v>
      </c>
      <c r="E570" t="s">
        <v>4687</v>
      </c>
      <c r="F570" t="s">
        <v>4690</v>
      </c>
      <c r="G570">
        <v>1</v>
      </c>
      <c r="H570" t="s">
        <v>4689</v>
      </c>
    </row>
    <row r="571" spans="1:8">
      <c r="A571" t="s">
        <v>1140</v>
      </c>
      <c r="B571">
        <v>22.99</v>
      </c>
      <c r="C571">
        <v>6.29</v>
      </c>
      <c r="D571" t="s">
        <v>4687</v>
      </c>
      <c r="E571" t="s">
        <v>4687</v>
      </c>
      <c r="F571" t="s">
        <v>4687</v>
      </c>
      <c r="G571">
        <v>1</v>
      </c>
      <c r="H571" t="s">
        <v>4689</v>
      </c>
    </row>
    <row r="572" spans="1:8">
      <c r="A572" t="s">
        <v>1142</v>
      </c>
      <c r="B572">
        <v>29.07</v>
      </c>
      <c r="C572">
        <v>5.12</v>
      </c>
      <c r="D572" t="s">
        <v>4687</v>
      </c>
      <c r="E572" t="s">
        <v>4687</v>
      </c>
      <c r="F572" t="s">
        <v>4690</v>
      </c>
      <c r="G572">
        <v>1</v>
      </c>
      <c r="H572" t="s">
        <v>4689</v>
      </c>
    </row>
    <row r="573" spans="1:8">
      <c r="A573" t="s">
        <v>1144</v>
      </c>
      <c r="B573">
        <v>42.02</v>
      </c>
      <c r="C573">
        <v>9.95</v>
      </c>
      <c r="D573" t="s">
        <v>4689</v>
      </c>
      <c r="E573" t="s">
        <v>4687</v>
      </c>
      <c r="F573" t="s">
        <v>4690</v>
      </c>
      <c r="G573">
        <v>1</v>
      </c>
      <c r="H573" t="s">
        <v>4687</v>
      </c>
    </row>
    <row r="574" spans="1:8">
      <c r="A574" t="s">
        <v>1146</v>
      </c>
      <c r="B574">
        <v>49.07</v>
      </c>
      <c r="C574">
        <v>9.08</v>
      </c>
      <c r="D574" t="s">
        <v>4689</v>
      </c>
      <c r="E574" t="s">
        <v>4687</v>
      </c>
      <c r="F574" t="s">
        <v>4687</v>
      </c>
      <c r="G574">
        <v>1</v>
      </c>
      <c r="H574" t="s">
        <v>4687</v>
      </c>
    </row>
    <row r="575" spans="1:8">
      <c r="A575" t="s">
        <v>1148</v>
      </c>
      <c r="B575">
        <v>19.8</v>
      </c>
      <c r="C575">
        <v>4.82</v>
      </c>
      <c r="D575" t="s">
        <v>4687</v>
      </c>
      <c r="E575" t="s">
        <v>4687</v>
      </c>
      <c r="F575" t="s">
        <v>4687</v>
      </c>
      <c r="G575" t="s">
        <v>4688</v>
      </c>
      <c r="H575" t="s">
        <v>4689</v>
      </c>
    </row>
    <row r="576" spans="1:8">
      <c r="A576" t="s">
        <v>1150</v>
      </c>
      <c r="B576">
        <v>27.36</v>
      </c>
      <c r="C576">
        <v>4.65</v>
      </c>
      <c r="D576" t="s">
        <v>4687</v>
      </c>
      <c r="E576" t="s">
        <v>4689</v>
      </c>
      <c r="F576" t="s">
        <v>4687</v>
      </c>
      <c r="G576">
        <v>1</v>
      </c>
      <c r="H576" t="s">
        <v>4689</v>
      </c>
    </row>
    <row r="577" spans="1:8">
      <c r="A577" t="s">
        <v>1152</v>
      </c>
      <c r="B577">
        <v>42.95</v>
      </c>
      <c r="C577">
        <v>5.16</v>
      </c>
      <c r="D577" t="s">
        <v>4689</v>
      </c>
      <c r="E577" t="s">
        <v>4687</v>
      </c>
      <c r="F577" t="s">
        <v>4687</v>
      </c>
      <c r="G577">
        <v>1</v>
      </c>
      <c r="H577" t="s">
        <v>4687</v>
      </c>
    </row>
    <row r="578" spans="1:8">
      <c r="A578" t="s">
        <v>1154</v>
      </c>
      <c r="B578">
        <v>42.66</v>
      </c>
      <c r="C578">
        <v>10.44</v>
      </c>
      <c r="D578" t="s">
        <v>4687</v>
      </c>
      <c r="E578" t="s">
        <v>4687</v>
      </c>
      <c r="F578" t="s">
        <v>4687</v>
      </c>
      <c r="G578" t="s">
        <v>4688</v>
      </c>
      <c r="H578" t="s">
        <v>4687</v>
      </c>
    </row>
    <row r="579" spans="1:8">
      <c r="A579" t="s">
        <v>1156</v>
      </c>
      <c r="B579">
        <v>33.63</v>
      </c>
      <c r="C579">
        <v>5.69</v>
      </c>
      <c r="D579" t="s">
        <v>4687</v>
      </c>
      <c r="E579" t="s">
        <v>4687</v>
      </c>
      <c r="F579" t="s">
        <v>4687</v>
      </c>
      <c r="G579">
        <v>1</v>
      </c>
      <c r="H579" t="s">
        <v>4687</v>
      </c>
    </row>
    <row r="580" spans="1:8">
      <c r="A580" t="s">
        <v>1158</v>
      </c>
      <c r="B580">
        <v>26.84</v>
      </c>
      <c r="C580">
        <v>6.5</v>
      </c>
      <c r="D580" t="s">
        <v>4687</v>
      </c>
      <c r="E580" t="s">
        <v>4687</v>
      </c>
      <c r="F580" t="s">
        <v>4687</v>
      </c>
      <c r="G580" t="s">
        <v>4688</v>
      </c>
      <c r="H580" t="s">
        <v>4689</v>
      </c>
    </row>
    <row r="581" spans="1:8">
      <c r="A581" t="s">
        <v>1160</v>
      </c>
      <c r="B581">
        <v>28.3</v>
      </c>
      <c r="C581">
        <v>5.73</v>
      </c>
      <c r="D581" t="s">
        <v>4687</v>
      </c>
      <c r="E581" t="s">
        <v>4687</v>
      </c>
      <c r="F581" t="s">
        <v>4690</v>
      </c>
      <c r="G581">
        <v>1</v>
      </c>
      <c r="H581" t="s">
        <v>4689</v>
      </c>
    </row>
    <row r="582" spans="1:8">
      <c r="A582" t="s">
        <v>1162</v>
      </c>
      <c r="B582">
        <v>27.06</v>
      </c>
      <c r="C582">
        <v>5.74</v>
      </c>
      <c r="D582" t="s">
        <v>4689</v>
      </c>
      <c r="E582" t="s">
        <v>4687</v>
      </c>
      <c r="F582" t="s">
        <v>4687</v>
      </c>
      <c r="G582" t="s">
        <v>4688</v>
      </c>
      <c r="H582" t="s">
        <v>4689</v>
      </c>
    </row>
    <row r="583" spans="1:8">
      <c r="A583" t="s">
        <v>1164</v>
      </c>
      <c r="B583">
        <v>47.13</v>
      </c>
      <c r="C583">
        <v>8.7</v>
      </c>
      <c r="D583" t="s">
        <v>4687</v>
      </c>
      <c r="E583" t="s">
        <v>4687</v>
      </c>
      <c r="F583" t="s">
        <v>4687</v>
      </c>
      <c r="G583" t="s">
        <v>4688</v>
      </c>
      <c r="H583" t="s">
        <v>4687</v>
      </c>
    </row>
    <row r="584" spans="1:8">
      <c r="A584" t="s">
        <v>1166</v>
      </c>
      <c r="B584">
        <v>51.72</v>
      </c>
      <c r="C584">
        <v>5.09</v>
      </c>
      <c r="D584" t="s">
        <v>4687</v>
      </c>
      <c r="E584" t="s">
        <v>4687</v>
      </c>
      <c r="F584" t="s">
        <v>4687</v>
      </c>
      <c r="G584" t="s">
        <v>4688</v>
      </c>
      <c r="H584" t="s">
        <v>4687</v>
      </c>
    </row>
    <row r="585" spans="1:8">
      <c r="A585" t="s">
        <v>1168</v>
      </c>
      <c r="B585">
        <v>48.59</v>
      </c>
      <c r="C585">
        <v>5.57</v>
      </c>
      <c r="D585" t="s">
        <v>4687</v>
      </c>
      <c r="E585" t="s">
        <v>4687</v>
      </c>
      <c r="F585" t="s">
        <v>4687</v>
      </c>
      <c r="G585" t="s">
        <v>4688</v>
      </c>
      <c r="H585" t="s">
        <v>4687</v>
      </c>
    </row>
    <row r="586" spans="1:8">
      <c r="A586" t="s">
        <v>1170</v>
      </c>
      <c r="B586">
        <v>45.18</v>
      </c>
      <c r="C586">
        <v>10.87</v>
      </c>
      <c r="D586" t="s">
        <v>4687</v>
      </c>
      <c r="E586" t="s">
        <v>4687</v>
      </c>
      <c r="F586" t="s">
        <v>4687</v>
      </c>
      <c r="G586" t="s">
        <v>4688</v>
      </c>
      <c r="H586" t="s">
        <v>4687</v>
      </c>
    </row>
    <row r="587" spans="1:8">
      <c r="A587" t="s">
        <v>1172</v>
      </c>
      <c r="B587">
        <v>27.9</v>
      </c>
      <c r="C587">
        <v>6.02</v>
      </c>
      <c r="D587" t="s">
        <v>4687</v>
      </c>
      <c r="E587" t="s">
        <v>4687</v>
      </c>
      <c r="F587" t="s">
        <v>4690</v>
      </c>
      <c r="G587">
        <v>1</v>
      </c>
      <c r="H587" t="s">
        <v>4689</v>
      </c>
    </row>
    <row r="588" spans="1:8">
      <c r="A588" t="s">
        <v>1174</v>
      </c>
      <c r="B588">
        <v>51.33</v>
      </c>
      <c r="C588">
        <v>7</v>
      </c>
      <c r="D588" t="s">
        <v>4687</v>
      </c>
      <c r="E588" t="s">
        <v>4687</v>
      </c>
      <c r="F588" t="s">
        <v>4687</v>
      </c>
      <c r="G588" t="s">
        <v>4688</v>
      </c>
      <c r="H588" t="s">
        <v>4687</v>
      </c>
    </row>
    <row r="589" spans="1:8">
      <c r="A589" t="s">
        <v>1176</v>
      </c>
      <c r="B589">
        <v>30.59</v>
      </c>
      <c r="C589">
        <v>5.56</v>
      </c>
      <c r="D589" t="s">
        <v>4689</v>
      </c>
      <c r="E589" t="s">
        <v>4687</v>
      </c>
      <c r="F589" t="s">
        <v>4687</v>
      </c>
      <c r="G589">
        <v>1</v>
      </c>
      <c r="H589" t="s">
        <v>4687</v>
      </c>
    </row>
    <row r="590" spans="1:8">
      <c r="A590" t="s">
        <v>1178</v>
      </c>
      <c r="B590">
        <v>39.23</v>
      </c>
      <c r="C590">
        <v>8.45</v>
      </c>
      <c r="D590" t="s">
        <v>4687</v>
      </c>
      <c r="E590" t="s">
        <v>4687</v>
      </c>
      <c r="F590" t="s">
        <v>4687</v>
      </c>
      <c r="G590" t="s">
        <v>4688</v>
      </c>
      <c r="H590" t="s">
        <v>4687</v>
      </c>
    </row>
    <row r="591" spans="1:8">
      <c r="A591" t="s">
        <v>1180</v>
      </c>
      <c r="B591">
        <v>19.095</v>
      </c>
      <c r="C591">
        <v>6.19</v>
      </c>
      <c r="D591" t="s">
        <v>4687</v>
      </c>
      <c r="E591" t="s">
        <v>4687</v>
      </c>
      <c r="F591" t="s">
        <v>4687</v>
      </c>
      <c r="G591" t="s">
        <v>4688</v>
      </c>
      <c r="H591" t="s">
        <v>4689</v>
      </c>
    </row>
    <row r="592" spans="1:8">
      <c r="A592" t="s">
        <v>1182</v>
      </c>
      <c r="B592">
        <v>49.72</v>
      </c>
      <c r="C592">
        <v>7.71</v>
      </c>
      <c r="D592" t="s">
        <v>4687</v>
      </c>
      <c r="E592" t="s">
        <v>4687</v>
      </c>
      <c r="F592" t="s">
        <v>4687</v>
      </c>
      <c r="G592" t="s">
        <v>4688</v>
      </c>
      <c r="H592" t="s">
        <v>4687</v>
      </c>
    </row>
    <row r="593" spans="1:8">
      <c r="A593" t="s">
        <v>1184</v>
      </c>
      <c r="B593">
        <v>21.755</v>
      </c>
      <c r="C593">
        <v>4.63</v>
      </c>
      <c r="D593" t="s">
        <v>4687</v>
      </c>
      <c r="E593" t="s">
        <v>4687</v>
      </c>
      <c r="F593" t="s">
        <v>4690</v>
      </c>
      <c r="G593">
        <v>1</v>
      </c>
      <c r="H593" t="s">
        <v>4689</v>
      </c>
    </row>
    <row r="594" spans="1:8">
      <c r="A594" t="s">
        <v>1186</v>
      </c>
      <c r="B594">
        <v>48.39</v>
      </c>
      <c r="C594">
        <v>4.61</v>
      </c>
      <c r="D594" t="s">
        <v>4687</v>
      </c>
      <c r="E594" t="s">
        <v>4687</v>
      </c>
      <c r="F594" t="s">
        <v>4687</v>
      </c>
      <c r="G594" t="s">
        <v>4688</v>
      </c>
      <c r="H594" t="s">
        <v>4687</v>
      </c>
    </row>
    <row r="595" spans="1:8">
      <c r="A595" t="s">
        <v>1188</v>
      </c>
      <c r="B595">
        <v>47.15</v>
      </c>
      <c r="C595">
        <v>9.53</v>
      </c>
      <c r="D595" t="s">
        <v>4689</v>
      </c>
      <c r="E595" t="s">
        <v>4687</v>
      </c>
      <c r="F595" t="s">
        <v>4687</v>
      </c>
      <c r="G595">
        <v>1</v>
      </c>
      <c r="H595" t="s">
        <v>4687</v>
      </c>
    </row>
    <row r="596" spans="1:8">
      <c r="A596" t="s">
        <v>1190</v>
      </c>
      <c r="B596">
        <v>47.59</v>
      </c>
      <c r="C596">
        <v>11.43</v>
      </c>
      <c r="D596" t="s">
        <v>4689</v>
      </c>
      <c r="E596" t="s">
        <v>4687</v>
      </c>
      <c r="F596" t="s">
        <v>4687</v>
      </c>
      <c r="G596">
        <v>2</v>
      </c>
      <c r="H596" t="s">
        <v>4687</v>
      </c>
    </row>
    <row r="597" spans="1:8">
      <c r="A597" t="s">
        <v>1192</v>
      </c>
      <c r="B597">
        <v>39.81</v>
      </c>
      <c r="C597">
        <v>7.65</v>
      </c>
      <c r="D597" t="s">
        <v>4689</v>
      </c>
      <c r="E597" t="s">
        <v>4687</v>
      </c>
      <c r="F597" t="s">
        <v>4690</v>
      </c>
      <c r="G597">
        <v>1</v>
      </c>
      <c r="H597" t="s">
        <v>4687</v>
      </c>
    </row>
    <row r="598" spans="1:8">
      <c r="A598" t="s">
        <v>1194</v>
      </c>
      <c r="B598">
        <v>31.02</v>
      </c>
      <c r="C598">
        <v>5.87</v>
      </c>
      <c r="D598" t="s">
        <v>4689</v>
      </c>
      <c r="E598" t="s">
        <v>4687</v>
      </c>
      <c r="F598" t="s">
        <v>4687</v>
      </c>
      <c r="G598" t="s">
        <v>4688</v>
      </c>
      <c r="H598" t="s">
        <v>4687</v>
      </c>
    </row>
    <row r="599" spans="1:8">
      <c r="A599" t="s">
        <v>1196</v>
      </c>
      <c r="B599">
        <v>24.75</v>
      </c>
      <c r="C599">
        <v>4.36</v>
      </c>
      <c r="D599" t="s">
        <v>4689</v>
      </c>
      <c r="E599" t="s">
        <v>4687</v>
      </c>
      <c r="F599" t="s">
        <v>4687</v>
      </c>
      <c r="G599">
        <v>1</v>
      </c>
      <c r="H599" t="s">
        <v>4689</v>
      </c>
    </row>
    <row r="600" spans="1:8">
      <c r="A600" t="s">
        <v>1198</v>
      </c>
      <c r="B600">
        <v>30.115</v>
      </c>
      <c r="C600">
        <v>10.12</v>
      </c>
      <c r="D600" t="s">
        <v>4687</v>
      </c>
      <c r="E600" t="s">
        <v>4687</v>
      </c>
      <c r="F600" t="s">
        <v>4687</v>
      </c>
      <c r="G600">
        <v>3</v>
      </c>
      <c r="H600" t="s">
        <v>4687</v>
      </c>
    </row>
    <row r="601" spans="1:8">
      <c r="A601" t="s">
        <v>1200</v>
      </c>
      <c r="B601">
        <v>26.03</v>
      </c>
      <c r="C601">
        <v>4.01</v>
      </c>
      <c r="D601" t="s">
        <v>4687</v>
      </c>
      <c r="E601" t="s">
        <v>4687</v>
      </c>
      <c r="F601" t="s">
        <v>4690</v>
      </c>
      <c r="G601">
        <v>1</v>
      </c>
      <c r="H601" t="s">
        <v>4689</v>
      </c>
    </row>
    <row r="602" spans="1:8">
      <c r="A602" t="s">
        <v>1202</v>
      </c>
      <c r="B602">
        <v>20.045</v>
      </c>
      <c r="C602">
        <v>4.77</v>
      </c>
      <c r="D602" t="s">
        <v>4689</v>
      </c>
      <c r="E602" t="s">
        <v>4687</v>
      </c>
      <c r="F602" t="s">
        <v>4687</v>
      </c>
      <c r="G602">
        <v>1</v>
      </c>
      <c r="H602" t="s">
        <v>4689</v>
      </c>
    </row>
    <row r="603" spans="1:8">
      <c r="A603" t="s">
        <v>1204</v>
      </c>
      <c r="B603">
        <v>40.24</v>
      </c>
      <c r="C603">
        <v>6.83</v>
      </c>
      <c r="D603" t="s">
        <v>4687</v>
      </c>
      <c r="E603" t="s">
        <v>4687</v>
      </c>
      <c r="F603" t="s">
        <v>4687</v>
      </c>
      <c r="G603" t="s">
        <v>4688</v>
      </c>
      <c r="H603" t="s">
        <v>4687</v>
      </c>
    </row>
    <row r="604" spans="1:8">
      <c r="A604" t="s">
        <v>1206</v>
      </c>
      <c r="B604">
        <v>43.15</v>
      </c>
      <c r="C604">
        <v>6.14</v>
      </c>
      <c r="D604" t="s">
        <v>4689</v>
      </c>
      <c r="E604" t="s">
        <v>4687</v>
      </c>
      <c r="F604" t="s">
        <v>4690</v>
      </c>
      <c r="G604">
        <v>1</v>
      </c>
      <c r="H604" t="s">
        <v>4687</v>
      </c>
    </row>
    <row r="605" spans="1:8">
      <c r="A605" t="s">
        <v>1208</v>
      </c>
      <c r="B605">
        <v>27.7</v>
      </c>
      <c r="C605">
        <v>5.6</v>
      </c>
      <c r="D605" t="s">
        <v>4687</v>
      </c>
      <c r="E605" t="s">
        <v>4687</v>
      </c>
      <c r="F605" t="s">
        <v>4690</v>
      </c>
      <c r="G605">
        <v>1</v>
      </c>
      <c r="H605" t="s">
        <v>4689</v>
      </c>
    </row>
    <row r="606" spans="1:8">
      <c r="A606" t="s">
        <v>1210</v>
      </c>
      <c r="B606">
        <v>45.68</v>
      </c>
      <c r="C606">
        <v>4.8</v>
      </c>
      <c r="D606" t="s">
        <v>4687</v>
      </c>
      <c r="E606" t="s">
        <v>4687</v>
      </c>
      <c r="F606" t="s">
        <v>4687</v>
      </c>
      <c r="G606">
        <v>2</v>
      </c>
      <c r="H606" t="s">
        <v>4687</v>
      </c>
    </row>
    <row r="607" spans="1:8">
      <c r="A607" t="s">
        <v>1212</v>
      </c>
      <c r="B607">
        <v>27.3</v>
      </c>
      <c r="C607">
        <v>11.89</v>
      </c>
      <c r="D607" t="s">
        <v>4687</v>
      </c>
      <c r="E607" t="s">
        <v>4687</v>
      </c>
      <c r="F607" t="s">
        <v>4687</v>
      </c>
      <c r="G607" t="s">
        <v>4688</v>
      </c>
      <c r="H607" t="s">
        <v>4689</v>
      </c>
    </row>
    <row r="608" spans="1:8">
      <c r="A608" t="s">
        <v>1214</v>
      </c>
      <c r="B608">
        <v>54.45</v>
      </c>
      <c r="C608">
        <v>4.73</v>
      </c>
      <c r="D608" t="s">
        <v>4689</v>
      </c>
      <c r="E608" t="s">
        <v>4687</v>
      </c>
      <c r="F608" t="s">
        <v>4687</v>
      </c>
      <c r="G608">
        <v>1</v>
      </c>
      <c r="H608" t="s">
        <v>4687</v>
      </c>
    </row>
    <row r="609" spans="1:8">
      <c r="A609" t="s">
        <v>1216</v>
      </c>
      <c r="B609">
        <v>54.43</v>
      </c>
      <c r="C609">
        <v>4.61</v>
      </c>
      <c r="D609" t="s">
        <v>4689</v>
      </c>
      <c r="E609" t="s">
        <v>4687</v>
      </c>
      <c r="F609" t="s">
        <v>4687</v>
      </c>
      <c r="G609">
        <v>1</v>
      </c>
      <c r="H609" t="s">
        <v>4687</v>
      </c>
    </row>
    <row r="610" spans="1:8">
      <c r="A610" t="s">
        <v>1218</v>
      </c>
      <c r="B610">
        <v>48.01</v>
      </c>
      <c r="C610">
        <v>7.3</v>
      </c>
      <c r="D610" t="s">
        <v>4687</v>
      </c>
      <c r="E610" t="s">
        <v>4687</v>
      </c>
      <c r="F610" t="s">
        <v>4687</v>
      </c>
      <c r="G610" t="s">
        <v>4688</v>
      </c>
      <c r="H610" t="s">
        <v>4687</v>
      </c>
    </row>
    <row r="611" spans="1:8">
      <c r="A611" t="s">
        <v>1220</v>
      </c>
      <c r="B611">
        <v>48.32</v>
      </c>
      <c r="C611">
        <v>5.88</v>
      </c>
      <c r="D611" t="s">
        <v>4687</v>
      </c>
      <c r="E611" t="s">
        <v>4687</v>
      </c>
      <c r="F611" t="s">
        <v>4687</v>
      </c>
      <c r="G611" t="s">
        <v>4688</v>
      </c>
      <c r="H611" t="s">
        <v>4687</v>
      </c>
    </row>
    <row r="612" spans="1:8">
      <c r="A612" t="s">
        <v>1222</v>
      </c>
      <c r="B612">
        <v>22.895</v>
      </c>
      <c r="C612">
        <v>4.06</v>
      </c>
      <c r="D612" t="s">
        <v>4687</v>
      </c>
      <c r="E612" t="s">
        <v>4687</v>
      </c>
      <c r="F612" t="s">
        <v>4690</v>
      </c>
      <c r="G612">
        <v>1</v>
      </c>
      <c r="H612" t="s">
        <v>4689</v>
      </c>
    </row>
    <row r="613" spans="1:8">
      <c r="A613" t="s">
        <v>1224</v>
      </c>
      <c r="B613">
        <v>54.85</v>
      </c>
      <c r="C613">
        <v>4.9</v>
      </c>
      <c r="D613" t="s">
        <v>4687</v>
      </c>
      <c r="E613" t="s">
        <v>4687</v>
      </c>
      <c r="F613" t="s">
        <v>4687</v>
      </c>
      <c r="G613">
        <v>1</v>
      </c>
      <c r="H613" t="s">
        <v>4687</v>
      </c>
    </row>
    <row r="614" spans="1:8">
      <c r="A614" t="s">
        <v>1226</v>
      </c>
      <c r="B614">
        <v>21.85</v>
      </c>
      <c r="C614">
        <v>5.52</v>
      </c>
      <c r="D614" t="s">
        <v>4687</v>
      </c>
      <c r="E614" t="s">
        <v>4687</v>
      </c>
      <c r="F614" t="s">
        <v>4690</v>
      </c>
      <c r="G614">
        <v>1</v>
      </c>
      <c r="H614" t="s">
        <v>4689</v>
      </c>
    </row>
    <row r="615" spans="1:8">
      <c r="A615" t="s">
        <v>1228</v>
      </c>
      <c r="B615">
        <v>51.86</v>
      </c>
      <c r="C615">
        <v>5.2</v>
      </c>
      <c r="D615" t="s">
        <v>4689</v>
      </c>
      <c r="E615" t="s">
        <v>4687</v>
      </c>
      <c r="F615" t="s">
        <v>4687</v>
      </c>
      <c r="G615" t="s">
        <v>4688</v>
      </c>
      <c r="H615" t="s">
        <v>4687</v>
      </c>
    </row>
    <row r="616" spans="1:8">
      <c r="A616" t="s">
        <v>1230</v>
      </c>
      <c r="B616">
        <v>39.05</v>
      </c>
      <c r="C616">
        <v>7.59</v>
      </c>
      <c r="D616" t="s">
        <v>4687</v>
      </c>
      <c r="E616" t="s">
        <v>4687</v>
      </c>
      <c r="F616" t="s">
        <v>4687</v>
      </c>
      <c r="G616">
        <v>3</v>
      </c>
      <c r="H616" t="s">
        <v>4687</v>
      </c>
    </row>
    <row r="617" spans="1:8">
      <c r="A617" t="s">
        <v>1232</v>
      </c>
      <c r="B617">
        <v>31.825</v>
      </c>
      <c r="C617">
        <v>8.28</v>
      </c>
      <c r="D617" t="s">
        <v>4687</v>
      </c>
      <c r="E617" t="s">
        <v>4687</v>
      </c>
      <c r="F617" t="s">
        <v>4687</v>
      </c>
      <c r="G617">
        <v>3</v>
      </c>
      <c r="H617" t="s">
        <v>4687</v>
      </c>
    </row>
    <row r="618" spans="1:8">
      <c r="A618" t="s">
        <v>1234</v>
      </c>
      <c r="B618">
        <v>46.43</v>
      </c>
      <c r="C618">
        <v>6.72</v>
      </c>
      <c r="D618" t="s">
        <v>4687</v>
      </c>
      <c r="E618" t="s">
        <v>4687</v>
      </c>
      <c r="F618" t="s">
        <v>4687</v>
      </c>
      <c r="G618" t="s">
        <v>4688</v>
      </c>
      <c r="H618" t="s">
        <v>4687</v>
      </c>
    </row>
    <row r="619" spans="1:8">
      <c r="A619" t="s">
        <v>1236</v>
      </c>
      <c r="B619">
        <v>53.63</v>
      </c>
      <c r="C619">
        <v>5.47</v>
      </c>
      <c r="D619" t="s">
        <v>4689</v>
      </c>
      <c r="E619" t="s">
        <v>4687</v>
      </c>
      <c r="F619" t="s">
        <v>4687</v>
      </c>
      <c r="G619">
        <v>1</v>
      </c>
      <c r="H619" t="s">
        <v>4687</v>
      </c>
    </row>
    <row r="620" spans="1:8">
      <c r="A620" t="s">
        <v>1238</v>
      </c>
      <c r="B620">
        <v>48.7</v>
      </c>
      <c r="C620">
        <v>4.71</v>
      </c>
      <c r="D620" t="s">
        <v>4687</v>
      </c>
      <c r="E620" t="s">
        <v>4687</v>
      </c>
      <c r="F620" t="s">
        <v>4687</v>
      </c>
      <c r="G620" t="s">
        <v>4688</v>
      </c>
      <c r="H620" t="s">
        <v>4687</v>
      </c>
    </row>
    <row r="621" spans="1:8">
      <c r="A621" t="s">
        <v>1240</v>
      </c>
      <c r="B621">
        <v>48.81</v>
      </c>
      <c r="C621">
        <v>5.49</v>
      </c>
      <c r="D621" t="s">
        <v>4687</v>
      </c>
      <c r="E621" t="s">
        <v>4687</v>
      </c>
      <c r="F621" t="s">
        <v>4687</v>
      </c>
      <c r="G621" t="s">
        <v>4688</v>
      </c>
      <c r="H621" t="s">
        <v>4687</v>
      </c>
    </row>
    <row r="622" spans="1:8">
      <c r="A622" t="s">
        <v>1242</v>
      </c>
      <c r="B622">
        <v>47.53</v>
      </c>
      <c r="C622">
        <v>4.72</v>
      </c>
      <c r="D622" t="s">
        <v>4687</v>
      </c>
      <c r="E622" t="s">
        <v>4687</v>
      </c>
      <c r="F622" t="s">
        <v>4687</v>
      </c>
      <c r="G622" t="s">
        <v>4688</v>
      </c>
      <c r="H622" t="s">
        <v>4687</v>
      </c>
    </row>
    <row r="623" spans="1:8">
      <c r="A623" t="s">
        <v>1244</v>
      </c>
      <c r="B623">
        <v>36.85</v>
      </c>
      <c r="C623">
        <v>6.7</v>
      </c>
      <c r="D623" t="s">
        <v>4687</v>
      </c>
      <c r="E623" t="s">
        <v>4687</v>
      </c>
      <c r="F623" t="s">
        <v>4687</v>
      </c>
      <c r="G623" t="s">
        <v>4688</v>
      </c>
      <c r="H623" t="s">
        <v>4687</v>
      </c>
    </row>
    <row r="624" spans="1:8">
      <c r="A624" t="s">
        <v>1246</v>
      </c>
      <c r="B624">
        <v>29.3</v>
      </c>
      <c r="C624">
        <v>5.5</v>
      </c>
      <c r="D624" t="s">
        <v>4687</v>
      </c>
      <c r="E624" t="s">
        <v>4687</v>
      </c>
      <c r="F624" t="s">
        <v>4687</v>
      </c>
      <c r="G624" t="s">
        <v>4688</v>
      </c>
      <c r="H624" t="s">
        <v>4687</v>
      </c>
    </row>
    <row r="625" spans="1:8">
      <c r="A625" t="s">
        <v>1248</v>
      </c>
      <c r="B625">
        <v>19.3</v>
      </c>
      <c r="C625">
        <v>4.46</v>
      </c>
      <c r="D625" t="s">
        <v>4687</v>
      </c>
      <c r="E625" t="s">
        <v>4687</v>
      </c>
      <c r="F625" t="s">
        <v>4687</v>
      </c>
      <c r="G625">
        <v>1</v>
      </c>
      <c r="H625" t="s">
        <v>4689</v>
      </c>
    </row>
    <row r="626" spans="1:8">
      <c r="A626" t="s">
        <v>1250</v>
      </c>
      <c r="B626">
        <v>24.13</v>
      </c>
      <c r="C626">
        <v>5.29</v>
      </c>
      <c r="D626" t="s">
        <v>4689</v>
      </c>
      <c r="E626" t="s">
        <v>4687</v>
      </c>
      <c r="F626" t="s">
        <v>4690</v>
      </c>
      <c r="G626">
        <v>1</v>
      </c>
      <c r="H626" t="s">
        <v>4689</v>
      </c>
    </row>
    <row r="627" spans="1:8">
      <c r="A627" t="s">
        <v>1252</v>
      </c>
      <c r="B627">
        <v>46.7</v>
      </c>
      <c r="C627">
        <v>10.99</v>
      </c>
      <c r="D627" t="s">
        <v>4687</v>
      </c>
      <c r="E627" t="s">
        <v>4687</v>
      </c>
      <c r="F627" t="s">
        <v>4687</v>
      </c>
      <c r="G627" t="s">
        <v>4688</v>
      </c>
      <c r="H627" t="s">
        <v>4687</v>
      </c>
    </row>
    <row r="628" spans="1:8">
      <c r="A628" t="s">
        <v>1254</v>
      </c>
      <c r="B628">
        <v>45.27</v>
      </c>
      <c r="C628">
        <v>5.2</v>
      </c>
      <c r="D628" t="s">
        <v>4689</v>
      </c>
      <c r="E628" t="s">
        <v>4687</v>
      </c>
      <c r="F628" t="s">
        <v>4687</v>
      </c>
      <c r="G628" t="s">
        <v>4688</v>
      </c>
      <c r="H628" t="s">
        <v>4687</v>
      </c>
    </row>
    <row r="629" spans="1:8">
      <c r="A629" t="s">
        <v>1256</v>
      </c>
      <c r="B629">
        <v>44.29</v>
      </c>
      <c r="C629">
        <v>9.66</v>
      </c>
      <c r="D629" t="s">
        <v>4687</v>
      </c>
      <c r="E629" t="s">
        <v>4687</v>
      </c>
      <c r="F629" t="s">
        <v>4687</v>
      </c>
      <c r="G629">
        <v>2</v>
      </c>
      <c r="H629" t="s">
        <v>4687</v>
      </c>
    </row>
    <row r="630" spans="1:8">
      <c r="A630" t="s">
        <v>1258</v>
      </c>
      <c r="B630">
        <v>54.59</v>
      </c>
      <c r="C630">
        <v>4.22</v>
      </c>
      <c r="D630" t="s">
        <v>4689</v>
      </c>
      <c r="E630" t="s">
        <v>4687</v>
      </c>
      <c r="F630" t="s">
        <v>4687</v>
      </c>
      <c r="G630">
        <v>1</v>
      </c>
      <c r="H630" t="s">
        <v>4687</v>
      </c>
    </row>
    <row r="631" spans="1:8">
      <c r="A631" t="s">
        <v>1260</v>
      </c>
      <c r="B631">
        <v>32.965</v>
      </c>
      <c r="C631">
        <v>11.78</v>
      </c>
      <c r="D631" t="s">
        <v>4687</v>
      </c>
      <c r="E631" t="s">
        <v>4687</v>
      </c>
      <c r="F631" t="s">
        <v>4687</v>
      </c>
      <c r="G631" t="s">
        <v>4688</v>
      </c>
      <c r="H631" t="s">
        <v>4687</v>
      </c>
    </row>
    <row r="632" spans="1:8">
      <c r="A632" t="s">
        <v>1262</v>
      </c>
      <c r="B632">
        <v>38.05</v>
      </c>
      <c r="C632">
        <v>9.62</v>
      </c>
      <c r="D632" t="s">
        <v>4687</v>
      </c>
      <c r="E632" t="s">
        <v>4687</v>
      </c>
      <c r="F632" t="s">
        <v>4687</v>
      </c>
      <c r="G632" t="s">
        <v>4688</v>
      </c>
      <c r="H632" t="s">
        <v>4687</v>
      </c>
    </row>
    <row r="633" spans="1:8">
      <c r="A633" t="s">
        <v>1264</v>
      </c>
      <c r="B633">
        <v>46.14</v>
      </c>
      <c r="C633">
        <v>10.78</v>
      </c>
      <c r="D633" t="s">
        <v>4687</v>
      </c>
      <c r="E633" t="s">
        <v>4687</v>
      </c>
      <c r="F633" t="s">
        <v>4687</v>
      </c>
      <c r="G633" t="s">
        <v>4688</v>
      </c>
      <c r="H633" t="s">
        <v>4687</v>
      </c>
    </row>
    <row r="634" spans="1:8">
      <c r="A634" t="s">
        <v>1266</v>
      </c>
      <c r="B634">
        <v>41.325</v>
      </c>
      <c r="C634">
        <v>5.11</v>
      </c>
      <c r="D634" t="s">
        <v>4689</v>
      </c>
      <c r="E634" t="s">
        <v>4687</v>
      </c>
      <c r="F634" t="s">
        <v>4687</v>
      </c>
      <c r="G634">
        <v>2</v>
      </c>
      <c r="H634" t="s">
        <v>4687</v>
      </c>
    </row>
    <row r="635" spans="1:8">
      <c r="A635" t="s">
        <v>1268</v>
      </c>
      <c r="B635">
        <v>44.64</v>
      </c>
      <c r="C635">
        <v>7.18</v>
      </c>
      <c r="D635" t="s">
        <v>4687</v>
      </c>
      <c r="E635" t="s">
        <v>4687</v>
      </c>
      <c r="F635" t="s">
        <v>4687</v>
      </c>
      <c r="G635" t="s">
        <v>4688</v>
      </c>
      <c r="H635" t="s">
        <v>4687</v>
      </c>
    </row>
    <row r="636" spans="1:8">
      <c r="A636" t="s">
        <v>1270</v>
      </c>
      <c r="B636">
        <v>25.175</v>
      </c>
      <c r="C636">
        <v>4.96</v>
      </c>
      <c r="D636" t="s">
        <v>4687</v>
      </c>
      <c r="E636" t="s">
        <v>4689</v>
      </c>
      <c r="F636" t="s">
        <v>4687</v>
      </c>
      <c r="G636">
        <v>1</v>
      </c>
      <c r="H636" t="s">
        <v>4691</v>
      </c>
    </row>
    <row r="637" spans="1:8">
      <c r="A637" t="s">
        <v>1272</v>
      </c>
      <c r="B637">
        <v>43.11</v>
      </c>
      <c r="C637">
        <v>4.67</v>
      </c>
      <c r="D637" t="s">
        <v>4689</v>
      </c>
      <c r="E637" t="s">
        <v>4687</v>
      </c>
      <c r="F637" t="s">
        <v>4687</v>
      </c>
      <c r="G637" t="s">
        <v>4688</v>
      </c>
      <c r="H637" t="s">
        <v>4687</v>
      </c>
    </row>
    <row r="638" spans="1:8">
      <c r="A638" t="s">
        <v>1274</v>
      </c>
      <c r="B638">
        <v>53.32</v>
      </c>
      <c r="C638">
        <v>5.06</v>
      </c>
      <c r="D638" t="s">
        <v>4687</v>
      </c>
      <c r="E638" t="s">
        <v>4687</v>
      </c>
      <c r="F638" t="s">
        <v>4687</v>
      </c>
      <c r="G638" t="s">
        <v>4688</v>
      </c>
      <c r="H638" t="s">
        <v>4687</v>
      </c>
    </row>
    <row r="639" spans="1:8">
      <c r="A639" t="s">
        <v>1276</v>
      </c>
      <c r="B639">
        <v>38.04</v>
      </c>
      <c r="C639">
        <v>5.02</v>
      </c>
      <c r="D639" t="s">
        <v>4689</v>
      </c>
      <c r="E639" t="s">
        <v>4687</v>
      </c>
      <c r="F639" t="s">
        <v>4687</v>
      </c>
      <c r="G639">
        <v>1</v>
      </c>
      <c r="H639" t="s">
        <v>4687</v>
      </c>
    </row>
    <row r="640" spans="1:8">
      <c r="A640" t="s">
        <v>1278</v>
      </c>
      <c r="B640">
        <v>37.9</v>
      </c>
      <c r="C640">
        <v>7.76</v>
      </c>
      <c r="D640" t="s">
        <v>4687</v>
      </c>
      <c r="E640" t="s">
        <v>4687</v>
      </c>
      <c r="F640" t="s">
        <v>4687</v>
      </c>
      <c r="G640" t="s">
        <v>4688</v>
      </c>
      <c r="H640" t="s">
        <v>4687</v>
      </c>
    </row>
    <row r="641" spans="1:8">
      <c r="A641" t="s">
        <v>1280</v>
      </c>
      <c r="B641">
        <v>39.6</v>
      </c>
      <c r="C641">
        <v>9.32</v>
      </c>
      <c r="D641" t="s">
        <v>4687</v>
      </c>
      <c r="E641" t="s">
        <v>4687</v>
      </c>
      <c r="F641" t="s">
        <v>4687</v>
      </c>
      <c r="G641" t="s">
        <v>4688</v>
      </c>
      <c r="H641" t="s">
        <v>4687</v>
      </c>
    </row>
    <row r="642" spans="1:8">
      <c r="A642" t="s">
        <v>1282</v>
      </c>
      <c r="B642">
        <v>50.92</v>
      </c>
      <c r="C642">
        <v>5.31</v>
      </c>
      <c r="D642" t="s">
        <v>4689</v>
      </c>
      <c r="E642" t="s">
        <v>4687</v>
      </c>
      <c r="F642" t="s">
        <v>4687</v>
      </c>
      <c r="G642">
        <v>1</v>
      </c>
      <c r="H642" t="s">
        <v>4687</v>
      </c>
    </row>
    <row r="643" spans="1:8">
      <c r="A643" t="s">
        <v>1284</v>
      </c>
      <c r="B643">
        <v>21.85</v>
      </c>
      <c r="C643">
        <v>5.56</v>
      </c>
      <c r="D643" t="s">
        <v>4689</v>
      </c>
      <c r="E643" t="s">
        <v>4687</v>
      </c>
      <c r="F643" t="s">
        <v>4687</v>
      </c>
      <c r="G643" t="s">
        <v>4688</v>
      </c>
      <c r="H643" t="s">
        <v>4689</v>
      </c>
    </row>
    <row r="644" spans="1:8">
      <c r="A644" t="s">
        <v>1286</v>
      </c>
      <c r="B644">
        <v>36.08</v>
      </c>
      <c r="C644">
        <v>7.11</v>
      </c>
      <c r="D644" t="s">
        <v>4689</v>
      </c>
      <c r="E644" t="s">
        <v>4687</v>
      </c>
      <c r="F644" t="s">
        <v>4690</v>
      </c>
      <c r="G644">
        <v>1</v>
      </c>
      <c r="H644" t="s">
        <v>4687</v>
      </c>
    </row>
    <row r="645" spans="1:8">
      <c r="A645" t="s">
        <v>1288</v>
      </c>
      <c r="B645">
        <v>40.44</v>
      </c>
      <c r="C645">
        <v>5.13</v>
      </c>
      <c r="D645" t="s">
        <v>4689</v>
      </c>
      <c r="E645" t="s">
        <v>4687</v>
      </c>
      <c r="F645" t="s">
        <v>4690</v>
      </c>
      <c r="G645">
        <v>1</v>
      </c>
      <c r="H645" t="s">
        <v>4687</v>
      </c>
    </row>
    <row r="646" spans="1:8">
      <c r="A646" t="s">
        <v>1290</v>
      </c>
      <c r="B646">
        <v>38.095</v>
      </c>
      <c r="C646">
        <v>10.2</v>
      </c>
      <c r="D646" t="s">
        <v>4687</v>
      </c>
      <c r="E646" t="s">
        <v>4687</v>
      </c>
      <c r="F646" t="s">
        <v>4687</v>
      </c>
      <c r="G646" t="s">
        <v>4688</v>
      </c>
      <c r="H646" t="s">
        <v>4687</v>
      </c>
    </row>
    <row r="647" spans="1:8">
      <c r="A647" t="s">
        <v>1292</v>
      </c>
      <c r="B647">
        <v>44.95</v>
      </c>
      <c r="C647">
        <v>10.4</v>
      </c>
      <c r="D647" t="s">
        <v>4687</v>
      </c>
      <c r="E647" t="s">
        <v>4687</v>
      </c>
      <c r="F647" t="s">
        <v>4687</v>
      </c>
      <c r="G647" t="s">
        <v>4688</v>
      </c>
      <c r="H647" t="s">
        <v>4687</v>
      </c>
    </row>
    <row r="648" spans="1:8">
      <c r="A648" t="s">
        <v>1294</v>
      </c>
      <c r="B648">
        <v>35.54</v>
      </c>
      <c r="C648">
        <v>10.67</v>
      </c>
      <c r="D648" t="s">
        <v>4687</v>
      </c>
      <c r="E648" t="s">
        <v>4687</v>
      </c>
      <c r="F648" t="s">
        <v>4687</v>
      </c>
      <c r="G648" t="s">
        <v>4688</v>
      </c>
      <c r="H648" t="s">
        <v>4687</v>
      </c>
    </row>
    <row r="649" spans="1:8">
      <c r="A649" t="s">
        <v>1296</v>
      </c>
      <c r="B649">
        <v>39.8</v>
      </c>
      <c r="C649">
        <v>4.65</v>
      </c>
      <c r="D649" t="s">
        <v>4689</v>
      </c>
      <c r="E649" t="s">
        <v>4687</v>
      </c>
      <c r="F649" t="s">
        <v>4687</v>
      </c>
      <c r="G649">
        <v>2</v>
      </c>
      <c r="H649" t="s">
        <v>4687</v>
      </c>
    </row>
    <row r="650" spans="1:8">
      <c r="A650" t="s">
        <v>1298</v>
      </c>
      <c r="B650">
        <v>33.66</v>
      </c>
      <c r="C650">
        <v>5.65</v>
      </c>
      <c r="D650" t="s">
        <v>4689</v>
      </c>
      <c r="E650" t="s">
        <v>4687</v>
      </c>
      <c r="F650" t="s">
        <v>4687</v>
      </c>
      <c r="G650">
        <v>2</v>
      </c>
      <c r="H650" t="s">
        <v>4687</v>
      </c>
    </row>
    <row r="651" spans="1:8">
      <c r="A651" t="s">
        <v>1300</v>
      </c>
      <c r="B651">
        <v>35.5</v>
      </c>
      <c r="C651">
        <v>11.97</v>
      </c>
      <c r="D651" t="s">
        <v>4687</v>
      </c>
      <c r="E651" t="s">
        <v>4687</v>
      </c>
      <c r="F651" t="s">
        <v>4687</v>
      </c>
      <c r="G651" t="s">
        <v>4688</v>
      </c>
      <c r="H651" t="s">
        <v>4687</v>
      </c>
    </row>
    <row r="652" spans="1:8">
      <c r="A652" t="s">
        <v>1302</v>
      </c>
      <c r="B652">
        <v>41.63</v>
      </c>
      <c r="C652">
        <v>6.71</v>
      </c>
      <c r="D652" t="s">
        <v>4687</v>
      </c>
      <c r="E652" t="s">
        <v>4687</v>
      </c>
      <c r="F652" t="s">
        <v>4687</v>
      </c>
      <c r="G652" t="s">
        <v>4688</v>
      </c>
      <c r="H652" t="s">
        <v>4687</v>
      </c>
    </row>
    <row r="653" spans="1:8">
      <c r="A653" t="s">
        <v>1304</v>
      </c>
      <c r="B653">
        <v>46.49</v>
      </c>
      <c r="C653">
        <v>11.92</v>
      </c>
      <c r="D653" t="s">
        <v>4687</v>
      </c>
      <c r="E653" t="s">
        <v>4687</v>
      </c>
      <c r="F653" t="s">
        <v>4687</v>
      </c>
      <c r="G653" t="s">
        <v>4688</v>
      </c>
      <c r="H653" t="s">
        <v>4687</v>
      </c>
    </row>
    <row r="654" spans="1:8">
      <c r="A654" t="s">
        <v>1306</v>
      </c>
      <c r="B654">
        <v>43.29</v>
      </c>
      <c r="C654">
        <v>5.35</v>
      </c>
      <c r="D654" t="s">
        <v>4687</v>
      </c>
      <c r="E654" t="s">
        <v>4687</v>
      </c>
      <c r="F654" t="s">
        <v>4687</v>
      </c>
      <c r="G654">
        <v>2</v>
      </c>
      <c r="H654" t="s">
        <v>4687</v>
      </c>
    </row>
    <row r="655" spans="1:8">
      <c r="A655" t="s">
        <v>1308</v>
      </c>
      <c r="B655">
        <v>43.08</v>
      </c>
      <c r="C655">
        <v>8.96</v>
      </c>
      <c r="D655" t="s">
        <v>4689</v>
      </c>
      <c r="E655" t="s">
        <v>4687</v>
      </c>
      <c r="F655" t="s">
        <v>4687</v>
      </c>
      <c r="G655">
        <v>1</v>
      </c>
      <c r="H655" t="s">
        <v>4687</v>
      </c>
    </row>
    <row r="656" spans="1:8">
      <c r="A656" t="s">
        <v>1310</v>
      </c>
      <c r="B656">
        <v>39.07</v>
      </c>
      <c r="C656">
        <v>11.93</v>
      </c>
      <c r="D656" t="s">
        <v>4687</v>
      </c>
      <c r="E656" t="s">
        <v>4687</v>
      </c>
      <c r="F656" t="s">
        <v>4687</v>
      </c>
      <c r="G656" t="s">
        <v>4688</v>
      </c>
      <c r="H656" t="s">
        <v>4687</v>
      </c>
    </row>
    <row r="657" spans="1:8">
      <c r="A657" t="s">
        <v>1312</v>
      </c>
      <c r="B657">
        <v>41.3</v>
      </c>
      <c r="C657">
        <v>9.59</v>
      </c>
      <c r="D657" t="s">
        <v>4687</v>
      </c>
      <c r="E657" t="s">
        <v>4687</v>
      </c>
      <c r="F657" t="s">
        <v>4687</v>
      </c>
      <c r="G657" t="s">
        <v>4688</v>
      </c>
      <c r="H657" t="s">
        <v>4687</v>
      </c>
    </row>
    <row r="658" spans="1:8">
      <c r="A658" t="s">
        <v>1314</v>
      </c>
      <c r="B658">
        <v>42.95</v>
      </c>
      <c r="C658">
        <v>11.88</v>
      </c>
      <c r="D658" t="s">
        <v>4689</v>
      </c>
      <c r="E658" t="s">
        <v>4687</v>
      </c>
      <c r="F658" t="s">
        <v>4687</v>
      </c>
      <c r="G658">
        <v>2</v>
      </c>
      <c r="H658" t="s">
        <v>4687</v>
      </c>
    </row>
    <row r="659" spans="1:8">
      <c r="A659" t="s">
        <v>1316</v>
      </c>
      <c r="B659">
        <v>46.96</v>
      </c>
      <c r="C659">
        <v>4.64</v>
      </c>
      <c r="D659" t="s">
        <v>4687</v>
      </c>
      <c r="E659" t="s">
        <v>4687</v>
      </c>
      <c r="F659" t="s">
        <v>4690</v>
      </c>
      <c r="G659">
        <v>1</v>
      </c>
      <c r="H659" t="s">
        <v>4687</v>
      </c>
    </row>
    <row r="660" spans="1:8">
      <c r="A660" t="s">
        <v>1318</v>
      </c>
      <c r="B660">
        <v>30.495</v>
      </c>
      <c r="C660">
        <v>9.53</v>
      </c>
      <c r="D660" t="s">
        <v>4687</v>
      </c>
      <c r="E660" t="s">
        <v>4687</v>
      </c>
      <c r="F660" t="s">
        <v>4687</v>
      </c>
      <c r="G660" t="s">
        <v>4688</v>
      </c>
      <c r="H660" t="s">
        <v>4687</v>
      </c>
    </row>
    <row r="661" spans="1:8">
      <c r="A661" t="s">
        <v>1320</v>
      </c>
      <c r="B661">
        <v>17.955</v>
      </c>
      <c r="C661">
        <v>5.29</v>
      </c>
      <c r="D661" t="s">
        <v>4689</v>
      </c>
      <c r="E661" t="s">
        <v>4687</v>
      </c>
      <c r="F661" t="s">
        <v>4687</v>
      </c>
      <c r="G661">
        <v>1</v>
      </c>
      <c r="H661" t="s">
        <v>4689</v>
      </c>
    </row>
    <row r="662" spans="1:8">
      <c r="A662" t="s">
        <v>1322</v>
      </c>
      <c r="B662">
        <v>25.6</v>
      </c>
      <c r="C662">
        <v>10.95</v>
      </c>
      <c r="D662" t="s">
        <v>4687</v>
      </c>
      <c r="E662" t="s">
        <v>4687</v>
      </c>
      <c r="F662" t="s">
        <v>4687</v>
      </c>
      <c r="G662">
        <v>3</v>
      </c>
      <c r="H662" t="s">
        <v>4687</v>
      </c>
    </row>
    <row r="663" spans="1:8">
      <c r="A663" t="s">
        <v>1324</v>
      </c>
      <c r="B663">
        <v>34.21</v>
      </c>
      <c r="C663">
        <v>9.17</v>
      </c>
      <c r="D663" t="s">
        <v>4687</v>
      </c>
      <c r="E663" t="s">
        <v>4687</v>
      </c>
      <c r="F663" t="s">
        <v>4687</v>
      </c>
      <c r="G663" t="s">
        <v>4688</v>
      </c>
      <c r="H663" t="s">
        <v>4687</v>
      </c>
    </row>
    <row r="664" spans="1:8">
      <c r="A664" t="s">
        <v>1326</v>
      </c>
      <c r="B664">
        <v>39.74</v>
      </c>
      <c r="C664">
        <v>7.39</v>
      </c>
      <c r="D664" t="s">
        <v>4687</v>
      </c>
      <c r="E664" t="s">
        <v>4687</v>
      </c>
      <c r="F664" t="s">
        <v>4687</v>
      </c>
      <c r="G664" t="s">
        <v>4688</v>
      </c>
      <c r="H664" t="s">
        <v>4687</v>
      </c>
    </row>
    <row r="665" spans="1:8">
      <c r="A665" t="s">
        <v>1328</v>
      </c>
      <c r="B665">
        <v>49.53</v>
      </c>
      <c r="C665">
        <v>9.13</v>
      </c>
      <c r="D665" t="s">
        <v>4689</v>
      </c>
      <c r="E665" t="s">
        <v>4687</v>
      </c>
      <c r="F665" t="s">
        <v>4687</v>
      </c>
      <c r="G665" t="s">
        <v>4688</v>
      </c>
      <c r="H665" t="s">
        <v>4687</v>
      </c>
    </row>
    <row r="666" spans="1:8">
      <c r="A666" t="s">
        <v>1330</v>
      </c>
      <c r="B666">
        <v>39.33</v>
      </c>
      <c r="C666">
        <v>10.4</v>
      </c>
      <c r="D666" t="s">
        <v>4687</v>
      </c>
      <c r="E666" t="s">
        <v>4687</v>
      </c>
      <c r="F666" t="s">
        <v>4687</v>
      </c>
      <c r="G666">
        <v>3</v>
      </c>
      <c r="H666" t="s">
        <v>4687</v>
      </c>
    </row>
    <row r="667" spans="1:8">
      <c r="A667" t="s">
        <v>1332</v>
      </c>
      <c r="B667">
        <v>39.98</v>
      </c>
      <c r="C667">
        <v>9.46</v>
      </c>
      <c r="D667" t="s">
        <v>4689</v>
      </c>
      <c r="E667" t="s">
        <v>4687</v>
      </c>
      <c r="F667" t="s">
        <v>4687</v>
      </c>
      <c r="G667">
        <v>2</v>
      </c>
      <c r="H667" t="s">
        <v>4687</v>
      </c>
    </row>
    <row r="668" spans="1:8">
      <c r="A668" t="s">
        <v>1334</v>
      </c>
      <c r="B668">
        <v>46.51</v>
      </c>
      <c r="C668">
        <v>8.69</v>
      </c>
      <c r="D668" t="s">
        <v>4689</v>
      </c>
      <c r="E668" t="s">
        <v>4687</v>
      </c>
      <c r="F668" t="s">
        <v>4687</v>
      </c>
      <c r="G668" t="s">
        <v>4688</v>
      </c>
      <c r="H668" t="s">
        <v>4687</v>
      </c>
    </row>
    <row r="669" spans="1:8">
      <c r="A669" t="s">
        <v>1336</v>
      </c>
      <c r="B669">
        <v>43.58</v>
      </c>
      <c r="C669">
        <v>4.23</v>
      </c>
      <c r="D669" t="s">
        <v>4687</v>
      </c>
      <c r="E669" t="s">
        <v>4687</v>
      </c>
      <c r="F669" t="s">
        <v>4690</v>
      </c>
      <c r="G669">
        <v>1</v>
      </c>
      <c r="H669" t="s">
        <v>4687</v>
      </c>
    </row>
    <row r="670" spans="1:8">
      <c r="A670" t="s">
        <v>1338</v>
      </c>
      <c r="B670">
        <v>42.28</v>
      </c>
      <c r="C670">
        <v>9.16</v>
      </c>
      <c r="D670" t="s">
        <v>4689</v>
      </c>
      <c r="E670" t="s">
        <v>4687</v>
      </c>
      <c r="F670" t="s">
        <v>4687</v>
      </c>
      <c r="G670">
        <v>1</v>
      </c>
      <c r="H670" t="s">
        <v>4687</v>
      </c>
    </row>
    <row r="671" spans="1:8">
      <c r="A671" t="s">
        <v>1340</v>
      </c>
      <c r="B671">
        <v>35.52</v>
      </c>
      <c r="C671">
        <v>8.26</v>
      </c>
      <c r="D671" t="s">
        <v>4687</v>
      </c>
      <c r="E671" t="s">
        <v>4687</v>
      </c>
      <c r="F671" t="s">
        <v>4687</v>
      </c>
      <c r="G671" t="s">
        <v>4688</v>
      </c>
      <c r="H671" t="s">
        <v>4687</v>
      </c>
    </row>
    <row r="672" spans="1:8">
      <c r="A672" t="s">
        <v>1342</v>
      </c>
      <c r="B672">
        <v>33.6</v>
      </c>
      <c r="C672">
        <v>11.25</v>
      </c>
      <c r="D672" t="s">
        <v>4687</v>
      </c>
      <c r="E672" t="s">
        <v>4687</v>
      </c>
      <c r="F672" t="s">
        <v>4687</v>
      </c>
      <c r="G672" t="s">
        <v>4688</v>
      </c>
      <c r="H672" t="s">
        <v>4687</v>
      </c>
    </row>
    <row r="673" spans="1:8">
      <c r="A673" t="s">
        <v>1344</v>
      </c>
      <c r="B673">
        <v>22.42</v>
      </c>
      <c r="C673">
        <v>6.74</v>
      </c>
      <c r="D673" t="s">
        <v>4687</v>
      </c>
      <c r="E673" t="s">
        <v>4687</v>
      </c>
      <c r="F673" t="s">
        <v>4687</v>
      </c>
      <c r="G673" t="s">
        <v>4688</v>
      </c>
      <c r="H673" t="s">
        <v>4689</v>
      </c>
    </row>
    <row r="674" spans="1:8">
      <c r="A674" t="s">
        <v>1346</v>
      </c>
      <c r="B674">
        <v>46.86</v>
      </c>
      <c r="C674">
        <v>4.87</v>
      </c>
      <c r="D674" t="s">
        <v>4687</v>
      </c>
      <c r="E674" t="s">
        <v>4687</v>
      </c>
      <c r="F674" t="s">
        <v>4687</v>
      </c>
      <c r="G674" t="s">
        <v>4688</v>
      </c>
      <c r="H674" t="s">
        <v>4687</v>
      </c>
    </row>
    <row r="675" spans="1:8">
      <c r="A675" t="s">
        <v>1348</v>
      </c>
      <c r="B675">
        <v>32.965</v>
      </c>
      <c r="C675">
        <v>6.68</v>
      </c>
      <c r="D675" t="s">
        <v>4687</v>
      </c>
      <c r="E675" t="s">
        <v>4687</v>
      </c>
      <c r="F675" t="s">
        <v>4687</v>
      </c>
      <c r="G675">
        <v>3</v>
      </c>
      <c r="H675" t="s">
        <v>4687</v>
      </c>
    </row>
    <row r="676" spans="1:8">
      <c r="A676" t="s">
        <v>1350</v>
      </c>
      <c r="B676">
        <v>39.34</v>
      </c>
      <c r="C676">
        <v>5.02</v>
      </c>
      <c r="D676" t="s">
        <v>4689</v>
      </c>
      <c r="E676" t="s">
        <v>4687</v>
      </c>
      <c r="F676" t="s">
        <v>4690</v>
      </c>
      <c r="G676">
        <v>1</v>
      </c>
      <c r="H676" t="s">
        <v>4687</v>
      </c>
    </row>
    <row r="677" spans="1:8">
      <c r="A677" t="s">
        <v>1352</v>
      </c>
      <c r="B677">
        <v>47</v>
      </c>
      <c r="C677">
        <v>10.64</v>
      </c>
      <c r="D677" t="s">
        <v>4689</v>
      </c>
      <c r="E677" t="s">
        <v>4687</v>
      </c>
      <c r="F677" t="s">
        <v>4687</v>
      </c>
      <c r="G677" t="s">
        <v>4688</v>
      </c>
      <c r="H677" t="s">
        <v>4687</v>
      </c>
    </row>
    <row r="678" spans="1:8">
      <c r="A678" t="s">
        <v>1354</v>
      </c>
      <c r="B678">
        <v>36.71</v>
      </c>
      <c r="C678">
        <v>8.74</v>
      </c>
      <c r="D678" t="s">
        <v>4689</v>
      </c>
      <c r="E678" t="s">
        <v>4687</v>
      </c>
      <c r="F678" t="s">
        <v>4687</v>
      </c>
      <c r="G678" t="s">
        <v>4688</v>
      </c>
      <c r="H678" t="s">
        <v>4687</v>
      </c>
    </row>
    <row r="679" spans="1:8">
      <c r="A679" t="s">
        <v>1356</v>
      </c>
      <c r="B679">
        <v>53.48</v>
      </c>
      <c r="C679">
        <v>5.64</v>
      </c>
      <c r="D679" t="s">
        <v>4687</v>
      </c>
      <c r="E679" t="s">
        <v>4687</v>
      </c>
      <c r="F679" t="s">
        <v>4687</v>
      </c>
      <c r="G679" t="s">
        <v>4688</v>
      </c>
      <c r="H679" t="s">
        <v>4687</v>
      </c>
    </row>
    <row r="680" spans="1:8">
      <c r="A680" t="s">
        <v>1358</v>
      </c>
      <c r="B680">
        <v>35.5</v>
      </c>
      <c r="C680">
        <v>10.37</v>
      </c>
      <c r="D680" t="s">
        <v>4687</v>
      </c>
      <c r="E680" t="s">
        <v>4687</v>
      </c>
      <c r="F680" t="s">
        <v>4687</v>
      </c>
      <c r="G680" t="s">
        <v>4688</v>
      </c>
      <c r="H680" t="s">
        <v>4687</v>
      </c>
    </row>
    <row r="681" spans="1:8">
      <c r="A681" t="s">
        <v>1360</v>
      </c>
      <c r="B681">
        <v>36.98</v>
      </c>
      <c r="C681">
        <v>9.56</v>
      </c>
      <c r="D681" t="s">
        <v>4689</v>
      </c>
      <c r="E681" t="s">
        <v>4687</v>
      </c>
      <c r="F681" t="s">
        <v>4687</v>
      </c>
      <c r="G681" t="s">
        <v>4688</v>
      </c>
      <c r="H681" t="s">
        <v>4687</v>
      </c>
    </row>
    <row r="682" spans="1:8">
      <c r="A682" t="s">
        <v>1362</v>
      </c>
      <c r="B682">
        <v>32.395</v>
      </c>
      <c r="C682">
        <v>8.23</v>
      </c>
      <c r="D682" t="s">
        <v>4689</v>
      </c>
      <c r="E682" t="s">
        <v>4687</v>
      </c>
      <c r="F682" t="s">
        <v>4690</v>
      </c>
      <c r="G682">
        <v>1</v>
      </c>
      <c r="H682" t="s">
        <v>4687</v>
      </c>
    </row>
    <row r="683" spans="1:8">
      <c r="A683" t="s">
        <v>1364</v>
      </c>
      <c r="B683">
        <v>32.73</v>
      </c>
      <c r="C683">
        <v>7.03</v>
      </c>
      <c r="D683" t="s">
        <v>4687</v>
      </c>
      <c r="E683" t="s">
        <v>4687</v>
      </c>
      <c r="F683" t="s">
        <v>4687</v>
      </c>
      <c r="G683" t="s">
        <v>4688</v>
      </c>
      <c r="H683" t="s">
        <v>4687</v>
      </c>
    </row>
    <row r="684" spans="1:8">
      <c r="A684" t="s">
        <v>1366</v>
      </c>
      <c r="B684">
        <v>20.52</v>
      </c>
      <c r="C684">
        <v>5.45</v>
      </c>
      <c r="D684" t="s">
        <v>4687</v>
      </c>
      <c r="E684" t="s">
        <v>4687</v>
      </c>
      <c r="F684" t="s">
        <v>4687</v>
      </c>
      <c r="G684">
        <v>1</v>
      </c>
      <c r="H684" t="s">
        <v>4689</v>
      </c>
    </row>
    <row r="685" spans="1:8">
      <c r="A685" t="s">
        <v>1368</v>
      </c>
      <c r="B685">
        <v>51.72</v>
      </c>
      <c r="C685">
        <v>5.76</v>
      </c>
      <c r="D685" t="s">
        <v>4687</v>
      </c>
      <c r="E685" t="s">
        <v>4687</v>
      </c>
      <c r="F685" t="s">
        <v>4687</v>
      </c>
      <c r="G685" t="s">
        <v>4688</v>
      </c>
      <c r="H685" t="s">
        <v>4687</v>
      </c>
    </row>
    <row r="686" spans="1:8">
      <c r="A686" t="s">
        <v>1370</v>
      </c>
      <c r="B686">
        <v>50.2</v>
      </c>
      <c r="C686">
        <v>5.4</v>
      </c>
      <c r="D686" t="s">
        <v>4687</v>
      </c>
      <c r="E686" t="s">
        <v>4687</v>
      </c>
      <c r="F686" t="s">
        <v>4687</v>
      </c>
      <c r="G686" t="s">
        <v>4688</v>
      </c>
      <c r="H686" t="s">
        <v>4687</v>
      </c>
    </row>
    <row r="687" spans="1:8">
      <c r="A687" t="s">
        <v>1372</v>
      </c>
      <c r="B687">
        <v>25.52</v>
      </c>
      <c r="C687">
        <v>6.35</v>
      </c>
      <c r="D687" t="s">
        <v>4687</v>
      </c>
      <c r="E687" t="s">
        <v>4687</v>
      </c>
      <c r="F687" t="s">
        <v>4690</v>
      </c>
      <c r="G687">
        <v>1</v>
      </c>
      <c r="H687" t="s">
        <v>4687</v>
      </c>
    </row>
    <row r="688" spans="1:8">
      <c r="A688" t="s">
        <v>1374</v>
      </c>
      <c r="B688">
        <v>35.2</v>
      </c>
      <c r="C688">
        <v>6.26</v>
      </c>
      <c r="D688" t="s">
        <v>4689</v>
      </c>
      <c r="E688" t="s">
        <v>4687</v>
      </c>
      <c r="F688" t="s">
        <v>4687</v>
      </c>
      <c r="G688">
        <v>2</v>
      </c>
      <c r="H688" t="s">
        <v>4687</v>
      </c>
    </row>
    <row r="689" spans="1:8">
      <c r="A689" t="s">
        <v>1376</v>
      </c>
      <c r="B689">
        <v>41.26</v>
      </c>
      <c r="C689">
        <v>5.97</v>
      </c>
      <c r="D689" t="s">
        <v>4689</v>
      </c>
      <c r="E689" t="s">
        <v>4687</v>
      </c>
      <c r="F689" t="s">
        <v>4687</v>
      </c>
      <c r="G689" t="s">
        <v>4688</v>
      </c>
      <c r="H689" t="s">
        <v>4687</v>
      </c>
    </row>
    <row r="690" spans="1:8">
      <c r="A690" t="s">
        <v>1378</v>
      </c>
      <c r="B690">
        <v>17.195</v>
      </c>
      <c r="C690">
        <v>5.29</v>
      </c>
      <c r="D690" t="s">
        <v>4689</v>
      </c>
      <c r="E690" t="s">
        <v>4687</v>
      </c>
      <c r="F690" t="s">
        <v>4687</v>
      </c>
      <c r="G690" t="s">
        <v>4688</v>
      </c>
      <c r="H690" t="s">
        <v>4689</v>
      </c>
    </row>
    <row r="691" spans="1:8">
      <c r="A691" t="s">
        <v>1380</v>
      </c>
      <c r="B691">
        <v>23.085</v>
      </c>
      <c r="C691">
        <v>4.27</v>
      </c>
      <c r="D691" t="s">
        <v>4689</v>
      </c>
      <c r="E691" t="s">
        <v>4687</v>
      </c>
      <c r="F691" t="s">
        <v>4687</v>
      </c>
      <c r="G691">
        <v>2</v>
      </c>
      <c r="H691" t="s">
        <v>4687</v>
      </c>
    </row>
    <row r="692" spans="1:8">
      <c r="A692" t="s">
        <v>1382</v>
      </c>
      <c r="B692">
        <v>21.66</v>
      </c>
      <c r="C692">
        <v>5.2</v>
      </c>
      <c r="D692" t="s">
        <v>4689</v>
      </c>
      <c r="E692" t="s">
        <v>4687</v>
      </c>
      <c r="F692" t="s">
        <v>4687</v>
      </c>
      <c r="G692">
        <v>2</v>
      </c>
      <c r="H692" t="s">
        <v>4687</v>
      </c>
    </row>
    <row r="693" spans="1:8">
      <c r="A693" t="s">
        <v>1384</v>
      </c>
      <c r="B693">
        <v>36.47</v>
      </c>
      <c r="C693">
        <v>8.23</v>
      </c>
      <c r="D693" t="s">
        <v>4689</v>
      </c>
      <c r="E693" t="s">
        <v>4687</v>
      </c>
      <c r="F693" t="s">
        <v>4687</v>
      </c>
      <c r="G693" t="s">
        <v>4688</v>
      </c>
      <c r="H693" t="s">
        <v>4687</v>
      </c>
    </row>
    <row r="694" spans="1:8">
      <c r="A694" t="s">
        <v>1386</v>
      </c>
      <c r="B694">
        <v>36.08</v>
      </c>
      <c r="C694">
        <v>10.33</v>
      </c>
      <c r="D694" t="s">
        <v>4689</v>
      </c>
      <c r="E694" t="s">
        <v>4687</v>
      </c>
      <c r="F694" t="s">
        <v>4687</v>
      </c>
      <c r="G694" t="s">
        <v>4688</v>
      </c>
      <c r="H694" t="s">
        <v>4687</v>
      </c>
    </row>
    <row r="695" spans="1:8">
      <c r="A695" t="s">
        <v>1388</v>
      </c>
      <c r="B695">
        <v>23.18</v>
      </c>
      <c r="C695">
        <v>6.13</v>
      </c>
      <c r="D695" t="s">
        <v>4687</v>
      </c>
      <c r="E695" t="s">
        <v>4687</v>
      </c>
      <c r="F695" t="s">
        <v>4687</v>
      </c>
      <c r="G695" t="s">
        <v>4688</v>
      </c>
      <c r="H695" t="s">
        <v>4687</v>
      </c>
    </row>
    <row r="696" spans="1:8">
      <c r="A696" t="s">
        <v>1390</v>
      </c>
      <c r="B696">
        <v>39.16</v>
      </c>
      <c r="C696">
        <v>8.08</v>
      </c>
      <c r="D696" t="s">
        <v>4687</v>
      </c>
      <c r="E696" t="s">
        <v>4687</v>
      </c>
      <c r="F696" t="s">
        <v>4687</v>
      </c>
      <c r="G696">
        <v>3</v>
      </c>
      <c r="H696" t="s">
        <v>4687</v>
      </c>
    </row>
    <row r="697" spans="1:8">
      <c r="A697" t="s">
        <v>1392</v>
      </c>
      <c r="B697">
        <v>38.19</v>
      </c>
      <c r="C697">
        <v>10.49</v>
      </c>
      <c r="D697" t="s">
        <v>4687</v>
      </c>
      <c r="E697" t="s">
        <v>4687</v>
      </c>
      <c r="F697" t="s">
        <v>4687</v>
      </c>
      <c r="G697">
        <v>3</v>
      </c>
      <c r="H697" t="s">
        <v>4687</v>
      </c>
    </row>
    <row r="698" spans="1:8">
      <c r="A698" t="s">
        <v>1394</v>
      </c>
      <c r="B698">
        <v>26.41</v>
      </c>
      <c r="C698">
        <v>8.11</v>
      </c>
      <c r="D698" t="s">
        <v>4687</v>
      </c>
      <c r="E698" t="s">
        <v>4687</v>
      </c>
      <c r="F698" t="s">
        <v>4687</v>
      </c>
      <c r="G698">
        <v>3</v>
      </c>
      <c r="H698" t="s">
        <v>4687</v>
      </c>
    </row>
    <row r="699" spans="1:8">
      <c r="A699" t="s">
        <v>1396</v>
      </c>
      <c r="B699">
        <v>28.785</v>
      </c>
      <c r="C699">
        <v>6.6</v>
      </c>
      <c r="D699" t="s">
        <v>4687</v>
      </c>
      <c r="E699" t="s">
        <v>4687</v>
      </c>
      <c r="F699" t="s">
        <v>4687</v>
      </c>
      <c r="G699" t="s">
        <v>4688</v>
      </c>
      <c r="H699" t="s">
        <v>4687</v>
      </c>
    </row>
    <row r="700" spans="1:8">
      <c r="A700" t="s">
        <v>1398</v>
      </c>
      <c r="B700">
        <v>26.695</v>
      </c>
      <c r="C700">
        <v>10.14</v>
      </c>
      <c r="D700" t="s">
        <v>4689</v>
      </c>
      <c r="E700" t="s">
        <v>4687</v>
      </c>
      <c r="F700" t="s">
        <v>4690</v>
      </c>
      <c r="G700">
        <v>1</v>
      </c>
      <c r="H700" t="s">
        <v>4687</v>
      </c>
    </row>
    <row r="701" spans="1:8">
      <c r="A701" t="s">
        <v>1400</v>
      </c>
      <c r="B701">
        <v>32.8</v>
      </c>
      <c r="C701">
        <v>6.06</v>
      </c>
      <c r="D701" t="s">
        <v>4689</v>
      </c>
      <c r="E701" t="s">
        <v>4687</v>
      </c>
      <c r="F701" t="s">
        <v>4687</v>
      </c>
      <c r="G701">
        <v>1</v>
      </c>
      <c r="H701" t="s">
        <v>4687</v>
      </c>
    </row>
    <row r="702" spans="1:8">
      <c r="A702" t="s">
        <v>1402</v>
      </c>
      <c r="B702">
        <v>35.87</v>
      </c>
      <c r="C702">
        <v>9.91</v>
      </c>
      <c r="D702" t="s">
        <v>4689</v>
      </c>
      <c r="E702" t="s">
        <v>4687</v>
      </c>
      <c r="F702" t="s">
        <v>4687</v>
      </c>
      <c r="G702" t="s">
        <v>4688</v>
      </c>
      <c r="H702" t="s">
        <v>4687</v>
      </c>
    </row>
    <row r="703" spans="1:8">
      <c r="A703" t="s">
        <v>1404</v>
      </c>
      <c r="B703">
        <v>21.66</v>
      </c>
      <c r="C703">
        <v>4.14</v>
      </c>
      <c r="D703" t="s">
        <v>4689</v>
      </c>
      <c r="E703" t="s">
        <v>4687</v>
      </c>
      <c r="F703" t="s">
        <v>4687</v>
      </c>
      <c r="G703">
        <v>2</v>
      </c>
      <c r="H703" t="s">
        <v>4687</v>
      </c>
    </row>
    <row r="704" spans="1:8">
      <c r="A704" t="s">
        <v>1406</v>
      </c>
      <c r="B704">
        <v>37.72</v>
      </c>
      <c r="C704">
        <v>4.38</v>
      </c>
      <c r="D704" t="s">
        <v>4689</v>
      </c>
      <c r="E704" t="s">
        <v>4687</v>
      </c>
      <c r="F704" t="s">
        <v>4690</v>
      </c>
      <c r="G704">
        <v>1</v>
      </c>
      <c r="H704" t="s">
        <v>4687</v>
      </c>
    </row>
    <row r="705" spans="1:8">
      <c r="A705" t="s">
        <v>1408</v>
      </c>
      <c r="B705">
        <v>39.7</v>
      </c>
      <c r="C705">
        <v>9.83</v>
      </c>
      <c r="D705" t="s">
        <v>4687</v>
      </c>
      <c r="E705" t="s">
        <v>4687</v>
      </c>
      <c r="F705" t="s">
        <v>4687</v>
      </c>
      <c r="G705">
        <v>3</v>
      </c>
      <c r="H705" t="s">
        <v>4687</v>
      </c>
    </row>
    <row r="706" spans="1:8">
      <c r="A706" t="s">
        <v>1410</v>
      </c>
      <c r="B706">
        <v>35.97</v>
      </c>
      <c r="C706">
        <v>11.08</v>
      </c>
      <c r="D706" t="s">
        <v>4687</v>
      </c>
      <c r="E706" t="s">
        <v>4687</v>
      </c>
      <c r="F706" t="s">
        <v>4687</v>
      </c>
      <c r="G706">
        <v>3</v>
      </c>
      <c r="H706" t="s">
        <v>4687</v>
      </c>
    </row>
    <row r="707" spans="1:8">
      <c r="A707" t="s">
        <v>1412</v>
      </c>
      <c r="B707">
        <v>37.85</v>
      </c>
      <c r="C707">
        <v>11.01</v>
      </c>
      <c r="D707" t="s">
        <v>4687</v>
      </c>
      <c r="E707" t="s">
        <v>4687</v>
      </c>
      <c r="F707" t="s">
        <v>4687</v>
      </c>
      <c r="G707" t="s">
        <v>4688</v>
      </c>
      <c r="H707" t="s">
        <v>4687</v>
      </c>
    </row>
    <row r="708" spans="1:8">
      <c r="A708" t="s">
        <v>1414</v>
      </c>
      <c r="B708">
        <v>21.66</v>
      </c>
      <c r="C708">
        <v>4.37</v>
      </c>
      <c r="D708" t="s">
        <v>4687</v>
      </c>
      <c r="E708" t="s">
        <v>4689</v>
      </c>
      <c r="F708" t="s">
        <v>4687</v>
      </c>
      <c r="G708">
        <v>1</v>
      </c>
      <c r="H708" t="s">
        <v>4689</v>
      </c>
    </row>
    <row r="709" spans="1:8">
      <c r="A709" t="s">
        <v>1416</v>
      </c>
      <c r="B709">
        <v>39.37</v>
      </c>
      <c r="C709">
        <v>5.91</v>
      </c>
      <c r="D709" t="s">
        <v>4687</v>
      </c>
      <c r="E709" t="s">
        <v>4687</v>
      </c>
      <c r="F709" t="s">
        <v>4687</v>
      </c>
      <c r="G709">
        <v>2</v>
      </c>
      <c r="H709" t="s">
        <v>4687</v>
      </c>
    </row>
    <row r="710" spans="1:8">
      <c r="A710" t="s">
        <v>1418</v>
      </c>
      <c r="B710">
        <v>40.88</v>
      </c>
      <c r="C710">
        <v>7.65</v>
      </c>
      <c r="D710" t="s">
        <v>4687</v>
      </c>
      <c r="E710" t="s">
        <v>4687</v>
      </c>
      <c r="F710" t="s">
        <v>4687</v>
      </c>
      <c r="G710" t="s">
        <v>4688</v>
      </c>
      <c r="H710" t="s">
        <v>4687</v>
      </c>
    </row>
    <row r="711" spans="1:8">
      <c r="A711" t="s">
        <v>1420</v>
      </c>
      <c r="B711">
        <v>26.22</v>
      </c>
      <c r="C711">
        <v>5.37</v>
      </c>
      <c r="D711" t="s">
        <v>4689</v>
      </c>
      <c r="E711" t="s">
        <v>4687</v>
      </c>
      <c r="F711" t="s">
        <v>4687</v>
      </c>
      <c r="G711">
        <v>2</v>
      </c>
      <c r="H711" t="s">
        <v>4687</v>
      </c>
    </row>
    <row r="712" spans="1:8">
      <c r="A712" t="s">
        <v>1422</v>
      </c>
      <c r="B712">
        <v>25.08</v>
      </c>
      <c r="C712">
        <v>5.75</v>
      </c>
      <c r="D712" t="s">
        <v>4689</v>
      </c>
      <c r="E712" t="s">
        <v>4687</v>
      </c>
      <c r="F712" t="s">
        <v>4687</v>
      </c>
      <c r="G712">
        <v>2</v>
      </c>
      <c r="H712" t="s">
        <v>4687</v>
      </c>
    </row>
    <row r="713" spans="1:8">
      <c r="A713" t="s">
        <v>1424</v>
      </c>
      <c r="B713">
        <v>39.1</v>
      </c>
      <c r="C713">
        <v>6.79</v>
      </c>
      <c r="D713" t="s">
        <v>4689</v>
      </c>
      <c r="E713" t="s">
        <v>4687</v>
      </c>
      <c r="F713" t="s">
        <v>4687</v>
      </c>
      <c r="G713">
        <v>2</v>
      </c>
      <c r="H713" t="s">
        <v>4687</v>
      </c>
    </row>
    <row r="714" spans="1:8">
      <c r="A714" t="s">
        <v>1426</v>
      </c>
      <c r="B714">
        <v>37.905</v>
      </c>
      <c r="C714">
        <v>7.03</v>
      </c>
      <c r="D714" t="s">
        <v>4687</v>
      </c>
      <c r="E714" t="s">
        <v>4687</v>
      </c>
      <c r="F714" t="s">
        <v>4687</v>
      </c>
      <c r="G714">
        <v>3</v>
      </c>
      <c r="H714" t="s">
        <v>4687</v>
      </c>
    </row>
    <row r="715" spans="1:8">
      <c r="A715" t="s">
        <v>1428</v>
      </c>
      <c r="B715">
        <v>43.35</v>
      </c>
      <c r="C715">
        <v>5.41</v>
      </c>
      <c r="D715" t="s">
        <v>4689</v>
      </c>
      <c r="E715" t="s">
        <v>4687</v>
      </c>
      <c r="F715" t="s">
        <v>4690</v>
      </c>
      <c r="G715">
        <v>1</v>
      </c>
      <c r="H715" t="s">
        <v>4687</v>
      </c>
    </row>
    <row r="716" spans="1:8">
      <c r="A716" t="s">
        <v>1430</v>
      </c>
      <c r="B716">
        <v>36.15</v>
      </c>
      <c r="C716">
        <v>8.05</v>
      </c>
      <c r="D716" t="s">
        <v>4687</v>
      </c>
      <c r="E716" t="s">
        <v>4687</v>
      </c>
      <c r="F716" t="s">
        <v>4687</v>
      </c>
      <c r="G716" t="s">
        <v>4688</v>
      </c>
      <c r="H716" t="s">
        <v>4687</v>
      </c>
    </row>
    <row r="717" spans="1:8">
      <c r="A717" t="s">
        <v>1432</v>
      </c>
      <c r="B717">
        <v>44.98</v>
      </c>
      <c r="C717">
        <v>5.94</v>
      </c>
      <c r="D717" t="s">
        <v>4687</v>
      </c>
      <c r="E717" t="s">
        <v>4687</v>
      </c>
      <c r="F717" t="s">
        <v>4687</v>
      </c>
      <c r="G717">
        <v>1</v>
      </c>
      <c r="H717" t="s">
        <v>4687</v>
      </c>
    </row>
    <row r="718" spans="1:8">
      <c r="A718" t="s">
        <v>1434</v>
      </c>
      <c r="B718">
        <v>38.28</v>
      </c>
      <c r="C718">
        <v>5.51</v>
      </c>
      <c r="D718" t="s">
        <v>4687</v>
      </c>
      <c r="E718" t="s">
        <v>4689</v>
      </c>
      <c r="F718" t="s">
        <v>4687</v>
      </c>
      <c r="G718">
        <v>1</v>
      </c>
      <c r="H718" t="s">
        <v>4687</v>
      </c>
    </row>
    <row r="719" spans="1:8">
      <c r="A719" t="s">
        <v>1436</v>
      </c>
      <c r="B719">
        <v>32.3</v>
      </c>
      <c r="C719">
        <v>6.55</v>
      </c>
      <c r="D719" t="s">
        <v>4689</v>
      </c>
      <c r="E719" t="s">
        <v>4687</v>
      </c>
      <c r="F719" t="s">
        <v>4687</v>
      </c>
      <c r="G719">
        <v>2</v>
      </c>
      <c r="H719" t="s">
        <v>4687</v>
      </c>
    </row>
    <row r="720" spans="1:8">
      <c r="A720" t="s">
        <v>1438</v>
      </c>
      <c r="B720">
        <v>39.51</v>
      </c>
      <c r="C720">
        <v>5.79</v>
      </c>
      <c r="D720" t="s">
        <v>4689</v>
      </c>
      <c r="E720" t="s">
        <v>4687</v>
      </c>
      <c r="F720" t="s">
        <v>4687</v>
      </c>
      <c r="G720" t="s">
        <v>4688</v>
      </c>
      <c r="H720" t="s">
        <v>4687</v>
      </c>
    </row>
    <row r="721" spans="1:8">
      <c r="A721" t="s">
        <v>1440</v>
      </c>
      <c r="B721">
        <v>50.46</v>
      </c>
      <c r="C721">
        <v>4.56</v>
      </c>
      <c r="D721" t="s">
        <v>4687</v>
      </c>
      <c r="E721" t="s">
        <v>4687</v>
      </c>
      <c r="F721" t="s">
        <v>4687</v>
      </c>
      <c r="G721" t="s">
        <v>4688</v>
      </c>
      <c r="H721" t="s">
        <v>4687</v>
      </c>
    </row>
    <row r="722" spans="1:8">
      <c r="A722" t="s">
        <v>1442</v>
      </c>
      <c r="B722">
        <v>31.73</v>
      </c>
      <c r="C722">
        <v>7</v>
      </c>
      <c r="D722" t="s">
        <v>4687</v>
      </c>
      <c r="E722" t="s">
        <v>4687</v>
      </c>
      <c r="F722" t="s">
        <v>4687</v>
      </c>
      <c r="G722" t="s">
        <v>4688</v>
      </c>
      <c r="H722" t="s">
        <v>4687</v>
      </c>
    </row>
    <row r="723" spans="1:8">
      <c r="A723" t="s">
        <v>1444</v>
      </c>
      <c r="B723">
        <v>32.1</v>
      </c>
      <c r="C723">
        <v>6.57</v>
      </c>
      <c r="D723" t="s">
        <v>4689</v>
      </c>
      <c r="E723" t="s">
        <v>4687</v>
      </c>
      <c r="F723" t="s">
        <v>4690</v>
      </c>
      <c r="G723">
        <v>1</v>
      </c>
      <c r="H723" t="s">
        <v>4687</v>
      </c>
    </row>
    <row r="724" spans="1:8">
      <c r="A724" t="s">
        <v>1446</v>
      </c>
      <c r="B724">
        <v>27.83</v>
      </c>
      <c r="C724">
        <v>11.61</v>
      </c>
      <c r="D724" t="s">
        <v>4689</v>
      </c>
      <c r="E724" t="s">
        <v>4687</v>
      </c>
      <c r="F724" t="s">
        <v>4690</v>
      </c>
      <c r="G724">
        <v>1</v>
      </c>
      <c r="H724" t="s">
        <v>4687</v>
      </c>
    </row>
    <row r="725" spans="1:8">
      <c r="A725" t="s">
        <v>1448</v>
      </c>
      <c r="B725">
        <v>27.72</v>
      </c>
      <c r="C725">
        <v>8.16</v>
      </c>
      <c r="D725" t="s">
        <v>4689</v>
      </c>
      <c r="E725" t="s">
        <v>4687</v>
      </c>
      <c r="F725" t="s">
        <v>4690</v>
      </c>
      <c r="G725">
        <v>1</v>
      </c>
      <c r="H725" t="s">
        <v>4687</v>
      </c>
    </row>
    <row r="726" spans="1:8">
      <c r="A726" t="s">
        <v>1450</v>
      </c>
      <c r="B726">
        <v>36.765</v>
      </c>
      <c r="C726">
        <v>4.48</v>
      </c>
      <c r="D726" t="s">
        <v>4689</v>
      </c>
      <c r="E726" t="s">
        <v>4687</v>
      </c>
      <c r="F726" t="s">
        <v>4687</v>
      </c>
      <c r="G726">
        <v>2</v>
      </c>
      <c r="H726" t="s">
        <v>4687</v>
      </c>
    </row>
    <row r="727" spans="1:8">
      <c r="A727" t="s">
        <v>1452</v>
      </c>
      <c r="B727">
        <v>48.36</v>
      </c>
      <c r="C727">
        <v>4.08</v>
      </c>
      <c r="D727" t="s">
        <v>4687</v>
      </c>
      <c r="E727" t="s">
        <v>4687</v>
      </c>
      <c r="F727" t="s">
        <v>4687</v>
      </c>
      <c r="G727" t="s">
        <v>4688</v>
      </c>
      <c r="H727" t="s">
        <v>4687</v>
      </c>
    </row>
    <row r="728" spans="1:8">
      <c r="A728" t="s">
        <v>1454</v>
      </c>
      <c r="B728">
        <v>31.445</v>
      </c>
      <c r="C728">
        <v>4.4</v>
      </c>
      <c r="D728" t="s">
        <v>4689</v>
      </c>
      <c r="E728" t="s">
        <v>4687</v>
      </c>
      <c r="F728" t="s">
        <v>4687</v>
      </c>
      <c r="G728">
        <v>2</v>
      </c>
      <c r="H728" t="s">
        <v>4687</v>
      </c>
    </row>
    <row r="729" spans="1:8">
      <c r="A729" t="s">
        <v>1456</v>
      </c>
      <c r="B729">
        <v>27.55</v>
      </c>
      <c r="C729">
        <v>9.02</v>
      </c>
      <c r="D729" t="s">
        <v>4687</v>
      </c>
      <c r="E729" t="s">
        <v>4687</v>
      </c>
      <c r="F729" t="s">
        <v>4687</v>
      </c>
      <c r="G729" t="s">
        <v>4688</v>
      </c>
      <c r="H729" t="s">
        <v>4687</v>
      </c>
    </row>
    <row r="730" spans="1:8">
      <c r="A730" t="s">
        <v>1458</v>
      </c>
      <c r="B730">
        <v>33.11</v>
      </c>
      <c r="C730">
        <v>8.06</v>
      </c>
      <c r="D730" t="s">
        <v>4687</v>
      </c>
      <c r="E730" t="s">
        <v>4687</v>
      </c>
      <c r="F730" t="s">
        <v>4687</v>
      </c>
      <c r="G730" t="s">
        <v>4688</v>
      </c>
      <c r="H730" t="s">
        <v>4687</v>
      </c>
    </row>
    <row r="731" spans="1:8">
      <c r="A731" t="s">
        <v>1460</v>
      </c>
      <c r="B731">
        <v>36.85</v>
      </c>
      <c r="C731">
        <v>6.21</v>
      </c>
      <c r="D731" t="s">
        <v>4689</v>
      </c>
      <c r="E731" t="s">
        <v>4687</v>
      </c>
      <c r="F731" t="s">
        <v>4687</v>
      </c>
      <c r="G731">
        <v>2</v>
      </c>
      <c r="H731" t="s">
        <v>4687</v>
      </c>
    </row>
    <row r="732" spans="1:8">
      <c r="A732" t="s">
        <v>1462</v>
      </c>
      <c r="B732">
        <v>36.3</v>
      </c>
      <c r="C732">
        <v>5.79</v>
      </c>
      <c r="D732" t="s">
        <v>4689</v>
      </c>
      <c r="E732" t="s">
        <v>4687</v>
      </c>
      <c r="F732" t="s">
        <v>4687</v>
      </c>
      <c r="G732">
        <v>2</v>
      </c>
      <c r="H732" t="s">
        <v>4687</v>
      </c>
    </row>
    <row r="733" spans="1:8">
      <c r="A733" t="s">
        <v>1464</v>
      </c>
      <c r="B733">
        <v>45.34</v>
      </c>
      <c r="C733">
        <v>5.69</v>
      </c>
      <c r="D733" t="s">
        <v>4689</v>
      </c>
      <c r="E733" t="s">
        <v>4687</v>
      </c>
      <c r="F733" t="s">
        <v>4687</v>
      </c>
      <c r="G733" t="s">
        <v>4688</v>
      </c>
      <c r="H733" t="s">
        <v>4687</v>
      </c>
    </row>
    <row r="734" spans="1:8">
      <c r="A734" t="s">
        <v>1466</v>
      </c>
      <c r="B734">
        <v>31.8</v>
      </c>
      <c r="C734">
        <v>5.36</v>
      </c>
      <c r="D734" t="s">
        <v>4689</v>
      </c>
      <c r="E734" t="s">
        <v>4687</v>
      </c>
      <c r="F734" t="s">
        <v>4687</v>
      </c>
      <c r="G734">
        <v>2</v>
      </c>
      <c r="H734" t="s">
        <v>4687</v>
      </c>
    </row>
    <row r="735" spans="1:8">
      <c r="A735" t="s">
        <v>1468</v>
      </c>
      <c r="B735">
        <v>41.02</v>
      </c>
      <c r="C735">
        <v>11.37</v>
      </c>
      <c r="D735" t="s">
        <v>4687</v>
      </c>
      <c r="E735" t="s">
        <v>4687</v>
      </c>
      <c r="F735" t="s">
        <v>4687</v>
      </c>
      <c r="G735" t="s">
        <v>4688</v>
      </c>
      <c r="H735" t="s">
        <v>4687</v>
      </c>
    </row>
    <row r="736" spans="1:8">
      <c r="A736" t="s">
        <v>1470</v>
      </c>
      <c r="B736">
        <v>32.68</v>
      </c>
      <c r="C736">
        <v>11.87</v>
      </c>
      <c r="D736" t="s">
        <v>4687</v>
      </c>
      <c r="E736" t="s">
        <v>4687</v>
      </c>
      <c r="F736" t="s">
        <v>4687</v>
      </c>
      <c r="G736" t="s">
        <v>4688</v>
      </c>
      <c r="H736" t="s">
        <v>4687</v>
      </c>
    </row>
    <row r="737" spans="1:8">
      <c r="A737" t="s">
        <v>1472</v>
      </c>
      <c r="B737">
        <v>21.7</v>
      </c>
      <c r="C737">
        <v>4.9</v>
      </c>
      <c r="D737" t="s">
        <v>4687</v>
      </c>
      <c r="E737" t="s">
        <v>4687</v>
      </c>
      <c r="F737" t="s">
        <v>4690</v>
      </c>
      <c r="G737">
        <v>1</v>
      </c>
      <c r="H737" t="s">
        <v>4689</v>
      </c>
    </row>
    <row r="738" spans="1:8">
      <c r="A738" t="s">
        <v>1474</v>
      </c>
      <c r="B738">
        <v>40.48</v>
      </c>
      <c r="C738">
        <v>6.7</v>
      </c>
      <c r="D738" t="s">
        <v>4687</v>
      </c>
      <c r="E738" t="s">
        <v>4687</v>
      </c>
      <c r="F738" t="s">
        <v>4687</v>
      </c>
      <c r="G738">
        <v>3</v>
      </c>
      <c r="H738" t="s">
        <v>4687</v>
      </c>
    </row>
    <row r="739" spans="1:8">
      <c r="A739" t="s">
        <v>1476</v>
      </c>
      <c r="B739">
        <v>34.5</v>
      </c>
      <c r="C739">
        <v>10.3</v>
      </c>
      <c r="D739" t="s">
        <v>4687</v>
      </c>
      <c r="E739" t="s">
        <v>4687</v>
      </c>
      <c r="F739" t="s">
        <v>4687</v>
      </c>
      <c r="G739">
        <v>3</v>
      </c>
      <c r="H739" t="s">
        <v>4687</v>
      </c>
    </row>
    <row r="740" spans="1:8">
      <c r="A740" t="s">
        <v>1478</v>
      </c>
      <c r="B740">
        <v>45.9</v>
      </c>
      <c r="C740">
        <v>11.14</v>
      </c>
      <c r="D740" t="s">
        <v>4689</v>
      </c>
      <c r="E740" t="s">
        <v>4687</v>
      </c>
      <c r="F740" t="s">
        <v>4687</v>
      </c>
      <c r="G740">
        <v>1</v>
      </c>
      <c r="H740" t="s">
        <v>4687</v>
      </c>
    </row>
    <row r="741" spans="1:8">
      <c r="A741" t="s">
        <v>1480</v>
      </c>
      <c r="B741">
        <v>33.48</v>
      </c>
      <c r="C741">
        <v>4.74</v>
      </c>
      <c r="D741" t="s">
        <v>4689</v>
      </c>
      <c r="E741" t="s">
        <v>4687</v>
      </c>
      <c r="F741" t="s">
        <v>4687</v>
      </c>
      <c r="G741">
        <v>2</v>
      </c>
      <c r="H741" t="s">
        <v>4687</v>
      </c>
    </row>
    <row r="742" spans="1:8">
      <c r="A742" t="s">
        <v>1482</v>
      </c>
      <c r="B742">
        <v>28.31</v>
      </c>
      <c r="C742">
        <v>5.96</v>
      </c>
      <c r="D742" t="s">
        <v>4689</v>
      </c>
      <c r="E742" t="s">
        <v>4687</v>
      </c>
      <c r="F742" t="s">
        <v>4687</v>
      </c>
      <c r="G742">
        <v>2</v>
      </c>
      <c r="H742" t="s">
        <v>4687</v>
      </c>
    </row>
    <row r="743" spans="1:8">
      <c r="A743" t="s">
        <v>1484</v>
      </c>
      <c r="B743">
        <v>21.565</v>
      </c>
      <c r="C743">
        <v>4.95</v>
      </c>
      <c r="D743" t="s">
        <v>4687</v>
      </c>
      <c r="E743" t="s">
        <v>4689</v>
      </c>
      <c r="F743" t="s">
        <v>4687</v>
      </c>
      <c r="G743">
        <v>1</v>
      </c>
      <c r="H743" t="s">
        <v>4689</v>
      </c>
    </row>
    <row r="744" spans="1:8">
      <c r="A744" t="s">
        <v>1486</v>
      </c>
      <c r="B744">
        <v>35.59</v>
      </c>
      <c r="C744">
        <v>5.21</v>
      </c>
      <c r="D744" t="s">
        <v>4689</v>
      </c>
      <c r="E744" t="s">
        <v>4687</v>
      </c>
      <c r="F744" t="s">
        <v>4690</v>
      </c>
      <c r="G744">
        <v>1</v>
      </c>
      <c r="H744" t="s">
        <v>4687</v>
      </c>
    </row>
    <row r="745" spans="1:8">
      <c r="A745" t="s">
        <v>1488</v>
      </c>
      <c r="B745">
        <v>43.44</v>
      </c>
      <c r="C745">
        <v>4.86</v>
      </c>
      <c r="D745" t="s">
        <v>4689</v>
      </c>
      <c r="E745" t="s">
        <v>4687</v>
      </c>
      <c r="F745" t="s">
        <v>4687</v>
      </c>
      <c r="G745" t="s">
        <v>4688</v>
      </c>
      <c r="H745" t="s">
        <v>4687</v>
      </c>
    </row>
    <row r="746" spans="1:8">
      <c r="A746" t="s">
        <v>1490</v>
      </c>
      <c r="B746">
        <v>21.755</v>
      </c>
      <c r="C746">
        <v>7.79</v>
      </c>
      <c r="D746" t="s">
        <v>4689</v>
      </c>
      <c r="E746" t="s">
        <v>4687</v>
      </c>
      <c r="F746" t="s">
        <v>4687</v>
      </c>
      <c r="G746" t="s">
        <v>4688</v>
      </c>
      <c r="H746" t="s">
        <v>4687</v>
      </c>
    </row>
    <row r="747" spans="1:8">
      <c r="A747" t="s">
        <v>1492</v>
      </c>
      <c r="B747">
        <v>44.55</v>
      </c>
      <c r="C747">
        <v>7.12</v>
      </c>
      <c r="D747" t="s">
        <v>4689</v>
      </c>
      <c r="E747" t="s">
        <v>4687</v>
      </c>
      <c r="F747" t="s">
        <v>4687</v>
      </c>
      <c r="G747">
        <v>1</v>
      </c>
      <c r="H747" t="s">
        <v>4687</v>
      </c>
    </row>
    <row r="748" spans="1:8">
      <c r="A748" t="s">
        <v>1494</v>
      </c>
      <c r="B748">
        <v>43.32</v>
      </c>
      <c r="C748">
        <v>4.67</v>
      </c>
      <c r="D748" t="s">
        <v>4689</v>
      </c>
      <c r="E748" t="s">
        <v>4687</v>
      </c>
      <c r="F748" t="s">
        <v>4687</v>
      </c>
      <c r="G748" t="s">
        <v>4688</v>
      </c>
      <c r="H748" t="s">
        <v>4687</v>
      </c>
    </row>
    <row r="749" spans="1:8">
      <c r="A749" t="s">
        <v>1496</v>
      </c>
      <c r="B749">
        <v>31.23</v>
      </c>
      <c r="C749">
        <v>9.12</v>
      </c>
      <c r="D749" t="s">
        <v>4689</v>
      </c>
      <c r="E749" t="s">
        <v>4687</v>
      </c>
      <c r="F749" t="s">
        <v>4690</v>
      </c>
      <c r="G749">
        <v>1</v>
      </c>
      <c r="H749" t="s">
        <v>4687</v>
      </c>
    </row>
    <row r="750" spans="1:8">
      <c r="A750" t="s">
        <v>1498</v>
      </c>
      <c r="B750">
        <v>42.81</v>
      </c>
      <c r="C750">
        <v>4.15</v>
      </c>
      <c r="D750" t="s">
        <v>4687</v>
      </c>
      <c r="E750" t="s">
        <v>4687</v>
      </c>
      <c r="F750" t="s">
        <v>4687</v>
      </c>
      <c r="G750">
        <v>1</v>
      </c>
      <c r="H750" t="s">
        <v>4687</v>
      </c>
    </row>
    <row r="751" spans="1:8">
      <c r="A751" t="s">
        <v>1500</v>
      </c>
      <c r="B751">
        <v>35.91</v>
      </c>
      <c r="C751">
        <v>6.72</v>
      </c>
      <c r="D751" t="s">
        <v>4689</v>
      </c>
      <c r="E751" t="s">
        <v>4687</v>
      </c>
      <c r="F751" t="s">
        <v>4687</v>
      </c>
      <c r="G751">
        <v>2</v>
      </c>
      <c r="H751" t="s">
        <v>4687</v>
      </c>
    </row>
    <row r="752" spans="1:8">
      <c r="A752" t="s">
        <v>1502</v>
      </c>
      <c r="B752">
        <v>36.65</v>
      </c>
      <c r="C752">
        <v>5.01</v>
      </c>
      <c r="D752" t="s">
        <v>4689</v>
      </c>
      <c r="E752" t="s">
        <v>4687</v>
      </c>
      <c r="F752" t="s">
        <v>4690</v>
      </c>
      <c r="G752">
        <v>1</v>
      </c>
      <c r="H752" t="s">
        <v>4687</v>
      </c>
    </row>
    <row r="753" spans="1:8">
      <c r="A753" t="s">
        <v>1504</v>
      </c>
      <c r="B753">
        <v>22.04</v>
      </c>
      <c r="C753">
        <v>10.9</v>
      </c>
      <c r="D753" t="s">
        <v>4689</v>
      </c>
      <c r="E753" t="s">
        <v>4687</v>
      </c>
      <c r="F753" t="s">
        <v>4687</v>
      </c>
      <c r="G753">
        <v>2</v>
      </c>
      <c r="H753" t="s">
        <v>4687</v>
      </c>
    </row>
    <row r="754" spans="1:8">
      <c r="A754" t="s">
        <v>1506</v>
      </c>
      <c r="B754">
        <v>31.825</v>
      </c>
      <c r="C754">
        <v>5.52</v>
      </c>
      <c r="D754" t="s">
        <v>4689</v>
      </c>
      <c r="E754" t="s">
        <v>4687</v>
      </c>
      <c r="F754" t="s">
        <v>4687</v>
      </c>
      <c r="G754">
        <v>1</v>
      </c>
      <c r="H754" t="s">
        <v>4687</v>
      </c>
    </row>
    <row r="755" spans="1:8">
      <c r="A755" t="s">
        <v>1508</v>
      </c>
      <c r="B755">
        <v>53.58</v>
      </c>
      <c r="C755">
        <v>4.55</v>
      </c>
      <c r="D755" t="s">
        <v>4687</v>
      </c>
      <c r="E755" t="s">
        <v>4687</v>
      </c>
      <c r="F755" t="s">
        <v>4687</v>
      </c>
      <c r="G755">
        <v>1</v>
      </c>
      <c r="H755" t="s">
        <v>4687</v>
      </c>
    </row>
    <row r="756" spans="1:8">
      <c r="A756" t="s">
        <v>1510</v>
      </c>
      <c r="B756">
        <v>34.3</v>
      </c>
      <c r="C756">
        <v>11.76</v>
      </c>
      <c r="D756" t="s">
        <v>4687</v>
      </c>
      <c r="E756" t="s">
        <v>4687</v>
      </c>
      <c r="F756" t="s">
        <v>4687</v>
      </c>
      <c r="G756" t="s">
        <v>4688</v>
      </c>
      <c r="H756" t="s">
        <v>4687</v>
      </c>
    </row>
    <row r="757" spans="1:8">
      <c r="A757" t="s">
        <v>1512</v>
      </c>
      <c r="B757">
        <v>32.11</v>
      </c>
      <c r="C757">
        <v>7.06</v>
      </c>
      <c r="D757" t="s">
        <v>4687</v>
      </c>
      <c r="E757" t="s">
        <v>4687</v>
      </c>
      <c r="F757" t="s">
        <v>4687</v>
      </c>
      <c r="G757" t="s">
        <v>4688</v>
      </c>
      <c r="H757" t="s">
        <v>4687</v>
      </c>
    </row>
    <row r="758" spans="1:8">
      <c r="A758" t="s">
        <v>1514</v>
      </c>
      <c r="B758">
        <v>31.78</v>
      </c>
      <c r="C758">
        <v>11.35</v>
      </c>
      <c r="D758" t="s">
        <v>4689</v>
      </c>
      <c r="E758" t="s">
        <v>4687</v>
      </c>
      <c r="F758" t="s">
        <v>4690</v>
      </c>
      <c r="G758">
        <v>1</v>
      </c>
      <c r="H758" t="s">
        <v>4687</v>
      </c>
    </row>
    <row r="759" spans="1:8">
      <c r="A759" t="s">
        <v>1516</v>
      </c>
      <c r="B759">
        <v>46.89</v>
      </c>
      <c r="C759">
        <v>5.52</v>
      </c>
      <c r="D759" t="s">
        <v>4687</v>
      </c>
      <c r="E759" t="s">
        <v>4687</v>
      </c>
      <c r="F759" t="s">
        <v>4687</v>
      </c>
      <c r="G759" t="s">
        <v>4688</v>
      </c>
      <c r="H759" t="s">
        <v>4687</v>
      </c>
    </row>
    <row r="760" spans="1:8">
      <c r="A760" t="s">
        <v>1518</v>
      </c>
      <c r="B760">
        <v>39.35</v>
      </c>
      <c r="C760">
        <v>7.86</v>
      </c>
      <c r="D760" t="s">
        <v>4689</v>
      </c>
      <c r="E760" t="s">
        <v>4687</v>
      </c>
      <c r="F760" t="s">
        <v>4687</v>
      </c>
      <c r="G760">
        <v>1</v>
      </c>
      <c r="H760" t="s">
        <v>4687</v>
      </c>
    </row>
    <row r="761" spans="1:8">
      <c r="A761" t="s">
        <v>1520</v>
      </c>
      <c r="B761">
        <v>39.2</v>
      </c>
      <c r="C761">
        <v>11.38</v>
      </c>
      <c r="D761" t="s">
        <v>4687</v>
      </c>
      <c r="E761" t="s">
        <v>4687</v>
      </c>
      <c r="F761" t="s">
        <v>4687</v>
      </c>
      <c r="G761" t="s">
        <v>4688</v>
      </c>
      <c r="H761" t="s">
        <v>4687</v>
      </c>
    </row>
    <row r="762" spans="1:8">
      <c r="A762" t="s">
        <v>1522</v>
      </c>
      <c r="B762">
        <v>39.16</v>
      </c>
      <c r="C762">
        <v>10.48</v>
      </c>
      <c r="D762" t="s">
        <v>4687</v>
      </c>
      <c r="E762" t="s">
        <v>4687</v>
      </c>
      <c r="F762" t="s">
        <v>4687</v>
      </c>
      <c r="G762" t="s">
        <v>4688</v>
      </c>
      <c r="H762" t="s">
        <v>4687</v>
      </c>
    </row>
    <row r="763" spans="1:8">
      <c r="A763" t="s">
        <v>1524</v>
      </c>
      <c r="B763">
        <v>44.1</v>
      </c>
      <c r="C763">
        <v>5.04</v>
      </c>
      <c r="D763" t="s">
        <v>4689</v>
      </c>
      <c r="E763" t="s">
        <v>4687</v>
      </c>
      <c r="F763" t="s">
        <v>4687</v>
      </c>
      <c r="G763" t="s">
        <v>4688</v>
      </c>
      <c r="H763" t="s">
        <v>4687</v>
      </c>
    </row>
    <row r="764" spans="1:8">
      <c r="A764" t="s">
        <v>1526</v>
      </c>
      <c r="B764">
        <v>33.2</v>
      </c>
      <c r="C764">
        <v>9.06</v>
      </c>
      <c r="D764" t="s">
        <v>4687</v>
      </c>
      <c r="E764" t="s">
        <v>4687</v>
      </c>
      <c r="F764" t="s">
        <v>4687</v>
      </c>
      <c r="G764" t="s">
        <v>4688</v>
      </c>
      <c r="H764" t="s">
        <v>4687</v>
      </c>
    </row>
    <row r="765" spans="1:8">
      <c r="A765" t="s">
        <v>1528</v>
      </c>
      <c r="B765">
        <v>29.92</v>
      </c>
      <c r="C765">
        <v>11.07</v>
      </c>
      <c r="D765" t="s">
        <v>4687</v>
      </c>
      <c r="E765" t="s">
        <v>4687</v>
      </c>
      <c r="F765" t="s">
        <v>4687</v>
      </c>
      <c r="G765" t="s">
        <v>4688</v>
      </c>
      <c r="H765" t="s">
        <v>4687</v>
      </c>
    </row>
    <row r="766" spans="1:8">
      <c r="A766" t="s">
        <v>1530</v>
      </c>
      <c r="B766">
        <v>25</v>
      </c>
      <c r="C766">
        <v>10.45</v>
      </c>
      <c r="D766" t="s">
        <v>4687</v>
      </c>
      <c r="E766" t="s">
        <v>4687</v>
      </c>
      <c r="F766" t="s">
        <v>4687</v>
      </c>
      <c r="G766" t="s">
        <v>4688</v>
      </c>
      <c r="H766" t="s">
        <v>4687</v>
      </c>
    </row>
    <row r="767" spans="1:8">
      <c r="A767" t="s">
        <v>1532</v>
      </c>
      <c r="B767">
        <v>38.87</v>
      </c>
      <c r="C767">
        <v>8.63</v>
      </c>
      <c r="D767" t="s">
        <v>4689</v>
      </c>
      <c r="E767" t="s">
        <v>4687</v>
      </c>
      <c r="F767" t="s">
        <v>4687</v>
      </c>
      <c r="G767">
        <v>1</v>
      </c>
      <c r="H767" t="s">
        <v>4687</v>
      </c>
    </row>
    <row r="768" spans="1:8">
      <c r="A768" t="s">
        <v>1534</v>
      </c>
      <c r="B768">
        <v>32.3</v>
      </c>
      <c r="C768">
        <v>5.28</v>
      </c>
      <c r="D768" t="s">
        <v>4689</v>
      </c>
      <c r="E768" t="s">
        <v>4687</v>
      </c>
      <c r="F768" t="s">
        <v>4687</v>
      </c>
      <c r="G768">
        <v>2</v>
      </c>
      <c r="H768" t="s">
        <v>4687</v>
      </c>
    </row>
    <row r="769" spans="1:8">
      <c r="A769" t="s">
        <v>1536</v>
      </c>
      <c r="B769">
        <v>31.16</v>
      </c>
      <c r="C769">
        <v>7.49</v>
      </c>
      <c r="D769" t="s">
        <v>4689</v>
      </c>
      <c r="E769" t="s">
        <v>4687</v>
      </c>
      <c r="F769" t="s">
        <v>4687</v>
      </c>
      <c r="G769">
        <v>2</v>
      </c>
      <c r="H769" t="s">
        <v>4687</v>
      </c>
    </row>
    <row r="770" spans="1:8">
      <c r="A770" t="s">
        <v>1538</v>
      </c>
      <c r="B770">
        <v>54.59</v>
      </c>
      <c r="C770">
        <v>4.27</v>
      </c>
      <c r="D770" t="s">
        <v>4687</v>
      </c>
      <c r="E770" t="s">
        <v>4687</v>
      </c>
      <c r="F770" t="s">
        <v>4687</v>
      </c>
      <c r="G770" t="s">
        <v>4688</v>
      </c>
      <c r="H770" t="s">
        <v>4687</v>
      </c>
    </row>
    <row r="771" spans="1:8">
      <c r="A771" t="s">
        <v>1540</v>
      </c>
      <c r="B771">
        <v>21.09</v>
      </c>
      <c r="C771">
        <v>9.22</v>
      </c>
      <c r="D771" t="s">
        <v>4689</v>
      </c>
      <c r="E771" t="s">
        <v>4687</v>
      </c>
      <c r="F771" t="s">
        <v>4687</v>
      </c>
      <c r="G771">
        <v>2</v>
      </c>
      <c r="H771" t="s">
        <v>4687</v>
      </c>
    </row>
    <row r="772" spans="1:8">
      <c r="A772" t="s">
        <v>1542</v>
      </c>
      <c r="B772">
        <v>52.41</v>
      </c>
      <c r="C772">
        <v>5.99</v>
      </c>
      <c r="D772" t="s">
        <v>4687</v>
      </c>
      <c r="E772" t="s">
        <v>4687</v>
      </c>
      <c r="F772" t="s">
        <v>4687</v>
      </c>
      <c r="G772">
        <v>1</v>
      </c>
      <c r="H772" t="s">
        <v>4687</v>
      </c>
    </row>
    <row r="773" spans="1:8">
      <c r="A773" t="s">
        <v>1544</v>
      </c>
      <c r="B773">
        <v>41.47</v>
      </c>
      <c r="C773">
        <v>5.86</v>
      </c>
      <c r="D773" t="s">
        <v>4689</v>
      </c>
      <c r="E773" t="s">
        <v>4687</v>
      </c>
      <c r="F773" t="s">
        <v>4687</v>
      </c>
      <c r="G773">
        <v>2</v>
      </c>
      <c r="H773" t="s">
        <v>4687</v>
      </c>
    </row>
    <row r="774" spans="1:8">
      <c r="A774" t="s">
        <v>1546</v>
      </c>
      <c r="B774">
        <v>33.1</v>
      </c>
      <c r="C774">
        <v>5.19</v>
      </c>
      <c r="D774" t="s">
        <v>4689</v>
      </c>
      <c r="E774" t="s">
        <v>4687</v>
      </c>
      <c r="F774" t="s">
        <v>4687</v>
      </c>
      <c r="G774">
        <v>2</v>
      </c>
      <c r="H774" t="s">
        <v>4687</v>
      </c>
    </row>
    <row r="775" spans="1:8">
      <c r="A775" t="s">
        <v>1548</v>
      </c>
      <c r="B775">
        <v>30.8</v>
      </c>
      <c r="C775">
        <v>4.37</v>
      </c>
      <c r="D775" t="s">
        <v>4689</v>
      </c>
      <c r="E775" t="s">
        <v>4687</v>
      </c>
      <c r="F775" t="s">
        <v>4687</v>
      </c>
      <c r="G775">
        <v>2</v>
      </c>
      <c r="H775" t="s">
        <v>4687</v>
      </c>
    </row>
    <row r="776" spans="1:8">
      <c r="A776" t="s">
        <v>1550</v>
      </c>
      <c r="B776">
        <v>42.06</v>
      </c>
      <c r="C776">
        <v>5.32</v>
      </c>
      <c r="D776" t="s">
        <v>4687</v>
      </c>
      <c r="E776" t="s">
        <v>4687</v>
      </c>
      <c r="F776" t="s">
        <v>4687</v>
      </c>
      <c r="G776">
        <v>1</v>
      </c>
      <c r="H776" t="s">
        <v>4687</v>
      </c>
    </row>
    <row r="777" spans="1:8">
      <c r="A777" t="s">
        <v>1552</v>
      </c>
      <c r="B777">
        <v>39.27</v>
      </c>
      <c r="C777">
        <v>5.64</v>
      </c>
      <c r="D777" t="s">
        <v>4687</v>
      </c>
      <c r="E777" t="s">
        <v>4687</v>
      </c>
      <c r="F777" t="s">
        <v>4690</v>
      </c>
      <c r="G777">
        <v>1</v>
      </c>
      <c r="H777" t="s">
        <v>4687</v>
      </c>
    </row>
    <row r="778" spans="1:8">
      <c r="A778" t="s">
        <v>1554</v>
      </c>
      <c r="B778">
        <v>30.71</v>
      </c>
      <c r="C778">
        <v>5.59</v>
      </c>
      <c r="D778" t="s">
        <v>4689</v>
      </c>
      <c r="E778" t="s">
        <v>4687</v>
      </c>
      <c r="F778" t="s">
        <v>4687</v>
      </c>
      <c r="G778">
        <v>1</v>
      </c>
      <c r="H778" t="s">
        <v>4687</v>
      </c>
    </row>
    <row r="779" spans="1:8">
      <c r="A779" t="s">
        <v>1556</v>
      </c>
      <c r="B779">
        <v>47.19</v>
      </c>
      <c r="C779">
        <v>5.29</v>
      </c>
      <c r="D779" t="s">
        <v>4687</v>
      </c>
      <c r="E779" t="s">
        <v>4687</v>
      </c>
      <c r="F779" t="s">
        <v>4687</v>
      </c>
      <c r="G779" t="s">
        <v>4688</v>
      </c>
      <c r="H779" t="s">
        <v>4687</v>
      </c>
    </row>
    <row r="780" spans="1:8">
      <c r="A780" t="s">
        <v>1558</v>
      </c>
      <c r="B780">
        <v>30.02</v>
      </c>
      <c r="C780">
        <v>6.65</v>
      </c>
      <c r="D780" t="s">
        <v>4687</v>
      </c>
      <c r="E780" t="s">
        <v>4687</v>
      </c>
      <c r="F780" t="s">
        <v>4687</v>
      </c>
      <c r="G780" t="s">
        <v>4688</v>
      </c>
      <c r="H780" t="s">
        <v>4687</v>
      </c>
    </row>
    <row r="781" spans="1:8">
      <c r="A781" t="s">
        <v>1560</v>
      </c>
      <c r="B781">
        <v>37.91</v>
      </c>
      <c r="C781">
        <v>5.68</v>
      </c>
      <c r="D781" t="s">
        <v>4689</v>
      </c>
      <c r="E781" t="s">
        <v>4687</v>
      </c>
      <c r="F781" t="s">
        <v>4687</v>
      </c>
      <c r="G781" t="s">
        <v>4688</v>
      </c>
      <c r="H781" t="s">
        <v>4687</v>
      </c>
    </row>
    <row r="782" spans="1:8">
      <c r="A782" t="s">
        <v>1562</v>
      </c>
      <c r="B782">
        <v>54.61</v>
      </c>
      <c r="C782">
        <v>4.49</v>
      </c>
      <c r="D782" t="s">
        <v>4687</v>
      </c>
      <c r="E782" t="s">
        <v>4687</v>
      </c>
      <c r="F782" t="s">
        <v>4687</v>
      </c>
      <c r="G782" t="s">
        <v>4688</v>
      </c>
      <c r="H782" t="s">
        <v>4687</v>
      </c>
    </row>
    <row r="783" spans="1:8">
      <c r="A783" t="s">
        <v>1564</v>
      </c>
      <c r="B783">
        <v>36.005</v>
      </c>
      <c r="C783">
        <v>6.9</v>
      </c>
      <c r="D783" t="s">
        <v>4687</v>
      </c>
      <c r="E783" t="s">
        <v>4687</v>
      </c>
      <c r="F783" t="s">
        <v>4687</v>
      </c>
      <c r="G783" t="s">
        <v>4688</v>
      </c>
      <c r="H783" t="s">
        <v>4687</v>
      </c>
    </row>
    <row r="784" spans="1:8">
      <c r="A784" t="s">
        <v>1566</v>
      </c>
      <c r="B784">
        <v>28.7</v>
      </c>
      <c r="C784">
        <v>11.52</v>
      </c>
      <c r="D784" t="s">
        <v>4687</v>
      </c>
      <c r="E784" t="s">
        <v>4687</v>
      </c>
      <c r="F784" t="s">
        <v>4687</v>
      </c>
      <c r="G784" t="s">
        <v>4688</v>
      </c>
      <c r="H784" t="s">
        <v>4687</v>
      </c>
    </row>
    <row r="785" spans="1:8">
      <c r="A785" t="s">
        <v>1568</v>
      </c>
      <c r="B785">
        <v>34.295</v>
      </c>
      <c r="C785">
        <v>11.24</v>
      </c>
      <c r="D785" t="s">
        <v>4687</v>
      </c>
      <c r="E785" t="s">
        <v>4687</v>
      </c>
      <c r="F785" t="s">
        <v>4687</v>
      </c>
      <c r="G785" t="s">
        <v>4688</v>
      </c>
      <c r="H785" t="s">
        <v>4687</v>
      </c>
    </row>
    <row r="786" spans="1:8">
      <c r="A786" t="s">
        <v>1570</v>
      </c>
      <c r="B786">
        <v>27.55</v>
      </c>
      <c r="C786">
        <v>10.98</v>
      </c>
      <c r="D786" t="s">
        <v>4687</v>
      </c>
      <c r="E786" t="s">
        <v>4687</v>
      </c>
      <c r="F786" t="s">
        <v>4687</v>
      </c>
      <c r="G786" t="s">
        <v>4688</v>
      </c>
      <c r="H786" t="s">
        <v>4687</v>
      </c>
    </row>
    <row r="787" spans="1:8">
      <c r="A787" t="s">
        <v>1572</v>
      </c>
      <c r="B787">
        <v>40.7</v>
      </c>
      <c r="C787">
        <v>5.42</v>
      </c>
      <c r="D787" t="s">
        <v>4687</v>
      </c>
      <c r="E787" t="s">
        <v>4687</v>
      </c>
      <c r="F787" t="s">
        <v>4687</v>
      </c>
      <c r="G787" t="s">
        <v>4688</v>
      </c>
      <c r="H787" t="s">
        <v>4687</v>
      </c>
    </row>
    <row r="788" spans="1:8">
      <c r="A788" t="s">
        <v>1574</v>
      </c>
      <c r="B788">
        <v>18.335</v>
      </c>
      <c r="C788">
        <v>10.97</v>
      </c>
      <c r="D788" t="s">
        <v>4687</v>
      </c>
      <c r="E788" t="s">
        <v>4687</v>
      </c>
      <c r="F788" t="s">
        <v>4687</v>
      </c>
      <c r="G788" t="s">
        <v>4688</v>
      </c>
      <c r="H788" t="s">
        <v>4687</v>
      </c>
    </row>
    <row r="789" spans="1:8">
      <c r="A789" t="s">
        <v>1576</v>
      </c>
      <c r="B789">
        <v>33.915</v>
      </c>
      <c r="C789">
        <v>9.56</v>
      </c>
      <c r="D789" t="s">
        <v>4689</v>
      </c>
      <c r="E789" t="s">
        <v>4687</v>
      </c>
      <c r="F789" t="s">
        <v>4687</v>
      </c>
      <c r="G789">
        <v>2</v>
      </c>
      <c r="H789" t="s">
        <v>4687</v>
      </c>
    </row>
    <row r="790" spans="1:8">
      <c r="A790" t="s">
        <v>1578</v>
      </c>
      <c r="B790">
        <v>33.535</v>
      </c>
      <c r="C790">
        <v>9.4</v>
      </c>
      <c r="D790" t="s">
        <v>4689</v>
      </c>
      <c r="E790" t="s">
        <v>4687</v>
      </c>
      <c r="F790" t="s">
        <v>4687</v>
      </c>
      <c r="G790">
        <v>2</v>
      </c>
      <c r="H790" t="s">
        <v>4687</v>
      </c>
    </row>
    <row r="791" spans="1:8">
      <c r="A791" t="s">
        <v>1580</v>
      </c>
      <c r="B791">
        <v>23.655</v>
      </c>
      <c r="C791">
        <v>8.48</v>
      </c>
      <c r="D791" t="s">
        <v>4689</v>
      </c>
      <c r="E791" t="s">
        <v>4687</v>
      </c>
      <c r="F791" t="s">
        <v>4687</v>
      </c>
      <c r="G791">
        <v>2</v>
      </c>
      <c r="H791" t="s">
        <v>4687</v>
      </c>
    </row>
    <row r="792" spans="1:8">
      <c r="A792" t="s">
        <v>1582</v>
      </c>
      <c r="B792">
        <v>28</v>
      </c>
      <c r="C792">
        <v>5.57</v>
      </c>
      <c r="D792" t="s">
        <v>4687</v>
      </c>
      <c r="E792" t="s">
        <v>4687</v>
      </c>
      <c r="F792" t="s">
        <v>4687</v>
      </c>
      <c r="G792" t="s">
        <v>4688</v>
      </c>
      <c r="H792" t="s">
        <v>4687</v>
      </c>
    </row>
    <row r="793" spans="1:8">
      <c r="A793" t="s">
        <v>1584</v>
      </c>
      <c r="B793">
        <v>30.23</v>
      </c>
      <c r="C793">
        <v>6.94</v>
      </c>
      <c r="D793" t="s">
        <v>4689</v>
      </c>
      <c r="E793" t="s">
        <v>4687</v>
      </c>
      <c r="F793" t="s">
        <v>4690</v>
      </c>
      <c r="G793">
        <v>1</v>
      </c>
      <c r="H793" t="s">
        <v>4687</v>
      </c>
    </row>
    <row r="794" spans="1:8">
      <c r="A794" t="s">
        <v>1586</v>
      </c>
      <c r="B794">
        <v>51.14</v>
      </c>
      <c r="C794">
        <v>4.05</v>
      </c>
      <c r="D794" t="s">
        <v>4687</v>
      </c>
      <c r="E794" t="s">
        <v>4687</v>
      </c>
      <c r="F794" t="s">
        <v>4687</v>
      </c>
      <c r="G794">
        <v>1</v>
      </c>
      <c r="H794" t="s">
        <v>4687</v>
      </c>
    </row>
    <row r="795" spans="1:8">
      <c r="A795" t="s">
        <v>1588</v>
      </c>
      <c r="B795">
        <v>24.32</v>
      </c>
      <c r="C795">
        <v>10.22</v>
      </c>
      <c r="D795" t="s">
        <v>4687</v>
      </c>
      <c r="E795" t="s">
        <v>4687</v>
      </c>
      <c r="F795" t="s">
        <v>4687</v>
      </c>
      <c r="G795" t="s">
        <v>4688</v>
      </c>
      <c r="H795" t="s">
        <v>4687</v>
      </c>
    </row>
    <row r="796" spans="1:8">
      <c r="A796" t="s">
        <v>1590</v>
      </c>
      <c r="B796">
        <v>38.06</v>
      </c>
      <c r="C796">
        <v>9.24</v>
      </c>
      <c r="D796" t="s">
        <v>4687</v>
      </c>
      <c r="E796" t="s">
        <v>4687</v>
      </c>
      <c r="F796" t="s">
        <v>4687</v>
      </c>
      <c r="G796" t="s">
        <v>4688</v>
      </c>
      <c r="H796" t="s">
        <v>4687</v>
      </c>
    </row>
    <row r="797" spans="1:8">
      <c r="A797" t="s">
        <v>1592</v>
      </c>
      <c r="B797">
        <v>37.7</v>
      </c>
      <c r="C797">
        <v>8.6</v>
      </c>
      <c r="D797" t="s">
        <v>4687</v>
      </c>
      <c r="E797" t="s">
        <v>4687</v>
      </c>
      <c r="F797" t="s">
        <v>4687</v>
      </c>
      <c r="G797" t="s">
        <v>4688</v>
      </c>
      <c r="H797" t="s">
        <v>4687</v>
      </c>
    </row>
    <row r="798" spans="1:8">
      <c r="A798" t="s">
        <v>1594</v>
      </c>
      <c r="B798">
        <v>44</v>
      </c>
      <c r="C798">
        <v>9.32</v>
      </c>
      <c r="D798" t="s">
        <v>4689</v>
      </c>
      <c r="E798" t="s">
        <v>4687</v>
      </c>
      <c r="F798" t="s">
        <v>4687</v>
      </c>
      <c r="G798">
        <v>2</v>
      </c>
      <c r="H798" t="s">
        <v>4687</v>
      </c>
    </row>
    <row r="799" spans="1:8">
      <c r="A799" t="s">
        <v>1596</v>
      </c>
      <c r="B799">
        <v>41.45</v>
      </c>
      <c r="C799">
        <v>6.12</v>
      </c>
      <c r="D799" t="s">
        <v>4689</v>
      </c>
      <c r="E799" t="s">
        <v>4687</v>
      </c>
      <c r="F799" t="s">
        <v>4687</v>
      </c>
      <c r="G799" t="s">
        <v>4688</v>
      </c>
      <c r="H799" t="s">
        <v>4687</v>
      </c>
    </row>
    <row r="800" spans="1:8">
      <c r="A800" t="s">
        <v>1598</v>
      </c>
      <c r="B800">
        <v>25.365</v>
      </c>
      <c r="C800">
        <v>9.19</v>
      </c>
      <c r="D800" t="s">
        <v>4689</v>
      </c>
      <c r="E800" t="s">
        <v>4687</v>
      </c>
      <c r="F800" t="s">
        <v>4687</v>
      </c>
      <c r="G800" t="s">
        <v>4688</v>
      </c>
      <c r="H800" t="s">
        <v>4687</v>
      </c>
    </row>
    <row r="801" spans="1:8">
      <c r="A801" t="s">
        <v>1600</v>
      </c>
      <c r="B801">
        <v>34.56</v>
      </c>
      <c r="C801">
        <v>5.84</v>
      </c>
      <c r="D801" t="s">
        <v>4689</v>
      </c>
      <c r="E801" t="s">
        <v>4687</v>
      </c>
      <c r="F801" t="s">
        <v>4690</v>
      </c>
      <c r="G801">
        <v>1</v>
      </c>
      <c r="H801" t="s">
        <v>4687</v>
      </c>
    </row>
    <row r="802" spans="1:8">
      <c r="A802" t="s">
        <v>1602</v>
      </c>
      <c r="B802">
        <v>28.2</v>
      </c>
      <c r="C802">
        <v>7.19</v>
      </c>
      <c r="D802" t="s">
        <v>4689</v>
      </c>
      <c r="E802" t="s">
        <v>4687</v>
      </c>
      <c r="F802" t="s">
        <v>4687</v>
      </c>
      <c r="G802">
        <v>2</v>
      </c>
      <c r="H802" t="s">
        <v>4687</v>
      </c>
    </row>
    <row r="803" spans="1:8">
      <c r="A803" t="s">
        <v>1604</v>
      </c>
      <c r="B803">
        <v>30.43</v>
      </c>
      <c r="C803">
        <v>9.39</v>
      </c>
      <c r="D803" t="s">
        <v>4687</v>
      </c>
      <c r="E803" t="s">
        <v>4687</v>
      </c>
      <c r="F803" t="s">
        <v>4687</v>
      </c>
      <c r="G803" t="s">
        <v>4688</v>
      </c>
      <c r="H803" t="s">
        <v>4687</v>
      </c>
    </row>
    <row r="804" spans="1:8">
      <c r="A804" t="s">
        <v>1606</v>
      </c>
      <c r="B804">
        <v>32.395</v>
      </c>
      <c r="C804">
        <v>4.27</v>
      </c>
      <c r="D804" t="s">
        <v>4689</v>
      </c>
      <c r="E804" t="s">
        <v>4687</v>
      </c>
      <c r="F804" t="s">
        <v>4687</v>
      </c>
      <c r="G804">
        <v>1</v>
      </c>
      <c r="H804" t="s">
        <v>4687</v>
      </c>
    </row>
    <row r="805" spans="1:8">
      <c r="A805" t="s">
        <v>1608</v>
      </c>
      <c r="B805">
        <v>24.035</v>
      </c>
      <c r="C805">
        <v>11.71</v>
      </c>
      <c r="D805" t="s">
        <v>4687</v>
      </c>
      <c r="E805" t="s">
        <v>4687</v>
      </c>
      <c r="F805" t="s">
        <v>4687</v>
      </c>
      <c r="G805" t="s">
        <v>4688</v>
      </c>
      <c r="H805" t="s">
        <v>4687</v>
      </c>
    </row>
    <row r="806" spans="1:8">
      <c r="A806" t="s">
        <v>1610</v>
      </c>
      <c r="B806">
        <v>37.12</v>
      </c>
      <c r="C806">
        <v>5.29</v>
      </c>
      <c r="D806" t="s">
        <v>4687</v>
      </c>
      <c r="E806" t="s">
        <v>4687</v>
      </c>
      <c r="F806" t="s">
        <v>4687</v>
      </c>
      <c r="G806">
        <v>2</v>
      </c>
      <c r="H806" t="s">
        <v>4687</v>
      </c>
    </row>
    <row r="807" spans="1:8">
      <c r="A807" t="s">
        <v>1612</v>
      </c>
      <c r="B807">
        <v>34.84</v>
      </c>
      <c r="C807">
        <v>6</v>
      </c>
      <c r="D807" t="s">
        <v>4689</v>
      </c>
      <c r="E807" t="s">
        <v>4687</v>
      </c>
      <c r="F807" t="s">
        <v>4690</v>
      </c>
      <c r="G807">
        <v>1</v>
      </c>
      <c r="H807" t="s">
        <v>4687</v>
      </c>
    </row>
    <row r="808" spans="1:8">
      <c r="A808" t="s">
        <v>1614</v>
      </c>
      <c r="B808">
        <v>29.53</v>
      </c>
      <c r="C808">
        <v>10.64</v>
      </c>
      <c r="D808" t="s">
        <v>4687</v>
      </c>
      <c r="E808" t="s">
        <v>4687</v>
      </c>
      <c r="F808" t="s">
        <v>4687</v>
      </c>
      <c r="G808" t="s">
        <v>4688</v>
      </c>
      <c r="H808" t="s">
        <v>4687</v>
      </c>
    </row>
    <row r="809" spans="1:8">
      <c r="A809" t="s">
        <v>1616</v>
      </c>
      <c r="B809">
        <v>42.51</v>
      </c>
      <c r="C809">
        <v>8.21</v>
      </c>
      <c r="D809" t="s">
        <v>4689</v>
      </c>
      <c r="E809" t="s">
        <v>4687</v>
      </c>
      <c r="F809" t="s">
        <v>4687</v>
      </c>
      <c r="G809" t="s">
        <v>4688</v>
      </c>
      <c r="H809" t="s">
        <v>4687</v>
      </c>
    </row>
    <row r="810" spans="1:8">
      <c r="A810" t="s">
        <v>1618</v>
      </c>
      <c r="B810">
        <v>38.14</v>
      </c>
      <c r="C810">
        <v>5.58</v>
      </c>
      <c r="D810" t="s">
        <v>4687</v>
      </c>
      <c r="E810" t="s">
        <v>4687</v>
      </c>
      <c r="F810" t="s">
        <v>4690</v>
      </c>
      <c r="G810">
        <v>1</v>
      </c>
      <c r="H810" t="s">
        <v>4687</v>
      </c>
    </row>
    <row r="811" spans="1:8">
      <c r="A811" t="s">
        <v>1620</v>
      </c>
      <c r="B811">
        <v>39.93</v>
      </c>
      <c r="C811">
        <v>8.75</v>
      </c>
      <c r="D811" t="s">
        <v>4687</v>
      </c>
      <c r="E811" t="s">
        <v>4687</v>
      </c>
      <c r="F811" t="s">
        <v>4687</v>
      </c>
      <c r="G811" t="s">
        <v>4688</v>
      </c>
      <c r="H811" t="s">
        <v>4687</v>
      </c>
    </row>
    <row r="812" spans="1:8">
      <c r="A812" t="s">
        <v>1622</v>
      </c>
      <c r="B812">
        <v>38.83</v>
      </c>
      <c r="C812">
        <v>11.86</v>
      </c>
      <c r="D812" t="s">
        <v>4687</v>
      </c>
      <c r="E812" t="s">
        <v>4687</v>
      </c>
      <c r="F812" t="s">
        <v>4687</v>
      </c>
      <c r="G812" t="s">
        <v>4688</v>
      </c>
      <c r="H812" t="s">
        <v>4687</v>
      </c>
    </row>
    <row r="813" spans="1:8">
      <c r="A813" t="s">
        <v>1624</v>
      </c>
      <c r="B813">
        <v>37.4</v>
      </c>
      <c r="C813">
        <v>11.46</v>
      </c>
      <c r="D813" t="s">
        <v>4687</v>
      </c>
      <c r="E813" t="s">
        <v>4687</v>
      </c>
      <c r="F813" t="s">
        <v>4687</v>
      </c>
      <c r="G813" t="s">
        <v>4688</v>
      </c>
      <c r="H813" t="s">
        <v>4687</v>
      </c>
    </row>
    <row r="814" spans="1:8">
      <c r="A814" t="s">
        <v>1626</v>
      </c>
      <c r="B814">
        <v>21.4</v>
      </c>
      <c r="C814">
        <v>9.03</v>
      </c>
      <c r="D814" t="s">
        <v>4687</v>
      </c>
      <c r="E814" t="s">
        <v>4687</v>
      </c>
      <c r="F814" t="s">
        <v>4687</v>
      </c>
      <c r="G814" t="s">
        <v>4688</v>
      </c>
      <c r="H814" t="s">
        <v>4687</v>
      </c>
    </row>
    <row r="815" spans="1:8">
      <c r="A815" t="s">
        <v>1628</v>
      </c>
      <c r="B815">
        <v>38.38</v>
      </c>
      <c r="C815">
        <v>8.26</v>
      </c>
      <c r="D815" t="s">
        <v>4689</v>
      </c>
      <c r="E815" t="s">
        <v>4687</v>
      </c>
      <c r="F815" t="s">
        <v>4687</v>
      </c>
      <c r="G815">
        <v>2</v>
      </c>
      <c r="H815" t="s">
        <v>4687</v>
      </c>
    </row>
    <row r="816" spans="1:8">
      <c r="A816" t="s">
        <v>1630</v>
      </c>
      <c r="B816">
        <v>33.66</v>
      </c>
      <c r="C816">
        <v>5.42</v>
      </c>
      <c r="D816" t="s">
        <v>4689</v>
      </c>
      <c r="E816" t="s">
        <v>4687</v>
      </c>
      <c r="F816" t="s">
        <v>4687</v>
      </c>
      <c r="G816">
        <v>2</v>
      </c>
      <c r="H816" t="s">
        <v>4687</v>
      </c>
    </row>
    <row r="817" spans="1:8">
      <c r="A817" t="s">
        <v>1632</v>
      </c>
      <c r="B817">
        <v>31.79</v>
      </c>
      <c r="C817">
        <v>11.33</v>
      </c>
      <c r="D817" t="s">
        <v>4689</v>
      </c>
      <c r="E817" t="s">
        <v>4687</v>
      </c>
      <c r="F817" t="s">
        <v>4690</v>
      </c>
      <c r="G817">
        <v>1</v>
      </c>
      <c r="H817" t="s">
        <v>4687</v>
      </c>
    </row>
    <row r="818" spans="1:8">
      <c r="A818" t="s">
        <v>1634</v>
      </c>
      <c r="B818">
        <v>29.7</v>
      </c>
      <c r="C818">
        <v>7.69</v>
      </c>
      <c r="D818" t="s">
        <v>4689</v>
      </c>
      <c r="E818" t="s">
        <v>4687</v>
      </c>
      <c r="F818" t="s">
        <v>4690</v>
      </c>
      <c r="G818">
        <v>1</v>
      </c>
      <c r="H818" t="s">
        <v>4687</v>
      </c>
    </row>
    <row r="819" spans="1:8">
      <c r="A819" t="s">
        <v>1636</v>
      </c>
      <c r="B819">
        <v>25.46</v>
      </c>
      <c r="C819">
        <v>8.77</v>
      </c>
      <c r="D819" t="s">
        <v>4689</v>
      </c>
      <c r="E819" t="s">
        <v>4687</v>
      </c>
      <c r="F819" t="s">
        <v>4690</v>
      </c>
      <c r="G819">
        <v>1</v>
      </c>
      <c r="H819" t="s">
        <v>4687</v>
      </c>
    </row>
    <row r="820" spans="1:8">
      <c r="A820" t="s">
        <v>1638</v>
      </c>
      <c r="B820">
        <v>39.14</v>
      </c>
      <c r="C820">
        <v>4.91</v>
      </c>
      <c r="D820" t="s">
        <v>4687</v>
      </c>
      <c r="E820" t="s">
        <v>4689</v>
      </c>
      <c r="F820" t="s">
        <v>4687</v>
      </c>
      <c r="G820">
        <v>1</v>
      </c>
      <c r="H820" t="s">
        <v>4687</v>
      </c>
    </row>
    <row r="821" spans="1:8">
      <c r="A821" t="s">
        <v>1640</v>
      </c>
      <c r="B821">
        <v>41.2</v>
      </c>
      <c r="C821">
        <v>4.95</v>
      </c>
      <c r="D821" t="s">
        <v>4687</v>
      </c>
      <c r="E821" t="s">
        <v>4687</v>
      </c>
      <c r="F821" t="s">
        <v>4687</v>
      </c>
      <c r="G821">
        <v>1</v>
      </c>
      <c r="H821" t="s">
        <v>4687</v>
      </c>
    </row>
    <row r="822" spans="1:8">
      <c r="A822" t="s">
        <v>1642</v>
      </c>
      <c r="B822">
        <v>28.81</v>
      </c>
      <c r="C822">
        <v>10.8</v>
      </c>
      <c r="D822" t="s">
        <v>4689</v>
      </c>
      <c r="E822" t="s">
        <v>4687</v>
      </c>
      <c r="F822" t="s">
        <v>4690</v>
      </c>
      <c r="G822">
        <v>1</v>
      </c>
      <c r="H822" t="s">
        <v>4687</v>
      </c>
    </row>
    <row r="823" spans="1:8">
      <c r="A823" t="s">
        <v>1644</v>
      </c>
      <c r="B823">
        <v>37.41</v>
      </c>
      <c r="C823">
        <v>7.21</v>
      </c>
      <c r="D823" t="s">
        <v>4687</v>
      </c>
      <c r="E823" t="s">
        <v>4687</v>
      </c>
      <c r="F823" t="s">
        <v>4687</v>
      </c>
      <c r="G823">
        <v>2</v>
      </c>
      <c r="H823" t="s">
        <v>4687</v>
      </c>
    </row>
    <row r="824" spans="1:8">
      <c r="A824" t="s">
        <v>1646</v>
      </c>
      <c r="B824">
        <v>52.54</v>
      </c>
      <c r="C824">
        <v>5.12</v>
      </c>
      <c r="D824" t="s">
        <v>4687</v>
      </c>
      <c r="E824" t="s">
        <v>4687</v>
      </c>
      <c r="F824" t="s">
        <v>4690</v>
      </c>
      <c r="G824">
        <v>1</v>
      </c>
      <c r="H824" t="s">
        <v>4687</v>
      </c>
    </row>
    <row r="825" spans="1:8">
      <c r="A825" t="s">
        <v>1648</v>
      </c>
      <c r="B825">
        <v>17.29</v>
      </c>
      <c r="C825">
        <v>4.62</v>
      </c>
      <c r="D825" t="s">
        <v>4687</v>
      </c>
      <c r="E825" t="s">
        <v>4689</v>
      </c>
      <c r="F825" t="s">
        <v>4687</v>
      </c>
      <c r="G825">
        <v>1</v>
      </c>
      <c r="H825" t="s">
        <v>4689</v>
      </c>
    </row>
    <row r="826" spans="1:8">
      <c r="A826" t="s">
        <v>1650</v>
      </c>
      <c r="B826">
        <v>31.74</v>
      </c>
      <c r="C826">
        <v>7.68</v>
      </c>
      <c r="D826" t="s">
        <v>4689</v>
      </c>
      <c r="E826" t="s">
        <v>4687</v>
      </c>
      <c r="F826" t="s">
        <v>4687</v>
      </c>
      <c r="G826" t="s">
        <v>4688</v>
      </c>
      <c r="H826" t="s">
        <v>4687</v>
      </c>
    </row>
    <row r="827" spans="1:8">
      <c r="A827" t="s">
        <v>1652</v>
      </c>
      <c r="B827">
        <v>26.505</v>
      </c>
      <c r="C827">
        <v>6.79</v>
      </c>
      <c r="D827" t="s">
        <v>4689</v>
      </c>
      <c r="E827" t="s">
        <v>4687</v>
      </c>
      <c r="F827" t="s">
        <v>4690</v>
      </c>
      <c r="G827">
        <v>1</v>
      </c>
      <c r="H827" t="s">
        <v>4687</v>
      </c>
    </row>
    <row r="828" spans="1:8">
      <c r="A828" t="s">
        <v>1654</v>
      </c>
      <c r="B828">
        <v>36.48</v>
      </c>
      <c r="C828">
        <v>11.09</v>
      </c>
      <c r="D828" t="s">
        <v>4687</v>
      </c>
      <c r="E828" t="s">
        <v>4687</v>
      </c>
      <c r="F828" t="s">
        <v>4687</v>
      </c>
      <c r="G828" t="s">
        <v>4688</v>
      </c>
      <c r="H828" t="s">
        <v>4687</v>
      </c>
    </row>
    <row r="829" spans="1:8">
      <c r="A829" t="s">
        <v>1656</v>
      </c>
      <c r="B829">
        <v>39.16</v>
      </c>
      <c r="C829">
        <v>5.24</v>
      </c>
      <c r="D829" t="s">
        <v>4689</v>
      </c>
      <c r="E829" t="s">
        <v>4687</v>
      </c>
      <c r="F829" t="s">
        <v>4690</v>
      </c>
      <c r="G829">
        <v>1</v>
      </c>
      <c r="H829" t="s">
        <v>4687</v>
      </c>
    </row>
    <row r="830" spans="1:8">
      <c r="A830" t="s">
        <v>1658</v>
      </c>
      <c r="B830">
        <v>28.22</v>
      </c>
      <c r="C830">
        <v>7.51</v>
      </c>
      <c r="D830" t="s">
        <v>4689</v>
      </c>
      <c r="E830" t="s">
        <v>4687</v>
      </c>
      <c r="F830" t="s">
        <v>4690</v>
      </c>
      <c r="G830">
        <v>1</v>
      </c>
      <c r="H830" t="s">
        <v>4687</v>
      </c>
    </row>
    <row r="831" spans="1:8">
      <c r="A831" t="s">
        <v>1660</v>
      </c>
      <c r="B831">
        <v>35</v>
      </c>
      <c r="C831">
        <v>4.13</v>
      </c>
      <c r="D831" t="s">
        <v>4687</v>
      </c>
      <c r="E831" t="s">
        <v>4687</v>
      </c>
      <c r="F831" t="s">
        <v>4687</v>
      </c>
      <c r="G831">
        <v>2</v>
      </c>
      <c r="H831" t="s">
        <v>4687</v>
      </c>
    </row>
    <row r="832" spans="1:8">
      <c r="A832" t="s">
        <v>1662</v>
      </c>
      <c r="B832">
        <v>36.24</v>
      </c>
      <c r="C832">
        <v>8.38</v>
      </c>
      <c r="D832" t="s">
        <v>4689</v>
      </c>
      <c r="E832" t="s">
        <v>4687</v>
      </c>
      <c r="F832" t="s">
        <v>4687</v>
      </c>
      <c r="G832">
        <v>1</v>
      </c>
      <c r="H832" t="s">
        <v>4687</v>
      </c>
    </row>
    <row r="833" spans="1:8">
      <c r="A833" t="s">
        <v>1664</v>
      </c>
      <c r="B833">
        <v>36.955</v>
      </c>
      <c r="C833">
        <v>8.07</v>
      </c>
      <c r="D833" t="s">
        <v>4687</v>
      </c>
      <c r="E833" t="s">
        <v>4687</v>
      </c>
      <c r="F833" t="s">
        <v>4687</v>
      </c>
      <c r="G833" t="s">
        <v>4688</v>
      </c>
      <c r="H833" t="s">
        <v>4687</v>
      </c>
    </row>
    <row r="834" spans="1:8">
      <c r="A834" t="s">
        <v>1666</v>
      </c>
      <c r="B834">
        <v>29.64</v>
      </c>
      <c r="C834">
        <v>8.95</v>
      </c>
      <c r="D834" t="s">
        <v>4687</v>
      </c>
      <c r="E834" t="s">
        <v>4687</v>
      </c>
      <c r="F834" t="s">
        <v>4687</v>
      </c>
      <c r="G834" t="s">
        <v>4688</v>
      </c>
      <c r="H834" t="s">
        <v>4687</v>
      </c>
    </row>
    <row r="835" spans="1:8">
      <c r="A835" t="s">
        <v>1668</v>
      </c>
      <c r="B835">
        <v>42.74</v>
      </c>
      <c r="C835">
        <v>6.31</v>
      </c>
      <c r="D835" t="s">
        <v>4689</v>
      </c>
      <c r="E835" t="s">
        <v>4687</v>
      </c>
      <c r="F835" t="s">
        <v>4687</v>
      </c>
      <c r="G835">
        <v>1</v>
      </c>
      <c r="H835" t="s">
        <v>4687</v>
      </c>
    </row>
    <row r="836" spans="1:8">
      <c r="A836" t="s">
        <v>1670</v>
      </c>
      <c r="B836">
        <v>36.13</v>
      </c>
      <c r="C836">
        <v>7.19</v>
      </c>
      <c r="D836" t="s">
        <v>4689</v>
      </c>
      <c r="E836" t="s">
        <v>4687</v>
      </c>
      <c r="F836" t="s">
        <v>4687</v>
      </c>
      <c r="G836">
        <v>2</v>
      </c>
      <c r="H836" t="s">
        <v>4687</v>
      </c>
    </row>
    <row r="837" spans="1:8">
      <c r="A837" t="s">
        <v>1672</v>
      </c>
      <c r="B837">
        <v>31.55</v>
      </c>
      <c r="C837">
        <v>6.11</v>
      </c>
      <c r="D837" t="s">
        <v>4689</v>
      </c>
      <c r="E837" t="s">
        <v>4687</v>
      </c>
      <c r="F837" t="s">
        <v>4687</v>
      </c>
      <c r="G837">
        <v>1</v>
      </c>
      <c r="H837" t="s">
        <v>4687</v>
      </c>
    </row>
    <row r="838" spans="1:8">
      <c r="A838" t="s">
        <v>1674</v>
      </c>
      <c r="B838">
        <v>52.75</v>
      </c>
      <c r="C838">
        <v>6.02</v>
      </c>
      <c r="D838" t="s">
        <v>4687</v>
      </c>
      <c r="E838" t="s">
        <v>4687</v>
      </c>
      <c r="F838" t="s">
        <v>4687</v>
      </c>
      <c r="G838">
        <v>1</v>
      </c>
      <c r="H838" t="s">
        <v>4687</v>
      </c>
    </row>
    <row r="839" spans="1:8">
      <c r="A839" t="s">
        <v>1676</v>
      </c>
      <c r="B839">
        <v>36.67</v>
      </c>
      <c r="C839">
        <v>11.86</v>
      </c>
      <c r="D839" t="s">
        <v>4687</v>
      </c>
      <c r="E839" t="s">
        <v>4687</v>
      </c>
      <c r="F839" t="s">
        <v>4687</v>
      </c>
      <c r="G839" t="s">
        <v>4688</v>
      </c>
      <c r="H839" t="s">
        <v>4687</v>
      </c>
    </row>
    <row r="840" spans="1:8">
      <c r="A840" t="s">
        <v>1678</v>
      </c>
      <c r="B840">
        <v>38.06</v>
      </c>
      <c r="C840">
        <v>8.25</v>
      </c>
      <c r="D840" t="s">
        <v>4687</v>
      </c>
      <c r="E840" t="s">
        <v>4687</v>
      </c>
      <c r="F840" t="s">
        <v>4687</v>
      </c>
      <c r="G840" t="s">
        <v>4688</v>
      </c>
      <c r="H840" t="s">
        <v>4687</v>
      </c>
    </row>
    <row r="841" spans="1:8">
      <c r="A841" t="s">
        <v>1680</v>
      </c>
      <c r="B841">
        <v>38</v>
      </c>
      <c r="C841">
        <v>8.13</v>
      </c>
      <c r="D841" t="s">
        <v>4687</v>
      </c>
      <c r="E841" t="s">
        <v>4687</v>
      </c>
      <c r="F841" t="s">
        <v>4687</v>
      </c>
      <c r="G841" t="s">
        <v>4688</v>
      </c>
      <c r="H841" t="s">
        <v>4687</v>
      </c>
    </row>
    <row r="842" spans="1:8">
      <c r="A842" t="s">
        <v>1682</v>
      </c>
      <c r="B842">
        <v>35.1</v>
      </c>
      <c r="C842">
        <v>10.1</v>
      </c>
      <c r="D842" t="s">
        <v>4687</v>
      </c>
      <c r="E842" t="s">
        <v>4687</v>
      </c>
      <c r="F842" t="s">
        <v>4687</v>
      </c>
      <c r="G842" t="s">
        <v>4688</v>
      </c>
      <c r="H842" t="s">
        <v>4687</v>
      </c>
    </row>
    <row r="843" spans="1:8">
      <c r="A843" t="s">
        <v>1684</v>
      </c>
      <c r="B843">
        <v>33.82</v>
      </c>
      <c r="C843">
        <v>5.89</v>
      </c>
      <c r="D843" t="s">
        <v>4689</v>
      </c>
      <c r="E843" t="s">
        <v>4687</v>
      </c>
      <c r="F843" t="s">
        <v>4687</v>
      </c>
      <c r="G843">
        <v>2</v>
      </c>
      <c r="H843" t="s">
        <v>4687</v>
      </c>
    </row>
    <row r="844" spans="1:8">
      <c r="A844" t="s">
        <v>1686</v>
      </c>
      <c r="B844">
        <v>37.43</v>
      </c>
      <c r="C844">
        <v>4.97</v>
      </c>
      <c r="D844" t="s">
        <v>4687</v>
      </c>
      <c r="E844" t="s">
        <v>4687</v>
      </c>
      <c r="F844" t="s">
        <v>4687</v>
      </c>
      <c r="G844">
        <v>2</v>
      </c>
      <c r="H844" t="s">
        <v>4687</v>
      </c>
    </row>
    <row r="845" spans="1:8">
      <c r="A845" t="s">
        <v>1688</v>
      </c>
      <c r="B845">
        <v>30.5</v>
      </c>
      <c r="C845">
        <v>9.9</v>
      </c>
      <c r="D845" t="s">
        <v>4687</v>
      </c>
      <c r="E845" t="s">
        <v>4687</v>
      </c>
      <c r="F845" t="s">
        <v>4687</v>
      </c>
      <c r="G845" t="s">
        <v>4688</v>
      </c>
      <c r="H845" t="s">
        <v>4687</v>
      </c>
    </row>
    <row r="846" spans="1:8">
      <c r="A846" t="s">
        <v>1690</v>
      </c>
      <c r="B846">
        <v>24.53</v>
      </c>
      <c r="C846">
        <v>9.05</v>
      </c>
      <c r="D846" t="s">
        <v>4687</v>
      </c>
      <c r="E846" t="s">
        <v>4687</v>
      </c>
      <c r="F846" t="s">
        <v>4687</v>
      </c>
      <c r="G846" t="s">
        <v>4688</v>
      </c>
      <c r="H846" t="s">
        <v>4687</v>
      </c>
    </row>
    <row r="847" spans="1:8">
      <c r="A847" t="s">
        <v>1692</v>
      </c>
      <c r="B847">
        <v>25.74</v>
      </c>
      <c r="C847">
        <v>10.93</v>
      </c>
      <c r="D847" t="s">
        <v>4687</v>
      </c>
      <c r="E847" t="s">
        <v>4687</v>
      </c>
      <c r="F847" t="s">
        <v>4687</v>
      </c>
      <c r="G847" t="s">
        <v>4688</v>
      </c>
      <c r="H847" t="s">
        <v>4687</v>
      </c>
    </row>
    <row r="848" spans="1:8">
      <c r="A848" t="s">
        <v>1694</v>
      </c>
      <c r="B848">
        <v>34.08</v>
      </c>
      <c r="C848">
        <v>7.58</v>
      </c>
      <c r="D848" t="s">
        <v>4689</v>
      </c>
      <c r="E848" t="s">
        <v>4687</v>
      </c>
      <c r="F848" t="s">
        <v>4687</v>
      </c>
      <c r="G848">
        <v>2</v>
      </c>
      <c r="H848" t="s">
        <v>4687</v>
      </c>
    </row>
    <row r="849" spans="1:8">
      <c r="A849" t="s">
        <v>1696</v>
      </c>
      <c r="B849">
        <v>31.35</v>
      </c>
      <c r="C849">
        <v>11</v>
      </c>
      <c r="D849" t="s">
        <v>4689</v>
      </c>
      <c r="E849" t="s">
        <v>4687</v>
      </c>
      <c r="F849" t="s">
        <v>4690</v>
      </c>
      <c r="G849">
        <v>1</v>
      </c>
      <c r="H849" t="s">
        <v>4687</v>
      </c>
    </row>
    <row r="850" spans="1:8">
      <c r="A850" t="s">
        <v>1698</v>
      </c>
      <c r="B850">
        <v>26.79</v>
      </c>
      <c r="C850">
        <v>5.06</v>
      </c>
      <c r="D850" t="s">
        <v>4687</v>
      </c>
      <c r="E850" t="s">
        <v>4687</v>
      </c>
      <c r="F850" t="s">
        <v>4687</v>
      </c>
      <c r="G850">
        <v>1</v>
      </c>
      <c r="H850" t="s">
        <v>4687</v>
      </c>
    </row>
    <row r="851" spans="1:8">
      <c r="A851" t="s">
        <v>1700</v>
      </c>
      <c r="B851">
        <v>42.78</v>
      </c>
      <c r="C851">
        <v>6.11</v>
      </c>
      <c r="D851" t="s">
        <v>4689</v>
      </c>
      <c r="E851" t="s">
        <v>4687</v>
      </c>
      <c r="F851" t="s">
        <v>4687</v>
      </c>
      <c r="G851">
        <v>1</v>
      </c>
      <c r="H851" t="s">
        <v>4687</v>
      </c>
    </row>
    <row r="852" spans="1:8">
      <c r="A852" t="s">
        <v>1702</v>
      </c>
      <c r="B852">
        <v>46.75</v>
      </c>
      <c r="C852">
        <v>6.66</v>
      </c>
      <c r="D852" t="s">
        <v>4689</v>
      </c>
      <c r="E852" t="s">
        <v>4687</v>
      </c>
      <c r="F852" t="s">
        <v>4687</v>
      </c>
      <c r="G852">
        <v>2</v>
      </c>
      <c r="H852" t="s">
        <v>4687</v>
      </c>
    </row>
    <row r="853" spans="1:8">
      <c r="A853" t="s">
        <v>1704</v>
      </c>
      <c r="B853">
        <v>32.15</v>
      </c>
      <c r="C853">
        <v>4.02</v>
      </c>
      <c r="D853" t="s">
        <v>4689</v>
      </c>
      <c r="E853" t="s">
        <v>4687</v>
      </c>
      <c r="F853" t="s">
        <v>4690</v>
      </c>
      <c r="G853">
        <v>1</v>
      </c>
      <c r="H853" t="s">
        <v>4687</v>
      </c>
    </row>
    <row r="854" spans="1:8">
      <c r="A854" t="s">
        <v>1706</v>
      </c>
      <c r="B854">
        <v>43.4</v>
      </c>
      <c r="C854">
        <v>8.81</v>
      </c>
      <c r="D854" t="s">
        <v>4689</v>
      </c>
      <c r="E854" t="s">
        <v>4687</v>
      </c>
      <c r="F854" t="s">
        <v>4687</v>
      </c>
      <c r="G854">
        <v>2</v>
      </c>
      <c r="H854" t="s">
        <v>4687</v>
      </c>
    </row>
    <row r="855" spans="1:8">
      <c r="A855" t="s">
        <v>1708</v>
      </c>
      <c r="B855">
        <v>31.57</v>
      </c>
      <c r="C855">
        <v>7.92</v>
      </c>
      <c r="D855" t="s">
        <v>4689</v>
      </c>
      <c r="E855" t="s">
        <v>4687</v>
      </c>
      <c r="F855" t="s">
        <v>4687</v>
      </c>
      <c r="G855">
        <v>2</v>
      </c>
      <c r="H855" t="s">
        <v>4687</v>
      </c>
    </row>
    <row r="856" spans="1:8">
      <c r="A856" t="s">
        <v>1710</v>
      </c>
      <c r="B856">
        <v>24.32</v>
      </c>
      <c r="C856">
        <v>7.48</v>
      </c>
      <c r="D856" t="s">
        <v>4687</v>
      </c>
      <c r="E856" t="s">
        <v>4687</v>
      </c>
      <c r="F856" t="s">
        <v>4687</v>
      </c>
      <c r="G856" t="s">
        <v>4688</v>
      </c>
      <c r="H856" t="s">
        <v>4687</v>
      </c>
    </row>
    <row r="857" spans="1:8">
      <c r="A857" t="s">
        <v>1712</v>
      </c>
      <c r="B857">
        <v>31.07</v>
      </c>
      <c r="C857">
        <v>4.62</v>
      </c>
      <c r="D857" t="s">
        <v>4689</v>
      </c>
      <c r="E857" t="s">
        <v>4687</v>
      </c>
      <c r="F857" t="s">
        <v>4687</v>
      </c>
      <c r="G857">
        <v>2</v>
      </c>
      <c r="H857" t="s">
        <v>4687</v>
      </c>
    </row>
    <row r="858" spans="1:8">
      <c r="A858" t="s">
        <v>1714</v>
      </c>
      <c r="B858">
        <v>35.815</v>
      </c>
      <c r="C858">
        <v>8.47</v>
      </c>
      <c r="D858" t="s">
        <v>4687</v>
      </c>
      <c r="E858" t="s">
        <v>4687</v>
      </c>
      <c r="F858" t="s">
        <v>4687</v>
      </c>
      <c r="G858" t="s">
        <v>4688</v>
      </c>
      <c r="H858" t="s">
        <v>4687</v>
      </c>
    </row>
    <row r="859" spans="1:8">
      <c r="A859" t="s">
        <v>1716</v>
      </c>
      <c r="B859">
        <v>40.81</v>
      </c>
      <c r="C859">
        <v>10.58</v>
      </c>
      <c r="D859" t="s">
        <v>4689</v>
      </c>
      <c r="E859" t="s">
        <v>4687</v>
      </c>
      <c r="F859" t="s">
        <v>4687</v>
      </c>
      <c r="G859" t="s">
        <v>4688</v>
      </c>
      <c r="H859" t="s">
        <v>4687</v>
      </c>
    </row>
    <row r="860" spans="1:8">
      <c r="A860" t="s">
        <v>1718</v>
      </c>
      <c r="B860">
        <v>24.605</v>
      </c>
      <c r="C860">
        <v>7.48</v>
      </c>
      <c r="D860" t="s">
        <v>4687</v>
      </c>
      <c r="E860" t="s">
        <v>4687</v>
      </c>
      <c r="F860" t="s">
        <v>4687</v>
      </c>
      <c r="G860" t="s">
        <v>4688</v>
      </c>
      <c r="H860" t="s">
        <v>4687</v>
      </c>
    </row>
    <row r="861" spans="1:8">
      <c r="A861" t="s">
        <v>1720</v>
      </c>
      <c r="B861">
        <v>21.47</v>
      </c>
      <c r="C861">
        <v>7.82</v>
      </c>
      <c r="D861" t="s">
        <v>4687</v>
      </c>
      <c r="E861" t="s">
        <v>4687</v>
      </c>
      <c r="F861" t="s">
        <v>4687</v>
      </c>
      <c r="G861" t="s">
        <v>4688</v>
      </c>
      <c r="H861" t="s">
        <v>4687</v>
      </c>
    </row>
    <row r="862" spans="1:8">
      <c r="A862" t="s">
        <v>1722</v>
      </c>
      <c r="B862">
        <v>52.89</v>
      </c>
      <c r="C862">
        <v>4.96</v>
      </c>
      <c r="D862" t="s">
        <v>4689</v>
      </c>
      <c r="E862" t="s">
        <v>4687</v>
      </c>
      <c r="F862" t="s">
        <v>4687</v>
      </c>
      <c r="G862">
        <v>1</v>
      </c>
      <c r="H862" t="s">
        <v>4687</v>
      </c>
    </row>
    <row r="863" spans="1:8">
      <c r="A863" t="s">
        <v>1724</v>
      </c>
      <c r="B863">
        <v>32.965</v>
      </c>
      <c r="C863">
        <v>6.15</v>
      </c>
      <c r="D863" t="s">
        <v>4689</v>
      </c>
      <c r="E863" t="s">
        <v>4687</v>
      </c>
      <c r="F863" t="s">
        <v>4687</v>
      </c>
      <c r="G863">
        <v>1</v>
      </c>
      <c r="H863" t="s">
        <v>4687</v>
      </c>
    </row>
    <row r="864" spans="1:8">
      <c r="A864" t="s">
        <v>1726</v>
      </c>
      <c r="B864">
        <v>36.8</v>
      </c>
      <c r="C864">
        <v>4.62</v>
      </c>
      <c r="D864" t="s">
        <v>4687</v>
      </c>
      <c r="E864" t="s">
        <v>4687</v>
      </c>
      <c r="F864" t="s">
        <v>4690</v>
      </c>
      <c r="G864">
        <v>1</v>
      </c>
      <c r="H864" t="s">
        <v>4687</v>
      </c>
    </row>
    <row r="865" spans="1:8">
      <c r="A865" t="s">
        <v>1728</v>
      </c>
      <c r="B865">
        <v>34.3</v>
      </c>
      <c r="C865">
        <v>4.87</v>
      </c>
      <c r="D865" t="s">
        <v>4687</v>
      </c>
      <c r="E865" t="s">
        <v>4687</v>
      </c>
      <c r="F865" t="s">
        <v>4687</v>
      </c>
      <c r="G865">
        <v>2</v>
      </c>
      <c r="H865" t="s">
        <v>4687</v>
      </c>
    </row>
    <row r="866" spans="1:8">
      <c r="A866" t="s">
        <v>1730</v>
      </c>
      <c r="B866">
        <v>35.245</v>
      </c>
      <c r="C866">
        <v>4.63</v>
      </c>
      <c r="D866" t="s">
        <v>4687</v>
      </c>
      <c r="E866" t="s">
        <v>4687</v>
      </c>
      <c r="F866" t="s">
        <v>4687</v>
      </c>
      <c r="G866" t="s">
        <v>4688</v>
      </c>
      <c r="H866" t="s">
        <v>4687</v>
      </c>
    </row>
    <row r="867" spans="1:8">
      <c r="A867" t="s">
        <v>1732</v>
      </c>
      <c r="B867">
        <v>26.23</v>
      </c>
      <c r="C867">
        <v>11.93</v>
      </c>
      <c r="D867" t="s">
        <v>4687</v>
      </c>
      <c r="E867" t="s">
        <v>4687</v>
      </c>
      <c r="F867" t="s">
        <v>4687</v>
      </c>
      <c r="G867" t="s">
        <v>4688</v>
      </c>
      <c r="H867" t="s">
        <v>4687</v>
      </c>
    </row>
    <row r="868" spans="1:8">
      <c r="A868" t="s">
        <v>1734</v>
      </c>
      <c r="B868">
        <v>36.1</v>
      </c>
      <c r="C868">
        <v>5.65</v>
      </c>
      <c r="D868" t="s">
        <v>4689</v>
      </c>
      <c r="E868" t="s">
        <v>4687</v>
      </c>
      <c r="F868" t="s">
        <v>4687</v>
      </c>
      <c r="G868">
        <v>2</v>
      </c>
      <c r="H868" t="s">
        <v>4687</v>
      </c>
    </row>
    <row r="869" spans="1:8">
      <c r="A869" t="s">
        <v>1736</v>
      </c>
      <c r="B869">
        <v>37.1</v>
      </c>
      <c r="C869">
        <v>11.21</v>
      </c>
      <c r="D869" t="s">
        <v>4689</v>
      </c>
      <c r="E869" t="s">
        <v>4687</v>
      </c>
      <c r="F869" t="s">
        <v>4690</v>
      </c>
      <c r="G869">
        <v>1</v>
      </c>
      <c r="H869" t="s">
        <v>4687</v>
      </c>
    </row>
    <row r="870" spans="1:8">
      <c r="A870" t="s">
        <v>1738</v>
      </c>
      <c r="B870">
        <v>27.5</v>
      </c>
      <c r="C870">
        <v>10.62</v>
      </c>
      <c r="D870" t="s">
        <v>4689</v>
      </c>
      <c r="E870" t="s">
        <v>4687</v>
      </c>
      <c r="F870" t="s">
        <v>4690</v>
      </c>
      <c r="G870">
        <v>1</v>
      </c>
      <c r="H870" t="s">
        <v>4687</v>
      </c>
    </row>
    <row r="871" spans="1:8">
      <c r="A871" t="s">
        <v>1740</v>
      </c>
      <c r="B871">
        <v>24.7</v>
      </c>
      <c r="C871">
        <v>10.7</v>
      </c>
      <c r="D871" t="s">
        <v>4689</v>
      </c>
      <c r="E871" t="s">
        <v>4687</v>
      </c>
      <c r="F871" t="s">
        <v>4690</v>
      </c>
      <c r="G871">
        <v>1</v>
      </c>
      <c r="H871" t="s">
        <v>4687</v>
      </c>
    </row>
    <row r="872" spans="1:8">
      <c r="A872" t="s">
        <v>1742</v>
      </c>
      <c r="B872">
        <v>26.78</v>
      </c>
      <c r="C872">
        <v>10.02</v>
      </c>
      <c r="D872" t="s">
        <v>4689</v>
      </c>
      <c r="E872" t="s">
        <v>4687</v>
      </c>
      <c r="F872" t="s">
        <v>4690</v>
      </c>
      <c r="G872">
        <v>1</v>
      </c>
      <c r="H872" t="s">
        <v>4687</v>
      </c>
    </row>
    <row r="873" spans="1:8">
      <c r="A873" t="s">
        <v>1744</v>
      </c>
      <c r="B873">
        <v>45.8</v>
      </c>
      <c r="C873">
        <v>4.85</v>
      </c>
      <c r="D873" t="s">
        <v>4687</v>
      </c>
      <c r="E873" t="s">
        <v>4687</v>
      </c>
      <c r="F873" t="s">
        <v>4687</v>
      </c>
      <c r="G873" t="s">
        <v>4688</v>
      </c>
      <c r="H873" t="s">
        <v>4687</v>
      </c>
    </row>
    <row r="874" spans="1:8">
      <c r="A874" t="s">
        <v>1746</v>
      </c>
      <c r="B874">
        <v>29</v>
      </c>
      <c r="C874">
        <v>4.39</v>
      </c>
      <c r="D874" t="s">
        <v>4689</v>
      </c>
      <c r="E874" t="s">
        <v>4687</v>
      </c>
      <c r="F874" t="s">
        <v>4687</v>
      </c>
      <c r="G874">
        <v>2</v>
      </c>
      <c r="H874" t="s">
        <v>4687</v>
      </c>
    </row>
    <row r="875" spans="1:8">
      <c r="A875" t="s">
        <v>1748</v>
      </c>
      <c r="B875">
        <v>33.535</v>
      </c>
      <c r="C875">
        <v>8.24</v>
      </c>
      <c r="D875" t="s">
        <v>4689</v>
      </c>
      <c r="E875" t="s">
        <v>4687</v>
      </c>
      <c r="F875" t="s">
        <v>4687</v>
      </c>
      <c r="G875" t="s">
        <v>4688</v>
      </c>
      <c r="H875" t="s">
        <v>4687</v>
      </c>
    </row>
    <row r="876" spans="1:8">
      <c r="A876" t="s">
        <v>1750</v>
      </c>
      <c r="B876">
        <v>32.775</v>
      </c>
      <c r="C876">
        <v>9.77</v>
      </c>
      <c r="D876" t="s">
        <v>4689</v>
      </c>
      <c r="E876" t="s">
        <v>4687</v>
      </c>
      <c r="F876" t="s">
        <v>4687</v>
      </c>
      <c r="G876" t="s">
        <v>4688</v>
      </c>
      <c r="H876" t="s">
        <v>4687</v>
      </c>
    </row>
    <row r="877" spans="1:8">
      <c r="A877" t="s">
        <v>1752</v>
      </c>
      <c r="B877">
        <v>37.51</v>
      </c>
      <c r="C877">
        <v>5.5</v>
      </c>
      <c r="D877" t="s">
        <v>4689</v>
      </c>
      <c r="E877" t="s">
        <v>4687</v>
      </c>
      <c r="F877" t="s">
        <v>4687</v>
      </c>
      <c r="G877">
        <v>2</v>
      </c>
      <c r="H877" t="s">
        <v>4687</v>
      </c>
    </row>
    <row r="878" spans="1:8">
      <c r="A878" t="s">
        <v>1754</v>
      </c>
      <c r="B878">
        <v>39.86</v>
      </c>
      <c r="C878">
        <v>11.84</v>
      </c>
      <c r="D878" t="s">
        <v>4689</v>
      </c>
      <c r="E878" t="s">
        <v>4687</v>
      </c>
      <c r="F878" t="s">
        <v>4687</v>
      </c>
      <c r="G878">
        <v>1</v>
      </c>
      <c r="H878" t="s">
        <v>4687</v>
      </c>
    </row>
    <row r="879" spans="1:8">
      <c r="A879" t="s">
        <v>1756</v>
      </c>
      <c r="B879">
        <v>42.13</v>
      </c>
      <c r="C879">
        <v>4.66</v>
      </c>
      <c r="D879" t="s">
        <v>4687</v>
      </c>
      <c r="E879" t="s">
        <v>4687</v>
      </c>
      <c r="F879" t="s">
        <v>4687</v>
      </c>
      <c r="G879" t="s">
        <v>4688</v>
      </c>
      <c r="H879" t="s">
        <v>4687</v>
      </c>
    </row>
    <row r="880" spans="1:8">
      <c r="A880" t="s">
        <v>1758</v>
      </c>
      <c r="B880">
        <v>35.99</v>
      </c>
      <c r="C880">
        <v>11.11</v>
      </c>
      <c r="D880" t="s">
        <v>4687</v>
      </c>
      <c r="E880" t="s">
        <v>4687</v>
      </c>
      <c r="F880" t="s">
        <v>4687</v>
      </c>
      <c r="G880" t="s">
        <v>4688</v>
      </c>
      <c r="H880" t="s">
        <v>4687</v>
      </c>
    </row>
    <row r="881" spans="1:8">
      <c r="A881" t="s">
        <v>1760</v>
      </c>
      <c r="B881">
        <v>35.2</v>
      </c>
      <c r="C881">
        <v>7.72</v>
      </c>
      <c r="D881" t="s">
        <v>4689</v>
      </c>
      <c r="E881" t="s">
        <v>4687</v>
      </c>
      <c r="F881" t="s">
        <v>4690</v>
      </c>
      <c r="G881">
        <v>1</v>
      </c>
      <c r="H881" t="s">
        <v>4687</v>
      </c>
    </row>
    <row r="882" spans="1:8">
      <c r="A882" t="s">
        <v>1762</v>
      </c>
      <c r="B882">
        <v>29.91</v>
      </c>
      <c r="C882">
        <v>5.55</v>
      </c>
      <c r="D882" t="s">
        <v>4689</v>
      </c>
      <c r="E882" t="s">
        <v>4687</v>
      </c>
      <c r="F882" t="s">
        <v>4687</v>
      </c>
      <c r="G882">
        <v>2</v>
      </c>
      <c r="H882" t="s">
        <v>4687</v>
      </c>
    </row>
    <row r="883" spans="1:8">
      <c r="A883" t="s">
        <v>1764</v>
      </c>
      <c r="B883">
        <v>36.48</v>
      </c>
      <c r="C883">
        <v>5.05</v>
      </c>
      <c r="D883" t="s">
        <v>4689</v>
      </c>
      <c r="E883" t="s">
        <v>4687</v>
      </c>
      <c r="F883" t="s">
        <v>4687</v>
      </c>
      <c r="G883">
        <v>1</v>
      </c>
      <c r="H883" t="s">
        <v>4687</v>
      </c>
    </row>
    <row r="884" spans="1:8">
      <c r="A884" t="s">
        <v>1766</v>
      </c>
      <c r="B884">
        <v>27.5</v>
      </c>
      <c r="C884">
        <v>8.69</v>
      </c>
      <c r="D884" t="s">
        <v>4689</v>
      </c>
      <c r="E884" t="s">
        <v>4687</v>
      </c>
      <c r="F884" t="s">
        <v>4690</v>
      </c>
      <c r="G884">
        <v>1</v>
      </c>
      <c r="H884" t="s">
        <v>4687</v>
      </c>
    </row>
    <row r="885" spans="1:8">
      <c r="A885" t="s">
        <v>1768</v>
      </c>
      <c r="B885">
        <v>33.44</v>
      </c>
      <c r="C885">
        <v>5.9</v>
      </c>
      <c r="D885" t="s">
        <v>4689</v>
      </c>
      <c r="E885" t="s">
        <v>4687</v>
      </c>
      <c r="F885" t="s">
        <v>4687</v>
      </c>
      <c r="G885">
        <v>1</v>
      </c>
      <c r="H885" t="s">
        <v>4687</v>
      </c>
    </row>
    <row r="886" spans="1:8">
      <c r="A886" t="s">
        <v>1770</v>
      </c>
      <c r="B886">
        <v>28.215</v>
      </c>
      <c r="C886">
        <v>6.29</v>
      </c>
      <c r="D886" t="s">
        <v>4689</v>
      </c>
      <c r="E886" t="s">
        <v>4687</v>
      </c>
      <c r="F886" t="s">
        <v>4687</v>
      </c>
      <c r="G886">
        <v>1</v>
      </c>
      <c r="H886" t="s">
        <v>4687</v>
      </c>
    </row>
    <row r="887" spans="1:8">
      <c r="A887" t="s">
        <v>1772</v>
      </c>
      <c r="B887">
        <v>27.17</v>
      </c>
      <c r="C887">
        <v>5.84</v>
      </c>
      <c r="D887" t="s">
        <v>4689</v>
      </c>
      <c r="E887" t="s">
        <v>4687</v>
      </c>
      <c r="F887" t="s">
        <v>4687</v>
      </c>
      <c r="G887">
        <v>1</v>
      </c>
      <c r="H887" t="s">
        <v>4687</v>
      </c>
    </row>
    <row r="888" spans="1:8">
      <c r="A888" t="s">
        <v>1774</v>
      </c>
      <c r="B888">
        <v>35.38</v>
      </c>
      <c r="C888">
        <v>6.12</v>
      </c>
      <c r="D888" t="s">
        <v>4687</v>
      </c>
      <c r="E888" t="s">
        <v>4687</v>
      </c>
      <c r="F888" t="s">
        <v>4687</v>
      </c>
      <c r="G888" t="s">
        <v>4688</v>
      </c>
      <c r="H888" t="s">
        <v>4687</v>
      </c>
    </row>
    <row r="889" spans="1:8">
      <c r="A889" t="s">
        <v>1776</v>
      </c>
      <c r="B889">
        <v>43.48</v>
      </c>
      <c r="C889">
        <v>6.24</v>
      </c>
      <c r="D889" t="s">
        <v>4687</v>
      </c>
      <c r="E889" t="s">
        <v>4687</v>
      </c>
      <c r="F889" t="s">
        <v>4687</v>
      </c>
      <c r="G889" t="s">
        <v>4688</v>
      </c>
      <c r="H889" t="s">
        <v>4687</v>
      </c>
    </row>
    <row r="890" spans="1:8">
      <c r="A890" t="s">
        <v>1778</v>
      </c>
      <c r="B890">
        <v>41.73</v>
      </c>
      <c r="C890">
        <v>6.25</v>
      </c>
      <c r="D890" t="s">
        <v>4687</v>
      </c>
      <c r="E890" t="s">
        <v>4687</v>
      </c>
      <c r="F890" t="s">
        <v>4687</v>
      </c>
      <c r="G890">
        <v>1</v>
      </c>
      <c r="H890" t="s">
        <v>4687</v>
      </c>
    </row>
    <row r="891" spans="1:8">
      <c r="A891" t="s">
        <v>1780</v>
      </c>
      <c r="B891">
        <v>28.9</v>
      </c>
      <c r="C891">
        <v>11.96</v>
      </c>
      <c r="D891" t="s">
        <v>4687</v>
      </c>
      <c r="E891" t="s">
        <v>4687</v>
      </c>
      <c r="F891" t="s">
        <v>4687</v>
      </c>
      <c r="G891" t="s">
        <v>4688</v>
      </c>
      <c r="H891" t="s">
        <v>4687</v>
      </c>
    </row>
    <row r="892" spans="1:8">
      <c r="A892" t="s">
        <v>1782</v>
      </c>
      <c r="B892">
        <v>25.74</v>
      </c>
      <c r="C892">
        <v>7.69</v>
      </c>
      <c r="D892" t="s">
        <v>4687</v>
      </c>
      <c r="E892" t="s">
        <v>4687</v>
      </c>
      <c r="F892" t="s">
        <v>4687</v>
      </c>
      <c r="G892" t="s">
        <v>4688</v>
      </c>
      <c r="H892" t="s">
        <v>4687</v>
      </c>
    </row>
    <row r="893" spans="1:8">
      <c r="A893" t="s">
        <v>1784</v>
      </c>
      <c r="B893">
        <v>36.06</v>
      </c>
      <c r="C893">
        <v>8.83</v>
      </c>
      <c r="D893" t="s">
        <v>4687</v>
      </c>
      <c r="E893" t="s">
        <v>4687</v>
      </c>
      <c r="F893" t="s">
        <v>4687</v>
      </c>
      <c r="G893" t="s">
        <v>4688</v>
      </c>
      <c r="H893" t="s">
        <v>4687</v>
      </c>
    </row>
    <row r="894" spans="1:8">
      <c r="A894" t="s">
        <v>1786</v>
      </c>
      <c r="B894">
        <v>43.28</v>
      </c>
      <c r="C894">
        <v>4.41</v>
      </c>
      <c r="D894" t="s">
        <v>4687</v>
      </c>
      <c r="E894" t="s">
        <v>4687</v>
      </c>
      <c r="F894" t="s">
        <v>4687</v>
      </c>
      <c r="G894" t="s">
        <v>4688</v>
      </c>
      <c r="H894" t="s">
        <v>4687</v>
      </c>
    </row>
    <row r="895" spans="1:8">
      <c r="A895" t="s">
        <v>1788</v>
      </c>
      <c r="B895">
        <v>28.785</v>
      </c>
      <c r="C895">
        <v>9.1</v>
      </c>
      <c r="D895" t="s">
        <v>4689</v>
      </c>
      <c r="E895" t="s">
        <v>4687</v>
      </c>
      <c r="F895" t="s">
        <v>4690</v>
      </c>
      <c r="G895">
        <v>1</v>
      </c>
      <c r="H895" t="s">
        <v>4687</v>
      </c>
    </row>
    <row r="896" spans="1:8">
      <c r="A896" t="s">
        <v>1790</v>
      </c>
      <c r="B896">
        <v>25.46</v>
      </c>
      <c r="C896">
        <v>11.52</v>
      </c>
      <c r="D896" t="s">
        <v>4689</v>
      </c>
      <c r="E896" t="s">
        <v>4687</v>
      </c>
      <c r="F896" t="s">
        <v>4690</v>
      </c>
      <c r="G896">
        <v>1</v>
      </c>
      <c r="H896" t="s">
        <v>4687</v>
      </c>
    </row>
    <row r="897" spans="1:8">
      <c r="A897" t="s">
        <v>1792</v>
      </c>
      <c r="B897">
        <v>30.8</v>
      </c>
      <c r="C897">
        <v>10.95</v>
      </c>
      <c r="D897" t="s">
        <v>4687</v>
      </c>
      <c r="E897" t="s">
        <v>4687</v>
      </c>
      <c r="F897" t="s">
        <v>4687</v>
      </c>
      <c r="G897" t="s">
        <v>4688</v>
      </c>
      <c r="H897" t="s">
        <v>4687</v>
      </c>
    </row>
    <row r="898" spans="1:8">
      <c r="A898" t="s">
        <v>1794</v>
      </c>
      <c r="B898">
        <v>28.88</v>
      </c>
      <c r="C898">
        <v>11.5</v>
      </c>
      <c r="D898" t="s">
        <v>4687</v>
      </c>
      <c r="E898" t="s">
        <v>4687</v>
      </c>
      <c r="F898" t="s">
        <v>4687</v>
      </c>
      <c r="G898" t="s">
        <v>4688</v>
      </c>
      <c r="H898" t="s">
        <v>4687</v>
      </c>
    </row>
    <row r="899" spans="1:8">
      <c r="A899" t="s">
        <v>1796</v>
      </c>
      <c r="B899">
        <v>23</v>
      </c>
      <c r="C899">
        <v>9.88</v>
      </c>
      <c r="D899" t="s">
        <v>4687</v>
      </c>
      <c r="E899" t="s">
        <v>4687</v>
      </c>
      <c r="F899" t="s">
        <v>4687</v>
      </c>
      <c r="G899" t="s">
        <v>4688</v>
      </c>
      <c r="H899" t="s">
        <v>4687</v>
      </c>
    </row>
    <row r="900" spans="1:8">
      <c r="A900" t="s">
        <v>1798</v>
      </c>
      <c r="B900">
        <v>38.25</v>
      </c>
      <c r="C900">
        <v>6.2</v>
      </c>
      <c r="D900" t="s">
        <v>4687</v>
      </c>
      <c r="E900" t="s">
        <v>4687</v>
      </c>
      <c r="F900" t="s">
        <v>4687</v>
      </c>
      <c r="G900">
        <v>1</v>
      </c>
      <c r="H900" t="s">
        <v>4687</v>
      </c>
    </row>
    <row r="901" spans="1:8">
      <c r="A901" t="s">
        <v>1800</v>
      </c>
      <c r="B901">
        <v>39.25</v>
      </c>
      <c r="C901">
        <v>8.41</v>
      </c>
      <c r="D901" t="s">
        <v>4689</v>
      </c>
      <c r="E901" t="s">
        <v>4687</v>
      </c>
      <c r="F901" t="s">
        <v>4687</v>
      </c>
      <c r="G901">
        <v>1</v>
      </c>
      <c r="H901" t="s">
        <v>4687</v>
      </c>
    </row>
    <row r="902" spans="1:8">
      <c r="A902" t="s">
        <v>1802</v>
      </c>
      <c r="B902">
        <v>26.6</v>
      </c>
      <c r="C902">
        <v>5.07</v>
      </c>
      <c r="D902" t="s">
        <v>4689</v>
      </c>
      <c r="E902" t="s">
        <v>4687</v>
      </c>
      <c r="F902" t="s">
        <v>4687</v>
      </c>
      <c r="G902">
        <v>2</v>
      </c>
      <c r="H902" t="s">
        <v>4687</v>
      </c>
    </row>
    <row r="903" spans="1:8">
      <c r="A903" t="s">
        <v>1804</v>
      </c>
      <c r="B903">
        <v>35.7</v>
      </c>
      <c r="C903">
        <v>4.06</v>
      </c>
      <c r="D903" t="s">
        <v>4687</v>
      </c>
      <c r="E903" t="s">
        <v>4687</v>
      </c>
      <c r="F903" t="s">
        <v>4690</v>
      </c>
      <c r="G903">
        <v>1</v>
      </c>
      <c r="H903" t="s">
        <v>4687</v>
      </c>
    </row>
    <row r="904" spans="1:8">
      <c r="A904" t="s">
        <v>1806</v>
      </c>
      <c r="B904">
        <v>20.1</v>
      </c>
      <c r="C904">
        <v>10.52</v>
      </c>
      <c r="D904" t="s">
        <v>4687</v>
      </c>
      <c r="E904" t="s">
        <v>4687</v>
      </c>
      <c r="F904" t="s">
        <v>4687</v>
      </c>
      <c r="G904" t="s">
        <v>4688</v>
      </c>
      <c r="H904" t="s">
        <v>4687</v>
      </c>
    </row>
    <row r="905" spans="1:8">
      <c r="A905" t="s">
        <v>1808</v>
      </c>
      <c r="B905">
        <v>22.23</v>
      </c>
      <c r="C905">
        <v>9.65</v>
      </c>
      <c r="D905" t="s">
        <v>4687</v>
      </c>
      <c r="E905" t="s">
        <v>4687</v>
      </c>
      <c r="F905" t="s">
        <v>4687</v>
      </c>
      <c r="G905" t="s">
        <v>4688</v>
      </c>
      <c r="H905" t="s">
        <v>4687</v>
      </c>
    </row>
    <row r="906" spans="1:8">
      <c r="A906" t="s">
        <v>1810</v>
      </c>
      <c r="B906">
        <v>36.47</v>
      </c>
      <c r="C906">
        <v>6.21</v>
      </c>
      <c r="D906" t="s">
        <v>4687</v>
      </c>
      <c r="E906" t="s">
        <v>4687</v>
      </c>
      <c r="F906" t="s">
        <v>4687</v>
      </c>
      <c r="G906" t="s">
        <v>4688</v>
      </c>
      <c r="H906" t="s">
        <v>4687</v>
      </c>
    </row>
    <row r="907" spans="1:8">
      <c r="A907" t="s">
        <v>1812</v>
      </c>
      <c r="B907">
        <v>49.64</v>
      </c>
      <c r="C907">
        <v>4.76</v>
      </c>
      <c r="D907" t="s">
        <v>4687</v>
      </c>
      <c r="E907" t="s">
        <v>4687</v>
      </c>
      <c r="F907" t="s">
        <v>4690</v>
      </c>
      <c r="G907">
        <v>1</v>
      </c>
      <c r="H907" t="s">
        <v>4687</v>
      </c>
    </row>
    <row r="908" spans="1:8">
      <c r="A908" t="s">
        <v>1814</v>
      </c>
      <c r="B908">
        <v>36.8</v>
      </c>
      <c r="C908">
        <v>5.73</v>
      </c>
      <c r="D908" t="s">
        <v>4689</v>
      </c>
      <c r="E908" t="s">
        <v>4687</v>
      </c>
      <c r="F908" t="s">
        <v>4690</v>
      </c>
      <c r="G908">
        <v>1</v>
      </c>
      <c r="H908" t="s">
        <v>4687</v>
      </c>
    </row>
    <row r="909" spans="1:8">
      <c r="A909" t="s">
        <v>1816</v>
      </c>
      <c r="B909">
        <v>33.88</v>
      </c>
      <c r="C909">
        <v>10.78</v>
      </c>
      <c r="D909" t="s">
        <v>4689</v>
      </c>
      <c r="E909" t="s">
        <v>4687</v>
      </c>
      <c r="F909" t="s">
        <v>4687</v>
      </c>
      <c r="G909" t="s">
        <v>4688</v>
      </c>
      <c r="H909" t="s">
        <v>4687</v>
      </c>
    </row>
    <row r="910" spans="1:8">
      <c r="A910" t="s">
        <v>1818</v>
      </c>
      <c r="B910">
        <v>32.01</v>
      </c>
      <c r="C910">
        <v>5.08</v>
      </c>
      <c r="D910" t="s">
        <v>4689</v>
      </c>
      <c r="E910" t="s">
        <v>4687</v>
      </c>
      <c r="F910" t="s">
        <v>4687</v>
      </c>
      <c r="G910">
        <v>1</v>
      </c>
      <c r="H910" t="s">
        <v>4687</v>
      </c>
    </row>
    <row r="911" spans="1:8">
      <c r="A911" t="s">
        <v>1820</v>
      </c>
      <c r="B911">
        <v>33.63</v>
      </c>
      <c r="C911">
        <v>11.39</v>
      </c>
      <c r="D911" t="s">
        <v>4687</v>
      </c>
      <c r="E911" t="s">
        <v>4687</v>
      </c>
      <c r="F911" t="s">
        <v>4687</v>
      </c>
      <c r="G911" t="s">
        <v>4688</v>
      </c>
      <c r="H911" t="s">
        <v>4687</v>
      </c>
    </row>
    <row r="912" spans="1:8">
      <c r="A912" t="s">
        <v>1822</v>
      </c>
      <c r="B912">
        <v>34.865</v>
      </c>
      <c r="C912">
        <v>5.35</v>
      </c>
      <c r="D912" t="s">
        <v>4689</v>
      </c>
      <c r="E912" t="s">
        <v>4687</v>
      </c>
      <c r="F912" t="s">
        <v>4687</v>
      </c>
      <c r="G912">
        <v>1</v>
      </c>
      <c r="H912" t="s">
        <v>4687</v>
      </c>
    </row>
    <row r="913" spans="1:8">
      <c r="A913" t="s">
        <v>1824</v>
      </c>
      <c r="B913">
        <v>43.11</v>
      </c>
      <c r="C913">
        <v>5.6</v>
      </c>
      <c r="D913" t="s">
        <v>4687</v>
      </c>
      <c r="E913" t="s">
        <v>4687</v>
      </c>
      <c r="F913" t="s">
        <v>4687</v>
      </c>
      <c r="G913" t="s">
        <v>4688</v>
      </c>
      <c r="H913" t="s">
        <v>4687</v>
      </c>
    </row>
    <row r="914" spans="1:8">
      <c r="A914" t="s">
        <v>1826</v>
      </c>
      <c r="B914">
        <v>30.305</v>
      </c>
      <c r="C914">
        <v>4.27</v>
      </c>
      <c r="D914" t="s">
        <v>4689</v>
      </c>
      <c r="E914" t="s">
        <v>4687</v>
      </c>
      <c r="F914" t="s">
        <v>4687</v>
      </c>
      <c r="G914">
        <v>1</v>
      </c>
      <c r="H914" t="s">
        <v>4687</v>
      </c>
    </row>
    <row r="915" spans="1:8">
      <c r="A915" t="s">
        <v>1828</v>
      </c>
      <c r="B915">
        <v>25.175</v>
      </c>
      <c r="C915">
        <v>5.57</v>
      </c>
      <c r="D915" t="s">
        <v>4689</v>
      </c>
      <c r="E915" t="s">
        <v>4687</v>
      </c>
      <c r="F915" t="s">
        <v>4687</v>
      </c>
      <c r="G915">
        <v>1</v>
      </c>
      <c r="H915" t="s">
        <v>4687</v>
      </c>
    </row>
    <row r="916" spans="1:8">
      <c r="A916" t="s">
        <v>1830</v>
      </c>
      <c r="B916">
        <v>26.8</v>
      </c>
      <c r="C916">
        <v>5.68</v>
      </c>
      <c r="D916" t="s">
        <v>4689</v>
      </c>
      <c r="E916" t="s">
        <v>4687</v>
      </c>
      <c r="F916" t="s">
        <v>4687</v>
      </c>
      <c r="G916">
        <v>1</v>
      </c>
      <c r="H916" t="s">
        <v>4687</v>
      </c>
    </row>
    <row r="917" spans="1:8">
      <c r="A917" t="s">
        <v>1832</v>
      </c>
      <c r="B917">
        <v>21.78</v>
      </c>
      <c r="C917">
        <v>5.3</v>
      </c>
      <c r="D917" t="s">
        <v>4687</v>
      </c>
      <c r="E917" t="s">
        <v>4689</v>
      </c>
      <c r="F917" t="s">
        <v>4687</v>
      </c>
      <c r="G917">
        <v>1</v>
      </c>
      <c r="H917" t="s">
        <v>4687</v>
      </c>
    </row>
    <row r="918" spans="1:8">
      <c r="A918" t="s">
        <v>1834</v>
      </c>
      <c r="B918">
        <v>30.14</v>
      </c>
      <c r="C918">
        <v>9.45</v>
      </c>
      <c r="D918" t="s">
        <v>4689</v>
      </c>
      <c r="E918" t="s">
        <v>4687</v>
      </c>
      <c r="F918" t="s">
        <v>4687</v>
      </c>
      <c r="G918" t="s">
        <v>4688</v>
      </c>
      <c r="H918" t="s">
        <v>4687</v>
      </c>
    </row>
    <row r="919" spans="1:8">
      <c r="A919" t="s">
        <v>1836</v>
      </c>
      <c r="B919">
        <v>29.7</v>
      </c>
      <c r="C919">
        <v>6.79</v>
      </c>
      <c r="D919" t="s">
        <v>4689</v>
      </c>
      <c r="E919" t="s">
        <v>4687</v>
      </c>
      <c r="F919" t="s">
        <v>4687</v>
      </c>
      <c r="G919" t="s">
        <v>4688</v>
      </c>
      <c r="H919" t="s">
        <v>4687</v>
      </c>
    </row>
    <row r="920" spans="1:8">
      <c r="A920" t="s">
        <v>1838</v>
      </c>
      <c r="B920">
        <v>32.395</v>
      </c>
      <c r="C920">
        <v>11.1</v>
      </c>
      <c r="D920" t="s">
        <v>4689</v>
      </c>
      <c r="E920" t="s">
        <v>4687</v>
      </c>
      <c r="F920" t="s">
        <v>4687</v>
      </c>
      <c r="G920" t="s">
        <v>4688</v>
      </c>
      <c r="H920" t="s">
        <v>4687</v>
      </c>
    </row>
    <row r="921" spans="1:8">
      <c r="A921" t="s">
        <v>1840</v>
      </c>
      <c r="B921">
        <v>36.64</v>
      </c>
      <c r="C921">
        <v>7.26</v>
      </c>
      <c r="D921" t="s">
        <v>4687</v>
      </c>
      <c r="E921" t="s">
        <v>4687</v>
      </c>
      <c r="F921" t="s">
        <v>4687</v>
      </c>
      <c r="G921" t="s">
        <v>4688</v>
      </c>
      <c r="H921" t="s">
        <v>4687</v>
      </c>
    </row>
    <row r="922" spans="1:8">
      <c r="A922" t="s">
        <v>1842</v>
      </c>
      <c r="B922">
        <v>39.05</v>
      </c>
      <c r="C922">
        <v>5.27</v>
      </c>
      <c r="D922" t="s">
        <v>4689</v>
      </c>
      <c r="E922" t="s">
        <v>4687</v>
      </c>
      <c r="F922" t="s">
        <v>4687</v>
      </c>
      <c r="G922">
        <v>1</v>
      </c>
      <c r="H922" t="s">
        <v>4687</v>
      </c>
    </row>
    <row r="923" spans="1:8">
      <c r="A923" t="s">
        <v>1844</v>
      </c>
      <c r="B923">
        <v>33.1</v>
      </c>
      <c r="C923">
        <v>5.46</v>
      </c>
      <c r="D923" t="s">
        <v>4689</v>
      </c>
      <c r="E923" t="s">
        <v>4687</v>
      </c>
      <c r="F923" t="s">
        <v>4687</v>
      </c>
      <c r="G923">
        <v>1</v>
      </c>
      <c r="H923" t="s">
        <v>4687</v>
      </c>
    </row>
    <row r="924" spans="1:8">
      <c r="A924" t="s">
        <v>1846</v>
      </c>
      <c r="B924">
        <v>31.825</v>
      </c>
      <c r="C924">
        <v>8.13</v>
      </c>
      <c r="D924" t="s">
        <v>4687</v>
      </c>
      <c r="E924" t="s">
        <v>4687</v>
      </c>
      <c r="F924" t="s">
        <v>4687</v>
      </c>
      <c r="G924" t="s">
        <v>4688</v>
      </c>
      <c r="H924" t="s">
        <v>4687</v>
      </c>
    </row>
    <row r="925" spans="1:8">
      <c r="A925" t="s">
        <v>1848</v>
      </c>
      <c r="B925">
        <v>29</v>
      </c>
      <c r="C925">
        <v>4.25</v>
      </c>
      <c r="D925" t="s">
        <v>4689</v>
      </c>
      <c r="E925" t="s">
        <v>4687</v>
      </c>
      <c r="F925" t="s">
        <v>4687</v>
      </c>
      <c r="G925">
        <v>1</v>
      </c>
      <c r="H925" t="s">
        <v>4687</v>
      </c>
    </row>
    <row r="926" spans="1:8">
      <c r="A926" t="s">
        <v>1850</v>
      </c>
      <c r="B926">
        <v>30.495</v>
      </c>
      <c r="C926">
        <v>8.68</v>
      </c>
      <c r="D926" t="s">
        <v>4687</v>
      </c>
      <c r="E926" t="s">
        <v>4687</v>
      </c>
      <c r="F926" t="s">
        <v>4687</v>
      </c>
      <c r="G926" t="s">
        <v>4688</v>
      </c>
      <c r="H926" t="s">
        <v>4687</v>
      </c>
    </row>
    <row r="927" spans="1:8">
      <c r="A927" t="s">
        <v>1852</v>
      </c>
      <c r="B927">
        <v>25.2</v>
      </c>
      <c r="C927">
        <v>6.25</v>
      </c>
      <c r="D927" t="s">
        <v>4689</v>
      </c>
      <c r="E927" t="s">
        <v>4687</v>
      </c>
      <c r="F927" t="s">
        <v>4687</v>
      </c>
      <c r="G927">
        <v>1</v>
      </c>
      <c r="H927" t="s">
        <v>4687</v>
      </c>
    </row>
    <row r="928" spans="1:8">
      <c r="A928" t="s">
        <v>1854</v>
      </c>
      <c r="B928">
        <v>22.77</v>
      </c>
      <c r="C928">
        <v>4.47</v>
      </c>
      <c r="D928" t="s">
        <v>4689</v>
      </c>
      <c r="E928" t="s">
        <v>4687</v>
      </c>
      <c r="F928" t="s">
        <v>4687</v>
      </c>
      <c r="G928">
        <v>1</v>
      </c>
      <c r="H928" t="s">
        <v>4687</v>
      </c>
    </row>
    <row r="929" spans="1:8">
      <c r="A929" t="s">
        <v>1856</v>
      </c>
      <c r="B929">
        <v>23.18</v>
      </c>
      <c r="C929">
        <v>8.31</v>
      </c>
      <c r="D929" t="s">
        <v>4687</v>
      </c>
      <c r="E929" t="s">
        <v>4687</v>
      </c>
      <c r="F929" t="s">
        <v>4687</v>
      </c>
      <c r="G929" t="s">
        <v>4688</v>
      </c>
      <c r="H929" t="s">
        <v>4687</v>
      </c>
    </row>
    <row r="930" spans="1:8">
      <c r="A930" t="s">
        <v>1858</v>
      </c>
      <c r="B930">
        <v>35.41</v>
      </c>
      <c r="C930">
        <v>5.68</v>
      </c>
      <c r="D930" t="s">
        <v>4687</v>
      </c>
      <c r="E930" t="s">
        <v>4687</v>
      </c>
      <c r="F930" t="s">
        <v>4687</v>
      </c>
      <c r="G930" t="s">
        <v>4688</v>
      </c>
      <c r="H930" t="s">
        <v>4687</v>
      </c>
    </row>
    <row r="931" spans="1:8">
      <c r="A931" t="s">
        <v>1860</v>
      </c>
      <c r="B931">
        <v>32.11</v>
      </c>
      <c r="C931">
        <v>4.75</v>
      </c>
      <c r="D931" t="s">
        <v>4689</v>
      </c>
      <c r="E931" t="s">
        <v>4687</v>
      </c>
      <c r="F931" t="s">
        <v>4687</v>
      </c>
      <c r="G931">
        <v>2</v>
      </c>
      <c r="H931" t="s">
        <v>4687</v>
      </c>
    </row>
    <row r="932" spans="1:8">
      <c r="A932" t="s">
        <v>1862</v>
      </c>
      <c r="B932">
        <v>34.48</v>
      </c>
      <c r="C932">
        <v>6.31</v>
      </c>
      <c r="D932" t="s">
        <v>4687</v>
      </c>
      <c r="E932" t="s">
        <v>4687</v>
      </c>
      <c r="F932" t="s">
        <v>4690</v>
      </c>
      <c r="G932">
        <v>1</v>
      </c>
      <c r="H932" t="s">
        <v>4687</v>
      </c>
    </row>
    <row r="933" spans="1:8">
      <c r="A933" t="s">
        <v>1864</v>
      </c>
      <c r="B933">
        <v>34.39</v>
      </c>
      <c r="C933">
        <v>6.28</v>
      </c>
      <c r="D933" t="s">
        <v>4689</v>
      </c>
      <c r="E933" t="s">
        <v>4687</v>
      </c>
      <c r="F933" t="s">
        <v>4687</v>
      </c>
      <c r="G933">
        <v>1</v>
      </c>
      <c r="H933" t="s">
        <v>4687</v>
      </c>
    </row>
    <row r="934" spans="1:8">
      <c r="A934" t="s">
        <v>1866</v>
      </c>
      <c r="B934">
        <v>26.4</v>
      </c>
      <c r="C934">
        <v>9.29</v>
      </c>
      <c r="D934" t="s">
        <v>4689</v>
      </c>
      <c r="E934" t="s">
        <v>4687</v>
      </c>
      <c r="F934" t="s">
        <v>4690</v>
      </c>
      <c r="G934">
        <v>1</v>
      </c>
      <c r="H934" t="s">
        <v>4687</v>
      </c>
    </row>
    <row r="935" spans="1:8">
      <c r="A935" t="s">
        <v>1868</v>
      </c>
      <c r="B935">
        <v>28.1</v>
      </c>
      <c r="C935">
        <v>5.79</v>
      </c>
      <c r="D935" t="s">
        <v>4689</v>
      </c>
      <c r="E935" t="s">
        <v>4687</v>
      </c>
      <c r="F935" t="s">
        <v>4690</v>
      </c>
      <c r="G935">
        <v>1</v>
      </c>
      <c r="H935" t="s">
        <v>4687</v>
      </c>
    </row>
    <row r="936" spans="1:8">
      <c r="A936" t="s">
        <v>1870</v>
      </c>
      <c r="B936">
        <v>27</v>
      </c>
      <c r="C936">
        <v>4.54</v>
      </c>
      <c r="D936" t="s">
        <v>4689</v>
      </c>
      <c r="E936" t="s">
        <v>4687</v>
      </c>
      <c r="F936" t="s">
        <v>4687</v>
      </c>
      <c r="G936">
        <v>1</v>
      </c>
      <c r="H936" t="s">
        <v>4687</v>
      </c>
    </row>
    <row r="937" spans="1:8">
      <c r="A937" t="s">
        <v>1872</v>
      </c>
      <c r="B937">
        <v>28.595</v>
      </c>
      <c r="C937">
        <v>4.68</v>
      </c>
      <c r="D937" t="s">
        <v>4689</v>
      </c>
      <c r="E937" t="s">
        <v>4687</v>
      </c>
      <c r="F937" t="s">
        <v>4687</v>
      </c>
      <c r="G937">
        <v>1</v>
      </c>
      <c r="H937" t="s">
        <v>4687</v>
      </c>
    </row>
    <row r="938" spans="1:8">
      <c r="A938" t="s">
        <v>1874</v>
      </c>
      <c r="B938">
        <v>36.8</v>
      </c>
      <c r="C938">
        <v>5.88</v>
      </c>
      <c r="D938" t="s">
        <v>4687</v>
      </c>
      <c r="E938" t="s">
        <v>4687</v>
      </c>
      <c r="F938" t="s">
        <v>4687</v>
      </c>
      <c r="G938">
        <v>1</v>
      </c>
      <c r="H938" t="s">
        <v>4687</v>
      </c>
    </row>
    <row r="939" spans="1:8">
      <c r="A939" t="s">
        <v>1876</v>
      </c>
      <c r="B939">
        <v>23.75</v>
      </c>
      <c r="C939">
        <v>5.42</v>
      </c>
      <c r="D939" t="s">
        <v>4689</v>
      </c>
      <c r="E939" t="s">
        <v>4687</v>
      </c>
      <c r="F939" t="s">
        <v>4690</v>
      </c>
      <c r="G939">
        <v>1</v>
      </c>
      <c r="H939" t="s">
        <v>4687</v>
      </c>
    </row>
    <row r="940" spans="1:8">
      <c r="A940" t="s">
        <v>1878</v>
      </c>
      <c r="B940">
        <v>35.62</v>
      </c>
      <c r="C940">
        <v>4.16</v>
      </c>
      <c r="D940" t="s">
        <v>4687</v>
      </c>
      <c r="E940" t="s">
        <v>4687</v>
      </c>
      <c r="F940" t="s">
        <v>4687</v>
      </c>
      <c r="G940" t="s">
        <v>4688</v>
      </c>
      <c r="H940" t="s">
        <v>4687</v>
      </c>
    </row>
    <row r="941" spans="1:8">
      <c r="A941" t="s">
        <v>1880</v>
      </c>
      <c r="B941">
        <v>30.69</v>
      </c>
      <c r="C941">
        <v>7.05</v>
      </c>
      <c r="D941" t="s">
        <v>4689</v>
      </c>
      <c r="E941" t="s">
        <v>4687</v>
      </c>
      <c r="F941" t="s">
        <v>4687</v>
      </c>
      <c r="G941">
        <v>2</v>
      </c>
      <c r="H941" t="s">
        <v>4687</v>
      </c>
    </row>
    <row r="942" spans="1:8">
      <c r="A942" t="s">
        <v>1882</v>
      </c>
      <c r="B942">
        <v>35.8</v>
      </c>
      <c r="C942">
        <v>5.63</v>
      </c>
      <c r="D942" t="s">
        <v>4689</v>
      </c>
      <c r="E942" t="s">
        <v>4687</v>
      </c>
      <c r="F942" t="s">
        <v>4687</v>
      </c>
      <c r="G942">
        <v>2</v>
      </c>
      <c r="H942" t="s">
        <v>4687</v>
      </c>
    </row>
    <row r="943" spans="1:8">
      <c r="A943" t="s">
        <v>1884</v>
      </c>
      <c r="B943">
        <v>28.785</v>
      </c>
      <c r="C943">
        <v>4.24</v>
      </c>
      <c r="D943" t="s">
        <v>4689</v>
      </c>
      <c r="E943" t="s">
        <v>4687</v>
      </c>
      <c r="F943" t="s">
        <v>4687</v>
      </c>
      <c r="G943">
        <v>2</v>
      </c>
      <c r="H943" t="s">
        <v>4687</v>
      </c>
    </row>
    <row r="944" spans="1:8">
      <c r="A944" t="s">
        <v>1886</v>
      </c>
      <c r="B944">
        <v>28.595</v>
      </c>
      <c r="C944">
        <v>4.96</v>
      </c>
      <c r="D944" t="s">
        <v>4689</v>
      </c>
      <c r="E944" t="s">
        <v>4687</v>
      </c>
      <c r="F944" t="s">
        <v>4687</v>
      </c>
      <c r="G944">
        <v>2</v>
      </c>
      <c r="H944" t="s">
        <v>4687</v>
      </c>
    </row>
    <row r="945" spans="1:8">
      <c r="A945" t="s">
        <v>1888</v>
      </c>
      <c r="B945">
        <v>48.75</v>
      </c>
      <c r="C945">
        <v>4.34</v>
      </c>
      <c r="D945" t="s">
        <v>4687</v>
      </c>
      <c r="E945" t="s">
        <v>4687</v>
      </c>
      <c r="F945" t="s">
        <v>4687</v>
      </c>
      <c r="G945" t="s">
        <v>4688</v>
      </c>
      <c r="H945" t="s">
        <v>4687</v>
      </c>
    </row>
    <row r="946" spans="1:8">
      <c r="A946" t="s">
        <v>1890</v>
      </c>
      <c r="B946">
        <v>28.31</v>
      </c>
      <c r="C946">
        <v>5.43</v>
      </c>
      <c r="D946" t="s">
        <v>4689</v>
      </c>
      <c r="E946" t="s">
        <v>4687</v>
      </c>
      <c r="F946" t="s">
        <v>4687</v>
      </c>
      <c r="G946">
        <v>2</v>
      </c>
      <c r="H946" t="s">
        <v>4687</v>
      </c>
    </row>
    <row r="947" spans="1:8">
      <c r="A947" t="s">
        <v>1892</v>
      </c>
      <c r="B947">
        <v>38.39</v>
      </c>
      <c r="C947">
        <v>8.33</v>
      </c>
      <c r="D947" t="s">
        <v>4689</v>
      </c>
      <c r="E947" t="s">
        <v>4687</v>
      </c>
      <c r="F947" t="s">
        <v>4687</v>
      </c>
      <c r="G947">
        <v>1</v>
      </c>
      <c r="H947" t="s">
        <v>4687</v>
      </c>
    </row>
    <row r="948" spans="1:8">
      <c r="A948" t="s">
        <v>1894</v>
      </c>
      <c r="B948">
        <v>25.87</v>
      </c>
      <c r="C948">
        <v>5.63</v>
      </c>
      <c r="D948" t="s">
        <v>4689</v>
      </c>
      <c r="E948" t="s">
        <v>4687</v>
      </c>
      <c r="F948" t="s">
        <v>4687</v>
      </c>
      <c r="G948">
        <v>1</v>
      </c>
      <c r="H948" t="s">
        <v>4687</v>
      </c>
    </row>
    <row r="949" spans="1:8">
      <c r="A949" t="s">
        <v>1896</v>
      </c>
      <c r="B949">
        <v>43.7</v>
      </c>
      <c r="C949">
        <v>7.23</v>
      </c>
      <c r="D949" t="s">
        <v>4687</v>
      </c>
      <c r="E949" t="s">
        <v>4687</v>
      </c>
      <c r="F949" t="s">
        <v>4687</v>
      </c>
      <c r="G949" t="s">
        <v>4688</v>
      </c>
      <c r="H949" t="s">
        <v>4687</v>
      </c>
    </row>
    <row r="950" spans="1:8">
      <c r="A950" t="s">
        <v>1898</v>
      </c>
      <c r="B950">
        <v>40.945</v>
      </c>
      <c r="C950">
        <v>10.57</v>
      </c>
      <c r="D950" t="s">
        <v>4687</v>
      </c>
      <c r="E950" t="s">
        <v>4687</v>
      </c>
      <c r="F950" t="s">
        <v>4687</v>
      </c>
      <c r="G950" t="s">
        <v>4688</v>
      </c>
      <c r="H950" t="s">
        <v>4687</v>
      </c>
    </row>
    <row r="951" spans="1:8">
      <c r="A951" t="s">
        <v>1900</v>
      </c>
      <c r="B951">
        <v>27.94</v>
      </c>
      <c r="C951">
        <v>7.92</v>
      </c>
      <c r="D951" t="s">
        <v>4687</v>
      </c>
      <c r="E951" t="s">
        <v>4687</v>
      </c>
      <c r="F951" t="s">
        <v>4687</v>
      </c>
      <c r="G951" t="s">
        <v>4688</v>
      </c>
      <c r="H951" t="s">
        <v>4687</v>
      </c>
    </row>
    <row r="952" spans="1:8">
      <c r="A952" t="s">
        <v>1902</v>
      </c>
      <c r="B952">
        <v>31.9</v>
      </c>
      <c r="C952">
        <v>10.12</v>
      </c>
      <c r="D952" t="s">
        <v>4687</v>
      </c>
      <c r="E952" t="s">
        <v>4687</v>
      </c>
      <c r="F952" t="s">
        <v>4687</v>
      </c>
      <c r="G952">
        <v>2</v>
      </c>
      <c r="H952" t="s">
        <v>4687</v>
      </c>
    </row>
    <row r="953" spans="1:8">
      <c r="A953" t="s">
        <v>1904</v>
      </c>
      <c r="B953">
        <v>31.64</v>
      </c>
      <c r="C953">
        <v>7.91</v>
      </c>
      <c r="D953" t="s">
        <v>4687</v>
      </c>
      <c r="E953" t="s">
        <v>4687</v>
      </c>
      <c r="F953" t="s">
        <v>4687</v>
      </c>
      <c r="G953" t="s">
        <v>4688</v>
      </c>
      <c r="H953" t="s">
        <v>4687</v>
      </c>
    </row>
    <row r="954" spans="1:8">
      <c r="A954" t="s">
        <v>1906</v>
      </c>
      <c r="B954">
        <v>46.7</v>
      </c>
      <c r="C954">
        <v>10.9</v>
      </c>
      <c r="D954" t="s">
        <v>4687</v>
      </c>
      <c r="E954" t="s">
        <v>4687</v>
      </c>
      <c r="F954" t="s">
        <v>4687</v>
      </c>
      <c r="G954" t="s">
        <v>4688</v>
      </c>
      <c r="H954" t="s">
        <v>4687</v>
      </c>
    </row>
    <row r="955" spans="1:8">
      <c r="A955" t="s">
        <v>1908</v>
      </c>
      <c r="B955">
        <v>18.335</v>
      </c>
      <c r="C955">
        <v>11.83</v>
      </c>
      <c r="D955" t="s">
        <v>4687</v>
      </c>
      <c r="E955" t="s">
        <v>4687</v>
      </c>
      <c r="F955" t="s">
        <v>4687</v>
      </c>
      <c r="G955" t="s">
        <v>4688</v>
      </c>
      <c r="H955" t="s">
        <v>4687</v>
      </c>
    </row>
    <row r="956" spans="1:8">
      <c r="A956" t="s">
        <v>1910</v>
      </c>
      <c r="B956">
        <v>31.24</v>
      </c>
      <c r="C956">
        <v>7.42</v>
      </c>
      <c r="D956" t="s">
        <v>4689</v>
      </c>
      <c r="E956" t="s">
        <v>4687</v>
      </c>
      <c r="F956" t="s">
        <v>4687</v>
      </c>
      <c r="G956">
        <v>2</v>
      </c>
      <c r="H956" t="s">
        <v>4687</v>
      </c>
    </row>
    <row r="957" spans="1:8">
      <c r="A957" t="s">
        <v>1912</v>
      </c>
      <c r="B957">
        <v>39.22</v>
      </c>
      <c r="C957">
        <v>5.62</v>
      </c>
      <c r="D957" t="s">
        <v>4689</v>
      </c>
      <c r="E957" t="s">
        <v>4687</v>
      </c>
      <c r="F957" t="s">
        <v>4687</v>
      </c>
      <c r="G957">
        <v>1</v>
      </c>
      <c r="H957" t="s">
        <v>4687</v>
      </c>
    </row>
    <row r="958" spans="1:8">
      <c r="A958" t="s">
        <v>1914</v>
      </c>
      <c r="B958">
        <v>24.415</v>
      </c>
      <c r="C958">
        <v>7.16</v>
      </c>
      <c r="D958" t="s">
        <v>4687</v>
      </c>
      <c r="E958" t="s">
        <v>4687</v>
      </c>
      <c r="F958" t="s">
        <v>4687</v>
      </c>
      <c r="G958" t="s">
        <v>4688</v>
      </c>
      <c r="H958" t="s">
        <v>4687</v>
      </c>
    </row>
    <row r="959" spans="1:8">
      <c r="A959" t="s">
        <v>1916</v>
      </c>
      <c r="B959">
        <v>32.3</v>
      </c>
      <c r="C959">
        <v>9.89</v>
      </c>
      <c r="D959" t="s">
        <v>4687</v>
      </c>
      <c r="E959" t="s">
        <v>4687</v>
      </c>
      <c r="F959" t="s">
        <v>4687</v>
      </c>
      <c r="G959" t="s">
        <v>4688</v>
      </c>
      <c r="H959" t="s">
        <v>4687</v>
      </c>
    </row>
    <row r="960" spans="1:8">
      <c r="A960" t="s">
        <v>1918</v>
      </c>
      <c r="B960">
        <v>39.94</v>
      </c>
      <c r="C960">
        <v>5.14</v>
      </c>
      <c r="D960" t="s">
        <v>4687</v>
      </c>
      <c r="E960" t="s">
        <v>4687</v>
      </c>
      <c r="F960" t="s">
        <v>4687</v>
      </c>
      <c r="G960" t="s">
        <v>4688</v>
      </c>
      <c r="H960" t="s">
        <v>4687</v>
      </c>
    </row>
    <row r="961" spans="1:8">
      <c r="A961" t="s">
        <v>1920</v>
      </c>
      <c r="B961">
        <v>30</v>
      </c>
      <c r="C961">
        <v>5.61</v>
      </c>
      <c r="D961" t="s">
        <v>4689</v>
      </c>
      <c r="E961" t="s">
        <v>4687</v>
      </c>
      <c r="F961" t="s">
        <v>4690</v>
      </c>
      <c r="G961">
        <v>1</v>
      </c>
      <c r="H961" t="s">
        <v>4687</v>
      </c>
    </row>
    <row r="962" spans="1:8">
      <c r="A962" t="s">
        <v>1922</v>
      </c>
      <c r="B962">
        <v>35.34</v>
      </c>
      <c r="C962">
        <v>5.51</v>
      </c>
      <c r="D962" t="s">
        <v>4689</v>
      </c>
      <c r="E962" t="s">
        <v>4687</v>
      </c>
      <c r="F962" t="s">
        <v>4690</v>
      </c>
      <c r="G962">
        <v>1</v>
      </c>
      <c r="H962" t="s">
        <v>4687</v>
      </c>
    </row>
    <row r="963" spans="1:8">
      <c r="A963" t="s">
        <v>1924</v>
      </c>
      <c r="B963">
        <v>32.205</v>
      </c>
      <c r="C963">
        <v>8.38</v>
      </c>
      <c r="D963" t="s">
        <v>4689</v>
      </c>
      <c r="E963" t="s">
        <v>4687</v>
      </c>
      <c r="F963" t="s">
        <v>4687</v>
      </c>
      <c r="G963">
        <v>2</v>
      </c>
      <c r="H963" t="s">
        <v>4687</v>
      </c>
    </row>
    <row r="964" spans="1:8">
      <c r="A964" t="s">
        <v>1926</v>
      </c>
      <c r="B964">
        <v>33.88</v>
      </c>
      <c r="C964">
        <v>4.68</v>
      </c>
      <c r="D964" t="s">
        <v>4687</v>
      </c>
      <c r="E964" t="s">
        <v>4689</v>
      </c>
      <c r="F964" t="s">
        <v>4687</v>
      </c>
      <c r="G964">
        <v>1</v>
      </c>
      <c r="H964" t="s">
        <v>4687</v>
      </c>
    </row>
    <row r="965" spans="1:8">
      <c r="A965" t="s">
        <v>1928</v>
      </c>
      <c r="B965">
        <v>26.63</v>
      </c>
      <c r="C965">
        <v>4.36</v>
      </c>
      <c r="D965" t="s">
        <v>4689</v>
      </c>
      <c r="E965" t="s">
        <v>4687</v>
      </c>
      <c r="F965" t="s">
        <v>4687</v>
      </c>
      <c r="G965">
        <v>2</v>
      </c>
      <c r="H965" t="s">
        <v>4687</v>
      </c>
    </row>
    <row r="966" spans="1:8">
      <c r="A966" t="s">
        <v>1930</v>
      </c>
      <c r="B966">
        <v>28.7</v>
      </c>
      <c r="C966">
        <v>7.74</v>
      </c>
      <c r="D966" t="s">
        <v>4687</v>
      </c>
      <c r="E966" t="s">
        <v>4687</v>
      </c>
      <c r="F966" t="s">
        <v>4687</v>
      </c>
      <c r="G966" t="s">
        <v>4688</v>
      </c>
      <c r="H966" t="s">
        <v>4687</v>
      </c>
    </row>
    <row r="967" spans="1:8">
      <c r="A967" t="s">
        <v>1932</v>
      </c>
      <c r="B967">
        <v>25.65</v>
      </c>
      <c r="C967">
        <v>4.05</v>
      </c>
      <c r="D967" t="s">
        <v>4689</v>
      </c>
      <c r="E967" t="s">
        <v>4687</v>
      </c>
      <c r="F967" t="s">
        <v>4687</v>
      </c>
      <c r="G967">
        <v>2</v>
      </c>
      <c r="H967" t="s">
        <v>4687</v>
      </c>
    </row>
    <row r="968" spans="1:8">
      <c r="A968" t="s">
        <v>1934</v>
      </c>
      <c r="B968">
        <v>36.385</v>
      </c>
      <c r="C968">
        <v>11.49</v>
      </c>
      <c r="D968" t="s">
        <v>4687</v>
      </c>
      <c r="E968" t="s">
        <v>4687</v>
      </c>
      <c r="F968" t="s">
        <v>4687</v>
      </c>
      <c r="G968" t="s">
        <v>4688</v>
      </c>
      <c r="H968" t="s">
        <v>4687</v>
      </c>
    </row>
    <row r="969" spans="1:8">
      <c r="A969" t="s">
        <v>1936</v>
      </c>
      <c r="B969">
        <v>34.69</v>
      </c>
      <c r="C969">
        <v>5.65</v>
      </c>
      <c r="D969" t="s">
        <v>4687</v>
      </c>
      <c r="E969" t="s">
        <v>4687</v>
      </c>
      <c r="F969" t="s">
        <v>4687</v>
      </c>
      <c r="G969" t="s">
        <v>4688</v>
      </c>
      <c r="H969" t="s">
        <v>4687</v>
      </c>
    </row>
    <row r="970" spans="1:8">
      <c r="A970" t="s">
        <v>1938</v>
      </c>
      <c r="B970">
        <v>37.68</v>
      </c>
      <c r="C970">
        <v>4.29</v>
      </c>
      <c r="D970" t="s">
        <v>4689</v>
      </c>
      <c r="E970" t="s">
        <v>4687</v>
      </c>
      <c r="F970" t="s">
        <v>4687</v>
      </c>
      <c r="G970" t="s">
        <v>4688</v>
      </c>
      <c r="H970" t="s">
        <v>4687</v>
      </c>
    </row>
    <row r="971" spans="1:8">
      <c r="A971" t="s">
        <v>1940</v>
      </c>
      <c r="B971">
        <v>35.49</v>
      </c>
      <c r="C971">
        <v>4.74</v>
      </c>
      <c r="D971" t="s">
        <v>4689</v>
      </c>
      <c r="E971" t="s">
        <v>4687</v>
      </c>
      <c r="F971" t="s">
        <v>4690</v>
      </c>
      <c r="G971">
        <v>1</v>
      </c>
      <c r="H971" t="s">
        <v>4687</v>
      </c>
    </row>
    <row r="972" spans="1:8">
      <c r="A972" t="s">
        <v>1942</v>
      </c>
      <c r="B972">
        <v>44.7</v>
      </c>
      <c r="C972">
        <v>7.6</v>
      </c>
      <c r="D972" t="s">
        <v>4689</v>
      </c>
      <c r="E972" t="s">
        <v>4687</v>
      </c>
      <c r="F972" t="s">
        <v>4687</v>
      </c>
      <c r="G972">
        <v>2</v>
      </c>
      <c r="H972" t="s">
        <v>4687</v>
      </c>
    </row>
    <row r="973" spans="1:8">
      <c r="A973" t="s">
        <v>1944</v>
      </c>
      <c r="B973">
        <v>38.38</v>
      </c>
      <c r="C973">
        <v>8.5</v>
      </c>
      <c r="D973" t="s">
        <v>4689</v>
      </c>
      <c r="E973" t="s">
        <v>4687</v>
      </c>
      <c r="F973" t="s">
        <v>4687</v>
      </c>
      <c r="G973">
        <v>2</v>
      </c>
      <c r="H973" t="s">
        <v>4687</v>
      </c>
    </row>
    <row r="974" spans="1:8">
      <c r="A974" t="s">
        <v>1946</v>
      </c>
      <c r="B974">
        <v>35.245</v>
      </c>
      <c r="C974">
        <v>11.22</v>
      </c>
      <c r="D974" t="s">
        <v>4689</v>
      </c>
      <c r="E974" t="s">
        <v>4687</v>
      </c>
      <c r="F974" t="s">
        <v>4687</v>
      </c>
      <c r="G974" t="s">
        <v>4688</v>
      </c>
      <c r="H974" t="s">
        <v>4687</v>
      </c>
    </row>
    <row r="975" spans="1:8">
      <c r="A975" t="s">
        <v>1948</v>
      </c>
      <c r="B975">
        <v>49.84</v>
      </c>
      <c r="C975">
        <v>5.1</v>
      </c>
      <c r="D975" t="s">
        <v>4689</v>
      </c>
      <c r="E975" t="s">
        <v>4687</v>
      </c>
      <c r="F975" t="s">
        <v>4690</v>
      </c>
      <c r="G975">
        <v>1</v>
      </c>
      <c r="H975" t="s">
        <v>4687</v>
      </c>
    </row>
    <row r="976" spans="1:8">
      <c r="A976" t="s">
        <v>1950</v>
      </c>
      <c r="B976">
        <v>49.06</v>
      </c>
      <c r="C976">
        <v>5.43</v>
      </c>
      <c r="D976" t="s">
        <v>4689</v>
      </c>
      <c r="E976" t="s">
        <v>4687</v>
      </c>
      <c r="F976" t="s">
        <v>4687</v>
      </c>
      <c r="G976">
        <v>1</v>
      </c>
      <c r="H976" t="s">
        <v>4687</v>
      </c>
    </row>
    <row r="977" spans="1:8">
      <c r="A977" t="s">
        <v>1952</v>
      </c>
      <c r="B977">
        <v>30.88</v>
      </c>
      <c r="C977">
        <v>5.82</v>
      </c>
      <c r="D977" t="s">
        <v>4687</v>
      </c>
      <c r="E977" t="s">
        <v>4687</v>
      </c>
      <c r="F977" t="s">
        <v>4687</v>
      </c>
      <c r="G977">
        <v>2</v>
      </c>
      <c r="H977" t="s">
        <v>4687</v>
      </c>
    </row>
    <row r="978" spans="1:8">
      <c r="A978" t="s">
        <v>1954</v>
      </c>
      <c r="B978">
        <v>33.35</v>
      </c>
      <c r="C978">
        <v>6.05</v>
      </c>
      <c r="D978" t="s">
        <v>4687</v>
      </c>
      <c r="E978" t="s">
        <v>4687</v>
      </c>
      <c r="F978" t="s">
        <v>4690</v>
      </c>
      <c r="G978">
        <v>1</v>
      </c>
      <c r="H978" t="s">
        <v>4687</v>
      </c>
    </row>
    <row r="979" spans="1:8">
      <c r="A979" t="s">
        <v>1956</v>
      </c>
      <c r="B979">
        <v>38</v>
      </c>
      <c r="C979">
        <v>6.38</v>
      </c>
      <c r="D979" t="s">
        <v>4689</v>
      </c>
      <c r="E979" t="s">
        <v>4687</v>
      </c>
      <c r="F979" t="s">
        <v>4687</v>
      </c>
      <c r="G979">
        <v>1</v>
      </c>
      <c r="H979" t="s">
        <v>4687</v>
      </c>
    </row>
    <row r="980" spans="1:8">
      <c r="A980" t="s">
        <v>1958</v>
      </c>
      <c r="B980">
        <v>36.08</v>
      </c>
      <c r="C980">
        <v>5.73</v>
      </c>
      <c r="D980" t="s">
        <v>4689</v>
      </c>
      <c r="E980" t="s">
        <v>4687</v>
      </c>
      <c r="F980" t="s">
        <v>4687</v>
      </c>
      <c r="G980">
        <v>1</v>
      </c>
      <c r="H980" t="s">
        <v>4687</v>
      </c>
    </row>
    <row r="981" spans="1:8">
      <c r="A981" t="s">
        <v>1960</v>
      </c>
      <c r="B981">
        <v>35.7</v>
      </c>
      <c r="C981">
        <v>5.47</v>
      </c>
      <c r="D981" t="s">
        <v>4689</v>
      </c>
      <c r="E981" t="s">
        <v>4687</v>
      </c>
      <c r="F981" t="s">
        <v>4687</v>
      </c>
      <c r="G981">
        <v>1</v>
      </c>
      <c r="H981" t="s">
        <v>4687</v>
      </c>
    </row>
    <row r="982" spans="1:8">
      <c r="A982" t="s">
        <v>1962</v>
      </c>
      <c r="B982">
        <v>34.01</v>
      </c>
      <c r="C982">
        <v>11.3</v>
      </c>
      <c r="D982" t="s">
        <v>4687</v>
      </c>
      <c r="E982" t="s">
        <v>4687</v>
      </c>
      <c r="F982" t="s">
        <v>4687</v>
      </c>
      <c r="G982" t="s">
        <v>4688</v>
      </c>
      <c r="H982" t="s">
        <v>4687</v>
      </c>
    </row>
    <row r="983" spans="1:8">
      <c r="A983" t="s">
        <v>1964</v>
      </c>
      <c r="B983">
        <v>31.54</v>
      </c>
      <c r="C983">
        <v>6.72</v>
      </c>
      <c r="D983" t="s">
        <v>4687</v>
      </c>
      <c r="E983" t="s">
        <v>4687</v>
      </c>
      <c r="F983" t="s">
        <v>4687</v>
      </c>
      <c r="G983" t="s">
        <v>4688</v>
      </c>
      <c r="H983" t="s">
        <v>4687</v>
      </c>
    </row>
    <row r="984" spans="1:8">
      <c r="A984" t="s">
        <v>1966</v>
      </c>
      <c r="B984">
        <v>23.3</v>
      </c>
      <c r="C984">
        <v>5.36</v>
      </c>
      <c r="D984" t="s">
        <v>4689</v>
      </c>
      <c r="E984" t="s">
        <v>4687</v>
      </c>
      <c r="F984" t="s">
        <v>4687</v>
      </c>
      <c r="G984">
        <v>1</v>
      </c>
      <c r="H984" t="s">
        <v>4687</v>
      </c>
    </row>
    <row r="985" spans="1:8">
      <c r="A985" t="s">
        <v>1968</v>
      </c>
      <c r="B985">
        <v>27.75</v>
      </c>
      <c r="C985">
        <v>9.88</v>
      </c>
      <c r="D985" t="s">
        <v>4687</v>
      </c>
      <c r="E985" t="s">
        <v>4687</v>
      </c>
      <c r="F985" t="s">
        <v>4687</v>
      </c>
      <c r="G985" t="s">
        <v>4688</v>
      </c>
      <c r="H985" t="s">
        <v>4687</v>
      </c>
    </row>
    <row r="986" spans="1:8">
      <c r="A986" t="s">
        <v>1970</v>
      </c>
      <c r="B986">
        <v>42.46</v>
      </c>
      <c r="C986">
        <v>4.11</v>
      </c>
      <c r="D986" t="s">
        <v>4687</v>
      </c>
      <c r="E986" t="s">
        <v>4687</v>
      </c>
      <c r="F986" t="s">
        <v>4687</v>
      </c>
      <c r="G986" t="s">
        <v>4688</v>
      </c>
      <c r="H986" t="s">
        <v>4687</v>
      </c>
    </row>
    <row r="987" spans="1:8">
      <c r="A987" t="s">
        <v>1972</v>
      </c>
      <c r="B987">
        <v>54.47</v>
      </c>
      <c r="C987">
        <v>7.48</v>
      </c>
      <c r="D987" t="s">
        <v>4687</v>
      </c>
      <c r="E987" t="s">
        <v>4687</v>
      </c>
      <c r="F987" t="s">
        <v>4687</v>
      </c>
      <c r="G987" t="s">
        <v>4688</v>
      </c>
      <c r="H987" t="s">
        <v>4687</v>
      </c>
    </row>
    <row r="988" spans="1:8">
      <c r="A988" t="s">
        <v>1974</v>
      </c>
      <c r="B988">
        <v>24.93</v>
      </c>
      <c r="C988">
        <v>9.18</v>
      </c>
      <c r="D988" t="s">
        <v>4689</v>
      </c>
      <c r="E988" t="s">
        <v>4687</v>
      </c>
      <c r="F988" t="s">
        <v>4690</v>
      </c>
      <c r="G988">
        <v>1</v>
      </c>
      <c r="H988" t="s">
        <v>4687</v>
      </c>
    </row>
    <row r="989" spans="1:8">
      <c r="A989" t="s">
        <v>1976</v>
      </c>
      <c r="B989">
        <v>48.12</v>
      </c>
      <c r="C989">
        <v>4.51</v>
      </c>
      <c r="D989" t="s">
        <v>4689</v>
      </c>
      <c r="E989" t="s">
        <v>4687</v>
      </c>
      <c r="F989" t="s">
        <v>4687</v>
      </c>
      <c r="G989">
        <v>1</v>
      </c>
      <c r="H989" t="s">
        <v>4687</v>
      </c>
    </row>
    <row r="990" spans="1:8">
      <c r="A990" t="s">
        <v>1978</v>
      </c>
      <c r="B990">
        <v>24.91</v>
      </c>
      <c r="C990">
        <v>7.33</v>
      </c>
      <c r="D990" t="s">
        <v>4689</v>
      </c>
      <c r="E990" t="s">
        <v>4687</v>
      </c>
      <c r="F990" t="s">
        <v>4690</v>
      </c>
      <c r="G990">
        <v>1</v>
      </c>
      <c r="H990" t="s">
        <v>4687</v>
      </c>
    </row>
    <row r="991" spans="1:8">
      <c r="A991" t="s">
        <v>1980</v>
      </c>
      <c r="B991">
        <v>27.645</v>
      </c>
      <c r="C991">
        <v>10.56</v>
      </c>
      <c r="D991" t="s">
        <v>4687</v>
      </c>
      <c r="E991" t="s">
        <v>4687</v>
      </c>
      <c r="F991" t="s">
        <v>4687</v>
      </c>
      <c r="G991" t="s">
        <v>4688</v>
      </c>
      <c r="H991" t="s">
        <v>4687</v>
      </c>
    </row>
    <row r="992" spans="1:8">
      <c r="A992" t="s">
        <v>1982</v>
      </c>
      <c r="B992">
        <v>33.7</v>
      </c>
      <c r="C992">
        <v>4.01</v>
      </c>
      <c r="D992" t="s">
        <v>4687</v>
      </c>
      <c r="E992" t="s">
        <v>4687</v>
      </c>
      <c r="F992" t="s">
        <v>4687</v>
      </c>
      <c r="G992">
        <v>2</v>
      </c>
      <c r="H992" t="s">
        <v>4687</v>
      </c>
    </row>
    <row r="993" spans="1:8">
      <c r="A993" t="s">
        <v>1984</v>
      </c>
      <c r="B993">
        <v>38.93</v>
      </c>
      <c r="C993">
        <v>5.64</v>
      </c>
      <c r="D993" t="s">
        <v>4689</v>
      </c>
      <c r="E993" t="s">
        <v>4687</v>
      </c>
      <c r="F993" t="s">
        <v>4687</v>
      </c>
      <c r="G993">
        <v>1</v>
      </c>
      <c r="H993" t="s">
        <v>4687</v>
      </c>
    </row>
    <row r="994" spans="1:8">
      <c r="A994" t="s">
        <v>1986</v>
      </c>
      <c r="B994">
        <v>32.775</v>
      </c>
      <c r="C994">
        <v>8.02</v>
      </c>
      <c r="D994" t="s">
        <v>4689</v>
      </c>
      <c r="E994" t="s">
        <v>4687</v>
      </c>
      <c r="F994" t="s">
        <v>4687</v>
      </c>
      <c r="G994">
        <v>2</v>
      </c>
      <c r="H994" t="s">
        <v>4687</v>
      </c>
    </row>
    <row r="995" spans="1:8">
      <c r="A995" t="s">
        <v>1988</v>
      </c>
      <c r="B995">
        <v>29.83</v>
      </c>
      <c r="C995">
        <v>7.2</v>
      </c>
      <c r="D995" t="s">
        <v>4689</v>
      </c>
      <c r="E995" t="s">
        <v>4687</v>
      </c>
      <c r="F995" t="s">
        <v>4687</v>
      </c>
      <c r="G995" t="s">
        <v>4688</v>
      </c>
      <c r="H995" t="s">
        <v>4687</v>
      </c>
    </row>
    <row r="996" spans="1:8">
      <c r="A996" t="s">
        <v>1990</v>
      </c>
      <c r="B996">
        <v>28.31</v>
      </c>
      <c r="C996">
        <v>4.55</v>
      </c>
      <c r="D996" t="s">
        <v>4687</v>
      </c>
      <c r="E996" t="s">
        <v>4689</v>
      </c>
      <c r="F996" t="s">
        <v>4687</v>
      </c>
      <c r="G996">
        <v>1</v>
      </c>
      <c r="H996" t="s">
        <v>4687</v>
      </c>
    </row>
    <row r="997" spans="1:8">
      <c r="A997" t="s">
        <v>1992</v>
      </c>
      <c r="B997">
        <v>29.79</v>
      </c>
      <c r="C997">
        <v>9.03</v>
      </c>
      <c r="D997" t="s">
        <v>4687</v>
      </c>
      <c r="E997" t="s">
        <v>4687</v>
      </c>
      <c r="F997" t="s">
        <v>4687</v>
      </c>
      <c r="G997" t="s">
        <v>4688</v>
      </c>
      <c r="H997" t="s">
        <v>4687</v>
      </c>
    </row>
    <row r="998" spans="1:8">
      <c r="A998" t="s">
        <v>1994</v>
      </c>
      <c r="B998">
        <v>36.6</v>
      </c>
      <c r="C998">
        <v>5.2</v>
      </c>
      <c r="D998" t="s">
        <v>4689</v>
      </c>
      <c r="E998" t="s">
        <v>4687</v>
      </c>
      <c r="F998" t="s">
        <v>4690</v>
      </c>
      <c r="G998">
        <v>1</v>
      </c>
      <c r="H998" t="s">
        <v>4687</v>
      </c>
    </row>
    <row r="999" spans="1:8">
      <c r="A999" t="s">
        <v>1996</v>
      </c>
      <c r="B999">
        <v>35.93</v>
      </c>
      <c r="C999">
        <v>8.3</v>
      </c>
      <c r="D999" t="s">
        <v>4689</v>
      </c>
      <c r="E999" t="s">
        <v>4687</v>
      </c>
      <c r="F999" t="s">
        <v>4687</v>
      </c>
      <c r="G999" t="s">
        <v>4688</v>
      </c>
      <c r="H999" t="s">
        <v>4687</v>
      </c>
    </row>
    <row r="1000" spans="1:8">
      <c r="A1000" t="s">
        <v>1998</v>
      </c>
      <c r="B1000">
        <v>28.6</v>
      </c>
      <c r="C1000">
        <v>5.56</v>
      </c>
      <c r="D1000" t="s">
        <v>4689</v>
      </c>
      <c r="E1000" t="s">
        <v>4687</v>
      </c>
      <c r="F1000" t="s">
        <v>4690</v>
      </c>
      <c r="G1000">
        <v>1</v>
      </c>
      <c r="H1000" t="s">
        <v>4687</v>
      </c>
    </row>
    <row r="1001" spans="1:8">
      <c r="A1001" t="s">
        <v>2000</v>
      </c>
      <c r="B1001">
        <v>39.17</v>
      </c>
      <c r="C1001">
        <v>4.15</v>
      </c>
      <c r="D1001" t="s">
        <v>4687</v>
      </c>
      <c r="E1001" t="s">
        <v>4687</v>
      </c>
      <c r="F1001" t="s">
        <v>4687</v>
      </c>
      <c r="G1001" t="s">
        <v>4688</v>
      </c>
      <c r="H1001" t="s">
        <v>4687</v>
      </c>
    </row>
    <row r="1002" spans="1:8">
      <c r="A1002" t="s">
        <v>2002</v>
      </c>
      <c r="B1002">
        <v>26.41</v>
      </c>
      <c r="C1002">
        <v>5.99</v>
      </c>
      <c r="D1002" t="s">
        <v>4689</v>
      </c>
      <c r="E1002" t="s">
        <v>4687</v>
      </c>
      <c r="F1002" t="s">
        <v>4690</v>
      </c>
      <c r="G1002">
        <v>1</v>
      </c>
      <c r="H1002" t="s">
        <v>4687</v>
      </c>
    </row>
    <row r="1003" spans="1:8">
      <c r="A1003" t="s">
        <v>2004</v>
      </c>
      <c r="B1003">
        <v>30.63</v>
      </c>
      <c r="C1003">
        <v>5.8</v>
      </c>
      <c r="D1003" t="s">
        <v>4689</v>
      </c>
      <c r="E1003" t="s">
        <v>4687</v>
      </c>
      <c r="F1003" t="s">
        <v>4687</v>
      </c>
      <c r="G1003" t="s">
        <v>4688</v>
      </c>
      <c r="H1003" t="s">
        <v>4687</v>
      </c>
    </row>
    <row r="1004" spans="1:8">
      <c r="A1004" t="s">
        <v>2006</v>
      </c>
      <c r="B1004">
        <v>31.73</v>
      </c>
      <c r="C1004">
        <v>7.32</v>
      </c>
      <c r="D1004" t="s">
        <v>4689</v>
      </c>
      <c r="E1004" t="s">
        <v>4687</v>
      </c>
      <c r="F1004" t="s">
        <v>4687</v>
      </c>
      <c r="G1004">
        <v>2</v>
      </c>
      <c r="H1004" t="s">
        <v>4687</v>
      </c>
    </row>
    <row r="1005" spans="1:8">
      <c r="A1005" t="s">
        <v>2008</v>
      </c>
      <c r="B1005">
        <v>30.7</v>
      </c>
      <c r="C1005">
        <v>5.16</v>
      </c>
      <c r="D1005" t="s">
        <v>4687</v>
      </c>
      <c r="E1005" t="s">
        <v>4687</v>
      </c>
      <c r="F1005" t="s">
        <v>4687</v>
      </c>
      <c r="G1005">
        <v>2</v>
      </c>
      <c r="H1005" t="s">
        <v>4687</v>
      </c>
    </row>
    <row r="1006" spans="1:8">
      <c r="A1006" t="s">
        <v>2010</v>
      </c>
      <c r="B1006">
        <v>25.935</v>
      </c>
      <c r="C1006">
        <v>5.96</v>
      </c>
      <c r="D1006" t="s">
        <v>4689</v>
      </c>
      <c r="E1006" t="s">
        <v>4687</v>
      </c>
      <c r="F1006" t="s">
        <v>4687</v>
      </c>
      <c r="G1006">
        <v>2</v>
      </c>
      <c r="H1006" t="s">
        <v>4687</v>
      </c>
    </row>
    <row r="1007" spans="1:8">
      <c r="A1007" t="s">
        <v>2012</v>
      </c>
      <c r="B1007">
        <v>35.9</v>
      </c>
      <c r="C1007">
        <v>4.85</v>
      </c>
      <c r="D1007" t="s">
        <v>4689</v>
      </c>
      <c r="E1007" t="s">
        <v>4687</v>
      </c>
      <c r="F1007" t="s">
        <v>4690</v>
      </c>
      <c r="G1007">
        <v>1</v>
      </c>
      <c r="H1007" t="s">
        <v>4687</v>
      </c>
    </row>
    <row r="1008" spans="1:8">
      <c r="A1008" t="s">
        <v>2014</v>
      </c>
      <c r="B1008">
        <v>26.7</v>
      </c>
      <c r="C1008">
        <v>5.09</v>
      </c>
      <c r="D1008" t="s">
        <v>4689</v>
      </c>
      <c r="E1008" t="s">
        <v>4687</v>
      </c>
      <c r="F1008" t="s">
        <v>4690</v>
      </c>
      <c r="G1008">
        <v>1</v>
      </c>
      <c r="H1008" t="s">
        <v>4687</v>
      </c>
    </row>
    <row r="1009" spans="1:8">
      <c r="A1009" t="s">
        <v>2016</v>
      </c>
      <c r="B1009">
        <v>33.71</v>
      </c>
      <c r="C1009">
        <v>4.94</v>
      </c>
      <c r="D1009" t="s">
        <v>4687</v>
      </c>
      <c r="E1009" t="s">
        <v>4687</v>
      </c>
      <c r="F1009" t="s">
        <v>4687</v>
      </c>
      <c r="G1009" t="s">
        <v>4688</v>
      </c>
      <c r="H1009" t="s">
        <v>4687</v>
      </c>
    </row>
    <row r="1010" spans="1:8">
      <c r="A1010" t="s">
        <v>2018</v>
      </c>
      <c r="B1010">
        <v>41.91</v>
      </c>
      <c r="C1010">
        <v>4.92</v>
      </c>
      <c r="D1010" t="s">
        <v>4689</v>
      </c>
      <c r="E1010" t="s">
        <v>4687</v>
      </c>
      <c r="F1010" t="s">
        <v>4687</v>
      </c>
      <c r="G1010">
        <v>2</v>
      </c>
      <c r="H1010" t="s">
        <v>4687</v>
      </c>
    </row>
    <row r="1011" spans="1:8">
      <c r="A1011" t="s">
        <v>2020</v>
      </c>
      <c r="B1011">
        <v>39.82</v>
      </c>
      <c r="C1011">
        <v>6.05</v>
      </c>
      <c r="D1011" t="s">
        <v>4689</v>
      </c>
      <c r="E1011" t="s">
        <v>4687</v>
      </c>
      <c r="F1011" t="s">
        <v>4687</v>
      </c>
      <c r="G1011">
        <v>2</v>
      </c>
      <c r="H1011" t="s">
        <v>4687</v>
      </c>
    </row>
    <row r="1012" spans="1:8">
      <c r="A1012" t="s">
        <v>2022</v>
      </c>
      <c r="B1012">
        <v>28.12</v>
      </c>
      <c r="C1012">
        <v>4.67</v>
      </c>
      <c r="D1012" t="s">
        <v>4687</v>
      </c>
      <c r="E1012" t="s">
        <v>4687</v>
      </c>
      <c r="F1012" t="s">
        <v>4687</v>
      </c>
      <c r="G1012">
        <v>2</v>
      </c>
      <c r="H1012" t="s">
        <v>4687</v>
      </c>
    </row>
    <row r="1013" spans="1:8">
      <c r="A1013" t="s">
        <v>2024</v>
      </c>
      <c r="B1013">
        <v>26.98</v>
      </c>
      <c r="C1013">
        <v>9.81</v>
      </c>
      <c r="D1013" t="s">
        <v>4689</v>
      </c>
      <c r="E1013" t="s">
        <v>4687</v>
      </c>
      <c r="F1013" t="s">
        <v>4687</v>
      </c>
      <c r="G1013" t="s">
        <v>4688</v>
      </c>
      <c r="H1013" t="s">
        <v>4687</v>
      </c>
    </row>
    <row r="1014" spans="1:8">
      <c r="A1014" t="s">
        <v>2026</v>
      </c>
      <c r="B1014">
        <v>27.2</v>
      </c>
      <c r="C1014">
        <v>6.06</v>
      </c>
      <c r="D1014" t="s">
        <v>4689</v>
      </c>
      <c r="E1014" t="s">
        <v>4687</v>
      </c>
      <c r="F1014" t="s">
        <v>4687</v>
      </c>
      <c r="G1014">
        <v>2</v>
      </c>
      <c r="H1014" t="s">
        <v>4687</v>
      </c>
    </row>
    <row r="1015" spans="1:8">
      <c r="A1015" t="s">
        <v>2028</v>
      </c>
      <c r="B1015">
        <v>25.3</v>
      </c>
      <c r="C1015">
        <v>5.19</v>
      </c>
      <c r="D1015" t="s">
        <v>4689</v>
      </c>
      <c r="E1015" t="s">
        <v>4687</v>
      </c>
      <c r="F1015" t="s">
        <v>4687</v>
      </c>
      <c r="G1015">
        <v>2</v>
      </c>
      <c r="H1015" t="s">
        <v>4687</v>
      </c>
    </row>
    <row r="1016" spans="1:8">
      <c r="A1016" t="s">
        <v>2030</v>
      </c>
      <c r="B1016">
        <v>30.25</v>
      </c>
      <c r="C1016">
        <v>10.16</v>
      </c>
      <c r="D1016" t="s">
        <v>4687</v>
      </c>
      <c r="E1016" t="s">
        <v>4687</v>
      </c>
      <c r="F1016" t="s">
        <v>4687</v>
      </c>
      <c r="G1016" t="s">
        <v>4688</v>
      </c>
      <c r="H1016" t="s">
        <v>4687</v>
      </c>
    </row>
    <row r="1017" spans="1:8">
      <c r="A1017" t="s">
        <v>2032</v>
      </c>
      <c r="B1017">
        <v>54</v>
      </c>
      <c r="C1017">
        <v>4.68</v>
      </c>
      <c r="D1017" t="s">
        <v>4689</v>
      </c>
      <c r="E1017" t="s">
        <v>4689</v>
      </c>
      <c r="F1017" t="s">
        <v>4687</v>
      </c>
      <c r="G1017">
        <v>2</v>
      </c>
      <c r="H1017" t="s">
        <v>4687</v>
      </c>
    </row>
    <row r="1018" spans="1:8">
      <c r="A1018" t="s">
        <v>2034</v>
      </c>
      <c r="B1018">
        <v>51.86</v>
      </c>
      <c r="C1018">
        <v>5.32</v>
      </c>
      <c r="D1018" t="s">
        <v>4689</v>
      </c>
      <c r="E1018" t="s">
        <v>4687</v>
      </c>
      <c r="F1018" t="s">
        <v>4687</v>
      </c>
      <c r="G1018" t="s">
        <v>4688</v>
      </c>
      <c r="H1018" t="s">
        <v>4687</v>
      </c>
    </row>
    <row r="1019" spans="1:8">
      <c r="A1019" t="s">
        <v>2036</v>
      </c>
      <c r="B1019">
        <v>31.39</v>
      </c>
      <c r="C1019">
        <v>6.99</v>
      </c>
      <c r="D1019" t="s">
        <v>4687</v>
      </c>
      <c r="E1019" t="s">
        <v>4687</v>
      </c>
      <c r="F1019" t="s">
        <v>4687</v>
      </c>
      <c r="G1019" t="s">
        <v>4688</v>
      </c>
      <c r="H1019" t="s">
        <v>4687</v>
      </c>
    </row>
    <row r="1020" spans="1:8">
      <c r="A1020" t="s">
        <v>2038</v>
      </c>
      <c r="B1020">
        <v>39.97</v>
      </c>
      <c r="C1020">
        <v>5.55</v>
      </c>
      <c r="D1020" t="s">
        <v>4687</v>
      </c>
      <c r="E1020" t="s">
        <v>4687</v>
      </c>
      <c r="F1020" t="s">
        <v>4687</v>
      </c>
      <c r="G1020" t="s">
        <v>4688</v>
      </c>
      <c r="H1020" t="s">
        <v>4687</v>
      </c>
    </row>
    <row r="1021" spans="1:8">
      <c r="A1021" t="s">
        <v>2040</v>
      </c>
      <c r="B1021">
        <v>41.23</v>
      </c>
      <c r="C1021">
        <v>6.94</v>
      </c>
      <c r="D1021" t="s">
        <v>4687</v>
      </c>
      <c r="E1021" t="s">
        <v>4687</v>
      </c>
      <c r="F1021" t="s">
        <v>4687</v>
      </c>
      <c r="G1021" t="s">
        <v>4688</v>
      </c>
      <c r="H1021" t="s">
        <v>4687</v>
      </c>
    </row>
    <row r="1022" spans="1:8">
      <c r="A1022" t="s">
        <v>2042</v>
      </c>
      <c r="B1022">
        <v>49.45</v>
      </c>
      <c r="C1022">
        <v>4.2</v>
      </c>
      <c r="D1022" t="s">
        <v>4689</v>
      </c>
      <c r="E1022" t="s">
        <v>4687</v>
      </c>
      <c r="F1022" t="s">
        <v>4687</v>
      </c>
      <c r="G1022" t="s">
        <v>4688</v>
      </c>
      <c r="H1022" t="s">
        <v>4687</v>
      </c>
    </row>
    <row r="1023" spans="1:8">
      <c r="A1023" t="s">
        <v>2044</v>
      </c>
      <c r="B1023">
        <v>41.04</v>
      </c>
      <c r="C1023">
        <v>5.59</v>
      </c>
      <c r="D1023" t="s">
        <v>4687</v>
      </c>
      <c r="E1023" t="s">
        <v>4687</v>
      </c>
      <c r="F1023" t="s">
        <v>4687</v>
      </c>
      <c r="G1023" t="s">
        <v>4688</v>
      </c>
      <c r="H1023" t="s">
        <v>4687</v>
      </c>
    </row>
    <row r="1024" spans="1:8">
      <c r="A1024" t="s">
        <v>2046</v>
      </c>
      <c r="B1024">
        <v>27.93</v>
      </c>
      <c r="C1024">
        <v>9.96</v>
      </c>
      <c r="D1024" t="s">
        <v>4687</v>
      </c>
      <c r="E1024" t="s">
        <v>4687</v>
      </c>
      <c r="F1024" t="s">
        <v>4687</v>
      </c>
      <c r="G1024" t="s">
        <v>4688</v>
      </c>
      <c r="H1024" t="s">
        <v>4687</v>
      </c>
    </row>
    <row r="1025" spans="1:8">
      <c r="A1025" t="s">
        <v>2048</v>
      </c>
      <c r="B1025">
        <v>21.01</v>
      </c>
      <c r="C1025">
        <v>7.37</v>
      </c>
      <c r="D1025" t="s">
        <v>4687</v>
      </c>
      <c r="E1025" t="s">
        <v>4687</v>
      </c>
      <c r="F1025" t="s">
        <v>4687</v>
      </c>
      <c r="G1025" t="s">
        <v>4688</v>
      </c>
      <c r="H1025" t="s">
        <v>4687</v>
      </c>
    </row>
    <row r="1026" spans="1:8">
      <c r="A1026" t="s">
        <v>2050</v>
      </c>
      <c r="B1026">
        <v>52.37</v>
      </c>
      <c r="C1026">
        <v>5.06</v>
      </c>
      <c r="D1026" t="s">
        <v>4689</v>
      </c>
      <c r="E1026" t="s">
        <v>4689</v>
      </c>
      <c r="F1026" t="s">
        <v>4687</v>
      </c>
      <c r="G1026">
        <v>2</v>
      </c>
      <c r="H1026" t="s">
        <v>4687</v>
      </c>
    </row>
    <row r="1027" spans="1:8">
      <c r="A1027" t="s">
        <v>2052</v>
      </c>
      <c r="B1027">
        <v>40.37</v>
      </c>
      <c r="C1027">
        <v>8.21</v>
      </c>
      <c r="D1027" t="s">
        <v>4687</v>
      </c>
      <c r="E1027" t="s">
        <v>4687</v>
      </c>
      <c r="F1027" t="s">
        <v>4687</v>
      </c>
      <c r="G1027" t="s">
        <v>4688</v>
      </c>
      <c r="H1027" t="s">
        <v>4687</v>
      </c>
    </row>
    <row r="1028" spans="1:8">
      <c r="A1028" t="s">
        <v>2054</v>
      </c>
      <c r="B1028">
        <v>41.47</v>
      </c>
      <c r="C1028">
        <v>10.34</v>
      </c>
      <c r="D1028" t="s">
        <v>4687</v>
      </c>
      <c r="E1028" t="s">
        <v>4687</v>
      </c>
      <c r="F1028" t="s">
        <v>4687</v>
      </c>
      <c r="G1028">
        <v>2</v>
      </c>
      <c r="H1028" t="s">
        <v>4687</v>
      </c>
    </row>
    <row r="1029" spans="1:8">
      <c r="A1029" t="s">
        <v>2056</v>
      </c>
      <c r="B1029">
        <v>33.725</v>
      </c>
      <c r="C1029">
        <v>5.51</v>
      </c>
      <c r="D1029" t="s">
        <v>4689</v>
      </c>
      <c r="E1029" t="s">
        <v>4687</v>
      </c>
      <c r="F1029" t="s">
        <v>4687</v>
      </c>
      <c r="G1029">
        <v>2</v>
      </c>
      <c r="H1029" t="s">
        <v>4687</v>
      </c>
    </row>
    <row r="1030" spans="1:8">
      <c r="A1030" t="s">
        <v>2058</v>
      </c>
      <c r="B1030">
        <v>28.1</v>
      </c>
      <c r="C1030">
        <v>11.2</v>
      </c>
      <c r="D1030" t="s">
        <v>4687</v>
      </c>
      <c r="E1030" t="s">
        <v>4687</v>
      </c>
      <c r="F1030" t="s">
        <v>4687</v>
      </c>
      <c r="G1030" t="s">
        <v>4688</v>
      </c>
      <c r="H1030" t="s">
        <v>4687</v>
      </c>
    </row>
    <row r="1031" spans="1:8">
      <c r="A1031" t="s">
        <v>2060</v>
      </c>
      <c r="B1031">
        <v>37.43</v>
      </c>
      <c r="C1031">
        <v>4.35</v>
      </c>
      <c r="D1031" t="s">
        <v>4689</v>
      </c>
      <c r="E1031" t="s">
        <v>4687</v>
      </c>
      <c r="F1031" t="s">
        <v>4690</v>
      </c>
      <c r="G1031">
        <v>1</v>
      </c>
      <c r="H1031" t="s">
        <v>4687</v>
      </c>
    </row>
    <row r="1032" spans="1:8">
      <c r="A1032" t="s">
        <v>2062</v>
      </c>
      <c r="B1032">
        <v>23.7</v>
      </c>
      <c r="C1032">
        <v>10.45</v>
      </c>
      <c r="D1032" t="s">
        <v>4687</v>
      </c>
      <c r="E1032" t="s">
        <v>4687</v>
      </c>
      <c r="F1032" t="s">
        <v>4687</v>
      </c>
      <c r="G1032" t="s">
        <v>4688</v>
      </c>
      <c r="H1032" t="s">
        <v>4687</v>
      </c>
    </row>
    <row r="1033" spans="1:8">
      <c r="A1033" t="s">
        <v>2064</v>
      </c>
      <c r="B1033">
        <v>24.795</v>
      </c>
      <c r="C1033">
        <v>4.07</v>
      </c>
      <c r="D1033" t="s">
        <v>4689</v>
      </c>
      <c r="E1033" t="s">
        <v>4687</v>
      </c>
      <c r="F1033" t="s">
        <v>4690</v>
      </c>
      <c r="G1033">
        <v>1</v>
      </c>
      <c r="H1033" t="s">
        <v>4687</v>
      </c>
    </row>
    <row r="1034" spans="1:8">
      <c r="A1034" t="s">
        <v>2066</v>
      </c>
      <c r="B1034">
        <v>31.9</v>
      </c>
      <c r="C1034">
        <v>8.34</v>
      </c>
      <c r="D1034" t="s">
        <v>4687</v>
      </c>
      <c r="E1034" t="s">
        <v>4687</v>
      </c>
      <c r="F1034" t="s">
        <v>4687</v>
      </c>
      <c r="G1034" t="s">
        <v>4688</v>
      </c>
      <c r="H1034" t="s">
        <v>4687</v>
      </c>
    </row>
    <row r="1035" spans="1:8">
      <c r="A1035" t="s">
        <v>2068</v>
      </c>
      <c r="B1035">
        <v>32.68</v>
      </c>
      <c r="C1035">
        <v>7.41</v>
      </c>
      <c r="D1035" t="s">
        <v>4687</v>
      </c>
      <c r="E1035" t="s">
        <v>4687</v>
      </c>
      <c r="F1035" t="s">
        <v>4687</v>
      </c>
      <c r="G1035" t="s">
        <v>4688</v>
      </c>
      <c r="H1035" t="s">
        <v>4687</v>
      </c>
    </row>
    <row r="1036" spans="1:8">
      <c r="A1036" t="s">
        <v>2070</v>
      </c>
      <c r="B1036">
        <v>47.13</v>
      </c>
      <c r="C1036">
        <v>4.31</v>
      </c>
      <c r="D1036" t="s">
        <v>4687</v>
      </c>
      <c r="E1036" t="s">
        <v>4687</v>
      </c>
      <c r="F1036" t="s">
        <v>4687</v>
      </c>
      <c r="G1036" t="s">
        <v>4688</v>
      </c>
      <c r="H1036" t="s">
        <v>4687</v>
      </c>
    </row>
    <row r="1037" spans="1:8">
      <c r="A1037" t="s">
        <v>2072</v>
      </c>
      <c r="B1037">
        <v>36.67</v>
      </c>
      <c r="C1037">
        <v>10.83</v>
      </c>
      <c r="D1037" t="s">
        <v>4687</v>
      </c>
      <c r="E1037" t="s">
        <v>4687</v>
      </c>
      <c r="F1037" t="s">
        <v>4687</v>
      </c>
      <c r="G1037" t="s">
        <v>4688</v>
      </c>
      <c r="H1037" t="s">
        <v>4687</v>
      </c>
    </row>
    <row r="1038" spans="1:8">
      <c r="A1038" t="s">
        <v>2074</v>
      </c>
      <c r="B1038">
        <v>33.63</v>
      </c>
      <c r="C1038">
        <v>11.31</v>
      </c>
      <c r="D1038" t="s">
        <v>4687</v>
      </c>
      <c r="E1038" t="s">
        <v>4687</v>
      </c>
      <c r="F1038" t="s">
        <v>4687</v>
      </c>
      <c r="G1038" t="s">
        <v>4688</v>
      </c>
      <c r="H1038" t="s">
        <v>4687</v>
      </c>
    </row>
    <row r="1039" spans="1:8">
      <c r="A1039" t="s">
        <v>2076</v>
      </c>
      <c r="B1039">
        <v>32.67</v>
      </c>
      <c r="C1039">
        <v>11.81</v>
      </c>
      <c r="D1039" t="s">
        <v>4689</v>
      </c>
      <c r="E1039" t="s">
        <v>4687</v>
      </c>
      <c r="F1039" t="s">
        <v>4687</v>
      </c>
      <c r="G1039" t="s">
        <v>4688</v>
      </c>
      <c r="H1039" t="s">
        <v>4687</v>
      </c>
    </row>
    <row r="1040" spans="1:8">
      <c r="A1040" t="s">
        <v>2078</v>
      </c>
      <c r="B1040">
        <v>33.3</v>
      </c>
      <c r="C1040">
        <v>8.26</v>
      </c>
      <c r="D1040" t="s">
        <v>4689</v>
      </c>
      <c r="E1040" t="s">
        <v>4687</v>
      </c>
      <c r="F1040" t="s">
        <v>4687</v>
      </c>
      <c r="G1040">
        <v>2</v>
      </c>
      <c r="H1040" t="s">
        <v>4687</v>
      </c>
    </row>
    <row r="1041" spans="1:8">
      <c r="A1041" t="s">
        <v>2080</v>
      </c>
      <c r="B1041">
        <v>30.78</v>
      </c>
      <c r="C1041">
        <v>10.74</v>
      </c>
      <c r="D1041" t="s">
        <v>4689</v>
      </c>
      <c r="E1041" t="s">
        <v>4687</v>
      </c>
      <c r="F1041" t="s">
        <v>4687</v>
      </c>
      <c r="G1041">
        <v>2</v>
      </c>
      <c r="H1041" t="s">
        <v>4687</v>
      </c>
    </row>
    <row r="1042" spans="1:8">
      <c r="A1042" t="s">
        <v>2082</v>
      </c>
      <c r="B1042">
        <v>28.975</v>
      </c>
      <c r="C1042">
        <v>7.69</v>
      </c>
      <c r="D1042" t="s">
        <v>4689</v>
      </c>
      <c r="E1042" t="s">
        <v>4687</v>
      </c>
      <c r="F1042" t="s">
        <v>4687</v>
      </c>
      <c r="G1042" t="s">
        <v>4688</v>
      </c>
      <c r="H1042" t="s">
        <v>4687</v>
      </c>
    </row>
    <row r="1043" spans="1:8">
      <c r="A1043" t="s">
        <v>2084</v>
      </c>
      <c r="B1043">
        <v>33.4</v>
      </c>
      <c r="C1043">
        <v>4.84</v>
      </c>
      <c r="D1043" t="s">
        <v>4687</v>
      </c>
      <c r="E1043" t="s">
        <v>4687</v>
      </c>
      <c r="F1043" t="s">
        <v>4687</v>
      </c>
      <c r="G1043" t="s">
        <v>4688</v>
      </c>
      <c r="H1043" t="s">
        <v>4687</v>
      </c>
    </row>
    <row r="1044" spans="1:8">
      <c r="A1044" t="s">
        <v>2086</v>
      </c>
      <c r="B1044">
        <v>21.5</v>
      </c>
      <c r="C1044">
        <v>9.77</v>
      </c>
      <c r="D1044" t="s">
        <v>4689</v>
      </c>
      <c r="E1044" t="s">
        <v>4687</v>
      </c>
      <c r="F1044" t="s">
        <v>4687</v>
      </c>
      <c r="G1044" t="s">
        <v>4688</v>
      </c>
      <c r="H1044" t="s">
        <v>4687</v>
      </c>
    </row>
    <row r="1045" spans="1:8">
      <c r="A1045" t="s">
        <v>2088</v>
      </c>
      <c r="B1045">
        <v>38.14</v>
      </c>
      <c r="C1045">
        <v>5.84</v>
      </c>
      <c r="D1045" t="s">
        <v>4687</v>
      </c>
      <c r="E1045" t="s">
        <v>4687</v>
      </c>
      <c r="F1045" t="s">
        <v>4687</v>
      </c>
      <c r="G1045" t="s">
        <v>4688</v>
      </c>
      <c r="H1045" t="s">
        <v>4687</v>
      </c>
    </row>
    <row r="1046" spans="1:8">
      <c r="A1046" t="s">
        <v>2090</v>
      </c>
      <c r="B1046">
        <v>35.42</v>
      </c>
      <c r="C1046">
        <v>8.7</v>
      </c>
      <c r="D1046" t="s">
        <v>4689</v>
      </c>
      <c r="E1046" t="s">
        <v>4687</v>
      </c>
      <c r="F1046" t="s">
        <v>4687</v>
      </c>
      <c r="G1046">
        <v>1</v>
      </c>
      <c r="H1046" t="s">
        <v>4687</v>
      </c>
    </row>
    <row r="1047" spans="1:8">
      <c r="A1047" t="s">
        <v>2092</v>
      </c>
      <c r="B1047">
        <v>35.625</v>
      </c>
      <c r="C1047">
        <v>10.79</v>
      </c>
      <c r="D1047" t="s">
        <v>4687</v>
      </c>
      <c r="E1047" t="s">
        <v>4687</v>
      </c>
      <c r="F1047" t="s">
        <v>4687</v>
      </c>
      <c r="G1047" t="s">
        <v>4688</v>
      </c>
      <c r="H1047" t="s">
        <v>4687</v>
      </c>
    </row>
    <row r="1048" spans="1:8">
      <c r="A1048" t="s">
        <v>2094</v>
      </c>
      <c r="B1048">
        <v>45.51</v>
      </c>
      <c r="C1048">
        <v>4.32</v>
      </c>
      <c r="D1048" t="s">
        <v>4687</v>
      </c>
      <c r="E1048" t="s">
        <v>4687</v>
      </c>
      <c r="F1048" t="s">
        <v>4687</v>
      </c>
      <c r="G1048">
        <v>1</v>
      </c>
      <c r="H1048" t="s">
        <v>4687</v>
      </c>
    </row>
    <row r="1049" spans="1:8">
      <c r="A1049" t="s">
        <v>2096</v>
      </c>
      <c r="B1049">
        <v>37.1</v>
      </c>
      <c r="C1049">
        <v>7.19</v>
      </c>
      <c r="D1049" t="s">
        <v>4689</v>
      </c>
      <c r="E1049" t="s">
        <v>4687</v>
      </c>
      <c r="F1049" t="s">
        <v>4687</v>
      </c>
      <c r="G1049" t="s">
        <v>4688</v>
      </c>
      <c r="H1049" t="s">
        <v>4687</v>
      </c>
    </row>
    <row r="1050" spans="1:8">
      <c r="A1050" t="s">
        <v>2098</v>
      </c>
      <c r="B1050">
        <v>30.5</v>
      </c>
      <c r="C1050">
        <v>11.94</v>
      </c>
      <c r="D1050" t="s">
        <v>4689</v>
      </c>
      <c r="E1050" t="s">
        <v>4687</v>
      </c>
      <c r="F1050" t="s">
        <v>4687</v>
      </c>
      <c r="G1050" t="s">
        <v>4688</v>
      </c>
      <c r="H1050" t="s">
        <v>4687</v>
      </c>
    </row>
    <row r="1051" spans="1:8">
      <c r="A1051" t="s">
        <v>2100</v>
      </c>
      <c r="B1051">
        <v>28.16</v>
      </c>
      <c r="C1051">
        <v>5.56</v>
      </c>
      <c r="D1051" t="s">
        <v>4687</v>
      </c>
      <c r="E1051" t="s">
        <v>4687</v>
      </c>
      <c r="F1051" t="s">
        <v>4687</v>
      </c>
      <c r="G1051">
        <v>2</v>
      </c>
      <c r="H1051" t="s">
        <v>4687</v>
      </c>
    </row>
    <row r="1052" spans="1:8">
      <c r="A1052" t="s">
        <v>2102</v>
      </c>
      <c r="B1052">
        <v>29.1</v>
      </c>
      <c r="C1052">
        <v>5.64</v>
      </c>
      <c r="D1052" t="s">
        <v>4689</v>
      </c>
      <c r="E1052" t="s">
        <v>4687</v>
      </c>
      <c r="F1052" t="s">
        <v>4687</v>
      </c>
      <c r="G1052" t="s">
        <v>4688</v>
      </c>
      <c r="H1052" t="s">
        <v>4687</v>
      </c>
    </row>
    <row r="1053" spans="1:8">
      <c r="A1053" t="s">
        <v>2104</v>
      </c>
      <c r="B1053">
        <v>30.22</v>
      </c>
      <c r="C1053">
        <v>4.65</v>
      </c>
      <c r="D1053" t="s">
        <v>4687</v>
      </c>
      <c r="E1053" t="s">
        <v>4687</v>
      </c>
      <c r="F1053" t="s">
        <v>4687</v>
      </c>
      <c r="G1053" t="s">
        <v>4688</v>
      </c>
      <c r="H1053" t="s">
        <v>4687</v>
      </c>
    </row>
    <row r="1054" spans="1:8">
      <c r="A1054" t="s">
        <v>2106</v>
      </c>
      <c r="B1054">
        <v>24.29</v>
      </c>
      <c r="C1054">
        <v>9.05</v>
      </c>
      <c r="D1054" t="s">
        <v>4687</v>
      </c>
      <c r="E1054" t="s">
        <v>4687</v>
      </c>
      <c r="F1054" t="s">
        <v>4687</v>
      </c>
      <c r="G1054" t="s">
        <v>4688</v>
      </c>
      <c r="H1054" t="s">
        <v>4687</v>
      </c>
    </row>
    <row r="1055" spans="1:8">
      <c r="A1055" t="s">
        <v>2108</v>
      </c>
      <c r="B1055">
        <v>29.39</v>
      </c>
      <c r="C1055">
        <v>4.52</v>
      </c>
      <c r="D1055" t="s">
        <v>4689</v>
      </c>
      <c r="E1055" t="s">
        <v>4687</v>
      </c>
      <c r="F1055" t="s">
        <v>4687</v>
      </c>
      <c r="G1055" t="s">
        <v>4688</v>
      </c>
      <c r="H1055" t="s">
        <v>4687</v>
      </c>
    </row>
    <row r="1056" spans="1:8">
      <c r="A1056" t="s">
        <v>2110</v>
      </c>
      <c r="B1056">
        <v>25.66</v>
      </c>
      <c r="C1056">
        <v>4.62</v>
      </c>
      <c r="D1056" t="s">
        <v>4689</v>
      </c>
      <c r="E1056" t="s">
        <v>4687</v>
      </c>
      <c r="F1056" t="s">
        <v>4687</v>
      </c>
      <c r="G1056">
        <v>1</v>
      </c>
      <c r="H1056" t="s">
        <v>4687</v>
      </c>
    </row>
    <row r="1057" spans="1:8">
      <c r="A1057" t="s">
        <v>2112</v>
      </c>
      <c r="B1057">
        <v>39.11</v>
      </c>
      <c r="C1057">
        <v>5.87</v>
      </c>
      <c r="D1057" t="s">
        <v>4687</v>
      </c>
      <c r="E1057" t="s">
        <v>4687</v>
      </c>
      <c r="F1057" t="s">
        <v>4687</v>
      </c>
      <c r="G1057" t="s">
        <v>4688</v>
      </c>
      <c r="H1057" t="s">
        <v>4687</v>
      </c>
    </row>
    <row r="1058" spans="1:8">
      <c r="A1058" t="s">
        <v>2114</v>
      </c>
      <c r="B1058">
        <v>43.78</v>
      </c>
      <c r="C1058">
        <v>5.71</v>
      </c>
      <c r="D1058" t="s">
        <v>4687</v>
      </c>
      <c r="E1058" t="s">
        <v>4687</v>
      </c>
      <c r="F1058" t="s">
        <v>4687</v>
      </c>
      <c r="G1058">
        <v>1</v>
      </c>
      <c r="H1058" t="s">
        <v>4687</v>
      </c>
    </row>
    <row r="1059" spans="1:8">
      <c r="A1059" t="s">
        <v>2116</v>
      </c>
      <c r="B1059">
        <v>24.35</v>
      </c>
      <c r="C1059">
        <v>9.08</v>
      </c>
      <c r="D1059" t="s">
        <v>4687</v>
      </c>
      <c r="E1059" t="s">
        <v>4687</v>
      </c>
      <c r="F1059" t="s">
        <v>4687</v>
      </c>
      <c r="G1059" t="s">
        <v>4688</v>
      </c>
      <c r="H1059" t="s">
        <v>4687</v>
      </c>
    </row>
    <row r="1060" spans="1:8">
      <c r="A1060" t="s">
        <v>2118</v>
      </c>
      <c r="B1060">
        <v>40.3</v>
      </c>
      <c r="C1060">
        <v>5.3</v>
      </c>
      <c r="D1060" t="s">
        <v>4689</v>
      </c>
      <c r="E1060" t="s">
        <v>4687</v>
      </c>
      <c r="F1060" t="s">
        <v>4687</v>
      </c>
      <c r="G1060">
        <v>2</v>
      </c>
      <c r="H1060" t="s">
        <v>4687</v>
      </c>
    </row>
    <row r="1061" spans="1:8">
      <c r="A1061" t="s">
        <v>2120</v>
      </c>
      <c r="B1061">
        <v>32.775</v>
      </c>
      <c r="C1061">
        <v>11.76</v>
      </c>
      <c r="D1061" t="s">
        <v>4689</v>
      </c>
      <c r="E1061" t="s">
        <v>4687</v>
      </c>
      <c r="F1061" t="s">
        <v>4687</v>
      </c>
      <c r="G1061" t="s">
        <v>4688</v>
      </c>
      <c r="H1061" t="s">
        <v>4687</v>
      </c>
    </row>
    <row r="1062" spans="1:8">
      <c r="A1062" t="s">
        <v>2122</v>
      </c>
      <c r="B1062">
        <v>39.6</v>
      </c>
      <c r="C1062">
        <v>5.11</v>
      </c>
      <c r="D1062" t="s">
        <v>4689</v>
      </c>
      <c r="E1062" t="s">
        <v>4687</v>
      </c>
      <c r="F1062" t="s">
        <v>4687</v>
      </c>
      <c r="G1062">
        <v>2</v>
      </c>
      <c r="H1062" t="s">
        <v>4687</v>
      </c>
    </row>
    <row r="1063" spans="1:8">
      <c r="A1063" t="s">
        <v>2124</v>
      </c>
      <c r="B1063">
        <v>30.97</v>
      </c>
      <c r="C1063">
        <v>5.54</v>
      </c>
      <c r="D1063" t="s">
        <v>4687</v>
      </c>
      <c r="E1063" t="s">
        <v>4687</v>
      </c>
      <c r="F1063" t="s">
        <v>4687</v>
      </c>
      <c r="G1063">
        <v>2</v>
      </c>
      <c r="H1063" t="s">
        <v>4687</v>
      </c>
    </row>
    <row r="1064" spans="1:8">
      <c r="A1064" t="s">
        <v>2126</v>
      </c>
      <c r="B1064">
        <v>27.645</v>
      </c>
      <c r="C1064">
        <v>8.87</v>
      </c>
      <c r="D1064" t="s">
        <v>4689</v>
      </c>
      <c r="E1064" t="s">
        <v>4687</v>
      </c>
      <c r="F1064" t="s">
        <v>4687</v>
      </c>
      <c r="G1064" t="s">
        <v>4688</v>
      </c>
      <c r="H1064" t="s">
        <v>4687</v>
      </c>
    </row>
    <row r="1065" spans="1:8">
      <c r="A1065" t="s">
        <v>2128</v>
      </c>
      <c r="B1065">
        <v>34.43</v>
      </c>
      <c r="C1065">
        <v>5.96</v>
      </c>
      <c r="D1065" t="s">
        <v>4689</v>
      </c>
      <c r="E1065" t="s">
        <v>4687</v>
      </c>
      <c r="F1065" t="s">
        <v>4687</v>
      </c>
      <c r="G1065">
        <v>2</v>
      </c>
      <c r="H1065" t="s">
        <v>4687</v>
      </c>
    </row>
    <row r="1066" spans="1:8">
      <c r="A1066" t="s">
        <v>2130</v>
      </c>
      <c r="B1066">
        <v>39.6</v>
      </c>
      <c r="C1066">
        <v>4.44</v>
      </c>
      <c r="D1066" t="s">
        <v>4689</v>
      </c>
      <c r="E1066" t="s">
        <v>4687</v>
      </c>
      <c r="F1066" t="s">
        <v>4690</v>
      </c>
      <c r="G1066">
        <v>1</v>
      </c>
      <c r="H1066" t="s">
        <v>4687</v>
      </c>
    </row>
    <row r="1067" spans="1:8">
      <c r="A1067" t="s">
        <v>2132</v>
      </c>
      <c r="B1067">
        <v>22.1</v>
      </c>
      <c r="C1067">
        <v>4.65</v>
      </c>
      <c r="D1067" t="s">
        <v>4689</v>
      </c>
      <c r="E1067" t="s">
        <v>4687</v>
      </c>
      <c r="F1067" t="s">
        <v>4687</v>
      </c>
      <c r="G1067">
        <v>2</v>
      </c>
      <c r="H1067" t="s">
        <v>4687</v>
      </c>
    </row>
    <row r="1068" spans="1:8">
      <c r="A1068" t="s">
        <v>2134</v>
      </c>
      <c r="B1068">
        <v>33.25</v>
      </c>
      <c r="C1068">
        <v>5.64</v>
      </c>
      <c r="D1068" t="s">
        <v>4689</v>
      </c>
      <c r="E1068" t="s">
        <v>4687</v>
      </c>
      <c r="F1068" t="s">
        <v>4690</v>
      </c>
      <c r="G1068">
        <v>1</v>
      </c>
      <c r="H1068" t="s">
        <v>4687</v>
      </c>
    </row>
    <row r="1069" spans="1:8">
      <c r="A1069" t="s">
        <v>2136</v>
      </c>
      <c r="B1069">
        <v>33.33</v>
      </c>
      <c r="C1069">
        <v>10.19</v>
      </c>
      <c r="D1069" t="s">
        <v>4687</v>
      </c>
      <c r="E1069" t="s">
        <v>4687</v>
      </c>
      <c r="F1069" t="s">
        <v>4687</v>
      </c>
      <c r="G1069" t="s">
        <v>4688</v>
      </c>
      <c r="H1069" t="s">
        <v>4687</v>
      </c>
    </row>
    <row r="1070" spans="1:8">
      <c r="A1070" t="s">
        <v>2138</v>
      </c>
      <c r="B1070">
        <v>30.5</v>
      </c>
      <c r="C1070">
        <v>10.79</v>
      </c>
      <c r="D1070" t="s">
        <v>4687</v>
      </c>
      <c r="E1070" t="s">
        <v>4687</v>
      </c>
      <c r="F1070" t="s">
        <v>4687</v>
      </c>
      <c r="G1070" t="s">
        <v>4688</v>
      </c>
      <c r="H1070" t="s">
        <v>4687</v>
      </c>
    </row>
    <row r="1071" spans="1:8">
      <c r="A1071" t="s">
        <v>2140</v>
      </c>
      <c r="B1071">
        <v>30.3</v>
      </c>
      <c r="C1071">
        <v>4.24</v>
      </c>
      <c r="D1071" t="s">
        <v>4687</v>
      </c>
      <c r="E1071" t="s">
        <v>4687</v>
      </c>
      <c r="F1071" t="s">
        <v>4687</v>
      </c>
      <c r="G1071" t="s">
        <v>4688</v>
      </c>
      <c r="H1071" t="s">
        <v>4687</v>
      </c>
    </row>
    <row r="1072" spans="1:8">
      <c r="A1072" t="s">
        <v>2142</v>
      </c>
      <c r="B1072">
        <v>26.22</v>
      </c>
      <c r="C1072">
        <v>5.83</v>
      </c>
      <c r="D1072" t="s">
        <v>4687</v>
      </c>
      <c r="E1072" t="s">
        <v>4687</v>
      </c>
      <c r="F1072" t="s">
        <v>4687</v>
      </c>
      <c r="G1072">
        <v>2</v>
      </c>
      <c r="H1072" t="s">
        <v>4687</v>
      </c>
    </row>
    <row r="1073" spans="1:8">
      <c r="A1073" t="s">
        <v>2144</v>
      </c>
      <c r="B1073">
        <v>29.99</v>
      </c>
      <c r="C1073">
        <v>11.85</v>
      </c>
      <c r="D1073" t="s">
        <v>4687</v>
      </c>
      <c r="E1073" t="s">
        <v>4687</v>
      </c>
      <c r="F1073" t="s">
        <v>4687</v>
      </c>
      <c r="G1073" t="s">
        <v>4688</v>
      </c>
      <c r="H1073" t="s">
        <v>4687</v>
      </c>
    </row>
    <row r="1074" spans="1:8">
      <c r="A1074" t="s">
        <v>2146</v>
      </c>
      <c r="B1074">
        <v>36.38</v>
      </c>
      <c r="C1074">
        <v>5.98</v>
      </c>
      <c r="D1074" t="s">
        <v>4687</v>
      </c>
      <c r="E1074" t="s">
        <v>4687</v>
      </c>
      <c r="F1074" t="s">
        <v>4687</v>
      </c>
      <c r="G1074">
        <v>1</v>
      </c>
      <c r="H1074" t="s">
        <v>4687</v>
      </c>
    </row>
    <row r="1075" spans="1:8">
      <c r="A1075" t="s">
        <v>2148</v>
      </c>
      <c r="B1075">
        <v>31.16</v>
      </c>
      <c r="C1075">
        <v>4.26</v>
      </c>
      <c r="D1075" t="s">
        <v>4689</v>
      </c>
      <c r="E1075" t="s">
        <v>4687</v>
      </c>
      <c r="F1075" t="s">
        <v>4690</v>
      </c>
      <c r="G1075">
        <v>1</v>
      </c>
      <c r="H1075" t="s">
        <v>4687</v>
      </c>
    </row>
    <row r="1076" spans="1:8">
      <c r="A1076" t="s">
        <v>2150</v>
      </c>
      <c r="B1076">
        <v>25.55</v>
      </c>
      <c r="C1076">
        <v>4.96</v>
      </c>
      <c r="D1076" t="s">
        <v>4689</v>
      </c>
      <c r="E1076" t="s">
        <v>4687</v>
      </c>
      <c r="F1076" t="s">
        <v>4687</v>
      </c>
      <c r="G1076">
        <v>1</v>
      </c>
      <c r="H1076" t="s">
        <v>4687</v>
      </c>
    </row>
    <row r="1077" spans="1:8">
      <c r="A1077" t="s">
        <v>2152</v>
      </c>
      <c r="B1077">
        <v>28.77</v>
      </c>
      <c r="C1077">
        <v>4</v>
      </c>
      <c r="D1077" t="s">
        <v>4689</v>
      </c>
      <c r="E1077" t="s">
        <v>4687</v>
      </c>
      <c r="F1077" t="s">
        <v>4687</v>
      </c>
      <c r="G1077" t="s">
        <v>4688</v>
      </c>
      <c r="H1077" t="s">
        <v>4687</v>
      </c>
    </row>
    <row r="1078" spans="1:8">
      <c r="A1078" t="s">
        <v>2154</v>
      </c>
      <c r="B1078">
        <v>23.14</v>
      </c>
      <c r="C1078">
        <v>4.15</v>
      </c>
      <c r="D1078" t="s">
        <v>4689</v>
      </c>
      <c r="E1078" t="s">
        <v>4687</v>
      </c>
      <c r="F1078" t="s">
        <v>4687</v>
      </c>
      <c r="G1078">
        <v>1</v>
      </c>
      <c r="H1078" t="s">
        <v>4687</v>
      </c>
    </row>
    <row r="1079" spans="1:8">
      <c r="A1079" t="s">
        <v>2156</v>
      </c>
      <c r="B1079">
        <v>39.6</v>
      </c>
      <c r="C1079">
        <v>11.36</v>
      </c>
      <c r="D1079" t="s">
        <v>4687</v>
      </c>
      <c r="E1079" t="s">
        <v>4687</v>
      </c>
      <c r="F1079" t="s">
        <v>4687</v>
      </c>
      <c r="G1079" t="s">
        <v>4688</v>
      </c>
      <c r="H1079" t="s">
        <v>4687</v>
      </c>
    </row>
    <row r="1080" spans="1:8">
      <c r="A1080" t="s">
        <v>2158</v>
      </c>
      <c r="B1080">
        <v>29.2</v>
      </c>
      <c r="C1080">
        <v>7.53</v>
      </c>
      <c r="D1080" t="s">
        <v>4687</v>
      </c>
      <c r="E1080" t="s">
        <v>4687</v>
      </c>
      <c r="F1080" t="s">
        <v>4687</v>
      </c>
      <c r="G1080" t="s">
        <v>4688</v>
      </c>
      <c r="H1080" t="s">
        <v>4687</v>
      </c>
    </row>
    <row r="1081" spans="1:8">
      <c r="A1081" t="s">
        <v>2160</v>
      </c>
      <c r="B1081">
        <v>32.775</v>
      </c>
      <c r="C1081">
        <v>7.95</v>
      </c>
      <c r="D1081" t="s">
        <v>4687</v>
      </c>
      <c r="E1081" t="s">
        <v>4687</v>
      </c>
      <c r="F1081" t="s">
        <v>4687</v>
      </c>
      <c r="G1081" t="s">
        <v>4688</v>
      </c>
      <c r="H1081" t="s">
        <v>4687</v>
      </c>
    </row>
    <row r="1082" spans="1:8">
      <c r="A1082" t="s">
        <v>2162</v>
      </c>
      <c r="B1082">
        <v>24.035</v>
      </c>
      <c r="C1082">
        <v>8.5</v>
      </c>
      <c r="D1082" t="s">
        <v>4687</v>
      </c>
      <c r="E1082" t="s">
        <v>4687</v>
      </c>
      <c r="F1082" t="s">
        <v>4687</v>
      </c>
      <c r="G1082" t="s">
        <v>4688</v>
      </c>
      <c r="H1082" t="s">
        <v>4687</v>
      </c>
    </row>
    <row r="1083" spans="1:8">
      <c r="A1083" t="s">
        <v>2164</v>
      </c>
      <c r="B1083">
        <v>30.55</v>
      </c>
      <c r="C1083">
        <v>5.89</v>
      </c>
      <c r="D1083" t="s">
        <v>4687</v>
      </c>
      <c r="E1083" t="s">
        <v>4687</v>
      </c>
      <c r="F1083" t="s">
        <v>4690</v>
      </c>
      <c r="G1083">
        <v>1</v>
      </c>
      <c r="H1083" t="s">
        <v>4687</v>
      </c>
    </row>
    <row r="1084" spans="1:8">
      <c r="A1084" t="s">
        <v>2166</v>
      </c>
      <c r="B1084">
        <v>28.81</v>
      </c>
      <c r="C1084">
        <v>8.76</v>
      </c>
      <c r="D1084" t="s">
        <v>4687</v>
      </c>
      <c r="E1084" t="s">
        <v>4687</v>
      </c>
      <c r="F1084" t="s">
        <v>4687</v>
      </c>
      <c r="G1084">
        <v>2</v>
      </c>
      <c r="H1084" t="s">
        <v>4687</v>
      </c>
    </row>
    <row r="1085" spans="1:8">
      <c r="A1085" t="s">
        <v>2168</v>
      </c>
      <c r="B1085">
        <v>31.66</v>
      </c>
      <c r="C1085">
        <v>4.11</v>
      </c>
      <c r="D1085" t="s">
        <v>4687</v>
      </c>
      <c r="E1085" t="s">
        <v>4687</v>
      </c>
      <c r="F1085" t="s">
        <v>4687</v>
      </c>
      <c r="G1085" t="s">
        <v>4688</v>
      </c>
      <c r="H1085" t="s">
        <v>4687</v>
      </c>
    </row>
    <row r="1086" spans="1:8">
      <c r="A1086" t="s">
        <v>2170</v>
      </c>
      <c r="B1086">
        <v>28.215</v>
      </c>
      <c r="C1086">
        <v>7.56</v>
      </c>
      <c r="D1086" t="s">
        <v>4689</v>
      </c>
      <c r="E1086" t="s">
        <v>4687</v>
      </c>
      <c r="F1086" t="s">
        <v>4687</v>
      </c>
      <c r="G1086">
        <v>1</v>
      </c>
      <c r="H1086" t="s">
        <v>4687</v>
      </c>
    </row>
    <row r="1087" spans="1:8">
      <c r="A1087" t="s">
        <v>2172</v>
      </c>
      <c r="B1087">
        <v>26.12</v>
      </c>
      <c r="C1087">
        <v>4.17</v>
      </c>
      <c r="D1087" t="s">
        <v>4689</v>
      </c>
      <c r="E1087" t="s">
        <v>4687</v>
      </c>
      <c r="F1087" t="s">
        <v>4690</v>
      </c>
      <c r="G1087">
        <v>1</v>
      </c>
      <c r="H1087" t="s">
        <v>4687</v>
      </c>
    </row>
    <row r="1088" spans="1:8">
      <c r="A1088" t="s">
        <v>2174</v>
      </c>
      <c r="B1088">
        <v>36.63</v>
      </c>
      <c r="C1088">
        <v>11.42</v>
      </c>
      <c r="D1088" t="s">
        <v>4687</v>
      </c>
      <c r="E1088" t="s">
        <v>4687</v>
      </c>
      <c r="F1088" t="s">
        <v>4687</v>
      </c>
      <c r="G1088">
        <v>2</v>
      </c>
      <c r="H1088" t="s">
        <v>4687</v>
      </c>
    </row>
    <row r="1089" spans="1:8">
      <c r="A1089" t="s">
        <v>2176</v>
      </c>
      <c r="B1089">
        <v>33.345</v>
      </c>
      <c r="C1089">
        <v>7.33</v>
      </c>
      <c r="D1089" t="s">
        <v>4687</v>
      </c>
      <c r="E1089" t="s">
        <v>4687</v>
      </c>
      <c r="F1089" t="s">
        <v>4687</v>
      </c>
      <c r="G1089">
        <v>2</v>
      </c>
      <c r="H1089" t="s">
        <v>4687</v>
      </c>
    </row>
    <row r="1090" spans="1:8">
      <c r="A1090" t="s">
        <v>2178</v>
      </c>
      <c r="B1090">
        <v>27.11</v>
      </c>
      <c r="C1090">
        <v>6.7</v>
      </c>
      <c r="D1090" t="s">
        <v>4687</v>
      </c>
      <c r="E1090" t="s">
        <v>4687</v>
      </c>
      <c r="F1090" t="s">
        <v>4687</v>
      </c>
      <c r="G1090" t="s">
        <v>4688</v>
      </c>
      <c r="H1090" t="s">
        <v>4687</v>
      </c>
    </row>
    <row r="1091" spans="1:8">
      <c r="A1091" t="s">
        <v>2180</v>
      </c>
      <c r="B1091">
        <v>26.6</v>
      </c>
      <c r="C1091">
        <v>5.27</v>
      </c>
      <c r="D1091" t="s">
        <v>4689</v>
      </c>
      <c r="E1091" t="s">
        <v>4687</v>
      </c>
      <c r="F1091" t="s">
        <v>4690</v>
      </c>
      <c r="G1091">
        <v>1</v>
      </c>
      <c r="H1091" t="s">
        <v>4687</v>
      </c>
    </row>
    <row r="1092" spans="1:8">
      <c r="A1092" t="s">
        <v>2182</v>
      </c>
      <c r="B1092">
        <v>30.41</v>
      </c>
      <c r="C1092">
        <v>7.72</v>
      </c>
      <c r="D1092" t="s">
        <v>4687</v>
      </c>
      <c r="E1092" t="s">
        <v>4687</v>
      </c>
      <c r="F1092" t="s">
        <v>4687</v>
      </c>
      <c r="G1092" t="s">
        <v>4688</v>
      </c>
      <c r="H1092" t="s">
        <v>4687</v>
      </c>
    </row>
    <row r="1093" spans="1:8">
      <c r="A1093" t="s">
        <v>2184</v>
      </c>
      <c r="B1093">
        <v>28.98</v>
      </c>
      <c r="C1093">
        <v>8.68</v>
      </c>
      <c r="D1093" t="s">
        <v>4687</v>
      </c>
      <c r="E1093" t="s">
        <v>4687</v>
      </c>
      <c r="F1093" t="s">
        <v>4687</v>
      </c>
      <c r="G1093">
        <v>2</v>
      </c>
      <c r="H1093" t="s">
        <v>4687</v>
      </c>
    </row>
    <row r="1094" spans="1:8">
      <c r="A1094" t="s">
        <v>2186</v>
      </c>
      <c r="B1094">
        <v>31.24</v>
      </c>
      <c r="C1094">
        <v>9.8</v>
      </c>
      <c r="D1094" t="s">
        <v>4687</v>
      </c>
      <c r="E1094" t="s">
        <v>4687</v>
      </c>
      <c r="F1094" t="s">
        <v>4687</v>
      </c>
      <c r="G1094" t="s">
        <v>4688</v>
      </c>
      <c r="H1094" t="s">
        <v>4687</v>
      </c>
    </row>
    <row r="1095" spans="1:8">
      <c r="A1095" t="s">
        <v>2188</v>
      </c>
      <c r="B1095">
        <v>31.54</v>
      </c>
      <c r="C1095">
        <v>4.44</v>
      </c>
      <c r="D1095" t="s">
        <v>4687</v>
      </c>
      <c r="E1095" t="s">
        <v>4687</v>
      </c>
      <c r="F1095" t="s">
        <v>4687</v>
      </c>
      <c r="G1095" t="s">
        <v>4688</v>
      </c>
      <c r="H1095" t="s">
        <v>4687</v>
      </c>
    </row>
    <row r="1096" spans="1:8">
      <c r="A1096" t="s">
        <v>2190</v>
      </c>
      <c r="B1096">
        <v>38.6</v>
      </c>
      <c r="C1096">
        <v>7.19</v>
      </c>
      <c r="D1096" t="s">
        <v>4689</v>
      </c>
      <c r="E1096" t="s">
        <v>4687</v>
      </c>
      <c r="F1096" t="s">
        <v>4687</v>
      </c>
      <c r="G1096">
        <v>2</v>
      </c>
      <c r="H1096" t="s">
        <v>4687</v>
      </c>
    </row>
    <row r="1097" spans="1:8">
      <c r="A1097" t="s">
        <v>2192</v>
      </c>
      <c r="B1097">
        <v>37.95</v>
      </c>
      <c r="C1097">
        <v>6.06</v>
      </c>
      <c r="D1097" t="s">
        <v>4687</v>
      </c>
      <c r="E1097" t="s">
        <v>4687</v>
      </c>
      <c r="F1097" t="s">
        <v>4687</v>
      </c>
      <c r="G1097" t="s">
        <v>4688</v>
      </c>
      <c r="H1097" t="s">
        <v>4687</v>
      </c>
    </row>
    <row r="1098" spans="1:8">
      <c r="A1098" t="s">
        <v>2194</v>
      </c>
      <c r="B1098">
        <v>38.97</v>
      </c>
      <c r="C1098">
        <v>5.12</v>
      </c>
      <c r="D1098" t="s">
        <v>4687</v>
      </c>
      <c r="E1098" t="s">
        <v>4687</v>
      </c>
      <c r="F1098" t="s">
        <v>4687</v>
      </c>
      <c r="G1098" t="s">
        <v>4688</v>
      </c>
      <c r="H1098" t="s">
        <v>4687</v>
      </c>
    </row>
    <row r="1099" spans="1:8">
      <c r="A1099" t="s">
        <v>2196</v>
      </c>
      <c r="B1099">
        <v>21.2</v>
      </c>
      <c r="C1099">
        <v>10.72</v>
      </c>
      <c r="D1099" t="s">
        <v>4687</v>
      </c>
      <c r="E1099" t="s">
        <v>4687</v>
      </c>
      <c r="F1099" t="s">
        <v>4687</v>
      </c>
      <c r="G1099" t="s">
        <v>4688</v>
      </c>
      <c r="H1099" t="s">
        <v>4687</v>
      </c>
    </row>
    <row r="1100" spans="1:8">
      <c r="A1100" t="s">
        <v>2198</v>
      </c>
      <c r="B1100">
        <v>23.96</v>
      </c>
      <c r="C1100">
        <v>9.58</v>
      </c>
      <c r="D1100" t="s">
        <v>4689</v>
      </c>
      <c r="E1100" t="s">
        <v>4687</v>
      </c>
      <c r="F1100" t="s">
        <v>4690</v>
      </c>
      <c r="G1100">
        <v>1</v>
      </c>
      <c r="H1100" t="s">
        <v>4687</v>
      </c>
    </row>
    <row r="1101" spans="1:8">
      <c r="A1101" t="s">
        <v>2200</v>
      </c>
      <c r="B1101">
        <v>35.93</v>
      </c>
      <c r="C1101">
        <v>6.4</v>
      </c>
      <c r="D1101" t="s">
        <v>4689</v>
      </c>
      <c r="E1101" t="s">
        <v>4687</v>
      </c>
      <c r="F1101" t="s">
        <v>4687</v>
      </c>
      <c r="G1101">
        <v>1</v>
      </c>
      <c r="H1101" t="s">
        <v>4687</v>
      </c>
    </row>
    <row r="1102" spans="1:8">
      <c r="A1102" t="s">
        <v>2202</v>
      </c>
      <c r="B1102">
        <v>26.11</v>
      </c>
      <c r="C1102">
        <v>6.8</v>
      </c>
      <c r="D1102" t="s">
        <v>4689</v>
      </c>
      <c r="E1102" t="s">
        <v>4687</v>
      </c>
      <c r="F1102" t="s">
        <v>4687</v>
      </c>
      <c r="G1102">
        <v>2</v>
      </c>
      <c r="H1102" t="s">
        <v>4687</v>
      </c>
    </row>
    <row r="1103" spans="1:8">
      <c r="A1103" t="s">
        <v>2204</v>
      </c>
      <c r="B1103">
        <v>32.3</v>
      </c>
      <c r="C1103">
        <v>9.48</v>
      </c>
      <c r="D1103" t="s">
        <v>4687</v>
      </c>
      <c r="E1103" t="s">
        <v>4687</v>
      </c>
      <c r="F1103" t="s">
        <v>4687</v>
      </c>
      <c r="G1103">
        <v>2</v>
      </c>
      <c r="H1103" t="s">
        <v>4687</v>
      </c>
    </row>
    <row r="1104" spans="1:8">
      <c r="A1104" t="s">
        <v>2206</v>
      </c>
      <c r="B1104">
        <v>28.69</v>
      </c>
      <c r="C1104">
        <v>7.45</v>
      </c>
      <c r="D1104" t="s">
        <v>4687</v>
      </c>
      <c r="E1104" t="s">
        <v>4687</v>
      </c>
      <c r="F1104" t="s">
        <v>4687</v>
      </c>
      <c r="G1104">
        <v>2</v>
      </c>
      <c r="H1104" t="s">
        <v>4687</v>
      </c>
    </row>
    <row r="1105" spans="1:8">
      <c r="A1105" t="s">
        <v>2208</v>
      </c>
      <c r="B1105">
        <v>31.28</v>
      </c>
      <c r="C1105">
        <v>6.94</v>
      </c>
      <c r="D1105" t="s">
        <v>4689</v>
      </c>
      <c r="E1105" t="s">
        <v>4687</v>
      </c>
      <c r="F1105" t="s">
        <v>4687</v>
      </c>
      <c r="G1105">
        <v>1</v>
      </c>
      <c r="H1105" t="s">
        <v>4687</v>
      </c>
    </row>
    <row r="1106" spans="1:8">
      <c r="A1106" t="s">
        <v>2210</v>
      </c>
      <c r="B1106">
        <v>30.21</v>
      </c>
      <c r="C1106">
        <v>7.83</v>
      </c>
      <c r="D1106" t="s">
        <v>4687</v>
      </c>
      <c r="E1106" t="s">
        <v>4687</v>
      </c>
      <c r="F1106" t="s">
        <v>4687</v>
      </c>
      <c r="G1106" t="s">
        <v>4688</v>
      </c>
      <c r="H1106" t="s">
        <v>4687</v>
      </c>
    </row>
    <row r="1107" spans="1:8">
      <c r="A1107" t="s">
        <v>2212</v>
      </c>
      <c r="B1107">
        <v>38.28</v>
      </c>
      <c r="C1107">
        <v>10.17</v>
      </c>
      <c r="D1107" t="s">
        <v>4689</v>
      </c>
      <c r="E1107" t="s">
        <v>4687</v>
      </c>
      <c r="F1107" t="s">
        <v>4687</v>
      </c>
      <c r="G1107" t="s">
        <v>4688</v>
      </c>
      <c r="H1107" t="s">
        <v>4687</v>
      </c>
    </row>
    <row r="1108" spans="1:8">
      <c r="A1108" t="s">
        <v>2214</v>
      </c>
      <c r="B1108">
        <v>29.9</v>
      </c>
      <c r="C1108">
        <v>8.96</v>
      </c>
      <c r="D1108" t="s">
        <v>4689</v>
      </c>
      <c r="E1108" t="s">
        <v>4687</v>
      </c>
      <c r="F1108" t="s">
        <v>4687</v>
      </c>
      <c r="G1108" t="s">
        <v>4688</v>
      </c>
      <c r="H1108" t="s">
        <v>4687</v>
      </c>
    </row>
    <row r="1109" spans="1:8">
      <c r="A1109" t="s">
        <v>2216</v>
      </c>
      <c r="B1109">
        <v>23.18</v>
      </c>
      <c r="C1109">
        <v>6.96</v>
      </c>
      <c r="D1109" t="s">
        <v>4689</v>
      </c>
      <c r="E1109" t="s">
        <v>4687</v>
      </c>
      <c r="F1109" t="s">
        <v>4687</v>
      </c>
      <c r="G1109">
        <v>2</v>
      </c>
      <c r="H1109" t="s">
        <v>4687</v>
      </c>
    </row>
    <row r="1110" spans="1:8">
      <c r="A1110" t="s">
        <v>2218</v>
      </c>
      <c r="B1110">
        <v>33.02</v>
      </c>
      <c r="C1110">
        <v>5.07</v>
      </c>
      <c r="D1110" t="s">
        <v>4689</v>
      </c>
      <c r="E1110" t="s">
        <v>4687</v>
      </c>
      <c r="F1110" t="s">
        <v>4687</v>
      </c>
      <c r="G1110" t="s">
        <v>4688</v>
      </c>
      <c r="H1110" t="s">
        <v>4687</v>
      </c>
    </row>
    <row r="1111" spans="1:8">
      <c r="A1111" t="s">
        <v>2220</v>
      </c>
      <c r="B1111">
        <v>27.29</v>
      </c>
      <c r="C1111">
        <v>5.85</v>
      </c>
      <c r="D1111" t="s">
        <v>4687</v>
      </c>
      <c r="E1111" t="s">
        <v>4687</v>
      </c>
      <c r="F1111" t="s">
        <v>4687</v>
      </c>
      <c r="G1111">
        <v>2</v>
      </c>
      <c r="H1111" t="s">
        <v>4687</v>
      </c>
    </row>
    <row r="1112" spans="1:8">
      <c r="A1112" t="s">
        <v>2222</v>
      </c>
      <c r="B1112">
        <v>23.18</v>
      </c>
      <c r="C1112">
        <v>10.56</v>
      </c>
      <c r="D1112" t="s">
        <v>4687</v>
      </c>
      <c r="E1112" t="s">
        <v>4687</v>
      </c>
      <c r="F1112" t="s">
        <v>4687</v>
      </c>
      <c r="G1112">
        <v>2</v>
      </c>
      <c r="H1112" t="s">
        <v>4687</v>
      </c>
    </row>
    <row r="1113" spans="1:8">
      <c r="A1113" t="s">
        <v>2224</v>
      </c>
      <c r="B1113">
        <v>32.66</v>
      </c>
      <c r="C1113">
        <v>8.92</v>
      </c>
      <c r="D1113" t="s">
        <v>4689</v>
      </c>
      <c r="E1113" t="s">
        <v>4687</v>
      </c>
      <c r="F1113" t="s">
        <v>4687</v>
      </c>
      <c r="G1113" t="s">
        <v>4688</v>
      </c>
      <c r="H1113" t="s">
        <v>4687</v>
      </c>
    </row>
    <row r="1114" spans="1:8">
      <c r="A1114" t="s">
        <v>2226</v>
      </c>
      <c r="B1114">
        <v>30.78</v>
      </c>
      <c r="C1114">
        <v>8.63</v>
      </c>
      <c r="D1114" t="s">
        <v>4687</v>
      </c>
      <c r="E1114" t="s">
        <v>4687</v>
      </c>
      <c r="F1114" t="s">
        <v>4687</v>
      </c>
      <c r="G1114" t="s">
        <v>4688</v>
      </c>
      <c r="H1114" t="s">
        <v>4687</v>
      </c>
    </row>
    <row r="1115" spans="1:8">
      <c r="A1115" t="s">
        <v>2228</v>
      </c>
      <c r="B1115">
        <v>47.2</v>
      </c>
      <c r="C1115">
        <v>6.29</v>
      </c>
      <c r="D1115" t="s">
        <v>4689</v>
      </c>
      <c r="E1115" t="s">
        <v>4687</v>
      </c>
      <c r="F1115" t="s">
        <v>4690</v>
      </c>
      <c r="G1115">
        <v>1</v>
      </c>
      <c r="H1115" t="s">
        <v>4687</v>
      </c>
    </row>
    <row r="1116" spans="1:8">
      <c r="A1116" t="s">
        <v>2230</v>
      </c>
      <c r="B1116">
        <v>31.6</v>
      </c>
      <c r="C1116">
        <v>5.75</v>
      </c>
      <c r="D1116" t="s">
        <v>4687</v>
      </c>
      <c r="E1116" t="s">
        <v>4687</v>
      </c>
      <c r="F1116" t="s">
        <v>4687</v>
      </c>
      <c r="G1116">
        <v>2</v>
      </c>
      <c r="H1116" t="s">
        <v>4687</v>
      </c>
    </row>
    <row r="1117" spans="1:8">
      <c r="A1117" t="s">
        <v>2232</v>
      </c>
      <c r="B1117">
        <v>33.915</v>
      </c>
      <c r="C1117">
        <v>6.66</v>
      </c>
      <c r="D1117" t="s">
        <v>4689</v>
      </c>
      <c r="E1117" t="s">
        <v>4687</v>
      </c>
      <c r="F1117" t="s">
        <v>4687</v>
      </c>
      <c r="G1117">
        <v>1</v>
      </c>
      <c r="H1117" t="s">
        <v>4687</v>
      </c>
    </row>
    <row r="1118" spans="1:8">
      <c r="A1118" t="s">
        <v>2234</v>
      </c>
      <c r="B1118">
        <v>23.54</v>
      </c>
      <c r="C1118">
        <v>5.1</v>
      </c>
      <c r="D1118" t="s">
        <v>4687</v>
      </c>
      <c r="E1118" t="s">
        <v>4687</v>
      </c>
      <c r="F1118" t="s">
        <v>4687</v>
      </c>
      <c r="G1118">
        <v>2</v>
      </c>
      <c r="H1118" t="s">
        <v>4687</v>
      </c>
    </row>
    <row r="1119" spans="1:8">
      <c r="A1119" t="s">
        <v>2236</v>
      </c>
      <c r="B1119">
        <v>27.075</v>
      </c>
      <c r="C1119">
        <v>4.41</v>
      </c>
      <c r="D1119" t="s">
        <v>4687</v>
      </c>
      <c r="E1119" t="s">
        <v>4687</v>
      </c>
      <c r="F1119" t="s">
        <v>4687</v>
      </c>
      <c r="G1119">
        <v>2</v>
      </c>
      <c r="H1119" t="s">
        <v>4687</v>
      </c>
    </row>
    <row r="1120" spans="1:8">
      <c r="A1120" t="s">
        <v>2238</v>
      </c>
      <c r="B1120">
        <v>25.8</v>
      </c>
      <c r="C1120">
        <v>5.52</v>
      </c>
      <c r="D1120" t="s">
        <v>4689</v>
      </c>
      <c r="E1120" t="s">
        <v>4687</v>
      </c>
      <c r="F1120" t="s">
        <v>4687</v>
      </c>
      <c r="G1120" t="s">
        <v>4688</v>
      </c>
      <c r="H1120" t="s">
        <v>4687</v>
      </c>
    </row>
    <row r="1121" spans="1:8">
      <c r="A1121" t="s">
        <v>2240</v>
      </c>
      <c r="B1121">
        <v>36.1</v>
      </c>
      <c r="C1121">
        <v>4.62</v>
      </c>
      <c r="D1121" t="s">
        <v>4689</v>
      </c>
      <c r="E1121" t="s">
        <v>4687</v>
      </c>
      <c r="F1121" t="s">
        <v>4690</v>
      </c>
      <c r="G1121">
        <v>1</v>
      </c>
      <c r="H1121" t="s">
        <v>4687</v>
      </c>
    </row>
    <row r="1122" spans="1:8">
      <c r="A1122" t="s">
        <v>2242</v>
      </c>
      <c r="B1122">
        <v>30.495</v>
      </c>
      <c r="C1122">
        <v>5.74</v>
      </c>
      <c r="D1122" t="s">
        <v>4689</v>
      </c>
      <c r="E1122" t="s">
        <v>4687</v>
      </c>
      <c r="F1122" t="s">
        <v>4690</v>
      </c>
      <c r="G1122">
        <v>1</v>
      </c>
      <c r="H1122" t="s">
        <v>4687</v>
      </c>
    </row>
    <row r="1123" spans="1:8">
      <c r="A1123" t="s">
        <v>2244</v>
      </c>
      <c r="B1123">
        <v>21.4</v>
      </c>
      <c r="C1123">
        <v>6.3</v>
      </c>
      <c r="D1123" t="s">
        <v>4689</v>
      </c>
      <c r="E1123" t="s">
        <v>4687</v>
      </c>
      <c r="F1123" t="s">
        <v>4690</v>
      </c>
      <c r="G1123">
        <v>1</v>
      </c>
      <c r="H1123" t="s">
        <v>4687</v>
      </c>
    </row>
    <row r="1124" spans="1:8">
      <c r="A1124" t="s">
        <v>2246</v>
      </c>
      <c r="B1124">
        <v>32.3</v>
      </c>
      <c r="C1124">
        <v>10.27</v>
      </c>
      <c r="D1124" t="s">
        <v>4687</v>
      </c>
      <c r="E1124" t="s">
        <v>4687</v>
      </c>
      <c r="F1124" t="s">
        <v>4687</v>
      </c>
      <c r="G1124" t="s">
        <v>4688</v>
      </c>
      <c r="H1124" t="s">
        <v>4687</v>
      </c>
    </row>
    <row r="1125" spans="1:8">
      <c r="A1125" t="s">
        <v>2248</v>
      </c>
      <c r="B1125">
        <v>29.78</v>
      </c>
      <c r="C1125">
        <v>5.85</v>
      </c>
      <c r="D1125" t="s">
        <v>4687</v>
      </c>
      <c r="E1125" t="s">
        <v>4687</v>
      </c>
      <c r="F1125" t="s">
        <v>4690</v>
      </c>
      <c r="G1125">
        <v>1</v>
      </c>
      <c r="H1125" t="s">
        <v>4687</v>
      </c>
    </row>
    <row r="1126" spans="1:8">
      <c r="A1126" t="s">
        <v>2250</v>
      </c>
      <c r="B1126">
        <v>34.76</v>
      </c>
      <c r="C1126">
        <v>5.92</v>
      </c>
      <c r="D1126" t="s">
        <v>4689</v>
      </c>
      <c r="E1126" t="s">
        <v>4687</v>
      </c>
      <c r="F1126" t="s">
        <v>4687</v>
      </c>
      <c r="G1126">
        <v>1</v>
      </c>
      <c r="H1126" t="s">
        <v>4687</v>
      </c>
    </row>
    <row r="1127" spans="1:8">
      <c r="A1127" t="s">
        <v>2252</v>
      </c>
      <c r="B1127">
        <v>18.335</v>
      </c>
      <c r="C1127">
        <v>10.01</v>
      </c>
      <c r="D1127" t="s">
        <v>4689</v>
      </c>
      <c r="E1127" t="s">
        <v>4687</v>
      </c>
      <c r="F1127" t="s">
        <v>4687</v>
      </c>
      <c r="G1127">
        <v>2</v>
      </c>
      <c r="H1127" t="s">
        <v>4687</v>
      </c>
    </row>
    <row r="1128" spans="1:8">
      <c r="A1128" t="s">
        <v>2254</v>
      </c>
      <c r="B1128">
        <v>32.3</v>
      </c>
      <c r="C1128">
        <v>9.59</v>
      </c>
      <c r="D1128" t="s">
        <v>4687</v>
      </c>
      <c r="E1128" t="s">
        <v>4687</v>
      </c>
      <c r="F1128" t="s">
        <v>4687</v>
      </c>
      <c r="G1128" t="s">
        <v>4688</v>
      </c>
      <c r="H1128" t="s">
        <v>4687</v>
      </c>
    </row>
    <row r="1129" spans="1:8">
      <c r="A1129" t="s">
        <v>2256</v>
      </c>
      <c r="B1129">
        <v>27.74</v>
      </c>
      <c r="C1129">
        <v>10.37</v>
      </c>
      <c r="D1129" t="s">
        <v>4687</v>
      </c>
      <c r="E1129" t="s">
        <v>4687</v>
      </c>
      <c r="F1129" t="s">
        <v>4687</v>
      </c>
      <c r="G1129" t="s">
        <v>4688</v>
      </c>
      <c r="H1129" t="s">
        <v>4687</v>
      </c>
    </row>
    <row r="1130" spans="1:8">
      <c r="A1130" t="s">
        <v>2258</v>
      </c>
      <c r="B1130">
        <v>24</v>
      </c>
      <c r="C1130">
        <v>4.01</v>
      </c>
      <c r="D1130" t="s">
        <v>4689</v>
      </c>
      <c r="E1130" t="s">
        <v>4687</v>
      </c>
      <c r="F1130" t="s">
        <v>4687</v>
      </c>
      <c r="G1130">
        <v>1</v>
      </c>
      <c r="H1130" t="s">
        <v>4687</v>
      </c>
    </row>
    <row r="1131" spans="1:8">
      <c r="A1131" t="s">
        <v>2260</v>
      </c>
      <c r="B1131">
        <v>31.78</v>
      </c>
      <c r="C1131">
        <v>4.24</v>
      </c>
      <c r="D1131" t="s">
        <v>4689</v>
      </c>
      <c r="E1131" t="s">
        <v>4687</v>
      </c>
      <c r="F1131" t="s">
        <v>4690</v>
      </c>
      <c r="G1131">
        <v>1</v>
      </c>
      <c r="H1131" t="s">
        <v>4687</v>
      </c>
    </row>
    <row r="1132" spans="1:8">
      <c r="A1132" t="s">
        <v>2262</v>
      </c>
      <c r="B1132">
        <v>32.25</v>
      </c>
      <c r="C1132">
        <v>5.36</v>
      </c>
      <c r="D1132" t="s">
        <v>4689</v>
      </c>
      <c r="E1132" t="s">
        <v>4687</v>
      </c>
      <c r="F1132" t="s">
        <v>4687</v>
      </c>
      <c r="G1132" t="s">
        <v>4688</v>
      </c>
      <c r="H1132" t="s">
        <v>4687</v>
      </c>
    </row>
    <row r="1133" spans="1:8">
      <c r="A1133" t="s">
        <v>2264</v>
      </c>
      <c r="B1133">
        <v>30.115</v>
      </c>
      <c r="C1133">
        <v>4.99</v>
      </c>
      <c r="D1133" t="s">
        <v>4687</v>
      </c>
      <c r="E1133" t="s">
        <v>4687</v>
      </c>
      <c r="F1133" t="s">
        <v>4687</v>
      </c>
      <c r="G1133">
        <v>2</v>
      </c>
      <c r="H1133" t="s">
        <v>4687</v>
      </c>
    </row>
    <row r="1134" spans="1:8">
      <c r="A1134" t="s">
        <v>2266</v>
      </c>
      <c r="B1134">
        <v>22.41</v>
      </c>
      <c r="C1134">
        <v>8.68</v>
      </c>
      <c r="D1134" t="s">
        <v>4687</v>
      </c>
      <c r="E1134" t="s">
        <v>4687</v>
      </c>
      <c r="F1134" t="s">
        <v>4687</v>
      </c>
      <c r="G1134" t="s">
        <v>4688</v>
      </c>
      <c r="H1134" t="s">
        <v>4687</v>
      </c>
    </row>
    <row r="1135" spans="1:8">
      <c r="A1135" t="s">
        <v>2268</v>
      </c>
      <c r="B1135">
        <v>45.72</v>
      </c>
      <c r="C1135">
        <v>4.23</v>
      </c>
      <c r="D1135" t="s">
        <v>4689</v>
      </c>
      <c r="E1135" t="s">
        <v>4687</v>
      </c>
      <c r="F1135" t="s">
        <v>4687</v>
      </c>
      <c r="G1135" t="s">
        <v>4688</v>
      </c>
      <c r="H1135" t="s">
        <v>4687</v>
      </c>
    </row>
    <row r="1136" spans="1:8">
      <c r="A1136" t="s">
        <v>2270</v>
      </c>
      <c r="B1136">
        <v>25</v>
      </c>
      <c r="C1136">
        <v>5.32</v>
      </c>
      <c r="D1136" t="s">
        <v>4689</v>
      </c>
      <c r="E1136" t="s">
        <v>4687</v>
      </c>
      <c r="F1136" t="s">
        <v>4687</v>
      </c>
      <c r="G1136">
        <v>2</v>
      </c>
      <c r="H1136" t="s">
        <v>4687</v>
      </c>
    </row>
    <row r="1137" spans="1:8">
      <c r="A1137" t="s">
        <v>2272</v>
      </c>
      <c r="B1137">
        <v>39.5</v>
      </c>
      <c r="C1137">
        <v>6.66</v>
      </c>
      <c r="D1137" t="s">
        <v>4687</v>
      </c>
      <c r="E1137" t="s">
        <v>4687</v>
      </c>
      <c r="F1137" t="s">
        <v>4687</v>
      </c>
      <c r="G1137" t="s">
        <v>4688</v>
      </c>
      <c r="H1137" t="s">
        <v>4687</v>
      </c>
    </row>
    <row r="1138" spans="1:8">
      <c r="A1138" t="s">
        <v>2274</v>
      </c>
      <c r="B1138">
        <v>37.73</v>
      </c>
      <c r="C1138">
        <v>7.4</v>
      </c>
      <c r="D1138" t="s">
        <v>4687</v>
      </c>
      <c r="E1138" t="s">
        <v>4687</v>
      </c>
      <c r="F1138" t="s">
        <v>4687</v>
      </c>
      <c r="G1138" t="s">
        <v>4688</v>
      </c>
      <c r="H1138" t="s">
        <v>4687</v>
      </c>
    </row>
    <row r="1139" spans="1:8">
      <c r="A1139" t="s">
        <v>2276</v>
      </c>
      <c r="B1139">
        <v>40.66</v>
      </c>
      <c r="C1139">
        <v>10.08</v>
      </c>
      <c r="D1139" t="s">
        <v>4687</v>
      </c>
      <c r="E1139" t="s">
        <v>4687</v>
      </c>
      <c r="F1139" t="s">
        <v>4687</v>
      </c>
      <c r="G1139" t="s">
        <v>4688</v>
      </c>
      <c r="H1139" t="s">
        <v>4687</v>
      </c>
    </row>
    <row r="1140" spans="1:8">
      <c r="A1140" t="s">
        <v>2278</v>
      </c>
      <c r="B1140">
        <v>34.2</v>
      </c>
      <c r="C1140">
        <v>8.58</v>
      </c>
      <c r="D1140" t="s">
        <v>4687</v>
      </c>
      <c r="E1140" t="s">
        <v>4687</v>
      </c>
      <c r="F1140" t="s">
        <v>4687</v>
      </c>
      <c r="G1140" t="s">
        <v>4688</v>
      </c>
      <c r="H1140" t="s">
        <v>4687</v>
      </c>
    </row>
    <row r="1141" spans="1:8">
      <c r="A1141" t="s">
        <v>2280</v>
      </c>
      <c r="B1141">
        <v>46.51</v>
      </c>
      <c r="C1141">
        <v>5.84</v>
      </c>
      <c r="D1141" t="s">
        <v>4687</v>
      </c>
      <c r="E1141" t="s">
        <v>4687</v>
      </c>
      <c r="F1141" t="s">
        <v>4687</v>
      </c>
      <c r="G1141">
        <v>1</v>
      </c>
      <c r="H1141" t="s">
        <v>4687</v>
      </c>
    </row>
    <row r="1142" spans="1:8">
      <c r="A1142" t="s">
        <v>2282</v>
      </c>
      <c r="B1142">
        <v>28.88</v>
      </c>
      <c r="C1142">
        <v>4.86</v>
      </c>
      <c r="D1142" t="s">
        <v>4689</v>
      </c>
      <c r="E1142" t="s">
        <v>4687</v>
      </c>
      <c r="F1142" t="s">
        <v>4690</v>
      </c>
      <c r="G1142">
        <v>1</v>
      </c>
      <c r="H1142" t="s">
        <v>4687</v>
      </c>
    </row>
    <row r="1143" spans="1:8">
      <c r="A1143" t="s">
        <v>2284</v>
      </c>
      <c r="B1143">
        <v>33.915</v>
      </c>
      <c r="C1143">
        <v>11.52</v>
      </c>
      <c r="D1143" t="s">
        <v>4687</v>
      </c>
      <c r="E1143" t="s">
        <v>4687</v>
      </c>
      <c r="F1143" t="s">
        <v>4687</v>
      </c>
      <c r="G1143" t="s">
        <v>4688</v>
      </c>
      <c r="H1143" t="s">
        <v>4687</v>
      </c>
    </row>
    <row r="1144" spans="1:8">
      <c r="A1144" t="s">
        <v>2286</v>
      </c>
      <c r="B1144">
        <v>24.32</v>
      </c>
      <c r="C1144">
        <v>6.15</v>
      </c>
      <c r="D1144" t="s">
        <v>4689</v>
      </c>
      <c r="E1144" t="s">
        <v>4687</v>
      </c>
      <c r="F1144" t="s">
        <v>4690</v>
      </c>
      <c r="G1144">
        <v>1</v>
      </c>
      <c r="H1144" t="s">
        <v>4687</v>
      </c>
    </row>
    <row r="1145" spans="1:8">
      <c r="A1145" t="s">
        <v>2288</v>
      </c>
      <c r="B1145">
        <v>25.8</v>
      </c>
      <c r="C1145">
        <v>9.94</v>
      </c>
      <c r="D1145" t="s">
        <v>4687</v>
      </c>
      <c r="E1145" t="s">
        <v>4687</v>
      </c>
      <c r="F1145" t="s">
        <v>4687</v>
      </c>
      <c r="G1145" t="s">
        <v>4688</v>
      </c>
      <c r="H1145" t="s">
        <v>4687</v>
      </c>
    </row>
    <row r="1146" spans="1:8">
      <c r="A1146" t="s">
        <v>2290</v>
      </c>
      <c r="B1146">
        <v>21.56</v>
      </c>
      <c r="C1146">
        <v>10.56</v>
      </c>
      <c r="D1146" t="s">
        <v>4687</v>
      </c>
      <c r="E1146" t="s">
        <v>4687</v>
      </c>
      <c r="F1146" t="s">
        <v>4687</v>
      </c>
      <c r="G1146" t="s">
        <v>4688</v>
      </c>
      <c r="H1146" t="s">
        <v>4687</v>
      </c>
    </row>
    <row r="1147" spans="1:8">
      <c r="A1147" t="s">
        <v>2292</v>
      </c>
      <c r="B1147">
        <v>31.6</v>
      </c>
      <c r="C1147">
        <v>6.79</v>
      </c>
      <c r="D1147" t="s">
        <v>4687</v>
      </c>
      <c r="E1147" t="s">
        <v>4687</v>
      </c>
      <c r="F1147" t="s">
        <v>4687</v>
      </c>
      <c r="G1147" t="s">
        <v>4688</v>
      </c>
      <c r="H1147" t="s">
        <v>4687</v>
      </c>
    </row>
    <row r="1148" spans="1:8">
      <c r="A1148" t="s">
        <v>2294</v>
      </c>
      <c r="B1148">
        <v>42.93</v>
      </c>
      <c r="C1148">
        <v>4.8</v>
      </c>
      <c r="D1148" t="s">
        <v>4687</v>
      </c>
      <c r="E1148" t="s">
        <v>4687</v>
      </c>
      <c r="F1148" t="s">
        <v>4687</v>
      </c>
      <c r="G1148">
        <v>1</v>
      </c>
      <c r="H1148" t="s">
        <v>4687</v>
      </c>
    </row>
    <row r="1149" spans="1:8">
      <c r="A1149" t="s">
        <v>2296</v>
      </c>
      <c r="B1149">
        <v>26.72</v>
      </c>
      <c r="C1149">
        <v>5.75</v>
      </c>
      <c r="D1149" t="s">
        <v>4687</v>
      </c>
      <c r="E1149" t="s">
        <v>4687</v>
      </c>
      <c r="F1149" t="s">
        <v>4687</v>
      </c>
      <c r="G1149">
        <v>2</v>
      </c>
      <c r="H1149" t="s">
        <v>4687</v>
      </c>
    </row>
    <row r="1150" spans="1:8">
      <c r="A1150" t="s">
        <v>2298</v>
      </c>
      <c r="B1150">
        <v>26.67</v>
      </c>
      <c r="C1150">
        <v>5.81</v>
      </c>
      <c r="D1150" t="s">
        <v>4687</v>
      </c>
      <c r="E1150" t="s">
        <v>4687</v>
      </c>
      <c r="F1150" t="s">
        <v>4687</v>
      </c>
      <c r="G1150">
        <v>2</v>
      </c>
      <c r="H1150" t="s">
        <v>4687</v>
      </c>
    </row>
    <row r="1151" spans="1:8">
      <c r="A1151" t="s">
        <v>2300</v>
      </c>
      <c r="B1151">
        <v>42.68</v>
      </c>
      <c r="C1151">
        <v>9.28</v>
      </c>
      <c r="D1151" t="s">
        <v>4687</v>
      </c>
      <c r="E1151" t="s">
        <v>4687</v>
      </c>
      <c r="F1151" t="s">
        <v>4687</v>
      </c>
      <c r="G1151">
        <v>2</v>
      </c>
      <c r="H1151" t="s">
        <v>4687</v>
      </c>
    </row>
    <row r="1152" spans="1:8">
      <c r="A1152" t="s">
        <v>2302</v>
      </c>
      <c r="B1152">
        <v>24.31</v>
      </c>
      <c r="C1152">
        <v>6.37</v>
      </c>
      <c r="D1152" t="s">
        <v>4687</v>
      </c>
      <c r="E1152" t="s">
        <v>4687</v>
      </c>
      <c r="F1152" t="s">
        <v>4687</v>
      </c>
      <c r="G1152" t="s">
        <v>4688</v>
      </c>
      <c r="H1152" t="s">
        <v>4687</v>
      </c>
    </row>
    <row r="1153" spans="1:8">
      <c r="A1153" t="s">
        <v>2304</v>
      </c>
      <c r="B1153">
        <v>44.75</v>
      </c>
      <c r="C1153">
        <v>5.09</v>
      </c>
      <c r="D1153" t="s">
        <v>4689</v>
      </c>
      <c r="E1153" t="s">
        <v>4687</v>
      </c>
      <c r="F1153" t="s">
        <v>4687</v>
      </c>
      <c r="G1153" t="s">
        <v>4688</v>
      </c>
      <c r="H1153" t="s">
        <v>4687</v>
      </c>
    </row>
    <row r="1154" spans="1:8">
      <c r="A1154" t="s">
        <v>2306</v>
      </c>
      <c r="B1154">
        <v>30.78</v>
      </c>
      <c r="C1154">
        <v>7.94</v>
      </c>
      <c r="D1154" t="s">
        <v>4687</v>
      </c>
      <c r="E1154" t="s">
        <v>4687</v>
      </c>
      <c r="F1154" t="s">
        <v>4687</v>
      </c>
      <c r="G1154">
        <v>2</v>
      </c>
      <c r="H1154" t="s">
        <v>4687</v>
      </c>
    </row>
    <row r="1155" spans="1:8">
      <c r="A1155" t="s">
        <v>2308</v>
      </c>
      <c r="B1155">
        <v>21.86</v>
      </c>
      <c r="C1155">
        <v>10.95</v>
      </c>
      <c r="D1155" t="s">
        <v>4687</v>
      </c>
      <c r="E1155" t="s">
        <v>4687</v>
      </c>
      <c r="F1155" t="s">
        <v>4687</v>
      </c>
      <c r="G1155" t="s">
        <v>4688</v>
      </c>
      <c r="H1155" t="s">
        <v>4687</v>
      </c>
    </row>
    <row r="1156" spans="1:8">
      <c r="A1156" t="s">
        <v>2310</v>
      </c>
      <c r="B1156">
        <v>49.09</v>
      </c>
      <c r="C1156">
        <v>6.3</v>
      </c>
      <c r="D1156" t="s">
        <v>4689</v>
      </c>
      <c r="E1156" t="s">
        <v>4687</v>
      </c>
      <c r="F1156" t="s">
        <v>4687</v>
      </c>
      <c r="G1156" t="s">
        <v>4688</v>
      </c>
      <c r="H1156" t="s">
        <v>4687</v>
      </c>
    </row>
    <row r="1157" spans="1:8">
      <c r="A1157" t="s">
        <v>2312</v>
      </c>
      <c r="B1157">
        <v>47.74</v>
      </c>
      <c r="C1157">
        <v>8.05</v>
      </c>
      <c r="D1157" t="s">
        <v>4689</v>
      </c>
      <c r="E1157" t="s">
        <v>4687</v>
      </c>
      <c r="F1157" t="s">
        <v>4687</v>
      </c>
      <c r="G1157">
        <v>2</v>
      </c>
      <c r="H1157" t="s">
        <v>4687</v>
      </c>
    </row>
    <row r="1158" spans="1:8">
      <c r="A1158" t="s">
        <v>2314</v>
      </c>
      <c r="B1158">
        <v>30.2</v>
      </c>
      <c r="C1158">
        <v>9.88</v>
      </c>
      <c r="D1158" t="s">
        <v>4689</v>
      </c>
      <c r="E1158" t="s">
        <v>4687</v>
      </c>
      <c r="F1158" t="s">
        <v>4687</v>
      </c>
      <c r="G1158">
        <v>2</v>
      </c>
      <c r="H1158" t="s">
        <v>4687</v>
      </c>
    </row>
    <row r="1159" spans="1:8">
      <c r="A1159" t="s">
        <v>2316</v>
      </c>
      <c r="B1159">
        <v>33.25</v>
      </c>
      <c r="C1159">
        <v>7.42</v>
      </c>
      <c r="D1159" t="s">
        <v>4689</v>
      </c>
      <c r="E1159" t="s">
        <v>4687</v>
      </c>
      <c r="F1159" t="s">
        <v>4687</v>
      </c>
      <c r="G1159">
        <v>2</v>
      </c>
      <c r="H1159" t="s">
        <v>4687</v>
      </c>
    </row>
    <row r="1160" spans="1:8">
      <c r="A1160" t="s">
        <v>2318</v>
      </c>
      <c r="B1160">
        <v>26.6</v>
      </c>
      <c r="C1160">
        <v>8.45</v>
      </c>
      <c r="D1160" t="s">
        <v>4689</v>
      </c>
      <c r="E1160" t="s">
        <v>4687</v>
      </c>
      <c r="F1160" t="s">
        <v>4687</v>
      </c>
      <c r="G1160">
        <v>1</v>
      </c>
      <c r="H1160" t="s">
        <v>4687</v>
      </c>
    </row>
    <row r="1161" spans="1:8">
      <c r="A1161" t="s">
        <v>2320</v>
      </c>
      <c r="B1161">
        <v>26.35</v>
      </c>
      <c r="C1161">
        <v>6.21</v>
      </c>
      <c r="D1161" t="s">
        <v>4687</v>
      </c>
      <c r="E1161" t="s">
        <v>4687</v>
      </c>
      <c r="F1161" t="s">
        <v>4687</v>
      </c>
      <c r="G1161">
        <v>2</v>
      </c>
      <c r="H1161" t="s">
        <v>4687</v>
      </c>
    </row>
    <row r="1162" spans="1:8">
      <c r="A1162" t="s">
        <v>2322</v>
      </c>
      <c r="B1162">
        <v>39.995</v>
      </c>
      <c r="C1162">
        <v>4.65</v>
      </c>
      <c r="D1162" t="s">
        <v>4687</v>
      </c>
      <c r="E1162" t="s">
        <v>4687</v>
      </c>
      <c r="F1162" t="s">
        <v>4687</v>
      </c>
      <c r="G1162" t="s">
        <v>4688</v>
      </c>
      <c r="H1162" t="s">
        <v>4687</v>
      </c>
    </row>
    <row r="1163" spans="1:8">
      <c r="A1163" t="s">
        <v>2324</v>
      </c>
      <c r="B1163">
        <v>22.92</v>
      </c>
      <c r="C1163">
        <v>5.87</v>
      </c>
      <c r="D1163" t="s">
        <v>4689</v>
      </c>
      <c r="E1163" t="s">
        <v>4687</v>
      </c>
      <c r="F1163" t="s">
        <v>4687</v>
      </c>
      <c r="G1163">
        <v>1</v>
      </c>
      <c r="H1163" t="s">
        <v>4687</v>
      </c>
    </row>
    <row r="1164" spans="1:8">
      <c r="A1164" t="s">
        <v>2326</v>
      </c>
      <c r="B1164">
        <v>24.78</v>
      </c>
      <c r="C1164">
        <v>4.24</v>
      </c>
      <c r="D1164" t="s">
        <v>4689</v>
      </c>
      <c r="E1164" t="s">
        <v>4687</v>
      </c>
      <c r="F1164" t="s">
        <v>4687</v>
      </c>
      <c r="G1164">
        <v>2</v>
      </c>
      <c r="H1164" t="s">
        <v>4687</v>
      </c>
    </row>
    <row r="1165" spans="1:8">
      <c r="A1165" t="s">
        <v>2328</v>
      </c>
      <c r="B1165">
        <v>34.07</v>
      </c>
      <c r="C1165">
        <v>7.81</v>
      </c>
      <c r="D1165" t="s">
        <v>4689</v>
      </c>
      <c r="E1165" t="s">
        <v>4687</v>
      </c>
      <c r="F1165" t="s">
        <v>4687</v>
      </c>
      <c r="G1165" t="s">
        <v>4688</v>
      </c>
      <c r="H1165" t="s">
        <v>4687</v>
      </c>
    </row>
    <row r="1166" spans="1:8">
      <c r="A1166" t="s">
        <v>2330</v>
      </c>
      <c r="B1166">
        <v>30.14</v>
      </c>
      <c r="C1166">
        <v>9.85</v>
      </c>
      <c r="D1166" t="s">
        <v>4687</v>
      </c>
      <c r="E1166" t="s">
        <v>4687</v>
      </c>
      <c r="F1166" t="s">
        <v>4687</v>
      </c>
      <c r="G1166" t="s">
        <v>4688</v>
      </c>
      <c r="H1166" t="s">
        <v>4687</v>
      </c>
    </row>
    <row r="1167" spans="1:8">
      <c r="A1167" t="s">
        <v>2332</v>
      </c>
      <c r="B1167">
        <v>18.05</v>
      </c>
      <c r="C1167">
        <v>6.94</v>
      </c>
      <c r="D1167" t="s">
        <v>4687</v>
      </c>
      <c r="E1167" t="s">
        <v>4687</v>
      </c>
      <c r="F1167" t="s">
        <v>4687</v>
      </c>
      <c r="G1167" t="s">
        <v>4688</v>
      </c>
      <c r="H1167" t="s">
        <v>4687</v>
      </c>
    </row>
    <row r="1168" spans="1:8">
      <c r="A1168" t="s">
        <v>2334</v>
      </c>
      <c r="B1168">
        <v>37.4</v>
      </c>
      <c r="C1168">
        <v>11.3</v>
      </c>
      <c r="D1168" t="s">
        <v>4689</v>
      </c>
      <c r="E1168" t="s">
        <v>4687</v>
      </c>
      <c r="F1168" t="s">
        <v>4687</v>
      </c>
      <c r="G1168">
        <v>2</v>
      </c>
      <c r="H1168" t="s">
        <v>4687</v>
      </c>
    </row>
    <row r="1169" spans="1:8">
      <c r="A1169" t="s">
        <v>2336</v>
      </c>
      <c r="B1169">
        <v>25.75</v>
      </c>
      <c r="C1169">
        <v>9.23</v>
      </c>
      <c r="D1169" t="s">
        <v>4687</v>
      </c>
      <c r="E1169" t="s">
        <v>4687</v>
      </c>
      <c r="F1169" t="s">
        <v>4687</v>
      </c>
      <c r="G1169" t="s">
        <v>4688</v>
      </c>
      <c r="H1169" t="s">
        <v>4687</v>
      </c>
    </row>
    <row r="1170" spans="1:8">
      <c r="A1170" t="s">
        <v>2338</v>
      </c>
      <c r="B1170">
        <v>32.3</v>
      </c>
      <c r="C1170">
        <v>4.37</v>
      </c>
      <c r="D1170" t="s">
        <v>4687</v>
      </c>
      <c r="E1170" t="s">
        <v>4687</v>
      </c>
      <c r="F1170" t="s">
        <v>4687</v>
      </c>
      <c r="G1170">
        <v>2</v>
      </c>
      <c r="H1170" t="s">
        <v>4687</v>
      </c>
    </row>
    <row r="1171" spans="1:8">
      <c r="A1171" t="s">
        <v>2340</v>
      </c>
      <c r="B1171">
        <v>28.61</v>
      </c>
      <c r="C1171">
        <v>5.76</v>
      </c>
      <c r="D1171" t="s">
        <v>4687</v>
      </c>
      <c r="E1171" t="s">
        <v>4687</v>
      </c>
      <c r="F1171" t="s">
        <v>4690</v>
      </c>
      <c r="G1171">
        <v>1</v>
      </c>
      <c r="H1171" t="s">
        <v>4687</v>
      </c>
    </row>
    <row r="1172" spans="1:8">
      <c r="A1172" t="s">
        <v>2342</v>
      </c>
      <c r="B1172">
        <v>45.41</v>
      </c>
      <c r="C1172">
        <v>4.96</v>
      </c>
      <c r="D1172" t="s">
        <v>4687</v>
      </c>
      <c r="E1172" t="s">
        <v>4687</v>
      </c>
      <c r="F1172" t="s">
        <v>4687</v>
      </c>
      <c r="G1172">
        <v>1</v>
      </c>
      <c r="H1172" t="s">
        <v>4687</v>
      </c>
    </row>
    <row r="1173" spans="1:8">
      <c r="A1173" t="s">
        <v>2344</v>
      </c>
      <c r="B1173">
        <v>31.2</v>
      </c>
      <c r="C1173">
        <v>11.04</v>
      </c>
      <c r="D1173" t="s">
        <v>4689</v>
      </c>
      <c r="E1173" t="s">
        <v>4687</v>
      </c>
      <c r="F1173" t="s">
        <v>4687</v>
      </c>
      <c r="G1173">
        <v>2</v>
      </c>
      <c r="H1173" t="s">
        <v>4687</v>
      </c>
    </row>
    <row r="1174" spans="1:8">
      <c r="A1174" t="s">
        <v>2346</v>
      </c>
      <c r="B1174">
        <v>29.83</v>
      </c>
      <c r="C1174">
        <v>7.81</v>
      </c>
      <c r="D1174" t="s">
        <v>4689</v>
      </c>
      <c r="E1174" t="s">
        <v>4687</v>
      </c>
      <c r="F1174" t="s">
        <v>4687</v>
      </c>
      <c r="G1174">
        <v>1</v>
      </c>
      <c r="H1174" t="s">
        <v>4687</v>
      </c>
    </row>
    <row r="1175" spans="1:8">
      <c r="A1175" t="s">
        <v>2348</v>
      </c>
      <c r="B1175">
        <v>29.06</v>
      </c>
      <c r="C1175">
        <v>4.55</v>
      </c>
      <c r="D1175" t="s">
        <v>4687</v>
      </c>
      <c r="E1175" t="s">
        <v>4687</v>
      </c>
      <c r="F1175" t="s">
        <v>4687</v>
      </c>
      <c r="G1175" t="s">
        <v>4688</v>
      </c>
      <c r="H1175" t="s">
        <v>4687</v>
      </c>
    </row>
    <row r="1176" spans="1:8">
      <c r="A1176" t="s">
        <v>2350</v>
      </c>
      <c r="B1176">
        <v>27.455</v>
      </c>
      <c r="C1176">
        <v>6.13</v>
      </c>
      <c r="D1176" t="s">
        <v>4687</v>
      </c>
      <c r="E1176" t="s">
        <v>4687</v>
      </c>
      <c r="F1176" t="s">
        <v>4687</v>
      </c>
      <c r="G1176">
        <v>2</v>
      </c>
      <c r="H1176" t="s">
        <v>4687</v>
      </c>
    </row>
    <row r="1177" spans="1:8">
      <c r="A1177" t="s">
        <v>2352</v>
      </c>
      <c r="B1177">
        <v>23.01</v>
      </c>
      <c r="C1177">
        <v>6.04</v>
      </c>
      <c r="D1177" t="s">
        <v>4689</v>
      </c>
      <c r="E1177" t="s">
        <v>4687</v>
      </c>
      <c r="F1177" t="s">
        <v>4687</v>
      </c>
      <c r="G1177">
        <v>1</v>
      </c>
      <c r="H1177" t="s">
        <v>4687</v>
      </c>
    </row>
    <row r="1178" spans="1:8">
      <c r="A1178" t="s">
        <v>2354</v>
      </c>
      <c r="B1178">
        <v>31.39</v>
      </c>
      <c r="C1178">
        <v>8.85</v>
      </c>
      <c r="D1178" t="s">
        <v>4689</v>
      </c>
      <c r="E1178" t="s">
        <v>4687</v>
      </c>
      <c r="F1178" t="s">
        <v>4687</v>
      </c>
      <c r="G1178" t="s">
        <v>4688</v>
      </c>
      <c r="H1178" t="s">
        <v>4687</v>
      </c>
    </row>
    <row r="1179" spans="1:8">
      <c r="A1179" t="s">
        <v>2356</v>
      </c>
      <c r="B1179">
        <v>34.77</v>
      </c>
      <c r="C1179">
        <v>10.54</v>
      </c>
      <c r="D1179" t="s">
        <v>4687</v>
      </c>
      <c r="E1179" t="s">
        <v>4687</v>
      </c>
      <c r="F1179" t="s">
        <v>4687</v>
      </c>
      <c r="G1179">
        <v>2</v>
      </c>
      <c r="H1179" t="s">
        <v>4687</v>
      </c>
    </row>
    <row r="1180" spans="1:8">
      <c r="A1180" t="s">
        <v>2358</v>
      </c>
      <c r="B1180">
        <v>24.48</v>
      </c>
      <c r="C1180">
        <v>4.37</v>
      </c>
      <c r="D1180" t="s">
        <v>4689</v>
      </c>
      <c r="E1180" t="s">
        <v>4687</v>
      </c>
      <c r="F1180" t="s">
        <v>4687</v>
      </c>
      <c r="G1180">
        <v>2</v>
      </c>
      <c r="H1180" t="s">
        <v>4687</v>
      </c>
    </row>
    <row r="1181" spans="1:8">
      <c r="A1181" t="s">
        <v>2360</v>
      </c>
      <c r="B1181">
        <v>22.61</v>
      </c>
      <c r="C1181">
        <v>9.63</v>
      </c>
      <c r="D1181" t="s">
        <v>4687</v>
      </c>
      <c r="E1181" t="s">
        <v>4687</v>
      </c>
      <c r="F1181" t="s">
        <v>4687</v>
      </c>
      <c r="G1181">
        <v>2</v>
      </c>
      <c r="H1181" t="s">
        <v>4687</v>
      </c>
    </row>
    <row r="1182" spans="1:8">
      <c r="A1182" t="s">
        <v>2362</v>
      </c>
      <c r="B1182">
        <v>34.3</v>
      </c>
      <c r="C1182">
        <v>10.37</v>
      </c>
      <c r="D1182" t="s">
        <v>4687</v>
      </c>
      <c r="E1182" t="s">
        <v>4687</v>
      </c>
      <c r="F1182" t="s">
        <v>4687</v>
      </c>
      <c r="G1182" t="s">
        <v>4688</v>
      </c>
      <c r="H1182" t="s">
        <v>4687</v>
      </c>
    </row>
    <row r="1183" spans="1:8">
      <c r="A1183" t="s">
        <v>2364</v>
      </c>
      <c r="B1183">
        <v>46.09</v>
      </c>
      <c r="C1183">
        <v>5.44</v>
      </c>
      <c r="D1183" t="s">
        <v>4687</v>
      </c>
      <c r="E1183" t="s">
        <v>4687</v>
      </c>
      <c r="F1183" t="s">
        <v>4687</v>
      </c>
      <c r="G1183">
        <v>2</v>
      </c>
      <c r="H1183" t="s">
        <v>4687</v>
      </c>
    </row>
    <row r="1184" spans="1:8">
      <c r="A1184" t="s">
        <v>2366</v>
      </c>
      <c r="B1184">
        <v>44.745</v>
      </c>
      <c r="C1184">
        <v>5.19</v>
      </c>
      <c r="D1184" t="s">
        <v>4687</v>
      </c>
      <c r="E1184" t="s">
        <v>4687</v>
      </c>
      <c r="F1184" t="s">
        <v>4687</v>
      </c>
      <c r="G1184">
        <v>2</v>
      </c>
      <c r="H1184" t="s">
        <v>4687</v>
      </c>
    </row>
    <row r="1185" spans="1:8">
      <c r="A1185" t="s">
        <v>2368</v>
      </c>
      <c r="B1185">
        <v>26.33</v>
      </c>
      <c r="C1185">
        <v>11.8</v>
      </c>
      <c r="D1185" t="s">
        <v>4689</v>
      </c>
      <c r="E1185" t="s">
        <v>4687</v>
      </c>
      <c r="F1185" t="s">
        <v>4687</v>
      </c>
      <c r="G1185">
        <v>1</v>
      </c>
      <c r="H1185" t="s">
        <v>4687</v>
      </c>
    </row>
    <row r="1186" spans="1:8">
      <c r="A1186" t="s">
        <v>2370</v>
      </c>
      <c r="B1186">
        <v>26.6</v>
      </c>
      <c r="C1186">
        <v>8.38</v>
      </c>
      <c r="D1186" t="s">
        <v>4687</v>
      </c>
      <c r="E1186" t="s">
        <v>4687</v>
      </c>
      <c r="F1186" t="s">
        <v>4687</v>
      </c>
      <c r="G1186">
        <v>2</v>
      </c>
      <c r="H1186" t="s">
        <v>4687</v>
      </c>
    </row>
    <row r="1187" spans="1:8">
      <c r="A1187" t="s">
        <v>2372</v>
      </c>
      <c r="B1187">
        <v>27.5</v>
      </c>
      <c r="C1187">
        <v>7.58</v>
      </c>
      <c r="D1187" t="s">
        <v>4687</v>
      </c>
      <c r="E1187" t="s">
        <v>4687</v>
      </c>
      <c r="F1187" t="s">
        <v>4687</v>
      </c>
      <c r="G1187" t="s">
        <v>4688</v>
      </c>
      <c r="H1187" t="s">
        <v>4687</v>
      </c>
    </row>
    <row r="1188" spans="1:8">
      <c r="A1188" t="s">
        <v>2374</v>
      </c>
      <c r="B1188">
        <v>41.55</v>
      </c>
      <c r="C1188">
        <v>4.61</v>
      </c>
      <c r="D1188" t="s">
        <v>4687</v>
      </c>
      <c r="E1188" t="s">
        <v>4687</v>
      </c>
      <c r="F1188" t="s">
        <v>4687</v>
      </c>
      <c r="G1188">
        <v>1</v>
      </c>
      <c r="H1188" t="s">
        <v>4687</v>
      </c>
    </row>
    <row r="1189" spans="1:8">
      <c r="A1189" t="s">
        <v>2376</v>
      </c>
      <c r="B1189">
        <v>41.47</v>
      </c>
      <c r="C1189">
        <v>4.7</v>
      </c>
      <c r="D1189" t="s">
        <v>4689</v>
      </c>
      <c r="E1189" t="s">
        <v>4687</v>
      </c>
      <c r="F1189" t="s">
        <v>4690</v>
      </c>
      <c r="G1189">
        <v>1</v>
      </c>
      <c r="H1189" t="s">
        <v>4687</v>
      </c>
    </row>
    <row r="1190" spans="1:8">
      <c r="A1190" t="s">
        <v>2378</v>
      </c>
      <c r="B1190">
        <v>24.795</v>
      </c>
      <c r="C1190">
        <v>6.05</v>
      </c>
      <c r="D1190" t="s">
        <v>4689</v>
      </c>
      <c r="E1190" t="s">
        <v>4687</v>
      </c>
      <c r="F1190" t="s">
        <v>4687</v>
      </c>
      <c r="G1190" t="s">
        <v>4688</v>
      </c>
      <c r="H1190" t="s">
        <v>4687</v>
      </c>
    </row>
    <row r="1191" spans="1:8">
      <c r="A1191" t="s">
        <v>2380</v>
      </c>
      <c r="B1191">
        <v>29.48</v>
      </c>
      <c r="C1191">
        <v>5.63</v>
      </c>
      <c r="D1191" t="s">
        <v>4689</v>
      </c>
      <c r="E1191" t="s">
        <v>4687</v>
      </c>
      <c r="F1191" t="s">
        <v>4690</v>
      </c>
      <c r="G1191">
        <v>1</v>
      </c>
      <c r="H1191" t="s">
        <v>4687</v>
      </c>
    </row>
    <row r="1192" spans="1:8">
      <c r="A1192" t="s">
        <v>2382</v>
      </c>
      <c r="B1192">
        <v>28.09</v>
      </c>
      <c r="C1192">
        <v>6.06</v>
      </c>
      <c r="D1192" t="s">
        <v>4687</v>
      </c>
      <c r="E1192" t="s">
        <v>4687</v>
      </c>
      <c r="F1192" t="s">
        <v>4690</v>
      </c>
      <c r="G1192">
        <v>1</v>
      </c>
      <c r="H1192" t="s">
        <v>4687</v>
      </c>
    </row>
    <row r="1193" spans="1:8">
      <c r="A1193" t="s">
        <v>2384</v>
      </c>
      <c r="B1193">
        <v>32.73</v>
      </c>
      <c r="C1193">
        <v>5.19</v>
      </c>
      <c r="D1193" t="s">
        <v>4687</v>
      </c>
      <c r="E1193" t="s">
        <v>4687</v>
      </c>
      <c r="F1193" t="s">
        <v>4687</v>
      </c>
      <c r="G1193">
        <v>1</v>
      </c>
      <c r="H1193" t="s">
        <v>4687</v>
      </c>
    </row>
    <row r="1194" spans="1:8">
      <c r="A1194" t="s">
        <v>2386</v>
      </c>
      <c r="B1194">
        <v>27.36</v>
      </c>
      <c r="C1194">
        <v>8.96</v>
      </c>
      <c r="D1194" t="s">
        <v>4687</v>
      </c>
      <c r="E1194" t="s">
        <v>4687</v>
      </c>
      <c r="F1194" t="s">
        <v>4687</v>
      </c>
      <c r="G1194" t="s">
        <v>4688</v>
      </c>
      <c r="H1194" t="s">
        <v>4687</v>
      </c>
    </row>
    <row r="1195" spans="1:8">
      <c r="A1195" t="s">
        <v>2388</v>
      </c>
      <c r="B1195">
        <v>27.265</v>
      </c>
      <c r="C1195">
        <v>11.39</v>
      </c>
      <c r="D1195" t="s">
        <v>4687</v>
      </c>
      <c r="E1195" t="s">
        <v>4687</v>
      </c>
      <c r="F1195" t="s">
        <v>4687</v>
      </c>
      <c r="G1195" t="s">
        <v>4688</v>
      </c>
      <c r="H1195" t="s">
        <v>4687</v>
      </c>
    </row>
    <row r="1196" spans="1:8">
      <c r="A1196" t="s">
        <v>2390</v>
      </c>
      <c r="B1196">
        <v>48.07</v>
      </c>
      <c r="C1196">
        <v>4.06</v>
      </c>
      <c r="D1196" t="s">
        <v>4689</v>
      </c>
      <c r="E1196" t="s">
        <v>4687</v>
      </c>
      <c r="F1196" t="s">
        <v>4687</v>
      </c>
      <c r="G1196" t="s">
        <v>4688</v>
      </c>
      <c r="H1196" t="s">
        <v>4687</v>
      </c>
    </row>
    <row r="1197" spans="1:8">
      <c r="A1197" t="s">
        <v>2392</v>
      </c>
      <c r="B1197">
        <v>30.8</v>
      </c>
      <c r="C1197">
        <v>5.23</v>
      </c>
      <c r="D1197" t="s">
        <v>4689</v>
      </c>
      <c r="E1197" t="s">
        <v>4687</v>
      </c>
      <c r="F1197" t="s">
        <v>4687</v>
      </c>
      <c r="G1197" t="s">
        <v>4688</v>
      </c>
      <c r="H1197" t="s">
        <v>4687</v>
      </c>
    </row>
    <row r="1198" spans="1:8">
      <c r="A1198" t="s">
        <v>2394</v>
      </c>
      <c r="B1198">
        <v>32.3</v>
      </c>
      <c r="C1198">
        <v>5.05</v>
      </c>
      <c r="D1198" t="s">
        <v>4689</v>
      </c>
      <c r="E1198" t="s">
        <v>4687</v>
      </c>
      <c r="F1198" t="s">
        <v>4687</v>
      </c>
      <c r="G1198" t="s">
        <v>4688</v>
      </c>
      <c r="H1198" t="s">
        <v>4687</v>
      </c>
    </row>
    <row r="1199" spans="1:8">
      <c r="A1199" t="s">
        <v>2396</v>
      </c>
      <c r="B1199">
        <v>39.7</v>
      </c>
      <c r="C1199">
        <v>7.34</v>
      </c>
      <c r="D1199" t="s">
        <v>4687</v>
      </c>
      <c r="E1199" t="s">
        <v>4687</v>
      </c>
      <c r="F1199" t="s">
        <v>4687</v>
      </c>
      <c r="G1199" t="s">
        <v>4688</v>
      </c>
      <c r="H1199" t="s">
        <v>4687</v>
      </c>
    </row>
    <row r="1200" spans="1:8">
      <c r="A1200" t="s">
        <v>2398</v>
      </c>
      <c r="B1200">
        <v>35.97</v>
      </c>
      <c r="C1200">
        <v>8.13</v>
      </c>
      <c r="D1200" t="s">
        <v>4687</v>
      </c>
      <c r="E1200" t="s">
        <v>4687</v>
      </c>
      <c r="F1200" t="s">
        <v>4687</v>
      </c>
      <c r="G1200" t="s">
        <v>4688</v>
      </c>
      <c r="H1200" t="s">
        <v>4687</v>
      </c>
    </row>
    <row r="1201" spans="1:8">
      <c r="A1201" t="s">
        <v>2400</v>
      </c>
      <c r="B1201">
        <v>25.86</v>
      </c>
      <c r="C1201">
        <v>6.68</v>
      </c>
      <c r="D1201" t="s">
        <v>4689</v>
      </c>
      <c r="E1201" t="s">
        <v>4687</v>
      </c>
      <c r="F1201" t="s">
        <v>4687</v>
      </c>
      <c r="G1201">
        <v>1</v>
      </c>
      <c r="H1201" t="s">
        <v>4687</v>
      </c>
    </row>
    <row r="1202" spans="1:8">
      <c r="A1202" t="s">
        <v>2402</v>
      </c>
      <c r="B1202">
        <v>30.03</v>
      </c>
      <c r="C1202">
        <v>11.51</v>
      </c>
      <c r="D1202" t="s">
        <v>4687</v>
      </c>
      <c r="E1202" t="s">
        <v>4687</v>
      </c>
      <c r="F1202" t="s">
        <v>4687</v>
      </c>
      <c r="G1202" t="s">
        <v>4688</v>
      </c>
      <c r="H1202" t="s">
        <v>4687</v>
      </c>
    </row>
    <row r="1203" spans="1:8">
      <c r="A1203" t="s">
        <v>2404</v>
      </c>
      <c r="B1203">
        <v>25.76</v>
      </c>
      <c r="C1203">
        <v>6.02</v>
      </c>
      <c r="D1203" t="s">
        <v>4689</v>
      </c>
      <c r="E1203" t="s">
        <v>4687</v>
      </c>
      <c r="F1203" t="s">
        <v>4690</v>
      </c>
      <c r="G1203">
        <v>1</v>
      </c>
      <c r="H1203" t="s">
        <v>4687</v>
      </c>
    </row>
    <row r="1204" spans="1:8">
      <c r="A1204" t="s">
        <v>2406</v>
      </c>
      <c r="B1204">
        <v>22.42</v>
      </c>
      <c r="C1204">
        <v>7.96</v>
      </c>
      <c r="D1204" t="s">
        <v>4687</v>
      </c>
      <c r="E1204" t="s">
        <v>4687</v>
      </c>
      <c r="F1204" t="s">
        <v>4687</v>
      </c>
      <c r="G1204" t="s">
        <v>4688</v>
      </c>
      <c r="H1204" t="s">
        <v>4687</v>
      </c>
    </row>
    <row r="1205" spans="1:8">
      <c r="A1205" t="s">
        <v>2408</v>
      </c>
      <c r="B1205">
        <v>33.18</v>
      </c>
      <c r="C1205">
        <v>6.01</v>
      </c>
      <c r="D1205" t="s">
        <v>4689</v>
      </c>
      <c r="E1205" t="s">
        <v>4687</v>
      </c>
      <c r="F1205" t="s">
        <v>4687</v>
      </c>
      <c r="G1205">
        <v>1</v>
      </c>
      <c r="H1205" t="s">
        <v>4687</v>
      </c>
    </row>
    <row r="1206" spans="1:8">
      <c r="A1206" t="s">
        <v>2410</v>
      </c>
      <c r="B1206">
        <v>43.04</v>
      </c>
      <c r="C1206">
        <v>5.9</v>
      </c>
      <c r="D1206" t="s">
        <v>4689</v>
      </c>
      <c r="E1206" t="s">
        <v>4687</v>
      </c>
      <c r="F1206" t="s">
        <v>4687</v>
      </c>
      <c r="G1206" t="s">
        <v>4688</v>
      </c>
      <c r="H1206" t="s">
        <v>4687</v>
      </c>
    </row>
    <row r="1207" spans="1:8">
      <c r="A1207" t="s">
        <v>2412</v>
      </c>
      <c r="B1207">
        <v>34.15</v>
      </c>
      <c r="C1207">
        <v>4.49</v>
      </c>
      <c r="D1207" t="s">
        <v>4689</v>
      </c>
      <c r="E1207" t="s">
        <v>4687</v>
      </c>
      <c r="F1207" t="s">
        <v>4687</v>
      </c>
      <c r="G1207">
        <v>1</v>
      </c>
      <c r="H1207" t="s">
        <v>4687</v>
      </c>
    </row>
    <row r="1208" spans="1:8">
      <c r="A1208" t="s">
        <v>2414</v>
      </c>
      <c r="B1208">
        <v>25.78</v>
      </c>
      <c r="C1208">
        <v>6.25</v>
      </c>
      <c r="D1208" t="s">
        <v>4687</v>
      </c>
      <c r="E1208" t="s">
        <v>4687</v>
      </c>
      <c r="F1208" t="s">
        <v>4687</v>
      </c>
      <c r="G1208" t="s">
        <v>4688</v>
      </c>
      <c r="H1208" t="s">
        <v>4687</v>
      </c>
    </row>
    <row r="1209" spans="1:8">
      <c r="A1209" t="s">
        <v>2416</v>
      </c>
      <c r="B1209">
        <v>21.02</v>
      </c>
      <c r="C1209">
        <v>9.62</v>
      </c>
      <c r="D1209" t="s">
        <v>4689</v>
      </c>
      <c r="E1209" t="s">
        <v>4687</v>
      </c>
      <c r="F1209" t="s">
        <v>4690</v>
      </c>
      <c r="G1209">
        <v>1</v>
      </c>
      <c r="H1209" t="s">
        <v>4687</v>
      </c>
    </row>
    <row r="1210" spans="1:8">
      <c r="A1210" t="s">
        <v>2418</v>
      </c>
      <c r="B1210">
        <v>37.51</v>
      </c>
      <c r="C1210">
        <v>11.06</v>
      </c>
      <c r="D1210" t="s">
        <v>4687</v>
      </c>
      <c r="E1210" t="s">
        <v>4687</v>
      </c>
      <c r="F1210" t="s">
        <v>4687</v>
      </c>
      <c r="G1210">
        <v>2</v>
      </c>
      <c r="H1210" t="s">
        <v>4687</v>
      </c>
    </row>
    <row r="1211" spans="1:8">
      <c r="A1211" t="s">
        <v>2420</v>
      </c>
      <c r="B1211">
        <v>25.745</v>
      </c>
      <c r="C1211">
        <v>6.11</v>
      </c>
      <c r="D1211" t="s">
        <v>4689</v>
      </c>
      <c r="E1211" t="s">
        <v>4687</v>
      </c>
      <c r="F1211" t="s">
        <v>4687</v>
      </c>
      <c r="G1211" t="s">
        <v>4688</v>
      </c>
      <c r="H1211" t="s">
        <v>4687</v>
      </c>
    </row>
    <row r="1212" spans="1:8">
      <c r="A1212" t="s">
        <v>2422</v>
      </c>
      <c r="B1212">
        <v>31.35</v>
      </c>
      <c r="C1212">
        <v>11.49</v>
      </c>
      <c r="D1212" t="s">
        <v>4687</v>
      </c>
      <c r="E1212" t="s">
        <v>4687</v>
      </c>
      <c r="F1212" t="s">
        <v>4687</v>
      </c>
      <c r="G1212">
        <v>2</v>
      </c>
      <c r="H1212" t="s">
        <v>4687</v>
      </c>
    </row>
    <row r="1213" spans="1:8">
      <c r="A1213" t="s">
        <v>2424</v>
      </c>
      <c r="B1213">
        <v>29.83</v>
      </c>
      <c r="C1213">
        <v>8.68</v>
      </c>
      <c r="D1213" t="s">
        <v>4687</v>
      </c>
      <c r="E1213" t="s">
        <v>4687</v>
      </c>
      <c r="F1213" t="s">
        <v>4687</v>
      </c>
      <c r="G1213">
        <v>2</v>
      </c>
      <c r="H1213" t="s">
        <v>4687</v>
      </c>
    </row>
    <row r="1214" spans="1:8">
      <c r="A1214" t="s">
        <v>2426</v>
      </c>
      <c r="B1214">
        <v>25.49</v>
      </c>
      <c r="C1214">
        <v>5.68</v>
      </c>
      <c r="D1214" t="s">
        <v>4689</v>
      </c>
      <c r="E1214" t="s">
        <v>4687</v>
      </c>
      <c r="F1214" t="s">
        <v>4690</v>
      </c>
      <c r="G1214">
        <v>1</v>
      </c>
      <c r="H1214" t="s">
        <v>4687</v>
      </c>
    </row>
    <row r="1215" spans="1:8">
      <c r="A1215" t="s">
        <v>2428</v>
      </c>
      <c r="B1215">
        <v>34.1</v>
      </c>
      <c r="C1215">
        <v>8.45</v>
      </c>
      <c r="D1215" t="s">
        <v>4687</v>
      </c>
      <c r="E1215" t="s">
        <v>4687</v>
      </c>
      <c r="F1215" t="s">
        <v>4687</v>
      </c>
      <c r="G1215" t="s">
        <v>4688</v>
      </c>
      <c r="H1215" t="s">
        <v>4687</v>
      </c>
    </row>
    <row r="1216" spans="1:8">
      <c r="A1216" t="s">
        <v>2430</v>
      </c>
      <c r="B1216">
        <v>25.84</v>
      </c>
      <c r="C1216">
        <v>8.51</v>
      </c>
      <c r="D1216" t="s">
        <v>4687</v>
      </c>
      <c r="E1216" t="s">
        <v>4687</v>
      </c>
      <c r="F1216" t="s">
        <v>4687</v>
      </c>
      <c r="G1216">
        <v>2</v>
      </c>
      <c r="H1216" t="s">
        <v>4687</v>
      </c>
    </row>
    <row r="1217" spans="1:8">
      <c r="A1217" t="s">
        <v>2432</v>
      </c>
      <c r="B1217">
        <v>20.6</v>
      </c>
      <c r="C1217">
        <v>7.62</v>
      </c>
      <c r="D1217" t="s">
        <v>4687</v>
      </c>
      <c r="E1217" t="s">
        <v>4687</v>
      </c>
      <c r="F1217" t="s">
        <v>4687</v>
      </c>
      <c r="G1217" t="s">
        <v>4688</v>
      </c>
      <c r="H1217" t="s">
        <v>4687</v>
      </c>
    </row>
    <row r="1218" spans="1:8">
      <c r="A1218" t="s">
        <v>2434</v>
      </c>
      <c r="B1218">
        <v>28.88</v>
      </c>
      <c r="C1218">
        <v>10.18</v>
      </c>
      <c r="D1218" t="s">
        <v>4687</v>
      </c>
      <c r="E1218" t="s">
        <v>4687</v>
      </c>
      <c r="F1218" t="s">
        <v>4687</v>
      </c>
      <c r="G1218" t="s">
        <v>4688</v>
      </c>
      <c r="H1218" t="s">
        <v>4687</v>
      </c>
    </row>
    <row r="1219" spans="1:8">
      <c r="A1219" t="s">
        <v>2436</v>
      </c>
      <c r="B1219">
        <v>28.24</v>
      </c>
      <c r="C1219">
        <v>5.36</v>
      </c>
      <c r="D1219" t="s">
        <v>4687</v>
      </c>
      <c r="E1219" t="s">
        <v>4687</v>
      </c>
      <c r="F1219" t="s">
        <v>4687</v>
      </c>
      <c r="G1219" t="s">
        <v>4688</v>
      </c>
      <c r="H1219" t="s">
        <v>4687</v>
      </c>
    </row>
    <row r="1220" spans="1:8">
      <c r="A1220" t="s">
        <v>2438</v>
      </c>
      <c r="B1220">
        <v>25.46</v>
      </c>
      <c r="C1220">
        <v>11.78</v>
      </c>
      <c r="D1220" t="s">
        <v>4689</v>
      </c>
      <c r="E1220" t="s">
        <v>4687</v>
      </c>
      <c r="F1220" t="s">
        <v>4687</v>
      </c>
      <c r="G1220">
        <v>1</v>
      </c>
      <c r="H1220" t="s">
        <v>4687</v>
      </c>
    </row>
    <row r="1221" spans="1:8">
      <c r="A1221" t="s">
        <v>2440</v>
      </c>
      <c r="B1221">
        <v>29.64</v>
      </c>
      <c r="C1221">
        <v>10.82</v>
      </c>
      <c r="D1221" t="s">
        <v>4689</v>
      </c>
      <c r="E1221" t="s">
        <v>4687</v>
      </c>
      <c r="F1221" t="s">
        <v>4687</v>
      </c>
      <c r="G1221" t="s">
        <v>4688</v>
      </c>
      <c r="H1221" t="s">
        <v>4687</v>
      </c>
    </row>
    <row r="1222" spans="1:8">
      <c r="A1222" t="s">
        <v>2442</v>
      </c>
      <c r="B1222">
        <v>31.27</v>
      </c>
      <c r="C1222">
        <v>7.73</v>
      </c>
      <c r="D1222" t="s">
        <v>4689</v>
      </c>
      <c r="E1222" t="s">
        <v>4687</v>
      </c>
      <c r="F1222" t="s">
        <v>4687</v>
      </c>
      <c r="G1222">
        <v>1</v>
      </c>
      <c r="H1222" t="s">
        <v>4687</v>
      </c>
    </row>
    <row r="1223" spans="1:8">
      <c r="A1223" t="s">
        <v>2444</v>
      </c>
      <c r="B1223">
        <v>19.95</v>
      </c>
      <c r="C1223">
        <v>6.24</v>
      </c>
      <c r="D1223" t="s">
        <v>4689</v>
      </c>
      <c r="E1223" t="s">
        <v>4687</v>
      </c>
      <c r="F1223" t="s">
        <v>4687</v>
      </c>
      <c r="G1223" t="s">
        <v>4688</v>
      </c>
      <c r="H1223" t="s">
        <v>4687</v>
      </c>
    </row>
    <row r="1224" spans="1:8">
      <c r="A1224" t="s">
        <v>2446</v>
      </c>
      <c r="B1224">
        <v>21.3</v>
      </c>
      <c r="C1224">
        <v>10.42</v>
      </c>
      <c r="D1224" t="s">
        <v>4687</v>
      </c>
      <c r="E1224" t="s">
        <v>4687</v>
      </c>
      <c r="F1224" t="s">
        <v>4687</v>
      </c>
      <c r="G1224">
        <v>2</v>
      </c>
      <c r="H1224" t="s">
        <v>4687</v>
      </c>
    </row>
    <row r="1225" spans="1:8">
      <c r="A1225" t="s">
        <v>2448</v>
      </c>
      <c r="B1225">
        <v>31.635</v>
      </c>
      <c r="C1225">
        <v>11.11</v>
      </c>
      <c r="D1225" t="s">
        <v>4687</v>
      </c>
      <c r="E1225" t="s">
        <v>4687</v>
      </c>
      <c r="F1225" t="s">
        <v>4687</v>
      </c>
      <c r="G1225" t="s">
        <v>4688</v>
      </c>
      <c r="H1225" t="s">
        <v>4687</v>
      </c>
    </row>
    <row r="1226" spans="1:8">
      <c r="A1226" t="s">
        <v>2450</v>
      </c>
      <c r="B1226">
        <v>23.9</v>
      </c>
      <c r="C1226">
        <v>7.67</v>
      </c>
      <c r="D1226" t="s">
        <v>4689</v>
      </c>
      <c r="E1226" t="s">
        <v>4687</v>
      </c>
      <c r="F1226" t="s">
        <v>4687</v>
      </c>
      <c r="G1226">
        <v>2</v>
      </c>
      <c r="H1226" t="s">
        <v>4687</v>
      </c>
    </row>
    <row r="1227" spans="1:8">
      <c r="A1227" t="s">
        <v>2452</v>
      </c>
      <c r="B1227">
        <v>34.15</v>
      </c>
      <c r="C1227">
        <v>6.15</v>
      </c>
      <c r="D1227" t="s">
        <v>4687</v>
      </c>
      <c r="E1227" t="s">
        <v>4687</v>
      </c>
      <c r="F1227" t="s">
        <v>4687</v>
      </c>
      <c r="G1227" t="s">
        <v>4688</v>
      </c>
      <c r="H1227" t="s">
        <v>4687</v>
      </c>
    </row>
    <row r="1228" spans="1:8">
      <c r="A1228" t="s">
        <v>2454</v>
      </c>
      <c r="B1228">
        <v>28.71</v>
      </c>
      <c r="C1228">
        <v>5.71</v>
      </c>
      <c r="D1228" t="s">
        <v>4687</v>
      </c>
      <c r="E1228" t="s">
        <v>4687</v>
      </c>
      <c r="F1228" t="s">
        <v>4687</v>
      </c>
      <c r="G1228" t="s">
        <v>4688</v>
      </c>
      <c r="H1228" t="s">
        <v>4687</v>
      </c>
    </row>
    <row r="1229" spans="1:8">
      <c r="A1229" t="s">
        <v>2456</v>
      </c>
      <c r="B1229">
        <v>36.7</v>
      </c>
      <c r="C1229">
        <v>8.7</v>
      </c>
      <c r="D1229" t="s">
        <v>4689</v>
      </c>
      <c r="E1229" t="s">
        <v>4687</v>
      </c>
      <c r="F1229" t="s">
        <v>4687</v>
      </c>
      <c r="G1229">
        <v>2</v>
      </c>
      <c r="H1229" t="s">
        <v>4687</v>
      </c>
    </row>
    <row r="1230" spans="1:8">
      <c r="A1230" t="s">
        <v>2458</v>
      </c>
      <c r="B1230">
        <v>34.1</v>
      </c>
      <c r="C1230">
        <v>9.04</v>
      </c>
      <c r="D1230" t="s">
        <v>4689</v>
      </c>
      <c r="E1230" t="s">
        <v>4687</v>
      </c>
      <c r="F1230" t="s">
        <v>4687</v>
      </c>
      <c r="G1230">
        <v>2</v>
      </c>
      <c r="H1230" t="s">
        <v>4687</v>
      </c>
    </row>
    <row r="1231" spans="1:8">
      <c r="A1231" t="s">
        <v>2460</v>
      </c>
      <c r="B1231">
        <v>25.7</v>
      </c>
      <c r="C1231">
        <v>5.61</v>
      </c>
      <c r="D1231" t="s">
        <v>4687</v>
      </c>
      <c r="E1231" t="s">
        <v>4687</v>
      </c>
      <c r="F1231" t="s">
        <v>4687</v>
      </c>
      <c r="G1231" t="s">
        <v>4688</v>
      </c>
      <c r="H1231" t="s">
        <v>4687</v>
      </c>
    </row>
    <row r="1232" spans="1:8">
      <c r="A1232" t="s">
        <v>2462</v>
      </c>
      <c r="B1232">
        <v>21.68</v>
      </c>
      <c r="C1232">
        <v>8.12</v>
      </c>
      <c r="D1232" t="s">
        <v>4687</v>
      </c>
      <c r="E1232" t="s">
        <v>4687</v>
      </c>
      <c r="F1232" t="s">
        <v>4687</v>
      </c>
      <c r="G1232" t="s">
        <v>4688</v>
      </c>
      <c r="H1232" t="s">
        <v>4687</v>
      </c>
    </row>
    <row r="1233" spans="1:8">
      <c r="A1233" t="s">
        <v>2464</v>
      </c>
      <c r="B1233">
        <v>25.175</v>
      </c>
      <c r="C1233">
        <v>4.74</v>
      </c>
      <c r="D1233" t="s">
        <v>4687</v>
      </c>
      <c r="E1233" t="s">
        <v>4687</v>
      </c>
      <c r="F1233" t="s">
        <v>4687</v>
      </c>
      <c r="G1233" t="s">
        <v>4688</v>
      </c>
      <c r="H1233" t="s">
        <v>4687</v>
      </c>
    </row>
    <row r="1234" spans="1:8">
      <c r="A1234" t="s">
        <v>2466</v>
      </c>
      <c r="B1234">
        <v>44.77</v>
      </c>
      <c r="C1234">
        <v>4.06</v>
      </c>
      <c r="D1234" t="s">
        <v>4687</v>
      </c>
      <c r="E1234" t="s">
        <v>4687</v>
      </c>
      <c r="F1234" t="s">
        <v>4687</v>
      </c>
      <c r="G1234">
        <v>2</v>
      </c>
      <c r="H1234" t="s">
        <v>4687</v>
      </c>
    </row>
    <row r="1235" spans="1:8">
      <c r="A1235" t="s">
        <v>2468</v>
      </c>
      <c r="B1235">
        <v>37.07</v>
      </c>
      <c r="C1235">
        <v>5.69</v>
      </c>
      <c r="D1235" t="s">
        <v>4687</v>
      </c>
      <c r="E1235" t="s">
        <v>4687</v>
      </c>
      <c r="F1235" t="s">
        <v>4687</v>
      </c>
      <c r="G1235">
        <v>2</v>
      </c>
      <c r="H1235" t="s">
        <v>4687</v>
      </c>
    </row>
    <row r="1236" spans="1:8">
      <c r="A1236" t="s">
        <v>2470</v>
      </c>
      <c r="B1236">
        <v>39.8</v>
      </c>
      <c r="C1236">
        <v>5.66</v>
      </c>
      <c r="D1236" t="s">
        <v>4687</v>
      </c>
      <c r="E1236" t="s">
        <v>4687</v>
      </c>
      <c r="F1236" t="s">
        <v>4690</v>
      </c>
      <c r="G1236">
        <v>1</v>
      </c>
      <c r="H1236" t="s">
        <v>4687</v>
      </c>
    </row>
    <row r="1237" spans="1:8">
      <c r="A1237" t="s">
        <v>2472</v>
      </c>
      <c r="B1237">
        <v>26.36</v>
      </c>
      <c r="C1237">
        <v>4.32</v>
      </c>
      <c r="D1237" t="s">
        <v>4687</v>
      </c>
      <c r="E1237" t="s">
        <v>4687</v>
      </c>
      <c r="F1237" t="s">
        <v>4690</v>
      </c>
      <c r="G1237">
        <v>1</v>
      </c>
      <c r="H1237" t="s">
        <v>4687</v>
      </c>
    </row>
    <row r="1238" spans="1:8">
      <c r="A1238" t="s">
        <v>2474</v>
      </c>
      <c r="B1238">
        <v>29.925</v>
      </c>
      <c r="C1238">
        <v>8.29</v>
      </c>
      <c r="D1238" t="s">
        <v>4687</v>
      </c>
      <c r="E1238" t="s">
        <v>4687</v>
      </c>
      <c r="F1238" t="s">
        <v>4687</v>
      </c>
      <c r="G1238">
        <v>2</v>
      </c>
      <c r="H1238" t="s">
        <v>4687</v>
      </c>
    </row>
    <row r="1239" spans="1:8">
      <c r="A1239" t="s">
        <v>2476</v>
      </c>
      <c r="B1239">
        <v>37.29</v>
      </c>
      <c r="C1239">
        <v>10.46</v>
      </c>
      <c r="D1239" t="s">
        <v>4687</v>
      </c>
      <c r="E1239" t="s">
        <v>4687</v>
      </c>
      <c r="F1239" t="s">
        <v>4687</v>
      </c>
      <c r="G1239" t="s">
        <v>4688</v>
      </c>
      <c r="H1239" t="s">
        <v>4687</v>
      </c>
    </row>
    <row r="1240" spans="1:8">
      <c r="A1240" t="s">
        <v>2478</v>
      </c>
      <c r="B1240">
        <v>30.2</v>
      </c>
      <c r="C1240">
        <v>11.96</v>
      </c>
      <c r="D1240" t="s">
        <v>4687</v>
      </c>
      <c r="E1240" t="s">
        <v>4687</v>
      </c>
      <c r="F1240" t="s">
        <v>4687</v>
      </c>
      <c r="G1240" t="s">
        <v>4688</v>
      </c>
      <c r="H1240" t="s">
        <v>4687</v>
      </c>
    </row>
    <row r="1241" spans="1:8">
      <c r="A1241" t="s">
        <v>2480</v>
      </c>
      <c r="B1241">
        <v>24.225</v>
      </c>
      <c r="C1241">
        <v>4.25</v>
      </c>
      <c r="D1241" t="s">
        <v>4689</v>
      </c>
      <c r="E1241" t="s">
        <v>4687</v>
      </c>
      <c r="F1241" t="s">
        <v>4690</v>
      </c>
      <c r="G1241">
        <v>1</v>
      </c>
      <c r="H1241" t="s">
        <v>4687</v>
      </c>
    </row>
    <row r="1242" spans="1:8">
      <c r="A1242" t="s">
        <v>2482</v>
      </c>
      <c r="B1242">
        <v>31.445</v>
      </c>
      <c r="C1242">
        <v>8.33</v>
      </c>
      <c r="D1242" t="s">
        <v>4687</v>
      </c>
      <c r="E1242" t="s">
        <v>4687</v>
      </c>
      <c r="F1242" t="s">
        <v>4687</v>
      </c>
      <c r="G1242" t="s">
        <v>4688</v>
      </c>
      <c r="H1242" t="s">
        <v>4687</v>
      </c>
    </row>
    <row r="1243" spans="1:8">
      <c r="A1243" t="s">
        <v>2484</v>
      </c>
      <c r="B1243">
        <v>38.88</v>
      </c>
      <c r="C1243">
        <v>4.29</v>
      </c>
      <c r="D1243" t="s">
        <v>4687</v>
      </c>
      <c r="E1243" t="s">
        <v>4687</v>
      </c>
      <c r="F1243" t="s">
        <v>4687</v>
      </c>
      <c r="G1243">
        <v>1</v>
      </c>
      <c r="H1243" t="s">
        <v>4687</v>
      </c>
    </row>
    <row r="1244" spans="1:8">
      <c r="A1244" t="s">
        <v>2486</v>
      </c>
      <c r="B1244">
        <v>43.89</v>
      </c>
      <c r="C1244">
        <v>6.32</v>
      </c>
      <c r="D1244" t="s">
        <v>4689</v>
      </c>
      <c r="E1244" t="s">
        <v>4687</v>
      </c>
      <c r="F1244" t="s">
        <v>4687</v>
      </c>
      <c r="G1244" t="s">
        <v>4688</v>
      </c>
      <c r="H1244" t="s">
        <v>4687</v>
      </c>
    </row>
    <row r="1245" spans="1:8">
      <c r="A1245" t="s">
        <v>2488</v>
      </c>
      <c r="B1245">
        <v>25.6</v>
      </c>
      <c r="C1245">
        <v>5.65</v>
      </c>
      <c r="D1245" t="s">
        <v>4687</v>
      </c>
      <c r="E1245" t="s">
        <v>4687</v>
      </c>
      <c r="F1245" t="s">
        <v>4687</v>
      </c>
      <c r="G1245">
        <v>2</v>
      </c>
      <c r="H1245" t="s">
        <v>4687</v>
      </c>
    </row>
    <row r="1246" spans="1:8">
      <c r="A1246" t="s">
        <v>2490</v>
      </c>
      <c r="B1246">
        <v>29.545</v>
      </c>
      <c r="C1246">
        <v>8.41</v>
      </c>
      <c r="D1246" t="s">
        <v>4689</v>
      </c>
      <c r="E1246" t="s">
        <v>4687</v>
      </c>
      <c r="F1246" t="s">
        <v>4687</v>
      </c>
      <c r="G1246">
        <v>1</v>
      </c>
      <c r="H1246" t="s">
        <v>4687</v>
      </c>
    </row>
    <row r="1247" spans="1:8">
      <c r="A1247" t="s">
        <v>2492</v>
      </c>
      <c r="B1247">
        <v>23.25</v>
      </c>
      <c r="C1247">
        <v>11.96</v>
      </c>
      <c r="D1247" t="s">
        <v>4689</v>
      </c>
      <c r="E1247" t="s">
        <v>4687</v>
      </c>
      <c r="F1247" t="s">
        <v>4687</v>
      </c>
      <c r="G1247" t="s">
        <v>4688</v>
      </c>
      <c r="H1247" t="s">
        <v>4687</v>
      </c>
    </row>
    <row r="1248" spans="1:8">
      <c r="A1248" t="s">
        <v>2494</v>
      </c>
      <c r="B1248">
        <v>43.95</v>
      </c>
      <c r="C1248">
        <v>5.17</v>
      </c>
      <c r="D1248" t="s">
        <v>4689</v>
      </c>
      <c r="E1248" t="s">
        <v>4687</v>
      </c>
      <c r="F1248" t="s">
        <v>4690</v>
      </c>
      <c r="G1248">
        <v>1</v>
      </c>
      <c r="H1248" t="s">
        <v>4687</v>
      </c>
    </row>
    <row r="1249" spans="1:8">
      <c r="A1249" t="s">
        <v>2496</v>
      </c>
      <c r="B1249">
        <v>21.85</v>
      </c>
      <c r="C1249">
        <v>8.76</v>
      </c>
      <c r="D1249" t="s">
        <v>4687</v>
      </c>
      <c r="E1249" t="s">
        <v>4687</v>
      </c>
      <c r="F1249" t="s">
        <v>4687</v>
      </c>
      <c r="G1249" t="s">
        <v>4688</v>
      </c>
      <c r="H1249" t="s">
        <v>4687</v>
      </c>
    </row>
    <row r="1250" spans="1:8">
      <c r="A1250" t="s">
        <v>2498</v>
      </c>
      <c r="B1250">
        <v>25.73</v>
      </c>
      <c r="C1250">
        <v>7.99</v>
      </c>
      <c r="D1250" t="s">
        <v>4687</v>
      </c>
      <c r="E1250" t="s">
        <v>4687</v>
      </c>
      <c r="F1250" t="s">
        <v>4687</v>
      </c>
      <c r="G1250">
        <v>2</v>
      </c>
      <c r="H1250" t="s">
        <v>4687</v>
      </c>
    </row>
    <row r="1251" spans="1:8">
      <c r="A1251" t="s">
        <v>2500</v>
      </c>
      <c r="B1251">
        <v>32.23</v>
      </c>
      <c r="C1251">
        <v>8.59</v>
      </c>
      <c r="D1251" t="s">
        <v>4687</v>
      </c>
      <c r="E1251" t="s">
        <v>4687</v>
      </c>
      <c r="F1251" t="s">
        <v>4687</v>
      </c>
      <c r="G1251" t="s">
        <v>4688</v>
      </c>
      <c r="H1251" t="s">
        <v>4687</v>
      </c>
    </row>
    <row r="1252" spans="1:8">
      <c r="A1252" t="s">
        <v>2502</v>
      </c>
      <c r="B1252">
        <v>32.205</v>
      </c>
      <c r="C1252">
        <v>6.14</v>
      </c>
      <c r="D1252" t="s">
        <v>4687</v>
      </c>
      <c r="E1252" t="s">
        <v>4687</v>
      </c>
      <c r="F1252" t="s">
        <v>4687</v>
      </c>
      <c r="G1252">
        <v>2</v>
      </c>
      <c r="H1252" t="s">
        <v>4687</v>
      </c>
    </row>
    <row r="1253" spans="1:8">
      <c r="A1253" t="s">
        <v>2504</v>
      </c>
      <c r="B1253">
        <v>26.41</v>
      </c>
      <c r="C1253">
        <v>4.08</v>
      </c>
      <c r="D1253" t="s">
        <v>4687</v>
      </c>
      <c r="E1253" t="s">
        <v>4687</v>
      </c>
      <c r="F1253" t="s">
        <v>4687</v>
      </c>
      <c r="G1253">
        <v>2</v>
      </c>
      <c r="H1253" t="s">
        <v>4687</v>
      </c>
    </row>
    <row r="1254" spans="1:8">
      <c r="A1254" t="s">
        <v>2506</v>
      </c>
      <c r="B1254">
        <v>30.2</v>
      </c>
      <c r="C1254">
        <v>6.25</v>
      </c>
      <c r="D1254" t="s">
        <v>4689</v>
      </c>
      <c r="E1254" t="s">
        <v>4687</v>
      </c>
      <c r="F1254" t="s">
        <v>4687</v>
      </c>
      <c r="G1254" t="s">
        <v>4688</v>
      </c>
      <c r="H1254" t="s">
        <v>4687</v>
      </c>
    </row>
    <row r="1255" spans="1:8">
      <c r="A1255" t="s">
        <v>2508</v>
      </c>
      <c r="B1255">
        <v>31.26</v>
      </c>
      <c r="C1255">
        <v>5.94</v>
      </c>
      <c r="D1255" t="s">
        <v>4689</v>
      </c>
      <c r="E1255" t="s">
        <v>4687</v>
      </c>
      <c r="F1255" t="s">
        <v>4687</v>
      </c>
      <c r="G1255">
        <v>1</v>
      </c>
      <c r="H1255" t="s">
        <v>4687</v>
      </c>
    </row>
    <row r="1256" spans="1:8">
      <c r="A1256" t="s">
        <v>2510</v>
      </c>
      <c r="B1256">
        <v>33.725</v>
      </c>
      <c r="C1256">
        <v>6.45</v>
      </c>
      <c r="D1256" t="s">
        <v>4689</v>
      </c>
      <c r="E1256" t="s">
        <v>4687</v>
      </c>
      <c r="F1256" t="s">
        <v>4687</v>
      </c>
      <c r="G1256" t="s">
        <v>4688</v>
      </c>
      <c r="H1256" t="s">
        <v>4687</v>
      </c>
    </row>
    <row r="1257" spans="1:8">
      <c r="A1257" t="s">
        <v>2512</v>
      </c>
      <c r="B1257">
        <v>28.9</v>
      </c>
      <c r="C1257">
        <v>5.74</v>
      </c>
      <c r="D1257" t="s">
        <v>4689</v>
      </c>
      <c r="E1257" t="s">
        <v>4687</v>
      </c>
      <c r="F1257" t="s">
        <v>4687</v>
      </c>
      <c r="G1257" t="s">
        <v>4688</v>
      </c>
      <c r="H1257" t="s">
        <v>4687</v>
      </c>
    </row>
    <row r="1258" spans="1:8">
      <c r="A1258" t="s">
        <v>2514</v>
      </c>
      <c r="B1258">
        <v>45.69</v>
      </c>
      <c r="C1258">
        <v>4.43</v>
      </c>
      <c r="D1258" t="s">
        <v>4689</v>
      </c>
      <c r="E1258" t="s">
        <v>4687</v>
      </c>
      <c r="F1258" t="s">
        <v>4687</v>
      </c>
      <c r="G1258" t="s">
        <v>4688</v>
      </c>
      <c r="H1258" t="s">
        <v>4687</v>
      </c>
    </row>
    <row r="1259" spans="1:8">
      <c r="A1259" t="s">
        <v>2516</v>
      </c>
      <c r="B1259">
        <v>21.03</v>
      </c>
      <c r="C1259">
        <v>6.5</v>
      </c>
      <c r="D1259" t="s">
        <v>4687</v>
      </c>
      <c r="E1259" t="s">
        <v>4687</v>
      </c>
      <c r="F1259" t="s">
        <v>4687</v>
      </c>
      <c r="G1259" t="s">
        <v>4688</v>
      </c>
      <c r="H1259" t="s">
        <v>4687</v>
      </c>
    </row>
    <row r="1260" spans="1:8">
      <c r="A1260" t="s">
        <v>2518</v>
      </c>
      <c r="B1260">
        <v>37</v>
      </c>
      <c r="C1260">
        <v>8.75</v>
      </c>
      <c r="D1260" t="s">
        <v>4687</v>
      </c>
      <c r="E1260" t="s">
        <v>4687</v>
      </c>
      <c r="F1260" t="s">
        <v>4687</v>
      </c>
      <c r="G1260" t="s">
        <v>4688</v>
      </c>
      <c r="H1260" t="s">
        <v>4687</v>
      </c>
    </row>
    <row r="1261" spans="1:8">
      <c r="A1261" t="s">
        <v>2520</v>
      </c>
      <c r="B1261">
        <v>25.4</v>
      </c>
      <c r="C1261">
        <v>11.96</v>
      </c>
      <c r="D1261" t="s">
        <v>4687</v>
      </c>
      <c r="E1261" t="s">
        <v>4687</v>
      </c>
      <c r="F1261" t="s">
        <v>4687</v>
      </c>
      <c r="G1261" t="s">
        <v>4688</v>
      </c>
      <c r="H1261" t="s">
        <v>4687</v>
      </c>
    </row>
    <row r="1262" spans="1:8">
      <c r="A1262" t="s">
        <v>2522</v>
      </c>
      <c r="B1262">
        <v>32.3</v>
      </c>
      <c r="C1262">
        <v>10.54</v>
      </c>
      <c r="D1262" t="s">
        <v>4687</v>
      </c>
      <c r="E1262" t="s">
        <v>4687</v>
      </c>
      <c r="F1262" t="s">
        <v>4687</v>
      </c>
      <c r="G1262" t="s">
        <v>4688</v>
      </c>
      <c r="H1262" t="s">
        <v>4687</v>
      </c>
    </row>
    <row r="1263" spans="1:8">
      <c r="A1263" t="s">
        <v>2524</v>
      </c>
      <c r="B1263">
        <v>23.94</v>
      </c>
      <c r="C1263">
        <v>4.54</v>
      </c>
      <c r="D1263" t="s">
        <v>4689</v>
      </c>
      <c r="E1263" t="s">
        <v>4687</v>
      </c>
      <c r="F1263" t="s">
        <v>4690</v>
      </c>
      <c r="G1263">
        <v>1</v>
      </c>
      <c r="H1263" t="s">
        <v>4687</v>
      </c>
    </row>
    <row r="1264" spans="1:8">
      <c r="A1264" t="s">
        <v>2526</v>
      </c>
      <c r="B1264">
        <v>46.4</v>
      </c>
      <c r="C1264">
        <v>5.71</v>
      </c>
      <c r="D1264" t="s">
        <v>4687</v>
      </c>
      <c r="E1264" t="s">
        <v>4687</v>
      </c>
      <c r="F1264" t="s">
        <v>4687</v>
      </c>
      <c r="G1264" t="s">
        <v>4688</v>
      </c>
      <c r="H1264" t="s">
        <v>4687</v>
      </c>
    </row>
    <row r="1265" spans="1:8">
      <c r="A1265" t="s">
        <v>2528</v>
      </c>
      <c r="B1265">
        <v>40.375</v>
      </c>
      <c r="C1265">
        <v>6.25</v>
      </c>
      <c r="D1265" t="s">
        <v>4689</v>
      </c>
      <c r="E1265" t="s">
        <v>4687</v>
      </c>
      <c r="F1265" t="s">
        <v>4687</v>
      </c>
      <c r="G1265" t="s">
        <v>4688</v>
      </c>
      <c r="H1265" t="s">
        <v>4687</v>
      </c>
    </row>
    <row r="1266" spans="1:8">
      <c r="A1266" t="s">
        <v>2530</v>
      </c>
      <c r="B1266">
        <v>28.7</v>
      </c>
      <c r="C1266">
        <v>9.47</v>
      </c>
      <c r="D1266" t="s">
        <v>4687</v>
      </c>
      <c r="E1266" t="s">
        <v>4687</v>
      </c>
      <c r="F1266" t="s">
        <v>4687</v>
      </c>
      <c r="G1266">
        <v>2</v>
      </c>
      <c r="H1266" t="s">
        <v>4687</v>
      </c>
    </row>
    <row r="1267" spans="1:8">
      <c r="A1267" t="s">
        <v>2532</v>
      </c>
      <c r="B1267">
        <v>26.63</v>
      </c>
      <c r="C1267">
        <v>5.7</v>
      </c>
      <c r="D1267" t="s">
        <v>4687</v>
      </c>
      <c r="E1267" t="s">
        <v>4687</v>
      </c>
      <c r="F1267" t="s">
        <v>4687</v>
      </c>
      <c r="G1267" t="s">
        <v>4688</v>
      </c>
      <c r="H1267" t="s">
        <v>4687</v>
      </c>
    </row>
    <row r="1268" spans="1:8">
      <c r="A1268" t="s">
        <v>2534</v>
      </c>
      <c r="B1268">
        <v>22.515</v>
      </c>
      <c r="C1268">
        <v>11.18</v>
      </c>
      <c r="D1268" t="s">
        <v>4687</v>
      </c>
      <c r="E1268" t="s">
        <v>4687</v>
      </c>
      <c r="F1268" t="s">
        <v>4687</v>
      </c>
      <c r="G1268">
        <v>2</v>
      </c>
      <c r="H1268" t="s">
        <v>4687</v>
      </c>
    </row>
    <row r="1269" spans="1:8">
      <c r="A1269" t="s">
        <v>2536</v>
      </c>
      <c r="B1269">
        <v>36.575</v>
      </c>
      <c r="C1269">
        <v>10.98</v>
      </c>
      <c r="D1269" t="s">
        <v>4687</v>
      </c>
      <c r="E1269" t="s">
        <v>4687</v>
      </c>
      <c r="F1269" t="s">
        <v>4687</v>
      </c>
      <c r="G1269" t="s">
        <v>4688</v>
      </c>
      <c r="H1269" t="s">
        <v>4687</v>
      </c>
    </row>
    <row r="1270" spans="1:8">
      <c r="A1270" t="s">
        <v>2538</v>
      </c>
      <c r="B1270">
        <v>23.66</v>
      </c>
      <c r="C1270">
        <v>5.11</v>
      </c>
      <c r="D1270" t="s">
        <v>4689</v>
      </c>
      <c r="E1270" t="s">
        <v>4687</v>
      </c>
      <c r="F1270" t="s">
        <v>4690</v>
      </c>
      <c r="G1270">
        <v>1</v>
      </c>
      <c r="H1270" t="s">
        <v>4687</v>
      </c>
    </row>
    <row r="1271" spans="1:8">
      <c r="A1271" t="s">
        <v>2540</v>
      </c>
      <c r="B1271">
        <v>18.62</v>
      </c>
      <c r="C1271">
        <v>10.24</v>
      </c>
      <c r="D1271" t="s">
        <v>4687</v>
      </c>
      <c r="E1271" t="s">
        <v>4687</v>
      </c>
      <c r="F1271" t="s">
        <v>4687</v>
      </c>
      <c r="G1271" t="s">
        <v>4688</v>
      </c>
      <c r="H1271" t="s">
        <v>4687</v>
      </c>
    </row>
    <row r="1272" spans="1:8">
      <c r="A1272" t="s">
        <v>2542</v>
      </c>
      <c r="B1272">
        <v>19.19</v>
      </c>
      <c r="C1272">
        <v>7.71</v>
      </c>
      <c r="D1272" t="s">
        <v>4689</v>
      </c>
      <c r="E1272" t="s">
        <v>4687</v>
      </c>
      <c r="F1272" t="s">
        <v>4687</v>
      </c>
      <c r="G1272">
        <v>1</v>
      </c>
      <c r="H1272" t="s">
        <v>4687</v>
      </c>
    </row>
    <row r="1273" spans="1:8">
      <c r="A1273" t="s">
        <v>2544</v>
      </c>
      <c r="B1273">
        <v>27.5</v>
      </c>
      <c r="C1273">
        <v>6.03</v>
      </c>
      <c r="D1273" t="s">
        <v>4687</v>
      </c>
      <c r="E1273" t="s">
        <v>4687</v>
      </c>
      <c r="F1273" t="s">
        <v>4687</v>
      </c>
      <c r="G1273" t="s">
        <v>4688</v>
      </c>
      <c r="H1273" t="s">
        <v>4687</v>
      </c>
    </row>
    <row r="1274" spans="1:8">
      <c r="A1274" t="s">
        <v>2546</v>
      </c>
      <c r="B1274">
        <v>27.36</v>
      </c>
      <c r="C1274">
        <v>5.96</v>
      </c>
      <c r="D1274" t="s">
        <v>4687</v>
      </c>
      <c r="E1274" t="s">
        <v>4687</v>
      </c>
      <c r="F1274" t="s">
        <v>4690</v>
      </c>
      <c r="G1274">
        <v>1</v>
      </c>
      <c r="H1274" t="s">
        <v>4687</v>
      </c>
    </row>
    <row r="1275" spans="1:8">
      <c r="A1275" t="s">
        <v>2548</v>
      </c>
      <c r="B1275">
        <v>20.35</v>
      </c>
      <c r="C1275">
        <v>4.16</v>
      </c>
      <c r="D1275" t="s">
        <v>4687</v>
      </c>
      <c r="E1275" t="s">
        <v>4687</v>
      </c>
      <c r="F1275" t="s">
        <v>4687</v>
      </c>
      <c r="G1275" t="s">
        <v>4688</v>
      </c>
      <c r="H1275" t="s">
        <v>4687</v>
      </c>
    </row>
    <row r="1276" spans="1:8">
      <c r="A1276" t="s">
        <v>2550</v>
      </c>
      <c r="B1276">
        <v>24.035</v>
      </c>
      <c r="C1276">
        <v>6.11</v>
      </c>
      <c r="D1276" t="s">
        <v>4687</v>
      </c>
      <c r="E1276" t="s">
        <v>4687</v>
      </c>
      <c r="F1276" t="s">
        <v>4687</v>
      </c>
      <c r="G1276" t="s">
        <v>4688</v>
      </c>
      <c r="H1276" t="s">
        <v>4687</v>
      </c>
    </row>
    <row r="1277" spans="1:8">
      <c r="A1277" t="s">
        <v>2552</v>
      </c>
      <c r="B1277">
        <v>23.56</v>
      </c>
      <c r="C1277">
        <v>5.97</v>
      </c>
      <c r="D1277" t="s">
        <v>4687</v>
      </c>
      <c r="E1277" t="s">
        <v>4687</v>
      </c>
      <c r="F1277" t="s">
        <v>4687</v>
      </c>
      <c r="G1277" t="s">
        <v>4688</v>
      </c>
      <c r="H1277" t="s">
        <v>4687</v>
      </c>
    </row>
    <row r="1278" spans="1:8">
      <c r="A1278" t="s">
        <v>2554</v>
      </c>
      <c r="B1278">
        <v>27.17</v>
      </c>
      <c r="C1278">
        <v>10.81</v>
      </c>
      <c r="D1278" t="s">
        <v>4687</v>
      </c>
      <c r="E1278" t="s">
        <v>4687</v>
      </c>
      <c r="F1278" t="s">
        <v>4687</v>
      </c>
      <c r="G1278">
        <v>2</v>
      </c>
      <c r="H1278" t="s">
        <v>4687</v>
      </c>
    </row>
    <row r="1279" spans="1:8">
      <c r="A1279" t="s">
        <v>2556</v>
      </c>
      <c r="B1279">
        <v>34.32</v>
      </c>
      <c r="C1279">
        <v>5.7</v>
      </c>
      <c r="D1279" t="s">
        <v>4689</v>
      </c>
      <c r="E1279" t="s">
        <v>4687</v>
      </c>
      <c r="F1279" t="s">
        <v>4690</v>
      </c>
      <c r="G1279">
        <v>1</v>
      </c>
      <c r="H1279" t="s">
        <v>4687</v>
      </c>
    </row>
    <row r="1280" spans="1:8">
      <c r="A1280" t="s">
        <v>2558</v>
      </c>
      <c r="B1280">
        <v>23.87</v>
      </c>
      <c r="C1280">
        <v>4.77</v>
      </c>
      <c r="D1280" t="s">
        <v>4689</v>
      </c>
      <c r="E1280" t="s">
        <v>4687</v>
      </c>
      <c r="F1280" t="s">
        <v>4690</v>
      </c>
      <c r="G1280">
        <v>1</v>
      </c>
      <c r="H1280" t="s">
        <v>4687</v>
      </c>
    </row>
    <row r="1281" spans="1:8">
      <c r="A1281" t="s">
        <v>2560</v>
      </c>
      <c r="B1281">
        <v>30.15</v>
      </c>
      <c r="C1281">
        <v>4.25</v>
      </c>
      <c r="D1281" t="s">
        <v>4687</v>
      </c>
      <c r="E1281" t="s">
        <v>4687</v>
      </c>
      <c r="F1281" t="s">
        <v>4687</v>
      </c>
      <c r="G1281">
        <v>1</v>
      </c>
      <c r="H1281" t="s">
        <v>4687</v>
      </c>
    </row>
    <row r="1282" spans="1:8">
      <c r="A1282" t="s">
        <v>2562</v>
      </c>
      <c r="B1282">
        <v>26.36</v>
      </c>
      <c r="C1282">
        <v>5.52</v>
      </c>
      <c r="D1282" t="s">
        <v>4687</v>
      </c>
      <c r="E1282" t="s">
        <v>4687</v>
      </c>
      <c r="F1282" t="s">
        <v>4687</v>
      </c>
      <c r="G1282" t="s">
        <v>4688</v>
      </c>
      <c r="H1282" t="s">
        <v>4687</v>
      </c>
    </row>
    <row r="1283" spans="1:8">
      <c r="A1283" t="s">
        <v>2564</v>
      </c>
      <c r="B1283">
        <v>45.32</v>
      </c>
      <c r="C1283">
        <v>6.53</v>
      </c>
      <c r="D1283" t="s">
        <v>4689</v>
      </c>
      <c r="E1283" t="s">
        <v>4687</v>
      </c>
      <c r="F1283" t="s">
        <v>4687</v>
      </c>
      <c r="G1283">
        <v>1</v>
      </c>
      <c r="H1283" t="s">
        <v>4687</v>
      </c>
    </row>
    <row r="1284" spans="1:8">
      <c r="A1284" t="s">
        <v>2566</v>
      </c>
      <c r="B1284">
        <v>31.93</v>
      </c>
      <c r="C1284">
        <v>4.82</v>
      </c>
      <c r="D1284" t="s">
        <v>4689</v>
      </c>
      <c r="E1284" t="s">
        <v>4687</v>
      </c>
      <c r="F1284" t="s">
        <v>4687</v>
      </c>
      <c r="G1284">
        <v>1</v>
      </c>
      <c r="H1284" t="s">
        <v>4687</v>
      </c>
    </row>
    <row r="1285" spans="1:8">
      <c r="A1285" t="s">
        <v>2568</v>
      </c>
      <c r="B1285">
        <v>36</v>
      </c>
      <c r="C1285">
        <v>11.94</v>
      </c>
      <c r="D1285" t="s">
        <v>4689</v>
      </c>
      <c r="E1285" t="s">
        <v>4687</v>
      </c>
      <c r="F1285" t="s">
        <v>4687</v>
      </c>
      <c r="G1285">
        <v>1</v>
      </c>
      <c r="H1285" t="s">
        <v>4687</v>
      </c>
    </row>
    <row r="1286" spans="1:8">
      <c r="A1286" t="s">
        <v>2570</v>
      </c>
      <c r="B1286">
        <v>32</v>
      </c>
      <c r="C1286">
        <v>7.85</v>
      </c>
      <c r="D1286" t="s">
        <v>4689</v>
      </c>
      <c r="E1286" t="s">
        <v>4687</v>
      </c>
      <c r="F1286" t="s">
        <v>4687</v>
      </c>
      <c r="G1286">
        <v>1</v>
      </c>
      <c r="H1286" t="s">
        <v>4687</v>
      </c>
    </row>
    <row r="1287" spans="1:8">
      <c r="A1287" t="s">
        <v>2572</v>
      </c>
      <c r="B1287">
        <v>29.37</v>
      </c>
      <c r="C1287">
        <v>8.01</v>
      </c>
      <c r="D1287" t="s">
        <v>4689</v>
      </c>
      <c r="E1287" t="s">
        <v>4687</v>
      </c>
      <c r="F1287" t="s">
        <v>4687</v>
      </c>
      <c r="G1287">
        <v>1</v>
      </c>
      <c r="H1287" t="s">
        <v>4687</v>
      </c>
    </row>
    <row r="1288" spans="1:8">
      <c r="A1288" t="s">
        <v>2574</v>
      </c>
      <c r="B1288">
        <v>23.6</v>
      </c>
      <c r="C1288">
        <v>7.4</v>
      </c>
      <c r="D1288" t="s">
        <v>4689</v>
      </c>
      <c r="E1288" t="s">
        <v>4687</v>
      </c>
      <c r="F1288" t="s">
        <v>4687</v>
      </c>
      <c r="G1288">
        <v>1</v>
      </c>
      <c r="H1288" t="s">
        <v>4687</v>
      </c>
    </row>
    <row r="1289" spans="1:8">
      <c r="A1289" t="s">
        <v>2576</v>
      </c>
      <c r="B1289">
        <v>33.155</v>
      </c>
      <c r="C1289">
        <v>8.38</v>
      </c>
      <c r="D1289" t="s">
        <v>4689</v>
      </c>
      <c r="E1289" t="s">
        <v>4687</v>
      </c>
      <c r="F1289" t="s">
        <v>4687</v>
      </c>
      <c r="G1289" t="s">
        <v>4688</v>
      </c>
      <c r="H1289" t="s">
        <v>4687</v>
      </c>
    </row>
    <row r="1290" spans="1:8">
      <c r="A1290" t="s">
        <v>2578</v>
      </c>
      <c r="B1290">
        <v>24.32</v>
      </c>
      <c r="C1290">
        <v>11.56</v>
      </c>
      <c r="D1290" t="s">
        <v>4689</v>
      </c>
      <c r="E1290" t="s">
        <v>4687</v>
      </c>
      <c r="F1290" t="s">
        <v>4687</v>
      </c>
      <c r="G1290">
        <v>1</v>
      </c>
      <c r="H1290" t="s">
        <v>4687</v>
      </c>
    </row>
    <row r="1291" spans="1:8">
      <c r="A1291" t="s">
        <v>2580</v>
      </c>
      <c r="B1291">
        <v>36.3</v>
      </c>
      <c r="C1291">
        <v>4.61</v>
      </c>
      <c r="D1291" t="s">
        <v>4687</v>
      </c>
      <c r="E1291" t="s">
        <v>4687</v>
      </c>
      <c r="F1291" t="s">
        <v>4687</v>
      </c>
      <c r="G1291" t="s">
        <v>4688</v>
      </c>
      <c r="H1291" t="s">
        <v>4687</v>
      </c>
    </row>
    <row r="1292" spans="1:8">
      <c r="A1292" t="s">
        <v>2582</v>
      </c>
      <c r="B1292">
        <v>34.4</v>
      </c>
      <c r="C1292">
        <v>4.95</v>
      </c>
      <c r="D1292" t="s">
        <v>4687</v>
      </c>
      <c r="E1292" t="s">
        <v>4687</v>
      </c>
      <c r="F1292" t="s">
        <v>4690</v>
      </c>
      <c r="G1292">
        <v>1</v>
      </c>
      <c r="H1292" t="s">
        <v>4687</v>
      </c>
    </row>
    <row r="1293" spans="1:8">
      <c r="A1293" t="s">
        <v>2584</v>
      </c>
      <c r="B1293">
        <v>30.9</v>
      </c>
      <c r="C1293">
        <v>5.04</v>
      </c>
      <c r="D1293" t="s">
        <v>4687</v>
      </c>
      <c r="E1293" t="s">
        <v>4687</v>
      </c>
      <c r="F1293" t="s">
        <v>4687</v>
      </c>
      <c r="G1293" t="s">
        <v>4688</v>
      </c>
      <c r="H1293" t="s">
        <v>4687</v>
      </c>
    </row>
    <row r="1294" spans="1:8">
      <c r="A1294" t="s">
        <v>2586</v>
      </c>
      <c r="B1294">
        <v>28.6</v>
      </c>
      <c r="C1294">
        <v>5.42</v>
      </c>
      <c r="D1294" t="s">
        <v>4687</v>
      </c>
      <c r="E1294" t="s">
        <v>4687</v>
      </c>
      <c r="F1294" t="s">
        <v>4687</v>
      </c>
      <c r="G1294" t="s">
        <v>4688</v>
      </c>
      <c r="H1294" t="s">
        <v>4687</v>
      </c>
    </row>
    <row r="1295" spans="1:8">
      <c r="A1295" t="s">
        <v>2588</v>
      </c>
      <c r="B1295">
        <v>27.83</v>
      </c>
      <c r="C1295">
        <v>5.39</v>
      </c>
      <c r="D1295" t="s">
        <v>4687</v>
      </c>
      <c r="E1295" t="s">
        <v>4687</v>
      </c>
      <c r="F1295" t="s">
        <v>4687</v>
      </c>
      <c r="G1295" t="s">
        <v>4688</v>
      </c>
      <c r="H1295" t="s">
        <v>4687</v>
      </c>
    </row>
    <row r="1296" spans="1:8">
      <c r="A1296" t="s">
        <v>2590</v>
      </c>
      <c r="B1296">
        <v>39.64</v>
      </c>
      <c r="C1296">
        <v>6</v>
      </c>
      <c r="D1296" t="s">
        <v>4687</v>
      </c>
      <c r="E1296" t="s">
        <v>4687</v>
      </c>
      <c r="F1296" t="s">
        <v>4690</v>
      </c>
      <c r="G1296">
        <v>1</v>
      </c>
      <c r="H1296" t="s">
        <v>4687</v>
      </c>
    </row>
    <row r="1297" spans="1:8">
      <c r="A1297" t="s">
        <v>2592</v>
      </c>
      <c r="B1297">
        <v>38.48</v>
      </c>
      <c r="C1297">
        <v>6.02</v>
      </c>
      <c r="D1297" t="s">
        <v>4687</v>
      </c>
      <c r="E1297" t="s">
        <v>4687</v>
      </c>
      <c r="F1297" t="s">
        <v>4687</v>
      </c>
      <c r="G1297">
        <v>1</v>
      </c>
      <c r="H1297" t="s">
        <v>4687</v>
      </c>
    </row>
    <row r="1298" spans="1:8">
      <c r="A1298" t="s">
        <v>2594</v>
      </c>
      <c r="B1298">
        <v>36.2</v>
      </c>
      <c r="C1298">
        <v>4.62</v>
      </c>
      <c r="D1298" t="s">
        <v>4687</v>
      </c>
      <c r="E1298" t="s">
        <v>4687</v>
      </c>
      <c r="F1298" t="s">
        <v>4687</v>
      </c>
      <c r="G1298">
        <v>2</v>
      </c>
      <c r="H1298" t="s">
        <v>4687</v>
      </c>
    </row>
    <row r="1299" spans="1:8">
      <c r="A1299" t="s">
        <v>2596</v>
      </c>
      <c r="B1299">
        <v>27.13</v>
      </c>
      <c r="C1299">
        <v>5.59</v>
      </c>
      <c r="D1299" t="s">
        <v>4687</v>
      </c>
      <c r="E1299" t="s">
        <v>4687</v>
      </c>
      <c r="F1299" t="s">
        <v>4687</v>
      </c>
      <c r="G1299">
        <v>1</v>
      </c>
      <c r="H1299" t="s">
        <v>4687</v>
      </c>
    </row>
    <row r="1300" spans="1:8">
      <c r="A1300" t="s">
        <v>2598</v>
      </c>
      <c r="B1300">
        <v>20.75</v>
      </c>
      <c r="C1300">
        <v>5.18</v>
      </c>
      <c r="D1300" t="s">
        <v>4689</v>
      </c>
      <c r="E1300" t="s">
        <v>4687</v>
      </c>
      <c r="F1300" t="s">
        <v>4687</v>
      </c>
      <c r="G1300">
        <v>2</v>
      </c>
      <c r="H1300" t="s">
        <v>4687</v>
      </c>
    </row>
    <row r="1301" spans="1:8">
      <c r="A1301" t="s">
        <v>2600</v>
      </c>
      <c r="B1301">
        <v>26.6</v>
      </c>
      <c r="C1301">
        <v>6.29</v>
      </c>
      <c r="D1301" t="s">
        <v>4687</v>
      </c>
      <c r="E1301" t="s">
        <v>4687</v>
      </c>
      <c r="F1301" t="s">
        <v>4687</v>
      </c>
      <c r="G1301">
        <v>2</v>
      </c>
      <c r="H1301" t="s">
        <v>4687</v>
      </c>
    </row>
    <row r="1302" spans="1:8">
      <c r="A1302" t="s">
        <v>2602</v>
      </c>
      <c r="B1302">
        <v>25.3</v>
      </c>
      <c r="C1302">
        <v>4.49</v>
      </c>
      <c r="D1302" t="s">
        <v>4687</v>
      </c>
      <c r="E1302" t="s">
        <v>4687</v>
      </c>
      <c r="F1302" t="s">
        <v>4687</v>
      </c>
      <c r="G1302">
        <v>2</v>
      </c>
      <c r="H1302" t="s">
        <v>4687</v>
      </c>
    </row>
    <row r="1303" spans="1:8">
      <c r="A1303" t="s">
        <v>2604</v>
      </c>
      <c r="B1303">
        <v>18.84</v>
      </c>
      <c r="C1303">
        <v>11.82</v>
      </c>
      <c r="D1303" t="s">
        <v>4689</v>
      </c>
      <c r="E1303" t="s">
        <v>4687</v>
      </c>
      <c r="F1303" t="s">
        <v>4690</v>
      </c>
      <c r="G1303">
        <v>1</v>
      </c>
      <c r="H1303" t="s">
        <v>4687</v>
      </c>
    </row>
    <row r="1304" spans="1:8">
      <c r="A1304" t="s">
        <v>2606</v>
      </c>
      <c r="B1304">
        <v>19.57</v>
      </c>
      <c r="C1304">
        <v>7.41</v>
      </c>
      <c r="D1304" t="s">
        <v>4689</v>
      </c>
      <c r="E1304" t="s">
        <v>4687</v>
      </c>
      <c r="F1304" t="s">
        <v>4687</v>
      </c>
      <c r="G1304">
        <v>1</v>
      </c>
      <c r="H1304" t="s">
        <v>4687</v>
      </c>
    </row>
    <row r="1305" spans="1:8">
      <c r="A1305" t="s">
        <v>2608</v>
      </c>
      <c r="B1305">
        <v>30.495</v>
      </c>
      <c r="C1305">
        <v>5.97</v>
      </c>
      <c r="D1305" t="s">
        <v>4687</v>
      </c>
      <c r="E1305" t="s">
        <v>4687</v>
      </c>
      <c r="F1305" t="s">
        <v>4687</v>
      </c>
      <c r="G1305" t="s">
        <v>4688</v>
      </c>
      <c r="H1305" t="s">
        <v>4687</v>
      </c>
    </row>
    <row r="1306" spans="1:8">
      <c r="A1306" t="s">
        <v>2610</v>
      </c>
      <c r="B1306">
        <v>30.115</v>
      </c>
      <c r="C1306">
        <v>5.74</v>
      </c>
      <c r="D1306" t="s">
        <v>4687</v>
      </c>
      <c r="E1306" t="s">
        <v>4687</v>
      </c>
      <c r="F1306" t="s">
        <v>4690</v>
      </c>
      <c r="G1306">
        <v>1</v>
      </c>
      <c r="H1306" t="s">
        <v>4687</v>
      </c>
    </row>
    <row r="1307" spans="1:8">
      <c r="A1307" t="s">
        <v>2612</v>
      </c>
      <c r="B1307">
        <v>24.78</v>
      </c>
      <c r="C1307">
        <v>9.85</v>
      </c>
      <c r="D1307" t="s">
        <v>4687</v>
      </c>
      <c r="E1307" t="s">
        <v>4687</v>
      </c>
      <c r="F1307" t="s">
        <v>4687</v>
      </c>
      <c r="G1307" t="s">
        <v>4688</v>
      </c>
      <c r="H1307" t="s">
        <v>4687</v>
      </c>
    </row>
    <row r="1308" spans="1:8">
      <c r="A1308" t="s">
        <v>2614</v>
      </c>
      <c r="B1308">
        <v>24.77</v>
      </c>
      <c r="C1308">
        <v>7.59</v>
      </c>
      <c r="D1308" t="s">
        <v>4687</v>
      </c>
      <c r="E1308" t="s">
        <v>4687</v>
      </c>
      <c r="F1308" t="s">
        <v>4687</v>
      </c>
      <c r="G1308" t="s">
        <v>4688</v>
      </c>
      <c r="H1308" t="s">
        <v>4687</v>
      </c>
    </row>
    <row r="1309" spans="1:8">
      <c r="A1309" t="s">
        <v>2616</v>
      </c>
      <c r="B1309">
        <v>16.58</v>
      </c>
      <c r="C1309">
        <v>6.98</v>
      </c>
      <c r="D1309" t="s">
        <v>4689</v>
      </c>
      <c r="E1309" t="s">
        <v>4687</v>
      </c>
      <c r="F1309" t="s">
        <v>4690</v>
      </c>
      <c r="G1309">
        <v>1</v>
      </c>
      <c r="H1309" t="s">
        <v>4687</v>
      </c>
    </row>
    <row r="1310" spans="1:8">
      <c r="A1310" t="s">
        <v>2618</v>
      </c>
      <c r="B1310">
        <v>38.17</v>
      </c>
      <c r="C1310">
        <v>4.73</v>
      </c>
      <c r="D1310" t="s">
        <v>4689</v>
      </c>
      <c r="E1310" t="s">
        <v>4687</v>
      </c>
      <c r="F1310" t="s">
        <v>4687</v>
      </c>
      <c r="G1310" t="s">
        <v>4688</v>
      </c>
      <c r="H1310" t="s">
        <v>4687</v>
      </c>
    </row>
    <row r="1311" spans="1:8">
      <c r="A1311" t="s">
        <v>2620</v>
      </c>
      <c r="B1311">
        <v>39.425</v>
      </c>
      <c r="C1311">
        <v>4.76</v>
      </c>
      <c r="D1311" t="s">
        <v>4689</v>
      </c>
      <c r="E1311" t="s">
        <v>4687</v>
      </c>
      <c r="F1311" t="s">
        <v>4687</v>
      </c>
      <c r="G1311" t="s">
        <v>4688</v>
      </c>
      <c r="H1311" t="s">
        <v>4687</v>
      </c>
    </row>
    <row r="1312" spans="1:8">
      <c r="A1312" t="s">
        <v>2622</v>
      </c>
      <c r="B1312">
        <v>33.44</v>
      </c>
      <c r="C1312">
        <v>6.24</v>
      </c>
      <c r="D1312" t="s">
        <v>4689</v>
      </c>
      <c r="E1312" t="s">
        <v>4687</v>
      </c>
      <c r="F1312" t="s">
        <v>4687</v>
      </c>
      <c r="G1312" t="s">
        <v>4688</v>
      </c>
      <c r="H1312" t="s">
        <v>4687</v>
      </c>
    </row>
    <row r="1313" spans="1:8">
      <c r="A1313" t="s">
        <v>2624</v>
      </c>
      <c r="B1313">
        <v>33.345</v>
      </c>
      <c r="C1313">
        <v>5.44</v>
      </c>
      <c r="D1313" t="s">
        <v>4689</v>
      </c>
      <c r="E1313" t="s">
        <v>4687</v>
      </c>
      <c r="F1313" t="s">
        <v>4687</v>
      </c>
      <c r="G1313" t="s">
        <v>4688</v>
      </c>
      <c r="H1313" t="s">
        <v>4687</v>
      </c>
    </row>
    <row r="1314" spans="1:8">
      <c r="A1314" t="s">
        <v>2626</v>
      </c>
      <c r="B1314">
        <v>38.79</v>
      </c>
      <c r="C1314">
        <v>5.08</v>
      </c>
      <c r="D1314" t="s">
        <v>4687</v>
      </c>
      <c r="E1314" t="s">
        <v>4687</v>
      </c>
      <c r="F1314" t="s">
        <v>4690</v>
      </c>
      <c r="G1314">
        <v>1</v>
      </c>
      <c r="H1314" t="s">
        <v>4687</v>
      </c>
    </row>
    <row r="1315" spans="1:8">
      <c r="A1315" t="s">
        <v>2628</v>
      </c>
      <c r="B1315">
        <v>30.685</v>
      </c>
      <c r="C1315">
        <v>4.87</v>
      </c>
      <c r="D1315" t="s">
        <v>4687</v>
      </c>
      <c r="E1315" t="s">
        <v>4687</v>
      </c>
      <c r="F1315" t="s">
        <v>4690</v>
      </c>
      <c r="G1315">
        <v>1</v>
      </c>
      <c r="H1315" t="s">
        <v>4687</v>
      </c>
    </row>
    <row r="1316" spans="1:8">
      <c r="A1316" t="s">
        <v>2630</v>
      </c>
      <c r="B1316">
        <v>22.135</v>
      </c>
      <c r="C1316">
        <v>8.17</v>
      </c>
      <c r="D1316" t="s">
        <v>4687</v>
      </c>
      <c r="E1316" t="s">
        <v>4687</v>
      </c>
      <c r="F1316" t="s">
        <v>4687</v>
      </c>
      <c r="G1316" t="s">
        <v>4688</v>
      </c>
      <c r="H1316" t="s">
        <v>4687</v>
      </c>
    </row>
    <row r="1317" spans="1:8">
      <c r="A1317" t="s">
        <v>2632</v>
      </c>
      <c r="B1317">
        <v>33.33</v>
      </c>
      <c r="C1317">
        <v>7.61</v>
      </c>
      <c r="D1317" t="s">
        <v>4687</v>
      </c>
      <c r="E1317" t="s">
        <v>4687</v>
      </c>
      <c r="F1317" t="s">
        <v>4687</v>
      </c>
      <c r="G1317" t="s">
        <v>4688</v>
      </c>
      <c r="H1317" t="s">
        <v>4687</v>
      </c>
    </row>
    <row r="1318" spans="1:8">
      <c r="A1318" t="s">
        <v>2634</v>
      </c>
      <c r="B1318">
        <v>31.13</v>
      </c>
      <c r="C1318">
        <v>10.1</v>
      </c>
      <c r="D1318" t="s">
        <v>4687</v>
      </c>
      <c r="E1318" t="s">
        <v>4687</v>
      </c>
      <c r="F1318" t="s">
        <v>4687</v>
      </c>
      <c r="G1318" t="s">
        <v>4688</v>
      </c>
      <c r="H1318" t="s">
        <v>4687</v>
      </c>
    </row>
    <row r="1319" spans="1:8">
      <c r="A1319" t="s">
        <v>2636</v>
      </c>
      <c r="B1319">
        <v>28.9</v>
      </c>
      <c r="C1319">
        <v>11.24</v>
      </c>
      <c r="D1319" t="s">
        <v>4687</v>
      </c>
      <c r="E1319" t="s">
        <v>4687</v>
      </c>
      <c r="F1319" t="s">
        <v>4687</v>
      </c>
      <c r="G1319" t="s">
        <v>4688</v>
      </c>
      <c r="H1319" t="s">
        <v>4687</v>
      </c>
    </row>
    <row r="1320" spans="1:8">
      <c r="A1320" t="s">
        <v>2638</v>
      </c>
      <c r="B1320">
        <v>43.31</v>
      </c>
      <c r="C1320">
        <v>6.1</v>
      </c>
      <c r="D1320" t="s">
        <v>4689</v>
      </c>
      <c r="E1320" t="s">
        <v>4689</v>
      </c>
      <c r="F1320" t="s">
        <v>4687</v>
      </c>
      <c r="G1320">
        <v>1</v>
      </c>
      <c r="H1320" t="s">
        <v>4687</v>
      </c>
    </row>
    <row r="1321" spans="1:8">
      <c r="A1321" t="s">
        <v>2640</v>
      </c>
      <c r="B1321">
        <v>22.8</v>
      </c>
      <c r="C1321">
        <v>6.98</v>
      </c>
      <c r="D1321" t="s">
        <v>4687</v>
      </c>
      <c r="E1321" t="s">
        <v>4687</v>
      </c>
      <c r="F1321" t="s">
        <v>4687</v>
      </c>
      <c r="G1321" t="s">
        <v>4688</v>
      </c>
      <c r="H1321" t="s">
        <v>4687</v>
      </c>
    </row>
    <row r="1322" spans="1:8">
      <c r="A1322" t="s">
        <v>2642</v>
      </c>
      <c r="B1322">
        <v>19.09</v>
      </c>
      <c r="C1322">
        <v>4</v>
      </c>
      <c r="D1322" t="s">
        <v>4689</v>
      </c>
      <c r="E1322" t="s">
        <v>4687</v>
      </c>
      <c r="F1322" t="s">
        <v>4687</v>
      </c>
      <c r="G1322">
        <v>1</v>
      </c>
      <c r="H1322" t="s">
        <v>4687</v>
      </c>
    </row>
    <row r="1323" spans="1:8">
      <c r="A1323" t="s">
        <v>2644</v>
      </c>
      <c r="B1323">
        <v>23.37</v>
      </c>
      <c r="C1323">
        <v>4.23</v>
      </c>
      <c r="D1323" t="s">
        <v>4687</v>
      </c>
      <c r="E1323" t="s">
        <v>4687</v>
      </c>
      <c r="F1323" t="s">
        <v>4687</v>
      </c>
      <c r="G1323" t="s">
        <v>4688</v>
      </c>
      <c r="H1323" t="s">
        <v>4687</v>
      </c>
    </row>
    <row r="1324" spans="1:8">
      <c r="A1324" t="s">
        <v>2646</v>
      </c>
      <c r="B1324">
        <v>33.44</v>
      </c>
      <c r="C1324">
        <v>4.72</v>
      </c>
      <c r="D1324" t="s">
        <v>4689</v>
      </c>
      <c r="E1324" t="s">
        <v>4687</v>
      </c>
      <c r="F1324" t="s">
        <v>4687</v>
      </c>
      <c r="G1324" t="s">
        <v>4688</v>
      </c>
      <c r="H1324" t="s">
        <v>4687</v>
      </c>
    </row>
    <row r="1325" spans="1:8">
      <c r="A1325" t="s">
        <v>2648</v>
      </c>
      <c r="B1325">
        <v>28.05</v>
      </c>
      <c r="C1325">
        <v>5.63</v>
      </c>
      <c r="D1325" t="s">
        <v>4689</v>
      </c>
      <c r="E1325" t="s">
        <v>4687</v>
      </c>
      <c r="F1325" t="s">
        <v>4687</v>
      </c>
      <c r="G1325" t="s">
        <v>4688</v>
      </c>
      <c r="H1325" t="s">
        <v>4687</v>
      </c>
    </row>
    <row r="1326" spans="1:8">
      <c r="A1326" t="s">
        <v>2650</v>
      </c>
      <c r="B1326">
        <v>27.72</v>
      </c>
      <c r="C1326">
        <v>5.83</v>
      </c>
      <c r="D1326" t="s">
        <v>4689</v>
      </c>
      <c r="E1326" t="s">
        <v>4687</v>
      </c>
      <c r="F1326" t="s">
        <v>4687</v>
      </c>
      <c r="G1326" t="s">
        <v>4688</v>
      </c>
      <c r="H1326" t="s">
        <v>4687</v>
      </c>
    </row>
    <row r="1327" spans="1:8">
      <c r="A1327" t="s">
        <v>2652</v>
      </c>
      <c r="B1327">
        <v>29.81</v>
      </c>
      <c r="C1327">
        <v>9.23</v>
      </c>
      <c r="D1327" t="s">
        <v>4687</v>
      </c>
      <c r="E1327" t="s">
        <v>4687</v>
      </c>
      <c r="F1327" t="s">
        <v>4687</v>
      </c>
      <c r="G1327" t="s">
        <v>4688</v>
      </c>
      <c r="H1327" t="s">
        <v>4687</v>
      </c>
    </row>
    <row r="1328" spans="1:8">
      <c r="A1328" t="s">
        <v>2654</v>
      </c>
      <c r="B1328">
        <v>23.98</v>
      </c>
      <c r="C1328">
        <v>9.89</v>
      </c>
      <c r="D1328" t="s">
        <v>4687</v>
      </c>
      <c r="E1328" t="s">
        <v>4687</v>
      </c>
      <c r="F1328" t="s">
        <v>4687</v>
      </c>
      <c r="G1328" t="s">
        <v>4688</v>
      </c>
      <c r="H1328" t="s">
        <v>4687</v>
      </c>
    </row>
    <row r="1329" spans="1:8">
      <c r="A1329" t="s">
        <v>2656</v>
      </c>
      <c r="B1329">
        <v>17.34</v>
      </c>
      <c r="C1329">
        <v>12</v>
      </c>
      <c r="D1329" t="s">
        <v>4687</v>
      </c>
      <c r="E1329" t="s">
        <v>4687</v>
      </c>
      <c r="F1329" t="s">
        <v>4687</v>
      </c>
      <c r="G1329" t="s">
        <v>4688</v>
      </c>
      <c r="H1329" t="s">
        <v>4687</v>
      </c>
    </row>
    <row r="1330" spans="1:8">
      <c r="A1330" t="s">
        <v>2658</v>
      </c>
      <c r="B1330">
        <v>40.39</v>
      </c>
      <c r="C1330">
        <v>4.24</v>
      </c>
      <c r="D1330" t="s">
        <v>4689</v>
      </c>
      <c r="E1330" t="s">
        <v>4687</v>
      </c>
      <c r="F1330" t="s">
        <v>4690</v>
      </c>
      <c r="G1330">
        <v>1</v>
      </c>
      <c r="H1330" t="s">
        <v>4687</v>
      </c>
    </row>
    <row r="1331" spans="1:8">
      <c r="A1331" t="s">
        <v>2660</v>
      </c>
      <c r="B1331">
        <v>25.96</v>
      </c>
      <c r="C1331">
        <v>4.68</v>
      </c>
      <c r="D1331" t="s">
        <v>4689</v>
      </c>
      <c r="E1331" t="s">
        <v>4687</v>
      </c>
      <c r="F1331" t="s">
        <v>4690</v>
      </c>
      <c r="G1331">
        <v>1</v>
      </c>
      <c r="H1331" t="s">
        <v>4687</v>
      </c>
    </row>
    <row r="1332" spans="1:8">
      <c r="A1332" t="s">
        <v>2662</v>
      </c>
      <c r="B1332">
        <v>17.68</v>
      </c>
      <c r="C1332">
        <v>8.57</v>
      </c>
      <c r="D1332" t="s">
        <v>4689</v>
      </c>
      <c r="E1332" t="s">
        <v>4687</v>
      </c>
      <c r="F1332" t="s">
        <v>4690</v>
      </c>
      <c r="G1332">
        <v>1</v>
      </c>
      <c r="H1332" t="s">
        <v>4687</v>
      </c>
    </row>
    <row r="1333" spans="1:8">
      <c r="A1333" t="s">
        <v>2664</v>
      </c>
      <c r="B1333">
        <v>30.875</v>
      </c>
      <c r="C1333">
        <v>4.1</v>
      </c>
      <c r="D1333" t="s">
        <v>4687</v>
      </c>
      <c r="E1333" t="s">
        <v>4687</v>
      </c>
      <c r="F1333" t="s">
        <v>4687</v>
      </c>
      <c r="G1333" t="s">
        <v>4688</v>
      </c>
      <c r="H1333" t="s">
        <v>4687</v>
      </c>
    </row>
    <row r="1334" spans="1:8">
      <c r="A1334" t="s">
        <v>2666</v>
      </c>
      <c r="B1334">
        <v>30.81</v>
      </c>
      <c r="C1334">
        <v>4.49</v>
      </c>
      <c r="D1334" t="s">
        <v>4687</v>
      </c>
      <c r="E1334" t="s">
        <v>4687</v>
      </c>
      <c r="F1334" t="s">
        <v>4687</v>
      </c>
      <c r="G1334" t="s">
        <v>4688</v>
      </c>
      <c r="H1334" t="s">
        <v>4687</v>
      </c>
    </row>
    <row r="1335" spans="1:8">
      <c r="A1335" t="s">
        <v>2668</v>
      </c>
      <c r="B1335">
        <v>36.85</v>
      </c>
      <c r="C1335">
        <v>8.8</v>
      </c>
      <c r="D1335" t="s">
        <v>4687</v>
      </c>
      <c r="E1335" t="s">
        <v>4687</v>
      </c>
      <c r="F1335" t="s">
        <v>4687</v>
      </c>
      <c r="G1335">
        <v>2</v>
      </c>
      <c r="H1335" t="s">
        <v>4687</v>
      </c>
    </row>
    <row r="1336" spans="1:8">
      <c r="A1336" t="s">
        <v>2670</v>
      </c>
      <c r="B1336">
        <v>35.86</v>
      </c>
      <c r="C1336">
        <v>7.93</v>
      </c>
      <c r="D1336" t="s">
        <v>4687</v>
      </c>
      <c r="E1336" t="s">
        <v>4687</v>
      </c>
      <c r="F1336" t="s">
        <v>4687</v>
      </c>
      <c r="G1336">
        <v>2</v>
      </c>
      <c r="H1336" t="s">
        <v>4687</v>
      </c>
    </row>
    <row r="1337" spans="1:8">
      <c r="A1337" t="s">
        <v>2672</v>
      </c>
      <c r="B1337">
        <v>30.3</v>
      </c>
      <c r="C1337">
        <v>9.45</v>
      </c>
      <c r="D1337" t="s">
        <v>4687</v>
      </c>
      <c r="E1337" t="s">
        <v>4687</v>
      </c>
      <c r="F1337" t="s">
        <v>4687</v>
      </c>
      <c r="G1337">
        <v>2</v>
      </c>
      <c r="H1337" t="s">
        <v>4687</v>
      </c>
    </row>
    <row r="1338" spans="1:8">
      <c r="A1338" t="s">
        <v>2674</v>
      </c>
      <c r="B1338">
        <v>32.015</v>
      </c>
      <c r="C1338">
        <v>7.67</v>
      </c>
      <c r="D1338" t="s">
        <v>4687</v>
      </c>
      <c r="E1338" t="s">
        <v>4687</v>
      </c>
      <c r="F1338" t="s">
        <v>4687</v>
      </c>
      <c r="G1338" t="s">
        <v>4688</v>
      </c>
      <c r="H1338" t="s">
        <v>4687</v>
      </c>
    </row>
    <row r="1339" spans="1:8">
      <c r="A1339" t="s">
        <v>2676</v>
      </c>
      <c r="B1339">
        <v>25.06</v>
      </c>
      <c r="C1339">
        <v>10.53</v>
      </c>
      <c r="D1339" t="s">
        <v>4687</v>
      </c>
      <c r="E1339" t="s">
        <v>4687</v>
      </c>
      <c r="F1339" t="s">
        <v>4687</v>
      </c>
      <c r="G1339">
        <v>2</v>
      </c>
      <c r="H1339" t="s">
        <v>4687</v>
      </c>
    </row>
    <row r="1340" spans="1:8">
      <c r="A1340" t="s">
        <v>2678</v>
      </c>
      <c r="B1340">
        <v>18.83</v>
      </c>
      <c r="C1340">
        <v>10.08</v>
      </c>
      <c r="D1340" t="s">
        <v>4689</v>
      </c>
      <c r="E1340" t="s">
        <v>4687</v>
      </c>
      <c r="F1340" t="s">
        <v>4687</v>
      </c>
      <c r="G1340" t="s">
        <v>4688</v>
      </c>
      <c r="H1340" t="s">
        <v>4687</v>
      </c>
    </row>
    <row r="1341" spans="1:8">
      <c r="A1341" t="s">
        <v>2680</v>
      </c>
      <c r="B1341">
        <v>47.52</v>
      </c>
      <c r="C1341">
        <v>11.39</v>
      </c>
      <c r="D1341" t="s">
        <v>4689</v>
      </c>
      <c r="E1341" t="s">
        <v>4687</v>
      </c>
      <c r="F1341" t="s">
        <v>4687</v>
      </c>
      <c r="G1341">
        <v>1</v>
      </c>
      <c r="H1341" t="s">
        <v>4687</v>
      </c>
    </row>
    <row r="1342" spans="1:8">
      <c r="A1342" t="s">
        <v>2682</v>
      </c>
      <c r="B1342">
        <v>37.82</v>
      </c>
      <c r="C1342">
        <v>6.36</v>
      </c>
      <c r="D1342" t="s">
        <v>4687</v>
      </c>
      <c r="E1342" t="s">
        <v>4687</v>
      </c>
      <c r="F1342" t="s">
        <v>4687</v>
      </c>
      <c r="G1342" t="s">
        <v>4688</v>
      </c>
      <c r="H1342" t="s">
        <v>4687</v>
      </c>
    </row>
    <row r="1343" spans="1:8">
      <c r="A1343" t="s">
        <v>2684</v>
      </c>
      <c r="B1343">
        <v>44.16</v>
      </c>
      <c r="C1343">
        <v>5.31</v>
      </c>
      <c r="D1343" t="s">
        <v>4689</v>
      </c>
      <c r="E1343" t="s">
        <v>4687</v>
      </c>
      <c r="F1343" t="s">
        <v>4687</v>
      </c>
      <c r="G1343" t="s">
        <v>4688</v>
      </c>
      <c r="H1343" t="s">
        <v>4687</v>
      </c>
    </row>
    <row r="1344" spans="1:8">
      <c r="A1344" t="s">
        <v>2686</v>
      </c>
      <c r="B1344">
        <v>37.05</v>
      </c>
      <c r="C1344">
        <v>4.74</v>
      </c>
      <c r="D1344" t="s">
        <v>4687</v>
      </c>
      <c r="E1344" t="s">
        <v>4687</v>
      </c>
      <c r="F1344" t="s">
        <v>4690</v>
      </c>
      <c r="G1344">
        <v>1</v>
      </c>
      <c r="H1344" t="s">
        <v>4687</v>
      </c>
    </row>
    <row r="1345" spans="1:8">
      <c r="A1345" t="s">
        <v>2688</v>
      </c>
      <c r="B1345">
        <v>18.66</v>
      </c>
      <c r="C1345">
        <v>11.35</v>
      </c>
      <c r="D1345" t="s">
        <v>4687</v>
      </c>
      <c r="E1345" t="s">
        <v>4687</v>
      </c>
      <c r="F1345" t="s">
        <v>4687</v>
      </c>
      <c r="G1345" t="s">
        <v>4688</v>
      </c>
      <c r="H1345" t="s">
        <v>4687</v>
      </c>
    </row>
    <row r="1346" spans="1:8">
      <c r="A1346" t="s">
        <v>2690</v>
      </c>
      <c r="B1346">
        <v>36.2</v>
      </c>
      <c r="C1346">
        <v>6.81</v>
      </c>
      <c r="D1346" t="s">
        <v>4689</v>
      </c>
      <c r="E1346" t="s">
        <v>4687</v>
      </c>
      <c r="F1346" t="s">
        <v>4687</v>
      </c>
      <c r="G1346">
        <v>1</v>
      </c>
      <c r="H1346" t="s">
        <v>4687</v>
      </c>
    </row>
    <row r="1347" spans="1:8">
      <c r="A1347" t="s">
        <v>2692</v>
      </c>
      <c r="B1347">
        <v>18.87</v>
      </c>
      <c r="C1347">
        <v>8.06</v>
      </c>
      <c r="D1347" t="s">
        <v>4687</v>
      </c>
      <c r="E1347" t="s">
        <v>4687</v>
      </c>
      <c r="F1347" t="s">
        <v>4687</v>
      </c>
      <c r="G1347" t="s">
        <v>4688</v>
      </c>
      <c r="H1347" t="s">
        <v>4687</v>
      </c>
    </row>
    <row r="1348" spans="1:8">
      <c r="A1348" t="s">
        <v>2694</v>
      </c>
      <c r="B1348">
        <v>32.3</v>
      </c>
      <c r="C1348">
        <v>6.74</v>
      </c>
      <c r="D1348" t="s">
        <v>4689</v>
      </c>
      <c r="E1348" t="s">
        <v>4687</v>
      </c>
      <c r="F1348" t="s">
        <v>4687</v>
      </c>
      <c r="G1348">
        <v>1</v>
      </c>
      <c r="H1348" t="s">
        <v>4687</v>
      </c>
    </row>
    <row r="1349" spans="1:8">
      <c r="A1349" t="s">
        <v>2696</v>
      </c>
      <c r="B1349">
        <v>22.64</v>
      </c>
      <c r="C1349">
        <v>6.54</v>
      </c>
      <c r="D1349" t="s">
        <v>4689</v>
      </c>
      <c r="E1349" t="s">
        <v>4687</v>
      </c>
      <c r="F1349" t="s">
        <v>4687</v>
      </c>
      <c r="G1349">
        <v>2</v>
      </c>
      <c r="H1349" t="s">
        <v>4687</v>
      </c>
    </row>
    <row r="1350" spans="1:8">
      <c r="A1350" t="s">
        <v>2698</v>
      </c>
      <c r="B1350">
        <v>28.69</v>
      </c>
      <c r="C1350">
        <v>5.4</v>
      </c>
      <c r="D1350" t="s">
        <v>4687</v>
      </c>
      <c r="E1350" t="s">
        <v>4687</v>
      </c>
      <c r="F1350" t="s">
        <v>4687</v>
      </c>
      <c r="G1350" t="s">
        <v>4688</v>
      </c>
      <c r="H1350" t="s">
        <v>4687</v>
      </c>
    </row>
    <row r="1351" spans="1:8">
      <c r="A1351" t="s">
        <v>2700</v>
      </c>
      <c r="B1351">
        <v>28.16</v>
      </c>
      <c r="C1351">
        <v>5.58</v>
      </c>
      <c r="D1351" t="s">
        <v>4689</v>
      </c>
      <c r="E1351" t="s">
        <v>4687</v>
      </c>
      <c r="F1351" t="s">
        <v>4687</v>
      </c>
      <c r="G1351" t="s">
        <v>4688</v>
      </c>
      <c r="H1351" t="s">
        <v>4687</v>
      </c>
    </row>
    <row r="1352" spans="1:8">
      <c r="A1352" t="s">
        <v>2702</v>
      </c>
      <c r="B1352">
        <v>45.54</v>
      </c>
      <c r="C1352">
        <v>5.84</v>
      </c>
      <c r="D1352" t="s">
        <v>4687</v>
      </c>
      <c r="E1352" t="s">
        <v>4687</v>
      </c>
      <c r="F1352" t="s">
        <v>4690</v>
      </c>
      <c r="G1352">
        <v>1</v>
      </c>
      <c r="H1352" t="s">
        <v>4687</v>
      </c>
    </row>
    <row r="1353" spans="1:8">
      <c r="A1353" t="s">
        <v>2704</v>
      </c>
      <c r="B1353">
        <v>28.7</v>
      </c>
      <c r="C1353">
        <v>4.2</v>
      </c>
      <c r="D1353" t="s">
        <v>4687</v>
      </c>
      <c r="E1353" t="s">
        <v>4687</v>
      </c>
      <c r="F1353" t="s">
        <v>4687</v>
      </c>
      <c r="G1353" t="s">
        <v>4688</v>
      </c>
      <c r="H1353" t="s">
        <v>4687</v>
      </c>
    </row>
    <row r="1354" spans="1:8">
      <c r="A1354" t="s">
        <v>2706</v>
      </c>
      <c r="B1354">
        <v>27.74</v>
      </c>
      <c r="C1354">
        <v>6.06</v>
      </c>
      <c r="D1354" t="s">
        <v>4689</v>
      </c>
      <c r="E1354" t="s">
        <v>4687</v>
      </c>
      <c r="F1354" t="s">
        <v>4687</v>
      </c>
      <c r="G1354" t="s">
        <v>4688</v>
      </c>
      <c r="H1354" t="s">
        <v>4687</v>
      </c>
    </row>
    <row r="1355" spans="1:8">
      <c r="A1355" t="s">
        <v>2708</v>
      </c>
      <c r="B1355">
        <v>36.955</v>
      </c>
      <c r="C1355">
        <v>7.57</v>
      </c>
      <c r="D1355" t="s">
        <v>4687</v>
      </c>
      <c r="E1355" t="s">
        <v>4687</v>
      </c>
      <c r="F1355" t="s">
        <v>4687</v>
      </c>
      <c r="G1355" t="s">
        <v>4688</v>
      </c>
      <c r="H1355" t="s">
        <v>4687</v>
      </c>
    </row>
    <row r="1356" spans="1:8">
      <c r="A1356" t="s">
        <v>2710</v>
      </c>
      <c r="B1356">
        <v>30.69</v>
      </c>
      <c r="C1356">
        <v>6.15</v>
      </c>
      <c r="D1356" t="s">
        <v>4687</v>
      </c>
      <c r="E1356" t="s">
        <v>4687</v>
      </c>
      <c r="F1356" t="s">
        <v>4687</v>
      </c>
      <c r="G1356" t="s">
        <v>4688</v>
      </c>
      <c r="H1356" t="s">
        <v>4687</v>
      </c>
    </row>
    <row r="1357" spans="1:8">
      <c r="A1357" t="s">
        <v>2712</v>
      </c>
      <c r="B1357">
        <v>24.985</v>
      </c>
      <c r="C1357">
        <v>4.56</v>
      </c>
      <c r="D1357" t="s">
        <v>4687</v>
      </c>
      <c r="E1357" t="s">
        <v>4687</v>
      </c>
      <c r="F1357" t="s">
        <v>4687</v>
      </c>
      <c r="G1357" t="s">
        <v>4688</v>
      </c>
      <c r="H1357" t="s">
        <v>4687</v>
      </c>
    </row>
    <row r="1358" spans="1:8">
      <c r="A1358" t="s">
        <v>2714</v>
      </c>
      <c r="B1358">
        <v>39.42</v>
      </c>
      <c r="C1358">
        <v>4.72</v>
      </c>
      <c r="D1358" t="s">
        <v>4689</v>
      </c>
      <c r="E1358" t="s">
        <v>4687</v>
      </c>
      <c r="F1358" t="s">
        <v>4687</v>
      </c>
      <c r="G1358">
        <v>1</v>
      </c>
      <c r="H1358" t="s">
        <v>4687</v>
      </c>
    </row>
    <row r="1359" spans="1:8">
      <c r="A1359" t="s">
        <v>2716</v>
      </c>
      <c r="B1359">
        <v>16.8</v>
      </c>
      <c r="C1359">
        <v>7.98</v>
      </c>
      <c r="D1359" t="s">
        <v>4687</v>
      </c>
      <c r="E1359" t="s">
        <v>4687</v>
      </c>
      <c r="F1359" t="s">
        <v>4687</v>
      </c>
      <c r="G1359" t="s">
        <v>4688</v>
      </c>
      <c r="H1359" t="s">
        <v>4687</v>
      </c>
    </row>
    <row r="1360" spans="1:8">
      <c r="A1360" t="s">
        <v>2718</v>
      </c>
      <c r="B1360">
        <v>23.275</v>
      </c>
      <c r="C1360">
        <v>6.26</v>
      </c>
      <c r="D1360" t="s">
        <v>4689</v>
      </c>
      <c r="E1360" t="s">
        <v>4687</v>
      </c>
      <c r="F1360" t="s">
        <v>4690</v>
      </c>
      <c r="G1360">
        <v>1</v>
      </c>
      <c r="H1360" t="s">
        <v>4687</v>
      </c>
    </row>
    <row r="1361" spans="1:8">
      <c r="A1361" t="s">
        <v>2720</v>
      </c>
      <c r="B1361">
        <v>22.8</v>
      </c>
      <c r="C1361">
        <v>4.29</v>
      </c>
      <c r="D1361" t="s">
        <v>4689</v>
      </c>
      <c r="E1361" t="s">
        <v>4687</v>
      </c>
      <c r="F1361" t="s">
        <v>4690</v>
      </c>
      <c r="G1361">
        <v>1</v>
      </c>
      <c r="H1361" t="s">
        <v>4687</v>
      </c>
    </row>
    <row r="1362" spans="1:8">
      <c r="A1362" t="s">
        <v>2722</v>
      </c>
      <c r="B1362">
        <v>24.3</v>
      </c>
      <c r="C1362">
        <v>5.43</v>
      </c>
      <c r="D1362" t="s">
        <v>4687</v>
      </c>
      <c r="E1362" t="s">
        <v>4687</v>
      </c>
      <c r="F1362" t="s">
        <v>4687</v>
      </c>
      <c r="G1362">
        <v>2</v>
      </c>
      <c r="H1362" t="s">
        <v>4687</v>
      </c>
    </row>
    <row r="1363" spans="1:8">
      <c r="A1363" t="s">
        <v>2724</v>
      </c>
      <c r="B1363">
        <v>25.13</v>
      </c>
      <c r="C1363">
        <v>8</v>
      </c>
      <c r="D1363" t="s">
        <v>4689</v>
      </c>
      <c r="E1363" t="s">
        <v>4687</v>
      </c>
      <c r="F1363" t="s">
        <v>4687</v>
      </c>
      <c r="G1363">
        <v>1</v>
      </c>
      <c r="H1363" t="s">
        <v>4687</v>
      </c>
    </row>
    <row r="1364" spans="1:8">
      <c r="A1364" t="s">
        <v>2726</v>
      </c>
      <c r="B1364">
        <v>22.72</v>
      </c>
      <c r="C1364">
        <v>9.96</v>
      </c>
      <c r="D1364" t="s">
        <v>4689</v>
      </c>
      <c r="E1364" t="s">
        <v>4687</v>
      </c>
      <c r="F1364" t="s">
        <v>4687</v>
      </c>
      <c r="G1364">
        <v>2</v>
      </c>
      <c r="H1364" t="s">
        <v>4687</v>
      </c>
    </row>
    <row r="1365" spans="1:8">
      <c r="A1365" t="s">
        <v>2728</v>
      </c>
      <c r="B1365">
        <v>32.6</v>
      </c>
      <c r="C1365">
        <v>6.8</v>
      </c>
      <c r="D1365" t="s">
        <v>4689</v>
      </c>
      <c r="E1365" t="s">
        <v>4687</v>
      </c>
      <c r="F1365" t="s">
        <v>4687</v>
      </c>
      <c r="G1365" t="s">
        <v>4688</v>
      </c>
      <c r="H1365" t="s">
        <v>4687</v>
      </c>
    </row>
    <row r="1366" spans="1:8">
      <c r="A1366" t="s">
        <v>2730</v>
      </c>
      <c r="B1366">
        <v>17.28</v>
      </c>
      <c r="C1366">
        <v>6.22</v>
      </c>
      <c r="D1366" t="s">
        <v>4689</v>
      </c>
      <c r="E1366" t="s">
        <v>4687</v>
      </c>
      <c r="F1366" t="s">
        <v>4687</v>
      </c>
      <c r="G1366">
        <v>2</v>
      </c>
      <c r="H1366" t="s">
        <v>4687</v>
      </c>
    </row>
    <row r="1367" spans="1:8">
      <c r="A1367" t="s">
        <v>2732</v>
      </c>
      <c r="B1367">
        <v>27.92</v>
      </c>
      <c r="C1367">
        <v>5.79</v>
      </c>
      <c r="D1367" t="s">
        <v>4687</v>
      </c>
      <c r="E1367" t="s">
        <v>4687</v>
      </c>
      <c r="F1367" t="s">
        <v>4687</v>
      </c>
      <c r="G1367">
        <v>1</v>
      </c>
      <c r="H1367" t="s">
        <v>4687</v>
      </c>
    </row>
    <row r="1368" spans="1:8">
      <c r="A1368" t="s">
        <v>2734</v>
      </c>
      <c r="B1368">
        <v>38.285</v>
      </c>
      <c r="C1368">
        <v>5.41</v>
      </c>
      <c r="D1368" t="s">
        <v>4687</v>
      </c>
      <c r="E1368" t="s">
        <v>4687</v>
      </c>
      <c r="F1368" t="s">
        <v>4687</v>
      </c>
      <c r="G1368" t="s">
        <v>4688</v>
      </c>
      <c r="H1368" t="s">
        <v>4687</v>
      </c>
    </row>
    <row r="1369" spans="1:8">
      <c r="A1369" t="s">
        <v>2736</v>
      </c>
      <c r="B1369">
        <v>16.48</v>
      </c>
      <c r="C1369">
        <v>11.05</v>
      </c>
      <c r="D1369" t="s">
        <v>4687</v>
      </c>
      <c r="E1369" t="s">
        <v>4687</v>
      </c>
      <c r="F1369" t="s">
        <v>4687</v>
      </c>
      <c r="G1369" t="s">
        <v>4688</v>
      </c>
      <c r="H1369" t="s">
        <v>4687</v>
      </c>
    </row>
    <row r="1370" spans="1:8">
      <c r="A1370" t="s">
        <v>2738</v>
      </c>
      <c r="B1370">
        <v>38.57</v>
      </c>
      <c r="C1370">
        <v>6.27</v>
      </c>
      <c r="D1370" t="s">
        <v>4687</v>
      </c>
      <c r="E1370" t="s">
        <v>4687</v>
      </c>
      <c r="F1370" t="s">
        <v>4687</v>
      </c>
      <c r="G1370" t="s">
        <v>4688</v>
      </c>
      <c r="H1370" t="s">
        <v>4687</v>
      </c>
    </row>
    <row r="1371" spans="1:8">
      <c r="A1371" t="s">
        <v>2740</v>
      </c>
      <c r="B1371">
        <v>43.85</v>
      </c>
      <c r="C1371">
        <v>4.77</v>
      </c>
      <c r="D1371" t="s">
        <v>4689</v>
      </c>
      <c r="E1371" t="s">
        <v>4687</v>
      </c>
      <c r="F1371" t="s">
        <v>4687</v>
      </c>
      <c r="G1371" t="s">
        <v>4688</v>
      </c>
      <c r="H1371" t="s">
        <v>4687</v>
      </c>
    </row>
    <row r="1372" spans="1:8">
      <c r="A1372" t="s">
        <v>2742</v>
      </c>
      <c r="B1372">
        <v>30.11</v>
      </c>
      <c r="C1372">
        <v>4.08</v>
      </c>
      <c r="D1372" t="s">
        <v>4687</v>
      </c>
      <c r="E1372" t="s">
        <v>4687</v>
      </c>
      <c r="F1372" t="s">
        <v>4687</v>
      </c>
      <c r="G1372" t="s">
        <v>4688</v>
      </c>
      <c r="H1372" t="s">
        <v>4687</v>
      </c>
    </row>
    <row r="1373" spans="1:8">
      <c r="A1373" t="s">
        <v>2744</v>
      </c>
      <c r="B1373">
        <v>31.59</v>
      </c>
      <c r="C1373">
        <v>6.01</v>
      </c>
      <c r="D1373" t="s">
        <v>4687</v>
      </c>
      <c r="E1373" t="s">
        <v>4687</v>
      </c>
      <c r="F1373" t="s">
        <v>4687</v>
      </c>
      <c r="G1373" t="s">
        <v>4688</v>
      </c>
      <c r="H1373" t="s">
        <v>4687</v>
      </c>
    </row>
    <row r="1374" spans="1:8">
      <c r="A1374" t="s">
        <v>2746</v>
      </c>
      <c r="B1374">
        <v>40.15</v>
      </c>
      <c r="C1374">
        <v>11.84</v>
      </c>
      <c r="D1374" t="s">
        <v>4687</v>
      </c>
      <c r="E1374" t="s">
        <v>4687</v>
      </c>
      <c r="F1374" t="s">
        <v>4687</v>
      </c>
      <c r="G1374" t="s">
        <v>4688</v>
      </c>
      <c r="H1374" t="s">
        <v>4687</v>
      </c>
    </row>
    <row r="1375" spans="1:8">
      <c r="A1375" t="s">
        <v>2748</v>
      </c>
      <c r="B1375">
        <v>40.7</v>
      </c>
      <c r="C1375">
        <v>6.27</v>
      </c>
      <c r="D1375" t="s">
        <v>4689</v>
      </c>
      <c r="E1375" t="s">
        <v>4687</v>
      </c>
      <c r="F1375" t="s">
        <v>4690</v>
      </c>
      <c r="G1375">
        <v>1</v>
      </c>
      <c r="H1375" t="s">
        <v>4687</v>
      </c>
    </row>
    <row r="1376" spans="1:8">
      <c r="A1376" t="s">
        <v>2750</v>
      </c>
      <c r="B1376">
        <v>40.76</v>
      </c>
      <c r="C1376">
        <v>5.28</v>
      </c>
      <c r="D1376" t="s">
        <v>4687</v>
      </c>
      <c r="E1376" t="s">
        <v>4687</v>
      </c>
      <c r="F1376" t="s">
        <v>4687</v>
      </c>
      <c r="G1376" t="s">
        <v>4688</v>
      </c>
      <c r="H1376" t="s">
        <v>4687</v>
      </c>
    </row>
    <row r="1377" spans="1:8">
      <c r="A1377" t="s">
        <v>2752</v>
      </c>
      <c r="B1377">
        <v>29.7</v>
      </c>
      <c r="C1377">
        <v>7.03</v>
      </c>
      <c r="D1377" t="s">
        <v>4687</v>
      </c>
      <c r="E1377" t="s">
        <v>4687</v>
      </c>
      <c r="F1377" t="s">
        <v>4687</v>
      </c>
      <c r="G1377" t="s">
        <v>4688</v>
      </c>
      <c r="H1377" t="s">
        <v>4687</v>
      </c>
    </row>
    <row r="1378" spans="1:8">
      <c r="A1378" t="s">
        <v>2754</v>
      </c>
      <c r="B1378">
        <v>40.58</v>
      </c>
      <c r="C1378">
        <v>5.32</v>
      </c>
      <c r="D1378" t="s">
        <v>4689</v>
      </c>
      <c r="E1378" t="s">
        <v>4687</v>
      </c>
      <c r="F1378" t="s">
        <v>4690</v>
      </c>
      <c r="G1378">
        <v>1</v>
      </c>
      <c r="H1378" t="s">
        <v>4687</v>
      </c>
    </row>
    <row r="1379" spans="1:8">
      <c r="A1379" t="s">
        <v>2756</v>
      </c>
      <c r="B1379">
        <v>33.06</v>
      </c>
      <c r="C1379">
        <v>9.59</v>
      </c>
      <c r="D1379" t="s">
        <v>4689</v>
      </c>
      <c r="E1379" t="s">
        <v>4687</v>
      </c>
      <c r="F1379" t="s">
        <v>4687</v>
      </c>
      <c r="G1379" t="s">
        <v>4688</v>
      </c>
      <c r="H1379" t="s">
        <v>4687</v>
      </c>
    </row>
    <row r="1380" spans="1:8">
      <c r="A1380" t="s">
        <v>2758</v>
      </c>
      <c r="B1380">
        <v>26.62</v>
      </c>
      <c r="C1380">
        <v>6.15</v>
      </c>
      <c r="D1380" t="s">
        <v>4689</v>
      </c>
      <c r="E1380" t="s">
        <v>4687</v>
      </c>
      <c r="F1380" t="s">
        <v>4687</v>
      </c>
      <c r="G1380" t="s">
        <v>4688</v>
      </c>
      <c r="H1380" t="s">
        <v>4687</v>
      </c>
    </row>
    <row r="1381" spans="1:8">
      <c r="A1381" t="s">
        <v>2760</v>
      </c>
      <c r="B1381">
        <v>37.1</v>
      </c>
      <c r="C1381">
        <v>11.08</v>
      </c>
      <c r="D1381" t="s">
        <v>4687</v>
      </c>
      <c r="E1381" t="s">
        <v>4687</v>
      </c>
      <c r="F1381" t="s">
        <v>4687</v>
      </c>
      <c r="G1381" t="s">
        <v>4688</v>
      </c>
      <c r="H1381" t="s">
        <v>4687</v>
      </c>
    </row>
    <row r="1382" spans="1:8">
      <c r="A1382" t="s">
        <v>2762</v>
      </c>
      <c r="B1382">
        <v>18.28</v>
      </c>
      <c r="C1382">
        <v>7.95</v>
      </c>
      <c r="D1382" t="s">
        <v>4687</v>
      </c>
      <c r="E1382" t="s">
        <v>4687</v>
      </c>
      <c r="F1382" t="s">
        <v>4687</v>
      </c>
      <c r="G1382" t="s">
        <v>4688</v>
      </c>
      <c r="H1382" t="s">
        <v>4687</v>
      </c>
    </row>
    <row r="1383" spans="1:8">
      <c r="A1383" t="s">
        <v>2764</v>
      </c>
      <c r="B1383">
        <v>35.815</v>
      </c>
      <c r="C1383">
        <v>6.23</v>
      </c>
      <c r="D1383" t="s">
        <v>4687</v>
      </c>
      <c r="E1383" t="s">
        <v>4687</v>
      </c>
      <c r="F1383" t="s">
        <v>4687</v>
      </c>
      <c r="G1383" t="s">
        <v>4688</v>
      </c>
      <c r="H1383" t="s">
        <v>4687</v>
      </c>
    </row>
    <row r="1384" spans="1:8">
      <c r="A1384" t="s">
        <v>2766</v>
      </c>
      <c r="B1384">
        <v>30.69</v>
      </c>
      <c r="C1384">
        <v>6.5</v>
      </c>
      <c r="D1384" t="s">
        <v>4687</v>
      </c>
      <c r="E1384" t="s">
        <v>4687</v>
      </c>
      <c r="F1384" t="s">
        <v>4687</v>
      </c>
      <c r="G1384" t="s">
        <v>4688</v>
      </c>
      <c r="H1384" t="s">
        <v>4687</v>
      </c>
    </row>
    <row r="1385" spans="1:8">
      <c r="A1385" t="s">
        <v>2768</v>
      </c>
      <c r="B1385">
        <v>26.125</v>
      </c>
      <c r="C1385">
        <v>5.22</v>
      </c>
      <c r="D1385" t="s">
        <v>4687</v>
      </c>
      <c r="E1385" t="s">
        <v>4687</v>
      </c>
      <c r="F1385" t="s">
        <v>4687</v>
      </c>
      <c r="G1385" t="s">
        <v>4688</v>
      </c>
      <c r="H1385" t="s">
        <v>4687</v>
      </c>
    </row>
    <row r="1386" spans="1:8">
      <c r="A1386" t="s">
        <v>2770</v>
      </c>
      <c r="B1386">
        <v>34.58</v>
      </c>
      <c r="C1386">
        <v>6.3</v>
      </c>
      <c r="D1386" t="s">
        <v>4687</v>
      </c>
      <c r="E1386" t="s">
        <v>4687</v>
      </c>
      <c r="F1386" t="s">
        <v>4690</v>
      </c>
      <c r="G1386">
        <v>1</v>
      </c>
      <c r="H1386" t="s">
        <v>4687</v>
      </c>
    </row>
    <row r="1387" spans="1:8">
      <c r="A1387" t="s">
        <v>2772</v>
      </c>
      <c r="B1387">
        <v>27.4</v>
      </c>
      <c r="C1387">
        <v>8.84</v>
      </c>
      <c r="D1387" t="s">
        <v>4687</v>
      </c>
      <c r="E1387" t="s">
        <v>4687</v>
      </c>
      <c r="F1387" t="s">
        <v>4687</v>
      </c>
      <c r="G1387" t="s">
        <v>4688</v>
      </c>
      <c r="H1387" t="s">
        <v>4687</v>
      </c>
    </row>
    <row r="1388" spans="1:8">
      <c r="A1388" t="s">
        <v>2774</v>
      </c>
      <c r="B1388">
        <v>27.53</v>
      </c>
      <c r="C1388">
        <v>4.11</v>
      </c>
      <c r="D1388" t="s">
        <v>4687</v>
      </c>
      <c r="E1388" t="s">
        <v>4687</v>
      </c>
      <c r="F1388" t="s">
        <v>4687</v>
      </c>
      <c r="G1388">
        <v>1</v>
      </c>
      <c r="H1388" t="s">
        <v>4687</v>
      </c>
    </row>
    <row r="1389" spans="1:8">
      <c r="A1389" t="s">
        <v>2776</v>
      </c>
      <c r="B1389">
        <v>33</v>
      </c>
      <c r="C1389">
        <v>4.57</v>
      </c>
      <c r="D1389" t="s">
        <v>4687</v>
      </c>
      <c r="E1389" t="s">
        <v>4687</v>
      </c>
      <c r="F1389" t="s">
        <v>4687</v>
      </c>
      <c r="G1389" t="s">
        <v>4688</v>
      </c>
      <c r="H1389" t="s">
        <v>4687</v>
      </c>
    </row>
    <row r="1390" spans="1:8">
      <c r="A1390" t="s">
        <v>2778</v>
      </c>
      <c r="B1390">
        <v>25.78</v>
      </c>
      <c r="C1390">
        <v>11.06</v>
      </c>
      <c r="D1390" t="s">
        <v>4689</v>
      </c>
      <c r="E1390" t="s">
        <v>4687</v>
      </c>
      <c r="F1390" t="s">
        <v>4687</v>
      </c>
      <c r="G1390" t="s">
        <v>4688</v>
      </c>
      <c r="H1390" t="s">
        <v>4687</v>
      </c>
    </row>
    <row r="1391" spans="1:8">
      <c r="A1391" t="s">
        <v>2780</v>
      </c>
      <c r="B1391">
        <v>22.66</v>
      </c>
      <c r="C1391">
        <v>10.68</v>
      </c>
      <c r="D1391" t="s">
        <v>4687</v>
      </c>
      <c r="E1391" t="s">
        <v>4687</v>
      </c>
      <c r="F1391" t="s">
        <v>4687</v>
      </c>
      <c r="G1391" t="s">
        <v>4688</v>
      </c>
      <c r="H1391" t="s">
        <v>4687</v>
      </c>
    </row>
    <row r="1392" spans="1:8">
      <c r="A1392" t="s">
        <v>2782</v>
      </c>
      <c r="B1392">
        <v>38.81</v>
      </c>
      <c r="C1392">
        <v>6.14</v>
      </c>
      <c r="D1392" t="s">
        <v>4689</v>
      </c>
      <c r="E1392" t="s">
        <v>4687</v>
      </c>
      <c r="F1392" t="s">
        <v>4687</v>
      </c>
      <c r="G1392">
        <v>1</v>
      </c>
      <c r="H1392" t="s">
        <v>4687</v>
      </c>
    </row>
    <row r="1393" spans="1:8">
      <c r="A1393" t="s">
        <v>2784</v>
      </c>
      <c r="B1393">
        <v>38.51</v>
      </c>
      <c r="C1393">
        <v>5.45</v>
      </c>
      <c r="D1393" t="s">
        <v>4689</v>
      </c>
      <c r="E1393" t="s">
        <v>4687</v>
      </c>
      <c r="F1393" t="s">
        <v>4687</v>
      </c>
      <c r="G1393" t="s">
        <v>4688</v>
      </c>
      <c r="H1393" t="s">
        <v>4687</v>
      </c>
    </row>
    <row r="1394" spans="1:8">
      <c r="A1394" t="s">
        <v>2786</v>
      </c>
      <c r="B1394">
        <v>22.98</v>
      </c>
      <c r="C1394">
        <v>6.14</v>
      </c>
      <c r="D1394" t="s">
        <v>4689</v>
      </c>
      <c r="E1394" t="s">
        <v>4687</v>
      </c>
      <c r="F1394" t="s">
        <v>4687</v>
      </c>
      <c r="G1394" t="s">
        <v>4688</v>
      </c>
      <c r="H1394" t="s">
        <v>4687</v>
      </c>
    </row>
    <row r="1395" spans="1:8">
      <c r="A1395" t="s">
        <v>2788</v>
      </c>
      <c r="B1395">
        <v>15.65</v>
      </c>
      <c r="C1395">
        <v>7.85</v>
      </c>
      <c r="D1395" t="s">
        <v>4687</v>
      </c>
      <c r="E1395" t="s">
        <v>4687</v>
      </c>
      <c r="F1395" t="s">
        <v>4687</v>
      </c>
      <c r="G1395" t="s">
        <v>4688</v>
      </c>
      <c r="H1395" t="s">
        <v>4687</v>
      </c>
    </row>
    <row r="1396" spans="1:8">
      <c r="A1396" t="s">
        <v>2790</v>
      </c>
      <c r="B1396">
        <v>39.97</v>
      </c>
      <c r="C1396">
        <v>4.09</v>
      </c>
      <c r="D1396" t="s">
        <v>4687</v>
      </c>
      <c r="E1396" t="s">
        <v>4687</v>
      </c>
      <c r="F1396" t="s">
        <v>4687</v>
      </c>
      <c r="G1396">
        <v>1</v>
      </c>
      <c r="H1396" t="s">
        <v>4687</v>
      </c>
    </row>
    <row r="1397" spans="1:8">
      <c r="A1397" t="s">
        <v>2792</v>
      </c>
      <c r="B1397">
        <v>37.22</v>
      </c>
      <c r="C1397">
        <v>4.62</v>
      </c>
      <c r="D1397" t="s">
        <v>4687</v>
      </c>
      <c r="E1397" t="s">
        <v>4687</v>
      </c>
      <c r="F1397" t="s">
        <v>4690</v>
      </c>
      <c r="G1397">
        <v>1</v>
      </c>
      <c r="H1397" t="s">
        <v>4687</v>
      </c>
    </row>
    <row r="1398" spans="1:8">
      <c r="A1398" t="s">
        <v>2794</v>
      </c>
      <c r="B1398">
        <v>41.325</v>
      </c>
      <c r="C1398">
        <v>5.77</v>
      </c>
      <c r="D1398" t="s">
        <v>4687</v>
      </c>
      <c r="E1398" t="s">
        <v>4687</v>
      </c>
      <c r="F1398" t="s">
        <v>4687</v>
      </c>
      <c r="G1398" t="s">
        <v>4688</v>
      </c>
      <c r="H1398" t="s">
        <v>4687</v>
      </c>
    </row>
    <row r="1399" spans="1:8">
      <c r="A1399" t="s">
        <v>2796</v>
      </c>
      <c r="B1399">
        <v>40.31</v>
      </c>
      <c r="C1399">
        <v>5.84</v>
      </c>
      <c r="D1399" t="s">
        <v>4687</v>
      </c>
      <c r="E1399" t="s">
        <v>4687</v>
      </c>
      <c r="F1399" t="s">
        <v>4687</v>
      </c>
      <c r="G1399" t="s">
        <v>4688</v>
      </c>
      <c r="H1399" t="s">
        <v>4687</v>
      </c>
    </row>
    <row r="1400" spans="1:8">
      <c r="A1400" t="s">
        <v>2798</v>
      </c>
      <c r="B1400">
        <v>29.48</v>
      </c>
      <c r="C1400">
        <v>4.91</v>
      </c>
      <c r="D1400" t="s">
        <v>4687</v>
      </c>
      <c r="E1400" t="s">
        <v>4687</v>
      </c>
      <c r="F1400" t="s">
        <v>4687</v>
      </c>
      <c r="G1400" t="s">
        <v>4688</v>
      </c>
      <c r="H1400" t="s">
        <v>4687</v>
      </c>
    </row>
    <row r="1401" spans="1:8">
      <c r="A1401" t="s">
        <v>2800</v>
      </c>
      <c r="B1401">
        <v>33.155</v>
      </c>
      <c r="C1401">
        <v>5.07</v>
      </c>
      <c r="D1401" t="s">
        <v>4687</v>
      </c>
      <c r="E1401" t="s">
        <v>4687</v>
      </c>
      <c r="F1401" t="s">
        <v>4687</v>
      </c>
      <c r="G1401" t="s">
        <v>4688</v>
      </c>
      <c r="H1401" t="s">
        <v>4687</v>
      </c>
    </row>
    <row r="1402" spans="1:8">
      <c r="A1402" t="s">
        <v>2802</v>
      </c>
      <c r="B1402">
        <v>42.85</v>
      </c>
      <c r="C1402">
        <v>5.81</v>
      </c>
      <c r="D1402" t="s">
        <v>4689</v>
      </c>
      <c r="E1402" t="s">
        <v>4687</v>
      </c>
      <c r="F1402" t="s">
        <v>4687</v>
      </c>
      <c r="G1402" t="s">
        <v>4688</v>
      </c>
      <c r="H1402" t="s">
        <v>4687</v>
      </c>
    </row>
    <row r="1403" spans="1:8">
      <c r="A1403" t="s">
        <v>2804</v>
      </c>
      <c r="B1403">
        <v>32.34</v>
      </c>
      <c r="C1403">
        <v>11.2</v>
      </c>
      <c r="D1403" t="s">
        <v>4687</v>
      </c>
      <c r="E1403" t="s">
        <v>4687</v>
      </c>
      <c r="F1403" t="s">
        <v>4687</v>
      </c>
      <c r="G1403" t="s">
        <v>4688</v>
      </c>
      <c r="H1403" t="s">
        <v>4687</v>
      </c>
    </row>
    <row r="1404" spans="1:8">
      <c r="A1404" t="s">
        <v>2806</v>
      </c>
      <c r="B1404">
        <v>27.5</v>
      </c>
      <c r="C1404">
        <v>10.75</v>
      </c>
      <c r="D1404" t="s">
        <v>4687</v>
      </c>
      <c r="E1404" t="s">
        <v>4687</v>
      </c>
      <c r="F1404" t="s">
        <v>4687</v>
      </c>
      <c r="G1404" t="s">
        <v>4688</v>
      </c>
      <c r="H1404" t="s">
        <v>4687</v>
      </c>
    </row>
    <row r="1405" spans="1:8">
      <c r="A1405" t="s">
        <v>2808</v>
      </c>
      <c r="B1405">
        <v>25.8</v>
      </c>
      <c r="C1405">
        <v>7.8</v>
      </c>
      <c r="D1405" t="s">
        <v>4687</v>
      </c>
      <c r="E1405" t="s">
        <v>4687</v>
      </c>
      <c r="F1405" t="s">
        <v>4687</v>
      </c>
      <c r="G1405" t="s">
        <v>4688</v>
      </c>
      <c r="H1405" t="s">
        <v>4687</v>
      </c>
    </row>
    <row r="1406" spans="1:8">
      <c r="A1406" t="s">
        <v>2810</v>
      </c>
      <c r="B1406">
        <v>25</v>
      </c>
      <c r="C1406">
        <v>7.04</v>
      </c>
      <c r="D1406" t="s">
        <v>4687</v>
      </c>
      <c r="E1406" t="s">
        <v>4687</v>
      </c>
      <c r="F1406" t="s">
        <v>4687</v>
      </c>
      <c r="G1406" t="s">
        <v>4688</v>
      </c>
      <c r="H1406" t="s">
        <v>4687</v>
      </c>
    </row>
    <row r="1407" spans="1:8">
      <c r="A1407" t="s">
        <v>2812</v>
      </c>
      <c r="B1407">
        <v>41.2</v>
      </c>
      <c r="C1407">
        <v>4.18</v>
      </c>
      <c r="D1407" t="s">
        <v>4689</v>
      </c>
      <c r="E1407" t="s">
        <v>4687</v>
      </c>
      <c r="F1407" t="s">
        <v>4687</v>
      </c>
      <c r="G1407" t="s">
        <v>4688</v>
      </c>
      <c r="H1407" t="s">
        <v>4687</v>
      </c>
    </row>
    <row r="1408" spans="1:8">
      <c r="A1408" t="s">
        <v>2814</v>
      </c>
      <c r="B1408">
        <v>17.78</v>
      </c>
      <c r="C1408">
        <v>8.19</v>
      </c>
      <c r="D1408" t="s">
        <v>4687</v>
      </c>
      <c r="E1408" t="s">
        <v>4687</v>
      </c>
      <c r="F1408" t="s">
        <v>4687</v>
      </c>
      <c r="G1408" t="s">
        <v>4688</v>
      </c>
      <c r="H1408" t="s">
        <v>4687</v>
      </c>
    </row>
    <row r="1409" spans="1:8">
      <c r="A1409" t="s">
        <v>2816</v>
      </c>
      <c r="B1409">
        <v>40.12</v>
      </c>
      <c r="C1409">
        <v>6.22</v>
      </c>
      <c r="D1409" t="s">
        <v>4689</v>
      </c>
      <c r="E1409" t="s">
        <v>4687</v>
      </c>
      <c r="F1409" t="s">
        <v>4690</v>
      </c>
      <c r="G1409">
        <v>1</v>
      </c>
      <c r="H1409" t="s">
        <v>4687</v>
      </c>
    </row>
    <row r="1410" spans="1:8">
      <c r="A1410" t="s">
        <v>2818</v>
      </c>
      <c r="B1410">
        <v>19.35</v>
      </c>
      <c r="C1410">
        <v>8.22</v>
      </c>
      <c r="D1410" t="s">
        <v>4689</v>
      </c>
      <c r="E1410" t="s">
        <v>4687</v>
      </c>
      <c r="F1410" t="s">
        <v>4687</v>
      </c>
      <c r="G1410" t="s">
        <v>4688</v>
      </c>
      <c r="H1410" t="s">
        <v>4687</v>
      </c>
    </row>
    <row r="1411" spans="1:8">
      <c r="A1411" t="s">
        <v>2820</v>
      </c>
      <c r="B1411">
        <v>36.69</v>
      </c>
      <c r="C1411">
        <v>6.15</v>
      </c>
      <c r="D1411" t="s">
        <v>4687</v>
      </c>
      <c r="E1411" t="s">
        <v>4687</v>
      </c>
      <c r="F1411" t="s">
        <v>4687</v>
      </c>
      <c r="G1411" t="s">
        <v>4688</v>
      </c>
      <c r="H1411" t="s">
        <v>4687</v>
      </c>
    </row>
    <row r="1412" spans="1:8">
      <c r="A1412" t="s">
        <v>2822</v>
      </c>
      <c r="B1412">
        <v>28.51</v>
      </c>
      <c r="C1412">
        <v>5.65</v>
      </c>
      <c r="D1412" t="s">
        <v>4689</v>
      </c>
      <c r="E1412" t="s">
        <v>4687</v>
      </c>
      <c r="F1412" t="s">
        <v>4687</v>
      </c>
      <c r="G1412">
        <v>1</v>
      </c>
      <c r="H1412" t="s">
        <v>4687</v>
      </c>
    </row>
    <row r="1413" spans="1:8">
      <c r="A1413" t="s">
        <v>2824</v>
      </c>
      <c r="B1413">
        <v>30.21</v>
      </c>
      <c r="C1413">
        <v>5.5</v>
      </c>
      <c r="D1413" t="s">
        <v>4687</v>
      </c>
      <c r="E1413" t="s">
        <v>4687</v>
      </c>
      <c r="F1413" t="s">
        <v>4687</v>
      </c>
      <c r="G1413">
        <v>1</v>
      </c>
      <c r="H1413" t="s">
        <v>4687</v>
      </c>
    </row>
    <row r="1414" spans="1:8">
      <c r="A1414" t="s">
        <v>2826</v>
      </c>
      <c r="B1414">
        <v>24.33</v>
      </c>
      <c r="C1414">
        <v>8</v>
      </c>
      <c r="D1414" t="s">
        <v>4687</v>
      </c>
      <c r="E1414" t="s">
        <v>4687</v>
      </c>
      <c r="F1414" t="s">
        <v>4687</v>
      </c>
      <c r="G1414" t="s">
        <v>4688</v>
      </c>
      <c r="H1414" t="s">
        <v>4687</v>
      </c>
    </row>
    <row r="1415" spans="1:8">
      <c r="A1415" t="s">
        <v>2828</v>
      </c>
      <c r="B1415">
        <v>19.855</v>
      </c>
      <c r="C1415">
        <v>5.71</v>
      </c>
      <c r="D1415" t="s">
        <v>4689</v>
      </c>
      <c r="E1415" t="s">
        <v>4687</v>
      </c>
      <c r="F1415" t="s">
        <v>4687</v>
      </c>
      <c r="G1415" t="s">
        <v>4688</v>
      </c>
      <c r="H1415" t="s">
        <v>4687</v>
      </c>
    </row>
    <row r="1416" spans="1:8">
      <c r="A1416" t="s">
        <v>2830</v>
      </c>
      <c r="B1416">
        <v>25.365</v>
      </c>
      <c r="C1416">
        <v>11.71</v>
      </c>
      <c r="D1416" t="s">
        <v>4687</v>
      </c>
      <c r="E1416" t="s">
        <v>4687</v>
      </c>
      <c r="F1416" t="s">
        <v>4687</v>
      </c>
      <c r="G1416" t="s">
        <v>4688</v>
      </c>
      <c r="H1416" t="s">
        <v>4687</v>
      </c>
    </row>
    <row r="1417" spans="1:8">
      <c r="A1417" t="s">
        <v>2832</v>
      </c>
      <c r="B1417">
        <v>29.6</v>
      </c>
      <c r="C1417">
        <v>6.17</v>
      </c>
      <c r="D1417" t="s">
        <v>4689</v>
      </c>
      <c r="E1417" t="s">
        <v>4687</v>
      </c>
      <c r="F1417" t="s">
        <v>4690</v>
      </c>
      <c r="G1417">
        <v>1</v>
      </c>
      <c r="H1417" t="s">
        <v>4687</v>
      </c>
    </row>
    <row r="1418" spans="1:8">
      <c r="A1418" t="s">
        <v>2834</v>
      </c>
      <c r="B1418">
        <v>39.43</v>
      </c>
      <c r="C1418">
        <v>6.1</v>
      </c>
      <c r="D1418" t="s">
        <v>4689</v>
      </c>
      <c r="E1418" t="s">
        <v>4687</v>
      </c>
      <c r="F1418" t="s">
        <v>4690</v>
      </c>
      <c r="G1418">
        <v>1</v>
      </c>
      <c r="H1418" t="s">
        <v>4687</v>
      </c>
    </row>
    <row r="1419" spans="1:8">
      <c r="A1419" t="s">
        <v>2836</v>
      </c>
      <c r="B1419">
        <v>27.34</v>
      </c>
      <c r="C1419">
        <v>5.19</v>
      </c>
      <c r="D1419" t="s">
        <v>4689</v>
      </c>
      <c r="E1419" t="s">
        <v>4687</v>
      </c>
      <c r="F1419" t="s">
        <v>4687</v>
      </c>
      <c r="G1419">
        <v>1</v>
      </c>
      <c r="H1419" t="s">
        <v>4687</v>
      </c>
    </row>
    <row r="1420" spans="1:8">
      <c r="A1420" t="s">
        <v>2838</v>
      </c>
      <c r="B1420">
        <v>39.01</v>
      </c>
      <c r="C1420">
        <v>5.37</v>
      </c>
      <c r="D1420" t="s">
        <v>4689</v>
      </c>
      <c r="E1420" t="s">
        <v>4687</v>
      </c>
      <c r="F1420" t="s">
        <v>4687</v>
      </c>
      <c r="G1420" t="s">
        <v>4688</v>
      </c>
      <c r="H1420" t="s">
        <v>4687</v>
      </c>
    </row>
    <row r="1421" spans="1:8">
      <c r="A1421" t="s">
        <v>2840</v>
      </c>
      <c r="B1421">
        <v>18.99</v>
      </c>
      <c r="C1421">
        <v>10.82</v>
      </c>
      <c r="D1421" t="s">
        <v>4689</v>
      </c>
      <c r="E1421" t="s">
        <v>4687</v>
      </c>
      <c r="F1421" t="s">
        <v>4687</v>
      </c>
      <c r="G1421" t="s">
        <v>4688</v>
      </c>
      <c r="H1421" t="s">
        <v>4687</v>
      </c>
    </row>
    <row r="1422" spans="1:8">
      <c r="A1422" t="s">
        <v>2842</v>
      </c>
      <c r="B1422">
        <v>42.3</v>
      </c>
      <c r="C1422">
        <v>6.06</v>
      </c>
      <c r="D1422" t="s">
        <v>4689</v>
      </c>
      <c r="E1422" t="s">
        <v>4687</v>
      </c>
      <c r="F1422" t="s">
        <v>4687</v>
      </c>
      <c r="G1422" t="s">
        <v>4688</v>
      </c>
      <c r="H1422" t="s">
        <v>4687</v>
      </c>
    </row>
    <row r="1423" spans="1:8">
      <c r="A1423" t="s">
        <v>2844</v>
      </c>
      <c r="B1423">
        <v>39.805</v>
      </c>
      <c r="C1423">
        <v>5.91</v>
      </c>
      <c r="D1423" t="s">
        <v>4687</v>
      </c>
      <c r="E1423" t="s">
        <v>4687</v>
      </c>
      <c r="F1423" t="s">
        <v>4687</v>
      </c>
      <c r="G1423" t="s">
        <v>4688</v>
      </c>
      <c r="H1423" t="s">
        <v>4687</v>
      </c>
    </row>
    <row r="1424" spans="1:8">
      <c r="A1424" t="s">
        <v>2846</v>
      </c>
      <c r="B1424">
        <v>33.7</v>
      </c>
      <c r="C1424">
        <v>5.87</v>
      </c>
      <c r="D1424" t="s">
        <v>4687</v>
      </c>
      <c r="E1424" t="s">
        <v>4687</v>
      </c>
      <c r="F1424" t="s">
        <v>4687</v>
      </c>
      <c r="G1424" t="s">
        <v>4688</v>
      </c>
      <c r="H1424" t="s">
        <v>4687</v>
      </c>
    </row>
    <row r="1425" spans="1:8">
      <c r="A1425" t="s">
        <v>2848</v>
      </c>
      <c r="B1425">
        <v>36.195</v>
      </c>
      <c r="C1425">
        <v>6.22</v>
      </c>
      <c r="D1425" t="s">
        <v>4687</v>
      </c>
      <c r="E1425" t="s">
        <v>4687</v>
      </c>
      <c r="F1425" t="s">
        <v>4687</v>
      </c>
      <c r="G1425" t="s">
        <v>4688</v>
      </c>
      <c r="H1425" t="s">
        <v>4687</v>
      </c>
    </row>
    <row r="1426" spans="1:8">
      <c r="A1426" t="s">
        <v>2850</v>
      </c>
      <c r="B1426">
        <v>32.6</v>
      </c>
      <c r="C1426">
        <v>5.73</v>
      </c>
      <c r="D1426" t="s">
        <v>4687</v>
      </c>
      <c r="E1426" t="s">
        <v>4687</v>
      </c>
      <c r="F1426" t="s">
        <v>4690</v>
      </c>
      <c r="G1426">
        <v>1</v>
      </c>
      <c r="H1426" t="s">
        <v>4687</v>
      </c>
    </row>
    <row r="1427" spans="1:8">
      <c r="A1427" t="s">
        <v>2852</v>
      </c>
      <c r="B1427">
        <v>30.2</v>
      </c>
      <c r="C1427">
        <v>5.7</v>
      </c>
      <c r="D1427" t="s">
        <v>4687</v>
      </c>
      <c r="E1427" t="s">
        <v>4687</v>
      </c>
      <c r="F1427" t="s">
        <v>4687</v>
      </c>
      <c r="G1427" t="s">
        <v>4688</v>
      </c>
      <c r="H1427" t="s">
        <v>4687</v>
      </c>
    </row>
    <row r="1428" spans="1:8">
      <c r="A1428" t="s">
        <v>2854</v>
      </c>
      <c r="B1428">
        <v>27.645</v>
      </c>
      <c r="C1428">
        <v>9.91</v>
      </c>
      <c r="D1428" t="s">
        <v>4687</v>
      </c>
      <c r="E1428" t="s">
        <v>4687</v>
      </c>
      <c r="F1428" t="s">
        <v>4687</v>
      </c>
      <c r="G1428" t="s">
        <v>4688</v>
      </c>
      <c r="H1428" t="s">
        <v>4687</v>
      </c>
    </row>
    <row r="1429" spans="1:8">
      <c r="A1429" t="s">
        <v>2856</v>
      </c>
      <c r="B1429">
        <v>26.41</v>
      </c>
      <c r="C1429">
        <v>11.4</v>
      </c>
      <c r="D1429" t="s">
        <v>4687</v>
      </c>
      <c r="E1429" t="s">
        <v>4687</v>
      </c>
      <c r="F1429" t="s">
        <v>4687</v>
      </c>
      <c r="G1429" t="s">
        <v>4688</v>
      </c>
      <c r="H1429" t="s">
        <v>4687</v>
      </c>
    </row>
    <row r="1430" spans="1:8">
      <c r="A1430" t="s">
        <v>2858</v>
      </c>
      <c r="B1430">
        <v>34.1</v>
      </c>
      <c r="C1430">
        <v>6.29</v>
      </c>
      <c r="D1430" t="s">
        <v>4689</v>
      </c>
      <c r="E1430" t="s">
        <v>4687</v>
      </c>
      <c r="F1430" t="s">
        <v>4690</v>
      </c>
      <c r="G1430">
        <v>1</v>
      </c>
      <c r="H1430" t="s">
        <v>4687</v>
      </c>
    </row>
    <row r="1431" spans="1:8">
      <c r="A1431" t="s">
        <v>2860</v>
      </c>
      <c r="B1431">
        <v>17.3</v>
      </c>
      <c r="C1431">
        <v>9.28</v>
      </c>
      <c r="D1431" t="s">
        <v>4687</v>
      </c>
      <c r="E1431" t="s">
        <v>4687</v>
      </c>
      <c r="F1431" t="s">
        <v>4687</v>
      </c>
      <c r="G1431" t="s">
        <v>4688</v>
      </c>
      <c r="H1431" t="s">
        <v>4687</v>
      </c>
    </row>
    <row r="1432" spans="1:8">
      <c r="A1432" t="s">
        <v>2862</v>
      </c>
      <c r="B1432">
        <v>35.02</v>
      </c>
      <c r="C1432">
        <v>4.78</v>
      </c>
      <c r="D1432" t="s">
        <v>4687</v>
      </c>
      <c r="E1432" t="s">
        <v>4687</v>
      </c>
      <c r="F1432" t="s">
        <v>4690</v>
      </c>
      <c r="G1432">
        <v>1</v>
      </c>
      <c r="H1432" t="s">
        <v>4687</v>
      </c>
    </row>
    <row r="1433" spans="1:8">
      <c r="A1433" t="s">
        <v>2864</v>
      </c>
      <c r="B1433">
        <v>37.1</v>
      </c>
      <c r="C1433">
        <v>8.87</v>
      </c>
      <c r="D1433" t="s">
        <v>4689</v>
      </c>
      <c r="E1433" t="s">
        <v>4687</v>
      </c>
      <c r="F1433" t="s">
        <v>4687</v>
      </c>
      <c r="G1433" t="s">
        <v>4688</v>
      </c>
      <c r="H1433" t="s">
        <v>4687</v>
      </c>
    </row>
    <row r="1434" spans="1:8">
      <c r="A1434" t="s">
        <v>2866</v>
      </c>
      <c r="B1434">
        <v>16.79</v>
      </c>
      <c r="C1434">
        <v>11.4</v>
      </c>
      <c r="D1434" t="s">
        <v>4687</v>
      </c>
      <c r="E1434" t="s">
        <v>4687</v>
      </c>
      <c r="F1434" t="s">
        <v>4687</v>
      </c>
      <c r="G1434" t="s">
        <v>4688</v>
      </c>
      <c r="H1434" t="s">
        <v>4687</v>
      </c>
    </row>
    <row r="1435" spans="1:8">
      <c r="A1435" t="s">
        <v>2868</v>
      </c>
      <c r="B1435">
        <v>31.635</v>
      </c>
      <c r="C1435">
        <v>9.13</v>
      </c>
      <c r="D1435" t="s">
        <v>4689</v>
      </c>
      <c r="E1435" t="s">
        <v>4687</v>
      </c>
      <c r="F1435" t="s">
        <v>4687</v>
      </c>
      <c r="G1435" t="s">
        <v>4688</v>
      </c>
      <c r="H1435" t="s">
        <v>4687</v>
      </c>
    </row>
    <row r="1436" spans="1:8">
      <c r="A1436" t="s">
        <v>2870</v>
      </c>
      <c r="B1436">
        <v>24.19</v>
      </c>
      <c r="C1436">
        <v>6.22</v>
      </c>
      <c r="D1436" t="s">
        <v>4689</v>
      </c>
      <c r="E1436" t="s">
        <v>4687</v>
      </c>
      <c r="F1436" t="s">
        <v>4690</v>
      </c>
      <c r="G1436">
        <v>1</v>
      </c>
      <c r="H1436" t="s">
        <v>4687</v>
      </c>
    </row>
    <row r="1437" spans="1:8">
      <c r="A1437" t="s">
        <v>2872</v>
      </c>
      <c r="B1437">
        <v>35.29</v>
      </c>
      <c r="C1437">
        <v>5.9</v>
      </c>
      <c r="D1437" t="s">
        <v>4687</v>
      </c>
      <c r="E1437" t="s">
        <v>4687</v>
      </c>
      <c r="F1437" t="s">
        <v>4690</v>
      </c>
      <c r="G1437">
        <v>1</v>
      </c>
      <c r="H1437" t="s">
        <v>4687</v>
      </c>
    </row>
    <row r="1438" spans="1:8">
      <c r="A1438" t="s">
        <v>2874</v>
      </c>
      <c r="B1438">
        <v>35.3</v>
      </c>
      <c r="C1438">
        <v>4.45</v>
      </c>
      <c r="D1438" t="s">
        <v>4687</v>
      </c>
      <c r="E1438" t="s">
        <v>4687</v>
      </c>
      <c r="F1438" t="s">
        <v>4687</v>
      </c>
      <c r="G1438" t="s">
        <v>4688</v>
      </c>
      <c r="H1438" t="s">
        <v>4687</v>
      </c>
    </row>
    <row r="1439" spans="1:8">
      <c r="A1439" t="s">
        <v>2876</v>
      </c>
      <c r="B1439">
        <v>35.64</v>
      </c>
      <c r="C1439">
        <v>6.17</v>
      </c>
      <c r="D1439" t="s">
        <v>4687</v>
      </c>
      <c r="E1439" t="s">
        <v>4687</v>
      </c>
      <c r="F1439" t="s">
        <v>4690</v>
      </c>
      <c r="G1439">
        <v>1</v>
      </c>
      <c r="H1439" t="s">
        <v>4687</v>
      </c>
    </row>
    <row r="1440" spans="1:8">
      <c r="A1440" t="s">
        <v>2878</v>
      </c>
      <c r="B1440">
        <v>33.1</v>
      </c>
      <c r="C1440">
        <v>4.93</v>
      </c>
      <c r="D1440" t="s">
        <v>4687</v>
      </c>
      <c r="E1440" t="s">
        <v>4687</v>
      </c>
      <c r="F1440" t="s">
        <v>4687</v>
      </c>
      <c r="G1440" t="s">
        <v>4688</v>
      </c>
      <c r="H1440" t="s">
        <v>4687</v>
      </c>
    </row>
    <row r="1441" spans="1:8">
      <c r="A1441" t="s">
        <v>2880</v>
      </c>
      <c r="B1441">
        <v>26.41</v>
      </c>
      <c r="C1441">
        <v>7.32</v>
      </c>
      <c r="D1441" t="s">
        <v>4689</v>
      </c>
      <c r="E1441" t="s">
        <v>4687</v>
      </c>
      <c r="F1441" t="s">
        <v>4687</v>
      </c>
      <c r="G1441">
        <v>1</v>
      </c>
      <c r="H1441" t="s">
        <v>4687</v>
      </c>
    </row>
    <row r="1442" spans="1:8">
      <c r="A1442" t="s">
        <v>2882</v>
      </c>
      <c r="B1442">
        <v>29.9</v>
      </c>
      <c r="C1442">
        <v>5.27</v>
      </c>
      <c r="D1442" t="s">
        <v>4687</v>
      </c>
      <c r="E1442" t="s">
        <v>4687</v>
      </c>
      <c r="F1442" t="s">
        <v>4690</v>
      </c>
      <c r="G1442">
        <v>1</v>
      </c>
      <c r="H1442" t="s">
        <v>4687</v>
      </c>
    </row>
    <row r="1443" spans="1:8">
      <c r="A1443" t="s">
        <v>2884</v>
      </c>
      <c r="B1443">
        <v>25.24</v>
      </c>
      <c r="C1443">
        <v>5.82</v>
      </c>
      <c r="D1443" t="s">
        <v>4687</v>
      </c>
      <c r="E1443" t="s">
        <v>4687</v>
      </c>
      <c r="F1443" t="s">
        <v>4687</v>
      </c>
      <c r="G1443">
        <v>1</v>
      </c>
      <c r="H1443" t="s">
        <v>4687</v>
      </c>
    </row>
    <row r="1444" spans="1:8">
      <c r="A1444" t="s">
        <v>2886</v>
      </c>
      <c r="B1444">
        <v>25.08</v>
      </c>
      <c r="C1444">
        <v>5.8</v>
      </c>
      <c r="D1444" t="s">
        <v>4687</v>
      </c>
      <c r="E1444" t="s">
        <v>4687</v>
      </c>
      <c r="F1444" t="s">
        <v>4690</v>
      </c>
      <c r="G1444">
        <v>1</v>
      </c>
      <c r="H1444" t="s">
        <v>4687</v>
      </c>
    </row>
    <row r="1445" spans="1:8">
      <c r="A1445" t="s">
        <v>2888</v>
      </c>
      <c r="B1445">
        <v>29.165</v>
      </c>
      <c r="C1445">
        <v>4.87</v>
      </c>
      <c r="D1445" t="s">
        <v>4687</v>
      </c>
      <c r="E1445" t="s">
        <v>4689</v>
      </c>
      <c r="F1445" t="s">
        <v>4687</v>
      </c>
      <c r="G1445">
        <v>1</v>
      </c>
      <c r="H1445" t="s">
        <v>4687</v>
      </c>
    </row>
    <row r="1446" spans="1:8">
      <c r="A1446" t="s">
        <v>2890</v>
      </c>
      <c r="B1446">
        <v>15.05</v>
      </c>
      <c r="C1446">
        <v>8.12</v>
      </c>
      <c r="D1446" t="s">
        <v>4687</v>
      </c>
      <c r="E1446" t="s">
        <v>4687</v>
      </c>
      <c r="F1446" t="s">
        <v>4687</v>
      </c>
      <c r="G1446" t="s">
        <v>4688</v>
      </c>
      <c r="H1446" t="s">
        <v>4687</v>
      </c>
    </row>
    <row r="1447" spans="1:8">
      <c r="A1447" t="s">
        <v>2892</v>
      </c>
      <c r="B1447">
        <v>19.95</v>
      </c>
      <c r="C1447">
        <v>4.36</v>
      </c>
      <c r="D1447" t="s">
        <v>4687</v>
      </c>
      <c r="E1447" t="s">
        <v>4687</v>
      </c>
      <c r="F1447" t="s">
        <v>4687</v>
      </c>
      <c r="G1447">
        <v>2</v>
      </c>
      <c r="H1447" t="s">
        <v>4687</v>
      </c>
    </row>
    <row r="1448" spans="1:8">
      <c r="A1448" t="s">
        <v>2894</v>
      </c>
      <c r="B1448">
        <v>16.66</v>
      </c>
      <c r="C1448">
        <v>9.16</v>
      </c>
      <c r="D1448" t="s">
        <v>4687</v>
      </c>
      <c r="E1448" t="s">
        <v>4687</v>
      </c>
      <c r="F1448" t="s">
        <v>4687</v>
      </c>
      <c r="G1448" t="s">
        <v>4688</v>
      </c>
      <c r="H1448" t="s">
        <v>4687</v>
      </c>
    </row>
    <row r="1449" spans="1:8">
      <c r="A1449" t="s">
        <v>2896</v>
      </c>
      <c r="B1449">
        <v>16.62</v>
      </c>
      <c r="C1449">
        <v>9.14</v>
      </c>
      <c r="D1449" t="s">
        <v>4687</v>
      </c>
      <c r="E1449" t="s">
        <v>4687</v>
      </c>
      <c r="F1449" t="s">
        <v>4687</v>
      </c>
      <c r="G1449" t="s">
        <v>4688</v>
      </c>
      <c r="H1449" t="s">
        <v>4687</v>
      </c>
    </row>
    <row r="1450" spans="1:8">
      <c r="A1450" t="s">
        <v>2898</v>
      </c>
      <c r="B1450">
        <v>15.36</v>
      </c>
      <c r="C1450">
        <v>5.49</v>
      </c>
      <c r="D1450" t="s">
        <v>4689</v>
      </c>
      <c r="E1450" t="s">
        <v>4687</v>
      </c>
      <c r="F1450" t="s">
        <v>4687</v>
      </c>
      <c r="G1450">
        <v>2</v>
      </c>
      <c r="H1450" t="s">
        <v>4687</v>
      </c>
    </row>
    <row r="1451" spans="1:8">
      <c r="A1451" t="s">
        <v>2900</v>
      </c>
      <c r="B1451">
        <v>27.74</v>
      </c>
      <c r="C1451">
        <v>5.96</v>
      </c>
      <c r="D1451" t="s">
        <v>4689</v>
      </c>
      <c r="E1451" t="s">
        <v>4687</v>
      </c>
      <c r="F1451" t="s">
        <v>4687</v>
      </c>
      <c r="G1451" t="s">
        <v>4688</v>
      </c>
      <c r="H1451" t="s">
        <v>4687</v>
      </c>
    </row>
    <row r="1452" spans="1:8">
      <c r="A1452" t="s">
        <v>2902</v>
      </c>
      <c r="B1452">
        <v>22.44</v>
      </c>
      <c r="C1452">
        <v>4.62</v>
      </c>
      <c r="D1452" t="s">
        <v>4689</v>
      </c>
      <c r="E1452" t="s">
        <v>4687</v>
      </c>
      <c r="F1452" t="s">
        <v>4687</v>
      </c>
      <c r="G1452" t="s">
        <v>4688</v>
      </c>
      <c r="H1452" t="s">
        <v>4687</v>
      </c>
    </row>
    <row r="1453" spans="1:8">
      <c r="A1453" t="s">
        <v>2904</v>
      </c>
      <c r="B1453">
        <v>37.05</v>
      </c>
      <c r="C1453">
        <v>9.96</v>
      </c>
      <c r="D1453" t="s">
        <v>4689</v>
      </c>
      <c r="E1453" t="s">
        <v>4687</v>
      </c>
      <c r="F1453" t="s">
        <v>4687</v>
      </c>
      <c r="G1453" t="s">
        <v>4688</v>
      </c>
      <c r="H1453" t="s">
        <v>4687</v>
      </c>
    </row>
    <row r="1454" spans="1:8">
      <c r="A1454" t="s">
        <v>2906</v>
      </c>
      <c r="B1454">
        <v>22.95</v>
      </c>
      <c r="C1454">
        <v>10.53</v>
      </c>
      <c r="D1454" t="s">
        <v>4687</v>
      </c>
      <c r="E1454" t="s">
        <v>4687</v>
      </c>
      <c r="F1454" t="s">
        <v>4687</v>
      </c>
      <c r="G1454">
        <v>2</v>
      </c>
      <c r="H1454" t="s">
        <v>4687</v>
      </c>
    </row>
    <row r="1455" spans="1:8">
      <c r="A1455" t="s">
        <v>2908</v>
      </c>
      <c r="B1455">
        <v>34.2</v>
      </c>
      <c r="C1455">
        <v>6.69</v>
      </c>
      <c r="D1455" t="s">
        <v>4689</v>
      </c>
      <c r="E1455" t="s">
        <v>4687</v>
      </c>
      <c r="F1455" t="s">
        <v>4687</v>
      </c>
      <c r="G1455" t="s">
        <v>4688</v>
      </c>
      <c r="H1455" t="s">
        <v>4687</v>
      </c>
    </row>
    <row r="1456" spans="1:8">
      <c r="A1456" t="s">
        <v>2910</v>
      </c>
      <c r="B1456">
        <v>30.59</v>
      </c>
      <c r="C1456">
        <v>9.55</v>
      </c>
      <c r="D1456" t="s">
        <v>4689</v>
      </c>
      <c r="E1456" t="s">
        <v>4687</v>
      </c>
      <c r="F1456" t="s">
        <v>4687</v>
      </c>
      <c r="G1456" t="s">
        <v>4688</v>
      </c>
      <c r="H1456" t="s">
        <v>4687</v>
      </c>
    </row>
    <row r="1457" spans="1:8">
      <c r="A1457" t="s">
        <v>2912</v>
      </c>
      <c r="B1457">
        <v>25.51</v>
      </c>
      <c r="C1457">
        <v>6.05</v>
      </c>
      <c r="D1457" t="s">
        <v>4687</v>
      </c>
      <c r="E1457" t="s">
        <v>4687</v>
      </c>
      <c r="F1457" t="s">
        <v>4687</v>
      </c>
      <c r="G1457" t="s">
        <v>4688</v>
      </c>
      <c r="H1457" t="s">
        <v>4687</v>
      </c>
    </row>
    <row r="1458" spans="1:8">
      <c r="A1458" t="s">
        <v>2914</v>
      </c>
      <c r="B1458">
        <v>29.04</v>
      </c>
      <c r="C1458">
        <v>10.56</v>
      </c>
      <c r="D1458" t="s">
        <v>4689</v>
      </c>
      <c r="E1458" t="s">
        <v>4687</v>
      </c>
      <c r="F1458" t="s">
        <v>4687</v>
      </c>
      <c r="G1458">
        <v>1</v>
      </c>
      <c r="H1458" t="s">
        <v>4687</v>
      </c>
    </row>
    <row r="1459" spans="1:8">
      <c r="A1459" t="s">
        <v>2916</v>
      </c>
      <c r="B1459">
        <v>22.135</v>
      </c>
      <c r="C1459">
        <v>10.81</v>
      </c>
      <c r="D1459" t="s">
        <v>4689</v>
      </c>
      <c r="E1459" t="s">
        <v>4687</v>
      </c>
      <c r="F1459" t="s">
        <v>4687</v>
      </c>
      <c r="G1459">
        <v>1</v>
      </c>
      <c r="H1459" t="s">
        <v>4687</v>
      </c>
    </row>
    <row r="1460" spans="1:8">
      <c r="A1460" t="s">
        <v>2918</v>
      </c>
      <c r="B1460">
        <v>21.375</v>
      </c>
      <c r="C1460">
        <v>4.32</v>
      </c>
      <c r="D1460" t="s">
        <v>4687</v>
      </c>
      <c r="E1460" t="s">
        <v>4687</v>
      </c>
      <c r="F1460" t="s">
        <v>4687</v>
      </c>
      <c r="G1460" t="s">
        <v>4688</v>
      </c>
      <c r="H1460" t="s">
        <v>4687</v>
      </c>
    </row>
    <row r="1461" spans="1:8">
      <c r="A1461" t="s">
        <v>2920</v>
      </c>
      <c r="B1461">
        <v>29.19</v>
      </c>
      <c r="C1461">
        <v>4.37</v>
      </c>
      <c r="D1461" t="s">
        <v>4687</v>
      </c>
      <c r="E1461" t="s">
        <v>4687</v>
      </c>
      <c r="F1461" t="s">
        <v>4687</v>
      </c>
      <c r="G1461" t="s">
        <v>4688</v>
      </c>
      <c r="H1461" t="s">
        <v>4687</v>
      </c>
    </row>
    <row r="1462" spans="1:8">
      <c r="A1462" t="s">
        <v>2922</v>
      </c>
      <c r="B1462">
        <v>31.92</v>
      </c>
      <c r="C1462">
        <v>4.81</v>
      </c>
      <c r="D1462" t="s">
        <v>4689</v>
      </c>
      <c r="E1462" t="s">
        <v>4687</v>
      </c>
      <c r="F1462" t="s">
        <v>4690</v>
      </c>
      <c r="G1462">
        <v>1</v>
      </c>
      <c r="H1462" t="s">
        <v>4687</v>
      </c>
    </row>
    <row r="1463" spans="1:8">
      <c r="A1463" t="s">
        <v>2924</v>
      </c>
      <c r="B1463">
        <v>26.315</v>
      </c>
      <c r="C1463">
        <v>4.56</v>
      </c>
      <c r="D1463" t="s">
        <v>4689</v>
      </c>
      <c r="E1463" t="s">
        <v>4687</v>
      </c>
      <c r="F1463" t="s">
        <v>4690</v>
      </c>
      <c r="G1463">
        <v>1</v>
      </c>
      <c r="H1463" t="s">
        <v>4687</v>
      </c>
    </row>
    <row r="1464" spans="1:8">
      <c r="A1464" t="s">
        <v>2926</v>
      </c>
      <c r="B1464">
        <v>35.3</v>
      </c>
      <c r="C1464">
        <v>4.39</v>
      </c>
      <c r="D1464" t="s">
        <v>4687</v>
      </c>
      <c r="E1464" t="s">
        <v>4687</v>
      </c>
      <c r="F1464" t="s">
        <v>4687</v>
      </c>
      <c r="G1464" t="s">
        <v>4688</v>
      </c>
      <c r="H1464" t="s">
        <v>4687</v>
      </c>
    </row>
    <row r="1465" spans="1:8">
      <c r="A1465" t="s">
        <v>2928</v>
      </c>
      <c r="B1465">
        <v>18.91</v>
      </c>
      <c r="C1465">
        <v>11.44</v>
      </c>
      <c r="D1465" t="s">
        <v>4687</v>
      </c>
      <c r="E1465" t="s">
        <v>4687</v>
      </c>
      <c r="F1465" t="s">
        <v>4687</v>
      </c>
      <c r="G1465" t="s">
        <v>4688</v>
      </c>
      <c r="H1465" t="s">
        <v>4687</v>
      </c>
    </row>
    <row r="1466" spans="1:8">
      <c r="A1466" t="s">
        <v>2930</v>
      </c>
      <c r="B1466">
        <v>22.41</v>
      </c>
      <c r="C1466">
        <v>11.37</v>
      </c>
      <c r="D1466" t="s">
        <v>4689</v>
      </c>
      <c r="E1466" t="s">
        <v>4687</v>
      </c>
      <c r="F1466" t="s">
        <v>4687</v>
      </c>
      <c r="G1466">
        <v>1</v>
      </c>
      <c r="H1466" t="s">
        <v>4687</v>
      </c>
    </row>
    <row r="1467" spans="1:8">
      <c r="A1467" t="s">
        <v>2932</v>
      </c>
      <c r="B1467">
        <v>22.705</v>
      </c>
      <c r="C1467">
        <v>6.14</v>
      </c>
      <c r="D1467" t="s">
        <v>4687</v>
      </c>
      <c r="E1467" t="s">
        <v>4687</v>
      </c>
      <c r="F1467" t="s">
        <v>4687</v>
      </c>
      <c r="G1467" t="s">
        <v>4688</v>
      </c>
      <c r="H1467" t="s">
        <v>4687</v>
      </c>
    </row>
    <row r="1468" spans="1:8">
      <c r="A1468" t="s">
        <v>2934</v>
      </c>
      <c r="B1468">
        <v>37.18</v>
      </c>
      <c r="C1468">
        <v>4.89</v>
      </c>
      <c r="D1468" t="s">
        <v>4687</v>
      </c>
      <c r="E1468" t="s">
        <v>4687</v>
      </c>
      <c r="F1468" t="s">
        <v>4687</v>
      </c>
      <c r="G1468" t="s">
        <v>4688</v>
      </c>
      <c r="H1468" t="s">
        <v>4687</v>
      </c>
    </row>
    <row r="1469" spans="1:8">
      <c r="A1469" t="s">
        <v>2936</v>
      </c>
      <c r="B1469">
        <v>35.97</v>
      </c>
      <c r="C1469">
        <v>4.6</v>
      </c>
      <c r="D1469" t="s">
        <v>4687</v>
      </c>
      <c r="E1469" t="s">
        <v>4687</v>
      </c>
      <c r="F1469" t="s">
        <v>4687</v>
      </c>
      <c r="G1469" t="s">
        <v>4688</v>
      </c>
      <c r="H1469" t="s">
        <v>4687</v>
      </c>
    </row>
    <row r="1470" spans="1:8">
      <c r="A1470" t="s">
        <v>2938</v>
      </c>
      <c r="B1470">
        <v>35.8</v>
      </c>
      <c r="C1470">
        <v>4.42</v>
      </c>
      <c r="D1470" t="s">
        <v>4687</v>
      </c>
      <c r="E1470" t="s">
        <v>4687</v>
      </c>
      <c r="F1470" t="s">
        <v>4687</v>
      </c>
      <c r="G1470" t="s">
        <v>4688</v>
      </c>
      <c r="H1470" t="s">
        <v>4687</v>
      </c>
    </row>
    <row r="1471" spans="1:8">
      <c r="A1471" t="s">
        <v>2940</v>
      </c>
      <c r="B1471">
        <v>28.31</v>
      </c>
      <c r="C1471">
        <v>7.48</v>
      </c>
      <c r="D1471" t="s">
        <v>4689</v>
      </c>
      <c r="E1471" t="s">
        <v>4687</v>
      </c>
      <c r="F1471" t="s">
        <v>4687</v>
      </c>
      <c r="G1471" t="s">
        <v>4688</v>
      </c>
      <c r="H1471" t="s">
        <v>4687</v>
      </c>
    </row>
    <row r="1472" spans="1:8">
      <c r="A1472" t="s">
        <v>2942</v>
      </c>
      <c r="B1472">
        <v>38.06</v>
      </c>
      <c r="C1472">
        <v>10.74</v>
      </c>
      <c r="D1472" t="s">
        <v>4687</v>
      </c>
      <c r="E1472" t="s">
        <v>4687</v>
      </c>
      <c r="F1472" t="s">
        <v>4687</v>
      </c>
      <c r="G1472" t="s">
        <v>4688</v>
      </c>
      <c r="H1472" t="s">
        <v>4687</v>
      </c>
    </row>
    <row r="1473" spans="1:8">
      <c r="A1473" t="s">
        <v>2944</v>
      </c>
      <c r="B1473">
        <v>28</v>
      </c>
      <c r="C1473">
        <v>5.19</v>
      </c>
      <c r="D1473" t="s">
        <v>4687</v>
      </c>
      <c r="E1473" t="s">
        <v>4687</v>
      </c>
      <c r="F1473" t="s">
        <v>4687</v>
      </c>
      <c r="G1473">
        <v>1</v>
      </c>
      <c r="H1473" t="s">
        <v>4687</v>
      </c>
    </row>
    <row r="1474" spans="1:8">
      <c r="A1474" t="s">
        <v>2946</v>
      </c>
      <c r="B1474">
        <v>34.32</v>
      </c>
      <c r="C1474">
        <v>9.17</v>
      </c>
      <c r="D1474" t="s">
        <v>4687</v>
      </c>
      <c r="E1474" t="s">
        <v>4687</v>
      </c>
      <c r="F1474" t="s">
        <v>4687</v>
      </c>
      <c r="G1474" t="s">
        <v>4688</v>
      </c>
      <c r="H1474" t="s">
        <v>4687</v>
      </c>
    </row>
    <row r="1475" spans="1:8">
      <c r="A1475" t="s">
        <v>2948</v>
      </c>
      <c r="B1475">
        <v>22.3</v>
      </c>
      <c r="C1475">
        <v>4.95</v>
      </c>
      <c r="D1475" t="s">
        <v>4689</v>
      </c>
      <c r="E1475" t="s">
        <v>4687</v>
      </c>
      <c r="F1475" t="s">
        <v>4687</v>
      </c>
      <c r="G1475" t="s">
        <v>4688</v>
      </c>
      <c r="H1475" t="s">
        <v>4687</v>
      </c>
    </row>
    <row r="1476" spans="1:8">
      <c r="A1476" t="s">
        <v>2950</v>
      </c>
      <c r="B1476">
        <v>27.835</v>
      </c>
      <c r="C1476">
        <v>6.03</v>
      </c>
      <c r="D1476" t="s">
        <v>4687</v>
      </c>
      <c r="E1476" t="s">
        <v>4687</v>
      </c>
      <c r="F1476" t="s">
        <v>4687</v>
      </c>
      <c r="G1476">
        <v>1</v>
      </c>
      <c r="H1476" t="s">
        <v>4687</v>
      </c>
    </row>
    <row r="1477" spans="1:8">
      <c r="A1477" t="s">
        <v>2952</v>
      </c>
      <c r="B1477">
        <v>39.23</v>
      </c>
      <c r="C1477">
        <v>5.36</v>
      </c>
      <c r="D1477" t="s">
        <v>4687</v>
      </c>
      <c r="E1477" t="s">
        <v>4687</v>
      </c>
      <c r="F1477" t="s">
        <v>4687</v>
      </c>
      <c r="G1477" t="s">
        <v>4688</v>
      </c>
      <c r="H1477" t="s">
        <v>4687</v>
      </c>
    </row>
    <row r="1478" spans="1:8">
      <c r="A1478" t="s">
        <v>2954</v>
      </c>
      <c r="B1478">
        <v>19.95</v>
      </c>
      <c r="C1478">
        <v>6.11</v>
      </c>
      <c r="D1478" t="s">
        <v>4687</v>
      </c>
      <c r="E1478" t="s">
        <v>4687</v>
      </c>
      <c r="F1478" t="s">
        <v>4687</v>
      </c>
      <c r="G1478">
        <v>1</v>
      </c>
      <c r="H1478" t="s">
        <v>4687</v>
      </c>
    </row>
    <row r="1479" spans="1:8">
      <c r="A1479" t="s">
        <v>2956</v>
      </c>
      <c r="B1479">
        <v>34.64</v>
      </c>
      <c r="C1479">
        <v>4.88</v>
      </c>
      <c r="D1479" t="s">
        <v>4687</v>
      </c>
      <c r="E1479" t="s">
        <v>4687</v>
      </c>
      <c r="F1479" t="s">
        <v>4690</v>
      </c>
      <c r="G1479">
        <v>1</v>
      </c>
      <c r="H1479" t="s">
        <v>4687</v>
      </c>
    </row>
    <row r="1480" spans="1:8">
      <c r="A1480" t="s">
        <v>2958</v>
      </c>
      <c r="B1480">
        <v>18.75</v>
      </c>
      <c r="C1480">
        <v>6.72</v>
      </c>
      <c r="D1480" t="s">
        <v>4687</v>
      </c>
      <c r="E1480" t="s">
        <v>4687</v>
      </c>
      <c r="F1480" t="s">
        <v>4687</v>
      </c>
      <c r="G1480" t="s">
        <v>4688</v>
      </c>
      <c r="H1480" t="s">
        <v>4687</v>
      </c>
    </row>
    <row r="1481" spans="1:8">
      <c r="A1481" t="s">
        <v>2960</v>
      </c>
      <c r="B1481">
        <v>26.48</v>
      </c>
      <c r="C1481">
        <v>4.2</v>
      </c>
      <c r="D1481" t="s">
        <v>4687</v>
      </c>
      <c r="E1481" t="s">
        <v>4687</v>
      </c>
      <c r="F1481" t="s">
        <v>4687</v>
      </c>
      <c r="G1481">
        <v>1</v>
      </c>
      <c r="H1481" t="s">
        <v>4687</v>
      </c>
    </row>
    <row r="1482" spans="1:8">
      <c r="A1482" t="s">
        <v>2962</v>
      </c>
      <c r="B1482">
        <v>34.83</v>
      </c>
      <c r="C1482">
        <v>5.79</v>
      </c>
      <c r="D1482" t="s">
        <v>4687</v>
      </c>
      <c r="E1482" t="s">
        <v>4687</v>
      </c>
      <c r="F1482" t="s">
        <v>4687</v>
      </c>
      <c r="G1482">
        <v>1</v>
      </c>
      <c r="H1482" t="s">
        <v>4687</v>
      </c>
    </row>
    <row r="1483" spans="1:8">
      <c r="A1483" t="s">
        <v>2964</v>
      </c>
      <c r="B1483">
        <v>25.46</v>
      </c>
      <c r="C1483">
        <v>4.29</v>
      </c>
      <c r="D1483" t="s">
        <v>4687</v>
      </c>
      <c r="E1483" t="s">
        <v>4687</v>
      </c>
      <c r="F1483" t="s">
        <v>4687</v>
      </c>
      <c r="G1483" t="s">
        <v>4688</v>
      </c>
      <c r="H1483" t="s">
        <v>4687</v>
      </c>
    </row>
    <row r="1484" spans="1:8">
      <c r="A1484" t="s">
        <v>2966</v>
      </c>
      <c r="B1484">
        <v>23.31</v>
      </c>
      <c r="C1484">
        <v>8.27</v>
      </c>
      <c r="D1484" t="s">
        <v>4687</v>
      </c>
      <c r="E1484" t="s">
        <v>4687</v>
      </c>
      <c r="F1484" t="s">
        <v>4687</v>
      </c>
      <c r="G1484" t="s">
        <v>4688</v>
      </c>
      <c r="H1484" t="s">
        <v>4687</v>
      </c>
    </row>
    <row r="1485" spans="1:8">
      <c r="A1485" t="s">
        <v>2968</v>
      </c>
      <c r="B1485">
        <v>29</v>
      </c>
      <c r="C1485">
        <v>4.56</v>
      </c>
      <c r="D1485" t="s">
        <v>4687</v>
      </c>
      <c r="E1485" t="s">
        <v>4687</v>
      </c>
      <c r="F1485" t="s">
        <v>4687</v>
      </c>
      <c r="G1485" t="s">
        <v>4688</v>
      </c>
      <c r="H1485" t="s">
        <v>4687</v>
      </c>
    </row>
    <row r="1486" spans="1:8">
      <c r="A1486" t="s">
        <v>2970</v>
      </c>
      <c r="B1486">
        <v>32.87</v>
      </c>
      <c r="C1486">
        <v>5.33</v>
      </c>
      <c r="D1486" t="s">
        <v>4687</v>
      </c>
      <c r="E1486" t="s">
        <v>4687</v>
      </c>
      <c r="F1486" t="s">
        <v>4687</v>
      </c>
      <c r="G1486" t="s">
        <v>4688</v>
      </c>
      <c r="H1486" t="s">
        <v>4687</v>
      </c>
    </row>
    <row r="1487" spans="1:8">
      <c r="A1487" t="s">
        <v>2972</v>
      </c>
      <c r="B1487">
        <v>26.18</v>
      </c>
      <c r="C1487">
        <v>5.63</v>
      </c>
      <c r="D1487" t="s">
        <v>4687</v>
      </c>
      <c r="E1487" t="s">
        <v>4687</v>
      </c>
      <c r="F1487" t="s">
        <v>4687</v>
      </c>
      <c r="G1487" t="s">
        <v>4688</v>
      </c>
      <c r="H1487" t="s">
        <v>4687</v>
      </c>
    </row>
    <row r="1488" spans="1:8">
      <c r="A1488" t="s">
        <v>2974</v>
      </c>
      <c r="B1488">
        <v>25.3</v>
      </c>
      <c r="C1488">
        <v>5.12</v>
      </c>
      <c r="D1488" t="s">
        <v>4687</v>
      </c>
      <c r="E1488" t="s">
        <v>4687</v>
      </c>
      <c r="F1488" t="s">
        <v>4687</v>
      </c>
      <c r="G1488" t="s">
        <v>4688</v>
      </c>
      <c r="H1488" t="s">
        <v>4687</v>
      </c>
    </row>
    <row r="1489" spans="1:8">
      <c r="A1489" t="s">
        <v>2976</v>
      </c>
      <c r="B1489">
        <v>36.94</v>
      </c>
      <c r="C1489">
        <v>5.15</v>
      </c>
      <c r="D1489" t="s">
        <v>4689</v>
      </c>
      <c r="E1489" t="s">
        <v>4687</v>
      </c>
      <c r="F1489" t="s">
        <v>4687</v>
      </c>
      <c r="G1489">
        <v>1</v>
      </c>
      <c r="H1489" t="s">
        <v>4687</v>
      </c>
    </row>
    <row r="1490" spans="1:8">
      <c r="A1490" t="s">
        <v>2978</v>
      </c>
      <c r="B1490">
        <v>22.86</v>
      </c>
      <c r="C1490">
        <v>7.5</v>
      </c>
      <c r="D1490" t="s">
        <v>4687</v>
      </c>
      <c r="E1490" t="s">
        <v>4687</v>
      </c>
      <c r="F1490" t="s">
        <v>4687</v>
      </c>
      <c r="G1490" t="s">
        <v>4688</v>
      </c>
      <c r="H1490" t="s">
        <v>4687</v>
      </c>
    </row>
    <row r="1491" spans="1:8">
      <c r="A1491" t="s">
        <v>2980</v>
      </c>
      <c r="B1491">
        <v>18.76</v>
      </c>
      <c r="C1491">
        <v>4.88</v>
      </c>
      <c r="D1491" t="s">
        <v>4689</v>
      </c>
      <c r="E1491" t="s">
        <v>4687</v>
      </c>
      <c r="F1491" t="s">
        <v>4690</v>
      </c>
      <c r="G1491">
        <v>1</v>
      </c>
      <c r="H1491" t="s">
        <v>4687</v>
      </c>
    </row>
    <row r="1492" spans="1:8">
      <c r="A1492" t="s">
        <v>2982</v>
      </c>
      <c r="B1492">
        <v>24.36</v>
      </c>
      <c r="C1492">
        <v>5.57</v>
      </c>
      <c r="D1492" t="s">
        <v>4687</v>
      </c>
      <c r="E1492" t="s">
        <v>4687</v>
      </c>
      <c r="F1492" t="s">
        <v>4687</v>
      </c>
      <c r="G1492" t="s">
        <v>4688</v>
      </c>
      <c r="H1492" t="s">
        <v>4687</v>
      </c>
    </row>
    <row r="1493" spans="1:8">
      <c r="A1493" t="s">
        <v>2984</v>
      </c>
      <c r="B1493">
        <v>32.3</v>
      </c>
      <c r="C1493">
        <v>5.31</v>
      </c>
      <c r="D1493" t="s">
        <v>4687</v>
      </c>
      <c r="E1493" t="s">
        <v>4687</v>
      </c>
      <c r="F1493" t="s">
        <v>4687</v>
      </c>
      <c r="G1493" t="s">
        <v>4688</v>
      </c>
      <c r="H1493" t="s">
        <v>4687</v>
      </c>
    </row>
    <row r="1494" spans="1:8">
      <c r="A1494" t="s">
        <v>2986</v>
      </c>
      <c r="B1494">
        <v>22.705</v>
      </c>
      <c r="C1494">
        <v>4.57</v>
      </c>
      <c r="D1494" t="s">
        <v>4689</v>
      </c>
      <c r="E1494" t="s">
        <v>4687</v>
      </c>
      <c r="F1494" t="s">
        <v>4687</v>
      </c>
      <c r="G1494" t="s">
        <v>4688</v>
      </c>
      <c r="H1494" t="s">
        <v>4687</v>
      </c>
    </row>
    <row r="1495" spans="1:8">
      <c r="A1495" t="s">
        <v>2988</v>
      </c>
      <c r="B1495">
        <v>21.79</v>
      </c>
      <c r="C1495">
        <v>8.7</v>
      </c>
      <c r="D1495" t="s">
        <v>4689</v>
      </c>
      <c r="E1495" t="s">
        <v>4687</v>
      </c>
      <c r="F1495" t="s">
        <v>4687</v>
      </c>
      <c r="G1495">
        <v>1</v>
      </c>
      <c r="H1495" t="s">
        <v>4687</v>
      </c>
    </row>
    <row r="1496" spans="1:8">
      <c r="A1496" t="s">
        <v>2990</v>
      </c>
      <c r="B1496">
        <v>24.52</v>
      </c>
      <c r="C1496">
        <v>4.76</v>
      </c>
      <c r="D1496" t="s">
        <v>4687</v>
      </c>
      <c r="E1496" t="s">
        <v>4687</v>
      </c>
      <c r="F1496" t="s">
        <v>4687</v>
      </c>
      <c r="G1496" t="s">
        <v>4688</v>
      </c>
      <c r="H1496" t="s">
        <v>4687</v>
      </c>
    </row>
    <row r="1497" spans="1:8">
      <c r="A1497" t="s">
        <v>2992</v>
      </c>
      <c r="B1497">
        <v>39.52</v>
      </c>
      <c r="C1497">
        <v>11.81</v>
      </c>
      <c r="D1497" t="s">
        <v>4687</v>
      </c>
      <c r="E1497" t="s">
        <v>4687</v>
      </c>
      <c r="F1497" t="s">
        <v>4687</v>
      </c>
      <c r="G1497" t="s">
        <v>4688</v>
      </c>
      <c r="H1497" t="s">
        <v>4687</v>
      </c>
    </row>
    <row r="1498" spans="1:8">
      <c r="A1498" t="s">
        <v>2994</v>
      </c>
      <c r="B1498">
        <v>24.49</v>
      </c>
      <c r="C1498">
        <v>4.67</v>
      </c>
      <c r="D1498" t="s">
        <v>4687</v>
      </c>
      <c r="E1498" t="s">
        <v>4687</v>
      </c>
      <c r="F1498" t="s">
        <v>4687</v>
      </c>
      <c r="G1498" t="s">
        <v>4688</v>
      </c>
      <c r="H1498" t="s">
        <v>4687</v>
      </c>
    </row>
    <row r="1499" spans="1:8">
      <c r="A1499" t="s">
        <v>2996</v>
      </c>
      <c r="B1499">
        <v>26.315</v>
      </c>
      <c r="C1499">
        <v>6.02</v>
      </c>
      <c r="D1499" t="s">
        <v>4687</v>
      </c>
      <c r="E1499" t="s">
        <v>4687</v>
      </c>
      <c r="F1499" t="s">
        <v>4687</v>
      </c>
      <c r="G1499" t="s">
        <v>4688</v>
      </c>
      <c r="H1499" t="s">
        <v>4687</v>
      </c>
    </row>
    <row r="1500" spans="1:8">
      <c r="A1500" t="s">
        <v>2998</v>
      </c>
      <c r="B1500">
        <v>22.58</v>
      </c>
      <c r="C1500">
        <v>7.46</v>
      </c>
      <c r="D1500" t="s">
        <v>4687</v>
      </c>
      <c r="E1500" t="s">
        <v>4687</v>
      </c>
      <c r="F1500" t="s">
        <v>4687</v>
      </c>
      <c r="G1500" t="s">
        <v>4688</v>
      </c>
      <c r="H1500" t="s">
        <v>4687</v>
      </c>
    </row>
    <row r="1501" spans="1:8">
      <c r="A1501" t="s">
        <v>3000</v>
      </c>
      <c r="B1501">
        <v>19.475</v>
      </c>
      <c r="C1501">
        <v>4.74</v>
      </c>
      <c r="D1501" t="s">
        <v>4687</v>
      </c>
      <c r="E1501" t="s">
        <v>4687</v>
      </c>
      <c r="F1501" t="s">
        <v>4687</v>
      </c>
      <c r="G1501">
        <v>1</v>
      </c>
      <c r="H1501" t="s">
        <v>4687</v>
      </c>
    </row>
    <row r="1502" spans="1:8">
      <c r="A1502" t="s">
        <v>3002</v>
      </c>
      <c r="B1502">
        <v>26.33</v>
      </c>
      <c r="C1502">
        <v>4.79</v>
      </c>
      <c r="D1502" t="s">
        <v>4687</v>
      </c>
      <c r="E1502" t="s">
        <v>4687</v>
      </c>
      <c r="F1502" t="s">
        <v>4687</v>
      </c>
      <c r="G1502" t="s">
        <v>4688</v>
      </c>
      <c r="H1502" t="s">
        <v>4687</v>
      </c>
    </row>
    <row r="1503" spans="1:8">
      <c r="A1503" t="s">
        <v>3004</v>
      </c>
      <c r="B1503">
        <v>17.29</v>
      </c>
      <c r="C1503">
        <v>5.35</v>
      </c>
      <c r="D1503" t="s">
        <v>4689</v>
      </c>
      <c r="E1503" t="s">
        <v>4687</v>
      </c>
      <c r="F1503" t="s">
        <v>4687</v>
      </c>
      <c r="G1503" t="s">
        <v>4688</v>
      </c>
      <c r="H1503" t="s">
        <v>4687</v>
      </c>
    </row>
    <row r="1504" spans="1:8">
      <c r="A1504" t="s">
        <v>3006</v>
      </c>
      <c r="B1504">
        <v>42.88</v>
      </c>
      <c r="C1504">
        <v>4.87</v>
      </c>
      <c r="D1504" t="s">
        <v>4687</v>
      </c>
      <c r="E1504" t="s">
        <v>4689</v>
      </c>
      <c r="F1504" t="s">
        <v>4687</v>
      </c>
      <c r="G1504">
        <v>1</v>
      </c>
      <c r="H1504" t="s">
        <v>4687</v>
      </c>
    </row>
    <row r="1505" spans="1:8">
      <c r="A1505" t="s">
        <v>3008</v>
      </c>
      <c r="B1505">
        <v>32.2</v>
      </c>
      <c r="C1505">
        <v>10.09</v>
      </c>
      <c r="D1505" t="s">
        <v>4689</v>
      </c>
      <c r="E1505" t="s">
        <v>4687</v>
      </c>
      <c r="F1505" t="s">
        <v>4687</v>
      </c>
      <c r="G1505" t="s">
        <v>4688</v>
      </c>
      <c r="H1505" t="s">
        <v>4687</v>
      </c>
    </row>
    <row r="1506" spans="1:8">
      <c r="A1506" t="s">
        <v>3010</v>
      </c>
      <c r="B1506">
        <v>18.75</v>
      </c>
      <c r="C1506">
        <v>5.47</v>
      </c>
      <c r="D1506" t="s">
        <v>4689</v>
      </c>
      <c r="E1506" t="s">
        <v>4687</v>
      </c>
      <c r="F1506" t="s">
        <v>4690</v>
      </c>
      <c r="G1506">
        <v>1</v>
      </c>
      <c r="H1506" t="s">
        <v>4687</v>
      </c>
    </row>
    <row r="1507" spans="1:8">
      <c r="A1507" t="s">
        <v>3012</v>
      </c>
      <c r="B1507">
        <v>22.36</v>
      </c>
      <c r="C1507">
        <v>8.6</v>
      </c>
      <c r="D1507" t="s">
        <v>4687</v>
      </c>
      <c r="E1507" t="s">
        <v>4687</v>
      </c>
      <c r="F1507" t="s">
        <v>4687</v>
      </c>
      <c r="G1507" t="s">
        <v>4688</v>
      </c>
      <c r="H1507" t="s">
        <v>4687</v>
      </c>
    </row>
    <row r="1508" spans="1:8">
      <c r="A1508" t="s">
        <v>3014</v>
      </c>
      <c r="B1508">
        <v>23.94</v>
      </c>
      <c r="C1508">
        <v>10.74</v>
      </c>
      <c r="D1508" t="s">
        <v>4689</v>
      </c>
      <c r="E1508" t="s">
        <v>4687</v>
      </c>
      <c r="F1508" t="s">
        <v>4687</v>
      </c>
      <c r="G1508" t="s">
        <v>4688</v>
      </c>
      <c r="H1508" t="s">
        <v>4687</v>
      </c>
    </row>
    <row r="1509" spans="1:8">
      <c r="A1509" t="s">
        <v>3016</v>
      </c>
      <c r="B1509">
        <v>30.1</v>
      </c>
      <c r="C1509">
        <v>4.39</v>
      </c>
      <c r="D1509" t="s">
        <v>4687</v>
      </c>
      <c r="E1509" t="s">
        <v>4687</v>
      </c>
      <c r="F1509" t="s">
        <v>4690</v>
      </c>
      <c r="G1509">
        <v>1</v>
      </c>
      <c r="H1509" t="s">
        <v>4687</v>
      </c>
    </row>
    <row r="1510" spans="1:8">
      <c r="A1510" t="s">
        <v>3018</v>
      </c>
      <c r="B1510">
        <v>21.93</v>
      </c>
      <c r="C1510">
        <v>6.3</v>
      </c>
      <c r="D1510" t="s">
        <v>4687</v>
      </c>
      <c r="E1510" t="s">
        <v>4687</v>
      </c>
      <c r="F1510" t="s">
        <v>4687</v>
      </c>
      <c r="G1510" t="s">
        <v>4688</v>
      </c>
      <c r="H1510" t="s">
        <v>4687</v>
      </c>
    </row>
    <row r="1511" spans="1:8">
      <c r="A1511" t="s">
        <v>3020</v>
      </c>
      <c r="B1511">
        <v>39.75</v>
      </c>
      <c r="C1511">
        <v>5.41</v>
      </c>
      <c r="D1511" t="s">
        <v>4687</v>
      </c>
      <c r="E1511" t="s">
        <v>4689</v>
      </c>
      <c r="F1511" t="s">
        <v>4687</v>
      </c>
      <c r="G1511">
        <v>1</v>
      </c>
      <c r="H1511" t="s">
        <v>4687</v>
      </c>
    </row>
    <row r="1512" spans="1:8">
      <c r="A1512" t="s">
        <v>3022</v>
      </c>
      <c r="B1512">
        <v>26.03</v>
      </c>
      <c r="C1512">
        <v>4.47</v>
      </c>
      <c r="D1512" t="s">
        <v>4687</v>
      </c>
      <c r="E1512" t="s">
        <v>4687</v>
      </c>
      <c r="F1512" t="s">
        <v>4690</v>
      </c>
      <c r="G1512">
        <v>1</v>
      </c>
      <c r="H1512" t="s">
        <v>4687</v>
      </c>
    </row>
    <row r="1513" spans="1:8">
      <c r="A1513" t="s">
        <v>3024</v>
      </c>
      <c r="B1513">
        <v>34.51</v>
      </c>
      <c r="C1513">
        <v>6.26</v>
      </c>
      <c r="D1513" t="s">
        <v>4687</v>
      </c>
      <c r="E1513" t="s">
        <v>4687</v>
      </c>
      <c r="F1513" t="s">
        <v>4687</v>
      </c>
      <c r="G1513" t="s">
        <v>4688</v>
      </c>
      <c r="H1513" t="s">
        <v>4687</v>
      </c>
    </row>
    <row r="1514" spans="1:8">
      <c r="A1514" t="s">
        <v>3026</v>
      </c>
      <c r="B1514">
        <v>19.32</v>
      </c>
      <c r="C1514">
        <v>11.58</v>
      </c>
      <c r="D1514" t="s">
        <v>4689</v>
      </c>
      <c r="E1514" t="s">
        <v>4687</v>
      </c>
      <c r="F1514" t="s">
        <v>4687</v>
      </c>
      <c r="G1514">
        <v>1</v>
      </c>
      <c r="H1514" t="s">
        <v>4687</v>
      </c>
    </row>
    <row r="1515" spans="1:8">
      <c r="A1515" t="s">
        <v>3028</v>
      </c>
      <c r="B1515">
        <v>28.5</v>
      </c>
      <c r="C1515">
        <v>4.36</v>
      </c>
      <c r="D1515" t="s">
        <v>4687</v>
      </c>
      <c r="E1515" t="s">
        <v>4687</v>
      </c>
      <c r="F1515" t="s">
        <v>4687</v>
      </c>
      <c r="G1515" t="s">
        <v>4688</v>
      </c>
      <c r="H1515" t="s">
        <v>4687</v>
      </c>
    </row>
    <row r="1516" spans="1:8">
      <c r="A1516" t="s">
        <v>3030</v>
      </c>
      <c r="B1516">
        <v>30.875</v>
      </c>
      <c r="C1516">
        <v>4.14</v>
      </c>
      <c r="D1516" t="s">
        <v>4689</v>
      </c>
      <c r="E1516" t="s">
        <v>4687</v>
      </c>
      <c r="F1516" t="s">
        <v>4687</v>
      </c>
      <c r="G1516" t="s">
        <v>4688</v>
      </c>
      <c r="H1516" t="s">
        <v>4687</v>
      </c>
    </row>
    <row r="1517" spans="1:8">
      <c r="A1517" t="s">
        <v>3032</v>
      </c>
      <c r="B1517">
        <v>24.02</v>
      </c>
      <c r="C1517">
        <v>4.38</v>
      </c>
      <c r="D1517" t="s">
        <v>4687</v>
      </c>
      <c r="E1517" t="s">
        <v>4687</v>
      </c>
      <c r="F1517" t="s">
        <v>4687</v>
      </c>
      <c r="G1517" t="s">
        <v>4688</v>
      </c>
      <c r="H1517" t="s">
        <v>4687</v>
      </c>
    </row>
    <row r="1518" spans="1:8">
      <c r="A1518" t="s">
        <v>3034</v>
      </c>
      <c r="B1518">
        <v>36.08</v>
      </c>
      <c r="C1518">
        <v>11.61</v>
      </c>
      <c r="D1518" t="s">
        <v>4689</v>
      </c>
      <c r="E1518" t="s">
        <v>4687</v>
      </c>
      <c r="F1518" t="s">
        <v>4687</v>
      </c>
      <c r="G1518" t="s">
        <v>4688</v>
      </c>
      <c r="H1518" t="s">
        <v>4687</v>
      </c>
    </row>
    <row r="1519" spans="1:8">
      <c r="A1519" t="s">
        <v>3036</v>
      </c>
      <c r="B1519">
        <v>32.2</v>
      </c>
      <c r="C1519">
        <v>10.59</v>
      </c>
      <c r="D1519" t="s">
        <v>4689</v>
      </c>
      <c r="E1519" t="s">
        <v>4687</v>
      </c>
      <c r="F1519" t="s">
        <v>4687</v>
      </c>
      <c r="G1519" t="s">
        <v>4688</v>
      </c>
      <c r="H1519" t="s">
        <v>4687</v>
      </c>
    </row>
    <row r="1520" spans="1:8">
      <c r="A1520" t="s">
        <v>3038</v>
      </c>
      <c r="B1520">
        <v>28.05</v>
      </c>
      <c r="C1520">
        <v>11.85</v>
      </c>
      <c r="D1520" t="s">
        <v>4689</v>
      </c>
      <c r="E1520" t="s">
        <v>4687</v>
      </c>
      <c r="F1520" t="s">
        <v>4687</v>
      </c>
      <c r="G1520" t="s">
        <v>4688</v>
      </c>
      <c r="H1520" t="s">
        <v>4687</v>
      </c>
    </row>
    <row r="1521" spans="1:8">
      <c r="A1521" t="s">
        <v>3040</v>
      </c>
      <c r="B1521">
        <v>19</v>
      </c>
      <c r="C1521">
        <v>5.46</v>
      </c>
      <c r="D1521" t="s">
        <v>4689</v>
      </c>
      <c r="E1521" t="s">
        <v>4687</v>
      </c>
      <c r="F1521" t="s">
        <v>4687</v>
      </c>
      <c r="G1521">
        <v>1</v>
      </c>
      <c r="H1521" t="s">
        <v>4687</v>
      </c>
    </row>
    <row r="1522" spans="1:8">
      <c r="A1522" t="s">
        <v>3042</v>
      </c>
      <c r="B1522">
        <v>16.13</v>
      </c>
      <c r="C1522">
        <v>4.54</v>
      </c>
      <c r="D1522" t="s">
        <v>4689</v>
      </c>
      <c r="E1522" t="s">
        <v>4687</v>
      </c>
      <c r="F1522" t="s">
        <v>4687</v>
      </c>
      <c r="G1522">
        <v>2</v>
      </c>
      <c r="H1522" t="s">
        <v>4687</v>
      </c>
    </row>
    <row r="1523" spans="1:8">
      <c r="A1523" t="s">
        <v>3044</v>
      </c>
      <c r="B1523">
        <v>18.77</v>
      </c>
      <c r="C1523">
        <v>11.98</v>
      </c>
      <c r="D1523" t="s">
        <v>4689</v>
      </c>
      <c r="E1523" t="s">
        <v>4687</v>
      </c>
      <c r="F1523" t="s">
        <v>4687</v>
      </c>
      <c r="G1523">
        <v>2</v>
      </c>
      <c r="H1523" t="s">
        <v>4687</v>
      </c>
    </row>
    <row r="1524" spans="1:8">
      <c r="A1524" t="s">
        <v>3046</v>
      </c>
      <c r="B1524">
        <v>28.88</v>
      </c>
      <c r="C1524">
        <v>6.59</v>
      </c>
      <c r="D1524" t="s">
        <v>4689</v>
      </c>
      <c r="E1524" t="s">
        <v>4687</v>
      </c>
      <c r="F1524" t="s">
        <v>4687</v>
      </c>
      <c r="G1524">
        <v>1</v>
      </c>
      <c r="H1524" t="s">
        <v>4687</v>
      </c>
    </row>
    <row r="1525" spans="1:8">
      <c r="A1525" t="s">
        <v>3048</v>
      </c>
      <c r="B1525">
        <v>27.55</v>
      </c>
      <c r="C1525">
        <v>10.83</v>
      </c>
      <c r="D1525" t="s">
        <v>4689</v>
      </c>
      <c r="E1525" t="s">
        <v>4687</v>
      </c>
      <c r="F1525" t="s">
        <v>4687</v>
      </c>
      <c r="G1525">
        <v>1</v>
      </c>
      <c r="H1525" t="s">
        <v>4687</v>
      </c>
    </row>
    <row r="1526" spans="1:8">
      <c r="A1526" t="s">
        <v>3050</v>
      </c>
      <c r="B1526">
        <v>15.6</v>
      </c>
      <c r="C1526">
        <v>8.6</v>
      </c>
      <c r="D1526" t="s">
        <v>4687</v>
      </c>
      <c r="E1526" t="s">
        <v>4687</v>
      </c>
      <c r="F1526" t="s">
        <v>4687</v>
      </c>
      <c r="G1526" t="s">
        <v>4688</v>
      </c>
      <c r="H1526" t="s">
        <v>4687</v>
      </c>
    </row>
    <row r="1527" spans="1:8">
      <c r="A1527" t="s">
        <v>3052</v>
      </c>
      <c r="B1527">
        <v>21.99</v>
      </c>
      <c r="C1527">
        <v>11.17</v>
      </c>
      <c r="D1527" t="s">
        <v>4687</v>
      </c>
      <c r="E1527" t="s">
        <v>4687</v>
      </c>
      <c r="F1527" t="s">
        <v>4687</v>
      </c>
      <c r="G1527" t="s">
        <v>4688</v>
      </c>
      <c r="H1527" t="s">
        <v>4687</v>
      </c>
    </row>
    <row r="1528" spans="1:8">
      <c r="A1528" t="s">
        <v>3054</v>
      </c>
      <c r="B1528">
        <v>34.85</v>
      </c>
      <c r="C1528">
        <v>5.75</v>
      </c>
      <c r="D1528" t="s">
        <v>4687</v>
      </c>
      <c r="E1528" t="s">
        <v>4687</v>
      </c>
      <c r="F1528" t="s">
        <v>4687</v>
      </c>
      <c r="G1528" t="s">
        <v>4688</v>
      </c>
      <c r="H1528" t="s">
        <v>4687</v>
      </c>
    </row>
    <row r="1529" spans="1:8">
      <c r="A1529" t="s">
        <v>3056</v>
      </c>
      <c r="B1529">
        <v>24.51</v>
      </c>
      <c r="C1529">
        <v>4.83</v>
      </c>
      <c r="D1529" t="s">
        <v>4689</v>
      </c>
      <c r="E1529" t="s">
        <v>4687</v>
      </c>
      <c r="F1529" t="s">
        <v>4690</v>
      </c>
      <c r="G1529">
        <v>1</v>
      </c>
      <c r="H1529" t="s">
        <v>4687</v>
      </c>
    </row>
    <row r="1530" spans="1:8">
      <c r="A1530" t="s">
        <v>3058</v>
      </c>
      <c r="B1530">
        <v>19.4</v>
      </c>
      <c r="C1530">
        <v>11.93</v>
      </c>
      <c r="D1530" t="s">
        <v>4687</v>
      </c>
      <c r="E1530" t="s">
        <v>4687</v>
      </c>
      <c r="F1530" t="s">
        <v>4687</v>
      </c>
      <c r="G1530" t="s">
        <v>4688</v>
      </c>
      <c r="H1530" t="s">
        <v>4687</v>
      </c>
    </row>
    <row r="1531" spans="1:8">
      <c r="A1531" t="s">
        <v>3060</v>
      </c>
      <c r="B1531">
        <v>15.1</v>
      </c>
      <c r="C1531">
        <v>8.41</v>
      </c>
      <c r="D1531" t="s">
        <v>4687</v>
      </c>
      <c r="E1531" t="s">
        <v>4687</v>
      </c>
      <c r="F1531" t="s">
        <v>4687</v>
      </c>
      <c r="G1531" t="s">
        <v>4688</v>
      </c>
      <c r="H1531" t="s">
        <v>4687</v>
      </c>
    </row>
    <row r="1532" spans="1:8">
      <c r="A1532" t="s">
        <v>3062</v>
      </c>
      <c r="B1532">
        <v>23.37</v>
      </c>
      <c r="C1532">
        <v>5.59</v>
      </c>
      <c r="D1532" t="s">
        <v>4689</v>
      </c>
      <c r="E1532" t="s">
        <v>4687</v>
      </c>
      <c r="F1532" t="s">
        <v>4687</v>
      </c>
      <c r="G1532" t="s">
        <v>4688</v>
      </c>
      <c r="H1532" t="s">
        <v>4687</v>
      </c>
    </row>
    <row r="1533" spans="1:8">
      <c r="A1533" t="s">
        <v>3064</v>
      </c>
      <c r="B1533">
        <v>42.4</v>
      </c>
      <c r="C1533">
        <v>4.06</v>
      </c>
      <c r="D1533" t="s">
        <v>4687</v>
      </c>
      <c r="E1533" t="s">
        <v>4687</v>
      </c>
      <c r="F1533" t="s">
        <v>4687</v>
      </c>
      <c r="G1533" t="s">
        <v>4688</v>
      </c>
      <c r="H1533" t="s">
        <v>4687</v>
      </c>
    </row>
    <row r="1534" spans="1:8">
      <c r="A1534" t="s">
        <v>3066</v>
      </c>
      <c r="B1534">
        <v>28.405</v>
      </c>
      <c r="C1534">
        <v>7.02</v>
      </c>
      <c r="D1534" t="s">
        <v>4689</v>
      </c>
      <c r="E1534" t="s">
        <v>4687</v>
      </c>
      <c r="F1534" t="s">
        <v>4687</v>
      </c>
      <c r="G1534" t="s">
        <v>4688</v>
      </c>
      <c r="H1534" t="s">
        <v>4687</v>
      </c>
    </row>
    <row r="1535" spans="1:8">
      <c r="A1535" t="s">
        <v>3068</v>
      </c>
      <c r="B1535">
        <v>23.4</v>
      </c>
      <c r="C1535">
        <v>4.47</v>
      </c>
      <c r="D1535" t="s">
        <v>4687</v>
      </c>
      <c r="E1535" t="s">
        <v>4687</v>
      </c>
      <c r="F1535" t="s">
        <v>4687</v>
      </c>
      <c r="G1535" t="s">
        <v>4688</v>
      </c>
      <c r="H1535" t="s">
        <v>4687</v>
      </c>
    </row>
    <row r="1536" spans="1:8">
      <c r="A1536" t="s">
        <v>3070</v>
      </c>
      <c r="B1536">
        <v>33.44</v>
      </c>
      <c r="C1536">
        <v>4.54</v>
      </c>
      <c r="D1536" t="s">
        <v>4687</v>
      </c>
      <c r="E1536" t="s">
        <v>4687</v>
      </c>
      <c r="F1536" t="s">
        <v>4687</v>
      </c>
      <c r="G1536" t="s">
        <v>4688</v>
      </c>
      <c r="H1536" t="s">
        <v>4687</v>
      </c>
    </row>
    <row r="1537" spans="1:8">
      <c r="A1537" t="s">
        <v>3072</v>
      </c>
      <c r="B1537">
        <v>21.12</v>
      </c>
      <c r="C1537">
        <v>4.99</v>
      </c>
      <c r="D1537" t="s">
        <v>4687</v>
      </c>
      <c r="E1537" t="s">
        <v>4687</v>
      </c>
      <c r="F1537" t="s">
        <v>4687</v>
      </c>
      <c r="G1537">
        <v>1</v>
      </c>
      <c r="H1537" t="s">
        <v>4687</v>
      </c>
    </row>
    <row r="1538" spans="1:8">
      <c r="A1538" t="s">
        <v>3074</v>
      </c>
      <c r="B1538">
        <v>18.48</v>
      </c>
      <c r="C1538">
        <v>10.84</v>
      </c>
      <c r="D1538" t="s">
        <v>4689</v>
      </c>
      <c r="E1538" t="s">
        <v>4687</v>
      </c>
      <c r="F1538" t="s">
        <v>4687</v>
      </c>
      <c r="G1538">
        <v>2</v>
      </c>
      <c r="H1538" t="s">
        <v>4687</v>
      </c>
    </row>
    <row r="1539" spans="1:8">
      <c r="A1539" t="s">
        <v>3076</v>
      </c>
      <c r="B1539">
        <v>16.815</v>
      </c>
      <c r="C1539">
        <v>5.63</v>
      </c>
      <c r="D1539" t="s">
        <v>4687</v>
      </c>
      <c r="E1539" t="s">
        <v>4687</v>
      </c>
      <c r="F1539" t="s">
        <v>4687</v>
      </c>
      <c r="G1539">
        <v>1</v>
      </c>
      <c r="H1539" t="s">
        <v>4687</v>
      </c>
    </row>
    <row r="1540" spans="1:8">
      <c r="A1540" t="s">
        <v>3078</v>
      </c>
      <c r="B1540">
        <v>26.72</v>
      </c>
      <c r="C1540">
        <v>4.14</v>
      </c>
      <c r="D1540" t="s">
        <v>4687</v>
      </c>
      <c r="E1540" t="s">
        <v>4687</v>
      </c>
      <c r="F1540" t="s">
        <v>4687</v>
      </c>
      <c r="G1540" t="s">
        <v>4688</v>
      </c>
      <c r="H1540" t="s">
        <v>4687</v>
      </c>
    </row>
    <row r="1541" spans="1:8">
      <c r="A1541" t="s">
        <v>3080</v>
      </c>
      <c r="B1541">
        <v>41.42</v>
      </c>
      <c r="C1541">
        <v>5.17</v>
      </c>
      <c r="D1541" t="s">
        <v>4687</v>
      </c>
      <c r="E1541" t="s">
        <v>4687</v>
      </c>
      <c r="F1541" t="s">
        <v>4690</v>
      </c>
      <c r="G1541">
        <v>1</v>
      </c>
      <c r="H1541" t="s">
        <v>4687</v>
      </c>
    </row>
    <row r="1542" spans="1:8">
      <c r="A1542" t="s">
        <v>3082</v>
      </c>
      <c r="B1542">
        <v>20.69</v>
      </c>
      <c r="C1542">
        <v>6.93</v>
      </c>
      <c r="D1542" t="s">
        <v>4687</v>
      </c>
      <c r="E1542" t="s">
        <v>4687</v>
      </c>
      <c r="F1542" t="s">
        <v>4687</v>
      </c>
      <c r="G1542">
        <v>2</v>
      </c>
      <c r="H1542" t="s">
        <v>4687</v>
      </c>
    </row>
    <row r="1543" spans="1:8">
      <c r="A1543" t="s">
        <v>3084</v>
      </c>
      <c r="B1543">
        <v>41.23</v>
      </c>
      <c r="C1543">
        <v>4.24</v>
      </c>
      <c r="D1543" t="s">
        <v>4687</v>
      </c>
      <c r="E1543" t="s">
        <v>4687</v>
      </c>
      <c r="F1543" t="s">
        <v>4687</v>
      </c>
      <c r="G1543" t="s">
        <v>4688</v>
      </c>
      <c r="H1543" t="s">
        <v>4687</v>
      </c>
    </row>
    <row r="1544" spans="1:8">
      <c r="A1544" t="s">
        <v>3086</v>
      </c>
      <c r="B1544">
        <v>29.9</v>
      </c>
      <c r="C1544">
        <v>5.91</v>
      </c>
      <c r="D1544" t="s">
        <v>4687</v>
      </c>
      <c r="E1544" t="s">
        <v>4687</v>
      </c>
      <c r="F1544" t="s">
        <v>4687</v>
      </c>
      <c r="G1544" t="s">
        <v>4688</v>
      </c>
      <c r="H1544" t="s">
        <v>4687</v>
      </c>
    </row>
    <row r="1545" spans="1:8">
      <c r="A1545" t="s">
        <v>3088</v>
      </c>
      <c r="B1545">
        <v>34.105</v>
      </c>
      <c r="C1545">
        <v>5.93</v>
      </c>
      <c r="D1545" t="s">
        <v>4687</v>
      </c>
      <c r="E1545" t="s">
        <v>4687</v>
      </c>
      <c r="F1545" t="s">
        <v>4687</v>
      </c>
      <c r="G1545" t="s">
        <v>4688</v>
      </c>
      <c r="H1545" t="s">
        <v>4687</v>
      </c>
    </row>
    <row r="1546" spans="1:8">
      <c r="A1546" t="s">
        <v>3090</v>
      </c>
      <c r="B1546">
        <v>24.97</v>
      </c>
      <c r="C1546">
        <v>5.66</v>
      </c>
      <c r="D1546" t="s">
        <v>4687</v>
      </c>
      <c r="E1546" t="s">
        <v>4687</v>
      </c>
      <c r="F1546" t="s">
        <v>4687</v>
      </c>
      <c r="G1546" t="s">
        <v>4688</v>
      </c>
      <c r="H1546" t="s">
        <v>4687</v>
      </c>
    </row>
    <row r="1547" spans="1:8">
      <c r="A1547" t="s">
        <v>3092</v>
      </c>
      <c r="B1547">
        <v>34.8</v>
      </c>
      <c r="C1547">
        <v>4.19</v>
      </c>
      <c r="D1547" t="s">
        <v>4687</v>
      </c>
      <c r="E1547" t="s">
        <v>4687</v>
      </c>
      <c r="F1547" t="s">
        <v>4687</v>
      </c>
      <c r="G1547">
        <v>1</v>
      </c>
      <c r="H1547" t="s">
        <v>4687</v>
      </c>
    </row>
    <row r="1548" spans="1:8">
      <c r="A1548" t="s">
        <v>3094</v>
      </c>
      <c r="B1548">
        <v>32.965</v>
      </c>
      <c r="C1548">
        <v>9.21</v>
      </c>
      <c r="D1548" t="s">
        <v>4689</v>
      </c>
      <c r="E1548" t="s">
        <v>4687</v>
      </c>
      <c r="F1548" t="s">
        <v>4687</v>
      </c>
      <c r="G1548" t="s">
        <v>4688</v>
      </c>
      <c r="H1548" t="s">
        <v>4687</v>
      </c>
    </row>
    <row r="1549" spans="1:8">
      <c r="A1549" t="s">
        <v>3096</v>
      </c>
      <c r="B1549">
        <v>27.265</v>
      </c>
      <c r="C1549">
        <v>5.51</v>
      </c>
      <c r="D1549" t="s">
        <v>4687</v>
      </c>
      <c r="E1549" t="s">
        <v>4687</v>
      </c>
      <c r="F1549" t="s">
        <v>4687</v>
      </c>
      <c r="G1549">
        <v>1</v>
      </c>
      <c r="H1549" t="s">
        <v>4687</v>
      </c>
    </row>
    <row r="1550" spans="1:8">
      <c r="A1550" t="s">
        <v>3098</v>
      </c>
      <c r="B1550">
        <v>17.06</v>
      </c>
      <c r="C1550">
        <v>8.5</v>
      </c>
      <c r="D1550" t="s">
        <v>4687</v>
      </c>
      <c r="E1550" t="s">
        <v>4687</v>
      </c>
      <c r="F1550" t="s">
        <v>4687</v>
      </c>
      <c r="G1550" t="s">
        <v>4688</v>
      </c>
      <c r="H1550" t="s">
        <v>4687</v>
      </c>
    </row>
    <row r="1551" spans="1:8">
      <c r="A1551" t="s">
        <v>3100</v>
      </c>
      <c r="B1551">
        <v>36.29</v>
      </c>
      <c r="C1551">
        <v>6.23</v>
      </c>
      <c r="D1551" t="s">
        <v>4687</v>
      </c>
      <c r="E1551" t="s">
        <v>4687</v>
      </c>
      <c r="F1551" t="s">
        <v>4687</v>
      </c>
      <c r="G1551" t="s">
        <v>4688</v>
      </c>
      <c r="H1551" t="s">
        <v>4687</v>
      </c>
    </row>
    <row r="1552" spans="1:8">
      <c r="A1552" t="s">
        <v>3102</v>
      </c>
      <c r="B1552">
        <v>28.595</v>
      </c>
      <c r="C1552">
        <v>8.53</v>
      </c>
      <c r="D1552" t="s">
        <v>4689</v>
      </c>
      <c r="E1552" t="s">
        <v>4687</v>
      </c>
      <c r="F1552" t="s">
        <v>4687</v>
      </c>
      <c r="G1552">
        <v>1</v>
      </c>
      <c r="H1552" t="s">
        <v>4687</v>
      </c>
    </row>
    <row r="1553" spans="1:8">
      <c r="A1553" t="s">
        <v>3104</v>
      </c>
      <c r="B1553">
        <v>17.8</v>
      </c>
      <c r="C1553">
        <v>5.75</v>
      </c>
      <c r="D1553" t="s">
        <v>4689</v>
      </c>
      <c r="E1553" t="s">
        <v>4687</v>
      </c>
      <c r="F1553" t="s">
        <v>4690</v>
      </c>
      <c r="G1553">
        <v>1</v>
      </c>
      <c r="H1553" t="s">
        <v>4687</v>
      </c>
    </row>
    <row r="1554" spans="1:8">
      <c r="A1554" t="s">
        <v>3106</v>
      </c>
      <c r="B1554">
        <v>21.4</v>
      </c>
      <c r="C1554">
        <v>5.6</v>
      </c>
      <c r="D1554" t="s">
        <v>4687</v>
      </c>
      <c r="E1554" t="s">
        <v>4687</v>
      </c>
      <c r="F1554" t="s">
        <v>4687</v>
      </c>
      <c r="G1554" t="s">
        <v>4688</v>
      </c>
      <c r="H1554" t="s">
        <v>4687</v>
      </c>
    </row>
    <row r="1555" spans="1:8">
      <c r="A1555" t="s">
        <v>3108</v>
      </c>
      <c r="B1555">
        <v>23.01</v>
      </c>
      <c r="C1555">
        <v>4.68</v>
      </c>
      <c r="D1555" t="s">
        <v>4687</v>
      </c>
      <c r="E1555" t="s">
        <v>4687</v>
      </c>
      <c r="F1555" t="s">
        <v>4687</v>
      </c>
      <c r="G1555" t="s">
        <v>4688</v>
      </c>
      <c r="H1555" t="s">
        <v>4687</v>
      </c>
    </row>
    <row r="1556" spans="1:8">
      <c r="A1556" t="s">
        <v>3110</v>
      </c>
      <c r="B1556">
        <v>19.86</v>
      </c>
      <c r="C1556">
        <v>5.62</v>
      </c>
      <c r="D1556" t="s">
        <v>4689</v>
      </c>
      <c r="E1556" t="s">
        <v>4687</v>
      </c>
      <c r="F1556" t="s">
        <v>4687</v>
      </c>
      <c r="G1556" t="s">
        <v>4688</v>
      </c>
      <c r="H1556" t="s">
        <v>4687</v>
      </c>
    </row>
    <row r="1557" spans="1:8">
      <c r="A1557" t="s">
        <v>3112</v>
      </c>
      <c r="B1557">
        <v>33.58</v>
      </c>
      <c r="C1557">
        <v>5.08</v>
      </c>
      <c r="D1557" t="s">
        <v>4687</v>
      </c>
      <c r="E1557" t="s">
        <v>4687</v>
      </c>
      <c r="F1557" t="s">
        <v>4687</v>
      </c>
      <c r="G1557" t="s">
        <v>4688</v>
      </c>
      <c r="H1557" t="s">
        <v>4687</v>
      </c>
    </row>
    <row r="1558" spans="1:8">
      <c r="A1558" t="s">
        <v>3114</v>
      </c>
      <c r="B1558">
        <v>29.81</v>
      </c>
      <c r="C1558">
        <v>5.28</v>
      </c>
      <c r="D1558" t="s">
        <v>4687</v>
      </c>
      <c r="E1558" t="s">
        <v>4687</v>
      </c>
      <c r="F1558" t="s">
        <v>4687</v>
      </c>
      <c r="G1558" t="s">
        <v>4688</v>
      </c>
      <c r="H1558" t="s">
        <v>4687</v>
      </c>
    </row>
    <row r="1559" spans="1:8">
      <c r="A1559" t="s">
        <v>3116</v>
      </c>
      <c r="B1559">
        <v>27.4</v>
      </c>
      <c r="C1559">
        <v>4.61</v>
      </c>
      <c r="D1559" t="s">
        <v>4687</v>
      </c>
      <c r="E1559" t="s">
        <v>4687</v>
      </c>
      <c r="F1559" t="s">
        <v>4687</v>
      </c>
      <c r="G1559" t="s">
        <v>4688</v>
      </c>
      <c r="H1559" t="s">
        <v>4687</v>
      </c>
    </row>
    <row r="1560" spans="1:8">
      <c r="A1560" t="s">
        <v>3118</v>
      </c>
      <c r="B1560">
        <v>17.98</v>
      </c>
      <c r="C1560">
        <v>6.57</v>
      </c>
      <c r="D1560" t="s">
        <v>4689</v>
      </c>
      <c r="E1560" t="s">
        <v>4687</v>
      </c>
      <c r="F1560" t="s">
        <v>4687</v>
      </c>
      <c r="G1560">
        <v>2</v>
      </c>
      <c r="H1560" t="s">
        <v>4687</v>
      </c>
    </row>
    <row r="1561" spans="1:8">
      <c r="A1561" t="s">
        <v>3120</v>
      </c>
      <c r="B1561">
        <v>37.9</v>
      </c>
      <c r="C1561">
        <v>5.83</v>
      </c>
      <c r="D1561" t="s">
        <v>4687</v>
      </c>
      <c r="E1561" t="s">
        <v>4687</v>
      </c>
      <c r="F1561" t="s">
        <v>4687</v>
      </c>
      <c r="G1561" t="s">
        <v>4688</v>
      </c>
      <c r="H1561" t="s">
        <v>4687</v>
      </c>
    </row>
    <row r="1562" spans="1:8">
      <c r="A1562" t="s">
        <v>3122</v>
      </c>
      <c r="B1562">
        <v>25.27</v>
      </c>
      <c r="C1562">
        <v>6.98</v>
      </c>
      <c r="D1562" t="s">
        <v>4689</v>
      </c>
      <c r="E1562" t="s">
        <v>4687</v>
      </c>
      <c r="F1562" t="s">
        <v>4687</v>
      </c>
      <c r="G1562" t="s">
        <v>4688</v>
      </c>
      <c r="H1562" t="s">
        <v>4687</v>
      </c>
    </row>
    <row r="1563" spans="1:8">
      <c r="A1563" t="s">
        <v>3124</v>
      </c>
      <c r="B1563">
        <v>29.26</v>
      </c>
      <c r="C1563">
        <v>4.03</v>
      </c>
      <c r="D1563" t="s">
        <v>4687</v>
      </c>
      <c r="E1563" t="s">
        <v>4687</v>
      </c>
      <c r="F1563" t="s">
        <v>4687</v>
      </c>
      <c r="G1563">
        <v>1</v>
      </c>
      <c r="H1563" t="s">
        <v>4687</v>
      </c>
    </row>
    <row r="1564" spans="1:8">
      <c r="A1564" t="s">
        <v>3126</v>
      </c>
      <c r="B1564">
        <v>27.835</v>
      </c>
      <c r="C1564">
        <v>4.56</v>
      </c>
      <c r="D1564" t="s">
        <v>4687</v>
      </c>
      <c r="E1564" t="s">
        <v>4687</v>
      </c>
      <c r="F1564" t="s">
        <v>4687</v>
      </c>
      <c r="G1564">
        <v>1</v>
      </c>
      <c r="H1564" t="s">
        <v>4687</v>
      </c>
    </row>
    <row r="1565" spans="1:8">
      <c r="A1565" t="s">
        <v>3128</v>
      </c>
      <c r="B1565">
        <v>46.53</v>
      </c>
      <c r="C1565">
        <v>5.38</v>
      </c>
      <c r="D1565" t="s">
        <v>4689</v>
      </c>
      <c r="E1565" t="s">
        <v>4687</v>
      </c>
      <c r="F1565" t="s">
        <v>4687</v>
      </c>
      <c r="G1565" t="s">
        <v>4688</v>
      </c>
      <c r="H1565" t="s">
        <v>4687</v>
      </c>
    </row>
    <row r="1566" spans="1:8">
      <c r="A1566" t="s">
        <v>3130</v>
      </c>
      <c r="B1566">
        <v>20.58</v>
      </c>
      <c r="C1566">
        <v>11.04</v>
      </c>
      <c r="D1566" t="s">
        <v>4689</v>
      </c>
      <c r="E1566" t="s">
        <v>4687</v>
      </c>
      <c r="F1566" t="s">
        <v>4687</v>
      </c>
      <c r="G1566">
        <v>1</v>
      </c>
      <c r="H1566" t="s">
        <v>4687</v>
      </c>
    </row>
    <row r="1567" spans="1:8">
      <c r="A1567" t="s">
        <v>3132</v>
      </c>
      <c r="B1567">
        <v>19.53</v>
      </c>
      <c r="C1567">
        <v>6.09</v>
      </c>
      <c r="D1567" t="s">
        <v>4689</v>
      </c>
      <c r="E1567" t="s">
        <v>4687</v>
      </c>
      <c r="F1567" t="s">
        <v>4687</v>
      </c>
      <c r="G1567" t="s">
        <v>4688</v>
      </c>
      <c r="H1567" t="s">
        <v>4687</v>
      </c>
    </row>
    <row r="1568" spans="1:8">
      <c r="A1568" t="s">
        <v>3134</v>
      </c>
      <c r="B1568">
        <v>27.7</v>
      </c>
      <c r="C1568">
        <v>4.71</v>
      </c>
      <c r="D1568" t="s">
        <v>4687</v>
      </c>
      <c r="E1568" t="s">
        <v>4687</v>
      </c>
      <c r="F1568" t="s">
        <v>4687</v>
      </c>
      <c r="G1568">
        <v>1</v>
      </c>
      <c r="H1568" t="s">
        <v>4687</v>
      </c>
    </row>
    <row r="1569" spans="1:8">
      <c r="A1569" t="s">
        <v>3136</v>
      </c>
      <c r="B1569">
        <v>18.92</v>
      </c>
      <c r="C1569">
        <v>8.18</v>
      </c>
      <c r="D1569" t="s">
        <v>4687</v>
      </c>
      <c r="E1569" t="s">
        <v>4687</v>
      </c>
      <c r="F1569" t="s">
        <v>4687</v>
      </c>
      <c r="G1569" t="s">
        <v>4688</v>
      </c>
      <c r="H1569" t="s">
        <v>4687</v>
      </c>
    </row>
    <row r="1570" spans="1:8">
      <c r="A1570" t="s">
        <v>3138</v>
      </c>
      <c r="B1570">
        <v>17.76</v>
      </c>
      <c r="C1570">
        <v>11.18</v>
      </c>
      <c r="D1570" t="s">
        <v>4689</v>
      </c>
      <c r="E1570" t="s">
        <v>4687</v>
      </c>
      <c r="F1570" t="s">
        <v>4687</v>
      </c>
      <c r="G1570">
        <v>2</v>
      </c>
      <c r="H1570" t="s">
        <v>4687</v>
      </c>
    </row>
    <row r="1571" spans="1:8">
      <c r="A1571" t="s">
        <v>3140</v>
      </c>
      <c r="B1571">
        <v>29.83</v>
      </c>
      <c r="C1571">
        <v>5.03</v>
      </c>
      <c r="D1571" t="s">
        <v>4689</v>
      </c>
      <c r="E1571" t="s">
        <v>4687</v>
      </c>
      <c r="F1571" t="s">
        <v>4687</v>
      </c>
      <c r="G1571" t="s">
        <v>4688</v>
      </c>
      <c r="H1571" t="s">
        <v>4687</v>
      </c>
    </row>
    <row r="1572" spans="1:8">
      <c r="A1572" t="s">
        <v>3142</v>
      </c>
      <c r="B1572">
        <v>23.465</v>
      </c>
      <c r="C1572">
        <v>5.56</v>
      </c>
      <c r="D1572" t="s">
        <v>4687</v>
      </c>
      <c r="E1572" t="s">
        <v>4687</v>
      </c>
      <c r="F1572" t="s">
        <v>4687</v>
      </c>
      <c r="G1572">
        <v>1</v>
      </c>
      <c r="H1572" t="s">
        <v>4687</v>
      </c>
    </row>
    <row r="1573" spans="1:8">
      <c r="A1573" t="s">
        <v>3144</v>
      </c>
      <c r="B1573">
        <v>29.355</v>
      </c>
      <c r="C1573">
        <v>4.33</v>
      </c>
      <c r="D1573" t="s">
        <v>4687</v>
      </c>
      <c r="E1573" t="s">
        <v>4687</v>
      </c>
      <c r="F1573" t="s">
        <v>4687</v>
      </c>
      <c r="G1573" t="s">
        <v>4688</v>
      </c>
      <c r="H1573" t="s">
        <v>4687</v>
      </c>
    </row>
    <row r="1574" spans="1:8">
      <c r="A1574" t="s">
        <v>3146</v>
      </c>
      <c r="B1574">
        <v>35.49</v>
      </c>
      <c r="C1574">
        <v>5.21</v>
      </c>
      <c r="D1574" t="s">
        <v>4689</v>
      </c>
      <c r="E1574" t="s">
        <v>4687</v>
      </c>
      <c r="F1574" t="s">
        <v>4690</v>
      </c>
      <c r="G1574">
        <v>1</v>
      </c>
      <c r="H1574" t="s">
        <v>4687</v>
      </c>
    </row>
    <row r="1575" spans="1:8">
      <c r="A1575" t="s">
        <v>3148</v>
      </c>
      <c r="B1575">
        <v>26.315</v>
      </c>
      <c r="C1575">
        <v>5.89</v>
      </c>
      <c r="D1575" t="s">
        <v>4687</v>
      </c>
      <c r="E1575" t="s">
        <v>4687</v>
      </c>
      <c r="F1575" t="s">
        <v>4687</v>
      </c>
      <c r="G1575" t="s">
        <v>4688</v>
      </c>
      <c r="H1575" t="s">
        <v>4687</v>
      </c>
    </row>
    <row r="1576" spans="1:8">
      <c r="A1576" t="s">
        <v>3150</v>
      </c>
      <c r="B1576">
        <v>19.79</v>
      </c>
      <c r="C1576">
        <v>4.81</v>
      </c>
      <c r="D1576" t="s">
        <v>4689</v>
      </c>
      <c r="E1576" t="s">
        <v>4687</v>
      </c>
      <c r="F1576" t="s">
        <v>4687</v>
      </c>
      <c r="G1576" t="s">
        <v>4688</v>
      </c>
      <c r="H1576" t="s">
        <v>4687</v>
      </c>
    </row>
    <row r="1577" spans="1:8">
      <c r="A1577" t="s">
        <v>3152</v>
      </c>
      <c r="B1577">
        <v>40.565</v>
      </c>
      <c r="C1577">
        <v>5.66</v>
      </c>
      <c r="D1577" t="s">
        <v>4687</v>
      </c>
      <c r="E1577" t="s">
        <v>4687</v>
      </c>
      <c r="F1577" t="s">
        <v>4687</v>
      </c>
      <c r="G1577">
        <v>1</v>
      </c>
      <c r="H1577" t="s">
        <v>4687</v>
      </c>
    </row>
    <row r="1578" spans="1:8">
      <c r="A1578" t="s">
        <v>3154</v>
      </c>
      <c r="B1578">
        <v>18.03</v>
      </c>
      <c r="C1578">
        <v>10.66</v>
      </c>
      <c r="D1578" t="s">
        <v>4689</v>
      </c>
      <c r="E1578" t="s">
        <v>4687</v>
      </c>
      <c r="F1578" t="s">
        <v>4687</v>
      </c>
      <c r="G1578">
        <v>2</v>
      </c>
      <c r="H1578" t="s">
        <v>4687</v>
      </c>
    </row>
    <row r="1579" spans="1:8">
      <c r="A1579" t="s">
        <v>3156</v>
      </c>
      <c r="B1579">
        <v>34.65</v>
      </c>
      <c r="C1579">
        <v>5.98</v>
      </c>
      <c r="D1579" t="s">
        <v>4689</v>
      </c>
      <c r="E1579" t="s">
        <v>4687</v>
      </c>
      <c r="F1579" t="s">
        <v>4687</v>
      </c>
      <c r="G1579" t="s">
        <v>4688</v>
      </c>
      <c r="H1579" t="s">
        <v>4687</v>
      </c>
    </row>
    <row r="1580" spans="1:8">
      <c r="A1580" t="s">
        <v>3158</v>
      </c>
      <c r="B1580">
        <v>42.94</v>
      </c>
      <c r="C1580">
        <v>4.34</v>
      </c>
      <c r="D1580" t="s">
        <v>4687</v>
      </c>
      <c r="E1580" t="s">
        <v>4687</v>
      </c>
      <c r="F1580" t="s">
        <v>4687</v>
      </c>
      <c r="G1580" t="s">
        <v>4688</v>
      </c>
      <c r="H1580" t="s">
        <v>4687</v>
      </c>
    </row>
    <row r="1581" spans="1:8">
      <c r="A1581" t="s">
        <v>3160</v>
      </c>
      <c r="B1581">
        <v>31.255</v>
      </c>
      <c r="C1581">
        <v>5.17</v>
      </c>
      <c r="D1581" t="s">
        <v>4687</v>
      </c>
      <c r="E1581" t="s">
        <v>4687</v>
      </c>
      <c r="F1581" t="s">
        <v>4687</v>
      </c>
      <c r="G1581" t="s">
        <v>4688</v>
      </c>
      <c r="H1581" t="s">
        <v>4687</v>
      </c>
    </row>
    <row r="1582" spans="1:8">
      <c r="A1582" t="s">
        <v>3162</v>
      </c>
      <c r="B1582">
        <v>45.43</v>
      </c>
      <c r="C1582">
        <v>4.23</v>
      </c>
      <c r="D1582" t="s">
        <v>4689</v>
      </c>
      <c r="E1582" t="s">
        <v>4687</v>
      </c>
      <c r="F1582" t="s">
        <v>4690</v>
      </c>
      <c r="G1582">
        <v>1</v>
      </c>
      <c r="H1582" t="s">
        <v>4687</v>
      </c>
    </row>
    <row r="1583" spans="1:8">
      <c r="A1583" t="s">
        <v>3164</v>
      </c>
      <c r="B1583">
        <v>32.34</v>
      </c>
      <c r="C1583">
        <v>4.88</v>
      </c>
      <c r="D1583" t="s">
        <v>4689</v>
      </c>
      <c r="E1583" t="s">
        <v>4687</v>
      </c>
      <c r="F1583" t="s">
        <v>4690</v>
      </c>
      <c r="G1583">
        <v>1</v>
      </c>
      <c r="H1583" t="s">
        <v>4687</v>
      </c>
    </row>
    <row r="1584" spans="1:8">
      <c r="A1584" t="s">
        <v>3166</v>
      </c>
      <c r="B1584">
        <v>25.46</v>
      </c>
      <c r="C1584">
        <v>9.71</v>
      </c>
      <c r="D1584" t="s">
        <v>4689</v>
      </c>
      <c r="E1584" t="s">
        <v>4687</v>
      </c>
      <c r="F1584" t="s">
        <v>4687</v>
      </c>
      <c r="G1584">
        <v>1</v>
      </c>
      <c r="H1584" t="s">
        <v>4687</v>
      </c>
    </row>
    <row r="1585" spans="1:8">
      <c r="A1585" t="s">
        <v>3168</v>
      </c>
      <c r="B1585">
        <v>37.145</v>
      </c>
      <c r="C1585">
        <v>5.32</v>
      </c>
      <c r="D1585" t="s">
        <v>4687</v>
      </c>
      <c r="E1585" t="s">
        <v>4687</v>
      </c>
      <c r="F1585" t="s">
        <v>4687</v>
      </c>
      <c r="G1585" t="s">
        <v>4688</v>
      </c>
      <c r="H1585" t="s">
        <v>4687</v>
      </c>
    </row>
    <row r="1586" spans="1:8">
      <c r="A1586" t="s">
        <v>3170</v>
      </c>
      <c r="B1586">
        <v>30.8</v>
      </c>
      <c r="C1586">
        <v>5.83</v>
      </c>
      <c r="D1586" t="s">
        <v>4689</v>
      </c>
      <c r="E1586" t="s">
        <v>4687</v>
      </c>
      <c r="F1586" t="s">
        <v>4687</v>
      </c>
      <c r="G1586" t="s">
        <v>4688</v>
      </c>
      <c r="H1586" t="s">
        <v>4687</v>
      </c>
    </row>
    <row r="1587" spans="1:8">
      <c r="A1587" t="s">
        <v>3172</v>
      </c>
      <c r="B1587">
        <v>29.5</v>
      </c>
      <c r="C1587">
        <v>5.54</v>
      </c>
      <c r="D1587" t="s">
        <v>4689</v>
      </c>
      <c r="E1587" t="s">
        <v>4687</v>
      </c>
      <c r="F1587" t="s">
        <v>4687</v>
      </c>
      <c r="G1587" t="s">
        <v>4688</v>
      </c>
      <c r="H1587" t="s">
        <v>4687</v>
      </c>
    </row>
    <row r="1588" spans="1:8">
      <c r="A1588" t="s">
        <v>3174</v>
      </c>
      <c r="B1588">
        <v>43.39</v>
      </c>
      <c r="C1588">
        <v>5.85</v>
      </c>
      <c r="D1588" t="s">
        <v>4687</v>
      </c>
      <c r="E1588" t="s">
        <v>4689</v>
      </c>
      <c r="F1588" t="s">
        <v>4687</v>
      </c>
      <c r="G1588">
        <v>1</v>
      </c>
      <c r="H1588" t="s">
        <v>4687</v>
      </c>
    </row>
    <row r="1589" spans="1:8">
      <c r="A1589" t="s">
        <v>3176</v>
      </c>
      <c r="B1589">
        <v>15.08</v>
      </c>
      <c r="C1589">
        <v>4.85</v>
      </c>
      <c r="D1589" t="s">
        <v>4689</v>
      </c>
      <c r="E1589" t="s">
        <v>4687</v>
      </c>
      <c r="F1589" t="s">
        <v>4690</v>
      </c>
      <c r="G1589">
        <v>1</v>
      </c>
      <c r="H1589" t="s">
        <v>4687</v>
      </c>
    </row>
    <row r="1590" spans="1:8">
      <c r="A1590" t="s">
        <v>3178</v>
      </c>
      <c r="B1590">
        <v>20.48</v>
      </c>
      <c r="C1590">
        <v>11.09</v>
      </c>
      <c r="D1590" t="s">
        <v>4687</v>
      </c>
      <c r="E1590" t="s">
        <v>4687</v>
      </c>
      <c r="F1590" t="s">
        <v>4687</v>
      </c>
      <c r="G1590" t="s">
        <v>4688</v>
      </c>
      <c r="H1590" t="s">
        <v>4687</v>
      </c>
    </row>
    <row r="1591" spans="1:8">
      <c r="A1591" t="s">
        <v>3180</v>
      </c>
      <c r="B1591">
        <v>34.45</v>
      </c>
      <c r="C1591">
        <v>5.58</v>
      </c>
      <c r="D1591" t="s">
        <v>4689</v>
      </c>
      <c r="E1591" t="s">
        <v>4687</v>
      </c>
      <c r="F1591" t="s">
        <v>4687</v>
      </c>
      <c r="G1591" t="s">
        <v>4688</v>
      </c>
      <c r="H1591" t="s">
        <v>4687</v>
      </c>
    </row>
    <row r="1592" spans="1:8">
      <c r="A1592" t="s">
        <v>3182</v>
      </c>
      <c r="B1592">
        <v>34.21</v>
      </c>
      <c r="C1592">
        <v>9.72</v>
      </c>
      <c r="D1592" t="s">
        <v>4689</v>
      </c>
      <c r="E1592" t="s">
        <v>4687</v>
      </c>
      <c r="F1592" t="s">
        <v>4687</v>
      </c>
      <c r="G1592" t="s">
        <v>4688</v>
      </c>
      <c r="H1592" t="s">
        <v>4687</v>
      </c>
    </row>
    <row r="1593" spans="1:8">
      <c r="A1593" t="s">
        <v>3184</v>
      </c>
      <c r="B1593">
        <v>28.8</v>
      </c>
      <c r="C1593">
        <v>11.41</v>
      </c>
      <c r="D1593" t="s">
        <v>4689</v>
      </c>
      <c r="E1593" t="s">
        <v>4687</v>
      </c>
      <c r="F1593" t="s">
        <v>4687</v>
      </c>
      <c r="G1593" t="s">
        <v>4688</v>
      </c>
      <c r="H1593" t="s">
        <v>4687</v>
      </c>
    </row>
    <row r="1594" spans="1:8">
      <c r="A1594" t="s">
        <v>3186</v>
      </c>
      <c r="B1594">
        <v>31.74</v>
      </c>
      <c r="C1594">
        <v>4.46</v>
      </c>
      <c r="D1594" t="s">
        <v>4687</v>
      </c>
      <c r="E1594" t="s">
        <v>4687</v>
      </c>
      <c r="F1594" t="s">
        <v>4690</v>
      </c>
      <c r="G1594">
        <v>1</v>
      </c>
      <c r="H1594" t="s">
        <v>4687</v>
      </c>
    </row>
    <row r="1595" spans="1:8">
      <c r="A1595" t="s">
        <v>3188</v>
      </c>
      <c r="B1595">
        <v>21.78</v>
      </c>
      <c r="C1595">
        <v>9.31</v>
      </c>
      <c r="D1595" t="s">
        <v>4689</v>
      </c>
      <c r="E1595" t="s">
        <v>4687</v>
      </c>
      <c r="F1595" t="s">
        <v>4687</v>
      </c>
      <c r="G1595" t="s">
        <v>4688</v>
      </c>
      <c r="H1595" t="s">
        <v>4687</v>
      </c>
    </row>
    <row r="1596" spans="1:8">
      <c r="A1596" t="s">
        <v>3190</v>
      </c>
      <c r="B1596">
        <v>23.75</v>
      </c>
      <c r="C1596">
        <v>5.03</v>
      </c>
      <c r="D1596" t="s">
        <v>4687</v>
      </c>
      <c r="E1596" t="s">
        <v>4687</v>
      </c>
      <c r="F1596" t="s">
        <v>4687</v>
      </c>
      <c r="G1596">
        <v>1</v>
      </c>
      <c r="H1596" t="s">
        <v>4687</v>
      </c>
    </row>
    <row r="1597" spans="1:8">
      <c r="A1597" t="s">
        <v>3192</v>
      </c>
      <c r="B1597">
        <v>33.21</v>
      </c>
      <c r="C1597">
        <v>5.07</v>
      </c>
      <c r="D1597" t="s">
        <v>4689</v>
      </c>
      <c r="E1597" t="s">
        <v>4687</v>
      </c>
      <c r="F1597" t="s">
        <v>4687</v>
      </c>
      <c r="G1597">
        <v>1</v>
      </c>
      <c r="H1597" t="s">
        <v>4687</v>
      </c>
    </row>
    <row r="1598" spans="1:8">
      <c r="A1598" t="s">
        <v>3194</v>
      </c>
      <c r="B1598">
        <v>17.7</v>
      </c>
      <c r="C1598">
        <v>10.42</v>
      </c>
      <c r="D1598" t="s">
        <v>4689</v>
      </c>
      <c r="E1598" t="s">
        <v>4687</v>
      </c>
      <c r="F1598" t="s">
        <v>4687</v>
      </c>
      <c r="G1598">
        <v>2</v>
      </c>
      <c r="H1598" t="s">
        <v>4687</v>
      </c>
    </row>
    <row r="1599" spans="1:8">
      <c r="A1599" t="s">
        <v>3196</v>
      </c>
      <c r="B1599">
        <v>17.2</v>
      </c>
      <c r="C1599">
        <v>6.45</v>
      </c>
      <c r="D1599" t="s">
        <v>4687</v>
      </c>
      <c r="E1599" t="s">
        <v>4687</v>
      </c>
      <c r="F1599" t="s">
        <v>4687</v>
      </c>
      <c r="G1599">
        <v>2</v>
      </c>
      <c r="H1599" t="s">
        <v>4687</v>
      </c>
    </row>
    <row r="1600" spans="1:8">
      <c r="A1600" t="s">
        <v>3198</v>
      </c>
      <c r="B1600">
        <v>19.21</v>
      </c>
      <c r="C1600">
        <v>5.52</v>
      </c>
      <c r="D1600" t="s">
        <v>4687</v>
      </c>
      <c r="E1600" t="s">
        <v>4687</v>
      </c>
      <c r="F1600" t="s">
        <v>4687</v>
      </c>
      <c r="G1600">
        <v>2</v>
      </c>
      <c r="H1600" t="s">
        <v>4687</v>
      </c>
    </row>
    <row r="1601" spans="1:8">
      <c r="A1601" t="s">
        <v>3200</v>
      </c>
      <c r="B1601">
        <v>23.2</v>
      </c>
      <c r="C1601">
        <v>4.41</v>
      </c>
      <c r="D1601" t="s">
        <v>4687</v>
      </c>
      <c r="E1601" t="s">
        <v>4687</v>
      </c>
      <c r="F1601" t="s">
        <v>4690</v>
      </c>
      <c r="G1601">
        <v>1</v>
      </c>
      <c r="H1601" t="s">
        <v>4687</v>
      </c>
    </row>
    <row r="1602" spans="1:8">
      <c r="A1602" t="s">
        <v>3202</v>
      </c>
      <c r="B1602">
        <v>32.5</v>
      </c>
      <c r="C1602">
        <v>4.69</v>
      </c>
      <c r="D1602" t="s">
        <v>4689</v>
      </c>
      <c r="E1602" t="s">
        <v>4687</v>
      </c>
      <c r="F1602" t="s">
        <v>4690</v>
      </c>
      <c r="G1602">
        <v>1</v>
      </c>
      <c r="H1602" t="s">
        <v>4687</v>
      </c>
    </row>
    <row r="1603" spans="1:8">
      <c r="A1603" t="s">
        <v>3204</v>
      </c>
      <c r="B1603">
        <v>20.9</v>
      </c>
      <c r="C1603">
        <v>6.94</v>
      </c>
      <c r="D1603" t="s">
        <v>4687</v>
      </c>
      <c r="E1603" t="s">
        <v>4687</v>
      </c>
      <c r="F1603" t="s">
        <v>4687</v>
      </c>
      <c r="G1603" t="s">
        <v>4688</v>
      </c>
      <c r="H1603" t="s">
        <v>4687</v>
      </c>
    </row>
    <row r="1604" spans="1:8">
      <c r="A1604" t="s">
        <v>3206</v>
      </c>
      <c r="B1604">
        <v>19.11</v>
      </c>
      <c r="C1604">
        <v>4.35</v>
      </c>
      <c r="D1604" t="s">
        <v>4687</v>
      </c>
      <c r="E1604" t="s">
        <v>4687</v>
      </c>
      <c r="F1604" t="s">
        <v>4687</v>
      </c>
      <c r="G1604">
        <v>2</v>
      </c>
      <c r="H1604" t="s">
        <v>4687</v>
      </c>
    </row>
    <row r="1605" spans="1:8">
      <c r="A1605" t="s">
        <v>3208</v>
      </c>
      <c r="B1605">
        <v>31.17</v>
      </c>
      <c r="C1605">
        <v>5.28</v>
      </c>
      <c r="D1605" t="s">
        <v>4687</v>
      </c>
      <c r="E1605" t="s">
        <v>4687</v>
      </c>
      <c r="F1605" t="s">
        <v>4687</v>
      </c>
      <c r="G1605">
        <v>1</v>
      </c>
      <c r="H1605" t="s">
        <v>4687</v>
      </c>
    </row>
    <row r="1606" spans="1:8">
      <c r="A1606" t="s">
        <v>3210</v>
      </c>
      <c r="B1606">
        <v>36.08</v>
      </c>
      <c r="C1606">
        <v>4.29</v>
      </c>
      <c r="D1606" t="s">
        <v>4687</v>
      </c>
      <c r="E1606" t="s">
        <v>4687</v>
      </c>
      <c r="F1606" t="s">
        <v>4687</v>
      </c>
      <c r="G1606" t="s">
        <v>4688</v>
      </c>
      <c r="H1606" t="s">
        <v>4687</v>
      </c>
    </row>
    <row r="1607" spans="1:8">
      <c r="A1607" t="s">
        <v>3212</v>
      </c>
      <c r="B1607">
        <v>28.025</v>
      </c>
      <c r="C1607">
        <v>5.69</v>
      </c>
      <c r="D1607" t="s">
        <v>4689</v>
      </c>
      <c r="E1607" t="s">
        <v>4687</v>
      </c>
      <c r="F1607" t="s">
        <v>4687</v>
      </c>
      <c r="G1607" t="s">
        <v>4688</v>
      </c>
      <c r="H1607" t="s">
        <v>4687</v>
      </c>
    </row>
    <row r="1608" spans="1:8">
      <c r="A1608" t="s">
        <v>3214</v>
      </c>
      <c r="B1608">
        <v>24.32</v>
      </c>
      <c r="C1608">
        <v>5.56</v>
      </c>
      <c r="D1608" t="s">
        <v>4689</v>
      </c>
      <c r="E1608" t="s">
        <v>4687</v>
      </c>
      <c r="F1608" t="s">
        <v>4687</v>
      </c>
      <c r="G1608" t="s">
        <v>4688</v>
      </c>
      <c r="H1608" t="s">
        <v>4687</v>
      </c>
    </row>
    <row r="1609" spans="1:8">
      <c r="A1609" t="s">
        <v>3216</v>
      </c>
      <c r="B1609">
        <v>38</v>
      </c>
      <c r="C1609">
        <v>5.41</v>
      </c>
      <c r="D1609" t="s">
        <v>4689</v>
      </c>
      <c r="E1609" t="s">
        <v>4687</v>
      </c>
      <c r="F1609" t="s">
        <v>4687</v>
      </c>
      <c r="G1609">
        <v>1</v>
      </c>
      <c r="H1609" t="s">
        <v>4687</v>
      </c>
    </row>
    <row r="1610" spans="1:8">
      <c r="A1610" t="s">
        <v>3218</v>
      </c>
      <c r="B1610">
        <v>31.6</v>
      </c>
      <c r="C1610">
        <v>10.85</v>
      </c>
      <c r="D1610" t="s">
        <v>4689</v>
      </c>
      <c r="E1610" t="s">
        <v>4687</v>
      </c>
      <c r="F1610" t="s">
        <v>4687</v>
      </c>
      <c r="G1610" t="s">
        <v>4688</v>
      </c>
      <c r="H1610" t="s">
        <v>4687</v>
      </c>
    </row>
    <row r="1611" spans="1:8">
      <c r="A1611" t="s">
        <v>3220</v>
      </c>
      <c r="B1611">
        <v>31.02</v>
      </c>
      <c r="C1611">
        <v>11.63</v>
      </c>
      <c r="D1611" t="s">
        <v>4689</v>
      </c>
      <c r="E1611" t="s">
        <v>4687</v>
      </c>
      <c r="F1611" t="s">
        <v>4687</v>
      </c>
      <c r="G1611" t="s">
        <v>4688</v>
      </c>
      <c r="H1611" t="s">
        <v>4687</v>
      </c>
    </row>
    <row r="1612" spans="1:8">
      <c r="A1612" t="s">
        <v>3222</v>
      </c>
      <c r="B1612">
        <v>29.26</v>
      </c>
      <c r="C1612">
        <v>5.68</v>
      </c>
      <c r="D1612" t="s">
        <v>4689</v>
      </c>
      <c r="E1612" t="s">
        <v>4687</v>
      </c>
      <c r="F1612" t="s">
        <v>4687</v>
      </c>
      <c r="G1612">
        <v>1</v>
      </c>
      <c r="H1612" t="s">
        <v>4687</v>
      </c>
    </row>
    <row r="1613" spans="1:8">
      <c r="A1613" t="s">
        <v>3224</v>
      </c>
      <c r="B1613">
        <v>15.09</v>
      </c>
      <c r="C1613">
        <v>7.59</v>
      </c>
      <c r="D1613" t="s">
        <v>4689</v>
      </c>
      <c r="E1613" t="s">
        <v>4687</v>
      </c>
      <c r="F1613" t="s">
        <v>4687</v>
      </c>
      <c r="G1613">
        <v>2</v>
      </c>
      <c r="H1613" t="s">
        <v>4687</v>
      </c>
    </row>
    <row r="1614" spans="1:8">
      <c r="A1614" t="s">
        <v>3226</v>
      </c>
      <c r="B1614">
        <v>22.63</v>
      </c>
      <c r="C1614">
        <v>5.09</v>
      </c>
      <c r="D1614" t="s">
        <v>4689</v>
      </c>
      <c r="E1614" t="s">
        <v>4687</v>
      </c>
      <c r="F1614" t="s">
        <v>4687</v>
      </c>
      <c r="G1614" t="s">
        <v>4688</v>
      </c>
      <c r="H1614" t="s">
        <v>4687</v>
      </c>
    </row>
    <row r="1615" spans="1:8">
      <c r="A1615" t="s">
        <v>3228</v>
      </c>
      <c r="B1615">
        <v>23.46</v>
      </c>
      <c r="C1615">
        <v>4.21</v>
      </c>
      <c r="D1615" t="s">
        <v>4687</v>
      </c>
      <c r="E1615" t="s">
        <v>4687</v>
      </c>
      <c r="F1615" t="s">
        <v>4687</v>
      </c>
      <c r="G1615">
        <v>1</v>
      </c>
      <c r="H1615" t="s">
        <v>4687</v>
      </c>
    </row>
    <row r="1616" spans="1:8">
      <c r="A1616" t="s">
        <v>3230</v>
      </c>
      <c r="B1616">
        <v>22.56</v>
      </c>
      <c r="C1616">
        <v>4.34</v>
      </c>
      <c r="D1616" t="s">
        <v>4689</v>
      </c>
      <c r="E1616" t="s">
        <v>4687</v>
      </c>
      <c r="F1616" t="s">
        <v>4687</v>
      </c>
      <c r="G1616" t="s">
        <v>4688</v>
      </c>
      <c r="H1616" t="s">
        <v>4687</v>
      </c>
    </row>
    <row r="1617" spans="1:8">
      <c r="A1617" t="s">
        <v>3232</v>
      </c>
      <c r="B1617">
        <v>19.28</v>
      </c>
      <c r="C1617">
        <v>11.85</v>
      </c>
      <c r="D1617" t="s">
        <v>4687</v>
      </c>
      <c r="E1617" t="s">
        <v>4687</v>
      </c>
      <c r="F1617" t="s">
        <v>4687</v>
      </c>
      <c r="G1617">
        <v>2</v>
      </c>
      <c r="H1617" t="s">
        <v>4687</v>
      </c>
    </row>
    <row r="1618" spans="1:8">
      <c r="A1618" t="s">
        <v>3234</v>
      </c>
      <c r="B1618">
        <v>15.37</v>
      </c>
      <c r="C1618">
        <v>9.61</v>
      </c>
      <c r="D1618" t="s">
        <v>4689</v>
      </c>
      <c r="E1618" t="s">
        <v>4687</v>
      </c>
      <c r="F1618" t="s">
        <v>4687</v>
      </c>
      <c r="G1618">
        <v>2</v>
      </c>
      <c r="H1618" t="s">
        <v>4687</v>
      </c>
    </row>
    <row r="1619" spans="1:8">
      <c r="A1619" t="s">
        <v>3236</v>
      </c>
      <c r="B1619">
        <v>18.71</v>
      </c>
      <c r="C1619">
        <v>5.29</v>
      </c>
      <c r="D1619" t="s">
        <v>4689</v>
      </c>
      <c r="E1619" t="s">
        <v>4687</v>
      </c>
      <c r="F1619" t="s">
        <v>4687</v>
      </c>
      <c r="G1619" t="s">
        <v>4688</v>
      </c>
      <c r="H1619" t="s">
        <v>4687</v>
      </c>
    </row>
    <row r="1620" spans="1:8">
      <c r="A1620" t="s">
        <v>3238</v>
      </c>
      <c r="B1620">
        <v>20.61</v>
      </c>
      <c r="C1620">
        <v>6.89</v>
      </c>
      <c r="D1620" t="s">
        <v>4687</v>
      </c>
      <c r="E1620" t="s">
        <v>4687</v>
      </c>
      <c r="F1620" t="s">
        <v>4687</v>
      </c>
      <c r="G1620" t="s">
        <v>4688</v>
      </c>
      <c r="H1620" t="s">
        <v>4687</v>
      </c>
    </row>
    <row r="1621" spans="1:8">
      <c r="A1621" t="s">
        <v>3240</v>
      </c>
      <c r="B1621">
        <v>15.99</v>
      </c>
      <c r="C1621">
        <v>4.57</v>
      </c>
      <c r="D1621" t="s">
        <v>4689</v>
      </c>
      <c r="E1621" t="s">
        <v>4687</v>
      </c>
      <c r="F1621" t="s">
        <v>4690</v>
      </c>
      <c r="G1621">
        <v>1</v>
      </c>
      <c r="H1621" t="s">
        <v>4687</v>
      </c>
    </row>
    <row r="1622" spans="1:8">
      <c r="A1622" t="s">
        <v>3242</v>
      </c>
      <c r="B1622">
        <v>33.155</v>
      </c>
      <c r="C1622">
        <v>4.32</v>
      </c>
      <c r="D1622" t="s">
        <v>4687</v>
      </c>
      <c r="E1622" t="s">
        <v>4687</v>
      </c>
      <c r="F1622" t="s">
        <v>4687</v>
      </c>
      <c r="G1622" t="s">
        <v>4688</v>
      </c>
      <c r="H1622" t="s">
        <v>4687</v>
      </c>
    </row>
    <row r="1623" spans="1:8">
      <c r="A1623" t="s">
        <v>3244</v>
      </c>
      <c r="B1623">
        <v>26.22</v>
      </c>
      <c r="C1623">
        <v>5.57</v>
      </c>
      <c r="D1623" t="s">
        <v>4689</v>
      </c>
      <c r="E1623" t="s">
        <v>4687</v>
      </c>
      <c r="F1623" t="s">
        <v>4690</v>
      </c>
      <c r="G1623">
        <v>1</v>
      </c>
      <c r="H1623" t="s">
        <v>4687</v>
      </c>
    </row>
    <row r="1624" spans="1:8">
      <c r="A1624" t="s">
        <v>3246</v>
      </c>
      <c r="B1624">
        <v>21.85</v>
      </c>
      <c r="C1624">
        <v>5.26</v>
      </c>
      <c r="D1624" t="s">
        <v>4689</v>
      </c>
      <c r="E1624" t="s">
        <v>4687</v>
      </c>
      <c r="F1624" t="s">
        <v>4690</v>
      </c>
      <c r="G1624">
        <v>1</v>
      </c>
      <c r="H1624" t="s">
        <v>4687</v>
      </c>
    </row>
    <row r="1625" spans="1:8">
      <c r="A1625" t="s">
        <v>3248</v>
      </c>
      <c r="B1625">
        <v>30.495</v>
      </c>
      <c r="C1625">
        <v>6.25</v>
      </c>
      <c r="D1625" t="s">
        <v>4687</v>
      </c>
      <c r="E1625" t="s">
        <v>4687</v>
      </c>
      <c r="F1625" t="s">
        <v>4687</v>
      </c>
      <c r="G1625" t="s">
        <v>4688</v>
      </c>
      <c r="H1625" t="s">
        <v>4687</v>
      </c>
    </row>
    <row r="1626" spans="1:8">
      <c r="A1626" t="s">
        <v>3250</v>
      </c>
      <c r="B1626">
        <v>34.105</v>
      </c>
      <c r="C1626">
        <v>5.67</v>
      </c>
      <c r="D1626" t="s">
        <v>4689</v>
      </c>
      <c r="E1626" t="s">
        <v>4687</v>
      </c>
      <c r="F1626" t="s">
        <v>4687</v>
      </c>
      <c r="G1626" t="s">
        <v>4688</v>
      </c>
      <c r="H1626" t="s">
        <v>4687</v>
      </c>
    </row>
    <row r="1627" spans="1:8">
      <c r="A1627" t="s">
        <v>3252</v>
      </c>
      <c r="B1627">
        <v>32.77</v>
      </c>
      <c r="C1627">
        <v>4.42</v>
      </c>
      <c r="D1627" t="s">
        <v>4689</v>
      </c>
      <c r="E1627" t="s">
        <v>4687</v>
      </c>
      <c r="F1627" t="s">
        <v>4687</v>
      </c>
      <c r="G1627">
        <v>1</v>
      </c>
      <c r="H1627" t="s">
        <v>4687</v>
      </c>
    </row>
    <row r="1628" spans="1:8">
      <c r="A1628" t="s">
        <v>3254</v>
      </c>
      <c r="B1628">
        <v>16.85</v>
      </c>
      <c r="C1628">
        <v>11.75</v>
      </c>
      <c r="D1628" t="s">
        <v>4689</v>
      </c>
      <c r="E1628" t="s">
        <v>4687</v>
      </c>
      <c r="F1628" t="s">
        <v>4687</v>
      </c>
      <c r="G1628">
        <v>2</v>
      </c>
      <c r="H1628" t="s">
        <v>4687</v>
      </c>
    </row>
    <row r="1629" spans="1:8">
      <c r="A1629" t="s">
        <v>3256</v>
      </c>
      <c r="B1629">
        <v>34.7</v>
      </c>
      <c r="C1629">
        <v>6.06</v>
      </c>
      <c r="D1629" t="s">
        <v>4687</v>
      </c>
      <c r="E1629" t="s">
        <v>4687</v>
      </c>
      <c r="F1629" t="s">
        <v>4687</v>
      </c>
      <c r="G1629">
        <v>1</v>
      </c>
      <c r="H1629" t="s">
        <v>4687</v>
      </c>
    </row>
    <row r="1630" spans="1:8">
      <c r="A1630" t="s">
        <v>3258</v>
      </c>
      <c r="B1630">
        <v>37.05</v>
      </c>
      <c r="C1630">
        <v>5.48</v>
      </c>
      <c r="D1630" t="s">
        <v>4687</v>
      </c>
      <c r="E1630" t="s">
        <v>4687</v>
      </c>
      <c r="F1630" t="s">
        <v>4687</v>
      </c>
      <c r="G1630">
        <v>1</v>
      </c>
      <c r="H1630" t="s">
        <v>4687</v>
      </c>
    </row>
    <row r="1631" spans="1:8">
      <c r="A1631" t="s">
        <v>3260</v>
      </c>
      <c r="B1631">
        <v>18.78</v>
      </c>
      <c r="C1631">
        <v>4.45</v>
      </c>
      <c r="D1631" t="s">
        <v>4687</v>
      </c>
      <c r="E1631" t="s">
        <v>4687</v>
      </c>
      <c r="F1631" t="s">
        <v>4690</v>
      </c>
      <c r="G1631">
        <v>1</v>
      </c>
      <c r="H1631" t="s">
        <v>4687</v>
      </c>
    </row>
    <row r="1632" spans="1:8">
      <c r="A1632" t="s">
        <v>3262</v>
      </c>
      <c r="B1632">
        <v>28.025</v>
      </c>
      <c r="C1632">
        <v>5</v>
      </c>
      <c r="D1632" t="s">
        <v>4687</v>
      </c>
      <c r="E1632" t="s">
        <v>4687</v>
      </c>
      <c r="F1632" t="s">
        <v>4687</v>
      </c>
      <c r="G1632">
        <v>1</v>
      </c>
      <c r="H1632" t="s">
        <v>4687</v>
      </c>
    </row>
    <row r="1633" spans="1:8">
      <c r="A1633" t="s">
        <v>3264</v>
      </c>
      <c r="B1633">
        <v>35.09</v>
      </c>
      <c r="C1633">
        <v>5.84</v>
      </c>
      <c r="D1633" t="s">
        <v>4687</v>
      </c>
      <c r="E1633" t="s">
        <v>4687</v>
      </c>
      <c r="F1633" t="s">
        <v>4687</v>
      </c>
      <c r="G1633" t="s">
        <v>4688</v>
      </c>
      <c r="H1633" t="s">
        <v>4687</v>
      </c>
    </row>
    <row r="1634" spans="1:8">
      <c r="A1634" t="s">
        <v>3266</v>
      </c>
      <c r="B1634">
        <v>34.42</v>
      </c>
      <c r="C1634">
        <v>5.21</v>
      </c>
      <c r="D1634" t="s">
        <v>4689</v>
      </c>
      <c r="E1634" t="s">
        <v>4687</v>
      </c>
      <c r="F1634" t="s">
        <v>4687</v>
      </c>
      <c r="G1634" t="s">
        <v>4688</v>
      </c>
      <c r="H1634" t="s">
        <v>4687</v>
      </c>
    </row>
    <row r="1635" spans="1:8">
      <c r="A1635" t="s">
        <v>3268</v>
      </c>
      <c r="B1635">
        <v>29.4</v>
      </c>
      <c r="C1635">
        <v>4.26</v>
      </c>
      <c r="D1635" t="s">
        <v>4687</v>
      </c>
      <c r="E1635" t="s">
        <v>4687</v>
      </c>
      <c r="F1635" t="s">
        <v>4687</v>
      </c>
      <c r="G1635" t="s">
        <v>4688</v>
      </c>
      <c r="H1635" t="s">
        <v>4687</v>
      </c>
    </row>
    <row r="1636" spans="1:8">
      <c r="A1636" t="s">
        <v>3270</v>
      </c>
      <c r="B1636">
        <v>21.31</v>
      </c>
      <c r="C1636">
        <v>4.17</v>
      </c>
      <c r="D1636" t="s">
        <v>4687</v>
      </c>
      <c r="E1636" t="s">
        <v>4687</v>
      </c>
      <c r="F1636" t="s">
        <v>4687</v>
      </c>
      <c r="G1636" t="s">
        <v>4688</v>
      </c>
      <c r="H1636" t="s">
        <v>4687</v>
      </c>
    </row>
    <row r="1637" spans="1:8">
      <c r="A1637" t="s">
        <v>3272</v>
      </c>
      <c r="B1637">
        <v>19.56</v>
      </c>
      <c r="C1637">
        <v>11.96</v>
      </c>
      <c r="D1637" t="s">
        <v>4687</v>
      </c>
      <c r="E1637" t="s">
        <v>4687</v>
      </c>
      <c r="F1637" t="s">
        <v>4687</v>
      </c>
      <c r="G1637" t="s">
        <v>4688</v>
      </c>
      <c r="H1637" t="s">
        <v>4687</v>
      </c>
    </row>
    <row r="1638" spans="1:8">
      <c r="A1638" t="s">
        <v>3274</v>
      </c>
      <c r="B1638">
        <v>37.335</v>
      </c>
      <c r="C1638">
        <v>6.26</v>
      </c>
      <c r="D1638" t="s">
        <v>4689</v>
      </c>
      <c r="E1638" t="s">
        <v>4687</v>
      </c>
      <c r="F1638" t="s">
        <v>4687</v>
      </c>
      <c r="G1638">
        <v>1</v>
      </c>
      <c r="H1638" t="s">
        <v>4687</v>
      </c>
    </row>
    <row r="1639" spans="1:8">
      <c r="A1639" t="s">
        <v>3276</v>
      </c>
      <c r="B1639">
        <v>19.53</v>
      </c>
      <c r="C1639">
        <v>11.68</v>
      </c>
      <c r="D1639" t="s">
        <v>4687</v>
      </c>
      <c r="E1639" t="s">
        <v>4687</v>
      </c>
      <c r="F1639" t="s">
        <v>4687</v>
      </c>
      <c r="G1639" t="s">
        <v>4688</v>
      </c>
      <c r="H1639" t="s">
        <v>4687</v>
      </c>
    </row>
    <row r="1640" spans="1:8">
      <c r="A1640" t="s">
        <v>3278</v>
      </c>
      <c r="B1640">
        <v>34.1</v>
      </c>
      <c r="C1640">
        <v>5.16</v>
      </c>
      <c r="D1640" t="s">
        <v>4687</v>
      </c>
      <c r="E1640" t="s">
        <v>4687</v>
      </c>
      <c r="F1640" t="s">
        <v>4687</v>
      </c>
      <c r="G1640" t="s">
        <v>4688</v>
      </c>
      <c r="H1640" t="s">
        <v>4687</v>
      </c>
    </row>
    <row r="1641" spans="1:8">
      <c r="A1641" t="s">
        <v>3280</v>
      </c>
      <c r="B1641">
        <v>16.5</v>
      </c>
      <c r="C1641">
        <v>6.9</v>
      </c>
      <c r="D1641" t="s">
        <v>4689</v>
      </c>
      <c r="E1641" t="s">
        <v>4687</v>
      </c>
      <c r="F1641" t="s">
        <v>4687</v>
      </c>
      <c r="G1641">
        <v>2</v>
      </c>
      <c r="H1641" t="s">
        <v>4687</v>
      </c>
    </row>
    <row r="1642" spans="1:8">
      <c r="A1642" t="s">
        <v>3282</v>
      </c>
      <c r="B1642">
        <v>30.69</v>
      </c>
      <c r="C1642">
        <v>4.83</v>
      </c>
      <c r="D1642" t="s">
        <v>4687</v>
      </c>
      <c r="E1642" t="s">
        <v>4687</v>
      </c>
      <c r="F1642" t="s">
        <v>4687</v>
      </c>
      <c r="G1642">
        <v>1</v>
      </c>
      <c r="H1642" t="s">
        <v>4687</v>
      </c>
    </row>
    <row r="1643" spans="1:8">
      <c r="A1643" t="s">
        <v>3284</v>
      </c>
      <c r="B1643">
        <v>28.93</v>
      </c>
      <c r="C1643">
        <v>4.87</v>
      </c>
      <c r="D1643" t="s">
        <v>4687</v>
      </c>
      <c r="E1643" t="s">
        <v>4687</v>
      </c>
      <c r="F1643" t="s">
        <v>4687</v>
      </c>
      <c r="G1643">
        <v>1</v>
      </c>
      <c r="H1643" t="s">
        <v>4687</v>
      </c>
    </row>
    <row r="1644" spans="1:8">
      <c r="A1644" t="s">
        <v>3286</v>
      </c>
      <c r="B1644">
        <v>38.9</v>
      </c>
      <c r="C1644">
        <v>4.28</v>
      </c>
      <c r="D1644" t="s">
        <v>4687</v>
      </c>
      <c r="E1644" t="s">
        <v>4687</v>
      </c>
      <c r="F1644" t="s">
        <v>4687</v>
      </c>
      <c r="G1644" t="s">
        <v>4688</v>
      </c>
      <c r="H1644" t="s">
        <v>4687</v>
      </c>
    </row>
    <row r="1645" spans="1:8">
      <c r="A1645" t="s">
        <v>3288</v>
      </c>
      <c r="B1645">
        <v>26.9</v>
      </c>
      <c r="C1645">
        <v>4.07</v>
      </c>
      <c r="D1645" t="s">
        <v>4687</v>
      </c>
      <c r="E1645" t="s">
        <v>4687</v>
      </c>
      <c r="F1645" t="s">
        <v>4687</v>
      </c>
      <c r="G1645" t="s">
        <v>4688</v>
      </c>
      <c r="H1645" t="s">
        <v>4687</v>
      </c>
    </row>
    <row r="1646" spans="1:8">
      <c r="A1646" t="s">
        <v>3290</v>
      </c>
      <c r="B1646">
        <v>24.86</v>
      </c>
      <c r="C1646">
        <v>6.23</v>
      </c>
      <c r="D1646" t="s">
        <v>4687</v>
      </c>
      <c r="E1646" t="s">
        <v>4687</v>
      </c>
      <c r="F1646" t="s">
        <v>4687</v>
      </c>
      <c r="G1646" t="s">
        <v>4688</v>
      </c>
      <c r="H1646" t="s">
        <v>4687</v>
      </c>
    </row>
    <row r="1647" spans="1:8">
      <c r="A1647" t="s">
        <v>3292</v>
      </c>
      <c r="B1647">
        <v>39.14</v>
      </c>
      <c r="C1647">
        <v>6.24</v>
      </c>
      <c r="D1647" t="s">
        <v>4687</v>
      </c>
      <c r="E1647" t="s">
        <v>4689</v>
      </c>
      <c r="F1647" t="s">
        <v>4687</v>
      </c>
      <c r="G1647">
        <v>1</v>
      </c>
      <c r="H1647" t="s">
        <v>4687</v>
      </c>
    </row>
    <row r="1648" spans="1:8">
      <c r="A1648" t="s">
        <v>3294</v>
      </c>
      <c r="B1648">
        <v>39.8</v>
      </c>
      <c r="C1648">
        <v>6.17</v>
      </c>
      <c r="D1648" t="s">
        <v>4687</v>
      </c>
      <c r="E1648" t="s">
        <v>4687</v>
      </c>
      <c r="F1648" t="s">
        <v>4690</v>
      </c>
      <c r="G1648">
        <v>1</v>
      </c>
      <c r="H1648" t="s">
        <v>4687</v>
      </c>
    </row>
    <row r="1649" spans="1:8">
      <c r="A1649" t="s">
        <v>3296</v>
      </c>
      <c r="B1649">
        <v>34.32</v>
      </c>
      <c r="C1649">
        <v>5.16</v>
      </c>
      <c r="D1649" t="s">
        <v>4687</v>
      </c>
      <c r="E1649" t="s">
        <v>4687</v>
      </c>
      <c r="F1649" t="s">
        <v>4687</v>
      </c>
      <c r="G1649">
        <v>1</v>
      </c>
      <c r="H1649" t="s">
        <v>4687</v>
      </c>
    </row>
    <row r="1650" spans="1:8">
      <c r="A1650" t="s">
        <v>3298</v>
      </c>
      <c r="B1650">
        <v>32.51</v>
      </c>
      <c r="C1650">
        <v>4.3</v>
      </c>
      <c r="D1650" t="s">
        <v>4687</v>
      </c>
      <c r="E1650" t="s">
        <v>4687</v>
      </c>
      <c r="F1650" t="s">
        <v>4687</v>
      </c>
      <c r="G1650" t="s">
        <v>4688</v>
      </c>
      <c r="H1650" t="s">
        <v>4687</v>
      </c>
    </row>
    <row r="1651" spans="1:8">
      <c r="A1651" t="s">
        <v>3300</v>
      </c>
      <c r="B1651">
        <v>30.71</v>
      </c>
      <c r="C1651">
        <v>6.14</v>
      </c>
      <c r="D1651" t="s">
        <v>4687</v>
      </c>
      <c r="E1651" t="s">
        <v>4687</v>
      </c>
      <c r="F1651" t="s">
        <v>4690</v>
      </c>
      <c r="G1651">
        <v>1</v>
      </c>
      <c r="H1651" t="s">
        <v>4687</v>
      </c>
    </row>
    <row r="1652" spans="1:8">
      <c r="A1652" t="s">
        <v>3302</v>
      </c>
      <c r="B1652">
        <v>28.9</v>
      </c>
      <c r="C1652">
        <v>5.36</v>
      </c>
      <c r="D1652" t="s">
        <v>4687</v>
      </c>
      <c r="E1652" t="s">
        <v>4687</v>
      </c>
      <c r="F1652" t="s">
        <v>4687</v>
      </c>
      <c r="G1652">
        <v>1</v>
      </c>
      <c r="H1652" t="s">
        <v>4687</v>
      </c>
    </row>
    <row r="1653" spans="1:8">
      <c r="A1653" t="s">
        <v>3304</v>
      </c>
      <c r="B1653">
        <v>36.19</v>
      </c>
      <c r="C1653">
        <v>4.3</v>
      </c>
      <c r="D1653" t="s">
        <v>4687</v>
      </c>
      <c r="E1653" t="s">
        <v>4687</v>
      </c>
      <c r="F1653" t="s">
        <v>4687</v>
      </c>
      <c r="G1653" t="s">
        <v>4688</v>
      </c>
      <c r="H1653" t="s">
        <v>4687</v>
      </c>
    </row>
    <row r="1654" spans="1:8">
      <c r="A1654" t="s">
        <v>3306</v>
      </c>
      <c r="B1654">
        <v>29.6</v>
      </c>
      <c r="C1654">
        <v>4.09</v>
      </c>
      <c r="D1654" t="s">
        <v>4687</v>
      </c>
      <c r="E1654" t="s">
        <v>4687</v>
      </c>
      <c r="F1654" t="s">
        <v>4687</v>
      </c>
      <c r="G1654" t="s">
        <v>4688</v>
      </c>
      <c r="H1654" t="s">
        <v>4687</v>
      </c>
    </row>
    <row r="1655" spans="1:8">
      <c r="A1655" t="s">
        <v>3308</v>
      </c>
      <c r="B1655">
        <v>30.95</v>
      </c>
      <c r="C1655">
        <v>6.27</v>
      </c>
      <c r="D1655" t="s">
        <v>4687</v>
      </c>
      <c r="E1655" t="s">
        <v>4687</v>
      </c>
      <c r="F1655" t="s">
        <v>4690</v>
      </c>
      <c r="G1655">
        <v>1</v>
      </c>
      <c r="H1655" t="s">
        <v>4687</v>
      </c>
    </row>
    <row r="1656" spans="1:8">
      <c r="A1656" t="s">
        <v>3310</v>
      </c>
      <c r="B1656">
        <v>19.95</v>
      </c>
      <c r="C1656">
        <v>5.39</v>
      </c>
      <c r="D1656" t="s">
        <v>4687</v>
      </c>
      <c r="E1656" t="s">
        <v>4687</v>
      </c>
      <c r="F1656" t="s">
        <v>4687</v>
      </c>
      <c r="G1656">
        <v>1</v>
      </c>
      <c r="H1656" t="s">
        <v>4687</v>
      </c>
    </row>
    <row r="1657" spans="1:8">
      <c r="A1657" t="s">
        <v>3312</v>
      </c>
      <c r="B1657">
        <v>23.65</v>
      </c>
      <c r="C1657">
        <v>5.75</v>
      </c>
      <c r="D1657" t="s">
        <v>4689</v>
      </c>
      <c r="E1657" t="s">
        <v>4687</v>
      </c>
      <c r="F1657" t="s">
        <v>4687</v>
      </c>
      <c r="G1657" t="s">
        <v>4688</v>
      </c>
      <c r="H1657" t="s">
        <v>4687</v>
      </c>
    </row>
    <row r="1658" spans="1:8">
      <c r="A1658" t="s">
        <v>3314</v>
      </c>
      <c r="B1658">
        <v>43.34</v>
      </c>
      <c r="C1658">
        <v>4.91</v>
      </c>
      <c r="D1658" t="s">
        <v>4687</v>
      </c>
      <c r="E1658" t="s">
        <v>4687</v>
      </c>
      <c r="F1658" t="s">
        <v>4687</v>
      </c>
      <c r="G1658">
        <v>1</v>
      </c>
      <c r="H1658" t="s">
        <v>4687</v>
      </c>
    </row>
    <row r="1659" spans="1:8">
      <c r="A1659" t="s">
        <v>3316</v>
      </c>
      <c r="B1659">
        <v>31.98</v>
      </c>
      <c r="C1659">
        <v>4.46</v>
      </c>
      <c r="D1659" t="s">
        <v>4689</v>
      </c>
      <c r="E1659" t="s">
        <v>4687</v>
      </c>
      <c r="F1659" t="s">
        <v>4687</v>
      </c>
      <c r="G1659">
        <v>1</v>
      </c>
      <c r="H1659" t="s">
        <v>4687</v>
      </c>
    </row>
    <row r="1660" spans="1:8">
      <c r="A1660" t="s">
        <v>3318</v>
      </c>
      <c r="B1660">
        <v>35.86</v>
      </c>
      <c r="C1660">
        <v>6.22</v>
      </c>
      <c r="D1660" t="s">
        <v>4687</v>
      </c>
      <c r="E1660" t="s">
        <v>4687</v>
      </c>
      <c r="F1660" t="s">
        <v>4687</v>
      </c>
      <c r="G1660">
        <v>1</v>
      </c>
      <c r="H1660" t="s">
        <v>4687</v>
      </c>
    </row>
    <row r="1661" spans="1:8">
      <c r="A1661" t="s">
        <v>3320</v>
      </c>
      <c r="B1661">
        <v>15.2</v>
      </c>
      <c r="C1661">
        <v>8.82</v>
      </c>
      <c r="D1661" t="s">
        <v>4687</v>
      </c>
      <c r="E1661" t="s">
        <v>4687</v>
      </c>
      <c r="F1661" t="s">
        <v>4687</v>
      </c>
      <c r="G1661" t="s">
        <v>4688</v>
      </c>
      <c r="H1661" t="s">
        <v>4687</v>
      </c>
    </row>
    <row r="1662" spans="1:8">
      <c r="A1662" t="s">
        <v>3322</v>
      </c>
      <c r="B1662">
        <v>37.2</v>
      </c>
      <c r="C1662">
        <v>10.14</v>
      </c>
      <c r="D1662" t="s">
        <v>4687</v>
      </c>
      <c r="E1662" t="s">
        <v>4687</v>
      </c>
      <c r="F1662" t="s">
        <v>4687</v>
      </c>
      <c r="G1662" t="s">
        <v>4688</v>
      </c>
      <c r="H1662" t="s">
        <v>4687</v>
      </c>
    </row>
    <row r="1663" spans="1:8">
      <c r="A1663" t="s">
        <v>3324</v>
      </c>
      <c r="B1663">
        <v>17.91</v>
      </c>
      <c r="C1663">
        <v>4.66</v>
      </c>
      <c r="D1663" t="s">
        <v>4687</v>
      </c>
      <c r="E1663" t="s">
        <v>4687</v>
      </c>
      <c r="F1663" t="s">
        <v>4687</v>
      </c>
      <c r="G1663">
        <v>2</v>
      </c>
      <c r="H1663" t="s">
        <v>4687</v>
      </c>
    </row>
    <row r="1664" spans="1:8">
      <c r="A1664" t="s">
        <v>3326</v>
      </c>
      <c r="B1664">
        <v>20.76</v>
      </c>
      <c r="C1664">
        <v>6.26</v>
      </c>
      <c r="D1664" t="s">
        <v>4687</v>
      </c>
      <c r="E1664" t="s">
        <v>4687</v>
      </c>
      <c r="F1664" t="s">
        <v>4687</v>
      </c>
      <c r="G1664" t="s">
        <v>4688</v>
      </c>
      <c r="H1664" t="s">
        <v>4687</v>
      </c>
    </row>
    <row r="1665" spans="1:8">
      <c r="A1665" t="s">
        <v>3328</v>
      </c>
      <c r="B1665">
        <v>38.99</v>
      </c>
      <c r="C1665">
        <v>5.21</v>
      </c>
      <c r="D1665" t="s">
        <v>4687</v>
      </c>
      <c r="E1665" t="s">
        <v>4689</v>
      </c>
      <c r="F1665" t="s">
        <v>4687</v>
      </c>
      <c r="G1665">
        <v>1</v>
      </c>
      <c r="H1665" t="s">
        <v>4687</v>
      </c>
    </row>
    <row r="1666" spans="1:8">
      <c r="A1666" t="s">
        <v>3330</v>
      </c>
      <c r="B1666">
        <v>42.655</v>
      </c>
      <c r="C1666">
        <v>5.94</v>
      </c>
      <c r="D1666" t="s">
        <v>4689</v>
      </c>
      <c r="E1666" t="s">
        <v>4687</v>
      </c>
      <c r="F1666" t="s">
        <v>4690</v>
      </c>
      <c r="G1666">
        <v>1</v>
      </c>
      <c r="H1666" t="s">
        <v>4687</v>
      </c>
    </row>
    <row r="1667" spans="1:8">
      <c r="A1667" t="s">
        <v>3332</v>
      </c>
      <c r="B1667">
        <v>30.57</v>
      </c>
      <c r="C1667">
        <v>5.34</v>
      </c>
      <c r="D1667" t="s">
        <v>4687</v>
      </c>
      <c r="E1667" t="s">
        <v>4687</v>
      </c>
      <c r="F1667" t="s">
        <v>4690</v>
      </c>
      <c r="G1667">
        <v>1</v>
      </c>
      <c r="H1667" t="s">
        <v>4687</v>
      </c>
    </row>
    <row r="1668" spans="1:8">
      <c r="A1668" t="s">
        <v>3334</v>
      </c>
      <c r="B1668">
        <v>17.7</v>
      </c>
      <c r="C1668">
        <v>6.38</v>
      </c>
      <c r="D1668" t="s">
        <v>4687</v>
      </c>
      <c r="E1668" t="s">
        <v>4687</v>
      </c>
      <c r="F1668" t="s">
        <v>4687</v>
      </c>
      <c r="G1668">
        <v>2</v>
      </c>
      <c r="H1668" t="s">
        <v>4687</v>
      </c>
    </row>
    <row r="1669" spans="1:8">
      <c r="A1669" t="s">
        <v>3336</v>
      </c>
      <c r="B1669">
        <v>34.77</v>
      </c>
      <c r="C1669">
        <v>4.47</v>
      </c>
      <c r="D1669" t="s">
        <v>4687</v>
      </c>
      <c r="E1669" t="s">
        <v>4687</v>
      </c>
      <c r="F1669" t="s">
        <v>4687</v>
      </c>
      <c r="G1669">
        <v>1</v>
      </c>
      <c r="H1669" t="s">
        <v>4687</v>
      </c>
    </row>
    <row r="1670" spans="1:8">
      <c r="A1670" t="s">
        <v>3338</v>
      </c>
      <c r="B1670">
        <v>16.88</v>
      </c>
      <c r="C1670">
        <v>9.96</v>
      </c>
      <c r="D1670" t="s">
        <v>4687</v>
      </c>
      <c r="E1670" t="s">
        <v>4687</v>
      </c>
      <c r="F1670" t="s">
        <v>4687</v>
      </c>
      <c r="G1670" t="s">
        <v>4688</v>
      </c>
      <c r="H1670" t="s">
        <v>4687</v>
      </c>
    </row>
    <row r="1671" spans="1:8">
      <c r="A1671" t="s">
        <v>3340</v>
      </c>
      <c r="B1671">
        <v>40.26</v>
      </c>
      <c r="C1671">
        <v>9.92</v>
      </c>
      <c r="D1671" t="s">
        <v>4689</v>
      </c>
      <c r="E1671" t="s">
        <v>4687</v>
      </c>
      <c r="F1671" t="s">
        <v>4687</v>
      </c>
      <c r="G1671" t="s">
        <v>4688</v>
      </c>
      <c r="H1671" t="s">
        <v>4687</v>
      </c>
    </row>
    <row r="1672" spans="1:8">
      <c r="A1672" t="s">
        <v>3342</v>
      </c>
      <c r="B1672">
        <v>25.6</v>
      </c>
      <c r="C1672">
        <v>6.03</v>
      </c>
      <c r="D1672" t="s">
        <v>4687</v>
      </c>
      <c r="E1672" t="s">
        <v>4687</v>
      </c>
      <c r="F1672" t="s">
        <v>4690</v>
      </c>
      <c r="G1672">
        <v>1</v>
      </c>
      <c r="H1672" t="s">
        <v>4687</v>
      </c>
    </row>
    <row r="1673" spans="1:8">
      <c r="A1673" t="s">
        <v>3344</v>
      </c>
      <c r="B1673">
        <v>33.55</v>
      </c>
      <c r="C1673">
        <v>10.9</v>
      </c>
      <c r="D1673" t="s">
        <v>4689</v>
      </c>
      <c r="E1673" t="s">
        <v>4687</v>
      </c>
      <c r="F1673" t="s">
        <v>4687</v>
      </c>
      <c r="G1673" t="s">
        <v>4688</v>
      </c>
      <c r="H1673" t="s">
        <v>4687</v>
      </c>
    </row>
    <row r="1674" spans="1:8">
      <c r="A1674" t="s">
        <v>3346</v>
      </c>
      <c r="B1674">
        <v>16.69</v>
      </c>
      <c r="C1674">
        <v>10.66</v>
      </c>
      <c r="D1674" t="s">
        <v>4687</v>
      </c>
      <c r="E1674" t="s">
        <v>4687</v>
      </c>
      <c r="F1674" t="s">
        <v>4687</v>
      </c>
      <c r="G1674" t="s">
        <v>4688</v>
      </c>
      <c r="H1674" t="s">
        <v>4687</v>
      </c>
    </row>
    <row r="1675" spans="1:8">
      <c r="A1675" t="s">
        <v>3348</v>
      </c>
      <c r="B1675">
        <v>19.95</v>
      </c>
      <c r="C1675">
        <v>4.05</v>
      </c>
      <c r="D1675" t="s">
        <v>4687</v>
      </c>
      <c r="E1675" t="s">
        <v>4687</v>
      </c>
      <c r="F1675" t="s">
        <v>4687</v>
      </c>
      <c r="G1675">
        <v>1</v>
      </c>
      <c r="H1675" t="s">
        <v>4687</v>
      </c>
    </row>
    <row r="1676" spans="1:8">
      <c r="A1676" t="s">
        <v>3350</v>
      </c>
      <c r="B1676">
        <v>17.55</v>
      </c>
      <c r="C1676">
        <v>4.23</v>
      </c>
      <c r="D1676" t="s">
        <v>4687</v>
      </c>
      <c r="E1676" t="s">
        <v>4687</v>
      </c>
      <c r="F1676" t="s">
        <v>4687</v>
      </c>
      <c r="G1676">
        <v>2</v>
      </c>
      <c r="H1676" t="s">
        <v>4687</v>
      </c>
    </row>
    <row r="1677" spans="1:8">
      <c r="A1677" t="s">
        <v>3352</v>
      </c>
      <c r="B1677">
        <v>22.01</v>
      </c>
      <c r="C1677">
        <v>5.01</v>
      </c>
      <c r="D1677" t="s">
        <v>4687</v>
      </c>
      <c r="E1677" t="s">
        <v>4687</v>
      </c>
      <c r="F1677" t="s">
        <v>4687</v>
      </c>
      <c r="G1677">
        <v>1</v>
      </c>
      <c r="H1677" t="s">
        <v>4687</v>
      </c>
    </row>
    <row r="1678" spans="1:8">
      <c r="A1678" t="s">
        <v>3354</v>
      </c>
      <c r="B1678">
        <v>41.8</v>
      </c>
      <c r="C1678">
        <v>5.82</v>
      </c>
      <c r="D1678" t="s">
        <v>4689</v>
      </c>
      <c r="E1678" t="s">
        <v>4687</v>
      </c>
      <c r="F1678" t="s">
        <v>4690</v>
      </c>
      <c r="G1678">
        <v>1</v>
      </c>
      <c r="H1678" t="s">
        <v>4687</v>
      </c>
    </row>
    <row r="1679" spans="1:8">
      <c r="A1679" t="s">
        <v>3356</v>
      </c>
      <c r="B1679">
        <v>19.17</v>
      </c>
      <c r="C1679">
        <v>7.94</v>
      </c>
      <c r="D1679" t="s">
        <v>4687</v>
      </c>
      <c r="E1679" t="s">
        <v>4687</v>
      </c>
      <c r="F1679" t="s">
        <v>4687</v>
      </c>
      <c r="G1679" t="s">
        <v>4688</v>
      </c>
      <c r="H1679" t="s">
        <v>4687</v>
      </c>
    </row>
    <row r="1680" spans="1:8">
      <c r="A1680" t="s">
        <v>3358</v>
      </c>
      <c r="B1680">
        <v>32.8</v>
      </c>
      <c r="C1680">
        <v>6.16</v>
      </c>
      <c r="D1680" t="s">
        <v>4689</v>
      </c>
      <c r="E1680" t="s">
        <v>4687</v>
      </c>
      <c r="F1680" t="s">
        <v>4690</v>
      </c>
      <c r="G1680">
        <v>1</v>
      </c>
      <c r="H1680" t="s">
        <v>4687</v>
      </c>
    </row>
    <row r="1681" spans="1:8">
      <c r="A1681" t="s">
        <v>3360</v>
      </c>
      <c r="B1681">
        <v>35.815</v>
      </c>
      <c r="C1681">
        <v>4.15</v>
      </c>
      <c r="D1681" t="s">
        <v>4687</v>
      </c>
      <c r="E1681" t="s">
        <v>4687</v>
      </c>
      <c r="F1681" t="s">
        <v>4687</v>
      </c>
      <c r="G1681">
        <v>1</v>
      </c>
      <c r="H1681" t="s">
        <v>4687</v>
      </c>
    </row>
    <row r="1682" spans="1:8">
      <c r="A1682" t="s">
        <v>3362</v>
      </c>
      <c r="B1682">
        <v>24.3</v>
      </c>
      <c r="C1682">
        <v>6.23</v>
      </c>
      <c r="D1682" t="s">
        <v>4687</v>
      </c>
      <c r="E1682" t="s">
        <v>4687</v>
      </c>
      <c r="F1682" t="s">
        <v>4687</v>
      </c>
      <c r="G1682" t="s">
        <v>4688</v>
      </c>
      <c r="H1682" t="s">
        <v>4687</v>
      </c>
    </row>
    <row r="1683" spans="1:8">
      <c r="A1683" t="s">
        <v>3364</v>
      </c>
      <c r="B1683">
        <v>19.06</v>
      </c>
      <c r="C1683">
        <v>7.41</v>
      </c>
      <c r="D1683" t="s">
        <v>4687</v>
      </c>
      <c r="E1683" t="s">
        <v>4687</v>
      </c>
      <c r="F1683" t="s">
        <v>4687</v>
      </c>
      <c r="G1683" t="s">
        <v>4688</v>
      </c>
      <c r="H1683" t="s">
        <v>4687</v>
      </c>
    </row>
    <row r="1684" spans="1:8">
      <c r="A1684" t="s">
        <v>3366</v>
      </c>
      <c r="B1684">
        <v>33.25</v>
      </c>
      <c r="C1684">
        <v>5.62</v>
      </c>
      <c r="D1684" t="s">
        <v>4689</v>
      </c>
      <c r="E1684" t="s">
        <v>4687</v>
      </c>
      <c r="F1684" t="s">
        <v>4687</v>
      </c>
      <c r="G1684">
        <v>1</v>
      </c>
      <c r="H1684" t="s">
        <v>4687</v>
      </c>
    </row>
    <row r="1685" spans="1:8">
      <c r="A1685" t="s">
        <v>3368</v>
      </c>
      <c r="B1685">
        <v>21.37</v>
      </c>
      <c r="C1685">
        <v>4.54</v>
      </c>
      <c r="D1685" t="s">
        <v>4689</v>
      </c>
      <c r="E1685" t="s">
        <v>4687</v>
      </c>
      <c r="F1685" t="s">
        <v>4690</v>
      </c>
      <c r="G1685">
        <v>1</v>
      </c>
      <c r="H1685" t="s">
        <v>4687</v>
      </c>
    </row>
    <row r="1686" spans="1:8">
      <c r="A1686" t="s">
        <v>3370</v>
      </c>
      <c r="B1686">
        <v>34.43</v>
      </c>
      <c r="C1686">
        <v>8.62</v>
      </c>
      <c r="D1686" t="s">
        <v>4689</v>
      </c>
      <c r="E1686" t="s">
        <v>4687</v>
      </c>
      <c r="F1686" t="s">
        <v>4687</v>
      </c>
      <c r="G1686">
        <v>1</v>
      </c>
      <c r="H1686" t="s">
        <v>4687</v>
      </c>
    </row>
    <row r="1687" spans="1:8">
      <c r="A1687" t="s">
        <v>3372</v>
      </c>
      <c r="B1687">
        <v>20.86</v>
      </c>
      <c r="C1687">
        <v>4.36</v>
      </c>
      <c r="D1687" t="s">
        <v>4689</v>
      </c>
      <c r="E1687" t="s">
        <v>4687</v>
      </c>
      <c r="F1687" t="s">
        <v>4687</v>
      </c>
      <c r="G1687" t="s">
        <v>4688</v>
      </c>
      <c r="H1687" t="s">
        <v>4687</v>
      </c>
    </row>
    <row r="1688" spans="1:8">
      <c r="A1688" t="s">
        <v>3374</v>
      </c>
      <c r="B1688">
        <v>18.34</v>
      </c>
      <c r="C1688">
        <v>10.01</v>
      </c>
      <c r="D1688" t="s">
        <v>4687</v>
      </c>
      <c r="E1688" t="s">
        <v>4687</v>
      </c>
      <c r="F1688" t="s">
        <v>4687</v>
      </c>
      <c r="G1688" t="s">
        <v>4688</v>
      </c>
      <c r="H1688" t="s">
        <v>4687</v>
      </c>
    </row>
    <row r="1689" spans="1:8">
      <c r="A1689" t="s">
        <v>3376</v>
      </c>
      <c r="B1689">
        <v>34.15</v>
      </c>
      <c r="C1689">
        <v>5.42</v>
      </c>
      <c r="D1689" t="s">
        <v>4687</v>
      </c>
      <c r="E1689" t="s">
        <v>4687</v>
      </c>
      <c r="F1689" t="s">
        <v>4687</v>
      </c>
      <c r="G1689" t="s">
        <v>4688</v>
      </c>
      <c r="H1689" t="s">
        <v>4687</v>
      </c>
    </row>
    <row r="1690" spans="1:8">
      <c r="A1690" t="s">
        <v>3378</v>
      </c>
      <c r="B1690">
        <v>18.35</v>
      </c>
      <c r="C1690">
        <v>5.12</v>
      </c>
      <c r="D1690" t="s">
        <v>4687</v>
      </c>
      <c r="E1690" t="s">
        <v>4687</v>
      </c>
      <c r="F1690" t="s">
        <v>4687</v>
      </c>
      <c r="G1690" t="s">
        <v>4688</v>
      </c>
      <c r="H1690" t="s">
        <v>4687</v>
      </c>
    </row>
    <row r="1691" spans="1:8">
      <c r="A1691" t="s">
        <v>3380</v>
      </c>
      <c r="B1691">
        <v>22.13</v>
      </c>
      <c r="C1691">
        <v>9.2</v>
      </c>
      <c r="D1691" t="s">
        <v>4689</v>
      </c>
      <c r="E1691" t="s">
        <v>4687</v>
      </c>
      <c r="F1691" t="s">
        <v>4687</v>
      </c>
      <c r="G1691" t="s">
        <v>4688</v>
      </c>
      <c r="H1691" t="s">
        <v>4687</v>
      </c>
    </row>
    <row r="1692" spans="1:8">
      <c r="A1692" t="s">
        <v>3382</v>
      </c>
      <c r="B1692">
        <v>22.51</v>
      </c>
      <c r="C1692">
        <v>6.08</v>
      </c>
      <c r="D1692" t="s">
        <v>4689</v>
      </c>
      <c r="E1692" t="s">
        <v>4687</v>
      </c>
      <c r="F1692" t="s">
        <v>4687</v>
      </c>
      <c r="G1692">
        <v>1</v>
      </c>
      <c r="H1692" t="s">
        <v>4687</v>
      </c>
    </row>
    <row r="1693" spans="1:8">
      <c r="A1693" t="s">
        <v>3384</v>
      </c>
      <c r="B1693">
        <v>31</v>
      </c>
      <c r="C1693">
        <v>4.77</v>
      </c>
      <c r="D1693" t="s">
        <v>4687</v>
      </c>
      <c r="E1693" t="s">
        <v>4687</v>
      </c>
      <c r="F1693" t="s">
        <v>4687</v>
      </c>
      <c r="G1693">
        <v>1</v>
      </c>
      <c r="H1693" t="s">
        <v>4687</v>
      </c>
    </row>
    <row r="1694" spans="1:8">
      <c r="A1694" t="s">
        <v>3386</v>
      </c>
      <c r="B1694">
        <v>28.27</v>
      </c>
      <c r="C1694">
        <v>4.62</v>
      </c>
      <c r="D1694" t="s">
        <v>4687</v>
      </c>
      <c r="E1694" t="s">
        <v>4687</v>
      </c>
      <c r="F1694" t="s">
        <v>4687</v>
      </c>
      <c r="G1694">
        <v>1</v>
      </c>
      <c r="H1694" t="s">
        <v>4687</v>
      </c>
    </row>
    <row r="1695" spans="1:8">
      <c r="A1695" t="s">
        <v>3388</v>
      </c>
      <c r="B1695">
        <v>29.92</v>
      </c>
      <c r="C1695">
        <v>9.07</v>
      </c>
      <c r="D1695" t="s">
        <v>4689</v>
      </c>
      <c r="E1695" t="s">
        <v>4687</v>
      </c>
      <c r="F1695" t="s">
        <v>4687</v>
      </c>
      <c r="G1695">
        <v>1</v>
      </c>
      <c r="H1695" t="s">
        <v>4687</v>
      </c>
    </row>
    <row r="1696" spans="1:8">
      <c r="A1696" t="s">
        <v>3390</v>
      </c>
      <c r="B1696">
        <v>25.9</v>
      </c>
      <c r="C1696">
        <v>9.12</v>
      </c>
      <c r="D1696" t="s">
        <v>4689</v>
      </c>
      <c r="E1696" t="s">
        <v>4687</v>
      </c>
      <c r="F1696" t="s">
        <v>4687</v>
      </c>
      <c r="G1696">
        <v>1</v>
      </c>
      <c r="H1696" t="s">
        <v>4687</v>
      </c>
    </row>
    <row r="1697" spans="1:8">
      <c r="A1697" t="s">
        <v>3392</v>
      </c>
      <c r="B1697">
        <v>27.74</v>
      </c>
      <c r="C1697">
        <v>7.32</v>
      </c>
      <c r="D1697" t="s">
        <v>4689</v>
      </c>
      <c r="E1697" t="s">
        <v>4687</v>
      </c>
      <c r="F1697" t="s">
        <v>4687</v>
      </c>
      <c r="G1697">
        <v>1</v>
      </c>
      <c r="H1697" t="s">
        <v>4687</v>
      </c>
    </row>
    <row r="1698" spans="1:8">
      <c r="A1698" t="s">
        <v>3394</v>
      </c>
      <c r="B1698">
        <v>17.26</v>
      </c>
      <c r="C1698">
        <v>11.73</v>
      </c>
      <c r="D1698" t="s">
        <v>4687</v>
      </c>
      <c r="E1698" t="s">
        <v>4687</v>
      </c>
      <c r="F1698" t="s">
        <v>4687</v>
      </c>
      <c r="G1698">
        <v>2</v>
      </c>
      <c r="H1698" t="s">
        <v>4687</v>
      </c>
    </row>
    <row r="1699" spans="1:8">
      <c r="A1699" t="s">
        <v>3396</v>
      </c>
      <c r="B1699">
        <v>19.855</v>
      </c>
      <c r="C1699">
        <v>6.64</v>
      </c>
      <c r="D1699" t="s">
        <v>4689</v>
      </c>
      <c r="E1699" t="s">
        <v>4687</v>
      </c>
      <c r="F1699" t="s">
        <v>4687</v>
      </c>
      <c r="G1699">
        <v>1</v>
      </c>
      <c r="H1699" t="s">
        <v>4687</v>
      </c>
    </row>
    <row r="1700" spans="1:8">
      <c r="A1700" t="s">
        <v>3398</v>
      </c>
      <c r="B1700">
        <v>41.69</v>
      </c>
      <c r="C1700">
        <v>5.78</v>
      </c>
      <c r="D1700" t="s">
        <v>4687</v>
      </c>
      <c r="E1700" t="s">
        <v>4687</v>
      </c>
      <c r="F1700" t="s">
        <v>4687</v>
      </c>
      <c r="G1700" t="s">
        <v>4688</v>
      </c>
      <c r="H1700" t="s">
        <v>4687</v>
      </c>
    </row>
    <row r="1701" spans="1:8">
      <c r="A1701" t="s">
        <v>3400</v>
      </c>
      <c r="B1701">
        <v>16.12</v>
      </c>
      <c r="C1701">
        <v>10.45</v>
      </c>
      <c r="D1701" t="s">
        <v>4687</v>
      </c>
      <c r="E1701" t="s">
        <v>4687</v>
      </c>
      <c r="F1701" t="s">
        <v>4687</v>
      </c>
      <c r="G1701" t="s">
        <v>4688</v>
      </c>
      <c r="H1701" t="s">
        <v>4687</v>
      </c>
    </row>
    <row r="1702" spans="1:8">
      <c r="A1702" t="s">
        <v>3402</v>
      </c>
      <c r="B1702">
        <v>37.43</v>
      </c>
      <c r="C1702">
        <v>4.52</v>
      </c>
      <c r="D1702" t="s">
        <v>4687</v>
      </c>
      <c r="E1702" t="s">
        <v>4687</v>
      </c>
      <c r="F1702" t="s">
        <v>4687</v>
      </c>
      <c r="G1702">
        <v>1</v>
      </c>
      <c r="H1702" t="s">
        <v>4687</v>
      </c>
    </row>
    <row r="1703" spans="1:8">
      <c r="A1703" t="s">
        <v>3404</v>
      </c>
      <c r="B1703">
        <v>31.065</v>
      </c>
      <c r="C1703">
        <v>5.71</v>
      </c>
      <c r="D1703" t="s">
        <v>4687</v>
      </c>
      <c r="E1703" t="s">
        <v>4687</v>
      </c>
      <c r="F1703" t="s">
        <v>4687</v>
      </c>
      <c r="G1703" t="s">
        <v>4688</v>
      </c>
      <c r="H1703" t="s">
        <v>4687</v>
      </c>
    </row>
    <row r="1704" spans="1:8">
      <c r="A1704" t="s">
        <v>3406</v>
      </c>
      <c r="B1704">
        <v>25.08</v>
      </c>
      <c r="C1704">
        <v>4.77</v>
      </c>
      <c r="D1704" t="s">
        <v>4687</v>
      </c>
      <c r="E1704" t="s">
        <v>4687</v>
      </c>
      <c r="F1704" t="s">
        <v>4687</v>
      </c>
      <c r="G1704" t="s">
        <v>4688</v>
      </c>
      <c r="H1704" t="s">
        <v>4687</v>
      </c>
    </row>
    <row r="1705" spans="1:8">
      <c r="A1705" t="s">
        <v>3408</v>
      </c>
      <c r="B1705">
        <v>15.2</v>
      </c>
      <c r="C1705">
        <v>7.81</v>
      </c>
      <c r="D1705" t="s">
        <v>4689</v>
      </c>
      <c r="E1705" t="s">
        <v>4687</v>
      </c>
      <c r="F1705" t="s">
        <v>4687</v>
      </c>
      <c r="G1705">
        <v>1</v>
      </c>
      <c r="H1705" t="s">
        <v>4687</v>
      </c>
    </row>
    <row r="1706" spans="1:8">
      <c r="A1706" t="s">
        <v>3410</v>
      </c>
      <c r="B1706">
        <v>22.34</v>
      </c>
      <c r="C1706">
        <v>5.19</v>
      </c>
      <c r="D1706" t="s">
        <v>4689</v>
      </c>
      <c r="E1706" t="s">
        <v>4687</v>
      </c>
      <c r="F1706" t="s">
        <v>4687</v>
      </c>
      <c r="G1706" t="s">
        <v>4688</v>
      </c>
      <c r="H1706" t="s">
        <v>4687</v>
      </c>
    </row>
    <row r="1707" spans="1:8">
      <c r="A1707" t="s">
        <v>3412</v>
      </c>
      <c r="B1707">
        <v>40.15</v>
      </c>
      <c r="C1707">
        <v>5.93</v>
      </c>
      <c r="D1707" t="s">
        <v>4687</v>
      </c>
      <c r="E1707" t="s">
        <v>4687</v>
      </c>
      <c r="F1707" t="s">
        <v>4687</v>
      </c>
      <c r="G1707">
        <v>1</v>
      </c>
      <c r="H1707" t="s">
        <v>4687</v>
      </c>
    </row>
    <row r="1708" spans="1:8">
      <c r="A1708" t="s">
        <v>3414</v>
      </c>
      <c r="B1708">
        <v>37.73</v>
      </c>
      <c r="C1708">
        <v>6.29</v>
      </c>
      <c r="D1708" t="s">
        <v>4687</v>
      </c>
      <c r="E1708" t="s">
        <v>4687</v>
      </c>
      <c r="F1708" t="s">
        <v>4687</v>
      </c>
      <c r="G1708">
        <v>1</v>
      </c>
      <c r="H1708" t="s">
        <v>4687</v>
      </c>
    </row>
    <row r="1709" spans="1:8">
      <c r="A1709" t="s">
        <v>3416</v>
      </c>
      <c r="B1709">
        <v>25.35</v>
      </c>
      <c r="C1709">
        <v>4.9</v>
      </c>
      <c r="D1709" t="s">
        <v>4687</v>
      </c>
      <c r="E1709" t="s">
        <v>4687</v>
      </c>
      <c r="F1709" t="s">
        <v>4687</v>
      </c>
      <c r="G1709" t="s">
        <v>4688</v>
      </c>
      <c r="H1709" t="s">
        <v>4687</v>
      </c>
    </row>
    <row r="1710" spans="1:8">
      <c r="A1710" t="s">
        <v>3418</v>
      </c>
      <c r="B1710">
        <v>26.41</v>
      </c>
      <c r="C1710">
        <v>5.07</v>
      </c>
      <c r="D1710" t="s">
        <v>4689</v>
      </c>
      <c r="E1710" t="s">
        <v>4687</v>
      </c>
      <c r="F1710" t="s">
        <v>4687</v>
      </c>
      <c r="G1710">
        <v>1</v>
      </c>
      <c r="H1710" t="s">
        <v>4687</v>
      </c>
    </row>
    <row r="1711" spans="1:8">
      <c r="A1711" t="s">
        <v>3420</v>
      </c>
      <c r="B1711">
        <v>27.6</v>
      </c>
      <c r="C1711">
        <v>5.33</v>
      </c>
      <c r="D1711" t="s">
        <v>4687</v>
      </c>
      <c r="E1711" t="s">
        <v>4687</v>
      </c>
      <c r="F1711" t="s">
        <v>4687</v>
      </c>
      <c r="G1711">
        <v>1</v>
      </c>
      <c r="H1711" t="s">
        <v>4687</v>
      </c>
    </row>
    <row r="1712" spans="1:8">
      <c r="A1712" t="s">
        <v>3422</v>
      </c>
      <c r="B1712">
        <v>33.82</v>
      </c>
      <c r="C1712">
        <v>8.93</v>
      </c>
      <c r="D1712" t="s">
        <v>4689</v>
      </c>
      <c r="E1712" t="s">
        <v>4687</v>
      </c>
      <c r="F1712" t="s">
        <v>4687</v>
      </c>
      <c r="G1712">
        <v>1</v>
      </c>
      <c r="H1712" t="s">
        <v>4687</v>
      </c>
    </row>
    <row r="1713" spans="1:8">
      <c r="A1713" t="s">
        <v>3424</v>
      </c>
      <c r="B1713">
        <v>32.9</v>
      </c>
      <c r="C1713">
        <v>4.35</v>
      </c>
      <c r="D1713" t="s">
        <v>4687</v>
      </c>
      <c r="E1713" t="s">
        <v>4687</v>
      </c>
      <c r="F1713" t="s">
        <v>4687</v>
      </c>
      <c r="G1713" t="s">
        <v>4688</v>
      </c>
      <c r="H1713" t="s">
        <v>4687</v>
      </c>
    </row>
    <row r="1714" spans="1:8">
      <c r="A1714" t="s">
        <v>3426</v>
      </c>
      <c r="B1714">
        <v>30.875</v>
      </c>
      <c r="C1714">
        <v>9.54</v>
      </c>
      <c r="D1714" t="s">
        <v>4689</v>
      </c>
      <c r="E1714" t="s">
        <v>4687</v>
      </c>
      <c r="F1714" t="s">
        <v>4687</v>
      </c>
      <c r="G1714">
        <v>1</v>
      </c>
      <c r="H1714" t="s">
        <v>4687</v>
      </c>
    </row>
    <row r="1715" spans="1:8">
      <c r="A1715" t="s">
        <v>3428</v>
      </c>
      <c r="B1715">
        <v>32.64</v>
      </c>
      <c r="C1715">
        <v>5.91</v>
      </c>
      <c r="D1715" t="s">
        <v>4687</v>
      </c>
      <c r="E1715" t="s">
        <v>4687</v>
      </c>
      <c r="F1715" t="s">
        <v>4687</v>
      </c>
      <c r="G1715" t="s">
        <v>4688</v>
      </c>
      <c r="H1715" t="s">
        <v>4687</v>
      </c>
    </row>
    <row r="1716" spans="1:8">
      <c r="A1716" t="s">
        <v>3430</v>
      </c>
      <c r="B1716">
        <v>22.135</v>
      </c>
      <c r="C1716">
        <v>5.1</v>
      </c>
      <c r="D1716" t="s">
        <v>4687</v>
      </c>
      <c r="E1716" t="s">
        <v>4687</v>
      </c>
      <c r="F1716" t="s">
        <v>4687</v>
      </c>
      <c r="G1716" t="s">
        <v>4688</v>
      </c>
      <c r="H1716" t="s">
        <v>4687</v>
      </c>
    </row>
    <row r="1717" spans="1:8">
      <c r="A1717" t="s">
        <v>3432</v>
      </c>
      <c r="B1717">
        <v>16.53</v>
      </c>
      <c r="C1717">
        <v>5.08</v>
      </c>
      <c r="D1717" t="s">
        <v>4687</v>
      </c>
      <c r="E1717" t="s">
        <v>4687</v>
      </c>
      <c r="F1717" t="s">
        <v>4687</v>
      </c>
      <c r="G1717">
        <v>2</v>
      </c>
      <c r="H1717" t="s">
        <v>4687</v>
      </c>
    </row>
    <row r="1718" spans="1:8">
      <c r="A1718" t="s">
        <v>3434</v>
      </c>
      <c r="B1718">
        <v>32.775</v>
      </c>
      <c r="C1718">
        <v>4.75</v>
      </c>
      <c r="D1718" t="s">
        <v>4687</v>
      </c>
      <c r="E1718" t="s">
        <v>4687</v>
      </c>
      <c r="F1718" t="s">
        <v>4687</v>
      </c>
      <c r="G1718" t="s">
        <v>4688</v>
      </c>
      <c r="H1718" t="s">
        <v>4687</v>
      </c>
    </row>
    <row r="1719" spans="1:8">
      <c r="A1719" t="s">
        <v>3436</v>
      </c>
      <c r="B1719">
        <v>30.9</v>
      </c>
      <c r="C1719">
        <v>6.05</v>
      </c>
      <c r="D1719" t="s">
        <v>4687</v>
      </c>
      <c r="E1719" t="s">
        <v>4687</v>
      </c>
      <c r="F1719" t="s">
        <v>4687</v>
      </c>
      <c r="G1719">
        <v>1</v>
      </c>
      <c r="H1719" t="s">
        <v>4687</v>
      </c>
    </row>
    <row r="1720" spans="1:8">
      <c r="A1720" t="s">
        <v>3438</v>
      </c>
      <c r="B1720">
        <v>15.58</v>
      </c>
      <c r="C1720">
        <v>11.56</v>
      </c>
      <c r="D1720" t="s">
        <v>4687</v>
      </c>
      <c r="E1720" t="s">
        <v>4687</v>
      </c>
      <c r="F1720" t="s">
        <v>4687</v>
      </c>
      <c r="G1720" t="s">
        <v>4688</v>
      </c>
      <c r="H1720" t="s">
        <v>4687</v>
      </c>
    </row>
    <row r="1721" spans="1:8">
      <c r="A1721" t="s">
        <v>3440</v>
      </c>
      <c r="B1721">
        <v>26.315</v>
      </c>
      <c r="C1721">
        <v>5.76</v>
      </c>
      <c r="D1721" t="s">
        <v>4687</v>
      </c>
      <c r="E1721" t="s">
        <v>4687</v>
      </c>
      <c r="F1721" t="s">
        <v>4687</v>
      </c>
      <c r="G1721" t="s">
        <v>4688</v>
      </c>
      <c r="H1721" t="s">
        <v>4687</v>
      </c>
    </row>
    <row r="1722" spans="1:8">
      <c r="A1722" t="s">
        <v>3442</v>
      </c>
      <c r="B1722">
        <v>35.61</v>
      </c>
      <c r="C1722">
        <v>5.65</v>
      </c>
      <c r="D1722" t="s">
        <v>4687</v>
      </c>
      <c r="E1722" t="s">
        <v>4689</v>
      </c>
      <c r="F1722" t="s">
        <v>4687</v>
      </c>
      <c r="G1722">
        <v>1</v>
      </c>
      <c r="H1722" t="s">
        <v>4687</v>
      </c>
    </row>
    <row r="1723" spans="1:8">
      <c r="A1723" t="s">
        <v>3444</v>
      </c>
      <c r="B1723">
        <v>37.56</v>
      </c>
      <c r="C1723">
        <v>5.88</v>
      </c>
      <c r="D1723" t="s">
        <v>4687</v>
      </c>
      <c r="E1723" t="s">
        <v>4689</v>
      </c>
      <c r="F1723" t="s">
        <v>4687</v>
      </c>
      <c r="G1723">
        <v>1</v>
      </c>
      <c r="H1723" t="s">
        <v>4687</v>
      </c>
    </row>
    <row r="1724" spans="1:8">
      <c r="A1724" t="s">
        <v>3446</v>
      </c>
      <c r="B1724">
        <v>15.49</v>
      </c>
      <c r="C1724">
        <v>9.6</v>
      </c>
      <c r="D1724" t="s">
        <v>4687</v>
      </c>
      <c r="E1724" t="s">
        <v>4687</v>
      </c>
      <c r="F1724" t="s">
        <v>4687</v>
      </c>
      <c r="G1724" t="s">
        <v>4688</v>
      </c>
      <c r="H1724" t="s">
        <v>4687</v>
      </c>
    </row>
    <row r="1725" spans="1:8">
      <c r="A1725" t="s">
        <v>3448</v>
      </c>
      <c r="B1725">
        <v>23.48</v>
      </c>
      <c r="C1725">
        <v>6.24</v>
      </c>
      <c r="D1725" t="s">
        <v>4687</v>
      </c>
      <c r="E1725" t="s">
        <v>4687</v>
      </c>
      <c r="F1725" t="s">
        <v>4687</v>
      </c>
      <c r="G1725">
        <v>1</v>
      </c>
      <c r="H1725" t="s">
        <v>4687</v>
      </c>
    </row>
    <row r="1726" spans="1:8">
      <c r="A1726" t="s">
        <v>3450</v>
      </c>
      <c r="B1726">
        <v>30.02</v>
      </c>
      <c r="C1726">
        <v>7.63</v>
      </c>
      <c r="D1726" t="s">
        <v>4689</v>
      </c>
      <c r="E1726" t="s">
        <v>4687</v>
      </c>
      <c r="F1726" t="s">
        <v>4687</v>
      </c>
      <c r="G1726">
        <v>1</v>
      </c>
      <c r="H1726" t="s">
        <v>4687</v>
      </c>
    </row>
    <row r="1727" spans="1:8">
      <c r="A1727" t="s">
        <v>3452</v>
      </c>
      <c r="B1727">
        <v>26.885</v>
      </c>
      <c r="C1727">
        <v>8.66</v>
      </c>
      <c r="D1727" t="s">
        <v>4689</v>
      </c>
      <c r="E1727" t="s">
        <v>4687</v>
      </c>
      <c r="F1727" t="s">
        <v>4687</v>
      </c>
      <c r="G1727">
        <v>1</v>
      </c>
      <c r="H1727" t="s">
        <v>4687</v>
      </c>
    </row>
    <row r="1728" spans="1:8">
      <c r="A1728" t="s">
        <v>3454</v>
      </c>
      <c r="B1728">
        <v>25.84</v>
      </c>
      <c r="C1728">
        <v>8.55</v>
      </c>
      <c r="D1728" t="s">
        <v>4689</v>
      </c>
      <c r="E1728" t="s">
        <v>4687</v>
      </c>
      <c r="F1728" t="s">
        <v>4687</v>
      </c>
      <c r="G1728">
        <v>1</v>
      </c>
      <c r="H1728" t="s">
        <v>4687</v>
      </c>
    </row>
    <row r="1729" spans="1:8">
      <c r="A1729" t="s">
        <v>3456</v>
      </c>
      <c r="B1729">
        <v>27.455</v>
      </c>
      <c r="C1729">
        <v>4.54</v>
      </c>
      <c r="D1729" t="s">
        <v>4687</v>
      </c>
      <c r="E1729" t="s">
        <v>4687</v>
      </c>
      <c r="F1729" t="s">
        <v>4687</v>
      </c>
      <c r="G1729" t="s">
        <v>4688</v>
      </c>
      <c r="H1729" t="s">
        <v>4687</v>
      </c>
    </row>
    <row r="1730" spans="1:8">
      <c r="A1730" t="s">
        <v>3458</v>
      </c>
      <c r="B1730">
        <v>24.605</v>
      </c>
      <c r="C1730">
        <v>5.7</v>
      </c>
      <c r="D1730" t="s">
        <v>4687</v>
      </c>
      <c r="E1730" t="s">
        <v>4687</v>
      </c>
      <c r="F1730" t="s">
        <v>4687</v>
      </c>
      <c r="G1730" t="s">
        <v>4688</v>
      </c>
      <c r="H1730" t="s">
        <v>4687</v>
      </c>
    </row>
    <row r="1731" spans="1:8">
      <c r="A1731" t="s">
        <v>3460</v>
      </c>
      <c r="B1731">
        <v>30.8</v>
      </c>
      <c r="C1731">
        <v>5.07</v>
      </c>
      <c r="D1731" t="s">
        <v>4687</v>
      </c>
      <c r="E1731" t="s">
        <v>4687</v>
      </c>
      <c r="F1731" t="s">
        <v>4687</v>
      </c>
      <c r="G1731" t="s">
        <v>4688</v>
      </c>
      <c r="H1731" t="s">
        <v>4687</v>
      </c>
    </row>
    <row r="1732" spans="1:8">
      <c r="A1732" t="s">
        <v>3462</v>
      </c>
      <c r="B1732">
        <v>34.8</v>
      </c>
      <c r="C1732">
        <v>4.38</v>
      </c>
      <c r="D1732" t="s">
        <v>4687</v>
      </c>
      <c r="E1732" t="s">
        <v>4687</v>
      </c>
      <c r="F1732" t="s">
        <v>4687</v>
      </c>
      <c r="G1732">
        <v>1</v>
      </c>
      <c r="H1732" t="s">
        <v>4687</v>
      </c>
    </row>
    <row r="1733" spans="1:8">
      <c r="A1733" t="s">
        <v>3464</v>
      </c>
      <c r="B1733">
        <v>34.21</v>
      </c>
      <c r="C1733">
        <v>4.54</v>
      </c>
      <c r="D1733" t="s">
        <v>4687</v>
      </c>
      <c r="E1733" t="s">
        <v>4687</v>
      </c>
      <c r="F1733" t="s">
        <v>4687</v>
      </c>
      <c r="G1733">
        <v>1</v>
      </c>
      <c r="H1733" t="s">
        <v>4687</v>
      </c>
    </row>
    <row r="1734" spans="1:8">
      <c r="A1734" t="s">
        <v>3466</v>
      </c>
      <c r="B1734">
        <v>31</v>
      </c>
      <c r="C1734">
        <v>5.38</v>
      </c>
      <c r="D1734" t="s">
        <v>4687</v>
      </c>
      <c r="E1734" t="s">
        <v>4687</v>
      </c>
      <c r="F1734" t="s">
        <v>4687</v>
      </c>
      <c r="G1734">
        <v>1</v>
      </c>
      <c r="H1734" t="s">
        <v>4687</v>
      </c>
    </row>
    <row r="1735" spans="1:8">
      <c r="A1735" t="s">
        <v>3468</v>
      </c>
      <c r="B1735">
        <v>26.125</v>
      </c>
      <c r="C1735">
        <v>5.55</v>
      </c>
      <c r="D1735" t="s">
        <v>4687</v>
      </c>
      <c r="E1735" t="s">
        <v>4687</v>
      </c>
      <c r="F1735" t="s">
        <v>4687</v>
      </c>
      <c r="G1735">
        <v>1</v>
      </c>
      <c r="H1735" t="s">
        <v>4687</v>
      </c>
    </row>
    <row r="1736" spans="1:8">
      <c r="A1736" t="s">
        <v>3470</v>
      </c>
      <c r="B1736">
        <v>30.13</v>
      </c>
      <c r="C1736">
        <v>4.03</v>
      </c>
      <c r="D1736" t="s">
        <v>4689</v>
      </c>
      <c r="E1736" t="s">
        <v>4687</v>
      </c>
      <c r="F1736" t="s">
        <v>4687</v>
      </c>
      <c r="G1736">
        <v>1</v>
      </c>
      <c r="H1736" t="s">
        <v>4687</v>
      </c>
    </row>
    <row r="1737" spans="1:8">
      <c r="A1737" t="s">
        <v>3472</v>
      </c>
      <c r="B1737">
        <v>34.19</v>
      </c>
      <c r="C1737">
        <v>4.19</v>
      </c>
      <c r="D1737" t="s">
        <v>4687</v>
      </c>
      <c r="E1737" t="s">
        <v>4687</v>
      </c>
      <c r="F1737" t="s">
        <v>4687</v>
      </c>
      <c r="G1737" t="s">
        <v>4688</v>
      </c>
      <c r="H1737" t="s">
        <v>4687</v>
      </c>
    </row>
    <row r="1738" spans="1:8">
      <c r="A1738" t="s">
        <v>3474</v>
      </c>
      <c r="B1738">
        <v>22.515</v>
      </c>
      <c r="C1738">
        <v>4.37</v>
      </c>
      <c r="D1738" t="s">
        <v>4687</v>
      </c>
      <c r="E1738" t="s">
        <v>4687</v>
      </c>
      <c r="F1738" t="s">
        <v>4690</v>
      </c>
      <c r="G1738">
        <v>1</v>
      </c>
      <c r="H1738" t="s">
        <v>4687</v>
      </c>
    </row>
    <row r="1739" spans="1:8">
      <c r="A1739" t="s">
        <v>3476</v>
      </c>
      <c r="B1739">
        <v>18.24</v>
      </c>
      <c r="C1739">
        <v>5.31</v>
      </c>
      <c r="D1739" t="s">
        <v>4689</v>
      </c>
      <c r="E1739" t="s">
        <v>4687</v>
      </c>
      <c r="F1739" t="s">
        <v>4690</v>
      </c>
      <c r="G1739">
        <v>1</v>
      </c>
      <c r="H1739" t="s">
        <v>4687</v>
      </c>
    </row>
    <row r="1740" spans="1:8">
      <c r="A1740" t="s">
        <v>3478</v>
      </c>
      <c r="B1740">
        <v>37.28</v>
      </c>
      <c r="C1740">
        <v>4.66</v>
      </c>
      <c r="D1740" t="s">
        <v>4687</v>
      </c>
      <c r="E1740" t="s">
        <v>4689</v>
      </c>
      <c r="F1740" t="s">
        <v>4687</v>
      </c>
      <c r="G1740">
        <v>1</v>
      </c>
      <c r="H1740" t="s">
        <v>4687</v>
      </c>
    </row>
    <row r="1741" spans="1:8">
      <c r="A1741" t="s">
        <v>3480</v>
      </c>
      <c r="B1741">
        <v>18.2</v>
      </c>
      <c r="C1741">
        <v>6.19</v>
      </c>
      <c r="D1741" t="s">
        <v>4687</v>
      </c>
      <c r="E1741" t="s">
        <v>4687</v>
      </c>
      <c r="F1741" t="s">
        <v>4690</v>
      </c>
      <c r="G1741">
        <v>1</v>
      </c>
      <c r="H1741" t="s">
        <v>4687</v>
      </c>
    </row>
    <row r="1742" spans="1:8">
      <c r="A1742" t="s">
        <v>3482</v>
      </c>
      <c r="B1742">
        <v>20.53</v>
      </c>
      <c r="C1742">
        <v>4.86</v>
      </c>
      <c r="D1742" t="s">
        <v>4687</v>
      </c>
      <c r="E1742" t="s">
        <v>4687</v>
      </c>
      <c r="F1742" t="s">
        <v>4687</v>
      </c>
      <c r="G1742">
        <v>1</v>
      </c>
      <c r="H1742" t="s">
        <v>4687</v>
      </c>
    </row>
    <row r="1743" spans="1:8">
      <c r="A1743" t="s">
        <v>3484</v>
      </c>
      <c r="B1743">
        <v>23.79</v>
      </c>
      <c r="C1743">
        <v>4.74</v>
      </c>
      <c r="D1743" t="s">
        <v>4687</v>
      </c>
      <c r="E1743" t="s">
        <v>4687</v>
      </c>
      <c r="F1743" t="s">
        <v>4687</v>
      </c>
      <c r="G1743" t="s">
        <v>4688</v>
      </c>
      <c r="H1743" t="s">
        <v>4687</v>
      </c>
    </row>
    <row r="1744" spans="1:8">
      <c r="A1744" t="s">
        <v>3486</v>
      </c>
      <c r="B1744">
        <v>29.8</v>
      </c>
      <c r="C1744">
        <v>6.03</v>
      </c>
      <c r="D1744" t="s">
        <v>4687</v>
      </c>
      <c r="E1744" t="s">
        <v>4687</v>
      </c>
      <c r="F1744" t="s">
        <v>4687</v>
      </c>
      <c r="G1744" t="s">
        <v>4688</v>
      </c>
      <c r="H1744" t="s">
        <v>4687</v>
      </c>
    </row>
    <row r="1745" spans="1:8">
      <c r="A1745" t="s">
        <v>3488</v>
      </c>
      <c r="B1745">
        <v>31.54</v>
      </c>
      <c r="C1745">
        <v>4.71</v>
      </c>
      <c r="D1745" t="s">
        <v>4687</v>
      </c>
      <c r="E1745" t="s">
        <v>4687</v>
      </c>
      <c r="F1745" t="s">
        <v>4687</v>
      </c>
      <c r="G1745" t="s">
        <v>4688</v>
      </c>
      <c r="H1745" t="s">
        <v>4687</v>
      </c>
    </row>
    <row r="1746" spans="1:8">
      <c r="A1746" t="s">
        <v>3490</v>
      </c>
      <c r="B1746">
        <v>20.82</v>
      </c>
      <c r="C1746">
        <v>5.55</v>
      </c>
      <c r="D1746" t="s">
        <v>4687</v>
      </c>
      <c r="E1746" t="s">
        <v>4687</v>
      </c>
      <c r="F1746" t="s">
        <v>4687</v>
      </c>
      <c r="G1746">
        <v>1</v>
      </c>
      <c r="H1746" t="s">
        <v>4687</v>
      </c>
    </row>
    <row r="1747" spans="1:8">
      <c r="A1747" t="s">
        <v>3492</v>
      </c>
      <c r="B1747">
        <v>38.83</v>
      </c>
      <c r="C1747">
        <v>4.78</v>
      </c>
      <c r="D1747" t="s">
        <v>4687</v>
      </c>
      <c r="E1747" t="s">
        <v>4687</v>
      </c>
      <c r="F1747" t="s">
        <v>4690</v>
      </c>
      <c r="G1747">
        <v>1</v>
      </c>
      <c r="H1747" t="s">
        <v>4687</v>
      </c>
    </row>
    <row r="1748" spans="1:8">
      <c r="A1748" t="s">
        <v>3494</v>
      </c>
      <c r="B1748">
        <v>23.44</v>
      </c>
      <c r="C1748">
        <v>4.65</v>
      </c>
      <c r="D1748" t="s">
        <v>4689</v>
      </c>
      <c r="E1748" t="s">
        <v>4687</v>
      </c>
      <c r="F1748" t="s">
        <v>4687</v>
      </c>
      <c r="G1748">
        <v>1</v>
      </c>
      <c r="H1748" t="s">
        <v>4687</v>
      </c>
    </row>
    <row r="1749" spans="1:8">
      <c r="A1749" t="s">
        <v>3496</v>
      </c>
      <c r="B1749">
        <v>24.13</v>
      </c>
      <c r="C1749">
        <v>5.2</v>
      </c>
      <c r="D1749" t="s">
        <v>4687</v>
      </c>
      <c r="E1749" t="s">
        <v>4687</v>
      </c>
      <c r="F1749" t="s">
        <v>4687</v>
      </c>
      <c r="G1749">
        <v>1</v>
      </c>
      <c r="H1749" t="s">
        <v>4687</v>
      </c>
    </row>
    <row r="1750" spans="1:8">
      <c r="A1750" t="s">
        <v>3498</v>
      </c>
      <c r="B1750">
        <v>42.13</v>
      </c>
      <c r="C1750">
        <v>4.54</v>
      </c>
      <c r="D1750" t="s">
        <v>4689</v>
      </c>
      <c r="E1750" t="s">
        <v>4687</v>
      </c>
      <c r="F1750" t="s">
        <v>4687</v>
      </c>
      <c r="G1750">
        <v>1</v>
      </c>
      <c r="H1750" t="s">
        <v>4687</v>
      </c>
    </row>
    <row r="1751" spans="1:8">
      <c r="A1751" t="s">
        <v>3500</v>
      </c>
      <c r="B1751">
        <v>17.86</v>
      </c>
      <c r="C1751">
        <v>4.11</v>
      </c>
      <c r="D1751" t="s">
        <v>4687</v>
      </c>
      <c r="E1751" t="s">
        <v>4687</v>
      </c>
      <c r="F1751" t="s">
        <v>4687</v>
      </c>
      <c r="G1751">
        <v>1</v>
      </c>
      <c r="H1751" t="s">
        <v>4687</v>
      </c>
    </row>
    <row r="1752" spans="1:8">
      <c r="A1752" t="s">
        <v>3502</v>
      </c>
      <c r="B1752">
        <v>32.78</v>
      </c>
      <c r="C1752">
        <v>4.63</v>
      </c>
      <c r="D1752" t="s">
        <v>4687</v>
      </c>
      <c r="E1752" t="s">
        <v>4687</v>
      </c>
      <c r="F1752" t="s">
        <v>4687</v>
      </c>
      <c r="G1752" t="s">
        <v>4688</v>
      </c>
      <c r="H1752" t="s">
        <v>4687</v>
      </c>
    </row>
    <row r="1753" spans="1:8">
      <c r="A1753" t="s">
        <v>3504</v>
      </c>
      <c r="B1753">
        <v>23.9</v>
      </c>
      <c r="C1753">
        <v>6.06</v>
      </c>
      <c r="D1753" t="s">
        <v>4689</v>
      </c>
      <c r="E1753" t="s">
        <v>4687</v>
      </c>
      <c r="F1753" t="s">
        <v>4690</v>
      </c>
      <c r="G1753">
        <v>1</v>
      </c>
      <c r="H1753" t="s">
        <v>4687</v>
      </c>
    </row>
    <row r="1754" spans="1:8">
      <c r="A1754" t="s">
        <v>3506</v>
      </c>
      <c r="B1754">
        <v>15.47</v>
      </c>
      <c r="C1754">
        <v>8.43</v>
      </c>
      <c r="D1754" t="s">
        <v>4687</v>
      </c>
      <c r="E1754" t="s">
        <v>4687</v>
      </c>
      <c r="F1754" t="s">
        <v>4687</v>
      </c>
      <c r="G1754" t="s">
        <v>4688</v>
      </c>
      <c r="H1754" t="s">
        <v>4687</v>
      </c>
    </row>
    <row r="1755" spans="1:8">
      <c r="A1755" t="s">
        <v>3508</v>
      </c>
      <c r="B1755">
        <v>28.54</v>
      </c>
      <c r="C1755">
        <v>5.51</v>
      </c>
      <c r="D1755" t="s">
        <v>4687</v>
      </c>
      <c r="E1755" t="s">
        <v>4687</v>
      </c>
      <c r="F1755" t="s">
        <v>4690</v>
      </c>
      <c r="G1755">
        <v>1</v>
      </c>
      <c r="H1755" t="s">
        <v>4687</v>
      </c>
    </row>
    <row r="1756" spans="1:8">
      <c r="A1756" t="s">
        <v>3510</v>
      </c>
      <c r="B1756">
        <v>18.54</v>
      </c>
      <c r="C1756">
        <v>4.95</v>
      </c>
      <c r="D1756" t="s">
        <v>4687</v>
      </c>
      <c r="E1756" t="s">
        <v>4687</v>
      </c>
      <c r="F1756" t="s">
        <v>4687</v>
      </c>
      <c r="G1756" t="s">
        <v>4688</v>
      </c>
      <c r="H1756" t="s">
        <v>4687</v>
      </c>
    </row>
    <row r="1757" spans="1:8">
      <c r="A1757" t="s">
        <v>3512</v>
      </c>
      <c r="B1757">
        <v>32.18</v>
      </c>
      <c r="C1757">
        <v>6.44</v>
      </c>
      <c r="D1757" t="s">
        <v>4689</v>
      </c>
      <c r="E1757" t="s">
        <v>4687</v>
      </c>
      <c r="F1757" t="s">
        <v>4690</v>
      </c>
      <c r="G1757">
        <v>1</v>
      </c>
      <c r="H1757" t="s">
        <v>4687</v>
      </c>
    </row>
    <row r="1758" spans="1:8">
      <c r="A1758" t="s">
        <v>3514</v>
      </c>
      <c r="B1758">
        <v>37.38</v>
      </c>
      <c r="C1758">
        <v>6.05</v>
      </c>
      <c r="D1758" t="s">
        <v>4689</v>
      </c>
      <c r="E1758" t="s">
        <v>4687</v>
      </c>
      <c r="F1758" t="s">
        <v>4687</v>
      </c>
      <c r="G1758" t="s">
        <v>4688</v>
      </c>
      <c r="H1758" t="s">
        <v>4687</v>
      </c>
    </row>
    <row r="1759" spans="1:8">
      <c r="A1759" t="s">
        <v>3516</v>
      </c>
      <c r="B1759">
        <v>31.12</v>
      </c>
      <c r="C1759">
        <v>4.76</v>
      </c>
      <c r="D1759" t="s">
        <v>4689</v>
      </c>
      <c r="E1759" t="s">
        <v>4687</v>
      </c>
      <c r="F1759" t="s">
        <v>4690</v>
      </c>
      <c r="G1759">
        <v>1</v>
      </c>
      <c r="H1759" t="s">
        <v>4687</v>
      </c>
    </row>
    <row r="1760" spans="1:8">
      <c r="A1760" t="s">
        <v>3518</v>
      </c>
      <c r="B1760">
        <v>22.01</v>
      </c>
      <c r="C1760">
        <v>6.72</v>
      </c>
      <c r="D1760" t="s">
        <v>4689</v>
      </c>
      <c r="E1760" t="s">
        <v>4687</v>
      </c>
      <c r="F1760" t="s">
        <v>4687</v>
      </c>
      <c r="G1760">
        <v>1</v>
      </c>
      <c r="H1760" t="s">
        <v>4687</v>
      </c>
    </row>
    <row r="1761" spans="1:8">
      <c r="A1761" t="s">
        <v>3520</v>
      </c>
      <c r="B1761">
        <v>27.645</v>
      </c>
      <c r="C1761">
        <v>5.7</v>
      </c>
      <c r="D1761" t="s">
        <v>4687</v>
      </c>
      <c r="E1761" t="s">
        <v>4687</v>
      </c>
      <c r="F1761" t="s">
        <v>4687</v>
      </c>
      <c r="G1761" t="s">
        <v>4688</v>
      </c>
      <c r="H1761" t="s">
        <v>4687</v>
      </c>
    </row>
    <row r="1762" spans="1:8">
      <c r="A1762" t="s">
        <v>3522</v>
      </c>
      <c r="B1762">
        <v>29.64</v>
      </c>
      <c r="C1762">
        <v>5.31</v>
      </c>
      <c r="D1762" t="s">
        <v>4689</v>
      </c>
      <c r="E1762" t="s">
        <v>4687</v>
      </c>
      <c r="F1762" t="s">
        <v>4687</v>
      </c>
      <c r="G1762" t="s">
        <v>4688</v>
      </c>
      <c r="H1762" t="s">
        <v>4687</v>
      </c>
    </row>
    <row r="1763" spans="1:8">
      <c r="A1763" t="s">
        <v>3524</v>
      </c>
      <c r="B1763">
        <v>33.7</v>
      </c>
      <c r="C1763">
        <v>4.32</v>
      </c>
      <c r="D1763" t="s">
        <v>4689</v>
      </c>
      <c r="E1763" t="s">
        <v>4687</v>
      </c>
      <c r="F1763" t="s">
        <v>4687</v>
      </c>
      <c r="G1763">
        <v>1</v>
      </c>
      <c r="H1763" t="s">
        <v>4687</v>
      </c>
    </row>
    <row r="1764" spans="1:8">
      <c r="A1764" t="s">
        <v>3526</v>
      </c>
      <c r="B1764">
        <v>27.5</v>
      </c>
      <c r="C1764">
        <v>4.23</v>
      </c>
      <c r="D1764" t="s">
        <v>4689</v>
      </c>
      <c r="E1764" t="s">
        <v>4687</v>
      </c>
      <c r="F1764" t="s">
        <v>4687</v>
      </c>
      <c r="G1764">
        <v>1</v>
      </c>
      <c r="H1764" t="s">
        <v>4687</v>
      </c>
    </row>
    <row r="1765" spans="1:8">
      <c r="A1765" t="s">
        <v>3528</v>
      </c>
      <c r="B1765">
        <v>16.12</v>
      </c>
      <c r="C1765">
        <v>6.09</v>
      </c>
      <c r="D1765" t="s">
        <v>4687</v>
      </c>
      <c r="E1765" t="s">
        <v>4687</v>
      </c>
      <c r="F1765" t="s">
        <v>4687</v>
      </c>
      <c r="G1765" t="s">
        <v>4688</v>
      </c>
      <c r="H1765" t="s">
        <v>4687</v>
      </c>
    </row>
    <row r="1766" spans="1:8">
      <c r="A1766" t="s">
        <v>3530</v>
      </c>
      <c r="B1766">
        <v>26.73</v>
      </c>
      <c r="C1766">
        <v>4.74</v>
      </c>
      <c r="D1766" t="s">
        <v>4689</v>
      </c>
      <c r="E1766" t="s">
        <v>4687</v>
      </c>
      <c r="F1766" t="s">
        <v>4687</v>
      </c>
      <c r="G1766">
        <v>1</v>
      </c>
      <c r="H1766" t="s">
        <v>4687</v>
      </c>
    </row>
    <row r="1767" spans="1:8">
      <c r="A1767" t="s">
        <v>3532</v>
      </c>
      <c r="B1767">
        <v>37.25</v>
      </c>
      <c r="C1767">
        <v>6.23</v>
      </c>
      <c r="D1767" t="s">
        <v>4689</v>
      </c>
      <c r="E1767" t="s">
        <v>4687</v>
      </c>
      <c r="F1767" t="s">
        <v>4687</v>
      </c>
      <c r="G1767" t="s">
        <v>4688</v>
      </c>
      <c r="H1767" t="s">
        <v>4687</v>
      </c>
    </row>
    <row r="1768" spans="1:8">
      <c r="A1768" t="s">
        <v>3534</v>
      </c>
      <c r="B1768">
        <v>23.56</v>
      </c>
      <c r="C1768">
        <v>5.45</v>
      </c>
      <c r="D1768" t="s">
        <v>4689</v>
      </c>
      <c r="E1768" t="s">
        <v>4687</v>
      </c>
      <c r="F1768" t="s">
        <v>4687</v>
      </c>
      <c r="G1768">
        <v>1</v>
      </c>
      <c r="H1768" t="s">
        <v>4687</v>
      </c>
    </row>
    <row r="1769" spans="1:8">
      <c r="A1769" t="s">
        <v>3536</v>
      </c>
      <c r="B1769">
        <v>15.84</v>
      </c>
      <c r="C1769">
        <v>10.34</v>
      </c>
      <c r="D1769" t="s">
        <v>4687</v>
      </c>
      <c r="E1769" t="s">
        <v>4687</v>
      </c>
      <c r="F1769" t="s">
        <v>4687</v>
      </c>
      <c r="G1769">
        <v>2</v>
      </c>
      <c r="H1769" t="s">
        <v>4687</v>
      </c>
    </row>
    <row r="1770" spans="1:8">
      <c r="A1770" t="s">
        <v>3538</v>
      </c>
      <c r="B1770">
        <v>36.63</v>
      </c>
      <c r="C1770">
        <v>5.15</v>
      </c>
      <c r="D1770" t="s">
        <v>4687</v>
      </c>
      <c r="E1770" t="s">
        <v>4687</v>
      </c>
      <c r="F1770" t="s">
        <v>4687</v>
      </c>
      <c r="G1770" t="s">
        <v>4688</v>
      </c>
      <c r="H1770" t="s">
        <v>4687</v>
      </c>
    </row>
    <row r="1771" spans="1:8">
      <c r="A1771" t="s">
        <v>3540</v>
      </c>
      <c r="B1771">
        <v>16.47</v>
      </c>
      <c r="C1771">
        <v>11.72</v>
      </c>
      <c r="D1771" t="s">
        <v>4687</v>
      </c>
      <c r="E1771" t="s">
        <v>4687</v>
      </c>
      <c r="F1771" t="s">
        <v>4687</v>
      </c>
      <c r="G1771" t="s">
        <v>4688</v>
      </c>
      <c r="H1771" t="s">
        <v>4687</v>
      </c>
    </row>
    <row r="1772" spans="1:8">
      <c r="A1772" t="s">
        <v>3542</v>
      </c>
      <c r="B1772">
        <v>25.8</v>
      </c>
      <c r="C1772">
        <v>5.29</v>
      </c>
      <c r="D1772" t="s">
        <v>4687</v>
      </c>
      <c r="E1772" t="s">
        <v>4687</v>
      </c>
      <c r="F1772" t="s">
        <v>4687</v>
      </c>
      <c r="G1772" t="s">
        <v>4688</v>
      </c>
      <c r="H1772" t="s">
        <v>4687</v>
      </c>
    </row>
    <row r="1773" spans="1:8">
      <c r="A1773" t="s">
        <v>3544</v>
      </c>
      <c r="B1773">
        <v>23.6</v>
      </c>
      <c r="C1773">
        <v>4.33</v>
      </c>
      <c r="D1773" t="s">
        <v>4687</v>
      </c>
      <c r="E1773" t="s">
        <v>4687</v>
      </c>
      <c r="F1773" t="s">
        <v>4687</v>
      </c>
      <c r="G1773" t="s">
        <v>4688</v>
      </c>
      <c r="H1773" t="s">
        <v>4687</v>
      </c>
    </row>
    <row r="1774" spans="1:8">
      <c r="A1774" t="s">
        <v>3546</v>
      </c>
      <c r="B1774">
        <v>32.11</v>
      </c>
      <c r="C1774">
        <v>6.24</v>
      </c>
      <c r="D1774" t="s">
        <v>4687</v>
      </c>
      <c r="E1774" t="s">
        <v>4687</v>
      </c>
      <c r="F1774" t="s">
        <v>4690</v>
      </c>
      <c r="G1774">
        <v>1</v>
      </c>
      <c r="H1774" t="s">
        <v>4687</v>
      </c>
    </row>
    <row r="1775" spans="1:8">
      <c r="A1775" t="s">
        <v>3548</v>
      </c>
      <c r="B1775">
        <v>30.115</v>
      </c>
      <c r="C1775">
        <v>11.61</v>
      </c>
      <c r="D1775" t="s">
        <v>4687</v>
      </c>
      <c r="E1775" t="s">
        <v>4687</v>
      </c>
      <c r="F1775" t="s">
        <v>4687</v>
      </c>
      <c r="G1775" t="s">
        <v>4688</v>
      </c>
      <c r="H1775" t="s">
        <v>4687</v>
      </c>
    </row>
    <row r="1776" spans="1:8">
      <c r="A1776" t="s">
        <v>3550</v>
      </c>
      <c r="B1776">
        <v>20.28</v>
      </c>
      <c r="C1776">
        <v>11.07</v>
      </c>
      <c r="D1776" t="s">
        <v>4689</v>
      </c>
      <c r="E1776" t="s">
        <v>4687</v>
      </c>
      <c r="F1776" t="s">
        <v>4687</v>
      </c>
      <c r="G1776" t="s">
        <v>4688</v>
      </c>
      <c r="H1776" t="s">
        <v>4687</v>
      </c>
    </row>
    <row r="1777" spans="1:8">
      <c r="A1777" t="s">
        <v>3552</v>
      </c>
      <c r="B1777">
        <v>20.235</v>
      </c>
      <c r="C1777">
        <v>5.19</v>
      </c>
      <c r="D1777" t="s">
        <v>4687</v>
      </c>
      <c r="E1777" t="s">
        <v>4687</v>
      </c>
      <c r="F1777" t="s">
        <v>4690</v>
      </c>
      <c r="G1777">
        <v>1</v>
      </c>
      <c r="H1777" t="s">
        <v>4687</v>
      </c>
    </row>
    <row r="1778" spans="1:8">
      <c r="A1778" t="s">
        <v>3554</v>
      </c>
      <c r="B1778">
        <v>25.27</v>
      </c>
      <c r="C1778">
        <v>5.7</v>
      </c>
      <c r="D1778" t="s">
        <v>4689</v>
      </c>
      <c r="E1778" t="s">
        <v>4687</v>
      </c>
      <c r="F1778" t="s">
        <v>4687</v>
      </c>
      <c r="G1778">
        <v>1</v>
      </c>
      <c r="H1778" t="s">
        <v>4687</v>
      </c>
    </row>
    <row r="1779" spans="1:8">
      <c r="A1779" t="s">
        <v>3556</v>
      </c>
      <c r="B1779">
        <v>24.24</v>
      </c>
      <c r="C1779">
        <v>6.15</v>
      </c>
      <c r="D1779" t="s">
        <v>4687</v>
      </c>
      <c r="E1779" t="s">
        <v>4687</v>
      </c>
      <c r="F1779" t="s">
        <v>4687</v>
      </c>
      <c r="G1779" t="s">
        <v>4688</v>
      </c>
      <c r="H1779" t="s">
        <v>4687</v>
      </c>
    </row>
    <row r="1780" spans="1:8">
      <c r="A1780" t="s">
        <v>3558</v>
      </c>
      <c r="B1780">
        <v>35.75</v>
      </c>
      <c r="C1780">
        <v>5.07</v>
      </c>
      <c r="D1780" t="s">
        <v>4687</v>
      </c>
      <c r="E1780" t="s">
        <v>4687</v>
      </c>
      <c r="F1780" t="s">
        <v>4687</v>
      </c>
      <c r="G1780" t="s">
        <v>4688</v>
      </c>
      <c r="H1780" t="s">
        <v>4687</v>
      </c>
    </row>
    <row r="1781" spans="1:8">
      <c r="A1781" t="s">
        <v>3560</v>
      </c>
      <c r="B1781">
        <v>29.92</v>
      </c>
      <c r="C1781">
        <v>10.97</v>
      </c>
      <c r="D1781" t="s">
        <v>4689</v>
      </c>
      <c r="E1781" t="s">
        <v>4687</v>
      </c>
      <c r="F1781" t="s">
        <v>4687</v>
      </c>
      <c r="G1781">
        <v>1</v>
      </c>
      <c r="H1781" t="s">
        <v>4687</v>
      </c>
    </row>
    <row r="1782" spans="1:8">
      <c r="A1782" t="s">
        <v>3562</v>
      </c>
      <c r="B1782">
        <v>26.2</v>
      </c>
      <c r="C1782">
        <v>10.93</v>
      </c>
      <c r="D1782" t="s">
        <v>4689</v>
      </c>
      <c r="E1782" t="s">
        <v>4687</v>
      </c>
      <c r="F1782" t="s">
        <v>4687</v>
      </c>
      <c r="G1782">
        <v>1</v>
      </c>
      <c r="H1782" t="s">
        <v>4687</v>
      </c>
    </row>
    <row r="1783" spans="1:8">
      <c r="A1783" t="s">
        <v>3564</v>
      </c>
      <c r="B1783">
        <v>26.695</v>
      </c>
      <c r="C1783">
        <v>4.21</v>
      </c>
      <c r="D1783" t="s">
        <v>4689</v>
      </c>
      <c r="E1783" t="s">
        <v>4687</v>
      </c>
      <c r="F1783" t="s">
        <v>4690</v>
      </c>
      <c r="G1783">
        <v>1</v>
      </c>
      <c r="H1783" t="s">
        <v>4687</v>
      </c>
    </row>
    <row r="1784" spans="1:8">
      <c r="A1784" t="s">
        <v>3566</v>
      </c>
      <c r="B1784">
        <v>23.16</v>
      </c>
      <c r="C1784">
        <v>5.5</v>
      </c>
      <c r="D1784" t="s">
        <v>4687</v>
      </c>
      <c r="E1784" t="s">
        <v>4687</v>
      </c>
      <c r="F1784" t="s">
        <v>4687</v>
      </c>
      <c r="G1784" t="s">
        <v>4688</v>
      </c>
      <c r="H1784" t="s">
        <v>4687</v>
      </c>
    </row>
    <row r="1785" spans="1:8">
      <c r="A1785" t="s">
        <v>3568</v>
      </c>
      <c r="B1785">
        <v>32.585</v>
      </c>
      <c r="C1785">
        <v>4.93</v>
      </c>
      <c r="D1785" t="s">
        <v>4689</v>
      </c>
      <c r="E1785" t="s">
        <v>4687</v>
      </c>
      <c r="F1785" t="s">
        <v>4687</v>
      </c>
      <c r="G1785">
        <v>1</v>
      </c>
      <c r="H1785" t="s">
        <v>4687</v>
      </c>
    </row>
    <row r="1786" spans="1:8">
      <c r="A1786" t="s">
        <v>3570</v>
      </c>
      <c r="B1786">
        <v>33.97</v>
      </c>
      <c r="C1786">
        <v>5.6</v>
      </c>
      <c r="D1786" t="s">
        <v>4689</v>
      </c>
      <c r="E1786" t="s">
        <v>4687</v>
      </c>
      <c r="F1786" t="s">
        <v>4687</v>
      </c>
      <c r="G1786" t="s">
        <v>4688</v>
      </c>
      <c r="H1786" t="s">
        <v>4687</v>
      </c>
    </row>
    <row r="1787" spans="1:8">
      <c r="A1787" t="s">
        <v>3572</v>
      </c>
      <c r="B1787">
        <v>16.57</v>
      </c>
      <c r="C1787">
        <v>9.99</v>
      </c>
      <c r="D1787" t="s">
        <v>4687</v>
      </c>
      <c r="E1787" t="s">
        <v>4687</v>
      </c>
      <c r="F1787" t="s">
        <v>4687</v>
      </c>
      <c r="G1787" t="s">
        <v>4688</v>
      </c>
      <c r="H1787" t="s">
        <v>4687</v>
      </c>
    </row>
    <row r="1788" spans="1:8">
      <c r="A1788" t="s">
        <v>3574</v>
      </c>
      <c r="B1788">
        <v>17.55</v>
      </c>
      <c r="C1788">
        <v>5.93</v>
      </c>
      <c r="D1788" t="s">
        <v>4687</v>
      </c>
      <c r="E1788" t="s">
        <v>4687</v>
      </c>
      <c r="F1788" t="s">
        <v>4690</v>
      </c>
      <c r="G1788">
        <v>1</v>
      </c>
      <c r="H1788" t="s">
        <v>4687</v>
      </c>
    </row>
    <row r="1789" spans="1:8">
      <c r="A1789" t="s">
        <v>3576</v>
      </c>
      <c r="B1789">
        <v>29.41</v>
      </c>
      <c r="C1789">
        <v>6.29</v>
      </c>
      <c r="D1789" t="s">
        <v>4689</v>
      </c>
      <c r="E1789" t="s">
        <v>4687</v>
      </c>
      <c r="F1789" t="s">
        <v>4687</v>
      </c>
      <c r="G1789">
        <v>1</v>
      </c>
      <c r="H1789" t="s">
        <v>4687</v>
      </c>
    </row>
    <row r="1790" spans="1:8">
      <c r="A1790" t="s">
        <v>3578</v>
      </c>
      <c r="B1790">
        <v>17.91</v>
      </c>
      <c r="C1790">
        <v>5.65</v>
      </c>
      <c r="D1790" t="s">
        <v>4687</v>
      </c>
      <c r="E1790" t="s">
        <v>4687</v>
      </c>
      <c r="F1790" t="s">
        <v>4687</v>
      </c>
      <c r="G1790">
        <v>1</v>
      </c>
      <c r="H1790" t="s">
        <v>4687</v>
      </c>
    </row>
    <row r="1791" spans="1:8">
      <c r="A1791" t="s">
        <v>3580</v>
      </c>
      <c r="B1791">
        <v>31.57</v>
      </c>
      <c r="C1791">
        <v>6.15</v>
      </c>
      <c r="D1791" t="s">
        <v>4687</v>
      </c>
      <c r="E1791" t="s">
        <v>4687</v>
      </c>
      <c r="F1791" t="s">
        <v>4687</v>
      </c>
      <c r="G1791">
        <v>1</v>
      </c>
      <c r="H1791" t="s">
        <v>4687</v>
      </c>
    </row>
    <row r="1792" spans="1:8">
      <c r="A1792" t="s">
        <v>3582</v>
      </c>
      <c r="B1792">
        <v>33.18</v>
      </c>
      <c r="C1792">
        <v>5.22</v>
      </c>
      <c r="D1792" t="s">
        <v>4687</v>
      </c>
      <c r="E1792" t="s">
        <v>4689</v>
      </c>
      <c r="F1792" t="s">
        <v>4687</v>
      </c>
      <c r="G1792">
        <v>1</v>
      </c>
      <c r="H1792" t="s">
        <v>4687</v>
      </c>
    </row>
    <row r="1793" spans="1:8">
      <c r="A1793" t="s">
        <v>3584</v>
      </c>
      <c r="B1793">
        <v>37</v>
      </c>
      <c r="C1793">
        <v>11.66</v>
      </c>
      <c r="D1793" t="s">
        <v>4687</v>
      </c>
      <c r="E1793" t="s">
        <v>4687</v>
      </c>
      <c r="F1793" t="s">
        <v>4687</v>
      </c>
      <c r="G1793" t="s">
        <v>4688</v>
      </c>
      <c r="H1793" t="s">
        <v>4687</v>
      </c>
    </row>
    <row r="1794" spans="1:8">
      <c r="A1794" t="s">
        <v>3586</v>
      </c>
      <c r="B1794">
        <v>18.905</v>
      </c>
      <c r="C1794">
        <v>4.91</v>
      </c>
      <c r="D1794" t="s">
        <v>4689</v>
      </c>
      <c r="E1794" t="s">
        <v>4687</v>
      </c>
      <c r="F1794" t="s">
        <v>4687</v>
      </c>
      <c r="G1794">
        <v>1</v>
      </c>
      <c r="H1794" t="s">
        <v>4687</v>
      </c>
    </row>
    <row r="1795" spans="1:8">
      <c r="A1795" t="s">
        <v>3588</v>
      </c>
      <c r="B1795">
        <v>20.03</v>
      </c>
      <c r="C1795">
        <v>9.25</v>
      </c>
      <c r="D1795" t="s">
        <v>4689</v>
      </c>
      <c r="E1795" t="s">
        <v>4687</v>
      </c>
      <c r="F1795" t="s">
        <v>4687</v>
      </c>
      <c r="G1795" t="s">
        <v>4688</v>
      </c>
      <c r="H1795" t="s">
        <v>4687</v>
      </c>
    </row>
    <row r="1796" spans="1:8">
      <c r="A1796" t="s">
        <v>3590</v>
      </c>
      <c r="B1796">
        <v>16.7</v>
      </c>
      <c r="C1796">
        <v>11.48</v>
      </c>
      <c r="D1796" t="s">
        <v>4687</v>
      </c>
      <c r="E1796" t="s">
        <v>4687</v>
      </c>
      <c r="F1796" t="s">
        <v>4687</v>
      </c>
      <c r="G1796" t="s">
        <v>4688</v>
      </c>
      <c r="H1796" t="s">
        <v>4687</v>
      </c>
    </row>
    <row r="1797" spans="1:8">
      <c r="A1797" t="s">
        <v>3592</v>
      </c>
      <c r="B1797">
        <v>39.82</v>
      </c>
      <c r="C1797">
        <v>6.06</v>
      </c>
      <c r="D1797" t="s">
        <v>4687</v>
      </c>
      <c r="E1797" t="s">
        <v>4687</v>
      </c>
      <c r="F1797" t="s">
        <v>4687</v>
      </c>
      <c r="G1797" t="s">
        <v>4688</v>
      </c>
      <c r="H1797" t="s">
        <v>4687</v>
      </c>
    </row>
    <row r="1798" spans="1:8">
      <c r="A1798" t="s">
        <v>3594</v>
      </c>
      <c r="B1798">
        <v>22.04</v>
      </c>
      <c r="C1798">
        <v>5.86</v>
      </c>
      <c r="D1798" t="s">
        <v>4687</v>
      </c>
      <c r="E1798" t="s">
        <v>4687</v>
      </c>
      <c r="F1798" t="s">
        <v>4687</v>
      </c>
      <c r="G1798">
        <v>1</v>
      </c>
      <c r="H1798" t="s">
        <v>4687</v>
      </c>
    </row>
    <row r="1799" spans="1:8">
      <c r="A1799" t="s">
        <v>3596</v>
      </c>
      <c r="B1799">
        <v>28.27</v>
      </c>
      <c r="C1799">
        <v>5.33</v>
      </c>
      <c r="D1799" t="s">
        <v>4687</v>
      </c>
      <c r="E1799" t="s">
        <v>4687</v>
      </c>
      <c r="F1799" t="s">
        <v>4687</v>
      </c>
      <c r="G1799" t="s">
        <v>4688</v>
      </c>
      <c r="H1799" t="s">
        <v>4687</v>
      </c>
    </row>
    <row r="1800" spans="1:8">
      <c r="A1800" t="s">
        <v>3598</v>
      </c>
      <c r="B1800">
        <v>18.5</v>
      </c>
      <c r="C1800">
        <v>5.33</v>
      </c>
      <c r="D1800" t="s">
        <v>4687</v>
      </c>
      <c r="E1800" t="s">
        <v>4687</v>
      </c>
      <c r="F1800" t="s">
        <v>4687</v>
      </c>
      <c r="G1800" t="s">
        <v>4688</v>
      </c>
      <c r="H1800" t="s">
        <v>4687</v>
      </c>
    </row>
    <row r="1801" spans="1:8">
      <c r="A1801" t="s">
        <v>3600</v>
      </c>
      <c r="B1801">
        <v>38.6</v>
      </c>
      <c r="C1801">
        <v>6.02</v>
      </c>
      <c r="D1801" t="s">
        <v>4687</v>
      </c>
      <c r="E1801" t="s">
        <v>4687</v>
      </c>
      <c r="F1801" t="s">
        <v>4687</v>
      </c>
      <c r="G1801">
        <v>1</v>
      </c>
      <c r="H1801" t="s">
        <v>4687</v>
      </c>
    </row>
    <row r="1802" spans="1:8">
      <c r="A1802" t="s">
        <v>3602</v>
      </c>
      <c r="B1802">
        <v>43.12</v>
      </c>
      <c r="C1802">
        <v>6.25</v>
      </c>
      <c r="D1802" t="s">
        <v>4687</v>
      </c>
      <c r="E1802" t="s">
        <v>4687</v>
      </c>
      <c r="F1802" t="s">
        <v>4687</v>
      </c>
      <c r="G1802">
        <v>1</v>
      </c>
      <c r="H1802" t="s">
        <v>4687</v>
      </c>
    </row>
    <row r="1803" spans="1:8">
      <c r="A1803" t="s">
        <v>3604</v>
      </c>
      <c r="B1803">
        <v>30.5</v>
      </c>
      <c r="C1803">
        <v>4.81</v>
      </c>
      <c r="D1803" t="s">
        <v>4687</v>
      </c>
      <c r="E1803" t="s">
        <v>4687</v>
      </c>
      <c r="F1803" t="s">
        <v>4687</v>
      </c>
      <c r="G1803">
        <v>1</v>
      </c>
      <c r="H1803" t="s">
        <v>4687</v>
      </c>
    </row>
    <row r="1804" spans="1:8">
      <c r="A1804" t="s">
        <v>3606</v>
      </c>
      <c r="B1804">
        <v>27.61</v>
      </c>
      <c r="C1804">
        <v>4.6</v>
      </c>
      <c r="D1804" t="s">
        <v>4687</v>
      </c>
      <c r="E1804" t="s">
        <v>4687</v>
      </c>
      <c r="F1804" t="s">
        <v>4687</v>
      </c>
      <c r="G1804">
        <v>1</v>
      </c>
      <c r="H1804" t="s">
        <v>4687</v>
      </c>
    </row>
    <row r="1805" spans="1:8">
      <c r="A1805" t="s">
        <v>3608</v>
      </c>
      <c r="B1805">
        <v>27.1</v>
      </c>
      <c r="C1805">
        <v>5.08</v>
      </c>
      <c r="D1805" t="s">
        <v>4687</v>
      </c>
      <c r="E1805" t="s">
        <v>4687</v>
      </c>
      <c r="F1805" t="s">
        <v>4687</v>
      </c>
      <c r="G1805">
        <v>1</v>
      </c>
      <c r="H1805" t="s">
        <v>4687</v>
      </c>
    </row>
    <row r="1806" spans="1:8">
      <c r="A1806" t="s">
        <v>3610</v>
      </c>
      <c r="B1806">
        <v>35.93</v>
      </c>
      <c r="C1806">
        <v>5.43</v>
      </c>
      <c r="D1806" t="s">
        <v>4687</v>
      </c>
      <c r="E1806" t="s">
        <v>4689</v>
      </c>
      <c r="F1806" t="s">
        <v>4687</v>
      </c>
      <c r="G1806">
        <v>1</v>
      </c>
      <c r="H1806" t="s">
        <v>4687</v>
      </c>
    </row>
    <row r="1807" spans="1:8">
      <c r="A1807" t="s">
        <v>3612</v>
      </c>
      <c r="B1807">
        <v>32.68</v>
      </c>
      <c r="C1807">
        <v>5.44</v>
      </c>
      <c r="D1807" t="s">
        <v>4687</v>
      </c>
      <c r="E1807" t="s">
        <v>4687</v>
      </c>
      <c r="F1807" t="s">
        <v>4687</v>
      </c>
      <c r="G1807" t="s">
        <v>4688</v>
      </c>
      <c r="H1807" t="s">
        <v>4687</v>
      </c>
    </row>
    <row r="1808" spans="1:8">
      <c r="A1808" t="s">
        <v>3614</v>
      </c>
      <c r="B1808">
        <v>20.74</v>
      </c>
      <c r="C1808">
        <v>11.69</v>
      </c>
      <c r="D1808" t="s">
        <v>4689</v>
      </c>
      <c r="E1808" t="s">
        <v>4687</v>
      </c>
      <c r="F1808" t="s">
        <v>4687</v>
      </c>
      <c r="G1808">
        <v>1</v>
      </c>
      <c r="H1808" t="s">
        <v>4687</v>
      </c>
    </row>
    <row r="1809" spans="1:8">
      <c r="A1809" t="s">
        <v>3616</v>
      </c>
      <c r="B1809">
        <v>15.57</v>
      </c>
      <c r="C1809">
        <v>6.07</v>
      </c>
      <c r="D1809" t="s">
        <v>4687</v>
      </c>
      <c r="E1809" t="s">
        <v>4687</v>
      </c>
      <c r="F1809" t="s">
        <v>4687</v>
      </c>
      <c r="G1809" t="s">
        <v>4688</v>
      </c>
      <c r="H1809" t="s">
        <v>4687</v>
      </c>
    </row>
    <row r="1810" spans="1:8">
      <c r="A1810" t="s">
        <v>3618</v>
      </c>
      <c r="B1810">
        <v>23.845</v>
      </c>
      <c r="C1810">
        <v>4.36</v>
      </c>
      <c r="D1810" t="s">
        <v>4687</v>
      </c>
      <c r="E1810" t="s">
        <v>4687</v>
      </c>
      <c r="F1810" t="s">
        <v>4687</v>
      </c>
      <c r="G1810" t="s">
        <v>4688</v>
      </c>
      <c r="H1810" t="s">
        <v>4687</v>
      </c>
    </row>
    <row r="1811" spans="1:8">
      <c r="A1811" t="s">
        <v>3620</v>
      </c>
      <c r="B1811">
        <v>22.895</v>
      </c>
      <c r="C1811">
        <v>5.24</v>
      </c>
      <c r="D1811" t="s">
        <v>4687</v>
      </c>
      <c r="E1811" t="s">
        <v>4687</v>
      </c>
      <c r="F1811" t="s">
        <v>4687</v>
      </c>
      <c r="G1811">
        <v>1</v>
      </c>
      <c r="H1811" t="s">
        <v>4687</v>
      </c>
    </row>
    <row r="1812" spans="1:8">
      <c r="A1812" t="s">
        <v>3622</v>
      </c>
      <c r="B1812">
        <v>21.945</v>
      </c>
      <c r="C1812">
        <v>5.37</v>
      </c>
      <c r="D1812" t="s">
        <v>4687</v>
      </c>
      <c r="E1812" t="s">
        <v>4687</v>
      </c>
      <c r="F1812" t="s">
        <v>4687</v>
      </c>
      <c r="G1812">
        <v>1</v>
      </c>
      <c r="H1812" t="s">
        <v>4687</v>
      </c>
    </row>
    <row r="1813" spans="1:8">
      <c r="A1813" t="s">
        <v>3624</v>
      </c>
      <c r="B1813">
        <v>19.47</v>
      </c>
      <c r="C1813">
        <v>6.6</v>
      </c>
      <c r="D1813" t="s">
        <v>4689</v>
      </c>
      <c r="E1813" t="s">
        <v>4687</v>
      </c>
      <c r="F1813" t="s">
        <v>4687</v>
      </c>
      <c r="G1813" t="s">
        <v>4688</v>
      </c>
      <c r="H1813" t="s">
        <v>4687</v>
      </c>
    </row>
    <row r="1814" spans="1:8">
      <c r="A1814" t="s">
        <v>3626</v>
      </c>
      <c r="B1814">
        <v>15.61</v>
      </c>
      <c r="C1814">
        <v>5.77</v>
      </c>
      <c r="D1814" t="s">
        <v>4687</v>
      </c>
      <c r="E1814" t="s">
        <v>4687</v>
      </c>
      <c r="F1814" t="s">
        <v>4687</v>
      </c>
      <c r="G1814" t="s">
        <v>4688</v>
      </c>
      <c r="H1814" t="s">
        <v>4687</v>
      </c>
    </row>
    <row r="1815" spans="1:8">
      <c r="A1815" t="s">
        <v>3628</v>
      </c>
      <c r="B1815">
        <v>28.6</v>
      </c>
      <c r="C1815">
        <v>6.08</v>
      </c>
      <c r="D1815" t="s">
        <v>4687</v>
      </c>
      <c r="E1815" t="s">
        <v>4687</v>
      </c>
      <c r="F1815" t="s">
        <v>4690</v>
      </c>
      <c r="G1815">
        <v>1</v>
      </c>
      <c r="H1815" t="s">
        <v>4687</v>
      </c>
    </row>
    <row r="1816" spans="1:8">
      <c r="A1816" t="s">
        <v>3630</v>
      </c>
      <c r="B1816">
        <v>46.53</v>
      </c>
      <c r="C1816">
        <v>4.16</v>
      </c>
      <c r="D1816" t="s">
        <v>4687</v>
      </c>
      <c r="E1816" t="s">
        <v>4687</v>
      </c>
      <c r="F1816" t="s">
        <v>4687</v>
      </c>
      <c r="G1816" t="s">
        <v>4688</v>
      </c>
      <c r="H1816" t="s">
        <v>4687</v>
      </c>
    </row>
    <row r="1817" spans="1:8">
      <c r="A1817" t="s">
        <v>3632</v>
      </c>
      <c r="B1817">
        <v>34.99</v>
      </c>
      <c r="C1817">
        <v>5.1</v>
      </c>
      <c r="D1817" t="s">
        <v>4687</v>
      </c>
      <c r="E1817" t="s">
        <v>4687</v>
      </c>
      <c r="F1817" t="s">
        <v>4690</v>
      </c>
      <c r="G1817">
        <v>1</v>
      </c>
      <c r="H1817" t="s">
        <v>4687</v>
      </c>
    </row>
    <row r="1818" spans="1:8">
      <c r="A1818" t="s">
        <v>3634</v>
      </c>
      <c r="B1818">
        <v>17.05</v>
      </c>
      <c r="C1818">
        <v>5.3</v>
      </c>
      <c r="D1818" t="s">
        <v>4687</v>
      </c>
      <c r="E1818" t="s">
        <v>4687</v>
      </c>
      <c r="F1818" t="s">
        <v>4690</v>
      </c>
      <c r="G1818">
        <v>1</v>
      </c>
      <c r="H1818" t="s">
        <v>4687</v>
      </c>
    </row>
    <row r="1819" spans="1:8">
      <c r="A1819" t="s">
        <v>3636</v>
      </c>
      <c r="B1819">
        <v>37.18</v>
      </c>
      <c r="C1819">
        <v>4.9</v>
      </c>
      <c r="D1819" t="s">
        <v>4687</v>
      </c>
      <c r="E1819" t="s">
        <v>4687</v>
      </c>
      <c r="F1819" t="s">
        <v>4687</v>
      </c>
      <c r="G1819" t="s">
        <v>4688</v>
      </c>
      <c r="H1819" t="s">
        <v>4687</v>
      </c>
    </row>
    <row r="1820" spans="1:8">
      <c r="A1820" t="s">
        <v>3638</v>
      </c>
      <c r="B1820">
        <v>35.2</v>
      </c>
      <c r="C1820">
        <v>5.55</v>
      </c>
      <c r="D1820" t="s">
        <v>4687</v>
      </c>
      <c r="E1820" t="s">
        <v>4687</v>
      </c>
      <c r="F1820" t="s">
        <v>4687</v>
      </c>
      <c r="G1820" t="s">
        <v>4688</v>
      </c>
      <c r="H1820" t="s">
        <v>4687</v>
      </c>
    </row>
    <row r="1821" spans="1:8">
      <c r="A1821" t="s">
        <v>3640</v>
      </c>
      <c r="B1821">
        <v>37.335</v>
      </c>
      <c r="C1821">
        <v>4.95</v>
      </c>
      <c r="D1821" t="s">
        <v>4687</v>
      </c>
      <c r="E1821" t="s">
        <v>4687</v>
      </c>
      <c r="F1821" t="s">
        <v>4687</v>
      </c>
      <c r="G1821" t="s">
        <v>4688</v>
      </c>
      <c r="H1821" t="s">
        <v>4687</v>
      </c>
    </row>
    <row r="1822" spans="1:8">
      <c r="A1822" t="s">
        <v>3642</v>
      </c>
      <c r="B1822">
        <v>27.265</v>
      </c>
      <c r="C1822">
        <v>6.46</v>
      </c>
      <c r="D1822" t="s">
        <v>4689</v>
      </c>
      <c r="E1822" t="s">
        <v>4687</v>
      </c>
      <c r="F1822" t="s">
        <v>4687</v>
      </c>
      <c r="G1822" t="s">
        <v>4688</v>
      </c>
      <c r="H1822" t="s">
        <v>4687</v>
      </c>
    </row>
    <row r="1823" spans="1:8">
      <c r="A1823" t="s">
        <v>3644</v>
      </c>
      <c r="B1823">
        <v>30.8</v>
      </c>
      <c r="C1823">
        <v>4.9</v>
      </c>
      <c r="D1823" t="s">
        <v>4689</v>
      </c>
      <c r="E1823" t="s">
        <v>4687</v>
      </c>
      <c r="F1823" t="s">
        <v>4687</v>
      </c>
      <c r="G1823" t="s">
        <v>4688</v>
      </c>
      <c r="H1823" t="s">
        <v>4687</v>
      </c>
    </row>
    <row r="1824" spans="1:8">
      <c r="A1824" t="s">
        <v>3646</v>
      </c>
      <c r="B1824">
        <v>30.21</v>
      </c>
      <c r="C1824">
        <v>5.21</v>
      </c>
      <c r="D1824" t="s">
        <v>4687</v>
      </c>
      <c r="E1824" t="s">
        <v>4687</v>
      </c>
      <c r="F1824" t="s">
        <v>4687</v>
      </c>
      <c r="G1824">
        <v>1</v>
      </c>
      <c r="H1824" t="s">
        <v>4687</v>
      </c>
    </row>
    <row r="1825" spans="1:8">
      <c r="A1825" t="s">
        <v>3648</v>
      </c>
      <c r="B1825">
        <v>35.34</v>
      </c>
      <c r="C1825">
        <v>4.13</v>
      </c>
      <c r="D1825" t="s">
        <v>4687</v>
      </c>
      <c r="E1825" t="s">
        <v>4689</v>
      </c>
      <c r="F1825" t="s">
        <v>4687</v>
      </c>
      <c r="G1825">
        <v>1</v>
      </c>
      <c r="H1825" t="s">
        <v>4687</v>
      </c>
    </row>
    <row r="1826" spans="1:8">
      <c r="A1826" t="s">
        <v>3650</v>
      </c>
      <c r="B1826">
        <v>26.695</v>
      </c>
      <c r="C1826">
        <v>5.28</v>
      </c>
      <c r="D1826" t="s">
        <v>4687</v>
      </c>
      <c r="E1826" t="s">
        <v>4687</v>
      </c>
      <c r="F1826" t="s">
        <v>4687</v>
      </c>
      <c r="G1826" t="s">
        <v>4688</v>
      </c>
      <c r="H1826" t="s">
        <v>4687</v>
      </c>
    </row>
    <row r="1827" spans="1:8">
      <c r="A1827" t="s">
        <v>3652</v>
      </c>
      <c r="B1827">
        <v>29.355</v>
      </c>
      <c r="C1827">
        <v>4.68</v>
      </c>
      <c r="D1827" t="s">
        <v>4689</v>
      </c>
      <c r="E1827" t="s">
        <v>4687</v>
      </c>
      <c r="F1827" t="s">
        <v>4687</v>
      </c>
      <c r="G1827" t="s">
        <v>4688</v>
      </c>
      <c r="H1827" t="s">
        <v>4687</v>
      </c>
    </row>
    <row r="1828" spans="1:8">
      <c r="A1828" t="s">
        <v>3654</v>
      </c>
      <c r="B1828">
        <v>29.59</v>
      </c>
      <c r="C1828">
        <v>4.06</v>
      </c>
      <c r="D1828" t="s">
        <v>4687</v>
      </c>
      <c r="E1828" t="s">
        <v>4687</v>
      </c>
      <c r="F1828" t="s">
        <v>4687</v>
      </c>
      <c r="G1828" t="s">
        <v>4688</v>
      </c>
      <c r="H1828" t="s">
        <v>4687</v>
      </c>
    </row>
    <row r="1829" spans="1:8">
      <c r="A1829" t="s">
        <v>3656</v>
      </c>
      <c r="B1829">
        <v>31.35</v>
      </c>
      <c r="C1829">
        <v>4.2</v>
      </c>
      <c r="D1829" t="s">
        <v>4687</v>
      </c>
      <c r="E1829" t="s">
        <v>4689</v>
      </c>
      <c r="F1829" t="s">
        <v>4687</v>
      </c>
      <c r="G1829">
        <v>1</v>
      </c>
      <c r="H1829" t="s">
        <v>4687</v>
      </c>
    </row>
    <row r="1830" spans="1:8">
      <c r="A1830" t="s">
        <v>3658</v>
      </c>
      <c r="B1830">
        <v>20.52</v>
      </c>
      <c r="C1830">
        <v>4.83</v>
      </c>
      <c r="D1830" t="s">
        <v>4687</v>
      </c>
      <c r="E1830" t="s">
        <v>4687</v>
      </c>
      <c r="F1830" t="s">
        <v>4687</v>
      </c>
      <c r="G1830" t="s">
        <v>4688</v>
      </c>
      <c r="H1830" t="s">
        <v>4687</v>
      </c>
    </row>
    <row r="1831" spans="1:8">
      <c r="A1831" t="s">
        <v>3660</v>
      </c>
      <c r="B1831">
        <v>42.9</v>
      </c>
      <c r="C1831">
        <v>4.87</v>
      </c>
      <c r="D1831" t="s">
        <v>4689</v>
      </c>
      <c r="E1831" t="s">
        <v>4687</v>
      </c>
      <c r="F1831" t="s">
        <v>4687</v>
      </c>
      <c r="G1831">
        <v>1</v>
      </c>
      <c r="H1831" t="s">
        <v>4687</v>
      </c>
    </row>
    <row r="1832" spans="1:8">
      <c r="A1832" t="s">
        <v>3662</v>
      </c>
      <c r="B1832">
        <v>24.6</v>
      </c>
      <c r="C1832">
        <v>5.86</v>
      </c>
      <c r="D1832" t="s">
        <v>4687</v>
      </c>
      <c r="E1832" t="s">
        <v>4687</v>
      </c>
      <c r="F1832" t="s">
        <v>4690</v>
      </c>
      <c r="G1832">
        <v>1</v>
      </c>
      <c r="H1832" t="s">
        <v>4687</v>
      </c>
    </row>
    <row r="1833" spans="1:8">
      <c r="A1833" t="s">
        <v>3664</v>
      </c>
      <c r="B1833">
        <v>28.405</v>
      </c>
      <c r="C1833">
        <v>4.12</v>
      </c>
      <c r="D1833" t="s">
        <v>4687</v>
      </c>
      <c r="E1833" t="s">
        <v>4687</v>
      </c>
      <c r="F1833" t="s">
        <v>4687</v>
      </c>
      <c r="G1833">
        <v>1</v>
      </c>
      <c r="H1833" t="s">
        <v>4687</v>
      </c>
    </row>
    <row r="1834" spans="1:8">
      <c r="A1834" t="s">
        <v>3666</v>
      </c>
      <c r="B1834">
        <v>34.675</v>
      </c>
      <c r="C1834">
        <v>5.71</v>
      </c>
      <c r="D1834" t="s">
        <v>4689</v>
      </c>
      <c r="E1834" t="s">
        <v>4687</v>
      </c>
      <c r="F1834" t="s">
        <v>4687</v>
      </c>
      <c r="G1834">
        <v>1</v>
      </c>
      <c r="H1834" t="s">
        <v>4687</v>
      </c>
    </row>
    <row r="1835" spans="1:8">
      <c r="A1835" t="s">
        <v>3668</v>
      </c>
      <c r="B1835">
        <v>18.85</v>
      </c>
      <c r="C1835">
        <v>6.03</v>
      </c>
      <c r="D1835" t="s">
        <v>4687</v>
      </c>
      <c r="E1835" t="s">
        <v>4687</v>
      </c>
      <c r="F1835" t="s">
        <v>4687</v>
      </c>
      <c r="G1835">
        <v>1</v>
      </c>
      <c r="H1835" t="s">
        <v>4687</v>
      </c>
    </row>
    <row r="1836" spans="1:8">
      <c r="A1836" t="s">
        <v>3670</v>
      </c>
      <c r="B1836">
        <v>34.13</v>
      </c>
      <c r="C1836">
        <v>5.65</v>
      </c>
      <c r="D1836" t="s">
        <v>4687</v>
      </c>
      <c r="E1836" t="s">
        <v>4687</v>
      </c>
      <c r="F1836" t="s">
        <v>4690</v>
      </c>
      <c r="G1836">
        <v>1</v>
      </c>
      <c r="H1836" t="s">
        <v>4687</v>
      </c>
    </row>
    <row r="1837" spans="1:8">
      <c r="A1837" t="s">
        <v>3672</v>
      </c>
      <c r="B1837">
        <v>17.34</v>
      </c>
      <c r="C1837">
        <v>5.05</v>
      </c>
      <c r="D1837" t="s">
        <v>4687</v>
      </c>
      <c r="E1837" t="s">
        <v>4687</v>
      </c>
      <c r="F1837" t="s">
        <v>4687</v>
      </c>
      <c r="G1837" t="s">
        <v>4688</v>
      </c>
      <c r="H1837" t="s">
        <v>4687</v>
      </c>
    </row>
    <row r="1838" spans="1:8">
      <c r="A1838" t="s">
        <v>3674</v>
      </c>
      <c r="B1838">
        <v>17.44</v>
      </c>
      <c r="C1838">
        <v>6.26</v>
      </c>
      <c r="D1838" t="s">
        <v>4687</v>
      </c>
      <c r="E1838" t="s">
        <v>4687</v>
      </c>
      <c r="F1838" t="s">
        <v>4687</v>
      </c>
      <c r="G1838" t="s">
        <v>4688</v>
      </c>
      <c r="H1838" t="s">
        <v>4687</v>
      </c>
    </row>
    <row r="1839" spans="1:8">
      <c r="A1839" t="s">
        <v>3676</v>
      </c>
      <c r="B1839">
        <v>33.66</v>
      </c>
      <c r="C1839">
        <v>4.08</v>
      </c>
      <c r="D1839" t="s">
        <v>4689</v>
      </c>
      <c r="E1839" t="s">
        <v>4687</v>
      </c>
      <c r="F1839" t="s">
        <v>4690</v>
      </c>
      <c r="G1839">
        <v>1</v>
      </c>
      <c r="H1839" t="s">
        <v>4687</v>
      </c>
    </row>
    <row r="1840" spans="1:8">
      <c r="A1840" t="s">
        <v>3678</v>
      </c>
      <c r="B1840">
        <v>21.375</v>
      </c>
      <c r="C1840">
        <v>6.19</v>
      </c>
      <c r="D1840" t="s">
        <v>4689</v>
      </c>
      <c r="E1840" t="s">
        <v>4687</v>
      </c>
      <c r="F1840" t="s">
        <v>4687</v>
      </c>
      <c r="G1840">
        <v>1</v>
      </c>
      <c r="H1840" t="s">
        <v>4687</v>
      </c>
    </row>
    <row r="1841" spans="1:8">
      <c r="A1841" t="s">
        <v>3680</v>
      </c>
      <c r="B1841">
        <v>27.14</v>
      </c>
      <c r="C1841">
        <v>6.01</v>
      </c>
      <c r="D1841" t="s">
        <v>4687</v>
      </c>
      <c r="E1841" t="s">
        <v>4687</v>
      </c>
      <c r="F1841" t="s">
        <v>4687</v>
      </c>
      <c r="G1841">
        <v>1</v>
      </c>
      <c r="H1841" t="s">
        <v>4687</v>
      </c>
    </row>
    <row r="1842" spans="1:8">
      <c r="A1842" t="s">
        <v>3682</v>
      </c>
      <c r="B1842">
        <v>35.78</v>
      </c>
      <c r="C1842">
        <v>6.07</v>
      </c>
      <c r="D1842" t="s">
        <v>4687</v>
      </c>
      <c r="E1842" t="s">
        <v>4689</v>
      </c>
      <c r="F1842" t="s">
        <v>4687</v>
      </c>
      <c r="G1842">
        <v>1</v>
      </c>
      <c r="H1842" t="s">
        <v>4687</v>
      </c>
    </row>
    <row r="1843" spans="1:8">
      <c r="A1843" t="s">
        <v>3684</v>
      </c>
      <c r="B1843">
        <v>34.96</v>
      </c>
      <c r="C1843">
        <v>5.63</v>
      </c>
      <c r="D1843" t="s">
        <v>4687</v>
      </c>
      <c r="E1843" t="s">
        <v>4687</v>
      </c>
      <c r="F1843" t="s">
        <v>4687</v>
      </c>
      <c r="G1843" t="s">
        <v>4688</v>
      </c>
      <c r="H1843" t="s">
        <v>4687</v>
      </c>
    </row>
    <row r="1844" spans="1:8">
      <c r="A1844" t="s">
        <v>3686</v>
      </c>
      <c r="B1844">
        <v>38.39</v>
      </c>
      <c r="C1844">
        <v>6.05</v>
      </c>
      <c r="D1844" t="s">
        <v>4687</v>
      </c>
      <c r="E1844" t="s">
        <v>4687</v>
      </c>
      <c r="F1844" t="s">
        <v>4687</v>
      </c>
      <c r="G1844" t="s">
        <v>4688</v>
      </c>
      <c r="H1844" t="s">
        <v>4687</v>
      </c>
    </row>
    <row r="1845" spans="1:8">
      <c r="A1845" t="s">
        <v>3688</v>
      </c>
      <c r="B1845">
        <v>33.82</v>
      </c>
      <c r="C1845">
        <v>4.65</v>
      </c>
      <c r="D1845" t="s">
        <v>4687</v>
      </c>
      <c r="E1845" t="s">
        <v>4687</v>
      </c>
      <c r="F1845" t="s">
        <v>4687</v>
      </c>
      <c r="G1845" t="s">
        <v>4688</v>
      </c>
      <c r="H1845" t="s">
        <v>4687</v>
      </c>
    </row>
    <row r="1846" spans="1:8">
      <c r="A1846" t="s">
        <v>3690</v>
      </c>
      <c r="B1846">
        <v>27.835</v>
      </c>
      <c r="C1846">
        <v>5.37</v>
      </c>
      <c r="D1846" t="s">
        <v>4687</v>
      </c>
      <c r="E1846" t="s">
        <v>4687</v>
      </c>
      <c r="F1846" t="s">
        <v>4687</v>
      </c>
      <c r="G1846" t="s">
        <v>4688</v>
      </c>
      <c r="H1846" t="s">
        <v>4687</v>
      </c>
    </row>
    <row r="1847" spans="1:8">
      <c r="A1847" t="s">
        <v>3692</v>
      </c>
      <c r="B1847">
        <v>33</v>
      </c>
      <c r="C1847">
        <v>5.39</v>
      </c>
      <c r="D1847" t="s">
        <v>4687</v>
      </c>
      <c r="E1847" t="s">
        <v>4687</v>
      </c>
      <c r="F1847" t="s">
        <v>4687</v>
      </c>
      <c r="G1847" t="s">
        <v>4688</v>
      </c>
      <c r="H1847" t="s">
        <v>4687</v>
      </c>
    </row>
    <row r="1848" spans="1:8">
      <c r="A1848" t="s">
        <v>3694</v>
      </c>
      <c r="B1848">
        <v>26.885</v>
      </c>
      <c r="C1848">
        <v>5.86</v>
      </c>
      <c r="D1848" t="s">
        <v>4687</v>
      </c>
      <c r="E1848" t="s">
        <v>4687</v>
      </c>
      <c r="F1848" t="s">
        <v>4687</v>
      </c>
      <c r="G1848" t="s">
        <v>4688</v>
      </c>
      <c r="H1848" t="s">
        <v>4687</v>
      </c>
    </row>
    <row r="1849" spans="1:8">
      <c r="A1849" t="s">
        <v>3696</v>
      </c>
      <c r="B1849">
        <v>29.26</v>
      </c>
      <c r="C1849">
        <v>4.44</v>
      </c>
      <c r="D1849" t="s">
        <v>4687</v>
      </c>
      <c r="E1849" t="s">
        <v>4687</v>
      </c>
      <c r="F1849" t="s">
        <v>4687</v>
      </c>
      <c r="G1849" t="s">
        <v>4688</v>
      </c>
      <c r="H1849" t="s">
        <v>4687</v>
      </c>
    </row>
    <row r="1850" spans="1:8">
      <c r="A1850" t="s">
        <v>3698</v>
      </c>
      <c r="B1850">
        <v>26.98</v>
      </c>
      <c r="C1850">
        <v>4.41</v>
      </c>
      <c r="D1850" t="s">
        <v>4687</v>
      </c>
      <c r="E1850" t="s">
        <v>4687</v>
      </c>
      <c r="F1850" t="s">
        <v>4687</v>
      </c>
      <c r="G1850" t="s">
        <v>4688</v>
      </c>
      <c r="H1850" t="s">
        <v>4687</v>
      </c>
    </row>
    <row r="1851" spans="1:8">
      <c r="A1851" t="s">
        <v>3700</v>
      </c>
      <c r="B1851">
        <v>32.11</v>
      </c>
      <c r="C1851">
        <v>5.19</v>
      </c>
      <c r="D1851" t="s">
        <v>4687</v>
      </c>
      <c r="E1851" t="s">
        <v>4687</v>
      </c>
      <c r="F1851" t="s">
        <v>4690</v>
      </c>
      <c r="G1851">
        <v>1</v>
      </c>
      <c r="H1851" t="s">
        <v>4687</v>
      </c>
    </row>
    <row r="1852" spans="1:8">
      <c r="A1852" t="s">
        <v>3702</v>
      </c>
      <c r="B1852">
        <v>31.73</v>
      </c>
      <c r="C1852">
        <v>5.16</v>
      </c>
      <c r="D1852" t="s">
        <v>4687</v>
      </c>
      <c r="E1852" t="s">
        <v>4687</v>
      </c>
      <c r="F1852" t="s">
        <v>4690</v>
      </c>
      <c r="G1852">
        <v>1</v>
      </c>
      <c r="H1852" t="s">
        <v>4687</v>
      </c>
    </row>
    <row r="1853" spans="1:8">
      <c r="A1853" t="s">
        <v>3704</v>
      </c>
      <c r="B1853">
        <v>22.515</v>
      </c>
      <c r="C1853">
        <v>4.24</v>
      </c>
      <c r="D1853" t="s">
        <v>4687</v>
      </c>
      <c r="E1853" t="s">
        <v>4687</v>
      </c>
      <c r="F1853" t="s">
        <v>4687</v>
      </c>
      <c r="G1853" t="s">
        <v>4688</v>
      </c>
      <c r="H1853" t="s">
        <v>4687</v>
      </c>
    </row>
    <row r="1854" spans="1:8">
      <c r="A1854" t="s">
        <v>3706</v>
      </c>
      <c r="B1854">
        <v>25.9</v>
      </c>
      <c r="C1854">
        <v>5.45</v>
      </c>
      <c r="D1854" t="s">
        <v>4687</v>
      </c>
      <c r="E1854" t="s">
        <v>4687</v>
      </c>
      <c r="F1854" t="s">
        <v>4687</v>
      </c>
      <c r="G1854">
        <v>1</v>
      </c>
      <c r="H1854" t="s">
        <v>4687</v>
      </c>
    </row>
    <row r="1855" spans="1:8">
      <c r="A1855" t="s">
        <v>3708</v>
      </c>
      <c r="B1855">
        <v>27.72</v>
      </c>
      <c r="C1855">
        <v>5.03</v>
      </c>
      <c r="D1855" t="s">
        <v>4689</v>
      </c>
      <c r="E1855" t="s">
        <v>4687</v>
      </c>
      <c r="F1855" t="s">
        <v>4687</v>
      </c>
      <c r="G1855">
        <v>1</v>
      </c>
      <c r="H1855" t="s">
        <v>4687</v>
      </c>
    </row>
    <row r="1856" spans="1:8">
      <c r="A1856" t="s">
        <v>3710</v>
      </c>
      <c r="B1856">
        <v>31.5</v>
      </c>
      <c r="C1856">
        <v>9.62</v>
      </c>
      <c r="D1856" t="s">
        <v>4689</v>
      </c>
      <c r="E1856" t="s">
        <v>4687</v>
      </c>
      <c r="F1856" t="s">
        <v>4687</v>
      </c>
      <c r="G1856">
        <v>1</v>
      </c>
      <c r="H1856" t="s">
        <v>4687</v>
      </c>
    </row>
    <row r="1857" spans="1:8">
      <c r="A1857" t="s">
        <v>3712</v>
      </c>
      <c r="B1857">
        <v>29.7</v>
      </c>
      <c r="C1857">
        <v>6.77</v>
      </c>
      <c r="D1857" t="s">
        <v>4689</v>
      </c>
      <c r="E1857" t="s">
        <v>4687</v>
      </c>
      <c r="F1857" t="s">
        <v>4687</v>
      </c>
      <c r="G1857">
        <v>1</v>
      </c>
      <c r="H1857" t="s">
        <v>4687</v>
      </c>
    </row>
    <row r="1858" spans="1:8">
      <c r="A1858" t="s">
        <v>3714</v>
      </c>
      <c r="B1858">
        <v>21.26</v>
      </c>
      <c r="C1858">
        <v>5.36</v>
      </c>
      <c r="D1858" t="s">
        <v>4689</v>
      </c>
      <c r="E1858" t="s">
        <v>4687</v>
      </c>
      <c r="F1858" t="s">
        <v>4687</v>
      </c>
      <c r="G1858">
        <v>1</v>
      </c>
      <c r="H1858" t="s">
        <v>4687</v>
      </c>
    </row>
    <row r="1859" spans="1:8">
      <c r="A1859" t="s">
        <v>3716</v>
      </c>
      <c r="B1859">
        <v>17.09</v>
      </c>
      <c r="C1859">
        <v>5.69</v>
      </c>
      <c r="D1859" t="s">
        <v>4687</v>
      </c>
      <c r="E1859" t="s">
        <v>4687</v>
      </c>
      <c r="F1859" t="s">
        <v>4687</v>
      </c>
      <c r="G1859" t="s">
        <v>4688</v>
      </c>
      <c r="H1859" t="s">
        <v>4687</v>
      </c>
    </row>
    <row r="1860" spans="1:8">
      <c r="A1860" t="s">
        <v>3718</v>
      </c>
      <c r="B1860">
        <v>24.3</v>
      </c>
      <c r="C1860">
        <v>4.9</v>
      </c>
      <c r="D1860" t="s">
        <v>4689</v>
      </c>
      <c r="E1860" t="s">
        <v>4687</v>
      </c>
      <c r="F1860" t="s">
        <v>4690</v>
      </c>
      <c r="G1860">
        <v>1</v>
      </c>
      <c r="H1860" t="s">
        <v>4687</v>
      </c>
    </row>
    <row r="1861" spans="1:8">
      <c r="A1861" t="s">
        <v>3720</v>
      </c>
      <c r="B1861">
        <v>29.735</v>
      </c>
      <c r="C1861">
        <v>5.78</v>
      </c>
      <c r="D1861" t="s">
        <v>4687</v>
      </c>
      <c r="E1861" t="s">
        <v>4687</v>
      </c>
      <c r="F1861" t="s">
        <v>4687</v>
      </c>
      <c r="G1861" t="s">
        <v>4688</v>
      </c>
      <c r="H1861" t="s">
        <v>4687</v>
      </c>
    </row>
    <row r="1862" spans="1:8">
      <c r="A1862" t="s">
        <v>3722</v>
      </c>
      <c r="B1862">
        <v>29.26</v>
      </c>
      <c r="C1862">
        <v>4.7</v>
      </c>
      <c r="D1862" t="s">
        <v>4687</v>
      </c>
      <c r="E1862" t="s">
        <v>4687</v>
      </c>
      <c r="F1862" t="s">
        <v>4687</v>
      </c>
      <c r="G1862" t="s">
        <v>4688</v>
      </c>
      <c r="H1862" t="s">
        <v>4687</v>
      </c>
    </row>
    <row r="1863" spans="1:8">
      <c r="A1863" t="s">
        <v>3724</v>
      </c>
      <c r="B1863">
        <v>33</v>
      </c>
      <c r="C1863">
        <v>6.28</v>
      </c>
      <c r="D1863" t="s">
        <v>4687</v>
      </c>
      <c r="E1863" t="s">
        <v>4687</v>
      </c>
      <c r="F1863" t="s">
        <v>4687</v>
      </c>
      <c r="G1863" t="s">
        <v>4688</v>
      </c>
      <c r="H1863" t="s">
        <v>4687</v>
      </c>
    </row>
    <row r="1864" spans="1:8">
      <c r="A1864" t="s">
        <v>3726</v>
      </c>
      <c r="B1864">
        <v>31.065</v>
      </c>
      <c r="C1864">
        <v>4.23</v>
      </c>
      <c r="D1864" t="s">
        <v>4687</v>
      </c>
      <c r="E1864" t="s">
        <v>4687</v>
      </c>
      <c r="F1864" t="s">
        <v>4687</v>
      </c>
      <c r="G1864" t="s">
        <v>4688</v>
      </c>
      <c r="H1864" t="s">
        <v>4687</v>
      </c>
    </row>
    <row r="1865" spans="1:8">
      <c r="A1865" t="s">
        <v>3728</v>
      </c>
      <c r="B1865">
        <v>26.51</v>
      </c>
      <c r="C1865">
        <v>6.17</v>
      </c>
      <c r="D1865" t="s">
        <v>4687</v>
      </c>
      <c r="E1865" t="s">
        <v>4687</v>
      </c>
      <c r="F1865" t="s">
        <v>4687</v>
      </c>
      <c r="G1865" t="s">
        <v>4688</v>
      </c>
      <c r="H1865" t="s">
        <v>4687</v>
      </c>
    </row>
    <row r="1866" spans="1:8">
      <c r="A1866" t="s">
        <v>3730</v>
      </c>
      <c r="B1866">
        <v>28.88</v>
      </c>
      <c r="C1866">
        <v>4.96</v>
      </c>
      <c r="D1866" t="s">
        <v>4687</v>
      </c>
      <c r="E1866" t="s">
        <v>4687</v>
      </c>
      <c r="F1866" t="s">
        <v>4687</v>
      </c>
      <c r="G1866" t="s">
        <v>4688</v>
      </c>
      <c r="H1866" t="s">
        <v>4687</v>
      </c>
    </row>
    <row r="1867" spans="1:8">
      <c r="A1867" t="s">
        <v>3732</v>
      </c>
      <c r="B1867">
        <v>35.815</v>
      </c>
      <c r="C1867">
        <v>5.11</v>
      </c>
      <c r="D1867" t="s">
        <v>4689</v>
      </c>
      <c r="E1867" t="s">
        <v>4687</v>
      </c>
      <c r="F1867" t="s">
        <v>4687</v>
      </c>
      <c r="G1867">
        <v>1</v>
      </c>
      <c r="H1867" t="s">
        <v>4687</v>
      </c>
    </row>
    <row r="1868" spans="1:8">
      <c r="A1868" t="s">
        <v>3734</v>
      </c>
      <c r="B1868">
        <v>21.28</v>
      </c>
      <c r="C1868">
        <v>4.05</v>
      </c>
      <c r="D1868" t="s">
        <v>4687</v>
      </c>
      <c r="E1868" t="s">
        <v>4689</v>
      </c>
      <c r="F1868" t="s">
        <v>4687</v>
      </c>
      <c r="G1868">
        <v>1</v>
      </c>
      <c r="H1868" t="s">
        <v>4687</v>
      </c>
    </row>
    <row r="1869" spans="1:8">
      <c r="A1869" t="s">
        <v>3736</v>
      </c>
      <c r="B1869">
        <v>33.81</v>
      </c>
      <c r="C1869">
        <v>6.49</v>
      </c>
      <c r="D1869" t="s">
        <v>4687</v>
      </c>
      <c r="E1869" t="s">
        <v>4687</v>
      </c>
      <c r="F1869" t="s">
        <v>4690</v>
      </c>
      <c r="G1869">
        <v>1</v>
      </c>
      <c r="H1869" t="s">
        <v>4687</v>
      </c>
    </row>
    <row r="1870" spans="1:8">
      <c r="A1870" t="s">
        <v>3738</v>
      </c>
      <c r="B1870">
        <v>44.22</v>
      </c>
      <c r="C1870">
        <v>4.19</v>
      </c>
      <c r="D1870" t="s">
        <v>4687</v>
      </c>
      <c r="E1870" t="s">
        <v>4687</v>
      </c>
      <c r="F1870" t="s">
        <v>4687</v>
      </c>
      <c r="G1870">
        <v>1</v>
      </c>
      <c r="H1870" t="s">
        <v>4687</v>
      </c>
    </row>
    <row r="1871" spans="1:8">
      <c r="A1871" t="s">
        <v>3740</v>
      </c>
      <c r="B1871">
        <v>15.46</v>
      </c>
      <c r="C1871">
        <v>4.99</v>
      </c>
      <c r="D1871" t="s">
        <v>4689</v>
      </c>
      <c r="E1871" t="s">
        <v>4687</v>
      </c>
      <c r="F1871" t="s">
        <v>4690</v>
      </c>
      <c r="G1871">
        <v>1</v>
      </c>
      <c r="H1871" t="s">
        <v>4687</v>
      </c>
    </row>
    <row r="1872" spans="1:8">
      <c r="A1872" t="s">
        <v>3742</v>
      </c>
      <c r="B1872">
        <v>30.3</v>
      </c>
      <c r="C1872">
        <v>4.77</v>
      </c>
      <c r="D1872" t="s">
        <v>4689</v>
      </c>
      <c r="E1872" t="s">
        <v>4687</v>
      </c>
      <c r="F1872" t="s">
        <v>4687</v>
      </c>
      <c r="G1872">
        <v>1</v>
      </c>
      <c r="H1872" t="s">
        <v>4687</v>
      </c>
    </row>
    <row r="1873" spans="1:8">
      <c r="A1873" t="s">
        <v>3744</v>
      </c>
      <c r="B1873">
        <v>16.67</v>
      </c>
      <c r="C1873">
        <v>5.46</v>
      </c>
      <c r="D1873" t="s">
        <v>4687</v>
      </c>
      <c r="E1873" t="s">
        <v>4687</v>
      </c>
      <c r="F1873" t="s">
        <v>4687</v>
      </c>
      <c r="G1873" t="s">
        <v>4688</v>
      </c>
      <c r="H1873" t="s">
        <v>4687</v>
      </c>
    </row>
    <row r="1874" spans="1:8">
      <c r="A1874" t="s">
        <v>3746</v>
      </c>
      <c r="B1874">
        <v>28.595</v>
      </c>
      <c r="C1874">
        <v>5.43</v>
      </c>
      <c r="D1874" t="s">
        <v>4687</v>
      </c>
      <c r="E1874" t="s">
        <v>4687</v>
      </c>
      <c r="F1874" t="s">
        <v>4687</v>
      </c>
      <c r="G1874" t="s">
        <v>4688</v>
      </c>
      <c r="H1874" t="s">
        <v>4687</v>
      </c>
    </row>
    <row r="1875" spans="1:8">
      <c r="A1875" t="s">
        <v>3748</v>
      </c>
      <c r="B1875">
        <v>25.935</v>
      </c>
      <c r="C1875">
        <v>4.29</v>
      </c>
      <c r="D1875" t="s">
        <v>4687</v>
      </c>
      <c r="E1875" t="s">
        <v>4687</v>
      </c>
      <c r="F1875" t="s">
        <v>4687</v>
      </c>
      <c r="G1875" t="s">
        <v>4688</v>
      </c>
      <c r="H1875" t="s">
        <v>4687</v>
      </c>
    </row>
    <row r="1876" spans="1:8">
      <c r="A1876" t="s">
        <v>3750</v>
      </c>
      <c r="B1876">
        <v>27.645</v>
      </c>
      <c r="C1876">
        <v>5.25</v>
      </c>
      <c r="D1876" t="s">
        <v>4687</v>
      </c>
      <c r="E1876" t="s">
        <v>4687</v>
      </c>
      <c r="F1876" t="s">
        <v>4687</v>
      </c>
      <c r="G1876">
        <v>1</v>
      </c>
      <c r="H1876" t="s">
        <v>4687</v>
      </c>
    </row>
    <row r="1877" spans="1:8">
      <c r="A1877" t="s">
        <v>3752</v>
      </c>
      <c r="B1877">
        <v>30.1</v>
      </c>
      <c r="C1877">
        <v>4.04</v>
      </c>
      <c r="D1877" t="s">
        <v>4687</v>
      </c>
      <c r="E1877" t="s">
        <v>4687</v>
      </c>
      <c r="F1877" t="s">
        <v>4687</v>
      </c>
      <c r="G1877">
        <v>1</v>
      </c>
      <c r="H1877" t="s">
        <v>4687</v>
      </c>
    </row>
    <row r="1878" spans="1:8">
      <c r="A1878" t="s">
        <v>3754</v>
      </c>
      <c r="B1878">
        <v>26.79</v>
      </c>
      <c r="C1878">
        <v>5</v>
      </c>
      <c r="D1878" t="s">
        <v>4689</v>
      </c>
      <c r="E1878" t="s">
        <v>4687</v>
      </c>
      <c r="F1878" t="s">
        <v>4690</v>
      </c>
      <c r="G1878">
        <v>1</v>
      </c>
      <c r="H1878" t="s">
        <v>4687</v>
      </c>
    </row>
    <row r="1879" spans="1:8">
      <c r="A1879" t="s">
        <v>3756</v>
      </c>
      <c r="B1879">
        <v>27.1</v>
      </c>
      <c r="C1879">
        <v>4.01</v>
      </c>
      <c r="D1879" t="s">
        <v>4689</v>
      </c>
      <c r="E1879" t="s">
        <v>4687</v>
      </c>
      <c r="F1879" t="s">
        <v>4687</v>
      </c>
      <c r="G1879">
        <v>1</v>
      </c>
      <c r="H1879" t="s">
        <v>4687</v>
      </c>
    </row>
    <row r="1880" spans="1:8">
      <c r="A1880" t="s">
        <v>3758</v>
      </c>
      <c r="B1880">
        <v>24.31</v>
      </c>
      <c r="C1880">
        <v>5.4</v>
      </c>
      <c r="D1880" t="s">
        <v>4687</v>
      </c>
      <c r="E1880" t="s">
        <v>4687</v>
      </c>
      <c r="F1880" t="s">
        <v>4687</v>
      </c>
      <c r="G1880" t="s">
        <v>4688</v>
      </c>
      <c r="H1880" t="s">
        <v>4687</v>
      </c>
    </row>
    <row r="1881" spans="1:8">
      <c r="A1881" t="s">
        <v>3760</v>
      </c>
      <c r="B1881">
        <v>15.53</v>
      </c>
      <c r="C1881">
        <v>5.81</v>
      </c>
      <c r="D1881" t="s">
        <v>4687</v>
      </c>
      <c r="E1881" t="s">
        <v>4687</v>
      </c>
      <c r="F1881" t="s">
        <v>4687</v>
      </c>
      <c r="G1881">
        <v>1</v>
      </c>
      <c r="H1881" t="s">
        <v>4687</v>
      </c>
    </row>
    <row r="1882" spans="1:8">
      <c r="A1882" t="s">
        <v>3762</v>
      </c>
      <c r="B1882">
        <v>30.7</v>
      </c>
      <c r="C1882">
        <v>5.82</v>
      </c>
      <c r="D1882" t="s">
        <v>4687</v>
      </c>
      <c r="E1882" t="s">
        <v>4687</v>
      </c>
      <c r="F1882" t="s">
        <v>4687</v>
      </c>
      <c r="G1882">
        <v>1</v>
      </c>
      <c r="H1882" t="s">
        <v>4687</v>
      </c>
    </row>
    <row r="1883" spans="1:8">
      <c r="A1883" t="s">
        <v>3764</v>
      </c>
      <c r="B1883">
        <v>33.33</v>
      </c>
      <c r="C1883">
        <v>4.82</v>
      </c>
      <c r="D1883" t="s">
        <v>4687</v>
      </c>
      <c r="E1883" t="s">
        <v>4687</v>
      </c>
      <c r="F1883" t="s">
        <v>4687</v>
      </c>
      <c r="G1883">
        <v>1</v>
      </c>
      <c r="H1883" t="s">
        <v>4687</v>
      </c>
    </row>
    <row r="1884" spans="1:8">
      <c r="A1884" t="s">
        <v>3766</v>
      </c>
      <c r="B1884">
        <v>32.4</v>
      </c>
      <c r="C1884">
        <v>5.08</v>
      </c>
      <c r="D1884" t="s">
        <v>4687</v>
      </c>
      <c r="E1884" t="s">
        <v>4687</v>
      </c>
      <c r="F1884" t="s">
        <v>4687</v>
      </c>
      <c r="G1884">
        <v>1</v>
      </c>
      <c r="H1884" t="s">
        <v>4687</v>
      </c>
    </row>
    <row r="1885" spans="1:8">
      <c r="A1885" t="s">
        <v>3768</v>
      </c>
      <c r="B1885">
        <v>27.93</v>
      </c>
      <c r="C1885">
        <v>5.59</v>
      </c>
      <c r="D1885" t="s">
        <v>4687</v>
      </c>
      <c r="E1885" t="s">
        <v>4687</v>
      </c>
      <c r="F1885" t="s">
        <v>4687</v>
      </c>
      <c r="G1885">
        <v>1</v>
      </c>
      <c r="H1885" t="s">
        <v>4687</v>
      </c>
    </row>
    <row r="1886" spans="1:8">
      <c r="A1886" t="s">
        <v>3770</v>
      </c>
      <c r="B1886">
        <v>21.755</v>
      </c>
      <c r="C1886">
        <v>5.12</v>
      </c>
      <c r="D1886" t="s">
        <v>4687</v>
      </c>
      <c r="E1886" t="s">
        <v>4687</v>
      </c>
      <c r="F1886" t="s">
        <v>4687</v>
      </c>
      <c r="G1886" t="s">
        <v>4688</v>
      </c>
      <c r="H1886" t="s">
        <v>4687</v>
      </c>
    </row>
    <row r="1887" spans="1:8">
      <c r="A1887" t="s">
        <v>3772</v>
      </c>
      <c r="B1887">
        <v>25.935</v>
      </c>
      <c r="C1887">
        <v>4.95</v>
      </c>
      <c r="D1887" t="s">
        <v>4687</v>
      </c>
      <c r="E1887" t="s">
        <v>4687</v>
      </c>
      <c r="F1887" t="s">
        <v>4687</v>
      </c>
      <c r="G1887" t="s">
        <v>4688</v>
      </c>
      <c r="H1887" t="s">
        <v>4687</v>
      </c>
    </row>
    <row r="1888" spans="1:8">
      <c r="A1888" t="s">
        <v>3774</v>
      </c>
      <c r="B1888">
        <v>31.5</v>
      </c>
      <c r="C1888">
        <v>6.16</v>
      </c>
      <c r="D1888" t="s">
        <v>4687</v>
      </c>
      <c r="E1888" t="s">
        <v>4687</v>
      </c>
      <c r="F1888" t="s">
        <v>4687</v>
      </c>
      <c r="G1888" t="s">
        <v>4688</v>
      </c>
      <c r="H1888" t="s">
        <v>4687</v>
      </c>
    </row>
    <row r="1889" spans="1:8">
      <c r="A1889" t="s">
        <v>3776</v>
      </c>
      <c r="B1889">
        <v>30.03</v>
      </c>
      <c r="C1889">
        <v>6.41</v>
      </c>
      <c r="D1889" t="s">
        <v>4687</v>
      </c>
      <c r="E1889" t="s">
        <v>4687</v>
      </c>
      <c r="F1889" t="s">
        <v>4687</v>
      </c>
      <c r="G1889" t="s">
        <v>4688</v>
      </c>
      <c r="H1889" t="s">
        <v>4687</v>
      </c>
    </row>
    <row r="1890" spans="1:8">
      <c r="A1890" t="s">
        <v>3778</v>
      </c>
      <c r="B1890">
        <v>33.48</v>
      </c>
      <c r="C1890">
        <v>8.94</v>
      </c>
      <c r="D1890" t="s">
        <v>4687</v>
      </c>
      <c r="E1890" t="s">
        <v>4687</v>
      </c>
      <c r="F1890" t="s">
        <v>4687</v>
      </c>
      <c r="G1890" t="s">
        <v>4688</v>
      </c>
      <c r="H1890" t="s">
        <v>4687</v>
      </c>
    </row>
    <row r="1891" spans="1:8">
      <c r="A1891" t="s">
        <v>3780</v>
      </c>
      <c r="B1891">
        <v>16.51</v>
      </c>
      <c r="C1891">
        <v>4.42</v>
      </c>
      <c r="D1891" t="s">
        <v>4689</v>
      </c>
      <c r="E1891" t="s">
        <v>4687</v>
      </c>
      <c r="F1891" t="s">
        <v>4690</v>
      </c>
      <c r="G1891">
        <v>1</v>
      </c>
      <c r="H1891" t="s">
        <v>4687</v>
      </c>
    </row>
    <row r="1892" spans="1:8">
      <c r="A1892" t="s">
        <v>3782</v>
      </c>
      <c r="B1892">
        <v>33.155</v>
      </c>
      <c r="C1892">
        <v>5.3</v>
      </c>
      <c r="D1892" t="s">
        <v>4689</v>
      </c>
      <c r="E1892" t="s">
        <v>4687</v>
      </c>
      <c r="F1892" t="s">
        <v>4687</v>
      </c>
      <c r="G1892">
        <v>1</v>
      </c>
      <c r="H1892" t="s">
        <v>4687</v>
      </c>
    </row>
    <row r="1893" spans="1:8">
      <c r="A1893" t="s">
        <v>3784</v>
      </c>
      <c r="B1893">
        <v>37.29</v>
      </c>
      <c r="C1893">
        <v>4.64</v>
      </c>
      <c r="D1893" t="s">
        <v>4687</v>
      </c>
      <c r="E1893" t="s">
        <v>4687</v>
      </c>
      <c r="F1893" t="s">
        <v>4690</v>
      </c>
      <c r="G1893">
        <v>1</v>
      </c>
      <c r="H1893" t="s">
        <v>4687</v>
      </c>
    </row>
    <row r="1894" spans="1:8">
      <c r="A1894" t="s">
        <v>3786</v>
      </c>
      <c r="B1894">
        <v>20.23</v>
      </c>
      <c r="C1894">
        <v>6.16</v>
      </c>
      <c r="D1894" t="s">
        <v>4689</v>
      </c>
      <c r="E1894" t="s">
        <v>4687</v>
      </c>
      <c r="F1894" t="s">
        <v>4687</v>
      </c>
      <c r="G1894">
        <v>1</v>
      </c>
      <c r="H1894" t="s">
        <v>4687</v>
      </c>
    </row>
    <row r="1895" spans="1:8">
      <c r="A1895" t="s">
        <v>3788</v>
      </c>
      <c r="B1895">
        <v>28.975</v>
      </c>
      <c r="C1895">
        <v>4.12</v>
      </c>
      <c r="D1895" t="s">
        <v>4687</v>
      </c>
      <c r="E1895" t="s">
        <v>4687</v>
      </c>
      <c r="F1895" t="s">
        <v>4690</v>
      </c>
      <c r="G1895">
        <v>1</v>
      </c>
      <c r="H1895" t="s">
        <v>4687</v>
      </c>
    </row>
    <row r="1896" spans="1:8">
      <c r="A1896" t="s">
        <v>3790</v>
      </c>
      <c r="B1896">
        <v>16.42</v>
      </c>
      <c r="C1896">
        <v>5.77</v>
      </c>
      <c r="D1896" t="s">
        <v>4689</v>
      </c>
      <c r="E1896" t="s">
        <v>4687</v>
      </c>
      <c r="F1896" t="s">
        <v>4690</v>
      </c>
      <c r="G1896">
        <v>1</v>
      </c>
      <c r="H1896" t="s">
        <v>4687</v>
      </c>
    </row>
    <row r="1897" spans="1:8">
      <c r="A1897" t="s">
        <v>3792</v>
      </c>
      <c r="B1897">
        <v>17.56</v>
      </c>
      <c r="C1897">
        <v>6.2</v>
      </c>
      <c r="D1897" t="s">
        <v>4687</v>
      </c>
      <c r="E1897" t="s">
        <v>4687</v>
      </c>
      <c r="F1897" t="s">
        <v>4687</v>
      </c>
      <c r="G1897">
        <v>1</v>
      </c>
      <c r="H1897" t="s">
        <v>4687</v>
      </c>
    </row>
    <row r="1898" spans="1:8">
      <c r="A1898" t="s">
        <v>3794</v>
      </c>
      <c r="B1898">
        <v>24.13</v>
      </c>
      <c r="C1898">
        <v>4.39</v>
      </c>
      <c r="D1898" t="s">
        <v>4687</v>
      </c>
      <c r="E1898" t="s">
        <v>4687</v>
      </c>
      <c r="F1898" t="s">
        <v>4687</v>
      </c>
      <c r="G1898">
        <v>1</v>
      </c>
      <c r="H1898" t="s">
        <v>4687</v>
      </c>
    </row>
    <row r="1899" spans="1:8">
      <c r="A1899" t="s">
        <v>3796</v>
      </c>
      <c r="B1899">
        <v>19.95</v>
      </c>
      <c r="C1899">
        <v>5.13</v>
      </c>
      <c r="D1899" t="s">
        <v>4687</v>
      </c>
      <c r="E1899" t="s">
        <v>4689</v>
      </c>
      <c r="F1899" t="s">
        <v>4687</v>
      </c>
      <c r="G1899">
        <v>2</v>
      </c>
      <c r="H1899" t="s">
        <v>4687</v>
      </c>
    </row>
    <row r="1900" spans="1:8">
      <c r="A1900" t="s">
        <v>3798</v>
      </c>
      <c r="B1900">
        <v>21.24</v>
      </c>
      <c r="C1900">
        <v>4.49</v>
      </c>
      <c r="D1900" t="s">
        <v>4687</v>
      </c>
      <c r="E1900" t="s">
        <v>4687</v>
      </c>
      <c r="F1900" t="s">
        <v>4687</v>
      </c>
      <c r="G1900" t="s">
        <v>4688</v>
      </c>
      <c r="H1900" t="s">
        <v>4687</v>
      </c>
    </row>
    <row r="1901" spans="1:8">
      <c r="A1901" t="s">
        <v>3800</v>
      </c>
      <c r="B1901">
        <v>44.22</v>
      </c>
      <c r="C1901">
        <v>6.35</v>
      </c>
      <c r="D1901" t="s">
        <v>4687</v>
      </c>
      <c r="E1901" t="s">
        <v>4687</v>
      </c>
      <c r="F1901" t="s">
        <v>4687</v>
      </c>
      <c r="G1901" t="s">
        <v>4688</v>
      </c>
      <c r="H1901" t="s">
        <v>4687</v>
      </c>
    </row>
    <row r="1902" spans="1:8">
      <c r="A1902" t="s">
        <v>3802</v>
      </c>
      <c r="B1902">
        <v>41.1</v>
      </c>
      <c r="C1902">
        <v>5.79</v>
      </c>
      <c r="D1902" t="s">
        <v>4687</v>
      </c>
      <c r="E1902" t="s">
        <v>4687</v>
      </c>
      <c r="F1902" t="s">
        <v>4687</v>
      </c>
      <c r="G1902" t="s">
        <v>4688</v>
      </c>
      <c r="H1902" t="s">
        <v>4687</v>
      </c>
    </row>
    <row r="1903" spans="1:8">
      <c r="A1903" t="s">
        <v>3804</v>
      </c>
      <c r="B1903">
        <v>34.2</v>
      </c>
      <c r="C1903">
        <v>4.78</v>
      </c>
      <c r="D1903" t="s">
        <v>4689</v>
      </c>
      <c r="E1903" t="s">
        <v>4687</v>
      </c>
      <c r="F1903" t="s">
        <v>4687</v>
      </c>
      <c r="G1903" t="s">
        <v>4688</v>
      </c>
      <c r="H1903" t="s">
        <v>4687</v>
      </c>
    </row>
    <row r="1904" spans="1:8">
      <c r="A1904" t="s">
        <v>3806</v>
      </c>
      <c r="B1904">
        <v>29.92</v>
      </c>
      <c r="C1904">
        <v>6.02</v>
      </c>
      <c r="D1904" t="s">
        <v>4689</v>
      </c>
      <c r="E1904" t="s">
        <v>4687</v>
      </c>
      <c r="F1904" t="s">
        <v>4687</v>
      </c>
      <c r="G1904" t="s">
        <v>4688</v>
      </c>
      <c r="H1904" t="s">
        <v>4687</v>
      </c>
    </row>
    <row r="1905" spans="1:8">
      <c r="A1905" t="s">
        <v>3808</v>
      </c>
      <c r="B1905">
        <v>28.93</v>
      </c>
      <c r="C1905">
        <v>4.44</v>
      </c>
      <c r="D1905" t="s">
        <v>4687</v>
      </c>
      <c r="E1905" t="s">
        <v>4687</v>
      </c>
      <c r="F1905" t="s">
        <v>4687</v>
      </c>
      <c r="G1905" t="s">
        <v>4688</v>
      </c>
      <c r="H1905" t="s">
        <v>4687</v>
      </c>
    </row>
    <row r="1906" spans="1:8">
      <c r="A1906" t="s">
        <v>3810</v>
      </c>
      <c r="B1906">
        <v>31.255</v>
      </c>
      <c r="C1906">
        <v>5.84</v>
      </c>
      <c r="D1906" t="s">
        <v>4689</v>
      </c>
      <c r="E1906" t="s">
        <v>4687</v>
      </c>
      <c r="F1906" t="s">
        <v>4687</v>
      </c>
      <c r="G1906">
        <v>1</v>
      </c>
      <c r="H1906" t="s">
        <v>4687</v>
      </c>
    </row>
    <row r="1907" spans="1:8">
      <c r="A1907" t="s">
        <v>3812</v>
      </c>
      <c r="B1907">
        <v>29.83</v>
      </c>
      <c r="C1907">
        <v>5.39</v>
      </c>
      <c r="D1907" t="s">
        <v>4687</v>
      </c>
      <c r="E1907" t="s">
        <v>4687</v>
      </c>
      <c r="F1907" t="s">
        <v>4687</v>
      </c>
      <c r="G1907" t="s">
        <v>4688</v>
      </c>
      <c r="H1907" t="s">
        <v>4687</v>
      </c>
    </row>
    <row r="1908" spans="1:8">
      <c r="A1908" t="s">
        <v>3814</v>
      </c>
      <c r="B1908">
        <v>29.59</v>
      </c>
      <c r="C1908">
        <v>6.16</v>
      </c>
      <c r="D1908" t="s">
        <v>4687</v>
      </c>
      <c r="E1908" t="s">
        <v>4687</v>
      </c>
      <c r="F1908" t="s">
        <v>4690</v>
      </c>
      <c r="G1908">
        <v>1</v>
      </c>
      <c r="H1908" t="s">
        <v>4687</v>
      </c>
    </row>
    <row r="1909" spans="1:8">
      <c r="A1909" t="s">
        <v>3816</v>
      </c>
      <c r="B1909">
        <v>31.16</v>
      </c>
      <c r="C1909">
        <v>4.49</v>
      </c>
      <c r="D1909" t="s">
        <v>4687</v>
      </c>
      <c r="E1909" t="s">
        <v>4687</v>
      </c>
      <c r="F1909" t="s">
        <v>4690</v>
      </c>
      <c r="G1909">
        <v>1</v>
      </c>
      <c r="H1909" t="s">
        <v>4687</v>
      </c>
    </row>
    <row r="1910" spans="1:8">
      <c r="A1910" t="s">
        <v>3818</v>
      </c>
      <c r="B1910">
        <v>34.21</v>
      </c>
      <c r="C1910">
        <v>4.48</v>
      </c>
      <c r="D1910" t="s">
        <v>4689</v>
      </c>
      <c r="E1910" t="s">
        <v>4687</v>
      </c>
      <c r="F1910" t="s">
        <v>4687</v>
      </c>
      <c r="G1910">
        <v>1</v>
      </c>
      <c r="H1910" t="s">
        <v>4687</v>
      </c>
    </row>
    <row r="1911" spans="1:8">
      <c r="A1911" t="s">
        <v>3820</v>
      </c>
      <c r="B1911">
        <v>34.86</v>
      </c>
      <c r="C1911">
        <v>10.97</v>
      </c>
      <c r="D1911" t="s">
        <v>4687</v>
      </c>
      <c r="E1911" t="s">
        <v>4687</v>
      </c>
      <c r="F1911" t="s">
        <v>4687</v>
      </c>
      <c r="G1911" t="s">
        <v>4688</v>
      </c>
      <c r="H1911" t="s">
        <v>4687</v>
      </c>
    </row>
    <row r="1912" spans="1:8">
      <c r="A1912" t="s">
        <v>3822</v>
      </c>
      <c r="B1912">
        <v>34.58</v>
      </c>
      <c r="C1912">
        <v>5.14</v>
      </c>
      <c r="D1912" t="s">
        <v>4687</v>
      </c>
      <c r="E1912" t="s">
        <v>4689</v>
      </c>
      <c r="F1912" t="s">
        <v>4687</v>
      </c>
      <c r="G1912">
        <v>2</v>
      </c>
      <c r="H1912" t="s">
        <v>4687</v>
      </c>
    </row>
    <row r="1913" spans="1:8">
      <c r="A1913" t="s">
        <v>3824</v>
      </c>
      <c r="B1913">
        <v>17.94</v>
      </c>
      <c r="C1913">
        <v>5.17</v>
      </c>
      <c r="D1913" t="s">
        <v>4689</v>
      </c>
      <c r="E1913" t="s">
        <v>4687</v>
      </c>
      <c r="F1913" t="s">
        <v>4687</v>
      </c>
      <c r="G1913" t="s">
        <v>4688</v>
      </c>
      <c r="H1913" t="s">
        <v>4687</v>
      </c>
    </row>
    <row r="1914" spans="1:8">
      <c r="A1914" t="s">
        <v>3826</v>
      </c>
      <c r="B1914">
        <v>26.8</v>
      </c>
      <c r="C1914">
        <v>6.18</v>
      </c>
      <c r="D1914" t="s">
        <v>4689</v>
      </c>
      <c r="E1914" t="s">
        <v>4687</v>
      </c>
      <c r="F1914" t="s">
        <v>4690</v>
      </c>
      <c r="G1914">
        <v>1</v>
      </c>
      <c r="H1914" t="s">
        <v>4687</v>
      </c>
    </row>
    <row r="1915" spans="1:8">
      <c r="A1915" t="s">
        <v>3828</v>
      </c>
      <c r="B1915">
        <v>17.69</v>
      </c>
      <c r="C1915">
        <v>9.07</v>
      </c>
      <c r="D1915" t="s">
        <v>4689</v>
      </c>
      <c r="E1915" t="s">
        <v>4687</v>
      </c>
      <c r="F1915" t="s">
        <v>4687</v>
      </c>
      <c r="G1915" t="s">
        <v>4688</v>
      </c>
      <c r="H1915" t="s">
        <v>4687</v>
      </c>
    </row>
    <row r="1916" spans="1:8">
      <c r="A1916" t="s">
        <v>3830</v>
      </c>
      <c r="B1916">
        <v>25.77</v>
      </c>
      <c r="C1916">
        <v>4.43</v>
      </c>
      <c r="D1916" t="s">
        <v>4687</v>
      </c>
      <c r="E1916" t="s">
        <v>4687</v>
      </c>
      <c r="F1916" t="s">
        <v>4690</v>
      </c>
      <c r="G1916">
        <v>1</v>
      </c>
      <c r="H1916" t="s">
        <v>4687</v>
      </c>
    </row>
    <row r="1917" spans="1:8">
      <c r="A1917" t="s">
        <v>3832</v>
      </c>
      <c r="B1917">
        <v>34.46</v>
      </c>
      <c r="C1917">
        <v>4.17</v>
      </c>
      <c r="D1917" t="s">
        <v>4687</v>
      </c>
      <c r="E1917" t="s">
        <v>4689</v>
      </c>
      <c r="F1917" t="s">
        <v>4687</v>
      </c>
      <c r="G1917">
        <v>1</v>
      </c>
      <c r="H1917" t="s">
        <v>4687</v>
      </c>
    </row>
    <row r="1918" spans="1:8">
      <c r="A1918" t="s">
        <v>3834</v>
      </c>
      <c r="B1918">
        <v>30.875</v>
      </c>
      <c r="C1918">
        <v>4.95</v>
      </c>
      <c r="D1918" t="s">
        <v>4689</v>
      </c>
      <c r="E1918" t="s">
        <v>4687</v>
      </c>
      <c r="F1918" t="s">
        <v>4687</v>
      </c>
      <c r="G1918" t="s">
        <v>4688</v>
      </c>
      <c r="H1918" t="s">
        <v>4687</v>
      </c>
    </row>
    <row r="1919" spans="1:8">
      <c r="A1919" t="s">
        <v>3836</v>
      </c>
      <c r="B1919">
        <v>39.49</v>
      </c>
      <c r="C1919">
        <v>5.13</v>
      </c>
      <c r="D1919" t="s">
        <v>4687</v>
      </c>
      <c r="E1919" t="s">
        <v>4687</v>
      </c>
      <c r="F1919" t="s">
        <v>4687</v>
      </c>
      <c r="G1919" t="s">
        <v>4688</v>
      </c>
      <c r="H1919" t="s">
        <v>4687</v>
      </c>
    </row>
    <row r="1920" spans="1:8">
      <c r="A1920" t="s">
        <v>3838</v>
      </c>
      <c r="B1920">
        <v>28.88</v>
      </c>
      <c r="C1920">
        <v>4.1</v>
      </c>
      <c r="D1920" t="s">
        <v>4687</v>
      </c>
      <c r="E1920" t="s">
        <v>4687</v>
      </c>
      <c r="F1920" t="s">
        <v>4687</v>
      </c>
      <c r="G1920" t="s">
        <v>4688</v>
      </c>
      <c r="H1920" t="s">
        <v>4687</v>
      </c>
    </row>
    <row r="1921" spans="1:8">
      <c r="A1921" t="s">
        <v>3840</v>
      </c>
      <c r="B1921">
        <v>20.235</v>
      </c>
      <c r="C1921">
        <v>5.01</v>
      </c>
      <c r="D1921" t="s">
        <v>4689</v>
      </c>
      <c r="E1921" t="s">
        <v>4687</v>
      </c>
      <c r="F1921" t="s">
        <v>4687</v>
      </c>
      <c r="G1921" t="s">
        <v>4688</v>
      </c>
      <c r="H1921" t="s">
        <v>4687</v>
      </c>
    </row>
    <row r="1922" spans="1:8">
      <c r="A1922" t="s">
        <v>3842</v>
      </c>
      <c r="B1922">
        <v>30.67</v>
      </c>
      <c r="C1922">
        <v>5.09</v>
      </c>
      <c r="D1922" t="s">
        <v>4689</v>
      </c>
      <c r="E1922" t="s">
        <v>4687</v>
      </c>
      <c r="F1922" t="s">
        <v>4687</v>
      </c>
      <c r="G1922" t="s">
        <v>4688</v>
      </c>
      <c r="H1922" t="s">
        <v>4687</v>
      </c>
    </row>
    <row r="1923" spans="1:8">
      <c r="A1923" t="s">
        <v>3844</v>
      </c>
      <c r="B1923">
        <v>30.875</v>
      </c>
      <c r="C1923">
        <v>6.49</v>
      </c>
      <c r="D1923" t="s">
        <v>4687</v>
      </c>
      <c r="E1923" t="s">
        <v>4687</v>
      </c>
      <c r="F1923" t="s">
        <v>4687</v>
      </c>
      <c r="G1923" t="s">
        <v>4688</v>
      </c>
      <c r="H1923" t="s">
        <v>4687</v>
      </c>
    </row>
    <row r="1924" spans="1:8">
      <c r="A1924" t="s">
        <v>3846</v>
      </c>
      <c r="B1924">
        <v>23.8</v>
      </c>
      <c r="C1924">
        <v>4.08</v>
      </c>
      <c r="D1924" t="s">
        <v>4687</v>
      </c>
      <c r="E1924" t="s">
        <v>4687</v>
      </c>
      <c r="F1924" t="s">
        <v>4687</v>
      </c>
      <c r="G1924" t="s">
        <v>4688</v>
      </c>
      <c r="H1924" t="s">
        <v>4687</v>
      </c>
    </row>
    <row r="1925" spans="1:8">
      <c r="A1925" t="s">
        <v>3848</v>
      </c>
      <c r="B1925">
        <v>15.37</v>
      </c>
      <c r="C1925">
        <v>8.63</v>
      </c>
      <c r="D1925" t="s">
        <v>4689</v>
      </c>
      <c r="E1925" t="s">
        <v>4687</v>
      </c>
      <c r="F1925" t="s">
        <v>4687</v>
      </c>
      <c r="G1925" t="s">
        <v>4688</v>
      </c>
      <c r="H1925" t="s">
        <v>4687</v>
      </c>
    </row>
    <row r="1926" spans="1:8">
      <c r="A1926" t="s">
        <v>3850</v>
      </c>
      <c r="B1926">
        <v>30.4</v>
      </c>
      <c r="C1926">
        <v>5.28</v>
      </c>
      <c r="D1926" t="s">
        <v>4687</v>
      </c>
      <c r="E1926" t="s">
        <v>4687</v>
      </c>
      <c r="F1926" t="s">
        <v>4687</v>
      </c>
      <c r="G1926" t="s">
        <v>4688</v>
      </c>
      <c r="H1926" t="s">
        <v>4687</v>
      </c>
    </row>
    <row r="1927" spans="1:8">
      <c r="A1927" t="s">
        <v>3852</v>
      </c>
      <c r="B1927">
        <v>19.48</v>
      </c>
      <c r="C1927">
        <v>5.63</v>
      </c>
      <c r="D1927" t="s">
        <v>4689</v>
      </c>
      <c r="E1927" t="s">
        <v>4687</v>
      </c>
      <c r="F1927" t="s">
        <v>4687</v>
      </c>
      <c r="G1927">
        <v>1</v>
      </c>
      <c r="H1927" t="s">
        <v>4687</v>
      </c>
    </row>
    <row r="1928" spans="1:8">
      <c r="A1928" t="s">
        <v>3854</v>
      </c>
      <c r="B1928">
        <v>16.96</v>
      </c>
      <c r="C1928">
        <v>11.47</v>
      </c>
      <c r="D1928" t="s">
        <v>4689</v>
      </c>
      <c r="E1928" t="s">
        <v>4687</v>
      </c>
      <c r="F1928" t="s">
        <v>4687</v>
      </c>
      <c r="G1928" t="s">
        <v>4688</v>
      </c>
      <c r="H1928" t="s">
        <v>4687</v>
      </c>
    </row>
    <row r="1929" spans="1:8">
      <c r="A1929" t="s">
        <v>3856</v>
      </c>
      <c r="B1929">
        <v>19.05</v>
      </c>
      <c r="C1929">
        <v>4.92</v>
      </c>
      <c r="D1929" t="s">
        <v>4687</v>
      </c>
      <c r="E1929" t="s">
        <v>4687</v>
      </c>
      <c r="F1929" t="s">
        <v>4687</v>
      </c>
      <c r="G1929">
        <v>1</v>
      </c>
      <c r="H1929" t="s">
        <v>4687</v>
      </c>
    </row>
    <row r="1930" spans="1:8">
      <c r="A1930" t="s">
        <v>3858</v>
      </c>
      <c r="B1930">
        <v>37.62</v>
      </c>
      <c r="C1930">
        <v>4.18</v>
      </c>
      <c r="D1930" t="s">
        <v>4687</v>
      </c>
      <c r="E1930" t="s">
        <v>4687</v>
      </c>
      <c r="F1930" t="s">
        <v>4687</v>
      </c>
      <c r="G1930" t="s">
        <v>4688</v>
      </c>
      <c r="H1930" t="s">
        <v>4687</v>
      </c>
    </row>
    <row r="1931" spans="1:8">
      <c r="A1931" t="s">
        <v>3860</v>
      </c>
      <c r="B1931">
        <v>29.1</v>
      </c>
      <c r="C1931">
        <v>4.67</v>
      </c>
      <c r="D1931" t="s">
        <v>4687</v>
      </c>
      <c r="E1931" t="s">
        <v>4687</v>
      </c>
      <c r="F1931" t="s">
        <v>4687</v>
      </c>
      <c r="G1931" t="s">
        <v>4688</v>
      </c>
      <c r="H1931" t="s">
        <v>4687</v>
      </c>
    </row>
    <row r="1932" spans="1:8">
      <c r="A1932" t="s">
        <v>3862</v>
      </c>
      <c r="B1932">
        <v>26.62</v>
      </c>
      <c r="C1932">
        <v>6.24</v>
      </c>
      <c r="D1932" t="s">
        <v>4687</v>
      </c>
      <c r="E1932" t="s">
        <v>4687</v>
      </c>
      <c r="F1932" t="s">
        <v>4687</v>
      </c>
      <c r="G1932" t="s">
        <v>4688</v>
      </c>
      <c r="H1932" t="s">
        <v>4687</v>
      </c>
    </row>
    <row r="1933" spans="1:8">
      <c r="A1933" t="s">
        <v>3864</v>
      </c>
      <c r="B1933">
        <v>25.74</v>
      </c>
      <c r="C1933">
        <v>5.99</v>
      </c>
      <c r="D1933" t="s">
        <v>4687</v>
      </c>
      <c r="E1933" t="s">
        <v>4687</v>
      </c>
      <c r="F1933" t="s">
        <v>4687</v>
      </c>
      <c r="G1933" t="s">
        <v>4688</v>
      </c>
      <c r="H1933" t="s">
        <v>4687</v>
      </c>
    </row>
    <row r="1934" spans="1:8">
      <c r="A1934" t="s">
        <v>3866</v>
      </c>
      <c r="B1934">
        <v>18.22</v>
      </c>
      <c r="C1934">
        <v>10.27</v>
      </c>
      <c r="D1934" t="s">
        <v>4689</v>
      </c>
      <c r="E1934" t="s">
        <v>4687</v>
      </c>
      <c r="F1934" t="s">
        <v>4687</v>
      </c>
      <c r="G1934">
        <v>1</v>
      </c>
      <c r="H1934" t="s">
        <v>4687</v>
      </c>
    </row>
    <row r="1935" spans="1:8">
      <c r="A1935" t="s">
        <v>3868</v>
      </c>
      <c r="B1935">
        <v>26.03</v>
      </c>
      <c r="C1935">
        <v>5.97</v>
      </c>
      <c r="D1935" t="s">
        <v>4687</v>
      </c>
      <c r="E1935" t="s">
        <v>4687</v>
      </c>
      <c r="F1935" t="s">
        <v>4690</v>
      </c>
      <c r="G1935">
        <v>1</v>
      </c>
      <c r="H1935" t="s">
        <v>4687</v>
      </c>
    </row>
    <row r="1936" spans="1:8">
      <c r="A1936" t="s">
        <v>3870</v>
      </c>
      <c r="B1936">
        <v>17.29</v>
      </c>
      <c r="C1936">
        <v>4.98</v>
      </c>
      <c r="D1936" t="s">
        <v>4687</v>
      </c>
      <c r="E1936" t="s">
        <v>4687</v>
      </c>
      <c r="F1936" t="s">
        <v>4687</v>
      </c>
      <c r="G1936" t="s">
        <v>4688</v>
      </c>
      <c r="H1936" t="s">
        <v>4687</v>
      </c>
    </row>
    <row r="1937" spans="1:8">
      <c r="A1937" t="s">
        <v>3872</v>
      </c>
      <c r="B1937">
        <v>18.17</v>
      </c>
      <c r="C1937">
        <v>6.91</v>
      </c>
      <c r="D1937" t="s">
        <v>4689</v>
      </c>
      <c r="E1937" t="s">
        <v>4687</v>
      </c>
      <c r="F1937" t="s">
        <v>4687</v>
      </c>
      <c r="G1937">
        <v>1</v>
      </c>
      <c r="H1937" t="s">
        <v>4687</v>
      </c>
    </row>
    <row r="1938" spans="1:8">
      <c r="A1938" t="s">
        <v>3874</v>
      </c>
      <c r="B1938">
        <v>32.54</v>
      </c>
      <c r="C1938">
        <v>6.38</v>
      </c>
      <c r="D1938" t="s">
        <v>4687</v>
      </c>
      <c r="E1938" t="s">
        <v>4689</v>
      </c>
      <c r="F1938" t="s">
        <v>4687</v>
      </c>
      <c r="G1938">
        <v>1</v>
      </c>
      <c r="H1938" t="s">
        <v>4687</v>
      </c>
    </row>
    <row r="1939" spans="1:8">
      <c r="A1939" t="s">
        <v>3876</v>
      </c>
      <c r="B1939">
        <v>30.25</v>
      </c>
      <c r="C1939">
        <v>4.77</v>
      </c>
      <c r="D1939" t="s">
        <v>4687</v>
      </c>
      <c r="E1939" t="s">
        <v>4687</v>
      </c>
      <c r="F1939" t="s">
        <v>4687</v>
      </c>
      <c r="G1939" t="s">
        <v>4688</v>
      </c>
      <c r="H1939" t="s">
        <v>4687</v>
      </c>
    </row>
    <row r="1940" spans="1:8">
      <c r="A1940" t="s">
        <v>3878</v>
      </c>
      <c r="B1940">
        <v>19.59</v>
      </c>
      <c r="C1940">
        <v>6.04</v>
      </c>
      <c r="D1940" t="s">
        <v>4689</v>
      </c>
      <c r="E1940" t="s">
        <v>4687</v>
      </c>
      <c r="F1940" t="s">
        <v>4687</v>
      </c>
      <c r="G1940">
        <v>1</v>
      </c>
      <c r="H1940" t="s">
        <v>4687</v>
      </c>
    </row>
    <row r="1941" spans="1:8">
      <c r="A1941" t="s">
        <v>3880</v>
      </c>
      <c r="B1941">
        <v>45.9</v>
      </c>
      <c r="C1941">
        <v>4.3</v>
      </c>
      <c r="D1941" t="s">
        <v>4689</v>
      </c>
      <c r="E1941" t="s">
        <v>4687</v>
      </c>
      <c r="F1941" t="s">
        <v>4687</v>
      </c>
      <c r="G1941">
        <v>1</v>
      </c>
      <c r="H1941" t="s">
        <v>4687</v>
      </c>
    </row>
    <row r="1942" spans="1:8">
      <c r="A1942" t="s">
        <v>3882</v>
      </c>
      <c r="B1942">
        <v>17.06</v>
      </c>
      <c r="C1942">
        <v>8.75</v>
      </c>
      <c r="D1942" t="s">
        <v>4689</v>
      </c>
      <c r="E1942" t="s">
        <v>4687</v>
      </c>
      <c r="F1942" t="s">
        <v>4687</v>
      </c>
      <c r="G1942" t="s">
        <v>4688</v>
      </c>
      <c r="H1942" t="s">
        <v>4687</v>
      </c>
    </row>
    <row r="1943" spans="1:8">
      <c r="A1943" t="s">
        <v>3884</v>
      </c>
      <c r="B1943">
        <v>32.07</v>
      </c>
      <c r="C1943">
        <v>5.25</v>
      </c>
      <c r="D1943" t="s">
        <v>4687</v>
      </c>
      <c r="E1943" t="s">
        <v>4687</v>
      </c>
      <c r="F1943" t="s">
        <v>4690</v>
      </c>
      <c r="G1943">
        <v>1</v>
      </c>
      <c r="H1943" t="s">
        <v>4687</v>
      </c>
    </row>
    <row r="1944" spans="1:8">
      <c r="A1944" t="s">
        <v>3886</v>
      </c>
      <c r="B1944">
        <v>16.5</v>
      </c>
      <c r="C1944">
        <v>5.03</v>
      </c>
      <c r="D1944" t="s">
        <v>4687</v>
      </c>
      <c r="E1944" t="s">
        <v>4687</v>
      </c>
      <c r="F1944" t="s">
        <v>4687</v>
      </c>
      <c r="G1944">
        <v>1</v>
      </c>
      <c r="H1944" t="s">
        <v>4687</v>
      </c>
    </row>
    <row r="1945" spans="1:8">
      <c r="A1945" t="s">
        <v>3888</v>
      </c>
      <c r="B1945">
        <v>31.4</v>
      </c>
      <c r="C1945">
        <v>5.88</v>
      </c>
      <c r="D1945" t="s">
        <v>4687</v>
      </c>
      <c r="E1945" t="s">
        <v>4687</v>
      </c>
      <c r="F1945" t="s">
        <v>4687</v>
      </c>
      <c r="G1945">
        <v>1</v>
      </c>
      <c r="H1945" t="s">
        <v>4687</v>
      </c>
    </row>
    <row r="1946" spans="1:8">
      <c r="A1946" t="s">
        <v>3890</v>
      </c>
      <c r="B1946">
        <v>20.36</v>
      </c>
      <c r="C1946">
        <v>4.49</v>
      </c>
      <c r="D1946" t="s">
        <v>4687</v>
      </c>
      <c r="E1946" t="s">
        <v>4687</v>
      </c>
      <c r="F1946" t="s">
        <v>4687</v>
      </c>
      <c r="G1946" t="s">
        <v>4688</v>
      </c>
      <c r="H1946" t="s">
        <v>4687</v>
      </c>
    </row>
    <row r="1947" spans="1:8">
      <c r="A1947" t="s">
        <v>3892</v>
      </c>
      <c r="B1947">
        <v>25.46</v>
      </c>
      <c r="C1947">
        <v>4.14</v>
      </c>
      <c r="D1947" t="s">
        <v>4687</v>
      </c>
      <c r="E1947" t="s">
        <v>4687</v>
      </c>
      <c r="F1947" t="s">
        <v>4687</v>
      </c>
      <c r="G1947">
        <v>1</v>
      </c>
      <c r="H1947" t="s">
        <v>4687</v>
      </c>
    </row>
    <row r="1948" spans="1:8">
      <c r="A1948" t="s">
        <v>3894</v>
      </c>
      <c r="B1948">
        <v>17.09</v>
      </c>
      <c r="C1948">
        <v>5.8</v>
      </c>
      <c r="D1948" t="s">
        <v>4689</v>
      </c>
      <c r="E1948" t="s">
        <v>4687</v>
      </c>
      <c r="F1948" t="s">
        <v>4687</v>
      </c>
      <c r="G1948" t="s">
        <v>4688</v>
      </c>
      <c r="H1948" t="s">
        <v>4687</v>
      </c>
    </row>
    <row r="1949" spans="1:8">
      <c r="A1949" t="s">
        <v>3896</v>
      </c>
      <c r="B1949">
        <v>20.83</v>
      </c>
      <c r="C1949">
        <v>5.12</v>
      </c>
      <c r="D1949" t="s">
        <v>4687</v>
      </c>
      <c r="E1949" t="s">
        <v>4687</v>
      </c>
      <c r="F1949" t="s">
        <v>4687</v>
      </c>
      <c r="G1949" t="s">
        <v>4688</v>
      </c>
      <c r="H1949" t="s">
        <v>4687</v>
      </c>
    </row>
    <row r="1950" spans="1:8">
      <c r="A1950" t="s">
        <v>3898</v>
      </c>
      <c r="B1950">
        <v>18.92</v>
      </c>
      <c r="C1950">
        <v>5.98</v>
      </c>
      <c r="D1950" t="s">
        <v>4689</v>
      </c>
      <c r="E1950" t="s">
        <v>4687</v>
      </c>
      <c r="F1950" t="s">
        <v>4687</v>
      </c>
      <c r="G1950">
        <v>1</v>
      </c>
      <c r="H1950" t="s">
        <v>4687</v>
      </c>
    </row>
    <row r="1951" spans="1:8">
      <c r="A1951" t="s">
        <v>3900</v>
      </c>
      <c r="B1951">
        <v>37.1</v>
      </c>
      <c r="C1951">
        <v>5.46</v>
      </c>
      <c r="D1951" t="s">
        <v>4687</v>
      </c>
      <c r="E1951" t="s">
        <v>4687</v>
      </c>
      <c r="F1951" t="s">
        <v>4687</v>
      </c>
      <c r="G1951" t="s">
        <v>4688</v>
      </c>
      <c r="H1951" t="s">
        <v>4687</v>
      </c>
    </row>
    <row r="1952" spans="1:8">
      <c r="A1952" t="s">
        <v>3902</v>
      </c>
      <c r="B1952">
        <v>22.515</v>
      </c>
      <c r="C1952">
        <v>4.91</v>
      </c>
      <c r="D1952" t="s">
        <v>4689</v>
      </c>
      <c r="E1952" t="s">
        <v>4687</v>
      </c>
      <c r="F1952" t="s">
        <v>4690</v>
      </c>
      <c r="G1952">
        <v>1</v>
      </c>
      <c r="H1952" t="s">
        <v>4687</v>
      </c>
    </row>
    <row r="1953" spans="1:8">
      <c r="A1953" t="s">
        <v>3904</v>
      </c>
      <c r="B1953">
        <v>32.7</v>
      </c>
      <c r="C1953">
        <v>4.66</v>
      </c>
      <c r="D1953" t="s">
        <v>4687</v>
      </c>
      <c r="E1953" t="s">
        <v>4687</v>
      </c>
      <c r="F1953" t="s">
        <v>4687</v>
      </c>
      <c r="G1953" t="s">
        <v>4688</v>
      </c>
      <c r="H1953" t="s">
        <v>4687</v>
      </c>
    </row>
    <row r="1954" spans="1:8">
      <c r="A1954" t="s">
        <v>3906</v>
      </c>
      <c r="B1954">
        <v>17.75</v>
      </c>
      <c r="C1954">
        <v>6.8</v>
      </c>
      <c r="D1954" t="s">
        <v>4689</v>
      </c>
      <c r="E1954" t="s">
        <v>4687</v>
      </c>
      <c r="F1954" t="s">
        <v>4687</v>
      </c>
      <c r="G1954">
        <v>1</v>
      </c>
      <c r="H1954" t="s">
        <v>4687</v>
      </c>
    </row>
    <row r="1955" spans="1:8">
      <c r="A1955" t="s">
        <v>3908</v>
      </c>
      <c r="B1955">
        <v>33.63</v>
      </c>
      <c r="C1955">
        <v>4.47</v>
      </c>
      <c r="D1955" t="s">
        <v>4689</v>
      </c>
      <c r="E1955" t="s">
        <v>4687</v>
      </c>
      <c r="F1955" t="s">
        <v>4687</v>
      </c>
      <c r="G1955" t="s">
        <v>4688</v>
      </c>
      <c r="H1955" t="s">
        <v>4687</v>
      </c>
    </row>
    <row r="1956" spans="1:8">
      <c r="A1956" t="s">
        <v>3910</v>
      </c>
      <c r="B1956">
        <v>34.8</v>
      </c>
      <c r="C1956">
        <v>4.08</v>
      </c>
      <c r="D1956" t="s">
        <v>4689</v>
      </c>
      <c r="E1956" t="s">
        <v>4687</v>
      </c>
      <c r="F1956" t="s">
        <v>4687</v>
      </c>
      <c r="G1956">
        <v>1</v>
      </c>
      <c r="H1956" t="s">
        <v>4687</v>
      </c>
    </row>
    <row r="1957" spans="1:8">
      <c r="A1957" t="s">
        <v>3912</v>
      </c>
      <c r="B1957">
        <v>16.81</v>
      </c>
      <c r="C1957">
        <v>5.51</v>
      </c>
      <c r="D1957" t="s">
        <v>4689</v>
      </c>
      <c r="E1957" t="s">
        <v>4687</v>
      </c>
      <c r="F1957" t="s">
        <v>4687</v>
      </c>
      <c r="G1957">
        <v>1</v>
      </c>
      <c r="H1957" t="s">
        <v>4687</v>
      </c>
    </row>
    <row r="1958" spans="1:8">
      <c r="A1958" t="s">
        <v>3914</v>
      </c>
      <c r="B1958">
        <v>16.69</v>
      </c>
      <c r="C1958">
        <v>8.4</v>
      </c>
      <c r="D1958" t="s">
        <v>4689</v>
      </c>
      <c r="E1958" t="s">
        <v>4687</v>
      </c>
      <c r="F1958" t="s">
        <v>4687</v>
      </c>
      <c r="G1958" t="s">
        <v>4688</v>
      </c>
      <c r="H1958" t="s">
        <v>4687</v>
      </c>
    </row>
    <row r="1959" spans="1:8">
      <c r="A1959" t="s">
        <v>3916</v>
      </c>
      <c r="B1959">
        <v>23.21</v>
      </c>
      <c r="C1959">
        <v>5.14</v>
      </c>
      <c r="D1959" t="s">
        <v>4689</v>
      </c>
      <c r="E1959" t="s">
        <v>4687</v>
      </c>
      <c r="F1959" t="s">
        <v>4687</v>
      </c>
      <c r="G1959">
        <v>1</v>
      </c>
      <c r="H1959" t="s">
        <v>4687</v>
      </c>
    </row>
    <row r="1960" spans="1:8">
      <c r="A1960" t="s">
        <v>3918</v>
      </c>
      <c r="B1960">
        <v>25.175</v>
      </c>
      <c r="C1960">
        <v>5.21</v>
      </c>
      <c r="D1960" t="s">
        <v>4689</v>
      </c>
      <c r="E1960" t="s">
        <v>4687</v>
      </c>
      <c r="F1960" t="s">
        <v>4687</v>
      </c>
      <c r="G1960">
        <v>1</v>
      </c>
      <c r="H1960" t="s">
        <v>4687</v>
      </c>
    </row>
    <row r="1961" spans="1:8">
      <c r="A1961" t="s">
        <v>3920</v>
      </c>
      <c r="B1961">
        <v>34.77</v>
      </c>
      <c r="C1961">
        <v>6.23</v>
      </c>
      <c r="D1961" t="s">
        <v>4687</v>
      </c>
      <c r="E1961" t="s">
        <v>4687</v>
      </c>
      <c r="F1961" t="s">
        <v>4687</v>
      </c>
      <c r="G1961" t="s">
        <v>4688</v>
      </c>
      <c r="H1961" t="s">
        <v>4687</v>
      </c>
    </row>
    <row r="1962" spans="1:8">
      <c r="A1962" t="s">
        <v>3922</v>
      </c>
      <c r="B1962">
        <v>27.7</v>
      </c>
      <c r="C1962">
        <v>5.6</v>
      </c>
      <c r="D1962" t="s">
        <v>4687</v>
      </c>
      <c r="E1962" t="s">
        <v>4687</v>
      </c>
      <c r="F1962" t="s">
        <v>4687</v>
      </c>
      <c r="G1962">
        <v>1</v>
      </c>
      <c r="H1962" t="s">
        <v>4687</v>
      </c>
    </row>
    <row r="1963" spans="1:8">
      <c r="A1963" t="s">
        <v>3924</v>
      </c>
      <c r="B1963">
        <v>19.12</v>
      </c>
      <c r="C1963">
        <v>4.72</v>
      </c>
      <c r="D1963" t="s">
        <v>4689</v>
      </c>
      <c r="E1963" t="s">
        <v>4687</v>
      </c>
      <c r="F1963" t="s">
        <v>4687</v>
      </c>
      <c r="G1963">
        <v>1</v>
      </c>
      <c r="H1963" t="s">
        <v>4687</v>
      </c>
    </row>
    <row r="1964" spans="1:8">
      <c r="A1964" t="s">
        <v>3926</v>
      </c>
      <c r="B1964">
        <v>32.67</v>
      </c>
      <c r="C1964">
        <v>4.67</v>
      </c>
      <c r="D1964" t="s">
        <v>4687</v>
      </c>
      <c r="E1964" t="s">
        <v>4687</v>
      </c>
      <c r="F1964" t="s">
        <v>4690</v>
      </c>
      <c r="G1964">
        <v>1</v>
      </c>
      <c r="H1964" t="s">
        <v>4687</v>
      </c>
    </row>
    <row r="1965" spans="1:8">
      <c r="A1965" t="s">
        <v>3928</v>
      </c>
      <c r="B1965">
        <v>28.5</v>
      </c>
      <c r="C1965">
        <v>6.11</v>
      </c>
      <c r="D1965" t="s">
        <v>4687</v>
      </c>
      <c r="E1965" t="s">
        <v>4687</v>
      </c>
      <c r="F1965" t="s">
        <v>4687</v>
      </c>
      <c r="G1965">
        <v>1</v>
      </c>
      <c r="H1965" t="s">
        <v>4687</v>
      </c>
    </row>
    <row r="1966" spans="1:8">
      <c r="A1966" t="s">
        <v>3930</v>
      </c>
      <c r="B1966">
        <v>39.27</v>
      </c>
      <c r="C1966">
        <v>6.25</v>
      </c>
      <c r="D1966" t="s">
        <v>4687</v>
      </c>
      <c r="E1966" t="s">
        <v>4687</v>
      </c>
      <c r="F1966" t="s">
        <v>4687</v>
      </c>
      <c r="G1966" t="s">
        <v>4688</v>
      </c>
      <c r="H1966" t="s">
        <v>4687</v>
      </c>
    </row>
    <row r="1967" spans="1:8">
      <c r="A1967" t="s">
        <v>3932</v>
      </c>
      <c r="B1967">
        <v>32.49</v>
      </c>
      <c r="C1967">
        <v>4</v>
      </c>
      <c r="D1967" t="s">
        <v>4689</v>
      </c>
      <c r="E1967" t="s">
        <v>4687</v>
      </c>
      <c r="F1967" t="s">
        <v>4687</v>
      </c>
      <c r="G1967" t="s">
        <v>4688</v>
      </c>
      <c r="H1967" t="s">
        <v>4687</v>
      </c>
    </row>
    <row r="1968" spans="1:8">
      <c r="A1968" t="s">
        <v>3934</v>
      </c>
      <c r="B1968">
        <v>23.7</v>
      </c>
      <c r="C1968">
        <v>5.55</v>
      </c>
      <c r="D1968" t="s">
        <v>4689</v>
      </c>
      <c r="E1968" t="s">
        <v>4687</v>
      </c>
      <c r="F1968" t="s">
        <v>4687</v>
      </c>
      <c r="G1968" t="s">
        <v>4688</v>
      </c>
      <c r="H1968" t="s">
        <v>4687</v>
      </c>
    </row>
    <row r="1969" spans="1:8">
      <c r="A1969" t="s">
        <v>3936</v>
      </c>
      <c r="B1969">
        <v>30.4</v>
      </c>
      <c r="C1969">
        <v>5.95</v>
      </c>
      <c r="D1969" t="s">
        <v>4687</v>
      </c>
      <c r="E1969" t="s">
        <v>4689</v>
      </c>
      <c r="F1969" t="s">
        <v>4687</v>
      </c>
      <c r="G1969">
        <v>1</v>
      </c>
      <c r="H1969" t="s">
        <v>4687</v>
      </c>
    </row>
    <row r="1970" spans="1:8">
      <c r="A1970" t="s">
        <v>3938</v>
      </c>
      <c r="B1970">
        <v>38.94</v>
      </c>
      <c r="C1970">
        <v>4.36</v>
      </c>
      <c r="D1970" t="s">
        <v>4687</v>
      </c>
      <c r="E1970" t="s">
        <v>4687</v>
      </c>
      <c r="F1970" t="s">
        <v>4690</v>
      </c>
      <c r="G1970">
        <v>1</v>
      </c>
      <c r="H1970" t="s">
        <v>4687</v>
      </c>
    </row>
    <row r="1971" spans="1:8">
      <c r="A1971" t="s">
        <v>3940</v>
      </c>
      <c r="B1971">
        <v>31.02</v>
      </c>
      <c r="C1971">
        <v>4.84</v>
      </c>
      <c r="D1971" t="s">
        <v>4687</v>
      </c>
      <c r="E1971" t="s">
        <v>4687</v>
      </c>
      <c r="F1971" t="s">
        <v>4690</v>
      </c>
      <c r="G1971">
        <v>1</v>
      </c>
      <c r="H1971" t="s">
        <v>4687</v>
      </c>
    </row>
    <row r="1972" spans="1:8">
      <c r="A1972" t="s">
        <v>3942</v>
      </c>
      <c r="B1972">
        <v>17.5</v>
      </c>
      <c r="C1972">
        <v>4.56</v>
      </c>
      <c r="D1972" t="s">
        <v>4687</v>
      </c>
      <c r="E1972" t="s">
        <v>4687</v>
      </c>
      <c r="F1972" t="s">
        <v>4687</v>
      </c>
      <c r="G1972">
        <v>1</v>
      </c>
      <c r="H1972" t="s">
        <v>4687</v>
      </c>
    </row>
    <row r="1973" spans="1:8">
      <c r="A1973" t="s">
        <v>3944</v>
      </c>
      <c r="B1973">
        <v>34.8</v>
      </c>
      <c r="C1973">
        <v>4.42</v>
      </c>
      <c r="D1973" t="s">
        <v>4689</v>
      </c>
      <c r="E1973" t="s">
        <v>4689</v>
      </c>
      <c r="F1973" t="s">
        <v>4687</v>
      </c>
      <c r="G1973">
        <v>2</v>
      </c>
      <c r="H1973" t="s">
        <v>4687</v>
      </c>
    </row>
    <row r="1974" spans="1:8">
      <c r="A1974" t="s">
        <v>3946</v>
      </c>
      <c r="B1974">
        <v>17.3</v>
      </c>
      <c r="C1974">
        <v>7.66</v>
      </c>
      <c r="D1974" t="s">
        <v>4689</v>
      </c>
      <c r="E1974" t="s">
        <v>4687</v>
      </c>
      <c r="F1974" t="s">
        <v>4687</v>
      </c>
      <c r="G1974">
        <v>1</v>
      </c>
      <c r="H1974" t="s">
        <v>4687</v>
      </c>
    </row>
    <row r="1975" spans="1:8">
      <c r="A1975" t="s">
        <v>3948</v>
      </c>
      <c r="B1975">
        <v>32.25</v>
      </c>
      <c r="C1975">
        <v>5.2</v>
      </c>
      <c r="D1975" t="s">
        <v>4689</v>
      </c>
      <c r="E1975" t="s">
        <v>4687</v>
      </c>
      <c r="F1975" t="s">
        <v>4687</v>
      </c>
      <c r="G1975" t="s">
        <v>4688</v>
      </c>
      <c r="H1975" t="s">
        <v>4687</v>
      </c>
    </row>
    <row r="1976" spans="1:8">
      <c r="A1976" t="s">
        <v>3950</v>
      </c>
      <c r="B1976">
        <v>42.4</v>
      </c>
      <c r="C1976">
        <v>5.53</v>
      </c>
      <c r="D1976" t="s">
        <v>4689</v>
      </c>
      <c r="E1976" t="s">
        <v>4687</v>
      </c>
      <c r="F1976" t="s">
        <v>4687</v>
      </c>
      <c r="G1976" t="s">
        <v>4688</v>
      </c>
      <c r="H1976" t="s">
        <v>4687</v>
      </c>
    </row>
    <row r="1977" spans="1:8">
      <c r="A1977" t="s">
        <v>3952</v>
      </c>
      <c r="B1977">
        <v>38.665</v>
      </c>
      <c r="C1977">
        <v>4.86</v>
      </c>
      <c r="D1977" t="s">
        <v>4687</v>
      </c>
      <c r="E1977" t="s">
        <v>4689</v>
      </c>
      <c r="F1977" t="s">
        <v>4687</v>
      </c>
      <c r="G1977">
        <v>1</v>
      </c>
      <c r="H1977" t="s">
        <v>4687</v>
      </c>
    </row>
    <row r="1978" spans="1:8">
      <c r="A1978" t="s">
        <v>3954</v>
      </c>
      <c r="B1978">
        <v>29.92</v>
      </c>
      <c r="C1978">
        <v>5.49</v>
      </c>
      <c r="D1978" t="s">
        <v>4689</v>
      </c>
      <c r="E1978" t="s">
        <v>4687</v>
      </c>
      <c r="F1978" t="s">
        <v>4687</v>
      </c>
      <c r="G1978" t="s">
        <v>4688</v>
      </c>
      <c r="H1978" t="s">
        <v>4687</v>
      </c>
    </row>
    <row r="1979" spans="1:8">
      <c r="A1979" t="s">
        <v>3956</v>
      </c>
      <c r="B1979">
        <v>29.48</v>
      </c>
      <c r="C1979">
        <v>4.09</v>
      </c>
      <c r="D1979" t="s">
        <v>4689</v>
      </c>
      <c r="E1979" t="s">
        <v>4687</v>
      </c>
      <c r="F1979" t="s">
        <v>4687</v>
      </c>
      <c r="G1979" t="s">
        <v>4688</v>
      </c>
      <c r="H1979" t="s">
        <v>4687</v>
      </c>
    </row>
    <row r="1980" spans="1:8">
      <c r="A1980" t="s">
        <v>3958</v>
      </c>
      <c r="B1980">
        <v>28.785</v>
      </c>
      <c r="C1980">
        <v>4.31</v>
      </c>
      <c r="D1980" t="s">
        <v>4689</v>
      </c>
      <c r="E1980" t="s">
        <v>4687</v>
      </c>
      <c r="F1980" t="s">
        <v>4687</v>
      </c>
      <c r="G1980" t="s">
        <v>4688</v>
      </c>
      <c r="H1980" t="s">
        <v>4687</v>
      </c>
    </row>
    <row r="1981" spans="1:8">
      <c r="A1981" t="s">
        <v>3960</v>
      </c>
      <c r="B1981">
        <v>19.8</v>
      </c>
      <c r="C1981">
        <v>4</v>
      </c>
      <c r="D1981" t="s">
        <v>4689</v>
      </c>
      <c r="E1981" t="s">
        <v>4687</v>
      </c>
      <c r="F1981" t="s">
        <v>4687</v>
      </c>
      <c r="G1981" t="s">
        <v>4688</v>
      </c>
      <c r="H1981" t="s">
        <v>4687</v>
      </c>
    </row>
    <row r="1982" spans="1:8">
      <c r="A1982" t="s">
        <v>3962</v>
      </c>
      <c r="B1982">
        <v>35.53</v>
      </c>
      <c r="C1982">
        <v>4.68</v>
      </c>
      <c r="D1982" t="s">
        <v>4687</v>
      </c>
      <c r="E1982" t="s">
        <v>4687</v>
      </c>
      <c r="F1982" t="s">
        <v>4690</v>
      </c>
      <c r="G1982">
        <v>1</v>
      </c>
      <c r="H1982" t="s">
        <v>4687</v>
      </c>
    </row>
    <row r="1983" spans="1:8">
      <c r="A1983" t="s">
        <v>3964</v>
      </c>
      <c r="B1983">
        <v>21.47</v>
      </c>
      <c r="C1983">
        <v>4.02</v>
      </c>
      <c r="D1983" t="s">
        <v>4689</v>
      </c>
      <c r="E1983" t="s">
        <v>4687</v>
      </c>
      <c r="F1983" t="s">
        <v>4687</v>
      </c>
      <c r="G1983">
        <v>1</v>
      </c>
      <c r="H1983" t="s">
        <v>4687</v>
      </c>
    </row>
    <row r="1984" spans="1:8">
      <c r="A1984" t="s">
        <v>3966</v>
      </c>
      <c r="B1984">
        <v>25.9</v>
      </c>
      <c r="C1984">
        <v>5.12</v>
      </c>
      <c r="D1984" t="s">
        <v>4687</v>
      </c>
      <c r="E1984" t="s">
        <v>4687</v>
      </c>
      <c r="F1984" t="s">
        <v>4690</v>
      </c>
      <c r="G1984">
        <v>1</v>
      </c>
      <c r="H1984" t="s">
        <v>4687</v>
      </c>
    </row>
    <row r="1985" spans="1:8">
      <c r="A1985" t="s">
        <v>3968</v>
      </c>
      <c r="B1985">
        <v>20.81</v>
      </c>
      <c r="C1985">
        <v>5.52</v>
      </c>
      <c r="D1985" t="s">
        <v>4687</v>
      </c>
      <c r="E1985" t="s">
        <v>4687</v>
      </c>
      <c r="F1985" t="s">
        <v>4687</v>
      </c>
      <c r="G1985" t="s">
        <v>4688</v>
      </c>
      <c r="H1985" t="s">
        <v>4687</v>
      </c>
    </row>
    <row r="1986" spans="1:8">
      <c r="A1986" t="s">
        <v>3970</v>
      </c>
      <c r="B1986">
        <v>25.84</v>
      </c>
      <c r="C1986">
        <v>5.81</v>
      </c>
      <c r="D1986" t="s">
        <v>4689</v>
      </c>
      <c r="E1986" t="s">
        <v>4687</v>
      </c>
      <c r="F1986" t="s">
        <v>4690</v>
      </c>
      <c r="G1986">
        <v>1</v>
      </c>
      <c r="H1986" t="s">
        <v>4687</v>
      </c>
    </row>
    <row r="1987" spans="1:8">
      <c r="A1987" t="s">
        <v>3972</v>
      </c>
      <c r="B1987">
        <v>30.95</v>
      </c>
      <c r="C1987">
        <v>5.16</v>
      </c>
      <c r="D1987" t="s">
        <v>4687</v>
      </c>
      <c r="E1987" t="s">
        <v>4687</v>
      </c>
      <c r="F1987" t="s">
        <v>4690</v>
      </c>
      <c r="G1987">
        <v>1</v>
      </c>
      <c r="H1987" t="s">
        <v>4687</v>
      </c>
    </row>
    <row r="1988" spans="1:8">
      <c r="A1988" t="s">
        <v>3974</v>
      </c>
      <c r="B1988">
        <v>30.54</v>
      </c>
      <c r="C1988">
        <v>5</v>
      </c>
      <c r="D1988" t="s">
        <v>4687</v>
      </c>
      <c r="E1988" t="s">
        <v>4687</v>
      </c>
      <c r="F1988" t="s">
        <v>4690</v>
      </c>
      <c r="G1988">
        <v>1</v>
      </c>
      <c r="H1988" t="s">
        <v>4687</v>
      </c>
    </row>
    <row r="1989" spans="1:8">
      <c r="A1989" t="s">
        <v>3976</v>
      </c>
      <c r="B1989">
        <v>33.915</v>
      </c>
      <c r="C1989">
        <v>5.84</v>
      </c>
      <c r="D1989" t="s">
        <v>4689</v>
      </c>
      <c r="E1989" t="s">
        <v>4687</v>
      </c>
      <c r="F1989" t="s">
        <v>4687</v>
      </c>
      <c r="G1989" t="s">
        <v>4688</v>
      </c>
      <c r="H1989" t="s">
        <v>4687</v>
      </c>
    </row>
    <row r="1990" spans="1:8">
      <c r="A1990" t="s">
        <v>3978</v>
      </c>
      <c r="B1990">
        <v>33.31</v>
      </c>
      <c r="C1990">
        <v>4.19</v>
      </c>
      <c r="D1990" t="s">
        <v>4687</v>
      </c>
      <c r="E1990" t="s">
        <v>4687</v>
      </c>
      <c r="F1990" t="s">
        <v>4690</v>
      </c>
      <c r="G1990">
        <v>1</v>
      </c>
      <c r="H1990" t="s">
        <v>4687</v>
      </c>
    </row>
    <row r="1991" spans="1:8">
      <c r="A1991" t="s">
        <v>3980</v>
      </c>
      <c r="B1991">
        <v>25.745</v>
      </c>
      <c r="C1991">
        <v>4.62</v>
      </c>
      <c r="D1991" t="s">
        <v>4689</v>
      </c>
      <c r="E1991" t="s">
        <v>4687</v>
      </c>
      <c r="F1991" t="s">
        <v>4687</v>
      </c>
      <c r="G1991" t="s">
        <v>4688</v>
      </c>
      <c r="H1991" t="s">
        <v>4687</v>
      </c>
    </row>
    <row r="1992" spans="1:8">
      <c r="A1992" t="s">
        <v>3982</v>
      </c>
      <c r="B1992">
        <v>37.1</v>
      </c>
      <c r="C1992">
        <v>6.24</v>
      </c>
      <c r="D1992" t="s">
        <v>4687</v>
      </c>
      <c r="E1992" t="s">
        <v>4687</v>
      </c>
      <c r="F1992" t="s">
        <v>4687</v>
      </c>
      <c r="G1992" t="s">
        <v>4688</v>
      </c>
      <c r="H1992" t="s">
        <v>4687</v>
      </c>
    </row>
    <row r="1993" spans="1:8">
      <c r="A1993" t="s">
        <v>3984</v>
      </c>
      <c r="B1993">
        <v>35.435</v>
      </c>
      <c r="C1993">
        <v>5.81</v>
      </c>
      <c r="D1993" t="s">
        <v>4687</v>
      </c>
      <c r="E1993" t="s">
        <v>4687</v>
      </c>
      <c r="F1993" t="s">
        <v>4687</v>
      </c>
      <c r="G1993" t="s">
        <v>4688</v>
      </c>
      <c r="H1993" t="s">
        <v>4687</v>
      </c>
    </row>
    <row r="1994" spans="1:8">
      <c r="A1994" t="s">
        <v>3986</v>
      </c>
      <c r="B1994">
        <v>20.4</v>
      </c>
      <c r="C1994">
        <v>4.83</v>
      </c>
      <c r="D1994" t="s">
        <v>4687</v>
      </c>
      <c r="E1994" t="s">
        <v>4687</v>
      </c>
      <c r="F1994" t="s">
        <v>4687</v>
      </c>
      <c r="G1994" t="s">
        <v>4688</v>
      </c>
      <c r="H1994" t="s">
        <v>4687</v>
      </c>
    </row>
    <row r="1995" spans="1:8">
      <c r="A1995" t="s">
        <v>3988</v>
      </c>
      <c r="B1995">
        <v>42.13</v>
      </c>
      <c r="C1995">
        <v>5.72</v>
      </c>
      <c r="D1995" t="s">
        <v>4689</v>
      </c>
      <c r="E1995" t="s">
        <v>4687</v>
      </c>
      <c r="F1995" t="s">
        <v>4690</v>
      </c>
      <c r="G1995">
        <v>1</v>
      </c>
      <c r="H1995" t="s">
        <v>4687</v>
      </c>
    </row>
    <row r="1996" spans="1:8">
      <c r="A1996" t="s">
        <v>3990</v>
      </c>
      <c r="B1996">
        <v>33.99</v>
      </c>
      <c r="C1996">
        <v>4.83</v>
      </c>
      <c r="D1996" t="s">
        <v>4689</v>
      </c>
      <c r="E1996" t="s">
        <v>4687</v>
      </c>
      <c r="F1996" t="s">
        <v>4690</v>
      </c>
      <c r="G1996">
        <v>1</v>
      </c>
      <c r="H1996" t="s">
        <v>4687</v>
      </c>
    </row>
    <row r="1997" spans="1:8">
      <c r="A1997" t="s">
        <v>3992</v>
      </c>
      <c r="B1997">
        <v>28.595</v>
      </c>
      <c r="C1997">
        <v>4.14</v>
      </c>
      <c r="D1997" t="s">
        <v>4689</v>
      </c>
      <c r="E1997" t="s">
        <v>4687</v>
      </c>
      <c r="F1997" t="s">
        <v>4690</v>
      </c>
      <c r="G1997">
        <v>1</v>
      </c>
      <c r="H1997" t="s">
        <v>4687</v>
      </c>
    </row>
    <row r="1998" spans="1:8">
      <c r="A1998" t="s">
        <v>3994</v>
      </c>
      <c r="B1998">
        <v>20.8</v>
      </c>
      <c r="C1998">
        <v>4.07</v>
      </c>
      <c r="D1998" t="s">
        <v>4689</v>
      </c>
      <c r="E1998" t="s">
        <v>4687</v>
      </c>
      <c r="F1998" t="s">
        <v>4690</v>
      </c>
      <c r="G1998">
        <v>1</v>
      </c>
      <c r="H1998" t="s">
        <v>4687</v>
      </c>
    </row>
    <row r="1999" spans="1:8">
      <c r="A1999" t="s">
        <v>3996</v>
      </c>
      <c r="B1999">
        <v>23.465</v>
      </c>
      <c r="C1999">
        <v>6.26</v>
      </c>
      <c r="D1999" t="s">
        <v>4689</v>
      </c>
      <c r="E1999" t="s">
        <v>4687</v>
      </c>
      <c r="F1999" t="s">
        <v>4690</v>
      </c>
      <c r="G1999">
        <v>1</v>
      </c>
      <c r="H1999" t="s">
        <v>4687</v>
      </c>
    </row>
    <row r="2000" spans="1:8">
      <c r="A2000" t="s">
        <v>3998</v>
      </c>
      <c r="B2000">
        <v>40.185</v>
      </c>
      <c r="C2000">
        <v>5.88</v>
      </c>
      <c r="D2000" t="s">
        <v>4689</v>
      </c>
      <c r="E2000" t="s">
        <v>4687</v>
      </c>
      <c r="F2000" t="s">
        <v>4687</v>
      </c>
      <c r="G2000" t="s">
        <v>4688</v>
      </c>
      <c r="H2000" t="s">
        <v>4687</v>
      </c>
    </row>
    <row r="2001" spans="1:8">
      <c r="A2001" t="s">
        <v>4000</v>
      </c>
      <c r="B2001">
        <v>21.89</v>
      </c>
      <c r="C2001">
        <v>5.72</v>
      </c>
      <c r="D2001" t="s">
        <v>4689</v>
      </c>
      <c r="E2001" t="s">
        <v>4687</v>
      </c>
      <c r="F2001" t="s">
        <v>4687</v>
      </c>
      <c r="G2001" t="s">
        <v>4688</v>
      </c>
      <c r="H2001" t="s">
        <v>4687</v>
      </c>
    </row>
    <row r="2002" spans="1:8">
      <c r="A2002" t="s">
        <v>4002</v>
      </c>
      <c r="B2002">
        <v>29.34</v>
      </c>
      <c r="C2002">
        <v>6.09</v>
      </c>
      <c r="D2002" t="s">
        <v>4689</v>
      </c>
      <c r="E2002" t="s">
        <v>4689</v>
      </c>
      <c r="F2002" t="s">
        <v>4687</v>
      </c>
      <c r="G2002">
        <v>2</v>
      </c>
      <c r="H2002" t="s">
        <v>4687</v>
      </c>
    </row>
    <row r="2003" spans="1:8">
      <c r="A2003" t="s">
        <v>4004</v>
      </c>
      <c r="B2003">
        <v>22.61</v>
      </c>
      <c r="C2003">
        <v>4.25</v>
      </c>
      <c r="D2003" t="s">
        <v>4689</v>
      </c>
      <c r="E2003" t="s">
        <v>4687</v>
      </c>
      <c r="F2003" t="s">
        <v>4687</v>
      </c>
      <c r="G2003" t="s">
        <v>4688</v>
      </c>
      <c r="H2003" t="s">
        <v>4687</v>
      </c>
    </row>
    <row r="2004" spans="1:8">
      <c r="A2004" t="s">
        <v>4006</v>
      </c>
      <c r="B2004">
        <v>22.23</v>
      </c>
      <c r="C2004">
        <v>6.09</v>
      </c>
      <c r="D2004" t="s">
        <v>4689</v>
      </c>
      <c r="E2004" t="s">
        <v>4687</v>
      </c>
      <c r="F2004" t="s">
        <v>4687</v>
      </c>
      <c r="G2004" t="s">
        <v>4688</v>
      </c>
      <c r="H2004" t="s">
        <v>4687</v>
      </c>
    </row>
    <row r="2005" spans="1:8">
      <c r="A2005" t="s">
        <v>4008</v>
      </c>
      <c r="B2005">
        <v>33.4</v>
      </c>
      <c r="C2005">
        <v>5.51</v>
      </c>
      <c r="D2005" t="s">
        <v>4687</v>
      </c>
      <c r="E2005" t="s">
        <v>4687</v>
      </c>
      <c r="F2005" t="s">
        <v>4687</v>
      </c>
      <c r="G2005" t="s">
        <v>4688</v>
      </c>
      <c r="H2005" t="s">
        <v>4687</v>
      </c>
    </row>
    <row r="2006" spans="1:8">
      <c r="A2006" t="s">
        <v>4010</v>
      </c>
      <c r="B2006">
        <v>33.11</v>
      </c>
      <c r="C2006">
        <v>5.63</v>
      </c>
      <c r="D2006" t="s">
        <v>4687</v>
      </c>
      <c r="E2006" t="s">
        <v>4687</v>
      </c>
      <c r="F2006" t="s">
        <v>4687</v>
      </c>
      <c r="G2006" t="s">
        <v>4688</v>
      </c>
      <c r="H2006" t="s">
        <v>4687</v>
      </c>
    </row>
    <row r="2007" spans="1:8">
      <c r="A2007" t="s">
        <v>4012</v>
      </c>
      <c r="B2007">
        <v>16.815</v>
      </c>
      <c r="C2007">
        <v>5.29</v>
      </c>
      <c r="D2007" t="s">
        <v>4689</v>
      </c>
      <c r="E2007" t="s">
        <v>4687</v>
      </c>
      <c r="F2007" t="s">
        <v>4687</v>
      </c>
      <c r="G2007" t="s">
        <v>4688</v>
      </c>
      <c r="H2007" t="s">
        <v>4687</v>
      </c>
    </row>
    <row r="2008" spans="1:8">
      <c r="A2008" t="s">
        <v>4014</v>
      </c>
      <c r="B2008">
        <v>25.61</v>
      </c>
      <c r="C2008">
        <v>4</v>
      </c>
      <c r="D2008" t="s">
        <v>4687</v>
      </c>
      <c r="E2008" t="s">
        <v>4687</v>
      </c>
      <c r="F2008" t="s">
        <v>4690</v>
      </c>
      <c r="G2008">
        <v>1</v>
      </c>
      <c r="H2008" t="s">
        <v>4687</v>
      </c>
    </row>
    <row r="2009" spans="1:8">
      <c r="A2009" t="s">
        <v>4016</v>
      </c>
      <c r="B2009">
        <v>25.8</v>
      </c>
      <c r="C2009">
        <v>5.49</v>
      </c>
      <c r="D2009" t="s">
        <v>4687</v>
      </c>
      <c r="E2009" t="s">
        <v>4687</v>
      </c>
      <c r="F2009" t="s">
        <v>4687</v>
      </c>
      <c r="G2009" t="s">
        <v>4688</v>
      </c>
      <c r="H2009" t="s">
        <v>4687</v>
      </c>
    </row>
    <row r="2010" spans="1:8">
      <c r="A2010" t="s">
        <v>4018</v>
      </c>
      <c r="B2010">
        <v>27.39</v>
      </c>
      <c r="C2010">
        <v>5.34</v>
      </c>
      <c r="D2010" t="s">
        <v>4687</v>
      </c>
      <c r="E2010" t="s">
        <v>4687</v>
      </c>
      <c r="F2010" t="s">
        <v>4687</v>
      </c>
      <c r="G2010" t="s">
        <v>4688</v>
      </c>
      <c r="H2010" t="s">
        <v>4687</v>
      </c>
    </row>
    <row r="2011" spans="1:8">
      <c r="A2011" t="s">
        <v>4020</v>
      </c>
      <c r="B2011">
        <v>17.03</v>
      </c>
      <c r="C2011">
        <v>4.12</v>
      </c>
      <c r="D2011" t="s">
        <v>4687</v>
      </c>
      <c r="E2011" t="s">
        <v>4687</v>
      </c>
      <c r="F2011" t="s">
        <v>4687</v>
      </c>
      <c r="G2011">
        <v>1</v>
      </c>
      <c r="H2011" t="s">
        <v>4687</v>
      </c>
    </row>
    <row r="2012" spans="1:8">
      <c r="A2012" t="s">
        <v>4022</v>
      </c>
      <c r="B2012">
        <v>23.75</v>
      </c>
      <c r="C2012">
        <v>5.49</v>
      </c>
      <c r="D2012" t="s">
        <v>4689</v>
      </c>
      <c r="E2012" t="s">
        <v>4687</v>
      </c>
      <c r="F2012" t="s">
        <v>4687</v>
      </c>
      <c r="G2012" t="s">
        <v>4688</v>
      </c>
      <c r="H2012" t="s">
        <v>4687</v>
      </c>
    </row>
    <row r="2013" spans="1:8">
      <c r="A2013" t="s">
        <v>4024</v>
      </c>
      <c r="B2013">
        <v>26.03</v>
      </c>
      <c r="C2013">
        <v>5.11</v>
      </c>
      <c r="D2013" t="s">
        <v>4689</v>
      </c>
      <c r="E2013" t="s">
        <v>4687</v>
      </c>
      <c r="F2013" t="s">
        <v>4687</v>
      </c>
      <c r="G2013">
        <v>1</v>
      </c>
      <c r="H2013" t="s">
        <v>4687</v>
      </c>
    </row>
    <row r="2014" spans="1:8">
      <c r="A2014" t="s">
        <v>4026</v>
      </c>
      <c r="B2014">
        <v>16.08</v>
      </c>
      <c r="C2014">
        <v>5.94</v>
      </c>
      <c r="D2014" t="s">
        <v>4687</v>
      </c>
      <c r="E2014" t="s">
        <v>4687</v>
      </c>
      <c r="F2014" t="s">
        <v>4687</v>
      </c>
      <c r="G2014" t="s">
        <v>4688</v>
      </c>
      <c r="H2014" t="s">
        <v>4687</v>
      </c>
    </row>
    <row r="2015" spans="1:8">
      <c r="A2015" t="s">
        <v>4028</v>
      </c>
      <c r="B2015">
        <v>30.875</v>
      </c>
      <c r="C2015">
        <v>5.54</v>
      </c>
      <c r="D2015" t="s">
        <v>4687</v>
      </c>
      <c r="E2015" t="s">
        <v>4687</v>
      </c>
      <c r="F2015" t="s">
        <v>4687</v>
      </c>
      <c r="G2015" t="s">
        <v>4688</v>
      </c>
      <c r="H2015" t="s">
        <v>4687</v>
      </c>
    </row>
    <row r="2016" spans="1:8">
      <c r="A2016" t="s">
        <v>4030</v>
      </c>
      <c r="B2016">
        <v>31.79</v>
      </c>
      <c r="C2016">
        <v>7.09</v>
      </c>
      <c r="D2016" t="s">
        <v>4687</v>
      </c>
      <c r="E2016" t="s">
        <v>4687</v>
      </c>
      <c r="F2016" t="s">
        <v>4687</v>
      </c>
      <c r="G2016" t="s">
        <v>4688</v>
      </c>
      <c r="H2016" t="s">
        <v>4687</v>
      </c>
    </row>
    <row r="2017" spans="1:8">
      <c r="A2017" t="s">
        <v>4032</v>
      </c>
      <c r="B2017">
        <v>28.48</v>
      </c>
      <c r="C2017">
        <v>6.22</v>
      </c>
      <c r="D2017" t="s">
        <v>4689</v>
      </c>
      <c r="E2017" t="s">
        <v>4687</v>
      </c>
      <c r="F2017" t="s">
        <v>4690</v>
      </c>
      <c r="G2017">
        <v>1</v>
      </c>
      <c r="H2017" t="s">
        <v>4687</v>
      </c>
    </row>
    <row r="2018" spans="1:8">
      <c r="A2018" t="s">
        <v>4034</v>
      </c>
      <c r="B2018">
        <v>26.6</v>
      </c>
      <c r="C2018">
        <v>4.33</v>
      </c>
      <c r="D2018" t="s">
        <v>4687</v>
      </c>
      <c r="E2018" t="s">
        <v>4687</v>
      </c>
      <c r="F2018" t="s">
        <v>4687</v>
      </c>
      <c r="G2018">
        <v>1</v>
      </c>
      <c r="H2018" t="s">
        <v>4687</v>
      </c>
    </row>
    <row r="2019" spans="1:8">
      <c r="A2019" t="s">
        <v>4036</v>
      </c>
      <c r="B2019">
        <v>25.27</v>
      </c>
      <c r="C2019">
        <v>5.83</v>
      </c>
      <c r="D2019" t="s">
        <v>4687</v>
      </c>
      <c r="E2019" t="s">
        <v>4687</v>
      </c>
      <c r="F2019" t="s">
        <v>4687</v>
      </c>
      <c r="G2019">
        <v>1</v>
      </c>
      <c r="H2019" t="s">
        <v>4687</v>
      </c>
    </row>
    <row r="2020" spans="1:8">
      <c r="A2020" t="s">
        <v>4038</v>
      </c>
      <c r="B2020">
        <v>34.485</v>
      </c>
      <c r="C2020">
        <v>4.7</v>
      </c>
      <c r="D2020" t="s">
        <v>4689</v>
      </c>
      <c r="E2020" t="s">
        <v>4687</v>
      </c>
      <c r="F2020" t="s">
        <v>4690</v>
      </c>
      <c r="G2020">
        <v>1</v>
      </c>
      <c r="H2020" t="s">
        <v>4687</v>
      </c>
    </row>
    <row r="2021" spans="1:8">
      <c r="A2021" t="s">
        <v>4040</v>
      </c>
      <c r="B2021">
        <v>15.57</v>
      </c>
      <c r="C2021">
        <v>4.07</v>
      </c>
      <c r="D2021" t="s">
        <v>4689</v>
      </c>
      <c r="E2021" t="s">
        <v>4687</v>
      </c>
      <c r="F2021" t="s">
        <v>4687</v>
      </c>
      <c r="G2021">
        <v>1</v>
      </c>
      <c r="H2021" t="s">
        <v>4687</v>
      </c>
    </row>
    <row r="2022" spans="1:8">
      <c r="A2022" t="s">
        <v>4042</v>
      </c>
      <c r="B2022">
        <v>30.36</v>
      </c>
      <c r="C2022">
        <v>9.39</v>
      </c>
      <c r="D2022" t="s">
        <v>4687</v>
      </c>
      <c r="E2022" t="s">
        <v>4687</v>
      </c>
      <c r="F2022" t="s">
        <v>4687</v>
      </c>
      <c r="G2022" t="s">
        <v>4688</v>
      </c>
      <c r="H2022" t="s">
        <v>4687</v>
      </c>
    </row>
    <row r="2023" spans="1:8">
      <c r="A2023" t="s">
        <v>4044</v>
      </c>
      <c r="B2023">
        <v>19.37</v>
      </c>
      <c r="C2023">
        <v>4.18</v>
      </c>
      <c r="D2023" t="s">
        <v>4687</v>
      </c>
      <c r="E2023" t="s">
        <v>4687</v>
      </c>
      <c r="F2023" t="s">
        <v>4687</v>
      </c>
      <c r="G2023" t="s">
        <v>4688</v>
      </c>
      <c r="H2023" t="s">
        <v>4687</v>
      </c>
    </row>
    <row r="2024" spans="1:8">
      <c r="A2024" t="s">
        <v>4046</v>
      </c>
      <c r="B2024">
        <v>16.71</v>
      </c>
      <c r="C2024">
        <v>4.18</v>
      </c>
      <c r="D2024" t="s">
        <v>4687</v>
      </c>
      <c r="E2024" t="s">
        <v>4687</v>
      </c>
      <c r="F2024" t="s">
        <v>4687</v>
      </c>
      <c r="G2024">
        <v>1</v>
      </c>
      <c r="H2024" t="s">
        <v>4687</v>
      </c>
    </row>
    <row r="2025" spans="1:8">
      <c r="A2025" t="s">
        <v>4048</v>
      </c>
      <c r="B2025">
        <v>24.1</v>
      </c>
      <c r="C2025">
        <v>4.4</v>
      </c>
      <c r="D2025" t="s">
        <v>4689</v>
      </c>
      <c r="E2025" t="s">
        <v>4687</v>
      </c>
      <c r="F2025" t="s">
        <v>4687</v>
      </c>
      <c r="G2025">
        <v>1</v>
      </c>
      <c r="H2025" t="s">
        <v>4687</v>
      </c>
    </row>
    <row r="2026" spans="1:8">
      <c r="A2026" t="s">
        <v>4050</v>
      </c>
      <c r="B2026">
        <v>29.77</v>
      </c>
      <c r="C2026">
        <v>9.9</v>
      </c>
      <c r="D2026" t="s">
        <v>4687</v>
      </c>
      <c r="E2026" t="s">
        <v>4687</v>
      </c>
      <c r="F2026" t="s">
        <v>4687</v>
      </c>
      <c r="G2026" t="s">
        <v>4688</v>
      </c>
      <c r="H2026" t="s">
        <v>4687</v>
      </c>
    </row>
    <row r="2027" spans="1:8">
      <c r="A2027" t="s">
        <v>4052</v>
      </c>
      <c r="B2027">
        <v>46.53</v>
      </c>
      <c r="C2027">
        <v>4.84</v>
      </c>
      <c r="D2027" t="s">
        <v>4689</v>
      </c>
      <c r="E2027" t="s">
        <v>4687</v>
      </c>
      <c r="F2027" t="s">
        <v>4687</v>
      </c>
      <c r="G2027" t="s">
        <v>4688</v>
      </c>
      <c r="H2027" t="s">
        <v>4687</v>
      </c>
    </row>
    <row r="2028" spans="1:8">
      <c r="A2028" t="s">
        <v>4054</v>
      </c>
      <c r="B2028">
        <v>23.4</v>
      </c>
      <c r="C2028">
        <v>5.53</v>
      </c>
      <c r="D2028" t="s">
        <v>4687</v>
      </c>
      <c r="E2028" t="s">
        <v>4687</v>
      </c>
      <c r="F2028" t="s">
        <v>4690</v>
      </c>
      <c r="G2028">
        <v>1</v>
      </c>
      <c r="H2028" t="s">
        <v>4687</v>
      </c>
    </row>
    <row r="2029" spans="1:8">
      <c r="A2029" t="s">
        <v>4056</v>
      </c>
      <c r="B2029">
        <v>30</v>
      </c>
      <c r="C2029">
        <v>4.33</v>
      </c>
      <c r="D2029" t="s">
        <v>4689</v>
      </c>
      <c r="E2029" t="s">
        <v>4687</v>
      </c>
      <c r="F2029" t="s">
        <v>4687</v>
      </c>
      <c r="G2029" t="s">
        <v>4688</v>
      </c>
      <c r="H2029" t="s">
        <v>4687</v>
      </c>
    </row>
    <row r="2030" spans="1:8">
      <c r="A2030" t="s">
        <v>4058</v>
      </c>
      <c r="B2030">
        <v>29.15</v>
      </c>
      <c r="C2030">
        <v>4.91</v>
      </c>
      <c r="D2030" t="s">
        <v>4689</v>
      </c>
      <c r="E2030" t="s">
        <v>4687</v>
      </c>
      <c r="F2030" t="s">
        <v>4687</v>
      </c>
      <c r="G2030" t="s">
        <v>4688</v>
      </c>
      <c r="H2030" t="s">
        <v>4687</v>
      </c>
    </row>
    <row r="2031" spans="1:8">
      <c r="A2031" t="s">
        <v>4060</v>
      </c>
      <c r="B2031">
        <v>34.865</v>
      </c>
      <c r="C2031">
        <v>4.8</v>
      </c>
      <c r="D2031" t="s">
        <v>4687</v>
      </c>
      <c r="E2031" t="s">
        <v>4687</v>
      </c>
      <c r="F2031" t="s">
        <v>4687</v>
      </c>
      <c r="G2031" t="s">
        <v>4688</v>
      </c>
      <c r="H2031" t="s">
        <v>4687</v>
      </c>
    </row>
    <row r="2032" spans="1:8">
      <c r="A2032" t="s">
        <v>4062</v>
      </c>
      <c r="B2032">
        <v>28.12</v>
      </c>
      <c r="C2032">
        <v>5.55</v>
      </c>
      <c r="D2032" t="s">
        <v>4689</v>
      </c>
      <c r="E2032" t="s">
        <v>4689</v>
      </c>
      <c r="F2032" t="s">
        <v>4687</v>
      </c>
      <c r="G2032">
        <v>2</v>
      </c>
      <c r="H2032" t="s">
        <v>4687</v>
      </c>
    </row>
    <row r="2033" spans="1:8">
      <c r="A2033" t="s">
        <v>4064</v>
      </c>
      <c r="B2033">
        <v>29.45</v>
      </c>
      <c r="C2033">
        <v>5.24</v>
      </c>
      <c r="D2033" t="s">
        <v>4689</v>
      </c>
      <c r="E2033" t="s">
        <v>4687</v>
      </c>
      <c r="F2033" t="s">
        <v>4687</v>
      </c>
      <c r="G2033" t="s">
        <v>4688</v>
      </c>
      <c r="H2033" t="s">
        <v>4687</v>
      </c>
    </row>
    <row r="2034" spans="1:8">
      <c r="A2034" t="s">
        <v>4066</v>
      </c>
      <c r="B2034">
        <v>27.94</v>
      </c>
      <c r="C2034">
        <v>6.08</v>
      </c>
      <c r="D2034" t="s">
        <v>4687</v>
      </c>
      <c r="E2034" t="s">
        <v>4687</v>
      </c>
      <c r="F2034" t="s">
        <v>4690</v>
      </c>
      <c r="G2034">
        <v>1</v>
      </c>
      <c r="H2034" t="s">
        <v>4687</v>
      </c>
    </row>
    <row r="2035" spans="1:8">
      <c r="A2035" t="s">
        <v>4068</v>
      </c>
      <c r="B2035">
        <v>27.2</v>
      </c>
      <c r="C2035">
        <v>5.83</v>
      </c>
      <c r="D2035" t="s">
        <v>4687</v>
      </c>
      <c r="E2035" t="s">
        <v>4687</v>
      </c>
      <c r="F2035" t="s">
        <v>4690</v>
      </c>
      <c r="G2035">
        <v>1</v>
      </c>
      <c r="H2035" t="s">
        <v>4687</v>
      </c>
    </row>
    <row r="2036" spans="1:8">
      <c r="A2036" t="s">
        <v>4070</v>
      </c>
      <c r="B2036">
        <v>33.345</v>
      </c>
      <c r="C2036">
        <v>4.29</v>
      </c>
      <c r="D2036" t="s">
        <v>4687</v>
      </c>
      <c r="E2036" t="s">
        <v>4687</v>
      </c>
      <c r="F2036" t="s">
        <v>4687</v>
      </c>
      <c r="G2036">
        <v>1</v>
      </c>
      <c r="H2036" t="s">
        <v>4687</v>
      </c>
    </row>
    <row r="2037" spans="1:8">
      <c r="A2037" t="s">
        <v>4072</v>
      </c>
      <c r="B2037">
        <v>29.925</v>
      </c>
      <c r="C2037">
        <v>5.3</v>
      </c>
      <c r="D2037" t="s">
        <v>4687</v>
      </c>
      <c r="E2037" t="s">
        <v>4687</v>
      </c>
      <c r="F2037" t="s">
        <v>4687</v>
      </c>
      <c r="G2037">
        <v>1</v>
      </c>
      <c r="H2037" t="s">
        <v>4687</v>
      </c>
    </row>
    <row r="2038" spans="1:8">
      <c r="A2038" t="s">
        <v>4074</v>
      </c>
      <c r="B2038">
        <v>24.225</v>
      </c>
      <c r="C2038">
        <v>4.42</v>
      </c>
      <c r="D2038" t="s">
        <v>4687</v>
      </c>
      <c r="E2038" t="s">
        <v>4687</v>
      </c>
      <c r="F2038" t="s">
        <v>4687</v>
      </c>
      <c r="G2038">
        <v>1</v>
      </c>
      <c r="H2038" t="s">
        <v>4687</v>
      </c>
    </row>
    <row r="2039" spans="1:8">
      <c r="A2039" t="s">
        <v>4076</v>
      </c>
      <c r="B2039">
        <v>29.68</v>
      </c>
      <c r="C2039">
        <v>5.68</v>
      </c>
      <c r="D2039" t="s">
        <v>4687</v>
      </c>
      <c r="E2039" t="s">
        <v>4689</v>
      </c>
      <c r="F2039" t="s">
        <v>4687</v>
      </c>
      <c r="G2039">
        <v>1</v>
      </c>
      <c r="H2039" t="s">
        <v>4687</v>
      </c>
    </row>
    <row r="2040" spans="1:8">
      <c r="A2040" t="s">
        <v>4078</v>
      </c>
      <c r="B2040">
        <v>20.615</v>
      </c>
      <c r="C2040">
        <v>6.05</v>
      </c>
      <c r="D2040" t="s">
        <v>4687</v>
      </c>
      <c r="E2040" t="s">
        <v>4687</v>
      </c>
      <c r="F2040" t="s">
        <v>4690</v>
      </c>
      <c r="G2040">
        <v>1</v>
      </c>
      <c r="H2040" t="s">
        <v>4687</v>
      </c>
    </row>
    <row r="2041" spans="1:8">
      <c r="A2041" t="s">
        <v>4080</v>
      </c>
      <c r="B2041">
        <v>32.12</v>
      </c>
      <c r="C2041">
        <v>5.33</v>
      </c>
      <c r="D2041" t="s">
        <v>4687</v>
      </c>
      <c r="E2041" t="s">
        <v>4689</v>
      </c>
      <c r="F2041" t="s">
        <v>4687</v>
      </c>
      <c r="G2041">
        <v>1</v>
      </c>
      <c r="H2041" t="s">
        <v>4687</v>
      </c>
    </row>
    <row r="2042" spans="1:8">
      <c r="A2042" t="s">
        <v>4082</v>
      </c>
      <c r="B2042">
        <v>27.36</v>
      </c>
      <c r="C2042">
        <v>6.22</v>
      </c>
      <c r="D2042" t="s">
        <v>4687</v>
      </c>
      <c r="E2042" t="s">
        <v>4687</v>
      </c>
      <c r="F2042" t="s">
        <v>4687</v>
      </c>
      <c r="G2042" t="s">
        <v>4688</v>
      </c>
      <c r="H2042" t="s">
        <v>4687</v>
      </c>
    </row>
    <row r="2043" spans="1:8">
      <c r="A2043" t="s">
        <v>4084</v>
      </c>
      <c r="B2043">
        <v>17.385</v>
      </c>
      <c r="C2043">
        <v>5.84</v>
      </c>
      <c r="D2043" t="s">
        <v>4687</v>
      </c>
      <c r="E2043" t="s">
        <v>4687</v>
      </c>
      <c r="F2043" t="s">
        <v>4687</v>
      </c>
      <c r="G2043" t="s">
        <v>4688</v>
      </c>
      <c r="H2043" t="s">
        <v>4687</v>
      </c>
    </row>
    <row r="2044" spans="1:8">
      <c r="A2044" t="s">
        <v>4086</v>
      </c>
      <c r="B2044">
        <v>30.13</v>
      </c>
      <c r="C2044">
        <v>5.71</v>
      </c>
      <c r="D2044" t="s">
        <v>4687</v>
      </c>
      <c r="E2044" t="s">
        <v>4689</v>
      </c>
      <c r="F2044" t="s">
        <v>4687</v>
      </c>
      <c r="G2044">
        <v>1</v>
      </c>
      <c r="H2044" t="s">
        <v>4687</v>
      </c>
    </row>
    <row r="2045" spans="1:8">
      <c r="A2045" t="s">
        <v>4088</v>
      </c>
      <c r="B2045">
        <v>25.44</v>
      </c>
      <c r="C2045">
        <v>6.04</v>
      </c>
      <c r="D2045" t="s">
        <v>4689</v>
      </c>
      <c r="E2045" t="s">
        <v>4687</v>
      </c>
      <c r="F2045" t="s">
        <v>4690</v>
      </c>
      <c r="G2045">
        <v>1</v>
      </c>
      <c r="H2045" t="s">
        <v>4687</v>
      </c>
    </row>
    <row r="2046" spans="1:8">
      <c r="A2046" t="s">
        <v>4090</v>
      </c>
      <c r="B2046">
        <v>39.805</v>
      </c>
      <c r="C2046">
        <v>4.38</v>
      </c>
      <c r="D2046" t="s">
        <v>4687</v>
      </c>
      <c r="E2046" t="s">
        <v>4689</v>
      </c>
      <c r="F2046" t="s">
        <v>4687</v>
      </c>
      <c r="G2046">
        <v>1</v>
      </c>
      <c r="H2046" t="s">
        <v>4687</v>
      </c>
    </row>
    <row r="2047" spans="1:8">
      <c r="A2047" t="s">
        <v>4092</v>
      </c>
      <c r="B2047">
        <v>30.4</v>
      </c>
      <c r="C2047">
        <v>5.56</v>
      </c>
      <c r="D2047" t="s">
        <v>4689</v>
      </c>
      <c r="E2047" t="s">
        <v>4689</v>
      </c>
      <c r="F2047" t="s">
        <v>4687</v>
      </c>
      <c r="G2047">
        <v>1</v>
      </c>
      <c r="H2047" t="s">
        <v>4687</v>
      </c>
    </row>
    <row r="2048" spans="1:8">
      <c r="A2048" t="s">
        <v>4094</v>
      </c>
      <c r="B2048">
        <v>23.18</v>
      </c>
      <c r="C2048">
        <v>4.24</v>
      </c>
      <c r="D2048" t="s">
        <v>4687</v>
      </c>
      <c r="E2048" t="s">
        <v>4689</v>
      </c>
      <c r="F2048" t="s">
        <v>4687</v>
      </c>
      <c r="G2048">
        <v>1</v>
      </c>
      <c r="H2048" t="s">
        <v>4687</v>
      </c>
    </row>
    <row r="2049" spans="1:8">
      <c r="A2049" t="s">
        <v>4096</v>
      </c>
      <c r="B2049">
        <v>39.615</v>
      </c>
      <c r="C2049">
        <v>6.32</v>
      </c>
      <c r="D2049" t="s">
        <v>4687</v>
      </c>
      <c r="E2049" t="s">
        <v>4687</v>
      </c>
      <c r="F2049" t="s">
        <v>4690</v>
      </c>
      <c r="G2049">
        <v>1</v>
      </c>
      <c r="H2049" t="s">
        <v>4687</v>
      </c>
    </row>
    <row r="2050" spans="1:8">
      <c r="A2050" t="s">
        <v>4098</v>
      </c>
      <c r="B2050">
        <v>30.59</v>
      </c>
      <c r="C2050">
        <v>6.3</v>
      </c>
      <c r="D2050" t="s">
        <v>4689</v>
      </c>
      <c r="E2050" t="s">
        <v>4687</v>
      </c>
      <c r="F2050" t="s">
        <v>4690</v>
      </c>
      <c r="G2050">
        <v>1</v>
      </c>
      <c r="H2050" t="s">
        <v>4687</v>
      </c>
    </row>
    <row r="2051" spans="1:8">
      <c r="A2051" t="s">
        <v>4100</v>
      </c>
      <c r="B2051">
        <v>16.72</v>
      </c>
      <c r="C2051">
        <v>4.38</v>
      </c>
      <c r="D2051" t="s">
        <v>4689</v>
      </c>
      <c r="E2051" t="s">
        <v>4687</v>
      </c>
      <c r="F2051" t="s">
        <v>4687</v>
      </c>
      <c r="G2051">
        <v>1</v>
      </c>
      <c r="H2051" t="s">
        <v>4687</v>
      </c>
    </row>
    <row r="2052" spans="1:8">
      <c r="A2052" t="s">
        <v>4102</v>
      </c>
      <c r="B2052">
        <v>26.22</v>
      </c>
      <c r="C2052">
        <v>4.65</v>
      </c>
      <c r="D2052" t="s">
        <v>4689</v>
      </c>
      <c r="E2052" t="s">
        <v>4687</v>
      </c>
      <c r="F2052" t="s">
        <v>4690</v>
      </c>
      <c r="G2052">
        <v>1</v>
      </c>
      <c r="H2052" t="s">
        <v>4687</v>
      </c>
    </row>
    <row r="2053" spans="1:8">
      <c r="A2053" t="s">
        <v>4104</v>
      </c>
      <c r="B2053">
        <v>31.825</v>
      </c>
      <c r="C2053">
        <v>4.7</v>
      </c>
      <c r="D2053" t="s">
        <v>4687</v>
      </c>
      <c r="E2053" t="s">
        <v>4687</v>
      </c>
      <c r="F2053" t="s">
        <v>4690</v>
      </c>
      <c r="G2053">
        <v>1</v>
      </c>
      <c r="H2053" t="s">
        <v>4687</v>
      </c>
    </row>
    <row r="2054" spans="1:8">
      <c r="A2054" t="s">
        <v>4106</v>
      </c>
      <c r="B2054">
        <v>25.745</v>
      </c>
      <c r="C2054">
        <v>4.34</v>
      </c>
      <c r="D2054" t="s">
        <v>4687</v>
      </c>
      <c r="E2054" t="s">
        <v>4687</v>
      </c>
      <c r="F2054" t="s">
        <v>4690</v>
      </c>
      <c r="G2054">
        <v>1</v>
      </c>
      <c r="H2054" t="s">
        <v>4687</v>
      </c>
    </row>
    <row r="2055" spans="1:8">
      <c r="A2055" t="s">
        <v>4108</v>
      </c>
      <c r="B2055">
        <v>24.605</v>
      </c>
      <c r="C2055">
        <v>5.62</v>
      </c>
      <c r="D2055" t="s">
        <v>4687</v>
      </c>
      <c r="E2055" t="s">
        <v>4687</v>
      </c>
      <c r="F2055" t="s">
        <v>4690</v>
      </c>
      <c r="G2055">
        <v>1</v>
      </c>
      <c r="H2055" t="s">
        <v>4687</v>
      </c>
    </row>
    <row r="2056" spans="1:8">
      <c r="A2056" t="s">
        <v>4110</v>
      </c>
      <c r="B2056">
        <v>24.51</v>
      </c>
      <c r="C2056">
        <v>4.24</v>
      </c>
      <c r="D2056" t="s">
        <v>4687</v>
      </c>
      <c r="E2056" t="s">
        <v>4687</v>
      </c>
      <c r="F2056" t="s">
        <v>4690</v>
      </c>
      <c r="G2056">
        <v>1</v>
      </c>
      <c r="H2056" t="s">
        <v>4687</v>
      </c>
    </row>
    <row r="2057" spans="1:8">
      <c r="A2057" t="s">
        <v>4112</v>
      </c>
      <c r="B2057">
        <v>31.065</v>
      </c>
      <c r="C2057">
        <v>4.57</v>
      </c>
      <c r="D2057" t="s">
        <v>4689</v>
      </c>
      <c r="E2057" t="s">
        <v>4687</v>
      </c>
      <c r="F2057" t="s">
        <v>4687</v>
      </c>
      <c r="G2057" t="s">
        <v>4688</v>
      </c>
      <c r="H2057" t="s">
        <v>4687</v>
      </c>
    </row>
    <row r="2058" spans="1:8">
      <c r="A2058" t="s">
        <v>4114</v>
      </c>
      <c r="B2058">
        <v>28.12</v>
      </c>
      <c r="C2058">
        <v>5.05</v>
      </c>
      <c r="D2058" t="s">
        <v>4687</v>
      </c>
      <c r="E2058" t="s">
        <v>4687</v>
      </c>
      <c r="F2058" t="s">
        <v>4687</v>
      </c>
      <c r="G2058" t="s">
        <v>4688</v>
      </c>
      <c r="H2058" t="s">
        <v>4687</v>
      </c>
    </row>
    <row r="2059" spans="1:8">
      <c r="A2059" t="s">
        <v>4116</v>
      </c>
      <c r="B2059">
        <v>38.06</v>
      </c>
      <c r="C2059">
        <v>6.16</v>
      </c>
      <c r="D2059" t="s">
        <v>4687</v>
      </c>
      <c r="E2059" t="s">
        <v>4687</v>
      </c>
      <c r="F2059" t="s">
        <v>4687</v>
      </c>
      <c r="G2059" t="s">
        <v>4688</v>
      </c>
      <c r="H2059" t="s">
        <v>4687</v>
      </c>
    </row>
    <row r="2060" spans="1:8">
      <c r="A2060" t="s">
        <v>4118</v>
      </c>
      <c r="B2060">
        <v>24.96</v>
      </c>
      <c r="C2060">
        <v>4.57</v>
      </c>
      <c r="D2060" t="s">
        <v>4687</v>
      </c>
      <c r="E2060" t="s">
        <v>4687</v>
      </c>
      <c r="F2060" t="s">
        <v>4687</v>
      </c>
      <c r="G2060" t="s">
        <v>4688</v>
      </c>
      <c r="H2060" t="s">
        <v>4687</v>
      </c>
    </row>
    <row r="2061" spans="1:8">
      <c r="A2061" t="s">
        <v>4120</v>
      </c>
      <c r="B2061">
        <v>17.67</v>
      </c>
      <c r="C2061">
        <v>5.53</v>
      </c>
      <c r="D2061" t="s">
        <v>4689</v>
      </c>
      <c r="E2061" t="s">
        <v>4687</v>
      </c>
      <c r="F2061" t="s">
        <v>4687</v>
      </c>
      <c r="G2061" t="s">
        <v>4688</v>
      </c>
      <c r="H2061" t="s">
        <v>4687</v>
      </c>
    </row>
    <row r="2062" spans="1:8">
      <c r="A2062" t="s">
        <v>4122</v>
      </c>
      <c r="B2062">
        <v>31.35</v>
      </c>
      <c r="C2062">
        <v>5.84</v>
      </c>
      <c r="D2062" t="s">
        <v>4687</v>
      </c>
      <c r="E2062" t="s">
        <v>4689</v>
      </c>
      <c r="F2062" t="s">
        <v>4687</v>
      </c>
      <c r="G2062">
        <v>1</v>
      </c>
      <c r="H2062" t="s">
        <v>4687</v>
      </c>
    </row>
    <row r="2063" spans="1:8">
      <c r="A2063" t="s">
        <v>4124</v>
      </c>
      <c r="B2063">
        <v>28.31</v>
      </c>
      <c r="C2063">
        <v>6.41</v>
      </c>
      <c r="D2063" t="s">
        <v>4687</v>
      </c>
      <c r="E2063" t="s">
        <v>4689</v>
      </c>
      <c r="F2063" t="s">
        <v>4687</v>
      </c>
      <c r="G2063">
        <v>1</v>
      </c>
      <c r="H2063" t="s">
        <v>4687</v>
      </c>
    </row>
    <row r="2064" spans="1:8">
      <c r="A2064" t="s">
        <v>4126</v>
      </c>
      <c r="B2064">
        <v>30.3</v>
      </c>
      <c r="C2064">
        <v>4.73</v>
      </c>
      <c r="D2064" t="s">
        <v>4689</v>
      </c>
      <c r="E2064" t="s">
        <v>4687</v>
      </c>
      <c r="F2064" t="s">
        <v>4690</v>
      </c>
      <c r="G2064">
        <v>1</v>
      </c>
      <c r="H2064" t="s">
        <v>4687</v>
      </c>
    </row>
    <row r="2065" spans="1:8">
      <c r="A2065" t="s">
        <v>4128</v>
      </c>
      <c r="B2065">
        <v>26.4</v>
      </c>
      <c r="C2065">
        <v>6.22</v>
      </c>
      <c r="D2065" t="s">
        <v>4689</v>
      </c>
      <c r="E2065" t="s">
        <v>4687</v>
      </c>
      <c r="F2065" t="s">
        <v>4687</v>
      </c>
      <c r="G2065" t="s">
        <v>4688</v>
      </c>
      <c r="H2065" t="s">
        <v>4687</v>
      </c>
    </row>
    <row r="2066" spans="1:8">
      <c r="A2066" t="s">
        <v>4130</v>
      </c>
      <c r="B2066">
        <v>22.135</v>
      </c>
      <c r="C2066">
        <v>4.46</v>
      </c>
      <c r="D2066" t="s">
        <v>4689</v>
      </c>
      <c r="E2066" t="s">
        <v>4687</v>
      </c>
      <c r="F2066" t="s">
        <v>4687</v>
      </c>
      <c r="G2066" t="s">
        <v>4688</v>
      </c>
      <c r="H2066" t="s">
        <v>4687</v>
      </c>
    </row>
    <row r="2067" spans="1:8">
      <c r="A2067" t="s">
        <v>4132</v>
      </c>
      <c r="B2067">
        <v>17.4</v>
      </c>
      <c r="C2067">
        <v>4.5</v>
      </c>
      <c r="D2067" t="s">
        <v>4689</v>
      </c>
      <c r="E2067" t="s">
        <v>4687</v>
      </c>
      <c r="F2067" t="s">
        <v>4687</v>
      </c>
      <c r="G2067" t="s">
        <v>4688</v>
      </c>
      <c r="H2067" t="s">
        <v>4687</v>
      </c>
    </row>
    <row r="2068" spans="1:8">
      <c r="A2068" t="s">
        <v>4134</v>
      </c>
      <c r="B2068">
        <v>28.06</v>
      </c>
      <c r="C2068">
        <v>8.93</v>
      </c>
      <c r="D2068" t="s">
        <v>4687</v>
      </c>
      <c r="E2068" t="s">
        <v>4687</v>
      </c>
      <c r="F2068" t="s">
        <v>4687</v>
      </c>
      <c r="G2068" t="s">
        <v>4688</v>
      </c>
      <c r="H2068" t="s">
        <v>4687</v>
      </c>
    </row>
    <row r="2069" spans="1:8">
      <c r="A2069" t="s">
        <v>4136</v>
      </c>
      <c r="B2069">
        <v>31.13</v>
      </c>
      <c r="C2069">
        <v>11.02</v>
      </c>
      <c r="D2069" t="s">
        <v>4687</v>
      </c>
      <c r="E2069" t="s">
        <v>4687</v>
      </c>
      <c r="F2069" t="s">
        <v>4687</v>
      </c>
      <c r="G2069" t="s">
        <v>4688</v>
      </c>
      <c r="H2069" t="s">
        <v>4687</v>
      </c>
    </row>
    <row r="2070" spans="1:8">
      <c r="A2070" t="s">
        <v>4138</v>
      </c>
      <c r="B2070">
        <v>18.46</v>
      </c>
      <c r="C2070">
        <v>5.25</v>
      </c>
      <c r="D2070" t="s">
        <v>4687</v>
      </c>
      <c r="E2070" t="s">
        <v>4687</v>
      </c>
      <c r="F2070" t="s">
        <v>4687</v>
      </c>
      <c r="G2070" t="s">
        <v>4688</v>
      </c>
      <c r="H2070" t="s">
        <v>4687</v>
      </c>
    </row>
    <row r="2071" spans="1:8">
      <c r="A2071" t="s">
        <v>4140</v>
      </c>
      <c r="B2071">
        <v>17.3</v>
      </c>
      <c r="C2071">
        <v>4.75</v>
      </c>
      <c r="D2071" t="s">
        <v>4687</v>
      </c>
      <c r="E2071" t="s">
        <v>4687</v>
      </c>
      <c r="F2071" t="s">
        <v>4687</v>
      </c>
      <c r="G2071" t="s">
        <v>4688</v>
      </c>
      <c r="H2071" t="s">
        <v>4687</v>
      </c>
    </row>
    <row r="2072" spans="1:8">
      <c r="A2072" t="s">
        <v>4142</v>
      </c>
      <c r="B2072">
        <v>35.625</v>
      </c>
      <c r="C2072">
        <v>4.68</v>
      </c>
      <c r="D2072" t="s">
        <v>4689</v>
      </c>
      <c r="E2072" t="s">
        <v>4687</v>
      </c>
      <c r="F2072" t="s">
        <v>4690</v>
      </c>
      <c r="G2072">
        <v>1</v>
      </c>
      <c r="H2072" t="s">
        <v>4687</v>
      </c>
    </row>
    <row r="2073" spans="1:8">
      <c r="A2073" t="s">
        <v>4144</v>
      </c>
      <c r="B2073">
        <v>20.235</v>
      </c>
      <c r="C2073">
        <v>6.17</v>
      </c>
      <c r="D2073" t="s">
        <v>4689</v>
      </c>
      <c r="E2073" t="s">
        <v>4689</v>
      </c>
      <c r="F2073" t="s">
        <v>4687</v>
      </c>
      <c r="G2073">
        <v>2</v>
      </c>
      <c r="H2073" t="s">
        <v>4687</v>
      </c>
    </row>
    <row r="2074" spans="1:8">
      <c r="A2074" t="s">
        <v>4146</v>
      </c>
      <c r="B2074">
        <v>27.55</v>
      </c>
      <c r="C2074">
        <v>4.56</v>
      </c>
      <c r="D2074" t="s">
        <v>4689</v>
      </c>
      <c r="E2074" t="s">
        <v>4687</v>
      </c>
      <c r="F2074" t="s">
        <v>4690</v>
      </c>
      <c r="G2074">
        <v>1</v>
      </c>
      <c r="H2074" t="s">
        <v>4687</v>
      </c>
    </row>
    <row r="2075" spans="1:8">
      <c r="A2075" t="s">
        <v>4148</v>
      </c>
      <c r="B2075">
        <v>17.97</v>
      </c>
      <c r="C2075">
        <v>6.3</v>
      </c>
      <c r="D2075" t="s">
        <v>4687</v>
      </c>
      <c r="E2075" t="s">
        <v>4687</v>
      </c>
      <c r="F2075" t="s">
        <v>4687</v>
      </c>
      <c r="G2075" t="s">
        <v>4688</v>
      </c>
      <c r="H2075" t="s">
        <v>4687</v>
      </c>
    </row>
    <row r="2076" spans="1:8">
      <c r="A2076" t="s">
        <v>4150</v>
      </c>
      <c r="B2076">
        <v>29.98</v>
      </c>
      <c r="C2076">
        <v>6.03</v>
      </c>
      <c r="D2076" t="s">
        <v>4687</v>
      </c>
      <c r="E2076" t="s">
        <v>4689</v>
      </c>
      <c r="F2076" t="s">
        <v>4687</v>
      </c>
      <c r="G2076">
        <v>1</v>
      </c>
      <c r="H2076" t="s">
        <v>4687</v>
      </c>
    </row>
    <row r="2077" spans="1:8">
      <c r="A2077" t="s">
        <v>4152</v>
      </c>
      <c r="B2077">
        <v>33.66</v>
      </c>
      <c r="C2077">
        <v>4.2</v>
      </c>
      <c r="D2077" t="s">
        <v>4689</v>
      </c>
      <c r="E2077" t="s">
        <v>4687</v>
      </c>
      <c r="F2077" t="s">
        <v>4687</v>
      </c>
      <c r="G2077">
        <v>1</v>
      </c>
      <c r="H2077" t="s">
        <v>4687</v>
      </c>
    </row>
    <row r="2078" spans="1:8">
      <c r="A2078" t="s">
        <v>4154</v>
      </c>
      <c r="B2078">
        <v>32.67</v>
      </c>
      <c r="C2078">
        <v>5.61</v>
      </c>
      <c r="D2078" t="s">
        <v>4689</v>
      </c>
      <c r="E2078" t="s">
        <v>4687</v>
      </c>
      <c r="F2078" t="s">
        <v>4687</v>
      </c>
      <c r="G2078">
        <v>1</v>
      </c>
      <c r="H2078" t="s">
        <v>4687</v>
      </c>
    </row>
    <row r="2079" spans="1:8">
      <c r="A2079" t="s">
        <v>4156</v>
      </c>
      <c r="B2079">
        <v>30.5</v>
      </c>
      <c r="C2079">
        <v>5.88</v>
      </c>
      <c r="D2079" t="s">
        <v>4689</v>
      </c>
      <c r="E2079" t="s">
        <v>4687</v>
      </c>
      <c r="F2079" t="s">
        <v>4687</v>
      </c>
      <c r="G2079">
        <v>1</v>
      </c>
      <c r="H2079" t="s">
        <v>4687</v>
      </c>
    </row>
    <row r="2080" spans="1:8">
      <c r="A2080" t="s">
        <v>4158</v>
      </c>
      <c r="B2080">
        <v>23.1</v>
      </c>
      <c r="C2080">
        <v>5.92</v>
      </c>
      <c r="D2080" t="s">
        <v>4689</v>
      </c>
      <c r="E2080" t="s">
        <v>4687</v>
      </c>
      <c r="F2080" t="s">
        <v>4687</v>
      </c>
      <c r="G2080">
        <v>1</v>
      </c>
      <c r="H2080" t="s">
        <v>4687</v>
      </c>
    </row>
    <row r="2081" spans="1:8">
      <c r="A2081" t="s">
        <v>4160</v>
      </c>
      <c r="B2081">
        <v>39.49</v>
      </c>
      <c r="C2081">
        <v>4.81</v>
      </c>
      <c r="D2081" t="s">
        <v>4687</v>
      </c>
      <c r="E2081" t="s">
        <v>4687</v>
      </c>
      <c r="F2081" t="s">
        <v>4687</v>
      </c>
      <c r="G2081">
        <v>1</v>
      </c>
      <c r="H2081" t="s">
        <v>4687</v>
      </c>
    </row>
    <row r="2082" spans="1:8">
      <c r="A2082" t="s">
        <v>4162</v>
      </c>
      <c r="B2082">
        <v>33.99</v>
      </c>
      <c r="C2082">
        <v>4.55</v>
      </c>
      <c r="D2082" t="s">
        <v>4687</v>
      </c>
      <c r="E2082" t="s">
        <v>4687</v>
      </c>
      <c r="F2082" t="s">
        <v>4687</v>
      </c>
      <c r="G2082">
        <v>1</v>
      </c>
      <c r="H2082" t="s">
        <v>4687</v>
      </c>
    </row>
    <row r="2083" spans="1:8">
      <c r="A2083" t="s">
        <v>4164</v>
      </c>
      <c r="B2083">
        <v>27.72</v>
      </c>
      <c r="C2083">
        <v>6.43</v>
      </c>
      <c r="D2083" t="s">
        <v>4687</v>
      </c>
      <c r="E2083" t="s">
        <v>4687</v>
      </c>
      <c r="F2083" t="s">
        <v>4687</v>
      </c>
      <c r="G2083">
        <v>1</v>
      </c>
      <c r="H2083" t="s">
        <v>4687</v>
      </c>
    </row>
    <row r="2084" spans="1:8">
      <c r="A2084" t="s">
        <v>4166</v>
      </c>
      <c r="B2084">
        <v>30.59</v>
      </c>
      <c r="C2084">
        <v>11.62</v>
      </c>
      <c r="D2084" t="s">
        <v>4687</v>
      </c>
      <c r="E2084" t="s">
        <v>4687</v>
      </c>
      <c r="F2084" t="s">
        <v>4687</v>
      </c>
      <c r="G2084" t="s">
        <v>4688</v>
      </c>
      <c r="H2084" t="s">
        <v>4687</v>
      </c>
    </row>
    <row r="2085" spans="1:8">
      <c r="A2085" t="s">
        <v>4168</v>
      </c>
      <c r="B2085">
        <v>22.6</v>
      </c>
      <c r="C2085">
        <v>6.04</v>
      </c>
      <c r="D2085" t="s">
        <v>4687</v>
      </c>
      <c r="E2085" t="s">
        <v>4687</v>
      </c>
      <c r="F2085" t="s">
        <v>4687</v>
      </c>
      <c r="G2085">
        <v>1</v>
      </c>
      <c r="H2085" t="s">
        <v>4687</v>
      </c>
    </row>
    <row r="2086" spans="1:8">
      <c r="A2086" t="s">
        <v>4170</v>
      </c>
      <c r="B2086">
        <v>28.785</v>
      </c>
      <c r="C2086">
        <v>8.82</v>
      </c>
      <c r="D2086" t="s">
        <v>4687</v>
      </c>
      <c r="E2086" t="s">
        <v>4687</v>
      </c>
      <c r="F2086" t="s">
        <v>4687</v>
      </c>
      <c r="G2086" t="s">
        <v>4688</v>
      </c>
      <c r="H2086" t="s">
        <v>4687</v>
      </c>
    </row>
    <row r="2087" spans="1:8">
      <c r="A2087" t="s">
        <v>4172</v>
      </c>
      <c r="B2087">
        <v>50.38</v>
      </c>
      <c r="C2087">
        <v>5.8</v>
      </c>
      <c r="D2087" t="s">
        <v>4687</v>
      </c>
      <c r="E2087" t="s">
        <v>4687</v>
      </c>
      <c r="F2087" t="s">
        <v>4687</v>
      </c>
      <c r="G2087" t="s">
        <v>4688</v>
      </c>
      <c r="H2087" t="s">
        <v>4687</v>
      </c>
    </row>
    <row r="2088" spans="1:8">
      <c r="A2088" t="s">
        <v>4174</v>
      </c>
      <c r="B2088">
        <v>35.2</v>
      </c>
      <c r="C2088">
        <v>4.28</v>
      </c>
      <c r="D2088" t="s">
        <v>4687</v>
      </c>
      <c r="E2088" t="s">
        <v>4687</v>
      </c>
      <c r="F2088" t="s">
        <v>4687</v>
      </c>
      <c r="G2088" t="s">
        <v>4688</v>
      </c>
      <c r="H2088" t="s">
        <v>4687</v>
      </c>
    </row>
    <row r="2089" spans="1:8">
      <c r="A2089" t="s">
        <v>4176</v>
      </c>
      <c r="B2089">
        <v>35.72</v>
      </c>
      <c r="C2089">
        <v>5.5</v>
      </c>
      <c r="D2089" t="s">
        <v>4689</v>
      </c>
      <c r="E2089" t="s">
        <v>4687</v>
      </c>
      <c r="F2089" t="s">
        <v>4687</v>
      </c>
      <c r="G2089" t="s">
        <v>4688</v>
      </c>
      <c r="H2089" t="s">
        <v>4687</v>
      </c>
    </row>
    <row r="2090" spans="1:8">
      <c r="A2090" t="s">
        <v>4178</v>
      </c>
      <c r="B2090">
        <v>24.51</v>
      </c>
      <c r="C2090">
        <v>4.69</v>
      </c>
      <c r="D2090" t="s">
        <v>4687</v>
      </c>
      <c r="E2090" t="s">
        <v>4687</v>
      </c>
      <c r="F2090" t="s">
        <v>4687</v>
      </c>
      <c r="G2090" t="s">
        <v>4688</v>
      </c>
      <c r="H2090" t="s">
        <v>4687</v>
      </c>
    </row>
    <row r="2091" spans="1:8">
      <c r="A2091" t="s">
        <v>4180</v>
      </c>
      <c r="B2091">
        <v>23.845</v>
      </c>
      <c r="C2091">
        <v>4.43</v>
      </c>
      <c r="D2091" t="s">
        <v>4687</v>
      </c>
      <c r="E2091" t="s">
        <v>4687</v>
      </c>
      <c r="F2091" t="s">
        <v>4687</v>
      </c>
      <c r="G2091" t="s">
        <v>4688</v>
      </c>
      <c r="H2091" t="s">
        <v>4687</v>
      </c>
    </row>
    <row r="2092" spans="1:8">
      <c r="A2092" t="s">
        <v>4182</v>
      </c>
      <c r="B2092">
        <v>15.68</v>
      </c>
      <c r="C2092">
        <v>6.16</v>
      </c>
      <c r="D2092" t="s">
        <v>4689</v>
      </c>
      <c r="E2092" t="s">
        <v>4687</v>
      </c>
      <c r="F2092" t="s">
        <v>4687</v>
      </c>
      <c r="G2092">
        <v>1</v>
      </c>
      <c r="H2092" t="s">
        <v>4687</v>
      </c>
    </row>
    <row r="2093" spans="1:8">
      <c r="A2093" t="s">
        <v>4184</v>
      </c>
      <c r="B2093">
        <v>32.395</v>
      </c>
      <c r="C2093">
        <v>6.66</v>
      </c>
      <c r="D2093" t="s">
        <v>4687</v>
      </c>
      <c r="E2093" t="s">
        <v>4687</v>
      </c>
      <c r="F2093" t="s">
        <v>4687</v>
      </c>
      <c r="G2093" t="s">
        <v>4688</v>
      </c>
      <c r="H2093" t="s">
        <v>4687</v>
      </c>
    </row>
    <row r="2094" spans="1:8">
      <c r="A2094" t="s">
        <v>4186</v>
      </c>
      <c r="B2094">
        <v>23.655</v>
      </c>
      <c r="C2094">
        <v>5.92</v>
      </c>
      <c r="D2094" t="s">
        <v>4687</v>
      </c>
      <c r="E2094" t="s">
        <v>4687</v>
      </c>
      <c r="F2094" t="s">
        <v>4687</v>
      </c>
      <c r="G2094">
        <v>1</v>
      </c>
      <c r="H2094" t="s">
        <v>4687</v>
      </c>
    </row>
    <row r="2095" spans="1:8">
      <c r="A2095" t="s">
        <v>4188</v>
      </c>
      <c r="B2095">
        <v>28.4</v>
      </c>
      <c r="C2095">
        <v>5.97</v>
      </c>
      <c r="D2095" t="s">
        <v>4687</v>
      </c>
      <c r="E2095" t="s">
        <v>4687</v>
      </c>
      <c r="F2095" t="s">
        <v>4690</v>
      </c>
      <c r="G2095">
        <v>1</v>
      </c>
      <c r="H2095" t="s">
        <v>4687</v>
      </c>
    </row>
    <row r="2096" spans="1:8">
      <c r="A2096" t="s">
        <v>4190</v>
      </c>
      <c r="B2096">
        <v>35.42</v>
      </c>
      <c r="C2096">
        <v>4.64</v>
      </c>
      <c r="D2096" t="s">
        <v>4689</v>
      </c>
      <c r="E2096" t="s">
        <v>4687</v>
      </c>
      <c r="F2096" t="s">
        <v>4687</v>
      </c>
      <c r="G2096" t="s">
        <v>4688</v>
      </c>
      <c r="H2096" t="s">
        <v>4687</v>
      </c>
    </row>
    <row r="2097" spans="1:8">
      <c r="A2097" t="s">
        <v>4192</v>
      </c>
      <c r="B2097">
        <v>26.18</v>
      </c>
      <c r="C2097">
        <v>6.12</v>
      </c>
      <c r="D2097" t="s">
        <v>4687</v>
      </c>
      <c r="E2097" t="s">
        <v>4689</v>
      </c>
      <c r="F2097" t="s">
        <v>4687</v>
      </c>
      <c r="G2097">
        <v>1</v>
      </c>
      <c r="H2097" t="s">
        <v>4687</v>
      </c>
    </row>
    <row r="2098" spans="1:8">
      <c r="A2098" t="s">
        <v>4194</v>
      </c>
      <c r="B2098">
        <v>20.8</v>
      </c>
      <c r="C2098">
        <v>4.87</v>
      </c>
      <c r="D2098" t="s">
        <v>4689</v>
      </c>
      <c r="E2098" t="s">
        <v>4687</v>
      </c>
      <c r="F2098" t="s">
        <v>4687</v>
      </c>
      <c r="G2098" t="s">
        <v>4688</v>
      </c>
      <c r="H2098" t="s">
        <v>4687</v>
      </c>
    </row>
    <row r="2099" spans="1:8">
      <c r="A2099" t="s">
        <v>4196</v>
      </c>
      <c r="B2099">
        <v>15.82</v>
      </c>
      <c r="C2099">
        <v>4.6</v>
      </c>
      <c r="D2099" t="s">
        <v>4687</v>
      </c>
      <c r="E2099" t="s">
        <v>4687</v>
      </c>
      <c r="F2099" t="s">
        <v>4687</v>
      </c>
      <c r="G2099" t="s">
        <v>4688</v>
      </c>
      <c r="H2099" t="s">
        <v>4687</v>
      </c>
    </row>
    <row r="2100" spans="1:8">
      <c r="A2100" t="s">
        <v>4198</v>
      </c>
      <c r="B2100">
        <v>17.67</v>
      </c>
      <c r="C2100">
        <v>4.78</v>
      </c>
      <c r="D2100" t="s">
        <v>4687</v>
      </c>
      <c r="E2100" t="s">
        <v>4687</v>
      </c>
      <c r="F2100" t="s">
        <v>4687</v>
      </c>
      <c r="G2100" t="s">
        <v>4688</v>
      </c>
      <c r="H2100" t="s">
        <v>4687</v>
      </c>
    </row>
    <row r="2101" spans="1:8">
      <c r="A2101" t="s">
        <v>4200</v>
      </c>
      <c r="B2101">
        <v>31.92</v>
      </c>
      <c r="C2101">
        <v>11.05</v>
      </c>
      <c r="D2101" t="s">
        <v>4687</v>
      </c>
      <c r="E2101" t="s">
        <v>4687</v>
      </c>
      <c r="F2101" t="s">
        <v>4687</v>
      </c>
      <c r="G2101" t="s">
        <v>4688</v>
      </c>
      <c r="H2101" t="s">
        <v>4687</v>
      </c>
    </row>
    <row r="2102" spans="1:8">
      <c r="A2102" t="s">
        <v>4202</v>
      </c>
      <c r="B2102">
        <v>28.975</v>
      </c>
      <c r="C2102">
        <v>7.62</v>
      </c>
      <c r="D2102" t="s">
        <v>4687</v>
      </c>
      <c r="E2102" t="s">
        <v>4687</v>
      </c>
      <c r="F2102" t="s">
        <v>4687</v>
      </c>
      <c r="G2102" t="s">
        <v>4688</v>
      </c>
      <c r="H2102" t="s">
        <v>4687</v>
      </c>
    </row>
    <row r="2103" spans="1:8">
      <c r="A2103" t="s">
        <v>4204</v>
      </c>
      <c r="B2103">
        <v>31.73</v>
      </c>
      <c r="C2103">
        <v>4.78</v>
      </c>
      <c r="D2103" t="s">
        <v>4689</v>
      </c>
      <c r="E2103" t="s">
        <v>4689</v>
      </c>
      <c r="F2103" t="s">
        <v>4687</v>
      </c>
      <c r="G2103">
        <v>2</v>
      </c>
      <c r="H2103" t="s">
        <v>4687</v>
      </c>
    </row>
    <row r="2104" spans="1:8">
      <c r="A2104" t="s">
        <v>4206</v>
      </c>
      <c r="B2104">
        <v>28.88</v>
      </c>
      <c r="C2104">
        <v>6.09</v>
      </c>
      <c r="D2104" t="s">
        <v>4689</v>
      </c>
      <c r="E2104" t="s">
        <v>4689</v>
      </c>
      <c r="F2104" t="s">
        <v>4687</v>
      </c>
      <c r="G2104">
        <v>2</v>
      </c>
      <c r="H2104" t="s">
        <v>4687</v>
      </c>
    </row>
    <row r="2105" spans="1:8">
      <c r="A2105" t="s">
        <v>4208</v>
      </c>
      <c r="B2105">
        <v>25.555</v>
      </c>
      <c r="C2105">
        <v>5.11</v>
      </c>
      <c r="D2105" t="s">
        <v>4687</v>
      </c>
      <c r="E2105" t="s">
        <v>4687</v>
      </c>
      <c r="F2105" t="s">
        <v>4690</v>
      </c>
      <c r="G2105">
        <v>1</v>
      </c>
      <c r="H2105" t="s">
        <v>4687</v>
      </c>
    </row>
    <row r="2106" spans="1:8">
      <c r="A2106" t="s">
        <v>4210</v>
      </c>
      <c r="B2106">
        <v>37.29</v>
      </c>
      <c r="C2106">
        <v>4.46</v>
      </c>
      <c r="D2106" t="s">
        <v>4687</v>
      </c>
      <c r="E2106" t="s">
        <v>4689</v>
      </c>
      <c r="F2106" t="s">
        <v>4687</v>
      </c>
      <c r="G2106">
        <v>1</v>
      </c>
      <c r="H2106" t="s">
        <v>4687</v>
      </c>
    </row>
    <row r="2107" spans="1:8">
      <c r="A2107" t="s">
        <v>4212</v>
      </c>
      <c r="B2107">
        <v>40.28</v>
      </c>
      <c r="C2107">
        <v>6.11</v>
      </c>
      <c r="D2107" t="s">
        <v>4687</v>
      </c>
      <c r="E2107" t="s">
        <v>4689</v>
      </c>
      <c r="F2107" t="s">
        <v>4687</v>
      </c>
      <c r="G2107">
        <v>1</v>
      </c>
      <c r="H2107" t="s">
        <v>4687</v>
      </c>
    </row>
    <row r="2108" spans="1:8">
      <c r="A2108" t="s">
        <v>4214</v>
      </c>
      <c r="B2108">
        <v>40.185</v>
      </c>
      <c r="C2108">
        <v>4.66</v>
      </c>
      <c r="D2108" t="s">
        <v>4687</v>
      </c>
      <c r="E2108" t="s">
        <v>4689</v>
      </c>
      <c r="F2108" t="s">
        <v>4687</v>
      </c>
      <c r="G2108">
        <v>1</v>
      </c>
      <c r="H2108" t="s">
        <v>4687</v>
      </c>
    </row>
    <row r="2109" spans="1:8">
      <c r="A2109" t="s">
        <v>4216</v>
      </c>
      <c r="B2109">
        <v>23.57</v>
      </c>
      <c r="C2109">
        <v>6.14</v>
      </c>
      <c r="D2109" t="s">
        <v>4687</v>
      </c>
      <c r="E2109" t="s">
        <v>4687</v>
      </c>
      <c r="F2109" t="s">
        <v>4687</v>
      </c>
      <c r="G2109" t="s">
        <v>4688</v>
      </c>
      <c r="H2109" t="s">
        <v>4687</v>
      </c>
    </row>
    <row r="2110" spans="1:8">
      <c r="A2110" t="s">
        <v>4218</v>
      </c>
      <c r="B2110">
        <v>35.625</v>
      </c>
      <c r="C2110">
        <v>6.21</v>
      </c>
      <c r="D2110" t="s">
        <v>4687</v>
      </c>
      <c r="E2110" t="s">
        <v>4689</v>
      </c>
      <c r="F2110" t="s">
        <v>4687</v>
      </c>
      <c r="G2110">
        <v>1</v>
      </c>
      <c r="H2110" t="s">
        <v>4687</v>
      </c>
    </row>
    <row r="2111" spans="1:8">
      <c r="A2111" t="s">
        <v>4220</v>
      </c>
      <c r="B2111">
        <v>33.155</v>
      </c>
      <c r="C2111">
        <v>4.6</v>
      </c>
      <c r="D2111" t="s">
        <v>4687</v>
      </c>
      <c r="E2111" t="s">
        <v>4689</v>
      </c>
      <c r="F2111" t="s">
        <v>4687</v>
      </c>
      <c r="G2111">
        <v>1</v>
      </c>
      <c r="H2111" t="s">
        <v>4687</v>
      </c>
    </row>
    <row r="2112" spans="1:8">
      <c r="A2112" t="s">
        <v>4222</v>
      </c>
      <c r="B2112">
        <v>31.92</v>
      </c>
      <c r="C2112">
        <v>5.04</v>
      </c>
      <c r="D2112" t="s">
        <v>4687</v>
      </c>
      <c r="E2112" t="s">
        <v>4689</v>
      </c>
      <c r="F2112" t="s">
        <v>4687</v>
      </c>
      <c r="G2112">
        <v>1</v>
      </c>
      <c r="H2112" t="s">
        <v>4687</v>
      </c>
    </row>
    <row r="2113" spans="1:8">
      <c r="A2113" t="s">
        <v>4224</v>
      </c>
      <c r="B2113">
        <v>30.305</v>
      </c>
      <c r="C2113">
        <v>5.08</v>
      </c>
      <c r="D2113" t="s">
        <v>4687</v>
      </c>
      <c r="E2113" t="s">
        <v>4689</v>
      </c>
      <c r="F2113" t="s">
        <v>4687</v>
      </c>
      <c r="G2113">
        <v>1</v>
      </c>
      <c r="H2113" t="s">
        <v>4687</v>
      </c>
    </row>
    <row r="2114" spans="1:8">
      <c r="A2114" t="s">
        <v>4226</v>
      </c>
      <c r="B2114">
        <v>30.115</v>
      </c>
      <c r="C2114">
        <v>4.38</v>
      </c>
      <c r="D2114" t="s">
        <v>4687</v>
      </c>
      <c r="E2114" t="s">
        <v>4689</v>
      </c>
      <c r="F2114" t="s">
        <v>4687</v>
      </c>
      <c r="G2114">
        <v>1</v>
      </c>
      <c r="H2114" t="s">
        <v>4687</v>
      </c>
    </row>
    <row r="2115" spans="1:8">
      <c r="A2115" t="s">
        <v>4228</v>
      </c>
      <c r="B2115">
        <v>24.09</v>
      </c>
      <c r="C2115">
        <v>4.79</v>
      </c>
      <c r="D2115" t="s">
        <v>4687</v>
      </c>
      <c r="E2115" t="s">
        <v>4689</v>
      </c>
      <c r="F2115" t="s">
        <v>4687</v>
      </c>
      <c r="G2115">
        <v>1</v>
      </c>
      <c r="H2115" t="s">
        <v>4687</v>
      </c>
    </row>
    <row r="2116" spans="1:8">
      <c r="A2116" t="s">
        <v>4230</v>
      </c>
      <c r="B2116">
        <v>28.215</v>
      </c>
      <c r="C2116">
        <v>4.21</v>
      </c>
      <c r="D2116" t="s">
        <v>4687</v>
      </c>
      <c r="E2116" t="s">
        <v>4689</v>
      </c>
      <c r="F2116" t="s">
        <v>4687</v>
      </c>
      <c r="G2116">
        <v>1</v>
      </c>
      <c r="H2116" t="s">
        <v>4687</v>
      </c>
    </row>
    <row r="2117" spans="1:8">
      <c r="A2117" t="s">
        <v>4232</v>
      </c>
      <c r="B2117">
        <v>26.315</v>
      </c>
      <c r="C2117">
        <v>5.47</v>
      </c>
      <c r="D2117" t="s">
        <v>4687</v>
      </c>
      <c r="E2117" t="s">
        <v>4689</v>
      </c>
      <c r="F2117" t="s">
        <v>4687</v>
      </c>
      <c r="G2117">
        <v>1</v>
      </c>
      <c r="H2117" t="s">
        <v>4687</v>
      </c>
    </row>
    <row r="2118" spans="1:8">
      <c r="A2118" t="s">
        <v>4234</v>
      </c>
      <c r="B2118">
        <v>25.08</v>
      </c>
      <c r="C2118">
        <v>5.09</v>
      </c>
      <c r="D2118" t="s">
        <v>4687</v>
      </c>
      <c r="E2118" t="s">
        <v>4689</v>
      </c>
      <c r="F2118" t="s">
        <v>4687</v>
      </c>
      <c r="G2118">
        <v>1</v>
      </c>
      <c r="H2118" t="s">
        <v>4687</v>
      </c>
    </row>
    <row r="2119" spans="1:8">
      <c r="A2119" t="s">
        <v>4236</v>
      </c>
      <c r="B2119">
        <v>15.41</v>
      </c>
      <c r="C2119">
        <v>5.08</v>
      </c>
      <c r="D2119" t="s">
        <v>4687</v>
      </c>
      <c r="E2119" t="s">
        <v>4687</v>
      </c>
      <c r="F2119" t="s">
        <v>4687</v>
      </c>
      <c r="G2119" t="s">
        <v>4688</v>
      </c>
      <c r="H2119" t="s">
        <v>4687</v>
      </c>
    </row>
    <row r="2120" spans="1:8">
      <c r="A2120" t="s">
        <v>4238</v>
      </c>
      <c r="B2120">
        <v>23.83</v>
      </c>
      <c r="C2120">
        <v>5.68</v>
      </c>
      <c r="D2120" t="s">
        <v>4687</v>
      </c>
      <c r="E2120" t="s">
        <v>4687</v>
      </c>
      <c r="F2120" t="s">
        <v>4687</v>
      </c>
      <c r="G2120" t="s">
        <v>4688</v>
      </c>
      <c r="H2120" t="s">
        <v>4687</v>
      </c>
    </row>
    <row r="2121" spans="1:8">
      <c r="A2121" t="s">
        <v>4240</v>
      </c>
      <c r="B2121">
        <v>36</v>
      </c>
      <c r="C2121">
        <v>4.66</v>
      </c>
      <c r="D2121" t="s">
        <v>4687</v>
      </c>
      <c r="E2121" t="s">
        <v>4689</v>
      </c>
      <c r="F2121" t="s">
        <v>4687</v>
      </c>
      <c r="G2121">
        <v>1</v>
      </c>
      <c r="H2121" t="s">
        <v>4687</v>
      </c>
    </row>
    <row r="2122" spans="1:8">
      <c r="A2122" t="s">
        <v>4242</v>
      </c>
      <c r="B2122">
        <v>28.82</v>
      </c>
      <c r="C2122">
        <v>5.59</v>
      </c>
      <c r="D2122" t="s">
        <v>4687</v>
      </c>
      <c r="E2122" t="s">
        <v>4689</v>
      </c>
      <c r="F2122" t="s">
        <v>4687</v>
      </c>
      <c r="G2122">
        <v>1</v>
      </c>
      <c r="H2122" t="s">
        <v>4687</v>
      </c>
    </row>
    <row r="2123" spans="1:8">
      <c r="A2123" t="s">
        <v>4244</v>
      </c>
      <c r="B2123">
        <v>28.05</v>
      </c>
      <c r="C2123">
        <v>6.2</v>
      </c>
      <c r="D2123" t="s">
        <v>4687</v>
      </c>
      <c r="E2123" t="s">
        <v>4689</v>
      </c>
      <c r="F2123" t="s">
        <v>4687</v>
      </c>
      <c r="G2123">
        <v>1</v>
      </c>
      <c r="H2123" t="s">
        <v>4687</v>
      </c>
    </row>
    <row r="2124" spans="1:8">
      <c r="A2124" t="s">
        <v>4246</v>
      </c>
      <c r="B2124">
        <v>27.1</v>
      </c>
      <c r="C2124">
        <v>4.45</v>
      </c>
      <c r="D2124" t="s">
        <v>4687</v>
      </c>
      <c r="E2124" t="s">
        <v>4689</v>
      </c>
      <c r="F2124" t="s">
        <v>4687</v>
      </c>
      <c r="G2124">
        <v>1</v>
      </c>
      <c r="H2124" t="s">
        <v>4687</v>
      </c>
    </row>
    <row r="2125" spans="1:8">
      <c r="A2125" t="s">
        <v>4248</v>
      </c>
      <c r="B2125">
        <v>24.3</v>
      </c>
      <c r="C2125">
        <v>6.1</v>
      </c>
      <c r="D2125" t="s">
        <v>4689</v>
      </c>
      <c r="E2125" t="s">
        <v>4689</v>
      </c>
      <c r="F2125" t="s">
        <v>4687</v>
      </c>
      <c r="G2125">
        <v>1</v>
      </c>
      <c r="H2125" t="s">
        <v>4687</v>
      </c>
    </row>
    <row r="2126" spans="1:8">
      <c r="A2126" t="s">
        <v>4250</v>
      </c>
      <c r="B2126">
        <v>30.72</v>
      </c>
      <c r="C2126">
        <v>6.06</v>
      </c>
      <c r="D2126" t="s">
        <v>4687</v>
      </c>
      <c r="E2126" t="s">
        <v>4689</v>
      </c>
      <c r="F2126" t="s">
        <v>4687</v>
      </c>
      <c r="G2126">
        <v>1</v>
      </c>
      <c r="H2126" t="s">
        <v>4687</v>
      </c>
    </row>
    <row r="2127" spans="1:8">
      <c r="A2127" t="s">
        <v>4252</v>
      </c>
      <c r="B2127">
        <v>37.43</v>
      </c>
      <c r="C2127">
        <v>4.56</v>
      </c>
      <c r="D2127" t="s">
        <v>4687</v>
      </c>
      <c r="E2127" t="s">
        <v>4687</v>
      </c>
      <c r="F2127" t="s">
        <v>4690</v>
      </c>
      <c r="G2127">
        <v>1</v>
      </c>
      <c r="H2127" t="s">
        <v>4687</v>
      </c>
    </row>
    <row r="2128" spans="1:8">
      <c r="A2128" t="s">
        <v>4254</v>
      </c>
      <c r="B2128">
        <v>25.74</v>
      </c>
      <c r="C2128">
        <v>6.41</v>
      </c>
      <c r="D2128" t="s">
        <v>4689</v>
      </c>
      <c r="E2128" t="s">
        <v>4687</v>
      </c>
      <c r="F2128" t="s">
        <v>4690</v>
      </c>
      <c r="G2128">
        <v>1</v>
      </c>
      <c r="H2128" t="s">
        <v>4687</v>
      </c>
    </row>
    <row r="2129" spans="1:8">
      <c r="A2129" t="s">
        <v>4256</v>
      </c>
      <c r="B2129">
        <v>36.575</v>
      </c>
      <c r="C2129">
        <v>5.57</v>
      </c>
      <c r="D2129" t="s">
        <v>4687</v>
      </c>
      <c r="E2129" t="s">
        <v>4687</v>
      </c>
      <c r="F2129" t="s">
        <v>4690</v>
      </c>
      <c r="G2129">
        <v>1</v>
      </c>
      <c r="H2129" t="s">
        <v>4687</v>
      </c>
    </row>
    <row r="2130" spans="1:8">
      <c r="A2130" t="s">
        <v>4258</v>
      </c>
      <c r="B2130">
        <v>35.15</v>
      </c>
      <c r="C2130">
        <v>5.47</v>
      </c>
      <c r="D2130" t="s">
        <v>4687</v>
      </c>
      <c r="E2130" t="s">
        <v>4687</v>
      </c>
      <c r="F2130" t="s">
        <v>4690</v>
      </c>
      <c r="G2130">
        <v>1</v>
      </c>
      <c r="H2130" t="s">
        <v>4687</v>
      </c>
    </row>
    <row r="2131" spans="1:8">
      <c r="A2131" t="s">
        <v>4260</v>
      </c>
      <c r="B2131">
        <v>32.11</v>
      </c>
      <c r="C2131">
        <v>4.43</v>
      </c>
      <c r="D2131" t="s">
        <v>4687</v>
      </c>
      <c r="E2131" t="s">
        <v>4687</v>
      </c>
      <c r="F2131" t="s">
        <v>4690</v>
      </c>
      <c r="G2131">
        <v>1</v>
      </c>
      <c r="H2131" t="s">
        <v>4687</v>
      </c>
    </row>
    <row r="2132" spans="1:8">
      <c r="A2132" t="s">
        <v>4262</v>
      </c>
      <c r="B2132">
        <v>30.495</v>
      </c>
      <c r="C2132">
        <v>4.95</v>
      </c>
      <c r="D2132" t="s">
        <v>4687</v>
      </c>
      <c r="E2132" t="s">
        <v>4687</v>
      </c>
      <c r="F2132" t="s">
        <v>4690</v>
      </c>
      <c r="G2132">
        <v>1</v>
      </c>
      <c r="H2132" t="s">
        <v>4687</v>
      </c>
    </row>
    <row r="2133" spans="1:8">
      <c r="A2133" t="s">
        <v>4264</v>
      </c>
      <c r="B2133">
        <v>29.24</v>
      </c>
      <c r="C2133">
        <v>4.04</v>
      </c>
      <c r="D2133" t="s">
        <v>4687</v>
      </c>
      <c r="E2133" t="s">
        <v>4689</v>
      </c>
      <c r="F2133" t="s">
        <v>4687</v>
      </c>
      <c r="G2133">
        <v>1</v>
      </c>
      <c r="H2133" t="s">
        <v>4687</v>
      </c>
    </row>
    <row r="2134" spans="1:8">
      <c r="A2134" t="s">
        <v>4266</v>
      </c>
      <c r="B2134">
        <v>22.515</v>
      </c>
      <c r="C2134">
        <v>5.93</v>
      </c>
      <c r="D2134" t="s">
        <v>4687</v>
      </c>
      <c r="E2134" t="s">
        <v>4687</v>
      </c>
      <c r="F2134" t="s">
        <v>4690</v>
      </c>
      <c r="G2134">
        <v>1</v>
      </c>
      <c r="H2134" t="s">
        <v>4687</v>
      </c>
    </row>
    <row r="2135" spans="1:8">
      <c r="A2135" t="s">
        <v>4268</v>
      </c>
      <c r="B2135">
        <v>15.65</v>
      </c>
      <c r="C2135">
        <v>4.23</v>
      </c>
      <c r="D2135" t="s">
        <v>4687</v>
      </c>
      <c r="E2135" t="s">
        <v>4687</v>
      </c>
      <c r="F2135" t="s">
        <v>4687</v>
      </c>
      <c r="G2135" t="s">
        <v>4688</v>
      </c>
      <c r="H2135" t="s">
        <v>4687</v>
      </c>
    </row>
    <row r="2136" spans="1:8">
      <c r="A2136" t="s">
        <v>4270</v>
      </c>
      <c r="B2136">
        <v>27.36</v>
      </c>
      <c r="C2136">
        <v>5.59</v>
      </c>
      <c r="D2136" t="s">
        <v>4689</v>
      </c>
      <c r="E2136" t="s">
        <v>4687</v>
      </c>
      <c r="F2136" t="s">
        <v>4687</v>
      </c>
      <c r="G2136" t="s">
        <v>4688</v>
      </c>
      <c r="H2136" t="s">
        <v>4687</v>
      </c>
    </row>
    <row r="2137" spans="1:8">
      <c r="A2137" t="s">
        <v>4272</v>
      </c>
      <c r="B2137">
        <v>22.3</v>
      </c>
      <c r="C2137">
        <v>4.89</v>
      </c>
      <c r="D2137" t="s">
        <v>4689</v>
      </c>
      <c r="E2137" t="s">
        <v>4687</v>
      </c>
      <c r="F2137" t="s">
        <v>4687</v>
      </c>
      <c r="G2137" t="s">
        <v>4688</v>
      </c>
      <c r="H2137" t="s">
        <v>4687</v>
      </c>
    </row>
    <row r="2138" spans="1:8">
      <c r="A2138" t="s">
        <v>4274</v>
      </c>
      <c r="B2138">
        <v>26.03</v>
      </c>
      <c r="C2138">
        <v>5.81</v>
      </c>
      <c r="D2138" t="s">
        <v>4689</v>
      </c>
      <c r="E2138" t="s">
        <v>4687</v>
      </c>
      <c r="F2138" t="s">
        <v>4687</v>
      </c>
      <c r="G2138" t="s">
        <v>4688</v>
      </c>
      <c r="H2138" t="s">
        <v>4687</v>
      </c>
    </row>
    <row r="2139" spans="1:8">
      <c r="A2139" t="s">
        <v>4276</v>
      </c>
      <c r="B2139">
        <v>27.74</v>
      </c>
      <c r="C2139">
        <v>4.29</v>
      </c>
      <c r="D2139" t="s">
        <v>4687</v>
      </c>
      <c r="E2139" t="s">
        <v>4689</v>
      </c>
      <c r="F2139" t="s">
        <v>4687</v>
      </c>
      <c r="G2139">
        <v>1</v>
      </c>
      <c r="H2139" t="s">
        <v>4687</v>
      </c>
    </row>
    <row r="2140" spans="1:8">
      <c r="A2140" t="s">
        <v>4278</v>
      </c>
      <c r="B2140">
        <v>32.11</v>
      </c>
      <c r="C2140">
        <v>4.03</v>
      </c>
      <c r="D2140" t="s">
        <v>4689</v>
      </c>
      <c r="E2140" t="s">
        <v>4689</v>
      </c>
      <c r="F2140" t="s">
        <v>4687</v>
      </c>
      <c r="G2140">
        <v>2</v>
      </c>
      <c r="H2140" t="s">
        <v>4687</v>
      </c>
    </row>
    <row r="2141" spans="1:8">
      <c r="A2141" t="s">
        <v>4280</v>
      </c>
      <c r="B2141">
        <v>25.175</v>
      </c>
      <c r="C2141">
        <v>6.29</v>
      </c>
      <c r="D2141" t="s">
        <v>4689</v>
      </c>
      <c r="E2141" t="s">
        <v>4689</v>
      </c>
      <c r="F2141" t="s">
        <v>4687</v>
      </c>
      <c r="G2141">
        <v>2</v>
      </c>
      <c r="H2141" t="s">
        <v>4687</v>
      </c>
    </row>
    <row r="2142" spans="1:8">
      <c r="A2142" t="s">
        <v>4282</v>
      </c>
      <c r="B2142">
        <v>39.49</v>
      </c>
      <c r="C2142">
        <v>4.48</v>
      </c>
      <c r="D2142" t="s">
        <v>4689</v>
      </c>
      <c r="E2142" t="s">
        <v>4687</v>
      </c>
      <c r="F2142" t="s">
        <v>4687</v>
      </c>
      <c r="G2142" t="s">
        <v>4688</v>
      </c>
      <c r="H2142" t="s">
        <v>4687</v>
      </c>
    </row>
    <row r="2143" spans="1:8">
      <c r="A2143" t="s">
        <v>4284</v>
      </c>
      <c r="B2143">
        <v>34.87</v>
      </c>
      <c r="C2143">
        <v>5.51</v>
      </c>
      <c r="D2143" t="s">
        <v>4689</v>
      </c>
      <c r="E2143" t="s">
        <v>4687</v>
      </c>
      <c r="F2143" t="s">
        <v>4687</v>
      </c>
      <c r="G2143" t="s">
        <v>4688</v>
      </c>
      <c r="H2143" t="s">
        <v>4687</v>
      </c>
    </row>
    <row r="2144" spans="1:8">
      <c r="A2144" t="s">
        <v>4286</v>
      </c>
      <c r="B2144">
        <v>34.6</v>
      </c>
      <c r="C2144">
        <v>4.5</v>
      </c>
      <c r="D2144" t="s">
        <v>4689</v>
      </c>
      <c r="E2144" t="s">
        <v>4687</v>
      </c>
      <c r="F2144" t="s">
        <v>4687</v>
      </c>
      <c r="G2144" t="s">
        <v>4688</v>
      </c>
      <c r="H2144" t="s">
        <v>4687</v>
      </c>
    </row>
    <row r="2145" spans="1:8">
      <c r="A2145" t="s">
        <v>4288</v>
      </c>
      <c r="B2145">
        <v>25.8</v>
      </c>
      <c r="C2145">
        <v>6.29</v>
      </c>
      <c r="D2145" t="s">
        <v>4689</v>
      </c>
      <c r="E2145" t="s">
        <v>4687</v>
      </c>
      <c r="F2145" t="s">
        <v>4687</v>
      </c>
      <c r="G2145" t="s">
        <v>4688</v>
      </c>
      <c r="H2145" t="s">
        <v>4687</v>
      </c>
    </row>
    <row r="2146" spans="1:8">
      <c r="A2146" t="s">
        <v>4290</v>
      </c>
      <c r="B2146">
        <v>35.86</v>
      </c>
      <c r="C2146">
        <v>4.33</v>
      </c>
      <c r="D2146" t="s">
        <v>4687</v>
      </c>
      <c r="E2146" t="s">
        <v>4687</v>
      </c>
      <c r="F2146" t="s">
        <v>4687</v>
      </c>
      <c r="G2146">
        <v>1</v>
      </c>
      <c r="H2146" t="s">
        <v>4687</v>
      </c>
    </row>
    <row r="2147" spans="1:8">
      <c r="A2147" t="s">
        <v>4292</v>
      </c>
      <c r="B2147">
        <v>40.47</v>
      </c>
      <c r="C2147">
        <v>11.15</v>
      </c>
      <c r="D2147" t="s">
        <v>4687</v>
      </c>
      <c r="E2147" t="s">
        <v>4687</v>
      </c>
      <c r="F2147" t="s">
        <v>4687</v>
      </c>
      <c r="G2147" t="s">
        <v>4688</v>
      </c>
      <c r="H2147" t="s">
        <v>4687</v>
      </c>
    </row>
    <row r="2148" spans="1:8">
      <c r="A2148" t="s">
        <v>4294</v>
      </c>
      <c r="B2148">
        <v>32.01</v>
      </c>
      <c r="C2148">
        <v>6.45</v>
      </c>
      <c r="D2148" t="s">
        <v>4687</v>
      </c>
      <c r="E2148" t="s">
        <v>4687</v>
      </c>
      <c r="F2148" t="s">
        <v>4687</v>
      </c>
      <c r="G2148">
        <v>1</v>
      </c>
      <c r="H2148" t="s">
        <v>4687</v>
      </c>
    </row>
    <row r="2149" spans="1:8">
      <c r="A2149" t="s">
        <v>4296</v>
      </c>
      <c r="B2149">
        <v>33</v>
      </c>
      <c r="C2149">
        <v>9.27</v>
      </c>
      <c r="D2149" t="s">
        <v>4687</v>
      </c>
      <c r="E2149" t="s">
        <v>4687</v>
      </c>
      <c r="F2149" t="s">
        <v>4687</v>
      </c>
      <c r="G2149" t="s">
        <v>4688</v>
      </c>
      <c r="H2149" t="s">
        <v>4687</v>
      </c>
    </row>
    <row r="2150" spans="1:8">
      <c r="A2150" t="s">
        <v>4298</v>
      </c>
      <c r="B2150">
        <v>29.3</v>
      </c>
      <c r="C2150">
        <v>6.15</v>
      </c>
      <c r="D2150" t="s">
        <v>4687</v>
      </c>
      <c r="E2150" t="s">
        <v>4687</v>
      </c>
      <c r="F2150" t="s">
        <v>4687</v>
      </c>
      <c r="G2150">
        <v>1</v>
      </c>
      <c r="H2150" t="s">
        <v>4687</v>
      </c>
    </row>
    <row r="2151" spans="1:8">
      <c r="A2151" t="s">
        <v>4300</v>
      </c>
      <c r="B2151">
        <v>25.8</v>
      </c>
      <c r="C2151">
        <v>4.13</v>
      </c>
      <c r="D2151" t="s">
        <v>4687</v>
      </c>
      <c r="E2151" t="s">
        <v>4687</v>
      </c>
      <c r="F2151" t="s">
        <v>4687</v>
      </c>
      <c r="G2151">
        <v>1</v>
      </c>
      <c r="H2151" t="s">
        <v>4687</v>
      </c>
    </row>
    <row r="2152" spans="1:8">
      <c r="A2152" t="s">
        <v>4302</v>
      </c>
      <c r="B2152">
        <v>23.4</v>
      </c>
      <c r="C2152">
        <v>4.24</v>
      </c>
      <c r="D2152" t="s">
        <v>4687</v>
      </c>
      <c r="E2152" t="s">
        <v>4687</v>
      </c>
      <c r="F2152" t="s">
        <v>4687</v>
      </c>
      <c r="G2152">
        <v>1</v>
      </c>
      <c r="H2152" t="s">
        <v>4687</v>
      </c>
    </row>
    <row r="2153" spans="1:8">
      <c r="A2153" t="s">
        <v>4304</v>
      </c>
      <c r="B2153">
        <v>27.93</v>
      </c>
      <c r="C2153">
        <v>9.88</v>
      </c>
      <c r="D2153" t="s">
        <v>4687</v>
      </c>
      <c r="E2153" t="s">
        <v>4687</v>
      </c>
      <c r="F2153" t="s">
        <v>4687</v>
      </c>
      <c r="G2153" t="s">
        <v>4688</v>
      </c>
      <c r="H2153" t="s">
        <v>4687</v>
      </c>
    </row>
    <row r="2154" spans="1:8">
      <c r="A2154" t="s">
        <v>4306</v>
      </c>
      <c r="B2154">
        <v>22</v>
      </c>
      <c r="C2154">
        <v>9.5</v>
      </c>
      <c r="D2154" t="s">
        <v>4687</v>
      </c>
      <c r="E2154" t="s">
        <v>4687</v>
      </c>
      <c r="F2154" t="s">
        <v>4687</v>
      </c>
      <c r="G2154" t="s">
        <v>4688</v>
      </c>
      <c r="H2154" t="s">
        <v>4687</v>
      </c>
    </row>
    <row r="2155" spans="1:8">
      <c r="A2155" t="s">
        <v>4308</v>
      </c>
      <c r="B2155">
        <v>36.86</v>
      </c>
      <c r="C2155">
        <v>4.97</v>
      </c>
      <c r="D2155" t="s">
        <v>4689</v>
      </c>
      <c r="E2155" t="s">
        <v>4687</v>
      </c>
      <c r="F2155" t="s">
        <v>4687</v>
      </c>
      <c r="G2155" t="s">
        <v>4688</v>
      </c>
      <c r="H2155" t="s">
        <v>4687</v>
      </c>
    </row>
    <row r="2156" spans="1:8">
      <c r="A2156" t="s">
        <v>4310</v>
      </c>
      <c r="B2156">
        <v>31.255</v>
      </c>
      <c r="C2156">
        <v>5.49</v>
      </c>
      <c r="D2156" t="s">
        <v>4689</v>
      </c>
      <c r="E2156" t="s">
        <v>4687</v>
      </c>
      <c r="F2156" t="s">
        <v>4687</v>
      </c>
      <c r="G2156" t="s">
        <v>4688</v>
      </c>
      <c r="H2156" t="s">
        <v>4687</v>
      </c>
    </row>
    <row r="2157" spans="1:8">
      <c r="A2157" t="s">
        <v>4312</v>
      </c>
      <c r="B2157">
        <v>23.06</v>
      </c>
      <c r="C2157">
        <v>4.47</v>
      </c>
      <c r="D2157" t="s">
        <v>4687</v>
      </c>
      <c r="E2157" t="s">
        <v>4687</v>
      </c>
      <c r="F2157" t="s">
        <v>4687</v>
      </c>
      <c r="G2157" t="s">
        <v>4688</v>
      </c>
      <c r="H2157" t="s">
        <v>4687</v>
      </c>
    </row>
    <row r="2158" spans="1:8">
      <c r="A2158" t="s">
        <v>4314</v>
      </c>
      <c r="B2158">
        <v>28.975</v>
      </c>
      <c r="C2158">
        <v>4.34</v>
      </c>
      <c r="D2158" t="s">
        <v>4689</v>
      </c>
      <c r="E2158" t="s">
        <v>4687</v>
      </c>
      <c r="F2158" t="s">
        <v>4687</v>
      </c>
      <c r="G2158" t="s">
        <v>4688</v>
      </c>
      <c r="H2158" t="s">
        <v>4687</v>
      </c>
    </row>
    <row r="2159" spans="1:8">
      <c r="A2159" t="s">
        <v>4316</v>
      </c>
      <c r="B2159">
        <v>33.3</v>
      </c>
      <c r="C2159">
        <v>9.49</v>
      </c>
      <c r="D2159" t="s">
        <v>4687</v>
      </c>
      <c r="E2159" t="s">
        <v>4687</v>
      </c>
      <c r="F2159" t="s">
        <v>4687</v>
      </c>
      <c r="G2159" t="s">
        <v>4688</v>
      </c>
      <c r="H2159" t="s">
        <v>4687</v>
      </c>
    </row>
    <row r="2160" spans="1:8">
      <c r="A2160" t="s">
        <v>4318</v>
      </c>
      <c r="B2160">
        <v>33</v>
      </c>
      <c r="C2160">
        <v>10.16</v>
      </c>
      <c r="D2160" t="s">
        <v>4687</v>
      </c>
      <c r="E2160" t="s">
        <v>4687</v>
      </c>
      <c r="F2160" t="s">
        <v>4687</v>
      </c>
      <c r="G2160" t="s">
        <v>4688</v>
      </c>
      <c r="H2160" t="s">
        <v>4687</v>
      </c>
    </row>
    <row r="2161" spans="1:8">
      <c r="A2161" t="s">
        <v>4320</v>
      </c>
      <c r="B2161">
        <v>31.46</v>
      </c>
      <c r="C2161">
        <v>11.19</v>
      </c>
      <c r="D2161" t="s">
        <v>4687</v>
      </c>
      <c r="E2161" t="s">
        <v>4687</v>
      </c>
      <c r="F2161" t="s">
        <v>4687</v>
      </c>
      <c r="G2161" t="s">
        <v>4688</v>
      </c>
      <c r="H2161" t="s">
        <v>4687</v>
      </c>
    </row>
    <row r="2162" spans="1:8">
      <c r="A2162" t="s">
        <v>4322</v>
      </c>
      <c r="B2162">
        <v>29.6</v>
      </c>
      <c r="C2162">
        <v>11.03</v>
      </c>
      <c r="D2162" t="s">
        <v>4687</v>
      </c>
      <c r="E2162" t="s">
        <v>4687</v>
      </c>
      <c r="F2162" t="s">
        <v>4687</v>
      </c>
      <c r="G2162" t="s">
        <v>4688</v>
      </c>
      <c r="H2162" t="s">
        <v>4687</v>
      </c>
    </row>
    <row r="2163" spans="1:8">
      <c r="A2163" t="s">
        <v>4324</v>
      </c>
      <c r="B2163">
        <v>22.05</v>
      </c>
      <c r="C2163">
        <v>4.43</v>
      </c>
      <c r="D2163" t="s">
        <v>4689</v>
      </c>
      <c r="E2163" t="s">
        <v>4687</v>
      </c>
      <c r="F2163" t="s">
        <v>4687</v>
      </c>
      <c r="G2163" t="s">
        <v>4688</v>
      </c>
      <c r="H2163" t="s">
        <v>4687</v>
      </c>
    </row>
    <row r="2164" spans="1:8">
      <c r="A2164" t="s">
        <v>4326</v>
      </c>
      <c r="B2164">
        <v>27.06</v>
      </c>
      <c r="C2164">
        <v>6.14</v>
      </c>
      <c r="D2164" t="s">
        <v>4687</v>
      </c>
      <c r="E2164" t="s">
        <v>4689</v>
      </c>
      <c r="F2164" t="s">
        <v>4687</v>
      </c>
      <c r="G2164">
        <v>1</v>
      </c>
      <c r="H2164" t="s">
        <v>4687</v>
      </c>
    </row>
    <row r="2165" spans="1:8">
      <c r="A2165" t="s">
        <v>4328</v>
      </c>
      <c r="B2165">
        <v>20.49</v>
      </c>
      <c r="C2165">
        <v>4.87</v>
      </c>
      <c r="D2165" t="s">
        <v>4687</v>
      </c>
      <c r="E2165" t="s">
        <v>4687</v>
      </c>
      <c r="F2165" t="s">
        <v>4687</v>
      </c>
      <c r="G2165" t="s">
        <v>4688</v>
      </c>
      <c r="H2165" t="s">
        <v>4687</v>
      </c>
    </row>
    <row r="2166" spans="1:8">
      <c r="A2166" t="s">
        <v>4330</v>
      </c>
      <c r="B2166">
        <v>28.4</v>
      </c>
      <c r="C2166">
        <v>4.3</v>
      </c>
      <c r="D2166" t="s">
        <v>4687</v>
      </c>
      <c r="E2166" t="s">
        <v>4687</v>
      </c>
      <c r="F2166" t="s">
        <v>4690</v>
      </c>
      <c r="G2166">
        <v>1</v>
      </c>
      <c r="H2166" t="s">
        <v>4687</v>
      </c>
    </row>
    <row r="2167" spans="1:8">
      <c r="A2167" t="s">
        <v>4332</v>
      </c>
      <c r="B2167">
        <v>41.91</v>
      </c>
      <c r="C2167">
        <v>6.19</v>
      </c>
      <c r="D2167" t="s">
        <v>4687</v>
      </c>
      <c r="E2167" t="s">
        <v>4687</v>
      </c>
      <c r="F2167" t="s">
        <v>4687</v>
      </c>
      <c r="G2167" t="s">
        <v>4688</v>
      </c>
      <c r="H2167" t="s">
        <v>4687</v>
      </c>
    </row>
    <row r="2168" spans="1:8">
      <c r="A2168" t="s">
        <v>4334</v>
      </c>
      <c r="B2168">
        <v>24.6</v>
      </c>
      <c r="C2168">
        <v>6.19</v>
      </c>
      <c r="D2168" t="s">
        <v>4687</v>
      </c>
      <c r="E2168" t="s">
        <v>4687</v>
      </c>
      <c r="F2168" t="s">
        <v>4690</v>
      </c>
      <c r="G2168">
        <v>1</v>
      </c>
      <c r="H2168" t="s">
        <v>4687</v>
      </c>
    </row>
    <row r="2169" spans="1:8">
      <c r="A2169" t="s">
        <v>4336</v>
      </c>
      <c r="B2169">
        <v>20.9</v>
      </c>
      <c r="C2169">
        <v>5.12</v>
      </c>
      <c r="D2169" t="s">
        <v>4687</v>
      </c>
      <c r="E2169" t="s">
        <v>4687</v>
      </c>
      <c r="F2169" t="s">
        <v>4690</v>
      </c>
      <c r="G2169">
        <v>1</v>
      </c>
      <c r="H2169" t="s">
        <v>4687</v>
      </c>
    </row>
    <row r="2170" spans="1:8">
      <c r="A2170" t="s">
        <v>4338</v>
      </c>
      <c r="B2170">
        <v>34.4</v>
      </c>
      <c r="C2170">
        <v>4.04</v>
      </c>
      <c r="D2170" t="s">
        <v>4687</v>
      </c>
      <c r="E2170" t="s">
        <v>4687</v>
      </c>
      <c r="F2170" t="s">
        <v>4687</v>
      </c>
      <c r="G2170" t="s">
        <v>4688</v>
      </c>
      <c r="H2170" t="s">
        <v>4687</v>
      </c>
    </row>
    <row r="2171" spans="1:8">
      <c r="A2171" t="s">
        <v>4340</v>
      </c>
      <c r="B2171">
        <v>32.56</v>
      </c>
      <c r="C2171">
        <v>5.36</v>
      </c>
      <c r="D2171" t="s">
        <v>4687</v>
      </c>
      <c r="E2171" t="s">
        <v>4687</v>
      </c>
      <c r="F2171" t="s">
        <v>4687</v>
      </c>
      <c r="G2171" t="s">
        <v>4688</v>
      </c>
      <c r="H2171" t="s">
        <v>4687</v>
      </c>
    </row>
    <row r="2172" spans="1:8">
      <c r="A2172" t="s">
        <v>4342</v>
      </c>
      <c r="B2172">
        <v>27.98</v>
      </c>
      <c r="C2172">
        <v>4.38</v>
      </c>
      <c r="D2172" t="s">
        <v>4687</v>
      </c>
      <c r="E2172" t="s">
        <v>4689</v>
      </c>
      <c r="F2172" t="s">
        <v>4687</v>
      </c>
      <c r="G2172">
        <v>1</v>
      </c>
      <c r="H2172" t="s">
        <v>4687</v>
      </c>
    </row>
    <row r="2173" spans="1:8">
      <c r="A2173" t="s">
        <v>4344</v>
      </c>
      <c r="B2173">
        <v>26.51</v>
      </c>
      <c r="C2173">
        <v>4.58</v>
      </c>
      <c r="D2173" t="s">
        <v>4687</v>
      </c>
      <c r="E2173" t="s">
        <v>4687</v>
      </c>
      <c r="F2173" t="s">
        <v>4687</v>
      </c>
      <c r="G2173" t="s">
        <v>4688</v>
      </c>
      <c r="H2173" t="s">
        <v>4687</v>
      </c>
    </row>
    <row r="2174" spans="1:8">
      <c r="A2174" t="s">
        <v>4346</v>
      </c>
      <c r="B2174">
        <v>29.735</v>
      </c>
      <c r="C2174">
        <v>11.92</v>
      </c>
      <c r="D2174" t="s">
        <v>4687</v>
      </c>
      <c r="E2174" t="s">
        <v>4687</v>
      </c>
      <c r="F2174" t="s">
        <v>4687</v>
      </c>
      <c r="G2174" t="s">
        <v>4688</v>
      </c>
      <c r="H2174" t="s">
        <v>4687</v>
      </c>
    </row>
    <row r="2175" spans="1:8">
      <c r="A2175" t="s">
        <v>4348</v>
      </c>
      <c r="B2175">
        <v>40.5</v>
      </c>
      <c r="C2175">
        <v>5.4</v>
      </c>
      <c r="D2175" t="s">
        <v>4687</v>
      </c>
      <c r="E2175" t="s">
        <v>4687</v>
      </c>
      <c r="F2175" t="s">
        <v>4690</v>
      </c>
      <c r="G2175">
        <v>1</v>
      </c>
      <c r="H2175" t="s">
        <v>4687</v>
      </c>
    </row>
    <row r="2176" spans="1:8">
      <c r="A2176" t="s">
        <v>4350</v>
      </c>
      <c r="B2176">
        <v>25.64</v>
      </c>
      <c r="C2176">
        <v>4.76</v>
      </c>
      <c r="D2176" t="s">
        <v>4687</v>
      </c>
      <c r="E2176" t="s">
        <v>4687</v>
      </c>
      <c r="F2176" t="s">
        <v>4687</v>
      </c>
      <c r="G2176">
        <v>1</v>
      </c>
      <c r="H2176" t="s">
        <v>4687</v>
      </c>
    </row>
    <row r="2177" spans="1:8">
      <c r="A2177" t="s">
        <v>4352</v>
      </c>
      <c r="B2177">
        <v>32.9</v>
      </c>
      <c r="C2177">
        <v>4.78</v>
      </c>
      <c r="D2177" t="s">
        <v>4687</v>
      </c>
      <c r="E2177" t="s">
        <v>4687</v>
      </c>
      <c r="F2177" t="s">
        <v>4690</v>
      </c>
      <c r="G2177">
        <v>1</v>
      </c>
      <c r="H2177" t="s">
        <v>4687</v>
      </c>
    </row>
    <row r="2178" spans="1:8">
      <c r="A2178" t="s">
        <v>4354</v>
      </c>
      <c r="B2178">
        <v>29.8</v>
      </c>
      <c r="C2178">
        <v>4.26</v>
      </c>
      <c r="D2178" t="s">
        <v>4687</v>
      </c>
      <c r="E2178" t="s">
        <v>4687</v>
      </c>
      <c r="F2178" t="s">
        <v>4690</v>
      </c>
      <c r="G2178">
        <v>1</v>
      </c>
      <c r="H2178" t="s">
        <v>4687</v>
      </c>
    </row>
    <row r="2179" spans="1:8">
      <c r="A2179" t="s">
        <v>4356</v>
      </c>
      <c r="B2179">
        <v>28.9</v>
      </c>
      <c r="C2179">
        <v>5.85</v>
      </c>
      <c r="D2179" t="s">
        <v>4687</v>
      </c>
      <c r="E2179" t="s">
        <v>4687</v>
      </c>
      <c r="F2179" t="s">
        <v>4690</v>
      </c>
      <c r="G2179">
        <v>1</v>
      </c>
      <c r="H2179" t="s">
        <v>4687</v>
      </c>
    </row>
    <row r="2180" spans="1:8">
      <c r="A2180" t="s">
        <v>4358</v>
      </c>
      <c r="B2180">
        <v>24.7</v>
      </c>
      <c r="C2180">
        <v>5.32</v>
      </c>
      <c r="D2180" t="s">
        <v>4687</v>
      </c>
      <c r="E2180" t="s">
        <v>4687</v>
      </c>
      <c r="F2180" t="s">
        <v>4690</v>
      </c>
      <c r="G2180">
        <v>1</v>
      </c>
      <c r="H2180" t="s">
        <v>4687</v>
      </c>
    </row>
    <row r="2181" spans="1:8">
      <c r="A2181" t="s">
        <v>4360</v>
      </c>
      <c r="B2181">
        <v>20.6</v>
      </c>
      <c r="C2181">
        <v>5.14</v>
      </c>
      <c r="D2181" t="s">
        <v>4687</v>
      </c>
      <c r="E2181" t="s">
        <v>4687</v>
      </c>
      <c r="F2181" t="s">
        <v>4690</v>
      </c>
      <c r="G2181">
        <v>1</v>
      </c>
      <c r="H2181" t="s">
        <v>4687</v>
      </c>
    </row>
    <row r="2182" spans="1:8">
      <c r="A2182" t="s">
        <v>4362</v>
      </c>
      <c r="B2182">
        <v>18.6</v>
      </c>
      <c r="C2182">
        <v>5</v>
      </c>
      <c r="D2182" t="s">
        <v>4687</v>
      </c>
      <c r="E2182" t="s">
        <v>4687</v>
      </c>
      <c r="F2182" t="s">
        <v>4690</v>
      </c>
      <c r="G2182">
        <v>1</v>
      </c>
      <c r="H2182" t="s">
        <v>4687</v>
      </c>
    </row>
    <row r="2183" spans="1:8">
      <c r="A2183" t="s">
        <v>4364</v>
      </c>
      <c r="B2183">
        <v>17.8</v>
      </c>
      <c r="C2183">
        <v>4.55</v>
      </c>
      <c r="D2183" t="s">
        <v>4687</v>
      </c>
      <c r="E2183" t="s">
        <v>4687</v>
      </c>
      <c r="F2183" t="s">
        <v>4690</v>
      </c>
      <c r="G2183">
        <v>1</v>
      </c>
      <c r="H2183" t="s">
        <v>4687</v>
      </c>
    </row>
    <row r="2184" spans="1:8">
      <c r="A2184" t="s">
        <v>4366</v>
      </c>
      <c r="B2184">
        <v>35.2</v>
      </c>
      <c r="C2184">
        <v>5.97</v>
      </c>
      <c r="D2184" t="s">
        <v>4687</v>
      </c>
      <c r="E2184" t="s">
        <v>4689</v>
      </c>
      <c r="F2184" t="s">
        <v>4687</v>
      </c>
      <c r="G2184">
        <v>1</v>
      </c>
      <c r="H2184" t="s">
        <v>4687</v>
      </c>
    </row>
    <row r="2185" spans="1:8">
      <c r="A2185" t="s">
        <v>4368</v>
      </c>
      <c r="B2185">
        <v>33.77</v>
      </c>
      <c r="C2185">
        <v>4.02</v>
      </c>
      <c r="D2185" t="s">
        <v>4687</v>
      </c>
      <c r="E2185" t="s">
        <v>4689</v>
      </c>
      <c r="F2185" t="s">
        <v>4687</v>
      </c>
      <c r="G2185">
        <v>1</v>
      </c>
      <c r="H2185" t="s">
        <v>4687</v>
      </c>
    </row>
    <row r="2186" spans="1:8">
      <c r="A2186" t="s">
        <v>4370</v>
      </c>
      <c r="B2186">
        <v>30.03</v>
      </c>
      <c r="C2186">
        <v>4.04</v>
      </c>
      <c r="D2186" t="s">
        <v>4687</v>
      </c>
      <c r="E2186" t="s">
        <v>4689</v>
      </c>
      <c r="F2186" t="s">
        <v>4687</v>
      </c>
      <c r="G2186">
        <v>1</v>
      </c>
      <c r="H2186" t="s">
        <v>4687</v>
      </c>
    </row>
    <row r="2187" spans="1:8">
      <c r="A2187" t="s">
        <v>4372</v>
      </c>
      <c r="B2187">
        <v>29.37</v>
      </c>
      <c r="C2187">
        <v>5.54</v>
      </c>
      <c r="D2187" t="s">
        <v>4687</v>
      </c>
      <c r="E2187" t="s">
        <v>4689</v>
      </c>
      <c r="F2187" t="s">
        <v>4687</v>
      </c>
      <c r="G2187">
        <v>1</v>
      </c>
      <c r="H2187" t="s">
        <v>4687</v>
      </c>
    </row>
    <row r="2188" spans="1:8">
      <c r="A2188" t="s">
        <v>4374</v>
      </c>
      <c r="B2188">
        <v>28.5</v>
      </c>
      <c r="C2188">
        <v>4.03</v>
      </c>
      <c r="D2188" t="s">
        <v>4687</v>
      </c>
      <c r="E2188" t="s">
        <v>4689</v>
      </c>
      <c r="F2188" t="s">
        <v>4687</v>
      </c>
      <c r="G2188">
        <v>1</v>
      </c>
      <c r="H2188" t="s">
        <v>4687</v>
      </c>
    </row>
    <row r="2189" spans="1:8">
      <c r="A2189" t="s">
        <v>4376</v>
      </c>
      <c r="B2189">
        <v>23.32</v>
      </c>
      <c r="C2189">
        <v>5.62</v>
      </c>
      <c r="D2189" t="s">
        <v>4687</v>
      </c>
      <c r="E2189" t="s">
        <v>4689</v>
      </c>
      <c r="F2189" t="s">
        <v>4687</v>
      </c>
      <c r="G2189">
        <v>1</v>
      </c>
      <c r="H2189" t="s">
        <v>4687</v>
      </c>
    </row>
    <row r="2190" spans="1:8">
      <c r="A2190" t="s">
        <v>4378</v>
      </c>
      <c r="B2190">
        <v>26.125</v>
      </c>
      <c r="C2190">
        <v>5.27</v>
      </c>
      <c r="D2190" t="s">
        <v>4687</v>
      </c>
      <c r="E2190" t="s">
        <v>4689</v>
      </c>
      <c r="F2190" t="s">
        <v>4687</v>
      </c>
      <c r="G2190">
        <v>1</v>
      </c>
      <c r="H2190" t="s">
        <v>4687</v>
      </c>
    </row>
    <row r="2191" spans="1:8">
      <c r="A2191" t="s">
        <v>4380</v>
      </c>
      <c r="B2191">
        <v>25.46</v>
      </c>
      <c r="C2191">
        <v>5.18</v>
      </c>
      <c r="D2191" t="s">
        <v>4687</v>
      </c>
      <c r="E2191" t="s">
        <v>4689</v>
      </c>
      <c r="F2191" t="s">
        <v>4687</v>
      </c>
      <c r="G2191">
        <v>1</v>
      </c>
      <c r="H2191" t="s">
        <v>4687</v>
      </c>
    </row>
    <row r="2192" spans="1:8">
      <c r="A2192" t="s">
        <v>4382</v>
      </c>
      <c r="B2192">
        <v>23.75</v>
      </c>
      <c r="C2192">
        <v>5.27</v>
      </c>
      <c r="D2192" t="s">
        <v>4687</v>
      </c>
      <c r="E2192" t="s">
        <v>4689</v>
      </c>
      <c r="F2192" t="s">
        <v>4687</v>
      </c>
      <c r="G2192">
        <v>1</v>
      </c>
      <c r="H2192" t="s">
        <v>4687</v>
      </c>
    </row>
    <row r="2193" spans="1:8">
      <c r="A2193" t="s">
        <v>4384</v>
      </c>
      <c r="B2193">
        <v>23.085</v>
      </c>
      <c r="C2193">
        <v>5.62</v>
      </c>
      <c r="D2193" t="s">
        <v>4687</v>
      </c>
      <c r="E2193" t="s">
        <v>4689</v>
      </c>
      <c r="F2193" t="s">
        <v>4687</v>
      </c>
      <c r="G2193">
        <v>1</v>
      </c>
      <c r="H2193" t="s">
        <v>4687</v>
      </c>
    </row>
    <row r="2194" spans="1:8">
      <c r="A2194" t="s">
        <v>4386</v>
      </c>
      <c r="B2194">
        <v>22.99</v>
      </c>
      <c r="C2194">
        <v>5.06</v>
      </c>
      <c r="D2194" t="s">
        <v>4687</v>
      </c>
      <c r="E2194" t="s">
        <v>4689</v>
      </c>
      <c r="F2194" t="s">
        <v>4687</v>
      </c>
      <c r="G2194">
        <v>1</v>
      </c>
      <c r="H2194" t="s">
        <v>4687</v>
      </c>
    </row>
    <row r="2195" spans="1:8">
      <c r="A2195" t="s">
        <v>4388</v>
      </c>
      <c r="B2195">
        <v>21.47</v>
      </c>
      <c r="C2195">
        <v>4.69</v>
      </c>
      <c r="D2195" t="s">
        <v>4687</v>
      </c>
      <c r="E2195" t="s">
        <v>4689</v>
      </c>
      <c r="F2195" t="s">
        <v>4687</v>
      </c>
      <c r="G2195">
        <v>1</v>
      </c>
      <c r="H2195" t="s">
        <v>4687</v>
      </c>
    </row>
    <row r="2196" spans="1:8">
      <c r="A2196" t="s">
        <v>4390</v>
      </c>
      <c r="B2196">
        <v>15.96</v>
      </c>
      <c r="C2196">
        <v>5.44</v>
      </c>
      <c r="D2196" t="s">
        <v>4687</v>
      </c>
      <c r="E2196" t="s">
        <v>4689</v>
      </c>
      <c r="F2196" t="s">
        <v>4687</v>
      </c>
      <c r="G2196">
        <v>1</v>
      </c>
      <c r="H2196" t="s">
        <v>4687</v>
      </c>
    </row>
    <row r="2197" spans="1:8">
      <c r="A2197" t="s">
        <v>4392</v>
      </c>
      <c r="B2197">
        <v>39.5</v>
      </c>
      <c r="C2197">
        <v>5.05</v>
      </c>
      <c r="D2197" t="s">
        <v>4687</v>
      </c>
      <c r="E2197" t="s">
        <v>4689</v>
      </c>
      <c r="F2197" t="s">
        <v>4687</v>
      </c>
      <c r="G2197">
        <v>1</v>
      </c>
      <c r="H2197" t="s">
        <v>4687</v>
      </c>
    </row>
    <row r="2198" spans="1:8">
      <c r="A2198" t="s">
        <v>4394</v>
      </c>
      <c r="B2198">
        <v>33.77</v>
      </c>
      <c r="C2198">
        <v>6</v>
      </c>
      <c r="D2198" t="s">
        <v>4687</v>
      </c>
      <c r="E2198" t="s">
        <v>4689</v>
      </c>
      <c r="F2198" t="s">
        <v>4687</v>
      </c>
      <c r="G2198">
        <v>1</v>
      </c>
      <c r="H2198" t="s">
        <v>4687</v>
      </c>
    </row>
    <row r="2199" spans="1:8">
      <c r="A2199" t="s">
        <v>4396</v>
      </c>
      <c r="B2199">
        <v>26.84</v>
      </c>
      <c r="C2199">
        <v>5.99</v>
      </c>
      <c r="D2199" t="s">
        <v>4689</v>
      </c>
      <c r="E2199" t="s">
        <v>4689</v>
      </c>
      <c r="F2199" t="s">
        <v>4687</v>
      </c>
      <c r="G2199">
        <v>1</v>
      </c>
      <c r="H2199" t="s">
        <v>4687</v>
      </c>
    </row>
    <row r="2200" spans="1:8">
      <c r="A2200" t="s">
        <v>4398</v>
      </c>
      <c r="B2200">
        <v>35.53</v>
      </c>
      <c r="C2200">
        <v>4.36</v>
      </c>
      <c r="D2200" t="s">
        <v>4687</v>
      </c>
      <c r="E2200" t="s">
        <v>4687</v>
      </c>
      <c r="F2200" t="s">
        <v>4690</v>
      </c>
      <c r="G2200">
        <v>1</v>
      </c>
      <c r="H2200" t="s">
        <v>4687</v>
      </c>
    </row>
    <row r="2201" spans="1:8">
      <c r="A2201" t="s">
        <v>4400</v>
      </c>
      <c r="B2201">
        <v>30.59</v>
      </c>
      <c r="C2201">
        <v>4.41</v>
      </c>
      <c r="D2201" t="s">
        <v>4687</v>
      </c>
      <c r="E2201" t="s">
        <v>4687</v>
      </c>
      <c r="F2201" t="s">
        <v>4690</v>
      </c>
      <c r="G2201">
        <v>1</v>
      </c>
      <c r="H2201" t="s">
        <v>4687</v>
      </c>
    </row>
    <row r="2202" spans="1:8">
      <c r="A2202" t="s">
        <v>4402</v>
      </c>
      <c r="B2202">
        <v>30.59</v>
      </c>
      <c r="C2202">
        <v>4.17</v>
      </c>
      <c r="D2202" t="s">
        <v>4687</v>
      </c>
      <c r="E2202" t="s">
        <v>4687</v>
      </c>
      <c r="F2202" t="s">
        <v>4690</v>
      </c>
      <c r="G2202">
        <v>1</v>
      </c>
      <c r="H2202" t="s">
        <v>4687</v>
      </c>
    </row>
    <row r="2203" spans="1:8">
      <c r="A2203" t="s">
        <v>4404</v>
      </c>
      <c r="B2203">
        <v>27.835</v>
      </c>
      <c r="C2203">
        <v>4.44</v>
      </c>
      <c r="D2203" t="s">
        <v>4687</v>
      </c>
      <c r="E2203" t="s">
        <v>4687</v>
      </c>
      <c r="F2203" t="s">
        <v>4690</v>
      </c>
      <c r="G2203">
        <v>1</v>
      </c>
      <c r="H2203" t="s">
        <v>4687</v>
      </c>
    </row>
    <row r="2204" spans="1:8">
      <c r="A2204" t="s">
        <v>4406</v>
      </c>
      <c r="B2204">
        <v>40.26</v>
      </c>
      <c r="C2204">
        <v>5.52</v>
      </c>
      <c r="D2204" t="s">
        <v>4687</v>
      </c>
      <c r="E2204" t="s">
        <v>4689</v>
      </c>
      <c r="F2204" t="s">
        <v>4687</v>
      </c>
      <c r="G2204">
        <v>1</v>
      </c>
      <c r="H2204" t="s">
        <v>4687</v>
      </c>
    </row>
    <row r="2205" spans="1:8">
      <c r="A2205" t="s">
        <v>4408</v>
      </c>
      <c r="B2205">
        <v>39.82</v>
      </c>
      <c r="C2205">
        <v>6.01</v>
      </c>
      <c r="D2205" t="s">
        <v>4687</v>
      </c>
      <c r="E2205" t="s">
        <v>4689</v>
      </c>
      <c r="F2205" t="s">
        <v>4687</v>
      </c>
      <c r="G2205">
        <v>1</v>
      </c>
      <c r="H2205" t="s">
        <v>4687</v>
      </c>
    </row>
    <row r="2206" spans="1:8">
      <c r="A2206" t="s">
        <v>4410</v>
      </c>
      <c r="B2206">
        <v>39.16</v>
      </c>
      <c r="C2206">
        <v>5.81</v>
      </c>
      <c r="D2206" t="s">
        <v>4687</v>
      </c>
      <c r="E2206" t="s">
        <v>4689</v>
      </c>
      <c r="F2206" t="s">
        <v>4687</v>
      </c>
      <c r="G2206">
        <v>1</v>
      </c>
      <c r="H2206" t="s">
        <v>4687</v>
      </c>
    </row>
    <row r="2207" spans="1:8">
      <c r="A2207" t="s">
        <v>4412</v>
      </c>
      <c r="B2207">
        <v>25.555</v>
      </c>
      <c r="C2207">
        <v>4.37</v>
      </c>
      <c r="D2207" t="s">
        <v>4687</v>
      </c>
      <c r="E2207" t="s">
        <v>4687</v>
      </c>
      <c r="F2207" t="s">
        <v>4690</v>
      </c>
      <c r="G2207">
        <v>1</v>
      </c>
      <c r="H2207" t="s">
        <v>4687</v>
      </c>
    </row>
    <row r="2208" spans="1:8">
      <c r="A2208" t="s">
        <v>4414</v>
      </c>
      <c r="B2208">
        <v>25.175</v>
      </c>
      <c r="C2208">
        <v>5.74</v>
      </c>
      <c r="D2208" t="s">
        <v>4687</v>
      </c>
      <c r="E2208" t="s">
        <v>4687</v>
      </c>
      <c r="F2208" t="s">
        <v>4690</v>
      </c>
      <c r="G2208">
        <v>1</v>
      </c>
      <c r="H2208" t="s">
        <v>4687</v>
      </c>
    </row>
    <row r="2209" spans="1:8">
      <c r="A2209" t="s">
        <v>4416</v>
      </c>
      <c r="B2209">
        <v>38.28</v>
      </c>
      <c r="C2209">
        <v>5.39</v>
      </c>
      <c r="D2209" t="s">
        <v>4687</v>
      </c>
      <c r="E2209" t="s">
        <v>4689</v>
      </c>
      <c r="F2209" t="s">
        <v>4687</v>
      </c>
      <c r="G2209">
        <v>1</v>
      </c>
      <c r="H2209" t="s">
        <v>4687</v>
      </c>
    </row>
    <row r="2210" spans="1:8">
      <c r="A2210" t="s">
        <v>4418</v>
      </c>
      <c r="B2210">
        <v>38.17</v>
      </c>
      <c r="C2210">
        <v>4.07</v>
      </c>
      <c r="D2210" t="s">
        <v>4687</v>
      </c>
      <c r="E2210" t="s">
        <v>4689</v>
      </c>
      <c r="F2210" t="s">
        <v>4687</v>
      </c>
      <c r="G2210">
        <v>1</v>
      </c>
      <c r="H2210" t="s">
        <v>4687</v>
      </c>
    </row>
    <row r="2211" spans="1:8">
      <c r="A2211" t="s">
        <v>4420</v>
      </c>
      <c r="B2211">
        <v>36.85</v>
      </c>
      <c r="C2211">
        <v>5.49</v>
      </c>
      <c r="D2211" t="s">
        <v>4687</v>
      </c>
      <c r="E2211" t="s">
        <v>4689</v>
      </c>
      <c r="F2211" t="s">
        <v>4687</v>
      </c>
      <c r="G2211">
        <v>1</v>
      </c>
      <c r="H2211" t="s">
        <v>4687</v>
      </c>
    </row>
    <row r="2212" spans="1:8">
      <c r="A2212" t="s">
        <v>4422</v>
      </c>
      <c r="B2212">
        <v>22.61</v>
      </c>
      <c r="C2212">
        <v>5.68</v>
      </c>
      <c r="D2212" t="s">
        <v>4687</v>
      </c>
      <c r="E2212" t="s">
        <v>4687</v>
      </c>
      <c r="F2212" t="s">
        <v>4690</v>
      </c>
      <c r="G2212">
        <v>1</v>
      </c>
      <c r="H2212" t="s">
        <v>4687</v>
      </c>
    </row>
    <row r="2213" spans="1:8">
      <c r="A2213" t="s">
        <v>4424</v>
      </c>
      <c r="B2213">
        <v>21.755</v>
      </c>
      <c r="C2213">
        <v>6.09</v>
      </c>
      <c r="D2213" t="s">
        <v>4687</v>
      </c>
      <c r="E2213" t="s">
        <v>4687</v>
      </c>
      <c r="F2213" t="s">
        <v>4690</v>
      </c>
      <c r="G2213">
        <v>1</v>
      </c>
      <c r="H2213" t="s">
        <v>4687</v>
      </c>
    </row>
    <row r="2214" spans="1:8">
      <c r="A2214" t="s">
        <v>4426</v>
      </c>
      <c r="B2214">
        <v>20.425</v>
      </c>
      <c r="C2214">
        <v>5.53</v>
      </c>
      <c r="D2214" t="s">
        <v>4687</v>
      </c>
      <c r="E2214" t="s">
        <v>4687</v>
      </c>
      <c r="F2214" t="s">
        <v>4690</v>
      </c>
      <c r="G2214">
        <v>1</v>
      </c>
      <c r="H2214" t="s">
        <v>4687</v>
      </c>
    </row>
    <row r="2215" spans="1:8">
      <c r="A2215" t="s">
        <v>4428</v>
      </c>
      <c r="B2215">
        <v>31.35</v>
      </c>
      <c r="C2215">
        <v>4.28</v>
      </c>
      <c r="D2215" t="s">
        <v>4687</v>
      </c>
      <c r="E2215" t="s">
        <v>4689</v>
      </c>
      <c r="F2215" t="s">
        <v>4687</v>
      </c>
      <c r="G2215">
        <v>1</v>
      </c>
      <c r="H2215" t="s">
        <v>4687</v>
      </c>
    </row>
    <row r="2216" spans="1:8">
      <c r="A2216" t="s">
        <v>4430</v>
      </c>
      <c r="B2216">
        <v>31.13</v>
      </c>
      <c r="C2216">
        <v>6.01</v>
      </c>
      <c r="D2216" t="s">
        <v>4687</v>
      </c>
      <c r="E2216" t="s">
        <v>4689</v>
      </c>
      <c r="F2216" t="s">
        <v>4687</v>
      </c>
      <c r="G2216">
        <v>1</v>
      </c>
      <c r="H2216" t="s">
        <v>4687</v>
      </c>
    </row>
    <row r="2217" spans="1:8">
      <c r="A2217" t="s">
        <v>4432</v>
      </c>
      <c r="B2217">
        <v>17.48</v>
      </c>
      <c r="C2217">
        <v>4.59</v>
      </c>
      <c r="D2217" t="s">
        <v>4687</v>
      </c>
      <c r="E2217" t="s">
        <v>4687</v>
      </c>
      <c r="F2217" t="s">
        <v>4690</v>
      </c>
      <c r="G2217">
        <v>1</v>
      </c>
      <c r="H2217" t="s">
        <v>4687</v>
      </c>
    </row>
    <row r="2218" spans="1:8">
      <c r="A2218" t="s">
        <v>4434</v>
      </c>
      <c r="B2218">
        <v>22.57</v>
      </c>
      <c r="C2218">
        <v>5.8</v>
      </c>
      <c r="D2218" t="s">
        <v>4689</v>
      </c>
      <c r="E2218" t="s">
        <v>4687</v>
      </c>
      <c r="F2218" t="s">
        <v>4687</v>
      </c>
      <c r="G2218">
        <v>1</v>
      </c>
      <c r="H2218" t="s">
        <v>4687</v>
      </c>
    </row>
    <row r="2219" spans="1:8">
      <c r="A2219" t="s">
        <v>4436</v>
      </c>
      <c r="B2219">
        <v>26.73</v>
      </c>
      <c r="C2219">
        <v>5.08</v>
      </c>
      <c r="D2219" t="s">
        <v>4687</v>
      </c>
      <c r="E2219" t="s">
        <v>4689</v>
      </c>
      <c r="F2219" t="s">
        <v>4687</v>
      </c>
      <c r="G2219">
        <v>1</v>
      </c>
      <c r="H2219" t="s">
        <v>4687</v>
      </c>
    </row>
    <row r="2220" spans="1:8">
      <c r="A2220" t="s">
        <v>4438</v>
      </c>
      <c r="B2220">
        <v>20.79</v>
      </c>
      <c r="C2220">
        <v>5.84</v>
      </c>
      <c r="D2220" t="s">
        <v>4687</v>
      </c>
      <c r="E2220" t="s">
        <v>4689</v>
      </c>
      <c r="F2220" t="s">
        <v>4687</v>
      </c>
      <c r="G2220">
        <v>1</v>
      </c>
      <c r="H2220" t="s">
        <v>4687</v>
      </c>
    </row>
    <row r="2221" spans="1:8">
      <c r="A2221" t="s">
        <v>4440</v>
      </c>
      <c r="B2221">
        <v>20.15</v>
      </c>
      <c r="C2221">
        <v>4.15</v>
      </c>
      <c r="D2221" t="s">
        <v>4687</v>
      </c>
      <c r="E2221" t="s">
        <v>4687</v>
      </c>
      <c r="F2221" t="s">
        <v>4687</v>
      </c>
      <c r="G2221">
        <v>1</v>
      </c>
      <c r="H2221" t="s">
        <v>4687</v>
      </c>
    </row>
    <row r="2222" spans="1:8">
      <c r="A2222" t="s">
        <v>4442</v>
      </c>
      <c r="B2222">
        <v>36.85</v>
      </c>
      <c r="C2222">
        <v>4.36</v>
      </c>
      <c r="D2222" t="s">
        <v>4689</v>
      </c>
      <c r="E2222" t="s">
        <v>4687</v>
      </c>
      <c r="F2222" t="s">
        <v>4687</v>
      </c>
      <c r="G2222" t="s">
        <v>4688</v>
      </c>
      <c r="H2222" t="s">
        <v>4687</v>
      </c>
    </row>
    <row r="2223" spans="1:8">
      <c r="A2223" t="s">
        <v>4444</v>
      </c>
      <c r="B2223">
        <v>35.53</v>
      </c>
      <c r="C2223">
        <v>4.55</v>
      </c>
      <c r="D2223" t="s">
        <v>4689</v>
      </c>
      <c r="E2223" t="s">
        <v>4687</v>
      </c>
      <c r="F2223" t="s">
        <v>4687</v>
      </c>
      <c r="G2223" t="s">
        <v>4688</v>
      </c>
      <c r="H2223" t="s">
        <v>4687</v>
      </c>
    </row>
    <row r="2224" spans="1:8">
      <c r="A2224" t="s">
        <v>4446</v>
      </c>
      <c r="B2224">
        <v>31.1</v>
      </c>
      <c r="C2224">
        <v>4.37</v>
      </c>
      <c r="D2224" t="s">
        <v>4689</v>
      </c>
      <c r="E2224" t="s">
        <v>4687</v>
      </c>
      <c r="F2224" t="s">
        <v>4687</v>
      </c>
      <c r="G2224" t="s">
        <v>4688</v>
      </c>
      <c r="H2224" t="s">
        <v>4687</v>
      </c>
    </row>
    <row r="2225" spans="1:8">
      <c r="A2225" t="s">
        <v>4448</v>
      </c>
      <c r="B2225">
        <v>23.21</v>
      </c>
      <c r="C2225">
        <v>5.24</v>
      </c>
      <c r="D2225" t="s">
        <v>4689</v>
      </c>
      <c r="E2225" t="s">
        <v>4687</v>
      </c>
      <c r="F2225" t="s">
        <v>4687</v>
      </c>
      <c r="G2225" t="s">
        <v>4688</v>
      </c>
      <c r="H2225" t="s">
        <v>4687</v>
      </c>
    </row>
    <row r="2226" spans="1:8">
      <c r="A2226" t="s">
        <v>4450</v>
      </c>
      <c r="B2226">
        <v>18.36</v>
      </c>
      <c r="C2226">
        <v>5.96</v>
      </c>
      <c r="D2226" t="s">
        <v>4687</v>
      </c>
      <c r="E2226" t="s">
        <v>4687</v>
      </c>
      <c r="F2226" t="s">
        <v>4687</v>
      </c>
      <c r="G2226">
        <v>1</v>
      </c>
      <c r="H2226" t="s">
        <v>4687</v>
      </c>
    </row>
    <row r="2227" spans="1:8">
      <c r="A2227" t="s">
        <v>4452</v>
      </c>
      <c r="B2227">
        <v>15.92</v>
      </c>
      <c r="C2227">
        <v>4.76</v>
      </c>
      <c r="D2227" t="s">
        <v>4689</v>
      </c>
      <c r="E2227" t="s">
        <v>4687</v>
      </c>
      <c r="F2227" t="s">
        <v>4687</v>
      </c>
      <c r="G2227">
        <v>1</v>
      </c>
      <c r="H2227" t="s">
        <v>4687</v>
      </c>
    </row>
    <row r="2228" spans="1:8">
      <c r="A2228" t="s">
        <v>4454</v>
      </c>
      <c r="B2228">
        <v>15.17</v>
      </c>
      <c r="C2228">
        <v>4.3</v>
      </c>
      <c r="D2228" t="s">
        <v>4689</v>
      </c>
      <c r="E2228" t="s">
        <v>4687</v>
      </c>
      <c r="F2228" t="s">
        <v>4690</v>
      </c>
      <c r="G2228">
        <v>1</v>
      </c>
      <c r="H2228" t="s">
        <v>4687</v>
      </c>
    </row>
    <row r="2229" spans="1:8">
      <c r="A2229" t="s">
        <v>4456</v>
      </c>
      <c r="B2229">
        <v>16.63</v>
      </c>
      <c r="C2229">
        <v>4.5</v>
      </c>
      <c r="D2229" t="s">
        <v>4687</v>
      </c>
      <c r="E2229" t="s">
        <v>4687</v>
      </c>
      <c r="F2229" t="s">
        <v>4687</v>
      </c>
      <c r="G2229">
        <v>1</v>
      </c>
      <c r="H2229" t="s">
        <v>4687</v>
      </c>
    </row>
    <row r="2230" spans="1:8">
      <c r="A2230" t="s">
        <v>4458</v>
      </c>
      <c r="B2230">
        <v>19.39</v>
      </c>
      <c r="C2230">
        <v>5.59</v>
      </c>
      <c r="D2230" t="s">
        <v>4687</v>
      </c>
      <c r="E2230" t="s">
        <v>4687</v>
      </c>
      <c r="F2230" t="s">
        <v>4690</v>
      </c>
      <c r="G2230">
        <v>1</v>
      </c>
      <c r="H2230" t="s">
        <v>4687</v>
      </c>
    </row>
    <row r="2231" spans="1:8">
      <c r="A2231" t="s">
        <v>4460</v>
      </c>
      <c r="B2231">
        <v>17.34</v>
      </c>
      <c r="C2231">
        <v>6.29</v>
      </c>
      <c r="D2231" t="s">
        <v>4689</v>
      </c>
      <c r="E2231" t="s">
        <v>4687</v>
      </c>
      <c r="F2231" t="s">
        <v>4690</v>
      </c>
      <c r="G2231">
        <v>1</v>
      </c>
      <c r="H2231" t="s">
        <v>4687</v>
      </c>
    </row>
    <row r="2232" spans="1:8">
      <c r="A2232" t="s">
        <v>4462</v>
      </c>
      <c r="B2232">
        <v>17.94</v>
      </c>
      <c r="C2232">
        <v>4.19</v>
      </c>
      <c r="D2232" t="s">
        <v>4687</v>
      </c>
      <c r="E2232" t="s">
        <v>4689</v>
      </c>
      <c r="F2232" t="s">
        <v>4687</v>
      </c>
      <c r="G2232">
        <v>1</v>
      </c>
      <c r="H2232" t="s">
        <v>4687</v>
      </c>
    </row>
    <row r="2233" spans="1:8">
      <c r="A2233" t="s">
        <v>4464</v>
      </c>
      <c r="B2233">
        <v>16.67</v>
      </c>
      <c r="C2233">
        <v>4.7</v>
      </c>
      <c r="D2233" t="s">
        <v>4689</v>
      </c>
      <c r="E2233" t="s">
        <v>4687</v>
      </c>
      <c r="F2233" t="s">
        <v>4690</v>
      </c>
      <c r="G2233">
        <v>1</v>
      </c>
      <c r="H2233" t="s">
        <v>4687</v>
      </c>
    </row>
    <row r="2234" spans="1:8">
      <c r="A2234" t="s">
        <v>4466</v>
      </c>
      <c r="B2234">
        <v>20.58</v>
      </c>
      <c r="C2234">
        <v>5.64</v>
      </c>
      <c r="D2234" t="s">
        <v>4689</v>
      </c>
      <c r="E2234" t="s">
        <v>4687</v>
      </c>
      <c r="F2234" t="s">
        <v>4687</v>
      </c>
      <c r="G2234" t="s">
        <v>4688</v>
      </c>
      <c r="H2234" t="s">
        <v>4687</v>
      </c>
    </row>
    <row r="2235" spans="1:8">
      <c r="A2235" t="s">
        <v>4468</v>
      </c>
      <c r="B2235">
        <v>16.5</v>
      </c>
      <c r="C2235">
        <v>4.11</v>
      </c>
      <c r="D2235" t="s">
        <v>4689</v>
      </c>
      <c r="E2235" t="s">
        <v>4687</v>
      </c>
      <c r="F2235" t="s">
        <v>4687</v>
      </c>
      <c r="G2235" t="s">
        <v>4688</v>
      </c>
      <c r="H2235" t="s">
        <v>4687</v>
      </c>
    </row>
    <row r="2236" spans="1:8">
      <c r="A2236" t="s">
        <v>4470</v>
      </c>
      <c r="B2236">
        <v>15.41</v>
      </c>
      <c r="C2236">
        <v>5.43</v>
      </c>
      <c r="D2236" t="s">
        <v>4689</v>
      </c>
      <c r="E2236" t="s">
        <v>4687</v>
      </c>
      <c r="F2236" t="s">
        <v>4690</v>
      </c>
      <c r="G2236">
        <v>1</v>
      </c>
      <c r="H2236" t="s">
        <v>4687</v>
      </c>
    </row>
    <row r="2237" spans="1:8">
      <c r="A2237" t="s">
        <v>4472</v>
      </c>
      <c r="B2237">
        <v>24.59</v>
      </c>
      <c r="C2237">
        <v>4.38</v>
      </c>
      <c r="D2237" t="s">
        <v>4687</v>
      </c>
      <c r="E2237" t="s">
        <v>4687</v>
      </c>
      <c r="F2237" t="s">
        <v>4687</v>
      </c>
      <c r="G2237">
        <v>1</v>
      </c>
      <c r="H2237" t="s">
        <v>4687</v>
      </c>
    </row>
    <row r="2238" spans="1:8">
      <c r="A2238" t="s">
        <v>4474</v>
      </c>
      <c r="B2238">
        <v>33.33</v>
      </c>
      <c r="C2238">
        <v>9.79</v>
      </c>
      <c r="D2238" t="s">
        <v>4687</v>
      </c>
      <c r="E2238" t="s">
        <v>4687</v>
      </c>
      <c r="F2238" t="s">
        <v>4687</v>
      </c>
      <c r="G2238" t="s">
        <v>4688</v>
      </c>
      <c r="H2238" t="s">
        <v>4687</v>
      </c>
    </row>
    <row r="2239" spans="1:8">
      <c r="A2239" t="s">
        <v>4476</v>
      </c>
      <c r="B2239">
        <v>18.5</v>
      </c>
      <c r="C2239">
        <v>11.84</v>
      </c>
      <c r="D2239" t="s">
        <v>4687</v>
      </c>
      <c r="E2239" t="s">
        <v>4687</v>
      </c>
      <c r="F2239" t="s">
        <v>4687</v>
      </c>
      <c r="G2239" t="s">
        <v>4688</v>
      </c>
      <c r="H2239" t="s">
        <v>4687</v>
      </c>
    </row>
    <row r="2240" spans="1:8">
      <c r="A2240" t="s">
        <v>4478</v>
      </c>
      <c r="B2240">
        <v>18.58</v>
      </c>
      <c r="C2240">
        <v>6.22</v>
      </c>
      <c r="D2240" t="s">
        <v>4687</v>
      </c>
      <c r="E2240" t="s">
        <v>4687</v>
      </c>
      <c r="F2240" t="s">
        <v>4687</v>
      </c>
      <c r="G2240" t="s">
        <v>4688</v>
      </c>
      <c r="H2240" t="s">
        <v>4687</v>
      </c>
    </row>
    <row r="2241" spans="1:8">
      <c r="A2241" t="s">
        <v>4480</v>
      </c>
      <c r="B2241">
        <v>16.64</v>
      </c>
      <c r="C2241">
        <v>10.01</v>
      </c>
      <c r="D2241" t="s">
        <v>4687</v>
      </c>
      <c r="E2241" t="s">
        <v>4687</v>
      </c>
      <c r="F2241" t="s">
        <v>4687</v>
      </c>
      <c r="G2241" t="s">
        <v>4688</v>
      </c>
      <c r="H2241" t="s">
        <v>4687</v>
      </c>
    </row>
    <row r="2242" spans="1:8">
      <c r="A2242" t="s">
        <v>4482</v>
      </c>
      <c r="B2242">
        <v>19.33</v>
      </c>
      <c r="C2242">
        <v>4.32</v>
      </c>
      <c r="D2242" t="s">
        <v>4687</v>
      </c>
      <c r="E2242" t="s">
        <v>4687</v>
      </c>
      <c r="F2242" t="s">
        <v>4687</v>
      </c>
      <c r="G2242">
        <v>1</v>
      </c>
      <c r="H2242" t="s">
        <v>4687</v>
      </c>
    </row>
    <row r="2243" spans="1:8">
      <c r="A2243" t="s">
        <v>4484</v>
      </c>
      <c r="B2243">
        <v>21.26</v>
      </c>
      <c r="C2243">
        <v>5.65</v>
      </c>
      <c r="D2243" t="s">
        <v>4689</v>
      </c>
      <c r="E2243" t="s">
        <v>4687</v>
      </c>
      <c r="F2243" t="s">
        <v>4690</v>
      </c>
      <c r="G2243">
        <v>1</v>
      </c>
      <c r="H2243" t="s">
        <v>4687</v>
      </c>
    </row>
    <row r="2244" spans="1:8">
      <c r="A2244" t="s">
        <v>4486</v>
      </c>
      <c r="B2244">
        <v>15.6</v>
      </c>
      <c r="C2244">
        <v>4.12</v>
      </c>
      <c r="D2244" t="s">
        <v>4689</v>
      </c>
      <c r="E2244" t="s">
        <v>4687</v>
      </c>
      <c r="F2244" t="s">
        <v>4687</v>
      </c>
      <c r="G2244">
        <v>1</v>
      </c>
      <c r="H2244" t="s">
        <v>4687</v>
      </c>
    </row>
    <row r="2245" spans="1:8">
      <c r="A2245" t="s">
        <v>4488</v>
      </c>
      <c r="B2245">
        <v>24.39</v>
      </c>
      <c r="C2245">
        <v>6.24</v>
      </c>
      <c r="D2245" t="s">
        <v>4687</v>
      </c>
      <c r="E2245" t="s">
        <v>4687</v>
      </c>
      <c r="F2245" t="s">
        <v>4687</v>
      </c>
      <c r="G2245">
        <v>1</v>
      </c>
      <c r="H2245" t="s">
        <v>4687</v>
      </c>
    </row>
    <row r="2246" spans="1:8">
      <c r="A2246" t="s">
        <v>4490</v>
      </c>
      <c r="B2246">
        <v>24.75</v>
      </c>
      <c r="C2246">
        <v>4.83</v>
      </c>
      <c r="D2246" t="s">
        <v>4687</v>
      </c>
      <c r="E2246" t="s">
        <v>4687</v>
      </c>
      <c r="F2246" t="s">
        <v>4687</v>
      </c>
      <c r="G2246" t="s">
        <v>4688</v>
      </c>
      <c r="H2246" t="s">
        <v>4687</v>
      </c>
    </row>
    <row r="2247" spans="1:8">
      <c r="A2247" t="s">
        <v>4492</v>
      </c>
      <c r="B2247">
        <v>20.88</v>
      </c>
      <c r="C2247">
        <v>7.4</v>
      </c>
      <c r="D2247" t="s">
        <v>4687</v>
      </c>
      <c r="E2247" t="s">
        <v>4687</v>
      </c>
      <c r="F2247" t="s">
        <v>4687</v>
      </c>
      <c r="G2247" t="s">
        <v>4688</v>
      </c>
      <c r="H2247" t="s">
        <v>4687</v>
      </c>
    </row>
    <row r="2248" spans="1:8">
      <c r="A2248" t="s">
        <v>4494</v>
      </c>
      <c r="B2248">
        <v>20.43</v>
      </c>
      <c r="C2248">
        <v>4.54</v>
      </c>
      <c r="D2248" t="s">
        <v>4687</v>
      </c>
      <c r="E2248" t="s">
        <v>4687</v>
      </c>
      <c r="F2248" t="s">
        <v>4687</v>
      </c>
      <c r="G2248" t="s">
        <v>4688</v>
      </c>
      <c r="H2248" t="s">
        <v>4687</v>
      </c>
    </row>
    <row r="2249" spans="1:8">
      <c r="A2249" t="s">
        <v>4496</v>
      </c>
      <c r="B2249">
        <v>15.18</v>
      </c>
      <c r="C2249">
        <v>11.11</v>
      </c>
      <c r="D2249" t="s">
        <v>4687</v>
      </c>
      <c r="E2249" t="s">
        <v>4687</v>
      </c>
      <c r="F2249" t="s">
        <v>4687</v>
      </c>
      <c r="G2249" t="s">
        <v>4688</v>
      </c>
      <c r="H2249" t="s">
        <v>4687</v>
      </c>
    </row>
    <row r="2250" spans="1:8">
      <c r="A2250" t="s">
        <v>4498</v>
      </c>
      <c r="B2250">
        <v>15.12</v>
      </c>
      <c r="C2250">
        <v>4.03</v>
      </c>
      <c r="D2250" t="s">
        <v>4689</v>
      </c>
      <c r="E2250" t="s">
        <v>4687</v>
      </c>
      <c r="F2250" t="s">
        <v>4687</v>
      </c>
      <c r="G2250" t="s">
        <v>4688</v>
      </c>
      <c r="H2250" t="s">
        <v>4687</v>
      </c>
    </row>
    <row r="2251" spans="1:8">
      <c r="A2251" t="s">
        <v>4500</v>
      </c>
      <c r="B2251">
        <v>23.88</v>
      </c>
      <c r="C2251">
        <v>4.51</v>
      </c>
      <c r="D2251" t="s">
        <v>4687</v>
      </c>
      <c r="E2251" t="s">
        <v>4687</v>
      </c>
      <c r="F2251" t="s">
        <v>4687</v>
      </c>
      <c r="G2251">
        <v>1</v>
      </c>
      <c r="H2251" t="s">
        <v>4687</v>
      </c>
    </row>
    <row r="2252" spans="1:8">
      <c r="A2252" t="s">
        <v>4502</v>
      </c>
      <c r="B2252">
        <v>16.13</v>
      </c>
      <c r="C2252">
        <v>5.56</v>
      </c>
      <c r="D2252" t="s">
        <v>4687</v>
      </c>
      <c r="E2252" t="s">
        <v>4689</v>
      </c>
      <c r="F2252" t="s">
        <v>4687</v>
      </c>
      <c r="G2252">
        <v>1</v>
      </c>
      <c r="H2252" t="s">
        <v>4687</v>
      </c>
    </row>
    <row r="2253" spans="1:8">
      <c r="A2253" t="s">
        <v>4504</v>
      </c>
      <c r="B2253">
        <v>24.09</v>
      </c>
      <c r="C2253">
        <v>4.1</v>
      </c>
      <c r="D2253" t="s">
        <v>4687</v>
      </c>
      <c r="E2253" t="s">
        <v>4689</v>
      </c>
      <c r="F2253" t="s">
        <v>4687</v>
      </c>
      <c r="G2253">
        <v>1</v>
      </c>
      <c r="H2253" t="s">
        <v>4687</v>
      </c>
    </row>
    <row r="2254" spans="1:8">
      <c r="A2254" t="s">
        <v>4506</v>
      </c>
      <c r="B2254">
        <v>19.43</v>
      </c>
      <c r="C2254">
        <v>5.85</v>
      </c>
      <c r="D2254" t="s">
        <v>4687</v>
      </c>
      <c r="E2254" t="s">
        <v>4689</v>
      </c>
      <c r="F2254" t="s">
        <v>4687</v>
      </c>
      <c r="G2254">
        <v>1</v>
      </c>
      <c r="H2254" t="s">
        <v>4687</v>
      </c>
    </row>
    <row r="2255" spans="1:8">
      <c r="A2255" t="s">
        <v>4508</v>
      </c>
      <c r="B2255">
        <v>15.22</v>
      </c>
      <c r="C2255">
        <v>4.92</v>
      </c>
      <c r="D2255" t="s">
        <v>4689</v>
      </c>
      <c r="E2255" t="s">
        <v>4687</v>
      </c>
      <c r="F2255" t="s">
        <v>4690</v>
      </c>
      <c r="G2255">
        <v>1</v>
      </c>
      <c r="H2255" t="s">
        <v>4687</v>
      </c>
    </row>
    <row r="2256" spans="1:8">
      <c r="A2256" t="s">
        <v>4510</v>
      </c>
      <c r="B2256">
        <v>20.72</v>
      </c>
      <c r="C2256">
        <v>9.46</v>
      </c>
      <c r="D2256" t="s">
        <v>4687</v>
      </c>
      <c r="E2256" t="s">
        <v>4687</v>
      </c>
      <c r="F2256" t="s">
        <v>4687</v>
      </c>
      <c r="G2256" t="s">
        <v>4688</v>
      </c>
      <c r="H2256" t="s">
        <v>4687</v>
      </c>
    </row>
    <row r="2257" spans="1:8">
      <c r="A2257" t="s">
        <v>4512</v>
      </c>
      <c r="B2257">
        <v>35.4</v>
      </c>
      <c r="C2257">
        <v>5.94</v>
      </c>
      <c r="D2257" t="s">
        <v>4687</v>
      </c>
      <c r="E2257" t="s">
        <v>4687</v>
      </c>
      <c r="F2257" t="s">
        <v>4690</v>
      </c>
      <c r="G2257">
        <v>1</v>
      </c>
      <c r="H2257" t="s">
        <v>4687</v>
      </c>
    </row>
    <row r="2258" spans="1:8">
      <c r="A2258" t="s">
        <v>4514</v>
      </c>
      <c r="B2258">
        <v>34.4</v>
      </c>
      <c r="C2258">
        <v>5.7</v>
      </c>
      <c r="D2258" t="s">
        <v>4687</v>
      </c>
      <c r="E2258" t="s">
        <v>4687</v>
      </c>
      <c r="F2258" t="s">
        <v>4690</v>
      </c>
      <c r="G2258">
        <v>1</v>
      </c>
      <c r="H2258" t="s">
        <v>4687</v>
      </c>
    </row>
    <row r="2259" spans="1:8">
      <c r="A2259" t="s">
        <v>4516</v>
      </c>
      <c r="B2259">
        <v>34.1</v>
      </c>
      <c r="C2259">
        <v>4.13</v>
      </c>
      <c r="D2259" t="s">
        <v>4687</v>
      </c>
      <c r="E2259" t="s">
        <v>4687</v>
      </c>
      <c r="F2259" t="s">
        <v>4690</v>
      </c>
      <c r="G2259">
        <v>1</v>
      </c>
      <c r="H2259" t="s">
        <v>4687</v>
      </c>
    </row>
    <row r="2260" spans="1:8">
      <c r="A2260" t="s">
        <v>4518</v>
      </c>
      <c r="B2260">
        <v>30.4</v>
      </c>
      <c r="C2260">
        <v>4.77</v>
      </c>
      <c r="D2260" t="s">
        <v>4687</v>
      </c>
      <c r="E2260" t="s">
        <v>4687</v>
      </c>
      <c r="F2260" t="s">
        <v>4690</v>
      </c>
      <c r="G2260">
        <v>1</v>
      </c>
      <c r="H2260" t="s">
        <v>4687</v>
      </c>
    </row>
    <row r="2261" spans="1:8">
      <c r="A2261" t="s">
        <v>4520</v>
      </c>
      <c r="B2261">
        <v>28.7</v>
      </c>
      <c r="C2261">
        <v>4.99</v>
      </c>
      <c r="D2261" t="s">
        <v>4687</v>
      </c>
      <c r="E2261" t="s">
        <v>4687</v>
      </c>
      <c r="F2261" t="s">
        <v>4690</v>
      </c>
      <c r="G2261">
        <v>1</v>
      </c>
      <c r="H2261" t="s">
        <v>4687</v>
      </c>
    </row>
    <row r="2262" spans="1:8">
      <c r="A2262" t="s">
        <v>4522</v>
      </c>
      <c r="B2262">
        <v>17.44</v>
      </c>
      <c r="C2262">
        <v>4.42</v>
      </c>
      <c r="D2262" t="s">
        <v>4689</v>
      </c>
      <c r="E2262" t="s">
        <v>4687</v>
      </c>
      <c r="F2262" t="s">
        <v>4690</v>
      </c>
      <c r="G2262">
        <v>1</v>
      </c>
      <c r="H2262" t="s">
        <v>4687</v>
      </c>
    </row>
    <row r="2263" spans="1:8">
      <c r="A2263" t="s">
        <v>4524</v>
      </c>
      <c r="B2263">
        <v>27.6</v>
      </c>
      <c r="C2263">
        <v>4.01</v>
      </c>
      <c r="D2263" t="s">
        <v>4687</v>
      </c>
      <c r="E2263" t="s">
        <v>4687</v>
      </c>
      <c r="F2263" t="s">
        <v>4690</v>
      </c>
      <c r="G2263">
        <v>1</v>
      </c>
      <c r="H2263" t="s">
        <v>4687</v>
      </c>
    </row>
    <row r="2264" spans="1:8">
      <c r="A2264" t="s">
        <v>4526</v>
      </c>
      <c r="B2264">
        <v>20.7</v>
      </c>
      <c r="C2264">
        <v>4.49</v>
      </c>
      <c r="D2264" t="s">
        <v>4687</v>
      </c>
      <c r="E2264" t="s">
        <v>4687</v>
      </c>
      <c r="F2264" t="s">
        <v>4690</v>
      </c>
      <c r="G2264">
        <v>1</v>
      </c>
      <c r="H2264" t="s">
        <v>4687</v>
      </c>
    </row>
    <row r="2265" spans="1:8">
      <c r="A2265" t="s">
        <v>4528</v>
      </c>
      <c r="B2265">
        <v>20.3</v>
      </c>
      <c r="C2265">
        <v>6.37</v>
      </c>
      <c r="D2265" t="s">
        <v>4687</v>
      </c>
      <c r="E2265" t="s">
        <v>4687</v>
      </c>
      <c r="F2265" t="s">
        <v>4690</v>
      </c>
      <c r="G2265">
        <v>1</v>
      </c>
      <c r="H2265" t="s">
        <v>4687</v>
      </c>
    </row>
    <row r="2266" spans="1:8">
      <c r="A2266" t="s">
        <v>4530</v>
      </c>
      <c r="B2266">
        <v>19.8</v>
      </c>
      <c r="C2266">
        <v>5.12</v>
      </c>
      <c r="D2266" t="s">
        <v>4687</v>
      </c>
      <c r="E2266" t="s">
        <v>4687</v>
      </c>
      <c r="F2266" t="s">
        <v>4690</v>
      </c>
      <c r="G2266">
        <v>1</v>
      </c>
      <c r="H2266" t="s">
        <v>4687</v>
      </c>
    </row>
    <row r="2267" spans="1:8">
      <c r="A2267" t="s">
        <v>4532</v>
      </c>
      <c r="B2267">
        <v>21.87</v>
      </c>
      <c r="C2267">
        <v>8.59</v>
      </c>
      <c r="D2267" t="s">
        <v>4687</v>
      </c>
      <c r="E2267" t="s">
        <v>4687</v>
      </c>
      <c r="F2267" t="s">
        <v>4687</v>
      </c>
      <c r="G2267" t="s">
        <v>4688</v>
      </c>
      <c r="H2267" t="s">
        <v>4687</v>
      </c>
    </row>
    <row r="2268" spans="1:8">
      <c r="A2268" t="s">
        <v>4534</v>
      </c>
      <c r="B2268">
        <v>16.6</v>
      </c>
      <c r="C2268">
        <v>5.87</v>
      </c>
      <c r="D2268" t="s">
        <v>4687</v>
      </c>
      <c r="E2268" t="s">
        <v>4687</v>
      </c>
      <c r="F2268" t="s">
        <v>4687</v>
      </c>
      <c r="G2268">
        <v>1</v>
      </c>
      <c r="H2268" t="s">
        <v>4687</v>
      </c>
    </row>
    <row r="2269" spans="1:8">
      <c r="A2269" t="s">
        <v>4536</v>
      </c>
      <c r="B2269">
        <v>21.98</v>
      </c>
      <c r="C2269">
        <v>7.03</v>
      </c>
      <c r="D2269" t="s">
        <v>4687</v>
      </c>
      <c r="E2269" t="s">
        <v>4687</v>
      </c>
      <c r="F2269" t="s">
        <v>4687</v>
      </c>
      <c r="G2269" t="s">
        <v>4688</v>
      </c>
      <c r="H2269" t="s">
        <v>4687</v>
      </c>
    </row>
    <row r="2270" spans="1:8">
      <c r="A2270" t="s">
        <v>4538</v>
      </c>
      <c r="B2270">
        <v>19.7</v>
      </c>
      <c r="C2270">
        <v>5.51</v>
      </c>
      <c r="D2270" t="s">
        <v>4687</v>
      </c>
      <c r="E2270" t="s">
        <v>4687</v>
      </c>
      <c r="F2270" t="s">
        <v>4687</v>
      </c>
      <c r="G2270">
        <v>1</v>
      </c>
      <c r="H2270" t="s">
        <v>4687</v>
      </c>
    </row>
    <row r="2271" spans="1:8">
      <c r="A2271" t="s">
        <v>4540</v>
      </c>
      <c r="B2271">
        <v>19.21</v>
      </c>
      <c r="C2271">
        <v>4.76</v>
      </c>
      <c r="D2271" t="s">
        <v>4687</v>
      </c>
      <c r="E2271" t="s">
        <v>4689</v>
      </c>
      <c r="F2271" t="s">
        <v>4687</v>
      </c>
      <c r="G2271">
        <v>1</v>
      </c>
      <c r="H2271" t="s">
        <v>4687</v>
      </c>
    </row>
    <row r="2272" spans="1:8">
      <c r="A2272" t="s">
        <v>4542</v>
      </c>
      <c r="B2272">
        <v>19.3</v>
      </c>
      <c r="C2272">
        <v>4.7</v>
      </c>
      <c r="D2272" t="s">
        <v>4687</v>
      </c>
      <c r="E2272" t="s">
        <v>4689</v>
      </c>
      <c r="F2272" t="s">
        <v>4687</v>
      </c>
      <c r="G2272">
        <v>1</v>
      </c>
      <c r="H2272" t="s">
        <v>4687</v>
      </c>
    </row>
    <row r="2273" spans="1:8">
      <c r="A2273" t="s">
        <v>4544</v>
      </c>
      <c r="B2273">
        <v>16.22</v>
      </c>
      <c r="C2273">
        <v>6.21</v>
      </c>
      <c r="D2273" t="s">
        <v>4689</v>
      </c>
      <c r="E2273" t="s">
        <v>4687</v>
      </c>
      <c r="F2273" t="s">
        <v>4687</v>
      </c>
      <c r="G2273" t="s">
        <v>4688</v>
      </c>
      <c r="H2273" t="s">
        <v>4687</v>
      </c>
    </row>
    <row r="2274" spans="1:8">
      <c r="A2274" t="s">
        <v>4546</v>
      </c>
      <c r="B2274">
        <v>17.12</v>
      </c>
      <c r="C2274">
        <v>4.52</v>
      </c>
      <c r="D2274" t="s">
        <v>4687</v>
      </c>
      <c r="E2274" t="s">
        <v>4689</v>
      </c>
      <c r="F2274" t="s">
        <v>4687</v>
      </c>
      <c r="G2274">
        <v>1</v>
      </c>
      <c r="H2274" t="s">
        <v>4687</v>
      </c>
    </row>
    <row r="2275" spans="1:8">
      <c r="A2275" t="s">
        <v>4548</v>
      </c>
      <c r="B2275">
        <v>19.07</v>
      </c>
      <c r="C2275">
        <v>5.45</v>
      </c>
      <c r="D2275" t="s">
        <v>4687</v>
      </c>
      <c r="E2275" t="s">
        <v>4687</v>
      </c>
      <c r="F2275" t="s">
        <v>4687</v>
      </c>
      <c r="G2275">
        <v>1</v>
      </c>
      <c r="H2275" t="s">
        <v>4687</v>
      </c>
    </row>
    <row r="2276" spans="1:8">
      <c r="A2276" t="s">
        <v>4550</v>
      </c>
      <c r="B2276">
        <v>15.56</v>
      </c>
      <c r="C2276">
        <v>4.42</v>
      </c>
      <c r="D2276" t="s">
        <v>4687</v>
      </c>
      <c r="E2276" t="s">
        <v>4687</v>
      </c>
      <c r="F2276" t="s">
        <v>4687</v>
      </c>
      <c r="G2276" t="s">
        <v>4688</v>
      </c>
      <c r="H2276" t="s">
        <v>4687</v>
      </c>
    </row>
    <row r="2277" spans="1:8">
      <c r="A2277" t="s">
        <v>4552</v>
      </c>
      <c r="B2277">
        <v>22.76</v>
      </c>
      <c r="C2277">
        <v>9.44</v>
      </c>
      <c r="D2277" t="s">
        <v>4687</v>
      </c>
      <c r="E2277" t="s">
        <v>4687</v>
      </c>
      <c r="F2277" t="s">
        <v>4687</v>
      </c>
      <c r="G2277" t="s">
        <v>4688</v>
      </c>
      <c r="H2277" t="s">
        <v>4687</v>
      </c>
    </row>
    <row r="2278" spans="1:8">
      <c r="A2278" t="s">
        <v>4554</v>
      </c>
      <c r="B2278">
        <v>22.79</v>
      </c>
      <c r="C2278">
        <v>6.15</v>
      </c>
      <c r="D2278" t="s">
        <v>4689</v>
      </c>
      <c r="E2278" t="s">
        <v>4687</v>
      </c>
      <c r="F2278" t="s">
        <v>4690</v>
      </c>
      <c r="G2278">
        <v>1</v>
      </c>
      <c r="H2278" t="s">
        <v>4687</v>
      </c>
    </row>
    <row r="2279" spans="1:8">
      <c r="A2279" t="s">
        <v>4556</v>
      </c>
      <c r="B2279">
        <v>17.41</v>
      </c>
      <c r="C2279">
        <v>5.13</v>
      </c>
      <c r="D2279" t="s">
        <v>4689</v>
      </c>
      <c r="E2279" t="s">
        <v>4687</v>
      </c>
      <c r="F2279" t="s">
        <v>4687</v>
      </c>
      <c r="G2279" t="s">
        <v>4688</v>
      </c>
      <c r="H2279" t="s">
        <v>4687</v>
      </c>
    </row>
    <row r="2280" spans="1:8">
      <c r="A2280" t="s">
        <v>4558</v>
      </c>
      <c r="B2280">
        <v>19.32</v>
      </c>
      <c r="C2280">
        <v>4.96</v>
      </c>
      <c r="D2280" t="s">
        <v>4689</v>
      </c>
      <c r="E2280" t="s">
        <v>4687</v>
      </c>
      <c r="F2280" t="s">
        <v>4687</v>
      </c>
      <c r="G2280" t="s">
        <v>4688</v>
      </c>
      <c r="H2280" t="s">
        <v>4687</v>
      </c>
    </row>
    <row r="2281" spans="1:8">
      <c r="A2281" t="s">
        <v>4560</v>
      </c>
      <c r="B2281">
        <v>18.25</v>
      </c>
      <c r="C2281">
        <v>10.95</v>
      </c>
      <c r="D2281" t="s">
        <v>4687</v>
      </c>
      <c r="E2281" t="s">
        <v>4687</v>
      </c>
      <c r="F2281" t="s">
        <v>4687</v>
      </c>
      <c r="G2281" t="s">
        <v>4688</v>
      </c>
      <c r="H2281" t="s">
        <v>4687</v>
      </c>
    </row>
    <row r="2282" spans="1:8">
      <c r="A2282" t="s">
        <v>4562</v>
      </c>
      <c r="B2282">
        <v>53.13</v>
      </c>
      <c r="C2282">
        <v>4.44</v>
      </c>
      <c r="D2282" t="s">
        <v>4687</v>
      </c>
      <c r="E2282" t="s">
        <v>4689</v>
      </c>
      <c r="F2282" t="s">
        <v>4687</v>
      </c>
      <c r="G2282">
        <v>1</v>
      </c>
      <c r="H2282" t="s">
        <v>4687</v>
      </c>
    </row>
    <row r="2283" spans="1:8">
      <c r="A2283" t="s">
        <v>4564</v>
      </c>
      <c r="B2283">
        <v>20.46</v>
      </c>
      <c r="C2283">
        <v>4.02</v>
      </c>
      <c r="D2283" t="s">
        <v>4687</v>
      </c>
      <c r="E2283" t="s">
        <v>4687</v>
      </c>
      <c r="F2283" t="s">
        <v>4687</v>
      </c>
      <c r="G2283" t="s">
        <v>4688</v>
      </c>
      <c r="H2283" t="s">
        <v>4687</v>
      </c>
    </row>
    <row r="2284" spans="1:8">
      <c r="A2284" t="s">
        <v>4566</v>
      </c>
      <c r="B2284">
        <v>43.01</v>
      </c>
      <c r="C2284">
        <v>5.44</v>
      </c>
      <c r="D2284" t="s">
        <v>4687</v>
      </c>
      <c r="E2284" t="s">
        <v>4689</v>
      </c>
      <c r="F2284" t="s">
        <v>4687</v>
      </c>
      <c r="G2284">
        <v>1</v>
      </c>
      <c r="H2284" t="s">
        <v>4687</v>
      </c>
    </row>
    <row r="2285" spans="1:8">
      <c r="A2285" t="s">
        <v>4568</v>
      </c>
      <c r="B2285">
        <v>15.01</v>
      </c>
      <c r="C2285">
        <v>4.15</v>
      </c>
      <c r="D2285" t="s">
        <v>4687</v>
      </c>
      <c r="E2285" t="s">
        <v>4687</v>
      </c>
      <c r="F2285" t="s">
        <v>4690</v>
      </c>
      <c r="G2285">
        <v>1</v>
      </c>
      <c r="H2285" t="s">
        <v>4687</v>
      </c>
    </row>
    <row r="2286" spans="1:8">
      <c r="A2286" t="s">
        <v>4570</v>
      </c>
      <c r="B2286">
        <v>41.14</v>
      </c>
      <c r="C2286">
        <v>6.02</v>
      </c>
      <c r="D2286" t="s">
        <v>4687</v>
      </c>
      <c r="E2286" t="s">
        <v>4689</v>
      </c>
      <c r="F2286" t="s">
        <v>4687</v>
      </c>
      <c r="G2286">
        <v>1</v>
      </c>
      <c r="H2286" t="s">
        <v>4687</v>
      </c>
    </row>
    <row r="2287" spans="1:8">
      <c r="A2287" t="s">
        <v>4572</v>
      </c>
      <c r="B2287">
        <v>16.55</v>
      </c>
      <c r="C2287">
        <v>7.73</v>
      </c>
      <c r="D2287" t="s">
        <v>4687</v>
      </c>
      <c r="E2287" t="s">
        <v>4687</v>
      </c>
      <c r="F2287" t="s">
        <v>4687</v>
      </c>
      <c r="G2287" t="s">
        <v>4688</v>
      </c>
      <c r="H2287" t="s">
        <v>4687</v>
      </c>
    </row>
    <row r="2288" spans="1:8">
      <c r="A2288" t="s">
        <v>4574</v>
      </c>
      <c r="B2288">
        <v>37.29</v>
      </c>
      <c r="C2288">
        <v>5.03</v>
      </c>
      <c r="D2288" t="s">
        <v>4687</v>
      </c>
      <c r="E2288" t="s">
        <v>4689</v>
      </c>
      <c r="F2288" t="s">
        <v>4687</v>
      </c>
      <c r="G2288">
        <v>1</v>
      </c>
      <c r="H2288" t="s">
        <v>4687</v>
      </c>
    </row>
    <row r="2289" spans="1:8">
      <c r="A2289" t="s">
        <v>4576</v>
      </c>
      <c r="B2289">
        <v>16.74</v>
      </c>
      <c r="C2289">
        <v>4.08</v>
      </c>
      <c r="D2289" t="s">
        <v>4689</v>
      </c>
      <c r="E2289" t="s">
        <v>4687</v>
      </c>
      <c r="F2289" t="s">
        <v>4687</v>
      </c>
      <c r="G2289" t="s">
        <v>4688</v>
      </c>
      <c r="H2289" t="s">
        <v>4687</v>
      </c>
    </row>
    <row r="2290" spans="1:8">
      <c r="A2290" t="s">
        <v>4578</v>
      </c>
      <c r="B2290">
        <v>34.43</v>
      </c>
      <c r="C2290">
        <v>4.27</v>
      </c>
      <c r="D2290" t="s">
        <v>4687</v>
      </c>
      <c r="E2290" t="s">
        <v>4689</v>
      </c>
      <c r="F2290" t="s">
        <v>4687</v>
      </c>
      <c r="G2290">
        <v>1</v>
      </c>
      <c r="H2290" t="s">
        <v>4687</v>
      </c>
    </row>
    <row r="2291" spans="1:8">
      <c r="A2291" t="s">
        <v>4580</v>
      </c>
      <c r="B2291">
        <v>34.1</v>
      </c>
      <c r="C2291">
        <v>4.07</v>
      </c>
      <c r="D2291" t="s">
        <v>4687</v>
      </c>
      <c r="E2291" t="s">
        <v>4689</v>
      </c>
      <c r="F2291" t="s">
        <v>4687</v>
      </c>
      <c r="G2291">
        <v>1</v>
      </c>
      <c r="H2291" t="s">
        <v>4687</v>
      </c>
    </row>
    <row r="2292" spans="1:8">
      <c r="A2292" t="s">
        <v>4582</v>
      </c>
      <c r="B2292">
        <v>19.3</v>
      </c>
      <c r="C2292">
        <v>10.36</v>
      </c>
      <c r="D2292" t="s">
        <v>4687</v>
      </c>
      <c r="E2292" t="s">
        <v>4687</v>
      </c>
      <c r="F2292" t="s">
        <v>4687</v>
      </c>
      <c r="G2292" t="s">
        <v>4688</v>
      </c>
      <c r="H2292" t="s">
        <v>4687</v>
      </c>
    </row>
    <row r="2293" spans="1:8">
      <c r="A2293" t="s">
        <v>4584</v>
      </c>
      <c r="B2293">
        <v>33.66</v>
      </c>
      <c r="C2293">
        <v>5.71</v>
      </c>
      <c r="D2293" t="s">
        <v>4687</v>
      </c>
      <c r="E2293" t="s">
        <v>4689</v>
      </c>
      <c r="F2293" t="s">
        <v>4687</v>
      </c>
      <c r="G2293">
        <v>1</v>
      </c>
      <c r="H2293" t="s">
        <v>4687</v>
      </c>
    </row>
    <row r="2294" spans="1:8">
      <c r="A2294" t="s">
        <v>4586</v>
      </c>
      <c r="B2294">
        <v>33.33</v>
      </c>
      <c r="C2294">
        <v>6.08</v>
      </c>
      <c r="D2294" t="s">
        <v>4687</v>
      </c>
      <c r="E2294" t="s">
        <v>4689</v>
      </c>
      <c r="F2294" t="s">
        <v>4687</v>
      </c>
      <c r="G2294">
        <v>1</v>
      </c>
      <c r="H2294" t="s">
        <v>4687</v>
      </c>
    </row>
    <row r="2295" spans="1:8">
      <c r="A2295" t="s">
        <v>4588</v>
      </c>
      <c r="B2295">
        <v>21.84</v>
      </c>
      <c r="C2295">
        <v>5.71</v>
      </c>
      <c r="D2295" t="s">
        <v>4687</v>
      </c>
      <c r="E2295" t="s">
        <v>4689</v>
      </c>
      <c r="F2295" t="s">
        <v>4687</v>
      </c>
      <c r="G2295">
        <v>1</v>
      </c>
      <c r="H2295" t="s">
        <v>4687</v>
      </c>
    </row>
    <row r="2296" spans="1:8">
      <c r="A2296" t="s">
        <v>4590</v>
      </c>
      <c r="B2296">
        <v>16.87</v>
      </c>
      <c r="C2296">
        <v>9.13</v>
      </c>
      <c r="D2296" t="s">
        <v>4687</v>
      </c>
      <c r="E2296" t="s">
        <v>4687</v>
      </c>
      <c r="F2296" t="s">
        <v>4687</v>
      </c>
      <c r="G2296" t="s">
        <v>4688</v>
      </c>
      <c r="H2296" t="s">
        <v>4687</v>
      </c>
    </row>
    <row r="2297" spans="1:8">
      <c r="A2297" t="s">
        <v>4592</v>
      </c>
      <c r="B2297">
        <v>30.14</v>
      </c>
      <c r="C2297">
        <v>5.49</v>
      </c>
      <c r="D2297" t="s">
        <v>4687</v>
      </c>
      <c r="E2297" t="s">
        <v>4689</v>
      </c>
      <c r="F2297" t="s">
        <v>4687</v>
      </c>
      <c r="G2297">
        <v>1</v>
      </c>
      <c r="H2297" t="s">
        <v>4687</v>
      </c>
    </row>
    <row r="2298" spans="1:8">
      <c r="A2298" t="s">
        <v>4594</v>
      </c>
      <c r="B2298">
        <v>23.21</v>
      </c>
      <c r="C2298">
        <v>4.37</v>
      </c>
      <c r="D2298" t="s">
        <v>4687</v>
      </c>
      <c r="E2298" t="s">
        <v>4689</v>
      </c>
      <c r="F2298" t="s">
        <v>4687</v>
      </c>
      <c r="G2298">
        <v>1</v>
      </c>
      <c r="H2298" t="s">
        <v>4687</v>
      </c>
    </row>
    <row r="2299" spans="1:8">
      <c r="A2299" t="s">
        <v>4596</v>
      </c>
      <c r="B2299">
        <v>17.17</v>
      </c>
      <c r="C2299">
        <v>8.46</v>
      </c>
      <c r="D2299" t="s">
        <v>4687</v>
      </c>
      <c r="E2299" t="s">
        <v>4687</v>
      </c>
      <c r="F2299" t="s">
        <v>4687</v>
      </c>
      <c r="G2299" t="s">
        <v>4688</v>
      </c>
      <c r="H2299" t="s">
        <v>4687</v>
      </c>
    </row>
    <row r="2300" spans="1:8">
      <c r="A2300" t="s">
        <v>4598</v>
      </c>
      <c r="B2300">
        <v>15.61</v>
      </c>
      <c r="C2300">
        <v>5.28</v>
      </c>
      <c r="D2300" t="s">
        <v>4687</v>
      </c>
      <c r="E2300" t="s">
        <v>4687</v>
      </c>
      <c r="F2300" t="s">
        <v>4687</v>
      </c>
      <c r="G2300">
        <v>1</v>
      </c>
      <c r="H2300" t="s">
        <v>4687</v>
      </c>
    </row>
    <row r="2301" spans="1:8">
      <c r="A2301" t="s">
        <v>4600</v>
      </c>
      <c r="B2301">
        <v>17.98</v>
      </c>
      <c r="C2301">
        <v>5.33</v>
      </c>
      <c r="D2301" t="s">
        <v>4689</v>
      </c>
      <c r="E2301" t="s">
        <v>4687</v>
      </c>
      <c r="F2301" t="s">
        <v>4690</v>
      </c>
      <c r="G2301">
        <v>1</v>
      </c>
      <c r="H2301" t="s">
        <v>4687</v>
      </c>
    </row>
    <row r="2302" spans="1:8">
      <c r="A2302" t="s">
        <v>4602</v>
      </c>
      <c r="B2302">
        <v>21.64</v>
      </c>
      <c r="C2302">
        <v>5.5</v>
      </c>
      <c r="D2302" t="s">
        <v>4687</v>
      </c>
      <c r="E2302" t="s">
        <v>4689</v>
      </c>
      <c r="F2302" t="s">
        <v>4687</v>
      </c>
      <c r="G2302">
        <v>1</v>
      </c>
      <c r="H2302" t="s">
        <v>4687</v>
      </c>
    </row>
    <row r="2303" spans="1:8">
      <c r="A2303" t="s">
        <v>4604</v>
      </c>
      <c r="B2303">
        <v>16.4</v>
      </c>
      <c r="C2303">
        <v>5.4</v>
      </c>
      <c r="D2303" t="s">
        <v>4687</v>
      </c>
      <c r="E2303" t="s">
        <v>4687</v>
      </c>
      <c r="F2303" t="s">
        <v>4690</v>
      </c>
      <c r="G2303">
        <v>1</v>
      </c>
      <c r="H2303" t="s">
        <v>4687</v>
      </c>
    </row>
    <row r="2304" spans="1:8">
      <c r="A2304" t="s">
        <v>4606</v>
      </c>
      <c r="B2304">
        <v>15.77</v>
      </c>
      <c r="C2304">
        <v>6.05</v>
      </c>
      <c r="D2304" t="s">
        <v>4689</v>
      </c>
      <c r="E2304" t="s">
        <v>4687</v>
      </c>
      <c r="F2304" t="s">
        <v>4687</v>
      </c>
      <c r="G2304">
        <v>1</v>
      </c>
      <c r="H2304" t="s">
        <v>4687</v>
      </c>
    </row>
    <row r="2305" spans="1:8">
      <c r="A2305" t="s">
        <v>4608</v>
      </c>
      <c r="B2305">
        <v>18.27</v>
      </c>
      <c r="C2305">
        <v>11.46</v>
      </c>
      <c r="D2305" t="s">
        <v>4687</v>
      </c>
      <c r="E2305" t="s">
        <v>4687</v>
      </c>
      <c r="F2305" t="s">
        <v>4687</v>
      </c>
      <c r="G2305" t="s">
        <v>4688</v>
      </c>
      <c r="H2305" t="s">
        <v>4687</v>
      </c>
    </row>
    <row r="2306" spans="1:8">
      <c r="A2306" t="s">
        <v>4610</v>
      </c>
      <c r="B2306">
        <v>16.49</v>
      </c>
      <c r="C2306">
        <v>8.48</v>
      </c>
      <c r="D2306" t="s">
        <v>4687</v>
      </c>
      <c r="E2306" t="s">
        <v>4687</v>
      </c>
      <c r="F2306" t="s">
        <v>4687</v>
      </c>
      <c r="G2306" t="s">
        <v>4688</v>
      </c>
      <c r="H2306" t="s">
        <v>4687</v>
      </c>
    </row>
    <row r="2307" spans="1:8">
      <c r="A2307" t="s">
        <v>4612</v>
      </c>
      <c r="B2307">
        <v>16.14</v>
      </c>
      <c r="C2307">
        <v>4.86</v>
      </c>
      <c r="D2307" t="s">
        <v>4687</v>
      </c>
      <c r="E2307" t="s">
        <v>4687</v>
      </c>
      <c r="F2307" t="s">
        <v>4687</v>
      </c>
      <c r="G2307" t="s">
        <v>4688</v>
      </c>
      <c r="H2307" t="s">
        <v>4687</v>
      </c>
    </row>
    <row r="2308" spans="1:8">
      <c r="A2308" t="s">
        <v>4614</v>
      </c>
      <c r="B2308">
        <v>20.85</v>
      </c>
      <c r="C2308">
        <v>4.45</v>
      </c>
      <c r="D2308" t="s">
        <v>4689</v>
      </c>
      <c r="E2308" t="s">
        <v>4687</v>
      </c>
      <c r="F2308" t="s">
        <v>4687</v>
      </c>
      <c r="G2308">
        <v>1</v>
      </c>
      <c r="H2308" t="s">
        <v>4687</v>
      </c>
    </row>
    <row r="2309" spans="1:8">
      <c r="A2309" t="s">
        <v>4616</v>
      </c>
      <c r="B2309">
        <v>15.88</v>
      </c>
      <c r="C2309">
        <v>4.36</v>
      </c>
      <c r="D2309" t="s">
        <v>4687</v>
      </c>
      <c r="E2309" t="s">
        <v>4687</v>
      </c>
      <c r="F2309" t="s">
        <v>4687</v>
      </c>
      <c r="G2309" t="s">
        <v>4688</v>
      </c>
      <c r="H2309" t="s">
        <v>4687</v>
      </c>
    </row>
    <row r="2310" spans="1:8">
      <c r="A2310" t="s">
        <v>4618</v>
      </c>
      <c r="B2310">
        <v>20.66</v>
      </c>
      <c r="C2310">
        <v>5.8</v>
      </c>
      <c r="D2310" t="s">
        <v>4687</v>
      </c>
      <c r="E2310" t="s">
        <v>4689</v>
      </c>
      <c r="F2310" t="s">
        <v>4687</v>
      </c>
      <c r="G2310">
        <v>1</v>
      </c>
      <c r="H2310" t="s">
        <v>4687</v>
      </c>
    </row>
    <row r="2311" spans="1:8">
      <c r="A2311" t="s">
        <v>4620</v>
      </c>
      <c r="B2311">
        <v>20.4</v>
      </c>
      <c r="C2311">
        <v>5.27</v>
      </c>
      <c r="D2311" t="s">
        <v>4687</v>
      </c>
      <c r="E2311" t="s">
        <v>4687</v>
      </c>
      <c r="F2311" t="s">
        <v>4687</v>
      </c>
      <c r="G2311" t="s">
        <v>4688</v>
      </c>
      <c r="H2311" t="s">
        <v>4687</v>
      </c>
    </row>
    <row r="2312" spans="1:8">
      <c r="A2312" t="s">
        <v>4622</v>
      </c>
      <c r="B2312">
        <v>25.19</v>
      </c>
      <c r="C2312">
        <v>5.64</v>
      </c>
      <c r="D2312" t="s">
        <v>4689</v>
      </c>
      <c r="E2312" t="s">
        <v>4687</v>
      </c>
      <c r="F2312" t="s">
        <v>4687</v>
      </c>
      <c r="G2312" t="s">
        <v>4688</v>
      </c>
      <c r="H2312" t="s">
        <v>4687</v>
      </c>
    </row>
    <row r="2313" spans="1:8">
      <c r="A2313" t="s">
        <v>4624</v>
      </c>
      <c r="B2313">
        <v>20.54</v>
      </c>
      <c r="C2313">
        <v>4.2</v>
      </c>
      <c r="D2313" t="s">
        <v>4689</v>
      </c>
      <c r="E2313" t="s">
        <v>4687</v>
      </c>
      <c r="F2313" t="s">
        <v>4687</v>
      </c>
      <c r="G2313">
        <v>1</v>
      </c>
      <c r="H2313" t="s">
        <v>4687</v>
      </c>
    </row>
    <row r="2314" spans="1:8">
      <c r="A2314" t="s">
        <v>4626</v>
      </c>
      <c r="B2314">
        <v>20.13</v>
      </c>
      <c r="C2314">
        <v>5.42</v>
      </c>
      <c r="D2314" t="s">
        <v>4687</v>
      </c>
      <c r="E2314" t="s">
        <v>4687</v>
      </c>
      <c r="F2314" t="s">
        <v>4687</v>
      </c>
      <c r="G2314" t="s">
        <v>4688</v>
      </c>
      <c r="H2314" t="s">
        <v>4687</v>
      </c>
    </row>
    <row r="2315" spans="1:8">
      <c r="A2315" t="s">
        <v>4628</v>
      </c>
      <c r="B2315">
        <v>18.93</v>
      </c>
      <c r="C2315">
        <v>6.11</v>
      </c>
      <c r="D2315" t="s">
        <v>4687</v>
      </c>
      <c r="E2315" t="s">
        <v>4687</v>
      </c>
      <c r="F2315" t="s">
        <v>4690</v>
      </c>
      <c r="G2315">
        <v>1</v>
      </c>
      <c r="H2315" t="s">
        <v>4687</v>
      </c>
    </row>
    <row r="2316" spans="1:8">
      <c r="A2316" t="s">
        <v>4630</v>
      </c>
      <c r="B2316">
        <v>24.14</v>
      </c>
      <c r="C2316">
        <v>5.29</v>
      </c>
      <c r="D2316" t="s">
        <v>4687</v>
      </c>
      <c r="E2316" t="s">
        <v>4689</v>
      </c>
      <c r="F2316" t="s">
        <v>4687</v>
      </c>
      <c r="G2316">
        <v>1</v>
      </c>
      <c r="H2316" t="s">
        <v>4687</v>
      </c>
    </row>
    <row r="2317" spans="1:8">
      <c r="A2317" t="s">
        <v>4632</v>
      </c>
      <c r="B2317">
        <v>25.03</v>
      </c>
      <c r="C2317">
        <v>5.91</v>
      </c>
      <c r="D2317" t="s">
        <v>4687</v>
      </c>
      <c r="E2317" t="s">
        <v>4689</v>
      </c>
      <c r="F2317" t="s">
        <v>4687</v>
      </c>
      <c r="G2317">
        <v>1</v>
      </c>
      <c r="H2317" t="s">
        <v>4687</v>
      </c>
    </row>
    <row r="2318" spans="1:8">
      <c r="A2318" t="s">
        <v>4634</v>
      </c>
      <c r="B2318">
        <v>20.47</v>
      </c>
      <c r="C2318">
        <v>5.81</v>
      </c>
      <c r="D2318" t="s">
        <v>4689</v>
      </c>
      <c r="E2318" t="s">
        <v>4687</v>
      </c>
      <c r="F2318" t="s">
        <v>4687</v>
      </c>
      <c r="G2318">
        <v>1</v>
      </c>
      <c r="H2318" t="s">
        <v>4687</v>
      </c>
    </row>
    <row r="2319" spans="1:8">
      <c r="A2319" t="s">
        <v>4636</v>
      </c>
      <c r="B2319">
        <v>18.82</v>
      </c>
      <c r="C2319">
        <v>5.51</v>
      </c>
      <c r="D2319" t="s">
        <v>4689</v>
      </c>
      <c r="E2319" t="s">
        <v>4687</v>
      </c>
      <c r="F2319" t="s">
        <v>4687</v>
      </c>
      <c r="G2319" t="s">
        <v>4688</v>
      </c>
      <c r="H2319" t="s">
        <v>4687</v>
      </c>
    </row>
    <row r="2320" spans="1:8">
      <c r="A2320" t="s">
        <v>4638</v>
      </c>
      <c r="B2320">
        <v>17.08</v>
      </c>
      <c r="C2320">
        <v>5.73</v>
      </c>
      <c r="D2320" t="s">
        <v>4687</v>
      </c>
      <c r="E2320" t="s">
        <v>4687</v>
      </c>
      <c r="F2320" t="s">
        <v>4690</v>
      </c>
      <c r="G2320">
        <v>1</v>
      </c>
      <c r="H2320" t="s">
        <v>4687</v>
      </c>
    </row>
    <row r="2321" spans="1:8">
      <c r="A2321" t="s">
        <v>4640</v>
      </c>
      <c r="B2321">
        <v>19.21</v>
      </c>
      <c r="C2321">
        <v>5.53</v>
      </c>
      <c r="D2321" t="s">
        <v>4689</v>
      </c>
      <c r="E2321" t="s">
        <v>4687</v>
      </c>
      <c r="F2321" t="s">
        <v>4687</v>
      </c>
      <c r="G2321" t="s">
        <v>4688</v>
      </c>
      <c r="H2321" t="s">
        <v>4687</v>
      </c>
    </row>
    <row r="2322" spans="1:8">
      <c r="A2322" t="s">
        <v>4642</v>
      </c>
      <c r="B2322">
        <v>17.86</v>
      </c>
      <c r="C2322">
        <v>5.43</v>
      </c>
      <c r="D2322" t="s">
        <v>4687</v>
      </c>
      <c r="E2322" t="s">
        <v>4687</v>
      </c>
      <c r="F2322" t="s">
        <v>4690</v>
      </c>
      <c r="G2322">
        <v>1</v>
      </c>
      <c r="H2322" t="s">
        <v>4687</v>
      </c>
    </row>
    <row r="2323" spans="1:8">
      <c r="A2323" t="s">
        <v>4644</v>
      </c>
      <c r="B2323">
        <v>21.38</v>
      </c>
      <c r="C2323">
        <v>8.01</v>
      </c>
      <c r="D2323" t="s">
        <v>4687</v>
      </c>
      <c r="E2323" t="s">
        <v>4687</v>
      </c>
      <c r="F2323" t="s">
        <v>4687</v>
      </c>
      <c r="G2323" t="s">
        <v>4688</v>
      </c>
      <c r="H2323" t="s">
        <v>4687</v>
      </c>
    </row>
    <row r="2324" spans="1:8">
      <c r="A2324" t="s">
        <v>4646</v>
      </c>
      <c r="B2324">
        <v>23.35</v>
      </c>
      <c r="C2324">
        <v>5.94</v>
      </c>
      <c r="D2324" t="s">
        <v>4687</v>
      </c>
      <c r="E2324" t="s">
        <v>4687</v>
      </c>
      <c r="F2324" t="s">
        <v>4687</v>
      </c>
      <c r="G2324" t="s">
        <v>4688</v>
      </c>
      <c r="H2324" t="s">
        <v>4687</v>
      </c>
    </row>
    <row r="2325" spans="1:8">
      <c r="A2325" t="s">
        <v>4648</v>
      </c>
      <c r="B2325">
        <v>22.24</v>
      </c>
      <c r="C2325">
        <v>5.04</v>
      </c>
      <c r="D2325" t="s">
        <v>4687</v>
      </c>
      <c r="E2325" t="s">
        <v>4687</v>
      </c>
      <c r="F2325" t="s">
        <v>4687</v>
      </c>
      <c r="G2325" t="s">
        <v>4688</v>
      </c>
      <c r="H2325" t="s">
        <v>4687</v>
      </c>
    </row>
    <row r="2326" spans="1:8">
      <c r="A2326" t="s">
        <v>4650</v>
      </c>
      <c r="B2326">
        <v>24.76</v>
      </c>
      <c r="C2326">
        <v>4.54</v>
      </c>
      <c r="D2326" t="s">
        <v>4689</v>
      </c>
      <c r="E2326" t="s">
        <v>4687</v>
      </c>
      <c r="F2326" t="s">
        <v>4687</v>
      </c>
      <c r="G2326" t="s">
        <v>4688</v>
      </c>
      <c r="H2326" t="s">
        <v>4687</v>
      </c>
    </row>
    <row r="2327" spans="1:8">
      <c r="A2327" t="s">
        <v>4652</v>
      </c>
      <c r="B2327">
        <v>20.1</v>
      </c>
      <c r="C2327">
        <v>5.6</v>
      </c>
      <c r="D2327" t="s">
        <v>4689</v>
      </c>
      <c r="E2327" t="s">
        <v>4687</v>
      </c>
      <c r="F2327" t="s">
        <v>4690</v>
      </c>
      <c r="G2327">
        <v>1</v>
      </c>
      <c r="H2327" t="s">
        <v>4687</v>
      </c>
    </row>
    <row r="2328" spans="1:8">
      <c r="A2328" t="s">
        <v>4654</v>
      </c>
      <c r="B2328">
        <v>21.77</v>
      </c>
      <c r="C2328">
        <v>10.67</v>
      </c>
      <c r="D2328" t="s">
        <v>4687</v>
      </c>
      <c r="E2328" t="s">
        <v>4687</v>
      </c>
      <c r="F2328" t="s">
        <v>4687</v>
      </c>
      <c r="G2328" t="s">
        <v>4688</v>
      </c>
      <c r="H2328" t="s">
        <v>4687</v>
      </c>
    </row>
    <row r="2329" spans="1:8">
      <c r="A2329" t="s">
        <v>4656</v>
      </c>
      <c r="B2329">
        <v>17.82</v>
      </c>
      <c r="C2329">
        <v>5.26</v>
      </c>
      <c r="D2329" t="s">
        <v>4689</v>
      </c>
      <c r="E2329" t="s">
        <v>4687</v>
      </c>
      <c r="F2329" t="s">
        <v>4687</v>
      </c>
      <c r="G2329">
        <v>1</v>
      </c>
      <c r="H2329" t="s">
        <v>4687</v>
      </c>
    </row>
    <row r="2330" spans="1:8">
      <c r="A2330" t="s">
        <v>4658</v>
      </c>
      <c r="B2330">
        <v>17.07</v>
      </c>
      <c r="C2330">
        <v>5.22</v>
      </c>
      <c r="D2330" t="s">
        <v>4687</v>
      </c>
      <c r="E2330" t="s">
        <v>4687</v>
      </c>
      <c r="F2330" t="s">
        <v>4690</v>
      </c>
      <c r="G2330">
        <v>1</v>
      </c>
      <c r="H2330" t="s">
        <v>4687</v>
      </c>
    </row>
    <row r="2331" spans="1:8">
      <c r="A2331" t="s">
        <v>4660</v>
      </c>
      <c r="B2331">
        <v>22.24</v>
      </c>
      <c r="C2331">
        <v>4.29</v>
      </c>
      <c r="D2331" t="s">
        <v>4689</v>
      </c>
      <c r="E2331" t="s">
        <v>4687</v>
      </c>
      <c r="F2331" t="s">
        <v>4687</v>
      </c>
      <c r="G2331" t="s">
        <v>4688</v>
      </c>
      <c r="H2331" t="s">
        <v>4687</v>
      </c>
    </row>
    <row r="2332" spans="1:8">
      <c r="A2332" t="s">
        <v>4662</v>
      </c>
      <c r="B2332">
        <v>22.34</v>
      </c>
      <c r="C2332">
        <v>5.57</v>
      </c>
      <c r="D2332" t="s">
        <v>4687</v>
      </c>
      <c r="E2332" t="s">
        <v>4687</v>
      </c>
      <c r="F2332" t="s">
        <v>4687</v>
      </c>
      <c r="G2332">
        <v>1</v>
      </c>
      <c r="H2332" t="s">
        <v>4687</v>
      </c>
    </row>
    <row r="2333" spans="1:8">
      <c r="A2333" t="s">
        <v>4664</v>
      </c>
      <c r="B2333">
        <v>17.7</v>
      </c>
      <c r="C2333">
        <v>6.28</v>
      </c>
      <c r="D2333" t="s">
        <v>4687</v>
      </c>
      <c r="E2333" t="s">
        <v>4687</v>
      </c>
      <c r="F2333" t="s">
        <v>4687</v>
      </c>
      <c r="G2333">
        <v>1</v>
      </c>
      <c r="H2333" t="s">
        <v>4687</v>
      </c>
    </row>
    <row r="2334" spans="1:8">
      <c r="A2334" t="s">
        <v>4666</v>
      </c>
      <c r="B2334">
        <v>16.47</v>
      </c>
      <c r="C2334">
        <v>6.35</v>
      </c>
      <c r="D2334" t="s">
        <v>4687</v>
      </c>
      <c r="E2334" t="s">
        <v>4687</v>
      </c>
      <c r="F2334" t="s">
        <v>4690</v>
      </c>
      <c r="G2334">
        <v>1</v>
      </c>
      <c r="H2334" t="s">
        <v>4687</v>
      </c>
    </row>
    <row r="2335" spans="1:8">
      <c r="A2335" t="s">
        <v>4668</v>
      </c>
      <c r="B2335">
        <v>17.6</v>
      </c>
      <c r="C2335">
        <v>4.39</v>
      </c>
      <c r="D2335" t="s">
        <v>4687</v>
      </c>
      <c r="E2335" t="s">
        <v>4687</v>
      </c>
      <c r="F2335" t="s">
        <v>4687</v>
      </c>
      <c r="G2335">
        <v>1</v>
      </c>
      <c r="H2335" t="s">
        <v>4687</v>
      </c>
    </row>
    <row r="2336" spans="1:8">
      <c r="A2336" t="s">
        <v>4670</v>
      </c>
      <c r="B2336">
        <v>17.58</v>
      </c>
      <c r="C2336">
        <v>4.51</v>
      </c>
      <c r="D2336" t="s">
        <v>4687</v>
      </c>
      <c r="E2336" t="s">
        <v>4687</v>
      </c>
      <c r="F2336" t="s">
        <v>4687</v>
      </c>
      <c r="G2336">
        <v>1</v>
      </c>
      <c r="H2336" t="s">
        <v>4687</v>
      </c>
    </row>
  </sheetData>
  <autoFilter xmlns:etc="http://www.wps.cn/officeDocument/2017/etCustomData" ref="A1:H2336" etc:filterBottomFollowUsedRange="0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2344"/>
  <sheetViews>
    <sheetView workbookViewId="0">
      <selection activeCell="L15" sqref="L15"/>
    </sheetView>
  </sheetViews>
  <sheetFormatPr defaultColWidth="9" defaultRowHeight="14.4"/>
  <cols>
    <col min="1" max="1" width="15.6666666666667" customWidth="1"/>
    <col min="6" max="6" width="10.4444444444444" customWidth="1"/>
    <col min="7" max="7" width="15.7777777777778" customWidth="1"/>
    <col min="8" max="8" width="11.4444444444444" customWidth="1"/>
    <col min="9" max="9" width="10.1111111111111" customWidth="1"/>
    <col min="11" max="11" width="21.1111111111111" customWidth="1"/>
    <col min="12" max="12" width="14.4444444444444" customWidth="1"/>
    <col min="13" max="13" width="15.8888888888889" customWidth="1"/>
    <col min="14" max="14" width="15" customWidth="1"/>
    <col min="15" max="15" width="17.4444444444444" customWidth="1"/>
    <col min="16" max="16" width="16.6666666666667" customWidth="1"/>
    <col min="17" max="17" width="20.7777777777778" customWidth="1"/>
    <col min="18" max="18" width="17.2222222222222" customWidth="1"/>
    <col min="19" max="19" width="17.6666666666667" customWidth="1"/>
  </cols>
  <sheetData>
    <row r="1" s="59" customFormat="1" ht="18.95" customHeight="1" spans="1:19">
      <c r="A1" s="43" t="s">
        <v>0</v>
      </c>
      <c r="B1" s="43" t="s">
        <v>4692</v>
      </c>
      <c r="C1" s="43" t="s">
        <v>4693</v>
      </c>
      <c r="D1" s="43" t="s">
        <v>4694</v>
      </c>
      <c r="E1" s="43" t="s">
        <v>4695</v>
      </c>
      <c r="F1" s="43" t="s">
        <v>4696</v>
      </c>
      <c r="G1" s="43" t="s">
        <v>4697</v>
      </c>
      <c r="H1" s="43" t="s">
        <v>4698</v>
      </c>
      <c r="I1" s="43" t="s">
        <v>4699</v>
      </c>
      <c r="K1" s="60" t="s">
        <v>4679</v>
      </c>
      <c r="L1" s="60" t="s">
        <v>4700</v>
      </c>
      <c r="M1" s="60" t="s">
        <v>4701</v>
      </c>
      <c r="N1" s="61" t="s">
        <v>4702</v>
      </c>
      <c r="O1" s="61" t="s">
        <v>4703</v>
      </c>
      <c r="P1" s="61" t="s">
        <v>4704</v>
      </c>
      <c r="Q1" s="61" t="s">
        <v>4705</v>
      </c>
      <c r="R1" s="61" t="s">
        <v>4706</v>
      </c>
      <c r="S1" s="61" t="s">
        <v>4707</v>
      </c>
    </row>
    <row r="2" spans="1:20">
      <c r="A2" t="s">
        <v>4670</v>
      </c>
      <c r="B2">
        <v>1992</v>
      </c>
      <c r="C2" t="s">
        <v>4708</v>
      </c>
      <c r="D2">
        <v>9</v>
      </c>
      <c r="E2">
        <v>0</v>
      </c>
      <c r="F2">
        <v>563.84</v>
      </c>
      <c r="G2" t="s">
        <v>4709</v>
      </c>
      <c r="H2" t="s">
        <v>4710</v>
      </c>
      <c r="I2" t="s">
        <v>4711</v>
      </c>
      <c r="K2" s="62">
        <f t="shared" ref="K2:S2" si="0">COUNTIF(A2:A2344,"?")</f>
        <v>6</v>
      </c>
      <c r="L2" s="62">
        <f t="shared" si="0"/>
        <v>2</v>
      </c>
      <c r="M2" s="62">
        <f t="shared" si="0"/>
        <v>3</v>
      </c>
      <c r="N2" s="62">
        <f t="shared" si="0"/>
        <v>0</v>
      </c>
      <c r="O2" s="62">
        <f t="shared" si="0"/>
        <v>0</v>
      </c>
      <c r="P2" s="62">
        <f t="shared" si="0"/>
        <v>0</v>
      </c>
      <c r="Q2" s="62">
        <f t="shared" si="0"/>
        <v>1</v>
      </c>
      <c r="R2" s="62">
        <f t="shared" si="0"/>
        <v>1</v>
      </c>
      <c r="S2" s="62">
        <f t="shared" si="0"/>
        <v>2</v>
      </c>
      <c r="T2" t="str">
        <f>IF(ISBLANK(I2),"UNKOWN",I2)</f>
        <v>R1013</v>
      </c>
    </row>
    <row r="3" spans="1:20">
      <c r="A3" t="s">
        <v>4668</v>
      </c>
      <c r="B3">
        <v>1992</v>
      </c>
      <c r="C3" t="s">
        <v>4712</v>
      </c>
      <c r="D3">
        <v>30</v>
      </c>
      <c r="E3">
        <v>0</v>
      </c>
      <c r="F3">
        <v>570.62</v>
      </c>
      <c r="G3" t="s">
        <v>4709</v>
      </c>
      <c r="H3" t="s">
        <v>4713</v>
      </c>
      <c r="I3" t="s">
        <v>4711</v>
      </c>
      <c r="T3" t="str">
        <f t="shared" ref="T3:T12" si="1">IF(ISBLANK(I3),"UNKOWN",I3)</f>
        <v>R1013</v>
      </c>
    </row>
    <row r="4" spans="1:20">
      <c r="A4" t="s">
        <v>4666</v>
      </c>
      <c r="B4">
        <v>1993</v>
      </c>
      <c r="C4" t="s">
        <v>4714</v>
      </c>
      <c r="D4">
        <v>30</v>
      </c>
      <c r="E4">
        <v>0</v>
      </c>
      <c r="F4">
        <v>600</v>
      </c>
      <c r="G4" t="s">
        <v>4709</v>
      </c>
      <c r="H4" t="s">
        <v>4713</v>
      </c>
      <c r="I4" t="s">
        <v>4711</v>
      </c>
      <c r="T4" t="str">
        <f t="shared" si="1"/>
        <v>R1013</v>
      </c>
    </row>
    <row r="5" spans="1:20">
      <c r="A5" t="s">
        <v>4664</v>
      </c>
      <c r="B5">
        <v>1992</v>
      </c>
      <c r="C5" t="s">
        <v>4715</v>
      </c>
      <c r="D5">
        <v>13</v>
      </c>
      <c r="E5">
        <v>0</v>
      </c>
      <c r="F5">
        <v>604.54</v>
      </c>
      <c r="G5" t="s">
        <v>4710</v>
      </c>
      <c r="H5" t="s">
        <v>4710</v>
      </c>
      <c r="I5" t="s">
        <v>4711</v>
      </c>
      <c r="T5" t="str">
        <f t="shared" si="1"/>
        <v>R1013</v>
      </c>
    </row>
    <row r="6" spans="1:20">
      <c r="A6" t="s">
        <v>4662</v>
      </c>
      <c r="B6">
        <v>1998</v>
      </c>
      <c r="C6" t="s">
        <v>4708</v>
      </c>
      <c r="D6">
        <v>27</v>
      </c>
      <c r="E6">
        <v>0</v>
      </c>
      <c r="F6">
        <v>637.26</v>
      </c>
      <c r="G6" t="s">
        <v>4710</v>
      </c>
      <c r="H6" t="s">
        <v>4710</v>
      </c>
      <c r="I6" t="s">
        <v>4711</v>
      </c>
      <c r="K6">
        <f>ROUND(AVERAGE(B2:B2344),"0")</f>
        <v>1983</v>
      </c>
      <c r="T6" t="str">
        <f t="shared" si="1"/>
        <v>R1013</v>
      </c>
    </row>
    <row r="7" spans="1:20">
      <c r="A7" t="s">
        <v>4660</v>
      </c>
      <c r="B7">
        <v>2001</v>
      </c>
      <c r="C7" t="s">
        <v>4712</v>
      </c>
      <c r="D7">
        <v>20</v>
      </c>
      <c r="E7">
        <v>0</v>
      </c>
      <c r="F7">
        <v>646.14</v>
      </c>
      <c r="G7" t="s">
        <v>4710</v>
      </c>
      <c r="H7" t="s">
        <v>4710</v>
      </c>
      <c r="I7" t="s">
        <v>4716</v>
      </c>
      <c r="T7" t="str">
        <f t="shared" si="1"/>
        <v>R1012</v>
      </c>
    </row>
    <row r="8" spans="1:20">
      <c r="A8" t="s">
        <v>4658</v>
      </c>
      <c r="B8">
        <v>1993</v>
      </c>
      <c r="C8" t="s">
        <v>4714</v>
      </c>
      <c r="D8">
        <v>1</v>
      </c>
      <c r="E8">
        <v>0</v>
      </c>
      <c r="F8">
        <v>650</v>
      </c>
      <c r="G8" t="s">
        <v>4710</v>
      </c>
      <c r="H8" t="s">
        <v>4710</v>
      </c>
      <c r="I8" t="s">
        <v>4711</v>
      </c>
      <c r="T8" t="str">
        <f t="shared" si="1"/>
        <v>R1013</v>
      </c>
    </row>
    <row r="9" spans="1:20">
      <c r="A9" t="s">
        <v>4656</v>
      </c>
      <c r="B9">
        <v>1995</v>
      </c>
      <c r="C9" t="s">
        <v>4708</v>
      </c>
      <c r="D9">
        <v>4</v>
      </c>
      <c r="E9">
        <v>0</v>
      </c>
      <c r="F9">
        <v>650</v>
      </c>
      <c r="G9" t="s">
        <v>4710</v>
      </c>
      <c r="H9" t="s">
        <v>4710</v>
      </c>
      <c r="I9" t="s">
        <v>4711</v>
      </c>
      <c r="T9" t="str">
        <f t="shared" si="1"/>
        <v>R1013</v>
      </c>
    </row>
    <row r="10" spans="1:20">
      <c r="A10" t="s">
        <v>4654</v>
      </c>
      <c r="B10">
        <v>2002</v>
      </c>
      <c r="C10" t="s">
        <v>4712</v>
      </c>
      <c r="D10">
        <v>29</v>
      </c>
      <c r="E10">
        <v>0</v>
      </c>
      <c r="F10">
        <v>668</v>
      </c>
      <c r="G10" t="s">
        <v>4710</v>
      </c>
      <c r="H10" t="s">
        <v>4709</v>
      </c>
      <c r="I10" t="s">
        <v>4716</v>
      </c>
      <c r="T10" t="str">
        <f t="shared" si="1"/>
        <v>R1012</v>
      </c>
    </row>
    <row r="11" spans="1:20">
      <c r="A11" t="s">
        <v>4652</v>
      </c>
      <c r="B11">
        <v>1997</v>
      </c>
      <c r="C11" t="s">
        <v>4712</v>
      </c>
      <c r="D11">
        <v>9</v>
      </c>
      <c r="E11">
        <v>0</v>
      </c>
      <c r="F11">
        <v>670</v>
      </c>
      <c r="G11" t="s">
        <v>4710</v>
      </c>
      <c r="H11" t="s">
        <v>4710</v>
      </c>
      <c r="I11" t="s">
        <v>4711</v>
      </c>
      <c r="T11" t="str">
        <f t="shared" si="1"/>
        <v>R1013</v>
      </c>
    </row>
    <row r="12" spans="1:20">
      <c r="A12" t="s">
        <v>4650</v>
      </c>
      <c r="B12">
        <v>2001</v>
      </c>
      <c r="C12" t="s">
        <v>4715</v>
      </c>
      <c r="D12">
        <v>12</v>
      </c>
      <c r="E12">
        <v>0</v>
      </c>
      <c r="F12">
        <v>687.54</v>
      </c>
      <c r="G12" t="s">
        <v>4710</v>
      </c>
      <c r="H12" t="s">
        <v>4709</v>
      </c>
      <c r="I12" t="s">
        <v>4711</v>
      </c>
      <c r="T12" t="str">
        <f t="shared" si="1"/>
        <v>R1013</v>
      </c>
    </row>
    <row r="13" hidden="1" spans="1:9">
      <c r="A13" t="s">
        <v>4648</v>
      </c>
      <c r="B13">
        <v>1999</v>
      </c>
      <c r="C13" t="s">
        <v>4717</v>
      </c>
      <c r="D13">
        <v>26</v>
      </c>
      <c r="E13">
        <v>0</v>
      </c>
      <c r="F13">
        <v>700</v>
      </c>
      <c r="G13" t="s">
        <v>4691</v>
      </c>
      <c r="H13" t="s">
        <v>4710</v>
      </c>
      <c r="I13" t="s">
        <v>4711</v>
      </c>
    </row>
    <row r="14" spans="1:20">
      <c r="A14" t="s">
        <v>4646</v>
      </c>
      <c r="B14">
        <v>1999</v>
      </c>
      <c r="C14" t="s">
        <v>4717</v>
      </c>
      <c r="D14">
        <v>14</v>
      </c>
      <c r="E14">
        <v>0</v>
      </c>
      <c r="F14">
        <v>722.99</v>
      </c>
      <c r="G14" t="s">
        <v>4710</v>
      </c>
      <c r="H14" t="s">
        <v>4713</v>
      </c>
      <c r="I14" t="s">
        <v>4711</v>
      </c>
      <c r="T14" t="str">
        <f>IF(ISBLANK(I14),"UNKOWN",I14)</f>
        <v>R1013</v>
      </c>
    </row>
    <row r="15" spans="1:20">
      <c r="A15" t="s">
        <v>4644</v>
      </c>
      <c r="B15">
        <v>2002</v>
      </c>
      <c r="C15" t="s">
        <v>4691</v>
      </c>
      <c r="D15">
        <v>19</v>
      </c>
      <c r="E15">
        <v>0</v>
      </c>
      <c r="F15">
        <v>750</v>
      </c>
      <c r="G15" t="s">
        <v>4710</v>
      </c>
      <c r="H15" t="s">
        <v>4713</v>
      </c>
      <c r="I15" t="s">
        <v>4716</v>
      </c>
      <c r="T15" t="str">
        <f>IF(ISBLANK(I15),"UNKOWN",I15)</f>
        <v>R1012</v>
      </c>
    </row>
    <row r="16" spans="1:20">
      <c r="A16" t="s">
        <v>4642</v>
      </c>
      <c r="B16">
        <v>1993</v>
      </c>
      <c r="C16" t="s">
        <v>4718</v>
      </c>
      <c r="D16">
        <v>9</v>
      </c>
      <c r="E16">
        <v>0</v>
      </c>
      <c r="F16">
        <v>760</v>
      </c>
      <c r="G16" t="s">
        <v>4710</v>
      </c>
      <c r="H16" t="s">
        <v>4713</v>
      </c>
      <c r="I16" t="s">
        <v>4711</v>
      </c>
      <c r="T16" t="str">
        <f>IF(ISBLANK(I16),"UNKOWN",I16)</f>
        <v>R1013</v>
      </c>
    </row>
    <row r="17" spans="1:20">
      <c r="A17" t="s">
        <v>4640</v>
      </c>
      <c r="B17">
        <v>1996</v>
      </c>
      <c r="C17" t="s">
        <v>4719</v>
      </c>
      <c r="D17">
        <v>22</v>
      </c>
      <c r="E17">
        <v>0</v>
      </c>
      <c r="F17">
        <v>760</v>
      </c>
      <c r="G17" t="s">
        <v>4710</v>
      </c>
      <c r="H17" t="s">
        <v>4710</v>
      </c>
      <c r="I17" t="s">
        <v>4711</v>
      </c>
      <c r="T17" t="str">
        <f>IF(ISBLANK(I17),"UNKOWN",I17)</f>
        <v>R1013</v>
      </c>
    </row>
    <row r="18" spans="1:20">
      <c r="A18" t="s">
        <v>4638</v>
      </c>
      <c r="B18">
        <v>1993</v>
      </c>
      <c r="C18" t="s">
        <v>4714</v>
      </c>
      <c r="D18">
        <v>28</v>
      </c>
      <c r="E18">
        <v>0</v>
      </c>
      <c r="F18">
        <v>770</v>
      </c>
      <c r="G18" t="s">
        <v>4710</v>
      </c>
      <c r="H18" t="s">
        <v>4710</v>
      </c>
      <c r="I18" t="s">
        <v>4711</v>
      </c>
      <c r="T18" t="str">
        <f>IF(ISBLANK(I18),"UNKOWN",I18)</f>
        <v>R1013</v>
      </c>
    </row>
    <row r="19" hidden="1" spans="1:9">
      <c r="A19" t="s">
        <v>4636</v>
      </c>
      <c r="B19">
        <v>1996</v>
      </c>
      <c r="C19" t="s">
        <v>4691</v>
      </c>
      <c r="D19">
        <v>18</v>
      </c>
      <c r="E19">
        <v>0</v>
      </c>
      <c r="F19">
        <v>770.38</v>
      </c>
      <c r="G19" t="s">
        <v>4710</v>
      </c>
      <c r="H19" t="s">
        <v>4691</v>
      </c>
      <c r="I19" t="s">
        <v>4716</v>
      </c>
    </row>
    <row r="20" spans="1:20">
      <c r="A20" t="s">
        <v>4634</v>
      </c>
      <c r="B20">
        <v>1995</v>
      </c>
      <c r="C20" t="s">
        <v>4717</v>
      </c>
      <c r="D20">
        <v>7</v>
      </c>
      <c r="E20">
        <v>0</v>
      </c>
      <c r="F20">
        <v>773.54</v>
      </c>
      <c r="G20" t="s">
        <v>4710</v>
      </c>
      <c r="H20" t="s">
        <v>4709</v>
      </c>
      <c r="I20" t="s">
        <v>4711</v>
      </c>
      <c r="T20" t="str">
        <f t="shared" ref="T20:T25" si="2">IF(ISBLANK(I20),"UNKOWN",I20)</f>
        <v>R1013</v>
      </c>
    </row>
    <row r="21" spans="1:20">
      <c r="A21" t="s">
        <v>4632</v>
      </c>
      <c r="B21">
        <v>2004</v>
      </c>
      <c r="C21" t="s">
        <v>4719</v>
      </c>
      <c r="D21">
        <v>7</v>
      </c>
      <c r="E21">
        <v>0</v>
      </c>
      <c r="F21">
        <v>830.52</v>
      </c>
      <c r="G21" t="s">
        <v>4710</v>
      </c>
      <c r="H21" t="s">
        <v>4709</v>
      </c>
      <c r="I21" t="s">
        <v>4720</v>
      </c>
      <c r="T21" t="str">
        <f t="shared" si="2"/>
        <v>R1011</v>
      </c>
    </row>
    <row r="22" spans="1:20">
      <c r="A22" t="s">
        <v>4630</v>
      </c>
      <c r="B22">
        <v>2000</v>
      </c>
      <c r="C22" t="s">
        <v>4712</v>
      </c>
      <c r="D22">
        <v>18</v>
      </c>
      <c r="E22">
        <v>0</v>
      </c>
      <c r="F22">
        <v>865.41</v>
      </c>
      <c r="G22" t="s">
        <v>4710</v>
      </c>
      <c r="H22" t="s">
        <v>4713</v>
      </c>
      <c r="I22" t="s">
        <v>4711</v>
      </c>
      <c r="T22" t="str">
        <f t="shared" si="2"/>
        <v>R1013</v>
      </c>
    </row>
    <row r="23" spans="1:20">
      <c r="A23" t="s">
        <v>4628</v>
      </c>
      <c r="B23">
        <v>1993</v>
      </c>
      <c r="C23" t="s">
        <v>4712</v>
      </c>
      <c r="D23">
        <v>27</v>
      </c>
      <c r="E23">
        <v>0</v>
      </c>
      <c r="F23">
        <v>896.21</v>
      </c>
      <c r="G23" t="s">
        <v>4710</v>
      </c>
      <c r="H23" t="s">
        <v>4713</v>
      </c>
      <c r="I23" t="s">
        <v>4711</v>
      </c>
      <c r="T23" t="str">
        <f t="shared" si="2"/>
        <v>R1013</v>
      </c>
    </row>
    <row r="24" spans="1:20">
      <c r="A24" t="s">
        <v>4626</v>
      </c>
      <c r="B24">
        <v>1994</v>
      </c>
      <c r="C24" t="s">
        <v>4719</v>
      </c>
      <c r="D24">
        <v>30</v>
      </c>
      <c r="E24">
        <v>0</v>
      </c>
      <c r="F24">
        <v>915.07</v>
      </c>
      <c r="G24" t="s">
        <v>4710</v>
      </c>
      <c r="H24" t="s">
        <v>4713</v>
      </c>
      <c r="I24" t="s">
        <v>4711</v>
      </c>
      <c r="T24" t="str">
        <f t="shared" si="2"/>
        <v>R1013</v>
      </c>
    </row>
    <row r="25" spans="1:20">
      <c r="A25" t="s">
        <v>4624</v>
      </c>
      <c r="B25">
        <v>1995</v>
      </c>
      <c r="C25" t="s">
        <v>4719</v>
      </c>
      <c r="D25">
        <v>28</v>
      </c>
      <c r="E25">
        <v>0</v>
      </c>
      <c r="F25">
        <v>928.59</v>
      </c>
      <c r="G25" t="s">
        <v>4710</v>
      </c>
      <c r="H25" t="s">
        <v>4713</v>
      </c>
      <c r="I25" t="s">
        <v>4711</v>
      </c>
      <c r="T25" t="str">
        <f t="shared" si="2"/>
        <v>R1013</v>
      </c>
    </row>
    <row r="26" spans="1:20">
      <c r="A26" t="s">
        <v>4622</v>
      </c>
      <c r="B26">
        <v>2001</v>
      </c>
      <c r="C26" t="s">
        <v>4718</v>
      </c>
      <c r="D26">
        <v>19</v>
      </c>
      <c r="E26">
        <v>0</v>
      </c>
      <c r="F26">
        <v>964.71</v>
      </c>
      <c r="G26" t="s">
        <v>4710</v>
      </c>
      <c r="H26" t="s">
        <v>4709</v>
      </c>
      <c r="I26" t="s">
        <v>4711</v>
      </c>
      <c r="T26" t="str">
        <f t="shared" ref="T26:T47" si="3">IF(ISBLANK(I26),"UNKOWN",I26)</f>
        <v>R1013</v>
      </c>
    </row>
    <row r="27" spans="1:20">
      <c r="A27" t="s">
        <v>4620</v>
      </c>
      <c r="B27">
        <v>1994</v>
      </c>
      <c r="C27" t="s">
        <v>4712</v>
      </c>
      <c r="D27">
        <v>22</v>
      </c>
      <c r="E27">
        <v>0</v>
      </c>
      <c r="F27">
        <v>1006.65</v>
      </c>
      <c r="G27" t="s">
        <v>4710</v>
      </c>
      <c r="H27" t="s">
        <v>4709</v>
      </c>
      <c r="I27" t="s">
        <v>4711</v>
      </c>
      <c r="T27" t="str">
        <f t="shared" si="3"/>
        <v>R1013</v>
      </c>
    </row>
    <row r="28" spans="1:20">
      <c r="A28" t="s">
        <v>4618</v>
      </c>
      <c r="B28">
        <v>2000</v>
      </c>
      <c r="C28" t="s">
        <v>4719</v>
      </c>
      <c r="D28">
        <v>9</v>
      </c>
      <c r="E28">
        <v>0</v>
      </c>
      <c r="F28">
        <v>1012</v>
      </c>
      <c r="G28" t="s">
        <v>4710</v>
      </c>
      <c r="H28" t="s">
        <v>4709</v>
      </c>
      <c r="I28" t="s">
        <v>4711</v>
      </c>
      <c r="T28" t="str">
        <f t="shared" si="3"/>
        <v>R1013</v>
      </c>
    </row>
    <row r="29" spans="1:20">
      <c r="A29" t="s">
        <v>4616</v>
      </c>
      <c r="B29">
        <v>1999</v>
      </c>
      <c r="C29" t="s">
        <v>4718</v>
      </c>
      <c r="D29">
        <v>5</v>
      </c>
      <c r="E29">
        <v>0</v>
      </c>
      <c r="F29">
        <v>1019</v>
      </c>
      <c r="G29" t="s">
        <v>4710</v>
      </c>
      <c r="H29" t="s">
        <v>4709</v>
      </c>
      <c r="I29" t="s">
        <v>4711</v>
      </c>
      <c r="T29" t="str">
        <f t="shared" si="3"/>
        <v>R1013</v>
      </c>
    </row>
    <row r="30" spans="1:20">
      <c r="A30" t="s">
        <v>4614</v>
      </c>
      <c r="B30">
        <v>1995</v>
      </c>
      <c r="C30" t="s">
        <v>4719</v>
      </c>
      <c r="D30">
        <v>5</v>
      </c>
      <c r="E30">
        <v>0</v>
      </c>
      <c r="F30">
        <v>1033.74</v>
      </c>
      <c r="G30" t="s">
        <v>4710</v>
      </c>
      <c r="H30" t="s">
        <v>4713</v>
      </c>
      <c r="I30" t="s">
        <v>4711</v>
      </c>
      <c r="T30" t="str">
        <f t="shared" si="3"/>
        <v>R1013</v>
      </c>
    </row>
    <row r="31" spans="1:20">
      <c r="A31" t="s">
        <v>4612</v>
      </c>
      <c r="B31">
        <v>1994</v>
      </c>
      <c r="C31" t="s">
        <v>4712</v>
      </c>
      <c r="D31">
        <v>17</v>
      </c>
      <c r="E31">
        <v>0</v>
      </c>
      <c r="F31">
        <v>1044</v>
      </c>
      <c r="G31" t="s">
        <v>4710</v>
      </c>
      <c r="H31" t="s">
        <v>4709</v>
      </c>
      <c r="I31" t="s">
        <v>4711</v>
      </c>
      <c r="T31" t="str">
        <f t="shared" si="3"/>
        <v>R1013</v>
      </c>
    </row>
    <row r="32" spans="1:20">
      <c r="A32" t="s">
        <v>4610</v>
      </c>
      <c r="B32">
        <v>2002</v>
      </c>
      <c r="C32" t="s">
        <v>4708</v>
      </c>
      <c r="D32">
        <v>20</v>
      </c>
      <c r="E32">
        <v>0</v>
      </c>
      <c r="F32">
        <v>1047</v>
      </c>
      <c r="G32" t="s">
        <v>4710</v>
      </c>
      <c r="H32" t="s">
        <v>4713</v>
      </c>
      <c r="I32" t="s">
        <v>4711</v>
      </c>
      <c r="T32" t="str">
        <f t="shared" si="3"/>
        <v>R1013</v>
      </c>
    </row>
    <row r="33" spans="1:20">
      <c r="A33" t="s">
        <v>4608</v>
      </c>
      <c r="B33">
        <v>2002</v>
      </c>
      <c r="C33" t="s">
        <v>4708</v>
      </c>
      <c r="D33">
        <v>1</v>
      </c>
      <c r="E33">
        <v>0</v>
      </c>
      <c r="F33">
        <v>1049</v>
      </c>
      <c r="G33" t="s">
        <v>4710</v>
      </c>
      <c r="H33" t="s">
        <v>4709</v>
      </c>
      <c r="I33" t="s">
        <v>4716</v>
      </c>
      <c r="T33" t="str">
        <f t="shared" si="3"/>
        <v>R1012</v>
      </c>
    </row>
    <row r="34" spans="1:20">
      <c r="A34" t="s">
        <v>4606</v>
      </c>
      <c r="B34">
        <v>1995</v>
      </c>
      <c r="C34" t="s">
        <v>4714</v>
      </c>
      <c r="D34">
        <v>1</v>
      </c>
      <c r="E34">
        <v>0</v>
      </c>
      <c r="F34">
        <v>1056</v>
      </c>
      <c r="G34" t="s">
        <v>4710</v>
      </c>
      <c r="H34" t="s">
        <v>4709</v>
      </c>
      <c r="I34" t="s">
        <v>4711</v>
      </c>
      <c r="T34" t="str">
        <f t="shared" si="3"/>
        <v>R1013</v>
      </c>
    </row>
    <row r="35" spans="1:20">
      <c r="A35" t="s">
        <v>4604</v>
      </c>
      <c r="B35">
        <v>1993</v>
      </c>
      <c r="C35" t="s">
        <v>4715</v>
      </c>
      <c r="D35">
        <v>28</v>
      </c>
      <c r="E35">
        <v>0</v>
      </c>
      <c r="F35">
        <v>1068</v>
      </c>
      <c r="G35" t="s">
        <v>4710</v>
      </c>
      <c r="H35" t="s">
        <v>4713</v>
      </c>
      <c r="I35" t="s">
        <v>4711</v>
      </c>
      <c r="T35" t="str">
        <f t="shared" si="3"/>
        <v>R1013</v>
      </c>
    </row>
    <row r="36" spans="1:20">
      <c r="A36" t="s">
        <v>4602</v>
      </c>
      <c r="B36">
        <v>2004</v>
      </c>
      <c r="C36" t="s">
        <v>4718</v>
      </c>
      <c r="D36">
        <v>24</v>
      </c>
      <c r="E36">
        <v>0</v>
      </c>
      <c r="F36">
        <v>1070</v>
      </c>
      <c r="G36" t="s">
        <v>4710</v>
      </c>
      <c r="H36" t="s">
        <v>4710</v>
      </c>
      <c r="I36" t="s">
        <v>4711</v>
      </c>
      <c r="T36" t="str">
        <f t="shared" si="3"/>
        <v>R1013</v>
      </c>
    </row>
    <row r="37" spans="1:20">
      <c r="A37" t="s">
        <v>4600</v>
      </c>
      <c r="B37">
        <v>1997</v>
      </c>
      <c r="C37" t="s">
        <v>4718</v>
      </c>
      <c r="D37">
        <v>13</v>
      </c>
      <c r="E37">
        <v>0</v>
      </c>
      <c r="F37">
        <v>1071</v>
      </c>
      <c r="G37" t="s">
        <v>4710</v>
      </c>
      <c r="H37" t="s">
        <v>4710</v>
      </c>
      <c r="I37" t="s">
        <v>4711</v>
      </c>
      <c r="T37" t="str">
        <f t="shared" si="3"/>
        <v>R1013</v>
      </c>
    </row>
    <row r="38" spans="1:20">
      <c r="A38" t="s">
        <v>4598</v>
      </c>
      <c r="B38">
        <v>1998</v>
      </c>
      <c r="C38" t="s">
        <v>4717</v>
      </c>
      <c r="D38">
        <v>26</v>
      </c>
      <c r="E38">
        <v>0</v>
      </c>
      <c r="F38">
        <v>1082</v>
      </c>
      <c r="G38" t="s">
        <v>4710</v>
      </c>
      <c r="H38" t="s">
        <v>4709</v>
      </c>
      <c r="I38" t="s">
        <v>4711</v>
      </c>
      <c r="T38" t="str">
        <f t="shared" si="3"/>
        <v>R1013</v>
      </c>
    </row>
    <row r="39" spans="1:20">
      <c r="A39" t="s">
        <v>4596</v>
      </c>
      <c r="B39">
        <v>2002</v>
      </c>
      <c r="C39" t="s">
        <v>4718</v>
      </c>
      <c r="D39">
        <v>13</v>
      </c>
      <c r="E39">
        <v>0</v>
      </c>
      <c r="F39">
        <v>1086</v>
      </c>
      <c r="G39" t="s">
        <v>4710</v>
      </c>
      <c r="H39" t="s">
        <v>4710</v>
      </c>
      <c r="I39" t="s">
        <v>4711</v>
      </c>
      <c r="T39" t="str">
        <f t="shared" si="3"/>
        <v>R1013</v>
      </c>
    </row>
    <row r="40" spans="1:20">
      <c r="A40" t="s">
        <v>4594</v>
      </c>
      <c r="B40">
        <v>2004</v>
      </c>
      <c r="C40" t="s">
        <v>4712</v>
      </c>
      <c r="D40">
        <v>12</v>
      </c>
      <c r="E40">
        <v>0</v>
      </c>
      <c r="F40">
        <v>1121.87</v>
      </c>
      <c r="G40" t="s">
        <v>4710</v>
      </c>
      <c r="H40" t="s">
        <v>4713</v>
      </c>
      <c r="I40" t="s">
        <v>4711</v>
      </c>
      <c r="T40" t="str">
        <f t="shared" si="3"/>
        <v>R1013</v>
      </c>
    </row>
    <row r="41" spans="1:20">
      <c r="A41" t="s">
        <v>4592</v>
      </c>
      <c r="B41">
        <v>2004</v>
      </c>
      <c r="C41" t="s">
        <v>4714</v>
      </c>
      <c r="D41">
        <v>14</v>
      </c>
      <c r="E41">
        <v>0</v>
      </c>
      <c r="F41">
        <v>1131.51</v>
      </c>
      <c r="G41" t="s">
        <v>4710</v>
      </c>
      <c r="H41" t="s">
        <v>4713</v>
      </c>
      <c r="I41" t="s">
        <v>4711</v>
      </c>
      <c r="T41" t="str">
        <f t="shared" si="3"/>
        <v>R1013</v>
      </c>
    </row>
    <row r="42" spans="1:20">
      <c r="A42" t="s">
        <v>4590</v>
      </c>
      <c r="B42">
        <v>2002</v>
      </c>
      <c r="C42" t="s">
        <v>4708</v>
      </c>
      <c r="D42">
        <v>19</v>
      </c>
      <c r="E42">
        <v>0</v>
      </c>
      <c r="F42">
        <v>1132</v>
      </c>
      <c r="G42" t="s">
        <v>4710</v>
      </c>
      <c r="H42" t="s">
        <v>4713</v>
      </c>
      <c r="I42" t="s">
        <v>4711</v>
      </c>
      <c r="T42" t="str">
        <f t="shared" si="3"/>
        <v>R1013</v>
      </c>
    </row>
    <row r="43" spans="1:20">
      <c r="A43" t="s">
        <v>4588</v>
      </c>
      <c r="B43">
        <v>2004</v>
      </c>
      <c r="C43" t="s">
        <v>4719</v>
      </c>
      <c r="D43">
        <v>6</v>
      </c>
      <c r="E43">
        <v>0</v>
      </c>
      <c r="F43">
        <v>1135</v>
      </c>
      <c r="G43" t="s">
        <v>4710</v>
      </c>
      <c r="H43" t="s">
        <v>4710</v>
      </c>
      <c r="I43" t="s">
        <v>4711</v>
      </c>
      <c r="T43" t="str">
        <f t="shared" si="3"/>
        <v>R1013</v>
      </c>
    </row>
    <row r="44" spans="1:20">
      <c r="A44" t="s">
        <v>4586</v>
      </c>
      <c r="B44">
        <v>2004</v>
      </c>
      <c r="C44" t="s">
        <v>4714</v>
      </c>
      <c r="D44">
        <v>11</v>
      </c>
      <c r="E44">
        <v>0</v>
      </c>
      <c r="F44">
        <v>1135.94</v>
      </c>
      <c r="G44" t="s">
        <v>4710</v>
      </c>
      <c r="H44" t="s">
        <v>4710</v>
      </c>
      <c r="I44" t="s">
        <v>4711</v>
      </c>
      <c r="T44" t="str">
        <f t="shared" si="3"/>
        <v>R1013</v>
      </c>
    </row>
    <row r="45" spans="1:20">
      <c r="A45" t="s">
        <v>4584</v>
      </c>
      <c r="B45">
        <v>2004</v>
      </c>
      <c r="C45" t="s">
        <v>4712</v>
      </c>
      <c r="D45">
        <v>28</v>
      </c>
      <c r="E45">
        <v>0</v>
      </c>
      <c r="F45">
        <v>1136.4</v>
      </c>
      <c r="G45" t="s">
        <v>4710</v>
      </c>
      <c r="H45" t="s">
        <v>4710</v>
      </c>
      <c r="I45" t="s">
        <v>4711</v>
      </c>
      <c r="T45" t="str">
        <f t="shared" si="3"/>
        <v>R1013</v>
      </c>
    </row>
    <row r="46" spans="1:20">
      <c r="A46" t="s">
        <v>4582</v>
      </c>
      <c r="B46">
        <v>2002</v>
      </c>
      <c r="C46" t="s">
        <v>4718</v>
      </c>
      <c r="D46">
        <v>11</v>
      </c>
      <c r="E46">
        <v>0</v>
      </c>
      <c r="F46">
        <v>1137</v>
      </c>
      <c r="G46" t="s">
        <v>4710</v>
      </c>
      <c r="H46" t="s">
        <v>4713</v>
      </c>
      <c r="I46" t="s">
        <v>4711</v>
      </c>
      <c r="T46" t="str">
        <f t="shared" si="3"/>
        <v>R1013</v>
      </c>
    </row>
    <row r="47" spans="1:20">
      <c r="A47" t="s">
        <v>4691</v>
      </c>
      <c r="B47">
        <v>2004</v>
      </c>
      <c r="C47" t="s">
        <v>4712</v>
      </c>
      <c r="D47">
        <v>6</v>
      </c>
      <c r="E47">
        <v>0</v>
      </c>
      <c r="F47">
        <v>1137.01</v>
      </c>
      <c r="G47" t="s">
        <v>4710</v>
      </c>
      <c r="H47" t="s">
        <v>4713</v>
      </c>
      <c r="I47" t="s">
        <v>4711</v>
      </c>
      <c r="T47" t="str">
        <f t="shared" si="3"/>
        <v>R1013</v>
      </c>
    </row>
    <row r="48" spans="1:20">
      <c r="A48" t="s">
        <v>4580</v>
      </c>
      <c r="B48">
        <v>2004</v>
      </c>
      <c r="C48" t="s">
        <v>4719</v>
      </c>
      <c r="D48">
        <v>15</v>
      </c>
      <c r="E48">
        <v>0</v>
      </c>
      <c r="F48">
        <v>1137.01</v>
      </c>
      <c r="G48" t="s">
        <v>4710</v>
      </c>
      <c r="H48" t="s">
        <v>4713</v>
      </c>
      <c r="I48" t="s">
        <v>4711</v>
      </c>
      <c r="T48" t="str">
        <f t="shared" ref="T48:T70" si="4">IF(ISBLANK(I48),"UNKOWN",I48)</f>
        <v>R1013</v>
      </c>
    </row>
    <row r="49" spans="1:20">
      <c r="A49" t="s">
        <v>4578</v>
      </c>
      <c r="B49">
        <v>2004</v>
      </c>
      <c r="C49" t="s">
        <v>4712</v>
      </c>
      <c r="D49">
        <v>27</v>
      </c>
      <c r="E49">
        <v>0</v>
      </c>
      <c r="F49">
        <v>1137.47</v>
      </c>
      <c r="G49" t="s">
        <v>4710</v>
      </c>
      <c r="H49" t="s">
        <v>4709</v>
      </c>
      <c r="I49" t="s">
        <v>4711</v>
      </c>
      <c r="T49" t="str">
        <f t="shared" si="4"/>
        <v>R1013</v>
      </c>
    </row>
    <row r="50" spans="1:20">
      <c r="A50" t="s">
        <v>4576</v>
      </c>
      <c r="B50">
        <v>2001</v>
      </c>
      <c r="C50" t="s">
        <v>4719</v>
      </c>
      <c r="D50">
        <v>25</v>
      </c>
      <c r="E50">
        <v>0</v>
      </c>
      <c r="F50">
        <v>1141</v>
      </c>
      <c r="G50" t="s">
        <v>4710</v>
      </c>
      <c r="H50" t="s">
        <v>4713</v>
      </c>
      <c r="I50" t="s">
        <v>4711</v>
      </c>
      <c r="T50" t="str">
        <f t="shared" si="4"/>
        <v>R1013</v>
      </c>
    </row>
    <row r="51" spans="1:20">
      <c r="A51" t="s">
        <v>4574</v>
      </c>
      <c r="B51">
        <v>2004</v>
      </c>
      <c r="C51" t="s">
        <v>4715</v>
      </c>
      <c r="D51">
        <v>12</v>
      </c>
      <c r="E51">
        <v>0</v>
      </c>
      <c r="F51">
        <v>1141.45</v>
      </c>
      <c r="G51" t="s">
        <v>4710</v>
      </c>
      <c r="H51" t="s">
        <v>4710</v>
      </c>
      <c r="I51" t="s">
        <v>4711</v>
      </c>
      <c r="T51" t="str">
        <f t="shared" si="4"/>
        <v>R1013</v>
      </c>
    </row>
    <row r="52" spans="1:20">
      <c r="A52" t="s">
        <v>4572</v>
      </c>
      <c r="B52">
        <v>2002</v>
      </c>
      <c r="C52" t="s">
        <v>4719</v>
      </c>
      <c r="D52">
        <v>1</v>
      </c>
      <c r="E52">
        <v>0</v>
      </c>
      <c r="F52">
        <v>1142</v>
      </c>
      <c r="G52" t="s">
        <v>4710</v>
      </c>
      <c r="H52" t="s">
        <v>4709</v>
      </c>
      <c r="I52" t="s">
        <v>4720</v>
      </c>
      <c r="T52" t="str">
        <f t="shared" si="4"/>
        <v>R1011</v>
      </c>
    </row>
    <row r="53" spans="1:20">
      <c r="A53" t="s">
        <v>4570</v>
      </c>
      <c r="B53">
        <v>2004</v>
      </c>
      <c r="C53" t="s">
        <v>4714</v>
      </c>
      <c r="D53">
        <v>10</v>
      </c>
      <c r="E53">
        <v>0</v>
      </c>
      <c r="F53">
        <v>1146.8</v>
      </c>
      <c r="G53" t="s">
        <v>4709</v>
      </c>
      <c r="H53" t="s">
        <v>4709</v>
      </c>
      <c r="I53" t="s">
        <v>4711</v>
      </c>
      <c r="T53" t="str">
        <f t="shared" si="4"/>
        <v>R1013</v>
      </c>
    </row>
    <row r="54" spans="1:20">
      <c r="A54" t="s">
        <v>4568</v>
      </c>
      <c r="B54">
        <v>2003</v>
      </c>
      <c r="C54" t="s">
        <v>4714</v>
      </c>
      <c r="D54">
        <v>12</v>
      </c>
      <c r="E54">
        <v>0</v>
      </c>
      <c r="F54">
        <v>1149</v>
      </c>
      <c r="G54" t="s">
        <v>4709</v>
      </c>
      <c r="H54" t="s">
        <v>4713</v>
      </c>
      <c r="I54" t="s">
        <v>4716</v>
      </c>
      <c r="T54" t="str">
        <f t="shared" si="4"/>
        <v>R1012</v>
      </c>
    </row>
    <row r="55" spans="1:20">
      <c r="A55" t="s">
        <v>4566</v>
      </c>
      <c r="B55">
        <v>2004</v>
      </c>
      <c r="C55" t="s">
        <v>4708</v>
      </c>
      <c r="D55">
        <v>18</v>
      </c>
      <c r="E55">
        <v>0</v>
      </c>
      <c r="F55">
        <v>1149.4</v>
      </c>
      <c r="G55" t="s">
        <v>4709</v>
      </c>
      <c r="H55" t="s">
        <v>4709</v>
      </c>
      <c r="I55" t="s">
        <v>4711</v>
      </c>
      <c r="T55" t="str">
        <f t="shared" si="4"/>
        <v>R1013</v>
      </c>
    </row>
    <row r="56" spans="1:20">
      <c r="A56" t="s">
        <v>4564</v>
      </c>
      <c r="B56">
        <v>1994</v>
      </c>
      <c r="C56" t="s">
        <v>4708</v>
      </c>
      <c r="D56">
        <v>26</v>
      </c>
      <c r="E56">
        <v>0</v>
      </c>
      <c r="F56">
        <v>1158.32</v>
      </c>
      <c r="G56" t="s">
        <v>4709</v>
      </c>
      <c r="H56" t="s">
        <v>4713</v>
      </c>
      <c r="I56" t="s">
        <v>4711</v>
      </c>
      <c r="T56" t="str">
        <f t="shared" si="4"/>
        <v>R1013</v>
      </c>
    </row>
    <row r="57" spans="1:20">
      <c r="A57" t="s">
        <v>4562</v>
      </c>
      <c r="B57">
        <v>2004</v>
      </c>
      <c r="C57" t="s">
        <v>4712</v>
      </c>
      <c r="D57">
        <v>11</v>
      </c>
      <c r="E57">
        <v>0</v>
      </c>
      <c r="F57">
        <v>1163.46</v>
      </c>
      <c r="G57" t="s">
        <v>4709</v>
      </c>
      <c r="H57" t="s">
        <v>4710</v>
      </c>
      <c r="I57" t="s">
        <v>4711</v>
      </c>
      <c r="T57" t="str">
        <f t="shared" si="4"/>
        <v>R1013</v>
      </c>
    </row>
    <row r="58" spans="1:20">
      <c r="A58" t="s">
        <v>4560</v>
      </c>
      <c r="B58">
        <v>2002</v>
      </c>
      <c r="C58" t="s">
        <v>4714</v>
      </c>
      <c r="D58">
        <v>11</v>
      </c>
      <c r="E58">
        <v>0</v>
      </c>
      <c r="F58">
        <v>1165</v>
      </c>
      <c r="G58" t="s">
        <v>4709</v>
      </c>
      <c r="H58" t="s">
        <v>4710</v>
      </c>
      <c r="I58" t="s">
        <v>4716</v>
      </c>
      <c r="T58" t="str">
        <f t="shared" si="4"/>
        <v>R1012</v>
      </c>
    </row>
    <row r="59" spans="1:20">
      <c r="A59" t="s">
        <v>4558</v>
      </c>
      <c r="B59">
        <v>2001</v>
      </c>
      <c r="C59" t="s">
        <v>4712</v>
      </c>
      <c r="D59">
        <v>12</v>
      </c>
      <c r="E59">
        <v>0</v>
      </c>
      <c r="F59">
        <v>1167</v>
      </c>
      <c r="G59" t="s">
        <v>4709</v>
      </c>
      <c r="H59" t="s">
        <v>4713</v>
      </c>
      <c r="I59" t="s">
        <v>4711</v>
      </c>
      <c r="T59" t="str">
        <f t="shared" si="4"/>
        <v>R1013</v>
      </c>
    </row>
    <row r="60" spans="1:20">
      <c r="A60" t="s">
        <v>4556</v>
      </c>
      <c r="B60">
        <v>1996</v>
      </c>
      <c r="C60" t="s">
        <v>4718</v>
      </c>
      <c r="D60">
        <v>11</v>
      </c>
      <c r="E60">
        <v>0</v>
      </c>
      <c r="F60">
        <v>1178</v>
      </c>
      <c r="G60" t="s">
        <v>4709</v>
      </c>
      <c r="H60" t="s">
        <v>4710</v>
      </c>
      <c r="I60" t="s">
        <v>4711</v>
      </c>
      <c r="T60" t="str">
        <f t="shared" si="4"/>
        <v>R1013</v>
      </c>
    </row>
    <row r="61" spans="1:20">
      <c r="A61" t="s">
        <v>4554</v>
      </c>
      <c r="B61">
        <v>1997</v>
      </c>
      <c r="C61" t="s">
        <v>4714</v>
      </c>
      <c r="D61">
        <v>28</v>
      </c>
      <c r="E61">
        <v>0</v>
      </c>
      <c r="F61">
        <v>1178.07</v>
      </c>
      <c r="G61" t="s">
        <v>4709</v>
      </c>
      <c r="H61" t="s">
        <v>4709</v>
      </c>
      <c r="I61" t="s">
        <v>4711</v>
      </c>
      <c r="T61" t="str">
        <f t="shared" si="4"/>
        <v>R1013</v>
      </c>
    </row>
    <row r="62" spans="1:20">
      <c r="A62" t="s">
        <v>4552</v>
      </c>
      <c r="B62">
        <v>2002</v>
      </c>
      <c r="C62" t="s">
        <v>4718</v>
      </c>
      <c r="D62">
        <v>26</v>
      </c>
      <c r="E62">
        <v>0</v>
      </c>
      <c r="F62">
        <v>1191</v>
      </c>
      <c r="G62" t="s">
        <v>4709</v>
      </c>
      <c r="H62" t="s">
        <v>4713</v>
      </c>
      <c r="I62" t="s">
        <v>4711</v>
      </c>
      <c r="T62" t="str">
        <f t="shared" si="4"/>
        <v>R1013</v>
      </c>
    </row>
    <row r="63" spans="1:20">
      <c r="A63" t="s">
        <v>4550</v>
      </c>
      <c r="B63">
        <v>1999</v>
      </c>
      <c r="C63" t="s">
        <v>4714</v>
      </c>
      <c r="D63">
        <v>28</v>
      </c>
      <c r="E63">
        <v>0</v>
      </c>
      <c r="F63">
        <v>1200</v>
      </c>
      <c r="G63" t="s">
        <v>4709</v>
      </c>
      <c r="H63" t="s">
        <v>4710</v>
      </c>
      <c r="I63" t="s">
        <v>4716</v>
      </c>
      <c r="T63" t="str">
        <f t="shared" si="4"/>
        <v>R1012</v>
      </c>
    </row>
    <row r="64" spans="1:20">
      <c r="A64" t="s">
        <v>4548</v>
      </c>
      <c r="B64">
        <v>1992</v>
      </c>
      <c r="C64" t="s">
        <v>4719</v>
      </c>
      <c r="D64">
        <v>6</v>
      </c>
      <c r="E64">
        <v>0</v>
      </c>
      <c r="F64">
        <v>1200.55</v>
      </c>
      <c r="G64" t="s">
        <v>4709</v>
      </c>
      <c r="H64" t="s">
        <v>4710</v>
      </c>
      <c r="I64" t="s">
        <v>4711</v>
      </c>
      <c r="T64" t="str">
        <f t="shared" si="4"/>
        <v>R1013</v>
      </c>
    </row>
    <row r="65" spans="1:20">
      <c r="A65" t="s">
        <v>4546</v>
      </c>
      <c r="B65">
        <v>2004</v>
      </c>
      <c r="C65" t="s">
        <v>4714</v>
      </c>
      <c r="D65">
        <v>2</v>
      </c>
      <c r="E65">
        <v>0</v>
      </c>
      <c r="F65">
        <v>1210</v>
      </c>
      <c r="G65" t="s">
        <v>4709</v>
      </c>
      <c r="H65" t="s">
        <v>4713</v>
      </c>
      <c r="I65" t="s">
        <v>4711</v>
      </c>
      <c r="T65" t="str">
        <f t="shared" si="4"/>
        <v>R1013</v>
      </c>
    </row>
    <row r="66" spans="1:20">
      <c r="A66" t="s">
        <v>4544</v>
      </c>
      <c r="B66">
        <v>1996</v>
      </c>
      <c r="C66" t="s">
        <v>4712</v>
      </c>
      <c r="D66">
        <v>4</v>
      </c>
      <c r="E66">
        <v>0</v>
      </c>
      <c r="F66">
        <v>1220</v>
      </c>
      <c r="G66" t="s">
        <v>4709</v>
      </c>
      <c r="H66" t="s">
        <v>4710</v>
      </c>
      <c r="I66" t="s">
        <v>4716</v>
      </c>
      <c r="T66" t="str">
        <f t="shared" si="4"/>
        <v>R1012</v>
      </c>
    </row>
    <row r="67" spans="1:20">
      <c r="A67" t="s">
        <v>4542</v>
      </c>
      <c r="B67">
        <v>2004</v>
      </c>
      <c r="C67" t="s">
        <v>4708</v>
      </c>
      <c r="D67">
        <v>9</v>
      </c>
      <c r="E67">
        <v>0</v>
      </c>
      <c r="F67">
        <v>1224</v>
      </c>
      <c r="G67" t="s">
        <v>4709</v>
      </c>
      <c r="H67" t="s">
        <v>4713</v>
      </c>
      <c r="I67" t="s">
        <v>4711</v>
      </c>
      <c r="T67" t="str">
        <f t="shared" si="4"/>
        <v>R1013</v>
      </c>
    </row>
    <row r="68" spans="1:20">
      <c r="A68" t="s">
        <v>4540</v>
      </c>
      <c r="B68">
        <v>2004</v>
      </c>
      <c r="C68" t="s">
        <v>4719</v>
      </c>
      <c r="D68">
        <v>16</v>
      </c>
      <c r="E68">
        <v>0</v>
      </c>
      <c r="F68">
        <v>1228</v>
      </c>
      <c r="G68" t="s">
        <v>4709</v>
      </c>
      <c r="H68" t="s">
        <v>4713</v>
      </c>
      <c r="I68" t="s">
        <v>4716</v>
      </c>
      <c r="T68" t="str">
        <f t="shared" si="4"/>
        <v>R1012</v>
      </c>
    </row>
    <row r="69" spans="1:20">
      <c r="A69" t="s">
        <v>4538</v>
      </c>
      <c r="B69">
        <v>1998</v>
      </c>
      <c r="C69" t="s">
        <v>4708</v>
      </c>
      <c r="D69">
        <v>13</v>
      </c>
      <c r="E69">
        <v>0</v>
      </c>
      <c r="F69">
        <v>1234</v>
      </c>
      <c r="G69" t="s">
        <v>4709</v>
      </c>
      <c r="H69" t="s">
        <v>4713</v>
      </c>
      <c r="I69" t="s">
        <v>4711</v>
      </c>
      <c r="T69" t="str">
        <f t="shared" si="4"/>
        <v>R1013</v>
      </c>
    </row>
    <row r="70" spans="1:20">
      <c r="A70" t="s">
        <v>4536</v>
      </c>
      <c r="B70">
        <v>2002</v>
      </c>
      <c r="C70" t="s">
        <v>4717</v>
      </c>
      <c r="D70">
        <v>12</v>
      </c>
      <c r="E70">
        <v>0</v>
      </c>
      <c r="F70">
        <v>1237</v>
      </c>
      <c r="G70" t="s">
        <v>4709</v>
      </c>
      <c r="H70" t="s">
        <v>4709</v>
      </c>
      <c r="I70" t="s">
        <v>4711</v>
      </c>
      <c r="T70" t="str">
        <f t="shared" si="4"/>
        <v>R1013</v>
      </c>
    </row>
    <row r="71" spans="1:20">
      <c r="A71" t="s">
        <v>4534</v>
      </c>
      <c r="B71">
        <v>1998</v>
      </c>
      <c r="C71" t="s">
        <v>4719</v>
      </c>
      <c r="D71">
        <v>11</v>
      </c>
      <c r="E71">
        <v>0</v>
      </c>
      <c r="F71">
        <v>1240</v>
      </c>
      <c r="G71" t="s">
        <v>4709</v>
      </c>
      <c r="H71" t="s">
        <v>4713</v>
      </c>
      <c r="I71" t="s">
        <v>4716</v>
      </c>
      <c r="T71" t="str">
        <f t="shared" ref="T71:T93" si="5">IF(ISBLANK(I71),"UNKOWN",I71)</f>
        <v>R1012</v>
      </c>
    </row>
    <row r="72" spans="1:20">
      <c r="A72" t="s">
        <v>4532</v>
      </c>
      <c r="B72">
        <v>2002</v>
      </c>
      <c r="C72" t="s">
        <v>4708</v>
      </c>
      <c r="D72">
        <v>1</v>
      </c>
      <c r="E72">
        <v>0</v>
      </c>
      <c r="F72">
        <v>1241</v>
      </c>
      <c r="G72" t="s">
        <v>4709</v>
      </c>
      <c r="H72" t="s">
        <v>4709</v>
      </c>
      <c r="I72" t="s">
        <v>4711</v>
      </c>
      <c r="T72" t="str">
        <f t="shared" si="5"/>
        <v>R1013</v>
      </c>
    </row>
    <row r="73" spans="1:20">
      <c r="A73" t="s">
        <v>4530</v>
      </c>
      <c r="B73">
        <v>2003</v>
      </c>
      <c r="C73" t="s">
        <v>4718</v>
      </c>
      <c r="D73">
        <v>2</v>
      </c>
      <c r="E73">
        <v>0</v>
      </c>
      <c r="F73">
        <v>1241.57</v>
      </c>
      <c r="G73" t="s">
        <v>4709</v>
      </c>
      <c r="H73" t="s">
        <v>4709</v>
      </c>
      <c r="I73" t="s">
        <v>4720</v>
      </c>
      <c r="T73" t="str">
        <f t="shared" si="5"/>
        <v>R1011</v>
      </c>
    </row>
    <row r="74" spans="1:20">
      <c r="A74" t="s">
        <v>4528</v>
      </c>
      <c r="B74">
        <v>2003</v>
      </c>
      <c r="C74" t="s">
        <v>4715</v>
      </c>
      <c r="D74">
        <v>15</v>
      </c>
      <c r="E74">
        <v>0</v>
      </c>
      <c r="F74">
        <v>1242.26</v>
      </c>
      <c r="G74" t="s">
        <v>4709</v>
      </c>
      <c r="H74" t="s">
        <v>4713</v>
      </c>
      <c r="I74" t="s">
        <v>4720</v>
      </c>
      <c r="T74" t="str">
        <f t="shared" si="5"/>
        <v>R1011</v>
      </c>
    </row>
    <row r="75" spans="1:20">
      <c r="A75" t="s">
        <v>4526</v>
      </c>
      <c r="B75">
        <v>2003</v>
      </c>
      <c r="C75" t="s">
        <v>4715</v>
      </c>
      <c r="D75">
        <v>8</v>
      </c>
      <c r="E75">
        <v>0</v>
      </c>
      <c r="F75">
        <v>1242.82</v>
      </c>
      <c r="G75" t="s">
        <v>4709</v>
      </c>
      <c r="H75" t="s">
        <v>4713</v>
      </c>
      <c r="I75" t="s">
        <v>4720</v>
      </c>
      <c r="T75" t="str">
        <f t="shared" si="5"/>
        <v>R1011</v>
      </c>
    </row>
    <row r="76" spans="1:20">
      <c r="A76" t="s">
        <v>4524</v>
      </c>
      <c r="B76">
        <v>2003</v>
      </c>
      <c r="C76" t="s">
        <v>4715</v>
      </c>
      <c r="D76">
        <v>15</v>
      </c>
      <c r="E76">
        <v>0</v>
      </c>
      <c r="F76">
        <v>1252.41</v>
      </c>
      <c r="G76" t="s">
        <v>4709</v>
      </c>
      <c r="H76" t="s">
        <v>4710</v>
      </c>
      <c r="I76" t="s">
        <v>4720</v>
      </c>
      <c r="T76" t="str">
        <f t="shared" si="5"/>
        <v>R1011</v>
      </c>
    </row>
    <row r="77" spans="1:20">
      <c r="A77" t="s">
        <v>4522</v>
      </c>
      <c r="B77">
        <v>1997</v>
      </c>
      <c r="C77" t="s">
        <v>4712</v>
      </c>
      <c r="D77">
        <v>4</v>
      </c>
      <c r="E77">
        <v>0</v>
      </c>
      <c r="F77">
        <v>1253</v>
      </c>
      <c r="G77" t="s">
        <v>4709</v>
      </c>
      <c r="H77" t="s">
        <v>4709</v>
      </c>
      <c r="I77" t="s">
        <v>4711</v>
      </c>
      <c r="T77" t="str">
        <f t="shared" si="5"/>
        <v>R1013</v>
      </c>
    </row>
    <row r="78" spans="1:20">
      <c r="A78" t="s">
        <v>4520</v>
      </c>
      <c r="B78">
        <v>2003</v>
      </c>
      <c r="C78" t="s">
        <v>4717</v>
      </c>
      <c r="D78">
        <v>10</v>
      </c>
      <c r="E78">
        <v>0</v>
      </c>
      <c r="F78">
        <v>1253.94</v>
      </c>
      <c r="G78" t="s">
        <v>4709</v>
      </c>
      <c r="H78" t="s">
        <v>4709</v>
      </c>
      <c r="I78" t="s">
        <v>4720</v>
      </c>
      <c r="T78" t="str">
        <f t="shared" si="5"/>
        <v>R1011</v>
      </c>
    </row>
    <row r="79" spans="1:20">
      <c r="A79" t="s">
        <v>4518</v>
      </c>
      <c r="B79">
        <v>2003</v>
      </c>
      <c r="C79" t="s">
        <v>4719</v>
      </c>
      <c r="D79">
        <v>13</v>
      </c>
      <c r="E79">
        <v>0</v>
      </c>
      <c r="F79">
        <v>1256.3</v>
      </c>
      <c r="G79" t="s">
        <v>4709</v>
      </c>
      <c r="H79" t="s">
        <v>4710</v>
      </c>
      <c r="I79" t="s">
        <v>4720</v>
      </c>
      <c r="T79" t="str">
        <f t="shared" si="5"/>
        <v>R1011</v>
      </c>
    </row>
    <row r="80" spans="1:20">
      <c r="A80" t="s">
        <v>4516</v>
      </c>
      <c r="B80">
        <v>2003</v>
      </c>
      <c r="C80" t="s">
        <v>4719</v>
      </c>
      <c r="D80">
        <v>30</v>
      </c>
      <c r="E80">
        <v>0</v>
      </c>
      <c r="F80">
        <v>1261.44</v>
      </c>
      <c r="G80" t="s">
        <v>4709</v>
      </c>
      <c r="H80" t="s">
        <v>4710</v>
      </c>
      <c r="I80" t="s">
        <v>4720</v>
      </c>
      <c r="T80" t="str">
        <f t="shared" si="5"/>
        <v>R1011</v>
      </c>
    </row>
    <row r="81" spans="1:20">
      <c r="A81" t="s">
        <v>4514</v>
      </c>
      <c r="B81">
        <v>2003</v>
      </c>
      <c r="C81" t="s">
        <v>4718</v>
      </c>
      <c r="D81">
        <v>15</v>
      </c>
      <c r="E81">
        <v>0</v>
      </c>
      <c r="F81">
        <v>1261.86</v>
      </c>
      <c r="G81" t="s">
        <v>4709</v>
      </c>
      <c r="H81" t="s">
        <v>4710</v>
      </c>
      <c r="I81" t="s">
        <v>4720</v>
      </c>
      <c r="T81" t="str">
        <f t="shared" si="5"/>
        <v>R1011</v>
      </c>
    </row>
    <row r="82" spans="1:20">
      <c r="A82" t="s">
        <v>4512</v>
      </c>
      <c r="B82">
        <v>2003</v>
      </c>
      <c r="C82" t="s">
        <v>4712</v>
      </c>
      <c r="D82">
        <v>21</v>
      </c>
      <c r="E82">
        <v>0</v>
      </c>
      <c r="F82">
        <v>1263.25</v>
      </c>
      <c r="G82" t="s">
        <v>4709</v>
      </c>
      <c r="H82" t="s">
        <v>4710</v>
      </c>
      <c r="I82" t="s">
        <v>4720</v>
      </c>
      <c r="T82" t="str">
        <f t="shared" si="5"/>
        <v>R1011</v>
      </c>
    </row>
    <row r="83" spans="1:20">
      <c r="A83" t="s">
        <v>4510</v>
      </c>
      <c r="B83">
        <v>2002</v>
      </c>
      <c r="C83" t="s">
        <v>4717</v>
      </c>
      <c r="D83">
        <v>4</v>
      </c>
      <c r="E83">
        <v>0</v>
      </c>
      <c r="F83">
        <v>1267</v>
      </c>
      <c r="G83" t="s">
        <v>4709</v>
      </c>
      <c r="H83" t="s">
        <v>4713</v>
      </c>
      <c r="I83" t="s">
        <v>4711</v>
      </c>
      <c r="T83" t="str">
        <f t="shared" si="5"/>
        <v>R1013</v>
      </c>
    </row>
    <row r="84" spans="1:20">
      <c r="A84" t="s">
        <v>4508</v>
      </c>
      <c r="B84">
        <v>1997</v>
      </c>
      <c r="C84" t="s">
        <v>4719</v>
      </c>
      <c r="D84">
        <v>26</v>
      </c>
      <c r="E84">
        <v>0</v>
      </c>
      <c r="F84">
        <v>1276</v>
      </c>
      <c r="G84" t="s">
        <v>4709</v>
      </c>
      <c r="H84" t="s">
        <v>4709</v>
      </c>
      <c r="I84" t="s">
        <v>4716</v>
      </c>
      <c r="T84" t="str">
        <f t="shared" si="5"/>
        <v>R1012</v>
      </c>
    </row>
    <row r="85" spans="1:20">
      <c r="A85" t="s">
        <v>4506</v>
      </c>
      <c r="B85">
        <v>2004</v>
      </c>
      <c r="C85" t="s">
        <v>4715</v>
      </c>
      <c r="D85">
        <v>30</v>
      </c>
      <c r="E85">
        <v>0</v>
      </c>
      <c r="F85">
        <v>1283</v>
      </c>
      <c r="G85" t="s">
        <v>4709</v>
      </c>
      <c r="H85" t="s">
        <v>4713</v>
      </c>
      <c r="I85" t="s">
        <v>4711</v>
      </c>
      <c r="T85" t="str">
        <f t="shared" si="5"/>
        <v>R1013</v>
      </c>
    </row>
    <row r="86" spans="1:20">
      <c r="A86" t="s">
        <v>4504</v>
      </c>
      <c r="B86">
        <v>2004</v>
      </c>
      <c r="C86" t="s">
        <v>4708</v>
      </c>
      <c r="D86">
        <v>28</v>
      </c>
      <c r="E86">
        <v>0</v>
      </c>
      <c r="F86">
        <v>1285</v>
      </c>
      <c r="G86" t="s">
        <v>4709</v>
      </c>
      <c r="H86" t="s">
        <v>4710</v>
      </c>
      <c r="I86" t="s">
        <v>4711</v>
      </c>
      <c r="T86" t="str">
        <f t="shared" si="5"/>
        <v>R1013</v>
      </c>
    </row>
    <row r="87" spans="1:20">
      <c r="A87" t="s">
        <v>4502</v>
      </c>
      <c r="B87">
        <v>2000</v>
      </c>
      <c r="C87" t="s">
        <v>4714</v>
      </c>
      <c r="D87">
        <v>26</v>
      </c>
      <c r="E87">
        <v>0</v>
      </c>
      <c r="F87">
        <v>1286</v>
      </c>
      <c r="G87" t="s">
        <v>4709</v>
      </c>
      <c r="H87" t="s">
        <v>4709</v>
      </c>
      <c r="I87" t="s">
        <v>4711</v>
      </c>
      <c r="T87" t="str">
        <f t="shared" si="5"/>
        <v>R1013</v>
      </c>
    </row>
    <row r="88" spans="1:20">
      <c r="A88" t="s">
        <v>4500</v>
      </c>
      <c r="B88">
        <v>1998</v>
      </c>
      <c r="C88" t="s">
        <v>4714</v>
      </c>
      <c r="D88">
        <v>4</v>
      </c>
      <c r="E88">
        <v>0</v>
      </c>
      <c r="F88">
        <v>1290.93</v>
      </c>
      <c r="G88" t="s">
        <v>4709</v>
      </c>
      <c r="H88" t="s">
        <v>4709</v>
      </c>
      <c r="I88" t="s">
        <v>4711</v>
      </c>
      <c r="T88" t="str">
        <f t="shared" si="5"/>
        <v>R1013</v>
      </c>
    </row>
    <row r="89" spans="1:20">
      <c r="A89" t="s">
        <v>4498</v>
      </c>
      <c r="B89">
        <v>2001</v>
      </c>
      <c r="C89" t="s">
        <v>4712</v>
      </c>
      <c r="D89">
        <v>29</v>
      </c>
      <c r="E89">
        <v>0</v>
      </c>
      <c r="F89">
        <v>1293</v>
      </c>
      <c r="G89" t="s">
        <v>4709</v>
      </c>
      <c r="H89" t="s">
        <v>4710</v>
      </c>
      <c r="I89" t="s">
        <v>4716</v>
      </c>
      <c r="T89" t="str">
        <f t="shared" si="5"/>
        <v>R1012</v>
      </c>
    </row>
    <row r="90" spans="1:20">
      <c r="A90" t="s">
        <v>4496</v>
      </c>
      <c r="B90">
        <v>2002</v>
      </c>
      <c r="C90" t="s">
        <v>4717</v>
      </c>
      <c r="D90">
        <v>10</v>
      </c>
      <c r="E90">
        <v>0</v>
      </c>
      <c r="F90">
        <v>1304</v>
      </c>
      <c r="G90" t="s">
        <v>4709</v>
      </c>
      <c r="H90" t="s">
        <v>4709</v>
      </c>
      <c r="I90" t="s">
        <v>4716</v>
      </c>
      <c r="T90" t="str">
        <f t="shared" si="5"/>
        <v>R1012</v>
      </c>
    </row>
    <row r="91" spans="1:20">
      <c r="A91" t="s">
        <v>4494</v>
      </c>
      <c r="B91">
        <v>1999</v>
      </c>
      <c r="C91" t="s">
        <v>4717</v>
      </c>
      <c r="D91">
        <v>2</v>
      </c>
      <c r="E91">
        <v>0</v>
      </c>
      <c r="F91">
        <v>1304</v>
      </c>
      <c r="G91" t="s">
        <v>4709</v>
      </c>
      <c r="H91" t="s">
        <v>4709</v>
      </c>
      <c r="I91" t="s">
        <v>4711</v>
      </c>
      <c r="T91" t="str">
        <f t="shared" si="5"/>
        <v>R1013</v>
      </c>
    </row>
    <row r="92" spans="1:20">
      <c r="A92" t="s">
        <v>4492</v>
      </c>
      <c r="B92">
        <v>2002</v>
      </c>
      <c r="C92" t="s">
        <v>4719</v>
      </c>
      <c r="D92">
        <v>13</v>
      </c>
      <c r="E92">
        <v>0</v>
      </c>
      <c r="F92">
        <v>1315</v>
      </c>
      <c r="G92" t="s">
        <v>4709</v>
      </c>
      <c r="H92" t="s">
        <v>4709</v>
      </c>
      <c r="I92" t="s">
        <v>4711</v>
      </c>
      <c r="T92" t="str">
        <f t="shared" si="5"/>
        <v>R1013</v>
      </c>
    </row>
    <row r="93" spans="1:20">
      <c r="A93" t="s">
        <v>4490</v>
      </c>
      <c r="B93">
        <v>1999</v>
      </c>
      <c r="C93" t="s">
        <v>4719</v>
      </c>
      <c r="D93">
        <v>14</v>
      </c>
      <c r="E93">
        <v>0</v>
      </c>
      <c r="F93">
        <v>1329.17</v>
      </c>
      <c r="G93" t="s">
        <v>4709</v>
      </c>
      <c r="H93" t="s">
        <v>4710</v>
      </c>
      <c r="I93" t="s">
        <v>4711</v>
      </c>
      <c r="T93" t="str">
        <f t="shared" si="5"/>
        <v>R1013</v>
      </c>
    </row>
    <row r="94" spans="1:20">
      <c r="A94" t="s">
        <v>4488</v>
      </c>
      <c r="B94">
        <v>1998</v>
      </c>
      <c r="C94" t="s">
        <v>4708</v>
      </c>
      <c r="D94">
        <v>12</v>
      </c>
      <c r="E94">
        <v>0</v>
      </c>
      <c r="F94">
        <v>1332.61</v>
      </c>
      <c r="G94" t="s">
        <v>4709</v>
      </c>
      <c r="H94" t="s">
        <v>4710</v>
      </c>
      <c r="I94" t="s">
        <v>4711</v>
      </c>
      <c r="T94" t="str">
        <f t="shared" ref="T94:T119" si="6">IF(ISBLANK(I94),"UNKOWN",I94)</f>
        <v>R1013</v>
      </c>
    </row>
    <row r="95" spans="1:20">
      <c r="A95" t="s">
        <v>4486</v>
      </c>
      <c r="B95">
        <v>1995</v>
      </c>
      <c r="C95" t="s">
        <v>4708</v>
      </c>
      <c r="D95">
        <v>30</v>
      </c>
      <c r="E95">
        <v>0</v>
      </c>
      <c r="F95">
        <v>1338</v>
      </c>
      <c r="G95" t="s">
        <v>4709</v>
      </c>
      <c r="H95" t="s">
        <v>4710</v>
      </c>
      <c r="I95" t="s">
        <v>4716</v>
      </c>
      <c r="T95" t="str">
        <f t="shared" si="6"/>
        <v>R1012</v>
      </c>
    </row>
    <row r="96" spans="1:20">
      <c r="A96" t="s">
        <v>4484</v>
      </c>
      <c r="B96">
        <v>1997</v>
      </c>
      <c r="C96" t="s">
        <v>4712</v>
      </c>
      <c r="D96">
        <v>7</v>
      </c>
      <c r="E96">
        <v>0</v>
      </c>
      <c r="F96">
        <v>1341.16</v>
      </c>
      <c r="G96" t="s">
        <v>4709</v>
      </c>
      <c r="H96" t="s">
        <v>4709</v>
      </c>
      <c r="I96" t="s">
        <v>4716</v>
      </c>
      <c r="T96" t="str">
        <f t="shared" si="6"/>
        <v>R1012</v>
      </c>
    </row>
    <row r="97" spans="1:20">
      <c r="A97" t="s">
        <v>4482</v>
      </c>
      <c r="B97">
        <v>1998</v>
      </c>
      <c r="C97" t="s">
        <v>4717</v>
      </c>
      <c r="D97">
        <v>3</v>
      </c>
      <c r="E97">
        <v>0</v>
      </c>
      <c r="F97">
        <v>1359</v>
      </c>
      <c r="G97" t="s">
        <v>4709</v>
      </c>
      <c r="H97" t="s">
        <v>4713</v>
      </c>
      <c r="I97" t="s">
        <v>4711</v>
      </c>
      <c r="T97" t="str">
        <f t="shared" si="6"/>
        <v>R1013</v>
      </c>
    </row>
    <row r="98" spans="1:20">
      <c r="A98" t="s">
        <v>4480</v>
      </c>
      <c r="B98">
        <v>2002</v>
      </c>
      <c r="C98" t="s">
        <v>4718</v>
      </c>
      <c r="D98">
        <v>15</v>
      </c>
      <c r="E98">
        <v>0</v>
      </c>
      <c r="F98">
        <v>1382</v>
      </c>
      <c r="G98" t="s">
        <v>4709</v>
      </c>
      <c r="H98" t="s">
        <v>4713</v>
      </c>
      <c r="I98" t="s">
        <v>4711</v>
      </c>
      <c r="T98" t="str">
        <f t="shared" si="6"/>
        <v>R1013</v>
      </c>
    </row>
    <row r="99" spans="1:20">
      <c r="A99" t="s">
        <v>4478</v>
      </c>
      <c r="B99">
        <v>1999</v>
      </c>
      <c r="C99" t="s">
        <v>4708</v>
      </c>
      <c r="D99">
        <v>6</v>
      </c>
      <c r="E99">
        <v>0</v>
      </c>
      <c r="F99">
        <v>1389</v>
      </c>
      <c r="G99" t="s">
        <v>4709</v>
      </c>
      <c r="H99" t="s">
        <v>4709</v>
      </c>
      <c r="I99" t="s">
        <v>4711</v>
      </c>
      <c r="T99" t="str">
        <f t="shared" si="6"/>
        <v>R1013</v>
      </c>
    </row>
    <row r="100" spans="1:20">
      <c r="A100" t="s">
        <v>4476</v>
      </c>
      <c r="B100">
        <v>2002</v>
      </c>
      <c r="C100" t="s">
        <v>4712</v>
      </c>
      <c r="D100">
        <v>14</v>
      </c>
      <c r="E100">
        <v>0</v>
      </c>
      <c r="F100">
        <v>1390</v>
      </c>
      <c r="G100" t="s">
        <v>4709</v>
      </c>
      <c r="H100" t="s">
        <v>4709</v>
      </c>
      <c r="I100" t="s">
        <v>4711</v>
      </c>
      <c r="T100" t="str">
        <f t="shared" si="6"/>
        <v>R1013</v>
      </c>
    </row>
    <row r="101" spans="1:20">
      <c r="A101" t="s">
        <v>4474</v>
      </c>
      <c r="B101">
        <v>2002</v>
      </c>
      <c r="C101" t="s">
        <v>4717</v>
      </c>
      <c r="D101">
        <v>22</v>
      </c>
      <c r="E101">
        <v>0</v>
      </c>
      <c r="F101">
        <v>1391.53</v>
      </c>
      <c r="G101" t="s">
        <v>4709</v>
      </c>
      <c r="H101" t="s">
        <v>4713</v>
      </c>
      <c r="I101" t="s">
        <v>4711</v>
      </c>
      <c r="T101" t="str">
        <f t="shared" si="6"/>
        <v>R1013</v>
      </c>
    </row>
    <row r="102" spans="1:20">
      <c r="A102" t="s">
        <v>4472</v>
      </c>
      <c r="B102">
        <v>1998</v>
      </c>
      <c r="C102" t="s">
        <v>4715</v>
      </c>
      <c r="D102">
        <v>5</v>
      </c>
      <c r="E102">
        <v>0</v>
      </c>
      <c r="F102">
        <v>1400.44</v>
      </c>
      <c r="G102" t="s">
        <v>4709</v>
      </c>
      <c r="H102" t="s">
        <v>4709</v>
      </c>
      <c r="I102" t="s">
        <v>4711</v>
      </c>
      <c r="T102" t="str">
        <f t="shared" si="6"/>
        <v>R1013</v>
      </c>
    </row>
    <row r="103" spans="1:20">
      <c r="A103" t="s">
        <v>4470</v>
      </c>
      <c r="B103">
        <v>1997</v>
      </c>
      <c r="C103" t="s">
        <v>4719</v>
      </c>
      <c r="D103">
        <v>27</v>
      </c>
      <c r="E103">
        <v>0</v>
      </c>
      <c r="F103">
        <v>1402</v>
      </c>
      <c r="G103" t="s">
        <v>4709</v>
      </c>
      <c r="H103" t="s">
        <v>4710</v>
      </c>
      <c r="I103" t="s">
        <v>4720</v>
      </c>
      <c r="T103" t="str">
        <f t="shared" si="6"/>
        <v>R1011</v>
      </c>
    </row>
    <row r="104" spans="1:20">
      <c r="A104" t="s">
        <v>4468</v>
      </c>
      <c r="B104">
        <v>1996</v>
      </c>
      <c r="C104" t="s">
        <v>4714</v>
      </c>
      <c r="D104">
        <v>23</v>
      </c>
      <c r="E104">
        <v>0</v>
      </c>
      <c r="F104">
        <v>1417</v>
      </c>
      <c r="G104" t="s">
        <v>4709</v>
      </c>
      <c r="H104" t="s">
        <v>4710</v>
      </c>
      <c r="I104" t="s">
        <v>4711</v>
      </c>
      <c r="T104" t="str">
        <f t="shared" si="6"/>
        <v>R1013</v>
      </c>
    </row>
    <row r="105" spans="1:20">
      <c r="A105" t="s">
        <v>4466</v>
      </c>
      <c r="B105">
        <v>2001</v>
      </c>
      <c r="C105" t="s">
        <v>4718</v>
      </c>
      <c r="D105">
        <v>23</v>
      </c>
      <c r="E105">
        <v>0</v>
      </c>
      <c r="F105">
        <v>1421</v>
      </c>
      <c r="G105" t="s">
        <v>4709</v>
      </c>
      <c r="H105" t="s">
        <v>4709</v>
      </c>
      <c r="I105" t="s">
        <v>4711</v>
      </c>
      <c r="T105" t="str">
        <f t="shared" si="6"/>
        <v>R1013</v>
      </c>
    </row>
    <row r="106" spans="1:20">
      <c r="A106" t="s">
        <v>4464</v>
      </c>
      <c r="B106">
        <v>1997</v>
      </c>
      <c r="C106" t="s">
        <v>4717</v>
      </c>
      <c r="D106">
        <v>5</v>
      </c>
      <c r="E106">
        <v>0</v>
      </c>
      <c r="F106">
        <v>1422</v>
      </c>
      <c r="G106" t="s">
        <v>4709</v>
      </c>
      <c r="H106" t="s">
        <v>4709</v>
      </c>
      <c r="I106" t="s">
        <v>4711</v>
      </c>
      <c r="T106" t="str">
        <f t="shared" si="6"/>
        <v>R1013</v>
      </c>
    </row>
    <row r="107" spans="1:20">
      <c r="A107" t="s">
        <v>4462</v>
      </c>
      <c r="B107">
        <v>2000</v>
      </c>
      <c r="C107" t="s">
        <v>4715</v>
      </c>
      <c r="D107">
        <v>1</v>
      </c>
      <c r="E107">
        <v>0</v>
      </c>
      <c r="F107">
        <v>1438</v>
      </c>
      <c r="G107" t="s">
        <v>4709</v>
      </c>
      <c r="H107" t="s">
        <v>4709</v>
      </c>
      <c r="I107" t="s">
        <v>4711</v>
      </c>
      <c r="T107" t="str">
        <f t="shared" si="6"/>
        <v>R1013</v>
      </c>
    </row>
    <row r="108" spans="1:20">
      <c r="A108" t="s">
        <v>4460</v>
      </c>
      <c r="B108">
        <v>1997</v>
      </c>
      <c r="C108" t="s">
        <v>4714</v>
      </c>
      <c r="D108">
        <v>19</v>
      </c>
      <c r="E108">
        <v>0</v>
      </c>
      <c r="F108">
        <v>1445</v>
      </c>
      <c r="G108" t="s">
        <v>4709</v>
      </c>
      <c r="H108" t="s">
        <v>4713</v>
      </c>
      <c r="I108" t="s">
        <v>4711</v>
      </c>
      <c r="T108" t="str">
        <f t="shared" si="6"/>
        <v>R1013</v>
      </c>
    </row>
    <row r="109" spans="1:20">
      <c r="A109" t="s">
        <v>4458</v>
      </c>
      <c r="B109">
        <v>2003</v>
      </c>
      <c r="C109" t="s">
        <v>4714</v>
      </c>
      <c r="D109">
        <v>20</v>
      </c>
      <c r="E109">
        <v>0</v>
      </c>
      <c r="F109">
        <v>1467</v>
      </c>
      <c r="G109" t="s">
        <v>4709</v>
      </c>
      <c r="H109" t="s">
        <v>4709</v>
      </c>
      <c r="I109" t="s">
        <v>4711</v>
      </c>
      <c r="T109" t="str">
        <f t="shared" si="6"/>
        <v>R1013</v>
      </c>
    </row>
    <row r="110" spans="1:20">
      <c r="A110" t="s">
        <v>4456</v>
      </c>
      <c r="B110">
        <v>1998</v>
      </c>
      <c r="C110" t="s">
        <v>4717</v>
      </c>
      <c r="D110">
        <v>7</v>
      </c>
      <c r="E110">
        <v>0</v>
      </c>
      <c r="F110">
        <v>1477</v>
      </c>
      <c r="G110" t="s">
        <v>4709</v>
      </c>
      <c r="H110" t="s">
        <v>4713</v>
      </c>
      <c r="I110" t="s">
        <v>4711</v>
      </c>
      <c r="T110" t="str">
        <f t="shared" si="6"/>
        <v>R1013</v>
      </c>
    </row>
    <row r="111" spans="1:20">
      <c r="A111" t="s">
        <v>4454</v>
      </c>
      <c r="B111">
        <v>1997</v>
      </c>
      <c r="C111" t="s">
        <v>4714</v>
      </c>
      <c r="D111">
        <v>9</v>
      </c>
      <c r="E111">
        <v>0</v>
      </c>
      <c r="F111">
        <v>1481</v>
      </c>
      <c r="G111" t="s">
        <v>4709</v>
      </c>
      <c r="H111" t="s">
        <v>4713</v>
      </c>
      <c r="I111" t="s">
        <v>4716</v>
      </c>
      <c r="T111" t="str">
        <f t="shared" si="6"/>
        <v>R1012</v>
      </c>
    </row>
    <row r="112" spans="1:20">
      <c r="A112" t="s">
        <v>4452</v>
      </c>
      <c r="B112">
        <v>1995</v>
      </c>
      <c r="C112" t="s">
        <v>4719</v>
      </c>
      <c r="D112">
        <v>7</v>
      </c>
      <c r="E112">
        <v>0</v>
      </c>
      <c r="F112">
        <v>1493</v>
      </c>
      <c r="G112" t="s">
        <v>4709</v>
      </c>
      <c r="H112" t="s">
        <v>4710</v>
      </c>
      <c r="I112" t="s">
        <v>4711</v>
      </c>
      <c r="T112" t="str">
        <f t="shared" si="6"/>
        <v>R1013</v>
      </c>
    </row>
    <row r="113" spans="1:20">
      <c r="A113" t="s">
        <v>4450</v>
      </c>
      <c r="B113">
        <v>1998</v>
      </c>
      <c r="C113" t="s">
        <v>4714</v>
      </c>
      <c r="D113">
        <v>19</v>
      </c>
      <c r="E113">
        <v>0</v>
      </c>
      <c r="F113">
        <v>1497</v>
      </c>
      <c r="G113" t="s">
        <v>4709</v>
      </c>
      <c r="H113" t="s">
        <v>4709</v>
      </c>
      <c r="I113" t="s">
        <v>4711</v>
      </c>
      <c r="T113" t="str">
        <f t="shared" si="6"/>
        <v>R1013</v>
      </c>
    </row>
    <row r="114" spans="1:20">
      <c r="A114" t="s">
        <v>4448</v>
      </c>
      <c r="B114">
        <v>2001</v>
      </c>
      <c r="C114" t="s">
        <v>4718</v>
      </c>
      <c r="D114">
        <v>25</v>
      </c>
      <c r="E114">
        <v>0</v>
      </c>
      <c r="F114">
        <v>1515.34</v>
      </c>
      <c r="G114" t="s">
        <v>4709</v>
      </c>
      <c r="H114" t="s">
        <v>4710</v>
      </c>
      <c r="I114" t="s">
        <v>4711</v>
      </c>
      <c r="T114" t="str">
        <f t="shared" si="6"/>
        <v>R1013</v>
      </c>
    </row>
    <row r="115" spans="1:20">
      <c r="A115" t="s">
        <v>4446</v>
      </c>
      <c r="B115">
        <v>2001</v>
      </c>
      <c r="C115" t="s">
        <v>4708</v>
      </c>
      <c r="D115">
        <v>7</v>
      </c>
      <c r="E115">
        <v>0</v>
      </c>
      <c r="F115">
        <v>1526.31</v>
      </c>
      <c r="G115" t="s">
        <v>4709</v>
      </c>
      <c r="H115" t="s">
        <v>4710</v>
      </c>
      <c r="I115" t="s">
        <v>4720</v>
      </c>
      <c r="T115" t="str">
        <f t="shared" si="6"/>
        <v>R1011</v>
      </c>
    </row>
    <row r="116" spans="1:20">
      <c r="A116" t="s">
        <v>4444</v>
      </c>
      <c r="B116">
        <v>2001</v>
      </c>
      <c r="C116" t="s">
        <v>4714</v>
      </c>
      <c r="D116">
        <v>2</v>
      </c>
      <c r="E116">
        <v>0</v>
      </c>
      <c r="F116">
        <v>1532.47</v>
      </c>
      <c r="G116" t="s">
        <v>4709</v>
      </c>
      <c r="H116" t="s">
        <v>4709</v>
      </c>
      <c r="I116" t="s">
        <v>4711</v>
      </c>
      <c r="T116" t="str">
        <f t="shared" si="6"/>
        <v>R1013</v>
      </c>
    </row>
    <row r="117" spans="1:20">
      <c r="A117" t="s">
        <v>4442</v>
      </c>
      <c r="B117">
        <v>2001</v>
      </c>
      <c r="C117" t="s">
        <v>4717</v>
      </c>
      <c r="D117">
        <v>5</v>
      </c>
      <c r="E117">
        <v>0</v>
      </c>
      <c r="F117">
        <v>1534.3</v>
      </c>
      <c r="G117" t="s">
        <v>4709</v>
      </c>
      <c r="H117" t="s">
        <v>4709</v>
      </c>
      <c r="I117" t="s">
        <v>4711</v>
      </c>
      <c r="T117" t="str">
        <f t="shared" si="6"/>
        <v>R1013</v>
      </c>
    </row>
    <row r="118" spans="1:20">
      <c r="A118" t="s">
        <v>4440</v>
      </c>
      <c r="B118">
        <v>1992</v>
      </c>
      <c r="C118" t="s">
        <v>4715</v>
      </c>
      <c r="D118">
        <v>22</v>
      </c>
      <c r="E118">
        <v>0</v>
      </c>
      <c r="F118">
        <v>1566.88</v>
      </c>
      <c r="G118" t="s">
        <v>4709</v>
      </c>
      <c r="H118" t="s">
        <v>4713</v>
      </c>
      <c r="I118" t="s">
        <v>4711</v>
      </c>
      <c r="T118" t="str">
        <f t="shared" si="6"/>
        <v>R1013</v>
      </c>
    </row>
    <row r="119" spans="1:20">
      <c r="A119" t="s">
        <v>4438</v>
      </c>
      <c r="B119">
        <v>2004</v>
      </c>
      <c r="C119" t="s">
        <v>4712</v>
      </c>
      <c r="D119">
        <v>19</v>
      </c>
      <c r="E119">
        <v>0</v>
      </c>
      <c r="F119">
        <v>1607.51</v>
      </c>
      <c r="G119" t="s">
        <v>4709</v>
      </c>
      <c r="H119" t="s">
        <v>4710</v>
      </c>
      <c r="I119" t="s">
        <v>4711</v>
      </c>
      <c r="T119" t="str">
        <f t="shared" si="6"/>
        <v>R1013</v>
      </c>
    </row>
    <row r="120" spans="1:20">
      <c r="A120" t="s">
        <v>4436</v>
      </c>
      <c r="B120">
        <v>2004</v>
      </c>
      <c r="C120" t="s">
        <v>4708</v>
      </c>
      <c r="D120">
        <v>22</v>
      </c>
      <c r="E120">
        <v>0</v>
      </c>
      <c r="F120">
        <v>1615.77</v>
      </c>
      <c r="G120" t="s">
        <v>4709</v>
      </c>
      <c r="H120" t="s">
        <v>4713</v>
      </c>
      <c r="I120" t="s">
        <v>4711</v>
      </c>
      <c r="T120" t="str">
        <f t="shared" ref="T120:T146" si="7">IF(ISBLANK(I120),"UNKOWN",I120)</f>
        <v>R1013</v>
      </c>
    </row>
    <row r="121" spans="1:20">
      <c r="A121" t="s">
        <v>4434</v>
      </c>
      <c r="B121">
        <v>1995</v>
      </c>
      <c r="C121" t="s">
        <v>4718</v>
      </c>
      <c r="D121">
        <v>5</v>
      </c>
      <c r="E121">
        <v>0</v>
      </c>
      <c r="F121">
        <v>1617.16</v>
      </c>
      <c r="G121" t="s">
        <v>4709</v>
      </c>
      <c r="H121" t="s">
        <v>4713</v>
      </c>
      <c r="I121" t="s">
        <v>4711</v>
      </c>
      <c r="T121" t="str">
        <f t="shared" si="7"/>
        <v>R1013</v>
      </c>
    </row>
    <row r="122" spans="1:20">
      <c r="A122" t="s">
        <v>4432</v>
      </c>
      <c r="B122">
        <v>2003</v>
      </c>
      <c r="C122" t="s">
        <v>4715</v>
      </c>
      <c r="D122">
        <v>14</v>
      </c>
      <c r="E122">
        <v>0</v>
      </c>
      <c r="F122">
        <v>1621.34</v>
      </c>
      <c r="G122" t="s">
        <v>4709</v>
      </c>
      <c r="H122" t="s">
        <v>4709</v>
      </c>
      <c r="I122" t="s">
        <v>4716</v>
      </c>
      <c r="T122" t="str">
        <f t="shared" si="7"/>
        <v>R1012</v>
      </c>
    </row>
    <row r="123" spans="1:20">
      <c r="A123" t="s">
        <v>4430</v>
      </c>
      <c r="B123">
        <v>2004</v>
      </c>
      <c r="C123" t="s">
        <v>4718</v>
      </c>
      <c r="D123">
        <v>21</v>
      </c>
      <c r="E123">
        <v>0</v>
      </c>
      <c r="F123">
        <v>1621.88</v>
      </c>
      <c r="G123" t="s">
        <v>4709</v>
      </c>
      <c r="H123" t="s">
        <v>4709</v>
      </c>
      <c r="I123" t="s">
        <v>4711</v>
      </c>
      <c r="T123" t="str">
        <f t="shared" si="7"/>
        <v>R1013</v>
      </c>
    </row>
    <row r="124" spans="1:20">
      <c r="A124" t="s">
        <v>4428</v>
      </c>
      <c r="B124">
        <v>2004</v>
      </c>
      <c r="C124" t="s">
        <v>4708</v>
      </c>
      <c r="D124">
        <v>25</v>
      </c>
      <c r="E124">
        <v>0</v>
      </c>
      <c r="F124">
        <v>1622.19</v>
      </c>
      <c r="G124" t="s">
        <v>4709</v>
      </c>
      <c r="H124" t="s">
        <v>4713</v>
      </c>
      <c r="I124" t="s">
        <v>4711</v>
      </c>
      <c r="T124" t="str">
        <f t="shared" si="7"/>
        <v>R1013</v>
      </c>
    </row>
    <row r="125" spans="1:20">
      <c r="A125" t="s">
        <v>4426</v>
      </c>
      <c r="B125">
        <v>2003</v>
      </c>
      <c r="C125" t="s">
        <v>4715</v>
      </c>
      <c r="D125">
        <v>9</v>
      </c>
      <c r="E125">
        <v>0</v>
      </c>
      <c r="F125">
        <v>1625.43</v>
      </c>
      <c r="G125" t="s">
        <v>4709</v>
      </c>
      <c r="H125" t="s">
        <v>4710</v>
      </c>
      <c r="I125" t="s">
        <v>4716</v>
      </c>
      <c r="T125" t="str">
        <f t="shared" si="7"/>
        <v>R1012</v>
      </c>
    </row>
    <row r="126" spans="1:20">
      <c r="A126" t="s">
        <v>4424</v>
      </c>
      <c r="B126">
        <v>2003</v>
      </c>
      <c r="C126" t="s">
        <v>4717</v>
      </c>
      <c r="D126">
        <v>4</v>
      </c>
      <c r="E126">
        <v>0</v>
      </c>
      <c r="F126">
        <v>1627.28</v>
      </c>
      <c r="G126" t="s">
        <v>4709</v>
      </c>
      <c r="H126" t="s">
        <v>4709</v>
      </c>
      <c r="I126" t="s">
        <v>4716</v>
      </c>
      <c r="T126" t="str">
        <f t="shared" si="7"/>
        <v>R1012</v>
      </c>
    </row>
    <row r="127" spans="1:20">
      <c r="A127" t="s">
        <v>4422</v>
      </c>
      <c r="B127">
        <v>2003</v>
      </c>
      <c r="C127" t="s">
        <v>4708</v>
      </c>
      <c r="D127">
        <v>17</v>
      </c>
      <c r="E127">
        <v>0</v>
      </c>
      <c r="F127">
        <v>1628.47</v>
      </c>
      <c r="G127" t="s">
        <v>4709</v>
      </c>
      <c r="H127" t="s">
        <v>4713</v>
      </c>
      <c r="I127" t="s">
        <v>4716</v>
      </c>
      <c r="T127" t="str">
        <f t="shared" si="7"/>
        <v>R1012</v>
      </c>
    </row>
    <row r="128" spans="1:20">
      <c r="A128" t="s">
        <v>4420</v>
      </c>
      <c r="B128">
        <v>2004</v>
      </c>
      <c r="C128" t="s">
        <v>4719</v>
      </c>
      <c r="D128">
        <v>4</v>
      </c>
      <c r="E128">
        <v>0</v>
      </c>
      <c r="F128">
        <v>1629.83</v>
      </c>
      <c r="G128" t="s">
        <v>4709</v>
      </c>
      <c r="H128" t="s">
        <v>4709</v>
      </c>
      <c r="I128" t="s">
        <v>4711</v>
      </c>
      <c r="T128" t="str">
        <f t="shared" si="7"/>
        <v>R1013</v>
      </c>
    </row>
    <row r="129" spans="1:20">
      <c r="A129" t="s">
        <v>4418</v>
      </c>
      <c r="B129">
        <v>2004</v>
      </c>
      <c r="C129" t="s">
        <v>4717</v>
      </c>
      <c r="D129">
        <v>5</v>
      </c>
      <c r="E129">
        <v>0</v>
      </c>
      <c r="F129">
        <v>1631.67</v>
      </c>
      <c r="G129" t="s">
        <v>4709</v>
      </c>
      <c r="H129" t="s">
        <v>4710</v>
      </c>
      <c r="I129" t="s">
        <v>4711</v>
      </c>
      <c r="T129" t="str">
        <f t="shared" si="7"/>
        <v>R1013</v>
      </c>
    </row>
    <row r="130" spans="1:20">
      <c r="A130" t="s">
        <v>4416</v>
      </c>
      <c r="B130">
        <v>2004</v>
      </c>
      <c r="C130" t="s">
        <v>4708</v>
      </c>
      <c r="D130">
        <v>9</v>
      </c>
      <c r="E130">
        <v>0</v>
      </c>
      <c r="F130">
        <v>1631.82</v>
      </c>
      <c r="G130" t="s">
        <v>4709</v>
      </c>
      <c r="H130" t="s">
        <v>4713</v>
      </c>
      <c r="I130" t="s">
        <v>4711</v>
      </c>
      <c r="T130" t="str">
        <f t="shared" si="7"/>
        <v>R1013</v>
      </c>
    </row>
    <row r="131" spans="1:20">
      <c r="A131" t="s">
        <v>4414</v>
      </c>
      <c r="B131">
        <v>2003</v>
      </c>
      <c r="C131" t="s">
        <v>4719</v>
      </c>
      <c r="D131">
        <v>3</v>
      </c>
      <c r="E131">
        <v>0</v>
      </c>
      <c r="F131">
        <v>1632.04</v>
      </c>
      <c r="G131" t="s">
        <v>4709</v>
      </c>
      <c r="H131" t="s">
        <v>4709</v>
      </c>
      <c r="I131" t="s">
        <v>4716</v>
      </c>
      <c r="T131" t="str">
        <f t="shared" si="7"/>
        <v>R1012</v>
      </c>
    </row>
    <row r="132" spans="1:20">
      <c r="A132" t="s">
        <v>4412</v>
      </c>
      <c r="B132">
        <v>2003</v>
      </c>
      <c r="C132" t="s">
        <v>4715</v>
      </c>
      <c r="D132">
        <v>16</v>
      </c>
      <c r="E132">
        <v>0</v>
      </c>
      <c r="F132">
        <v>1632.56</v>
      </c>
      <c r="G132" t="s">
        <v>4709</v>
      </c>
      <c r="H132" t="s">
        <v>4709</v>
      </c>
      <c r="I132" t="s">
        <v>4716</v>
      </c>
      <c r="T132" t="str">
        <f t="shared" si="7"/>
        <v>R1012</v>
      </c>
    </row>
    <row r="133" spans="1:20">
      <c r="A133" t="s">
        <v>4410</v>
      </c>
      <c r="B133">
        <v>2004</v>
      </c>
      <c r="C133" t="s">
        <v>4717</v>
      </c>
      <c r="D133">
        <v>13</v>
      </c>
      <c r="E133">
        <v>0</v>
      </c>
      <c r="F133">
        <v>1633.04</v>
      </c>
      <c r="G133" t="s">
        <v>4709</v>
      </c>
      <c r="H133" t="s">
        <v>4709</v>
      </c>
      <c r="I133" t="s">
        <v>4711</v>
      </c>
      <c r="T133" t="str">
        <f t="shared" si="7"/>
        <v>R1013</v>
      </c>
    </row>
    <row r="134" spans="1:20">
      <c r="A134" t="s">
        <v>4408</v>
      </c>
      <c r="B134">
        <v>2004</v>
      </c>
      <c r="C134" t="s">
        <v>4718</v>
      </c>
      <c r="D134">
        <v>8</v>
      </c>
      <c r="E134">
        <v>0</v>
      </c>
      <c r="F134">
        <v>1633.96</v>
      </c>
      <c r="G134" t="s">
        <v>4709</v>
      </c>
      <c r="H134" t="s">
        <v>4713</v>
      </c>
      <c r="I134" t="s">
        <v>4711</v>
      </c>
      <c r="T134" t="str">
        <f t="shared" si="7"/>
        <v>R1013</v>
      </c>
    </row>
    <row r="135" spans="1:20">
      <c r="A135" t="s">
        <v>4406</v>
      </c>
      <c r="B135">
        <v>2004</v>
      </c>
      <c r="C135" t="s">
        <v>4714</v>
      </c>
      <c r="D135">
        <v>13</v>
      </c>
      <c r="E135">
        <v>0</v>
      </c>
      <c r="F135">
        <v>1634.57</v>
      </c>
      <c r="G135" t="s">
        <v>4709</v>
      </c>
      <c r="H135" t="s">
        <v>4709</v>
      </c>
      <c r="I135" t="s">
        <v>4711</v>
      </c>
      <c r="T135" t="str">
        <f t="shared" si="7"/>
        <v>R1013</v>
      </c>
    </row>
    <row r="136" spans="1:20">
      <c r="A136" t="s">
        <v>4404</v>
      </c>
      <c r="B136">
        <v>2003</v>
      </c>
      <c r="C136" t="s">
        <v>4717</v>
      </c>
      <c r="D136">
        <v>30</v>
      </c>
      <c r="E136">
        <v>0</v>
      </c>
      <c r="F136">
        <v>1635.73</v>
      </c>
      <c r="G136" t="s">
        <v>4709</v>
      </c>
      <c r="H136" t="s">
        <v>4710</v>
      </c>
      <c r="I136" t="s">
        <v>4716</v>
      </c>
      <c r="T136" t="str">
        <f t="shared" si="7"/>
        <v>R1012</v>
      </c>
    </row>
    <row r="137" spans="1:20">
      <c r="A137" t="s">
        <v>4402</v>
      </c>
      <c r="B137">
        <v>2003</v>
      </c>
      <c r="C137" t="s">
        <v>4715</v>
      </c>
      <c r="D137">
        <v>16</v>
      </c>
      <c r="E137">
        <v>0</v>
      </c>
      <c r="F137">
        <v>1639.56</v>
      </c>
      <c r="G137" t="s">
        <v>4709</v>
      </c>
      <c r="H137" t="s">
        <v>4709</v>
      </c>
      <c r="I137" t="s">
        <v>4716</v>
      </c>
      <c r="T137" t="str">
        <f t="shared" si="7"/>
        <v>R1012</v>
      </c>
    </row>
    <row r="138" spans="1:20">
      <c r="A138" t="s">
        <v>4400</v>
      </c>
      <c r="B138">
        <v>2003</v>
      </c>
      <c r="C138" t="s">
        <v>4718</v>
      </c>
      <c r="D138">
        <v>21</v>
      </c>
      <c r="E138">
        <v>0</v>
      </c>
      <c r="F138">
        <v>1639.56</v>
      </c>
      <c r="G138" t="s">
        <v>4709</v>
      </c>
      <c r="H138" t="s">
        <v>4709</v>
      </c>
      <c r="I138" t="s">
        <v>4716</v>
      </c>
      <c r="T138" t="str">
        <f t="shared" si="7"/>
        <v>R1012</v>
      </c>
    </row>
    <row r="139" spans="1:20">
      <c r="A139" t="s">
        <v>4398</v>
      </c>
      <c r="B139">
        <v>2003</v>
      </c>
      <c r="C139" t="s">
        <v>4717</v>
      </c>
      <c r="D139">
        <v>30</v>
      </c>
      <c r="E139">
        <v>0</v>
      </c>
      <c r="F139">
        <v>1646.43</v>
      </c>
      <c r="G139" t="s">
        <v>4709</v>
      </c>
      <c r="H139" t="s">
        <v>4713</v>
      </c>
      <c r="I139" t="s">
        <v>4716</v>
      </c>
      <c r="T139" t="str">
        <f t="shared" si="7"/>
        <v>R1012</v>
      </c>
    </row>
    <row r="140" spans="1:20">
      <c r="A140" t="s">
        <v>4396</v>
      </c>
      <c r="B140">
        <v>2000</v>
      </c>
      <c r="C140" t="s">
        <v>4719</v>
      </c>
      <c r="D140">
        <v>23</v>
      </c>
      <c r="E140">
        <v>0</v>
      </c>
      <c r="F140">
        <v>1665</v>
      </c>
      <c r="G140" t="s">
        <v>4709</v>
      </c>
      <c r="H140" t="s">
        <v>4709</v>
      </c>
      <c r="I140" t="s">
        <v>4711</v>
      </c>
      <c r="T140" t="str">
        <f t="shared" si="7"/>
        <v>R1013</v>
      </c>
    </row>
    <row r="141" spans="1:20">
      <c r="A141" t="s">
        <v>4394</v>
      </c>
      <c r="B141">
        <v>2000</v>
      </c>
      <c r="C141" t="s">
        <v>4714</v>
      </c>
      <c r="D141">
        <v>10</v>
      </c>
      <c r="E141">
        <v>0</v>
      </c>
      <c r="F141">
        <v>1674.63</v>
      </c>
      <c r="G141" t="s">
        <v>4709</v>
      </c>
      <c r="H141" t="s">
        <v>4709</v>
      </c>
      <c r="I141" t="s">
        <v>4711</v>
      </c>
      <c r="T141" t="str">
        <f t="shared" si="7"/>
        <v>R1013</v>
      </c>
    </row>
    <row r="142" spans="1:20">
      <c r="A142" t="s">
        <v>4392</v>
      </c>
      <c r="B142">
        <v>2000</v>
      </c>
      <c r="C142" t="s">
        <v>4719</v>
      </c>
      <c r="D142">
        <v>21</v>
      </c>
      <c r="E142">
        <v>0</v>
      </c>
      <c r="F142">
        <v>1682.6</v>
      </c>
      <c r="G142" t="s">
        <v>4709</v>
      </c>
      <c r="H142" t="s">
        <v>4709</v>
      </c>
      <c r="I142" t="s">
        <v>4720</v>
      </c>
      <c r="T142" t="str">
        <f t="shared" si="7"/>
        <v>R1011</v>
      </c>
    </row>
    <row r="143" spans="1:20">
      <c r="A143" t="s">
        <v>4390</v>
      </c>
      <c r="B143">
        <v>2004</v>
      </c>
      <c r="C143" t="s">
        <v>4712</v>
      </c>
      <c r="D143">
        <v>17</v>
      </c>
      <c r="E143">
        <v>0</v>
      </c>
      <c r="F143">
        <v>1694.8</v>
      </c>
      <c r="G143" t="s">
        <v>4709</v>
      </c>
      <c r="H143" t="s">
        <v>4709</v>
      </c>
      <c r="I143" t="s">
        <v>4721</v>
      </c>
      <c r="T143" t="str">
        <f t="shared" si="7"/>
        <v>R1015</v>
      </c>
    </row>
    <row r="144" spans="1:20">
      <c r="A144" t="s">
        <v>4388</v>
      </c>
      <c r="B144">
        <v>2004</v>
      </c>
      <c r="C144" t="s">
        <v>4717</v>
      </c>
      <c r="D144">
        <v>10</v>
      </c>
      <c r="E144">
        <v>0</v>
      </c>
      <c r="F144">
        <v>1702.46</v>
      </c>
      <c r="G144" t="s">
        <v>4709</v>
      </c>
      <c r="H144" t="s">
        <v>4710</v>
      </c>
      <c r="I144" t="s">
        <v>4722</v>
      </c>
      <c r="T144" t="str">
        <f t="shared" si="7"/>
        <v>R1019</v>
      </c>
    </row>
    <row r="145" spans="1:20">
      <c r="A145" t="s">
        <v>4386</v>
      </c>
      <c r="B145">
        <v>2004</v>
      </c>
      <c r="C145" t="s">
        <v>4712</v>
      </c>
      <c r="D145">
        <v>7</v>
      </c>
      <c r="E145">
        <v>0</v>
      </c>
      <c r="F145">
        <v>1704.57</v>
      </c>
      <c r="G145" t="s">
        <v>4709</v>
      </c>
      <c r="H145" t="s">
        <v>4713</v>
      </c>
      <c r="I145" t="s">
        <v>4723</v>
      </c>
      <c r="T145" t="str">
        <f t="shared" si="7"/>
        <v>R1016</v>
      </c>
    </row>
    <row r="146" spans="1:20">
      <c r="A146" t="s">
        <v>4384</v>
      </c>
      <c r="B146">
        <v>2004</v>
      </c>
      <c r="C146" t="s">
        <v>4717</v>
      </c>
      <c r="D146">
        <v>14</v>
      </c>
      <c r="E146">
        <v>0</v>
      </c>
      <c r="F146">
        <v>1704.7</v>
      </c>
      <c r="G146" t="s">
        <v>4709</v>
      </c>
      <c r="H146" t="s">
        <v>4710</v>
      </c>
      <c r="I146" t="s">
        <v>4724</v>
      </c>
      <c r="T146" t="str">
        <f t="shared" si="7"/>
        <v>R1018</v>
      </c>
    </row>
    <row r="147" spans="1:20">
      <c r="A147" t="s">
        <v>4382</v>
      </c>
      <c r="B147">
        <v>2004</v>
      </c>
      <c r="C147" t="s">
        <v>4717</v>
      </c>
      <c r="D147">
        <v>6</v>
      </c>
      <c r="E147">
        <v>0</v>
      </c>
      <c r="F147">
        <v>1705.62</v>
      </c>
      <c r="G147" t="s">
        <v>4709</v>
      </c>
      <c r="H147" t="s">
        <v>4709</v>
      </c>
      <c r="I147" t="s">
        <v>4721</v>
      </c>
      <c r="T147" t="str">
        <f t="shared" ref="T147:T158" si="8">IF(ISBLANK(I147),"UNKOWN",I147)</f>
        <v>R1015</v>
      </c>
    </row>
    <row r="148" spans="1:20">
      <c r="A148" t="s">
        <v>4380</v>
      </c>
      <c r="B148">
        <v>2004</v>
      </c>
      <c r="C148" t="s">
        <v>4719</v>
      </c>
      <c r="D148">
        <v>17</v>
      </c>
      <c r="E148">
        <v>0</v>
      </c>
      <c r="F148">
        <v>1708</v>
      </c>
      <c r="G148" t="s">
        <v>4710</v>
      </c>
      <c r="H148" t="s">
        <v>4709</v>
      </c>
      <c r="I148" t="s">
        <v>4723</v>
      </c>
      <c r="T148" t="str">
        <f t="shared" si="8"/>
        <v>R1016</v>
      </c>
    </row>
    <row r="149" spans="1:20">
      <c r="A149" t="s">
        <v>4378</v>
      </c>
      <c r="B149">
        <v>2004</v>
      </c>
      <c r="C149" t="s">
        <v>4717</v>
      </c>
      <c r="D149">
        <v>12</v>
      </c>
      <c r="E149">
        <v>0</v>
      </c>
      <c r="F149">
        <v>1708.93</v>
      </c>
      <c r="G149" t="s">
        <v>4710</v>
      </c>
      <c r="H149" t="s">
        <v>4713</v>
      </c>
      <c r="I149" t="s">
        <v>4722</v>
      </c>
      <c r="T149" t="str">
        <f t="shared" si="8"/>
        <v>R1019</v>
      </c>
    </row>
    <row r="150" spans="1:20">
      <c r="A150" t="s">
        <v>4376</v>
      </c>
      <c r="B150">
        <v>2004</v>
      </c>
      <c r="C150" t="s">
        <v>4715</v>
      </c>
      <c r="D150">
        <v>19</v>
      </c>
      <c r="E150">
        <v>1</v>
      </c>
      <c r="F150">
        <v>1711.03</v>
      </c>
      <c r="G150" t="s">
        <v>4710</v>
      </c>
      <c r="H150" t="s">
        <v>4710</v>
      </c>
      <c r="I150" t="s">
        <v>4711</v>
      </c>
      <c r="T150" t="str">
        <f t="shared" si="8"/>
        <v>R1013</v>
      </c>
    </row>
    <row r="151" spans="1:20">
      <c r="A151" t="s">
        <v>4374</v>
      </c>
      <c r="B151">
        <v>2004</v>
      </c>
      <c r="C151" t="s">
        <v>4715</v>
      </c>
      <c r="D151">
        <v>21</v>
      </c>
      <c r="E151">
        <v>0</v>
      </c>
      <c r="F151">
        <v>1712.23</v>
      </c>
      <c r="G151" t="s">
        <v>4710</v>
      </c>
      <c r="H151" t="s">
        <v>4713</v>
      </c>
      <c r="I151" t="s">
        <v>4723</v>
      </c>
      <c r="T151" t="str">
        <f t="shared" si="8"/>
        <v>R1016</v>
      </c>
    </row>
    <row r="152" spans="1:20">
      <c r="A152" t="s">
        <v>4372</v>
      </c>
      <c r="B152">
        <v>2004</v>
      </c>
      <c r="C152" t="s">
        <v>4714</v>
      </c>
      <c r="D152">
        <v>10</v>
      </c>
      <c r="E152">
        <v>1</v>
      </c>
      <c r="F152">
        <v>1719.44</v>
      </c>
      <c r="G152" t="s">
        <v>4710</v>
      </c>
      <c r="H152" t="s">
        <v>4710</v>
      </c>
      <c r="I152" t="s">
        <v>4711</v>
      </c>
      <c r="T152" t="str">
        <f t="shared" si="8"/>
        <v>R1013</v>
      </c>
    </row>
    <row r="153" spans="1:20">
      <c r="A153" t="s">
        <v>4370</v>
      </c>
      <c r="B153">
        <v>2004</v>
      </c>
      <c r="C153" t="s">
        <v>4715</v>
      </c>
      <c r="D153">
        <v>11</v>
      </c>
      <c r="E153">
        <v>1</v>
      </c>
      <c r="F153">
        <v>1720.35</v>
      </c>
      <c r="G153" t="s">
        <v>4710</v>
      </c>
      <c r="H153" t="s">
        <v>4710</v>
      </c>
      <c r="I153" t="s">
        <v>4711</v>
      </c>
      <c r="T153" t="str">
        <f t="shared" si="8"/>
        <v>R1013</v>
      </c>
    </row>
    <row r="154" spans="1:20">
      <c r="A154" t="s">
        <v>4368</v>
      </c>
      <c r="B154">
        <v>2004</v>
      </c>
      <c r="C154" t="s">
        <v>4719</v>
      </c>
      <c r="D154">
        <v>21</v>
      </c>
      <c r="E154">
        <v>1</v>
      </c>
      <c r="F154">
        <v>1725.55</v>
      </c>
      <c r="G154" t="s">
        <v>4710</v>
      </c>
      <c r="H154" t="s">
        <v>4709</v>
      </c>
      <c r="I154" t="s">
        <v>4711</v>
      </c>
      <c r="T154" t="str">
        <f t="shared" si="8"/>
        <v>R1013</v>
      </c>
    </row>
    <row r="155" spans="1:20">
      <c r="A155" t="s">
        <v>4366</v>
      </c>
      <c r="B155">
        <v>2004</v>
      </c>
      <c r="C155" t="s">
        <v>4715</v>
      </c>
      <c r="D155">
        <v>9</v>
      </c>
      <c r="E155">
        <v>1</v>
      </c>
      <c r="F155">
        <v>1727.54</v>
      </c>
      <c r="G155" t="s">
        <v>4710</v>
      </c>
      <c r="H155" t="s">
        <v>4713</v>
      </c>
      <c r="I155" t="s">
        <v>4711</v>
      </c>
      <c r="T155" t="str">
        <f t="shared" si="8"/>
        <v>R1013</v>
      </c>
    </row>
    <row r="156" spans="1:20">
      <c r="A156" t="s">
        <v>4364</v>
      </c>
      <c r="B156">
        <v>2003</v>
      </c>
      <c r="C156" t="s">
        <v>4712</v>
      </c>
      <c r="D156">
        <v>21</v>
      </c>
      <c r="E156">
        <v>0</v>
      </c>
      <c r="F156">
        <v>1727.79</v>
      </c>
      <c r="G156" t="s">
        <v>4710</v>
      </c>
      <c r="H156" t="s">
        <v>4710</v>
      </c>
      <c r="I156" t="s">
        <v>4720</v>
      </c>
      <c r="T156" t="str">
        <f t="shared" si="8"/>
        <v>R1011</v>
      </c>
    </row>
    <row r="157" spans="1:20">
      <c r="A157" t="s">
        <v>4362</v>
      </c>
      <c r="B157">
        <v>2003</v>
      </c>
      <c r="C157" t="s">
        <v>4715</v>
      </c>
      <c r="D157">
        <v>1</v>
      </c>
      <c r="E157">
        <v>0</v>
      </c>
      <c r="F157">
        <v>1728.9</v>
      </c>
      <c r="G157" t="s">
        <v>4710</v>
      </c>
      <c r="H157" t="s">
        <v>4709</v>
      </c>
      <c r="I157" t="s">
        <v>4720</v>
      </c>
      <c r="T157" t="str">
        <f t="shared" si="8"/>
        <v>R1011</v>
      </c>
    </row>
    <row r="158" spans="1:20">
      <c r="A158" t="s">
        <v>4360</v>
      </c>
      <c r="B158">
        <v>2003</v>
      </c>
      <c r="C158" t="s">
        <v>4712</v>
      </c>
      <c r="D158">
        <v>9</v>
      </c>
      <c r="E158">
        <v>0</v>
      </c>
      <c r="F158">
        <v>1731.68</v>
      </c>
      <c r="G158" t="s">
        <v>4710</v>
      </c>
      <c r="H158" t="s">
        <v>4709</v>
      </c>
      <c r="I158" t="s">
        <v>4720</v>
      </c>
      <c r="T158" t="str">
        <f t="shared" si="8"/>
        <v>R1011</v>
      </c>
    </row>
    <row r="159" spans="1:20">
      <c r="A159" t="s">
        <v>4358</v>
      </c>
      <c r="B159">
        <v>2003</v>
      </c>
      <c r="C159" t="s">
        <v>4712</v>
      </c>
      <c r="D159">
        <v>14</v>
      </c>
      <c r="E159">
        <v>0</v>
      </c>
      <c r="F159">
        <v>1737.38</v>
      </c>
      <c r="G159" t="s">
        <v>4710</v>
      </c>
      <c r="H159" t="s">
        <v>4709</v>
      </c>
      <c r="I159" t="s">
        <v>4720</v>
      </c>
      <c r="T159" t="str">
        <f t="shared" ref="T159:T180" si="9">IF(ISBLANK(I159),"UNKOWN",I159)</f>
        <v>R1011</v>
      </c>
    </row>
    <row r="160" spans="1:20">
      <c r="A160" t="s">
        <v>4356</v>
      </c>
      <c r="B160">
        <v>2003</v>
      </c>
      <c r="C160" t="s">
        <v>4708</v>
      </c>
      <c r="D160">
        <v>25</v>
      </c>
      <c r="E160">
        <v>0</v>
      </c>
      <c r="F160">
        <v>1743.21</v>
      </c>
      <c r="G160" t="s">
        <v>4710</v>
      </c>
      <c r="H160" t="s">
        <v>4713</v>
      </c>
      <c r="I160" t="s">
        <v>4720</v>
      </c>
      <c r="T160" t="str">
        <f t="shared" si="9"/>
        <v>R1011</v>
      </c>
    </row>
    <row r="161" spans="1:20">
      <c r="A161" t="s">
        <v>4354</v>
      </c>
      <c r="B161">
        <v>2003</v>
      </c>
      <c r="C161" t="s">
        <v>4708</v>
      </c>
      <c r="D161">
        <v>28</v>
      </c>
      <c r="E161">
        <v>0</v>
      </c>
      <c r="F161">
        <v>1744.47</v>
      </c>
      <c r="G161" t="s">
        <v>4710</v>
      </c>
      <c r="H161" t="s">
        <v>4713</v>
      </c>
      <c r="I161" t="s">
        <v>4720</v>
      </c>
      <c r="T161" t="str">
        <f t="shared" si="9"/>
        <v>R1011</v>
      </c>
    </row>
    <row r="162" spans="1:20">
      <c r="A162" t="s">
        <v>4352</v>
      </c>
      <c r="B162">
        <v>2003</v>
      </c>
      <c r="C162" t="s">
        <v>4715</v>
      </c>
      <c r="D162">
        <v>26</v>
      </c>
      <c r="E162">
        <v>0</v>
      </c>
      <c r="F162">
        <v>1748.77</v>
      </c>
      <c r="G162" t="s">
        <v>4710</v>
      </c>
      <c r="H162" t="s">
        <v>4713</v>
      </c>
      <c r="I162" t="s">
        <v>4720</v>
      </c>
      <c r="T162" t="str">
        <f t="shared" si="9"/>
        <v>R1011</v>
      </c>
    </row>
    <row r="163" spans="1:20">
      <c r="A163" t="s">
        <v>4350</v>
      </c>
      <c r="B163">
        <v>1998</v>
      </c>
      <c r="C163" t="s">
        <v>4719</v>
      </c>
      <c r="D163">
        <v>7</v>
      </c>
      <c r="E163">
        <v>0</v>
      </c>
      <c r="F163">
        <v>1756.6</v>
      </c>
      <c r="G163" t="s">
        <v>4710</v>
      </c>
      <c r="H163" t="s">
        <v>4710</v>
      </c>
      <c r="I163" t="s">
        <v>4711</v>
      </c>
      <c r="T163" t="str">
        <f t="shared" si="9"/>
        <v>R1013</v>
      </c>
    </row>
    <row r="164" spans="1:20">
      <c r="A164" t="s">
        <v>4348</v>
      </c>
      <c r="B164">
        <v>2003</v>
      </c>
      <c r="C164" t="s">
        <v>4712</v>
      </c>
      <c r="D164">
        <v>19</v>
      </c>
      <c r="E164">
        <v>0</v>
      </c>
      <c r="F164">
        <v>1759.34</v>
      </c>
      <c r="G164" t="s">
        <v>4710</v>
      </c>
      <c r="H164" t="s">
        <v>4713</v>
      </c>
      <c r="I164" t="s">
        <v>4720</v>
      </c>
      <c r="T164" t="str">
        <f t="shared" si="9"/>
        <v>R1011</v>
      </c>
    </row>
    <row r="165" spans="1:20">
      <c r="A165" t="s">
        <v>4346</v>
      </c>
      <c r="B165">
        <v>2002</v>
      </c>
      <c r="C165" t="s">
        <v>4717</v>
      </c>
      <c r="D165">
        <v>13</v>
      </c>
      <c r="E165">
        <v>0</v>
      </c>
      <c r="F165">
        <v>1769.53</v>
      </c>
      <c r="G165" t="s">
        <v>4710</v>
      </c>
      <c r="H165" t="s">
        <v>4710</v>
      </c>
      <c r="I165" t="s">
        <v>4716</v>
      </c>
      <c r="T165" t="str">
        <f t="shared" si="9"/>
        <v>R1012</v>
      </c>
    </row>
    <row r="166" spans="1:20">
      <c r="A166" t="s">
        <v>4344</v>
      </c>
      <c r="B166">
        <v>1999</v>
      </c>
      <c r="C166" t="s">
        <v>4715</v>
      </c>
      <c r="D166">
        <v>25</v>
      </c>
      <c r="E166">
        <v>0</v>
      </c>
      <c r="F166">
        <v>1815.88</v>
      </c>
      <c r="G166" t="s">
        <v>4710</v>
      </c>
      <c r="H166" t="s">
        <v>4710</v>
      </c>
      <c r="I166" t="s">
        <v>4711</v>
      </c>
      <c r="T166" t="str">
        <f t="shared" si="9"/>
        <v>R1013</v>
      </c>
    </row>
    <row r="167" spans="1:20">
      <c r="A167" t="s">
        <v>4342</v>
      </c>
      <c r="B167">
        <v>2004</v>
      </c>
      <c r="C167" t="s">
        <v>4718</v>
      </c>
      <c r="D167">
        <v>19</v>
      </c>
      <c r="E167">
        <v>0</v>
      </c>
      <c r="F167">
        <v>1822.54</v>
      </c>
      <c r="G167" t="s">
        <v>4710</v>
      </c>
      <c r="H167" t="s">
        <v>4713</v>
      </c>
      <c r="I167" t="s">
        <v>4716</v>
      </c>
      <c r="T167" t="str">
        <f t="shared" si="9"/>
        <v>R1012</v>
      </c>
    </row>
    <row r="168" spans="1:20">
      <c r="A168" t="s">
        <v>4340</v>
      </c>
      <c r="B168">
        <v>1999</v>
      </c>
      <c r="C168" t="s">
        <v>4712</v>
      </c>
      <c r="D168">
        <v>17</v>
      </c>
      <c r="E168">
        <v>0</v>
      </c>
      <c r="F168">
        <v>1824.29</v>
      </c>
      <c r="G168" t="s">
        <v>4710</v>
      </c>
      <c r="H168" t="s">
        <v>4710</v>
      </c>
      <c r="I168" t="s">
        <v>4711</v>
      </c>
      <c r="T168" t="str">
        <f t="shared" si="9"/>
        <v>R1013</v>
      </c>
    </row>
    <row r="169" spans="1:20">
      <c r="A169" t="s">
        <v>4338</v>
      </c>
      <c r="B169">
        <v>1999</v>
      </c>
      <c r="C169" t="s">
        <v>4719</v>
      </c>
      <c r="D169">
        <v>1</v>
      </c>
      <c r="E169">
        <v>0</v>
      </c>
      <c r="F169">
        <v>1826.84</v>
      </c>
      <c r="G169" t="s">
        <v>4710</v>
      </c>
      <c r="H169" t="s">
        <v>4709</v>
      </c>
      <c r="I169" t="s">
        <v>4720</v>
      </c>
      <c r="T169" t="str">
        <f t="shared" si="9"/>
        <v>R1011</v>
      </c>
    </row>
    <row r="170" spans="1:20">
      <c r="A170" t="s">
        <v>4336</v>
      </c>
      <c r="B170">
        <v>2003</v>
      </c>
      <c r="C170" t="s">
        <v>4718</v>
      </c>
      <c r="D170">
        <v>11</v>
      </c>
      <c r="E170">
        <v>1</v>
      </c>
      <c r="F170">
        <v>1832.09</v>
      </c>
      <c r="G170" t="s">
        <v>4710</v>
      </c>
      <c r="H170" t="s">
        <v>4710</v>
      </c>
      <c r="I170" t="s">
        <v>4720</v>
      </c>
      <c r="T170" t="str">
        <f t="shared" si="9"/>
        <v>R1011</v>
      </c>
    </row>
    <row r="171" spans="1:20">
      <c r="A171" t="s">
        <v>4334</v>
      </c>
      <c r="B171">
        <v>2003</v>
      </c>
      <c r="C171" t="s">
        <v>4718</v>
      </c>
      <c r="D171">
        <v>4</v>
      </c>
      <c r="E171">
        <v>1</v>
      </c>
      <c r="F171">
        <v>1837.24</v>
      </c>
      <c r="G171" t="s">
        <v>4710</v>
      </c>
      <c r="H171" t="s">
        <v>4709</v>
      </c>
      <c r="I171" t="s">
        <v>4720</v>
      </c>
      <c r="T171" t="str">
        <f t="shared" si="9"/>
        <v>R1011</v>
      </c>
    </row>
    <row r="172" spans="1:20">
      <c r="A172" t="s">
        <v>4332</v>
      </c>
      <c r="B172">
        <v>1999</v>
      </c>
      <c r="C172" t="s">
        <v>4717</v>
      </c>
      <c r="D172">
        <v>12</v>
      </c>
      <c r="E172">
        <v>0</v>
      </c>
      <c r="F172">
        <v>1837.28</v>
      </c>
      <c r="G172" t="s">
        <v>4710</v>
      </c>
      <c r="H172" t="s">
        <v>4709</v>
      </c>
      <c r="I172" t="s">
        <v>4711</v>
      </c>
      <c r="T172" t="str">
        <f t="shared" si="9"/>
        <v>R1013</v>
      </c>
    </row>
    <row r="173" spans="1:20">
      <c r="A173" t="s">
        <v>4330</v>
      </c>
      <c r="B173">
        <v>2003</v>
      </c>
      <c r="C173" t="s">
        <v>4708</v>
      </c>
      <c r="D173">
        <v>20</v>
      </c>
      <c r="E173">
        <v>1</v>
      </c>
      <c r="F173">
        <v>1842.52</v>
      </c>
      <c r="G173" t="s">
        <v>4710</v>
      </c>
      <c r="H173" t="s">
        <v>4709</v>
      </c>
      <c r="I173" t="s">
        <v>4720</v>
      </c>
      <c r="T173" t="str">
        <f t="shared" si="9"/>
        <v>R1011</v>
      </c>
    </row>
    <row r="174" spans="1:20">
      <c r="A174" t="s">
        <v>4328</v>
      </c>
      <c r="B174">
        <v>1994</v>
      </c>
      <c r="C174" t="s">
        <v>4717</v>
      </c>
      <c r="D174">
        <v>6</v>
      </c>
      <c r="E174">
        <v>0</v>
      </c>
      <c r="F174">
        <v>1850.55</v>
      </c>
      <c r="G174" t="s">
        <v>4710</v>
      </c>
      <c r="H174" t="s">
        <v>4709</v>
      </c>
      <c r="I174" t="s">
        <v>4716</v>
      </c>
      <c r="T174" t="str">
        <f t="shared" si="9"/>
        <v>R1012</v>
      </c>
    </row>
    <row r="175" spans="1:20">
      <c r="A175" t="s">
        <v>4326</v>
      </c>
      <c r="B175">
        <v>2004</v>
      </c>
      <c r="C175" t="s">
        <v>4717</v>
      </c>
      <c r="D175">
        <v>27</v>
      </c>
      <c r="E175">
        <v>0</v>
      </c>
      <c r="F175">
        <v>1863.45</v>
      </c>
      <c r="G175" t="s">
        <v>4710</v>
      </c>
      <c r="H175" t="s">
        <v>4713</v>
      </c>
      <c r="I175" t="s">
        <v>4725</v>
      </c>
      <c r="T175" t="str">
        <f t="shared" si="9"/>
        <v>R1025</v>
      </c>
    </row>
    <row r="176" spans="1:20">
      <c r="A176" t="s">
        <v>4324</v>
      </c>
      <c r="B176">
        <v>1996</v>
      </c>
      <c r="C176" t="s">
        <v>4708</v>
      </c>
      <c r="D176">
        <v>2</v>
      </c>
      <c r="E176">
        <v>0</v>
      </c>
      <c r="F176">
        <v>1865.98</v>
      </c>
      <c r="G176" t="s">
        <v>4710</v>
      </c>
      <c r="H176" t="s">
        <v>4710</v>
      </c>
      <c r="I176" t="s">
        <v>4716</v>
      </c>
      <c r="T176" t="str">
        <f t="shared" si="9"/>
        <v>R1012</v>
      </c>
    </row>
    <row r="177" spans="1:20">
      <c r="A177" t="s">
        <v>4322</v>
      </c>
      <c r="B177">
        <v>2002</v>
      </c>
      <c r="C177" t="s">
        <v>4715</v>
      </c>
      <c r="D177">
        <v>22</v>
      </c>
      <c r="E177">
        <v>0</v>
      </c>
      <c r="F177">
        <v>1875.34</v>
      </c>
      <c r="G177" t="s">
        <v>4710</v>
      </c>
      <c r="H177" t="s">
        <v>4709</v>
      </c>
      <c r="I177" t="s">
        <v>4720</v>
      </c>
      <c r="T177" t="str">
        <f t="shared" si="9"/>
        <v>R1011</v>
      </c>
    </row>
    <row r="178" spans="1:20">
      <c r="A178" t="s">
        <v>4320</v>
      </c>
      <c r="B178">
        <v>2002</v>
      </c>
      <c r="C178" t="s">
        <v>4719</v>
      </c>
      <c r="D178">
        <v>29</v>
      </c>
      <c r="E178">
        <v>0</v>
      </c>
      <c r="F178">
        <v>1877.93</v>
      </c>
      <c r="G178" t="s">
        <v>4710</v>
      </c>
      <c r="H178" t="s">
        <v>4713</v>
      </c>
      <c r="I178" t="s">
        <v>4711</v>
      </c>
      <c r="T178" t="str">
        <f t="shared" si="9"/>
        <v>R1013</v>
      </c>
    </row>
    <row r="179" spans="1:20">
      <c r="A179" t="s">
        <v>4318</v>
      </c>
      <c r="B179">
        <v>2002</v>
      </c>
      <c r="C179" t="s">
        <v>4718</v>
      </c>
      <c r="D179">
        <v>29</v>
      </c>
      <c r="E179">
        <v>0</v>
      </c>
      <c r="F179">
        <v>1880.07</v>
      </c>
      <c r="G179" t="s">
        <v>4710</v>
      </c>
      <c r="H179" t="s">
        <v>4709</v>
      </c>
      <c r="I179" t="s">
        <v>4711</v>
      </c>
      <c r="T179" t="str">
        <f t="shared" si="9"/>
        <v>R1013</v>
      </c>
    </row>
    <row r="180" spans="1:20">
      <c r="A180" t="s">
        <v>4316</v>
      </c>
      <c r="B180">
        <v>2002</v>
      </c>
      <c r="C180" t="s">
        <v>4718</v>
      </c>
      <c r="D180">
        <v>21</v>
      </c>
      <c r="E180">
        <v>0</v>
      </c>
      <c r="F180">
        <v>1880.49</v>
      </c>
      <c r="G180" t="s">
        <v>4710</v>
      </c>
      <c r="H180" t="s">
        <v>4713</v>
      </c>
      <c r="I180" t="s">
        <v>4720</v>
      </c>
      <c r="T180" t="str">
        <f t="shared" si="9"/>
        <v>R1011</v>
      </c>
    </row>
    <row r="181" spans="1:20">
      <c r="A181" t="s">
        <v>4314</v>
      </c>
      <c r="B181">
        <v>2001</v>
      </c>
      <c r="C181" t="s">
        <v>4718</v>
      </c>
      <c r="D181">
        <v>10</v>
      </c>
      <c r="E181">
        <v>0</v>
      </c>
      <c r="F181">
        <v>1906.36</v>
      </c>
      <c r="G181" t="s">
        <v>4710</v>
      </c>
      <c r="H181" t="s">
        <v>4713</v>
      </c>
      <c r="I181" t="s">
        <v>4716</v>
      </c>
      <c r="T181" t="str">
        <f t="shared" ref="T181:T244" si="10">IF(ISBLANK(I181),"UNKOWN",I181)</f>
        <v>R1012</v>
      </c>
    </row>
    <row r="182" spans="1:20">
      <c r="A182" t="s">
        <v>4312</v>
      </c>
      <c r="B182">
        <v>1994</v>
      </c>
      <c r="C182" t="s">
        <v>4719</v>
      </c>
      <c r="D182">
        <v>6</v>
      </c>
      <c r="E182">
        <v>0</v>
      </c>
      <c r="F182">
        <v>1908.9</v>
      </c>
      <c r="G182" t="s">
        <v>4710</v>
      </c>
      <c r="H182" t="s">
        <v>4710</v>
      </c>
      <c r="I182" t="s">
        <v>4711</v>
      </c>
      <c r="T182" t="str">
        <f t="shared" si="10"/>
        <v>R1013</v>
      </c>
    </row>
    <row r="183" spans="1:20">
      <c r="A183" t="s">
        <v>4310</v>
      </c>
      <c r="B183">
        <v>2001</v>
      </c>
      <c r="C183" t="s">
        <v>4718</v>
      </c>
      <c r="D183">
        <v>3</v>
      </c>
      <c r="E183">
        <v>0</v>
      </c>
      <c r="F183">
        <v>1909.53</v>
      </c>
      <c r="G183" t="s">
        <v>4710</v>
      </c>
      <c r="H183" t="s">
        <v>4710</v>
      </c>
      <c r="I183" t="s">
        <v>4716</v>
      </c>
      <c r="T183" t="str">
        <f t="shared" si="10"/>
        <v>R1012</v>
      </c>
    </row>
    <row r="184" spans="1:20">
      <c r="A184" t="s">
        <v>4308</v>
      </c>
      <c r="B184">
        <v>2001</v>
      </c>
      <c r="C184" t="s">
        <v>4717</v>
      </c>
      <c r="D184">
        <v>9</v>
      </c>
      <c r="E184">
        <v>0</v>
      </c>
      <c r="F184">
        <v>1917.32</v>
      </c>
      <c r="G184" t="s">
        <v>4710</v>
      </c>
      <c r="H184" t="s">
        <v>4709</v>
      </c>
      <c r="I184" t="s">
        <v>4716</v>
      </c>
      <c r="T184" t="str">
        <f t="shared" si="10"/>
        <v>R1012</v>
      </c>
    </row>
    <row r="185" spans="1:20">
      <c r="A185" t="s">
        <v>4306</v>
      </c>
      <c r="B185">
        <v>2002</v>
      </c>
      <c r="C185" t="s">
        <v>4715</v>
      </c>
      <c r="D185">
        <v>7</v>
      </c>
      <c r="E185">
        <v>1</v>
      </c>
      <c r="F185">
        <v>1964.78</v>
      </c>
      <c r="G185" t="s">
        <v>4710</v>
      </c>
      <c r="H185" t="s">
        <v>4713</v>
      </c>
      <c r="I185" t="s">
        <v>4720</v>
      </c>
      <c r="T185" t="str">
        <f t="shared" si="10"/>
        <v>R1011</v>
      </c>
    </row>
    <row r="186" spans="1:20">
      <c r="A186" t="s">
        <v>4304</v>
      </c>
      <c r="B186">
        <v>2002</v>
      </c>
      <c r="C186" t="s">
        <v>4708</v>
      </c>
      <c r="D186">
        <v>29</v>
      </c>
      <c r="E186">
        <v>0</v>
      </c>
      <c r="F186">
        <v>1967.02</v>
      </c>
      <c r="G186" t="s">
        <v>4710</v>
      </c>
      <c r="H186" t="s">
        <v>4709</v>
      </c>
      <c r="I186" t="s">
        <v>4723</v>
      </c>
      <c r="T186" t="str">
        <f t="shared" si="10"/>
        <v>R1016</v>
      </c>
    </row>
    <row r="187" spans="1:20">
      <c r="A187" t="s">
        <v>4302</v>
      </c>
      <c r="B187">
        <v>1998</v>
      </c>
      <c r="C187" t="s">
        <v>4715</v>
      </c>
      <c r="D187">
        <v>28</v>
      </c>
      <c r="E187">
        <v>0</v>
      </c>
      <c r="F187">
        <v>1969.61</v>
      </c>
      <c r="G187" t="s">
        <v>4710</v>
      </c>
      <c r="H187" t="s">
        <v>4710</v>
      </c>
      <c r="I187" t="s">
        <v>4720</v>
      </c>
      <c r="T187" t="str">
        <f t="shared" si="10"/>
        <v>R1011</v>
      </c>
    </row>
    <row r="188" spans="1:20">
      <c r="A188" t="s">
        <v>4300</v>
      </c>
      <c r="B188">
        <v>1998</v>
      </c>
      <c r="C188" t="s">
        <v>4719</v>
      </c>
      <c r="D188">
        <v>5</v>
      </c>
      <c r="E188">
        <v>0</v>
      </c>
      <c r="F188">
        <v>1972.95</v>
      </c>
      <c r="G188" t="s">
        <v>4710</v>
      </c>
      <c r="H188" t="s">
        <v>4713</v>
      </c>
      <c r="I188" t="s">
        <v>4720</v>
      </c>
      <c r="T188" t="str">
        <f t="shared" si="10"/>
        <v>R1011</v>
      </c>
    </row>
    <row r="189" spans="1:20">
      <c r="A189" t="s">
        <v>4298</v>
      </c>
      <c r="B189">
        <v>1998</v>
      </c>
      <c r="C189" t="s">
        <v>4715</v>
      </c>
      <c r="D189">
        <v>29</v>
      </c>
      <c r="E189">
        <v>0</v>
      </c>
      <c r="F189">
        <v>1977.82</v>
      </c>
      <c r="G189" t="s">
        <v>4710</v>
      </c>
      <c r="H189" t="s">
        <v>4713</v>
      </c>
      <c r="I189" t="s">
        <v>4720</v>
      </c>
      <c r="T189" t="str">
        <f t="shared" si="10"/>
        <v>R1011</v>
      </c>
    </row>
    <row r="190" spans="1:20">
      <c r="A190" t="s">
        <v>4296</v>
      </c>
      <c r="B190">
        <v>2002</v>
      </c>
      <c r="C190" t="s">
        <v>4708</v>
      </c>
      <c r="D190">
        <v>16</v>
      </c>
      <c r="E190">
        <v>1</v>
      </c>
      <c r="F190">
        <v>1980.07</v>
      </c>
      <c r="G190" t="s">
        <v>4710</v>
      </c>
      <c r="H190" t="s">
        <v>4710</v>
      </c>
      <c r="I190" t="s">
        <v>4720</v>
      </c>
      <c r="T190" t="str">
        <f t="shared" si="10"/>
        <v>R1011</v>
      </c>
    </row>
    <row r="191" spans="1:20">
      <c r="A191" t="s">
        <v>4294</v>
      </c>
      <c r="B191">
        <v>1998</v>
      </c>
      <c r="C191" t="s">
        <v>4717</v>
      </c>
      <c r="D191">
        <v>29</v>
      </c>
      <c r="E191">
        <v>0</v>
      </c>
      <c r="F191">
        <v>1981.58</v>
      </c>
      <c r="G191" t="s">
        <v>4710</v>
      </c>
      <c r="H191" t="s">
        <v>4713</v>
      </c>
      <c r="I191" t="s">
        <v>4711</v>
      </c>
      <c r="T191" t="str">
        <f t="shared" si="10"/>
        <v>R1013</v>
      </c>
    </row>
    <row r="192" spans="1:20">
      <c r="A192" t="s">
        <v>4292</v>
      </c>
      <c r="B192">
        <v>2002</v>
      </c>
      <c r="C192" t="s">
        <v>4715</v>
      </c>
      <c r="D192">
        <v>29</v>
      </c>
      <c r="E192">
        <v>0</v>
      </c>
      <c r="F192">
        <v>1984.45</v>
      </c>
      <c r="G192" t="s">
        <v>4710</v>
      </c>
      <c r="H192" t="s">
        <v>4710</v>
      </c>
      <c r="I192" t="s">
        <v>4723</v>
      </c>
      <c r="T192" t="str">
        <f t="shared" si="10"/>
        <v>R1016</v>
      </c>
    </row>
    <row r="193" spans="1:20">
      <c r="A193" t="s">
        <v>4290</v>
      </c>
      <c r="B193">
        <v>1998</v>
      </c>
      <c r="C193" t="s">
        <v>4715</v>
      </c>
      <c r="D193">
        <v>14</v>
      </c>
      <c r="E193">
        <v>0</v>
      </c>
      <c r="F193">
        <v>1986.93</v>
      </c>
      <c r="G193" t="s">
        <v>4710</v>
      </c>
      <c r="H193" t="s">
        <v>4709</v>
      </c>
      <c r="I193" t="s">
        <v>4711</v>
      </c>
      <c r="T193" t="str">
        <f t="shared" si="10"/>
        <v>R1013</v>
      </c>
    </row>
    <row r="194" spans="1:20">
      <c r="A194" t="s">
        <v>4288</v>
      </c>
      <c r="B194">
        <v>2001</v>
      </c>
      <c r="C194" t="s">
        <v>4718</v>
      </c>
      <c r="D194">
        <v>14</v>
      </c>
      <c r="E194">
        <v>0</v>
      </c>
      <c r="F194">
        <v>2007.95</v>
      </c>
      <c r="G194" t="s">
        <v>4710</v>
      </c>
      <c r="H194" t="s">
        <v>4709</v>
      </c>
      <c r="I194" t="s">
        <v>4720</v>
      </c>
      <c r="T194" t="str">
        <f t="shared" si="10"/>
        <v>R1011</v>
      </c>
    </row>
    <row r="195" spans="1:20">
      <c r="A195" t="s">
        <v>4286</v>
      </c>
      <c r="B195">
        <v>2001</v>
      </c>
      <c r="C195" t="s">
        <v>4708</v>
      </c>
      <c r="D195">
        <v>1</v>
      </c>
      <c r="E195">
        <v>0</v>
      </c>
      <c r="F195">
        <v>2020.18</v>
      </c>
      <c r="G195" t="s">
        <v>4710</v>
      </c>
      <c r="H195" t="s">
        <v>4713</v>
      </c>
      <c r="I195" t="s">
        <v>4720</v>
      </c>
      <c r="T195" t="str">
        <f t="shared" si="10"/>
        <v>R1011</v>
      </c>
    </row>
    <row r="196" spans="1:20">
      <c r="A196" t="s">
        <v>4284</v>
      </c>
      <c r="B196">
        <v>2001</v>
      </c>
      <c r="C196" t="s">
        <v>4715</v>
      </c>
      <c r="D196">
        <v>6</v>
      </c>
      <c r="E196">
        <v>0</v>
      </c>
      <c r="F196">
        <v>2020.55</v>
      </c>
      <c r="G196" t="s">
        <v>4710</v>
      </c>
      <c r="H196" t="s">
        <v>4709</v>
      </c>
      <c r="I196" t="s">
        <v>4711</v>
      </c>
      <c r="T196" t="str">
        <f t="shared" si="10"/>
        <v>R1013</v>
      </c>
    </row>
    <row r="197" spans="1:20">
      <c r="A197" t="s">
        <v>4282</v>
      </c>
      <c r="B197">
        <v>2001</v>
      </c>
      <c r="C197" t="s">
        <v>4718</v>
      </c>
      <c r="D197">
        <v>4</v>
      </c>
      <c r="E197">
        <v>0</v>
      </c>
      <c r="F197">
        <v>2026.97</v>
      </c>
      <c r="G197" t="s">
        <v>4710</v>
      </c>
      <c r="H197" t="s">
        <v>4709</v>
      </c>
      <c r="I197" t="s">
        <v>4711</v>
      </c>
      <c r="T197" t="str">
        <f t="shared" si="10"/>
        <v>R1013</v>
      </c>
    </row>
    <row r="198" spans="1:20">
      <c r="A198" t="s">
        <v>4280</v>
      </c>
      <c r="B198">
        <v>2000</v>
      </c>
      <c r="C198" t="s">
        <v>4715</v>
      </c>
      <c r="D198">
        <v>2</v>
      </c>
      <c r="E198">
        <v>0</v>
      </c>
      <c r="F198">
        <v>2045.69</v>
      </c>
      <c r="G198" t="s">
        <v>4710</v>
      </c>
      <c r="H198" t="s">
        <v>4710</v>
      </c>
      <c r="I198" t="s">
        <v>4716</v>
      </c>
      <c r="T198" t="str">
        <f t="shared" si="10"/>
        <v>R1012</v>
      </c>
    </row>
    <row r="199" spans="1:20">
      <c r="A199" t="s">
        <v>4278</v>
      </c>
      <c r="B199">
        <v>2000</v>
      </c>
      <c r="C199" t="s">
        <v>4708</v>
      </c>
      <c r="D199">
        <v>26</v>
      </c>
      <c r="E199">
        <v>0</v>
      </c>
      <c r="F199">
        <v>2055.32</v>
      </c>
      <c r="G199" t="s">
        <v>4710</v>
      </c>
      <c r="H199" t="s">
        <v>4710</v>
      </c>
      <c r="I199" t="s">
        <v>4716</v>
      </c>
      <c r="T199" t="str">
        <f t="shared" si="10"/>
        <v>R1012</v>
      </c>
    </row>
    <row r="200" spans="1:20">
      <c r="A200" t="s">
        <v>4276</v>
      </c>
      <c r="B200">
        <v>2004</v>
      </c>
      <c r="C200" t="s">
        <v>4714</v>
      </c>
      <c r="D200">
        <v>12</v>
      </c>
      <c r="E200">
        <v>0</v>
      </c>
      <c r="F200">
        <v>2094.1</v>
      </c>
      <c r="G200" t="s">
        <v>4710</v>
      </c>
      <c r="H200" t="s">
        <v>4709</v>
      </c>
      <c r="I200" t="s">
        <v>4725</v>
      </c>
      <c r="T200" t="str">
        <f t="shared" si="10"/>
        <v>R1025</v>
      </c>
    </row>
    <row r="201" spans="1:20">
      <c r="A201" t="s">
        <v>4274</v>
      </c>
      <c r="B201">
        <v>2001</v>
      </c>
      <c r="C201" t="s">
        <v>4718</v>
      </c>
      <c r="D201">
        <v>14</v>
      </c>
      <c r="E201">
        <v>0</v>
      </c>
      <c r="F201">
        <v>2102.26</v>
      </c>
      <c r="G201" t="s">
        <v>4710</v>
      </c>
      <c r="H201" t="s">
        <v>4709</v>
      </c>
      <c r="I201" t="s">
        <v>4722</v>
      </c>
      <c r="T201" t="str">
        <f t="shared" si="10"/>
        <v>R1019</v>
      </c>
    </row>
    <row r="202" spans="1:20">
      <c r="A202" t="s">
        <v>4272</v>
      </c>
      <c r="B202">
        <v>2001</v>
      </c>
      <c r="C202" t="s">
        <v>4714</v>
      </c>
      <c r="D202">
        <v>22</v>
      </c>
      <c r="E202">
        <v>1</v>
      </c>
      <c r="F202">
        <v>2103.08</v>
      </c>
      <c r="G202" t="s">
        <v>4710</v>
      </c>
      <c r="H202" t="s">
        <v>4709</v>
      </c>
      <c r="I202" t="s">
        <v>4720</v>
      </c>
      <c r="T202" t="str">
        <f t="shared" si="10"/>
        <v>R1011</v>
      </c>
    </row>
    <row r="203" spans="1:20">
      <c r="A203" t="s">
        <v>4270</v>
      </c>
      <c r="B203">
        <v>2001</v>
      </c>
      <c r="C203" t="s">
        <v>4712</v>
      </c>
      <c r="D203">
        <v>28</v>
      </c>
      <c r="E203">
        <v>0</v>
      </c>
      <c r="F203">
        <v>2104.11</v>
      </c>
      <c r="G203" t="s">
        <v>4709</v>
      </c>
      <c r="H203" t="s">
        <v>4713</v>
      </c>
      <c r="I203" t="s">
        <v>4723</v>
      </c>
      <c r="T203" t="str">
        <f t="shared" si="10"/>
        <v>R1016</v>
      </c>
    </row>
    <row r="204" spans="1:20">
      <c r="A204" t="s">
        <v>4268</v>
      </c>
      <c r="B204">
        <v>1989</v>
      </c>
      <c r="C204" t="s">
        <v>4708</v>
      </c>
      <c r="D204">
        <v>21</v>
      </c>
      <c r="E204">
        <v>3</v>
      </c>
      <c r="F204">
        <v>2106.26</v>
      </c>
      <c r="G204" t="s">
        <v>4709</v>
      </c>
      <c r="H204" t="s">
        <v>4709</v>
      </c>
      <c r="I204" t="s">
        <v>4711</v>
      </c>
      <c r="T204" t="str">
        <f t="shared" si="10"/>
        <v>R1013</v>
      </c>
    </row>
    <row r="205" spans="1:20">
      <c r="A205" t="s">
        <v>4266</v>
      </c>
      <c r="B205">
        <v>2003</v>
      </c>
      <c r="C205" t="s">
        <v>4715</v>
      </c>
      <c r="D205">
        <v>30</v>
      </c>
      <c r="E205">
        <v>0</v>
      </c>
      <c r="F205">
        <v>2117.34</v>
      </c>
      <c r="G205" t="s">
        <v>4709</v>
      </c>
      <c r="H205" t="s">
        <v>4710</v>
      </c>
      <c r="I205" t="s">
        <v>4716</v>
      </c>
      <c r="T205" t="str">
        <f t="shared" si="10"/>
        <v>R1012</v>
      </c>
    </row>
    <row r="206" spans="1:20">
      <c r="A206" t="s">
        <v>4264</v>
      </c>
      <c r="B206">
        <v>2004</v>
      </c>
      <c r="C206" t="s">
        <v>4712</v>
      </c>
      <c r="D206">
        <v>4</v>
      </c>
      <c r="E206">
        <v>0</v>
      </c>
      <c r="F206">
        <v>2118.61</v>
      </c>
      <c r="G206" t="s">
        <v>4709</v>
      </c>
      <c r="H206" t="s">
        <v>4713</v>
      </c>
      <c r="I206" t="s">
        <v>4716</v>
      </c>
      <c r="T206" t="str">
        <f t="shared" si="10"/>
        <v>R1012</v>
      </c>
    </row>
    <row r="207" spans="1:20">
      <c r="A207" t="s">
        <v>4262</v>
      </c>
      <c r="B207">
        <v>2003</v>
      </c>
      <c r="C207" t="s">
        <v>4718</v>
      </c>
      <c r="D207">
        <v>30</v>
      </c>
      <c r="E207">
        <v>0</v>
      </c>
      <c r="F207">
        <v>2128.43</v>
      </c>
      <c r="G207" t="s">
        <v>4709</v>
      </c>
      <c r="H207" t="s">
        <v>4713</v>
      </c>
      <c r="I207" t="s">
        <v>4716</v>
      </c>
      <c r="T207" t="str">
        <f t="shared" si="10"/>
        <v>R1012</v>
      </c>
    </row>
    <row r="208" spans="1:20">
      <c r="A208" t="s">
        <v>4260</v>
      </c>
      <c r="B208">
        <v>2003</v>
      </c>
      <c r="C208" t="s">
        <v>4717</v>
      </c>
      <c r="D208">
        <v>22</v>
      </c>
      <c r="E208">
        <v>0</v>
      </c>
      <c r="F208">
        <v>2130.68</v>
      </c>
      <c r="G208" t="s">
        <v>4709</v>
      </c>
      <c r="H208" t="s">
        <v>4710</v>
      </c>
      <c r="I208" t="s">
        <v>4716</v>
      </c>
      <c r="T208" t="str">
        <f t="shared" si="10"/>
        <v>R1012</v>
      </c>
    </row>
    <row r="209" spans="1:20">
      <c r="A209" t="s">
        <v>4258</v>
      </c>
      <c r="B209">
        <v>2003</v>
      </c>
      <c r="C209" t="s">
        <v>4715</v>
      </c>
      <c r="D209">
        <v>1</v>
      </c>
      <c r="E209">
        <v>0</v>
      </c>
      <c r="F209">
        <v>2134.9</v>
      </c>
      <c r="G209" t="s">
        <v>4709</v>
      </c>
      <c r="H209" t="s">
        <v>4710</v>
      </c>
      <c r="I209" t="s">
        <v>4716</v>
      </c>
      <c r="T209" t="str">
        <f t="shared" si="10"/>
        <v>R1012</v>
      </c>
    </row>
    <row r="210" spans="1:20">
      <c r="A210" t="s">
        <v>4256</v>
      </c>
      <c r="B210">
        <v>2003</v>
      </c>
      <c r="C210" t="s">
        <v>4715</v>
      </c>
      <c r="D210">
        <v>26</v>
      </c>
      <c r="E210">
        <v>0</v>
      </c>
      <c r="F210">
        <v>2136.88</v>
      </c>
      <c r="G210" t="s">
        <v>4709</v>
      </c>
      <c r="H210" t="s">
        <v>4709</v>
      </c>
      <c r="I210" t="s">
        <v>4716</v>
      </c>
      <c r="T210" t="str">
        <f t="shared" si="10"/>
        <v>R1012</v>
      </c>
    </row>
    <row r="211" spans="1:20">
      <c r="A211" t="s">
        <v>4254</v>
      </c>
      <c r="B211">
        <v>1997</v>
      </c>
      <c r="C211" t="s">
        <v>4715</v>
      </c>
      <c r="D211">
        <v>3</v>
      </c>
      <c r="E211">
        <v>0</v>
      </c>
      <c r="F211">
        <v>2137.65</v>
      </c>
      <c r="G211" t="s">
        <v>4710</v>
      </c>
      <c r="H211" t="s">
        <v>4713</v>
      </c>
      <c r="I211" t="s">
        <v>4711</v>
      </c>
      <c r="T211" t="str">
        <f t="shared" si="10"/>
        <v>R1013</v>
      </c>
    </row>
    <row r="212" spans="1:20">
      <c r="A212" t="s">
        <v>4252</v>
      </c>
      <c r="B212">
        <v>2003</v>
      </c>
      <c r="C212" t="s">
        <v>4718</v>
      </c>
      <c r="D212">
        <v>19</v>
      </c>
      <c r="E212">
        <v>0</v>
      </c>
      <c r="F212">
        <v>2138.07</v>
      </c>
      <c r="G212" t="s">
        <v>4709</v>
      </c>
      <c r="H212" t="s">
        <v>4713</v>
      </c>
      <c r="I212" t="s">
        <v>4716</v>
      </c>
      <c r="T212" t="str">
        <f t="shared" si="10"/>
        <v>R1012</v>
      </c>
    </row>
    <row r="213" spans="1:20">
      <c r="A213" t="s">
        <v>4250</v>
      </c>
      <c r="B213">
        <v>2004</v>
      </c>
      <c r="C213" t="s">
        <v>4719</v>
      </c>
      <c r="D213">
        <v>4</v>
      </c>
      <c r="E213">
        <v>0</v>
      </c>
      <c r="F213">
        <v>2144.85</v>
      </c>
      <c r="G213" t="s">
        <v>4709</v>
      </c>
      <c r="H213" t="s">
        <v>4713</v>
      </c>
      <c r="I213" t="s">
        <v>4720</v>
      </c>
      <c r="T213" t="str">
        <f t="shared" si="10"/>
        <v>R1011</v>
      </c>
    </row>
    <row r="214" spans="1:20">
      <c r="A214" t="s">
        <v>4248</v>
      </c>
      <c r="B214">
        <v>2000</v>
      </c>
      <c r="C214" t="s">
        <v>4717</v>
      </c>
      <c r="D214">
        <v>27</v>
      </c>
      <c r="E214">
        <v>0</v>
      </c>
      <c r="F214">
        <v>2150.47</v>
      </c>
      <c r="G214" t="s">
        <v>4709</v>
      </c>
      <c r="H214" t="s">
        <v>4710</v>
      </c>
      <c r="I214" t="s">
        <v>4720</v>
      </c>
      <c r="T214" t="str">
        <f t="shared" si="10"/>
        <v>R1011</v>
      </c>
    </row>
    <row r="215" spans="1:20">
      <c r="A215" t="s">
        <v>4246</v>
      </c>
      <c r="B215">
        <v>2000</v>
      </c>
      <c r="C215" t="s">
        <v>4719</v>
      </c>
      <c r="D215">
        <v>22</v>
      </c>
      <c r="E215">
        <v>0</v>
      </c>
      <c r="F215">
        <v>2154.36</v>
      </c>
      <c r="G215" t="s">
        <v>4709</v>
      </c>
      <c r="H215" t="s">
        <v>4709</v>
      </c>
      <c r="I215" t="s">
        <v>4720</v>
      </c>
      <c r="T215" t="str">
        <f t="shared" si="10"/>
        <v>R1011</v>
      </c>
    </row>
    <row r="216" spans="1:20">
      <c r="A216" t="s">
        <v>4244</v>
      </c>
      <c r="B216">
        <v>2000</v>
      </c>
      <c r="C216" t="s">
        <v>4712</v>
      </c>
      <c r="D216">
        <v>29</v>
      </c>
      <c r="E216">
        <v>0</v>
      </c>
      <c r="F216">
        <v>2155.68</v>
      </c>
      <c r="G216" t="s">
        <v>4709</v>
      </c>
      <c r="H216" t="s">
        <v>4710</v>
      </c>
      <c r="I216" t="s">
        <v>4711</v>
      </c>
      <c r="T216" t="str">
        <f t="shared" si="10"/>
        <v>R1013</v>
      </c>
    </row>
    <row r="217" spans="1:20">
      <c r="A217" t="s">
        <v>4242</v>
      </c>
      <c r="B217">
        <v>2000</v>
      </c>
      <c r="C217" t="s">
        <v>4717</v>
      </c>
      <c r="D217">
        <v>10</v>
      </c>
      <c r="E217">
        <v>0</v>
      </c>
      <c r="F217">
        <v>2156.75</v>
      </c>
      <c r="G217" t="s">
        <v>4709</v>
      </c>
      <c r="H217" t="s">
        <v>4709</v>
      </c>
      <c r="I217" t="s">
        <v>4711</v>
      </c>
      <c r="T217" t="str">
        <f t="shared" si="10"/>
        <v>R1013</v>
      </c>
    </row>
    <row r="218" spans="1:20">
      <c r="A218" t="s">
        <v>4240</v>
      </c>
      <c r="B218">
        <v>2000</v>
      </c>
      <c r="C218" t="s">
        <v>4718</v>
      </c>
      <c r="D218">
        <v>23</v>
      </c>
      <c r="E218">
        <v>0</v>
      </c>
      <c r="F218">
        <v>2166.73</v>
      </c>
      <c r="G218" t="s">
        <v>4709</v>
      </c>
      <c r="H218" t="s">
        <v>4709</v>
      </c>
      <c r="I218" t="s">
        <v>4720</v>
      </c>
      <c r="T218" t="str">
        <f t="shared" si="10"/>
        <v>R1011</v>
      </c>
    </row>
    <row r="219" spans="1:20">
      <c r="A219" t="s">
        <v>4238</v>
      </c>
      <c r="B219">
        <v>1994</v>
      </c>
      <c r="C219" t="s">
        <v>4715</v>
      </c>
      <c r="D219">
        <v>27</v>
      </c>
      <c r="E219">
        <v>0</v>
      </c>
      <c r="F219">
        <v>2170.08</v>
      </c>
      <c r="G219" t="s">
        <v>4709</v>
      </c>
      <c r="H219" t="s">
        <v>4709</v>
      </c>
      <c r="I219" t="s">
        <v>4711</v>
      </c>
      <c r="T219" t="str">
        <f t="shared" si="10"/>
        <v>R1013</v>
      </c>
    </row>
    <row r="220" spans="1:20">
      <c r="A220" t="s">
        <v>4236</v>
      </c>
      <c r="B220">
        <v>1991</v>
      </c>
      <c r="C220" t="s">
        <v>4717</v>
      </c>
      <c r="D220">
        <v>16</v>
      </c>
      <c r="E220">
        <v>3</v>
      </c>
      <c r="F220">
        <v>2193.2</v>
      </c>
      <c r="G220" t="s">
        <v>4709</v>
      </c>
      <c r="H220" t="s">
        <v>4709</v>
      </c>
      <c r="I220" t="s">
        <v>4716</v>
      </c>
      <c r="T220" t="str">
        <f t="shared" si="10"/>
        <v>R1012</v>
      </c>
    </row>
    <row r="221" spans="1:20">
      <c r="A221" t="s">
        <v>4234</v>
      </c>
      <c r="B221">
        <v>2004</v>
      </c>
      <c r="C221" t="s">
        <v>4717</v>
      </c>
      <c r="D221">
        <v>7</v>
      </c>
      <c r="E221">
        <v>0</v>
      </c>
      <c r="F221">
        <v>2196.47</v>
      </c>
      <c r="G221" t="s">
        <v>4709</v>
      </c>
      <c r="H221" t="s">
        <v>4710</v>
      </c>
      <c r="I221" t="s">
        <v>4726</v>
      </c>
      <c r="T221" t="str">
        <f t="shared" si="10"/>
        <v>R1024</v>
      </c>
    </row>
    <row r="222" spans="1:20">
      <c r="A222" t="s">
        <v>4232</v>
      </c>
      <c r="B222">
        <v>2004</v>
      </c>
      <c r="C222" t="s">
        <v>4715</v>
      </c>
      <c r="D222">
        <v>3</v>
      </c>
      <c r="E222">
        <v>0</v>
      </c>
      <c r="F222">
        <v>2198.19</v>
      </c>
      <c r="G222" t="s">
        <v>4709</v>
      </c>
      <c r="H222" t="s">
        <v>4713</v>
      </c>
      <c r="I222" t="s">
        <v>4727</v>
      </c>
      <c r="T222" t="str">
        <f t="shared" si="10"/>
        <v>R1023</v>
      </c>
    </row>
    <row r="223" spans="1:20">
      <c r="A223" t="s">
        <v>4230</v>
      </c>
      <c r="B223">
        <v>2004</v>
      </c>
      <c r="C223" t="s">
        <v>4715</v>
      </c>
      <c r="D223">
        <v>12</v>
      </c>
      <c r="E223">
        <v>0</v>
      </c>
      <c r="F223">
        <v>2200.83</v>
      </c>
      <c r="G223" t="s">
        <v>4709</v>
      </c>
      <c r="H223" t="s">
        <v>4709</v>
      </c>
      <c r="I223" t="s">
        <v>4726</v>
      </c>
      <c r="T223" t="str">
        <f t="shared" si="10"/>
        <v>R1024</v>
      </c>
    </row>
    <row r="224" spans="1:20">
      <c r="A224" t="s">
        <v>4228</v>
      </c>
      <c r="B224">
        <v>2004</v>
      </c>
      <c r="C224" t="s">
        <v>4708</v>
      </c>
      <c r="D224">
        <v>27</v>
      </c>
      <c r="E224">
        <v>1</v>
      </c>
      <c r="F224">
        <v>2201.1</v>
      </c>
      <c r="G224" t="s">
        <v>4709</v>
      </c>
      <c r="H224" t="s">
        <v>4710</v>
      </c>
      <c r="I224" t="s">
        <v>4711</v>
      </c>
      <c r="T224" t="str">
        <f t="shared" si="10"/>
        <v>R1013</v>
      </c>
    </row>
    <row r="225" spans="1:20">
      <c r="A225" t="s">
        <v>4226</v>
      </c>
      <c r="B225">
        <v>2004</v>
      </c>
      <c r="C225" t="s">
        <v>4718</v>
      </c>
      <c r="D225">
        <v>6</v>
      </c>
      <c r="E225">
        <v>0</v>
      </c>
      <c r="F225">
        <v>2203.47</v>
      </c>
      <c r="G225" t="s">
        <v>4709</v>
      </c>
      <c r="H225" t="s">
        <v>4709</v>
      </c>
      <c r="I225" t="s">
        <v>4726</v>
      </c>
      <c r="T225" t="str">
        <f t="shared" si="10"/>
        <v>R1024</v>
      </c>
    </row>
    <row r="226" spans="1:20">
      <c r="A226" t="s">
        <v>4224</v>
      </c>
      <c r="B226">
        <v>2004</v>
      </c>
      <c r="C226" t="s">
        <v>4719</v>
      </c>
      <c r="D226">
        <v>28</v>
      </c>
      <c r="E226">
        <v>0</v>
      </c>
      <c r="F226">
        <v>2203.74</v>
      </c>
      <c r="G226" t="s">
        <v>4709</v>
      </c>
      <c r="H226" t="s">
        <v>4709</v>
      </c>
      <c r="I226" t="s">
        <v>4726</v>
      </c>
      <c r="T226" t="str">
        <f t="shared" si="10"/>
        <v>R1024</v>
      </c>
    </row>
    <row r="227" spans="1:20">
      <c r="A227" t="s">
        <v>4222</v>
      </c>
      <c r="B227">
        <v>2004</v>
      </c>
      <c r="C227" t="s">
        <v>4712</v>
      </c>
      <c r="D227">
        <v>13</v>
      </c>
      <c r="E227">
        <v>0</v>
      </c>
      <c r="F227">
        <v>2205.98</v>
      </c>
      <c r="G227" t="s">
        <v>4709</v>
      </c>
      <c r="H227" t="s">
        <v>4710</v>
      </c>
      <c r="I227" t="s">
        <v>4726</v>
      </c>
      <c r="T227" t="str">
        <f t="shared" si="10"/>
        <v>R1024</v>
      </c>
    </row>
    <row r="228" spans="1:20">
      <c r="A228" t="s">
        <v>4220</v>
      </c>
      <c r="B228">
        <v>2004</v>
      </c>
      <c r="C228" t="s">
        <v>4718</v>
      </c>
      <c r="D228">
        <v>6</v>
      </c>
      <c r="E228">
        <v>0</v>
      </c>
      <c r="F228">
        <v>2207.7</v>
      </c>
      <c r="G228" t="s">
        <v>4709</v>
      </c>
      <c r="H228" t="s">
        <v>4709</v>
      </c>
      <c r="I228" t="s">
        <v>4726</v>
      </c>
      <c r="T228" t="str">
        <f t="shared" si="10"/>
        <v>R1024</v>
      </c>
    </row>
    <row r="229" spans="1:20">
      <c r="A229" t="s">
        <v>4218</v>
      </c>
      <c r="B229">
        <v>2004</v>
      </c>
      <c r="C229" t="s">
        <v>4708</v>
      </c>
      <c r="D229">
        <v>27</v>
      </c>
      <c r="E229">
        <v>0</v>
      </c>
      <c r="F229">
        <v>2211.13</v>
      </c>
      <c r="G229" t="s">
        <v>4709</v>
      </c>
      <c r="H229" t="s">
        <v>4709</v>
      </c>
      <c r="I229" t="s">
        <v>4726</v>
      </c>
      <c r="T229" t="str">
        <f t="shared" si="10"/>
        <v>R1024</v>
      </c>
    </row>
    <row r="230" spans="1:20">
      <c r="A230" t="s">
        <v>4216</v>
      </c>
      <c r="B230">
        <v>1994</v>
      </c>
      <c r="C230" t="s">
        <v>4712</v>
      </c>
      <c r="D230">
        <v>17</v>
      </c>
      <c r="E230">
        <v>0</v>
      </c>
      <c r="F230">
        <v>2213.21</v>
      </c>
      <c r="G230" t="s">
        <v>4709</v>
      </c>
      <c r="H230" t="s">
        <v>4709</v>
      </c>
      <c r="I230" t="s">
        <v>4711</v>
      </c>
      <c r="T230" t="str">
        <f t="shared" si="10"/>
        <v>R1013</v>
      </c>
    </row>
    <row r="231" spans="1:20">
      <c r="A231" t="s">
        <v>4214</v>
      </c>
      <c r="B231">
        <v>2004</v>
      </c>
      <c r="C231" t="s">
        <v>4714</v>
      </c>
      <c r="D231">
        <v>13</v>
      </c>
      <c r="E231">
        <v>0</v>
      </c>
      <c r="F231">
        <v>2217.47</v>
      </c>
      <c r="G231" t="s">
        <v>4709</v>
      </c>
      <c r="H231" t="s">
        <v>4713</v>
      </c>
      <c r="I231" t="s">
        <v>4726</v>
      </c>
      <c r="T231" t="str">
        <f t="shared" si="10"/>
        <v>R1024</v>
      </c>
    </row>
    <row r="232" spans="1:20">
      <c r="A232" t="s">
        <v>4212</v>
      </c>
      <c r="B232">
        <v>2004</v>
      </c>
      <c r="C232" t="s">
        <v>4715</v>
      </c>
      <c r="D232">
        <v>25</v>
      </c>
      <c r="E232">
        <v>0</v>
      </c>
      <c r="F232">
        <v>2217.6</v>
      </c>
      <c r="G232" t="s">
        <v>4709</v>
      </c>
      <c r="H232" t="s">
        <v>4713</v>
      </c>
      <c r="I232" t="s">
        <v>4726</v>
      </c>
      <c r="T232" t="str">
        <f t="shared" si="10"/>
        <v>R1024</v>
      </c>
    </row>
    <row r="233" spans="1:20">
      <c r="A233" t="s">
        <v>4210</v>
      </c>
      <c r="B233">
        <v>2004</v>
      </c>
      <c r="C233" t="s">
        <v>4717</v>
      </c>
      <c r="D233">
        <v>12</v>
      </c>
      <c r="E233">
        <v>1</v>
      </c>
      <c r="F233">
        <v>2219.45</v>
      </c>
      <c r="G233" t="s">
        <v>4709</v>
      </c>
      <c r="H233" t="s">
        <v>4713</v>
      </c>
      <c r="I233" t="s">
        <v>4711</v>
      </c>
      <c r="T233" t="str">
        <f t="shared" si="10"/>
        <v>R1013</v>
      </c>
    </row>
    <row r="234" spans="1:20">
      <c r="A234" t="s">
        <v>4208</v>
      </c>
      <c r="B234">
        <v>2003</v>
      </c>
      <c r="C234" t="s">
        <v>4717</v>
      </c>
      <c r="D234">
        <v>10</v>
      </c>
      <c r="E234">
        <v>1</v>
      </c>
      <c r="F234">
        <v>2221.56</v>
      </c>
      <c r="G234" t="s">
        <v>4709</v>
      </c>
      <c r="H234" t="s">
        <v>4710</v>
      </c>
      <c r="I234" t="s">
        <v>4716</v>
      </c>
      <c r="T234" t="str">
        <f t="shared" si="10"/>
        <v>R1012</v>
      </c>
    </row>
    <row r="235" spans="1:20">
      <c r="A235" t="s">
        <v>4206</v>
      </c>
      <c r="B235">
        <v>2000</v>
      </c>
      <c r="C235" t="s">
        <v>4714</v>
      </c>
      <c r="D235">
        <v>30</v>
      </c>
      <c r="E235">
        <v>0</v>
      </c>
      <c r="F235">
        <v>2250.84</v>
      </c>
      <c r="G235" t="s">
        <v>4709</v>
      </c>
      <c r="H235" t="s">
        <v>4709</v>
      </c>
      <c r="I235" t="s">
        <v>4724</v>
      </c>
      <c r="T235" t="str">
        <f t="shared" si="10"/>
        <v>R1018</v>
      </c>
    </row>
    <row r="236" spans="1:20">
      <c r="A236" t="s">
        <v>4204</v>
      </c>
      <c r="B236">
        <v>2000</v>
      </c>
      <c r="C236" t="s">
        <v>4717</v>
      </c>
      <c r="D236">
        <v>11</v>
      </c>
      <c r="E236">
        <v>0</v>
      </c>
      <c r="F236">
        <v>2254.8</v>
      </c>
      <c r="G236" t="s">
        <v>4709</v>
      </c>
      <c r="H236" t="s">
        <v>4710</v>
      </c>
      <c r="I236" t="s">
        <v>4723</v>
      </c>
      <c r="T236" t="str">
        <f t="shared" si="10"/>
        <v>R1016</v>
      </c>
    </row>
    <row r="237" spans="1:20">
      <c r="A237" t="s">
        <v>4202</v>
      </c>
      <c r="B237">
        <v>2002</v>
      </c>
      <c r="C237" t="s">
        <v>4708</v>
      </c>
      <c r="D237">
        <v>15</v>
      </c>
      <c r="E237">
        <v>0</v>
      </c>
      <c r="F237">
        <v>2257.48</v>
      </c>
      <c r="G237" t="s">
        <v>4709</v>
      </c>
      <c r="H237" t="s">
        <v>4713</v>
      </c>
      <c r="I237" t="s">
        <v>4716</v>
      </c>
      <c r="T237" t="str">
        <f t="shared" si="10"/>
        <v>R1012</v>
      </c>
    </row>
    <row r="238" spans="1:20">
      <c r="A238" t="s">
        <v>4200</v>
      </c>
      <c r="B238">
        <v>2002</v>
      </c>
      <c r="C238" t="s">
        <v>4712</v>
      </c>
      <c r="D238">
        <v>12</v>
      </c>
      <c r="E238">
        <v>0</v>
      </c>
      <c r="F238">
        <v>2261.57</v>
      </c>
      <c r="G238" t="s">
        <v>4709</v>
      </c>
      <c r="H238" t="s">
        <v>4713</v>
      </c>
      <c r="I238" t="s">
        <v>4716</v>
      </c>
      <c r="T238" t="str">
        <f t="shared" si="10"/>
        <v>R1012</v>
      </c>
    </row>
    <row r="239" spans="1:20">
      <c r="A239" t="s">
        <v>4198</v>
      </c>
      <c r="B239">
        <v>1991</v>
      </c>
      <c r="C239" t="s">
        <v>4714</v>
      </c>
      <c r="D239">
        <v>16</v>
      </c>
      <c r="E239">
        <v>3</v>
      </c>
      <c r="F239">
        <v>2277.72</v>
      </c>
      <c r="G239" t="s">
        <v>4709</v>
      </c>
      <c r="H239" t="s">
        <v>4713</v>
      </c>
      <c r="I239" t="s">
        <v>4711</v>
      </c>
      <c r="T239" t="str">
        <f t="shared" si="10"/>
        <v>R1013</v>
      </c>
    </row>
    <row r="240" spans="1:20">
      <c r="A240" t="s">
        <v>4196</v>
      </c>
      <c r="B240">
        <v>1989</v>
      </c>
      <c r="C240" t="s">
        <v>4719</v>
      </c>
      <c r="D240">
        <v>5</v>
      </c>
      <c r="E240">
        <v>3</v>
      </c>
      <c r="F240">
        <v>2295.24</v>
      </c>
      <c r="G240" t="s">
        <v>4709</v>
      </c>
      <c r="H240" t="s">
        <v>4713</v>
      </c>
      <c r="I240" t="s">
        <v>4711</v>
      </c>
      <c r="T240" t="str">
        <f t="shared" si="10"/>
        <v>R1013</v>
      </c>
    </row>
    <row r="241" spans="1:20">
      <c r="A241" t="s">
        <v>4194</v>
      </c>
      <c r="B241">
        <v>1996</v>
      </c>
      <c r="C241" t="s">
        <v>4712</v>
      </c>
      <c r="D241">
        <v>28</v>
      </c>
      <c r="E241">
        <v>0</v>
      </c>
      <c r="F241">
        <v>2302.3</v>
      </c>
      <c r="G241" t="s">
        <v>4713</v>
      </c>
      <c r="H241" t="s">
        <v>4709</v>
      </c>
      <c r="I241" t="s">
        <v>4720</v>
      </c>
      <c r="T241" t="str">
        <f t="shared" si="10"/>
        <v>R1011</v>
      </c>
    </row>
    <row r="242" spans="1:20">
      <c r="A242" t="s">
        <v>4192</v>
      </c>
      <c r="B242">
        <v>2004</v>
      </c>
      <c r="C242" t="s">
        <v>4715</v>
      </c>
      <c r="D242">
        <v>6</v>
      </c>
      <c r="E242">
        <v>2</v>
      </c>
      <c r="F242">
        <v>2304</v>
      </c>
      <c r="G242" t="s">
        <v>4709</v>
      </c>
      <c r="H242" t="s">
        <v>4710</v>
      </c>
      <c r="I242" t="s">
        <v>4711</v>
      </c>
      <c r="T242" t="str">
        <f t="shared" si="10"/>
        <v>R1013</v>
      </c>
    </row>
    <row r="243" spans="1:20">
      <c r="A243" t="s">
        <v>4190</v>
      </c>
      <c r="B243">
        <v>1996</v>
      </c>
      <c r="C243" t="s">
        <v>4717</v>
      </c>
      <c r="D243">
        <v>17</v>
      </c>
      <c r="E243">
        <v>0</v>
      </c>
      <c r="F243">
        <v>2322.62</v>
      </c>
      <c r="G243" t="s">
        <v>4709</v>
      </c>
      <c r="H243" t="s">
        <v>4713</v>
      </c>
      <c r="I243" t="s">
        <v>4711</v>
      </c>
      <c r="T243" t="str">
        <f t="shared" si="10"/>
        <v>R1013</v>
      </c>
    </row>
    <row r="244" spans="1:20">
      <c r="A244" t="s">
        <v>4188</v>
      </c>
      <c r="B244">
        <v>2003</v>
      </c>
      <c r="C244" t="s">
        <v>4712</v>
      </c>
      <c r="D244">
        <v>18</v>
      </c>
      <c r="E244">
        <v>1</v>
      </c>
      <c r="F244">
        <v>2331.52</v>
      </c>
      <c r="G244" t="s">
        <v>4709</v>
      </c>
      <c r="H244" t="s">
        <v>4710</v>
      </c>
      <c r="I244" t="s">
        <v>4720</v>
      </c>
      <c r="T244" t="str">
        <f t="shared" si="10"/>
        <v>R1011</v>
      </c>
    </row>
    <row r="245" spans="1:20">
      <c r="A245" t="s">
        <v>4186</v>
      </c>
      <c r="B245">
        <v>1998</v>
      </c>
      <c r="C245" t="s">
        <v>4719</v>
      </c>
      <c r="D245">
        <v>21</v>
      </c>
      <c r="E245">
        <v>0</v>
      </c>
      <c r="F245">
        <v>2352.97</v>
      </c>
      <c r="G245" t="s">
        <v>4710</v>
      </c>
      <c r="H245" t="s">
        <v>4710</v>
      </c>
      <c r="I245" t="s">
        <v>4716</v>
      </c>
      <c r="T245" t="str">
        <f t="shared" ref="T245:T308" si="11">IF(ISBLANK(I245),"UNKOWN",I245)</f>
        <v>R1012</v>
      </c>
    </row>
    <row r="246" spans="1:20">
      <c r="A246" t="s">
        <v>4184</v>
      </c>
      <c r="B246">
        <v>2002</v>
      </c>
      <c r="C246" t="s">
        <v>4712</v>
      </c>
      <c r="D246">
        <v>5</v>
      </c>
      <c r="E246">
        <v>1</v>
      </c>
      <c r="F246">
        <v>2362.23</v>
      </c>
      <c r="G246" t="s">
        <v>4709</v>
      </c>
      <c r="H246" t="s">
        <v>4713</v>
      </c>
      <c r="I246" t="s">
        <v>4716</v>
      </c>
      <c r="T246" t="str">
        <f t="shared" si="11"/>
        <v>R1012</v>
      </c>
    </row>
    <row r="247" spans="1:20">
      <c r="A247" t="s">
        <v>4182</v>
      </c>
      <c r="B247">
        <v>1988</v>
      </c>
      <c r="C247" t="s">
        <v>4717</v>
      </c>
      <c r="D247">
        <v>12</v>
      </c>
      <c r="E247">
        <v>3</v>
      </c>
      <c r="F247">
        <v>2373.3</v>
      </c>
      <c r="G247" t="s">
        <v>4709</v>
      </c>
      <c r="H247" t="s">
        <v>4709</v>
      </c>
      <c r="I247" t="s">
        <v>4711</v>
      </c>
      <c r="T247" t="str">
        <f t="shared" si="11"/>
        <v>R1013</v>
      </c>
    </row>
    <row r="248" spans="1:20">
      <c r="A248" t="s">
        <v>4180</v>
      </c>
      <c r="B248">
        <v>1999</v>
      </c>
      <c r="C248" t="s">
        <v>4717</v>
      </c>
      <c r="D248">
        <v>17</v>
      </c>
      <c r="E248">
        <v>0</v>
      </c>
      <c r="F248">
        <v>2395.17</v>
      </c>
      <c r="G248" t="s">
        <v>4709</v>
      </c>
      <c r="H248" t="s">
        <v>4713</v>
      </c>
      <c r="I248" t="s">
        <v>4728</v>
      </c>
      <c r="T248" t="str">
        <f t="shared" si="11"/>
        <v>R1014</v>
      </c>
    </row>
    <row r="249" spans="1:20">
      <c r="A249" t="s">
        <v>4178</v>
      </c>
      <c r="B249">
        <v>1999</v>
      </c>
      <c r="C249" t="s">
        <v>4718</v>
      </c>
      <c r="D249">
        <v>10</v>
      </c>
      <c r="E249">
        <v>0</v>
      </c>
      <c r="F249">
        <v>2396.1</v>
      </c>
      <c r="G249" t="s">
        <v>4709</v>
      </c>
      <c r="H249" t="s">
        <v>4713</v>
      </c>
      <c r="I249" t="s">
        <v>4722</v>
      </c>
      <c r="T249" t="str">
        <f t="shared" si="11"/>
        <v>R1019</v>
      </c>
    </row>
    <row r="250" spans="1:20">
      <c r="A250" t="s">
        <v>4176</v>
      </c>
      <c r="B250">
        <v>2001</v>
      </c>
      <c r="C250" t="s">
        <v>4714</v>
      </c>
      <c r="D250">
        <v>3</v>
      </c>
      <c r="E250">
        <v>0</v>
      </c>
      <c r="F250">
        <v>2404.73</v>
      </c>
      <c r="G250" t="s">
        <v>4709</v>
      </c>
      <c r="H250" t="s">
        <v>4710</v>
      </c>
      <c r="I250" t="s">
        <v>4716</v>
      </c>
      <c r="T250" t="str">
        <f t="shared" si="11"/>
        <v>R1012</v>
      </c>
    </row>
    <row r="251" spans="1:20">
      <c r="A251" t="s">
        <v>4174</v>
      </c>
      <c r="B251">
        <v>1999</v>
      </c>
      <c r="C251" t="s">
        <v>4712</v>
      </c>
      <c r="D251">
        <v>12</v>
      </c>
      <c r="E251">
        <v>1</v>
      </c>
      <c r="F251">
        <v>2416.96</v>
      </c>
      <c r="G251" t="s">
        <v>4709</v>
      </c>
      <c r="H251" t="s">
        <v>4709</v>
      </c>
      <c r="I251" t="s">
        <v>4720</v>
      </c>
      <c r="T251" t="str">
        <f t="shared" si="11"/>
        <v>R1011</v>
      </c>
    </row>
    <row r="252" spans="1:20">
      <c r="A252" t="s">
        <v>4172</v>
      </c>
      <c r="B252">
        <v>1999</v>
      </c>
      <c r="C252" t="s">
        <v>4712</v>
      </c>
      <c r="D252">
        <v>21</v>
      </c>
      <c r="E252">
        <v>1</v>
      </c>
      <c r="F252">
        <v>2438.06</v>
      </c>
      <c r="G252" t="s">
        <v>4709</v>
      </c>
      <c r="H252" t="s">
        <v>4709</v>
      </c>
      <c r="I252" t="s">
        <v>4711</v>
      </c>
      <c r="T252" t="str">
        <f t="shared" si="11"/>
        <v>R1013</v>
      </c>
    </row>
    <row r="253" spans="1:20">
      <c r="A253" t="s">
        <v>4170</v>
      </c>
      <c r="B253">
        <v>2002</v>
      </c>
      <c r="C253" t="s">
        <v>4708</v>
      </c>
      <c r="D253">
        <v>29</v>
      </c>
      <c r="E253">
        <v>0</v>
      </c>
      <c r="F253">
        <v>2457.21</v>
      </c>
      <c r="G253" t="s">
        <v>4709</v>
      </c>
      <c r="H253" t="s">
        <v>4713</v>
      </c>
      <c r="I253" t="s">
        <v>4726</v>
      </c>
      <c r="T253" t="str">
        <f t="shared" si="11"/>
        <v>R1024</v>
      </c>
    </row>
    <row r="254" spans="1:20">
      <c r="A254" t="s">
        <v>4168</v>
      </c>
      <c r="B254">
        <v>1998</v>
      </c>
      <c r="C254" t="s">
        <v>4712</v>
      </c>
      <c r="D254">
        <v>19</v>
      </c>
      <c r="E254">
        <v>0</v>
      </c>
      <c r="F254">
        <v>2457.5</v>
      </c>
      <c r="G254" t="s">
        <v>4709</v>
      </c>
      <c r="H254" t="s">
        <v>4713</v>
      </c>
      <c r="I254" t="s">
        <v>4720</v>
      </c>
      <c r="T254" t="str">
        <f t="shared" si="11"/>
        <v>R1011</v>
      </c>
    </row>
    <row r="255" spans="1:20">
      <c r="A255" t="s">
        <v>4166</v>
      </c>
      <c r="B255">
        <v>2002</v>
      </c>
      <c r="C255" t="s">
        <v>4708</v>
      </c>
      <c r="D255">
        <v>11</v>
      </c>
      <c r="E255">
        <v>0</v>
      </c>
      <c r="F255">
        <v>2459.72</v>
      </c>
      <c r="G255" t="s">
        <v>4709</v>
      </c>
      <c r="H255" t="s">
        <v>4709</v>
      </c>
      <c r="I255" t="s">
        <v>4726</v>
      </c>
      <c r="T255" t="str">
        <f t="shared" si="11"/>
        <v>R1024</v>
      </c>
    </row>
    <row r="256" spans="1:20">
      <c r="A256" t="s">
        <v>4164</v>
      </c>
      <c r="B256">
        <v>1998</v>
      </c>
      <c r="C256" t="s">
        <v>4718</v>
      </c>
      <c r="D256">
        <v>17</v>
      </c>
      <c r="E256">
        <v>0</v>
      </c>
      <c r="F256">
        <v>2464.62</v>
      </c>
      <c r="G256" t="s">
        <v>4709</v>
      </c>
      <c r="H256" t="s">
        <v>4710</v>
      </c>
      <c r="I256" t="s">
        <v>4711</v>
      </c>
      <c r="T256" t="str">
        <f t="shared" si="11"/>
        <v>R1013</v>
      </c>
    </row>
    <row r="257" spans="1:20">
      <c r="A257" t="s">
        <v>4162</v>
      </c>
      <c r="B257">
        <v>1998</v>
      </c>
      <c r="C257" t="s">
        <v>4708</v>
      </c>
      <c r="D257">
        <v>2</v>
      </c>
      <c r="E257">
        <v>0</v>
      </c>
      <c r="F257">
        <v>2473.33</v>
      </c>
      <c r="G257" t="s">
        <v>4709</v>
      </c>
      <c r="H257" t="s">
        <v>4710</v>
      </c>
      <c r="I257" t="s">
        <v>4711</v>
      </c>
      <c r="T257" t="str">
        <f t="shared" si="11"/>
        <v>R1013</v>
      </c>
    </row>
    <row r="258" spans="1:20">
      <c r="A258" t="s">
        <v>4160</v>
      </c>
      <c r="B258">
        <v>1998</v>
      </c>
      <c r="C258" t="s">
        <v>4714</v>
      </c>
      <c r="D258">
        <v>20</v>
      </c>
      <c r="E258">
        <v>0</v>
      </c>
      <c r="F258">
        <v>2480.98</v>
      </c>
      <c r="G258" t="s">
        <v>4709</v>
      </c>
      <c r="H258" t="s">
        <v>4709</v>
      </c>
      <c r="I258" t="s">
        <v>4711</v>
      </c>
      <c r="T258" t="str">
        <f t="shared" si="11"/>
        <v>R1013</v>
      </c>
    </row>
    <row r="259" spans="1:20">
      <c r="A259" t="s">
        <v>4158</v>
      </c>
      <c r="B259">
        <v>1995</v>
      </c>
      <c r="C259" t="s">
        <v>4712</v>
      </c>
      <c r="D259">
        <v>6</v>
      </c>
      <c r="E259">
        <v>0</v>
      </c>
      <c r="F259">
        <v>2483.74</v>
      </c>
      <c r="G259" t="s">
        <v>4710</v>
      </c>
      <c r="H259" t="s">
        <v>4709</v>
      </c>
      <c r="I259" t="s">
        <v>4711</v>
      </c>
      <c r="T259" t="str">
        <f t="shared" si="11"/>
        <v>R1013</v>
      </c>
    </row>
    <row r="260" spans="1:20">
      <c r="A260" t="s">
        <v>4156</v>
      </c>
      <c r="B260">
        <v>1995</v>
      </c>
      <c r="C260" t="s">
        <v>4719</v>
      </c>
      <c r="D260">
        <v>14</v>
      </c>
      <c r="E260">
        <v>0</v>
      </c>
      <c r="F260">
        <v>2494.02</v>
      </c>
      <c r="G260" t="s">
        <v>4710</v>
      </c>
      <c r="H260" t="s">
        <v>4713</v>
      </c>
      <c r="I260" t="s">
        <v>4720</v>
      </c>
      <c r="T260" t="str">
        <f t="shared" si="11"/>
        <v>R1011</v>
      </c>
    </row>
    <row r="261" spans="1:20">
      <c r="A261" t="s">
        <v>4154</v>
      </c>
      <c r="B261">
        <v>1995</v>
      </c>
      <c r="C261" t="s">
        <v>4708</v>
      </c>
      <c r="D261">
        <v>9</v>
      </c>
      <c r="E261">
        <v>0</v>
      </c>
      <c r="F261">
        <v>2497.04</v>
      </c>
      <c r="G261" t="s">
        <v>4710</v>
      </c>
      <c r="H261" t="s">
        <v>4710</v>
      </c>
      <c r="I261" t="s">
        <v>4711</v>
      </c>
      <c r="T261" t="str">
        <f t="shared" si="11"/>
        <v>R1013</v>
      </c>
    </row>
    <row r="262" spans="1:20">
      <c r="A262" t="s">
        <v>4152</v>
      </c>
      <c r="B262">
        <v>1995</v>
      </c>
      <c r="C262" t="s">
        <v>4719</v>
      </c>
      <c r="D262">
        <v>15</v>
      </c>
      <c r="E262">
        <v>0</v>
      </c>
      <c r="F262">
        <v>2498.41</v>
      </c>
      <c r="G262" t="s">
        <v>4710</v>
      </c>
      <c r="H262" t="s">
        <v>4710</v>
      </c>
      <c r="I262" t="s">
        <v>4711</v>
      </c>
      <c r="T262" t="str">
        <f t="shared" si="11"/>
        <v>R1013</v>
      </c>
    </row>
    <row r="263" spans="1:20">
      <c r="A263" t="s">
        <v>4150</v>
      </c>
      <c r="B263">
        <v>2004</v>
      </c>
      <c r="C263" t="s">
        <v>4715</v>
      </c>
      <c r="D263">
        <v>6</v>
      </c>
      <c r="E263">
        <v>0</v>
      </c>
      <c r="F263">
        <v>2500.93</v>
      </c>
      <c r="G263" t="s">
        <v>4709</v>
      </c>
      <c r="H263" t="s">
        <v>4709</v>
      </c>
      <c r="I263" t="s">
        <v>4716</v>
      </c>
      <c r="T263" t="str">
        <f t="shared" si="11"/>
        <v>R1012</v>
      </c>
    </row>
    <row r="264" spans="1:20">
      <c r="A264" t="s">
        <v>4148</v>
      </c>
      <c r="B264">
        <v>1991</v>
      </c>
      <c r="C264" t="s">
        <v>4718</v>
      </c>
      <c r="D264">
        <v>5</v>
      </c>
      <c r="E264">
        <v>3</v>
      </c>
      <c r="F264">
        <v>2510.79</v>
      </c>
      <c r="G264" t="s">
        <v>4709</v>
      </c>
      <c r="H264" t="s">
        <v>4713</v>
      </c>
      <c r="I264" t="s">
        <v>4711</v>
      </c>
      <c r="T264" t="str">
        <f t="shared" si="11"/>
        <v>R1013</v>
      </c>
    </row>
    <row r="265" spans="1:20">
      <c r="A265" t="s">
        <v>4146</v>
      </c>
      <c r="B265">
        <v>1997</v>
      </c>
      <c r="C265" t="s">
        <v>4712</v>
      </c>
      <c r="D265">
        <v>2</v>
      </c>
      <c r="E265">
        <v>0</v>
      </c>
      <c r="F265">
        <v>2523.17</v>
      </c>
      <c r="G265" t="s">
        <v>4710</v>
      </c>
      <c r="H265" t="s">
        <v>4713</v>
      </c>
      <c r="I265" t="s">
        <v>4716</v>
      </c>
      <c r="T265" t="str">
        <f t="shared" si="11"/>
        <v>R1012</v>
      </c>
    </row>
    <row r="266" spans="1:20">
      <c r="A266" t="s">
        <v>4144</v>
      </c>
      <c r="B266">
        <v>2000</v>
      </c>
      <c r="C266" t="s">
        <v>4718</v>
      </c>
      <c r="D266">
        <v>25</v>
      </c>
      <c r="E266">
        <v>0</v>
      </c>
      <c r="F266">
        <v>2527.82</v>
      </c>
      <c r="G266" t="s">
        <v>4709</v>
      </c>
      <c r="H266" t="s">
        <v>4710</v>
      </c>
      <c r="I266" t="s">
        <v>4716</v>
      </c>
      <c r="T266" t="str">
        <f t="shared" si="11"/>
        <v>R1012</v>
      </c>
    </row>
    <row r="267" spans="1:20">
      <c r="A267" t="s">
        <v>4142</v>
      </c>
      <c r="B267">
        <v>1997</v>
      </c>
      <c r="C267" t="s">
        <v>4708</v>
      </c>
      <c r="D267">
        <v>28</v>
      </c>
      <c r="E267">
        <v>0</v>
      </c>
      <c r="F267">
        <v>2534.39</v>
      </c>
      <c r="G267" t="s">
        <v>4710</v>
      </c>
      <c r="H267" t="s">
        <v>4710</v>
      </c>
      <c r="I267" t="s">
        <v>4716</v>
      </c>
      <c r="T267" t="str">
        <f t="shared" si="11"/>
        <v>R1012</v>
      </c>
    </row>
    <row r="268" spans="1:20">
      <c r="A268" t="s">
        <v>4140</v>
      </c>
      <c r="B268">
        <v>1990</v>
      </c>
      <c r="C268" t="s">
        <v>4719</v>
      </c>
      <c r="D268">
        <v>1</v>
      </c>
      <c r="E268">
        <v>3</v>
      </c>
      <c r="F268">
        <v>2540.39</v>
      </c>
      <c r="G268" t="s">
        <v>4709</v>
      </c>
      <c r="H268" t="s">
        <v>4709</v>
      </c>
      <c r="I268" t="s">
        <v>4711</v>
      </c>
      <c r="T268" t="str">
        <f t="shared" si="11"/>
        <v>R1013</v>
      </c>
    </row>
    <row r="269" spans="1:20">
      <c r="A269" t="s">
        <v>4138</v>
      </c>
      <c r="B269">
        <v>1991</v>
      </c>
      <c r="C269" t="s">
        <v>4712</v>
      </c>
      <c r="D269">
        <v>17</v>
      </c>
      <c r="E269">
        <v>3</v>
      </c>
      <c r="F269">
        <v>2545.68</v>
      </c>
      <c r="G269" t="s">
        <v>4709</v>
      </c>
      <c r="H269" t="s">
        <v>4713</v>
      </c>
      <c r="I269" t="s">
        <v>4711</v>
      </c>
      <c r="T269" t="str">
        <f t="shared" si="11"/>
        <v>R1013</v>
      </c>
    </row>
    <row r="270" spans="1:20">
      <c r="A270" t="s">
        <v>4136</v>
      </c>
      <c r="B270">
        <v>2002</v>
      </c>
      <c r="C270" t="s">
        <v>4719</v>
      </c>
      <c r="D270">
        <v>11</v>
      </c>
      <c r="E270">
        <v>2</v>
      </c>
      <c r="F270">
        <v>2566.47</v>
      </c>
      <c r="G270" t="s">
        <v>4709</v>
      </c>
      <c r="H270" t="s">
        <v>4710</v>
      </c>
      <c r="I270" t="s">
        <v>4711</v>
      </c>
      <c r="T270" t="str">
        <f t="shared" si="11"/>
        <v>R1013</v>
      </c>
    </row>
    <row r="271" spans="1:20">
      <c r="A271" t="s">
        <v>4134</v>
      </c>
      <c r="B271">
        <v>2002</v>
      </c>
      <c r="C271" t="s">
        <v>4708</v>
      </c>
      <c r="D271">
        <v>20</v>
      </c>
      <c r="E271">
        <v>0</v>
      </c>
      <c r="F271">
        <v>2585.04</v>
      </c>
      <c r="G271" t="s">
        <v>4709</v>
      </c>
      <c r="H271" t="s">
        <v>4709</v>
      </c>
      <c r="I271" t="s">
        <v>4729</v>
      </c>
      <c r="T271" t="str">
        <f t="shared" si="11"/>
        <v>R1021</v>
      </c>
    </row>
    <row r="272" spans="1:20">
      <c r="A272" t="s">
        <v>4132</v>
      </c>
      <c r="B272">
        <v>2001</v>
      </c>
      <c r="C272" t="s">
        <v>4719</v>
      </c>
      <c r="D272">
        <v>15</v>
      </c>
      <c r="E272">
        <v>1</v>
      </c>
      <c r="F272">
        <v>2585.27</v>
      </c>
      <c r="G272" t="s">
        <v>4709</v>
      </c>
      <c r="H272" t="s">
        <v>4710</v>
      </c>
      <c r="I272" t="s">
        <v>4720</v>
      </c>
      <c r="T272" t="str">
        <f t="shared" si="11"/>
        <v>R1011</v>
      </c>
    </row>
    <row r="273" spans="1:20">
      <c r="A273" t="s">
        <v>4130</v>
      </c>
      <c r="B273">
        <v>2001</v>
      </c>
      <c r="C273" t="s">
        <v>4708</v>
      </c>
      <c r="D273">
        <v>28</v>
      </c>
      <c r="E273">
        <v>0</v>
      </c>
      <c r="F273">
        <v>2585.85</v>
      </c>
      <c r="G273" t="s">
        <v>4709</v>
      </c>
      <c r="H273" t="s">
        <v>4709</v>
      </c>
      <c r="I273" t="s">
        <v>4726</v>
      </c>
      <c r="T273" t="str">
        <f t="shared" si="11"/>
        <v>R1024</v>
      </c>
    </row>
    <row r="274" spans="1:20">
      <c r="A274" t="s">
        <v>4128</v>
      </c>
      <c r="B274">
        <v>2001</v>
      </c>
      <c r="C274" t="s">
        <v>4718</v>
      </c>
      <c r="D274">
        <v>26</v>
      </c>
      <c r="E274">
        <v>1</v>
      </c>
      <c r="F274">
        <v>2597.78</v>
      </c>
      <c r="G274" t="s">
        <v>4709</v>
      </c>
      <c r="H274" t="s">
        <v>4713</v>
      </c>
      <c r="I274" t="s">
        <v>4720</v>
      </c>
      <c r="T274" t="str">
        <f t="shared" si="11"/>
        <v>R1011</v>
      </c>
    </row>
    <row r="275" spans="1:20">
      <c r="A275" t="s">
        <v>4126</v>
      </c>
      <c r="B275">
        <v>1997</v>
      </c>
      <c r="C275" t="s">
        <v>4718</v>
      </c>
      <c r="D275">
        <v>26</v>
      </c>
      <c r="E275">
        <v>0</v>
      </c>
      <c r="F275">
        <v>2632.99</v>
      </c>
      <c r="G275" t="s">
        <v>4709</v>
      </c>
      <c r="H275" t="s">
        <v>4713</v>
      </c>
      <c r="I275" t="s">
        <v>4720</v>
      </c>
      <c r="T275" t="str">
        <f t="shared" si="11"/>
        <v>R1011</v>
      </c>
    </row>
    <row r="276" spans="1:20">
      <c r="A276" t="s">
        <v>4124</v>
      </c>
      <c r="B276">
        <v>2000</v>
      </c>
      <c r="C276" t="s">
        <v>4714</v>
      </c>
      <c r="D276">
        <v>24</v>
      </c>
      <c r="E276">
        <v>1</v>
      </c>
      <c r="F276">
        <v>2639.04</v>
      </c>
      <c r="G276" t="s">
        <v>4709</v>
      </c>
      <c r="H276" t="s">
        <v>4709</v>
      </c>
      <c r="I276" t="s">
        <v>4716</v>
      </c>
      <c r="T276" t="str">
        <f t="shared" si="11"/>
        <v>R1012</v>
      </c>
    </row>
    <row r="277" spans="1:20">
      <c r="A277" t="s">
        <v>4122</v>
      </c>
      <c r="B277">
        <v>2000</v>
      </c>
      <c r="C277" t="s">
        <v>4717</v>
      </c>
      <c r="D277">
        <v>9</v>
      </c>
      <c r="E277">
        <v>1</v>
      </c>
      <c r="F277">
        <v>2643.27</v>
      </c>
      <c r="G277" t="s">
        <v>4709</v>
      </c>
      <c r="H277" t="s">
        <v>4713</v>
      </c>
      <c r="I277" t="s">
        <v>4716</v>
      </c>
      <c r="T277" t="str">
        <f t="shared" si="11"/>
        <v>R1012</v>
      </c>
    </row>
    <row r="278" spans="1:20">
      <c r="A278" t="s">
        <v>4120</v>
      </c>
      <c r="B278">
        <v>1996</v>
      </c>
      <c r="C278" t="s">
        <v>4718</v>
      </c>
      <c r="D278">
        <v>5</v>
      </c>
      <c r="E278">
        <v>0</v>
      </c>
      <c r="F278">
        <v>2680.95</v>
      </c>
      <c r="G278" t="s">
        <v>4710</v>
      </c>
      <c r="H278" t="s">
        <v>4709</v>
      </c>
      <c r="I278" t="s">
        <v>4716</v>
      </c>
      <c r="T278" t="str">
        <f t="shared" si="11"/>
        <v>R1012</v>
      </c>
    </row>
    <row r="279" spans="1:20">
      <c r="A279" t="s">
        <v>4118</v>
      </c>
      <c r="B279">
        <v>1994</v>
      </c>
      <c r="C279" t="s">
        <v>4715</v>
      </c>
      <c r="D279">
        <v>17</v>
      </c>
      <c r="E279">
        <v>0</v>
      </c>
      <c r="F279">
        <v>2684.69</v>
      </c>
      <c r="G279" t="s">
        <v>4709</v>
      </c>
      <c r="H279" t="s">
        <v>4709</v>
      </c>
      <c r="I279" t="s">
        <v>4711</v>
      </c>
      <c r="T279" t="str">
        <f t="shared" si="11"/>
        <v>R1013</v>
      </c>
    </row>
    <row r="280" spans="1:20">
      <c r="A280" t="s">
        <v>4116</v>
      </c>
      <c r="B280">
        <v>1994</v>
      </c>
      <c r="C280" t="s">
        <v>4719</v>
      </c>
      <c r="D280">
        <v>2</v>
      </c>
      <c r="E280">
        <v>0</v>
      </c>
      <c r="F280">
        <v>2689.5</v>
      </c>
      <c r="G280" t="s">
        <v>4710</v>
      </c>
      <c r="H280" t="s">
        <v>4709</v>
      </c>
      <c r="I280" t="s">
        <v>4711</v>
      </c>
      <c r="T280" t="str">
        <f t="shared" si="11"/>
        <v>R1013</v>
      </c>
    </row>
    <row r="281" spans="1:20">
      <c r="A281" t="s">
        <v>4114</v>
      </c>
      <c r="B281">
        <v>1999</v>
      </c>
      <c r="C281" t="s">
        <v>4714</v>
      </c>
      <c r="D281">
        <v>11</v>
      </c>
      <c r="E281">
        <v>0</v>
      </c>
      <c r="F281">
        <v>2690.11</v>
      </c>
      <c r="G281" t="s">
        <v>4709</v>
      </c>
      <c r="H281" t="s">
        <v>4709</v>
      </c>
      <c r="I281" t="s">
        <v>4716</v>
      </c>
      <c r="T281" t="str">
        <f t="shared" si="11"/>
        <v>R1012</v>
      </c>
    </row>
    <row r="282" spans="1:20">
      <c r="A282" t="s">
        <v>4112</v>
      </c>
      <c r="B282">
        <v>1996</v>
      </c>
      <c r="C282" t="s">
        <v>4714</v>
      </c>
      <c r="D282">
        <v>13</v>
      </c>
      <c r="E282">
        <v>0</v>
      </c>
      <c r="F282">
        <v>2699.57</v>
      </c>
      <c r="G282" t="s">
        <v>4709</v>
      </c>
      <c r="H282" t="s">
        <v>4713</v>
      </c>
      <c r="I282" t="s">
        <v>4716</v>
      </c>
      <c r="T282" t="str">
        <f t="shared" si="11"/>
        <v>R1012</v>
      </c>
    </row>
    <row r="283" spans="1:20">
      <c r="A283" t="s">
        <v>4110</v>
      </c>
      <c r="B283">
        <v>2003</v>
      </c>
      <c r="C283" t="s">
        <v>4708</v>
      </c>
      <c r="D283">
        <v>17</v>
      </c>
      <c r="E283">
        <v>1</v>
      </c>
      <c r="F283">
        <v>2709.11</v>
      </c>
      <c r="G283" t="s">
        <v>4709</v>
      </c>
      <c r="H283" t="s">
        <v>4709</v>
      </c>
      <c r="I283" t="s">
        <v>4716</v>
      </c>
      <c r="T283" t="str">
        <f t="shared" si="11"/>
        <v>R1012</v>
      </c>
    </row>
    <row r="284" spans="1:20">
      <c r="A284" t="s">
        <v>4108</v>
      </c>
      <c r="B284">
        <v>2003</v>
      </c>
      <c r="C284" t="s">
        <v>4712</v>
      </c>
      <c r="D284">
        <v>21</v>
      </c>
      <c r="E284">
        <v>1</v>
      </c>
      <c r="F284">
        <v>2709.24</v>
      </c>
      <c r="G284" t="s">
        <v>4709</v>
      </c>
      <c r="H284" t="s">
        <v>4709</v>
      </c>
      <c r="I284" t="s">
        <v>4716</v>
      </c>
      <c r="T284" t="str">
        <f t="shared" si="11"/>
        <v>R1012</v>
      </c>
    </row>
    <row r="285" spans="1:20">
      <c r="A285" t="s">
        <v>4106</v>
      </c>
      <c r="B285">
        <v>2003</v>
      </c>
      <c r="C285" t="s">
        <v>4717</v>
      </c>
      <c r="D285">
        <v>1</v>
      </c>
      <c r="E285">
        <v>1</v>
      </c>
      <c r="F285">
        <v>2710.83</v>
      </c>
      <c r="G285" t="s">
        <v>4709</v>
      </c>
      <c r="H285" t="s">
        <v>4710</v>
      </c>
      <c r="I285" t="s">
        <v>4716</v>
      </c>
      <c r="T285" t="str">
        <f t="shared" si="11"/>
        <v>R1012</v>
      </c>
    </row>
    <row r="286" spans="1:20">
      <c r="A286" t="s">
        <v>4104</v>
      </c>
      <c r="B286">
        <v>2003</v>
      </c>
      <c r="C286" t="s">
        <v>4718</v>
      </c>
      <c r="D286">
        <v>6</v>
      </c>
      <c r="E286">
        <v>1</v>
      </c>
      <c r="F286">
        <v>2719.28</v>
      </c>
      <c r="G286" t="s">
        <v>4709</v>
      </c>
      <c r="H286" t="s">
        <v>4709</v>
      </c>
      <c r="I286" t="s">
        <v>4716</v>
      </c>
      <c r="T286" t="str">
        <f t="shared" si="11"/>
        <v>R1012</v>
      </c>
    </row>
    <row r="287" spans="1:20">
      <c r="A287" t="s">
        <v>4102</v>
      </c>
      <c r="B287">
        <v>1997</v>
      </c>
      <c r="C287" t="s">
        <v>4719</v>
      </c>
      <c r="D287">
        <v>30</v>
      </c>
      <c r="E287">
        <v>0</v>
      </c>
      <c r="F287">
        <v>2721.32</v>
      </c>
      <c r="G287" t="s">
        <v>4713</v>
      </c>
      <c r="H287" t="s">
        <v>4710</v>
      </c>
      <c r="I287" t="s">
        <v>4728</v>
      </c>
      <c r="T287" t="str">
        <f t="shared" si="11"/>
        <v>R1014</v>
      </c>
    </row>
    <row r="288" spans="1:20">
      <c r="A288" t="s">
        <v>4100</v>
      </c>
      <c r="B288">
        <v>1988</v>
      </c>
      <c r="C288" t="s">
        <v>4718</v>
      </c>
      <c r="D288">
        <v>20</v>
      </c>
      <c r="E288">
        <v>3</v>
      </c>
      <c r="F288">
        <v>2726.06</v>
      </c>
      <c r="G288" t="s">
        <v>4709</v>
      </c>
      <c r="H288" t="s">
        <v>4709</v>
      </c>
      <c r="I288" t="s">
        <v>4711</v>
      </c>
      <c r="T288" t="str">
        <f t="shared" si="11"/>
        <v>R1013</v>
      </c>
    </row>
    <row r="289" spans="1:20">
      <c r="A289" t="s">
        <v>4098</v>
      </c>
      <c r="B289">
        <v>1997</v>
      </c>
      <c r="C289" t="s">
        <v>4719</v>
      </c>
      <c r="D289">
        <v>6</v>
      </c>
      <c r="E289">
        <v>0</v>
      </c>
      <c r="F289">
        <v>2727.4</v>
      </c>
      <c r="G289" t="s">
        <v>4710</v>
      </c>
      <c r="H289" t="s">
        <v>4710</v>
      </c>
      <c r="I289" t="s">
        <v>4723</v>
      </c>
      <c r="T289" t="str">
        <f t="shared" si="11"/>
        <v>R1016</v>
      </c>
    </row>
    <row r="290" spans="1:20">
      <c r="A290" t="s">
        <v>4096</v>
      </c>
      <c r="B290">
        <v>2003</v>
      </c>
      <c r="C290" t="s">
        <v>4717</v>
      </c>
      <c r="D290">
        <v>3</v>
      </c>
      <c r="E290">
        <v>1</v>
      </c>
      <c r="F290">
        <v>2730.11</v>
      </c>
      <c r="G290" t="s">
        <v>4709</v>
      </c>
      <c r="H290" t="s">
        <v>4710</v>
      </c>
      <c r="I290" t="s">
        <v>4716</v>
      </c>
      <c r="T290" t="str">
        <f t="shared" si="11"/>
        <v>R1012</v>
      </c>
    </row>
    <row r="291" spans="1:20">
      <c r="A291" t="s">
        <v>4094</v>
      </c>
      <c r="B291">
        <v>2000</v>
      </c>
      <c r="C291" t="s">
        <v>4717</v>
      </c>
      <c r="D291">
        <v>17</v>
      </c>
      <c r="E291">
        <v>0</v>
      </c>
      <c r="F291">
        <v>2731.91</v>
      </c>
      <c r="G291" t="s">
        <v>4709</v>
      </c>
      <c r="H291" t="s">
        <v>4710</v>
      </c>
      <c r="I291" t="s">
        <v>4726</v>
      </c>
      <c r="T291" t="str">
        <f t="shared" si="11"/>
        <v>R1024</v>
      </c>
    </row>
    <row r="292" spans="1:20">
      <c r="A292" t="s">
        <v>4092</v>
      </c>
      <c r="B292">
        <v>2000</v>
      </c>
      <c r="C292" t="s">
        <v>4719</v>
      </c>
      <c r="D292">
        <v>3</v>
      </c>
      <c r="E292">
        <v>0</v>
      </c>
      <c r="F292">
        <v>2741.95</v>
      </c>
      <c r="G292" t="s">
        <v>4709</v>
      </c>
      <c r="H292" t="s">
        <v>4710</v>
      </c>
      <c r="I292" t="s">
        <v>4726</v>
      </c>
      <c r="T292" t="str">
        <f t="shared" si="11"/>
        <v>R1024</v>
      </c>
    </row>
    <row r="293" spans="1:20">
      <c r="A293" t="s">
        <v>4090</v>
      </c>
      <c r="B293">
        <v>2000</v>
      </c>
      <c r="C293" t="s">
        <v>4719</v>
      </c>
      <c r="D293">
        <v>11</v>
      </c>
      <c r="E293">
        <v>0</v>
      </c>
      <c r="F293">
        <v>2755.02</v>
      </c>
      <c r="G293" t="s">
        <v>4709</v>
      </c>
      <c r="H293" t="s">
        <v>4713</v>
      </c>
      <c r="I293" t="s">
        <v>4726</v>
      </c>
      <c r="T293" t="str">
        <f t="shared" si="11"/>
        <v>R1024</v>
      </c>
    </row>
    <row r="294" spans="1:20">
      <c r="A294" t="s">
        <v>4088</v>
      </c>
      <c r="B294">
        <v>1997</v>
      </c>
      <c r="C294" t="s">
        <v>4718</v>
      </c>
      <c r="D294">
        <v>10</v>
      </c>
      <c r="E294">
        <v>0</v>
      </c>
      <c r="F294">
        <v>2758.99</v>
      </c>
      <c r="G294" t="s">
        <v>4709</v>
      </c>
      <c r="H294" t="s">
        <v>4713</v>
      </c>
      <c r="I294" t="s">
        <v>4716</v>
      </c>
      <c r="T294" t="str">
        <f t="shared" si="11"/>
        <v>R1012</v>
      </c>
    </row>
    <row r="295" spans="1:20">
      <c r="A295" t="s">
        <v>4086</v>
      </c>
      <c r="B295">
        <v>2004</v>
      </c>
      <c r="C295" t="s">
        <v>4712</v>
      </c>
      <c r="D295">
        <v>14</v>
      </c>
      <c r="E295">
        <v>0</v>
      </c>
      <c r="F295">
        <v>2773.46</v>
      </c>
      <c r="G295" t="s">
        <v>4709</v>
      </c>
      <c r="H295" t="s">
        <v>4713</v>
      </c>
      <c r="I295" t="s">
        <v>4729</v>
      </c>
      <c r="T295" t="str">
        <f t="shared" si="11"/>
        <v>R1021</v>
      </c>
    </row>
    <row r="296" spans="1:20">
      <c r="A296" t="s">
        <v>4691</v>
      </c>
      <c r="B296">
        <v>1999</v>
      </c>
      <c r="C296" t="s">
        <v>4714</v>
      </c>
      <c r="D296">
        <v>9</v>
      </c>
      <c r="E296">
        <v>1</v>
      </c>
      <c r="F296">
        <v>2775.19</v>
      </c>
      <c r="G296" t="s">
        <v>4709</v>
      </c>
      <c r="H296" t="s">
        <v>4713</v>
      </c>
      <c r="I296" t="s">
        <v>4716</v>
      </c>
      <c r="T296" t="str">
        <f t="shared" si="11"/>
        <v>R1012</v>
      </c>
    </row>
    <row r="297" spans="1:20">
      <c r="A297" t="s">
        <v>4084</v>
      </c>
      <c r="B297">
        <v>1999</v>
      </c>
      <c r="C297" t="s">
        <v>4718</v>
      </c>
      <c r="D297">
        <v>29</v>
      </c>
      <c r="E297">
        <v>1</v>
      </c>
      <c r="F297">
        <v>2775.19</v>
      </c>
      <c r="G297" t="s">
        <v>4709</v>
      </c>
      <c r="H297" t="s">
        <v>4713</v>
      </c>
      <c r="I297" t="s">
        <v>4716</v>
      </c>
      <c r="T297" t="str">
        <f t="shared" si="11"/>
        <v>R1012</v>
      </c>
    </row>
    <row r="298" spans="1:20">
      <c r="A298" t="s">
        <v>4082</v>
      </c>
      <c r="B298">
        <v>1999</v>
      </c>
      <c r="C298" t="s">
        <v>4717</v>
      </c>
      <c r="D298">
        <v>24</v>
      </c>
      <c r="E298">
        <v>1</v>
      </c>
      <c r="F298">
        <v>2789.06</v>
      </c>
      <c r="G298" t="s">
        <v>4709</v>
      </c>
      <c r="H298" t="s">
        <v>4710</v>
      </c>
      <c r="I298" t="s">
        <v>4716</v>
      </c>
      <c r="T298" t="str">
        <f t="shared" si="11"/>
        <v>R1012</v>
      </c>
    </row>
    <row r="299" spans="1:20">
      <c r="A299" t="s">
        <v>4080</v>
      </c>
      <c r="B299">
        <v>2004</v>
      </c>
      <c r="C299" t="s">
        <v>4718</v>
      </c>
      <c r="D299">
        <v>4</v>
      </c>
      <c r="E299">
        <v>2</v>
      </c>
      <c r="F299">
        <v>2801.26</v>
      </c>
      <c r="G299" t="s">
        <v>4709</v>
      </c>
      <c r="H299" t="s">
        <v>4710</v>
      </c>
      <c r="I299" t="s">
        <v>4711</v>
      </c>
      <c r="T299" t="str">
        <f t="shared" si="11"/>
        <v>R1013</v>
      </c>
    </row>
    <row r="300" spans="1:20">
      <c r="A300" t="s">
        <v>4078</v>
      </c>
      <c r="B300">
        <v>2003</v>
      </c>
      <c r="C300" t="s">
        <v>4715</v>
      </c>
      <c r="D300">
        <v>23</v>
      </c>
      <c r="E300">
        <v>2</v>
      </c>
      <c r="F300">
        <v>2803.7</v>
      </c>
      <c r="G300" t="s">
        <v>4709</v>
      </c>
      <c r="H300" t="s">
        <v>4713</v>
      </c>
      <c r="I300" t="s">
        <v>4716</v>
      </c>
      <c r="T300" t="str">
        <f t="shared" si="11"/>
        <v>R1012</v>
      </c>
    </row>
    <row r="301" spans="1:20">
      <c r="A301" t="s">
        <v>4076</v>
      </c>
      <c r="B301">
        <v>2000</v>
      </c>
      <c r="C301" t="s">
        <v>4719</v>
      </c>
      <c r="D301">
        <v>1</v>
      </c>
      <c r="E301">
        <v>0</v>
      </c>
      <c r="F301">
        <v>2819.51</v>
      </c>
      <c r="G301" t="s">
        <v>4709</v>
      </c>
      <c r="H301" t="s">
        <v>4710</v>
      </c>
      <c r="I301" t="s">
        <v>4720</v>
      </c>
      <c r="T301" t="str">
        <f t="shared" si="11"/>
        <v>R1011</v>
      </c>
    </row>
    <row r="302" spans="1:20">
      <c r="A302" t="s">
        <v>4074</v>
      </c>
      <c r="B302">
        <v>1998</v>
      </c>
      <c r="C302" t="s">
        <v>4712</v>
      </c>
      <c r="D302">
        <v>15</v>
      </c>
      <c r="E302">
        <v>0</v>
      </c>
      <c r="F302">
        <v>2842.76</v>
      </c>
      <c r="G302" t="s">
        <v>4709</v>
      </c>
      <c r="H302" t="s">
        <v>4710</v>
      </c>
      <c r="I302" t="s">
        <v>4716</v>
      </c>
      <c r="T302" t="str">
        <f t="shared" si="11"/>
        <v>R1012</v>
      </c>
    </row>
    <row r="303" spans="1:20">
      <c r="A303" t="s">
        <v>4072</v>
      </c>
      <c r="B303">
        <v>1998</v>
      </c>
      <c r="C303" t="s">
        <v>4714</v>
      </c>
      <c r="D303">
        <v>17</v>
      </c>
      <c r="E303">
        <v>0</v>
      </c>
      <c r="F303">
        <v>2850.68</v>
      </c>
      <c r="G303" t="s">
        <v>4709</v>
      </c>
      <c r="H303" t="s">
        <v>4710</v>
      </c>
      <c r="I303" t="s">
        <v>4716</v>
      </c>
      <c r="T303" t="str">
        <f t="shared" si="11"/>
        <v>R1012</v>
      </c>
    </row>
    <row r="304" spans="1:20">
      <c r="A304" t="s">
        <v>4070</v>
      </c>
      <c r="B304">
        <v>1998</v>
      </c>
      <c r="C304" t="s">
        <v>4715</v>
      </c>
      <c r="D304">
        <v>4</v>
      </c>
      <c r="E304">
        <v>0</v>
      </c>
      <c r="F304">
        <v>2855.44</v>
      </c>
      <c r="G304" t="s">
        <v>4709</v>
      </c>
      <c r="H304" t="s">
        <v>4710</v>
      </c>
      <c r="I304" t="s">
        <v>4716</v>
      </c>
      <c r="T304" t="str">
        <f t="shared" si="11"/>
        <v>R1012</v>
      </c>
    </row>
    <row r="305" spans="1:20">
      <c r="A305" t="s">
        <v>4068</v>
      </c>
      <c r="B305">
        <v>1993</v>
      </c>
      <c r="C305" t="s">
        <v>4712</v>
      </c>
      <c r="D305">
        <v>1</v>
      </c>
      <c r="E305">
        <v>0</v>
      </c>
      <c r="F305">
        <v>2866.09</v>
      </c>
      <c r="G305" t="s">
        <v>4710</v>
      </c>
      <c r="H305" t="s">
        <v>4710</v>
      </c>
      <c r="I305" t="s">
        <v>4720</v>
      </c>
      <c r="T305" t="str">
        <f t="shared" si="11"/>
        <v>R1011</v>
      </c>
    </row>
    <row r="306" spans="1:20">
      <c r="A306" t="s">
        <v>4066</v>
      </c>
      <c r="B306">
        <v>1993</v>
      </c>
      <c r="C306" t="s">
        <v>4718</v>
      </c>
      <c r="D306">
        <v>12</v>
      </c>
      <c r="E306">
        <v>0</v>
      </c>
      <c r="F306">
        <v>2867.12</v>
      </c>
      <c r="G306" t="s">
        <v>4713</v>
      </c>
      <c r="H306" t="s">
        <v>4710</v>
      </c>
      <c r="I306" t="s">
        <v>4711</v>
      </c>
      <c r="T306" t="str">
        <f t="shared" si="11"/>
        <v>R1013</v>
      </c>
    </row>
    <row r="307" spans="1:20">
      <c r="A307" t="s">
        <v>4064</v>
      </c>
      <c r="B307">
        <v>1996</v>
      </c>
      <c r="C307" t="s">
        <v>4714</v>
      </c>
      <c r="D307">
        <v>21</v>
      </c>
      <c r="E307">
        <v>0</v>
      </c>
      <c r="F307">
        <v>2897.32</v>
      </c>
      <c r="G307" t="s">
        <v>4710</v>
      </c>
      <c r="H307" t="s">
        <v>4710</v>
      </c>
      <c r="I307" t="s">
        <v>4723</v>
      </c>
      <c r="T307" t="str">
        <f t="shared" si="11"/>
        <v>R1016</v>
      </c>
    </row>
    <row r="308" spans="1:20">
      <c r="A308" t="s">
        <v>4062</v>
      </c>
      <c r="B308">
        <v>2000</v>
      </c>
      <c r="C308" t="s">
        <v>4708</v>
      </c>
      <c r="D308">
        <v>14</v>
      </c>
      <c r="E308">
        <v>0</v>
      </c>
      <c r="F308">
        <v>2897.46</v>
      </c>
      <c r="G308" t="s">
        <v>4709</v>
      </c>
      <c r="H308" t="s">
        <v>4713</v>
      </c>
      <c r="I308" t="s">
        <v>4716</v>
      </c>
      <c r="T308" t="str">
        <f t="shared" si="11"/>
        <v>R1012</v>
      </c>
    </row>
    <row r="309" spans="1:20">
      <c r="A309" t="s">
        <v>4060</v>
      </c>
      <c r="B309">
        <v>1999</v>
      </c>
      <c r="C309" t="s">
        <v>4712</v>
      </c>
      <c r="D309">
        <v>1</v>
      </c>
      <c r="E309">
        <v>0</v>
      </c>
      <c r="F309">
        <v>2899.49</v>
      </c>
      <c r="G309" t="s">
        <v>4709</v>
      </c>
      <c r="H309" t="s">
        <v>4709</v>
      </c>
      <c r="I309" t="s">
        <v>4726</v>
      </c>
      <c r="T309" t="str">
        <f t="shared" ref="T309:T372" si="12">IF(ISBLANK(I309),"UNKOWN",I309)</f>
        <v>R1024</v>
      </c>
    </row>
    <row r="310" spans="1:20">
      <c r="A310" t="s">
        <v>4058</v>
      </c>
      <c r="B310">
        <v>1996</v>
      </c>
      <c r="C310" t="s">
        <v>4719</v>
      </c>
      <c r="D310">
        <v>24</v>
      </c>
      <c r="E310">
        <v>1</v>
      </c>
      <c r="F310">
        <v>2902.91</v>
      </c>
      <c r="G310" t="s">
        <v>4709</v>
      </c>
      <c r="H310" t="s">
        <v>4709</v>
      </c>
      <c r="I310" t="s">
        <v>4711</v>
      </c>
      <c r="T310" t="str">
        <f t="shared" si="12"/>
        <v>R1013</v>
      </c>
    </row>
    <row r="311" spans="1:20">
      <c r="A311" t="s">
        <v>4056</v>
      </c>
      <c r="B311">
        <v>1996</v>
      </c>
      <c r="C311" t="s">
        <v>4714</v>
      </c>
      <c r="D311">
        <v>13</v>
      </c>
      <c r="E311">
        <v>1</v>
      </c>
      <c r="F311">
        <v>2904.09</v>
      </c>
      <c r="G311" t="s">
        <v>4709</v>
      </c>
      <c r="H311" t="s">
        <v>4709</v>
      </c>
      <c r="I311" t="s">
        <v>4720</v>
      </c>
      <c r="T311" t="str">
        <f t="shared" si="12"/>
        <v>R1011</v>
      </c>
    </row>
    <row r="312" spans="1:20">
      <c r="A312" t="s">
        <v>4054</v>
      </c>
      <c r="B312">
        <v>2003</v>
      </c>
      <c r="C312" t="s">
        <v>4714</v>
      </c>
      <c r="D312">
        <v>5</v>
      </c>
      <c r="E312">
        <v>2</v>
      </c>
      <c r="F312">
        <v>2913.57</v>
      </c>
      <c r="G312" t="s">
        <v>4709</v>
      </c>
      <c r="H312" t="s">
        <v>4709</v>
      </c>
      <c r="I312" t="s">
        <v>4720</v>
      </c>
      <c r="T312" t="str">
        <f t="shared" si="12"/>
        <v>R1011</v>
      </c>
    </row>
    <row r="313" spans="1:20">
      <c r="A313" t="s">
        <v>4052</v>
      </c>
      <c r="B313">
        <v>1996</v>
      </c>
      <c r="C313" t="s">
        <v>4714</v>
      </c>
      <c r="D313">
        <v>30</v>
      </c>
      <c r="E313">
        <v>1</v>
      </c>
      <c r="F313">
        <v>2927.06</v>
      </c>
      <c r="G313" t="s">
        <v>4709</v>
      </c>
      <c r="H313" t="s">
        <v>4709</v>
      </c>
      <c r="I313" t="s">
        <v>4711</v>
      </c>
      <c r="T313" t="str">
        <f t="shared" si="12"/>
        <v>R1013</v>
      </c>
    </row>
    <row r="314" spans="1:20">
      <c r="A314" t="s">
        <v>4050</v>
      </c>
      <c r="B314">
        <v>2002</v>
      </c>
      <c r="C314" t="s">
        <v>4715</v>
      </c>
      <c r="D314">
        <v>30</v>
      </c>
      <c r="E314">
        <v>0</v>
      </c>
      <c r="F314">
        <v>2943.41</v>
      </c>
      <c r="G314" t="s">
        <v>4709</v>
      </c>
      <c r="H314" t="s">
        <v>4710</v>
      </c>
      <c r="I314" t="s">
        <v>4716</v>
      </c>
      <c r="T314" t="str">
        <f t="shared" si="12"/>
        <v>R1012</v>
      </c>
    </row>
    <row r="315" spans="1:20">
      <c r="A315" t="s">
        <v>4048</v>
      </c>
      <c r="B315">
        <v>1995</v>
      </c>
      <c r="C315" t="s">
        <v>4715</v>
      </c>
      <c r="D315">
        <v>24</v>
      </c>
      <c r="E315">
        <v>0</v>
      </c>
      <c r="F315">
        <v>2974.13</v>
      </c>
      <c r="G315" t="s">
        <v>4709</v>
      </c>
      <c r="H315" t="s">
        <v>4713</v>
      </c>
      <c r="I315" t="s">
        <v>4720</v>
      </c>
      <c r="T315" t="str">
        <f t="shared" si="12"/>
        <v>R1011</v>
      </c>
    </row>
    <row r="316" spans="1:20">
      <c r="A316" t="s">
        <v>4046</v>
      </c>
      <c r="B316">
        <v>1987</v>
      </c>
      <c r="C316" t="s">
        <v>4714</v>
      </c>
      <c r="D316">
        <v>18</v>
      </c>
      <c r="E316">
        <v>3</v>
      </c>
      <c r="F316">
        <v>2979.52</v>
      </c>
      <c r="G316" t="s">
        <v>4709</v>
      </c>
      <c r="H316" t="s">
        <v>4710</v>
      </c>
      <c r="I316" t="s">
        <v>4711</v>
      </c>
      <c r="T316" t="str">
        <f t="shared" si="12"/>
        <v>R1013</v>
      </c>
    </row>
    <row r="317" spans="1:20">
      <c r="A317" t="s">
        <v>4044</v>
      </c>
      <c r="B317">
        <v>1991</v>
      </c>
      <c r="C317" t="s">
        <v>4712</v>
      </c>
      <c r="D317">
        <v>20</v>
      </c>
      <c r="E317">
        <v>3</v>
      </c>
      <c r="F317">
        <v>2985.67</v>
      </c>
      <c r="G317" t="s">
        <v>4709</v>
      </c>
      <c r="H317" t="s">
        <v>4709</v>
      </c>
      <c r="I317" t="s">
        <v>4711</v>
      </c>
      <c r="T317" t="str">
        <f t="shared" si="12"/>
        <v>R1013</v>
      </c>
    </row>
    <row r="318" spans="1:20">
      <c r="A318" t="s">
        <v>4042</v>
      </c>
      <c r="B318">
        <v>2002</v>
      </c>
      <c r="C318" t="s">
        <v>4717</v>
      </c>
      <c r="D318">
        <v>15</v>
      </c>
      <c r="E318">
        <v>0</v>
      </c>
      <c r="F318">
        <v>3012.22</v>
      </c>
      <c r="G318" t="s">
        <v>4709</v>
      </c>
      <c r="H318" t="s">
        <v>4710</v>
      </c>
      <c r="I318" t="s">
        <v>4716</v>
      </c>
      <c r="T318" t="str">
        <f t="shared" si="12"/>
        <v>R1012</v>
      </c>
    </row>
    <row r="319" spans="1:20">
      <c r="A319" t="s">
        <v>4040</v>
      </c>
      <c r="B319">
        <v>1988</v>
      </c>
      <c r="C319" t="s">
        <v>4715</v>
      </c>
      <c r="D319">
        <v>28</v>
      </c>
      <c r="E319">
        <v>3</v>
      </c>
      <c r="F319">
        <v>3018.04</v>
      </c>
      <c r="G319" t="s">
        <v>4709</v>
      </c>
      <c r="H319" t="s">
        <v>4709</v>
      </c>
      <c r="I319" t="s">
        <v>4716</v>
      </c>
      <c r="T319" t="str">
        <f t="shared" si="12"/>
        <v>R1012</v>
      </c>
    </row>
    <row r="320" spans="1:20">
      <c r="A320" t="s">
        <v>4038</v>
      </c>
      <c r="B320">
        <v>1997</v>
      </c>
      <c r="C320" t="s">
        <v>4717</v>
      </c>
      <c r="D320">
        <v>19</v>
      </c>
      <c r="E320">
        <v>0</v>
      </c>
      <c r="F320">
        <v>3021.81</v>
      </c>
      <c r="G320" t="s">
        <v>4709</v>
      </c>
      <c r="H320" t="s">
        <v>4710</v>
      </c>
      <c r="I320" t="s">
        <v>4716</v>
      </c>
      <c r="T320" t="str">
        <f t="shared" si="12"/>
        <v>R1012</v>
      </c>
    </row>
    <row r="321" spans="1:20">
      <c r="A321" t="s">
        <v>4036</v>
      </c>
      <c r="B321">
        <v>1998</v>
      </c>
      <c r="C321" t="s">
        <v>4715</v>
      </c>
      <c r="D321">
        <v>15</v>
      </c>
      <c r="E321">
        <v>0</v>
      </c>
      <c r="F321">
        <v>3044.21</v>
      </c>
      <c r="G321" t="s">
        <v>4709</v>
      </c>
      <c r="H321" t="s">
        <v>4710</v>
      </c>
      <c r="I321" t="s">
        <v>4726</v>
      </c>
      <c r="T321" t="str">
        <f t="shared" si="12"/>
        <v>R1024</v>
      </c>
    </row>
    <row r="322" spans="1:20">
      <c r="A322" t="s">
        <v>4034</v>
      </c>
      <c r="B322">
        <v>1998</v>
      </c>
      <c r="C322" t="s">
        <v>4718</v>
      </c>
      <c r="D322">
        <v>9</v>
      </c>
      <c r="E322">
        <v>0</v>
      </c>
      <c r="F322">
        <v>3046.06</v>
      </c>
      <c r="G322" t="s">
        <v>4709</v>
      </c>
      <c r="H322" t="s">
        <v>4713</v>
      </c>
      <c r="I322" t="s">
        <v>4727</v>
      </c>
      <c r="T322" t="str">
        <f t="shared" si="12"/>
        <v>R1023</v>
      </c>
    </row>
    <row r="323" spans="1:20">
      <c r="A323" t="s">
        <v>4032</v>
      </c>
      <c r="B323">
        <v>1997</v>
      </c>
      <c r="C323" t="s">
        <v>4717</v>
      </c>
      <c r="D323">
        <v>22</v>
      </c>
      <c r="E323">
        <v>0</v>
      </c>
      <c r="F323">
        <v>3051.73</v>
      </c>
      <c r="G323" t="s">
        <v>4709</v>
      </c>
      <c r="H323" t="s">
        <v>4709</v>
      </c>
      <c r="I323" t="s">
        <v>4720</v>
      </c>
      <c r="T323" t="str">
        <f t="shared" si="12"/>
        <v>R1011</v>
      </c>
    </row>
    <row r="324" spans="1:20">
      <c r="A324" t="s">
        <v>4030</v>
      </c>
      <c r="B324">
        <v>2002</v>
      </c>
      <c r="C324" t="s">
        <v>4714</v>
      </c>
      <c r="D324">
        <v>21</v>
      </c>
      <c r="E324">
        <v>2</v>
      </c>
      <c r="F324">
        <v>3056.39</v>
      </c>
      <c r="G324" t="s">
        <v>4709</v>
      </c>
      <c r="H324" t="s">
        <v>4710</v>
      </c>
      <c r="I324" t="s">
        <v>4711</v>
      </c>
      <c r="T324" t="str">
        <f t="shared" si="12"/>
        <v>R1013</v>
      </c>
    </row>
    <row r="325" spans="1:20">
      <c r="A325" t="s">
        <v>4028</v>
      </c>
      <c r="B325">
        <v>1994</v>
      </c>
      <c r="C325" t="s">
        <v>4715</v>
      </c>
      <c r="D325">
        <v>26</v>
      </c>
      <c r="E325">
        <v>0</v>
      </c>
      <c r="F325">
        <v>3062.51</v>
      </c>
      <c r="G325" t="s">
        <v>4710</v>
      </c>
      <c r="H325" t="s">
        <v>4713</v>
      </c>
      <c r="I325" t="s">
        <v>4716</v>
      </c>
      <c r="T325" t="str">
        <f t="shared" si="12"/>
        <v>R1012</v>
      </c>
    </row>
    <row r="326" spans="1:20">
      <c r="A326" t="s">
        <v>4026</v>
      </c>
      <c r="B326">
        <v>1989</v>
      </c>
      <c r="C326" t="s">
        <v>4719</v>
      </c>
      <c r="D326">
        <v>1</v>
      </c>
      <c r="E326">
        <v>3</v>
      </c>
      <c r="F326">
        <v>3065.49</v>
      </c>
      <c r="G326" t="s">
        <v>4709</v>
      </c>
      <c r="H326" t="s">
        <v>4713</v>
      </c>
      <c r="I326" t="s">
        <v>4716</v>
      </c>
      <c r="T326" t="str">
        <f t="shared" si="12"/>
        <v>R1012</v>
      </c>
    </row>
    <row r="327" spans="1:20">
      <c r="A327" t="s">
        <v>4024</v>
      </c>
      <c r="B327">
        <v>1995</v>
      </c>
      <c r="C327" t="s">
        <v>4715</v>
      </c>
      <c r="D327">
        <v>10</v>
      </c>
      <c r="E327">
        <v>0</v>
      </c>
      <c r="F327">
        <v>3070.81</v>
      </c>
      <c r="G327" t="s">
        <v>4710</v>
      </c>
      <c r="H327" t="s">
        <v>4713</v>
      </c>
      <c r="I327" t="s">
        <v>4730</v>
      </c>
      <c r="T327" t="str">
        <f t="shared" si="12"/>
        <v>R1017</v>
      </c>
    </row>
    <row r="328" spans="1:20">
      <c r="A328" t="s">
        <v>4022</v>
      </c>
      <c r="B328">
        <v>2001</v>
      </c>
      <c r="C328" t="s">
        <v>4719</v>
      </c>
      <c r="D328">
        <v>13</v>
      </c>
      <c r="E328">
        <v>2</v>
      </c>
      <c r="F328">
        <v>3077.1</v>
      </c>
      <c r="G328" t="s">
        <v>4709</v>
      </c>
      <c r="H328" t="s">
        <v>4713</v>
      </c>
      <c r="I328" t="s">
        <v>4716</v>
      </c>
      <c r="T328" t="str">
        <f t="shared" si="12"/>
        <v>R1012</v>
      </c>
    </row>
    <row r="329" spans="1:20">
      <c r="A329" t="s">
        <v>4020</v>
      </c>
      <c r="B329">
        <v>1987</v>
      </c>
      <c r="C329" t="s">
        <v>4718</v>
      </c>
      <c r="D329">
        <v>1</v>
      </c>
      <c r="E329">
        <v>3</v>
      </c>
      <c r="F329">
        <v>3088.06</v>
      </c>
      <c r="G329" t="s">
        <v>4709</v>
      </c>
      <c r="H329" t="s">
        <v>4709</v>
      </c>
      <c r="I329" t="s">
        <v>4711</v>
      </c>
      <c r="T329" t="str">
        <f t="shared" si="12"/>
        <v>R1013</v>
      </c>
    </row>
    <row r="330" spans="1:20">
      <c r="A330" t="s">
        <v>4018</v>
      </c>
      <c r="B330">
        <v>1999</v>
      </c>
      <c r="C330" t="s">
        <v>4714</v>
      </c>
      <c r="D330">
        <v>25</v>
      </c>
      <c r="E330">
        <v>0</v>
      </c>
      <c r="F330">
        <v>3128.35</v>
      </c>
      <c r="G330" t="s">
        <v>4709</v>
      </c>
      <c r="H330" t="s">
        <v>4710</v>
      </c>
      <c r="I330" t="s">
        <v>4729</v>
      </c>
      <c r="T330" t="str">
        <f t="shared" si="12"/>
        <v>R1021</v>
      </c>
    </row>
    <row r="331" spans="1:20">
      <c r="A331" t="s">
        <v>4016</v>
      </c>
      <c r="B331">
        <v>1994</v>
      </c>
      <c r="C331" t="s">
        <v>4708</v>
      </c>
      <c r="D331">
        <v>10</v>
      </c>
      <c r="E331">
        <v>0</v>
      </c>
      <c r="F331">
        <v>3161.45</v>
      </c>
      <c r="G331" t="s">
        <v>4709</v>
      </c>
      <c r="H331" t="s">
        <v>4713</v>
      </c>
      <c r="I331" t="s">
        <v>4720</v>
      </c>
      <c r="T331" t="str">
        <f t="shared" si="12"/>
        <v>R1011</v>
      </c>
    </row>
    <row r="332" spans="1:20">
      <c r="A332" t="s">
        <v>4014</v>
      </c>
      <c r="B332">
        <v>1993</v>
      </c>
      <c r="C332" t="s">
        <v>4715</v>
      </c>
      <c r="D332">
        <v>25</v>
      </c>
      <c r="E332">
        <v>0</v>
      </c>
      <c r="F332">
        <v>3162.02</v>
      </c>
      <c r="G332" t="s">
        <v>4709</v>
      </c>
      <c r="H332" t="s">
        <v>4710</v>
      </c>
      <c r="I332" t="s">
        <v>4711</v>
      </c>
      <c r="T332" t="str">
        <f t="shared" si="12"/>
        <v>R1013</v>
      </c>
    </row>
    <row r="333" spans="1:20">
      <c r="A333" t="s">
        <v>4012</v>
      </c>
      <c r="B333">
        <v>2001</v>
      </c>
      <c r="C333" t="s">
        <v>4718</v>
      </c>
      <c r="D333">
        <v>29</v>
      </c>
      <c r="E333">
        <v>1</v>
      </c>
      <c r="F333">
        <v>3167.46</v>
      </c>
      <c r="G333" t="s">
        <v>4709</v>
      </c>
      <c r="H333" t="s">
        <v>4710</v>
      </c>
      <c r="I333" t="s">
        <v>4726</v>
      </c>
      <c r="T333" t="str">
        <f t="shared" si="12"/>
        <v>R1024</v>
      </c>
    </row>
    <row r="334" spans="1:20">
      <c r="A334" t="s">
        <v>4010</v>
      </c>
      <c r="B334">
        <v>1994</v>
      </c>
      <c r="C334" t="s">
        <v>4719</v>
      </c>
      <c r="D334">
        <v>25</v>
      </c>
      <c r="E334">
        <v>0</v>
      </c>
      <c r="F334">
        <v>3171.61</v>
      </c>
      <c r="G334" t="s">
        <v>4709</v>
      </c>
      <c r="H334" t="s">
        <v>4710</v>
      </c>
      <c r="I334" t="s">
        <v>4711</v>
      </c>
      <c r="T334" t="str">
        <f t="shared" si="12"/>
        <v>R1013</v>
      </c>
    </row>
    <row r="335" spans="1:20">
      <c r="A335" t="s">
        <v>4008</v>
      </c>
      <c r="B335">
        <v>1994</v>
      </c>
      <c r="C335" t="s">
        <v>4708</v>
      </c>
      <c r="D335">
        <v>6</v>
      </c>
      <c r="E335">
        <v>0</v>
      </c>
      <c r="F335">
        <v>3172.02</v>
      </c>
      <c r="G335" t="s">
        <v>4709</v>
      </c>
      <c r="H335" t="s">
        <v>4713</v>
      </c>
      <c r="I335" t="s">
        <v>4720</v>
      </c>
      <c r="T335" t="str">
        <f t="shared" si="12"/>
        <v>R1011</v>
      </c>
    </row>
    <row r="336" spans="1:20">
      <c r="A336" t="s">
        <v>4006</v>
      </c>
      <c r="B336">
        <v>1996</v>
      </c>
      <c r="C336" t="s">
        <v>4718</v>
      </c>
      <c r="D336">
        <v>14</v>
      </c>
      <c r="E336">
        <v>0</v>
      </c>
      <c r="F336">
        <v>3176.29</v>
      </c>
      <c r="G336" t="s">
        <v>4709</v>
      </c>
      <c r="H336" t="s">
        <v>4709</v>
      </c>
      <c r="I336" t="s">
        <v>4716</v>
      </c>
      <c r="T336" t="str">
        <f t="shared" si="12"/>
        <v>R1012</v>
      </c>
    </row>
    <row r="337" spans="1:20">
      <c r="A337" t="s">
        <v>4004</v>
      </c>
      <c r="B337">
        <v>1996</v>
      </c>
      <c r="C337" t="s">
        <v>4708</v>
      </c>
      <c r="D337">
        <v>3</v>
      </c>
      <c r="E337">
        <v>0</v>
      </c>
      <c r="F337">
        <v>3176.82</v>
      </c>
      <c r="G337" t="s">
        <v>4709</v>
      </c>
      <c r="H337" t="s">
        <v>4713</v>
      </c>
      <c r="I337" t="s">
        <v>4716</v>
      </c>
      <c r="T337" t="str">
        <f t="shared" si="12"/>
        <v>R1012</v>
      </c>
    </row>
    <row r="338" spans="1:20">
      <c r="A338" t="s">
        <v>4002</v>
      </c>
      <c r="B338">
        <v>2000</v>
      </c>
      <c r="C338" t="s">
        <v>4715</v>
      </c>
      <c r="D338">
        <v>23</v>
      </c>
      <c r="E338">
        <v>0</v>
      </c>
      <c r="F338">
        <v>3179.96</v>
      </c>
      <c r="G338" t="s">
        <v>4709</v>
      </c>
      <c r="H338" t="s">
        <v>4709</v>
      </c>
      <c r="I338" t="s">
        <v>4716</v>
      </c>
      <c r="T338" t="str">
        <f t="shared" si="12"/>
        <v>R1012</v>
      </c>
    </row>
    <row r="339" spans="1:20">
      <c r="A339" t="s">
        <v>4000</v>
      </c>
      <c r="B339">
        <v>2001</v>
      </c>
      <c r="C339" t="s">
        <v>4715</v>
      </c>
      <c r="D339">
        <v>2</v>
      </c>
      <c r="E339">
        <v>2</v>
      </c>
      <c r="F339">
        <v>3180.51</v>
      </c>
      <c r="G339" t="s">
        <v>4709</v>
      </c>
      <c r="H339" t="s">
        <v>4709</v>
      </c>
      <c r="I339" t="s">
        <v>4711</v>
      </c>
      <c r="T339" t="str">
        <f t="shared" si="12"/>
        <v>R1013</v>
      </c>
    </row>
    <row r="340" spans="1:20">
      <c r="A340" t="s">
        <v>3998</v>
      </c>
      <c r="B340">
        <v>1996</v>
      </c>
      <c r="C340" t="s">
        <v>4719</v>
      </c>
      <c r="D340">
        <v>11</v>
      </c>
      <c r="E340">
        <v>0</v>
      </c>
      <c r="F340">
        <v>3201.25</v>
      </c>
      <c r="G340" t="s">
        <v>4709</v>
      </c>
      <c r="H340" t="s">
        <v>4710</v>
      </c>
      <c r="I340" t="s">
        <v>4716</v>
      </c>
      <c r="T340" t="str">
        <f t="shared" si="12"/>
        <v>R1012</v>
      </c>
    </row>
    <row r="341" spans="1:20">
      <c r="A341" t="s">
        <v>3996</v>
      </c>
      <c r="B341">
        <v>1997</v>
      </c>
      <c r="C341" t="s">
        <v>4708</v>
      </c>
      <c r="D341">
        <v>5</v>
      </c>
      <c r="E341">
        <v>0</v>
      </c>
      <c r="F341">
        <v>3206.49</v>
      </c>
      <c r="G341" t="s">
        <v>4709</v>
      </c>
      <c r="H341" t="s">
        <v>4710</v>
      </c>
      <c r="I341" t="s">
        <v>4726</v>
      </c>
      <c r="T341" t="str">
        <f t="shared" si="12"/>
        <v>R1024</v>
      </c>
    </row>
    <row r="342" spans="1:20">
      <c r="A342" t="s">
        <v>3994</v>
      </c>
      <c r="B342">
        <v>1997</v>
      </c>
      <c r="C342" t="s">
        <v>4717</v>
      </c>
      <c r="D342">
        <v>22</v>
      </c>
      <c r="E342">
        <v>1</v>
      </c>
      <c r="F342">
        <v>3208.79</v>
      </c>
      <c r="G342" t="s">
        <v>4709</v>
      </c>
      <c r="H342" t="s">
        <v>4710</v>
      </c>
      <c r="I342" t="s">
        <v>4720</v>
      </c>
      <c r="T342" t="str">
        <f t="shared" si="12"/>
        <v>R1011</v>
      </c>
    </row>
    <row r="343" spans="1:20">
      <c r="A343" t="s">
        <v>3992</v>
      </c>
      <c r="B343">
        <v>1997</v>
      </c>
      <c r="C343" t="s">
        <v>4708</v>
      </c>
      <c r="D343">
        <v>6</v>
      </c>
      <c r="E343">
        <v>0</v>
      </c>
      <c r="F343">
        <v>3213.62</v>
      </c>
      <c r="G343" t="s">
        <v>4709</v>
      </c>
      <c r="H343" t="s">
        <v>4709</v>
      </c>
      <c r="I343" t="s">
        <v>4726</v>
      </c>
      <c r="T343" t="str">
        <f t="shared" si="12"/>
        <v>R1024</v>
      </c>
    </row>
    <row r="344" spans="1:20">
      <c r="A344" t="s">
        <v>3990</v>
      </c>
      <c r="B344">
        <v>1997</v>
      </c>
      <c r="C344" t="s">
        <v>4718</v>
      </c>
      <c r="D344">
        <v>2</v>
      </c>
      <c r="E344">
        <v>1</v>
      </c>
      <c r="F344">
        <v>3227.12</v>
      </c>
      <c r="G344" t="s">
        <v>4709</v>
      </c>
      <c r="H344" t="s">
        <v>4710</v>
      </c>
      <c r="I344" t="s">
        <v>4711</v>
      </c>
      <c r="T344" t="str">
        <f t="shared" si="12"/>
        <v>R1013</v>
      </c>
    </row>
    <row r="345" spans="1:20">
      <c r="A345" t="s">
        <v>3988</v>
      </c>
      <c r="B345">
        <v>1997</v>
      </c>
      <c r="C345" t="s">
        <v>4715</v>
      </c>
      <c r="D345">
        <v>2</v>
      </c>
      <c r="E345">
        <v>1</v>
      </c>
      <c r="F345">
        <v>3238.44</v>
      </c>
      <c r="G345" t="s">
        <v>4709</v>
      </c>
      <c r="H345" t="s">
        <v>4710</v>
      </c>
      <c r="I345" t="s">
        <v>4711</v>
      </c>
      <c r="T345" t="str">
        <f t="shared" si="12"/>
        <v>R1013</v>
      </c>
    </row>
    <row r="346" spans="1:20">
      <c r="A346" t="s">
        <v>3986</v>
      </c>
      <c r="B346">
        <v>1991</v>
      </c>
      <c r="C346" t="s">
        <v>4712</v>
      </c>
      <c r="D346">
        <v>13</v>
      </c>
      <c r="E346">
        <v>0</v>
      </c>
      <c r="F346">
        <v>3260.2</v>
      </c>
      <c r="G346" t="s">
        <v>4710</v>
      </c>
      <c r="H346" t="s">
        <v>4709</v>
      </c>
      <c r="I346" t="s">
        <v>4720</v>
      </c>
      <c r="T346" t="str">
        <f t="shared" si="12"/>
        <v>R1011</v>
      </c>
    </row>
    <row r="347" spans="1:20">
      <c r="A347" t="s">
        <v>3984</v>
      </c>
      <c r="B347">
        <v>1994</v>
      </c>
      <c r="C347" t="s">
        <v>4717</v>
      </c>
      <c r="D347">
        <v>2</v>
      </c>
      <c r="E347">
        <v>0</v>
      </c>
      <c r="F347">
        <v>3268.85</v>
      </c>
      <c r="G347" t="s">
        <v>4710</v>
      </c>
      <c r="H347" t="s">
        <v>4713</v>
      </c>
      <c r="I347" t="s">
        <v>4723</v>
      </c>
      <c r="T347" t="str">
        <f t="shared" si="12"/>
        <v>R1016</v>
      </c>
    </row>
    <row r="348" spans="1:20">
      <c r="A348" t="s">
        <v>3982</v>
      </c>
      <c r="B348">
        <v>1994</v>
      </c>
      <c r="C348" t="s">
        <v>4708</v>
      </c>
      <c r="D348">
        <v>1</v>
      </c>
      <c r="E348">
        <v>1</v>
      </c>
      <c r="F348">
        <v>3277.16</v>
      </c>
      <c r="G348" t="s">
        <v>4709</v>
      </c>
      <c r="H348" t="s">
        <v>4710</v>
      </c>
      <c r="I348" t="s">
        <v>4720</v>
      </c>
      <c r="T348" t="str">
        <f t="shared" si="12"/>
        <v>R1011</v>
      </c>
    </row>
    <row r="349" spans="1:20">
      <c r="A349" t="s">
        <v>3980</v>
      </c>
      <c r="B349">
        <v>2001</v>
      </c>
      <c r="C349" t="s">
        <v>4719</v>
      </c>
      <c r="D349">
        <v>6</v>
      </c>
      <c r="E349">
        <v>2</v>
      </c>
      <c r="F349">
        <v>3279.87</v>
      </c>
      <c r="G349" t="s">
        <v>4709</v>
      </c>
      <c r="H349" t="s">
        <v>4713</v>
      </c>
      <c r="I349" t="s">
        <v>4730</v>
      </c>
      <c r="T349" t="str">
        <f t="shared" si="12"/>
        <v>R1017</v>
      </c>
    </row>
    <row r="350" spans="1:20">
      <c r="A350" t="s">
        <v>3978</v>
      </c>
      <c r="B350">
        <v>2003</v>
      </c>
      <c r="C350" t="s">
        <v>4708</v>
      </c>
      <c r="D350">
        <v>3</v>
      </c>
      <c r="E350">
        <v>0</v>
      </c>
      <c r="F350">
        <v>3280.22</v>
      </c>
      <c r="G350" t="s">
        <v>4709</v>
      </c>
      <c r="H350" t="s">
        <v>4710</v>
      </c>
      <c r="I350" t="s">
        <v>4720</v>
      </c>
      <c r="T350" t="str">
        <f t="shared" si="12"/>
        <v>R1011</v>
      </c>
    </row>
    <row r="351" spans="1:20">
      <c r="A351" t="s">
        <v>3976</v>
      </c>
      <c r="B351">
        <v>1996</v>
      </c>
      <c r="C351" t="s">
        <v>4712</v>
      </c>
      <c r="D351">
        <v>17</v>
      </c>
      <c r="E351">
        <v>1</v>
      </c>
      <c r="F351">
        <v>3292.53</v>
      </c>
      <c r="G351" t="s">
        <v>4709</v>
      </c>
      <c r="H351" t="s">
        <v>4709</v>
      </c>
      <c r="I351" t="s">
        <v>4716</v>
      </c>
      <c r="T351" t="str">
        <f t="shared" si="12"/>
        <v>R1012</v>
      </c>
    </row>
    <row r="352" spans="1:20">
      <c r="A352" t="s">
        <v>3974</v>
      </c>
      <c r="B352">
        <v>2003</v>
      </c>
      <c r="C352" t="s">
        <v>4717</v>
      </c>
      <c r="D352">
        <v>5</v>
      </c>
      <c r="E352">
        <v>0</v>
      </c>
      <c r="F352">
        <v>3300.7</v>
      </c>
      <c r="G352" t="s">
        <v>4709</v>
      </c>
      <c r="H352" t="s">
        <v>4709</v>
      </c>
      <c r="I352" t="s">
        <v>4725</v>
      </c>
      <c r="T352" t="str">
        <f t="shared" si="12"/>
        <v>R1025</v>
      </c>
    </row>
    <row r="353" spans="1:20">
      <c r="A353" t="s">
        <v>3972</v>
      </c>
      <c r="B353">
        <v>2003</v>
      </c>
      <c r="C353" t="s">
        <v>4712</v>
      </c>
      <c r="D353">
        <v>18</v>
      </c>
      <c r="E353">
        <v>0</v>
      </c>
      <c r="F353">
        <v>3308.46</v>
      </c>
      <c r="G353" t="s">
        <v>4709</v>
      </c>
      <c r="H353" t="s">
        <v>4713</v>
      </c>
      <c r="I353" t="s">
        <v>4729</v>
      </c>
      <c r="T353" t="str">
        <f t="shared" si="12"/>
        <v>R1021</v>
      </c>
    </row>
    <row r="354" spans="1:20">
      <c r="A354" t="s">
        <v>3970</v>
      </c>
      <c r="B354">
        <v>1997</v>
      </c>
      <c r="C354" t="s">
        <v>4714</v>
      </c>
      <c r="D354">
        <v>20</v>
      </c>
      <c r="E354">
        <v>1</v>
      </c>
      <c r="F354">
        <v>3309.79</v>
      </c>
      <c r="G354" t="s">
        <v>4710</v>
      </c>
      <c r="H354" t="s">
        <v>4710</v>
      </c>
      <c r="I354" t="s">
        <v>4730</v>
      </c>
      <c r="T354" t="str">
        <f t="shared" si="12"/>
        <v>R1017</v>
      </c>
    </row>
    <row r="355" spans="1:20">
      <c r="A355" t="s">
        <v>3968</v>
      </c>
      <c r="B355">
        <v>1991</v>
      </c>
      <c r="C355" t="s">
        <v>4715</v>
      </c>
      <c r="D355">
        <v>1</v>
      </c>
      <c r="E355">
        <v>3</v>
      </c>
      <c r="F355">
        <v>3342.79</v>
      </c>
      <c r="G355" t="s">
        <v>4709</v>
      </c>
      <c r="H355" t="s">
        <v>4713</v>
      </c>
      <c r="I355" t="s">
        <v>4711</v>
      </c>
      <c r="T355" t="str">
        <f t="shared" si="12"/>
        <v>R1013</v>
      </c>
    </row>
    <row r="356" spans="1:20">
      <c r="A356" t="s">
        <v>3966</v>
      </c>
      <c r="B356">
        <v>1993</v>
      </c>
      <c r="C356" t="s">
        <v>4719</v>
      </c>
      <c r="D356">
        <v>28</v>
      </c>
      <c r="E356">
        <v>0</v>
      </c>
      <c r="F356">
        <v>3353.28</v>
      </c>
      <c r="G356" t="s">
        <v>4709</v>
      </c>
      <c r="H356" t="s">
        <v>4713</v>
      </c>
      <c r="I356" t="s">
        <v>4720</v>
      </c>
      <c r="T356" t="str">
        <f t="shared" si="12"/>
        <v>R1011</v>
      </c>
    </row>
    <row r="357" spans="1:20">
      <c r="A357" t="s">
        <v>3964</v>
      </c>
      <c r="B357">
        <v>1995</v>
      </c>
      <c r="C357" t="s">
        <v>4714</v>
      </c>
      <c r="D357">
        <v>23</v>
      </c>
      <c r="E357">
        <v>0</v>
      </c>
      <c r="F357">
        <v>3353.47</v>
      </c>
      <c r="G357" t="s">
        <v>4709</v>
      </c>
      <c r="H357" t="s">
        <v>4710</v>
      </c>
      <c r="I357" t="s">
        <v>4716</v>
      </c>
      <c r="T357" t="str">
        <f t="shared" si="12"/>
        <v>R1012</v>
      </c>
    </row>
    <row r="358" spans="1:20">
      <c r="A358" t="s">
        <v>3962</v>
      </c>
      <c r="B358">
        <v>1993</v>
      </c>
      <c r="C358" t="s">
        <v>4719</v>
      </c>
      <c r="D358">
        <v>7</v>
      </c>
      <c r="E358">
        <v>0</v>
      </c>
      <c r="F358">
        <v>3366.67</v>
      </c>
      <c r="G358" t="s">
        <v>4709</v>
      </c>
      <c r="H358" t="s">
        <v>4709</v>
      </c>
      <c r="I358" t="s">
        <v>4711</v>
      </c>
      <c r="T358" t="str">
        <f t="shared" si="12"/>
        <v>R1013</v>
      </c>
    </row>
    <row r="359" spans="1:20">
      <c r="A359" t="s">
        <v>3960</v>
      </c>
      <c r="B359">
        <v>1996</v>
      </c>
      <c r="C359" t="s">
        <v>4717</v>
      </c>
      <c r="D359">
        <v>14</v>
      </c>
      <c r="E359">
        <v>1</v>
      </c>
      <c r="F359">
        <v>3378.91</v>
      </c>
      <c r="G359" t="s">
        <v>4709</v>
      </c>
      <c r="H359" t="s">
        <v>4713</v>
      </c>
      <c r="I359" t="s">
        <v>4720</v>
      </c>
      <c r="T359" t="str">
        <f t="shared" si="12"/>
        <v>R1011</v>
      </c>
    </row>
    <row r="360" spans="1:20">
      <c r="A360" t="s">
        <v>3958</v>
      </c>
      <c r="B360">
        <v>1996</v>
      </c>
      <c r="C360" t="s">
        <v>4712</v>
      </c>
      <c r="D360">
        <v>13</v>
      </c>
      <c r="E360">
        <v>0</v>
      </c>
      <c r="F360">
        <v>3385.4</v>
      </c>
      <c r="G360" t="s">
        <v>4709</v>
      </c>
      <c r="H360" t="s">
        <v>4709</v>
      </c>
      <c r="I360" t="s">
        <v>4726</v>
      </c>
      <c r="T360" t="str">
        <f t="shared" si="12"/>
        <v>R1024</v>
      </c>
    </row>
    <row r="361" spans="1:20">
      <c r="A361" t="s">
        <v>3956</v>
      </c>
      <c r="B361">
        <v>1996</v>
      </c>
      <c r="C361" t="s">
        <v>4718</v>
      </c>
      <c r="D361">
        <v>10</v>
      </c>
      <c r="E361">
        <v>1</v>
      </c>
      <c r="F361">
        <v>3392.37</v>
      </c>
      <c r="G361" t="s">
        <v>4709</v>
      </c>
      <c r="H361" t="s">
        <v>4710</v>
      </c>
      <c r="I361" t="s">
        <v>4711</v>
      </c>
      <c r="T361" t="str">
        <f t="shared" si="12"/>
        <v>R1013</v>
      </c>
    </row>
    <row r="362" spans="1:20">
      <c r="A362" t="s">
        <v>3954</v>
      </c>
      <c r="B362">
        <v>1996</v>
      </c>
      <c r="C362" t="s">
        <v>4719</v>
      </c>
      <c r="D362">
        <v>27</v>
      </c>
      <c r="E362">
        <v>1</v>
      </c>
      <c r="F362">
        <v>3392.98</v>
      </c>
      <c r="G362" t="s">
        <v>4709</v>
      </c>
      <c r="H362" t="s">
        <v>4710</v>
      </c>
      <c r="I362" t="s">
        <v>4711</v>
      </c>
      <c r="T362" t="str">
        <f t="shared" si="12"/>
        <v>R1013</v>
      </c>
    </row>
    <row r="363" spans="1:20">
      <c r="A363" t="s">
        <v>3952</v>
      </c>
      <c r="B363">
        <v>2004</v>
      </c>
      <c r="C363" t="s">
        <v>4708</v>
      </c>
      <c r="D363">
        <v>16</v>
      </c>
      <c r="E363">
        <v>2</v>
      </c>
      <c r="F363">
        <v>3393.36</v>
      </c>
      <c r="G363" t="s">
        <v>4709</v>
      </c>
      <c r="H363" t="s">
        <v>4709</v>
      </c>
      <c r="I363" t="s">
        <v>4727</v>
      </c>
      <c r="T363" t="str">
        <f t="shared" si="12"/>
        <v>R1023</v>
      </c>
    </row>
    <row r="364" spans="1:20">
      <c r="A364" t="s">
        <v>3950</v>
      </c>
      <c r="B364">
        <v>1996</v>
      </c>
      <c r="C364" t="s">
        <v>4717</v>
      </c>
      <c r="D364">
        <v>19</v>
      </c>
      <c r="E364">
        <v>1</v>
      </c>
      <c r="F364">
        <v>3410.32</v>
      </c>
      <c r="G364" t="s">
        <v>4709</v>
      </c>
      <c r="H364" t="s">
        <v>4709</v>
      </c>
      <c r="I364" t="s">
        <v>4720</v>
      </c>
      <c r="T364" t="str">
        <f t="shared" si="12"/>
        <v>R1011</v>
      </c>
    </row>
    <row r="365" spans="1:20">
      <c r="A365" t="s">
        <v>3948</v>
      </c>
      <c r="B365">
        <v>2001</v>
      </c>
      <c r="C365" t="s">
        <v>4717</v>
      </c>
      <c r="D365">
        <v>26</v>
      </c>
      <c r="E365">
        <v>0</v>
      </c>
      <c r="F365">
        <v>3434.38</v>
      </c>
      <c r="G365" t="s">
        <v>4709</v>
      </c>
      <c r="H365" t="s">
        <v>4709</v>
      </c>
      <c r="I365" t="s">
        <v>4720</v>
      </c>
      <c r="T365" t="str">
        <f t="shared" si="12"/>
        <v>R1011</v>
      </c>
    </row>
    <row r="366" spans="1:20">
      <c r="A366" t="s">
        <v>3946</v>
      </c>
      <c r="B366">
        <v>1986</v>
      </c>
      <c r="C366" t="s">
        <v>4718</v>
      </c>
      <c r="D366">
        <v>27</v>
      </c>
      <c r="E366">
        <v>3</v>
      </c>
      <c r="F366">
        <v>3436.5</v>
      </c>
      <c r="G366" t="s">
        <v>4709</v>
      </c>
      <c r="H366" t="s">
        <v>4713</v>
      </c>
      <c r="I366" t="s">
        <v>4711</v>
      </c>
      <c r="T366" t="str">
        <f t="shared" si="12"/>
        <v>R1013</v>
      </c>
    </row>
    <row r="367" spans="1:20">
      <c r="A367" t="s">
        <v>3944</v>
      </c>
      <c r="B367">
        <v>2000</v>
      </c>
      <c r="C367" t="s">
        <v>4714</v>
      </c>
      <c r="D367">
        <v>20</v>
      </c>
      <c r="E367">
        <v>3</v>
      </c>
      <c r="F367">
        <v>3443.06</v>
      </c>
      <c r="G367" t="s">
        <v>4709</v>
      </c>
      <c r="H367" t="s">
        <v>4713</v>
      </c>
      <c r="I367" t="s">
        <v>4720</v>
      </c>
      <c r="T367" t="str">
        <f t="shared" si="12"/>
        <v>R1011</v>
      </c>
    </row>
    <row r="368" spans="1:20">
      <c r="A368" t="s">
        <v>3942</v>
      </c>
      <c r="B368">
        <v>1987</v>
      </c>
      <c r="C368" t="s">
        <v>4715</v>
      </c>
      <c r="D368">
        <v>14</v>
      </c>
      <c r="E368">
        <v>3</v>
      </c>
      <c r="F368">
        <v>3453.77</v>
      </c>
      <c r="G368" t="s">
        <v>4709</v>
      </c>
      <c r="H368" t="s">
        <v>4713</v>
      </c>
      <c r="I368" t="s">
        <v>4720</v>
      </c>
      <c r="T368" t="str">
        <f t="shared" si="12"/>
        <v>R1011</v>
      </c>
    </row>
    <row r="369" spans="1:20">
      <c r="A369" t="s">
        <v>3940</v>
      </c>
      <c r="B369">
        <v>2003</v>
      </c>
      <c r="C369" t="s">
        <v>4708</v>
      </c>
      <c r="D369">
        <v>29</v>
      </c>
      <c r="E369">
        <v>0</v>
      </c>
      <c r="F369">
        <v>3463.51</v>
      </c>
      <c r="G369" t="s">
        <v>4709</v>
      </c>
      <c r="H369" t="s">
        <v>4713</v>
      </c>
      <c r="I369" t="s">
        <v>4725</v>
      </c>
      <c r="T369" t="str">
        <f t="shared" si="12"/>
        <v>R1025</v>
      </c>
    </row>
    <row r="370" spans="1:20">
      <c r="A370" t="s">
        <v>3938</v>
      </c>
      <c r="B370">
        <v>1993</v>
      </c>
      <c r="C370" t="s">
        <v>4719</v>
      </c>
      <c r="D370">
        <v>12</v>
      </c>
      <c r="E370">
        <v>1</v>
      </c>
      <c r="F370">
        <v>3471.41</v>
      </c>
      <c r="G370" t="s">
        <v>4709</v>
      </c>
      <c r="H370" t="s">
        <v>4709</v>
      </c>
      <c r="I370" t="s">
        <v>4711</v>
      </c>
      <c r="T370" t="str">
        <f t="shared" si="12"/>
        <v>R1013</v>
      </c>
    </row>
    <row r="371" spans="1:20">
      <c r="A371" t="s">
        <v>3936</v>
      </c>
      <c r="B371">
        <v>2004</v>
      </c>
      <c r="C371" t="s">
        <v>4714</v>
      </c>
      <c r="D371">
        <v>26</v>
      </c>
      <c r="E371">
        <v>3</v>
      </c>
      <c r="F371">
        <v>3481.87</v>
      </c>
      <c r="G371" t="s">
        <v>4709</v>
      </c>
      <c r="H371" t="s">
        <v>4710</v>
      </c>
      <c r="I371" t="s">
        <v>4723</v>
      </c>
      <c r="T371" t="str">
        <f t="shared" si="12"/>
        <v>R1016</v>
      </c>
    </row>
    <row r="372" spans="1:20">
      <c r="A372" t="s">
        <v>3934</v>
      </c>
      <c r="B372">
        <v>1996</v>
      </c>
      <c r="C372" t="s">
        <v>4715</v>
      </c>
      <c r="D372">
        <v>19</v>
      </c>
      <c r="E372">
        <v>2</v>
      </c>
      <c r="F372">
        <v>3484.33</v>
      </c>
      <c r="G372" t="s">
        <v>4710</v>
      </c>
      <c r="H372" t="s">
        <v>4710</v>
      </c>
      <c r="I372" t="s">
        <v>4720</v>
      </c>
      <c r="T372" t="str">
        <f t="shared" si="12"/>
        <v>R1011</v>
      </c>
    </row>
    <row r="373" spans="1:20">
      <c r="A373" t="s">
        <v>3932</v>
      </c>
      <c r="B373">
        <v>1996</v>
      </c>
      <c r="C373" t="s">
        <v>4715</v>
      </c>
      <c r="D373">
        <v>18</v>
      </c>
      <c r="E373">
        <v>1</v>
      </c>
      <c r="F373">
        <v>3490.55</v>
      </c>
      <c r="G373" t="s">
        <v>4713</v>
      </c>
      <c r="H373" t="s">
        <v>4709</v>
      </c>
      <c r="I373" t="s">
        <v>4721</v>
      </c>
      <c r="T373" t="str">
        <f t="shared" ref="T373:T436" si="13">IF(ISBLANK(I373),"UNKOWN",I373)</f>
        <v>R1015</v>
      </c>
    </row>
    <row r="374" spans="1:20">
      <c r="A374" t="s">
        <v>3930</v>
      </c>
      <c r="B374">
        <v>1999</v>
      </c>
      <c r="C374" t="s">
        <v>4715</v>
      </c>
      <c r="D374">
        <v>22</v>
      </c>
      <c r="E374">
        <v>2</v>
      </c>
      <c r="F374">
        <v>3500.61</v>
      </c>
      <c r="G374" t="s">
        <v>4709</v>
      </c>
      <c r="H374" t="s">
        <v>4709</v>
      </c>
      <c r="I374" t="s">
        <v>4711</v>
      </c>
      <c r="T374" t="str">
        <f t="shared" si="13"/>
        <v>R1013</v>
      </c>
    </row>
    <row r="375" spans="1:20">
      <c r="A375" t="s">
        <v>3928</v>
      </c>
      <c r="B375">
        <v>1998</v>
      </c>
      <c r="C375" t="s">
        <v>4715</v>
      </c>
      <c r="D375">
        <v>16</v>
      </c>
      <c r="E375">
        <v>2</v>
      </c>
      <c r="F375">
        <v>3537.7</v>
      </c>
      <c r="G375" t="s">
        <v>4710</v>
      </c>
      <c r="H375" t="s">
        <v>4710</v>
      </c>
      <c r="I375" t="s">
        <v>4716</v>
      </c>
      <c r="T375" t="str">
        <f t="shared" si="13"/>
        <v>R1012</v>
      </c>
    </row>
    <row r="376" spans="1:20">
      <c r="A376" t="s">
        <v>3926</v>
      </c>
      <c r="B376">
        <v>2003</v>
      </c>
      <c r="C376" t="s">
        <v>4718</v>
      </c>
      <c r="D376">
        <v>24</v>
      </c>
      <c r="E376">
        <v>0</v>
      </c>
      <c r="F376">
        <v>3538.9</v>
      </c>
      <c r="G376" t="s">
        <v>4709</v>
      </c>
      <c r="H376" t="s">
        <v>4709</v>
      </c>
      <c r="I376" t="s">
        <v>4716</v>
      </c>
      <c r="T376" t="str">
        <f t="shared" si="13"/>
        <v>R1012</v>
      </c>
    </row>
    <row r="377" spans="1:20">
      <c r="A377" t="s">
        <v>3924</v>
      </c>
      <c r="B377">
        <v>1988</v>
      </c>
      <c r="C377" t="s">
        <v>4719</v>
      </c>
      <c r="D377">
        <v>15</v>
      </c>
      <c r="E377">
        <v>3</v>
      </c>
      <c r="F377">
        <v>3540.12</v>
      </c>
      <c r="G377" t="s">
        <v>4709</v>
      </c>
      <c r="H377" t="s">
        <v>4713</v>
      </c>
      <c r="I377" t="s">
        <v>4711</v>
      </c>
      <c r="T377" t="str">
        <f t="shared" si="13"/>
        <v>R1013</v>
      </c>
    </row>
    <row r="378" spans="1:20">
      <c r="A378" t="s">
        <v>3922</v>
      </c>
      <c r="B378">
        <v>1992</v>
      </c>
      <c r="C378" t="s">
        <v>4717</v>
      </c>
      <c r="D378">
        <v>22</v>
      </c>
      <c r="E378">
        <v>0</v>
      </c>
      <c r="F378">
        <v>3554.2</v>
      </c>
      <c r="G378" t="s">
        <v>4709</v>
      </c>
      <c r="H378" t="s">
        <v>4710</v>
      </c>
      <c r="I378" t="s">
        <v>4720</v>
      </c>
      <c r="T378" t="str">
        <f t="shared" si="13"/>
        <v>R1011</v>
      </c>
    </row>
    <row r="379" spans="1:20">
      <c r="A379" t="s">
        <v>3920</v>
      </c>
      <c r="B379">
        <v>1994</v>
      </c>
      <c r="C379" t="s">
        <v>4715</v>
      </c>
      <c r="D379">
        <v>24</v>
      </c>
      <c r="E379">
        <v>0</v>
      </c>
      <c r="F379">
        <v>3556.92</v>
      </c>
      <c r="G379" t="s">
        <v>4709</v>
      </c>
      <c r="H379" t="s">
        <v>4710</v>
      </c>
      <c r="I379" t="s">
        <v>4716</v>
      </c>
      <c r="T379" t="str">
        <f t="shared" si="13"/>
        <v>R1012</v>
      </c>
    </row>
    <row r="380" spans="1:20">
      <c r="A380" t="s">
        <v>3918</v>
      </c>
      <c r="B380">
        <v>1995</v>
      </c>
      <c r="C380" t="s">
        <v>4719</v>
      </c>
      <c r="D380">
        <v>9</v>
      </c>
      <c r="E380">
        <v>0</v>
      </c>
      <c r="F380">
        <v>3558.62</v>
      </c>
      <c r="G380" t="s">
        <v>4709</v>
      </c>
      <c r="H380" t="s">
        <v>4710</v>
      </c>
      <c r="I380" t="s">
        <v>4726</v>
      </c>
      <c r="T380" t="str">
        <f t="shared" si="13"/>
        <v>R1024</v>
      </c>
    </row>
    <row r="381" spans="1:20">
      <c r="A381" t="s">
        <v>3916</v>
      </c>
      <c r="B381">
        <v>1995</v>
      </c>
      <c r="C381" t="s">
        <v>4714</v>
      </c>
      <c r="D381">
        <v>16</v>
      </c>
      <c r="E381">
        <v>1</v>
      </c>
      <c r="F381">
        <v>3561.89</v>
      </c>
      <c r="G381" t="s">
        <v>4709</v>
      </c>
      <c r="H381" t="s">
        <v>4713</v>
      </c>
      <c r="I381" t="s">
        <v>4711</v>
      </c>
      <c r="T381" t="str">
        <f t="shared" si="13"/>
        <v>R1013</v>
      </c>
    </row>
    <row r="382" spans="1:20">
      <c r="A382" t="s">
        <v>3914</v>
      </c>
      <c r="B382">
        <v>1981</v>
      </c>
      <c r="C382" t="s">
        <v>4719</v>
      </c>
      <c r="D382">
        <v>10</v>
      </c>
      <c r="E382">
        <v>1</v>
      </c>
      <c r="F382">
        <v>3562.87</v>
      </c>
      <c r="G382" t="s">
        <v>4709</v>
      </c>
      <c r="H382" t="s">
        <v>4713</v>
      </c>
      <c r="I382" t="s">
        <v>4711</v>
      </c>
      <c r="T382" t="str">
        <f t="shared" si="13"/>
        <v>R1013</v>
      </c>
    </row>
    <row r="383" spans="1:20">
      <c r="A383" t="s">
        <v>3912</v>
      </c>
      <c r="B383">
        <v>1988</v>
      </c>
      <c r="C383" t="s">
        <v>4718</v>
      </c>
      <c r="D383">
        <v>18</v>
      </c>
      <c r="E383">
        <v>3</v>
      </c>
      <c r="F383">
        <v>3569.96</v>
      </c>
      <c r="G383" t="s">
        <v>4709</v>
      </c>
      <c r="H383" t="s">
        <v>4713</v>
      </c>
      <c r="I383" t="s">
        <v>4716</v>
      </c>
      <c r="T383" t="str">
        <f t="shared" si="13"/>
        <v>R1012</v>
      </c>
    </row>
    <row r="384" spans="1:20">
      <c r="A384" t="s">
        <v>3910</v>
      </c>
      <c r="B384">
        <v>1995</v>
      </c>
      <c r="C384" t="s">
        <v>4718</v>
      </c>
      <c r="D384">
        <v>23</v>
      </c>
      <c r="E384">
        <v>1</v>
      </c>
      <c r="F384">
        <v>3578</v>
      </c>
      <c r="G384" t="s">
        <v>4709</v>
      </c>
      <c r="H384" t="s">
        <v>4710</v>
      </c>
      <c r="I384" t="s">
        <v>4720</v>
      </c>
      <c r="T384" t="str">
        <f t="shared" si="13"/>
        <v>R1011</v>
      </c>
    </row>
    <row r="385" spans="1:20">
      <c r="A385" t="s">
        <v>3908</v>
      </c>
      <c r="B385">
        <v>2001</v>
      </c>
      <c r="C385" t="s">
        <v>4712</v>
      </c>
      <c r="D385">
        <v>11</v>
      </c>
      <c r="E385">
        <v>2</v>
      </c>
      <c r="F385">
        <v>3579.83</v>
      </c>
      <c r="G385" t="s">
        <v>4709</v>
      </c>
      <c r="H385" t="s">
        <v>4709</v>
      </c>
      <c r="I385" t="s">
        <v>4716</v>
      </c>
      <c r="T385" t="str">
        <f t="shared" si="13"/>
        <v>R1012</v>
      </c>
    </row>
    <row r="386" spans="1:20">
      <c r="A386" t="s">
        <v>3906</v>
      </c>
      <c r="B386">
        <v>1986</v>
      </c>
      <c r="C386" t="s">
        <v>4717</v>
      </c>
      <c r="D386">
        <v>27</v>
      </c>
      <c r="E386">
        <v>3</v>
      </c>
      <c r="F386">
        <v>3589.14</v>
      </c>
      <c r="G386" t="s">
        <v>4709</v>
      </c>
      <c r="H386" t="s">
        <v>4709</v>
      </c>
      <c r="I386" t="s">
        <v>4711</v>
      </c>
      <c r="T386" t="str">
        <f t="shared" si="13"/>
        <v>R1013</v>
      </c>
    </row>
    <row r="387" spans="1:20">
      <c r="A387" t="s">
        <v>3904</v>
      </c>
      <c r="B387">
        <v>1999</v>
      </c>
      <c r="C387" t="s">
        <v>4714</v>
      </c>
      <c r="D387">
        <v>6</v>
      </c>
      <c r="E387">
        <v>3</v>
      </c>
      <c r="F387">
        <v>3591.48</v>
      </c>
      <c r="G387" t="s">
        <v>4709</v>
      </c>
      <c r="H387" t="s">
        <v>4710</v>
      </c>
      <c r="I387" t="s">
        <v>4720</v>
      </c>
      <c r="T387" t="str">
        <f t="shared" si="13"/>
        <v>R1011</v>
      </c>
    </row>
    <row r="388" spans="1:20">
      <c r="A388" t="s">
        <v>3902</v>
      </c>
      <c r="B388">
        <v>1997</v>
      </c>
      <c r="C388" t="s">
        <v>4712</v>
      </c>
      <c r="D388">
        <v>4</v>
      </c>
      <c r="E388">
        <v>1</v>
      </c>
      <c r="F388">
        <v>3594.17</v>
      </c>
      <c r="G388" t="s">
        <v>4709</v>
      </c>
      <c r="H388" t="s">
        <v>4709</v>
      </c>
      <c r="I388" t="s">
        <v>4716</v>
      </c>
      <c r="T388" t="str">
        <f t="shared" si="13"/>
        <v>R1012</v>
      </c>
    </row>
    <row r="389" spans="1:20">
      <c r="A389" t="s">
        <v>3900</v>
      </c>
      <c r="B389">
        <v>1999</v>
      </c>
      <c r="C389" t="s">
        <v>4718</v>
      </c>
      <c r="D389">
        <v>12</v>
      </c>
      <c r="E389">
        <v>3</v>
      </c>
      <c r="F389">
        <v>3597.6</v>
      </c>
      <c r="G389" t="s">
        <v>4709</v>
      </c>
      <c r="H389" t="s">
        <v>4709</v>
      </c>
      <c r="I389" t="s">
        <v>4720</v>
      </c>
      <c r="T389" t="str">
        <f t="shared" si="13"/>
        <v>R1011</v>
      </c>
    </row>
    <row r="390" spans="1:20">
      <c r="A390" t="s">
        <v>3898</v>
      </c>
      <c r="B390">
        <v>1988</v>
      </c>
      <c r="C390" t="s">
        <v>4712</v>
      </c>
      <c r="D390">
        <v>4</v>
      </c>
      <c r="E390">
        <v>3</v>
      </c>
      <c r="F390">
        <v>3603.6</v>
      </c>
      <c r="G390" t="s">
        <v>4709</v>
      </c>
      <c r="H390" t="s">
        <v>4713</v>
      </c>
      <c r="I390" t="s">
        <v>4711</v>
      </c>
      <c r="T390" t="str">
        <f t="shared" si="13"/>
        <v>R1013</v>
      </c>
    </row>
    <row r="391" spans="1:20">
      <c r="A391" t="s">
        <v>3896</v>
      </c>
      <c r="B391">
        <v>1990</v>
      </c>
      <c r="C391" t="s">
        <v>4719</v>
      </c>
      <c r="D391">
        <v>11</v>
      </c>
      <c r="E391">
        <v>3</v>
      </c>
      <c r="F391">
        <v>3606.43</v>
      </c>
      <c r="G391" t="s">
        <v>4709</v>
      </c>
      <c r="H391" t="s">
        <v>4713</v>
      </c>
      <c r="I391" t="s">
        <v>4711</v>
      </c>
      <c r="T391" t="str">
        <f t="shared" si="13"/>
        <v>R1013</v>
      </c>
    </row>
    <row r="392" spans="1:20">
      <c r="A392" t="s">
        <v>3894</v>
      </c>
      <c r="B392">
        <v>1985</v>
      </c>
      <c r="C392" t="s">
        <v>4714</v>
      </c>
      <c r="D392">
        <v>14</v>
      </c>
      <c r="E392">
        <v>3</v>
      </c>
      <c r="F392">
        <v>3622.13</v>
      </c>
      <c r="G392" t="s">
        <v>4709</v>
      </c>
      <c r="H392" t="s">
        <v>4713</v>
      </c>
      <c r="I392" t="s">
        <v>4711</v>
      </c>
      <c r="T392" t="str">
        <f t="shared" si="13"/>
        <v>R1013</v>
      </c>
    </row>
    <row r="393" spans="1:20">
      <c r="A393" t="s">
        <v>3892</v>
      </c>
      <c r="B393">
        <v>1992</v>
      </c>
      <c r="C393" t="s">
        <v>4712</v>
      </c>
      <c r="D393">
        <v>17</v>
      </c>
      <c r="E393">
        <v>0</v>
      </c>
      <c r="F393">
        <v>3645.09</v>
      </c>
      <c r="G393" t="s">
        <v>4713</v>
      </c>
      <c r="H393" t="s">
        <v>4709</v>
      </c>
      <c r="I393" t="s">
        <v>4728</v>
      </c>
      <c r="T393" t="str">
        <f t="shared" si="13"/>
        <v>R1014</v>
      </c>
    </row>
    <row r="394" spans="1:20">
      <c r="A394" t="s">
        <v>3890</v>
      </c>
      <c r="B394">
        <v>1990</v>
      </c>
      <c r="C394" t="s">
        <v>4712</v>
      </c>
      <c r="D394">
        <v>8</v>
      </c>
      <c r="E394">
        <v>3</v>
      </c>
      <c r="F394">
        <v>3653.29</v>
      </c>
      <c r="G394" t="s">
        <v>4709</v>
      </c>
      <c r="H394" t="s">
        <v>4710</v>
      </c>
      <c r="I394" t="s">
        <v>4720</v>
      </c>
      <c r="T394" t="str">
        <f t="shared" si="13"/>
        <v>R1011</v>
      </c>
    </row>
    <row r="395" spans="1:20">
      <c r="A395" t="s">
        <v>3888</v>
      </c>
      <c r="B395">
        <v>1992</v>
      </c>
      <c r="C395" t="s">
        <v>4715</v>
      </c>
      <c r="D395">
        <v>14</v>
      </c>
      <c r="E395">
        <v>1</v>
      </c>
      <c r="F395">
        <v>3659.35</v>
      </c>
      <c r="G395" t="s">
        <v>4710</v>
      </c>
      <c r="H395" t="s">
        <v>4713</v>
      </c>
      <c r="I395" t="s">
        <v>4720</v>
      </c>
      <c r="T395" t="str">
        <f t="shared" si="13"/>
        <v>R1011</v>
      </c>
    </row>
    <row r="396" spans="1:20">
      <c r="A396" t="s">
        <v>3886</v>
      </c>
      <c r="B396">
        <v>1984</v>
      </c>
      <c r="C396" t="s">
        <v>4708</v>
      </c>
      <c r="D396">
        <v>6</v>
      </c>
      <c r="E396">
        <v>3</v>
      </c>
      <c r="F396">
        <v>3678.86</v>
      </c>
      <c r="G396" t="s">
        <v>4709</v>
      </c>
      <c r="H396" t="s">
        <v>4710</v>
      </c>
      <c r="I396" t="s">
        <v>4711</v>
      </c>
      <c r="T396" t="str">
        <f t="shared" si="13"/>
        <v>R1013</v>
      </c>
    </row>
    <row r="397" spans="1:20">
      <c r="A397" t="s">
        <v>3884</v>
      </c>
      <c r="B397">
        <v>2003</v>
      </c>
      <c r="C397" t="s">
        <v>4708</v>
      </c>
      <c r="D397">
        <v>10</v>
      </c>
      <c r="E397">
        <v>0</v>
      </c>
      <c r="F397">
        <v>3688.35</v>
      </c>
      <c r="G397" t="s">
        <v>4709</v>
      </c>
      <c r="H397" t="s">
        <v>4709</v>
      </c>
      <c r="I397" t="s">
        <v>4729</v>
      </c>
      <c r="T397" t="str">
        <f t="shared" si="13"/>
        <v>R1021</v>
      </c>
    </row>
    <row r="398" spans="1:20">
      <c r="A398" t="s">
        <v>3882</v>
      </c>
      <c r="B398">
        <v>1981</v>
      </c>
      <c r="C398" t="s">
        <v>4717</v>
      </c>
      <c r="D398">
        <v>14</v>
      </c>
      <c r="E398">
        <v>1</v>
      </c>
      <c r="F398">
        <v>3688.38</v>
      </c>
      <c r="G398" t="s">
        <v>4709</v>
      </c>
      <c r="H398" t="s">
        <v>4709</v>
      </c>
      <c r="I398" t="s">
        <v>4711</v>
      </c>
      <c r="T398" t="str">
        <f t="shared" si="13"/>
        <v>R1013</v>
      </c>
    </row>
    <row r="399" spans="1:20">
      <c r="A399" t="s">
        <v>3880</v>
      </c>
      <c r="B399">
        <v>1995</v>
      </c>
      <c r="C399" t="s">
        <v>4719</v>
      </c>
      <c r="D399">
        <v>21</v>
      </c>
      <c r="E399">
        <v>2</v>
      </c>
      <c r="F399">
        <v>3693.43</v>
      </c>
      <c r="G399" t="s">
        <v>4709</v>
      </c>
      <c r="H399" t="s">
        <v>4710</v>
      </c>
      <c r="I399" t="s">
        <v>4720</v>
      </c>
      <c r="T399" t="str">
        <f t="shared" si="13"/>
        <v>R1011</v>
      </c>
    </row>
    <row r="400" spans="1:20">
      <c r="A400" t="s">
        <v>3878</v>
      </c>
      <c r="B400">
        <v>1988</v>
      </c>
      <c r="C400" t="s">
        <v>4718</v>
      </c>
      <c r="D400">
        <v>18</v>
      </c>
      <c r="E400">
        <v>3</v>
      </c>
      <c r="F400">
        <v>3699.54</v>
      </c>
      <c r="G400" t="s">
        <v>4709</v>
      </c>
      <c r="H400" t="s">
        <v>4710</v>
      </c>
      <c r="I400" t="s">
        <v>4711</v>
      </c>
      <c r="T400" t="str">
        <f t="shared" si="13"/>
        <v>R1013</v>
      </c>
    </row>
    <row r="401" spans="1:20">
      <c r="A401" t="s">
        <v>3876</v>
      </c>
      <c r="B401">
        <v>1989</v>
      </c>
      <c r="C401" t="s">
        <v>4717</v>
      </c>
      <c r="D401">
        <v>2</v>
      </c>
      <c r="E401">
        <v>0</v>
      </c>
      <c r="F401">
        <v>3704.35</v>
      </c>
      <c r="G401" t="s">
        <v>4709</v>
      </c>
      <c r="H401" t="s">
        <v>4709</v>
      </c>
      <c r="I401" t="s">
        <v>4711</v>
      </c>
      <c r="T401" t="str">
        <f t="shared" si="13"/>
        <v>R1013</v>
      </c>
    </row>
    <row r="402" spans="1:20">
      <c r="A402" t="s">
        <v>3874</v>
      </c>
      <c r="B402">
        <v>2004</v>
      </c>
      <c r="C402" t="s">
        <v>4712</v>
      </c>
      <c r="D402">
        <v>5</v>
      </c>
      <c r="E402">
        <v>0</v>
      </c>
      <c r="F402">
        <v>3722.23</v>
      </c>
      <c r="G402" t="s">
        <v>4709</v>
      </c>
      <c r="H402" t="s">
        <v>4709</v>
      </c>
      <c r="I402" t="s">
        <v>4725</v>
      </c>
      <c r="T402" t="str">
        <f t="shared" si="13"/>
        <v>R1025</v>
      </c>
    </row>
    <row r="403" spans="1:20">
      <c r="A403" t="s">
        <v>3872</v>
      </c>
      <c r="B403">
        <v>1986</v>
      </c>
      <c r="C403" t="s">
        <v>4717</v>
      </c>
      <c r="D403">
        <v>1</v>
      </c>
      <c r="E403">
        <v>3</v>
      </c>
      <c r="F403">
        <v>3731.6</v>
      </c>
      <c r="G403" t="s">
        <v>4709</v>
      </c>
      <c r="H403" t="s">
        <v>4709</v>
      </c>
      <c r="I403" t="s">
        <v>4711</v>
      </c>
      <c r="T403" t="str">
        <f t="shared" si="13"/>
        <v>R1013</v>
      </c>
    </row>
    <row r="404" spans="1:20">
      <c r="A404" t="s">
        <v>3870</v>
      </c>
      <c r="B404">
        <v>1994</v>
      </c>
      <c r="C404" t="s">
        <v>4718</v>
      </c>
      <c r="D404">
        <v>22</v>
      </c>
      <c r="E404">
        <v>0</v>
      </c>
      <c r="F404">
        <v>3732.63</v>
      </c>
      <c r="G404" t="s">
        <v>4709</v>
      </c>
      <c r="H404" t="s">
        <v>4710</v>
      </c>
      <c r="I404" t="s">
        <v>4726</v>
      </c>
      <c r="T404" t="str">
        <f t="shared" si="13"/>
        <v>R1024</v>
      </c>
    </row>
    <row r="405" spans="1:20">
      <c r="A405" t="s">
        <v>3868</v>
      </c>
      <c r="B405">
        <v>1993</v>
      </c>
      <c r="C405" t="s">
        <v>4714</v>
      </c>
      <c r="D405">
        <v>22</v>
      </c>
      <c r="E405">
        <v>0</v>
      </c>
      <c r="F405">
        <v>3736.46</v>
      </c>
      <c r="G405" t="s">
        <v>4709</v>
      </c>
      <c r="H405" t="s">
        <v>4709</v>
      </c>
      <c r="I405" t="s">
        <v>4716</v>
      </c>
      <c r="T405" t="str">
        <f t="shared" si="13"/>
        <v>R1012</v>
      </c>
    </row>
    <row r="406" spans="1:20">
      <c r="A406" t="s">
        <v>3866</v>
      </c>
      <c r="B406">
        <v>1986</v>
      </c>
      <c r="C406" t="s">
        <v>4715</v>
      </c>
      <c r="D406">
        <v>9</v>
      </c>
      <c r="E406">
        <v>3</v>
      </c>
      <c r="F406">
        <v>3748.56</v>
      </c>
      <c r="G406" t="s">
        <v>4709</v>
      </c>
      <c r="H406" t="s">
        <v>4709</v>
      </c>
      <c r="I406" t="s">
        <v>4711</v>
      </c>
      <c r="T406" t="str">
        <f t="shared" si="13"/>
        <v>R1013</v>
      </c>
    </row>
    <row r="407" spans="1:20">
      <c r="A407" t="s">
        <v>3864</v>
      </c>
      <c r="B407">
        <v>1991</v>
      </c>
      <c r="C407" t="s">
        <v>4719</v>
      </c>
      <c r="D407">
        <v>28</v>
      </c>
      <c r="E407">
        <v>0</v>
      </c>
      <c r="F407">
        <v>3756.62</v>
      </c>
      <c r="G407" t="s">
        <v>4709</v>
      </c>
      <c r="H407" t="s">
        <v>4709</v>
      </c>
      <c r="I407" t="s">
        <v>4711</v>
      </c>
      <c r="T407" t="str">
        <f t="shared" si="13"/>
        <v>R1013</v>
      </c>
    </row>
    <row r="408" spans="1:20">
      <c r="A408" t="s">
        <v>3862</v>
      </c>
      <c r="B408">
        <v>1991</v>
      </c>
      <c r="C408" t="s">
        <v>4718</v>
      </c>
      <c r="D408">
        <v>25</v>
      </c>
      <c r="E408">
        <v>0</v>
      </c>
      <c r="F408">
        <v>3757.84</v>
      </c>
      <c r="G408" t="s">
        <v>4709</v>
      </c>
      <c r="H408" t="s">
        <v>4713</v>
      </c>
      <c r="I408" t="s">
        <v>4711</v>
      </c>
      <c r="T408" t="str">
        <f t="shared" si="13"/>
        <v>R1013</v>
      </c>
    </row>
    <row r="409" spans="1:20">
      <c r="A409" t="s">
        <v>3860</v>
      </c>
      <c r="B409">
        <v>1991</v>
      </c>
      <c r="C409" t="s">
        <v>4719</v>
      </c>
      <c r="D409">
        <v>24</v>
      </c>
      <c r="E409">
        <v>0</v>
      </c>
      <c r="F409">
        <v>3761.29</v>
      </c>
      <c r="G409" t="s">
        <v>4709</v>
      </c>
      <c r="H409" t="s">
        <v>4710</v>
      </c>
      <c r="I409" t="s">
        <v>4720</v>
      </c>
      <c r="T409" t="str">
        <f t="shared" si="13"/>
        <v>R1011</v>
      </c>
    </row>
    <row r="410" spans="1:20">
      <c r="A410" t="s">
        <v>3858</v>
      </c>
      <c r="B410">
        <v>1994</v>
      </c>
      <c r="C410" t="s">
        <v>4712</v>
      </c>
      <c r="D410">
        <v>21</v>
      </c>
      <c r="E410">
        <v>1</v>
      </c>
      <c r="F410">
        <v>3766.88</v>
      </c>
      <c r="G410" t="s">
        <v>4709</v>
      </c>
      <c r="H410" t="s">
        <v>4713</v>
      </c>
      <c r="I410" t="s">
        <v>4711</v>
      </c>
      <c r="T410" t="str">
        <f t="shared" si="13"/>
        <v>R1013</v>
      </c>
    </row>
    <row r="411" spans="1:20">
      <c r="A411" t="s">
        <v>3856</v>
      </c>
      <c r="B411">
        <v>1987</v>
      </c>
      <c r="C411" t="s">
        <v>4719</v>
      </c>
      <c r="D411">
        <v>24</v>
      </c>
      <c r="E411">
        <v>3</v>
      </c>
      <c r="F411">
        <v>3773.23</v>
      </c>
      <c r="G411" t="s">
        <v>4709</v>
      </c>
      <c r="H411" t="s">
        <v>4710</v>
      </c>
      <c r="I411" t="s">
        <v>4711</v>
      </c>
      <c r="T411" t="str">
        <f t="shared" si="13"/>
        <v>R1013</v>
      </c>
    </row>
    <row r="412" spans="1:20">
      <c r="A412" t="s">
        <v>3854</v>
      </c>
      <c r="B412">
        <v>1981</v>
      </c>
      <c r="C412" t="s">
        <v>4717</v>
      </c>
      <c r="D412">
        <v>13</v>
      </c>
      <c r="E412">
        <v>1</v>
      </c>
      <c r="F412">
        <v>3785.77</v>
      </c>
      <c r="G412" t="s">
        <v>4709</v>
      </c>
      <c r="H412" t="s">
        <v>4713</v>
      </c>
      <c r="I412" t="s">
        <v>4711</v>
      </c>
      <c r="T412" t="str">
        <f t="shared" si="13"/>
        <v>R1013</v>
      </c>
    </row>
    <row r="413" spans="1:20">
      <c r="A413" t="s">
        <v>3852</v>
      </c>
      <c r="B413">
        <v>1988</v>
      </c>
      <c r="C413" t="s">
        <v>4718</v>
      </c>
      <c r="D413">
        <v>28</v>
      </c>
      <c r="E413">
        <v>3</v>
      </c>
      <c r="F413">
        <v>3793.55</v>
      </c>
      <c r="G413" t="s">
        <v>4709</v>
      </c>
      <c r="H413" t="s">
        <v>4710</v>
      </c>
      <c r="I413" t="s">
        <v>4711</v>
      </c>
      <c r="T413" t="str">
        <f t="shared" si="13"/>
        <v>R1013</v>
      </c>
    </row>
    <row r="414" spans="1:20">
      <c r="A414" t="s">
        <v>3850</v>
      </c>
      <c r="B414">
        <v>1999</v>
      </c>
      <c r="C414" t="s">
        <v>4714</v>
      </c>
      <c r="D414">
        <v>24</v>
      </c>
      <c r="E414">
        <v>0</v>
      </c>
      <c r="F414">
        <v>3796.36</v>
      </c>
      <c r="G414" t="s">
        <v>4709</v>
      </c>
      <c r="H414" t="s">
        <v>4710</v>
      </c>
      <c r="I414" t="s">
        <v>4716</v>
      </c>
      <c r="T414" t="str">
        <f t="shared" si="13"/>
        <v>R1012</v>
      </c>
    </row>
    <row r="415" spans="1:20">
      <c r="A415" t="s">
        <v>3848</v>
      </c>
      <c r="B415">
        <v>1981</v>
      </c>
      <c r="C415" t="s">
        <v>4715</v>
      </c>
      <c r="D415">
        <v>29</v>
      </c>
      <c r="E415">
        <v>1</v>
      </c>
      <c r="F415">
        <v>3797.2</v>
      </c>
      <c r="G415" t="s">
        <v>4709</v>
      </c>
      <c r="H415" t="s">
        <v>4710</v>
      </c>
      <c r="I415" t="s">
        <v>4716</v>
      </c>
      <c r="T415" t="str">
        <f t="shared" si="13"/>
        <v>R1012</v>
      </c>
    </row>
    <row r="416" spans="1:20">
      <c r="A416" t="s">
        <v>3846</v>
      </c>
      <c r="B416">
        <v>1994</v>
      </c>
      <c r="C416" t="s">
        <v>4718</v>
      </c>
      <c r="D416">
        <v>12</v>
      </c>
      <c r="E416">
        <v>2</v>
      </c>
      <c r="F416">
        <v>3847.67</v>
      </c>
      <c r="G416" t="s">
        <v>4710</v>
      </c>
      <c r="H416" t="s">
        <v>4709</v>
      </c>
      <c r="I416" t="s">
        <v>4720</v>
      </c>
      <c r="T416" t="str">
        <f t="shared" si="13"/>
        <v>R1011</v>
      </c>
    </row>
    <row r="417" spans="1:20">
      <c r="A417" t="s">
        <v>3844</v>
      </c>
      <c r="B417">
        <v>1991</v>
      </c>
      <c r="C417" t="s">
        <v>4718</v>
      </c>
      <c r="D417">
        <v>19</v>
      </c>
      <c r="E417">
        <v>0</v>
      </c>
      <c r="F417">
        <v>3857.76</v>
      </c>
      <c r="G417" t="s">
        <v>4710</v>
      </c>
      <c r="H417" t="s">
        <v>4713</v>
      </c>
      <c r="I417" t="s">
        <v>4723</v>
      </c>
      <c r="T417" t="str">
        <f t="shared" si="13"/>
        <v>R1016</v>
      </c>
    </row>
    <row r="418" spans="1:20">
      <c r="A418" t="s">
        <v>3842</v>
      </c>
      <c r="B418">
        <v>2001</v>
      </c>
      <c r="C418" t="s">
        <v>4714</v>
      </c>
      <c r="D418">
        <v>6</v>
      </c>
      <c r="E418">
        <v>0</v>
      </c>
      <c r="F418">
        <v>3858.51</v>
      </c>
      <c r="G418" t="s">
        <v>4709</v>
      </c>
      <c r="H418" t="s">
        <v>4710</v>
      </c>
      <c r="I418" t="s">
        <v>4725</v>
      </c>
      <c r="T418" t="str">
        <f t="shared" si="13"/>
        <v>R1025</v>
      </c>
    </row>
    <row r="419" spans="1:20">
      <c r="A419" t="s">
        <v>3840</v>
      </c>
      <c r="B419">
        <v>2001</v>
      </c>
      <c r="C419" t="s">
        <v>4719</v>
      </c>
      <c r="D419">
        <v>18</v>
      </c>
      <c r="E419">
        <v>3</v>
      </c>
      <c r="F419">
        <v>3861.21</v>
      </c>
      <c r="G419" t="s">
        <v>4709</v>
      </c>
      <c r="H419" t="s">
        <v>4709</v>
      </c>
      <c r="I419" t="s">
        <v>4723</v>
      </c>
      <c r="T419" t="str">
        <f t="shared" si="13"/>
        <v>R1016</v>
      </c>
    </row>
    <row r="420" spans="1:20">
      <c r="A420" t="s">
        <v>3838</v>
      </c>
      <c r="B420">
        <v>1990</v>
      </c>
      <c r="C420" t="s">
        <v>4714</v>
      </c>
      <c r="D420">
        <v>24</v>
      </c>
      <c r="E420">
        <v>0</v>
      </c>
      <c r="F420">
        <v>3866.86</v>
      </c>
      <c r="G420" t="s">
        <v>4713</v>
      </c>
      <c r="H420" t="s">
        <v>4713</v>
      </c>
      <c r="I420" t="s">
        <v>4716</v>
      </c>
      <c r="T420" t="str">
        <f t="shared" si="13"/>
        <v>R1012</v>
      </c>
    </row>
    <row r="421" spans="1:20">
      <c r="A421" t="s">
        <v>3836</v>
      </c>
      <c r="B421">
        <v>1991</v>
      </c>
      <c r="C421" t="s">
        <v>4708</v>
      </c>
      <c r="D421">
        <v>25</v>
      </c>
      <c r="E421">
        <v>1</v>
      </c>
      <c r="F421">
        <v>3875.73</v>
      </c>
      <c r="G421" t="s">
        <v>4709</v>
      </c>
      <c r="H421" t="s">
        <v>4710</v>
      </c>
      <c r="I421" t="s">
        <v>4711</v>
      </c>
      <c r="T421" t="str">
        <f t="shared" si="13"/>
        <v>R1013</v>
      </c>
    </row>
    <row r="422" spans="1:20">
      <c r="A422" t="s">
        <v>3834</v>
      </c>
      <c r="B422">
        <v>1996</v>
      </c>
      <c r="C422" t="s">
        <v>4719</v>
      </c>
      <c r="D422">
        <v>23</v>
      </c>
      <c r="E422">
        <v>2</v>
      </c>
      <c r="F422">
        <v>3877.3</v>
      </c>
      <c r="G422" t="s">
        <v>4713</v>
      </c>
      <c r="H422" t="s">
        <v>4710</v>
      </c>
      <c r="I422" t="s">
        <v>4716</v>
      </c>
      <c r="T422" t="str">
        <f t="shared" si="13"/>
        <v>R1012</v>
      </c>
    </row>
    <row r="423" spans="1:20">
      <c r="A423" t="s">
        <v>3832</v>
      </c>
      <c r="B423">
        <v>2004</v>
      </c>
      <c r="C423" t="s">
        <v>4708</v>
      </c>
      <c r="D423">
        <v>13</v>
      </c>
      <c r="E423">
        <v>0</v>
      </c>
      <c r="F423">
        <v>3889.2</v>
      </c>
      <c r="G423" t="s">
        <v>4709</v>
      </c>
      <c r="H423" t="s">
        <v>4709</v>
      </c>
      <c r="I423" t="s">
        <v>4716</v>
      </c>
      <c r="T423" t="str">
        <f t="shared" si="13"/>
        <v>R1012</v>
      </c>
    </row>
    <row r="424" spans="1:20">
      <c r="A424" t="s">
        <v>3830</v>
      </c>
      <c r="B424">
        <v>1993</v>
      </c>
      <c r="C424" t="s">
        <v>4715</v>
      </c>
      <c r="D424">
        <v>14</v>
      </c>
      <c r="E424">
        <v>0</v>
      </c>
      <c r="F424">
        <v>3898.35</v>
      </c>
      <c r="G424" t="s">
        <v>4709</v>
      </c>
      <c r="H424" t="s">
        <v>4709</v>
      </c>
      <c r="I424" t="s">
        <v>4716</v>
      </c>
      <c r="T424" t="str">
        <f t="shared" si="13"/>
        <v>R1012</v>
      </c>
    </row>
    <row r="425" spans="1:20">
      <c r="A425" t="s">
        <v>3828</v>
      </c>
      <c r="B425">
        <v>1981</v>
      </c>
      <c r="C425" t="s">
        <v>4718</v>
      </c>
      <c r="D425">
        <v>27</v>
      </c>
      <c r="E425">
        <v>1</v>
      </c>
      <c r="F425">
        <v>3902.07</v>
      </c>
      <c r="G425" t="s">
        <v>4709</v>
      </c>
      <c r="H425" t="s">
        <v>4709</v>
      </c>
      <c r="I425" t="s">
        <v>4711</v>
      </c>
      <c r="T425" t="str">
        <f t="shared" si="13"/>
        <v>R1013</v>
      </c>
    </row>
    <row r="426" spans="1:20">
      <c r="A426" t="s">
        <v>3826</v>
      </c>
      <c r="B426">
        <v>1997</v>
      </c>
      <c r="C426" t="s">
        <v>4712</v>
      </c>
      <c r="D426">
        <v>24</v>
      </c>
      <c r="E426">
        <v>3</v>
      </c>
      <c r="F426">
        <v>3906.13</v>
      </c>
      <c r="G426" t="s">
        <v>4710</v>
      </c>
      <c r="H426" t="s">
        <v>4710</v>
      </c>
      <c r="I426" t="s">
        <v>4720</v>
      </c>
      <c r="T426" t="str">
        <f t="shared" si="13"/>
        <v>R1011</v>
      </c>
    </row>
    <row r="427" spans="1:20">
      <c r="A427" t="s">
        <v>3824</v>
      </c>
      <c r="B427">
        <v>1985</v>
      </c>
      <c r="C427" t="s">
        <v>4708</v>
      </c>
      <c r="D427">
        <v>5</v>
      </c>
      <c r="E427">
        <v>3</v>
      </c>
      <c r="F427">
        <v>3910.44</v>
      </c>
      <c r="G427" t="s">
        <v>4709</v>
      </c>
      <c r="H427" t="s">
        <v>4709</v>
      </c>
      <c r="I427" t="s">
        <v>4711</v>
      </c>
      <c r="T427" t="str">
        <f t="shared" si="13"/>
        <v>R1013</v>
      </c>
    </row>
    <row r="428" spans="1:20">
      <c r="A428" t="s">
        <v>3822</v>
      </c>
      <c r="B428">
        <v>2000</v>
      </c>
      <c r="C428" t="s">
        <v>4708</v>
      </c>
      <c r="D428">
        <v>10</v>
      </c>
      <c r="E428">
        <v>2</v>
      </c>
      <c r="F428">
        <v>3925.76</v>
      </c>
      <c r="G428" t="s">
        <v>4709</v>
      </c>
      <c r="H428" t="s">
        <v>4709</v>
      </c>
      <c r="I428" t="s">
        <v>4726</v>
      </c>
      <c r="T428" t="str">
        <f t="shared" si="13"/>
        <v>R1024</v>
      </c>
    </row>
    <row r="429" spans="1:20">
      <c r="A429" t="s">
        <v>3820</v>
      </c>
      <c r="B429">
        <v>2002</v>
      </c>
      <c r="C429" t="s">
        <v>4714</v>
      </c>
      <c r="D429">
        <v>15</v>
      </c>
      <c r="E429">
        <v>0</v>
      </c>
      <c r="F429">
        <v>3931.51</v>
      </c>
      <c r="G429" t="s">
        <v>4709</v>
      </c>
      <c r="H429" t="s">
        <v>4710</v>
      </c>
      <c r="I429" t="s">
        <v>4720</v>
      </c>
      <c r="T429" t="str">
        <f t="shared" si="13"/>
        <v>R1011</v>
      </c>
    </row>
    <row r="430" spans="1:20">
      <c r="A430" t="s">
        <v>3818</v>
      </c>
      <c r="B430">
        <v>1988</v>
      </c>
      <c r="C430" t="s">
        <v>4719</v>
      </c>
      <c r="D430">
        <v>24</v>
      </c>
      <c r="E430">
        <v>0</v>
      </c>
      <c r="F430">
        <v>3935.18</v>
      </c>
      <c r="G430" t="s">
        <v>4710</v>
      </c>
      <c r="H430" t="s">
        <v>4713</v>
      </c>
      <c r="I430" t="s">
        <v>4711</v>
      </c>
      <c r="T430" t="str">
        <f t="shared" si="13"/>
        <v>R1013</v>
      </c>
    </row>
    <row r="431" spans="1:20">
      <c r="A431" t="s">
        <v>3816</v>
      </c>
      <c r="B431">
        <v>1993</v>
      </c>
      <c r="C431" t="s">
        <v>4715</v>
      </c>
      <c r="D431">
        <v>29</v>
      </c>
      <c r="E431">
        <v>0</v>
      </c>
      <c r="F431">
        <v>3943.6</v>
      </c>
      <c r="G431" t="s">
        <v>4709</v>
      </c>
      <c r="H431" t="s">
        <v>4710</v>
      </c>
      <c r="I431" t="s">
        <v>4726</v>
      </c>
      <c r="T431" t="str">
        <f t="shared" si="13"/>
        <v>R1024</v>
      </c>
    </row>
    <row r="432" spans="1:20">
      <c r="A432" t="s">
        <v>3814</v>
      </c>
      <c r="B432">
        <v>1993</v>
      </c>
      <c r="C432" t="s">
        <v>4712</v>
      </c>
      <c r="D432">
        <v>11</v>
      </c>
      <c r="E432">
        <v>1</v>
      </c>
      <c r="F432">
        <v>3947.41</v>
      </c>
      <c r="G432" t="s">
        <v>4709</v>
      </c>
      <c r="H432" t="s">
        <v>4709</v>
      </c>
      <c r="I432" t="s">
        <v>4711</v>
      </c>
      <c r="T432" t="str">
        <f t="shared" si="13"/>
        <v>R1013</v>
      </c>
    </row>
    <row r="433" spans="1:20">
      <c r="A433" t="s">
        <v>3812</v>
      </c>
      <c r="B433">
        <v>1999</v>
      </c>
      <c r="C433" t="s">
        <v>4708</v>
      </c>
      <c r="D433">
        <v>10</v>
      </c>
      <c r="E433">
        <v>0</v>
      </c>
      <c r="F433">
        <v>3955.98</v>
      </c>
      <c r="G433" t="s">
        <v>4709</v>
      </c>
      <c r="H433" t="s">
        <v>4710</v>
      </c>
      <c r="I433" t="s">
        <v>4729</v>
      </c>
      <c r="T433" t="str">
        <f t="shared" si="13"/>
        <v>R1021</v>
      </c>
    </row>
    <row r="434" spans="1:20">
      <c r="A434" t="s">
        <v>3810</v>
      </c>
      <c r="B434">
        <v>1995</v>
      </c>
      <c r="C434" t="s">
        <v>4708</v>
      </c>
      <c r="D434">
        <v>11</v>
      </c>
      <c r="E434">
        <v>1</v>
      </c>
      <c r="F434">
        <v>3956.07</v>
      </c>
      <c r="G434" t="s">
        <v>4709</v>
      </c>
      <c r="H434" t="s">
        <v>4709</v>
      </c>
      <c r="I434" t="s">
        <v>4716</v>
      </c>
      <c r="T434" t="str">
        <f t="shared" si="13"/>
        <v>R1012</v>
      </c>
    </row>
    <row r="435" spans="1:20">
      <c r="A435" t="s">
        <v>3808</v>
      </c>
      <c r="B435">
        <v>1990</v>
      </c>
      <c r="C435" t="s">
        <v>4708</v>
      </c>
      <c r="D435">
        <v>29</v>
      </c>
      <c r="E435">
        <v>0</v>
      </c>
      <c r="F435">
        <v>3972.92</v>
      </c>
      <c r="G435" t="s">
        <v>4709</v>
      </c>
      <c r="H435" t="s">
        <v>4710</v>
      </c>
      <c r="I435" t="s">
        <v>4711</v>
      </c>
      <c r="T435" t="str">
        <f t="shared" si="13"/>
        <v>R1013</v>
      </c>
    </row>
    <row r="436" spans="1:20">
      <c r="A436" t="s">
        <v>3806</v>
      </c>
      <c r="B436">
        <v>1996</v>
      </c>
      <c r="C436" t="s">
        <v>4718</v>
      </c>
      <c r="D436">
        <v>17</v>
      </c>
      <c r="E436">
        <v>2</v>
      </c>
      <c r="F436">
        <v>3981.98</v>
      </c>
      <c r="G436" t="s">
        <v>4709</v>
      </c>
      <c r="H436" t="s">
        <v>4709</v>
      </c>
      <c r="I436" t="s">
        <v>4711</v>
      </c>
      <c r="T436" t="str">
        <f t="shared" si="13"/>
        <v>R1013</v>
      </c>
    </row>
    <row r="437" spans="1:20">
      <c r="A437" t="s">
        <v>3804</v>
      </c>
      <c r="B437">
        <v>1996</v>
      </c>
      <c r="C437" t="s">
        <v>4715</v>
      </c>
      <c r="D437">
        <v>8</v>
      </c>
      <c r="E437">
        <v>2</v>
      </c>
      <c r="F437">
        <v>3987.93</v>
      </c>
      <c r="G437" t="s">
        <v>4709</v>
      </c>
      <c r="H437" t="s">
        <v>4709</v>
      </c>
      <c r="I437" t="s">
        <v>4720</v>
      </c>
      <c r="T437" t="str">
        <f t="shared" ref="T437:T500" si="14">IF(ISBLANK(I437),"UNKOWN",I437)</f>
        <v>R1011</v>
      </c>
    </row>
    <row r="438" spans="1:20">
      <c r="A438" t="s">
        <v>3802</v>
      </c>
      <c r="B438">
        <v>1990</v>
      </c>
      <c r="C438" t="s">
        <v>4712</v>
      </c>
      <c r="D438">
        <v>22</v>
      </c>
      <c r="E438">
        <v>0</v>
      </c>
      <c r="F438">
        <v>3989.84</v>
      </c>
      <c r="G438" t="s">
        <v>4709</v>
      </c>
      <c r="H438" t="s">
        <v>4709</v>
      </c>
      <c r="I438" t="s">
        <v>4720</v>
      </c>
      <c r="T438" t="str">
        <f t="shared" si="14"/>
        <v>R1011</v>
      </c>
    </row>
    <row r="439" spans="1:20">
      <c r="A439" t="s">
        <v>3800</v>
      </c>
      <c r="B439">
        <v>1990</v>
      </c>
      <c r="C439" t="s">
        <v>4712</v>
      </c>
      <c r="D439">
        <v>1</v>
      </c>
      <c r="E439">
        <v>0</v>
      </c>
      <c r="F439">
        <v>3994.18</v>
      </c>
      <c r="G439" t="s">
        <v>4709</v>
      </c>
      <c r="H439" t="s">
        <v>4709</v>
      </c>
      <c r="I439" t="s">
        <v>4711</v>
      </c>
      <c r="T439" t="str">
        <f t="shared" si="14"/>
        <v>R1013</v>
      </c>
    </row>
    <row r="440" spans="1:20">
      <c r="A440" t="s">
        <v>3798</v>
      </c>
      <c r="B440">
        <v>1989</v>
      </c>
      <c r="C440" t="s">
        <v>4708</v>
      </c>
      <c r="D440">
        <v>10</v>
      </c>
      <c r="E440">
        <v>3</v>
      </c>
      <c r="F440">
        <v>4002.36</v>
      </c>
      <c r="G440" t="s">
        <v>4709</v>
      </c>
      <c r="H440" t="s">
        <v>4713</v>
      </c>
      <c r="I440" t="s">
        <v>4711</v>
      </c>
      <c r="T440" t="str">
        <f t="shared" si="14"/>
        <v>R1013</v>
      </c>
    </row>
    <row r="441" spans="1:20">
      <c r="A441" t="s">
        <v>3796</v>
      </c>
      <c r="B441">
        <v>2000</v>
      </c>
      <c r="C441" t="s">
        <v>4715</v>
      </c>
      <c r="D441">
        <v>13</v>
      </c>
      <c r="E441">
        <v>3</v>
      </c>
      <c r="F441">
        <v>4005.42</v>
      </c>
      <c r="G441" t="s">
        <v>4709</v>
      </c>
      <c r="H441" t="s">
        <v>4713</v>
      </c>
      <c r="I441" t="s">
        <v>4721</v>
      </c>
      <c r="T441" t="str">
        <f t="shared" si="14"/>
        <v>R1015</v>
      </c>
    </row>
    <row r="442" spans="1:20">
      <c r="A442" t="s">
        <v>3794</v>
      </c>
      <c r="B442">
        <v>1992</v>
      </c>
      <c r="C442" t="s">
        <v>4719</v>
      </c>
      <c r="D442">
        <v>11</v>
      </c>
      <c r="E442">
        <v>1</v>
      </c>
      <c r="F442">
        <v>4032.24</v>
      </c>
      <c r="G442" t="s">
        <v>4710</v>
      </c>
      <c r="H442" t="s">
        <v>4710</v>
      </c>
      <c r="I442" t="s">
        <v>4716</v>
      </c>
      <c r="T442" t="str">
        <f t="shared" si="14"/>
        <v>R1012</v>
      </c>
    </row>
    <row r="443" spans="1:20">
      <c r="A443" t="s">
        <v>3792</v>
      </c>
      <c r="B443">
        <v>1984</v>
      </c>
      <c r="C443" t="s">
        <v>4708</v>
      </c>
      <c r="D443">
        <v>7</v>
      </c>
      <c r="E443">
        <v>3</v>
      </c>
      <c r="F443">
        <v>4038.41</v>
      </c>
      <c r="G443" t="s">
        <v>4709</v>
      </c>
      <c r="H443" t="s">
        <v>4713</v>
      </c>
      <c r="I443" t="s">
        <v>4711</v>
      </c>
      <c r="T443" t="str">
        <f t="shared" si="14"/>
        <v>R1013</v>
      </c>
    </row>
    <row r="444" spans="1:20">
      <c r="A444" t="s">
        <v>3790</v>
      </c>
      <c r="B444">
        <v>1983</v>
      </c>
      <c r="C444" t="s">
        <v>4712</v>
      </c>
      <c r="D444">
        <v>10</v>
      </c>
      <c r="E444">
        <v>3</v>
      </c>
      <c r="F444">
        <v>4039.9</v>
      </c>
      <c r="G444" t="s">
        <v>4709</v>
      </c>
      <c r="H444" t="s">
        <v>4713</v>
      </c>
      <c r="I444" t="s">
        <v>4711</v>
      </c>
      <c r="T444" t="str">
        <f t="shared" si="14"/>
        <v>R1013</v>
      </c>
    </row>
    <row r="445" spans="1:20">
      <c r="A445" t="s">
        <v>3788</v>
      </c>
      <c r="B445">
        <v>1993</v>
      </c>
      <c r="C445" t="s">
        <v>4717</v>
      </c>
      <c r="D445">
        <v>26</v>
      </c>
      <c r="E445">
        <v>1</v>
      </c>
      <c r="F445">
        <v>4040.56</v>
      </c>
      <c r="G445" t="s">
        <v>4710</v>
      </c>
      <c r="H445" t="s">
        <v>4710</v>
      </c>
      <c r="I445" t="s">
        <v>4721</v>
      </c>
      <c r="T445" t="str">
        <f t="shared" si="14"/>
        <v>R1015</v>
      </c>
    </row>
    <row r="446" spans="1:20">
      <c r="A446" t="s">
        <v>3786</v>
      </c>
      <c r="B446">
        <v>1988</v>
      </c>
      <c r="C446" t="s">
        <v>4712</v>
      </c>
      <c r="D446">
        <v>30</v>
      </c>
      <c r="E446">
        <v>3</v>
      </c>
      <c r="F446">
        <v>4047.94</v>
      </c>
      <c r="G446" t="s">
        <v>4709</v>
      </c>
      <c r="H446" t="s">
        <v>4713</v>
      </c>
      <c r="I446" t="s">
        <v>4711</v>
      </c>
      <c r="T446" t="str">
        <f t="shared" si="14"/>
        <v>R1013</v>
      </c>
    </row>
    <row r="447" spans="1:20">
      <c r="A447" t="s">
        <v>3784</v>
      </c>
      <c r="B447">
        <v>1993</v>
      </c>
      <c r="C447" t="s">
        <v>4718</v>
      </c>
      <c r="D447">
        <v>13</v>
      </c>
      <c r="E447">
        <v>2</v>
      </c>
      <c r="F447">
        <v>4058.12</v>
      </c>
      <c r="G447" t="s">
        <v>4709</v>
      </c>
      <c r="H447" t="s">
        <v>4713</v>
      </c>
      <c r="I447" t="s">
        <v>4711</v>
      </c>
      <c r="T447" t="str">
        <f t="shared" si="14"/>
        <v>R1013</v>
      </c>
    </row>
    <row r="448" spans="1:20">
      <c r="A448" t="s">
        <v>3782</v>
      </c>
      <c r="B448">
        <v>1995</v>
      </c>
      <c r="C448" t="s">
        <v>4715</v>
      </c>
      <c r="D448">
        <v>14</v>
      </c>
      <c r="E448">
        <v>2</v>
      </c>
      <c r="F448">
        <v>4058.71</v>
      </c>
      <c r="G448" t="s">
        <v>4710</v>
      </c>
      <c r="H448" t="s">
        <v>4710</v>
      </c>
      <c r="I448" t="s">
        <v>4716</v>
      </c>
      <c r="T448" t="str">
        <f t="shared" si="14"/>
        <v>R1012</v>
      </c>
    </row>
    <row r="449" spans="1:20">
      <c r="A449" t="s">
        <v>3780</v>
      </c>
      <c r="B449">
        <v>1983</v>
      </c>
      <c r="C449" t="s">
        <v>4715</v>
      </c>
      <c r="D449">
        <v>16</v>
      </c>
      <c r="E449">
        <v>3</v>
      </c>
      <c r="F449">
        <v>4070.42</v>
      </c>
      <c r="G449" t="s">
        <v>4709</v>
      </c>
      <c r="H449" t="s">
        <v>4713</v>
      </c>
      <c r="I449" t="s">
        <v>4711</v>
      </c>
      <c r="T449" t="str">
        <f t="shared" si="14"/>
        <v>R1013</v>
      </c>
    </row>
    <row r="450" spans="1:20">
      <c r="A450" t="s">
        <v>3778</v>
      </c>
      <c r="B450">
        <v>2002</v>
      </c>
      <c r="C450" t="s">
        <v>4719</v>
      </c>
      <c r="D450">
        <v>18</v>
      </c>
      <c r="E450">
        <v>0</v>
      </c>
      <c r="F450">
        <v>4070.51</v>
      </c>
      <c r="G450" t="s">
        <v>4709</v>
      </c>
      <c r="H450" t="s">
        <v>4713</v>
      </c>
      <c r="I450" t="s">
        <v>4716</v>
      </c>
      <c r="T450" t="str">
        <f t="shared" si="14"/>
        <v>R1012</v>
      </c>
    </row>
    <row r="451" spans="1:20">
      <c r="A451" t="s">
        <v>3776</v>
      </c>
      <c r="B451">
        <v>1990</v>
      </c>
      <c r="C451" t="s">
        <v>4717</v>
      </c>
      <c r="D451">
        <v>1</v>
      </c>
      <c r="E451">
        <v>1</v>
      </c>
      <c r="F451">
        <v>4074.45</v>
      </c>
      <c r="G451" t="s">
        <v>4710</v>
      </c>
      <c r="H451" t="s">
        <v>4709</v>
      </c>
      <c r="I451" t="s">
        <v>4711</v>
      </c>
      <c r="T451" t="str">
        <f t="shared" si="14"/>
        <v>R1013</v>
      </c>
    </row>
    <row r="452" spans="1:20">
      <c r="A452" t="s">
        <v>3774</v>
      </c>
      <c r="B452">
        <v>1990</v>
      </c>
      <c r="C452" t="s">
        <v>4717</v>
      </c>
      <c r="D452">
        <v>14</v>
      </c>
      <c r="E452">
        <v>1</v>
      </c>
      <c r="F452">
        <v>4076.5</v>
      </c>
      <c r="G452" t="s">
        <v>4709</v>
      </c>
      <c r="H452" t="s">
        <v>4710</v>
      </c>
      <c r="I452" t="s">
        <v>4720</v>
      </c>
      <c r="T452" t="str">
        <f t="shared" si="14"/>
        <v>R1011</v>
      </c>
    </row>
    <row r="453" spans="1:20">
      <c r="A453" t="s">
        <v>3772</v>
      </c>
      <c r="B453">
        <v>1994</v>
      </c>
      <c r="C453" t="s">
        <v>4718</v>
      </c>
      <c r="D453">
        <v>21</v>
      </c>
      <c r="E453">
        <v>1</v>
      </c>
      <c r="F453">
        <v>4133.64</v>
      </c>
      <c r="G453" t="s">
        <v>4709</v>
      </c>
      <c r="H453" t="s">
        <v>4710</v>
      </c>
      <c r="I453" t="s">
        <v>4716</v>
      </c>
      <c r="T453" t="str">
        <f t="shared" si="14"/>
        <v>R1012</v>
      </c>
    </row>
    <row r="454" spans="1:20">
      <c r="A454" t="s">
        <v>3770</v>
      </c>
      <c r="B454">
        <v>1991</v>
      </c>
      <c r="C454" t="s">
        <v>4718</v>
      </c>
      <c r="D454">
        <v>6</v>
      </c>
      <c r="E454">
        <v>0</v>
      </c>
      <c r="F454">
        <v>4134.08</v>
      </c>
      <c r="G454" t="s">
        <v>4709</v>
      </c>
      <c r="H454" t="s">
        <v>4713</v>
      </c>
      <c r="I454" t="s">
        <v>4716</v>
      </c>
      <c r="T454" t="str">
        <f t="shared" si="14"/>
        <v>R1012</v>
      </c>
    </row>
    <row r="455" spans="1:20">
      <c r="A455" t="s">
        <v>3768</v>
      </c>
      <c r="B455">
        <v>1992</v>
      </c>
      <c r="C455" t="s">
        <v>4714</v>
      </c>
      <c r="D455">
        <v>18</v>
      </c>
      <c r="E455">
        <v>0</v>
      </c>
      <c r="F455">
        <v>4137.52</v>
      </c>
      <c r="G455" t="s">
        <v>4709</v>
      </c>
      <c r="H455" t="s">
        <v>4710</v>
      </c>
      <c r="I455" t="s">
        <v>4726</v>
      </c>
      <c r="T455" t="str">
        <f t="shared" si="14"/>
        <v>R1024</v>
      </c>
    </row>
    <row r="456" spans="1:20">
      <c r="A456" t="s">
        <v>3766</v>
      </c>
      <c r="B456">
        <v>1992</v>
      </c>
      <c r="C456" t="s">
        <v>4714</v>
      </c>
      <c r="D456">
        <v>28</v>
      </c>
      <c r="E456">
        <v>1</v>
      </c>
      <c r="F456">
        <v>4149.74</v>
      </c>
      <c r="G456" t="s">
        <v>4709</v>
      </c>
      <c r="H456" t="s">
        <v>4713</v>
      </c>
      <c r="I456" t="s">
        <v>4720</v>
      </c>
      <c r="T456" t="str">
        <f t="shared" si="14"/>
        <v>R1011</v>
      </c>
    </row>
    <row r="457" spans="1:20">
      <c r="A457" t="s">
        <v>3764</v>
      </c>
      <c r="B457">
        <v>1992</v>
      </c>
      <c r="C457" t="s">
        <v>4718</v>
      </c>
      <c r="D457">
        <v>4</v>
      </c>
      <c r="E457">
        <v>1</v>
      </c>
      <c r="F457">
        <v>4151.03</v>
      </c>
      <c r="G457" t="s">
        <v>4709</v>
      </c>
      <c r="H457" t="s">
        <v>4709</v>
      </c>
      <c r="I457" t="s">
        <v>4711</v>
      </c>
      <c r="T457" t="str">
        <f t="shared" si="14"/>
        <v>R1013</v>
      </c>
    </row>
    <row r="458" spans="1:20">
      <c r="A458" t="s">
        <v>3762</v>
      </c>
      <c r="B458">
        <v>1998</v>
      </c>
      <c r="C458" t="s">
        <v>4712</v>
      </c>
      <c r="D458">
        <v>26</v>
      </c>
      <c r="E458">
        <v>0</v>
      </c>
      <c r="F458">
        <v>4154.97</v>
      </c>
      <c r="G458" t="s">
        <v>4709</v>
      </c>
      <c r="H458" t="s">
        <v>4713</v>
      </c>
      <c r="I458" t="s">
        <v>4716</v>
      </c>
      <c r="T458" t="str">
        <f t="shared" si="14"/>
        <v>R1012</v>
      </c>
    </row>
    <row r="459" spans="1:20">
      <c r="A459" t="s">
        <v>3760</v>
      </c>
      <c r="B459">
        <v>1984</v>
      </c>
      <c r="C459" t="s">
        <v>4715</v>
      </c>
      <c r="D459">
        <v>16</v>
      </c>
      <c r="E459">
        <v>3</v>
      </c>
      <c r="F459">
        <v>4163.21</v>
      </c>
      <c r="G459" t="s">
        <v>4709</v>
      </c>
      <c r="H459" t="s">
        <v>4709</v>
      </c>
      <c r="I459" t="s">
        <v>4716</v>
      </c>
      <c r="T459" t="str">
        <f t="shared" si="14"/>
        <v>R1012</v>
      </c>
    </row>
    <row r="460" spans="1:20">
      <c r="A460" t="s">
        <v>3758</v>
      </c>
      <c r="B460">
        <v>1989</v>
      </c>
      <c r="C460" t="s">
        <v>4714</v>
      </c>
      <c r="D460">
        <v>25</v>
      </c>
      <c r="E460">
        <v>0</v>
      </c>
      <c r="F460">
        <v>4185.1</v>
      </c>
      <c r="G460" t="s">
        <v>4709</v>
      </c>
      <c r="H460" t="s">
        <v>4710</v>
      </c>
      <c r="I460" t="s">
        <v>4711</v>
      </c>
      <c r="T460" t="str">
        <f t="shared" si="14"/>
        <v>R1013</v>
      </c>
    </row>
    <row r="461" spans="1:20">
      <c r="A461" t="s">
        <v>3756</v>
      </c>
      <c r="B461">
        <v>1995</v>
      </c>
      <c r="C461" t="s">
        <v>4719</v>
      </c>
      <c r="D461">
        <v>3</v>
      </c>
      <c r="E461">
        <v>0</v>
      </c>
      <c r="F461">
        <v>4188.73</v>
      </c>
      <c r="G461" t="s">
        <v>4709</v>
      </c>
      <c r="H461" t="s">
        <v>4709</v>
      </c>
      <c r="I461" t="s">
        <v>4725</v>
      </c>
      <c r="T461" t="str">
        <f t="shared" si="14"/>
        <v>R1025</v>
      </c>
    </row>
    <row r="462" spans="1:20">
      <c r="A462" t="s">
        <v>3754</v>
      </c>
      <c r="B462">
        <v>1997</v>
      </c>
      <c r="C462" t="s">
        <v>4715</v>
      </c>
      <c r="D462">
        <v>6</v>
      </c>
      <c r="E462">
        <v>2</v>
      </c>
      <c r="F462">
        <v>4189.11</v>
      </c>
      <c r="G462" t="s">
        <v>4709</v>
      </c>
      <c r="H462" t="s">
        <v>4709</v>
      </c>
      <c r="I462" t="s">
        <v>4716</v>
      </c>
      <c r="T462" t="str">
        <f t="shared" si="14"/>
        <v>R1012</v>
      </c>
    </row>
    <row r="463" spans="1:20">
      <c r="A463" t="s">
        <v>3752</v>
      </c>
      <c r="B463">
        <v>1998</v>
      </c>
      <c r="C463" t="s">
        <v>4717</v>
      </c>
      <c r="D463">
        <v>14</v>
      </c>
      <c r="E463">
        <v>3</v>
      </c>
      <c r="F463">
        <v>4234.93</v>
      </c>
      <c r="G463" t="s">
        <v>4709</v>
      </c>
      <c r="H463" t="s">
        <v>4713</v>
      </c>
      <c r="I463" t="s">
        <v>4720</v>
      </c>
      <c r="T463" t="str">
        <f t="shared" si="14"/>
        <v>R1011</v>
      </c>
    </row>
    <row r="464" spans="1:20">
      <c r="A464" t="s">
        <v>3750</v>
      </c>
      <c r="B464">
        <v>1992</v>
      </c>
      <c r="C464" t="s">
        <v>4714</v>
      </c>
      <c r="D464">
        <v>27</v>
      </c>
      <c r="E464">
        <v>1</v>
      </c>
      <c r="F464">
        <v>4237.13</v>
      </c>
      <c r="G464" t="s">
        <v>4710</v>
      </c>
      <c r="H464" t="s">
        <v>4713</v>
      </c>
      <c r="I464" t="s">
        <v>4723</v>
      </c>
      <c r="T464" t="str">
        <f t="shared" si="14"/>
        <v>R1016</v>
      </c>
    </row>
    <row r="465" spans="1:20">
      <c r="A465" t="s">
        <v>3748</v>
      </c>
      <c r="B465">
        <v>1991</v>
      </c>
      <c r="C465" t="s">
        <v>4712</v>
      </c>
      <c r="D465">
        <v>3</v>
      </c>
      <c r="E465">
        <v>1</v>
      </c>
      <c r="F465">
        <v>4239.89</v>
      </c>
      <c r="G465" t="s">
        <v>4709</v>
      </c>
      <c r="H465" t="s">
        <v>4709</v>
      </c>
      <c r="I465" t="s">
        <v>4716</v>
      </c>
      <c r="T465" t="str">
        <f t="shared" si="14"/>
        <v>R1012</v>
      </c>
    </row>
    <row r="466" spans="1:20">
      <c r="A466" t="s">
        <v>3746</v>
      </c>
      <c r="B466">
        <v>1991</v>
      </c>
      <c r="C466" t="s">
        <v>4717</v>
      </c>
      <c r="D466">
        <v>1</v>
      </c>
      <c r="E466">
        <v>1</v>
      </c>
      <c r="F466">
        <v>4243.59</v>
      </c>
      <c r="G466" t="s">
        <v>4710</v>
      </c>
      <c r="H466" t="s">
        <v>4713</v>
      </c>
      <c r="I466" t="s">
        <v>4716</v>
      </c>
      <c r="T466" t="str">
        <f t="shared" si="14"/>
        <v>R1012</v>
      </c>
    </row>
    <row r="467" spans="1:20">
      <c r="A467" t="s">
        <v>3744</v>
      </c>
      <c r="B467">
        <v>1982</v>
      </c>
      <c r="C467" t="s">
        <v>4714</v>
      </c>
      <c r="D467">
        <v>16</v>
      </c>
      <c r="E467">
        <v>3</v>
      </c>
      <c r="F467">
        <v>4250.24</v>
      </c>
      <c r="G467" t="s">
        <v>4709</v>
      </c>
      <c r="H467" t="s">
        <v>4710</v>
      </c>
      <c r="I467" t="s">
        <v>4711</v>
      </c>
      <c r="T467" t="str">
        <f t="shared" si="14"/>
        <v>R1013</v>
      </c>
    </row>
    <row r="468" spans="1:20">
      <c r="A468" t="s">
        <v>3742</v>
      </c>
      <c r="B468">
        <v>1995</v>
      </c>
      <c r="C468" t="s">
        <v>4719</v>
      </c>
      <c r="D468">
        <v>14</v>
      </c>
      <c r="E468">
        <v>3</v>
      </c>
      <c r="F468">
        <v>4260.74</v>
      </c>
      <c r="G468" t="s">
        <v>4710</v>
      </c>
      <c r="H468" t="s">
        <v>4709</v>
      </c>
      <c r="I468" t="s">
        <v>4720</v>
      </c>
      <c r="T468" t="str">
        <f t="shared" si="14"/>
        <v>R1011</v>
      </c>
    </row>
    <row r="469" spans="1:20">
      <c r="A469" t="s">
        <v>3740</v>
      </c>
      <c r="B469">
        <v>1983</v>
      </c>
      <c r="C469" t="s">
        <v>4712</v>
      </c>
      <c r="D469">
        <v>20</v>
      </c>
      <c r="E469">
        <v>3</v>
      </c>
      <c r="F469">
        <v>4265.01</v>
      </c>
      <c r="G469" t="s">
        <v>4709</v>
      </c>
      <c r="H469" t="s">
        <v>4713</v>
      </c>
      <c r="I469" t="s">
        <v>4716</v>
      </c>
      <c r="T469" t="str">
        <f t="shared" si="14"/>
        <v>R1012</v>
      </c>
    </row>
    <row r="470" spans="1:20">
      <c r="A470" t="s">
        <v>3738</v>
      </c>
      <c r="B470">
        <v>1992</v>
      </c>
      <c r="C470" t="s">
        <v>4714</v>
      </c>
      <c r="D470">
        <v>18</v>
      </c>
      <c r="E470">
        <v>2</v>
      </c>
      <c r="F470">
        <v>4266.17</v>
      </c>
      <c r="G470" t="s">
        <v>4710</v>
      </c>
      <c r="H470" t="s">
        <v>4709</v>
      </c>
      <c r="I470" t="s">
        <v>4711</v>
      </c>
      <c r="T470" t="str">
        <f t="shared" si="14"/>
        <v>R1013</v>
      </c>
    </row>
    <row r="471" spans="1:20">
      <c r="A471" t="s">
        <v>3736</v>
      </c>
      <c r="B471">
        <v>2003</v>
      </c>
      <c r="C471" t="s">
        <v>4714</v>
      </c>
      <c r="D471">
        <v>8</v>
      </c>
      <c r="E471">
        <v>0</v>
      </c>
      <c r="F471">
        <v>4278.55</v>
      </c>
      <c r="G471" t="s">
        <v>4709</v>
      </c>
      <c r="H471" t="s">
        <v>4713</v>
      </c>
      <c r="I471" t="s">
        <v>4729</v>
      </c>
      <c r="T471" t="str">
        <f t="shared" si="14"/>
        <v>R1021</v>
      </c>
    </row>
    <row r="472" spans="1:20">
      <c r="A472" t="s">
        <v>3734</v>
      </c>
      <c r="B472">
        <v>2000</v>
      </c>
      <c r="C472" t="s">
        <v>4712</v>
      </c>
      <c r="D472">
        <v>25</v>
      </c>
      <c r="E472">
        <v>3</v>
      </c>
      <c r="F472">
        <v>4296.27</v>
      </c>
      <c r="G472" t="s">
        <v>4709</v>
      </c>
      <c r="H472" t="s">
        <v>4710</v>
      </c>
      <c r="I472" t="s">
        <v>4716</v>
      </c>
      <c r="T472" t="str">
        <f t="shared" si="14"/>
        <v>R1012</v>
      </c>
    </row>
    <row r="473" spans="1:20">
      <c r="A473" t="s">
        <v>3732</v>
      </c>
      <c r="B473">
        <v>1988</v>
      </c>
      <c r="C473" t="s">
        <v>4717</v>
      </c>
      <c r="D473">
        <v>19</v>
      </c>
      <c r="E473">
        <v>0</v>
      </c>
      <c r="F473">
        <v>4320.41</v>
      </c>
      <c r="G473" t="s">
        <v>4709</v>
      </c>
      <c r="H473" t="s">
        <v>4713</v>
      </c>
      <c r="I473" t="s">
        <v>4716</v>
      </c>
      <c r="T473" t="str">
        <f t="shared" si="14"/>
        <v>R1012</v>
      </c>
    </row>
    <row r="474" spans="1:20">
      <c r="A474" t="s">
        <v>3730</v>
      </c>
      <c r="B474">
        <v>1994</v>
      </c>
      <c r="C474" t="s">
        <v>4712</v>
      </c>
      <c r="D474">
        <v>2</v>
      </c>
      <c r="E474">
        <v>1</v>
      </c>
      <c r="F474">
        <v>4337.74</v>
      </c>
      <c r="G474" t="s">
        <v>4709</v>
      </c>
      <c r="H474" t="s">
        <v>4713</v>
      </c>
      <c r="I474" t="s">
        <v>4726</v>
      </c>
      <c r="T474" t="str">
        <f t="shared" si="14"/>
        <v>R1024</v>
      </c>
    </row>
    <row r="475" spans="1:20">
      <c r="A475" t="s">
        <v>3728</v>
      </c>
      <c r="B475">
        <v>1994</v>
      </c>
      <c r="C475" t="s">
        <v>4719</v>
      </c>
      <c r="D475">
        <v>26</v>
      </c>
      <c r="E475">
        <v>2</v>
      </c>
      <c r="F475">
        <v>4340.44</v>
      </c>
      <c r="G475" t="s">
        <v>4709</v>
      </c>
      <c r="H475" t="s">
        <v>4713</v>
      </c>
      <c r="I475" t="s">
        <v>4711</v>
      </c>
      <c r="T475" t="str">
        <f t="shared" si="14"/>
        <v>R1013</v>
      </c>
    </row>
    <row r="476" spans="1:20">
      <c r="A476" t="s">
        <v>3726</v>
      </c>
      <c r="B476">
        <v>1991</v>
      </c>
      <c r="C476" t="s">
        <v>4714</v>
      </c>
      <c r="D476">
        <v>1</v>
      </c>
      <c r="E476">
        <v>0</v>
      </c>
      <c r="F476">
        <v>4347.02</v>
      </c>
      <c r="G476" t="s">
        <v>4709</v>
      </c>
      <c r="H476" t="s">
        <v>4713</v>
      </c>
      <c r="I476" t="s">
        <v>4726</v>
      </c>
      <c r="T476" t="str">
        <f t="shared" si="14"/>
        <v>R1024</v>
      </c>
    </row>
    <row r="477" spans="1:20">
      <c r="A477" t="s">
        <v>3724</v>
      </c>
      <c r="B477">
        <v>1994</v>
      </c>
      <c r="C477" t="s">
        <v>4712</v>
      </c>
      <c r="D477">
        <v>1</v>
      </c>
      <c r="E477">
        <v>2</v>
      </c>
      <c r="F477">
        <v>4349.46</v>
      </c>
      <c r="G477" t="s">
        <v>4709</v>
      </c>
      <c r="H477" t="s">
        <v>4709</v>
      </c>
      <c r="I477" t="s">
        <v>4711</v>
      </c>
      <c r="T477" t="str">
        <f t="shared" si="14"/>
        <v>R1013</v>
      </c>
    </row>
    <row r="478" spans="1:20">
      <c r="A478" t="s">
        <v>3722</v>
      </c>
      <c r="B478">
        <v>1991</v>
      </c>
      <c r="C478" t="s">
        <v>4715</v>
      </c>
      <c r="D478">
        <v>13</v>
      </c>
      <c r="E478">
        <v>1</v>
      </c>
      <c r="F478">
        <v>4350.51</v>
      </c>
      <c r="G478" t="s">
        <v>4709</v>
      </c>
      <c r="H478" t="s">
        <v>4709</v>
      </c>
      <c r="I478" t="s">
        <v>4711</v>
      </c>
      <c r="T478" t="str">
        <f t="shared" si="14"/>
        <v>R1013</v>
      </c>
    </row>
    <row r="479" spans="1:20">
      <c r="A479" t="s">
        <v>3720</v>
      </c>
      <c r="B479">
        <v>1990</v>
      </c>
      <c r="C479" t="s">
        <v>4718</v>
      </c>
      <c r="D479">
        <v>28</v>
      </c>
      <c r="E479">
        <v>0</v>
      </c>
      <c r="F479">
        <v>4357.04</v>
      </c>
      <c r="G479" t="s">
        <v>4709</v>
      </c>
      <c r="H479" t="s">
        <v>4710</v>
      </c>
      <c r="I479" t="s">
        <v>4716</v>
      </c>
      <c r="T479" t="str">
        <f t="shared" si="14"/>
        <v>R1012</v>
      </c>
    </row>
    <row r="480" spans="1:20">
      <c r="A480" t="s">
        <v>3718</v>
      </c>
      <c r="B480">
        <v>1997</v>
      </c>
      <c r="C480" t="s">
        <v>4712</v>
      </c>
      <c r="D480">
        <v>29</v>
      </c>
      <c r="E480">
        <v>3</v>
      </c>
      <c r="F480">
        <v>4391.65</v>
      </c>
      <c r="G480" t="s">
        <v>4709</v>
      </c>
      <c r="H480" t="s">
        <v>4709</v>
      </c>
      <c r="I480" t="s">
        <v>4720</v>
      </c>
      <c r="T480" t="str">
        <f t="shared" si="14"/>
        <v>R1011</v>
      </c>
    </row>
    <row r="481" spans="1:20">
      <c r="A481" t="s">
        <v>3716</v>
      </c>
      <c r="B481">
        <v>1982</v>
      </c>
      <c r="C481" t="s">
        <v>4714</v>
      </c>
      <c r="D481">
        <v>29</v>
      </c>
      <c r="E481">
        <v>3</v>
      </c>
      <c r="F481">
        <v>4392.7</v>
      </c>
      <c r="G481" t="s">
        <v>4709</v>
      </c>
      <c r="H481" t="s">
        <v>4709</v>
      </c>
      <c r="I481" t="s">
        <v>4711</v>
      </c>
      <c r="T481" t="str">
        <f t="shared" si="14"/>
        <v>R1013</v>
      </c>
    </row>
    <row r="482" spans="1:20">
      <c r="A482" t="s">
        <v>3714</v>
      </c>
      <c r="B482">
        <v>1988</v>
      </c>
      <c r="C482" t="s">
        <v>4708</v>
      </c>
      <c r="D482">
        <v>18</v>
      </c>
      <c r="E482">
        <v>3</v>
      </c>
      <c r="F482">
        <v>4397.31</v>
      </c>
      <c r="G482" t="s">
        <v>4709</v>
      </c>
      <c r="H482" t="s">
        <v>4709</v>
      </c>
      <c r="I482" t="s">
        <v>4711</v>
      </c>
      <c r="T482" t="str">
        <f t="shared" si="14"/>
        <v>R1013</v>
      </c>
    </row>
    <row r="483" spans="1:20">
      <c r="A483" t="s">
        <v>3712</v>
      </c>
      <c r="B483">
        <v>1986</v>
      </c>
      <c r="C483" t="s">
        <v>4718</v>
      </c>
      <c r="D483">
        <v>11</v>
      </c>
      <c r="E483">
        <v>0</v>
      </c>
      <c r="F483">
        <v>4399.73</v>
      </c>
      <c r="G483" t="s">
        <v>4710</v>
      </c>
      <c r="H483" t="s">
        <v>4709</v>
      </c>
      <c r="I483" t="s">
        <v>4711</v>
      </c>
      <c r="T483" t="str">
        <f t="shared" si="14"/>
        <v>R1013</v>
      </c>
    </row>
    <row r="484" spans="1:20">
      <c r="A484" t="s">
        <v>3710</v>
      </c>
      <c r="B484">
        <v>1986</v>
      </c>
      <c r="C484" t="s">
        <v>4708</v>
      </c>
      <c r="D484">
        <v>13</v>
      </c>
      <c r="E484">
        <v>0</v>
      </c>
      <c r="F484">
        <v>4402.23</v>
      </c>
      <c r="G484" t="s">
        <v>4709</v>
      </c>
      <c r="H484" t="s">
        <v>4709</v>
      </c>
      <c r="I484" t="s">
        <v>4720</v>
      </c>
      <c r="T484" t="str">
        <f t="shared" si="14"/>
        <v>R1011</v>
      </c>
    </row>
    <row r="485" spans="1:20">
      <c r="A485" t="s">
        <v>3708</v>
      </c>
      <c r="B485">
        <v>1988</v>
      </c>
      <c r="C485" t="s">
        <v>4715</v>
      </c>
      <c r="D485">
        <v>16</v>
      </c>
      <c r="E485">
        <v>0</v>
      </c>
      <c r="F485">
        <v>4415.16</v>
      </c>
      <c r="G485" t="s">
        <v>4709</v>
      </c>
      <c r="H485" t="s">
        <v>4713</v>
      </c>
      <c r="I485" t="s">
        <v>4711</v>
      </c>
      <c r="T485" t="str">
        <f t="shared" si="14"/>
        <v>R1013</v>
      </c>
    </row>
    <row r="486" spans="1:20">
      <c r="A486" t="s">
        <v>3706</v>
      </c>
      <c r="B486">
        <v>1992</v>
      </c>
      <c r="C486" t="s">
        <v>4718</v>
      </c>
      <c r="D486">
        <v>15</v>
      </c>
      <c r="E486">
        <v>0</v>
      </c>
      <c r="F486">
        <v>4420.95</v>
      </c>
      <c r="G486" t="s">
        <v>4709</v>
      </c>
      <c r="H486" t="s">
        <v>4710</v>
      </c>
      <c r="I486" t="s">
        <v>4731</v>
      </c>
      <c r="T486" t="str">
        <f t="shared" si="14"/>
        <v>R1020</v>
      </c>
    </row>
    <row r="487" spans="1:20">
      <c r="A487" t="s">
        <v>3704</v>
      </c>
      <c r="B487">
        <v>1994</v>
      </c>
      <c r="C487" t="s">
        <v>4717</v>
      </c>
      <c r="D487">
        <v>29</v>
      </c>
      <c r="E487">
        <v>2</v>
      </c>
      <c r="F487">
        <v>4428.89</v>
      </c>
      <c r="G487" t="s">
        <v>4710</v>
      </c>
      <c r="H487" t="s">
        <v>4713</v>
      </c>
      <c r="I487" t="s">
        <v>4730</v>
      </c>
      <c r="T487" t="str">
        <f t="shared" si="14"/>
        <v>R1017</v>
      </c>
    </row>
    <row r="488" spans="1:20">
      <c r="A488" t="s">
        <v>3702</v>
      </c>
      <c r="B488">
        <v>1993</v>
      </c>
      <c r="C488" t="s">
        <v>4715</v>
      </c>
      <c r="D488">
        <v>4</v>
      </c>
      <c r="E488">
        <v>2</v>
      </c>
      <c r="F488">
        <v>4433.39</v>
      </c>
      <c r="G488" t="s">
        <v>4709</v>
      </c>
      <c r="H488" t="s">
        <v>4710</v>
      </c>
      <c r="I488" t="s">
        <v>4716</v>
      </c>
      <c r="T488" t="str">
        <f t="shared" si="14"/>
        <v>R1012</v>
      </c>
    </row>
    <row r="489" spans="1:20">
      <c r="A489" t="s">
        <v>3700</v>
      </c>
      <c r="B489">
        <v>1993</v>
      </c>
      <c r="C489" t="s">
        <v>4717</v>
      </c>
      <c r="D489">
        <v>23</v>
      </c>
      <c r="E489">
        <v>2</v>
      </c>
      <c r="F489">
        <v>4433.92</v>
      </c>
      <c r="G489" t="s">
        <v>4709</v>
      </c>
      <c r="H489" t="s">
        <v>4709</v>
      </c>
      <c r="I489" t="s">
        <v>4716</v>
      </c>
      <c r="T489" t="str">
        <f t="shared" si="14"/>
        <v>R1012</v>
      </c>
    </row>
    <row r="490" spans="1:20">
      <c r="A490" t="s">
        <v>3698</v>
      </c>
      <c r="B490">
        <v>1994</v>
      </c>
      <c r="C490" t="s">
        <v>4719</v>
      </c>
      <c r="D490">
        <v>8</v>
      </c>
      <c r="E490">
        <v>2</v>
      </c>
      <c r="F490">
        <v>4435.09</v>
      </c>
      <c r="G490" t="s">
        <v>4710</v>
      </c>
      <c r="H490" t="s">
        <v>4709</v>
      </c>
      <c r="I490" t="s">
        <v>4723</v>
      </c>
      <c r="T490" t="str">
        <f t="shared" si="14"/>
        <v>R1016</v>
      </c>
    </row>
    <row r="491" spans="1:20">
      <c r="A491" t="s">
        <v>3696</v>
      </c>
      <c r="B491">
        <v>1994</v>
      </c>
      <c r="C491" t="s">
        <v>4719</v>
      </c>
      <c r="D491">
        <v>24</v>
      </c>
      <c r="E491">
        <v>2</v>
      </c>
      <c r="F491">
        <v>4438.26</v>
      </c>
      <c r="G491" t="s">
        <v>4709</v>
      </c>
      <c r="H491" t="s">
        <v>4710</v>
      </c>
      <c r="I491" t="s">
        <v>4730</v>
      </c>
      <c r="T491" t="str">
        <f t="shared" si="14"/>
        <v>R1017</v>
      </c>
    </row>
    <row r="492" spans="1:20">
      <c r="A492" t="s">
        <v>3694</v>
      </c>
      <c r="B492">
        <v>1991</v>
      </c>
      <c r="C492" t="s">
        <v>4715</v>
      </c>
      <c r="D492">
        <v>3</v>
      </c>
      <c r="E492">
        <v>1</v>
      </c>
      <c r="F492">
        <v>4441.21</v>
      </c>
      <c r="G492" t="s">
        <v>4713</v>
      </c>
      <c r="H492" t="s">
        <v>4709</v>
      </c>
      <c r="I492" t="s">
        <v>4728</v>
      </c>
      <c r="T492" t="str">
        <f t="shared" si="14"/>
        <v>R1014</v>
      </c>
    </row>
    <row r="493" spans="1:20">
      <c r="A493" t="s">
        <v>3692</v>
      </c>
      <c r="B493">
        <v>1994</v>
      </c>
      <c r="C493" t="s">
        <v>4714</v>
      </c>
      <c r="D493">
        <v>28</v>
      </c>
      <c r="E493">
        <v>3</v>
      </c>
      <c r="F493">
        <v>4449.46</v>
      </c>
      <c r="G493" t="s">
        <v>4713</v>
      </c>
      <c r="H493" t="s">
        <v>4709</v>
      </c>
      <c r="I493" t="s">
        <v>4711</v>
      </c>
      <c r="T493" t="str">
        <f t="shared" si="14"/>
        <v>R1013</v>
      </c>
    </row>
    <row r="494" spans="1:20">
      <c r="A494" t="s">
        <v>3690</v>
      </c>
      <c r="B494">
        <v>1990</v>
      </c>
      <c r="C494" t="s">
        <v>4718</v>
      </c>
      <c r="D494">
        <v>8</v>
      </c>
      <c r="E494">
        <v>1</v>
      </c>
      <c r="F494">
        <v>4454.4</v>
      </c>
      <c r="G494" t="s">
        <v>4709</v>
      </c>
      <c r="H494" t="s">
        <v>4710</v>
      </c>
      <c r="I494" t="s">
        <v>4716</v>
      </c>
      <c r="T494" t="str">
        <f t="shared" si="14"/>
        <v>R1012</v>
      </c>
    </row>
    <row r="495" spans="1:20">
      <c r="A495" t="s">
        <v>3688</v>
      </c>
      <c r="B495">
        <v>1990</v>
      </c>
      <c r="C495" t="s">
        <v>4708</v>
      </c>
      <c r="D495">
        <v>15</v>
      </c>
      <c r="E495">
        <v>1</v>
      </c>
      <c r="F495">
        <v>4462.72</v>
      </c>
      <c r="G495" t="s">
        <v>4709</v>
      </c>
      <c r="H495" t="s">
        <v>4710</v>
      </c>
      <c r="I495" t="s">
        <v>4716</v>
      </c>
      <c r="T495" t="str">
        <f t="shared" si="14"/>
        <v>R1012</v>
      </c>
    </row>
    <row r="496" spans="1:20">
      <c r="A496" t="s">
        <v>3686</v>
      </c>
      <c r="B496">
        <v>1991</v>
      </c>
      <c r="C496" t="s">
        <v>4708</v>
      </c>
      <c r="D496">
        <v>4</v>
      </c>
      <c r="E496">
        <v>2</v>
      </c>
      <c r="F496">
        <v>4463.21</v>
      </c>
      <c r="G496" t="s">
        <v>4710</v>
      </c>
      <c r="H496" t="s">
        <v>4710</v>
      </c>
      <c r="I496" t="s">
        <v>4711</v>
      </c>
      <c r="T496" t="str">
        <f t="shared" si="14"/>
        <v>R1013</v>
      </c>
    </row>
    <row r="497" spans="1:20">
      <c r="A497" t="s">
        <v>3684</v>
      </c>
      <c r="B497">
        <v>1999</v>
      </c>
      <c r="C497" t="s">
        <v>4712</v>
      </c>
      <c r="D497">
        <v>20</v>
      </c>
      <c r="E497">
        <v>3</v>
      </c>
      <c r="F497">
        <v>4466.62</v>
      </c>
      <c r="G497" t="s">
        <v>4709</v>
      </c>
      <c r="H497" t="s">
        <v>4709</v>
      </c>
      <c r="I497" t="s">
        <v>4716</v>
      </c>
      <c r="T497" t="str">
        <f t="shared" si="14"/>
        <v>R1012</v>
      </c>
    </row>
    <row r="498" spans="1:20">
      <c r="A498" t="s">
        <v>3682</v>
      </c>
      <c r="B498">
        <v>2004</v>
      </c>
      <c r="C498" t="s">
        <v>4708</v>
      </c>
      <c r="D498">
        <v>18</v>
      </c>
      <c r="E498">
        <v>0</v>
      </c>
      <c r="F498">
        <v>4468.25</v>
      </c>
      <c r="G498" t="s">
        <v>4709</v>
      </c>
      <c r="H498" t="s">
        <v>4709</v>
      </c>
      <c r="I498" t="s">
        <v>4716</v>
      </c>
      <c r="T498" t="str">
        <f t="shared" si="14"/>
        <v>R1012</v>
      </c>
    </row>
    <row r="499" spans="1:20">
      <c r="A499" t="s">
        <v>3680</v>
      </c>
      <c r="B499">
        <v>1992</v>
      </c>
      <c r="C499" t="s">
        <v>4708</v>
      </c>
      <c r="D499">
        <v>12</v>
      </c>
      <c r="E499">
        <v>0</v>
      </c>
      <c r="F499">
        <v>4488.58</v>
      </c>
      <c r="G499" t="s">
        <v>4709</v>
      </c>
      <c r="H499" t="s">
        <v>4710</v>
      </c>
      <c r="I499" t="s">
        <v>4716</v>
      </c>
      <c r="T499" t="str">
        <f t="shared" si="14"/>
        <v>R1012</v>
      </c>
    </row>
    <row r="500" spans="1:20">
      <c r="A500" t="s">
        <v>3678</v>
      </c>
      <c r="B500">
        <v>1988</v>
      </c>
      <c r="C500" t="s">
        <v>4714</v>
      </c>
      <c r="D500">
        <v>26</v>
      </c>
      <c r="E500">
        <v>0</v>
      </c>
      <c r="F500">
        <v>4500.34</v>
      </c>
      <c r="G500" t="s">
        <v>4709</v>
      </c>
      <c r="H500" t="s">
        <v>4713</v>
      </c>
      <c r="I500" t="s">
        <v>4730</v>
      </c>
      <c r="T500" t="str">
        <f t="shared" si="14"/>
        <v>R1017</v>
      </c>
    </row>
    <row r="501" spans="1:20">
      <c r="A501" t="s">
        <v>3676</v>
      </c>
      <c r="B501">
        <v>1997</v>
      </c>
      <c r="C501" t="s">
        <v>4719</v>
      </c>
      <c r="D501">
        <v>13</v>
      </c>
      <c r="E501">
        <v>4</v>
      </c>
      <c r="F501">
        <v>4504.66</v>
      </c>
      <c r="G501" t="s">
        <v>4713</v>
      </c>
      <c r="H501" t="s">
        <v>4709</v>
      </c>
      <c r="I501" t="s">
        <v>4711</v>
      </c>
      <c r="T501" t="str">
        <f t="shared" ref="T501:T556" si="15">IF(ISBLANK(I501),"UNKOWN",I501)</f>
        <v>R1013</v>
      </c>
    </row>
    <row r="502" spans="1:20">
      <c r="A502" t="s">
        <v>3674</v>
      </c>
      <c r="B502">
        <v>1982</v>
      </c>
      <c r="C502" t="s">
        <v>4715</v>
      </c>
      <c r="D502">
        <v>27</v>
      </c>
      <c r="E502">
        <v>3</v>
      </c>
      <c r="F502">
        <v>4511.41</v>
      </c>
      <c r="G502" t="s">
        <v>4709</v>
      </c>
      <c r="H502" t="s">
        <v>4710</v>
      </c>
      <c r="I502" t="s">
        <v>4711</v>
      </c>
      <c r="T502" t="str">
        <f t="shared" si="15"/>
        <v>R1013</v>
      </c>
    </row>
    <row r="503" spans="1:20">
      <c r="A503" t="s">
        <v>3672</v>
      </c>
      <c r="B503">
        <v>1980</v>
      </c>
      <c r="C503" t="s">
        <v>4714</v>
      </c>
      <c r="D503">
        <v>16</v>
      </c>
      <c r="E503">
        <v>2</v>
      </c>
      <c r="F503">
        <v>4515.71</v>
      </c>
      <c r="G503" t="s">
        <v>4709</v>
      </c>
      <c r="H503" t="s">
        <v>4710</v>
      </c>
      <c r="I503" t="s">
        <v>4711</v>
      </c>
      <c r="T503" t="str">
        <f t="shared" si="15"/>
        <v>R1013</v>
      </c>
    </row>
    <row r="504" spans="1:20">
      <c r="A504" t="s">
        <v>3670</v>
      </c>
      <c r="B504">
        <v>2003</v>
      </c>
      <c r="C504" t="s">
        <v>4719</v>
      </c>
      <c r="D504">
        <v>2</v>
      </c>
      <c r="E504">
        <v>0</v>
      </c>
      <c r="F504">
        <v>4518.4</v>
      </c>
      <c r="G504" t="s">
        <v>4709</v>
      </c>
      <c r="H504" t="s">
        <v>4710</v>
      </c>
      <c r="I504" t="s">
        <v>4732</v>
      </c>
      <c r="T504" t="str">
        <f t="shared" si="15"/>
        <v>R1026</v>
      </c>
    </row>
    <row r="505" spans="1:20">
      <c r="A505" t="s">
        <v>3668</v>
      </c>
      <c r="B505">
        <v>1987</v>
      </c>
      <c r="C505" t="s">
        <v>4717</v>
      </c>
      <c r="D505">
        <v>5</v>
      </c>
      <c r="E505">
        <v>3</v>
      </c>
      <c r="F505">
        <v>4518.77</v>
      </c>
      <c r="G505" t="s">
        <v>4709</v>
      </c>
      <c r="H505" t="s">
        <v>4710</v>
      </c>
      <c r="I505" t="s">
        <v>4716</v>
      </c>
      <c r="T505" t="str">
        <f t="shared" si="15"/>
        <v>R1012</v>
      </c>
    </row>
    <row r="506" spans="1:20">
      <c r="A506" t="s">
        <v>3666</v>
      </c>
      <c r="B506">
        <v>1988</v>
      </c>
      <c r="C506" t="s">
        <v>4717</v>
      </c>
      <c r="D506">
        <v>21</v>
      </c>
      <c r="E506">
        <v>0</v>
      </c>
      <c r="F506">
        <v>4518.83</v>
      </c>
      <c r="G506" t="s">
        <v>4709</v>
      </c>
      <c r="H506" t="s">
        <v>4709</v>
      </c>
      <c r="I506" t="s">
        <v>4730</v>
      </c>
      <c r="T506" t="str">
        <f t="shared" si="15"/>
        <v>R1017</v>
      </c>
    </row>
    <row r="507" spans="1:20">
      <c r="A507" t="s">
        <v>3664</v>
      </c>
      <c r="B507">
        <v>1992</v>
      </c>
      <c r="C507" t="s">
        <v>4718</v>
      </c>
      <c r="D507">
        <v>13</v>
      </c>
      <c r="E507">
        <v>1</v>
      </c>
      <c r="F507">
        <v>4527.18</v>
      </c>
      <c r="G507" t="s">
        <v>4709</v>
      </c>
      <c r="H507" t="s">
        <v>4709</v>
      </c>
      <c r="I507" t="s">
        <v>4716</v>
      </c>
      <c r="T507" t="str">
        <f t="shared" si="15"/>
        <v>R1012</v>
      </c>
    </row>
    <row r="508" spans="1:20">
      <c r="A508" t="s">
        <v>3662</v>
      </c>
      <c r="B508">
        <v>1993</v>
      </c>
      <c r="C508" t="s">
        <v>4714</v>
      </c>
      <c r="D508">
        <v>29</v>
      </c>
      <c r="E508">
        <v>2</v>
      </c>
      <c r="F508">
        <v>4529.48</v>
      </c>
      <c r="G508" t="s">
        <v>4709</v>
      </c>
      <c r="H508" t="s">
        <v>4713</v>
      </c>
      <c r="I508" t="s">
        <v>4720</v>
      </c>
      <c r="T508" t="str">
        <f t="shared" si="15"/>
        <v>R1011</v>
      </c>
    </row>
    <row r="509" spans="1:20">
      <c r="A509" t="s">
        <v>3660</v>
      </c>
      <c r="B509">
        <v>1988</v>
      </c>
      <c r="C509" t="s">
        <v>4714</v>
      </c>
      <c r="D509">
        <v>13</v>
      </c>
      <c r="E509">
        <v>1</v>
      </c>
      <c r="F509">
        <v>4536.26</v>
      </c>
      <c r="G509" t="s">
        <v>4709</v>
      </c>
      <c r="H509" t="s">
        <v>4709</v>
      </c>
      <c r="I509" t="s">
        <v>4720</v>
      </c>
      <c r="T509" t="str">
        <f t="shared" si="15"/>
        <v>R1011</v>
      </c>
    </row>
    <row r="510" spans="1:20">
      <c r="A510" t="s">
        <v>3658</v>
      </c>
      <c r="B510">
        <v>1990</v>
      </c>
      <c r="C510" t="s">
        <v>4712</v>
      </c>
      <c r="D510">
        <v>17</v>
      </c>
      <c r="E510">
        <v>0</v>
      </c>
      <c r="F510">
        <v>4544.23</v>
      </c>
      <c r="G510" t="s">
        <v>4709</v>
      </c>
      <c r="H510" t="s">
        <v>4713</v>
      </c>
      <c r="I510" t="s">
        <v>4726</v>
      </c>
      <c r="T510" t="str">
        <f t="shared" si="15"/>
        <v>R1024</v>
      </c>
    </row>
    <row r="511" spans="1:20">
      <c r="A511" t="s">
        <v>3656</v>
      </c>
      <c r="B511">
        <v>2004</v>
      </c>
      <c r="C511" t="s">
        <v>4717</v>
      </c>
      <c r="D511">
        <v>22</v>
      </c>
      <c r="E511">
        <v>4</v>
      </c>
      <c r="F511">
        <v>4561.19</v>
      </c>
      <c r="G511" t="s">
        <v>4709</v>
      </c>
      <c r="H511" t="s">
        <v>4709</v>
      </c>
      <c r="I511" t="s">
        <v>4726</v>
      </c>
      <c r="T511" t="str">
        <f t="shared" si="15"/>
        <v>R1024</v>
      </c>
    </row>
    <row r="512" spans="1:20">
      <c r="A512" t="s">
        <v>3654</v>
      </c>
      <c r="B512">
        <v>1990</v>
      </c>
      <c r="C512" t="s">
        <v>4715</v>
      </c>
      <c r="D512">
        <v>20</v>
      </c>
      <c r="E512">
        <v>1</v>
      </c>
      <c r="F512">
        <v>4562.84</v>
      </c>
      <c r="G512" t="s">
        <v>4709</v>
      </c>
      <c r="H512" t="s">
        <v>4709</v>
      </c>
      <c r="I512" t="s">
        <v>4711</v>
      </c>
      <c r="T512" t="str">
        <f t="shared" si="15"/>
        <v>R1013</v>
      </c>
    </row>
    <row r="513" spans="1:20">
      <c r="A513" t="s">
        <v>3652</v>
      </c>
      <c r="B513">
        <v>1996</v>
      </c>
      <c r="C513" t="s">
        <v>4717</v>
      </c>
      <c r="D513">
        <v>25</v>
      </c>
      <c r="E513">
        <v>2</v>
      </c>
      <c r="F513">
        <v>4564.19</v>
      </c>
      <c r="G513" t="s">
        <v>4709</v>
      </c>
      <c r="H513" t="s">
        <v>4709</v>
      </c>
      <c r="I513" t="s">
        <v>4726</v>
      </c>
      <c r="T513" t="str">
        <f t="shared" si="15"/>
        <v>R1024</v>
      </c>
    </row>
    <row r="514" spans="1:20">
      <c r="A514" t="s">
        <v>3650</v>
      </c>
      <c r="B514">
        <v>1989</v>
      </c>
      <c r="C514" t="s">
        <v>4715</v>
      </c>
      <c r="D514">
        <v>18</v>
      </c>
      <c r="E514">
        <v>0</v>
      </c>
      <c r="F514">
        <v>4571.41</v>
      </c>
      <c r="G514" t="s">
        <v>4709</v>
      </c>
      <c r="H514" t="s">
        <v>4709</v>
      </c>
      <c r="I514" t="s">
        <v>4716</v>
      </c>
      <c r="T514" t="str">
        <f t="shared" si="15"/>
        <v>R1012</v>
      </c>
    </row>
    <row r="515" spans="1:20">
      <c r="A515" t="s">
        <v>3648</v>
      </c>
      <c r="B515">
        <v>2000</v>
      </c>
      <c r="C515" t="s">
        <v>4708</v>
      </c>
      <c r="D515">
        <v>2</v>
      </c>
      <c r="E515">
        <v>0</v>
      </c>
      <c r="F515">
        <v>4608.03</v>
      </c>
      <c r="G515" t="s">
        <v>4709</v>
      </c>
      <c r="H515" t="s">
        <v>4710</v>
      </c>
      <c r="I515" t="s">
        <v>4720</v>
      </c>
      <c r="T515" t="str">
        <f t="shared" si="15"/>
        <v>R1011</v>
      </c>
    </row>
    <row r="516" spans="1:20">
      <c r="A516" t="s">
        <v>3646</v>
      </c>
      <c r="B516">
        <v>1998</v>
      </c>
      <c r="C516" t="s">
        <v>4714</v>
      </c>
      <c r="D516">
        <v>29</v>
      </c>
      <c r="E516">
        <v>3</v>
      </c>
      <c r="F516">
        <v>4618.08</v>
      </c>
      <c r="G516" t="s">
        <v>4709</v>
      </c>
      <c r="H516" t="s">
        <v>4713</v>
      </c>
      <c r="I516" t="s">
        <v>4716</v>
      </c>
      <c r="T516" t="str">
        <f t="shared" si="15"/>
        <v>R1012</v>
      </c>
    </row>
    <row r="517" spans="1:20">
      <c r="A517" t="s">
        <v>3644</v>
      </c>
      <c r="B517">
        <v>1985</v>
      </c>
      <c r="C517" t="s">
        <v>4714</v>
      </c>
      <c r="D517">
        <v>22</v>
      </c>
      <c r="E517">
        <v>0</v>
      </c>
      <c r="F517">
        <v>4646.76</v>
      </c>
      <c r="G517" t="s">
        <v>4713</v>
      </c>
      <c r="H517" t="s">
        <v>4713</v>
      </c>
      <c r="I517" t="s">
        <v>4720</v>
      </c>
      <c r="T517" t="str">
        <f t="shared" si="15"/>
        <v>R1011</v>
      </c>
    </row>
    <row r="518" spans="1:20">
      <c r="A518" t="s">
        <v>3642</v>
      </c>
      <c r="B518">
        <v>1996</v>
      </c>
      <c r="C518" t="s">
        <v>4719</v>
      </c>
      <c r="D518">
        <v>25</v>
      </c>
      <c r="E518">
        <v>3</v>
      </c>
      <c r="F518">
        <v>4661.29</v>
      </c>
      <c r="G518" t="s">
        <v>4709</v>
      </c>
      <c r="H518" t="s">
        <v>4713</v>
      </c>
      <c r="I518" t="s">
        <v>4730</v>
      </c>
      <c r="T518" t="str">
        <f t="shared" si="15"/>
        <v>R1017</v>
      </c>
    </row>
    <row r="519" spans="1:20">
      <c r="A519" t="s">
        <v>3640</v>
      </c>
      <c r="B519">
        <v>1990</v>
      </c>
      <c r="C519" t="s">
        <v>4718</v>
      </c>
      <c r="D519">
        <v>5</v>
      </c>
      <c r="E519">
        <v>1</v>
      </c>
      <c r="F519">
        <v>4667.61</v>
      </c>
      <c r="G519" t="s">
        <v>4710</v>
      </c>
      <c r="H519" t="s">
        <v>4710</v>
      </c>
      <c r="I519" t="s">
        <v>4723</v>
      </c>
      <c r="T519" t="str">
        <f t="shared" si="15"/>
        <v>R1016</v>
      </c>
    </row>
    <row r="520" spans="1:20">
      <c r="A520" t="s">
        <v>3638</v>
      </c>
      <c r="B520">
        <v>1990</v>
      </c>
      <c r="C520" t="s">
        <v>4715</v>
      </c>
      <c r="D520">
        <v>26</v>
      </c>
      <c r="E520">
        <v>2</v>
      </c>
      <c r="F520">
        <v>4670.64</v>
      </c>
      <c r="G520" t="s">
        <v>4709</v>
      </c>
      <c r="H520" t="s">
        <v>4709</v>
      </c>
      <c r="I520" t="s">
        <v>4720</v>
      </c>
      <c r="T520" t="str">
        <f t="shared" si="15"/>
        <v>R1011</v>
      </c>
    </row>
    <row r="521" spans="1:20">
      <c r="A521" t="s">
        <v>3636</v>
      </c>
      <c r="B521">
        <v>1990</v>
      </c>
      <c r="C521" t="s">
        <v>4708</v>
      </c>
      <c r="D521">
        <v>13</v>
      </c>
      <c r="E521">
        <v>2</v>
      </c>
      <c r="F521">
        <v>4673.39</v>
      </c>
      <c r="G521" t="s">
        <v>4709</v>
      </c>
      <c r="H521" t="s">
        <v>4713</v>
      </c>
      <c r="I521" t="s">
        <v>4711</v>
      </c>
      <c r="T521" t="str">
        <f t="shared" si="15"/>
        <v>R1013</v>
      </c>
    </row>
    <row r="522" spans="1:20">
      <c r="A522" t="s">
        <v>3634</v>
      </c>
      <c r="B522">
        <v>1979</v>
      </c>
      <c r="C522" t="s">
        <v>4719</v>
      </c>
      <c r="D522">
        <v>18</v>
      </c>
      <c r="E522">
        <v>2</v>
      </c>
      <c r="F522">
        <v>4674.2</v>
      </c>
      <c r="G522" t="s">
        <v>4709</v>
      </c>
      <c r="H522" t="s">
        <v>4713</v>
      </c>
      <c r="I522" t="s">
        <v>4711</v>
      </c>
      <c r="T522" t="str">
        <f t="shared" si="15"/>
        <v>R1013</v>
      </c>
    </row>
    <row r="523" spans="1:20">
      <c r="A523" t="s">
        <v>3632</v>
      </c>
      <c r="B523">
        <v>2003</v>
      </c>
      <c r="C523" t="s">
        <v>4719</v>
      </c>
      <c r="D523">
        <v>4</v>
      </c>
      <c r="E523">
        <v>0</v>
      </c>
      <c r="F523">
        <v>4678.8</v>
      </c>
      <c r="G523" t="s">
        <v>4709</v>
      </c>
      <c r="H523" t="s">
        <v>4713</v>
      </c>
      <c r="I523" t="s">
        <v>4729</v>
      </c>
      <c r="T523" t="str">
        <f t="shared" si="15"/>
        <v>R1021</v>
      </c>
    </row>
    <row r="524" spans="1:20">
      <c r="A524" t="s">
        <v>3630</v>
      </c>
      <c r="B524">
        <v>1990</v>
      </c>
      <c r="C524" t="s">
        <v>4715</v>
      </c>
      <c r="D524">
        <v>4</v>
      </c>
      <c r="E524">
        <v>2</v>
      </c>
      <c r="F524">
        <v>4686.39</v>
      </c>
      <c r="G524" t="s">
        <v>4710</v>
      </c>
      <c r="H524" t="s">
        <v>4710</v>
      </c>
      <c r="I524" t="s">
        <v>4711</v>
      </c>
      <c r="T524" t="str">
        <f t="shared" si="15"/>
        <v>R1013</v>
      </c>
    </row>
    <row r="525" spans="1:20">
      <c r="A525" t="s">
        <v>3628</v>
      </c>
      <c r="B525">
        <v>2003</v>
      </c>
      <c r="C525" t="s">
        <v>4714</v>
      </c>
      <c r="D525">
        <v>22</v>
      </c>
      <c r="E525">
        <v>5</v>
      </c>
      <c r="F525">
        <v>4687.8</v>
      </c>
      <c r="G525" t="s">
        <v>4709</v>
      </c>
      <c r="H525" t="s">
        <v>4710</v>
      </c>
      <c r="I525" t="s">
        <v>4720</v>
      </c>
      <c r="T525" t="str">
        <f t="shared" si="15"/>
        <v>R1011</v>
      </c>
    </row>
    <row r="526" spans="1:20">
      <c r="A526" t="s">
        <v>3626</v>
      </c>
      <c r="B526">
        <v>1977</v>
      </c>
      <c r="C526" t="s">
        <v>4717</v>
      </c>
      <c r="D526">
        <v>4</v>
      </c>
      <c r="E526">
        <v>2</v>
      </c>
      <c r="F526">
        <v>4699.47</v>
      </c>
      <c r="G526" t="s">
        <v>4709</v>
      </c>
      <c r="H526" t="s">
        <v>4710</v>
      </c>
      <c r="I526" t="s">
        <v>4711</v>
      </c>
      <c r="T526" t="str">
        <f t="shared" si="15"/>
        <v>R1013</v>
      </c>
    </row>
    <row r="527" spans="1:20">
      <c r="A527" t="s">
        <v>3624</v>
      </c>
      <c r="B527">
        <v>1981</v>
      </c>
      <c r="C527" t="s">
        <v>4718</v>
      </c>
      <c r="D527">
        <v>12</v>
      </c>
      <c r="E527">
        <v>1</v>
      </c>
      <c r="F527">
        <v>4712.12</v>
      </c>
      <c r="G527" t="s">
        <v>4709</v>
      </c>
      <c r="H527" t="s">
        <v>4710</v>
      </c>
      <c r="I527" t="s">
        <v>4720</v>
      </c>
      <c r="T527" t="str">
        <f t="shared" si="15"/>
        <v>R1011</v>
      </c>
    </row>
    <row r="528" spans="1:20">
      <c r="A528" t="s">
        <v>3622</v>
      </c>
      <c r="B528">
        <v>1992</v>
      </c>
      <c r="C528" t="s">
        <v>4719</v>
      </c>
      <c r="D528">
        <v>9</v>
      </c>
      <c r="E528">
        <v>1</v>
      </c>
      <c r="F528">
        <v>4718.2</v>
      </c>
      <c r="G528" t="s">
        <v>4709</v>
      </c>
      <c r="H528" t="s">
        <v>4710</v>
      </c>
      <c r="I528" t="s">
        <v>4726</v>
      </c>
      <c r="T528" t="str">
        <f t="shared" si="15"/>
        <v>R1024</v>
      </c>
    </row>
    <row r="529" spans="1:20">
      <c r="A529" t="s">
        <v>3620</v>
      </c>
      <c r="B529">
        <v>1992</v>
      </c>
      <c r="C529" t="s">
        <v>4715</v>
      </c>
      <c r="D529">
        <v>28</v>
      </c>
      <c r="E529">
        <v>1</v>
      </c>
      <c r="F529">
        <v>4719.52</v>
      </c>
      <c r="G529" t="s">
        <v>4709</v>
      </c>
      <c r="H529" t="s">
        <v>4709</v>
      </c>
      <c r="I529" t="s">
        <v>4726</v>
      </c>
      <c r="T529" t="str">
        <f t="shared" si="15"/>
        <v>R1024</v>
      </c>
    </row>
    <row r="530" spans="1:20">
      <c r="A530" t="s">
        <v>3618</v>
      </c>
      <c r="B530">
        <v>1994</v>
      </c>
      <c r="C530" t="s">
        <v>4718</v>
      </c>
      <c r="D530">
        <v>12</v>
      </c>
      <c r="E530">
        <v>2</v>
      </c>
      <c r="F530">
        <v>4719.74</v>
      </c>
      <c r="G530" t="s">
        <v>4709</v>
      </c>
      <c r="H530" t="s">
        <v>4713</v>
      </c>
      <c r="I530" t="s">
        <v>4716</v>
      </c>
      <c r="T530" t="str">
        <f t="shared" si="15"/>
        <v>R1012</v>
      </c>
    </row>
    <row r="531" spans="1:20">
      <c r="A531" t="s">
        <v>3616</v>
      </c>
      <c r="B531">
        <v>1980</v>
      </c>
      <c r="C531" t="s">
        <v>4708</v>
      </c>
      <c r="D531">
        <v>2</v>
      </c>
      <c r="E531">
        <v>2</v>
      </c>
      <c r="F531">
        <v>4728.71</v>
      </c>
      <c r="G531" t="s">
        <v>4709</v>
      </c>
      <c r="H531" t="s">
        <v>4710</v>
      </c>
      <c r="I531" t="s">
        <v>4716</v>
      </c>
      <c r="T531" t="str">
        <f t="shared" si="15"/>
        <v>R1012</v>
      </c>
    </row>
    <row r="532" spans="1:20">
      <c r="A532" t="s">
        <v>3614</v>
      </c>
      <c r="B532">
        <v>1986</v>
      </c>
      <c r="C532" t="s">
        <v>4715</v>
      </c>
      <c r="D532">
        <v>5</v>
      </c>
      <c r="E532">
        <v>3</v>
      </c>
      <c r="F532">
        <v>4734.64</v>
      </c>
      <c r="G532" t="s">
        <v>4709</v>
      </c>
      <c r="H532" t="s">
        <v>4713</v>
      </c>
      <c r="I532" t="s">
        <v>4711</v>
      </c>
      <c r="T532" t="str">
        <f t="shared" si="15"/>
        <v>R1013</v>
      </c>
    </row>
    <row r="533" spans="1:20">
      <c r="A533" t="s">
        <v>3612</v>
      </c>
      <c r="B533">
        <v>1991</v>
      </c>
      <c r="C533" t="s">
        <v>4719</v>
      </c>
      <c r="D533">
        <v>12</v>
      </c>
      <c r="E533">
        <v>1</v>
      </c>
      <c r="F533">
        <v>4738.27</v>
      </c>
      <c r="G533" t="s">
        <v>4709</v>
      </c>
      <c r="H533" t="s">
        <v>4710</v>
      </c>
      <c r="I533" t="s">
        <v>4716</v>
      </c>
      <c r="T533" t="str">
        <f t="shared" si="15"/>
        <v>R1012</v>
      </c>
    </row>
    <row r="534" spans="1:20">
      <c r="A534" t="s">
        <v>3610</v>
      </c>
      <c r="B534">
        <v>2004</v>
      </c>
      <c r="C534" t="s">
        <v>4712</v>
      </c>
      <c r="D534">
        <v>24</v>
      </c>
      <c r="E534">
        <v>0</v>
      </c>
      <c r="F534">
        <v>4740.78</v>
      </c>
      <c r="G534" t="s">
        <v>4709</v>
      </c>
      <c r="H534" t="s">
        <v>4710</v>
      </c>
      <c r="I534" t="s">
        <v>4729</v>
      </c>
      <c r="T534" t="str">
        <f t="shared" si="15"/>
        <v>R1021</v>
      </c>
    </row>
    <row r="535" spans="1:20">
      <c r="A535" t="s">
        <v>3608</v>
      </c>
      <c r="B535">
        <v>1987</v>
      </c>
      <c r="C535" t="s">
        <v>4714</v>
      </c>
      <c r="D535">
        <v>5</v>
      </c>
      <c r="E535">
        <v>1</v>
      </c>
      <c r="F535">
        <v>4746.34</v>
      </c>
      <c r="G535" t="s">
        <v>4709</v>
      </c>
      <c r="H535" t="s">
        <v>4709</v>
      </c>
      <c r="I535" t="s">
        <v>4720</v>
      </c>
      <c r="T535" t="str">
        <f t="shared" si="15"/>
        <v>R1011</v>
      </c>
    </row>
    <row r="536" spans="1:20">
      <c r="A536" t="s">
        <v>3606</v>
      </c>
      <c r="B536">
        <v>1987</v>
      </c>
      <c r="C536" t="s">
        <v>4715</v>
      </c>
      <c r="D536">
        <v>2</v>
      </c>
      <c r="E536">
        <v>1</v>
      </c>
      <c r="F536">
        <v>4747.05</v>
      </c>
      <c r="G536" t="s">
        <v>4709</v>
      </c>
      <c r="H536" t="s">
        <v>4709</v>
      </c>
      <c r="I536" t="s">
        <v>4711</v>
      </c>
      <c r="T536" t="str">
        <f t="shared" si="15"/>
        <v>R1013</v>
      </c>
    </row>
    <row r="537" spans="1:20">
      <c r="A537" t="s">
        <v>3604</v>
      </c>
      <c r="B537">
        <v>1987</v>
      </c>
      <c r="C537" t="s">
        <v>4712</v>
      </c>
      <c r="D537">
        <v>22</v>
      </c>
      <c r="E537">
        <v>1</v>
      </c>
      <c r="F537">
        <v>4751.07</v>
      </c>
      <c r="G537" t="s">
        <v>4710</v>
      </c>
      <c r="H537" t="s">
        <v>4713</v>
      </c>
      <c r="I537" t="s">
        <v>4720</v>
      </c>
      <c r="T537" t="str">
        <f t="shared" si="15"/>
        <v>R1011</v>
      </c>
    </row>
    <row r="538" spans="1:20">
      <c r="A538" t="s">
        <v>3602</v>
      </c>
      <c r="B538">
        <v>1992</v>
      </c>
      <c r="C538" t="s">
        <v>4718</v>
      </c>
      <c r="D538">
        <v>16</v>
      </c>
      <c r="E538">
        <v>2</v>
      </c>
      <c r="F538">
        <v>4753.64</v>
      </c>
      <c r="G538" t="s">
        <v>4709</v>
      </c>
      <c r="H538" t="s">
        <v>4710</v>
      </c>
      <c r="I538" t="s">
        <v>4711</v>
      </c>
      <c r="T538" t="str">
        <f t="shared" si="15"/>
        <v>R1013</v>
      </c>
    </row>
    <row r="539" spans="1:20">
      <c r="A539" t="s">
        <v>3600</v>
      </c>
      <c r="B539">
        <v>1987</v>
      </c>
      <c r="C539" t="s">
        <v>4715</v>
      </c>
      <c r="D539">
        <v>27</v>
      </c>
      <c r="E539">
        <v>1</v>
      </c>
      <c r="F539">
        <v>4762.33</v>
      </c>
      <c r="G539" t="s">
        <v>4710</v>
      </c>
      <c r="H539" t="s">
        <v>4710</v>
      </c>
      <c r="I539" t="s">
        <v>4720</v>
      </c>
      <c r="T539" t="str">
        <f t="shared" si="15"/>
        <v>R1011</v>
      </c>
    </row>
    <row r="540" spans="1:20">
      <c r="A540" t="s">
        <v>3598</v>
      </c>
      <c r="B540">
        <v>1989</v>
      </c>
      <c r="C540" t="s">
        <v>4718</v>
      </c>
      <c r="D540">
        <v>1</v>
      </c>
      <c r="E540">
        <v>1</v>
      </c>
      <c r="F540">
        <v>4766.02</v>
      </c>
      <c r="G540" t="s">
        <v>4709</v>
      </c>
      <c r="H540" t="s">
        <v>4710</v>
      </c>
      <c r="I540" t="s">
        <v>4720</v>
      </c>
      <c r="T540" t="str">
        <f t="shared" si="15"/>
        <v>R1011</v>
      </c>
    </row>
    <row r="541" spans="1:20">
      <c r="A541" t="s">
        <v>3596</v>
      </c>
      <c r="B541">
        <v>1989</v>
      </c>
      <c r="C541" t="s">
        <v>4717</v>
      </c>
      <c r="D541">
        <v>9</v>
      </c>
      <c r="E541">
        <v>1</v>
      </c>
      <c r="F541">
        <v>4779.6</v>
      </c>
      <c r="G541" t="s">
        <v>4709</v>
      </c>
      <c r="H541" t="s">
        <v>4710</v>
      </c>
      <c r="I541" t="s">
        <v>4711</v>
      </c>
      <c r="T541" t="str">
        <f t="shared" si="15"/>
        <v>R1013</v>
      </c>
    </row>
    <row r="542" spans="1:20">
      <c r="A542" t="s">
        <v>3594</v>
      </c>
      <c r="B542">
        <v>1987</v>
      </c>
      <c r="C542" t="s">
        <v>4714</v>
      </c>
      <c r="D542">
        <v>22</v>
      </c>
      <c r="E542">
        <v>3</v>
      </c>
      <c r="F542">
        <v>4787.42</v>
      </c>
      <c r="G542" t="s">
        <v>4709</v>
      </c>
      <c r="H542" t="s">
        <v>4710</v>
      </c>
      <c r="I542" t="s">
        <v>4711</v>
      </c>
      <c r="T542" t="str">
        <f t="shared" si="15"/>
        <v>R1013</v>
      </c>
    </row>
    <row r="543" spans="1:20">
      <c r="A543" t="s">
        <v>3592</v>
      </c>
      <c r="B543">
        <v>1989</v>
      </c>
      <c r="C543" t="s">
        <v>4717</v>
      </c>
      <c r="D543">
        <v>16</v>
      </c>
      <c r="E543">
        <v>1</v>
      </c>
      <c r="F543">
        <v>4795.66</v>
      </c>
      <c r="G543" t="s">
        <v>4709</v>
      </c>
      <c r="H543" t="s">
        <v>4713</v>
      </c>
      <c r="I543" t="s">
        <v>4711</v>
      </c>
      <c r="T543" t="str">
        <f t="shared" si="15"/>
        <v>R1013</v>
      </c>
    </row>
    <row r="544" spans="1:20">
      <c r="A544" t="s">
        <v>3590</v>
      </c>
      <c r="B544">
        <v>1978</v>
      </c>
      <c r="C544" t="s">
        <v>4719</v>
      </c>
      <c r="D544">
        <v>3</v>
      </c>
      <c r="E544">
        <v>2</v>
      </c>
      <c r="F544">
        <v>4812.34</v>
      </c>
      <c r="G544" t="s">
        <v>4709</v>
      </c>
      <c r="H544" t="s">
        <v>4710</v>
      </c>
      <c r="I544" t="s">
        <v>4711</v>
      </c>
      <c r="T544" t="str">
        <f t="shared" si="15"/>
        <v>R1013</v>
      </c>
    </row>
    <row r="545" spans="1:20">
      <c r="A545" t="s">
        <v>3588</v>
      </c>
      <c r="B545">
        <v>1981</v>
      </c>
      <c r="C545" t="s">
        <v>4708</v>
      </c>
      <c r="D545">
        <v>3</v>
      </c>
      <c r="E545">
        <v>1</v>
      </c>
      <c r="F545">
        <v>4827.1</v>
      </c>
      <c r="G545" t="s">
        <v>4709</v>
      </c>
      <c r="H545" t="s">
        <v>4713</v>
      </c>
      <c r="I545" t="s">
        <v>4711</v>
      </c>
      <c r="T545" t="str">
        <f t="shared" si="15"/>
        <v>R1013</v>
      </c>
    </row>
    <row r="546" spans="1:20">
      <c r="A546" t="s">
        <v>3586</v>
      </c>
      <c r="B546">
        <v>1995</v>
      </c>
      <c r="C546" t="s">
        <v>4717</v>
      </c>
      <c r="D546">
        <v>1</v>
      </c>
      <c r="E546">
        <v>3</v>
      </c>
      <c r="F546">
        <v>4827.9</v>
      </c>
      <c r="G546" t="s">
        <v>4713</v>
      </c>
      <c r="H546" t="s">
        <v>4709</v>
      </c>
      <c r="I546" t="s">
        <v>4691</v>
      </c>
      <c r="T546" t="str">
        <f t="shared" si="15"/>
        <v>?</v>
      </c>
    </row>
    <row r="547" spans="1:20">
      <c r="A547" t="s">
        <v>3584</v>
      </c>
      <c r="B547">
        <v>2002</v>
      </c>
      <c r="C547" t="s">
        <v>4714</v>
      </c>
      <c r="D547">
        <v>27</v>
      </c>
      <c r="E547">
        <v>5</v>
      </c>
      <c r="F547">
        <v>4830.63</v>
      </c>
      <c r="G547" t="s">
        <v>4709</v>
      </c>
      <c r="H547" t="s">
        <v>4713</v>
      </c>
      <c r="I547" t="s">
        <v>4720</v>
      </c>
      <c r="T547" t="str">
        <f t="shared" si="15"/>
        <v>R1011</v>
      </c>
    </row>
    <row r="548" spans="1:20">
      <c r="A548" t="s">
        <v>3582</v>
      </c>
      <c r="B548">
        <v>2000</v>
      </c>
      <c r="C548" t="s">
        <v>4717</v>
      </c>
      <c r="D548">
        <v>11</v>
      </c>
      <c r="E548">
        <v>0</v>
      </c>
      <c r="F548">
        <v>4835.43</v>
      </c>
      <c r="G548" t="s">
        <v>4709</v>
      </c>
      <c r="H548" t="s">
        <v>4709</v>
      </c>
      <c r="I548" t="s">
        <v>4729</v>
      </c>
      <c r="T548" t="str">
        <f t="shared" si="15"/>
        <v>R1021</v>
      </c>
    </row>
    <row r="549" spans="1:20">
      <c r="A549" t="s">
        <v>3580</v>
      </c>
      <c r="B549">
        <v>1992</v>
      </c>
      <c r="C549" t="s">
        <v>4715</v>
      </c>
      <c r="D549">
        <v>10</v>
      </c>
      <c r="E549">
        <v>3</v>
      </c>
      <c r="F549">
        <v>4837.58</v>
      </c>
      <c r="G549" t="s">
        <v>4710</v>
      </c>
      <c r="H549" t="s">
        <v>4709</v>
      </c>
      <c r="I549" t="s">
        <v>4711</v>
      </c>
      <c r="T549" t="str">
        <f t="shared" si="15"/>
        <v>R1013</v>
      </c>
    </row>
    <row r="550" spans="1:20">
      <c r="A550" t="s">
        <v>3578</v>
      </c>
      <c r="B550">
        <v>1984</v>
      </c>
      <c r="C550" t="s">
        <v>4719</v>
      </c>
      <c r="D550">
        <v>15</v>
      </c>
      <c r="E550">
        <v>3</v>
      </c>
      <c r="F550">
        <v>4839.18</v>
      </c>
      <c r="G550" t="s">
        <v>4709</v>
      </c>
      <c r="H550" t="s">
        <v>4713</v>
      </c>
      <c r="I550" t="s">
        <v>4716</v>
      </c>
      <c r="T550" t="str">
        <f t="shared" si="15"/>
        <v>R1012</v>
      </c>
    </row>
    <row r="551" spans="1:20">
      <c r="A551" t="s">
        <v>3576</v>
      </c>
      <c r="B551">
        <v>1995</v>
      </c>
      <c r="C551" t="s">
        <v>4715</v>
      </c>
      <c r="D551">
        <v>29</v>
      </c>
      <c r="E551">
        <v>0</v>
      </c>
      <c r="F551">
        <v>4840.95</v>
      </c>
      <c r="G551" t="s">
        <v>4709</v>
      </c>
      <c r="H551" t="s">
        <v>4713</v>
      </c>
      <c r="I551" t="s">
        <v>4729</v>
      </c>
      <c r="T551" t="str">
        <f t="shared" si="15"/>
        <v>R1021</v>
      </c>
    </row>
    <row r="552" spans="1:20">
      <c r="A552" t="s">
        <v>3574</v>
      </c>
      <c r="B552">
        <v>1979</v>
      </c>
      <c r="C552" t="s">
        <v>4717</v>
      </c>
      <c r="D552">
        <v>13</v>
      </c>
      <c r="E552">
        <v>2</v>
      </c>
      <c r="F552">
        <v>4843.79</v>
      </c>
      <c r="G552" t="s">
        <v>4709</v>
      </c>
      <c r="H552" t="s">
        <v>4710</v>
      </c>
      <c r="I552" t="s">
        <v>4711</v>
      </c>
      <c r="T552" t="str">
        <f t="shared" si="15"/>
        <v>R1013</v>
      </c>
    </row>
    <row r="553" spans="1:20">
      <c r="A553" t="s">
        <v>3572</v>
      </c>
      <c r="B553">
        <v>1974</v>
      </c>
      <c r="C553" t="s">
        <v>4715</v>
      </c>
      <c r="D553">
        <v>11</v>
      </c>
      <c r="E553">
        <v>0</v>
      </c>
      <c r="F553">
        <v>4844.67</v>
      </c>
      <c r="G553" t="s">
        <v>4709</v>
      </c>
      <c r="H553" t="s">
        <v>4709</v>
      </c>
      <c r="I553" t="s">
        <v>4711</v>
      </c>
      <c r="T553" t="str">
        <f t="shared" si="15"/>
        <v>R1013</v>
      </c>
    </row>
    <row r="554" spans="1:20">
      <c r="A554" t="s">
        <v>3570</v>
      </c>
      <c r="B554">
        <v>2001</v>
      </c>
      <c r="C554" t="s">
        <v>4714</v>
      </c>
      <c r="D554">
        <v>7</v>
      </c>
      <c r="E554">
        <v>0</v>
      </c>
      <c r="F554">
        <v>4846.53</v>
      </c>
      <c r="G554" t="s">
        <v>4709</v>
      </c>
      <c r="H554" t="s">
        <v>4710</v>
      </c>
      <c r="I554" t="s">
        <v>4729</v>
      </c>
      <c r="T554" t="str">
        <f t="shared" si="15"/>
        <v>R1021</v>
      </c>
    </row>
    <row r="555" spans="1:20">
      <c r="A555" t="s">
        <v>3568</v>
      </c>
      <c r="B555">
        <v>1995</v>
      </c>
      <c r="C555" t="s">
        <v>4717</v>
      </c>
      <c r="D555">
        <v>27</v>
      </c>
      <c r="E555">
        <v>3</v>
      </c>
      <c r="F555">
        <v>4846.92</v>
      </c>
      <c r="G555" t="s">
        <v>4709</v>
      </c>
      <c r="H555" t="s">
        <v>4710</v>
      </c>
      <c r="I555" t="s">
        <v>4730</v>
      </c>
      <c r="T555" t="str">
        <f t="shared" si="15"/>
        <v>R1017</v>
      </c>
    </row>
    <row r="556" spans="1:20">
      <c r="A556" t="s">
        <v>3566</v>
      </c>
      <c r="B556">
        <v>1989</v>
      </c>
      <c r="C556" t="s">
        <v>4715</v>
      </c>
      <c r="D556">
        <v>1</v>
      </c>
      <c r="E556">
        <v>3</v>
      </c>
      <c r="F556">
        <v>4859.89</v>
      </c>
      <c r="G556" t="s">
        <v>4709</v>
      </c>
      <c r="H556" t="s">
        <v>4710</v>
      </c>
      <c r="I556" t="s">
        <v>4720</v>
      </c>
      <c r="T556" t="str">
        <f t="shared" si="15"/>
        <v>R1011</v>
      </c>
    </row>
    <row r="557" spans="1:9">
      <c r="A557" t="s">
        <v>3564</v>
      </c>
      <c r="B557">
        <v>1997</v>
      </c>
      <c r="C557" t="s">
        <v>4715</v>
      </c>
      <c r="D557">
        <v>29</v>
      </c>
      <c r="E557">
        <v>4</v>
      </c>
      <c r="F557">
        <v>4877.98</v>
      </c>
      <c r="G557" t="s">
        <v>4709</v>
      </c>
      <c r="H557" t="s">
        <v>4710</v>
      </c>
      <c r="I557" t="s">
        <v>4716</v>
      </c>
    </row>
    <row r="558" spans="1:9">
      <c r="A558" t="s">
        <v>3562</v>
      </c>
      <c r="B558">
        <v>1986</v>
      </c>
      <c r="C558" t="s">
        <v>4717</v>
      </c>
      <c r="D558">
        <v>23</v>
      </c>
      <c r="E558">
        <v>0</v>
      </c>
      <c r="F558">
        <v>4883.87</v>
      </c>
      <c r="G558" t="s">
        <v>4709</v>
      </c>
      <c r="H558" t="s">
        <v>4713</v>
      </c>
      <c r="I558" t="s">
        <v>4720</v>
      </c>
    </row>
    <row r="559" spans="1:9">
      <c r="A559" t="s">
        <v>3560</v>
      </c>
      <c r="B559">
        <v>1986</v>
      </c>
      <c r="C559" t="s">
        <v>4719</v>
      </c>
      <c r="D559">
        <v>27</v>
      </c>
      <c r="E559">
        <v>0</v>
      </c>
      <c r="F559">
        <v>4889.04</v>
      </c>
      <c r="G559" t="s">
        <v>4709</v>
      </c>
      <c r="H559" t="s">
        <v>4713</v>
      </c>
      <c r="I559" t="s">
        <v>4711</v>
      </c>
    </row>
    <row r="560" spans="1:9">
      <c r="A560" t="s">
        <v>3558</v>
      </c>
      <c r="B560">
        <v>1989</v>
      </c>
      <c r="C560" t="s">
        <v>4708</v>
      </c>
      <c r="D560">
        <v>10</v>
      </c>
      <c r="E560">
        <v>2</v>
      </c>
      <c r="F560">
        <v>4890</v>
      </c>
      <c r="G560" t="s">
        <v>4710</v>
      </c>
      <c r="H560" t="s">
        <v>4709</v>
      </c>
      <c r="I560" t="s">
        <v>4711</v>
      </c>
    </row>
    <row r="561" spans="1:9">
      <c r="A561" t="s">
        <v>3556</v>
      </c>
      <c r="B561">
        <v>1990</v>
      </c>
      <c r="C561" t="s">
        <v>4712</v>
      </c>
      <c r="D561">
        <v>28</v>
      </c>
      <c r="E561">
        <v>3</v>
      </c>
      <c r="F561">
        <v>4894.39</v>
      </c>
      <c r="G561" t="s">
        <v>4709</v>
      </c>
      <c r="H561" t="s">
        <v>4710</v>
      </c>
      <c r="I561" t="s">
        <v>4711</v>
      </c>
    </row>
    <row r="562" spans="1:9">
      <c r="A562" t="s">
        <v>3554</v>
      </c>
      <c r="B562">
        <v>1988</v>
      </c>
      <c r="C562" t="s">
        <v>4715</v>
      </c>
      <c r="D562">
        <v>23</v>
      </c>
      <c r="E562">
        <v>1</v>
      </c>
      <c r="F562">
        <v>4894.75</v>
      </c>
      <c r="G562" t="s">
        <v>4710</v>
      </c>
      <c r="H562" t="s">
        <v>4710</v>
      </c>
      <c r="I562" t="s">
        <v>4716</v>
      </c>
    </row>
    <row r="563" spans="1:9">
      <c r="A563" t="s">
        <v>3552</v>
      </c>
      <c r="B563">
        <v>1993</v>
      </c>
      <c r="C563" t="s">
        <v>4708</v>
      </c>
      <c r="D563">
        <v>10</v>
      </c>
      <c r="E563">
        <v>2</v>
      </c>
      <c r="F563">
        <v>4906.41</v>
      </c>
      <c r="G563" t="s">
        <v>4709</v>
      </c>
      <c r="H563" t="s">
        <v>4713</v>
      </c>
      <c r="I563" t="s">
        <v>4716</v>
      </c>
    </row>
    <row r="564" spans="1:9">
      <c r="A564" t="s">
        <v>3550</v>
      </c>
      <c r="B564">
        <v>1981</v>
      </c>
      <c r="C564" t="s">
        <v>4719</v>
      </c>
      <c r="D564">
        <v>18</v>
      </c>
      <c r="E564">
        <v>1</v>
      </c>
      <c r="F564">
        <v>4911.89</v>
      </c>
      <c r="G564" t="s">
        <v>4709</v>
      </c>
      <c r="H564" t="s">
        <v>4710</v>
      </c>
      <c r="I564" t="s">
        <v>4711</v>
      </c>
    </row>
    <row r="565" spans="1:9">
      <c r="A565" t="s">
        <v>3548</v>
      </c>
      <c r="B565">
        <v>2002</v>
      </c>
      <c r="C565" t="s">
        <v>4718</v>
      </c>
      <c r="D565">
        <v>21</v>
      </c>
      <c r="E565">
        <v>5</v>
      </c>
      <c r="F565">
        <v>4915.06</v>
      </c>
      <c r="G565" t="s">
        <v>4709</v>
      </c>
      <c r="H565" t="s">
        <v>4713</v>
      </c>
      <c r="I565" t="s">
        <v>4730</v>
      </c>
    </row>
    <row r="566" spans="1:9">
      <c r="A566" t="s">
        <v>3546</v>
      </c>
      <c r="B566">
        <v>1993</v>
      </c>
      <c r="C566" t="s">
        <v>4718</v>
      </c>
      <c r="D566">
        <v>10</v>
      </c>
      <c r="E566">
        <v>2</v>
      </c>
      <c r="F566">
        <v>4922.92</v>
      </c>
      <c r="G566" t="s">
        <v>4709</v>
      </c>
      <c r="H566" t="s">
        <v>4709</v>
      </c>
      <c r="I566" t="s">
        <v>4716</v>
      </c>
    </row>
    <row r="567" spans="1:9">
      <c r="A567" t="s">
        <v>3544</v>
      </c>
      <c r="B567">
        <v>1991</v>
      </c>
      <c r="C567" t="s">
        <v>4718</v>
      </c>
      <c r="D567">
        <v>23</v>
      </c>
      <c r="E567">
        <v>2</v>
      </c>
      <c r="F567">
        <v>4931.65</v>
      </c>
      <c r="G567" t="s">
        <v>4709</v>
      </c>
      <c r="H567" t="s">
        <v>4710</v>
      </c>
      <c r="I567" t="s">
        <v>4720</v>
      </c>
    </row>
    <row r="568" spans="1:9">
      <c r="A568" t="s">
        <v>3542</v>
      </c>
      <c r="B568">
        <v>1991</v>
      </c>
      <c r="C568" t="s">
        <v>4712</v>
      </c>
      <c r="D568">
        <v>27</v>
      </c>
      <c r="E568">
        <v>2</v>
      </c>
      <c r="F568">
        <v>4934.71</v>
      </c>
      <c r="G568" t="s">
        <v>4709</v>
      </c>
      <c r="H568" t="s">
        <v>4710</v>
      </c>
      <c r="I568" t="s">
        <v>4720</v>
      </c>
    </row>
    <row r="569" spans="1:9">
      <c r="A569" t="s">
        <v>3540</v>
      </c>
      <c r="B569">
        <v>1974</v>
      </c>
      <c r="C569" t="s">
        <v>4714</v>
      </c>
      <c r="D569">
        <v>26</v>
      </c>
      <c r="E569">
        <v>0</v>
      </c>
      <c r="F569">
        <v>4942.06</v>
      </c>
      <c r="G569" t="s">
        <v>4709</v>
      </c>
      <c r="H569" t="s">
        <v>4709</v>
      </c>
      <c r="I569" t="s">
        <v>4711</v>
      </c>
    </row>
    <row r="570" spans="1:9">
      <c r="A570" t="s">
        <v>3538</v>
      </c>
      <c r="B570">
        <v>1991</v>
      </c>
      <c r="C570" t="s">
        <v>4718</v>
      </c>
      <c r="D570">
        <v>30</v>
      </c>
      <c r="E570">
        <v>2</v>
      </c>
      <c r="F570">
        <v>4949.76</v>
      </c>
      <c r="G570" t="s">
        <v>4709</v>
      </c>
      <c r="H570" t="s">
        <v>4713</v>
      </c>
      <c r="I570" t="s">
        <v>4711</v>
      </c>
    </row>
    <row r="571" spans="1:9">
      <c r="A571" t="s">
        <v>3536</v>
      </c>
      <c r="B571">
        <v>1973</v>
      </c>
      <c r="C571" t="s">
        <v>4712</v>
      </c>
      <c r="D571">
        <v>7</v>
      </c>
      <c r="E571">
        <v>0</v>
      </c>
      <c r="F571">
        <v>4985.22</v>
      </c>
      <c r="G571" t="s">
        <v>4709</v>
      </c>
      <c r="H571" t="s">
        <v>4710</v>
      </c>
      <c r="I571" t="s">
        <v>4711</v>
      </c>
    </row>
    <row r="572" spans="1:9">
      <c r="A572" t="s">
        <v>3534</v>
      </c>
      <c r="B572">
        <v>1988</v>
      </c>
      <c r="C572" t="s">
        <v>4714</v>
      </c>
      <c r="D572">
        <v>24</v>
      </c>
      <c r="E572">
        <v>0</v>
      </c>
      <c r="F572">
        <v>4992.38</v>
      </c>
      <c r="G572" t="s">
        <v>4709</v>
      </c>
      <c r="H572" t="s">
        <v>4710</v>
      </c>
      <c r="I572" t="s">
        <v>4726</v>
      </c>
    </row>
    <row r="573" spans="1:9">
      <c r="A573" t="s">
        <v>3532</v>
      </c>
      <c r="B573">
        <v>2001</v>
      </c>
      <c r="C573" t="s">
        <v>4719</v>
      </c>
      <c r="D573">
        <v>5</v>
      </c>
      <c r="E573">
        <v>0</v>
      </c>
      <c r="F573">
        <v>4999.04</v>
      </c>
      <c r="G573" t="s">
        <v>4709</v>
      </c>
      <c r="H573" t="s">
        <v>4709</v>
      </c>
      <c r="I573" t="s">
        <v>4720</v>
      </c>
    </row>
    <row r="574" spans="1:9">
      <c r="A574" t="s">
        <v>3530</v>
      </c>
      <c r="B574">
        <v>1988</v>
      </c>
      <c r="C574" t="s">
        <v>4715</v>
      </c>
      <c r="D574">
        <v>4</v>
      </c>
      <c r="E574">
        <v>1</v>
      </c>
      <c r="F574">
        <v>5002.78</v>
      </c>
      <c r="G574" t="s">
        <v>4709</v>
      </c>
      <c r="H574" t="s">
        <v>4709</v>
      </c>
      <c r="I574" t="s">
        <v>4711</v>
      </c>
    </row>
    <row r="575" spans="1:9">
      <c r="A575" t="s">
        <v>3528</v>
      </c>
      <c r="B575">
        <v>1977</v>
      </c>
      <c r="C575" t="s">
        <v>4714</v>
      </c>
      <c r="D575">
        <v>9</v>
      </c>
      <c r="E575">
        <v>2</v>
      </c>
      <c r="F575">
        <v>5003.77</v>
      </c>
      <c r="G575" t="s">
        <v>4709</v>
      </c>
      <c r="H575" t="s">
        <v>4710</v>
      </c>
      <c r="I575" t="s">
        <v>4711</v>
      </c>
    </row>
    <row r="576" spans="1:9">
      <c r="A576" t="s">
        <v>3526</v>
      </c>
      <c r="B576">
        <v>1988</v>
      </c>
      <c r="C576" t="s">
        <v>4708</v>
      </c>
      <c r="D576">
        <v>8</v>
      </c>
      <c r="E576">
        <v>1</v>
      </c>
      <c r="F576">
        <v>5003.85</v>
      </c>
      <c r="G576" t="s">
        <v>4709</v>
      </c>
      <c r="H576" t="s">
        <v>4710</v>
      </c>
      <c r="I576" t="s">
        <v>4720</v>
      </c>
    </row>
    <row r="577" spans="1:9">
      <c r="A577" t="s">
        <v>3524</v>
      </c>
      <c r="B577">
        <v>1988</v>
      </c>
      <c r="C577" t="s">
        <v>4712</v>
      </c>
      <c r="D577">
        <v>9</v>
      </c>
      <c r="E577">
        <v>1</v>
      </c>
      <c r="F577">
        <v>5012.47</v>
      </c>
      <c r="G577" t="s">
        <v>4709</v>
      </c>
      <c r="H577" t="s">
        <v>4710</v>
      </c>
      <c r="I577" t="s">
        <v>4720</v>
      </c>
    </row>
    <row r="578" spans="1:9">
      <c r="A578" t="s">
        <v>3522</v>
      </c>
      <c r="B578">
        <v>1985</v>
      </c>
      <c r="C578" t="s">
        <v>4717</v>
      </c>
      <c r="D578">
        <v>28</v>
      </c>
      <c r="E578">
        <v>0</v>
      </c>
      <c r="F578">
        <v>5028.15</v>
      </c>
      <c r="G578" t="s">
        <v>4713</v>
      </c>
      <c r="H578" t="s">
        <v>4709</v>
      </c>
      <c r="I578" t="s">
        <v>4716</v>
      </c>
    </row>
    <row r="579" spans="1:9">
      <c r="A579" t="s">
        <v>3520</v>
      </c>
      <c r="B579">
        <v>1991</v>
      </c>
      <c r="C579" t="s">
        <v>4715</v>
      </c>
      <c r="D579">
        <v>10</v>
      </c>
      <c r="E579">
        <v>2</v>
      </c>
      <c r="F579">
        <v>5031.27</v>
      </c>
      <c r="G579" t="s">
        <v>4710</v>
      </c>
      <c r="H579" t="s">
        <v>4713</v>
      </c>
      <c r="I579" t="s">
        <v>4723</v>
      </c>
    </row>
    <row r="580" spans="1:9">
      <c r="A580" t="s">
        <v>3518</v>
      </c>
      <c r="B580">
        <v>1986</v>
      </c>
      <c r="C580" t="s">
        <v>4714</v>
      </c>
      <c r="D580">
        <v>29</v>
      </c>
      <c r="E580">
        <v>3</v>
      </c>
      <c r="F580">
        <v>5034.1</v>
      </c>
      <c r="G580" t="s">
        <v>4709</v>
      </c>
      <c r="H580" t="s">
        <v>4709</v>
      </c>
      <c r="I580" t="s">
        <v>4711</v>
      </c>
    </row>
    <row r="581" spans="1:9">
      <c r="A581" t="s">
        <v>3516</v>
      </c>
      <c r="B581">
        <v>1997</v>
      </c>
      <c r="C581" t="s">
        <v>4717</v>
      </c>
      <c r="D581">
        <v>4</v>
      </c>
      <c r="E581">
        <v>0</v>
      </c>
      <c r="F581">
        <v>5038.57</v>
      </c>
      <c r="G581" t="s">
        <v>4709</v>
      </c>
      <c r="H581" t="s">
        <v>4709</v>
      </c>
      <c r="I581" t="s">
        <v>4725</v>
      </c>
    </row>
    <row r="582" spans="1:9">
      <c r="A582" t="s">
        <v>3514</v>
      </c>
      <c r="B582">
        <v>2001</v>
      </c>
      <c r="C582" t="s">
        <v>4719</v>
      </c>
      <c r="D582">
        <v>16</v>
      </c>
      <c r="E582">
        <v>0</v>
      </c>
      <c r="F582">
        <v>5043.13</v>
      </c>
      <c r="G582" t="s">
        <v>4709</v>
      </c>
      <c r="H582" t="s">
        <v>4710</v>
      </c>
      <c r="I582" t="s">
        <v>4720</v>
      </c>
    </row>
    <row r="583" spans="1:9">
      <c r="A583" t="s">
        <v>3512</v>
      </c>
      <c r="B583">
        <v>1997</v>
      </c>
      <c r="C583" t="s">
        <v>4708</v>
      </c>
      <c r="D583">
        <v>29</v>
      </c>
      <c r="E583">
        <v>0</v>
      </c>
      <c r="F583">
        <v>5045.15</v>
      </c>
      <c r="G583" t="s">
        <v>4709</v>
      </c>
      <c r="H583" t="s">
        <v>4709</v>
      </c>
      <c r="I583" t="s">
        <v>4716</v>
      </c>
    </row>
    <row r="584" spans="1:9">
      <c r="A584" t="s">
        <v>3510</v>
      </c>
      <c r="B584">
        <v>1980</v>
      </c>
      <c r="C584" t="s">
        <v>4715</v>
      </c>
      <c r="D584">
        <v>7</v>
      </c>
      <c r="E584">
        <v>2</v>
      </c>
      <c r="F584">
        <v>5054.05</v>
      </c>
      <c r="G584" t="s">
        <v>4709</v>
      </c>
      <c r="H584" t="s">
        <v>4709</v>
      </c>
      <c r="I584" t="s">
        <v>4711</v>
      </c>
    </row>
    <row r="585" spans="1:9">
      <c r="A585" t="s">
        <v>3508</v>
      </c>
      <c r="B585">
        <v>1993</v>
      </c>
      <c r="C585" t="s">
        <v>4714</v>
      </c>
      <c r="D585">
        <v>11</v>
      </c>
      <c r="E585">
        <v>0</v>
      </c>
      <c r="F585">
        <v>5059.56</v>
      </c>
      <c r="G585" t="s">
        <v>4709</v>
      </c>
      <c r="H585" t="s">
        <v>4713</v>
      </c>
      <c r="I585" t="s">
        <v>4729</v>
      </c>
    </row>
    <row r="586" spans="1:9">
      <c r="A586" t="s">
        <v>3506</v>
      </c>
      <c r="B586">
        <v>1978</v>
      </c>
      <c r="C586" t="s">
        <v>4712</v>
      </c>
      <c r="D586">
        <v>22</v>
      </c>
      <c r="E586">
        <v>2</v>
      </c>
      <c r="F586">
        <v>5077.19</v>
      </c>
      <c r="G586" t="s">
        <v>4709</v>
      </c>
      <c r="H586" t="s">
        <v>4710</v>
      </c>
      <c r="I586" t="s">
        <v>4716</v>
      </c>
    </row>
    <row r="587" spans="1:9">
      <c r="A587" t="s">
        <v>3504</v>
      </c>
      <c r="B587">
        <v>1997</v>
      </c>
      <c r="C587" t="s">
        <v>4708</v>
      </c>
      <c r="D587">
        <v>14</v>
      </c>
      <c r="E587">
        <v>5</v>
      </c>
      <c r="F587">
        <v>5080.1</v>
      </c>
      <c r="G587" t="s">
        <v>4710</v>
      </c>
      <c r="H587" t="s">
        <v>4709</v>
      </c>
      <c r="I587" t="s">
        <v>4720</v>
      </c>
    </row>
    <row r="588" spans="1:9">
      <c r="A588" t="s">
        <v>3502</v>
      </c>
      <c r="B588">
        <v>1999</v>
      </c>
      <c r="C588" t="s">
        <v>4714</v>
      </c>
      <c r="D588">
        <v>19</v>
      </c>
      <c r="E588">
        <v>0</v>
      </c>
      <c r="F588">
        <v>5087.92</v>
      </c>
      <c r="G588" t="s">
        <v>4709</v>
      </c>
      <c r="H588" t="s">
        <v>4709</v>
      </c>
      <c r="I588" t="s">
        <v>4732</v>
      </c>
    </row>
    <row r="589" spans="1:9">
      <c r="A589" t="s">
        <v>3500</v>
      </c>
      <c r="B589">
        <v>1987</v>
      </c>
      <c r="C589" t="s">
        <v>4712</v>
      </c>
      <c r="D589">
        <v>18</v>
      </c>
      <c r="E589">
        <v>1</v>
      </c>
      <c r="F589">
        <v>5116.5</v>
      </c>
      <c r="G589" t="s">
        <v>4709</v>
      </c>
      <c r="H589" t="s">
        <v>4709</v>
      </c>
      <c r="I589" t="s">
        <v>4716</v>
      </c>
    </row>
    <row r="590" spans="1:9">
      <c r="A590" t="s">
        <v>3498</v>
      </c>
      <c r="B590">
        <v>1988</v>
      </c>
      <c r="C590" t="s">
        <v>4712</v>
      </c>
      <c r="D590">
        <v>1</v>
      </c>
      <c r="E590">
        <v>2</v>
      </c>
      <c r="F590">
        <v>5124.19</v>
      </c>
      <c r="G590" t="s">
        <v>4709</v>
      </c>
      <c r="H590" t="s">
        <v>4710</v>
      </c>
      <c r="I590" t="s">
        <v>4711</v>
      </c>
    </row>
    <row r="591" spans="1:9">
      <c r="A591" t="s">
        <v>3496</v>
      </c>
      <c r="B591">
        <v>1987</v>
      </c>
      <c r="C591" t="s">
        <v>4715</v>
      </c>
      <c r="D591">
        <v>13</v>
      </c>
      <c r="E591">
        <v>1</v>
      </c>
      <c r="F591">
        <v>5125.22</v>
      </c>
      <c r="G591" t="s">
        <v>4713</v>
      </c>
      <c r="H591" t="s">
        <v>4709</v>
      </c>
      <c r="I591" t="s">
        <v>4716</v>
      </c>
    </row>
    <row r="592" spans="1:9">
      <c r="A592" t="s">
        <v>3494</v>
      </c>
      <c r="B592">
        <v>1988</v>
      </c>
      <c r="C592" t="s">
        <v>4715</v>
      </c>
      <c r="D592">
        <v>15</v>
      </c>
      <c r="E592">
        <v>3</v>
      </c>
      <c r="F592">
        <v>5136.75</v>
      </c>
      <c r="G592" t="s">
        <v>4709</v>
      </c>
      <c r="H592" t="s">
        <v>4713</v>
      </c>
      <c r="I592" t="s">
        <v>4711</v>
      </c>
    </row>
    <row r="593" spans="1:9">
      <c r="A593" t="s">
        <v>3492</v>
      </c>
      <c r="B593">
        <v>1993</v>
      </c>
      <c r="C593" t="s">
        <v>4717</v>
      </c>
      <c r="D593">
        <v>10</v>
      </c>
      <c r="E593">
        <v>3</v>
      </c>
      <c r="F593">
        <v>5138.26</v>
      </c>
      <c r="G593" t="s">
        <v>4709</v>
      </c>
      <c r="H593" t="s">
        <v>4709</v>
      </c>
      <c r="I593" t="s">
        <v>4711</v>
      </c>
    </row>
    <row r="594" spans="1:9">
      <c r="A594" t="s">
        <v>3490</v>
      </c>
      <c r="B594">
        <v>1984</v>
      </c>
      <c r="C594" t="s">
        <v>4718</v>
      </c>
      <c r="D594">
        <v>22</v>
      </c>
      <c r="E594">
        <v>3</v>
      </c>
      <c r="F594">
        <v>5144.18</v>
      </c>
      <c r="G594" t="s">
        <v>4709</v>
      </c>
      <c r="H594" t="s">
        <v>4713</v>
      </c>
      <c r="I594" t="s">
        <v>4711</v>
      </c>
    </row>
    <row r="595" spans="1:9">
      <c r="A595" t="s">
        <v>3488</v>
      </c>
      <c r="B595">
        <v>1990</v>
      </c>
      <c r="C595" t="s">
        <v>4718</v>
      </c>
      <c r="D595">
        <v>22</v>
      </c>
      <c r="E595">
        <v>1</v>
      </c>
      <c r="F595">
        <v>5148.55</v>
      </c>
      <c r="G595" t="s">
        <v>4709</v>
      </c>
      <c r="H595" t="s">
        <v>4709</v>
      </c>
      <c r="I595" t="s">
        <v>4726</v>
      </c>
    </row>
    <row r="596" spans="1:9">
      <c r="A596" t="s">
        <v>3486</v>
      </c>
      <c r="B596">
        <v>1990</v>
      </c>
      <c r="C596" t="s">
        <v>4719</v>
      </c>
      <c r="D596">
        <v>9</v>
      </c>
      <c r="E596">
        <v>2</v>
      </c>
      <c r="F596">
        <v>5152.13</v>
      </c>
      <c r="G596" t="s">
        <v>4709</v>
      </c>
      <c r="H596" t="s">
        <v>4709</v>
      </c>
      <c r="I596" t="s">
        <v>4720</v>
      </c>
    </row>
    <row r="597" spans="1:9">
      <c r="A597" t="s">
        <v>3484</v>
      </c>
      <c r="B597">
        <v>1991</v>
      </c>
      <c r="C597" t="s">
        <v>4718</v>
      </c>
      <c r="D597">
        <v>29</v>
      </c>
      <c r="E597">
        <v>3</v>
      </c>
      <c r="F597">
        <v>5166.96</v>
      </c>
      <c r="G597" t="s">
        <v>4709</v>
      </c>
      <c r="H597" t="s">
        <v>4709</v>
      </c>
      <c r="I597" t="s">
        <v>4716</v>
      </c>
    </row>
    <row r="598" spans="1:9">
      <c r="A598" t="s">
        <v>3482</v>
      </c>
      <c r="B598">
        <v>1984</v>
      </c>
      <c r="C598" t="s">
        <v>4719</v>
      </c>
      <c r="D598">
        <v>16</v>
      </c>
      <c r="E598">
        <v>3</v>
      </c>
      <c r="F598">
        <v>5177.12</v>
      </c>
      <c r="G598" t="s">
        <v>4709</v>
      </c>
      <c r="H598" t="s">
        <v>4713</v>
      </c>
      <c r="I598" t="s">
        <v>4711</v>
      </c>
    </row>
    <row r="599" spans="1:9">
      <c r="A599" t="s">
        <v>3480</v>
      </c>
      <c r="B599">
        <v>1979</v>
      </c>
      <c r="C599" t="s">
        <v>4715</v>
      </c>
      <c r="D599">
        <v>12</v>
      </c>
      <c r="E599">
        <v>2</v>
      </c>
      <c r="F599">
        <v>5195.58</v>
      </c>
      <c r="G599" t="s">
        <v>4709</v>
      </c>
      <c r="H599" t="s">
        <v>4709</v>
      </c>
      <c r="I599" t="s">
        <v>4711</v>
      </c>
    </row>
    <row r="600" spans="1:9">
      <c r="A600" t="s">
        <v>3478</v>
      </c>
      <c r="B600">
        <v>2004</v>
      </c>
      <c r="C600" t="s">
        <v>4714</v>
      </c>
      <c r="D600">
        <v>6</v>
      </c>
      <c r="E600">
        <v>0</v>
      </c>
      <c r="F600">
        <v>5198.69</v>
      </c>
      <c r="G600" t="s">
        <v>4709</v>
      </c>
      <c r="H600" t="s">
        <v>4709</v>
      </c>
      <c r="I600" t="s">
        <v>4733</v>
      </c>
    </row>
    <row r="601" spans="1:9">
      <c r="A601" t="s">
        <v>3476</v>
      </c>
      <c r="B601">
        <v>1983</v>
      </c>
      <c r="C601" t="s">
        <v>4719</v>
      </c>
      <c r="D601">
        <v>24</v>
      </c>
      <c r="E601">
        <v>3</v>
      </c>
      <c r="F601">
        <v>5207.97</v>
      </c>
      <c r="G601" t="s">
        <v>4709</v>
      </c>
      <c r="H601" t="s">
        <v>4709</v>
      </c>
      <c r="I601" t="s">
        <v>4716</v>
      </c>
    </row>
    <row r="602" spans="1:9">
      <c r="A602" t="s">
        <v>3474</v>
      </c>
      <c r="B602">
        <v>1993</v>
      </c>
      <c r="C602" t="s">
        <v>4714</v>
      </c>
      <c r="D602">
        <v>17</v>
      </c>
      <c r="E602">
        <v>3</v>
      </c>
      <c r="F602">
        <v>5209.58</v>
      </c>
      <c r="G602" t="s">
        <v>4710</v>
      </c>
      <c r="H602" t="s">
        <v>4710</v>
      </c>
      <c r="I602" t="s">
        <v>4730</v>
      </c>
    </row>
    <row r="603" spans="1:9">
      <c r="A603" t="s">
        <v>3472</v>
      </c>
      <c r="B603">
        <v>1999</v>
      </c>
      <c r="C603" t="s">
        <v>4717</v>
      </c>
      <c r="D603">
        <v>1</v>
      </c>
      <c r="E603">
        <v>0</v>
      </c>
      <c r="F603">
        <v>5213.22</v>
      </c>
      <c r="G603" t="s">
        <v>4709</v>
      </c>
      <c r="H603" t="s">
        <v>4713</v>
      </c>
      <c r="I603" t="s">
        <v>4716</v>
      </c>
    </row>
    <row r="604" spans="1:9">
      <c r="A604" t="s">
        <v>3470</v>
      </c>
      <c r="B604">
        <v>1995</v>
      </c>
      <c r="C604" t="s">
        <v>4714</v>
      </c>
      <c r="D604">
        <v>6</v>
      </c>
      <c r="E604">
        <v>0</v>
      </c>
      <c r="F604">
        <v>5216.48</v>
      </c>
      <c r="G604" t="s">
        <v>4709</v>
      </c>
      <c r="H604" t="s">
        <v>4709</v>
      </c>
      <c r="I604" t="s">
        <v>4725</v>
      </c>
    </row>
    <row r="605" spans="1:9">
      <c r="A605" t="s">
        <v>3468</v>
      </c>
      <c r="B605">
        <v>1987</v>
      </c>
      <c r="C605" t="s">
        <v>4714</v>
      </c>
      <c r="D605">
        <v>29</v>
      </c>
      <c r="E605">
        <v>0</v>
      </c>
      <c r="F605">
        <v>5227.99</v>
      </c>
      <c r="G605" t="s">
        <v>4709</v>
      </c>
      <c r="H605" t="s">
        <v>4713</v>
      </c>
      <c r="I605" t="s">
        <v>4726</v>
      </c>
    </row>
    <row r="606" spans="1:9">
      <c r="A606" t="s">
        <v>3466</v>
      </c>
      <c r="B606">
        <v>1987</v>
      </c>
      <c r="C606" t="s">
        <v>4717</v>
      </c>
      <c r="D606">
        <v>26</v>
      </c>
      <c r="E606">
        <v>1</v>
      </c>
      <c r="F606">
        <v>5240.77</v>
      </c>
      <c r="G606" t="s">
        <v>4709</v>
      </c>
      <c r="H606" t="s">
        <v>4709</v>
      </c>
      <c r="I606" t="s">
        <v>4720</v>
      </c>
    </row>
    <row r="607" spans="1:9">
      <c r="A607" t="s">
        <v>3464</v>
      </c>
      <c r="B607">
        <v>1987</v>
      </c>
      <c r="C607" t="s">
        <v>4708</v>
      </c>
      <c r="D607">
        <v>5</v>
      </c>
      <c r="E607">
        <v>1</v>
      </c>
      <c r="F607">
        <v>5245.23</v>
      </c>
      <c r="G607" t="s">
        <v>4709</v>
      </c>
      <c r="H607" t="s">
        <v>4709</v>
      </c>
      <c r="I607" t="s">
        <v>4711</v>
      </c>
    </row>
    <row r="608" spans="1:9">
      <c r="A608" t="s">
        <v>3462</v>
      </c>
      <c r="B608">
        <v>1987</v>
      </c>
      <c r="C608" t="s">
        <v>4715</v>
      </c>
      <c r="D608">
        <v>9</v>
      </c>
      <c r="E608">
        <v>1</v>
      </c>
      <c r="F608">
        <v>5246.05</v>
      </c>
      <c r="G608" t="s">
        <v>4709</v>
      </c>
      <c r="H608" t="s">
        <v>4710</v>
      </c>
      <c r="I608" t="s">
        <v>4720</v>
      </c>
    </row>
    <row r="609" spans="1:9">
      <c r="A609" t="s">
        <v>3460</v>
      </c>
      <c r="B609">
        <v>1990</v>
      </c>
      <c r="C609" t="s">
        <v>4708</v>
      </c>
      <c r="D609">
        <v>6</v>
      </c>
      <c r="E609">
        <v>3</v>
      </c>
      <c r="F609">
        <v>5253.52</v>
      </c>
      <c r="G609" t="s">
        <v>4710</v>
      </c>
      <c r="H609" t="s">
        <v>4710</v>
      </c>
      <c r="I609" t="s">
        <v>4720</v>
      </c>
    </row>
    <row r="610" spans="1:9">
      <c r="A610" t="s">
        <v>3458</v>
      </c>
      <c r="B610">
        <v>1989</v>
      </c>
      <c r="C610" t="s">
        <v>4712</v>
      </c>
      <c r="D610">
        <v>25</v>
      </c>
      <c r="E610">
        <v>2</v>
      </c>
      <c r="F610">
        <v>5257.51</v>
      </c>
      <c r="G610" t="s">
        <v>4709</v>
      </c>
      <c r="H610" t="s">
        <v>4709</v>
      </c>
      <c r="I610" t="s">
        <v>4716</v>
      </c>
    </row>
    <row r="611" spans="1:9">
      <c r="A611" t="s">
        <v>3456</v>
      </c>
      <c r="B611">
        <v>1989</v>
      </c>
      <c r="C611" t="s">
        <v>4708</v>
      </c>
      <c r="D611">
        <v>19</v>
      </c>
      <c r="E611">
        <v>2</v>
      </c>
      <c r="F611">
        <v>5261.47</v>
      </c>
      <c r="G611" t="s">
        <v>4709</v>
      </c>
      <c r="H611" t="s">
        <v>4709</v>
      </c>
      <c r="I611" t="s">
        <v>4716</v>
      </c>
    </row>
    <row r="612" spans="1:9">
      <c r="A612" t="s">
        <v>3454</v>
      </c>
      <c r="B612">
        <v>1986</v>
      </c>
      <c r="C612" t="s">
        <v>4719</v>
      </c>
      <c r="D612">
        <v>25</v>
      </c>
      <c r="E612">
        <v>0</v>
      </c>
      <c r="F612">
        <v>5266.37</v>
      </c>
      <c r="G612" t="s">
        <v>4709</v>
      </c>
      <c r="H612" t="s">
        <v>4709</v>
      </c>
      <c r="I612" t="s">
        <v>4716</v>
      </c>
    </row>
    <row r="613" spans="1:9">
      <c r="A613" t="s">
        <v>3452</v>
      </c>
      <c r="B613">
        <v>1986</v>
      </c>
      <c r="C613" t="s">
        <v>4715</v>
      </c>
      <c r="D613">
        <v>20</v>
      </c>
      <c r="E613">
        <v>0</v>
      </c>
      <c r="F613">
        <v>5267.82</v>
      </c>
      <c r="G613" t="s">
        <v>4709</v>
      </c>
      <c r="H613" t="s">
        <v>4709</v>
      </c>
      <c r="I613" t="s">
        <v>4716</v>
      </c>
    </row>
    <row r="614" spans="1:9">
      <c r="A614" t="s">
        <v>3450</v>
      </c>
      <c r="B614">
        <v>1986</v>
      </c>
      <c r="C614" t="s">
        <v>4719</v>
      </c>
      <c r="D614">
        <v>20</v>
      </c>
      <c r="E614">
        <v>0</v>
      </c>
      <c r="F614">
        <v>5272.18</v>
      </c>
      <c r="G614" t="s">
        <v>4709</v>
      </c>
      <c r="H614" t="s">
        <v>4710</v>
      </c>
      <c r="I614" t="s">
        <v>4716</v>
      </c>
    </row>
    <row r="615" spans="1:9">
      <c r="A615" t="s">
        <v>3448</v>
      </c>
      <c r="B615">
        <v>1987</v>
      </c>
      <c r="C615" t="s">
        <v>4715</v>
      </c>
      <c r="D615">
        <v>1</v>
      </c>
      <c r="E615">
        <v>3</v>
      </c>
      <c r="F615">
        <v>5275.86</v>
      </c>
      <c r="G615" t="s">
        <v>4709</v>
      </c>
      <c r="H615" t="s">
        <v>4709</v>
      </c>
      <c r="I615" t="s">
        <v>4711</v>
      </c>
    </row>
    <row r="616" spans="1:9">
      <c r="A616" t="s">
        <v>3446</v>
      </c>
      <c r="B616">
        <v>1974</v>
      </c>
      <c r="C616" t="s">
        <v>4712</v>
      </c>
      <c r="D616">
        <v>12</v>
      </c>
      <c r="E616">
        <v>0</v>
      </c>
      <c r="F616">
        <v>5291.71</v>
      </c>
      <c r="G616" t="s">
        <v>4709</v>
      </c>
      <c r="H616" t="s">
        <v>4709</v>
      </c>
      <c r="I616" t="s">
        <v>4716</v>
      </c>
    </row>
    <row r="617" spans="1:9">
      <c r="A617" t="s">
        <v>3444</v>
      </c>
      <c r="B617">
        <v>2004</v>
      </c>
      <c r="C617" t="s">
        <v>4718</v>
      </c>
      <c r="D617">
        <v>22</v>
      </c>
      <c r="E617">
        <v>0</v>
      </c>
      <c r="F617">
        <v>5293.67</v>
      </c>
      <c r="G617" t="s">
        <v>4709</v>
      </c>
      <c r="H617" t="s">
        <v>4709</v>
      </c>
      <c r="I617" t="s">
        <v>4733</v>
      </c>
    </row>
    <row r="618" spans="1:9">
      <c r="A618" t="s">
        <v>3442</v>
      </c>
      <c r="B618">
        <v>2000</v>
      </c>
      <c r="C618" t="s">
        <v>4715</v>
      </c>
      <c r="D618">
        <v>9</v>
      </c>
      <c r="E618">
        <v>0</v>
      </c>
      <c r="F618">
        <v>5306.7</v>
      </c>
      <c r="G618" t="s">
        <v>4709</v>
      </c>
      <c r="H618" t="s">
        <v>4710</v>
      </c>
      <c r="I618" t="s">
        <v>4716</v>
      </c>
    </row>
    <row r="619" spans="1:9">
      <c r="A619" t="s">
        <v>3440</v>
      </c>
      <c r="B619">
        <v>1994</v>
      </c>
      <c r="C619" t="s">
        <v>4712</v>
      </c>
      <c r="D619">
        <v>13</v>
      </c>
      <c r="E619">
        <v>3</v>
      </c>
      <c r="F619">
        <v>5312.17</v>
      </c>
      <c r="G619" t="s">
        <v>4709</v>
      </c>
      <c r="H619" t="s">
        <v>4709</v>
      </c>
      <c r="I619" t="s">
        <v>4716</v>
      </c>
    </row>
    <row r="620" spans="1:9">
      <c r="A620" t="s">
        <v>3438</v>
      </c>
      <c r="B620">
        <v>1974</v>
      </c>
      <c r="C620" t="s">
        <v>4715</v>
      </c>
      <c r="D620">
        <v>2</v>
      </c>
      <c r="E620">
        <v>0</v>
      </c>
      <c r="F620">
        <v>5322.24</v>
      </c>
      <c r="G620" t="s">
        <v>4709</v>
      </c>
      <c r="H620" t="s">
        <v>4713</v>
      </c>
      <c r="I620" t="s">
        <v>4716</v>
      </c>
    </row>
    <row r="621" spans="1:9">
      <c r="A621" t="s">
        <v>3436</v>
      </c>
      <c r="B621">
        <v>1992</v>
      </c>
      <c r="C621" t="s">
        <v>4714</v>
      </c>
      <c r="D621">
        <v>18</v>
      </c>
      <c r="E621">
        <v>3</v>
      </c>
      <c r="F621">
        <v>5325.65</v>
      </c>
      <c r="G621" t="s">
        <v>4709</v>
      </c>
      <c r="H621" t="s">
        <v>4713</v>
      </c>
      <c r="I621" t="s">
        <v>4720</v>
      </c>
    </row>
    <row r="622" spans="1:9">
      <c r="A622" t="s">
        <v>3434</v>
      </c>
      <c r="B622">
        <v>1991</v>
      </c>
      <c r="C622" t="s">
        <v>4718</v>
      </c>
      <c r="D622">
        <v>28</v>
      </c>
      <c r="E622">
        <v>2</v>
      </c>
      <c r="F622">
        <v>5327.4</v>
      </c>
      <c r="G622" t="s">
        <v>4709</v>
      </c>
      <c r="H622" t="s">
        <v>4713</v>
      </c>
      <c r="I622" t="s">
        <v>4716</v>
      </c>
    </row>
    <row r="623" spans="1:9">
      <c r="A623" t="s">
        <v>3432</v>
      </c>
      <c r="B623">
        <v>1972</v>
      </c>
      <c r="C623" t="s">
        <v>4717</v>
      </c>
      <c r="D623">
        <v>15</v>
      </c>
      <c r="E623">
        <v>0</v>
      </c>
      <c r="F623">
        <v>5344.81</v>
      </c>
      <c r="G623" t="s">
        <v>4709</v>
      </c>
      <c r="H623" t="s">
        <v>4710</v>
      </c>
      <c r="I623" t="s">
        <v>4711</v>
      </c>
    </row>
    <row r="624" spans="1:9">
      <c r="A624" t="s">
        <v>3430</v>
      </c>
      <c r="B624">
        <v>1989</v>
      </c>
      <c r="C624" t="s">
        <v>4712</v>
      </c>
      <c r="D624">
        <v>7</v>
      </c>
      <c r="E624">
        <v>1</v>
      </c>
      <c r="F624">
        <v>5354.07</v>
      </c>
      <c r="G624" t="s">
        <v>4709</v>
      </c>
      <c r="H624" t="s">
        <v>4710</v>
      </c>
      <c r="I624" t="s">
        <v>4726</v>
      </c>
    </row>
    <row r="625" spans="1:9">
      <c r="A625" t="s">
        <v>3428</v>
      </c>
      <c r="B625">
        <v>1994</v>
      </c>
      <c r="C625" t="s">
        <v>4717</v>
      </c>
      <c r="D625">
        <v>7</v>
      </c>
      <c r="E625">
        <v>0</v>
      </c>
      <c r="F625">
        <v>5364.66</v>
      </c>
      <c r="G625" t="s">
        <v>4709</v>
      </c>
      <c r="H625" t="s">
        <v>4713</v>
      </c>
      <c r="I625" t="s">
        <v>4720</v>
      </c>
    </row>
    <row r="626" spans="1:9">
      <c r="A626" t="s">
        <v>3426</v>
      </c>
      <c r="B626">
        <v>1986</v>
      </c>
      <c r="C626" t="s">
        <v>4714</v>
      </c>
      <c r="D626">
        <v>1</v>
      </c>
      <c r="E626">
        <v>1</v>
      </c>
      <c r="F626">
        <v>5373.36</v>
      </c>
      <c r="G626" t="s">
        <v>4709</v>
      </c>
      <c r="H626" t="s">
        <v>4709</v>
      </c>
      <c r="I626" t="s">
        <v>4716</v>
      </c>
    </row>
    <row r="627" spans="1:9">
      <c r="A627" t="s">
        <v>3424</v>
      </c>
      <c r="B627">
        <v>1989</v>
      </c>
      <c r="C627" t="s">
        <v>4712</v>
      </c>
      <c r="D627">
        <v>18</v>
      </c>
      <c r="E627">
        <v>2</v>
      </c>
      <c r="F627">
        <v>5375.04</v>
      </c>
      <c r="G627" t="s">
        <v>4709</v>
      </c>
      <c r="H627" t="s">
        <v>4713</v>
      </c>
      <c r="I627" t="s">
        <v>4720</v>
      </c>
    </row>
    <row r="628" spans="1:9">
      <c r="A628" t="s">
        <v>3422</v>
      </c>
      <c r="B628">
        <v>1986</v>
      </c>
      <c r="C628" t="s">
        <v>4708</v>
      </c>
      <c r="D628">
        <v>22</v>
      </c>
      <c r="E628">
        <v>1</v>
      </c>
      <c r="F628">
        <v>5377.46</v>
      </c>
      <c r="G628" t="s">
        <v>4709</v>
      </c>
      <c r="H628" t="s">
        <v>4710</v>
      </c>
      <c r="I628" t="s">
        <v>4716</v>
      </c>
    </row>
    <row r="629" spans="1:9">
      <c r="A629" t="s">
        <v>3420</v>
      </c>
      <c r="B629">
        <v>1984</v>
      </c>
      <c r="C629" t="s">
        <v>4714</v>
      </c>
      <c r="D629">
        <v>1</v>
      </c>
      <c r="E629">
        <v>0</v>
      </c>
      <c r="F629">
        <v>5383.54</v>
      </c>
      <c r="G629" t="s">
        <v>4709</v>
      </c>
      <c r="H629" t="s">
        <v>4710</v>
      </c>
      <c r="I629" t="s">
        <v>4720</v>
      </c>
    </row>
    <row r="630" spans="1:9">
      <c r="A630" t="s">
        <v>3418</v>
      </c>
      <c r="B630">
        <v>1988</v>
      </c>
      <c r="C630" t="s">
        <v>4718</v>
      </c>
      <c r="D630">
        <v>8</v>
      </c>
      <c r="E630">
        <v>1</v>
      </c>
      <c r="F630">
        <v>5385.34</v>
      </c>
      <c r="G630" t="s">
        <v>4709</v>
      </c>
      <c r="H630" t="s">
        <v>4710</v>
      </c>
      <c r="I630" t="s">
        <v>4716</v>
      </c>
    </row>
    <row r="631" spans="1:9">
      <c r="A631" t="s">
        <v>3416</v>
      </c>
      <c r="B631">
        <v>1989</v>
      </c>
      <c r="C631" t="s">
        <v>4712</v>
      </c>
      <c r="D631">
        <v>6</v>
      </c>
      <c r="E631">
        <v>3</v>
      </c>
      <c r="F631">
        <v>5396.44</v>
      </c>
      <c r="G631" t="s">
        <v>4709</v>
      </c>
      <c r="H631" t="s">
        <v>4710</v>
      </c>
      <c r="I631" t="s">
        <v>4711</v>
      </c>
    </row>
    <row r="632" spans="1:9">
      <c r="A632" t="s">
        <v>3414</v>
      </c>
      <c r="B632">
        <v>1984</v>
      </c>
      <c r="C632" t="s">
        <v>4715</v>
      </c>
      <c r="D632">
        <v>3</v>
      </c>
      <c r="E632">
        <v>0</v>
      </c>
      <c r="F632">
        <v>5397.62</v>
      </c>
      <c r="G632" t="s">
        <v>4709</v>
      </c>
      <c r="H632" t="s">
        <v>4709</v>
      </c>
      <c r="I632" t="s">
        <v>4711</v>
      </c>
    </row>
    <row r="633" spans="1:9">
      <c r="A633" t="s">
        <v>3412</v>
      </c>
      <c r="B633">
        <v>1984</v>
      </c>
      <c r="C633" t="s">
        <v>4718</v>
      </c>
      <c r="D633">
        <v>1</v>
      </c>
      <c r="E633">
        <v>0</v>
      </c>
      <c r="F633">
        <v>5400.98</v>
      </c>
      <c r="G633" t="s">
        <v>4709</v>
      </c>
      <c r="H633" t="s">
        <v>4709</v>
      </c>
      <c r="I633" t="s">
        <v>4711</v>
      </c>
    </row>
    <row r="634" spans="1:9">
      <c r="A634" t="s">
        <v>3410</v>
      </c>
      <c r="B634">
        <v>1985</v>
      </c>
      <c r="C634" t="s">
        <v>4717</v>
      </c>
      <c r="D634">
        <v>23</v>
      </c>
      <c r="E634">
        <v>3</v>
      </c>
      <c r="F634">
        <v>5402.89</v>
      </c>
      <c r="G634" t="s">
        <v>4709</v>
      </c>
      <c r="H634" t="s">
        <v>4713</v>
      </c>
      <c r="I634" t="s">
        <v>4711</v>
      </c>
    </row>
    <row r="635" spans="1:9">
      <c r="A635" t="s">
        <v>3408</v>
      </c>
      <c r="B635">
        <v>1975</v>
      </c>
      <c r="C635" t="s">
        <v>4715</v>
      </c>
      <c r="D635">
        <v>27</v>
      </c>
      <c r="E635">
        <v>1</v>
      </c>
      <c r="F635">
        <v>5411.99</v>
      </c>
      <c r="G635" t="s">
        <v>4709</v>
      </c>
      <c r="H635" t="s">
        <v>4710</v>
      </c>
      <c r="I635" t="s">
        <v>4716</v>
      </c>
    </row>
    <row r="636" spans="1:9">
      <c r="A636" t="s">
        <v>3406</v>
      </c>
      <c r="B636">
        <v>1982</v>
      </c>
      <c r="C636" t="s">
        <v>4715</v>
      </c>
      <c r="D636">
        <v>27</v>
      </c>
      <c r="E636">
        <v>0</v>
      </c>
      <c r="F636">
        <v>5415.66</v>
      </c>
      <c r="G636" t="s">
        <v>4709</v>
      </c>
      <c r="H636" t="s">
        <v>4710</v>
      </c>
      <c r="I636" t="s">
        <v>4711</v>
      </c>
    </row>
    <row r="637" spans="1:9">
      <c r="A637" t="s">
        <v>3404</v>
      </c>
      <c r="B637">
        <v>1991</v>
      </c>
      <c r="C637" t="s">
        <v>4708</v>
      </c>
      <c r="D637">
        <v>6</v>
      </c>
      <c r="E637">
        <v>3</v>
      </c>
      <c r="F637">
        <v>5425.02</v>
      </c>
      <c r="G637" t="s">
        <v>4709</v>
      </c>
      <c r="H637" t="s">
        <v>4713</v>
      </c>
      <c r="I637" t="s">
        <v>4716</v>
      </c>
    </row>
    <row r="638" spans="1:9">
      <c r="A638" t="s">
        <v>3402</v>
      </c>
      <c r="B638">
        <v>1992</v>
      </c>
      <c r="C638" t="s">
        <v>4715</v>
      </c>
      <c r="D638">
        <v>17</v>
      </c>
      <c r="E638">
        <v>3</v>
      </c>
      <c r="F638">
        <v>5428.73</v>
      </c>
      <c r="G638" t="s">
        <v>4710</v>
      </c>
      <c r="H638" t="s">
        <v>4713</v>
      </c>
      <c r="I638" t="s">
        <v>4730</v>
      </c>
    </row>
    <row r="639" spans="1:9">
      <c r="A639" t="s">
        <v>3400</v>
      </c>
      <c r="B639">
        <v>1978</v>
      </c>
      <c r="C639" t="s">
        <v>4714</v>
      </c>
      <c r="D639">
        <v>8</v>
      </c>
      <c r="E639">
        <v>2</v>
      </c>
      <c r="F639">
        <v>5428.98</v>
      </c>
      <c r="G639" t="s">
        <v>4709</v>
      </c>
      <c r="H639" t="s">
        <v>4709</v>
      </c>
      <c r="I639" t="s">
        <v>4716</v>
      </c>
    </row>
    <row r="640" spans="1:9">
      <c r="A640" t="s">
        <v>3398</v>
      </c>
      <c r="B640">
        <v>1982</v>
      </c>
      <c r="C640" t="s">
        <v>4718</v>
      </c>
      <c r="D640">
        <v>25</v>
      </c>
      <c r="E640">
        <v>0</v>
      </c>
      <c r="F640">
        <v>5438.75</v>
      </c>
      <c r="G640" t="s">
        <v>4710</v>
      </c>
      <c r="H640" t="s">
        <v>4709</v>
      </c>
      <c r="I640" t="s">
        <v>4711</v>
      </c>
    </row>
    <row r="641" spans="1:9">
      <c r="A641" t="s">
        <v>3396</v>
      </c>
      <c r="B641">
        <v>1986</v>
      </c>
      <c r="C641" t="s">
        <v>4717</v>
      </c>
      <c r="D641">
        <v>25</v>
      </c>
      <c r="E641">
        <v>0</v>
      </c>
      <c r="F641">
        <v>5458.05</v>
      </c>
      <c r="G641" t="s">
        <v>4709</v>
      </c>
      <c r="H641" t="s">
        <v>4709</v>
      </c>
      <c r="I641" t="s">
        <v>4726</v>
      </c>
    </row>
    <row r="642" spans="1:9">
      <c r="A642" t="s">
        <v>3394</v>
      </c>
      <c r="B642">
        <v>1973</v>
      </c>
      <c r="C642" t="s">
        <v>4719</v>
      </c>
      <c r="D642">
        <v>24</v>
      </c>
      <c r="E642">
        <v>0</v>
      </c>
      <c r="F642">
        <v>5466.88</v>
      </c>
      <c r="G642" t="s">
        <v>4709</v>
      </c>
      <c r="H642" t="s">
        <v>4709</v>
      </c>
      <c r="I642" t="s">
        <v>4711</v>
      </c>
    </row>
    <row r="643" spans="1:9">
      <c r="A643" t="s">
        <v>3392</v>
      </c>
      <c r="B643">
        <v>1986</v>
      </c>
      <c r="C643" t="s">
        <v>4717</v>
      </c>
      <c r="D643">
        <v>2</v>
      </c>
      <c r="E643">
        <v>0</v>
      </c>
      <c r="F643">
        <v>5469.01</v>
      </c>
      <c r="G643" t="s">
        <v>4709</v>
      </c>
      <c r="H643" t="s">
        <v>4709</v>
      </c>
      <c r="I643" t="s">
        <v>4726</v>
      </c>
    </row>
    <row r="644" spans="1:9">
      <c r="A644" t="s">
        <v>3390</v>
      </c>
      <c r="B644">
        <v>1986</v>
      </c>
      <c r="C644" t="s">
        <v>4708</v>
      </c>
      <c r="D644">
        <v>12</v>
      </c>
      <c r="E644">
        <v>1</v>
      </c>
      <c r="F644">
        <v>5472.45</v>
      </c>
      <c r="G644" t="s">
        <v>4709</v>
      </c>
      <c r="H644" t="s">
        <v>4710</v>
      </c>
      <c r="I644" t="s">
        <v>4720</v>
      </c>
    </row>
    <row r="645" spans="1:9">
      <c r="A645" t="s">
        <v>3388</v>
      </c>
      <c r="B645">
        <v>1986</v>
      </c>
      <c r="C645" t="s">
        <v>4715</v>
      </c>
      <c r="D645">
        <v>30</v>
      </c>
      <c r="E645">
        <v>1</v>
      </c>
      <c r="F645">
        <v>5478.04</v>
      </c>
      <c r="G645" t="s">
        <v>4709</v>
      </c>
      <c r="H645" t="s">
        <v>4710</v>
      </c>
      <c r="I645" t="s">
        <v>4711</v>
      </c>
    </row>
    <row r="646" spans="1:9">
      <c r="A646" t="s">
        <v>3386</v>
      </c>
      <c r="B646">
        <v>1984</v>
      </c>
      <c r="C646" t="s">
        <v>4718</v>
      </c>
      <c r="D646">
        <v>26</v>
      </c>
      <c r="E646">
        <v>1</v>
      </c>
      <c r="F646">
        <v>5484.47</v>
      </c>
      <c r="G646" t="s">
        <v>4709</v>
      </c>
      <c r="H646" t="s">
        <v>4709</v>
      </c>
      <c r="I646" t="s">
        <v>4711</v>
      </c>
    </row>
    <row r="647" spans="1:9">
      <c r="A647" t="s">
        <v>3384</v>
      </c>
      <c r="B647">
        <v>1984</v>
      </c>
      <c r="C647" t="s">
        <v>4718</v>
      </c>
      <c r="D647">
        <v>17</v>
      </c>
      <c r="E647">
        <v>1</v>
      </c>
      <c r="F647">
        <v>5488.26</v>
      </c>
      <c r="G647" t="s">
        <v>4709</v>
      </c>
      <c r="H647" t="s">
        <v>4710</v>
      </c>
      <c r="I647" t="s">
        <v>4720</v>
      </c>
    </row>
    <row r="648" spans="1:9">
      <c r="A648" t="s">
        <v>3382</v>
      </c>
      <c r="B648">
        <v>1988</v>
      </c>
      <c r="C648" t="s">
        <v>4708</v>
      </c>
      <c r="D648">
        <v>29</v>
      </c>
      <c r="E648">
        <v>3</v>
      </c>
      <c r="F648">
        <v>5503.36</v>
      </c>
      <c r="G648" t="s">
        <v>4709</v>
      </c>
      <c r="H648" t="s">
        <v>4709</v>
      </c>
      <c r="I648" t="s">
        <v>4716</v>
      </c>
    </row>
    <row r="649" spans="1:9">
      <c r="A649" t="s">
        <v>3380</v>
      </c>
      <c r="B649">
        <v>1981</v>
      </c>
      <c r="C649" t="s">
        <v>4712</v>
      </c>
      <c r="D649">
        <v>7</v>
      </c>
      <c r="E649">
        <v>1</v>
      </c>
      <c r="F649">
        <v>5539.4</v>
      </c>
      <c r="G649" t="s">
        <v>4709</v>
      </c>
      <c r="H649" t="s">
        <v>4709</v>
      </c>
      <c r="I649" t="s">
        <v>4711</v>
      </c>
    </row>
    <row r="650" spans="1:9">
      <c r="A650" t="s">
        <v>3378</v>
      </c>
      <c r="B650">
        <v>1980</v>
      </c>
      <c r="C650" t="s">
        <v>4717</v>
      </c>
      <c r="D650">
        <v>7</v>
      </c>
      <c r="E650">
        <v>2</v>
      </c>
      <c r="F650">
        <v>5540.35</v>
      </c>
      <c r="G650" t="s">
        <v>4709</v>
      </c>
      <c r="H650" t="s">
        <v>4709</v>
      </c>
      <c r="I650" t="s">
        <v>4716</v>
      </c>
    </row>
    <row r="651" spans="1:9">
      <c r="A651" t="s">
        <v>3376</v>
      </c>
      <c r="B651">
        <v>1999</v>
      </c>
      <c r="C651" t="s">
        <v>4715</v>
      </c>
      <c r="D651">
        <v>22</v>
      </c>
      <c r="E651">
        <v>0</v>
      </c>
      <c r="F651">
        <v>5552.61</v>
      </c>
      <c r="G651" t="s">
        <v>4709</v>
      </c>
      <c r="H651" t="s">
        <v>4710</v>
      </c>
      <c r="I651" t="s">
        <v>4732</v>
      </c>
    </row>
    <row r="652" spans="1:9">
      <c r="A652" t="s">
        <v>3374</v>
      </c>
      <c r="B652">
        <v>1974</v>
      </c>
      <c r="C652" t="s">
        <v>4715</v>
      </c>
      <c r="D652">
        <v>18</v>
      </c>
      <c r="E652">
        <v>0</v>
      </c>
      <c r="F652">
        <v>5576.35</v>
      </c>
      <c r="G652" t="s">
        <v>4709</v>
      </c>
      <c r="H652" t="s">
        <v>4710</v>
      </c>
      <c r="I652" t="s">
        <v>4711</v>
      </c>
    </row>
    <row r="653" spans="1:9">
      <c r="A653" t="s">
        <v>3372</v>
      </c>
      <c r="B653">
        <v>1985</v>
      </c>
      <c r="C653" t="s">
        <v>4715</v>
      </c>
      <c r="D653">
        <v>5</v>
      </c>
      <c r="E653">
        <v>3</v>
      </c>
      <c r="F653">
        <v>5582.95</v>
      </c>
      <c r="G653" t="s">
        <v>4709</v>
      </c>
      <c r="H653" t="s">
        <v>4713</v>
      </c>
      <c r="I653" t="s">
        <v>4716</v>
      </c>
    </row>
    <row r="654" spans="1:9">
      <c r="A654" t="s">
        <v>3370</v>
      </c>
      <c r="B654">
        <v>1986</v>
      </c>
      <c r="C654" t="s">
        <v>4712</v>
      </c>
      <c r="D654">
        <v>21</v>
      </c>
      <c r="E654">
        <v>2</v>
      </c>
      <c r="F654">
        <v>5584.31</v>
      </c>
      <c r="G654" t="s">
        <v>4710</v>
      </c>
      <c r="H654" t="s">
        <v>4713</v>
      </c>
      <c r="I654" t="s">
        <v>4711</v>
      </c>
    </row>
    <row r="655" spans="1:9">
      <c r="A655" t="s">
        <v>3368</v>
      </c>
      <c r="B655">
        <v>1983</v>
      </c>
      <c r="C655" t="s">
        <v>4719</v>
      </c>
      <c r="D655">
        <v>3</v>
      </c>
      <c r="E655">
        <v>3</v>
      </c>
      <c r="F655">
        <v>5587.59</v>
      </c>
      <c r="G655" t="s">
        <v>4709</v>
      </c>
      <c r="H655" t="s">
        <v>4713</v>
      </c>
      <c r="I655" t="s">
        <v>4711</v>
      </c>
    </row>
    <row r="656" spans="1:9">
      <c r="A656" t="s">
        <v>3366</v>
      </c>
      <c r="B656">
        <v>1988</v>
      </c>
      <c r="C656" t="s">
        <v>4712</v>
      </c>
      <c r="D656">
        <v>18</v>
      </c>
      <c r="E656">
        <v>1</v>
      </c>
      <c r="F656">
        <v>5594.85</v>
      </c>
      <c r="G656" t="s">
        <v>4709</v>
      </c>
      <c r="H656" t="s">
        <v>4710</v>
      </c>
      <c r="I656" t="s">
        <v>4726</v>
      </c>
    </row>
    <row r="657" spans="1:9">
      <c r="A657" t="s">
        <v>3364</v>
      </c>
      <c r="B657">
        <v>1978</v>
      </c>
      <c r="C657" t="s">
        <v>4715</v>
      </c>
      <c r="D657">
        <v>11</v>
      </c>
      <c r="E657">
        <v>2</v>
      </c>
      <c r="F657">
        <v>5612.83</v>
      </c>
      <c r="G657" t="s">
        <v>4709</v>
      </c>
      <c r="H657" t="s">
        <v>4710</v>
      </c>
      <c r="I657" t="s">
        <v>4711</v>
      </c>
    </row>
    <row r="658" spans="1:9">
      <c r="A658" t="s">
        <v>3362</v>
      </c>
      <c r="B658">
        <v>1994</v>
      </c>
      <c r="C658" t="s">
        <v>4712</v>
      </c>
      <c r="D658">
        <v>15</v>
      </c>
      <c r="E658">
        <v>5</v>
      </c>
      <c r="F658">
        <v>5615.37</v>
      </c>
      <c r="G658" t="s">
        <v>4709</v>
      </c>
      <c r="H658" t="s">
        <v>4710</v>
      </c>
      <c r="I658" t="s">
        <v>4720</v>
      </c>
    </row>
    <row r="659" spans="1:9">
      <c r="A659" t="s">
        <v>3360</v>
      </c>
      <c r="B659">
        <v>1987</v>
      </c>
      <c r="C659" t="s">
        <v>4717</v>
      </c>
      <c r="D659">
        <v>9</v>
      </c>
      <c r="E659">
        <v>1</v>
      </c>
      <c r="F659">
        <v>5630.46</v>
      </c>
      <c r="G659" t="s">
        <v>4709</v>
      </c>
      <c r="H659" t="s">
        <v>4710</v>
      </c>
      <c r="I659" t="s">
        <v>4716</v>
      </c>
    </row>
    <row r="660" spans="1:9">
      <c r="A660" t="s">
        <v>3358</v>
      </c>
      <c r="B660">
        <v>1983</v>
      </c>
      <c r="C660" t="s">
        <v>4714</v>
      </c>
      <c r="D660">
        <v>8</v>
      </c>
      <c r="E660">
        <v>0</v>
      </c>
      <c r="F660">
        <v>5649.72</v>
      </c>
      <c r="G660" t="s">
        <v>4709</v>
      </c>
      <c r="H660" t="s">
        <v>4710</v>
      </c>
      <c r="I660" t="s">
        <v>4720</v>
      </c>
    </row>
    <row r="661" spans="1:9">
      <c r="A661" t="s">
        <v>3356</v>
      </c>
      <c r="B661">
        <v>1978</v>
      </c>
      <c r="C661" t="s">
        <v>4715</v>
      </c>
      <c r="D661">
        <v>27</v>
      </c>
      <c r="E661">
        <v>2</v>
      </c>
      <c r="F661">
        <v>5650.14</v>
      </c>
      <c r="G661" t="s">
        <v>4709</v>
      </c>
      <c r="H661" t="s">
        <v>4713</v>
      </c>
      <c r="I661" t="s">
        <v>4711</v>
      </c>
    </row>
    <row r="662" spans="1:9">
      <c r="A662" t="s">
        <v>3354</v>
      </c>
      <c r="B662">
        <v>1983</v>
      </c>
      <c r="C662" t="s">
        <v>4715</v>
      </c>
      <c r="D662">
        <v>3</v>
      </c>
      <c r="E662">
        <v>0</v>
      </c>
      <c r="F662">
        <v>5662.23</v>
      </c>
      <c r="G662" t="s">
        <v>4709</v>
      </c>
      <c r="H662" t="s">
        <v>4713</v>
      </c>
      <c r="I662" t="s">
        <v>4711</v>
      </c>
    </row>
    <row r="663" spans="1:9">
      <c r="A663" t="s">
        <v>3352</v>
      </c>
      <c r="B663">
        <v>1984</v>
      </c>
      <c r="C663" t="s">
        <v>4718</v>
      </c>
      <c r="D663">
        <v>12</v>
      </c>
      <c r="E663">
        <v>3</v>
      </c>
      <c r="F663">
        <v>5679.13</v>
      </c>
      <c r="G663" t="s">
        <v>4709</v>
      </c>
      <c r="H663" t="s">
        <v>4709</v>
      </c>
      <c r="I663" t="s">
        <v>4711</v>
      </c>
    </row>
    <row r="664" spans="1:9">
      <c r="A664" t="s">
        <v>3350</v>
      </c>
      <c r="B664">
        <v>1972</v>
      </c>
      <c r="C664" t="s">
        <v>4719</v>
      </c>
      <c r="D664">
        <v>28</v>
      </c>
      <c r="E664">
        <v>0</v>
      </c>
      <c r="F664">
        <v>5690.79</v>
      </c>
      <c r="G664" t="s">
        <v>4709</v>
      </c>
      <c r="H664" t="s">
        <v>4713</v>
      </c>
      <c r="I664" t="s">
        <v>4711</v>
      </c>
    </row>
    <row r="665" spans="1:9">
      <c r="A665" t="s">
        <v>3348</v>
      </c>
      <c r="B665">
        <v>1992</v>
      </c>
      <c r="C665" t="s">
        <v>4712</v>
      </c>
      <c r="D665">
        <v>3</v>
      </c>
      <c r="E665">
        <v>3</v>
      </c>
      <c r="F665">
        <v>5693.43</v>
      </c>
      <c r="G665" t="s">
        <v>4709</v>
      </c>
      <c r="H665" t="s">
        <v>4710</v>
      </c>
      <c r="I665" t="s">
        <v>4716</v>
      </c>
    </row>
    <row r="666" spans="1:9">
      <c r="A666" t="s">
        <v>3346</v>
      </c>
      <c r="B666">
        <v>1974</v>
      </c>
      <c r="C666" t="s">
        <v>4708</v>
      </c>
      <c r="D666">
        <v>6</v>
      </c>
      <c r="E666">
        <v>0</v>
      </c>
      <c r="F666">
        <v>5698.74</v>
      </c>
      <c r="G666" t="s">
        <v>4709</v>
      </c>
      <c r="H666" t="s">
        <v>4709</v>
      </c>
      <c r="I666" t="s">
        <v>4716</v>
      </c>
    </row>
    <row r="667" spans="1:9">
      <c r="A667" t="s">
        <v>3344</v>
      </c>
      <c r="B667">
        <v>1981</v>
      </c>
      <c r="C667" t="s">
        <v>4714</v>
      </c>
      <c r="D667">
        <v>15</v>
      </c>
      <c r="E667">
        <v>0</v>
      </c>
      <c r="F667">
        <v>5699.84</v>
      </c>
      <c r="G667" t="s">
        <v>4709</v>
      </c>
      <c r="H667" t="s">
        <v>4710</v>
      </c>
      <c r="I667" t="s">
        <v>4711</v>
      </c>
    </row>
    <row r="668" spans="1:9">
      <c r="A668" t="s">
        <v>3342</v>
      </c>
      <c r="B668">
        <v>1993</v>
      </c>
      <c r="C668" t="s">
        <v>4712</v>
      </c>
      <c r="D668">
        <v>3</v>
      </c>
      <c r="E668">
        <v>4</v>
      </c>
      <c r="F668">
        <v>5708.87</v>
      </c>
      <c r="G668" t="s">
        <v>4709</v>
      </c>
      <c r="H668" t="s">
        <v>4713</v>
      </c>
      <c r="I668" t="s">
        <v>4720</v>
      </c>
    </row>
    <row r="669" spans="1:9">
      <c r="A669" t="s">
        <v>3340</v>
      </c>
      <c r="B669">
        <v>1981</v>
      </c>
      <c r="C669" t="s">
        <v>4718</v>
      </c>
      <c r="D669">
        <v>30</v>
      </c>
      <c r="E669">
        <v>0</v>
      </c>
      <c r="F669">
        <v>5709.16</v>
      </c>
      <c r="G669" t="s">
        <v>4710</v>
      </c>
      <c r="H669" t="s">
        <v>4710</v>
      </c>
      <c r="I669" t="s">
        <v>4711</v>
      </c>
    </row>
    <row r="670" spans="1:9">
      <c r="A670" t="s">
        <v>3338</v>
      </c>
      <c r="B670">
        <v>1971</v>
      </c>
      <c r="C670" t="s">
        <v>4717</v>
      </c>
      <c r="D670">
        <v>18</v>
      </c>
      <c r="E670">
        <v>0</v>
      </c>
      <c r="F670">
        <v>5720.38</v>
      </c>
      <c r="G670" t="s">
        <v>4709</v>
      </c>
      <c r="H670" t="s">
        <v>4713</v>
      </c>
      <c r="I670" t="s">
        <v>4711</v>
      </c>
    </row>
    <row r="671" spans="1:9">
      <c r="A671" t="s">
        <v>3336</v>
      </c>
      <c r="B671">
        <v>1987</v>
      </c>
      <c r="C671" t="s">
        <v>4719</v>
      </c>
      <c r="D671">
        <v>19</v>
      </c>
      <c r="E671">
        <v>2</v>
      </c>
      <c r="F671">
        <v>5729.01</v>
      </c>
      <c r="G671" t="s">
        <v>4713</v>
      </c>
      <c r="H671" t="s">
        <v>4709</v>
      </c>
      <c r="I671" t="s">
        <v>4716</v>
      </c>
    </row>
    <row r="672" spans="1:9">
      <c r="A672" t="s">
        <v>3334</v>
      </c>
      <c r="B672">
        <v>1972</v>
      </c>
      <c r="C672" t="s">
        <v>4718</v>
      </c>
      <c r="D672">
        <v>21</v>
      </c>
      <c r="E672">
        <v>0</v>
      </c>
      <c r="F672">
        <v>5741.67</v>
      </c>
      <c r="G672" t="s">
        <v>4709</v>
      </c>
      <c r="H672" t="s">
        <v>4710</v>
      </c>
      <c r="I672" t="s">
        <v>4711</v>
      </c>
    </row>
    <row r="673" spans="1:9">
      <c r="A673" t="s">
        <v>3332</v>
      </c>
      <c r="B673">
        <v>1993</v>
      </c>
      <c r="C673" t="s">
        <v>4714</v>
      </c>
      <c r="D673">
        <v>10</v>
      </c>
      <c r="E673">
        <v>0</v>
      </c>
      <c r="F673">
        <v>5748.13</v>
      </c>
      <c r="G673" t="s">
        <v>4709</v>
      </c>
      <c r="H673" t="s">
        <v>4713</v>
      </c>
      <c r="I673" t="s">
        <v>4729</v>
      </c>
    </row>
    <row r="674" spans="1:9">
      <c r="A674" t="s">
        <v>3330</v>
      </c>
      <c r="B674">
        <v>1983</v>
      </c>
      <c r="C674" t="s">
        <v>4718</v>
      </c>
      <c r="D674">
        <v>30</v>
      </c>
      <c r="E674">
        <v>0</v>
      </c>
      <c r="F674">
        <v>5757.41</v>
      </c>
      <c r="G674" t="s">
        <v>4709</v>
      </c>
      <c r="H674" t="s">
        <v>4710</v>
      </c>
      <c r="I674" t="s">
        <v>4722</v>
      </c>
    </row>
    <row r="675" spans="1:9">
      <c r="A675" t="s">
        <v>3328</v>
      </c>
      <c r="B675">
        <v>2004</v>
      </c>
      <c r="C675" t="s">
        <v>4712</v>
      </c>
      <c r="D675">
        <v>1</v>
      </c>
      <c r="E675">
        <v>0</v>
      </c>
      <c r="F675">
        <v>5778.71</v>
      </c>
      <c r="G675" t="s">
        <v>4709</v>
      </c>
      <c r="H675" t="s">
        <v>4710</v>
      </c>
      <c r="I675" t="s">
        <v>4733</v>
      </c>
    </row>
    <row r="676" spans="1:9">
      <c r="A676" t="s">
        <v>3326</v>
      </c>
      <c r="B676">
        <v>1980</v>
      </c>
      <c r="C676" t="s">
        <v>4715</v>
      </c>
      <c r="D676">
        <v>18</v>
      </c>
      <c r="E676">
        <v>2</v>
      </c>
      <c r="F676">
        <v>5807.06</v>
      </c>
      <c r="G676" t="s">
        <v>4709</v>
      </c>
      <c r="H676" t="s">
        <v>4710</v>
      </c>
      <c r="I676" t="s">
        <v>4711</v>
      </c>
    </row>
    <row r="677" spans="1:9">
      <c r="A677" t="s">
        <v>3324</v>
      </c>
      <c r="B677">
        <v>1972</v>
      </c>
      <c r="C677" t="s">
        <v>4712</v>
      </c>
      <c r="D677">
        <v>2</v>
      </c>
      <c r="E677">
        <v>0</v>
      </c>
      <c r="F677">
        <v>5812.9</v>
      </c>
      <c r="G677" t="s">
        <v>4709</v>
      </c>
      <c r="H677" t="s">
        <v>4709</v>
      </c>
      <c r="I677" t="s">
        <v>4711</v>
      </c>
    </row>
    <row r="678" spans="1:9">
      <c r="A678" t="s">
        <v>3322</v>
      </c>
      <c r="B678">
        <v>2002</v>
      </c>
      <c r="C678" t="s">
        <v>4708</v>
      </c>
      <c r="D678">
        <v>22</v>
      </c>
      <c r="E678">
        <v>0</v>
      </c>
      <c r="F678">
        <v>5816.58</v>
      </c>
      <c r="G678" t="s">
        <v>4709</v>
      </c>
      <c r="H678" t="s">
        <v>4709</v>
      </c>
      <c r="I678" t="s">
        <v>4732</v>
      </c>
    </row>
    <row r="679" spans="1:9">
      <c r="A679" t="s">
        <v>3320</v>
      </c>
      <c r="B679">
        <v>1971</v>
      </c>
      <c r="C679" t="s">
        <v>4715</v>
      </c>
      <c r="D679">
        <v>27</v>
      </c>
      <c r="E679">
        <v>0</v>
      </c>
      <c r="F679">
        <v>5832.6</v>
      </c>
      <c r="G679" t="s">
        <v>4709</v>
      </c>
      <c r="H679" t="s">
        <v>4710</v>
      </c>
      <c r="I679" t="s">
        <v>4716</v>
      </c>
    </row>
    <row r="680" spans="1:9">
      <c r="A680" t="s">
        <v>3318</v>
      </c>
      <c r="B680">
        <v>1987</v>
      </c>
      <c r="C680" t="s">
        <v>4708</v>
      </c>
      <c r="D680">
        <v>27</v>
      </c>
      <c r="E680">
        <v>2</v>
      </c>
      <c r="F680">
        <v>5836.52</v>
      </c>
      <c r="G680" t="s">
        <v>4709</v>
      </c>
      <c r="H680" t="s">
        <v>4710</v>
      </c>
      <c r="I680" t="s">
        <v>4711</v>
      </c>
    </row>
    <row r="681" spans="1:9">
      <c r="A681" t="s">
        <v>3316</v>
      </c>
      <c r="B681">
        <v>1995</v>
      </c>
      <c r="C681" t="s">
        <v>4718</v>
      </c>
      <c r="D681">
        <v>20</v>
      </c>
      <c r="E681">
        <v>0</v>
      </c>
      <c r="F681">
        <v>5843.99</v>
      </c>
      <c r="G681" t="s">
        <v>4709</v>
      </c>
      <c r="H681" t="s">
        <v>4709</v>
      </c>
      <c r="I681" t="s">
        <v>4725</v>
      </c>
    </row>
    <row r="682" spans="1:9">
      <c r="A682" t="s">
        <v>3314</v>
      </c>
      <c r="B682">
        <v>1987</v>
      </c>
      <c r="C682" t="s">
        <v>4715</v>
      </c>
      <c r="D682">
        <v>30</v>
      </c>
      <c r="E682">
        <v>2</v>
      </c>
      <c r="F682">
        <v>5846.92</v>
      </c>
      <c r="G682" t="s">
        <v>4709</v>
      </c>
      <c r="H682" t="s">
        <v>4709</v>
      </c>
      <c r="I682" t="s">
        <v>4711</v>
      </c>
    </row>
    <row r="683" spans="1:9">
      <c r="A683" t="s">
        <v>3312</v>
      </c>
      <c r="B683">
        <v>1985</v>
      </c>
      <c r="C683" t="s">
        <v>4714</v>
      </c>
      <c r="D683">
        <v>18</v>
      </c>
      <c r="E683">
        <v>3</v>
      </c>
      <c r="F683">
        <v>5847.24</v>
      </c>
      <c r="G683" t="s">
        <v>4709</v>
      </c>
      <c r="H683" t="s">
        <v>4713</v>
      </c>
      <c r="I683" t="s">
        <v>4711</v>
      </c>
    </row>
    <row r="684" spans="1:9">
      <c r="A684" t="s">
        <v>3310</v>
      </c>
      <c r="B684">
        <v>1984</v>
      </c>
      <c r="C684" t="s">
        <v>4712</v>
      </c>
      <c r="D684">
        <v>22</v>
      </c>
      <c r="E684">
        <v>1</v>
      </c>
      <c r="F684">
        <v>5855.9</v>
      </c>
      <c r="G684" t="s">
        <v>4709</v>
      </c>
      <c r="H684" t="s">
        <v>4710</v>
      </c>
      <c r="I684" t="s">
        <v>4716</v>
      </c>
    </row>
    <row r="685" spans="1:9">
      <c r="A685" t="s">
        <v>3308</v>
      </c>
      <c r="B685">
        <v>1993</v>
      </c>
      <c r="C685" t="s">
        <v>4719</v>
      </c>
      <c r="D685">
        <v>19</v>
      </c>
      <c r="E685">
        <v>0</v>
      </c>
      <c r="F685">
        <v>5877.02</v>
      </c>
      <c r="G685" t="s">
        <v>4709</v>
      </c>
      <c r="H685" t="s">
        <v>4709</v>
      </c>
      <c r="I685" t="s">
        <v>4729</v>
      </c>
    </row>
    <row r="686" spans="1:9">
      <c r="A686" t="s">
        <v>3306</v>
      </c>
      <c r="B686">
        <v>1982</v>
      </c>
      <c r="C686" t="s">
        <v>4708</v>
      </c>
      <c r="D686">
        <v>8</v>
      </c>
      <c r="E686">
        <v>0</v>
      </c>
      <c r="F686">
        <v>5910.94</v>
      </c>
      <c r="G686" t="s">
        <v>4709</v>
      </c>
      <c r="H686" t="s">
        <v>4713</v>
      </c>
      <c r="I686" t="s">
        <v>4720</v>
      </c>
    </row>
    <row r="687" spans="1:9">
      <c r="A687" t="s">
        <v>3304</v>
      </c>
      <c r="B687">
        <v>1982</v>
      </c>
      <c r="C687" t="s">
        <v>4717</v>
      </c>
      <c r="D687">
        <v>21</v>
      </c>
      <c r="E687">
        <v>0</v>
      </c>
      <c r="F687">
        <v>5920.1</v>
      </c>
      <c r="G687" t="s">
        <v>4709</v>
      </c>
      <c r="H687" t="s">
        <v>4713</v>
      </c>
      <c r="I687" t="s">
        <v>4711</v>
      </c>
    </row>
    <row r="688" spans="1:9">
      <c r="A688" t="s">
        <v>3302</v>
      </c>
      <c r="B688">
        <v>1987</v>
      </c>
      <c r="C688" t="s">
        <v>4708</v>
      </c>
      <c r="D688">
        <v>29</v>
      </c>
      <c r="E688">
        <v>3</v>
      </c>
      <c r="F688">
        <v>5926.85</v>
      </c>
      <c r="G688" t="s">
        <v>4710</v>
      </c>
      <c r="H688" t="s">
        <v>4710</v>
      </c>
      <c r="I688" t="s">
        <v>4720</v>
      </c>
    </row>
    <row r="689" spans="1:9">
      <c r="A689" t="s">
        <v>3300</v>
      </c>
      <c r="B689">
        <v>1993</v>
      </c>
      <c r="C689" t="s">
        <v>4718</v>
      </c>
      <c r="D689">
        <v>13</v>
      </c>
      <c r="E689">
        <v>0</v>
      </c>
      <c r="F689">
        <v>5926.93</v>
      </c>
      <c r="G689" t="s">
        <v>4709</v>
      </c>
      <c r="H689" t="s">
        <v>4709</v>
      </c>
      <c r="I689" t="s">
        <v>4725</v>
      </c>
    </row>
    <row r="690" spans="1:9">
      <c r="A690" t="s">
        <v>3298</v>
      </c>
      <c r="B690">
        <v>1994</v>
      </c>
      <c r="C690" t="s">
        <v>4708</v>
      </c>
      <c r="D690">
        <v>30</v>
      </c>
      <c r="E690">
        <v>0</v>
      </c>
      <c r="F690">
        <v>5927.65</v>
      </c>
      <c r="G690" t="s">
        <v>4709</v>
      </c>
      <c r="H690" t="s">
        <v>4713</v>
      </c>
      <c r="I690" t="s">
        <v>4716</v>
      </c>
    </row>
    <row r="691" spans="1:9">
      <c r="A691" t="s">
        <v>3296</v>
      </c>
      <c r="B691">
        <v>1987</v>
      </c>
      <c r="C691" t="s">
        <v>4708</v>
      </c>
      <c r="D691">
        <v>14</v>
      </c>
      <c r="E691">
        <v>3</v>
      </c>
      <c r="F691">
        <v>5934.38</v>
      </c>
      <c r="G691" t="s">
        <v>4710</v>
      </c>
      <c r="H691" t="s">
        <v>4709</v>
      </c>
      <c r="I691" t="s">
        <v>4711</v>
      </c>
    </row>
    <row r="692" spans="1:9">
      <c r="A692" t="s">
        <v>3294</v>
      </c>
      <c r="B692">
        <v>2003</v>
      </c>
      <c r="C692" t="s">
        <v>4718</v>
      </c>
      <c r="D692">
        <v>13</v>
      </c>
      <c r="E692">
        <v>0</v>
      </c>
      <c r="F692">
        <v>5957.35</v>
      </c>
      <c r="G692" t="s">
        <v>4709</v>
      </c>
      <c r="H692" t="s">
        <v>4709</v>
      </c>
      <c r="I692" t="s">
        <v>4716</v>
      </c>
    </row>
    <row r="693" spans="1:9">
      <c r="A693" t="s">
        <v>3292</v>
      </c>
      <c r="B693">
        <v>2004</v>
      </c>
      <c r="C693" t="s">
        <v>4708</v>
      </c>
      <c r="D693">
        <v>15</v>
      </c>
      <c r="E693">
        <v>0</v>
      </c>
      <c r="F693">
        <v>5960.91</v>
      </c>
      <c r="G693" t="s">
        <v>4709</v>
      </c>
      <c r="H693" t="s">
        <v>4713</v>
      </c>
      <c r="I693" t="s">
        <v>4732</v>
      </c>
    </row>
    <row r="694" spans="1:9">
      <c r="A694" t="s">
        <v>3290</v>
      </c>
      <c r="B694">
        <v>1980</v>
      </c>
      <c r="C694" t="s">
        <v>4718</v>
      </c>
      <c r="D694">
        <v>5</v>
      </c>
      <c r="E694">
        <v>0</v>
      </c>
      <c r="F694">
        <v>5966.89</v>
      </c>
      <c r="G694" t="s">
        <v>4709</v>
      </c>
      <c r="H694" t="s">
        <v>4710</v>
      </c>
      <c r="I694" t="s">
        <v>4711</v>
      </c>
    </row>
    <row r="695" spans="1:9">
      <c r="A695" t="s">
        <v>3288</v>
      </c>
      <c r="B695">
        <v>1980</v>
      </c>
      <c r="C695" t="s">
        <v>4708</v>
      </c>
      <c r="D695">
        <v>21</v>
      </c>
      <c r="E695">
        <v>0</v>
      </c>
      <c r="F695">
        <v>5969.72</v>
      </c>
      <c r="G695" t="s">
        <v>4710</v>
      </c>
      <c r="H695" t="s">
        <v>4710</v>
      </c>
      <c r="I695" t="s">
        <v>4720</v>
      </c>
    </row>
    <row r="696" spans="1:9">
      <c r="A696" t="s">
        <v>3286</v>
      </c>
      <c r="B696">
        <v>1989</v>
      </c>
      <c r="C696" t="s">
        <v>4708</v>
      </c>
      <c r="D696">
        <v>22</v>
      </c>
      <c r="E696">
        <v>3</v>
      </c>
      <c r="F696">
        <v>5972.38</v>
      </c>
      <c r="G696" t="s">
        <v>4709</v>
      </c>
      <c r="H696" t="s">
        <v>4709</v>
      </c>
      <c r="I696" t="s">
        <v>4720</v>
      </c>
    </row>
    <row r="697" spans="1:9">
      <c r="A697" t="s">
        <v>3284</v>
      </c>
      <c r="B697">
        <v>1984</v>
      </c>
      <c r="C697" t="s">
        <v>4715</v>
      </c>
      <c r="D697">
        <v>19</v>
      </c>
      <c r="E697">
        <v>1</v>
      </c>
      <c r="F697">
        <v>5974.38</v>
      </c>
      <c r="G697" t="s">
        <v>4709</v>
      </c>
      <c r="H697" t="s">
        <v>4710</v>
      </c>
      <c r="I697" t="s">
        <v>4711</v>
      </c>
    </row>
    <row r="698" spans="1:9">
      <c r="A698" t="s">
        <v>3282</v>
      </c>
      <c r="B698">
        <v>1984</v>
      </c>
      <c r="C698" t="s">
        <v>4712</v>
      </c>
      <c r="D698">
        <v>11</v>
      </c>
      <c r="E698">
        <v>1</v>
      </c>
      <c r="F698">
        <v>5976.83</v>
      </c>
      <c r="G698" t="s">
        <v>4709</v>
      </c>
      <c r="H698" t="s">
        <v>4709</v>
      </c>
      <c r="I698" t="s">
        <v>4711</v>
      </c>
    </row>
    <row r="699" spans="1:9">
      <c r="A699" t="s">
        <v>3280</v>
      </c>
      <c r="B699">
        <v>1970</v>
      </c>
      <c r="C699" t="s">
        <v>4714</v>
      </c>
      <c r="D699">
        <v>25</v>
      </c>
      <c r="E699">
        <v>0</v>
      </c>
      <c r="F699">
        <v>5979.66</v>
      </c>
      <c r="G699" t="s">
        <v>4709</v>
      </c>
      <c r="H699" t="s">
        <v>4710</v>
      </c>
      <c r="I699" t="s">
        <v>4711</v>
      </c>
    </row>
    <row r="700" spans="1:9">
      <c r="A700" t="s">
        <v>3278</v>
      </c>
      <c r="B700">
        <v>1980</v>
      </c>
      <c r="C700" t="s">
        <v>4719</v>
      </c>
      <c r="D700">
        <v>10</v>
      </c>
      <c r="E700">
        <v>0</v>
      </c>
      <c r="F700">
        <v>5979.73</v>
      </c>
      <c r="G700" t="s">
        <v>4709</v>
      </c>
      <c r="H700" t="s">
        <v>4709</v>
      </c>
      <c r="I700" t="s">
        <v>4720</v>
      </c>
    </row>
    <row r="701" spans="1:9">
      <c r="A701" t="s">
        <v>3276</v>
      </c>
      <c r="B701">
        <v>1974</v>
      </c>
      <c r="C701" t="s">
        <v>4719</v>
      </c>
      <c r="D701">
        <v>11</v>
      </c>
      <c r="E701">
        <v>0</v>
      </c>
      <c r="F701">
        <v>5979.99</v>
      </c>
      <c r="G701" t="s">
        <v>4709</v>
      </c>
      <c r="H701" t="s">
        <v>4710</v>
      </c>
      <c r="I701" t="s">
        <v>4711</v>
      </c>
    </row>
    <row r="702" spans="1:9">
      <c r="A702" t="s">
        <v>3274</v>
      </c>
      <c r="B702">
        <v>1988</v>
      </c>
      <c r="C702" t="s">
        <v>4714</v>
      </c>
      <c r="D702">
        <v>10</v>
      </c>
      <c r="E702">
        <v>2</v>
      </c>
      <c r="F702">
        <v>5989.52</v>
      </c>
      <c r="G702" t="s">
        <v>4709</v>
      </c>
      <c r="H702" t="s">
        <v>4713</v>
      </c>
      <c r="I702" t="s">
        <v>4716</v>
      </c>
    </row>
    <row r="703" spans="1:9">
      <c r="A703" t="s">
        <v>3272</v>
      </c>
      <c r="B703">
        <v>1974</v>
      </c>
      <c r="C703" t="s">
        <v>4718</v>
      </c>
      <c r="D703">
        <v>17</v>
      </c>
      <c r="E703">
        <v>0</v>
      </c>
      <c r="F703">
        <v>5990.17</v>
      </c>
      <c r="G703" t="s">
        <v>4709</v>
      </c>
      <c r="H703" t="s">
        <v>4709</v>
      </c>
      <c r="I703" t="s">
        <v>4711</v>
      </c>
    </row>
    <row r="704" spans="1:9">
      <c r="A704" t="s">
        <v>3270</v>
      </c>
      <c r="B704">
        <v>1980</v>
      </c>
      <c r="C704" t="s">
        <v>4718</v>
      </c>
      <c r="D704">
        <v>8</v>
      </c>
      <c r="E704">
        <v>2</v>
      </c>
      <c r="F704">
        <v>5993.62</v>
      </c>
      <c r="G704" t="s">
        <v>4709</v>
      </c>
      <c r="H704" t="s">
        <v>4710</v>
      </c>
      <c r="I704" t="s">
        <v>4711</v>
      </c>
    </row>
    <row r="705" spans="1:9">
      <c r="A705" t="s">
        <v>3268</v>
      </c>
      <c r="B705">
        <v>1989</v>
      </c>
      <c r="C705" t="s">
        <v>4718</v>
      </c>
      <c r="D705">
        <v>16</v>
      </c>
      <c r="E705">
        <v>4</v>
      </c>
      <c r="F705">
        <v>6059.17</v>
      </c>
      <c r="G705" t="s">
        <v>4709</v>
      </c>
      <c r="H705" t="s">
        <v>4713</v>
      </c>
      <c r="I705" t="s">
        <v>4720</v>
      </c>
    </row>
    <row r="706" spans="1:9">
      <c r="A706" t="s">
        <v>3266</v>
      </c>
      <c r="B706">
        <v>1996</v>
      </c>
      <c r="C706" t="s">
        <v>4708</v>
      </c>
      <c r="D706">
        <v>28</v>
      </c>
      <c r="E706">
        <v>0</v>
      </c>
      <c r="F706">
        <v>6061.8</v>
      </c>
      <c r="G706" t="s">
        <v>4709</v>
      </c>
      <c r="H706" t="s">
        <v>4710</v>
      </c>
      <c r="I706" t="s">
        <v>4716</v>
      </c>
    </row>
    <row r="707" spans="1:9">
      <c r="A707" t="s">
        <v>3264</v>
      </c>
      <c r="B707">
        <v>1994</v>
      </c>
      <c r="C707" t="s">
        <v>4712</v>
      </c>
      <c r="D707">
        <v>8</v>
      </c>
      <c r="E707">
        <v>0</v>
      </c>
      <c r="F707">
        <v>6064.37</v>
      </c>
      <c r="G707" t="s">
        <v>4709</v>
      </c>
      <c r="H707" t="s">
        <v>4709</v>
      </c>
      <c r="I707" t="s">
        <v>4720</v>
      </c>
    </row>
    <row r="708" spans="1:9">
      <c r="A708" t="s">
        <v>3262</v>
      </c>
      <c r="B708">
        <v>1984</v>
      </c>
      <c r="C708" t="s">
        <v>4715</v>
      </c>
      <c r="D708">
        <v>21</v>
      </c>
      <c r="E708">
        <v>1</v>
      </c>
      <c r="F708">
        <v>6067.13</v>
      </c>
      <c r="G708" t="s">
        <v>4710</v>
      </c>
      <c r="H708" t="s">
        <v>4713</v>
      </c>
      <c r="I708" t="s">
        <v>4723</v>
      </c>
    </row>
    <row r="709" spans="1:9">
      <c r="A709" t="s">
        <v>3260</v>
      </c>
      <c r="B709">
        <v>1979</v>
      </c>
      <c r="C709" t="s">
        <v>4718</v>
      </c>
      <c r="D709">
        <v>8</v>
      </c>
      <c r="E709">
        <v>2</v>
      </c>
      <c r="F709">
        <v>6074.37</v>
      </c>
      <c r="G709" t="s">
        <v>4709</v>
      </c>
      <c r="H709" t="s">
        <v>4709</v>
      </c>
      <c r="I709" t="s">
        <v>4716</v>
      </c>
    </row>
    <row r="710" spans="1:9">
      <c r="A710" t="s">
        <v>3258</v>
      </c>
      <c r="B710">
        <v>1984</v>
      </c>
      <c r="C710" t="s">
        <v>4719</v>
      </c>
      <c r="D710">
        <v>14</v>
      </c>
      <c r="E710">
        <v>1</v>
      </c>
      <c r="F710">
        <v>6079.67</v>
      </c>
      <c r="G710" t="s">
        <v>4713</v>
      </c>
      <c r="H710" t="s">
        <v>4713</v>
      </c>
      <c r="I710" t="s">
        <v>4728</v>
      </c>
    </row>
    <row r="711" spans="1:9">
      <c r="A711" t="s">
        <v>3256</v>
      </c>
      <c r="B711">
        <v>1984</v>
      </c>
      <c r="C711" t="s">
        <v>4708</v>
      </c>
      <c r="D711">
        <v>25</v>
      </c>
      <c r="E711">
        <v>2</v>
      </c>
      <c r="F711">
        <v>6082.41</v>
      </c>
      <c r="G711" t="s">
        <v>4713</v>
      </c>
      <c r="H711" t="s">
        <v>4709</v>
      </c>
      <c r="I711" t="s">
        <v>4720</v>
      </c>
    </row>
    <row r="712" spans="1:9">
      <c r="A712" t="s">
        <v>3254</v>
      </c>
      <c r="B712">
        <v>1970</v>
      </c>
      <c r="C712" t="s">
        <v>4714</v>
      </c>
      <c r="D712">
        <v>9</v>
      </c>
      <c r="E712">
        <v>0</v>
      </c>
      <c r="F712">
        <v>6098.38</v>
      </c>
      <c r="G712" t="s">
        <v>4709</v>
      </c>
      <c r="H712" t="s">
        <v>4709</v>
      </c>
      <c r="I712" t="s">
        <v>4711</v>
      </c>
    </row>
    <row r="713" spans="1:9">
      <c r="A713" t="s">
        <v>3252</v>
      </c>
      <c r="B713">
        <v>1995</v>
      </c>
      <c r="C713" t="s">
        <v>4715</v>
      </c>
      <c r="D713">
        <v>9</v>
      </c>
      <c r="E713">
        <v>0</v>
      </c>
      <c r="F713">
        <v>6111.95</v>
      </c>
      <c r="G713" t="s">
        <v>4709</v>
      </c>
      <c r="H713" t="s">
        <v>4710</v>
      </c>
      <c r="I713" t="s">
        <v>4732</v>
      </c>
    </row>
    <row r="714" spans="1:9">
      <c r="A714" t="s">
        <v>3250</v>
      </c>
      <c r="B714">
        <v>1985</v>
      </c>
      <c r="C714" t="s">
        <v>4708</v>
      </c>
      <c r="D714">
        <v>21</v>
      </c>
      <c r="E714">
        <v>1</v>
      </c>
      <c r="F714">
        <v>6112.35</v>
      </c>
      <c r="G714" t="s">
        <v>4709</v>
      </c>
      <c r="H714" t="s">
        <v>4713</v>
      </c>
      <c r="I714" t="s">
        <v>4716</v>
      </c>
    </row>
    <row r="715" spans="1:9">
      <c r="A715" t="s">
        <v>3248</v>
      </c>
      <c r="B715">
        <v>1991</v>
      </c>
      <c r="C715" t="s">
        <v>4708</v>
      </c>
      <c r="D715">
        <v>25</v>
      </c>
      <c r="E715">
        <v>3</v>
      </c>
      <c r="F715">
        <v>6113.23</v>
      </c>
      <c r="G715" t="s">
        <v>4709</v>
      </c>
      <c r="H715" t="s">
        <v>4709</v>
      </c>
      <c r="I715" t="s">
        <v>4726</v>
      </c>
    </row>
    <row r="716" spans="1:9">
      <c r="A716" t="s">
        <v>3246</v>
      </c>
      <c r="B716">
        <v>1983</v>
      </c>
      <c r="C716" t="s">
        <v>4718</v>
      </c>
      <c r="D716">
        <v>11</v>
      </c>
      <c r="E716">
        <v>1</v>
      </c>
      <c r="F716">
        <v>6117.49</v>
      </c>
      <c r="G716" t="s">
        <v>4709</v>
      </c>
      <c r="H716" t="s">
        <v>4710</v>
      </c>
      <c r="I716" t="s">
        <v>4716</v>
      </c>
    </row>
    <row r="717" spans="1:9">
      <c r="A717" t="s">
        <v>3244</v>
      </c>
      <c r="B717">
        <v>1983</v>
      </c>
      <c r="C717" t="s">
        <v>4712</v>
      </c>
      <c r="D717">
        <v>16</v>
      </c>
      <c r="E717">
        <v>1</v>
      </c>
      <c r="F717">
        <v>6123.57</v>
      </c>
      <c r="G717" t="s">
        <v>4710</v>
      </c>
      <c r="H717" t="s">
        <v>4709</v>
      </c>
      <c r="I717" t="s">
        <v>4716</v>
      </c>
    </row>
    <row r="718" spans="1:9">
      <c r="A718" t="s">
        <v>3242</v>
      </c>
      <c r="B718">
        <v>1990</v>
      </c>
      <c r="C718" t="s">
        <v>4718</v>
      </c>
      <c r="D718">
        <v>18</v>
      </c>
      <c r="E718">
        <v>3</v>
      </c>
      <c r="F718">
        <v>6128.8</v>
      </c>
      <c r="G718" t="s">
        <v>4709</v>
      </c>
      <c r="H718" t="s">
        <v>4710</v>
      </c>
      <c r="I718" t="s">
        <v>4716</v>
      </c>
    </row>
    <row r="719" spans="1:9">
      <c r="A719" t="s">
        <v>3240</v>
      </c>
      <c r="B719">
        <v>1969</v>
      </c>
      <c r="C719" t="s">
        <v>4712</v>
      </c>
      <c r="D719">
        <v>9</v>
      </c>
      <c r="E719">
        <v>0</v>
      </c>
      <c r="F719">
        <v>6138.5</v>
      </c>
      <c r="G719" t="s">
        <v>4709</v>
      </c>
      <c r="H719" t="s">
        <v>4709</v>
      </c>
      <c r="I719" t="s">
        <v>4720</v>
      </c>
    </row>
    <row r="720" spans="1:9">
      <c r="A720" t="s">
        <v>3238</v>
      </c>
      <c r="B720">
        <v>1978</v>
      </c>
      <c r="C720" t="s">
        <v>4715</v>
      </c>
      <c r="D720">
        <v>5</v>
      </c>
      <c r="E720">
        <v>2</v>
      </c>
      <c r="F720">
        <v>6138.58</v>
      </c>
      <c r="G720" t="s">
        <v>4709</v>
      </c>
      <c r="H720" t="s">
        <v>4713</v>
      </c>
      <c r="I720" t="s">
        <v>4711</v>
      </c>
    </row>
    <row r="721" spans="1:9">
      <c r="A721" t="s">
        <v>3236</v>
      </c>
      <c r="B721">
        <v>1976</v>
      </c>
      <c r="C721" t="s">
        <v>4717</v>
      </c>
      <c r="D721">
        <v>12</v>
      </c>
      <c r="E721">
        <v>2</v>
      </c>
      <c r="F721">
        <v>6139.14</v>
      </c>
      <c r="G721" t="s">
        <v>4709</v>
      </c>
      <c r="H721" t="s">
        <v>4710</v>
      </c>
      <c r="I721" t="s">
        <v>4711</v>
      </c>
    </row>
    <row r="722" spans="1:9">
      <c r="A722" t="s">
        <v>3234</v>
      </c>
      <c r="B722">
        <v>1970</v>
      </c>
      <c r="C722" t="s">
        <v>4719</v>
      </c>
      <c r="D722">
        <v>14</v>
      </c>
      <c r="E722">
        <v>0</v>
      </c>
      <c r="F722">
        <v>6147.12</v>
      </c>
      <c r="G722" t="s">
        <v>4709</v>
      </c>
      <c r="H722" t="s">
        <v>4710</v>
      </c>
      <c r="I722" t="s">
        <v>4716</v>
      </c>
    </row>
    <row r="723" spans="1:9">
      <c r="A723" t="s">
        <v>3232</v>
      </c>
      <c r="B723">
        <v>1973</v>
      </c>
      <c r="C723" t="s">
        <v>4712</v>
      </c>
      <c r="D723">
        <v>6</v>
      </c>
      <c r="E723">
        <v>0</v>
      </c>
      <c r="F723">
        <v>6152.05</v>
      </c>
      <c r="G723" t="s">
        <v>4709</v>
      </c>
      <c r="H723" t="s">
        <v>4710</v>
      </c>
      <c r="I723" t="s">
        <v>4711</v>
      </c>
    </row>
    <row r="724" spans="1:9">
      <c r="A724" t="s">
        <v>3230</v>
      </c>
      <c r="B724">
        <v>1985</v>
      </c>
      <c r="C724" t="s">
        <v>4719</v>
      </c>
      <c r="D724">
        <v>15</v>
      </c>
      <c r="E724">
        <v>3</v>
      </c>
      <c r="F724">
        <v>6159.57</v>
      </c>
      <c r="G724" t="s">
        <v>4709</v>
      </c>
      <c r="H724" t="s">
        <v>4713</v>
      </c>
      <c r="I724" t="s">
        <v>4716</v>
      </c>
    </row>
    <row r="725" spans="1:9">
      <c r="A725" t="s">
        <v>3228</v>
      </c>
      <c r="B725">
        <v>1984</v>
      </c>
      <c r="C725" t="s">
        <v>4719</v>
      </c>
      <c r="D725">
        <v>6</v>
      </c>
      <c r="E725">
        <v>3</v>
      </c>
      <c r="F725">
        <v>6170.96</v>
      </c>
      <c r="G725" t="s">
        <v>4709</v>
      </c>
      <c r="H725" t="s">
        <v>4713</v>
      </c>
      <c r="I725" t="s">
        <v>4711</v>
      </c>
    </row>
    <row r="726" spans="1:9">
      <c r="A726" t="s">
        <v>3226</v>
      </c>
      <c r="B726">
        <v>1985</v>
      </c>
      <c r="C726" t="s">
        <v>4718</v>
      </c>
      <c r="D726">
        <v>9</v>
      </c>
      <c r="E726">
        <v>3</v>
      </c>
      <c r="F726">
        <v>6183.32</v>
      </c>
      <c r="G726" t="s">
        <v>4709</v>
      </c>
      <c r="H726" t="s">
        <v>4709</v>
      </c>
      <c r="I726" t="s">
        <v>4716</v>
      </c>
    </row>
    <row r="727" spans="1:9">
      <c r="A727" t="s">
        <v>3224</v>
      </c>
      <c r="B727">
        <v>1970</v>
      </c>
      <c r="C727" t="s">
        <v>4719</v>
      </c>
      <c r="D727">
        <v>5</v>
      </c>
      <c r="E727">
        <v>0</v>
      </c>
      <c r="F727">
        <v>6183.46</v>
      </c>
      <c r="G727" t="s">
        <v>4709</v>
      </c>
      <c r="H727" t="s">
        <v>4709</v>
      </c>
      <c r="I727" t="s">
        <v>4716</v>
      </c>
    </row>
    <row r="728" spans="1:9">
      <c r="A728" t="s">
        <v>3222</v>
      </c>
      <c r="B728">
        <v>1988</v>
      </c>
      <c r="C728" t="s">
        <v>4712</v>
      </c>
      <c r="D728">
        <v>1</v>
      </c>
      <c r="E728">
        <v>3</v>
      </c>
      <c r="F728">
        <v>6184.3</v>
      </c>
      <c r="G728" t="s">
        <v>4709</v>
      </c>
      <c r="H728" t="s">
        <v>4710</v>
      </c>
      <c r="I728" t="s">
        <v>4711</v>
      </c>
    </row>
    <row r="729" spans="1:9">
      <c r="A729" t="s">
        <v>3220</v>
      </c>
      <c r="B729">
        <v>1981</v>
      </c>
      <c r="C729" t="s">
        <v>4712</v>
      </c>
      <c r="D729">
        <v>22</v>
      </c>
      <c r="E729">
        <v>0</v>
      </c>
      <c r="F729">
        <v>6185.32</v>
      </c>
      <c r="G729" t="s">
        <v>4709</v>
      </c>
      <c r="H729" t="s">
        <v>4713</v>
      </c>
      <c r="I729" t="s">
        <v>4711</v>
      </c>
    </row>
    <row r="730" spans="1:9">
      <c r="A730" t="s">
        <v>3218</v>
      </c>
      <c r="B730">
        <v>1981</v>
      </c>
      <c r="C730" t="s">
        <v>4719</v>
      </c>
      <c r="D730">
        <v>1</v>
      </c>
      <c r="E730">
        <v>0</v>
      </c>
      <c r="F730">
        <v>6186.13</v>
      </c>
      <c r="G730" t="s">
        <v>4709</v>
      </c>
      <c r="H730" t="s">
        <v>4710</v>
      </c>
      <c r="I730" t="s">
        <v>4720</v>
      </c>
    </row>
    <row r="731" spans="1:9">
      <c r="A731" t="s">
        <v>3216</v>
      </c>
      <c r="B731">
        <v>1988</v>
      </c>
      <c r="C731" t="s">
        <v>4719</v>
      </c>
      <c r="D731">
        <v>23</v>
      </c>
      <c r="E731">
        <v>3</v>
      </c>
      <c r="F731">
        <v>6196.45</v>
      </c>
      <c r="G731" t="s">
        <v>4709</v>
      </c>
      <c r="H731" t="s">
        <v>4713</v>
      </c>
      <c r="I731" t="s">
        <v>4720</v>
      </c>
    </row>
    <row r="732" spans="1:9">
      <c r="A732" t="s">
        <v>3214</v>
      </c>
      <c r="B732">
        <v>1985</v>
      </c>
      <c r="C732" t="s">
        <v>4708</v>
      </c>
      <c r="D732">
        <v>22</v>
      </c>
      <c r="E732">
        <v>2</v>
      </c>
      <c r="F732">
        <v>6198.75</v>
      </c>
      <c r="G732" t="s">
        <v>4709</v>
      </c>
      <c r="H732" t="s">
        <v>4713</v>
      </c>
      <c r="I732" t="s">
        <v>4716</v>
      </c>
    </row>
    <row r="733" spans="1:9">
      <c r="A733" t="s">
        <v>4691</v>
      </c>
      <c r="B733">
        <v>1985</v>
      </c>
      <c r="C733" t="s">
        <v>4717</v>
      </c>
      <c r="D733">
        <v>20</v>
      </c>
      <c r="E733">
        <v>2</v>
      </c>
      <c r="F733">
        <v>6203.9</v>
      </c>
      <c r="G733" t="s">
        <v>4713</v>
      </c>
      <c r="H733" t="s">
        <v>4709</v>
      </c>
      <c r="I733" t="s">
        <v>4716</v>
      </c>
    </row>
    <row r="734" spans="1:9">
      <c r="A734" t="s">
        <v>3212</v>
      </c>
      <c r="B734">
        <v>1985</v>
      </c>
      <c r="C734" t="s">
        <v>4715</v>
      </c>
      <c r="D734">
        <v>22</v>
      </c>
      <c r="E734">
        <v>2</v>
      </c>
      <c r="F734">
        <v>6203.9</v>
      </c>
      <c r="G734" t="s">
        <v>4709</v>
      </c>
      <c r="H734" t="s">
        <v>4709</v>
      </c>
      <c r="I734" t="s">
        <v>4716</v>
      </c>
    </row>
    <row r="735" spans="1:9">
      <c r="A735" t="s">
        <v>3210</v>
      </c>
      <c r="B735">
        <v>1999</v>
      </c>
      <c r="C735" t="s">
        <v>4715</v>
      </c>
      <c r="D735">
        <v>10</v>
      </c>
      <c r="E735">
        <v>0</v>
      </c>
      <c r="F735">
        <v>6207.26</v>
      </c>
      <c r="G735" t="s">
        <v>4709</v>
      </c>
      <c r="H735" t="s">
        <v>4709</v>
      </c>
      <c r="I735" t="s">
        <v>4732</v>
      </c>
    </row>
    <row r="736" spans="1:9">
      <c r="A736" t="s">
        <v>3208</v>
      </c>
      <c r="B736">
        <v>1992</v>
      </c>
      <c r="C736" t="s">
        <v>4718</v>
      </c>
      <c r="D736">
        <v>12</v>
      </c>
      <c r="E736">
        <v>0</v>
      </c>
      <c r="F736">
        <v>6208.5</v>
      </c>
      <c r="G736" t="s">
        <v>4709</v>
      </c>
      <c r="H736" t="s">
        <v>4713</v>
      </c>
      <c r="I736" t="s">
        <v>4729</v>
      </c>
    </row>
    <row r="737" spans="1:9">
      <c r="A737" t="s">
        <v>3206</v>
      </c>
      <c r="B737">
        <v>1972</v>
      </c>
      <c r="C737" t="s">
        <v>4714</v>
      </c>
      <c r="D737">
        <v>29</v>
      </c>
      <c r="E737">
        <v>0</v>
      </c>
      <c r="F737">
        <v>6219.93</v>
      </c>
      <c r="G737" t="s">
        <v>4709</v>
      </c>
      <c r="H737" t="s">
        <v>4709</v>
      </c>
      <c r="I737" t="s">
        <v>4711</v>
      </c>
    </row>
    <row r="738" spans="1:9">
      <c r="A738" t="s">
        <v>3204</v>
      </c>
      <c r="B738">
        <v>1978</v>
      </c>
      <c r="C738" t="s">
        <v>4715</v>
      </c>
      <c r="D738">
        <v>19</v>
      </c>
      <c r="E738">
        <v>2</v>
      </c>
      <c r="F738">
        <v>6236.95</v>
      </c>
      <c r="G738" t="s">
        <v>4709</v>
      </c>
      <c r="H738" t="s">
        <v>4709</v>
      </c>
      <c r="I738" t="s">
        <v>4711</v>
      </c>
    </row>
    <row r="739" spans="1:9">
      <c r="A739" t="s">
        <v>3202</v>
      </c>
      <c r="B739">
        <v>1983</v>
      </c>
      <c r="C739" t="s">
        <v>4718</v>
      </c>
      <c r="D739">
        <v>11</v>
      </c>
      <c r="E739">
        <v>1</v>
      </c>
      <c r="F739">
        <v>6238.3</v>
      </c>
      <c r="G739" t="s">
        <v>4709</v>
      </c>
      <c r="H739" t="s">
        <v>4713</v>
      </c>
      <c r="I739" t="s">
        <v>4720</v>
      </c>
    </row>
    <row r="740" spans="1:9">
      <c r="A740" t="s">
        <v>3200</v>
      </c>
      <c r="B740">
        <v>1979</v>
      </c>
      <c r="C740" t="s">
        <v>4719</v>
      </c>
      <c r="D740">
        <v>10</v>
      </c>
      <c r="E740">
        <v>0</v>
      </c>
      <c r="F740">
        <v>6250.44</v>
      </c>
      <c r="G740" t="s">
        <v>4709</v>
      </c>
      <c r="H740" t="s">
        <v>4713</v>
      </c>
      <c r="I740" t="s">
        <v>4720</v>
      </c>
    </row>
    <row r="741" spans="1:9">
      <c r="A741" t="s">
        <v>3198</v>
      </c>
      <c r="B741">
        <v>1972</v>
      </c>
      <c r="C741" t="s">
        <v>4712</v>
      </c>
      <c r="D741">
        <v>11</v>
      </c>
      <c r="E741">
        <v>0</v>
      </c>
      <c r="F741">
        <v>6253.85</v>
      </c>
      <c r="G741" t="s">
        <v>4709</v>
      </c>
      <c r="H741" t="s">
        <v>4709</v>
      </c>
      <c r="I741" t="s">
        <v>4711</v>
      </c>
    </row>
    <row r="742" spans="1:9">
      <c r="A742" t="s">
        <v>3196</v>
      </c>
      <c r="B742">
        <v>1972</v>
      </c>
      <c r="C742" t="s">
        <v>4715</v>
      </c>
      <c r="D742">
        <v>8</v>
      </c>
      <c r="E742">
        <v>0</v>
      </c>
      <c r="F742">
        <v>6254.13</v>
      </c>
      <c r="G742" t="s">
        <v>4709</v>
      </c>
      <c r="H742" t="s">
        <v>4709</v>
      </c>
      <c r="I742" t="s">
        <v>4716</v>
      </c>
    </row>
    <row r="743" spans="1:9">
      <c r="A743" t="s">
        <v>3194</v>
      </c>
      <c r="B743">
        <v>1970</v>
      </c>
      <c r="C743" t="s">
        <v>4719</v>
      </c>
      <c r="D743">
        <v>11</v>
      </c>
      <c r="E743">
        <v>0</v>
      </c>
      <c r="F743">
        <v>6255.38</v>
      </c>
      <c r="G743" t="s">
        <v>4709</v>
      </c>
      <c r="H743" t="s">
        <v>4709</v>
      </c>
      <c r="I743" t="s">
        <v>4711</v>
      </c>
    </row>
    <row r="744" spans="1:9">
      <c r="A744" t="s">
        <v>3192</v>
      </c>
      <c r="B744">
        <v>1995</v>
      </c>
      <c r="C744" t="s">
        <v>4719</v>
      </c>
      <c r="D744">
        <v>17</v>
      </c>
      <c r="E744">
        <v>0</v>
      </c>
      <c r="F744">
        <v>6261.2</v>
      </c>
      <c r="G744" t="s">
        <v>4709</v>
      </c>
      <c r="H744" t="s">
        <v>4713</v>
      </c>
      <c r="I744" t="s">
        <v>4732</v>
      </c>
    </row>
    <row r="745" spans="1:9">
      <c r="A745" t="s">
        <v>3190</v>
      </c>
      <c r="B745">
        <v>1984</v>
      </c>
      <c r="C745" t="s">
        <v>4715</v>
      </c>
      <c r="D745">
        <v>25</v>
      </c>
      <c r="E745">
        <v>3</v>
      </c>
      <c r="F745">
        <v>6269.33</v>
      </c>
      <c r="G745" t="s">
        <v>4709</v>
      </c>
      <c r="H745" t="s">
        <v>4713</v>
      </c>
      <c r="I745" t="s">
        <v>4711</v>
      </c>
    </row>
    <row r="746" spans="1:9">
      <c r="A746" t="s">
        <v>3188</v>
      </c>
      <c r="B746">
        <v>1981</v>
      </c>
      <c r="C746" t="s">
        <v>4714</v>
      </c>
      <c r="D746">
        <v>30</v>
      </c>
      <c r="E746">
        <v>1</v>
      </c>
      <c r="F746">
        <v>6272.48</v>
      </c>
      <c r="G746" t="s">
        <v>4713</v>
      </c>
      <c r="H746" t="s">
        <v>4710</v>
      </c>
      <c r="I746" t="s">
        <v>4711</v>
      </c>
    </row>
    <row r="747" spans="1:9">
      <c r="A747" t="s">
        <v>3186</v>
      </c>
      <c r="B747">
        <v>1993</v>
      </c>
      <c r="C747" t="s">
        <v>4719</v>
      </c>
      <c r="D747">
        <v>16</v>
      </c>
      <c r="E747">
        <v>0</v>
      </c>
      <c r="F747">
        <v>6276.3</v>
      </c>
      <c r="G747" t="s">
        <v>4709</v>
      </c>
      <c r="H747" t="s">
        <v>4713</v>
      </c>
      <c r="I747" t="s">
        <v>4725</v>
      </c>
    </row>
    <row r="748" spans="1:9">
      <c r="A748" t="s">
        <v>3184</v>
      </c>
      <c r="B748">
        <v>1981</v>
      </c>
      <c r="C748" t="s">
        <v>4712</v>
      </c>
      <c r="D748">
        <v>24</v>
      </c>
      <c r="E748">
        <v>1</v>
      </c>
      <c r="F748">
        <v>6282.24</v>
      </c>
      <c r="G748" t="s">
        <v>4709</v>
      </c>
      <c r="H748" t="s">
        <v>4713</v>
      </c>
      <c r="I748" t="s">
        <v>4720</v>
      </c>
    </row>
    <row r="749" spans="1:9">
      <c r="A749" t="s">
        <v>3182</v>
      </c>
      <c r="B749">
        <v>1981</v>
      </c>
      <c r="C749" t="s">
        <v>4718</v>
      </c>
      <c r="D749">
        <v>26</v>
      </c>
      <c r="E749">
        <v>1</v>
      </c>
      <c r="F749">
        <v>6289.75</v>
      </c>
      <c r="G749" t="s">
        <v>4709</v>
      </c>
      <c r="H749" t="s">
        <v>4710</v>
      </c>
      <c r="I749" t="s">
        <v>4711</v>
      </c>
    </row>
    <row r="750" spans="1:9">
      <c r="A750" t="s">
        <v>3180</v>
      </c>
      <c r="B750">
        <v>1996</v>
      </c>
      <c r="C750" t="s">
        <v>4708</v>
      </c>
      <c r="D750">
        <v>4</v>
      </c>
      <c r="E750">
        <v>0</v>
      </c>
      <c r="F750">
        <v>6293.63</v>
      </c>
      <c r="G750" t="s">
        <v>4709</v>
      </c>
      <c r="H750" t="s">
        <v>4710</v>
      </c>
      <c r="I750" t="s">
        <v>4729</v>
      </c>
    </row>
    <row r="751" spans="1:9">
      <c r="A751" t="s">
        <v>3178</v>
      </c>
      <c r="B751">
        <v>1974</v>
      </c>
      <c r="C751" t="s">
        <v>4715</v>
      </c>
      <c r="D751">
        <v>17</v>
      </c>
      <c r="E751">
        <v>0</v>
      </c>
      <c r="F751">
        <v>6302.23</v>
      </c>
      <c r="G751" t="s">
        <v>4709</v>
      </c>
      <c r="H751" t="s">
        <v>4713</v>
      </c>
      <c r="I751" t="s">
        <v>4711</v>
      </c>
    </row>
    <row r="752" spans="1:9">
      <c r="A752" t="s">
        <v>3176</v>
      </c>
      <c r="B752">
        <v>1969</v>
      </c>
      <c r="C752" t="s">
        <v>4715</v>
      </c>
      <c r="D752">
        <v>4</v>
      </c>
      <c r="E752">
        <v>0</v>
      </c>
      <c r="F752">
        <v>6305.61</v>
      </c>
      <c r="G752" t="s">
        <v>4709</v>
      </c>
      <c r="H752" t="s">
        <v>4709</v>
      </c>
      <c r="I752" t="s">
        <v>4716</v>
      </c>
    </row>
    <row r="753" spans="1:9">
      <c r="A753" t="s">
        <v>3174</v>
      </c>
      <c r="B753">
        <v>2004</v>
      </c>
      <c r="C753" t="s">
        <v>4708</v>
      </c>
      <c r="D753">
        <v>27</v>
      </c>
      <c r="E753">
        <v>0</v>
      </c>
      <c r="F753">
        <v>6311.11</v>
      </c>
      <c r="G753" t="s">
        <v>4709</v>
      </c>
      <c r="H753" t="s">
        <v>4709</v>
      </c>
      <c r="I753" t="s">
        <v>4720</v>
      </c>
    </row>
    <row r="754" spans="1:9">
      <c r="A754" t="s">
        <v>3172</v>
      </c>
      <c r="B754">
        <v>1985</v>
      </c>
      <c r="C754" t="s">
        <v>4712</v>
      </c>
      <c r="D754">
        <v>19</v>
      </c>
      <c r="E754">
        <v>2</v>
      </c>
      <c r="F754">
        <v>6311.95</v>
      </c>
      <c r="G754" t="s">
        <v>4709</v>
      </c>
      <c r="H754" t="s">
        <v>4713</v>
      </c>
      <c r="I754" t="s">
        <v>4720</v>
      </c>
    </row>
    <row r="755" spans="1:9">
      <c r="A755" t="s">
        <v>3170</v>
      </c>
      <c r="B755">
        <v>1985</v>
      </c>
      <c r="C755" t="s">
        <v>4717</v>
      </c>
      <c r="D755">
        <v>15</v>
      </c>
      <c r="E755">
        <v>2</v>
      </c>
      <c r="F755">
        <v>6313.76</v>
      </c>
      <c r="G755" t="s">
        <v>4709</v>
      </c>
      <c r="H755" t="s">
        <v>4713</v>
      </c>
      <c r="I755" t="s">
        <v>4711</v>
      </c>
    </row>
    <row r="756" spans="1:9">
      <c r="A756" t="s">
        <v>3168</v>
      </c>
      <c r="B756">
        <v>1990</v>
      </c>
      <c r="C756" t="s">
        <v>4718</v>
      </c>
      <c r="D756">
        <v>13</v>
      </c>
      <c r="E756">
        <v>3</v>
      </c>
      <c r="F756">
        <v>6334.34</v>
      </c>
      <c r="G756" t="s">
        <v>4709</v>
      </c>
      <c r="H756" t="s">
        <v>4709</v>
      </c>
      <c r="I756" t="s">
        <v>4726</v>
      </c>
    </row>
    <row r="757" spans="1:9">
      <c r="A757" t="s">
        <v>3166</v>
      </c>
      <c r="B757">
        <v>1986</v>
      </c>
      <c r="C757" t="s">
        <v>4715</v>
      </c>
      <c r="D757">
        <v>25</v>
      </c>
      <c r="E757">
        <v>3</v>
      </c>
      <c r="F757">
        <v>6335.64</v>
      </c>
      <c r="G757" t="s">
        <v>4709</v>
      </c>
      <c r="H757" t="s">
        <v>4709</v>
      </c>
      <c r="I757" t="s">
        <v>4711</v>
      </c>
    </row>
    <row r="758" spans="1:9">
      <c r="A758" t="s">
        <v>3164</v>
      </c>
      <c r="B758">
        <v>1983</v>
      </c>
      <c r="C758" t="s">
        <v>4719</v>
      </c>
      <c r="D758">
        <v>21</v>
      </c>
      <c r="E758">
        <v>2</v>
      </c>
      <c r="F758">
        <v>6338.08</v>
      </c>
      <c r="G758" t="s">
        <v>4709</v>
      </c>
      <c r="H758" t="s">
        <v>4713</v>
      </c>
      <c r="I758" t="s">
        <v>4711</v>
      </c>
    </row>
    <row r="759" spans="1:9">
      <c r="A759" t="s">
        <v>3162</v>
      </c>
      <c r="B759">
        <v>1983</v>
      </c>
      <c r="C759" t="s">
        <v>4718</v>
      </c>
      <c r="D759">
        <v>19</v>
      </c>
      <c r="E759">
        <v>2</v>
      </c>
      <c r="F759">
        <v>6356.27</v>
      </c>
      <c r="G759" t="s">
        <v>4710</v>
      </c>
      <c r="H759" t="s">
        <v>4709</v>
      </c>
      <c r="I759" t="s">
        <v>4711</v>
      </c>
    </row>
    <row r="760" spans="1:9">
      <c r="A760" t="s">
        <v>3160</v>
      </c>
      <c r="B760">
        <v>1980</v>
      </c>
      <c r="C760" t="s">
        <v>4719</v>
      </c>
      <c r="D760">
        <v>30</v>
      </c>
      <c r="E760">
        <v>0</v>
      </c>
      <c r="F760">
        <v>6358.78</v>
      </c>
      <c r="G760" t="s">
        <v>4709</v>
      </c>
      <c r="H760" t="s">
        <v>4713</v>
      </c>
      <c r="I760" t="s">
        <v>4716</v>
      </c>
    </row>
    <row r="761" spans="1:9">
      <c r="A761" t="s">
        <v>3158</v>
      </c>
      <c r="B761">
        <v>1989</v>
      </c>
      <c r="C761" t="s">
        <v>4714</v>
      </c>
      <c r="D761">
        <v>24</v>
      </c>
      <c r="E761">
        <v>3</v>
      </c>
      <c r="F761">
        <v>6360.99</v>
      </c>
      <c r="G761" t="s">
        <v>4709</v>
      </c>
      <c r="H761" t="s">
        <v>4709</v>
      </c>
      <c r="I761" t="s">
        <v>4716</v>
      </c>
    </row>
    <row r="762" spans="1:9">
      <c r="A762" t="s">
        <v>3156</v>
      </c>
      <c r="B762">
        <v>1996</v>
      </c>
      <c r="C762" t="s">
        <v>4708</v>
      </c>
      <c r="D762">
        <v>7</v>
      </c>
      <c r="E762">
        <v>0</v>
      </c>
      <c r="F762">
        <v>6361.47</v>
      </c>
      <c r="G762" t="s">
        <v>4709</v>
      </c>
      <c r="H762" t="s">
        <v>4710</v>
      </c>
      <c r="I762" t="s">
        <v>4729</v>
      </c>
    </row>
    <row r="763" spans="1:9">
      <c r="A763" t="s">
        <v>3154</v>
      </c>
      <c r="B763">
        <v>1970</v>
      </c>
      <c r="C763" t="s">
        <v>4712</v>
      </c>
      <c r="D763">
        <v>9</v>
      </c>
      <c r="E763">
        <v>0</v>
      </c>
      <c r="F763">
        <v>6367.31</v>
      </c>
      <c r="G763" t="s">
        <v>4709</v>
      </c>
      <c r="H763" t="s">
        <v>4713</v>
      </c>
      <c r="I763" t="s">
        <v>4711</v>
      </c>
    </row>
    <row r="764" spans="1:9">
      <c r="A764" t="s">
        <v>3152</v>
      </c>
      <c r="B764">
        <v>1984</v>
      </c>
      <c r="C764" t="s">
        <v>4718</v>
      </c>
      <c r="D764">
        <v>13</v>
      </c>
      <c r="E764">
        <v>1</v>
      </c>
      <c r="F764">
        <v>6373.56</v>
      </c>
      <c r="G764" t="s">
        <v>4709</v>
      </c>
      <c r="H764" t="s">
        <v>4713</v>
      </c>
      <c r="I764" t="s">
        <v>4716</v>
      </c>
    </row>
    <row r="765" spans="1:9">
      <c r="A765" t="s">
        <v>3150</v>
      </c>
      <c r="B765">
        <v>1976</v>
      </c>
      <c r="C765" t="s">
        <v>4712</v>
      </c>
      <c r="D765">
        <v>18</v>
      </c>
      <c r="E765">
        <v>2</v>
      </c>
      <c r="F765">
        <v>6374.16</v>
      </c>
      <c r="G765" t="s">
        <v>4709</v>
      </c>
      <c r="H765" t="s">
        <v>4709</v>
      </c>
      <c r="I765" t="s">
        <v>4711</v>
      </c>
    </row>
    <row r="766" spans="1:9">
      <c r="A766" t="s">
        <v>3148</v>
      </c>
      <c r="B766">
        <v>1982</v>
      </c>
      <c r="C766" t="s">
        <v>4718</v>
      </c>
      <c r="D766">
        <v>6</v>
      </c>
      <c r="E766">
        <v>1</v>
      </c>
      <c r="F766">
        <v>6389.38</v>
      </c>
      <c r="G766" t="s">
        <v>4713</v>
      </c>
      <c r="H766" t="s">
        <v>4709</v>
      </c>
      <c r="I766" t="s">
        <v>4716</v>
      </c>
    </row>
    <row r="767" spans="1:9">
      <c r="A767" t="s">
        <v>3146</v>
      </c>
      <c r="B767">
        <v>1997</v>
      </c>
      <c r="C767" t="s">
        <v>4718</v>
      </c>
      <c r="D767">
        <v>16</v>
      </c>
      <c r="E767">
        <v>0</v>
      </c>
      <c r="F767">
        <v>6389.53</v>
      </c>
      <c r="G767" t="s">
        <v>4709</v>
      </c>
      <c r="H767" t="s">
        <v>4709</v>
      </c>
      <c r="I767" t="s">
        <v>4729</v>
      </c>
    </row>
    <row r="768" spans="1:9">
      <c r="A768" t="s">
        <v>3144</v>
      </c>
      <c r="B768">
        <v>1982</v>
      </c>
      <c r="C768" t="s">
        <v>4719</v>
      </c>
      <c r="D768">
        <v>28</v>
      </c>
      <c r="E768">
        <v>1</v>
      </c>
      <c r="F768">
        <v>6393.6</v>
      </c>
      <c r="G768" t="s">
        <v>4709</v>
      </c>
      <c r="H768" t="s">
        <v>4713</v>
      </c>
      <c r="I768" t="s">
        <v>4716</v>
      </c>
    </row>
    <row r="769" spans="1:9">
      <c r="A769" t="s">
        <v>3142</v>
      </c>
      <c r="B769">
        <v>1987</v>
      </c>
      <c r="C769" t="s">
        <v>4715</v>
      </c>
      <c r="D769">
        <v>9</v>
      </c>
      <c r="E769">
        <v>2</v>
      </c>
      <c r="F769">
        <v>6402.29</v>
      </c>
      <c r="G769" t="s">
        <v>4709</v>
      </c>
      <c r="H769" t="s">
        <v>4710</v>
      </c>
      <c r="I769" t="s">
        <v>4726</v>
      </c>
    </row>
    <row r="770" spans="1:9">
      <c r="A770" t="s">
        <v>3140</v>
      </c>
      <c r="B770">
        <v>1985</v>
      </c>
      <c r="C770" t="s">
        <v>4717</v>
      </c>
      <c r="D770">
        <v>10</v>
      </c>
      <c r="E770">
        <v>2</v>
      </c>
      <c r="F770">
        <v>6406.41</v>
      </c>
      <c r="G770" t="s">
        <v>4713</v>
      </c>
      <c r="H770" t="s">
        <v>4710</v>
      </c>
      <c r="I770" t="s">
        <v>4728</v>
      </c>
    </row>
    <row r="771" spans="1:9">
      <c r="A771" t="s">
        <v>3138</v>
      </c>
      <c r="B771">
        <v>1970</v>
      </c>
      <c r="C771" t="s">
        <v>4718</v>
      </c>
      <c r="D771">
        <v>20</v>
      </c>
      <c r="E771">
        <v>0</v>
      </c>
      <c r="F771">
        <v>6407.05</v>
      </c>
      <c r="G771" t="s">
        <v>4709</v>
      </c>
      <c r="H771" t="s">
        <v>4713</v>
      </c>
      <c r="I771" t="s">
        <v>4711</v>
      </c>
    </row>
    <row r="772" spans="1:9">
      <c r="A772" t="s">
        <v>3136</v>
      </c>
      <c r="B772">
        <v>1971</v>
      </c>
      <c r="C772" t="s">
        <v>4718</v>
      </c>
      <c r="D772">
        <v>22</v>
      </c>
      <c r="E772">
        <v>0</v>
      </c>
      <c r="F772">
        <v>6412.34</v>
      </c>
      <c r="G772" t="s">
        <v>4709</v>
      </c>
      <c r="H772" t="s">
        <v>4710</v>
      </c>
      <c r="I772" t="s">
        <v>4711</v>
      </c>
    </row>
    <row r="773" spans="1:9">
      <c r="A773" t="s">
        <v>3134</v>
      </c>
      <c r="B773">
        <v>1987</v>
      </c>
      <c r="C773" t="s">
        <v>4715</v>
      </c>
      <c r="D773">
        <v>4</v>
      </c>
      <c r="E773">
        <v>3</v>
      </c>
      <c r="F773">
        <v>6414.18</v>
      </c>
      <c r="G773" t="s">
        <v>4709</v>
      </c>
      <c r="H773" t="s">
        <v>4709</v>
      </c>
      <c r="I773" t="s">
        <v>4720</v>
      </c>
    </row>
    <row r="774" spans="1:9">
      <c r="A774" t="s">
        <v>3132</v>
      </c>
      <c r="B774">
        <v>1976</v>
      </c>
      <c r="C774" t="s">
        <v>4717</v>
      </c>
      <c r="D774">
        <v>30</v>
      </c>
      <c r="E774">
        <v>2</v>
      </c>
      <c r="F774">
        <v>6417.28</v>
      </c>
      <c r="G774" t="s">
        <v>4709</v>
      </c>
      <c r="H774" t="s">
        <v>4710</v>
      </c>
      <c r="I774" t="s">
        <v>4711</v>
      </c>
    </row>
    <row r="775" spans="1:9">
      <c r="A775" t="s">
        <v>3130</v>
      </c>
      <c r="B775">
        <v>1975</v>
      </c>
      <c r="C775" t="s">
        <v>4718</v>
      </c>
      <c r="D775">
        <v>5</v>
      </c>
      <c r="E775">
        <v>1</v>
      </c>
      <c r="F775">
        <v>6423.48</v>
      </c>
      <c r="G775" t="s">
        <v>4709</v>
      </c>
      <c r="H775" t="s">
        <v>4710</v>
      </c>
      <c r="I775" t="s">
        <v>4711</v>
      </c>
    </row>
    <row r="776" spans="1:9">
      <c r="A776" t="s">
        <v>3128</v>
      </c>
      <c r="B776">
        <v>1985</v>
      </c>
      <c r="C776" t="s">
        <v>4708</v>
      </c>
      <c r="D776">
        <v>22</v>
      </c>
      <c r="E776">
        <v>3</v>
      </c>
      <c r="F776">
        <v>6435.62</v>
      </c>
      <c r="G776" t="s">
        <v>4710</v>
      </c>
      <c r="H776" t="s">
        <v>4709</v>
      </c>
      <c r="I776" t="s">
        <v>4711</v>
      </c>
    </row>
    <row r="777" spans="1:9">
      <c r="A777" t="s">
        <v>3126</v>
      </c>
      <c r="B777">
        <v>1984</v>
      </c>
      <c r="C777" t="s">
        <v>4718</v>
      </c>
      <c r="D777">
        <v>26</v>
      </c>
      <c r="E777">
        <v>2</v>
      </c>
      <c r="F777">
        <v>6455.86</v>
      </c>
      <c r="G777" t="s">
        <v>4710</v>
      </c>
      <c r="H777" t="s">
        <v>4710</v>
      </c>
      <c r="I777" t="s">
        <v>4716</v>
      </c>
    </row>
    <row r="778" spans="1:9">
      <c r="A778" t="s">
        <v>3124</v>
      </c>
      <c r="B778">
        <v>1984</v>
      </c>
      <c r="C778" t="s">
        <v>4712</v>
      </c>
      <c r="D778">
        <v>1</v>
      </c>
      <c r="E778">
        <v>2</v>
      </c>
      <c r="F778">
        <v>6457.84</v>
      </c>
      <c r="G778" t="s">
        <v>4709</v>
      </c>
      <c r="H778" t="s">
        <v>4710</v>
      </c>
      <c r="I778" t="s">
        <v>4716</v>
      </c>
    </row>
    <row r="779" spans="1:9">
      <c r="A779" t="s">
        <v>3122</v>
      </c>
      <c r="B779">
        <v>1981</v>
      </c>
      <c r="C779" t="s">
        <v>4708</v>
      </c>
      <c r="D779">
        <v>27</v>
      </c>
      <c r="E779">
        <v>1</v>
      </c>
      <c r="F779">
        <v>6473.15</v>
      </c>
      <c r="G779" t="s">
        <v>4709</v>
      </c>
      <c r="H779" t="s">
        <v>4709</v>
      </c>
      <c r="I779" t="s">
        <v>4711</v>
      </c>
    </row>
    <row r="780" spans="1:9">
      <c r="A780" t="s">
        <v>3120</v>
      </c>
      <c r="B780">
        <v>1980</v>
      </c>
      <c r="C780" t="s">
        <v>4714</v>
      </c>
      <c r="D780">
        <v>8</v>
      </c>
      <c r="E780">
        <v>0</v>
      </c>
      <c r="F780">
        <v>6474.01</v>
      </c>
      <c r="G780" t="s">
        <v>4709</v>
      </c>
      <c r="H780" t="s">
        <v>4710</v>
      </c>
      <c r="I780" t="s">
        <v>4720</v>
      </c>
    </row>
    <row r="781" spans="1:9">
      <c r="A781" t="s">
        <v>3118</v>
      </c>
      <c r="B781">
        <v>1970</v>
      </c>
      <c r="C781" t="s">
        <v>4717</v>
      </c>
      <c r="D781">
        <v>1</v>
      </c>
      <c r="E781">
        <v>0</v>
      </c>
      <c r="F781">
        <v>6481.67</v>
      </c>
      <c r="G781" t="s">
        <v>4709</v>
      </c>
      <c r="H781" t="s">
        <v>4709</v>
      </c>
      <c r="I781" t="s">
        <v>4711</v>
      </c>
    </row>
    <row r="782" spans="1:9">
      <c r="A782" t="s">
        <v>3116</v>
      </c>
      <c r="B782">
        <v>1982</v>
      </c>
      <c r="C782" t="s">
        <v>4719</v>
      </c>
      <c r="D782">
        <v>9</v>
      </c>
      <c r="E782">
        <v>1</v>
      </c>
      <c r="F782">
        <v>6496.89</v>
      </c>
      <c r="G782" t="s">
        <v>4709</v>
      </c>
      <c r="H782" t="s">
        <v>4710</v>
      </c>
      <c r="I782" t="s">
        <v>4720</v>
      </c>
    </row>
    <row r="783" spans="1:9">
      <c r="A783" t="s">
        <v>3114</v>
      </c>
      <c r="B783">
        <v>1982</v>
      </c>
      <c r="C783" t="s">
        <v>4718</v>
      </c>
      <c r="D783">
        <v>28</v>
      </c>
      <c r="E783">
        <v>1</v>
      </c>
      <c r="F783">
        <v>6500.24</v>
      </c>
      <c r="G783" t="s">
        <v>4709</v>
      </c>
      <c r="H783" t="s">
        <v>4709</v>
      </c>
      <c r="I783" t="s">
        <v>4711</v>
      </c>
    </row>
    <row r="784" spans="1:9">
      <c r="A784" t="s">
        <v>3112</v>
      </c>
      <c r="B784">
        <v>1994</v>
      </c>
      <c r="C784" t="s">
        <v>4708</v>
      </c>
      <c r="D784">
        <v>7</v>
      </c>
      <c r="E784">
        <v>0</v>
      </c>
      <c r="F784">
        <v>6512.24</v>
      </c>
      <c r="G784" t="s">
        <v>4709</v>
      </c>
      <c r="H784" t="s">
        <v>4713</v>
      </c>
      <c r="I784" t="s">
        <v>4729</v>
      </c>
    </row>
    <row r="785" spans="1:9">
      <c r="A785" t="s">
        <v>3110</v>
      </c>
      <c r="B785">
        <v>1976</v>
      </c>
      <c r="C785" t="s">
        <v>4719</v>
      </c>
      <c r="D785">
        <v>23</v>
      </c>
      <c r="E785">
        <v>2</v>
      </c>
      <c r="F785">
        <v>6529.21</v>
      </c>
      <c r="G785" t="s">
        <v>4709</v>
      </c>
      <c r="H785" t="s">
        <v>4713</v>
      </c>
      <c r="I785" t="s">
        <v>4711</v>
      </c>
    </row>
    <row r="786" spans="1:9">
      <c r="A786" t="s">
        <v>3108</v>
      </c>
      <c r="B786">
        <v>1982</v>
      </c>
      <c r="C786" t="s">
        <v>4718</v>
      </c>
      <c r="D786">
        <v>12</v>
      </c>
      <c r="E786">
        <v>3</v>
      </c>
      <c r="F786">
        <v>6532.04</v>
      </c>
      <c r="G786" t="s">
        <v>4709</v>
      </c>
      <c r="H786" t="s">
        <v>4713</v>
      </c>
      <c r="I786" t="s">
        <v>4711</v>
      </c>
    </row>
    <row r="787" spans="1:9">
      <c r="A787" t="s">
        <v>3106</v>
      </c>
      <c r="B787">
        <v>1982</v>
      </c>
      <c r="C787" t="s">
        <v>4719</v>
      </c>
      <c r="D787">
        <v>2</v>
      </c>
      <c r="E787">
        <v>3</v>
      </c>
      <c r="F787">
        <v>6536.68</v>
      </c>
      <c r="G787" t="s">
        <v>4709</v>
      </c>
      <c r="H787" t="s">
        <v>4709</v>
      </c>
      <c r="I787" t="s">
        <v>4716</v>
      </c>
    </row>
    <row r="788" spans="1:9">
      <c r="A788" t="s">
        <v>3104</v>
      </c>
      <c r="B788">
        <v>1969</v>
      </c>
      <c r="C788" t="s">
        <v>4717</v>
      </c>
      <c r="D788">
        <v>3</v>
      </c>
      <c r="E788">
        <v>0</v>
      </c>
      <c r="F788">
        <v>6546.16</v>
      </c>
      <c r="G788" t="s">
        <v>4709</v>
      </c>
      <c r="H788" t="s">
        <v>4710</v>
      </c>
      <c r="I788" t="s">
        <v>4711</v>
      </c>
    </row>
    <row r="789" spans="1:9">
      <c r="A789" t="s">
        <v>3102</v>
      </c>
      <c r="B789">
        <v>1986</v>
      </c>
      <c r="C789" t="s">
        <v>4717</v>
      </c>
      <c r="D789">
        <v>18</v>
      </c>
      <c r="E789">
        <v>3</v>
      </c>
      <c r="F789">
        <v>6548.2</v>
      </c>
      <c r="G789" t="s">
        <v>4709</v>
      </c>
      <c r="H789" t="s">
        <v>4710</v>
      </c>
      <c r="I789" t="s">
        <v>4716</v>
      </c>
    </row>
    <row r="790" spans="1:9">
      <c r="A790" t="s">
        <v>3100</v>
      </c>
      <c r="B790">
        <v>1989</v>
      </c>
      <c r="C790" t="s">
        <v>4718</v>
      </c>
      <c r="D790">
        <v>6</v>
      </c>
      <c r="E790">
        <v>3</v>
      </c>
      <c r="F790">
        <v>6551.75</v>
      </c>
      <c r="G790" t="s">
        <v>4709</v>
      </c>
      <c r="H790" t="s">
        <v>4709</v>
      </c>
      <c r="I790" t="s">
        <v>4726</v>
      </c>
    </row>
    <row r="791" spans="1:9">
      <c r="A791" t="s">
        <v>3098</v>
      </c>
      <c r="B791">
        <v>1968</v>
      </c>
      <c r="C791" t="s">
        <v>4717</v>
      </c>
      <c r="D791">
        <v>11</v>
      </c>
      <c r="E791">
        <v>0</v>
      </c>
      <c r="F791">
        <v>6552.01</v>
      </c>
      <c r="G791" t="s">
        <v>4710</v>
      </c>
      <c r="H791" t="s">
        <v>4709</v>
      </c>
      <c r="I791" t="s">
        <v>4711</v>
      </c>
    </row>
    <row r="792" spans="1:9">
      <c r="A792" t="s">
        <v>3096</v>
      </c>
      <c r="B792">
        <v>1984</v>
      </c>
      <c r="C792" t="s">
        <v>4715</v>
      </c>
      <c r="D792">
        <v>20</v>
      </c>
      <c r="E792">
        <v>1</v>
      </c>
      <c r="F792">
        <v>6555.07</v>
      </c>
      <c r="G792" t="s">
        <v>4709</v>
      </c>
      <c r="H792" t="s">
        <v>4709</v>
      </c>
      <c r="I792" t="s">
        <v>4726</v>
      </c>
    </row>
    <row r="793" spans="1:9">
      <c r="A793" t="s">
        <v>3094</v>
      </c>
      <c r="B793">
        <v>1981</v>
      </c>
      <c r="C793" t="s">
        <v>4708</v>
      </c>
      <c r="D793">
        <v>20</v>
      </c>
      <c r="E793">
        <v>0</v>
      </c>
      <c r="F793">
        <v>6571.02</v>
      </c>
      <c r="G793" t="s">
        <v>4709</v>
      </c>
      <c r="H793" t="s">
        <v>4713</v>
      </c>
      <c r="I793" t="s">
        <v>4716</v>
      </c>
    </row>
    <row r="794" spans="1:9">
      <c r="A794" t="s">
        <v>3092</v>
      </c>
      <c r="B794">
        <v>1984</v>
      </c>
      <c r="C794" t="s">
        <v>4719</v>
      </c>
      <c r="D794">
        <v>5</v>
      </c>
      <c r="E794">
        <v>2</v>
      </c>
      <c r="F794">
        <v>6571.54</v>
      </c>
      <c r="G794" t="s">
        <v>4709</v>
      </c>
      <c r="H794" t="s">
        <v>4710</v>
      </c>
      <c r="I794" t="s">
        <v>4720</v>
      </c>
    </row>
    <row r="795" spans="1:9">
      <c r="A795" t="s">
        <v>3090</v>
      </c>
      <c r="B795">
        <v>1982</v>
      </c>
      <c r="C795" t="s">
        <v>4712</v>
      </c>
      <c r="D795">
        <v>22</v>
      </c>
      <c r="E795">
        <v>2</v>
      </c>
      <c r="F795">
        <v>6593.51</v>
      </c>
      <c r="G795" t="s">
        <v>4709</v>
      </c>
      <c r="H795" t="s">
        <v>4713</v>
      </c>
      <c r="I795" t="s">
        <v>4711</v>
      </c>
    </row>
    <row r="796" spans="1:9">
      <c r="A796" t="s">
        <v>3088</v>
      </c>
      <c r="B796">
        <v>1982</v>
      </c>
      <c r="C796" t="s">
        <v>4717</v>
      </c>
      <c r="D796">
        <v>29</v>
      </c>
      <c r="E796">
        <v>1</v>
      </c>
      <c r="F796">
        <v>6600.21</v>
      </c>
      <c r="G796" t="s">
        <v>4710</v>
      </c>
      <c r="H796" t="s">
        <v>4709</v>
      </c>
      <c r="I796" t="s">
        <v>4723</v>
      </c>
    </row>
    <row r="797" spans="1:9">
      <c r="A797" t="s">
        <v>3086</v>
      </c>
      <c r="B797">
        <v>1982</v>
      </c>
      <c r="C797" t="s">
        <v>4712</v>
      </c>
      <c r="D797">
        <v>7</v>
      </c>
      <c r="E797">
        <v>2</v>
      </c>
      <c r="F797">
        <v>6600.36</v>
      </c>
      <c r="G797" t="s">
        <v>4709</v>
      </c>
      <c r="H797" t="s">
        <v>4710</v>
      </c>
      <c r="I797" t="s">
        <v>4720</v>
      </c>
    </row>
    <row r="798" spans="1:9">
      <c r="A798" t="s">
        <v>3084</v>
      </c>
      <c r="B798">
        <v>1982</v>
      </c>
      <c r="C798" t="s">
        <v>4718</v>
      </c>
      <c r="D798">
        <v>28</v>
      </c>
      <c r="E798">
        <v>1</v>
      </c>
      <c r="F798">
        <v>6610.11</v>
      </c>
      <c r="G798" t="s">
        <v>4710</v>
      </c>
      <c r="H798" t="s">
        <v>4709</v>
      </c>
      <c r="I798" t="s">
        <v>4721</v>
      </c>
    </row>
    <row r="799" spans="1:9">
      <c r="A799" t="s">
        <v>3082</v>
      </c>
      <c r="B799">
        <v>1973</v>
      </c>
      <c r="C799" t="s">
        <v>4718</v>
      </c>
      <c r="D799">
        <v>29</v>
      </c>
      <c r="E799">
        <v>0</v>
      </c>
      <c r="F799">
        <v>6630.31</v>
      </c>
      <c r="G799" t="s">
        <v>4709</v>
      </c>
      <c r="H799" t="s">
        <v>4713</v>
      </c>
      <c r="I799" t="s">
        <v>4711</v>
      </c>
    </row>
    <row r="800" spans="1:9">
      <c r="A800" t="s">
        <v>3080</v>
      </c>
      <c r="B800">
        <v>2003</v>
      </c>
      <c r="C800" t="s">
        <v>4715</v>
      </c>
      <c r="D800">
        <v>4</v>
      </c>
      <c r="E800">
        <v>0</v>
      </c>
      <c r="F800">
        <v>6638.16</v>
      </c>
      <c r="G800" t="s">
        <v>4709</v>
      </c>
      <c r="H800" t="s">
        <v>4713</v>
      </c>
      <c r="I800" t="s">
        <v>4716</v>
      </c>
    </row>
    <row r="801" spans="1:9">
      <c r="A801" t="s">
        <v>3078</v>
      </c>
      <c r="B801">
        <v>1990</v>
      </c>
      <c r="C801" t="s">
        <v>4714</v>
      </c>
      <c r="D801">
        <v>6</v>
      </c>
      <c r="E801">
        <v>3</v>
      </c>
      <c r="F801">
        <v>6639.3</v>
      </c>
      <c r="G801" t="s">
        <v>4709</v>
      </c>
      <c r="H801" t="s">
        <v>4709</v>
      </c>
      <c r="I801" t="s">
        <v>4729</v>
      </c>
    </row>
    <row r="802" spans="1:9">
      <c r="A802" t="s">
        <v>3076</v>
      </c>
      <c r="B802">
        <v>1984</v>
      </c>
      <c r="C802" t="s">
        <v>4717</v>
      </c>
      <c r="D802">
        <v>8</v>
      </c>
      <c r="E802">
        <v>2</v>
      </c>
      <c r="F802">
        <v>6640.54</v>
      </c>
      <c r="G802" t="s">
        <v>4709</v>
      </c>
      <c r="H802" t="s">
        <v>4710</v>
      </c>
      <c r="I802" t="s">
        <v>4722</v>
      </c>
    </row>
    <row r="803" spans="1:9">
      <c r="A803" t="s">
        <v>3074</v>
      </c>
      <c r="B803">
        <v>1970</v>
      </c>
      <c r="C803" t="s">
        <v>4712</v>
      </c>
      <c r="D803">
        <v>8</v>
      </c>
      <c r="E803">
        <v>0</v>
      </c>
      <c r="F803">
        <v>6651.26</v>
      </c>
      <c r="G803" t="s">
        <v>4709</v>
      </c>
      <c r="H803" t="s">
        <v>4710</v>
      </c>
      <c r="I803" t="s">
        <v>4711</v>
      </c>
    </row>
    <row r="804" spans="1:9">
      <c r="A804" t="s">
        <v>3072</v>
      </c>
      <c r="B804">
        <v>1984</v>
      </c>
      <c r="C804" t="s">
        <v>4708</v>
      </c>
      <c r="D804">
        <v>1</v>
      </c>
      <c r="E804">
        <v>3</v>
      </c>
      <c r="F804">
        <v>6652.53</v>
      </c>
      <c r="G804" t="s">
        <v>4710</v>
      </c>
      <c r="H804" t="s">
        <v>4709</v>
      </c>
      <c r="I804" t="s">
        <v>4711</v>
      </c>
    </row>
    <row r="805" spans="1:9">
      <c r="A805" t="s">
        <v>3070</v>
      </c>
      <c r="B805">
        <v>1989</v>
      </c>
      <c r="C805" t="s">
        <v>4712</v>
      </c>
      <c r="D805">
        <v>19</v>
      </c>
      <c r="E805">
        <v>5</v>
      </c>
      <c r="F805">
        <v>6653.79</v>
      </c>
      <c r="G805" t="s">
        <v>4709</v>
      </c>
      <c r="H805" t="s">
        <v>4713</v>
      </c>
      <c r="I805" t="s">
        <v>4711</v>
      </c>
    </row>
    <row r="806" spans="1:9">
      <c r="A806" t="s">
        <v>3068</v>
      </c>
      <c r="B806">
        <v>1982</v>
      </c>
      <c r="C806" t="s">
        <v>4715</v>
      </c>
      <c r="D806">
        <v>27</v>
      </c>
      <c r="E806">
        <v>3</v>
      </c>
      <c r="F806">
        <v>6664.32</v>
      </c>
      <c r="G806" t="s">
        <v>4709</v>
      </c>
      <c r="H806" t="s">
        <v>4709</v>
      </c>
      <c r="I806" t="s">
        <v>4711</v>
      </c>
    </row>
    <row r="807" spans="1:9">
      <c r="A807" t="s">
        <v>3066</v>
      </c>
      <c r="B807">
        <v>1981</v>
      </c>
      <c r="C807" t="s">
        <v>4715</v>
      </c>
      <c r="D807">
        <v>17</v>
      </c>
      <c r="E807">
        <v>1</v>
      </c>
      <c r="F807">
        <v>6664.69</v>
      </c>
      <c r="G807" t="s">
        <v>4710</v>
      </c>
      <c r="H807" t="s">
        <v>4713</v>
      </c>
      <c r="I807" t="s">
        <v>4716</v>
      </c>
    </row>
    <row r="808" spans="1:9">
      <c r="A808" t="s">
        <v>3064</v>
      </c>
      <c r="B808">
        <v>1989</v>
      </c>
      <c r="C808" t="s">
        <v>4719</v>
      </c>
      <c r="D808">
        <v>20</v>
      </c>
      <c r="E808">
        <v>5</v>
      </c>
      <c r="F808">
        <v>6666.24</v>
      </c>
      <c r="G808" t="s">
        <v>4710</v>
      </c>
      <c r="H808" t="s">
        <v>4713</v>
      </c>
      <c r="I808" t="s">
        <v>4720</v>
      </c>
    </row>
    <row r="809" spans="1:9">
      <c r="A809" t="s">
        <v>3062</v>
      </c>
      <c r="B809">
        <v>1985</v>
      </c>
      <c r="C809" t="s">
        <v>4708</v>
      </c>
      <c r="D809">
        <v>9</v>
      </c>
      <c r="E809">
        <v>2</v>
      </c>
      <c r="F809">
        <v>6686.43</v>
      </c>
      <c r="G809" t="s">
        <v>4709</v>
      </c>
      <c r="H809" t="s">
        <v>4710</v>
      </c>
      <c r="I809" t="s">
        <v>4716</v>
      </c>
    </row>
    <row r="810" spans="1:9">
      <c r="A810" t="s">
        <v>3060</v>
      </c>
      <c r="B810">
        <v>1968</v>
      </c>
      <c r="C810" t="s">
        <v>4708</v>
      </c>
      <c r="D810">
        <v>13</v>
      </c>
      <c r="E810">
        <v>0</v>
      </c>
      <c r="F810">
        <v>6700.56</v>
      </c>
      <c r="G810" t="s">
        <v>4710</v>
      </c>
      <c r="H810" t="s">
        <v>4713</v>
      </c>
      <c r="I810" t="s">
        <v>4716</v>
      </c>
    </row>
    <row r="811" spans="1:9">
      <c r="A811" t="s">
        <v>3058</v>
      </c>
      <c r="B811">
        <v>1971</v>
      </c>
      <c r="C811" t="s">
        <v>4717</v>
      </c>
      <c r="D811">
        <v>12</v>
      </c>
      <c r="E811">
        <v>0</v>
      </c>
      <c r="F811">
        <v>6706.47</v>
      </c>
      <c r="G811" t="s">
        <v>4709</v>
      </c>
      <c r="H811" t="s">
        <v>4713</v>
      </c>
      <c r="I811" t="s">
        <v>4711</v>
      </c>
    </row>
    <row r="812" spans="1:9">
      <c r="A812" t="s">
        <v>3056</v>
      </c>
      <c r="B812">
        <v>1983</v>
      </c>
      <c r="C812" t="s">
        <v>4714</v>
      </c>
      <c r="D812">
        <v>12</v>
      </c>
      <c r="E812">
        <v>2</v>
      </c>
      <c r="F812">
        <v>6710.19</v>
      </c>
      <c r="G812" t="s">
        <v>4710</v>
      </c>
      <c r="H812" t="s">
        <v>4710</v>
      </c>
      <c r="I812" t="s">
        <v>4716</v>
      </c>
    </row>
    <row r="813" spans="1:9">
      <c r="A813" t="s">
        <v>3054</v>
      </c>
      <c r="B813">
        <v>1994</v>
      </c>
      <c r="C813" t="s">
        <v>4714</v>
      </c>
      <c r="D813">
        <v>13</v>
      </c>
      <c r="E813">
        <v>0</v>
      </c>
      <c r="F813">
        <v>6721.37</v>
      </c>
      <c r="G813" t="s">
        <v>4709</v>
      </c>
      <c r="H813" t="s">
        <v>4713</v>
      </c>
      <c r="I813" t="s">
        <v>4716</v>
      </c>
    </row>
    <row r="814" spans="1:9">
      <c r="A814" t="s">
        <v>3052</v>
      </c>
      <c r="B814">
        <v>1978</v>
      </c>
      <c r="C814" t="s">
        <v>4719</v>
      </c>
      <c r="D814">
        <v>21</v>
      </c>
      <c r="E814">
        <v>2</v>
      </c>
      <c r="F814">
        <v>6737.98</v>
      </c>
      <c r="G814" t="s">
        <v>4709</v>
      </c>
      <c r="H814" t="s">
        <v>4710</v>
      </c>
      <c r="I814" t="s">
        <v>4711</v>
      </c>
    </row>
    <row r="815" spans="1:9">
      <c r="A815" t="s">
        <v>3050</v>
      </c>
      <c r="B815">
        <v>1968</v>
      </c>
      <c r="C815" t="s">
        <v>4708</v>
      </c>
      <c r="D815">
        <v>18</v>
      </c>
      <c r="E815">
        <v>0</v>
      </c>
      <c r="F815">
        <v>6738.84</v>
      </c>
      <c r="G815" t="s">
        <v>4710</v>
      </c>
      <c r="H815" t="s">
        <v>4713</v>
      </c>
      <c r="I815" t="s">
        <v>4716</v>
      </c>
    </row>
    <row r="816" spans="1:9">
      <c r="A816" t="s">
        <v>3048</v>
      </c>
      <c r="B816">
        <v>1986</v>
      </c>
      <c r="C816" t="s">
        <v>4718</v>
      </c>
      <c r="D816">
        <v>7</v>
      </c>
      <c r="E816">
        <v>3</v>
      </c>
      <c r="F816">
        <v>6746.74</v>
      </c>
      <c r="G816" t="s">
        <v>4710</v>
      </c>
      <c r="H816" t="s">
        <v>4709</v>
      </c>
      <c r="I816" t="s">
        <v>4723</v>
      </c>
    </row>
    <row r="817" spans="1:9">
      <c r="A817" t="s">
        <v>3046</v>
      </c>
      <c r="B817">
        <v>1986</v>
      </c>
      <c r="C817" t="s">
        <v>4714</v>
      </c>
      <c r="D817">
        <v>5</v>
      </c>
      <c r="E817">
        <v>3</v>
      </c>
      <c r="F817">
        <v>6748.59</v>
      </c>
      <c r="G817" t="s">
        <v>4710</v>
      </c>
      <c r="H817" t="s">
        <v>4713</v>
      </c>
      <c r="I817" t="s">
        <v>4723</v>
      </c>
    </row>
    <row r="818" spans="1:9">
      <c r="A818" t="s">
        <v>3044</v>
      </c>
      <c r="B818">
        <v>1970</v>
      </c>
      <c r="C818" t="s">
        <v>4714</v>
      </c>
      <c r="D818">
        <v>17</v>
      </c>
      <c r="E818">
        <v>0</v>
      </c>
      <c r="F818">
        <v>6749.63</v>
      </c>
      <c r="G818" t="s">
        <v>4709</v>
      </c>
      <c r="H818" t="s">
        <v>4713</v>
      </c>
      <c r="I818" t="s">
        <v>4711</v>
      </c>
    </row>
    <row r="819" spans="1:9">
      <c r="A819" t="s">
        <v>3042</v>
      </c>
      <c r="B819">
        <v>1966</v>
      </c>
      <c r="C819" t="s">
        <v>4717</v>
      </c>
      <c r="D819">
        <v>9</v>
      </c>
      <c r="E819">
        <v>0</v>
      </c>
      <c r="F819">
        <v>6750.27</v>
      </c>
      <c r="G819" t="s">
        <v>4710</v>
      </c>
      <c r="H819" t="s">
        <v>4709</v>
      </c>
      <c r="I819" t="s">
        <v>4711</v>
      </c>
    </row>
    <row r="820" spans="1:9">
      <c r="A820" t="s">
        <v>3040</v>
      </c>
      <c r="B820">
        <v>1988</v>
      </c>
      <c r="C820" t="s">
        <v>4719</v>
      </c>
      <c r="D820">
        <v>10</v>
      </c>
      <c r="E820">
        <v>3</v>
      </c>
      <c r="F820">
        <v>6753.04</v>
      </c>
      <c r="G820" t="s">
        <v>4709</v>
      </c>
      <c r="H820" t="s">
        <v>4709</v>
      </c>
      <c r="I820" t="s">
        <v>4726</v>
      </c>
    </row>
    <row r="821" spans="1:9">
      <c r="A821" t="s">
        <v>3038</v>
      </c>
      <c r="B821">
        <v>1981</v>
      </c>
      <c r="C821" t="s">
        <v>4715</v>
      </c>
      <c r="D821">
        <v>21</v>
      </c>
      <c r="E821">
        <v>1</v>
      </c>
      <c r="F821">
        <v>6770.19</v>
      </c>
      <c r="G821" t="s">
        <v>4709</v>
      </c>
      <c r="H821" t="s">
        <v>4710</v>
      </c>
      <c r="I821" t="s">
        <v>4711</v>
      </c>
    </row>
    <row r="822" spans="1:9">
      <c r="A822" t="s">
        <v>3036</v>
      </c>
      <c r="B822">
        <v>1981</v>
      </c>
      <c r="C822" t="s">
        <v>4715</v>
      </c>
      <c r="D822">
        <v>3</v>
      </c>
      <c r="E822">
        <v>1</v>
      </c>
      <c r="F822">
        <v>6775.96</v>
      </c>
      <c r="G822" t="s">
        <v>4709</v>
      </c>
      <c r="H822" t="s">
        <v>4710</v>
      </c>
      <c r="I822" t="s">
        <v>4720</v>
      </c>
    </row>
    <row r="823" spans="1:9">
      <c r="A823" t="s">
        <v>3034</v>
      </c>
      <c r="B823">
        <v>1981</v>
      </c>
      <c r="C823" t="s">
        <v>4719</v>
      </c>
      <c r="D823">
        <v>8</v>
      </c>
      <c r="E823">
        <v>1</v>
      </c>
      <c r="F823">
        <v>6781.35</v>
      </c>
      <c r="G823" t="s">
        <v>4709</v>
      </c>
      <c r="H823" t="s">
        <v>4713</v>
      </c>
      <c r="I823" t="s">
        <v>4711</v>
      </c>
    </row>
    <row r="824" spans="1:9">
      <c r="A824" t="s">
        <v>3032</v>
      </c>
      <c r="B824">
        <v>1980</v>
      </c>
      <c r="C824" t="s">
        <v>4712</v>
      </c>
      <c r="D824">
        <v>23</v>
      </c>
      <c r="E824">
        <v>2</v>
      </c>
      <c r="F824">
        <v>6781.52</v>
      </c>
      <c r="G824" t="s">
        <v>4709</v>
      </c>
      <c r="H824" t="s">
        <v>4709</v>
      </c>
      <c r="I824" t="s">
        <v>4711</v>
      </c>
    </row>
    <row r="825" spans="1:9">
      <c r="A825" t="s">
        <v>3030</v>
      </c>
      <c r="B825">
        <v>1985</v>
      </c>
      <c r="C825" t="s">
        <v>4717</v>
      </c>
      <c r="D825">
        <v>24</v>
      </c>
      <c r="E825">
        <v>3</v>
      </c>
      <c r="F825">
        <v>6796.86</v>
      </c>
      <c r="G825" t="s">
        <v>4710</v>
      </c>
      <c r="H825" t="s">
        <v>4710</v>
      </c>
      <c r="I825" t="s">
        <v>4716</v>
      </c>
    </row>
    <row r="826" spans="1:9">
      <c r="A826" t="s">
        <v>3028</v>
      </c>
      <c r="B826">
        <v>1991</v>
      </c>
      <c r="C826" t="s">
        <v>4714</v>
      </c>
      <c r="D826">
        <v>29</v>
      </c>
      <c r="E826">
        <v>5</v>
      </c>
      <c r="F826">
        <v>6799.46</v>
      </c>
      <c r="G826" t="s">
        <v>4713</v>
      </c>
      <c r="H826" t="s">
        <v>4709</v>
      </c>
      <c r="I826" t="s">
        <v>4728</v>
      </c>
    </row>
    <row r="827" spans="1:9">
      <c r="A827" t="s">
        <v>3026</v>
      </c>
      <c r="B827">
        <v>1975</v>
      </c>
      <c r="C827" t="s">
        <v>4718</v>
      </c>
      <c r="D827">
        <v>17</v>
      </c>
      <c r="E827">
        <v>1</v>
      </c>
      <c r="F827">
        <v>6809.46</v>
      </c>
      <c r="G827" t="s">
        <v>4709</v>
      </c>
      <c r="H827" t="s">
        <v>4713</v>
      </c>
      <c r="I827" t="s">
        <v>4716</v>
      </c>
    </row>
    <row r="828" spans="1:9">
      <c r="A828" t="s">
        <v>3024</v>
      </c>
      <c r="B828">
        <v>1994</v>
      </c>
      <c r="C828" t="s">
        <v>4708</v>
      </c>
      <c r="D828">
        <v>8</v>
      </c>
      <c r="E828">
        <v>0</v>
      </c>
      <c r="F828">
        <v>6827.69</v>
      </c>
      <c r="G828" t="s">
        <v>4709</v>
      </c>
      <c r="H828" t="s">
        <v>4709</v>
      </c>
      <c r="I828" t="s">
        <v>4729</v>
      </c>
    </row>
    <row r="829" spans="1:9">
      <c r="A829" t="s">
        <v>3022</v>
      </c>
      <c r="B829">
        <v>1979</v>
      </c>
      <c r="C829" t="s">
        <v>4708</v>
      </c>
      <c r="D829">
        <v>15</v>
      </c>
      <c r="E829">
        <v>0</v>
      </c>
      <c r="F829">
        <v>6837.37</v>
      </c>
      <c r="G829" t="s">
        <v>4710</v>
      </c>
      <c r="H829" t="s">
        <v>4713</v>
      </c>
      <c r="I829" t="s">
        <v>4723</v>
      </c>
    </row>
    <row r="830" spans="1:9">
      <c r="A830" t="s">
        <v>3020</v>
      </c>
      <c r="B830">
        <v>2000</v>
      </c>
      <c r="C830" t="s">
        <v>4712</v>
      </c>
      <c r="D830">
        <v>30</v>
      </c>
      <c r="E830">
        <v>0</v>
      </c>
      <c r="F830">
        <v>6842.28</v>
      </c>
      <c r="G830" t="s">
        <v>4709</v>
      </c>
      <c r="H830" t="s">
        <v>4713</v>
      </c>
      <c r="I830" t="s">
        <v>4716</v>
      </c>
    </row>
    <row r="831" spans="1:9">
      <c r="A831" t="s">
        <v>3018</v>
      </c>
      <c r="B831">
        <v>1977</v>
      </c>
      <c r="C831" t="s">
        <v>4714</v>
      </c>
      <c r="D831">
        <v>15</v>
      </c>
      <c r="E831">
        <v>2</v>
      </c>
      <c r="F831">
        <v>6843.17</v>
      </c>
      <c r="G831" t="s">
        <v>4709</v>
      </c>
      <c r="H831" t="s">
        <v>4713</v>
      </c>
      <c r="I831" t="s">
        <v>4711</v>
      </c>
    </row>
    <row r="832" spans="1:9">
      <c r="A832" t="s">
        <v>3016</v>
      </c>
      <c r="B832">
        <v>1979</v>
      </c>
      <c r="C832" t="s">
        <v>4712</v>
      </c>
      <c r="D832">
        <v>4</v>
      </c>
      <c r="E832">
        <v>1</v>
      </c>
      <c r="F832">
        <v>6849.03</v>
      </c>
      <c r="G832" t="s">
        <v>4709</v>
      </c>
      <c r="H832" t="s">
        <v>4709</v>
      </c>
      <c r="I832" t="s">
        <v>4720</v>
      </c>
    </row>
    <row r="833" spans="1:9">
      <c r="A833" t="s">
        <v>3014</v>
      </c>
      <c r="B833">
        <v>1981</v>
      </c>
      <c r="C833" t="s">
        <v>4714</v>
      </c>
      <c r="D833">
        <v>19</v>
      </c>
      <c r="E833">
        <v>1</v>
      </c>
      <c r="F833">
        <v>6858.48</v>
      </c>
      <c r="G833" t="s">
        <v>4709</v>
      </c>
      <c r="H833" t="s">
        <v>4709</v>
      </c>
      <c r="I833" t="s">
        <v>4722</v>
      </c>
    </row>
    <row r="834" spans="1:9">
      <c r="A834" t="s">
        <v>3012</v>
      </c>
      <c r="B834">
        <v>1978</v>
      </c>
      <c r="C834" t="s">
        <v>4718</v>
      </c>
      <c r="D834">
        <v>5</v>
      </c>
      <c r="E834">
        <v>2</v>
      </c>
      <c r="F834">
        <v>6863.49</v>
      </c>
      <c r="G834" t="s">
        <v>4709</v>
      </c>
      <c r="H834" t="s">
        <v>4713</v>
      </c>
      <c r="I834" t="s">
        <v>4711</v>
      </c>
    </row>
    <row r="835" spans="1:9">
      <c r="A835" t="s">
        <v>3010</v>
      </c>
      <c r="B835">
        <v>1969</v>
      </c>
      <c r="C835" t="s">
        <v>4719</v>
      </c>
      <c r="D835">
        <v>23</v>
      </c>
      <c r="E835">
        <v>0</v>
      </c>
      <c r="F835">
        <v>6868.39</v>
      </c>
      <c r="G835" t="s">
        <v>4709</v>
      </c>
      <c r="H835" t="s">
        <v>4709</v>
      </c>
      <c r="I835" t="s">
        <v>4711</v>
      </c>
    </row>
    <row r="836" spans="1:9">
      <c r="A836" t="s">
        <v>3008</v>
      </c>
      <c r="B836">
        <v>1981</v>
      </c>
      <c r="C836" t="s">
        <v>4714</v>
      </c>
      <c r="D836">
        <v>23</v>
      </c>
      <c r="E836">
        <v>2</v>
      </c>
      <c r="F836">
        <v>6875.96</v>
      </c>
      <c r="G836" t="s">
        <v>4709</v>
      </c>
      <c r="H836" t="s">
        <v>4709</v>
      </c>
      <c r="I836" t="s">
        <v>4720</v>
      </c>
    </row>
    <row r="837" spans="1:9">
      <c r="A837" t="s">
        <v>3006</v>
      </c>
      <c r="B837">
        <v>2004</v>
      </c>
      <c r="C837" t="s">
        <v>4717</v>
      </c>
      <c r="D837">
        <v>24</v>
      </c>
      <c r="E837">
        <v>0</v>
      </c>
      <c r="F837">
        <v>6876.53</v>
      </c>
      <c r="G837" t="s">
        <v>4709</v>
      </c>
      <c r="H837" t="s">
        <v>4713</v>
      </c>
      <c r="I837" t="s">
        <v>4716</v>
      </c>
    </row>
    <row r="838" spans="1:9">
      <c r="A838" t="s">
        <v>3004</v>
      </c>
      <c r="B838">
        <v>1985</v>
      </c>
      <c r="C838" t="s">
        <v>4715</v>
      </c>
      <c r="D838">
        <v>10</v>
      </c>
      <c r="E838">
        <v>2</v>
      </c>
      <c r="F838">
        <v>6877.98</v>
      </c>
      <c r="G838" t="s">
        <v>4709</v>
      </c>
      <c r="H838" t="s">
        <v>4713</v>
      </c>
      <c r="I838" t="s">
        <v>4726</v>
      </c>
    </row>
    <row r="839" spans="1:9">
      <c r="A839" t="s">
        <v>3002</v>
      </c>
      <c r="B839">
        <v>1989</v>
      </c>
      <c r="C839" t="s">
        <v>4717</v>
      </c>
      <c r="D839">
        <v>21</v>
      </c>
      <c r="E839">
        <v>3</v>
      </c>
      <c r="F839">
        <v>6895.19</v>
      </c>
      <c r="G839" t="s">
        <v>4709</v>
      </c>
      <c r="H839" t="s">
        <v>4710</v>
      </c>
      <c r="I839" t="s">
        <v>4726</v>
      </c>
    </row>
    <row r="840" spans="1:9">
      <c r="A840" t="s">
        <v>3000</v>
      </c>
      <c r="B840">
        <v>1984</v>
      </c>
      <c r="C840" t="s">
        <v>4715</v>
      </c>
      <c r="D840">
        <v>5</v>
      </c>
      <c r="E840">
        <v>2</v>
      </c>
      <c r="F840">
        <v>6933.24</v>
      </c>
      <c r="G840" t="s">
        <v>4709</v>
      </c>
      <c r="H840" t="s">
        <v>4710</v>
      </c>
      <c r="I840" t="s">
        <v>4716</v>
      </c>
    </row>
    <row r="841" spans="1:9">
      <c r="A841" t="s">
        <v>2998</v>
      </c>
      <c r="B841">
        <v>1978</v>
      </c>
      <c r="C841" t="s">
        <v>4712</v>
      </c>
      <c r="D841">
        <v>29</v>
      </c>
      <c r="E841">
        <v>2</v>
      </c>
      <c r="F841">
        <v>6938.11</v>
      </c>
      <c r="G841" t="s">
        <v>4709</v>
      </c>
      <c r="H841" t="s">
        <v>4709</v>
      </c>
      <c r="I841" t="s">
        <v>4711</v>
      </c>
    </row>
    <row r="842" spans="1:9">
      <c r="A842" t="s">
        <v>2996</v>
      </c>
      <c r="B842">
        <v>1980</v>
      </c>
      <c r="C842" t="s">
        <v>4718</v>
      </c>
      <c r="D842">
        <v>30</v>
      </c>
      <c r="E842">
        <v>1</v>
      </c>
      <c r="F842">
        <v>6940.91</v>
      </c>
      <c r="G842" t="s">
        <v>4709</v>
      </c>
      <c r="H842" t="s">
        <v>4709</v>
      </c>
      <c r="I842" t="s">
        <v>4716</v>
      </c>
    </row>
    <row r="843" spans="1:9">
      <c r="A843" t="s">
        <v>2994</v>
      </c>
      <c r="B843">
        <v>1980</v>
      </c>
      <c r="C843" t="s">
        <v>4719</v>
      </c>
      <c r="D843">
        <v>5</v>
      </c>
      <c r="E843">
        <v>2</v>
      </c>
      <c r="F843">
        <v>6940.94</v>
      </c>
      <c r="G843" t="s">
        <v>4709</v>
      </c>
      <c r="H843" t="s">
        <v>4710</v>
      </c>
      <c r="I843" t="s">
        <v>4711</v>
      </c>
    </row>
    <row r="844" spans="1:9">
      <c r="A844" t="s">
        <v>2992</v>
      </c>
      <c r="B844">
        <v>1978</v>
      </c>
      <c r="C844" t="s">
        <v>4717</v>
      </c>
      <c r="D844">
        <v>15</v>
      </c>
      <c r="E844">
        <v>0</v>
      </c>
      <c r="F844">
        <v>6948.7</v>
      </c>
      <c r="G844" t="s">
        <v>4713</v>
      </c>
      <c r="H844" t="s">
        <v>4709</v>
      </c>
      <c r="I844" t="s">
        <v>4716</v>
      </c>
    </row>
    <row r="845" spans="1:9">
      <c r="A845" t="s">
        <v>2990</v>
      </c>
      <c r="B845">
        <v>1980</v>
      </c>
      <c r="C845" t="s">
        <v>4718</v>
      </c>
      <c r="D845">
        <v>18</v>
      </c>
      <c r="E845">
        <v>2</v>
      </c>
      <c r="F845">
        <v>6951.12</v>
      </c>
      <c r="G845" t="s">
        <v>4709</v>
      </c>
      <c r="H845" t="s">
        <v>4709</v>
      </c>
      <c r="I845" t="s">
        <v>4711</v>
      </c>
    </row>
    <row r="846" spans="1:9">
      <c r="A846" t="s">
        <v>2988</v>
      </c>
      <c r="B846">
        <v>1975</v>
      </c>
      <c r="C846" t="s">
        <v>4714</v>
      </c>
      <c r="D846">
        <v>3</v>
      </c>
      <c r="E846">
        <v>1</v>
      </c>
      <c r="F846">
        <v>6965.21</v>
      </c>
      <c r="G846" t="s">
        <v>4709</v>
      </c>
      <c r="H846" t="s">
        <v>4710</v>
      </c>
      <c r="I846" t="s">
        <v>4711</v>
      </c>
    </row>
    <row r="847" spans="1:9">
      <c r="A847" t="s">
        <v>2986</v>
      </c>
      <c r="B847">
        <v>1985</v>
      </c>
      <c r="C847" t="s">
        <v>4717</v>
      </c>
      <c r="D847">
        <v>10</v>
      </c>
      <c r="E847">
        <v>3</v>
      </c>
      <c r="F847">
        <v>6985.51</v>
      </c>
      <c r="G847" t="s">
        <v>4709</v>
      </c>
      <c r="H847" t="s">
        <v>4709</v>
      </c>
      <c r="I847" t="s">
        <v>4722</v>
      </c>
    </row>
    <row r="848" spans="1:9">
      <c r="A848" t="s">
        <v>2984</v>
      </c>
      <c r="B848">
        <v>1982</v>
      </c>
      <c r="C848" t="s">
        <v>4719</v>
      </c>
      <c r="D848">
        <v>18</v>
      </c>
      <c r="E848">
        <v>2</v>
      </c>
      <c r="F848">
        <v>6986.7</v>
      </c>
      <c r="G848" t="s">
        <v>4710</v>
      </c>
      <c r="H848" t="s">
        <v>4713</v>
      </c>
      <c r="I848" t="s">
        <v>4716</v>
      </c>
    </row>
    <row r="849" spans="1:9">
      <c r="A849" t="s">
        <v>2982</v>
      </c>
      <c r="B849">
        <v>1982</v>
      </c>
      <c r="C849" t="s">
        <v>4715</v>
      </c>
      <c r="D849">
        <v>1</v>
      </c>
      <c r="E849">
        <v>3</v>
      </c>
      <c r="F849">
        <v>6989.95</v>
      </c>
      <c r="G849" t="s">
        <v>4709</v>
      </c>
      <c r="H849" t="s">
        <v>4713</v>
      </c>
      <c r="I849" t="s">
        <v>4711</v>
      </c>
    </row>
    <row r="850" spans="1:9">
      <c r="A850" t="s">
        <v>2980</v>
      </c>
      <c r="B850">
        <v>1969</v>
      </c>
      <c r="C850" t="s">
        <v>4708</v>
      </c>
      <c r="D850">
        <v>6</v>
      </c>
      <c r="E850">
        <v>0</v>
      </c>
      <c r="F850">
        <v>7003.1</v>
      </c>
      <c r="G850" t="s">
        <v>4709</v>
      </c>
      <c r="H850" t="s">
        <v>4710</v>
      </c>
      <c r="I850" t="s">
        <v>4711</v>
      </c>
    </row>
    <row r="851" spans="1:9">
      <c r="A851" t="s">
        <v>2978</v>
      </c>
      <c r="B851">
        <v>1978</v>
      </c>
      <c r="C851" t="s">
        <v>4714</v>
      </c>
      <c r="D851">
        <v>2</v>
      </c>
      <c r="E851">
        <v>2</v>
      </c>
      <c r="F851">
        <v>7033.08</v>
      </c>
      <c r="G851" t="s">
        <v>4709</v>
      </c>
      <c r="H851" t="s">
        <v>4709</v>
      </c>
      <c r="I851" t="s">
        <v>4711</v>
      </c>
    </row>
    <row r="852" spans="1:9">
      <c r="A852" t="s">
        <v>2976</v>
      </c>
      <c r="B852">
        <v>1995</v>
      </c>
      <c r="C852" t="s">
        <v>4719</v>
      </c>
      <c r="D852">
        <v>29</v>
      </c>
      <c r="E852">
        <v>0</v>
      </c>
      <c r="F852">
        <v>7042.11</v>
      </c>
      <c r="G852" t="s">
        <v>4709</v>
      </c>
      <c r="H852" t="s">
        <v>4710</v>
      </c>
      <c r="I852" t="s">
        <v>4716</v>
      </c>
    </row>
    <row r="853" spans="1:9">
      <c r="A853" t="s">
        <v>2974</v>
      </c>
      <c r="B853">
        <v>1980</v>
      </c>
      <c r="C853" t="s">
        <v>4708</v>
      </c>
      <c r="D853">
        <v>26</v>
      </c>
      <c r="E853">
        <v>1</v>
      </c>
      <c r="F853">
        <v>7045.5</v>
      </c>
      <c r="G853" t="s">
        <v>4709</v>
      </c>
      <c r="H853" t="s">
        <v>4713</v>
      </c>
      <c r="I853" t="s">
        <v>4720</v>
      </c>
    </row>
    <row r="854" spans="1:9">
      <c r="A854" t="s">
        <v>2972</v>
      </c>
      <c r="B854">
        <v>1980</v>
      </c>
      <c r="C854" t="s">
        <v>4719</v>
      </c>
      <c r="D854">
        <v>22</v>
      </c>
      <c r="E854">
        <v>1</v>
      </c>
      <c r="F854">
        <v>7046.72</v>
      </c>
      <c r="G854" t="s">
        <v>4709</v>
      </c>
      <c r="H854" t="s">
        <v>4710</v>
      </c>
      <c r="I854" t="s">
        <v>4711</v>
      </c>
    </row>
    <row r="855" spans="1:9">
      <c r="A855" t="s">
        <v>2970</v>
      </c>
      <c r="B855">
        <v>1980</v>
      </c>
      <c r="C855" t="s">
        <v>4708</v>
      </c>
      <c r="D855">
        <v>21</v>
      </c>
      <c r="E855">
        <v>0</v>
      </c>
      <c r="F855">
        <v>7050.02</v>
      </c>
      <c r="G855" t="s">
        <v>4709</v>
      </c>
      <c r="H855" t="s">
        <v>4713</v>
      </c>
      <c r="I855" t="s">
        <v>4726</v>
      </c>
    </row>
    <row r="856" spans="1:9">
      <c r="A856" t="s">
        <v>2968</v>
      </c>
      <c r="B856">
        <v>1980</v>
      </c>
      <c r="C856" t="s">
        <v>4714</v>
      </c>
      <c r="D856">
        <v>28</v>
      </c>
      <c r="E856">
        <v>1</v>
      </c>
      <c r="F856">
        <v>7050.64</v>
      </c>
      <c r="G856" t="s">
        <v>4709</v>
      </c>
      <c r="H856" t="s">
        <v>4710</v>
      </c>
      <c r="I856" t="s">
        <v>4720</v>
      </c>
    </row>
    <row r="857" spans="1:9">
      <c r="A857" t="s">
        <v>2966</v>
      </c>
      <c r="B857">
        <v>1978</v>
      </c>
      <c r="C857" t="s">
        <v>4714</v>
      </c>
      <c r="D857">
        <v>24</v>
      </c>
      <c r="E857">
        <v>2</v>
      </c>
      <c r="F857">
        <v>7054.41</v>
      </c>
      <c r="G857" t="s">
        <v>4709</v>
      </c>
      <c r="H857" t="s">
        <v>4709</v>
      </c>
      <c r="I857" t="s">
        <v>4711</v>
      </c>
    </row>
    <row r="858" spans="1:9">
      <c r="A858" t="s">
        <v>2964</v>
      </c>
      <c r="B858">
        <v>1982</v>
      </c>
      <c r="C858" t="s">
        <v>4719</v>
      </c>
      <c r="D858">
        <v>6</v>
      </c>
      <c r="E858">
        <v>1</v>
      </c>
      <c r="F858">
        <v>7077.19</v>
      </c>
      <c r="G858" t="s">
        <v>4709</v>
      </c>
      <c r="H858" t="s">
        <v>4710</v>
      </c>
      <c r="I858" t="s">
        <v>4726</v>
      </c>
    </row>
    <row r="859" spans="1:9">
      <c r="A859" t="s">
        <v>2962</v>
      </c>
      <c r="B859">
        <v>1992</v>
      </c>
      <c r="C859" t="s">
        <v>4714</v>
      </c>
      <c r="D859">
        <v>18</v>
      </c>
      <c r="E859">
        <v>0</v>
      </c>
      <c r="F859">
        <v>7096.98</v>
      </c>
      <c r="G859" t="s">
        <v>4709</v>
      </c>
      <c r="H859" t="s">
        <v>4709</v>
      </c>
      <c r="I859" t="s">
        <v>4716</v>
      </c>
    </row>
    <row r="860" spans="1:9">
      <c r="A860" t="s">
        <v>2960</v>
      </c>
      <c r="B860">
        <v>1987</v>
      </c>
      <c r="C860" t="s">
        <v>4718</v>
      </c>
      <c r="D860">
        <v>11</v>
      </c>
      <c r="E860">
        <v>3</v>
      </c>
      <c r="F860">
        <v>7106.81</v>
      </c>
      <c r="G860" t="s">
        <v>4709</v>
      </c>
      <c r="H860" t="s">
        <v>4713</v>
      </c>
      <c r="I860" t="s">
        <v>4716</v>
      </c>
    </row>
    <row r="861" spans="1:9">
      <c r="A861" t="s">
        <v>2958</v>
      </c>
      <c r="B861">
        <v>1968</v>
      </c>
      <c r="C861" t="s">
        <v>4714</v>
      </c>
      <c r="D861">
        <v>29</v>
      </c>
      <c r="E861">
        <v>0</v>
      </c>
      <c r="F861">
        <v>7125.25</v>
      </c>
      <c r="G861" t="s">
        <v>4710</v>
      </c>
      <c r="H861" t="s">
        <v>4709</v>
      </c>
      <c r="I861" t="s">
        <v>4711</v>
      </c>
    </row>
    <row r="862" spans="1:9">
      <c r="A862" t="s">
        <v>2956</v>
      </c>
      <c r="B862">
        <v>1993</v>
      </c>
      <c r="C862" t="s">
        <v>4718</v>
      </c>
      <c r="D862">
        <v>1</v>
      </c>
      <c r="E862">
        <v>0</v>
      </c>
      <c r="F862">
        <v>7128.64</v>
      </c>
      <c r="G862" t="s">
        <v>4709</v>
      </c>
      <c r="H862" t="s">
        <v>4709</v>
      </c>
      <c r="I862" t="s">
        <v>4729</v>
      </c>
    </row>
    <row r="863" spans="1:9">
      <c r="A863" t="s">
        <v>2954</v>
      </c>
      <c r="B863">
        <v>1984</v>
      </c>
      <c r="C863" t="s">
        <v>4708</v>
      </c>
      <c r="D863">
        <v>7</v>
      </c>
      <c r="E863">
        <v>2</v>
      </c>
      <c r="F863">
        <v>7133.9</v>
      </c>
      <c r="G863" t="s">
        <v>4709</v>
      </c>
      <c r="H863" t="s">
        <v>4713</v>
      </c>
      <c r="I863" t="s">
        <v>4726</v>
      </c>
    </row>
    <row r="864" spans="1:9">
      <c r="A864" t="s">
        <v>2952</v>
      </c>
      <c r="B864">
        <v>1999</v>
      </c>
      <c r="C864" t="s">
        <v>4718</v>
      </c>
      <c r="D864">
        <v>8</v>
      </c>
      <c r="E864">
        <v>0</v>
      </c>
      <c r="F864">
        <v>7144.4</v>
      </c>
      <c r="G864" t="s">
        <v>4709</v>
      </c>
      <c r="H864" t="s">
        <v>4713</v>
      </c>
      <c r="I864" t="s">
        <v>4733</v>
      </c>
    </row>
    <row r="865" spans="1:9">
      <c r="A865" t="s">
        <v>2950</v>
      </c>
      <c r="B865">
        <v>1984</v>
      </c>
      <c r="C865" t="s">
        <v>4712</v>
      </c>
      <c r="D865">
        <v>21</v>
      </c>
      <c r="E865">
        <v>2</v>
      </c>
      <c r="F865">
        <v>7144.86</v>
      </c>
      <c r="G865" t="s">
        <v>4709</v>
      </c>
      <c r="H865" t="s">
        <v>4709</v>
      </c>
      <c r="I865" t="s">
        <v>4726</v>
      </c>
    </row>
    <row r="866" spans="1:9">
      <c r="A866" t="s">
        <v>2948</v>
      </c>
      <c r="B866">
        <v>1976</v>
      </c>
      <c r="C866" t="s">
        <v>4714</v>
      </c>
      <c r="D866">
        <v>24</v>
      </c>
      <c r="E866">
        <v>0</v>
      </c>
      <c r="F866">
        <v>7147.11</v>
      </c>
      <c r="G866" t="s">
        <v>4710</v>
      </c>
      <c r="H866" t="s">
        <v>4709</v>
      </c>
      <c r="I866" t="s">
        <v>4720</v>
      </c>
    </row>
    <row r="867" spans="1:9">
      <c r="A867" t="s">
        <v>2946</v>
      </c>
      <c r="B867">
        <v>1978</v>
      </c>
      <c r="C867" t="s">
        <v>4708</v>
      </c>
      <c r="D867">
        <v>30</v>
      </c>
      <c r="E867">
        <v>1</v>
      </c>
      <c r="F867">
        <v>7147.47</v>
      </c>
      <c r="G867" t="s">
        <v>4709</v>
      </c>
      <c r="H867" t="s">
        <v>4710</v>
      </c>
      <c r="I867" t="s">
        <v>4711</v>
      </c>
    </row>
    <row r="868" spans="1:9">
      <c r="A868" t="s">
        <v>2944</v>
      </c>
      <c r="B868">
        <v>1984</v>
      </c>
      <c r="C868" t="s">
        <v>4714</v>
      </c>
      <c r="D868">
        <v>29</v>
      </c>
      <c r="E868">
        <v>3</v>
      </c>
      <c r="F868">
        <v>7151.09</v>
      </c>
      <c r="G868" t="s">
        <v>4709</v>
      </c>
      <c r="H868" t="s">
        <v>4709</v>
      </c>
      <c r="I868" t="s">
        <v>4720</v>
      </c>
    </row>
    <row r="869" spans="1:9">
      <c r="A869" t="s">
        <v>2942</v>
      </c>
      <c r="B869">
        <v>1978</v>
      </c>
      <c r="C869" t="s">
        <v>4715</v>
      </c>
      <c r="D869">
        <v>6</v>
      </c>
      <c r="E869">
        <v>1</v>
      </c>
      <c r="F869">
        <v>7152.67</v>
      </c>
      <c r="G869" t="s">
        <v>4710</v>
      </c>
      <c r="H869" t="s">
        <v>4709</v>
      </c>
      <c r="I869" t="s">
        <v>4711</v>
      </c>
    </row>
    <row r="870" spans="1:9">
      <c r="A870" t="s">
        <v>2940</v>
      </c>
      <c r="B870">
        <v>1981</v>
      </c>
      <c r="C870" t="s">
        <v>4708</v>
      </c>
      <c r="D870">
        <v>17</v>
      </c>
      <c r="E870">
        <v>1</v>
      </c>
      <c r="F870">
        <v>7153.55</v>
      </c>
      <c r="G870" t="s">
        <v>4709</v>
      </c>
      <c r="H870" t="s">
        <v>4713</v>
      </c>
      <c r="I870" t="s">
        <v>4716</v>
      </c>
    </row>
    <row r="871" spans="1:9">
      <c r="A871" t="s">
        <v>2938</v>
      </c>
      <c r="B871">
        <v>1980</v>
      </c>
      <c r="C871" t="s">
        <v>4714</v>
      </c>
      <c r="D871">
        <v>22</v>
      </c>
      <c r="E871">
        <v>2</v>
      </c>
      <c r="F871">
        <v>7160.09</v>
      </c>
      <c r="G871" t="s">
        <v>4709</v>
      </c>
      <c r="H871" t="s">
        <v>4709</v>
      </c>
      <c r="I871" t="s">
        <v>4720</v>
      </c>
    </row>
    <row r="872" spans="1:9">
      <c r="A872" t="s">
        <v>2936</v>
      </c>
      <c r="B872">
        <v>1980</v>
      </c>
      <c r="C872" t="s">
        <v>4719</v>
      </c>
      <c r="D872">
        <v>7</v>
      </c>
      <c r="E872">
        <v>2</v>
      </c>
      <c r="F872">
        <v>7160.33</v>
      </c>
      <c r="G872" t="s">
        <v>4709</v>
      </c>
      <c r="H872" t="s">
        <v>4713</v>
      </c>
      <c r="I872" t="s">
        <v>4711</v>
      </c>
    </row>
    <row r="873" spans="1:9">
      <c r="A873" t="s">
        <v>2934</v>
      </c>
      <c r="B873">
        <v>1980</v>
      </c>
      <c r="C873" t="s">
        <v>4715</v>
      </c>
      <c r="D873">
        <v>30</v>
      </c>
      <c r="E873">
        <v>2</v>
      </c>
      <c r="F873">
        <v>7162.01</v>
      </c>
      <c r="G873" t="s">
        <v>4709</v>
      </c>
      <c r="H873" t="s">
        <v>4710</v>
      </c>
      <c r="I873" t="s">
        <v>4711</v>
      </c>
    </row>
    <row r="874" spans="1:9">
      <c r="A874" t="s">
        <v>2932</v>
      </c>
      <c r="B874">
        <v>1982</v>
      </c>
      <c r="C874" t="s">
        <v>4718</v>
      </c>
      <c r="D874">
        <v>16</v>
      </c>
      <c r="E874">
        <v>2</v>
      </c>
      <c r="F874">
        <v>7173.36</v>
      </c>
      <c r="G874" t="s">
        <v>4710</v>
      </c>
      <c r="H874" t="s">
        <v>4709</v>
      </c>
      <c r="I874" t="s">
        <v>4723</v>
      </c>
    </row>
    <row r="875" spans="1:9">
      <c r="A875" t="s">
        <v>2930</v>
      </c>
      <c r="B875">
        <v>1975</v>
      </c>
      <c r="C875" t="s">
        <v>4708</v>
      </c>
      <c r="D875">
        <v>19</v>
      </c>
      <c r="E875">
        <v>1</v>
      </c>
      <c r="F875">
        <v>7175.51</v>
      </c>
      <c r="G875" t="s">
        <v>4709</v>
      </c>
      <c r="H875" t="s">
        <v>4710</v>
      </c>
      <c r="I875" t="s">
        <v>4711</v>
      </c>
    </row>
    <row r="876" spans="1:9">
      <c r="A876" t="s">
        <v>2928</v>
      </c>
      <c r="B876">
        <v>1968</v>
      </c>
      <c r="C876" t="s">
        <v>4718</v>
      </c>
      <c r="D876">
        <v>26</v>
      </c>
      <c r="E876">
        <v>0</v>
      </c>
      <c r="F876">
        <v>7179.52</v>
      </c>
      <c r="G876" t="s">
        <v>4710</v>
      </c>
      <c r="H876" t="s">
        <v>4710</v>
      </c>
      <c r="I876" t="s">
        <v>4711</v>
      </c>
    </row>
    <row r="877" spans="1:9">
      <c r="A877" t="s">
        <v>2926</v>
      </c>
      <c r="B877">
        <v>1982</v>
      </c>
      <c r="C877" t="s">
        <v>4715</v>
      </c>
      <c r="D877">
        <v>14</v>
      </c>
      <c r="E877">
        <v>3</v>
      </c>
      <c r="F877">
        <v>7196.87</v>
      </c>
      <c r="G877" t="s">
        <v>4710</v>
      </c>
      <c r="H877" t="s">
        <v>4709</v>
      </c>
      <c r="I877" t="s">
        <v>4720</v>
      </c>
    </row>
    <row r="878" spans="1:9">
      <c r="A878" t="s">
        <v>2924</v>
      </c>
      <c r="B878">
        <v>1983</v>
      </c>
      <c r="C878" t="s">
        <v>4718</v>
      </c>
      <c r="D878">
        <v>11</v>
      </c>
      <c r="E878">
        <v>2</v>
      </c>
      <c r="F878">
        <v>7201.7</v>
      </c>
      <c r="G878" t="s">
        <v>4709</v>
      </c>
      <c r="H878" t="s">
        <v>4710</v>
      </c>
      <c r="I878" t="s">
        <v>4716</v>
      </c>
    </row>
    <row r="879" spans="1:9">
      <c r="A879" t="s">
        <v>2922</v>
      </c>
      <c r="B879">
        <v>1983</v>
      </c>
      <c r="C879" t="s">
        <v>4712</v>
      </c>
      <c r="D879">
        <v>21</v>
      </c>
      <c r="E879">
        <v>2</v>
      </c>
      <c r="F879">
        <v>7209.49</v>
      </c>
      <c r="G879" t="s">
        <v>4709</v>
      </c>
      <c r="H879" t="s">
        <v>4710</v>
      </c>
      <c r="I879" t="s">
        <v>4716</v>
      </c>
    </row>
    <row r="880" spans="1:9">
      <c r="A880" t="s">
        <v>2920</v>
      </c>
      <c r="B880">
        <v>1991</v>
      </c>
      <c r="C880" t="s">
        <v>4714</v>
      </c>
      <c r="D880">
        <v>28</v>
      </c>
      <c r="E880">
        <v>3</v>
      </c>
      <c r="F880">
        <v>7220.25</v>
      </c>
      <c r="G880" t="s">
        <v>4709</v>
      </c>
      <c r="H880" t="s">
        <v>4709</v>
      </c>
      <c r="I880" t="s">
        <v>4729</v>
      </c>
    </row>
    <row r="881" spans="1:9">
      <c r="A881" t="s">
        <v>2918</v>
      </c>
      <c r="B881">
        <v>1977</v>
      </c>
      <c r="C881" t="s">
        <v>4715</v>
      </c>
      <c r="D881">
        <v>15</v>
      </c>
      <c r="E881">
        <v>0</v>
      </c>
      <c r="F881">
        <v>7222.79</v>
      </c>
      <c r="G881" t="s">
        <v>4710</v>
      </c>
      <c r="H881" t="s">
        <v>4710</v>
      </c>
      <c r="I881" t="s">
        <v>4716</v>
      </c>
    </row>
    <row r="882" spans="1:9">
      <c r="A882" t="s">
        <v>2916</v>
      </c>
      <c r="B882">
        <v>1986</v>
      </c>
      <c r="C882" t="s">
        <v>4708</v>
      </c>
      <c r="D882">
        <v>13</v>
      </c>
      <c r="E882">
        <v>3</v>
      </c>
      <c r="F882">
        <v>7228.22</v>
      </c>
      <c r="G882" t="s">
        <v>4709</v>
      </c>
      <c r="H882" t="s">
        <v>4713</v>
      </c>
      <c r="I882" t="s">
        <v>4726</v>
      </c>
    </row>
    <row r="883" spans="1:9">
      <c r="A883" t="s">
        <v>2914</v>
      </c>
      <c r="B883">
        <v>1986</v>
      </c>
      <c r="C883" t="s">
        <v>4715</v>
      </c>
      <c r="D883">
        <v>2</v>
      </c>
      <c r="E883">
        <v>4</v>
      </c>
      <c r="F883">
        <v>7243.81</v>
      </c>
      <c r="G883" t="s">
        <v>4709</v>
      </c>
      <c r="H883" t="s">
        <v>4710</v>
      </c>
      <c r="I883" t="s">
        <v>4711</v>
      </c>
    </row>
    <row r="884" spans="1:9">
      <c r="A884" t="s">
        <v>2912</v>
      </c>
      <c r="B884">
        <v>1982</v>
      </c>
      <c r="C884" t="s">
        <v>4708</v>
      </c>
      <c r="D884">
        <v>24</v>
      </c>
      <c r="E884">
        <v>3</v>
      </c>
      <c r="F884">
        <v>7248.71</v>
      </c>
      <c r="G884" t="s">
        <v>4709</v>
      </c>
      <c r="H884" t="s">
        <v>4713</v>
      </c>
      <c r="I884" t="s">
        <v>4711</v>
      </c>
    </row>
    <row r="885" spans="1:9">
      <c r="A885" t="s">
        <v>2910</v>
      </c>
      <c r="B885">
        <v>1981</v>
      </c>
      <c r="C885" t="s">
        <v>4718</v>
      </c>
      <c r="D885">
        <v>14</v>
      </c>
      <c r="E885">
        <v>2</v>
      </c>
      <c r="F885">
        <v>7256.72</v>
      </c>
      <c r="G885" t="s">
        <v>4710</v>
      </c>
      <c r="H885" t="s">
        <v>4709</v>
      </c>
      <c r="I885" t="s">
        <v>4716</v>
      </c>
    </row>
    <row r="886" spans="1:9">
      <c r="A886" t="s">
        <v>2908</v>
      </c>
      <c r="B886">
        <v>1981</v>
      </c>
      <c r="C886" t="s">
        <v>4714</v>
      </c>
      <c r="D886">
        <v>13</v>
      </c>
      <c r="E886">
        <v>2</v>
      </c>
      <c r="F886">
        <v>7261.74</v>
      </c>
      <c r="G886" t="s">
        <v>4710</v>
      </c>
      <c r="H886" t="s">
        <v>4710</v>
      </c>
      <c r="I886" t="s">
        <v>4716</v>
      </c>
    </row>
    <row r="887" spans="1:9">
      <c r="A887" t="s">
        <v>2906</v>
      </c>
      <c r="B887">
        <v>1973</v>
      </c>
      <c r="C887" t="s">
        <v>4719</v>
      </c>
      <c r="D887">
        <v>25</v>
      </c>
      <c r="E887">
        <v>0</v>
      </c>
      <c r="F887">
        <v>7265.58</v>
      </c>
      <c r="G887" t="s">
        <v>4709</v>
      </c>
      <c r="H887" t="s">
        <v>4709</v>
      </c>
      <c r="I887" t="s">
        <v>4711</v>
      </c>
    </row>
    <row r="888" spans="1:9">
      <c r="A888" t="s">
        <v>2904</v>
      </c>
      <c r="B888">
        <v>1981</v>
      </c>
      <c r="C888" t="s">
        <v>4718</v>
      </c>
      <c r="D888">
        <v>4</v>
      </c>
      <c r="E888">
        <v>2</v>
      </c>
      <c r="F888">
        <v>7265.7</v>
      </c>
      <c r="G888" t="s">
        <v>4710</v>
      </c>
      <c r="H888" t="s">
        <v>4710</v>
      </c>
      <c r="I888" t="s">
        <v>4716</v>
      </c>
    </row>
    <row r="889" spans="1:9">
      <c r="A889" t="s">
        <v>2902</v>
      </c>
      <c r="B889">
        <v>1976</v>
      </c>
      <c r="C889" t="s">
        <v>4717</v>
      </c>
      <c r="D889">
        <v>18</v>
      </c>
      <c r="E889">
        <v>2</v>
      </c>
      <c r="F889">
        <v>7273.02</v>
      </c>
      <c r="G889" t="s">
        <v>4709</v>
      </c>
      <c r="H889" t="s">
        <v>4713</v>
      </c>
      <c r="I889" t="s">
        <v>4711</v>
      </c>
    </row>
    <row r="890" spans="1:9">
      <c r="A890" t="s">
        <v>2900</v>
      </c>
      <c r="B890">
        <v>1985</v>
      </c>
      <c r="C890" t="s">
        <v>4712</v>
      </c>
      <c r="D890">
        <v>2</v>
      </c>
      <c r="E890">
        <v>3</v>
      </c>
      <c r="F890">
        <v>7281.51</v>
      </c>
      <c r="G890" t="s">
        <v>4709</v>
      </c>
      <c r="H890" t="s">
        <v>4713</v>
      </c>
      <c r="I890" t="s">
        <v>4716</v>
      </c>
    </row>
    <row r="891" spans="1:9">
      <c r="A891" t="s">
        <v>2898</v>
      </c>
      <c r="B891">
        <v>1966</v>
      </c>
      <c r="C891" t="s">
        <v>4717</v>
      </c>
      <c r="D891">
        <v>26</v>
      </c>
      <c r="E891">
        <v>0</v>
      </c>
      <c r="F891">
        <v>7302.46</v>
      </c>
      <c r="G891" t="s">
        <v>4710</v>
      </c>
      <c r="H891" t="s">
        <v>4713</v>
      </c>
      <c r="I891" t="s">
        <v>4716</v>
      </c>
    </row>
    <row r="892" spans="1:9">
      <c r="A892" t="s">
        <v>2896</v>
      </c>
      <c r="B892">
        <v>1965</v>
      </c>
      <c r="C892" t="s">
        <v>4714</v>
      </c>
      <c r="D892">
        <v>6</v>
      </c>
      <c r="E892">
        <v>0</v>
      </c>
      <c r="F892">
        <v>7304.65</v>
      </c>
      <c r="G892" t="s">
        <v>4710</v>
      </c>
      <c r="H892" t="s">
        <v>4710</v>
      </c>
      <c r="I892" t="s">
        <v>4711</v>
      </c>
    </row>
    <row r="893" spans="1:9">
      <c r="A893" t="s">
        <v>2894</v>
      </c>
      <c r="B893">
        <v>1965</v>
      </c>
      <c r="C893" t="s">
        <v>4714</v>
      </c>
      <c r="D893">
        <v>25</v>
      </c>
      <c r="E893">
        <v>0</v>
      </c>
      <c r="F893">
        <v>7318.21</v>
      </c>
      <c r="G893" t="s">
        <v>4710</v>
      </c>
      <c r="H893" t="s">
        <v>4713</v>
      </c>
      <c r="I893" t="s">
        <v>4711</v>
      </c>
    </row>
    <row r="894" spans="1:9">
      <c r="A894" t="s">
        <v>2892</v>
      </c>
      <c r="B894">
        <v>1972</v>
      </c>
      <c r="C894" t="s">
        <v>4718</v>
      </c>
      <c r="D894">
        <v>11</v>
      </c>
      <c r="E894">
        <v>0</v>
      </c>
      <c r="F894">
        <v>7318.22</v>
      </c>
      <c r="G894" t="s">
        <v>4709</v>
      </c>
      <c r="H894" t="s">
        <v>4710</v>
      </c>
      <c r="I894" t="s">
        <v>4716</v>
      </c>
    </row>
    <row r="895" spans="1:9">
      <c r="A895" t="s">
        <v>2890</v>
      </c>
      <c r="B895">
        <v>1965</v>
      </c>
      <c r="C895" t="s">
        <v>4708</v>
      </c>
      <c r="D895">
        <v>11</v>
      </c>
      <c r="E895">
        <v>0</v>
      </c>
      <c r="F895">
        <v>7322.86</v>
      </c>
      <c r="G895" t="s">
        <v>4710</v>
      </c>
      <c r="H895" t="s">
        <v>4710</v>
      </c>
      <c r="I895" t="s">
        <v>4716</v>
      </c>
    </row>
    <row r="896" spans="1:9">
      <c r="A896" t="s">
        <v>2888</v>
      </c>
      <c r="B896">
        <v>2004</v>
      </c>
      <c r="C896" t="s">
        <v>4712</v>
      </c>
      <c r="D896">
        <v>15</v>
      </c>
      <c r="E896">
        <v>0</v>
      </c>
      <c r="F896">
        <v>7323.73</v>
      </c>
      <c r="G896" t="s">
        <v>4709</v>
      </c>
      <c r="H896" t="s">
        <v>4709</v>
      </c>
      <c r="I896" t="s">
        <v>4726</v>
      </c>
    </row>
    <row r="897" spans="1:9">
      <c r="A897" t="s">
        <v>2886</v>
      </c>
      <c r="B897">
        <v>1979</v>
      </c>
      <c r="C897" t="s">
        <v>4714</v>
      </c>
      <c r="D897">
        <v>19</v>
      </c>
      <c r="E897">
        <v>0</v>
      </c>
      <c r="F897">
        <v>7325.05</v>
      </c>
      <c r="G897" t="s">
        <v>4709</v>
      </c>
      <c r="H897" t="s">
        <v>4710</v>
      </c>
      <c r="I897" t="s">
        <v>4726</v>
      </c>
    </row>
    <row r="898" spans="1:9">
      <c r="A898" t="s">
        <v>2884</v>
      </c>
      <c r="B898">
        <v>1984</v>
      </c>
      <c r="C898" t="s">
        <v>4708</v>
      </c>
      <c r="D898">
        <v>25</v>
      </c>
      <c r="E898">
        <v>3</v>
      </c>
      <c r="F898">
        <v>7325.47</v>
      </c>
      <c r="G898" t="s">
        <v>4709</v>
      </c>
      <c r="H898" t="s">
        <v>4713</v>
      </c>
      <c r="I898" t="s">
        <v>4716</v>
      </c>
    </row>
    <row r="899" spans="1:9">
      <c r="A899" t="s">
        <v>2882</v>
      </c>
      <c r="B899">
        <v>1979</v>
      </c>
      <c r="C899" t="s">
        <v>4715</v>
      </c>
      <c r="D899">
        <v>19</v>
      </c>
      <c r="E899">
        <v>1</v>
      </c>
      <c r="F899">
        <v>7337.75</v>
      </c>
      <c r="G899" t="s">
        <v>4709</v>
      </c>
      <c r="H899" t="s">
        <v>4710</v>
      </c>
      <c r="I899" t="s">
        <v>4720</v>
      </c>
    </row>
    <row r="900" spans="1:9">
      <c r="A900" t="s">
        <v>2880</v>
      </c>
      <c r="B900">
        <v>1986</v>
      </c>
      <c r="C900" t="s">
        <v>4714</v>
      </c>
      <c r="D900">
        <v>15</v>
      </c>
      <c r="E900">
        <v>3</v>
      </c>
      <c r="F900">
        <v>7339.93</v>
      </c>
      <c r="G900" t="s">
        <v>4709</v>
      </c>
      <c r="H900" t="s">
        <v>4709</v>
      </c>
      <c r="I900" t="s">
        <v>4716</v>
      </c>
    </row>
    <row r="901" spans="1:9">
      <c r="A901" t="s">
        <v>2878</v>
      </c>
      <c r="B901">
        <v>1977</v>
      </c>
      <c r="C901" t="s">
        <v>4717</v>
      </c>
      <c r="D901">
        <v>18</v>
      </c>
      <c r="E901">
        <v>0</v>
      </c>
      <c r="F901">
        <v>7345.08</v>
      </c>
      <c r="G901" t="s">
        <v>4709</v>
      </c>
      <c r="H901" t="s">
        <v>4713</v>
      </c>
      <c r="I901" t="s">
        <v>4720</v>
      </c>
    </row>
    <row r="902" spans="1:9">
      <c r="A902" t="s">
        <v>2876</v>
      </c>
      <c r="B902">
        <v>1979</v>
      </c>
      <c r="C902" t="s">
        <v>4714</v>
      </c>
      <c r="D902">
        <v>26</v>
      </c>
      <c r="E902">
        <v>1</v>
      </c>
      <c r="F902">
        <v>7345.73</v>
      </c>
      <c r="G902" t="s">
        <v>4709</v>
      </c>
      <c r="H902" t="s">
        <v>4713</v>
      </c>
      <c r="I902" t="s">
        <v>4711</v>
      </c>
    </row>
    <row r="903" spans="1:9">
      <c r="A903" t="s">
        <v>2874</v>
      </c>
      <c r="B903">
        <v>1977</v>
      </c>
      <c r="C903" t="s">
        <v>4717</v>
      </c>
      <c r="D903">
        <v>1</v>
      </c>
      <c r="E903">
        <v>0</v>
      </c>
      <c r="F903">
        <v>7348.14</v>
      </c>
      <c r="G903" t="s">
        <v>4709</v>
      </c>
      <c r="H903" t="s">
        <v>4713</v>
      </c>
      <c r="I903" t="s">
        <v>4720</v>
      </c>
    </row>
    <row r="904" spans="1:9">
      <c r="A904" t="s">
        <v>2872</v>
      </c>
      <c r="B904">
        <v>1993</v>
      </c>
      <c r="C904" t="s">
        <v>4719</v>
      </c>
      <c r="D904">
        <v>5</v>
      </c>
      <c r="E904">
        <v>0</v>
      </c>
      <c r="F904">
        <v>7349.12</v>
      </c>
      <c r="G904" t="s">
        <v>4709</v>
      </c>
      <c r="H904" t="s">
        <v>4709</v>
      </c>
      <c r="I904" t="s">
        <v>4729</v>
      </c>
    </row>
    <row r="905" spans="1:9">
      <c r="A905" t="s">
        <v>2870</v>
      </c>
      <c r="B905">
        <v>1983</v>
      </c>
      <c r="C905" t="s">
        <v>4714</v>
      </c>
      <c r="D905">
        <v>21</v>
      </c>
      <c r="E905">
        <v>3</v>
      </c>
      <c r="F905">
        <v>7357.49</v>
      </c>
      <c r="G905" t="s">
        <v>4709</v>
      </c>
      <c r="H905" t="s">
        <v>4709</v>
      </c>
      <c r="I905" t="s">
        <v>4716</v>
      </c>
    </row>
    <row r="906" spans="1:9">
      <c r="A906" t="s">
        <v>2868</v>
      </c>
      <c r="B906">
        <v>1981</v>
      </c>
      <c r="C906" t="s">
        <v>4708</v>
      </c>
      <c r="D906">
        <v>16</v>
      </c>
      <c r="E906">
        <v>1</v>
      </c>
      <c r="F906">
        <v>7358.18</v>
      </c>
      <c r="G906" t="s">
        <v>4709</v>
      </c>
      <c r="H906" t="s">
        <v>4710</v>
      </c>
      <c r="I906" t="s">
        <v>4726</v>
      </c>
    </row>
    <row r="907" spans="1:9">
      <c r="A907" t="s">
        <v>2866</v>
      </c>
      <c r="B907">
        <v>1965</v>
      </c>
      <c r="C907" t="s">
        <v>4717</v>
      </c>
      <c r="D907">
        <v>9</v>
      </c>
      <c r="E907">
        <v>0</v>
      </c>
      <c r="F907">
        <v>7362.31</v>
      </c>
      <c r="G907" t="s">
        <v>4710</v>
      </c>
      <c r="H907" t="s">
        <v>4710</v>
      </c>
      <c r="I907" t="s">
        <v>4711</v>
      </c>
    </row>
    <row r="908" spans="1:9">
      <c r="A908" t="s">
        <v>2864</v>
      </c>
      <c r="B908">
        <v>1981</v>
      </c>
      <c r="C908" t="s">
        <v>4712</v>
      </c>
      <c r="D908">
        <v>24</v>
      </c>
      <c r="E908">
        <v>2</v>
      </c>
      <c r="F908">
        <v>7371.77</v>
      </c>
      <c r="G908" t="s">
        <v>4709</v>
      </c>
      <c r="H908" t="s">
        <v>4713</v>
      </c>
      <c r="I908" t="s">
        <v>4720</v>
      </c>
    </row>
    <row r="909" spans="1:9">
      <c r="A909" t="s">
        <v>2862</v>
      </c>
      <c r="B909">
        <v>1993</v>
      </c>
      <c r="C909" t="s">
        <v>4708</v>
      </c>
      <c r="D909">
        <v>22</v>
      </c>
      <c r="E909">
        <v>0</v>
      </c>
      <c r="F909">
        <v>7388.85</v>
      </c>
      <c r="G909" t="s">
        <v>4709</v>
      </c>
      <c r="H909" t="s">
        <v>4709</v>
      </c>
      <c r="I909" t="s">
        <v>4732</v>
      </c>
    </row>
    <row r="910" spans="1:9">
      <c r="A910" t="s">
        <v>2860</v>
      </c>
      <c r="B910">
        <v>1965</v>
      </c>
      <c r="C910" t="s">
        <v>4717</v>
      </c>
      <c r="D910">
        <v>5</v>
      </c>
      <c r="E910">
        <v>0</v>
      </c>
      <c r="F910">
        <v>7403.98</v>
      </c>
      <c r="G910" t="s">
        <v>4710</v>
      </c>
      <c r="H910" t="s">
        <v>4709</v>
      </c>
      <c r="I910" t="s">
        <v>4711</v>
      </c>
    </row>
    <row r="911" spans="1:9">
      <c r="A911" t="s">
        <v>2858</v>
      </c>
      <c r="B911">
        <v>1983</v>
      </c>
      <c r="C911" t="s">
        <v>4715</v>
      </c>
      <c r="D911">
        <v>19</v>
      </c>
      <c r="E911">
        <v>3</v>
      </c>
      <c r="F911">
        <v>7418.52</v>
      </c>
      <c r="G911" t="s">
        <v>4709</v>
      </c>
      <c r="H911" t="s">
        <v>4709</v>
      </c>
      <c r="I911" t="s">
        <v>4720</v>
      </c>
    </row>
    <row r="912" spans="1:9">
      <c r="A912" t="s">
        <v>2856</v>
      </c>
      <c r="B912">
        <v>1978</v>
      </c>
      <c r="C912" t="s">
        <v>4712</v>
      </c>
      <c r="D912">
        <v>12</v>
      </c>
      <c r="E912">
        <v>0</v>
      </c>
      <c r="F912">
        <v>7419.48</v>
      </c>
      <c r="G912" t="s">
        <v>4709</v>
      </c>
      <c r="H912" t="s">
        <v>4709</v>
      </c>
      <c r="I912" t="s">
        <v>4716</v>
      </c>
    </row>
    <row r="913" spans="1:9">
      <c r="A913" t="s">
        <v>2854</v>
      </c>
      <c r="B913">
        <v>1978</v>
      </c>
      <c r="C913" t="s">
        <v>4717</v>
      </c>
      <c r="D913">
        <v>2</v>
      </c>
      <c r="E913">
        <v>0</v>
      </c>
      <c r="F913">
        <v>7421.19</v>
      </c>
      <c r="G913" t="s">
        <v>4709</v>
      </c>
      <c r="H913" t="s">
        <v>4710</v>
      </c>
      <c r="I913" t="s">
        <v>4716</v>
      </c>
    </row>
    <row r="914" spans="1:9">
      <c r="A914" t="s">
        <v>2852</v>
      </c>
      <c r="B914">
        <v>1977</v>
      </c>
      <c r="C914" t="s">
        <v>4718</v>
      </c>
      <c r="D914">
        <v>25</v>
      </c>
      <c r="E914">
        <v>1</v>
      </c>
      <c r="F914">
        <v>7441.05</v>
      </c>
      <c r="G914" t="s">
        <v>4710</v>
      </c>
      <c r="H914" t="s">
        <v>4709</v>
      </c>
      <c r="I914" t="s">
        <v>4720</v>
      </c>
    </row>
    <row r="915" spans="1:9">
      <c r="A915" t="s">
        <v>2850</v>
      </c>
      <c r="B915">
        <v>1979</v>
      </c>
      <c r="C915" t="s">
        <v>4715</v>
      </c>
      <c r="D915">
        <v>1</v>
      </c>
      <c r="E915">
        <v>2</v>
      </c>
      <c r="F915">
        <v>7441.5</v>
      </c>
      <c r="G915" t="s">
        <v>4710</v>
      </c>
      <c r="H915" t="s">
        <v>4709</v>
      </c>
      <c r="I915" t="s">
        <v>4720</v>
      </c>
    </row>
    <row r="916" spans="1:9">
      <c r="A916" t="s">
        <v>2848</v>
      </c>
      <c r="B916">
        <v>1980</v>
      </c>
      <c r="C916" t="s">
        <v>4708</v>
      </c>
      <c r="D916">
        <v>7</v>
      </c>
      <c r="E916">
        <v>1</v>
      </c>
      <c r="F916">
        <v>7443.64</v>
      </c>
      <c r="G916" t="s">
        <v>4709</v>
      </c>
      <c r="H916" t="s">
        <v>4710</v>
      </c>
      <c r="I916" t="s">
        <v>4716</v>
      </c>
    </row>
    <row r="917" spans="1:9">
      <c r="A917" t="s">
        <v>2846</v>
      </c>
      <c r="B917">
        <v>1977</v>
      </c>
      <c r="C917" t="s">
        <v>4715</v>
      </c>
      <c r="D917">
        <v>25</v>
      </c>
      <c r="E917">
        <v>1</v>
      </c>
      <c r="F917">
        <v>7445.92</v>
      </c>
      <c r="G917" t="s">
        <v>4710</v>
      </c>
      <c r="H917" t="s">
        <v>4713</v>
      </c>
      <c r="I917" t="s">
        <v>4720</v>
      </c>
    </row>
    <row r="918" spans="1:9">
      <c r="A918" t="s">
        <v>2844</v>
      </c>
      <c r="B918">
        <v>1977</v>
      </c>
      <c r="C918" t="s">
        <v>4715</v>
      </c>
      <c r="D918">
        <v>30</v>
      </c>
      <c r="E918">
        <v>0</v>
      </c>
      <c r="F918">
        <v>7448.4</v>
      </c>
      <c r="G918" t="s">
        <v>4710</v>
      </c>
      <c r="H918" t="s">
        <v>4710</v>
      </c>
      <c r="I918" t="s">
        <v>4730</v>
      </c>
    </row>
    <row r="919" spans="1:9">
      <c r="A919" t="s">
        <v>2842</v>
      </c>
      <c r="B919">
        <v>2001</v>
      </c>
      <c r="C919" t="s">
        <v>4714</v>
      </c>
      <c r="D919">
        <v>1</v>
      </c>
      <c r="E919">
        <v>0</v>
      </c>
      <c r="F919">
        <v>7450.36</v>
      </c>
      <c r="G919" t="s">
        <v>4709</v>
      </c>
      <c r="H919" t="s">
        <v>4709</v>
      </c>
      <c r="I919" t="s">
        <v>4716</v>
      </c>
    </row>
    <row r="920" spans="1:9">
      <c r="A920" t="s">
        <v>2840</v>
      </c>
      <c r="B920">
        <v>1967</v>
      </c>
      <c r="C920" t="s">
        <v>4718</v>
      </c>
      <c r="D920">
        <v>4</v>
      </c>
      <c r="E920">
        <v>0</v>
      </c>
      <c r="F920">
        <v>7463.51</v>
      </c>
      <c r="G920" t="s">
        <v>4710</v>
      </c>
      <c r="H920" t="s">
        <v>4710</v>
      </c>
      <c r="I920" t="s">
        <v>4711</v>
      </c>
    </row>
    <row r="921" spans="1:9">
      <c r="A921" t="s">
        <v>2838</v>
      </c>
      <c r="B921">
        <v>1996</v>
      </c>
      <c r="C921" t="s">
        <v>4714</v>
      </c>
      <c r="D921">
        <v>14</v>
      </c>
      <c r="E921">
        <v>0</v>
      </c>
      <c r="F921">
        <v>7487.38</v>
      </c>
      <c r="G921" t="s">
        <v>4709</v>
      </c>
      <c r="H921" t="s">
        <v>4710</v>
      </c>
      <c r="I921" t="s">
        <v>4716</v>
      </c>
    </row>
    <row r="922" spans="1:9">
      <c r="A922" t="s">
        <v>2836</v>
      </c>
      <c r="B922">
        <v>1988</v>
      </c>
      <c r="C922" t="s">
        <v>4717</v>
      </c>
      <c r="D922">
        <v>15</v>
      </c>
      <c r="E922">
        <v>3</v>
      </c>
      <c r="F922">
        <v>7494.63</v>
      </c>
      <c r="G922" t="s">
        <v>4709</v>
      </c>
      <c r="H922" t="s">
        <v>4710</v>
      </c>
      <c r="I922" t="s">
        <v>4725</v>
      </c>
    </row>
    <row r="923" spans="1:9">
      <c r="A923" t="s">
        <v>2834</v>
      </c>
      <c r="B923">
        <v>1997</v>
      </c>
      <c r="C923" t="s">
        <v>4719</v>
      </c>
      <c r="D923">
        <v>28</v>
      </c>
      <c r="E923">
        <v>0</v>
      </c>
      <c r="F923">
        <v>7504.3</v>
      </c>
      <c r="G923" t="s">
        <v>4709</v>
      </c>
      <c r="H923" t="s">
        <v>4713</v>
      </c>
      <c r="I923" t="s">
        <v>4716</v>
      </c>
    </row>
    <row r="924" spans="1:9">
      <c r="A924" t="s">
        <v>2832</v>
      </c>
      <c r="B924">
        <v>1983</v>
      </c>
      <c r="C924" t="s">
        <v>4708</v>
      </c>
      <c r="D924">
        <v>10</v>
      </c>
      <c r="E924">
        <v>4</v>
      </c>
      <c r="F924">
        <v>7512.27</v>
      </c>
      <c r="G924" t="s">
        <v>4710</v>
      </c>
      <c r="H924" t="s">
        <v>4709</v>
      </c>
      <c r="I924" t="s">
        <v>4720</v>
      </c>
    </row>
    <row r="925" spans="1:9">
      <c r="A925" t="s">
        <v>2830</v>
      </c>
      <c r="B925">
        <v>1978</v>
      </c>
      <c r="C925" t="s">
        <v>4719</v>
      </c>
      <c r="D925">
        <v>18</v>
      </c>
      <c r="E925">
        <v>1</v>
      </c>
      <c r="F925">
        <v>7518.03</v>
      </c>
      <c r="G925" t="s">
        <v>4709</v>
      </c>
      <c r="H925" t="s">
        <v>4710</v>
      </c>
      <c r="I925" t="s">
        <v>4716</v>
      </c>
    </row>
    <row r="926" spans="1:9">
      <c r="A926" t="s">
        <v>2828</v>
      </c>
      <c r="B926">
        <v>1976</v>
      </c>
      <c r="C926" t="s">
        <v>4719</v>
      </c>
      <c r="D926">
        <v>10</v>
      </c>
      <c r="E926">
        <v>0</v>
      </c>
      <c r="F926">
        <v>7526.71</v>
      </c>
      <c r="G926" t="s">
        <v>4710</v>
      </c>
      <c r="H926" t="s">
        <v>4713</v>
      </c>
      <c r="I926" t="s">
        <v>4716</v>
      </c>
    </row>
    <row r="927" spans="1:9">
      <c r="A927" t="s">
        <v>2826</v>
      </c>
      <c r="B927">
        <v>1978</v>
      </c>
      <c r="C927" t="s">
        <v>4717</v>
      </c>
      <c r="D927">
        <v>14</v>
      </c>
      <c r="E927">
        <v>2</v>
      </c>
      <c r="F927">
        <v>7531.7</v>
      </c>
      <c r="G927" t="s">
        <v>4709</v>
      </c>
      <c r="H927" t="s">
        <v>4713</v>
      </c>
      <c r="I927" t="s">
        <v>4711</v>
      </c>
    </row>
    <row r="928" spans="1:9">
      <c r="A928" t="s">
        <v>2824</v>
      </c>
      <c r="B928">
        <v>1984</v>
      </c>
      <c r="C928" t="s">
        <v>4718</v>
      </c>
      <c r="D928">
        <v>22</v>
      </c>
      <c r="E928">
        <v>3</v>
      </c>
      <c r="F928">
        <v>7537.16</v>
      </c>
      <c r="G928" t="s">
        <v>4709</v>
      </c>
      <c r="H928" t="s">
        <v>4709</v>
      </c>
      <c r="I928" t="s">
        <v>4716</v>
      </c>
    </row>
    <row r="929" spans="1:9">
      <c r="A929" t="s">
        <v>2822</v>
      </c>
      <c r="B929">
        <v>1988</v>
      </c>
      <c r="C929" t="s">
        <v>4717</v>
      </c>
      <c r="D929">
        <v>15</v>
      </c>
      <c r="E929">
        <v>3</v>
      </c>
      <c r="F929">
        <v>7538.52</v>
      </c>
      <c r="G929" t="s">
        <v>4709</v>
      </c>
      <c r="H929" t="s">
        <v>4709</v>
      </c>
      <c r="I929" t="s">
        <v>4716</v>
      </c>
    </row>
    <row r="930" spans="1:9">
      <c r="A930" t="s">
        <v>2820</v>
      </c>
      <c r="B930">
        <v>1994</v>
      </c>
      <c r="C930" t="s">
        <v>4718</v>
      </c>
      <c r="D930">
        <v>14</v>
      </c>
      <c r="E930">
        <v>0</v>
      </c>
      <c r="F930">
        <v>7567.13</v>
      </c>
      <c r="G930" t="s">
        <v>4709</v>
      </c>
      <c r="H930" t="s">
        <v>4709</v>
      </c>
      <c r="I930" t="s">
        <v>4729</v>
      </c>
    </row>
    <row r="931" spans="1:9">
      <c r="A931" t="s">
        <v>2818</v>
      </c>
      <c r="B931">
        <v>1967</v>
      </c>
      <c r="C931" t="s">
        <v>4708</v>
      </c>
      <c r="D931">
        <v>17</v>
      </c>
      <c r="E931">
        <v>0</v>
      </c>
      <c r="F931">
        <v>7585.62</v>
      </c>
      <c r="G931" t="s">
        <v>4710</v>
      </c>
      <c r="H931" t="s">
        <v>4709</v>
      </c>
      <c r="I931" t="s">
        <v>4711</v>
      </c>
    </row>
    <row r="932" spans="1:9">
      <c r="A932" t="s">
        <v>2816</v>
      </c>
      <c r="B932">
        <v>1997</v>
      </c>
      <c r="C932" t="s">
        <v>4715</v>
      </c>
      <c r="D932">
        <v>30</v>
      </c>
      <c r="E932">
        <v>0</v>
      </c>
      <c r="F932">
        <v>7607.03</v>
      </c>
      <c r="G932" t="s">
        <v>4709</v>
      </c>
      <c r="H932" t="s">
        <v>4709</v>
      </c>
      <c r="I932" t="s">
        <v>4716</v>
      </c>
    </row>
    <row r="933" spans="1:9">
      <c r="A933" t="s">
        <v>2814</v>
      </c>
      <c r="B933">
        <v>1968</v>
      </c>
      <c r="C933" t="s">
        <v>4708</v>
      </c>
      <c r="D933">
        <v>3</v>
      </c>
      <c r="E933">
        <v>0</v>
      </c>
      <c r="F933">
        <v>7609.6</v>
      </c>
      <c r="G933" t="s">
        <v>4710</v>
      </c>
      <c r="H933" t="s">
        <v>4709</v>
      </c>
      <c r="I933" t="s">
        <v>4716</v>
      </c>
    </row>
    <row r="934" spans="1:9">
      <c r="A934" t="s">
        <v>2812</v>
      </c>
      <c r="B934">
        <v>1996</v>
      </c>
      <c r="C934" t="s">
        <v>4715</v>
      </c>
      <c r="D934">
        <v>17</v>
      </c>
      <c r="E934">
        <v>0</v>
      </c>
      <c r="F934">
        <v>7623.13</v>
      </c>
      <c r="G934" t="s">
        <v>4709</v>
      </c>
      <c r="H934" t="s">
        <v>4710</v>
      </c>
      <c r="I934" t="s">
        <v>4720</v>
      </c>
    </row>
    <row r="935" spans="1:9">
      <c r="A935" t="s">
        <v>2810</v>
      </c>
      <c r="B935">
        <v>1978</v>
      </c>
      <c r="C935" t="s">
        <v>4712</v>
      </c>
      <c r="D935">
        <v>28</v>
      </c>
      <c r="E935">
        <v>1</v>
      </c>
      <c r="F935">
        <v>7623.52</v>
      </c>
      <c r="G935" t="s">
        <v>4709</v>
      </c>
      <c r="H935" t="s">
        <v>4713</v>
      </c>
      <c r="I935" t="s">
        <v>4720</v>
      </c>
    </row>
    <row r="936" spans="1:9">
      <c r="A936" t="s">
        <v>2808</v>
      </c>
      <c r="B936">
        <v>1978</v>
      </c>
      <c r="C936" t="s">
        <v>4712</v>
      </c>
      <c r="D936">
        <v>6</v>
      </c>
      <c r="E936">
        <v>1</v>
      </c>
      <c r="F936">
        <v>7624.63</v>
      </c>
      <c r="G936" t="s">
        <v>4709</v>
      </c>
      <c r="H936" t="s">
        <v>4713</v>
      </c>
      <c r="I936" t="s">
        <v>4720</v>
      </c>
    </row>
    <row r="937" spans="1:9">
      <c r="A937" t="s">
        <v>2806</v>
      </c>
      <c r="B937">
        <v>1978</v>
      </c>
      <c r="C937" t="s">
        <v>4712</v>
      </c>
      <c r="D937">
        <v>29</v>
      </c>
      <c r="E937">
        <v>1</v>
      </c>
      <c r="F937">
        <v>7626.99</v>
      </c>
      <c r="G937" t="s">
        <v>4709</v>
      </c>
      <c r="H937" t="s">
        <v>4709</v>
      </c>
      <c r="I937" t="s">
        <v>4720</v>
      </c>
    </row>
    <row r="938" spans="1:9">
      <c r="A938" t="s">
        <v>2804</v>
      </c>
      <c r="B938">
        <v>1978</v>
      </c>
      <c r="C938" t="s">
        <v>4718</v>
      </c>
      <c r="D938">
        <v>24</v>
      </c>
      <c r="E938">
        <v>1</v>
      </c>
      <c r="F938">
        <v>7633.72</v>
      </c>
      <c r="G938" t="s">
        <v>4709</v>
      </c>
      <c r="H938" t="s">
        <v>4713</v>
      </c>
      <c r="I938" t="s">
        <v>4711</v>
      </c>
    </row>
    <row r="939" spans="1:9">
      <c r="A939" t="s">
        <v>2802</v>
      </c>
      <c r="B939">
        <v>2001</v>
      </c>
      <c r="C939" t="s">
        <v>4717</v>
      </c>
      <c r="D939">
        <v>13</v>
      </c>
      <c r="E939">
        <v>0</v>
      </c>
      <c r="F939">
        <v>7636.92</v>
      </c>
      <c r="G939" t="s">
        <v>4709</v>
      </c>
      <c r="H939" t="s">
        <v>4710</v>
      </c>
      <c r="I939" t="s">
        <v>4716</v>
      </c>
    </row>
    <row r="940" spans="1:9">
      <c r="A940" t="s">
        <v>2800</v>
      </c>
      <c r="B940">
        <v>1980</v>
      </c>
      <c r="C940" t="s">
        <v>4714</v>
      </c>
      <c r="D940">
        <v>20</v>
      </c>
      <c r="E940">
        <v>1</v>
      </c>
      <c r="F940">
        <v>7639.42</v>
      </c>
      <c r="G940" t="s">
        <v>4709</v>
      </c>
      <c r="H940" t="s">
        <v>4709</v>
      </c>
      <c r="I940" t="s">
        <v>4726</v>
      </c>
    </row>
    <row r="941" spans="1:9">
      <c r="A941" t="s">
        <v>2798</v>
      </c>
      <c r="B941">
        <v>1980</v>
      </c>
      <c r="C941" t="s">
        <v>4708</v>
      </c>
      <c r="D941">
        <v>24</v>
      </c>
      <c r="E941">
        <v>2</v>
      </c>
      <c r="F941">
        <v>7640.31</v>
      </c>
      <c r="G941" t="s">
        <v>4709</v>
      </c>
      <c r="H941" t="s">
        <v>4713</v>
      </c>
      <c r="I941" t="s">
        <v>4711</v>
      </c>
    </row>
    <row r="942" spans="1:9">
      <c r="A942" t="s">
        <v>2796</v>
      </c>
      <c r="B942">
        <v>1999</v>
      </c>
      <c r="C942" t="s">
        <v>4714</v>
      </c>
      <c r="D942">
        <v>15</v>
      </c>
      <c r="E942">
        <v>0</v>
      </c>
      <c r="F942">
        <v>7642.05</v>
      </c>
      <c r="G942" t="s">
        <v>4709</v>
      </c>
      <c r="H942" t="s">
        <v>4709</v>
      </c>
      <c r="I942" t="s">
        <v>4732</v>
      </c>
    </row>
    <row r="943" spans="1:9">
      <c r="A943" t="s">
        <v>2794</v>
      </c>
      <c r="B943">
        <v>1980</v>
      </c>
      <c r="C943" t="s">
        <v>4719</v>
      </c>
      <c r="D943">
        <v>16</v>
      </c>
      <c r="E943">
        <v>1</v>
      </c>
      <c r="F943">
        <v>7650.77</v>
      </c>
      <c r="G943" t="s">
        <v>4709</v>
      </c>
      <c r="H943" t="s">
        <v>4709</v>
      </c>
      <c r="I943" t="s">
        <v>4726</v>
      </c>
    </row>
    <row r="944" spans="1:9">
      <c r="A944" t="s">
        <v>2792</v>
      </c>
      <c r="B944">
        <v>1993</v>
      </c>
      <c r="C944" t="s">
        <v>4718</v>
      </c>
      <c r="D944">
        <v>10</v>
      </c>
      <c r="E944">
        <v>0</v>
      </c>
      <c r="F944">
        <v>7650.8</v>
      </c>
      <c r="G944" t="s">
        <v>4709</v>
      </c>
      <c r="H944" t="s">
        <v>4709</v>
      </c>
      <c r="I944" t="s">
        <v>4716</v>
      </c>
    </row>
    <row r="945" spans="1:9">
      <c r="A945" t="s">
        <v>2790</v>
      </c>
      <c r="B945">
        <v>1998</v>
      </c>
      <c r="C945" t="s">
        <v>4715</v>
      </c>
      <c r="D945">
        <v>30</v>
      </c>
      <c r="E945">
        <v>0</v>
      </c>
      <c r="F945">
        <v>7652.26</v>
      </c>
      <c r="G945" t="s">
        <v>4709</v>
      </c>
      <c r="H945" t="s">
        <v>4710</v>
      </c>
      <c r="I945" t="s">
        <v>4727</v>
      </c>
    </row>
    <row r="946" spans="1:9">
      <c r="A946" t="s">
        <v>2788</v>
      </c>
      <c r="B946">
        <v>1965</v>
      </c>
      <c r="C946" t="s">
        <v>4717</v>
      </c>
      <c r="D946">
        <v>27</v>
      </c>
      <c r="E946">
        <v>0</v>
      </c>
      <c r="F946">
        <v>7657.69</v>
      </c>
      <c r="G946" t="s">
        <v>4710</v>
      </c>
      <c r="H946" t="s">
        <v>4710</v>
      </c>
      <c r="I946" t="s">
        <v>4716</v>
      </c>
    </row>
    <row r="947" spans="1:9">
      <c r="A947" t="s">
        <v>2786</v>
      </c>
      <c r="B947">
        <v>1976</v>
      </c>
      <c r="C947" t="s">
        <v>4719</v>
      </c>
      <c r="D947">
        <v>9</v>
      </c>
      <c r="E947">
        <v>2</v>
      </c>
      <c r="F947">
        <v>7662.47</v>
      </c>
      <c r="G947" t="s">
        <v>4709</v>
      </c>
      <c r="H947" t="s">
        <v>4713</v>
      </c>
      <c r="I947" t="s">
        <v>4720</v>
      </c>
    </row>
    <row r="948" spans="1:9">
      <c r="A948" t="s">
        <v>2784</v>
      </c>
      <c r="B948">
        <v>1996</v>
      </c>
      <c r="C948" t="s">
        <v>4712</v>
      </c>
      <c r="D948">
        <v>24</v>
      </c>
      <c r="E948">
        <v>0</v>
      </c>
      <c r="F948">
        <v>7670.75</v>
      </c>
      <c r="G948" t="s">
        <v>4709</v>
      </c>
      <c r="H948" t="s">
        <v>4709</v>
      </c>
      <c r="I948" t="s">
        <v>4733</v>
      </c>
    </row>
    <row r="949" spans="1:9">
      <c r="A949" t="s">
        <v>2782</v>
      </c>
      <c r="B949">
        <v>1995</v>
      </c>
      <c r="C949" t="s">
        <v>4715</v>
      </c>
      <c r="D949">
        <v>13</v>
      </c>
      <c r="E949">
        <v>0</v>
      </c>
      <c r="F949">
        <v>7676.4</v>
      </c>
      <c r="G949" t="s">
        <v>4709</v>
      </c>
      <c r="H949" t="s">
        <v>4713</v>
      </c>
      <c r="I949" t="s">
        <v>4716</v>
      </c>
    </row>
    <row r="950" spans="1:9">
      <c r="A950" t="s">
        <v>2780</v>
      </c>
      <c r="B950">
        <v>1971</v>
      </c>
      <c r="C950" t="s">
        <v>4719</v>
      </c>
      <c r="D950">
        <v>11</v>
      </c>
      <c r="E950">
        <v>0</v>
      </c>
      <c r="F950">
        <v>7680.92</v>
      </c>
      <c r="G950" t="s">
        <v>4709</v>
      </c>
      <c r="H950" t="s">
        <v>4713</v>
      </c>
      <c r="I950" t="s">
        <v>4711</v>
      </c>
    </row>
    <row r="951" spans="1:9">
      <c r="A951" t="s">
        <v>2778</v>
      </c>
      <c r="B951">
        <v>1981</v>
      </c>
      <c r="C951" t="s">
        <v>4717</v>
      </c>
      <c r="D951">
        <v>19</v>
      </c>
      <c r="E951">
        <v>1</v>
      </c>
      <c r="F951">
        <v>7681.17</v>
      </c>
      <c r="G951" t="s">
        <v>4709</v>
      </c>
      <c r="H951" t="s">
        <v>4709</v>
      </c>
      <c r="I951" t="s">
        <v>4731</v>
      </c>
    </row>
    <row r="952" spans="1:9">
      <c r="A952" t="s">
        <v>2776</v>
      </c>
      <c r="B952">
        <v>1982</v>
      </c>
      <c r="C952" t="s">
        <v>4717</v>
      </c>
      <c r="D952">
        <v>18</v>
      </c>
      <c r="E952">
        <v>3</v>
      </c>
      <c r="F952">
        <v>7682.67</v>
      </c>
      <c r="G952" t="s">
        <v>4709</v>
      </c>
      <c r="H952" t="s">
        <v>4713</v>
      </c>
      <c r="I952" t="s">
        <v>4711</v>
      </c>
    </row>
    <row r="953" spans="1:9">
      <c r="A953" t="s">
        <v>2774</v>
      </c>
      <c r="B953">
        <v>1987</v>
      </c>
      <c r="C953" t="s">
        <v>4708</v>
      </c>
      <c r="D953">
        <v>12</v>
      </c>
      <c r="E953">
        <v>3</v>
      </c>
      <c r="F953">
        <v>7684.62</v>
      </c>
      <c r="G953" t="s">
        <v>4709</v>
      </c>
      <c r="H953" t="s">
        <v>4710</v>
      </c>
      <c r="I953" t="s">
        <v>4729</v>
      </c>
    </row>
    <row r="954" spans="1:9">
      <c r="A954" t="s">
        <v>2772</v>
      </c>
      <c r="B954">
        <v>1978</v>
      </c>
      <c r="C954" t="s">
        <v>4717</v>
      </c>
      <c r="D954">
        <v>29</v>
      </c>
      <c r="E954">
        <v>2</v>
      </c>
      <c r="F954">
        <v>7726.85</v>
      </c>
      <c r="G954" t="s">
        <v>4713</v>
      </c>
      <c r="H954" t="s">
        <v>4709</v>
      </c>
      <c r="I954" t="s">
        <v>4720</v>
      </c>
    </row>
    <row r="955" spans="1:9">
      <c r="A955" t="s">
        <v>2770</v>
      </c>
      <c r="B955">
        <v>1979</v>
      </c>
      <c r="C955" t="s">
        <v>4714</v>
      </c>
      <c r="D955">
        <v>2</v>
      </c>
      <c r="E955">
        <v>1</v>
      </c>
      <c r="F955">
        <v>7727.25</v>
      </c>
      <c r="G955" t="s">
        <v>4709</v>
      </c>
      <c r="H955" t="s">
        <v>4710</v>
      </c>
      <c r="I955" t="s">
        <v>4716</v>
      </c>
    </row>
    <row r="956" spans="1:9">
      <c r="A956" t="s">
        <v>2768</v>
      </c>
      <c r="B956">
        <v>1980</v>
      </c>
      <c r="C956" t="s">
        <v>4715</v>
      </c>
      <c r="D956">
        <v>10</v>
      </c>
      <c r="E956">
        <v>2</v>
      </c>
      <c r="F956">
        <v>7729.65</v>
      </c>
      <c r="G956" t="s">
        <v>4710</v>
      </c>
      <c r="H956" t="s">
        <v>4713</v>
      </c>
      <c r="I956" t="s">
        <v>4723</v>
      </c>
    </row>
    <row r="957" spans="1:9">
      <c r="A957" t="s">
        <v>2766</v>
      </c>
      <c r="B957">
        <v>1978</v>
      </c>
      <c r="C957" t="s">
        <v>4717</v>
      </c>
      <c r="D957">
        <v>4</v>
      </c>
      <c r="E957">
        <v>2</v>
      </c>
      <c r="F957">
        <v>7731.43</v>
      </c>
      <c r="G957" t="s">
        <v>4710</v>
      </c>
      <c r="H957" t="s">
        <v>4709</v>
      </c>
      <c r="I957" t="s">
        <v>4711</v>
      </c>
    </row>
    <row r="958" spans="1:9">
      <c r="A958" t="s">
        <v>2764</v>
      </c>
      <c r="B958">
        <v>1977</v>
      </c>
      <c r="C958" t="s">
        <v>4718</v>
      </c>
      <c r="D958">
        <v>29</v>
      </c>
      <c r="E958">
        <v>0</v>
      </c>
      <c r="F958">
        <v>7731.86</v>
      </c>
      <c r="G958" t="s">
        <v>4709</v>
      </c>
      <c r="H958" t="s">
        <v>4710</v>
      </c>
      <c r="I958" t="s">
        <v>4716</v>
      </c>
    </row>
    <row r="959" spans="1:9">
      <c r="A959" t="s">
        <v>2762</v>
      </c>
      <c r="B959">
        <v>1965</v>
      </c>
      <c r="C959" t="s">
        <v>4708</v>
      </c>
      <c r="D959">
        <v>18</v>
      </c>
      <c r="E959">
        <v>0</v>
      </c>
      <c r="F959">
        <v>7736.39</v>
      </c>
      <c r="G959" t="s">
        <v>4710</v>
      </c>
      <c r="H959" t="s">
        <v>4709</v>
      </c>
      <c r="I959" t="s">
        <v>4711</v>
      </c>
    </row>
    <row r="960" spans="1:9">
      <c r="A960" t="s">
        <v>2760</v>
      </c>
      <c r="B960">
        <v>1978</v>
      </c>
      <c r="C960" t="s">
        <v>4715</v>
      </c>
      <c r="D960">
        <v>4</v>
      </c>
      <c r="E960">
        <v>2</v>
      </c>
      <c r="F960">
        <v>7740.34</v>
      </c>
      <c r="G960" t="s">
        <v>4713</v>
      </c>
      <c r="H960" t="s">
        <v>4713</v>
      </c>
      <c r="I960" t="s">
        <v>4720</v>
      </c>
    </row>
    <row r="961" spans="1:9">
      <c r="A961" t="s">
        <v>2758</v>
      </c>
      <c r="B961">
        <v>1976</v>
      </c>
      <c r="C961" t="s">
        <v>4717</v>
      </c>
      <c r="D961">
        <v>12</v>
      </c>
      <c r="E961">
        <v>1</v>
      </c>
      <c r="F961">
        <v>7742.11</v>
      </c>
      <c r="G961" t="s">
        <v>4710</v>
      </c>
      <c r="H961" t="s">
        <v>4709</v>
      </c>
      <c r="I961" t="s">
        <v>4711</v>
      </c>
    </row>
    <row r="962" spans="1:9">
      <c r="A962" t="s">
        <v>2756</v>
      </c>
      <c r="B962">
        <v>1981</v>
      </c>
      <c r="C962" t="s">
        <v>4714</v>
      </c>
      <c r="D962">
        <v>30</v>
      </c>
      <c r="E962">
        <v>2</v>
      </c>
      <c r="F962">
        <v>7749.16</v>
      </c>
      <c r="G962" t="s">
        <v>4709</v>
      </c>
      <c r="H962" t="s">
        <v>4713</v>
      </c>
      <c r="I962" t="s">
        <v>4716</v>
      </c>
    </row>
    <row r="963" spans="1:9">
      <c r="A963" t="s">
        <v>2754</v>
      </c>
      <c r="B963">
        <v>1997</v>
      </c>
      <c r="C963" t="s">
        <v>4717</v>
      </c>
      <c r="D963">
        <v>21</v>
      </c>
      <c r="E963">
        <v>0</v>
      </c>
      <c r="F963">
        <v>7763.06</v>
      </c>
      <c r="G963" t="s">
        <v>4709</v>
      </c>
      <c r="H963" t="s">
        <v>4713</v>
      </c>
      <c r="I963" t="s">
        <v>4716</v>
      </c>
    </row>
    <row r="964" spans="1:9">
      <c r="A964" t="s">
        <v>2752</v>
      </c>
      <c r="B964">
        <v>1974</v>
      </c>
      <c r="C964" t="s">
        <v>4717</v>
      </c>
      <c r="D964">
        <v>6</v>
      </c>
      <c r="E964">
        <v>0</v>
      </c>
      <c r="F964">
        <v>7789.64</v>
      </c>
      <c r="G964" t="s">
        <v>4713</v>
      </c>
      <c r="H964" t="s">
        <v>4710</v>
      </c>
      <c r="I964" t="s">
        <v>4711</v>
      </c>
    </row>
    <row r="965" spans="1:9">
      <c r="A965" t="s">
        <v>2750</v>
      </c>
      <c r="B965">
        <v>1999</v>
      </c>
      <c r="C965" t="s">
        <v>4717</v>
      </c>
      <c r="D965">
        <v>25</v>
      </c>
      <c r="E965">
        <v>0</v>
      </c>
      <c r="F965">
        <v>7794.68</v>
      </c>
      <c r="G965" t="s">
        <v>4709</v>
      </c>
      <c r="H965" t="s">
        <v>4709</v>
      </c>
      <c r="I965" t="s">
        <v>4732</v>
      </c>
    </row>
    <row r="966" spans="1:9">
      <c r="A966" t="s">
        <v>2748</v>
      </c>
      <c r="B966">
        <v>1997</v>
      </c>
      <c r="C966" t="s">
        <v>4717</v>
      </c>
      <c r="D966">
        <v>2</v>
      </c>
      <c r="E966">
        <v>0</v>
      </c>
      <c r="F966">
        <v>7803.77</v>
      </c>
      <c r="G966" t="s">
        <v>4709</v>
      </c>
      <c r="H966" t="s">
        <v>4710</v>
      </c>
      <c r="I966" t="s">
        <v>4716</v>
      </c>
    </row>
    <row r="967" spans="1:9">
      <c r="A967" t="s">
        <v>2746</v>
      </c>
      <c r="B967">
        <v>1974</v>
      </c>
      <c r="C967" t="s">
        <v>4712</v>
      </c>
      <c r="D967">
        <v>9</v>
      </c>
      <c r="E967">
        <v>0</v>
      </c>
      <c r="F967">
        <v>7804.16</v>
      </c>
      <c r="G967" t="s">
        <v>4709</v>
      </c>
      <c r="H967" t="s">
        <v>4710</v>
      </c>
      <c r="I967" t="s">
        <v>4711</v>
      </c>
    </row>
    <row r="968" spans="1:9">
      <c r="A968" t="s">
        <v>2744</v>
      </c>
      <c r="B968">
        <v>1991</v>
      </c>
      <c r="C968" t="s">
        <v>4717</v>
      </c>
      <c r="D968">
        <v>21</v>
      </c>
      <c r="E968">
        <v>3</v>
      </c>
      <c r="F968">
        <v>7812.67</v>
      </c>
      <c r="G968" t="s">
        <v>4709</v>
      </c>
      <c r="H968" t="s">
        <v>4713</v>
      </c>
      <c r="I968" t="s">
        <v>4716</v>
      </c>
    </row>
    <row r="969" spans="1:9">
      <c r="A969" t="s">
        <v>2742</v>
      </c>
      <c r="B969">
        <v>1989</v>
      </c>
      <c r="C969" t="s">
        <v>4719</v>
      </c>
      <c r="D969">
        <v>12</v>
      </c>
      <c r="E969">
        <v>3</v>
      </c>
      <c r="F969">
        <v>7824.37</v>
      </c>
      <c r="G969" t="s">
        <v>4709</v>
      </c>
      <c r="H969" t="s">
        <v>4709</v>
      </c>
      <c r="I969" t="s">
        <v>4716</v>
      </c>
    </row>
    <row r="970" spans="1:9">
      <c r="A970" t="s">
        <v>2740</v>
      </c>
      <c r="B970">
        <v>2001</v>
      </c>
      <c r="C970" t="s">
        <v>4719</v>
      </c>
      <c r="D970">
        <v>5</v>
      </c>
      <c r="E970">
        <v>0</v>
      </c>
      <c r="F970">
        <v>7844.8</v>
      </c>
      <c r="G970" t="s">
        <v>4709</v>
      </c>
      <c r="H970" t="s">
        <v>4709</v>
      </c>
      <c r="I970" t="s">
        <v>4716</v>
      </c>
    </row>
    <row r="971" spans="1:9">
      <c r="A971" t="s">
        <v>2738</v>
      </c>
      <c r="B971">
        <v>1994</v>
      </c>
      <c r="C971" t="s">
        <v>4712</v>
      </c>
      <c r="D971">
        <v>17</v>
      </c>
      <c r="E971">
        <v>0</v>
      </c>
      <c r="F971">
        <v>7851.85</v>
      </c>
      <c r="G971" t="s">
        <v>4709</v>
      </c>
      <c r="H971" t="s">
        <v>4710</v>
      </c>
      <c r="I971" t="s">
        <v>4716</v>
      </c>
    </row>
    <row r="972" spans="1:9">
      <c r="A972" t="s">
        <v>2736</v>
      </c>
      <c r="B972">
        <v>1962</v>
      </c>
      <c r="C972" t="s">
        <v>4719</v>
      </c>
      <c r="D972">
        <v>10</v>
      </c>
      <c r="E972">
        <v>0</v>
      </c>
      <c r="F972">
        <v>7896.41</v>
      </c>
      <c r="G972" t="s">
        <v>4710</v>
      </c>
      <c r="H972" t="s">
        <v>4709</v>
      </c>
      <c r="I972" t="s">
        <v>4711</v>
      </c>
    </row>
    <row r="973" spans="1:9">
      <c r="A973" t="s">
        <v>2734</v>
      </c>
      <c r="B973">
        <v>1977</v>
      </c>
      <c r="C973" t="s">
        <v>4708</v>
      </c>
      <c r="D973">
        <v>20</v>
      </c>
      <c r="E973">
        <v>0</v>
      </c>
      <c r="F973">
        <v>7935.29</v>
      </c>
      <c r="G973" t="s">
        <v>4709</v>
      </c>
      <c r="H973" t="s">
        <v>4713</v>
      </c>
      <c r="I973" t="s">
        <v>4726</v>
      </c>
    </row>
    <row r="974" spans="1:9">
      <c r="A974" t="s">
        <v>2732</v>
      </c>
      <c r="B974">
        <v>1987</v>
      </c>
      <c r="C974" t="s">
        <v>4719</v>
      </c>
      <c r="D974">
        <v>29</v>
      </c>
      <c r="E974">
        <v>3</v>
      </c>
      <c r="F974">
        <v>7948.22</v>
      </c>
      <c r="G974" t="s">
        <v>4709</v>
      </c>
      <c r="H974" t="s">
        <v>4710</v>
      </c>
      <c r="I974" t="s">
        <v>4725</v>
      </c>
    </row>
    <row r="975" spans="1:9">
      <c r="A975" t="s">
        <v>2730</v>
      </c>
      <c r="B975">
        <v>1966</v>
      </c>
      <c r="C975" t="s">
        <v>4708</v>
      </c>
      <c r="D975">
        <v>9</v>
      </c>
      <c r="E975">
        <v>0</v>
      </c>
      <c r="F975">
        <v>7953.72</v>
      </c>
      <c r="G975" t="s">
        <v>4710</v>
      </c>
      <c r="H975" t="s">
        <v>4710</v>
      </c>
      <c r="I975" t="s">
        <v>4716</v>
      </c>
    </row>
    <row r="976" spans="1:9">
      <c r="A976" t="s">
        <v>2728</v>
      </c>
      <c r="B976">
        <v>1981</v>
      </c>
      <c r="C976" t="s">
        <v>4717</v>
      </c>
      <c r="D976">
        <v>28</v>
      </c>
      <c r="E976">
        <v>3</v>
      </c>
      <c r="F976">
        <v>7954.52</v>
      </c>
      <c r="G976" t="s">
        <v>4709</v>
      </c>
      <c r="H976" t="s">
        <v>4709</v>
      </c>
      <c r="I976" t="s">
        <v>4720</v>
      </c>
    </row>
    <row r="977" spans="1:9">
      <c r="A977" t="s">
        <v>2726</v>
      </c>
      <c r="B977">
        <v>1970</v>
      </c>
      <c r="C977" t="s">
        <v>4714</v>
      </c>
      <c r="D977">
        <v>19</v>
      </c>
      <c r="E977">
        <v>0</v>
      </c>
      <c r="F977">
        <v>7958.13</v>
      </c>
      <c r="G977" t="s">
        <v>4709</v>
      </c>
      <c r="H977" t="s">
        <v>4709</v>
      </c>
      <c r="I977" t="s">
        <v>4711</v>
      </c>
    </row>
    <row r="978" spans="1:9">
      <c r="A978" t="s">
        <v>2724</v>
      </c>
      <c r="B978">
        <v>1975</v>
      </c>
      <c r="C978" t="s">
        <v>4718</v>
      </c>
      <c r="D978">
        <v>10</v>
      </c>
      <c r="E978">
        <v>1</v>
      </c>
      <c r="F978">
        <v>7966.81</v>
      </c>
      <c r="G978" t="s">
        <v>4709</v>
      </c>
      <c r="H978" t="s">
        <v>4709</v>
      </c>
      <c r="I978" t="s">
        <v>4711</v>
      </c>
    </row>
    <row r="979" spans="1:9">
      <c r="A979" t="s">
        <v>2722</v>
      </c>
      <c r="B979">
        <v>1972</v>
      </c>
      <c r="C979" t="s">
        <v>4712</v>
      </c>
      <c r="D979">
        <v>23</v>
      </c>
      <c r="E979">
        <v>0</v>
      </c>
      <c r="F979">
        <v>7980.34</v>
      </c>
      <c r="G979" t="s">
        <v>4709</v>
      </c>
      <c r="H979" t="s">
        <v>4709</v>
      </c>
      <c r="I979" t="s">
        <v>4711</v>
      </c>
    </row>
    <row r="980" spans="1:9">
      <c r="A980" t="s">
        <v>2720</v>
      </c>
      <c r="B980">
        <v>1983</v>
      </c>
      <c r="C980" t="s">
        <v>4718</v>
      </c>
      <c r="D980">
        <v>28</v>
      </c>
      <c r="E980">
        <v>3</v>
      </c>
      <c r="F980">
        <v>7985.82</v>
      </c>
      <c r="G980" t="s">
        <v>4709</v>
      </c>
      <c r="H980" t="s">
        <v>4713</v>
      </c>
      <c r="I980" t="s">
        <v>4726</v>
      </c>
    </row>
    <row r="981" spans="1:9">
      <c r="A981" t="s">
        <v>2718</v>
      </c>
      <c r="B981">
        <v>1983</v>
      </c>
      <c r="C981" t="s">
        <v>4718</v>
      </c>
      <c r="D981">
        <v>20</v>
      </c>
      <c r="E981">
        <v>3</v>
      </c>
      <c r="F981">
        <v>7986.48</v>
      </c>
      <c r="G981" t="s">
        <v>4709</v>
      </c>
      <c r="H981" t="s">
        <v>4710</v>
      </c>
      <c r="I981" t="s">
        <v>4726</v>
      </c>
    </row>
    <row r="982" spans="1:9">
      <c r="A982" t="s">
        <v>2716</v>
      </c>
      <c r="B982">
        <v>1962</v>
      </c>
      <c r="C982" t="s">
        <v>4718</v>
      </c>
      <c r="D982">
        <v>22</v>
      </c>
      <c r="E982">
        <v>0</v>
      </c>
      <c r="F982">
        <v>8004.96</v>
      </c>
      <c r="G982" t="s">
        <v>4710</v>
      </c>
      <c r="H982" t="s">
        <v>4713</v>
      </c>
      <c r="I982" t="s">
        <v>4711</v>
      </c>
    </row>
    <row r="983" spans="1:9">
      <c r="A983" t="s">
        <v>2714</v>
      </c>
      <c r="B983">
        <v>1995</v>
      </c>
      <c r="C983" t="s">
        <v>4715</v>
      </c>
      <c r="D983">
        <v>18</v>
      </c>
      <c r="E983">
        <v>0</v>
      </c>
      <c r="F983">
        <v>8014.62</v>
      </c>
      <c r="G983" t="s">
        <v>4709</v>
      </c>
      <c r="H983" t="s">
        <v>4710</v>
      </c>
      <c r="I983" t="s">
        <v>4716</v>
      </c>
    </row>
    <row r="984" spans="1:9">
      <c r="A984" t="s">
        <v>2712</v>
      </c>
      <c r="B984">
        <v>1980</v>
      </c>
      <c r="C984" t="s">
        <v>4712</v>
      </c>
      <c r="D984">
        <v>8</v>
      </c>
      <c r="E984">
        <v>2</v>
      </c>
      <c r="F984">
        <v>8017.06</v>
      </c>
      <c r="G984" t="s">
        <v>4709</v>
      </c>
      <c r="H984" t="s">
        <v>4709</v>
      </c>
      <c r="I984" t="s">
        <v>4716</v>
      </c>
    </row>
    <row r="985" spans="1:9">
      <c r="A985" t="s">
        <v>2710</v>
      </c>
      <c r="B985">
        <v>1989</v>
      </c>
      <c r="C985" t="s">
        <v>4712</v>
      </c>
      <c r="D985">
        <v>3</v>
      </c>
      <c r="E985">
        <v>3</v>
      </c>
      <c r="F985">
        <v>8021.11</v>
      </c>
      <c r="G985" t="s">
        <v>4709</v>
      </c>
      <c r="H985" t="s">
        <v>4713</v>
      </c>
      <c r="I985" t="s">
        <v>4716</v>
      </c>
    </row>
    <row r="986" spans="1:9">
      <c r="A986" t="s">
        <v>2708</v>
      </c>
      <c r="B986">
        <v>1978</v>
      </c>
      <c r="C986" t="s">
        <v>4708</v>
      </c>
      <c r="D986">
        <v>17</v>
      </c>
      <c r="E986">
        <v>1</v>
      </c>
      <c r="F986">
        <v>8023.14</v>
      </c>
      <c r="G986" t="s">
        <v>4709</v>
      </c>
      <c r="H986" t="s">
        <v>4710</v>
      </c>
      <c r="I986" t="s">
        <v>4716</v>
      </c>
    </row>
    <row r="987" spans="1:9">
      <c r="A987" t="s">
        <v>2706</v>
      </c>
      <c r="B987">
        <v>1976</v>
      </c>
      <c r="C987" t="s">
        <v>4717</v>
      </c>
      <c r="D987">
        <v>20</v>
      </c>
      <c r="E987">
        <v>0</v>
      </c>
      <c r="F987">
        <v>8026.67</v>
      </c>
      <c r="G987" t="s">
        <v>4709</v>
      </c>
      <c r="H987" t="s">
        <v>4709</v>
      </c>
      <c r="I987" t="s">
        <v>4716</v>
      </c>
    </row>
    <row r="988" spans="1:9">
      <c r="A988" t="s">
        <v>2704</v>
      </c>
      <c r="B988">
        <v>1977</v>
      </c>
      <c r="C988" t="s">
        <v>4712</v>
      </c>
      <c r="D988">
        <v>6</v>
      </c>
      <c r="E988">
        <v>2</v>
      </c>
      <c r="F988">
        <v>8027.97</v>
      </c>
      <c r="G988" t="s">
        <v>4710</v>
      </c>
      <c r="H988" t="s">
        <v>4709</v>
      </c>
      <c r="I988" t="s">
        <v>4720</v>
      </c>
    </row>
    <row r="989" spans="1:9">
      <c r="A989" t="s">
        <v>2702</v>
      </c>
      <c r="B989">
        <v>2003</v>
      </c>
      <c r="C989" t="s">
        <v>4717</v>
      </c>
      <c r="D989">
        <v>12</v>
      </c>
      <c r="E989">
        <v>0</v>
      </c>
      <c r="F989">
        <v>8035.64</v>
      </c>
      <c r="G989" t="s">
        <v>4709</v>
      </c>
      <c r="H989" t="s">
        <v>4709</v>
      </c>
      <c r="I989" t="s">
        <v>4716</v>
      </c>
    </row>
    <row r="990" spans="1:9">
      <c r="A990" t="s">
        <v>2700</v>
      </c>
      <c r="B990">
        <v>1985</v>
      </c>
      <c r="C990" t="s">
        <v>4712</v>
      </c>
      <c r="D990">
        <v>28</v>
      </c>
      <c r="E990">
        <v>3</v>
      </c>
      <c r="F990">
        <v>8059.06</v>
      </c>
      <c r="G990" t="s">
        <v>4709</v>
      </c>
      <c r="H990" t="s">
        <v>4710</v>
      </c>
      <c r="I990" t="s">
        <v>4716</v>
      </c>
    </row>
    <row r="991" spans="1:9">
      <c r="A991" t="s">
        <v>2698</v>
      </c>
      <c r="B991">
        <v>1982</v>
      </c>
      <c r="C991" t="s">
        <v>4717</v>
      </c>
      <c r="D991">
        <v>27</v>
      </c>
      <c r="E991">
        <v>3</v>
      </c>
      <c r="F991">
        <v>8059.68</v>
      </c>
      <c r="G991" t="s">
        <v>4709</v>
      </c>
      <c r="H991" t="s">
        <v>4710</v>
      </c>
      <c r="I991" t="s">
        <v>4716</v>
      </c>
    </row>
    <row r="992" spans="1:9">
      <c r="A992" t="s">
        <v>2696</v>
      </c>
      <c r="B992">
        <v>1970</v>
      </c>
      <c r="C992" t="s">
        <v>4717</v>
      </c>
      <c r="D992">
        <v>12</v>
      </c>
      <c r="E992">
        <v>0</v>
      </c>
      <c r="F992">
        <v>8062.31</v>
      </c>
      <c r="G992" t="s">
        <v>4709</v>
      </c>
      <c r="H992" t="s">
        <v>4713</v>
      </c>
      <c r="I992" t="s">
        <v>4711</v>
      </c>
    </row>
    <row r="993" spans="1:9">
      <c r="A993" t="s">
        <v>2694</v>
      </c>
      <c r="B993">
        <v>1975</v>
      </c>
      <c r="C993" t="s">
        <v>4714</v>
      </c>
      <c r="D993">
        <v>28</v>
      </c>
      <c r="E993">
        <v>1</v>
      </c>
      <c r="F993">
        <v>8062.76</v>
      </c>
      <c r="G993" t="s">
        <v>4710</v>
      </c>
      <c r="H993" t="s">
        <v>4710</v>
      </c>
      <c r="I993" t="s">
        <v>4720</v>
      </c>
    </row>
    <row r="994" spans="1:9">
      <c r="A994" t="s">
        <v>2692</v>
      </c>
      <c r="B994">
        <v>1965</v>
      </c>
      <c r="C994" t="s">
        <v>4718</v>
      </c>
      <c r="D994">
        <v>11</v>
      </c>
      <c r="E994">
        <v>0</v>
      </c>
      <c r="F994">
        <v>8067.83</v>
      </c>
      <c r="G994" t="s">
        <v>4710</v>
      </c>
      <c r="H994" t="s">
        <v>4713</v>
      </c>
      <c r="I994" t="s">
        <v>4711</v>
      </c>
    </row>
    <row r="995" spans="1:9">
      <c r="A995" t="s">
        <v>2690</v>
      </c>
      <c r="B995">
        <v>1975</v>
      </c>
      <c r="C995" t="s">
        <v>4717</v>
      </c>
      <c r="D995">
        <v>15</v>
      </c>
      <c r="E995">
        <v>1</v>
      </c>
      <c r="F995">
        <v>8068.19</v>
      </c>
      <c r="G995" t="s">
        <v>4710</v>
      </c>
      <c r="H995" t="s">
        <v>4709</v>
      </c>
      <c r="I995" t="s">
        <v>4720</v>
      </c>
    </row>
    <row r="996" spans="1:9">
      <c r="A996" t="s">
        <v>2688</v>
      </c>
      <c r="B996">
        <v>1965</v>
      </c>
      <c r="C996" t="s">
        <v>4719</v>
      </c>
      <c r="D996">
        <v>21</v>
      </c>
      <c r="E996">
        <v>0</v>
      </c>
      <c r="F996">
        <v>8071.57</v>
      </c>
      <c r="G996" t="s">
        <v>4710</v>
      </c>
      <c r="H996" t="s">
        <v>4713</v>
      </c>
      <c r="I996" t="s">
        <v>4720</v>
      </c>
    </row>
    <row r="997" spans="1:9">
      <c r="A997" t="s">
        <v>2686</v>
      </c>
      <c r="B997">
        <v>1993</v>
      </c>
      <c r="C997" t="s">
        <v>4712</v>
      </c>
      <c r="D997">
        <v>7</v>
      </c>
      <c r="E997">
        <v>0</v>
      </c>
      <c r="F997">
        <v>8077.41</v>
      </c>
      <c r="G997" t="s">
        <v>4709</v>
      </c>
      <c r="H997" t="s">
        <v>4713</v>
      </c>
      <c r="I997" t="s">
        <v>4732</v>
      </c>
    </row>
    <row r="998" spans="1:9">
      <c r="A998" t="s">
        <v>2684</v>
      </c>
      <c r="B998">
        <v>2001</v>
      </c>
      <c r="C998" t="s">
        <v>4718</v>
      </c>
      <c r="D998">
        <v>28</v>
      </c>
      <c r="E998">
        <v>0</v>
      </c>
      <c r="F998">
        <v>8081.26</v>
      </c>
      <c r="G998" t="s">
        <v>4709</v>
      </c>
      <c r="H998" t="s">
        <v>4709</v>
      </c>
      <c r="I998" t="s">
        <v>4716</v>
      </c>
    </row>
    <row r="999" spans="1:9">
      <c r="A999" t="s">
        <v>2682</v>
      </c>
      <c r="B999">
        <v>1994</v>
      </c>
      <c r="C999" t="s">
        <v>4719</v>
      </c>
      <c r="D999">
        <v>12</v>
      </c>
      <c r="E999">
        <v>0</v>
      </c>
      <c r="F999">
        <v>8081.74</v>
      </c>
      <c r="G999" t="s">
        <v>4709</v>
      </c>
      <c r="H999" t="s">
        <v>4709</v>
      </c>
      <c r="I999" t="s">
        <v>4732</v>
      </c>
    </row>
    <row r="1000" spans="1:9">
      <c r="A1000" t="s">
        <v>2680</v>
      </c>
      <c r="B1000">
        <v>1975</v>
      </c>
      <c r="C1000" t="s">
        <v>4717</v>
      </c>
      <c r="D1000">
        <v>21</v>
      </c>
      <c r="E1000">
        <v>1</v>
      </c>
      <c r="F1000">
        <v>8083.92</v>
      </c>
      <c r="G1000" t="s">
        <v>4710</v>
      </c>
      <c r="H1000" t="s">
        <v>4710</v>
      </c>
      <c r="I1000" t="s">
        <v>4711</v>
      </c>
    </row>
    <row r="1001" spans="1:9">
      <c r="A1001" t="s">
        <v>2678</v>
      </c>
      <c r="B1001">
        <v>1967</v>
      </c>
      <c r="C1001" t="s">
        <v>4714</v>
      </c>
      <c r="D1001">
        <v>10</v>
      </c>
      <c r="E1001">
        <v>0</v>
      </c>
      <c r="F1001">
        <v>8091.3</v>
      </c>
      <c r="G1001" t="s">
        <v>4710</v>
      </c>
      <c r="H1001" t="s">
        <v>4713</v>
      </c>
      <c r="I1001" t="s">
        <v>4716</v>
      </c>
    </row>
    <row r="1002" spans="1:9">
      <c r="A1002" t="s">
        <v>2676</v>
      </c>
      <c r="B1002">
        <v>1973</v>
      </c>
      <c r="C1002" t="s">
        <v>4719</v>
      </c>
      <c r="D1002">
        <v>11</v>
      </c>
      <c r="E1002">
        <v>0</v>
      </c>
      <c r="F1002">
        <v>8112.59</v>
      </c>
      <c r="G1002" t="s">
        <v>4709</v>
      </c>
      <c r="H1002" t="s">
        <v>4709</v>
      </c>
      <c r="I1002" t="s">
        <v>4711</v>
      </c>
    </row>
    <row r="1003" spans="1:9">
      <c r="A1003" t="s">
        <v>2674</v>
      </c>
      <c r="B1003">
        <v>1978</v>
      </c>
      <c r="C1003" t="s">
        <v>4715</v>
      </c>
      <c r="D1003">
        <v>1</v>
      </c>
      <c r="E1003">
        <v>2</v>
      </c>
      <c r="F1003">
        <v>8116.27</v>
      </c>
      <c r="G1003" t="s">
        <v>4710</v>
      </c>
      <c r="H1003" t="s">
        <v>4713</v>
      </c>
      <c r="I1003" t="s">
        <v>4716</v>
      </c>
    </row>
    <row r="1004" spans="1:9">
      <c r="A1004" t="s">
        <v>2672</v>
      </c>
      <c r="B1004">
        <v>1973</v>
      </c>
      <c r="C1004" t="s">
        <v>4717</v>
      </c>
      <c r="D1004">
        <v>16</v>
      </c>
      <c r="E1004">
        <v>0</v>
      </c>
      <c r="F1004">
        <v>8116.68</v>
      </c>
      <c r="G1004" t="s">
        <v>4710</v>
      </c>
      <c r="H1004" t="s">
        <v>4713</v>
      </c>
      <c r="I1004" t="s">
        <v>4720</v>
      </c>
    </row>
    <row r="1005" spans="1:9">
      <c r="A1005" t="s">
        <v>2670</v>
      </c>
      <c r="B1005">
        <v>1973</v>
      </c>
      <c r="C1005" t="s">
        <v>4718</v>
      </c>
      <c r="D1005">
        <v>30</v>
      </c>
      <c r="E1005">
        <v>0</v>
      </c>
      <c r="F1005">
        <v>8124.41</v>
      </c>
      <c r="G1005" t="s">
        <v>4710</v>
      </c>
      <c r="H1005" t="s">
        <v>4713</v>
      </c>
      <c r="I1005" t="s">
        <v>4711</v>
      </c>
    </row>
    <row r="1006" spans="1:9">
      <c r="A1006" t="s">
        <v>2668</v>
      </c>
      <c r="B1006">
        <v>1973</v>
      </c>
      <c r="C1006" t="s">
        <v>4715</v>
      </c>
      <c r="D1006">
        <v>3</v>
      </c>
      <c r="E1006">
        <v>0</v>
      </c>
      <c r="F1006">
        <v>8125.78</v>
      </c>
      <c r="G1006" t="s">
        <v>4709</v>
      </c>
      <c r="H1006" t="s">
        <v>4709</v>
      </c>
      <c r="I1006" t="s">
        <v>4711</v>
      </c>
    </row>
    <row r="1007" spans="1:9">
      <c r="A1007" t="s">
        <v>2666</v>
      </c>
      <c r="B1007">
        <v>1990</v>
      </c>
      <c r="C1007" t="s">
        <v>4714</v>
      </c>
      <c r="D1007">
        <v>21</v>
      </c>
      <c r="E1007">
        <v>3</v>
      </c>
      <c r="F1007">
        <v>8157.92</v>
      </c>
      <c r="G1007" t="s">
        <v>4709</v>
      </c>
      <c r="H1007" t="s">
        <v>4710</v>
      </c>
      <c r="I1007" t="s">
        <v>4725</v>
      </c>
    </row>
    <row r="1008" spans="1:9">
      <c r="A1008" t="s">
        <v>2664</v>
      </c>
      <c r="B1008">
        <v>1982</v>
      </c>
      <c r="C1008" t="s">
        <v>4714</v>
      </c>
      <c r="D1008">
        <v>28</v>
      </c>
      <c r="E1008">
        <v>4</v>
      </c>
      <c r="F1008">
        <v>8162.72</v>
      </c>
      <c r="G1008" t="s">
        <v>4710</v>
      </c>
      <c r="H1008" t="s">
        <v>4710</v>
      </c>
      <c r="I1008" t="s">
        <v>4716</v>
      </c>
    </row>
    <row r="1009" spans="1:9">
      <c r="A1009" t="s">
        <v>2662</v>
      </c>
      <c r="B1009">
        <v>1963</v>
      </c>
      <c r="C1009" t="s">
        <v>4712</v>
      </c>
      <c r="D1009">
        <v>5</v>
      </c>
      <c r="E1009">
        <v>0</v>
      </c>
      <c r="F1009">
        <v>8177.9</v>
      </c>
      <c r="G1009" t="s">
        <v>4710</v>
      </c>
      <c r="H1009" t="s">
        <v>4713</v>
      </c>
      <c r="I1009" t="s">
        <v>4711</v>
      </c>
    </row>
    <row r="1010" spans="1:9">
      <c r="A1010" t="s">
        <v>2660</v>
      </c>
      <c r="B1010">
        <v>1983</v>
      </c>
      <c r="C1010" t="s">
        <v>4714</v>
      </c>
      <c r="D1010">
        <v>8</v>
      </c>
      <c r="E1010">
        <v>3</v>
      </c>
      <c r="F1010">
        <v>8179.51</v>
      </c>
      <c r="G1010" t="s">
        <v>4709</v>
      </c>
      <c r="H1010" t="s">
        <v>4709</v>
      </c>
      <c r="I1010" t="s">
        <v>4731</v>
      </c>
    </row>
    <row r="1011" spans="1:9">
      <c r="A1011" t="s">
        <v>2658</v>
      </c>
      <c r="B1011">
        <v>1997</v>
      </c>
      <c r="C1011" t="s">
        <v>4719</v>
      </c>
      <c r="D1011">
        <v>21</v>
      </c>
      <c r="E1011">
        <v>0</v>
      </c>
      <c r="F1011">
        <v>8182.89</v>
      </c>
      <c r="G1011" t="s">
        <v>4709</v>
      </c>
      <c r="H1011" t="s">
        <v>4713</v>
      </c>
      <c r="I1011" t="s">
        <v>4732</v>
      </c>
    </row>
    <row r="1012" spans="1:9">
      <c r="A1012" t="s">
        <v>2656</v>
      </c>
      <c r="B1012">
        <v>1962</v>
      </c>
      <c r="C1012" t="s">
        <v>4712</v>
      </c>
      <c r="D1012">
        <v>23</v>
      </c>
      <c r="E1012">
        <v>0</v>
      </c>
      <c r="F1012">
        <v>8188.12</v>
      </c>
      <c r="G1012" t="s">
        <v>4710</v>
      </c>
      <c r="H1012" t="s">
        <v>4710</v>
      </c>
      <c r="I1012" t="s">
        <v>4711</v>
      </c>
    </row>
    <row r="1013" spans="1:9">
      <c r="A1013" t="s">
        <v>2654</v>
      </c>
      <c r="B1013">
        <v>1978</v>
      </c>
      <c r="C1013" t="s">
        <v>4719</v>
      </c>
      <c r="D1013">
        <v>24</v>
      </c>
      <c r="E1013">
        <v>2</v>
      </c>
      <c r="F1013">
        <v>8211.1</v>
      </c>
      <c r="G1013" t="s">
        <v>4709</v>
      </c>
      <c r="H1013" t="s">
        <v>4710</v>
      </c>
      <c r="I1013" t="s">
        <v>4711</v>
      </c>
    </row>
    <row r="1014" spans="1:9">
      <c r="A1014" t="s">
        <v>2652</v>
      </c>
      <c r="B1014">
        <v>1978</v>
      </c>
      <c r="C1014" t="s">
        <v>4714</v>
      </c>
      <c r="D1014">
        <v>30</v>
      </c>
      <c r="E1014">
        <v>2</v>
      </c>
      <c r="F1014">
        <v>8219.2</v>
      </c>
      <c r="G1014" t="s">
        <v>4709</v>
      </c>
      <c r="H1014" t="s">
        <v>4709</v>
      </c>
      <c r="I1014" t="s">
        <v>4711</v>
      </c>
    </row>
    <row r="1015" spans="1:9">
      <c r="A1015" t="s">
        <v>2650</v>
      </c>
      <c r="B1015">
        <v>1976</v>
      </c>
      <c r="C1015" t="s">
        <v>4715</v>
      </c>
      <c r="D1015">
        <v>3</v>
      </c>
      <c r="E1015">
        <v>1</v>
      </c>
      <c r="F1015">
        <v>8232.64</v>
      </c>
      <c r="G1015" t="s">
        <v>4709</v>
      </c>
      <c r="H1015" t="s">
        <v>4710</v>
      </c>
      <c r="I1015" t="s">
        <v>4711</v>
      </c>
    </row>
    <row r="1016" spans="1:9">
      <c r="A1016" t="s">
        <v>2648</v>
      </c>
      <c r="B1016">
        <v>1976</v>
      </c>
      <c r="C1016" t="s">
        <v>4714</v>
      </c>
      <c r="D1016">
        <v>30</v>
      </c>
      <c r="E1016">
        <v>1</v>
      </c>
      <c r="F1016">
        <v>8233.1</v>
      </c>
      <c r="G1016" t="s">
        <v>4709</v>
      </c>
      <c r="H1016" t="s">
        <v>4709</v>
      </c>
      <c r="I1016" t="s">
        <v>4711</v>
      </c>
    </row>
    <row r="1017" spans="1:9">
      <c r="A1017" t="s">
        <v>2646</v>
      </c>
      <c r="B1017">
        <v>1976</v>
      </c>
      <c r="C1017" t="s">
        <v>4715</v>
      </c>
      <c r="D1017">
        <v>2</v>
      </c>
      <c r="E1017">
        <v>1</v>
      </c>
      <c r="F1017">
        <v>8240.59</v>
      </c>
      <c r="G1017" t="s">
        <v>4709</v>
      </c>
      <c r="H1017" t="s">
        <v>4709</v>
      </c>
      <c r="I1017" t="s">
        <v>4711</v>
      </c>
    </row>
    <row r="1018" spans="1:9">
      <c r="A1018" t="s">
        <v>2644</v>
      </c>
      <c r="B1018">
        <v>1982</v>
      </c>
      <c r="C1018" t="s">
        <v>4715</v>
      </c>
      <c r="D1018">
        <v>27</v>
      </c>
      <c r="E1018">
        <v>3</v>
      </c>
      <c r="F1018">
        <v>8252.28</v>
      </c>
      <c r="G1018" t="s">
        <v>4709</v>
      </c>
      <c r="H1018" t="s">
        <v>4709</v>
      </c>
      <c r="I1018" t="s">
        <v>4726</v>
      </c>
    </row>
    <row r="1019" spans="1:9">
      <c r="A1019" t="s">
        <v>2642</v>
      </c>
      <c r="B1019">
        <v>1964</v>
      </c>
      <c r="C1019" t="s">
        <v>4715</v>
      </c>
      <c r="D1019">
        <v>5</v>
      </c>
      <c r="E1019">
        <v>0</v>
      </c>
      <c r="F1019">
        <v>8268</v>
      </c>
      <c r="G1019" t="s">
        <v>4710</v>
      </c>
      <c r="H1019" t="s">
        <v>4710</v>
      </c>
      <c r="I1019" t="s">
        <v>4711</v>
      </c>
    </row>
    <row r="1020" spans="1:9">
      <c r="A1020" t="s">
        <v>2640</v>
      </c>
      <c r="B1020">
        <v>1974</v>
      </c>
      <c r="C1020" t="s">
        <v>4718</v>
      </c>
      <c r="D1020">
        <v>5</v>
      </c>
      <c r="E1020">
        <v>0</v>
      </c>
      <c r="F1020">
        <v>8269.04</v>
      </c>
      <c r="G1020" t="s">
        <v>4709</v>
      </c>
      <c r="H1020" t="s">
        <v>4713</v>
      </c>
      <c r="I1020" t="s">
        <v>4720</v>
      </c>
    </row>
    <row r="1021" spans="1:9">
      <c r="A1021" t="s">
        <v>2638</v>
      </c>
      <c r="B1021">
        <v>2000</v>
      </c>
      <c r="C1021" t="s">
        <v>4712</v>
      </c>
      <c r="D1021">
        <v>28</v>
      </c>
      <c r="E1021">
        <v>0</v>
      </c>
      <c r="F1021">
        <v>8271.46</v>
      </c>
      <c r="G1021" t="s">
        <v>4709</v>
      </c>
      <c r="H1021" t="s">
        <v>4713</v>
      </c>
      <c r="I1021" t="s">
        <v>4727</v>
      </c>
    </row>
    <row r="1022" spans="1:9">
      <c r="A1022" t="s">
        <v>2636</v>
      </c>
      <c r="B1022">
        <v>1974</v>
      </c>
      <c r="C1022" t="s">
        <v>4715</v>
      </c>
      <c r="D1022">
        <v>26</v>
      </c>
      <c r="E1022">
        <v>0</v>
      </c>
      <c r="F1022">
        <v>8277.52</v>
      </c>
      <c r="G1022" t="s">
        <v>4709</v>
      </c>
      <c r="H1022" t="s">
        <v>4709</v>
      </c>
      <c r="I1022" t="s">
        <v>4720</v>
      </c>
    </row>
    <row r="1023" spans="1:9">
      <c r="A1023" t="s">
        <v>2634</v>
      </c>
      <c r="B1023">
        <v>1974</v>
      </c>
      <c r="C1023" t="s">
        <v>4717</v>
      </c>
      <c r="D1023">
        <v>22</v>
      </c>
      <c r="E1023">
        <v>0</v>
      </c>
      <c r="F1023">
        <v>8280.62</v>
      </c>
      <c r="G1023" t="s">
        <v>4709</v>
      </c>
      <c r="H1023" t="s">
        <v>4709</v>
      </c>
      <c r="I1023" t="s">
        <v>4711</v>
      </c>
    </row>
    <row r="1024" spans="1:9">
      <c r="A1024" t="s">
        <v>2632</v>
      </c>
      <c r="B1024">
        <v>1974</v>
      </c>
      <c r="C1024" t="s">
        <v>4714</v>
      </c>
      <c r="D1024">
        <v>6</v>
      </c>
      <c r="E1024">
        <v>0</v>
      </c>
      <c r="F1024">
        <v>8283.68</v>
      </c>
      <c r="G1024" t="s">
        <v>4709</v>
      </c>
      <c r="H1024" t="s">
        <v>4710</v>
      </c>
      <c r="I1024" t="s">
        <v>4711</v>
      </c>
    </row>
    <row r="1025" spans="1:9">
      <c r="A1025" t="s">
        <v>2630</v>
      </c>
      <c r="B1025">
        <v>1978</v>
      </c>
      <c r="C1025" t="s">
        <v>4714</v>
      </c>
      <c r="D1025">
        <v>26</v>
      </c>
      <c r="E1025">
        <v>2</v>
      </c>
      <c r="F1025">
        <v>8302.54</v>
      </c>
      <c r="G1025" t="s">
        <v>4710</v>
      </c>
      <c r="H1025" t="s">
        <v>4710</v>
      </c>
      <c r="I1025" t="s">
        <v>4723</v>
      </c>
    </row>
    <row r="1026" spans="1:9">
      <c r="A1026" t="s">
        <v>2628</v>
      </c>
      <c r="B1026">
        <v>1979</v>
      </c>
      <c r="C1026" t="s">
        <v>4718</v>
      </c>
      <c r="D1026">
        <v>7</v>
      </c>
      <c r="E1026">
        <v>2</v>
      </c>
      <c r="F1026">
        <v>8310.84</v>
      </c>
      <c r="G1026" t="s">
        <v>4709</v>
      </c>
      <c r="H1026" t="s">
        <v>4709</v>
      </c>
      <c r="I1026" t="s">
        <v>4716</v>
      </c>
    </row>
    <row r="1027" spans="1:9">
      <c r="A1027" t="s">
        <v>2626</v>
      </c>
      <c r="B1027">
        <v>1993</v>
      </c>
      <c r="C1027" t="s">
        <v>4714</v>
      </c>
      <c r="D1027">
        <v>22</v>
      </c>
      <c r="E1027">
        <v>0</v>
      </c>
      <c r="F1027">
        <v>8314.65</v>
      </c>
      <c r="G1027" t="s">
        <v>4709</v>
      </c>
      <c r="H1027" t="s">
        <v>4713</v>
      </c>
      <c r="I1027" t="s">
        <v>4716</v>
      </c>
    </row>
    <row r="1028" spans="1:9">
      <c r="A1028" t="s">
        <v>2624</v>
      </c>
      <c r="B1028">
        <v>1976</v>
      </c>
      <c r="C1028" t="s">
        <v>4708</v>
      </c>
      <c r="D1028">
        <v>12</v>
      </c>
      <c r="E1028">
        <v>1</v>
      </c>
      <c r="F1028">
        <v>8334.46</v>
      </c>
      <c r="G1028" t="s">
        <v>4710</v>
      </c>
      <c r="H1028" t="s">
        <v>4709</v>
      </c>
      <c r="I1028" t="s">
        <v>4723</v>
      </c>
    </row>
    <row r="1029" spans="1:9">
      <c r="A1029" t="s">
        <v>2622</v>
      </c>
      <c r="B1029">
        <v>1976</v>
      </c>
      <c r="C1029" t="s">
        <v>4708</v>
      </c>
      <c r="D1029">
        <v>20</v>
      </c>
      <c r="E1029">
        <v>1</v>
      </c>
      <c r="F1029">
        <v>8334.59</v>
      </c>
      <c r="G1029" t="s">
        <v>4710</v>
      </c>
      <c r="H1029" t="s">
        <v>4709</v>
      </c>
      <c r="I1029" t="s">
        <v>4723</v>
      </c>
    </row>
    <row r="1030" spans="1:9">
      <c r="A1030" t="s">
        <v>2620</v>
      </c>
      <c r="B1030">
        <v>1976</v>
      </c>
      <c r="C1030" t="s">
        <v>4708</v>
      </c>
      <c r="D1030">
        <v>7</v>
      </c>
      <c r="E1030">
        <v>1</v>
      </c>
      <c r="F1030">
        <v>8342.91</v>
      </c>
      <c r="G1030" t="s">
        <v>4710</v>
      </c>
      <c r="H1030" t="s">
        <v>4713</v>
      </c>
      <c r="I1030" t="s">
        <v>4723</v>
      </c>
    </row>
    <row r="1031" spans="1:9">
      <c r="A1031" t="s">
        <v>2618</v>
      </c>
      <c r="B1031">
        <v>1976</v>
      </c>
      <c r="C1031" t="s">
        <v>4714</v>
      </c>
      <c r="D1031">
        <v>12</v>
      </c>
      <c r="E1031">
        <v>2</v>
      </c>
      <c r="F1031">
        <v>8347.16</v>
      </c>
      <c r="G1031" t="s">
        <v>4709</v>
      </c>
      <c r="H1031" t="s">
        <v>4713</v>
      </c>
      <c r="I1031" t="s">
        <v>4711</v>
      </c>
    </row>
    <row r="1032" spans="1:9">
      <c r="A1032" t="s">
        <v>2616</v>
      </c>
      <c r="B1032">
        <v>1963</v>
      </c>
      <c r="C1032" t="s">
        <v>4715</v>
      </c>
      <c r="D1032">
        <v>21</v>
      </c>
      <c r="E1032">
        <v>0</v>
      </c>
      <c r="F1032">
        <v>8355.54</v>
      </c>
      <c r="G1032" t="s">
        <v>4710</v>
      </c>
      <c r="H1032" t="s">
        <v>4710</v>
      </c>
      <c r="I1032" t="s">
        <v>4716</v>
      </c>
    </row>
    <row r="1033" spans="1:9">
      <c r="A1033" t="s">
        <v>2614</v>
      </c>
      <c r="B1033">
        <v>1971</v>
      </c>
      <c r="C1033" t="s">
        <v>4715</v>
      </c>
      <c r="D1033">
        <v>4</v>
      </c>
      <c r="E1033">
        <v>0</v>
      </c>
      <c r="F1033">
        <v>8396.62</v>
      </c>
      <c r="G1033" t="s">
        <v>4709</v>
      </c>
      <c r="H1033" t="s">
        <v>4710</v>
      </c>
      <c r="I1033" t="s">
        <v>4711</v>
      </c>
    </row>
    <row r="1034" spans="1:9">
      <c r="A1034" t="s">
        <v>2612</v>
      </c>
      <c r="B1034">
        <v>1971</v>
      </c>
      <c r="C1034" t="s">
        <v>4715</v>
      </c>
      <c r="D1034">
        <v>18</v>
      </c>
      <c r="E1034">
        <v>0</v>
      </c>
      <c r="F1034">
        <v>8400.01</v>
      </c>
      <c r="G1034" t="s">
        <v>4709</v>
      </c>
      <c r="H1034" t="s">
        <v>4710</v>
      </c>
      <c r="I1034" t="s">
        <v>4711</v>
      </c>
    </row>
    <row r="1035" spans="1:9">
      <c r="A1035" t="s">
        <v>2610</v>
      </c>
      <c r="B1035">
        <v>1979</v>
      </c>
      <c r="C1035" t="s">
        <v>4714</v>
      </c>
      <c r="D1035">
        <v>11</v>
      </c>
      <c r="E1035">
        <v>3</v>
      </c>
      <c r="F1035">
        <v>8410.05</v>
      </c>
      <c r="G1035" t="s">
        <v>4709</v>
      </c>
      <c r="H1035" t="s">
        <v>4709</v>
      </c>
      <c r="I1035" t="s">
        <v>4716</v>
      </c>
    </row>
    <row r="1036" spans="1:9">
      <c r="A1036" t="s">
        <v>2608</v>
      </c>
      <c r="B1036">
        <v>1977</v>
      </c>
      <c r="C1036" t="s">
        <v>4715</v>
      </c>
      <c r="D1036">
        <v>4</v>
      </c>
      <c r="E1036">
        <v>2</v>
      </c>
      <c r="F1036">
        <v>8413.46</v>
      </c>
      <c r="G1036" t="s">
        <v>4710</v>
      </c>
      <c r="H1036" t="s">
        <v>4713</v>
      </c>
      <c r="I1036" t="s">
        <v>4716</v>
      </c>
    </row>
    <row r="1037" spans="1:9">
      <c r="A1037" t="s">
        <v>2606</v>
      </c>
      <c r="B1037">
        <v>1975</v>
      </c>
      <c r="C1037" t="s">
        <v>4715</v>
      </c>
      <c r="D1037">
        <v>28</v>
      </c>
      <c r="E1037">
        <v>1</v>
      </c>
      <c r="F1037">
        <v>8428.07</v>
      </c>
      <c r="G1037" t="s">
        <v>4710</v>
      </c>
      <c r="H1037" t="s">
        <v>4709</v>
      </c>
      <c r="I1037" t="s">
        <v>4716</v>
      </c>
    </row>
    <row r="1038" spans="1:9">
      <c r="A1038" t="s">
        <v>2604</v>
      </c>
      <c r="B1038">
        <v>1963</v>
      </c>
      <c r="C1038" t="s">
        <v>4715</v>
      </c>
      <c r="D1038">
        <v>24</v>
      </c>
      <c r="E1038">
        <v>0</v>
      </c>
      <c r="F1038">
        <v>8440.05</v>
      </c>
      <c r="G1038" t="s">
        <v>4710</v>
      </c>
      <c r="H1038" t="s">
        <v>4709</v>
      </c>
      <c r="I1038" t="s">
        <v>4711</v>
      </c>
    </row>
    <row r="1039" spans="1:9">
      <c r="A1039" t="s">
        <v>2602</v>
      </c>
      <c r="B1039">
        <v>1972</v>
      </c>
      <c r="C1039" t="s">
        <v>4715</v>
      </c>
      <c r="D1039">
        <v>9</v>
      </c>
      <c r="E1039">
        <v>0</v>
      </c>
      <c r="F1039">
        <v>8442.67</v>
      </c>
      <c r="G1039" t="s">
        <v>4709</v>
      </c>
      <c r="H1039" t="s">
        <v>4710</v>
      </c>
      <c r="I1039" t="s">
        <v>4711</v>
      </c>
    </row>
    <row r="1040" spans="1:9">
      <c r="A1040" t="s">
        <v>2600</v>
      </c>
      <c r="B1040">
        <v>1972</v>
      </c>
      <c r="C1040" t="s">
        <v>4715</v>
      </c>
      <c r="D1040">
        <v>4</v>
      </c>
      <c r="E1040">
        <v>0</v>
      </c>
      <c r="F1040">
        <v>8444.47</v>
      </c>
      <c r="G1040" t="s">
        <v>4710</v>
      </c>
      <c r="H1040" t="s">
        <v>4713</v>
      </c>
      <c r="I1040" t="s">
        <v>4720</v>
      </c>
    </row>
    <row r="1041" spans="1:9">
      <c r="A1041" t="s">
        <v>2598</v>
      </c>
      <c r="B1041">
        <v>1966</v>
      </c>
      <c r="C1041" t="s">
        <v>4714</v>
      </c>
      <c r="D1041">
        <v>12</v>
      </c>
      <c r="E1041">
        <v>0</v>
      </c>
      <c r="F1041">
        <v>8448.66</v>
      </c>
      <c r="G1041" t="s">
        <v>4710</v>
      </c>
      <c r="H1041" t="s">
        <v>4713</v>
      </c>
      <c r="I1041" t="s">
        <v>4711</v>
      </c>
    </row>
    <row r="1042" spans="1:9">
      <c r="A1042" t="s">
        <v>2596</v>
      </c>
      <c r="B1042">
        <v>1984</v>
      </c>
      <c r="C1042" t="s">
        <v>4714</v>
      </c>
      <c r="D1042">
        <v>19</v>
      </c>
      <c r="E1042">
        <v>3</v>
      </c>
      <c r="F1042">
        <v>8450.82</v>
      </c>
      <c r="G1042" t="s">
        <v>4709</v>
      </c>
      <c r="H1042" t="s">
        <v>4709</v>
      </c>
      <c r="I1042" t="s">
        <v>4725</v>
      </c>
    </row>
    <row r="1043" spans="1:9">
      <c r="A1043" t="s">
        <v>2594</v>
      </c>
      <c r="B1043">
        <v>1972</v>
      </c>
      <c r="C1043" t="s">
        <v>4717</v>
      </c>
      <c r="D1043">
        <v>26</v>
      </c>
      <c r="E1043">
        <v>0</v>
      </c>
      <c r="F1043">
        <v>8457.82</v>
      </c>
      <c r="G1043" t="s">
        <v>4709</v>
      </c>
      <c r="H1043" t="s">
        <v>4710</v>
      </c>
      <c r="I1043" t="s">
        <v>4720</v>
      </c>
    </row>
    <row r="1044" spans="1:9">
      <c r="A1044" t="s">
        <v>2592</v>
      </c>
      <c r="B1044">
        <v>1992</v>
      </c>
      <c r="C1044" t="s">
        <v>4715</v>
      </c>
      <c r="D1044">
        <v>9</v>
      </c>
      <c r="E1044">
        <v>0</v>
      </c>
      <c r="F1044">
        <v>8466.35</v>
      </c>
      <c r="G1044" t="s">
        <v>4709</v>
      </c>
      <c r="H1044" t="s">
        <v>4709</v>
      </c>
      <c r="I1044" t="s">
        <v>4716</v>
      </c>
    </row>
    <row r="1045" spans="1:9">
      <c r="A1045" t="s">
        <v>2590</v>
      </c>
      <c r="B1045">
        <v>1993</v>
      </c>
      <c r="C1045" t="s">
        <v>4712</v>
      </c>
      <c r="D1045">
        <v>10</v>
      </c>
      <c r="E1045">
        <v>0</v>
      </c>
      <c r="F1045">
        <v>8471.65</v>
      </c>
      <c r="G1045" t="s">
        <v>4709</v>
      </c>
      <c r="H1045" t="s">
        <v>4713</v>
      </c>
      <c r="I1045" t="s">
        <v>4716</v>
      </c>
    </row>
    <row r="1046" spans="1:9">
      <c r="A1046" t="s">
        <v>2588</v>
      </c>
      <c r="B1046">
        <v>1977</v>
      </c>
      <c r="C1046" t="s">
        <v>4717</v>
      </c>
      <c r="D1046">
        <v>26</v>
      </c>
      <c r="E1046">
        <v>2</v>
      </c>
      <c r="F1046">
        <v>8515.76</v>
      </c>
      <c r="G1046" t="s">
        <v>4709</v>
      </c>
      <c r="H1046" t="s">
        <v>4709</v>
      </c>
      <c r="I1046" t="s">
        <v>4711</v>
      </c>
    </row>
    <row r="1047" spans="1:9">
      <c r="A1047" t="s">
        <v>2586</v>
      </c>
      <c r="B1047">
        <v>1977</v>
      </c>
      <c r="C1047" t="s">
        <v>4714</v>
      </c>
      <c r="D1047">
        <v>21</v>
      </c>
      <c r="E1047">
        <v>2</v>
      </c>
      <c r="F1047">
        <v>8516.83</v>
      </c>
      <c r="G1047" t="s">
        <v>4709</v>
      </c>
      <c r="H1047" t="s">
        <v>4713</v>
      </c>
      <c r="I1047" t="s">
        <v>4711</v>
      </c>
    </row>
    <row r="1048" spans="1:9">
      <c r="A1048" t="s">
        <v>2584</v>
      </c>
      <c r="B1048">
        <v>1977</v>
      </c>
      <c r="C1048" t="s">
        <v>4717</v>
      </c>
      <c r="D1048">
        <v>29</v>
      </c>
      <c r="E1048">
        <v>2</v>
      </c>
      <c r="F1048">
        <v>8520.03</v>
      </c>
      <c r="G1048" t="s">
        <v>4709</v>
      </c>
      <c r="H1048" t="s">
        <v>4710</v>
      </c>
      <c r="I1048" t="s">
        <v>4720</v>
      </c>
    </row>
    <row r="1049" spans="1:9">
      <c r="A1049" t="s">
        <v>2582</v>
      </c>
      <c r="B1049">
        <v>1979</v>
      </c>
      <c r="C1049" t="s">
        <v>4718</v>
      </c>
      <c r="D1049">
        <v>13</v>
      </c>
      <c r="E1049">
        <v>3</v>
      </c>
      <c r="F1049">
        <v>8522</v>
      </c>
      <c r="G1049" t="s">
        <v>4709</v>
      </c>
      <c r="H1049" t="s">
        <v>4709</v>
      </c>
      <c r="I1049" t="s">
        <v>4720</v>
      </c>
    </row>
    <row r="1050" spans="1:9">
      <c r="A1050" t="s">
        <v>2580</v>
      </c>
      <c r="B1050">
        <v>1977</v>
      </c>
      <c r="C1050" t="s">
        <v>4708</v>
      </c>
      <c r="D1050">
        <v>26</v>
      </c>
      <c r="E1050">
        <v>2</v>
      </c>
      <c r="F1050">
        <v>8527.53</v>
      </c>
      <c r="G1050" t="s">
        <v>4709</v>
      </c>
      <c r="H1050" t="s">
        <v>4709</v>
      </c>
      <c r="I1050" t="s">
        <v>4711</v>
      </c>
    </row>
    <row r="1051" spans="1:9">
      <c r="A1051" t="s">
        <v>2578</v>
      </c>
      <c r="B1051" t="s">
        <v>4691</v>
      </c>
      <c r="C1051" t="s">
        <v>4708</v>
      </c>
      <c r="D1051">
        <v>24</v>
      </c>
      <c r="E1051">
        <v>0</v>
      </c>
      <c r="F1051">
        <v>8534.67</v>
      </c>
      <c r="G1051" t="s">
        <v>4709</v>
      </c>
      <c r="H1051" t="s">
        <v>4710</v>
      </c>
      <c r="I1051" t="s">
        <v>4726</v>
      </c>
    </row>
    <row r="1052" spans="1:9">
      <c r="A1052" t="s">
        <v>2576</v>
      </c>
      <c r="B1052">
        <v>1981</v>
      </c>
      <c r="C1052" t="s">
        <v>4717</v>
      </c>
      <c r="D1052">
        <v>27</v>
      </c>
      <c r="E1052">
        <v>3</v>
      </c>
      <c r="F1052">
        <v>8538.29</v>
      </c>
      <c r="G1052" t="s">
        <v>4709</v>
      </c>
      <c r="H1052" t="s">
        <v>4710</v>
      </c>
      <c r="I1052" t="s">
        <v>4726</v>
      </c>
    </row>
    <row r="1053" spans="1:9">
      <c r="A1053" t="s">
        <v>2574</v>
      </c>
      <c r="B1053">
        <v>1975</v>
      </c>
      <c r="C1053" t="s">
        <v>4712</v>
      </c>
      <c r="D1053">
        <v>6</v>
      </c>
      <c r="E1053">
        <v>1</v>
      </c>
      <c r="F1053">
        <v>8539.67</v>
      </c>
      <c r="G1053" t="s">
        <v>4709</v>
      </c>
      <c r="H1053" t="s">
        <v>4710</v>
      </c>
      <c r="I1053" t="s">
        <v>4720</v>
      </c>
    </row>
    <row r="1054" spans="1:9">
      <c r="A1054" t="s">
        <v>2572</v>
      </c>
      <c r="B1054" t="s">
        <v>4691</v>
      </c>
      <c r="C1054" t="s">
        <v>4717</v>
      </c>
      <c r="D1054">
        <v>12</v>
      </c>
      <c r="E1054">
        <v>1</v>
      </c>
      <c r="F1054">
        <v>8547.69</v>
      </c>
      <c r="G1054" t="s">
        <v>4709</v>
      </c>
      <c r="H1054" t="s">
        <v>4713</v>
      </c>
      <c r="I1054" t="s">
        <v>4711</v>
      </c>
    </row>
    <row r="1055" spans="1:9">
      <c r="A1055" t="s">
        <v>2570</v>
      </c>
      <c r="B1055">
        <v>1975</v>
      </c>
      <c r="C1055" t="s">
        <v>4718</v>
      </c>
      <c r="D1055">
        <v>6</v>
      </c>
      <c r="E1055">
        <v>1</v>
      </c>
      <c r="F1055">
        <v>8551.35</v>
      </c>
      <c r="G1055" t="s">
        <v>4709</v>
      </c>
      <c r="H1055" t="s">
        <v>4709</v>
      </c>
      <c r="I1055" t="s">
        <v>4720</v>
      </c>
    </row>
    <row r="1056" spans="1:9">
      <c r="A1056" t="s">
        <v>2568</v>
      </c>
      <c r="B1056">
        <v>1975</v>
      </c>
      <c r="C1056" t="s">
        <v>4718</v>
      </c>
      <c r="D1056">
        <v>21</v>
      </c>
      <c r="E1056">
        <v>1</v>
      </c>
      <c r="F1056">
        <v>8556.91</v>
      </c>
      <c r="G1056" t="s">
        <v>4709</v>
      </c>
      <c r="H1056" t="s">
        <v>4713</v>
      </c>
      <c r="I1056" t="s">
        <v>4720</v>
      </c>
    </row>
    <row r="1057" spans="1:9">
      <c r="A1057" t="s">
        <v>2566</v>
      </c>
      <c r="B1057">
        <v>1988</v>
      </c>
      <c r="C1057" t="s">
        <v>4715</v>
      </c>
      <c r="D1057">
        <v>21</v>
      </c>
      <c r="E1057">
        <v>3</v>
      </c>
      <c r="F1057">
        <v>8567.25</v>
      </c>
      <c r="G1057" t="s">
        <v>4709</v>
      </c>
      <c r="H1057" t="s">
        <v>4713</v>
      </c>
      <c r="I1057" t="s">
        <v>4716</v>
      </c>
    </row>
    <row r="1058" spans="1:9">
      <c r="A1058" t="s">
        <v>2564</v>
      </c>
      <c r="B1058">
        <v>1975</v>
      </c>
      <c r="C1058" t="s">
        <v>4715</v>
      </c>
      <c r="D1058">
        <v>26</v>
      </c>
      <c r="E1058">
        <v>1</v>
      </c>
      <c r="F1058">
        <v>8569.86</v>
      </c>
      <c r="G1058" t="s">
        <v>4709</v>
      </c>
      <c r="H1058" t="s">
        <v>4710</v>
      </c>
      <c r="I1058" t="s">
        <v>4711</v>
      </c>
    </row>
    <row r="1059" spans="1:9">
      <c r="A1059" t="s">
        <v>2562</v>
      </c>
      <c r="B1059">
        <v>1982</v>
      </c>
      <c r="C1059" t="s">
        <v>4717</v>
      </c>
      <c r="D1059">
        <v>6</v>
      </c>
      <c r="E1059">
        <v>3</v>
      </c>
      <c r="F1059">
        <v>8572.04</v>
      </c>
      <c r="G1059" t="s">
        <v>4709</v>
      </c>
      <c r="H1059" t="s">
        <v>4709</v>
      </c>
      <c r="I1059" t="s">
        <v>4729</v>
      </c>
    </row>
    <row r="1060" spans="1:9">
      <c r="A1060" t="s">
        <v>2560</v>
      </c>
      <c r="B1060">
        <v>1987</v>
      </c>
      <c r="C1060" t="s">
        <v>4712</v>
      </c>
      <c r="D1060">
        <v>11</v>
      </c>
      <c r="E1060">
        <v>3</v>
      </c>
      <c r="F1060">
        <v>8573.3</v>
      </c>
      <c r="G1060" t="s">
        <v>4709</v>
      </c>
      <c r="H1060" t="s">
        <v>4709</v>
      </c>
      <c r="I1060" t="s">
        <v>4729</v>
      </c>
    </row>
    <row r="1061" spans="1:9">
      <c r="A1061" t="s">
        <v>2558</v>
      </c>
      <c r="B1061">
        <v>1983</v>
      </c>
      <c r="C1061" t="s">
        <v>4717</v>
      </c>
      <c r="D1061">
        <v>30</v>
      </c>
      <c r="E1061">
        <v>5</v>
      </c>
      <c r="F1061">
        <v>8582.3</v>
      </c>
      <c r="G1061" t="s">
        <v>4709</v>
      </c>
      <c r="H1061" t="s">
        <v>4713</v>
      </c>
      <c r="I1061" t="s">
        <v>4711</v>
      </c>
    </row>
    <row r="1062" spans="1:9">
      <c r="A1062" t="s">
        <v>2556</v>
      </c>
      <c r="B1062">
        <v>1983</v>
      </c>
      <c r="C1062" t="s">
        <v>4708</v>
      </c>
      <c r="D1062">
        <v>25</v>
      </c>
      <c r="E1062">
        <v>5</v>
      </c>
      <c r="F1062">
        <v>8596.83</v>
      </c>
      <c r="G1062" t="s">
        <v>4709</v>
      </c>
      <c r="H1062" t="s">
        <v>4710</v>
      </c>
      <c r="I1062" t="s">
        <v>4711</v>
      </c>
    </row>
    <row r="1063" spans="1:9">
      <c r="A1063" t="s">
        <v>2554</v>
      </c>
      <c r="B1063">
        <v>1973</v>
      </c>
      <c r="C1063" t="s">
        <v>4708</v>
      </c>
      <c r="D1063">
        <v>11</v>
      </c>
      <c r="E1063">
        <v>0</v>
      </c>
      <c r="F1063">
        <v>8601.33</v>
      </c>
      <c r="G1063" t="s">
        <v>4709</v>
      </c>
      <c r="H1063" t="s">
        <v>4713</v>
      </c>
      <c r="I1063" t="s">
        <v>4711</v>
      </c>
    </row>
    <row r="1064" spans="1:9">
      <c r="A1064" t="s">
        <v>2552</v>
      </c>
      <c r="B1064">
        <v>1977</v>
      </c>
      <c r="C1064" t="s">
        <v>4715</v>
      </c>
      <c r="D1064">
        <v>24</v>
      </c>
      <c r="E1064">
        <v>2</v>
      </c>
      <c r="F1064">
        <v>8603.82</v>
      </c>
      <c r="G1064" t="s">
        <v>4709</v>
      </c>
      <c r="H1064" t="s">
        <v>4713</v>
      </c>
      <c r="I1064" t="s">
        <v>4722</v>
      </c>
    </row>
    <row r="1065" spans="1:9">
      <c r="A1065" t="s">
        <v>2550</v>
      </c>
      <c r="B1065">
        <v>1977</v>
      </c>
      <c r="C1065" t="s">
        <v>4712</v>
      </c>
      <c r="D1065">
        <v>12</v>
      </c>
      <c r="E1065">
        <v>2</v>
      </c>
      <c r="F1065">
        <v>8604.48</v>
      </c>
      <c r="G1065" t="s">
        <v>4710</v>
      </c>
      <c r="H1065" t="s">
        <v>4709</v>
      </c>
      <c r="I1065" t="s">
        <v>4723</v>
      </c>
    </row>
    <row r="1066" spans="1:9">
      <c r="A1066" t="s">
        <v>2548</v>
      </c>
      <c r="B1066">
        <v>1977</v>
      </c>
      <c r="C1066" t="s">
        <v>4719</v>
      </c>
      <c r="D1066">
        <v>15</v>
      </c>
      <c r="E1066">
        <v>3</v>
      </c>
      <c r="F1066">
        <v>8605.36</v>
      </c>
      <c r="G1066" t="s">
        <v>4709</v>
      </c>
      <c r="H1066" t="s">
        <v>4709</v>
      </c>
      <c r="I1066" t="s">
        <v>4711</v>
      </c>
    </row>
    <row r="1067" spans="1:9">
      <c r="A1067" t="s">
        <v>2546</v>
      </c>
      <c r="B1067">
        <v>1979</v>
      </c>
      <c r="C1067" t="s">
        <v>4708</v>
      </c>
      <c r="D1067">
        <v>17</v>
      </c>
      <c r="E1067">
        <v>3</v>
      </c>
      <c r="F1067">
        <v>8606.22</v>
      </c>
      <c r="G1067" t="s">
        <v>4713</v>
      </c>
      <c r="H1067" t="s">
        <v>4709</v>
      </c>
      <c r="I1067" t="s">
        <v>4728</v>
      </c>
    </row>
    <row r="1068" spans="1:9">
      <c r="A1068" t="s">
        <v>2544</v>
      </c>
      <c r="B1068">
        <v>1977</v>
      </c>
      <c r="C1068" t="s">
        <v>4715</v>
      </c>
      <c r="D1068">
        <v>2</v>
      </c>
      <c r="E1068">
        <v>3</v>
      </c>
      <c r="F1068">
        <v>8615.3</v>
      </c>
      <c r="G1068" t="s">
        <v>4709</v>
      </c>
      <c r="H1068" t="s">
        <v>4710</v>
      </c>
      <c r="I1068" t="s">
        <v>4720</v>
      </c>
    </row>
    <row r="1069" spans="1:9">
      <c r="A1069" t="s">
        <v>2542</v>
      </c>
      <c r="B1069">
        <v>1975</v>
      </c>
      <c r="C1069" t="s">
        <v>4718</v>
      </c>
      <c r="D1069">
        <v>3</v>
      </c>
      <c r="E1069">
        <v>1</v>
      </c>
      <c r="F1069">
        <v>8627.54</v>
      </c>
      <c r="G1069" t="s">
        <v>4709</v>
      </c>
      <c r="H1069" t="s">
        <v>4709</v>
      </c>
      <c r="I1069" t="s">
        <v>4730</v>
      </c>
    </row>
    <row r="1070" spans="1:9">
      <c r="A1070" t="s">
        <v>2540</v>
      </c>
      <c r="B1070">
        <v>1965</v>
      </c>
      <c r="C1070" t="s">
        <v>4719</v>
      </c>
      <c r="D1070">
        <v>21</v>
      </c>
      <c r="E1070">
        <v>0</v>
      </c>
      <c r="F1070">
        <v>8665.09</v>
      </c>
      <c r="G1070" t="s">
        <v>4710</v>
      </c>
      <c r="H1070" t="s">
        <v>4709</v>
      </c>
      <c r="I1070" t="s">
        <v>4716</v>
      </c>
    </row>
    <row r="1071" spans="1:9">
      <c r="A1071" t="s">
        <v>2538</v>
      </c>
      <c r="B1071">
        <v>1969</v>
      </c>
      <c r="C1071" t="s">
        <v>4718</v>
      </c>
      <c r="D1071">
        <v>10</v>
      </c>
      <c r="E1071">
        <v>0</v>
      </c>
      <c r="F1071">
        <v>8665.14</v>
      </c>
      <c r="G1071" t="s">
        <v>4709</v>
      </c>
      <c r="H1071" t="s">
        <v>4710</v>
      </c>
      <c r="I1071" t="s">
        <v>4711</v>
      </c>
    </row>
    <row r="1072" spans="1:9">
      <c r="A1072" t="s">
        <v>2536</v>
      </c>
      <c r="B1072">
        <v>1974</v>
      </c>
      <c r="C1072" t="s">
        <v>4718</v>
      </c>
      <c r="D1072">
        <v>16</v>
      </c>
      <c r="E1072">
        <v>0</v>
      </c>
      <c r="F1072">
        <v>8671.19</v>
      </c>
      <c r="G1072" t="s">
        <v>4709</v>
      </c>
      <c r="H1072" t="s">
        <v>4713</v>
      </c>
      <c r="I1072" t="s">
        <v>4716</v>
      </c>
    </row>
    <row r="1073" spans="1:9">
      <c r="A1073" t="s">
        <v>2534</v>
      </c>
      <c r="B1073">
        <v>1973</v>
      </c>
      <c r="C1073" t="s">
        <v>4719</v>
      </c>
      <c r="D1073">
        <v>11</v>
      </c>
      <c r="E1073">
        <v>0</v>
      </c>
      <c r="F1073">
        <v>8688.86</v>
      </c>
      <c r="G1073" t="s">
        <v>4709</v>
      </c>
      <c r="H1073" t="s">
        <v>4713</v>
      </c>
      <c r="I1073" t="s">
        <v>4730</v>
      </c>
    </row>
    <row r="1074" spans="1:9">
      <c r="A1074" t="s">
        <v>2532</v>
      </c>
      <c r="B1074">
        <v>1980</v>
      </c>
      <c r="C1074" t="s">
        <v>4719</v>
      </c>
      <c r="D1074">
        <v>28</v>
      </c>
      <c r="E1074">
        <v>2</v>
      </c>
      <c r="F1074">
        <v>8701.84</v>
      </c>
      <c r="G1074" t="s">
        <v>4709</v>
      </c>
      <c r="H1074" t="s">
        <v>4710</v>
      </c>
      <c r="I1074" t="s">
        <v>4729</v>
      </c>
    </row>
    <row r="1075" spans="1:9">
      <c r="A1075" t="s">
        <v>2530</v>
      </c>
      <c r="B1075">
        <v>1973</v>
      </c>
      <c r="C1075" t="s">
        <v>4714</v>
      </c>
      <c r="D1075">
        <v>25</v>
      </c>
      <c r="E1075">
        <v>1</v>
      </c>
      <c r="F1075">
        <v>8703.46</v>
      </c>
      <c r="G1075" t="s">
        <v>4710</v>
      </c>
      <c r="H1075" t="s">
        <v>4710</v>
      </c>
      <c r="I1075" t="s">
        <v>4720</v>
      </c>
    </row>
    <row r="1076" spans="1:9">
      <c r="A1076" t="s">
        <v>2528</v>
      </c>
      <c r="B1076">
        <v>1976</v>
      </c>
      <c r="C1076" t="s">
        <v>4714</v>
      </c>
      <c r="D1076">
        <v>17</v>
      </c>
      <c r="E1076">
        <v>2</v>
      </c>
      <c r="F1076">
        <v>8733.23</v>
      </c>
      <c r="G1076" t="s">
        <v>4709</v>
      </c>
      <c r="H1076" t="s">
        <v>4710</v>
      </c>
      <c r="I1076" t="s">
        <v>4716</v>
      </c>
    </row>
    <row r="1077" spans="1:9">
      <c r="A1077" t="s">
        <v>2526</v>
      </c>
      <c r="B1077">
        <v>1999</v>
      </c>
      <c r="C1077" t="s">
        <v>4718</v>
      </c>
      <c r="D1077">
        <v>23</v>
      </c>
      <c r="E1077">
        <v>0</v>
      </c>
      <c r="F1077">
        <v>8747.68</v>
      </c>
      <c r="G1077" t="s">
        <v>4709</v>
      </c>
      <c r="H1077" t="s">
        <v>4710</v>
      </c>
      <c r="I1077" t="s">
        <v>4720</v>
      </c>
    </row>
    <row r="1078" spans="1:9">
      <c r="A1078" t="s">
        <v>2524</v>
      </c>
      <c r="B1078">
        <v>1969</v>
      </c>
      <c r="C1078" t="s">
        <v>4715</v>
      </c>
      <c r="D1078">
        <v>9</v>
      </c>
      <c r="E1078">
        <v>0</v>
      </c>
      <c r="F1078">
        <v>8760.12</v>
      </c>
      <c r="G1078" t="s">
        <v>4709</v>
      </c>
      <c r="H1078" t="s">
        <v>4713</v>
      </c>
      <c r="I1078" t="s">
        <v>4711</v>
      </c>
    </row>
    <row r="1079" spans="1:9">
      <c r="A1079" t="s">
        <v>2522</v>
      </c>
      <c r="B1079">
        <v>1974</v>
      </c>
      <c r="C1079" t="s">
        <v>4715</v>
      </c>
      <c r="D1079">
        <v>6</v>
      </c>
      <c r="E1079">
        <v>1</v>
      </c>
      <c r="F1079">
        <v>8765.25</v>
      </c>
      <c r="G1079" t="s">
        <v>4709</v>
      </c>
      <c r="H1079" t="s">
        <v>4710</v>
      </c>
      <c r="I1079" t="s">
        <v>4716</v>
      </c>
    </row>
    <row r="1080" spans="1:9">
      <c r="A1080" t="s">
        <v>2520</v>
      </c>
      <c r="B1080">
        <v>1971</v>
      </c>
      <c r="C1080" t="s">
        <v>4718</v>
      </c>
      <c r="D1080">
        <v>23</v>
      </c>
      <c r="E1080">
        <v>0</v>
      </c>
      <c r="F1080">
        <v>8782.47</v>
      </c>
      <c r="G1080" t="s">
        <v>4709</v>
      </c>
      <c r="H1080" t="s">
        <v>4710</v>
      </c>
      <c r="I1080" t="s">
        <v>4720</v>
      </c>
    </row>
    <row r="1081" spans="1:9">
      <c r="A1081" t="s">
        <v>2518</v>
      </c>
      <c r="B1081">
        <v>1971</v>
      </c>
      <c r="C1081" t="s">
        <v>4714</v>
      </c>
      <c r="D1081">
        <v>18</v>
      </c>
      <c r="E1081">
        <v>0</v>
      </c>
      <c r="F1081">
        <v>8798.59</v>
      </c>
      <c r="G1081" t="s">
        <v>4709</v>
      </c>
      <c r="H1081" t="s">
        <v>4713</v>
      </c>
      <c r="I1081" t="s">
        <v>4720</v>
      </c>
    </row>
    <row r="1082" spans="1:9">
      <c r="A1082" t="s">
        <v>2516</v>
      </c>
      <c r="B1082">
        <v>1965</v>
      </c>
      <c r="C1082" t="s">
        <v>4718</v>
      </c>
      <c r="D1082">
        <v>29</v>
      </c>
      <c r="E1082">
        <v>0</v>
      </c>
      <c r="F1082">
        <v>8800.49</v>
      </c>
      <c r="G1082" t="s">
        <v>4710</v>
      </c>
      <c r="H1082" t="s">
        <v>4709</v>
      </c>
      <c r="I1082" t="s">
        <v>4711</v>
      </c>
    </row>
    <row r="1083" spans="1:9">
      <c r="A1083" t="s">
        <v>2514</v>
      </c>
      <c r="B1083">
        <v>2001</v>
      </c>
      <c r="C1083" t="s">
        <v>4712</v>
      </c>
      <c r="D1083">
        <v>7</v>
      </c>
      <c r="E1083">
        <v>0</v>
      </c>
      <c r="F1083">
        <v>8821.88</v>
      </c>
      <c r="G1083" t="s">
        <v>4709</v>
      </c>
      <c r="H1083" t="s">
        <v>4710</v>
      </c>
      <c r="I1083" t="s">
        <v>4727</v>
      </c>
    </row>
    <row r="1084" spans="1:9">
      <c r="A1084" t="s">
        <v>2512</v>
      </c>
      <c r="B1084">
        <v>1976</v>
      </c>
      <c r="C1084" t="s">
        <v>4714</v>
      </c>
      <c r="D1084">
        <v>14</v>
      </c>
      <c r="E1084">
        <v>2</v>
      </c>
      <c r="F1084">
        <v>8823.28</v>
      </c>
      <c r="G1084" t="s">
        <v>4709</v>
      </c>
      <c r="H1084" t="s">
        <v>4713</v>
      </c>
      <c r="I1084" t="s">
        <v>4720</v>
      </c>
    </row>
    <row r="1085" spans="1:9">
      <c r="A1085" t="s">
        <v>2510</v>
      </c>
      <c r="B1085">
        <v>1976</v>
      </c>
      <c r="C1085" t="s">
        <v>4719</v>
      </c>
      <c r="D1085">
        <v>19</v>
      </c>
      <c r="E1085">
        <v>1</v>
      </c>
      <c r="F1085">
        <v>8823.99</v>
      </c>
      <c r="G1085" t="s">
        <v>4709</v>
      </c>
      <c r="H1085" t="s">
        <v>4710</v>
      </c>
      <c r="I1085" t="s">
        <v>4726</v>
      </c>
    </row>
    <row r="1086" spans="1:9">
      <c r="A1086" t="s">
        <v>2508</v>
      </c>
      <c r="B1086">
        <v>1988</v>
      </c>
      <c r="C1086" t="s">
        <v>4718</v>
      </c>
      <c r="D1086">
        <v>22</v>
      </c>
      <c r="E1086">
        <v>3</v>
      </c>
      <c r="F1086">
        <v>8824.27</v>
      </c>
      <c r="G1086" t="s">
        <v>4709</v>
      </c>
      <c r="H1086" t="s">
        <v>4713</v>
      </c>
      <c r="I1086" t="s">
        <v>4725</v>
      </c>
    </row>
    <row r="1087" spans="1:9">
      <c r="A1087" t="s">
        <v>2506</v>
      </c>
      <c r="B1087">
        <v>1976</v>
      </c>
      <c r="C1087" t="s">
        <v>4708</v>
      </c>
      <c r="D1087">
        <v>14</v>
      </c>
      <c r="E1087">
        <v>2</v>
      </c>
      <c r="F1087">
        <v>8825.09</v>
      </c>
      <c r="G1087" t="s">
        <v>4709</v>
      </c>
      <c r="H1087" t="s">
        <v>4710</v>
      </c>
      <c r="I1087" t="s">
        <v>4720</v>
      </c>
    </row>
    <row r="1088" spans="1:9">
      <c r="A1088" t="s">
        <v>2504</v>
      </c>
      <c r="B1088">
        <v>1972</v>
      </c>
      <c r="C1088" t="s">
        <v>4712</v>
      </c>
      <c r="D1088">
        <v>14</v>
      </c>
      <c r="E1088">
        <v>0</v>
      </c>
      <c r="F1088">
        <v>8827.21</v>
      </c>
      <c r="G1088" t="s">
        <v>4710</v>
      </c>
      <c r="H1088" t="s">
        <v>4713</v>
      </c>
      <c r="I1088" t="s">
        <v>4716</v>
      </c>
    </row>
    <row r="1089" spans="1:9">
      <c r="A1089" t="s">
        <v>2502</v>
      </c>
      <c r="B1089">
        <v>1972</v>
      </c>
      <c r="C1089" t="s">
        <v>4712</v>
      </c>
      <c r="D1089">
        <v>22</v>
      </c>
      <c r="E1089">
        <v>0</v>
      </c>
      <c r="F1089">
        <v>8835.26</v>
      </c>
      <c r="G1089" t="s">
        <v>4710</v>
      </c>
      <c r="H1089" t="s">
        <v>4709</v>
      </c>
      <c r="I1089" t="s">
        <v>4716</v>
      </c>
    </row>
    <row r="1090" spans="1:9">
      <c r="A1090" t="s">
        <v>2500</v>
      </c>
      <c r="B1090">
        <v>1974</v>
      </c>
      <c r="C1090" t="s">
        <v>4714</v>
      </c>
      <c r="D1090">
        <v>18</v>
      </c>
      <c r="E1090">
        <v>1</v>
      </c>
      <c r="F1090">
        <v>8871.15</v>
      </c>
      <c r="G1090" t="s">
        <v>4709</v>
      </c>
      <c r="H1090" t="s">
        <v>4710</v>
      </c>
      <c r="I1090" t="s">
        <v>4711</v>
      </c>
    </row>
    <row r="1091" spans="1:9">
      <c r="A1091" t="s">
        <v>2498</v>
      </c>
      <c r="B1091">
        <v>1973</v>
      </c>
      <c r="C1091" t="s">
        <v>4715</v>
      </c>
      <c r="D1091">
        <v>9</v>
      </c>
      <c r="E1091">
        <v>0</v>
      </c>
      <c r="F1091">
        <v>8890.59</v>
      </c>
      <c r="G1091" t="s">
        <v>4709</v>
      </c>
      <c r="H1091" t="s">
        <v>4710</v>
      </c>
      <c r="I1091" t="s">
        <v>4716</v>
      </c>
    </row>
    <row r="1092" spans="1:9">
      <c r="A1092" t="s">
        <v>2496</v>
      </c>
      <c r="B1092">
        <v>1978</v>
      </c>
      <c r="C1092" t="s">
        <v>4717</v>
      </c>
      <c r="D1092">
        <v>16</v>
      </c>
      <c r="E1092">
        <v>3</v>
      </c>
      <c r="F1092">
        <v>8891.14</v>
      </c>
      <c r="G1092" t="s">
        <v>4709</v>
      </c>
      <c r="H1092" t="s">
        <v>4710</v>
      </c>
      <c r="I1092" t="s">
        <v>4730</v>
      </c>
    </row>
    <row r="1093" spans="1:9">
      <c r="A1093" t="s">
        <v>2494</v>
      </c>
      <c r="B1093">
        <v>1997</v>
      </c>
      <c r="C1093" t="s">
        <v>4712</v>
      </c>
      <c r="D1093">
        <v>28</v>
      </c>
      <c r="E1093">
        <v>0</v>
      </c>
      <c r="F1093">
        <v>8906.14</v>
      </c>
      <c r="G1093" t="s">
        <v>4709</v>
      </c>
      <c r="H1093" t="s">
        <v>4709</v>
      </c>
      <c r="I1093" t="s">
        <v>4716</v>
      </c>
    </row>
    <row r="1094" spans="1:9">
      <c r="A1094" t="s">
        <v>2492</v>
      </c>
      <c r="B1094">
        <v>1967</v>
      </c>
      <c r="C1094" t="s">
        <v>4715</v>
      </c>
      <c r="D1094">
        <v>6</v>
      </c>
      <c r="E1094">
        <v>0</v>
      </c>
      <c r="F1094">
        <v>8908.47</v>
      </c>
      <c r="G1094" t="s">
        <v>4710</v>
      </c>
      <c r="H1094" t="s">
        <v>4709</v>
      </c>
      <c r="I1094" t="s">
        <v>4711</v>
      </c>
    </row>
    <row r="1095" spans="1:9">
      <c r="A1095" t="s">
        <v>2490</v>
      </c>
      <c r="B1095">
        <v>1975</v>
      </c>
      <c r="C1095" t="s">
        <v>4708</v>
      </c>
      <c r="D1095">
        <v>7</v>
      </c>
      <c r="E1095">
        <v>1</v>
      </c>
      <c r="F1095">
        <v>8930.93</v>
      </c>
      <c r="G1095" t="s">
        <v>4709</v>
      </c>
      <c r="H1095" t="s">
        <v>4709</v>
      </c>
      <c r="I1095" t="s">
        <v>4716</v>
      </c>
    </row>
    <row r="1096" spans="1:9">
      <c r="A1096" t="s">
        <v>2488</v>
      </c>
      <c r="B1096">
        <v>1972</v>
      </c>
      <c r="C1096" t="s">
        <v>4714</v>
      </c>
      <c r="D1096">
        <v>6</v>
      </c>
      <c r="E1096">
        <v>0</v>
      </c>
      <c r="F1096">
        <v>8932.08</v>
      </c>
      <c r="G1096" t="s">
        <v>4709</v>
      </c>
      <c r="H1096" t="s">
        <v>4713</v>
      </c>
      <c r="I1096" t="s">
        <v>4720</v>
      </c>
    </row>
    <row r="1097" spans="1:9">
      <c r="A1097" t="s">
        <v>2486</v>
      </c>
      <c r="B1097">
        <v>1976</v>
      </c>
      <c r="C1097" t="s">
        <v>4717</v>
      </c>
      <c r="D1097">
        <v>25</v>
      </c>
      <c r="E1097">
        <v>3</v>
      </c>
      <c r="F1097">
        <v>8944.12</v>
      </c>
      <c r="G1097" t="s">
        <v>4710</v>
      </c>
      <c r="H1097" t="s">
        <v>4709</v>
      </c>
      <c r="I1097" t="s">
        <v>4711</v>
      </c>
    </row>
    <row r="1098" spans="1:9">
      <c r="A1098" t="s">
        <v>2484</v>
      </c>
      <c r="B1098">
        <v>1992</v>
      </c>
      <c r="C1098" t="s">
        <v>4715</v>
      </c>
      <c r="D1098">
        <v>27</v>
      </c>
      <c r="E1098">
        <v>0</v>
      </c>
      <c r="F1098">
        <v>8954.99</v>
      </c>
      <c r="G1098" t="s">
        <v>4709</v>
      </c>
      <c r="H1098" t="s">
        <v>4710</v>
      </c>
      <c r="I1098" t="s">
        <v>4732</v>
      </c>
    </row>
    <row r="1099" spans="1:9">
      <c r="A1099" t="s">
        <v>2482</v>
      </c>
      <c r="B1099">
        <v>1974</v>
      </c>
      <c r="C1099" t="s">
        <v>4718</v>
      </c>
      <c r="D1099">
        <v>17</v>
      </c>
      <c r="E1099">
        <v>1</v>
      </c>
      <c r="F1099">
        <v>8964.06</v>
      </c>
      <c r="G1099" t="s">
        <v>4710</v>
      </c>
      <c r="H1099" t="s">
        <v>4709</v>
      </c>
      <c r="I1099" t="s">
        <v>4723</v>
      </c>
    </row>
    <row r="1100" spans="1:9">
      <c r="A1100" t="s">
        <v>2480</v>
      </c>
      <c r="B1100">
        <v>1983</v>
      </c>
      <c r="C1100" t="s">
        <v>4708</v>
      </c>
      <c r="D1100">
        <v>15</v>
      </c>
      <c r="E1100">
        <v>5</v>
      </c>
      <c r="F1100">
        <v>8965.8</v>
      </c>
      <c r="G1100" t="s">
        <v>4709</v>
      </c>
      <c r="H1100" t="s">
        <v>4710</v>
      </c>
      <c r="I1100" t="s">
        <v>4716</v>
      </c>
    </row>
    <row r="1101" spans="1:9">
      <c r="A1101" t="s">
        <v>2478</v>
      </c>
      <c r="B1101">
        <v>1974</v>
      </c>
      <c r="C1101" t="s">
        <v>4715</v>
      </c>
      <c r="D1101">
        <v>8</v>
      </c>
      <c r="E1101">
        <v>2</v>
      </c>
      <c r="F1101">
        <v>8968.33</v>
      </c>
      <c r="G1101" t="s">
        <v>4710</v>
      </c>
      <c r="H1101" t="s">
        <v>4709</v>
      </c>
      <c r="I1101" t="s">
        <v>4720</v>
      </c>
    </row>
    <row r="1102" spans="1:9">
      <c r="A1102" t="s">
        <v>2476</v>
      </c>
      <c r="B1102">
        <v>1974</v>
      </c>
      <c r="C1102" t="s">
        <v>4708</v>
      </c>
      <c r="D1102">
        <v>21</v>
      </c>
      <c r="E1102">
        <v>2</v>
      </c>
      <c r="F1102">
        <v>8978.19</v>
      </c>
      <c r="G1102" t="s">
        <v>4709</v>
      </c>
      <c r="H1102" t="s">
        <v>4709</v>
      </c>
      <c r="I1102" t="s">
        <v>4711</v>
      </c>
    </row>
    <row r="1103" spans="1:9">
      <c r="A1103" t="s">
        <v>2474</v>
      </c>
      <c r="B1103">
        <v>1973</v>
      </c>
      <c r="C1103" t="s">
        <v>4719</v>
      </c>
      <c r="D1103">
        <v>11</v>
      </c>
      <c r="E1103">
        <v>0</v>
      </c>
      <c r="F1103">
        <v>8988.16</v>
      </c>
      <c r="G1103" t="s">
        <v>4709</v>
      </c>
      <c r="H1103" t="s">
        <v>4713</v>
      </c>
      <c r="I1103" t="s">
        <v>4716</v>
      </c>
    </row>
    <row r="1104" spans="1:9">
      <c r="A1104" t="s">
        <v>2472</v>
      </c>
      <c r="B1104">
        <v>1979</v>
      </c>
      <c r="C1104" t="s">
        <v>4717</v>
      </c>
      <c r="D1104">
        <v>16</v>
      </c>
      <c r="E1104">
        <v>2</v>
      </c>
      <c r="F1104">
        <v>8998.43</v>
      </c>
      <c r="G1104" t="s">
        <v>4709</v>
      </c>
      <c r="H1104" t="s">
        <v>4713</v>
      </c>
      <c r="I1104" t="s">
        <v>4725</v>
      </c>
    </row>
    <row r="1105" spans="1:9">
      <c r="A1105" t="s">
        <v>2470</v>
      </c>
      <c r="B1105">
        <v>1993</v>
      </c>
      <c r="C1105" t="s">
        <v>4717</v>
      </c>
      <c r="D1105">
        <v>1</v>
      </c>
      <c r="E1105">
        <v>0</v>
      </c>
      <c r="F1105">
        <v>9010.2</v>
      </c>
      <c r="G1105" t="s">
        <v>4709</v>
      </c>
      <c r="H1105" t="s">
        <v>4710</v>
      </c>
      <c r="I1105" t="s">
        <v>4732</v>
      </c>
    </row>
    <row r="1106" spans="1:9">
      <c r="A1106" t="s">
        <v>2468</v>
      </c>
      <c r="B1106">
        <v>1972</v>
      </c>
      <c r="C1106" t="s">
        <v>4717</v>
      </c>
      <c r="D1106">
        <v>7</v>
      </c>
      <c r="E1106">
        <v>1</v>
      </c>
      <c r="F1106">
        <v>9048.03</v>
      </c>
      <c r="G1106" t="s">
        <v>4709</v>
      </c>
      <c r="H1106" t="s">
        <v>4709</v>
      </c>
      <c r="I1106" t="s">
        <v>4711</v>
      </c>
    </row>
    <row r="1107" spans="1:9">
      <c r="A1107" t="s">
        <v>2466</v>
      </c>
      <c r="B1107">
        <v>1972</v>
      </c>
      <c r="C1107" t="s">
        <v>4717</v>
      </c>
      <c r="D1107">
        <v>2</v>
      </c>
      <c r="E1107">
        <v>1</v>
      </c>
      <c r="F1107">
        <v>9058.73</v>
      </c>
      <c r="G1107" t="s">
        <v>4710</v>
      </c>
      <c r="H1107" t="s">
        <v>4709</v>
      </c>
      <c r="I1107" t="s">
        <v>4711</v>
      </c>
    </row>
    <row r="1108" spans="1:9">
      <c r="A1108" t="s">
        <v>2464</v>
      </c>
      <c r="B1108">
        <v>1977</v>
      </c>
      <c r="C1108" t="s">
        <v>4712</v>
      </c>
      <c r="D1108">
        <v>4</v>
      </c>
      <c r="E1108">
        <v>2</v>
      </c>
      <c r="F1108">
        <v>9095.07</v>
      </c>
      <c r="G1108" t="s">
        <v>4709</v>
      </c>
      <c r="H1108" t="s">
        <v>4709</v>
      </c>
      <c r="I1108" t="s">
        <v>4726</v>
      </c>
    </row>
    <row r="1109" spans="1:9">
      <c r="A1109" t="s">
        <v>2462</v>
      </c>
      <c r="B1109">
        <v>1965</v>
      </c>
      <c r="C1109" t="s">
        <v>4712</v>
      </c>
      <c r="D1109">
        <v>9</v>
      </c>
      <c r="E1109">
        <v>0</v>
      </c>
      <c r="F1109">
        <v>9095.94</v>
      </c>
      <c r="G1109" t="s">
        <v>4710</v>
      </c>
      <c r="H1109" t="s">
        <v>4713</v>
      </c>
      <c r="I1109" t="s">
        <v>4720</v>
      </c>
    </row>
    <row r="1110" spans="1:9">
      <c r="A1110" t="s">
        <v>2460</v>
      </c>
      <c r="B1110">
        <v>1977</v>
      </c>
      <c r="C1110" t="s">
        <v>4717</v>
      </c>
      <c r="D1110">
        <v>2</v>
      </c>
      <c r="E1110">
        <v>3</v>
      </c>
      <c r="F1110">
        <v>9101.8</v>
      </c>
      <c r="G1110" t="s">
        <v>4709</v>
      </c>
      <c r="H1110" t="s">
        <v>4713</v>
      </c>
      <c r="I1110" t="s">
        <v>4720</v>
      </c>
    </row>
    <row r="1111" spans="1:9">
      <c r="A1111" t="s">
        <v>2458</v>
      </c>
      <c r="B1111">
        <v>1970</v>
      </c>
      <c r="C1111" t="s">
        <v>4718</v>
      </c>
      <c r="D1111">
        <v>12</v>
      </c>
      <c r="E1111">
        <v>0</v>
      </c>
      <c r="F1111">
        <v>9140.95</v>
      </c>
      <c r="G1111" t="s">
        <v>4710</v>
      </c>
      <c r="H1111" t="s">
        <v>4710</v>
      </c>
      <c r="I1111" t="s">
        <v>4711</v>
      </c>
    </row>
    <row r="1112" spans="1:9">
      <c r="A1112" t="s">
        <v>2456</v>
      </c>
      <c r="B1112">
        <v>1970</v>
      </c>
      <c r="C1112" t="s">
        <v>4719</v>
      </c>
      <c r="D1112">
        <v>18</v>
      </c>
      <c r="E1112">
        <v>0</v>
      </c>
      <c r="F1112">
        <v>9144.57</v>
      </c>
      <c r="G1112" t="s">
        <v>4710</v>
      </c>
      <c r="H1112" t="s">
        <v>4709</v>
      </c>
      <c r="I1112" t="s">
        <v>4720</v>
      </c>
    </row>
    <row r="1113" spans="1:9">
      <c r="A1113" t="s">
        <v>2454</v>
      </c>
      <c r="B1113">
        <v>1982</v>
      </c>
      <c r="C1113" t="s">
        <v>4717</v>
      </c>
      <c r="D1113">
        <v>8</v>
      </c>
      <c r="E1113">
        <v>3</v>
      </c>
      <c r="F1113">
        <v>9147.5</v>
      </c>
      <c r="G1113" t="s">
        <v>4709</v>
      </c>
      <c r="H1113" t="s">
        <v>4713</v>
      </c>
      <c r="I1113" t="s">
        <v>4716</v>
      </c>
    </row>
    <row r="1114" spans="1:9">
      <c r="A1114" t="s">
        <v>2452</v>
      </c>
      <c r="B1114">
        <v>1990</v>
      </c>
      <c r="C1114" t="s">
        <v>4718</v>
      </c>
      <c r="D1114">
        <v>23</v>
      </c>
      <c r="E1114">
        <v>3</v>
      </c>
      <c r="F1114">
        <v>9159.51</v>
      </c>
      <c r="G1114" t="s">
        <v>4709</v>
      </c>
      <c r="H1114" t="s">
        <v>4709</v>
      </c>
      <c r="I1114" t="s">
        <v>4729</v>
      </c>
    </row>
    <row r="1115" spans="1:9">
      <c r="A1115" t="s">
        <v>2450</v>
      </c>
      <c r="B1115">
        <v>1970</v>
      </c>
      <c r="C1115" t="s">
        <v>4719</v>
      </c>
      <c r="D1115">
        <v>24</v>
      </c>
      <c r="E1115">
        <v>0</v>
      </c>
      <c r="F1115">
        <v>9171.75</v>
      </c>
      <c r="G1115" t="s">
        <v>4709</v>
      </c>
      <c r="H1115" t="s">
        <v>4709</v>
      </c>
      <c r="I1115" t="s">
        <v>4716</v>
      </c>
    </row>
    <row r="1116" spans="1:9">
      <c r="A1116" t="s">
        <v>2448</v>
      </c>
      <c r="B1116">
        <v>1971</v>
      </c>
      <c r="C1116" t="s">
        <v>4717</v>
      </c>
      <c r="D1116">
        <v>29</v>
      </c>
      <c r="E1116">
        <v>0</v>
      </c>
      <c r="F1116">
        <v>9174.14</v>
      </c>
      <c r="G1116" t="s">
        <v>4710</v>
      </c>
      <c r="H1116" t="s">
        <v>4713</v>
      </c>
      <c r="I1116" t="s">
        <v>4716</v>
      </c>
    </row>
    <row r="1117" spans="1:9">
      <c r="A1117" t="s">
        <v>2446</v>
      </c>
      <c r="B1117">
        <v>1973</v>
      </c>
      <c r="C1117" t="s">
        <v>4717</v>
      </c>
      <c r="D1117">
        <v>25</v>
      </c>
      <c r="E1117">
        <v>1</v>
      </c>
      <c r="F1117">
        <v>9182.17</v>
      </c>
      <c r="G1117" t="s">
        <v>4709</v>
      </c>
      <c r="H1117" t="s">
        <v>4710</v>
      </c>
      <c r="I1117" t="s">
        <v>4720</v>
      </c>
    </row>
    <row r="1118" spans="1:9">
      <c r="A1118" t="s">
        <v>2444</v>
      </c>
      <c r="B1118">
        <v>1976</v>
      </c>
      <c r="C1118" t="s">
        <v>4715</v>
      </c>
      <c r="D1118">
        <v>10</v>
      </c>
      <c r="E1118">
        <v>2</v>
      </c>
      <c r="F1118">
        <v>9193.84</v>
      </c>
      <c r="G1118" t="s">
        <v>4709</v>
      </c>
      <c r="H1118" t="s">
        <v>4713</v>
      </c>
      <c r="I1118" t="s">
        <v>4716</v>
      </c>
    </row>
    <row r="1119" spans="1:9">
      <c r="A1119" t="s">
        <v>2442</v>
      </c>
      <c r="B1119">
        <v>1986</v>
      </c>
      <c r="C1119" t="s">
        <v>4717</v>
      </c>
      <c r="D1119">
        <v>25</v>
      </c>
      <c r="E1119">
        <v>3</v>
      </c>
      <c r="F1119">
        <v>9210.06</v>
      </c>
      <c r="G1119" t="s">
        <v>4709</v>
      </c>
      <c r="H1119" t="s">
        <v>4710</v>
      </c>
      <c r="I1119" t="s">
        <v>4729</v>
      </c>
    </row>
    <row r="1120" spans="1:9">
      <c r="A1120" t="s">
        <v>2440</v>
      </c>
      <c r="B1120">
        <v>1981</v>
      </c>
      <c r="C1120" t="s">
        <v>4717</v>
      </c>
      <c r="D1120">
        <v>5</v>
      </c>
      <c r="E1120">
        <v>5</v>
      </c>
      <c r="F1120">
        <v>9222.4</v>
      </c>
      <c r="G1120" t="s">
        <v>4709</v>
      </c>
      <c r="H1120" t="s">
        <v>4710</v>
      </c>
      <c r="I1120" t="s">
        <v>4722</v>
      </c>
    </row>
    <row r="1121" spans="1:9">
      <c r="A1121" t="s">
        <v>2438</v>
      </c>
      <c r="B1121">
        <v>1975</v>
      </c>
      <c r="C1121" t="s">
        <v>4717</v>
      </c>
      <c r="D1121">
        <v>6</v>
      </c>
      <c r="E1121">
        <v>2</v>
      </c>
      <c r="F1121">
        <v>9225.26</v>
      </c>
      <c r="G1121" t="s">
        <v>4710</v>
      </c>
      <c r="H1121" t="s">
        <v>4710</v>
      </c>
      <c r="I1121" t="s">
        <v>4721</v>
      </c>
    </row>
    <row r="1122" spans="1:9">
      <c r="A1122" t="s">
        <v>2436</v>
      </c>
      <c r="B1122">
        <v>1980</v>
      </c>
      <c r="C1122" t="s">
        <v>4719</v>
      </c>
      <c r="D1122">
        <v>5</v>
      </c>
      <c r="E1122">
        <v>2</v>
      </c>
      <c r="F1122">
        <v>9247.94</v>
      </c>
      <c r="G1122" t="s">
        <v>4709</v>
      </c>
      <c r="H1122" t="s">
        <v>4713</v>
      </c>
      <c r="I1122" t="s">
        <v>4729</v>
      </c>
    </row>
    <row r="1123" spans="1:9">
      <c r="A1123" t="s">
        <v>2434</v>
      </c>
      <c r="B1123">
        <v>1974</v>
      </c>
      <c r="C1123" t="s">
        <v>4718</v>
      </c>
      <c r="D1123">
        <v>21</v>
      </c>
      <c r="E1123">
        <v>1</v>
      </c>
      <c r="F1123">
        <v>9249.5</v>
      </c>
      <c r="G1123" t="s">
        <v>4709</v>
      </c>
      <c r="H1123" t="s">
        <v>4713</v>
      </c>
      <c r="I1123" t="s">
        <v>4716</v>
      </c>
    </row>
    <row r="1124" spans="1:9">
      <c r="A1124" t="s">
        <v>2432</v>
      </c>
      <c r="B1124">
        <v>1971</v>
      </c>
      <c r="C1124" t="s">
        <v>4718</v>
      </c>
      <c r="D1124">
        <v>6</v>
      </c>
      <c r="E1124">
        <v>0</v>
      </c>
      <c r="F1124">
        <v>9264.8</v>
      </c>
      <c r="G1124" t="s">
        <v>4709</v>
      </c>
      <c r="H1124" t="s">
        <v>4713</v>
      </c>
      <c r="I1124" t="s">
        <v>4720</v>
      </c>
    </row>
    <row r="1125" spans="1:9">
      <c r="A1125" t="s">
        <v>2430</v>
      </c>
      <c r="B1125">
        <v>1973</v>
      </c>
      <c r="C1125" t="s">
        <v>4719</v>
      </c>
      <c r="D1125">
        <v>27</v>
      </c>
      <c r="E1125">
        <v>1</v>
      </c>
      <c r="F1125">
        <v>9282.48</v>
      </c>
      <c r="G1125" t="s">
        <v>4710</v>
      </c>
      <c r="H1125" t="s">
        <v>4709</v>
      </c>
      <c r="I1125" t="s">
        <v>4723</v>
      </c>
    </row>
    <row r="1126" spans="1:9">
      <c r="A1126" t="s">
        <v>2428</v>
      </c>
      <c r="B1126">
        <v>1971</v>
      </c>
      <c r="C1126" t="s">
        <v>4708</v>
      </c>
      <c r="D1126">
        <v>2</v>
      </c>
      <c r="E1126">
        <v>0</v>
      </c>
      <c r="F1126">
        <v>9283.56</v>
      </c>
      <c r="G1126" t="s">
        <v>4709</v>
      </c>
      <c r="H1126" t="s">
        <v>4710</v>
      </c>
      <c r="I1126" t="s">
        <v>4711</v>
      </c>
    </row>
    <row r="1127" spans="1:9">
      <c r="A1127" t="s">
        <v>2426</v>
      </c>
      <c r="B1127">
        <v>1969</v>
      </c>
      <c r="C1127" t="s">
        <v>4712</v>
      </c>
      <c r="D1127">
        <v>26</v>
      </c>
      <c r="E1127">
        <v>0</v>
      </c>
      <c r="F1127">
        <v>9285.87</v>
      </c>
      <c r="G1127" t="s">
        <v>4709</v>
      </c>
      <c r="H1127" t="s">
        <v>4710</v>
      </c>
      <c r="I1127" t="s">
        <v>4711</v>
      </c>
    </row>
    <row r="1128" spans="1:9">
      <c r="A1128" t="s">
        <v>2424</v>
      </c>
      <c r="B1128">
        <v>1973</v>
      </c>
      <c r="C1128" t="s">
        <v>4719</v>
      </c>
      <c r="D1128">
        <v>16</v>
      </c>
      <c r="E1128">
        <v>1</v>
      </c>
      <c r="F1128">
        <v>9288.03</v>
      </c>
      <c r="G1128" t="s">
        <v>4709</v>
      </c>
      <c r="H1128" t="s">
        <v>4710</v>
      </c>
      <c r="I1128" t="s">
        <v>4724</v>
      </c>
    </row>
    <row r="1129" spans="1:9">
      <c r="A1129" t="s">
        <v>2422</v>
      </c>
      <c r="B1129">
        <v>1973</v>
      </c>
      <c r="C1129" t="s">
        <v>4715</v>
      </c>
      <c r="D1129">
        <v>18</v>
      </c>
      <c r="E1129">
        <v>1</v>
      </c>
      <c r="F1129">
        <v>9290.14</v>
      </c>
      <c r="G1129" t="s">
        <v>4710</v>
      </c>
      <c r="H1129" t="s">
        <v>4710</v>
      </c>
      <c r="I1129" t="s">
        <v>4723</v>
      </c>
    </row>
    <row r="1130" spans="1:9">
      <c r="A1130" t="s">
        <v>2420</v>
      </c>
      <c r="B1130">
        <v>1976</v>
      </c>
      <c r="C1130" t="s">
        <v>4712</v>
      </c>
      <c r="D1130">
        <v>3</v>
      </c>
      <c r="E1130">
        <v>3</v>
      </c>
      <c r="F1130">
        <v>9301.89</v>
      </c>
      <c r="G1130" t="s">
        <v>4709</v>
      </c>
      <c r="H1130" t="s">
        <v>4713</v>
      </c>
      <c r="I1130" t="s">
        <v>4716</v>
      </c>
    </row>
    <row r="1131" spans="1:9">
      <c r="A1131" t="s">
        <v>2418</v>
      </c>
      <c r="B1131">
        <v>1973</v>
      </c>
      <c r="C1131" t="s">
        <v>4719</v>
      </c>
      <c r="D1131">
        <v>16</v>
      </c>
      <c r="E1131">
        <v>2</v>
      </c>
      <c r="F1131">
        <v>9304.7</v>
      </c>
      <c r="G1131" t="s">
        <v>4710</v>
      </c>
      <c r="H1131" t="s">
        <v>4710</v>
      </c>
      <c r="I1131" t="s">
        <v>4711</v>
      </c>
    </row>
    <row r="1132" spans="1:9">
      <c r="A1132" t="s">
        <v>2416</v>
      </c>
      <c r="B1132">
        <v>1963</v>
      </c>
      <c r="C1132" t="s">
        <v>4714</v>
      </c>
      <c r="D1132">
        <v>8</v>
      </c>
      <c r="E1132">
        <v>0</v>
      </c>
      <c r="F1132">
        <v>9310.81</v>
      </c>
      <c r="G1132" t="s">
        <v>4710</v>
      </c>
      <c r="H1132" t="s">
        <v>4713</v>
      </c>
      <c r="I1132" t="s">
        <v>4711</v>
      </c>
    </row>
    <row r="1133" spans="1:9">
      <c r="A1133" t="s">
        <v>2414</v>
      </c>
      <c r="B1133">
        <v>1977</v>
      </c>
      <c r="C1133" t="s">
        <v>4719</v>
      </c>
      <c r="D1133">
        <v>12</v>
      </c>
      <c r="E1133">
        <v>2</v>
      </c>
      <c r="F1133">
        <v>9315.41</v>
      </c>
      <c r="G1133" t="s">
        <v>4709</v>
      </c>
      <c r="H1133" t="s">
        <v>4713</v>
      </c>
      <c r="I1133" t="s">
        <v>4726</v>
      </c>
    </row>
    <row r="1134" spans="1:9">
      <c r="A1134" t="s">
        <v>2412</v>
      </c>
      <c r="B1134">
        <v>1988</v>
      </c>
      <c r="C1134" t="s">
        <v>4708</v>
      </c>
      <c r="D1134">
        <v>9</v>
      </c>
      <c r="E1134">
        <v>3</v>
      </c>
      <c r="F1134">
        <v>9320.26</v>
      </c>
      <c r="G1134" t="s">
        <v>4709</v>
      </c>
      <c r="H1134" t="s">
        <v>4713</v>
      </c>
      <c r="I1134" t="s">
        <v>4716</v>
      </c>
    </row>
    <row r="1135" spans="1:9">
      <c r="A1135" t="s">
        <v>2410</v>
      </c>
      <c r="B1135">
        <v>1996</v>
      </c>
      <c r="C1135" t="s">
        <v>4719</v>
      </c>
      <c r="D1135">
        <v>12</v>
      </c>
      <c r="E1135">
        <v>0</v>
      </c>
      <c r="F1135">
        <v>9338.61</v>
      </c>
      <c r="G1135" t="s">
        <v>4709</v>
      </c>
      <c r="H1135" t="s">
        <v>4713</v>
      </c>
      <c r="I1135" t="s">
        <v>4732</v>
      </c>
    </row>
    <row r="1136" spans="1:9">
      <c r="A1136" t="s">
        <v>2408</v>
      </c>
      <c r="B1136">
        <v>1988</v>
      </c>
      <c r="C1136" t="s">
        <v>4708</v>
      </c>
      <c r="D1136">
        <v>1</v>
      </c>
      <c r="E1136">
        <v>3</v>
      </c>
      <c r="F1136">
        <v>9344.2</v>
      </c>
      <c r="G1136" t="s">
        <v>4709</v>
      </c>
      <c r="H1136" t="s">
        <v>4713</v>
      </c>
      <c r="I1136" t="s">
        <v>4729</v>
      </c>
    </row>
    <row r="1137" spans="1:9">
      <c r="A1137" t="s">
        <v>2406</v>
      </c>
      <c r="B1137">
        <v>1971</v>
      </c>
      <c r="C1137" t="s">
        <v>4719</v>
      </c>
      <c r="D1137">
        <v>8</v>
      </c>
      <c r="E1137">
        <v>0</v>
      </c>
      <c r="F1137">
        <v>9361.33</v>
      </c>
      <c r="G1137" t="s">
        <v>4710</v>
      </c>
      <c r="H1137" t="s">
        <v>4713</v>
      </c>
      <c r="I1137" t="s">
        <v>4723</v>
      </c>
    </row>
    <row r="1138" spans="1:9">
      <c r="A1138" t="s">
        <v>2404</v>
      </c>
      <c r="B1138">
        <v>1969</v>
      </c>
      <c r="C1138" t="s">
        <v>4712</v>
      </c>
      <c r="D1138">
        <v>24</v>
      </c>
      <c r="E1138">
        <v>0</v>
      </c>
      <c r="F1138">
        <v>9377.45</v>
      </c>
      <c r="G1138" t="s">
        <v>4709</v>
      </c>
      <c r="H1138" t="s">
        <v>4710</v>
      </c>
      <c r="I1138" t="s">
        <v>4711</v>
      </c>
    </row>
    <row r="1139" spans="1:9">
      <c r="A1139" t="s">
        <v>2402</v>
      </c>
      <c r="B1139">
        <v>1971</v>
      </c>
      <c r="C1139" t="s">
        <v>4712</v>
      </c>
      <c r="D1139">
        <v>26</v>
      </c>
      <c r="E1139">
        <v>1</v>
      </c>
      <c r="F1139">
        <v>9377.9</v>
      </c>
      <c r="G1139" t="s">
        <v>4709</v>
      </c>
      <c r="H1139" t="s">
        <v>4713</v>
      </c>
      <c r="I1139" t="s">
        <v>4711</v>
      </c>
    </row>
    <row r="1140" spans="1:9">
      <c r="A1140" t="s">
        <v>2400</v>
      </c>
      <c r="B1140">
        <v>1975</v>
      </c>
      <c r="C1140" t="s">
        <v>4717</v>
      </c>
      <c r="D1140">
        <v>2</v>
      </c>
      <c r="E1140">
        <v>1</v>
      </c>
      <c r="F1140">
        <v>9380.75</v>
      </c>
      <c r="G1140" t="s">
        <v>4709</v>
      </c>
      <c r="H1140" t="s">
        <v>4709</v>
      </c>
      <c r="I1140" t="s">
        <v>4726</v>
      </c>
    </row>
    <row r="1141" spans="1:9">
      <c r="A1141" t="s">
        <v>2398</v>
      </c>
      <c r="B1141">
        <v>1971</v>
      </c>
      <c r="C1141" t="s">
        <v>4717</v>
      </c>
      <c r="D1141">
        <v>29</v>
      </c>
      <c r="E1141">
        <v>1</v>
      </c>
      <c r="F1141">
        <v>9386.16</v>
      </c>
      <c r="G1141" t="s">
        <v>4710</v>
      </c>
      <c r="H1141" t="s">
        <v>4709</v>
      </c>
      <c r="I1141" t="s">
        <v>4711</v>
      </c>
    </row>
    <row r="1142" spans="1:9">
      <c r="A1142" t="s">
        <v>2396</v>
      </c>
      <c r="B1142">
        <v>1971</v>
      </c>
      <c r="C1142" t="s">
        <v>4719</v>
      </c>
      <c r="D1142">
        <v>20</v>
      </c>
      <c r="E1142">
        <v>1</v>
      </c>
      <c r="F1142">
        <v>9391.35</v>
      </c>
      <c r="G1142" t="s">
        <v>4710</v>
      </c>
      <c r="H1142" t="s">
        <v>4710</v>
      </c>
      <c r="I1142" t="s">
        <v>4720</v>
      </c>
    </row>
    <row r="1143" spans="1:9">
      <c r="A1143" t="s">
        <v>2394</v>
      </c>
      <c r="B1143">
        <v>1976</v>
      </c>
      <c r="C1143" t="s">
        <v>4719</v>
      </c>
      <c r="D1143">
        <v>17</v>
      </c>
      <c r="E1143">
        <v>2</v>
      </c>
      <c r="F1143">
        <v>9411.01</v>
      </c>
      <c r="G1143" t="s">
        <v>4709</v>
      </c>
      <c r="H1143" t="s">
        <v>4710</v>
      </c>
      <c r="I1143" t="s">
        <v>4726</v>
      </c>
    </row>
    <row r="1144" spans="1:9">
      <c r="A1144" t="s">
        <v>2392</v>
      </c>
      <c r="B1144">
        <v>1976</v>
      </c>
      <c r="C1144" t="s">
        <v>4719</v>
      </c>
      <c r="D1144">
        <v>30</v>
      </c>
      <c r="E1144">
        <v>3</v>
      </c>
      <c r="F1144">
        <v>9414.92</v>
      </c>
      <c r="G1144" t="s">
        <v>4709</v>
      </c>
      <c r="H1144" t="s">
        <v>4709</v>
      </c>
      <c r="I1144" t="s">
        <v>4720</v>
      </c>
    </row>
    <row r="1145" spans="1:9">
      <c r="A1145" t="s">
        <v>2390</v>
      </c>
      <c r="B1145">
        <v>1976</v>
      </c>
      <c r="C1145" t="s">
        <v>4712</v>
      </c>
      <c r="D1145">
        <v>3</v>
      </c>
      <c r="E1145">
        <v>2</v>
      </c>
      <c r="F1145">
        <v>9432.93</v>
      </c>
      <c r="G1145" t="s">
        <v>4709</v>
      </c>
      <c r="H1145" t="s">
        <v>4713</v>
      </c>
      <c r="I1145" t="s">
        <v>4726</v>
      </c>
    </row>
    <row r="1146" spans="1:9">
      <c r="A1146" t="s">
        <v>2388</v>
      </c>
      <c r="B1146">
        <v>1974</v>
      </c>
      <c r="C1146" t="s">
        <v>4712</v>
      </c>
      <c r="D1146">
        <v>27</v>
      </c>
      <c r="E1146">
        <v>1</v>
      </c>
      <c r="F1146">
        <v>9447.25</v>
      </c>
      <c r="G1146" t="s">
        <v>4709</v>
      </c>
      <c r="H1146" t="s">
        <v>4713</v>
      </c>
      <c r="I1146" t="s">
        <v>4726</v>
      </c>
    </row>
    <row r="1147" spans="1:9">
      <c r="A1147" t="s">
        <v>2386</v>
      </c>
      <c r="B1147">
        <v>1974</v>
      </c>
      <c r="C1147" t="s">
        <v>4714</v>
      </c>
      <c r="D1147">
        <v>8</v>
      </c>
      <c r="E1147">
        <v>1</v>
      </c>
      <c r="F1147">
        <v>9447.38</v>
      </c>
      <c r="G1147" t="s">
        <v>4709</v>
      </c>
      <c r="H1147" t="s">
        <v>4710</v>
      </c>
      <c r="I1147" t="s">
        <v>4726</v>
      </c>
    </row>
    <row r="1148" spans="1:9">
      <c r="A1148" t="s">
        <v>2384</v>
      </c>
      <c r="B1148">
        <v>1987</v>
      </c>
      <c r="C1148" t="s">
        <v>4712</v>
      </c>
      <c r="D1148">
        <v>14</v>
      </c>
      <c r="E1148">
        <v>3</v>
      </c>
      <c r="F1148">
        <v>9448.42</v>
      </c>
      <c r="G1148" t="s">
        <v>4709</v>
      </c>
      <c r="H1148" t="s">
        <v>4710</v>
      </c>
      <c r="I1148" t="s">
        <v>4729</v>
      </c>
    </row>
    <row r="1149" spans="1:9">
      <c r="A1149" t="s">
        <v>2382</v>
      </c>
      <c r="B1149">
        <v>1979</v>
      </c>
      <c r="C1149" t="s">
        <v>4708</v>
      </c>
      <c r="D1149">
        <v>17</v>
      </c>
      <c r="E1149">
        <v>2</v>
      </c>
      <c r="F1149">
        <v>9453.92</v>
      </c>
      <c r="G1149" t="s">
        <v>4709</v>
      </c>
      <c r="H1149" t="s">
        <v>4709</v>
      </c>
      <c r="I1149" t="s">
        <v>4729</v>
      </c>
    </row>
    <row r="1150" spans="1:9">
      <c r="A1150" t="s">
        <v>2380</v>
      </c>
      <c r="B1150">
        <v>1969</v>
      </c>
      <c r="C1150" t="s">
        <v>4714</v>
      </c>
      <c r="D1150">
        <v>4</v>
      </c>
      <c r="E1150">
        <v>0</v>
      </c>
      <c r="F1150">
        <v>9487.64</v>
      </c>
      <c r="G1150" t="s">
        <v>4709</v>
      </c>
      <c r="H1150" t="s">
        <v>4709</v>
      </c>
      <c r="I1150" t="s">
        <v>4711</v>
      </c>
    </row>
    <row r="1151" spans="1:9">
      <c r="A1151" t="s">
        <v>2378</v>
      </c>
      <c r="B1151">
        <v>1976</v>
      </c>
      <c r="C1151" t="s">
        <v>4712</v>
      </c>
      <c r="D1151">
        <v>28</v>
      </c>
      <c r="E1151">
        <v>3</v>
      </c>
      <c r="F1151">
        <v>9500.57</v>
      </c>
      <c r="G1151" t="s">
        <v>4709</v>
      </c>
      <c r="H1151" t="s">
        <v>4710</v>
      </c>
      <c r="I1151" t="s">
        <v>4730</v>
      </c>
    </row>
    <row r="1152" spans="1:9">
      <c r="A1152" t="s">
        <v>2376</v>
      </c>
      <c r="B1152">
        <v>1969</v>
      </c>
      <c r="C1152" t="s">
        <v>4718</v>
      </c>
      <c r="D1152">
        <v>24</v>
      </c>
      <c r="E1152">
        <v>0</v>
      </c>
      <c r="F1152">
        <v>9504.31</v>
      </c>
      <c r="G1152" t="s">
        <v>4710</v>
      </c>
      <c r="H1152" t="s">
        <v>4709</v>
      </c>
      <c r="I1152" t="s">
        <v>4711</v>
      </c>
    </row>
    <row r="1153" spans="1:9">
      <c r="A1153" t="s">
        <v>2374</v>
      </c>
      <c r="B1153">
        <v>1992</v>
      </c>
      <c r="C1153" t="s">
        <v>4718</v>
      </c>
      <c r="D1153">
        <v>22</v>
      </c>
      <c r="E1153">
        <v>0</v>
      </c>
      <c r="F1153">
        <v>9507.68</v>
      </c>
      <c r="G1153" t="s">
        <v>4709</v>
      </c>
      <c r="H1153" t="s">
        <v>4713</v>
      </c>
      <c r="I1153" t="s">
        <v>4716</v>
      </c>
    </row>
    <row r="1154" spans="1:9">
      <c r="A1154" t="s">
        <v>2372</v>
      </c>
      <c r="B1154">
        <v>1971</v>
      </c>
      <c r="C1154" t="s">
        <v>4712</v>
      </c>
      <c r="D1154">
        <v>29</v>
      </c>
      <c r="E1154">
        <v>0</v>
      </c>
      <c r="F1154">
        <v>9528.9</v>
      </c>
      <c r="G1154" t="s">
        <v>4709</v>
      </c>
      <c r="H1154" t="s">
        <v>4709</v>
      </c>
      <c r="I1154" t="s">
        <v>4720</v>
      </c>
    </row>
    <row r="1155" spans="1:9">
      <c r="A1155" t="s">
        <v>2370</v>
      </c>
      <c r="B1155">
        <v>1973</v>
      </c>
      <c r="C1155" t="s">
        <v>4717</v>
      </c>
      <c r="D1155">
        <v>21</v>
      </c>
      <c r="E1155">
        <v>0</v>
      </c>
      <c r="F1155">
        <v>9538.65</v>
      </c>
      <c r="G1155" t="s">
        <v>4709</v>
      </c>
      <c r="H1155" t="s">
        <v>4710</v>
      </c>
      <c r="I1155" t="s">
        <v>4729</v>
      </c>
    </row>
    <row r="1156" spans="1:9">
      <c r="A1156" t="s">
        <v>2368</v>
      </c>
      <c r="B1156">
        <v>1975</v>
      </c>
      <c r="C1156" t="s">
        <v>4708</v>
      </c>
      <c r="D1156">
        <v>28</v>
      </c>
      <c r="E1156">
        <v>1</v>
      </c>
      <c r="F1156">
        <v>9540.17</v>
      </c>
      <c r="G1156" t="s">
        <v>4709</v>
      </c>
      <c r="H1156" t="s">
        <v>4709</v>
      </c>
      <c r="I1156" t="s">
        <v>4726</v>
      </c>
    </row>
    <row r="1157" spans="1:9">
      <c r="A1157" t="s">
        <v>2366</v>
      </c>
      <c r="B1157">
        <v>1972</v>
      </c>
      <c r="C1157" t="s">
        <v>4715</v>
      </c>
      <c r="D1157">
        <v>22</v>
      </c>
      <c r="E1157">
        <v>0</v>
      </c>
      <c r="F1157">
        <v>9541.7</v>
      </c>
      <c r="G1157" t="s">
        <v>4709</v>
      </c>
      <c r="H1157" t="s">
        <v>4713</v>
      </c>
      <c r="I1157" t="s">
        <v>4726</v>
      </c>
    </row>
    <row r="1158" spans="1:9">
      <c r="A1158" t="s">
        <v>2364</v>
      </c>
      <c r="B1158">
        <v>1972</v>
      </c>
      <c r="C1158" t="s">
        <v>4715</v>
      </c>
      <c r="D1158">
        <v>22</v>
      </c>
      <c r="E1158">
        <v>1</v>
      </c>
      <c r="F1158">
        <v>9549.57</v>
      </c>
      <c r="G1158" t="s">
        <v>4709</v>
      </c>
      <c r="H1158" t="s">
        <v>4713</v>
      </c>
      <c r="I1158" t="s">
        <v>4711</v>
      </c>
    </row>
    <row r="1159" spans="1:9">
      <c r="A1159" t="s">
        <v>2362</v>
      </c>
      <c r="B1159">
        <v>1974</v>
      </c>
      <c r="C1159" t="s">
        <v>4718</v>
      </c>
      <c r="D1159">
        <v>14</v>
      </c>
      <c r="E1159">
        <v>3</v>
      </c>
      <c r="F1159">
        <v>9563.03</v>
      </c>
      <c r="G1159" t="s">
        <v>4710</v>
      </c>
      <c r="H1159" t="s">
        <v>4713</v>
      </c>
      <c r="I1159" t="s">
        <v>4720</v>
      </c>
    </row>
    <row r="1160" spans="1:9">
      <c r="A1160" t="s">
        <v>2360</v>
      </c>
      <c r="B1160">
        <v>1973</v>
      </c>
      <c r="C1160" t="s">
        <v>4717</v>
      </c>
      <c r="D1160">
        <v>1</v>
      </c>
      <c r="E1160">
        <v>1</v>
      </c>
      <c r="F1160">
        <v>9566.99</v>
      </c>
      <c r="G1160" t="s">
        <v>4709</v>
      </c>
      <c r="H1160" t="s">
        <v>4713</v>
      </c>
      <c r="I1160" t="s">
        <v>4716</v>
      </c>
    </row>
    <row r="1161" spans="1:9">
      <c r="A1161" t="s">
        <v>2358</v>
      </c>
      <c r="B1161">
        <v>1966</v>
      </c>
      <c r="C1161" t="s">
        <v>4717</v>
      </c>
      <c r="D1161">
        <v>4</v>
      </c>
      <c r="E1161">
        <v>0</v>
      </c>
      <c r="F1161">
        <v>9582.54</v>
      </c>
      <c r="G1161" t="s">
        <v>4710</v>
      </c>
      <c r="H1161" t="s">
        <v>4709</v>
      </c>
      <c r="I1161" t="s">
        <v>4711</v>
      </c>
    </row>
    <row r="1162" spans="1:9">
      <c r="A1162" t="s">
        <v>2356</v>
      </c>
      <c r="B1162">
        <v>1973</v>
      </c>
      <c r="C1162" t="s">
        <v>4712</v>
      </c>
      <c r="D1162">
        <v>28</v>
      </c>
      <c r="E1162">
        <v>1</v>
      </c>
      <c r="F1162">
        <v>9583.89</v>
      </c>
      <c r="G1162" t="s">
        <v>4709</v>
      </c>
      <c r="H1162" t="s">
        <v>4710</v>
      </c>
      <c r="I1162" t="s">
        <v>4716</v>
      </c>
    </row>
    <row r="1163" spans="1:9">
      <c r="A1163" t="s">
        <v>2354</v>
      </c>
      <c r="B1163">
        <v>1981</v>
      </c>
      <c r="C1163" t="s">
        <v>4719</v>
      </c>
      <c r="D1163">
        <v>18</v>
      </c>
      <c r="E1163">
        <v>1</v>
      </c>
      <c r="F1163">
        <v>9584.04</v>
      </c>
      <c r="G1163" t="s">
        <v>4709</v>
      </c>
      <c r="H1163" t="s">
        <v>4713</v>
      </c>
      <c r="I1163" t="s">
        <v>4729</v>
      </c>
    </row>
    <row r="1164" spans="1:9">
      <c r="A1164" t="s">
        <v>2352</v>
      </c>
      <c r="B1164">
        <v>1964</v>
      </c>
      <c r="C1164" t="s">
        <v>4717</v>
      </c>
      <c r="D1164">
        <v>15</v>
      </c>
      <c r="E1164">
        <v>0</v>
      </c>
      <c r="F1164">
        <v>9597.63</v>
      </c>
      <c r="G1164" t="s">
        <v>4710</v>
      </c>
      <c r="H1164" t="s">
        <v>4710</v>
      </c>
      <c r="I1164" t="s">
        <v>4711</v>
      </c>
    </row>
    <row r="1165" spans="1:9">
      <c r="A1165" t="s">
        <v>2350</v>
      </c>
      <c r="B1165">
        <v>1972</v>
      </c>
      <c r="C1165" t="s">
        <v>4717</v>
      </c>
      <c r="D1165">
        <v>27</v>
      </c>
      <c r="E1165">
        <v>1</v>
      </c>
      <c r="F1165">
        <v>9617.66</v>
      </c>
      <c r="G1165" t="s">
        <v>4710</v>
      </c>
      <c r="H1165" t="s">
        <v>4710</v>
      </c>
      <c r="I1165" t="s">
        <v>4723</v>
      </c>
    </row>
    <row r="1166" spans="1:9">
      <c r="A1166" t="s">
        <v>2348</v>
      </c>
      <c r="B1166">
        <v>1982</v>
      </c>
      <c r="C1166" t="s">
        <v>4718</v>
      </c>
      <c r="D1166">
        <v>29</v>
      </c>
      <c r="E1166">
        <v>3</v>
      </c>
      <c r="F1166">
        <v>9619.18</v>
      </c>
      <c r="G1166" t="s">
        <v>4709</v>
      </c>
      <c r="H1166" t="s">
        <v>4713</v>
      </c>
      <c r="I1166" t="s">
        <v>4725</v>
      </c>
    </row>
    <row r="1167" spans="1:9">
      <c r="A1167" t="s">
        <v>2346</v>
      </c>
      <c r="B1167">
        <v>1975</v>
      </c>
      <c r="C1167" t="s">
        <v>4719</v>
      </c>
      <c r="D1167">
        <v>29</v>
      </c>
      <c r="E1167">
        <v>3</v>
      </c>
      <c r="F1167">
        <v>9620.33</v>
      </c>
      <c r="G1167" t="s">
        <v>4710</v>
      </c>
      <c r="H1167" t="s">
        <v>4710</v>
      </c>
      <c r="I1167" t="s">
        <v>4716</v>
      </c>
    </row>
    <row r="1168" spans="1:9">
      <c r="A1168" t="s">
        <v>2344</v>
      </c>
      <c r="B1168">
        <v>1970</v>
      </c>
      <c r="C1168" t="s">
        <v>4717</v>
      </c>
      <c r="D1168">
        <v>16</v>
      </c>
      <c r="E1168">
        <v>0</v>
      </c>
      <c r="F1168">
        <v>9625.92</v>
      </c>
      <c r="G1168" t="s">
        <v>4709</v>
      </c>
      <c r="H1168" t="s">
        <v>4710</v>
      </c>
      <c r="I1168" t="s">
        <v>4720</v>
      </c>
    </row>
    <row r="1169" spans="1:9">
      <c r="A1169" t="s">
        <v>2342</v>
      </c>
      <c r="B1169">
        <v>1998</v>
      </c>
      <c r="C1169" t="s">
        <v>4714</v>
      </c>
      <c r="D1169">
        <v>23</v>
      </c>
      <c r="E1169">
        <v>0</v>
      </c>
      <c r="F1169">
        <v>9628.79</v>
      </c>
      <c r="G1169" t="s">
        <v>4709</v>
      </c>
      <c r="H1169" t="s">
        <v>4709</v>
      </c>
      <c r="I1169" t="s">
        <v>4732</v>
      </c>
    </row>
    <row r="1170" spans="1:9">
      <c r="A1170" t="s">
        <v>2340</v>
      </c>
      <c r="B1170">
        <v>1979</v>
      </c>
      <c r="C1170" t="s">
        <v>4717</v>
      </c>
      <c r="D1170">
        <v>19</v>
      </c>
      <c r="E1170">
        <v>2</v>
      </c>
      <c r="F1170">
        <v>9630.3</v>
      </c>
      <c r="G1170" t="s">
        <v>4709</v>
      </c>
      <c r="H1170" t="s">
        <v>4709</v>
      </c>
      <c r="I1170" t="s">
        <v>4729</v>
      </c>
    </row>
    <row r="1171" spans="1:9">
      <c r="A1171" t="s">
        <v>2338</v>
      </c>
      <c r="B1171">
        <v>1972</v>
      </c>
      <c r="C1171" t="s">
        <v>4719</v>
      </c>
      <c r="D1171">
        <v>23</v>
      </c>
      <c r="E1171">
        <v>2</v>
      </c>
      <c r="F1171">
        <v>9630.4</v>
      </c>
      <c r="G1171" t="s">
        <v>4709</v>
      </c>
      <c r="H1171" t="s">
        <v>4709</v>
      </c>
      <c r="I1171" t="s">
        <v>4720</v>
      </c>
    </row>
    <row r="1172" spans="1:9">
      <c r="A1172" t="s">
        <v>2336</v>
      </c>
      <c r="B1172">
        <v>1968</v>
      </c>
      <c r="C1172" t="s">
        <v>4714</v>
      </c>
      <c r="D1172">
        <v>22</v>
      </c>
      <c r="E1172">
        <v>0</v>
      </c>
      <c r="F1172">
        <v>9630.91</v>
      </c>
      <c r="G1172" t="s">
        <v>4710</v>
      </c>
      <c r="H1172" t="s">
        <v>4709</v>
      </c>
      <c r="I1172" t="s">
        <v>4711</v>
      </c>
    </row>
    <row r="1173" spans="1:9">
      <c r="A1173" t="s">
        <v>2334</v>
      </c>
      <c r="B1173">
        <v>1970</v>
      </c>
      <c r="C1173" t="s">
        <v>4715</v>
      </c>
      <c r="D1173">
        <v>30</v>
      </c>
      <c r="E1173">
        <v>0</v>
      </c>
      <c r="F1173">
        <v>9634.54</v>
      </c>
      <c r="G1173" t="s">
        <v>4709</v>
      </c>
      <c r="H1173" t="s">
        <v>4709</v>
      </c>
      <c r="I1173" t="s">
        <v>4720</v>
      </c>
    </row>
    <row r="1174" spans="1:9">
      <c r="A1174" t="s">
        <v>2332</v>
      </c>
      <c r="B1174">
        <v>1971</v>
      </c>
      <c r="C1174" t="s">
        <v>4708</v>
      </c>
      <c r="D1174">
        <v>19</v>
      </c>
      <c r="E1174">
        <v>0</v>
      </c>
      <c r="F1174">
        <v>9644.25</v>
      </c>
      <c r="G1174" t="s">
        <v>4709</v>
      </c>
      <c r="H1174" t="s">
        <v>4713</v>
      </c>
      <c r="I1174" t="s">
        <v>4716</v>
      </c>
    </row>
    <row r="1175" spans="1:9">
      <c r="A1175" t="s">
        <v>2330</v>
      </c>
      <c r="B1175">
        <v>1974</v>
      </c>
      <c r="C1175" t="s">
        <v>4708</v>
      </c>
      <c r="D1175">
        <v>8</v>
      </c>
      <c r="E1175">
        <v>0</v>
      </c>
      <c r="F1175">
        <v>9653.81</v>
      </c>
      <c r="G1175" t="s">
        <v>4709</v>
      </c>
      <c r="H1175" t="s">
        <v>4709</v>
      </c>
      <c r="I1175" t="s">
        <v>4720</v>
      </c>
    </row>
    <row r="1176" spans="1:9">
      <c r="A1176" t="s">
        <v>2328</v>
      </c>
      <c r="B1176">
        <v>1981</v>
      </c>
      <c r="C1176" t="s">
        <v>4718</v>
      </c>
      <c r="D1176">
        <v>8</v>
      </c>
      <c r="E1176">
        <v>1</v>
      </c>
      <c r="F1176">
        <v>9664.34</v>
      </c>
      <c r="G1176" t="s">
        <v>4709</v>
      </c>
      <c r="H1176" t="s">
        <v>4710</v>
      </c>
      <c r="I1176" t="s">
        <v>4720</v>
      </c>
    </row>
    <row r="1177" spans="1:9">
      <c r="A1177" t="s">
        <v>2326</v>
      </c>
      <c r="B1177">
        <v>1966</v>
      </c>
      <c r="C1177" t="s">
        <v>4715</v>
      </c>
      <c r="D1177">
        <v>16</v>
      </c>
      <c r="E1177">
        <v>0</v>
      </c>
      <c r="F1177">
        <v>9684.29</v>
      </c>
      <c r="G1177" t="s">
        <v>4710</v>
      </c>
      <c r="H1177" t="s">
        <v>4709</v>
      </c>
      <c r="I1177" t="s">
        <v>4711</v>
      </c>
    </row>
    <row r="1178" spans="1:9">
      <c r="A1178" t="s">
        <v>2324</v>
      </c>
      <c r="B1178">
        <v>1964</v>
      </c>
      <c r="C1178" t="s">
        <v>4712</v>
      </c>
      <c r="D1178">
        <v>7</v>
      </c>
      <c r="E1178">
        <v>0</v>
      </c>
      <c r="F1178">
        <v>9698.42</v>
      </c>
      <c r="G1178" t="s">
        <v>4710</v>
      </c>
      <c r="H1178" t="s">
        <v>4710</v>
      </c>
      <c r="I1178" t="s">
        <v>4711</v>
      </c>
    </row>
    <row r="1179" spans="1:9">
      <c r="A1179" t="s">
        <v>2322</v>
      </c>
      <c r="B1179">
        <v>1977</v>
      </c>
      <c r="C1179" t="s">
        <v>4715</v>
      </c>
      <c r="D1179">
        <v>19</v>
      </c>
      <c r="E1179">
        <v>3</v>
      </c>
      <c r="F1179">
        <v>9704.67</v>
      </c>
      <c r="G1179" t="s">
        <v>4709</v>
      </c>
      <c r="H1179" t="s">
        <v>4710</v>
      </c>
      <c r="I1179" t="s">
        <v>4726</v>
      </c>
    </row>
    <row r="1180" spans="1:9">
      <c r="A1180" t="s">
        <v>2320</v>
      </c>
      <c r="B1180">
        <v>1972</v>
      </c>
      <c r="C1180" t="s">
        <v>4708</v>
      </c>
      <c r="D1180">
        <v>10</v>
      </c>
      <c r="E1180">
        <v>0</v>
      </c>
      <c r="F1180">
        <v>9710.71</v>
      </c>
      <c r="G1180" t="s">
        <v>4709</v>
      </c>
      <c r="H1180" t="s">
        <v>4713</v>
      </c>
      <c r="I1180" t="s">
        <v>4729</v>
      </c>
    </row>
    <row r="1181" spans="1:9">
      <c r="A1181" t="s">
        <v>2318</v>
      </c>
      <c r="B1181">
        <v>1975</v>
      </c>
      <c r="C1181" t="s">
        <v>4714</v>
      </c>
      <c r="D1181">
        <v>27</v>
      </c>
      <c r="E1181">
        <v>2</v>
      </c>
      <c r="F1181">
        <v>9715.84</v>
      </c>
      <c r="G1181" t="s">
        <v>4709</v>
      </c>
      <c r="H1181" t="s">
        <v>4713</v>
      </c>
      <c r="I1181" t="s">
        <v>4726</v>
      </c>
    </row>
    <row r="1182" spans="1:9">
      <c r="A1182" t="s">
        <v>2316</v>
      </c>
      <c r="B1182">
        <v>1970</v>
      </c>
      <c r="C1182" t="s">
        <v>4715</v>
      </c>
      <c r="D1182">
        <v>12</v>
      </c>
      <c r="E1182">
        <v>0</v>
      </c>
      <c r="F1182">
        <v>9722.77</v>
      </c>
      <c r="G1182" t="s">
        <v>4710</v>
      </c>
      <c r="H1182" t="s">
        <v>4713</v>
      </c>
      <c r="I1182" t="s">
        <v>4723</v>
      </c>
    </row>
    <row r="1183" spans="1:9">
      <c r="A1183" t="s">
        <v>2314</v>
      </c>
      <c r="B1183">
        <v>1970</v>
      </c>
      <c r="C1183" t="s">
        <v>4718</v>
      </c>
      <c r="D1183">
        <v>18</v>
      </c>
      <c r="E1183">
        <v>1</v>
      </c>
      <c r="F1183">
        <v>9724.53</v>
      </c>
      <c r="G1183" t="s">
        <v>4710</v>
      </c>
      <c r="H1183" t="s">
        <v>4713</v>
      </c>
      <c r="I1183" t="s">
        <v>4720</v>
      </c>
    </row>
    <row r="1184" spans="1:9">
      <c r="A1184" t="s">
        <v>2312</v>
      </c>
      <c r="B1184">
        <v>1970</v>
      </c>
      <c r="C1184" t="s">
        <v>4708</v>
      </c>
      <c r="D1184">
        <v>4</v>
      </c>
      <c r="E1184">
        <v>1</v>
      </c>
      <c r="F1184">
        <v>9748.91</v>
      </c>
      <c r="G1184" t="s">
        <v>4709</v>
      </c>
      <c r="H1184" t="s">
        <v>4713</v>
      </c>
      <c r="I1184" t="s">
        <v>4711</v>
      </c>
    </row>
    <row r="1185" spans="1:9">
      <c r="A1185" t="s">
        <v>2310</v>
      </c>
      <c r="B1185">
        <v>2001</v>
      </c>
      <c r="C1185" t="s">
        <v>4708</v>
      </c>
      <c r="D1185">
        <v>14</v>
      </c>
      <c r="E1185">
        <v>0</v>
      </c>
      <c r="F1185">
        <v>9753.49</v>
      </c>
      <c r="G1185" t="s">
        <v>4709</v>
      </c>
      <c r="H1185" t="s">
        <v>4709</v>
      </c>
      <c r="I1185" t="s">
        <v>4716</v>
      </c>
    </row>
    <row r="1186" spans="1:9">
      <c r="A1186" t="s">
        <v>2308</v>
      </c>
      <c r="B1186">
        <v>1965</v>
      </c>
      <c r="C1186" t="s">
        <v>4715</v>
      </c>
      <c r="D1186">
        <v>5</v>
      </c>
      <c r="E1186">
        <v>0</v>
      </c>
      <c r="F1186">
        <v>9764.08</v>
      </c>
      <c r="G1186" t="s">
        <v>4710</v>
      </c>
      <c r="H1186" t="s">
        <v>4713</v>
      </c>
      <c r="I1186" t="s">
        <v>4716</v>
      </c>
    </row>
    <row r="1187" spans="1:9">
      <c r="A1187" t="s">
        <v>2306</v>
      </c>
      <c r="B1187">
        <v>1973</v>
      </c>
      <c r="C1187" t="s">
        <v>4708</v>
      </c>
      <c r="D1187">
        <v>7</v>
      </c>
      <c r="E1187">
        <v>1</v>
      </c>
      <c r="F1187">
        <v>9778.35</v>
      </c>
      <c r="G1187" t="s">
        <v>4709</v>
      </c>
      <c r="H1187" t="s">
        <v>4709</v>
      </c>
      <c r="I1187" t="s">
        <v>4726</v>
      </c>
    </row>
    <row r="1188" spans="1:9">
      <c r="A1188" t="s">
        <v>2304</v>
      </c>
      <c r="B1188">
        <v>1996</v>
      </c>
      <c r="C1188" t="s">
        <v>4718</v>
      </c>
      <c r="D1188">
        <v>8</v>
      </c>
      <c r="E1188">
        <v>0</v>
      </c>
      <c r="F1188">
        <v>9787.32</v>
      </c>
      <c r="G1188" t="s">
        <v>4709</v>
      </c>
      <c r="H1188" t="s">
        <v>4710</v>
      </c>
      <c r="I1188" t="s">
        <v>4727</v>
      </c>
    </row>
    <row r="1189" spans="1:9">
      <c r="A1189" t="s">
        <v>2302</v>
      </c>
      <c r="B1189">
        <v>1977</v>
      </c>
      <c r="C1189" t="s">
        <v>4714</v>
      </c>
      <c r="D1189">
        <v>7</v>
      </c>
      <c r="E1189">
        <v>5</v>
      </c>
      <c r="F1189">
        <v>9788.87</v>
      </c>
      <c r="G1189" t="s">
        <v>4710</v>
      </c>
      <c r="H1189" t="s">
        <v>4709</v>
      </c>
      <c r="I1189" t="s">
        <v>4711</v>
      </c>
    </row>
    <row r="1190" spans="1:9">
      <c r="A1190" t="s">
        <v>2300</v>
      </c>
      <c r="B1190">
        <v>1973</v>
      </c>
      <c r="C1190" t="s">
        <v>4715</v>
      </c>
      <c r="D1190">
        <v>17</v>
      </c>
      <c r="E1190">
        <v>2</v>
      </c>
      <c r="F1190">
        <v>9800.89</v>
      </c>
      <c r="G1190" t="s">
        <v>4709</v>
      </c>
      <c r="H1190" t="s">
        <v>4713</v>
      </c>
      <c r="I1190" t="s">
        <v>4711</v>
      </c>
    </row>
    <row r="1191" spans="1:9">
      <c r="A1191" t="s">
        <v>2298</v>
      </c>
      <c r="B1191">
        <v>1972</v>
      </c>
      <c r="C1191" t="s">
        <v>4714</v>
      </c>
      <c r="D1191">
        <v>28</v>
      </c>
      <c r="E1191">
        <v>0</v>
      </c>
      <c r="F1191">
        <v>9819.25</v>
      </c>
      <c r="G1191" t="s">
        <v>4709</v>
      </c>
      <c r="H1191" t="s">
        <v>4709</v>
      </c>
      <c r="I1191" t="s">
        <v>4729</v>
      </c>
    </row>
    <row r="1192" spans="1:9">
      <c r="A1192" t="s">
        <v>2296</v>
      </c>
      <c r="B1192">
        <v>1972</v>
      </c>
      <c r="C1192" t="s">
        <v>4715</v>
      </c>
      <c r="D1192">
        <v>26</v>
      </c>
      <c r="E1192">
        <v>0</v>
      </c>
      <c r="F1192">
        <v>9836.21</v>
      </c>
      <c r="G1192" t="s">
        <v>4709</v>
      </c>
      <c r="H1192" t="s">
        <v>4710</v>
      </c>
      <c r="I1192" t="s">
        <v>4729</v>
      </c>
    </row>
    <row r="1193" spans="1:9">
      <c r="A1193" t="s">
        <v>2294</v>
      </c>
      <c r="B1193">
        <v>1992</v>
      </c>
      <c r="C1193" t="s">
        <v>4718</v>
      </c>
      <c r="D1193">
        <v>13</v>
      </c>
      <c r="E1193">
        <v>0</v>
      </c>
      <c r="F1193">
        <v>9844.45</v>
      </c>
      <c r="G1193" t="s">
        <v>4709</v>
      </c>
      <c r="H1193" t="s">
        <v>4713</v>
      </c>
      <c r="I1193" t="s">
        <v>4716</v>
      </c>
    </row>
    <row r="1194" spans="1:9">
      <c r="A1194" t="s">
        <v>2292</v>
      </c>
      <c r="B1194">
        <v>1968</v>
      </c>
      <c r="C1194" t="s">
        <v>4712</v>
      </c>
      <c r="D1194">
        <v>4</v>
      </c>
      <c r="E1194">
        <v>0</v>
      </c>
      <c r="F1194">
        <v>9850.43</v>
      </c>
      <c r="G1194" t="s">
        <v>4710</v>
      </c>
      <c r="H1194" t="s">
        <v>4710</v>
      </c>
      <c r="I1194" t="s">
        <v>4720</v>
      </c>
    </row>
    <row r="1195" spans="1:9">
      <c r="A1195" t="s">
        <v>2290</v>
      </c>
      <c r="B1195">
        <v>1971</v>
      </c>
      <c r="C1195" t="s">
        <v>4719</v>
      </c>
      <c r="D1195">
        <v>23</v>
      </c>
      <c r="E1195">
        <v>1</v>
      </c>
      <c r="F1195">
        <v>9855.13</v>
      </c>
      <c r="G1195" t="s">
        <v>4709</v>
      </c>
      <c r="H1195" t="s">
        <v>4710</v>
      </c>
      <c r="I1195" t="s">
        <v>4711</v>
      </c>
    </row>
    <row r="1196" spans="1:9">
      <c r="A1196" t="s">
        <v>2288</v>
      </c>
      <c r="B1196">
        <v>1971</v>
      </c>
      <c r="C1196" t="s">
        <v>4708</v>
      </c>
      <c r="D1196">
        <v>17</v>
      </c>
      <c r="E1196">
        <v>1</v>
      </c>
      <c r="F1196">
        <v>9861.03</v>
      </c>
      <c r="G1196" t="s">
        <v>4709</v>
      </c>
      <c r="H1196" t="s">
        <v>4709</v>
      </c>
      <c r="I1196" t="s">
        <v>4720</v>
      </c>
    </row>
    <row r="1197" spans="1:9">
      <c r="A1197" t="s">
        <v>2286</v>
      </c>
      <c r="B1197">
        <v>1969</v>
      </c>
      <c r="C1197" t="s">
        <v>4719</v>
      </c>
      <c r="D1197">
        <v>20</v>
      </c>
      <c r="E1197">
        <v>0</v>
      </c>
      <c r="F1197">
        <v>9863.47</v>
      </c>
      <c r="G1197" t="s">
        <v>4710</v>
      </c>
      <c r="H1197" t="s">
        <v>4710</v>
      </c>
      <c r="I1197" t="s">
        <v>4716</v>
      </c>
    </row>
    <row r="1198" spans="1:9">
      <c r="A1198" t="s">
        <v>2284</v>
      </c>
      <c r="B1198">
        <v>1971</v>
      </c>
      <c r="C1198" t="s">
        <v>4712</v>
      </c>
      <c r="D1198">
        <v>9</v>
      </c>
      <c r="E1198">
        <v>0</v>
      </c>
      <c r="F1198">
        <v>9866.3</v>
      </c>
      <c r="G1198" t="s">
        <v>4709</v>
      </c>
      <c r="H1198" t="s">
        <v>4710</v>
      </c>
      <c r="I1198" t="s">
        <v>4726</v>
      </c>
    </row>
    <row r="1199" spans="1:9">
      <c r="A1199" t="s">
        <v>2282</v>
      </c>
      <c r="B1199">
        <v>1969</v>
      </c>
      <c r="C1199" t="s">
        <v>4718</v>
      </c>
      <c r="D1199">
        <v>13</v>
      </c>
      <c r="E1199">
        <v>0</v>
      </c>
      <c r="F1199">
        <v>9869.81</v>
      </c>
      <c r="G1199" t="s">
        <v>4710</v>
      </c>
      <c r="H1199" t="s">
        <v>4710</v>
      </c>
      <c r="I1199" t="s">
        <v>4716</v>
      </c>
    </row>
    <row r="1200" spans="1:9">
      <c r="A1200" t="s">
        <v>2280</v>
      </c>
      <c r="B1200">
        <v>1998</v>
      </c>
      <c r="C1200" t="s">
        <v>4708</v>
      </c>
      <c r="D1200">
        <v>6</v>
      </c>
      <c r="E1200">
        <v>0</v>
      </c>
      <c r="F1200">
        <v>9870.59</v>
      </c>
      <c r="G1200" t="s">
        <v>4709</v>
      </c>
      <c r="H1200" t="s">
        <v>4709</v>
      </c>
      <c r="I1200" t="s">
        <v>4727</v>
      </c>
    </row>
    <row r="1201" spans="1:9">
      <c r="A1201" t="s">
        <v>2278</v>
      </c>
      <c r="B1201">
        <v>1971</v>
      </c>
      <c r="C1201" t="s">
        <v>4717</v>
      </c>
      <c r="D1201">
        <v>22</v>
      </c>
      <c r="E1201">
        <v>1</v>
      </c>
      <c r="F1201">
        <v>9872.7</v>
      </c>
      <c r="G1201" t="s">
        <v>4709</v>
      </c>
      <c r="H1201" t="s">
        <v>4709</v>
      </c>
      <c r="I1201" t="s">
        <v>4720</v>
      </c>
    </row>
    <row r="1202" spans="1:9">
      <c r="A1202" t="s">
        <v>2276</v>
      </c>
      <c r="B1202">
        <v>1971</v>
      </c>
      <c r="C1202" t="s">
        <v>4708</v>
      </c>
      <c r="D1202">
        <v>3</v>
      </c>
      <c r="E1202">
        <v>0</v>
      </c>
      <c r="F1202">
        <v>9875.68</v>
      </c>
      <c r="G1202" t="s">
        <v>4709</v>
      </c>
      <c r="H1202" t="s">
        <v>4710</v>
      </c>
      <c r="I1202" t="s">
        <v>4726</v>
      </c>
    </row>
    <row r="1203" spans="1:9">
      <c r="A1203" t="s">
        <v>2274</v>
      </c>
      <c r="B1203">
        <v>1971</v>
      </c>
      <c r="C1203" t="s">
        <v>4719</v>
      </c>
      <c r="D1203">
        <v>3</v>
      </c>
      <c r="E1203">
        <v>1</v>
      </c>
      <c r="F1203">
        <v>9877.61</v>
      </c>
      <c r="G1203" t="s">
        <v>4709</v>
      </c>
      <c r="H1203" t="s">
        <v>4713</v>
      </c>
      <c r="I1203" t="s">
        <v>4711</v>
      </c>
    </row>
    <row r="1204" spans="1:9">
      <c r="A1204" t="s">
        <v>2272</v>
      </c>
      <c r="B1204">
        <v>1971</v>
      </c>
      <c r="C1204" t="s">
        <v>4712</v>
      </c>
      <c r="D1204">
        <v>8</v>
      </c>
      <c r="E1204">
        <v>1</v>
      </c>
      <c r="F1204">
        <v>9880.07</v>
      </c>
      <c r="G1204" t="s">
        <v>4709</v>
      </c>
      <c r="H1204" t="s">
        <v>4710</v>
      </c>
      <c r="I1204" t="s">
        <v>4720</v>
      </c>
    </row>
    <row r="1205" spans="1:9">
      <c r="A1205" t="s">
        <v>2270</v>
      </c>
      <c r="B1205">
        <v>1966</v>
      </c>
      <c r="C1205" t="s">
        <v>4712</v>
      </c>
      <c r="D1205">
        <v>5</v>
      </c>
      <c r="E1205">
        <v>0</v>
      </c>
      <c r="F1205">
        <v>9890.23</v>
      </c>
      <c r="G1205" t="s">
        <v>4710</v>
      </c>
      <c r="H1205" t="s">
        <v>4710</v>
      </c>
      <c r="I1205" t="s">
        <v>4711</v>
      </c>
    </row>
    <row r="1206" spans="1:9">
      <c r="A1206" t="s">
        <v>2268</v>
      </c>
      <c r="B1206">
        <v>1996</v>
      </c>
      <c r="C1206" t="s">
        <v>4708</v>
      </c>
      <c r="D1206">
        <v>8</v>
      </c>
      <c r="E1206">
        <v>0</v>
      </c>
      <c r="F1206">
        <v>9894.69</v>
      </c>
      <c r="G1206" t="s">
        <v>4709</v>
      </c>
      <c r="H1206" t="s">
        <v>4710</v>
      </c>
      <c r="I1206" t="s">
        <v>4716</v>
      </c>
    </row>
    <row r="1207" spans="1:9">
      <c r="A1207" t="s">
        <v>2266</v>
      </c>
      <c r="B1207">
        <v>1962</v>
      </c>
      <c r="C1207" t="s">
        <v>4718</v>
      </c>
      <c r="D1207">
        <v>17</v>
      </c>
      <c r="E1207">
        <v>0</v>
      </c>
      <c r="F1207">
        <v>9907.83</v>
      </c>
      <c r="G1207" t="s">
        <v>4710</v>
      </c>
      <c r="H1207" t="s">
        <v>4709</v>
      </c>
      <c r="I1207" t="s">
        <v>4711</v>
      </c>
    </row>
    <row r="1208" spans="1:9">
      <c r="A1208" t="s">
        <v>2264</v>
      </c>
      <c r="B1208">
        <v>1972</v>
      </c>
      <c r="C1208" t="s">
        <v>4715</v>
      </c>
      <c r="D1208">
        <v>14</v>
      </c>
      <c r="E1208">
        <v>1</v>
      </c>
      <c r="F1208">
        <v>9910.36</v>
      </c>
      <c r="G1208" t="s">
        <v>4709</v>
      </c>
      <c r="H1208" t="s">
        <v>4710</v>
      </c>
      <c r="I1208" t="s">
        <v>4716</v>
      </c>
    </row>
    <row r="1209" spans="1:9">
      <c r="A1209" t="s">
        <v>2262</v>
      </c>
      <c r="B1209">
        <v>1985</v>
      </c>
      <c r="C1209" t="s">
        <v>4718</v>
      </c>
      <c r="D1209">
        <v>19</v>
      </c>
      <c r="E1209">
        <v>3</v>
      </c>
      <c r="F1209">
        <v>9930.64</v>
      </c>
      <c r="G1209" t="s">
        <v>4709</v>
      </c>
      <c r="H1209" t="s">
        <v>4710</v>
      </c>
      <c r="I1209" t="s">
        <v>4725</v>
      </c>
    </row>
    <row r="1210" spans="1:9">
      <c r="A1210" t="s">
        <v>2260</v>
      </c>
      <c r="B1210">
        <v>1983</v>
      </c>
      <c r="C1210" t="s">
        <v>4717</v>
      </c>
      <c r="D1210">
        <v>3</v>
      </c>
      <c r="E1210">
        <v>3</v>
      </c>
      <c r="F1210">
        <v>9931.96</v>
      </c>
      <c r="G1210" t="s">
        <v>4709</v>
      </c>
      <c r="H1210" t="s">
        <v>4709</v>
      </c>
      <c r="I1210" t="s">
        <v>4716</v>
      </c>
    </row>
    <row r="1211" spans="1:9">
      <c r="A1211" t="s">
        <v>2258</v>
      </c>
      <c r="B1211">
        <v>1964</v>
      </c>
      <c r="C1211" t="s">
        <v>4715</v>
      </c>
      <c r="D1211">
        <v>11</v>
      </c>
      <c r="E1211">
        <v>0</v>
      </c>
      <c r="F1211">
        <v>9933.44</v>
      </c>
      <c r="G1211" t="s">
        <v>4710</v>
      </c>
      <c r="H1211" t="s">
        <v>4710</v>
      </c>
      <c r="I1211" t="s">
        <v>4711</v>
      </c>
    </row>
    <row r="1212" spans="1:9">
      <c r="A1212" t="s">
        <v>2256</v>
      </c>
      <c r="B1212">
        <v>1971</v>
      </c>
      <c r="C1212" t="s">
        <v>4717</v>
      </c>
      <c r="D1212">
        <v>26</v>
      </c>
      <c r="E1212">
        <v>1</v>
      </c>
      <c r="F1212">
        <v>9957.72</v>
      </c>
      <c r="G1212" t="s">
        <v>4709</v>
      </c>
      <c r="H1212" t="s">
        <v>4710</v>
      </c>
      <c r="I1212" t="s">
        <v>4724</v>
      </c>
    </row>
    <row r="1213" spans="1:9">
      <c r="A1213" t="s">
        <v>2254</v>
      </c>
      <c r="B1213">
        <v>1971</v>
      </c>
      <c r="C1213" t="s">
        <v>4719</v>
      </c>
      <c r="D1213">
        <v>6</v>
      </c>
      <c r="E1213">
        <v>1</v>
      </c>
      <c r="F1213">
        <v>9964.06</v>
      </c>
      <c r="G1213" t="s">
        <v>4709</v>
      </c>
      <c r="H1213" t="s">
        <v>4709</v>
      </c>
      <c r="I1213" t="s">
        <v>4722</v>
      </c>
    </row>
    <row r="1214" spans="1:9">
      <c r="A1214" t="s">
        <v>2252</v>
      </c>
      <c r="B1214">
        <v>1970</v>
      </c>
      <c r="C1214" t="s">
        <v>4718</v>
      </c>
      <c r="D1214">
        <v>11</v>
      </c>
      <c r="E1214">
        <v>0</v>
      </c>
      <c r="F1214">
        <v>9991.04</v>
      </c>
      <c r="G1214" t="s">
        <v>4709</v>
      </c>
      <c r="H1214" t="s">
        <v>4710</v>
      </c>
      <c r="I1214" t="s">
        <v>4716</v>
      </c>
    </row>
    <row r="1215" spans="1:9">
      <c r="A1215" t="s">
        <v>2250</v>
      </c>
      <c r="B1215">
        <v>1988</v>
      </c>
      <c r="C1215" t="s">
        <v>4708</v>
      </c>
      <c r="D1215">
        <v>3</v>
      </c>
      <c r="E1215">
        <v>3</v>
      </c>
      <c r="F1215">
        <v>10011.44</v>
      </c>
      <c r="G1215" t="s">
        <v>4710</v>
      </c>
      <c r="H1215" t="s">
        <v>4710</v>
      </c>
      <c r="I1215" t="s">
        <v>4732</v>
      </c>
    </row>
    <row r="1216" spans="1:9">
      <c r="A1216" t="s">
        <v>2248</v>
      </c>
      <c r="B1216">
        <v>1979</v>
      </c>
      <c r="C1216" t="s">
        <v>4717</v>
      </c>
      <c r="D1216">
        <v>28</v>
      </c>
      <c r="E1216">
        <v>2</v>
      </c>
      <c r="F1216">
        <v>10027.15</v>
      </c>
      <c r="G1216" t="s">
        <v>4710</v>
      </c>
      <c r="H1216" t="s">
        <v>4713</v>
      </c>
      <c r="I1216" t="s">
        <v>4729</v>
      </c>
    </row>
    <row r="1217" spans="1:9">
      <c r="A1217" t="s">
        <v>2246</v>
      </c>
      <c r="B1217">
        <v>1974</v>
      </c>
      <c r="C1217" t="s">
        <v>4718</v>
      </c>
      <c r="D1217">
        <v>30</v>
      </c>
      <c r="E1217">
        <v>2</v>
      </c>
      <c r="F1217">
        <v>10043.25</v>
      </c>
      <c r="G1217" t="s">
        <v>4710</v>
      </c>
      <c r="H1217" t="s">
        <v>4709</v>
      </c>
      <c r="I1217" t="s">
        <v>4726</v>
      </c>
    </row>
    <row r="1218" spans="1:9">
      <c r="A1218" t="s">
        <v>2244</v>
      </c>
      <c r="B1218">
        <v>1969</v>
      </c>
      <c r="C1218" t="s">
        <v>4718</v>
      </c>
      <c r="D1218">
        <v>22</v>
      </c>
      <c r="E1218">
        <v>1</v>
      </c>
      <c r="F1218">
        <v>10065.41</v>
      </c>
      <c r="G1218" t="s">
        <v>4710</v>
      </c>
      <c r="H1218" t="s">
        <v>4709</v>
      </c>
      <c r="I1218" t="s">
        <v>4720</v>
      </c>
    </row>
    <row r="1219" spans="1:9">
      <c r="A1219" t="s">
        <v>2242</v>
      </c>
      <c r="B1219">
        <v>1969</v>
      </c>
      <c r="C1219" t="s">
        <v>4719</v>
      </c>
      <c r="D1219">
        <v>27</v>
      </c>
      <c r="E1219">
        <v>0</v>
      </c>
      <c r="F1219">
        <v>10072.06</v>
      </c>
      <c r="G1219" t="s">
        <v>4710</v>
      </c>
      <c r="H1219" t="s">
        <v>4713</v>
      </c>
      <c r="I1219" t="s">
        <v>4730</v>
      </c>
    </row>
    <row r="1220" spans="1:9">
      <c r="A1220" t="s">
        <v>2240</v>
      </c>
      <c r="B1220">
        <v>1969</v>
      </c>
      <c r="C1220" t="s">
        <v>4708</v>
      </c>
      <c r="D1220">
        <v>3</v>
      </c>
      <c r="E1220">
        <v>1</v>
      </c>
      <c r="F1220">
        <v>10085.85</v>
      </c>
      <c r="G1220" t="s">
        <v>4710</v>
      </c>
      <c r="H1220" t="s">
        <v>4710</v>
      </c>
      <c r="I1220" t="s">
        <v>4720</v>
      </c>
    </row>
    <row r="1221" spans="1:9">
      <c r="A1221" t="s">
        <v>2238</v>
      </c>
      <c r="B1221">
        <v>1976</v>
      </c>
      <c r="C1221" t="s">
        <v>4717</v>
      </c>
      <c r="D1221">
        <v>19</v>
      </c>
      <c r="E1221">
        <v>5</v>
      </c>
      <c r="F1221">
        <v>10096.97</v>
      </c>
      <c r="G1221" t="s">
        <v>4710</v>
      </c>
      <c r="H1221" t="s">
        <v>4709</v>
      </c>
      <c r="I1221" t="s">
        <v>4720</v>
      </c>
    </row>
    <row r="1222" spans="1:9">
      <c r="A1222" t="s">
        <v>2236</v>
      </c>
      <c r="B1222">
        <v>1972</v>
      </c>
      <c r="C1222" t="s">
        <v>4719</v>
      </c>
      <c r="D1222">
        <v>19</v>
      </c>
      <c r="E1222">
        <v>1</v>
      </c>
      <c r="F1222">
        <v>10106.13</v>
      </c>
      <c r="G1222" t="s">
        <v>4710</v>
      </c>
      <c r="H1222" t="s">
        <v>4713</v>
      </c>
      <c r="I1222" t="s">
        <v>4726</v>
      </c>
    </row>
    <row r="1223" spans="1:9">
      <c r="A1223" t="s">
        <v>2234</v>
      </c>
      <c r="B1223">
        <v>1972</v>
      </c>
      <c r="C1223" t="s">
        <v>4718</v>
      </c>
      <c r="D1223">
        <v>8</v>
      </c>
      <c r="E1223">
        <v>2</v>
      </c>
      <c r="F1223">
        <v>10107.22</v>
      </c>
      <c r="G1223" t="s">
        <v>4710</v>
      </c>
      <c r="H1223" t="s">
        <v>4713</v>
      </c>
      <c r="I1223" t="s">
        <v>4711</v>
      </c>
    </row>
    <row r="1224" spans="1:9">
      <c r="A1224" t="s">
        <v>2232</v>
      </c>
      <c r="B1224">
        <v>1975</v>
      </c>
      <c r="C1224" t="s">
        <v>4708</v>
      </c>
      <c r="D1224">
        <v>2</v>
      </c>
      <c r="E1224">
        <v>3</v>
      </c>
      <c r="F1224">
        <v>10115.01</v>
      </c>
      <c r="G1224" t="s">
        <v>4710</v>
      </c>
      <c r="H1224" t="s">
        <v>4710</v>
      </c>
      <c r="I1224" t="s">
        <v>4716</v>
      </c>
    </row>
    <row r="1225" spans="1:9">
      <c r="A1225" t="s">
        <v>2230</v>
      </c>
      <c r="B1225">
        <v>1972</v>
      </c>
      <c r="C1225" t="s">
        <v>4712</v>
      </c>
      <c r="D1225">
        <v>16</v>
      </c>
      <c r="E1225">
        <v>2</v>
      </c>
      <c r="F1225">
        <v>10118.42</v>
      </c>
      <c r="G1225" t="s">
        <v>4710</v>
      </c>
      <c r="H1225" t="s">
        <v>4710</v>
      </c>
      <c r="I1225" t="s">
        <v>4720</v>
      </c>
    </row>
    <row r="1226" spans="1:9">
      <c r="A1226" t="s">
        <v>2228</v>
      </c>
      <c r="B1226">
        <v>1997</v>
      </c>
      <c r="C1226" t="s">
        <v>4715</v>
      </c>
      <c r="D1226">
        <v>5</v>
      </c>
      <c r="E1226">
        <v>0</v>
      </c>
      <c r="F1226">
        <v>10139.84</v>
      </c>
      <c r="G1226" t="s">
        <v>4710</v>
      </c>
      <c r="H1226" t="s">
        <v>4709</v>
      </c>
      <c r="I1226" t="s">
        <v>4716</v>
      </c>
    </row>
    <row r="1227" spans="1:9">
      <c r="A1227" t="s">
        <v>2226</v>
      </c>
      <c r="B1227">
        <v>1974</v>
      </c>
      <c r="C1227" t="s">
        <v>4717</v>
      </c>
      <c r="D1227">
        <v>30</v>
      </c>
      <c r="E1227">
        <v>3</v>
      </c>
      <c r="F1227">
        <v>10141.14</v>
      </c>
      <c r="G1227" t="s">
        <v>4710</v>
      </c>
      <c r="H1227" t="s">
        <v>4713</v>
      </c>
      <c r="I1227" t="s">
        <v>4723</v>
      </c>
    </row>
    <row r="1228" spans="1:9">
      <c r="A1228" t="s">
        <v>2224</v>
      </c>
      <c r="B1228">
        <v>1981</v>
      </c>
      <c r="C1228" t="s">
        <v>4714</v>
      </c>
      <c r="D1228">
        <v>12</v>
      </c>
      <c r="E1228">
        <v>1</v>
      </c>
      <c r="F1228">
        <v>10146.13</v>
      </c>
      <c r="G1228" t="s">
        <v>4710</v>
      </c>
      <c r="H1228" t="s">
        <v>4713</v>
      </c>
      <c r="I1228" t="s">
        <v>4725</v>
      </c>
    </row>
    <row r="1229" spans="1:9">
      <c r="A1229" t="s">
        <v>2222</v>
      </c>
      <c r="B1229">
        <v>1973</v>
      </c>
      <c r="C1229" t="s">
        <v>4719</v>
      </c>
      <c r="D1229">
        <v>13</v>
      </c>
      <c r="E1229">
        <v>2</v>
      </c>
      <c r="F1229">
        <v>10156.78</v>
      </c>
      <c r="G1229" t="s">
        <v>4710</v>
      </c>
      <c r="H1229" t="s">
        <v>4709</v>
      </c>
      <c r="I1229" t="s">
        <v>4716</v>
      </c>
    </row>
    <row r="1230" spans="1:9">
      <c r="A1230" t="s">
        <v>2220</v>
      </c>
      <c r="B1230">
        <v>1972</v>
      </c>
      <c r="C1230" t="s">
        <v>4708</v>
      </c>
      <c r="D1230">
        <v>10</v>
      </c>
      <c r="E1230">
        <v>0</v>
      </c>
      <c r="F1230">
        <v>10160.87</v>
      </c>
      <c r="G1230" t="s">
        <v>4710</v>
      </c>
      <c r="H1230" t="s">
        <v>4710</v>
      </c>
      <c r="I1230" t="s">
        <v>4725</v>
      </c>
    </row>
    <row r="1231" spans="1:9">
      <c r="A1231" t="s">
        <v>2218</v>
      </c>
      <c r="B1231">
        <v>1985</v>
      </c>
      <c r="C1231" t="s">
        <v>4719</v>
      </c>
      <c r="D1231">
        <v>16</v>
      </c>
      <c r="E1231">
        <v>3</v>
      </c>
      <c r="F1231">
        <v>10191.82</v>
      </c>
      <c r="G1231" t="s">
        <v>4710</v>
      </c>
      <c r="H1231" t="s">
        <v>4709</v>
      </c>
      <c r="I1231" t="s">
        <v>4732</v>
      </c>
    </row>
    <row r="1232" spans="1:9">
      <c r="A1232" t="s">
        <v>2216</v>
      </c>
      <c r="B1232">
        <v>1970</v>
      </c>
      <c r="C1232" t="s">
        <v>4717</v>
      </c>
      <c r="D1232">
        <v>24</v>
      </c>
      <c r="E1232">
        <v>0</v>
      </c>
      <c r="F1232">
        <v>10197.77</v>
      </c>
      <c r="G1232" t="s">
        <v>4710</v>
      </c>
      <c r="H1232" t="s">
        <v>4713</v>
      </c>
      <c r="I1232" t="s">
        <v>4726</v>
      </c>
    </row>
    <row r="1233" spans="1:9">
      <c r="A1233" t="s">
        <v>2214</v>
      </c>
      <c r="B1233">
        <v>1967</v>
      </c>
      <c r="C1233" t="s">
        <v>4715</v>
      </c>
      <c r="D1233">
        <v>26</v>
      </c>
      <c r="E1233">
        <v>0</v>
      </c>
      <c r="F1233">
        <v>10214.64</v>
      </c>
      <c r="G1233" t="s">
        <v>4710</v>
      </c>
      <c r="H1233" t="s">
        <v>4709</v>
      </c>
      <c r="I1233" t="s">
        <v>4720</v>
      </c>
    </row>
    <row r="1234" spans="1:9">
      <c r="A1234" t="s">
        <v>2212</v>
      </c>
      <c r="B1234">
        <v>1967</v>
      </c>
      <c r="C1234" t="s">
        <v>4714</v>
      </c>
      <c r="D1234">
        <v>28</v>
      </c>
      <c r="E1234">
        <v>0</v>
      </c>
      <c r="F1234">
        <v>10226.28</v>
      </c>
      <c r="G1234" t="s">
        <v>4710</v>
      </c>
      <c r="H1234" t="s">
        <v>4710</v>
      </c>
      <c r="I1234" t="s">
        <v>4711</v>
      </c>
    </row>
    <row r="1235" spans="1:9">
      <c r="A1235" t="s">
        <v>2210</v>
      </c>
      <c r="B1235">
        <v>1968</v>
      </c>
      <c r="C1235" t="s">
        <v>4715</v>
      </c>
      <c r="D1235">
        <v>23</v>
      </c>
      <c r="E1235">
        <v>0</v>
      </c>
      <c r="F1235">
        <v>10231.5</v>
      </c>
      <c r="G1235" t="s">
        <v>4710</v>
      </c>
      <c r="H1235" t="s">
        <v>4713</v>
      </c>
      <c r="I1235" t="s">
        <v>4716</v>
      </c>
    </row>
    <row r="1236" spans="1:9">
      <c r="A1236" t="s">
        <v>2208</v>
      </c>
      <c r="B1236">
        <v>1975</v>
      </c>
      <c r="C1236" t="s">
        <v>4718</v>
      </c>
      <c r="D1236">
        <v>15</v>
      </c>
      <c r="E1236">
        <v>1</v>
      </c>
      <c r="F1236">
        <v>10259.13</v>
      </c>
      <c r="G1236" t="s">
        <v>4710</v>
      </c>
      <c r="H1236" t="s">
        <v>4709</v>
      </c>
      <c r="I1236" t="s">
        <v>4720</v>
      </c>
    </row>
    <row r="1237" spans="1:9">
      <c r="A1237" t="s">
        <v>2206</v>
      </c>
      <c r="B1237">
        <v>1973</v>
      </c>
      <c r="C1237" t="s">
        <v>4715</v>
      </c>
      <c r="D1237">
        <v>5</v>
      </c>
      <c r="E1237">
        <v>3</v>
      </c>
      <c r="F1237">
        <v>10264.44</v>
      </c>
      <c r="G1237" t="s">
        <v>4710</v>
      </c>
      <c r="H1237" t="s">
        <v>4709</v>
      </c>
      <c r="I1237" t="s">
        <v>4716</v>
      </c>
    </row>
    <row r="1238" spans="1:9">
      <c r="A1238" t="s">
        <v>2204</v>
      </c>
      <c r="B1238">
        <v>1973</v>
      </c>
      <c r="C1238" t="s">
        <v>4712</v>
      </c>
      <c r="D1238">
        <v>27</v>
      </c>
      <c r="E1238">
        <v>3</v>
      </c>
      <c r="F1238">
        <v>10269.46</v>
      </c>
      <c r="G1238" t="s">
        <v>4710</v>
      </c>
      <c r="H1238" t="s">
        <v>4710</v>
      </c>
      <c r="I1238" t="s">
        <v>4716</v>
      </c>
    </row>
    <row r="1239" spans="1:9">
      <c r="A1239" t="s">
        <v>2202</v>
      </c>
      <c r="B1239">
        <v>1970</v>
      </c>
      <c r="C1239" t="s">
        <v>4714</v>
      </c>
      <c r="D1239">
        <v>21</v>
      </c>
      <c r="E1239">
        <v>0</v>
      </c>
      <c r="F1239">
        <v>10274.33</v>
      </c>
      <c r="G1239" t="s">
        <v>4710</v>
      </c>
      <c r="H1239" t="s">
        <v>4713</v>
      </c>
      <c r="I1239" t="s">
        <v>4726</v>
      </c>
    </row>
    <row r="1240" spans="1:9">
      <c r="A1240" t="s">
        <v>2200</v>
      </c>
      <c r="B1240">
        <v>1988</v>
      </c>
      <c r="C1240" t="s">
        <v>4715</v>
      </c>
      <c r="D1240">
        <v>14</v>
      </c>
      <c r="E1240">
        <v>3</v>
      </c>
      <c r="F1240">
        <v>10276.99</v>
      </c>
      <c r="G1240" t="s">
        <v>4710</v>
      </c>
      <c r="H1240" t="s">
        <v>4713</v>
      </c>
      <c r="I1240" t="s">
        <v>4729</v>
      </c>
    </row>
    <row r="1241" spans="1:9">
      <c r="A1241" t="s">
        <v>2198</v>
      </c>
      <c r="B1241">
        <v>1963</v>
      </c>
      <c r="C1241" t="s">
        <v>4715</v>
      </c>
      <c r="D1241">
        <v>24</v>
      </c>
      <c r="E1241">
        <v>0</v>
      </c>
      <c r="F1241">
        <v>10308.04</v>
      </c>
      <c r="G1241" t="s">
        <v>4710</v>
      </c>
      <c r="H1241" t="s">
        <v>4713</v>
      </c>
      <c r="I1241" t="s">
        <v>4711</v>
      </c>
    </row>
    <row r="1242" spans="1:9">
      <c r="A1242" t="s">
        <v>2196</v>
      </c>
      <c r="B1242">
        <v>1962</v>
      </c>
      <c r="C1242" t="s">
        <v>4708</v>
      </c>
      <c r="D1242">
        <v>12</v>
      </c>
      <c r="E1242">
        <v>0</v>
      </c>
      <c r="F1242">
        <v>10310.78</v>
      </c>
      <c r="G1242" t="s">
        <v>4710</v>
      </c>
      <c r="H1242" t="s">
        <v>4710</v>
      </c>
      <c r="I1242" t="s">
        <v>4716</v>
      </c>
    </row>
    <row r="1243" spans="1:9">
      <c r="A1243" t="s">
        <v>2194</v>
      </c>
      <c r="B1243">
        <v>1991</v>
      </c>
      <c r="C1243" t="s">
        <v>4712</v>
      </c>
      <c r="D1243">
        <v>17</v>
      </c>
      <c r="E1243">
        <v>3</v>
      </c>
      <c r="F1243">
        <v>10315.91</v>
      </c>
      <c r="G1243" t="s">
        <v>4710</v>
      </c>
      <c r="H1243" t="s">
        <v>4709</v>
      </c>
      <c r="I1243" t="s">
        <v>4716</v>
      </c>
    </row>
    <row r="1244" spans="1:9">
      <c r="A1244" t="s">
        <v>2192</v>
      </c>
      <c r="B1244">
        <v>1991</v>
      </c>
      <c r="C1244" t="s">
        <v>4718</v>
      </c>
      <c r="D1244">
        <v>21</v>
      </c>
      <c r="E1244">
        <v>3</v>
      </c>
      <c r="F1244">
        <v>10322.9</v>
      </c>
      <c r="G1244" t="s">
        <v>4710</v>
      </c>
      <c r="H1244" t="s">
        <v>4713</v>
      </c>
      <c r="I1244" t="s">
        <v>4732</v>
      </c>
    </row>
    <row r="1245" spans="1:9">
      <c r="A1245" t="s">
        <v>2190</v>
      </c>
      <c r="B1245">
        <v>1970</v>
      </c>
      <c r="C1245" t="s">
        <v>4717</v>
      </c>
      <c r="D1245">
        <v>1</v>
      </c>
      <c r="E1245">
        <v>2</v>
      </c>
      <c r="F1245">
        <v>10325.21</v>
      </c>
      <c r="G1245" t="s">
        <v>4710</v>
      </c>
      <c r="H1245" t="s">
        <v>4710</v>
      </c>
      <c r="I1245" t="s">
        <v>4720</v>
      </c>
    </row>
    <row r="1246" spans="1:9">
      <c r="A1246" t="s">
        <v>2188</v>
      </c>
      <c r="B1246">
        <v>1982</v>
      </c>
      <c r="C1246" t="s">
        <v>4708</v>
      </c>
      <c r="D1246">
        <v>21</v>
      </c>
      <c r="E1246">
        <v>3</v>
      </c>
      <c r="F1246">
        <v>10329.06</v>
      </c>
      <c r="G1246" t="s">
        <v>4710</v>
      </c>
      <c r="H1246" t="s">
        <v>4713</v>
      </c>
      <c r="I1246" t="s">
        <v>4729</v>
      </c>
    </row>
    <row r="1247" spans="1:9">
      <c r="A1247" t="s">
        <v>2186</v>
      </c>
      <c r="B1247">
        <v>1968</v>
      </c>
      <c r="C1247" t="s">
        <v>4708</v>
      </c>
      <c r="D1247">
        <v>19</v>
      </c>
      <c r="E1247">
        <v>0</v>
      </c>
      <c r="F1247">
        <v>10338.93</v>
      </c>
      <c r="G1247" t="s">
        <v>4710</v>
      </c>
      <c r="H1247" t="s">
        <v>4713</v>
      </c>
      <c r="I1247" t="s">
        <v>4711</v>
      </c>
    </row>
    <row r="1248" spans="1:9">
      <c r="A1248" t="s">
        <v>2184</v>
      </c>
      <c r="B1248">
        <v>1973</v>
      </c>
      <c r="C1248" t="s">
        <v>4718</v>
      </c>
      <c r="D1248">
        <v>8</v>
      </c>
      <c r="E1248">
        <v>0</v>
      </c>
      <c r="F1248">
        <v>10345.93</v>
      </c>
      <c r="G1248" t="s">
        <v>4710</v>
      </c>
      <c r="H1248" t="s">
        <v>4709</v>
      </c>
      <c r="I1248" t="s">
        <v>4729</v>
      </c>
    </row>
    <row r="1249" spans="1:9">
      <c r="A1249" t="s">
        <v>2182</v>
      </c>
      <c r="B1249">
        <v>1974</v>
      </c>
      <c r="C1249" t="s">
        <v>4715</v>
      </c>
      <c r="D1249">
        <v>29</v>
      </c>
      <c r="E1249">
        <v>0</v>
      </c>
      <c r="F1249">
        <v>10352.48</v>
      </c>
      <c r="G1249" t="s">
        <v>4710</v>
      </c>
      <c r="H1249" t="s">
        <v>4713</v>
      </c>
      <c r="I1249" t="s">
        <v>4716</v>
      </c>
    </row>
    <row r="1250" spans="1:9">
      <c r="A1250" t="s">
        <v>2180</v>
      </c>
      <c r="B1250">
        <v>1969</v>
      </c>
      <c r="C1250" t="s">
        <v>4714</v>
      </c>
      <c r="D1250">
        <v>17</v>
      </c>
      <c r="E1250">
        <v>0</v>
      </c>
      <c r="F1250">
        <v>10355.64</v>
      </c>
      <c r="G1250" t="s">
        <v>4710</v>
      </c>
      <c r="H1250" t="s">
        <v>4713</v>
      </c>
      <c r="I1250" t="s">
        <v>4716</v>
      </c>
    </row>
    <row r="1251" spans="1:9">
      <c r="A1251" t="s">
        <v>2178</v>
      </c>
      <c r="B1251">
        <v>1971</v>
      </c>
      <c r="C1251" t="s">
        <v>4715</v>
      </c>
      <c r="D1251">
        <v>6</v>
      </c>
      <c r="E1251">
        <v>0</v>
      </c>
      <c r="F1251">
        <v>10356.67</v>
      </c>
      <c r="G1251" t="s">
        <v>4710</v>
      </c>
      <c r="H1251" t="s">
        <v>4713</v>
      </c>
      <c r="I1251" t="s">
        <v>4725</v>
      </c>
    </row>
    <row r="1252" spans="1:9">
      <c r="A1252" t="s">
        <v>2176</v>
      </c>
      <c r="B1252">
        <v>1973</v>
      </c>
      <c r="C1252" t="s">
        <v>4715</v>
      </c>
      <c r="D1252">
        <v>29</v>
      </c>
      <c r="E1252">
        <v>2</v>
      </c>
      <c r="F1252">
        <v>10370.91</v>
      </c>
      <c r="G1252" t="s">
        <v>4710</v>
      </c>
      <c r="H1252" t="s">
        <v>4710</v>
      </c>
      <c r="I1252" t="s">
        <v>4726</v>
      </c>
    </row>
    <row r="1253" spans="1:9">
      <c r="A1253" t="s">
        <v>2174</v>
      </c>
      <c r="B1253">
        <v>1973</v>
      </c>
      <c r="C1253" t="s">
        <v>4715</v>
      </c>
      <c r="D1253">
        <v>19</v>
      </c>
      <c r="E1253">
        <v>3</v>
      </c>
      <c r="F1253">
        <v>10381.48</v>
      </c>
      <c r="G1253" t="s">
        <v>4710</v>
      </c>
      <c r="H1253" t="s">
        <v>4710</v>
      </c>
      <c r="I1253" t="s">
        <v>4711</v>
      </c>
    </row>
    <row r="1254" spans="1:9">
      <c r="A1254" t="s">
        <v>2172</v>
      </c>
      <c r="B1254">
        <v>1969</v>
      </c>
      <c r="C1254" t="s">
        <v>4708</v>
      </c>
      <c r="D1254">
        <v>7</v>
      </c>
      <c r="E1254">
        <v>0</v>
      </c>
      <c r="F1254">
        <v>10403.27</v>
      </c>
      <c r="G1254" t="s">
        <v>4710</v>
      </c>
      <c r="H1254" t="s">
        <v>4709</v>
      </c>
      <c r="I1254" t="s">
        <v>4731</v>
      </c>
    </row>
    <row r="1255" spans="1:9">
      <c r="A1255" t="s">
        <v>2170</v>
      </c>
      <c r="B1255">
        <v>1975</v>
      </c>
      <c r="C1255" t="s">
        <v>4714</v>
      </c>
      <c r="D1255">
        <v>5</v>
      </c>
      <c r="E1255">
        <v>4</v>
      </c>
      <c r="F1255">
        <v>10407.09</v>
      </c>
      <c r="G1255" t="s">
        <v>4710</v>
      </c>
      <c r="H1255" t="s">
        <v>4713</v>
      </c>
      <c r="I1255" t="s">
        <v>4721</v>
      </c>
    </row>
    <row r="1256" spans="1:9">
      <c r="A1256" t="s">
        <v>2168</v>
      </c>
      <c r="B1256">
        <v>1980</v>
      </c>
      <c r="C1256" t="s">
        <v>4719</v>
      </c>
      <c r="D1256">
        <v>24</v>
      </c>
      <c r="E1256">
        <v>2</v>
      </c>
      <c r="F1256">
        <v>10407.98</v>
      </c>
      <c r="G1256" t="s">
        <v>4710</v>
      </c>
      <c r="H1256" t="s">
        <v>4713</v>
      </c>
      <c r="I1256" t="s">
        <v>4729</v>
      </c>
    </row>
    <row r="1257" spans="1:9">
      <c r="A1257" t="s">
        <v>2166</v>
      </c>
      <c r="B1257">
        <v>1973</v>
      </c>
      <c r="C1257" t="s">
        <v>4719</v>
      </c>
      <c r="D1257">
        <v>11</v>
      </c>
      <c r="E1257">
        <v>0</v>
      </c>
      <c r="F1257">
        <v>10419.59</v>
      </c>
      <c r="G1257" t="s">
        <v>4710</v>
      </c>
      <c r="H1257" t="s">
        <v>4709</v>
      </c>
      <c r="I1257" t="s">
        <v>4725</v>
      </c>
    </row>
    <row r="1258" spans="1:9">
      <c r="A1258" t="s">
        <v>2164</v>
      </c>
      <c r="B1258">
        <v>1979</v>
      </c>
      <c r="C1258" t="s">
        <v>4712</v>
      </c>
      <c r="D1258">
        <v>25</v>
      </c>
      <c r="E1258">
        <v>2</v>
      </c>
      <c r="F1258">
        <v>10419.65</v>
      </c>
      <c r="G1258" t="s">
        <v>4710</v>
      </c>
      <c r="H1258" t="s">
        <v>4709</v>
      </c>
      <c r="I1258" t="s">
        <v>4725</v>
      </c>
    </row>
    <row r="1259" spans="1:9">
      <c r="A1259" t="s">
        <v>2162</v>
      </c>
      <c r="B1259">
        <v>1968</v>
      </c>
      <c r="C1259" t="s">
        <v>4717</v>
      </c>
      <c r="D1259">
        <v>27</v>
      </c>
      <c r="E1259">
        <v>0</v>
      </c>
      <c r="F1259">
        <v>10422.92</v>
      </c>
      <c r="G1259" t="s">
        <v>4710</v>
      </c>
      <c r="H1259" t="s">
        <v>4713</v>
      </c>
      <c r="I1259" t="s">
        <v>4730</v>
      </c>
    </row>
    <row r="1260" spans="1:9">
      <c r="A1260" t="s">
        <v>2160</v>
      </c>
      <c r="B1260">
        <v>1968</v>
      </c>
      <c r="C1260" t="s">
        <v>4718</v>
      </c>
      <c r="D1260">
        <v>23</v>
      </c>
      <c r="E1260">
        <v>0</v>
      </c>
      <c r="F1260">
        <v>10435.07</v>
      </c>
      <c r="G1260" t="s">
        <v>4710</v>
      </c>
      <c r="H1260" t="s">
        <v>4713</v>
      </c>
      <c r="I1260" t="s">
        <v>4723</v>
      </c>
    </row>
    <row r="1261" spans="1:9">
      <c r="A1261" t="s">
        <v>2158</v>
      </c>
      <c r="B1261">
        <v>1968</v>
      </c>
      <c r="C1261" t="s">
        <v>4718</v>
      </c>
      <c r="D1261">
        <v>29</v>
      </c>
      <c r="E1261">
        <v>1</v>
      </c>
      <c r="F1261">
        <v>10436.1</v>
      </c>
      <c r="G1261" t="s">
        <v>4710</v>
      </c>
      <c r="H1261" t="s">
        <v>4710</v>
      </c>
      <c r="I1261" t="s">
        <v>4720</v>
      </c>
    </row>
    <row r="1262" spans="1:9">
      <c r="A1262" t="s">
        <v>2156</v>
      </c>
      <c r="B1262">
        <v>1968</v>
      </c>
      <c r="C1262" t="s">
        <v>4712</v>
      </c>
      <c r="D1262">
        <v>8</v>
      </c>
      <c r="E1262">
        <v>1</v>
      </c>
      <c r="F1262">
        <v>10450.55</v>
      </c>
      <c r="G1262" t="s">
        <v>4710</v>
      </c>
      <c r="H1262" t="s">
        <v>4713</v>
      </c>
      <c r="I1262" t="s">
        <v>4720</v>
      </c>
    </row>
    <row r="1263" spans="1:9">
      <c r="A1263" t="s">
        <v>2154</v>
      </c>
      <c r="B1263">
        <v>1964</v>
      </c>
      <c r="C1263" t="s">
        <v>4719</v>
      </c>
      <c r="D1263">
        <v>14</v>
      </c>
      <c r="E1263">
        <v>0</v>
      </c>
      <c r="F1263">
        <v>10455.1</v>
      </c>
      <c r="G1263" t="s">
        <v>4710</v>
      </c>
      <c r="H1263" t="s">
        <v>4713</v>
      </c>
      <c r="I1263" t="s">
        <v>4716</v>
      </c>
    </row>
    <row r="1264" spans="1:9">
      <c r="A1264" t="s">
        <v>2152</v>
      </c>
      <c r="B1264">
        <v>1976</v>
      </c>
      <c r="C1264" t="s">
        <v>4718</v>
      </c>
      <c r="D1264">
        <v>3</v>
      </c>
      <c r="E1264">
        <v>2</v>
      </c>
      <c r="F1264">
        <v>10455.14</v>
      </c>
      <c r="G1264" t="s">
        <v>4710</v>
      </c>
      <c r="H1264" t="s">
        <v>4709</v>
      </c>
      <c r="I1264" t="s">
        <v>4729</v>
      </c>
    </row>
    <row r="1265" spans="1:9">
      <c r="A1265" t="s">
        <v>2150</v>
      </c>
      <c r="B1265">
        <v>1964</v>
      </c>
      <c r="C1265" t="s">
        <v>4708</v>
      </c>
      <c r="D1265">
        <v>27</v>
      </c>
      <c r="E1265">
        <v>0</v>
      </c>
      <c r="F1265">
        <v>10459.19</v>
      </c>
      <c r="G1265" t="s">
        <v>4710</v>
      </c>
      <c r="H1265" t="s">
        <v>4713</v>
      </c>
      <c r="I1265" t="s">
        <v>4711</v>
      </c>
    </row>
    <row r="1266" spans="1:9">
      <c r="A1266" t="s">
        <v>2148</v>
      </c>
      <c r="B1266">
        <v>1969</v>
      </c>
      <c r="C1266" t="s">
        <v>4715</v>
      </c>
      <c r="D1266">
        <v>22</v>
      </c>
      <c r="E1266">
        <v>1</v>
      </c>
      <c r="F1266">
        <v>10461.98</v>
      </c>
      <c r="G1266" t="s">
        <v>4710</v>
      </c>
      <c r="H1266" t="s">
        <v>4713</v>
      </c>
      <c r="I1266" t="s">
        <v>4716</v>
      </c>
    </row>
    <row r="1267" spans="1:9">
      <c r="A1267" t="s">
        <v>2146</v>
      </c>
      <c r="B1267">
        <v>1987</v>
      </c>
      <c r="C1267" t="s">
        <v>4714</v>
      </c>
      <c r="D1267">
        <v>28</v>
      </c>
      <c r="E1267">
        <v>3</v>
      </c>
      <c r="F1267">
        <v>10464.83</v>
      </c>
      <c r="G1267" t="s">
        <v>4710</v>
      </c>
      <c r="H1267" t="s">
        <v>4713</v>
      </c>
      <c r="I1267" t="s">
        <v>4716</v>
      </c>
    </row>
    <row r="1268" spans="1:9">
      <c r="A1268" t="s">
        <v>2144</v>
      </c>
      <c r="B1268">
        <v>1978</v>
      </c>
      <c r="C1268" t="s">
        <v>4718</v>
      </c>
      <c r="D1268">
        <v>21</v>
      </c>
      <c r="E1268">
        <v>2</v>
      </c>
      <c r="F1268">
        <v>10486.55</v>
      </c>
      <c r="G1268" t="s">
        <v>4710</v>
      </c>
      <c r="H1268" t="s">
        <v>4710</v>
      </c>
      <c r="I1268" t="s">
        <v>4725</v>
      </c>
    </row>
    <row r="1269" spans="1:9">
      <c r="A1269" t="s">
        <v>2142</v>
      </c>
      <c r="B1269">
        <v>1972</v>
      </c>
      <c r="C1269" t="s">
        <v>4719</v>
      </c>
      <c r="D1269">
        <v>19</v>
      </c>
      <c r="E1269">
        <v>2</v>
      </c>
      <c r="F1269">
        <v>10493.95</v>
      </c>
      <c r="G1269" t="s">
        <v>4710</v>
      </c>
      <c r="H1269" t="s">
        <v>4713</v>
      </c>
      <c r="I1269" t="s">
        <v>4716</v>
      </c>
    </row>
    <row r="1270" spans="1:9">
      <c r="A1270" t="s">
        <v>2140</v>
      </c>
      <c r="B1270">
        <v>1977</v>
      </c>
      <c r="C1270" t="s">
        <v>4719</v>
      </c>
      <c r="D1270">
        <v>25</v>
      </c>
      <c r="E1270">
        <v>2</v>
      </c>
      <c r="F1270">
        <v>10495.6</v>
      </c>
      <c r="G1270" t="s">
        <v>4710</v>
      </c>
      <c r="H1270" t="s">
        <v>4713</v>
      </c>
      <c r="I1270" t="s">
        <v>4716</v>
      </c>
    </row>
    <row r="1271" spans="1:9">
      <c r="A1271" t="s">
        <v>2138</v>
      </c>
      <c r="B1271">
        <v>1971</v>
      </c>
      <c r="C1271" t="s">
        <v>4715</v>
      </c>
      <c r="D1271">
        <v>26</v>
      </c>
      <c r="E1271">
        <v>0</v>
      </c>
      <c r="F1271">
        <v>10546.48</v>
      </c>
      <c r="G1271" t="s">
        <v>4710</v>
      </c>
      <c r="H1271" t="s">
        <v>4710</v>
      </c>
      <c r="I1271" t="s">
        <v>4720</v>
      </c>
    </row>
    <row r="1272" spans="1:9">
      <c r="A1272" t="s">
        <v>2136</v>
      </c>
      <c r="B1272">
        <v>1971</v>
      </c>
      <c r="C1272" t="s">
        <v>4714</v>
      </c>
      <c r="D1272">
        <v>29</v>
      </c>
      <c r="E1272">
        <v>3</v>
      </c>
      <c r="F1272">
        <v>10560.49</v>
      </c>
      <c r="G1272" t="s">
        <v>4710</v>
      </c>
      <c r="H1272" t="s">
        <v>4709</v>
      </c>
      <c r="I1272" t="s">
        <v>4711</v>
      </c>
    </row>
    <row r="1273" spans="1:9">
      <c r="A1273" t="s">
        <v>2134</v>
      </c>
      <c r="B1273">
        <v>1969</v>
      </c>
      <c r="C1273" t="s">
        <v>4708</v>
      </c>
      <c r="D1273">
        <v>17</v>
      </c>
      <c r="E1273">
        <v>0</v>
      </c>
      <c r="F1273">
        <v>10564.88</v>
      </c>
      <c r="G1273" t="s">
        <v>4710</v>
      </c>
      <c r="H1273" t="s">
        <v>4713</v>
      </c>
      <c r="I1273" t="s">
        <v>4726</v>
      </c>
    </row>
    <row r="1274" spans="1:9">
      <c r="A1274" t="s">
        <v>2132</v>
      </c>
      <c r="B1274">
        <v>1966</v>
      </c>
      <c r="C1274" t="s">
        <v>4717</v>
      </c>
      <c r="D1274">
        <v>11</v>
      </c>
      <c r="E1274">
        <v>0</v>
      </c>
      <c r="F1274">
        <v>10577.09</v>
      </c>
      <c r="G1274" t="s">
        <v>4710</v>
      </c>
      <c r="H1274" t="s">
        <v>4710</v>
      </c>
      <c r="I1274" t="s">
        <v>4720</v>
      </c>
    </row>
    <row r="1275" spans="1:9">
      <c r="A1275" t="s">
        <v>2130</v>
      </c>
      <c r="B1275">
        <v>1969</v>
      </c>
      <c r="C1275" t="s">
        <v>4717</v>
      </c>
      <c r="D1275">
        <v>25</v>
      </c>
      <c r="E1275">
        <v>1</v>
      </c>
      <c r="F1275">
        <v>10579.71</v>
      </c>
      <c r="G1275" t="s">
        <v>4710</v>
      </c>
      <c r="H1275" t="s">
        <v>4710</v>
      </c>
      <c r="I1275" t="s">
        <v>4711</v>
      </c>
    </row>
    <row r="1276" spans="1:9">
      <c r="A1276" t="s">
        <v>2128</v>
      </c>
      <c r="B1276">
        <v>1966</v>
      </c>
      <c r="C1276" t="s">
        <v>4712</v>
      </c>
      <c r="D1276">
        <v>3</v>
      </c>
      <c r="E1276">
        <v>0</v>
      </c>
      <c r="F1276">
        <v>10594.23</v>
      </c>
      <c r="G1276" t="s">
        <v>4710</v>
      </c>
      <c r="H1276" t="s">
        <v>4710</v>
      </c>
      <c r="I1276" t="s">
        <v>4711</v>
      </c>
    </row>
    <row r="1277" spans="1:9">
      <c r="A1277" t="s">
        <v>2126</v>
      </c>
      <c r="B1277">
        <v>1967</v>
      </c>
      <c r="C1277" t="s">
        <v>4712</v>
      </c>
      <c r="D1277">
        <v>29</v>
      </c>
      <c r="E1277">
        <v>0</v>
      </c>
      <c r="F1277">
        <v>10594.5</v>
      </c>
      <c r="G1277" t="s">
        <v>4710</v>
      </c>
      <c r="H1277" t="s">
        <v>4713</v>
      </c>
      <c r="I1277" t="s">
        <v>4716</v>
      </c>
    </row>
    <row r="1278" spans="1:9">
      <c r="A1278" t="s">
        <v>2124</v>
      </c>
      <c r="B1278">
        <v>1972</v>
      </c>
      <c r="C1278" t="s">
        <v>4717</v>
      </c>
      <c r="D1278">
        <v>14</v>
      </c>
      <c r="E1278">
        <v>3</v>
      </c>
      <c r="F1278">
        <v>10600.55</v>
      </c>
      <c r="G1278" t="s">
        <v>4710</v>
      </c>
      <c r="H1278" t="s">
        <v>4713</v>
      </c>
      <c r="I1278" t="s">
        <v>4716</v>
      </c>
    </row>
    <row r="1279" spans="1:9">
      <c r="A1279" t="s">
        <v>2122</v>
      </c>
      <c r="B1279">
        <v>1966</v>
      </c>
      <c r="C1279" t="s">
        <v>4708</v>
      </c>
      <c r="D1279">
        <v>20</v>
      </c>
      <c r="E1279">
        <v>0</v>
      </c>
      <c r="F1279">
        <v>10601.41</v>
      </c>
      <c r="G1279" t="s">
        <v>4710</v>
      </c>
      <c r="H1279" t="s">
        <v>4709</v>
      </c>
      <c r="I1279" t="s">
        <v>4720</v>
      </c>
    </row>
    <row r="1280" spans="1:9">
      <c r="A1280" t="s">
        <v>2120</v>
      </c>
      <c r="B1280">
        <v>1967</v>
      </c>
      <c r="C1280" t="s">
        <v>4714</v>
      </c>
      <c r="D1280">
        <v>23</v>
      </c>
      <c r="E1280">
        <v>0</v>
      </c>
      <c r="F1280">
        <v>10601.63</v>
      </c>
      <c r="G1280" t="s">
        <v>4710</v>
      </c>
      <c r="H1280" t="s">
        <v>4709</v>
      </c>
      <c r="I1280" t="s">
        <v>4716</v>
      </c>
    </row>
    <row r="1281" spans="1:9">
      <c r="A1281" t="s">
        <v>2118</v>
      </c>
      <c r="B1281">
        <v>1966</v>
      </c>
      <c r="C1281" t="s">
        <v>4708</v>
      </c>
      <c r="D1281">
        <v>2</v>
      </c>
      <c r="E1281">
        <v>0</v>
      </c>
      <c r="F1281">
        <v>10602.39</v>
      </c>
      <c r="G1281" t="s">
        <v>4710</v>
      </c>
      <c r="H1281" t="s">
        <v>4710</v>
      </c>
      <c r="I1281" t="s">
        <v>4720</v>
      </c>
    </row>
    <row r="1282" spans="1:9">
      <c r="A1282" t="s">
        <v>2116</v>
      </c>
      <c r="B1282">
        <v>1965</v>
      </c>
      <c r="C1282" t="s">
        <v>4714</v>
      </c>
      <c r="D1282">
        <v>27</v>
      </c>
      <c r="E1282">
        <v>0</v>
      </c>
      <c r="F1282">
        <v>10608.67</v>
      </c>
      <c r="G1282" t="s">
        <v>4710</v>
      </c>
      <c r="H1282" t="s">
        <v>4710</v>
      </c>
      <c r="I1282" t="s">
        <v>4716</v>
      </c>
    </row>
    <row r="1283" spans="1:9">
      <c r="A1283" t="s">
        <v>2114</v>
      </c>
      <c r="B1283">
        <v>1992</v>
      </c>
      <c r="C1283" t="s">
        <v>4708</v>
      </c>
      <c r="D1283">
        <v>23</v>
      </c>
      <c r="E1283">
        <v>0</v>
      </c>
      <c r="F1283">
        <v>10617.04</v>
      </c>
      <c r="G1283" t="s">
        <v>4710</v>
      </c>
      <c r="H1283" t="s">
        <v>4710</v>
      </c>
      <c r="I1283" t="s">
        <v>4732</v>
      </c>
    </row>
    <row r="1284" spans="1:9">
      <c r="A1284" t="s">
        <v>2112</v>
      </c>
      <c r="B1284">
        <v>1990</v>
      </c>
      <c r="C1284" t="s">
        <v>4708</v>
      </c>
      <c r="D1284">
        <v>6</v>
      </c>
      <c r="E1284">
        <v>3</v>
      </c>
      <c r="F1284">
        <v>10620.26</v>
      </c>
      <c r="G1284" t="s">
        <v>4710</v>
      </c>
      <c r="H1284" t="s">
        <v>4710</v>
      </c>
      <c r="I1284" t="s">
        <v>4716</v>
      </c>
    </row>
    <row r="1285" spans="1:9">
      <c r="A1285" t="s">
        <v>2110</v>
      </c>
      <c r="B1285">
        <v>1964</v>
      </c>
      <c r="C1285" t="s">
        <v>4718</v>
      </c>
      <c r="D1285">
        <v>8</v>
      </c>
      <c r="E1285">
        <v>0</v>
      </c>
      <c r="F1285">
        <v>10627.81</v>
      </c>
      <c r="G1285" t="s">
        <v>4710</v>
      </c>
      <c r="H1285" t="s">
        <v>4710</v>
      </c>
      <c r="I1285" t="s">
        <v>4711</v>
      </c>
    </row>
    <row r="1286" spans="1:9">
      <c r="A1286" t="s">
        <v>2108</v>
      </c>
      <c r="B1286">
        <v>1976</v>
      </c>
      <c r="C1286" t="s">
        <v>4712</v>
      </c>
      <c r="D1286">
        <v>22</v>
      </c>
      <c r="E1286">
        <v>2</v>
      </c>
      <c r="F1286">
        <v>10665.44</v>
      </c>
      <c r="G1286" t="s">
        <v>4710</v>
      </c>
      <c r="H1286" t="s">
        <v>4709</v>
      </c>
      <c r="I1286" t="s">
        <v>4729</v>
      </c>
    </row>
    <row r="1287" spans="1:9">
      <c r="A1287" t="s">
        <v>2106</v>
      </c>
      <c r="B1287">
        <v>1962</v>
      </c>
      <c r="C1287" t="s">
        <v>4715</v>
      </c>
      <c r="D1287">
        <v>7</v>
      </c>
      <c r="E1287">
        <v>0</v>
      </c>
      <c r="F1287">
        <v>10676.83</v>
      </c>
      <c r="G1287" t="s">
        <v>4710</v>
      </c>
      <c r="H1287" t="s">
        <v>4710</v>
      </c>
      <c r="I1287" t="s">
        <v>4711</v>
      </c>
    </row>
    <row r="1288" spans="1:9">
      <c r="A1288" t="s">
        <v>2104</v>
      </c>
      <c r="B1288">
        <v>1977</v>
      </c>
      <c r="C1288" t="s">
        <v>4718</v>
      </c>
      <c r="D1288">
        <v>2</v>
      </c>
      <c r="E1288">
        <v>2</v>
      </c>
      <c r="F1288">
        <v>10690.11</v>
      </c>
      <c r="G1288" t="s">
        <v>4710</v>
      </c>
      <c r="H1288" t="s">
        <v>4709</v>
      </c>
      <c r="I1288" t="s">
        <v>4729</v>
      </c>
    </row>
    <row r="1289" spans="1:9">
      <c r="A1289" t="s">
        <v>2102</v>
      </c>
      <c r="B1289">
        <v>1976</v>
      </c>
      <c r="C1289" t="s">
        <v>4715</v>
      </c>
      <c r="D1289">
        <v>30</v>
      </c>
      <c r="E1289">
        <v>2</v>
      </c>
      <c r="F1289">
        <v>10698.38</v>
      </c>
      <c r="G1289" t="s">
        <v>4710</v>
      </c>
      <c r="H1289" t="s">
        <v>4713</v>
      </c>
      <c r="I1289" t="s">
        <v>4725</v>
      </c>
    </row>
    <row r="1290" spans="1:9">
      <c r="A1290" t="s">
        <v>2100</v>
      </c>
      <c r="B1290">
        <v>1972</v>
      </c>
      <c r="C1290" t="s">
        <v>4719</v>
      </c>
      <c r="D1290">
        <v>24</v>
      </c>
      <c r="E1290">
        <v>3</v>
      </c>
      <c r="F1290">
        <v>10702.64</v>
      </c>
      <c r="G1290" t="s">
        <v>4710</v>
      </c>
      <c r="H1290" t="s">
        <v>4710</v>
      </c>
      <c r="I1290" t="s">
        <v>4711</v>
      </c>
    </row>
    <row r="1291" spans="1:9">
      <c r="A1291" t="s">
        <v>2098</v>
      </c>
      <c r="B1291">
        <v>1967</v>
      </c>
      <c r="C1291" t="s">
        <v>4708</v>
      </c>
      <c r="D1291">
        <v>30</v>
      </c>
      <c r="E1291">
        <v>0</v>
      </c>
      <c r="F1291">
        <v>10704.47</v>
      </c>
      <c r="G1291" t="s">
        <v>4710</v>
      </c>
      <c r="H1291" t="s">
        <v>4709</v>
      </c>
      <c r="I1291" t="s">
        <v>4720</v>
      </c>
    </row>
    <row r="1292" spans="1:9">
      <c r="A1292" t="s">
        <v>2096</v>
      </c>
      <c r="B1292">
        <v>1967</v>
      </c>
      <c r="C1292" t="s">
        <v>4719</v>
      </c>
      <c r="D1292">
        <v>5</v>
      </c>
      <c r="E1292">
        <v>0</v>
      </c>
      <c r="F1292">
        <v>10713.64</v>
      </c>
      <c r="G1292" t="s">
        <v>4710</v>
      </c>
      <c r="H1292" t="s">
        <v>4710</v>
      </c>
      <c r="I1292" t="s">
        <v>4720</v>
      </c>
    </row>
    <row r="1293" spans="1:9">
      <c r="A1293" t="s">
        <v>2094</v>
      </c>
      <c r="B1293">
        <v>1992</v>
      </c>
      <c r="C1293" t="s">
        <v>4714</v>
      </c>
      <c r="D1293">
        <v>25</v>
      </c>
      <c r="E1293">
        <v>0</v>
      </c>
      <c r="F1293">
        <v>10719.57</v>
      </c>
      <c r="G1293" t="s">
        <v>4710</v>
      </c>
      <c r="H1293" t="s">
        <v>4713</v>
      </c>
      <c r="I1293" t="s">
        <v>4716</v>
      </c>
    </row>
    <row r="1294" spans="1:9">
      <c r="A1294" t="s">
        <v>2092</v>
      </c>
      <c r="B1294">
        <v>1974</v>
      </c>
      <c r="C1294" t="s">
        <v>4717</v>
      </c>
      <c r="D1294">
        <v>9</v>
      </c>
      <c r="E1294">
        <v>4</v>
      </c>
      <c r="F1294">
        <v>10736.87</v>
      </c>
      <c r="G1294" t="s">
        <v>4710</v>
      </c>
      <c r="H1294" t="s">
        <v>4713</v>
      </c>
      <c r="I1294" t="s">
        <v>4723</v>
      </c>
    </row>
    <row r="1295" spans="1:9">
      <c r="A1295" t="s">
        <v>2090</v>
      </c>
      <c r="B1295">
        <v>1986</v>
      </c>
      <c r="C1295" t="s">
        <v>4718</v>
      </c>
      <c r="D1295">
        <v>29</v>
      </c>
      <c r="E1295">
        <v>3</v>
      </c>
      <c r="F1295">
        <v>10749.02</v>
      </c>
      <c r="G1295" t="s">
        <v>4710</v>
      </c>
      <c r="H1295" t="s">
        <v>4713</v>
      </c>
      <c r="I1295" t="s">
        <v>4732</v>
      </c>
    </row>
    <row r="1296" spans="1:9">
      <c r="A1296" t="s">
        <v>2088</v>
      </c>
      <c r="B1296">
        <v>1989</v>
      </c>
      <c r="C1296" t="s">
        <v>4712</v>
      </c>
      <c r="D1296">
        <v>25</v>
      </c>
      <c r="E1296">
        <v>3</v>
      </c>
      <c r="F1296">
        <v>10769.75</v>
      </c>
      <c r="G1296" t="s">
        <v>4710</v>
      </c>
      <c r="H1296" t="s">
        <v>4709</v>
      </c>
      <c r="I1296" t="s">
        <v>4733</v>
      </c>
    </row>
    <row r="1297" spans="1:9">
      <c r="A1297" t="s">
        <v>2086</v>
      </c>
      <c r="B1297">
        <v>1967</v>
      </c>
      <c r="C1297" t="s">
        <v>4712</v>
      </c>
      <c r="D1297">
        <v>11</v>
      </c>
      <c r="E1297">
        <v>1</v>
      </c>
      <c r="F1297">
        <v>10791.96</v>
      </c>
      <c r="G1297" t="s">
        <v>4710</v>
      </c>
      <c r="H1297" t="s">
        <v>4709</v>
      </c>
      <c r="I1297" t="s">
        <v>4720</v>
      </c>
    </row>
    <row r="1298" spans="1:9">
      <c r="A1298" t="s">
        <v>2084</v>
      </c>
      <c r="B1298">
        <v>1999</v>
      </c>
      <c r="C1298" t="s">
        <v>4717</v>
      </c>
      <c r="D1298">
        <v>24</v>
      </c>
      <c r="E1298">
        <v>0</v>
      </c>
      <c r="F1298">
        <v>10795.94</v>
      </c>
      <c r="G1298" t="s">
        <v>4710</v>
      </c>
      <c r="H1298" t="s">
        <v>4713</v>
      </c>
      <c r="I1298" t="s">
        <v>4720</v>
      </c>
    </row>
    <row r="1299" spans="1:9">
      <c r="A1299" t="s">
        <v>2082</v>
      </c>
      <c r="B1299">
        <v>1967</v>
      </c>
      <c r="C1299" t="s">
        <v>4719</v>
      </c>
      <c r="D1299">
        <v>23</v>
      </c>
      <c r="E1299">
        <v>0</v>
      </c>
      <c r="F1299">
        <v>10796.35</v>
      </c>
      <c r="G1299" t="s">
        <v>4710</v>
      </c>
      <c r="H1299" t="s">
        <v>4713</v>
      </c>
      <c r="I1299" t="s">
        <v>4722</v>
      </c>
    </row>
    <row r="1300" spans="1:9">
      <c r="A1300" t="s">
        <v>2080</v>
      </c>
      <c r="B1300">
        <v>1970</v>
      </c>
      <c r="C1300" t="s">
        <v>4719</v>
      </c>
      <c r="D1300">
        <v>28</v>
      </c>
      <c r="E1300">
        <v>1</v>
      </c>
      <c r="F1300">
        <v>10797.34</v>
      </c>
      <c r="G1300" t="s">
        <v>4710</v>
      </c>
      <c r="H1300" t="s">
        <v>4709</v>
      </c>
      <c r="I1300" t="s">
        <v>4727</v>
      </c>
    </row>
    <row r="1301" spans="1:9">
      <c r="A1301" t="s">
        <v>2078</v>
      </c>
      <c r="B1301">
        <v>1970</v>
      </c>
      <c r="C1301" t="s">
        <v>4717</v>
      </c>
      <c r="D1301">
        <v>18</v>
      </c>
      <c r="E1301">
        <v>2</v>
      </c>
      <c r="F1301">
        <v>10806.84</v>
      </c>
      <c r="G1301" t="s">
        <v>4710</v>
      </c>
      <c r="H1301" t="s">
        <v>4709</v>
      </c>
      <c r="I1301" t="s">
        <v>4720</v>
      </c>
    </row>
    <row r="1302" spans="1:9">
      <c r="A1302" t="s">
        <v>2076</v>
      </c>
      <c r="B1302">
        <v>1967</v>
      </c>
      <c r="C1302" t="s">
        <v>4719</v>
      </c>
      <c r="D1302">
        <v>2</v>
      </c>
      <c r="E1302">
        <v>1</v>
      </c>
      <c r="F1302">
        <v>10807.49</v>
      </c>
      <c r="G1302" t="s">
        <v>4710</v>
      </c>
      <c r="H1302" t="s">
        <v>4709</v>
      </c>
      <c r="I1302" t="s">
        <v>4711</v>
      </c>
    </row>
    <row r="1303" spans="1:9">
      <c r="A1303" t="s">
        <v>2074</v>
      </c>
      <c r="B1303">
        <v>1968</v>
      </c>
      <c r="C1303" t="s">
        <v>4708</v>
      </c>
      <c r="D1303">
        <v>28</v>
      </c>
      <c r="E1303">
        <v>1</v>
      </c>
      <c r="F1303">
        <v>10825.25</v>
      </c>
      <c r="G1303" t="s">
        <v>4710</v>
      </c>
      <c r="H1303" t="s">
        <v>4710</v>
      </c>
      <c r="I1303" t="s">
        <v>4716</v>
      </c>
    </row>
    <row r="1304" spans="1:9">
      <c r="A1304" t="s">
        <v>2072</v>
      </c>
      <c r="B1304">
        <v>1971</v>
      </c>
      <c r="C1304" t="s">
        <v>4717</v>
      </c>
      <c r="D1304">
        <v>20</v>
      </c>
      <c r="E1304">
        <v>2</v>
      </c>
      <c r="F1304">
        <v>10848.13</v>
      </c>
      <c r="G1304" t="s">
        <v>4710</v>
      </c>
      <c r="H1304" t="s">
        <v>4710</v>
      </c>
      <c r="I1304" t="s">
        <v>4716</v>
      </c>
    </row>
    <row r="1305" spans="1:9">
      <c r="A1305" t="s">
        <v>2070</v>
      </c>
      <c r="B1305">
        <v>1994</v>
      </c>
      <c r="C1305" t="s">
        <v>4715</v>
      </c>
      <c r="D1305">
        <v>6</v>
      </c>
      <c r="E1305">
        <v>0</v>
      </c>
      <c r="F1305">
        <v>10886.66</v>
      </c>
      <c r="G1305" t="s">
        <v>4710</v>
      </c>
      <c r="H1305" t="s">
        <v>4710</v>
      </c>
      <c r="I1305" t="s">
        <v>4716</v>
      </c>
    </row>
    <row r="1306" spans="1:9">
      <c r="A1306" t="s">
        <v>2068</v>
      </c>
      <c r="B1306">
        <v>1968</v>
      </c>
      <c r="C1306" t="s">
        <v>4712</v>
      </c>
      <c r="D1306">
        <v>13</v>
      </c>
      <c r="E1306">
        <v>0</v>
      </c>
      <c r="F1306">
        <v>10923.93</v>
      </c>
      <c r="G1306" t="s">
        <v>4710</v>
      </c>
      <c r="H1306" t="s">
        <v>4713</v>
      </c>
      <c r="I1306" t="s">
        <v>4726</v>
      </c>
    </row>
    <row r="1307" spans="1:9">
      <c r="A1307" t="s">
        <v>2066</v>
      </c>
      <c r="B1307">
        <v>1968</v>
      </c>
      <c r="C1307" t="s">
        <v>4712</v>
      </c>
      <c r="D1307">
        <v>12</v>
      </c>
      <c r="E1307">
        <v>1</v>
      </c>
      <c r="F1307">
        <v>10928.85</v>
      </c>
      <c r="G1307" t="s">
        <v>4710</v>
      </c>
      <c r="H1307" t="s">
        <v>4710</v>
      </c>
      <c r="I1307" t="s">
        <v>4711</v>
      </c>
    </row>
    <row r="1308" spans="1:9">
      <c r="A1308" t="s">
        <v>2064</v>
      </c>
      <c r="B1308">
        <v>1969</v>
      </c>
      <c r="C1308" t="s">
        <v>4712</v>
      </c>
      <c r="D1308">
        <v>10</v>
      </c>
      <c r="E1308">
        <v>1</v>
      </c>
      <c r="F1308">
        <v>10942.13</v>
      </c>
      <c r="G1308" t="s">
        <v>4710</v>
      </c>
      <c r="H1308" t="s">
        <v>4710</v>
      </c>
      <c r="I1308" t="s">
        <v>4716</v>
      </c>
    </row>
    <row r="1309" spans="1:9">
      <c r="A1309" t="s">
        <v>2062</v>
      </c>
      <c r="B1309">
        <v>1965</v>
      </c>
      <c r="C1309" t="s">
        <v>4717</v>
      </c>
      <c r="D1309">
        <v>4</v>
      </c>
      <c r="E1309">
        <v>0</v>
      </c>
      <c r="F1309">
        <v>10959.33</v>
      </c>
      <c r="G1309" t="s">
        <v>4710</v>
      </c>
      <c r="H1309" t="s">
        <v>4710</v>
      </c>
      <c r="I1309" t="s">
        <v>4720</v>
      </c>
    </row>
    <row r="1310" spans="1:9">
      <c r="A1310" t="s">
        <v>2060</v>
      </c>
      <c r="B1310">
        <v>1969</v>
      </c>
      <c r="C1310" t="s">
        <v>4718</v>
      </c>
      <c r="D1310">
        <v>14</v>
      </c>
      <c r="E1310">
        <v>1</v>
      </c>
      <c r="F1310">
        <v>10959.69</v>
      </c>
      <c r="G1310" t="s">
        <v>4710</v>
      </c>
      <c r="H1310" t="s">
        <v>4710</v>
      </c>
      <c r="I1310" t="s">
        <v>4716</v>
      </c>
    </row>
    <row r="1311" spans="1:9">
      <c r="A1311" t="s">
        <v>2058</v>
      </c>
      <c r="B1311">
        <v>1965</v>
      </c>
      <c r="C1311" t="s">
        <v>4714</v>
      </c>
      <c r="D1311">
        <v>19</v>
      </c>
      <c r="E1311">
        <v>0</v>
      </c>
      <c r="F1311">
        <v>10965.45</v>
      </c>
      <c r="G1311" t="s">
        <v>4710</v>
      </c>
      <c r="H1311" t="s">
        <v>4709</v>
      </c>
      <c r="I1311" t="s">
        <v>4720</v>
      </c>
    </row>
    <row r="1312" spans="1:9">
      <c r="A1312" t="s">
        <v>2056</v>
      </c>
      <c r="B1312">
        <v>1966</v>
      </c>
      <c r="C1312" t="s">
        <v>4708</v>
      </c>
      <c r="D1312">
        <v>9</v>
      </c>
      <c r="E1312">
        <v>0</v>
      </c>
      <c r="F1312">
        <v>10976.25</v>
      </c>
      <c r="G1312" t="s">
        <v>4710</v>
      </c>
      <c r="H1312" t="s">
        <v>4709</v>
      </c>
      <c r="I1312" t="s">
        <v>4716</v>
      </c>
    </row>
    <row r="1313" spans="1:9">
      <c r="A1313" t="s">
        <v>2054</v>
      </c>
      <c r="B1313">
        <v>1973</v>
      </c>
      <c r="C1313" t="s">
        <v>4719</v>
      </c>
      <c r="D1313">
        <v>21</v>
      </c>
      <c r="E1313">
        <v>4</v>
      </c>
      <c r="F1313">
        <v>10977.21</v>
      </c>
      <c r="G1313" t="s">
        <v>4710</v>
      </c>
      <c r="H1313" t="s">
        <v>4713</v>
      </c>
      <c r="I1313" t="s">
        <v>4711</v>
      </c>
    </row>
    <row r="1314" spans="1:9">
      <c r="A1314" t="s">
        <v>2052</v>
      </c>
      <c r="B1314">
        <v>1965</v>
      </c>
      <c r="C1314" t="s">
        <v>4717</v>
      </c>
      <c r="D1314">
        <v>18</v>
      </c>
      <c r="E1314">
        <v>0</v>
      </c>
      <c r="F1314">
        <v>10982.5</v>
      </c>
      <c r="G1314" t="s">
        <v>4710</v>
      </c>
      <c r="H1314" t="s">
        <v>4710</v>
      </c>
      <c r="I1314" t="s">
        <v>4711</v>
      </c>
    </row>
    <row r="1315" spans="1:9">
      <c r="A1315" t="s">
        <v>2050</v>
      </c>
      <c r="B1315">
        <v>2000</v>
      </c>
      <c r="C1315" t="s">
        <v>4715</v>
      </c>
      <c r="D1315">
        <v>17</v>
      </c>
      <c r="E1315">
        <v>0</v>
      </c>
      <c r="F1315">
        <v>10991.58</v>
      </c>
      <c r="G1315" t="s">
        <v>4710</v>
      </c>
      <c r="H1315" t="s">
        <v>4710</v>
      </c>
      <c r="I1315" t="s">
        <v>4716</v>
      </c>
    </row>
    <row r="1316" spans="1:9">
      <c r="A1316" t="s">
        <v>2048</v>
      </c>
      <c r="B1316">
        <v>1968</v>
      </c>
      <c r="C1316" t="s">
        <v>4719</v>
      </c>
      <c r="D1316">
        <v>24</v>
      </c>
      <c r="E1316">
        <v>2</v>
      </c>
      <c r="F1316">
        <v>11013.71</v>
      </c>
      <c r="G1316" t="s">
        <v>4710</v>
      </c>
      <c r="H1316" t="s">
        <v>4713</v>
      </c>
      <c r="I1316" t="s">
        <v>4711</v>
      </c>
    </row>
    <row r="1317" spans="1:9">
      <c r="A1317" t="s">
        <v>2046</v>
      </c>
      <c r="B1317">
        <v>1974</v>
      </c>
      <c r="C1317" t="s">
        <v>4717</v>
      </c>
      <c r="D1317">
        <v>15</v>
      </c>
      <c r="E1317">
        <v>4</v>
      </c>
      <c r="F1317">
        <v>11015.17</v>
      </c>
      <c r="G1317" t="s">
        <v>4710</v>
      </c>
      <c r="H1317" t="s">
        <v>4713</v>
      </c>
      <c r="I1317" t="s">
        <v>4716</v>
      </c>
    </row>
    <row r="1318" spans="1:9">
      <c r="A1318" t="s">
        <v>2044</v>
      </c>
      <c r="B1318">
        <v>1991</v>
      </c>
      <c r="C1318" t="s">
        <v>4714</v>
      </c>
      <c r="D1318">
        <v>26</v>
      </c>
      <c r="E1318">
        <v>3</v>
      </c>
      <c r="F1318">
        <v>11018.05</v>
      </c>
      <c r="G1318" t="s">
        <v>4710</v>
      </c>
      <c r="H1318" t="s">
        <v>4709</v>
      </c>
      <c r="I1318" t="s">
        <v>4716</v>
      </c>
    </row>
    <row r="1319" spans="1:9">
      <c r="A1319" t="s">
        <v>2042</v>
      </c>
      <c r="B1319">
        <v>1996</v>
      </c>
      <c r="C1319" t="s">
        <v>4708</v>
      </c>
      <c r="D1319">
        <v>21</v>
      </c>
      <c r="E1319">
        <v>0</v>
      </c>
      <c r="F1319">
        <v>11028.56</v>
      </c>
      <c r="G1319" t="s">
        <v>4710</v>
      </c>
      <c r="H1319" t="s">
        <v>4710</v>
      </c>
      <c r="I1319" t="s">
        <v>4716</v>
      </c>
    </row>
    <row r="1320" spans="1:9">
      <c r="A1320" t="s">
        <v>2040</v>
      </c>
      <c r="B1320">
        <v>1974</v>
      </c>
      <c r="C1320" t="s">
        <v>4717</v>
      </c>
      <c r="D1320">
        <v>10</v>
      </c>
      <c r="E1320">
        <v>4</v>
      </c>
      <c r="F1320">
        <v>11033.66</v>
      </c>
      <c r="G1320" t="s">
        <v>4710</v>
      </c>
      <c r="H1320" t="s">
        <v>4710</v>
      </c>
      <c r="I1320" t="s">
        <v>4716</v>
      </c>
    </row>
    <row r="1321" spans="1:9">
      <c r="A1321" t="s">
        <v>2038</v>
      </c>
      <c r="B1321">
        <v>1989</v>
      </c>
      <c r="C1321" t="s">
        <v>4719</v>
      </c>
      <c r="D1321">
        <v>25</v>
      </c>
      <c r="E1321">
        <v>3</v>
      </c>
      <c r="F1321">
        <v>11037.51</v>
      </c>
      <c r="G1321" t="s">
        <v>4710</v>
      </c>
      <c r="H1321" t="s">
        <v>4713</v>
      </c>
      <c r="I1321" t="s">
        <v>4716</v>
      </c>
    </row>
    <row r="1322" spans="1:9">
      <c r="A1322" t="s">
        <v>2036</v>
      </c>
      <c r="B1322">
        <v>1974</v>
      </c>
      <c r="C1322" t="s">
        <v>4718</v>
      </c>
      <c r="D1322">
        <v>30</v>
      </c>
      <c r="E1322">
        <v>0</v>
      </c>
      <c r="F1322">
        <v>11037.85</v>
      </c>
      <c r="G1322" t="s">
        <v>4710</v>
      </c>
      <c r="H1322" t="s">
        <v>4709</v>
      </c>
      <c r="I1322" t="s">
        <v>4725</v>
      </c>
    </row>
    <row r="1323" spans="1:9">
      <c r="A1323" t="s">
        <v>2034</v>
      </c>
      <c r="B1323">
        <v>2001</v>
      </c>
      <c r="C1323" t="s">
        <v>4717</v>
      </c>
      <c r="D1323">
        <v>17</v>
      </c>
      <c r="E1323">
        <v>0</v>
      </c>
      <c r="F1323">
        <v>11046.02</v>
      </c>
      <c r="G1323" t="s">
        <v>4710</v>
      </c>
      <c r="H1323" t="s">
        <v>4713</v>
      </c>
      <c r="I1323" t="s">
        <v>4732</v>
      </c>
    </row>
    <row r="1324" spans="1:9">
      <c r="A1324" t="s">
        <v>2032</v>
      </c>
      <c r="B1324">
        <v>2000</v>
      </c>
      <c r="C1324" t="s">
        <v>4715</v>
      </c>
      <c r="D1324">
        <v>18</v>
      </c>
      <c r="E1324">
        <v>0</v>
      </c>
      <c r="F1324">
        <v>11068.7</v>
      </c>
      <c r="G1324" t="s">
        <v>4710</v>
      </c>
      <c r="H1324" t="s">
        <v>4713</v>
      </c>
      <c r="I1324" t="s">
        <v>4720</v>
      </c>
    </row>
    <row r="1325" spans="1:9">
      <c r="A1325" t="s">
        <v>2030</v>
      </c>
      <c r="B1325">
        <v>1971</v>
      </c>
      <c r="C1325" t="s">
        <v>4712</v>
      </c>
      <c r="D1325">
        <v>9</v>
      </c>
      <c r="E1325">
        <v>0</v>
      </c>
      <c r="F1325">
        <v>11068.77</v>
      </c>
      <c r="G1325" t="s">
        <v>4710</v>
      </c>
      <c r="H1325" t="s">
        <v>4709</v>
      </c>
      <c r="I1325" t="s">
        <v>4716</v>
      </c>
    </row>
    <row r="1326" spans="1:9">
      <c r="A1326" t="s">
        <v>2028</v>
      </c>
      <c r="B1326">
        <v>1966</v>
      </c>
      <c r="C1326" t="s">
        <v>4712</v>
      </c>
      <c r="D1326">
        <v>7</v>
      </c>
      <c r="E1326">
        <v>0</v>
      </c>
      <c r="F1326">
        <v>11070.54</v>
      </c>
      <c r="G1326" t="s">
        <v>4710</v>
      </c>
      <c r="H1326" t="s">
        <v>4710</v>
      </c>
      <c r="I1326" t="s">
        <v>4720</v>
      </c>
    </row>
    <row r="1327" spans="1:9">
      <c r="A1327" t="s">
        <v>2026</v>
      </c>
      <c r="B1327">
        <v>1966</v>
      </c>
      <c r="C1327" t="s">
        <v>4712</v>
      </c>
      <c r="D1327">
        <v>20</v>
      </c>
      <c r="E1327">
        <v>0</v>
      </c>
      <c r="F1327">
        <v>11073.18</v>
      </c>
      <c r="G1327" t="s">
        <v>4710</v>
      </c>
      <c r="H1327" t="s">
        <v>4710</v>
      </c>
      <c r="I1327" t="s">
        <v>4720</v>
      </c>
    </row>
    <row r="1328" spans="1:9">
      <c r="A1328" t="s">
        <v>2024</v>
      </c>
      <c r="B1328">
        <v>1967</v>
      </c>
      <c r="C1328" t="s">
        <v>4715</v>
      </c>
      <c r="D1328">
        <v>4</v>
      </c>
      <c r="E1328">
        <v>0</v>
      </c>
      <c r="F1328">
        <v>11082.58</v>
      </c>
      <c r="G1328" t="s">
        <v>4710</v>
      </c>
      <c r="H1328" t="s">
        <v>4709</v>
      </c>
      <c r="I1328" t="s">
        <v>4716</v>
      </c>
    </row>
    <row r="1329" spans="1:9">
      <c r="A1329" t="s">
        <v>2022</v>
      </c>
      <c r="B1329">
        <v>1972</v>
      </c>
      <c r="C1329" t="s">
        <v>4719</v>
      </c>
      <c r="D1329">
        <v>7</v>
      </c>
      <c r="E1329">
        <v>3</v>
      </c>
      <c r="F1329">
        <v>11085.59</v>
      </c>
      <c r="G1329" t="s">
        <v>4710</v>
      </c>
      <c r="H1329" t="s">
        <v>4709</v>
      </c>
      <c r="I1329" t="s">
        <v>4716</v>
      </c>
    </row>
    <row r="1330" spans="1:9">
      <c r="A1330" t="s">
        <v>2020</v>
      </c>
      <c r="B1330">
        <v>1966</v>
      </c>
      <c r="C1330" t="s">
        <v>4715</v>
      </c>
      <c r="D1330">
        <v>9</v>
      </c>
      <c r="E1330">
        <v>0</v>
      </c>
      <c r="F1330">
        <v>11090.72</v>
      </c>
      <c r="G1330" t="s">
        <v>4710</v>
      </c>
      <c r="H1330" t="s">
        <v>4713</v>
      </c>
      <c r="I1330" t="s">
        <v>4711</v>
      </c>
    </row>
    <row r="1331" spans="1:9">
      <c r="A1331" t="s">
        <v>2018</v>
      </c>
      <c r="B1331">
        <v>1966</v>
      </c>
      <c r="C1331" t="s">
        <v>4708</v>
      </c>
      <c r="D1331">
        <v>5</v>
      </c>
      <c r="E1331">
        <v>0</v>
      </c>
      <c r="F1331">
        <v>11093.62</v>
      </c>
      <c r="G1331" t="s">
        <v>4710</v>
      </c>
      <c r="H1331" t="s">
        <v>4713</v>
      </c>
      <c r="I1331" t="s">
        <v>4711</v>
      </c>
    </row>
    <row r="1332" spans="1:9">
      <c r="A1332" t="s">
        <v>2016</v>
      </c>
      <c r="B1332">
        <v>1980</v>
      </c>
      <c r="C1332" t="s">
        <v>4718</v>
      </c>
      <c r="D1332">
        <v>20</v>
      </c>
      <c r="E1332">
        <v>2</v>
      </c>
      <c r="F1332">
        <v>11103.33</v>
      </c>
      <c r="G1332" t="s">
        <v>4710</v>
      </c>
      <c r="H1332" t="s">
        <v>4713</v>
      </c>
      <c r="I1332" t="s">
        <v>4729</v>
      </c>
    </row>
    <row r="1333" spans="1:9">
      <c r="A1333" t="s">
        <v>2014</v>
      </c>
      <c r="B1333">
        <v>1969</v>
      </c>
      <c r="C1333" t="s">
        <v>4712</v>
      </c>
      <c r="D1333">
        <v>30</v>
      </c>
      <c r="E1333">
        <v>2</v>
      </c>
      <c r="F1333">
        <v>11150.78</v>
      </c>
      <c r="G1333" t="s">
        <v>4710</v>
      </c>
      <c r="H1333" t="s">
        <v>4709</v>
      </c>
      <c r="I1333" t="s">
        <v>4720</v>
      </c>
    </row>
    <row r="1334" spans="1:9">
      <c r="A1334" t="s">
        <v>2012</v>
      </c>
      <c r="B1334">
        <v>1969</v>
      </c>
      <c r="C1334" t="s">
        <v>4714</v>
      </c>
      <c r="D1334">
        <v>25</v>
      </c>
      <c r="E1334">
        <v>2</v>
      </c>
      <c r="F1334">
        <v>11163.57</v>
      </c>
      <c r="G1334" t="s">
        <v>4710</v>
      </c>
      <c r="H1334" t="s">
        <v>4709</v>
      </c>
      <c r="I1334" t="s">
        <v>4720</v>
      </c>
    </row>
    <row r="1335" spans="1:9">
      <c r="A1335" t="s">
        <v>2010</v>
      </c>
      <c r="B1335">
        <v>1966</v>
      </c>
      <c r="C1335" t="s">
        <v>4718</v>
      </c>
      <c r="D1335">
        <v>6</v>
      </c>
      <c r="E1335">
        <v>0</v>
      </c>
      <c r="F1335">
        <v>11165.42</v>
      </c>
      <c r="G1335" t="s">
        <v>4710</v>
      </c>
      <c r="H1335" t="s">
        <v>4713</v>
      </c>
      <c r="I1335" t="s">
        <v>4723</v>
      </c>
    </row>
    <row r="1336" spans="1:9">
      <c r="A1336" t="s">
        <v>2008</v>
      </c>
      <c r="B1336">
        <v>1972</v>
      </c>
      <c r="C1336" t="s">
        <v>4715</v>
      </c>
      <c r="D1336">
        <v>3</v>
      </c>
      <c r="E1336">
        <v>0</v>
      </c>
      <c r="F1336">
        <v>11186.2</v>
      </c>
      <c r="G1336" t="s">
        <v>4710</v>
      </c>
      <c r="H1336" t="s">
        <v>4709</v>
      </c>
      <c r="I1336" t="s">
        <v>4729</v>
      </c>
    </row>
    <row r="1337" spans="1:9">
      <c r="A1337" t="s">
        <v>2006</v>
      </c>
      <c r="B1337">
        <v>1970</v>
      </c>
      <c r="C1337" t="s">
        <v>4714</v>
      </c>
      <c r="D1337">
        <v>14</v>
      </c>
      <c r="E1337">
        <v>2</v>
      </c>
      <c r="F1337">
        <v>11187.66</v>
      </c>
      <c r="G1337" t="s">
        <v>4710</v>
      </c>
      <c r="H1337" t="s">
        <v>4709</v>
      </c>
      <c r="I1337" t="s">
        <v>4716</v>
      </c>
    </row>
    <row r="1338" spans="1:9">
      <c r="A1338" t="s">
        <v>2004</v>
      </c>
      <c r="B1338">
        <v>1976</v>
      </c>
      <c r="C1338" t="s">
        <v>4714</v>
      </c>
      <c r="D1338">
        <v>28</v>
      </c>
      <c r="E1338">
        <v>2</v>
      </c>
      <c r="F1338">
        <v>11217.35</v>
      </c>
      <c r="G1338" t="s">
        <v>4710</v>
      </c>
      <c r="H1338" t="s">
        <v>4709</v>
      </c>
      <c r="I1338" t="s">
        <v>4725</v>
      </c>
    </row>
    <row r="1339" spans="1:9">
      <c r="A1339" t="s">
        <v>2002</v>
      </c>
      <c r="B1339">
        <v>1969</v>
      </c>
      <c r="C1339" t="s">
        <v>4717</v>
      </c>
      <c r="D1339">
        <v>30</v>
      </c>
      <c r="E1339">
        <v>2</v>
      </c>
      <c r="F1339">
        <v>11244.38</v>
      </c>
      <c r="G1339" t="s">
        <v>4710</v>
      </c>
      <c r="H1339" t="s">
        <v>4713</v>
      </c>
      <c r="I1339" t="s">
        <v>4723</v>
      </c>
    </row>
    <row r="1340" spans="1:9">
      <c r="A1340" t="s">
        <v>2000</v>
      </c>
      <c r="B1340">
        <v>1989</v>
      </c>
      <c r="C1340" t="s">
        <v>4717</v>
      </c>
      <c r="D1340">
        <v>17</v>
      </c>
      <c r="E1340">
        <v>3</v>
      </c>
      <c r="F1340">
        <v>11250.43</v>
      </c>
      <c r="G1340" t="s">
        <v>4710</v>
      </c>
      <c r="H1340" t="s">
        <v>4709</v>
      </c>
      <c r="I1340" t="s">
        <v>4732</v>
      </c>
    </row>
    <row r="1341" spans="1:9">
      <c r="A1341" t="s">
        <v>1998</v>
      </c>
      <c r="B1341">
        <v>1969</v>
      </c>
      <c r="C1341" t="s">
        <v>4718</v>
      </c>
      <c r="D1341">
        <v>20</v>
      </c>
      <c r="E1341">
        <v>3</v>
      </c>
      <c r="F1341">
        <v>11253.42</v>
      </c>
      <c r="G1341" t="s">
        <v>4710</v>
      </c>
      <c r="H1341" t="s">
        <v>4713</v>
      </c>
      <c r="I1341" t="s">
        <v>4720</v>
      </c>
    </row>
    <row r="1342" spans="1:9">
      <c r="A1342" t="s">
        <v>1996</v>
      </c>
      <c r="B1342">
        <v>1981</v>
      </c>
      <c r="C1342" t="s">
        <v>4719</v>
      </c>
      <c r="D1342">
        <v>2</v>
      </c>
      <c r="E1342">
        <v>1</v>
      </c>
      <c r="F1342">
        <v>11255.29</v>
      </c>
      <c r="G1342" t="s">
        <v>4710</v>
      </c>
      <c r="H1342" t="s">
        <v>4713</v>
      </c>
      <c r="I1342" t="s">
        <v>4732</v>
      </c>
    </row>
    <row r="1343" spans="1:9">
      <c r="A1343" t="s">
        <v>1994</v>
      </c>
      <c r="B1343">
        <v>1969</v>
      </c>
      <c r="C1343" t="s">
        <v>4719</v>
      </c>
      <c r="D1343">
        <v>11</v>
      </c>
      <c r="E1343">
        <v>3</v>
      </c>
      <c r="F1343">
        <v>11264.54</v>
      </c>
      <c r="G1343" t="s">
        <v>4710</v>
      </c>
      <c r="H1343" t="s">
        <v>4709</v>
      </c>
      <c r="I1343" t="s">
        <v>4720</v>
      </c>
    </row>
    <row r="1344" spans="1:9">
      <c r="A1344" t="s">
        <v>1992</v>
      </c>
      <c r="B1344">
        <v>1971</v>
      </c>
      <c r="C1344" t="s">
        <v>4717</v>
      </c>
      <c r="D1344">
        <v>26</v>
      </c>
      <c r="E1344">
        <v>0</v>
      </c>
      <c r="F1344">
        <v>11265.71</v>
      </c>
      <c r="G1344" t="s">
        <v>4710</v>
      </c>
      <c r="H1344" t="s">
        <v>4713</v>
      </c>
      <c r="I1344" t="s">
        <v>4725</v>
      </c>
    </row>
    <row r="1345" spans="1:9">
      <c r="A1345" t="s">
        <v>1990</v>
      </c>
      <c r="B1345">
        <v>2004</v>
      </c>
      <c r="C1345" t="s">
        <v>4719</v>
      </c>
      <c r="D1345">
        <v>4</v>
      </c>
      <c r="E1345">
        <v>1</v>
      </c>
      <c r="F1345">
        <v>11272.33</v>
      </c>
      <c r="G1345" t="s">
        <v>4710</v>
      </c>
      <c r="H1345" t="s">
        <v>4709</v>
      </c>
      <c r="I1345" t="s">
        <v>4722</v>
      </c>
    </row>
    <row r="1346" spans="1:9">
      <c r="A1346" t="s">
        <v>1988</v>
      </c>
      <c r="B1346">
        <v>1967</v>
      </c>
      <c r="C1346" t="s">
        <v>4714</v>
      </c>
      <c r="D1346">
        <v>14</v>
      </c>
      <c r="E1346">
        <v>0</v>
      </c>
      <c r="F1346">
        <v>11286.54</v>
      </c>
      <c r="G1346" t="s">
        <v>4710</v>
      </c>
      <c r="H1346" t="s">
        <v>4710</v>
      </c>
      <c r="I1346" t="s">
        <v>4726</v>
      </c>
    </row>
    <row r="1347" spans="1:9">
      <c r="A1347" t="s">
        <v>1986</v>
      </c>
      <c r="B1347">
        <v>1970</v>
      </c>
      <c r="C1347" t="s">
        <v>4714</v>
      </c>
      <c r="D1347">
        <v>22</v>
      </c>
      <c r="E1347">
        <v>3</v>
      </c>
      <c r="F1347">
        <v>11289.11</v>
      </c>
      <c r="G1347" t="s">
        <v>4710</v>
      </c>
      <c r="H1347" t="s">
        <v>4713</v>
      </c>
      <c r="I1347" t="s">
        <v>4716</v>
      </c>
    </row>
    <row r="1348" spans="1:9">
      <c r="A1348" t="s">
        <v>1984</v>
      </c>
      <c r="B1348">
        <v>1988</v>
      </c>
      <c r="C1348" t="s">
        <v>4712</v>
      </c>
      <c r="D1348">
        <v>14</v>
      </c>
      <c r="E1348">
        <v>3</v>
      </c>
      <c r="F1348">
        <v>11294.57</v>
      </c>
      <c r="G1348" t="s">
        <v>4710</v>
      </c>
      <c r="H1348" t="s">
        <v>4713</v>
      </c>
      <c r="I1348" t="s">
        <v>4733</v>
      </c>
    </row>
    <row r="1349" spans="1:9">
      <c r="A1349" t="s">
        <v>1982</v>
      </c>
      <c r="B1349">
        <v>1972</v>
      </c>
      <c r="C1349" t="s">
        <v>4715</v>
      </c>
      <c r="D1349">
        <v>25</v>
      </c>
      <c r="E1349">
        <v>4</v>
      </c>
      <c r="F1349">
        <v>11299.34</v>
      </c>
      <c r="G1349" t="s">
        <v>4710</v>
      </c>
      <c r="H1349" t="s">
        <v>4709</v>
      </c>
      <c r="I1349" t="s">
        <v>4720</v>
      </c>
    </row>
    <row r="1350" spans="1:9">
      <c r="A1350" t="s">
        <v>1980</v>
      </c>
      <c r="B1350">
        <v>1968</v>
      </c>
      <c r="C1350" t="s">
        <v>4719</v>
      </c>
      <c r="D1350">
        <v>6</v>
      </c>
      <c r="E1350">
        <v>1</v>
      </c>
      <c r="F1350">
        <v>11305.93</v>
      </c>
      <c r="G1350" t="s">
        <v>4710</v>
      </c>
      <c r="H1350" t="s">
        <v>4713</v>
      </c>
      <c r="I1350" t="s">
        <v>4716</v>
      </c>
    </row>
    <row r="1351" spans="1:9">
      <c r="A1351" t="s">
        <v>1978</v>
      </c>
      <c r="B1351">
        <v>1963</v>
      </c>
      <c r="C1351" t="s">
        <v>4712</v>
      </c>
      <c r="D1351">
        <v>22</v>
      </c>
      <c r="E1351">
        <v>0</v>
      </c>
      <c r="F1351">
        <v>11312.33</v>
      </c>
      <c r="G1351" t="s">
        <v>4710</v>
      </c>
      <c r="H1351" t="s">
        <v>4710</v>
      </c>
      <c r="I1351" t="s">
        <v>4716</v>
      </c>
    </row>
    <row r="1352" spans="1:9">
      <c r="A1352" t="s">
        <v>1976</v>
      </c>
      <c r="B1352">
        <v>1995</v>
      </c>
      <c r="C1352" t="s">
        <v>4717</v>
      </c>
      <c r="D1352">
        <v>10</v>
      </c>
      <c r="E1352">
        <v>0</v>
      </c>
      <c r="F1352">
        <v>11318.57</v>
      </c>
      <c r="G1352" t="s">
        <v>4710</v>
      </c>
      <c r="H1352" t="s">
        <v>4709</v>
      </c>
      <c r="I1352" t="s">
        <v>4732</v>
      </c>
    </row>
    <row r="1353" spans="1:9">
      <c r="A1353" t="s">
        <v>1974</v>
      </c>
      <c r="B1353">
        <v>1963</v>
      </c>
      <c r="C1353" t="s">
        <v>4708</v>
      </c>
      <c r="D1353">
        <v>11</v>
      </c>
      <c r="E1353">
        <v>0</v>
      </c>
      <c r="F1353">
        <v>11319.12</v>
      </c>
      <c r="G1353" t="s">
        <v>4710</v>
      </c>
      <c r="H1353" t="s">
        <v>4713</v>
      </c>
      <c r="I1353" t="s">
        <v>4716</v>
      </c>
    </row>
    <row r="1354" spans="1:9">
      <c r="A1354" t="s">
        <v>1972</v>
      </c>
      <c r="B1354">
        <v>2002</v>
      </c>
      <c r="C1354" t="s">
        <v>4715</v>
      </c>
      <c r="D1354">
        <v>20</v>
      </c>
      <c r="E1354">
        <v>0</v>
      </c>
      <c r="F1354">
        <v>11321.49</v>
      </c>
      <c r="G1354" t="s">
        <v>4710</v>
      </c>
      <c r="H1354" t="s">
        <v>4710</v>
      </c>
      <c r="I1354" t="s">
        <v>4716</v>
      </c>
    </row>
    <row r="1355" spans="1:9">
      <c r="A1355" t="s">
        <v>1970</v>
      </c>
      <c r="B1355">
        <v>1989</v>
      </c>
      <c r="C1355" t="s">
        <v>4718</v>
      </c>
      <c r="D1355">
        <v>19</v>
      </c>
      <c r="E1355">
        <v>1</v>
      </c>
      <c r="F1355">
        <v>11326.71</v>
      </c>
      <c r="G1355" t="s">
        <v>4710</v>
      </c>
      <c r="H1355" t="s">
        <v>4710</v>
      </c>
      <c r="I1355" t="s">
        <v>4711</v>
      </c>
    </row>
    <row r="1356" spans="1:9">
      <c r="A1356" t="s">
        <v>1968</v>
      </c>
      <c r="B1356">
        <v>1968</v>
      </c>
      <c r="C1356" t="s">
        <v>4712</v>
      </c>
      <c r="D1356">
        <v>2</v>
      </c>
      <c r="E1356">
        <v>0</v>
      </c>
      <c r="F1356">
        <v>11344.32</v>
      </c>
      <c r="G1356" t="s">
        <v>4710</v>
      </c>
      <c r="H1356" t="s">
        <v>4709</v>
      </c>
      <c r="I1356" t="s">
        <v>4725</v>
      </c>
    </row>
    <row r="1357" spans="1:9">
      <c r="A1357" t="s">
        <v>1966</v>
      </c>
      <c r="B1357">
        <v>1964</v>
      </c>
      <c r="C1357" t="s">
        <v>4708</v>
      </c>
      <c r="D1357">
        <v>12</v>
      </c>
      <c r="E1357">
        <v>0</v>
      </c>
      <c r="F1357">
        <v>11345.52</v>
      </c>
      <c r="G1357" t="s">
        <v>4710</v>
      </c>
      <c r="H1357" t="s">
        <v>4710</v>
      </c>
      <c r="I1357" t="s">
        <v>4720</v>
      </c>
    </row>
    <row r="1358" spans="1:9">
      <c r="A1358" t="s">
        <v>1964</v>
      </c>
      <c r="B1358">
        <v>1965</v>
      </c>
      <c r="C1358" t="s">
        <v>4712</v>
      </c>
      <c r="D1358">
        <v>29</v>
      </c>
      <c r="E1358">
        <v>0</v>
      </c>
      <c r="F1358">
        <v>11353.23</v>
      </c>
      <c r="G1358" t="s">
        <v>4710</v>
      </c>
      <c r="H1358" t="s">
        <v>4713</v>
      </c>
      <c r="I1358" t="s">
        <v>4716</v>
      </c>
    </row>
    <row r="1359" spans="1:9">
      <c r="A1359" t="s">
        <v>1962</v>
      </c>
      <c r="B1359">
        <v>1965</v>
      </c>
      <c r="C1359" t="s">
        <v>4715</v>
      </c>
      <c r="D1359">
        <v>26</v>
      </c>
      <c r="E1359">
        <v>0</v>
      </c>
      <c r="F1359">
        <v>11356.66</v>
      </c>
      <c r="G1359" t="s">
        <v>4710</v>
      </c>
      <c r="H1359" t="s">
        <v>4710</v>
      </c>
      <c r="I1359" t="s">
        <v>4716</v>
      </c>
    </row>
    <row r="1360" spans="1:9">
      <c r="A1360" t="s">
        <v>1960</v>
      </c>
      <c r="B1360">
        <v>1964</v>
      </c>
      <c r="C1360" t="s">
        <v>4708</v>
      </c>
      <c r="D1360">
        <v>4</v>
      </c>
      <c r="E1360">
        <v>0</v>
      </c>
      <c r="F1360">
        <v>11362.76</v>
      </c>
      <c r="G1360" t="s">
        <v>4710</v>
      </c>
      <c r="H1360" t="s">
        <v>4713</v>
      </c>
      <c r="I1360" t="s">
        <v>4720</v>
      </c>
    </row>
    <row r="1361" spans="1:9">
      <c r="A1361" t="s">
        <v>1958</v>
      </c>
      <c r="B1361">
        <v>1964</v>
      </c>
      <c r="C1361" t="s">
        <v>4708</v>
      </c>
      <c r="D1361">
        <v>3</v>
      </c>
      <c r="E1361">
        <v>0</v>
      </c>
      <c r="F1361">
        <v>11363.28</v>
      </c>
      <c r="G1361" t="s">
        <v>4710</v>
      </c>
      <c r="H1361" t="s">
        <v>4713</v>
      </c>
      <c r="I1361" t="s">
        <v>4711</v>
      </c>
    </row>
    <row r="1362" spans="1:9">
      <c r="A1362" t="s">
        <v>1956</v>
      </c>
      <c r="B1362">
        <v>1964</v>
      </c>
      <c r="C1362" t="s">
        <v>4717</v>
      </c>
      <c r="D1362">
        <v>13</v>
      </c>
      <c r="E1362">
        <v>0</v>
      </c>
      <c r="F1362">
        <v>11365.95</v>
      </c>
      <c r="G1362" t="s">
        <v>4710</v>
      </c>
      <c r="H1362" t="s">
        <v>4709</v>
      </c>
      <c r="I1362" t="s">
        <v>4720</v>
      </c>
    </row>
    <row r="1363" spans="1:9">
      <c r="A1363" t="s">
        <v>1954</v>
      </c>
      <c r="B1363">
        <v>1979</v>
      </c>
      <c r="C1363" t="s">
        <v>4714</v>
      </c>
      <c r="D1363">
        <v>7</v>
      </c>
      <c r="E1363">
        <v>2</v>
      </c>
      <c r="F1363">
        <v>11369.39</v>
      </c>
      <c r="G1363" t="s">
        <v>4710</v>
      </c>
      <c r="H1363" t="s">
        <v>4713</v>
      </c>
      <c r="I1363" t="s">
        <v>4732</v>
      </c>
    </row>
    <row r="1364" spans="1:9">
      <c r="A1364" t="s">
        <v>1952</v>
      </c>
      <c r="B1364">
        <v>1972</v>
      </c>
      <c r="C1364" t="s">
        <v>4717</v>
      </c>
      <c r="D1364">
        <v>6</v>
      </c>
      <c r="E1364">
        <v>0</v>
      </c>
      <c r="F1364">
        <v>11378.57</v>
      </c>
      <c r="G1364" t="s">
        <v>4710</v>
      </c>
      <c r="H1364" t="s">
        <v>4709</v>
      </c>
      <c r="I1364" t="s">
        <v>4725</v>
      </c>
    </row>
    <row r="1365" spans="1:9">
      <c r="A1365" t="s">
        <v>1950</v>
      </c>
      <c r="B1365">
        <v>1964</v>
      </c>
      <c r="C1365" t="s">
        <v>4714</v>
      </c>
      <c r="D1365">
        <v>13</v>
      </c>
      <c r="E1365">
        <v>0</v>
      </c>
      <c r="F1365">
        <v>11381.33</v>
      </c>
      <c r="G1365" t="s">
        <v>4710</v>
      </c>
      <c r="H1365" t="s">
        <v>4709</v>
      </c>
      <c r="I1365" t="s">
        <v>4711</v>
      </c>
    </row>
    <row r="1366" spans="1:9">
      <c r="A1366" t="s">
        <v>1948</v>
      </c>
      <c r="B1366">
        <v>1997</v>
      </c>
      <c r="C1366" t="s">
        <v>4708</v>
      </c>
      <c r="D1366">
        <v>28</v>
      </c>
      <c r="E1366">
        <v>0</v>
      </c>
      <c r="F1366">
        <v>11388.27</v>
      </c>
      <c r="G1366" t="s">
        <v>4710</v>
      </c>
      <c r="H1366" t="s">
        <v>4709</v>
      </c>
      <c r="I1366" t="s">
        <v>4732</v>
      </c>
    </row>
    <row r="1367" spans="1:9">
      <c r="A1367" t="s">
        <v>1946</v>
      </c>
      <c r="B1367">
        <v>1967</v>
      </c>
      <c r="C1367" t="s">
        <v>4717</v>
      </c>
      <c r="D1367">
        <v>19</v>
      </c>
      <c r="E1367">
        <v>1</v>
      </c>
      <c r="F1367">
        <v>11394.07</v>
      </c>
      <c r="G1367" t="s">
        <v>4710</v>
      </c>
      <c r="H1367" t="s">
        <v>4713</v>
      </c>
      <c r="I1367" t="s">
        <v>4724</v>
      </c>
    </row>
    <row r="1368" spans="1:9">
      <c r="A1368" t="s">
        <v>1944</v>
      </c>
      <c r="B1368">
        <v>1970</v>
      </c>
      <c r="C1368" t="s">
        <v>4719</v>
      </c>
      <c r="D1368">
        <v>2</v>
      </c>
      <c r="E1368">
        <v>2</v>
      </c>
      <c r="F1368">
        <v>11396.9</v>
      </c>
      <c r="G1368" t="s">
        <v>4710</v>
      </c>
      <c r="H1368" t="s">
        <v>4710</v>
      </c>
      <c r="I1368" t="s">
        <v>4726</v>
      </c>
    </row>
    <row r="1369" spans="1:9">
      <c r="A1369" t="s">
        <v>1942</v>
      </c>
      <c r="B1369">
        <v>1970</v>
      </c>
      <c r="C1369" t="s">
        <v>4719</v>
      </c>
      <c r="D1369">
        <v>7</v>
      </c>
      <c r="E1369">
        <v>3</v>
      </c>
      <c r="F1369">
        <v>11411.69</v>
      </c>
      <c r="G1369" t="s">
        <v>4710</v>
      </c>
      <c r="H1369" t="s">
        <v>4709</v>
      </c>
      <c r="I1369" t="s">
        <v>4720</v>
      </c>
    </row>
    <row r="1370" spans="1:9">
      <c r="A1370" t="s">
        <v>1940</v>
      </c>
      <c r="B1370">
        <v>1983</v>
      </c>
      <c r="C1370" t="s">
        <v>4719</v>
      </c>
      <c r="D1370">
        <v>23</v>
      </c>
      <c r="E1370">
        <v>3</v>
      </c>
      <c r="F1370">
        <v>11412.02</v>
      </c>
      <c r="G1370" t="s">
        <v>4710</v>
      </c>
      <c r="H1370" t="s">
        <v>4713</v>
      </c>
      <c r="I1370" t="s">
        <v>4729</v>
      </c>
    </row>
    <row r="1371" spans="1:9">
      <c r="A1371" t="s">
        <v>1938</v>
      </c>
      <c r="B1371">
        <v>1985</v>
      </c>
      <c r="C1371" t="s">
        <v>4714</v>
      </c>
      <c r="D1371">
        <v>9</v>
      </c>
      <c r="E1371">
        <v>3</v>
      </c>
      <c r="F1371">
        <v>11419.49</v>
      </c>
      <c r="G1371" t="s">
        <v>4710</v>
      </c>
      <c r="H1371" t="s">
        <v>4713</v>
      </c>
      <c r="I1371" t="s">
        <v>4716</v>
      </c>
    </row>
    <row r="1372" spans="1:9">
      <c r="A1372" t="s">
        <v>1936</v>
      </c>
      <c r="B1372">
        <v>1980</v>
      </c>
      <c r="C1372" t="s">
        <v>4708</v>
      </c>
      <c r="D1372">
        <v>17</v>
      </c>
      <c r="E1372">
        <v>2</v>
      </c>
      <c r="F1372">
        <v>11435.74</v>
      </c>
      <c r="G1372" t="s">
        <v>4710</v>
      </c>
      <c r="H1372" t="s">
        <v>4710</v>
      </c>
      <c r="I1372" t="s">
        <v>4729</v>
      </c>
    </row>
    <row r="1373" spans="1:9">
      <c r="A1373" t="s">
        <v>1934</v>
      </c>
      <c r="B1373">
        <v>1971</v>
      </c>
      <c r="C1373" t="s">
        <v>4715</v>
      </c>
      <c r="D1373">
        <v>12</v>
      </c>
      <c r="E1373">
        <v>3</v>
      </c>
      <c r="F1373">
        <v>11436.74</v>
      </c>
      <c r="G1373" t="s">
        <v>4710</v>
      </c>
      <c r="H1373" t="s">
        <v>4710</v>
      </c>
      <c r="I1373" t="s">
        <v>4716</v>
      </c>
    </row>
    <row r="1374" spans="1:9">
      <c r="A1374" t="s">
        <v>1932</v>
      </c>
      <c r="B1374">
        <v>1966</v>
      </c>
      <c r="C1374" t="s">
        <v>4714</v>
      </c>
      <c r="D1374">
        <v>14</v>
      </c>
      <c r="E1374">
        <v>0</v>
      </c>
      <c r="F1374">
        <v>11454.02</v>
      </c>
      <c r="G1374" t="s">
        <v>4710</v>
      </c>
      <c r="H1374" t="s">
        <v>4713</v>
      </c>
      <c r="I1374" t="s">
        <v>4716</v>
      </c>
    </row>
    <row r="1375" spans="1:9">
      <c r="A1375" t="s">
        <v>1930</v>
      </c>
      <c r="B1375">
        <v>1965</v>
      </c>
      <c r="C1375" t="s">
        <v>4714</v>
      </c>
      <c r="D1375">
        <v>23</v>
      </c>
      <c r="E1375">
        <v>0</v>
      </c>
      <c r="F1375">
        <v>11455.28</v>
      </c>
      <c r="G1375" t="s">
        <v>4710</v>
      </c>
      <c r="H1375" t="s">
        <v>4709</v>
      </c>
      <c r="I1375" t="s">
        <v>4720</v>
      </c>
    </row>
    <row r="1376" spans="1:9">
      <c r="A1376" t="s">
        <v>1928</v>
      </c>
      <c r="B1376">
        <v>1966</v>
      </c>
      <c r="C1376" t="s">
        <v>4715</v>
      </c>
      <c r="D1376">
        <v>7</v>
      </c>
      <c r="E1376">
        <v>0</v>
      </c>
      <c r="F1376">
        <v>11478.14</v>
      </c>
      <c r="G1376" t="s">
        <v>4710</v>
      </c>
      <c r="H1376" t="s">
        <v>4709</v>
      </c>
      <c r="I1376" t="s">
        <v>4725</v>
      </c>
    </row>
    <row r="1377" spans="1:9">
      <c r="A1377" t="s">
        <v>1926</v>
      </c>
      <c r="B1377">
        <v>2004</v>
      </c>
      <c r="C1377" t="s">
        <v>4715</v>
      </c>
      <c r="D1377">
        <v>10</v>
      </c>
      <c r="E1377">
        <v>0</v>
      </c>
      <c r="F1377">
        <v>11482.63</v>
      </c>
      <c r="G1377" t="s">
        <v>4710</v>
      </c>
      <c r="H1377" t="s">
        <v>4709</v>
      </c>
      <c r="I1377" t="s">
        <v>4711</v>
      </c>
    </row>
    <row r="1378" spans="1:9">
      <c r="A1378" t="s">
        <v>1924</v>
      </c>
      <c r="B1378">
        <v>1970</v>
      </c>
      <c r="C1378" t="s">
        <v>4719</v>
      </c>
      <c r="D1378">
        <v>13</v>
      </c>
      <c r="E1378">
        <v>3</v>
      </c>
      <c r="F1378">
        <v>11488.32</v>
      </c>
      <c r="G1378" t="s">
        <v>4710</v>
      </c>
      <c r="H1378" t="s">
        <v>4713</v>
      </c>
      <c r="I1378" t="s">
        <v>4728</v>
      </c>
    </row>
    <row r="1379" spans="1:9">
      <c r="A1379" t="s">
        <v>1922</v>
      </c>
      <c r="B1379">
        <v>1983</v>
      </c>
      <c r="C1379" t="s">
        <v>4714</v>
      </c>
      <c r="D1379">
        <v>7</v>
      </c>
      <c r="E1379">
        <v>3</v>
      </c>
      <c r="F1379">
        <v>11492.46</v>
      </c>
      <c r="G1379" t="s">
        <v>4710</v>
      </c>
      <c r="H1379" t="s">
        <v>4710</v>
      </c>
      <c r="I1379" t="s">
        <v>4732</v>
      </c>
    </row>
    <row r="1380" spans="1:9">
      <c r="A1380" t="s">
        <v>1920</v>
      </c>
      <c r="B1380">
        <v>1969</v>
      </c>
      <c r="C1380" t="s">
        <v>4718</v>
      </c>
      <c r="D1380">
        <v>11</v>
      </c>
      <c r="E1380">
        <v>0</v>
      </c>
      <c r="F1380">
        <v>11497.69</v>
      </c>
      <c r="G1380" t="s">
        <v>4710</v>
      </c>
      <c r="H1380" t="s">
        <v>4713</v>
      </c>
      <c r="I1380" t="s">
        <v>4716</v>
      </c>
    </row>
    <row r="1381" spans="1:9">
      <c r="A1381" t="s">
        <v>1918</v>
      </c>
      <c r="B1381">
        <v>1989</v>
      </c>
      <c r="C1381" t="s">
        <v>4719</v>
      </c>
      <c r="D1381">
        <v>6</v>
      </c>
      <c r="E1381">
        <v>3</v>
      </c>
      <c r="F1381">
        <v>11511.61</v>
      </c>
      <c r="G1381" t="s">
        <v>4710</v>
      </c>
      <c r="H1381" t="s">
        <v>4710</v>
      </c>
      <c r="I1381" t="s">
        <v>4732</v>
      </c>
    </row>
    <row r="1382" spans="1:9">
      <c r="A1382" t="s">
        <v>1916</v>
      </c>
      <c r="B1382">
        <v>1968</v>
      </c>
      <c r="C1382" t="s">
        <v>4714</v>
      </c>
      <c r="D1382">
        <v>24</v>
      </c>
      <c r="E1382">
        <v>1</v>
      </c>
      <c r="F1382">
        <v>11512.41</v>
      </c>
      <c r="G1382" t="s">
        <v>4710</v>
      </c>
      <c r="H1382" t="s">
        <v>4713</v>
      </c>
      <c r="I1382" t="s">
        <v>4726</v>
      </c>
    </row>
    <row r="1383" spans="1:9">
      <c r="A1383" t="s">
        <v>1914</v>
      </c>
      <c r="B1383">
        <v>1971</v>
      </c>
      <c r="C1383" t="s">
        <v>4717</v>
      </c>
      <c r="D1383">
        <v>19</v>
      </c>
      <c r="E1383">
        <v>4</v>
      </c>
      <c r="F1383">
        <v>11520.1</v>
      </c>
      <c r="G1383" t="s">
        <v>4710</v>
      </c>
      <c r="H1383" t="s">
        <v>4713</v>
      </c>
      <c r="I1383" t="s">
        <v>4716</v>
      </c>
    </row>
    <row r="1384" spans="1:9">
      <c r="A1384" t="s">
        <v>1912</v>
      </c>
      <c r="B1384">
        <v>1988</v>
      </c>
      <c r="C1384" t="s">
        <v>4714</v>
      </c>
      <c r="D1384">
        <v>12</v>
      </c>
      <c r="E1384">
        <v>3</v>
      </c>
      <c r="F1384">
        <v>11524.25</v>
      </c>
      <c r="G1384" t="s">
        <v>4710</v>
      </c>
      <c r="H1384" t="s">
        <v>4713</v>
      </c>
      <c r="I1384" t="s">
        <v>4732</v>
      </c>
    </row>
    <row r="1385" spans="1:9">
      <c r="A1385" t="s">
        <v>1910</v>
      </c>
      <c r="B1385">
        <v>1970</v>
      </c>
      <c r="C1385" t="s">
        <v>4708</v>
      </c>
      <c r="D1385">
        <v>23</v>
      </c>
      <c r="E1385">
        <v>0</v>
      </c>
      <c r="F1385">
        <v>11530.12</v>
      </c>
      <c r="G1385" t="s">
        <v>4710</v>
      </c>
      <c r="H1385" t="s">
        <v>4713</v>
      </c>
      <c r="I1385" t="s">
        <v>4716</v>
      </c>
    </row>
    <row r="1386" spans="1:9">
      <c r="A1386" t="s">
        <v>1908</v>
      </c>
      <c r="B1386">
        <v>1965</v>
      </c>
      <c r="C1386" t="s">
        <v>4719</v>
      </c>
      <c r="D1386">
        <v>3</v>
      </c>
      <c r="E1386">
        <v>0</v>
      </c>
      <c r="F1386">
        <v>11534.87</v>
      </c>
      <c r="G1386" t="s">
        <v>4710</v>
      </c>
      <c r="H1386" t="s">
        <v>4713</v>
      </c>
      <c r="I1386" t="s">
        <v>4730</v>
      </c>
    </row>
    <row r="1387" spans="1:9">
      <c r="A1387" t="s">
        <v>1906</v>
      </c>
      <c r="B1387">
        <v>1968</v>
      </c>
      <c r="C1387" t="s">
        <v>4712</v>
      </c>
      <c r="D1387">
        <v>14</v>
      </c>
      <c r="E1387">
        <v>2</v>
      </c>
      <c r="F1387">
        <v>11538.42</v>
      </c>
      <c r="G1387" t="s">
        <v>4710</v>
      </c>
      <c r="H1387" t="s">
        <v>4713</v>
      </c>
      <c r="I1387" t="s">
        <v>4720</v>
      </c>
    </row>
    <row r="1388" spans="1:9">
      <c r="A1388" t="s">
        <v>1904</v>
      </c>
      <c r="B1388">
        <v>1971</v>
      </c>
      <c r="C1388" t="s">
        <v>4717</v>
      </c>
      <c r="D1388">
        <v>1</v>
      </c>
      <c r="E1388">
        <v>0</v>
      </c>
      <c r="F1388">
        <v>11540.25</v>
      </c>
      <c r="G1388" t="s">
        <v>4710</v>
      </c>
      <c r="H1388" t="s">
        <v>4713</v>
      </c>
      <c r="I1388" t="s">
        <v>4716</v>
      </c>
    </row>
    <row r="1389" spans="1:9">
      <c r="A1389" t="s">
        <v>1902</v>
      </c>
      <c r="B1389">
        <v>1973</v>
      </c>
      <c r="C1389" t="s">
        <v>4708</v>
      </c>
      <c r="D1389">
        <v>23</v>
      </c>
      <c r="E1389">
        <v>5</v>
      </c>
      <c r="F1389">
        <v>11552.9</v>
      </c>
      <c r="G1389" t="s">
        <v>4710</v>
      </c>
      <c r="H1389" t="s">
        <v>4709</v>
      </c>
      <c r="I1389" t="s">
        <v>4720</v>
      </c>
    </row>
    <row r="1390" spans="1:9">
      <c r="A1390" t="s">
        <v>1900</v>
      </c>
      <c r="B1390">
        <v>1965</v>
      </c>
      <c r="C1390" t="s">
        <v>4719</v>
      </c>
      <c r="D1390">
        <v>27</v>
      </c>
      <c r="E1390">
        <v>1</v>
      </c>
      <c r="F1390">
        <v>11554.22</v>
      </c>
      <c r="G1390" t="s">
        <v>4710</v>
      </c>
      <c r="H1390" t="s">
        <v>4713</v>
      </c>
      <c r="I1390" t="s">
        <v>4711</v>
      </c>
    </row>
    <row r="1391" spans="1:9">
      <c r="A1391" t="s">
        <v>1898</v>
      </c>
      <c r="B1391">
        <v>1965</v>
      </c>
      <c r="C1391" t="s">
        <v>4717</v>
      </c>
      <c r="D1391">
        <v>25</v>
      </c>
      <c r="E1391">
        <v>0</v>
      </c>
      <c r="F1391">
        <v>11566.3</v>
      </c>
      <c r="G1391" t="s">
        <v>4710</v>
      </c>
      <c r="H1391" t="s">
        <v>4710</v>
      </c>
      <c r="I1391" t="s">
        <v>4723</v>
      </c>
    </row>
    <row r="1392" spans="1:9">
      <c r="A1392" t="s">
        <v>1896</v>
      </c>
      <c r="B1392">
        <v>1965</v>
      </c>
      <c r="C1392" t="s">
        <v>4712</v>
      </c>
      <c r="D1392">
        <v>6</v>
      </c>
      <c r="E1392">
        <v>1</v>
      </c>
      <c r="F1392">
        <v>11576.13</v>
      </c>
      <c r="G1392" t="s">
        <v>4710</v>
      </c>
      <c r="H1392" t="s">
        <v>4710</v>
      </c>
      <c r="I1392" t="s">
        <v>4720</v>
      </c>
    </row>
    <row r="1393" spans="1:9">
      <c r="A1393" t="s">
        <v>1894</v>
      </c>
      <c r="B1393">
        <v>1964</v>
      </c>
      <c r="C1393" t="s">
        <v>4714</v>
      </c>
      <c r="D1393">
        <v>20</v>
      </c>
      <c r="E1393">
        <v>0</v>
      </c>
      <c r="F1393">
        <v>11602.75</v>
      </c>
      <c r="G1393" t="s">
        <v>4710</v>
      </c>
      <c r="H1393" t="s">
        <v>4713</v>
      </c>
      <c r="I1393" t="s">
        <v>4731</v>
      </c>
    </row>
    <row r="1394" spans="1:9">
      <c r="A1394" t="s">
        <v>1892</v>
      </c>
      <c r="B1394">
        <v>1986</v>
      </c>
      <c r="C1394" t="s">
        <v>4708</v>
      </c>
      <c r="D1394">
        <v>17</v>
      </c>
      <c r="E1394">
        <v>3</v>
      </c>
      <c r="F1394">
        <v>11625.11</v>
      </c>
      <c r="G1394" t="s">
        <v>4710</v>
      </c>
      <c r="H1394" t="s">
        <v>4710</v>
      </c>
      <c r="I1394" t="s">
        <v>4733</v>
      </c>
    </row>
    <row r="1395" spans="1:9">
      <c r="A1395" t="s">
        <v>1890</v>
      </c>
      <c r="B1395">
        <v>1966</v>
      </c>
      <c r="C1395" t="s">
        <v>4719</v>
      </c>
      <c r="D1395">
        <v>4</v>
      </c>
      <c r="E1395">
        <v>0</v>
      </c>
      <c r="F1395">
        <v>11657.72</v>
      </c>
      <c r="G1395" t="s">
        <v>4710</v>
      </c>
      <c r="H1395" t="s">
        <v>4709</v>
      </c>
      <c r="I1395" t="s">
        <v>4726</v>
      </c>
    </row>
    <row r="1396" spans="1:9">
      <c r="A1396" t="s">
        <v>1888</v>
      </c>
      <c r="B1396">
        <v>1994</v>
      </c>
      <c r="C1396" t="s">
        <v>4708</v>
      </c>
      <c r="D1396">
        <v>20</v>
      </c>
      <c r="E1396">
        <v>0</v>
      </c>
      <c r="F1396">
        <v>11657.81</v>
      </c>
      <c r="G1396" t="s">
        <v>4710</v>
      </c>
      <c r="H1396" t="s">
        <v>4709</v>
      </c>
      <c r="I1396" t="s">
        <v>4727</v>
      </c>
    </row>
    <row r="1397" spans="1:9">
      <c r="A1397" t="s">
        <v>1886</v>
      </c>
      <c r="B1397">
        <v>1966</v>
      </c>
      <c r="C1397" t="s">
        <v>4708</v>
      </c>
      <c r="D1397">
        <v>6</v>
      </c>
      <c r="E1397">
        <v>0</v>
      </c>
      <c r="F1397">
        <v>11658.12</v>
      </c>
      <c r="G1397" t="s">
        <v>4710</v>
      </c>
      <c r="H1397" t="s">
        <v>4713</v>
      </c>
      <c r="I1397" t="s">
        <v>4726</v>
      </c>
    </row>
    <row r="1398" spans="1:9">
      <c r="A1398" t="s">
        <v>1884</v>
      </c>
      <c r="B1398">
        <v>1966</v>
      </c>
      <c r="C1398" t="s">
        <v>4718</v>
      </c>
      <c r="D1398">
        <v>23</v>
      </c>
      <c r="E1398">
        <v>0</v>
      </c>
      <c r="F1398">
        <v>11658.38</v>
      </c>
      <c r="G1398" t="s">
        <v>4710</v>
      </c>
      <c r="H1398" t="s">
        <v>4710</v>
      </c>
      <c r="I1398" t="s">
        <v>4726</v>
      </c>
    </row>
    <row r="1399" spans="1:9">
      <c r="A1399" t="s">
        <v>1882</v>
      </c>
      <c r="B1399">
        <v>1966</v>
      </c>
      <c r="C1399" t="s">
        <v>4712</v>
      </c>
      <c r="D1399">
        <v>9</v>
      </c>
      <c r="E1399">
        <v>1</v>
      </c>
      <c r="F1399">
        <v>11674.13</v>
      </c>
      <c r="G1399" t="s">
        <v>4710</v>
      </c>
      <c r="H1399" t="s">
        <v>4713</v>
      </c>
      <c r="I1399" t="s">
        <v>4720</v>
      </c>
    </row>
    <row r="1400" spans="1:9">
      <c r="A1400" t="s">
        <v>1880</v>
      </c>
      <c r="B1400">
        <v>1970</v>
      </c>
      <c r="C1400" t="s">
        <v>4717</v>
      </c>
      <c r="D1400">
        <v>1</v>
      </c>
      <c r="E1400">
        <v>0</v>
      </c>
      <c r="F1400">
        <v>11696.52</v>
      </c>
      <c r="G1400" t="s">
        <v>4710</v>
      </c>
      <c r="H1400" t="s">
        <v>4713</v>
      </c>
      <c r="I1400" t="s">
        <v>4729</v>
      </c>
    </row>
    <row r="1401" spans="1:9">
      <c r="A1401" t="s">
        <v>1878</v>
      </c>
      <c r="B1401">
        <v>1982</v>
      </c>
      <c r="C1401" t="s">
        <v>4719</v>
      </c>
      <c r="D1401">
        <v>21</v>
      </c>
      <c r="E1401">
        <v>3</v>
      </c>
      <c r="F1401">
        <v>11712.97</v>
      </c>
      <c r="G1401" t="s">
        <v>4710</v>
      </c>
      <c r="H1401" t="s">
        <v>4709</v>
      </c>
      <c r="I1401" t="s">
        <v>4729</v>
      </c>
    </row>
    <row r="1402" spans="1:9">
      <c r="A1402" t="s">
        <v>1876</v>
      </c>
      <c r="B1402">
        <v>1969</v>
      </c>
      <c r="C1402" t="s">
        <v>4719</v>
      </c>
      <c r="D1402">
        <v>12</v>
      </c>
      <c r="E1402">
        <v>2</v>
      </c>
      <c r="F1402">
        <v>11729.68</v>
      </c>
      <c r="G1402" t="s">
        <v>4710</v>
      </c>
      <c r="H1402" t="s">
        <v>4713</v>
      </c>
      <c r="I1402" t="s">
        <v>4726</v>
      </c>
    </row>
    <row r="1403" spans="1:9">
      <c r="A1403" t="s">
        <v>1874</v>
      </c>
      <c r="B1403">
        <v>1984</v>
      </c>
      <c r="C1403" t="s">
        <v>4712</v>
      </c>
      <c r="D1403">
        <v>26</v>
      </c>
      <c r="E1403">
        <v>3</v>
      </c>
      <c r="F1403">
        <v>11730.82</v>
      </c>
      <c r="G1403" t="s">
        <v>4710</v>
      </c>
      <c r="H1403" t="s">
        <v>4710</v>
      </c>
      <c r="I1403" t="s">
        <v>4732</v>
      </c>
    </row>
    <row r="1404" spans="1:9">
      <c r="A1404" t="s">
        <v>1872</v>
      </c>
      <c r="B1404">
        <v>1964</v>
      </c>
      <c r="C1404" t="s">
        <v>4712</v>
      </c>
      <c r="D1404">
        <v>9</v>
      </c>
      <c r="E1404">
        <v>0</v>
      </c>
      <c r="F1404">
        <v>11735.88</v>
      </c>
      <c r="G1404" t="s">
        <v>4710</v>
      </c>
      <c r="H1404" t="s">
        <v>4713</v>
      </c>
      <c r="I1404" t="s">
        <v>4716</v>
      </c>
    </row>
    <row r="1405" spans="1:9">
      <c r="A1405" t="s">
        <v>1870</v>
      </c>
      <c r="B1405">
        <v>1988</v>
      </c>
      <c r="C1405" t="s">
        <v>4715</v>
      </c>
      <c r="D1405">
        <v>5</v>
      </c>
      <c r="E1405">
        <v>2</v>
      </c>
      <c r="F1405">
        <v>11737.85</v>
      </c>
      <c r="G1405" t="s">
        <v>4710</v>
      </c>
      <c r="H1405" t="s">
        <v>4713</v>
      </c>
      <c r="I1405" t="s">
        <v>4720</v>
      </c>
    </row>
    <row r="1406" spans="1:9">
      <c r="A1406" t="s">
        <v>1868</v>
      </c>
      <c r="B1406">
        <v>1969</v>
      </c>
      <c r="C1406" t="s">
        <v>4712</v>
      </c>
      <c r="D1406">
        <v>12</v>
      </c>
      <c r="E1406">
        <v>3</v>
      </c>
      <c r="F1406">
        <v>11741.73</v>
      </c>
      <c r="G1406" t="s">
        <v>4710</v>
      </c>
      <c r="H1406" t="s">
        <v>4713</v>
      </c>
      <c r="I1406" t="s">
        <v>4720</v>
      </c>
    </row>
    <row r="1407" spans="1:9">
      <c r="A1407" t="s">
        <v>1866</v>
      </c>
      <c r="B1407">
        <v>1963</v>
      </c>
      <c r="C1407" t="s">
        <v>4714</v>
      </c>
      <c r="D1407">
        <v>9</v>
      </c>
      <c r="E1407">
        <v>0</v>
      </c>
      <c r="F1407">
        <v>11743.3</v>
      </c>
      <c r="G1407" t="s">
        <v>4710</v>
      </c>
      <c r="H1407" t="s">
        <v>4710</v>
      </c>
      <c r="I1407" t="s">
        <v>4711</v>
      </c>
    </row>
    <row r="1408" spans="1:9">
      <c r="A1408" t="s">
        <v>1864</v>
      </c>
      <c r="B1408">
        <v>1964</v>
      </c>
      <c r="C1408" t="s">
        <v>4717</v>
      </c>
      <c r="D1408">
        <v>2</v>
      </c>
      <c r="E1408">
        <v>0</v>
      </c>
      <c r="F1408">
        <v>11743.93</v>
      </c>
      <c r="G1408" t="s">
        <v>4710</v>
      </c>
      <c r="H1408" t="s">
        <v>4713</v>
      </c>
      <c r="I1408" t="s">
        <v>4716</v>
      </c>
    </row>
    <row r="1409" spans="1:9">
      <c r="A1409" t="s">
        <v>1862</v>
      </c>
      <c r="B1409">
        <v>1979</v>
      </c>
      <c r="C1409" t="s">
        <v>4712</v>
      </c>
      <c r="D1409">
        <v>6</v>
      </c>
      <c r="E1409">
        <v>2</v>
      </c>
      <c r="F1409">
        <v>11752.68</v>
      </c>
      <c r="G1409" t="s">
        <v>4710</v>
      </c>
      <c r="H1409" t="s">
        <v>4713</v>
      </c>
      <c r="I1409" t="s">
        <v>4732</v>
      </c>
    </row>
    <row r="1410" spans="1:9">
      <c r="A1410" t="s">
        <v>1860</v>
      </c>
      <c r="B1410">
        <v>1966</v>
      </c>
      <c r="C1410" t="s">
        <v>4708</v>
      </c>
      <c r="D1410">
        <v>25</v>
      </c>
      <c r="E1410">
        <v>1</v>
      </c>
      <c r="F1410">
        <v>11763</v>
      </c>
      <c r="G1410" t="s">
        <v>4710</v>
      </c>
      <c r="H1410" t="s">
        <v>4710</v>
      </c>
      <c r="I1410" t="s">
        <v>4723</v>
      </c>
    </row>
    <row r="1411" spans="1:9">
      <c r="A1411" t="s">
        <v>1858</v>
      </c>
      <c r="B1411">
        <v>1982</v>
      </c>
      <c r="C1411" t="s">
        <v>4712</v>
      </c>
      <c r="D1411">
        <v>20</v>
      </c>
      <c r="E1411">
        <v>3</v>
      </c>
      <c r="F1411">
        <v>11773.06</v>
      </c>
      <c r="G1411" t="s">
        <v>4710</v>
      </c>
      <c r="H1411" t="s">
        <v>4710</v>
      </c>
      <c r="I1411" t="s">
        <v>4732</v>
      </c>
    </row>
    <row r="1412" spans="1:9">
      <c r="A1412" t="s">
        <v>1856</v>
      </c>
      <c r="B1412">
        <v>1965</v>
      </c>
      <c r="C1412" t="s">
        <v>4719</v>
      </c>
      <c r="D1412">
        <v>3</v>
      </c>
      <c r="E1412">
        <v>0</v>
      </c>
      <c r="F1412">
        <v>11830.61</v>
      </c>
      <c r="G1412" t="s">
        <v>4710</v>
      </c>
      <c r="H1412" t="s">
        <v>4713</v>
      </c>
      <c r="I1412" t="s">
        <v>4716</v>
      </c>
    </row>
    <row r="1413" spans="1:9">
      <c r="A1413" t="s">
        <v>1854</v>
      </c>
      <c r="B1413">
        <v>1964</v>
      </c>
      <c r="C1413" t="s">
        <v>4714</v>
      </c>
      <c r="D1413">
        <v>27</v>
      </c>
      <c r="E1413">
        <v>0</v>
      </c>
      <c r="F1413">
        <v>11833.78</v>
      </c>
      <c r="G1413" t="s">
        <v>4710</v>
      </c>
      <c r="H1413" t="s">
        <v>4710</v>
      </c>
      <c r="I1413" t="s">
        <v>4711</v>
      </c>
    </row>
    <row r="1414" spans="1:9">
      <c r="A1414" t="s">
        <v>1852</v>
      </c>
      <c r="B1414">
        <v>1964</v>
      </c>
      <c r="C1414" t="s">
        <v>4715</v>
      </c>
      <c r="D1414">
        <v>11</v>
      </c>
      <c r="E1414">
        <v>0</v>
      </c>
      <c r="F1414">
        <v>11837.16</v>
      </c>
      <c r="G1414" t="s">
        <v>4710</v>
      </c>
      <c r="H1414" t="s">
        <v>4710</v>
      </c>
      <c r="I1414" t="s">
        <v>4720</v>
      </c>
    </row>
    <row r="1415" spans="1:9">
      <c r="A1415" t="s">
        <v>1850</v>
      </c>
      <c r="B1415">
        <v>1965</v>
      </c>
      <c r="C1415" t="s">
        <v>4715</v>
      </c>
      <c r="D1415">
        <v>25</v>
      </c>
      <c r="E1415">
        <v>0</v>
      </c>
      <c r="F1415">
        <v>11840.78</v>
      </c>
      <c r="G1415" t="s">
        <v>4710</v>
      </c>
      <c r="H1415" t="s">
        <v>4709</v>
      </c>
      <c r="I1415" t="s">
        <v>4716</v>
      </c>
    </row>
    <row r="1416" spans="1:9">
      <c r="A1416" t="s">
        <v>1848</v>
      </c>
      <c r="B1416">
        <v>1964</v>
      </c>
      <c r="C1416" t="s">
        <v>4708</v>
      </c>
      <c r="D1416">
        <v>11</v>
      </c>
      <c r="E1416">
        <v>0</v>
      </c>
      <c r="F1416">
        <v>11842.44</v>
      </c>
      <c r="G1416" t="s">
        <v>4710</v>
      </c>
      <c r="H1416" t="s">
        <v>4709</v>
      </c>
      <c r="I1416" t="s">
        <v>4720</v>
      </c>
    </row>
    <row r="1417" spans="1:9">
      <c r="A1417" t="s">
        <v>1846</v>
      </c>
      <c r="B1417">
        <v>1965</v>
      </c>
      <c r="C1417" t="s">
        <v>4712</v>
      </c>
      <c r="D1417">
        <v>10</v>
      </c>
      <c r="E1417">
        <v>0</v>
      </c>
      <c r="F1417">
        <v>11842.62</v>
      </c>
      <c r="G1417" t="s">
        <v>4710</v>
      </c>
      <c r="H1417" t="s">
        <v>4710</v>
      </c>
      <c r="I1417" t="s">
        <v>4716</v>
      </c>
    </row>
    <row r="1418" spans="1:9">
      <c r="A1418" t="s">
        <v>1844</v>
      </c>
      <c r="B1418">
        <v>1964</v>
      </c>
      <c r="C1418" t="s">
        <v>4714</v>
      </c>
      <c r="D1418">
        <v>27</v>
      </c>
      <c r="E1418">
        <v>0</v>
      </c>
      <c r="F1418">
        <v>11848.14</v>
      </c>
      <c r="G1418" t="s">
        <v>4710</v>
      </c>
      <c r="H1418" t="s">
        <v>4709</v>
      </c>
      <c r="I1418" t="s">
        <v>4720</v>
      </c>
    </row>
    <row r="1419" spans="1:9">
      <c r="A1419" t="s">
        <v>1842</v>
      </c>
      <c r="B1419">
        <v>1964</v>
      </c>
      <c r="C1419" t="s">
        <v>4715</v>
      </c>
      <c r="D1419">
        <v>29</v>
      </c>
      <c r="E1419">
        <v>0</v>
      </c>
      <c r="F1419">
        <v>11856.41</v>
      </c>
      <c r="G1419" t="s">
        <v>4710</v>
      </c>
      <c r="H1419" t="s">
        <v>4709</v>
      </c>
      <c r="I1419" t="s">
        <v>4711</v>
      </c>
    </row>
    <row r="1420" spans="1:9">
      <c r="A1420" t="s">
        <v>1840</v>
      </c>
      <c r="B1420">
        <v>1974</v>
      </c>
      <c r="C1420" t="s">
        <v>4708</v>
      </c>
      <c r="D1420">
        <v>7</v>
      </c>
      <c r="E1420">
        <v>0</v>
      </c>
      <c r="F1420">
        <v>11858.56</v>
      </c>
      <c r="G1420" t="s">
        <v>4710</v>
      </c>
      <c r="H1420" t="s">
        <v>4710</v>
      </c>
      <c r="I1420" t="s">
        <v>4720</v>
      </c>
    </row>
    <row r="1421" spans="1:9">
      <c r="A1421" t="s">
        <v>1838</v>
      </c>
      <c r="B1421">
        <v>1967</v>
      </c>
      <c r="C1421" t="s">
        <v>4718</v>
      </c>
      <c r="D1421">
        <v>24</v>
      </c>
      <c r="E1421">
        <v>1</v>
      </c>
      <c r="F1421">
        <v>11879.1</v>
      </c>
      <c r="G1421" t="s">
        <v>4710</v>
      </c>
      <c r="H1421" t="s">
        <v>4710</v>
      </c>
      <c r="I1421" t="s">
        <v>4726</v>
      </c>
    </row>
    <row r="1422" spans="1:9">
      <c r="A1422" t="s">
        <v>1836</v>
      </c>
      <c r="B1422">
        <v>1967</v>
      </c>
      <c r="C1422" t="s">
        <v>4708</v>
      </c>
      <c r="D1422">
        <v>14</v>
      </c>
      <c r="E1422">
        <v>2</v>
      </c>
      <c r="F1422">
        <v>11881.36</v>
      </c>
      <c r="G1422" t="s">
        <v>4710</v>
      </c>
      <c r="H1422" t="s">
        <v>4709</v>
      </c>
      <c r="I1422" t="s">
        <v>4720</v>
      </c>
    </row>
    <row r="1423" spans="1:9">
      <c r="A1423" t="s">
        <v>1834</v>
      </c>
      <c r="B1423">
        <v>1967</v>
      </c>
      <c r="C1423" t="s">
        <v>4719</v>
      </c>
      <c r="D1423">
        <v>29</v>
      </c>
      <c r="E1423">
        <v>2</v>
      </c>
      <c r="F1423">
        <v>11881.97</v>
      </c>
      <c r="G1423" t="s">
        <v>4710</v>
      </c>
      <c r="H1423" t="s">
        <v>4713</v>
      </c>
      <c r="I1423" t="s">
        <v>4711</v>
      </c>
    </row>
    <row r="1424" spans="1:9">
      <c r="A1424" t="s">
        <v>1832</v>
      </c>
      <c r="B1424">
        <v>2004</v>
      </c>
      <c r="C1424" t="s">
        <v>4714</v>
      </c>
      <c r="D1424">
        <v>2</v>
      </c>
      <c r="E1424">
        <v>2</v>
      </c>
      <c r="F1424">
        <v>11884.05</v>
      </c>
      <c r="G1424" t="s">
        <v>4710</v>
      </c>
      <c r="H1424" t="s">
        <v>4710</v>
      </c>
      <c r="I1424" t="s">
        <v>4711</v>
      </c>
    </row>
    <row r="1425" spans="1:9">
      <c r="A1425" t="s">
        <v>1830</v>
      </c>
      <c r="B1425">
        <v>1964</v>
      </c>
      <c r="C1425" t="s">
        <v>4712</v>
      </c>
      <c r="D1425">
        <v>19</v>
      </c>
      <c r="E1425">
        <v>0</v>
      </c>
      <c r="F1425">
        <v>11918.2</v>
      </c>
      <c r="G1425" t="s">
        <v>4710</v>
      </c>
      <c r="H1425" t="s">
        <v>4713</v>
      </c>
      <c r="I1425" t="s">
        <v>4729</v>
      </c>
    </row>
    <row r="1426" spans="1:9">
      <c r="A1426" t="s">
        <v>1828</v>
      </c>
      <c r="B1426">
        <v>1964</v>
      </c>
      <c r="C1426" t="s">
        <v>4717</v>
      </c>
      <c r="D1426">
        <v>20</v>
      </c>
      <c r="E1426">
        <v>0</v>
      </c>
      <c r="F1426">
        <v>11931.13</v>
      </c>
      <c r="G1426" t="s">
        <v>4710</v>
      </c>
      <c r="H1426" t="s">
        <v>4713</v>
      </c>
      <c r="I1426" t="s">
        <v>4722</v>
      </c>
    </row>
    <row r="1427" spans="1:9">
      <c r="A1427" t="s">
        <v>1826</v>
      </c>
      <c r="B1427">
        <v>1964</v>
      </c>
      <c r="C1427" t="s">
        <v>4718</v>
      </c>
      <c r="D1427">
        <v>2</v>
      </c>
      <c r="E1427">
        <v>0</v>
      </c>
      <c r="F1427">
        <v>11938.26</v>
      </c>
      <c r="G1427" t="s">
        <v>4710</v>
      </c>
      <c r="H1427" t="s">
        <v>4710</v>
      </c>
      <c r="I1427" t="s">
        <v>4722</v>
      </c>
    </row>
    <row r="1428" spans="1:9">
      <c r="A1428" t="s">
        <v>1824</v>
      </c>
      <c r="B1428">
        <v>1991</v>
      </c>
      <c r="C1428" t="s">
        <v>4719</v>
      </c>
      <c r="D1428">
        <v>19</v>
      </c>
      <c r="E1428">
        <v>3</v>
      </c>
      <c r="F1428">
        <v>11941.83</v>
      </c>
      <c r="G1428" t="s">
        <v>4710</v>
      </c>
      <c r="H1428" t="s">
        <v>4713</v>
      </c>
      <c r="I1428" t="s">
        <v>4727</v>
      </c>
    </row>
    <row r="1429" spans="1:9">
      <c r="A1429" t="s">
        <v>1822</v>
      </c>
      <c r="B1429">
        <v>1964</v>
      </c>
      <c r="C1429" t="s">
        <v>4717</v>
      </c>
      <c r="D1429">
        <v>25</v>
      </c>
      <c r="E1429">
        <v>0</v>
      </c>
      <c r="F1429">
        <v>11944.59</v>
      </c>
      <c r="G1429" t="s">
        <v>4710</v>
      </c>
      <c r="H1429" t="s">
        <v>4709</v>
      </c>
      <c r="I1429" t="s">
        <v>4723</v>
      </c>
    </row>
    <row r="1430" spans="1:9">
      <c r="A1430" t="s">
        <v>1820</v>
      </c>
      <c r="B1430">
        <v>1965</v>
      </c>
      <c r="C1430" t="s">
        <v>4712</v>
      </c>
      <c r="D1430">
        <v>1</v>
      </c>
      <c r="E1430">
        <v>1</v>
      </c>
      <c r="F1430">
        <v>11945.13</v>
      </c>
      <c r="G1430" t="s">
        <v>4710</v>
      </c>
      <c r="H1430" t="s">
        <v>4709</v>
      </c>
      <c r="I1430" t="s">
        <v>4716</v>
      </c>
    </row>
    <row r="1431" spans="1:9">
      <c r="A1431" t="s">
        <v>1818</v>
      </c>
      <c r="B1431">
        <v>1964</v>
      </c>
      <c r="C1431" t="s">
        <v>4715</v>
      </c>
      <c r="D1431">
        <v>29</v>
      </c>
      <c r="E1431">
        <v>1</v>
      </c>
      <c r="F1431">
        <v>11946.63</v>
      </c>
      <c r="G1431" t="s">
        <v>4710</v>
      </c>
      <c r="H1431" t="s">
        <v>4709</v>
      </c>
      <c r="I1431" t="s">
        <v>4711</v>
      </c>
    </row>
    <row r="1432" spans="1:9">
      <c r="A1432" t="s">
        <v>1816</v>
      </c>
      <c r="B1432">
        <v>1967</v>
      </c>
      <c r="C1432" t="s">
        <v>4717</v>
      </c>
      <c r="D1432">
        <v>22</v>
      </c>
      <c r="E1432">
        <v>3</v>
      </c>
      <c r="F1432">
        <v>11987.17</v>
      </c>
      <c r="G1432" t="s">
        <v>4710</v>
      </c>
      <c r="H1432" t="s">
        <v>4710</v>
      </c>
      <c r="I1432" t="s">
        <v>4711</v>
      </c>
    </row>
    <row r="1433" spans="1:9">
      <c r="A1433" t="s">
        <v>1814</v>
      </c>
      <c r="B1433">
        <v>1983</v>
      </c>
      <c r="C1433" t="s">
        <v>4708</v>
      </c>
      <c r="D1433">
        <v>4</v>
      </c>
      <c r="E1433">
        <v>3</v>
      </c>
      <c r="F1433">
        <v>11987.68</v>
      </c>
      <c r="G1433" t="s">
        <v>4710</v>
      </c>
      <c r="H1433" t="s">
        <v>4709</v>
      </c>
      <c r="I1433" t="s">
        <v>4732</v>
      </c>
    </row>
    <row r="1434" spans="1:9">
      <c r="A1434" t="s">
        <v>1812</v>
      </c>
      <c r="B1434">
        <v>1993</v>
      </c>
      <c r="C1434" t="s">
        <v>4717</v>
      </c>
      <c r="D1434">
        <v>12</v>
      </c>
      <c r="E1434">
        <v>0</v>
      </c>
      <c r="F1434">
        <v>11994.89</v>
      </c>
      <c r="G1434" t="s">
        <v>4710</v>
      </c>
      <c r="H1434" t="s">
        <v>4709</v>
      </c>
      <c r="I1434" t="s">
        <v>4716</v>
      </c>
    </row>
    <row r="1435" spans="1:9">
      <c r="A1435" t="s">
        <v>1810</v>
      </c>
      <c r="B1435">
        <v>1982</v>
      </c>
      <c r="C1435" t="s">
        <v>4719</v>
      </c>
      <c r="D1435">
        <v>17</v>
      </c>
      <c r="E1435">
        <v>3</v>
      </c>
      <c r="F1435">
        <v>12001.29</v>
      </c>
      <c r="G1435" t="s">
        <v>4710</v>
      </c>
      <c r="H1435" t="s">
        <v>4710</v>
      </c>
      <c r="I1435" t="s">
        <v>4729</v>
      </c>
    </row>
    <row r="1436" spans="1:9">
      <c r="A1436" t="s">
        <v>1808</v>
      </c>
      <c r="B1436">
        <v>1965</v>
      </c>
      <c r="C1436" t="s">
        <v>4714</v>
      </c>
      <c r="D1436">
        <v>9</v>
      </c>
      <c r="E1436">
        <v>0</v>
      </c>
      <c r="F1436">
        <v>12029.29</v>
      </c>
      <c r="G1436" t="s">
        <v>4710</v>
      </c>
      <c r="H1436" t="s">
        <v>4709</v>
      </c>
      <c r="I1436" t="s">
        <v>4726</v>
      </c>
    </row>
    <row r="1437" spans="1:9">
      <c r="A1437" t="s">
        <v>1806</v>
      </c>
      <c r="B1437">
        <v>1965</v>
      </c>
      <c r="C1437" t="s">
        <v>4719</v>
      </c>
      <c r="D1437">
        <v>29</v>
      </c>
      <c r="E1437">
        <v>1</v>
      </c>
      <c r="F1437">
        <v>12032.33</v>
      </c>
      <c r="G1437" t="s">
        <v>4710</v>
      </c>
      <c r="H1437" t="s">
        <v>4713</v>
      </c>
      <c r="I1437" t="s">
        <v>4720</v>
      </c>
    </row>
    <row r="1438" spans="1:9">
      <c r="A1438" t="s">
        <v>1804</v>
      </c>
      <c r="B1438">
        <v>1979</v>
      </c>
      <c r="C1438" t="s">
        <v>4719</v>
      </c>
      <c r="D1438">
        <v>16</v>
      </c>
      <c r="E1438">
        <v>2</v>
      </c>
      <c r="F1438">
        <v>12035.18</v>
      </c>
      <c r="G1438" t="s">
        <v>4710</v>
      </c>
      <c r="H1438" t="s">
        <v>4710</v>
      </c>
      <c r="I1438" t="s">
        <v>4729</v>
      </c>
    </row>
    <row r="1439" spans="1:9">
      <c r="A1439" t="s">
        <v>1802</v>
      </c>
      <c r="B1439">
        <v>1966</v>
      </c>
      <c r="C1439" t="s">
        <v>4712</v>
      </c>
      <c r="D1439">
        <v>24</v>
      </c>
      <c r="E1439">
        <v>1</v>
      </c>
      <c r="F1439">
        <v>12044.34</v>
      </c>
      <c r="G1439" t="s">
        <v>4710</v>
      </c>
      <c r="H1439" t="s">
        <v>4713</v>
      </c>
      <c r="I1439" t="s">
        <v>4716</v>
      </c>
    </row>
    <row r="1440" spans="1:9">
      <c r="A1440" t="s">
        <v>1800</v>
      </c>
      <c r="B1440">
        <v>1986</v>
      </c>
      <c r="C1440" t="s">
        <v>4715</v>
      </c>
      <c r="D1440">
        <v>7</v>
      </c>
      <c r="E1440">
        <v>3</v>
      </c>
      <c r="F1440">
        <v>12048.13</v>
      </c>
      <c r="G1440" t="s">
        <v>4710</v>
      </c>
      <c r="H1440" t="s">
        <v>4709</v>
      </c>
      <c r="I1440" t="s">
        <v>4732</v>
      </c>
    </row>
    <row r="1441" spans="1:9">
      <c r="A1441" t="s">
        <v>1798</v>
      </c>
      <c r="B1441">
        <v>1984</v>
      </c>
      <c r="C1441" t="s">
        <v>4715</v>
      </c>
      <c r="D1441">
        <v>2</v>
      </c>
      <c r="E1441">
        <v>3</v>
      </c>
      <c r="F1441">
        <v>12091.34</v>
      </c>
      <c r="G1441" t="s">
        <v>4710</v>
      </c>
      <c r="H1441" t="s">
        <v>4709</v>
      </c>
      <c r="I1441" t="s">
        <v>4733</v>
      </c>
    </row>
    <row r="1442" spans="1:9">
      <c r="A1442" t="s">
        <v>1796</v>
      </c>
      <c r="B1442">
        <v>1968</v>
      </c>
      <c r="C1442" t="s">
        <v>4714</v>
      </c>
      <c r="D1442">
        <v>21</v>
      </c>
      <c r="E1442">
        <v>3</v>
      </c>
      <c r="F1442">
        <v>12094.48</v>
      </c>
      <c r="G1442" t="s">
        <v>4710</v>
      </c>
      <c r="H1442" t="s">
        <v>4710</v>
      </c>
      <c r="I1442" t="s">
        <v>4720</v>
      </c>
    </row>
    <row r="1443" spans="1:9">
      <c r="A1443" t="s">
        <v>1794</v>
      </c>
      <c r="B1443">
        <v>1968</v>
      </c>
      <c r="C1443" t="s">
        <v>4717</v>
      </c>
      <c r="D1443">
        <v>9</v>
      </c>
      <c r="E1443">
        <v>2</v>
      </c>
      <c r="F1443">
        <v>12096.65</v>
      </c>
      <c r="G1443" t="s">
        <v>4710</v>
      </c>
      <c r="H1443" t="s">
        <v>4713</v>
      </c>
      <c r="I1443" t="s">
        <v>4726</v>
      </c>
    </row>
    <row r="1444" spans="1:9">
      <c r="A1444" t="s">
        <v>1792</v>
      </c>
      <c r="B1444">
        <v>1968</v>
      </c>
      <c r="C1444" t="s">
        <v>4719</v>
      </c>
      <c r="D1444">
        <v>25</v>
      </c>
      <c r="E1444">
        <v>3</v>
      </c>
      <c r="F1444">
        <v>12105.32</v>
      </c>
      <c r="G1444" t="s">
        <v>4710</v>
      </c>
      <c r="H1444" t="s">
        <v>4710</v>
      </c>
      <c r="I1444" t="s">
        <v>4720</v>
      </c>
    </row>
    <row r="1445" spans="1:9">
      <c r="A1445" t="s">
        <v>1790</v>
      </c>
      <c r="B1445">
        <v>1963</v>
      </c>
      <c r="C1445" t="s">
        <v>4708</v>
      </c>
      <c r="D1445">
        <v>20</v>
      </c>
      <c r="E1445">
        <v>0</v>
      </c>
      <c r="F1445">
        <v>12124.99</v>
      </c>
      <c r="G1445" t="s">
        <v>4710</v>
      </c>
      <c r="H1445" t="s">
        <v>4713</v>
      </c>
      <c r="I1445" t="s">
        <v>4716</v>
      </c>
    </row>
    <row r="1446" spans="1:9">
      <c r="A1446" t="s">
        <v>1788</v>
      </c>
      <c r="B1446">
        <v>1963</v>
      </c>
      <c r="C1446" t="s">
        <v>4714</v>
      </c>
      <c r="D1446">
        <v>4</v>
      </c>
      <c r="E1446">
        <v>0</v>
      </c>
      <c r="F1446">
        <v>12129.61</v>
      </c>
      <c r="G1446" t="s">
        <v>4710</v>
      </c>
      <c r="H1446" t="s">
        <v>4713</v>
      </c>
      <c r="I1446" t="s">
        <v>4716</v>
      </c>
    </row>
    <row r="1447" spans="1:9">
      <c r="A1447" t="s">
        <v>1786</v>
      </c>
      <c r="B1447">
        <v>1991</v>
      </c>
      <c r="C1447" t="s">
        <v>4712</v>
      </c>
      <c r="D1447">
        <v>6</v>
      </c>
      <c r="E1447">
        <v>3</v>
      </c>
      <c r="F1447">
        <v>12130.8</v>
      </c>
      <c r="G1447" t="s">
        <v>4710</v>
      </c>
      <c r="H1447" t="s">
        <v>4710</v>
      </c>
      <c r="I1447" t="s">
        <v>4732</v>
      </c>
    </row>
    <row r="1448" spans="1:9">
      <c r="A1448" t="s">
        <v>1784</v>
      </c>
      <c r="B1448">
        <v>1974</v>
      </c>
      <c r="C1448" t="s">
        <v>4715</v>
      </c>
      <c r="D1448">
        <v>16</v>
      </c>
      <c r="E1448">
        <v>0</v>
      </c>
      <c r="F1448">
        <v>12137.6</v>
      </c>
      <c r="G1448" t="s">
        <v>4710</v>
      </c>
      <c r="H1448" t="s">
        <v>4710</v>
      </c>
      <c r="I1448" t="s">
        <v>4716</v>
      </c>
    </row>
    <row r="1449" spans="1:9">
      <c r="A1449" t="s">
        <v>1782</v>
      </c>
      <c r="B1449">
        <v>1962</v>
      </c>
      <c r="C1449" t="s">
        <v>4712</v>
      </c>
      <c r="D1449">
        <v>4</v>
      </c>
      <c r="E1449">
        <v>0</v>
      </c>
      <c r="F1449">
        <v>12142.58</v>
      </c>
      <c r="G1449" t="s">
        <v>4710</v>
      </c>
      <c r="H1449" t="s">
        <v>4709</v>
      </c>
      <c r="I1449" t="s">
        <v>4711</v>
      </c>
    </row>
    <row r="1450" spans="1:9">
      <c r="A1450" t="s">
        <v>1780</v>
      </c>
      <c r="B1450">
        <v>1962</v>
      </c>
      <c r="C1450" t="s">
        <v>4715</v>
      </c>
      <c r="D1450">
        <v>15</v>
      </c>
      <c r="E1450">
        <v>0</v>
      </c>
      <c r="F1450">
        <v>12146.97</v>
      </c>
      <c r="G1450" t="s">
        <v>4710</v>
      </c>
      <c r="H1450" t="s">
        <v>4710</v>
      </c>
      <c r="I1450" t="s">
        <v>4720</v>
      </c>
    </row>
    <row r="1451" spans="1:9">
      <c r="A1451" t="s">
        <v>1778</v>
      </c>
      <c r="B1451">
        <v>1987</v>
      </c>
      <c r="C1451" t="s">
        <v>4719</v>
      </c>
      <c r="D1451">
        <v>5</v>
      </c>
      <c r="E1451">
        <v>3</v>
      </c>
      <c r="F1451">
        <v>12148.2</v>
      </c>
      <c r="G1451" t="s">
        <v>4710</v>
      </c>
      <c r="H1451" t="s">
        <v>4710</v>
      </c>
      <c r="I1451" t="s">
        <v>4716</v>
      </c>
    </row>
    <row r="1452" spans="1:9">
      <c r="A1452" t="s">
        <v>1776</v>
      </c>
      <c r="B1452">
        <v>1991</v>
      </c>
      <c r="C1452" t="s">
        <v>4718</v>
      </c>
      <c r="D1452">
        <v>29</v>
      </c>
      <c r="E1452">
        <v>3</v>
      </c>
      <c r="F1452">
        <v>12198.64</v>
      </c>
      <c r="G1452" t="s">
        <v>4710</v>
      </c>
      <c r="H1452" t="s">
        <v>4710</v>
      </c>
      <c r="I1452" t="s">
        <v>4732</v>
      </c>
    </row>
    <row r="1453" spans="1:9">
      <c r="A1453" t="s">
        <v>1774</v>
      </c>
      <c r="B1453">
        <v>1977</v>
      </c>
      <c r="C1453" t="s">
        <v>4718</v>
      </c>
      <c r="D1453">
        <v>14</v>
      </c>
      <c r="E1453">
        <v>2</v>
      </c>
      <c r="F1453">
        <v>12218.7</v>
      </c>
      <c r="G1453" t="s">
        <v>4710</v>
      </c>
      <c r="H1453" t="s">
        <v>4713</v>
      </c>
      <c r="I1453" t="s">
        <v>4716</v>
      </c>
    </row>
    <row r="1454" spans="1:9">
      <c r="A1454" t="s">
        <v>1772</v>
      </c>
      <c r="B1454">
        <v>1964</v>
      </c>
      <c r="C1454" t="s">
        <v>4708</v>
      </c>
      <c r="D1454">
        <v>20</v>
      </c>
      <c r="E1454">
        <v>0</v>
      </c>
      <c r="F1454">
        <v>12222.9</v>
      </c>
      <c r="G1454" t="s">
        <v>4710</v>
      </c>
      <c r="H1454" t="s">
        <v>4709</v>
      </c>
      <c r="I1454" t="s">
        <v>4716</v>
      </c>
    </row>
    <row r="1455" spans="1:9">
      <c r="A1455" t="s">
        <v>1770</v>
      </c>
      <c r="B1455">
        <v>1964</v>
      </c>
      <c r="C1455" t="s">
        <v>4708</v>
      </c>
      <c r="D1455">
        <v>2</v>
      </c>
      <c r="E1455">
        <v>0</v>
      </c>
      <c r="F1455">
        <v>12224.35</v>
      </c>
      <c r="G1455" t="s">
        <v>4710</v>
      </c>
      <c r="H1455" t="s">
        <v>4713</v>
      </c>
      <c r="I1455" t="s">
        <v>4716</v>
      </c>
    </row>
    <row r="1456" spans="1:9">
      <c r="A1456" t="s">
        <v>1768</v>
      </c>
      <c r="B1456">
        <v>1964</v>
      </c>
      <c r="C1456" t="s">
        <v>4714</v>
      </c>
      <c r="D1456">
        <v>24</v>
      </c>
      <c r="E1456">
        <v>0</v>
      </c>
      <c r="F1456">
        <v>12231.61</v>
      </c>
      <c r="G1456" t="s">
        <v>4710</v>
      </c>
      <c r="H1456" t="s">
        <v>4710</v>
      </c>
      <c r="I1456" t="s">
        <v>4716</v>
      </c>
    </row>
    <row r="1457" spans="1:9">
      <c r="A1457" t="s">
        <v>1766</v>
      </c>
      <c r="B1457">
        <v>1963</v>
      </c>
      <c r="C1457" t="s">
        <v>4708</v>
      </c>
      <c r="D1457">
        <v>19</v>
      </c>
      <c r="E1457">
        <v>0</v>
      </c>
      <c r="F1457">
        <v>12233.83</v>
      </c>
      <c r="G1457" t="s">
        <v>4710</v>
      </c>
      <c r="H1457" t="s">
        <v>4713</v>
      </c>
      <c r="I1457" t="s">
        <v>4720</v>
      </c>
    </row>
    <row r="1458" spans="1:9">
      <c r="A1458" t="s">
        <v>1764</v>
      </c>
      <c r="B1458">
        <v>1964</v>
      </c>
      <c r="C1458" t="s">
        <v>4719</v>
      </c>
      <c r="D1458">
        <v>15</v>
      </c>
      <c r="E1458">
        <v>0</v>
      </c>
      <c r="F1458">
        <v>12235.84</v>
      </c>
      <c r="G1458" t="s">
        <v>4710</v>
      </c>
      <c r="H1458" t="s">
        <v>4710</v>
      </c>
      <c r="I1458" t="s">
        <v>4716</v>
      </c>
    </row>
    <row r="1459" spans="1:9">
      <c r="A1459" t="s">
        <v>1762</v>
      </c>
      <c r="B1459">
        <v>1966</v>
      </c>
      <c r="C1459" t="s">
        <v>4708</v>
      </c>
      <c r="D1459">
        <v>29</v>
      </c>
      <c r="E1459">
        <v>0</v>
      </c>
      <c r="F1459">
        <v>12237.73</v>
      </c>
      <c r="G1459" t="s">
        <v>4710</v>
      </c>
      <c r="H1459" t="s">
        <v>4710</v>
      </c>
      <c r="I1459" t="s">
        <v>4716</v>
      </c>
    </row>
    <row r="1460" spans="1:9">
      <c r="A1460" t="s">
        <v>1760</v>
      </c>
      <c r="B1460">
        <v>1963</v>
      </c>
      <c r="C1460" t="s">
        <v>4708</v>
      </c>
      <c r="D1460">
        <v>17</v>
      </c>
      <c r="E1460">
        <v>0</v>
      </c>
      <c r="F1460">
        <v>12244.53</v>
      </c>
      <c r="G1460" t="s">
        <v>4710</v>
      </c>
      <c r="H1460" t="s">
        <v>4713</v>
      </c>
      <c r="I1460" t="s">
        <v>4711</v>
      </c>
    </row>
    <row r="1461" spans="1:9">
      <c r="A1461" t="s">
        <v>1758</v>
      </c>
      <c r="B1461">
        <v>1974</v>
      </c>
      <c r="C1461" t="s">
        <v>4714</v>
      </c>
      <c r="D1461">
        <v>23</v>
      </c>
      <c r="E1461">
        <v>0</v>
      </c>
      <c r="F1461">
        <v>12245.17</v>
      </c>
      <c r="G1461" t="s">
        <v>4710</v>
      </c>
      <c r="H1461" t="s">
        <v>4713</v>
      </c>
      <c r="I1461" t="s">
        <v>4716</v>
      </c>
    </row>
    <row r="1462" spans="1:9">
      <c r="A1462" t="s">
        <v>1756</v>
      </c>
      <c r="B1462">
        <v>1989</v>
      </c>
      <c r="C1462" t="s">
        <v>4712</v>
      </c>
      <c r="D1462">
        <v>23</v>
      </c>
      <c r="E1462">
        <v>3</v>
      </c>
      <c r="F1462">
        <v>12254.44</v>
      </c>
      <c r="G1462" t="s">
        <v>4710</v>
      </c>
      <c r="H1462" t="s">
        <v>4710</v>
      </c>
      <c r="I1462" t="s">
        <v>4732</v>
      </c>
    </row>
    <row r="1463" spans="1:9">
      <c r="A1463" t="s">
        <v>1754</v>
      </c>
      <c r="B1463">
        <v>1986</v>
      </c>
      <c r="C1463" t="s">
        <v>4718</v>
      </c>
      <c r="D1463">
        <v>13</v>
      </c>
      <c r="E1463">
        <v>3</v>
      </c>
      <c r="F1463">
        <v>12255.04</v>
      </c>
      <c r="G1463" t="s">
        <v>4710</v>
      </c>
      <c r="H1463" t="s">
        <v>4709</v>
      </c>
      <c r="I1463" t="s">
        <v>4732</v>
      </c>
    </row>
    <row r="1464" spans="1:9">
      <c r="A1464" t="s">
        <v>1752</v>
      </c>
      <c r="B1464">
        <v>1966</v>
      </c>
      <c r="C1464" t="s">
        <v>4717</v>
      </c>
      <c r="D1464">
        <v>6</v>
      </c>
      <c r="E1464">
        <v>2</v>
      </c>
      <c r="F1464">
        <v>12265.51</v>
      </c>
      <c r="G1464" t="s">
        <v>4710</v>
      </c>
      <c r="H1464" t="s">
        <v>4710</v>
      </c>
      <c r="I1464" t="s">
        <v>4711</v>
      </c>
    </row>
    <row r="1465" spans="1:9">
      <c r="A1465" t="s">
        <v>1750</v>
      </c>
      <c r="B1465">
        <v>1967</v>
      </c>
      <c r="C1465" t="s">
        <v>4717</v>
      </c>
      <c r="D1465">
        <v>30</v>
      </c>
      <c r="E1465">
        <v>2</v>
      </c>
      <c r="F1465">
        <v>12268.63</v>
      </c>
      <c r="G1465" t="s">
        <v>4710</v>
      </c>
      <c r="H1465" t="s">
        <v>4713</v>
      </c>
      <c r="I1465" t="s">
        <v>4716</v>
      </c>
    </row>
    <row r="1466" spans="1:9">
      <c r="A1466" t="s">
        <v>1748</v>
      </c>
      <c r="B1466">
        <v>1967</v>
      </c>
      <c r="C1466" t="s">
        <v>4718</v>
      </c>
      <c r="D1466">
        <v>28</v>
      </c>
      <c r="E1466">
        <v>2</v>
      </c>
      <c r="F1466">
        <v>12269.69</v>
      </c>
      <c r="G1466" t="s">
        <v>4710</v>
      </c>
      <c r="H1466" t="s">
        <v>4709</v>
      </c>
      <c r="I1466" t="s">
        <v>4716</v>
      </c>
    </row>
    <row r="1467" spans="1:9">
      <c r="A1467" t="s">
        <v>1746</v>
      </c>
      <c r="B1467">
        <v>1966</v>
      </c>
      <c r="C1467" t="s">
        <v>4712</v>
      </c>
      <c r="D1467">
        <v>16</v>
      </c>
      <c r="E1467">
        <v>0</v>
      </c>
      <c r="F1467">
        <v>12282.03</v>
      </c>
      <c r="G1467" t="s">
        <v>4710</v>
      </c>
      <c r="H1467" t="s">
        <v>4713</v>
      </c>
      <c r="I1467" t="s">
        <v>4725</v>
      </c>
    </row>
    <row r="1468" spans="1:9">
      <c r="A1468" t="s">
        <v>1744</v>
      </c>
      <c r="B1468">
        <v>1990</v>
      </c>
      <c r="C1468" t="s">
        <v>4719</v>
      </c>
      <c r="D1468">
        <v>29</v>
      </c>
      <c r="E1468">
        <v>3</v>
      </c>
      <c r="F1468">
        <v>12282.38</v>
      </c>
      <c r="G1468" t="s">
        <v>4710</v>
      </c>
      <c r="H1468" t="s">
        <v>4713</v>
      </c>
      <c r="I1468" t="s">
        <v>4720</v>
      </c>
    </row>
    <row r="1469" spans="1:9">
      <c r="A1469" t="s">
        <v>1742</v>
      </c>
      <c r="B1469">
        <v>1963</v>
      </c>
      <c r="C1469" t="s">
        <v>4719</v>
      </c>
      <c r="D1469">
        <v>28</v>
      </c>
      <c r="E1469">
        <v>0</v>
      </c>
      <c r="F1469">
        <v>12299.59</v>
      </c>
      <c r="G1469" t="s">
        <v>4710</v>
      </c>
      <c r="H1469" t="s">
        <v>4713</v>
      </c>
      <c r="I1469" t="s">
        <v>4725</v>
      </c>
    </row>
    <row r="1470" spans="1:9">
      <c r="A1470" t="s">
        <v>1740</v>
      </c>
      <c r="B1470">
        <v>1963</v>
      </c>
      <c r="C1470" t="s">
        <v>4718</v>
      </c>
      <c r="D1470">
        <v>29</v>
      </c>
      <c r="E1470">
        <v>0</v>
      </c>
      <c r="F1470">
        <v>12323.94</v>
      </c>
      <c r="G1470" t="s">
        <v>4710</v>
      </c>
      <c r="H1470" t="s">
        <v>4710</v>
      </c>
      <c r="I1470" t="s">
        <v>4730</v>
      </c>
    </row>
    <row r="1471" spans="1:9">
      <c r="A1471" t="s">
        <v>1738</v>
      </c>
      <c r="B1471">
        <v>1963</v>
      </c>
      <c r="C1471" t="s">
        <v>4718</v>
      </c>
      <c r="D1471">
        <v>2</v>
      </c>
      <c r="E1471">
        <v>1</v>
      </c>
      <c r="F1471">
        <v>12333.83</v>
      </c>
      <c r="G1471" t="s">
        <v>4710</v>
      </c>
      <c r="H1471" t="s">
        <v>4709</v>
      </c>
      <c r="I1471" t="s">
        <v>4720</v>
      </c>
    </row>
    <row r="1472" spans="1:9">
      <c r="A1472" t="s">
        <v>1736</v>
      </c>
      <c r="B1472">
        <v>1963</v>
      </c>
      <c r="C1472" t="s">
        <v>4715</v>
      </c>
      <c r="D1472">
        <v>22</v>
      </c>
      <c r="E1472">
        <v>1</v>
      </c>
      <c r="F1472">
        <v>12347.17</v>
      </c>
      <c r="G1472" t="s">
        <v>4710</v>
      </c>
      <c r="H1472" t="s">
        <v>4710</v>
      </c>
      <c r="I1472" t="s">
        <v>4720</v>
      </c>
    </row>
    <row r="1473" spans="1:9">
      <c r="A1473" t="s">
        <v>1734</v>
      </c>
      <c r="B1473">
        <v>1966</v>
      </c>
      <c r="C1473" t="s">
        <v>4717</v>
      </c>
      <c r="D1473">
        <v>29</v>
      </c>
      <c r="E1473">
        <v>3</v>
      </c>
      <c r="F1473">
        <v>12363.55</v>
      </c>
      <c r="G1473" t="s">
        <v>4710</v>
      </c>
      <c r="H1473" t="s">
        <v>4710</v>
      </c>
      <c r="I1473" t="s">
        <v>4720</v>
      </c>
    </row>
    <row r="1474" spans="1:9">
      <c r="A1474" t="s">
        <v>1732</v>
      </c>
      <c r="B1474">
        <v>1962</v>
      </c>
      <c r="C1474" t="s">
        <v>4715</v>
      </c>
      <c r="D1474">
        <v>26</v>
      </c>
      <c r="E1474">
        <v>0</v>
      </c>
      <c r="F1474">
        <v>12369.89</v>
      </c>
      <c r="G1474" t="s">
        <v>4710</v>
      </c>
      <c r="H1474" t="s">
        <v>4709</v>
      </c>
      <c r="I1474" t="s">
        <v>4726</v>
      </c>
    </row>
    <row r="1475" spans="1:9">
      <c r="A1475" t="s">
        <v>1730</v>
      </c>
      <c r="B1475">
        <v>1989</v>
      </c>
      <c r="C1475" t="s">
        <v>4717</v>
      </c>
      <c r="D1475">
        <v>29</v>
      </c>
      <c r="E1475">
        <v>0</v>
      </c>
      <c r="F1475">
        <v>12404.88</v>
      </c>
      <c r="G1475" t="s">
        <v>4710</v>
      </c>
      <c r="H1475" t="s">
        <v>4710</v>
      </c>
      <c r="I1475" t="s">
        <v>4723</v>
      </c>
    </row>
    <row r="1476" spans="1:9">
      <c r="A1476" t="s">
        <v>1728</v>
      </c>
      <c r="B1476">
        <v>1972</v>
      </c>
      <c r="C1476" t="s">
        <v>4718</v>
      </c>
      <c r="D1476">
        <v>21</v>
      </c>
      <c r="E1476">
        <v>0</v>
      </c>
      <c r="F1476">
        <v>12407.3</v>
      </c>
      <c r="G1476" t="s">
        <v>4710</v>
      </c>
      <c r="H1476" t="s">
        <v>4709</v>
      </c>
      <c r="I1476" t="s">
        <v>4729</v>
      </c>
    </row>
    <row r="1477" spans="1:9">
      <c r="A1477" t="s">
        <v>1726</v>
      </c>
      <c r="B1477">
        <v>1979</v>
      </c>
      <c r="C1477" t="s">
        <v>4708</v>
      </c>
      <c r="D1477">
        <v>14</v>
      </c>
      <c r="E1477">
        <v>2</v>
      </c>
      <c r="F1477">
        <v>12408.29</v>
      </c>
      <c r="G1477" t="s">
        <v>4710</v>
      </c>
      <c r="H1477" t="s">
        <v>4713</v>
      </c>
      <c r="I1477" t="s">
        <v>4733</v>
      </c>
    </row>
    <row r="1478" spans="1:9">
      <c r="A1478" t="s">
        <v>1724</v>
      </c>
      <c r="B1478">
        <v>1964</v>
      </c>
      <c r="C1478" t="s">
        <v>4718</v>
      </c>
      <c r="D1478">
        <v>4</v>
      </c>
      <c r="E1478">
        <v>0</v>
      </c>
      <c r="F1478">
        <v>12430.95</v>
      </c>
      <c r="G1478" t="s">
        <v>4710</v>
      </c>
      <c r="H1478" t="s">
        <v>4710</v>
      </c>
      <c r="I1478" t="s">
        <v>4726</v>
      </c>
    </row>
    <row r="1479" spans="1:9">
      <c r="A1479" t="s">
        <v>1722</v>
      </c>
      <c r="B1479">
        <v>1995</v>
      </c>
      <c r="C1479" t="s">
        <v>4718</v>
      </c>
      <c r="D1479">
        <v>9</v>
      </c>
      <c r="E1479">
        <v>0</v>
      </c>
      <c r="F1479">
        <v>12452.25</v>
      </c>
      <c r="G1479" t="s">
        <v>4710</v>
      </c>
      <c r="H1479" t="s">
        <v>4710</v>
      </c>
      <c r="I1479" t="s">
        <v>4716</v>
      </c>
    </row>
    <row r="1480" spans="1:9">
      <c r="A1480" t="s">
        <v>1720</v>
      </c>
      <c r="B1480">
        <v>1968</v>
      </c>
      <c r="C1480" t="s">
        <v>4712</v>
      </c>
      <c r="D1480">
        <v>26</v>
      </c>
      <c r="E1480">
        <v>3</v>
      </c>
      <c r="F1480">
        <v>12475.35</v>
      </c>
      <c r="G1480" t="s">
        <v>4710</v>
      </c>
      <c r="H1480" t="s">
        <v>4713</v>
      </c>
      <c r="I1480" t="s">
        <v>4716</v>
      </c>
    </row>
    <row r="1481" spans="1:9">
      <c r="A1481" t="s">
        <v>1718</v>
      </c>
      <c r="B1481">
        <v>1968</v>
      </c>
      <c r="C1481" t="s">
        <v>4712</v>
      </c>
      <c r="D1481">
        <v>12</v>
      </c>
      <c r="E1481">
        <v>3</v>
      </c>
      <c r="F1481">
        <v>12479.71</v>
      </c>
      <c r="G1481" t="s">
        <v>4710</v>
      </c>
      <c r="H1481" t="s">
        <v>4710</v>
      </c>
      <c r="I1481" t="s">
        <v>4716</v>
      </c>
    </row>
    <row r="1482" spans="1:9">
      <c r="A1482" t="s">
        <v>1716</v>
      </c>
      <c r="B1482">
        <v>1967</v>
      </c>
      <c r="C1482" t="s">
        <v>4715</v>
      </c>
      <c r="D1482">
        <v>1</v>
      </c>
      <c r="E1482">
        <v>3</v>
      </c>
      <c r="F1482">
        <v>12485.8</v>
      </c>
      <c r="G1482" t="s">
        <v>4710</v>
      </c>
      <c r="H1482" t="s">
        <v>4710</v>
      </c>
      <c r="I1482" t="s">
        <v>4711</v>
      </c>
    </row>
    <row r="1483" spans="1:9">
      <c r="A1483" t="s">
        <v>1714</v>
      </c>
      <c r="B1483">
        <v>1968</v>
      </c>
      <c r="C1483" t="s">
        <v>4717</v>
      </c>
      <c r="D1483">
        <v>3</v>
      </c>
      <c r="E1483">
        <v>3</v>
      </c>
      <c r="F1483">
        <v>12495.29</v>
      </c>
      <c r="G1483" t="s">
        <v>4710</v>
      </c>
      <c r="H1483" t="s">
        <v>4710</v>
      </c>
      <c r="I1483" t="s">
        <v>4716</v>
      </c>
    </row>
    <row r="1484" spans="1:9">
      <c r="A1484" t="s">
        <v>1712</v>
      </c>
      <c r="B1484">
        <v>1966</v>
      </c>
      <c r="C1484" t="s">
        <v>4708</v>
      </c>
      <c r="D1484">
        <v>12</v>
      </c>
      <c r="E1484">
        <v>0</v>
      </c>
      <c r="F1484">
        <v>12499.88</v>
      </c>
      <c r="G1484" t="s">
        <v>4710</v>
      </c>
      <c r="H1484" t="s">
        <v>4709</v>
      </c>
      <c r="I1484" t="s">
        <v>4716</v>
      </c>
    </row>
    <row r="1485" spans="1:9">
      <c r="A1485" t="s">
        <v>1710</v>
      </c>
      <c r="B1485">
        <v>1962</v>
      </c>
      <c r="C1485" t="s">
        <v>4719</v>
      </c>
      <c r="D1485">
        <v>16</v>
      </c>
      <c r="E1485">
        <v>0</v>
      </c>
      <c r="F1485">
        <v>12523.6</v>
      </c>
      <c r="G1485" t="s">
        <v>4710</v>
      </c>
      <c r="H1485" t="s">
        <v>4710</v>
      </c>
      <c r="I1485" t="s">
        <v>4716</v>
      </c>
    </row>
    <row r="1486" spans="1:9">
      <c r="A1486" t="s">
        <v>1708</v>
      </c>
      <c r="B1486">
        <v>1961</v>
      </c>
      <c r="C1486" t="s">
        <v>4712</v>
      </c>
      <c r="D1486">
        <v>28</v>
      </c>
      <c r="E1486">
        <v>0</v>
      </c>
      <c r="F1486">
        <v>12557.61</v>
      </c>
      <c r="G1486" t="s">
        <v>4710</v>
      </c>
      <c r="H1486" t="s">
        <v>4710</v>
      </c>
      <c r="I1486" t="s">
        <v>4711</v>
      </c>
    </row>
    <row r="1487" spans="1:9">
      <c r="A1487" t="s">
        <v>1706</v>
      </c>
      <c r="B1487">
        <v>1961</v>
      </c>
      <c r="C1487" t="s">
        <v>4712</v>
      </c>
      <c r="D1487">
        <v>28</v>
      </c>
      <c r="E1487">
        <v>0</v>
      </c>
      <c r="F1487">
        <v>12574.05</v>
      </c>
      <c r="G1487" t="s">
        <v>4710</v>
      </c>
      <c r="H1487" t="s">
        <v>4713</v>
      </c>
      <c r="I1487" t="s">
        <v>4720</v>
      </c>
    </row>
    <row r="1488" spans="1:9">
      <c r="A1488" t="s">
        <v>1704</v>
      </c>
      <c r="B1488">
        <v>1969</v>
      </c>
      <c r="C1488" t="s">
        <v>4712</v>
      </c>
      <c r="D1488">
        <v>26</v>
      </c>
      <c r="E1488">
        <v>0</v>
      </c>
      <c r="F1488">
        <v>12579.92</v>
      </c>
      <c r="G1488" t="s">
        <v>4710</v>
      </c>
      <c r="H1488" t="s">
        <v>4713</v>
      </c>
      <c r="I1488" t="s">
        <v>4725</v>
      </c>
    </row>
    <row r="1489" spans="1:9">
      <c r="A1489" t="s">
        <v>1702</v>
      </c>
      <c r="B1489">
        <v>1970</v>
      </c>
      <c r="C1489" t="s">
        <v>4714</v>
      </c>
      <c r="D1489">
        <v>18</v>
      </c>
      <c r="E1489">
        <v>5</v>
      </c>
      <c r="F1489">
        <v>12592.53</v>
      </c>
      <c r="G1489" t="s">
        <v>4710</v>
      </c>
      <c r="H1489" t="s">
        <v>4709</v>
      </c>
      <c r="I1489" t="s">
        <v>4711</v>
      </c>
    </row>
    <row r="1490" spans="1:9">
      <c r="A1490" t="s">
        <v>1700</v>
      </c>
      <c r="B1490">
        <v>1988</v>
      </c>
      <c r="C1490" t="s">
        <v>4718</v>
      </c>
      <c r="D1490">
        <v>11</v>
      </c>
      <c r="E1490">
        <v>3</v>
      </c>
      <c r="F1490">
        <v>12600.46</v>
      </c>
      <c r="G1490" t="s">
        <v>4710</v>
      </c>
      <c r="H1490" t="s">
        <v>4713</v>
      </c>
      <c r="I1490" t="s">
        <v>4727</v>
      </c>
    </row>
    <row r="1491" spans="1:9">
      <c r="A1491" t="s">
        <v>1698</v>
      </c>
      <c r="B1491">
        <v>1998</v>
      </c>
      <c r="C1491" t="s">
        <v>4712</v>
      </c>
      <c r="D1491">
        <v>18</v>
      </c>
      <c r="E1491">
        <v>1</v>
      </c>
      <c r="F1491">
        <v>12609.89</v>
      </c>
      <c r="G1491" t="s">
        <v>4710</v>
      </c>
      <c r="H1491" t="s">
        <v>4710</v>
      </c>
      <c r="I1491" t="s">
        <v>4716</v>
      </c>
    </row>
    <row r="1492" spans="1:9">
      <c r="A1492" t="s">
        <v>1696</v>
      </c>
      <c r="B1492">
        <v>1963</v>
      </c>
      <c r="C1492" t="s">
        <v>4718</v>
      </c>
      <c r="D1492">
        <v>19</v>
      </c>
      <c r="E1492">
        <v>0</v>
      </c>
      <c r="F1492">
        <v>12622.18</v>
      </c>
      <c r="G1492" t="s">
        <v>4710</v>
      </c>
      <c r="H1492" t="s">
        <v>4713</v>
      </c>
      <c r="I1492" t="s">
        <v>4716</v>
      </c>
    </row>
    <row r="1493" spans="1:9">
      <c r="A1493" t="s">
        <v>1694</v>
      </c>
      <c r="B1493">
        <v>1970</v>
      </c>
      <c r="C1493" t="s">
        <v>4717</v>
      </c>
      <c r="D1493">
        <v>28</v>
      </c>
      <c r="E1493">
        <v>0</v>
      </c>
      <c r="F1493">
        <v>12624.74</v>
      </c>
      <c r="G1493" t="s">
        <v>4710</v>
      </c>
      <c r="H1493" t="s">
        <v>4713</v>
      </c>
      <c r="I1493" t="s">
        <v>4716</v>
      </c>
    </row>
    <row r="1494" spans="1:9">
      <c r="A1494" t="s">
        <v>1692</v>
      </c>
      <c r="B1494">
        <v>1965</v>
      </c>
      <c r="C1494" t="s">
        <v>4719</v>
      </c>
      <c r="D1494">
        <v>4</v>
      </c>
      <c r="E1494">
        <v>2</v>
      </c>
      <c r="F1494">
        <v>12629.17</v>
      </c>
      <c r="G1494" t="s">
        <v>4710</v>
      </c>
      <c r="H1494" t="s">
        <v>4713</v>
      </c>
      <c r="I1494" t="s">
        <v>4711</v>
      </c>
    </row>
    <row r="1495" spans="1:9">
      <c r="A1495" t="s">
        <v>1690</v>
      </c>
      <c r="B1495">
        <v>1962</v>
      </c>
      <c r="C1495" t="s">
        <v>4712</v>
      </c>
      <c r="D1495">
        <v>22</v>
      </c>
      <c r="E1495">
        <v>0</v>
      </c>
      <c r="F1495">
        <v>12629.9</v>
      </c>
      <c r="G1495" t="s">
        <v>4710</v>
      </c>
      <c r="H1495" t="s">
        <v>4710</v>
      </c>
      <c r="I1495" t="s">
        <v>4711</v>
      </c>
    </row>
    <row r="1496" spans="1:9">
      <c r="A1496" t="s">
        <v>1688</v>
      </c>
      <c r="B1496">
        <v>1962</v>
      </c>
      <c r="C1496" t="s">
        <v>4708</v>
      </c>
      <c r="D1496">
        <v>22</v>
      </c>
      <c r="E1496">
        <v>0</v>
      </c>
      <c r="F1496">
        <v>12638.2</v>
      </c>
      <c r="G1496" t="s">
        <v>4710</v>
      </c>
      <c r="H1496" t="s">
        <v>4713</v>
      </c>
      <c r="I1496" t="s">
        <v>4720</v>
      </c>
    </row>
    <row r="1497" spans="1:9">
      <c r="A1497" t="s">
        <v>1686</v>
      </c>
      <c r="B1497">
        <v>1972</v>
      </c>
      <c r="C1497" t="s">
        <v>4715</v>
      </c>
      <c r="D1497">
        <v>5</v>
      </c>
      <c r="E1497">
        <v>0</v>
      </c>
      <c r="F1497">
        <v>12640.24</v>
      </c>
      <c r="G1497" t="s">
        <v>4710</v>
      </c>
      <c r="H1497" t="s">
        <v>4713</v>
      </c>
      <c r="I1497" t="s">
        <v>4720</v>
      </c>
    </row>
    <row r="1498" spans="1:9">
      <c r="A1498" t="s">
        <v>1684</v>
      </c>
      <c r="B1498">
        <v>1966</v>
      </c>
      <c r="C1498" t="s">
        <v>4717</v>
      </c>
      <c r="D1498">
        <v>17</v>
      </c>
      <c r="E1498">
        <v>2</v>
      </c>
      <c r="F1498">
        <v>12643.38</v>
      </c>
      <c r="G1498" t="s">
        <v>4710</v>
      </c>
      <c r="H1498" t="s">
        <v>4713</v>
      </c>
      <c r="I1498" t="s">
        <v>4716</v>
      </c>
    </row>
    <row r="1499" spans="1:9">
      <c r="A1499" t="s">
        <v>1682</v>
      </c>
      <c r="B1499">
        <v>1962</v>
      </c>
      <c r="C1499" t="s">
        <v>4708</v>
      </c>
      <c r="D1499">
        <v>11</v>
      </c>
      <c r="E1499">
        <v>0</v>
      </c>
      <c r="F1499">
        <v>12644.59</v>
      </c>
      <c r="G1499" t="s">
        <v>4710</v>
      </c>
      <c r="H1499" t="s">
        <v>4709</v>
      </c>
      <c r="I1499" t="s">
        <v>4720</v>
      </c>
    </row>
    <row r="1500" spans="1:9">
      <c r="A1500" t="s">
        <v>1680</v>
      </c>
      <c r="B1500">
        <v>1965</v>
      </c>
      <c r="C1500" t="s">
        <v>4715</v>
      </c>
      <c r="D1500">
        <v>14</v>
      </c>
      <c r="E1500">
        <v>2</v>
      </c>
      <c r="F1500">
        <v>12646.21</v>
      </c>
      <c r="G1500" t="s">
        <v>4710</v>
      </c>
      <c r="H1500" t="s">
        <v>4709</v>
      </c>
      <c r="I1500" t="s">
        <v>4720</v>
      </c>
    </row>
    <row r="1501" spans="1:9">
      <c r="A1501" t="s">
        <v>1678</v>
      </c>
      <c r="B1501">
        <v>1962</v>
      </c>
      <c r="C1501" t="s">
        <v>4718</v>
      </c>
      <c r="D1501">
        <v>27</v>
      </c>
      <c r="E1501">
        <v>0</v>
      </c>
      <c r="F1501">
        <v>12648.7</v>
      </c>
      <c r="G1501" t="s">
        <v>4710</v>
      </c>
      <c r="H1501" t="s">
        <v>4709</v>
      </c>
      <c r="I1501" t="s">
        <v>4711</v>
      </c>
    </row>
    <row r="1502" spans="1:9">
      <c r="A1502" t="s">
        <v>1676</v>
      </c>
      <c r="B1502">
        <v>1974</v>
      </c>
      <c r="C1502" t="s">
        <v>4715</v>
      </c>
      <c r="D1502">
        <v>24</v>
      </c>
      <c r="E1502">
        <v>0</v>
      </c>
      <c r="F1502">
        <v>12697.48</v>
      </c>
      <c r="G1502" t="s">
        <v>4710</v>
      </c>
      <c r="H1502" t="s">
        <v>4710</v>
      </c>
      <c r="I1502" t="s">
        <v>4729</v>
      </c>
    </row>
    <row r="1503" spans="1:9">
      <c r="A1503" t="s">
        <v>1674</v>
      </c>
      <c r="B1503">
        <v>1992</v>
      </c>
      <c r="C1503" t="s">
        <v>4708</v>
      </c>
      <c r="D1503">
        <v>7</v>
      </c>
      <c r="E1503">
        <v>0</v>
      </c>
      <c r="F1503">
        <v>12699.56</v>
      </c>
      <c r="G1503" t="s">
        <v>4710</v>
      </c>
      <c r="H1503" t="s">
        <v>4709</v>
      </c>
      <c r="I1503" t="s">
        <v>4720</v>
      </c>
    </row>
    <row r="1504" spans="1:9">
      <c r="A1504" t="s">
        <v>1672</v>
      </c>
      <c r="B1504">
        <v>1964</v>
      </c>
      <c r="C1504" t="s">
        <v>4712</v>
      </c>
      <c r="D1504">
        <v>28</v>
      </c>
      <c r="E1504">
        <v>0</v>
      </c>
      <c r="F1504">
        <v>12700.63</v>
      </c>
      <c r="G1504" t="s">
        <v>4710</v>
      </c>
      <c r="H1504" t="s">
        <v>4710</v>
      </c>
      <c r="I1504" t="s">
        <v>4720</v>
      </c>
    </row>
    <row r="1505" spans="1:9">
      <c r="A1505" t="s">
        <v>1670</v>
      </c>
      <c r="B1505">
        <v>1970</v>
      </c>
      <c r="C1505" t="s">
        <v>4708</v>
      </c>
      <c r="D1505">
        <v>8</v>
      </c>
      <c r="E1505">
        <v>0</v>
      </c>
      <c r="F1505">
        <v>12713</v>
      </c>
      <c r="G1505" t="s">
        <v>4710</v>
      </c>
      <c r="H1505" t="s">
        <v>4713</v>
      </c>
      <c r="I1505" t="s">
        <v>4720</v>
      </c>
    </row>
    <row r="1506" spans="1:9">
      <c r="A1506" t="s">
        <v>1668</v>
      </c>
      <c r="B1506">
        <v>1988</v>
      </c>
      <c r="C1506" t="s">
        <v>4708</v>
      </c>
      <c r="D1506">
        <v>17</v>
      </c>
      <c r="E1506">
        <v>3</v>
      </c>
      <c r="F1506">
        <v>12718.21</v>
      </c>
      <c r="G1506" t="s">
        <v>4710</v>
      </c>
      <c r="H1506" t="s">
        <v>4713</v>
      </c>
      <c r="I1506" t="s">
        <v>4732</v>
      </c>
    </row>
    <row r="1507" spans="1:9">
      <c r="A1507" t="s">
        <v>1666</v>
      </c>
      <c r="B1507">
        <v>1962</v>
      </c>
      <c r="C1507" t="s">
        <v>4715</v>
      </c>
      <c r="D1507">
        <v>2</v>
      </c>
      <c r="E1507">
        <v>0</v>
      </c>
      <c r="F1507">
        <v>12731</v>
      </c>
      <c r="G1507" t="s">
        <v>4710</v>
      </c>
      <c r="H1507" t="s">
        <v>4710</v>
      </c>
      <c r="I1507" t="s">
        <v>4723</v>
      </c>
    </row>
    <row r="1508" spans="1:9">
      <c r="A1508" t="s">
        <v>1664</v>
      </c>
      <c r="B1508">
        <v>1962</v>
      </c>
      <c r="C1508" t="s">
        <v>4719</v>
      </c>
      <c r="D1508">
        <v>1</v>
      </c>
      <c r="E1508">
        <v>0</v>
      </c>
      <c r="F1508">
        <v>12741.17</v>
      </c>
      <c r="G1508" t="s">
        <v>4710</v>
      </c>
      <c r="H1508" t="s">
        <v>4713</v>
      </c>
      <c r="I1508" t="s">
        <v>4730</v>
      </c>
    </row>
    <row r="1509" spans="1:9">
      <c r="A1509" t="s">
        <v>1662</v>
      </c>
      <c r="B1509">
        <v>1975</v>
      </c>
      <c r="C1509" t="s">
        <v>4715</v>
      </c>
      <c r="D1509">
        <v>25</v>
      </c>
      <c r="E1509">
        <v>1</v>
      </c>
      <c r="F1509">
        <v>12770.27</v>
      </c>
      <c r="G1509" t="s">
        <v>4710</v>
      </c>
      <c r="H1509" t="s">
        <v>4710</v>
      </c>
      <c r="I1509" t="s">
        <v>4729</v>
      </c>
    </row>
    <row r="1510" spans="1:9">
      <c r="A1510" t="s">
        <v>1660</v>
      </c>
      <c r="B1510">
        <v>1972</v>
      </c>
      <c r="C1510" t="s">
        <v>4719</v>
      </c>
      <c r="D1510">
        <v>7</v>
      </c>
      <c r="E1510">
        <v>0</v>
      </c>
      <c r="F1510">
        <v>12776.05</v>
      </c>
      <c r="G1510" t="s">
        <v>4710</v>
      </c>
      <c r="H1510" t="s">
        <v>4710</v>
      </c>
      <c r="I1510" t="s">
        <v>4732</v>
      </c>
    </row>
    <row r="1511" spans="1:9">
      <c r="A1511" t="s">
        <v>1658</v>
      </c>
      <c r="B1511">
        <v>1963</v>
      </c>
      <c r="C1511" t="s">
        <v>4717</v>
      </c>
      <c r="D1511">
        <v>5</v>
      </c>
      <c r="E1511">
        <v>0</v>
      </c>
      <c r="F1511">
        <v>12788.03</v>
      </c>
      <c r="G1511" t="s">
        <v>4710</v>
      </c>
      <c r="H1511" t="s">
        <v>4710</v>
      </c>
      <c r="I1511" t="s">
        <v>4725</v>
      </c>
    </row>
    <row r="1512" spans="1:9">
      <c r="A1512" t="s">
        <v>1656</v>
      </c>
      <c r="B1512">
        <v>1983</v>
      </c>
      <c r="C1512" t="s">
        <v>4719</v>
      </c>
      <c r="D1512">
        <v>29</v>
      </c>
      <c r="E1512">
        <v>3</v>
      </c>
      <c r="F1512">
        <v>12788.18</v>
      </c>
      <c r="G1512" t="s">
        <v>4710</v>
      </c>
      <c r="H1512" t="s">
        <v>4713</v>
      </c>
      <c r="I1512" t="s">
        <v>4732</v>
      </c>
    </row>
    <row r="1513" spans="1:9">
      <c r="A1513" t="s">
        <v>1654</v>
      </c>
      <c r="B1513">
        <v>1978</v>
      </c>
      <c r="C1513" t="s">
        <v>4708</v>
      </c>
      <c r="D1513">
        <v>24</v>
      </c>
      <c r="E1513">
        <v>0</v>
      </c>
      <c r="F1513">
        <v>12797.21</v>
      </c>
      <c r="G1513" t="s">
        <v>4710</v>
      </c>
      <c r="H1513" t="s">
        <v>4713</v>
      </c>
      <c r="I1513" t="s">
        <v>4726</v>
      </c>
    </row>
    <row r="1514" spans="1:9">
      <c r="A1514" t="s">
        <v>1652</v>
      </c>
      <c r="B1514">
        <v>1963</v>
      </c>
      <c r="C1514" t="s">
        <v>4708</v>
      </c>
      <c r="D1514">
        <v>20</v>
      </c>
      <c r="E1514">
        <v>0</v>
      </c>
      <c r="F1514">
        <v>12815.44</v>
      </c>
      <c r="G1514" t="s">
        <v>4710</v>
      </c>
      <c r="H1514" t="s">
        <v>4710</v>
      </c>
      <c r="I1514" t="s">
        <v>4726</v>
      </c>
    </row>
    <row r="1515" spans="1:9">
      <c r="A1515" t="s">
        <v>1650</v>
      </c>
      <c r="B1515">
        <v>1967</v>
      </c>
      <c r="C1515" t="s">
        <v>4715</v>
      </c>
      <c r="D1515">
        <v>25</v>
      </c>
      <c r="E1515">
        <v>0</v>
      </c>
      <c r="F1515">
        <v>12823.25</v>
      </c>
      <c r="G1515" t="s">
        <v>4710</v>
      </c>
      <c r="H1515" t="s">
        <v>4710</v>
      </c>
      <c r="I1515" t="s">
        <v>4729</v>
      </c>
    </row>
    <row r="1516" spans="1:9">
      <c r="A1516" t="s">
        <v>1648</v>
      </c>
      <c r="B1516">
        <v>2004</v>
      </c>
      <c r="C1516" t="s">
        <v>4712</v>
      </c>
      <c r="D1516">
        <v>9</v>
      </c>
      <c r="E1516">
        <v>2</v>
      </c>
      <c r="F1516">
        <v>12829.46</v>
      </c>
      <c r="G1516" t="s">
        <v>4710</v>
      </c>
      <c r="H1516" t="s">
        <v>4710</v>
      </c>
      <c r="I1516" t="s">
        <v>4723</v>
      </c>
    </row>
    <row r="1517" spans="1:9">
      <c r="A1517" t="s">
        <v>1646</v>
      </c>
      <c r="B1517">
        <v>1993</v>
      </c>
      <c r="C1517" t="s">
        <v>4715</v>
      </c>
      <c r="D1517">
        <v>27</v>
      </c>
      <c r="E1517">
        <v>0</v>
      </c>
      <c r="F1517">
        <v>12847.24</v>
      </c>
      <c r="G1517" t="s">
        <v>4710</v>
      </c>
      <c r="H1517" t="s">
        <v>4709</v>
      </c>
      <c r="I1517" t="s">
        <v>4716</v>
      </c>
    </row>
    <row r="1518" spans="1:9">
      <c r="A1518" t="s">
        <v>1644</v>
      </c>
      <c r="B1518">
        <v>1973</v>
      </c>
      <c r="C1518" t="s">
        <v>4715</v>
      </c>
      <c r="D1518">
        <v>22</v>
      </c>
      <c r="E1518">
        <v>0</v>
      </c>
      <c r="F1518">
        <v>12852.37</v>
      </c>
      <c r="G1518" t="s">
        <v>4710</v>
      </c>
      <c r="H1518" t="s">
        <v>4713</v>
      </c>
      <c r="I1518" t="s">
        <v>4716</v>
      </c>
    </row>
    <row r="1519" spans="1:9">
      <c r="A1519" t="s">
        <v>1642</v>
      </c>
      <c r="B1519">
        <v>1963</v>
      </c>
      <c r="C1519" t="s">
        <v>4715</v>
      </c>
      <c r="D1519">
        <v>27</v>
      </c>
      <c r="E1519">
        <v>0</v>
      </c>
      <c r="F1519">
        <v>12856.84</v>
      </c>
      <c r="G1519" t="s">
        <v>4710</v>
      </c>
      <c r="H1519" t="s">
        <v>4710</v>
      </c>
      <c r="I1519" t="s">
        <v>4729</v>
      </c>
    </row>
    <row r="1520" spans="1:9">
      <c r="A1520" t="s">
        <v>1640</v>
      </c>
      <c r="B1520">
        <v>1984</v>
      </c>
      <c r="C1520" t="s">
        <v>4718</v>
      </c>
      <c r="D1520">
        <v>6</v>
      </c>
      <c r="E1520">
        <v>3</v>
      </c>
      <c r="F1520">
        <v>12870.31</v>
      </c>
      <c r="G1520" t="s">
        <v>4710</v>
      </c>
      <c r="H1520" t="s">
        <v>4710</v>
      </c>
      <c r="I1520" t="s">
        <v>4716</v>
      </c>
    </row>
    <row r="1521" spans="1:9">
      <c r="A1521" t="s">
        <v>1638</v>
      </c>
      <c r="B1521">
        <v>2004</v>
      </c>
      <c r="C1521" t="s">
        <v>4708</v>
      </c>
      <c r="D1521">
        <v>9</v>
      </c>
      <c r="E1521">
        <v>0</v>
      </c>
      <c r="F1521">
        <v>12890.06</v>
      </c>
      <c r="G1521" t="s">
        <v>4710</v>
      </c>
      <c r="H1521" t="s">
        <v>4713</v>
      </c>
      <c r="I1521" t="s">
        <v>4722</v>
      </c>
    </row>
    <row r="1522" spans="1:9">
      <c r="A1522" t="s">
        <v>1636</v>
      </c>
      <c r="B1522">
        <v>1963</v>
      </c>
      <c r="C1522" t="s">
        <v>4718</v>
      </c>
      <c r="D1522">
        <v>16</v>
      </c>
      <c r="E1522">
        <v>1</v>
      </c>
      <c r="F1522">
        <v>12913.99</v>
      </c>
      <c r="G1522" t="s">
        <v>4710</v>
      </c>
      <c r="H1522" t="s">
        <v>4709</v>
      </c>
      <c r="I1522" t="s">
        <v>4723</v>
      </c>
    </row>
    <row r="1523" spans="1:9">
      <c r="A1523" t="s">
        <v>1634</v>
      </c>
      <c r="B1523">
        <v>1963</v>
      </c>
      <c r="C1523" t="s">
        <v>4715</v>
      </c>
      <c r="D1523">
        <v>1</v>
      </c>
      <c r="E1523">
        <v>2</v>
      </c>
      <c r="F1523">
        <v>12925.89</v>
      </c>
      <c r="G1523" t="s">
        <v>4710</v>
      </c>
      <c r="H1523" t="s">
        <v>4709</v>
      </c>
      <c r="I1523" t="s">
        <v>4711</v>
      </c>
    </row>
    <row r="1524" spans="1:9">
      <c r="A1524" t="s">
        <v>1632</v>
      </c>
      <c r="B1524">
        <v>1963</v>
      </c>
      <c r="C1524" t="s">
        <v>4718</v>
      </c>
      <c r="D1524">
        <v>14</v>
      </c>
      <c r="E1524">
        <v>2</v>
      </c>
      <c r="F1524">
        <v>12928.79</v>
      </c>
      <c r="G1524" t="s">
        <v>4710</v>
      </c>
      <c r="H1524" t="s">
        <v>4709</v>
      </c>
      <c r="I1524" t="s">
        <v>4711</v>
      </c>
    </row>
    <row r="1525" spans="1:9">
      <c r="A1525" t="s">
        <v>1630</v>
      </c>
      <c r="B1525">
        <v>1966</v>
      </c>
      <c r="C1525" t="s">
        <v>4717</v>
      </c>
      <c r="D1525">
        <v>22</v>
      </c>
      <c r="E1525">
        <v>4</v>
      </c>
      <c r="F1525">
        <v>12949.16</v>
      </c>
      <c r="G1525" t="s">
        <v>4710</v>
      </c>
      <c r="H1525" t="s">
        <v>4710</v>
      </c>
      <c r="I1525" t="s">
        <v>4711</v>
      </c>
    </row>
    <row r="1526" spans="1:9">
      <c r="A1526" t="s">
        <v>1628</v>
      </c>
      <c r="B1526">
        <v>1961</v>
      </c>
      <c r="C1526" t="s">
        <v>4718</v>
      </c>
      <c r="D1526">
        <v>20</v>
      </c>
      <c r="E1526">
        <v>0</v>
      </c>
      <c r="F1526">
        <v>12950.07</v>
      </c>
      <c r="G1526" t="s">
        <v>4710</v>
      </c>
      <c r="H1526" t="s">
        <v>4713</v>
      </c>
      <c r="I1526" t="s">
        <v>4716</v>
      </c>
    </row>
    <row r="1527" spans="1:9">
      <c r="A1527" t="s">
        <v>1626</v>
      </c>
      <c r="B1527">
        <v>1960</v>
      </c>
      <c r="C1527" t="s">
        <v>4712</v>
      </c>
      <c r="D1527">
        <v>4</v>
      </c>
      <c r="E1527">
        <v>0</v>
      </c>
      <c r="F1527">
        <v>12957.12</v>
      </c>
      <c r="G1527" t="s">
        <v>4710</v>
      </c>
      <c r="H1527" t="s">
        <v>4713</v>
      </c>
      <c r="I1527" t="s">
        <v>4720</v>
      </c>
    </row>
    <row r="1528" spans="1:9">
      <c r="A1528" t="s">
        <v>1624</v>
      </c>
      <c r="B1528">
        <v>1960</v>
      </c>
      <c r="C1528" t="s">
        <v>4714</v>
      </c>
      <c r="D1528">
        <v>22</v>
      </c>
      <c r="E1528">
        <v>0</v>
      </c>
      <c r="F1528">
        <v>12979.36</v>
      </c>
      <c r="G1528" t="s">
        <v>4710</v>
      </c>
      <c r="H1528" t="s">
        <v>4713</v>
      </c>
      <c r="I1528" t="s">
        <v>4720</v>
      </c>
    </row>
    <row r="1529" spans="1:9">
      <c r="A1529" t="s">
        <v>1622</v>
      </c>
      <c r="B1529">
        <v>1960</v>
      </c>
      <c r="C1529" t="s">
        <v>4715</v>
      </c>
      <c r="D1529">
        <v>23</v>
      </c>
      <c r="E1529">
        <v>0</v>
      </c>
      <c r="F1529">
        <v>12981.35</v>
      </c>
      <c r="G1529" t="s">
        <v>4710</v>
      </c>
      <c r="H1529" t="s">
        <v>4710</v>
      </c>
      <c r="I1529" t="s">
        <v>4711</v>
      </c>
    </row>
    <row r="1530" spans="1:9">
      <c r="A1530" t="s">
        <v>1620</v>
      </c>
      <c r="B1530">
        <v>1960</v>
      </c>
      <c r="C1530" t="s">
        <v>4712</v>
      </c>
      <c r="D1530">
        <v>28</v>
      </c>
      <c r="E1530">
        <v>0</v>
      </c>
      <c r="F1530">
        <v>12982.87</v>
      </c>
      <c r="G1530" t="s">
        <v>4710</v>
      </c>
      <c r="H1530" t="s">
        <v>4713</v>
      </c>
      <c r="I1530" t="s">
        <v>4711</v>
      </c>
    </row>
    <row r="1531" spans="1:9">
      <c r="A1531" t="s">
        <v>1618</v>
      </c>
      <c r="B1531">
        <v>1979</v>
      </c>
      <c r="C1531" t="s">
        <v>4712</v>
      </c>
      <c r="D1531">
        <v>27</v>
      </c>
      <c r="E1531">
        <v>2</v>
      </c>
      <c r="F1531">
        <v>12994.12</v>
      </c>
      <c r="G1531" t="s">
        <v>4710</v>
      </c>
      <c r="H1531" t="s">
        <v>4709</v>
      </c>
      <c r="I1531" t="s">
        <v>4732</v>
      </c>
    </row>
    <row r="1532" spans="1:9">
      <c r="A1532" t="s">
        <v>1616</v>
      </c>
      <c r="B1532">
        <v>1981</v>
      </c>
      <c r="C1532" t="s">
        <v>4719</v>
      </c>
      <c r="D1532">
        <v>30</v>
      </c>
      <c r="E1532">
        <v>1</v>
      </c>
      <c r="F1532">
        <v>13002.91</v>
      </c>
      <c r="G1532" t="s">
        <v>4710</v>
      </c>
      <c r="H1532" t="s">
        <v>4713</v>
      </c>
      <c r="I1532" t="s">
        <v>4716</v>
      </c>
    </row>
    <row r="1533" spans="1:9">
      <c r="A1533" t="s">
        <v>1614</v>
      </c>
      <c r="B1533">
        <v>1962</v>
      </c>
      <c r="C1533" t="s">
        <v>4714</v>
      </c>
      <c r="D1533">
        <v>24</v>
      </c>
      <c r="E1533">
        <v>0</v>
      </c>
      <c r="F1533">
        <v>13004.95</v>
      </c>
      <c r="G1533" t="s">
        <v>4710</v>
      </c>
      <c r="H1533" t="s">
        <v>4713</v>
      </c>
      <c r="I1533" t="s">
        <v>4716</v>
      </c>
    </row>
    <row r="1534" spans="1:9">
      <c r="A1534" t="s">
        <v>1612</v>
      </c>
      <c r="B1534">
        <v>1969</v>
      </c>
      <c r="C1534" t="s">
        <v>4717</v>
      </c>
      <c r="D1534">
        <v>13</v>
      </c>
      <c r="E1534">
        <v>0</v>
      </c>
      <c r="F1534">
        <v>13008.07</v>
      </c>
      <c r="G1534" t="s">
        <v>4710</v>
      </c>
      <c r="H1534" t="s">
        <v>4710</v>
      </c>
      <c r="I1534" t="s">
        <v>4716</v>
      </c>
    </row>
    <row r="1535" spans="1:9">
      <c r="A1535" t="s">
        <v>1610</v>
      </c>
      <c r="B1535">
        <v>1972</v>
      </c>
      <c r="C1535" t="s">
        <v>4715</v>
      </c>
      <c r="D1535">
        <v>27</v>
      </c>
      <c r="E1535">
        <v>0</v>
      </c>
      <c r="F1535">
        <v>13010.86</v>
      </c>
      <c r="G1535" t="s">
        <v>4710</v>
      </c>
      <c r="H1535" t="s">
        <v>4709</v>
      </c>
      <c r="I1535" t="s">
        <v>4716</v>
      </c>
    </row>
    <row r="1536" spans="1:9">
      <c r="A1536" t="s">
        <v>1608</v>
      </c>
      <c r="B1536">
        <v>1962</v>
      </c>
      <c r="C1536" t="s">
        <v>4708</v>
      </c>
      <c r="D1536">
        <v>20</v>
      </c>
      <c r="E1536">
        <v>0</v>
      </c>
      <c r="F1536">
        <v>13012.21</v>
      </c>
      <c r="G1536" t="s">
        <v>4710</v>
      </c>
      <c r="H1536" t="s">
        <v>4713</v>
      </c>
      <c r="I1536" t="s">
        <v>4716</v>
      </c>
    </row>
    <row r="1537" spans="1:9">
      <c r="A1537" t="s">
        <v>1606</v>
      </c>
      <c r="B1537">
        <v>1964</v>
      </c>
      <c r="C1537" t="s">
        <v>4715</v>
      </c>
      <c r="D1537">
        <v>23</v>
      </c>
      <c r="E1537">
        <v>1</v>
      </c>
      <c r="F1537">
        <v>13019.16</v>
      </c>
      <c r="G1537" t="s">
        <v>4710</v>
      </c>
      <c r="H1537" t="s">
        <v>4713</v>
      </c>
      <c r="I1537" t="s">
        <v>4726</v>
      </c>
    </row>
    <row r="1538" spans="1:9">
      <c r="A1538" t="s">
        <v>1604</v>
      </c>
      <c r="B1538">
        <v>1965</v>
      </c>
      <c r="C1538" t="s">
        <v>4712</v>
      </c>
      <c r="D1538">
        <v>4</v>
      </c>
      <c r="E1538">
        <v>0</v>
      </c>
      <c r="F1538">
        <v>13023.93</v>
      </c>
      <c r="G1538" t="s">
        <v>4710</v>
      </c>
      <c r="H1538" t="s">
        <v>4709</v>
      </c>
      <c r="I1538" t="s">
        <v>4725</v>
      </c>
    </row>
    <row r="1539" spans="1:9">
      <c r="A1539" t="s">
        <v>1602</v>
      </c>
      <c r="B1539">
        <v>1961</v>
      </c>
      <c r="C1539" t="s">
        <v>4712</v>
      </c>
      <c r="D1539">
        <v>9</v>
      </c>
      <c r="E1539">
        <v>0</v>
      </c>
      <c r="F1539">
        <v>13041.92</v>
      </c>
      <c r="G1539" t="s">
        <v>4710</v>
      </c>
      <c r="H1539" t="s">
        <v>4713</v>
      </c>
      <c r="I1539" t="s">
        <v>4720</v>
      </c>
    </row>
    <row r="1540" spans="1:9">
      <c r="A1540" t="s">
        <v>1600</v>
      </c>
      <c r="B1540">
        <v>1969</v>
      </c>
      <c r="C1540" t="s">
        <v>4715</v>
      </c>
      <c r="D1540">
        <v>23</v>
      </c>
      <c r="E1540">
        <v>0</v>
      </c>
      <c r="F1540">
        <v>13044.41</v>
      </c>
      <c r="G1540" t="s">
        <v>4710</v>
      </c>
      <c r="H1540" t="s">
        <v>4713</v>
      </c>
      <c r="I1540" t="s">
        <v>4716</v>
      </c>
    </row>
    <row r="1541" spans="1:9">
      <c r="A1541" t="s">
        <v>1598</v>
      </c>
      <c r="B1541">
        <v>1967</v>
      </c>
      <c r="C1541" t="s">
        <v>4718</v>
      </c>
      <c r="D1541">
        <v>6</v>
      </c>
      <c r="E1541">
        <v>3</v>
      </c>
      <c r="F1541">
        <v>13047.33</v>
      </c>
      <c r="G1541" t="s">
        <v>4710</v>
      </c>
      <c r="H1541" t="s">
        <v>4710</v>
      </c>
      <c r="I1541" t="s">
        <v>4726</v>
      </c>
    </row>
    <row r="1542" spans="1:9">
      <c r="A1542" t="s">
        <v>1596</v>
      </c>
      <c r="B1542">
        <v>1985</v>
      </c>
      <c r="C1542" t="s">
        <v>4719</v>
      </c>
      <c r="D1542">
        <v>26</v>
      </c>
      <c r="E1542">
        <v>3</v>
      </c>
      <c r="F1542">
        <v>13051.22</v>
      </c>
      <c r="G1542" t="s">
        <v>4710</v>
      </c>
      <c r="H1542" t="s">
        <v>4713</v>
      </c>
      <c r="I1542" t="s">
        <v>4732</v>
      </c>
    </row>
    <row r="1543" spans="1:9">
      <c r="A1543" t="s">
        <v>1594</v>
      </c>
      <c r="B1543">
        <v>1961</v>
      </c>
      <c r="C1543" t="s">
        <v>4712</v>
      </c>
      <c r="D1543">
        <v>6</v>
      </c>
      <c r="E1543">
        <v>0</v>
      </c>
      <c r="F1543">
        <v>13063.88</v>
      </c>
      <c r="G1543" t="s">
        <v>4710</v>
      </c>
      <c r="H1543" t="s">
        <v>4709</v>
      </c>
      <c r="I1543" t="s">
        <v>4720</v>
      </c>
    </row>
    <row r="1544" spans="1:9">
      <c r="A1544" t="s">
        <v>1592</v>
      </c>
      <c r="B1544">
        <v>1978</v>
      </c>
      <c r="C1544" t="s">
        <v>4708</v>
      </c>
      <c r="D1544">
        <v>17</v>
      </c>
      <c r="E1544">
        <v>2</v>
      </c>
      <c r="F1544">
        <v>13101.74</v>
      </c>
      <c r="G1544" t="s">
        <v>4710</v>
      </c>
      <c r="H1544" t="s">
        <v>4709</v>
      </c>
      <c r="I1544" t="s">
        <v>4732</v>
      </c>
    </row>
    <row r="1545" spans="1:9">
      <c r="A1545" t="s">
        <v>1590</v>
      </c>
      <c r="B1545">
        <v>1971</v>
      </c>
      <c r="C1545" t="s">
        <v>4719</v>
      </c>
      <c r="D1545">
        <v>30</v>
      </c>
      <c r="E1545">
        <v>0</v>
      </c>
      <c r="F1545">
        <v>13110.79</v>
      </c>
      <c r="G1545" t="s">
        <v>4710</v>
      </c>
      <c r="H1545" t="s">
        <v>4709</v>
      </c>
      <c r="I1545" t="s">
        <v>4720</v>
      </c>
    </row>
    <row r="1546" spans="1:9">
      <c r="A1546" t="s">
        <v>1588</v>
      </c>
      <c r="B1546">
        <v>1962</v>
      </c>
      <c r="C1546" t="s">
        <v>4718</v>
      </c>
      <c r="D1546">
        <v>2</v>
      </c>
      <c r="E1546">
        <v>1</v>
      </c>
      <c r="F1546">
        <v>13112.6</v>
      </c>
      <c r="G1546" t="s">
        <v>4710</v>
      </c>
      <c r="H1546" t="s">
        <v>4710</v>
      </c>
      <c r="I1546" t="s">
        <v>4716</v>
      </c>
    </row>
    <row r="1547" spans="1:9">
      <c r="A1547" t="s">
        <v>1586</v>
      </c>
      <c r="B1547">
        <v>1992</v>
      </c>
      <c r="C1547" t="s">
        <v>4718</v>
      </c>
      <c r="D1547">
        <v>12</v>
      </c>
      <c r="E1547">
        <v>0</v>
      </c>
      <c r="F1547">
        <v>13113.51</v>
      </c>
      <c r="G1547" t="s">
        <v>4710</v>
      </c>
      <c r="H1547" t="s">
        <v>4709</v>
      </c>
      <c r="I1547" t="s">
        <v>4732</v>
      </c>
    </row>
    <row r="1548" spans="1:9">
      <c r="A1548" t="s">
        <v>1584</v>
      </c>
      <c r="B1548">
        <v>1963</v>
      </c>
      <c r="C1548" t="s">
        <v>4715</v>
      </c>
      <c r="D1548">
        <v>14</v>
      </c>
      <c r="E1548">
        <v>0</v>
      </c>
      <c r="F1548">
        <v>13116.84</v>
      </c>
      <c r="G1548" t="s">
        <v>4710</v>
      </c>
      <c r="H1548" t="s">
        <v>4713</v>
      </c>
      <c r="I1548" t="s">
        <v>4716</v>
      </c>
    </row>
    <row r="1549" spans="1:9">
      <c r="A1549" t="s">
        <v>1582</v>
      </c>
      <c r="B1549">
        <v>1999</v>
      </c>
      <c r="C1549" t="s">
        <v>4718</v>
      </c>
      <c r="D1549">
        <v>16</v>
      </c>
      <c r="E1549">
        <v>0</v>
      </c>
      <c r="F1549">
        <v>13126.68</v>
      </c>
      <c r="G1549" t="s">
        <v>4710</v>
      </c>
      <c r="H1549" t="s">
        <v>4710</v>
      </c>
      <c r="I1549" t="s">
        <v>4720</v>
      </c>
    </row>
    <row r="1550" spans="1:9">
      <c r="A1550" t="s">
        <v>1580</v>
      </c>
      <c r="B1550">
        <v>1961</v>
      </c>
      <c r="C1550" t="s">
        <v>4715</v>
      </c>
      <c r="D1550">
        <v>7</v>
      </c>
      <c r="E1550">
        <v>0</v>
      </c>
      <c r="F1550">
        <v>13129.6</v>
      </c>
      <c r="G1550" t="s">
        <v>4710</v>
      </c>
      <c r="H1550" t="s">
        <v>4709</v>
      </c>
      <c r="I1550" t="s">
        <v>4730</v>
      </c>
    </row>
    <row r="1551" spans="1:9">
      <c r="A1551" t="s">
        <v>1578</v>
      </c>
      <c r="B1551">
        <v>1961</v>
      </c>
      <c r="C1551" t="s">
        <v>4717</v>
      </c>
      <c r="D1551">
        <v>6</v>
      </c>
      <c r="E1551">
        <v>0</v>
      </c>
      <c r="F1551">
        <v>13143.34</v>
      </c>
      <c r="G1551" t="s">
        <v>4710</v>
      </c>
      <c r="H1551" t="s">
        <v>4709</v>
      </c>
      <c r="I1551" t="s">
        <v>4731</v>
      </c>
    </row>
    <row r="1552" spans="1:9">
      <c r="A1552" t="s">
        <v>1576</v>
      </c>
      <c r="B1552">
        <v>1961</v>
      </c>
      <c r="C1552" t="s">
        <v>4717</v>
      </c>
      <c r="D1552">
        <v>6</v>
      </c>
      <c r="E1552">
        <v>0</v>
      </c>
      <c r="F1552">
        <v>13143.86</v>
      </c>
      <c r="G1552" t="s">
        <v>4710</v>
      </c>
      <c r="H1552" t="s">
        <v>4709</v>
      </c>
      <c r="I1552" t="s">
        <v>4723</v>
      </c>
    </row>
    <row r="1553" spans="1:9">
      <c r="A1553" t="s">
        <v>1574</v>
      </c>
      <c r="B1553">
        <v>1962</v>
      </c>
      <c r="C1553" t="s">
        <v>4718</v>
      </c>
      <c r="D1553">
        <v>5</v>
      </c>
      <c r="E1553">
        <v>0</v>
      </c>
      <c r="F1553">
        <v>13204.29</v>
      </c>
      <c r="G1553" t="s">
        <v>4710</v>
      </c>
      <c r="H1553" t="s">
        <v>4713</v>
      </c>
      <c r="I1553" t="s">
        <v>4726</v>
      </c>
    </row>
    <row r="1554" spans="1:9">
      <c r="A1554" t="s">
        <v>1572</v>
      </c>
      <c r="B1554">
        <v>1982</v>
      </c>
      <c r="C1554" t="s">
        <v>4719</v>
      </c>
      <c r="D1554">
        <v>15</v>
      </c>
      <c r="E1554">
        <v>3</v>
      </c>
      <c r="F1554">
        <v>13214.43</v>
      </c>
      <c r="G1554" t="s">
        <v>4710</v>
      </c>
      <c r="H1554" t="s">
        <v>4709</v>
      </c>
      <c r="I1554" t="s">
        <v>4716</v>
      </c>
    </row>
    <row r="1555" spans="1:9">
      <c r="A1555" t="s">
        <v>1570</v>
      </c>
      <c r="B1555">
        <v>1962</v>
      </c>
      <c r="C1555" t="s">
        <v>4717</v>
      </c>
      <c r="D1555">
        <v>7</v>
      </c>
      <c r="E1555">
        <v>0</v>
      </c>
      <c r="F1555">
        <v>13217.09</v>
      </c>
      <c r="G1555" t="s">
        <v>4710</v>
      </c>
      <c r="H1555" t="s">
        <v>4713</v>
      </c>
      <c r="I1555" t="s">
        <v>4726</v>
      </c>
    </row>
    <row r="1556" spans="1:9">
      <c r="A1556" t="s">
        <v>1568</v>
      </c>
      <c r="B1556">
        <v>1965</v>
      </c>
      <c r="C1556" t="s">
        <v>4712</v>
      </c>
      <c r="D1556">
        <v>13</v>
      </c>
      <c r="E1556">
        <v>2</v>
      </c>
      <c r="F1556">
        <v>13224.06</v>
      </c>
      <c r="G1556" t="s">
        <v>4710</v>
      </c>
      <c r="H1556" t="s">
        <v>4710</v>
      </c>
      <c r="I1556" t="s">
        <v>4726</v>
      </c>
    </row>
    <row r="1557" spans="1:9">
      <c r="A1557" t="s">
        <v>1566</v>
      </c>
      <c r="B1557">
        <v>1962</v>
      </c>
      <c r="C1557" t="s">
        <v>4712</v>
      </c>
      <c r="D1557">
        <v>24</v>
      </c>
      <c r="E1557">
        <v>1</v>
      </c>
      <c r="F1557">
        <v>13224.69</v>
      </c>
      <c r="G1557" t="s">
        <v>4710</v>
      </c>
      <c r="H1557" t="s">
        <v>4709</v>
      </c>
      <c r="I1557" t="s">
        <v>4720</v>
      </c>
    </row>
    <row r="1558" spans="1:9">
      <c r="A1558" t="s">
        <v>1564</v>
      </c>
      <c r="B1558">
        <v>1962</v>
      </c>
      <c r="C1558" t="s">
        <v>4719</v>
      </c>
      <c r="D1558">
        <v>11</v>
      </c>
      <c r="E1558">
        <v>0</v>
      </c>
      <c r="F1558">
        <v>13228.85</v>
      </c>
      <c r="G1558" t="s">
        <v>4710</v>
      </c>
      <c r="H1558" t="s">
        <v>4710</v>
      </c>
      <c r="I1558" t="s">
        <v>4727</v>
      </c>
    </row>
    <row r="1559" spans="1:9">
      <c r="A1559" t="s">
        <v>1562</v>
      </c>
      <c r="B1559">
        <v>1994</v>
      </c>
      <c r="C1559" t="s">
        <v>4708</v>
      </c>
      <c r="D1559">
        <v>1</v>
      </c>
      <c r="E1559">
        <v>0</v>
      </c>
      <c r="F1559">
        <v>13292.52</v>
      </c>
      <c r="G1559" t="s">
        <v>4710</v>
      </c>
      <c r="H1559" t="s">
        <v>4710</v>
      </c>
      <c r="I1559" t="s">
        <v>4716</v>
      </c>
    </row>
    <row r="1560" spans="1:9">
      <c r="A1560" t="s">
        <v>1560</v>
      </c>
      <c r="B1560">
        <v>1976</v>
      </c>
      <c r="C1560" t="s">
        <v>4718</v>
      </c>
      <c r="D1560">
        <v>23</v>
      </c>
      <c r="E1560">
        <v>2</v>
      </c>
      <c r="F1560">
        <v>13333.71</v>
      </c>
      <c r="G1560" t="s">
        <v>4710</v>
      </c>
      <c r="H1560" t="s">
        <v>4709</v>
      </c>
      <c r="I1560" t="s">
        <v>4716</v>
      </c>
    </row>
    <row r="1561" spans="1:9">
      <c r="A1561" t="s">
        <v>1558</v>
      </c>
      <c r="B1561">
        <v>1960</v>
      </c>
      <c r="C1561" t="s">
        <v>4712</v>
      </c>
      <c r="D1561">
        <v>11</v>
      </c>
      <c r="E1561">
        <v>0</v>
      </c>
      <c r="F1561">
        <v>13352.1</v>
      </c>
      <c r="G1561" t="s">
        <v>4710</v>
      </c>
      <c r="H1561" t="s">
        <v>4713</v>
      </c>
      <c r="I1561" t="s">
        <v>4716</v>
      </c>
    </row>
    <row r="1562" spans="1:9">
      <c r="A1562" t="s">
        <v>1556</v>
      </c>
      <c r="B1562">
        <v>1990</v>
      </c>
      <c r="C1562" t="s">
        <v>4719</v>
      </c>
      <c r="D1562">
        <v>2</v>
      </c>
      <c r="E1562">
        <v>3</v>
      </c>
      <c r="F1562">
        <v>13360.94</v>
      </c>
      <c r="G1562" t="s">
        <v>4710</v>
      </c>
      <c r="H1562" t="s">
        <v>4713</v>
      </c>
      <c r="I1562" t="s">
        <v>4716</v>
      </c>
    </row>
    <row r="1563" spans="1:9">
      <c r="A1563" t="s">
        <v>1554</v>
      </c>
      <c r="B1563">
        <v>1964</v>
      </c>
      <c r="C1563" t="s">
        <v>4715</v>
      </c>
      <c r="D1563">
        <v>24</v>
      </c>
      <c r="E1563">
        <v>0</v>
      </c>
      <c r="F1563">
        <v>13375.76</v>
      </c>
      <c r="G1563" t="s">
        <v>4710</v>
      </c>
      <c r="H1563" t="s">
        <v>4709</v>
      </c>
      <c r="I1563" t="s">
        <v>4725</v>
      </c>
    </row>
    <row r="1564" spans="1:9">
      <c r="A1564" t="s">
        <v>1552</v>
      </c>
      <c r="B1564">
        <v>1979</v>
      </c>
      <c r="C1564" t="s">
        <v>4715</v>
      </c>
      <c r="D1564">
        <v>30</v>
      </c>
      <c r="E1564">
        <v>2</v>
      </c>
      <c r="F1564">
        <v>13377.41</v>
      </c>
      <c r="G1564" t="s">
        <v>4710</v>
      </c>
      <c r="H1564" t="s">
        <v>4710</v>
      </c>
      <c r="I1564" t="s">
        <v>4732</v>
      </c>
    </row>
    <row r="1565" spans="1:9">
      <c r="A1565" t="s">
        <v>1550</v>
      </c>
      <c r="B1565">
        <v>1984</v>
      </c>
      <c r="C1565" t="s">
        <v>4714</v>
      </c>
      <c r="D1565">
        <v>6</v>
      </c>
      <c r="E1565">
        <v>3</v>
      </c>
      <c r="F1565">
        <v>13383.67</v>
      </c>
      <c r="G1565" t="s">
        <v>4710</v>
      </c>
      <c r="H1565" t="s">
        <v>4709</v>
      </c>
      <c r="I1565" t="s">
        <v>4727</v>
      </c>
    </row>
    <row r="1566" spans="1:9">
      <c r="A1566" t="s">
        <v>1548</v>
      </c>
      <c r="B1566">
        <v>1959</v>
      </c>
      <c r="C1566" t="s">
        <v>4717</v>
      </c>
      <c r="D1566">
        <v>9</v>
      </c>
      <c r="E1566">
        <v>0</v>
      </c>
      <c r="F1566">
        <v>13390.56</v>
      </c>
      <c r="G1566" t="s">
        <v>4710</v>
      </c>
      <c r="H1566" t="s">
        <v>4710</v>
      </c>
      <c r="I1566" t="s">
        <v>4720</v>
      </c>
    </row>
    <row r="1567" spans="1:9">
      <c r="A1567" t="s">
        <v>1546</v>
      </c>
      <c r="B1567">
        <v>1959</v>
      </c>
      <c r="C1567" t="s">
        <v>4712</v>
      </c>
      <c r="D1567">
        <v>25</v>
      </c>
      <c r="E1567">
        <v>0</v>
      </c>
      <c r="F1567">
        <v>13393.76</v>
      </c>
      <c r="G1567" t="s">
        <v>4710</v>
      </c>
      <c r="H1567" t="s">
        <v>4713</v>
      </c>
      <c r="I1567" t="s">
        <v>4720</v>
      </c>
    </row>
    <row r="1568" spans="1:9">
      <c r="A1568" t="s">
        <v>1544</v>
      </c>
      <c r="B1568">
        <v>1959</v>
      </c>
      <c r="C1568" t="s">
        <v>4717</v>
      </c>
      <c r="D1568">
        <v>20</v>
      </c>
      <c r="E1568">
        <v>0</v>
      </c>
      <c r="F1568">
        <v>13405.39</v>
      </c>
      <c r="G1568" t="s">
        <v>4710</v>
      </c>
      <c r="H1568" t="s">
        <v>4710</v>
      </c>
      <c r="I1568" t="s">
        <v>4711</v>
      </c>
    </row>
    <row r="1569" spans="1:9">
      <c r="A1569" t="s">
        <v>1542</v>
      </c>
      <c r="B1569">
        <v>1992</v>
      </c>
      <c r="C1569" t="s">
        <v>4717</v>
      </c>
      <c r="D1569">
        <v>19</v>
      </c>
      <c r="E1569">
        <v>0</v>
      </c>
      <c r="F1569">
        <v>13412.97</v>
      </c>
      <c r="G1569" t="s">
        <v>4710</v>
      </c>
      <c r="H1569" t="s">
        <v>4710</v>
      </c>
      <c r="I1569" t="s">
        <v>4727</v>
      </c>
    </row>
    <row r="1570" spans="1:9">
      <c r="A1570" t="s">
        <v>1540</v>
      </c>
      <c r="B1570">
        <v>1961</v>
      </c>
      <c r="C1570" t="s">
        <v>4708</v>
      </c>
      <c r="D1570">
        <v>22</v>
      </c>
      <c r="E1570">
        <v>0</v>
      </c>
      <c r="F1570">
        <v>13415.04</v>
      </c>
      <c r="G1570" t="s">
        <v>4710</v>
      </c>
      <c r="H1570" t="s">
        <v>4709</v>
      </c>
      <c r="I1570" t="s">
        <v>4716</v>
      </c>
    </row>
    <row r="1571" spans="1:9">
      <c r="A1571" t="s">
        <v>1538</v>
      </c>
      <c r="B1571">
        <v>1994</v>
      </c>
      <c r="C1571" t="s">
        <v>4714</v>
      </c>
      <c r="D1571">
        <v>17</v>
      </c>
      <c r="E1571">
        <v>0</v>
      </c>
      <c r="F1571">
        <v>13417.05</v>
      </c>
      <c r="G1571" t="s">
        <v>4710</v>
      </c>
      <c r="H1571" t="s">
        <v>4710</v>
      </c>
      <c r="I1571" t="s">
        <v>4716</v>
      </c>
    </row>
    <row r="1572" spans="1:9">
      <c r="A1572" t="s">
        <v>1536</v>
      </c>
      <c r="B1572">
        <v>1961</v>
      </c>
      <c r="C1572" t="s">
        <v>4712</v>
      </c>
      <c r="D1572">
        <v>3</v>
      </c>
      <c r="E1572">
        <v>0</v>
      </c>
      <c r="F1572">
        <v>13429.04</v>
      </c>
      <c r="G1572" t="s">
        <v>4710</v>
      </c>
      <c r="H1572" t="s">
        <v>4710</v>
      </c>
      <c r="I1572" t="s">
        <v>4716</v>
      </c>
    </row>
    <row r="1573" spans="1:9">
      <c r="A1573" t="s">
        <v>1534</v>
      </c>
      <c r="B1573">
        <v>1966</v>
      </c>
      <c r="C1573" t="s">
        <v>4712</v>
      </c>
      <c r="D1573">
        <v>14</v>
      </c>
      <c r="E1573">
        <v>3</v>
      </c>
      <c r="F1573">
        <v>13430.27</v>
      </c>
      <c r="G1573" t="s">
        <v>4710</v>
      </c>
      <c r="H1573" t="s">
        <v>4710</v>
      </c>
      <c r="I1573" t="s">
        <v>4726</v>
      </c>
    </row>
    <row r="1574" spans="1:9">
      <c r="A1574" t="s">
        <v>1532</v>
      </c>
      <c r="B1574">
        <v>1975</v>
      </c>
      <c r="C1574" t="s">
        <v>4714</v>
      </c>
      <c r="D1574">
        <v>29</v>
      </c>
      <c r="E1574">
        <v>1</v>
      </c>
      <c r="F1574">
        <v>13440.7</v>
      </c>
      <c r="G1574" t="s">
        <v>4710</v>
      </c>
      <c r="H1574" t="s">
        <v>4709</v>
      </c>
      <c r="I1574" t="s">
        <v>4716</v>
      </c>
    </row>
    <row r="1575" spans="1:9">
      <c r="A1575" t="s">
        <v>1530</v>
      </c>
      <c r="B1575">
        <v>1960</v>
      </c>
      <c r="C1575" t="s">
        <v>4718</v>
      </c>
      <c r="D1575">
        <v>13</v>
      </c>
      <c r="E1575">
        <v>0</v>
      </c>
      <c r="F1575">
        <v>13451.12</v>
      </c>
      <c r="G1575" t="s">
        <v>4710</v>
      </c>
      <c r="H1575" t="s">
        <v>4713</v>
      </c>
      <c r="I1575" t="s">
        <v>4720</v>
      </c>
    </row>
    <row r="1576" spans="1:9">
      <c r="A1576" t="s">
        <v>1528</v>
      </c>
      <c r="B1576">
        <v>1960</v>
      </c>
      <c r="C1576" t="s">
        <v>4708</v>
      </c>
      <c r="D1576">
        <v>11</v>
      </c>
      <c r="E1576">
        <v>0</v>
      </c>
      <c r="F1576">
        <v>13457.96</v>
      </c>
      <c r="G1576" t="s">
        <v>4710</v>
      </c>
      <c r="H1576" t="s">
        <v>4713</v>
      </c>
      <c r="I1576" t="s">
        <v>4711</v>
      </c>
    </row>
    <row r="1577" spans="1:9">
      <c r="A1577" t="s">
        <v>1526</v>
      </c>
      <c r="B1577">
        <v>1960</v>
      </c>
      <c r="C1577" t="s">
        <v>4717</v>
      </c>
      <c r="D1577">
        <v>16</v>
      </c>
      <c r="E1577">
        <v>0</v>
      </c>
      <c r="F1577">
        <v>13462.52</v>
      </c>
      <c r="G1577" t="s">
        <v>4710</v>
      </c>
      <c r="H1577" t="s">
        <v>4709</v>
      </c>
      <c r="I1577" t="s">
        <v>4720</v>
      </c>
    </row>
    <row r="1578" spans="1:9">
      <c r="A1578" t="s">
        <v>1524</v>
      </c>
      <c r="B1578">
        <v>1985</v>
      </c>
      <c r="C1578" t="s">
        <v>4718</v>
      </c>
      <c r="D1578">
        <v>19</v>
      </c>
      <c r="E1578">
        <v>3</v>
      </c>
      <c r="F1578">
        <v>13465.8</v>
      </c>
      <c r="G1578" t="s">
        <v>4710</v>
      </c>
      <c r="H1578" t="s">
        <v>4713</v>
      </c>
      <c r="I1578" t="s">
        <v>4716</v>
      </c>
    </row>
    <row r="1579" spans="1:9">
      <c r="A1579" t="s">
        <v>1522</v>
      </c>
      <c r="B1579">
        <v>1960</v>
      </c>
      <c r="C1579" t="s">
        <v>4708</v>
      </c>
      <c r="D1579">
        <v>28</v>
      </c>
      <c r="E1579">
        <v>0</v>
      </c>
      <c r="F1579">
        <v>13470.8</v>
      </c>
      <c r="G1579" t="s">
        <v>4710</v>
      </c>
      <c r="H1579" t="s">
        <v>4709</v>
      </c>
      <c r="I1579" t="s">
        <v>4711</v>
      </c>
    </row>
    <row r="1580" spans="1:9">
      <c r="A1580" t="s">
        <v>1520</v>
      </c>
      <c r="B1580">
        <v>1960</v>
      </c>
      <c r="C1580" t="s">
        <v>4708</v>
      </c>
      <c r="D1580">
        <v>24</v>
      </c>
      <c r="E1580">
        <v>0</v>
      </c>
      <c r="F1580">
        <v>13470.86</v>
      </c>
      <c r="G1580" t="s">
        <v>4710</v>
      </c>
      <c r="H1580" t="s">
        <v>4710</v>
      </c>
      <c r="I1580" t="s">
        <v>4720</v>
      </c>
    </row>
    <row r="1581" spans="1:9">
      <c r="A1581" t="s">
        <v>1518</v>
      </c>
      <c r="B1581">
        <v>1975</v>
      </c>
      <c r="C1581" t="s">
        <v>4718</v>
      </c>
      <c r="D1581">
        <v>7</v>
      </c>
      <c r="E1581">
        <v>1</v>
      </c>
      <c r="F1581">
        <v>13472.19</v>
      </c>
      <c r="G1581" t="s">
        <v>4710</v>
      </c>
      <c r="H1581" t="s">
        <v>4709</v>
      </c>
      <c r="I1581" t="s">
        <v>4716</v>
      </c>
    </row>
    <row r="1582" spans="1:9">
      <c r="A1582" t="s">
        <v>1516</v>
      </c>
      <c r="B1582">
        <v>1990</v>
      </c>
      <c r="C1582" t="s">
        <v>4718</v>
      </c>
      <c r="D1582">
        <v>30</v>
      </c>
      <c r="E1582">
        <v>3</v>
      </c>
      <c r="F1582">
        <v>13480.83</v>
      </c>
      <c r="G1582" t="s">
        <v>4710</v>
      </c>
      <c r="H1582" t="s">
        <v>4709</v>
      </c>
      <c r="I1582" t="s">
        <v>4727</v>
      </c>
    </row>
    <row r="1583" spans="1:9">
      <c r="A1583" t="s">
        <v>1514</v>
      </c>
      <c r="B1583">
        <v>1963</v>
      </c>
      <c r="C1583" t="s">
        <v>4719</v>
      </c>
      <c r="D1583">
        <v>14</v>
      </c>
      <c r="E1583">
        <v>0</v>
      </c>
      <c r="F1583">
        <v>13511.28</v>
      </c>
      <c r="G1583" t="s">
        <v>4710</v>
      </c>
      <c r="H1583" t="s">
        <v>4713</v>
      </c>
      <c r="I1583" t="s">
        <v>4716</v>
      </c>
    </row>
    <row r="1584" spans="1:9">
      <c r="A1584" t="s">
        <v>1512</v>
      </c>
      <c r="B1584">
        <v>1960</v>
      </c>
      <c r="C1584" t="s">
        <v>4708</v>
      </c>
      <c r="D1584">
        <v>11</v>
      </c>
      <c r="E1584">
        <v>0</v>
      </c>
      <c r="F1584">
        <v>13555</v>
      </c>
      <c r="G1584" t="s">
        <v>4710</v>
      </c>
      <c r="H1584" t="s">
        <v>4710</v>
      </c>
      <c r="I1584" t="s">
        <v>4730</v>
      </c>
    </row>
    <row r="1585" spans="1:9">
      <c r="A1585" t="s">
        <v>1510</v>
      </c>
      <c r="B1585">
        <v>1968</v>
      </c>
      <c r="C1585" t="s">
        <v>4708</v>
      </c>
      <c r="D1585">
        <v>15</v>
      </c>
      <c r="E1585">
        <v>0</v>
      </c>
      <c r="F1585">
        <v>13566.04</v>
      </c>
      <c r="G1585" t="s">
        <v>4710</v>
      </c>
      <c r="H1585" t="s">
        <v>4710</v>
      </c>
      <c r="I1585" t="s">
        <v>4732</v>
      </c>
    </row>
    <row r="1586" spans="1:9">
      <c r="A1586" t="s">
        <v>1508</v>
      </c>
      <c r="B1586">
        <v>1992</v>
      </c>
      <c r="C1586" t="s">
        <v>4718</v>
      </c>
      <c r="D1586">
        <v>14</v>
      </c>
      <c r="E1586">
        <v>0</v>
      </c>
      <c r="F1586">
        <v>13588.17</v>
      </c>
      <c r="G1586" t="s">
        <v>4710</v>
      </c>
      <c r="H1586" t="s">
        <v>4713</v>
      </c>
      <c r="I1586" t="s">
        <v>4716</v>
      </c>
    </row>
    <row r="1587" spans="1:9">
      <c r="A1587" t="s">
        <v>1506</v>
      </c>
      <c r="B1587">
        <v>1964</v>
      </c>
      <c r="C1587" t="s">
        <v>4715</v>
      </c>
      <c r="D1587">
        <v>10</v>
      </c>
      <c r="E1587">
        <v>2</v>
      </c>
      <c r="F1587">
        <v>13607.37</v>
      </c>
      <c r="G1587" t="s">
        <v>4710</v>
      </c>
      <c r="H1587" t="s">
        <v>4713</v>
      </c>
      <c r="I1587" t="s">
        <v>4726</v>
      </c>
    </row>
    <row r="1588" spans="1:9">
      <c r="A1588" t="s">
        <v>1504</v>
      </c>
      <c r="B1588">
        <v>1961</v>
      </c>
      <c r="C1588" t="s">
        <v>4712</v>
      </c>
      <c r="D1588">
        <v>18</v>
      </c>
      <c r="E1588">
        <v>0</v>
      </c>
      <c r="F1588">
        <v>13616.36</v>
      </c>
      <c r="G1588" t="s">
        <v>4710</v>
      </c>
      <c r="H1588" t="s">
        <v>4710</v>
      </c>
      <c r="I1588" t="s">
        <v>4726</v>
      </c>
    </row>
    <row r="1589" spans="1:9">
      <c r="A1589" t="s">
        <v>1502</v>
      </c>
      <c r="B1589">
        <v>1969</v>
      </c>
      <c r="C1589" t="s">
        <v>4708</v>
      </c>
      <c r="D1589">
        <v>26</v>
      </c>
      <c r="E1589">
        <v>0</v>
      </c>
      <c r="F1589">
        <v>13622.01</v>
      </c>
      <c r="G1589" t="s">
        <v>4710</v>
      </c>
      <c r="H1589" t="s">
        <v>4710</v>
      </c>
      <c r="I1589" t="s">
        <v>4716</v>
      </c>
    </row>
    <row r="1590" spans="1:9">
      <c r="A1590" t="s">
        <v>1500</v>
      </c>
      <c r="B1590">
        <v>1961</v>
      </c>
      <c r="C1590" t="s">
        <v>4717</v>
      </c>
      <c r="D1590">
        <v>24</v>
      </c>
      <c r="E1590">
        <v>0</v>
      </c>
      <c r="F1590">
        <v>13635.64</v>
      </c>
      <c r="G1590" t="s">
        <v>4710</v>
      </c>
      <c r="H1590" t="s">
        <v>4710</v>
      </c>
      <c r="I1590" t="s">
        <v>4726</v>
      </c>
    </row>
    <row r="1591" spans="1:9">
      <c r="A1591" t="s">
        <v>1498</v>
      </c>
      <c r="B1591">
        <v>1984</v>
      </c>
      <c r="C1591" t="s">
        <v>4708</v>
      </c>
      <c r="D1591">
        <v>20</v>
      </c>
      <c r="E1591">
        <v>3</v>
      </c>
      <c r="F1591">
        <v>13638.06</v>
      </c>
      <c r="G1591" t="s">
        <v>4710</v>
      </c>
      <c r="H1591" t="s">
        <v>4710</v>
      </c>
      <c r="I1591" t="s">
        <v>4727</v>
      </c>
    </row>
    <row r="1592" spans="1:9">
      <c r="A1592" t="s">
        <v>1496</v>
      </c>
      <c r="B1592">
        <v>1963</v>
      </c>
      <c r="C1592" t="s">
        <v>4718</v>
      </c>
      <c r="D1592">
        <v>4</v>
      </c>
      <c r="E1592">
        <v>0</v>
      </c>
      <c r="F1592">
        <v>13677.68</v>
      </c>
      <c r="G1592" t="s">
        <v>4710</v>
      </c>
      <c r="H1592" t="s">
        <v>4709</v>
      </c>
      <c r="I1592" t="s">
        <v>4729</v>
      </c>
    </row>
    <row r="1593" spans="1:9">
      <c r="A1593" t="s">
        <v>1494</v>
      </c>
      <c r="B1593">
        <v>1985</v>
      </c>
      <c r="C1593" t="s">
        <v>4715</v>
      </c>
      <c r="D1593">
        <v>14</v>
      </c>
      <c r="E1593">
        <v>3</v>
      </c>
      <c r="F1593">
        <v>13685.51</v>
      </c>
      <c r="G1593" t="s">
        <v>4710</v>
      </c>
      <c r="H1593" t="s">
        <v>4713</v>
      </c>
      <c r="I1593" t="s">
        <v>4732</v>
      </c>
    </row>
    <row r="1594" spans="1:9">
      <c r="A1594" t="s">
        <v>1492</v>
      </c>
      <c r="B1594">
        <v>1986</v>
      </c>
      <c r="C1594" t="s">
        <v>4712</v>
      </c>
      <c r="D1594">
        <v>24</v>
      </c>
      <c r="E1594">
        <v>3</v>
      </c>
      <c r="F1594">
        <v>13714.55</v>
      </c>
      <c r="G1594" t="s">
        <v>4710</v>
      </c>
      <c r="H1594" t="s">
        <v>4709</v>
      </c>
      <c r="I1594" t="s">
        <v>4727</v>
      </c>
    </row>
    <row r="1595" spans="1:9">
      <c r="A1595" t="s">
        <v>1490</v>
      </c>
      <c r="B1595">
        <v>1981</v>
      </c>
      <c r="C1595" t="s">
        <v>4718</v>
      </c>
      <c r="D1595">
        <v>2</v>
      </c>
      <c r="E1595">
        <v>1</v>
      </c>
      <c r="F1595">
        <v>13725.47</v>
      </c>
      <c r="G1595" t="s">
        <v>4710</v>
      </c>
      <c r="H1595" t="s">
        <v>4709</v>
      </c>
      <c r="I1595" t="s">
        <v>4726</v>
      </c>
    </row>
    <row r="1596" spans="1:9">
      <c r="A1596" t="s">
        <v>1488</v>
      </c>
      <c r="B1596">
        <v>1985</v>
      </c>
      <c r="C1596" t="s">
        <v>4718</v>
      </c>
      <c r="D1596">
        <v>29</v>
      </c>
      <c r="E1596">
        <v>3</v>
      </c>
      <c r="F1596">
        <v>13726.21</v>
      </c>
      <c r="G1596" t="s">
        <v>4710</v>
      </c>
      <c r="H1596" t="s">
        <v>4710</v>
      </c>
      <c r="I1596" t="s">
        <v>4732</v>
      </c>
    </row>
    <row r="1597" spans="1:9">
      <c r="A1597" t="s">
        <v>1486</v>
      </c>
      <c r="B1597">
        <v>1969</v>
      </c>
      <c r="C1597" t="s">
        <v>4719</v>
      </c>
      <c r="D1597">
        <v>23</v>
      </c>
      <c r="E1597">
        <v>0</v>
      </c>
      <c r="F1597">
        <v>13746.74</v>
      </c>
      <c r="G1597" t="s">
        <v>4710</v>
      </c>
      <c r="H1597" t="s">
        <v>4709</v>
      </c>
      <c r="I1597" t="s">
        <v>4732</v>
      </c>
    </row>
    <row r="1598" spans="1:9">
      <c r="A1598" t="s">
        <v>1484</v>
      </c>
      <c r="B1598">
        <v>2004</v>
      </c>
      <c r="C1598" t="s">
        <v>4708</v>
      </c>
      <c r="D1598">
        <v>16</v>
      </c>
      <c r="E1598">
        <v>0</v>
      </c>
      <c r="F1598">
        <v>13747.87</v>
      </c>
      <c r="G1598" t="s">
        <v>4710</v>
      </c>
      <c r="H1598" t="s">
        <v>4709</v>
      </c>
      <c r="I1598" t="s">
        <v>4724</v>
      </c>
    </row>
    <row r="1599" spans="1:9">
      <c r="A1599" t="s">
        <v>1482</v>
      </c>
      <c r="B1599">
        <v>1959</v>
      </c>
      <c r="C1599" t="s">
        <v>4718</v>
      </c>
      <c r="D1599">
        <v>6</v>
      </c>
      <c r="E1599">
        <v>0</v>
      </c>
      <c r="F1599">
        <v>13770.1</v>
      </c>
      <c r="G1599" t="s">
        <v>4710</v>
      </c>
      <c r="H1599" t="s">
        <v>4713</v>
      </c>
      <c r="I1599" t="s">
        <v>4716</v>
      </c>
    </row>
    <row r="1600" spans="1:9">
      <c r="A1600" t="s">
        <v>1480</v>
      </c>
      <c r="B1600">
        <v>1966</v>
      </c>
      <c r="C1600" t="s">
        <v>4712</v>
      </c>
      <c r="D1600">
        <v>10</v>
      </c>
      <c r="E1600">
        <v>0</v>
      </c>
      <c r="F1600">
        <v>13801.61</v>
      </c>
      <c r="G1600" t="s">
        <v>4710</v>
      </c>
      <c r="H1600" t="s">
        <v>4710</v>
      </c>
      <c r="I1600" t="s">
        <v>4732</v>
      </c>
    </row>
    <row r="1601" spans="1:9">
      <c r="A1601" t="s">
        <v>1478</v>
      </c>
      <c r="B1601">
        <v>1986</v>
      </c>
      <c r="C1601" t="s">
        <v>4717</v>
      </c>
      <c r="D1601">
        <v>8</v>
      </c>
      <c r="E1601">
        <v>3</v>
      </c>
      <c r="F1601">
        <v>13819.49</v>
      </c>
      <c r="G1601" t="s">
        <v>4710</v>
      </c>
      <c r="H1601" t="s">
        <v>4709</v>
      </c>
      <c r="I1601" t="s">
        <v>4716</v>
      </c>
    </row>
    <row r="1602" spans="1:9">
      <c r="A1602" t="s">
        <v>1476</v>
      </c>
      <c r="B1602">
        <v>1958</v>
      </c>
      <c r="C1602" t="s">
        <v>4712</v>
      </c>
      <c r="D1602">
        <v>25</v>
      </c>
      <c r="E1602">
        <v>0</v>
      </c>
      <c r="F1602">
        <v>13822.8</v>
      </c>
      <c r="G1602" t="s">
        <v>4710</v>
      </c>
      <c r="H1602" t="s">
        <v>4710</v>
      </c>
      <c r="I1602" t="s">
        <v>4720</v>
      </c>
    </row>
    <row r="1603" spans="1:9">
      <c r="A1603" t="s">
        <v>1474</v>
      </c>
      <c r="B1603">
        <v>1958</v>
      </c>
      <c r="C1603" t="s">
        <v>4717</v>
      </c>
      <c r="D1603">
        <v>10</v>
      </c>
      <c r="E1603">
        <v>0</v>
      </c>
      <c r="F1603">
        <v>13831.12</v>
      </c>
      <c r="G1603" t="s">
        <v>4710</v>
      </c>
      <c r="H1603" t="s">
        <v>4713</v>
      </c>
      <c r="I1603" t="s">
        <v>4711</v>
      </c>
    </row>
    <row r="1604" spans="1:9">
      <c r="A1604" t="s">
        <v>1472</v>
      </c>
      <c r="B1604">
        <v>2003</v>
      </c>
      <c r="C1604" t="s">
        <v>4714</v>
      </c>
      <c r="D1604">
        <v>7</v>
      </c>
      <c r="E1604">
        <v>0</v>
      </c>
      <c r="F1604">
        <v>13844.51</v>
      </c>
      <c r="G1604" t="s">
        <v>4709</v>
      </c>
      <c r="H1604" t="s">
        <v>4713</v>
      </c>
      <c r="I1604" t="s">
        <v>4720</v>
      </c>
    </row>
    <row r="1605" spans="1:9">
      <c r="A1605" t="s">
        <v>1470</v>
      </c>
      <c r="B1605">
        <v>1960</v>
      </c>
      <c r="C1605" t="s">
        <v>4708</v>
      </c>
      <c r="D1605">
        <v>21</v>
      </c>
      <c r="E1605">
        <v>0</v>
      </c>
      <c r="F1605">
        <v>13844.8</v>
      </c>
      <c r="G1605" t="s">
        <v>4709</v>
      </c>
      <c r="H1605" t="s">
        <v>4709</v>
      </c>
      <c r="I1605" t="s">
        <v>4716</v>
      </c>
    </row>
    <row r="1606" spans="1:9">
      <c r="A1606" t="s">
        <v>1468</v>
      </c>
      <c r="B1606">
        <v>1978</v>
      </c>
      <c r="C1606" t="s">
        <v>4717</v>
      </c>
      <c r="D1606">
        <v>19</v>
      </c>
      <c r="E1606">
        <v>2</v>
      </c>
      <c r="F1606">
        <v>13874.89</v>
      </c>
      <c r="G1606" t="s">
        <v>4709</v>
      </c>
      <c r="H1606" t="s">
        <v>4713</v>
      </c>
      <c r="I1606" t="s">
        <v>4716</v>
      </c>
    </row>
    <row r="1607" spans="1:9">
      <c r="A1607" t="s">
        <v>1466</v>
      </c>
      <c r="B1607">
        <v>1959</v>
      </c>
      <c r="C1607" t="s">
        <v>4719</v>
      </c>
      <c r="D1607">
        <v>5</v>
      </c>
      <c r="E1607">
        <v>0</v>
      </c>
      <c r="F1607">
        <v>13880.95</v>
      </c>
      <c r="G1607" t="s">
        <v>4709</v>
      </c>
      <c r="H1607" t="s">
        <v>4709</v>
      </c>
      <c r="I1607" t="s">
        <v>4720</v>
      </c>
    </row>
    <row r="1608" spans="1:9">
      <c r="A1608" t="s">
        <v>1464</v>
      </c>
      <c r="B1608">
        <v>1985</v>
      </c>
      <c r="C1608" t="s">
        <v>4715</v>
      </c>
      <c r="D1608">
        <v>25</v>
      </c>
      <c r="E1608">
        <v>3</v>
      </c>
      <c r="F1608">
        <v>13886.4</v>
      </c>
      <c r="G1608" t="s">
        <v>4709</v>
      </c>
      <c r="H1608" t="s">
        <v>4709</v>
      </c>
      <c r="I1608" t="s">
        <v>4716</v>
      </c>
    </row>
    <row r="1609" spans="1:9">
      <c r="A1609" t="s">
        <v>1462</v>
      </c>
      <c r="B1609">
        <v>1959</v>
      </c>
      <c r="C1609" t="s">
        <v>4717</v>
      </c>
      <c r="D1609">
        <v>29</v>
      </c>
      <c r="E1609">
        <v>0</v>
      </c>
      <c r="F1609">
        <v>13887.2</v>
      </c>
      <c r="G1609" t="s">
        <v>4709</v>
      </c>
      <c r="H1609" t="s">
        <v>4710</v>
      </c>
      <c r="I1609" t="s">
        <v>4711</v>
      </c>
    </row>
    <row r="1610" spans="1:9">
      <c r="A1610" t="s">
        <v>1460</v>
      </c>
      <c r="B1610">
        <v>1959</v>
      </c>
      <c r="C1610" t="s">
        <v>4708</v>
      </c>
      <c r="D1610">
        <v>7</v>
      </c>
      <c r="E1610">
        <v>0</v>
      </c>
      <c r="F1610">
        <v>13887.97</v>
      </c>
      <c r="G1610" t="s">
        <v>4709</v>
      </c>
      <c r="H1610" t="s">
        <v>4709</v>
      </c>
      <c r="I1610" t="s">
        <v>4711</v>
      </c>
    </row>
    <row r="1611" spans="1:9">
      <c r="A1611" t="s">
        <v>1458</v>
      </c>
      <c r="B1611">
        <v>1962</v>
      </c>
      <c r="C1611" t="s">
        <v>4708</v>
      </c>
      <c r="D1611">
        <v>27</v>
      </c>
      <c r="E1611">
        <v>3</v>
      </c>
      <c r="F1611">
        <v>13919.82</v>
      </c>
      <c r="G1611" t="s">
        <v>4709</v>
      </c>
      <c r="H1611" t="s">
        <v>4709</v>
      </c>
      <c r="I1611" t="s">
        <v>4711</v>
      </c>
    </row>
    <row r="1612" spans="1:9">
      <c r="A1612" t="s">
        <v>1456</v>
      </c>
      <c r="B1612">
        <v>1960</v>
      </c>
      <c r="C1612" t="s">
        <v>4714</v>
      </c>
      <c r="D1612">
        <v>18</v>
      </c>
      <c r="E1612">
        <v>1</v>
      </c>
      <c r="F1612">
        <v>13937.67</v>
      </c>
      <c r="G1612" t="s">
        <v>4709</v>
      </c>
      <c r="H1612" t="s">
        <v>4713</v>
      </c>
      <c r="I1612" t="s">
        <v>4716</v>
      </c>
    </row>
    <row r="1613" spans="1:9">
      <c r="A1613" t="s">
        <v>1454</v>
      </c>
      <c r="B1613">
        <v>1959</v>
      </c>
      <c r="C1613" t="s">
        <v>4718</v>
      </c>
      <c r="D1613">
        <v>29</v>
      </c>
      <c r="E1613">
        <v>0</v>
      </c>
      <c r="F1613">
        <v>13974.46</v>
      </c>
      <c r="G1613" t="s">
        <v>4709</v>
      </c>
      <c r="H1613" t="s">
        <v>4709</v>
      </c>
      <c r="I1613" t="s">
        <v>4722</v>
      </c>
    </row>
    <row r="1614" spans="1:9">
      <c r="A1614" t="s">
        <v>1452</v>
      </c>
      <c r="B1614">
        <v>1990</v>
      </c>
      <c r="C1614" t="s">
        <v>4708</v>
      </c>
      <c r="D1614">
        <v>13</v>
      </c>
      <c r="E1614">
        <v>3</v>
      </c>
      <c r="F1614">
        <v>13979.45</v>
      </c>
      <c r="G1614" t="s">
        <v>4709</v>
      </c>
      <c r="H1614" t="s">
        <v>4713</v>
      </c>
      <c r="I1614" t="s">
        <v>4727</v>
      </c>
    </row>
    <row r="1615" spans="1:9">
      <c r="A1615" t="s">
        <v>1450</v>
      </c>
      <c r="B1615">
        <v>1959</v>
      </c>
      <c r="C1615" t="s">
        <v>4715</v>
      </c>
      <c r="D1615">
        <v>6</v>
      </c>
      <c r="E1615">
        <v>0</v>
      </c>
      <c r="F1615">
        <v>13981.85</v>
      </c>
      <c r="G1615" t="s">
        <v>4709</v>
      </c>
      <c r="H1615" t="s">
        <v>4713</v>
      </c>
      <c r="I1615" t="s">
        <v>4723</v>
      </c>
    </row>
    <row r="1616" spans="1:9">
      <c r="A1616" t="s">
        <v>1448</v>
      </c>
      <c r="B1616">
        <v>1963</v>
      </c>
      <c r="C1616" t="s">
        <v>4717</v>
      </c>
      <c r="D1616">
        <v>23</v>
      </c>
      <c r="E1616">
        <v>3</v>
      </c>
      <c r="F1616">
        <v>14001.13</v>
      </c>
      <c r="G1616" t="s">
        <v>4709</v>
      </c>
      <c r="H1616" t="s">
        <v>4713</v>
      </c>
      <c r="I1616" t="s">
        <v>4711</v>
      </c>
    </row>
    <row r="1617" spans="1:9">
      <c r="A1617" t="s">
        <v>1446</v>
      </c>
      <c r="B1617">
        <v>1963</v>
      </c>
      <c r="C1617" t="s">
        <v>4708</v>
      </c>
      <c r="D1617">
        <v>6</v>
      </c>
      <c r="E1617">
        <v>3</v>
      </c>
      <c r="F1617">
        <v>14001.29</v>
      </c>
      <c r="G1617" t="s">
        <v>4709</v>
      </c>
      <c r="H1617" t="s">
        <v>4709</v>
      </c>
      <c r="I1617" t="s">
        <v>4711</v>
      </c>
    </row>
    <row r="1618" spans="1:9">
      <c r="A1618" t="s">
        <v>1444</v>
      </c>
      <c r="B1618">
        <v>1963</v>
      </c>
      <c r="C1618" t="s">
        <v>4708</v>
      </c>
      <c r="D1618">
        <v>8</v>
      </c>
      <c r="E1618">
        <v>3</v>
      </c>
      <c r="F1618">
        <v>14007.22</v>
      </c>
      <c r="G1618" t="s">
        <v>4709</v>
      </c>
      <c r="H1618" t="s">
        <v>4710</v>
      </c>
      <c r="I1618" t="s">
        <v>4720</v>
      </c>
    </row>
    <row r="1619" spans="1:9">
      <c r="A1619" t="s">
        <v>1442</v>
      </c>
      <c r="B1619">
        <v>1960</v>
      </c>
      <c r="C1619" t="s">
        <v>4712</v>
      </c>
      <c r="D1619">
        <v>8</v>
      </c>
      <c r="E1619">
        <v>0</v>
      </c>
      <c r="F1619">
        <v>14043.48</v>
      </c>
      <c r="G1619" t="s">
        <v>4709</v>
      </c>
      <c r="H1619" t="s">
        <v>4710</v>
      </c>
      <c r="I1619" t="s">
        <v>4726</v>
      </c>
    </row>
    <row r="1620" spans="1:9">
      <c r="A1620" t="s">
        <v>1440</v>
      </c>
      <c r="B1620">
        <v>1991</v>
      </c>
      <c r="C1620" t="s">
        <v>4715</v>
      </c>
      <c r="D1620">
        <v>12</v>
      </c>
      <c r="E1620">
        <v>3</v>
      </c>
      <c r="F1620">
        <v>14081.93</v>
      </c>
      <c r="G1620" t="s">
        <v>4709</v>
      </c>
      <c r="H1620" t="s">
        <v>4710</v>
      </c>
      <c r="I1620" t="s">
        <v>4716</v>
      </c>
    </row>
    <row r="1621" spans="1:9">
      <c r="A1621" t="s">
        <v>1438</v>
      </c>
      <c r="B1621">
        <v>1976</v>
      </c>
      <c r="C1621" t="s">
        <v>4715</v>
      </c>
      <c r="D1621">
        <v>26</v>
      </c>
      <c r="E1621">
        <v>2</v>
      </c>
      <c r="F1621">
        <v>14098.07</v>
      </c>
      <c r="G1621" t="s">
        <v>4709</v>
      </c>
      <c r="H1621" t="s">
        <v>4710</v>
      </c>
      <c r="I1621" t="s">
        <v>4727</v>
      </c>
    </row>
    <row r="1622" spans="1:9">
      <c r="A1622" t="s">
        <v>1436</v>
      </c>
      <c r="B1622">
        <v>1961</v>
      </c>
      <c r="C1622" t="s">
        <v>4714</v>
      </c>
      <c r="D1622">
        <v>14</v>
      </c>
      <c r="E1622">
        <v>2</v>
      </c>
      <c r="F1622">
        <v>14119.62</v>
      </c>
      <c r="G1622" t="s">
        <v>4709</v>
      </c>
      <c r="H1622" t="s">
        <v>4713</v>
      </c>
      <c r="I1622" t="s">
        <v>4716</v>
      </c>
    </row>
    <row r="1623" spans="1:9">
      <c r="A1623" t="s">
        <v>1434</v>
      </c>
      <c r="B1623">
        <v>2004</v>
      </c>
      <c r="C1623" t="s">
        <v>4708</v>
      </c>
      <c r="D1623">
        <v>6</v>
      </c>
      <c r="E1623">
        <v>0</v>
      </c>
      <c r="F1623">
        <v>14133.04</v>
      </c>
      <c r="G1623" t="s">
        <v>4709</v>
      </c>
      <c r="H1623" t="s">
        <v>4710</v>
      </c>
      <c r="I1623" t="s">
        <v>4711</v>
      </c>
    </row>
    <row r="1624" spans="1:9">
      <c r="A1624" t="s">
        <v>1432</v>
      </c>
      <c r="B1624">
        <v>1984</v>
      </c>
      <c r="C1624" t="s">
        <v>4708</v>
      </c>
      <c r="D1624">
        <v>7</v>
      </c>
      <c r="E1624">
        <v>3</v>
      </c>
      <c r="F1624">
        <v>14152.46</v>
      </c>
      <c r="G1624" t="s">
        <v>4709</v>
      </c>
      <c r="H1624" t="s">
        <v>4713</v>
      </c>
      <c r="I1624" t="s">
        <v>4716</v>
      </c>
    </row>
    <row r="1625" spans="1:9">
      <c r="A1625" t="s">
        <v>1430</v>
      </c>
      <c r="B1625">
        <v>1968</v>
      </c>
      <c r="C1625" t="s">
        <v>4717</v>
      </c>
      <c r="D1625">
        <v>25</v>
      </c>
      <c r="E1625">
        <v>0</v>
      </c>
      <c r="F1625">
        <v>14193.55</v>
      </c>
      <c r="G1625" t="s">
        <v>4709</v>
      </c>
      <c r="H1625" t="s">
        <v>4713</v>
      </c>
      <c r="I1625" t="s">
        <v>4732</v>
      </c>
    </row>
    <row r="1626" spans="1:9">
      <c r="A1626" t="s">
        <v>1428</v>
      </c>
      <c r="B1626">
        <v>1983</v>
      </c>
      <c r="C1626" t="s">
        <v>4712</v>
      </c>
      <c r="D1626">
        <v>17</v>
      </c>
      <c r="E1626">
        <v>3</v>
      </c>
      <c r="F1626">
        <v>14209.4</v>
      </c>
      <c r="G1626" t="s">
        <v>4709</v>
      </c>
      <c r="H1626" t="s">
        <v>4713</v>
      </c>
      <c r="I1626" t="s">
        <v>4732</v>
      </c>
    </row>
    <row r="1627" spans="1:9">
      <c r="A1627" t="s">
        <v>1426</v>
      </c>
      <c r="B1627">
        <v>1958</v>
      </c>
      <c r="C1627" t="s">
        <v>4715</v>
      </c>
      <c r="D1627">
        <v>21</v>
      </c>
      <c r="E1627">
        <v>0</v>
      </c>
      <c r="F1627">
        <v>14210.54</v>
      </c>
      <c r="G1627" t="s">
        <v>4709</v>
      </c>
      <c r="H1627" t="s">
        <v>4709</v>
      </c>
      <c r="I1627" t="s">
        <v>4716</v>
      </c>
    </row>
    <row r="1628" spans="1:9">
      <c r="A1628" t="s">
        <v>1424</v>
      </c>
      <c r="B1628">
        <v>1961</v>
      </c>
      <c r="C1628" t="s">
        <v>4715</v>
      </c>
      <c r="D1628">
        <v>25</v>
      </c>
      <c r="E1628">
        <v>2</v>
      </c>
      <c r="F1628">
        <v>14235.07</v>
      </c>
      <c r="G1628" t="s">
        <v>4709</v>
      </c>
      <c r="H1628" t="s">
        <v>4713</v>
      </c>
      <c r="I1628" t="s">
        <v>4720</v>
      </c>
    </row>
    <row r="1629" spans="1:9">
      <c r="A1629" t="s">
        <v>1422</v>
      </c>
      <c r="B1629">
        <v>1959</v>
      </c>
      <c r="C1629" t="s">
        <v>4719</v>
      </c>
      <c r="D1629">
        <v>10</v>
      </c>
      <c r="E1629">
        <v>0</v>
      </c>
      <c r="F1629">
        <v>14254.61</v>
      </c>
      <c r="G1629" t="s">
        <v>4709</v>
      </c>
      <c r="H1629" t="s">
        <v>4713</v>
      </c>
      <c r="I1629" t="s">
        <v>4716</v>
      </c>
    </row>
    <row r="1630" spans="1:9">
      <c r="A1630" t="s">
        <v>1420</v>
      </c>
      <c r="B1630">
        <v>1959</v>
      </c>
      <c r="C1630" t="s">
        <v>4712</v>
      </c>
      <c r="D1630">
        <v>8</v>
      </c>
      <c r="E1630">
        <v>0</v>
      </c>
      <c r="F1630">
        <v>14256.19</v>
      </c>
      <c r="G1630" t="s">
        <v>4709</v>
      </c>
      <c r="H1630" t="s">
        <v>4710</v>
      </c>
      <c r="I1630" t="s">
        <v>4716</v>
      </c>
    </row>
    <row r="1631" spans="1:9">
      <c r="A1631" t="s">
        <v>1418</v>
      </c>
      <c r="B1631">
        <v>1974</v>
      </c>
      <c r="C1631" t="s">
        <v>4717</v>
      </c>
      <c r="D1631">
        <v>26</v>
      </c>
      <c r="E1631">
        <v>0</v>
      </c>
      <c r="F1631">
        <v>14256.79</v>
      </c>
      <c r="G1631" t="s">
        <v>4709</v>
      </c>
      <c r="H1631" t="s">
        <v>4709</v>
      </c>
      <c r="I1631" t="s">
        <v>4732</v>
      </c>
    </row>
    <row r="1632" spans="1:9">
      <c r="A1632" t="s">
        <v>1416</v>
      </c>
      <c r="B1632">
        <v>1972</v>
      </c>
      <c r="C1632" t="s">
        <v>4708</v>
      </c>
      <c r="D1632">
        <v>13</v>
      </c>
      <c r="E1632">
        <v>0</v>
      </c>
      <c r="F1632">
        <v>14258.33</v>
      </c>
      <c r="G1632" t="s">
        <v>4709</v>
      </c>
      <c r="H1632" t="s">
        <v>4709</v>
      </c>
      <c r="I1632" t="s">
        <v>4732</v>
      </c>
    </row>
    <row r="1633" spans="1:9">
      <c r="A1633" t="s">
        <v>1414</v>
      </c>
      <c r="B1633">
        <v>2004</v>
      </c>
      <c r="C1633" t="s">
        <v>4715</v>
      </c>
      <c r="D1633">
        <v>6</v>
      </c>
      <c r="E1633">
        <v>0</v>
      </c>
      <c r="F1633">
        <v>14283.46</v>
      </c>
      <c r="G1633" t="s">
        <v>4709</v>
      </c>
      <c r="H1633" t="s">
        <v>4709</v>
      </c>
      <c r="I1633" t="s">
        <v>4726</v>
      </c>
    </row>
    <row r="1634" spans="1:9">
      <c r="A1634" t="s">
        <v>1412</v>
      </c>
      <c r="B1634">
        <v>1968</v>
      </c>
      <c r="C1634" t="s">
        <v>4717</v>
      </c>
      <c r="D1634">
        <v>15</v>
      </c>
      <c r="E1634">
        <v>0</v>
      </c>
      <c r="F1634">
        <v>14285.9</v>
      </c>
      <c r="G1634" t="s">
        <v>4709</v>
      </c>
      <c r="H1634" t="s">
        <v>4710</v>
      </c>
      <c r="I1634" t="s">
        <v>4716</v>
      </c>
    </row>
    <row r="1635" spans="1:9">
      <c r="A1635" t="s">
        <v>1410</v>
      </c>
      <c r="B1635">
        <v>1958</v>
      </c>
      <c r="C1635" t="s">
        <v>4719</v>
      </c>
      <c r="D1635">
        <v>15</v>
      </c>
      <c r="E1635">
        <v>0</v>
      </c>
      <c r="F1635">
        <v>14313.85</v>
      </c>
      <c r="G1635" t="s">
        <v>4709</v>
      </c>
      <c r="H1635" t="s">
        <v>4710</v>
      </c>
      <c r="I1635" t="s">
        <v>4711</v>
      </c>
    </row>
    <row r="1636" spans="1:9">
      <c r="A1636" t="s">
        <v>1408</v>
      </c>
      <c r="B1636">
        <v>1958</v>
      </c>
      <c r="C1636" t="s">
        <v>4708</v>
      </c>
      <c r="D1636">
        <v>10</v>
      </c>
      <c r="E1636">
        <v>0</v>
      </c>
      <c r="F1636">
        <v>14319.03</v>
      </c>
      <c r="G1636" t="s">
        <v>4709</v>
      </c>
      <c r="H1636" t="s">
        <v>4709</v>
      </c>
      <c r="I1636" t="s">
        <v>4720</v>
      </c>
    </row>
    <row r="1637" spans="1:9">
      <c r="A1637" t="s">
        <v>1406</v>
      </c>
      <c r="B1637">
        <v>1969</v>
      </c>
      <c r="C1637" t="s">
        <v>4715</v>
      </c>
      <c r="D1637">
        <v>26</v>
      </c>
      <c r="E1637">
        <v>0</v>
      </c>
      <c r="F1637">
        <v>14337.91</v>
      </c>
      <c r="G1637" t="s">
        <v>4709</v>
      </c>
      <c r="H1637" t="s">
        <v>4710</v>
      </c>
      <c r="I1637" t="s">
        <v>4733</v>
      </c>
    </row>
    <row r="1638" spans="1:9">
      <c r="A1638" t="s">
        <v>1404</v>
      </c>
      <c r="B1638">
        <v>1959</v>
      </c>
      <c r="C1638" t="s">
        <v>4717</v>
      </c>
      <c r="D1638">
        <v>24</v>
      </c>
      <c r="E1638">
        <v>1</v>
      </c>
      <c r="F1638">
        <v>14349.85</v>
      </c>
      <c r="G1638" t="s">
        <v>4709</v>
      </c>
      <c r="H1638" t="s">
        <v>4709</v>
      </c>
      <c r="I1638" t="s">
        <v>4716</v>
      </c>
    </row>
    <row r="1639" spans="1:9">
      <c r="A1639" t="s">
        <v>1402</v>
      </c>
      <c r="B1639">
        <v>1967</v>
      </c>
      <c r="C1639" t="s">
        <v>4719</v>
      </c>
      <c r="D1639">
        <v>10</v>
      </c>
      <c r="E1639">
        <v>0</v>
      </c>
      <c r="F1639">
        <v>14355.43</v>
      </c>
      <c r="G1639" t="s">
        <v>4709</v>
      </c>
      <c r="H1639" t="s">
        <v>4713</v>
      </c>
      <c r="I1639" t="s">
        <v>4732</v>
      </c>
    </row>
    <row r="1640" spans="1:9">
      <c r="A1640" t="s">
        <v>1400</v>
      </c>
      <c r="B1640">
        <v>1988</v>
      </c>
      <c r="C1640" t="s">
        <v>4712</v>
      </c>
      <c r="D1640">
        <v>16</v>
      </c>
      <c r="E1640">
        <v>1</v>
      </c>
      <c r="F1640">
        <v>14358.36</v>
      </c>
      <c r="G1640" t="s">
        <v>4709</v>
      </c>
      <c r="H1640" t="s">
        <v>4709</v>
      </c>
      <c r="I1640" t="s">
        <v>4720</v>
      </c>
    </row>
    <row r="1641" spans="1:9">
      <c r="A1641" t="s">
        <v>1398</v>
      </c>
      <c r="B1641">
        <v>1963</v>
      </c>
      <c r="C1641" t="s">
        <v>4708</v>
      </c>
      <c r="D1641">
        <v>16</v>
      </c>
      <c r="E1641">
        <v>3</v>
      </c>
      <c r="F1641">
        <v>14382.71</v>
      </c>
      <c r="G1641" t="s">
        <v>4709</v>
      </c>
      <c r="H1641" t="s">
        <v>4709</v>
      </c>
      <c r="I1641" t="s">
        <v>4716</v>
      </c>
    </row>
    <row r="1642" spans="1:9">
      <c r="A1642" t="s">
        <v>1396</v>
      </c>
      <c r="B1642">
        <v>1965</v>
      </c>
      <c r="C1642" t="s">
        <v>4714</v>
      </c>
      <c r="D1642">
        <v>22</v>
      </c>
      <c r="E1642">
        <v>4</v>
      </c>
      <c r="F1642">
        <v>14394.4</v>
      </c>
      <c r="G1642" t="s">
        <v>4709</v>
      </c>
      <c r="H1642" t="s">
        <v>4710</v>
      </c>
      <c r="I1642" t="s">
        <v>4726</v>
      </c>
    </row>
    <row r="1643" spans="1:9">
      <c r="A1643" t="s">
        <v>1394</v>
      </c>
      <c r="B1643">
        <v>1958</v>
      </c>
      <c r="C1643" t="s">
        <v>4715</v>
      </c>
      <c r="D1643">
        <v>14</v>
      </c>
      <c r="E1643">
        <v>0</v>
      </c>
      <c r="F1643">
        <v>14394.56</v>
      </c>
      <c r="G1643" t="s">
        <v>4709</v>
      </c>
      <c r="H1643" t="s">
        <v>4713</v>
      </c>
      <c r="I1643" t="s">
        <v>4724</v>
      </c>
    </row>
    <row r="1644" spans="1:9">
      <c r="A1644" t="s">
        <v>1392</v>
      </c>
      <c r="B1644">
        <v>1958</v>
      </c>
      <c r="C1644" t="s">
        <v>4708</v>
      </c>
      <c r="D1644">
        <v>29</v>
      </c>
      <c r="E1644">
        <v>0</v>
      </c>
      <c r="F1644">
        <v>14410.93</v>
      </c>
      <c r="G1644" t="s">
        <v>4709</v>
      </c>
      <c r="H1644" t="s">
        <v>4709</v>
      </c>
      <c r="I1644" t="s">
        <v>4723</v>
      </c>
    </row>
    <row r="1645" spans="1:9">
      <c r="A1645" t="s">
        <v>1390</v>
      </c>
      <c r="B1645">
        <v>1958</v>
      </c>
      <c r="C1645" t="s">
        <v>4715</v>
      </c>
      <c r="D1645">
        <v>20</v>
      </c>
      <c r="E1645">
        <v>1</v>
      </c>
      <c r="F1645">
        <v>14418.28</v>
      </c>
      <c r="G1645" t="s">
        <v>4709</v>
      </c>
      <c r="H1645" t="s">
        <v>4710</v>
      </c>
      <c r="I1645" t="s">
        <v>4711</v>
      </c>
    </row>
    <row r="1646" spans="1:9">
      <c r="A1646" t="s">
        <v>1388</v>
      </c>
      <c r="B1646">
        <v>1999</v>
      </c>
      <c r="C1646" t="s">
        <v>4718</v>
      </c>
      <c r="D1646">
        <v>10</v>
      </c>
      <c r="E1646">
        <v>2</v>
      </c>
      <c r="F1646">
        <v>14426.07</v>
      </c>
      <c r="G1646" t="s">
        <v>4709</v>
      </c>
      <c r="H1646" t="s">
        <v>4713</v>
      </c>
      <c r="I1646" t="s">
        <v>4716</v>
      </c>
    </row>
    <row r="1647" spans="1:9">
      <c r="A1647" t="s">
        <v>1386</v>
      </c>
      <c r="B1647">
        <v>1967</v>
      </c>
      <c r="C1647" t="s">
        <v>4718</v>
      </c>
      <c r="D1647">
        <v>15</v>
      </c>
      <c r="E1647">
        <v>0</v>
      </c>
      <c r="F1647">
        <v>14426.66</v>
      </c>
      <c r="G1647" t="s">
        <v>4709</v>
      </c>
      <c r="H1647" t="s">
        <v>4709</v>
      </c>
      <c r="I1647" t="s">
        <v>4732</v>
      </c>
    </row>
    <row r="1648" spans="1:9">
      <c r="A1648" t="s">
        <v>1384</v>
      </c>
      <c r="B1648">
        <v>1967</v>
      </c>
      <c r="C1648" t="s">
        <v>4712</v>
      </c>
      <c r="D1648">
        <v>4</v>
      </c>
      <c r="E1648">
        <v>0</v>
      </c>
      <c r="F1648">
        <v>14427.63</v>
      </c>
      <c r="G1648" t="s">
        <v>4709</v>
      </c>
      <c r="H1648" t="s">
        <v>4709</v>
      </c>
      <c r="I1648" t="s">
        <v>4729</v>
      </c>
    </row>
    <row r="1649" spans="1:9">
      <c r="A1649" t="s">
        <v>1382</v>
      </c>
      <c r="B1649">
        <v>1959</v>
      </c>
      <c r="C1649" t="s">
        <v>4714</v>
      </c>
      <c r="D1649">
        <v>29</v>
      </c>
      <c r="E1649">
        <v>0</v>
      </c>
      <c r="F1649">
        <v>14449.85</v>
      </c>
      <c r="G1649" t="s">
        <v>4709</v>
      </c>
      <c r="H1649" t="s">
        <v>4713</v>
      </c>
      <c r="I1649" t="s">
        <v>4726</v>
      </c>
    </row>
    <row r="1650" spans="1:9">
      <c r="A1650" t="s">
        <v>1380</v>
      </c>
      <c r="B1650">
        <v>1959</v>
      </c>
      <c r="C1650" t="s">
        <v>4718</v>
      </c>
      <c r="D1650">
        <v>3</v>
      </c>
      <c r="E1650">
        <v>0</v>
      </c>
      <c r="F1650">
        <v>14451.84</v>
      </c>
      <c r="G1650" t="s">
        <v>4709</v>
      </c>
      <c r="H1650" t="s">
        <v>4710</v>
      </c>
      <c r="I1650" t="s">
        <v>4727</v>
      </c>
    </row>
    <row r="1651" spans="1:9">
      <c r="A1651" t="s">
        <v>1378</v>
      </c>
      <c r="B1651">
        <v>1996</v>
      </c>
      <c r="C1651" t="s">
        <v>4712</v>
      </c>
      <c r="D1651">
        <v>10</v>
      </c>
      <c r="E1651">
        <v>2</v>
      </c>
      <c r="F1651">
        <v>14455.64</v>
      </c>
      <c r="G1651" t="s">
        <v>4709</v>
      </c>
      <c r="H1651" t="s">
        <v>4710</v>
      </c>
      <c r="I1651" t="s">
        <v>4726</v>
      </c>
    </row>
    <row r="1652" spans="1:9">
      <c r="A1652" t="s">
        <v>1376</v>
      </c>
      <c r="B1652">
        <v>1976</v>
      </c>
      <c r="C1652" t="s">
        <v>4712</v>
      </c>
      <c r="D1652">
        <v>27</v>
      </c>
      <c r="E1652">
        <v>2</v>
      </c>
      <c r="F1652">
        <v>14470.01</v>
      </c>
      <c r="G1652" t="s">
        <v>4709</v>
      </c>
      <c r="H1652" t="s">
        <v>4710</v>
      </c>
      <c r="I1652" t="s">
        <v>4716</v>
      </c>
    </row>
    <row r="1653" spans="1:9">
      <c r="A1653" t="s">
        <v>1374</v>
      </c>
      <c r="B1653">
        <v>1959</v>
      </c>
      <c r="C1653" t="s">
        <v>4712</v>
      </c>
      <c r="D1653">
        <v>20</v>
      </c>
      <c r="E1653">
        <v>1</v>
      </c>
      <c r="F1653">
        <v>14474.68</v>
      </c>
      <c r="G1653" t="s">
        <v>4709</v>
      </c>
      <c r="H1653" t="s">
        <v>4709</v>
      </c>
      <c r="I1653" t="s">
        <v>4711</v>
      </c>
    </row>
    <row r="1654" spans="1:9">
      <c r="A1654" t="s">
        <v>1372</v>
      </c>
      <c r="B1654">
        <v>1979</v>
      </c>
      <c r="C1654" t="s">
        <v>4719</v>
      </c>
      <c r="D1654">
        <v>20</v>
      </c>
      <c r="E1654">
        <v>5</v>
      </c>
      <c r="F1654">
        <v>14478.33</v>
      </c>
      <c r="G1654" t="s">
        <v>4709</v>
      </c>
      <c r="H1654" t="s">
        <v>4709</v>
      </c>
      <c r="I1654" t="s">
        <v>4711</v>
      </c>
    </row>
    <row r="1655" spans="1:9">
      <c r="A1655" t="s">
        <v>1370</v>
      </c>
      <c r="B1655">
        <v>1989</v>
      </c>
      <c r="C1655" t="s">
        <v>4708</v>
      </c>
      <c r="D1655">
        <v>22</v>
      </c>
      <c r="E1655">
        <v>3</v>
      </c>
      <c r="F1655">
        <v>14507.46</v>
      </c>
      <c r="G1655" t="s">
        <v>4709</v>
      </c>
      <c r="H1655" t="s">
        <v>4710</v>
      </c>
      <c r="I1655" t="s">
        <v>4716</v>
      </c>
    </row>
    <row r="1656" spans="1:9">
      <c r="A1656" t="s">
        <v>1368</v>
      </c>
      <c r="B1656">
        <v>1989</v>
      </c>
      <c r="C1656" t="s">
        <v>4708</v>
      </c>
      <c r="D1656">
        <v>14</v>
      </c>
      <c r="E1656">
        <v>3</v>
      </c>
      <c r="F1656">
        <v>14547.26</v>
      </c>
      <c r="G1656" t="s">
        <v>4709</v>
      </c>
      <c r="H1656" t="s">
        <v>4710</v>
      </c>
      <c r="I1656" t="s">
        <v>4720</v>
      </c>
    </row>
    <row r="1657" spans="1:9">
      <c r="A1657" t="s">
        <v>1366</v>
      </c>
      <c r="B1657">
        <v>1998</v>
      </c>
      <c r="C1657" t="s">
        <v>4715</v>
      </c>
      <c r="D1657">
        <v>12</v>
      </c>
      <c r="E1657">
        <v>0</v>
      </c>
      <c r="F1657">
        <v>14571.89</v>
      </c>
      <c r="G1657" t="s">
        <v>4709</v>
      </c>
      <c r="H1657" t="s">
        <v>4713</v>
      </c>
      <c r="I1657" t="s">
        <v>4726</v>
      </c>
    </row>
    <row r="1658" spans="1:9">
      <c r="A1658" t="s">
        <v>1364</v>
      </c>
      <c r="B1658">
        <v>1962</v>
      </c>
      <c r="C1658" t="s">
        <v>4717</v>
      </c>
      <c r="D1658">
        <v>3</v>
      </c>
      <c r="E1658">
        <v>0</v>
      </c>
      <c r="F1658">
        <v>14574.64</v>
      </c>
      <c r="G1658" t="s">
        <v>4709</v>
      </c>
      <c r="H1658" t="s">
        <v>4713</v>
      </c>
      <c r="I1658" t="s">
        <v>4725</v>
      </c>
    </row>
    <row r="1659" spans="1:9">
      <c r="A1659" t="s">
        <v>1362</v>
      </c>
      <c r="B1659">
        <v>1963</v>
      </c>
      <c r="C1659" t="s">
        <v>4719</v>
      </c>
      <c r="D1659">
        <v>14</v>
      </c>
      <c r="E1659">
        <v>3</v>
      </c>
      <c r="F1659">
        <v>14590.63</v>
      </c>
      <c r="G1659" t="s">
        <v>4709</v>
      </c>
      <c r="H1659" t="s">
        <v>4713</v>
      </c>
      <c r="I1659" t="s">
        <v>4726</v>
      </c>
    </row>
    <row r="1660" spans="1:9">
      <c r="A1660" t="s">
        <v>1360</v>
      </c>
      <c r="B1660">
        <v>1967</v>
      </c>
      <c r="C1660" t="s">
        <v>4708</v>
      </c>
      <c r="D1660">
        <v>18</v>
      </c>
      <c r="E1660">
        <v>0</v>
      </c>
      <c r="F1660">
        <v>14600.62</v>
      </c>
      <c r="G1660" t="s">
        <v>4709</v>
      </c>
      <c r="H1660" t="s">
        <v>4710</v>
      </c>
      <c r="I1660" t="s">
        <v>4733</v>
      </c>
    </row>
    <row r="1661" spans="1:9">
      <c r="A1661" t="s">
        <v>1358</v>
      </c>
      <c r="B1661">
        <v>1965</v>
      </c>
      <c r="C1661" t="s">
        <v>4712</v>
      </c>
      <c r="D1661">
        <v>8</v>
      </c>
      <c r="E1661">
        <v>0</v>
      </c>
      <c r="F1661">
        <v>14612.33</v>
      </c>
      <c r="G1661" t="s">
        <v>4709</v>
      </c>
      <c r="H1661" t="s">
        <v>4710</v>
      </c>
      <c r="I1661" t="s">
        <v>4729</v>
      </c>
    </row>
    <row r="1662" spans="1:9">
      <c r="A1662" t="s">
        <v>1356</v>
      </c>
      <c r="B1662">
        <v>1991</v>
      </c>
      <c r="C1662" t="s">
        <v>4718</v>
      </c>
      <c r="D1662">
        <v>21</v>
      </c>
      <c r="E1662">
        <v>3</v>
      </c>
      <c r="F1662">
        <v>14630.52</v>
      </c>
      <c r="G1662" t="s">
        <v>4709</v>
      </c>
      <c r="H1662" t="s">
        <v>4710</v>
      </c>
      <c r="I1662" t="s">
        <v>4720</v>
      </c>
    </row>
    <row r="1663" spans="1:9">
      <c r="A1663" t="s">
        <v>1354</v>
      </c>
      <c r="B1663">
        <v>1967</v>
      </c>
      <c r="C1663" t="s">
        <v>4715</v>
      </c>
      <c r="D1663">
        <v>1</v>
      </c>
      <c r="E1663">
        <v>0</v>
      </c>
      <c r="F1663">
        <v>14640.35</v>
      </c>
      <c r="G1663" t="s">
        <v>4709</v>
      </c>
      <c r="H1663" t="s">
        <v>4710</v>
      </c>
      <c r="I1663" t="s">
        <v>4732</v>
      </c>
    </row>
    <row r="1664" spans="1:9">
      <c r="A1664" t="s">
        <v>1352</v>
      </c>
      <c r="B1664">
        <v>1981</v>
      </c>
      <c r="C1664" t="s">
        <v>4712</v>
      </c>
      <c r="D1664">
        <v>13</v>
      </c>
      <c r="E1664">
        <v>1</v>
      </c>
      <c r="F1664">
        <v>14657.2</v>
      </c>
      <c r="G1664" t="s">
        <v>4709</v>
      </c>
      <c r="H1664" t="s">
        <v>4713</v>
      </c>
      <c r="I1664" t="s">
        <v>4716</v>
      </c>
    </row>
    <row r="1665" spans="1:9">
      <c r="A1665" t="s">
        <v>1350</v>
      </c>
      <c r="B1665">
        <v>1969</v>
      </c>
      <c r="C1665" t="s">
        <v>4719</v>
      </c>
      <c r="D1665">
        <v>20</v>
      </c>
      <c r="E1665">
        <v>0</v>
      </c>
      <c r="F1665">
        <v>14665.75</v>
      </c>
      <c r="G1665" t="s">
        <v>4709</v>
      </c>
      <c r="H1665" t="s">
        <v>4713</v>
      </c>
      <c r="I1665" t="s">
        <v>4716</v>
      </c>
    </row>
    <row r="1666" spans="1:9">
      <c r="A1666" t="s">
        <v>1348</v>
      </c>
      <c r="B1666">
        <v>1958</v>
      </c>
      <c r="C1666" t="s">
        <v>4708</v>
      </c>
      <c r="D1666">
        <v>23</v>
      </c>
      <c r="E1666">
        <v>0</v>
      </c>
      <c r="F1666">
        <v>14692.67</v>
      </c>
      <c r="G1666" t="s">
        <v>4709</v>
      </c>
      <c r="H1666" t="s">
        <v>4713</v>
      </c>
      <c r="I1666" t="s">
        <v>4716</v>
      </c>
    </row>
    <row r="1667" spans="1:9">
      <c r="A1667" t="s">
        <v>1346</v>
      </c>
      <c r="B1667">
        <v>1982</v>
      </c>
      <c r="C1667" t="s">
        <v>4715</v>
      </c>
      <c r="D1667">
        <v>4</v>
      </c>
      <c r="E1667">
        <v>3</v>
      </c>
      <c r="F1667">
        <v>14696.77</v>
      </c>
      <c r="G1667" t="s">
        <v>4709</v>
      </c>
      <c r="H1667" t="s">
        <v>4709</v>
      </c>
      <c r="I1667" t="s">
        <v>4720</v>
      </c>
    </row>
    <row r="1668" spans="1:9">
      <c r="A1668" t="s">
        <v>1344</v>
      </c>
      <c r="B1668">
        <v>2002</v>
      </c>
      <c r="C1668" t="s">
        <v>4715</v>
      </c>
      <c r="D1668">
        <v>24</v>
      </c>
      <c r="E1668">
        <v>0</v>
      </c>
      <c r="F1668">
        <v>14711.74</v>
      </c>
      <c r="G1668" t="s">
        <v>4709</v>
      </c>
      <c r="H1668" t="s">
        <v>4709</v>
      </c>
      <c r="I1668" t="s">
        <v>4716</v>
      </c>
    </row>
    <row r="1669" spans="1:9">
      <c r="A1669" t="s">
        <v>1342</v>
      </c>
      <c r="B1669">
        <v>1962</v>
      </c>
      <c r="C1669" t="s">
        <v>4708</v>
      </c>
      <c r="D1669">
        <v>29</v>
      </c>
      <c r="E1669">
        <v>0</v>
      </c>
      <c r="F1669">
        <v>14738.43</v>
      </c>
      <c r="G1669" t="s">
        <v>4709</v>
      </c>
      <c r="H1669" t="s">
        <v>4710</v>
      </c>
      <c r="I1669" t="s">
        <v>4729</v>
      </c>
    </row>
    <row r="1670" spans="1:9">
      <c r="A1670" t="s">
        <v>1340</v>
      </c>
      <c r="B1670">
        <v>1965</v>
      </c>
      <c r="C1670" t="s">
        <v>4708</v>
      </c>
      <c r="D1670">
        <v>27</v>
      </c>
      <c r="E1670">
        <v>0</v>
      </c>
      <c r="F1670">
        <v>14750.42</v>
      </c>
      <c r="G1670" t="s">
        <v>4709</v>
      </c>
      <c r="H1670" t="s">
        <v>4709</v>
      </c>
      <c r="I1670" t="s">
        <v>4732</v>
      </c>
    </row>
    <row r="1671" spans="1:9">
      <c r="A1671" t="s">
        <v>1338</v>
      </c>
      <c r="B1671">
        <v>1975</v>
      </c>
      <c r="C1671" t="s">
        <v>4717</v>
      </c>
      <c r="D1671">
        <v>10</v>
      </c>
      <c r="E1671">
        <v>1</v>
      </c>
      <c r="F1671">
        <v>14819</v>
      </c>
      <c r="G1671" t="s">
        <v>4709</v>
      </c>
      <c r="H1671" t="s">
        <v>4710</v>
      </c>
      <c r="I1671" t="s">
        <v>4727</v>
      </c>
    </row>
    <row r="1672" spans="1:9">
      <c r="A1672" t="s">
        <v>1336</v>
      </c>
      <c r="B1672">
        <v>1979</v>
      </c>
      <c r="C1672" t="s">
        <v>4719</v>
      </c>
      <c r="D1672">
        <v>18</v>
      </c>
      <c r="E1672">
        <v>2</v>
      </c>
      <c r="F1672">
        <v>14839.34</v>
      </c>
      <c r="G1672" t="s">
        <v>4709</v>
      </c>
      <c r="H1672" t="s">
        <v>4710</v>
      </c>
      <c r="I1672" t="s">
        <v>4732</v>
      </c>
    </row>
    <row r="1673" spans="1:9">
      <c r="A1673" t="s">
        <v>1334</v>
      </c>
      <c r="B1673">
        <v>1981</v>
      </c>
      <c r="C1673" t="s">
        <v>4714</v>
      </c>
      <c r="D1673">
        <v>5</v>
      </c>
      <c r="E1673">
        <v>1</v>
      </c>
      <c r="F1673">
        <v>14843.96</v>
      </c>
      <c r="G1673" t="s">
        <v>4709</v>
      </c>
      <c r="H1673" t="s">
        <v>4710</v>
      </c>
      <c r="I1673" t="s">
        <v>4732</v>
      </c>
    </row>
    <row r="1674" spans="1:9">
      <c r="A1674" t="s">
        <v>1332</v>
      </c>
      <c r="B1674">
        <v>1970</v>
      </c>
      <c r="C1674" t="s">
        <v>4712</v>
      </c>
      <c r="D1674">
        <v>11</v>
      </c>
      <c r="E1674">
        <v>0</v>
      </c>
      <c r="F1674">
        <v>14847.63</v>
      </c>
      <c r="G1674" t="s">
        <v>4709</v>
      </c>
      <c r="H1674" t="s">
        <v>4709</v>
      </c>
      <c r="I1674" t="s">
        <v>4727</v>
      </c>
    </row>
    <row r="1675" spans="1:9">
      <c r="A1675" t="s">
        <v>1330</v>
      </c>
      <c r="B1675">
        <v>1958</v>
      </c>
      <c r="C1675" t="s">
        <v>4719</v>
      </c>
      <c r="D1675">
        <v>17</v>
      </c>
      <c r="E1675">
        <v>0</v>
      </c>
      <c r="F1675">
        <v>14901.52</v>
      </c>
      <c r="G1675" t="s">
        <v>4709</v>
      </c>
      <c r="H1675" t="s">
        <v>4709</v>
      </c>
      <c r="I1675" t="s">
        <v>4726</v>
      </c>
    </row>
    <row r="1676" spans="1:9">
      <c r="A1676" t="s">
        <v>1328</v>
      </c>
      <c r="B1676">
        <v>1981</v>
      </c>
      <c r="C1676" t="s">
        <v>4708</v>
      </c>
      <c r="D1676">
        <v>4</v>
      </c>
      <c r="E1676">
        <v>1</v>
      </c>
      <c r="F1676">
        <v>14908.27</v>
      </c>
      <c r="G1676" t="s">
        <v>4709</v>
      </c>
      <c r="H1676" t="s">
        <v>4713</v>
      </c>
      <c r="I1676" t="s">
        <v>4720</v>
      </c>
    </row>
    <row r="1677" spans="1:9">
      <c r="A1677" t="s">
        <v>1326</v>
      </c>
      <c r="B1677">
        <v>1968</v>
      </c>
      <c r="C1677" t="s">
        <v>4712</v>
      </c>
      <c r="D1677">
        <v>8</v>
      </c>
      <c r="E1677">
        <v>0</v>
      </c>
      <c r="F1677">
        <v>14926.97</v>
      </c>
      <c r="G1677" t="s">
        <v>4709</v>
      </c>
      <c r="H1677" t="s">
        <v>4709</v>
      </c>
      <c r="I1677" t="s">
        <v>4716</v>
      </c>
    </row>
    <row r="1678" spans="1:9">
      <c r="A1678" t="s">
        <v>1324</v>
      </c>
      <c r="B1678">
        <v>1962</v>
      </c>
      <c r="C1678" t="s">
        <v>4712</v>
      </c>
      <c r="D1678">
        <v>29</v>
      </c>
      <c r="E1678">
        <v>0</v>
      </c>
      <c r="F1678">
        <v>14945.34</v>
      </c>
      <c r="G1678" t="s">
        <v>4709</v>
      </c>
      <c r="H1678" t="s">
        <v>4713</v>
      </c>
      <c r="I1678" t="s">
        <v>4729</v>
      </c>
    </row>
    <row r="1679" spans="1:9">
      <c r="A1679" t="s">
        <v>1322</v>
      </c>
      <c r="B1679">
        <v>1958</v>
      </c>
      <c r="C1679" t="s">
        <v>4708</v>
      </c>
      <c r="D1679">
        <v>29</v>
      </c>
      <c r="E1679">
        <v>2</v>
      </c>
      <c r="F1679">
        <v>14988.43</v>
      </c>
      <c r="G1679" t="s">
        <v>4709</v>
      </c>
      <c r="H1679" t="s">
        <v>4710</v>
      </c>
      <c r="I1679" t="s">
        <v>4720</v>
      </c>
    </row>
    <row r="1680" spans="1:9">
      <c r="A1680" t="s">
        <v>1320</v>
      </c>
      <c r="B1680">
        <v>1995</v>
      </c>
      <c r="C1680" t="s">
        <v>4718</v>
      </c>
      <c r="D1680">
        <v>2</v>
      </c>
      <c r="E1680">
        <v>2</v>
      </c>
      <c r="F1680">
        <v>15006.58</v>
      </c>
      <c r="G1680" t="s">
        <v>4709</v>
      </c>
      <c r="H1680" t="s">
        <v>4709</v>
      </c>
      <c r="I1680" t="s">
        <v>4726</v>
      </c>
    </row>
    <row r="1681" spans="1:9">
      <c r="A1681" t="s">
        <v>1318</v>
      </c>
      <c r="B1681">
        <v>1960</v>
      </c>
      <c r="C1681" t="s">
        <v>4718</v>
      </c>
      <c r="D1681">
        <v>8</v>
      </c>
      <c r="E1681">
        <v>2</v>
      </c>
      <c r="F1681">
        <v>15019.76</v>
      </c>
      <c r="G1681" t="s">
        <v>4709</v>
      </c>
      <c r="H1681" t="s">
        <v>4709</v>
      </c>
      <c r="I1681" t="s">
        <v>4716</v>
      </c>
    </row>
    <row r="1682" spans="1:9">
      <c r="A1682" t="s">
        <v>1316</v>
      </c>
      <c r="B1682">
        <v>1979</v>
      </c>
      <c r="C1682" t="s">
        <v>4712</v>
      </c>
      <c r="D1682">
        <v>25</v>
      </c>
      <c r="E1682">
        <v>2</v>
      </c>
      <c r="F1682">
        <v>15025.76</v>
      </c>
      <c r="G1682" t="s">
        <v>4709</v>
      </c>
      <c r="H1682" t="s">
        <v>4713</v>
      </c>
      <c r="I1682" t="s">
        <v>4720</v>
      </c>
    </row>
    <row r="1683" spans="1:9">
      <c r="A1683" t="s">
        <v>1314</v>
      </c>
      <c r="B1683">
        <v>1970</v>
      </c>
      <c r="C1683" t="s">
        <v>4715</v>
      </c>
      <c r="D1683">
        <v>11</v>
      </c>
      <c r="E1683">
        <v>0</v>
      </c>
      <c r="F1683">
        <v>15026.3</v>
      </c>
      <c r="G1683" t="s">
        <v>4709</v>
      </c>
      <c r="H1683" t="s">
        <v>4710</v>
      </c>
      <c r="I1683" t="s">
        <v>4720</v>
      </c>
    </row>
    <row r="1684" spans="1:9">
      <c r="A1684" t="s">
        <v>1312</v>
      </c>
      <c r="B1684">
        <v>1971</v>
      </c>
      <c r="C1684" t="s">
        <v>4718</v>
      </c>
      <c r="D1684">
        <v>15</v>
      </c>
      <c r="E1684">
        <v>0</v>
      </c>
      <c r="F1684">
        <v>15038.51</v>
      </c>
      <c r="G1684" t="s">
        <v>4709</v>
      </c>
      <c r="H1684" t="s">
        <v>4710</v>
      </c>
      <c r="I1684" t="s">
        <v>4727</v>
      </c>
    </row>
    <row r="1685" spans="1:9">
      <c r="A1685" t="s">
        <v>1310</v>
      </c>
      <c r="B1685">
        <v>1968</v>
      </c>
      <c r="C1685" t="s">
        <v>4714</v>
      </c>
      <c r="D1685">
        <v>12</v>
      </c>
      <c r="E1685">
        <v>0</v>
      </c>
      <c r="F1685">
        <v>15052.68</v>
      </c>
      <c r="G1685" t="s">
        <v>4709</v>
      </c>
      <c r="H1685" t="s">
        <v>4709</v>
      </c>
      <c r="I1685" t="s">
        <v>4733</v>
      </c>
    </row>
    <row r="1686" spans="1:9">
      <c r="A1686" t="s">
        <v>1308</v>
      </c>
      <c r="B1686">
        <v>1975</v>
      </c>
      <c r="C1686" t="s">
        <v>4719</v>
      </c>
      <c r="D1686">
        <v>26</v>
      </c>
      <c r="E1686">
        <v>1</v>
      </c>
      <c r="F1686">
        <v>15090.35</v>
      </c>
      <c r="G1686" t="s">
        <v>4709</v>
      </c>
      <c r="H1686" t="s">
        <v>4713</v>
      </c>
      <c r="I1686" t="s">
        <v>4727</v>
      </c>
    </row>
    <row r="1687" spans="1:9">
      <c r="A1687" t="s">
        <v>1306</v>
      </c>
      <c r="B1687">
        <v>1972</v>
      </c>
      <c r="C1687" t="s">
        <v>4712</v>
      </c>
      <c r="D1687">
        <v>7</v>
      </c>
      <c r="E1687">
        <v>0</v>
      </c>
      <c r="F1687">
        <v>15103.69</v>
      </c>
      <c r="G1687" t="s">
        <v>4709</v>
      </c>
      <c r="H1687" t="s">
        <v>4713</v>
      </c>
      <c r="I1687" t="s">
        <v>4716</v>
      </c>
    </row>
    <row r="1688" spans="1:9">
      <c r="A1688" t="s">
        <v>1304</v>
      </c>
      <c r="B1688">
        <v>1978</v>
      </c>
      <c r="C1688" t="s">
        <v>4715</v>
      </c>
      <c r="D1688">
        <v>5</v>
      </c>
      <c r="E1688">
        <v>2</v>
      </c>
      <c r="F1688">
        <v>15123.19</v>
      </c>
      <c r="G1688" t="s">
        <v>4709</v>
      </c>
      <c r="H1688" t="s">
        <v>4713</v>
      </c>
      <c r="I1688" t="s">
        <v>4720</v>
      </c>
    </row>
    <row r="1689" spans="1:9">
      <c r="A1689" t="s">
        <v>1302</v>
      </c>
      <c r="B1689">
        <v>1971</v>
      </c>
      <c r="C1689" t="s">
        <v>4712</v>
      </c>
      <c r="D1689">
        <v>25</v>
      </c>
      <c r="E1689">
        <v>0</v>
      </c>
      <c r="F1689">
        <v>15150.44</v>
      </c>
      <c r="G1689" t="s">
        <v>4709</v>
      </c>
      <c r="H1689" t="s">
        <v>4713</v>
      </c>
      <c r="I1689" t="s">
        <v>4727</v>
      </c>
    </row>
    <row r="1690" spans="1:9">
      <c r="A1690" t="s">
        <v>1300</v>
      </c>
      <c r="B1690">
        <v>1962</v>
      </c>
      <c r="C1690" t="s">
        <v>4719</v>
      </c>
      <c r="D1690">
        <v>25</v>
      </c>
      <c r="E1690">
        <v>0</v>
      </c>
      <c r="F1690">
        <v>15161.25</v>
      </c>
      <c r="G1690" t="s">
        <v>4709</v>
      </c>
      <c r="H1690" t="s">
        <v>4709</v>
      </c>
      <c r="I1690" t="s">
        <v>4716</v>
      </c>
    </row>
    <row r="1691" spans="1:9">
      <c r="A1691" t="s">
        <v>1298</v>
      </c>
      <c r="B1691">
        <v>1959</v>
      </c>
      <c r="C1691" t="s">
        <v>4714</v>
      </c>
      <c r="D1691">
        <v>4</v>
      </c>
      <c r="E1691">
        <v>3</v>
      </c>
      <c r="F1691">
        <v>15161.53</v>
      </c>
      <c r="G1691" t="s">
        <v>4709</v>
      </c>
      <c r="H1691" t="s">
        <v>4713</v>
      </c>
      <c r="I1691" t="s">
        <v>4711</v>
      </c>
    </row>
    <row r="1692" spans="1:9">
      <c r="A1692" t="s">
        <v>1296</v>
      </c>
      <c r="B1692">
        <v>1959</v>
      </c>
      <c r="C1692" t="s">
        <v>4717</v>
      </c>
      <c r="D1692">
        <v>3</v>
      </c>
      <c r="E1692">
        <v>3</v>
      </c>
      <c r="F1692">
        <v>15170.07</v>
      </c>
      <c r="G1692" t="s">
        <v>4709</v>
      </c>
      <c r="H1692" t="s">
        <v>4710</v>
      </c>
      <c r="I1692" t="s">
        <v>4720</v>
      </c>
    </row>
    <row r="1693" spans="1:9">
      <c r="A1693" t="s">
        <v>1294</v>
      </c>
      <c r="B1693">
        <v>1962</v>
      </c>
      <c r="C1693" t="s">
        <v>4714</v>
      </c>
      <c r="D1693">
        <v>17</v>
      </c>
      <c r="E1693">
        <v>0</v>
      </c>
      <c r="F1693">
        <v>15174.81</v>
      </c>
      <c r="G1693" t="s">
        <v>4709</v>
      </c>
      <c r="H1693" t="s">
        <v>4713</v>
      </c>
      <c r="I1693" t="s">
        <v>4716</v>
      </c>
    </row>
    <row r="1694" spans="1:9">
      <c r="A1694" t="s">
        <v>1292</v>
      </c>
      <c r="B1694">
        <v>1978</v>
      </c>
      <c r="C1694" t="s">
        <v>4712</v>
      </c>
      <c r="D1694">
        <v>23</v>
      </c>
      <c r="E1694">
        <v>2</v>
      </c>
      <c r="F1694">
        <v>15207.92</v>
      </c>
      <c r="G1694" t="s">
        <v>4709</v>
      </c>
      <c r="H1694" t="s">
        <v>4713</v>
      </c>
      <c r="I1694" t="s">
        <v>4716</v>
      </c>
    </row>
    <row r="1695" spans="1:9">
      <c r="A1695" t="s">
        <v>1290</v>
      </c>
      <c r="B1695">
        <v>1960</v>
      </c>
      <c r="C1695" t="s">
        <v>4708</v>
      </c>
      <c r="D1695">
        <v>25</v>
      </c>
      <c r="E1695">
        <v>2</v>
      </c>
      <c r="F1695">
        <v>15230.32</v>
      </c>
      <c r="G1695" t="s">
        <v>4709</v>
      </c>
      <c r="H1695" t="s">
        <v>4709</v>
      </c>
      <c r="I1695" t="s">
        <v>4726</v>
      </c>
    </row>
    <row r="1696" spans="1:9">
      <c r="A1696" t="s">
        <v>1288</v>
      </c>
      <c r="B1696">
        <v>1969</v>
      </c>
      <c r="C1696" t="s">
        <v>4715</v>
      </c>
      <c r="D1696">
        <v>16</v>
      </c>
      <c r="E1696">
        <v>0</v>
      </c>
      <c r="F1696">
        <v>15260.52</v>
      </c>
      <c r="G1696" t="s">
        <v>4709</v>
      </c>
      <c r="H1696" t="s">
        <v>4709</v>
      </c>
      <c r="I1696" t="s">
        <v>4727</v>
      </c>
    </row>
    <row r="1697" spans="1:9">
      <c r="A1697" t="s">
        <v>1286</v>
      </c>
      <c r="B1697">
        <v>1963</v>
      </c>
      <c r="C1697" t="s">
        <v>4717</v>
      </c>
      <c r="D1697">
        <v>13</v>
      </c>
      <c r="E1697">
        <v>0</v>
      </c>
      <c r="F1697">
        <v>15322.77</v>
      </c>
      <c r="G1697" t="s">
        <v>4709</v>
      </c>
      <c r="H1697" t="s">
        <v>4710</v>
      </c>
      <c r="I1697" t="s">
        <v>4729</v>
      </c>
    </row>
    <row r="1698" spans="1:9">
      <c r="A1698" t="s">
        <v>1284</v>
      </c>
      <c r="B1698">
        <v>2001</v>
      </c>
      <c r="C1698" t="s">
        <v>4708</v>
      </c>
      <c r="D1698">
        <v>14</v>
      </c>
      <c r="E1698">
        <v>1</v>
      </c>
      <c r="F1698">
        <v>15359.1</v>
      </c>
      <c r="G1698" t="s">
        <v>4709</v>
      </c>
      <c r="H1698" t="s">
        <v>4710</v>
      </c>
      <c r="I1698" t="s">
        <v>4726</v>
      </c>
    </row>
    <row r="1699" spans="1:9">
      <c r="A1699" t="s">
        <v>1282</v>
      </c>
      <c r="B1699">
        <v>1988</v>
      </c>
      <c r="C1699" t="s">
        <v>4717</v>
      </c>
      <c r="D1699">
        <v>17</v>
      </c>
      <c r="E1699">
        <v>3</v>
      </c>
      <c r="F1699">
        <v>15361.5</v>
      </c>
      <c r="G1699" t="s">
        <v>4709</v>
      </c>
      <c r="H1699" t="s">
        <v>4710</v>
      </c>
      <c r="I1699" t="s">
        <v>4727</v>
      </c>
    </row>
    <row r="1700" spans="1:9">
      <c r="A1700" t="s">
        <v>1280</v>
      </c>
      <c r="B1700">
        <v>1968</v>
      </c>
      <c r="C1700" t="s">
        <v>4708</v>
      </c>
      <c r="D1700">
        <v>18</v>
      </c>
      <c r="E1700">
        <v>0</v>
      </c>
      <c r="F1700">
        <v>15363.77</v>
      </c>
      <c r="G1700" t="s">
        <v>4709</v>
      </c>
      <c r="H1700" t="s">
        <v>4713</v>
      </c>
      <c r="I1700" t="s">
        <v>4732</v>
      </c>
    </row>
    <row r="1701" spans="1:9">
      <c r="A1701" t="s">
        <v>1278</v>
      </c>
      <c r="B1701">
        <v>1962</v>
      </c>
      <c r="C1701" t="s">
        <v>4715</v>
      </c>
      <c r="D1701">
        <v>6</v>
      </c>
      <c r="E1701">
        <v>0</v>
      </c>
      <c r="F1701">
        <v>15368.22</v>
      </c>
      <c r="G1701" t="s">
        <v>4709</v>
      </c>
      <c r="H1701" t="s">
        <v>4709</v>
      </c>
      <c r="I1701" t="s">
        <v>4720</v>
      </c>
    </row>
    <row r="1702" spans="1:9">
      <c r="A1702" t="s">
        <v>1276</v>
      </c>
      <c r="B1702">
        <v>1964</v>
      </c>
      <c r="C1702" t="s">
        <v>4715</v>
      </c>
      <c r="D1702">
        <v>4</v>
      </c>
      <c r="E1702">
        <v>0</v>
      </c>
      <c r="F1702">
        <v>15377.77</v>
      </c>
      <c r="G1702" t="s">
        <v>4709</v>
      </c>
      <c r="H1702" t="s">
        <v>4709</v>
      </c>
      <c r="I1702" t="s">
        <v>4716</v>
      </c>
    </row>
    <row r="1703" spans="1:9">
      <c r="A1703" t="s">
        <v>1274</v>
      </c>
      <c r="B1703">
        <v>1990</v>
      </c>
      <c r="C1703" t="s">
        <v>4719</v>
      </c>
      <c r="D1703">
        <v>25</v>
      </c>
      <c r="E1703">
        <v>3</v>
      </c>
      <c r="F1703">
        <v>15440.2</v>
      </c>
      <c r="G1703" t="s">
        <v>4709</v>
      </c>
      <c r="H1703" t="s">
        <v>4713</v>
      </c>
      <c r="I1703" t="s">
        <v>4716</v>
      </c>
    </row>
    <row r="1704" spans="1:9">
      <c r="A1704" t="s">
        <v>1272</v>
      </c>
      <c r="B1704">
        <v>1976</v>
      </c>
      <c r="C1704" t="s">
        <v>4708</v>
      </c>
      <c r="D1704">
        <v>20</v>
      </c>
      <c r="E1704">
        <v>2</v>
      </c>
      <c r="F1704">
        <v>15450.48</v>
      </c>
      <c r="G1704" t="s">
        <v>4709</v>
      </c>
      <c r="H1704" t="s">
        <v>4713</v>
      </c>
      <c r="I1704" t="s">
        <v>4732</v>
      </c>
    </row>
    <row r="1705" spans="1:9">
      <c r="A1705" t="s">
        <v>1270</v>
      </c>
      <c r="B1705">
        <v>2004</v>
      </c>
      <c r="C1705" t="s">
        <v>4708</v>
      </c>
      <c r="D1705">
        <v>17</v>
      </c>
      <c r="E1705">
        <v>0</v>
      </c>
      <c r="F1705">
        <v>15518.18</v>
      </c>
      <c r="G1705" t="s">
        <v>4709</v>
      </c>
      <c r="H1705" t="s">
        <v>4710</v>
      </c>
      <c r="I1705" t="s">
        <v>4721</v>
      </c>
    </row>
    <row r="1706" spans="1:9">
      <c r="A1706" t="s">
        <v>1268</v>
      </c>
      <c r="B1706">
        <v>1974</v>
      </c>
      <c r="C1706" t="s">
        <v>4714</v>
      </c>
      <c r="D1706">
        <v>28</v>
      </c>
      <c r="E1706">
        <v>0</v>
      </c>
      <c r="F1706">
        <v>15532.16</v>
      </c>
      <c r="G1706" t="s">
        <v>4709</v>
      </c>
      <c r="H1706" t="s">
        <v>4709</v>
      </c>
      <c r="I1706" t="s">
        <v>4732</v>
      </c>
    </row>
    <row r="1707" spans="1:9">
      <c r="A1707" t="s">
        <v>1266</v>
      </c>
      <c r="B1707">
        <v>1959</v>
      </c>
      <c r="C1707" t="s">
        <v>4719</v>
      </c>
      <c r="D1707">
        <v>2</v>
      </c>
      <c r="E1707">
        <v>3</v>
      </c>
      <c r="F1707">
        <v>15555.19</v>
      </c>
      <c r="G1707" t="s">
        <v>4709</v>
      </c>
      <c r="H1707" t="s">
        <v>4710</v>
      </c>
      <c r="I1707" t="s">
        <v>4716</v>
      </c>
    </row>
    <row r="1708" spans="1:9">
      <c r="A1708" t="s">
        <v>1264</v>
      </c>
      <c r="B1708">
        <v>1974</v>
      </c>
      <c r="C1708" t="s">
        <v>4708</v>
      </c>
      <c r="D1708">
        <v>30</v>
      </c>
      <c r="E1708">
        <v>0</v>
      </c>
      <c r="F1708">
        <v>15556.67</v>
      </c>
      <c r="G1708" t="s">
        <v>4709</v>
      </c>
      <c r="H1708" t="s">
        <v>4709</v>
      </c>
      <c r="I1708" t="s">
        <v>4716</v>
      </c>
    </row>
    <row r="1709" spans="1:9">
      <c r="A1709" t="s">
        <v>1262</v>
      </c>
      <c r="B1709">
        <v>1965</v>
      </c>
      <c r="C1709" t="s">
        <v>4719</v>
      </c>
      <c r="D1709">
        <v>28</v>
      </c>
      <c r="E1709">
        <v>0</v>
      </c>
      <c r="F1709">
        <v>15608.58</v>
      </c>
      <c r="G1709" t="s">
        <v>4709</v>
      </c>
      <c r="H1709" t="s">
        <v>4709</v>
      </c>
      <c r="I1709" t="s">
        <v>4732</v>
      </c>
    </row>
    <row r="1710" spans="1:9">
      <c r="A1710" t="s">
        <v>1260</v>
      </c>
      <c r="B1710">
        <v>1960</v>
      </c>
      <c r="C1710" t="s">
        <v>4714</v>
      </c>
      <c r="D1710">
        <v>6</v>
      </c>
      <c r="E1710">
        <v>3</v>
      </c>
      <c r="F1710">
        <v>15612.19</v>
      </c>
      <c r="G1710" t="s">
        <v>4709</v>
      </c>
      <c r="H1710" t="s">
        <v>4709</v>
      </c>
      <c r="I1710" t="s">
        <v>4716</v>
      </c>
    </row>
    <row r="1711" spans="1:9">
      <c r="A1711" t="s">
        <v>1258</v>
      </c>
      <c r="B1711">
        <v>1988</v>
      </c>
      <c r="C1711" t="s">
        <v>4717</v>
      </c>
      <c r="D1711">
        <v>22</v>
      </c>
      <c r="E1711">
        <v>3</v>
      </c>
      <c r="F1711">
        <v>15646.28</v>
      </c>
      <c r="G1711" t="s">
        <v>4709</v>
      </c>
      <c r="H1711" t="s">
        <v>4709</v>
      </c>
      <c r="I1711" t="s">
        <v>4720</v>
      </c>
    </row>
    <row r="1712" spans="1:9">
      <c r="A1712" t="s">
        <v>1256</v>
      </c>
      <c r="B1712">
        <v>1973</v>
      </c>
      <c r="C1712" t="s">
        <v>4714</v>
      </c>
      <c r="D1712">
        <v>26</v>
      </c>
      <c r="E1712">
        <v>0</v>
      </c>
      <c r="F1712">
        <v>15670.3</v>
      </c>
      <c r="G1712" t="s">
        <v>4709</v>
      </c>
      <c r="H1712" t="s">
        <v>4709</v>
      </c>
      <c r="I1712" t="s">
        <v>4732</v>
      </c>
    </row>
    <row r="1713" spans="1:9">
      <c r="A1713" t="s">
        <v>1254</v>
      </c>
      <c r="B1713">
        <v>1976</v>
      </c>
      <c r="C1713" t="s">
        <v>4715</v>
      </c>
      <c r="D1713">
        <v>20</v>
      </c>
      <c r="E1713">
        <v>2</v>
      </c>
      <c r="F1713">
        <v>15698.86</v>
      </c>
      <c r="G1713" t="s">
        <v>4709</v>
      </c>
      <c r="H1713" t="s">
        <v>4709</v>
      </c>
      <c r="I1713" t="s">
        <v>4716</v>
      </c>
    </row>
    <row r="1714" spans="1:9">
      <c r="A1714" t="s">
        <v>1252</v>
      </c>
      <c r="B1714">
        <v>1974</v>
      </c>
      <c r="C1714" t="s">
        <v>4718</v>
      </c>
      <c r="D1714">
        <v>29</v>
      </c>
      <c r="E1714">
        <v>0</v>
      </c>
      <c r="F1714">
        <v>15746.62</v>
      </c>
      <c r="G1714" t="s">
        <v>4709</v>
      </c>
      <c r="H1714" t="s">
        <v>4713</v>
      </c>
      <c r="I1714" t="s">
        <v>4716</v>
      </c>
    </row>
    <row r="1715" spans="1:9">
      <c r="A1715" t="s">
        <v>1250</v>
      </c>
      <c r="B1715">
        <v>1997</v>
      </c>
      <c r="C1715" t="s">
        <v>4719</v>
      </c>
      <c r="D1715">
        <v>9</v>
      </c>
      <c r="E1715">
        <v>0</v>
      </c>
      <c r="F1715">
        <v>15817.99</v>
      </c>
      <c r="G1715" t="s">
        <v>4709</v>
      </c>
      <c r="H1715" t="s">
        <v>4709</v>
      </c>
      <c r="I1715" t="s">
        <v>4716</v>
      </c>
    </row>
    <row r="1716" spans="1:9">
      <c r="A1716" t="s">
        <v>1248</v>
      </c>
      <c r="B1716">
        <v>1984</v>
      </c>
      <c r="C1716" t="s">
        <v>4714</v>
      </c>
      <c r="D1716">
        <v>26</v>
      </c>
      <c r="E1716">
        <v>0</v>
      </c>
      <c r="F1716">
        <v>15820.7</v>
      </c>
      <c r="G1716" t="s">
        <v>4709</v>
      </c>
      <c r="H1716" t="s">
        <v>4710</v>
      </c>
      <c r="I1716" t="s">
        <v>4720</v>
      </c>
    </row>
    <row r="1717" spans="1:9">
      <c r="A1717" t="s">
        <v>1246</v>
      </c>
      <c r="B1717">
        <v>1982</v>
      </c>
      <c r="C1717" t="s">
        <v>4712</v>
      </c>
      <c r="D1717">
        <v>11</v>
      </c>
      <c r="E1717">
        <v>4</v>
      </c>
      <c r="F1717">
        <v>15828.82</v>
      </c>
      <c r="G1717" t="s">
        <v>4709</v>
      </c>
      <c r="H1717" t="s">
        <v>4710</v>
      </c>
      <c r="I1717" t="s">
        <v>4720</v>
      </c>
    </row>
    <row r="1718" spans="1:9">
      <c r="A1718" t="s">
        <v>1244</v>
      </c>
      <c r="B1718">
        <v>1962</v>
      </c>
      <c r="C1718" t="s">
        <v>4717</v>
      </c>
      <c r="D1718">
        <v>25</v>
      </c>
      <c r="E1718">
        <v>0</v>
      </c>
      <c r="F1718">
        <v>15840.81</v>
      </c>
      <c r="G1718" t="s">
        <v>4709</v>
      </c>
      <c r="H1718" t="s">
        <v>4713</v>
      </c>
      <c r="I1718" t="s">
        <v>4733</v>
      </c>
    </row>
    <row r="1719" spans="1:9">
      <c r="A1719" t="s">
        <v>1242</v>
      </c>
      <c r="B1719">
        <v>1980</v>
      </c>
      <c r="C1719" t="s">
        <v>4719</v>
      </c>
      <c r="D1719">
        <v>12</v>
      </c>
      <c r="E1719">
        <v>2</v>
      </c>
      <c r="F1719">
        <v>15922.29</v>
      </c>
      <c r="G1719" t="s">
        <v>4709</v>
      </c>
      <c r="H1719" t="s">
        <v>4710</v>
      </c>
      <c r="I1719" t="s">
        <v>4732</v>
      </c>
    </row>
    <row r="1720" spans="1:9">
      <c r="A1720" t="s">
        <v>1240</v>
      </c>
      <c r="B1720">
        <v>1982</v>
      </c>
      <c r="C1720" t="s">
        <v>4708</v>
      </c>
      <c r="D1720">
        <v>24</v>
      </c>
      <c r="E1720">
        <v>3</v>
      </c>
      <c r="F1720">
        <v>15965.29</v>
      </c>
      <c r="G1720" t="s">
        <v>4709</v>
      </c>
      <c r="H1720" t="s">
        <v>4713</v>
      </c>
      <c r="I1720" t="s">
        <v>4716</v>
      </c>
    </row>
    <row r="1721" spans="1:9">
      <c r="A1721" t="s">
        <v>1238</v>
      </c>
      <c r="B1721">
        <v>1980</v>
      </c>
      <c r="C1721" t="s">
        <v>4715</v>
      </c>
      <c r="D1721">
        <v>19</v>
      </c>
      <c r="E1721">
        <v>2</v>
      </c>
      <c r="F1721">
        <v>15966.19</v>
      </c>
      <c r="G1721" t="s">
        <v>4709</v>
      </c>
      <c r="H1721" t="s">
        <v>4709</v>
      </c>
      <c r="I1721" t="s">
        <v>4716</v>
      </c>
    </row>
    <row r="1722" spans="1:9">
      <c r="A1722" t="s">
        <v>1236</v>
      </c>
      <c r="B1722">
        <v>1988</v>
      </c>
      <c r="C1722" t="s">
        <v>4717</v>
      </c>
      <c r="D1722">
        <v>5</v>
      </c>
      <c r="E1722">
        <v>3</v>
      </c>
      <c r="F1722">
        <v>16059.06</v>
      </c>
      <c r="G1722" t="s">
        <v>4709</v>
      </c>
      <c r="H1722" t="s">
        <v>4710</v>
      </c>
      <c r="I1722" t="s">
        <v>4716</v>
      </c>
    </row>
    <row r="1723" spans="1:9">
      <c r="A1723" t="s">
        <v>1234</v>
      </c>
      <c r="B1723">
        <v>1978</v>
      </c>
      <c r="C1723" t="s">
        <v>4715</v>
      </c>
      <c r="D1723">
        <v>16</v>
      </c>
      <c r="E1723">
        <v>2</v>
      </c>
      <c r="F1723">
        <v>16062.89</v>
      </c>
      <c r="G1723" t="s">
        <v>4709</v>
      </c>
      <c r="H1723" t="s">
        <v>4709</v>
      </c>
      <c r="I1723" t="s">
        <v>4732</v>
      </c>
    </row>
    <row r="1724" spans="1:9">
      <c r="A1724" t="s">
        <v>1232</v>
      </c>
      <c r="B1724">
        <v>1958</v>
      </c>
      <c r="C1724" t="s">
        <v>4719</v>
      </c>
      <c r="D1724">
        <v>22</v>
      </c>
      <c r="E1724">
        <v>2</v>
      </c>
      <c r="F1724">
        <v>16069.08</v>
      </c>
      <c r="G1724" t="s">
        <v>4709</v>
      </c>
      <c r="H1724" t="s">
        <v>4709</v>
      </c>
      <c r="I1724" t="s">
        <v>4726</v>
      </c>
    </row>
    <row r="1725" spans="1:9">
      <c r="A1725" t="s">
        <v>1230</v>
      </c>
      <c r="B1725">
        <v>1958</v>
      </c>
      <c r="C1725" t="s">
        <v>4714</v>
      </c>
      <c r="D1725">
        <v>21</v>
      </c>
      <c r="E1725">
        <v>3</v>
      </c>
      <c r="F1725">
        <v>16085.13</v>
      </c>
      <c r="G1725" t="s">
        <v>4709</v>
      </c>
      <c r="H1725" t="s">
        <v>4709</v>
      </c>
      <c r="I1725" t="s">
        <v>4711</v>
      </c>
    </row>
    <row r="1726" spans="1:9">
      <c r="A1726" t="s">
        <v>1228</v>
      </c>
      <c r="B1726">
        <v>1985</v>
      </c>
      <c r="C1726" t="s">
        <v>4718</v>
      </c>
      <c r="D1726">
        <v>27</v>
      </c>
      <c r="E1726">
        <v>3</v>
      </c>
      <c r="F1726">
        <v>16097.94</v>
      </c>
      <c r="G1726" t="s">
        <v>4709</v>
      </c>
      <c r="H1726" t="s">
        <v>4710</v>
      </c>
      <c r="I1726" t="s">
        <v>4716</v>
      </c>
    </row>
    <row r="1727" spans="1:9">
      <c r="A1727" t="s">
        <v>1226</v>
      </c>
      <c r="B1727">
        <v>1993</v>
      </c>
      <c r="C1727" t="s">
        <v>4718</v>
      </c>
      <c r="D1727">
        <v>8</v>
      </c>
      <c r="E1727">
        <v>0</v>
      </c>
      <c r="F1727">
        <v>16115.3</v>
      </c>
      <c r="G1727" t="s">
        <v>4709</v>
      </c>
      <c r="H1727" t="s">
        <v>4713</v>
      </c>
      <c r="I1727" t="s">
        <v>4726</v>
      </c>
    </row>
    <row r="1728" spans="1:9">
      <c r="A1728" t="s">
        <v>1224</v>
      </c>
      <c r="B1728">
        <v>1987</v>
      </c>
      <c r="C1728" t="s">
        <v>4719</v>
      </c>
      <c r="D1728">
        <v>6</v>
      </c>
      <c r="E1728">
        <v>3</v>
      </c>
      <c r="F1728">
        <v>16122.65</v>
      </c>
      <c r="G1728" t="s">
        <v>4709</v>
      </c>
      <c r="H1728" t="s">
        <v>4713</v>
      </c>
      <c r="I1728" t="s">
        <v>4720</v>
      </c>
    </row>
    <row r="1729" spans="1:9">
      <c r="A1729" t="s">
        <v>1222</v>
      </c>
      <c r="B1729">
        <v>1993</v>
      </c>
      <c r="C1729" t="s">
        <v>4717</v>
      </c>
      <c r="D1729">
        <v>12</v>
      </c>
      <c r="E1729">
        <v>0</v>
      </c>
      <c r="F1729">
        <v>16138.76</v>
      </c>
      <c r="G1729" t="s">
        <v>4709</v>
      </c>
      <c r="H1729" t="s">
        <v>4710</v>
      </c>
      <c r="I1729" t="s">
        <v>4730</v>
      </c>
    </row>
    <row r="1730" spans="1:9">
      <c r="A1730" t="s">
        <v>1220</v>
      </c>
      <c r="B1730">
        <v>1982</v>
      </c>
      <c r="C1730" t="s">
        <v>4708</v>
      </c>
      <c r="D1730">
        <v>6</v>
      </c>
      <c r="E1730">
        <v>3</v>
      </c>
      <c r="F1730">
        <v>16152.04</v>
      </c>
      <c r="G1730" t="s">
        <v>4709</v>
      </c>
      <c r="H1730" t="s">
        <v>4713</v>
      </c>
      <c r="I1730" t="s">
        <v>4732</v>
      </c>
    </row>
    <row r="1731" spans="1:9">
      <c r="A1731" t="s">
        <v>1218</v>
      </c>
      <c r="B1731">
        <v>1974</v>
      </c>
      <c r="C1731" t="s">
        <v>4715</v>
      </c>
      <c r="D1731">
        <v>11</v>
      </c>
      <c r="E1731">
        <v>0</v>
      </c>
      <c r="F1731">
        <v>16190.97</v>
      </c>
      <c r="G1731" t="s">
        <v>4709</v>
      </c>
      <c r="H1731" t="s">
        <v>4710</v>
      </c>
      <c r="I1731" t="s">
        <v>4716</v>
      </c>
    </row>
    <row r="1732" spans="1:9">
      <c r="A1732" t="s">
        <v>1216</v>
      </c>
      <c r="B1732">
        <v>1988</v>
      </c>
      <c r="C1732" t="s">
        <v>4718</v>
      </c>
      <c r="D1732">
        <v>6</v>
      </c>
      <c r="E1732">
        <v>3</v>
      </c>
      <c r="F1732">
        <v>16199.1</v>
      </c>
      <c r="G1732" t="s">
        <v>4709</v>
      </c>
      <c r="H1732" t="s">
        <v>4709</v>
      </c>
      <c r="I1732" t="s">
        <v>4716</v>
      </c>
    </row>
    <row r="1733" spans="1:9">
      <c r="A1733" t="s">
        <v>1214</v>
      </c>
      <c r="B1733">
        <v>1988</v>
      </c>
      <c r="C1733" t="s">
        <v>4718</v>
      </c>
      <c r="D1733">
        <v>21</v>
      </c>
      <c r="E1733">
        <v>3</v>
      </c>
      <c r="F1733">
        <v>16205.88</v>
      </c>
      <c r="G1733" t="s">
        <v>4709</v>
      </c>
      <c r="H1733" t="s">
        <v>4713</v>
      </c>
      <c r="I1733" t="s">
        <v>4716</v>
      </c>
    </row>
    <row r="1734" spans="1:9">
      <c r="A1734" t="s">
        <v>1212</v>
      </c>
      <c r="B1734">
        <v>2002</v>
      </c>
      <c r="C1734" t="s">
        <v>4715</v>
      </c>
      <c r="D1734">
        <v>8</v>
      </c>
      <c r="E1734">
        <v>0</v>
      </c>
      <c r="F1734">
        <v>16232.85</v>
      </c>
      <c r="G1734" t="s">
        <v>4709</v>
      </c>
      <c r="H1734" t="s">
        <v>4713</v>
      </c>
      <c r="I1734" t="s">
        <v>4720</v>
      </c>
    </row>
    <row r="1735" spans="1:9">
      <c r="A1735" t="s">
        <v>1210</v>
      </c>
      <c r="B1735">
        <v>1972</v>
      </c>
      <c r="C1735" t="s">
        <v>4708</v>
      </c>
      <c r="D1735">
        <v>30</v>
      </c>
      <c r="E1735">
        <v>0</v>
      </c>
      <c r="F1735">
        <v>16267.32</v>
      </c>
      <c r="G1735" t="s">
        <v>4709</v>
      </c>
      <c r="H1735" t="s">
        <v>4709</v>
      </c>
      <c r="I1735" t="s">
        <v>4727</v>
      </c>
    </row>
    <row r="1736" spans="1:9">
      <c r="A1736" t="s">
        <v>1208</v>
      </c>
      <c r="B1736">
        <v>2003</v>
      </c>
      <c r="C1736" t="s">
        <v>4718</v>
      </c>
      <c r="D1736">
        <v>24</v>
      </c>
      <c r="E1736">
        <v>0</v>
      </c>
      <c r="F1736">
        <v>16297.85</v>
      </c>
      <c r="G1736" t="s">
        <v>4709</v>
      </c>
      <c r="H1736" t="s">
        <v>4710</v>
      </c>
      <c r="I1736" t="s">
        <v>4720</v>
      </c>
    </row>
    <row r="1737" spans="1:9">
      <c r="A1737" t="s">
        <v>1206</v>
      </c>
      <c r="B1737">
        <v>1969</v>
      </c>
      <c r="C1737" t="s">
        <v>4718</v>
      </c>
      <c r="D1737">
        <v>8</v>
      </c>
      <c r="E1737">
        <v>0</v>
      </c>
      <c r="F1737">
        <v>16311.05</v>
      </c>
      <c r="G1737" t="s">
        <v>4709</v>
      </c>
      <c r="H1737" t="s">
        <v>4710</v>
      </c>
      <c r="I1737" t="s">
        <v>4732</v>
      </c>
    </row>
    <row r="1738" spans="1:9">
      <c r="A1738" t="s">
        <v>1204</v>
      </c>
      <c r="B1738">
        <v>1965</v>
      </c>
      <c r="C1738" t="s">
        <v>4717</v>
      </c>
      <c r="D1738">
        <v>5</v>
      </c>
      <c r="E1738">
        <v>0</v>
      </c>
      <c r="F1738">
        <v>16351.42</v>
      </c>
      <c r="G1738" t="s">
        <v>4709</v>
      </c>
      <c r="H1738" t="s">
        <v>4710</v>
      </c>
      <c r="I1738" t="s">
        <v>4732</v>
      </c>
    </row>
    <row r="1739" spans="1:9">
      <c r="A1739" t="s">
        <v>1202</v>
      </c>
      <c r="B1739">
        <v>1995</v>
      </c>
      <c r="C1739" t="s">
        <v>4715</v>
      </c>
      <c r="D1739">
        <v>28</v>
      </c>
      <c r="E1739">
        <v>3</v>
      </c>
      <c r="F1739">
        <v>16420.49</v>
      </c>
      <c r="G1739" t="s">
        <v>4709</v>
      </c>
      <c r="H1739" t="s">
        <v>4710</v>
      </c>
      <c r="I1739" t="s">
        <v>4716</v>
      </c>
    </row>
    <row r="1740" spans="1:9">
      <c r="A1740" t="s">
        <v>1200</v>
      </c>
      <c r="B1740">
        <v>2003</v>
      </c>
      <c r="C1740" t="s">
        <v>4717</v>
      </c>
      <c r="D1740">
        <v>20</v>
      </c>
      <c r="E1740">
        <v>1</v>
      </c>
      <c r="F1740">
        <v>16450.89</v>
      </c>
      <c r="G1740" t="s">
        <v>4709</v>
      </c>
      <c r="H1740" t="s">
        <v>4713</v>
      </c>
      <c r="I1740" t="s">
        <v>4716</v>
      </c>
    </row>
    <row r="1741" spans="1:9">
      <c r="A1741" t="s">
        <v>1198</v>
      </c>
      <c r="B1741">
        <v>1958</v>
      </c>
      <c r="C1741" t="s">
        <v>4719</v>
      </c>
      <c r="D1741">
        <v>10</v>
      </c>
      <c r="E1741">
        <v>3</v>
      </c>
      <c r="F1741">
        <v>16455.71</v>
      </c>
      <c r="G1741" t="s">
        <v>4709</v>
      </c>
      <c r="H1741" t="s">
        <v>4709</v>
      </c>
      <c r="I1741" t="s">
        <v>4716</v>
      </c>
    </row>
    <row r="1742" spans="1:9">
      <c r="A1742" t="s">
        <v>1196</v>
      </c>
      <c r="B1742">
        <v>1995</v>
      </c>
      <c r="C1742" t="s">
        <v>4717</v>
      </c>
      <c r="D1742">
        <v>23</v>
      </c>
      <c r="E1742">
        <v>0</v>
      </c>
      <c r="F1742">
        <v>16577.78</v>
      </c>
      <c r="G1742" t="s">
        <v>4709</v>
      </c>
      <c r="H1742" t="s">
        <v>4713</v>
      </c>
      <c r="I1742" t="s">
        <v>4711</v>
      </c>
    </row>
    <row r="1743" spans="1:9">
      <c r="A1743" t="s">
        <v>1194</v>
      </c>
      <c r="B1743">
        <v>2001</v>
      </c>
      <c r="C1743" t="s">
        <v>4714</v>
      </c>
      <c r="D1743">
        <v>25</v>
      </c>
      <c r="E1743">
        <v>0</v>
      </c>
      <c r="F1743">
        <v>16586.5</v>
      </c>
      <c r="G1743" t="s">
        <v>4709</v>
      </c>
      <c r="H1743" t="s">
        <v>4713</v>
      </c>
      <c r="I1743" t="s">
        <v>4711</v>
      </c>
    </row>
    <row r="1744" spans="1:9">
      <c r="A1744" t="s">
        <v>1192</v>
      </c>
      <c r="B1744">
        <v>1963</v>
      </c>
      <c r="C1744" t="s">
        <v>4714</v>
      </c>
      <c r="D1744">
        <v>25</v>
      </c>
      <c r="E1744">
        <v>0</v>
      </c>
      <c r="F1744">
        <v>16587.96</v>
      </c>
      <c r="G1744" t="s">
        <v>4709</v>
      </c>
      <c r="H1744" t="s">
        <v>4709</v>
      </c>
      <c r="I1744" t="s">
        <v>4727</v>
      </c>
    </row>
    <row r="1745" spans="1:9">
      <c r="A1745" t="s">
        <v>1190</v>
      </c>
      <c r="B1745">
        <v>1970</v>
      </c>
      <c r="C1745" t="s">
        <v>4708</v>
      </c>
      <c r="D1745">
        <v>10</v>
      </c>
      <c r="E1745">
        <v>0</v>
      </c>
      <c r="F1745">
        <v>16600.16</v>
      </c>
      <c r="G1745" t="s">
        <v>4709</v>
      </c>
      <c r="H1745" t="s">
        <v>4709</v>
      </c>
      <c r="I1745" t="s">
        <v>4720</v>
      </c>
    </row>
    <row r="1746" spans="1:9">
      <c r="A1746" t="s">
        <v>1188</v>
      </c>
      <c r="B1746">
        <v>1975</v>
      </c>
      <c r="C1746" t="s">
        <v>4708</v>
      </c>
      <c r="D1746">
        <v>24</v>
      </c>
      <c r="E1746">
        <v>1</v>
      </c>
      <c r="F1746">
        <v>16602.18</v>
      </c>
      <c r="G1746" t="s">
        <v>4709</v>
      </c>
      <c r="H1746" t="s">
        <v>4713</v>
      </c>
      <c r="I1746" t="s">
        <v>4732</v>
      </c>
    </row>
    <row r="1747" spans="1:9">
      <c r="A1747" t="s">
        <v>1186</v>
      </c>
      <c r="B1747">
        <v>1977</v>
      </c>
      <c r="C1747" t="s">
        <v>4715</v>
      </c>
      <c r="D1747">
        <v>25</v>
      </c>
      <c r="E1747">
        <v>2</v>
      </c>
      <c r="F1747">
        <v>16631.61</v>
      </c>
      <c r="G1747" t="s">
        <v>4709</v>
      </c>
      <c r="H1747" t="s">
        <v>4713</v>
      </c>
      <c r="I1747" t="s">
        <v>4716</v>
      </c>
    </row>
    <row r="1748" spans="1:9">
      <c r="A1748" t="s">
        <v>1184</v>
      </c>
      <c r="B1748">
        <v>1993</v>
      </c>
      <c r="C1748" t="s">
        <v>4712</v>
      </c>
      <c r="D1748">
        <v>5</v>
      </c>
      <c r="E1748">
        <v>1</v>
      </c>
      <c r="F1748">
        <v>16657.72</v>
      </c>
      <c r="G1748" t="s">
        <v>4709</v>
      </c>
      <c r="H1748" t="s">
        <v>4713</v>
      </c>
      <c r="I1748" t="s">
        <v>4726</v>
      </c>
    </row>
    <row r="1749" spans="1:9">
      <c r="A1749" t="s">
        <v>1182</v>
      </c>
      <c r="B1749">
        <v>1974</v>
      </c>
      <c r="C1749" t="s">
        <v>4718</v>
      </c>
      <c r="D1749">
        <v>28</v>
      </c>
      <c r="E1749">
        <v>0</v>
      </c>
      <c r="F1749">
        <v>16770.99</v>
      </c>
      <c r="G1749" t="s">
        <v>4709</v>
      </c>
      <c r="H1749" t="s">
        <v>4713</v>
      </c>
      <c r="I1749" t="s">
        <v>4716</v>
      </c>
    </row>
    <row r="1750" spans="1:9">
      <c r="A1750" t="s">
        <v>1180</v>
      </c>
      <c r="B1750">
        <v>1989</v>
      </c>
      <c r="C1750" t="s">
        <v>4715</v>
      </c>
      <c r="D1750">
        <v>23</v>
      </c>
      <c r="E1750">
        <v>2</v>
      </c>
      <c r="F1750">
        <v>16776.3</v>
      </c>
      <c r="G1750" t="s">
        <v>4709</v>
      </c>
      <c r="H1750" t="s">
        <v>4709</v>
      </c>
      <c r="I1750" t="s">
        <v>4726</v>
      </c>
    </row>
    <row r="1751" spans="1:9">
      <c r="A1751" t="s">
        <v>1178</v>
      </c>
      <c r="B1751">
        <v>1962</v>
      </c>
      <c r="C1751" t="s">
        <v>4708</v>
      </c>
      <c r="D1751">
        <v>29</v>
      </c>
      <c r="E1751">
        <v>0</v>
      </c>
      <c r="F1751">
        <v>16779.4</v>
      </c>
      <c r="G1751" t="s">
        <v>4709</v>
      </c>
      <c r="H1751" t="s">
        <v>4709</v>
      </c>
      <c r="I1751" t="s">
        <v>4732</v>
      </c>
    </row>
    <row r="1752" spans="1:9">
      <c r="A1752" t="s">
        <v>1176</v>
      </c>
      <c r="B1752">
        <v>1995</v>
      </c>
      <c r="C1752" t="s">
        <v>4719</v>
      </c>
      <c r="D1752">
        <v>19</v>
      </c>
      <c r="E1752">
        <v>1</v>
      </c>
      <c r="F1752">
        <v>16796.41</v>
      </c>
      <c r="G1752" t="s">
        <v>4709</v>
      </c>
      <c r="H1752" t="s">
        <v>4710</v>
      </c>
      <c r="I1752" t="s">
        <v>4726</v>
      </c>
    </row>
    <row r="1753" spans="1:9">
      <c r="A1753" t="s">
        <v>1174</v>
      </c>
      <c r="B1753">
        <v>1974</v>
      </c>
      <c r="C1753" t="s">
        <v>4718</v>
      </c>
      <c r="D1753">
        <v>8</v>
      </c>
      <c r="E1753">
        <v>0</v>
      </c>
      <c r="F1753">
        <v>16841.32</v>
      </c>
      <c r="G1753" t="s">
        <v>4709</v>
      </c>
      <c r="H1753" t="s">
        <v>4710</v>
      </c>
      <c r="I1753" t="s">
        <v>4720</v>
      </c>
    </row>
    <row r="1754" spans="1:9">
      <c r="A1754" t="s">
        <v>1172</v>
      </c>
      <c r="B1754">
        <v>2003</v>
      </c>
      <c r="C1754" t="s">
        <v>4715</v>
      </c>
      <c r="D1754">
        <v>10</v>
      </c>
      <c r="E1754">
        <v>0</v>
      </c>
      <c r="F1754">
        <v>16884.92</v>
      </c>
      <c r="G1754" t="s">
        <v>4709</v>
      </c>
      <c r="H1754" t="s">
        <v>4709</v>
      </c>
      <c r="I1754" t="s">
        <v>4720</v>
      </c>
    </row>
    <row r="1755" spans="1:9">
      <c r="A1755" t="s">
        <v>1170</v>
      </c>
      <c r="B1755">
        <v>1968</v>
      </c>
      <c r="C1755" t="s">
        <v>4719</v>
      </c>
      <c r="D1755">
        <v>21</v>
      </c>
      <c r="E1755">
        <v>0</v>
      </c>
      <c r="F1755">
        <v>16903.5</v>
      </c>
      <c r="G1755" t="s">
        <v>4709</v>
      </c>
      <c r="H1755" t="s">
        <v>4710</v>
      </c>
      <c r="I1755" t="s">
        <v>4716</v>
      </c>
    </row>
    <row r="1756" spans="1:9">
      <c r="A1756" t="s">
        <v>1168</v>
      </c>
      <c r="B1756">
        <v>1977</v>
      </c>
      <c r="C1756" t="s">
        <v>4718</v>
      </c>
      <c r="D1756">
        <v>25</v>
      </c>
      <c r="E1756">
        <v>2</v>
      </c>
      <c r="F1756">
        <v>16921.09</v>
      </c>
      <c r="G1756" t="s">
        <v>4709</v>
      </c>
      <c r="H1756" t="s">
        <v>4710</v>
      </c>
      <c r="I1756" t="s">
        <v>4727</v>
      </c>
    </row>
    <row r="1757" spans="1:9">
      <c r="A1757" t="s">
        <v>1166</v>
      </c>
      <c r="B1757">
        <v>1980</v>
      </c>
      <c r="C1757" t="s">
        <v>4708</v>
      </c>
      <c r="D1757">
        <v>16</v>
      </c>
      <c r="E1757">
        <v>2</v>
      </c>
      <c r="F1757">
        <v>16990.55</v>
      </c>
      <c r="G1757" t="s">
        <v>4709</v>
      </c>
      <c r="H1757" t="s">
        <v>4710</v>
      </c>
      <c r="I1757" t="s">
        <v>4716</v>
      </c>
    </row>
    <row r="1758" spans="1:9">
      <c r="A1758" t="s">
        <v>1164</v>
      </c>
      <c r="B1758">
        <v>1971</v>
      </c>
      <c r="C1758" t="s">
        <v>4718</v>
      </c>
      <c r="D1758">
        <v>22</v>
      </c>
      <c r="E1758">
        <v>0</v>
      </c>
      <c r="F1758">
        <v>17016.01</v>
      </c>
      <c r="G1758" t="s">
        <v>4709</v>
      </c>
      <c r="H1758" t="s">
        <v>4709</v>
      </c>
      <c r="I1758" t="s">
        <v>4727</v>
      </c>
    </row>
    <row r="1759" spans="1:9">
      <c r="A1759" t="s">
        <v>1162</v>
      </c>
      <c r="B1759">
        <v>1996</v>
      </c>
      <c r="C1759" t="s">
        <v>4714</v>
      </c>
      <c r="D1759">
        <v>10</v>
      </c>
      <c r="E1759">
        <v>0</v>
      </c>
      <c r="F1759">
        <v>17043.34</v>
      </c>
      <c r="G1759" t="s">
        <v>4709</v>
      </c>
      <c r="H1759" t="s">
        <v>4710</v>
      </c>
      <c r="I1759" t="s">
        <v>4711</v>
      </c>
    </row>
    <row r="1760" spans="1:9">
      <c r="A1760" t="s">
        <v>1160</v>
      </c>
      <c r="B1760">
        <v>2003</v>
      </c>
      <c r="C1760" t="s">
        <v>4717</v>
      </c>
      <c r="D1760">
        <v>26</v>
      </c>
      <c r="E1760">
        <v>0</v>
      </c>
      <c r="F1760">
        <v>17081.08</v>
      </c>
      <c r="G1760" t="s">
        <v>4709</v>
      </c>
      <c r="H1760" t="s">
        <v>4709</v>
      </c>
      <c r="I1760" t="s">
        <v>4720</v>
      </c>
    </row>
    <row r="1761" spans="1:9">
      <c r="A1761" t="s">
        <v>1158</v>
      </c>
      <c r="B1761">
        <v>2002</v>
      </c>
      <c r="C1761" t="s">
        <v>4714</v>
      </c>
      <c r="D1761">
        <v>28</v>
      </c>
      <c r="E1761">
        <v>1</v>
      </c>
      <c r="F1761">
        <v>17085.27</v>
      </c>
      <c r="G1761" t="s">
        <v>4709</v>
      </c>
      <c r="H1761" t="s">
        <v>4710</v>
      </c>
      <c r="I1761" t="s">
        <v>4711</v>
      </c>
    </row>
    <row r="1762" spans="1:9">
      <c r="A1762" t="s">
        <v>1156</v>
      </c>
      <c r="B1762">
        <v>1998</v>
      </c>
      <c r="C1762" t="s">
        <v>4714</v>
      </c>
      <c r="D1762">
        <v>3</v>
      </c>
      <c r="E1762">
        <v>4</v>
      </c>
      <c r="F1762">
        <v>17128.43</v>
      </c>
      <c r="G1762" t="s">
        <v>4709</v>
      </c>
      <c r="H1762" t="s">
        <v>4710</v>
      </c>
      <c r="I1762" t="s">
        <v>4723</v>
      </c>
    </row>
    <row r="1763" spans="1:9">
      <c r="A1763" t="s">
        <v>1154</v>
      </c>
      <c r="B1763">
        <v>1965</v>
      </c>
      <c r="C1763" t="s">
        <v>4715</v>
      </c>
      <c r="D1763">
        <v>16</v>
      </c>
      <c r="E1763">
        <v>0</v>
      </c>
      <c r="F1763">
        <v>17172.27</v>
      </c>
      <c r="G1763" t="s">
        <v>4709</v>
      </c>
      <c r="H1763" t="s">
        <v>4709</v>
      </c>
      <c r="I1763" t="s">
        <v>4732</v>
      </c>
    </row>
    <row r="1764" spans="1:9">
      <c r="A1764" t="s">
        <v>1152</v>
      </c>
      <c r="B1764">
        <v>1964</v>
      </c>
      <c r="C1764" t="s">
        <v>4714</v>
      </c>
      <c r="D1764">
        <v>7</v>
      </c>
      <c r="E1764">
        <v>0</v>
      </c>
      <c r="F1764">
        <v>17174.52</v>
      </c>
      <c r="G1764" t="s">
        <v>4709</v>
      </c>
      <c r="H1764" t="s">
        <v>4709</v>
      </c>
      <c r="I1764" t="s">
        <v>4716</v>
      </c>
    </row>
    <row r="1765" spans="1:9">
      <c r="A1765" t="s">
        <v>1150</v>
      </c>
      <c r="B1765">
        <v>2004</v>
      </c>
      <c r="C1765" t="s">
        <v>4718</v>
      </c>
      <c r="D1765">
        <v>18</v>
      </c>
      <c r="E1765">
        <v>1</v>
      </c>
      <c r="F1765">
        <v>17178.68</v>
      </c>
      <c r="G1765" t="s">
        <v>4709</v>
      </c>
      <c r="H1765" t="s">
        <v>4709</v>
      </c>
      <c r="I1765" t="s">
        <v>4722</v>
      </c>
    </row>
    <row r="1766" spans="1:9">
      <c r="A1766" t="s">
        <v>1148</v>
      </c>
      <c r="B1766">
        <v>1982</v>
      </c>
      <c r="C1766" t="s">
        <v>4719</v>
      </c>
      <c r="D1766">
        <v>22</v>
      </c>
      <c r="E1766">
        <v>1</v>
      </c>
      <c r="F1766">
        <v>17179.52</v>
      </c>
      <c r="G1766" t="s">
        <v>4709</v>
      </c>
      <c r="H1766" t="s">
        <v>4713</v>
      </c>
      <c r="I1766" t="s">
        <v>4711</v>
      </c>
    </row>
    <row r="1767" spans="1:9">
      <c r="A1767" t="s">
        <v>1146</v>
      </c>
      <c r="B1767">
        <v>1975</v>
      </c>
      <c r="C1767" t="s">
        <v>4718</v>
      </c>
      <c r="D1767">
        <v>25</v>
      </c>
      <c r="E1767">
        <v>1</v>
      </c>
      <c r="F1767">
        <v>17253.43</v>
      </c>
      <c r="G1767" t="s">
        <v>4709</v>
      </c>
      <c r="H1767" t="s">
        <v>4710</v>
      </c>
      <c r="I1767" t="s">
        <v>4732</v>
      </c>
    </row>
    <row r="1768" spans="1:9">
      <c r="A1768" t="s">
        <v>1144</v>
      </c>
      <c r="B1768">
        <v>1963</v>
      </c>
      <c r="C1768" t="s">
        <v>4708</v>
      </c>
      <c r="D1768">
        <v>12</v>
      </c>
      <c r="E1768">
        <v>0</v>
      </c>
      <c r="F1768">
        <v>17337.58</v>
      </c>
      <c r="G1768" t="s">
        <v>4709</v>
      </c>
      <c r="H1768" t="s">
        <v>4710</v>
      </c>
      <c r="I1768" t="s">
        <v>4727</v>
      </c>
    </row>
    <row r="1769" spans="1:9">
      <c r="A1769" t="s">
        <v>1142</v>
      </c>
      <c r="B1769">
        <v>2003</v>
      </c>
      <c r="C1769" t="s">
        <v>4712</v>
      </c>
      <c r="D1769">
        <v>1</v>
      </c>
      <c r="E1769">
        <v>0</v>
      </c>
      <c r="F1769">
        <v>17352.68</v>
      </c>
      <c r="G1769" t="s">
        <v>4709</v>
      </c>
      <c r="H1769" t="s">
        <v>4710</v>
      </c>
      <c r="I1769" t="s">
        <v>4716</v>
      </c>
    </row>
    <row r="1770" spans="1:9">
      <c r="A1770" t="s">
        <v>1140</v>
      </c>
      <c r="B1770">
        <v>1992</v>
      </c>
      <c r="C1770" t="s">
        <v>4719</v>
      </c>
      <c r="D1770">
        <v>18</v>
      </c>
      <c r="E1770">
        <v>2</v>
      </c>
      <c r="F1770">
        <v>17361.77</v>
      </c>
      <c r="G1770" t="s">
        <v>4709</v>
      </c>
      <c r="H1770" t="s">
        <v>4713</v>
      </c>
      <c r="I1770" t="s">
        <v>4716</v>
      </c>
    </row>
    <row r="1771" spans="1:9">
      <c r="A1771" t="s">
        <v>1138</v>
      </c>
      <c r="B1771">
        <v>2003</v>
      </c>
      <c r="C1771" t="s">
        <v>4712</v>
      </c>
      <c r="D1771">
        <v>2</v>
      </c>
      <c r="E1771">
        <v>0</v>
      </c>
      <c r="F1771">
        <v>17468.98</v>
      </c>
      <c r="G1771" t="s">
        <v>4709</v>
      </c>
      <c r="H1771" t="s">
        <v>4713</v>
      </c>
      <c r="I1771" t="s">
        <v>4716</v>
      </c>
    </row>
    <row r="1772" spans="1:9">
      <c r="A1772" t="s">
        <v>1136</v>
      </c>
      <c r="B1772">
        <v>1971</v>
      </c>
      <c r="C1772" t="s">
        <v>4714</v>
      </c>
      <c r="D1772">
        <v>8</v>
      </c>
      <c r="E1772">
        <v>0</v>
      </c>
      <c r="F1772">
        <v>17479.53</v>
      </c>
      <c r="G1772" t="s">
        <v>4713</v>
      </c>
      <c r="H1772" t="s">
        <v>4713</v>
      </c>
      <c r="I1772" t="s">
        <v>4716</v>
      </c>
    </row>
    <row r="1773" spans="1:9">
      <c r="A1773" t="s">
        <v>1134</v>
      </c>
      <c r="B1773">
        <v>1990</v>
      </c>
      <c r="C1773" t="s">
        <v>4717</v>
      </c>
      <c r="D1773">
        <v>29</v>
      </c>
      <c r="E1773">
        <v>0</v>
      </c>
      <c r="F1773">
        <v>17496.31</v>
      </c>
      <c r="G1773" t="s">
        <v>4713</v>
      </c>
      <c r="H1773" t="s">
        <v>4709</v>
      </c>
      <c r="I1773" t="s">
        <v>4720</v>
      </c>
    </row>
    <row r="1774" spans="1:9">
      <c r="A1774" t="s">
        <v>1132</v>
      </c>
      <c r="B1774">
        <v>1965</v>
      </c>
      <c r="C1774" t="s">
        <v>4714</v>
      </c>
      <c r="D1774">
        <v>16</v>
      </c>
      <c r="E1774">
        <v>0</v>
      </c>
      <c r="F1774">
        <v>17505.65</v>
      </c>
      <c r="G1774" t="s">
        <v>4713</v>
      </c>
      <c r="H1774" t="s">
        <v>4709</v>
      </c>
      <c r="I1774" t="s">
        <v>4727</v>
      </c>
    </row>
    <row r="1775" spans="1:9">
      <c r="A1775" t="s">
        <v>1130</v>
      </c>
      <c r="B1775">
        <v>1968</v>
      </c>
      <c r="C1775" t="s">
        <v>4708</v>
      </c>
      <c r="D1775">
        <v>12</v>
      </c>
      <c r="E1775">
        <v>0</v>
      </c>
      <c r="F1775">
        <v>17507.47</v>
      </c>
      <c r="G1775" t="s">
        <v>4713</v>
      </c>
      <c r="H1775" t="s">
        <v>4713</v>
      </c>
      <c r="I1775" t="s">
        <v>4732</v>
      </c>
    </row>
    <row r="1776" spans="1:9">
      <c r="A1776" t="s">
        <v>1128</v>
      </c>
      <c r="B1776">
        <v>1963</v>
      </c>
      <c r="C1776" t="s">
        <v>4712</v>
      </c>
      <c r="D1776">
        <v>16</v>
      </c>
      <c r="E1776">
        <v>0</v>
      </c>
      <c r="F1776">
        <v>17556.88</v>
      </c>
      <c r="G1776" t="s">
        <v>4713</v>
      </c>
      <c r="H1776" t="s">
        <v>4709</v>
      </c>
      <c r="I1776" t="s">
        <v>4716</v>
      </c>
    </row>
    <row r="1777" spans="1:9">
      <c r="A1777" t="s">
        <v>1126</v>
      </c>
      <c r="B1777">
        <v>2002</v>
      </c>
      <c r="C1777" t="s">
        <v>4718</v>
      </c>
      <c r="D1777">
        <v>25</v>
      </c>
      <c r="E1777">
        <v>1</v>
      </c>
      <c r="F1777">
        <v>17560.38</v>
      </c>
      <c r="G1777" t="s">
        <v>4713</v>
      </c>
      <c r="H1777" t="s">
        <v>4713</v>
      </c>
      <c r="I1777" t="s">
        <v>4716</v>
      </c>
    </row>
    <row r="1778" spans="1:9">
      <c r="A1778" t="s">
        <v>1124</v>
      </c>
      <c r="B1778">
        <v>1970</v>
      </c>
      <c r="C1778" t="s">
        <v>4708</v>
      </c>
      <c r="D1778">
        <v>26</v>
      </c>
      <c r="E1778">
        <v>0</v>
      </c>
      <c r="F1778">
        <v>17584.72</v>
      </c>
      <c r="G1778" t="s">
        <v>4713</v>
      </c>
      <c r="H1778" t="s">
        <v>4710</v>
      </c>
      <c r="I1778" t="s">
        <v>4716</v>
      </c>
    </row>
    <row r="1779" spans="1:9">
      <c r="A1779" t="s">
        <v>1122</v>
      </c>
      <c r="B1779">
        <v>1990</v>
      </c>
      <c r="C1779" t="s">
        <v>4719</v>
      </c>
      <c r="D1779">
        <v>25</v>
      </c>
      <c r="E1779">
        <v>1</v>
      </c>
      <c r="F1779">
        <v>17626.24</v>
      </c>
      <c r="G1779" t="s">
        <v>4713</v>
      </c>
      <c r="H1779" t="s">
        <v>4710</v>
      </c>
      <c r="I1779" t="s">
        <v>4711</v>
      </c>
    </row>
    <row r="1780" spans="1:9">
      <c r="A1780" t="s">
        <v>1120</v>
      </c>
      <c r="B1780">
        <v>1994</v>
      </c>
      <c r="C1780" t="s">
        <v>4708</v>
      </c>
      <c r="D1780">
        <v>1</v>
      </c>
      <c r="E1780">
        <v>3</v>
      </c>
      <c r="F1780">
        <v>17663.14</v>
      </c>
      <c r="G1780" t="s">
        <v>4713</v>
      </c>
      <c r="H1780" t="s">
        <v>4710</v>
      </c>
      <c r="I1780" t="s">
        <v>4711</v>
      </c>
    </row>
    <row r="1781" spans="1:9">
      <c r="A1781" t="s">
        <v>1118</v>
      </c>
      <c r="B1781">
        <v>2003</v>
      </c>
      <c r="C1781" t="s">
        <v>4708</v>
      </c>
      <c r="D1781">
        <v>14</v>
      </c>
      <c r="E1781">
        <v>0</v>
      </c>
      <c r="F1781">
        <v>17748.51</v>
      </c>
      <c r="G1781" t="s">
        <v>4713</v>
      </c>
      <c r="H1781" t="s">
        <v>4713</v>
      </c>
      <c r="I1781" t="s">
        <v>4716</v>
      </c>
    </row>
    <row r="1782" spans="1:9">
      <c r="A1782" t="s">
        <v>1116</v>
      </c>
      <c r="B1782">
        <v>1966</v>
      </c>
      <c r="C1782" t="s">
        <v>4714</v>
      </c>
      <c r="D1782">
        <v>21</v>
      </c>
      <c r="E1782">
        <v>0</v>
      </c>
      <c r="F1782">
        <v>17777.73</v>
      </c>
      <c r="G1782" t="s">
        <v>4713</v>
      </c>
      <c r="H1782" t="s">
        <v>4710</v>
      </c>
      <c r="I1782" t="s">
        <v>4716</v>
      </c>
    </row>
    <row r="1783" spans="1:9">
      <c r="A1783" t="s">
        <v>1114</v>
      </c>
      <c r="B1783">
        <v>1979</v>
      </c>
      <c r="C1783" t="s">
        <v>4719</v>
      </c>
      <c r="D1783">
        <v>10</v>
      </c>
      <c r="E1783">
        <v>2</v>
      </c>
      <c r="F1783">
        <v>17779.94</v>
      </c>
      <c r="G1783" t="s">
        <v>4713</v>
      </c>
      <c r="H1783" t="s">
        <v>4709</v>
      </c>
      <c r="I1783" t="s">
        <v>4716</v>
      </c>
    </row>
    <row r="1784" spans="1:9">
      <c r="A1784" t="s">
        <v>1112</v>
      </c>
      <c r="B1784">
        <v>1963</v>
      </c>
      <c r="C1784" t="s">
        <v>4717</v>
      </c>
      <c r="D1784">
        <v>8</v>
      </c>
      <c r="E1784">
        <v>0</v>
      </c>
      <c r="F1784">
        <v>17832.6</v>
      </c>
      <c r="G1784" t="s">
        <v>4713</v>
      </c>
      <c r="H1784" t="s">
        <v>4709</v>
      </c>
      <c r="I1784" t="s">
        <v>4716</v>
      </c>
    </row>
    <row r="1785" spans="1:9">
      <c r="A1785" t="s">
        <v>1110</v>
      </c>
      <c r="B1785">
        <v>1976</v>
      </c>
      <c r="C1785" t="s">
        <v>4717</v>
      </c>
      <c r="D1785">
        <v>12</v>
      </c>
      <c r="E1785">
        <v>2</v>
      </c>
      <c r="F1785">
        <v>17862.92</v>
      </c>
      <c r="G1785" t="s">
        <v>4713</v>
      </c>
      <c r="H1785" t="s">
        <v>4709</v>
      </c>
      <c r="I1785" t="s">
        <v>4716</v>
      </c>
    </row>
    <row r="1786" spans="1:9">
      <c r="A1786" t="s">
        <v>1108</v>
      </c>
      <c r="B1786">
        <v>1997</v>
      </c>
      <c r="C1786" t="s">
        <v>4718</v>
      </c>
      <c r="D1786">
        <v>26</v>
      </c>
      <c r="E1786">
        <v>0</v>
      </c>
      <c r="F1786">
        <v>17878.9</v>
      </c>
      <c r="G1786" t="s">
        <v>4713</v>
      </c>
      <c r="H1786" t="s">
        <v>4709</v>
      </c>
      <c r="I1786" t="s">
        <v>4726</v>
      </c>
    </row>
    <row r="1787" spans="1:9">
      <c r="A1787" t="s">
        <v>1106</v>
      </c>
      <c r="B1787">
        <v>1979</v>
      </c>
      <c r="C1787" t="s">
        <v>4712</v>
      </c>
      <c r="D1787">
        <v>12</v>
      </c>
      <c r="E1787">
        <v>2</v>
      </c>
      <c r="F1787">
        <v>17882.67</v>
      </c>
      <c r="G1787" t="s">
        <v>4713</v>
      </c>
      <c r="H1787" t="s">
        <v>4710</v>
      </c>
      <c r="I1787" t="s">
        <v>4716</v>
      </c>
    </row>
    <row r="1788" spans="1:9">
      <c r="A1788" t="s">
        <v>1104</v>
      </c>
      <c r="B1788">
        <v>1989</v>
      </c>
      <c r="C1788" t="s">
        <v>4717</v>
      </c>
      <c r="D1788">
        <v>4</v>
      </c>
      <c r="E1788">
        <v>0</v>
      </c>
      <c r="F1788">
        <v>17904.53</v>
      </c>
      <c r="G1788" t="s">
        <v>4713</v>
      </c>
      <c r="H1788" t="s">
        <v>4709</v>
      </c>
      <c r="I1788" t="s">
        <v>4730</v>
      </c>
    </row>
    <row r="1789" spans="1:9">
      <c r="A1789" t="s">
        <v>1102</v>
      </c>
      <c r="B1789">
        <v>1977</v>
      </c>
      <c r="C1789" t="s">
        <v>4719</v>
      </c>
      <c r="D1789">
        <v>17</v>
      </c>
      <c r="E1789">
        <v>0</v>
      </c>
      <c r="F1789">
        <v>17929.3</v>
      </c>
      <c r="G1789" t="s">
        <v>4713</v>
      </c>
      <c r="H1789" t="s">
        <v>4709</v>
      </c>
      <c r="I1789" t="s">
        <v>4711</v>
      </c>
    </row>
    <row r="1790" spans="1:9">
      <c r="A1790" t="s">
        <v>1100</v>
      </c>
      <c r="B1790">
        <v>2001</v>
      </c>
      <c r="C1790" t="s">
        <v>4715</v>
      </c>
      <c r="D1790">
        <v>28</v>
      </c>
      <c r="E1790">
        <v>4</v>
      </c>
      <c r="F1790">
        <v>17942.11</v>
      </c>
      <c r="G1790" t="s">
        <v>4713</v>
      </c>
      <c r="H1790" t="s">
        <v>4709</v>
      </c>
      <c r="I1790" t="s">
        <v>4720</v>
      </c>
    </row>
    <row r="1791" spans="1:9">
      <c r="A1791" t="s">
        <v>1098</v>
      </c>
      <c r="B1791">
        <v>1975</v>
      </c>
      <c r="C1791" t="s">
        <v>4714</v>
      </c>
      <c r="D1791">
        <v>27</v>
      </c>
      <c r="E1791">
        <v>1</v>
      </c>
      <c r="F1791">
        <v>18031.16</v>
      </c>
      <c r="G1791" t="s">
        <v>4713</v>
      </c>
      <c r="H1791" t="s">
        <v>4710</v>
      </c>
      <c r="I1791" t="s">
        <v>4727</v>
      </c>
    </row>
    <row r="1792" spans="1:9">
      <c r="A1792" t="s">
        <v>1096</v>
      </c>
      <c r="B1792">
        <v>1965</v>
      </c>
      <c r="C1792" t="s">
        <v>4719</v>
      </c>
      <c r="D1792">
        <v>17</v>
      </c>
      <c r="E1792">
        <v>0</v>
      </c>
      <c r="F1792">
        <v>18031.19</v>
      </c>
      <c r="G1792" t="s">
        <v>4713</v>
      </c>
      <c r="H1792" t="s">
        <v>4709</v>
      </c>
      <c r="I1792" t="s">
        <v>4716</v>
      </c>
    </row>
    <row r="1793" spans="1:9">
      <c r="A1793" t="s">
        <v>1094</v>
      </c>
      <c r="B1793">
        <v>1999</v>
      </c>
      <c r="C1793" t="s">
        <v>4719</v>
      </c>
      <c r="D1793">
        <v>24</v>
      </c>
      <c r="E1793">
        <v>0</v>
      </c>
      <c r="F1793">
        <v>18033.97</v>
      </c>
      <c r="G1793" t="s">
        <v>4713</v>
      </c>
      <c r="H1793" t="s">
        <v>4713</v>
      </c>
      <c r="I1793" t="s">
        <v>4716</v>
      </c>
    </row>
    <row r="1794" spans="1:9">
      <c r="A1794" t="s">
        <v>1092</v>
      </c>
      <c r="B1794">
        <v>1993</v>
      </c>
      <c r="C1794" t="s">
        <v>4708</v>
      </c>
      <c r="D1794">
        <v>12</v>
      </c>
      <c r="E1794">
        <v>2</v>
      </c>
      <c r="F1794">
        <v>18157.88</v>
      </c>
      <c r="G1794" t="s">
        <v>4713</v>
      </c>
      <c r="H1794" t="s">
        <v>4713</v>
      </c>
      <c r="I1794" t="s">
        <v>4716</v>
      </c>
    </row>
    <row r="1795" spans="1:9">
      <c r="A1795" t="s">
        <v>1090</v>
      </c>
      <c r="B1795">
        <v>1963</v>
      </c>
      <c r="C1795" t="s">
        <v>4708</v>
      </c>
      <c r="D1795">
        <v>4</v>
      </c>
      <c r="E1795">
        <v>0</v>
      </c>
      <c r="F1795">
        <v>18208.34</v>
      </c>
      <c r="G1795" t="s">
        <v>4713</v>
      </c>
      <c r="H1795" t="s">
        <v>4709</v>
      </c>
      <c r="I1795" t="s">
        <v>4732</v>
      </c>
    </row>
    <row r="1796" spans="1:9">
      <c r="A1796" t="s">
        <v>1088</v>
      </c>
      <c r="B1796">
        <v>1997</v>
      </c>
      <c r="C1796" t="s">
        <v>4714</v>
      </c>
      <c r="D1796">
        <v>15</v>
      </c>
      <c r="E1796">
        <v>1</v>
      </c>
      <c r="F1796">
        <v>18218.16</v>
      </c>
      <c r="G1796" t="s">
        <v>4713</v>
      </c>
      <c r="H1796" t="s">
        <v>4713</v>
      </c>
      <c r="I1796" t="s">
        <v>4711</v>
      </c>
    </row>
    <row r="1797" spans="1:9">
      <c r="A1797" t="s">
        <v>1086</v>
      </c>
      <c r="B1797">
        <v>2004</v>
      </c>
      <c r="C1797" t="s">
        <v>4715</v>
      </c>
      <c r="D1797">
        <v>10</v>
      </c>
      <c r="E1797">
        <v>3</v>
      </c>
      <c r="F1797">
        <v>18223.45</v>
      </c>
      <c r="G1797" t="s">
        <v>4713</v>
      </c>
      <c r="H1797" t="s">
        <v>4710</v>
      </c>
      <c r="I1797" t="s">
        <v>4711</v>
      </c>
    </row>
    <row r="1798" spans="1:9">
      <c r="A1798" t="s">
        <v>1084</v>
      </c>
      <c r="B1798">
        <v>1995</v>
      </c>
      <c r="C1798" t="s">
        <v>4718</v>
      </c>
      <c r="D1798">
        <v>3</v>
      </c>
      <c r="E1798">
        <v>0</v>
      </c>
      <c r="F1798">
        <v>18246.5</v>
      </c>
      <c r="G1798" t="s">
        <v>4713</v>
      </c>
      <c r="H1798" t="s">
        <v>4713</v>
      </c>
      <c r="I1798" t="s">
        <v>4711</v>
      </c>
    </row>
    <row r="1799" spans="1:9">
      <c r="A1799" t="s">
        <v>1082</v>
      </c>
      <c r="B1799">
        <v>1992</v>
      </c>
      <c r="C1799" t="s">
        <v>4717</v>
      </c>
      <c r="D1799">
        <v>25</v>
      </c>
      <c r="E1799">
        <v>3</v>
      </c>
      <c r="F1799">
        <v>18259.22</v>
      </c>
      <c r="G1799" t="s">
        <v>4713</v>
      </c>
      <c r="H1799" t="s">
        <v>4710</v>
      </c>
      <c r="I1799" t="s">
        <v>4720</v>
      </c>
    </row>
    <row r="1800" spans="1:9">
      <c r="A1800" t="s">
        <v>1080</v>
      </c>
      <c r="B1800">
        <v>1995</v>
      </c>
      <c r="C1800" t="s">
        <v>4708</v>
      </c>
      <c r="D1800">
        <v>4</v>
      </c>
      <c r="E1800">
        <v>0</v>
      </c>
      <c r="F1800">
        <v>18310.74</v>
      </c>
      <c r="G1800" t="s">
        <v>4713</v>
      </c>
      <c r="H1800" t="s">
        <v>4710</v>
      </c>
      <c r="I1800" t="s">
        <v>4716</v>
      </c>
    </row>
    <row r="1801" spans="1:9">
      <c r="A1801" t="s">
        <v>1078</v>
      </c>
      <c r="B1801">
        <v>1999</v>
      </c>
      <c r="C1801" t="s">
        <v>4717</v>
      </c>
      <c r="D1801">
        <v>15</v>
      </c>
      <c r="E1801">
        <v>1</v>
      </c>
      <c r="F1801">
        <v>18328.24</v>
      </c>
      <c r="G1801" t="s">
        <v>4713</v>
      </c>
      <c r="H1801" t="s">
        <v>4709</v>
      </c>
      <c r="I1801" t="s">
        <v>4711</v>
      </c>
    </row>
    <row r="1802" spans="1:9">
      <c r="A1802" t="s">
        <v>1076</v>
      </c>
      <c r="B1802">
        <v>1964</v>
      </c>
      <c r="C1802" t="s">
        <v>4715</v>
      </c>
      <c r="D1802">
        <v>26</v>
      </c>
      <c r="E1802">
        <v>0</v>
      </c>
      <c r="F1802">
        <v>18443.11</v>
      </c>
      <c r="G1802" t="s">
        <v>4713</v>
      </c>
      <c r="H1802" t="s">
        <v>4709</v>
      </c>
      <c r="I1802" t="s">
        <v>4716</v>
      </c>
    </row>
    <row r="1803" spans="1:9">
      <c r="A1803" t="s">
        <v>1074</v>
      </c>
      <c r="B1803">
        <v>1986</v>
      </c>
      <c r="C1803" t="s">
        <v>4718</v>
      </c>
      <c r="D1803">
        <v>12</v>
      </c>
      <c r="E1803">
        <v>2</v>
      </c>
      <c r="F1803">
        <v>18608.26</v>
      </c>
      <c r="G1803" t="s">
        <v>4713</v>
      </c>
      <c r="H1803" t="s">
        <v>4710</v>
      </c>
      <c r="I1803" t="s">
        <v>4720</v>
      </c>
    </row>
    <row r="1804" spans="1:9">
      <c r="A1804" t="s">
        <v>1072</v>
      </c>
      <c r="B1804">
        <v>1998</v>
      </c>
      <c r="C1804" t="s">
        <v>4715</v>
      </c>
      <c r="D1804">
        <v>23</v>
      </c>
      <c r="E1804">
        <v>0</v>
      </c>
      <c r="F1804">
        <v>18648.42</v>
      </c>
      <c r="G1804" t="s">
        <v>4713</v>
      </c>
      <c r="H1804" t="s">
        <v>4713</v>
      </c>
      <c r="I1804" t="s">
        <v>4722</v>
      </c>
    </row>
    <row r="1805" spans="1:9">
      <c r="A1805" t="s">
        <v>1070</v>
      </c>
      <c r="B1805">
        <v>1970</v>
      </c>
      <c r="C1805" t="s">
        <v>4719</v>
      </c>
      <c r="D1805">
        <v>17</v>
      </c>
      <c r="E1805">
        <v>0</v>
      </c>
      <c r="F1805">
        <v>18682.74</v>
      </c>
      <c r="G1805" t="s">
        <v>4713</v>
      </c>
      <c r="H1805" t="s">
        <v>4710</v>
      </c>
      <c r="I1805" t="s">
        <v>4716</v>
      </c>
    </row>
    <row r="1806" spans="1:9">
      <c r="A1806" t="s">
        <v>1068</v>
      </c>
      <c r="B1806">
        <v>1967</v>
      </c>
      <c r="C1806" t="s">
        <v>4718</v>
      </c>
      <c r="D1806">
        <v>30</v>
      </c>
      <c r="E1806">
        <v>0</v>
      </c>
      <c r="F1806">
        <v>18694.69</v>
      </c>
      <c r="G1806" t="s">
        <v>4713</v>
      </c>
      <c r="H1806" t="s">
        <v>4713</v>
      </c>
      <c r="I1806" t="s">
        <v>4727</v>
      </c>
    </row>
    <row r="1807" spans="1:9">
      <c r="A1807" t="s">
        <v>1066</v>
      </c>
      <c r="B1807">
        <v>1992</v>
      </c>
      <c r="C1807" t="s">
        <v>4717</v>
      </c>
      <c r="D1807">
        <v>27</v>
      </c>
      <c r="E1807">
        <v>3</v>
      </c>
      <c r="F1807">
        <v>18765.88</v>
      </c>
      <c r="G1807" t="s">
        <v>4713</v>
      </c>
      <c r="H1807" t="s">
        <v>4709</v>
      </c>
      <c r="I1807" t="s">
        <v>4716</v>
      </c>
    </row>
    <row r="1808" spans="1:9">
      <c r="A1808" t="s">
        <v>1064</v>
      </c>
      <c r="B1808">
        <v>1979</v>
      </c>
      <c r="C1808" t="s">
        <v>4712</v>
      </c>
      <c r="D1808">
        <v>19</v>
      </c>
      <c r="E1808">
        <v>2</v>
      </c>
      <c r="F1808">
        <v>18767.74</v>
      </c>
      <c r="G1808" t="s">
        <v>4713</v>
      </c>
      <c r="H1808" t="s">
        <v>4713</v>
      </c>
      <c r="I1808" t="s">
        <v>4711</v>
      </c>
    </row>
    <row r="1809" spans="1:9">
      <c r="A1809" t="s">
        <v>1062</v>
      </c>
      <c r="B1809">
        <v>1995</v>
      </c>
      <c r="C1809" t="s">
        <v>4712</v>
      </c>
      <c r="D1809">
        <v>28</v>
      </c>
      <c r="E1809">
        <v>3</v>
      </c>
      <c r="F1809">
        <v>18804.75</v>
      </c>
      <c r="G1809" t="s">
        <v>4713</v>
      </c>
      <c r="H1809" t="s">
        <v>4713</v>
      </c>
      <c r="I1809" t="s">
        <v>4716</v>
      </c>
    </row>
    <row r="1810" spans="1:9">
      <c r="A1810" t="s">
        <v>1060</v>
      </c>
      <c r="B1810">
        <v>1979</v>
      </c>
      <c r="C1810" t="s">
        <v>4719</v>
      </c>
      <c r="D1810">
        <v>15</v>
      </c>
      <c r="E1810">
        <v>2</v>
      </c>
      <c r="F1810">
        <v>18806.15</v>
      </c>
      <c r="G1810" t="s">
        <v>4713</v>
      </c>
      <c r="H1810" t="s">
        <v>4709</v>
      </c>
      <c r="I1810" t="s">
        <v>4711</v>
      </c>
    </row>
    <row r="1811" spans="1:9">
      <c r="A1811" t="s">
        <v>1058</v>
      </c>
      <c r="B1811">
        <v>1962</v>
      </c>
      <c r="C1811" t="s">
        <v>4717</v>
      </c>
      <c r="D1811">
        <v>18</v>
      </c>
      <c r="E1811">
        <v>0</v>
      </c>
      <c r="F1811">
        <v>18815.53</v>
      </c>
      <c r="G1811" t="s">
        <v>4713</v>
      </c>
      <c r="H1811" t="s">
        <v>4713</v>
      </c>
      <c r="I1811" t="s">
        <v>4727</v>
      </c>
    </row>
    <row r="1812" spans="1:9">
      <c r="A1812" t="s">
        <v>1056</v>
      </c>
      <c r="B1812">
        <v>2003</v>
      </c>
      <c r="C1812" t="s">
        <v>4708</v>
      </c>
      <c r="D1812">
        <v>24</v>
      </c>
      <c r="E1812">
        <v>3</v>
      </c>
      <c r="F1812">
        <v>18838.7</v>
      </c>
      <c r="G1812" t="s">
        <v>4713</v>
      </c>
      <c r="H1812" t="s">
        <v>4710</v>
      </c>
      <c r="I1812" t="s">
        <v>4716</v>
      </c>
    </row>
    <row r="1813" spans="1:9">
      <c r="A1813" t="s">
        <v>1054</v>
      </c>
      <c r="B1813">
        <v>1963</v>
      </c>
      <c r="C1813" t="s">
        <v>4717</v>
      </c>
      <c r="D1813">
        <v>6</v>
      </c>
      <c r="E1813">
        <v>0</v>
      </c>
      <c r="F1813">
        <v>18883.33</v>
      </c>
      <c r="G1813" t="s">
        <v>4713</v>
      </c>
      <c r="H1813" t="s">
        <v>4713</v>
      </c>
      <c r="I1813" t="s">
        <v>4732</v>
      </c>
    </row>
    <row r="1814" spans="1:9">
      <c r="A1814" t="s">
        <v>1052</v>
      </c>
      <c r="B1814">
        <v>1995</v>
      </c>
      <c r="C1814" t="s">
        <v>4715</v>
      </c>
      <c r="D1814">
        <v>27</v>
      </c>
      <c r="E1814">
        <v>1</v>
      </c>
      <c r="F1814">
        <v>18903.49</v>
      </c>
      <c r="G1814" t="s">
        <v>4713</v>
      </c>
      <c r="H1814" t="s">
        <v>4709</v>
      </c>
      <c r="I1814" t="s">
        <v>4726</v>
      </c>
    </row>
    <row r="1815" spans="1:9">
      <c r="A1815" t="s">
        <v>1050</v>
      </c>
      <c r="B1815">
        <v>1969</v>
      </c>
      <c r="C1815" t="s">
        <v>4718</v>
      </c>
      <c r="D1815">
        <v>3</v>
      </c>
      <c r="E1815">
        <v>0</v>
      </c>
      <c r="F1815">
        <v>18932.81</v>
      </c>
      <c r="G1815" t="s">
        <v>4713</v>
      </c>
      <c r="H1815" t="s">
        <v>4710</v>
      </c>
      <c r="I1815" t="s">
        <v>4716</v>
      </c>
    </row>
    <row r="1816" spans="1:9">
      <c r="A1816" t="s">
        <v>1048</v>
      </c>
      <c r="B1816">
        <v>1963</v>
      </c>
      <c r="C1816" t="s">
        <v>4719</v>
      </c>
      <c r="D1816">
        <v>20</v>
      </c>
      <c r="E1816">
        <v>0</v>
      </c>
      <c r="F1816">
        <v>18954.56</v>
      </c>
      <c r="G1816" t="s">
        <v>4713</v>
      </c>
      <c r="H1816" t="s">
        <v>4713</v>
      </c>
      <c r="I1816" t="s">
        <v>4732</v>
      </c>
    </row>
    <row r="1817" spans="1:9">
      <c r="A1817" t="s">
        <v>1046</v>
      </c>
      <c r="B1817">
        <v>1998</v>
      </c>
      <c r="C1817" t="s">
        <v>4718</v>
      </c>
      <c r="D1817">
        <v>6</v>
      </c>
      <c r="E1817">
        <v>0</v>
      </c>
      <c r="F1817">
        <v>18955.22</v>
      </c>
      <c r="G1817" t="s">
        <v>4713</v>
      </c>
      <c r="H1817" t="s">
        <v>4710</v>
      </c>
      <c r="I1817" t="s">
        <v>4720</v>
      </c>
    </row>
    <row r="1818" spans="1:9">
      <c r="A1818" t="s">
        <v>1044</v>
      </c>
      <c r="B1818">
        <v>1992</v>
      </c>
      <c r="C1818" t="s">
        <v>4712</v>
      </c>
      <c r="D1818">
        <v>30</v>
      </c>
      <c r="E1818">
        <v>1</v>
      </c>
      <c r="F1818">
        <v>18963.17</v>
      </c>
      <c r="G1818" t="s">
        <v>4713</v>
      </c>
      <c r="H1818" t="s">
        <v>4713</v>
      </c>
      <c r="I1818" t="s">
        <v>4711</v>
      </c>
    </row>
    <row r="1819" spans="1:9">
      <c r="A1819" t="s">
        <v>1042</v>
      </c>
      <c r="B1819">
        <v>1988</v>
      </c>
      <c r="C1819" t="s">
        <v>4719</v>
      </c>
      <c r="D1819">
        <v>24</v>
      </c>
      <c r="E1819">
        <v>2</v>
      </c>
      <c r="F1819">
        <v>18972.5</v>
      </c>
      <c r="G1819" t="s">
        <v>4713</v>
      </c>
      <c r="H1819" t="s">
        <v>4710</v>
      </c>
      <c r="I1819" t="s">
        <v>4711</v>
      </c>
    </row>
    <row r="1820" spans="1:9">
      <c r="A1820" t="s">
        <v>1040</v>
      </c>
      <c r="B1820">
        <v>1983</v>
      </c>
      <c r="C1820" t="s">
        <v>4717</v>
      </c>
      <c r="D1820">
        <v>19</v>
      </c>
      <c r="E1820">
        <v>5</v>
      </c>
      <c r="F1820">
        <v>19023.26</v>
      </c>
      <c r="G1820" t="s">
        <v>4713</v>
      </c>
      <c r="H1820" t="s">
        <v>4710</v>
      </c>
      <c r="I1820" t="s">
        <v>4720</v>
      </c>
    </row>
    <row r="1821" spans="1:9">
      <c r="A1821" t="s">
        <v>1038</v>
      </c>
      <c r="B1821">
        <v>1989</v>
      </c>
      <c r="C1821" t="s">
        <v>4714</v>
      </c>
      <c r="D1821">
        <v>5</v>
      </c>
      <c r="E1821">
        <v>1</v>
      </c>
      <c r="F1821">
        <v>19040.88</v>
      </c>
      <c r="G1821" t="s">
        <v>4713</v>
      </c>
      <c r="H1821" t="s">
        <v>4710</v>
      </c>
      <c r="I1821" t="s">
        <v>4720</v>
      </c>
    </row>
    <row r="1822" spans="1:9">
      <c r="A1822" t="s">
        <v>1036</v>
      </c>
      <c r="B1822">
        <v>1993</v>
      </c>
      <c r="C1822" t="s">
        <v>4715</v>
      </c>
      <c r="D1822">
        <v>28</v>
      </c>
      <c r="E1822">
        <v>1</v>
      </c>
      <c r="F1822">
        <v>19107.78</v>
      </c>
      <c r="G1822" t="s">
        <v>4713</v>
      </c>
      <c r="H1822" t="s">
        <v>4709</v>
      </c>
      <c r="I1822" t="s">
        <v>4711</v>
      </c>
    </row>
    <row r="1823" spans="1:9">
      <c r="A1823" t="s">
        <v>1034</v>
      </c>
      <c r="B1823">
        <v>1979</v>
      </c>
      <c r="C1823" t="s">
        <v>4708</v>
      </c>
      <c r="D1823">
        <v>2</v>
      </c>
      <c r="E1823">
        <v>2</v>
      </c>
      <c r="F1823">
        <v>19144.58</v>
      </c>
      <c r="G1823" t="s">
        <v>4713</v>
      </c>
      <c r="H1823" t="s">
        <v>4713</v>
      </c>
      <c r="I1823" t="s">
        <v>4726</v>
      </c>
    </row>
    <row r="1824" spans="1:9">
      <c r="A1824" t="s">
        <v>1032</v>
      </c>
      <c r="B1824">
        <v>1991</v>
      </c>
      <c r="C1824" t="s">
        <v>4715</v>
      </c>
      <c r="D1824">
        <v>16</v>
      </c>
      <c r="E1824">
        <v>3</v>
      </c>
      <c r="F1824">
        <v>19199.94</v>
      </c>
      <c r="G1824" t="s">
        <v>4713</v>
      </c>
      <c r="H1824" t="s">
        <v>4710</v>
      </c>
      <c r="I1824" t="s">
        <v>4720</v>
      </c>
    </row>
    <row r="1825" spans="1:9">
      <c r="A1825" t="s">
        <v>1030</v>
      </c>
      <c r="B1825">
        <v>1985</v>
      </c>
      <c r="C1825" t="s">
        <v>4717</v>
      </c>
      <c r="D1825">
        <v>28</v>
      </c>
      <c r="E1825">
        <v>0</v>
      </c>
      <c r="F1825">
        <v>19214.71</v>
      </c>
      <c r="G1825" t="s">
        <v>4713</v>
      </c>
      <c r="H1825" t="s">
        <v>4710</v>
      </c>
      <c r="I1825" t="s">
        <v>4711</v>
      </c>
    </row>
    <row r="1826" spans="1:9">
      <c r="A1826" t="s">
        <v>1028</v>
      </c>
      <c r="B1826">
        <v>1967</v>
      </c>
      <c r="C1826" t="s">
        <v>4708</v>
      </c>
      <c r="D1826">
        <v>29</v>
      </c>
      <c r="E1826">
        <v>0</v>
      </c>
      <c r="F1826">
        <v>19259.96</v>
      </c>
      <c r="G1826" t="s">
        <v>4713</v>
      </c>
      <c r="H1826" t="s">
        <v>4713</v>
      </c>
      <c r="I1826" t="s">
        <v>4716</v>
      </c>
    </row>
    <row r="1827" spans="1:9">
      <c r="A1827" t="s">
        <v>1026</v>
      </c>
      <c r="B1827">
        <v>1966</v>
      </c>
      <c r="C1827" t="s">
        <v>4712</v>
      </c>
      <c r="D1827">
        <v>15</v>
      </c>
      <c r="E1827">
        <v>0</v>
      </c>
      <c r="F1827">
        <v>19321.06</v>
      </c>
      <c r="G1827" t="s">
        <v>4713</v>
      </c>
      <c r="H1827" t="s">
        <v>4713</v>
      </c>
      <c r="I1827" t="s">
        <v>4716</v>
      </c>
    </row>
    <row r="1828" spans="1:9">
      <c r="A1828" t="s">
        <v>1024</v>
      </c>
      <c r="B1828">
        <v>1991</v>
      </c>
      <c r="C1828" t="s">
        <v>4718</v>
      </c>
      <c r="D1828">
        <v>24</v>
      </c>
      <c r="E1828">
        <v>0</v>
      </c>
      <c r="F1828">
        <v>19350.37</v>
      </c>
      <c r="G1828" t="s">
        <v>4713</v>
      </c>
      <c r="H1828" t="s">
        <v>4710</v>
      </c>
      <c r="I1828" t="s">
        <v>4711</v>
      </c>
    </row>
    <row r="1829" spans="1:9">
      <c r="A1829" t="s">
        <v>1022</v>
      </c>
      <c r="B1829">
        <v>1987</v>
      </c>
      <c r="C1829" t="s">
        <v>4714</v>
      </c>
      <c r="D1829">
        <v>30</v>
      </c>
      <c r="E1829">
        <v>3</v>
      </c>
      <c r="F1829">
        <v>19362</v>
      </c>
      <c r="G1829" t="s">
        <v>4713</v>
      </c>
      <c r="H1829" t="s">
        <v>4710</v>
      </c>
      <c r="I1829" t="s">
        <v>4711</v>
      </c>
    </row>
    <row r="1830" spans="1:9">
      <c r="A1830" t="s">
        <v>1020</v>
      </c>
      <c r="B1830">
        <v>1993</v>
      </c>
      <c r="C1830" t="s">
        <v>4715</v>
      </c>
      <c r="D1830">
        <v>6</v>
      </c>
      <c r="E1830">
        <v>2</v>
      </c>
      <c r="F1830">
        <v>19442.35</v>
      </c>
      <c r="G1830" t="s">
        <v>4713</v>
      </c>
      <c r="H1830" t="s">
        <v>4710</v>
      </c>
      <c r="I1830" t="s">
        <v>4716</v>
      </c>
    </row>
    <row r="1831" spans="1:9">
      <c r="A1831" t="s">
        <v>1018</v>
      </c>
      <c r="B1831">
        <v>1982</v>
      </c>
      <c r="C1831" t="s">
        <v>4717</v>
      </c>
      <c r="D1831">
        <v>15</v>
      </c>
      <c r="E1831">
        <v>2</v>
      </c>
      <c r="F1831">
        <v>19444.27</v>
      </c>
      <c r="G1831" t="s">
        <v>4713</v>
      </c>
      <c r="H1831" t="s">
        <v>4713</v>
      </c>
      <c r="I1831" t="s">
        <v>4711</v>
      </c>
    </row>
    <row r="1832" spans="1:9">
      <c r="A1832" t="s">
        <v>1016</v>
      </c>
      <c r="B1832">
        <v>1987</v>
      </c>
      <c r="C1832" t="s">
        <v>4712</v>
      </c>
      <c r="D1832">
        <v>30</v>
      </c>
      <c r="E1832">
        <v>4</v>
      </c>
      <c r="F1832">
        <v>19496.72</v>
      </c>
      <c r="G1832" t="s">
        <v>4713</v>
      </c>
      <c r="H1832" t="s">
        <v>4710</v>
      </c>
      <c r="I1832" t="s">
        <v>4722</v>
      </c>
    </row>
    <row r="1833" spans="1:9">
      <c r="A1833" t="s">
        <v>1014</v>
      </c>
      <c r="B1833">
        <v>1980</v>
      </c>
      <c r="C1833" t="s">
        <v>4712</v>
      </c>
      <c r="D1833">
        <v>8</v>
      </c>
      <c r="E1833">
        <v>0</v>
      </c>
      <c r="F1833">
        <v>19515.54</v>
      </c>
      <c r="G1833" t="s">
        <v>4713</v>
      </c>
      <c r="H1833" t="s">
        <v>4713</v>
      </c>
      <c r="I1833" t="s">
        <v>4711</v>
      </c>
    </row>
    <row r="1834" spans="1:9">
      <c r="A1834" t="s">
        <v>1012</v>
      </c>
      <c r="B1834">
        <v>1992</v>
      </c>
      <c r="C1834" t="s">
        <v>4718</v>
      </c>
      <c r="D1834">
        <v>19</v>
      </c>
      <c r="E1834">
        <v>1</v>
      </c>
      <c r="F1834">
        <v>19521.97</v>
      </c>
      <c r="G1834" t="s">
        <v>4713</v>
      </c>
      <c r="H1834" t="s">
        <v>4709</v>
      </c>
      <c r="I1834" t="s">
        <v>4711</v>
      </c>
    </row>
    <row r="1835" spans="1:9">
      <c r="A1835" t="s">
        <v>1010</v>
      </c>
      <c r="B1835">
        <v>1985</v>
      </c>
      <c r="C1835" t="s">
        <v>4715</v>
      </c>
      <c r="D1835">
        <v>17</v>
      </c>
      <c r="E1835">
        <v>0</v>
      </c>
      <c r="F1835">
        <v>19539.24</v>
      </c>
      <c r="G1835" t="s">
        <v>4713</v>
      </c>
      <c r="H1835" t="s">
        <v>4713</v>
      </c>
      <c r="I1835" t="s">
        <v>4711</v>
      </c>
    </row>
    <row r="1836" spans="1:9">
      <c r="A1836" t="s">
        <v>1008</v>
      </c>
      <c r="B1836">
        <v>1963</v>
      </c>
      <c r="C1836" t="s">
        <v>4708</v>
      </c>
      <c r="D1836">
        <v>14</v>
      </c>
      <c r="E1836">
        <v>0</v>
      </c>
      <c r="F1836">
        <v>19551.34</v>
      </c>
      <c r="G1836" t="s">
        <v>4713</v>
      </c>
      <c r="H1836" t="s">
        <v>4710</v>
      </c>
      <c r="I1836" t="s">
        <v>4716</v>
      </c>
    </row>
    <row r="1837" spans="1:9">
      <c r="A1837" t="s">
        <v>1006</v>
      </c>
      <c r="B1837">
        <v>1978</v>
      </c>
      <c r="C1837" t="s">
        <v>4715</v>
      </c>
      <c r="D1837">
        <v>24</v>
      </c>
      <c r="E1837">
        <v>1</v>
      </c>
      <c r="F1837">
        <v>19594.81</v>
      </c>
      <c r="G1837" t="s">
        <v>4713</v>
      </c>
      <c r="H1837" t="s">
        <v>4713</v>
      </c>
      <c r="I1837" t="s">
        <v>4726</v>
      </c>
    </row>
    <row r="1838" spans="1:9">
      <c r="A1838" t="s">
        <v>1004</v>
      </c>
      <c r="B1838">
        <v>1994</v>
      </c>
      <c r="C1838" t="s">
        <v>4718</v>
      </c>
      <c r="D1838">
        <v>27</v>
      </c>
      <c r="E1838">
        <v>0</v>
      </c>
      <c r="F1838">
        <v>19673.34</v>
      </c>
      <c r="G1838" t="s">
        <v>4713</v>
      </c>
      <c r="H1838" t="s">
        <v>4709</v>
      </c>
      <c r="I1838" t="s">
        <v>4716</v>
      </c>
    </row>
    <row r="1839" spans="1:9">
      <c r="A1839" t="s">
        <v>1002</v>
      </c>
      <c r="B1839">
        <v>1990</v>
      </c>
      <c r="C1839" t="s">
        <v>4718</v>
      </c>
      <c r="D1839">
        <v>8</v>
      </c>
      <c r="E1839">
        <v>1</v>
      </c>
      <c r="F1839">
        <v>19719.69</v>
      </c>
      <c r="G1839" t="s">
        <v>4713</v>
      </c>
      <c r="H1839" t="s">
        <v>4709</v>
      </c>
      <c r="I1839" t="s">
        <v>4711</v>
      </c>
    </row>
    <row r="1840" spans="1:9">
      <c r="A1840" t="s">
        <v>1000</v>
      </c>
      <c r="B1840">
        <v>1972</v>
      </c>
      <c r="C1840" t="s">
        <v>4714</v>
      </c>
      <c r="D1840">
        <v>14</v>
      </c>
      <c r="E1840">
        <v>3</v>
      </c>
      <c r="F1840">
        <v>19749.38</v>
      </c>
      <c r="G1840" t="s">
        <v>4713</v>
      </c>
      <c r="H1840" t="s">
        <v>4710</v>
      </c>
      <c r="I1840" t="s">
        <v>4711</v>
      </c>
    </row>
    <row r="1841" spans="1:9">
      <c r="A1841" t="s">
        <v>998</v>
      </c>
      <c r="B1841">
        <v>1979</v>
      </c>
      <c r="C1841" t="s">
        <v>4719</v>
      </c>
      <c r="D1841">
        <v>30</v>
      </c>
      <c r="E1841">
        <v>2</v>
      </c>
      <c r="F1841">
        <v>19798.05</v>
      </c>
      <c r="G1841" t="s">
        <v>4713</v>
      </c>
      <c r="H1841" t="s">
        <v>4713</v>
      </c>
      <c r="I1841" t="s">
        <v>4726</v>
      </c>
    </row>
    <row r="1842" spans="1:9">
      <c r="A1842" t="s">
        <v>996</v>
      </c>
      <c r="B1842">
        <v>1997</v>
      </c>
      <c r="C1842" t="s">
        <v>4719</v>
      </c>
      <c r="D1842">
        <v>18</v>
      </c>
      <c r="E1842">
        <v>3</v>
      </c>
      <c r="F1842">
        <v>19933.46</v>
      </c>
      <c r="G1842" t="s">
        <v>4713</v>
      </c>
      <c r="H1842" t="s">
        <v>4710</v>
      </c>
      <c r="I1842" t="s">
        <v>4720</v>
      </c>
    </row>
    <row r="1843" spans="1:9">
      <c r="A1843" t="s">
        <v>994</v>
      </c>
      <c r="B1843">
        <v>1980</v>
      </c>
      <c r="C1843" t="s">
        <v>4719</v>
      </c>
      <c r="D1843">
        <v>9</v>
      </c>
      <c r="E1843">
        <v>0</v>
      </c>
      <c r="F1843">
        <v>19964.75</v>
      </c>
      <c r="G1843" t="s">
        <v>4713</v>
      </c>
      <c r="H1843" t="s">
        <v>4709</v>
      </c>
      <c r="I1843" t="s">
        <v>4726</v>
      </c>
    </row>
    <row r="1844" spans="1:9">
      <c r="A1844" t="s">
        <v>992</v>
      </c>
      <c r="B1844">
        <v>1966</v>
      </c>
      <c r="C1844" t="s">
        <v>4718</v>
      </c>
      <c r="D1844">
        <v>10</v>
      </c>
      <c r="E1844">
        <v>0</v>
      </c>
      <c r="F1844">
        <v>19995.29</v>
      </c>
      <c r="G1844" t="s">
        <v>4713</v>
      </c>
      <c r="H1844" t="s">
        <v>4710</v>
      </c>
      <c r="I1844" t="s">
        <v>4732</v>
      </c>
    </row>
    <row r="1845" spans="1:9">
      <c r="A1845" t="s">
        <v>990</v>
      </c>
      <c r="B1845">
        <v>1988</v>
      </c>
      <c r="C1845" t="s">
        <v>4708</v>
      </c>
      <c r="D1845">
        <v>25</v>
      </c>
      <c r="E1845">
        <v>1</v>
      </c>
      <c r="F1845">
        <v>20009.63</v>
      </c>
      <c r="G1845" t="s">
        <v>4709</v>
      </c>
      <c r="H1845" t="s">
        <v>4713</v>
      </c>
      <c r="I1845" t="s">
        <v>4716</v>
      </c>
    </row>
    <row r="1846" spans="1:9">
      <c r="A1846" t="s">
        <v>988</v>
      </c>
      <c r="B1846">
        <v>1983</v>
      </c>
      <c r="C1846" t="s">
        <v>4719</v>
      </c>
      <c r="D1846">
        <v>6</v>
      </c>
      <c r="E1846">
        <v>0</v>
      </c>
      <c r="F1846">
        <v>20149.32</v>
      </c>
      <c r="G1846" t="s">
        <v>4709</v>
      </c>
      <c r="H1846" t="s">
        <v>4713</v>
      </c>
      <c r="I1846" t="s">
        <v>4723</v>
      </c>
    </row>
    <row r="1847" spans="1:9">
      <c r="A1847" t="s">
        <v>986</v>
      </c>
      <c r="B1847">
        <v>2002</v>
      </c>
      <c r="C1847" t="s">
        <v>4708</v>
      </c>
      <c r="D1847">
        <v>9</v>
      </c>
      <c r="E1847">
        <v>0</v>
      </c>
      <c r="F1847">
        <v>20167.34</v>
      </c>
      <c r="G1847" t="s">
        <v>4710</v>
      </c>
      <c r="H1847" t="s">
        <v>4710</v>
      </c>
      <c r="I1847" t="s">
        <v>4720</v>
      </c>
    </row>
    <row r="1848" spans="1:9">
      <c r="A1848" t="s">
        <v>984</v>
      </c>
      <c r="B1848">
        <v>1994</v>
      </c>
      <c r="C1848" t="s">
        <v>4714</v>
      </c>
      <c r="D1848">
        <v>8</v>
      </c>
      <c r="E1848">
        <v>2</v>
      </c>
      <c r="F1848">
        <v>20177.67</v>
      </c>
      <c r="G1848" t="s">
        <v>4709</v>
      </c>
      <c r="H1848" t="s">
        <v>4713</v>
      </c>
      <c r="I1848" t="s">
        <v>4720</v>
      </c>
    </row>
    <row r="1849" spans="1:9">
      <c r="A1849" t="s">
        <v>982</v>
      </c>
      <c r="B1849">
        <v>1987</v>
      </c>
      <c r="C1849" t="s">
        <v>4719</v>
      </c>
      <c r="D1849">
        <v>17</v>
      </c>
      <c r="E1849">
        <v>0</v>
      </c>
      <c r="F1849">
        <v>20234.85</v>
      </c>
      <c r="G1849" t="s">
        <v>4709</v>
      </c>
      <c r="H1849" t="s">
        <v>4710</v>
      </c>
      <c r="I1849" t="s">
        <v>4716</v>
      </c>
    </row>
    <row r="1850" spans="1:9">
      <c r="A1850" t="s">
        <v>980</v>
      </c>
      <c r="B1850">
        <v>1966</v>
      </c>
      <c r="C1850" t="s">
        <v>4718</v>
      </c>
      <c r="D1850">
        <v>22</v>
      </c>
      <c r="E1850">
        <v>0</v>
      </c>
      <c r="F1850">
        <v>20253.84</v>
      </c>
      <c r="G1850" t="s">
        <v>4709</v>
      </c>
      <c r="H1850" t="s">
        <v>4710</v>
      </c>
      <c r="I1850" t="s">
        <v>4716</v>
      </c>
    </row>
    <row r="1851" spans="1:9">
      <c r="A1851" t="s">
        <v>978</v>
      </c>
      <c r="B1851">
        <v>1993</v>
      </c>
      <c r="C1851" t="s">
        <v>4715</v>
      </c>
      <c r="D1851">
        <v>7</v>
      </c>
      <c r="E1851">
        <v>1</v>
      </c>
      <c r="F1851">
        <v>20277.81</v>
      </c>
      <c r="G1851" t="s">
        <v>4710</v>
      </c>
      <c r="H1851" t="s">
        <v>4710</v>
      </c>
      <c r="I1851" t="s">
        <v>4723</v>
      </c>
    </row>
    <row r="1852" spans="1:9">
      <c r="A1852" t="s">
        <v>976</v>
      </c>
      <c r="B1852">
        <v>1985</v>
      </c>
      <c r="C1852" t="s">
        <v>4715</v>
      </c>
      <c r="D1852">
        <v>17</v>
      </c>
      <c r="E1852">
        <v>1</v>
      </c>
      <c r="F1852">
        <v>20296.86</v>
      </c>
      <c r="G1852" t="s">
        <v>4710</v>
      </c>
      <c r="H1852" t="s">
        <v>4713</v>
      </c>
      <c r="I1852" t="s">
        <v>4726</v>
      </c>
    </row>
    <row r="1853" spans="1:9">
      <c r="A1853" t="s">
        <v>974</v>
      </c>
      <c r="B1853">
        <v>1962</v>
      </c>
      <c r="C1853" t="s">
        <v>4708</v>
      </c>
      <c r="D1853">
        <v>2</v>
      </c>
      <c r="E1853">
        <v>0</v>
      </c>
      <c r="F1853">
        <v>20354.5</v>
      </c>
      <c r="G1853" t="s">
        <v>4710</v>
      </c>
      <c r="H1853" t="s">
        <v>4709</v>
      </c>
      <c r="I1853" t="s">
        <v>4732</v>
      </c>
    </row>
    <row r="1854" spans="1:9">
      <c r="A1854" t="s">
        <v>972</v>
      </c>
      <c r="B1854">
        <v>1985</v>
      </c>
      <c r="C1854" t="s">
        <v>4708</v>
      </c>
      <c r="D1854">
        <v>12</v>
      </c>
      <c r="E1854">
        <v>0</v>
      </c>
      <c r="F1854">
        <v>20420.6</v>
      </c>
      <c r="G1854" t="s">
        <v>4710</v>
      </c>
      <c r="H1854" t="s">
        <v>4709</v>
      </c>
      <c r="I1854" t="s">
        <v>4720</v>
      </c>
    </row>
    <row r="1855" spans="1:9">
      <c r="A1855" t="s">
        <v>970</v>
      </c>
      <c r="B1855">
        <v>1962</v>
      </c>
      <c r="C1855" t="s">
        <v>4719</v>
      </c>
      <c r="D1855">
        <v>18</v>
      </c>
      <c r="E1855">
        <v>0</v>
      </c>
      <c r="F1855">
        <v>20446.85</v>
      </c>
      <c r="G1855" t="s">
        <v>4709</v>
      </c>
      <c r="H1855" t="s">
        <v>4713</v>
      </c>
      <c r="I1855" t="s">
        <v>4716</v>
      </c>
    </row>
    <row r="1856" spans="1:9">
      <c r="A1856" t="s">
        <v>968</v>
      </c>
      <c r="B1856">
        <v>1969</v>
      </c>
      <c r="C1856" t="s">
        <v>4719</v>
      </c>
      <c r="D1856">
        <v>13</v>
      </c>
      <c r="E1856">
        <v>3</v>
      </c>
      <c r="F1856">
        <v>20463</v>
      </c>
      <c r="G1856" t="s">
        <v>4709</v>
      </c>
      <c r="H1856" t="s">
        <v>4709</v>
      </c>
      <c r="I1856" t="s">
        <v>4711</v>
      </c>
    </row>
    <row r="1857" spans="1:9">
      <c r="A1857" t="s">
        <v>966</v>
      </c>
      <c r="B1857">
        <v>1966</v>
      </c>
      <c r="C1857" t="s">
        <v>4708</v>
      </c>
      <c r="D1857">
        <v>9</v>
      </c>
      <c r="E1857">
        <v>0</v>
      </c>
      <c r="F1857">
        <v>20568.32</v>
      </c>
      <c r="G1857" t="s">
        <v>4710</v>
      </c>
      <c r="H1857" t="s">
        <v>4709</v>
      </c>
      <c r="I1857" t="s">
        <v>4716</v>
      </c>
    </row>
    <row r="1858" spans="1:9">
      <c r="A1858" t="s">
        <v>964</v>
      </c>
      <c r="B1858">
        <v>1967</v>
      </c>
      <c r="C1858" t="s">
        <v>4717</v>
      </c>
      <c r="D1858">
        <v>17</v>
      </c>
      <c r="E1858">
        <v>0</v>
      </c>
      <c r="F1858">
        <v>20630.28</v>
      </c>
      <c r="G1858" t="s">
        <v>4709</v>
      </c>
      <c r="H1858" t="s">
        <v>4710</v>
      </c>
      <c r="I1858" t="s">
        <v>4720</v>
      </c>
    </row>
    <row r="1859" spans="1:9">
      <c r="A1859" t="s">
        <v>962</v>
      </c>
      <c r="B1859">
        <v>1965</v>
      </c>
      <c r="C1859" t="s">
        <v>4718</v>
      </c>
      <c r="D1859">
        <v>1</v>
      </c>
      <c r="E1859">
        <v>0</v>
      </c>
      <c r="F1859">
        <v>20709.02</v>
      </c>
      <c r="G1859" t="s">
        <v>4710</v>
      </c>
      <c r="H1859" t="s">
        <v>4709</v>
      </c>
      <c r="I1859" t="s">
        <v>4722</v>
      </c>
    </row>
    <row r="1860" spans="1:9">
      <c r="A1860" t="s">
        <v>960</v>
      </c>
      <c r="B1860">
        <v>1992</v>
      </c>
      <c r="C1860" t="s">
        <v>4715</v>
      </c>
      <c r="D1860">
        <v>14</v>
      </c>
      <c r="E1860">
        <v>3</v>
      </c>
      <c r="F1860">
        <v>20745.99</v>
      </c>
      <c r="G1860" t="s">
        <v>4710</v>
      </c>
      <c r="H1860" t="s">
        <v>4713</v>
      </c>
      <c r="I1860" t="s">
        <v>4716</v>
      </c>
    </row>
    <row r="1861" spans="1:9">
      <c r="A1861" t="s">
        <v>958</v>
      </c>
      <c r="B1861">
        <v>1986</v>
      </c>
      <c r="C1861" t="s">
        <v>4718</v>
      </c>
      <c r="D1861">
        <v>4</v>
      </c>
      <c r="E1861">
        <v>1</v>
      </c>
      <c r="F1861">
        <v>20773.63</v>
      </c>
      <c r="G1861" t="s">
        <v>4709</v>
      </c>
      <c r="H1861" t="s">
        <v>4710</v>
      </c>
      <c r="I1861" t="s">
        <v>4730</v>
      </c>
    </row>
    <row r="1862" spans="1:9">
      <c r="A1862" t="s">
        <v>956</v>
      </c>
      <c r="B1862">
        <v>1967</v>
      </c>
      <c r="C1862" t="s">
        <v>4715</v>
      </c>
      <c r="D1862">
        <v>8</v>
      </c>
      <c r="E1862">
        <v>0</v>
      </c>
      <c r="F1862">
        <v>20781.49</v>
      </c>
      <c r="G1862" t="s">
        <v>4709</v>
      </c>
      <c r="H1862" t="s">
        <v>4710</v>
      </c>
      <c r="I1862" t="s">
        <v>4711</v>
      </c>
    </row>
    <row r="1863" spans="1:9">
      <c r="A1863" t="s">
        <v>954</v>
      </c>
      <c r="B1863">
        <v>1975</v>
      </c>
      <c r="C1863" t="s">
        <v>4717</v>
      </c>
      <c r="D1863">
        <v>8</v>
      </c>
      <c r="E1863">
        <v>0</v>
      </c>
      <c r="F1863">
        <v>20878.78</v>
      </c>
      <c r="G1863" t="s">
        <v>4709</v>
      </c>
      <c r="H1863" t="s">
        <v>4713</v>
      </c>
      <c r="I1863" t="s">
        <v>4726</v>
      </c>
    </row>
    <row r="1864" spans="1:9">
      <c r="A1864" t="s">
        <v>952</v>
      </c>
      <c r="B1864">
        <v>1964</v>
      </c>
      <c r="C1864" t="s">
        <v>4712</v>
      </c>
      <c r="D1864">
        <v>19</v>
      </c>
      <c r="E1864">
        <v>0</v>
      </c>
      <c r="F1864">
        <v>20893.06</v>
      </c>
      <c r="G1864" t="s">
        <v>4709</v>
      </c>
      <c r="H1864" t="s">
        <v>4710</v>
      </c>
      <c r="I1864" t="s">
        <v>4716</v>
      </c>
    </row>
    <row r="1865" spans="1:9">
      <c r="A1865" t="s">
        <v>4734</v>
      </c>
      <c r="B1865">
        <v>1987</v>
      </c>
      <c r="C1865" t="s">
        <v>4712</v>
      </c>
      <c r="D1865">
        <v>27</v>
      </c>
      <c r="E1865">
        <v>2</v>
      </c>
      <c r="F1865">
        <v>20984.09</v>
      </c>
      <c r="G1865" t="s">
        <v>4709</v>
      </c>
      <c r="H1865" t="s">
        <v>4709</v>
      </c>
      <c r="I1865" t="s">
        <v>4721</v>
      </c>
    </row>
    <row r="1866" spans="1:9">
      <c r="A1866" t="s">
        <v>950</v>
      </c>
      <c r="B1866">
        <v>1983</v>
      </c>
      <c r="C1866" t="s">
        <v>4708</v>
      </c>
      <c r="D1866">
        <v>2</v>
      </c>
      <c r="E1866">
        <v>1</v>
      </c>
      <c r="F1866">
        <v>21082.16</v>
      </c>
      <c r="G1866" t="s">
        <v>4710</v>
      </c>
      <c r="H1866" t="s">
        <v>4709</v>
      </c>
      <c r="I1866" t="s">
        <v>4720</v>
      </c>
    </row>
    <row r="1867" spans="1:9">
      <c r="A1867" t="s">
        <v>948</v>
      </c>
      <c r="B1867">
        <v>1977</v>
      </c>
      <c r="C1867" t="s">
        <v>4712</v>
      </c>
      <c r="D1867">
        <v>23</v>
      </c>
      <c r="E1867">
        <v>2</v>
      </c>
      <c r="F1867">
        <v>21098.55</v>
      </c>
      <c r="G1867" t="s">
        <v>4710</v>
      </c>
      <c r="H1867" t="s">
        <v>4710</v>
      </c>
      <c r="I1867" t="s">
        <v>4716</v>
      </c>
    </row>
    <row r="1868" spans="1:9">
      <c r="A1868" t="s">
        <v>946</v>
      </c>
      <c r="B1868">
        <v>1969</v>
      </c>
      <c r="C1868" t="s">
        <v>4718</v>
      </c>
      <c r="D1868">
        <v>26</v>
      </c>
      <c r="E1868">
        <v>0</v>
      </c>
      <c r="F1868">
        <v>21195.82</v>
      </c>
      <c r="G1868" t="s">
        <v>4710</v>
      </c>
      <c r="H1868" t="s">
        <v>4713</v>
      </c>
      <c r="I1868" t="s">
        <v>4711</v>
      </c>
    </row>
    <row r="1869" spans="1:9">
      <c r="A1869" t="s">
        <v>944</v>
      </c>
      <c r="B1869">
        <v>1974</v>
      </c>
      <c r="C1869" t="s">
        <v>4719</v>
      </c>
      <c r="D1869">
        <v>14</v>
      </c>
      <c r="E1869">
        <v>0</v>
      </c>
      <c r="F1869">
        <v>21223.68</v>
      </c>
      <c r="G1869" t="s">
        <v>4710</v>
      </c>
      <c r="H1869" t="s">
        <v>4709</v>
      </c>
      <c r="I1869" t="s">
        <v>4711</v>
      </c>
    </row>
    <row r="1870" spans="1:9">
      <c r="A1870" t="s">
        <v>942</v>
      </c>
      <c r="B1870">
        <v>1974</v>
      </c>
      <c r="C1870" t="s">
        <v>4715</v>
      </c>
      <c r="D1870">
        <v>3</v>
      </c>
      <c r="E1870">
        <v>0</v>
      </c>
      <c r="F1870">
        <v>21232.18</v>
      </c>
      <c r="G1870" t="s">
        <v>4710</v>
      </c>
      <c r="H1870" t="s">
        <v>4709</v>
      </c>
      <c r="I1870" t="s">
        <v>4720</v>
      </c>
    </row>
    <row r="1871" spans="1:9">
      <c r="A1871" t="s">
        <v>940</v>
      </c>
      <c r="B1871">
        <v>1980</v>
      </c>
      <c r="C1871" t="s">
        <v>4717</v>
      </c>
      <c r="D1871">
        <v>10</v>
      </c>
      <c r="E1871">
        <v>2</v>
      </c>
      <c r="F1871">
        <v>21259.38</v>
      </c>
      <c r="G1871" t="s">
        <v>4710</v>
      </c>
      <c r="H1871" t="s">
        <v>4710</v>
      </c>
      <c r="I1871" t="s">
        <v>4722</v>
      </c>
    </row>
    <row r="1872" spans="1:9">
      <c r="A1872" t="s">
        <v>938</v>
      </c>
      <c r="B1872">
        <v>2004</v>
      </c>
      <c r="C1872" t="s">
        <v>4718</v>
      </c>
      <c r="D1872">
        <v>4</v>
      </c>
      <c r="E1872">
        <v>0</v>
      </c>
      <c r="F1872">
        <v>21344.85</v>
      </c>
      <c r="G1872" t="s">
        <v>4710</v>
      </c>
      <c r="H1872" t="s">
        <v>4713</v>
      </c>
      <c r="I1872" t="s">
        <v>4726</v>
      </c>
    </row>
    <row r="1873" spans="1:9">
      <c r="A1873" t="s">
        <v>936</v>
      </c>
      <c r="B1873">
        <v>1980</v>
      </c>
      <c r="C1873" t="s">
        <v>4715</v>
      </c>
      <c r="D1873">
        <v>4</v>
      </c>
      <c r="E1873">
        <v>0</v>
      </c>
      <c r="F1873">
        <v>21348.71</v>
      </c>
      <c r="G1873" t="s">
        <v>4709</v>
      </c>
      <c r="H1873" t="s">
        <v>4713</v>
      </c>
      <c r="I1873" t="s">
        <v>4716</v>
      </c>
    </row>
    <row r="1874" spans="1:9">
      <c r="A1874" t="s">
        <v>934</v>
      </c>
      <c r="B1874">
        <v>1990</v>
      </c>
      <c r="C1874" t="s">
        <v>4712</v>
      </c>
      <c r="D1874">
        <v>21</v>
      </c>
      <c r="E1874">
        <v>4</v>
      </c>
      <c r="F1874">
        <v>21472.48</v>
      </c>
      <c r="G1874" t="s">
        <v>4709</v>
      </c>
      <c r="H1874" t="s">
        <v>4709</v>
      </c>
      <c r="I1874" t="s">
        <v>4716</v>
      </c>
    </row>
    <row r="1875" spans="1:9">
      <c r="A1875" t="s">
        <v>932</v>
      </c>
      <c r="B1875">
        <v>1999</v>
      </c>
      <c r="C1875" t="s">
        <v>4714</v>
      </c>
      <c r="D1875">
        <v>12</v>
      </c>
      <c r="E1875">
        <v>0</v>
      </c>
      <c r="F1875">
        <v>21595.38</v>
      </c>
      <c r="G1875" t="s">
        <v>4709</v>
      </c>
      <c r="H1875" t="s">
        <v>4710</v>
      </c>
      <c r="I1875" t="s">
        <v>4716</v>
      </c>
    </row>
    <row r="1876" spans="1:9">
      <c r="A1876" t="s">
        <v>930</v>
      </c>
      <c r="B1876">
        <v>1983</v>
      </c>
      <c r="C1876" t="s">
        <v>4717</v>
      </c>
      <c r="D1876">
        <v>25</v>
      </c>
      <c r="E1876">
        <v>3</v>
      </c>
      <c r="F1876">
        <v>21659.93</v>
      </c>
      <c r="G1876" t="s">
        <v>4710</v>
      </c>
      <c r="H1876" t="s">
        <v>4710</v>
      </c>
      <c r="I1876" t="s">
        <v>4726</v>
      </c>
    </row>
    <row r="1877" spans="1:9">
      <c r="A1877" t="s">
        <v>928</v>
      </c>
      <c r="B1877">
        <v>1962</v>
      </c>
      <c r="C1877" t="s">
        <v>4712</v>
      </c>
      <c r="D1877">
        <v>16</v>
      </c>
      <c r="E1877">
        <v>0</v>
      </c>
      <c r="F1877">
        <v>21661.16</v>
      </c>
      <c r="G1877" t="s">
        <v>4709</v>
      </c>
      <c r="H1877" t="s">
        <v>4709</v>
      </c>
      <c r="I1877" t="s">
        <v>4716</v>
      </c>
    </row>
    <row r="1878" spans="1:9">
      <c r="A1878" t="s">
        <v>926</v>
      </c>
      <c r="B1878">
        <v>1976</v>
      </c>
      <c r="C1878" t="s">
        <v>4708</v>
      </c>
      <c r="D1878">
        <v>18</v>
      </c>
      <c r="E1878">
        <v>1</v>
      </c>
      <c r="F1878">
        <v>21677.28</v>
      </c>
      <c r="G1878" t="s">
        <v>4710</v>
      </c>
      <c r="H1878" t="s">
        <v>4713</v>
      </c>
      <c r="I1878" t="s">
        <v>4716</v>
      </c>
    </row>
    <row r="1879" spans="1:9">
      <c r="A1879" t="s">
        <v>924</v>
      </c>
      <c r="B1879">
        <v>1979</v>
      </c>
      <c r="C1879" t="s">
        <v>4715</v>
      </c>
      <c r="D1879">
        <v>20</v>
      </c>
      <c r="E1879">
        <v>1</v>
      </c>
      <c r="F1879">
        <v>21771.34</v>
      </c>
      <c r="G1879" t="s">
        <v>4710</v>
      </c>
      <c r="H1879" t="s">
        <v>4713</v>
      </c>
      <c r="I1879" t="s">
        <v>4726</v>
      </c>
    </row>
    <row r="1880" spans="1:9">
      <c r="A1880" t="s">
        <v>922</v>
      </c>
      <c r="B1880">
        <v>1979</v>
      </c>
      <c r="C1880" t="s">
        <v>4715</v>
      </c>
      <c r="D1880">
        <v>28</v>
      </c>
      <c r="E1880">
        <v>0</v>
      </c>
      <c r="F1880">
        <v>21774.32</v>
      </c>
      <c r="G1880" t="s">
        <v>4710</v>
      </c>
      <c r="H1880" t="s">
        <v>4709</v>
      </c>
      <c r="I1880" t="s">
        <v>4716</v>
      </c>
    </row>
    <row r="1881" spans="1:9">
      <c r="A1881" t="s">
        <v>920</v>
      </c>
      <c r="B1881">
        <v>1963</v>
      </c>
      <c r="C1881" t="s">
        <v>4718</v>
      </c>
      <c r="D1881">
        <v>27</v>
      </c>
      <c r="E1881">
        <v>0</v>
      </c>
      <c r="F1881">
        <v>21797</v>
      </c>
      <c r="G1881" t="s">
        <v>4710</v>
      </c>
      <c r="H1881" t="s">
        <v>4713</v>
      </c>
      <c r="I1881" t="s">
        <v>4720</v>
      </c>
    </row>
    <row r="1882" spans="1:9">
      <c r="A1882" t="s">
        <v>918</v>
      </c>
      <c r="B1882">
        <v>1979</v>
      </c>
      <c r="C1882" t="s">
        <v>4718</v>
      </c>
      <c r="D1882">
        <v>17</v>
      </c>
      <c r="E1882">
        <v>2</v>
      </c>
      <c r="F1882">
        <v>21880.82</v>
      </c>
      <c r="G1882" t="s">
        <v>4710</v>
      </c>
      <c r="H1882" t="s">
        <v>4713</v>
      </c>
      <c r="I1882" t="s">
        <v>4716</v>
      </c>
    </row>
    <row r="1883" spans="1:9">
      <c r="A1883" t="s">
        <v>916</v>
      </c>
      <c r="B1883">
        <v>2003</v>
      </c>
      <c r="C1883" t="s">
        <v>4715</v>
      </c>
      <c r="D1883">
        <v>28</v>
      </c>
      <c r="E1883">
        <v>0</v>
      </c>
      <c r="F1883">
        <v>21882.4</v>
      </c>
      <c r="G1883" t="s">
        <v>4709</v>
      </c>
      <c r="H1883" t="s">
        <v>4713</v>
      </c>
      <c r="I1883" t="s">
        <v>4720</v>
      </c>
    </row>
    <row r="1884" spans="1:9">
      <c r="A1884" t="s">
        <v>914</v>
      </c>
      <c r="B1884">
        <v>1975</v>
      </c>
      <c r="C1884" t="s">
        <v>4717</v>
      </c>
      <c r="D1884">
        <v>19</v>
      </c>
      <c r="E1884">
        <v>1</v>
      </c>
      <c r="F1884">
        <v>21978.68</v>
      </c>
      <c r="G1884" t="s">
        <v>4710</v>
      </c>
      <c r="H1884" t="s">
        <v>4710</v>
      </c>
      <c r="I1884" t="s">
        <v>4711</v>
      </c>
    </row>
    <row r="1885" spans="1:9">
      <c r="A1885" t="s">
        <v>912</v>
      </c>
      <c r="B1885">
        <v>1989</v>
      </c>
      <c r="C1885" t="s">
        <v>4719</v>
      </c>
      <c r="D1885">
        <v>14</v>
      </c>
      <c r="E1885">
        <v>0</v>
      </c>
      <c r="F1885">
        <v>21984.47</v>
      </c>
      <c r="G1885" t="s">
        <v>4710</v>
      </c>
      <c r="H1885" t="s">
        <v>4713</v>
      </c>
      <c r="I1885" t="s">
        <v>4716</v>
      </c>
    </row>
    <row r="1886" spans="1:9">
      <c r="A1886" t="s">
        <v>910</v>
      </c>
      <c r="B1886">
        <v>2001</v>
      </c>
      <c r="C1886" t="s">
        <v>4718</v>
      </c>
      <c r="D1886">
        <v>28</v>
      </c>
      <c r="E1886">
        <v>0</v>
      </c>
      <c r="F1886">
        <v>22097.62</v>
      </c>
      <c r="G1886" t="s">
        <v>4710</v>
      </c>
      <c r="H1886" t="s">
        <v>4713</v>
      </c>
      <c r="I1886" t="s">
        <v>4720</v>
      </c>
    </row>
    <row r="1887" spans="1:9">
      <c r="A1887" t="s">
        <v>908</v>
      </c>
      <c r="B1887">
        <v>1980</v>
      </c>
      <c r="C1887" t="s">
        <v>4715</v>
      </c>
      <c r="D1887">
        <v>12</v>
      </c>
      <c r="E1887">
        <v>0</v>
      </c>
      <c r="F1887">
        <v>22144.03</v>
      </c>
      <c r="G1887" t="s">
        <v>4709</v>
      </c>
      <c r="H1887" t="s">
        <v>4709</v>
      </c>
      <c r="I1887" t="s">
        <v>4720</v>
      </c>
    </row>
    <row r="1888" spans="1:9">
      <c r="A1888" t="s">
        <v>906</v>
      </c>
      <c r="B1888">
        <v>1965</v>
      </c>
      <c r="C1888" t="s">
        <v>4718</v>
      </c>
      <c r="D1888">
        <v>24</v>
      </c>
      <c r="E1888">
        <v>1</v>
      </c>
      <c r="F1888">
        <v>22192.44</v>
      </c>
      <c r="G1888" t="s">
        <v>4710</v>
      </c>
      <c r="H1888" t="s">
        <v>4713</v>
      </c>
      <c r="I1888" t="s">
        <v>4711</v>
      </c>
    </row>
    <row r="1889" spans="1:9">
      <c r="A1889" t="s">
        <v>904</v>
      </c>
      <c r="B1889">
        <v>1971</v>
      </c>
      <c r="C1889" t="s">
        <v>4714</v>
      </c>
      <c r="D1889">
        <v>16</v>
      </c>
      <c r="E1889">
        <v>1</v>
      </c>
      <c r="F1889">
        <v>22218.11</v>
      </c>
      <c r="G1889" t="s">
        <v>4709</v>
      </c>
      <c r="H1889" t="s">
        <v>4710</v>
      </c>
      <c r="I1889" t="s">
        <v>4711</v>
      </c>
    </row>
    <row r="1890" spans="1:9">
      <c r="A1890" t="s">
        <v>902</v>
      </c>
      <c r="B1890">
        <v>1982</v>
      </c>
      <c r="C1890" t="s">
        <v>4717</v>
      </c>
      <c r="D1890">
        <v>27</v>
      </c>
      <c r="E1890">
        <v>1</v>
      </c>
      <c r="F1890">
        <v>22331.57</v>
      </c>
      <c r="G1890" t="s">
        <v>4709</v>
      </c>
      <c r="H1890" t="s">
        <v>4710</v>
      </c>
      <c r="I1890" t="s">
        <v>4726</v>
      </c>
    </row>
    <row r="1891" spans="1:9">
      <c r="A1891" t="s">
        <v>900</v>
      </c>
      <c r="B1891">
        <v>1999</v>
      </c>
      <c r="C1891" t="s">
        <v>4718</v>
      </c>
      <c r="D1891">
        <v>26</v>
      </c>
      <c r="E1891">
        <v>2</v>
      </c>
      <c r="F1891">
        <v>22395.74</v>
      </c>
      <c r="G1891" t="s">
        <v>4710</v>
      </c>
      <c r="H1891" t="s">
        <v>4709</v>
      </c>
      <c r="I1891" t="s">
        <v>4726</v>
      </c>
    </row>
    <row r="1892" spans="1:9">
      <c r="A1892" t="s">
        <v>898</v>
      </c>
      <c r="B1892">
        <v>1966</v>
      </c>
      <c r="C1892" t="s">
        <v>4718</v>
      </c>
      <c r="D1892">
        <v>18</v>
      </c>
      <c r="E1892">
        <v>0</v>
      </c>
      <c r="F1892">
        <v>22412.65</v>
      </c>
      <c r="G1892" t="s">
        <v>4710</v>
      </c>
      <c r="H1892" t="s">
        <v>4710</v>
      </c>
      <c r="I1892" t="s">
        <v>4728</v>
      </c>
    </row>
    <row r="1893" spans="1:9">
      <c r="A1893" t="s">
        <v>896</v>
      </c>
      <c r="B1893">
        <v>1983</v>
      </c>
      <c r="C1893" t="s">
        <v>4717</v>
      </c>
      <c r="D1893">
        <v>21</v>
      </c>
      <c r="E1893">
        <v>1</v>
      </c>
      <c r="F1893">
        <v>22462.04</v>
      </c>
      <c r="G1893" t="s">
        <v>4710</v>
      </c>
      <c r="H1893" t="s">
        <v>4713</v>
      </c>
      <c r="I1893" t="s">
        <v>4722</v>
      </c>
    </row>
    <row r="1894" spans="1:9">
      <c r="A1894" t="s">
        <v>894</v>
      </c>
      <c r="B1894">
        <v>1979</v>
      </c>
      <c r="C1894" t="s">
        <v>4712</v>
      </c>
      <c r="D1894">
        <v>14</v>
      </c>
      <c r="E1894">
        <v>2</v>
      </c>
      <c r="F1894">
        <v>22478.6</v>
      </c>
      <c r="G1894" t="s">
        <v>4710</v>
      </c>
      <c r="H1894" t="s">
        <v>4709</v>
      </c>
      <c r="I1894" t="s">
        <v>4720</v>
      </c>
    </row>
    <row r="1895" spans="1:9">
      <c r="A1895" t="s">
        <v>892</v>
      </c>
      <c r="B1895">
        <v>2003</v>
      </c>
      <c r="C1895" t="s">
        <v>4708</v>
      </c>
      <c r="D1895">
        <v>25</v>
      </c>
      <c r="E1895">
        <v>2</v>
      </c>
      <c r="F1895">
        <v>22493.66</v>
      </c>
      <c r="G1895" t="s">
        <v>4709</v>
      </c>
      <c r="H1895" t="s">
        <v>4713</v>
      </c>
      <c r="I1895" t="s">
        <v>4716</v>
      </c>
    </row>
    <row r="1896" spans="1:9">
      <c r="A1896" t="s">
        <v>890</v>
      </c>
      <c r="B1896">
        <v>1970</v>
      </c>
      <c r="C1896" t="s">
        <v>4712</v>
      </c>
      <c r="D1896">
        <v>9</v>
      </c>
      <c r="E1896">
        <v>0</v>
      </c>
      <c r="F1896">
        <v>23045.57</v>
      </c>
      <c r="G1896" t="s">
        <v>4709</v>
      </c>
      <c r="H1896" t="s">
        <v>4709</v>
      </c>
      <c r="I1896" t="s">
        <v>4726</v>
      </c>
    </row>
    <row r="1897" spans="1:9">
      <c r="A1897" t="s">
        <v>888</v>
      </c>
      <c r="B1897">
        <v>1975</v>
      </c>
      <c r="C1897" t="s">
        <v>4715</v>
      </c>
      <c r="D1897">
        <v>9</v>
      </c>
      <c r="E1897">
        <v>0</v>
      </c>
      <c r="F1897">
        <v>23065.42</v>
      </c>
      <c r="G1897" t="s">
        <v>4709</v>
      </c>
      <c r="H1897" t="s">
        <v>4709</v>
      </c>
      <c r="I1897" t="s">
        <v>4711</v>
      </c>
    </row>
    <row r="1898" spans="1:9">
      <c r="A1898" t="s">
        <v>886</v>
      </c>
      <c r="B1898">
        <v>2003</v>
      </c>
      <c r="C1898" t="s">
        <v>4717</v>
      </c>
      <c r="D1898">
        <v>14</v>
      </c>
      <c r="E1898">
        <v>0</v>
      </c>
      <c r="F1898">
        <v>23082.96</v>
      </c>
      <c r="G1898" t="s">
        <v>4709</v>
      </c>
      <c r="H1898" t="s">
        <v>4709</v>
      </c>
      <c r="I1898" t="s">
        <v>4720</v>
      </c>
    </row>
    <row r="1899" spans="1:9">
      <c r="A1899" t="s">
        <v>884</v>
      </c>
      <c r="B1899">
        <v>1997</v>
      </c>
      <c r="C1899" t="s">
        <v>4718</v>
      </c>
      <c r="D1899">
        <v>7</v>
      </c>
      <c r="E1899">
        <v>2</v>
      </c>
      <c r="F1899">
        <v>23241.47</v>
      </c>
      <c r="G1899" t="s">
        <v>4709</v>
      </c>
      <c r="H1899" t="s">
        <v>4710</v>
      </c>
      <c r="I1899" t="s">
        <v>4724</v>
      </c>
    </row>
    <row r="1900" spans="1:9">
      <c r="A1900" t="s">
        <v>882</v>
      </c>
      <c r="B1900">
        <v>1969</v>
      </c>
      <c r="C1900" t="s">
        <v>4712</v>
      </c>
      <c r="D1900">
        <v>14</v>
      </c>
      <c r="E1900">
        <v>1</v>
      </c>
      <c r="F1900">
        <v>23244.79</v>
      </c>
      <c r="G1900" t="s">
        <v>4709</v>
      </c>
      <c r="H1900" t="s">
        <v>4710</v>
      </c>
      <c r="I1900" t="s">
        <v>4711</v>
      </c>
    </row>
    <row r="1901" spans="1:9">
      <c r="A1901" t="s">
        <v>880</v>
      </c>
      <c r="B1901">
        <v>1994</v>
      </c>
      <c r="C1901" t="s">
        <v>4719</v>
      </c>
      <c r="D1901">
        <v>3</v>
      </c>
      <c r="E1901">
        <v>1</v>
      </c>
      <c r="F1901">
        <v>23288.93</v>
      </c>
      <c r="G1901" t="s">
        <v>4709</v>
      </c>
      <c r="H1901" t="s">
        <v>4710</v>
      </c>
      <c r="I1901" t="s">
        <v>4726</v>
      </c>
    </row>
    <row r="1902" spans="1:9">
      <c r="A1902" t="s">
        <v>878</v>
      </c>
      <c r="B1902">
        <v>1973</v>
      </c>
      <c r="C1902" t="s">
        <v>4719</v>
      </c>
      <c r="D1902">
        <v>22</v>
      </c>
      <c r="E1902">
        <v>2</v>
      </c>
      <c r="F1902">
        <v>23306.55</v>
      </c>
      <c r="G1902" t="s">
        <v>4709</v>
      </c>
      <c r="H1902" t="s">
        <v>4709</v>
      </c>
      <c r="I1902" t="s">
        <v>4720</v>
      </c>
    </row>
    <row r="1903" spans="1:9">
      <c r="A1903" t="s">
        <v>876</v>
      </c>
      <c r="B1903">
        <v>1975</v>
      </c>
      <c r="C1903" t="s">
        <v>4712</v>
      </c>
      <c r="D1903">
        <v>13</v>
      </c>
      <c r="E1903">
        <v>1</v>
      </c>
      <c r="F1903">
        <v>23401.31</v>
      </c>
      <c r="G1903" t="s">
        <v>4709</v>
      </c>
      <c r="H1903" t="s">
        <v>4710</v>
      </c>
      <c r="I1903" t="s">
        <v>4726</v>
      </c>
    </row>
    <row r="1904" spans="1:9">
      <c r="A1904" t="s">
        <v>874</v>
      </c>
      <c r="B1904">
        <v>1983</v>
      </c>
      <c r="C1904" t="s">
        <v>4718</v>
      </c>
      <c r="D1904">
        <v>26</v>
      </c>
      <c r="E1904">
        <v>2</v>
      </c>
      <c r="F1904">
        <v>23563.02</v>
      </c>
      <c r="G1904" t="s">
        <v>4709</v>
      </c>
      <c r="H1904" t="s">
        <v>4709</v>
      </c>
      <c r="I1904" t="s">
        <v>4711</v>
      </c>
    </row>
    <row r="1905" spans="1:9">
      <c r="A1905" t="s">
        <v>872</v>
      </c>
      <c r="B1905">
        <v>1974</v>
      </c>
      <c r="C1905" t="s">
        <v>4714</v>
      </c>
      <c r="D1905">
        <v>2</v>
      </c>
      <c r="E1905">
        <v>1</v>
      </c>
      <c r="F1905">
        <v>23568.27</v>
      </c>
      <c r="G1905" t="s">
        <v>4709</v>
      </c>
      <c r="H1905" t="s">
        <v>4709</v>
      </c>
      <c r="I1905" t="s">
        <v>4720</v>
      </c>
    </row>
    <row r="1906" spans="1:9">
      <c r="A1906" t="s">
        <v>870</v>
      </c>
      <c r="B1906">
        <v>1973</v>
      </c>
      <c r="C1906" t="s">
        <v>4714</v>
      </c>
      <c r="D1906">
        <v>27</v>
      </c>
      <c r="E1906">
        <v>2</v>
      </c>
      <c r="F1906">
        <v>23807.24</v>
      </c>
      <c r="G1906" t="s">
        <v>4709</v>
      </c>
      <c r="H1906" t="s">
        <v>4710</v>
      </c>
      <c r="I1906" t="s">
        <v>4716</v>
      </c>
    </row>
    <row r="1907" spans="1:9">
      <c r="A1907" t="s">
        <v>868</v>
      </c>
      <c r="B1907">
        <v>1970</v>
      </c>
      <c r="C1907" t="s">
        <v>4718</v>
      </c>
      <c r="D1907">
        <v>8</v>
      </c>
      <c r="E1907">
        <v>1</v>
      </c>
      <c r="F1907">
        <v>23887.66</v>
      </c>
      <c r="G1907" t="s">
        <v>4709</v>
      </c>
      <c r="H1907" t="s">
        <v>4710</v>
      </c>
      <c r="I1907" t="s">
        <v>4716</v>
      </c>
    </row>
    <row r="1908" spans="1:9">
      <c r="A1908" t="s">
        <v>866</v>
      </c>
      <c r="B1908">
        <v>1971</v>
      </c>
      <c r="C1908" t="s">
        <v>4708</v>
      </c>
      <c r="D1908">
        <v>10</v>
      </c>
      <c r="E1908">
        <v>2</v>
      </c>
      <c r="F1908">
        <v>23967.38</v>
      </c>
      <c r="G1908" t="s">
        <v>4709</v>
      </c>
      <c r="H1908" t="s">
        <v>4709</v>
      </c>
      <c r="I1908" t="s">
        <v>4716</v>
      </c>
    </row>
    <row r="1909" spans="1:9">
      <c r="A1909" t="s">
        <v>864</v>
      </c>
      <c r="B1909">
        <v>2003</v>
      </c>
      <c r="C1909" t="s">
        <v>4717</v>
      </c>
      <c r="D1909">
        <v>30</v>
      </c>
      <c r="E1909">
        <v>2</v>
      </c>
      <c r="F1909">
        <v>24059.68</v>
      </c>
      <c r="G1909" t="s">
        <v>4709</v>
      </c>
      <c r="H1909" t="s">
        <v>4709</v>
      </c>
      <c r="I1909" t="s">
        <v>4716</v>
      </c>
    </row>
    <row r="1910" spans="1:9">
      <c r="A1910" t="s">
        <v>862</v>
      </c>
      <c r="B1910">
        <v>1973</v>
      </c>
      <c r="C1910" t="s">
        <v>4714</v>
      </c>
      <c r="D1910">
        <v>13</v>
      </c>
      <c r="E1910">
        <v>3</v>
      </c>
      <c r="F1910">
        <v>24106.91</v>
      </c>
      <c r="G1910" t="s">
        <v>4709</v>
      </c>
      <c r="H1910" t="s">
        <v>4709</v>
      </c>
      <c r="I1910" t="s">
        <v>4726</v>
      </c>
    </row>
    <row r="1911" spans="1:9">
      <c r="A1911" t="s">
        <v>860</v>
      </c>
      <c r="B1911">
        <v>1974</v>
      </c>
      <c r="C1911" t="s">
        <v>4715</v>
      </c>
      <c r="D1911">
        <v>10</v>
      </c>
      <c r="E1911">
        <v>3</v>
      </c>
      <c r="F1911">
        <v>24180.93</v>
      </c>
      <c r="G1911" t="s">
        <v>4709</v>
      </c>
      <c r="H1911" t="s">
        <v>4713</v>
      </c>
      <c r="I1911" t="s">
        <v>4711</v>
      </c>
    </row>
    <row r="1912" spans="1:9">
      <c r="A1912" t="s">
        <v>858</v>
      </c>
      <c r="B1912">
        <v>1964</v>
      </c>
      <c r="C1912" t="s">
        <v>4717</v>
      </c>
      <c r="D1912">
        <v>16</v>
      </c>
      <c r="E1912">
        <v>0</v>
      </c>
      <c r="F1912">
        <v>24227.34</v>
      </c>
      <c r="G1912" t="s">
        <v>4709</v>
      </c>
      <c r="H1912" t="s">
        <v>4713</v>
      </c>
      <c r="I1912" t="s">
        <v>4711</v>
      </c>
    </row>
    <row r="1913" spans="1:9">
      <c r="A1913" t="s">
        <v>856</v>
      </c>
      <c r="B1913">
        <v>2004</v>
      </c>
      <c r="C1913" t="s">
        <v>4718</v>
      </c>
      <c r="D1913">
        <v>3</v>
      </c>
      <c r="E1913">
        <v>0</v>
      </c>
      <c r="F1913">
        <v>24294.02</v>
      </c>
      <c r="G1913" t="s">
        <v>4709</v>
      </c>
      <c r="H1913" t="s">
        <v>4713</v>
      </c>
      <c r="I1913" t="s">
        <v>4720</v>
      </c>
    </row>
    <row r="1914" spans="1:9">
      <c r="A1914" t="s">
        <v>854</v>
      </c>
      <c r="B1914">
        <v>1999</v>
      </c>
      <c r="C1914" t="s">
        <v>4719</v>
      </c>
      <c r="D1914">
        <v>7</v>
      </c>
      <c r="E1914">
        <v>0</v>
      </c>
      <c r="F1914">
        <v>24387.74</v>
      </c>
      <c r="G1914" t="s">
        <v>4709</v>
      </c>
      <c r="H1914" t="s">
        <v>4713</v>
      </c>
      <c r="I1914" t="s">
        <v>4720</v>
      </c>
    </row>
    <row r="1915" spans="1:9">
      <c r="A1915" t="s">
        <v>852</v>
      </c>
      <c r="B1915">
        <v>1970</v>
      </c>
      <c r="C1915" t="s">
        <v>4712</v>
      </c>
      <c r="D1915">
        <v>30</v>
      </c>
      <c r="E1915">
        <v>0</v>
      </c>
      <c r="F1915">
        <v>24393.62</v>
      </c>
      <c r="G1915" t="s">
        <v>4709</v>
      </c>
      <c r="H1915" t="s">
        <v>4710</v>
      </c>
      <c r="I1915" t="s">
        <v>4716</v>
      </c>
    </row>
    <row r="1916" spans="1:9">
      <c r="A1916" t="s">
        <v>850</v>
      </c>
      <c r="B1916">
        <v>1968</v>
      </c>
      <c r="C1916" t="s">
        <v>4708</v>
      </c>
      <c r="D1916">
        <v>6</v>
      </c>
      <c r="E1916">
        <v>0</v>
      </c>
      <c r="F1916">
        <v>24476.48</v>
      </c>
      <c r="G1916" t="s">
        <v>4709</v>
      </c>
      <c r="H1916" t="s">
        <v>4709</v>
      </c>
      <c r="I1916" t="s">
        <v>4716</v>
      </c>
    </row>
    <row r="1917" spans="1:9">
      <c r="A1917" t="s">
        <v>848</v>
      </c>
      <c r="B1917">
        <v>1961</v>
      </c>
      <c r="C1917" t="s">
        <v>4719</v>
      </c>
      <c r="D1917">
        <v>21</v>
      </c>
      <c r="E1917">
        <v>0</v>
      </c>
      <c r="F1917">
        <v>24513.09</v>
      </c>
      <c r="G1917" t="s">
        <v>4709</v>
      </c>
      <c r="H1917" t="s">
        <v>4709</v>
      </c>
      <c r="I1917" t="s">
        <v>4711</v>
      </c>
    </row>
    <row r="1918" spans="1:9">
      <c r="A1918" t="s">
        <v>846</v>
      </c>
      <c r="B1918">
        <v>1972</v>
      </c>
      <c r="C1918" t="s">
        <v>4715</v>
      </c>
      <c r="D1918">
        <v>14</v>
      </c>
      <c r="E1918">
        <v>1</v>
      </c>
      <c r="F1918">
        <v>24520.26</v>
      </c>
      <c r="G1918" t="s">
        <v>4709</v>
      </c>
      <c r="H1918" t="s">
        <v>4710</v>
      </c>
      <c r="I1918" t="s">
        <v>4720</v>
      </c>
    </row>
    <row r="1919" spans="1:9">
      <c r="A1919" t="s">
        <v>844</v>
      </c>
      <c r="B1919">
        <v>1975</v>
      </c>
      <c r="C1919" t="s">
        <v>4714</v>
      </c>
      <c r="D1919">
        <v>13</v>
      </c>
      <c r="E1919">
        <v>2</v>
      </c>
      <c r="F1919">
        <v>24535.7</v>
      </c>
      <c r="G1919" t="s">
        <v>4709</v>
      </c>
      <c r="H1919" t="s">
        <v>4709</v>
      </c>
      <c r="I1919" t="s">
        <v>4716</v>
      </c>
    </row>
    <row r="1920" spans="1:9">
      <c r="A1920" t="s">
        <v>842</v>
      </c>
      <c r="B1920">
        <v>1976</v>
      </c>
      <c r="C1920" t="s">
        <v>4719</v>
      </c>
      <c r="D1920">
        <v>12</v>
      </c>
      <c r="E1920">
        <v>0</v>
      </c>
      <c r="F1920">
        <v>24603.05</v>
      </c>
      <c r="G1920" t="s">
        <v>4709</v>
      </c>
      <c r="H1920" t="s">
        <v>4709</v>
      </c>
      <c r="I1920" t="s">
        <v>4720</v>
      </c>
    </row>
    <row r="1921" spans="1:9">
      <c r="A1921" t="s">
        <v>840</v>
      </c>
      <c r="B1921">
        <v>1970</v>
      </c>
      <c r="C1921" t="s">
        <v>4714</v>
      </c>
      <c r="D1921">
        <v>12</v>
      </c>
      <c r="E1921">
        <v>2</v>
      </c>
      <c r="F1921">
        <v>24667.42</v>
      </c>
      <c r="G1921" t="s">
        <v>4709</v>
      </c>
      <c r="H1921" t="s">
        <v>4710</v>
      </c>
      <c r="I1921" t="s">
        <v>4711</v>
      </c>
    </row>
    <row r="1922" spans="1:9">
      <c r="A1922" t="s">
        <v>838</v>
      </c>
      <c r="B1922">
        <v>1996</v>
      </c>
      <c r="C1922" t="s">
        <v>4718</v>
      </c>
      <c r="D1922">
        <v>28</v>
      </c>
      <c r="E1922">
        <v>4</v>
      </c>
      <c r="F1922">
        <v>24671.66</v>
      </c>
      <c r="G1922" t="s">
        <v>4709</v>
      </c>
      <c r="H1922" t="s">
        <v>4713</v>
      </c>
      <c r="I1922" t="s">
        <v>4726</v>
      </c>
    </row>
    <row r="1923" spans="1:9">
      <c r="A1923" t="s">
        <v>836</v>
      </c>
      <c r="B1923">
        <v>1992</v>
      </c>
      <c r="C1923" t="s">
        <v>4719</v>
      </c>
      <c r="D1923">
        <v>11</v>
      </c>
      <c r="E1923">
        <v>0</v>
      </c>
      <c r="F1923">
        <v>24795.04</v>
      </c>
      <c r="G1923" t="s">
        <v>4709</v>
      </c>
      <c r="H1923" t="s">
        <v>4710</v>
      </c>
      <c r="I1923" t="s">
        <v>4720</v>
      </c>
    </row>
    <row r="1924" spans="1:9">
      <c r="A1924" t="s">
        <v>834</v>
      </c>
      <c r="B1924">
        <v>1994</v>
      </c>
      <c r="C1924" t="s">
        <v>4715</v>
      </c>
      <c r="D1924">
        <v>9</v>
      </c>
      <c r="E1924">
        <v>0</v>
      </c>
      <c r="F1924">
        <v>24817.25</v>
      </c>
      <c r="G1924" t="s">
        <v>4709</v>
      </c>
      <c r="H1924" t="s">
        <v>4709</v>
      </c>
      <c r="I1924" t="s">
        <v>4720</v>
      </c>
    </row>
    <row r="1925" spans="1:9">
      <c r="A1925" t="s">
        <v>832</v>
      </c>
      <c r="B1925">
        <v>1995</v>
      </c>
      <c r="C1925" t="s">
        <v>4714</v>
      </c>
      <c r="D1925">
        <v>10</v>
      </c>
      <c r="E1925">
        <v>0</v>
      </c>
      <c r="F1925">
        <v>24863.25</v>
      </c>
      <c r="G1925" t="s">
        <v>4709</v>
      </c>
      <c r="H1925" t="s">
        <v>4710</v>
      </c>
      <c r="I1925" t="s">
        <v>4720</v>
      </c>
    </row>
    <row r="1926" spans="1:9">
      <c r="A1926" t="s">
        <v>830</v>
      </c>
      <c r="B1926">
        <v>1970</v>
      </c>
      <c r="C1926" t="s">
        <v>4712</v>
      </c>
      <c r="D1926">
        <v>26</v>
      </c>
      <c r="E1926">
        <v>3</v>
      </c>
      <c r="F1926">
        <v>24869.84</v>
      </c>
      <c r="G1926" t="s">
        <v>4709</v>
      </c>
      <c r="H1926" t="s">
        <v>4709</v>
      </c>
      <c r="I1926" t="s">
        <v>4723</v>
      </c>
    </row>
    <row r="1927" spans="1:9">
      <c r="A1927" t="s">
        <v>828</v>
      </c>
      <c r="B1927">
        <v>1969</v>
      </c>
      <c r="C1927" t="s">
        <v>4708</v>
      </c>
      <c r="D1927">
        <v>23</v>
      </c>
      <c r="E1927">
        <v>3</v>
      </c>
      <c r="F1927">
        <v>24873.38</v>
      </c>
      <c r="G1927" t="s">
        <v>4709</v>
      </c>
      <c r="H1927" t="s">
        <v>4713</v>
      </c>
      <c r="I1927" t="s">
        <v>4726</v>
      </c>
    </row>
    <row r="1928" spans="1:9">
      <c r="A1928" t="s">
        <v>826</v>
      </c>
      <c r="B1928">
        <v>1987</v>
      </c>
      <c r="C1928" t="s">
        <v>4714</v>
      </c>
      <c r="D1928">
        <v>14</v>
      </c>
      <c r="E1928">
        <v>2</v>
      </c>
      <c r="F1928">
        <v>24915.05</v>
      </c>
      <c r="G1928" t="s">
        <v>4709</v>
      </c>
      <c r="H1928" t="s">
        <v>4713</v>
      </c>
      <c r="I1928" t="s">
        <v>4726</v>
      </c>
    </row>
    <row r="1929" spans="1:9">
      <c r="A1929" t="s">
        <v>824</v>
      </c>
      <c r="B1929">
        <v>1975</v>
      </c>
      <c r="C1929" t="s">
        <v>4712</v>
      </c>
      <c r="D1929">
        <v>14</v>
      </c>
      <c r="E1929">
        <v>3</v>
      </c>
      <c r="F1929">
        <v>24915.22</v>
      </c>
      <c r="G1929" t="s">
        <v>4709</v>
      </c>
      <c r="H1929" t="s">
        <v>4710</v>
      </c>
      <c r="I1929" t="s">
        <v>4716</v>
      </c>
    </row>
    <row r="1930" spans="1:9">
      <c r="A1930" t="s">
        <v>822</v>
      </c>
      <c r="B1930">
        <v>1995</v>
      </c>
      <c r="C1930" t="s">
        <v>4717</v>
      </c>
      <c r="D1930">
        <v>4</v>
      </c>
      <c r="E1930">
        <v>0</v>
      </c>
      <c r="F1930">
        <v>25075.97</v>
      </c>
      <c r="G1930" t="s">
        <v>4709</v>
      </c>
      <c r="H1930" t="s">
        <v>4709</v>
      </c>
      <c r="I1930" t="s">
        <v>4720</v>
      </c>
    </row>
    <row r="1931" spans="1:9">
      <c r="A1931" t="s">
        <v>820</v>
      </c>
      <c r="B1931">
        <v>1998</v>
      </c>
      <c r="C1931" t="s">
        <v>4714</v>
      </c>
      <c r="D1931">
        <v>14</v>
      </c>
      <c r="E1931">
        <v>0</v>
      </c>
      <c r="F1931">
        <v>25081.77</v>
      </c>
      <c r="G1931" t="s">
        <v>4709</v>
      </c>
      <c r="H1931" t="s">
        <v>4709</v>
      </c>
      <c r="I1931" t="s">
        <v>4711</v>
      </c>
    </row>
    <row r="1932" spans="1:9">
      <c r="A1932" t="s">
        <v>818</v>
      </c>
      <c r="B1932">
        <v>1998</v>
      </c>
      <c r="C1932" t="s">
        <v>4712</v>
      </c>
      <c r="D1932">
        <v>24</v>
      </c>
      <c r="E1932">
        <v>0</v>
      </c>
      <c r="F1932">
        <v>25127.22</v>
      </c>
      <c r="G1932" t="s">
        <v>4709</v>
      </c>
      <c r="H1932" t="s">
        <v>4710</v>
      </c>
      <c r="I1932" t="s">
        <v>4720</v>
      </c>
    </row>
    <row r="1933" spans="1:9">
      <c r="A1933" t="s">
        <v>816</v>
      </c>
      <c r="B1933">
        <v>1975</v>
      </c>
      <c r="C1933" t="s">
        <v>4717</v>
      </c>
      <c r="D1933">
        <v>14</v>
      </c>
      <c r="E1933">
        <v>3</v>
      </c>
      <c r="F1933">
        <v>25309.49</v>
      </c>
      <c r="G1933" t="s">
        <v>4709</v>
      </c>
      <c r="H1933" t="s">
        <v>4713</v>
      </c>
      <c r="I1933" t="s">
        <v>4720</v>
      </c>
    </row>
    <row r="1934" spans="1:9">
      <c r="A1934" t="s">
        <v>814</v>
      </c>
      <c r="B1934">
        <v>1972</v>
      </c>
      <c r="C1934" t="s">
        <v>4715</v>
      </c>
      <c r="D1934">
        <v>26</v>
      </c>
      <c r="E1934">
        <v>2</v>
      </c>
      <c r="F1934">
        <v>25333.33</v>
      </c>
      <c r="G1934" t="s">
        <v>4709</v>
      </c>
      <c r="H1934" t="s">
        <v>4709</v>
      </c>
      <c r="I1934" t="s">
        <v>4730</v>
      </c>
    </row>
    <row r="1935" spans="1:9">
      <c r="A1935" t="s">
        <v>812</v>
      </c>
      <c r="B1935">
        <v>1968</v>
      </c>
      <c r="C1935" t="s">
        <v>4718</v>
      </c>
      <c r="D1935">
        <v>22</v>
      </c>
      <c r="E1935">
        <v>3</v>
      </c>
      <c r="F1935">
        <v>25382.3</v>
      </c>
      <c r="G1935" t="s">
        <v>4709</v>
      </c>
      <c r="H1935" t="s">
        <v>4709</v>
      </c>
      <c r="I1935" t="s">
        <v>4720</v>
      </c>
    </row>
    <row r="1936" spans="1:9">
      <c r="A1936" t="s">
        <v>810</v>
      </c>
      <c r="B1936">
        <v>1968</v>
      </c>
      <c r="C1936" t="s">
        <v>4717</v>
      </c>
      <c r="D1936">
        <v>11</v>
      </c>
      <c r="E1936">
        <v>1</v>
      </c>
      <c r="F1936">
        <v>25517.11</v>
      </c>
      <c r="G1936" t="s">
        <v>4709</v>
      </c>
      <c r="H1936" t="s">
        <v>4710</v>
      </c>
      <c r="I1936" t="s">
        <v>4730</v>
      </c>
    </row>
    <row r="1937" spans="1:9">
      <c r="A1937" t="s">
        <v>808</v>
      </c>
      <c r="B1937">
        <v>2001</v>
      </c>
      <c r="C1937" t="s">
        <v>4718</v>
      </c>
      <c r="D1937">
        <v>2</v>
      </c>
      <c r="E1937">
        <v>0</v>
      </c>
      <c r="F1937">
        <v>25648.98</v>
      </c>
      <c r="G1937" t="s">
        <v>4709</v>
      </c>
      <c r="H1937" t="s">
        <v>4713</v>
      </c>
      <c r="I1937" t="s">
        <v>4720</v>
      </c>
    </row>
    <row r="1938" spans="1:9">
      <c r="A1938" t="s">
        <v>806</v>
      </c>
      <c r="B1938">
        <v>1972</v>
      </c>
      <c r="C1938" t="s">
        <v>4708</v>
      </c>
      <c r="D1938">
        <v>17</v>
      </c>
      <c r="E1938">
        <v>0</v>
      </c>
      <c r="F1938">
        <v>25656.58</v>
      </c>
      <c r="G1938" t="s">
        <v>4709</v>
      </c>
      <c r="H1938" t="s">
        <v>4710</v>
      </c>
      <c r="I1938" t="s">
        <v>4726</v>
      </c>
    </row>
    <row r="1939" spans="1:9">
      <c r="A1939" t="s">
        <v>804</v>
      </c>
      <c r="B1939">
        <v>1963</v>
      </c>
      <c r="C1939" t="s">
        <v>4718</v>
      </c>
      <c r="D1939">
        <v>21</v>
      </c>
      <c r="E1939">
        <v>0</v>
      </c>
      <c r="F1939">
        <v>25678.78</v>
      </c>
      <c r="G1939" t="s">
        <v>4709</v>
      </c>
      <c r="H1939" t="s">
        <v>4710</v>
      </c>
      <c r="I1939" t="s">
        <v>4716</v>
      </c>
    </row>
    <row r="1940" spans="1:9">
      <c r="A1940" t="s">
        <v>802</v>
      </c>
      <c r="B1940">
        <v>1970</v>
      </c>
      <c r="C1940" t="s">
        <v>4717</v>
      </c>
      <c r="D1940">
        <v>3</v>
      </c>
      <c r="E1940">
        <v>3</v>
      </c>
      <c r="F1940">
        <v>25992.82</v>
      </c>
      <c r="G1940" t="s">
        <v>4709</v>
      </c>
      <c r="H1940" t="s">
        <v>4709</v>
      </c>
      <c r="I1940" t="s">
        <v>4711</v>
      </c>
    </row>
    <row r="1941" spans="1:9">
      <c r="A1941" t="s">
        <v>800</v>
      </c>
      <c r="B1941">
        <v>2001</v>
      </c>
      <c r="C1941" t="s">
        <v>4714</v>
      </c>
      <c r="D1941">
        <v>5</v>
      </c>
      <c r="E1941">
        <v>2</v>
      </c>
      <c r="F1941">
        <v>26018.95</v>
      </c>
      <c r="G1941" t="s">
        <v>4709</v>
      </c>
      <c r="H1941" t="s">
        <v>4709</v>
      </c>
      <c r="I1941" t="s">
        <v>4716</v>
      </c>
    </row>
    <row r="1942" spans="1:9">
      <c r="A1942" t="s">
        <v>798</v>
      </c>
      <c r="B1942">
        <v>2000</v>
      </c>
      <c r="C1942" t="s">
        <v>4717</v>
      </c>
      <c r="D1942">
        <v>26</v>
      </c>
      <c r="E1942">
        <v>0</v>
      </c>
      <c r="F1942">
        <v>26026.97</v>
      </c>
      <c r="G1942" t="s">
        <v>4709</v>
      </c>
      <c r="H1942" t="s">
        <v>4710</v>
      </c>
      <c r="I1942" t="s">
        <v>4720</v>
      </c>
    </row>
    <row r="1943" spans="1:9">
      <c r="A1943" t="s">
        <v>796</v>
      </c>
      <c r="B1943">
        <v>1966</v>
      </c>
      <c r="C1943" t="s">
        <v>4708</v>
      </c>
      <c r="D1943">
        <v>9</v>
      </c>
      <c r="E1943">
        <v>1</v>
      </c>
      <c r="F1943">
        <v>26109.33</v>
      </c>
      <c r="G1943" t="s">
        <v>4709</v>
      </c>
      <c r="H1943" t="s">
        <v>4710</v>
      </c>
      <c r="I1943" t="s">
        <v>4716</v>
      </c>
    </row>
    <row r="1944" spans="1:9">
      <c r="A1944" t="s">
        <v>794</v>
      </c>
      <c r="B1944">
        <v>2002</v>
      </c>
      <c r="C1944" t="s">
        <v>4719</v>
      </c>
      <c r="D1944">
        <v>11</v>
      </c>
      <c r="E1944">
        <v>0</v>
      </c>
      <c r="F1944">
        <v>26125.67</v>
      </c>
      <c r="G1944" t="s">
        <v>4709</v>
      </c>
      <c r="H1944" t="s">
        <v>4713</v>
      </c>
      <c r="I1944" t="s">
        <v>4711</v>
      </c>
    </row>
    <row r="1945" spans="1:9">
      <c r="A1945" t="s">
        <v>792</v>
      </c>
      <c r="B1945">
        <v>1973</v>
      </c>
      <c r="C1945" t="s">
        <v>4708</v>
      </c>
      <c r="D1945">
        <v>7</v>
      </c>
      <c r="E1945">
        <v>1</v>
      </c>
      <c r="F1945">
        <v>26140.36</v>
      </c>
      <c r="G1945" t="s">
        <v>4709</v>
      </c>
      <c r="H1945" t="s">
        <v>4710</v>
      </c>
      <c r="I1945" t="s">
        <v>4720</v>
      </c>
    </row>
    <row r="1946" spans="1:9">
      <c r="A1946" t="s">
        <v>790</v>
      </c>
      <c r="B1946">
        <v>1975</v>
      </c>
      <c r="C1946" t="s">
        <v>4714</v>
      </c>
      <c r="D1946">
        <v>4</v>
      </c>
      <c r="E1946">
        <v>1</v>
      </c>
      <c r="F1946">
        <v>26236.58</v>
      </c>
      <c r="G1946" t="s">
        <v>4709</v>
      </c>
      <c r="H1946" t="s">
        <v>4713</v>
      </c>
      <c r="I1946" t="s">
        <v>4720</v>
      </c>
    </row>
    <row r="1947" spans="1:9">
      <c r="A1947" t="s">
        <v>788</v>
      </c>
      <c r="B1947">
        <v>2004</v>
      </c>
      <c r="C1947" t="s">
        <v>4717</v>
      </c>
      <c r="D1947">
        <v>5</v>
      </c>
      <c r="E1947">
        <v>0</v>
      </c>
      <c r="F1947">
        <v>26316.59</v>
      </c>
      <c r="G1947" t="s">
        <v>4709</v>
      </c>
      <c r="H1947" t="s">
        <v>4710</v>
      </c>
      <c r="I1947" t="s">
        <v>4720</v>
      </c>
    </row>
    <row r="1948" spans="1:9">
      <c r="A1948" t="s">
        <v>786</v>
      </c>
      <c r="B1948">
        <v>1974</v>
      </c>
      <c r="C1948" t="s">
        <v>4715</v>
      </c>
      <c r="D1948">
        <v>21</v>
      </c>
      <c r="E1948">
        <v>1</v>
      </c>
      <c r="F1948">
        <v>26392.26</v>
      </c>
      <c r="G1948" t="s">
        <v>4709</v>
      </c>
      <c r="H1948" t="s">
        <v>4709</v>
      </c>
      <c r="I1948" t="s">
        <v>4726</v>
      </c>
    </row>
    <row r="1949" spans="1:9">
      <c r="A1949" t="s">
        <v>784</v>
      </c>
      <c r="B1949">
        <v>1970</v>
      </c>
      <c r="C1949" t="s">
        <v>4718</v>
      </c>
      <c r="D1949">
        <v>27</v>
      </c>
      <c r="E1949">
        <v>2</v>
      </c>
      <c r="F1949">
        <v>26467.1</v>
      </c>
      <c r="G1949" t="s">
        <v>4709</v>
      </c>
      <c r="H1949" t="s">
        <v>4710</v>
      </c>
      <c r="I1949" t="s">
        <v>4716</v>
      </c>
    </row>
    <row r="1950" spans="1:9">
      <c r="A1950" t="s">
        <v>782</v>
      </c>
      <c r="B1950">
        <v>2004</v>
      </c>
      <c r="C1950" t="s">
        <v>4715</v>
      </c>
      <c r="D1950">
        <v>5</v>
      </c>
      <c r="E1950">
        <v>0</v>
      </c>
      <c r="F1950">
        <v>26479.4</v>
      </c>
      <c r="G1950" t="s">
        <v>4709</v>
      </c>
      <c r="H1950" t="s">
        <v>4709</v>
      </c>
      <c r="I1950" t="s">
        <v>4720</v>
      </c>
    </row>
    <row r="1951" spans="1:9">
      <c r="A1951" t="s">
        <v>780</v>
      </c>
      <c r="B1951">
        <v>1988</v>
      </c>
      <c r="C1951" t="s">
        <v>4708</v>
      </c>
      <c r="D1951">
        <v>22</v>
      </c>
      <c r="E1951">
        <v>3</v>
      </c>
      <c r="F1951">
        <v>26607.89</v>
      </c>
      <c r="G1951" t="s">
        <v>4709</v>
      </c>
      <c r="H1951" t="s">
        <v>4713</v>
      </c>
      <c r="I1951" t="s">
        <v>4720</v>
      </c>
    </row>
    <row r="1952" spans="1:9">
      <c r="A1952" t="s">
        <v>778</v>
      </c>
      <c r="B1952">
        <v>1991</v>
      </c>
      <c r="C1952" t="s">
        <v>4718</v>
      </c>
      <c r="D1952">
        <v>22</v>
      </c>
      <c r="E1952">
        <v>3</v>
      </c>
      <c r="F1952">
        <v>26912.56</v>
      </c>
      <c r="G1952" t="s">
        <v>4709</v>
      </c>
      <c r="H1952" t="s">
        <v>4709</v>
      </c>
      <c r="I1952" t="s">
        <v>4720</v>
      </c>
    </row>
    <row r="1953" spans="1:9">
      <c r="A1953" t="s">
        <v>776</v>
      </c>
      <c r="B1953">
        <v>1958</v>
      </c>
      <c r="C1953" t="s">
        <v>4717</v>
      </c>
      <c r="D1953">
        <v>25</v>
      </c>
      <c r="E1953">
        <v>0</v>
      </c>
      <c r="F1953">
        <v>26926.51</v>
      </c>
      <c r="G1953" t="s">
        <v>4709</v>
      </c>
      <c r="H1953" t="s">
        <v>4713</v>
      </c>
      <c r="I1953" t="s">
        <v>4711</v>
      </c>
    </row>
    <row r="1954" spans="1:9">
      <c r="A1954" t="s">
        <v>774</v>
      </c>
      <c r="B1954">
        <v>2002</v>
      </c>
      <c r="C1954" t="s">
        <v>4714</v>
      </c>
      <c r="D1954">
        <v>17</v>
      </c>
      <c r="E1954">
        <v>0</v>
      </c>
      <c r="F1954">
        <v>26927.69</v>
      </c>
      <c r="G1954" t="s">
        <v>4709</v>
      </c>
      <c r="H1954" t="s">
        <v>4709</v>
      </c>
      <c r="I1954" t="s">
        <v>4720</v>
      </c>
    </row>
    <row r="1955" spans="1:9">
      <c r="A1955" t="s">
        <v>772</v>
      </c>
      <c r="B1955">
        <v>2000</v>
      </c>
      <c r="C1955" t="s">
        <v>4712</v>
      </c>
      <c r="D1955">
        <v>9</v>
      </c>
      <c r="E1955">
        <v>0</v>
      </c>
      <c r="F1955">
        <v>26936.98</v>
      </c>
      <c r="G1955" t="s">
        <v>4709</v>
      </c>
      <c r="H1955" t="s">
        <v>4710</v>
      </c>
      <c r="I1955" t="s">
        <v>4720</v>
      </c>
    </row>
    <row r="1956" spans="1:9">
      <c r="A1956" t="s">
        <v>770</v>
      </c>
      <c r="B1956">
        <v>1960</v>
      </c>
      <c r="C1956" t="s">
        <v>4708</v>
      </c>
      <c r="D1956">
        <v>9</v>
      </c>
      <c r="E1956">
        <v>1</v>
      </c>
      <c r="F1956">
        <v>27000.98</v>
      </c>
      <c r="G1956" t="s">
        <v>4709</v>
      </c>
      <c r="H1956" t="s">
        <v>4709</v>
      </c>
      <c r="I1956" t="s">
        <v>4711</v>
      </c>
    </row>
    <row r="1957" spans="1:9">
      <c r="A1957" t="s">
        <v>768</v>
      </c>
      <c r="B1957">
        <v>1958</v>
      </c>
      <c r="C1957" t="s">
        <v>4714</v>
      </c>
      <c r="D1957">
        <v>30</v>
      </c>
      <c r="E1957">
        <v>0</v>
      </c>
      <c r="F1957">
        <v>27037.91</v>
      </c>
      <c r="G1957" t="s">
        <v>4709</v>
      </c>
      <c r="H1957" t="s">
        <v>4709</v>
      </c>
      <c r="I1957" t="s">
        <v>4711</v>
      </c>
    </row>
    <row r="1958" spans="1:9">
      <c r="A1958" t="s">
        <v>766</v>
      </c>
      <c r="B1958">
        <v>1994</v>
      </c>
      <c r="C1958" t="s">
        <v>4708</v>
      </c>
      <c r="D1958">
        <v>2</v>
      </c>
      <c r="E1958">
        <v>0</v>
      </c>
      <c r="F1958">
        <v>27080.64</v>
      </c>
      <c r="G1958" t="s">
        <v>4709</v>
      </c>
      <c r="H1958" t="s">
        <v>4709</v>
      </c>
      <c r="I1958" t="s">
        <v>4720</v>
      </c>
    </row>
    <row r="1959" spans="1:9">
      <c r="A1959" t="s">
        <v>764</v>
      </c>
      <c r="B1959">
        <v>1990</v>
      </c>
      <c r="C1959" t="s">
        <v>4717</v>
      </c>
      <c r="D1959">
        <v>13</v>
      </c>
      <c r="E1959">
        <v>3</v>
      </c>
      <c r="F1959">
        <v>27092.38</v>
      </c>
      <c r="G1959" t="s">
        <v>4709</v>
      </c>
      <c r="H1959" t="s">
        <v>4710</v>
      </c>
      <c r="I1959" t="s">
        <v>4720</v>
      </c>
    </row>
    <row r="1960" spans="1:9">
      <c r="A1960" t="s">
        <v>762</v>
      </c>
      <c r="B1960">
        <v>1970</v>
      </c>
      <c r="C1960" t="s">
        <v>4719</v>
      </c>
      <c r="D1960">
        <v>2</v>
      </c>
      <c r="E1960">
        <v>0</v>
      </c>
      <c r="F1960">
        <v>27117.99</v>
      </c>
      <c r="G1960" t="s">
        <v>4709</v>
      </c>
      <c r="H1960" t="s">
        <v>4709</v>
      </c>
      <c r="I1960" t="s">
        <v>4711</v>
      </c>
    </row>
    <row r="1961" spans="1:9">
      <c r="A1961" t="s">
        <v>760</v>
      </c>
      <c r="B1961">
        <v>1965</v>
      </c>
      <c r="C1961" t="s">
        <v>4717</v>
      </c>
      <c r="D1961">
        <v>21</v>
      </c>
      <c r="E1961">
        <v>0</v>
      </c>
      <c r="F1961">
        <v>27218.44</v>
      </c>
      <c r="G1961" t="s">
        <v>4709</v>
      </c>
      <c r="H1961" t="s">
        <v>4713</v>
      </c>
      <c r="I1961" t="s">
        <v>4730</v>
      </c>
    </row>
    <row r="1962" spans="1:9">
      <c r="A1962" t="s">
        <v>758</v>
      </c>
      <c r="B1962">
        <v>1999</v>
      </c>
      <c r="C1962" t="s">
        <v>4717</v>
      </c>
      <c r="D1962">
        <v>2</v>
      </c>
      <c r="E1962">
        <v>0</v>
      </c>
      <c r="F1962">
        <v>27236.96</v>
      </c>
      <c r="G1962" t="s">
        <v>4709</v>
      </c>
      <c r="H1962" t="s">
        <v>4713</v>
      </c>
      <c r="I1962" t="s">
        <v>4720</v>
      </c>
    </row>
    <row r="1963" spans="1:9">
      <c r="A1963" t="s">
        <v>756</v>
      </c>
      <c r="B1963">
        <v>1968</v>
      </c>
      <c r="C1963" t="s">
        <v>4714</v>
      </c>
      <c r="D1963">
        <v>6</v>
      </c>
      <c r="E1963">
        <v>3</v>
      </c>
      <c r="F1963">
        <v>27322.73</v>
      </c>
      <c r="G1963" t="s">
        <v>4709</v>
      </c>
      <c r="H1963" t="s">
        <v>4709</v>
      </c>
      <c r="I1963" t="s">
        <v>4711</v>
      </c>
    </row>
    <row r="1964" spans="1:9">
      <c r="A1964" t="s">
        <v>754</v>
      </c>
      <c r="B1964">
        <v>1969</v>
      </c>
      <c r="C1964" t="s">
        <v>4719</v>
      </c>
      <c r="D1964">
        <v>16</v>
      </c>
      <c r="E1964">
        <v>0</v>
      </c>
      <c r="F1964">
        <v>27346.04</v>
      </c>
      <c r="G1964" t="s">
        <v>4709</v>
      </c>
      <c r="H1964" t="s">
        <v>4709</v>
      </c>
      <c r="I1964" t="s">
        <v>4711</v>
      </c>
    </row>
    <row r="1965" spans="1:9">
      <c r="A1965" t="s">
        <v>752</v>
      </c>
      <c r="B1965">
        <v>1988</v>
      </c>
      <c r="C1965" t="s">
        <v>4715</v>
      </c>
      <c r="D1965">
        <v>15</v>
      </c>
      <c r="E1965">
        <v>2</v>
      </c>
      <c r="F1965">
        <v>27375.9</v>
      </c>
      <c r="G1965" t="s">
        <v>4709</v>
      </c>
      <c r="H1965" t="s">
        <v>4710</v>
      </c>
      <c r="I1965" t="s">
        <v>4721</v>
      </c>
    </row>
    <row r="1966" spans="1:9">
      <c r="A1966" t="s">
        <v>750</v>
      </c>
      <c r="B1966">
        <v>1985</v>
      </c>
      <c r="C1966" t="s">
        <v>4717</v>
      </c>
      <c r="D1966">
        <v>5</v>
      </c>
      <c r="E1966">
        <v>3</v>
      </c>
      <c r="F1966">
        <v>27432.73</v>
      </c>
      <c r="G1966" t="s">
        <v>4709</v>
      </c>
      <c r="H1966" t="s">
        <v>4713</v>
      </c>
      <c r="I1966" t="s">
        <v>4720</v>
      </c>
    </row>
    <row r="1967" spans="1:9">
      <c r="A1967" t="s">
        <v>748</v>
      </c>
      <c r="B1967">
        <v>1981</v>
      </c>
      <c r="C1967" t="s">
        <v>4719</v>
      </c>
      <c r="D1967">
        <v>3</v>
      </c>
      <c r="E1967">
        <v>1</v>
      </c>
      <c r="F1967">
        <v>27495.59</v>
      </c>
      <c r="G1967" t="s">
        <v>4709</v>
      </c>
      <c r="H1967" t="s">
        <v>4713</v>
      </c>
      <c r="I1967" t="s">
        <v>4720</v>
      </c>
    </row>
    <row r="1968" spans="1:9">
      <c r="A1968" t="s">
        <v>746</v>
      </c>
      <c r="B1968">
        <v>1965</v>
      </c>
      <c r="C1968" t="s">
        <v>4719</v>
      </c>
      <c r="D1968">
        <v>19</v>
      </c>
      <c r="E1968">
        <v>0</v>
      </c>
      <c r="F1968">
        <v>27533.91</v>
      </c>
      <c r="G1968" t="s">
        <v>4709</v>
      </c>
      <c r="H1968" t="s">
        <v>4710</v>
      </c>
      <c r="I1968" t="s">
        <v>4711</v>
      </c>
    </row>
    <row r="1969" spans="1:9">
      <c r="A1969" t="s">
        <v>744</v>
      </c>
      <c r="B1969">
        <v>1984</v>
      </c>
      <c r="C1969" t="s">
        <v>4708</v>
      </c>
      <c r="D1969">
        <v>22</v>
      </c>
      <c r="E1969">
        <v>3</v>
      </c>
      <c r="F1969">
        <v>27534.53</v>
      </c>
      <c r="G1969" t="s">
        <v>4709</v>
      </c>
      <c r="H1969" t="s">
        <v>4709</v>
      </c>
      <c r="I1969" t="s">
        <v>4720</v>
      </c>
    </row>
    <row r="1970" spans="1:9">
      <c r="A1970" t="s">
        <v>742</v>
      </c>
      <c r="B1970">
        <v>1985</v>
      </c>
      <c r="C1970" t="s">
        <v>4712</v>
      </c>
      <c r="D1970">
        <v>6</v>
      </c>
      <c r="E1970">
        <v>3</v>
      </c>
      <c r="F1970">
        <v>27598.93</v>
      </c>
      <c r="G1970" t="s">
        <v>4709</v>
      </c>
      <c r="H1970" t="s">
        <v>4713</v>
      </c>
      <c r="I1970" t="s">
        <v>4720</v>
      </c>
    </row>
    <row r="1971" spans="1:9">
      <c r="A1971" t="s">
        <v>740</v>
      </c>
      <c r="B1971">
        <v>1992</v>
      </c>
      <c r="C1971" t="s">
        <v>4714</v>
      </c>
      <c r="D1971">
        <v>11</v>
      </c>
      <c r="E1971">
        <v>0</v>
      </c>
      <c r="F1971">
        <v>27614.71</v>
      </c>
      <c r="G1971" t="s">
        <v>4709</v>
      </c>
      <c r="H1971" t="s">
        <v>4710</v>
      </c>
      <c r="I1971" t="s">
        <v>4720</v>
      </c>
    </row>
    <row r="1972" spans="1:9">
      <c r="A1972" t="s">
        <v>738</v>
      </c>
      <c r="B1972">
        <v>1997</v>
      </c>
      <c r="C1972" t="s">
        <v>4715</v>
      </c>
      <c r="D1972">
        <v>9</v>
      </c>
      <c r="E1972">
        <v>0</v>
      </c>
      <c r="F1972">
        <v>27619.36</v>
      </c>
      <c r="G1972" t="s">
        <v>4709</v>
      </c>
      <c r="H1972" t="s">
        <v>4710</v>
      </c>
      <c r="I1972" t="s">
        <v>4720</v>
      </c>
    </row>
    <row r="1973" spans="1:9">
      <c r="A1973" t="s">
        <v>736</v>
      </c>
      <c r="B1973">
        <v>1997</v>
      </c>
      <c r="C1973" t="s">
        <v>4719</v>
      </c>
      <c r="D1973">
        <v>7</v>
      </c>
      <c r="E1973">
        <v>0</v>
      </c>
      <c r="F1973">
        <v>27625.17</v>
      </c>
      <c r="G1973" t="s">
        <v>4713</v>
      </c>
      <c r="H1973" t="s">
        <v>4713</v>
      </c>
      <c r="I1973" t="s">
        <v>4720</v>
      </c>
    </row>
    <row r="1974" spans="1:9">
      <c r="A1974" t="s">
        <v>734</v>
      </c>
      <c r="B1974">
        <v>1992</v>
      </c>
      <c r="C1974" t="s">
        <v>4708</v>
      </c>
      <c r="D1974">
        <v>3</v>
      </c>
      <c r="E1974">
        <v>0</v>
      </c>
      <c r="F1974">
        <v>27696.11</v>
      </c>
      <c r="G1974" t="s">
        <v>4713</v>
      </c>
      <c r="H1974" t="s">
        <v>4709</v>
      </c>
      <c r="I1974" t="s">
        <v>4720</v>
      </c>
    </row>
    <row r="1975" spans="1:9">
      <c r="A1975" t="s">
        <v>732</v>
      </c>
      <c r="B1975">
        <v>2002</v>
      </c>
      <c r="C1975" t="s">
        <v>4717</v>
      </c>
      <c r="D1975">
        <v>6</v>
      </c>
      <c r="E1975">
        <v>1</v>
      </c>
      <c r="F1975">
        <v>27724.29</v>
      </c>
      <c r="G1975" t="s">
        <v>4713</v>
      </c>
      <c r="H1975" t="s">
        <v>4710</v>
      </c>
      <c r="I1975" t="s">
        <v>4711</v>
      </c>
    </row>
    <row r="1976" spans="1:9">
      <c r="A1976" t="s">
        <v>730</v>
      </c>
      <c r="B1976">
        <v>1960</v>
      </c>
      <c r="C1976" t="s">
        <v>4708</v>
      </c>
      <c r="D1976">
        <v>6</v>
      </c>
      <c r="E1976">
        <v>0</v>
      </c>
      <c r="F1976">
        <v>27808.73</v>
      </c>
      <c r="G1976" t="s">
        <v>4713</v>
      </c>
      <c r="H1976" t="s">
        <v>4713</v>
      </c>
      <c r="I1976" t="s">
        <v>4711</v>
      </c>
    </row>
    <row r="1977" spans="1:9">
      <c r="A1977" t="s">
        <v>728</v>
      </c>
      <c r="B1977">
        <v>1985</v>
      </c>
      <c r="C1977" t="s">
        <v>4717</v>
      </c>
      <c r="D1977">
        <v>4</v>
      </c>
      <c r="E1977">
        <v>3</v>
      </c>
      <c r="F1977">
        <v>27849.94</v>
      </c>
      <c r="G1977" t="s">
        <v>4713</v>
      </c>
      <c r="H1977" t="s">
        <v>4713</v>
      </c>
      <c r="I1977" t="s">
        <v>4720</v>
      </c>
    </row>
    <row r="1978" spans="1:9">
      <c r="A1978" t="s">
        <v>726</v>
      </c>
      <c r="B1978">
        <v>1989</v>
      </c>
      <c r="C1978" t="s">
        <v>4712</v>
      </c>
      <c r="D1978">
        <v>21</v>
      </c>
      <c r="E1978">
        <v>3</v>
      </c>
      <c r="F1978">
        <v>27925.86</v>
      </c>
      <c r="G1978" t="s">
        <v>4713</v>
      </c>
      <c r="H1978" t="s">
        <v>4709</v>
      </c>
      <c r="I1978" t="s">
        <v>4720</v>
      </c>
    </row>
    <row r="1979" spans="1:9">
      <c r="A1979" t="s">
        <v>724</v>
      </c>
      <c r="B1979">
        <v>1991</v>
      </c>
      <c r="C1979" t="s">
        <v>4714</v>
      </c>
      <c r="D1979">
        <v>4</v>
      </c>
      <c r="E1979">
        <v>3</v>
      </c>
      <c r="F1979">
        <v>27931.11</v>
      </c>
      <c r="G1979" t="s">
        <v>4713</v>
      </c>
      <c r="H1979" t="s">
        <v>4710</v>
      </c>
      <c r="I1979" t="s">
        <v>4720</v>
      </c>
    </row>
    <row r="1980" spans="1:9">
      <c r="A1980" t="s">
        <v>722</v>
      </c>
      <c r="B1980">
        <v>1961</v>
      </c>
      <c r="C1980" t="s">
        <v>4708</v>
      </c>
      <c r="D1980">
        <v>28</v>
      </c>
      <c r="E1980">
        <v>3</v>
      </c>
      <c r="F1980">
        <v>27941.29</v>
      </c>
      <c r="G1980" t="s">
        <v>4713</v>
      </c>
      <c r="H1980" t="s">
        <v>4710</v>
      </c>
      <c r="I1980" t="s">
        <v>4720</v>
      </c>
    </row>
    <row r="1981" spans="1:9">
      <c r="A1981" t="s">
        <v>720</v>
      </c>
      <c r="B1981">
        <v>1999</v>
      </c>
      <c r="C1981" t="s">
        <v>4717</v>
      </c>
      <c r="D1981">
        <v>21</v>
      </c>
      <c r="E1981">
        <v>0</v>
      </c>
      <c r="F1981">
        <v>27980.77</v>
      </c>
      <c r="G1981" t="s">
        <v>4713</v>
      </c>
      <c r="H1981" t="s">
        <v>4713</v>
      </c>
      <c r="I1981" t="s">
        <v>4720</v>
      </c>
    </row>
    <row r="1982" spans="1:9">
      <c r="A1982" t="s">
        <v>718</v>
      </c>
      <c r="B1982">
        <v>1985</v>
      </c>
      <c r="C1982" t="s">
        <v>4712</v>
      </c>
      <c r="D1982">
        <v>29</v>
      </c>
      <c r="E1982">
        <v>3</v>
      </c>
      <c r="F1982">
        <v>28006.94</v>
      </c>
      <c r="G1982" t="s">
        <v>4713</v>
      </c>
      <c r="H1982" t="s">
        <v>4709</v>
      </c>
      <c r="I1982" t="s">
        <v>4720</v>
      </c>
    </row>
    <row r="1983" spans="1:9">
      <c r="A1983" t="s">
        <v>716</v>
      </c>
      <c r="B1983">
        <v>1960</v>
      </c>
      <c r="C1983" t="s">
        <v>4712</v>
      </c>
      <c r="D1983">
        <v>22</v>
      </c>
      <c r="E1983">
        <v>0</v>
      </c>
      <c r="F1983">
        <v>28101.33</v>
      </c>
      <c r="G1983" t="s">
        <v>4713</v>
      </c>
      <c r="H1983" t="s">
        <v>4709</v>
      </c>
      <c r="I1983" t="s">
        <v>4722</v>
      </c>
    </row>
    <row r="1984" spans="1:9">
      <c r="A1984" t="s">
        <v>714</v>
      </c>
      <c r="B1984">
        <v>1999</v>
      </c>
      <c r="C1984" t="s">
        <v>4715</v>
      </c>
      <c r="D1984">
        <v>6</v>
      </c>
      <c r="E1984">
        <v>0</v>
      </c>
      <c r="F1984">
        <v>28245.34</v>
      </c>
      <c r="G1984" t="s">
        <v>4713</v>
      </c>
      <c r="H1984" t="s">
        <v>4710</v>
      </c>
      <c r="I1984" t="s">
        <v>4720</v>
      </c>
    </row>
    <row r="1985" spans="1:9">
      <c r="A1985" t="s">
        <v>712</v>
      </c>
      <c r="B1985">
        <v>1963</v>
      </c>
      <c r="C1985" t="s">
        <v>4712</v>
      </c>
      <c r="D1985">
        <v>25</v>
      </c>
      <c r="E1985">
        <v>1</v>
      </c>
      <c r="F1985">
        <v>28287.9</v>
      </c>
      <c r="G1985" t="s">
        <v>4713</v>
      </c>
      <c r="H1985" t="s">
        <v>4713</v>
      </c>
      <c r="I1985" t="s">
        <v>4711</v>
      </c>
    </row>
    <row r="1986" spans="1:9">
      <c r="A1986" t="s">
        <v>710</v>
      </c>
      <c r="B1986">
        <v>1990</v>
      </c>
      <c r="C1986" t="s">
        <v>4717</v>
      </c>
      <c r="D1986">
        <v>24</v>
      </c>
      <c r="E1986">
        <v>3</v>
      </c>
      <c r="F1986">
        <v>28302.33</v>
      </c>
      <c r="G1986" t="s">
        <v>4713</v>
      </c>
      <c r="H1986" t="s">
        <v>4709</v>
      </c>
      <c r="I1986" t="s">
        <v>4720</v>
      </c>
    </row>
    <row r="1987" spans="1:9">
      <c r="A1987" t="s">
        <v>708</v>
      </c>
      <c r="B1987">
        <v>1977</v>
      </c>
      <c r="C1987" t="s">
        <v>4717</v>
      </c>
      <c r="D1987">
        <v>2</v>
      </c>
      <c r="E1987">
        <v>1</v>
      </c>
      <c r="F1987">
        <v>28340.19</v>
      </c>
      <c r="G1987" t="s">
        <v>4713</v>
      </c>
      <c r="H1987" t="s">
        <v>4709</v>
      </c>
      <c r="I1987" t="s">
        <v>4716</v>
      </c>
    </row>
    <row r="1988" spans="1:9">
      <c r="A1988" t="s">
        <v>706</v>
      </c>
      <c r="B1988">
        <v>1974</v>
      </c>
      <c r="C1988" t="s">
        <v>4715</v>
      </c>
      <c r="D1988">
        <v>16</v>
      </c>
      <c r="E1988">
        <v>1</v>
      </c>
      <c r="F1988">
        <v>28468.92</v>
      </c>
      <c r="G1988" t="s">
        <v>4713</v>
      </c>
      <c r="H1988" t="s">
        <v>4713</v>
      </c>
      <c r="I1988" t="s">
        <v>4716</v>
      </c>
    </row>
    <row r="1989" spans="1:9">
      <c r="A1989" t="s">
        <v>704</v>
      </c>
      <c r="B1989">
        <v>1982</v>
      </c>
      <c r="C1989" t="s">
        <v>4717</v>
      </c>
      <c r="D1989">
        <v>11</v>
      </c>
      <c r="E1989">
        <v>1</v>
      </c>
      <c r="F1989">
        <v>28476.73</v>
      </c>
      <c r="G1989" t="s">
        <v>4713</v>
      </c>
      <c r="H1989" t="s">
        <v>4709</v>
      </c>
      <c r="I1989" t="s">
        <v>4716</v>
      </c>
    </row>
    <row r="1990" spans="1:9">
      <c r="A1990" t="s">
        <v>702</v>
      </c>
      <c r="B1990">
        <v>1985</v>
      </c>
      <c r="C1990" t="s">
        <v>4715</v>
      </c>
      <c r="D1990">
        <v>27</v>
      </c>
      <c r="E1990">
        <v>3</v>
      </c>
      <c r="F1990">
        <v>28542.86</v>
      </c>
      <c r="G1990" t="s">
        <v>4713</v>
      </c>
      <c r="H1990" t="s">
        <v>4710</v>
      </c>
      <c r="I1990" t="s">
        <v>4720</v>
      </c>
    </row>
    <row r="1991" spans="1:9">
      <c r="A1991" t="s">
        <v>700</v>
      </c>
      <c r="B1991">
        <v>1990</v>
      </c>
      <c r="C1991" t="s">
        <v>4717</v>
      </c>
      <c r="D1991">
        <v>5</v>
      </c>
      <c r="E1991">
        <v>3</v>
      </c>
      <c r="F1991">
        <v>28716.14</v>
      </c>
      <c r="G1991" t="s">
        <v>4713</v>
      </c>
      <c r="H1991" t="s">
        <v>4710</v>
      </c>
      <c r="I1991" t="s">
        <v>4720</v>
      </c>
    </row>
    <row r="1992" spans="1:9">
      <c r="A1992" t="s">
        <v>698</v>
      </c>
      <c r="B1992">
        <v>1961</v>
      </c>
      <c r="C1992" t="s">
        <v>4718</v>
      </c>
      <c r="D1992">
        <v>3</v>
      </c>
      <c r="E1992">
        <v>1</v>
      </c>
      <c r="F1992">
        <v>28868.66</v>
      </c>
      <c r="G1992" t="s">
        <v>4713</v>
      </c>
      <c r="H1992" t="s">
        <v>4709</v>
      </c>
      <c r="I1992" t="s">
        <v>4716</v>
      </c>
    </row>
    <row r="1993" spans="1:9">
      <c r="A1993" t="s">
        <v>696</v>
      </c>
      <c r="B1993">
        <v>1962</v>
      </c>
      <c r="C1993" t="s">
        <v>4708</v>
      </c>
      <c r="D1993">
        <v>25</v>
      </c>
      <c r="E1993">
        <v>0</v>
      </c>
      <c r="F1993">
        <v>28923.14</v>
      </c>
      <c r="G1993" t="s">
        <v>4713</v>
      </c>
      <c r="H1993" t="s">
        <v>4713</v>
      </c>
      <c r="I1993" t="s">
        <v>4716</v>
      </c>
    </row>
    <row r="1994" spans="1:9">
      <c r="A1994" t="s">
        <v>694</v>
      </c>
      <c r="B1994">
        <v>1959</v>
      </c>
      <c r="C1994" t="s">
        <v>4717</v>
      </c>
      <c r="D1994">
        <v>5</v>
      </c>
      <c r="E1994">
        <v>0</v>
      </c>
      <c r="F1994">
        <v>28950.47</v>
      </c>
      <c r="G1994" t="s">
        <v>4713</v>
      </c>
      <c r="H1994" t="s">
        <v>4713</v>
      </c>
      <c r="I1994" t="s">
        <v>4716</v>
      </c>
    </row>
    <row r="1995" spans="1:9">
      <c r="A1995" t="s">
        <v>692</v>
      </c>
      <c r="B1995">
        <v>2003</v>
      </c>
      <c r="C1995" t="s">
        <v>4715</v>
      </c>
      <c r="D1995">
        <v>1</v>
      </c>
      <c r="E1995">
        <v>0</v>
      </c>
      <c r="F1995">
        <v>28998.68</v>
      </c>
      <c r="G1995" t="s">
        <v>4713</v>
      </c>
      <c r="H1995" t="s">
        <v>4710</v>
      </c>
      <c r="I1995" t="s">
        <v>4720</v>
      </c>
    </row>
    <row r="1996" spans="1:9">
      <c r="A1996" t="s">
        <v>690</v>
      </c>
      <c r="B1996">
        <v>1992</v>
      </c>
      <c r="C1996" t="s">
        <v>4708</v>
      </c>
      <c r="D1996">
        <v>7</v>
      </c>
      <c r="E1996">
        <v>0</v>
      </c>
      <c r="F1996">
        <v>29007.82</v>
      </c>
      <c r="G1996" t="s">
        <v>4713</v>
      </c>
      <c r="H1996" t="s">
        <v>4710</v>
      </c>
      <c r="I1996" t="s">
        <v>4720</v>
      </c>
    </row>
    <row r="1997" spans="1:9">
      <c r="A1997" t="s">
        <v>688</v>
      </c>
      <c r="B1997">
        <v>1980</v>
      </c>
      <c r="C1997" t="s">
        <v>4708</v>
      </c>
      <c r="D1997">
        <v>14</v>
      </c>
      <c r="E1997">
        <v>2</v>
      </c>
      <c r="F1997">
        <v>29114.21</v>
      </c>
      <c r="G1997" t="s">
        <v>4713</v>
      </c>
      <c r="H1997" t="s">
        <v>4710</v>
      </c>
      <c r="I1997" t="s">
        <v>4720</v>
      </c>
    </row>
    <row r="1998" spans="1:9">
      <c r="A1998" t="s">
        <v>686</v>
      </c>
      <c r="B1998">
        <v>1978</v>
      </c>
      <c r="C1998" t="s">
        <v>4712</v>
      </c>
      <c r="D1998">
        <v>29</v>
      </c>
      <c r="E1998">
        <v>2</v>
      </c>
      <c r="F1998">
        <v>29114.77</v>
      </c>
      <c r="G1998" t="s">
        <v>4713</v>
      </c>
      <c r="H1998" t="s">
        <v>4713</v>
      </c>
      <c r="I1998" t="s">
        <v>4720</v>
      </c>
    </row>
    <row r="1999" spans="1:9">
      <c r="A1999" t="s">
        <v>684</v>
      </c>
      <c r="B1999">
        <v>1961</v>
      </c>
      <c r="C1999" t="s">
        <v>4717</v>
      </c>
      <c r="D1999">
        <v>24</v>
      </c>
      <c r="E1999">
        <v>0</v>
      </c>
      <c r="F1999">
        <v>29141.36</v>
      </c>
      <c r="G1999" t="s">
        <v>4713</v>
      </c>
      <c r="H1999" t="s">
        <v>4710</v>
      </c>
      <c r="I1999" t="s">
        <v>4716</v>
      </c>
    </row>
    <row r="2000" spans="1:9">
      <c r="A2000" t="s">
        <v>682</v>
      </c>
      <c r="B2000">
        <v>1976</v>
      </c>
      <c r="C2000" t="s">
        <v>4712</v>
      </c>
      <c r="D2000">
        <v>8</v>
      </c>
      <c r="E2000">
        <v>2</v>
      </c>
      <c r="F2000">
        <v>29160.39</v>
      </c>
      <c r="G2000" t="s">
        <v>4713</v>
      </c>
      <c r="H2000" t="s">
        <v>4709</v>
      </c>
      <c r="I2000" t="s">
        <v>4720</v>
      </c>
    </row>
    <row r="2001" spans="1:9">
      <c r="A2001" t="s">
        <v>680</v>
      </c>
      <c r="B2001">
        <v>1969</v>
      </c>
      <c r="C2001" t="s">
        <v>4708</v>
      </c>
      <c r="D2001">
        <v>9</v>
      </c>
      <c r="E2001">
        <v>2</v>
      </c>
      <c r="F2001">
        <v>29186.48</v>
      </c>
      <c r="G2001" t="s">
        <v>4713</v>
      </c>
      <c r="H2001" t="s">
        <v>4710</v>
      </c>
      <c r="I2001" t="s">
        <v>4726</v>
      </c>
    </row>
    <row r="2002" spans="1:9">
      <c r="A2002" t="s">
        <v>678</v>
      </c>
      <c r="B2002">
        <v>1978</v>
      </c>
      <c r="C2002" t="s">
        <v>4708</v>
      </c>
      <c r="D2002">
        <v>21</v>
      </c>
      <c r="E2002">
        <v>2</v>
      </c>
      <c r="F2002">
        <v>29227.6</v>
      </c>
      <c r="G2002" t="s">
        <v>4713</v>
      </c>
      <c r="H2002" t="s">
        <v>4710</v>
      </c>
      <c r="I2002" t="s">
        <v>4716</v>
      </c>
    </row>
    <row r="2003" spans="1:9">
      <c r="A2003" t="s">
        <v>676</v>
      </c>
      <c r="B2003">
        <v>1958</v>
      </c>
      <c r="C2003" t="s">
        <v>4714</v>
      </c>
      <c r="D2003">
        <v>5</v>
      </c>
      <c r="E2003">
        <v>0</v>
      </c>
      <c r="F2003">
        <v>29330.98</v>
      </c>
      <c r="G2003" t="s">
        <v>4713</v>
      </c>
      <c r="H2003" t="s">
        <v>4709</v>
      </c>
      <c r="I2003" t="s">
        <v>4716</v>
      </c>
    </row>
    <row r="2004" spans="1:9">
      <c r="A2004" t="s">
        <v>674</v>
      </c>
      <c r="B2004">
        <v>1985</v>
      </c>
      <c r="C2004" t="s">
        <v>4712</v>
      </c>
      <c r="D2004">
        <v>7</v>
      </c>
      <c r="E2004">
        <v>3</v>
      </c>
      <c r="F2004">
        <v>29352.56</v>
      </c>
      <c r="G2004" t="s">
        <v>4713</v>
      </c>
      <c r="H2004" t="s">
        <v>4713</v>
      </c>
      <c r="I2004" t="s">
        <v>4720</v>
      </c>
    </row>
    <row r="2005" spans="1:9">
      <c r="A2005" t="s">
        <v>672</v>
      </c>
      <c r="B2005">
        <v>1987</v>
      </c>
      <c r="C2005" t="s">
        <v>4708</v>
      </c>
      <c r="D2005">
        <v>16</v>
      </c>
      <c r="E2005">
        <v>3</v>
      </c>
      <c r="F2005">
        <v>29443.59</v>
      </c>
      <c r="G2005" t="s">
        <v>4713</v>
      </c>
      <c r="H2005" t="s">
        <v>4713</v>
      </c>
      <c r="I2005" t="s">
        <v>4720</v>
      </c>
    </row>
    <row r="2006" spans="1:9">
      <c r="A2006" t="s">
        <v>670</v>
      </c>
      <c r="B2006">
        <v>1959</v>
      </c>
      <c r="C2006" t="s">
        <v>4719</v>
      </c>
      <c r="D2006">
        <v>20</v>
      </c>
      <c r="E2006">
        <v>0</v>
      </c>
      <c r="F2006">
        <v>29523.17</v>
      </c>
      <c r="G2006" t="s">
        <v>4713</v>
      </c>
      <c r="H2006" t="s">
        <v>4709</v>
      </c>
      <c r="I2006" t="s">
        <v>4726</v>
      </c>
    </row>
    <row r="2007" spans="1:9">
      <c r="A2007" t="s">
        <v>668</v>
      </c>
      <c r="B2007">
        <v>1975</v>
      </c>
      <c r="C2007" t="s">
        <v>4712</v>
      </c>
      <c r="D2007">
        <v>3</v>
      </c>
      <c r="E2007">
        <v>1</v>
      </c>
      <c r="F2007">
        <v>29583.8</v>
      </c>
      <c r="G2007" t="s">
        <v>4713</v>
      </c>
      <c r="H2007" t="s">
        <v>4713</v>
      </c>
      <c r="I2007" t="s">
        <v>4720</v>
      </c>
    </row>
    <row r="2008" spans="1:9">
      <c r="A2008" t="s">
        <v>666</v>
      </c>
      <c r="B2008">
        <v>1993</v>
      </c>
      <c r="C2008" t="s">
        <v>4708</v>
      </c>
      <c r="D2008">
        <v>27</v>
      </c>
      <c r="E2008">
        <v>0</v>
      </c>
      <c r="F2008">
        <v>29622.69</v>
      </c>
      <c r="G2008" t="s">
        <v>4713</v>
      </c>
      <c r="H2008" t="s">
        <v>4713</v>
      </c>
      <c r="I2008" t="s">
        <v>4720</v>
      </c>
    </row>
    <row r="2009" spans="1:9">
      <c r="A2009" t="s">
        <v>664</v>
      </c>
      <c r="B2009">
        <v>1973</v>
      </c>
      <c r="C2009" t="s">
        <v>4718</v>
      </c>
      <c r="D2009">
        <v>23</v>
      </c>
      <c r="E2009">
        <v>0</v>
      </c>
      <c r="F2009">
        <v>29757.69</v>
      </c>
      <c r="G2009" t="s">
        <v>4713</v>
      </c>
      <c r="H2009" t="s">
        <v>4710</v>
      </c>
      <c r="I2009" t="s">
        <v>4720</v>
      </c>
    </row>
    <row r="2010" spans="1:9">
      <c r="A2010" t="s">
        <v>662</v>
      </c>
      <c r="B2010">
        <v>1998</v>
      </c>
      <c r="C2010" t="s">
        <v>4714</v>
      </c>
      <c r="D2010">
        <v>20</v>
      </c>
      <c r="E2010">
        <v>0</v>
      </c>
      <c r="F2010">
        <v>29760.6</v>
      </c>
      <c r="G2010" t="s">
        <v>4713</v>
      </c>
      <c r="H2010" t="s">
        <v>4709</v>
      </c>
      <c r="I2010" t="s">
        <v>4720</v>
      </c>
    </row>
    <row r="2011" spans="1:9">
      <c r="A2011" t="s">
        <v>660</v>
      </c>
      <c r="B2011">
        <v>1981</v>
      </c>
      <c r="C2011" t="s">
        <v>4718</v>
      </c>
      <c r="D2011">
        <v>13</v>
      </c>
      <c r="E2011">
        <v>1</v>
      </c>
      <c r="F2011">
        <v>29816.64</v>
      </c>
      <c r="G2011" t="s">
        <v>4713</v>
      </c>
      <c r="H2011" t="s">
        <v>4709</v>
      </c>
      <c r="I2011" t="s">
        <v>4720</v>
      </c>
    </row>
    <row r="2012" spans="1:9">
      <c r="A2012" t="s">
        <v>658</v>
      </c>
      <c r="B2012">
        <v>1982</v>
      </c>
      <c r="C2012" t="s">
        <v>4719</v>
      </c>
      <c r="D2012">
        <v>29</v>
      </c>
      <c r="E2012">
        <v>3</v>
      </c>
      <c r="F2012">
        <v>29818.76</v>
      </c>
      <c r="G2012" t="s">
        <v>4713</v>
      </c>
      <c r="H2012" t="s">
        <v>4713</v>
      </c>
      <c r="I2012" t="s">
        <v>4716</v>
      </c>
    </row>
    <row r="2013" spans="1:9">
      <c r="A2013" t="s">
        <v>656</v>
      </c>
      <c r="B2013">
        <v>1989</v>
      </c>
      <c r="C2013" t="s">
        <v>4717</v>
      </c>
      <c r="D2013">
        <v>30</v>
      </c>
      <c r="E2013">
        <v>3</v>
      </c>
      <c r="F2013">
        <v>29852.48</v>
      </c>
      <c r="G2013" t="s">
        <v>4713</v>
      </c>
      <c r="H2013" t="s">
        <v>4710</v>
      </c>
      <c r="I2013" t="s">
        <v>4720</v>
      </c>
    </row>
    <row r="2014" spans="1:9">
      <c r="A2014" t="s">
        <v>654</v>
      </c>
      <c r="B2014">
        <v>1975</v>
      </c>
      <c r="C2014" t="s">
        <v>4718</v>
      </c>
      <c r="D2014">
        <v>19</v>
      </c>
      <c r="E2014">
        <v>1</v>
      </c>
      <c r="F2014">
        <v>29899.25</v>
      </c>
      <c r="G2014" t="s">
        <v>4713</v>
      </c>
      <c r="H2014" t="s">
        <v>4710</v>
      </c>
      <c r="I2014" t="s">
        <v>4720</v>
      </c>
    </row>
    <row r="2015" spans="1:9">
      <c r="A2015" t="s">
        <v>652</v>
      </c>
      <c r="B2015">
        <v>1988</v>
      </c>
      <c r="C2015" t="s">
        <v>4717</v>
      </c>
      <c r="D2015">
        <v>30</v>
      </c>
      <c r="E2015">
        <v>3</v>
      </c>
      <c r="F2015">
        <v>29929.56</v>
      </c>
      <c r="G2015" t="s">
        <v>4713</v>
      </c>
      <c r="H2015" t="s">
        <v>4713</v>
      </c>
      <c r="I2015" t="s">
        <v>4720</v>
      </c>
    </row>
    <row r="2016" spans="1:9">
      <c r="A2016" t="s">
        <v>650</v>
      </c>
      <c r="B2016">
        <v>1976</v>
      </c>
      <c r="C2016" t="s">
        <v>4714</v>
      </c>
      <c r="D2016">
        <v>12</v>
      </c>
      <c r="E2016">
        <v>2</v>
      </c>
      <c r="F2016">
        <v>29933.75</v>
      </c>
      <c r="G2016" t="s">
        <v>4713</v>
      </c>
      <c r="H2016" t="s">
        <v>4713</v>
      </c>
      <c r="I2016" t="s">
        <v>4720</v>
      </c>
    </row>
    <row r="2017" spans="1:9">
      <c r="A2017" t="s">
        <v>648</v>
      </c>
      <c r="B2017">
        <v>1991</v>
      </c>
      <c r="C2017" t="s">
        <v>4719</v>
      </c>
      <c r="D2017">
        <v>5</v>
      </c>
      <c r="E2017">
        <v>3</v>
      </c>
      <c r="F2017">
        <v>29969.67</v>
      </c>
      <c r="G2017" t="s">
        <v>4713</v>
      </c>
      <c r="H2017" t="s">
        <v>4713</v>
      </c>
      <c r="I2017" t="s">
        <v>4720</v>
      </c>
    </row>
    <row r="2018" spans="1:9">
      <c r="A2018" t="s">
        <v>646</v>
      </c>
      <c r="B2018">
        <v>1981</v>
      </c>
      <c r="C2018" t="s">
        <v>4718</v>
      </c>
      <c r="D2018">
        <v>4</v>
      </c>
      <c r="E2018">
        <v>1</v>
      </c>
      <c r="F2018">
        <v>30026.87</v>
      </c>
      <c r="G2018" t="s">
        <v>4709</v>
      </c>
      <c r="H2018" t="s">
        <v>4710</v>
      </c>
      <c r="I2018" t="s">
        <v>4716</v>
      </c>
    </row>
    <row r="2019" spans="1:9">
      <c r="A2019" t="s">
        <v>644</v>
      </c>
      <c r="B2019">
        <v>1967</v>
      </c>
      <c r="C2019" t="s">
        <v>4714</v>
      </c>
      <c r="D2019">
        <v>16</v>
      </c>
      <c r="E2019">
        <v>3</v>
      </c>
      <c r="F2019">
        <v>30063.58</v>
      </c>
      <c r="G2019" t="s">
        <v>4713</v>
      </c>
      <c r="H2019" t="s">
        <v>4713</v>
      </c>
      <c r="I2019" t="s">
        <v>4716</v>
      </c>
    </row>
    <row r="2020" spans="1:9">
      <c r="A2020" t="s">
        <v>642</v>
      </c>
      <c r="B2020">
        <v>1979</v>
      </c>
      <c r="C2020" t="s">
        <v>4715</v>
      </c>
      <c r="D2020">
        <v>2</v>
      </c>
      <c r="E2020">
        <v>2</v>
      </c>
      <c r="F2020">
        <v>30095.97</v>
      </c>
      <c r="G2020" t="s">
        <v>4709</v>
      </c>
      <c r="H2020" t="s">
        <v>4710</v>
      </c>
      <c r="I2020" t="s">
        <v>4720</v>
      </c>
    </row>
    <row r="2021" spans="1:9">
      <c r="A2021" t="s">
        <v>640</v>
      </c>
      <c r="B2021">
        <v>1971</v>
      </c>
      <c r="C2021" t="s">
        <v>4717</v>
      </c>
      <c r="D2021">
        <v>25</v>
      </c>
      <c r="E2021">
        <v>0</v>
      </c>
      <c r="F2021">
        <v>30134.75</v>
      </c>
      <c r="G2021" t="s">
        <v>4709</v>
      </c>
      <c r="H2021" t="s">
        <v>4710</v>
      </c>
      <c r="I2021" t="s">
        <v>4720</v>
      </c>
    </row>
    <row r="2022" spans="1:9">
      <c r="A2022" t="s">
        <v>638</v>
      </c>
      <c r="B2022">
        <v>1958</v>
      </c>
      <c r="C2022" t="s">
        <v>4718</v>
      </c>
      <c r="D2022">
        <v>11</v>
      </c>
      <c r="E2022">
        <v>1</v>
      </c>
      <c r="F2022">
        <v>30166.62</v>
      </c>
      <c r="G2022" t="s">
        <v>4713</v>
      </c>
      <c r="H2022" t="s">
        <v>4710</v>
      </c>
      <c r="I2022" t="s">
        <v>4716</v>
      </c>
    </row>
    <row r="2023" spans="1:9">
      <c r="A2023" t="s">
        <v>636</v>
      </c>
      <c r="B2023">
        <v>1963</v>
      </c>
      <c r="C2023" t="s">
        <v>4715</v>
      </c>
      <c r="D2023">
        <v>13</v>
      </c>
      <c r="E2023">
        <v>3</v>
      </c>
      <c r="F2023">
        <v>30184.94</v>
      </c>
      <c r="G2023" t="s">
        <v>4713</v>
      </c>
      <c r="H2023" t="s">
        <v>4713</v>
      </c>
      <c r="I2023" t="s">
        <v>4728</v>
      </c>
    </row>
    <row r="2024" spans="1:9">
      <c r="A2024" t="s">
        <v>634</v>
      </c>
      <c r="B2024">
        <v>1962</v>
      </c>
      <c r="C2024" t="s">
        <v>4715</v>
      </c>
      <c r="D2024">
        <v>15</v>
      </c>
      <c r="E2024">
        <v>0</v>
      </c>
      <c r="F2024">
        <v>30260</v>
      </c>
      <c r="G2024" t="s">
        <v>4713</v>
      </c>
      <c r="H2024" t="s">
        <v>4713</v>
      </c>
      <c r="I2024" t="s">
        <v>4728</v>
      </c>
    </row>
    <row r="2025" spans="1:9">
      <c r="A2025" t="s">
        <v>632</v>
      </c>
      <c r="B2025">
        <v>1972</v>
      </c>
      <c r="C2025" t="s">
        <v>4708</v>
      </c>
      <c r="D2025">
        <v>24</v>
      </c>
      <c r="E2025">
        <v>2</v>
      </c>
      <c r="F2025">
        <v>30284.64</v>
      </c>
      <c r="G2025" t="s">
        <v>4713</v>
      </c>
      <c r="H2025" t="s">
        <v>4713</v>
      </c>
      <c r="I2025" t="s">
        <v>4716</v>
      </c>
    </row>
    <row r="2026" spans="1:9">
      <c r="A2026" t="s">
        <v>630</v>
      </c>
      <c r="B2026">
        <v>2004</v>
      </c>
      <c r="C2026" t="s">
        <v>4714</v>
      </c>
      <c r="D2026">
        <v>1</v>
      </c>
      <c r="E2026">
        <v>0</v>
      </c>
      <c r="F2026">
        <v>30328.27</v>
      </c>
      <c r="G2026" t="s">
        <v>4709</v>
      </c>
      <c r="H2026" t="s">
        <v>4709</v>
      </c>
      <c r="I2026" t="s">
        <v>4720</v>
      </c>
    </row>
    <row r="2027" spans="1:9">
      <c r="A2027" t="s">
        <v>628</v>
      </c>
      <c r="B2027">
        <v>1969</v>
      </c>
      <c r="C2027" t="s">
        <v>4708</v>
      </c>
      <c r="D2027">
        <v>30</v>
      </c>
      <c r="E2027">
        <v>0</v>
      </c>
      <c r="F2027">
        <v>30366.93</v>
      </c>
      <c r="G2027" t="s">
        <v>4709</v>
      </c>
      <c r="H2027" t="s">
        <v>4709</v>
      </c>
      <c r="I2027" t="s">
        <v>4720</v>
      </c>
    </row>
    <row r="2028" spans="1:9">
      <c r="A2028" t="s">
        <v>626</v>
      </c>
      <c r="B2028">
        <v>1976</v>
      </c>
      <c r="C2028" t="s">
        <v>4715</v>
      </c>
      <c r="D2028">
        <v>3</v>
      </c>
      <c r="E2028">
        <v>2</v>
      </c>
      <c r="F2028">
        <v>30409.53</v>
      </c>
      <c r="G2028" t="s">
        <v>4709</v>
      </c>
      <c r="H2028" t="s">
        <v>4710</v>
      </c>
      <c r="I2028" t="s">
        <v>4716</v>
      </c>
    </row>
    <row r="2029" spans="1:9">
      <c r="A2029" t="s">
        <v>624</v>
      </c>
      <c r="B2029">
        <v>1998</v>
      </c>
      <c r="C2029" t="s">
        <v>4719</v>
      </c>
      <c r="D2029">
        <v>28</v>
      </c>
      <c r="E2029">
        <v>0</v>
      </c>
      <c r="F2029">
        <v>30422.03</v>
      </c>
      <c r="G2029" t="s">
        <v>4709</v>
      </c>
      <c r="H2029" t="s">
        <v>4710</v>
      </c>
      <c r="I2029" t="s">
        <v>4720</v>
      </c>
    </row>
    <row r="2030" spans="1:9">
      <c r="A2030" t="s">
        <v>622</v>
      </c>
      <c r="B2030">
        <v>1983</v>
      </c>
      <c r="C2030" t="s">
        <v>4715</v>
      </c>
      <c r="D2030">
        <v>3</v>
      </c>
      <c r="E2030">
        <v>3</v>
      </c>
      <c r="F2030">
        <v>30457.37</v>
      </c>
      <c r="G2030" t="s">
        <v>4709</v>
      </c>
      <c r="H2030" t="s">
        <v>4713</v>
      </c>
      <c r="I2030" t="s">
        <v>4716</v>
      </c>
    </row>
    <row r="2031" spans="1:9">
      <c r="A2031" t="s">
        <v>620</v>
      </c>
      <c r="B2031">
        <v>1986</v>
      </c>
      <c r="C2031" t="s">
        <v>4718</v>
      </c>
      <c r="D2031">
        <v>10</v>
      </c>
      <c r="E2031">
        <v>3</v>
      </c>
      <c r="F2031">
        <v>30530.5</v>
      </c>
      <c r="G2031" t="s">
        <v>4709</v>
      </c>
      <c r="H2031" t="s">
        <v>4713</v>
      </c>
      <c r="I2031" t="s">
        <v>4720</v>
      </c>
    </row>
    <row r="2032" spans="1:9">
      <c r="A2032" t="s">
        <v>618</v>
      </c>
      <c r="B2032">
        <v>1970</v>
      </c>
      <c r="C2032" t="s">
        <v>4712</v>
      </c>
      <c r="D2032">
        <v>11</v>
      </c>
      <c r="E2032">
        <v>0</v>
      </c>
      <c r="F2032">
        <v>30625.65</v>
      </c>
      <c r="G2032" t="s">
        <v>4709</v>
      </c>
      <c r="H2032" t="s">
        <v>4710</v>
      </c>
      <c r="I2032" t="s">
        <v>4720</v>
      </c>
    </row>
    <row r="2033" spans="1:9">
      <c r="A2033" t="s">
        <v>616</v>
      </c>
      <c r="B2033">
        <v>1999</v>
      </c>
      <c r="C2033" t="s">
        <v>4715</v>
      </c>
      <c r="D2033">
        <v>21</v>
      </c>
      <c r="E2033">
        <v>0</v>
      </c>
      <c r="F2033">
        <v>30697.71</v>
      </c>
      <c r="G2033" t="s">
        <v>4713</v>
      </c>
      <c r="H2033" t="s">
        <v>4709</v>
      </c>
      <c r="I2033" t="s">
        <v>4720</v>
      </c>
    </row>
    <row r="2034" spans="1:9">
      <c r="A2034" t="s">
        <v>614</v>
      </c>
      <c r="B2034">
        <v>1983</v>
      </c>
      <c r="C2034" t="s">
        <v>4717</v>
      </c>
      <c r="D2034">
        <v>21</v>
      </c>
      <c r="E2034">
        <v>3</v>
      </c>
      <c r="F2034">
        <v>30724.44</v>
      </c>
      <c r="G2034" t="s">
        <v>4709</v>
      </c>
      <c r="H2034" t="s">
        <v>4710</v>
      </c>
      <c r="I2034" t="s">
        <v>4720</v>
      </c>
    </row>
    <row r="2035" spans="1:9">
      <c r="A2035" t="s">
        <v>612</v>
      </c>
      <c r="B2035">
        <v>1988</v>
      </c>
      <c r="C2035" t="s">
        <v>4715</v>
      </c>
      <c r="D2035">
        <v>5</v>
      </c>
      <c r="E2035">
        <v>3</v>
      </c>
      <c r="F2035">
        <v>30763.01</v>
      </c>
      <c r="G2035" t="s">
        <v>4709</v>
      </c>
      <c r="H2035" t="s">
        <v>4713</v>
      </c>
      <c r="I2035" t="s">
        <v>4720</v>
      </c>
    </row>
    <row r="2036" spans="1:9">
      <c r="A2036" t="s">
        <v>610</v>
      </c>
      <c r="B2036">
        <v>1961</v>
      </c>
      <c r="C2036" t="s">
        <v>4715</v>
      </c>
      <c r="D2036">
        <v>9</v>
      </c>
      <c r="E2036">
        <v>3</v>
      </c>
      <c r="F2036">
        <v>30942.19</v>
      </c>
      <c r="G2036" t="s">
        <v>4709</v>
      </c>
      <c r="H2036" t="s">
        <v>4709</v>
      </c>
      <c r="I2036" t="s">
        <v>4711</v>
      </c>
    </row>
    <row r="2037" spans="1:9">
      <c r="A2037" t="s">
        <v>608</v>
      </c>
      <c r="B2037">
        <v>2004</v>
      </c>
      <c r="C2037" t="s">
        <v>4712</v>
      </c>
      <c r="D2037">
        <v>9</v>
      </c>
      <c r="E2037">
        <v>0</v>
      </c>
      <c r="F2037">
        <v>31196.61</v>
      </c>
      <c r="G2037" t="s">
        <v>4709</v>
      </c>
      <c r="H2037" t="s">
        <v>4713</v>
      </c>
      <c r="I2037" t="s">
        <v>4720</v>
      </c>
    </row>
    <row r="2038" spans="1:9">
      <c r="A2038" t="s">
        <v>606</v>
      </c>
      <c r="B2038">
        <v>2000</v>
      </c>
      <c r="C2038" t="s">
        <v>4708</v>
      </c>
      <c r="D2038">
        <v>22</v>
      </c>
      <c r="E2038">
        <v>0</v>
      </c>
      <c r="F2038">
        <v>31234.56</v>
      </c>
      <c r="G2038" t="s">
        <v>4713</v>
      </c>
      <c r="H2038" t="s">
        <v>4713</v>
      </c>
      <c r="I2038" t="s">
        <v>4720</v>
      </c>
    </row>
    <row r="2039" spans="1:9">
      <c r="A2039" t="s">
        <v>604</v>
      </c>
      <c r="B2039">
        <v>1968</v>
      </c>
      <c r="C2039" t="s">
        <v>4708</v>
      </c>
      <c r="D2039">
        <v>9</v>
      </c>
      <c r="E2039">
        <v>0</v>
      </c>
      <c r="F2039">
        <v>31322.53</v>
      </c>
      <c r="G2039" t="s">
        <v>4709</v>
      </c>
      <c r="H2039" t="s">
        <v>4713</v>
      </c>
      <c r="I2039" t="s">
        <v>4720</v>
      </c>
    </row>
    <row r="2040" spans="1:9">
      <c r="A2040" t="s">
        <v>602</v>
      </c>
      <c r="B2040">
        <v>1995</v>
      </c>
      <c r="C2040" t="s">
        <v>4715</v>
      </c>
      <c r="D2040">
        <v>27</v>
      </c>
      <c r="E2040">
        <v>0</v>
      </c>
      <c r="F2040">
        <v>31328.27</v>
      </c>
      <c r="G2040" t="s">
        <v>4709</v>
      </c>
      <c r="H2040" t="s">
        <v>4709</v>
      </c>
      <c r="I2040" t="s">
        <v>4720</v>
      </c>
    </row>
    <row r="2041" spans="1:9">
      <c r="A2041" t="s">
        <v>600</v>
      </c>
      <c r="B2041">
        <v>1974</v>
      </c>
      <c r="C2041" t="s">
        <v>4719</v>
      </c>
      <c r="D2041">
        <v>8</v>
      </c>
      <c r="E2041">
        <v>0</v>
      </c>
      <c r="F2041">
        <v>31368.81</v>
      </c>
      <c r="G2041" t="s">
        <v>4709</v>
      </c>
      <c r="H2041" t="s">
        <v>4710</v>
      </c>
      <c r="I2041" t="s">
        <v>4720</v>
      </c>
    </row>
    <row r="2042" spans="1:9">
      <c r="A2042" t="s">
        <v>598</v>
      </c>
      <c r="B2042">
        <v>1975</v>
      </c>
      <c r="C2042" t="s">
        <v>4719</v>
      </c>
      <c r="D2042">
        <v>29</v>
      </c>
      <c r="E2042">
        <v>1</v>
      </c>
      <c r="F2042">
        <v>31591.82</v>
      </c>
      <c r="G2042" t="s">
        <v>4709</v>
      </c>
      <c r="H2042" t="s">
        <v>4713</v>
      </c>
      <c r="I2042" t="s">
        <v>4720</v>
      </c>
    </row>
    <row r="2043" spans="1:9">
      <c r="A2043" t="s">
        <v>596</v>
      </c>
      <c r="B2043">
        <v>1960</v>
      </c>
      <c r="C2043" t="s">
        <v>4717</v>
      </c>
      <c r="D2043">
        <v>13</v>
      </c>
      <c r="E2043">
        <v>1</v>
      </c>
      <c r="F2043">
        <v>31620</v>
      </c>
      <c r="G2043" t="s">
        <v>4709</v>
      </c>
      <c r="H2043" t="s">
        <v>4713</v>
      </c>
      <c r="I2043" t="s">
        <v>4726</v>
      </c>
    </row>
    <row r="2044" spans="1:9">
      <c r="A2044" t="s">
        <v>594</v>
      </c>
      <c r="B2044">
        <v>1977</v>
      </c>
      <c r="C2044" t="s">
        <v>4719</v>
      </c>
      <c r="D2044">
        <v>14</v>
      </c>
      <c r="E2044">
        <v>2</v>
      </c>
      <c r="F2044">
        <v>31736.7</v>
      </c>
      <c r="G2044" t="s">
        <v>4709</v>
      </c>
      <c r="H2044" t="s">
        <v>4709</v>
      </c>
      <c r="I2044" t="s">
        <v>4716</v>
      </c>
    </row>
    <row r="2045" spans="1:9">
      <c r="A2045" t="s">
        <v>592</v>
      </c>
      <c r="B2045">
        <v>1984</v>
      </c>
      <c r="C2045" t="s">
        <v>4715</v>
      </c>
      <c r="D2045">
        <v>10</v>
      </c>
      <c r="E2045">
        <v>3</v>
      </c>
      <c r="F2045">
        <v>31743.92</v>
      </c>
      <c r="G2045" t="s">
        <v>4709</v>
      </c>
      <c r="H2045" t="s">
        <v>4713</v>
      </c>
      <c r="I2045" t="s">
        <v>4720</v>
      </c>
    </row>
    <row r="2046" spans="1:9">
      <c r="A2046" t="s">
        <v>590</v>
      </c>
      <c r="B2046">
        <v>1975</v>
      </c>
      <c r="C2046" t="s">
        <v>4715</v>
      </c>
      <c r="D2046">
        <v>25</v>
      </c>
      <c r="E2046">
        <v>1</v>
      </c>
      <c r="F2046">
        <v>31897.1</v>
      </c>
      <c r="G2046" t="s">
        <v>4709</v>
      </c>
      <c r="H2046" t="s">
        <v>4710</v>
      </c>
      <c r="I2046" t="s">
        <v>4720</v>
      </c>
    </row>
    <row r="2047" spans="1:9">
      <c r="A2047" t="s">
        <v>588</v>
      </c>
      <c r="B2047">
        <v>1972</v>
      </c>
      <c r="C2047" t="s">
        <v>4715</v>
      </c>
      <c r="D2047">
        <v>21</v>
      </c>
      <c r="E2047">
        <v>0</v>
      </c>
      <c r="F2047">
        <v>31980.89</v>
      </c>
      <c r="G2047" t="s">
        <v>4709</v>
      </c>
      <c r="H2047" t="s">
        <v>4713</v>
      </c>
      <c r="I2047" t="s">
        <v>4720</v>
      </c>
    </row>
    <row r="2048" spans="1:9">
      <c r="A2048" t="s">
        <v>586</v>
      </c>
      <c r="B2048">
        <v>1993</v>
      </c>
      <c r="C2048" t="s">
        <v>4715</v>
      </c>
      <c r="D2048">
        <v>13</v>
      </c>
      <c r="E2048">
        <v>0</v>
      </c>
      <c r="F2048">
        <v>32086.21</v>
      </c>
      <c r="G2048" t="s">
        <v>4713</v>
      </c>
      <c r="H2048" t="s">
        <v>4710</v>
      </c>
      <c r="I2048" t="s">
        <v>4720</v>
      </c>
    </row>
    <row r="2049" spans="1:9">
      <c r="A2049" t="s">
        <v>584</v>
      </c>
      <c r="B2049">
        <v>1978</v>
      </c>
      <c r="C2049" t="s">
        <v>4712</v>
      </c>
      <c r="D2049">
        <v>10</v>
      </c>
      <c r="E2049">
        <v>2</v>
      </c>
      <c r="F2049">
        <v>32108.66</v>
      </c>
      <c r="G2049" t="s">
        <v>4713</v>
      </c>
      <c r="H2049" t="s">
        <v>4710</v>
      </c>
      <c r="I2049" t="s">
        <v>4730</v>
      </c>
    </row>
    <row r="2050" spans="1:9">
      <c r="A2050" t="s">
        <v>582</v>
      </c>
      <c r="B2050">
        <v>1969</v>
      </c>
      <c r="C2050" t="s">
        <v>4715</v>
      </c>
      <c r="D2050">
        <v>11</v>
      </c>
      <c r="E2050">
        <v>0</v>
      </c>
      <c r="F2050">
        <v>32192.76</v>
      </c>
      <c r="G2050" t="s">
        <v>4713</v>
      </c>
      <c r="H2050" t="s">
        <v>4709</v>
      </c>
      <c r="I2050" t="s">
        <v>4720</v>
      </c>
    </row>
    <row r="2051" spans="1:9">
      <c r="A2051" t="s">
        <v>580</v>
      </c>
      <c r="B2051">
        <v>1994</v>
      </c>
      <c r="C2051" t="s">
        <v>4715</v>
      </c>
      <c r="D2051">
        <v>8</v>
      </c>
      <c r="E2051">
        <v>0</v>
      </c>
      <c r="F2051">
        <v>32222.81</v>
      </c>
      <c r="G2051" t="s">
        <v>4709</v>
      </c>
      <c r="H2051" t="s">
        <v>4713</v>
      </c>
      <c r="I2051" t="s">
        <v>4720</v>
      </c>
    </row>
    <row r="2052" spans="1:9">
      <c r="A2052" t="s">
        <v>578</v>
      </c>
      <c r="B2052">
        <v>1975</v>
      </c>
      <c r="C2052" t="s">
        <v>4717</v>
      </c>
      <c r="D2052">
        <v>17</v>
      </c>
      <c r="E2052">
        <v>1</v>
      </c>
      <c r="F2052">
        <v>32259.96</v>
      </c>
      <c r="G2052" t="s">
        <v>4709</v>
      </c>
      <c r="H2052" t="s">
        <v>4710</v>
      </c>
      <c r="I2052" t="s">
        <v>4716</v>
      </c>
    </row>
    <row r="2053" spans="1:9">
      <c r="A2053" t="s">
        <v>576</v>
      </c>
      <c r="B2053">
        <v>1986</v>
      </c>
      <c r="C2053" t="s">
        <v>4717</v>
      </c>
      <c r="D2053">
        <v>2</v>
      </c>
      <c r="E2053">
        <v>3</v>
      </c>
      <c r="F2053">
        <v>32288.49</v>
      </c>
      <c r="G2053" t="s">
        <v>4709</v>
      </c>
      <c r="H2053" t="s">
        <v>4709</v>
      </c>
      <c r="I2053" t="s">
        <v>4720</v>
      </c>
    </row>
    <row r="2054" spans="1:9">
      <c r="A2054" t="s">
        <v>574</v>
      </c>
      <c r="B2054">
        <v>1972</v>
      </c>
      <c r="C2054" t="s">
        <v>4719</v>
      </c>
      <c r="D2054">
        <v>19</v>
      </c>
      <c r="E2054">
        <v>0</v>
      </c>
      <c r="F2054">
        <v>32428.63</v>
      </c>
      <c r="G2054" t="s">
        <v>4709</v>
      </c>
      <c r="H2054" t="s">
        <v>4709</v>
      </c>
      <c r="I2054" t="s">
        <v>4720</v>
      </c>
    </row>
    <row r="2055" spans="1:9">
      <c r="A2055" t="s">
        <v>572</v>
      </c>
      <c r="B2055">
        <v>1976</v>
      </c>
      <c r="C2055" t="s">
        <v>4718</v>
      </c>
      <c r="D2055">
        <v>9</v>
      </c>
      <c r="E2055">
        <v>2</v>
      </c>
      <c r="F2055">
        <v>32430.22</v>
      </c>
      <c r="G2055" t="s">
        <v>4709</v>
      </c>
      <c r="H2055" t="s">
        <v>4710</v>
      </c>
      <c r="I2055" t="s">
        <v>4720</v>
      </c>
    </row>
    <row r="2056" spans="1:9">
      <c r="A2056" t="s">
        <v>570</v>
      </c>
      <c r="B2056">
        <v>1981</v>
      </c>
      <c r="C2056" t="s">
        <v>4715</v>
      </c>
      <c r="D2056">
        <v>27</v>
      </c>
      <c r="E2056">
        <v>1</v>
      </c>
      <c r="F2056">
        <v>32462.35</v>
      </c>
      <c r="G2056" t="s">
        <v>4709</v>
      </c>
      <c r="H2056" t="s">
        <v>4709</v>
      </c>
      <c r="I2056" t="s">
        <v>4720</v>
      </c>
    </row>
    <row r="2057" spans="1:9">
      <c r="A2057" t="s">
        <v>568</v>
      </c>
      <c r="B2057">
        <v>1976</v>
      </c>
      <c r="C2057" t="s">
        <v>4715</v>
      </c>
      <c r="D2057">
        <v>19</v>
      </c>
      <c r="E2057">
        <v>2</v>
      </c>
      <c r="F2057">
        <v>32485.46</v>
      </c>
      <c r="G2057" t="s">
        <v>4709</v>
      </c>
      <c r="H2057" t="s">
        <v>4713</v>
      </c>
      <c r="I2057" t="s">
        <v>4720</v>
      </c>
    </row>
    <row r="2058" spans="1:9">
      <c r="A2058" t="s">
        <v>566</v>
      </c>
      <c r="B2058">
        <v>2003</v>
      </c>
      <c r="C2058" t="s">
        <v>4719</v>
      </c>
      <c r="D2058">
        <v>8</v>
      </c>
      <c r="E2058">
        <v>0</v>
      </c>
      <c r="F2058">
        <v>32548.34</v>
      </c>
      <c r="G2058" t="s">
        <v>4713</v>
      </c>
      <c r="H2058" t="s">
        <v>4709</v>
      </c>
      <c r="I2058" t="s">
        <v>4711</v>
      </c>
    </row>
    <row r="2059" spans="1:9">
      <c r="A2059" t="s">
        <v>564</v>
      </c>
      <c r="B2059">
        <v>1990</v>
      </c>
      <c r="C2059" t="s">
        <v>4708</v>
      </c>
      <c r="D2059">
        <v>13</v>
      </c>
      <c r="E2059">
        <v>3</v>
      </c>
      <c r="F2059">
        <v>32672.11</v>
      </c>
      <c r="G2059" t="s">
        <v>4713</v>
      </c>
      <c r="H2059" t="s">
        <v>4713</v>
      </c>
      <c r="I2059" t="s">
        <v>4720</v>
      </c>
    </row>
    <row r="2060" spans="1:9">
      <c r="A2060" t="s">
        <v>562</v>
      </c>
      <c r="B2060">
        <v>1968</v>
      </c>
      <c r="C2060" t="s">
        <v>4712</v>
      </c>
      <c r="D2060">
        <v>1</v>
      </c>
      <c r="E2060">
        <v>0</v>
      </c>
      <c r="F2060">
        <v>32686.08</v>
      </c>
      <c r="G2060" t="s">
        <v>4709</v>
      </c>
      <c r="H2060" t="s">
        <v>4710</v>
      </c>
      <c r="I2060" t="s">
        <v>4720</v>
      </c>
    </row>
    <row r="2061" spans="1:9">
      <c r="A2061" t="s">
        <v>560</v>
      </c>
      <c r="B2061">
        <v>1990</v>
      </c>
      <c r="C2061" t="s">
        <v>4715</v>
      </c>
      <c r="D2061">
        <v>30</v>
      </c>
      <c r="E2061">
        <v>3</v>
      </c>
      <c r="F2061">
        <v>32716.2</v>
      </c>
      <c r="G2061" t="s">
        <v>4713</v>
      </c>
      <c r="H2061" t="s">
        <v>4709</v>
      </c>
      <c r="I2061" t="s">
        <v>4720</v>
      </c>
    </row>
    <row r="2062" spans="1:9">
      <c r="A2062" t="s">
        <v>558</v>
      </c>
      <c r="B2062">
        <v>1990</v>
      </c>
      <c r="C2062" t="s">
        <v>4708</v>
      </c>
      <c r="D2062">
        <v>9</v>
      </c>
      <c r="E2062">
        <v>2</v>
      </c>
      <c r="F2062">
        <v>32734.19</v>
      </c>
      <c r="G2062" t="s">
        <v>4709</v>
      </c>
      <c r="H2062" t="s">
        <v>4713</v>
      </c>
      <c r="I2062" t="s">
        <v>4716</v>
      </c>
    </row>
    <row r="2063" spans="1:9">
      <c r="A2063" t="s">
        <v>556</v>
      </c>
      <c r="B2063">
        <v>1974</v>
      </c>
      <c r="C2063" t="s">
        <v>4717</v>
      </c>
      <c r="D2063">
        <v>6</v>
      </c>
      <c r="E2063">
        <v>0</v>
      </c>
      <c r="F2063">
        <v>32760.48</v>
      </c>
      <c r="G2063" t="s">
        <v>4713</v>
      </c>
      <c r="H2063" t="s">
        <v>4713</v>
      </c>
      <c r="I2063" t="s">
        <v>4720</v>
      </c>
    </row>
    <row r="2064" spans="1:9">
      <c r="A2064" t="s">
        <v>554</v>
      </c>
      <c r="B2064">
        <v>1972</v>
      </c>
      <c r="C2064" t="s">
        <v>4712</v>
      </c>
      <c r="D2064">
        <v>7</v>
      </c>
      <c r="E2064">
        <v>0</v>
      </c>
      <c r="F2064">
        <v>32765.33</v>
      </c>
      <c r="G2064" t="s">
        <v>4709</v>
      </c>
      <c r="H2064" t="s">
        <v>4709</v>
      </c>
      <c r="I2064" t="s">
        <v>4716</v>
      </c>
    </row>
    <row r="2065" spans="1:9">
      <c r="A2065" t="s">
        <v>552</v>
      </c>
      <c r="B2065">
        <v>1980</v>
      </c>
      <c r="C2065" t="s">
        <v>4717</v>
      </c>
      <c r="D2065">
        <v>12</v>
      </c>
      <c r="E2065">
        <v>3</v>
      </c>
      <c r="F2065">
        <v>32787.46</v>
      </c>
      <c r="G2065" t="s">
        <v>4713</v>
      </c>
      <c r="H2065" t="s">
        <v>4710</v>
      </c>
      <c r="I2065" t="s">
        <v>4716</v>
      </c>
    </row>
    <row r="2066" spans="1:9">
      <c r="A2066" t="s">
        <v>550</v>
      </c>
      <c r="B2066">
        <v>1995</v>
      </c>
      <c r="C2066" t="s">
        <v>4717</v>
      </c>
      <c r="D2066">
        <v>4</v>
      </c>
      <c r="E2066">
        <v>0</v>
      </c>
      <c r="F2066">
        <v>32827.51</v>
      </c>
      <c r="G2066" t="s">
        <v>4713</v>
      </c>
      <c r="H2066" t="s">
        <v>4709</v>
      </c>
      <c r="I2066" t="s">
        <v>4720</v>
      </c>
    </row>
    <row r="2067" spans="1:9">
      <c r="A2067" t="s">
        <v>548</v>
      </c>
      <c r="B2067">
        <v>1981</v>
      </c>
      <c r="C2067" t="s">
        <v>4712</v>
      </c>
      <c r="D2067">
        <v>17</v>
      </c>
      <c r="E2067">
        <v>1</v>
      </c>
      <c r="F2067">
        <v>32906.69</v>
      </c>
      <c r="G2067" t="s">
        <v>4709</v>
      </c>
      <c r="H2067" t="s">
        <v>4710</v>
      </c>
      <c r="I2067" t="s">
        <v>4720</v>
      </c>
    </row>
    <row r="2068" spans="1:9">
      <c r="A2068" t="s">
        <v>546</v>
      </c>
      <c r="B2068">
        <v>1971</v>
      </c>
      <c r="C2068" t="s">
        <v>4718</v>
      </c>
      <c r="D2068">
        <v>24</v>
      </c>
      <c r="E2068">
        <v>0</v>
      </c>
      <c r="F2068">
        <v>32947.63</v>
      </c>
      <c r="G2068" t="s">
        <v>4709</v>
      </c>
      <c r="H2068" t="s">
        <v>4713</v>
      </c>
      <c r="I2068" t="s">
        <v>4720</v>
      </c>
    </row>
    <row r="2069" spans="1:9">
      <c r="A2069" t="s">
        <v>544</v>
      </c>
      <c r="B2069">
        <v>1995</v>
      </c>
      <c r="C2069" t="s">
        <v>4708</v>
      </c>
      <c r="D2069">
        <v>8</v>
      </c>
      <c r="E2069">
        <v>0</v>
      </c>
      <c r="F2069">
        <v>33017.46</v>
      </c>
      <c r="G2069" t="s">
        <v>4713</v>
      </c>
      <c r="H2069" t="s">
        <v>4713</v>
      </c>
      <c r="I2069" t="s">
        <v>4720</v>
      </c>
    </row>
    <row r="2070" spans="1:9">
      <c r="A2070" t="s">
        <v>542</v>
      </c>
      <c r="B2070">
        <v>1967</v>
      </c>
      <c r="C2070" t="s">
        <v>4708</v>
      </c>
      <c r="D2070">
        <v>10</v>
      </c>
      <c r="E2070">
        <v>0</v>
      </c>
      <c r="F2070">
        <v>33025.32</v>
      </c>
      <c r="G2070" t="s">
        <v>4709</v>
      </c>
      <c r="H2070" t="s">
        <v>4710</v>
      </c>
      <c r="I2070" t="s">
        <v>4720</v>
      </c>
    </row>
    <row r="2071" spans="1:9">
      <c r="A2071" t="s">
        <v>540</v>
      </c>
      <c r="B2071">
        <v>1994</v>
      </c>
      <c r="C2071" t="s">
        <v>4708</v>
      </c>
      <c r="D2071">
        <v>28</v>
      </c>
      <c r="E2071">
        <v>0</v>
      </c>
      <c r="F2071">
        <v>33057.23</v>
      </c>
      <c r="G2071" t="s">
        <v>4713</v>
      </c>
      <c r="H2071" t="s">
        <v>4709</v>
      </c>
      <c r="I2071" t="s">
        <v>4720</v>
      </c>
    </row>
    <row r="2072" spans="1:9">
      <c r="A2072" t="s">
        <v>538</v>
      </c>
      <c r="B2072">
        <v>1962</v>
      </c>
      <c r="C2072" t="s">
        <v>4708</v>
      </c>
      <c r="D2072">
        <v>1</v>
      </c>
      <c r="E2072">
        <v>0</v>
      </c>
      <c r="F2072">
        <v>33074.94</v>
      </c>
      <c r="G2072" t="s">
        <v>4713</v>
      </c>
      <c r="H2072" t="s">
        <v>4709</v>
      </c>
      <c r="I2072" t="s">
        <v>4720</v>
      </c>
    </row>
    <row r="2073" spans="1:9">
      <c r="A2073" t="s">
        <v>536</v>
      </c>
      <c r="B2073">
        <v>1969</v>
      </c>
      <c r="C2073" t="s">
        <v>4719</v>
      </c>
      <c r="D2073">
        <v>30</v>
      </c>
      <c r="E2073">
        <v>0</v>
      </c>
      <c r="F2073">
        <v>33090.66</v>
      </c>
      <c r="G2073" t="s">
        <v>4709</v>
      </c>
      <c r="H2073" t="s">
        <v>4709</v>
      </c>
      <c r="I2073" t="s">
        <v>4720</v>
      </c>
    </row>
    <row r="2074" spans="1:9">
      <c r="A2074" t="s">
        <v>534</v>
      </c>
      <c r="B2074">
        <v>1985</v>
      </c>
      <c r="C2074" t="s">
        <v>4708</v>
      </c>
      <c r="D2074">
        <v>15</v>
      </c>
      <c r="E2074">
        <v>3</v>
      </c>
      <c r="F2074">
        <v>33121</v>
      </c>
      <c r="G2074" t="s">
        <v>4709</v>
      </c>
      <c r="H2074" t="s">
        <v>4713</v>
      </c>
      <c r="I2074" t="s">
        <v>4720</v>
      </c>
    </row>
    <row r="2075" spans="1:9">
      <c r="A2075" t="s">
        <v>532</v>
      </c>
      <c r="B2075">
        <v>1990</v>
      </c>
      <c r="C2075" t="s">
        <v>4719</v>
      </c>
      <c r="D2075">
        <v>12</v>
      </c>
      <c r="E2075">
        <v>3</v>
      </c>
      <c r="F2075">
        <v>33292.83</v>
      </c>
      <c r="G2075" t="s">
        <v>4709</v>
      </c>
      <c r="H2075" t="s">
        <v>4713</v>
      </c>
      <c r="I2075" t="s">
        <v>4720</v>
      </c>
    </row>
    <row r="2076" spans="1:9">
      <c r="A2076" t="s">
        <v>530</v>
      </c>
      <c r="B2076">
        <v>2003</v>
      </c>
      <c r="C2076" t="s">
        <v>4712</v>
      </c>
      <c r="D2076">
        <v>28</v>
      </c>
      <c r="E2076">
        <v>0</v>
      </c>
      <c r="F2076">
        <v>33307.55</v>
      </c>
      <c r="G2076" t="s">
        <v>4709</v>
      </c>
      <c r="H2076" t="s">
        <v>4710</v>
      </c>
      <c r="I2076" t="s">
        <v>4716</v>
      </c>
    </row>
    <row r="2077" spans="1:9">
      <c r="A2077" t="s">
        <v>528</v>
      </c>
      <c r="B2077">
        <v>1972</v>
      </c>
      <c r="C2077" t="s">
        <v>4715</v>
      </c>
      <c r="D2077">
        <v>5</v>
      </c>
      <c r="E2077">
        <v>0</v>
      </c>
      <c r="F2077">
        <v>33344.45</v>
      </c>
      <c r="G2077" t="s">
        <v>4709</v>
      </c>
      <c r="H2077" t="s">
        <v>4710</v>
      </c>
      <c r="I2077" t="s">
        <v>4720</v>
      </c>
    </row>
    <row r="2078" spans="1:9">
      <c r="A2078" t="s">
        <v>526</v>
      </c>
      <c r="B2078">
        <v>1985</v>
      </c>
      <c r="C2078" t="s">
        <v>4717</v>
      </c>
      <c r="D2078">
        <v>7</v>
      </c>
      <c r="E2078">
        <v>3</v>
      </c>
      <c r="F2078">
        <v>33450.99</v>
      </c>
      <c r="G2078" t="s">
        <v>4709</v>
      </c>
      <c r="H2078" t="s">
        <v>4709</v>
      </c>
      <c r="I2078" t="s">
        <v>4720</v>
      </c>
    </row>
    <row r="2079" spans="1:9">
      <c r="A2079" t="s">
        <v>524</v>
      </c>
      <c r="B2079">
        <v>1970</v>
      </c>
      <c r="C2079" t="s">
        <v>4714</v>
      </c>
      <c r="D2079">
        <v>18</v>
      </c>
      <c r="E2079">
        <v>2</v>
      </c>
      <c r="F2079">
        <v>33471.97</v>
      </c>
      <c r="G2079" t="s">
        <v>4709</v>
      </c>
      <c r="H2079" t="s">
        <v>4709</v>
      </c>
      <c r="I2079" t="s">
        <v>4716</v>
      </c>
    </row>
    <row r="2080" spans="1:9">
      <c r="A2080" t="s">
        <v>522</v>
      </c>
      <c r="B2080">
        <v>2002</v>
      </c>
      <c r="C2080" t="s">
        <v>4718</v>
      </c>
      <c r="D2080">
        <v>25</v>
      </c>
      <c r="E2080">
        <v>0</v>
      </c>
      <c r="F2080">
        <v>33475.82</v>
      </c>
      <c r="G2080" t="s">
        <v>4713</v>
      </c>
      <c r="H2080" t="s">
        <v>4713</v>
      </c>
      <c r="I2080" t="s">
        <v>4724</v>
      </c>
    </row>
    <row r="2081" spans="1:9">
      <c r="A2081" t="s">
        <v>520</v>
      </c>
      <c r="B2081">
        <v>1984</v>
      </c>
      <c r="C2081" t="s">
        <v>4708</v>
      </c>
      <c r="D2081">
        <v>22</v>
      </c>
      <c r="E2081">
        <v>3</v>
      </c>
      <c r="F2081">
        <v>33527.1</v>
      </c>
      <c r="G2081" t="s">
        <v>4709</v>
      </c>
      <c r="H2081" t="s">
        <v>4710</v>
      </c>
      <c r="I2081" t="s">
        <v>4720</v>
      </c>
    </row>
    <row r="2082" spans="1:9">
      <c r="A2082" t="s">
        <v>518</v>
      </c>
      <c r="B2082">
        <v>2003</v>
      </c>
      <c r="C2082" t="s">
        <v>4715</v>
      </c>
      <c r="D2082">
        <v>9</v>
      </c>
      <c r="E2082">
        <v>0</v>
      </c>
      <c r="F2082">
        <v>33611.71</v>
      </c>
      <c r="G2082" t="s">
        <v>4713</v>
      </c>
      <c r="H2082" t="s">
        <v>4709</v>
      </c>
      <c r="I2082" t="s">
        <v>4720</v>
      </c>
    </row>
    <row r="2083" spans="1:9">
      <c r="A2083" t="s">
        <v>516</v>
      </c>
      <c r="B2083">
        <v>1993</v>
      </c>
      <c r="C2083" t="s">
        <v>4712</v>
      </c>
      <c r="D2083">
        <v>28</v>
      </c>
      <c r="E2083">
        <v>0</v>
      </c>
      <c r="F2083">
        <v>33707.55</v>
      </c>
      <c r="G2083" t="s">
        <v>4709</v>
      </c>
      <c r="H2083" t="s">
        <v>4709</v>
      </c>
      <c r="I2083" t="s">
        <v>4720</v>
      </c>
    </row>
    <row r="2084" spans="1:9">
      <c r="A2084" t="s">
        <v>514</v>
      </c>
      <c r="B2084">
        <v>2004</v>
      </c>
      <c r="C2084" t="s">
        <v>4712</v>
      </c>
      <c r="D2084">
        <v>1</v>
      </c>
      <c r="E2084">
        <v>0</v>
      </c>
      <c r="F2084">
        <v>33732.69</v>
      </c>
      <c r="G2084" t="s">
        <v>4713</v>
      </c>
      <c r="H2084" t="s">
        <v>4713</v>
      </c>
      <c r="I2084" t="s">
        <v>4730</v>
      </c>
    </row>
    <row r="2085" spans="1:9">
      <c r="A2085" t="s">
        <v>512</v>
      </c>
      <c r="B2085">
        <v>2003</v>
      </c>
      <c r="C2085" t="s">
        <v>4715</v>
      </c>
      <c r="D2085">
        <v>12</v>
      </c>
      <c r="E2085">
        <v>0</v>
      </c>
      <c r="F2085">
        <v>33750.29</v>
      </c>
      <c r="G2085" t="s">
        <v>4713</v>
      </c>
      <c r="H2085" t="s">
        <v>4710</v>
      </c>
      <c r="I2085" t="s">
        <v>4716</v>
      </c>
    </row>
    <row r="2086" spans="1:9">
      <c r="A2086" t="s">
        <v>510</v>
      </c>
      <c r="B2086">
        <v>1962</v>
      </c>
      <c r="C2086" t="s">
        <v>4717</v>
      </c>
      <c r="D2086">
        <v>11</v>
      </c>
      <c r="E2086">
        <v>0</v>
      </c>
      <c r="F2086">
        <v>33753.32</v>
      </c>
      <c r="G2086" t="s">
        <v>4713</v>
      </c>
      <c r="H2086" t="s">
        <v>4710</v>
      </c>
      <c r="I2086" t="s">
        <v>4720</v>
      </c>
    </row>
    <row r="2087" spans="1:9">
      <c r="A2087" t="s">
        <v>508</v>
      </c>
      <c r="B2087">
        <v>2000</v>
      </c>
      <c r="C2087" t="s">
        <v>4719</v>
      </c>
      <c r="D2087">
        <v>26</v>
      </c>
      <c r="E2087">
        <v>0</v>
      </c>
      <c r="F2087">
        <v>33829.39</v>
      </c>
      <c r="G2087" t="s">
        <v>4709</v>
      </c>
      <c r="H2087" t="s">
        <v>4710</v>
      </c>
      <c r="I2087" t="s">
        <v>4720</v>
      </c>
    </row>
    <row r="2088" spans="1:9">
      <c r="A2088" t="s">
        <v>506</v>
      </c>
      <c r="B2088">
        <v>1997</v>
      </c>
      <c r="C2088" t="s">
        <v>4718</v>
      </c>
      <c r="D2088">
        <v>9</v>
      </c>
      <c r="E2088">
        <v>0</v>
      </c>
      <c r="F2088">
        <v>33900.65</v>
      </c>
      <c r="G2088" t="s">
        <v>4709</v>
      </c>
      <c r="H2088" t="s">
        <v>4710</v>
      </c>
      <c r="I2088" t="s">
        <v>4720</v>
      </c>
    </row>
    <row r="2089" spans="1:9">
      <c r="A2089" t="s">
        <v>504</v>
      </c>
      <c r="B2089">
        <v>2000</v>
      </c>
      <c r="C2089" t="s">
        <v>4717</v>
      </c>
      <c r="D2089">
        <v>27</v>
      </c>
      <c r="E2089">
        <v>0</v>
      </c>
      <c r="F2089">
        <v>33907.55</v>
      </c>
      <c r="G2089" t="s">
        <v>4709</v>
      </c>
      <c r="H2089" t="s">
        <v>4709</v>
      </c>
      <c r="I2089" t="s">
        <v>4716</v>
      </c>
    </row>
    <row r="2090" spans="1:9">
      <c r="A2090" t="s">
        <v>502</v>
      </c>
      <c r="B2090">
        <v>1994</v>
      </c>
      <c r="C2090" t="s">
        <v>4715</v>
      </c>
      <c r="D2090">
        <v>25</v>
      </c>
      <c r="E2090">
        <v>0</v>
      </c>
      <c r="F2090">
        <v>33975.47</v>
      </c>
      <c r="G2090" t="s">
        <v>4709</v>
      </c>
      <c r="H2090" t="s">
        <v>4709</v>
      </c>
      <c r="I2090" t="s">
        <v>4720</v>
      </c>
    </row>
    <row r="2091" spans="1:9">
      <c r="A2091" t="s">
        <v>500</v>
      </c>
      <c r="B2091">
        <v>1972</v>
      </c>
      <c r="C2091" t="s">
        <v>4708</v>
      </c>
      <c r="D2091">
        <v>26</v>
      </c>
      <c r="E2091">
        <v>0</v>
      </c>
      <c r="F2091">
        <v>34053.36</v>
      </c>
      <c r="G2091" t="s">
        <v>4709</v>
      </c>
      <c r="H2091" t="s">
        <v>4709</v>
      </c>
      <c r="I2091" t="s">
        <v>4720</v>
      </c>
    </row>
    <row r="2092" spans="1:9">
      <c r="A2092" t="s">
        <v>498</v>
      </c>
      <c r="B2092">
        <v>2002</v>
      </c>
      <c r="C2092" t="s">
        <v>4717</v>
      </c>
      <c r="D2092">
        <v>26</v>
      </c>
      <c r="E2092">
        <v>0</v>
      </c>
      <c r="F2092">
        <v>34084.68</v>
      </c>
      <c r="G2092" t="s">
        <v>4709</v>
      </c>
      <c r="H2092" t="s">
        <v>4710</v>
      </c>
      <c r="I2092" t="s">
        <v>4720</v>
      </c>
    </row>
    <row r="2093" spans="1:9">
      <c r="A2093" t="s">
        <v>496</v>
      </c>
      <c r="B2093">
        <v>1999</v>
      </c>
      <c r="C2093" t="s">
        <v>4712</v>
      </c>
      <c r="D2093">
        <v>6</v>
      </c>
      <c r="E2093">
        <v>0</v>
      </c>
      <c r="F2093">
        <v>34166.27</v>
      </c>
      <c r="G2093" t="s">
        <v>4709</v>
      </c>
      <c r="H2093" t="s">
        <v>4710</v>
      </c>
      <c r="I2093" t="s">
        <v>4720</v>
      </c>
    </row>
    <row r="2094" spans="1:9">
      <c r="A2094" t="s">
        <v>494</v>
      </c>
      <c r="B2094">
        <v>1971</v>
      </c>
      <c r="C2094" t="s">
        <v>4718</v>
      </c>
      <c r="D2094">
        <v>25</v>
      </c>
      <c r="E2094">
        <v>0</v>
      </c>
      <c r="F2094">
        <v>34205.07</v>
      </c>
      <c r="G2094" t="s">
        <v>4709</v>
      </c>
      <c r="H2094" t="s">
        <v>4709</v>
      </c>
      <c r="I2094" t="s">
        <v>4720</v>
      </c>
    </row>
    <row r="2095" spans="1:9">
      <c r="A2095" t="s">
        <v>492</v>
      </c>
      <c r="B2095">
        <v>1975</v>
      </c>
      <c r="C2095" t="s">
        <v>4708</v>
      </c>
      <c r="D2095">
        <v>21</v>
      </c>
      <c r="E2095">
        <v>1</v>
      </c>
      <c r="F2095">
        <v>34210.33</v>
      </c>
      <c r="G2095" t="s">
        <v>4709</v>
      </c>
      <c r="H2095" t="s">
        <v>4713</v>
      </c>
      <c r="I2095" t="s">
        <v>4716</v>
      </c>
    </row>
    <row r="2096" spans="1:9">
      <c r="A2096" t="s">
        <v>490</v>
      </c>
      <c r="B2096">
        <v>1962</v>
      </c>
      <c r="C2096" t="s">
        <v>4708</v>
      </c>
      <c r="D2096">
        <v>5</v>
      </c>
      <c r="E2096">
        <v>0</v>
      </c>
      <c r="F2096">
        <v>34218.02</v>
      </c>
      <c r="G2096" t="s">
        <v>4713</v>
      </c>
      <c r="H2096" t="s">
        <v>4713</v>
      </c>
      <c r="I2096" t="s">
        <v>4720</v>
      </c>
    </row>
    <row r="2097" spans="1:9">
      <c r="A2097" t="s">
        <v>488</v>
      </c>
      <c r="B2097">
        <v>1998</v>
      </c>
      <c r="C2097" t="s">
        <v>4714</v>
      </c>
      <c r="D2097">
        <v>11</v>
      </c>
      <c r="E2097">
        <v>0</v>
      </c>
      <c r="F2097">
        <v>34254.05</v>
      </c>
      <c r="G2097" t="s">
        <v>4713</v>
      </c>
      <c r="H2097" t="s">
        <v>4710</v>
      </c>
      <c r="I2097" t="s">
        <v>4722</v>
      </c>
    </row>
    <row r="2098" spans="1:9">
      <c r="A2098" t="s">
        <v>486</v>
      </c>
      <c r="B2098">
        <v>1995</v>
      </c>
      <c r="C2098" t="s">
        <v>4719</v>
      </c>
      <c r="D2098">
        <v>30</v>
      </c>
      <c r="E2098">
        <v>0</v>
      </c>
      <c r="F2098">
        <v>34289.43</v>
      </c>
      <c r="G2098" t="s">
        <v>4713</v>
      </c>
      <c r="H2098" t="s">
        <v>4713</v>
      </c>
      <c r="I2098" t="s">
        <v>4720</v>
      </c>
    </row>
    <row r="2099" spans="1:9">
      <c r="A2099" t="s">
        <v>484</v>
      </c>
      <c r="B2099">
        <v>1986</v>
      </c>
      <c r="C2099" t="s">
        <v>4719</v>
      </c>
      <c r="D2099">
        <v>11</v>
      </c>
      <c r="E2099">
        <v>3</v>
      </c>
      <c r="F2099">
        <v>34293.12</v>
      </c>
      <c r="G2099" t="s">
        <v>4713</v>
      </c>
      <c r="H2099" t="s">
        <v>4709</v>
      </c>
      <c r="I2099" t="s">
        <v>4720</v>
      </c>
    </row>
    <row r="2100" spans="1:9">
      <c r="A2100" t="s">
        <v>4735</v>
      </c>
      <c r="B2100">
        <v>2004</v>
      </c>
      <c r="C2100" t="s">
        <v>4712</v>
      </c>
      <c r="D2100">
        <v>1</v>
      </c>
      <c r="E2100">
        <v>2</v>
      </c>
      <c r="F2100">
        <v>34303.17</v>
      </c>
      <c r="G2100" t="s">
        <v>4713</v>
      </c>
      <c r="H2100" t="s">
        <v>4710</v>
      </c>
      <c r="I2100" t="s">
        <v>4711</v>
      </c>
    </row>
    <row r="2101" spans="1:9">
      <c r="A2101" t="s">
        <v>482</v>
      </c>
      <c r="B2101">
        <v>1983</v>
      </c>
      <c r="C2101" t="s">
        <v>4719</v>
      </c>
      <c r="D2101">
        <v>2</v>
      </c>
      <c r="E2101">
        <v>3</v>
      </c>
      <c r="F2101">
        <v>34307.22</v>
      </c>
      <c r="G2101" t="s">
        <v>4709</v>
      </c>
      <c r="H2101" t="s">
        <v>4709</v>
      </c>
      <c r="I2101" t="s">
        <v>4716</v>
      </c>
    </row>
    <row r="2102" spans="1:9">
      <c r="A2102" t="s">
        <v>480</v>
      </c>
      <c r="B2102">
        <v>1984</v>
      </c>
      <c r="C2102" t="s">
        <v>4719</v>
      </c>
      <c r="D2102">
        <v>1</v>
      </c>
      <c r="E2102">
        <v>3</v>
      </c>
      <c r="F2102">
        <v>34402.22</v>
      </c>
      <c r="G2102" t="s">
        <v>4709</v>
      </c>
      <c r="H2102" t="s">
        <v>4710</v>
      </c>
      <c r="I2102" t="s">
        <v>4720</v>
      </c>
    </row>
    <row r="2103" spans="1:9">
      <c r="A2103" t="s">
        <v>478</v>
      </c>
      <c r="B2103">
        <v>2003</v>
      </c>
      <c r="C2103" t="s">
        <v>4719</v>
      </c>
      <c r="D2103">
        <v>5</v>
      </c>
      <c r="E2103">
        <v>0</v>
      </c>
      <c r="F2103">
        <v>34439.86</v>
      </c>
      <c r="G2103" t="s">
        <v>4709</v>
      </c>
      <c r="H2103" t="s">
        <v>4713</v>
      </c>
      <c r="I2103" t="s">
        <v>4711</v>
      </c>
    </row>
    <row r="2104" spans="1:9">
      <c r="A2104" t="s">
        <v>476</v>
      </c>
      <c r="B2104">
        <v>1990</v>
      </c>
      <c r="C2104" t="s">
        <v>4715</v>
      </c>
      <c r="D2104">
        <v>24</v>
      </c>
      <c r="E2104">
        <v>3</v>
      </c>
      <c r="F2104">
        <v>34456.27</v>
      </c>
      <c r="G2104" t="s">
        <v>4713</v>
      </c>
      <c r="H2104" t="s">
        <v>4709</v>
      </c>
      <c r="I2104" t="s">
        <v>4720</v>
      </c>
    </row>
    <row r="2105" spans="1:9">
      <c r="A2105" t="s">
        <v>474</v>
      </c>
      <c r="B2105">
        <v>1998</v>
      </c>
      <c r="C2105" t="s">
        <v>4714</v>
      </c>
      <c r="D2105">
        <v>24</v>
      </c>
      <c r="E2105">
        <v>0</v>
      </c>
      <c r="F2105">
        <v>34472.84</v>
      </c>
      <c r="G2105" t="s">
        <v>4713</v>
      </c>
      <c r="H2105" t="s">
        <v>4710</v>
      </c>
      <c r="I2105" t="s">
        <v>4720</v>
      </c>
    </row>
    <row r="2106" spans="1:9">
      <c r="A2106" t="s">
        <v>472</v>
      </c>
      <c r="B2106">
        <v>1976</v>
      </c>
      <c r="C2106" t="s">
        <v>4712</v>
      </c>
      <c r="D2106">
        <v>25</v>
      </c>
      <c r="E2106">
        <v>2</v>
      </c>
      <c r="F2106">
        <v>34543.39</v>
      </c>
      <c r="G2106" t="s">
        <v>4709</v>
      </c>
      <c r="H2106" t="s">
        <v>4710</v>
      </c>
      <c r="I2106" t="s">
        <v>4720</v>
      </c>
    </row>
    <row r="2107" spans="1:9">
      <c r="A2107" t="s">
        <v>470</v>
      </c>
      <c r="B2107">
        <v>2004</v>
      </c>
      <c r="C2107" t="s">
        <v>4719</v>
      </c>
      <c r="D2107">
        <v>9</v>
      </c>
      <c r="E2107">
        <v>0</v>
      </c>
      <c r="F2107">
        <v>34617.84</v>
      </c>
      <c r="G2107" t="s">
        <v>4713</v>
      </c>
      <c r="H2107" t="s">
        <v>4710</v>
      </c>
      <c r="I2107" t="s">
        <v>4723</v>
      </c>
    </row>
    <row r="2108" spans="1:9">
      <c r="A2108" t="s">
        <v>468</v>
      </c>
      <c r="B2108">
        <v>1994</v>
      </c>
      <c r="C2108" t="s">
        <v>4708</v>
      </c>
      <c r="D2108">
        <v>7</v>
      </c>
      <c r="E2108">
        <v>0</v>
      </c>
      <c r="F2108">
        <v>34672.15</v>
      </c>
      <c r="G2108" t="s">
        <v>4713</v>
      </c>
      <c r="H2108" t="s">
        <v>4710</v>
      </c>
      <c r="I2108" t="s">
        <v>4711</v>
      </c>
    </row>
    <row r="2109" spans="1:9">
      <c r="A2109" t="s">
        <v>466</v>
      </c>
      <c r="B2109">
        <v>2003</v>
      </c>
      <c r="C2109" t="s">
        <v>4708</v>
      </c>
      <c r="D2109">
        <v>3</v>
      </c>
      <c r="E2109">
        <v>0</v>
      </c>
      <c r="F2109">
        <v>34779.62</v>
      </c>
      <c r="G2109" t="s">
        <v>4713</v>
      </c>
      <c r="H2109" t="s">
        <v>4709</v>
      </c>
      <c r="I2109" t="s">
        <v>4720</v>
      </c>
    </row>
    <row r="2110" spans="1:9">
      <c r="A2110" t="s">
        <v>464</v>
      </c>
      <c r="B2110">
        <v>1995</v>
      </c>
      <c r="C2110" t="s">
        <v>4717</v>
      </c>
      <c r="D2110">
        <v>27</v>
      </c>
      <c r="E2110">
        <v>1</v>
      </c>
      <c r="F2110">
        <v>34806.47</v>
      </c>
      <c r="G2110" t="s">
        <v>4713</v>
      </c>
      <c r="H2110" t="s">
        <v>4709</v>
      </c>
      <c r="I2110" t="s">
        <v>4711</v>
      </c>
    </row>
    <row r="2111" spans="1:9">
      <c r="A2111" t="s">
        <v>462</v>
      </c>
      <c r="B2111">
        <v>2003</v>
      </c>
      <c r="C2111" t="s">
        <v>4715</v>
      </c>
      <c r="D2111">
        <v>17</v>
      </c>
      <c r="E2111">
        <v>0</v>
      </c>
      <c r="F2111">
        <v>34828.65</v>
      </c>
      <c r="G2111" t="s">
        <v>4713</v>
      </c>
      <c r="H2111" t="s">
        <v>4710</v>
      </c>
      <c r="I2111" t="s">
        <v>4720</v>
      </c>
    </row>
    <row r="2112" spans="1:9">
      <c r="A2112" t="s">
        <v>460</v>
      </c>
      <c r="B2112">
        <v>1995</v>
      </c>
      <c r="C2112" t="s">
        <v>4719</v>
      </c>
      <c r="D2112">
        <v>17</v>
      </c>
      <c r="E2112">
        <v>0</v>
      </c>
      <c r="F2112">
        <v>34838.87</v>
      </c>
      <c r="G2112" t="s">
        <v>4709</v>
      </c>
      <c r="H2112" t="s">
        <v>4710</v>
      </c>
      <c r="I2112" t="s">
        <v>4720</v>
      </c>
    </row>
    <row r="2113" spans="1:9">
      <c r="A2113" t="s">
        <v>458</v>
      </c>
      <c r="B2113">
        <v>1983</v>
      </c>
      <c r="C2113" t="s">
        <v>4708</v>
      </c>
      <c r="D2113">
        <v>29</v>
      </c>
      <c r="E2113">
        <v>3</v>
      </c>
      <c r="F2113">
        <v>34940.61</v>
      </c>
      <c r="G2113" t="s">
        <v>4709</v>
      </c>
      <c r="H2113" t="s">
        <v>4710</v>
      </c>
      <c r="I2113" t="s">
        <v>4720</v>
      </c>
    </row>
    <row r="2114" spans="1:9">
      <c r="A2114" t="s">
        <v>456</v>
      </c>
      <c r="B2114">
        <v>1967</v>
      </c>
      <c r="C2114" t="s">
        <v>4719</v>
      </c>
      <c r="D2114">
        <v>7</v>
      </c>
      <c r="E2114">
        <v>0</v>
      </c>
      <c r="F2114">
        <v>34975.68</v>
      </c>
      <c r="G2114" t="s">
        <v>4709</v>
      </c>
      <c r="H2114" t="s">
        <v>4709</v>
      </c>
      <c r="I2114" t="s">
        <v>4720</v>
      </c>
    </row>
    <row r="2115" spans="1:9">
      <c r="A2115" t="s">
        <v>454</v>
      </c>
      <c r="B2115">
        <v>1998</v>
      </c>
      <c r="C2115" t="s">
        <v>4718</v>
      </c>
      <c r="D2115">
        <v>22</v>
      </c>
      <c r="E2115">
        <v>0</v>
      </c>
      <c r="F2115">
        <v>34976.42</v>
      </c>
      <c r="G2115" t="s">
        <v>4709</v>
      </c>
      <c r="H2115" t="s">
        <v>4713</v>
      </c>
      <c r="I2115" t="s">
        <v>4720</v>
      </c>
    </row>
    <row r="2116" spans="1:9">
      <c r="A2116" t="s">
        <v>452</v>
      </c>
      <c r="B2116">
        <v>1997</v>
      </c>
      <c r="C2116" t="s">
        <v>4718</v>
      </c>
      <c r="D2116">
        <v>22</v>
      </c>
      <c r="E2116">
        <v>0</v>
      </c>
      <c r="F2116">
        <v>34979.86</v>
      </c>
      <c r="G2116" t="s">
        <v>4709</v>
      </c>
      <c r="H2116" t="s">
        <v>4709</v>
      </c>
      <c r="I2116" t="s">
        <v>4720</v>
      </c>
    </row>
    <row r="2117" spans="1:9">
      <c r="A2117" t="s">
        <v>450</v>
      </c>
      <c r="B2117">
        <v>1982</v>
      </c>
      <c r="C2117" t="s">
        <v>4708</v>
      </c>
      <c r="D2117">
        <v>5</v>
      </c>
      <c r="E2117">
        <v>3</v>
      </c>
      <c r="F2117">
        <v>35000.73</v>
      </c>
      <c r="G2117" t="s">
        <v>4709</v>
      </c>
      <c r="H2117" t="s">
        <v>4710</v>
      </c>
      <c r="I2117" t="s">
        <v>4720</v>
      </c>
    </row>
    <row r="2118" spans="1:9">
      <c r="A2118" t="s">
        <v>448</v>
      </c>
      <c r="B2118">
        <v>1975</v>
      </c>
      <c r="C2118" t="s">
        <v>4718</v>
      </c>
      <c r="D2118">
        <v>29</v>
      </c>
      <c r="E2118">
        <v>1</v>
      </c>
      <c r="F2118">
        <v>35050.62</v>
      </c>
      <c r="G2118" t="s">
        <v>4709</v>
      </c>
      <c r="H2118" t="s">
        <v>4713</v>
      </c>
      <c r="I2118" t="s">
        <v>4720</v>
      </c>
    </row>
    <row r="2119" spans="1:9">
      <c r="A2119" t="s">
        <v>446</v>
      </c>
      <c r="B2119">
        <v>1977</v>
      </c>
      <c r="C2119" t="s">
        <v>4714</v>
      </c>
      <c r="D2119">
        <v>29</v>
      </c>
      <c r="E2119">
        <v>0</v>
      </c>
      <c r="F2119">
        <v>35069.37</v>
      </c>
      <c r="G2119" t="s">
        <v>4713</v>
      </c>
      <c r="H2119" t="s">
        <v>4713</v>
      </c>
      <c r="I2119" t="s">
        <v>4730</v>
      </c>
    </row>
    <row r="2120" spans="1:9">
      <c r="A2120" t="s">
        <v>444</v>
      </c>
      <c r="B2120">
        <v>1998</v>
      </c>
      <c r="C2120" t="s">
        <v>4717</v>
      </c>
      <c r="D2120">
        <v>22</v>
      </c>
      <c r="E2120">
        <v>0</v>
      </c>
      <c r="F2120">
        <v>35147.53</v>
      </c>
      <c r="G2120" t="s">
        <v>4713</v>
      </c>
      <c r="H2120" t="s">
        <v>4713</v>
      </c>
      <c r="I2120" t="s">
        <v>4723</v>
      </c>
    </row>
    <row r="2121" spans="1:9">
      <c r="A2121" t="s">
        <v>442</v>
      </c>
      <c r="B2121">
        <v>1967</v>
      </c>
      <c r="C2121" t="s">
        <v>4717</v>
      </c>
      <c r="D2121">
        <v>30</v>
      </c>
      <c r="E2121">
        <v>1</v>
      </c>
      <c r="F2121">
        <v>35160.13</v>
      </c>
      <c r="G2121" t="s">
        <v>4709</v>
      </c>
      <c r="H2121" t="s">
        <v>4709</v>
      </c>
      <c r="I2121" t="s">
        <v>4720</v>
      </c>
    </row>
    <row r="2122" spans="1:9">
      <c r="A2122" t="s">
        <v>440</v>
      </c>
      <c r="B2122">
        <v>1997</v>
      </c>
      <c r="C2122" t="s">
        <v>4708</v>
      </c>
      <c r="D2122">
        <v>9</v>
      </c>
      <c r="E2122">
        <v>0</v>
      </c>
      <c r="F2122">
        <v>35302.09</v>
      </c>
      <c r="G2122" t="s">
        <v>4713</v>
      </c>
      <c r="H2122" t="s">
        <v>4709</v>
      </c>
      <c r="I2122" t="s">
        <v>4720</v>
      </c>
    </row>
    <row r="2123" spans="1:9">
      <c r="A2123" t="s">
        <v>438</v>
      </c>
      <c r="B2123">
        <v>1988</v>
      </c>
      <c r="C2123" t="s">
        <v>4715</v>
      </c>
      <c r="D2123">
        <v>19</v>
      </c>
      <c r="E2123">
        <v>3</v>
      </c>
      <c r="F2123">
        <v>35315.96</v>
      </c>
      <c r="G2123" t="s">
        <v>4709</v>
      </c>
      <c r="H2123" t="s">
        <v>4713</v>
      </c>
      <c r="I2123" t="s">
        <v>4720</v>
      </c>
    </row>
    <row r="2124" spans="1:9">
      <c r="A2124" t="s">
        <v>436</v>
      </c>
      <c r="B2124">
        <v>1971</v>
      </c>
      <c r="C2124" t="s">
        <v>4715</v>
      </c>
      <c r="D2124">
        <v>22</v>
      </c>
      <c r="E2124">
        <v>0</v>
      </c>
      <c r="F2124">
        <v>35345.73</v>
      </c>
      <c r="G2124" t="s">
        <v>4709</v>
      </c>
      <c r="H2124" t="s">
        <v>4710</v>
      </c>
      <c r="I2124" t="s">
        <v>4720</v>
      </c>
    </row>
    <row r="2125" spans="1:9">
      <c r="A2125" t="s">
        <v>434</v>
      </c>
      <c r="B2125">
        <v>1988</v>
      </c>
      <c r="C2125" t="s">
        <v>4712</v>
      </c>
      <c r="D2125">
        <v>20</v>
      </c>
      <c r="E2125">
        <v>0</v>
      </c>
      <c r="F2125">
        <v>35491.64</v>
      </c>
      <c r="G2125" t="s">
        <v>4713</v>
      </c>
      <c r="H2125" t="s">
        <v>4709</v>
      </c>
      <c r="I2125" t="s">
        <v>4720</v>
      </c>
    </row>
    <row r="2126" spans="1:9">
      <c r="A2126" t="s">
        <v>432</v>
      </c>
      <c r="B2126">
        <v>1973</v>
      </c>
      <c r="C2126" t="s">
        <v>4717</v>
      </c>
      <c r="D2126">
        <v>16</v>
      </c>
      <c r="E2126">
        <v>0</v>
      </c>
      <c r="F2126">
        <v>35517.19</v>
      </c>
      <c r="G2126" t="s">
        <v>4709</v>
      </c>
      <c r="H2126" t="s">
        <v>4709</v>
      </c>
      <c r="I2126" t="s">
        <v>4720</v>
      </c>
    </row>
    <row r="2127" spans="1:9">
      <c r="A2127" t="s">
        <v>430</v>
      </c>
      <c r="B2127">
        <v>1992</v>
      </c>
      <c r="C2127" t="s">
        <v>4715</v>
      </c>
      <c r="D2127">
        <v>13</v>
      </c>
      <c r="E2127">
        <v>0</v>
      </c>
      <c r="F2127">
        <v>35547.47</v>
      </c>
      <c r="G2127" t="s">
        <v>4709</v>
      </c>
      <c r="H2127" t="s">
        <v>4710</v>
      </c>
      <c r="I2127" t="s">
        <v>4720</v>
      </c>
    </row>
    <row r="2128" spans="1:9">
      <c r="A2128" t="s">
        <v>428</v>
      </c>
      <c r="B2128">
        <v>1973</v>
      </c>
      <c r="C2128" t="s">
        <v>4719</v>
      </c>
      <c r="D2128">
        <v>27</v>
      </c>
      <c r="E2128">
        <v>0</v>
      </c>
      <c r="F2128">
        <v>35547.72</v>
      </c>
      <c r="G2128" t="s">
        <v>4713</v>
      </c>
      <c r="H2128" t="s">
        <v>4713</v>
      </c>
      <c r="I2128" t="s">
        <v>4720</v>
      </c>
    </row>
    <row r="2129" spans="1:9">
      <c r="A2129" t="s">
        <v>426</v>
      </c>
      <c r="B2129">
        <v>1964</v>
      </c>
      <c r="C2129" t="s">
        <v>4718</v>
      </c>
      <c r="D2129">
        <v>29</v>
      </c>
      <c r="E2129">
        <v>0</v>
      </c>
      <c r="F2129">
        <v>35573.26</v>
      </c>
      <c r="G2129" t="s">
        <v>4709</v>
      </c>
      <c r="H2129" t="s">
        <v>4713</v>
      </c>
      <c r="I2129" t="s">
        <v>4720</v>
      </c>
    </row>
    <row r="2130" spans="1:9">
      <c r="A2130" t="s">
        <v>424</v>
      </c>
      <c r="B2130">
        <v>1971</v>
      </c>
      <c r="C2130" t="s">
        <v>4718</v>
      </c>
      <c r="D2130">
        <v>10</v>
      </c>
      <c r="E2130">
        <v>0</v>
      </c>
      <c r="F2130">
        <v>35583.17</v>
      </c>
      <c r="G2130" t="s">
        <v>4713</v>
      </c>
      <c r="H2130" t="s">
        <v>4710</v>
      </c>
      <c r="I2130" t="s">
        <v>4720</v>
      </c>
    </row>
    <row r="2131" spans="1:9">
      <c r="A2131" t="s">
        <v>4691</v>
      </c>
      <c r="B2131">
        <v>2000</v>
      </c>
      <c r="C2131" t="s">
        <v>4719</v>
      </c>
      <c r="D2131">
        <v>13</v>
      </c>
      <c r="E2131">
        <v>0</v>
      </c>
      <c r="F2131">
        <v>35585.58</v>
      </c>
      <c r="G2131" t="s">
        <v>4713</v>
      </c>
      <c r="H2131" t="s">
        <v>4709</v>
      </c>
      <c r="I2131" t="s">
        <v>4720</v>
      </c>
    </row>
    <row r="2132" spans="1:9">
      <c r="A2132" t="s">
        <v>422</v>
      </c>
      <c r="B2132">
        <v>2000</v>
      </c>
      <c r="C2132" t="s">
        <v>4712</v>
      </c>
      <c r="D2132">
        <v>19</v>
      </c>
      <c r="E2132">
        <v>0</v>
      </c>
      <c r="F2132">
        <v>35585.58</v>
      </c>
      <c r="G2132" t="s">
        <v>4709</v>
      </c>
      <c r="H2132" t="s">
        <v>4710</v>
      </c>
      <c r="I2132" t="s">
        <v>4720</v>
      </c>
    </row>
    <row r="2133" spans="1:9">
      <c r="A2133" t="s">
        <v>420</v>
      </c>
      <c r="B2133">
        <v>2000</v>
      </c>
      <c r="C2133" t="s">
        <v>4717</v>
      </c>
      <c r="D2133">
        <v>17</v>
      </c>
      <c r="E2133">
        <v>3</v>
      </c>
      <c r="F2133">
        <v>35595.59</v>
      </c>
      <c r="G2133" t="s">
        <v>4709</v>
      </c>
      <c r="H2133" t="s">
        <v>4710</v>
      </c>
      <c r="I2133" t="s">
        <v>4711</v>
      </c>
    </row>
    <row r="2134" spans="1:9">
      <c r="A2134" t="s">
        <v>418</v>
      </c>
      <c r="B2134">
        <v>1978</v>
      </c>
      <c r="C2134" t="s">
        <v>4717</v>
      </c>
      <c r="D2134">
        <v>19</v>
      </c>
      <c r="E2134">
        <v>2</v>
      </c>
      <c r="F2134">
        <v>35701.9</v>
      </c>
      <c r="G2134" t="s">
        <v>4709</v>
      </c>
      <c r="H2134" t="s">
        <v>4713</v>
      </c>
      <c r="I2134" t="s">
        <v>4720</v>
      </c>
    </row>
    <row r="2135" spans="1:9">
      <c r="A2135" t="s">
        <v>416</v>
      </c>
      <c r="B2135">
        <v>1974</v>
      </c>
      <c r="C2135" t="s">
        <v>4708</v>
      </c>
      <c r="D2135">
        <v>15</v>
      </c>
      <c r="E2135">
        <v>0</v>
      </c>
      <c r="F2135">
        <v>35711.39</v>
      </c>
      <c r="G2135" t="s">
        <v>4709</v>
      </c>
      <c r="H2135" t="s">
        <v>4710</v>
      </c>
      <c r="I2135" t="s">
        <v>4716</v>
      </c>
    </row>
    <row r="2136" spans="1:9">
      <c r="A2136" t="s">
        <v>414</v>
      </c>
      <c r="B2136">
        <v>1976</v>
      </c>
      <c r="C2136" t="s">
        <v>4719</v>
      </c>
      <c r="D2136">
        <v>4</v>
      </c>
      <c r="E2136">
        <v>2</v>
      </c>
      <c r="F2136">
        <v>35733.96</v>
      </c>
      <c r="G2136" t="s">
        <v>4709</v>
      </c>
      <c r="H2136" t="s">
        <v>4709</v>
      </c>
      <c r="I2136" t="s">
        <v>4720</v>
      </c>
    </row>
    <row r="2137" spans="1:9">
      <c r="A2137" t="s">
        <v>412</v>
      </c>
      <c r="B2137">
        <v>1992</v>
      </c>
      <c r="C2137" t="s">
        <v>4714</v>
      </c>
      <c r="D2137">
        <v>18</v>
      </c>
      <c r="E2137">
        <v>0</v>
      </c>
      <c r="F2137">
        <v>35883.27</v>
      </c>
      <c r="G2137" t="s">
        <v>4709</v>
      </c>
      <c r="H2137" t="s">
        <v>4713</v>
      </c>
      <c r="I2137" t="s">
        <v>4720</v>
      </c>
    </row>
    <row r="2138" spans="1:9">
      <c r="A2138" t="s">
        <v>410</v>
      </c>
      <c r="B2138">
        <v>1981</v>
      </c>
      <c r="C2138" t="s">
        <v>4712</v>
      </c>
      <c r="D2138">
        <v>22</v>
      </c>
      <c r="E2138">
        <v>1</v>
      </c>
      <c r="F2138">
        <v>35952.65</v>
      </c>
      <c r="G2138" t="s">
        <v>4713</v>
      </c>
      <c r="H2138" t="s">
        <v>4710</v>
      </c>
      <c r="I2138" t="s">
        <v>4720</v>
      </c>
    </row>
    <row r="2139" spans="1:9">
      <c r="A2139" t="s">
        <v>408</v>
      </c>
      <c r="B2139">
        <v>1999</v>
      </c>
      <c r="C2139" t="s">
        <v>4715</v>
      </c>
      <c r="D2139">
        <v>4</v>
      </c>
      <c r="E2139">
        <v>2</v>
      </c>
      <c r="F2139">
        <v>36021.01</v>
      </c>
      <c r="G2139" t="s">
        <v>4709</v>
      </c>
      <c r="H2139" t="s">
        <v>4710</v>
      </c>
      <c r="I2139" t="s">
        <v>4711</v>
      </c>
    </row>
    <row r="2140" spans="1:9">
      <c r="A2140" t="s">
        <v>406</v>
      </c>
      <c r="B2140">
        <v>1963</v>
      </c>
      <c r="C2140" t="s">
        <v>4708</v>
      </c>
      <c r="D2140">
        <v>22</v>
      </c>
      <c r="E2140">
        <v>0</v>
      </c>
      <c r="F2140">
        <v>36074.34</v>
      </c>
      <c r="G2140" t="s">
        <v>4709</v>
      </c>
      <c r="H2140" t="s">
        <v>4713</v>
      </c>
      <c r="I2140" t="s">
        <v>4720</v>
      </c>
    </row>
    <row r="2141" spans="1:9">
      <c r="A2141" t="s">
        <v>404</v>
      </c>
      <c r="B2141">
        <v>1996</v>
      </c>
      <c r="C2141" t="s">
        <v>4718</v>
      </c>
      <c r="D2141">
        <v>20</v>
      </c>
      <c r="E2141">
        <v>2</v>
      </c>
      <c r="F2141">
        <v>36085.22</v>
      </c>
      <c r="G2141" t="s">
        <v>4713</v>
      </c>
      <c r="H2141" t="s">
        <v>4713</v>
      </c>
      <c r="I2141" t="s">
        <v>4720</v>
      </c>
    </row>
    <row r="2142" spans="1:9">
      <c r="A2142" t="s">
        <v>402</v>
      </c>
      <c r="B2142">
        <v>1979</v>
      </c>
      <c r="C2142" t="s">
        <v>4712</v>
      </c>
      <c r="D2142">
        <v>4</v>
      </c>
      <c r="E2142">
        <v>2</v>
      </c>
      <c r="F2142">
        <v>36090.49</v>
      </c>
      <c r="G2142" t="s">
        <v>4709</v>
      </c>
      <c r="H2142" t="s">
        <v>4709</v>
      </c>
      <c r="I2142" t="s">
        <v>4720</v>
      </c>
    </row>
    <row r="2143" spans="1:9">
      <c r="A2143" t="s">
        <v>400</v>
      </c>
      <c r="B2143">
        <v>1997</v>
      </c>
      <c r="C2143" t="s">
        <v>4714</v>
      </c>
      <c r="D2143">
        <v>12</v>
      </c>
      <c r="E2143">
        <v>2</v>
      </c>
      <c r="F2143">
        <v>36124.57</v>
      </c>
      <c r="G2143" t="s">
        <v>4713</v>
      </c>
      <c r="H2143" t="s">
        <v>4710</v>
      </c>
      <c r="I2143" t="s">
        <v>4711</v>
      </c>
    </row>
    <row r="2144" spans="1:9">
      <c r="A2144" t="s">
        <v>398</v>
      </c>
      <c r="B2144">
        <v>2004</v>
      </c>
      <c r="C2144" t="s">
        <v>4718</v>
      </c>
      <c r="D2144">
        <v>30</v>
      </c>
      <c r="E2144">
        <v>0</v>
      </c>
      <c r="F2144">
        <v>36149.48</v>
      </c>
      <c r="G2144" t="s">
        <v>4709</v>
      </c>
      <c r="H2144" t="s">
        <v>4709</v>
      </c>
      <c r="I2144" t="s">
        <v>4711</v>
      </c>
    </row>
    <row r="2145" spans="1:9">
      <c r="A2145" t="s">
        <v>396</v>
      </c>
      <c r="B2145">
        <v>1974</v>
      </c>
      <c r="C2145" t="s">
        <v>4717</v>
      </c>
      <c r="D2145">
        <v>6</v>
      </c>
      <c r="E2145">
        <v>0</v>
      </c>
      <c r="F2145">
        <v>36182.87</v>
      </c>
      <c r="G2145" t="s">
        <v>4709</v>
      </c>
      <c r="H2145" t="s">
        <v>4710</v>
      </c>
      <c r="I2145" t="s">
        <v>4716</v>
      </c>
    </row>
    <row r="2146" spans="1:9">
      <c r="A2146" t="s">
        <v>394</v>
      </c>
      <c r="B2146">
        <v>1999</v>
      </c>
      <c r="C2146" t="s">
        <v>4719</v>
      </c>
      <c r="D2146">
        <v>1</v>
      </c>
      <c r="E2146">
        <v>3</v>
      </c>
      <c r="F2146">
        <v>36189.1</v>
      </c>
      <c r="G2146" t="s">
        <v>4713</v>
      </c>
      <c r="H2146" t="s">
        <v>4710</v>
      </c>
      <c r="I2146" t="s">
        <v>4723</v>
      </c>
    </row>
    <row r="2147" spans="1:9">
      <c r="A2147" t="s">
        <v>392</v>
      </c>
      <c r="B2147">
        <v>1993</v>
      </c>
      <c r="C2147" t="s">
        <v>4717</v>
      </c>
      <c r="D2147">
        <v>28</v>
      </c>
      <c r="E2147">
        <v>0</v>
      </c>
      <c r="F2147">
        <v>36197.7</v>
      </c>
      <c r="G2147" t="s">
        <v>4713</v>
      </c>
      <c r="H2147" t="s">
        <v>4710</v>
      </c>
      <c r="I2147" t="s">
        <v>4720</v>
      </c>
    </row>
    <row r="2148" spans="1:9">
      <c r="A2148" t="s">
        <v>390</v>
      </c>
      <c r="B2148">
        <v>2003</v>
      </c>
      <c r="C2148" t="s">
        <v>4715</v>
      </c>
      <c r="D2148">
        <v>5</v>
      </c>
      <c r="E2148">
        <v>0</v>
      </c>
      <c r="F2148">
        <v>36219.41</v>
      </c>
      <c r="G2148" t="s">
        <v>4713</v>
      </c>
      <c r="H2148" t="s">
        <v>4713</v>
      </c>
      <c r="I2148" t="s">
        <v>4716</v>
      </c>
    </row>
    <row r="2149" spans="1:9">
      <c r="A2149" t="s">
        <v>388</v>
      </c>
      <c r="B2149">
        <v>2004</v>
      </c>
      <c r="C2149" t="s">
        <v>4717</v>
      </c>
      <c r="D2149">
        <v>25</v>
      </c>
      <c r="E2149">
        <v>0</v>
      </c>
      <c r="F2149">
        <v>36307.8</v>
      </c>
      <c r="G2149" t="s">
        <v>4713</v>
      </c>
      <c r="H2149" t="s">
        <v>4709</v>
      </c>
      <c r="I2149" t="s">
        <v>4711</v>
      </c>
    </row>
    <row r="2150" spans="1:9">
      <c r="A2150" t="s">
        <v>386</v>
      </c>
      <c r="B2150">
        <v>1992</v>
      </c>
      <c r="C2150" t="s">
        <v>4714</v>
      </c>
      <c r="D2150">
        <v>16</v>
      </c>
      <c r="E2150">
        <v>0</v>
      </c>
      <c r="F2150">
        <v>36314.05</v>
      </c>
      <c r="G2150" t="s">
        <v>4709</v>
      </c>
      <c r="H2150" t="s">
        <v>4709</v>
      </c>
      <c r="I2150" t="s">
        <v>4720</v>
      </c>
    </row>
    <row r="2151" spans="1:9">
      <c r="A2151" t="s">
        <v>384</v>
      </c>
      <c r="B2151">
        <v>1967</v>
      </c>
      <c r="C2151" t="s">
        <v>4719</v>
      </c>
      <c r="D2151">
        <v>18</v>
      </c>
      <c r="E2151">
        <v>0</v>
      </c>
      <c r="F2151">
        <v>36332.45</v>
      </c>
      <c r="G2151" t="s">
        <v>4713</v>
      </c>
      <c r="H2151" t="s">
        <v>4710</v>
      </c>
      <c r="I2151" t="s">
        <v>4720</v>
      </c>
    </row>
    <row r="2152" spans="1:9">
      <c r="A2152" t="s">
        <v>382</v>
      </c>
      <c r="B2152">
        <v>1975</v>
      </c>
      <c r="C2152" t="s">
        <v>4714</v>
      </c>
      <c r="D2152">
        <v>5</v>
      </c>
      <c r="E2152">
        <v>1</v>
      </c>
      <c r="F2152">
        <v>36350.71</v>
      </c>
      <c r="G2152" t="s">
        <v>4713</v>
      </c>
      <c r="H2152" t="s">
        <v>4709</v>
      </c>
      <c r="I2152" t="s">
        <v>4720</v>
      </c>
    </row>
    <row r="2153" spans="1:9">
      <c r="A2153" t="s">
        <v>380</v>
      </c>
      <c r="B2153">
        <v>2003</v>
      </c>
      <c r="C2153" t="s">
        <v>4717</v>
      </c>
      <c r="D2153">
        <v>9</v>
      </c>
      <c r="E2153">
        <v>2</v>
      </c>
      <c r="F2153">
        <v>36397.58</v>
      </c>
      <c r="G2153" t="s">
        <v>4709</v>
      </c>
      <c r="H2153" t="s">
        <v>4710</v>
      </c>
      <c r="I2153" t="s">
        <v>4720</v>
      </c>
    </row>
    <row r="2154" spans="1:9">
      <c r="A2154" t="s">
        <v>378</v>
      </c>
      <c r="B2154">
        <v>1962</v>
      </c>
      <c r="C2154" t="s">
        <v>4712</v>
      </c>
      <c r="D2154">
        <v>19</v>
      </c>
      <c r="E2154">
        <v>0</v>
      </c>
      <c r="F2154">
        <v>36445.55</v>
      </c>
      <c r="G2154" t="s">
        <v>4709</v>
      </c>
      <c r="H2154" t="s">
        <v>4709</v>
      </c>
      <c r="I2154" t="s">
        <v>4720</v>
      </c>
    </row>
    <row r="2155" spans="1:9">
      <c r="A2155" t="s">
        <v>376</v>
      </c>
      <c r="B2155">
        <v>1973</v>
      </c>
      <c r="C2155" t="s">
        <v>4718</v>
      </c>
      <c r="D2155">
        <v>9</v>
      </c>
      <c r="E2155">
        <v>0</v>
      </c>
      <c r="F2155">
        <v>36541.55</v>
      </c>
      <c r="G2155" t="s">
        <v>4709</v>
      </c>
      <c r="H2155" t="s">
        <v>4710</v>
      </c>
      <c r="I2155" t="s">
        <v>4720</v>
      </c>
    </row>
    <row r="2156" spans="1:9">
      <c r="A2156" t="s">
        <v>374</v>
      </c>
      <c r="B2156">
        <v>1992</v>
      </c>
      <c r="C2156" t="s">
        <v>4719</v>
      </c>
      <c r="D2156">
        <v>9</v>
      </c>
      <c r="E2156">
        <v>0</v>
      </c>
      <c r="F2156">
        <v>36572.8</v>
      </c>
      <c r="G2156" t="s">
        <v>4713</v>
      </c>
      <c r="H2156" t="s">
        <v>4709</v>
      </c>
      <c r="I2156" t="s">
        <v>4720</v>
      </c>
    </row>
    <row r="2157" spans="1:9">
      <c r="A2157" t="s">
        <v>372</v>
      </c>
      <c r="B2157">
        <v>1961</v>
      </c>
      <c r="C2157" t="s">
        <v>4708</v>
      </c>
      <c r="D2157">
        <v>29</v>
      </c>
      <c r="E2157">
        <v>4</v>
      </c>
      <c r="F2157">
        <v>36580.28</v>
      </c>
      <c r="G2157" t="s">
        <v>4709</v>
      </c>
      <c r="H2157" t="s">
        <v>4709</v>
      </c>
      <c r="I2157" t="s">
        <v>4711</v>
      </c>
    </row>
    <row r="2158" spans="1:9">
      <c r="A2158" t="s">
        <v>370</v>
      </c>
      <c r="B2158">
        <v>1970</v>
      </c>
      <c r="C2158" t="s">
        <v>4708</v>
      </c>
      <c r="D2158">
        <v>14</v>
      </c>
      <c r="E2158">
        <v>0</v>
      </c>
      <c r="F2158">
        <v>36786.37</v>
      </c>
      <c r="G2158" t="s">
        <v>4713</v>
      </c>
      <c r="H2158" t="s">
        <v>4713</v>
      </c>
      <c r="I2158" t="s">
        <v>4720</v>
      </c>
    </row>
    <row r="2159" spans="1:9">
      <c r="A2159" t="s">
        <v>368</v>
      </c>
      <c r="B2159">
        <v>1965</v>
      </c>
      <c r="C2159" t="s">
        <v>4717</v>
      </c>
      <c r="D2159">
        <v>28</v>
      </c>
      <c r="E2159">
        <v>0</v>
      </c>
      <c r="F2159">
        <v>36795.29</v>
      </c>
      <c r="G2159" t="s">
        <v>4709</v>
      </c>
      <c r="H2159" t="s">
        <v>4713</v>
      </c>
      <c r="I2159" t="s">
        <v>4720</v>
      </c>
    </row>
    <row r="2160" spans="1:9">
      <c r="A2160" t="s">
        <v>4691</v>
      </c>
      <c r="B2160">
        <v>1992</v>
      </c>
      <c r="C2160" t="s">
        <v>4719</v>
      </c>
      <c r="D2160">
        <v>6</v>
      </c>
      <c r="E2160">
        <v>0</v>
      </c>
      <c r="F2160">
        <v>36837.47</v>
      </c>
      <c r="G2160" t="s">
        <v>4713</v>
      </c>
      <c r="H2160" t="s">
        <v>4709</v>
      </c>
      <c r="I2160" t="s">
        <v>4720</v>
      </c>
    </row>
    <row r="2161" spans="1:9">
      <c r="A2161" t="s">
        <v>366</v>
      </c>
      <c r="B2161">
        <v>1992</v>
      </c>
      <c r="C2161" t="s">
        <v>4708</v>
      </c>
      <c r="D2161">
        <v>4</v>
      </c>
      <c r="E2161">
        <v>0</v>
      </c>
      <c r="F2161">
        <v>36837.47</v>
      </c>
      <c r="G2161" t="s">
        <v>4709</v>
      </c>
      <c r="H2161" t="s">
        <v>4710</v>
      </c>
      <c r="I2161" t="s">
        <v>4720</v>
      </c>
    </row>
    <row r="2162" spans="1:9">
      <c r="A2162" t="s">
        <v>364</v>
      </c>
      <c r="B2162">
        <v>1972</v>
      </c>
      <c r="C2162" t="s">
        <v>4717</v>
      </c>
      <c r="D2162">
        <v>5</v>
      </c>
      <c r="E2162">
        <v>0</v>
      </c>
      <c r="F2162">
        <v>36889.99</v>
      </c>
      <c r="G2162" t="s">
        <v>4713</v>
      </c>
      <c r="H2162" t="s">
        <v>4710</v>
      </c>
      <c r="I2162" t="s">
        <v>4720</v>
      </c>
    </row>
    <row r="2163" spans="1:9">
      <c r="A2163" t="s">
        <v>362</v>
      </c>
      <c r="B2163">
        <v>2003</v>
      </c>
      <c r="C2163" t="s">
        <v>4714</v>
      </c>
      <c r="D2163">
        <v>21</v>
      </c>
      <c r="E2163">
        <v>0</v>
      </c>
      <c r="F2163">
        <v>36898.73</v>
      </c>
      <c r="G2163" t="s">
        <v>4709</v>
      </c>
      <c r="H2163" t="s">
        <v>4713</v>
      </c>
      <c r="I2163" t="s">
        <v>4716</v>
      </c>
    </row>
    <row r="2164" spans="1:9">
      <c r="A2164" t="s">
        <v>360</v>
      </c>
      <c r="B2164">
        <v>1963</v>
      </c>
      <c r="C2164" t="s">
        <v>4708</v>
      </c>
      <c r="D2164">
        <v>24</v>
      </c>
      <c r="E2164">
        <v>2</v>
      </c>
      <c r="F2164">
        <v>36910.61</v>
      </c>
      <c r="G2164" t="s">
        <v>4709</v>
      </c>
      <c r="H2164" t="s">
        <v>4709</v>
      </c>
      <c r="I2164" t="s">
        <v>4720</v>
      </c>
    </row>
    <row r="2165" spans="1:9">
      <c r="A2165" t="s">
        <v>358</v>
      </c>
      <c r="B2165">
        <v>1991</v>
      </c>
      <c r="C2165" t="s">
        <v>4714</v>
      </c>
      <c r="D2165">
        <v>10</v>
      </c>
      <c r="E2165">
        <v>3</v>
      </c>
      <c r="F2165">
        <v>36911.99</v>
      </c>
      <c r="G2165" t="s">
        <v>4709</v>
      </c>
      <c r="H2165" t="s">
        <v>4709</v>
      </c>
      <c r="I2165" t="s">
        <v>4720</v>
      </c>
    </row>
    <row r="2166" spans="1:9">
      <c r="A2166" t="s">
        <v>356</v>
      </c>
      <c r="B2166">
        <v>1968</v>
      </c>
      <c r="C2166" t="s">
        <v>4719</v>
      </c>
      <c r="D2166">
        <v>22</v>
      </c>
      <c r="E2166">
        <v>0</v>
      </c>
      <c r="F2166">
        <v>36922.61</v>
      </c>
      <c r="G2166" t="s">
        <v>4709</v>
      </c>
      <c r="H2166" t="s">
        <v>4713</v>
      </c>
      <c r="I2166" t="s">
        <v>4720</v>
      </c>
    </row>
    <row r="2167" spans="1:9">
      <c r="A2167" t="s">
        <v>354</v>
      </c>
      <c r="B2167">
        <v>1977</v>
      </c>
      <c r="C2167" t="s">
        <v>4718</v>
      </c>
      <c r="D2167">
        <v>13</v>
      </c>
      <c r="E2167">
        <v>2</v>
      </c>
      <c r="F2167">
        <v>36935.64</v>
      </c>
      <c r="G2167" t="s">
        <v>4709</v>
      </c>
      <c r="H2167" t="s">
        <v>4713</v>
      </c>
      <c r="I2167" t="s">
        <v>4720</v>
      </c>
    </row>
    <row r="2168" spans="1:9">
      <c r="A2168" t="s">
        <v>352</v>
      </c>
      <c r="B2168">
        <v>1992</v>
      </c>
      <c r="C2168" t="s">
        <v>4718</v>
      </c>
      <c r="D2168">
        <v>25</v>
      </c>
      <c r="E2168">
        <v>0</v>
      </c>
      <c r="F2168">
        <v>36950.26</v>
      </c>
      <c r="G2168" t="s">
        <v>4713</v>
      </c>
      <c r="H2168" t="s">
        <v>4713</v>
      </c>
      <c r="I2168" t="s">
        <v>4711</v>
      </c>
    </row>
    <row r="2169" spans="1:9">
      <c r="A2169" t="s">
        <v>350</v>
      </c>
      <c r="B2169">
        <v>1992</v>
      </c>
      <c r="C2169" t="s">
        <v>4715</v>
      </c>
      <c r="D2169">
        <v>13</v>
      </c>
      <c r="E2169">
        <v>0</v>
      </c>
      <c r="F2169">
        <v>36976.45</v>
      </c>
      <c r="G2169" t="s">
        <v>4709</v>
      </c>
      <c r="H2169" t="s">
        <v>4710</v>
      </c>
      <c r="I2169" t="s">
        <v>4720</v>
      </c>
    </row>
    <row r="2170" spans="1:9">
      <c r="A2170" t="s">
        <v>348</v>
      </c>
      <c r="B2170">
        <v>1991</v>
      </c>
      <c r="C2170" t="s">
        <v>4712</v>
      </c>
      <c r="D2170">
        <v>1</v>
      </c>
      <c r="E2170">
        <v>3</v>
      </c>
      <c r="F2170">
        <v>37040.88</v>
      </c>
      <c r="G2170" t="s">
        <v>4709</v>
      </c>
      <c r="H2170" t="s">
        <v>4709</v>
      </c>
      <c r="I2170" t="s">
        <v>4720</v>
      </c>
    </row>
    <row r="2171" spans="1:9">
      <c r="A2171" t="s">
        <v>346</v>
      </c>
      <c r="B2171">
        <v>1988</v>
      </c>
      <c r="C2171" t="s">
        <v>4717</v>
      </c>
      <c r="D2171">
        <v>17</v>
      </c>
      <c r="E2171">
        <v>3</v>
      </c>
      <c r="F2171">
        <v>37076.37</v>
      </c>
      <c r="G2171" t="s">
        <v>4709</v>
      </c>
      <c r="H2171" t="s">
        <v>4713</v>
      </c>
      <c r="I2171" t="s">
        <v>4720</v>
      </c>
    </row>
    <row r="2172" spans="1:9">
      <c r="A2172" t="s">
        <v>344</v>
      </c>
      <c r="B2172">
        <v>1989</v>
      </c>
      <c r="C2172" t="s">
        <v>4714</v>
      </c>
      <c r="D2172">
        <v>10</v>
      </c>
      <c r="E2172">
        <v>0</v>
      </c>
      <c r="F2172">
        <v>37079.37</v>
      </c>
      <c r="G2172" t="s">
        <v>4709</v>
      </c>
      <c r="H2172" t="s">
        <v>4710</v>
      </c>
      <c r="I2172" t="s">
        <v>4720</v>
      </c>
    </row>
    <row r="2173" spans="1:9">
      <c r="A2173" t="s">
        <v>342</v>
      </c>
      <c r="B2173">
        <v>1995</v>
      </c>
      <c r="C2173" t="s">
        <v>4719</v>
      </c>
      <c r="D2173">
        <v>30</v>
      </c>
      <c r="E2173">
        <v>0</v>
      </c>
      <c r="F2173">
        <v>37133.9</v>
      </c>
      <c r="G2173" t="s">
        <v>4709</v>
      </c>
      <c r="H2173" t="s">
        <v>4709</v>
      </c>
      <c r="I2173" t="s">
        <v>4711</v>
      </c>
    </row>
    <row r="2174" spans="1:9">
      <c r="A2174" t="s">
        <v>340</v>
      </c>
      <c r="B2174">
        <v>2000</v>
      </c>
      <c r="C2174" t="s">
        <v>4715</v>
      </c>
      <c r="D2174">
        <v>5</v>
      </c>
      <c r="E2174">
        <v>1</v>
      </c>
      <c r="F2174">
        <v>37165.16</v>
      </c>
      <c r="G2174" t="s">
        <v>4713</v>
      </c>
      <c r="H2174" t="s">
        <v>4710</v>
      </c>
      <c r="I2174" t="s">
        <v>4691</v>
      </c>
    </row>
    <row r="2175" spans="1:9">
      <c r="A2175" t="s">
        <v>338</v>
      </c>
      <c r="B2175">
        <v>1990</v>
      </c>
      <c r="C2175" t="s">
        <v>4719</v>
      </c>
      <c r="D2175">
        <v>17</v>
      </c>
      <c r="E2175">
        <v>3</v>
      </c>
      <c r="F2175">
        <v>37251.22</v>
      </c>
      <c r="G2175" t="s">
        <v>4709</v>
      </c>
      <c r="H2175" t="s">
        <v>4709</v>
      </c>
      <c r="I2175" t="s">
        <v>4720</v>
      </c>
    </row>
    <row r="2176" spans="1:9">
      <c r="A2176" t="s">
        <v>336</v>
      </c>
      <c r="B2176">
        <v>1985</v>
      </c>
      <c r="C2176" t="s">
        <v>4712</v>
      </c>
      <c r="D2176">
        <v>17</v>
      </c>
      <c r="E2176">
        <v>0</v>
      </c>
      <c r="F2176">
        <v>37270.15</v>
      </c>
      <c r="G2176" t="s">
        <v>4709</v>
      </c>
      <c r="H2176" t="s">
        <v>4713</v>
      </c>
      <c r="I2176" t="s">
        <v>4726</v>
      </c>
    </row>
    <row r="2177" spans="1:9">
      <c r="A2177" t="s">
        <v>334</v>
      </c>
      <c r="B2177">
        <v>1975</v>
      </c>
      <c r="C2177" t="s">
        <v>4712</v>
      </c>
      <c r="D2177">
        <v>9</v>
      </c>
      <c r="E2177">
        <v>1</v>
      </c>
      <c r="F2177">
        <v>37272.34</v>
      </c>
      <c r="G2177" t="s">
        <v>4709</v>
      </c>
      <c r="H2177" t="s">
        <v>4710</v>
      </c>
      <c r="I2177" t="s">
        <v>4720</v>
      </c>
    </row>
    <row r="2178" spans="1:9">
      <c r="A2178" t="s">
        <v>332</v>
      </c>
      <c r="B2178">
        <v>1969</v>
      </c>
      <c r="C2178" t="s">
        <v>4719</v>
      </c>
      <c r="D2178">
        <v>30</v>
      </c>
      <c r="E2178">
        <v>0</v>
      </c>
      <c r="F2178">
        <v>37277.27</v>
      </c>
      <c r="G2178" t="s">
        <v>4713</v>
      </c>
      <c r="H2178" t="s">
        <v>4710</v>
      </c>
      <c r="I2178" t="s">
        <v>4720</v>
      </c>
    </row>
    <row r="2179" spans="1:9">
      <c r="A2179" t="s">
        <v>330</v>
      </c>
      <c r="B2179">
        <v>1979</v>
      </c>
      <c r="C2179" t="s">
        <v>4718</v>
      </c>
      <c r="D2179">
        <v>3</v>
      </c>
      <c r="E2179">
        <v>2</v>
      </c>
      <c r="F2179">
        <v>37425.94</v>
      </c>
      <c r="G2179" t="s">
        <v>4709</v>
      </c>
      <c r="H2179" t="s">
        <v>4713</v>
      </c>
      <c r="I2179" t="s">
        <v>4720</v>
      </c>
    </row>
    <row r="2180" spans="1:9">
      <c r="A2180" t="s">
        <v>328</v>
      </c>
      <c r="B2180">
        <v>2002</v>
      </c>
      <c r="C2180" t="s">
        <v>4715</v>
      </c>
      <c r="D2180">
        <v>27</v>
      </c>
      <c r="E2180">
        <v>3</v>
      </c>
      <c r="F2180">
        <v>37465.34</v>
      </c>
      <c r="G2180" t="s">
        <v>4713</v>
      </c>
      <c r="H2180" t="s">
        <v>4709</v>
      </c>
      <c r="I2180" t="s">
        <v>4716</v>
      </c>
    </row>
    <row r="2181" spans="1:9">
      <c r="A2181" t="s">
        <v>326</v>
      </c>
      <c r="B2181">
        <v>2000</v>
      </c>
      <c r="C2181" t="s">
        <v>4719</v>
      </c>
      <c r="D2181">
        <v>12</v>
      </c>
      <c r="E2181">
        <v>2</v>
      </c>
      <c r="F2181">
        <v>37484.45</v>
      </c>
      <c r="G2181" t="s">
        <v>4713</v>
      </c>
      <c r="H2181" t="s">
        <v>4713</v>
      </c>
      <c r="I2181" t="s">
        <v>4711</v>
      </c>
    </row>
    <row r="2182" spans="1:9">
      <c r="A2182" t="s">
        <v>324</v>
      </c>
      <c r="B2182">
        <v>1990</v>
      </c>
      <c r="C2182" t="s">
        <v>4712</v>
      </c>
      <c r="D2182">
        <v>16</v>
      </c>
      <c r="E2182">
        <v>1</v>
      </c>
      <c r="F2182">
        <v>37607.53</v>
      </c>
      <c r="G2182" t="s">
        <v>4713</v>
      </c>
      <c r="H2182" t="s">
        <v>4709</v>
      </c>
      <c r="I2182" t="s">
        <v>4722</v>
      </c>
    </row>
    <row r="2183" spans="1:9">
      <c r="A2183" t="s">
        <v>322</v>
      </c>
      <c r="B2183">
        <v>1982</v>
      </c>
      <c r="C2183" t="s">
        <v>4714</v>
      </c>
      <c r="D2183">
        <v>20</v>
      </c>
      <c r="E2183">
        <v>3</v>
      </c>
      <c r="F2183">
        <v>37650.74</v>
      </c>
      <c r="G2183" t="s">
        <v>4709</v>
      </c>
      <c r="H2183" t="s">
        <v>4709</v>
      </c>
      <c r="I2183" t="s">
        <v>4716</v>
      </c>
    </row>
    <row r="2184" spans="1:9">
      <c r="A2184" t="s">
        <v>320</v>
      </c>
      <c r="B2184">
        <v>1970</v>
      </c>
      <c r="C2184" t="s">
        <v>4719</v>
      </c>
      <c r="D2184">
        <v>28</v>
      </c>
      <c r="E2184">
        <v>0</v>
      </c>
      <c r="F2184">
        <v>37675.06</v>
      </c>
      <c r="G2184" t="s">
        <v>4709</v>
      </c>
      <c r="H2184" t="s">
        <v>4710</v>
      </c>
      <c r="I2184" t="s">
        <v>4720</v>
      </c>
    </row>
    <row r="2185" spans="1:9">
      <c r="A2185" t="s">
        <v>318</v>
      </c>
      <c r="B2185">
        <v>1988</v>
      </c>
      <c r="C2185" t="s">
        <v>4719</v>
      </c>
      <c r="D2185">
        <v>10</v>
      </c>
      <c r="E2185">
        <v>1</v>
      </c>
      <c r="F2185">
        <v>37701.88</v>
      </c>
      <c r="G2185" t="s">
        <v>4709</v>
      </c>
      <c r="H2185" t="s">
        <v>4710</v>
      </c>
      <c r="I2185" t="s">
        <v>4727</v>
      </c>
    </row>
    <row r="2186" spans="1:9">
      <c r="A2186" t="s">
        <v>316</v>
      </c>
      <c r="B2186">
        <v>1976</v>
      </c>
      <c r="C2186" t="s">
        <v>4715</v>
      </c>
      <c r="D2186">
        <v>18</v>
      </c>
      <c r="E2186">
        <v>2</v>
      </c>
      <c r="F2186">
        <v>37735.2</v>
      </c>
      <c r="G2186" t="s">
        <v>4709</v>
      </c>
      <c r="H2186" t="s">
        <v>4709</v>
      </c>
      <c r="I2186" t="s">
        <v>4720</v>
      </c>
    </row>
    <row r="2187" spans="1:9">
      <c r="A2187" t="s">
        <v>314</v>
      </c>
      <c r="B2187">
        <v>1986</v>
      </c>
      <c r="C2187" t="s">
        <v>4718</v>
      </c>
      <c r="D2187">
        <v>15</v>
      </c>
      <c r="E2187">
        <v>0</v>
      </c>
      <c r="F2187">
        <v>37742.58</v>
      </c>
      <c r="G2187" t="s">
        <v>4713</v>
      </c>
      <c r="H2187" t="s">
        <v>4713</v>
      </c>
      <c r="I2187" t="s">
        <v>4711</v>
      </c>
    </row>
    <row r="2188" spans="1:9">
      <c r="A2188" t="s">
        <v>312</v>
      </c>
      <c r="B2188">
        <v>1983</v>
      </c>
      <c r="C2188" t="s">
        <v>4708</v>
      </c>
      <c r="D2188">
        <v>26</v>
      </c>
      <c r="E2188">
        <v>3</v>
      </c>
      <c r="F2188">
        <v>37800.98</v>
      </c>
      <c r="G2188" t="s">
        <v>4709</v>
      </c>
      <c r="H2188" t="s">
        <v>4709</v>
      </c>
      <c r="I2188" t="s">
        <v>4720</v>
      </c>
    </row>
    <row r="2189" spans="1:9">
      <c r="A2189" t="s">
        <v>310</v>
      </c>
      <c r="B2189">
        <v>1979</v>
      </c>
      <c r="C2189" t="s">
        <v>4715</v>
      </c>
      <c r="D2189">
        <v>9</v>
      </c>
      <c r="E2189">
        <v>0</v>
      </c>
      <c r="F2189">
        <v>37829.72</v>
      </c>
      <c r="G2189" t="s">
        <v>4713</v>
      </c>
      <c r="H2189" t="s">
        <v>4709</v>
      </c>
      <c r="I2189" t="s">
        <v>4720</v>
      </c>
    </row>
    <row r="2190" spans="1:9">
      <c r="A2190" t="s">
        <v>308</v>
      </c>
      <c r="B2190">
        <v>1998</v>
      </c>
      <c r="C2190" t="s">
        <v>4708</v>
      </c>
      <c r="D2190">
        <v>29</v>
      </c>
      <c r="E2190">
        <v>0</v>
      </c>
      <c r="F2190">
        <v>38126.25</v>
      </c>
      <c r="G2190" t="s">
        <v>4713</v>
      </c>
      <c r="H2190" t="s">
        <v>4710</v>
      </c>
      <c r="I2190" t="s">
        <v>4711</v>
      </c>
    </row>
    <row r="2191" spans="1:9">
      <c r="A2191" t="s">
        <v>306</v>
      </c>
      <c r="B2191">
        <v>1972</v>
      </c>
      <c r="C2191" t="s">
        <v>4712</v>
      </c>
      <c r="D2191">
        <v>19</v>
      </c>
      <c r="E2191">
        <v>0</v>
      </c>
      <c r="F2191">
        <v>38189.1</v>
      </c>
      <c r="G2191" t="s">
        <v>4709</v>
      </c>
      <c r="H2191" t="s">
        <v>4709</v>
      </c>
      <c r="I2191" t="s">
        <v>4720</v>
      </c>
    </row>
    <row r="2192" spans="1:9">
      <c r="A2192" t="s">
        <v>304</v>
      </c>
      <c r="B2192">
        <v>1989</v>
      </c>
      <c r="C2192" t="s">
        <v>4715</v>
      </c>
      <c r="D2192">
        <v>8</v>
      </c>
      <c r="E2192">
        <v>3</v>
      </c>
      <c r="F2192">
        <v>38237.34</v>
      </c>
      <c r="G2192" t="s">
        <v>4709</v>
      </c>
      <c r="H2192" t="s">
        <v>4710</v>
      </c>
      <c r="I2192" t="s">
        <v>4720</v>
      </c>
    </row>
    <row r="2193" spans="1:9">
      <c r="A2193" t="s">
        <v>302</v>
      </c>
      <c r="B2193">
        <v>1964</v>
      </c>
      <c r="C2193" t="s">
        <v>4714</v>
      </c>
      <c r="D2193">
        <v>16</v>
      </c>
      <c r="E2193">
        <v>0</v>
      </c>
      <c r="F2193">
        <v>38241.74</v>
      </c>
      <c r="G2193" t="s">
        <v>4709</v>
      </c>
      <c r="H2193" t="s">
        <v>4710</v>
      </c>
      <c r="I2193" t="s">
        <v>4720</v>
      </c>
    </row>
    <row r="2194" spans="1:9">
      <c r="A2194" t="s">
        <v>300</v>
      </c>
      <c r="B2194">
        <v>1980</v>
      </c>
      <c r="C2194" t="s">
        <v>4718</v>
      </c>
      <c r="D2194">
        <v>16</v>
      </c>
      <c r="E2194">
        <v>1</v>
      </c>
      <c r="F2194">
        <v>38245.59</v>
      </c>
      <c r="G2194" t="s">
        <v>4713</v>
      </c>
      <c r="H2194" t="s">
        <v>4709</v>
      </c>
      <c r="I2194" t="s">
        <v>4711</v>
      </c>
    </row>
    <row r="2195" spans="1:9">
      <c r="A2195" t="s">
        <v>298</v>
      </c>
      <c r="B2195">
        <v>1989</v>
      </c>
      <c r="C2195" t="s">
        <v>4719</v>
      </c>
      <c r="D2195">
        <v>30</v>
      </c>
      <c r="E2195">
        <v>1</v>
      </c>
      <c r="F2195">
        <v>38282.75</v>
      </c>
      <c r="G2195" t="s">
        <v>4713</v>
      </c>
      <c r="H2195" t="s">
        <v>4709</v>
      </c>
      <c r="I2195" t="s">
        <v>4711</v>
      </c>
    </row>
    <row r="2196" spans="1:9">
      <c r="A2196" t="s">
        <v>296</v>
      </c>
      <c r="B2196">
        <v>1980</v>
      </c>
      <c r="C2196" t="s">
        <v>4714</v>
      </c>
      <c r="D2196">
        <v>12</v>
      </c>
      <c r="E2196">
        <v>2</v>
      </c>
      <c r="F2196">
        <v>38313.13</v>
      </c>
      <c r="G2196" t="s">
        <v>4713</v>
      </c>
      <c r="H2196" t="s">
        <v>4710</v>
      </c>
      <c r="I2196" t="s">
        <v>4720</v>
      </c>
    </row>
    <row r="2197" spans="1:9">
      <c r="A2197" t="s">
        <v>294</v>
      </c>
      <c r="B2197">
        <v>2002</v>
      </c>
      <c r="C2197" t="s">
        <v>4715</v>
      </c>
      <c r="D2197">
        <v>17</v>
      </c>
      <c r="E2197">
        <v>2</v>
      </c>
      <c r="F2197">
        <v>38344.57</v>
      </c>
      <c r="G2197" t="s">
        <v>4713</v>
      </c>
      <c r="H2197" t="s">
        <v>4710</v>
      </c>
      <c r="I2197" t="s">
        <v>4720</v>
      </c>
    </row>
    <row r="2198" spans="1:9">
      <c r="A2198" t="s">
        <v>292</v>
      </c>
      <c r="B2198">
        <v>1970</v>
      </c>
      <c r="C2198" t="s">
        <v>4718</v>
      </c>
      <c r="D2198">
        <v>22</v>
      </c>
      <c r="E2198">
        <v>0</v>
      </c>
      <c r="F2198">
        <v>38389.79</v>
      </c>
      <c r="G2198" t="s">
        <v>4709</v>
      </c>
      <c r="H2198" t="s">
        <v>4710</v>
      </c>
      <c r="I2198" t="s">
        <v>4720</v>
      </c>
    </row>
    <row r="2199" spans="1:9">
      <c r="A2199" t="s">
        <v>290</v>
      </c>
      <c r="B2199">
        <v>1971</v>
      </c>
      <c r="C2199" t="s">
        <v>4717</v>
      </c>
      <c r="D2199">
        <v>23</v>
      </c>
      <c r="E2199">
        <v>0</v>
      </c>
      <c r="F2199">
        <v>38405.26</v>
      </c>
      <c r="G2199" t="s">
        <v>4709</v>
      </c>
      <c r="H2199" t="s">
        <v>4713</v>
      </c>
      <c r="I2199" t="s">
        <v>4720</v>
      </c>
    </row>
    <row r="2200" spans="1:9">
      <c r="A2200" t="s">
        <v>288</v>
      </c>
      <c r="B2200">
        <v>1986</v>
      </c>
      <c r="C2200" t="s">
        <v>4714</v>
      </c>
      <c r="D2200">
        <v>21</v>
      </c>
      <c r="E2200">
        <v>2</v>
      </c>
      <c r="F2200">
        <v>38415.47</v>
      </c>
      <c r="G2200" t="s">
        <v>4713</v>
      </c>
      <c r="H2200" t="s">
        <v>4709</v>
      </c>
      <c r="I2200" t="s">
        <v>4720</v>
      </c>
    </row>
    <row r="2201" spans="1:9">
      <c r="A2201" t="s">
        <v>286</v>
      </c>
      <c r="B2201">
        <v>1999</v>
      </c>
      <c r="C2201" t="s">
        <v>4712</v>
      </c>
      <c r="D2201">
        <v>12</v>
      </c>
      <c r="E2201">
        <v>2</v>
      </c>
      <c r="F2201">
        <v>38511.63</v>
      </c>
      <c r="G2201" t="s">
        <v>4709</v>
      </c>
      <c r="H2201" t="s">
        <v>4709</v>
      </c>
      <c r="I2201" t="s">
        <v>4726</v>
      </c>
    </row>
    <row r="2202" spans="1:9">
      <c r="A2202" t="s">
        <v>284</v>
      </c>
      <c r="B2202">
        <v>1990</v>
      </c>
      <c r="C2202" t="s">
        <v>4708</v>
      </c>
      <c r="D2202">
        <v>13</v>
      </c>
      <c r="E2202">
        <v>3</v>
      </c>
      <c r="F2202">
        <v>38652.09</v>
      </c>
      <c r="G2202" t="s">
        <v>4709</v>
      </c>
      <c r="H2202" t="s">
        <v>4709</v>
      </c>
      <c r="I2202" t="s">
        <v>4720</v>
      </c>
    </row>
    <row r="2203" spans="1:9">
      <c r="A2203" t="s">
        <v>282</v>
      </c>
      <c r="B2203">
        <v>1986</v>
      </c>
      <c r="C2203" t="s">
        <v>4708</v>
      </c>
      <c r="D2203">
        <v>20</v>
      </c>
      <c r="E2203">
        <v>1</v>
      </c>
      <c r="F2203">
        <v>38709.18</v>
      </c>
      <c r="G2203" t="s">
        <v>4713</v>
      </c>
      <c r="H2203" t="s">
        <v>4710</v>
      </c>
      <c r="I2203" t="s">
        <v>4711</v>
      </c>
    </row>
    <row r="2204" spans="1:9">
      <c r="A2204" t="s">
        <v>4691</v>
      </c>
      <c r="B2204">
        <v>1991</v>
      </c>
      <c r="C2204" t="s">
        <v>4712</v>
      </c>
      <c r="D2204">
        <v>22</v>
      </c>
      <c r="E2204">
        <v>2</v>
      </c>
      <c r="F2204">
        <v>38711</v>
      </c>
      <c r="G2204" t="s">
        <v>4713</v>
      </c>
      <c r="H2204" t="s">
        <v>4710</v>
      </c>
      <c r="I2204" t="s">
        <v>4720</v>
      </c>
    </row>
    <row r="2205" spans="1:9">
      <c r="A2205" t="s">
        <v>280</v>
      </c>
      <c r="B2205">
        <v>1991</v>
      </c>
      <c r="C2205" t="s">
        <v>4712</v>
      </c>
      <c r="D2205">
        <v>2</v>
      </c>
      <c r="E2205">
        <v>2</v>
      </c>
      <c r="F2205">
        <v>38711</v>
      </c>
      <c r="G2205" t="s">
        <v>4709</v>
      </c>
      <c r="H2205" t="s">
        <v>4709</v>
      </c>
      <c r="I2205" t="s">
        <v>4720</v>
      </c>
    </row>
    <row r="2206" spans="1:9">
      <c r="A2206" t="s">
        <v>278</v>
      </c>
      <c r="B2206">
        <v>1976</v>
      </c>
      <c r="C2206" t="s">
        <v>4714</v>
      </c>
      <c r="D2206">
        <v>15</v>
      </c>
      <c r="E2206">
        <v>2</v>
      </c>
      <c r="F2206">
        <v>38740.12</v>
      </c>
      <c r="G2206" t="s">
        <v>4709</v>
      </c>
      <c r="H2206" t="s">
        <v>4709</v>
      </c>
      <c r="I2206" t="s">
        <v>4716</v>
      </c>
    </row>
    <row r="2207" spans="1:9">
      <c r="A2207" t="s">
        <v>276</v>
      </c>
      <c r="B2207">
        <v>1991</v>
      </c>
      <c r="C2207" t="s">
        <v>4712</v>
      </c>
      <c r="D2207">
        <v>8</v>
      </c>
      <c r="E2207">
        <v>3</v>
      </c>
      <c r="F2207">
        <v>38746.36</v>
      </c>
      <c r="G2207" t="s">
        <v>4713</v>
      </c>
      <c r="H2207" t="s">
        <v>4709</v>
      </c>
      <c r="I2207" t="s">
        <v>4716</v>
      </c>
    </row>
    <row r="2208" spans="1:9">
      <c r="A2208" t="s">
        <v>274</v>
      </c>
      <c r="B2208">
        <v>2004</v>
      </c>
      <c r="C2208" t="s">
        <v>4717</v>
      </c>
      <c r="D2208">
        <v>5</v>
      </c>
      <c r="E2208">
        <v>0</v>
      </c>
      <c r="F2208">
        <v>38792.69</v>
      </c>
      <c r="G2208" t="s">
        <v>4709</v>
      </c>
      <c r="H2208" t="s">
        <v>4709</v>
      </c>
      <c r="I2208" t="s">
        <v>4711</v>
      </c>
    </row>
    <row r="2209" spans="1:9">
      <c r="A2209" t="s">
        <v>272</v>
      </c>
      <c r="B2209">
        <v>1979</v>
      </c>
      <c r="C2209" t="s">
        <v>4717</v>
      </c>
      <c r="D2209">
        <v>3</v>
      </c>
      <c r="E2209">
        <v>2</v>
      </c>
      <c r="F2209">
        <v>38836.98</v>
      </c>
      <c r="G2209" t="s">
        <v>4709</v>
      </c>
      <c r="H2209" t="s">
        <v>4713</v>
      </c>
      <c r="I2209" t="s">
        <v>4720</v>
      </c>
    </row>
    <row r="2210" spans="1:9">
      <c r="A2210" t="s">
        <v>270</v>
      </c>
      <c r="B2210">
        <v>1964</v>
      </c>
      <c r="C2210" t="s">
        <v>4714</v>
      </c>
      <c r="D2210">
        <v>6</v>
      </c>
      <c r="E2210">
        <v>0</v>
      </c>
      <c r="F2210">
        <v>38869.25</v>
      </c>
      <c r="G2210" t="s">
        <v>4709</v>
      </c>
      <c r="H2210" t="s">
        <v>4709</v>
      </c>
      <c r="I2210" t="s">
        <v>4720</v>
      </c>
    </row>
    <row r="2211" spans="1:9">
      <c r="A2211" t="s">
        <v>268</v>
      </c>
      <c r="B2211">
        <v>1967</v>
      </c>
      <c r="C2211" t="s">
        <v>4708</v>
      </c>
      <c r="D2211">
        <v>30</v>
      </c>
      <c r="E2211">
        <v>0</v>
      </c>
      <c r="F2211">
        <v>38893.36</v>
      </c>
      <c r="G2211" t="s">
        <v>4713</v>
      </c>
      <c r="H2211" t="s">
        <v>4709</v>
      </c>
      <c r="I2211" t="s">
        <v>4720</v>
      </c>
    </row>
    <row r="2212" spans="1:9">
      <c r="A2212" t="s">
        <v>266</v>
      </c>
      <c r="B2212">
        <v>1987</v>
      </c>
      <c r="C2212" t="s">
        <v>4714</v>
      </c>
      <c r="D2212">
        <v>16</v>
      </c>
      <c r="E2212">
        <v>3</v>
      </c>
      <c r="F2212">
        <v>38924.04</v>
      </c>
      <c r="G2212" t="s">
        <v>4709</v>
      </c>
      <c r="H2212" t="s">
        <v>4709</v>
      </c>
      <c r="I2212" t="s">
        <v>4720</v>
      </c>
    </row>
    <row r="2213" spans="1:9">
      <c r="A2213" t="s">
        <v>264</v>
      </c>
      <c r="B2213">
        <v>1976</v>
      </c>
      <c r="C2213" t="s">
        <v>4717</v>
      </c>
      <c r="D2213">
        <v>15</v>
      </c>
      <c r="E2213">
        <v>2</v>
      </c>
      <c r="F2213">
        <v>38932.56</v>
      </c>
      <c r="G2213" t="s">
        <v>4709</v>
      </c>
      <c r="H2213" t="s">
        <v>4710</v>
      </c>
      <c r="I2213" t="s">
        <v>4720</v>
      </c>
    </row>
    <row r="2214" spans="1:9">
      <c r="A2214" t="s">
        <v>262</v>
      </c>
      <c r="B2214">
        <v>1980</v>
      </c>
      <c r="C2214" t="s">
        <v>4715</v>
      </c>
      <c r="D2214">
        <v>24</v>
      </c>
      <c r="E2214">
        <v>2</v>
      </c>
      <c r="F2214">
        <v>38947.43</v>
      </c>
      <c r="G2214" t="s">
        <v>4709</v>
      </c>
      <c r="H2214" t="s">
        <v>4710</v>
      </c>
      <c r="I2214" t="s">
        <v>4720</v>
      </c>
    </row>
    <row r="2215" spans="1:9">
      <c r="A2215" t="s">
        <v>260</v>
      </c>
      <c r="B2215">
        <v>1978</v>
      </c>
      <c r="C2215" t="s">
        <v>4719</v>
      </c>
      <c r="D2215">
        <v>12</v>
      </c>
      <c r="E2215">
        <v>2</v>
      </c>
      <c r="F2215">
        <v>38998.55</v>
      </c>
      <c r="G2215" t="s">
        <v>4713</v>
      </c>
      <c r="H2215" t="s">
        <v>4713</v>
      </c>
      <c r="I2215" t="s">
        <v>4720</v>
      </c>
    </row>
    <row r="2216" spans="1:9">
      <c r="A2216" t="s">
        <v>258</v>
      </c>
      <c r="B2216">
        <v>1985</v>
      </c>
      <c r="C2216" t="s">
        <v>4715</v>
      </c>
      <c r="D2216">
        <v>20</v>
      </c>
      <c r="E2216">
        <v>1</v>
      </c>
      <c r="F2216">
        <v>39047.29</v>
      </c>
      <c r="G2216" t="s">
        <v>4713</v>
      </c>
      <c r="H2216" t="s">
        <v>4710</v>
      </c>
      <c r="I2216" t="s">
        <v>4730</v>
      </c>
    </row>
    <row r="2217" spans="1:9">
      <c r="A2217" t="s">
        <v>256</v>
      </c>
      <c r="B2217">
        <v>1982</v>
      </c>
      <c r="C2217" t="s">
        <v>4718</v>
      </c>
      <c r="D2217">
        <v>4</v>
      </c>
      <c r="E2217">
        <v>1</v>
      </c>
      <c r="F2217">
        <v>39125.33</v>
      </c>
      <c r="G2217" t="s">
        <v>4713</v>
      </c>
      <c r="H2217" t="s">
        <v>4713</v>
      </c>
      <c r="I2217" t="s">
        <v>4723</v>
      </c>
    </row>
    <row r="2218" spans="1:9">
      <c r="A2218" t="s">
        <v>254</v>
      </c>
      <c r="B2218">
        <v>1962</v>
      </c>
      <c r="C2218" t="s">
        <v>4708</v>
      </c>
      <c r="D2218">
        <v>7</v>
      </c>
      <c r="E2218">
        <v>0</v>
      </c>
      <c r="F2218">
        <v>39221.12</v>
      </c>
      <c r="G2218" t="s">
        <v>4709</v>
      </c>
      <c r="H2218" t="s">
        <v>4713</v>
      </c>
      <c r="I2218" t="s">
        <v>4720</v>
      </c>
    </row>
    <row r="2219" spans="1:9">
      <c r="A2219" t="s">
        <v>252</v>
      </c>
      <c r="B2219">
        <v>1992</v>
      </c>
      <c r="C2219" t="s">
        <v>4712</v>
      </c>
      <c r="D2219">
        <v>30</v>
      </c>
      <c r="E2219">
        <v>2</v>
      </c>
      <c r="F2219">
        <v>39241.44</v>
      </c>
      <c r="G2219" t="s">
        <v>4713</v>
      </c>
      <c r="H2219" t="s">
        <v>4710</v>
      </c>
      <c r="I2219" t="s">
        <v>4720</v>
      </c>
    </row>
    <row r="2220" spans="1:9">
      <c r="A2220" t="s">
        <v>250</v>
      </c>
      <c r="B2220">
        <v>1982</v>
      </c>
      <c r="C2220" t="s">
        <v>4718</v>
      </c>
      <c r="D2220">
        <v>16</v>
      </c>
      <c r="E2220">
        <v>3</v>
      </c>
      <c r="F2220">
        <v>39315.28</v>
      </c>
      <c r="G2220" t="s">
        <v>4709</v>
      </c>
      <c r="H2220" t="s">
        <v>4710</v>
      </c>
      <c r="I2220" t="s">
        <v>4720</v>
      </c>
    </row>
    <row r="2221" spans="1:9">
      <c r="A2221" t="s">
        <v>248</v>
      </c>
      <c r="B2221">
        <v>1978</v>
      </c>
      <c r="C2221" t="s">
        <v>4718</v>
      </c>
      <c r="D2221">
        <v>5</v>
      </c>
      <c r="E2221">
        <v>2</v>
      </c>
      <c r="F2221">
        <v>39352.6</v>
      </c>
      <c r="G2221" t="s">
        <v>4709</v>
      </c>
      <c r="H2221" t="s">
        <v>4710</v>
      </c>
      <c r="I2221" t="s">
        <v>4720</v>
      </c>
    </row>
    <row r="2222" spans="1:9">
      <c r="A2222" t="s">
        <v>246</v>
      </c>
      <c r="B2222">
        <v>1966</v>
      </c>
      <c r="C2222" t="s">
        <v>4714</v>
      </c>
      <c r="D2222">
        <v>24</v>
      </c>
      <c r="E2222">
        <v>0</v>
      </c>
      <c r="F2222">
        <v>39396.86</v>
      </c>
      <c r="G2222" t="s">
        <v>4709</v>
      </c>
      <c r="H2222" t="s">
        <v>4709</v>
      </c>
      <c r="I2222" t="s">
        <v>4720</v>
      </c>
    </row>
    <row r="2223" spans="1:9">
      <c r="A2223" t="s">
        <v>244</v>
      </c>
      <c r="B2223">
        <v>1978</v>
      </c>
      <c r="C2223" t="s">
        <v>4708</v>
      </c>
      <c r="D2223">
        <v>12</v>
      </c>
      <c r="E2223">
        <v>1</v>
      </c>
      <c r="F2223">
        <v>39556.49</v>
      </c>
      <c r="G2223" t="s">
        <v>4713</v>
      </c>
      <c r="H2223" t="s">
        <v>4709</v>
      </c>
      <c r="I2223" t="s">
        <v>4721</v>
      </c>
    </row>
    <row r="2224" spans="1:9">
      <c r="A2224" t="s">
        <v>242</v>
      </c>
      <c r="B2224">
        <v>1981</v>
      </c>
      <c r="C2224" t="s">
        <v>4708</v>
      </c>
      <c r="D2224">
        <v>5</v>
      </c>
      <c r="E2224">
        <v>3</v>
      </c>
      <c r="F2224">
        <v>39597.41</v>
      </c>
      <c r="G2224" t="s">
        <v>4713</v>
      </c>
      <c r="H2224" t="s">
        <v>4709</v>
      </c>
      <c r="I2224" t="s">
        <v>4730</v>
      </c>
    </row>
    <row r="2225" spans="1:9">
      <c r="A2225" t="s">
        <v>240</v>
      </c>
      <c r="B2225">
        <v>1995</v>
      </c>
      <c r="C2225" t="s">
        <v>4718</v>
      </c>
      <c r="D2225">
        <v>7</v>
      </c>
      <c r="E2225">
        <v>0</v>
      </c>
      <c r="F2225">
        <v>39611.76</v>
      </c>
      <c r="G2225" t="s">
        <v>4713</v>
      </c>
      <c r="H2225" t="s">
        <v>4710</v>
      </c>
      <c r="I2225" t="s">
        <v>4711</v>
      </c>
    </row>
    <row r="2226" spans="1:9">
      <c r="A2226" t="s">
        <v>238</v>
      </c>
      <c r="B2226">
        <v>1977</v>
      </c>
      <c r="C2226" t="s">
        <v>4717</v>
      </c>
      <c r="D2226">
        <v>17</v>
      </c>
      <c r="E2226">
        <v>2</v>
      </c>
      <c r="F2226">
        <v>39670.44</v>
      </c>
      <c r="G2226" t="s">
        <v>4709</v>
      </c>
      <c r="H2226" t="s">
        <v>4713</v>
      </c>
      <c r="I2226" t="s">
        <v>4716</v>
      </c>
    </row>
    <row r="2227" spans="1:9">
      <c r="A2227" t="s">
        <v>236</v>
      </c>
      <c r="B2227">
        <v>1968</v>
      </c>
      <c r="C2227" t="s">
        <v>4715</v>
      </c>
      <c r="D2227">
        <v>29</v>
      </c>
      <c r="E2227">
        <v>0</v>
      </c>
      <c r="F2227">
        <v>39721.93</v>
      </c>
      <c r="G2227" t="s">
        <v>4709</v>
      </c>
      <c r="H2227" t="s">
        <v>4709</v>
      </c>
      <c r="I2227" t="s">
        <v>4720</v>
      </c>
    </row>
    <row r="2228" spans="1:9">
      <c r="A2228" t="s">
        <v>234</v>
      </c>
      <c r="B2228">
        <v>2003</v>
      </c>
      <c r="C2228" t="s">
        <v>4708</v>
      </c>
      <c r="D2228">
        <v>16</v>
      </c>
      <c r="E2228">
        <v>0</v>
      </c>
      <c r="F2228">
        <v>39722.75</v>
      </c>
      <c r="G2228" t="s">
        <v>4713</v>
      </c>
      <c r="H2228" t="s">
        <v>4713</v>
      </c>
      <c r="I2228" t="s">
        <v>4711</v>
      </c>
    </row>
    <row r="2229" spans="1:9">
      <c r="A2229" t="s">
        <v>232</v>
      </c>
      <c r="B2229">
        <v>1977</v>
      </c>
      <c r="C2229" t="s">
        <v>4718</v>
      </c>
      <c r="D2229">
        <v>12</v>
      </c>
      <c r="E2229">
        <v>1</v>
      </c>
      <c r="F2229">
        <v>39725.52</v>
      </c>
      <c r="G2229" t="s">
        <v>4709</v>
      </c>
      <c r="H2229" t="s">
        <v>4713</v>
      </c>
      <c r="I2229" t="s">
        <v>4716</v>
      </c>
    </row>
    <row r="2230" spans="1:9">
      <c r="A2230" t="s">
        <v>230</v>
      </c>
      <c r="B2230">
        <v>1973</v>
      </c>
      <c r="C2230" t="s">
        <v>4717</v>
      </c>
      <c r="D2230">
        <v>17</v>
      </c>
      <c r="E2230">
        <v>0</v>
      </c>
      <c r="F2230">
        <v>39727.61</v>
      </c>
      <c r="G2230" t="s">
        <v>4713</v>
      </c>
      <c r="H2230" t="s">
        <v>4709</v>
      </c>
      <c r="I2230" t="s">
        <v>4720</v>
      </c>
    </row>
    <row r="2231" spans="1:9">
      <c r="A2231" t="s">
        <v>228</v>
      </c>
      <c r="B2231">
        <v>1987</v>
      </c>
      <c r="C2231" t="s">
        <v>4708</v>
      </c>
      <c r="D2231">
        <v>24</v>
      </c>
      <c r="E2231">
        <v>1</v>
      </c>
      <c r="F2231">
        <v>39774.28</v>
      </c>
      <c r="G2231" t="s">
        <v>4713</v>
      </c>
      <c r="H2231" t="s">
        <v>4713</v>
      </c>
      <c r="I2231" t="s">
        <v>4728</v>
      </c>
    </row>
    <row r="2232" spans="1:9">
      <c r="A2232" t="s">
        <v>226</v>
      </c>
      <c r="B2232">
        <v>1985</v>
      </c>
      <c r="C2232" t="s">
        <v>4708</v>
      </c>
      <c r="D2232">
        <v>17</v>
      </c>
      <c r="E2232">
        <v>2</v>
      </c>
      <c r="F2232">
        <v>39836.52</v>
      </c>
      <c r="G2232" t="s">
        <v>4709</v>
      </c>
      <c r="H2232" t="s">
        <v>4713</v>
      </c>
      <c r="I2232" t="s">
        <v>4720</v>
      </c>
    </row>
    <row r="2233" spans="1:9">
      <c r="A2233" t="s">
        <v>224</v>
      </c>
      <c r="B2233">
        <v>1983</v>
      </c>
      <c r="C2233" t="s">
        <v>4714</v>
      </c>
      <c r="D2233">
        <v>1</v>
      </c>
      <c r="E2233">
        <v>3</v>
      </c>
      <c r="F2233">
        <v>39865.7</v>
      </c>
      <c r="G2233" t="s">
        <v>4709</v>
      </c>
      <c r="H2233" t="s">
        <v>4709</v>
      </c>
      <c r="I2233" t="s">
        <v>4720</v>
      </c>
    </row>
    <row r="2234" spans="1:9">
      <c r="A2234" t="s">
        <v>222</v>
      </c>
      <c r="B2234">
        <v>1985</v>
      </c>
      <c r="C2234" t="s">
        <v>4718</v>
      </c>
      <c r="D2234">
        <v>22</v>
      </c>
      <c r="E2234">
        <v>1</v>
      </c>
      <c r="F2234">
        <v>39871.7</v>
      </c>
      <c r="G2234" t="s">
        <v>4713</v>
      </c>
      <c r="H2234" t="s">
        <v>4709</v>
      </c>
      <c r="I2234" t="s">
        <v>4711</v>
      </c>
    </row>
    <row r="2235" spans="1:9">
      <c r="A2235" t="s">
        <v>220</v>
      </c>
      <c r="B2235">
        <v>1975</v>
      </c>
      <c r="C2235" t="s">
        <v>4717</v>
      </c>
      <c r="D2235">
        <v>2</v>
      </c>
      <c r="E2235">
        <v>1</v>
      </c>
      <c r="F2235">
        <v>39963.12</v>
      </c>
      <c r="G2235" t="s">
        <v>4709</v>
      </c>
      <c r="H2235" t="s">
        <v>4709</v>
      </c>
      <c r="I2235" t="s">
        <v>4720</v>
      </c>
    </row>
    <row r="2236" spans="1:9">
      <c r="A2236" t="s">
        <v>218</v>
      </c>
      <c r="B2236">
        <v>1987</v>
      </c>
      <c r="C2236" t="s">
        <v>4718</v>
      </c>
      <c r="D2236">
        <v>8</v>
      </c>
      <c r="E2236">
        <v>3</v>
      </c>
      <c r="F2236">
        <v>39983.43</v>
      </c>
      <c r="G2236" t="s">
        <v>4709</v>
      </c>
      <c r="H2236" t="s">
        <v>4710</v>
      </c>
      <c r="I2236" t="s">
        <v>4716</v>
      </c>
    </row>
    <row r="2237" spans="1:9">
      <c r="A2237" t="s">
        <v>216</v>
      </c>
      <c r="B2237">
        <v>1982</v>
      </c>
      <c r="C2237" t="s">
        <v>4717</v>
      </c>
      <c r="D2237">
        <v>25</v>
      </c>
      <c r="E2237">
        <v>2</v>
      </c>
      <c r="F2237">
        <v>40003.33</v>
      </c>
      <c r="G2237" t="s">
        <v>4713</v>
      </c>
      <c r="H2237" t="s">
        <v>4713</v>
      </c>
      <c r="I2237" t="s">
        <v>4716</v>
      </c>
    </row>
    <row r="2238" spans="1:9">
      <c r="A2238" t="s">
        <v>214</v>
      </c>
      <c r="B2238">
        <v>1978</v>
      </c>
      <c r="C2238" t="s">
        <v>4717</v>
      </c>
      <c r="D2238">
        <v>20</v>
      </c>
      <c r="E2238">
        <v>2</v>
      </c>
      <c r="F2238">
        <v>40054.73</v>
      </c>
      <c r="G2238" t="s">
        <v>4713</v>
      </c>
      <c r="H2238" t="s">
        <v>4710</v>
      </c>
      <c r="I2238" t="s">
        <v>4720</v>
      </c>
    </row>
    <row r="2239" spans="1:9">
      <c r="A2239" t="s">
        <v>212</v>
      </c>
      <c r="B2239">
        <v>1966</v>
      </c>
      <c r="C2239" t="s">
        <v>4718</v>
      </c>
      <c r="D2239">
        <v>12</v>
      </c>
      <c r="E2239">
        <v>0</v>
      </c>
      <c r="F2239">
        <v>40069.44</v>
      </c>
      <c r="G2239" t="s">
        <v>4713</v>
      </c>
      <c r="H2239" t="s">
        <v>4710</v>
      </c>
      <c r="I2239" t="s">
        <v>4720</v>
      </c>
    </row>
    <row r="2240" spans="1:9">
      <c r="A2240" t="s">
        <v>210</v>
      </c>
      <c r="B2240">
        <v>1983</v>
      </c>
      <c r="C2240" t="s">
        <v>4719</v>
      </c>
      <c r="D2240">
        <v>14</v>
      </c>
      <c r="E2240">
        <v>2</v>
      </c>
      <c r="F2240">
        <v>40103.89</v>
      </c>
      <c r="G2240" t="s">
        <v>4713</v>
      </c>
      <c r="H2240" t="s">
        <v>4709</v>
      </c>
      <c r="I2240" t="s">
        <v>4720</v>
      </c>
    </row>
    <row r="2241" spans="1:9">
      <c r="A2241" t="s">
        <v>208</v>
      </c>
      <c r="B2241">
        <v>1985</v>
      </c>
      <c r="C2241" t="s">
        <v>4719</v>
      </c>
      <c r="D2241">
        <v>21</v>
      </c>
      <c r="E2241">
        <v>4</v>
      </c>
      <c r="F2241">
        <v>40182.25</v>
      </c>
      <c r="G2241" t="s">
        <v>4713</v>
      </c>
      <c r="H2241" t="s">
        <v>4709</v>
      </c>
      <c r="I2241" t="s">
        <v>4720</v>
      </c>
    </row>
    <row r="2242" spans="1:9">
      <c r="A2242" t="s">
        <v>206</v>
      </c>
      <c r="B2242">
        <v>1979</v>
      </c>
      <c r="C2242" t="s">
        <v>4718</v>
      </c>
      <c r="D2242">
        <v>18</v>
      </c>
      <c r="E2242">
        <v>2</v>
      </c>
      <c r="F2242">
        <v>40204.83</v>
      </c>
      <c r="G2242" t="s">
        <v>4713</v>
      </c>
      <c r="H2242" t="s">
        <v>4710</v>
      </c>
      <c r="I2242" t="s">
        <v>4716</v>
      </c>
    </row>
    <row r="2243" spans="1:9">
      <c r="A2243" t="s">
        <v>204</v>
      </c>
      <c r="B2243">
        <v>1981</v>
      </c>
      <c r="C2243" t="s">
        <v>4708</v>
      </c>
      <c r="D2243">
        <v>28</v>
      </c>
      <c r="E2243">
        <v>1</v>
      </c>
      <c r="F2243">
        <v>40208.56</v>
      </c>
      <c r="G2243" t="s">
        <v>4713</v>
      </c>
      <c r="H2243" t="s">
        <v>4709</v>
      </c>
      <c r="I2243" t="s">
        <v>4720</v>
      </c>
    </row>
    <row r="2244" spans="1:9">
      <c r="A2244" t="s">
        <v>202</v>
      </c>
      <c r="B2244">
        <v>1981</v>
      </c>
      <c r="C2244" t="s">
        <v>4719</v>
      </c>
      <c r="D2244">
        <v>4</v>
      </c>
      <c r="E2244">
        <v>1</v>
      </c>
      <c r="F2244">
        <v>40273.65</v>
      </c>
      <c r="G2244" t="s">
        <v>4713</v>
      </c>
      <c r="H2244" t="s">
        <v>4710</v>
      </c>
      <c r="I2244" t="s">
        <v>4711</v>
      </c>
    </row>
    <row r="2245" spans="1:9">
      <c r="A2245" t="s">
        <v>200</v>
      </c>
      <c r="B2245">
        <v>1977</v>
      </c>
      <c r="C2245" t="s">
        <v>4714</v>
      </c>
      <c r="D2245">
        <v>27</v>
      </c>
      <c r="E2245">
        <v>2</v>
      </c>
      <c r="F2245">
        <v>40284.38</v>
      </c>
      <c r="G2245" t="s">
        <v>4713</v>
      </c>
      <c r="H2245" t="s">
        <v>4710</v>
      </c>
      <c r="I2245" t="s">
        <v>4716</v>
      </c>
    </row>
    <row r="2246" spans="1:9">
      <c r="A2246" t="s">
        <v>198</v>
      </c>
      <c r="B2246">
        <v>1962</v>
      </c>
      <c r="C2246" t="s">
        <v>4715</v>
      </c>
      <c r="D2246">
        <v>4</v>
      </c>
      <c r="E2246">
        <v>0</v>
      </c>
      <c r="F2246">
        <v>40309.93</v>
      </c>
      <c r="G2246" t="s">
        <v>4713</v>
      </c>
      <c r="H2246" t="s">
        <v>4710</v>
      </c>
      <c r="I2246" t="s">
        <v>4720</v>
      </c>
    </row>
    <row r="2247" spans="1:9">
      <c r="A2247" t="s">
        <v>196</v>
      </c>
      <c r="B2247">
        <v>1966</v>
      </c>
      <c r="C2247" t="s">
        <v>4718</v>
      </c>
      <c r="D2247">
        <v>12</v>
      </c>
      <c r="E2247">
        <v>0</v>
      </c>
      <c r="F2247">
        <v>40373.74</v>
      </c>
      <c r="G2247" t="s">
        <v>4713</v>
      </c>
      <c r="H2247" t="s">
        <v>4710</v>
      </c>
      <c r="I2247" t="s">
        <v>4720</v>
      </c>
    </row>
    <row r="2248" spans="1:9">
      <c r="A2248" t="s">
        <v>194</v>
      </c>
      <c r="B2248">
        <v>1985</v>
      </c>
      <c r="C2248" t="s">
        <v>4712</v>
      </c>
      <c r="D2248">
        <v>3</v>
      </c>
      <c r="E2248">
        <v>0</v>
      </c>
      <c r="F2248">
        <v>40419.02</v>
      </c>
      <c r="G2248" t="s">
        <v>4713</v>
      </c>
      <c r="H2248" t="s">
        <v>4709</v>
      </c>
      <c r="I2248" t="s">
        <v>4711</v>
      </c>
    </row>
    <row r="2249" spans="1:9">
      <c r="A2249" t="s">
        <v>192</v>
      </c>
      <c r="B2249">
        <v>1975</v>
      </c>
      <c r="C2249" t="s">
        <v>4708</v>
      </c>
      <c r="D2249">
        <v>10</v>
      </c>
      <c r="E2249">
        <v>1</v>
      </c>
      <c r="F2249">
        <v>40590.55</v>
      </c>
      <c r="G2249" t="s">
        <v>4713</v>
      </c>
      <c r="H2249" t="s">
        <v>4710</v>
      </c>
      <c r="I2249" t="s">
        <v>4716</v>
      </c>
    </row>
    <row r="2250" spans="1:9">
      <c r="A2250" t="s">
        <v>190</v>
      </c>
      <c r="B2250">
        <v>1970</v>
      </c>
      <c r="C2250" t="s">
        <v>4715</v>
      </c>
      <c r="D2250">
        <v>25</v>
      </c>
      <c r="E2250">
        <v>0</v>
      </c>
      <c r="F2250">
        <v>40692.91</v>
      </c>
      <c r="G2250" t="s">
        <v>4713</v>
      </c>
      <c r="H2250" t="s">
        <v>4713</v>
      </c>
      <c r="I2250" t="s">
        <v>4720</v>
      </c>
    </row>
    <row r="2251" spans="1:9">
      <c r="A2251" t="s">
        <v>188</v>
      </c>
      <c r="B2251">
        <v>1976</v>
      </c>
      <c r="C2251" t="s">
        <v>4717</v>
      </c>
      <c r="D2251">
        <v>26</v>
      </c>
      <c r="E2251">
        <v>3</v>
      </c>
      <c r="F2251">
        <v>40720.55</v>
      </c>
      <c r="G2251" t="s">
        <v>4713</v>
      </c>
      <c r="H2251" t="s">
        <v>4710</v>
      </c>
      <c r="I2251" t="s">
        <v>4716</v>
      </c>
    </row>
    <row r="2252" spans="1:9">
      <c r="A2252" t="s">
        <v>186</v>
      </c>
      <c r="B2252">
        <v>1972</v>
      </c>
      <c r="C2252" t="s">
        <v>4714</v>
      </c>
      <c r="D2252">
        <v>10</v>
      </c>
      <c r="E2252">
        <v>0</v>
      </c>
      <c r="F2252">
        <v>40817.85</v>
      </c>
      <c r="G2252" t="s">
        <v>4713</v>
      </c>
      <c r="H2252" t="s">
        <v>4710</v>
      </c>
      <c r="I2252" t="s">
        <v>4720</v>
      </c>
    </row>
    <row r="2253" spans="1:9">
      <c r="A2253" t="s">
        <v>184</v>
      </c>
      <c r="B2253">
        <v>1999</v>
      </c>
      <c r="C2253" t="s">
        <v>4708</v>
      </c>
      <c r="D2253">
        <v>2</v>
      </c>
      <c r="E2253">
        <v>1</v>
      </c>
      <c r="F2253">
        <v>40904.2</v>
      </c>
      <c r="G2253" t="s">
        <v>4713</v>
      </c>
      <c r="H2253" t="s">
        <v>4713</v>
      </c>
      <c r="I2253" t="s">
        <v>4726</v>
      </c>
    </row>
    <row r="2254" spans="1:9">
      <c r="A2254" t="s">
        <v>182</v>
      </c>
      <c r="B2254">
        <v>1992</v>
      </c>
      <c r="C2254" t="s">
        <v>4718</v>
      </c>
      <c r="D2254">
        <v>4</v>
      </c>
      <c r="E2254">
        <v>3</v>
      </c>
      <c r="F2254">
        <v>40932.43</v>
      </c>
      <c r="G2254" t="s">
        <v>4713</v>
      </c>
      <c r="H2254" t="s">
        <v>4709</v>
      </c>
      <c r="I2254" t="s">
        <v>4711</v>
      </c>
    </row>
    <row r="2255" spans="1:9">
      <c r="A2255" t="s">
        <v>180</v>
      </c>
      <c r="B2255">
        <v>1979</v>
      </c>
      <c r="C2255" t="s">
        <v>4715</v>
      </c>
      <c r="D2255">
        <v>16</v>
      </c>
      <c r="E2255">
        <v>3</v>
      </c>
      <c r="F2255">
        <v>40941.29</v>
      </c>
      <c r="G2255" t="s">
        <v>4713</v>
      </c>
      <c r="H2255" t="s">
        <v>4709</v>
      </c>
      <c r="I2255" t="s">
        <v>4711</v>
      </c>
    </row>
    <row r="2256" spans="1:9">
      <c r="A2256" t="s">
        <v>178</v>
      </c>
      <c r="B2256">
        <v>1983</v>
      </c>
      <c r="C2256" t="s">
        <v>4715</v>
      </c>
      <c r="D2256">
        <v>8</v>
      </c>
      <c r="E2256">
        <v>3</v>
      </c>
      <c r="F2256">
        <v>40961.29</v>
      </c>
      <c r="G2256" t="s">
        <v>4713</v>
      </c>
      <c r="H2256" t="s">
        <v>4709</v>
      </c>
      <c r="I2256" t="s">
        <v>4720</v>
      </c>
    </row>
    <row r="2257" spans="1:9">
      <c r="A2257" t="s">
        <v>176</v>
      </c>
      <c r="B2257">
        <v>1974</v>
      </c>
      <c r="C2257" t="s">
        <v>4714</v>
      </c>
      <c r="D2257">
        <v>5</v>
      </c>
      <c r="E2257">
        <v>0</v>
      </c>
      <c r="F2257">
        <v>40974.16</v>
      </c>
      <c r="G2257" t="s">
        <v>4713</v>
      </c>
      <c r="H2257" t="s">
        <v>4709</v>
      </c>
      <c r="I2257" t="s">
        <v>4711</v>
      </c>
    </row>
    <row r="2258" spans="1:9">
      <c r="A2258" t="s">
        <v>174</v>
      </c>
      <c r="B2258">
        <v>1979</v>
      </c>
      <c r="C2258" t="s">
        <v>4719</v>
      </c>
      <c r="D2258">
        <v>11</v>
      </c>
      <c r="E2258">
        <v>1</v>
      </c>
      <c r="F2258">
        <v>41034.22</v>
      </c>
      <c r="G2258" t="s">
        <v>4713</v>
      </c>
      <c r="H2258" t="s">
        <v>4710</v>
      </c>
      <c r="I2258" t="s">
        <v>4730</v>
      </c>
    </row>
    <row r="2259" spans="1:9">
      <c r="A2259" t="s">
        <v>172</v>
      </c>
      <c r="B2259">
        <v>1972</v>
      </c>
      <c r="C2259" t="s">
        <v>4718</v>
      </c>
      <c r="D2259">
        <v>12</v>
      </c>
      <c r="E2259">
        <v>0</v>
      </c>
      <c r="F2259">
        <v>41055.29</v>
      </c>
      <c r="G2259" t="s">
        <v>4713</v>
      </c>
      <c r="H2259" t="s">
        <v>4709</v>
      </c>
      <c r="I2259" t="s">
        <v>4720</v>
      </c>
    </row>
    <row r="2260" spans="1:9">
      <c r="A2260" t="s">
        <v>170</v>
      </c>
      <c r="B2260">
        <v>1972</v>
      </c>
      <c r="C2260" t="s">
        <v>4715</v>
      </c>
      <c r="D2260">
        <v>6</v>
      </c>
      <c r="E2260">
        <v>0</v>
      </c>
      <c r="F2260">
        <v>41097.16</v>
      </c>
      <c r="G2260" t="s">
        <v>4713</v>
      </c>
      <c r="H2260" t="s">
        <v>4710</v>
      </c>
      <c r="I2260" t="s">
        <v>4723</v>
      </c>
    </row>
    <row r="2261" spans="1:9">
      <c r="A2261" t="s">
        <v>168</v>
      </c>
      <c r="B2261">
        <v>1969</v>
      </c>
      <c r="C2261" t="s">
        <v>4718</v>
      </c>
      <c r="D2261">
        <v>8</v>
      </c>
      <c r="E2261">
        <v>0</v>
      </c>
      <c r="F2261">
        <v>41191.57</v>
      </c>
      <c r="G2261" t="s">
        <v>4713</v>
      </c>
      <c r="H2261" t="s">
        <v>4709</v>
      </c>
      <c r="I2261" t="s">
        <v>4720</v>
      </c>
    </row>
    <row r="2262" spans="1:9">
      <c r="A2262" t="s">
        <v>166</v>
      </c>
      <c r="B2262">
        <v>1964</v>
      </c>
      <c r="C2262" t="s">
        <v>4714</v>
      </c>
      <c r="D2262">
        <v>6</v>
      </c>
      <c r="E2262">
        <v>0</v>
      </c>
      <c r="F2262">
        <v>41250.39</v>
      </c>
      <c r="G2262" t="s">
        <v>4713</v>
      </c>
      <c r="H2262" t="s">
        <v>4710</v>
      </c>
      <c r="I2262" t="s">
        <v>4720</v>
      </c>
    </row>
    <row r="2263" spans="1:9">
      <c r="A2263" t="s">
        <v>164</v>
      </c>
      <c r="B2263">
        <v>1977</v>
      </c>
      <c r="C2263" t="s">
        <v>4718</v>
      </c>
      <c r="D2263">
        <v>27</v>
      </c>
      <c r="E2263">
        <v>2</v>
      </c>
      <c r="F2263">
        <v>41271.5</v>
      </c>
      <c r="G2263" t="s">
        <v>4713</v>
      </c>
      <c r="H2263" t="s">
        <v>4709</v>
      </c>
      <c r="I2263" t="s">
        <v>4720</v>
      </c>
    </row>
    <row r="2264" spans="1:9">
      <c r="A2264" t="s">
        <v>162</v>
      </c>
      <c r="B2264">
        <v>1964</v>
      </c>
      <c r="C2264" t="s">
        <v>4719</v>
      </c>
      <c r="D2264">
        <v>7</v>
      </c>
      <c r="E2264">
        <v>0</v>
      </c>
      <c r="F2264">
        <v>41331.79</v>
      </c>
      <c r="G2264" t="s">
        <v>4713</v>
      </c>
      <c r="H2264" t="s">
        <v>4709</v>
      </c>
      <c r="I2264" t="s">
        <v>4720</v>
      </c>
    </row>
    <row r="2265" spans="1:9">
      <c r="A2265" t="s">
        <v>160</v>
      </c>
      <c r="B2265">
        <v>1971</v>
      </c>
      <c r="C2265" t="s">
        <v>4719</v>
      </c>
      <c r="D2265">
        <v>16</v>
      </c>
      <c r="E2265">
        <v>0</v>
      </c>
      <c r="F2265">
        <v>41351.88</v>
      </c>
      <c r="G2265" t="s">
        <v>4713</v>
      </c>
      <c r="H2265" t="s">
        <v>4709</v>
      </c>
      <c r="I2265" t="s">
        <v>4720</v>
      </c>
    </row>
    <row r="2266" spans="1:9">
      <c r="A2266" t="s">
        <v>158</v>
      </c>
      <c r="B2266">
        <v>1967</v>
      </c>
      <c r="C2266" t="s">
        <v>4717</v>
      </c>
      <c r="D2266">
        <v>22</v>
      </c>
      <c r="E2266">
        <v>0</v>
      </c>
      <c r="F2266">
        <v>41505.15</v>
      </c>
      <c r="G2266" t="s">
        <v>4713</v>
      </c>
      <c r="H2266" t="s">
        <v>4709</v>
      </c>
      <c r="I2266" t="s">
        <v>4720</v>
      </c>
    </row>
    <row r="2267" spans="1:9">
      <c r="A2267" t="s">
        <v>156</v>
      </c>
      <c r="B2267">
        <v>1974</v>
      </c>
      <c r="C2267" t="s">
        <v>4712</v>
      </c>
      <c r="D2267">
        <v>24</v>
      </c>
      <c r="E2267">
        <v>0</v>
      </c>
      <c r="F2267">
        <v>41636.2</v>
      </c>
      <c r="G2267" t="s">
        <v>4713</v>
      </c>
      <c r="H2267" t="s">
        <v>4713</v>
      </c>
      <c r="I2267" t="s">
        <v>4720</v>
      </c>
    </row>
    <row r="2268" spans="1:9">
      <c r="A2268" t="s">
        <v>154</v>
      </c>
      <c r="B2268">
        <v>1976</v>
      </c>
      <c r="C2268" t="s">
        <v>4719</v>
      </c>
      <c r="D2268">
        <v>29</v>
      </c>
      <c r="E2268">
        <v>1</v>
      </c>
      <c r="F2268">
        <v>41661.6</v>
      </c>
      <c r="G2268" t="s">
        <v>4713</v>
      </c>
      <c r="H2268" t="s">
        <v>4710</v>
      </c>
      <c r="I2268" t="s">
        <v>4720</v>
      </c>
    </row>
    <row r="2269" spans="1:9">
      <c r="A2269" t="s">
        <v>152</v>
      </c>
      <c r="B2269">
        <v>1975</v>
      </c>
      <c r="C2269" t="s">
        <v>4712</v>
      </c>
      <c r="D2269">
        <v>14</v>
      </c>
      <c r="E2269">
        <v>0</v>
      </c>
      <c r="F2269">
        <v>41676.08</v>
      </c>
      <c r="G2269" t="s">
        <v>4713</v>
      </c>
      <c r="H2269" t="s">
        <v>4709</v>
      </c>
      <c r="I2269" t="s">
        <v>4711</v>
      </c>
    </row>
    <row r="2270" spans="1:9">
      <c r="A2270" t="s">
        <v>150</v>
      </c>
      <c r="B2270">
        <v>1975</v>
      </c>
      <c r="C2270" t="s">
        <v>4715</v>
      </c>
      <c r="D2270">
        <v>29</v>
      </c>
      <c r="E2270">
        <v>1</v>
      </c>
      <c r="F2270">
        <v>41681.86</v>
      </c>
      <c r="G2270" t="s">
        <v>4713</v>
      </c>
      <c r="H2270" t="s">
        <v>4713</v>
      </c>
      <c r="I2270" t="s">
        <v>4720</v>
      </c>
    </row>
    <row r="2271" spans="1:9">
      <c r="A2271" t="s">
        <v>148</v>
      </c>
      <c r="B2271">
        <v>1962</v>
      </c>
      <c r="C2271" t="s">
        <v>4715</v>
      </c>
      <c r="D2271">
        <v>22</v>
      </c>
      <c r="E2271">
        <v>0</v>
      </c>
      <c r="F2271">
        <v>41794.63</v>
      </c>
      <c r="G2271" t="s">
        <v>4713</v>
      </c>
      <c r="H2271" t="s">
        <v>4710</v>
      </c>
      <c r="I2271" t="s">
        <v>4720</v>
      </c>
    </row>
    <row r="2272" spans="1:9">
      <c r="A2272" t="s">
        <v>146</v>
      </c>
      <c r="B2272">
        <v>1966</v>
      </c>
      <c r="C2272" t="s">
        <v>4715</v>
      </c>
      <c r="D2272">
        <v>21</v>
      </c>
      <c r="E2272">
        <v>0</v>
      </c>
      <c r="F2272">
        <v>41886.54</v>
      </c>
      <c r="G2272" t="s">
        <v>4713</v>
      </c>
      <c r="H2272" t="s">
        <v>4710</v>
      </c>
      <c r="I2272" t="s">
        <v>4720</v>
      </c>
    </row>
    <row r="2273" spans="1:9">
      <c r="A2273" t="s">
        <v>144</v>
      </c>
      <c r="B2273">
        <v>1972</v>
      </c>
      <c r="C2273" t="s">
        <v>4714</v>
      </c>
      <c r="D2273">
        <v>8</v>
      </c>
      <c r="E2273">
        <v>1</v>
      </c>
      <c r="F2273">
        <v>41919.1</v>
      </c>
      <c r="G2273" t="s">
        <v>4713</v>
      </c>
      <c r="H2273" t="s">
        <v>4713</v>
      </c>
      <c r="I2273" t="s">
        <v>4723</v>
      </c>
    </row>
    <row r="2274" spans="1:9">
      <c r="A2274" t="s">
        <v>142</v>
      </c>
      <c r="B2274">
        <v>1984</v>
      </c>
      <c r="C2274" t="s">
        <v>4712</v>
      </c>
      <c r="D2274">
        <v>10</v>
      </c>
      <c r="E2274">
        <v>3</v>
      </c>
      <c r="F2274">
        <v>41949.24</v>
      </c>
      <c r="G2274" t="s">
        <v>4713</v>
      </c>
      <c r="H2274" t="s">
        <v>4713</v>
      </c>
      <c r="I2274" t="s">
        <v>4711</v>
      </c>
    </row>
    <row r="2275" spans="1:9">
      <c r="A2275" t="s">
        <v>140</v>
      </c>
      <c r="B2275">
        <v>1968</v>
      </c>
      <c r="C2275" t="s">
        <v>4717</v>
      </c>
      <c r="D2275">
        <v>19</v>
      </c>
      <c r="E2275">
        <v>1</v>
      </c>
      <c r="F2275">
        <v>41999.52</v>
      </c>
      <c r="G2275" t="s">
        <v>4713</v>
      </c>
      <c r="H2275" t="s">
        <v>4710</v>
      </c>
      <c r="I2275" t="s">
        <v>4711</v>
      </c>
    </row>
    <row r="2276" spans="1:9">
      <c r="A2276" t="s">
        <v>138</v>
      </c>
      <c r="B2276">
        <v>1976</v>
      </c>
      <c r="C2276" t="s">
        <v>4712</v>
      </c>
      <c r="D2276">
        <v>28</v>
      </c>
      <c r="E2276">
        <v>0</v>
      </c>
      <c r="F2276">
        <v>42111.66</v>
      </c>
      <c r="G2276" t="s">
        <v>4713</v>
      </c>
      <c r="H2276" t="s">
        <v>4713</v>
      </c>
      <c r="I2276" t="s">
        <v>4726</v>
      </c>
    </row>
    <row r="2277" spans="1:9">
      <c r="A2277" t="s">
        <v>136</v>
      </c>
      <c r="B2277">
        <v>1997</v>
      </c>
      <c r="C2277" t="s">
        <v>4717</v>
      </c>
      <c r="D2277">
        <v>9</v>
      </c>
      <c r="E2277">
        <v>2</v>
      </c>
      <c r="F2277">
        <v>42112.24</v>
      </c>
      <c r="G2277" t="s">
        <v>4713</v>
      </c>
      <c r="H2277" t="s">
        <v>4710</v>
      </c>
      <c r="I2277" t="s">
        <v>4711</v>
      </c>
    </row>
    <row r="2278" spans="1:9">
      <c r="A2278" t="s">
        <v>134</v>
      </c>
      <c r="B2278">
        <v>1979</v>
      </c>
      <c r="C2278" t="s">
        <v>4708</v>
      </c>
      <c r="D2278">
        <v>3</v>
      </c>
      <c r="E2278">
        <v>3</v>
      </c>
      <c r="F2278">
        <v>42124.52</v>
      </c>
      <c r="G2278" t="s">
        <v>4713</v>
      </c>
      <c r="H2278" t="s">
        <v>4713</v>
      </c>
      <c r="I2278" t="s">
        <v>4711</v>
      </c>
    </row>
    <row r="2279" spans="1:9">
      <c r="A2279" t="s">
        <v>132</v>
      </c>
      <c r="B2279">
        <v>1973</v>
      </c>
      <c r="C2279" t="s">
        <v>4715</v>
      </c>
      <c r="D2279">
        <v>18</v>
      </c>
      <c r="E2279">
        <v>0</v>
      </c>
      <c r="F2279">
        <v>42188.15</v>
      </c>
      <c r="G2279" t="s">
        <v>4713</v>
      </c>
      <c r="H2279" t="s">
        <v>4713</v>
      </c>
      <c r="I2279" t="s">
        <v>4720</v>
      </c>
    </row>
    <row r="2280" spans="1:9">
      <c r="A2280" t="s">
        <v>130</v>
      </c>
      <c r="B2280">
        <v>1975</v>
      </c>
      <c r="C2280" t="s">
        <v>4718</v>
      </c>
      <c r="D2280">
        <v>15</v>
      </c>
      <c r="E2280">
        <v>1</v>
      </c>
      <c r="F2280">
        <v>42211.14</v>
      </c>
      <c r="G2280" t="s">
        <v>4713</v>
      </c>
      <c r="H2280" t="s">
        <v>4710</v>
      </c>
      <c r="I2280" t="s">
        <v>4711</v>
      </c>
    </row>
    <row r="2281" spans="1:9">
      <c r="A2281" t="s">
        <v>128</v>
      </c>
      <c r="B2281">
        <v>1967</v>
      </c>
      <c r="C2281" t="s">
        <v>4714</v>
      </c>
      <c r="D2281">
        <v>28</v>
      </c>
      <c r="E2281">
        <v>0</v>
      </c>
      <c r="F2281">
        <v>42303.69</v>
      </c>
      <c r="G2281" t="s">
        <v>4713</v>
      </c>
      <c r="H2281" t="s">
        <v>4709</v>
      </c>
      <c r="I2281" t="s">
        <v>4723</v>
      </c>
    </row>
    <row r="2282" spans="1:9">
      <c r="A2282" t="s">
        <v>126</v>
      </c>
      <c r="B2282">
        <v>1968</v>
      </c>
      <c r="C2282" t="s">
        <v>4718</v>
      </c>
      <c r="D2282">
        <v>3</v>
      </c>
      <c r="E2282">
        <v>0</v>
      </c>
      <c r="F2282">
        <v>42478.6</v>
      </c>
      <c r="G2282" t="s">
        <v>4713</v>
      </c>
      <c r="H2282" t="s">
        <v>4709</v>
      </c>
      <c r="I2282" t="s">
        <v>4720</v>
      </c>
    </row>
    <row r="2283" spans="1:9">
      <c r="A2283" t="s">
        <v>124</v>
      </c>
      <c r="B2283">
        <v>1967</v>
      </c>
      <c r="C2283" t="s">
        <v>4714</v>
      </c>
      <c r="D2283">
        <v>27</v>
      </c>
      <c r="E2283">
        <v>0</v>
      </c>
      <c r="F2283">
        <v>42538.72</v>
      </c>
      <c r="G2283" t="s">
        <v>4713</v>
      </c>
      <c r="H2283" t="s">
        <v>4710</v>
      </c>
      <c r="I2283" t="s">
        <v>4720</v>
      </c>
    </row>
    <row r="2284" spans="1:9">
      <c r="A2284" t="s">
        <v>122</v>
      </c>
      <c r="B2284">
        <v>1979</v>
      </c>
      <c r="C2284" t="s">
        <v>4717</v>
      </c>
      <c r="D2284">
        <v>27</v>
      </c>
      <c r="E2284">
        <v>2</v>
      </c>
      <c r="F2284">
        <v>42560.43</v>
      </c>
      <c r="G2284" t="s">
        <v>4713</v>
      </c>
      <c r="H2284" t="s">
        <v>4710</v>
      </c>
      <c r="I2284" t="s">
        <v>4711</v>
      </c>
    </row>
    <row r="2285" spans="1:9">
      <c r="A2285" t="s">
        <v>120</v>
      </c>
      <c r="B2285">
        <v>1971</v>
      </c>
      <c r="C2285" t="s">
        <v>4712</v>
      </c>
      <c r="D2285">
        <v>3</v>
      </c>
      <c r="E2285">
        <v>0</v>
      </c>
      <c r="F2285">
        <v>42644.2</v>
      </c>
      <c r="G2285" t="s">
        <v>4713</v>
      </c>
      <c r="H2285" t="s">
        <v>4710</v>
      </c>
      <c r="I2285" t="s">
        <v>4720</v>
      </c>
    </row>
    <row r="2286" spans="1:9">
      <c r="A2286" t="s">
        <v>118</v>
      </c>
      <c r="B2286">
        <v>1977</v>
      </c>
      <c r="C2286" t="s">
        <v>4719</v>
      </c>
      <c r="D2286">
        <v>21</v>
      </c>
      <c r="E2286">
        <v>2</v>
      </c>
      <c r="F2286">
        <v>42760.5</v>
      </c>
      <c r="G2286" t="s">
        <v>4713</v>
      </c>
      <c r="H2286" t="s">
        <v>4709</v>
      </c>
      <c r="I2286" t="s">
        <v>4716</v>
      </c>
    </row>
    <row r="2287" spans="1:9">
      <c r="A2287" t="s">
        <v>116</v>
      </c>
      <c r="B2287">
        <v>1965</v>
      </c>
      <c r="C2287" t="s">
        <v>4719</v>
      </c>
      <c r="D2287">
        <v>29</v>
      </c>
      <c r="E2287">
        <v>0</v>
      </c>
      <c r="F2287">
        <v>42764.12</v>
      </c>
      <c r="G2287" t="s">
        <v>4713</v>
      </c>
      <c r="H2287" t="s">
        <v>4709</v>
      </c>
      <c r="I2287" t="s">
        <v>4720</v>
      </c>
    </row>
    <row r="2288" spans="1:9">
      <c r="A2288" t="s">
        <v>114</v>
      </c>
      <c r="B2288">
        <v>1972</v>
      </c>
      <c r="C2288" t="s">
        <v>4715</v>
      </c>
      <c r="D2288">
        <v>10</v>
      </c>
      <c r="E2288">
        <v>2</v>
      </c>
      <c r="F2288">
        <v>42856.84</v>
      </c>
      <c r="G2288" t="s">
        <v>4713</v>
      </c>
      <c r="H2288" t="s">
        <v>4713</v>
      </c>
      <c r="I2288" t="s">
        <v>4720</v>
      </c>
    </row>
    <row r="2289" spans="1:9">
      <c r="A2289" t="s">
        <v>112</v>
      </c>
      <c r="B2289">
        <v>1975</v>
      </c>
      <c r="C2289" t="s">
        <v>4719</v>
      </c>
      <c r="D2289">
        <v>23</v>
      </c>
      <c r="E2289">
        <v>1</v>
      </c>
      <c r="F2289">
        <v>42969.85</v>
      </c>
      <c r="G2289" t="s">
        <v>4713</v>
      </c>
      <c r="H2289" t="s">
        <v>4710</v>
      </c>
      <c r="I2289" t="s">
        <v>4711</v>
      </c>
    </row>
    <row r="2290" spans="1:9">
      <c r="A2290" t="s">
        <v>110</v>
      </c>
      <c r="B2290">
        <v>1978</v>
      </c>
      <c r="C2290" t="s">
        <v>4712</v>
      </c>
      <c r="D2290">
        <v>4</v>
      </c>
      <c r="E2290">
        <v>0</v>
      </c>
      <c r="F2290">
        <v>42983.46</v>
      </c>
      <c r="G2290" t="s">
        <v>4713</v>
      </c>
      <c r="H2290" t="s">
        <v>4709</v>
      </c>
      <c r="I2290" t="s">
        <v>4716</v>
      </c>
    </row>
    <row r="2291" spans="1:9">
      <c r="A2291" t="s">
        <v>108</v>
      </c>
      <c r="B2291">
        <v>1965</v>
      </c>
      <c r="C2291" t="s">
        <v>4712</v>
      </c>
      <c r="D2291">
        <v>29</v>
      </c>
      <c r="E2291">
        <v>0</v>
      </c>
      <c r="F2291">
        <v>43073.76</v>
      </c>
      <c r="G2291" t="s">
        <v>4709</v>
      </c>
      <c r="H2291" t="s">
        <v>4709</v>
      </c>
      <c r="I2291" t="s">
        <v>4720</v>
      </c>
    </row>
    <row r="2292" spans="1:9">
      <c r="A2292" t="s">
        <v>106</v>
      </c>
      <c r="B2292">
        <v>1969</v>
      </c>
      <c r="C2292" t="s">
        <v>4717</v>
      </c>
      <c r="D2292">
        <v>3</v>
      </c>
      <c r="E2292">
        <v>0</v>
      </c>
      <c r="F2292">
        <v>43254.42</v>
      </c>
      <c r="G2292" t="s">
        <v>4709</v>
      </c>
      <c r="H2292" t="s">
        <v>4709</v>
      </c>
      <c r="I2292" t="s">
        <v>4723</v>
      </c>
    </row>
    <row r="2293" spans="1:9">
      <c r="A2293" t="s">
        <v>104</v>
      </c>
      <c r="B2293">
        <v>1965</v>
      </c>
      <c r="C2293" t="s">
        <v>4718</v>
      </c>
      <c r="D2293">
        <v>22</v>
      </c>
      <c r="E2293">
        <v>0</v>
      </c>
      <c r="F2293">
        <v>43578.94</v>
      </c>
      <c r="G2293" t="s">
        <v>4709</v>
      </c>
      <c r="H2293" t="s">
        <v>4709</v>
      </c>
      <c r="I2293" t="s">
        <v>4716</v>
      </c>
    </row>
    <row r="2294" spans="1:9">
      <c r="A2294" t="s">
        <v>102</v>
      </c>
      <c r="B2294">
        <v>1986</v>
      </c>
      <c r="C2294" t="s">
        <v>4717</v>
      </c>
      <c r="D2294">
        <v>29</v>
      </c>
      <c r="E2294">
        <v>3</v>
      </c>
      <c r="F2294">
        <v>43753.34</v>
      </c>
      <c r="G2294" t="s">
        <v>4709</v>
      </c>
      <c r="H2294" t="s">
        <v>4713</v>
      </c>
      <c r="I2294" t="s">
        <v>4721</v>
      </c>
    </row>
    <row r="2295" spans="1:9">
      <c r="A2295" t="s">
        <v>100</v>
      </c>
      <c r="B2295">
        <v>1966</v>
      </c>
      <c r="C2295" t="s">
        <v>4719</v>
      </c>
      <c r="D2295">
        <v>25</v>
      </c>
      <c r="E2295">
        <v>2</v>
      </c>
      <c r="F2295">
        <v>43813.87</v>
      </c>
      <c r="G2295" t="s">
        <v>4709</v>
      </c>
      <c r="H2295" t="s">
        <v>4709</v>
      </c>
      <c r="I2295" t="s">
        <v>4711</v>
      </c>
    </row>
    <row r="2296" spans="1:9">
      <c r="A2296" t="s">
        <v>98</v>
      </c>
      <c r="B2296">
        <v>1966</v>
      </c>
      <c r="C2296" t="s">
        <v>4708</v>
      </c>
      <c r="D2296">
        <v>2</v>
      </c>
      <c r="E2296">
        <v>0</v>
      </c>
      <c r="F2296">
        <v>43817.45</v>
      </c>
      <c r="G2296" t="s">
        <v>4709</v>
      </c>
      <c r="H2296" t="s">
        <v>4710</v>
      </c>
      <c r="I2296" t="s">
        <v>4716</v>
      </c>
    </row>
    <row r="2297" spans="1:9">
      <c r="A2297" t="s">
        <v>96</v>
      </c>
      <c r="B2297">
        <v>1980</v>
      </c>
      <c r="C2297" t="s">
        <v>4712</v>
      </c>
      <c r="D2297">
        <v>10</v>
      </c>
      <c r="E2297">
        <v>2</v>
      </c>
      <c r="F2297">
        <v>43896.38</v>
      </c>
      <c r="G2297" t="s">
        <v>4709</v>
      </c>
      <c r="H2297" t="s">
        <v>4713</v>
      </c>
      <c r="I2297" t="s">
        <v>4711</v>
      </c>
    </row>
    <row r="2298" spans="1:9">
      <c r="A2298" t="s">
        <v>94</v>
      </c>
      <c r="B2298">
        <v>1966</v>
      </c>
      <c r="C2298" t="s">
        <v>4719</v>
      </c>
      <c r="D2298">
        <v>5</v>
      </c>
      <c r="E2298">
        <v>0</v>
      </c>
      <c r="F2298">
        <v>43921.18</v>
      </c>
      <c r="G2298" t="s">
        <v>4709</v>
      </c>
      <c r="H2298" t="s">
        <v>4709</v>
      </c>
      <c r="I2298" t="s">
        <v>4716</v>
      </c>
    </row>
    <row r="2299" spans="1:9">
      <c r="A2299" t="s">
        <v>92</v>
      </c>
      <c r="B2299">
        <v>1988</v>
      </c>
      <c r="C2299" t="s">
        <v>4708</v>
      </c>
      <c r="D2299">
        <v>16</v>
      </c>
      <c r="E2299">
        <v>1</v>
      </c>
      <c r="F2299">
        <v>43943.88</v>
      </c>
      <c r="G2299" t="s">
        <v>4709</v>
      </c>
      <c r="H2299" t="s">
        <v>4713</v>
      </c>
      <c r="I2299" t="s">
        <v>4716</v>
      </c>
    </row>
    <row r="2300" spans="1:9">
      <c r="A2300" t="s">
        <v>90</v>
      </c>
      <c r="B2300">
        <v>1975</v>
      </c>
      <c r="C2300" t="s">
        <v>4714</v>
      </c>
      <c r="D2300">
        <v>1</v>
      </c>
      <c r="E2300">
        <v>2</v>
      </c>
      <c r="F2300">
        <v>44202.65</v>
      </c>
      <c r="G2300" t="s">
        <v>4709</v>
      </c>
      <c r="H2300" t="s">
        <v>4709</v>
      </c>
      <c r="I2300" t="s">
        <v>4711</v>
      </c>
    </row>
    <row r="2301" spans="1:9">
      <c r="A2301" t="s">
        <v>88</v>
      </c>
      <c r="B2301">
        <v>1968</v>
      </c>
      <c r="C2301" t="s">
        <v>4712</v>
      </c>
      <c r="D2301">
        <v>24</v>
      </c>
      <c r="E2301">
        <v>2</v>
      </c>
      <c r="F2301">
        <v>44260.75</v>
      </c>
      <c r="G2301" t="s">
        <v>4709</v>
      </c>
      <c r="H2301" t="s">
        <v>4713</v>
      </c>
      <c r="I2301" t="s">
        <v>4711</v>
      </c>
    </row>
    <row r="2302" spans="1:9">
      <c r="A2302" t="s">
        <v>86</v>
      </c>
      <c r="B2302">
        <v>1971</v>
      </c>
      <c r="C2302" t="s">
        <v>4719</v>
      </c>
      <c r="D2302">
        <v>29</v>
      </c>
      <c r="E2302">
        <v>0</v>
      </c>
      <c r="F2302">
        <v>44400.41</v>
      </c>
      <c r="G2302" t="s">
        <v>4709</v>
      </c>
      <c r="H2302" t="s">
        <v>4709</v>
      </c>
      <c r="I2302" t="s">
        <v>4711</v>
      </c>
    </row>
    <row r="2303" spans="1:9">
      <c r="A2303" t="s">
        <v>84</v>
      </c>
      <c r="B2303">
        <v>1967</v>
      </c>
      <c r="C2303" t="s">
        <v>4715</v>
      </c>
      <c r="D2303">
        <v>14</v>
      </c>
      <c r="E2303">
        <v>0</v>
      </c>
      <c r="F2303">
        <v>44423.8</v>
      </c>
      <c r="G2303" t="s">
        <v>4709</v>
      </c>
      <c r="H2303" t="s">
        <v>4710</v>
      </c>
      <c r="I2303" t="s">
        <v>4711</v>
      </c>
    </row>
    <row r="2304" spans="1:9">
      <c r="A2304" t="s">
        <v>82</v>
      </c>
      <c r="B2304">
        <v>2000</v>
      </c>
      <c r="C2304" t="s">
        <v>4718</v>
      </c>
      <c r="D2304">
        <v>2</v>
      </c>
      <c r="E2304">
        <v>1</v>
      </c>
      <c r="F2304">
        <v>44501.4</v>
      </c>
      <c r="G2304" t="s">
        <v>4709</v>
      </c>
      <c r="H2304" t="s">
        <v>4710</v>
      </c>
      <c r="I2304" t="s">
        <v>4711</v>
      </c>
    </row>
    <row r="2305" spans="1:9">
      <c r="A2305" t="s">
        <v>80</v>
      </c>
      <c r="B2305">
        <v>1993</v>
      </c>
      <c r="C2305" t="s">
        <v>4719</v>
      </c>
      <c r="D2305">
        <v>11</v>
      </c>
      <c r="E2305">
        <v>2</v>
      </c>
      <c r="F2305">
        <v>44585.46</v>
      </c>
      <c r="G2305" t="s">
        <v>4709</v>
      </c>
      <c r="H2305" t="s">
        <v>4709</v>
      </c>
      <c r="I2305" t="s">
        <v>4720</v>
      </c>
    </row>
    <row r="2306" spans="1:9">
      <c r="A2306" t="s">
        <v>78</v>
      </c>
      <c r="B2306">
        <v>1971</v>
      </c>
      <c r="C2306" t="s">
        <v>4718</v>
      </c>
      <c r="D2306">
        <v>13</v>
      </c>
      <c r="E2306">
        <v>2</v>
      </c>
      <c r="F2306">
        <v>44641.2</v>
      </c>
      <c r="G2306" t="s">
        <v>4709</v>
      </c>
      <c r="H2306" t="s">
        <v>4710</v>
      </c>
      <c r="I2306" t="s">
        <v>4726</v>
      </c>
    </row>
    <row r="2307" spans="1:9">
      <c r="A2307" t="s">
        <v>76</v>
      </c>
      <c r="B2307">
        <v>1962</v>
      </c>
      <c r="C2307" t="s">
        <v>4717</v>
      </c>
      <c r="D2307">
        <v>17</v>
      </c>
      <c r="E2307">
        <v>0</v>
      </c>
      <c r="F2307">
        <v>45008.96</v>
      </c>
      <c r="G2307" t="s">
        <v>4709</v>
      </c>
      <c r="H2307" t="s">
        <v>4709</v>
      </c>
      <c r="I2307" t="s">
        <v>4711</v>
      </c>
    </row>
    <row r="2308" spans="1:9">
      <c r="A2308" t="s">
        <v>74</v>
      </c>
      <c r="B2308">
        <v>1974</v>
      </c>
      <c r="C2308" t="s">
        <v>4718</v>
      </c>
      <c r="D2308">
        <v>9</v>
      </c>
      <c r="E2308">
        <v>2</v>
      </c>
      <c r="F2308">
        <v>45702.02</v>
      </c>
      <c r="G2308" t="s">
        <v>4709</v>
      </c>
      <c r="H2308" t="s">
        <v>4709</v>
      </c>
      <c r="I2308" t="s">
        <v>4716</v>
      </c>
    </row>
    <row r="2309" spans="1:9">
      <c r="A2309" t="s">
        <v>72</v>
      </c>
      <c r="B2309">
        <v>1960</v>
      </c>
      <c r="C2309" t="s">
        <v>4717</v>
      </c>
      <c r="D2309">
        <v>21</v>
      </c>
      <c r="E2309">
        <v>0</v>
      </c>
      <c r="F2309">
        <v>45710.21</v>
      </c>
      <c r="G2309" t="s">
        <v>4709</v>
      </c>
      <c r="H2309" t="s">
        <v>4709</v>
      </c>
      <c r="I2309" t="s">
        <v>4723</v>
      </c>
    </row>
    <row r="2310" spans="1:9">
      <c r="A2310" t="s">
        <v>70</v>
      </c>
      <c r="B2310">
        <v>1979</v>
      </c>
      <c r="C2310" t="s">
        <v>4718</v>
      </c>
      <c r="D2310">
        <v>12</v>
      </c>
      <c r="E2310">
        <v>0</v>
      </c>
      <c r="F2310">
        <v>45863.21</v>
      </c>
      <c r="G2310" t="s">
        <v>4709</v>
      </c>
      <c r="H2310" t="s">
        <v>4713</v>
      </c>
      <c r="I2310" t="s">
        <v>4711</v>
      </c>
    </row>
    <row r="2311" spans="1:9">
      <c r="A2311" t="s">
        <v>68</v>
      </c>
      <c r="B2311">
        <v>1985</v>
      </c>
      <c r="C2311" t="s">
        <v>4715</v>
      </c>
      <c r="D2311">
        <v>30</v>
      </c>
      <c r="E2311">
        <v>2</v>
      </c>
      <c r="F2311">
        <v>46113.51</v>
      </c>
      <c r="G2311" t="s">
        <v>4709</v>
      </c>
      <c r="H2311" t="s">
        <v>4710</v>
      </c>
      <c r="I2311" t="s">
        <v>4720</v>
      </c>
    </row>
    <row r="2312" spans="1:9">
      <c r="A2312" t="s">
        <v>66</v>
      </c>
      <c r="B2312">
        <v>1962</v>
      </c>
      <c r="C2312" t="s">
        <v>4717</v>
      </c>
      <c r="D2312">
        <v>4</v>
      </c>
      <c r="E2312">
        <v>3</v>
      </c>
      <c r="F2312">
        <v>46130.53</v>
      </c>
      <c r="G2312" t="s">
        <v>4713</v>
      </c>
      <c r="H2312" t="s">
        <v>4713</v>
      </c>
      <c r="I2312" t="s">
        <v>4716</v>
      </c>
    </row>
    <row r="2313" spans="1:9">
      <c r="A2313" t="s">
        <v>64</v>
      </c>
      <c r="B2313">
        <v>1976</v>
      </c>
      <c r="C2313" t="s">
        <v>4717</v>
      </c>
      <c r="D2313">
        <v>2</v>
      </c>
      <c r="E2313">
        <v>3</v>
      </c>
      <c r="F2313">
        <v>46151.12</v>
      </c>
      <c r="G2313" t="s">
        <v>4713</v>
      </c>
      <c r="H2313" t="s">
        <v>4710</v>
      </c>
      <c r="I2313" t="s">
        <v>4711</v>
      </c>
    </row>
    <row r="2314" spans="1:9">
      <c r="A2314" t="s">
        <v>62</v>
      </c>
      <c r="B2314">
        <v>1978</v>
      </c>
      <c r="C2314" t="s">
        <v>4718</v>
      </c>
      <c r="D2314">
        <v>17</v>
      </c>
      <c r="E2314">
        <v>2</v>
      </c>
      <c r="F2314">
        <v>46200.99</v>
      </c>
      <c r="G2314" t="s">
        <v>4713</v>
      </c>
      <c r="H2314" t="s">
        <v>4713</v>
      </c>
      <c r="I2314" t="s">
        <v>4711</v>
      </c>
    </row>
    <row r="2315" spans="1:9">
      <c r="A2315" t="s">
        <v>60</v>
      </c>
      <c r="B2315">
        <v>1971</v>
      </c>
      <c r="C2315" t="s">
        <v>4717</v>
      </c>
      <c r="D2315">
        <v>6</v>
      </c>
      <c r="E2315">
        <v>3</v>
      </c>
      <c r="F2315">
        <v>46255.11</v>
      </c>
      <c r="G2315" t="s">
        <v>4713</v>
      </c>
      <c r="H2315" t="s">
        <v>4710</v>
      </c>
      <c r="I2315" t="s">
        <v>4726</v>
      </c>
    </row>
    <row r="2316" spans="1:9">
      <c r="A2316" t="s">
        <v>58</v>
      </c>
      <c r="B2316">
        <v>1961</v>
      </c>
      <c r="C2316" t="s">
        <v>4718</v>
      </c>
      <c r="D2316">
        <v>8</v>
      </c>
      <c r="E2316">
        <v>0</v>
      </c>
      <c r="F2316">
        <v>46599.11</v>
      </c>
      <c r="G2316" t="s">
        <v>4713</v>
      </c>
      <c r="H2316" t="s">
        <v>4713</v>
      </c>
      <c r="I2316" t="s">
        <v>4711</v>
      </c>
    </row>
    <row r="2317" spans="1:9">
      <c r="A2317" t="s">
        <v>56</v>
      </c>
      <c r="B2317">
        <v>1969</v>
      </c>
      <c r="C2317" t="s">
        <v>4714</v>
      </c>
      <c r="D2317">
        <v>23</v>
      </c>
      <c r="E2317">
        <v>3</v>
      </c>
      <c r="F2317">
        <v>46661.44</v>
      </c>
      <c r="G2317" t="s">
        <v>4713</v>
      </c>
      <c r="H2317" t="s">
        <v>4710</v>
      </c>
      <c r="I2317" t="s">
        <v>4716</v>
      </c>
    </row>
    <row r="2318" spans="1:9">
      <c r="A2318" t="s">
        <v>54</v>
      </c>
      <c r="B2318">
        <v>1960</v>
      </c>
      <c r="C2318" t="s">
        <v>4712</v>
      </c>
      <c r="D2318">
        <v>17</v>
      </c>
      <c r="E2318">
        <v>3</v>
      </c>
      <c r="F2318">
        <v>46718.16</v>
      </c>
      <c r="G2318" t="s">
        <v>4713</v>
      </c>
      <c r="H2318" t="s">
        <v>4713</v>
      </c>
      <c r="I2318" t="s">
        <v>4716</v>
      </c>
    </row>
    <row r="2319" spans="1:9">
      <c r="A2319" t="s">
        <v>52</v>
      </c>
      <c r="B2319">
        <v>1958</v>
      </c>
      <c r="C2319" t="s">
        <v>4715</v>
      </c>
      <c r="D2319">
        <v>15</v>
      </c>
      <c r="E2319">
        <v>0</v>
      </c>
      <c r="F2319">
        <v>46889.26</v>
      </c>
      <c r="G2319" t="s">
        <v>4709</v>
      </c>
      <c r="H2319" t="s">
        <v>4710</v>
      </c>
      <c r="I2319" t="s">
        <v>4711</v>
      </c>
    </row>
    <row r="2320" spans="1:9">
      <c r="A2320" t="s">
        <v>50</v>
      </c>
      <c r="B2320">
        <v>1959</v>
      </c>
      <c r="C2320" t="s">
        <v>4708</v>
      </c>
      <c r="D2320">
        <v>14</v>
      </c>
      <c r="E2320">
        <v>0</v>
      </c>
      <c r="F2320">
        <v>47055.53</v>
      </c>
      <c r="G2320" t="s">
        <v>4709</v>
      </c>
      <c r="H2320" t="s">
        <v>4713</v>
      </c>
      <c r="I2320" t="s">
        <v>4711</v>
      </c>
    </row>
    <row r="2321" spans="1:9">
      <c r="A2321" t="s">
        <v>48</v>
      </c>
      <c r="B2321">
        <v>1970</v>
      </c>
      <c r="C2321" t="s">
        <v>4717</v>
      </c>
      <c r="D2321">
        <v>28</v>
      </c>
      <c r="E2321">
        <v>2</v>
      </c>
      <c r="F2321">
        <v>47269.85</v>
      </c>
      <c r="G2321" t="s">
        <v>4713</v>
      </c>
      <c r="H2321" t="s">
        <v>4709</v>
      </c>
      <c r="I2321" t="s">
        <v>4711</v>
      </c>
    </row>
    <row r="2322" spans="1:9">
      <c r="A2322" t="s">
        <v>46</v>
      </c>
      <c r="B2322">
        <v>1958</v>
      </c>
      <c r="C2322" t="s">
        <v>4715</v>
      </c>
      <c r="D2322">
        <v>3</v>
      </c>
      <c r="E2322">
        <v>2</v>
      </c>
      <c r="F2322">
        <v>47291.06</v>
      </c>
      <c r="G2322" t="s">
        <v>4709</v>
      </c>
      <c r="H2322" t="s">
        <v>4713</v>
      </c>
      <c r="I2322" t="s">
        <v>4720</v>
      </c>
    </row>
    <row r="2323" spans="1:9">
      <c r="A2323" t="s">
        <v>44</v>
      </c>
      <c r="B2323">
        <v>1959</v>
      </c>
      <c r="C2323" t="s">
        <v>4719</v>
      </c>
      <c r="D2323">
        <v>4</v>
      </c>
      <c r="E2323">
        <v>2</v>
      </c>
      <c r="F2323">
        <v>47305.31</v>
      </c>
      <c r="G2323" t="s">
        <v>4709</v>
      </c>
      <c r="H2323" t="s">
        <v>4713</v>
      </c>
      <c r="I2323" t="s">
        <v>4720</v>
      </c>
    </row>
    <row r="2324" spans="1:9">
      <c r="A2324" t="s">
        <v>42</v>
      </c>
      <c r="B2324">
        <v>1961</v>
      </c>
      <c r="C2324" t="s">
        <v>4714</v>
      </c>
      <c r="D2324">
        <v>13</v>
      </c>
      <c r="E2324">
        <v>1</v>
      </c>
      <c r="F2324">
        <v>47403.88</v>
      </c>
      <c r="G2324" t="s">
        <v>4713</v>
      </c>
      <c r="H2324" t="s">
        <v>4710</v>
      </c>
      <c r="I2324" t="s">
        <v>4720</v>
      </c>
    </row>
    <row r="2325" spans="1:9">
      <c r="A2325" t="s">
        <v>40</v>
      </c>
      <c r="B2325">
        <v>1971</v>
      </c>
      <c r="C2325" t="s">
        <v>4715</v>
      </c>
      <c r="D2325">
        <v>27</v>
      </c>
      <c r="E2325">
        <v>2</v>
      </c>
      <c r="F2325">
        <v>47462.89</v>
      </c>
      <c r="G2325" t="s">
        <v>4713</v>
      </c>
      <c r="H2325" t="s">
        <v>4709</v>
      </c>
      <c r="I2325" t="s">
        <v>4711</v>
      </c>
    </row>
    <row r="2326" spans="1:9">
      <c r="A2326" t="s">
        <v>38</v>
      </c>
      <c r="B2326">
        <v>1964</v>
      </c>
      <c r="C2326" t="s">
        <v>4712</v>
      </c>
      <c r="D2326">
        <v>7</v>
      </c>
      <c r="E2326">
        <v>2</v>
      </c>
      <c r="F2326">
        <v>47496.49</v>
      </c>
      <c r="G2326" t="s">
        <v>4713</v>
      </c>
      <c r="H2326" t="s">
        <v>4710</v>
      </c>
      <c r="I2326" t="s">
        <v>4716</v>
      </c>
    </row>
    <row r="2327" spans="1:9">
      <c r="A2327" t="s">
        <v>36</v>
      </c>
      <c r="B2327">
        <v>1963</v>
      </c>
      <c r="C2327" t="s">
        <v>4718</v>
      </c>
      <c r="D2327">
        <v>5</v>
      </c>
      <c r="E2327">
        <v>1</v>
      </c>
      <c r="F2327">
        <v>47896.79</v>
      </c>
      <c r="G2327" t="s">
        <v>4713</v>
      </c>
      <c r="H2327" t="s">
        <v>4710</v>
      </c>
      <c r="I2327" t="s">
        <v>4726</v>
      </c>
    </row>
    <row r="2328" spans="1:9">
      <c r="A2328" t="s">
        <v>34</v>
      </c>
      <c r="B2328">
        <v>1958</v>
      </c>
      <c r="C2328" t="s">
        <v>4712</v>
      </c>
      <c r="D2328">
        <v>16</v>
      </c>
      <c r="E2328">
        <v>1</v>
      </c>
      <c r="F2328">
        <v>47928.03</v>
      </c>
      <c r="G2328" t="s">
        <v>4709</v>
      </c>
      <c r="H2328" t="s">
        <v>4710</v>
      </c>
      <c r="I2328" t="s">
        <v>4720</v>
      </c>
    </row>
    <row r="2329" spans="1:9">
      <c r="A2329" t="s">
        <v>32</v>
      </c>
      <c r="B2329">
        <v>1962</v>
      </c>
      <c r="C2329" t="s">
        <v>4718</v>
      </c>
      <c r="D2329">
        <v>27</v>
      </c>
      <c r="E2329">
        <v>0</v>
      </c>
      <c r="F2329">
        <v>48173.36</v>
      </c>
      <c r="G2329" t="s">
        <v>4713</v>
      </c>
      <c r="H2329" t="s">
        <v>4710</v>
      </c>
      <c r="I2329" t="s">
        <v>4720</v>
      </c>
    </row>
    <row r="2330" spans="1:9">
      <c r="A2330" t="s">
        <v>30</v>
      </c>
      <c r="B2330">
        <v>1961</v>
      </c>
      <c r="C2330" t="s">
        <v>4717</v>
      </c>
      <c r="D2330">
        <v>21</v>
      </c>
      <c r="E2330">
        <v>1</v>
      </c>
      <c r="F2330">
        <v>48517.56</v>
      </c>
      <c r="G2330" t="s">
        <v>4713</v>
      </c>
      <c r="H2330" t="s">
        <v>4710</v>
      </c>
      <c r="I2330" t="s">
        <v>4726</v>
      </c>
    </row>
    <row r="2331" spans="1:9">
      <c r="A2331" t="s">
        <v>28</v>
      </c>
      <c r="B2331">
        <v>1968</v>
      </c>
      <c r="C2331" t="s">
        <v>4717</v>
      </c>
      <c r="D2331">
        <v>1</v>
      </c>
      <c r="E2331">
        <v>3</v>
      </c>
      <c r="F2331">
        <v>48549.18</v>
      </c>
      <c r="G2331" t="s">
        <v>4713</v>
      </c>
      <c r="H2331" t="s">
        <v>4710</v>
      </c>
      <c r="I2331" t="s">
        <v>4723</v>
      </c>
    </row>
    <row r="2332" spans="1:9">
      <c r="A2332" t="s">
        <v>26</v>
      </c>
      <c r="B2332">
        <v>1962</v>
      </c>
      <c r="C2332" t="s">
        <v>4719</v>
      </c>
      <c r="D2332">
        <v>11</v>
      </c>
      <c r="E2332">
        <v>0</v>
      </c>
      <c r="F2332">
        <v>48673.56</v>
      </c>
      <c r="G2332" t="s">
        <v>4713</v>
      </c>
      <c r="H2332" t="s">
        <v>4709</v>
      </c>
      <c r="I2332" t="s">
        <v>4711</v>
      </c>
    </row>
    <row r="2333" spans="1:9">
      <c r="A2333" t="s">
        <v>24</v>
      </c>
      <c r="B2333">
        <v>1965</v>
      </c>
      <c r="C2333" t="s">
        <v>4719</v>
      </c>
      <c r="D2333">
        <v>27</v>
      </c>
      <c r="E2333">
        <v>1</v>
      </c>
      <c r="F2333">
        <v>48675.52</v>
      </c>
      <c r="G2333" t="s">
        <v>4713</v>
      </c>
      <c r="H2333" t="s">
        <v>4709</v>
      </c>
      <c r="I2333" t="s">
        <v>4711</v>
      </c>
    </row>
    <row r="2334" spans="1:9">
      <c r="A2334" t="s">
        <v>22</v>
      </c>
      <c r="B2334">
        <v>1959</v>
      </c>
      <c r="C2334" t="s">
        <v>4708</v>
      </c>
      <c r="D2334">
        <v>22</v>
      </c>
      <c r="E2334">
        <v>0</v>
      </c>
      <c r="F2334">
        <v>48824.45</v>
      </c>
      <c r="G2334" t="s">
        <v>4709</v>
      </c>
      <c r="H2334" t="s">
        <v>4713</v>
      </c>
      <c r="I2334" t="s">
        <v>4720</v>
      </c>
    </row>
    <row r="2335" spans="1:9">
      <c r="A2335" t="s">
        <v>20</v>
      </c>
      <c r="B2335">
        <v>1978</v>
      </c>
      <c r="C2335" t="s">
        <v>4717</v>
      </c>
      <c r="D2335">
        <v>29</v>
      </c>
      <c r="E2335">
        <v>0</v>
      </c>
      <c r="F2335">
        <v>48885.14</v>
      </c>
      <c r="G2335" t="s">
        <v>4713</v>
      </c>
      <c r="H2335" t="s">
        <v>4709</v>
      </c>
      <c r="I2335" t="s">
        <v>4711</v>
      </c>
    </row>
    <row r="2336" spans="1:9">
      <c r="A2336" t="s">
        <v>18</v>
      </c>
      <c r="B2336">
        <v>1963</v>
      </c>
      <c r="C2336" t="s">
        <v>4715</v>
      </c>
      <c r="D2336">
        <v>4</v>
      </c>
      <c r="E2336">
        <v>1</v>
      </c>
      <c r="F2336">
        <v>48970.25</v>
      </c>
      <c r="G2336" t="s">
        <v>4713</v>
      </c>
      <c r="H2336" t="s">
        <v>4709</v>
      </c>
      <c r="I2336" t="s">
        <v>4711</v>
      </c>
    </row>
    <row r="2337" spans="1:9">
      <c r="A2337" t="s">
        <v>16</v>
      </c>
      <c r="B2337">
        <v>1958</v>
      </c>
      <c r="C2337" t="s">
        <v>4714</v>
      </c>
      <c r="D2337">
        <v>27</v>
      </c>
      <c r="E2337">
        <v>2</v>
      </c>
      <c r="F2337">
        <v>49577.66</v>
      </c>
      <c r="G2337" t="s">
        <v>4709</v>
      </c>
      <c r="H2337" t="s">
        <v>4709</v>
      </c>
      <c r="I2337" t="s">
        <v>4711</v>
      </c>
    </row>
    <row r="2338" spans="1:9">
      <c r="A2338" t="s">
        <v>14</v>
      </c>
      <c r="B2338">
        <v>1994</v>
      </c>
      <c r="C2338" t="s">
        <v>4719</v>
      </c>
      <c r="D2338">
        <v>27</v>
      </c>
      <c r="E2338">
        <v>1</v>
      </c>
      <c r="F2338">
        <v>51194.56</v>
      </c>
      <c r="G2338" t="s">
        <v>4713</v>
      </c>
      <c r="H2338" t="s">
        <v>4710</v>
      </c>
      <c r="I2338" t="s">
        <v>4720</v>
      </c>
    </row>
    <row r="2339" spans="1:9">
      <c r="A2339" t="s">
        <v>12</v>
      </c>
      <c r="B2339">
        <v>1962</v>
      </c>
      <c r="C2339" t="s">
        <v>4718</v>
      </c>
      <c r="D2339">
        <v>4</v>
      </c>
      <c r="E2339">
        <v>0</v>
      </c>
      <c r="F2339">
        <v>52590.83</v>
      </c>
      <c r="G2339" t="s">
        <v>4713</v>
      </c>
      <c r="H2339" t="s">
        <v>4710</v>
      </c>
      <c r="I2339" t="s">
        <v>4720</v>
      </c>
    </row>
    <row r="2340" spans="1:9">
      <c r="A2340" t="s">
        <v>10</v>
      </c>
      <c r="B2340">
        <v>1989</v>
      </c>
      <c r="C2340" t="s">
        <v>4714</v>
      </c>
      <c r="D2340">
        <v>19</v>
      </c>
      <c r="E2340">
        <v>0</v>
      </c>
      <c r="F2340">
        <v>55135.4</v>
      </c>
      <c r="G2340" t="s">
        <v>4713</v>
      </c>
      <c r="H2340" t="s">
        <v>4709</v>
      </c>
      <c r="I2340" t="s">
        <v>4716</v>
      </c>
    </row>
    <row r="2341" spans="1:9">
      <c r="A2341" t="s">
        <v>8</v>
      </c>
      <c r="B2341">
        <v>1991</v>
      </c>
      <c r="C2341" t="s">
        <v>4714</v>
      </c>
      <c r="D2341">
        <v>6</v>
      </c>
      <c r="E2341">
        <v>1</v>
      </c>
      <c r="F2341">
        <v>58571.07</v>
      </c>
      <c r="G2341" t="s">
        <v>4713</v>
      </c>
      <c r="H2341" t="s">
        <v>4710</v>
      </c>
      <c r="I2341" t="s">
        <v>4726</v>
      </c>
    </row>
    <row r="2342" spans="1:9">
      <c r="A2342" t="s">
        <v>6</v>
      </c>
      <c r="B2342">
        <v>1970</v>
      </c>
      <c r="C2342" t="s">
        <v>4691</v>
      </c>
      <c r="D2342">
        <v>11</v>
      </c>
      <c r="E2342">
        <v>3</v>
      </c>
      <c r="F2342">
        <v>60021.4</v>
      </c>
      <c r="G2342" t="s">
        <v>4713</v>
      </c>
      <c r="H2342" t="s">
        <v>4713</v>
      </c>
      <c r="I2342" t="s">
        <v>4716</v>
      </c>
    </row>
    <row r="2343" spans="1:9">
      <c r="A2343" t="s">
        <v>4</v>
      </c>
      <c r="B2343">
        <v>1977</v>
      </c>
      <c r="C2343" t="s">
        <v>4714</v>
      </c>
      <c r="D2343">
        <v>8</v>
      </c>
      <c r="E2343">
        <v>0</v>
      </c>
      <c r="F2343">
        <v>62592.87</v>
      </c>
      <c r="G2343" t="s">
        <v>4709</v>
      </c>
      <c r="H2343" t="s">
        <v>4710</v>
      </c>
      <c r="I2343" t="s">
        <v>4711</v>
      </c>
    </row>
    <row r="2344" spans="1:9">
      <c r="A2344" t="s">
        <v>2</v>
      </c>
      <c r="B2344">
        <v>1968</v>
      </c>
      <c r="C2344" t="s">
        <v>4719</v>
      </c>
      <c r="D2344">
        <v>12</v>
      </c>
      <c r="E2344">
        <v>0</v>
      </c>
      <c r="F2344">
        <v>63770.43</v>
      </c>
      <c r="G2344" t="s">
        <v>4713</v>
      </c>
      <c r="H2344" t="s">
        <v>4710</v>
      </c>
      <c r="I2344" t="s">
        <v>4711</v>
      </c>
    </row>
  </sheetData>
  <autoFilter xmlns:etc="http://www.wps.cn/officeDocument/2017/etCustomData" ref="A1:I2344" etc:filterBottomFollowUsedRange="0">
    <filterColumn colId="6">
      <filters>
        <filter val="tier - 1"/>
        <filter val="tier - 2"/>
        <filter val="tier - 3"/>
      </filters>
    </filterColumn>
    <filterColumn colId="7">
      <filters>
        <filter val="tier - 1"/>
        <filter val="tier - 2"/>
        <filter val="tier - 3"/>
      </filters>
    </filterColumn>
    <extLst/>
  </autoFilter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44"/>
  <sheetViews>
    <sheetView workbookViewId="0">
      <selection activeCell="Q7" sqref="Q7"/>
    </sheetView>
  </sheetViews>
  <sheetFormatPr defaultColWidth="8.88888888888889" defaultRowHeight="14.4"/>
  <cols>
    <col min="1" max="1" width="9" style="7"/>
    <col min="2" max="2" width="8.88888888888889" style="7"/>
    <col min="3" max="3" width="9" style="7"/>
    <col min="4" max="4" width="8.88888888888889" style="7"/>
    <col min="5" max="5" width="9" style="7"/>
    <col min="6" max="6" width="9.44444444444444" style="7" customWidth="1"/>
    <col min="7" max="7" width="11.1111111111111" style="7" customWidth="1"/>
    <col min="8" max="9" width="8.88888888888889" style="7"/>
    <col min="10" max="10" width="13.6666666666667" style="7" customWidth="1"/>
    <col min="11" max="11" width="9" style="7" customWidth="1"/>
    <col min="12" max="12" width="8.88888888888889" style="7"/>
    <col min="13" max="13" width="12.7777777777778" style="7" customWidth="1"/>
    <col min="14" max="14" width="10" style="7" customWidth="1"/>
    <col min="15" max="15" width="17.5555555555556" style="7" customWidth="1"/>
  </cols>
  <sheetData>
    <row r="1" ht="15.6" spans="1:15">
      <c r="A1" s="22" t="s">
        <v>4678</v>
      </c>
      <c r="C1" s="22" t="s">
        <v>4678</v>
      </c>
      <c r="E1" s="43" t="s">
        <v>4692</v>
      </c>
      <c r="G1" s="43" t="s">
        <v>4736</v>
      </c>
      <c r="I1" s="22" t="s">
        <v>4678</v>
      </c>
      <c r="J1" s="43" t="s">
        <v>4697</v>
      </c>
      <c r="K1" s="43" t="s">
        <v>4698</v>
      </c>
      <c r="M1" s="43" t="s">
        <v>4699</v>
      </c>
      <c r="O1" s="43" t="s">
        <v>4737</v>
      </c>
    </row>
    <row r="2" spans="1:15">
      <c r="A2" s="7" t="s">
        <v>4689</v>
      </c>
      <c r="C2" s="7" t="s">
        <v>4689</v>
      </c>
      <c r="E2" s="7">
        <v>1992</v>
      </c>
      <c r="G2" s="7">
        <v>1992</v>
      </c>
      <c r="I2" s="7" t="s">
        <v>4689</v>
      </c>
      <c r="J2" s="7" t="s">
        <v>4709</v>
      </c>
      <c r="K2" s="7" t="s">
        <v>4710</v>
      </c>
      <c r="M2" s="7" t="s">
        <v>4711</v>
      </c>
      <c r="O2" s="7" t="s">
        <v>4711</v>
      </c>
    </row>
    <row r="3" spans="1:15">
      <c r="A3" s="7" t="s">
        <v>4689</v>
      </c>
      <c r="C3" s="7" t="s">
        <v>4689</v>
      </c>
      <c r="E3" s="7">
        <v>1992</v>
      </c>
      <c r="G3" s="7">
        <v>1992</v>
      </c>
      <c r="I3" s="7" t="s">
        <v>4689</v>
      </c>
      <c r="J3" s="7" t="s">
        <v>4709</v>
      </c>
      <c r="K3" s="7" t="s">
        <v>4713</v>
      </c>
      <c r="M3" s="7" t="s">
        <v>4711</v>
      </c>
      <c r="O3" s="7" t="s">
        <v>4711</v>
      </c>
    </row>
    <row r="4" spans="1:15">
      <c r="A4" s="7" t="s">
        <v>4689</v>
      </c>
      <c r="C4" s="7" t="s">
        <v>4689</v>
      </c>
      <c r="E4" s="7">
        <v>1993</v>
      </c>
      <c r="G4" s="7">
        <v>1993</v>
      </c>
      <c r="I4" s="7" t="s">
        <v>4689</v>
      </c>
      <c r="J4" s="7" t="s">
        <v>4709</v>
      </c>
      <c r="K4" s="7" t="s">
        <v>4713</v>
      </c>
      <c r="M4" s="7" t="s">
        <v>4716</v>
      </c>
      <c r="O4" s="7" t="s">
        <v>4716</v>
      </c>
    </row>
    <row r="5" spans="1:15">
      <c r="A5" s="7" t="s">
        <v>4689</v>
      </c>
      <c r="C5" s="7" t="s">
        <v>4689</v>
      </c>
      <c r="E5" s="7">
        <v>1992</v>
      </c>
      <c r="F5" s="28">
        <f>ROUND(AVERAGE(E2:E2344),"0")</f>
        <v>1983</v>
      </c>
      <c r="G5" s="7">
        <v>1992</v>
      </c>
      <c r="I5" s="7" t="s">
        <v>4689</v>
      </c>
      <c r="J5" s="7" t="s">
        <v>4710</v>
      </c>
      <c r="K5" s="7" t="s">
        <v>4710</v>
      </c>
      <c r="M5" s="7" t="s">
        <v>4726</v>
      </c>
      <c r="O5" s="7" t="s">
        <v>4726</v>
      </c>
    </row>
    <row r="6" spans="1:15">
      <c r="A6" s="7" t="s">
        <v>4689</v>
      </c>
      <c r="B6" s="28">
        <f>COUNTIF(A2:A2336,"?")</f>
        <v>2</v>
      </c>
      <c r="C6" s="7" t="s">
        <v>4689</v>
      </c>
      <c r="E6" s="7">
        <v>1998</v>
      </c>
      <c r="G6" s="7">
        <v>1998</v>
      </c>
      <c r="I6" s="7" t="s">
        <v>4689</v>
      </c>
      <c r="J6" s="7" t="s">
        <v>4710</v>
      </c>
      <c r="K6" s="7" t="s">
        <v>4710</v>
      </c>
      <c r="M6" s="7" t="s">
        <v>4716</v>
      </c>
      <c r="O6" s="7" t="s">
        <v>4716</v>
      </c>
    </row>
    <row r="7" spans="1:15">
      <c r="A7" s="7" t="s">
        <v>4689</v>
      </c>
      <c r="C7" s="7" t="s">
        <v>4689</v>
      </c>
      <c r="E7" s="7">
        <v>2001</v>
      </c>
      <c r="G7" s="7">
        <v>2001</v>
      </c>
      <c r="I7" s="7" t="s">
        <v>4689</v>
      </c>
      <c r="J7" s="7" t="s">
        <v>4710</v>
      </c>
      <c r="K7" s="7" t="s">
        <v>4710</v>
      </c>
      <c r="M7" s="7" t="s">
        <v>4720</v>
      </c>
      <c r="O7" s="7" t="s">
        <v>4720</v>
      </c>
    </row>
    <row r="8" spans="1:15">
      <c r="A8" s="7" t="s">
        <v>4689</v>
      </c>
      <c r="C8" s="7" t="s">
        <v>4689</v>
      </c>
      <c r="E8" s="7">
        <v>1993</v>
      </c>
      <c r="G8" s="7">
        <v>1993</v>
      </c>
      <c r="I8" s="7" t="s">
        <v>4689</v>
      </c>
      <c r="J8" s="7" t="s">
        <v>4710</v>
      </c>
      <c r="K8" s="7" t="s">
        <v>4710</v>
      </c>
      <c r="M8" s="7" t="s">
        <v>4720</v>
      </c>
      <c r="O8" s="7" t="s">
        <v>4720</v>
      </c>
    </row>
    <row r="9" spans="1:15">
      <c r="A9" s="7" t="s">
        <v>4689</v>
      </c>
      <c r="C9" s="7" t="s">
        <v>4689</v>
      </c>
      <c r="E9" s="7">
        <v>1995</v>
      </c>
      <c r="G9" s="7">
        <v>1995</v>
      </c>
      <c r="I9" s="7" t="s">
        <v>4689</v>
      </c>
      <c r="J9" s="7" t="s">
        <v>4710</v>
      </c>
      <c r="K9" s="7" t="s">
        <v>4710</v>
      </c>
      <c r="M9" s="7" t="s">
        <v>4711</v>
      </c>
      <c r="O9" s="7" t="s">
        <v>4711</v>
      </c>
    </row>
    <row r="10" spans="1:15">
      <c r="A10" s="7" t="s">
        <v>4689</v>
      </c>
      <c r="C10" s="7" t="s">
        <v>4689</v>
      </c>
      <c r="E10" s="7">
        <v>2002</v>
      </c>
      <c r="G10" s="7">
        <v>2002</v>
      </c>
      <c r="I10" s="7" t="s">
        <v>4689</v>
      </c>
      <c r="J10" s="7" t="s">
        <v>4710</v>
      </c>
      <c r="K10" s="7" t="s">
        <v>4709</v>
      </c>
      <c r="M10" s="7" t="s">
        <v>4711</v>
      </c>
      <c r="O10" s="7" t="s">
        <v>4711</v>
      </c>
    </row>
    <row r="11" spans="1:15">
      <c r="A11" s="7" t="s">
        <v>4689</v>
      </c>
      <c r="C11" s="7" t="s">
        <v>4689</v>
      </c>
      <c r="E11" s="7">
        <v>1997</v>
      </c>
      <c r="G11" s="7">
        <v>1997</v>
      </c>
      <c r="I11" s="7" t="s">
        <v>4689</v>
      </c>
      <c r="J11" s="7" t="s">
        <v>4710</v>
      </c>
      <c r="K11" s="7" t="s">
        <v>4710</v>
      </c>
      <c r="M11" s="7" t="s">
        <v>4711</v>
      </c>
      <c r="O11" s="7" t="s">
        <v>4711</v>
      </c>
    </row>
    <row r="12" spans="1:15">
      <c r="A12" s="7" t="s">
        <v>4689</v>
      </c>
      <c r="C12" s="7" t="s">
        <v>4689</v>
      </c>
      <c r="E12" s="7">
        <v>2001</v>
      </c>
      <c r="G12" s="7">
        <v>2001</v>
      </c>
      <c r="I12" s="7" t="s">
        <v>4689</v>
      </c>
      <c r="J12" s="7" t="s">
        <v>4710</v>
      </c>
      <c r="K12" s="7" t="s">
        <v>4709</v>
      </c>
      <c r="M12" s="7" t="s">
        <v>4720</v>
      </c>
      <c r="O12" s="7" t="s">
        <v>4720</v>
      </c>
    </row>
    <row r="13" spans="1:15">
      <c r="A13" s="7" t="s">
        <v>4689</v>
      </c>
      <c r="C13" s="7" t="s">
        <v>4689</v>
      </c>
      <c r="E13" s="7">
        <v>1999</v>
      </c>
      <c r="G13" s="7">
        <v>1999</v>
      </c>
      <c r="I13" s="7" t="s">
        <v>4689</v>
      </c>
      <c r="J13" s="7" t="s">
        <v>4710</v>
      </c>
      <c r="K13" s="7" t="s">
        <v>4713</v>
      </c>
      <c r="M13" s="7" t="s">
        <v>4711</v>
      </c>
      <c r="O13" s="7" t="s">
        <v>4711</v>
      </c>
    </row>
    <row r="14" spans="1:15">
      <c r="A14" s="7" t="s">
        <v>4689</v>
      </c>
      <c r="C14" s="7" t="s">
        <v>4689</v>
      </c>
      <c r="E14" s="7">
        <v>1999</v>
      </c>
      <c r="G14" s="7">
        <v>1999</v>
      </c>
      <c r="I14" s="7" t="s">
        <v>4689</v>
      </c>
      <c r="J14" s="7" t="s">
        <v>4710</v>
      </c>
      <c r="K14" s="7" t="s">
        <v>4713</v>
      </c>
      <c r="M14" s="7" t="s">
        <v>4711</v>
      </c>
      <c r="O14" s="7" t="s">
        <v>4711</v>
      </c>
    </row>
    <row r="15" spans="1:15">
      <c r="A15" s="7" t="s">
        <v>4689</v>
      </c>
      <c r="C15" s="7" t="s">
        <v>4689</v>
      </c>
      <c r="E15" s="7">
        <v>2002</v>
      </c>
      <c r="G15" s="7">
        <v>2002</v>
      </c>
      <c r="I15" s="7" t="s">
        <v>4689</v>
      </c>
      <c r="J15" s="7" t="s">
        <v>4710</v>
      </c>
      <c r="K15" s="7" t="s">
        <v>4713</v>
      </c>
      <c r="M15" s="7" t="s">
        <v>4723</v>
      </c>
      <c r="O15" s="7" t="s">
        <v>4723</v>
      </c>
    </row>
    <row r="16" spans="1:15">
      <c r="A16" s="7" t="s">
        <v>4689</v>
      </c>
      <c r="C16" s="7" t="s">
        <v>4689</v>
      </c>
      <c r="E16" s="7">
        <v>1993</v>
      </c>
      <c r="G16" s="7">
        <v>1993</v>
      </c>
      <c r="I16" s="7" t="s">
        <v>4689</v>
      </c>
      <c r="J16" s="7" t="s">
        <v>4710</v>
      </c>
      <c r="K16" s="7" t="s">
        <v>4710</v>
      </c>
      <c r="M16" s="7" t="s">
        <v>4726</v>
      </c>
      <c r="O16" s="7" t="s">
        <v>4726</v>
      </c>
    </row>
    <row r="17" spans="1:15">
      <c r="A17" s="7" t="s">
        <v>4689</v>
      </c>
      <c r="C17" s="7" t="s">
        <v>4689</v>
      </c>
      <c r="E17" s="7">
        <v>1996</v>
      </c>
      <c r="G17" s="7">
        <v>1996</v>
      </c>
      <c r="I17" s="7" t="s">
        <v>4689</v>
      </c>
      <c r="J17" s="7" t="s">
        <v>4710</v>
      </c>
      <c r="K17" s="7" t="s">
        <v>4710</v>
      </c>
      <c r="M17" s="7" t="s">
        <v>4720</v>
      </c>
      <c r="O17" s="7" t="s">
        <v>4720</v>
      </c>
    </row>
    <row r="18" spans="1:15">
      <c r="A18" s="7" t="s">
        <v>4689</v>
      </c>
      <c r="C18" s="7" t="s">
        <v>4689</v>
      </c>
      <c r="E18" s="7">
        <v>1993</v>
      </c>
      <c r="G18" s="7">
        <v>1993</v>
      </c>
      <c r="I18" s="7" t="s">
        <v>4689</v>
      </c>
      <c r="J18" s="7" t="s">
        <v>4710</v>
      </c>
      <c r="K18" s="7" t="s">
        <v>4709</v>
      </c>
      <c r="M18" s="7" t="s">
        <v>4720</v>
      </c>
      <c r="O18" s="7" t="s">
        <v>4720</v>
      </c>
    </row>
    <row r="19" spans="1:15">
      <c r="A19" s="7" t="s">
        <v>4689</v>
      </c>
      <c r="C19" s="7" t="s">
        <v>4689</v>
      </c>
      <c r="E19" s="7">
        <v>1996</v>
      </c>
      <c r="G19" s="7">
        <v>1996</v>
      </c>
      <c r="I19" s="7" t="s">
        <v>4689</v>
      </c>
      <c r="J19" s="7" t="s">
        <v>4710</v>
      </c>
      <c r="K19" s="7" t="s">
        <v>4709</v>
      </c>
      <c r="M19" s="7" t="s">
        <v>4726</v>
      </c>
      <c r="O19" s="7" t="s">
        <v>4726</v>
      </c>
    </row>
    <row r="20" spans="1:15">
      <c r="A20" s="7" t="s">
        <v>4689</v>
      </c>
      <c r="C20" s="7" t="s">
        <v>4689</v>
      </c>
      <c r="E20" s="7">
        <v>1995</v>
      </c>
      <c r="G20" s="7">
        <v>1995</v>
      </c>
      <c r="I20" s="7" t="s">
        <v>4689</v>
      </c>
      <c r="J20" s="7" t="s">
        <v>4710</v>
      </c>
      <c r="K20" s="7" t="s">
        <v>4713</v>
      </c>
      <c r="M20" s="7" t="s">
        <v>4716</v>
      </c>
      <c r="O20" s="7" t="s">
        <v>4716</v>
      </c>
    </row>
    <row r="21" spans="1:15">
      <c r="A21" s="7" t="s">
        <v>4689</v>
      </c>
      <c r="C21" s="7" t="s">
        <v>4689</v>
      </c>
      <c r="E21" s="7">
        <v>2004</v>
      </c>
      <c r="G21" s="7">
        <v>2004</v>
      </c>
      <c r="I21" s="7" t="s">
        <v>4689</v>
      </c>
      <c r="J21" s="7" t="s">
        <v>4710</v>
      </c>
      <c r="K21" s="7" t="s">
        <v>4713</v>
      </c>
      <c r="M21" s="7" t="s">
        <v>4711</v>
      </c>
      <c r="O21" s="7" t="s">
        <v>4711</v>
      </c>
    </row>
    <row r="22" spans="1:15">
      <c r="A22" s="7" t="s">
        <v>4689</v>
      </c>
      <c r="C22" s="7" t="s">
        <v>4689</v>
      </c>
      <c r="E22" s="7">
        <v>2000</v>
      </c>
      <c r="G22" s="7">
        <v>2000</v>
      </c>
      <c r="I22" s="7" t="s">
        <v>4689</v>
      </c>
      <c r="J22" s="7" t="s">
        <v>4710</v>
      </c>
      <c r="K22" s="7" t="s">
        <v>4713</v>
      </c>
      <c r="M22" s="7" t="s">
        <v>4720</v>
      </c>
      <c r="O22" s="7" t="s">
        <v>4720</v>
      </c>
    </row>
    <row r="23" spans="1:15">
      <c r="A23" s="7" t="s">
        <v>4689</v>
      </c>
      <c r="C23" s="7" t="s">
        <v>4689</v>
      </c>
      <c r="E23" s="7">
        <v>1993</v>
      </c>
      <c r="G23" s="7">
        <v>1993</v>
      </c>
      <c r="I23" s="7" t="s">
        <v>4689</v>
      </c>
      <c r="J23" s="7" t="s">
        <v>4710</v>
      </c>
      <c r="K23" s="7" t="s">
        <v>4713</v>
      </c>
      <c r="M23" s="7" t="s">
        <v>4720</v>
      </c>
      <c r="O23" s="7" t="s">
        <v>4720</v>
      </c>
    </row>
    <row r="24" spans="1:15">
      <c r="A24" s="7" t="s">
        <v>4689</v>
      </c>
      <c r="C24" s="7" t="s">
        <v>4689</v>
      </c>
      <c r="E24" s="7">
        <v>1994</v>
      </c>
      <c r="G24" s="7">
        <v>1994</v>
      </c>
      <c r="I24" s="7" t="s">
        <v>4689</v>
      </c>
      <c r="J24" s="7" t="s">
        <v>4710</v>
      </c>
      <c r="K24" s="7" t="s">
        <v>4709</v>
      </c>
      <c r="M24" s="7" t="s">
        <v>4720</v>
      </c>
      <c r="O24" s="7" t="s">
        <v>4720</v>
      </c>
    </row>
    <row r="25" spans="1:15">
      <c r="A25" s="7" t="s">
        <v>4689</v>
      </c>
      <c r="C25" s="7" t="s">
        <v>4689</v>
      </c>
      <c r="E25" s="7">
        <v>1995</v>
      </c>
      <c r="G25" s="7">
        <v>1995</v>
      </c>
      <c r="I25" s="7" t="s">
        <v>4689</v>
      </c>
      <c r="J25" s="7" t="s">
        <v>4710</v>
      </c>
      <c r="K25" s="7" t="s">
        <v>4709</v>
      </c>
      <c r="M25" s="7" t="s">
        <v>4711</v>
      </c>
      <c r="O25" s="7" t="s">
        <v>4711</v>
      </c>
    </row>
    <row r="26" spans="1:15">
      <c r="A26" s="7" t="s">
        <v>4689</v>
      </c>
      <c r="C26" s="7" t="s">
        <v>4689</v>
      </c>
      <c r="E26" s="7">
        <v>2001</v>
      </c>
      <c r="G26" s="7">
        <v>2001</v>
      </c>
      <c r="I26" s="7" t="s">
        <v>4689</v>
      </c>
      <c r="J26" s="7" t="s">
        <v>4710</v>
      </c>
      <c r="K26" s="7" t="s">
        <v>4709</v>
      </c>
      <c r="M26" s="7" t="s">
        <v>4711</v>
      </c>
      <c r="O26" s="7" t="s">
        <v>4711</v>
      </c>
    </row>
    <row r="27" spans="1:15">
      <c r="A27" s="7" t="s">
        <v>4689</v>
      </c>
      <c r="C27" s="7" t="s">
        <v>4689</v>
      </c>
      <c r="E27" s="7">
        <v>1994</v>
      </c>
      <c r="G27" s="7">
        <v>1994</v>
      </c>
      <c r="I27" s="7" t="s">
        <v>4689</v>
      </c>
      <c r="J27" s="7" t="s">
        <v>4710</v>
      </c>
      <c r="K27" s="7" t="s">
        <v>4709</v>
      </c>
      <c r="M27" s="7" t="s">
        <v>4711</v>
      </c>
      <c r="O27" s="7" t="s">
        <v>4711</v>
      </c>
    </row>
    <row r="28" spans="1:15">
      <c r="A28" s="7" t="s">
        <v>4689</v>
      </c>
      <c r="C28" s="7" t="s">
        <v>4689</v>
      </c>
      <c r="E28" s="7">
        <v>2000</v>
      </c>
      <c r="G28" s="7">
        <v>2000</v>
      </c>
      <c r="I28" s="7" t="s">
        <v>4689</v>
      </c>
      <c r="J28" s="7" t="s">
        <v>4710</v>
      </c>
      <c r="K28" s="7" t="s">
        <v>4713</v>
      </c>
      <c r="M28" s="7" t="s">
        <v>4716</v>
      </c>
      <c r="O28" s="7" t="s">
        <v>4716</v>
      </c>
    </row>
    <row r="29" spans="1:15">
      <c r="A29" s="7" t="s">
        <v>4689</v>
      </c>
      <c r="C29" s="7" t="s">
        <v>4689</v>
      </c>
      <c r="E29" s="7">
        <v>1999</v>
      </c>
      <c r="G29" s="7">
        <v>1999</v>
      </c>
      <c r="I29" s="7" t="s">
        <v>4689</v>
      </c>
      <c r="J29" s="7" t="s">
        <v>4710</v>
      </c>
      <c r="K29" s="7" t="s">
        <v>4709</v>
      </c>
      <c r="M29" s="7" t="s">
        <v>4716</v>
      </c>
      <c r="O29" s="7" t="s">
        <v>4716</v>
      </c>
    </row>
    <row r="30" spans="1:15">
      <c r="A30" s="7" t="s">
        <v>4689</v>
      </c>
      <c r="C30" s="7" t="s">
        <v>4689</v>
      </c>
      <c r="E30" s="7">
        <v>1995</v>
      </c>
      <c r="G30" s="7">
        <v>1995</v>
      </c>
      <c r="I30" s="7" t="s">
        <v>4689</v>
      </c>
      <c r="J30" s="7" t="s">
        <v>4710</v>
      </c>
      <c r="K30" s="7" t="s">
        <v>4713</v>
      </c>
      <c r="M30" s="7" t="s">
        <v>4711</v>
      </c>
      <c r="O30" s="7" t="s">
        <v>4711</v>
      </c>
    </row>
    <row r="31" spans="1:15">
      <c r="A31" s="7" t="s">
        <v>4689</v>
      </c>
      <c r="C31" s="7" t="s">
        <v>4689</v>
      </c>
      <c r="E31" s="7">
        <v>1994</v>
      </c>
      <c r="G31" s="7">
        <v>1994</v>
      </c>
      <c r="I31" s="7" t="s">
        <v>4689</v>
      </c>
      <c r="J31" s="7" t="s">
        <v>4710</v>
      </c>
      <c r="K31" s="7" t="s">
        <v>4709</v>
      </c>
      <c r="M31" s="7" t="s">
        <v>4726</v>
      </c>
      <c r="O31" s="7" t="s">
        <v>4726</v>
      </c>
    </row>
    <row r="32" spans="1:15">
      <c r="A32" s="7" t="s">
        <v>4689</v>
      </c>
      <c r="C32" s="7" t="s">
        <v>4689</v>
      </c>
      <c r="E32" s="7">
        <v>2002</v>
      </c>
      <c r="G32" s="7">
        <v>2002</v>
      </c>
      <c r="I32" s="7" t="s">
        <v>4689</v>
      </c>
      <c r="J32" s="7" t="s">
        <v>4710</v>
      </c>
      <c r="K32" s="7" t="s">
        <v>4709</v>
      </c>
      <c r="M32" s="7" t="s">
        <v>4711</v>
      </c>
      <c r="O32" s="7" t="s">
        <v>4711</v>
      </c>
    </row>
    <row r="33" spans="1:15">
      <c r="A33" s="7" t="s">
        <v>4689</v>
      </c>
      <c r="C33" s="7" t="s">
        <v>4689</v>
      </c>
      <c r="E33" s="7">
        <v>2002</v>
      </c>
      <c r="G33" s="7">
        <v>2002</v>
      </c>
      <c r="I33" s="7" t="s">
        <v>4689</v>
      </c>
      <c r="J33" s="7" t="s">
        <v>4710</v>
      </c>
      <c r="K33" s="7" t="s">
        <v>4713</v>
      </c>
      <c r="M33" s="7" t="s">
        <v>4711</v>
      </c>
      <c r="O33" s="7" t="s">
        <v>4711</v>
      </c>
    </row>
    <row r="34" spans="1:15">
      <c r="A34" s="7" t="s">
        <v>4689</v>
      </c>
      <c r="C34" s="7" t="s">
        <v>4689</v>
      </c>
      <c r="E34" s="7">
        <v>1995</v>
      </c>
      <c r="G34" s="7">
        <v>1995</v>
      </c>
      <c r="I34" s="7" t="s">
        <v>4689</v>
      </c>
      <c r="J34" s="7" t="s">
        <v>4710</v>
      </c>
      <c r="K34" s="7" t="s">
        <v>4710</v>
      </c>
      <c r="M34" s="7" t="s">
        <v>4716</v>
      </c>
      <c r="O34" s="7" t="s">
        <v>4716</v>
      </c>
    </row>
    <row r="35" spans="1:15">
      <c r="A35" s="7" t="s">
        <v>4689</v>
      </c>
      <c r="C35" s="7" t="s">
        <v>4689</v>
      </c>
      <c r="E35" s="7">
        <v>1993</v>
      </c>
      <c r="G35" s="7">
        <v>1993</v>
      </c>
      <c r="I35" s="7" t="s">
        <v>4689</v>
      </c>
      <c r="J35" s="7" t="s">
        <v>4710</v>
      </c>
      <c r="K35" s="7" t="s">
        <v>4710</v>
      </c>
      <c r="M35" s="7" t="s">
        <v>4720</v>
      </c>
      <c r="O35" s="7" t="s">
        <v>4720</v>
      </c>
    </row>
    <row r="36" spans="1:15">
      <c r="A36" s="7" t="s">
        <v>4689</v>
      </c>
      <c r="C36" s="7" t="s">
        <v>4689</v>
      </c>
      <c r="E36" s="7">
        <v>2004</v>
      </c>
      <c r="G36" s="7">
        <v>2004</v>
      </c>
      <c r="I36" s="7" t="s">
        <v>4689</v>
      </c>
      <c r="J36" s="7" t="s">
        <v>4710</v>
      </c>
      <c r="K36" s="7" t="s">
        <v>4709</v>
      </c>
      <c r="M36" s="7" t="s">
        <v>4711</v>
      </c>
      <c r="O36" s="7" t="s">
        <v>4711</v>
      </c>
    </row>
    <row r="37" spans="1:15">
      <c r="A37" s="7" t="s">
        <v>4689</v>
      </c>
      <c r="C37" s="7" t="s">
        <v>4689</v>
      </c>
      <c r="E37" s="7">
        <v>1997</v>
      </c>
      <c r="G37" s="7">
        <v>1997</v>
      </c>
      <c r="I37" s="7" t="s">
        <v>4689</v>
      </c>
      <c r="J37" s="7" t="s">
        <v>4710</v>
      </c>
      <c r="K37" s="7" t="s">
        <v>4710</v>
      </c>
      <c r="M37" s="7" t="s">
        <v>4723</v>
      </c>
      <c r="O37" s="7" t="s">
        <v>4723</v>
      </c>
    </row>
    <row r="38" spans="1:15">
      <c r="A38" s="7" t="s">
        <v>4689</v>
      </c>
      <c r="C38" s="7" t="s">
        <v>4689</v>
      </c>
      <c r="E38" s="7">
        <v>1998</v>
      </c>
      <c r="G38" s="7">
        <v>1998</v>
      </c>
      <c r="I38" s="7" t="s">
        <v>4689</v>
      </c>
      <c r="J38" s="7" t="s">
        <v>4710</v>
      </c>
      <c r="K38" s="7" t="s">
        <v>4713</v>
      </c>
      <c r="M38" s="7" t="s">
        <v>4716</v>
      </c>
      <c r="O38" s="7" t="s">
        <v>4716</v>
      </c>
    </row>
    <row r="39" spans="1:15">
      <c r="A39" s="7" t="s">
        <v>4689</v>
      </c>
      <c r="C39" s="7" t="s">
        <v>4689</v>
      </c>
      <c r="E39" s="7">
        <v>2002</v>
      </c>
      <c r="G39" s="7">
        <v>2002</v>
      </c>
      <c r="I39" s="7" t="s">
        <v>4689</v>
      </c>
      <c r="J39" s="7" t="s">
        <v>4710</v>
      </c>
      <c r="K39" s="7" t="s">
        <v>4713</v>
      </c>
      <c r="M39" s="7" t="s">
        <v>4711</v>
      </c>
      <c r="O39" s="7" t="s">
        <v>4711</v>
      </c>
    </row>
    <row r="40" spans="1:15">
      <c r="A40" s="7" t="s">
        <v>4689</v>
      </c>
      <c r="C40" s="7" t="s">
        <v>4689</v>
      </c>
      <c r="E40" s="7">
        <v>2004</v>
      </c>
      <c r="G40" s="7">
        <v>2004</v>
      </c>
      <c r="I40" s="7" t="s">
        <v>4689</v>
      </c>
      <c r="J40" s="7" t="s">
        <v>4710</v>
      </c>
      <c r="K40" s="7" t="s">
        <v>4713</v>
      </c>
      <c r="M40" s="7" t="s">
        <v>4726</v>
      </c>
      <c r="O40" s="7" t="s">
        <v>4726</v>
      </c>
    </row>
    <row r="41" spans="1:15">
      <c r="A41" s="7" t="s">
        <v>4689</v>
      </c>
      <c r="C41" s="7" t="s">
        <v>4689</v>
      </c>
      <c r="E41" s="7">
        <v>2004</v>
      </c>
      <c r="G41" s="7">
        <v>2004</v>
      </c>
      <c r="I41" s="7" t="s">
        <v>4689</v>
      </c>
      <c r="J41" s="7" t="s">
        <v>4710</v>
      </c>
      <c r="K41" s="7" t="s">
        <v>4710</v>
      </c>
      <c r="M41" s="7" t="s">
        <v>4720</v>
      </c>
      <c r="O41" s="7" t="s">
        <v>4720</v>
      </c>
    </row>
    <row r="42" spans="1:15">
      <c r="A42" s="7" t="s">
        <v>4689</v>
      </c>
      <c r="C42" s="7" t="s">
        <v>4689</v>
      </c>
      <c r="E42" s="7">
        <v>2002</v>
      </c>
      <c r="G42" s="7">
        <v>2002</v>
      </c>
      <c r="I42" s="7" t="s">
        <v>4689</v>
      </c>
      <c r="J42" s="7" t="s">
        <v>4710</v>
      </c>
      <c r="K42" s="7" t="s">
        <v>4710</v>
      </c>
      <c r="M42" s="7" t="s">
        <v>4711</v>
      </c>
      <c r="O42" s="7" t="s">
        <v>4711</v>
      </c>
    </row>
    <row r="43" spans="1:15">
      <c r="A43" s="7" t="s">
        <v>4689</v>
      </c>
      <c r="C43" s="7" t="s">
        <v>4689</v>
      </c>
      <c r="E43" s="7">
        <v>2004</v>
      </c>
      <c r="G43" s="7">
        <v>2004</v>
      </c>
      <c r="I43" s="7" t="s">
        <v>4689</v>
      </c>
      <c r="J43" s="7" t="s">
        <v>4710</v>
      </c>
      <c r="K43" s="7" t="s">
        <v>4710</v>
      </c>
      <c r="M43" s="7" t="s">
        <v>4711</v>
      </c>
      <c r="O43" s="7" t="s">
        <v>4711</v>
      </c>
    </row>
    <row r="44" spans="1:15">
      <c r="A44" s="7" t="s">
        <v>4689</v>
      </c>
      <c r="C44" s="7" t="s">
        <v>4689</v>
      </c>
      <c r="E44" s="7">
        <v>2004</v>
      </c>
      <c r="G44" s="7">
        <v>2004</v>
      </c>
      <c r="I44" s="7" t="s">
        <v>4689</v>
      </c>
      <c r="J44" s="7" t="s">
        <v>4710</v>
      </c>
      <c r="K44" s="7" t="s">
        <v>4713</v>
      </c>
      <c r="M44" s="7" t="s">
        <v>4711</v>
      </c>
      <c r="O44" s="7" t="s">
        <v>4711</v>
      </c>
    </row>
    <row r="45" spans="1:15">
      <c r="A45" s="7" t="s">
        <v>4689</v>
      </c>
      <c r="C45" s="7" t="s">
        <v>4689</v>
      </c>
      <c r="E45" s="7">
        <v>2004</v>
      </c>
      <c r="G45" s="7">
        <v>2004</v>
      </c>
      <c r="I45" s="7" t="s">
        <v>4689</v>
      </c>
      <c r="J45" s="7" t="s">
        <v>4710</v>
      </c>
      <c r="K45" s="7" t="s">
        <v>4713</v>
      </c>
      <c r="M45" s="7" t="s">
        <v>4711</v>
      </c>
      <c r="O45" s="7" t="s">
        <v>4711</v>
      </c>
    </row>
    <row r="46" spans="1:15">
      <c r="A46" s="7" t="s">
        <v>4689</v>
      </c>
      <c r="C46" s="7" t="s">
        <v>4689</v>
      </c>
      <c r="E46" s="7">
        <v>2002</v>
      </c>
      <c r="G46" s="7">
        <v>2002</v>
      </c>
      <c r="I46" s="7" t="s">
        <v>4689</v>
      </c>
      <c r="J46" s="7" t="s">
        <v>4710</v>
      </c>
      <c r="K46" s="7" t="s">
        <v>4713</v>
      </c>
      <c r="M46" s="7" t="s">
        <v>4711</v>
      </c>
      <c r="O46" s="7" t="s">
        <v>4711</v>
      </c>
    </row>
    <row r="47" spans="1:15">
      <c r="A47" s="7" t="s">
        <v>4689</v>
      </c>
      <c r="C47" s="7" t="s">
        <v>4689</v>
      </c>
      <c r="E47" s="7">
        <v>2004</v>
      </c>
      <c r="G47" s="7">
        <v>2004</v>
      </c>
      <c r="I47" s="7" t="s">
        <v>4689</v>
      </c>
      <c r="J47" s="7" t="s">
        <v>4710</v>
      </c>
      <c r="K47" s="7" t="s">
        <v>4709</v>
      </c>
      <c r="M47" s="7" t="s">
        <v>4716</v>
      </c>
      <c r="O47" s="7" t="s">
        <v>4716</v>
      </c>
    </row>
    <row r="48" spans="1:15">
      <c r="A48" s="7" t="s">
        <v>4689</v>
      </c>
      <c r="C48" s="7" t="s">
        <v>4689</v>
      </c>
      <c r="E48" s="7">
        <v>2004</v>
      </c>
      <c r="G48" s="7">
        <v>2004</v>
      </c>
      <c r="I48" s="7" t="s">
        <v>4689</v>
      </c>
      <c r="J48" s="7" t="s">
        <v>4710</v>
      </c>
      <c r="K48" s="7" t="s">
        <v>4713</v>
      </c>
      <c r="M48" s="7" t="s">
        <v>4716</v>
      </c>
      <c r="O48" s="7" t="s">
        <v>4716</v>
      </c>
    </row>
    <row r="49" spans="1:15">
      <c r="A49" s="7" t="s">
        <v>4689</v>
      </c>
      <c r="C49" s="7" t="s">
        <v>4689</v>
      </c>
      <c r="E49" s="7">
        <v>2004</v>
      </c>
      <c r="G49" s="7">
        <v>2004</v>
      </c>
      <c r="I49" s="7" t="s">
        <v>4689</v>
      </c>
      <c r="J49" s="7" t="s">
        <v>4710</v>
      </c>
      <c r="K49" s="7" t="s">
        <v>4710</v>
      </c>
      <c r="M49" s="7" t="s">
        <v>4711</v>
      </c>
      <c r="O49" s="7" t="s">
        <v>4711</v>
      </c>
    </row>
    <row r="50" spans="1:15">
      <c r="A50" s="7" t="s">
        <v>4689</v>
      </c>
      <c r="C50" s="7" t="s">
        <v>4689</v>
      </c>
      <c r="E50" s="7">
        <v>2001</v>
      </c>
      <c r="G50" s="7">
        <v>2001</v>
      </c>
      <c r="I50" s="7" t="s">
        <v>4689</v>
      </c>
      <c r="J50" s="7" t="s">
        <v>4710</v>
      </c>
      <c r="K50" s="7" t="s">
        <v>4709</v>
      </c>
      <c r="M50" s="7" t="s">
        <v>4716</v>
      </c>
      <c r="O50" s="7" t="s">
        <v>4716</v>
      </c>
    </row>
    <row r="51" spans="1:15">
      <c r="A51" s="7" t="s">
        <v>4689</v>
      </c>
      <c r="C51" s="7" t="s">
        <v>4689</v>
      </c>
      <c r="E51" s="7">
        <v>2004</v>
      </c>
      <c r="G51" s="7">
        <v>2004</v>
      </c>
      <c r="I51" s="7" t="s">
        <v>4689</v>
      </c>
      <c r="J51" s="7" t="s">
        <v>4710</v>
      </c>
      <c r="K51" s="7" t="s">
        <v>4709</v>
      </c>
      <c r="M51" s="7" t="s">
        <v>4711</v>
      </c>
      <c r="O51" s="7" t="s">
        <v>4711</v>
      </c>
    </row>
    <row r="52" spans="1:15">
      <c r="A52" s="7" t="s">
        <v>4689</v>
      </c>
      <c r="C52" s="7" t="s">
        <v>4689</v>
      </c>
      <c r="E52" s="7">
        <v>2002</v>
      </c>
      <c r="G52" s="7">
        <v>2002</v>
      </c>
      <c r="I52" s="7" t="s">
        <v>4689</v>
      </c>
      <c r="J52" s="7" t="s">
        <v>4709</v>
      </c>
      <c r="K52" s="7" t="s">
        <v>4713</v>
      </c>
      <c r="M52" s="7" t="s">
        <v>4721</v>
      </c>
      <c r="O52" s="7" t="s">
        <v>4721</v>
      </c>
    </row>
    <row r="53" spans="1:15">
      <c r="A53" s="7" t="s">
        <v>4689</v>
      </c>
      <c r="C53" s="7" t="s">
        <v>4689</v>
      </c>
      <c r="E53" s="7">
        <v>2004</v>
      </c>
      <c r="G53" s="7">
        <v>2004</v>
      </c>
      <c r="I53" s="7" t="s">
        <v>4689</v>
      </c>
      <c r="J53" s="7" t="s">
        <v>4709</v>
      </c>
      <c r="K53" s="7" t="s">
        <v>4709</v>
      </c>
      <c r="M53" s="7" t="s">
        <v>4716</v>
      </c>
      <c r="O53" s="7" t="s">
        <v>4716</v>
      </c>
    </row>
    <row r="54" spans="1:15">
      <c r="A54" s="7" t="s">
        <v>4689</v>
      </c>
      <c r="C54" s="7" t="s">
        <v>4689</v>
      </c>
      <c r="E54" s="7">
        <v>2003</v>
      </c>
      <c r="G54" s="7">
        <v>2003</v>
      </c>
      <c r="I54" s="7" t="s">
        <v>4689</v>
      </c>
      <c r="J54" s="7" t="s">
        <v>4709</v>
      </c>
      <c r="K54" s="7" t="s">
        <v>4713</v>
      </c>
      <c r="M54" s="7" t="s">
        <v>4723</v>
      </c>
      <c r="O54" s="7" t="s">
        <v>4723</v>
      </c>
    </row>
    <row r="55" spans="1:15">
      <c r="A55" s="7" t="s">
        <v>4689</v>
      </c>
      <c r="C55" s="7" t="s">
        <v>4689</v>
      </c>
      <c r="E55" s="7">
        <v>2004</v>
      </c>
      <c r="G55" s="7">
        <v>2004</v>
      </c>
      <c r="I55" s="7" t="s">
        <v>4689</v>
      </c>
      <c r="J55" s="7" t="s">
        <v>4709</v>
      </c>
      <c r="K55" s="7" t="s">
        <v>4710</v>
      </c>
      <c r="M55" s="7" t="s">
        <v>4720</v>
      </c>
      <c r="O55" s="7" t="s">
        <v>4720</v>
      </c>
    </row>
    <row r="56" spans="1:15">
      <c r="A56" s="7" t="s">
        <v>4689</v>
      </c>
      <c r="C56" s="7" t="s">
        <v>4689</v>
      </c>
      <c r="E56" s="7">
        <v>1994</v>
      </c>
      <c r="G56" s="7">
        <v>1994</v>
      </c>
      <c r="I56" s="7" t="s">
        <v>4689</v>
      </c>
      <c r="J56" s="7" t="s">
        <v>4709</v>
      </c>
      <c r="K56" s="7" t="s">
        <v>4710</v>
      </c>
      <c r="M56" s="7" t="s">
        <v>4716</v>
      </c>
      <c r="O56" s="7" t="s">
        <v>4716</v>
      </c>
    </row>
    <row r="57" spans="1:15">
      <c r="A57" s="7" t="s">
        <v>4689</v>
      </c>
      <c r="C57" s="7" t="s">
        <v>4689</v>
      </c>
      <c r="E57" s="7">
        <v>2004</v>
      </c>
      <c r="G57" s="7">
        <v>2004</v>
      </c>
      <c r="I57" s="7" t="s">
        <v>4689</v>
      </c>
      <c r="J57" s="7" t="s">
        <v>4709</v>
      </c>
      <c r="K57" s="7" t="s">
        <v>4713</v>
      </c>
      <c r="M57" s="7" t="s">
        <v>4711</v>
      </c>
      <c r="O57" s="7" t="s">
        <v>4711</v>
      </c>
    </row>
    <row r="58" spans="1:15">
      <c r="A58" s="7" t="s">
        <v>4689</v>
      </c>
      <c r="C58" s="7" t="s">
        <v>4689</v>
      </c>
      <c r="E58" s="7">
        <v>2002</v>
      </c>
      <c r="G58" s="7">
        <v>2002</v>
      </c>
      <c r="I58" s="7" t="s">
        <v>4689</v>
      </c>
      <c r="J58" s="7" t="s">
        <v>4709</v>
      </c>
      <c r="K58" s="7" t="s">
        <v>4710</v>
      </c>
      <c r="M58" s="7" t="s">
        <v>4720</v>
      </c>
      <c r="O58" s="7" t="s">
        <v>4720</v>
      </c>
    </row>
    <row r="59" spans="1:15">
      <c r="A59" s="7" t="s">
        <v>4689</v>
      </c>
      <c r="C59" s="7" t="s">
        <v>4689</v>
      </c>
      <c r="E59" s="7">
        <v>2001</v>
      </c>
      <c r="G59" s="7">
        <v>2001</v>
      </c>
      <c r="I59" s="7" t="s">
        <v>4689</v>
      </c>
      <c r="J59" s="7" t="s">
        <v>4709</v>
      </c>
      <c r="K59" s="7" t="s">
        <v>4709</v>
      </c>
      <c r="M59" s="7" t="s">
        <v>4720</v>
      </c>
      <c r="O59" s="7" t="s">
        <v>4720</v>
      </c>
    </row>
    <row r="60" spans="1:15">
      <c r="A60" s="7" t="s">
        <v>4689</v>
      </c>
      <c r="C60" s="7" t="s">
        <v>4689</v>
      </c>
      <c r="E60" s="7">
        <v>1996</v>
      </c>
      <c r="G60" s="7">
        <v>1996</v>
      </c>
      <c r="I60" s="7" t="s">
        <v>4689</v>
      </c>
      <c r="J60" s="7" t="s">
        <v>4709</v>
      </c>
      <c r="K60" s="7" t="s">
        <v>4713</v>
      </c>
      <c r="M60" s="7" t="s">
        <v>4716</v>
      </c>
      <c r="O60" s="7" t="s">
        <v>4716</v>
      </c>
    </row>
    <row r="61" spans="1:15">
      <c r="A61" s="7" t="s">
        <v>4689</v>
      </c>
      <c r="C61" s="7" t="s">
        <v>4689</v>
      </c>
      <c r="E61" s="7">
        <v>1997</v>
      </c>
      <c r="G61" s="7">
        <v>1997</v>
      </c>
      <c r="I61" s="7" t="s">
        <v>4689</v>
      </c>
      <c r="J61" s="7" t="s">
        <v>4709</v>
      </c>
      <c r="K61" s="7" t="s">
        <v>4710</v>
      </c>
      <c r="M61" s="7" t="s">
        <v>4720</v>
      </c>
      <c r="O61" s="7" t="s">
        <v>4720</v>
      </c>
    </row>
    <row r="62" spans="1:15">
      <c r="A62" s="7" t="s">
        <v>4689</v>
      </c>
      <c r="C62" s="7" t="s">
        <v>4689</v>
      </c>
      <c r="E62" s="7">
        <v>2002</v>
      </c>
      <c r="G62" s="7">
        <v>2002</v>
      </c>
      <c r="I62" s="7" t="s">
        <v>4689</v>
      </c>
      <c r="J62" s="7" t="s">
        <v>4709</v>
      </c>
      <c r="K62" s="7" t="s">
        <v>4710</v>
      </c>
      <c r="M62" s="7" t="s">
        <v>4711</v>
      </c>
      <c r="O62" s="7" t="s">
        <v>4711</v>
      </c>
    </row>
    <row r="63" spans="1:15">
      <c r="A63" s="7" t="s">
        <v>4689</v>
      </c>
      <c r="C63" s="7" t="s">
        <v>4689</v>
      </c>
      <c r="E63" s="7">
        <v>1999</v>
      </c>
      <c r="G63" s="7">
        <v>1999</v>
      </c>
      <c r="I63" s="7" t="s">
        <v>4689</v>
      </c>
      <c r="J63" s="7" t="s">
        <v>4709</v>
      </c>
      <c r="K63" s="7" t="s">
        <v>4713</v>
      </c>
      <c r="M63" s="7" t="s">
        <v>4720</v>
      </c>
      <c r="O63" s="7" t="s">
        <v>4720</v>
      </c>
    </row>
    <row r="64" spans="1:15">
      <c r="A64" s="7" t="s">
        <v>4689</v>
      </c>
      <c r="C64" s="7" t="s">
        <v>4689</v>
      </c>
      <c r="E64" s="7">
        <v>1992</v>
      </c>
      <c r="G64" s="7">
        <v>1992</v>
      </c>
      <c r="I64" s="7" t="s">
        <v>4689</v>
      </c>
      <c r="J64" s="7" t="s">
        <v>4709</v>
      </c>
      <c r="K64" s="7" t="s">
        <v>4710</v>
      </c>
      <c r="M64" s="7" t="s">
        <v>4720</v>
      </c>
      <c r="O64" s="7" t="s">
        <v>4720</v>
      </c>
    </row>
    <row r="65" spans="1:15">
      <c r="A65" s="7" t="s">
        <v>4689</v>
      </c>
      <c r="C65" s="7" t="s">
        <v>4689</v>
      </c>
      <c r="E65" s="7">
        <v>2004</v>
      </c>
      <c r="G65" s="7">
        <v>2004</v>
      </c>
      <c r="I65" s="7" t="s">
        <v>4689</v>
      </c>
      <c r="J65" s="7" t="s">
        <v>4709</v>
      </c>
      <c r="K65" s="7" t="s">
        <v>4713</v>
      </c>
      <c r="M65" s="7" t="s">
        <v>4723</v>
      </c>
      <c r="O65" s="7" t="s">
        <v>4723</v>
      </c>
    </row>
    <row r="66" spans="1:15">
      <c r="A66" s="7" t="s">
        <v>4689</v>
      </c>
      <c r="C66" s="7" t="s">
        <v>4689</v>
      </c>
      <c r="E66" s="7">
        <v>1996</v>
      </c>
      <c r="G66" s="7">
        <v>1996</v>
      </c>
      <c r="I66" s="7" t="s">
        <v>4689</v>
      </c>
      <c r="J66" s="7" t="s">
        <v>4709</v>
      </c>
      <c r="K66" s="7" t="s">
        <v>4713</v>
      </c>
      <c r="M66" s="7" t="s">
        <v>4711</v>
      </c>
      <c r="O66" s="7" t="s">
        <v>4711</v>
      </c>
    </row>
    <row r="67" spans="1:15">
      <c r="A67" s="7" t="s">
        <v>4689</v>
      </c>
      <c r="C67" s="7" t="s">
        <v>4689</v>
      </c>
      <c r="E67" s="7">
        <v>2004</v>
      </c>
      <c r="G67" s="7">
        <v>2004</v>
      </c>
      <c r="I67" s="7" t="s">
        <v>4689</v>
      </c>
      <c r="J67" s="7" t="s">
        <v>4709</v>
      </c>
      <c r="K67" s="7" t="s">
        <v>4713</v>
      </c>
      <c r="M67" s="7" t="s">
        <v>4720</v>
      </c>
      <c r="O67" s="7" t="s">
        <v>4720</v>
      </c>
    </row>
    <row r="68" spans="1:15">
      <c r="A68" s="7" t="s">
        <v>4689</v>
      </c>
      <c r="C68" s="7" t="s">
        <v>4689</v>
      </c>
      <c r="E68" s="7">
        <v>2004</v>
      </c>
      <c r="G68" s="7">
        <v>2004</v>
      </c>
      <c r="I68" s="7" t="s">
        <v>4689</v>
      </c>
      <c r="J68" s="7" t="s">
        <v>4709</v>
      </c>
      <c r="K68" s="7" t="s">
        <v>4709</v>
      </c>
      <c r="M68" s="7" t="s">
        <v>4711</v>
      </c>
      <c r="O68" s="7" t="s">
        <v>4711</v>
      </c>
    </row>
    <row r="69" spans="1:15">
      <c r="A69" s="7" t="s">
        <v>4689</v>
      </c>
      <c r="C69" s="7" t="s">
        <v>4689</v>
      </c>
      <c r="E69" s="7">
        <v>1998</v>
      </c>
      <c r="G69" s="7">
        <v>1998</v>
      </c>
      <c r="I69" s="7" t="s">
        <v>4689</v>
      </c>
      <c r="J69" s="7" t="s">
        <v>4709</v>
      </c>
      <c r="K69" s="7" t="s">
        <v>4713</v>
      </c>
      <c r="M69" s="7" t="s">
        <v>4711</v>
      </c>
      <c r="O69" s="7" t="s">
        <v>4711</v>
      </c>
    </row>
    <row r="70" spans="1:15">
      <c r="A70" s="7" t="s">
        <v>4689</v>
      </c>
      <c r="C70" s="7" t="s">
        <v>4689</v>
      </c>
      <c r="E70" s="7">
        <v>2002</v>
      </c>
      <c r="G70" s="7">
        <v>2002</v>
      </c>
      <c r="I70" s="7" t="s">
        <v>4689</v>
      </c>
      <c r="J70" s="7" t="s">
        <v>4709</v>
      </c>
      <c r="K70" s="7" t="s">
        <v>4709</v>
      </c>
      <c r="M70" s="7" t="s">
        <v>4726</v>
      </c>
      <c r="O70" s="7" t="s">
        <v>4726</v>
      </c>
    </row>
    <row r="71" spans="1:15">
      <c r="A71" s="7" t="s">
        <v>4689</v>
      </c>
      <c r="C71" s="7" t="s">
        <v>4689</v>
      </c>
      <c r="E71" s="7">
        <v>1998</v>
      </c>
      <c r="G71" s="7">
        <v>1998</v>
      </c>
      <c r="I71" s="7" t="s">
        <v>4689</v>
      </c>
      <c r="J71" s="7" t="s">
        <v>4709</v>
      </c>
      <c r="K71" s="7" t="s">
        <v>4709</v>
      </c>
      <c r="M71" s="7" t="s">
        <v>4711</v>
      </c>
      <c r="O71" s="7" t="s">
        <v>4711</v>
      </c>
    </row>
    <row r="72" spans="1:15">
      <c r="A72" s="7" t="s">
        <v>4689</v>
      </c>
      <c r="C72" s="7" t="s">
        <v>4689</v>
      </c>
      <c r="E72" s="7">
        <v>2002</v>
      </c>
      <c r="G72" s="7">
        <v>2002</v>
      </c>
      <c r="I72" s="7" t="s">
        <v>4689</v>
      </c>
      <c r="J72" s="7" t="s">
        <v>4709</v>
      </c>
      <c r="K72" s="7" t="s">
        <v>4713</v>
      </c>
      <c r="M72" s="7" t="s">
        <v>4711</v>
      </c>
      <c r="O72" s="7" t="s">
        <v>4711</v>
      </c>
    </row>
    <row r="73" spans="1:15">
      <c r="A73" s="7" t="s">
        <v>4689</v>
      </c>
      <c r="C73" s="7" t="s">
        <v>4689</v>
      </c>
      <c r="E73" s="7">
        <v>2003</v>
      </c>
      <c r="G73" s="7">
        <v>2003</v>
      </c>
      <c r="I73" s="7" t="s">
        <v>4689</v>
      </c>
      <c r="J73" s="7" t="s">
        <v>4709</v>
      </c>
      <c r="K73" s="7" t="s">
        <v>4713</v>
      </c>
      <c r="M73" s="7" t="s">
        <v>4723</v>
      </c>
      <c r="O73" s="7" t="s">
        <v>4723</v>
      </c>
    </row>
    <row r="74" spans="1:15">
      <c r="A74" s="7" t="s">
        <v>4689</v>
      </c>
      <c r="C74" s="7" t="s">
        <v>4689</v>
      </c>
      <c r="E74" s="7">
        <v>2003</v>
      </c>
      <c r="G74" s="7">
        <v>2003</v>
      </c>
      <c r="I74" s="7" t="s">
        <v>4689</v>
      </c>
      <c r="J74" s="7" t="s">
        <v>4709</v>
      </c>
      <c r="K74" s="7" t="s">
        <v>4710</v>
      </c>
      <c r="M74" s="7" t="s">
        <v>4720</v>
      </c>
      <c r="O74" s="7" t="s">
        <v>4720</v>
      </c>
    </row>
    <row r="75" spans="1:15">
      <c r="A75" s="7" t="s">
        <v>4689</v>
      </c>
      <c r="C75" s="7" t="s">
        <v>4689</v>
      </c>
      <c r="E75" s="7">
        <v>2003</v>
      </c>
      <c r="G75" s="7">
        <v>2003</v>
      </c>
      <c r="I75" s="7" t="s">
        <v>4689</v>
      </c>
      <c r="J75" s="7" t="s">
        <v>4709</v>
      </c>
      <c r="K75" s="7" t="s">
        <v>4709</v>
      </c>
      <c r="M75" s="7" t="s">
        <v>4720</v>
      </c>
      <c r="O75" s="7" t="s">
        <v>4720</v>
      </c>
    </row>
    <row r="76" spans="1:15">
      <c r="A76" s="7" t="s">
        <v>4689</v>
      </c>
      <c r="C76" s="7" t="s">
        <v>4689</v>
      </c>
      <c r="E76" s="7">
        <v>2003</v>
      </c>
      <c r="G76" s="7">
        <v>2003</v>
      </c>
      <c r="I76" s="7" t="s">
        <v>4689</v>
      </c>
      <c r="J76" s="7" t="s">
        <v>4709</v>
      </c>
      <c r="K76" s="7" t="s">
        <v>4709</v>
      </c>
      <c r="M76" s="7" t="s">
        <v>4720</v>
      </c>
      <c r="O76" s="7" t="s">
        <v>4720</v>
      </c>
    </row>
    <row r="77" spans="1:15">
      <c r="A77" s="7" t="s">
        <v>4689</v>
      </c>
      <c r="C77" s="7" t="s">
        <v>4689</v>
      </c>
      <c r="E77" s="7">
        <v>1997</v>
      </c>
      <c r="G77" s="7">
        <v>1997</v>
      </c>
      <c r="I77" s="7" t="s">
        <v>4689</v>
      </c>
      <c r="J77" s="7" t="s">
        <v>4709</v>
      </c>
      <c r="K77" s="7" t="s">
        <v>4710</v>
      </c>
      <c r="M77" s="7" t="s">
        <v>4711</v>
      </c>
      <c r="O77" s="7" t="s">
        <v>4711</v>
      </c>
    </row>
    <row r="78" spans="1:15">
      <c r="A78" s="7" t="s">
        <v>4689</v>
      </c>
      <c r="C78" s="7" t="s">
        <v>4689</v>
      </c>
      <c r="E78" s="7">
        <v>2003</v>
      </c>
      <c r="G78" s="7">
        <v>2003</v>
      </c>
      <c r="I78" s="7" t="s">
        <v>4689</v>
      </c>
      <c r="J78" s="7" t="s">
        <v>4709</v>
      </c>
      <c r="K78" s="7" t="s">
        <v>4710</v>
      </c>
      <c r="M78" s="7" t="s">
        <v>4720</v>
      </c>
      <c r="O78" s="7" t="s">
        <v>4720</v>
      </c>
    </row>
    <row r="79" spans="1:15">
      <c r="A79" s="7" t="s">
        <v>4689</v>
      </c>
      <c r="C79" s="7" t="s">
        <v>4689</v>
      </c>
      <c r="E79" s="7">
        <v>2003</v>
      </c>
      <c r="G79" s="7">
        <v>2003</v>
      </c>
      <c r="I79" s="7" t="s">
        <v>4689</v>
      </c>
      <c r="J79" s="7" t="s">
        <v>4709</v>
      </c>
      <c r="K79" s="7" t="s">
        <v>4710</v>
      </c>
      <c r="M79" s="7" t="s">
        <v>4720</v>
      </c>
      <c r="O79" s="7" t="s">
        <v>4720</v>
      </c>
    </row>
    <row r="80" spans="1:15">
      <c r="A80" s="7" t="s">
        <v>4689</v>
      </c>
      <c r="C80" s="7" t="s">
        <v>4689</v>
      </c>
      <c r="E80" s="7">
        <v>2003</v>
      </c>
      <c r="G80" s="7">
        <v>2003</v>
      </c>
      <c r="I80" s="7" t="s">
        <v>4689</v>
      </c>
      <c r="J80" s="7" t="s">
        <v>4709</v>
      </c>
      <c r="K80" s="7" t="s">
        <v>4710</v>
      </c>
      <c r="M80" s="7" t="s">
        <v>4720</v>
      </c>
      <c r="O80" s="7" t="s">
        <v>4720</v>
      </c>
    </row>
    <row r="81" spans="1:15">
      <c r="A81" s="7" t="s">
        <v>4689</v>
      </c>
      <c r="C81" s="7" t="s">
        <v>4689</v>
      </c>
      <c r="E81" s="7">
        <v>2003</v>
      </c>
      <c r="G81" s="7">
        <v>2003</v>
      </c>
      <c r="I81" s="7" t="s">
        <v>4689</v>
      </c>
      <c r="J81" s="7" t="s">
        <v>4709</v>
      </c>
      <c r="K81" s="7" t="s">
        <v>4713</v>
      </c>
      <c r="M81" s="7" t="s">
        <v>4720</v>
      </c>
      <c r="O81" s="7" t="s">
        <v>4720</v>
      </c>
    </row>
    <row r="82" spans="1:15">
      <c r="A82" s="7" t="s">
        <v>4689</v>
      </c>
      <c r="C82" s="7" t="s">
        <v>4689</v>
      </c>
      <c r="E82" s="7">
        <v>2003</v>
      </c>
      <c r="G82" s="7">
        <v>2003</v>
      </c>
      <c r="I82" s="7" t="s">
        <v>4689</v>
      </c>
      <c r="J82" s="7" t="s">
        <v>4709</v>
      </c>
      <c r="K82" s="7" t="s">
        <v>4709</v>
      </c>
      <c r="M82" s="7" t="s">
        <v>4720</v>
      </c>
      <c r="O82" s="7" t="s">
        <v>4720</v>
      </c>
    </row>
    <row r="83" spans="1:15">
      <c r="A83" s="7" t="s">
        <v>4689</v>
      </c>
      <c r="C83" s="7" t="s">
        <v>4689</v>
      </c>
      <c r="E83" s="7">
        <v>2002</v>
      </c>
      <c r="G83" s="7">
        <v>2002</v>
      </c>
      <c r="I83" s="7" t="s">
        <v>4689</v>
      </c>
      <c r="J83" s="7" t="s">
        <v>4709</v>
      </c>
      <c r="K83" s="7" t="s">
        <v>4713</v>
      </c>
      <c r="M83" s="7" t="s">
        <v>4720</v>
      </c>
      <c r="O83" s="7" t="s">
        <v>4720</v>
      </c>
    </row>
    <row r="84" spans="1:15">
      <c r="A84" s="7" t="s">
        <v>4689</v>
      </c>
      <c r="C84" s="7" t="s">
        <v>4689</v>
      </c>
      <c r="E84" s="7">
        <v>1997</v>
      </c>
      <c r="G84" s="7">
        <v>1997</v>
      </c>
      <c r="I84" s="7" t="s">
        <v>4689</v>
      </c>
      <c r="J84" s="7" t="s">
        <v>4709</v>
      </c>
      <c r="K84" s="7" t="s">
        <v>4710</v>
      </c>
      <c r="M84" s="7" t="s">
        <v>4720</v>
      </c>
      <c r="O84" s="7" t="s">
        <v>4720</v>
      </c>
    </row>
    <row r="85" spans="1:15">
      <c r="A85" s="7" t="s">
        <v>4689</v>
      </c>
      <c r="C85" s="7" t="s">
        <v>4689</v>
      </c>
      <c r="E85" s="7">
        <v>2004</v>
      </c>
      <c r="G85" s="7">
        <v>2004</v>
      </c>
      <c r="I85" s="7" t="s">
        <v>4689</v>
      </c>
      <c r="J85" s="7" t="s">
        <v>4709</v>
      </c>
      <c r="K85" s="7" t="s">
        <v>4709</v>
      </c>
      <c r="M85" s="7" t="s">
        <v>4720</v>
      </c>
      <c r="O85" s="7" t="s">
        <v>4720</v>
      </c>
    </row>
    <row r="86" spans="1:15">
      <c r="A86" s="7" t="s">
        <v>4689</v>
      </c>
      <c r="C86" s="7" t="s">
        <v>4689</v>
      </c>
      <c r="E86" s="7">
        <v>2004</v>
      </c>
      <c r="G86" s="7">
        <v>2004</v>
      </c>
      <c r="I86" s="7" t="s">
        <v>4689</v>
      </c>
      <c r="J86" s="7" t="s">
        <v>4709</v>
      </c>
      <c r="K86" s="7" t="s">
        <v>4709</v>
      </c>
      <c r="M86" s="7" t="s">
        <v>4723</v>
      </c>
      <c r="O86" s="7" t="s">
        <v>4723</v>
      </c>
    </row>
    <row r="87" spans="1:15">
      <c r="A87" s="7" t="s">
        <v>4689</v>
      </c>
      <c r="C87" s="7" t="s">
        <v>4689</v>
      </c>
      <c r="E87" s="7">
        <v>2000</v>
      </c>
      <c r="G87" s="7">
        <v>2000</v>
      </c>
      <c r="I87" s="7" t="s">
        <v>4689</v>
      </c>
      <c r="J87" s="7" t="s">
        <v>4709</v>
      </c>
      <c r="K87" s="7" t="s">
        <v>4710</v>
      </c>
      <c r="M87" s="7" t="s">
        <v>4720</v>
      </c>
      <c r="O87" s="7" t="s">
        <v>4720</v>
      </c>
    </row>
    <row r="88" spans="1:15">
      <c r="A88" s="7" t="s">
        <v>4689</v>
      </c>
      <c r="C88" s="7" t="s">
        <v>4689</v>
      </c>
      <c r="E88" s="7">
        <v>1998</v>
      </c>
      <c r="G88" s="7">
        <v>1998</v>
      </c>
      <c r="I88" s="7" t="s">
        <v>4689</v>
      </c>
      <c r="J88" s="7" t="s">
        <v>4709</v>
      </c>
      <c r="K88" s="7" t="s">
        <v>4709</v>
      </c>
      <c r="M88" s="7" t="s">
        <v>4730</v>
      </c>
      <c r="O88" s="7" t="s">
        <v>4730</v>
      </c>
    </row>
    <row r="89" spans="1:15">
      <c r="A89" s="7" t="s">
        <v>4689</v>
      </c>
      <c r="C89" s="7" t="s">
        <v>4689</v>
      </c>
      <c r="E89" s="7">
        <v>2001</v>
      </c>
      <c r="G89" s="7">
        <v>2001</v>
      </c>
      <c r="I89" s="7" t="s">
        <v>4689</v>
      </c>
      <c r="J89" s="7" t="s">
        <v>4709</v>
      </c>
      <c r="K89" s="7" t="s">
        <v>4709</v>
      </c>
      <c r="M89" s="7" t="s">
        <v>4711</v>
      </c>
      <c r="O89" s="7" t="s">
        <v>4711</v>
      </c>
    </row>
    <row r="90" spans="1:15">
      <c r="A90" s="7" t="s">
        <v>4689</v>
      </c>
      <c r="C90" s="7" t="s">
        <v>4689</v>
      </c>
      <c r="E90" s="7">
        <v>2002</v>
      </c>
      <c r="G90" s="7">
        <v>2002</v>
      </c>
      <c r="I90" s="7" t="s">
        <v>4689</v>
      </c>
      <c r="J90" s="7" t="s">
        <v>4709</v>
      </c>
      <c r="K90" s="7" t="s">
        <v>4709</v>
      </c>
      <c r="M90" s="7" t="s">
        <v>4720</v>
      </c>
      <c r="O90" s="7" t="s">
        <v>4720</v>
      </c>
    </row>
    <row r="91" spans="1:15">
      <c r="A91" s="7" t="s">
        <v>4689</v>
      </c>
      <c r="C91" s="7" t="s">
        <v>4689</v>
      </c>
      <c r="E91" s="7">
        <v>1999</v>
      </c>
      <c r="G91" s="7">
        <v>1999</v>
      </c>
      <c r="I91" s="7" t="s">
        <v>4689</v>
      </c>
      <c r="J91" s="7" t="s">
        <v>4709</v>
      </c>
      <c r="K91" s="7" t="s">
        <v>4710</v>
      </c>
      <c r="M91" s="7" t="s">
        <v>4711</v>
      </c>
      <c r="O91" s="7" t="s">
        <v>4711</v>
      </c>
    </row>
    <row r="92" spans="1:15">
      <c r="A92" s="7" t="s">
        <v>4689</v>
      </c>
      <c r="C92" s="7" t="s">
        <v>4689</v>
      </c>
      <c r="E92" s="7">
        <v>2002</v>
      </c>
      <c r="G92" s="7">
        <v>2002</v>
      </c>
      <c r="I92" s="7" t="s">
        <v>4689</v>
      </c>
      <c r="J92" s="7" t="s">
        <v>4709</v>
      </c>
      <c r="K92" s="7" t="s">
        <v>4710</v>
      </c>
      <c r="M92" s="7" t="s">
        <v>4711</v>
      </c>
      <c r="O92" s="7" t="s">
        <v>4711</v>
      </c>
    </row>
    <row r="93" spans="1:15">
      <c r="A93" s="7" t="s">
        <v>4689</v>
      </c>
      <c r="C93" s="7" t="s">
        <v>4689</v>
      </c>
      <c r="E93" s="7">
        <v>1999</v>
      </c>
      <c r="G93" s="7">
        <v>1999</v>
      </c>
      <c r="I93" s="7" t="s">
        <v>4689</v>
      </c>
      <c r="J93" s="7" t="s">
        <v>4709</v>
      </c>
      <c r="K93" s="7" t="s">
        <v>4710</v>
      </c>
      <c r="M93" s="7" t="s">
        <v>4726</v>
      </c>
      <c r="O93" s="7" t="s">
        <v>4726</v>
      </c>
    </row>
    <row r="94" spans="1:15">
      <c r="A94" s="7" t="s">
        <v>4689</v>
      </c>
      <c r="C94" s="7" t="s">
        <v>4689</v>
      </c>
      <c r="E94" s="7">
        <v>1998</v>
      </c>
      <c r="G94" s="7">
        <v>1998</v>
      </c>
      <c r="I94" s="7" t="s">
        <v>4689</v>
      </c>
      <c r="J94" s="7" t="s">
        <v>4709</v>
      </c>
      <c r="K94" s="7" t="s">
        <v>4709</v>
      </c>
      <c r="M94" s="7" t="s">
        <v>4720</v>
      </c>
      <c r="O94" s="7" t="s">
        <v>4720</v>
      </c>
    </row>
    <row r="95" spans="1:15">
      <c r="A95" s="7" t="s">
        <v>4689</v>
      </c>
      <c r="C95" s="7" t="s">
        <v>4689</v>
      </c>
      <c r="E95" s="7">
        <v>1995</v>
      </c>
      <c r="G95" s="7">
        <v>1995</v>
      </c>
      <c r="I95" s="7" t="s">
        <v>4689</v>
      </c>
      <c r="J95" s="7" t="s">
        <v>4709</v>
      </c>
      <c r="K95" s="7" t="s">
        <v>4713</v>
      </c>
      <c r="M95" s="7" t="s">
        <v>4716</v>
      </c>
      <c r="O95" s="7" t="s">
        <v>4716</v>
      </c>
    </row>
    <row r="96" spans="1:15">
      <c r="A96" s="7" t="s">
        <v>4689</v>
      </c>
      <c r="C96" s="7" t="s">
        <v>4689</v>
      </c>
      <c r="E96" s="7">
        <v>1997</v>
      </c>
      <c r="G96" s="7">
        <v>1997</v>
      </c>
      <c r="I96" s="7" t="s">
        <v>4689</v>
      </c>
      <c r="J96" s="7" t="s">
        <v>4709</v>
      </c>
      <c r="K96" s="7" t="s">
        <v>4713</v>
      </c>
      <c r="M96" s="7" t="s">
        <v>4720</v>
      </c>
      <c r="O96" s="7" t="s">
        <v>4720</v>
      </c>
    </row>
    <row r="97" spans="1:15">
      <c r="A97" s="7" t="s">
        <v>4689</v>
      </c>
      <c r="C97" s="7" t="s">
        <v>4689</v>
      </c>
      <c r="E97" s="7">
        <v>1998</v>
      </c>
      <c r="G97" s="7">
        <v>1998</v>
      </c>
      <c r="I97" s="7" t="s">
        <v>4689</v>
      </c>
      <c r="J97" s="7" t="s">
        <v>4709</v>
      </c>
      <c r="K97" s="7" t="s">
        <v>4709</v>
      </c>
      <c r="M97" s="7" t="s">
        <v>4716</v>
      </c>
      <c r="O97" s="7" t="s">
        <v>4716</v>
      </c>
    </row>
    <row r="98" spans="1:15">
      <c r="A98" s="7" t="s">
        <v>4689</v>
      </c>
      <c r="C98" s="7" t="s">
        <v>4689</v>
      </c>
      <c r="E98" s="7">
        <v>2002</v>
      </c>
      <c r="G98" s="7">
        <v>2002</v>
      </c>
      <c r="I98" s="7" t="s">
        <v>4689</v>
      </c>
      <c r="J98" s="7" t="s">
        <v>4709</v>
      </c>
      <c r="K98" s="7" t="s">
        <v>4709</v>
      </c>
      <c r="M98" s="7" t="s">
        <v>4711</v>
      </c>
      <c r="O98" s="7" t="s">
        <v>4711</v>
      </c>
    </row>
    <row r="99" spans="1:15">
      <c r="A99" s="7" t="s">
        <v>4689</v>
      </c>
      <c r="C99" s="7" t="s">
        <v>4689</v>
      </c>
      <c r="E99" s="7">
        <v>1999</v>
      </c>
      <c r="G99" s="7">
        <v>1999</v>
      </c>
      <c r="I99" s="7" t="s">
        <v>4689</v>
      </c>
      <c r="J99" s="7" t="s">
        <v>4709</v>
      </c>
      <c r="K99" s="7" t="s">
        <v>4713</v>
      </c>
      <c r="M99" s="7" t="s">
        <v>4720</v>
      </c>
      <c r="O99" s="7" t="s">
        <v>4720</v>
      </c>
    </row>
    <row r="100" spans="1:15">
      <c r="A100" s="7" t="s">
        <v>4689</v>
      </c>
      <c r="C100" s="7" t="s">
        <v>4689</v>
      </c>
      <c r="E100" s="7">
        <v>2002</v>
      </c>
      <c r="G100" s="7">
        <v>2002</v>
      </c>
      <c r="I100" s="7" t="s">
        <v>4689</v>
      </c>
      <c r="J100" s="7" t="s">
        <v>4709</v>
      </c>
      <c r="K100" s="7" t="s">
        <v>4709</v>
      </c>
      <c r="M100" s="7" t="s">
        <v>4720</v>
      </c>
      <c r="O100" s="7" t="s">
        <v>4720</v>
      </c>
    </row>
    <row r="101" spans="1:15">
      <c r="A101" s="7" t="s">
        <v>4689</v>
      </c>
      <c r="C101" s="7" t="s">
        <v>4689</v>
      </c>
      <c r="E101" s="7">
        <v>2002</v>
      </c>
      <c r="G101" s="7">
        <v>2002</v>
      </c>
      <c r="I101" s="7" t="s">
        <v>4689</v>
      </c>
      <c r="J101" s="7" t="s">
        <v>4709</v>
      </c>
      <c r="K101" s="7" t="s">
        <v>4710</v>
      </c>
      <c r="M101" s="7" t="s">
        <v>4716</v>
      </c>
      <c r="O101" s="7" t="s">
        <v>4716</v>
      </c>
    </row>
    <row r="102" spans="1:15">
      <c r="A102" s="7" t="s">
        <v>4689</v>
      </c>
      <c r="C102" s="7" t="s">
        <v>4689</v>
      </c>
      <c r="E102" s="7">
        <v>1998</v>
      </c>
      <c r="G102" s="7">
        <v>1998</v>
      </c>
      <c r="I102" s="7" t="s">
        <v>4689</v>
      </c>
      <c r="J102" s="7" t="s">
        <v>4709</v>
      </c>
      <c r="K102" s="7" t="s">
        <v>4710</v>
      </c>
      <c r="M102" s="7" t="s">
        <v>4711</v>
      </c>
      <c r="O102" s="7" t="s">
        <v>4711</v>
      </c>
    </row>
    <row r="103" spans="1:15">
      <c r="A103" s="7" t="s">
        <v>4689</v>
      </c>
      <c r="C103" s="7" t="s">
        <v>4689</v>
      </c>
      <c r="E103" s="7">
        <v>1997</v>
      </c>
      <c r="G103" s="7">
        <v>1997</v>
      </c>
      <c r="I103" s="7" t="s">
        <v>4689</v>
      </c>
      <c r="J103" s="7" t="s">
        <v>4709</v>
      </c>
      <c r="K103" s="7" t="s">
        <v>4709</v>
      </c>
      <c r="M103" s="7" t="s">
        <v>4720</v>
      </c>
      <c r="O103" s="7" t="s">
        <v>4720</v>
      </c>
    </row>
    <row r="104" spans="1:15">
      <c r="A104" s="7" t="s">
        <v>4689</v>
      </c>
      <c r="C104" s="7" t="s">
        <v>4689</v>
      </c>
      <c r="E104" s="7">
        <v>1996</v>
      </c>
      <c r="G104" s="7">
        <v>1996</v>
      </c>
      <c r="I104" s="7" t="s">
        <v>4689</v>
      </c>
      <c r="J104" s="7" t="s">
        <v>4709</v>
      </c>
      <c r="K104" s="7" t="s">
        <v>4709</v>
      </c>
      <c r="M104" s="7" t="s">
        <v>4716</v>
      </c>
      <c r="O104" s="7" t="s">
        <v>4716</v>
      </c>
    </row>
    <row r="105" spans="1:15">
      <c r="A105" s="7" t="s">
        <v>4689</v>
      </c>
      <c r="C105" s="7" t="s">
        <v>4689</v>
      </c>
      <c r="E105" s="7">
        <v>2001</v>
      </c>
      <c r="G105" s="7">
        <v>2001</v>
      </c>
      <c r="I105" s="7" t="s">
        <v>4689</v>
      </c>
      <c r="J105" s="7" t="s">
        <v>4709</v>
      </c>
      <c r="K105" s="7" t="s">
        <v>4709</v>
      </c>
      <c r="M105" s="7" t="s">
        <v>4720</v>
      </c>
      <c r="O105" s="7" t="s">
        <v>4720</v>
      </c>
    </row>
    <row r="106" spans="1:15">
      <c r="A106" s="7" t="s">
        <v>4689</v>
      </c>
      <c r="C106" s="7" t="s">
        <v>4689</v>
      </c>
      <c r="E106" s="7">
        <v>1997</v>
      </c>
      <c r="G106" s="7">
        <v>1997</v>
      </c>
      <c r="I106" s="7" t="s">
        <v>4689</v>
      </c>
      <c r="J106" s="7" t="s">
        <v>4709</v>
      </c>
      <c r="K106" s="7" t="s">
        <v>4713</v>
      </c>
      <c r="M106" s="7" t="s">
        <v>4720</v>
      </c>
      <c r="O106" s="7" t="s">
        <v>4720</v>
      </c>
    </row>
    <row r="107" spans="1:15">
      <c r="A107" s="7" t="s">
        <v>4689</v>
      </c>
      <c r="C107" s="7" t="s">
        <v>4689</v>
      </c>
      <c r="E107" s="7">
        <v>2000</v>
      </c>
      <c r="G107" s="7">
        <v>2000</v>
      </c>
      <c r="I107" s="7" t="s">
        <v>4689</v>
      </c>
      <c r="J107" s="7" t="s">
        <v>4709</v>
      </c>
      <c r="K107" s="7" t="s">
        <v>4709</v>
      </c>
      <c r="M107" s="7" t="s">
        <v>4720</v>
      </c>
      <c r="O107" s="7" t="s">
        <v>4720</v>
      </c>
    </row>
    <row r="108" spans="1:15">
      <c r="A108" s="7" t="s">
        <v>4689</v>
      </c>
      <c r="C108" s="7" t="s">
        <v>4689</v>
      </c>
      <c r="E108" s="7">
        <v>1997</v>
      </c>
      <c r="G108" s="7">
        <v>1997</v>
      </c>
      <c r="I108" s="7" t="s">
        <v>4689</v>
      </c>
      <c r="J108" s="7" t="s">
        <v>4709</v>
      </c>
      <c r="K108" s="7" t="s">
        <v>4713</v>
      </c>
      <c r="M108" s="7" t="s">
        <v>4720</v>
      </c>
      <c r="O108" s="7" t="s">
        <v>4720</v>
      </c>
    </row>
    <row r="109" spans="1:15">
      <c r="A109" s="7" t="s">
        <v>4689</v>
      </c>
      <c r="C109" s="7" t="s">
        <v>4689</v>
      </c>
      <c r="E109" s="7">
        <v>2003</v>
      </c>
      <c r="G109" s="7">
        <v>2003</v>
      </c>
      <c r="I109" s="7" t="s">
        <v>4689</v>
      </c>
      <c r="J109" s="7" t="s">
        <v>4709</v>
      </c>
      <c r="K109" s="7" t="s">
        <v>4713</v>
      </c>
      <c r="M109" s="7" t="s">
        <v>4716</v>
      </c>
      <c r="O109" s="7" t="s">
        <v>4716</v>
      </c>
    </row>
    <row r="110" spans="1:15">
      <c r="A110" s="7" t="s">
        <v>4689</v>
      </c>
      <c r="C110" s="7" t="s">
        <v>4689</v>
      </c>
      <c r="E110" s="7">
        <v>1998</v>
      </c>
      <c r="G110" s="7">
        <v>1998</v>
      </c>
      <c r="I110" s="7" t="s">
        <v>4689</v>
      </c>
      <c r="J110" s="7" t="s">
        <v>4709</v>
      </c>
      <c r="K110" s="7" t="s">
        <v>4710</v>
      </c>
      <c r="M110" s="7" t="s">
        <v>4716</v>
      </c>
      <c r="O110" s="7" t="s">
        <v>4716</v>
      </c>
    </row>
    <row r="111" spans="1:15">
      <c r="A111" s="7" t="s">
        <v>4689</v>
      </c>
      <c r="C111" s="7" t="s">
        <v>4689</v>
      </c>
      <c r="E111" s="7">
        <v>1997</v>
      </c>
      <c r="G111" s="7">
        <v>1997</v>
      </c>
      <c r="I111" s="7" t="s">
        <v>4689</v>
      </c>
      <c r="J111" s="7" t="s">
        <v>4709</v>
      </c>
      <c r="K111" s="7" t="s">
        <v>4709</v>
      </c>
      <c r="M111" s="7" t="s">
        <v>4720</v>
      </c>
      <c r="O111" s="7" t="s">
        <v>4720</v>
      </c>
    </row>
    <row r="112" spans="1:15">
      <c r="A112" s="7" t="s">
        <v>4689</v>
      </c>
      <c r="C112" s="7" t="s">
        <v>4689</v>
      </c>
      <c r="E112" s="7">
        <v>1995</v>
      </c>
      <c r="G112" s="7">
        <v>1995</v>
      </c>
      <c r="I112" s="7" t="s">
        <v>4689</v>
      </c>
      <c r="J112" s="7" t="s">
        <v>4709</v>
      </c>
      <c r="K112" s="7" t="s">
        <v>4710</v>
      </c>
      <c r="M112" s="7" t="s">
        <v>4711</v>
      </c>
      <c r="O112" s="7" t="s">
        <v>4711</v>
      </c>
    </row>
    <row r="113" spans="1:15">
      <c r="A113" s="7" t="s">
        <v>4689</v>
      </c>
      <c r="C113" s="7" t="s">
        <v>4689</v>
      </c>
      <c r="E113" s="7">
        <v>1998</v>
      </c>
      <c r="G113" s="7">
        <v>1998</v>
      </c>
      <c r="I113" s="7" t="s">
        <v>4689</v>
      </c>
      <c r="J113" s="7" t="s">
        <v>4709</v>
      </c>
      <c r="K113" s="7" t="s">
        <v>4710</v>
      </c>
      <c r="M113" s="7" t="s">
        <v>4720</v>
      </c>
      <c r="O113" s="7" t="s">
        <v>4720</v>
      </c>
    </row>
    <row r="114" spans="1:15">
      <c r="A114" s="7" t="s">
        <v>4689</v>
      </c>
      <c r="C114" s="7" t="s">
        <v>4689</v>
      </c>
      <c r="E114" s="7">
        <v>2001</v>
      </c>
      <c r="G114" s="7">
        <v>2001</v>
      </c>
      <c r="I114" s="7" t="s">
        <v>4689</v>
      </c>
      <c r="J114" s="7" t="s">
        <v>4709</v>
      </c>
      <c r="K114" s="7" t="s">
        <v>4709</v>
      </c>
      <c r="M114" s="7" t="s">
        <v>4720</v>
      </c>
      <c r="O114" s="7" t="s">
        <v>4720</v>
      </c>
    </row>
    <row r="115" spans="1:15">
      <c r="A115" s="7" t="s">
        <v>4689</v>
      </c>
      <c r="C115" s="7" t="s">
        <v>4689</v>
      </c>
      <c r="E115" s="7">
        <v>2001</v>
      </c>
      <c r="G115" s="7">
        <v>2001</v>
      </c>
      <c r="I115" s="7" t="s">
        <v>4689</v>
      </c>
      <c r="J115" s="7" t="s">
        <v>4709</v>
      </c>
      <c r="K115" s="7" t="s">
        <v>4709</v>
      </c>
      <c r="M115" s="7" t="s">
        <v>4728</v>
      </c>
      <c r="O115" s="7" t="s">
        <v>4728</v>
      </c>
    </row>
    <row r="116" spans="1:15">
      <c r="A116" s="7" t="s">
        <v>4689</v>
      </c>
      <c r="C116" s="7" t="s">
        <v>4689</v>
      </c>
      <c r="E116" s="7">
        <v>2001</v>
      </c>
      <c r="G116" s="7">
        <v>2001</v>
      </c>
      <c r="I116" s="7" t="s">
        <v>4689</v>
      </c>
      <c r="J116" s="7" t="s">
        <v>4709</v>
      </c>
      <c r="K116" s="7" t="s">
        <v>4713</v>
      </c>
      <c r="M116" s="7" t="s">
        <v>4720</v>
      </c>
      <c r="O116" s="7" t="s">
        <v>4720</v>
      </c>
    </row>
    <row r="117" spans="1:15">
      <c r="A117" s="7" t="s">
        <v>4689</v>
      </c>
      <c r="C117" s="7" t="s">
        <v>4689</v>
      </c>
      <c r="E117" s="7">
        <v>2001</v>
      </c>
      <c r="G117" s="7">
        <v>2001</v>
      </c>
      <c r="I117" s="7" t="s">
        <v>4689</v>
      </c>
      <c r="J117" s="7" t="s">
        <v>4709</v>
      </c>
      <c r="K117" s="7" t="s">
        <v>4710</v>
      </c>
      <c r="M117" s="7" t="s">
        <v>4716</v>
      </c>
      <c r="O117" s="7" t="s">
        <v>4716</v>
      </c>
    </row>
    <row r="118" spans="1:15">
      <c r="A118" s="7" t="s">
        <v>4689</v>
      </c>
      <c r="C118" s="7" t="s">
        <v>4689</v>
      </c>
      <c r="E118" s="7">
        <v>1992</v>
      </c>
      <c r="G118" s="7">
        <v>1992</v>
      </c>
      <c r="I118" s="7" t="s">
        <v>4689</v>
      </c>
      <c r="J118" s="7" t="s">
        <v>4709</v>
      </c>
      <c r="K118" s="7" t="s">
        <v>4713</v>
      </c>
      <c r="M118" s="7" t="s">
        <v>4711</v>
      </c>
      <c r="O118" s="7" t="s">
        <v>4711</v>
      </c>
    </row>
    <row r="119" spans="1:15">
      <c r="A119" s="7" t="s">
        <v>4689</v>
      </c>
      <c r="C119" s="7" t="s">
        <v>4689</v>
      </c>
      <c r="E119" s="7">
        <v>2004</v>
      </c>
      <c r="G119" s="7">
        <v>2004</v>
      </c>
      <c r="I119" s="7" t="s">
        <v>4689</v>
      </c>
      <c r="J119" s="7" t="s">
        <v>4709</v>
      </c>
      <c r="K119" s="7" t="s">
        <v>4713</v>
      </c>
      <c r="M119" s="7" t="s">
        <v>4720</v>
      </c>
      <c r="O119" s="7" t="s">
        <v>4720</v>
      </c>
    </row>
    <row r="120" spans="1:15">
      <c r="A120" s="7" t="s">
        <v>4689</v>
      </c>
      <c r="C120" s="7" t="s">
        <v>4689</v>
      </c>
      <c r="E120" s="7">
        <v>2004</v>
      </c>
      <c r="G120" s="7">
        <v>2004</v>
      </c>
      <c r="I120" s="7" t="s">
        <v>4689</v>
      </c>
      <c r="J120" s="7" t="s">
        <v>4709</v>
      </c>
      <c r="K120" s="7" t="s">
        <v>4709</v>
      </c>
      <c r="M120" s="7" t="s">
        <v>4716</v>
      </c>
      <c r="O120" s="7" t="s">
        <v>4716</v>
      </c>
    </row>
    <row r="121" spans="1:15">
      <c r="A121" s="7" t="s">
        <v>4689</v>
      </c>
      <c r="C121" s="7" t="s">
        <v>4689</v>
      </c>
      <c r="E121" s="7">
        <v>1995</v>
      </c>
      <c r="G121" s="7">
        <v>1995</v>
      </c>
      <c r="I121" s="7" t="s">
        <v>4689</v>
      </c>
      <c r="J121" s="7" t="s">
        <v>4709</v>
      </c>
      <c r="K121" s="7" t="s">
        <v>4709</v>
      </c>
      <c r="M121" s="7" t="s">
        <v>4711</v>
      </c>
      <c r="O121" s="7" t="s">
        <v>4711</v>
      </c>
    </row>
    <row r="122" spans="1:15">
      <c r="A122" s="7" t="s">
        <v>4689</v>
      </c>
      <c r="C122" s="7" t="s">
        <v>4689</v>
      </c>
      <c r="E122" s="7">
        <v>2003</v>
      </c>
      <c r="G122" s="7">
        <v>2003</v>
      </c>
      <c r="I122" s="7" t="s">
        <v>4689</v>
      </c>
      <c r="J122" s="7" t="s">
        <v>4709</v>
      </c>
      <c r="K122" s="7" t="s">
        <v>4713</v>
      </c>
      <c r="M122" s="7" t="s">
        <v>4730</v>
      </c>
      <c r="O122" s="7" t="s">
        <v>4730</v>
      </c>
    </row>
    <row r="123" spans="1:15">
      <c r="A123" s="7" t="s">
        <v>4689</v>
      </c>
      <c r="C123" s="7" t="s">
        <v>4689</v>
      </c>
      <c r="E123" s="7">
        <v>2004</v>
      </c>
      <c r="G123" s="7">
        <v>2004</v>
      </c>
      <c r="I123" s="7" t="s">
        <v>4689</v>
      </c>
      <c r="J123" s="7" t="s">
        <v>4709</v>
      </c>
      <c r="K123" s="7" t="s">
        <v>4710</v>
      </c>
      <c r="M123" s="7" t="s">
        <v>4721</v>
      </c>
      <c r="O123" s="7" t="s">
        <v>4721</v>
      </c>
    </row>
    <row r="124" spans="1:15">
      <c r="A124" s="7" t="s">
        <v>4689</v>
      </c>
      <c r="C124" s="7" t="s">
        <v>4689</v>
      </c>
      <c r="E124" s="7">
        <v>2004</v>
      </c>
      <c r="G124" s="7">
        <v>2004</v>
      </c>
      <c r="I124" s="7" t="s">
        <v>4689</v>
      </c>
      <c r="J124" s="7" t="s">
        <v>4709</v>
      </c>
      <c r="K124" s="7" t="s">
        <v>4709</v>
      </c>
      <c r="M124" s="7" t="s">
        <v>4720</v>
      </c>
      <c r="O124" s="7" t="s">
        <v>4720</v>
      </c>
    </row>
    <row r="125" spans="1:15">
      <c r="A125" s="7" t="s">
        <v>4689</v>
      </c>
      <c r="C125" s="7" t="s">
        <v>4689</v>
      </c>
      <c r="E125" s="7">
        <v>2003</v>
      </c>
      <c r="G125" s="7">
        <v>2003</v>
      </c>
      <c r="I125" s="7" t="s">
        <v>4689</v>
      </c>
      <c r="J125" s="7" t="s">
        <v>4709</v>
      </c>
      <c r="K125" s="7" t="s">
        <v>4713</v>
      </c>
      <c r="M125" s="7" t="s">
        <v>4720</v>
      </c>
      <c r="O125" s="7" t="s">
        <v>4720</v>
      </c>
    </row>
    <row r="126" spans="1:15">
      <c r="A126" s="7" t="s">
        <v>4689</v>
      </c>
      <c r="C126" s="7" t="s">
        <v>4689</v>
      </c>
      <c r="E126" s="7">
        <v>2003</v>
      </c>
      <c r="G126" s="7">
        <v>2003</v>
      </c>
      <c r="I126" s="7" t="s">
        <v>4689</v>
      </c>
      <c r="J126" s="7" t="s">
        <v>4709</v>
      </c>
      <c r="K126" s="7" t="s">
        <v>4709</v>
      </c>
      <c r="M126" s="7" t="s">
        <v>4720</v>
      </c>
      <c r="O126" s="7" t="s">
        <v>4720</v>
      </c>
    </row>
    <row r="127" spans="1:15">
      <c r="A127" s="7" t="s">
        <v>4689</v>
      </c>
      <c r="C127" s="7" t="s">
        <v>4689</v>
      </c>
      <c r="E127" s="7">
        <v>2003</v>
      </c>
      <c r="G127" s="7">
        <v>2003</v>
      </c>
      <c r="I127" s="7" t="s">
        <v>4689</v>
      </c>
      <c r="J127" s="7" t="s">
        <v>4709</v>
      </c>
      <c r="K127" s="7" t="s">
        <v>4710</v>
      </c>
      <c r="M127" s="7" t="s">
        <v>4720</v>
      </c>
      <c r="O127" s="7" t="s">
        <v>4720</v>
      </c>
    </row>
    <row r="128" spans="1:15">
      <c r="A128" s="7" t="s">
        <v>4689</v>
      </c>
      <c r="C128" s="7" t="s">
        <v>4689</v>
      </c>
      <c r="E128" s="7">
        <v>2004</v>
      </c>
      <c r="G128" s="7">
        <v>2004</v>
      </c>
      <c r="I128" s="7" t="s">
        <v>4689</v>
      </c>
      <c r="J128" s="7" t="s">
        <v>4709</v>
      </c>
      <c r="K128" s="7" t="s">
        <v>4713</v>
      </c>
      <c r="M128" s="7" t="s">
        <v>4720</v>
      </c>
      <c r="O128" s="7" t="s">
        <v>4720</v>
      </c>
    </row>
    <row r="129" spans="1:15">
      <c r="A129" s="7" t="s">
        <v>4689</v>
      </c>
      <c r="C129" s="7" t="s">
        <v>4689</v>
      </c>
      <c r="E129" s="7">
        <v>2004</v>
      </c>
      <c r="G129" s="7">
        <v>2004</v>
      </c>
      <c r="I129" s="7" t="s">
        <v>4689</v>
      </c>
      <c r="J129" s="7" t="s">
        <v>4709</v>
      </c>
      <c r="K129" s="7" t="s">
        <v>4709</v>
      </c>
      <c r="M129" s="7" t="s">
        <v>4723</v>
      </c>
      <c r="O129" s="7" t="s">
        <v>4723</v>
      </c>
    </row>
    <row r="130" spans="1:15">
      <c r="A130" s="7" t="s">
        <v>4689</v>
      </c>
      <c r="C130" s="7" t="s">
        <v>4689</v>
      </c>
      <c r="E130" s="7">
        <v>2004</v>
      </c>
      <c r="G130" s="7">
        <v>2004</v>
      </c>
      <c r="I130" s="7" t="s">
        <v>4689</v>
      </c>
      <c r="J130" s="7" t="s">
        <v>4709</v>
      </c>
      <c r="K130" s="7" t="s">
        <v>4709</v>
      </c>
      <c r="M130" s="7" t="s">
        <v>4730</v>
      </c>
      <c r="O130" s="7" t="s">
        <v>4730</v>
      </c>
    </row>
    <row r="131" spans="1:15">
      <c r="A131" s="7" t="s">
        <v>4689</v>
      </c>
      <c r="C131" s="7" t="s">
        <v>4689</v>
      </c>
      <c r="E131" s="7">
        <v>2003</v>
      </c>
      <c r="G131" s="7">
        <v>2003</v>
      </c>
      <c r="I131" s="7" t="s">
        <v>4689</v>
      </c>
      <c r="J131" s="7" t="s">
        <v>4709</v>
      </c>
      <c r="K131" s="7" t="s">
        <v>4709</v>
      </c>
      <c r="M131" s="7" t="s">
        <v>4720</v>
      </c>
      <c r="O131" s="7" t="s">
        <v>4720</v>
      </c>
    </row>
    <row r="132" spans="1:15">
      <c r="A132" s="7" t="s">
        <v>4689</v>
      </c>
      <c r="C132" s="7" t="s">
        <v>4689</v>
      </c>
      <c r="E132" s="7">
        <v>2003</v>
      </c>
      <c r="G132" s="7">
        <v>2003</v>
      </c>
      <c r="I132" s="7" t="s">
        <v>4689</v>
      </c>
      <c r="J132" s="7" t="s">
        <v>4709</v>
      </c>
      <c r="K132" s="7" t="s">
        <v>4713</v>
      </c>
      <c r="M132" s="7" t="s">
        <v>4720</v>
      </c>
      <c r="O132" s="7" t="s">
        <v>4720</v>
      </c>
    </row>
    <row r="133" spans="1:15">
      <c r="A133" s="7" t="s">
        <v>4689</v>
      </c>
      <c r="C133" s="7" t="s">
        <v>4689</v>
      </c>
      <c r="E133" s="7">
        <v>2004</v>
      </c>
      <c r="G133" s="7">
        <v>2004</v>
      </c>
      <c r="I133" s="7" t="s">
        <v>4689</v>
      </c>
      <c r="J133" s="7" t="s">
        <v>4709</v>
      </c>
      <c r="K133" s="7" t="s">
        <v>4709</v>
      </c>
      <c r="M133" s="7" t="s">
        <v>4720</v>
      </c>
      <c r="O133" s="7" t="s">
        <v>4720</v>
      </c>
    </row>
    <row r="134" spans="1:15">
      <c r="A134" s="7" t="s">
        <v>4689</v>
      </c>
      <c r="C134" s="7" t="s">
        <v>4689</v>
      </c>
      <c r="E134" s="7">
        <v>2004</v>
      </c>
      <c r="G134" s="7">
        <v>2004</v>
      </c>
      <c r="I134" s="7" t="s">
        <v>4689</v>
      </c>
      <c r="J134" s="7" t="s">
        <v>4709</v>
      </c>
      <c r="K134" s="7" t="s">
        <v>4710</v>
      </c>
      <c r="M134" s="7" t="s">
        <v>4720</v>
      </c>
      <c r="O134" s="7" t="s">
        <v>4720</v>
      </c>
    </row>
    <row r="135" spans="1:15">
      <c r="A135" s="7" t="s">
        <v>4689</v>
      </c>
      <c r="C135" s="7" t="s">
        <v>4689</v>
      </c>
      <c r="E135" s="7">
        <v>2004</v>
      </c>
      <c r="G135" s="7">
        <v>2004</v>
      </c>
      <c r="I135" s="7" t="s">
        <v>4689</v>
      </c>
      <c r="J135" s="7" t="s">
        <v>4709</v>
      </c>
      <c r="K135" s="7" t="s">
        <v>4709</v>
      </c>
      <c r="M135" s="7" t="s">
        <v>4720</v>
      </c>
      <c r="O135" s="7" t="s">
        <v>4720</v>
      </c>
    </row>
    <row r="136" spans="1:15">
      <c r="A136" s="7" t="s">
        <v>4689</v>
      </c>
      <c r="C136" s="7" t="s">
        <v>4689</v>
      </c>
      <c r="E136" s="7">
        <v>2003</v>
      </c>
      <c r="G136" s="7">
        <v>2003</v>
      </c>
      <c r="I136" s="7" t="s">
        <v>4689</v>
      </c>
      <c r="J136" s="7" t="s">
        <v>4709</v>
      </c>
      <c r="K136" s="7" t="s">
        <v>4709</v>
      </c>
      <c r="M136" s="7" t="s">
        <v>4720</v>
      </c>
      <c r="O136" s="7" t="s">
        <v>4720</v>
      </c>
    </row>
    <row r="137" spans="1:15">
      <c r="A137" s="7" t="s">
        <v>4689</v>
      </c>
      <c r="C137" s="7" t="s">
        <v>4689</v>
      </c>
      <c r="E137" s="7">
        <v>2003</v>
      </c>
      <c r="G137" s="7">
        <v>2003</v>
      </c>
      <c r="I137" s="7" t="s">
        <v>4689</v>
      </c>
      <c r="J137" s="7" t="s">
        <v>4709</v>
      </c>
      <c r="K137" s="7" t="s">
        <v>4713</v>
      </c>
      <c r="M137" s="7" t="s">
        <v>4720</v>
      </c>
      <c r="O137" s="7" t="s">
        <v>4720</v>
      </c>
    </row>
    <row r="138" spans="1:15">
      <c r="A138" s="7" t="s">
        <v>4689</v>
      </c>
      <c r="C138" s="7" t="s">
        <v>4689</v>
      </c>
      <c r="E138" s="7">
        <v>2003</v>
      </c>
      <c r="G138" s="7">
        <v>2003</v>
      </c>
      <c r="I138" s="7" t="s">
        <v>4689</v>
      </c>
      <c r="J138" s="7" t="s">
        <v>4709</v>
      </c>
      <c r="K138" s="7" t="s">
        <v>4709</v>
      </c>
      <c r="M138" s="7" t="s">
        <v>4711</v>
      </c>
      <c r="O138" s="7" t="s">
        <v>4711</v>
      </c>
    </row>
    <row r="139" spans="1:15">
      <c r="A139" s="7" t="s">
        <v>4689</v>
      </c>
      <c r="C139" s="7" t="s">
        <v>4689</v>
      </c>
      <c r="E139" s="7">
        <v>2003</v>
      </c>
      <c r="G139" s="7">
        <v>2003</v>
      </c>
      <c r="I139" s="7" t="s">
        <v>4689</v>
      </c>
      <c r="J139" s="7" t="s">
        <v>4709</v>
      </c>
      <c r="K139" s="7" t="s">
        <v>4709</v>
      </c>
      <c r="M139" s="7" t="s">
        <v>4716</v>
      </c>
      <c r="O139" s="7" t="s">
        <v>4716</v>
      </c>
    </row>
    <row r="140" spans="1:15">
      <c r="A140" s="7" t="s">
        <v>4689</v>
      </c>
      <c r="C140" s="7" t="s">
        <v>4689</v>
      </c>
      <c r="E140" s="7">
        <v>2000</v>
      </c>
      <c r="G140" s="7">
        <v>2000</v>
      </c>
      <c r="I140" s="7" t="s">
        <v>4689</v>
      </c>
      <c r="J140" s="7" t="s">
        <v>4709</v>
      </c>
      <c r="K140" s="7" t="s">
        <v>4709</v>
      </c>
      <c r="M140" s="7" t="s">
        <v>4716</v>
      </c>
      <c r="O140" s="7" t="s">
        <v>4716</v>
      </c>
    </row>
    <row r="141" spans="1:15">
      <c r="A141" s="7" t="s">
        <v>4689</v>
      </c>
      <c r="C141" s="7" t="s">
        <v>4689</v>
      </c>
      <c r="E141" s="7">
        <v>2000</v>
      </c>
      <c r="G141" s="7">
        <v>2000</v>
      </c>
      <c r="I141" s="7" t="s">
        <v>4689</v>
      </c>
      <c r="J141" s="7" t="s">
        <v>4709</v>
      </c>
      <c r="K141" s="7" t="s">
        <v>4709</v>
      </c>
      <c r="M141" s="7" t="s">
        <v>4720</v>
      </c>
      <c r="O141" s="7" t="s">
        <v>4720</v>
      </c>
    </row>
    <row r="142" spans="1:15">
      <c r="A142" s="7" t="s">
        <v>4689</v>
      </c>
      <c r="C142" s="7" t="s">
        <v>4689</v>
      </c>
      <c r="E142" s="7">
        <v>2000</v>
      </c>
      <c r="G142" s="7">
        <v>2000</v>
      </c>
      <c r="I142" s="7" t="s">
        <v>4689</v>
      </c>
      <c r="J142" s="7" t="s">
        <v>4709</v>
      </c>
      <c r="K142" s="7" t="s">
        <v>4710</v>
      </c>
      <c r="M142" s="7" t="s">
        <v>4711</v>
      </c>
      <c r="O142" s="7" t="s">
        <v>4711</v>
      </c>
    </row>
    <row r="143" spans="1:15">
      <c r="A143" s="7" t="s">
        <v>4689</v>
      </c>
      <c r="C143" s="7" t="s">
        <v>4689</v>
      </c>
      <c r="E143" s="7">
        <v>2004</v>
      </c>
      <c r="G143" s="7">
        <v>2004</v>
      </c>
      <c r="I143" s="7" t="s">
        <v>4689</v>
      </c>
      <c r="J143" s="7" t="s">
        <v>4709</v>
      </c>
      <c r="K143" s="7" t="s">
        <v>4713</v>
      </c>
      <c r="M143" s="7" t="s">
        <v>4720</v>
      </c>
      <c r="O143" s="7" t="s">
        <v>4720</v>
      </c>
    </row>
    <row r="144" spans="1:15">
      <c r="A144" s="7" t="s">
        <v>4689</v>
      </c>
      <c r="C144" s="7" t="s">
        <v>4689</v>
      </c>
      <c r="E144" s="7">
        <v>2004</v>
      </c>
      <c r="G144" s="7">
        <v>2004</v>
      </c>
      <c r="I144" s="7" t="s">
        <v>4689</v>
      </c>
      <c r="J144" s="7" t="s">
        <v>4709</v>
      </c>
      <c r="K144" s="7" t="s">
        <v>4710</v>
      </c>
      <c r="M144" s="7" t="s">
        <v>4726</v>
      </c>
      <c r="O144" s="7" t="s">
        <v>4726</v>
      </c>
    </row>
    <row r="145" spans="1:15">
      <c r="A145" s="7" t="s">
        <v>4689</v>
      </c>
      <c r="C145" s="7" t="s">
        <v>4689</v>
      </c>
      <c r="E145" s="7">
        <v>2004</v>
      </c>
      <c r="G145" s="7">
        <v>2004</v>
      </c>
      <c r="I145" s="7" t="s">
        <v>4689</v>
      </c>
      <c r="J145" s="7" t="s">
        <v>4709</v>
      </c>
      <c r="K145" s="7" t="s">
        <v>4709</v>
      </c>
      <c r="M145" s="7" t="s">
        <v>4720</v>
      </c>
      <c r="O145" s="7" t="s">
        <v>4720</v>
      </c>
    </row>
    <row r="146" spans="1:15">
      <c r="A146" s="7" t="s">
        <v>4689</v>
      </c>
      <c r="C146" s="7" t="s">
        <v>4689</v>
      </c>
      <c r="E146" s="7">
        <v>2004</v>
      </c>
      <c r="G146" s="7">
        <v>2004</v>
      </c>
      <c r="I146" s="7" t="s">
        <v>4689</v>
      </c>
      <c r="J146" s="7" t="s">
        <v>4709</v>
      </c>
      <c r="K146" s="7" t="s">
        <v>4709</v>
      </c>
      <c r="M146" s="7" t="s">
        <v>4720</v>
      </c>
      <c r="O146" s="7" t="s">
        <v>4720</v>
      </c>
    </row>
    <row r="147" spans="1:15">
      <c r="A147" s="7" t="s">
        <v>4689</v>
      </c>
      <c r="C147" s="7" t="s">
        <v>4689</v>
      </c>
      <c r="E147" s="7">
        <v>2004</v>
      </c>
      <c r="G147" s="7">
        <v>2004</v>
      </c>
      <c r="I147" s="7" t="s">
        <v>4689</v>
      </c>
      <c r="J147" s="7" t="s">
        <v>4710</v>
      </c>
      <c r="K147" s="7" t="s">
        <v>4713</v>
      </c>
      <c r="M147" s="7" t="s">
        <v>4720</v>
      </c>
      <c r="O147" s="7" t="s">
        <v>4720</v>
      </c>
    </row>
    <row r="148" spans="1:15">
      <c r="A148" s="7" t="s">
        <v>4689</v>
      </c>
      <c r="C148" s="7" t="s">
        <v>4689</v>
      </c>
      <c r="E148" s="7">
        <v>2004</v>
      </c>
      <c r="G148" s="7">
        <v>2004</v>
      </c>
      <c r="I148" s="7" t="s">
        <v>4689</v>
      </c>
      <c r="J148" s="7" t="s">
        <v>4710</v>
      </c>
      <c r="K148" s="7" t="s">
        <v>4710</v>
      </c>
      <c r="M148" s="7" t="s">
        <v>4720</v>
      </c>
      <c r="O148" s="7" t="s">
        <v>4720</v>
      </c>
    </row>
    <row r="149" spans="1:15">
      <c r="A149" s="7" t="s">
        <v>4689</v>
      </c>
      <c r="C149" s="7" t="s">
        <v>4689</v>
      </c>
      <c r="E149" s="7">
        <v>2004</v>
      </c>
      <c r="G149" s="7">
        <v>2004</v>
      </c>
      <c r="I149" s="7" t="s">
        <v>4689</v>
      </c>
      <c r="J149" s="7" t="s">
        <v>4710</v>
      </c>
      <c r="K149" s="7" t="s">
        <v>4713</v>
      </c>
      <c r="M149" s="7" t="s">
        <v>4720</v>
      </c>
      <c r="O149" s="7" t="s">
        <v>4720</v>
      </c>
    </row>
    <row r="150" spans="1:15">
      <c r="A150" s="7" t="s">
        <v>4689</v>
      </c>
      <c r="C150" s="7" t="s">
        <v>4689</v>
      </c>
      <c r="E150" s="7">
        <v>2004</v>
      </c>
      <c r="G150" s="7">
        <v>2004</v>
      </c>
      <c r="I150" s="7" t="s">
        <v>4689</v>
      </c>
      <c r="J150" s="7" t="s">
        <v>4710</v>
      </c>
      <c r="K150" s="7" t="s">
        <v>4710</v>
      </c>
      <c r="M150" s="7" t="s">
        <v>4711</v>
      </c>
      <c r="O150" s="7" t="s">
        <v>4711</v>
      </c>
    </row>
    <row r="151" spans="1:15">
      <c r="A151" s="7" t="s">
        <v>4689</v>
      </c>
      <c r="C151" s="7" t="s">
        <v>4689</v>
      </c>
      <c r="E151" s="7">
        <v>2004</v>
      </c>
      <c r="G151" s="7">
        <v>2004</v>
      </c>
      <c r="I151" s="7" t="s">
        <v>4689</v>
      </c>
      <c r="J151" s="7" t="s">
        <v>4710</v>
      </c>
      <c r="K151" s="7" t="s">
        <v>4710</v>
      </c>
      <c r="M151" s="7" t="s">
        <v>4711</v>
      </c>
      <c r="O151" s="7" t="s">
        <v>4711</v>
      </c>
    </row>
    <row r="152" spans="1:15">
      <c r="A152" s="7" t="s">
        <v>4689</v>
      </c>
      <c r="C152" s="7" t="s">
        <v>4689</v>
      </c>
      <c r="E152" s="7">
        <v>2004</v>
      </c>
      <c r="G152" s="7">
        <v>2004</v>
      </c>
      <c r="I152" s="7" t="s">
        <v>4689</v>
      </c>
      <c r="J152" s="7" t="s">
        <v>4710</v>
      </c>
      <c r="K152" s="7" t="s">
        <v>4709</v>
      </c>
      <c r="M152" s="7" t="s">
        <v>4720</v>
      </c>
      <c r="O152" s="7" t="s">
        <v>4720</v>
      </c>
    </row>
    <row r="153" spans="1:15">
      <c r="A153" s="7" t="s">
        <v>4689</v>
      </c>
      <c r="C153" s="7" t="s">
        <v>4689</v>
      </c>
      <c r="E153" s="7">
        <v>2004</v>
      </c>
      <c r="G153" s="7">
        <v>2004</v>
      </c>
      <c r="I153" s="7" t="s">
        <v>4689</v>
      </c>
      <c r="J153" s="7" t="s">
        <v>4710</v>
      </c>
      <c r="K153" s="7" t="s">
        <v>4713</v>
      </c>
      <c r="M153" s="7" t="s">
        <v>4720</v>
      </c>
      <c r="O153" s="7" t="s">
        <v>4720</v>
      </c>
    </row>
    <row r="154" spans="1:15">
      <c r="A154" s="7" t="s">
        <v>4689</v>
      </c>
      <c r="C154" s="7" t="s">
        <v>4689</v>
      </c>
      <c r="E154" s="7">
        <v>2004</v>
      </c>
      <c r="G154" s="7">
        <v>2004</v>
      </c>
      <c r="I154" s="7" t="s">
        <v>4689</v>
      </c>
      <c r="J154" s="7" t="s">
        <v>4710</v>
      </c>
      <c r="K154" s="7" t="s">
        <v>4710</v>
      </c>
      <c r="M154" s="7" t="s">
        <v>4720</v>
      </c>
      <c r="O154" s="7" t="s">
        <v>4720</v>
      </c>
    </row>
    <row r="155" spans="1:15">
      <c r="A155" s="7" t="s">
        <v>4689</v>
      </c>
      <c r="C155" s="7" t="s">
        <v>4689</v>
      </c>
      <c r="E155" s="7">
        <v>2004</v>
      </c>
      <c r="G155" s="7">
        <v>2004</v>
      </c>
      <c r="I155" s="7" t="s">
        <v>4689</v>
      </c>
      <c r="J155" s="7" t="s">
        <v>4710</v>
      </c>
      <c r="K155" s="7" t="s">
        <v>4709</v>
      </c>
      <c r="M155" s="7" t="s">
        <v>4711</v>
      </c>
      <c r="O155" s="7" t="s">
        <v>4711</v>
      </c>
    </row>
    <row r="156" spans="1:15">
      <c r="A156" s="7" t="s">
        <v>4689</v>
      </c>
      <c r="C156" s="7" t="s">
        <v>4689</v>
      </c>
      <c r="E156" s="7">
        <v>2003</v>
      </c>
      <c r="G156" s="7">
        <v>2003</v>
      </c>
      <c r="I156" s="7" t="s">
        <v>4689</v>
      </c>
      <c r="J156" s="7" t="s">
        <v>4710</v>
      </c>
      <c r="K156" s="7" t="s">
        <v>4709</v>
      </c>
      <c r="M156" s="7" t="s">
        <v>4720</v>
      </c>
      <c r="O156" s="7" t="s">
        <v>4720</v>
      </c>
    </row>
    <row r="157" spans="1:15">
      <c r="A157" s="7" t="s">
        <v>4689</v>
      </c>
      <c r="C157" s="7" t="s">
        <v>4689</v>
      </c>
      <c r="E157" s="7">
        <v>2003</v>
      </c>
      <c r="G157" s="7">
        <v>2003</v>
      </c>
      <c r="I157" s="7" t="s">
        <v>4689</v>
      </c>
      <c r="J157" s="7" t="s">
        <v>4710</v>
      </c>
      <c r="K157" s="7" t="s">
        <v>4709</v>
      </c>
      <c r="M157" s="7" t="s">
        <v>4720</v>
      </c>
      <c r="O157" s="7" t="s">
        <v>4720</v>
      </c>
    </row>
    <row r="158" spans="1:15">
      <c r="A158" s="7" t="s">
        <v>4689</v>
      </c>
      <c r="C158" s="7" t="s">
        <v>4689</v>
      </c>
      <c r="E158" s="7">
        <v>2003</v>
      </c>
      <c r="G158" s="7">
        <v>2003</v>
      </c>
      <c r="I158" s="7" t="s">
        <v>4689</v>
      </c>
      <c r="J158" s="7" t="s">
        <v>4710</v>
      </c>
      <c r="K158" s="7" t="s">
        <v>4713</v>
      </c>
      <c r="M158" s="7" t="s">
        <v>4711</v>
      </c>
      <c r="O158" s="7" t="s">
        <v>4711</v>
      </c>
    </row>
    <row r="159" spans="1:15">
      <c r="A159" s="7" t="s">
        <v>4689</v>
      </c>
      <c r="C159" s="7" t="s">
        <v>4689</v>
      </c>
      <c r="E159" s="7">
        <v>2003</v>
      </c>
      <c r="G159" s="7">
        <v>2003</v>
      </c>
      <c r="I159" s="7" t="s">
        <v>4689</v>
      </c>
      <c r="J159" s="7" t="s">
        <v>4710</v>
      </c>
      <c r="K159" s="7" t="s">
        <v>4713</v>
      </c>
      <c r="M159" s="7" t="s">
        <v>4720</v>
      </c>
      <c r="O159" s="7" t="s">
        <v>4720</v>
      </c>
    </row>
    <row r="160" spans="1:15">
      <c r="A160" s="7" t="s">
        <v>4689</v>
      </c>
      <c r="C160" s="7" t="s">
        <v>4689</v>
      </c>
      <c r="E160" s="7">
        <v>2003</v>
      </c>
      <c r="G160" s="7">
        <v>2003</v>
      </c>
      <c r="I160" s="7" t="s">
        <v>4689</v>
      </c>
      <c r="J160" s="7" t="s">
        <v>4710</v>
      </c>
      <c r="K160" s="7" t="s">
        <v>4713</v>
      </c>
      <c r="M160" s="7" t="s">
        <v>4727</v>
      </c>
      <c r="O160" s="7" t="s">
        <v>4727</v>
      </c>
    </row>
    <row r="161" spans="1:15">
      <c r="A161" s="7" t="s">
        <v>4689</v>
      </c>
      <c r="C161" s="7" t="s">
        <v>4689</v>
      </c>
      <c r="E161" s="7">
        <v>2003</v>
      </c>
      <c r="G161" s="7">
        <v>2003</v>
      </c>
      <c r="I161" s="7" t="s">
        <v>4689</v>
      </c>
      <c r="J161" s="7" t="s">
        <v>4710</v>
      </c>
      <c r="K161" s="7" t="s">
        <v>4710</v>
      </c>
      <c r="M161" s="7" t="s">
        <v>4720</v>
      </c>
      <c r="O161" s="7" t="s">
        <v>4720</v>
      </c>
    </row>
    <row r="162" spans="1:15">
      <c r="A162" s="7" t="s">
        <v>4689</v>
      </c>
      <c r="C162" s="7" t="s">
        <v>4689</v>
      </c>
      <c r="E162" s="7">
        <v>2003</v>
      </c>
      <c r="G162" s="7">
        <v>2003</v>
      </c>
      <c r="I162" s="7" t="s">
        <v>4689</v>
      </c>
      <c r="J162" s="7" t="s">
        <v>4710</v>
      </c>
      <c r="K162" s="7" t="s">
        <v>4713</v>
      </c>
      <c r="M162" s="7" t="s">
        <v>4716</v>
      </c>
      <c r="O162" s="7" t="s">
        <v>4716</v>
      </c>
    </row>
    <row r="163" spans="1:15">
      <c r="A163" s="7" t="s">
        <v>4689</v>
      </c>
      <c r="C163" s="7" t="s">
        <v>4689</v>
      </c>
      <c r="E163" s="7">
        <v>1998</v>
      </c>
      <c r="G163" s="7">
        <v>1998</v>
      </c>
      <c r="I163" s="7" t="s">
        <v>4689</v>
      </c>
      <c r="J163" s="7" t="s">
        <v>4710</v>
      </c>
      <c r="K163" s="7" t="s">
        <v>4710</v>
      </c>
      <c r="M163" s="7" t="s">
        <v>4722</v>
      </c>
      <c r="O163" s="7" t="s">
        <v>4722</v>
      </c>
    </row>
    <row r="164" spans="1:15">
      <c r="A164" s="7" t="s">
        <v>4689</v>
      </c>
      <c r="C164" s="7" t="s">
        <v>4689</v>
      </c>
      <c r="E164" s="7">
        <v>2003</v>
      </c>
      <c r="G164" s="7">
        <v>2003</v>
      </c>
      <c r="I164" s="7" t="s">
        <v>4689</v>
      </c>
      <c r="J164" s="7" t="s">
        <v>4710</v>
      </c>
      <c r="K164" s="7" t="s">
        <v>4710</v>
      </c>
      <c r="M164" s="7" t="s">
        <v>4711</v>
      </c>
      <c r="O164" s="7" t="s">
        <v>4711</v>
      </c>
    </row>
    <row r="165" spans="1:15">
      <c r="A165" s="7" t="s">
        <v>4689</v>
      </c>
      <c r="C165" s="7" t="s">
        <v>4689</v>
      </c>
      <c r="E165" s="7">
        <v>2002</v>
      </c>
      <c r="G165" s="7">
        <v>2002</v>
      </c>
      <c r="I165" s="7" t="s">
        <v>4689</v>
      </c>
      <c r="J165" s="7" t="s">
        <v>4710</v>
      </c>
      <c r="K165" s="7" t="s">
        <v>4713</v>
      </c>
      <c r="M165" s="7" t="s">
        <v>4716</v>
      </c>
      <c r="O165" s="7" t="s">
        <v>4716</v>
      </c>
    </row>
    <row r="166" spans="1:15">
      <c r="A166" s="7" t="s">
        <v>4689</v>
      </c>
      <c r="C166" s="7" t="s">
        <v>4689</v>
      </c>
      <c r="E166" s="7">
        <v>1999</v>
      </c>
      <c r="G166" s="7">
        <v>1999</v>
      </c>
      <c r="I166" s="7" t="s">
        <v>4689</v>
      </c>
      <c r="J166" s="7" t="s">
        <v>4710</v>
      </c>
      <c r="K166" s="7" t="s">
        <v>4710</v>
      </c>
      <c r="M166" s="7" t="s">
        <v>4720</v>
      </c>
      <c r="O166" s="7" t="s">
        <v>4720</v>
      </c>
    </row>
    <row r="167" spans="1:15">
      <c r="A167" s="7" t="s">
        <v>4689</v>
      </c>
      <c r="C167" s="7" t="s">
        <v>4689</v>
      </c>
      <c r="E167" s="7">
        <v>2004</v>
      </c>
      <c r="G167" s="7">
        <v>2004</v>
      </c>
      <c r="I167" s="7" t="s">
        <v>4689</v>
      </c>
      <c r="J167" s="7" t="s">
        <v>4710</v>
      </c>
      <c r="K167" s="7" t="s">
        <v>4709</v>
      </c>
      <c r="M167" s="7" t="s">
        <v>4720</v>
      </c>
      <c r="O167" s="7" t="s">
        <v>4720</v>
      </c>
    </row>
    <row r="168" spans="1:15">
      <c r="A168" s="7" t="s">
        <v>4689</v>
      </c>
      <c r="C168" s="7" t="s">
        <v>4689</v>
      </c>
      <c r="E168" s="7">
        <v>1999</v>
      </c>
      <c r="G168" s="7">
        <v>1999</v>
      </c>
      <c r="I168" s="7" t="s">
        <v>4689</v>
      </c>
      <c r="J168" s="7" t="s">
        <v>4710</v>
      </c>
      <c r="K168" s="7" t="s">
        <v>4710</v>
      </c>
      <c r="M168" s="7" t="s">
        <v>4720</v>
      </c>
      <c r="O168" s="7" t="s">
        <v>4720</v>
      </c>
    </row>
    <row r="169" spans="1:15">
      <c r="A169" s="7" t="s">
        <v>4689</v>
      </c>
      <c r="C169" s="7" t="s">
        <v>4689</v>
      </c>
      <c r="E169" s="7">
        <v>1999</v>
      </c>
      <c r="G169" s="7">
        <v>1999</v>
      </c>
      <c r="I169" s="7" t="s">
        <v>4689</v>
      </c>
      <c r="J169" s="7" t="s">
        <v>4710</v>
      </c>
      <c r="K169" s="7" t="s">
        <v>4709</v>
      </c>
      <c r="M169" s="7" t="s">
        <v>4726</v>
      </c>
      <c r="O169" s="7" t="s">
        <v>4726</v>
      </c>
    </row>
    <row r="170" spans="1:15">
      <c r="A170" s="7" t="s">
        <v>4689</v>
      </c>
      <c r="C170" s="7" t="s">
        <v>4689</v>
      </c>
      <c r="E170" s="7">
        <v>2003</v>
      </c>
      <c r="G170" s="7">
        <v>2003</v>
      </c>
      <c r="I170" s="7" t="s">
        <v>4689</v>
      </c>
      <c r="J170" s="7" t="s">
        <v>4710</v>
      </c>
      <c r="K170" s="7" t="s">
        <v>4709</v>
      </c>
      <c r="M170" s="7" t="s">
        <v>4720</v>
      </c>
      <c r="O170" s="7" t="s">
        <v>4720</v>
      </c>
    </row>
    <row r="171" spans="1:15">
      <c r="A171" s="7" t="s">
        <v>4689</v>
      </c>
      <c r="C171" s="7" t="s">
        <v>4689</v>
      </c>
      <c r="E171" s="7">
        <v>2003</v>
      </c>
      <c r="G171" s="7">
        <v>2003</v>
      </c>
      <c r="I171" s="7" t="s">
        <v>4689</v>
      </c>
      <c r="J171" s="7" t="s">
        <v>4710</v>
      </c>
      <c r="K171" s="7" t="s">
        <v>4709</v>
      </c>
      <c r="M171" s="7" t="s">
        <v>4691</v>
      </c>
      <c r="O171" s="7" t="s">
        <v>4738</v>
      </c>
    </row>
    <row r="172" spans="1:15">
      <c r="A172" s="7" t="s">
        <v>4689</v>
      </c>
      <c r="C172" s="7" t="s">
        <v>4689</v>
      </c>
      <c r="E172" s="7">
        <v>1999</v>
      </c>
      <c r="G172" s="7">
        <v>1999</v>
      </c>
      <c r="I172" s="7" t="s">
        <v>4689</v>
      </c>
      <c r="J172" s="7" t="s">
        <v>4710</v>
      </c>
      <c r="K172" s="7" t="s">
        <v>4709</v>
      </c>
      <c r="M172" s="7" t="s">
        <v>4711</v>
      </c>
      <c r="O172" s="7" t="s">
        <v>4711</v>
      </c>
    </row>
    <row r="173" spans="1:15">
      <c r="A173" s="7" t="s">
        <v>4689</v>
      </c>
      <c r="C173" s="7" t="s">
        <v>4689</v>
      </c>
      <c r="E173" s="7">
        <v>2003</v>
      </c>
      <c r="G173" s="7">
        <v>2003</v>
      </c>
      <c r="I173" s="7" t="s">
        <v>4689</v>
      </c>
      <c r="J173" s="7" t="s">
        <v>4710</v>
      </c>
      <c r="K173" s="7" t="s">
        <v>4713</v>
      </c>
      <c r="M173" s="7" t="s">
        <v>4720</v>
      </c>
      <c r="O173" s="7" t="s">
        <v>4720</v>
      </c>
    </row>
    <row r="174" spans="1:15">
      <c r="A174" s="7" t="s">
        <v>4689</v>
      </c>
      <c r="C174" s="7" t="s">
        <v>4689</v>
      </c>
      <c r="E174" s="7">
        <v>1994</v>
      </c>
      <c r="G174" s="7">
        <v>1994</v>
      </c>
      <c r="I174" s="7" t="s">
        <v>4689</v>
      </c>
      <c r="J174" s="7" t="s">
        <v>4710</v>
      </c>
      <c r="K174" s="7" t="s">
        <v>4710</v>
      </c>
      <c r="M174" s="7" t="s">
        <v>4720</v>
      </c>
      <c r="O174" s="7" t="s">
        <v>4720</v>
      </c>
    </row>
    <row r="175" spans="1:15">
      <c r="A175" s="7" t="s">
        <v>4689</v>
      </c>
      <c r="C175" s="7" t="s">
        <v>4689</v>
      </c>
      <c r="E175" s="7">
        <v>2004</v>
      </c>
      <c r="G175" s="7">
        <v>2004</v>
      </c>
      <c r="I175" s="7" t="s">
        <v>4689</v>
      </c>
      <c r="J175" s="7" t="s">
        <v>4710</v>
      </c>
      <c r="K175" s="7" t="s">
        <v>4709</v>
      </c>
      <c r="M175" s="7" t="s">
        <v>4720</v>
      </c>
      <c r="O175" s="7" t="s">
        <v>4720</v>
      </c>
    </row>
    <row r="176" spans="1:15">
      <c r="A176" s="7" t="s">
        <v>4689</v>
      </c>
      <c r="C176" s="7" t="s">
        <v>4689</v>
      </c>
      <c r="E176" s="7">
        <v>1996</v>
      </c>
      <c r="G176" s="7">
        <v>1996</v>
      </c>
      <c r="I176" s="7" t="s">
        <v>4689</v>
      </c>
      <c r="J176" s="7" t="s">
        <v>4710</v>
      </c>
      <c r="K176" s="7" t="s">
        <v>4713</v>
      </c>
      <c r="M176" s="7" t="s">
        <v>4720</v>
      </c>
      <c r="O176" s="7" t="s">
        <v>4720</v>
      </c>
    </row>
    <row r="177" spans="1:15">
      <c r="A177" s="7" t="s">
        <v>4689</v>
      </c>
      <c r="C177" s="7" t="s">
        <v>4689</v>
      </c>
      <c r="E177" s="7">
        <v>2002</v>
      </c>
      <c r="G177" s="7">
        <v>2002</v>
      </c>
      <c r="I177" s="7" t="s">
        <v>4689</v>
      </c>
      <c r="J177" s="7" t="s">
        <v>4710</v>
      </c>
      <c r="K177" s="7" t="s">
        <v>4709</v>
      </c>
      <c r="M177" s="7" t="s">
        <v>4711</v>
      </c>
      <c r="O177" s="7" t="s">
        <v>4711</v>
      </c>
    </row>
    <row r="178" spans="1:15">
      <c r="A178" s="7" t="s">
        <v>4689</v>
      </c>
      <c r="C178" s="7" t="s">
        <v>4689</v>
      </c>
      <c r="E178" s="7">
        <v>2002</v>
      </c>
      <c r="G178" s="7">
        <v>2002</v>
      </c>
      <c r="I178" s="7" t="s">
        <v>4689</v>
      </c>
      <c r="J178" s="7" t="s">
        <v>4710</v>
      </c>
      <c r="K178" s="7" t="s">
        <v>4713</v>
      </c>
      <c r="M178" s="7" t="s">
        <v>4720</v>
      </c>
      <c r="O178" s="7" t="s">
        <v>4720</v>
      </c>
    </row>
    <row r="179" spans="1:15">
      <c r="A179" s="7" t="s">
        <v>4689</v>
      </c>
      <c r="C179" s="7" t="s">
        <v>4689</v>
      </c>
      <c r="E179" s="7">
        <v>2002</v>
      </c>
      <c r="G179" s="7">
        <v>2002</v>
      </c>
      <c r="I179" s="7" t="s">
        <v>4689</v>
      </c>
      <c r="J179" s="7" t="s">
        <v>4710</v>
      </c>
      <c r="K179" s="7" t="s">
        <v>4713</v>
      </c>
      <c r="M179" s="7" t="s">
        <v>4720</v>
      </c>
      <c r="O179" s="7" t="s">
        <v>4720</v>
      </c>
    </row>
    <row r="180" spans="1:15">
      <c r="A180" s="7" t="s">
        <v>4689</v>
      </c>
      <c r="C180" s="7" t="s">
        <v>4689</v>
      </c>
      <c r="E180" s="7">
        <v>2002</v>
      </c>
      <c r="G180" s="7">
        <v>2002</v>
      </c>
      <c r="I180" s="7" t="s">
        <v>4689</v>
      </c>
      <c r="J180" s="7" t="s">
        <v>4710</v>
      </c>
      <c r="K180" s="7" t="s">
        <v>4710</v>
      </c>
      <c r="M180" s="7" t="s">
        <v>4720</v>
      </c>
      <c r="O180" s="7" t="s">
        <v>4720</v>
      </c>
    </row>
    <row r="181" spans="1:15">
      <c r="A181" s="7" t="s">
        <v>4687</v>
      </c>
      <c r="C181" s="7" t="s">
        <v>4687</v>
      </c>
      <c r="E181" s="7">
        <v>2001</v>
      </c>
      <c r="G181" s="7">
        <v>2001</v>
      </c>
      <c r="I181" s="7" t="s">
        <v>4687</v>
      </c>
      <c r="J181" s="7" t="s">
        <v>4710</v>
      </c>
      <c r="K181" s="7" t="s">
        <v>4710</v>
      </c>
      <c r="M181" s="7" t="s">
        <v>4720</v>
      </c>
      <c r="O181" s="7" t="s">
        <v>4720</v>
      </c>
    </row>
    <row r="182" spans="1:15">
      <c r="A182" s="7" t="s">
        <v>4689</v>
      </c>
      <c r="C182" s="7" t="s">
        <v>4689</v>
      </c>
      <c r="E182" s="7">
        <v>1994</v>
      </c>
      <c r="G182" s="7">
        <v>1994</v>
      </c>
      <c r="I182" s="7" t="s">
        <v>4689</v>
      </c>
      <c r="J182" s="7" t="s">
        <v>4710</v>
      </c>
      <c r="K182" s="7" t="s">
        <v>4709</v>
      </c>
      <c r="M182" s="7" t="s">
        <v>4716</v>
      </c>
      <c r="O182" s="7" t="s">
        <v>4716</v>
      </c>
    </row>
    <row r="183" spans="1:15">
      <c r="A183" s="7" t="s">
        <v>4689</v>
      </c>
      <c r="C183" s="7" t="s">
        <v>4689</v>
      </c>
      <c r="E183" s="7">
        <v>2001</v>
      </c>
      <c r="G183" s="7">
        <v>2001</v>
      </c>
      <c r="I183" s="7" t="s">
        <v>4689</v>
      </c>
      <c r="J183" s="7" t="s">
        <v>4710</v>
      </c>
      <c r="K183" s="7" t="s">
        <v>4713</v>
      </c>
      <c r="M183" s="7" t="s">
        <v>4720</v>
      </c>
      <c r="O183" s="7" t="s">
        <v>4720</v>
      </c>
    </row>
    <row r="184" spans="1:15">
      <c r="A184" s="7" t="s">
        <v>4689</v>
      </c>
      <c r="C184" s="7" t="s">
        <v>4689</v>
      </c>
      <c r="E184" s="7">
        <v>2001</v>
      </c>
      <c r="G184" s="7">
        <v>2001</v>
      </c>
      <c r="I184" s="7" t="s">
        <v>4689</v>
      </c>
      <c r="J184" s="7" t="s">
        <v>4710</v>
      </c>
      <c r="K184" s="7" t="s">
        <v>4709</v>
      </c>
      <c r="M184" s="7" t="s">
        <v>4720</v>
      </c>
      <c r="O184" s="7" t="s">
        <v>4720</v>
      </c>
    </row>
    <row r="185" spans="1:15">
      <c r="A185" s="7" t="s">
        <v>4689</v>
      </c>
      <c r="C185" s="7" t="s">
        <v>4689</v>
      </c>
      <c r="E185" s="7">
        <v>2002</v>
      </c>
      <c r="G185" s="7">
        <v>2002</v>
      </c>
      <c r="I185" s="7" t="s">
        <v>4689</v>
      </c>
      <c r="J185" s="7" t="s">
        <v>4710</v>
      </c>
      <c r="K185" s="7" t="s">
        <v>4710</v>
      </c>
      <c r="M185" s="7" t="s">
        <v>4720</v>
      </c>
      <c r="O185" s="7" t="s">
        <v>4720</v>
      </c>
    </row>
    <row r="186" spans="1:15">
      <c r="A186" s="7" t="s">
        <v>4689</v>
      </c>
      <c r="C186" s="7" t="s">
        <v>4689</v>
      </c>
      <c r="E186" s="7">
        <v>2002</v>
      </c>
      <c r="G186" s="7">
        <v>2002</v>
      </c>
      <c r="I186" s="7" t="s">
        <v>4689</v>
      </c>
      <c r="J186" s="7" t="s">
        <v>4710</v>
      </c>
      <c r="K186" s="7" t="s">
        <v>4713</v>
      </c>
      <c r="M186" s="7" t="s">
        <v>4720</v>
      </c>
      <c r="O186" s="7" t="s">
        <v>4720</v>
      </c>
    </row>
    <row r="187" spans="1:15">
      <c r="A187" s="7" t="s">
        <v>4687</v>
      </c>
      <c r="C187" s="7" t="s">
        <v>4687</v>
      </c>
      <c r="E187" s="7">
        <v>1998</v>
      </c>
      <c r="G187" s="7">
        <v>1998</v>
      </c>
      <c r="I187" s="7" t="s">
        <v>4687</v>
      </c>
      <c r="J187" s="7" t="s">
        <v>4710</v>
      </c>
      <c r="K187" s="7" t="s">
        <v>4713</v>
      </c>
      <c r="M187" s="7" t="s">
        <v>4711</v>
      </c>
      <c r="O187" s="7" t="s">
        <v>4711</v>
      </c>
    </row>
    <row r="188" spans="1:15">
      <c r="A188" s="7" t="s">
        <v>4689</v>
      </c>
      <c r="C188" s="7" t="s">
        <v>4689</v>
      </c>
      <c r="E188" s="7">
        <v>1998</v>
      </c>
      <c r="G188" s="7">
        <v>1998</v>
      </c>
      <c r="I188" s="7" t="s">
        <v>4689</v>
      </c>
      <c r="J188" s="7" t="s">
        <v>4710</v>
      </c>
      <c r="K188" s="7" t="s">
        <v>4710</v>
      </c>
      <c r="M188" s="7" t="s">
        <v>4720</v>
      </c>
      <c r="O188" s="7" t="s">
        <v>4720</v>
      </c>
    </row>
    <row r="189" spans="1:15">
      <c r="A189" s="7" t="s">
        <v>4689</v>
      </c>
      <c r="C189" s="7" t="s">
        <v>4689</v>
      </c>
      <c r="E189" s="7">
        <v>1998</v>
      </c>
      <c r="G189" s="7">
        <v>1998</v>
      </c>
      <c r="I189" s="7" t="s">
        <v>4689</v>
      </c>
      <c r="J189" s="7" t="s">
        <v>4710</v>
      </c>
      <c r="K189" s="7" t="s">
        <v>4713</v>
      </c>
      <c r="M189" s="7" t="s">
        <v>4720</v>
      </c>
      <c r="O189" s="7" t="s">
        <v>4720</v>
      </c>
    </row>
    <row r="190" spans="1:15">
      <c r="A190" s="7" t="s">
        <v>4689</v>
      </c>
      <c r="C190" s="7" t="s">
        <v>4689</v>
      </c>
      <c r="E190" s="7">
        <v>2002</v>
      </c>
      <c r="G190" s="7">
        <v>2002</v>
      </c>
      <c r="I190" s="7" t="s">
        <v>4689</v>
      </c>
      <c r="J190" s="7" t="s">
        <v>4710</v>
      </c>
      <c r="K190" s="7" t="s">
        <v>4710</v>
      </c>
      <c r="M190" s="7" t="s">
        <v>4720</v>
      </c>
      <c r="O190" s="7" t="s">
        <v>4720</v>
      </c>
    </row>
    <row r="191" spans="1:15">
      <c r="A191" s="7" t="s">
        <v>4689</v>
      </c>
      <c r="C191" s="7" t="s">
        <v>4689</v>
      </c>
      <c r="E191" s="7">
        <v>1998</v>
      </c>
      <c r="G191" s="7">
        <v>1998</v>
      </c>
      <c r="I191" s="7" t="s">
        <v>4689</v>
      </c>
      <c r="J191" s="7" t="s">
        <v>4710</v>
      </c>
      <c r="K191" s="7" t="s">
        <v>4709</v>
      </c>
      <c r="M191" s="7" t="s">
        <v>4720</v>
      </c>
      <c r="O191" s="7" t="s">
        <v>4720</v>
      </c>
    </row>
    <row r="192" spans="1:15">
      <c r="A192" s="7" t="s">
        <v>4689</v>
      </c>
      <c r="C192" s="7" t="s">
        <v>4689</v>
      </c>
      <c r="E192" s="7">
        <v>2002</v>
      </c>
      <c r="G192" s="7">
        <v>2002</v>
      </c>
      <c r="I192" s="7" t="s">
        <v>4689</v>
      </c>
      <c r="J192" s="7" t="s">
        <v>4710</v>
      </c>
      <c r="K192" s="7" t="s">
        <v>4709</v>
      </c>
      <c r="M192" s="7" t="s">
        <v>4720</v>
      </c>
      <c r="O192" s="7" t="s">
        <v>4720</v>
      </c>
    </row>
    <row r="193" spans="1:15">
      <c r="A193" s="7" t="s">
        <v>4689</v>
      </c>
      <c r="C193" s="7" t="s">
        <v>4689</v>
      </c>
      <c r="E193" s="7">
        <v>1998</v>
      </c>
      <c r="G193" s="7">
        <v>1998</v>
      </c>
      <c r="I193" s="7" t="s">
        <v>4689</v>
      </c>
      <c r="J193" s="7" t="s">
        <v>4710</v>
      </c>
      <c r="K193" s="7" t="s">
        <v>4713</v>
      </c>
      <c r="M193" s="7" t="s">
        <v>4720</v>
      </c>
      <c r="O193" s="7" t="s">
        <v>4720</v>
      </c>
    </row>
    <row r="194" spans="1:15">
      <c r="A194" s="7" t="s">
        <v>4689</v>
      </c>
      <c r="C194" s="7" t="s">
        <v>4689</v>
      </c>
      <c r="E194" s="7">
        <v>2001</v>
      </c>
      <c r="G194" s="7">
        <v>2001</v>
      </c>
      <c r="I194" s="7" t="s">
        <v>4689</v>
      </c>
      <c r="J194" s="7" t="s">
        <v>4710</v>
      </c>
      <c r="K194" s="7" t="s">
        <v>4709</v>
      </c>
      <c r="M194" s="7" t="s">
        <v>4720</v>
      </c>
      <c r="O194" s="7" t="s">
        <v>4720</v>
      </c>
    </row>
    <row r="195" spans="1:15">
      <c r="A195" s="7" t="s">
        <v>4689</v>
      </c>
      <c r="C195" s="7" t="s">
        <v>4689</v>
      </c>
      <c r="E195" s="7">
        <v>2001</v>
      </c>
      <c r="G195" s="7">
        <v>2001</v>
      </c>
      <c r="I195" s="7" t="s">
        <v>4689</v>
      </c>
      <c r="J195" s="7" t="s">
        <v>4710</v>
      </c>
      <c r="K195" s="7" t="s">
        <v>4709</v>
      </c>
      <c r="M195" s="7" t="s">
        <v>4711</v>
      </c>
      <c r="O195" s="7" t="s">
        <v>4711</v>
      </c>
    </row>
    <row r="196" spans="1:15">
      <c r="A196" s="7" t="s">
        <v>4689</v>
      </c>
      <c r="C196" s="7" t="s">
        <v>4689</v>
      </c>
      <c r="E196" s="7">
        <v>2001</v>
      </c>
      <c r="G196" s="7">
        <v>2001</v>
      </c>
      <c r="I196" s="7" t="s">
        <v>4689</v>
      </c>
      <c r="J196" s="7" t="s">
        <v>4710</v>
      </c>
      <c r="K196" s="7" t="s">
        <v>4710</v>
      </c>
      <c r="M196" s="7" t="s">
        <v>4716</v>
      </c>
      <c r="O196" s="7" t="s">
        <v>4716</v>
      </c>
    </row>
    <row r="197" spans="1:15">
      <c r="A197" s="7" t="s">
        <v>4689</v>
      </c>
      <c r="C197" s="7" t="s">
        <v>4689</v>
      </c>
      <c r="E197" s="7">
        <v>2001</v>
      </c>
      <c r="G197" s="7">
        <v>2001</v>
      </c>
      <c r="I197" s="7" t="s">
        <v>4689</v>
      </c>
      <c r="J197" s="7" t="s">
        <v>4710</v>
      </c>
      <c r="K197" s="7" t="s">
        <v>4710</v>
      </c>
      <c r="M197" s="7" t="s">
        <v>4720</v>
      </c>
      <c r="O197" s="7" t="s">
        <v>4720</v>
      </c>
    </row>
    <row r="198" spans="1:15">
      <c r="A198" s="7" t="s">
        <v>4689</v>
      </c>
      <c r="C198" s="7" t="s">
        <v>4689</v>
      </c>
      <c r="E198" s="7">
        <v>2000</v>
      </c>
      <c r="G198" s="7">
        <v>2000</v>
      </c>
      <c r="I198" s="7" t="s">
        <v>4689</v>
      </c>
      <c r="J198" s="7" t="s">
        <v>4710</v>
      </c>
      <c r="K198" s="7" t="s">
        <v>4709</v>
      </c>
      <c r="M198" s="7" t="s">
        <v>4723</v>
      </c>
      <c r="O198" s="7" t="s">
        <v>4723</v>
      </c>
    </row>
    <row r="199" spans="1:15">
      <c r="A199" s="7" t="s">
        <v>4689</v>
      </c>
      <c r="C199" s="7" t="s">
        <v>4689</v>
      </c>
      <c r="E199" s="7">
        <v>2000</v>
      </c>
      <c r="G199" s="7">
        <v>2000</v>
      </c>
      <c r="I199" s="7" t="s">
        <v>4689</v>
      </c>
      <c r="J199" s="7" t="s">
        <v>4710</v>
      </c>
      <c r="K199" s="7" t="s">
        <v>4709</v>
      </c>
      <c r="M199" s="7" t="s">
        <v>4716</v>
      </c>
      <c r="O199" s="7" t="s">
        <v>4716</v>
      </c>
    </row>
    <row r="200" spans="1:15">
      <c r="A200" s="7" t="s">
        <v>4689</v>
      </c>
      <c r="C200" s="7" t="s">
        <v>4689</v>
      </c>
      <c r="E200" s="7">
        <v>2004</v>
      </c>
      <c r="G200" s="7">
        <v>2004</v>
      </c>
      <c r="I200" s="7" t="s">
        <v>4689</v>
      </c>
      <c r="J200" s="7" t="s">
        <v>4710</v>
      </c>
      <c r="K200" s="7" t="s">
        <v>4709</v>
      </c>
      <c r="M200" s="7" t="s">
        <v>4711</v>
      </c>
      <c r="O200" s="7" t="s">
        <v>4711</v>
      </c>
    </row>
    <row r="201" spans="1:15">
      <c r="A201" s="7" t="s">
        <v>4689</v>
      </c>
      <c r="C201" s="7" t="s">
        <v>4689</v>
      </c>
      <c r="E201" s="7">
        <v>2001</v>
      </c>
      <c r="G201" s="7">
        <v>2001</v>
      </c>
      <c r="I201" s="7" t="s">
        <v>4689</v>
      </c>
      <c r="J201" s="7" t="s">
        <v>4710</v>
      </c>
      <c r="K201" s="7" t="s">
        <v>4713</v>
      </c>
      <c r="M201" s="7" t="s">
        <v>4711</v>
      </c>
      <c r="O201" s="7" t="s">
        <v>4711</v>
      </c>
    </row>
    <row r="202" spans="1:15">
      <c r="A202" s="7" t="s">
        <v>4689</v>
      </c>
      <c r="C202" s="7" t="s">
        <v>4689</v>
      </c>
      <c r="E202" s="7">
        <v>2001</v>
      </c>
      <c r="G202" s="7">
        <v>2001</v>
      </c>
      <c r="I202" s="7" t="s">
        <v>4689</v>
      </c>
      <c r="J202" s="7" t="s">
        <v>4709</v>
      </c>
      <c r="K202" s="7" t="s">
        <v>4709</v>
      </c>
      <c r="M202" s="7" t="s">
        <v>4720</v>
      </c>
      <c r="O202" s="7" t="s">
        <v>4720</v>
      </c>
    </row>
    <row r="203" spans="1:15">
      <c r="A203" s="7" t="s">
        <v>4689</v>
      </c>
      <c r="C203" s="7" t="s">
        <v>4689</v>
      </c>
      <c r="E203" s="7">
        <v>2001</v>
      </c>
      <c r="G203" s="7">
        <v>2001</v>
      </c>
      <c r="I203" s="7" t="s">
        <v>4689</v>
      </c>
      <c r="J203" s="7" t="s">
        <v>4709</v>
      </c>
      <c r="K203" s="7" t="s">
        <v>4710</v>
      </c>
      <c r="M203" s="7" t="s">
        <v>4720</v>
      </c>
      <c r="O203" s="7" t="s">
        <v>4720</v>
      </c>
    </row>
    <row r="204" spans="1:15">
      <c r="A204" s="7" t="s">
        <v>4689</v>
      </c>
      <c r="C204" s="7" t="s">
        <v>4689</v>
      </c>
      <c r="E204" s="7">
        <v>1989</v>
      </c>
      <c r="G204" s="7">
        <v>1989</v>
      </c>
      <c r="I204" s="7" t="s">
        <v>4689</v>
      </c>
      <c r="J204" s="7" t="s">
        <v>4709</v>
      </c>
      <c r="K204" s="7" t="s">
        <v>4713</v>
      </c>
      <c r="M204" s="7" t="s">
        <v>4720</v>
      </c>
      <c r="O204" s="7" t="s">
        <v>4720</v>
      </c>
    </row>
    <row r="205" spans="1:15">
      <c r="A205" s="7" t="s">
        <v>4689</v>
      </c>
      <c r="C205" s="7" t="s">
        <v>4689</v>
      </c>
      <c r="E205" s="7">
        <v>2003</v>
      </c>
      <c r="G205" s="7">
        <v>2003</v>
      </c>
      <c r="I205" s="7" t="s">
        <v>4689</v>
      </c>
      <c r="J205" s="7" t="s">
        <v>4709</v>
      </c>
      <c r="K205" s="7" t="s">
        <v>4713</v>
      </c>
      <c r="M205" s="7" t="s">
        <v>4711</v>
      </c>
      <c r="O205" s="7" t="s">
        <v>4711</v>
      </c>
    </row>
    <row r="206" spans="1:15">
      <c r="A206" s="7" t="s">
        <v>4689</v>
      </c>
      <c r="C206" s="7" t="s">
        <v>4689</v>
      </c>
      <c r="E206" s="7">
        <v>2004</v>
      </c>
      <c r="G206" s="7">
        <v>2004</v>
      </c>
      <c r="I206" s="7" t="s">
        <v>4689</v>
      </c>
      <c r="J206" s="7" t="s">
        <v>4709</v>
      </c>
      <c r="K206" s="7" t="s">
        <v>4710</v>
      </c>
      <c r="M206" s="7" t="s">
        <v>4720</v>
      </c>
      <c r="O206" s="7" t="s">
        <v>4720</v>
      </c>
    </row>
    <row r="207" spans="1:15">
      <c r="A207" s="7" t="s">
        <v>4689</v>
      </c>
      <c r="C207" s="7" t="s">
        <v>4689</v>
      </c>
      <c r="E207" s="7">
        <v>2003</v>
      </c>
      <c r="G207" s="7">
        <v>2003</v>
      </c>
      <c r="I207" s="7" t="s">
        <v>4689</v>
      </c>
      <c r="J207" s="7" t="s">
        <v>4709</v>
      </c>
      <c r="K207" s="7" t="s">
        <v>4710</v>
      </c>
      <c r="M207" s="7" t="s">
        <v>4720</v>
      </c>
      <c r="O207" s="7" t="s">
        <v>4720</v>
      </c>
    </row>
    <row r="208" spans="1:15">
      <c r="A208" s="7" t="s">
        <v>4689</v>
      </c>
      <c r="C208" s="7" t="s">
        <v>4689</v>
      </c>
      <c r="E208" s="7">
        <v>2003</v>
      </c>
      <c r="G208" s="7">
        <v>2003</v>
      </c>
      <c r="I208" s="7" t="s">
        <v>4689</v>
      </c>
      <c r="J208" s="7" t="s">
        <v>4709</v>
      </c>
      <c r="K208" s="7" t="s">
        <v>4709</v>
      </c>
      <c r="M208" s="7" t="s">
        <v>4720</v>
      </c>
      <c r="O208" s="7" t="s">
        <v>4720</v>
      </c>
    </row>
    <row r="209" spans="1:15">
      <c r="A209" s="7" t="s">
        <v>4689</v>
      </c>
      <c r="C209" s="7" t="s">
        <v>4689</v>
      </c>
      <c r="E209" s="7">
        <v>2003</v>
      </c>
      <c r="G209" s="7">
        <v>2003</v>
      </c>
      <c r="I209" s="7" t="s">
        <v>4689</v>
      </c>
      <c r="J209" s="7" t="s">
        <v>4709</v>
      </c>
      <c r="K209" s="7" t="s">
        <v>4713</v>
      </c>
      <c r="M209" s="7" t="s">
        <v>4716</v>
      </c>
      <c r="O209" s="7" t="s">
        <v>4716</v>
      </c>
    </row>
    <row r="210" spans="1:15">
      <c r="A210" s="7" t="s">
        <v>4689</v>
      </c>
      <c r="C210" s="7" t="s">
        <v>4689</v>
      </c>
      <c r="E210" s="7">
        <v>2003</v>
      </c>
      <c r="G210" s="7">
        <v>2003</v>
      </c>
      <c r="I210" s="7" t="s">
        <v>4689</v>
      </c>
      <c r="J210" s="7" t="s">
        <v>4710</v>
      </c>
      <c r="K210" s="7" t="s">
        <v>4713</v>
      </c>
      <c r="M210" s="7" t="s">
        <v>4720</v>
      </c>
      <c r="O210" s="7" t="s">
        <v>4720</v>
      </c>
    </row>
    <row r="211" spans="1:15">
      <c r="A211" s="7" t="s">
        <v>4689</v>
      </c>
      <c r="C211" s="7" t="s">
        <v>4689</v>
      </c>
      <c r="E211" s="7">
        <v>1997</v>
      </c>
      <c r="G211" s="7">
        <v>1997</v>
      </c>
      <c r="I211" s="7" t="s">
        <v>4689</v>
      </c>
      <c r="J211" s="7" t="s">
        <v>4709</v>
      </c>
      <c r="K211" s="7" t="s">
        <v>4713</v>
      </c>
      <c r="M211" s="7" t="s">
        <v>4711</v>
      </c>
      <c r="O211" s="7" t="s">
        <v>4711</v>
      </c>
    </row>
    <row r="212" spans="1:15">
      <c r="A212" s="7" t="s">
        <v>4689</v>
      </c>
      <c r="C212" s="7" t="s">
        <v>4689</v>
      </c>
      <c r="E212" s="7">
        <v>2003</v>
      </c>
      <c r="G212" s="7">
        <v>2003</v>
      </c>
      <c r="I212" s="7" t="s">
        <v>4689</v>
      </c>
      <c r="J212" s="7" t="s">
        <v>4709</v>
      </c>
      <c r="K212" s="7" t="s">
        <v>4710</v>
      </c>
      <c r="M212" s="7" t="s">
        <v>4720</v>
      </c>
      <c r="O212" s="7" t="s">
        <v>4720</v>
      </c>
    </row>
    <row r="213" spans="1:15">
      <c r="A213" s="7" t="s">
        <v>4689</v>
      </c>
      <c r="C213" s="7" t="s">
        <v>4689</v>
      </c>
      <c r="E213" s="7">
        <v>2004</v>
      </c>
      <c r="G213" s="7">
        <v>2004</v>
      </c>
      <c r="I213" s="7" t="s">
        <v>4689</v>
      </c>
      <c r="J213" s="7" t="s">
        <v>4709</v>
      </c>
      <c r="K213" s="7" t="s">
        <v>4709</v>
      </c>
      <c r="M213" s="7" t="s">
        <v>4720</v>
      </c>
      <c r="O213" s="7" t="s">
        <v>4720</v>
      </c>
    </row>
    <row r="214" spans="1:15">
      <c r="A214" s="7" t="s">
        <v>4689</v>
      </c>
      <c r="C214" s="7" t="s">
        <v>4689</v>
      </c>
      <c r="E214" s="7">
        <v>2000</v>
      </c>
      <c r="G214" s="7">
        <v>2000</v>
      </c>
      <c r="I214" s="7" t="s">
        <v>4689</v>
      </c>
      <c r="J214" s="7" t="s">
        <v>4709</v>
      </c>
      <c r="K214" s="7" t="s">
        <v>4710</v>
      </c>
      <c r="M214" s="7" t="s">
        <v>4720</v>
      </c>
      <c r="O214" s="7" t="s">
        <v>4720</v>
      </c>
    </row>
    <row r="215" spans="1:15">
      <c r="A215" s="7" t="s">
        <v>4689</v>
      </c>
      <c r="C215" s="7" t="s">
        <v>4689</v>
      </c>
      <c r="E215" s="7">
        <v>2000</v>
      </c>
      <c r="G215" s="7">
        <v>2000</v>
      </c>
      <c r="I215" s="7" t="s">
        <v>4689</v>
      </c>
      <c r="J215" s="7" t="s">
        <v>4709</v>
      </c>
      <c r="K215" s="7" t="s">
        <v>4709</v>
      </c>
      <c r="M215" s="7" t="s">
        <v>4720</v>
      </c>
      <c r="O215" s="7" t="s">
        <v>4720</v>
      </c>
    </row>
    <row r="216" spans="1:15">
      <c r="A216" s="7" t="s">
        <v>4689</v>
      </c>
      <c r="C216" s="7" t="s">
        <v>4689</v>
      </c>
      <c r="E216" s="7">
        <v>2000</v>
      </c>
      <c r="G216" s="7">
        <v>2000</v>
      </c>
      <c r="I216" s="7" t="s">
        <v>4689</v>
      </c>
      <c r="J216" s="7" t="s">
        <v>4709</v>
      </c>
      <c r="K216" s="7" t="s">
        <v>4709</v>
      </c>
      <c r="M216" s="7" t="s">
        <v>4720</v>
      </c>
      <c r="O216" s="7" t="s">
        <v>4720</v>
      </c>
    </row>
    <row r="217" spans="1:15">
      <c r="A217" s="7" t="s">
        <v>4689</v>
      </c>
      <c r="C217" s="7" t="s">
        <v>4689</v>
      </c>
      <c r="E217" s="7">
        <v>2000</v>
      </c>
      <c r="G217" s="7">
        <v>2000</v>
      </c>
      <c r="I217" s="7" t="s">
        <v>4689</v>
      </c>
      <c r="J217" s="7" t="s">
        <v>4709</v>
      </c>
      <c r="K217" s="7" t="s">
        <v>4709</v>
      </c>
      <c r="M217" s="7" t="s">
        <v>4720</v>
      </c>
      <c r="O217" s="7" t="s">
        <v>4720</v>
      </c>
    </row>
    <row r="218" spans="1:15">
      <c r="A218" s="7" t="s">
        <v>4689</v>
      </c>
      <c r="C218" s="7" t="s">
        <v>4689</v>
      </c>
      <c r="E218" s="7">
        <v>2000</v>
      </c>
      <c r="G218" s="7">
        <v>2000</v>
      </c>
      <c r="I218" s="7" t="s">
        <v>4689</v>
      </c>
      <c r="J218" s="7" t="s">
        <v>4709</v>
      </c>
      <c r="K218" s="7" t="s">
        <v>4709</v>
      </c>
      <c r="M218" s="7" t="s">
        <v>4720</v>
      </c>
      <c r="O218" s="7" t="s">
        <v>4720</v>
      </c>
    </row>
    <row r="219" spans="1:15">
      <c r="A219" s="7" t="s">
        <v>4689</v>
      </c>
      <c r="C219" s="7" t="s">
        <v>4689</v>
      </c>
      <c r="E219" s="7">
        <v>1994</v>
      </c>
      <c r="G219" s="7">
        <v>1994</v>
      </c>
      <c r="I219" s="7" t="s">
        <v>4689</v>
      </c>
      <c r="J219" s="7" t="s">
        <v>4709</v>
      </c>
      <c r="K219" s="7" t="s">
        <v>4710</v>
      </c>
      <c r="M219" s="7" t="s">
        <v>4720</v>
      </c>
      <c r="O219" s="7" t="s">
        <v>4720</v>
      </c>
    </row>
    <row r="220" spans="1:15">
      <c r="A220" s="7" t="s">
        <v>4689</v>
      </c>
      <c r="C220" s="7" t="s">
        <v>4689</v>
      </c>
      <c r="E220" s="7">
        <v>1991</v>
      </c>
      <c r="G220" s="7">
        <v>1991</v>
      </c>
      <c r="I220" s="7" t="s">
        <v>4689</v>
      </c>
      <c r="J220" s="7" t="s">
        <v>4709</v>
      </c>
      <c r="K220" s="7" t="s">
        <v>4713</v>
      </c>
      <c r="M220" s="7" t="s">
        <v>4720</v>
      </c>
      <c r="O220" s="7" t="s">
        <v>4720</v>
      </c>
    </row>
    <row r="221" spans="1:15">
      <c r="A221" s="7" t="s">
        <v>4689</v>
      </c>
      <c r="C221" s="7" t="s">
        <v>4689</v>
      </c>
      <c r="E221" s="7">
        <v>2004</v>
      </c>
      <c r="G221" s="7">
        <v>2004</v>
      </c>
      <c r="I221" s="7" t="s">
        <v>4689</v>
      </c>
      <c r="J221" s="7" t="s">
        <v>4709</v>
      </c>
      <c r="K221" s="7" t="s">
        <v>4709</v>
      </c>
      <c r="M221" s="7" t="s">
        <v>4720</v>
      </c>
      <c r="O221" s="7" t="s">
        <v>4720</v>
      </c>
    </row>
    <row r="222" spans="1:15">
      <c r="A222" s="7" t="s">
        <v>4687</v>
      </c>
      <c r="C222" s="7" t="s">
        <v>4687</v>
      </c>
      <c r="E222" s="7">
        <v>2004</v>
      </c>
      <c r="G222" s="7">
        <v>2004</v>
      </c>
      <c r="I222" s="7" t="s">
        <v>4687</v>
      </c>
      <c r="J222" s="7" t="s">
        <v>4709</v>
      </c>
      <c r="K222" s="7" t="s">
        <v>4710</v>
      </c>
      <c r="M222" s="7" t="s">
        <v>4720</v>
      </c>
      <c r="O222" s="7" t="s">
        <v>4720</v>
      </c>
    </row>
    <row r="223" spans="1:15">
      <c r="A223" s="7" t="s">
        <v>4689</v>
      </c>
      <c r="C223" s="7" t="s">
        <v>4689</v>
      </c>
      <c r="E223" s="7">
        <v>2004</v>
      </c>
      <c r="G223" s="7">
        <v>2004</v>
      </c>
      <c r="I223" s="7" t="s">
        <v>4689</v>
      </c>
      <c r="J223" s="7" t="s">
        <v>4709</v>
      </c>
      <c r="K223" s="7" t="s">
        <v>4709</v>
      </c>
      <c r="M223" s="7" t="s">
        <v>4723</v>
      </c>
      <c r="O223" s="7" t="s">
        <v>4723</v>
      </c>
    </row>
    <row r="224" spans="1:15">
      <c r="A224" s="7" t="s">
        <v>4689</v>
      </c>
      <c r="C224" s="7" t="s">
        <v>4689</v>
      </c>
      <c r="E224" s="7">
        <v>2004</v>
      </c>
      <c r="G224" s="7">
        <v>2004</v>
      </c>
      <c r="I224" s="7" t="s">
        <v>4689</v>
      </c>
      <c r="J224" s="7" t="s">
        <v>4709</v>
      </c>
      <c r="K224" s="7" t="s">
        <v>4709</v>
      </c>
      <c r="M224" s="7" t="s">
        <v>4730</v>
      </c>
      <c r="O224" s="7" t="s">
        <v>4730</v>
      </c>
    </row>
    <row r="225" spans="1:15">
      <c r="A225" s="7" t="s">
        <v>4689</v>
      </c>
      <c r="C225" s="7" t="s">
        <v>4689</v>
      </c>
      <c r="E225" s="7">
        <v>2004</v>
      </c>
      <c r="G225" s="7">
        <v>2004</v>
      </c>
      <c r="I225" s="7" t="s">
        <v>4689</v>
      </c>
      <c r="J225" s="7" t="s">
        <v>4709</v>
      </c>
      <c r="K225" s="7" t="s">
        <v>4710</v>
      </c>
      <c r="M225" s="7" t="s">
        <v>4720</v>
      </c>
      <c r="O225" s="7" t="s">
        <v>4720</v>
      </c>
    </row>
    <row r="226" spans="1:15">
      <c r="A226" s="7" t="s">
        <v>4689</v>
      </c>
      <c r="C226" s="7" t="s">
        <v>4689</v>
      </c>
      <c r="E226" s="7">
        <v>2004</v>
      </c>
      <c r="G226" s="7">
        <v>2004</v>
      </c>
      <c r="I226" s="7" t="s">
        <v>4689</v>
      </c>
      <c r="J226" s="7" t="s">
        <v>4709</v>
      </c>
      <c r="K226" s="7" t="s">
        <v>4709</v>
      </c>
      <c r="M226" s="7" t="s">
        <v>4720</v>
      </c>
      <c r="O226" s="7" t="s">
        <v>4720</v>
      </c>
    </row>
    <row r="227" spans="1:15">
      <c r="A227" s="7" t="s">
        <v>4689</v>
      </c>
      <c r="C227" s="7" t="s">
        <v>4689</v>
      </c>
      <c r="E227" s="7">
        <v>2004</v>
      </c>
      <c r="G227" s="7">
        <v>2004</v>
      </c>
      <c r="I227" s="7" t="s">
        <v>4689</v>
      </c>
      <c r="J227" s="7" t="s">
        <v>4709</v>
      </c>
      <c r="K227" s="7" t="s">
        <v>4709</v>
      </c>
      <c r="M227" s="7" t="s">
        <v>4720</v>
      </c>
      <c r="O227" s="7" t="s">
        <v>4720</v>
      </c>
    </row>
    <row r="228" spans="1:15">
      <c r="A228" s="7" t="s">
        <v>4689</v>
      </c>
      <c r="C228" s="7" t="s">
        <v>4689</v>
      </c>
      <c r="E228" s="7">
        <v>2004</v>
      </c>
      <c r="G228" s="7">
        <v>2004</v>
      </c>
      <c r="I228" s="7" t="s">
        <v>4689</v>
      </c>
      <c r="J228" s="7" t="s">
        <v>4709</v>
      </c>
      <c r="K228" s="7" t="s">
        <v>4709</v>
      </c>
      <c r="M228" s="7" t="s">
        <v>4720</v>
      </c>
      <c r="O228" s="7" t="s">
        <v>4720</v>
      </c>
    </row>
    <row r="229" spans="1:15">
      <c r="A229" s="7" t="s">
        <v>4689</v>
      </c>
      <c r="C229" s="7" t="s">
        <v>4689</v>
      </c>
      <c r="E229" s="7">
        <v>2004</v>
      </c>
      <c r="G229" s="7">
        <v>2004</v>
      </c>
      <c r="I229" s="7" t="s">
        <v>4689</v>
      </c>
      <c r="J229" s="7" t="s">
        <v>4709</v>
      </c>
      <c r="K229" s="7" t="s">
        <v>4713</v>
      </c>
      <c r="M229" s="7" t="s">
        <v>4720</v>
      </c>
      <c r="O229" s="7" t="s">
        <v>4720</v>
      </c>
    </row>
    <row r="230" spans="1:15">
      <c r="A230" s="7" t="s">
        <v>4689</v>
      </c>
      <c r="C230" s="7" t="s">
        <v>4689</v>
      </c>
      <c r="E230" s="7">
        <v>1994</v>
      </c>
      <c r="G230" s="7">
        <v>1994</v>
      </c>
      <c r="I230" s="7" t="s">
        <v>4689</v>
      </c>
      <c r="J230" s="7" t="s">
        <v>4709</v>
      </c>
      <c r="K230" s="7" t="s">
        <v>4713</v>
      </c>
      <c r="M230" s="7" t="s">
        <v>4720</v>
      </c>
      <c r="O230" s="7" t="s">
        <v>4720</v>
      </c>
    </row>
    <row r="231" spans="1:15">
      <c r="A231" s="7" t="s">
        <v>4689</v>
      </c>
      <c r="C231" s="7" t="s">
        <v>4689</v>
      </c>
      <c r="E231" s="7">
        <v>2004</v>
      </c>
      <c r="G231" s="7">
        <v>2004</v>
      </c>
      <c r="I231" s="7" t="s">
        <v>4689</v>
      </c>
      <c r="J231" s="7" t="s">
        <v>4709</v>
      </c>
      <c r="K231" s="7" t="s">
        <v>4713</v>
      </c>
      <c r="M231" s="7" t="s">
        <v>4720</v>
      </c>
      <c r="O231" s="7" t="s">
        <v>4720</v>
      </c>
    </row>
    <row r="232" spans="1:15">
      <c r="A232" s="7" t="s">
        <v>4689</v>
      </c>
      <c r="C232" s="7" t="s">
        <v>4689</v>
      </c>
      <c r="E232" s="7">
        <v>2004</v>
      </c>
      <c r="G232" s="7">
        <v>2004</v>
      </c>
      <c r="I232" s="7" t="s">
        <v>4689</v>
      </c>
      <c r="J232" s="7" t="s">
        <v>4709</v>
      </c>
      <c r="K232" s="7" t="s">
        <v>4710</v>
      </c>
      <c r="M232" s="7" t="s">
        <v>4720</v>
      </c>
      <c r="O232" s="7" t="s">
        <v>4720</v>
      </c>
    </row>
    <row r="233" spans="1:15">
      <c r="A233" s="7" t="s">
        <v>4689</v>
      </c>
      <c r="C233" s="7" t="s">
        <v>4689</v>
      </c>
      <c r="E233" s="7">
        <v>2004</v>
      </c>
      <c r="G233" s="7">
        <v>2004</v>
      </c>
      <c r="I233" s="7" t="s">
        <v>4689</v>
      </c>
      <c r="J233" s="7" t="s">
        <v>4709</v>
      </c>
      <c r="K233" s="7" t="s">
        <v>4709</v>
      </c>
      <c r="M233" s="7" t="s">
        <v>4711</v>
      </c>
      <c r="O233" s="7" t="s">
        <v>4711</v>
      </c>
    </row>
    <row r="234" spans="1:15">
      <c r="A234" s="7" t="s">
        <v>4689</v>
      </c>
      <c r="C234" s="7" t="s">
        <v>4689</v>
      </c>
      <c r="E234" s="7">
        <v>2003</v>
      </c>
      <c r="G234" s="7">
        <v>2003</v>
      </c>
      <c r="I234" s="7" t="s">
        <v>4689</v>
      </c>
      <c r="J234" s="7" t="s">
        <v>4709</v>
      </c>
      <c r="K234" s="7" t="s">
        <v>4710</v>
      </c>
      <c r="M234" s="7" t="s">
        <v>4720</v>
      </c>
      <c r="O234" s="7" t="s">
        <v>4720</v>
      </c>
    </row>
    <row r="235" spans="1:15">
      <c r="A235" s="7" t="s">
        <v>4689</v>
      </c>
      <c r="C235" s="7" t="s">
        <v>4689</v>
      </c>
      <c r="E235" s="7">
        <v>2000</v>
      </c>
      <c r="G235" s="7">
        <v>2000</v>
      </c>
      <c r="I235" s="7" t="s">
        <v>4689</v>
      </c>
      <c r="J235" s="7" t="s">
        <v>4709</v>
      </c>
      <c r="K235" s="7" t="s">
        <v>4713</v>
      </c>
      <c r="M235" s="7" t="s">
        <v>4711</v>
      </c>
      <c r="O235" s="7" t="s">
        <v>4711</v>
      </c>
    </row>
    <row r="236" spans="1:15">
      <c r="A236" s="7" t="s">
        <v>4689</v>
      </c>
      <c r="C236" s="7" t="s">
        <v>4689</v>
      </c>
      <c r="E236" s="7">
        <v>2000</v>
      </c>
      <c r="G236" s="7">
        <v>2000</v>
      </c>
      <c r="I236" s="7" t="s">
        <v>4689</v>
      </c>
      <c r="J236" s="7" t="s">
        <v>4709</v>
      </c>
      <c r="K236" s="7" t="s">
        <v>4713</v>
      </c>
      <c r="M236" s="7" t="s">
        <v>4723</v>
      </c>
      <c r="O236" s="7" t="s">
        <v>4723</v>
      </c>
    </row>
    <row r="237" spans="1:15">
      <c r="A237" s="7" t="s">
        <v>4689</v>
      </c>
      <c r="C237" s="7" t="s">
        <v>4689</v>
      </c>
      <c r="E237" s="7">
        <v>2002</v>
      </c>
      <c r="G237" s="7">
        <v>2002</v>
      </c>
      <c r="I237" s="7" t="s">
        <v>4689</v>
      </c>
      <c r="J237" s="7" t="s">
        <v>4709</v>
      </c>
      <c r="K237" s="7" t="s">
        <v>4713</v>
      </c>
      <c r="M237" s="7" t="s">
        <v>4720</v>
      </c>
      <c r="O237" s="7" t="s">
        <v>4720</v>
      </c>
    </row>
    <row r="238" spans="1:15">
      <c r="A238" s="7" t="s">
        <v>4689</v>
      </c>
      <c r="C238" s="7" t="s">
        <v>4689</v>
      </c>
      <c r="E238" s="7">
        <v>2002</v>
      </c>
      <c r="G238" s="7">
        <v>2002</v>
      </c>
      <c r="I238" s="7" t="s">
        <v>4689</v>
      </c>
      <c r="J238" s="7" t="s">
        <v>4709</v>
      </c>
      <c r="K238" s="7" t="s">
        <v>4713</v>
      </c>
      <c r="M238" s="7" t="s">
        <v>4720</v>
      </c>
      <c r="O238" s="7" t="s">
        <v>4720</v>
      </c>
    </row>
    <row r="239" spans="1:15">
      <c r="A239" s="7" t="s">
        <v>4689</v>
      </c>
      <c r="C239" s="7" t="s">
        <v>4689</v>
      </c>
      <c r="E239" s="7">
        <v>1991</v>
      </c>
      <c r="G239" s="7">
        <v>1991</v>
      </c>
      <c r="I239" s="7" t="s">
        <v>4689</v>
      </c>
      <c r="J239" s="7" t="s">
        <v>4709</v>
      </c>
      <c r="K239" s="7" t="s">
        <v>4709</v>
      </c>
      <c r="M239" s="7" t="s">
        <v>4720</v>
      </c>
      <c r="O239" s="7" t="s">
        <v>4720</v>
      </c>
    </row>
    <row r="240" spans="1:15">
      <c r="A240" s="7" t="s">
        <v>4689</v>
      </c>
      <c r="C240" s="7" t="s">
        <v>4689</v>
      </c>
      <c r="E240" s="7">
        <v>1989</v>
      </c>
      <c r="G240" s="7">
        <v>1989</v>
      </c>
      <c r="I240" s="7" t="s">
        <v>4689</v>
      </c>
      <c r="J240" s="7" t="s">
        <v>4713</v>
      </c>
      <c r="K240" s="7" t="s">
        <v>4710</v>
      </c>
      <c r="M240" s="7" t="s">
        <v>4711</v>
      </c>
      <c r="O240" s="7" t="s">
        <v>4711</v>
      </c>
    </row>
    <row r="241" spans="1:15">
      <c r="A241" s="7" t="s">
        <v>4689</v>
      </c>
      <c r="C241" s="7" t="s">
        <v>4689</v>
      </c>
      <c r="E241" s="7">
        <v>1996</v>
      </c>
      <c r="G241" s="7">
        <v>1996</v>
      </c>
      <c r="I241" s="7" t="s">
        <v>4689</v>
      </c>
      <c r="J241" s="7" t="s">
        <v>4709</v>
      </c>
      <c r="K241" s="7" t="s">
        <v>4713</v>
      </c>
      <c r="M241" s="7" t="s">
        <v>4720</v>
      </c>
      <c r="O241" s="7" t="s">
        <v>4720</v>
      </c>
    </row>
    <row r="242" spans="1:15">
      <c r="A242" s="7" t="s">
        <v>4689</v>
      </c>
      <c r="C242" s="7" t="s">
        <v>4689</v>
      </c>
      <c r="E242" s="7">
        <v>2004</v>
      </c>
      <c r="G242" s="7">
        <v>2004</v>
      </c>
      <c r="I242" s="7" t="s">
        <v>4689</v>
      </c>
      <c r="J242" s="7" t="s">
        <v>4709</v>
      </c>
      <c r="K242" s="7" t="s">
        <v>4710</v>
      </c>
      <c r="M242" s="7" t="s">
        <v>4716</v>
      </c>
      <c r="O242" s="7" t="s">
        <v>4716</v>
      </c>
    </row>
    <row r="243" spans="1:15">
      <c r="A243" s="7" t="s">
        <v>4689</v>
      </c>
      <c r="C243" s="7" t="s">
        <v>4689</v>
      </c>
      <c r="E243" s="7">
        <v>1996</v>
      </c>
      <c r="G243" s="7">
        <v>1996</v>
      </c>
      <c r="I243" s="7" t="s">
        <v>4689</v>
      </c>
      <c r="J243" s="7" t="s">
        <v>4709</v>
      </c>
      <c r="K243" s="7" t="s">
        <v>4710</v>
      </c>
      <c r="M243" s="7" t="s">
        <v>4720</v>
      </c>
      <c r="O243" s="7" t="s">
        <v>4720</v>
      </c>
    </row>
    <row r="244" spans="1:15">
      <c r="A244" s="7" t="s">
        <v>4689</v>
      </c>
      <c r="C244" s="7" t="s">
        <v>4689</v>
      </c>
      <c r="E244" s="7">
        <v>2003</v>
      </c>
      <c r="G244" s="7">
        <v>2003</v>
      </c>
      <c r="I244" s="7" t="s">
        <v>4689</v>
      </c>
      <c r="J244" s="7" t="s">
        <v>4710</v>
      </c>
      <c r="K244" s="7" t="s">
        <v>4713</v>
      </c>
      <c r="M244" s="7" t="s">
        <v>4720</v>
      </c>
      <c r="O244" s="7" t="s">
        <v>4720</v>
      </c>
    </row>
    <row r="245" spans="1:15">
      <c r="A245" s="7" t="s">
        <v>4689</v>
      </c>
      <c r="C245" s="7" t="s">
        <v>4689</v>
      </c>
      <c r="E245" s="7">
        <v>1998</v>
      </c>
      <c r="G245" s="7">
        <v>1998</v>
      </c>
      <c r="I245" s="7" t="s">
        <v>4689</v>
      </c>
      <c r="J245" s="7" t="s">
        <v>4709</v>
      </c>
      <c r="K245" s="7" t="s">
        <v>4709</v>
      </c>
      <c r="M245" s="7" t="s">
        <v>4722</v>
      </c>
      <c r="O245" s="7" t="s">
        <v>4722</v>
      </c>
    </row>
    <row r="246" spans="1:15">
      <c r="A246" s="7" t="s">
        <v>4689</v>
      </c>
      <c r="C246" s="7" t="s">
        <v>4689</v>
      </c>
      <c r="E246" s="7">
        <v>2002</v>
      </c>
      <c r="G246" s="7">
        <v>2002</v>
      </c>
      <c r="I246" s="7" t="s">
        <v>4689</v>
      </c>
      <c r="J246" s="7" t="s">
        <v>4709</v>
      </c>
      <c r="K246" s="7" t="s">
        <v>4713</v>
      </c>
      <c r="M246" s="7" t="s">
        <v>4720</v>
      </c>
      <c r="O246" s="7" t="s">
        <v>4720</v>
      </c>
    </row>
    <row r="247" spans="1:15">
      <c r="A247" s="7" t="s">
        <v>4689</v>
      </c>
      <c r="C247" s="7" t="s">
        <v>4689</v>
      </c>
      <c r="E247" s="7">
        <v>1988</v>
      </c>
      <c r="G247" s="7">
        <v>1988</v>
      </c>
      <c r="I247" s="7" t="s">
        <v>4689</v>
      </c>
      <c r="J247" s="7" t="s">
        <v>4709</v>
      </c>
      <c r="K247" s="7" t="s">
        <v>4713</v>
      </c>
      <c r="M247" s="7" t="s">
        <v>4716</v>
      </c>
      <c r="O247" s="7" t="s">
        <v>4716</v>
      </c>
    </row>
    <row r="248" spans="1:15">
      <c r="A248" s="7" t="s">
        <v>4689</v>
      </c>
      <c r="C248" s="7" t="s">
        <v>4689</v>
      </c>
      <c r="E248" s="7">
        <v>1999</v>
      </c>
      <c r="G248" s="7">
        <v>1999</v>
      </c>
      <c r="I248" s="7" t="s">
        <v>4689</v>
      </c>
      <c r="J248" s="7" t="s">
        <v>4709</v>
      </c>
      <c r="K248" s="7" t="s">
        <v>4710</v>
      </c>
      <c r="M248" s="7" t="s">
        <v>4720</v>
      </c>
      <c r="O248" s="7" t="s">
        <v>4720</v>
      </c>
    </row>
    <row r="249" spans="1:15">
      <c r="A249" s="7" t="s">
        <v>4689</v>
      </c>
      <c r="C249" s="7" t="s">
        <v>4689</v>
      </c>
      <c r="E249" s="7">
        <v>1999</v>
      </c>
      <c r="G249" s="7">
        <v>1999</v>
      </c>
      <c r="I249" s="7" t="s">
        <v>4689</v>
      </c>
      <c r="J249" s="7" t="s">
        <v>4709</v>
      </c>
      <c r="K249" s="7" t="s">
        <v>4709</v>
      </c>
      <c r="M249" s="7" t="s">
        <v>4720</v>
      </c>
      <c r="O249" s="7" t="s">
        <v>4720</v>
      </c>
    </row>
    <row r="250" spans="1:15">
      <c r="A250" s="7" t="s">
        <v>4689</v>
      </c>
      <c r="C250" s="7" t="s">
        <v>4689</v>
      </c>
      <c r="E250" s="7">
        <v>2001</v>
      </c>
      <c r="G250" s="7">
        <v>2001</v>
      </c>
      <c r="I250" s="7" t="s">
        <v>4689</v>
      </c>
      <c r="J250" s="7" t="s">
        <v>4709</v>
      </c>
      <c r="K250" s="7" t="s">
        <v>4709</v>
      </c>
      <c r="M250" s="7" t="s">
        <v>4720</v>
      </c>
      <c r="O250" s="7" t="s">
        <v>4720</v>
      </c>
    </row>
    <row r="251" spans="1:15">
      <c r="A251" s="7" t="s">
        <v>4689</v>
      </c>
      <c r="C251" s="7" t="s">
        <v>4689</v>
      </c>
      <c r="E251" s="7">
        <v>1999</v>
      </c>
      <c r="G251" s="7">
        <v>1999</v>
      </c>
      <c r="I251" s="7" t="s">
        <v>4689</v>
      </c>
      <c r="J251" s="7" t="s">
        <v>4709</v>
      </c>
      <c r="K251" s="7" t="s">
        <v>4713</v>
      </c>
      <c r="M251" s="7" t="s">
        <v>4720</v>
      </c>
      <c r="O251" s="7" t="s">
        <v>4720</v>
      </c>
    </row>
    <row r="252" spans="1:15">
      <c r="A252" s="7" t="s">
        <v>4689</v>
      </c>
      <c r="C252" s="7" t="s">
        <v>4689</v>
      </c>
      <c r="E252" s="7">
        <v>1999</v>
      </c>
      <c r="G252" s="7">
        <v>1999</v>
      </c>
      <c r="I252" s="7" t="s">
        <v>4689</v>
      </c>
      <c r="J252" s="7" t="s">
        <v>4709</v>
      </c>
      <c r="K252" s="7" t="s">
        <v>4713</v>
      </c>
      <c r="M252" s="7" t="s">
        <v>4720</v>
      </c>
      <c r="O252" s="7" t="s">
        <v>4720</v>
      </c>
    </row>
    <row r="253" spans="1:15">
      <c r="A253" s="7" t="s">
        <v>4689</v>
      </c>
      <c r="C253" s="7" t="s">
        <v>4689</v>
      </c>
      <c r="E253" s="7">
        <v>2002</v>
      </c>
      <c r="G253" s="7">
        <v>2002</v>
      </c>
      <c r="I253" s="7" t="s">
        <v>4689</v>
      </c>
      <c r="J253" s="7" t="s">
        <v>4709</v>
      </c>
      <c r="K253" s="7" t="s">
        <v>4709</v>
      </c>
      <c r="M253" s="7" t="s">
        <v>4716</v>
      </c>
      <c r="O253" s="7" t="s">
        <v>4716</v>
      </c>
    </row>
    <row r="254" spans="1:15">
      <c r="A254" s="7" t="s">
        <v>4689</v>
      </c>
      <c r="C254" s="7" t="s">
        <v>4689</v>
      </c>
      <c r="E254" s="7">
        <v>1998</v>
      </c>
      <c r="G254" s="7">
        <v>1998</v>
      </c>
      <c r="I254" s="7" t="s">
        <v>4689</v>
      </c>
      <c r="J254" s="7" t="s">
        <v>4709</v>
      </c>
      <c r="K254" s="7" t="s">
        <v>4710</v>
      </c>
      <c r="M254" s="7" t="s">
        <v>4720</v>
      </c>
      <c r="O254" s="7" t="s">
        <v>4720</v>
      </c>
    </row>
    <row r="255" spans="1:15">
      <c r="A255" s="7" t="s">
        <v>4689</v>
      </c>
      <c r="C255" s="7" t="s">
        <v>4689</v>
      </c>
      <c r="E255" s="7">
        <v>2002</v>
      </c>
      <c r="G255" s="7">
        <v>2002</v>
      </c>
      <c r="I255" s="7" t="s">
        <v>4689</v>
      </c>
      <c r="J255" s="7" t="s">
        <v>4709</v>
      </c>
      <c r="K255" s="7" t="s">
        <v>4710</v>
      </c>
      <c r="M255" s="7" t="s">
        <v>4720</v>
      </c>
      <c r="O255" s="7" t="s">
        <v>4720</v>
      </c>
    </row>
    <row r="256" spans="1:15">
      <c r="A256" s="7" t="s">
        <v>4689</v>
      </c>
      <c r="C256" s="7" t="s">
        <v>4689</v>
      </c>
      <c r="E256" s="7">
        <v>1998</v>
      </c>
      <c r="G256" s="7">
        <v>1998</v>
      </c>
      <c r="I256" s="7" t="s">
        <v>4689</v>
      </c>
      <c r="J256" s="7" t="s">
        <v>4709</v>
      </c>
      <c r="K256" s="7" t="s">
        <v>4709</v>
      </c>
      <c r="M256" s="7" t="s">
        <v>4720</v>
      </c>
      <c r="O256" s="7" t="s">
        <v>4720</v>
      </c>
    </row>
    <row r="257" spans="1:15">
      <c r="A257" s="7" t="s">
        <v>4689</v>
      </c>
      <c r="C257" s="7" t="s">
        <v>4689</v>
      </c>
      <c r="E257" s="7">
        <v>1998</v>
      </c>
      <c r="G257" s="7">
        <v>1998</v>
      </c>
      <c r="I257" s="7" t="s">
        <v>4689</v>
      </c>
      <c r="J257" s="7" t="s">
        <v>4709</v>
      </c>
      <c r="K257" s="7" t="s">
        <v>4709</v>
      </c>
      <c r="M257" s="7" t="s">
        <v>4716</v>
      </c>
      <c r="O257" s="7" t="s">
        <v>4716</v>
      </c>
    </row>
    <row r="258" spans="1:15">
      <c r="A258" s="7" t="s">
        <v>4689</v>
      </c>
      <c r="C258" s="7" t="s">
        <v>4689</v>
      </c>
      <c r="E258" s="7">
        <v>1998</v>
      </c>
      <c r="G258" s="7">
        <v>1998</v>
      </c>
      <c r="I258" s="7" t="s">
        <v>4689</v>
      </c>
      <c r="J258" s="7" t="s">
        <v>4710</v>
      </c>
      <c r="K258" s="7" t="s">
        <v>4713</v>
      </c>
      <c r="M258" s="7" t="s">
        <v>4730</v>
      </c>
      <c r="O258" s="7" t="s">
        <v>4730</v>
      </c>
    </row>
    <row r="259" spans="1:15">
      <c r="A259" s="7" t="s">
        <v>4689</v>
      </c>
      <c r="C259" s="7" t="s">
        <v>4689</v>
      </c>
      <c r="E259" s="7">
        <v>1995</v>
      </c>
      <c r="G259" s="7">
        <v>1995</v>
      </c>
      <c r="I259" s="7" t="s">
        <v>4689</v>
      </c>
      <c r="J259" s="7" t="s">
        <v>4710</v>
      </c>
      <c r="K259" s="7" t="s">
        <v>4710</v>
      </c>
      <c r="M259" s="7" t="s">
        <v>4720</v>
      </c>
      <c r="O259" s="7" t="s">
        <v>4720</v>
      </c>
    </row>
    <row r="260" spans="1:15">
      <c r="A260" s="7" t="s">
        <v>4689</v>
      </c>
      <c r="C260" s="7" t="s">
        <v>4689</v>
      </c>
      <c r="E260" s="7">
        <v>1995</v>
      </c>
      <c r="G260" s="7">
        <v>1995</v>
      </c>
      <c r="I260" s="7" t="s">
        <v>4689</v>
      </c>
      <c r="J260" s="7" t="s">
        <v>4710</v>
      </c>
      <c r="K260" s="7" t="s">
        <v>4710</v>
      </c>
      <c r="M260" s="7" t="s">
        <v>4720</v>
      </c>
      <c r="O260" s="7" t="s">
        <v>4720</v>
      </c>
    </row>
    <row r="261" spans="1:15">
      <c r="A261" s="7" t="s">
        <v>4689</v>
      </c>
      <c r="C261" s="7" t="s">
        <v>4689</v>
      </c>
      <c r="E261" s="7">
        <v>1995</v>
      </c>
      <c r="G261" s="7">
        <v>1995</v>
      </c>
      <c r="I261" s="7" t="s">
        <v>4689</v>
      </c>
      <c r="J261" s="7" t="s">
        <v>4710</v>
      </c>
      <c r="K261" s="7" t="s">
        <v>4709</v>
      </c>
      <c r="M261" s="7" t="s">
        <v>4720</v>
      </c>
      <c r="O261" s="7" t="s">
        <v>4720</v>
      </c>
    </row>
    <row r="262" spans="1:15">
      <c r="A262" s="7" t="s">
        <v>4689</v>
      </c>
      <c r="C262" s="7" t="s">
        <v>4689</v>
      </c>
      <c r="E262" s="7">
        <v>1995</v>
      </c>
      <c r="G262" s="7">
        <v>1995</v>
      </c>
      <c r="I262" s="7" t="s">
        <v>4689</v>
      </c>
      <c r="J262" s="7" t="s">
        <v>4709</v>
      </c>
      <c r="K262" s="7" t="s">
        <v>4713</v>
      </c>
      <c r="M262" s="7" t="s">
        <v>4724</v>
      </c>
      <c r="O262" s="7" t="s">
        <v>4724</v>
      </c>
    </row>
    <row r="263" spans="1:15">
      <c r="A263" s="7" t="s">
        <v>4687</v>
      </c>
      <c r="C263" s="7" t="s">
        <v>4687</v>
      </c>
      <c r="E263" s="7">
        <v>2004</v>
      </c>
      <c r="G263" s="7">
        <v>2004</v>
      </c>
      <c r="I263" s="7" t="s">
        <v>4687</v>
      </c>
      <c r="J263" s="7" t="s">
        <v>4709</v>
      </c>
      <c r="K263" s="7" t="s">
        <v>4713</v>
      </c>
      <c r="M263" s="7" t="s">
        <v>4716</v>
      </c>
      <c r="O263" s="7" t="s">
        <v>4716</v>
      </c>
    </row>
    <row r="264" spans="1:15">
      <c r="A264" s="7" t="s">
        <v>4689</v>
      </c>
      <c r="C264" s="7" t="s">
        <v>4689</v>
      </c>
      <c r="E264" s="7">
        <v>1991</v>
      </c>
      <c r="G264" s="7">
        <v>1991</v>
      </c>
      <c r="I264" s="7" t="s">
        <v>4689</v>
      </c>
      <c r="J264" s="7" t="s">
        <v>4710</v>
      </c>
      <c r="K264" s="7" t="s">
        <v>4710</v>
      </c>
      <c r="M264" s="7" t="s">
        <v>4720</v>
      </c>
      <c r="O264" s="7" t="s">
        <v>4720</v>
      </c>
    </row>
    <row r="265" spans="1:15">
      <c r="A265" s="7" t="s">
        <v>4689</v>
      </c>
      <c r="C265" s="7" t="s">
        <v>4689</v>
      </c>
      <c r="E265" s="7">
        <v>1997</v>
      </c>
      <c r="G265" s="7">
        <v>1997</v>
      </c>
      <c r="I265" s="7" t="s">
        <v>4689</v>
      </c>
      <c r="J265" s="7" t="s">
        <v>4709</v>
      </c>
      <c r="K265" s="7" t="s">
        <v>4710</v>
      </c>
      <c r="M265" s="7" t="s">
        <v>4720</v>
      </c>
      <c r="O265" s="7" t="s">
        <v>4720</v>
      </c>
    </row>
    <row r="266" spans="1:15">
      <c r="A266" s="7" t="s">
        <v>4689</v>
      </c>
      <c r="C266" s="7" t="s">
        <v>4689</v>
      </c>
      <c r="E266" s="7">
        <v>2000</v>
      </c>
      <c r="G266" s="7">
        <v>2000</v>
      </c>
      <c r="I266" s="7" t="s">
        <v>4689</v>
      </c>
      <c r="J266" s="7" t="s">
        <v>4710</v>
      </c>
      <c r="K266" s="7" t="s">
        <v>4709</v>
      </c>
      <c r="M266" s="7" t="s">
        <v>4716</v>
      </c>
      <c r="O266" s="7" t="s">
        <v>4716</v>
      </c>
    </row>
    <row r="267" spans="1:15">
      <c r="A267" s="7" t="s">
        <v>4689</v>
      </c>
      <c r="C267" s="7" t="s">
        <v>4689</v>
      </c>
      <c r="E267" s="7">
        <v>1997</v>
      </c>
      <c r="G267" s="7">
        <v>1997</v>
      </c>
      <c r="I267" s="7" t="s">
        <v>4689</v>
      </c>
      <c r="J267" s="7" t="s">
        <v>4709</v>
      </c>
      <c r="K267" s="7" t="s">
        <v>4713</v>
      </c>
      <c r="M267" s="7" t="s">
        <v>4720</v>
      </c>
      <c r="O267" s="7" t="s">
        <v>4720</v>
      </c>
    </row>
    <row r="268" spans="1:15">
      <c r="A268" s="7" t="s">
        <v>4689</v>
      </c>
      <c r="C268" s="7" t="s">
        <v>4689</v>
      </c>
      <c r="E268" s="7">
        <v>1990</v>
      </c>
      <c r="G268" s="7">
        <v>1990</v>
      </c>
      <c r="I268" s="7" t="s">
        <v>4689</v>
      </c>
      <c r="J268" s="7" t="s">
        <v>4709</v>
      </c>
      <c r="K268" s="7" t="s">
        <v>4710</v>
      </c>
      <c r="M268" s="7" t="s">
        <v>4720</v>
      </c>
      <c r="O268" s="7" t="s">
        <v>4720</v>
      </c>
    </row>
    <row r="269" spans="1:15">
      <c r="A269" s="7" t="s">
        <v>4689</v>
      </c>
      <c r="C269" s="7" t="s">
        <v>4689</v>
      </c>
      <c r="E269" s="7">
        <v>1991</v>
      </c>
      <c r="G269" s="7">
        <v>1991</v>
      </c>
      <c r="I269" s="7" t="s">
        <v>4689</v>
      </c>
      <c r="J269" s="7" t="s">
        <v>4709</v>
      </c>
      <c r="K269" s="7" t="s">
        <v>4709</v>
      </c>
      <c r="M269" s="7" t="s">
        <v>4720</v>
      </c>
      <c r="O269" s="7" t="s">
        <v>4720</v>
      </c>
    </row>
    <row r="270" spans="1:15">
      <c r="A270" s="7" t="s">
        <v>4689</v>
      </c>
      <c r="C270" s="7" t="s">
        <v>4689</v>
      </c>
      <c r="E270" s="7">
        <v>2002</v>
      </c>
      <c r="G270" s="7">
        <v>2002</v>
      </c>
      <c r="I270" s="7" t="s">
        <v>4689</v>
      </c>
      <c r="J270" s="7" t="s">
        <v>4709</v>
      </c>
      <c r="K270" s="7" t="s">
        <v>4710</v>
      </c>
      <c r="M270" s="7" t="s">
        <v>4720</v>
      </c>
      <c r="O270" s="7" t="s">
        <v>4720</v>
      </c>
    </row>
    <row r="271" spans="1:15">
      <c r="A271" s="7" t="s">
        <v>4689</v>
      </c>
      <c r="C271" s="7" t="s">
        <v>4689</v>
      </c>
      <c r="E271" s="7">
        <v>2002</v>
      </c>
      <c r="G271" s="7">
        <v>2002</v>
      </c>
      <c r="I271" s="7" t="s">
        <v>4689</v>
      </c>
      <c r="J271" s="7" t="s">
        <v>4709</v>
      </c>
      <c r="K271" s="7" t="s">
        <v>4709</v>
      </c>
      <c r="M271" s="7" t="s">
        <v>4720</v>
      </c>
      <c r="O271" s="7" t="s">
        <v>4720</v>
      </c>
    </row>
    <row r="272" spans="1:15">
      <c r="A272" s="7" t="s">
        <v>4689</v>
      </c>
      <c r="C272" s="7" t="s">
        <v>4689</v>
      </c>
      <c r="E272" s="7">
        <v>2001</v>
      </c>
      <c r="G272" s="7">
        <v>2001</v>
      </c>
      <c r="I272" s="7" t="s">
        <v>4689</v>
      </c>
      <c r="J272" s="7" t="s">
        <v>4709</v>
      </c>
      <c r="K272" s="7" t="s">
        <v>4713</v>
      </c>
      <c r="M272" s="7" t="s">
        <v>4720</v>
      </c>
      <c r="O272" s="7" t="s">
        <v>4720</v>
      </c>
    </row>
    <row r="273" spans="1:15">
      <c r="A273" s="7" t="s">
        <v>4689</v>
      </c>
      <c r="C273" s="7" t="s">
        <v>4689</v>
      </c>
      <c r="E273" s="7">
        <v>2001</v>
      </c>
      <c r="G273" s="7">
        <v>2001</v>
      </c>
      <c r="I273" s="7" t="s">
        <v>4689</v>
      </c>
      <c r="J273" s="7" t="s">
        <v>4709</v>
      </c>
      <c r="K273" s="7" t="s">
        <v>4713</v>
      </c>
      <c r="M273" s="7" t="s">
        <v>4720</v>
      </c>
      <c r="O273" s="7" t="s">
        <v>4720</v>
      </c>
    </row>
    <row r="274" spans="1:15">
      <c r="A274" s="7" t="s">
        <v>4689</v>
      </c>
      <c r="C274" s="7" t="s">
        <v>4689</v>
      </c>
      <c r="E274" s="7">
        <v>2001</v>
      </c>
      <c r="G274" s="7">
        <v>2001</v>
      </c>
      <c r="I274" s="7" t="s">
        <v>4689</v>
      </c>
      <c r="J274" s="7" t="s">
        <v>4709</v>
      </c>
      <c r="K274" s="7" t="s">
        <v>4709</v>
      </c>
      <c r="M274" s="7" t="s">
        <v>4720</v>
      </c>
      <c r="O274" s="7" t="s">
        <v>4720</v>
      </c>
    </row>
    <row r="275" spans="1:15">
      <c r="A275" s="7" t="s">
        <v>4689</v>
      </c>
      <c r="C275" s="7" t="s">
        <v>4689</v>
      </c>
      <c r="E275" s="7">
        <v>1997</v>
      </c>
      <c r="G275" s="7">
        <v>1997</v>
      </c>
      <c r="I275" s="7" t="s">
        <v>4689</v>
      </c>
      <c r="J275" s="7" t="s">
        <v>4709</v>
      </c>
      <c r="K275" s="7" t="s">
        <v>4713</v>
      </c>
      <c r="M275" s="7" t="s">
        <v>4720</v>
      </c>
      <c r="O275" s="7" t="s">
        <v>4720</v>
      </c>
    </row>
    <row r="276" spans="1:15">
      <c r="A276" s="7" t="s">
        <v>4689</v>
      </c>
      <c r="C276" s="7" t="s">
        <v>4689</v>
      </c>
      <c r="E276" s="7">
        <v>2000</v>
      </c>
      <c r="G276" s="7">
        <v>2000</v>
      </c>
      <c r="I276" s="7" t="s">
        <v>4689</v>
      </c>
      <c r="J276" s="7" t="s">
        <v>4709</v>
      </c>
      <c r="K276" s="7" t="s">
        <v>4709</v>
      </c>
      <c r="M276" s="7" t="s">
        <v>4720</v>
      </c>
      <c r="O276" s="7" t="s">
        <v>4720</v>
      </c>
    </row>
    <row r="277" spans="1:15">
      <c r="A277" s="7" t="s">
        <v>4689</v>
      </c>
      <c r="C277" s="7" t="s">
        <v>4689</v>
      </c>
      <c r="E277" s="7">
        <v>2000</v>
      </c>
      <c r="G277" s="7">
        <v>2000</v>
      </c>
      <c r="I277" s="7" t="s">
        <v>4689</v>
      </c>
      <c r="J277" s="7" t="s">
        <v>4710</v>
      </c>
      <c r="K277" s="7" t="s">
        <v>4709</v>
      </c>
      <c r="M277" s="7" t="s">
        <v>4716</v>
      </c>
      <c r="O277" s="7" t="s">
        <v>4716</v>
      </c>
    </row>
    <row r="278" spans="1:15">
      <c r="A278" s="7" t="s">
        <v>4689</v>
      </c>
      <c r="C278" s="7" t="s">
        <v>4689</v>
      </c>
      <c r="E278" s="7">
        <v>1996</v>
      </c>
      <c r="G278" s="7">
        <v>1996</v>
      </c>
      <c r="I278" s="7" t="s">
        <v>4689</v>
      </c>
      <c r="J278" s="7" t="s">
        <v>4709</v>
      </c>
      <c r="K278" s="7" t="s">
        <v>4709</v>
      </c>
      <c r="M278" s="7" t="s">
        <v>4716</v>
      </c>
      <c r="O278" s="7" t="s">
        <v>4716</v>
      </c>
    </row>
    <row r="279" spans="1:15">
      <c r="A279" s="7" t="s">
        <v>4689</v>
      </c>
      <c r="C279" s="7" t="s">
        <v>4689</v>
      </c>
      <c r="E279" s="7">
        <v>1994</v>
      </c>
      <c r="G279" s="7">
        <v>1994</v>
      </c>
      <c r="I279" s="7" t="s">
        <v>4689</v>
      </c>
      <c r="J279" s="7" t="s">
        <v>4710</v>
      </c>
      <c r="K279" s="7" t="s">
        <v>4709</v>
      </c>
      <c r="M279" s="7" t="s">
        <v>4720</v>
      </c>
      <c r="O279" s="7" t="s">
        <v>4720</v>
      </c>
    </row>
    <row r="280" spans="1:15">
      <c r="A280" s="7" t="s">
        <v>4689</v>
      </c>
      <c r="C280" s="7" t="s">
        <v>4689</v>
      </c>
      <c r="E280" s="7">
        <v>1994</v>
      </c>
      <c r="G280" s="7">
        <v>1994</v>
      </c>
      <c r="I280" s="7" t="s">
        <v>4689</v>
      </c>
      <c r="J280" s="7" t="s">
        <v>4709</v>
      </c>
      <c r="K280" s="7" t="s">
        <v>4713</v>
      </c>
      <c r="M280" s="7" t="s">
        <v>4716</v>
      </c>
      <c r="O280" s="7" t="s">
        <v>4716</v>
      </c>
    </row>
    <row r="281" spans="1:15">
      <c r="A281" s="7" t="s">
        <v>4689</v>
      </c>
      <c r="C281" s="7" t="s">
        <v>4689</v>
      </c>
      <c r="E281" s="7">
        <v>1999</v>
      </c>
      <c r="G281" s="7">
        <v>1999</v>
      </c>
      <c r="I281" s="7" t="s">
        <v>4689</v>
      </c>
      <c r="J281" s="7" t="s">
        <v>4709</v>
      </c>
      <c r="K281" s="7" t="s">
        <v>4709</v>
      </c>
      <c r="M281" s="7" t="s">
        <v>4720</v>
      </c>
      <c r="O281" s="7" t="s">
        <v>4720</v>
      </c>
    </row>
    <row r="282" spans="1:15">
      <c r="A282" s="7" t="s">
        <v>4689</v>
      </c>
      <c r="C282" s="7" t="s">
        <v>4689</v>
      </c>
      <c r="E282" s="7">
        <v>1996</v>
      </c>
      <c r="G282" s="7">
        <v>1996</v>
      </c>
      <c r="I282" s="7" t="s">
        <v>4689</v>
      </c>
      <c r="J282" s="7" t="s">
        <v>4709</v>
      </c>
      <c r="K282" s="7" t="s">
        <v>4709</v>
      </c>
      <c r="M282" s="7" t="s">
        <v>4720</v>
      </c>
      <c r="O282" s="7" t="s">
        <v>4720</v>
      </c>
    </row>
    <row r="283" spans="1:15">
      <c r="A283" s="7" t="s">
        <v>4689</v>
      </c>
      <c r="C283" s="7" t="s">
        <v>4689</v>
      </c>
      <c r="E283" s="7">
        <v>2003</v>
      </c>
      <c r="G283" s="7">
        <v>2003</v>
      </c>
      <c r="I283" s="7" t="s">
        <v>4689</v>
      </c>
      <c r="J283" s="7" t="s">
        <v>4709</v>
      </c>
      <c r="K283" s="7" t="s">
        <v>4710</v>
      </c>
      <c r="M283" s="7" t="s">
        <v>4720</v>
      </c>
      <c r="O283" s="7" t="s">
        <v>4720</v>
      </c>
    </row>
    <row r="284" spans="1:15">
      <c r="A284" s="7" t="s">
        <v>4689</v>
      </c>
      <c r="C284" s="7" t="s">
        <v>4689</v>
      </c>
      <c r="E284" s="7">
        <v>2003</v>
      </c>
      <c r="G284" s="7">
        <v>2003</v>
      </c>
      <c r="I284" s="7" t="s">
        <v>4689</v>
      </c>
      <c r="J284" s="7" t="s">
        <v>4709</v>
      </c>
      <c r="K284" s="7" t="s">
        <v>4709</v>
      </c>
      <c r="M284" s="7" t="s">
        <v>4711</v>
      </c>
      <c r="O284" s="7" t="s">
        <v>4711</v>
      </c>
    </row>
    <row r="285" spans="1:15">
      <c r="A285" s="7" t="s">
        <v>4689</v>
      </c>
      <c r="C285" s="7" t="s">
        <v>4689</v>
      </c>
      <c r="E285" s="7">
        <v>2003</v>
      </c>
      <c r="G285" s="7">
        <v>2003</v>
      </c>
      <c r="I285" s="7" t="s">
        <v>4689</v>
      </c>
      <c r="J285" s="7" t="s">
        <v>4709</v>
      </c>
      <c r="K285" s="7" t="s">
        <v>4710</v>
      </c>
      <c r="M285" s="7" t="s">
        <v>4720</v>
      </c>
      <c r="O285" s="7" t="s">
        <v>4720</v>
      </c>
    </row>
    <row r="286" spans="1:15">
      <c r="A286" s="7" t="s">
        <v>4689</v>
      </c>
      <c r="C286" s="7" t="s">
        <v>4689</v>
      </c>
      <c r="E286" s="7">
        <v>2003</v>
      </c>
      <c r="G286" s="7">
        <v>2003</v>
      </c>
      <c r="I286" s="7" t="s">
        <v>4689</v>
      </c>
      <c r="J286" s="7" t="s">
        <v>4713</v>
      </c>
      <c r="K286" s="7" t="s">
        <v>4709</v>
      </c>
      <c r="M286" s="7" t="s">
        <v>4720</v>
      </c>
      <c r="O286" s="7" t="s">
        <v>4720</v>
      </c>
    </row>
    <row r="287" spans="1:15">
      <c r="A287" s="7" t="s">
        <v>4689</v>
      </c>
      <c r="C287" s="7" t="s">
        <v>4689</v>
      </c>
      <c r="E287" s="7">
        <v>1997</v>
      </c>
      <c r="G287" s="7">
        <v>1997</v>
      </c>
      <c r="I287" s="7" t="s">
        <v>4689</v>
      </c>
      <c r="J287" s="7" t="s">
        <v>4709</v>
      </c>
      <c r="K287" s="7" t="s">
        <v>4710</v>
      </c>
      <c r="M287" s="7" t="s">
        <v>4720</v>
      </c>
      <c r="O287" s="7" t="s">
        <v>4720</v>
      </c>
    </row>
    <row r="288" spans="1:15">
      <c r="A288" s="7" t="s">
        <v>4689</v>
      </c>
      <c r="C288" s="7" t="s">
        <v>4689</v>
      </c>
      <c r="E288" s="7">
        <v>1988</v>
      </c>
      <c r="G288" s="7">
        <v>1988</v>
      </c>
      <c r="I288" s="7" t="s">
        <v>4689</v>
      </c>
      <c r="J288" s="7" t="s">
        <v>4710</v>
      </c>
      <c r="K288" s="7" t="s">
        <v>4710</v>
      </c>
      <c r="M288" s="7" t="s">
        <v>4720</v>
      </c>
      <c r="O288" s="7" t="s">
        <v>4720</v>
      </c>
    </row>
    <row r="289" spans="1:15">
      <c r="A289" s="7" t="s">
        <v>4689</v>
      </c>
      <c r="C289" s="7" t="s">
        <v>4689</v>
      </c>
      <c r="E289" s="7">
        <v>1997</v>
      </c>
      <c r="G289" s="7">
        <v>1997</v>
      </c>
      <c r="I289" s="7" t="s">
        <v>4689</v>
      </c>
      <c r="J289" s="7" t="s">
        <v>4709</v>
      </c>
      <c r="K289" s="7" t="s">
        <v>4710</v>
      </c>
      <c r="M289" s="7" t="s">
        <v>4720</v>
      </c>
      <c r="O289" s="7" t="s">
        <v>4720</v>
      </c>
    </row>
    <row r="290" spans="1:15">
      <c r="A290" s="7" t="s">
        <v>4689</v>
      </c>
      <c r="C290" s="7" t="s">
        <v>4689</v>
      </c>
      <c r="E290" s="7">
        <v>2003</v>
      </c>
      <c r="G290" s="7">
        <v>2003</v>
      </c>
      <c r="I290" s="7" t="s">
        <v>4689</v>
      </c>
      <c r="J290" s="7" t="s">
        <v>4709</v>
      </c>
      <c r="K290" s="7" t="s">
        <v>4710</v>
      </c>
      <c r="M290" s="7" t="s">
        <v>4716</v>
      </c>
      <c r="O290" s="7" t="s">
        <v>4716</v>
      </c>
    </row>
    <row r="291" spans="1:15">
      <c r="A291" s="7" t="s">
        <v>4689</v>
      </c>
      <c r="C291" s="7" t="s">
        <v>4689</v>
      </c>
      <c r="E291" s="7">
        <v>2000</v>
      </c>
      <c r="G291" s="7">
        <v>2000</v>
      </c>
      <c r="I291" s="7" t="s">
        <v>4689</v>
      </c>
      <c r="J291" s="7" t="s">
        <v>4709</v>
      </c>
      <c r="K291" s="7" t="s">
        <v>4713</v>
      </c>
      <c r="M291" s="7" t="s">
        <v>4720</v>
      </c>
      <c r="O291" s="7" t="s">
        <v>4720</v>
      </c>
    </row>
    <row r="292" spans="1:15">
      <c r="A292" s="7" t="s">
        <v>4689</v>
      </c>
      <c r="C292" s="7" t="s">
        <v>4689</v>
      </c>
      <c r="E292" s="7">
        <v>2000</v>
      </c>
      <c r="G292" s="7">
        <v>2000</v>
      </c>
      <c r="I292" s="7" t="s">
        <v>4689</v>
      </c>
      <c r="J292" s="7" t="s">
        <v>4709</v>
      </c>
      <c r="K292" s="7" t="s">
        <v>4713</v>
      </c>
      <c r="M292" s="7" t="s">
        <v>4720</v>
      </c>
      <c r="O292" s="7" t="s">
        <v>4720</v>
      </c>
    </row>
    <row r="293" spans="1:15">
      <c r="A293" s="7" t="s">
        <v>4687</v>
      </c>
      <c r="C293" s="7" t="s">
        <v>4687</v>
      </c>
      <c r="E293" s="7">
        <v>2000</v>
      </c>
      <c r="G293" s="7">
        <v>2000</v>
      </c>
      <c r="I293" s="7" t="s">
        <v>4687</v>
      </c>
      <c r="J293" s="7" t="s">
        <v>4709</v>
      </c>
      <c r="K293" s="7" t="s">
        <v>4713</v>
      </c>
      <c r="M293" s="7" t="s">
        <v>4730</v>
      </c>
      <c r="O293" s="7" t="s">
        <v>4730</v>
      </c>
    </row>
    <row r="294" spans="1:15">
      <c r="A294" s="7" t="s">
        <v>4689</v>
      </c>
      <c r="C294" s="7" t="s">
        <v>4689</v>
      </c>
      <c r="E294" s="7">
        <v>1997</v>
      </c>
      <c r="G294" s="7">
        <v>1997</v>
      </c>
      <c r="I294" s="7" t="s">
        <v>4689</v>
      </c>
      <c r="J294" s="7" t="s">
        <v>4709</v>
      </c>
      <c r="K294" s="7" t="s">
        <v>4713</v>
      </c>
      <c r="M294" s="7" t="s">
        <v>4720</v>
      </c>
      <c r="O294" s="7" t="s">
        <v>4720</v>
      </c>
    </row>
    <row r="295" spans="1:15">
      <c r="A295" s="7" t="s">
        <v>4689</v>
      </c>
      <c r="C295" s="7" t="s">
        <v>4689</v>
      </c>
      <c r="E295" s="7">
        <v>2004</v>
      </c>
      <c r="G295" s="7">
        <v>2004</v>
      </c>
      <c r="I295" s="7" t="s">
        <v>4689</v>
      </c>
      <c r="J295" s="7" t="s">
        <v>4709</v>
      </c>
      <c r="K295" s="7" t="s">
        <v>4713</v>
      </c>
      <c r="M295" s="7" t="s">
        <v>4720</v>
      </c>
      <c r="O295" s="7" t="s">
        <v>4720</v>
      </c>
    </row>
    <row r="296" spans="1:15">
      <c r="A296" s="7" t="s">
        <v>4689</v>
      </c>
      <c r="C296" s="7" t="s">
        <v>4689</v>
      </c>
      <c r="E296" s="7">
        <v>1999</v>
      </c>
      <c r="G296" s="7">
        <v>1999</v>
      </c>
      <c r="I296" s="7" t="s">
        <v>4689</v>
      </c>
      <c r="J296" s="7" t="s">
        <v>4709</v>
      </c>
      <c r="K296" s="7" t="s">
        <v>4710</v>
      </c>
      <c r="M296" s="7" t="s">
        <v>4720</v>
      </c>
      <c r="O296" s="7" t="s">
        <v>4720</v>
      </c>
    </row>
    <row r="297" spans="1:15">
      <c r="A297" s="7" t="s">
        <v>4689</v>
      </c>
      <c r="C297" s="7" t="s">
        <v>4689</v>
      </c>
      <c r="E297" s="7">
        <v>1999</v>
      </c>
      <c r="G297" s="7">
        <v>1999</v>
      </c>
      <c r="I297" s="7" t="s">
        <v>4689</v>
      </c>
      <c r="J297" s="7" t="s">
        <v>4709</v>
      </c>
      <c r="K297" s="7" t="s">
        <v>4710</v>
      </c>
      <c r="M297" s="7" t="s">
        <v>4720</v>
      </c>
      <c r="O297" s="7" t="s">
        <v>4720</v>
      </c>
    </row>
    <row r="298" spans="1:15">
      <c r="A298" s="7" t="s">
        <v>4689</v>
      </c>
      <c r="C298" s="7" t="s">
        <v>4689</v>
      </c>
      <c r="E298" s="7">
        <v>1999</v>
      </c>
      <c r="G298" s="7">
        <v>1999</v>
      </c>
      <c r="I298" s="7" t="s">
        <v>4689</v>
      </c>
      <c r="J298" s="7" t="s">
        <v>4709</v>
      </c>
      <c r="K298" s="7" t="s">
        <v>4713</v>
      </c>
      <c r="M298" s="7" t="s">
        <v>4716</v>
      </c>
      <c r="O298" s="7" t="s">
        <v>4716</v>
      </c>
    </row>
    <row r="299" spans="1:15">
      <c r="A299" s="7" t="s">
        <v>4687</v>
      </c>
      <c r="C299" s="7" t="s">
        <v>4687</v>
      </c>
      <c r="E299" s="7">
        <v>2004</v>
      </c>
      <c r="G299" s="7">
        <v>2004</v>
      </c>
      <c r="I299" s="7" t="s">
        <v>4687</v>
      </c>
      <c r="J299" s="7" t="s">
        <v>4709</v>
      </c>
      <c r="K299" s="7" t="s">
        <v>4710</v>
      </c>
      <c r="M299" s="7" t="s">
        <v>4726</v>
      </c>
      <c r="O299" s="7" t="s">
        <v>4726</v>
      </c>
    </row>
    <row r="300" spans="1:15">
      <c r="A300" s="7" t="s">
        <v>4689</v>
      </c>
      <c r="C300" s="7" t="s">
        <v>4689</v>
      </c>
      <c r="E300" s="7">
        <v>2003</v>
      </c>
      <c r="G300" s="7">
        <v>2003</v>
      </c>
      <c r="I300" s="7" t="s">
        <v>4689</v>
      </c>
      <c r="J300" s="7" t="s">
        <v>4709</v>
      </c>
      <c r="K300" s="7" t="s">
        <v>4710</v>
      </c>
      <c r="M300" s="7" t="s">
        <v>4720</v>
      </c>
      <c r="O300" s="7" t="s">
        <v>4720</v>
      </c>
    </row>
    <row r="301" spans="1:15">
      <c r="A301" s="7" t="s">
        <v>4689</v>
      </c>
      <c r="C301" s="7" t="s">
        <v>4689</v>
      </c>
      <c r="E301" s="7">
        <v>2000</v>
      </c>
      <c r="G301" s="7">
        <v>2000</v>
      </c>
      <c r="I301" s="7" t="s">
        <v>4689</v>
      </c>
      <c r="J301" s="7" t="s">
        <v>4709</v>
      </c>
      <c r="K301" s="7" t="s">
        <v>4710</v>
      </c>
      <c r="M301" s="7" t="s">
        <v>4720</v>
      </c>
      <c r="O301" s="7" t="s">
        <v>4720</v>
      </c>
    </row>
    <row r="302" spans="1:15">
      <c r="A302" s="7" t="s">
        <v>4689</v>
      </c>
      <c r="C302" s="7" t="s">
        <v>4689</v>
      </c>
      <c r="E302" s="7">
        <v>1998</v>
      </c>
      <c r="G302" s="7">
        <v>1998</v>
      </c>
      <c r="I302" s="7" t="s">
        <v>4689</v>
      </c>
      <c r="J302" s="7" t="s">
        <v>4709</v>
      </c>
      <c r="K302" s="7" t="s">
        <v>4710</v>
      </c>
      <c r="M302" s="7" t="s">
        <v>4720</v>
      </c>
      <c r="O302" s="7" t="s">
        <v>4720</v>
      </c>
    </row>
    <row r="303" spans="1:15">
      <c r="A303" s="7" t="s">
        <v>4689</v>
      </c>
      <c r="C303" s="7" t="s">
        <v>4689</v>
      </c>
      <c r="E303" s="7">
        <v>1998</v>
      </c>
      <c r="G303" s="7">
        <v>1998</v>
      </c>
      <c r="I303" s="7" t="s">
        <v>4689</v>
      </c>
      <c r="J303" s="7" t="s">
        <v>4709</v>
      </c>
      <c r="K303" s="7" t="s">
        <v>4710</v>
      </c>
      <c r="M303" s="7" t="s">
        <v>4720</v>
      </c>
      <c r="O303" s="7" t="s">
        <v>4720</v>
      </c>
    </row>
    <row r="304" spans="1:15">
      <c r="A304" s="7" t="s">
        <v>4689</v>
      </c>
      <c r="C304" s="7" t="s">
        <v>4689</v>
      </c>
      <c r="E304" s="7">
        <v>1998</v>
      </c>
      <c r="G304" s="7">
        <v>1998</v>
      </c>
      <c r="I304" s="7" t="s">
        <v>4689</v>
      </c>
      <c r="J304" s="7" t="s">
        <v>4710</v>
      </c>
      <c r="K304" s="7" t="s">
        <v>4710</v>
      </c>
      <c r="M304" s="7" t="s">
        <v>4720</v>
      </c>
      <c r="O304" s="7" t="s">
        <v>4720</v>
      </c>
    </row>
    <row r="305" spans="1:15">
      <c r="A305" s="7" t="s">
        <v>4689</v>
      </c>
      <c r="C305" s="7" t="s">
        <v>4689</v>
      </c>
      <c r="E305" s="7">
        <v>1993</v>
      </c>
      <c r="G305" s="7">
        <v>1993</v>
      </c>
      <c r="I305" s="7" t="s">
        <v>4689</v>
      </c>
      <c r="J305" s="7" t="s">
        <v>4713</v>
      </c>
      <c r="K305" s="7" t="s">
        <v>4710</v>
      </c>
      <c r="M305" s="7" t="s">
        <v>4720</v>
      </c>
      <c r="O305" s="7" t="s">
        <v>4720</v>
      </c>
    </row>
    <row r="306" spans="1:15">
      <c r="A306" s="7" t="s">
        <v>4689</v>
      </c>
      <c r="C306" s="7" t="s">
        <v>4689</v>
      </c>
      <c r="E306" s="7">
        <v>1993</v>
      </c>
      <c r="G306" s="7">
        <v>1993</v>
      </c>
      <c r="I306" s="7" t="s">
        <v>4689</v>
      </c>
      <c r="J306" s="7" t="s">
        <v>4710</v>
      </c>
      <c r="K306" s="7" t="s">
        <v>4713</v>
      </c>
      <c r="M306" s="7" t="s">
        <v>4711</v>
      </c>
      <c r="O306" s="7" t="s">
        <v>4711</v>
      </c>
    </row>
    <row r="307" spans="1:15">
      <c r="A307" s="7" t="s">
        <v>4689</v>
      </c>
      <c r="C307" s="7" t="s">
        <v>4689</v>
      </c>
      <c r="E307" s="7">
        <v>1996</v>
      </c>
      <c r="G307" s="7">
        <v>1996</v>
      </c>
      <c r="I307" s="7" t="s">
        <v>4689</v>
      </c>
      <c r="J307" s="7" t="s">
        <v>4709</v>
      </c>
      <c r="K307" s="7" t="s">
        <v>4709</v>
      </c>
      <c r="M307" s="7" t="s">
        <v>4720</v>
      </c>
      <c r="O307" s="7" t="s">
        <v>4720</v>
      </c>
    </row>
    <row r="308" spans="1:15">
      <c r="A308" s="7" t="s">
        <v>4689</v>
      </c>
      <c r="C308" s="7" t="s">
        <v>4689</v>
      </c>
      <c r="E308" s="7">
        <v>2000</v>
      </c>
      <c r="G308" s="7">
        <v>2000</v>
      </c>
      <c r="I308" s="7" t="s">
        <v>4689</v>
      </c>
      <c r="J308" s="7" t="s">
        <v>4709</v>
      </c>
      <c r="K308" s="7" t="s">
        <v>4709</v>
      </c>
      <c r="M308" s="7" t="s">
        <v>4720</v>
      </c>
      <c r="O308" s="7" t="s">
        <v>4720</v>
      </c>
    </row>
    <row r="309" spans="1:15">
      <c r="A309" s="7" t="s">
        <v>4689</v>
      </c>
      <c r="C309" s="7" t="s">
        <v>4689</v>
      </c>
      <c r="E309" s="7">
        <v>1999</v>
      </c>
      <c r="G309" s="7">
        <v>1999</v>
      </c>
      <c r="I309" s="7" t="s">
        <v>4689</v>
      </c>
      <c r="J309" s="7" t="s">
        <v>4709</v>
      </c>
      <c r="K309" s="7" t="s">
        <v>4709</v>
      </c>
      <c r="M309" s="7" t="s">
        <v>4720</v>
      </c>
      <c r="O309" s="7" t="s">
        <v>4720</v>
      </c>
    </row>
    <row r="310" spans="1:15">
      <c r="A310" s="7" t="s">
        <v>4689</v>
      </c>
      <c r="C310" s="7" t="s">
        <v>4689</v>
      </c>
      <c r="E310" s="7">
        <v>1996</v>
      </c>
      <c r="G310" s="7">
        <v>1996</v>
      </c>
      <c r="I310" s="7" t="s">
        <v>4689</v>
      </c>
      <c r="J310" s="7" t="s">
        <v>4709</v>
      </c>
      <c r="K310" s="7" t="s">
        <v>4709</v>
      </c>
      <c r="M310" s="7" t="s">
        <v>4720</v>
      </c>
      <c r="O310" s="7" t="s">
        <v>4720</v>
      </c>
    </row>
    <row r="311" spans="1:15">
      <c r="A311" s="7" t="s">
        <v>4689</v>
      </c>
      <c r="C311" s="7" t="s">
        <v>4689</v>
      </c>
      <c r="E311" s="7">
        <v>1996</v>
      </c>
      <c r="G311" s="7">
        <v>1996</v>
      </c>
      <c r="I311" s="7" t="s">
        <v>4689</v>
      </c>
      <c r="J311" s="7" t="s">
        <v>4709</v>
      </c>
      <c r="K311" s="7" t="s">
        <v>4709</v>
      </c>
      <c r="M311" s="7" t="s">
        <v>4720</v>
      </c>
      <c r="O311" s="7" t="s">
        <v>4720</v>
      </c>
    </row>
    <row r="312" spans="1:15">
      <c r="A312" s="7" t="s">
        <v>4689</v>
      </c>
      <c r="C312" s="7" t="s">
        <v>4689</v>
      </c>
      <c r="E312" s="7">
        <v>2003</v>
      </c>
      <c r="G312" s="7">
        <v>2003</v>
      </c>
      <c r="I312" s="7" t="s">
        <v>4689</v>
      </c>
      <c r="J312" s="7" t="s">
        <v>4709</v>
      </c>
      <c r="K312" s="7" t="s">
        <v>4710</v>
      </c>
      <c r="M312" s="7" t="s">
        <v>4716</v>
      </c>
      <c r="O312" s="7" t="s">
        <v>4716</v>
      </c>
    </row>
    <row r="313" spans="1:15">
      <c r="A313" s="7" t="s">
        <v>4689</v>
      </c>
      <c r="C313" s="7" t="s">
        <v>4689</v>
      </c>
      <c r="E313" s="7">
        <v>1996</v>
      </c>
      <c r="G313" s="7">
        <v>1996</v>
      </c>
      <c r="I313" s="7" t="s">
        <v>4689</v>
      </c>
      <c r="J313" s="7" t="s">
        <v>4709</v>
      </c>
      <c r="K313" s="7" t="s">
        <v>4713</v>
      </c>
      <c r="M313" s="7" t="s">
        <v>4720</v>
      </c>
      <c r="O313" s="7" t="s">
        <v>4720</v>
      </c>
    </row>
    <row r="314" spans="1:15">
      <c r="A314" s="7" t="s">
        <v>4689</v>
      </c>
      <c r="C314" s="7" t="s">
        <v>4689</v>
      </c>
      <c r="E314" s="7">
        <v>2002</v>
      </c>
      <c r="G314" s="7">
        <v>2002</v>
      </c>
      <c r="I314" s="7" t="s">
        <v>4689</v>
      </c>
      <c r="J314" s="7" t="s">
        <v>4709</v>
      </c>
      <c r="K314" s="7" t="s">
        <v>4710</v>
      </c>
      <c r="M314" s="7" t="s">
        <v>4716</v>
      </c>
      <c r="O314" s="7" t="s">
        <v>4716</v>
      </c>
    </row>
    <row r="315" spans="1:15">
      <c r="A315" s="7" t="s">
        <v>4689</v>
      </c>
      <c r="C315" s="7" t="s">
        <v>4689</v>
      </c>
      <c r="E315" s="7">
        <v>1995</v>
      </c>
      <c r="G315" s="7">
        <v>1995</v>
      </c>
      <c r="I315" s="7" t="s">
        <v>4689</v>
      </c>
      <c r="J315" s="7" t="s">
        <v>4709</v>
      </c>
      <c r="K315" s="7" t="s">
        <v>4709</v>
      </c>
      <c r="M315" s="7" t="s">
        <v>4720</v>
      </c>
      <c r="O315" s="7" t="s">
        <v>4720</v>
      </c>
    </row>
    <row r="316" spans="1:15">
      <c r="A316" s="7" t="s">
        <v>4689</v>
      </c>
      <c r="C316" s="7" t="s">
        <v>4689</v>
      </c>
      <c r="E316" s="7">
        <v>1987</v>
      </c>
      <c r="G316" s="7">
        <v>1987</v>
      </c>
      <c r="I316" s="7" t="s">
        <v>4689</v>
      </c>
      <c r="J316" s="7" t="s">
        <v>4709</v>
      </c>
      <c r="K316" s="7" t="s">
        <v>4710</v>
      </c>
      <c r="M316" s="7" t="s">
        <v>4720</v>
      </c>
      <c r="O316" s="7" t="s">
        <v>4720</v>
      </c>
    </row>
    <row r="317" spans="1:15">
      <c r="A317" s="7" t="s">
        <v>4687</v>
      </c>
      <c r="C317" s="7" t="s">
        <v>4687</v>
      </c>
      <c r="E317" s="7">
        <v>1991</v>
      </c>
      <c r="G317" s="7">
        <v>1991</v>
      </c>
      <c r="I317" s="7" t="s">
        <v>4687</v>
      </c>
      <c r="J317" s="7" t="s">
        <v>4709</v>
      </c>
      <c r="K317" s="7" t="s">
        <v>4709</v>
      </c>
      <c r="M317" s="7" t="s">
        <v>4716</v>
      </c>
      <c r="O317" s="7" t="s">
        <v>4716</v>
      </c>
    </row>
    <row r="318" spans="1:15">
      <c r="A318" s="7" t="s">
        <v>4687</v>
      </c>
      <c r="C318" s="7" t="s">
        <v>4687</v>
      </c>
      <c r="E318" s="7">
        <v>2002</v>
      </c>
      <c r="G318" s="7">
        <v>2002</v>
      </c>
      <c r="I318" s="7" t="s">
        <v>4687</v>
      </c>
      <c r="J318" s="7" t="s">
        <v>4709</v>
      </c>
      <c r="K318" s="7" t="s">
        <v>4710</v>
      </c>
      <c r="M318" s="7" t="s">
        <v>4728</v>
      </c>
      <c r="O318" s="7" t="s">
        <v>4728</v>
      </c>
    </row>
    <row r="319" spans="1:15">
      <c r="A319" s="7" t="s">
        <v>4689</v>
      </c>
      <c r="C319" s="7" t="s">
        <v>4689</v>
      </c>
      <c r="E319" s="7">
        <v>1988</v>
      </c>
      <c r="G319" s="7">
        <v>1988</v>
      </c>
      <c r="I319" s="7" t="s">
        <v>4689</v>
      </c>
      <c r="J319" s="7" t="s">
        <v>4709</v>
      </c>
      <c r="K319" s="7" t="s">
        <v>4710</v>
      </c>
      <c r="M319" s="7" t="s">
        <v>4728</v>
      </c>
      <c r="O319" s="7" t="s">
        <v>4728</v>
      </c>
    </row>
    <row r="320" spans="1:15">
      <c r="A320" s="7" t="s">
        <v>4687</v>
      </c>
      <c r="C320" s="7" t="s">
        <v>4687</v>
      </c>
      <c r="E320" s="7">
        <v>1997</v>
      </c>
      <c r="G320" s="7">
        <v>1997</v>
      </c>
      <c r="I320" s="7" t="s">
        <v>4687</v>
      </c>
      <c r="J320" s="7" t="s">
        <v>4709</v>
      </c>
      <c r="K320" s="7" t="s">
        <v>4713</v>
      </c>
      <c r="M320" s="7" t="s">
        <v>4716</v>
      </c>
      <c r="O320" s="7" t="s">
        <v>4716</v>
      </c>
    </row>
    <row r="321" spans="1:15">
      <c r="A321" s="7" t="s">
        <v>4689</v>
      </c>
      <c r="C321" s="7" t="s">
        <v>4689</v>
      </c>
      <c r="E321" s="7">
        <v>1998</v>
      </c>
      <c r="G321" s="7">
        <v>1998</v>
      </c>
      <c r="I321" s="7" t="s">
        <v>4689</v>
      </c>
      <c r="J321" s="7" t="s">
        <v>4709</v>
      </c>
      <c r="K321" s="7" t="s">
        <v>4709</v>
      </c>
      <c r="M321" s="7" t="s">
        <v>4720</v>
      </c>
      <c r="O321" s="7" t="s">
        <v>4720</v>
      </c>
    </row>
    <row r="322" spans="1:15">
      <c r="A322" s="7" t="s">
        <v>4689</v>
      </c>
      <c r="C322" s="7" t="s">
        <v>4689</v>
      </c>
      <c r="E322" s="7">
        <v>1998</v>
      </c>
      <c r="G322" s="7">
        <v>1998</v>
      </c>
      <c r="I322" s="7" t="s">
        <v>4689</v>
      </c>
      <c r="J322" s="7" t="s">
        <v>4709</v>
      </c>
      <c r="K322" s="7" t="s">
        <v>4710</v>
      </c>
      <c r="M322" s="7" t="s">
        <v>4720</v>
      </c>
      <c r="O322" s="7" t="s">
        <v>4720</v>
      </c>
    </row>
    <row r="323" spans="1:15">
      <c r="A323" s="7" t="s">
        <v>4687</v>
      </c>
      <c r="C323" s="7" t="s">
        <v>4687</v>
      </c>
      <c r="E323" s="7">
        <v>1997</v>
      </c>
      <c r="G323" s="7">
        <v>1997</v>
      </c>
      <c r="I323" s="7" t="s">
        <v>4687</v>
      </c>
      <c r="J323" s="7" t="s">
        <v>4709</v>
      </c>
      <c r="K323" s="7" t="s">
        <v>4713</v>
      </c>
      <c r="M323" s="7" t="s">
        <v>4716</v>
      </c>
      <c r="O323" s="7" t="s">
        <v>4716</v>
      </c>
    </row>
    <row r="324" spans="1:15">
      <c r="A324" s="7" t="s">
        <v>4689</v>
      </c>
      <c r="C324" s="7" t="s">
        <v>4689</v>
      </c>
      <c r="E324" s="7">
        <v>2002</v>
      </c>
      <c r="G324" s="7">
        <v>2002</v>
      </c>
      <c r="I324" s="7" t="s">
        <v>4689</v>
      </c>
      <c r="J324" s="7" t="s">
        <v>4710</v>
      </c>
      <c r="K324" s="7" t="s">
        <v>4713</v>
      </c>
      <c r="M324" s="7" t="s">
        <v>4716</v>
      </c>
      <c r="O324" s="7" t="s">
        <v>4716</v>
      </c>
    </row>
    <row r="325" spans="1:15">
      <c r="A325" s="7" t="s">
        <v>4689</v>
      </c>
      <c r="C325" s="7" t="s">
        <v>4689</v>
      </c>
      <c r="E325" s="7">
        <v>1994</v>
      </c>
      <c r="G325" s="7">
        <v>1994</v>
      </c>
      <c r="I325" s="7" t="s">
        <v>4689</v>
      </c>
      <c r="J325" s="7" t="s">
        <v>4709</v>
      </c>
      <c r="K325" s="7" t="s">
        <v>4713</v>
      </c>
      <c r="M325" s="7" t="s">
        <v>4720</v>
      </c>
      <c r="O325" s="7" t="s">
        <v>4720</v>
      </c>
    </row>
    <row r="326" spans="1:15">
      <c r="A326" s="7" t="s">
        <v>4689</v>
      </c>
      <c r="C326" s="7" t="s">
        <v>4689</v>
      </c>
      <c r="E326" s="7">
        <v>1989</v>
      </c>
      <c r="G326" s="7">
        <v>1989</v>
      </c>
      <c r="I326" s="7" t="s">
        <v>4689</v>
      </c>
      <c r="J326" s="7" t="s">
        <v>4710</v>
      </c>
      <c r="K326" s="7" t="s">
        <v>4713</v>
      </c>
      <c r="M326" s="7" t="s">
        <v>4720</v>
      </c>
      <c r="O326" s="7" t="s">
        <v>4720</v>
      </c>
    </row>
    <row r="327" spans="1:15">
      <c r="A327" s="7" t="s">
        <v>4689</v>
      </c>
      <c r="C327" s="7" t="s">
        <v>4689</v>
      </c>
      <c r="E327" s="7">
        <v>1995</v>
      </c>
      <c r="G327" s="7">
        <v>1995</v>
      </c>
      <c r="I327" s="7" t="s">
        <v>4689</v>
      </c>
      <c r="J327" s="7" t="s">
        <v>4709</v>
      </c>
      <c r="K327" s="7" t="s">
        <v>4709</v>
      </c>
      <c r="M327" s="7" t="s">
        <v>4720</v>
      </c>
      <c r="O327" s="7" t="s">
        <v>4720</v>
      </c>
    </row>
    <row r="328" spans="1:15">
      <c r="A328" s="7" t="s">
        <v>4689</v>
      </c>
      <c r="C328" s="7" t="s">
        <v>4689</v>
      </c>
      <c r="E328" s="7">
        <v>2001</v>
      </c>
      <c r="G328" s="7">
        <v>2001</v>
      </c>
      <c r="I328" s="7" t="s">
        <v>4689</v>
      </c>
      <c r="J328" s="7" t="s">
        <v>4709</v>
      </c>
      <c r="K328" s="7" t="s">
        <v>4710</v>
      </c>
      <c r="M328" s="7" t="s">
        <v>4720</v>
      </c>
      <c r="O328" s="7" t="s">
        <v>4720</v>
      </c>
    </row>
    <row r="329" spans="1:15">
      <c r="A329" s="7" t="s">
        <v>4689</v>
      </c>
      <c r="C329" s="7" t="s">
        <v>4689</v>
      </c>
      <c r="E329" s="7">
        <v>1987</v>
      </c>
      <c r="G329" s="7">
        <v>1987</v>
      </c>
      <c r="I329" s="7" t="s">
        <v>4689</v>
      </c>
      <c r="J329" s="7" t="s">
        <v>4709</v>
      </c>
      <c r="K329" s="7" t="s">
        <v>4713</v>
      </c>
      <c r="M329" s="7" t="s">
        <v>4720</v>
      </c>
      <c r="O329" s="7" t="s">
        <v>4720</v>
      </c>
    </row>
    <row r="330" spans="1:15">
      <c r="A330" s="7" t="s">
        <v>4689</v>
      </c>
      <c r="C330" s="7" t="s">
        <v>4689</v>
      </c>
      <c r="E330" s="7">
        <v>1999</v>
      </c>
      <c r="G330" s="7">
        <v>1999</v>
      </c>
      <c r="I330" s="7" t="s">
        <v>4689</v>
      </c>
      <c r="J330" s="7" t="s">
        <v>4709</v>
      </c>
      <c r="K330" s="7" t="s">
        <v>4710</v>
      </c>
      <c r="M330" s="7" t="s">
        <v>4716</v>
      </c>
      <c r="O330" s="7" t="s">
        <v>4716</v>
      </c>
    </row>
    <row r="331" spans="1:15">
      <c r="A331" s="7" t="s">
        <v>4689</v>
      </c>
      <c r="C331" s="7" t="s">
        <v>4689</v>
      </c>
      <c r="E331" s="7">
        <v>1994</v>
      </c>
      <c r="G331" s="7">
        <v>1994</v>
      </c>
      <c r="I331" s="7" t="s">
        <v>4689</v>
      </c>
      <c r="J331" s="7" t="s">
        <v>4709</v>
      </c>
      <c r="K331" s="7" t="s">
        <v>4710</v>
      </c>
      <c r="M331" s="7" t="s">
        <v>4720</v>
      </c>
      <c r="O331" s="7" t="s">
        <v>4720</v>
      </c>
    </row>
    <row r="332" spans="1:15">
      <c r="A332" s="7" t="s">
        <v>4689</v>
      </c>
      <c r="C332" s="7" t="s">
        <v>4689</v>
      </c>
      <c r="E332" s="7">
        <v>1993</v>
      </c>
      <c r="G332" s="7">
        <v>1993</v>
      </c>
      <c r="I332" s="7" t="s">
        <v>4689</v>
      </c>
      <c r="J332" s="7" t="s">
        <v>4709</v>
      </c>
      <c r="K332" s="7" t="s">
        <v>4710</v>
      </c>
      <c r="M332" s="7" t="s">
        <v>4720</v>
      </c>
      <c r="O332" s="7" t="s">
        <v>4720</v>
      </c>
    </row>
    <row r="333" spans="1:15">
      <c r="A333" s="7" t="s">
        <v>4689</v>
      </c>
      <c r="C333" s="7" t="s">
        <v>4689</v>
      </c>
      <c r="E333" s="7">
        <v>2001</v>
      </c>
      <c r="G333" s="7">
        <v>2001</v>
      </c>
      <c r="I333" s="7" t="s">
        <v>4689</v>
      </c>
      <c r="J333" s="7" t="s">
        <v>4709</v>
      </c>
      <c r="K333" s="7" t="s">
        <v>4713</v>
      </c>
      <c r="M333" s="7" t="s">
        <v>4720</v>
      </c>
      <c r="O333" s="7" t="s">
        <v>4720</v>
      </c>
    </row>
    <row r="334" spans="1:15">
      <c r="A334" s="7" t="s">
        <v>4689</v>
      </c>
      <c r="C334" s="7" t="s">
        <v>4689</v>
      </c>
      <c r="E334" s="7">
        <v>1994</v>
      </c>
      <c r="G334" s="7">
        <v>1994</v>
      </c>
      <c r="I334" s="7" t="s">
        <v>4689</v>
      </c>
      <c r="J334" s="7" t="s">
        <v>4709</v>
      </c>
      <c r="K334" s="7" t="s">
        <v>4709</v>
      </c>
      <c r="M334" s="7" t="s">
        <v>4720</v>
      </c>
      <c r="O334" s="7" t="s">
        <v>4720</v>
      </c>
    </row>
    <row r="335" spans="1:15">
      <c r="A335" s="7" t="s">
        <v>4689</v>
      </c>
      <c r="C335" s="7" t="s">
        <v>4689</v>
      </c>
      <c r="E335" s="7">
        <v>1994</v>
      </c>
      <c r="G335" s="7">
        <v>1994</v>
      </c>
      <c r="I335" s="7" t="s">
        <v>4689</v>
      </c>
      <c r="J335" s="7" t="s">
        <v>4709</v>
      </c>
      <c r="K335" s="7" t="s">
        <v>4713</v>
      </c>
      <c r="M335" s="7" t="s">
        <v>4720</v>
      </c>
      <c r="O335" s="7" t="s">
        <v>4720</v>
      </c>
    </row>
    <row r="336" spans="1:15">
      <c r="A336" s="7" t="s">
        <v>4689</v>
      </c>
      <c r="C336" s="7" t="s">
        <v>4689</v>
      </c>
      <c r="E336" s="7">
        <v>1996</v>
      </c>
      <c r="G336" s="7">
        <v>1996</v>
      </c>
      <c r="I336" s="7" t="s">
        <v>4689</v>
      </c>
      <c r="J336" s="7" t="s">
        <v>4709</v>
      </c>
      <c r="K336" s="7" t="s">
        <v>4709</v>
      </c>
      <c r="M336" s="7" t="s">
        <v>4726</v>
      </c>
      <c r="O336" s="7" t="s">
        <v>4726</v>
      </c>
    </row>
    <row r="337" spans="1:15">
      <c r="A337" s="7" t="s">
        <v>4689</v>
      </c>
      <c r="C337" s="7" t="s">
        <v>4689</v>
      </c>
      <c r="E337" s="7">
        <v>1996</v>
      </c>
      <c r="G337" s="7">
        <v>1996</v>
      </c>
      <c r="I337" s="7" t="s">
        <v>4689</v>
      </c>
      <c r="J337" s="7" t="s">
        <v>4709</v>
      </c>
      <c r="K337" s="7" t="s">
        <v>4709</v>
      </c>
      <c r="M337" s="7" t="s">
        <v>4720</v>
      </c>
      <c r="O337" s="7" t="s">
        <v>4720</v>
      </c>
    </row>
    <row r="338" spans="1:15">
      <c r="A338" s="7" t="s">
        <v>4689</v>
      </c>
      <c r="C338" s="7" t="s">
        <v>4689</v>
      </c>
      <c r="E338" s="7">
        <v>2000</v>
      </c>
      <c r="G338" s="7">
        <v>2000</v>
      </c>
      <c r="I338" s="7" t="s">
        <v>4689</v>
      </c>
      <c r="J338" s="7" t="s">
        <v>4709</v>
      </c>
      <c r="K338" s="7" t="s">
        <v>4710</v>
      </c>
      <c r="M338" s="7" t="s">
        <v>4720</v>
      </c>
      <c r="O338" s="7" t="s">
        <v>4720</v>
      </c>
    </row>
    <row r="339" spans="1:15">
      <c r="A339" s="7" t="s">
        <v>4689</v>
      </c>
      <c r="C339" s="7" t="s">
        <v>4689</v>
      </c>
      <c r="E339" s="7">
        <v>2001</v>
      </c>
      <c r="G339" s="7">
        <v>2001</v>
      </c>
      <c r="I339" s="7" t="s">
        <v>4689</v>
      </c>
      <c r="J339" s="7" t="s">
        <v>4709</v>
      </c>
      <c r="K339" s="7" t="s">
        <v>4710</v>
      </c>
      <c r="M339" s="7" t="s">
        <v>4716</v>
      </c>
      <c r="O339" s="7" t="s">
        <v>4716</v>
      </c>
    </row>
    <row r="340" spans="1:15">
      <c r="A340" s="7" t="s">
        <v>4689</v>
      </c>
      <c r="C340" s="7" t="s">
        <v>4689</v>
      </c>
      <c r="E340" s="7">
        <v>1996</v>
      </c>
      <c r="G340" s="7">
        <v>1996</v>
      </c>
      <c r="I340" s="7" t="s">
        <v>4689</v>
      </c>
      <c r="J340" s="7" t="s">
        <v>4709</v>
      </c>
      <c r="K340" s="7" t="s">
        <v>4710</v>
      </c>
      <c r="M340" s="7" t="s">
        <v>4716</v>
      </c>
      <c r="O340" s="7" t="s">
        <v>4716</v>
      </c>
    </row>
    <row r="341" spans="1:15">
      <c r="A341" s="7" t="s">
        <v>4687</v>
      </c>
      <c r="C341" s="7" t="s">
        <v>4687</v>
      </c>
      <c r="E341" s="7">
        <v>1997</v>
      </c>
      <c r="G341" s="7">
        <v>1997</v>
      </c>
      <c r="I341" s="7" t="s">
        <v>4687</v>
      </c>
      <c r="J341" s="7" t="s">
        <v>4709</v>
      </c>
      <c r="K341" s="7" t="s">
        <v>4709</v>
      </c>
      <c r="M341" s="7" t="s">
        <v>4726</v>
      </c>
      <c r="O341" s="7" t="s">
        <v>4726</v>
      </c>
    </row>
    <row r="342" spans="1:15">
      <c r="A342" s="7" t="s">
        <v>4689</v>
      </c>
      <c r="C342" s="7" t="s">
        <v>4689</v>
      </c>
      <c r="E342" s="7">
        <v>1997</v>
      </c>
      <c r="G342" s="7">
        <v>1997</v>
      </c>
      <c r="I342" s="7" t="s">
        <v>4689</v>
      </c>
      <c r="J342" s="7" t="s">
        <v>4709</v>
      </c>
      <c r="K342" s="7" t="s">
        <v>4710</v>
      </c>
      <c r="M342" s="7" t="s">
        <v>4720</v>
      </c>
      <c r="O342" s="7" t="s">
        <v>4720</v>
      </c>
    </row>
    <row r="343" spans="1:15">
      <c r="A343" s="7" t="s">
        <v>4689</v>
      </c>
      <c r="C343" s="7" t="s">
        <v>4689</v>
      </c>
      <c r="E343" s="7">
        <v>1997</v>
      </c>
      <c r="G343" s="7">
        <v>1997</v>
      </c>
      <c r="I343" s="7" t="s">
        <v>4689</v>
      </c>
      <c r="J343" s="7" t="s">
        <v>4709</v>
      </c>
      <c r="K343" s="7" t="s">
        <v>4710</v>
      </c>
      <c r="M343" s="7" t="s">
        <v>4716</v>
      </c>
      <c r="O343" s="7" t="s">
        <v>4716</v>
      </c>
    </row>
    <row r="344" spans="1:15">
      <c r="A344" s="7" t="s">
        <v>4689</v>
      </c>
      <c r="C344" s="7" t="s">
        <v>4689</v>
      </c>
      <c r="E344" s="7">
        <v>1997</v>
      </c>
      <c r="G344" s="7">
        <v>1997</v>
      </c>
      <c r="I344" s="7" t="s">
        <v>4689</v>
      </c>
      <c r="J344" s="7" t="s">
        <v>4709</v>
      </c>
      <c r="K344" s="7" t="s">
        <v>4709</v>
      </c>
      <c r="M344" s="7" t="s">
        <v>4720</v>
      </c>
      <c r="O344" s="7" t="s">
        <v>4720</v>
      </c>
    </row>
    <row r="345" spans="1:15">
      <c r="A345" s="7" t="s">
        <v>4689</v>
      </c>
      <c r="C345" s="7" t="s">
        <v>4689</v>
      </c>
      <c r="E345" s="7">
        <v>1997</v>
      </c>
      <c r="G345" s="7">
        <v>1997</v>
      </c>
      <c r="I345" s="7" t="s">
        <v>4689</v>
      </c>
      <c r="J345" s="7" t="s">
        <v>4710</v>
      </c>
      <c r="K345" s="7" t="s">
        <v>4713</v>
      </c>
      <c r="M345" s="7" t="s">
        <v>4720</v>
      </c>
      <c r="O345" s="7" t="s">
        <v>4720</v>
      </c>
    </row>
    <row r="346" spans="1:15">
      <c r="A346" s="7" t="s">
        <v>4689</v>
      </c>
      <c r="C346" s="7" t="s">
        <v>4689</v>
      </c>
      <c r="E346" s="7">
        <v>1991</v>
      </c>
      <c r="G346" s="7">
        <v>1991</v>
      </c>
      <c r="I346" s="7" t="s">
        <v>4689</v>
      </c>
      <c r="J346" s="7" t="s">
        <v>4710</v>
      </c>
      <c r="K346" s="7" t="s">
        <v>4710</v>
      </c>
      <c r="M346" s="7" t="s">
        <v>4720</v>
      </c>
      <c r="O346" s="7" t="s">
        <v>4720</v>
      </c>
    </row>
    <row r="347" spans="1:15">
      <c r="A347" s="7" t="s">
        <v>4689</v>
      </c>
      <c r="C347" s="7" t="s">
        <v>4689</v>
      </c>
      <c r="E347" s="7">
        <v>1994</v>
      </c>
      <c r="G347" s="7">
        <v>1994</v>
      </c>
      <c r="I347" s="7" t="s">
        <v>4689</v>
      </c>
      <c r="J347" s="7" t="s">
        <v>4709</v>
      </c>
      <c r="K347" s="7" t="s">
        <v>4713</v>
      </c>
      <c r="M347" s="7" t="s">
        <v>4720</v>
      </c>
      <c r="O347" s="7" t="s">
        <v>4720</v>
      </c>
    </row>
    <row r="348" spans="1:15">
      <c r="A348" s="7" t="s">
        <v>4689</v>
      </c>
      <c r="C348" s="7" t="s">
        <v>4689</v>
      </c>
      <c r="E348" s="7">
        <v>1994</v>
      </c>
      <c r="G348" s="7">
        <v>1994</v>
      </c>
      <c r="I348" s="7" t="s">
        <v>4689</v>
      </c>
      <c r="J348" s="7" t="s">
        <v>4709</v>
      </c>
      <c r="K348" s="7" t="s">
        <v>4710</v>
      </c>
      <c r="M348" s="7" t="s">
        <v>4716</v>
      </c>
      <c r="O348" s="7" t="s">
        <v>4716</v>
      </c>
    </row>
    <row r="349" spans="1:15">
      <c r="A349" s="7" t="s">
        <v>4687</v>
      </c>
      <c r="C349" s="7" t="s">
        <v>4687</v>
      </c>
      <c r="E349" s="7">
        <v>2001</v>
      </c>
      <c r="G349" s="7">
        <v>2001</v>
      </c>
      <c r="I349" s="7" t="s">
        <v>4687</v>
      </c>
      <c r="J349" s="7" t="s">
        <v>4709</v>
      </c>
      <c r="K349" s="7" t="s">
        <v>4709</v>
      </c>
      <c r="M349" s="7" t="s">
        <v>4716</v>
      </c>
      <c r="O349" s="7" t="s">
        <v>4716</v>
      </c>
    </row>
    <row r="350" spans="1:15">
      <c r="A350" s="7" t="s">
        <v>4689</v>
      </c>
      <c r="C350" s="7" t="s">
        <v>4689</v>
      </c>
      <c r="E350" s="7">
        <v>2003</v>
      </c>
      <c r="G350" s="7">
        <v>2003</v>
      </c>
      <c r="I350" s="7" t="s">
        <v>4689</v>
      </c>
      <c r="J350" s="7" t="s">
        <v>4709</v>
      </c>
      <c r="K350" s="7" t="s">
        <v>4709</v>
      </c>
      <c r="M350" s="7" t="s">
        <v>4716</v>
      </c>
      <c r="O350" s="7" t="s">
        <v>4716</v>
      </c>
    </row>
    <row r="351" spans="1:15">
      <c r="A351" s="7" t="s">
        <v>4689</v>
      </c>
      <c r="C351" s="7" t="s">
        <v>4689</v>
      </c>
      <c r="E351" s="7">
        <v>1996</v>
      </c>
      <c r="G351" s="7">
        <v>1996</v>
      </c>
      <c r="I351" s="7" t="s">
        <v>4689</v>
      </c>
      <c r="J351" s="7" t="s">
        <v>4709</v>
      </c>
      <c r="K351" s="7" t="s">
        <v>4713</v>
      </c>
      <c r="M351" s="7" t="s">
        <v>4720</v>
      </c>
      <c r="O351" s="7" t="s">
        <v>4720</v>
      </c>
    </row>
    <row r="352" spans="1:15">
      <c r="A352" s="7" t="s">
        <v>4689</v>
      </c>
      <c r="C352" s="7" t="s">
        <v>4689</v>
      </c>
      <c r="E352" s="7">
        <v>2003</v>
      </c>
      <c r="G352" s="7">
        <v>2003</v>
      </c>
      <c r="I352" s="7" t="s">
        <v>4689</v>
      </c>
      <c r="J352" s="7" t="s">
        <v>4709</v>
      </c>
      <c r="K352" s="7" t="s">
        <v>4710</v>
      </c>
      <c r="M352" s="7" t="s">
        <v>4720</v>
      </c>
      <c r="O352" s="7" t="s">
        <v>4720</v>
      </c>
    </row>
    <row r="353" spans="1:15">
      <c r="A353" s="7" t="s">
        <v>4687</v>
      </c>
      <c r="C353" s="7" t="s">
        <v>4687</v>
      </c>
      <c r="E353" s="7">
        <v>2003</v>
      </c>
      <c r="G353" s="7">
        <v>2003</v>
      </c>
      <c r="I353" s="7" t="s">
        <v>4687</v>
      </c>
      <c r="J353" s="7" t="s">
        <v>4710</v>
      </c>
      <c r="K353" s="7" t="s">
        <v>4713</v>
      </c>
      <c r="M353" s="7" t="s">
        <v>4716</v>
      </c>
      <c r="O353" s="7" t="s">
        <v>4716</v>
      </c>
    </row>
    <row r="354" spans="1:15">
      <c r="A354" s="7" t="s">
        <v>4687</v>
      </c>
      <c r="C354" s="7" t="s">
        <v>4687</v>
      </c>
      <c r="E354" s="7">
        <v>1997</v>
      </c>
      <c r="G354" s="7">
        <v>1997</v>
      </c>
      <c r="I354" s="7" t="s">
        <v>4687</v>
      </c>
      <c r="J354" s="7" t="s">
        <v>4709</v>
      </c>
      <c r="K354" s="7" t="s">
        <v>4713</v>
      </c>
      <c r="M354" s="7" t="s">
        <v>4716</v>
      </c>
      <c r="O354" s="7" t="s">
        <v>4716</v>
      </c>
    </row>
    <row r="355" spans="1:15">
      <c r="A355" s="7" t="s">
        <v>4687</v>
      </c>
      <c r="C355" s="7" t="s">
        <v>4687</v>
      </c>
      <c r="E355" s="7">
        <v>1991</v>
      </c>
      <c r="G355" s="7">
        <v>1991</v>
      </c>
      <c r="I355" s="7" t="s">
        <v>4687</v>
      </c>
      <c r="J355" s="7" t="s">
        <v>4709</v>
      </c>
      <c r="K355" s="7" t="s">
        <v>4710</v>
      </c>
      <c r="M355" s="7" t="s">
        <v>4716</v>
      </c>
      <c r="O355" s="7" t="s">
        <v>4716</v>
      </c>
    </row>
    <row r="356" spans="1:15">
      <c r="A356" s="7" t="s">
        <v>4689</v>
      </c>
      <c r="C356" s="7" t="s">
        <v>4689</v>
      </c>
      <c r="E356" s="7">
        <v>1993</v>
      </c>
      <c r="G356" s="7">
        <v>1993</v>
      </c>
      <c r="I356" s="7" t="s">
        <v>4689</v>
      </c>
      <c r="J356" s="7" t="s">
        <v>4709</v>
      </c>
      <c r="K356" s="7" t="s">
        <v>4709</v>
      </c>
      <c r="M356" s="7" t="s">
        <v>4720</v>
      </c>
      <c r="O356" s="7" t="s">
        <v>4720</v>
      </c>
    </row>
    <row r="357" spans="1:15">
      <c r="A357" s="7" t="s">
        <v>4687</v>
      </c>
      <c r="C357" s="7" t="s">
        <v>4687</v>
      </c>
      <c r="E357" s="7">
        <v>1995</v>
      </c>
      <c r="G357" s="7">
        <v>1995</v>
      </c>
      <c r="I357" s="7" t="s">
        <v>4687</v>
      </c>
      <c r="J357" s="7" t="s">
        <v>4709</v>
      </c>
      <c r="K357" s="7" t="s">
        <v>4713</v>
      </c>
      <c r="M357" s="7" t="s">
        <v>4711</v>
      </c>
      <c r="O357" s="7" t="s">
        <v>4711</v>
      </c>
    </row>
    <row r="358" spans="1:15">
      <c r="A358" s="7" t="s">
        <v>4689</v>
      </c>
      <c r="C358" s="7" t="s">
        <v>4689</v>
      </c>
      <c r="E358" s="7">
        <v>1993</v>
      </c>
      <c r="G358" s="7">
        <v>1993</v>
      </c>
      <c r="I358" s="7" t="s">
        <v>4689</v>
      </c>
      <c r="J358" s="7" t="s">
        <v>4709</v>
      </c>
      <c r="K358" s="7" t="s">
        <v>4709</v>
      </c>
      <c r="M358" s="7" t="s">
        <v>4720</v>
      </c>
      <c r="O358" s="7" t="s">
        <v>4720</v>
      </c>
    </row>
    <row r="359" spans="1:15">
      <c r="A359" s="7" t="s">
        <v>4689</v>
      </c>
      <c r="C359" s="7" t="s">
        <v>4689</v>
      </c>
      <c r="E359" s="7">
        <v>1996</v>
      </c>
      <c r="G359" s="7">
        <v>1996</v>
      </c>
      <c r="I359" s="7" t="s">
        <v>4689</v>
      </c>
      <c r="J359" s="7" t="s">
        <v>4709</v>
      </c>
      <c r="K359" s="7" t="s">
        <v>4710</v>
      </c>
      <c r="M359" s="7" t="s">
        <v>4722</v>
      </c>
      <c r="O359" s="7" t="s">
        <v>4722</v>
      </c>
    </row>
    <row r="360" spans="1:15">
      <c r="A360" s="7" t="s">
        <v>4689</v>
      </c>
      <c r="C360" s="7" t="s">
        <v>4689</v>
      </c>
      <c r="E360" s="7">
        <v>1996</v>
      </c>
      <c r="G360" s="7">
        <v>1996</v>
      </c>
      <c r="I360" s="7" t="s">
        <v>4689</v>
      </c>
      <c r="J360" s="7" t="s">
        <v>4709</v>
      </c>
      <c r="K360" s="7" t="s">
        <v>4710</v>
      </c>
      <c r="M360" s="7" t="s">
        <v>4720</v>
      </c>
      <c r="O360" s="7" t="s">
        <v>4720</v>
      </c>
    </row>
    <row r="361" spans="1:15">
      <c r="A361" s="7" t="s">
        <v>4689</v>
      </c>
      <c r="C361" s="7" t="s">
        <v>4689</v>
      </c>
      <c r="E361" s="7">
        <v>1996</v>
      </c>
      <c r="G361" s="7">
        <v>1996</v>
      </c>
      <c r="I361" s="7" t="s">
        <v>4689</v>
      </c>
      <c r="J361" s="7" t="s">
        <v>4709</v>
      </c>
      <c r="K361" s="7" t="s">
        <v>4709</v>
      </c>
      <c r="M361" s="7" t="s">
        <v>4720</v>
      </c>
      <c r="O361" s="7" t="s">
        <v>4720</v>
      </c>
    </row>
    <row r="362" spans="1:15">
      <c r="A362" s="7" t="s">
        <v>4687</v>
      </c>
      <c r="C362" s="7" t="s">
        <v>4687</v>
      </c>
      <c r="E362" s="7">
        <v>1996</v>
      </c>
      <c r="G362" s="7">
        <v>1996</v>
      </c>
      <c r="I362" s="7" t="s">
        <v>4687</v>
      </c>
      <c r="J362" s="7" t="s">
        <v>4709</v>
      </c>
      <c r="K362" s="7" t="s">
        <v>4709</v>
      </c>
      <c r="M362" s="7" t="s">
        <v>4720</v>
      </c>
      <c r="O362" s="7" t="s">
        <v>4720</v>
      </c>
    </row>
    <row r="363" spans="1:15">
      <c r="A363" s="7" t="s">
        <v>4689</v>
      </c>
      <c r="C363" s="7" t="s">
        <v>4689</v>
      </c>
      <c r="E363" s="7">
        <v>2004</v>
      </c>
      <c r="G363" s="7">
        <v>2004</v>
      </c>
      <c r="I363" s="7" t="s">
        <v>4689</v>
      </c>
      <c r="J363" s="7" t="s">
        <v>4709</v>
      </c>
      <c r="K363" s="7" t="s">
        <v>4709</v>
      </c>
      <c r="M363" s="7" t="s">
        <v>4720</v>
      </c>
      <c r="O363" s="7" t="s">
        <v>4720</v>
      </c>
    </row>
    <row r="364" spans="1:15">
      <c r="A364" s="7" t="s">
        <v>4689</v>
      </c>
      <c r="C364" s="7" t="s">
        <v>4689</v>
      </c>
      <c r="E364" s="7">
        <v>1996</v>
      </c>
      <c r="G364" s="7">
        <v>1996</v>
      </c>
      <c r="I364" s="7" t="s">
        <v>4689</v>
      </c>
      <c r="J364" s="7" t="s">
        <v>4709</v>
      </c>
      <c r="K364" s="7" t="s">
        <v>4713</v>
      </c>
      <c r="M364" s="7" t="s">
        <v>4720</v>
      </c>
      <c r="O364" s="7" t="s">
        <v>4720</v>
      </c>
    </row>
    <row r="365" spans="1:15">
      <c r="A365" s="7" t="s">
        <v>4689</v>
      </c>
      <c r="C365" s="7" t="s">
        <v>4689</v>
      </c>
      <c r="E365" s="7">
        <v>2001</v>
      </c>
      <c r="G365" s="7">
        <v>2001</v>
      </c>
      <c r="I365" s="7" t="s">
        <v>4689</v>
      </c>
      <c r="J365" s="7" t="s">
        <v>4709</v>
      </c>
      <c r="K365" s="7" t="s">
        <v>4713</v>
      </c>
      <c r="M365" s="7" t="s">
        <v>4720</v>
      </c>
      <c r="O365" s="7" t="s">
        <v>4720</v>
      </c>
    </row>
    <row r="366" spans="1:15">
      <c r="A366" s="7" t="s">
        <v>4689</v>
      </c>
      <c r="C366" s="7" t="s">
        <v>4689</v>
      </c>
      <c r="E366" s="7">
        <v>1986</v>
      </c>
      <c r="G366" s="7">
        <v>1986</v>
      </c>
      <c r="I366" s="7" t="s">
        <v>4689</v>
      </c>
      <c r="J366" s="7" t="s">
        <v>4709</v>
      </c>
      <c r="K366" s="7" t="s">
        <v>4713</v>
      </c>
      <c r="M366" s="7" t="s">
        <v>4711</v>
      </c>
      <c r="O366" s="7" t="s">
        <v>4711</v>
      </c>
    </row>
    <row r="367" spans="1:15">
      <c r="A367" s="7" t="s">
        <v>4687</v>
      </c>
      <c r="C367" s="7" t="s">
        <v>4687</v>
      </c>
      <c r="E367" s="7">
        <v>2000</v>
      </c>
      <c r="G367" s="7">
        <v>2000</v>
      </c>
      <c r="I367" s="7" t="s">
        <v>4687</v>
      </c>
      <c r="J367" s="7" t="s">
        <v>4709</v>
      </c>
      <c r="K367" s="7" t="s">
        <v>4713</v>
      </c>
      <c r="M367" s="7" t="s">
        <v>4711</v>
      </c>
      <c r="O367" s="7" t="s">
        <v>4711</v>
      </c>
    </row>
    <row r="368" spans="1:15">
      <c r="A368" s="7" t="s">
        <v>4689</v>
      </c>
      <c r="C368" s="7" t="s">
        <v>4689</v>
      </c>
      <c r="E368" s="7">
        <v>1987</v>
      </c>
      <c r="G368" s="7">
        <v>1987</v>
      </c>
      <c r="I368" s="7" t="s">
        <v>4689</v>
      </c>
      <c r="J368" s="7" t="s">
        <v>4709</v>
      </c>
      <c r="K368" s="7" t="s">
        <v>4709</v>
      </c>
      <c r="M368" s="7" t="s">
        <v>4720</v>
      </c>
      <c r="O368" s="7" t="s">
        <v>4720</v>
      </c>
    </row>
    <row r="369" spans="1:15">
      <c r="A369" s="7" t="s">
        <v>4689</v>
      </c>
      <c r="C369" s="7" t="s">
        <v>4689</v>
      </c>
      <c r="E369" s="7">
        <v>2003</v>
      </c>
      <c r="G369" s="7">
        <v>2003</v>
      </c>
      <c r="I369" s="7" t="s">
        <v>4689</v>
      </c>
      <c r="J369" s="7" t="s">
        <v>4709</v>
      </c>
      <c r="K369" s="7" t="s">
        <v>4710</v>
      </c>
      <c r="M369" s="7" t="s">
        <v>4720</v>
      </c>
      <c r="O369" s="7" t="s">
        <v>4720</v>
      </c>
    </row>
    <row r="370" spans="1:15">
      <c r="A370" s="7" t="s">
        <v>4689</v>
      </c>
      <c r="C370" s="7" t="s">
        <v>4689</v>
      </c>
      <c r="E370" s="7">
        <v>1993</v>
      </c>
      <c r="G370" s="7">
        <v>1993</v>
      </c>
      <c r="I370" s="7" t="s">
        <v>4689</v>
      </c>
      <c r="J370" s="7" t="s">
        <v>4709</v>
      </c>
      <c r="K370" s="7" t="s">
        <v>4710</v>
      </c>
      <c r="M370" s="7" t="s">
        <v>4720</v>
      </c>
      <c r="O370" s="7" t="s">
        <v>4720</v>
      </c>
    </row>
    <row r="371" spans="1:15">
      <c r="A371" s="7" t="s">
        <v>4689</v>
      </c>
      <c r="C371" s="7" t="s">
        <v>4689</v>
      </c>
      <c r="E371" s="7">
        <v>2004</v>
      </c>
      <c r="G371" s="7">
        <v>2004</v>
      </c>
      <c r="I371" s="7" t="s">
        <v>4689</v>
      </c>
      <c r="J371" s="7" t="s">
        <v>4710</v>
      </c>
      <c r="K371" s="7" t="s">
        <v>4709</v>
      </c>
      <c r="M371" s="7" t="s">
        <v>4720</v>
      </c>
      <c r="O371" s="7" t="s">
        <v>4720</v>
      </c>
    </row>
    <row r="372" spans="1:15">
      <c r="A372" s="7" t="s">
        <v>4689</v>
      </c>
      <c r="C372" s="7" t="s">
        <v>4689</v>
      </c>
      <c r="E372" s="7">
        <v>1996</v>
      </c>
      <c r="G372" s="7">
        <v>1996</v>
      </c>
      <c r="I372" s="7" t="s">
        <v>4689</v>
      </c>
      <c r="J372" s="7" t="s">
        <v>4713</v>
      </c>
      <c r="K372" s="7" t="s">
        <v>4709</v>
      </c>
      <c r="M372" s="7" t="s">
        <v>4720</v>
      </c>
      <c r="O372" s="7" t="s">
        <v>4720</v>
      </c>
    </row>
    <row r="373" spans="1:15">
      <c r="A373" s="7" t="s">
        <v>4689</v>
      </c>
      <c r="C373" s="7" t="s">
        <v>4689</v>
      </c>
      <c r="E373" s="7">
        <v>1996</v>
      </c>
      <c r="G373" s="7">
        <v>1996</v>
      </c>
      <c r="I373" s="7" t="s">
        <v>4689</v>
      </c>
      <c r="J373" s="7" t="s">
        <v>4709</v>
      </c>
      <c r="K373" s="7" t="s">
        <v>4710</v>
      </c>
      <c r="M373" s="7" t="s">
        <v>4720</v>
      </c>
      <c r="O373" s="7" t="s">
        <v>4720</v>
      </c>
    </row>
    <row r="374" spans="1:15">
      <c r="A374" s="7" t="s">
        <v>4689</v>
      </c>
      <c r="C374" s="7" t="s">
        <v>4689</v>
      </c>
      <c r="E374" s="7">
        <v>1999</v>
      </c>
      <c r="G374" s="7">
        <v>1999</v>
      </c>
      <c r="I374" s="7" t="s">
        <v>4689</v>
      </c>
      <c r="J374" s="7" t="s">
        <v>4710</v>
      </c>
      <c r="K374" s="7" t="s">
        <v>4709</v>
      </c>
      <c r="M374" s="7" t="s">
        <v>4711</v>
      </c>
      <c r="O374" s="7" t="s">
        <v>4711</v>
      </c>
    </row>
    <row r="375" spans="1:15">
      <c r="A375" s="7" t="s">
        <v>4689</v>
      </c>
      <c r="C375" s="7" t="s">
        <v>4689</v>
      </c>
      <c r="E375" s="7">
        <v>1998</v>
      </c>
      <c r="G375" s="7">
        <v>1998</v>
      </c>
      <c r="I375" s="7" t="s">
        <v>4689</v>
      </c>
      <c r="J375" s="7" t="s">
        <v>4709</v>
      </c>
      <c r="K375" s="7" t="s">
        <v>4713</v>
      </c>
      <c r="M375" s="7" t="s">
        <v>4720</v>
      </c>
      <c r="O375" s="7" t="s">
        <v>4720</v>
      </c>
    </row>
    <row r="376" spans="1:15">
      <c r="A376" s="7" t="s">
        <v>4689</v>
      </c>
      <c r="C376" s="7" t="s">
        <v>4689</v>
      </c>
      <c r="E376" s="7">
        <v>2003</v>
      </c>
      <c r="G376" s="7">
        <v>2003</v>
      </c>
      <c r="I376" s="7" t="s">
        <v>4689</v>
      </c>
      <c r="J376" s="7" t="s">
        <v>4709</v>
      </c>
      <c r="K376" s="7" t="s">
        <v>4710</v>
      </c>
      <c r="M376" s="7" t="s">
        <v>4720</v>
      </c>
      <c r="O376" s="7" t="s">
        <v>4720</v>
      </c>
    </row>
    <row r="377" spans="1:15">
      <c r="A377" s="7" t="s">
        <v>4687</v>
      </c>
      <c r="C377" s="7" t="s">
        <v>4687</v>
      </c>
      <c r="E377" s="7">
        <v>1988</v>
      </c>
      <c r="G377" s="7">
        <v>1988</v>
      </c>
      <c r="I377" s="7" t="s">
        <v>4687</v>
      </c>
      <c r="J377" s="7" t="s">
        <v>4709</v>
      </c>
      <c r="K377" s="7" t="s">
        <v>4710</v>
      </c>
      <c r="M377" s="7" t="s">
        <v>4721</v>
      </c>
      <c r="O377" s="7" t="s">
        <v>4721</v>
      </c>
    </row>
    <row r="378" spans="1:15">
      <c r="A378" s="7" t="s">
        <v>4687</v>
      </c>
      <c r="C378" s="7" t="s">
        <v>4687</v>
      </c>
      <c r="E378" s="7">
        <v>1992</v>
      </c>
      <c r="G378" s="7">
        <v>1992</v>
      </c>
      <c r="I378" s="7" t="s">
        <v>4687</v>
      </c>
      <c r="J378" s="7" t="s">
        <v>4709</v>
      </c>
      <c r="K378" s="7" t="s">
        <v>4710</v>
      </c>
      <c r="M378" s="7" t="s">
        <v>4711</v>
      </c>
      <c r="O378" s="7" t="s">
        <v>4711</v>
      </c>
    </row>
    <row r="379" spans="1:15">
      <c r="A379" s="7" t="s">
        <v>4687</v>
      </c>
      <c r="C379" s="7" t="s">
        <v>4687</v>
      </c>
      <c r="E379" s="7">
        <v>1994</v>
      </c>
      <c r="G379" s="7">
        <v>1994</v>
      </c>
      <c r="I379" s="7" t="s">
        <v>4687</v>
      </c>
      <c r="J379" s="7" t="s">
        <v>4709</v>
      </c>
      <c r="K379" s="7" t="s">
        <v>4713</v>
      </c>
      <c r="M379" s="7" t="s">
        <v>4711</v>
      </c>
      <c r="O379" s="7" t="s">
        <v>4711</v>
      </c>
    </row>
    <row r="380" spans="1:15">
      <c r="A380" s="7" t="s">
        <v>4689</v>
      </c>
      <c r="C380" s="7" t="s">
        <v>4689</v>
      </c>
      <c r="E380" s="7">
        <v>1995</v>
      </c>
      <c r="G380" s="7">
        <v>1995</v>
      </c>
      <c r="I380" s="7" t="s">
        <v>4689</v>
      </c>
      <c r="J380" s="7" t="s">
        <v>4709</v>
      </c>
      <c r="K380" s="7" t="s">
        <v>4713</v>
      </c>
      <c r="M380" s="7" t="s">
        <v>4720</v>
      </c>
      <c r="O380" s="7" t="s">
        <v>4720</v>
      </c>
    </row>
    <row r="381" spans="1:15">
      <c r="A381" s="7" t="s">
        <v>4689</v>
      </c>
      <c r="C381" s="7" t="s">
        <v>4689</v>
      </c>
      <c r="E381" s="7">
        <v>1995</v>
      </c>
      <c r="G381" s="7">
        <v>1995</v>
      </c>
      <c r="I381" s="7" t="s">
        <v>4689</v>
      </c>
      <c r="J381" s="7" t="s">
        <v>4709</v>
      </c>
      <c r="K381" s="7" t="s">
        <v>4713</v>
      </c>
      <c r="M381" s="7" t="s">
        <v>4730</v>
      </c>
      <c r="O381" s="7" t="s">
        <v>4730</v>
      </c>
    </row>
    <row r="382" spans="1:15">
      <c r="A382" s="7" t="s">
        <v>4687</v>
      </c>
      <c r="C382" s="7" t="s">
        <v>4687</v>
      </c>
      <c r="E382" s="7">
        <v>1981</v>
      </c>
      <c r="G382" s="7">
        <v>1981</v>
      </c>
      <c r="I382" s="7" t="s">
        <v>4687</v>
      </c>
      <c r="J382" s="7" t="s">
        <v>4709</v>
      </c>
      <c r="K382" s="7" t="s">
        <v>4710</v>
      </c>
      <c r="M382" s="7" t="s">
        <v>4711</v>
      </c>
      <c r="O382" s="7" t="s">
        <v>4711</v>
      </c>
    </row>
    <row r="383" spans="1:15">
      <c r="A383" s="7" t="s">
        <v>4689</v>
      </c>
      <c r="C383" s="7" t="s">
        <v>4689</v>
      </c>
      <c r="E383" s="7">
        <v>1988</v>
      </c>
      <c r="G383" s="7">
        <v>1988</v>
      </c>
      <c r="I383" s="7" t="s">
        <v>4689</v>
      </c>
      <c r="J383" s="7" t="s">
        <v>4709</v>
      </c>
      <c r="K383" s="7" t="s">
        <v>4709</v>
      </c>
      <c r="M383" s="7" t="s">
        <v>4720</v>
      </c>
      <c r="O383" s="7" t="s">
        <v>4720</v>
      </c>
    </row>
    <row r="384" spans="1:15">
      <c r="A384" s="7" t="s">
        <v>4689</v>
      </c>
      <c r="C384" s="7" t="s">
        <v>4689</v>
      </c>
      <c r="E384" s="7">
        <v>1995</v>
      </c>
      <c r="G384" s="7">
        <v>1995</v>
      </c>
      <c r="I384" s="7" t="s">
        <v>4689</v>
      </c>
      <c r="J384" s="7" t="s">
        <v>4709</v>
      </c>
      <c r="K384" s="7" t="s">
        <v>4709</v>
      </c>
      <c r="M384" s="7" t="s">
        <v>4720</v>
      </c>
      <c r="O384" s="7" t="s">
        <v>4720</v>
      </c>
    </row>
    <row r="385" spans="1:15">
      <c r="A385" s="7" t="s">
        <v>4689</v>
      </c>
      <c r="C385" s="7" t="s">
        <v>4689</v>
      </c>
      <c r="E385" s="7">
        <v>2001</v>
      </c>
      <c r="G385" s="7">
        <v>2001</v>
      </c>
      <c r="I385" s="7" t="s">
        <v>4689</v>
      </c>
      <c r="J385" s="7" t="s">
        <v>4709</v>
      </c>
      <c r="K385" s="7" t="s">
        <v>4710</v>
      </c>
      <c r="M385" s="7" t="s">
        <v>4711</v>
      </c>
      <c r="O385" s="7" t="s">
        <v>4711</v>
      </c>
    </row>
    <row r="386" spans="1:15">
      <c r="A386" s="7" t="s">
        <v>4687</v>
      </c>
      <c r="C386" s="7" t="s">
        <v>4687</v>
      </c>
      <c r="E386" s="7">
        <v>1986</v>
      </c>
      <c r="G386" s="7">
        <v>1986</v>
      </c>
      <c r="I386" s="7" t="s">
        <v>4687</v>
      </c>
      <c r="J386" s="7" t="s">
        <v>4709</v>
      </c>
      <c r="K386" s="7" t="s">
        <v>4709</v>
      </c>
      <c r="M386" s="7" t="s">
        <v>4711</v>
      </c>
      <c r="O386" s="7" t="s">
        <v>4711</v>
      </c>
    </row>
    <row r="387" spans="1:15">
      <c r="A387" s="7" t="s">
        <v>4689</v>
      </c>
      <c r="C387" s="7" t="s">
        <v>4689</v>
      </c>
      <c r="E387" s="7">
        <v>1999</v>
      </c>
      <c r="G387" s="7">
        <v>1999</v>
      </c>
      <c r="I387" s="7" t="s">
        <v>4689</v>
      </c>
      <c r="J387" s="7" t="s">
        <v>4709</v>
      </c>
      <c r="K387" s="7" t="s">
        <v>4709</v>
      </c>
      <c r="M387" s="7" t="s">
        <v>4720</v>
      </c>
      <c r="O387" s="7" t="s">
        <v>4720</v>
      </c>
    </row>
    <row r="388" spans="1:15">
      <c r="A388" s="7" t="s">
        <v>4689</v>
      </c>
      <c r="C388" s="7" t="s">
        <v>4689</v>
      </c>
      <c r="E388" s="7">
        <v>1997</v>
      </c>
      <c r="G388" s="7">
        <v>1997</v>
      </c>
      <c r="I388" s="7" t="s">
        <v>4689</v>
      </c>
      <c r="J388" s="7" t="s">
        <v>4709</v>
      </c>
      <c r="K388" s="7" t="s">
        <v>4713</v>
      </c>
      <c r="M388" s="7" t="s">
        <v>4720</v>
      </c>
      <c r="O388" s="7" t="s">
        <v>4720</v>
      </c>
    </row>
    <row r="389" spans="1:15">
      <c r="A389" s="7" t="s">
        <v>4689</v>
      </c>
      <c r="C389" s="7" t="s">
        <v>4689</v>
      </c>
      <c r="E389" s="7">
        <v>1999</v>
      </c>
      <c r="G389" s="7">
        <v>1999</v>
      </c>
      <c r="I389" s="7" t="s">
        <v>4689</v>
      </c>
      <c r="J389" s="7" t="s">
        <v>4709</v>
      </c>
      <c r="K389" s="7" t="s">
        <v>4713</v>
      </c>
      <c r="M389" s="7" t="s">
        <v>4711</v>
      </c>
      <c r="O389" s="7" t="s">
        <v>4711</v>
      </c>
    </row>
    <row r="390" spans="1:15">
      <c r="A390" s="7" t="s">
        <v>4689</v>
      </c>
      <c r="C390" s="7" t="s">
        <v>4689</v>
      </c>
      <c r="E390" s="7">
        <v>1988</v>
      </c>
      <c r="G390" s="7">
        <v>1988</v>
      </c>
      <c r="I390" s="7" t="s">
        <v>4689</v>
      </c>
      <c r="J390" s="7" t="s">
        <v>4709</v>
      </c>
      <c r="K390" s="7" t="s">
        <v>4713</v>
      </c>
      <c r="M390" s="7" t="s">
        <v>4720</v>
      </c>
      <c r="O390" s="7" t="s">
        <v>4720</v>
      </c>
    </row>
    <row r="391" spans="1:15">
      <c r="A391" s="7" t="s">
        <v>4689</v>
      </c>
      <c r="C391" s="7" t="s">
        <v>4689</v>
      </c>
      <c r="E391" s="7">
        <v>1990</v>
      </c>
      <c r="G391" s="7">
        <v>1990</v>
      </c>
      <c r="I391" s="7" t="s">
        <v>4689</v>
      </c>
      <c r="J391" s="7" t="s">
        <v>4709</v>
      </c>
      <c r="K391" s="7" t="s">
        <v>4709</v>
      </c>
      <c r="M391" s="7" t="s">
        <v>4720</v>
      </c>
      <c r="O391" s="7" t="s">
        <v>4720</v>
      </c>
    </row>
    <row r="392" spans="1:15">
      <c r="A392" s="7" t="s">
        <v>4689</v>
      </c>
      <c r="C392" s="7" t="s">
        <v>4689</v>
      </c>
      <c r="E392" s="7">
        <v>1985</v>
      </c>
      <c r="G392" s="7">
        <v>1985</v>
      </c>
      <c r="I392" s="7" t="s">
        <v>4689</v>
      </c>
      <c r="J392" s="7" t="s">
        <v>4713</v>
      </c>
      <c r="K392" s="7" t="s">
        <v>4710</v>
      </c>
      <c r="M392" s="7" t="s">
        <v>4720</v>
      </c>
      <c r="O392" s="7" t="s">
        <v>4720</v>
      </c>
    </row>
    <row r="393" spans="1:15">
      <c r="A393" s="7" t="s">
        <v>4687</v>
      </c>
      <c r="C393" s="7" t="s">
        <v>4687</v>
      </c>
      <c r="E393" s="7">
        <v>1992</v>
      </c>
      <c r="G393" s="7">
        <v>1992</v>
      </c>
      <c r="I393" s="7" t="s">
        <v>4687</v>
      </c>
      <c r="J393" s="7" t="s">
        <v>4709</v>
      </c>
      <c r="K393" s="7" t="s">
        <v>4713</v>
      </c>
      <c r="M393" s="7" t="s">
        <v>4716</v>
      </c>
      <c r="O393" s="7" t="s">
        <v>4716</v>
      </c>
    </row>
    <row r="394" spans="1:15">
      <c r="A394" s="7" t="s">
        <v>4687</v>
      </c>
      <c r="C394" s="7" t="s">
        <v>4687</v>
      </c>
      <c r="E394" s="7">
        <v>1990</v>
      </c>
      <c r="G394" s="7">
        <v>1990</v>
      </c>
      <c r="I394" s="7" t="s">
        <v>4687</v>
      </c>
      <c r="J394" s="7" t="s">
        <v>4710</v>
      </c>
      <c r="K394" s="7" t="s">
        <v>4710</v>
      </c>
      <c r="M394" s="7" t="s">
        <v>4726</v>
      </c>
      <c r="O394" s="7" t="s">
        <v>4726</v>
      </c>
    </row>
    <row r="395" spans="1:15">
      <c r="A395" s="7" t="s">
        <v>4689</v>
      </c>
      <c r="C395" s="7" t="s">
        <v>4689</v>
      </c>
      <c r="E395" s="7">
        <v>1992</v>
      </c>
      <c r="G395" s="7">
        <v>1992</v>
      </c>
      <c r="I395" s="7" t="s">
        <v>4689</v>
      </c>
      <c r="J395" s="7" t="s">
        <v>4709</v>
      </c>
      <c r="K395" s="7" t="s">
        <v>4709</v>
      </c>
      <c r="M395" s="7" t="s">
        <v>4720</v>
      </c>
      <c r="O395" s="7" t="s">
        <v>4720</v>
      </c>
    </row>
    <row r="396" spans="1:15">
      <c r="A396" s="7" t="s">
        <v>4687</v>
      </c>
      <c r="C396" s="7" t="s">
        <v>4687</v>
      </c>
      <c r="E396" s="7">
        <v>1984</v>
      </c>
      <c r="G396" s="7">
        <v>1984</v>
      </c>
      <c r="I396" s="7" t="s">
        <v>4687</v>
      </c>
      <c r="J396" s="7" t="s">
        <v>4709</v>
      </c>
      <c r="K396" s="7" t="s">
        <v>4709</v>
      </c>
      <c r="M396" s="7" t="s">
        <v>4720</v>
      </c>
      <c r="O396" s="7" t="s">
        <v>4720</v>
      </c>
    </row>
    <row r="397" spans="1:15">
      <c r="A397" s="7" t="s">
        <v>4687</v>
      </c>
      <c r="C397" s="7" t="s">
        <v>4687</v>
      </c>
      <c r="E397" s="7">
        <v>2003</v>
      </c>
      <c r="G397" s="7">
        <v>2003</v>
      </c>
      <c r="I397" s="7" t="s">
        <v>4687</v>
      </c>
      <c r="J397" s="7" t="s">
        <v>4709</v>
      </c>
      <c r="K397" s="7" t="s">
        <v>4710</v>
      </c>
      <c r="M397" s="7" t="s">
        <v>4720</v>
      </c>
      <c r="O397" s="7" t="s">
        <v>4720</v>
      </c>
    </row>
    <row r="398" spans="1:15">
      <c r="A398" s="7" t="s">
        <v>4689</v>
      </c>
      <c r="C398" s="7" t="s">
        <v>4689</v>
      </c>
      <c r="E398" s="7">
        <v>1981</v>
      </c>
      <c r="G398" s="7">
        <v>1981</v>
      </c>
      <c r="I398" s="7" t="s">
        <v>4689</v>
      </c>
      <c r="J398" s="7" t="s">
        <v>4709</v>
      </c>
      <c r="K398" s="7" t="s">
        <v>4710</v>
      </c>
      <c r="M398" s="7" t="s">
        <v>4711</v>
      </c>
      <c r="O398" s="7" t="s">
        <v>4711</v>
      </c>
    </row>
    <row r="399" spans="1:15">
      <c r="A399" s="7" t="s">
        <v>4689</v>
      </c>
      <c r="C399" s="7" t="s">
        <v>4689</v>
      </c>
      <c r="E399" s="7">
        <v>1995</v>
      </c>
      <c r="G399" s="7">
        <v>1995</v>
      </c>
      <c r="I399" s="7" t="s">
        <v>4689</v>
      </c>
      <c r="J399" s="7" t="s">
        <v>4709</v>
      </c>
      <c r="K399" s="7" t="s">
        <v>4709</v>
      </c>
      <c r="M399" s="7" t="s">
        <v>4716</v>
      </c>
      <c r="O399" s="7" t="s">
        <v>4716</v>
      </c>
    </row>
    <row r="400" spans="1:15">
      <c r="A400" s="7" t="s">
        <v>4689</v>
      </c>
      <c r="C400" s="7" t="s">
        <v>4689</v>
      </c>
      <c r="E400" s="7">
        <v>1988</v>
      </c>
      <c r="G400" s="7">
        <v>1988</v>
      </c>
      <c r="I400" s="7" t="s">
        <v>4689</v>
      </c>
      <c r="J400" s="7" t="s">
        <v>4709</v>
      </c>
      <c r="K400" s="7" t="s">
        <v>4709</v>
      </c>
      <c r="M400" s="7" t="s">
        <v>4720</v>
      </c>
      <c r="O400" s="7" t="s">
        <v>4720</v>
      </c>
    </row>
    <row r="401" spans="1:15">
      <c r="A401" s="7" t="s">
        <v>4687</v>
      </c>
      <c r="C401" s="7" t="s">
        <v>4687</v>
      </c>
      <c r="E401" s="7">
        <v>1989</v>
      </c>
      <c r="G401" s="7">
        <v>1989</v>
      </c>
      <c r="I401" s="7" t="s">
        <v>4687</v>
      </c>
      <c r="J401" s="7" t="s">
        <v>4709</v>
      </c>
      <c r="K401" s="7" t="s">
        <v>4709</v>
      </c>
      <c r="M401" s="7" t="s">
        <v>4716</v>
      </c>
      <c r="O401" s="7" t="s">
        <v>4716</v>
      </c>
    </row>
    <row r="402" spans="1:15">
      <c r="A402" s="7" t="s">
        <v>4687</v>
      </c>
      <c r="C402" s="7" t="s">
        <v>4687</v>
      </c>
      <c r="E402" s="7">
        <v>2004</v>
      </c>
      <c r="G402" s="7">
        <v>2004</v>
      </c>
      <c r="I402" s="7" t="s">
        <v>4687</v>
      </c>
      <c r="J402" s="7" t="s">
        <v>4709</v>
      </c>
      <c r="K402" s="7" t="s">
        <v>4710</v>
      </c>
      <c r="M402" s="7" t="s">
        <v>4711</v>
      </c>
      <c r="O402" s="7" t="s">
        <v>4711</v>
      </c>
    </row>
    <row r="403" spans="1:15">
      <c r="A403" s="7" t="s">
        <v>4689</v>
      </c>
      <c r="C403" s="7" t="s">
        <v>4689</v>
      </c>
      <c r="E403" s="7">
        <v>1986</v>
      </c>
      <c r="G403" s="7">
        <v>1986</v>
      </c>
      <c r="I403" s="7" t="s">
        <v>4689</v>
      </c>
      <c r="J403" s="7" t="s">
        <v>4709</v>
      </c>
      <c r="K403" s="7" t="s">
        <v>4709</v>
      </c>
      <c r="M403" s="7" t="s">
        <v>4716</v>
      </c>
      <c r="O403" s="7" t="s">
        <v>4716</v>
      </c>
    </row>
    <row r="404" spans="1:15">
      <c r="A404" s="7" t="s">
        <v>4687</v>
      </c>
      <c r="C404" s="7" t="s">
        <v>4687</v>
      </c>
      <c r="E404" s="7">
        <v>1994</v>
      </c>
      <c r="G404" s="7">
        <v>1994</v>
      </c>
      <c r="I404" s="7" t="s">
        <v>4687</v>
      </c>
      <c r="J404" s="7" t="s">
        <v>4709</v>
      </c>
      <c r="K404" s="7" t="s">
        <v>4709</v>
      </c>
      <c r="M404" s="7" t="s">
        <v>4726</v>
      </c>
      <c r="O404" s="7" t="s">
        <v>4726</v>
      </c>
    </row>
    <row r="405" spans="1:15">
      <c r="A405" s="7" t="s">
        <v>4689</v>
      </c>
      <c r="C405" s="7" t="s">
        <v>4689</v>
      </c>
      <c r="E405" s="7">
        <v>1993</v>
      </c>
      <c r="G405" s="7">
        <v>1993</v>
      </c>
      <c r="I405" s="7" t="s">
        <v>4689</v>
      </c>
      <c r="J405" s="7" t="s">
        <v>4709</v>
      </c>
      <c r="K405" s="7" t="s">
        <v>4709</v>
      </c>
      <c r="M405" s="7" t="s">
        <v>4720</v>
      </c>
      <c r="O405" s="7" t="s">
        <v>4720</v>
      </c>
    </row>
    <row r="406" spans="1:15">
      <c r="A406" s="7" t="s">
        <v>4687</v>
      </c>
      <c r="C406" s="7" t="s">
        <v>4687</v>
      </c>
      <c r="E406" s="7">
        <v>1986</v>
      </c>
      <c r="G406" s="7">
        <v>1986</v>
      </c>
      <c r="I406" s="7" t="s">
        <v>4687</v>
      </c>
      <c r="J406" s="7" t="s">
        <v>4709</v>
      </c>
      <c r="K406" s="7" t="s">
        <v>4713</v>
      </c>
      <c r="M406" s="7" t="s">
        <v>4730</v>
      </c>
      <c r="O406" s="7" t="s">
        <v>4730</v>
      </c>
    </row>
    <row r="407" spans="1:15">
      <c r="A407" s="7" t="s">
        <v>4689</v>
      </c>
      <c r="C407" s="7" t="s">
        <v>4689</v>
      </c>
      <c r="E407" s="7">
        <v>1991</v>
      </c>
      <c r="G407" s="7">
        <v>1991</v>
      </c>
      <c r="I407" s="7" t="s">
        <v>4689</v>
      </c>
      <c r="J407" s="7" t="s">
        <v>4709</v>
      </c>
      <c r="K407" s="7" t="s">
        <v>4710</v>
      </c>
      <c r="M407" s="7" t="s">
        <v>4720</v>
      </c>
      <c r="O407" s="7" t="s">
        <v>4720</v>
      </c>
    </row>
    <row r="408" spans="1:15">
      <c r="A408" s="7" t="s">
        <v>4687</v>
      </c>
      <c r="C408" s="7" t="s">
        <v>4687</v>
      </c>
      <c r="E408" s="7">
        <v>1991</v>
      </c>
      <c r="G408" s="7">
        <v>1991</v>
      </c>
      <c r="I408" s="7" t="s">
        <v>4687</v>
      </c>
      <c r="J408" s="7" t="s">
        <v>4709</v>
      </c>
      <c r="K408" s="7" t="s">
        <v>4713</v>
      </c>
      <c r="M408" s="7" t="s">
        <v>4730</v>
      </c>
      <c r="O408" s="7" t="s">
        <v>4730</v>
      </c>
    </row>
    <row r="409" spans="1:15">
      <c r="A409" s="7" t="s">
        <v>4689</v>
      </c>
      <c r="C409" s="7" t="s">
        <v>4689</v>
      </c>
      <c r="E409" s="7">
        <v>1991</v>
      </c>
      <c r="G409" s="7">
        <v>1991</v>
      </c>
      <c r="I409" s="7" t="s">
        <v>4689</v>
      </c>
      <c r="J409" s="7" t="s">
        <v>4709</v>
      </c>
      <c r="K409" s="7" t="s">
        <v>4710</v>
      </c>
      <c r="M409" s="7" t="s">
        <v>4720</v>
      </c>
      <c r="O409" s="7" t="s">
        <v>4720</v>
      </c>
    </row>
    <row r="410" spans="1:15">
      <c r="A410" s="7" t="s">
        <v>4689</v>
      </c>
      <c r="C410" s="7" t="s">
        <v>4689</v>
      </c>
      <c r="E410" s="7">
        <v>1994</v>
      </c>
      <c r="G410" s="7">
        <v>1994</v>
      </c>
      <c r="I410" s="7" t="s">
        <v>4689</v>
      </c>
      <c r="J410" s="7" t="s">
        <v>4709</v>
      </c>
      <c r="K410" s="7" t="s">
        <v>4713</v>
      </c>
      <c r="M410" s="7" t="s">
        <v>4720</v>
      </c>
      <c r="O410" s="7" t="s">
        <v>4720</v>
      </c>
    </row>
    <row r="411" spans="1:15">
      <c r="A411" s="7" t="s">
        <v>4687</v>
      </c>
      <c r="C411" s="7" t="s">
        <v>4687</v>
      </c>
      <c r="E411" s="7">
        <v>1987</v>
      </c>
      <c r="G411" s="7">
        <v>1987</v>
      </c>
      <c r="I411" s="7" t="s">
        <v>4687</v>
      </c>
      <c r="J411" s="7" t="s">
        <v>4709</v>
      </c>
      <c r="K411" s="7" t="s">
        <v>4710</v>
      </c>
      <c r="M411" s="7" t="s">
        <v>4711</v>
      </c>
      <c r="O411" s="7" t="s">
        <v>4711</v>
      </c>
    </row>
    <row r="412" spans="1:15">
      <c r="A412" s="7" t="s">
        <v>4689</v>
      </c>
      <c r="C412" s="7" t="s">
        <v>4689</v>
      </c>
      <c r="E412" s="7">
        <v>1981</v>
      </c>
      <c r="G412" s="7">
        <v>1981</v>
      </c>
      <c r="I412" s="7" t="s">
        <v>4689</v>
      </c>
      <c r="J412" s="7" t="s">
        <v>4709</v>
      </c>
      <c r="K412" s="7" t="s">
        <v>4710</v>
      </c>
      <c r="M412" s="7" t="s">
        <v>4720</v>
      </c>
      <c r="O412" s="7" t="s">
        <v>4720</v>
      </c>
    </row>
    <row r="413" spans="1:15">
      <c r="A413" s="7" t="s">
        <v>4689</v>
      </c>
      <c r="C413" s="7" t="s">
        <v>4689</v>
      </c>
      <c r="E413" s="7">
        <v>1988</v>
      </c>
      <c r="G413" s="7">
        <v>1988</v>
      </c>
      <c r="I413" s="7" t="s">
        <v>4689</v>
      </c>
      <c r="J413" s="7" t="s">
        <v>4709</v>
      </c>
      <c r="K413" s="7" t="s">
        <v>4710</v>
      </c>
      <c r="M413" s="7" t="s">
        <v>4716</v>
      </c>
      <c r="O413" s="7" t="s">
        <v>4716</v>
      </c>
    </row>
    <row r="414" spans="1:15">
      <c r="A414" s="7" t="s">
        <v>4687</v>
      </c>
      <c r="C414" s="7" t="s">
        <v>4687</v>
      </c>
      <c r="E414" s="7">
        <v>1999</v>
      </c>
      <c r="G414" s="7">
        <v>1999</v>
      </c>
      <c r="I414" s="7" t="s">
        <v>4687</v>
      </c>
      <c r="J414" s="7" t="s">
        <v>4709</v>
      </c>
      <c r="K414" s="7" t="s">
        <v>4709</v>
      </c>
      <c r="M414" s="7" t="s">
        <v>4726</v>
      </c>
      <c r="O414" s="7" t="s">
        <v>4726</v>
      </c>
    </row>
    <row r="415" spans="1:15">
      <c r="A415" s="7" t="s">
        <v>4689</v>
      </c>
      <c r="C415" s="7" t="s">
        <v>4689</v>
      </c>
      <c r="E415" s="7">
        <v>1981</v>
      </c>
      <c r="G415" s="7">
        <v>1981</v>
      </c>
      <c r="I415" s="7" t="s">
        <v>4689</v>
      </c>
      <c r="J415" s="7" t="s">
        <v>4710</v>
      </c>
      <c r="K415" s="7" t="s">
        <v>4713</v>
      </c>
      <c r="M415" s="7" t="s">
        <v>4726</v>
      </c>
      <c r="O415" s="7" t="s">
        <v>4726</v>
      </c>
    </row>
    <row r="416" spans="1:15">
      <c r="A416" s="7" t="s">
        <v>4689</v>
      </c>
      <c r="C416" s="7" t="s">
        <v>4689</v>
      </c>
      <c r="E416" s="7">
        <v>1994</v>
      </c>
      <c r="G416" s="7">
        <v>1994</v>
      </c>
      <c r="I416" s="7" t="s">
        <v>4689</v>
      </c>
      <c r="J416" s="7" t="s">
        <v>4710</v>
      </c>
      <c r="K416" s="7" t="s">
        <v>4710</v>
      </c>
      <c r="M416" s="7" t="s">
        <v>4723</v>
      </c>
      <c r="O416" s="7" t="s">
        <v>4723</v>
      </c>
    </row>
    <row r="417" spans="1:15">
      <c r="A417" s="7" t="s">
        <v>4689</v>
      </c>
      <c r="C417" s="7" t="s">
        <v>4689</v>
      </c>
      <c r="E417" s="7">
        <v>1991</v>
      </c>
      <c r="G417" s="7">
        <v>1991</v>
      </c>
      <c r="I417" s="7" t="s">
        <v>4689</v>
      </c>
      <c r="J417" s="7" t="s">
        <v>4709</v>
      </c>
      <c r="K417" s="7" t="s">
        <v>4709</v>
      </c>
      <c r="M417" s="7" t="s">
        <v>4720</v>
      </c>
      <c r="O417" s="7" t="s">
        <v>4720</v>
      </c>
    </row>
    <row r="418" spans="1:15">
      <c r="A418" s="7" t="s">
        <v>4689</v>
      </c>
      <c r="C418" s="7" t="s">
        <v>4689</v>
      </c>
      <c r="E418" s="7">
        <v>2001</v>
      </c>
      <c r="G418" s="7">
        <v>2001</v>
      </c>
      <c r="I418" s="7" t="s">
        <v>4689</v>
      </c>
      <c r="J418" s="7" t="s">
        <v>4709</v>
      </c>
      <c r="K418" s="7" t="s">
        <v>4713</v>
      </c>
      <c r="M418" s="7" t="s">
        <v>4720</v>
      </c>
      <c r="O418" s="7" t="s">
        <v>4720</v>
      </c>
    </row>
    <row r="419" spans="1:15">
      <c r="A419" s="7" t="s">
        <v>4689</v>
      </c>
      <c r="C419" s="7" t="s">
        <v>4689</v>
      </c>
      <c r="E419" s="7">
        <v>2001</v>
      </c>
      <c r="G419" s="7">
        <v>2001</v>
      </c>
      <c r="I419" s="7" t="s">
        <v>4689</v>
      </c>
      <c r="J419" s="7" t="s">
        <v>4713</v>
      </c>
      <c r="K419" s="7" t="s">
        <v>4710</v>
      </c>
      <c r="M419" s="7" t="s">
        <v>4720</v>
      </c>
      <c r="O419" s="7" t="s">
        <v>4720</v>
      </c>
    </row>
    <row r="420" spans="1:15">
      <c r="A420" s="7" t="s">
        <v>4687</v>
      </c>
      <c r="C420" s="7" t="s">
        <v>4687</v>
      </c>
      <c r="E420" s="7">
        <v>1990</v>
      </c>
      <c r="G420" s="7">
        <v>1990</v>
      </c>
      <c r="I420" s="7" t="s">
        <v>4687</v>
      </c>
      <c r="J420" s="7" t="s">
        <v>4709</v>
      </c>
      <c r="K420" s="7" t="s">
        <v>4710</v>
      </c>
      <c r="M420" s="7" t="s">
        <v>4726</v>
      </c>
      <c r="O420" s="7" t="s">
        <v>4726</v>
      </c>
    </row>
    <row r="421" spans="1:15">
      <c r="A421" s="7" t="s">
        <v>4689</v>
      </c>
      <c r="C421" s="7" t="s">
        <v>4689</v>
      </c>
      <c r="E421" s="7">
        <v>1991</v>
      </c>
      <c r="G421" s="7">
        <v>1991</v>
      </c>
      <c r="I421" s="7" t="s">
        <v>4689</v>
      </c>
      <c r="J421" s="7" t="s">
        <v>4713</v>
      </c>
      <c r="K421" s="7" t="s">
        <v>4709</v>
      </c>
      <c r="M421" s="7" t="s">
        <v>4711</v>
      </c>
      <c r="O421" s="7" t="s">
        <v>4711</v>
      </c>
    </row>
    <row r="422" spans="1:15">
      <c r="A422" s="7" t="s">
        <v>4687</v>
      </c>
      <c r="C422" s="7" t="s">
        <v>4687</v>
      </c>
      <c r="E422" s="7">
        <v>1996</v>
      </c>
      <c r="G422" s="7">
        <v>1996</v>
      </c>
      <c r="I422" s="7" t="s">
        <v>4687</v>
      </c>
      <c r="J422" s="7" t="s">
        <v>4709</v>
      </c>
      <c r="K422" s="7" t="s">
        <v>4709</v>
      </c>
      <c r="M422" s="7" t="s">
        <v>4720</v>
      </c>
      <c r="O422" s="7" t="s">
        <v>4720</v>
      </c>
    </row>
    <row r="423" spans="1:15">
      <c r="A423" s="7" t="s">
        <v>4689</v>
      </c>
      <c r="C423" s="7" t="s">
        <v>4689</v>
      </c>
      <c r="E423" s="7">
        <v>2004</v>
      </c>
      <c r="G423" s="7">
        <v>2004</v>
      </c>
      <c r="I423" s="7" t="s">
        <v>4689</v>
      </c>
      <c r="J423" s="7" t="s">
        <v>4709</v>
      </c>
      <c r="K423" s="7" t="s">
        <v>4709</v>
      </c>
      <c r="M423" s="7" t="s">
        <v>4716</v>
      </c>
      <c r="O423" s="7" t="s">
        <v>4716</v>
      </c>
    </row>
    <row r="424" spans="1:15">
      <c r="A424" s="7" t="s">
        <v>4689</v>
      </c>
      <c r="C424" s="7" t="s">
        <v>4689</v>
      </c>
      <c r="E424" s="7">
        <v>1993</v>
      </c>
      <c r="G424" s="7">
        <v>1993</v>
      </c>
      <c r="I424" s="7" t="s">
        <v>4689</v>
      </c>
      <c r="J424" s="7" t="s">
        <v>4709</v>
      </c>
      <c r="K424" s="7" t="s">
        <v>4710</v>
      </c>
      <c r="M424" s="7" t="s">
        <v>4720</v>
      </c>
      <c r="O424" s="7" t="s">
        <v>4720</v>
      </c>
    </row>
    <row r="425" spans="1:15">
      <c r="A425" s="7" t="s">
        <v>4687</v>
      </c>
      <c r="C425" s="7" t="s">
        <v>4687</v>
      </c>
      <c r="E425" s="7">
        <v>1981</v>
      </c>
      <c r="G425" s="7">
        <v>1981</v>
      </c>
      <c r="I425" s="7" t="s">
        <v>4687</v>
      </c>
      <c r="J425" s="7" t="s">
        <v>4710</v>
      </c>
      <c r="K425" s="7" t="s">
        <v>4709</v>
      </c>
      <c r="M425" s="7" t="s">
        <v>4711</v>
      </c>
      <c r="O425" s="7" t="s">
        <v>4711</v>
      </c>
    </row>
    <row r="426" spans="1:15">
      <c r="A426" s="7" t="s">
        <v>4687</v>
      </c>
      <c r="C426" s="7" t="s">
        <v>4687</v>
      </c>
      <c r="E426" s="7">
        <v>1997</v>
      </c>
      <c r="G426" s="7">
        <v>1997</v>
      </c>
      <c r="I426" s="7" t="s">
        <v>4687</v>
      </c>
      <c r="J426" s="7" t="s">
        <v>4709</v>
      </c>
      <c r="K426" s="7" t="s">
        <v>4709</v>
      </c>
      <c r="M426" s="7" t="s">
        <v>4716</v>
      </c>
      <c r="O426" s="7" t="s">
        <v>4716</v>
      </c>
    </row>
    <row r="427" spans="1:15">
      <c r="A427" s="7" t="s">
        <v>4689</v>
      </c>
      <c r="C427" s="7" t="s">
        <v>4689</v>
      </c>
      <c r="E427" s="7">
        <v>1985</v>
      </c>
      <c r="G427" s="7">
        <v>1985</v>
      </c>
      <c r="I427" s="7" t="s">
        <v>4689</v>
      </c>
      <c r="J427" s="7" t="s">
        <v>4709</v>
      </c>
      <c r="K427" s="7" t="s">
        <v>4710</v>
      </c>
      <c r="M427" s="7" t="s">
        <v>4716</v>
      </c>
      <c r="O427" s="7" t="s">
        <v>4716</v>
      </c>
    </row>
    <row r="428" spans="1:15">
      <c r="A428" s="7" t="s">
        <v>4689</v>
      </c>
      <c r="C428" s="7" t="s">
        <v>4689</v>
      </c>
      <c r="E428" s="7">
        <v>2000</v>
      </c>
      <c r="G428" s="7">
        <v>2000</v>
      </c>
      <c r="I428" s="7" t="s">
        <v>4689</v>
      </c>
      <c r="J428" s="7" t="s">
        <v>4709</v>
      </c>
      <c r="K428" s="7" t="s">
        <v>4713</v>
      </c>
      <c r="M428" s="7" t="s">
        <v>4720</v>
      </c>
      <c r="O428" s="7" t="s">
        <v>4720</v>
      </c>
    </row>
    <row r="429" spans="1:15">
      <c r="A429" s="7" t="s">
        <v>4689</v>
      </c>
      <c r="C429" s="7" t="s">
        <v>4689</v>
      </c>
      <c r="E429" s="7">
        <v>2002</v>
      </c>
      <c r="G429" s="7">
        <v>2002</v>
      </c>
      <c r="I429" s="7" t="s">
        <v>4689</v>
      </c>
      <c r="J429" s="7" t="s">
        <v>4710</v>
      </c>
      <c r="K429" s="7" t="s">
        <v>4710</v>
      </c>
      <c r="M429" s="7" t="s">
        <v>4720</v>
      </c>
      <c r="O429" s="7" t="s">
        <v>4720</v>
      </c>
    </row>
    <row r="430" spans="1:15">
      <c r="A430" s="7" t="s">
        <v>4687</v>
      </c>
      <c r="C430" s="7" t="s">
        <v>4687</v>
      </c>
      <c r="E430" s="7">
        <v>1988</v>
      </c>
      <c r="G430" s="7">
        <v>1988</v>
      </c>
      <c r="I430" s="7" t="s">
        <v>4687</v>
      </c>
      <c r="J430" s="7" t="s">
        <v>4709</v>
      </c>
      <c r="K430" s="7" t="s">
        <v>4709</v>
      </c>
      <c r="M430" s="7" t="s">
        <v>4711</v>
      </c>
      <c r="O430" s="7" t="s">
        <v>4711</v>
      </c>
    </row>
    <row r="431" spans="1:15">
      <c r="A431" s="7" t="s">
        <v>4689</v>
      </c>
      <c r="C431" s="7" t="s">
        <v>4689</v>
      </c>
      <c r="E431" s="7">
        <v>1993</v>
      </c>
      <c r="G431" s="7">
        <v>1993</v>
      </c>
      <c r="I431" s="7" t="s">
        <v>4689</v>
      </c>
      <c r="J431" s="7" t="s">
        <v>4709</v>
      </c>
      <c r="K431" s="7" t="s">
        <v>4710</v>
      </c>
      <c r="M431" s="7" t="s">
        <v>4711</v>
      </c>
      <c r="O431" s="7" t="s">
        <v>4711</v>
      </c>
    </row>
    <row r="432" spans="1:15">
      <c r="A432" s="7" t="s">
        <v>4689</v>
      </c>
      <c r="C432" s="7" t="s">
        <v>4689</v>
      </c>
      <c r="E432" s="7">
        <v>1993</v>
      </c>
      <c r="G432" s="7">
        <v>1993</v>
      </c>
      <c r="I432" s="7" t="s">
        <v>4689</v>
      </c>
      <c r="J432" s="7" t="s">
        <v>4709</v>
      </c>
      <c r="K432" s="7" t="s">
        <v>4709</v>
      </c>
      <c r="M432" s="7" t="s">
        <v>4726</v>
      </c>
      <c r="O432" s="7" t="s">
        <v>4726</v>
      </c>
    </row>
    <row r="433" spans="1:15">
      <c r="A433" s="7" t="s">
        <v>4687</v>
      </c>
      <c r="C433" s="7" t="s">
        <v>4687</v>
      </c>
      <c r="E433" s="7">
        <v>1999</v>
      </c>
      <c r="G433" s="7">
        <v>1999</v>
      </c>
      <c r="I433" s="7" t="s">
        <v>4687</v>
      </c>
      <c r="J433" s="7" t="s">
        <v>4709</v>
      </c>
      <c r="K433" s="7" t="s">
        <v>4710</v>
      </c>
      <c r="M433" s="7" t="s">
        <v>4716</v>
      </c>
      <c r="O433" s="7" t="s">
        <v>4716</v>
      </c>
    </row>
    <row r="434" spans="1:15">
      <c r="A434" s="7" t="s">
        <v>4689</v>
      </c>
      <c r="C434" s="7" t="s">
        <v>4689</v>
      </c>
      <c r="E434" s="7">
        <v>1995</v>
      </c>
      <c r="G434" s="7">
        <v>1995</v>
      </c>
      <c r="I434" s="7" t="s">
        <v>4689</v>
      </c>
      <c r="J434" s="7" t="s">
        <v>4709</v>
      </c>
      <c r="K434" s="7" t="s">
        <v>4709</v>
      </c>
      <c r="M434" s="7" t="s">
        <v>4716</v>
      </c>
      <c r="O434" s="7" t="s">
        <v>4716</v>
      </c>
    </row>
    <row r="435" spans="1:15">
      <c r="A435" s="7" t="s">
        <v>4689</v>
      </c>
      <c r="C435" s="7" t="s">
        <v>4689</v>
      </c>
      <c r="E435" s="7">
        <v>1990</v>
      </c>
      <c r="G435" s="7">
        <v>1990</v>
      </c>
      <c r="I435" s="7" t="s">
        <v>4689</v>
      </c>
      <c r="J435" s="7" t="s">
        <v>4709</v>
      </c>
      <c r="K435" s="7" t="s">
        <v>4709</v>
      </c>
      <c r="M435" s="7" t="s">
        <v>4716</v>
      </c>
      <c r="O435" s="7" t="s">
        <v>4716</v>
      </c>
    </row>
    <row r="436" spans="1:15">
      <c r="A436" s="7" t="s">
        <v>4689</v>
      </c>
      <c r="C436" s="7" t="s">
        <v>4689</v>
      </c>
      <c r="E436" s="7">
        <v>1996</v>
      </c>
      <c r="G436" s="7">
        <v>1996</v>
      </c>
      <c r="I436" s="7" t="s">
        <v>4689</v>
      </c>
      <c r="J436" s="7" t="s">
        <v>4709</v>
      </c>
      <c r="K436" s="7" t="s">
        <v>4709</v>
      </c>
      <c r="M436" s="7" t="s">
        <v>4716</v>
      </c>
      <c r="O436" s="7" t="s">
        <v>4716</v>
      </c>
    </row>
    <row r="437" spans="1:15">
      <c r="A437" s="7" t="s">
        <v>4689</v>
      </c>
      <c r="C437" s="7" t="s">
        <v>4689</v>
      </c>
      <c r="E437" s="7">
        <v>1996</v>
      </c>
      <c r="G437" s="7">
        <v>1996</v>
      </c>
      <c r="I437" s="7" t="s">
        <v>4689</v>
      </c>
      <c r="J437" s="7" t="s">
        <v>4709</v>
      </c>
      <c r="K437" s="7" t="s">
        <v>4709</v>
      </c>
      <c r="M437" s="7" t="s">
        <v>4720</v>
      </c>
      <c r="O437" s="7" t="s">
        <v>4720</v>
      </c>
    </row>
    <row r="438" spans="1:15">
      <c r="A438" s="7" t="s">
        <v>4687</v>
      </c>
      <c r="C438" s="7" t="s">
        <v>4687</v>
      </c>
      <c r="E438" s="7">
        <v>1990</v>
      </c>
      <c r="G438" s="7">
        <v>1990</v>
      </c>
      <c r="I438" s="7" t="s">
        <v>4687</v>
      </c>
      <c r="J438" s="7" t="s">
        <v>4709</v>
      </c>
      <c r="K438" s="7" t="s">
        <v>4713</v>
      </c>
      <c r="M438" s="7" t="s">
        <v>4711</v>
      </c>
      <c r="O438" s="7" t="s">
        <v>4711</v>
      </c>
    </row>
    <row r="439" spans="1:15">
      <c r="A439" s="7" t="s">
        <v>4689</v>
      </c>
      <c r="C439" s="7" t="s">
        <v>4689</v>
      </c>
      <c r="E439" s="7">
        <v>1990</v>
      </c>
      <c r="G439" s="7">
        <v>1990</v>
      </c>
      <c r="I439" s="7" t="s">
        <v>4689</v>
      </c>
      <c r="J439" s="7" t="s">
        <v>4709</v>
      </c>
      <c r="K439" s="7" t="s">
        <v>4713</v>
      </c>
      <c r="M439" s="7" t="s">
        <v>4726</v>
      </c>
      <c r="O439" s="7" t="s">
        <v>4726</v>
      </c>
    </row>
    <row r="440" spans="1:15">
      <c r="A440" s="7" t="s">
        <v>4689</v>
      </c>
      <c r="C440" s="7" t="s">
        <v>4689</v>
      </c>
      <c r="E440" s="7">
        <v>1989</v>
      </c>
      <c r="G440" s="7">
        <v>1989</v>
      </c>
      <c r="I440" s="7" t="s">
        <v>4689</v>
      </c>
      <c r="J440" s="7" t="s">
        <v>4709</v>
      </c>
      <c r="K440" s="7" t="s">
        <v>4710</v>
      </c>
      <c r="M440" s="7" t="s">
        <v>4720</v>
      </c>
      <c r="O440" s="7" t="s">
        <v>4720</v>
      </c>
    </row>
    <row r="441" spans="1:15">
      <c r="A441" s="7" t="s">
        <v>4687</v>
      </c>
      <c r="C441" s="7" t="s">
        <v>4687</v>
      </c>
      <c r="E441" s="7">
        <v>2000</v>
      </c>
      <c r="G441" s="7">
        <v>2000</v>
      </c>
      <c r="I441" s="7" t="s">
        <v>4687</v>
      </c>
      <c r="J441" s="7" t="s">
        <v>4710</v>
      </c>
      <c r="K441" s="7" t="s">
        <v>4713</v>
      </c>
      <c r="M441" s="7" t="s">
        <v>4726</v>
      </c>
      <c r="O441" s="7" t="s">
        <v>4726</v>
      </c>
    </row>
    <row r="442" spans="1:15">
      <c r="A442" s="7" t="s">
        <v>4689</v>
      </c>
      <c r="C442" s="7" t="s">
        <v>4689</v>
      </c>
      <c r="E442" s="7">
        <v>1992</v>
      </c>
      <c r="G442" s="7">
        <v>1992</v>
      </c>
      <c r="I442" s="7" t="s">
        <v>4689</v>
      </c>
      <c r="J442" s="7" t="s">
        <v>4709</v>
      </c>
      <c r="K442" s="7" t="s">
        <v>4713</v>
      </c>
      <c r="M442" s="7" t="s">
        <v>4711</v>
      </c>
      <c r="O442" s="7" t="s">
        <v>4711</v>
      </c>
    </row>
    <row r="443" spans="1:15">
      <c r="A443" s="7" t="s">
        <v>4687</v>
      </c>
      <c r="C443" s="7" t="s">
        <v>4687</v>
      </c>
      <c r="E443" s="7">
        <v>1984</v>
      </c>
      <c r="G443" s="7">
        <v>1984</v>
      </c>
      <c r="I443" s="7" t="s">
        <v>4687</v>
      </c>
      <c r="J443" s="7" t="s">
        <v>4709</v>
      </c>
      <c r="K443" s="7" t="s">
        <v>4710</v>
      </c>
      <c r="M443" s="7" t="s">
        <v>4724</v>
      </c>
      <c r="O443" s="7" t="s">
        <v>4724</v>
      </c>
    </row>
    <row r="444" spans="1:15">
      <c r="A444" s="7" t="s">
        <v>4687</v>
      </c>
      <c r="C444" s="7" t="s">
        <v>4687</v>
      </c>
      <c r="E444" s="7">
        <v>1983</v>
      </c>
      <c r="G444" s="7">
        <v>1983</v>
      </c>
      <c r="I444" s="7" t="s">
        <v>4687</v>
      </c>
      <c r="J444" s="7" t="s">
        <v>4710</v>
      </c>
      <c r="K444" s="7" t="s">
        <v>4713</v>
      </c>
      <c r="M444" s="7" t="s">
        <v>4720</v>
      </c>
      <c r="O444" s="7" t="s">
        <v>4720</v>
      </c>
    </row>
    <row r="445" spans="1:15">
      <c r="A445" s="7" t="s">
        <v>4689</v>
      </c>
      <c r="C445" s="7" t="s">
        <v>4689</v>
      </c>
      <c r="E445" s="7">
        <v>1993</v>
      </c>
      <c r="G445" s="7">
        <v>1993</v>
      </c>
      <c r="I445" s="7" t="s">
        <v>4689</v>
      </c>
      <c r="J445" s="7" t="s">
        <v>4709</v>
      </c>
      <c r="K445" s="7" t="s">
        <v>4713</v>
      </c>
      <c r="M445" s="7" t="s">
        <v>4711</v>
      </c>
      <c r="O445" s="7" t="s">
        <v>4711</v>
      </c>
    </row>
    <row r="446" spans="1:15">
      <c r="A446" s="7" t="s">
        <v>4687</v>
      </c>
      <c r="C446" s="7" t="s">
        <v>4687</v>
      </c>
      <c r="E446" s="7">
        <v>1988</v>
      </c>
      <c r="G446" s="7">
        <v>1988</v>
      </c>
      <c r="I446" s="7" t="s">
        <v>4687</v>
      </c>
      <c r="J446" s="7" t="s">
        <v>4709</v>
      </c>
      <c r="K446" s="7" t="s">
        <v>4710</v>
      </c>
      <c r="M446" s="7" t="s">
        <v>4726</v>
      </c>
      <c r="O446" s="7" t="s">
        <v>4726</v>
      </c>
    </row>
    <row r="447" spans="1:15">
      <c r="A447" s="7" t="s">
        <v>4687</v>
      </c>
      <c r="C447" s="7" t="s">
        <v>4687</v>
      </c>
      <c r="E447" s="7">
        <v>1993</v>
      </c>
      <c r="G447" s="7">
        <v>1993</v>
      </c>
      <c r="I447" s="7" t="s">
        <v>4687</v>
      </c>
      <c r="J447" s="7" t="s">
        <v>4710</v>
      </c>
      <c r="K447" s="7" t="s">
        <v>4713</v>
      </c>
      <c r="M447" s="7" t="s">
        <v>4716</v>
      </c>
      <c r="O447" s="7" t="s">
        <v>4716</v>
      </c>
    </row>
    <row r="448" spans="1:15">
      <c r="A448" s="7" t="s">
        <v>4689</v>
      </c>
      <c r="C448" s="7" t="s">
        <v>4689</v>
      </c>
      <c r="E448" s="7">
        <v>1995</v>
      </c>
      <c r="G448" s="7">
        <v>1995</v>
      </c>
      <c r="I448" s="7" t="s">
        <v>4689</v>
      </c>
      <c r="J448" s="7" t="s">
        <v>4709</v>
      </c>
      <c r="K448" s="7" t="s">
        <v>4713</v>
      </c>
      <c r="M448" s="7" t="s">
        <v>4720</v>
      </c>
      <c r="O448" s="7" t="s">
        <v>4720</v>
      </c>
    </row>
    <row r="449" spans="1:15">
      <c r="A449" s="7" t="s">
        <v>4689</v>
      </c>
      <c r="C449" s="7" t="s">
        <v>4689</v>
      </c>
      <c r="E449" s="7">
        <v>1983</v>
      </c>
      <c r="G449" s="7">
        <v>1983</v>
      </c>
      <c r="I449" s="7" t="s">
        <v>4689</v>
      </c>
      <c r="J449" s="7" t="s">
        <v>4709</v>
      </c>
      <c r="K449" s="7" t="s">
        <v>4709</v>
      </c>
      <c r="M449" s="7" t="s">
        <v>4722</v>
      </c>
      <c r="O449" s="7" t="s">
        <v>4722</v>
      </c>
    </row>
    <row r="450" spans="1:15">
      <c r="A450" s="7" t="s">
        <v>4689</v>
      </c>
      <c r="C450" s="7" t="s">
        <v>4689</v>
      </c>
      <c r="E450" s="7">
        <v>2002</v>
      </c>
      <c r="G450" s="7">
        <v>2002</v>
      </c>
      <c r="I450" s="7" t="s">
        <v>4689</v>
      </c>
      <c r="J450" s="7" t="s">
        <v>4710</v>
      </c>
      <c r="K450" s="7" t="s">
        <v>4710</v>
      </c>
      <c r="M450" s="7" t="s">
        <v>4728</v>
      </c>
      <c r="O450" s="7" t="s">
        <v>4728</v>
      </c>
    </row>
    <row r="451" spans="1:15">
      <c r="A451" s="7" t="s">
        <v>4687</v>
      </c>
      <c r="C451" s="7" t="s">
        <v>4687</v>
      </c>
      <c r="E451" s="7">
        <v>1990</v>
      </c>
      <c r="G451" s="7">
        <v>1990</v>
      </c>
      <c r="I451" s="7" t="s">
        <v>4687</v>
      </c>
      <c r="J451" s="7" t="s">
        <v>4709</v>
      </c>
      <c r="K451" s="7" t="s">
        <v>4710</v>
      </c>
      <c r="M451" s="7" t="s">
        <v>4726</v>
      </c>
      <c r="O451" s="7" t="s">
        <v>4726</v>
      </c>
    </row>
    <row r="452" spans="1:15">
      <c r="A452" s="7" t="s">
        <v>4689</v>
      </c>
      <c r="C452" s="7" t="s">
        <v>4689</v>
      </c>
      <c r="E452" s="7">
        <v>1990</v>
      </c>
      <c r="G452" s="7">
        <v>1990</v>
      </c>
      <c r="I452" s="7" t="s">
        <v>4689</v>
      </c>
      <c r="J452" s="7" t="s">
        <v>4709</v>
      </c>
      <c r="K452" s="7" t="s">
        <v>4713</v>
      </c>
      <c r="M452" s="7" t="s">
        <v>4726</v>
      </c>
      <c r="O452" s="7" t="s">
        <v>4726</v>
      </c>
    </row>
    <row r="453" spans="1:15">
      <c r="A453" s="7" t="s">
        <v>4689</v>
      </c>
      <c r="C453" s="7" t="s">
        <v>4689</v>
      </c>
      <c r="E453" s="7">
        <v>1994</v>
      </c>
      <c r="G453" s="7">
        <v>1994</v>
      </c>
      <c r="I453" s="7" t="s">
        <v>4689</v>
      </c>
      <c r="J453" s="7" t="s">
        <v>4709</v>
      </c>
      <c r="K453" s="7" t="s">
        <v>4710</v>
      </c>
      <c r="M453" s="7" t="s">
        <v>4711</v>
      </c>
      <c r="O453" s="7" t="s">
        <v>4711</v>
      </c>
    </row>
    <row r="454" spans="1:15">
      <c r="A454" s="7" t="s">
        <v>4687</v>
      </c>
      <c r="C454" s="7" t="s">
        <v>4687</v>
      </c>
      <c r="E454" s="7">
        <v>1991</v>
      </c>
      <c r="G454" s="7">
        <v>1991</v>
      </c>
      <c r="I454" s="7" t="s">
        <v>4687</v>
      </c>
      <c r="J454" s="7" t="s">
        <v>4709</v>
      </c>
      <c r="K454" s="7" t="s">
        <v>4713</v>
      </c>
      <c r="M454" s="7" t="s">
        <v>4711</v>
      </c>
      <c r="O454" s="7" t="s">
        <v>4711</v>
      </c>
    </row>
    <row r="455" spans="1:15">
      <c r="A455" s="7" t="s">
        <v>4689</v>
      </c>
      <c r="C455" s="7" t="s">
        <v>4689</v>
      </c>
      <c r="E455" s="7">
        <v>1992</v>
      </c>
      <c r="G455" s="7">
        <v>1992</v>
      </c>
      <c r="I455" s="7" t="s">
        <v>4689</v>
      </c>
      <c r="J455" s="7" t="s">
        <v>4709</v>
      </c>
      <c r="K455" s="7" t="s">
        <v>4709</v>
      </c>
      <c r="M455" s="7" t="s">
        <v>4720</v>
      </c>
      <c r="O455" s="7" t="s">
        <v>4720</v>
      </c>
    </row>
    <row r="456" spans="1:15">
      <c r="A456" s="7" t="s">
        <v>4689</v>
      </c>
      <c r="C456" s="7" t="s">
        <v>4689</v>
      </c>
      <c r="E456" s="7">
        <v>1992</v>
      </c>
      <c r="G456" s="7">
        <v>1992</v>
      </c>
      <c r="I456" s="7" t="s">
        <v>4689</v>
      </c>
      <c r="J456" s="7" t="s">
        <v>4709</v>
      </c>
      <c r="K456" s="7" t="s">
        <v>4713</v>
      </c>
      <c r="M456" s="7" t="s">
        <v>4720</v>
      </c>
      <c r="O456" s="7" t="s">
        <v>4720</v>
      </c>
    </row>
    <row r="457" spans="1:15">
      <c r="A457" s="7" t="s">
        <v>4687</v>
      </c>
      <c r="C457" s="7" t="s">
        <v>4687</v>
      </c>
      <c r="E457" s="7">
        <v>1992</v>
      </c>
      <c r="G457" s="7">
        <v>1992</v>
      </c>
      <c r="I457" s="7" t="s">
        <v>4687</v>
      </c>
      <c r="J457" s="7" t="s">
        <v>4709</v>
      </c>
      <c r="K457" s="7" t="s">
        <v>4709</v>
      </c>
      <c r="M457" s="7" t="s">
        <v>4716</v>
      </c>
      <c r="O457" s="7" t="s">
        <v>4716</v>
      </c>
    </row>
    <row r="458" spans="1:15">
      <c r="A458" s="7" t="s">
        <v>4689</v>
      </c>
      <c r="C458" s="7" t="s">
        <v>4689</v>
      </c>
      <c r="E458" s="7">
        <v>1998</v>
      </c>
      <c r="G458" s="7">
        <v>1998</v>
      </c>
      <c r="I458" s="7" t="s">
        <v>4689</v>
      </c>
      <c r="J458" s="7" t="s">
        <v>4709</v>
      </c>
      <c r="K458" s="7" t="s">
        <v>4710</v>
      </c>
      <c r="M458" s="7" t="s">
        <v>4711</v>
      </c>
      <c r="O458" s="7" t="s">
        <v>4711</v>
      </c>
    </row>
    <row r="459" spans="1:15">
      <c r="A459" s="7" t="s">
        <v>4689</v>
      </c>
      <c r="C459" s="7" t="s">
        <v>4689</v>
      </c>
      <c r="E459" s="7">
        <v>1984</v>
      </c>
      <c r="G459" s="7">
        <v>1984</v>
      </c>
      <c r="I459" s="7" t="s">
        <v>4689</v>
      </c>
      <c r="J459" s="7" t="s">
        <v>4709</v>
      </c>
      <c r="K459" s="7" t="s">
        <v>4709</v>
      </c>
      <c r="M459" s="7" t="s">
        <v>4720</v>
      </c>
      <c r="O459" s="7" t="s">
        <v>4720</v>
      </c>
    </row>
    <row r="460" spans="1:15">
      <c r="A460" s="7" t="s">
        <v>4689</v>
      </c>
      <c r="C460" s="7" t="s">
        <v>4689</v>
      </c>
      <c r="E460" s="7">
        <v>1989</v>
      </c>
      <c r="G460" s="7">
        <v>1989</v>
      </c>
      <c r="I460" s="7" t="s">
        <v>4689</v>
      </c>
      <c r="J460" s="7" t="s">
        <v>4709</v>
      </c>
      <c r="K460" s="7" t="s">
        <v>4709</v>
      </c>
      <c r="M460" s="7" t="s">
        <v>4716</v>
      </c>
      <c r="O460" s="7" t="s">
        <v>4716</v>
      </c>
    </row>
    <row r="461" spans="1:15">
      <c r="A461" s="7" t="s">
        <v>4687</v>
      </c>
      <c r="C461" s="7" t="s">
        <v>4687</v>
      </c>
      <c r="E461" s="7">
        <v>1995</v>
      </c>
      <c r="G461" s="7">
        <v>1995</v>
      </c>
      <c r="I461" s="7" t="s">
        <v>4687</v>
      </c>
      <c r="J461" s="7" t="s">
        <v>4709</v>
      </c>
      <c r="K461" s="7" t="s">
        <v>4713</v>
      </c>
      <c r="M461" s="7" t="s">
        <v>4720</v>
      </c>
      <c r="O461" s="7" t="s">
        <v>4720</v>
      </c>
    </row>
    <row r="462" spans="1:15">
      <c r="A462" s="7" t="s">
        <v>4689</v>
      </c>
      <c r="C462" s="7" t="s">
        <v>4689</v>
      </c>
      <c r="E462" s="7">
        <v>1997</v>
      </c>
      <c r="G462" s="7">
        <v>1997</v>
      </c>
      <c r="I462" s="7" t="s">
        <v>4689</v>
      </c>
      <c r="J462" s="7" t="s">
        <v>4709</v>
      </c>
      <c r="K462" s="7" t="s">
        <v>4713</v>
      </c>
      <c r="M462" s="7" t="s">
        <v>4716</v>
      </c>
      <c r="O462" s="7" t="s">
        <v>4716</v>
      </c>
    </row>
    <row r="463" spans="1:15">
      <c r="A463" s="7" t="s">
        <v>4689</v>
      </c>
      <c r="C463" s="7" t="s">
        <v>4689</v>
      </c>
      <c r="E463" s="7">
        <v>1998</v>
      </c>
      <c r="G463" s="7">
        <v>1998</v>
      </c>
      <c r="I463" s="7" t="s">
        <v>4689</v>
      </c>
      <c r="J463" s="7" t="s">
        <v>4710</v>
      </c>
      <c r="K463" s="7" t="s">
        <v>4709</v>
      </c>
      <c r="M463" s="7" t="s">
        <v>4726</v>
      </c>
      <c r="O463" s="7" t="s">
        <v>4726</v>
      </c>
    </row>
    <row r="464" spans="1:15">
      <c r="A464" s="7" t="s">
        <v>4689</v>
      </c>
      <c r="C464" s="7" t="s">
        <v>4689</v>
      </c>
      <c r="E464" s="7">
        <v>1992</v>
      </c>
      <c r="G464" s="7">
        <v>1992</v>
      </c>
      <c r="I464" s="7" t="s">
        <v>4689</v>
      </c>
      <c r="J464" s="7" t="s">
        <v>4709</v>
      </c>
      <c r="K464" s="7" t="s">
        <v>4713</v>
      </c>
      <c r="M464" s="7" t="s">
        <v>4716</v>
      </c>
      <c r="O464" s="7" t="s">
        <v>4716</v>
      </c>
    </row>
    <row r="465" spans="1:15">
      <c r="A465" s="7" t="s">
        <v>4687</v>
      </c>
      <c r="C465" s="7" t="s">
        <v>4687</v>
      </c>
      <c r="E465" s="7">
        <v>1991</v>
      </c>
      <c r="G465" s="7">
        <v>1991</v>
      </c>
      <c r="I465" s="7" t="s">
        <v>4687</v>
      </c>
      <c r="J465" s="7" t="s">
        <v>4710</v>
      </c>
      <c r="K465" s="7" t="s">
        <v>4710</v>
      </c>
      <c r="M465" s="7" t="s">
        <v>4716</v>
      </c>
      <c r="O465" s="7" t="s">
        <v>4716</v>
      </c>
    </row>
    <row r="466" spans="1:15">
      <c r="A466" s="7" t="s">
        <v>4689</v>
      </c>
      <c r="C466" s="7" t="s">
        <v>4689</v>
      </c>
      <c r="E466" s="7">
        <v>1991</v>
      </c>
      <c r="G466" s="7">
        <v>1991</v>
      </c>
      <c r="I466" s="7" t="s">
        <v>4689</v>
      </c>
      <c r="J466" s="7" t="s">
        <v>4709</v>
      </c>
      <c r="K466" s="7" t="s">
        <v>4709</v>
      </c>
      <c r="M466" s="7" t="s">
        <v>4726</v>
      </c>
      <c r="O466" s="7" t="s">
        <v>4726</v>
      </c>
    </row>
    <row r="467" spans="1:15">
      <c r="A467" s="7" t="s">
        <v>4687</v>
      </c>
      <c r="C467" s="7" t="s">
        <v>4687</v>
      </c>
      <c r="E467" s="7">
        <v>1982</v>
      </c>
      <c r="G467" s="7">
        <v>1982</v>
      </c>
      <c r="I467" s="7" t="s">
        <v>4687</v>
      </c>
      <c r="J467" s="7" t="s">
        <v>4710</v>
      </c>
      <c r="K467" s="7" t="s">
        <v>4713</v>
      </c>
      <c r="M467" s="7" t="s">
        <v>4716</v>
      </c>
      <c r="O467" s="7" t="s">
        <v>4716</v>
      </c>
    </row>
    <row r="468" spans="1:15">
      <c r="A468" s="7" t="s">
        <v>4689</v>
      </c>
      <c r="C468" s="7" t="s">
        <v>4689</v>
      </c>
      <c r="E468" s="7">
        <v>1995</v>
      </c>
      <c r="G468" s="7">
        <v>1995</v>
      </c>
      <c r="I468" s="7" t="s">
        <v>4689</v>
      </c>
      <c r="J468" s="7" t="s">
        <v>4709</v>
      </c>
      <c r="K468" s="7" t="s">
        <v>4709</v>
      </c>
      <c r="M468" s="7" t="s">
        <v>4716</v>
      </c>
      <c r="O468" s="7" t="s">
        <v>4716</v>
      </c>
    </row>
    <row r="469" spans="1:15">
      <c r="A469" s="7" t="s">
        <v>4689</v>
      </c>
      <c r="C469" s="7" t="s">
        <v>4689</v>
      </c>
      <c r="E469" s="7">
        <v>1983</v>
      </c>
      <c r="G469" s="7">
        <v>1983</v>
      </c>
      <c r="I469" s="7" t="s">
        <v>4689</v>
      </c>
      <c r="J469" s="7" t="s">
        <v>4710</v>
      </c>
      <c r="K469" s="7" t="s">
        <v>4713</v>
      </c>
      <c r="M469" s="7" t="s">
        <v>4716</v>
      </c>
      <c r="O469" s="7" t="s">
        <v>4716</v>
      </c>
    </row>
    <row r="470" spans="1:15">
      <c r="A470" s="7" t="s">
        <v>4687</v>
      </c>
      <c r="C470" s="7" t="s">
        <v>4687</v>
      </c>
      <c r="E470" s="7">
        <v>1992</v>
      </c>
      <c r="G470" s="7">
        <v>1992</v>
      </c>
      <c r="I470" s="7" t="s">
        <v>4687</v>
      </c>
      <c r="J470" s="7" t="s">
        <v>4709</v>
      </c>
      <c r="K470" s="7" t="s">
        <v>4710</v>
      </c>
      <c r="M470" s="7" t="s">
        <v>4726</v>
      </c>
      <c r="O470" s="7" t="s">
        <v>4726</v>
      </c>
    </row>
    <row r="471" spans="1:15">
      <c r="A471" s="7" t="s">
        <v>4689</v>
      </c>
      <c r="C471" s="7" t="s">
        <v>4689</v>
      </c>
      <c r="E471" s="7">
        <v>2003</v>
      </c>
      <c r="G471" s="7">
        <v>2003</v>
      </c>
      <c r="I471" s="7" t="s">
        <v>4689</v>
      </c>
      <c r="J471" s="7" t="s">
        <v>4709</v>
      </c>
      <c r="K471" s="7" t="s">
        <v>4713</v>
      </c>
      <c r="M471" s="7" t="s">
        <v>4722</v>
      </c>
      <c r="O471" s="7" t="s">
        <v>4722</v>
      </c>
    </row>
    <row r="472" spans="1:15">
      <c r="A472" s="7" t="s">
        <v>4687</v>
      </c>
      <c r="C472" s="7" t="s">
        <v>4687</v>
      </c>
      <c r="E472" s="7">
        <v>2000</v>
      </c>
      <c r="G472" s="7">
        <v>2000</v>
      </c>
      <c r="I472" s="7" t="s">
        <v>4687</v>
      </c>
      <c r="J472" s="7" t="s">
        <v>4709</v>
      </c>
      <c r="K472" s="7" t="s">
        <v>4713</v>
      </c>
      <c r="M472" s="7" t="s">
        <v>4720</v>
      </c>
      <c r="O472" s="7" t="s">
        <v>4720</v>
      </c>
    </row>
    <row r="473" spans="1:15">
      <c r="A473" s="7" t="s">
        <v>4689</v>
      </c>
      <c r="C473" s="7" t="s">
        <v>4689</v>
      </c>
      <c r="E473" s="7">
        <v>1988</v>
      </c>
      <c r="G473" s="7">
        <v>1988</v>
      </c>
      <c r="I473" s="7" t="s">
        <v>4689</v>
      </c>
      <c r="J473" s="7" t="s">
        <v>4709</v>
      </c>
      <c r="K473" s="7" t="s">
        <v>4713</v>
      </c>
      <c r="M473" s="7" t="s">
        <v>4711</v>
      </c>
      <c r="O473" s="7" t="s">
        <v>4711</v>
      </c>
    </row>
    <row r="474" spans="1:15">
      <c r="A474" s="7" t="s">
        <v>4689</v>
      </c>
      <c r="C474" s="7" t="s">
        <v>4689</v>
      </c>
      <c r="E474" s="7">
        <v>1994</v>
      </c>
      <c r="G474" s="7">
        <v>1994</v>
      </c>
      <c r="I474" s="7" t="s">
        <v>4689</v>
      </c>
      <c r="J474" s="7" t="s">
        <v>4709</v>
      </c>
      <c r="K474" s="7" t="s">
        <v>4713</v>
      </c>
      <c r="M474" s="7" t="s">
        <v>4711</v>
      </c>
      <c r="O474" s="7" t="s">
        <v>4711</v>
      </c>
    </row>
    <row r="475" spans="1:15">
      <c r="A475" s="7" t="s">
        <v>4689</v>
      </c>
      <c r="C475" s="7" t="s">
        <v>4689</v>
      </c>
      <c r="E475" s="7">
        <v>1994</v>
      </c>
      <c r="G475" s="7">
        <v>1994</v>
      </c>
      <c r="I475" s="7" t="s">
        <v>4689</v>
      </c>
      <c r="J475" s="7" t="s">
        <v>4709</v>
      </c>
      <c r="K475" s="7" t="s">
        <v>4709</v>
      </c>
      <c r="M475" s="7" t="s">
        <v>4716</v>
      </c>
      <c r="O475" s="7" t="s">
        <v>4716</v>
      </c>
    </row>
    <row r="476" spans="1:15">
      <c r="A476" s="7" t="s">
        <v>4689</v>
      </c>
      <c r="C476" s="7" t="s">
        <v>4689</v>
      </c>
      <c r="E476" s="7">
        <v>1991</v>
      </c>
      <c r="G476" s="7">
        <v>1991</v>
      </c>
      <c r="I476" s="7" t="s">
        <v>4689</v>
      </c>
      <c r="J476" s="7" t="s">
        <v>4709</v>
      </c>
      <c r="K476" s="7" t="s">
        <v>4709</v>
      </c>
      <c r="M476" s="7" t="s">
        <v>4720</v>
      </c>
      <c r="O476" s="7" t="s">
        <v>4720</v>
      </c>
    </row>
    <row r="477" spans="1:15">
      <c r="A477" s="7" t="s">
        <v>4687</v>
      </c>
      <c r="C477" s="7" t="s">
        <v>4687</v>
      </c>
      <c r="E477" s="7">
        <v>1994</v>
      </c>
      <c r="G477" s="7">
        <v>1994</v>
      </c>
      <c r="I477" s="7" t="s">
        <v>4687</v>
      </c>
      <c r="J477" s="7" t="s">
        <v>4709</v>
      </c>
      <c r="K477" s="7" t="s">
        <v>4710</v>
      </c>
      <c r="M477" s="7" t="s">
        <v>4716</v>
      </c>
      <c r="O477" s="7" t="s">
        <v>4716</v>
      </c>
    </row>
    <row r="478" spans="1:15">
      <c r="A478" s="7" t="s">
        <v>4687</v>
      </c>
      <c r="C478" s="7" t="s">
        <v>4687</v>
      </c>
      <c r="E478" s="7">
        <v>1991</v>
      </c>
      <c r="G478" s="7">
        <v>1991</v>
      </c>
      <c r="I478" s="7" t="s">
        <v>4687</v>
      </c>
      <c r="J478" s="7" t="s">
        <v>4709</v>
      </c>
      <c r="K478" s="7" t="s">
        <v>4709</v>
      </c>
      <c r="M478" s="7" t="s">
        <v>4726</v>
      </c>
      <c r="O478" s="7" t="s">
        <v>4726</v>
      </c>
    </row>
    <row r="479" spans="1:15">
      <c r="A479" s="7" t="s">
        <v>4687</v>
      </c>
      <c r="C479" s="7" t="s">
        <v>4687</v>
      </c>
      <c r="E479" s="7">
        <v>1990</v>
      </c>
      <c r="G479" s="7">
        <v>1990</v>
      </c>
      <c r="I479" s="7" t="s">
        <v>4687</v>
      </c>
      <c r="J479" s="7" t="s">
        <v>4709</v>
      </c>
      <c r="K479" s="7" t="s">
        <v>4709</v>
      </c>
      <c r="M479" s="7" t="s">
        <v>4711</v>
      </c>
      <c r="O479" s="7" t="s">
        <v>4711</v>
      </c>
    </row>
    <row r="480" spans="1:15">
      <c r="A480" s="7" t="s">
        <v>4689</v>
      </c>
      <c r="C480" s="7" t="s">
        <v>4689</v>
      </c>
      <c r="E480" s="7">
        <v>1997</v>
      </c>
      <c r="G480" s="7">
        <v>1997</v>
      </c>
      <c r="I480" s="7" t="s">
        <v>4689</v>
      </c>
      <c r="J480" s="7" t="s">
        <v>4709</v>
      </c>
      <c r="K480" s="7" t="s">
        <v>4709</v>
      </c>
      <c r="M480" s="7" t="s">
        <v>4730</v>
      </c>
      <c r="O480" s="7" t="s">
        <v>4730</v>
      </c>
    </row>
    <row r="481" spans="1:15">
      <c r="A481" s="7" t="s">
        <v>4689</v>
      </c>
      <c r="C481" s="7" t="s">
        <v>4689</v>
      </c>
      <c r="E481" s="7">
        <v>1982</v>
      </c>
      <c r="G481" s="7">
        <v>1982</v>
      </c>
      <c r="I481" s="7" t="s">
        <v>4689</v>
      </c>
      <c r="J481" s="7" t="s">
        <v>4709</v>
      </c>
      <c r="K481" s="7" t="s">
        <v>4709</v>
      </c>
      <c r="M481" s="7" t="s">
        <v>4716</v>
      </c>
      <c r="O481" s="7" t="s">
        <v>4716</v>
      </c>
    </row>
    <row r="482" spans="1:15">
      <c r="A482" s="7" t="s">
        <v>4687</v>
      </c>
      <c r="C482" s="7" t="s">
        <v>4687</v>
      </c>
      <c r="E482" s="7">
        <v>1988</v>
      </c>
      <c r="G482" s="7">
        <v>1988</v>
      </c>
      <c r="I482" s="7" t="s">
        <v>4687</v>
      </c>
      <c r="J482" s="7" t="s">
        <v>4710</v>
      </c>
      <c r="K482" s="7" t="s">
        <v>4709</v>
      </c>
      <c r="M482" s="7" t="s">
        <v>4722</v>
      </c>
      <c r="O482" s="7" t="s">
        <v>4722</v>
      </c>
    </row>
    <row r="483" spans="1:15">
      <c r="A483" s="7" t="s">
        <v>4687</v>
      </c>
      <c r="C483" s="7" t="s">
        <v>4687</v>
      </c>
      <c r="E483" s="7">
        <v>1986</v>
      </c>
      <c r="G483" s="7">
        <v>1986</v>
      </c>
      <c r="I483" s="7" t="s">
        <v>4687</v>
      </c>
      <c r="J483" s="7" t="s">
        <v>4709</v>
      </c>
      <c r="K483" s="7" t="s">
        <v>4713</v>
      </c>
      <c r="M483" s="7" t="s">
        <v>4720</v>
      </c>
      <c r="O483" s="7" t="s">
        <v>4720</v>
      </c>
    </row>
    <row r="484" spans="1:15">
      <c r="A484" s="7" t="s">
        <v>4687</v>
      </c>
      <c r="C484" s="7" t="s">
        <v>4687</v>
      </c>
      <c r="E484" s="7">
        <v>1986</v>
      </c>
      <c r="G484" s="7">
        <v>1986</v>
      </c>
      <c r="I484" s="7" t="s">
        <v>4687</v>
      </c>
      <c r="J484" s="7" t="s">
        <v>4709</v>
      </c>
      <c r="K484" s="7" t="s">
        <v>4710</v>
      </c>
      <c r="M484" s="7" t="s">
        <v>4716</v>
      </c>
      <c r="O484" s="7" t="s">
        <v>4716</v>
      </c>
    </row>
    <row r="485" spans="1:15">
      <c r="A485" s="7" t="s">
        <v>4687</v>
      </c>
      <c r="C485" s="7" t="s">
        <v>4687</v>
      </c>
      <c r="E485" s="7">
        <v>1988</v>
      </c>
      <c r="G485" s="7">
        <v>1988</v>
      </c>
      <c r="I485" s="7" t="s">
        <v>4687</v>
      </c>
      <c r="J485" s="7" t="s">
        <v>4709</v>
      </c>
      <c r="K485" s="7" t="s">
        <v>4713</v>
      </c>
      <c r="M485" s="7" t="s">
        <v>4711</v>
      </c>
      <c r="O485" s="7" t="s">
        <v>4711</v>
      </c>
    </row>
    <row r="486" spans="1:15">
      <c r="A486" s="7" t="s">
        <v>4687</v>
      </c>
      <c r="C486" s="7" t="s">
        <v>4687</v>
      </c>
      <c r="E486" s="7">
        <v>1992</v>
      </c>
      <c r="G486" s="7">
        <v>1992</v>
      </c>
      <c r="I486" s="7" t="s">
        <v>4687</v>
      </c>
      <c r="J486" s="7" t="s">
        <v>4710</v>
      </c>
      <c r="K486" s="7" t="s">
        <v>4710</v>
      </c>
      <c r="M486" s="7" t="s">
        <v>4716</v>
      </c>
      <c r="O486" s="7" t="s">
        <v>4716</v>
      </c>
    </row>
    <row r="487" spans="1:15">
      <c r="A487" s="7" t="s">
        <v>4687</v>
      </c>
      <c r="C487" s="7" t="s">
        <v>4687</v>
      </c>
      <c r="E487" s="7">
        <v>1994</v>
      </c>
      <c r="G487" s="7">
        <v>1994</v>
      </c>
      <c r="I487" s="7" t="s">
        <v>4687</v>
      </c>
      <c r="J487" s="7" t="s">
        <v>4709</v>
      </c>
      <c r="K487" s="7" t="s">
        <v>4709</v>
      </c>
      <c r="M487" s="7" t="s">
        <v>4720</v>
      </c>
      <c r="O487" s="7" t="s">
        <v>4720</v>
      </c>
    </row>
    <row r="488" spans="1:15">
      <c r="A488" s="7" t="s">
        <v>4687</v>
      </c>
      <c r="C488" s="7" t="s">
        <v>4687</v>
      </c>
      <c r="E488" s="7">
        <v>1993</v>
      </c>
      <c r="G488" s="7">
        <v>1993</v>
      </c>
      <c r="I488" s="7" t="s">
        <v>4687</v>
      </c>
      <c r="J488" s="7" t="s">
        <v>4709</v>
      </c>
      <c r="K488" s="7" t="s">
        <v>4709</v>
      </c>
      <c r="M488" s="7" t="s">
        <v>4732</v>
      </c>
      <c r="O488" s="7" t="s">
        <v>4732</v>
      </c>
    </row>
    <row r="489" spans="1:15">
      <c r="A489" s="7" t="s">
        <v>4689</v>
      </c>
      <c r="C489" s="7" t="s">
        <v>4689</v>
      </c>
      <c r="E489" s="7">
        <v>1993</v>
      </c>
      <c r="G489" s="7">
        <v>1993</v>
      </c>
      <c r="I489" s="7" t="s">
        <v>4689</v>
      </c>
      <c r="J489" s="7" t="s">
        <v>4710</v>
      </c>
      <c r="K489" s="7" t="s">
        <v>4710</v>
      </c>
      <c r="M489" s="7" t="s">
        <v>4726</v>
      </c>
      <c r="O489" s="7" t="s">
        <v>4726</v>
      </c>
    </row>
    <row r="490" spans="1:15">
      <c r="A490" s="7" t="s">
        <v>4687</v>
      </c>
      <c r="C490" s="7" t="s">
        <v>4687</v>
      </c>
      <c r="E490" s="7">
        <v>1994</v>
      </c>
      <c r="G490" s="7">
        <v>1994</v>
      </c>
      <c r="I490" s="7" t="s">
        <v>4687</v>
      </c>
      <c r="J490" s="7" t="s">
        <v>4709</v>
      </c>
      <c r="K490" s="7" t="s">
        <v>4709</v>
      </c>
      <c r="M490" s="7" t="s">
        <v>4723</v>
      </c>
      <c r="O490" s="7" t="s">
        <v>4723</v>
      </c>
    </row>
    <row r="491" spans="1:15">
      <c r="A491" s="7" t="s">
        <v>4687</v>
      </c>
      <c r="C491" s="7" t="s">
        <v>4687</v>
      </c>
      <c r="E491" s="7">
        <v>1994</v>
      </c>
      <c r="G491" s="7">
        <v>1994</v>
      </c>
      <c r="I491" s="7" t="s">
        <v>4687</v>
      </c>
      <c r="J491" s="7" t="s">
        <v>4713</v>
      </c>
      <c r="K491" s="7" t="s">
        <v>4709</v>
      </c>
      <c r="M491" s="7" t="s">
        <v>4716</v>
      </c>
      <c r="O491" s="7" t="s">
        <v>4716</v>
      </c>
    </row>
    <row r="492" spans="1:15">
      <c r="A492" s="7" t="s">
        <v>4689</v>
      </c>
      <c r="C492" s="7" t="s">
        <v>4689</v>
      </c>
      <c r="E492" s="7">
        <v>1991</v>
      </c>
      <c r="G492" s="7">
        <v>1991</v>
      </c>
      <c r="I492" s="7" t="s">
        <v>4689</v>
      </c>
      <c r="J492" s="7" t="s">
        <v>4713</v>
      </c>
      <c r="K492" s="7" t="s">
        <v>4710</v>
      </c>
      <c r="M492" s="7" t="s">
        <v>4716</v>
      </c>
      <c r="O492" s="7" t="s">
        <v>4716</v>
      </c>
    </row>
    <row r="493" spans="1:15">
      <c r="A493" s="7" t="s">
        <v>4687</v>
      </c>
      <c r="C493" s="7" t="s">
        <v>4687</v>
      </c>
      <c r="E493" s="7">
        <v>1994</v>
      </c>
      <c r="G493" s="7">
        <v>1994</v>
      </c>
      <c r="I493" s="7" t="s">
        <v>4687</v>
      </c>
      <c r="J493" s="7" t="s">
        <v>4709</v>
      </c>
      <c r="K493" s="7" t="s">
        <v>4710</v>
      </c>
      <c r="M493" s="7" t="s">
        <v>4720</v>
      </c>
      <c r="O493" s="7" t="s">
        <v>4720</v>
      </c>
    </row>
    <row r="494" spans="1:15">
      <c r="A494" s="7" t="s">
        <v>4689</v>
      </c>
      <c r="C494" s="7" t="s">
        <v>4689</v>
      </c>
      <c r="E494" s="7">
        <v>1990</v>
      </c>
      <c r="G494" s="7">
        <v>1990</v>
      </c>
      <c r="I494" s="7" t="s">
        <v>4689</v>
      </c>
      <c r="J494" s="7" t="s">
        <v>4709</v>
      </c>
      <c r="K494" s="7" t="s">
        <v>4710</v>
      </c>
      <c r="M494" s="7" t="s">
        <v>4720</v>
      </c>
      <c r="O494" s="7" t="s">
        <v>4720</v>
      </c>
    </row>
    <row r="495" spans="1:15">
      <c r="A495" s="7" t="s">
        <v>4689</v>
      </c>
      <c r="C495" s="7" t="s">
        <v>4689</v>
      </c>
      <c r="E495" s="7">
        <v>1990</v>
      </c>
      <c r="G495" s="7">
        <v>1990</v>
      </c>
      <c r="I495" s="7" t="s">
        <v>4689</v>
      </c>
      <c r="J495" s="7" t="s">
        <v>4710</v>
      </c>
      <c r="K495" s="7" t="s">
        <v>4709</v>
      </c>
      <c r="M495" s="7" t="s">
        <v>4723</v>
      </c>
      <c r="O495" s="7" t="s">
        <v>4723</v>
      </c>
    </row>
    <row r="496" spans="1:15">
      <c r="A496" s="7" t="s">
        <v>4689</v>
      </c>
      <c r="C496" s="7" t="s">
        <v>4689</v>
      </c>
      <c r="E496" s="7">
        <v>1991</v>
      </c>
      <c r="G496" s="7">
        <v>1991</v>
      </c>
      <c r="I496" s="7" t="s">
        <v>4689</v>
      </c>
      <c r="J496" s="7" t="s">
        <v>4709</v>
      </c>
      <c r="K496" s="7" t="s">
        <v>4709</v>
      </c>
      <c r="M496" s="7" t="s">
        <v>4716</v>
      </c>
      <c r="O496" s="7" t="s">
        <v>4716</v>
      </c>
    </row>
    <row r="497" spans="1:15">
      <c r="A497" s="7" t="s">
        <v>4687</v>
      </c>
      <c r="C497" s="7" t="s">
        <v>4687</v>
      </c>
      <c r="E497" s="7">
        <v>1999</v>
      </c>
      <c r="G497" s="7">
        <v>1999</v>
      </c>
      <c r="I497" s="7" t="s">
        <v>4687</v>
      </c>
      <c r="J497" s="7" t="s">
        <v>4709</v>
      </c>
      <c r="K497" s="7" t="s">
        <v>4710</v>
      </c>
      <c r="M497" s="7" t="s">
        <v>4732</v>
      </c>
      <c r="O497" s="7" t="s">
        <v>4732</v>
      </c>
    </row>
    <row r="498" spans="1:15">
      <c r="A498" s="7" t="s">
        <v>4689</v>
      </c>
      <c r="C498" s="7" t="s">
        <v>4689</v>
      </c>
      <c r="E498" s="7">
        <v>2004</v>
      </c>
      <c r="G498" s="7">
        <v>2004</v>
      </c>
      <c r="I498" s="7" t="s">
        <v>4689</v>
      </c>
      <c r="J498" s="7" t="s">
        <v>4709</v>
      </c>
      <c r="K498" s="7" t="s">
        <v>4713</v>
      </c>
      <c r="M498" s="7" t="s">
        <v>4726</v>
      </c>
      <c r="O498" s="7" t="s">
        <v>4726</v>
      </c>
    </row>
    <row r="499" spans="1:15">
      <c r="A499" s="7" t="s">
        <v>4689</v>
      </c>
      <c r="C499" s="7" t="s">
        <v>4689</v>
      </c>
      <c r="E499" s="7">
        <v>1992</v>
      </c>
      <c r="G499" s="7">
        <v>1992</v>
      </c>
      <c r="I499" s="7" t="s">
        <v>4689</v>
      </c>
      <c r="J499" s="7" t="s">
        <v>4709</v>
      </c>
      <c r="K499" s="7" t="s">
        <v>4709</v>
      </c>
      <c r="M499" s="7" t="s">
        <v>4720</v>
      </c>
      <c r="O499" s="7" t="s">
        <v>4720</v>
      </c>
    </row>
    <row r="500" spans="1:15">
      <c r="A500" s="7" t="s">
        <v>4689</v>
      </c>
      <c r="C500" s="7" t="s">
        <v>4689</v>
      </c>
      <c r="E500" s="7">
        <v>1988</v>
      </c>
      <c r="G500" s="7">
        <v>1988</v>
      </c>
      <c r="I500" s="7" t="s">
        <v>4689</v>
      </c>
      <c r="J500" s="7" t="s">
        <v>4713</v>
      </c>
      <c r="K500" s="7" t="s">
        <v>4710</v>
      </c>
      <c r="M500" s="7" t="s">
        <v>4726</v>
      </c>
      <c r="O500" s="7" t="s">
        <v>4726</v>
      </c>
    </row>
    <row r="501" spans="1:15">
      <c r="A501" s="7" t="s">
        <v>4687</v>
      </c>
      <c r="C501" s="7" t="s">
        <v>4687</v>
      </c>
      <c r="E501" s="7">
        <v>1997</v>
      </c>
      <c r="G501" s="7">
        <v>1997</v>
      </c>
      <c r="I501" s="7" t="s">
        <v>4687</v>
      </c>
      <c r="J501" s="7" t="s">
        <v>4709</v>
      </c>
      <c r="K501" s="7" t="s">
        <v>4710</v>
      </c>
      <c r="M501" s="7" t="s">
        <v>4711</v>
      </c>
      <c r="O501" s="7" t="s">
        <v>4711</v>
      </c>
    </row>
    <row r="502" spans="1:15">
      <c r="A502" s="7" t="s">
        <v>4689</v>
      </c>
      <c r="C502" s="7" t="s">
        <v>4689</v>
      </c>
      <c r="E502" s="7">
        <v>1982</v>
      </c>
      <c r="G502" s="7">
        <v>1982</v>
      </c>
      <c r="I502" s="7" t="s">
        <v>4689</v>
      </c>
      <c r="J502" s="7" t="s">
        <v>4709</v>
      </c>
      <c r="K502" s="7" t="s">
        <v>4710</v>
      </c>
      <c r="M502" s="7" t="s">
        <v>4711</v>
      </c>
      <c r="O502" s="7" t="s">
        <v>4711</v>
      </c>
    </row>
    <row r="503" spans="1:15">
      <c r="A503" s="7" t="s">
        <v>4687</v>
      </c>
      <c r="C503" s="7" t="s">
        <v>4687</v>
      </c>
      <c r="E503" s="7">
        <v>1980</v>
      </c>
      <c r="G503" s="7">
        <v>1980</v>
      </c>
      <c r="I503" s="7" t="s">
        <v>4687</v>
      </c>
      <c r="J503" s="7" t="s">
        <v>4709</v>
      </c>
      <c r="K503" s="7" t="s">
        <v>4710</v>
      </c>
      <c r="M503" s="7" t="s">
        <v>4716</v>
      </c>
      <c r="O503" s="7" t="s">
        <v>4716</v>
      </c>
    </row>
    <row r="504" spans="1:15">
      <c r="A504" s="7" t="s">
        <v>4689</v>
      </c>
      <c r="C504" s="7" t="s">
        <v>4689</v>
      </c>
      <c r="E504" s="7">
        <v>2003</v>
      </c>
      <c r="G504" s="7">
        <v>2003</v>
      </c>
      <c r="I504" s="7" t="s">
        <v>4689</v>
      </c>
      <c r="J504" s="7" t="s">
        <v>4709</v>
      </c>
      <c r="K504" s="7" t="s">
        <v>4709</v>
      </c>
      <c r="M504" s="7" t="s">
        <v>4726</v>
      </c>
      <c r="O504" s="7" t="s">
        <v>4726</v>
      </c>
    </row>
    <row r="505" spans="1:15">
      <c r="A505" s="7" t="s">
        <v>4687</v>
      </c>
      <c r="C505" s="7" t="s">
        <v>4687</v>
      </c>
      <c r="E505" s="7">
        <v>1987</v>
      </c>
      <c r="G505" s="7">
        <v>1987</v>
      </c>
      <c r="I505" s="7" t="s">
        <v>4687</v>
      </c>
      <c r="J505" s="7" t="s">
        <v>4709</v>
      </c>
      <c r="K505" s="7" t="s">
        <v>4709</v>
      </c>
      <c r="M505" s="7" t="s">
        <v>4716</v>
      </c>
      <c r="O505" s="7" t="s">
        <v>4716</v>
      </c>
    </row>
    <row r="506" spans="1:15">
      <c r="A506" s="7" t="s">
        <v>4689</v>
      </c>
      <c r="C506" s="7" t="s">
        <v>4689</v>
      </c>
      <c r="E506" s="7">
        <v>1988</v>
      </c>
      <c r="G506" s="7">
        <v>1988</v>
      </c>
      <c r="I506" s="7" t="s">
        <v>4689</v>
      </c>
      <c r="J506" s="7" t="s">
        <v>4709</v>
      </c>
      <c r="K506" s="7" t="s">
        <v>4713</v>
      </c>
      <c r="M506" s="7" t="s">
        <v>4711</v>
      </c>
      <c r="O506" s="7" t="s">
        <v>4711</v>
      </c>
    </row>
    <row r="507" spans="1:15">
      <c r="A507" s="7" t="s">
        <v>4689</v>
      </c>
      <c r="C507" s="7" t="s">
        <v>4689</v>
      </c>
      <c r="E507" s="7">
        <v>1992</v>
      </c>
      <c r="G507" s="7">
        <v>1992</v>
      </c>
      <c r="I507" s="7" t="s">
        <v>4689</v>
      </c>
      <c r="J507" s="7" t="s">
        <v>4709</v>
      </c>
      <c r="K507" s="7" t="s">
        <v>4709</v>
      </c>
      <c r="M507" s="7" t="s">
        <v>4711</v>
      </c>
      <c r="O507" s="7" t="s">
        <v>4711</v>
      </c>
    </row>
    <row r="508" spans="1:15">
      <c r="A508" s="7" t="s">
        <v>4689</v>
      </c>
      <c r="C508" s="7" t="s">
        <v>4689</v>
      </c>
      <c r="E508" s="7">
        <v>1993</v>
      </c>
      <c r="G508" s="7">
        <v>1993</v>
      </c>
      <c r="I508" s="7" t="s">
        <v>4689</v>
      </c>
      <c r="J508" s="7" t="s">
        <v>4709</v>
      </c>
      <c r="K508" s="7" t="s">
        <v>4713</v>
      </c>
      <c r="M508" s="7" t="s">
        <v>4711</v>
      </c>
      <c r="O508" s="7" t="s">
        <v>4711</v>
      </c>
    </row>
    <row r="509" spans="1:15">
      <c r="A509" s="7" t="s">
        <v>4687</v>
      </c>
      <c r="C509" s="7" t="s">
        <v>4687</v>
      </c>
      <c r="E509" s="7">
        <v>1988</v>
      </c>
      <c r="G509" s="7">
        <v>1988</v>
      </c>
      <c r="I509" s="7" t="s">
        <v>4687</v>
      </c>
      <c r="J509" s="7" t="s">
        <v>4709</v>
      </c>
      <c r="K509" s="7" t="s">
        <v>4709</v>
      </c>
      <c r="M509" s="7" t="s">
        <v>4722</v>
      </c>
      <c r="O509" s="7" t="s">
        <v>4722</v>
      </c>
    </row>
    <row r="510" spans="1:15">
      <c r="A510" s="7" t="s">
        <v>4689</v>
      </c>
      <c r="C510" s="7" t="s">
        <v>4689</v>
      </c>
      <c r="E510" s="7">
        <v>1990</v>
      </c>
      <c r="G510" s="7">
        <v>1990</v>
      </c>
      <c r="I510" s="7" t="s">
        <v>4689</v>
      </c>
      <c r="J510" s="7" t="s">
        <v>4709</v>
      </c>
      <c r="K510" s="7" t="s">
        <v>4709</v>
      </c>
      <c r="M510" s="7" t="s">
        <v>4711</v>
      </c>
      <c r="O510" s="7" t="s">
        <v>4711</v>
      </c>
    </row>
    <row r="511" spans="1:15">
      <c r="A511" s="7" t="s">
        <v>4687</v>
      </c>
      <c r="C511" s="7" t="s">
        <v>4687</v>
      </c>
      <c r="E511" s="7">
        <v>2004</v>
      </c>
      <c r="G511" s="7">
        <v>2004</v>
      </c>
      <c r="I511" s="7" t="s">
        <v>4687</v>
      </c>
      <c r="J511" s="7" t="s">
        <v>4709</v>
      </c>
      <c r="K511" s="7" t="s">
        <v>4709</v>
      </c>
      <c r="M511" s="7" t="s">
        <v>4716</v>
      </c>
      <c r="O511" s="7" t="s">
        <v>4716</v>
      </c>
    </row>
    <row r="512" spans="1:15">
      <c r="A512" s="7" t="s">
        <v>4689</v>
      </c>
      <c r="C512" s="7" t="s">
        <v>4689</v>
      </c>
      <c r="E512" s="7">
        <v>1990</v>
      </c>
      <c r="G512" s="7">
        <v>1990</v>
      </c>
      <c r="I512" s="7" t="s">
        <v>4689</v>
      </c>
      <c r="J512" s="7" t="s">
        <v>4709</v>
      </c>
      <c r="K512" s="7" t="s">
        <v>4709</v>
      </c>
      <c r="M512" s="7" t="s">
        <v>4711</v>
      </c>
      <c r="O512" s="7" t="s">
        <v>4711</v>
      </c>
    </row>
    <row r="513" spans="1:15">
      <c r="A513" s="7" t="s">
        <v>4689</v>
      </c>
      <c r="C513" s="7" t="s">
        <v>4689</v>
      </c>
      <c r="E513" s="7">
        <v>1996</v>
      </c>
      <c r="G513" s="7">
        <v>1996</v>
      </c>
      <c r="I513" s="7" t="s">
        <v>4689</v>
      </c>
      <c r="J513" s="7" t="s">
        <v>4709</v>
      </c>
      <c r="K513" s="7" t="s">
        <v>4710</v>
      </c>
      <c r="M513" s="7" t="s">
        <v>4711</v>
      </c>
      <c r="O513" s="7" t="s">
        <v>4711</v>
      </c>
    </row>
    <row r="514" spans="1:15">
      <c r="A514" s="7" t="s">
        <v>4687</v>
      </c>
      <c r="C514" s="7" t="s">
        <v>4687</v>
      </c>
      <c r="E514" s="7">
        <v>1989</v>
      </c>
      <c r="G514" s="7">
        <v>1989</v>
      </c>
      <c r="I514" s="7" t="s">
        <v>4687</v>
      </c>
      <c r="J514" s="7" t="s">
        <v>4709</v>
      </c>
      <c r="K514" s="7" t="s">
        <v>4713</v>
      </c>
      <c r="M514" s="7" t="s">
        <v>4716</v>
      </c>
      <c r="O514" s="7" t="s">
        <v>4716</v>
      </c>
    </row>
    <row r="515" spans="1:15">
      <c r="A515" s="7" t="s">
        <v>4687</v>
      </c>
      <c r="C515" s="7" t="s">
        <v>4687</v>
      </c>
      <c r="E515" s="7">
        <v>2000</v>
      </c>
      <c r="G515" s="7">
        <v>2000</v>
      </c>
      <c r="I515" s="7" t="s">
        <v>4687</v>
      </c>
      <c r="J515" s="7" t="s">
        <v>4709</v>
      </c>
      <c r="K515" s="7" t="s">
        <v>4713</v>
      </c>
      <c r="M515" s="7" t="s">
        <v>4716</v>
      </c>
      <c r="O515" s="7" t="s">
        <v>4716</v>
      </c>
    </row>
    <row r="516" spans="1:15">
      <c r="A516" s="7" t="s">
        <v>4687</v>
      </c>
      <c r="C516" s="7" t="s">
        <v>4687</v>
      </c>
      <c r="E516" s="7">
        <v>1998</v>
      </c>
      <c r="G516" s="7">
        <v>1998</v>
      </c>
      <c r="I516" s="7" t="s">
        <v>4687</v>
      </c>
      <c r="J516" s="7" t="s">
        <v>4713</v>
      </c>
      <c r="K516" s="7" t="s">
        <v>4713</v>
      </c>
      <c r="M516" s="7" t="s">
        <v>4711</v>
      </c>
      <c r="O516" s="7" t="s">
        <v>4711</v>
      </c>
    </row>
    <row r="517" spans="1:15">
      <c r="A517" s="7" t="s">
        <v>4689</v>
      </c>
      <c r="C517" s="7" t="s">
        <v>4689</v>
      </c>
      <c r="E517" s="7">
        <v>1985</v>
      </c>
      <c r="G517" s="7">
        <v>1985</v>
      </c>
      <c r="I517" s="7" t="s">
        <v>4689</v>
      </c>
      <c r="J517" s="7" t="s">
        <v>4709</v>
      </c>
      <c r="K517" s="7" t="s">
        <v>4710</v>
      </c>
      <c r="M517" s="7" t="s">
        <v>4720</v>
      </c>
      <c r="O517" s="7" t="s">
        <v>4720</v>
      </c>
    </row>
    <row r="518" spans="1:15">
      <c r="A518" s="7" t="s">
        <v>4687</v>
      </c>
      <c r="C518" s="7" t="s">
        <v>4687</v>
      </c>
      <c r="E518" s="7">
        <v>1996</v>
      </c>
      <c r="G518" s="7">
        <v>1996</v>
      </c>
      <c r="I518" s="7" t="s">
        <v>4687</v>
      </c>
      <c r="J518" s="7" t="s">
        <v>4710</v>
      </c>
      <c r="K518" s="7" t="s">
        <v>4709</v>
      </c>
      <c r="M518" s="7" t="s">
        <v>4726</v>
      </c>
      <c r="O518" s="7" t="s">
        <v>4726</v>
      </c>
    </row>
    <row r="519" spans="1:15">
      <c r="A519" s="7" t="s">
        <v>4689</v>
      </c>
      <c r="C519" s="7" t="s">
        <v>4689</v>
      </c>
      <c r="E519" s="7">
        <v>1990</v>
      </c>
      <c r="G519" s="7">
        <v>1990</v>
      </c>
      <c r="I519" s="7" t="s">
        <v>4689</v>
      </c>
      <c r="J519" s="7" t="s">
        <v>4709</v>
      </c>
      <c r="K519" s="7" t="s">
        <v>4713</v>
      </c>
      <c r="M519" s="7" t="s">
        <v>4711</v>
      </c>
      <c r="O519" s="7" t="s">
        <v>4711</v>
      </c>
    </row>
    <row r="520" spans="1:15">
      <c r="A520" s="7" t="s">
        <v>4689</v>
      </c>
      <c r="C520" s="7" t="s">
        <v>4689</v>
      </c>
      <c r="E520" s="7">
        <v>1990</v>
      </c>
      <c r="G520" s="7">
        <v>1990</v>
      </c>
      <c r="I520" s="7" t="s">
        <v>4689</v>
      </c>
      <c r="J520" s="7" t="s">
        <v>4709</v>
      </c>
      <c r="K520" s="7" t="s">
        <v>4713</v>
      </c>
      <c r="M520" s="7" t="s">
        <v>4720</v>
      </c>
      <c r="O520" s="7" t="s">
        <v>4720</v>
      </c>
    </row>
    <row r="521" spans="1:15">
      <c r="A521" s="7" t="s">
        <v>4689</v>
      </c>
      <c r="C521" s="7" t="s">
        <v>4689</v>
      </c>
      <c r="E521" s="7">
        <v>1990</v>
      </c>
      <c r="G521" s="7">
        <v>1990</v>
      </c>
      <c r="I521" s="7" t="s">
        <v>4689</v>
      </c>
      <c r="J521" s="7" t="s">
        <v>4709</v>
      </c>
      <c r="K521" s="7" t="s">
        <v>4713</v>
      </c>
      <c r="M521" s="7" t="s">
        <v>4720</v>
      </c>
      <c r="O521" s="7" t="s">
        <v>4720</v>
      </c>
    </row>
    <row r="522" spans="1:15">
      <c r="A522" s="7" t="s">
        <v>4689</v>
      </c>
      <c r="C522" s="7" t="s">
        <v>4689</v>
      </c>
      <c r="E522" s="7">
        <v>1979</v>
      </c>
      <c r="G522" s="7">
        <v>1979</v>
      </c>
      <c r="I522" s="7" t="s">
        <v>4689</v>
      </c>
      <c r="J522" s="7" t="s">
        <v>4709</v>
      </c>
      <c r="K522" s="7" t="s">
        <v>4710</v>
      </c>
      <c r="M522" s="7" t="s">
        <v>4711</v>
      </c>
      <c r="O522" s="7" t="s">
        <v>4711</v>
      </c>
    </row>
    <row r="523" spans="1:15">
      <c r="A523" s="7" t="s">
        <v>4687</v>
      </c>
      <c r="C523" s="7" t="s">
        <v>4687</v>
      </c>
      <c r="E523" s="7">
        <v>2003</v>
      </c>
      <c r="G523" s="7">
        <v>2003</v>
      </c>
      <c r="I523" s="7" t="s">
        <v>4687</v>
      </c>
      <c r="J523" s="7" t="s">
        <v>4710</v>
      </c>
      <c r="K523" s="7" t="s">
        <v>4710</v>
      </c>
      <c r="M523" s="7" t="s">
        <v>4711</v>
      </c>
      <c r="O523" s="7" t="s">
        <v>4711</v>
      </c>
    </row>
    <row r="524" spans="1:15">
      <c r="A524" s="7" t="s">
        <v>4687</v>
      </c>
      <c r="C524" s="7" t="s">
        <v>4687</v>
      </c>
      <c r="E524" s="7">
        <v>1990</v>
      </c>
      <c r="G524" s="7">
        <v>1990</v>
      </c>
      <c r="I524" s="7" t="s">
        <v>4687</v>
      </c>
      <c r="J524" s="7" t="s">
        <v>4709</v>
      </c>
      <c r="K524" s="7" t="s">
        <v>4710</v>
      </c>
      <c r="M524" s="7" t="s">
        <v>4720</v>
      </c>
      <c r="O524" s="7" t="s">
        <v>4720</v>
      </c>
    </row>
    <row r="525" spans="1:15">
      <c r="A525" s="7" t="s">
        <v>4687</v>
      </c>
      <c r="C525" s="7" t="s">
        <v>4687</v>
      </c>
      <c r="E525" s="7">
        <v>2003</v>
      </c>
      <c r="G525" s="7">
        <v>2003</v>
      </c>
      <c r="I525" s="7" t="s">
        <v>4687</v>
      </c>
      <c r="J525" s="7" t="s">
        <v>4709</v>
      </c>
      <c r="K525" s="7" t="s">
        <v>4710</v>
      </c>
      <c r="M525" s="7" t="s">
        <v>4732</v>
      </c>
      <c r="O525" s="7" t="s">
        <v>4732</v>
      </c>
    </row>
    <row r="526" spans="1:15">
      <c r="A526" s="7" t="s">
        <v>4687</v>
      </c>
      <c r="C526" s="7" t="s">
        <v>4687</v>
      </c>
      <c r="E526" s="7">
        <v>1977</v>
      </c>
      <c r="G526" s="7">
        <v>1977</v>
      </c>
      <c r="I526" s="7" t="s">
        <v>4687</v>
      </c>
      <c r="J526" s="7" t="s">
        <v>4709</v>
      </c>
      <c r="K526" s="7" t="s">
        <v>4710</v>
      </c>
      <c r="M526" s="7" t="s">
        <v>4716</v>
      </c>
      <c r="O526" s="7" t="s">
        <v>4716</v>
      </c>
    </row>
    <row r="527" spans="1:15">
      <c r="A527" s="7" t="s">
        <v>4687</v>
      </c>
      <c r="C527" s="7" t="s">
        <v>4687</v>
      </c>
      <c r="E527" s="7">
        <v>1981</v>
      </c>
      <c r="G527" s="7">
        <v>1981</v>
      </c>
      <c r="I527" s="7" t="s">
        <v>4687</v>
      </c>
      <c r="J527" s="7" t="s">
        <v>4709</v>
      </c>
      <c r="K527" s="7" t="s">
        <v>4709</v>
      </c>
      <c r="M527" s="7" t="s">
        <v>4726</v>
      </c>
      <c r="O527" s="7" t="s">
        <v>4726</v>
      </c>
    </row>
    <row r="528" spans="1:15">
      <c r="A528" s="7" t="s">
        <v>4687</v>
      </c>
      <c r="C528" s="7" t="s">
        <v>4687</v>
      </c>
      <c r="E528" s="7">
        <v>1992</v>
      </c>
      <c r="G528" s="7">
        <v>1992</v>
      </c>
      <c r="I528" s="7" t="s">
        <v>4687</v>
      </c>
      <c r="J528" s="7" t="s">
        <v>4709</v>
      </c>
      <c r="K528" s="7" t="s">
        <v>4713</v>
      </c>
      <c r="M528" s="7" t="s">
        <v>4732</v>
      </c>
      <c r="O528" s="7" t="s">
        <v>4732</v>
      </c>
    </row>
    <row r="529" spans="1:15">
      <c r="A529" s="7" t="s">
        <v>4687</v>
      </c>
      <c r="C529" s="7" t="s">
        <v>4687</v>
      </c>
      <c r="E529" s="7">
        <v>1992</v>
      </c>
      <c r="G529" s="7">
        <v>1992</v>
      </c>
      <c r="I529" s="7" t="s">
        <v>4687</v>
      </c>
      <c r="J529" s="7" t="s">
        <v>4709</v>
      </c>
      <c r="K529" s="7" t="s">
        <v>4710</v>
      </c>
      <c r="M529" s="7" t="s">
        <v>4716</v>
      </c>
      <c r="O529" s="7" t="s">
        <v>4716</v>
      </c>
    </row>
    <row r="530" spans="1:15">
      <c r="A530" s="7" t="s">
        <v>4687</v>
      </c>
      <c r="C530" s="7" t="s">
        <v>4687</v>
      </c>
      <c r="E530" s="7">
        <v>1994</v>
      </c>
      <c r="G530" s="7">
        <v>1994</v>
      </c>
      <c r="I530" s="7" t="s">
        <v>4687</v>
      </c>
      <c r="J530" s="7" t="s">
        <v>4709</v>
      </c>
      <c r="K530" s="7" t="s">
        <v>4713</v>
      </c>
      <c r="M530" s="7" t="s">
        <v>4727</v>
      </c>
      <c r="O530" s="7" t="s">
        <v>4727</v>
      </c>
    </row>
    <row r="531" spans="1:15">
      <c r="A531" s="7" t="s">
        <v>4687</v>
      </c>
      <c r="C531" s="7" t="s">
        <v>4687</v>
      </c>
      <c r="E531" s="7">
        <v>1980</v>
      </c>
      <c r="G531" s="7">
        <v>1980</v>
      </c>
      <c r="I531" s="7" t="s">
        <v>4687</v>
      </c>
      <c r="J531" s="7" t="s">
        <v>4709</v>
      </c>
      <c r="K531" s="7" t="s">
        <v>4710</v>
      </c>
      <c r="M531" s="7" t="s">
        <v>4711</v>
      </c>
      <c r="O531" s="7" t="s">
        <v>4711</v>
      </c>
    </row>
    <row r="532" spans="1:15">
      <c r="A532" s="7" t="s">
        <v>4687</v>
      </c>
      <c r="C532" s="7" t="s">
        <v>4687</v>
      </c>
      <c r="E532" s="7">
        <v>1986</v>
      </c>
      <c r="G532" s="7">
        <v>1986</v>
      </c>
      <c r="I532" s="7" t="s">
        <v>4687</v>
      </c>
      <c r="J532" s="7" t="s">
        <v>4709</v>
      </c>
      <c r="K532" s="7" t="s">
        <v>4710</v>
      </c>
      <c r="M532" s="7" t="s">
        <v>4716</v>
      </c>
      <c r="O532" s="7" t="s">
        <v>4716</v>
      </c>
    </row>
    <row r="533" spans="1:15">
      <c r="A533" s="7" t="s">
        <v>4689</v>
      </c>
      <c r="C533" s="7" t="s">
        <v>4689</v>
      </c>
      <c r="E533" s="7">
        <v>1991</v>
      </c>
      <c r="G533" s="7">
        <v>1991</v>
      </c>
      <c r="I533" s="7" t="s">
        <v>4689</v>
      </c>
      <c r="J533" s="7" t="s">
        <v>4709</v>
      </c>
      <c r="K533" s="7" t="s">
        <v>4709</v>
      </c>
      <c r="M533" s="7" t="s">
        <v>4711</v>
      </c>
      <c r="O533" s="7" t="s">
        <v>4711</v>
      </c>
    </row>
    <row r="534" spans="1:15">
      <c r="A534" s="7" t="s">
        <v>4689</v>
      </c>
      <c r="C534" s="7" t="s">
        <v>4689</v>
      </c>
      <c r="E534" s="7">
        <v>2004</v>
      </c>
      <c r="G534" s="7">
        <v>2004</v>
      </c>
      <c r="I534" s="7" t="s">
        <v>4689</v>
      </c>
      <c r="J534" s="7" t="s">
        <v>4709</v>
      </c>
      <c r="K534" s="7" t="s">
        <v>4709</v>
      </c>
      <c r="M534" s="7" t="s">
        <v>4716</v>
      </c>
      <c r="O534" s="7" t="s">
        <v>4716</v>
      </c>
    </row>
    <row r="535" spans="1:15">
      <c r="A535" s="7" t="s">
        <v>4687</v>
      </c>
      <c r="C535" s="7" t="s">
        <v>4687</v>
      </c>
      <c r="E535" s="7">
        <v>1987</v>
      </c>
      <c r="G535" s="7">
        <v>1987</v>
      </c>
      <c r="I535" s="7" t="s">
        <v>4687</v>
      </c>
      <c r="J535" s="7" t="s">
        <v>4709</v>
      </c>
      <c r="K535" s="7" t="s">
        <v>4713</v>
      </c>
      <c r="M535" s="7" t="s">
        <v>4727</v>
      </c>
      <c r="O535" s="7" t="s">
        <v>4727</v>
      </c>
    </row>
    <row r="536" spans="1:15">
      <c r="A536" s="7" t="s">
        <v>4687</v>
      </c>
      <c r="C536" s="7" t="s">
        <v>4687</v>
      </c>
      <c r="E536" s="7">
        <v>1987</v>
      </c>
      <c r="G536" s="7">
        <v>1987</v>
      </c>
      <c r="I536" s="7" t="s">
        <v>4687</v>
      </c>
      <c r="J536" s="7" t="s">
        <v>4710</v>
      </c>
      <c r="K536" s="7" t="s">
        <v>4710</v>
      </c>
      <c r="M536" s="7" t="s">
        <v>4716</v>
      </c>
      <c r="O536" s="7" t="s">
        <v>4716</v>
      </c>
    </row>
    <row r="537" spans="1:15">
      <c r="A537" s="7" t="s">
        <v>4689</v>
      </c>
      <c r="C537" s="7" t="s">
        <v>4689</v>
      </c>
      <c r="E537" s="7">
        <v>1987</v>
      </c>
      <c r="G537" s="7">
        <v>1987</v>
      </c>
      <c r="I537" s="7" t="s">
        <v>4689</v>
      </c>
      <c r="J537" s="7" t="s">
        <v>4709</v>
      </c>
      <c r="K537" s="7" t="s">
        <v>4710</v>
      </c>
      <c r="M537" s="7" t="s">
        <v>4722</v>
      </c>
      <c r="O537" s="7" t="s">
        <v>4722</v>
      </c>
    </row>
    <row r="538" spans="1:15">
      <c r="A538" s="7" t="s">
        <v>4689</v>
      </c>
      <c r="C538" s="7" t="s">
        <v>4689</v>
      </c>
      <c r="E538" s="7">
        <v>1992</v>
      </c>
      <c r="G538" s="7">
        <v>1992</v>
      </c>
      <c r="I538" s="7" t="s">
        <v>4689</v>
      </c>
      <c r="J538" s="7" t="s">
        <v>4710</v>
      </c>
      <c r="K538" s="7" t="s">
        <v>4710</v>
      </c>
      <c r="M538" s="7" t="s">
        <v>4720</v>
      </c>
      <c r="O538" s="7" t="s">
        <v>4720</v>
      </c>
    </row>
    <row r="539" spans="1:15">
      <c r="A539" s="7" t="s">
        <v>4687</v>
      </c>
      <c r="C539" s="7" t="s">
        <v>4687</v>
      </c>
      <c r="E539" s="7">
        <v>1987</v>
      </c>
      <c r="G539" s="7">
        <v>1987</v>
      </c>
      <c r="I539" s="7" t="s">
        <v>4687</v>
      </c>
      <c r="J539" s="7" t="s">
        <v>4709</v>
      </c>
      <c r="K539" s="7" t="s">
        <v>4710</v>
      </c>
      <c r="M539" s="7" t="s">
        <v>4716</v>
      </c>
      <c r="O539" s="7" t="s">
        <v>4716</v>
      </c>
    </row>
    <row r="540" spans="1:15">
      <c r="A540" s="7" t="s">
        <v>4689</v>
      </c>
      <c r="C540" s="7" t="s">
        <v>4689</v>
      </c>
      <c r="E540" s="7">
        <v>1989</v>
      </c>
      <c r="G540" s="7">
        <v>1989</v>
      </c>
      <c r="I540" s="7" t="s">
        <v>4689</v>
      </c>
      <c r="J540" s="7" t="s">
        <v>4709</v>
      </c>
      <c r="K540" s="7" t="s">
        <v>4710</v>
      </c>
      <c r="M540" s="7" t="s">
        <v>4711</v>
      </c>
      <c r="O540" s="7" t="s">
        <v>4711</v>
      </c>
    </row>
    <row r="541" spans="1:15">
      <c r="A541" s="7" t="s">
        <v>4689</v>
      </c>
      <c r="C541" s="7" t="s">
        <v>4689</v>
      </c>
      <c r="E541" s="7">
        <v>1989</v>
      </c>
      <c r="G541" s="7">
        <v>1989</v>
      </c>
      <c r="I541" s="7" t="s">
        <v>4689</v>
      </c>
      <c r="J541" s="7" t="s">
        <v>4709</v>
      </c>
      <c r="K541" s="7" t="s">
        <v>4713</v>
      </c>
      <c r="M541" s="7" t="s">
        <v>4716</v>
      </c>
      <c r="O541" s="7" t="s">
        <v>4716</v>
      </c>
    </row>
    <row r="542" spans="1:15">
      <c r="A542" s="7" t="s">
        <v>4689</v>
      </c>
      <c r="C542" s="7" t="s">
        <v>4689</v>
      </c>
      <c r="E542" s="7">
        <v>1987</v>
      </c>
      <c r="G542" s="7">
        <v>1987</v>
      </c>
      <c r="I542" s="7" t="s">
        <v>4689</v>
      </c>
      <c r="J542" s="7" t="s">
        <v>4709</v>
      </c>
      <c r="K542" s="7" t="s">
        <v>4710</v>
      </c>
      <c r="M542" s="7" t="s">
        <v>4720</v>
      </c>
      <c r="O542" s="7" t="s">
        <v>4720</v>
      </c>
    </row>
    <row r="543" spans="1:15">
      <c r="A543" s="7" t="s">
        <v>4689</v>
      </c>
      <c r="C543" s="7" t="s">
        <v>4689</v>
      </c>
      <c r="E543" s="7">
        <v>1989</v>
      </c>
      <c r="G543" s="7">
        <v>1989</v>
      </c>
      <c r="I543" s="7" t="s">
        <v>4689</v>
      </c>
      <c r="J543" s="7" t="s">
        <v>4709</v>
      </c>
      <c r="K543" s="7" t="s">
        <v>4713</v>
      </c>
      <c r="M543" s="7" t="s">
        <v>4711</v>
      </c>
      <c r="O543" s="7" t="s">
        <v>4711</v>
      </c>
    </row>
    <row r="544" spans="1:15">
      <c r="A544" s="7" t="s">
        <v>4689</v>
      </c>
      <c r="C544" s="7" t="s">
        <v>4689</v>
      </c>
      <c r="E544" s="7">
        <v>1978</v>
      </c>
      <c r="G544" s="7">
        <v>1978</v>
      </c>
      <c r="I544" s="7" t="s">
        <v>4689</v>
      </c>
      <c r="J544" s="7" t="s">
        <v>4709</v>
      </c>
      <c r="K544" s="7" t="s">
        <v>4709</v>
      </c>
      <c r="M544" s="7" t="s">
        <v>4711</v>
      </c>
      <c r="O544" s="7" t="s">
        <v>4711</v>
      </c>
    </row>
    <row r="545" spans="1:15">
      <c r="A545" s="7" t="s">
        <v>4687</v>
      </c>
      <c r="C545" s="7" t="s">
        <v>4687</v>
      </c>
      <c r="E545" s="7">
        <v>1981</v>
      </c>
      <c r="G545" s="7">
        <v>1981</v>
      </c>
      <c r="I545" s="7" t="s">
        <v>4687</v>
      </c>
      <c r="J545" s="7" t="s">
        <v>4713</v>
      </c>
      <c r="K545" s="7" t="s">
        <v>4713</v>
      </c>
      <c r="M545" s="7" t="s">
        <v>4711</v>
      </c>
      <c r="O545" s="7" t="s">
        <v>4711</v>
      </c>
    </row>
    <row r="546" spans="1:15">
      <c r="A546" s="7" t="s">
        <v>4687</v>
      </c>
      <c r="C546" s="7" t="s">
        <v>4687</v>
      </c>
      <c r="E546" s="7">
        <v>1995</v>
      </c>
      <c r="G546" s="7">
        <v>1995</v>
      </c>
      <c r="I546" s="7" t="s">
        <v>4687</v>
      </c>
      <c r="J546" s="7" t="s">
        <v>4709</v>
      </c>
      <c r="K546" s="7" t="s">
        <v>4709</v>
      </c>
      <c r="M546" s="7" t="s">
        <v>4732</v>
      </c>
      <c r="O546" s="7" t="s">
        <v>4732</v>
      </c>
    </row>
    <row r="547" spans="1:15">
      <c r="A547" s="7" t="s">
        <v>4687</v>
      </c>
      <c r="C547" s="7" t="s">
        <v>4687</v>
      </c>
      <c r="E547" s="7">
        <v>2002</v>
      </c>
      <c r="G547" s="7">
        <v>2002</v>
      </c>
      <c r="I547" s="7" t="s">
        <v>4687</v>
      </c>
      <c r="J547" s="7" t="s">
        <v>4709</v>
      </c>
      <c r="K547" s="7" t="s">
        <v>4709</v>
      </c>
      <c r="M547" s="7" t="s">
        <v>4716</v>
      </c>
      <c r="O547" s="7" t="s">
        <v>4716</v>
      </c>
    </row>
    <row r="548" spans="1:15">
      <c r="A548" s="7" t="s">
        <v>4689</v>
      </c>
      <c r="C548" s="7" t="s">
        <v>4689</v>
      </c>
      <c r="E548" s="7">
        <v>2000</v>
      </c>
      <c r="G548" s="7">
        <v>2000</v>
      </c>
      <c r="I548" s="7" t="s">
        <v>4689</v>
      </c>
      <c r="J548" s="7" t="s">
        <v>4710</v>
      </c>
      <c r="K548" s="7" t="s">
        <v>4713</v>
      </c>
      <c r="M548" s="7" t="s">
        <v>4716</v>
      </c>
      <c r="O548" s="7" t="s">
        <v>4716</v>
      </c>
    </row>
    <row r="549" spans="1:15">
      <c r="A549" s="7" t="s">
        <v>4687</v>
      </c>
      <c r="C549" s="7" t="s">
        <v>4687</v>
      </c>
      <c r="E549" s="7">
        <v>1992</v>
      </c>
      <c r="G549" s="7">
        <v>1992</v>
      </c>
      <c r="I549" s="7" t="s">
        <v>4687</v>
      </c>
      <c r="J549" s="7" t="s">
        <v>4709</v>
      </c>
      <c r="K549" s="7" t="s">
        <v>4713</v>
      </c>
      <c r="M549" s="7" t="s">
        <v>4716</v>
      </c>
      <c r="O549" s="7" t="s">
        <v>4716</v>
      </c>
    </row>
    <row r="550" spans="1:15">
      <c r="A550" s="7" t="s">
        <v>4687</v>
      </c>
      <c r="C550" s="7" t="s">
        <v>4687</v>
      </c>
      <c r="E550" s="7">
        <v>1984</v>
      </c>
      <c r="G550" s="7">
        <v>1984</v>
      </c>
      <c r="I550" s="7" t="s">
        <v>4687</v>
      </c>
      <c r="J550" s="7" t="s">
        <v>4709</v>
      </c>
      <c r="K550" s="7" t="s">
        <v>4710</v>
      </c>
      <c r="M550" s="7" t="s">
        <v>4727</v>
      </c>
      <c r="O550" s="7" t="s">
        <v>4727</v>
      </c>
    </row>
    <row r="551" spans="1:15">
      <c r="A551" s="7" t="s">
        <v>4689</v>
      </c>
      <c r="C551" s="7" t="s">
        <v>4689</v>
      </c>
      <c r="E551" s="7">
        <v>1995</v>
      </c>
      <c r="G551" s="7">
        <v>1995</v>
      </c>
      <c r="I551" s="7" t="s">
        <v>4689</v>
      </c>
      <c r="J551" s="7" t="s">
        <v>4709</v>
      </c>
      <c r="K551" s="7" t="s">
        <v>4709</v>
      </c>
      <c r="M551" s="7" t="s">
        <v>4720</v>
      </c>
      <c r="O551" s="7" t="s">
        <v>4720</v>
      </c>
    </row>
    <row r="552" spans="1:15">
      <c r="A552" s="7" t="s">
        <v>4687</v>
      </c>
      <c r="C552" s="7" t="s">
        <v>4687</v>
      </c>
      <c r="E552" s="7">
        <v>1979</v>
      </c>
      <c r="G552" s="7">
        <v>1979</v>
      </c>
      <c r="I552" s="7" t="s">
        <v>4687</v>
      </c>
      <c r="J552" s="7" t="s">
        <v>4709</v>
      </c>
      <c r="K552" s="7" t="s">
        <v>4710</v>
      </c>
      <c r="M552" s="7" t="s">
        <v>4711</v>
      </c>
      <c r="O552" s="7" t="s">
        <v>4711</v>
      </c>
    </row>
    <row r="553" spans="1:15">
      <c r="A553" s="7" t="s">
        <v>4689</v>
      </c>
      <c r="C553" s="7" t="s">
        <v>4689</v>
      </c>
      <c r="E553" s="7">
        <v>1974</v>
      </c>
      <c r="G553" s="7">
        <v>1974</v>
      </c>
      <c r="I553" s="7" t="s">
        <v>4689</v>
      </c>
      <c r="J553" s="7" t="s">
        <v>4709</v>
      </c>
      <c r="K553" s="7" t="s">
        <v>4710</v>
      </c>
      <c r="M553" s="7" t="s">
        <v>4730</v>
      </c>
      <c r="O553" s="7" t="s">
        <v>4730</v>
      </c>
    </row>
    <row r="554" spans="1:15">
      <c r="A554" s="7" t="s">
        <v>4687</v>
      </c>
      <c r="C554" s="7" t="s">
        <v>4687</v>
      </c>
      <c r="E554" s="7">
        <v>2001</v>
      </c>
      <c r="G554" s="7">
        <v>2001</v>
      </c>
      <c r="I554" s="7" t="s">
        <v>4687</v>
      </c>
      <c r="J554" s="7" t="s">
        <v>4709</v>
      </c>
      <c r="K554" s="7" t="s">
        <v>4710</v>
      </c>
      <c r="M554" s="7" t="s">
        <v>4716</v>
      </c>
      <c r="O554" s="7" t="s">
        <v>4716</v>
      </c>
    </row>
    <row r="555" spans="1:15">
      <c r="A555" s="7" t="s">
        <v>4687</v>
      </c>
      <c r="C555" s="7" t="s">
        <v>4687</v>
      </c>
      <c r="E555" s="7">
        <v>1995</v>
      </c>
      <c r="G555" s="7">
        <v>1995</v>
      </c>
      <c r="I555" s="7" t="s">
        <v>4687</v>
      </c>
      <c r="J555" s="7" t="s">
        <v>4709</v>
      </c>
      <c r="K555" s="7" t="s">
        <v>4710</v>
      </c>
      <c r="M555" s="7" t="s">
        <v>4726</v>
      </c>
      <c r="O555" s="7" t="s">
        <v>4726</v>
      </c>
    </row>
    <row r="556" spans="1:15">
      <c r="A556" s="7" t="s">
        <v>4687</v>
      </c>
      <c r="C556" s="7" t="s">
        <v>4687</v>
      </c>
      <c r="E556" s="7">
        <v>1989</v>
      </c>
      <c r="G556" s="7">
        <v>1989</v>
      </c>
      <c r="I556" s="7" t="s">
        <v>4687</v>
      </c>
      <c r="J556" s="7" t="s">
        <v>4709</v>
      </c>
      <c r="K556" s="7" t="s">
        <v>4713</v>
      </c>
      <c r="M556" s="7" t="s">
        <v>4716</v>
      </c>
      <c r="O556" s="7" t="s">
        <v>4716</v>
      </c>
    </row>
    <row r="557" spans="1:15">
      <c r="A557" s="7" t="s">
        <v>4687</v>
      </c>
      <c r="C557" s="7" t="s">
        <v>4687</v>
      </c>
      <c r="E557" s="7">
        <v>1997</v>
      </c>
      <c r="G557" s="7">
        <v>1997</v>
      </c>
      <c r="I557" s="7" t="s">
        <v>4687</v>
      </c>
      <c r="J557" s="7" t="s">
        <v>4709</v>
      </c>
      <c r="K557" s="7" t="s">
        <v>4713</v>
      </c>
      <c r="M557" s="7" t="s">
        <v>4716</v>
      </c>
      <c r="O557" s="7" t="s">
        <v>4716</v>
      </c>
    </row>
    <row r="558" spans="1:15">
      <c r="A558" s="7" t="s">
        <v>4687</v>
      </c>
      <c r="C558" s="7" t="s">
        <v>4687</v>
      </c>
      <c r="E558" s="7">
        <v>1986</v>
      </c>
      <c r="G558" s="7">
        <v>1986</v>
      </c>
      <c r="I558" s="7" t="s">
        <v>4687</v>
      </c>
      <c r="J558" s="7" t="s">
        <v>4709</v>
      </c>
      <c r="K558" s="7" t="s">
        <v>4709</v>
      </c>
      <c r="M558" s="7" t="s">
        <v>4716</v>
      </c>
      <c r="O558" s="7" t="s">
        <v>4716</v>
      </c>
    </row>
    <row r="559" spans="1:15">
      <c r="A559" s="7" t="s">
        <v>4687</v>
      </c>
      <c r="C559" s="7" t="s">
        <v>4687</v>
      </c>
      <c r="E559" s="7">
        <v>1986</v>
      </c>
      <c r="G559" s="7">
        <v>1986</v>
      </c>
      <c r="I559" s="7" t="s">
        <v>4687</v>
      </c>
      <c r="J559" s="7" t="s">
        <v>4710</v>
      </c>
      <c r="K559" s="7" t="s">
        <v>4710</v>
      </c>
      <c r="M559" s="7" t="s">
        <v>4716</v>
      </c>
      <c r="O559" s="7" t="s">
        <v>4716</v>
      </c>
    </row>
    <row r="560" spans="1:15">
      <c r="A560" s="7" t="s">
        <v>4689</v>
      </c>
      <c r="C560" s="7" t="s">
        <v>4689</v>
      </c>
      <c r="E560" s="7">
        <v>1989</v>
      </c>
      <c r="G560" s="7">
        <v>1989</v>
      </c>
      <c r="I560" s="7" t="s">
        <v>4689</v>
      </c>
      <c r="J560" s="7" t="s">
        <v>4709</v>
      </c>
      <c r="K560" s="7" t="s">
        <v>4710</v>
      </c>
      <c r="M560" s="7" t="s">
        <v>4716</v>
      </c>
      <c r="O560" s="7" t="s">
        <v>4716</v>
      </c>
    </row>
    <row r="561" spans="1:15">
      <c r="A561" s="7" t="s">
        <v>4691</v>
      </c>
      <c r="C561" s="7" t="s">
        <v>4687</v>
      </c>
      <c r="E561" s="7">
        <v>1990</v>
      </c>
      <c r="G561" s="7">
        <v>1990</v>
      </c>
      <c r="I561" s="7" t="s">
        <v>4687</v>
      </c>
      <c r="J561" s="7" t="s">
        <v>4710</v>
      </c>
      <c r="K561" s="7" t="s">
        <v>4713</v>
      </c>
      <c r="M561" s="7" t="s">
        <v>4711</v>
      </c>
      <c r="O561" s="7" t="s">
        <v>4711</v>
      </c>
    </row>
    <row r="562" spans="1:15">
      <c r="A562" s="7" t="s">
        <v>4687</v>
      </c>
      <c r="C562" s="7" t="s">
        <v>4687</v>
      </c>
      <c r="E562" s="7">
        <v>1988</v>
      </c>
      <c r="G562" s="7">
        <v>1988</v>
      </c>
      <c r="I562" s="7" t="s">
        <v>4687</v>
      </c>
      <c r="J562" s="7" t="s">
        <v>4709</v>
      </c>
      <c r="K562" s="7" t="s">
        <v>4710</v>
      </c>
      <c r="M562" s="7" t="s">
        <v>4711</v>
      </c>
      <c r="O562" s="7" t="s">
        <v>4711</v>
      </c>
    </row>
    <row r="563" spans="1:15">
      <c r="A563" s="7" t="s">
        <v>4687</v>
      </c>
      <c r="C563" s="7" t="s">
        <v>4687</v>
      </c>
      <c r="E563" s="7">
        <v>1993</v>
      </c>
      <c r="G563" s="7">
        <v>1993</v>
      </c>
      <c r="I563" s="7" t="s">
        <v>4689</v>
      </c>
      <c r="J563" s="7" t="s">
        <v>4709</v>
      </c>
      <c r="K563" s="7" t="s">
        <v>4713</v>
      </c>
      <c r="M563" s="7" t="s">
        <v>4716</v>
      </c>
      <c r="O563" s="7" t="s">
        <v>4716</v>
      </c>
    </row>
    <row r="564" spans="1:15">
      <c r="A564" s="7" t="s">
        <v>4689</v>
      </c>
      <c r="C564" s="7" t="s">
        <v>4689</v>
      </c>
      <c r="E564" s="7">
        <v>1981</v>
      </c>
      <c r="G564" s="7">
        <v>1981</v>
      </c>
      <c r="I564" s="7" t="s">
        <v>4687</v>
      </c>
      <c r="J564" s="7" t="s">
        <v>4709</v>
      </c>
      <c r="K564" s="7" t="s">
        <v>4709</v>
      </c>
      <c r="M564" s="7" t="s">
        <v>4716</v>
      </c>
      <c r="O564" s="7" t="s">
        <v>4716</v>
      </c>
    </row>
    <row r="565" spans="1:15">
      <c r="A565" s="7" t="s">
        <v>4687</v>
      </c>
      <c r="C565" s="7" t="s">
        <v>4687</v>
      </c>
      <c r="E565" s="7">
        <v>2002</v>
      </c>
      <c r="G565" s="7">
        <v>2002</v>
      </c>
      <c r="I565" s="7" t="s">
        <v>4687</v>
      </c>
      <c r="J565" s="7" t="s">
        <v>4709</v>
      </c>
      <c r="K565" s="7" t="s">
        <v>4710</v>
      </c>
      <c r="M565" s="7" t="s">
        <v>4716</v>
      </c>
      <c r="O565" s="7" t="s">
        <v>4716</v>
      </c>
    </row>
    <row r="566" spans="1:15">
      <c r="A566" s="7" t="s">
        <v>4687</v>
      </c>
      <c r="C566" s="7" t="s">
        <v>4687</v>
      </c>
      <c r="E566" s="7">
        <v>1993</v>
      </c>
      <c r="G566" s="7">
        <v>1993</v>
      </c>
      <c r="I566" s="7" t="s">
        <v>4687</v>
      </c>
      <c r="J566" s="7" t="s">
        <v>4709</v>
      </c>
      <c r="K566" s="7" t="s">
        <v>4710</v>
      </c>
      <c r="M566" s="7" t="s">
        <v>4732</v>
      </c>
      <c r="O566" s="7" t="s">
        <v>4732</v>
      </c>
    </row>
    <row r="567" spans="1:15">
      <c r="A567" s="7" t="s">
        <v>4687</v>
      </c>
      <c r="C567" s="7" t="s">
        <v>4687</v>
      </c>
      <c r="E567" s="7">
        <v>1991</v>
      </c>
      <c r="G567" s="7">
        <v>1991</v>
      </c>
      <c r="I567" s="7" t="s">
        <v>4689</v>
      </c>
      <c r="J567" s="7" t="s">
        <v>4709</v>
      </c>
      <c r="K567" s="7" t="s">
        <v>4709</v>
      </c>
      <c r="M567" s="7" t="s">
        <v>4727</v>
      </c>
      <c r="O567" s="7" t="s">
        <v>4727</v>
      </c>
    </row>
    <row r="568" spans="1:15">
      <c r="A568" s="7" t="s">
        <v>4689</v>
      </c>
      <c r="C568" s="7" t="s">
        <v>4689</v>
      </c>
      <c r="E568" s="7">
        <v>1991</v>
      </c>
      <c r="G568" s="7">
        <v>1991</v>
      </c>
      <c r="I568" s="7" t="s">
        <v>4687</v>
      </c>
      <c r="J568" s="7" t="s">
        <v>4709</v>
      </c>
      <c r="K568" s="7" t="s">
        <v>4713</v>
      </c>
      <c r="M568" s="7" t="s">
        <v>4720</v>
      </c>
      <c r="O568" s="7" t="s">
        <v>4720</v>
      </c>
    </row>
    <row r="569" spans="1:15">
      <c r="A569" s="7" t="s">
        <v>4687</v>
      </c>
      <c r="C569" s="7" t="s">
        <v>4687</v>
      </c>
      <c r="E569" s="7">
        <v>1974</v>
      </c>
      <c r="G569" s="7">
        <v>1974</v>
      </c>
      <c r="I569" s="7" t="s">
        <v>4689</v>
      </c>
      <c r="J569" s="7" t="s">
        <v>4709</v>
      </c>
      <c r="K569" s="7" t="s">
        <v>4710</v>
      </c>
      <c r="M569" s="7" t="s">
        <v>4716</v>
      </c>
      <c r="O569" s="7" t="s">
        <v>4716</v>
      </c>
    </row>
    <row r="570" spans="1:15">
      <c r="A570" s="7" t="s">
        <v>4689</v>
      </c>
      <c r="C570" s="7" t="s">
        <v>4689</v>
      </c>
      <c r="E570" s="7">
        <v>1991</v>
      </c>
      <c r="G570" s="7">
        <v>1991</v>
      </c>
      <c r="I570" s="7" t="s">
        <v>4689</v>
      </c>
      <c r="J570" s="7" t="s">
        <v>4709</v>
      </c>
      <c r="K570" s="7" t="s">
        <v>4710</v>
      </c>
      <c r="M570" s="7" t="s">
        <v>4716</v>
      </c>
      <c r="O570" s="7" t="s">
        <v>4716</v>
      </c>
    </row>
    <row r="571" spans="1:15">
      <c r="A571" s="7" t="s">
        <v>4689</v>
      </c>
      <c r="C571" s="7" t="s">
        <v>4689</v>
      </c>
      <c r="E571" s="7">
        <v>1973</v>
      </c>
      <c r="G571" s="7">
        <v>1973</v>
      </c>
      <c r="I571" s="7" t="s">
        <v>4689</v>
      </c>
      <c r="J571" s="7" t="s">
        <v>4709</v>
      </c>
      <c r="K571" s="7" t="s">
        <v>4709</v>
      </c>
      <c r="M571" s="7" t="s">
        <v>4716</v>
      </c>
      <c r="O571" s="7" t="s">
        <v>4716</v>
      </c>
    </row>
    <row r="572" spans="1:15">
      <c r="A572" s="7" t="s">
        <v>4689</v>
      </c>
      <c r="C572" s="7" t="s">
        <v>4689</v>
      </c>
      <c r="E572" s="7">
        <v>1988</v>
      </c>
      <c r="G572" s="7">
        <v>1988</v>
      </c>
      <c r="I572" s="7" t="s">
        <v>4687</v>
      </c>
      <c r="J572" s="7" t="s">
        <v>4709</v>
      </c>
      <c r="K572" s="7" t="s">
        <v>4709</v>
      </c>
      <c r="M572" s="7" t="s">
        <v>4716</v>
      </c>
      <c r="O572" s="7" t="s">
        <v>4716</v>
      </c>
    </row>
    <row r="573" spans="1:15">
      <c r="A573" s="7" t="s">
        <v>4687</v>
      </c>
      <c r="C573" s="7" t="s">
        <v>4687</v>
      </c>
      <c r="E573" s="7">
        <v>2001</v>
      </c>
      <c r="G573" s="7">
        <v>2001</v>
      </c>
      <c r="I573" s="7" t="s">
        <v>4687</v>
      </c>
      <c r="J573" s="7" t="s">
        <v>4709</v>
      </c>
      <c r="K573" s="7" t="s">
        <v>4710</v>
      </c>
      <c r="M573" s="7" t="s">
        <v>4727</v>
      </c>
      <c r="O573" s="7" t="s">
        <v>4727</v>
      </c>
    </row>
    <row r="574" spans="1:15">
      <c r="A574" s="7" t="s">
        <v>4687</v>
      </c>
      <c r="C574" s="7" t="s">
        <v>4687</v>
      </c>
      <c r="E574" s="7">
        <v>1988</v>
      </c>
      <c r="G574" s="7">
        <v>1988</v>
      </c>
      <c r="I574" s="7" t="s">
        <v>4689</v>
      </c>
      <c r="J574" s="7" t="s">
        <v>4709</v>
      </c>
      <c r="K574" s="7" t="s">
        <v>4710</v>
      </c>
      <c r="M574" s="7" t="s">
        <v>4732</v>
      </c>
      <c r="O574" s="7" t="s">
        <v>4732</v>
      </c>
    </row>
    <row r="575" spans="1:15">
      <c r="A575" s="7" t="s">
        <v>4689</v>
      </c>
      <c r="C575" s="7" t="s">
        <v>4689</v>
      </c>
      <c r="E575" s="7">
        <v>1977</v>
      </c>
      <c r="G575" s="7">
        <v>1977</v>
      </c>
      <c r="I575" s="7" t="s">
        <v>4689</v>
      </c>
      <c r="J575" s="7" t="s">
        <v>4709</v>
      </c>
      <c r="K575" s="7" t="s">
        <v>4710</v>
      </c>
      <c r="M575" s="7" t="s">
        <v>4711</v>
      </c>
      <c r="O575" s="7" t="s">
        <v>4711</v>
      </c>
    </row>
    <row r="576" spans="1:15">
      <c r="A576" s="7" t="s">
        <v>4689</v>
      </c>
      <c r="C576" s="7" t="s">
        <v>4689</v>
      </c>
      <c r="E576" s="7">
        <v>1988</v>
      </c>
      <c r="G576" s="7">
        <v>1988</v>
      </c>
      <c r="I576" s="7" t="s">
        <v>4687</v>
      </c>
      <c r="J576" s="7" t="s">
        <v>4709</v>
      </c>
      <c r="K576" s="7" t="s">
        <v>4709</v>
      </c>
      <c r="M576" s="7" t="s">
        <v>4722</v>
      </c>
      <c r="O576" s="7" t="s">
        <v>4722</v>
      </c>
    </row>
    <row r="577" spans="1:15">
      <c r="A577" s="7" t="s">
        <v>4687</v>
      </c>
      <c r="C577" s="7" t="s">
        <v>4687</v>
      </c>
      <c r="E577" s="7">
        <v>1988</v>
      </c>
      <c r="G577" s="7">
        <v>1988</v>
      </c>
      <c r="I577" s="7" t="s">
        <v>4687</v>
      </c>
      <c r="J577" s="7" t="s">
        <v>4713</v>
      </c>
      <c r="K577" s="7" t="s">
        <v>4713</v>
      </c>
      <c r="M577" s="7" t="s">
        <v>4716</v>
      </c>
      <c r="O577" s="7" t="s">
        <v>4716</v>
      </c>
    </row>
    <row r="578" spans="1:15">
      <c r="A578" s="7" t="s">
        <v>4687</v>
      </c>
      <c r="C578" s="7" t="s">
        <v>4687</v>
      </c>
      <c r="E578" s="7">
        <v>1985</v>
      </c>
      <c r="G578" s="7">
        <v>1985</v>
      </c>
      <c r="I578" s="7" t="s">
        <v>4687</v>
      </c>
      <c r="J578" s="7" t="s">
        <v>4710</v>
      </c>
      <c r="K578" s="7" t="s">
        <v>4709</v>
      </c>
      <c r="M578" s="7" t="s">
        <v>4732</v>
      </c>
      <c r="O578" s="7" t="s">
        <v>4732</v>
      </c>
    </row>
    <row r="579" spans="1:15">
      <c r="A579" s="7" t="s">
        <v>4687</v>
      </c>
      <c r="C579" s="7" t="s">
        <v>4687</v>
      </c>
      <c r="E579" s="7">
        <v>1991</v>
      </c>
      <c r="G579" s="7">
        <v>1991</v>
      </c>
      <c r="I579" s="7" t="s">
        <v>4689</v>
      </c>
      <c r="J579" s="7" t="s">
        <v>4709</v>
      </c>
      <c r="K579" s="7" t="s">
        <v>4709</v>
      </c>
      <c r="M579" s="7" t="s">
        <v>4723</v>
      </c>
      <c r="O579" s="7" t="s">
        <v>4723</v>
      </c>
    </row>
    <row r="580" spans="1:15">
      <c r="A580" s="7" t="s">
        <v>4689</v>
      </c>
      <c r="C580" s="7" t="s">
        <v>4689</v>
      </c>
      <c r="E580" s="7">
        <v>1986</v>
      </c>
      <c r="G580" s="7">
        <v>1986</v>
      </c>
      <c r="I580" s="7" t="s">
        <v>4689</v>
      </c>
      <c r="J580" s="7" t="s">
        <v>4709</v>
      </c>
      <c r="K580" s="7" t="s">
        <v>4710</v>
      </c>
      <c r="M580" s="7" t="s">
        <v>4711</v>
      </c>
      <c r="O580" s="7" t="s">
        <v>4711</v>
      </c>
    </row>
    <row r="581" spans="1:15">
      <c r="A581" s="7" t="s">
        <v>4689</v>
      </c>
      <c r="C581" s="7" t="s">
        <v>4689</v>
      </c>
      <c r="E581" s="7">
        <v>1997</v>
      </c>
      <c r="G581" s="7">
        <v>1997</v>
      </c>
      <c r="I581" s="7" t="s">
        <v>4689</v>
      </c>
      <c r="J581" s="7" t="s">
        <v>4709</v>
      </c>
      <c r="K581" s="7" t="s">
        <v>4709</v>
      </c>
      <c r="M581" s="7" t="s">
        <v>4720</v>
      </c>
      <c r="O581" s="7" t="s">
        <v>4720</v>
      </c>
    </row>
    <row r="582" spans="1:15">
      <c r="A582" s="7" t="s">
        <v>4689</v>
      </c>
      <c r="C582" s="7" t="s">
        <v>4689</v>
      </c>
      <c r="E582" s="7">
        <v>2001</v>
      </c>
      <c r="G582" s="7">
        <v>2001</v>
      </c>
      <c r="I582" s="7" t="s">
        <v>4687</v>
      </c>
      <c r="J582" s="7" t="s">
        <v>4709</v>
      </c>
      <c r="K582" s="7" t="s">
        <v>4709</v>
      </c>
      <c r="M582" s="7" t="s">
        <v>4711</v>
      </c>
      <c r="O582" s="7" t="s">
        <v>4711</v>
      </c>
    </row>
    <row r="583" spans="1:15">
      <c r="A583" s="7" t="s">
        <v>4687</v>
      </c>
      <c r="C583" s="7" t="s">
        <v>4687</v>
      </c>
      <c r="E583" s="7">
        <v>1997</v>
      </c>
      <c r="G583" s="7">
        <v>1997</v>
      </c>
      <c r="I583" s="7" t="s">
        <v>4687</v>
      </c>
      <c r="J583" s="7" t="s">
        <v>4709</v>
      </c>
      <c r="K583" s="7" t="s">
        <v>4713</v>
      </c>
      <c r="M583" s="7" t="s">
        <v>4727</v>
      </c>
      <c r="O583" s="7" t="s">
        <v>4727</v>
      </c>
    </row>
    <row r="584" spans="1:15">
      <c r="A584" s="7" t="s">
        <v>4687</v>
      </c>
      <c r="C584" s="7" t="s">
        <v>4687</v>
      </c>
      <c r="E584" s="7">
        <v>1980</v>
      </c>
      <c r="G584" s="7">
        <v>1980</v>
      </c>
      <c r="I584" s="7" t="s">
        <v>4687</v>
      </c>
      <c r="J584" s="7" t="s">
        <v>4709</v>
      </c>
      <c r="K584" s="7" t="s">
        <v>4710</v>
      </c>
      <c r="M584" s="7" t="s">
        <v>4716</v>
      </c>
      <c r="O584" s="7" t="s">
        <v>4716</v>
      </c>
    </row>
    <row r="585" spans="1:15">
      <c r="A585" s="7" t="s">
        <v>4687</v>
      </c>
      <c r="C585" s="7" t="s">
        <v>4687</v>
      </c>
      <c r="E585" s="7">
        <v>1993</v>
      </c>
      <c r="G585" s="7">
        <v>1993</v>
      </c>
      <c r="I585" s="7" t="s">
        <v>4687</v>
      </c>
      <c r="J585" s="7" t="s">
        <v>4709</v>
      </c>
      <c r="K585" s="7" t="s">
        <v>4709</v>
      </c>
      <c r="M585" s="7" t="s">
        <v>4727</v>
      </c>
      <c r="O585" s="7" t="s">
        <v>4727</v>
      </c>
    </row>
    <row r="586" spans="1:15">
      <c r="A586" s="7" t="s">
        <v>4687</v>
      </c>
      <c r="C586" s="7" t="s">
        <v>4687</v>
      </c>
      <c r="E586" s="7">
        <v>1978</v>
      </c>
      <c r="G586" s="7">
        <v>1978</v>
      </c>
      <c r="I586" s="7" t="s">
        <v>4689</v>
      </c>
      <c r="J586" s="7" t="s">
        <v>4710</v>
      </c>
      <c r="K586" s="7" t="s">
        <v>4709</v>
      </c>
      <c r="M586" s="7" t="s">
        <v>4716</v>
      </c>
      <c r="O586" s="7" t="s">
        <v>4716</v>
      </c>
    </row>
    <row r="587" spans="1:15">
      <c r="A587" s="7" t="s">
        <v>4689</v>
      </c>
      <c r="C587" s="7" t="s">
        <v>4689</v>
      </c>
      <c r="E587" s="7">
        <v>1997</v>
      </c>
      <c r="G587" s="7">
        <v>1997</v>
      </c>
      <c r="I587" s="7" t="s">
        <v>4687</v>
      </c>
      <c r="J587" s="7" t="s">
        <v>4709</v>
      </c>
      <c r="K587" s="7" t="s">
        <v>4709</v>
      </c>
      <c r="M587" s="7" t="s">
        <v>4720</v>
      </c>
      <c r="O587" s="7" t="s">
        <v>4720</v>
      </c>
    </row>
    <row r="588" spans="1:15">
      <c r="A588" s="7" t="s">
        <v>4687</v>
      </c>
      <c r="C588" s="7" t="s">
        <v>4687</v>
      </c>
      <c r="E588" s="7">
        <v>1999</v>
      </c>
      <c r="G588" s="7">
        <v>1999</v>
      </c>
      <c r="I588" s="7" t="s">
        <v>4687</v>
      </c>
      <c r="J588" s="7" t="s">
        <v>4709</v>
      </c>
      <c r="K588" s="7" t="s">
        <v>4710</v>
      </c>
      <c r="M588" s="7" t="s">
        <v>4720</v>
      </c>
      <c r="O588" s="7" t="s">
        <v>4720</v>
      </c>
    </row>
    <row r="589" spans="1:15">
      <c r="A589" s="7" t="s">
        <v>4687</v>
      </c>
      <c r="C589" s="7" t="s">
        <v>4687</v>
      </c>
      <c r="E589" s="7">
        <v>1987</v>
      </c>
      <c r="G589" s="7">
        <v>1987</v>
      </c>
      <c r="I589" s="7" t="s">
        <v>4687</v>
      </c>
      <c r="J589" s="7" t="s">
        <v>4709</v>
      </c>
      <c r="K589" s="7" t="s">
        <v>4709</v>
      </c>
      <c r="M589" s="7" t="s">
        <v>4726</v>
      </c>
      <c r="O589" s="7" t="s">
        <v>4726</v>
      </c>
    </row>
    <row r="590" spans="1:15">
      <c r="A590" s="7" t="s">
        <v>4687</v>
      </c>
      <c r="C590" s="7" t="s">
        <v>4687</v>
      </c>
      <c r="E590" s="7">
        <v>1988</v>
      </c>
      <c r="G590" s="7">
        <v>1988</v>
      </c>
      <c r="I590" s="7" t="s">
        <v>4689</v>
      </c>
      <c r="J590" s="7" t="s">
        <v>4713</v>
      </c>
      <c r="K590" s="7" t="s">
        <v>4713</v>
      </c>
      <c r="M590" s="7" t="s">
        <v>4732</v>
      </c>
      <c r="O590" s="7" t="s">
        <v>4732</v>
      </c>
    </row>
    <row r="591" spans="1:15">
      <c r="A591" s="7" t="s">
        <v>4689</v>
      </c>
      <c r="C591" s="7" t="s">
        <v>4689</v>
      </c>
      <c r="E591" s="7">
        <v>1987</v>
      </c>
      <c r="G591" s="7">
        <v>1987</v>
      </c>
      <c r="I591" s="7" t="s">
        <v>4687</v>
      </c>
      <c r="J591" s="7" t="s">
        <v>4709</v>
      </c>
      <c r="K591" s="7" t="s">
        <v>4709</v>
      </c>
      <c r="M591" s="7" t="s">
        <v>4726</v>
      </c>
      <c r="O591" s="7" t="s">
        <v>4726</v>
      </c>
    </row>
    <row r="592" spans="1:15">
      <c r="A592" s="7" t="s">
        <v>4687</v>
      </c>
      <c r="C592" s="7" t="s">
        <v>4687</v>
      </c>
      <c r="E592" s="7">
        <v>1988</v>
      </c>
      <c r="G592" s="7">
        <v>1988</v>
      </c>
      <c r="I592" s="7" t="s">
        <v>4689</v>
      </c>
      <c r="J592" s="7" t="s">
        <v>4709</v>
      </c>
      <c r="K592" s="7" t="s">
        <v>4713</v>
      </c>
      <c r="M592" s="7" t="s">
        <v>4716</v>
      </c>
      <c r="O592" s="7" t="s">
        <v>4716</v>
      </c>
    </row>
    <row r="593" spans="1:15">
      <c r="A593" s="7" t="s">
        <v>4689</v>
      </c>
      <c r="C593" s="7" t="s">
        <v>4689</v>
      </c>
      <c r="E593" s="7">
        <v>1993</v>
      </c>
      <c r="G593" s="7">
        <v>1993</v>
      </c>
      <c r="I593" s="7" t="s">
        <v>4687</v>
      </c>
      <c r="J593" s="7" t="s">
        <v>4709</v>
      </c>
      <c r="K593" s="7" t="s">
        <v>4709</v>
      </c>
      <c r="M593" s="7" t="s">
        <v>4726</v>
      </c>
      <c r="O593" s="7" t="s">
        <v>4726</v>
      </c>
    </row>
    <row r="594" spans="1:15">
      <c r="A594" s="7" t="s">
        <v>4687</v>
      </c>
      <c r="C594" s="7" t="s">
        <v>4687</v>
      </c>
      <c r="E594" s="7">
        <v>1984</v>
      </c>
      <c r="G594" s="7">
        <v>1984</v>
      </c>
      <c r="I594" s="7" t="s">
        <v>4687</v>
      </c>
      <c r="J594" s="7" t="s">
        <v>4709</v>
      </c>
      <c r="K594" s="7" t="s">
        <v>4709</v>
      </c>
      <c r="M594" s="7" t="s">
        <v>4716</v>
      </c>
      <c r="O594" s="7" t="s">
        <v>4716</v>
      </c>
    </row>
    <row r="595" spans="1:15">
      <c r="A595" s="7" t="s">
        <v>4687</v>
      </c>
      <c r="C595" s="7" t="s">
        <v>4687</v>
      </c>
      <c r="E595" s="7">
        <v>1990</v>
      </c>
      <c r="G595" s="7">
        <v>1990</v>
      </c>
      <c r="I595" s="7" t="s">
        <v>4687</v>
      </c>
      <c r="J595" s="7" t="s">
        <v>4709</v>
      </c>
      <c r="K595" s="7" t="s">
        <v>4709</v>
      </c>
      <c r="M595" s="7" t="s">
        <v>4732</v>
      </c>
      <c r="O595" s="7" t="s">
        <v>4732</v>
      </c>
    </row>
    <row r="596" spans="1:15">
      <c r="A596" s="7" t="s">
        <v>4687</v>
      </c>
      <c r="C596" s="7" t="s">
        <v>4687</v>
      </c>
      <c r="E596" s="7">
        <v>1990</v>
      </c>
      <c r="G596" s="7">
        <v>1990</v>
      </c>
      <c r="I596" s="7" t="s">
        <v>4687</v>
      </c>
      <c r="J596" s="7" t="s">
        <v>4709</v>
      </c>
      <c r="K596" s="7" t="s">
        <v>4713</v>
      </c>
      <c r="M596" s="7" t="s">
        <v>4720</v>
      </c>
      <c r="O596" s="7" t="s">
        <v>4720</v>
      </c>
    </row>
    <row r="597" spans="1:15">
      <c r="A597" s="7" t="s">
        <v>4687</v>
      </c>
      <c r="C597" s="7" t="s">
        <v>4687</v>
      </c>
      <c r="E597" s="7">
        <v>1991</v>
      </c>
      <c r="G597" s="7">
        <v>1991</v>
      </c>
      <c r="I597" s="7" t="s">
        <v>4687</v>
      </c>
      <c r="J597" s="7" t="s">
        <v>4709</v>
      </c>
      <c r="K597" s="7" t="s">
        <v>4709</v>
      </c>
      <c r="M597" s="7" t="s">
        <v>4727</v>
      </c>
      <c r="O597" s="7" t="s">
        <v>4727</v>
      </c>
    </row>
    <row r="598" spans="1:15">
      <c r="A598" s="7" t="s">
        <v>4687</v>
      </c>
      <c r="C598" s="7" t="s">
        <v>4687</v>
      </c>
      <c r="E598" s="7">
        <v>1984</v>
      </c>
      <c r="G598" s="7">
        <v>1984</v>
      </c>
      <c r="I598" s="7" t="s">
        <v>4689</v>
      </c>
      <c r="J598" s="7" t="s">
        <v>4709</v>
      </c>
      <c r="K598" s="7" t="s">
        <v>4709</v>
      </c>
      <c r="M598" s="7" t="s">
        <v>4711</v>
      </c>
      <c r="O598" s="7" t="s">
        <v>4711</v>
      </c>
    </row>
    <row r="599" spans="1:15">
      <c r="A599" s="7" t="s">
        <v>4689</v>
      </c>
      <c r="C599" s="7" t="s">
        <v>4689</v>
      </c>
      <c r="E599" s="7">
        <v>1979</v>
      </c>
      <c r="G599" s="7">
        <v>1979</v>
      </c>
      <c r="I599" s="7" t="s">
        <v>4687</v>
      </c>
      <c r="J599" s="7" t="s">
        <v>4709</v>
      </c>
      <c r="K599" s="7" t="s">
        <v>4709</v>
      </c>
      <c r="M599" s="7" t="s">
        <v>4711</v>
      </c>
      <c r="O599" s="7" t="s">
        <v>4711</v>
      </c>
    </row>
    <row r="600" spans="1:15">
      <c r="A600" s="7" t="s">
        <v>4687</v>
      </c>
      <c r="C600" s="7" t="s">
        <v>4687</v>
      </c>
      <c r="E600" s="7">
        <v>2004</v>
      </c>
      <c r="G600" s="7">
        <v>2004</v>
      </c>
      <c r="I600" s="7" t="s">
        <v>4689</v>
      </c>
      <c r="J600" s="7" t="s">
        <v>4709</v>
      </c>
      <c r="K600" s="7" t="s">
        <v>4710</v>
      </c>
      <c r="M600" s="7" t="s">
        <v>4716</v>
      </c>
      <c r="O600" s="7" t="s">
        <v>4716</v>
      </c>
    </row>
    <row r="601" spans="1:15">
      <c r="A601" s="7" t="s">
        <v>4689</v>
      </c>
      <c r="C601" s="7" t="s">
        <v>4689</v>
      </c>
      <c r="E601" s="7">
        <v>1983</v>
      </c>
      <c r="G601" s="7">
        <v>1983</v>
      </c>
      <c r="I601" s="7" t="s">
        <v>4689</v>
      </c>
      <c r="J601" s="7" t="s">
        <v>4710</v>
      </c>
      <c r="K601" s="7" t="s">
        <v>4713</v>
      </c>
      <c r="M601" s="7" t="s">
        <v>4716</v>
      </c>
      <c r="O601" s="7" t="s">
        <v>4716</v>
      </c>
    </row>
    <row r="602" spans="1:15">
      <c r="A602" s="7" t="s">
        <v>4689</v>
      </c>
      <c r="C602" s="7" t="s">
        <v>4689</v>
      </c>
      <c r="E602" s="7">
        <v>1993</v>
      </c>
      <c r="G602" s="7">
        <v>1993</v>
      </c>
      <c r="I602" s="7" t="s">
        <v>4687</v>
      </c>
      <c r="J602" s="7" t="s">
        <v>4709</v>
      </c>
      <c r="K602" s="7" t="s">
        <v>4709</v>
      </c>
      <c r="M602" s="7" t="s">
        <v>4716</v>
      </c>
      <c r="O602" s="7" t="s">
        <v>4716</v>
      </c>
    </row>
    <row r="603" spans="1:15">
      <c r="A603" s="7" t="s">
        <v>4687</v>
      </c>
      <c r="C603" s="7" t="s">
        <v>4687</v>
      </c>
      <c r="E603" s="7">
        <v>1999</v>
      </c>
      <c r="G603" s="7">
        <v>1999</v>
      </c>
      <c r="I603" s="7" t="s">
        <v>4687</v>
      </c>
      <c r="J603" s="7" t="s">
        <v>4709</v>
      </c>
      <c r="K603" s="7" t="s">
        <v>4713</v>
      </c>
      <c r="M603" s="7" t="s">
        <v>4732</v>
      </c>
      <c r="O603" s="7" t="s">
        <v>4732</v>
      </c>
    </row>
    <row r="604" spans="1:15">
      <c r="A604" s="7" t="s">
        <v>4687</v>
      </c>
      <c r="C604" s="7" t="s">
        <v>4687</v>
      </c>
      <c r="E604" s="7">
        <v>1995</v>
      </c>
      <c r="G604" s="7">
        <v>1995</v>
      </c>
      <c r="I604" s="7" t="s">
        <v>4689</v>
      </c>
      <c r="J604" s="7" t="s">
        <v>4709</v>
      </c>
      <c r="K604" s="7" t="s">
        <v>4709</v>
      </c>
      <c r="M604" s="7" t="s">
        <v>4732</v>
      </c>
      <c r="O604" s="7" t="s">
        <v>4732</v>
      </c>
    </row>
    <row r="605" spans="1:15">
      <c r="A605" s="7" t="s">
        <v>4689</v>
      </c>
      <c r="C605" s="7" t="s">
        <v>4689</v>
      </c>
      <c r="E605" s="7">
        <v>1987</v>
      </c>
      <c r="G605" s="7">
        <v>1987</v>
      </c>
      <c r="I605" s="7" t="s">
        <v>4687</v>
      </c>
      <c r="J605" s="7" t="s">
        <v>4709</v>
      </c>
      <c r="K605" s="7" t="s">
        <v>4709</v>
      </c>
      <c r="M605" s="7" t="s">
        <v>4720</v>
      </c>
      <c r="O605" s="7" t="s">
        <v>4720</v>
      </c>
    </row>
    <row r="606" spans="1:15">
      <c r="A606" s="7" t="s">
        <v>4687</v>
      </c>
      <c r="C606" s="7" t="s">
        <v>4687</v>
      </c>
      <c r="E606" s="7">
        <v>1987</v>
      </c>
      <c r="G606" s="7">
        <v>1987</v>
      </c>
      <c r="I606" s="7" t="s">
        <v>4689</v>
      </c>
      <c r="J606" s="7" t="s">
        <v>4709</v>
      </c>
      <c r="K606" s="7" t="s">
        <v>4710</v>
      </c>
      <c r="M606" s="7" t="s">
        <v>4727</v>
      </c>
      <c r="O606" s="7" t="s">
        <v>4727</v>
      </c>
    </row>
    <row r="607" spans="1:15">
      <c r="A607" s="7" t="s">
        <v>4689</v>
      </c>
      <c r="C607" s="7" t="s">
        <v>4689</v>
      </c>
      <c r="E607" s="7">
        <v>1987</v>
      </c>
      <c r="G607" s="7">
        <v>1987</v>
      </c>
      <c r="I607" s="7" t="s">
        <v>4687</v>
      </c>
      <c r="J607" s="7" t="s">
        <v>4709</v>
      </c>
      <c r="K607" s="7" t="s">
        <v>4710</v>
      </c>
      <c r="M607" s="7" t="s">
        <v>4720</v>
      </c>
      <c r="O607" s="7" t="s">
        <v>4720</v>
      </c>
    </row>
    <row r="608" spans="1:15">
      <c r="A608" s="7" t="s">
        <v>4687</v>
      </c>
      <c r="C608" s="7" t="s">
        <v>4687</v>
      </c>
      <c r="E608" s="7">
        <v>1987</v>
      </c>
      <c r="G608" s="7">
        <v>1987</v>
      </c>
      <c r="I608" s="7" t="s">
        <v>4687</v>
      </c>
      <c r="J608" s="7" t="s">
        <v>4710</v>
      </c>
      <c r="K608" s="7" t="s">
        <v>4709</v>
      </c>
      <c r="M608" s="7" t="s">
        <v>4716</v>
      </c>
      <c r="O608" s="7" t="s">
        <v>4716</v>
      </c>
    </row>
    <row r="609" spans="1:15">
      <c r="A609" s="7" t="s">
        <v>4687</v>
      </c>
      <c r="C609" s="7" t="s">
        <v>4687</v>
      </c>
      <c r="E609" s="7">
        <v>1990</v>
      </c>
      <c r="G609" s="7">
        <v>1990</v>
      </c>
      <c r="I609" s="7" t="s">
        <v>4687</v>
      </c>
      <c r="J609" s="7" t="s">
        <v>4709</v>
      </c>
      <c r="K609" s="7" t="s">
        <v>4709</v>
      </c>
      <c r="M609" s="7" t="s">
        <v>4716</v>
      </c>
      <c r="O609" s="7" t="s">
        <v>4716</v>
      </c>
    </row>
    <row r="610" spans="1:15">
      <c r="A610" s="7" t="s">
        <v>4687</v>
      </c>
      <c r="C610" s="7" t="s">
        <v>4687</v>
      </c>
      <c r="E610" s="7">
        <v>1989</v>
      </c>
      <c r="G610" s="7">
        <v>1989</v>
      </c>
      <c r="I610" s="7" t="s">
        <v>4687</v>
      </c>
      <c r="J610" s="7" t="s">
        <v>4709</v>
      </c>
      <c r="K610" s="7" t="s">
        <v>4709</v>
      </c>
      <c r="M610" s="7" t="s">
        <v>4716</v>
      </c>
      <c r="O610" s="7" t="s">
        <v>4716</v>
      </c>
    </row>
    <row r="611" spans="1:15">
      <c r="A611" s="7" t="s">
        <v>4687</v>
      </c>
      <c r="C611" s="7" t="s">
        <v>4687</v>
      </c>
      <c r="E611" s="7">
        <v>1989</v>
      </c>
      <c r="G611" s="7">
        <v>1989</v>
      </c>
      <c r="I611" s="7" t="s">
        <v>4689</v>
      </c>
      <c r="J611" s="7" t="s">
        <v>4709</v>
      </c>
      <c r="K611" s="7" t="s">
        <v>4709</v>
      </c>
      <c r="M611" s="7" t="s">
        <v>4732</v>
      </c>
      <c r="O611" s="7" t="s">
        <v>4732</v>
      </c>
    </row>
    <row r="612" spans="1:15">
      <c r="A612" s="7" t="s">
        <v>4689</v>
      </c>
      <c r="C612" s="7" t="s">
        <v>4689</v>
      </c>
      <c r="E612" s="7">
        <v>1986</v>
      </c>
      <c r="G612" s="7">
        <v>1986</v>
      </c>
      <c r="I612" s="7" t="s">
        <v>4687</v>
      </c>
      <c r="J612" s="7" t="s">
        <v>4709</v>
      </c>
      <c r="K612" s="7" t="s">
        <v>4710</v>
      </c>
      <c r="M612" s="7" t="s">
        <v>4730</v>
      </c>
      <c r="O612" s="7" t="s">
        <v>4730</v>
      </c>
    </row>
    <row r="613" spans="1:15">
      <c r="A613" s="7" t="s">
        <v>4687</v>
      </c>
      <c r="C613" s="7" t="s">
        <v>4687</v>
      </c>
      <c r="E613" s="7">
        <v>1986</v>
      </c>
      <c r="G613" s="7">
        <v>1986</v>
      </c>
      <c r="I613" s="7" t="s">
        <v>4689</v>
      </c>
      <c r="J613" s="7" t="s">
        <v>4709</v>
      </c>
      <c r="K613" s="7" t="s">
        <v>4709</v>
      </c>
      <c r="M613" s="7" t="s">
        <v>4720</v>
      </c>
      <c r="O613" s="7" t="s">
        <v>4720</v>
      </c>
    </row>
    <row r="614" spans="1:15">
      <c r="A614" s="7" t="s">
        <v>4689</v>
      </c>
      <c r="C614" s="7" t="s">
        <v>4689</v>
      </c>
      <c r="E614" s="7">
        <v>1986</v>
      </c>
      <c r="G614" s="7">
        <v>1986</v>
      </c>
      <c r="I614" s="7" t="s">
        <v>4687</v>
      </c>
      <c r="J614" s="7" t="s">
        <v>4709</v>
      </c>
      <c r="K614" s="7" t="s">
        <v>4709</v>
      </c>
      <c r="M614" s="7" t="s">
        <v>4726</v>
      </c>
      <c r="O614" s="7" t="s">
        <v>4726</v>
      </c>
    </row>
    <row r="615" spans="1:15">
      <c r="A615" s="7" t="s">
        <v>4687</v>
      </c>
      <c r="C615" s="7" t="s">
        <v>4687</v>
      </c>
      <c r="E615" s="7">
        <v>1987</v>
      </c>
      <c r="G615" s="7">
        <v>1987</v>
      </c>
      <c r="I615" s="7" t="s">
        <v>4687</v>
      </c>
      <c r="J615" s="7" t="s">
        <v>4709</v>
      </c>
      <c r="K615" s="7" t="s">
        <v>4709</v>
      </c>
      <c r="M615" s="7" t="s">
        <v>4716</v>
      </c>
      <c r="O615" s="7" t="s">
        <v>4716</v>
      </c>
    </row>
    <row r="616" spans="1:15">
      <c r="A616" s="7" t="s">
        <v>4687</v>
      </c>
      <c r="C616" s="7" t="s">
        <v>4687</v>
      </c>
      <c r="E616" s="7">
        <v>1974</v>
      </c>
      <c r="G616" s="7">
        <v>1974</v>
      </c>
      <c r="I616" s="7" t="s">
        <v>4687</v>
      </c>
      <c r="J616" s="7" t="s">
        <v>4709</v>
      </c>
      <c r="K616" s="7" t="s">
        <v>4710</v>
      </c>
      <c r="M616" s="7" t="s">
        <v>4711</v>
      </c>
      <c r="O616" s="7" t="s">
        <v>4711</v>
      </c>
    </row>
    <row r="617" spans="1:15">
      <c r="A617" s="7" t="s">
        <v>4687</v>
      </c>
      <c r="C617" s="7" t="s">
        <v>4687</v>
      </c>
      <c r="E617" s="7">
        <v>2004</v>
      </c>
      <c r="G617" s="7">
        <v>2004</v>
      </c>
      <c r="I617" s="7" t="s">
        <v>4687</v>
      </c>
      <c r="J617" s="7" t="s">
        <v>4709</v>
      </c>
      <c r="K617" s="7" t="s">
        <v>4709</v>
      </c>
      <c r="M617" s="7" t="s">
        <v>4726</v>
      </c>
      <c r="O617" s="7" t="s">
        <v>4726</v>
      </c>
    </row>
    <row r="618" spans="1:15">
      <c r="A618" s="7" t="s">
        <v>4687</v>
      </c>
      <c r="C618" s="7" t="s">
        <v>4687</v>
      </c>
      <c r="E618" s="7">
        <v>2000</v>
      </c>
      <c r="G618" s="7">
        <v>2000</v>
      </c>
      <c r="I618" s="7" t="s">
        <v>4687</v>
      </c>
      <c r="J618" s="7" t="s">
        <v>4709</v>
      </c>
      <c r="K618" s="7" t="s">
        <v>4713</v>
      </c>
      <c r="M618" s="7" t="s">
        <v>4732</v>
      </c>
      <c r="O618" s="7" t="s">
        <v>4732</v>
      </c>
    </row>
    <row r="619" spans="1:15">
      <c r="A619" s="7" t="s">
        <v>4687</v>
      </c>
      <c r="C619" s="7" t="s">
        <v>4687</v>
      </c>
      <c r="E619" s="7">
        <v>1994</v>
      </c>
      <c r="G619" s="7">
        <v>1994</v>
      </c>
      <c r="I619" s="7" t="s">
        <v>4687</v>
      </c>
      <c r="J619" s="7" t="s">
        <v>4709</v>
      </c>
      <c r="K619" s="7" t="s">
        <v>4713</v>
      </c>
      <c r="M619" s="7" t="s">
        <v>4716</v>
      </c>
      <c r="O619" s="7" t="s">
        <v>4716</v>
      </c>
    </row>
    <row r="620" spans="1:15">
      <c r="A620" s="7" t="s">
        <v>4687</v>
      </c>
      <c r="C620" s="7" t="s">
        <v>4687</v>
      </c>
      <c r="E620" s="7">
        <v>1974</v>
      </c>
      <c r="G620" s="7">
        <v>1974</v>
      </c>
      <c r="I620" s="7" t="s">
        <v>4687</v>
      </c>
      <c r="J620" s="7" t="s">
        <v>4709</v>
      </c>
      <c r="K620" s="7" t="s">
        <v>4713</v>
      </c>
      <c r="M620" s="7" t="s">
        <v>4716</v>
      </c>
      <c r="O620" s="7" t="s">
        <v>4716</v>
      </c>
    </row>
    <row r="621" spans="1:15">
      <c r="A621" s="7" t="s">
        <v>4687</v>
      </c>
      <c r="C621" s="7" t="s">
        <v>4687</v>
      </c>
      <c r="E621" s="7">
        <v>1992</v>
      </c>
      <c r="G621" s="7">
        <v>1992</v>
      </c>
      <c r="I621" s="7" t="s">
        <v>4687</v>
      </c>
      <c r="J621" s="7" t="s">
        <v>4709</v>
      </c>
      <c r="K621" s="7" t="s">
        <v>4710</v>
      </c>
      <c r="M621" s="7" t="s">
        <v>4716</v>
      </c>
      <c r="O621" s="7" t="s">
        <v>4716</v>
      </c>
    </row>
    <row r="622" spans="1:15">
      <c r="A622" s="7" t="s">
        <v>4687</v>
      </c>
      <c r="C622" s="7" t="s">
        <v>4687</v>
      </c>
      <c r="E622" s="7">
        <v>1991</v>
      </c>
      <c r="G622" s="7">
        <v>1991</v>
      </c>
      <c r="I622" s="7" t="s">
        <v>4687</v>
      </c>
      <c r="J622" s="7" t="s">
        <v>4709</v>
      </c>
      <c r="K622" s="7" t="s">
        <v>4710</v>
      </c>
      <c r="M622" s="7" t="s">
        <v>4732</v>
      </c>
      <c r="O622" s="7" t="s">
        <v>4732</v>
      </c>
    </row>
    <row r="623" spans="1:15">
      <c r="A623" s="7" t="s">
        <v>4687</v>
      </c>
      <c r="C623" s="7" t="s">
        <v>4687</v>
      </c>
      <c r="E623" s="7">
        <v>1972</v>
      </c>
      <c r="G623" s="7">
        <v>1972</v>
      </c>
      <c r="I623" s="7" t="s">
        <v>4687</v>
      </c>
      <c r="J623" s="7" t="s">
        <v>4709</v>
      </c>
      <c r="K623" s="7" t="s">
        <v>4713</v>
      </c>
      <c r="M623" s="7" t="s">
        <v>4733</v>
      </c>
      <c r="O623" s="7" t="s">
        <v>4733</v>
      </c>
    </row>
    <row r="624" spans="1:15">
      <c r="A624" s="7" t="s">
        <v>4687</v>
      </c>
      <c r="C624" s="7" t="s">
        <v>4687</v>
      </c>
      <c r="E624" s="7">
        <v>1989</v>
      </c>
      <c r="G624" s="7">
        <v>1989</v>
      </c>
      <c r="I624" s="7" t="s">
        <v>4689</v>
      </c>
      <c r="J624" s="7" t="s">
        <v>4709</v>
      </c>
      <c r="K624" s="7" t="s">
        <v>4709</v>
      </c>
      <c r="M624" s="7" t="s">
        <v>4720</v>
      </c>
      <c r="O624" s="7" t="s">
        <v>4720</v>
      </c>
    </row>
    <row r="625" spans="1:15">
      <c r="A625" s="7" t="s">
        <v>4689</v>
      </c>
      <c r="C625" s="7" t="s">
        <v>4689</v>
      </c>
      <c r="E625" s="7">
        <v>1994</v>
      </c>
      <c r="G625" s="7">
        <v>1994</v>
      </c>
      <c r="I625" s="7" t="s">
        <v>4689</v>
      </c>
      <c r="J625" s="7" t="s">
        <v>4709</v>
      </c>
      <c r="K625" s="7" t="s">
        <v>4713</v>
      </c>
      <c r="M625" s="7" t="s">
        <v>4720</v>
      </c>
      <c r="O625" s="7" t="s">
        <v>4720</v>
      </c>
    </row>
    <row r="626" spans="1:15">
      <c r="A626" s="7" t="s">
        <v>4689</v>
      </c>
      <c r="C626" s="7" t="s">
        <v>4689</v>
      </c>
      <c r="E626" s="7">
        <v>1986</v>
      </c>
      <c r="G626" s="7">
        <v>1986</v>
      </c>
      <c r="I626" s="7" t="s">
        <v>4687</v>
      </c>
      <c r="J626" s="7" t="s">
        <v>4709</v>
      </c>
      <c r="K626" s="7" t="s">
        <v>4710</v>
      </c>
      <c r="M626" s="7" t="s">
        <v>4716</v>
      </c>
      <c r="O626" s="7" t="s">
        <v>4716</v>
      </c>
    </row>
    <row r="627" spans="1:15">
      <c r="A627" s="7" t="s">
        <v>4687</v>
      </c>
      <c r="C627" s="7" t="s">
        <v>4687</v>
      </c>
      <c r="E627" s="7">
        <v>1989</v>
      </c>
      <c r="G627" s="7">
        <v>1989</v>
      </c>
      <c r="I627" s="7" t="s">
        <v>4687</v>
      </c>
      <c r="J627" s="7" t="s">
        <v>4709</v>
      </c>
      <c r="K627" s="7" t="s">
        <v>4710</v>
      </c>
      <c r="M627" s="7" t="s">
        <v>4716</v>
      </c>
      <c r="O627" s="7" t="s">
        <v>4716</v>
      </c>
    </row>
    <row r="628" spans="1:15">
      <c r="A628" s="7" t="s">
        <v>4687</v>
      </c>
      <c r="C628" s="7" t="s">
        <v>4687</v>
      </c>
      <c r="E628" s="7">
        <v>1986</v>
      </c>
      <c r="G628" s="7">
        <v>1986</v>
      </c>
      <c r="I628" s="7" t="s">
        <v>4687</v>
      </c>
      <c r="J628" s="7" t="s">
        <v>4709</v>
      </c>
      <c r="K628" s="7" t="s">
        <v>4710</v>
      </c>
      <c r="M628" s="7" t="s">
        <v>4716</v>
      </c>
      <c r="O628" s="7" t="s">
        <v>4716</v>
      </c>
    </row>
    <row r="629" spans="1:15">
      <c r="A629" s="7" t="s">
        <v>4687</v>
      </c>
      <c r="C629" s="7" t="s">
        <v>4687</v>
      </c>
      <c r="E629" s="7">
        <v>1984</v>
      </c>
      <c r="G629" s="7">
        <v>1984</v>
      </c>
      <c r="I629" s="7" t="s">
        <v>4687</v>
      </c>
      <c r="J629" s="7" t="s">
        <v>4709</v>
      </c>
      <c r="K629" s="7" t="s">
        <v>4710</v>
      </c>
      <c r="M629" s="7" t="s">
        <v>4732</v>
      </c>
      <c r="O629" s="7" t="s">
        <v>4732</v>
      </c>
    </row>
    <row r="630" spans="1:15">
      <c r="A630" s="7" t="s">
        <v>4687</v>
      </c>
      <c r="C630" s="7" t="s">
        <v>4687</v>
      </c>
      <c r="E630" s="7">
        <v>1988</v>
      </c>
      <c r="G630" s="7">
        <v>1988</v>
      </c>
      <c r="I630" s="7" t="s">
        <v>4687</v>
      </c>
      <c r="J630" s="7" t="s">
        <v>4709</v>
      </c>
      <c r="K630" s="7" t="s">
        <v>4709</v>
      </c>
      <c r="M630" s="7" t="s">
        <v>4720</v>
      </c>
      <c r="O630" s="7" t="s">
        <v>4720</v>
      </c>
    </row>
    <row r="631" spans="1:15">
      <c r="A631" s="7" t="s">
        <v>4687</v>
      </c>
      <c r="C631" s="7" t="s">
        <v>4687</v>
      </c>
      <c r="E631" s="7">
        <v>1989</v>
      </c>
      <c r="G631" s="7">
        <v>1989</v>
      </c>
      <c r="I631" s="7" t="s">
        <v>4687</v>
      </c>
      <c r="J631" s="7" t="s">
        <v>4709</v>
      </c>
      <c r="K631" s="7" t="s">
        <v>4709</v>
      </c>
      <c r="M631" s="7" t="s">
        <v>4716</v>
      </c>
      <c r="O631" s="7" t="s">
        <v>4716</v>
      </c>
    </row>
    <row r="632" spans="1:15">
      <c r="A632" s="7" t="s">
        <v>4687</v>
      </c>
      <c r="C632" s="7" t="s">
        <v>4687</v>
      </c>
      <c r="E632" s="7">
        <v>1984</v>
      </c>
      <c r="G632" s="7">
        <v>1984</v>
      </c>
      <c r="I632" s="7" t="s">
        <v>4687</v>
      </c>
      <c r="J632" s="7" t="s">
        <v>4709</v>
      </c>
      <c r="K632" s="7" t="s">
        <v>4713</v>
      </c>
      <c r="M632" s="7" t="s">
        <v>4732</v>
      </c>
      <c r="O632" s="7" t="s">
        <v>4732</v>
      </c>
    </row>
    <row r="633" spans="1:15">
      <c r="A633" s="7" t="s">
        <v>4687</v>
      </c>
      <c r="C633" s="7" t="s">
        <v>4687</v>
      </c>
      <c r="E633" s="7">
        <v>1984</v>
      </c>
      <c r="G633" s="7">
        <v>1984</v>
      </c>
      <c r="I633" s="7" t="s">
        <v>4687</v>
      </c>
      <c r="J633" s="7" t="s">
        <v>4709</v>
      </c>
      <c r="K633" s="7" t="s">
        <v>4710</v>
      </c>
      <c r="M633" s="7" t="s">
        <v>4716</v>
      </c>
      <c r="O633" s="7" t="s">
        <v>4716</v>
      </c>
    </row>
    <row r="634" spans="1:15">
      <c r="A634" s="7" t="s">
        <v>4687</v>
      </c>
      <c r="C634" s="7" t="s">
        <v>4687</v>
      </c>
      <c r="E634" s="7">
        <v>1985</v>
      </c>
      <c r="G634" s="7">
        <v>1985</v>
      </c>
      <c r="I634" s="7" t="s">
        <v>4687</v>
      </c>
      <c r="J634" s="7" t="s">
        <v>4709</v>
      </c>
      <c r="K634" s="7" t="s">
        <v>4710</v>
      </c>
      <c r="M634" s="7" t="s">
        <v>4716</v>
      </c>
      <c r="O634" s="7" t="s">
        <v>4716</v>
      </c>
    </row>
    <row r="635" spans="1:15">
      <c r="A635" s="7" t="s">
        <v>4687</v>
      </c>
      <c r="C635" s="7" t="s">
        <v>4687</v>
      </c>
      <c r="E635" s="7">
        <v>1975</v>
      </c>
      <c r="G635" s="7">
        <v>1975</v>
      </c>
      <c r="I635" s="7" t="s">
        <v>4687</v>
      </c>
      <c r="J635" s="7" t="s">
        <v>4709</v>
      </c>
      <c r="K635" s="7" t="s">
        <v>4713</v>
      </c>
      <c r="M635" s="7" t="s">
        <v>4732</v>
      </c>
      <c r="O635" s="7" t="s">
        <v>4732</v>
      </c>
    </row>
    <row r="636" spans="1:15">
      <c r="A636" s="7" t="s">
        <v>4691</v>
      </c>
      <c r="C636" s="7" t="s">
        <v>4687</v>
      </c>
      <c r="E636" s="7">
        <v>1982</v>
      </c>
      <c r="G636" s="7">
        <v>1982</v>
      </c>
      <c r="I636" s="7" t="s">
        <v>4687</v>
      </c>
      <c r="J636" s="7" t="s">
        <v>4709</v>
      </c>
      <c r="K636" s="7" t="s">
        <v>4713</v>
      </c>
      <c r="M636" s="7" t="s">
        <v>4721</v>
      </c>
      <c r="O636" s="7" t="s">
        <v>4721</v>
      </c>
    </row>
    <row r="637" spans="1:15">
      <c r="A637" s="7" t="s">
        <v>4687</v>
      </c>
      <c r="C637" s="7" t="s">
        <v>4687</v>
      </c>
      <c r="E637" s="7">
        <v>1991</v>
      </c>
      <c r="G637" s="7">
        <v>1991</v>
      </c>
      <c r="I637" s="7" t="s">
        <v>4687</v>
      </c>
      <c r="J637" s="7" t="s">
        <v>4710</v>
      </c>
      <c r="K637" s="7" t="s">
        <v>4709</v>
      </c>
      <c r="M637" s="7" t="s">
        <v>4732</v>
      </c>
      <c r="O637" s="7" t="s">
        <v>4732</v>
      </c>
    </row>
    <row r="638" spans="1:15">
      <c r="A638" s="7" t="s">
        <v>4687</v>
      </c>
      <c r="C638" s="7" t="s">
        <v>4687</v>
      </c>
      <c r="E638" s="7">
        <v>1992</v>
      </c>
      <c r="G638" s="7">
        <v>1992</v>
      </c>
      <c r="I638" s="7" t="s">
        <v>4687</v>
      </c>
      <c r="J638" s="7" t="s">
        <v>4709</v>
      </c>
      <c r="K638" s="7" t="s">
        <v>4709</v>
      </c>
      <c r="M638" s="7" t="s">
        <v>4716</v>
      </c>
      <c r="O638" s="7" t="s">
        <v>4716</v>
      </c>
    </row>
    <row r="639" spans="1:15">
      <c r="A639" s="7" t="s">
        <v>4687</v>
      </c>
      <c r="C639" s="7" t="s">
        <v>4687</v>
      </c>
      <c r="E639" s="7">
        <v>1978</v>
      </c>
      <c r="G639" s="7">
        <v>1978</v>
      </c>
      <c r="I639" s="7" t="s">
        <v>4687</v>
      </c>
      <c r="J639" s="7" t="s">
        <v>4710</v>
      </c>
      <c r="K639" s="7" t="s">
        <v>4709</v>
      </c>
      <c r="M639" s="7" t="s">
        <v>4716</v>
      </c>
      <c r="O639" s="7" t="s">
        <v>4716</v>
      </c>
    </row>
    <row r="640" spans="1:15">
      <c r="A640" s="7" t="s">
        <v>4687</v>
      </c>
      <c r="C640" s="7" t="s">
        <v>4687</v>
      </c>
      <c r="E640" s="7">
        <v>1982</v>
      </c>
      <c r="G640" s="7">
        <v>1982</v>
      </c>
      <c r="I640" s="7" t="s">
        <v>4687</v>
      </c>
      <c r="J640" s="7" t="s">
        <v>4709</v>
      </c>
      <c r="K640" s="7" t="s">
        <v>4709</v>
      </c>
      <c r="M640" s="7" t="s">
        <v>4720</v>
      </c>
      <c r="O640" s="7" t="s">
        <v>4720</v>
      </c>
    </row>
    <row r="641" spans="1:15">
      <c r="A641" s="7" t="s">
        <v>4687</v>
      </c>
      <c r="C641" s="7" t="s">
        <v>4687</v>
      </c>
      <c r="E641" s="7">
        <v>1986</v>
      </c>
      <c r="G641" s="7">
        <v>1986</v>
      </c>
      <c r="I641" s="7" t="s">
        <v>4689</v>
      </c>
      <c r="J641" s="7" t="s">
        <v>4709</v>
      </c>
      <c r="K641" s="7" t="s">
        <v>4709</v>
      </c>
      <c r="M641" s="7" t="s">
        <v>4732</v>
      </c>
      <c r="O641" s="7" t="s">
        <v>4732</v>
      </c>
    </row>
    <row r="642" spans="1:15">
      <c r="A642" s="7" t="s">
        <v>4687</v>
      </c>
      <c r="C642" s="7" t="s">
        <v>4687</v>
      </c>
      <c r="E642" s="7">
        <v>1973</v>
      </c>
      <c r="G642" s="7">
        <v>1973</v>
      </c>
      <c r="I642" s="7" t="s">
        <v>4687</v>
      </c>
      <c r="J642" s="7" t="s">
        <v>4709</v>
      </c>
      <c r="K642" s="7" t="s">
        <v>4710</v>
      </c>
      <c r="M642" s="7" t="s">
        <v>4727</v>
      </c>
      <c r="O642" s="7" t="s">
        <v>4727</v>
      </c>
    </row>
    <row r="643" spans="1:15">
      <c r="A643" s="7" t="s">
        <v>4689</v>
      </c>
      <c r="C643" s="7" t="s">
        <v>4689</v>
      </c>
      <c r="E643" s="7">
        <v>1986</v>
      </c>
      <c r="G643" s="7">
        <v>1986</v>
      </c>
      <c r="I643" s="7" t="s">
        <v>4687</v>
      </c>
      <c r="J643" s="7" t="s">
        <v>4709</v>
      </c>
      <c r="K643" s="7" t="s">
        <v>4710</v>
      </c>
      <c r="M643" s="7" t="s">
        <v>4726</v>
      </c>
      <c r="O643" s="7" t="s">
        <v>4726</v>
      </c>
    </row>
    <row r="644" spans="1:15">
      <c r="A644" s="7" t="s">
        <v>4687</v>
      </c>
      <c r="C644" s="7" t="s">
        <v>4687</v>
      </c>
      <c r="E644" s="7">
        <v>1986</v>
      </c>
      <c r="G644" s="7">
        <v>1986</v>
      </c>
      <c r="I644" s="7" t="s">
        <v>4687</v>
      </c>
      <c r="J644" s="7" t="s">
        <v>4709</v>
      </c>
      <c r="K644" s="7" t="s">
        <v>4709</v>
      </c>
      <c r="M644" s="7" t="s">
        <v>4729</v>
      </c>
      <c r="O644" s="7" t="s">
        <v>4729</v>
      </c>
    </row>
    <row r="645" spans="1:15">
      <c r="A645" s="7" t="s">
        <v>4687</v>
      </c>
      <c r="C645" s="7" t="s">
        <v>4687</v>
      </c>
      <c r="E645" s="7">
        <v>1986</v>
      </c>
      <c r="G645" s="7">
        <v>1986</v>
      </c>
      <c r="I645" s="7" t="s">
        <v>4687</v>
      </c>
      <c r="J645" s="7" t="s">
        <v>4709</v>
      </c>
      <c r="K645" s="7" t="s">
        <v>4710</v>
      </c>
      <c r="M645" s="7" t="s">
        <v>4727</v>
      </c>
      <c r="O645" s="7" t="s">
        <v>4727</v>
      </c>
    </row>
    <row r="646" spans="1:15">
      <c r="A646" s="7" t="s">
        <v>4687</v>
      </c>
      <c r="C646" s="7" t="s">
        <v>4687</v>
      </c>
      <c r="E646" s="7">
        <v>1984</v>
      </c>
      <c r="G646" s="7">
        <v>1984</v>
      </c>
      <c r="I646" s="7" t="s">
        <v>4687</v>
      </c>
      <c r="J646" s="7" t="s">
        <v>4709</v>
      </c>
      <c r="K646" s="7" t="s">
        <v>4709</v>
      </c>
      <c r="M646" s="7" t="s">
        <v>4726</v>
      </c>
      <c r="O646" s="7" t="s">
        <v>4726</v>
      </c>
    </row>
    <row r="647" spans="1:15">
      <c r="A647" s="7" t="s">
        <v>4687</v>
      </c>
      <c r="C647" s="7" t="s">
        <v>4687</v>
      </c>
      <c r="E647" s="7">
        <v>1984</v>
      </c>
      <c r="G647" s="7">
        <v>1984</v>
      </c>
      <c r="I647" s="7" t="s">
        <v>4687</v>
      </c>
      <c r="J647" s="7" t="s">
        <v>4709</v>
      </c>
      <c r="K647" s="7" t="s">
        <v>4709</v>
      </c>
      <c r="M647" s="7" t="s">
        <v>4716</v>
      </c>
      <c r="O647" s="7" t="s">
        <v>4716</v>
      </c>
    </row>
    <row r="648" spans="1:15">
      <c r="A648" s="7" t="s">
        <v>4687</v>
      </c>
      <c r="C648" s="7" t="s">
        <v>4687</v>
      </c>
      <c r="E648" s="7">
        <v>1988</v>
      </c>
      <c r="G648" s="7">
        <v>1988</v>
      </c>
      <c r="I648" s="7" t="s">
        <v>4687</v>
      </c>
      <c r="J648" s="7" t="s">
        <v>4709</v>
      </c>
      <c r="K648" s="7" t="s">
        <v>4709</v>
      </c>
      <c r="M648" s="7" t="s">
        <v>4716</v>
      </c>
      <c r="O648" s="7" t="s">
        <v>4716</v>
      </c>
    </row>
    <row r="649" spans="1:15">
      <c r="A649" s="7" t="s">
        <v>4687</v>
      </c>
      <c r="C649" s="7" t="s">
        <v>4687</v>
      </c>
      <c r="E649" s="7">
        <v>1981</v>
      </c>
      <c r="G649" s="7">
        <v>1981</v>
      </c>
      <c r="I649" s="7" t="s">
        <v>4687</v>
      </c>
      <c r="J649" s="7" t="s">
        <v>4709</v>
      </c>
      <c r="K649" s="7" t="s">
        <v>4710</v>
      </c>
      <c r="M649" s="7" t="s">
        <v>4720</v>
      </c>
      <c r="O649" s="7" t="s">
        <v>4720</v>
      </c>
    </row>
    <row r="650" spans="1:15">
      <c r="A650" s="7" t="s">
        <v>4687</v>
      </c>
      <c r="C650" s="7" t="s">
        <v>4687</v>
      </c>
      <c r="E650" s="7">
        <v>1980</v>
      </c>
      <c r="G650" s="7">
        <v>1980</v>
      </c>
      <c r="I650" s="7" t="s">
        <v>4687</v>
      </c>
      <c r="J650" s="7" t="s">
        <v>4709</v>
      </c>
      <c r="K650" s="7" t="s">
        <v>4710</v>
      </c>
      <c r="M650" s="7" t="s">
        <v>4711</v>
      </c>
      <c r="O650" s="7" t="s">
        <v>4711</v>
      </c>
    </row>
    <row r="651" spans="1:15">
      <c r="A651" s="7" t="s">
        <v>4687</v>
      </c>
      <c r="C651" s="7" t="s">
        <v>4687</v>
      </c>
      <c r="E651" s="7">
        <v>1999</v>
      </c>
      <c r="G651" s="7">
        <v>1999</v>
      </c>
      <c r="I651" s="7" t="s">
        <v>4687</v>
      </c>
      <c r="J651" s="7" t="s">
        <v>4709</v>
      </c>
      <c r="K651" s="7" t="s">
        <v>4713</v>
      </c>
      <c r="M651" s="7" t="s">
        <v>4716</v>
      </c>
      <c r="O651" s="7" t="s">
        <v>4716</v>
      </c>
    </row>
    <row r="652" spans="1:15">
      <c r="A652" s="7" t="s">
        <v>4687</v>
      </c>
      <c r="C652" s="7" t="s">
        <v>4687</v>
      </c>
      <c r="E652" s="7">
        <v>1974</v>
      </c>
      <c r="G652" s="7">
        <v>1974</v>
      </c>
      <c r="I652" s="7" t="s">
        <v>4687</v>
      </c>
      <c r="J652" s="7" t="s">
        <v>4709</v>
      </c>
      <c r="K652" s="7" t="s">
        <v>4713</v>
      </c>
      <c r="M652" s="7" t="s">
        <v>4727</v>
      </c>
      <c r="O652" s="7" t="s">
        <v>4727</v>
      </c>
    </row>
    <row r="653" spans="1:15">
      <c r="A653" s="7" t="s">
        <v>4687</v>
      </c>
      <c r="C653" s="7" t="s">
        <v>4687</v>
      </c>
      <c r="E653" s="7">
        <v>1985</v>
      </c>
      <c r="G653" s="7">
        <v>1985</v>
      </c>
      <c r="I653" s="7" t="s">
        <v>4687</v>
      </c>
      <c r="J653" s="7" t="s">
        <v>4710</v>
      </c>
      <c r="K653" s="7" t="s">
        <v>4713</v>
      </c>
      <c r="M653" s="7" t="s">
        <v>4720</v>
      </c>
      <c r="O653" s="7" t="s">
        <v>4720</v>
      </c>
    </row>
    <row r="654" spans="1:15">
      <c r="A654" s="7" t="s">
        <v>4687</v>
      </c>
      <c r="C654" s="7" t="s">
        <v>4687</v>
      </c>
      <c r="E654" s="7">
        <v>1986</v>
      </c>
      <c r="G654" s="7">
        <v>1986</v>
      </c>
      <c r="I654" s="7" t="s">
        <v>4687</v>
      </c>
      <c r="J654" s="7" t="s">
        <v>4709</v>
      </c>
      <c r="K654" s="7" t="s">
        <v>4710</v>
      </c>
      <c r="M654" s="7" t="s">
        <v>4716</v>
      </c>
      <c r="O654" s="7" t="s">
        <v>4716</v>
      </c>
    </row>
    <row r="655" spans="1:15">
      <c r="A655" s="7" t="s">
        <v>4687</v>
      </c>
      <c r="C655" s="7" t="s">
        <v>4687</v>
      </c>
      <c r="E655" s="7">
        <v>1983</v>
      </c>
      <c r="G655" s="7">
        <v>1983</v>
      </c>
      <c r="I655" s="7" t="s">
        <v>4687</v>
      </c>
      <c r="J655" s="7" t="s">
        <v>4709</v>
      </c>
      <c r="K655" s="7" t="s">
        <v>4710</v>
      </c>
      <c r="M655" s="7" t="s">
        <v>4727</v>
      </c>
      <c r="O655" s="7" t="s">
        <v>4727</v>
      </c>
    </row>
    <row r="656" spans="1:15">
      <c r="A656" s="7" t="s">
        <v>4687</v>
      </c>
      <c r="C656" s="7" t="s">
        <v>4687</v>
      </c>
      <c r="E656" s="7">
        <v>1988</v>
      </c>
      <c r="G656" s="7">
        <v>1988</v>
      </c>
      <c r="I656" s="7" t="s">
        <v>4687</v>
      </c>
      <c r="J656" s="7" t="s">
        <v>4709</v>
      </c>
      <c r="K656" s="7" t="s">
        <v>4710</v>
      </c>
      <c r="M656" s="7" t="s">
        <v>4733</v>
      </c>
      <c r="O656" s="7" t="s">
        <v>4733</v>
      </c>
    </row>
    <row r="657" spans="1:15">
      <c r="A657" s="7" t="s">
        <v>4687</v>
      </c>
      <c r="C657" s="7" t="s">
        <v>4687</v>
      </c>
      <c r="E657" s="7">
        <v>1978</v>
      </c>
      <c r="G657" s="7">
        <v>1978</v>
      </c>
      <c r="I657" s="7" t="s">
        <v>4687</v>
      </c>
      <c r="J657" s="7" t="s">
        <v>4709</v>
      </c>
      <c r="K657" s="7" t="s">
        <v>4710</v>
      </c>
      <c r="M657" s="7" t="s">
        <v>4727</v>
      </c>
      <c r="O657" s="7" t="s">
        <v>4727</v>
      </c>
    </row>
    <row r="658" spans="1:15">
      <c r="A658" s="7" t="s">
        <v>4687</v>
      </c>
      <c r="C658" s="7" t="s">
        <v>4687</v>
      </c>
      <c r="E658" s="7">
        <v>1994</v>
      </c>
      <c r="G658" s="7">
        <v>1994</v>
      </c>
      <c r="I658" s="7" t="s">
        <v>4687</v>
      </c>
      <c r="J658" s="7" t="s">
        <v>4709</v>
      </c>
      <c r="K658" s="7" t="s">
        <v>4710</v>
      </c>
      <c r="M658" s="7" t="s">
        <v>4720</v>
      </c>
      <c r="O658" s="7" t="s">
        <v>4720</v>
      </c>
    </row>
    <row r="659" spans="1:15">
      <c r="A659" s="7" t="s">
        <v>4687</v>
      </c>
      <c r="C659" s="7" t="s">
        <v>4687</v>
      </c>
      <c r="E659" s="7">
        <v>1987</v>
      </c>
      <c r="G659" s="7">
        <v>1987</v>
      </c>
      <c r="I659" s="7" t="s">
        <v>4689</v>
      </c>
      <c r="J659" s="7" t="s">
        <v>4709</v>
      </c>
      <c r="K659" s="7" t="s">
        <v>4713</v>
      </c>
      <c r="M659" s="7" t="s">
        <v>4720</v>
      </c>
      <c r="O659" s="7" t="s">
        <v>4720</v>
      </c>
    </row>
    <row r="660" spans="1:15">
      <c r="A660" s="7" t="s">
        <v>4687</v>
      </c>
      <c r="C660" s="7" t="s">
        <v>4687</v>
      </c>
      <c r="E660" s="7">
        <v>1983</v>
      </c>
      <c r="G660" s="7">
        <v>1983</v>
      </c>
      <c r="I660" s="7" t="s">
        <v>4687</v>
      </c>
      <c r="J660" s="7" t="s">
        <v>4709</v>
      </c>
      <c r="K660" s="7" t="s">
        <v>4713</v>
      </c>
      <c r="M660" s="7" t="s">
        <v>4716</v>
      </c>
      <c r="O660" s="7" t="s">
        <v>4716</v>
      </c>
    </row>
    <row r="661" spans="1:15">
      <c r="A661" s="7" t="s">
        <v>4689</v>
      </c>
      <c r="C661" s="7" t="s">
        <v>4689</v>
      </c>
      <c r="E661" s="7">
        <v>1978</v>
      </c>
      <c r="G661" s="7">
        <v>1978</v>
      </c>
      <c r="I661" s="7" t="s">
        <v>4687</v>
      </c>
      <c r="J661" s="7" t="s">
        <v>4709</v>
      </c>
      <c r="K661" s="7" t="s">
        <v>4709</v>
      </c>
      <c r="M661" s="7" t="s">
        <v>4726</v>
      </c>
      <c r="O661" s="7" t="s">
        <v>4726</v>
      </c>
    </row>
    <row r="662" spans="1:15">
      <c r="A662" s="7" t="s">
        <v>4687</v>
      </c>
      <c r="C662" s="7" t="s">
        <v>4687</v>
      </c>
      <c r="E662" s="7">
        <v>1983</v>
      </c>
      <c r="G662" s="7">
        <v>1983</v>
      </c>
      <c r="I662" s="7" t="s">
        <v>4687</v>
      </c>
      <c r="J662" s="7" t="s">
        <v>4709</v>
      </c>
      <c r="K662" s="7" t="s">
        <v>4713</v>
      </c>
      <c r="M662" s="7" t="s">
        <v>4720</v>
      </c>
      <c r="O662" s="7" t="s">
        <v>4720</v>
      </c>
    </row>
    <row r="663" spans="1:15">
      <c r="A663" s="7" t="s">
        <v>4687</v>
      </c>
      <c r="C663" s="7" t="s">
        <v>4687</v>
      </c>
      <c r="E663" s="7">
        <v>1984</v>
      </c>
      <c r="G663" s="7">
        <v>1984</v>
      </c>
      <c r="I663" s="7" t="s">
        <v>4687</v>
      </c>
      <c r="J663" s="7" t="s">
        <v>4709</v>
      </c>
      <c r="K663" s="7" t="s">
        <v>4710</v>
      </c>
      <c r="M663" s="7" t="s">
        <v>4729</v>
      </c>
      <c r="O663" s="7" t="s">
        <v>4729</v>
      </c>
    </row>
    <row r="664" spans="1:15">
      <c r="A664" s="7" t="s">
        <v>4687</v>
      </c>
      <c r="C664" s="7" t="s">
        <v>4687</v>
      </c>
      <c r="E664" s="7">
        <v>1972</v>
      </c>
      <c r="G664" s="7">
        <v>1972</v>
      </c>
      <c r="I664" s="7" t="s">
        <v>4687</v>
      </c>
      <c r="J664" s="7" t="s">
        <v>4709</v>
      </c>
      <c r="K664" s="7" t="s">
        <v>4709</v>
      </c>
      <c r="M664" s="7" t="s">
        <v>4716</v>
      </c>
      <c r="O664" s="7" t="s">
        <v>4716</v>
      </c>
    </row>
    <row r="665" spans="1:15">
      <c r="A665" s="7" t="s">
        <v>4687</v>
      </c>
      <c r="C665" s="7" t="s">
        <v>4687</v>
      </c>
      <c r="E665" s="7">
        <v>1992</v>
      </c>
      <c r="G665" s="7">
        <v>1992</v>
      </c>
      <c r="I665" s="7" t="s">
        <v>4687</v>
      </c>
      <c r="J665" s="7" t="s">
        <v>4709</v>
      </c>
      <c r="K665" s="7" t="s">
        <v>4710</v>
      </c>
      <c r="M665" s="7" t="s">
        <v>4720</v>
      </c>
      <c r="O665" s="7" t="s">
        <v>4720</v>
      </c>
    </row>
    <row r="666" spans="1:15">
      <c r="A666" s="7" t="s">
        <v>4687</v>
      </c>
      <c r="C666" s="7" t="s">
        <v>4687</v>
      </c>
      <c r="E666" s="7">
        <v>1974</v>
      </c>
      <c r="G666" s="7">
        <v>1974</v>
      </c>
      <c r="I666" s="7" t="s">
        <v>4687</v>
      </c>
      <c r="J666" s="7" t="s">
        <v>4709</v>
      </c>
      <c r="K666" s="7" t="s">
        <v>4713</v>
      </c>
      <c r="M666" s="7" t="s">
        <v>4726</v>
      </c>
      <c r="O666" s="7" t="s">
        <v>4726</v>
      </c>
    </row>
    <row r="667" spans="1:15">
      <c r="A667" s="7" t="s">
        <v>4687</v>
      </c>
      <c r="C667" s="7" t="s">
        <v>4687</v>
      </c>
      <c r="E667" s="7">
        <v>1981</v>
      </c>
      <c r="G667" s="7">
        <v>1981</v>
      </c>
      <c r="I667" s="7" t="s">
        <v>4687</v>
      </c>
      <c r="J667" s="7" t="s">
        <v>4709</v>
      </c>
      <c r="K667" s="7" t="s">
        <v>4710</v>
      </c>
      <c r="M667" s="7" t="s">
        <v>4727</v>
      </c>
      <c r="O667" s="7" t="s">
        <v>4727</v>
      </c>
    </row>
    <row r="668" spans="1:15">
      <c r="A668" s="7" t="s">
        <v>4687</v>
      </c>
      <c r="C668" s="7" t="s">
        <v>4687</v>
      </c>
      <c r="E668" s="7">
        <v>1993</v>
      </c>
      <c r="G668" s="7">
        <v>1993</v>
      </c>
      <c r="I668" s="7" t="s">
        <v>4687</v>
      </c>
      <c r="J668" s="7" t="s">
        <v>4710</v>
      </c>
      <c r="K668" s="7" t="s">
        <v>4713</v>
      </c>
      <c r="M668" s="7" t="s">
        <v>4732</v>
      </c>
      <c r="O668" s="7" t="s">
        <v>4732</v>
      </c>
    </row>
    <row r="669" spans="1:15">
      <c r="A669" s="7" t="s">
        <v>4687</v>
      </c>
      <c r="C669" s="7" t="s">
        <v>4687</v>
      </c>
      <c r="E669" s="7">
        <v>1981</v>
      </c>
      <c r="G669" s="7">
        <v>1981</v>
      </c>
      <c r="I669" s="7" t="s">
        <v>4687</v>
      </c>
      <c r="J669" s="7" t="s">
        <v>4709</v>
      </c>
      <c r="K669" s="7" t="s">
        <v>4709</v>
      </c>
      <c r="M669" s="7" t="s">
        <v>4732</v>
      </c>
      <c r="O669" s="7" t="s">
        <v>4732</v>
      </c>
    </row>
    <row r="670" spans="1:15">
      <c r="A670" s="7" t="s">
        <v>4687</v>
      </c>
      <c r="C670" s="7" t="s">
        <v>4687</v>
      </c>
      <c r="E670" s="7">
        <v>1971</v>
      </c>
      <c r="G670" s="7">
        <v>1971</v>
      </c>
      <c r="I670" s="7" t="s">
        <v>4687</v>
      </c>
      <c r="J670" s="7" t="s">
        <v>4713</v>
      </c>
      <c r="K670" s="7" t="s">
        <v>4710</v>
      </c>
      <c r="M670" s="7" t="s">
        <v>4727</v>
      </c>
      <c r="O670" s="7" t="s">
        <v>4727</v>
      </c>
    </row>
    <row r="671" spans="1:15">
      <c r="A671" s="7" t="s">
        <v>4687</v>
      </c>
      <c r="C671" s="7" t="s">
        <v>4687</v>
      </c>
      <c r="E671" s="7">
        <v>1987</v>
      </c>
      <c r="G671" s="7">
        <v>1987</v>
      </c>
      <c r="I671" s="7" t="s">
        <v>4689</v>
      </c>
      <c r="J671" s="7" t="s">
        <v>4709</v>
      </c>
      <c r="K671" s="7" t="s">
        <v>4713</v>
      </c>
      <c r="M671" s="7" t="s">
        <v>4732</v>
      </c>
      <c r="O671" s="7" t="s">
        <v>4732</v>
      </c>
    </row>
    <row r="672" spans="1:15">
      <c r="A672" s="7" t="s">
        <v>4687</v>
      </c>
      <c r="C672" s="7" t="s">
        <v>4687</v>
      </c>
      <c r="E672" s="7">
        <v>1972</v>
      </c>
      <c r="G672" s="7">
        <v>1972</v>
      </c>
      <c r="I672" s="7" t="s">
        <v>4687</v>
      </c>
      <c r="J672" s="7" t="s">
        <v>4709</v>
      </c>
      <c r="K672" s="7" t="s">
        <v>4710</v>
      </c>
      <c r="M672" s="7" t="s">
        <v>4729</v>
      </c>
      <c r="O672" s="7" t="s">
        <v>4729</v>
      </c>
    </row>
    <row r="673" spans="1:15">
      <c r="A673" s="7" t="s">
        <v>4689</v>
      </c>
      <c r="C673" s="7" t="s">
        <v>4689</v>
      </c>
      <c r="E673" s="7">
        <v>1993</v>
      </c>
      <c r="G673" s="7">
        <v>1993</v>
      </c>
      <c r="I673" s="7" t="s">
        <v>4687</v>
      </c>
      <c r="J673" s="7" t="s">
        <v>4709</v>
      </c>
      <c r="K673" s="7" t="s">
        <v>4710</v>
      </c>
      <c r="M673" s="7" t="s">
        <v>4716</v>
      </c>
      <c r="O673" s="7" t="s">
        <v>4716</v>
      </c>
    </row>
    <row r="674" spans="1:15">
      <c r="A674" s="7" t="s">
        <v>4687</v>
      </c>
      <c r="C674" s="7" t="s">
        <v>4687</v>
      </c>
      <c r="E674" s="7">
        <v>1983</v>
      </c>
      <c r="G674" s="7">
        <v>1983</v>
      </c>
      <c r="I674" s="7" t="s">
        <v>4687</v>
      </c>
      <c r="J674" s="7" t="s">
        <v>4709</v>
      </c>
      <c r="K674" s="7" t="s">
        <v>4710</v>
      </c>
      <c r="M674" s="7" t="s">
        <v>4720</v>
      </c>
      <c r="O674" s="7" t="s">
        <v>4720</v>
      </c>
    </row>
    <row r="675" spans="1:15">
      <c r="A675" s="7" t="s">
        <v>4687</v>
      </c>
      <c r="C675" s="7" t="s">
        <v>4687</v>
      </c>
      <c r="E675" s="7">
        <v>2004</v>
      </c>
      <c r="G675" s="7">
        <v>2004</v>
      </c>
      <c r="I675" s="7" t="s">
        <v>4687</v>
      </c>
      <c r="J675" s="7" t="s">
        <v>4709</v>
      </c>
      <c r="K675" s="7" t="s">
        <v>4709</v>
      </c>
      <c r="M675" s="7" t="s">
        <v>4716</v>
      </c>
      <c r="O675" s="7" t="s">
        <v>4716</v>
      </c>
    </row>
    <row r="676" spans="1:15">
      <c r="A676" s="7" t="s">
        <v>4687</v>
      </c>
      <c r="C676" s="7" t="s">
        <v>4687</v>
      </c>
      <c r="E676" s="7">
        <v>1980</v>
      </c>
      <c r="G676" s="7">
        <v>1980</v>
      </c>
      <c r="I676" s="7" t="s">
        <v>4687</v>
      </c>
      <c r="J676" s="7" t="s">
        <v>4709</v>
      </c>
      <c r="K676" s="7" t="s">
        <v>4709</v>
      </c>
      <c r="M676" s="7" t="s">
        <v>4716</v>
      </c>
      <c r="O676" s="7" t="s">
        <v>4716</v>
      </c>
    </row>
    <row r="677" spans="1:15">
      <c r="A677" s="7" t="s">
        <v>4687</v>
      </c>
      <c r="C677" s="7" t="s">
        <v>4687</v>
      </c>
      <c r="E677" s="7">
        <v>1972</v>
      </c>
      <c r="G677" s="7">
        <v>1972</v>
      </c>
      <c r="I677" s="7" t="s">
        <v>4687</v>
      </c>
      <c r="J677" s="7" t="s">
        <v>4709</v>
      </c>
      <c r="K677" s="7" t="s">
        <v>4710</v>
      </c>
      <c r="M677" s="7" t="s">
        <v>4716</v>
      </c>
      <c r="O677" s="7" t="s">
        <v>4716</v>
      </c>
    </row>
    <row r="678" spans="1:15">
      <c r="A678" s="7" t="s">
        <v>4687</v>
      </c>
      <c r="C678" s="7" t="s">
        <v>4687</v>
      </c>
      <c r="E678" s="7">
        <v>2002</v>
      </c>
      <c r="G678" s="7">
        <v>2002</v>
      </c>
      <c r="I678" s="7" t="s">
        <v>4687</v>
      </c>
      <c r="J678" s="7" t="s">
        <v>4709</v>
      </c>
      <c r="K678" s="7" t="s">
        <v>4710</v>
      </c>
      <c r="M678" s="7" t="s">
        <v>4732</v>
      </c>
      <c r="O678" s="7" t="s">
        <v>4732</v>
      </c>
    </row>
    <row r="679" spans="1:15">
      <c r="A679" s="7" t="s">
        <v>4687</v>
      </c>
      <c r="C679" s="7" t="s">
        <v>4687</v>
      </c>
      <c r="E679" s="7">
        <v>1971</v>
      </c>
      <c r="G679" s="7">
        <v>1971</v>
      </c>
      <c r="I679" s="7" t="s">
        <v>4687</v>
      </c>
      <c r="J679" s="7" t="s">
        <v>4709</v>
      </c>
      <c r="K679" s="7" t="s">
        <v>4709</v>
      </c>
      <c r="M679" s="7" t="s">
        <v>4720</v>
      </c>
      <c r="O679" s="7" t="s">
        <v>4720</v>
      </c>
    </row>
    <row r="680" spans="1:15">
      <c r="A680" s="7" t="s">
        <v>4687</v>
      </c>
      <c r="C680" s="7" t="s">
        <v>4687</v>
      </c>
      <c r="E680" s="7">
        <v>1987</v>
      </c>
      <c r="G680" s="7">
        <v>1987</v>
      </c>
      <c r="I680" s="7" t="s">
        <v>4687</v>
      </c>
      <c r="J680" s="7" t="s">
        <v>4709</v>
      </c>
      <c r="K680" s="7" t="s">
        <v>4709</v>
      </c>
      <c r="M680" s="7" t="s">
        <v>4729</v>
      </c>
      <c r="O680" s="7" t="s">
        <v>4729</v>
      </c>
    </row>
    <row r="681" spans="1:15">
      <c r="A681" s="7" t="s">
        <v>4687</v>
      </c>
      <c r="C681" s="7" t="s">
        <v>4687</v>
      </c>
      <c r="E681" s="7">
        <v>1995</v>
      </c>
      <c r="G681" s="7">
        <v>1995</v>
      </c>
      <c r="I681" s="7" t="s">
        <v>4687</v>
      </c>
      <c r="J681" s="7" t="s">
        <v>4709</v>
      </c>
      <c r="K681" s="7" t="s">
        <v>4713</v>
      </c>
      <c r="M681" s="7" t="s">
        <v>4733</v>
      </c>
      <c r="O681" s="7" t="s">
        <v>4733</v>
      </c>
    </row>
    <row r="682" spans="1:15">
      <c r="A682" s="7" t="s">
        <v>4687</v>
      </c>
      <c r="C682" s="7" t="s">
        <v>4687</v>
      </c>
      <c r="E682" s="7">
        <v>1987</v>
      </c>
      <c r="G682" s="7">
        <v>1987</v>
      </c>
      <c r="I682" s="7" t="s">
        <v>4689</v>
      </c>
      <c r="J682" s="7" t="s">
        <v>4709</v>
      </c>
      <c r="K682" s="7" t="s">
        <v>4710</v>
      </c>
      <c r="M682" s="7" t="s">
        <v>4726</v>
      </c>
      <c r="O682" s="7" t="s">
        <v>4726</v>
      </c>
    </row>
    <row r="683" spans="1:15">
      <c r="A683" s="7" t="s">
        <v>4687</v>
      </c>
      <c r="C683" s="7" t="s">
        <v>4687</v>
      </c>
      <c r="E683" s="7">
        <v>1985</v>
      </c>
      <c r="G683" s="7">
        <v>1985</v>
      </c>
      <c r="I683" s="7" t="s">
        <v>4687</v>
      </c>
      <c r="J683" s="7" t="s">
        <v>4709</v>
      </c>
      <c r="K683" s="7" t="s">
        <v>4709</v>
      </c>
      <c r="M683" s="7" t="s">
        <v>4725</v>
      </c>
      <c r="O683" s="7" t="s">
        <v>4725</v>
      </c>
    </row>
    <row r="684" spans="1:15">
      <c r="A684" s="7" t="s">
        <v>4689</v>
      </c>
      <c r="C684" s="7" t="s">
        <v>4689</v>
      </c>
      <c r="E684" s="7">
        <v>1984</v>
      </c>
      <c r="G684" s="7">
        <v>1984</v>
      </c>
      <c r="I684" s="7" t="s">
        <v>4687</v>
      </c>
      <c r="J684" s="7" t="s">
        <v>4709</v>
      </c>
      <c r="K684" s="7" t="s">
        <v>4713</v>
      </c>
      <c r="M684" s="7" t="s">
        <v>4726</v>
      </c>
      <c r="O684" s="7" t="s">
        <v>4726</v>
      </c>
    </row>
    <row r="685" spans="1:15">
      <c r="A685" s="7" t="s">
        <v>4687</v>
      </c>
      <c r="C685" s="7" t="s">
        <v>4687</v>
      </c>
      <c r="E685" s="7">
        <v>1993</v>
      </c>
      <c r="G685" s="7">
        <v>1993</v>
      </c>
      <c r="I685" s="7" t="s">
        <v>4687</v>
      </c>
      <c r="J685" s="7" t="s">
        <v>4709</v>
      </c>
      <c r="K685" s="7" t="s">
        <v>4713</v>
      </c>
      <c r="M685" s="7" t="s">
        <v>4720</v>
      </c>
      <c r="O685" s="7" t="s">
        <v>4720</v>
      </c>
    </row>
    <row r="686" spans="1:15">
      <c r="A686" s="7" t="s">
        <v>4687</v>
      </c>
      <c r="C686" s="7" t="s">
        <v>4687</v>
      </c>
      <c r="E686" s="7">
        <v>1982</v>
      </c>
      <c r="G686" s="7">
        <v>1982</v>
      </c>
      <c r="I686" s="7" t="s">
        <v>4687</v>
      </c>
      <c r="J686" s="7" t="s">
        <v>4709</v>
      </c>
      <c r="K686" s="7" t="s">
        <v>4710</v>
      </c>
      <c r="M686" s="7" t="s">
        <v>4716</v>
      </c>
      <c r="O686" s="7" t="s">
        <v>4716</v>
      </c>
    </row>
    <row r="687" spans="1:15">
      <c r="A687" s="7" t="s">
        <v>4687</v>
      </c>
      <c r="C687" s="7" t="s">
        <v>4687</v>
      </c>
      <c r="E687" s="7">
        <v>1982</v>
      </c>
      <c r="G687" s="7">
        <v>1982</v>
      </c>
      <c r="I687" s="7" t="s">
        <v>4687</v>
      </c>
      <c r="J687" s="7" t="s">
        <v>4710</v>
      </c>
      <c r="K687" s="7" t="s">
        <v>4709</v>
      </c>
      <c r="M687" s="7" t="s">
        <v>4711</v>
      </c>
      <c r="O687" s="7" t="s">
        <v>4711</v>
      </c>
    </row>
    <row r="688" spans="1:15">
      <c r="A688" s="7" t="s">
        <v>4687</v>
      </c>
      <c r="C688" s="7" t="s">
        <v>4687</v>
      </c>
      <c r="E688" s="7">
        <v>1987</v>
      </c>
      <c r="G688" s="7">
        <v>1987</v>
      </c>
      <c r="I688" s="7" t="s">
        <v>4689</v>
      </c>
      <c r="J688" s="7" t="s">
        <v>4709</v>
      </c>
      <c r="K688" s="7" t="s">
        <v>4713</v>
      </c>
      <c r="M688" s="7" t="s">
        <v>4711</v>
      </c>
      <c r="O688" s="7" t="s">
        <v>4711</v>
      </c>
    </row>
    <row r="689" spans="1:15">
      <c r="A689" s="7" t="s">
        <v>4687</v>
      </c>
      <c r="C689" s="7" t="s">
        <v>4687</v>
      </c>
      <c r="E689" s="7">
        <v>1993</v>
      </c>
      <c r="G689" s="7">
        <v>1993</v>
      </c>
      <c r="I689" s="7" t="s">
        <v>4687</v>
      </c>
      <c r="J689" s="7" t="s">
        <v>4709</v>
      </c>
      <c r="K689" s="7" t="s">
        <v>4709</v>
      </c>
      <c r="M689" s="7" t="s">
        <v>4716</v>
      </c>
      <c r="O689" s="7" t="s">
        <v>4716</v>
      </c>
    </row>
    <row r="690" spans="1:15">
      <c r="A690" s="7" t="s">
        <v>4689</v>
      </c>
      <c r="C690" s="7" t="s">
        <v>4689</v>
      </c>
      <c r="E690" s="7">
        <v>1994</v>
      </c>
      <c r="G690" s="7">
        <v>1994</v>
      </c>
      <c r="I690" s="7" t="s">
        <v>4687</v>
      </c>
      <c r="J690" s="7" t="s">
        <v>4710</v>
      </c>
      <c r="K690" s="7" t="s">
        <v>4709</v>
      </c>
      <c r="M690" s="7" t="s">
        <v>4726</v>
      </c>
      <c r="O690" s="7" t="s">
        <v>4726</v>
      </c>
    </row>
    <row r="691" spans="1:15">
      <c r="A691" s="7" t="s">
        <v>4687</v>
      </c>
      <c r="C691" s="7" t="s">
        <v>4687</v>
      </c>
      <c r="E691" s="7">
        <v>1987</v>
      </c>
      <c r="G691" s="7">
        <v>1987</v>
      </c>
      <c r="I691" s="7" t="s">
        <v>4687</v>
      </c>
      <c r="J691" s="7" t="s">
        <v>4709</v>
      </c>
      <c r="K691" s="7" t="s">
        <v>4713</v>
      </c>
      <c r="M691" s="7" t="s">
        <v>4727</v>
      </c>
      <c r="O691" s="7" t="s">
        <v>4727</v>
      </c>
    </row>
    <row r="692" spans="1:15">
      <c r="A692" s="7" t="s">
        <v>4687</v>
      </c>
      <c r="C692" s="7" t="s">
        <v>4687</v>
      </c>
      <c r="E692" s="7">
        <v>2003</v>
      </c>
      <c r="G692" s="7">
        <v>2003</v>
      </c>
      <c r="I692" s="7" t="s">
        <v>4687</v>
      </c>
      <c r="J692" s="7" t="s">
        <v>4709</v>
      </c>
      <c r="K692" s="7" t="s">
        <v>4710</v>
      </c>
      <c r="M692" s="7" t="s">
        <v>4726</v>
      </c>
      <c r="O692" s="7" t="s">
        <v>4726</v>
      </c>
    </row>
    <row r="693" spans="1:15">
      <c r="A693" s="7" t="s">
        <v>4687</v>
      </c>
      <c r="C693" s="7" t="s">
        <v>4687</v>
      </c>
      <c r="E693" s="7">
        <v>2004</v>
      </c>
      <c r="G693" s="7">
        <v>2004</v>
      </c>
      <c r="I693" s="7" t="s">
        <v>4687</v>
      </c>
      <c r="J693" s="7" t="s">
        <v>4709</v>
      </c>
      <c r="K693" s="7" t="s">
        <v>4710</v>
      </c>
      <c r="M693" s="7" t="s">
        <v>4729</v>
      </c>
      <c r="O693" s="7" t="s">
        <v>4729</v>
      </c>
    </row>
    <row r="694" spans="1:15">
      <c r="A694" s="7" t="s">
        <v>4687</v>
      </c>
      <c r="C694" s="7" t="s">
        <v>4687</v>
      </c>
      <c r="E694" s="7">
        <v>1980</v>
      </c>
      <c r="G694" s="7">
        <v>1980</v>
      </c>
      <c r="I694" s="7" t="s">
        <v>4687</v>
      </c>
      <c r="J694" s="7" t="s">
        <v>4710</v>
      </c>
      <c r="K694" s="7" t="s">
        <v>4709</v>
      </c>
      <c r="M694" s="7" t="s">
        <v>4732</v>
      </c>
      <c r="O694" s="7" t="s">
        <v>4732</v>
      </c>
    </row>
    <row r="695" spans="1:15">
      <c r="A695" s="7" t="s">
        <v>4687</v>
      </c>
      <c r="C695" s="7" t="s">
        <v>4687</v>
      </c>
      <c r="E695" s="7">
        <v>1980</v>
      </c>
      <c r="G695" s="7">
        <v>1980</v>
      </c>
      <c r="I695" s="7" t="s">
        <v>4687</v>
      </c>
      <c r="J695" s="7" t="s">
        <v>4709</v>
      </c>
      <c r="K695" s="7" t="s">
        <v>4710</v>
      </c>
      <c r="M695" s="7" t="s">
        <v>4716</v>
      </c>
      <c r="O695" s="7" t="s">
        <v>4716</v>
      </c>
    </row>
    <row r="696" spans="1:15">
      <c r="A696" s="7" t="s">
        <v>4687</v>
      </c>
      <c r="C696" s="7" t="s">
        <v>4687</v>
      </c>
      <c r="E696" s="7">
        <v>1989</v>
      </c>
      <c r="G696" s="7">
        <v>1989</v>
      </c>
      <c r="I696" s="7" t="s">
        <v>4687</v>
      </c>
      <c r="J696" s="7" t="s">
        <v>4709</v>
      </c>
      <c r="K696" s="7" t="s">
        <v>4709</v>
      </c>
      <c r="M696" s="7" t="s">
        <v>4711</v>
      </c>
      <c r="O696" s="7" t="s">
        <v>4711</v>
      </c>
    </row>
    <row r="697" spans="1:15">
      <c r="A697" s="7" t="s">
        <v>4687</v>
      </c>
      <c r="C697" s="7" t="s">
        <v>4687</v>
      </c>
      <c r="E697" s="7">
        <v>1984</v>
      </c>
      <c r="G697" s="7">
        <v>1984</v>
      </c>
      <c r="I697" s="7" t="s">
        <v>4687</v>
      </c>
      <c r="J697" s="7" t="s">
        <v>4709</v>
      </c>
      <c r="K697" s="7" t="s">
        <v>4710</v>
      </c>
      <c r="M697" s="7" t="s">
        <v>4723</v>
      </c>
      <c r="O697" s="7" t="s">
        <v>4723</v>
      </c>
    </row>
    <row r="698" spans="1:15">
      <c r="A698" s="7" t="s">
        <v>4687</v>
      </c>
      <c r="C698" s="7" t="s">
        <v>4687</v>
      </c>
      <c r="E698" s="7">
        <v>1984</v>
      </c>
      <c r="G698" s="7">
        <v>1984</v>
      </c>
      <c r="I698" s="7" t="s">
        <v>4687</v>
      </c>
      <c r="J698" s="7" t="s">
        <v>4709</v>
      </c>
      <c r="K698" s="7" t="s">
        <v>4709</v>
      </c>
      <c r="M698" s="7" t="s">
        <v>4724</v>
      </c>
      <c r="O698" s="7" t="s">
        <v>4724</v>
      </c>
    </row>
    <row r="699" spans="1:15">
      <c r="A699" s="7" t="s">
        <v>4687</v>
      </c>
      <c r="C699" s="7" t="s">
        <v>4687</v>
      </c>
      <c r="E699" s="7">
        <v>1970</v>
      </c>
      <c r="G699" s="7">
        <v>1970</v>
      </c>
      <c r="I699" s="7" t="s">
        <v>4687</v>
      </c>
      <c r="J699" s="7" t="s">
        <v>4709</v>
      </c>
      <c r="K699" s="7" t="s">
        <v>4710</v>
      </c>
      <c r="M699" s="7" t="s">
        <v>4726</v>
      </c>
      <c r="O699" s="7" t="s">
        <v>4726</v>
      </c>
    </row>
    <row r="700" spans="1:15">
      <c r="A700" s="7" t="s">
        <v>4687</v>
      </c>
      <c r="C700" s="7" t="s">
        <v>4687</v>
      </c>
      <c r="E700" s="7">
        <v>1980</v>
      </c>
      <c r="G700" s="7">
        <v>1980</v>
      </c>
      <c r="I700" s="7" t="s">
        <v>4687</v>
      </c>
      <c r="J700" s="7" t="s">
        <v>4709</v>
      </c>
      <c r="K700" s="7" t="s">
        <v>4713</v>
      </c>
      <c r="M700" s="7" t="s">
        <v>4716</v>
      </c>
      <c r="O700" s="7" t="s">
        <v>4716</v>
      </c>
    </row>
    <row r="701" spans="1:15">
      <c r="A701" s="7" t="s">
        <v>4687</v>
      </c>
      <c r="C701" s="7" t="s">
        <v>4687</v>
      </c>
      <c r="E701" s="7">
        <v>1974</v>
      </c>
      <c r="G701" s="7">
        <v>1974</v>
      </c>
      <c r="I701" s="7" t="s">
        <v>4687</v>
      </c>
      <c r="J701" s="7" t="s">
        <v>4709</v>
      </c>
      <c r="K701" s="7" t="s">
        <v>4709</v>
      </c>
      <c r="M701" s="7" t="s">
        <v>4720</v>
      </c>
      <c r="O701" s="7" t="s">
        <v>4720</v>
      </c>
    </row>
    <row r="702" spans="1:15">
      <c r="A702" s="7" t="s">
        <v>4687</v>
      </c>
      <c r="C702" s="7" t="s">
        <v>4687</v>
      </c>
      <c r="E702" s="7">
        <v>1988</v>
      </c>
      <c r="G702" s="7">
        <v>1988</v>
      </c>
      <c r="I702" s="7" t="s">
        <v>4687</v>
      </c>
      <c r="J702" s="7" t="s">
        <v>4709</v>
      </c>
      <c r="K702" s="7" t="s">
        <v>4710</v>
      </c>
      <c r="M702" s="7" t="s">
        <v>4732</v>
      </c>
      <c r="O702" s="7" t="s">
        <v>4732</v>
      </c>
    </row>
    <row r="703" spans="1:15">
      <c r="A703" s="7" t="s">
        <v>4687</v>
      </c>
      <c r="C703" s="7" t="s">
        <v>4687</v>
      </c>
      <c r="E703" s="7">
        <v>1974</v>
      </c>
      <c r="G703" s="7">
        <v>1974</v>
      </c>
      <c r="I703" s="7" t="s">
        <v>4687</v>
      </c>
      <c r="J703" s="7" t="s">
        <v>4709</v>
      </c>
      <c r="K703" s="7" t="s">
        <v>4713</v>
      </c>
      <c r="M703" s="7" t="s">
        <v>4716</v>
      </c>
      <c r="O703" s="7" t="s">
        <v>4716</v>
      </c>
    </row>
    <row r="704" spans="1:15">
      <c r="A704" s="7" t="s">
        <v>4687</v>
      </c>
      <c r="C704" s="7" t="s">
        <v>4687</v>
      </c>
      <c r="E704" s="7">
        <v>1980</v>
      </c>
      <c r="G704" s="7">
        <v>1980</v>
      </c>
      <c r="I704" s="7" t="s">
        <v>4687</v>
      </c>
      <c r="J704" s="7" t="s">
        <v>4709</v>
      </c>
      <c r="K704" s="7" t="s">
        <v>4710</v>
      </c>
      <c r="M704" s="7" t="s">
        <v>4733</v>
      </c>
      <c r="O704" s="7" t="s">
        <v>4733</v>
      </c>
    </row>
    <row r="705" spans="1:15">
      <c r="A705" s="7" t="s">
        <v>4687</v>
      </c>
      <c r="C705" s="7" t="s">
        <v>4687</v>
      </c>
      <c r="E705" s="7">
        <v>1989</v>
      </c>
      <c r="G705" s="7">
        <v>1989</v>
      </c>
      <c r="I705" s="7" t="s">
        <v>4687</v>
      </c>
      <c r="J705" s="7" t="s">
        <v>4709</v>
      </c>
      <c r="K705" s="7" t="s">
        <v>4709</v>
      </c>
      <c r="M705" s="7" t="s">
        <v>4720</v>
      </c>
      <c r="O705" s="7" t="s">
        <v>4720</v>
      </c>
    </row>
    <row r="706" spans="1:15">
      <c r="A706" s="7" t="s">
        <v>4687</v>
      </c>
      <c r="C706" s="7" t="s">
        <v>4687</v>
      </c>
      <c r="E706" s="7">
        <v>1996</v>
      </c>
      <c r="G706" s="7">
        <v>1996</v>
      </c>
      <c r="I706" s="7" t="s">
        <v>4689</v>
      </c>
      <c r="J706" s="7" t="s">
        <v>4709</v>
      </c>
      <c r="K706" s="7" t="s">
        <v>4713</v>
      </c>
      <c r="M706" s="7" t="s">
        <v>4711</v>
      </c>
      <c r="O706" s="7" t="s">
        <v>4711</v>
      </c>
    </row>
    <row r="707" spans="1:15">
      <c r="A707" s="7" t="s">
        <v>4687</v>
      </c>
      <c r="C707" s="7" t="s">
        <v>4687</v>
      </c>
      <c r="E707" s="7">
        <v>1994</v>
      </c>
      <c r="G707" s="7">
        <v>1994</v>
      </c>
      <c r="I707" s="7" t="s">
        <v>4687</v>
      </c>
      <c r="J707" s="7" t="s">
        <v>4710</v>
      </c>
      <c r="K707" s="7" t="s">
        <v>4709</v>
      </c>
      <c r="M707" s="7" t="s">
        <v>4716</v>
      </c>
      <c r="O707" s="7" t="s">
        <v>4716</v>
      </c>
    </row>
    <row r="708" spans="1:15">
      <c r="A708" s="7" t="s">
        <v>4689</v>
      </c>
      <c r="C708" s="7" t="s">
        <v>4689</v>
      </c>
      <c r="E708" s="7">
        <v>1984</v>
      </c>
      <c r="G708" s="7">
        <v>1984</v>
      </c>
      <c r="I708" s="7" t="s">
        <v>4687</v>
      </c>
      <c r="J708" s="7" t="s">
        <v>4709</v>
      </c>
      <c r="K708" s="7" t="s">
        <v>4713</v>
      </c>
      <c r="M708" s="7" t="s">
        <v>4726</v>
      </c>
      <c r="O708" s="7" t="s">
        <v>4726</v>
      </c>
    </row>
    <row r="709" spans="1:15">
      <c r="A709" s="7" t="s">
        <v>4687</v>
      </c>
      <c r="C709" s="7" t="s">
        <v>4687</v>
      </c>
      <c r="E709" s="7">
        <v>1979</v>
      </c>
      <c r="G709" s="7">
        <v>1979</v>
      </c>
      <c r="I709" s="7" t="s">
        <v>4687</v>
      </c>
      <c r="J709" s="7" t="s">
        <v>4713</v>
      </c>
      <c r="K709" s="7" t="s">
        <v>4709</v>
      </c>
      <c r="M709" s="7" t="s">
        <v>4732</v>
      </c>
      <c r="O709" s="7" t="s">
        <v>4732</v>
      </c>
    </row>
    <row r="710" spans="1:15">
      <c r="A710" s="7" t="s">
        <v>4687</v>
      </c>
      <c r="C710" s="7" t="s">
        <v>4687</v>
      </c>
      <c r="E710" s="7">
        <v>1984</v>
      </c>
      <c r="G710" s="7">
        <v>1984</v>
      </c>
      <c r="I710" s="7" t="s">
        <v>4687</v>
      </c>
      <c r="J710" s="7" t="s">
        <v>4713</v>
      </c>
      <c r="K710" s="7" t="s">
        <v>4709</v>
      </c>
      <c r="M710" s="7" t="s">
        <v>4732</v>
      </c>
      <c r="O710" s="7" t="s">
        <v>4732</v>
      </c>
    </row>
    <row r="711" spans="1:15">
      <c r="A711" s="7" t="s">
        <v>4687</v>
      </c>
      <c r="C711" s="7" t="s">
        <v>4687</v>
      </c>
      <c r="E711" s="7">
        <v>1984</v>
      </c>
      <c r="G711" s="7">
        <v>1984</v>
      </c>
      <c r="I711" s="7" t="s">
        <v>4687</v>
      </c>
      <c r="J711" s="7" t="s">
        <v>4709</v>
      </c>
      <c r="K711" s="7" t="s">
        <v>4710</v>
      </c>
      <c r="M711" s="7" t="s">
        <v>4716</v>
      </c>
      <c r="O711" s="7" t="s">
        <v>4716</v>
      </c>
    </row>
    <row r="712" spans="1:15">
      <c r="A712" s="7" t="s">
        <v>4687</v>
      </c>
      <c r="C712" s="7" t="s">
        <v>4687</v>
      </c>
      <c r="E712" s="7">
        <v>1970</v>
      </c>
      <c r="G712" s="7">
        <v>1970</v>
      </c>
      <c r="I712" s="7" t="s">
        <v>4687</v>
      </c>
      <c r="J712" s="7" t="s">
        <v>4709</v>
      </c>
      <c r="K712" s="7" t="s">
        <v>4713</v>
      </c>
      <c r="M712" s="7" t="s">
        <v>4716</v>
      </c>
      <c r="O712" s="7" t="s">
        <v>4716</v>
      </c>
    </row>
    <row r="713" spans="1:15">
      <c r="A713" s="7" t="s">
        <v>4687</v>
      </c>
      <c r="C713" s="7" t="s">
        <v>4687</v>
      </c>
      <c r="E713" s="7">
        <v>1995</v>
      </c>
      <c r="G713" s="7">
        <v>1995</v>
      </c>
      <c r="I713" s="7" t="s">
        <v>4687</v>
      </c>
      <c r="J713" s="7" t="s">
        <v>4709</v>
      </c>
      <c r="K713" s="7" t="s">
        <v>4709</v>
      </c>
      <c r="M713" s="7" t="s">
        <v>4720</v>
      </c>
      <c r="O713" s="7" t="s">
        <v>4720</v>
      </c>
    </row>
    <row r="714" spans="1:15">
      <c r="A714" s="7" t="s">
        <v>4687</v>
      </c>
      <c r="C714" s="7" t="s">
        <v>4687</v>
      </c>
      <c r="E714" s="7">
        <v>1985</v>
      </c>
      <c r="G714" s="7">
        <v>1985</v>
      </c>
      <c r="I714" s="7" t="s">
        <v>4687</v>
      </c>
      <c r="J714" s="7" t="s">
        <v>4709</v>
      </c>
      <c r="K714" s="7" t="s">
        <v>4710</v>
      </c>
      <c r="M714" s="7" t="s">
        <v>4716</v>
      </c>
      <c r="O714" s="7" t="s">
        <v>4716</v>
      </c>
    </row>
    <row r="715" spans="1:15">
      <c r="A715" s="7" t="s">
        <v>4687</v>
      </c>
      <c r="C715" s="7" t="s">
        <v>4687</v>
      </c>
      <c r="E715" s="7">
        <v>1991</v>
      </c>
      <c r="G715" s="7">
        <v>1991</v>
      </c>
      <c r="I715" s="7" t="s">
        <v>4687</v>
      </c>
      <c r="J715" s="7" t="s">
        <v>4709</v>
      </c>
      <c r="K715" s="7" t="s">
        <v>4709</v>
      </c>
      <c r="M715" s="7" t="s">
        <v>4732</v>
      </c>
      <c r="O715" s="7" t="s">
        <v>4732</v>
      </c>
    </row>
    <row r="716" spans="1:15">
      <c r="A716" s="7" t="s">
        <v>4687</v>
      </c>
      <c r="C716" s="7" t="s">
        <v>4687</v>
      </c>
      <c r="E716" s="7">
        <v>1983</v>
      </c>
      <c r="G716" s="7">
        <v>1983</v>
      </c>
      <c r="I716" s="7" t="s">
        <v>4687</v>
      </c>
      <c r="J716" s="7" t="s">
        <v>4710</v>
      </c>
      <c r="K716" s="7" t="s">
        <v>4710</v>
      </c>
      <c r="M716" s="7" t="s">
        <v>4732</v>
      </c>
      <c r="O716" s="7" t="s">
        <v>4732</v>
      </c>
    </row>
    <row r="717" spans="1:15">
      <c r="A717" s="7" t="s">
        <v>4687</v>
      </c>
      <c r="C717" s="7" t="s">
        <v>4687</v>
      </c>
      <c r="E717" s="7">
        <v>1983</v>
      </c>
      <c r="G717" s="7">
        <v>1983</v>
      </c>
      <c r="I717" s="7" t="s">
        <v>4687</v>
      </c>
      <c r="J717" s="7" t="s">
        <v>4709</v>
      </c>
      <c r="K717" s="7" t="s">
        <v>4709</v>
      </c>
      <c r="M717" s="7" t="s">
        <v>4716</v>
      </c>
      <c r="O717" s="7" t="s">
        <v>4716</v>
      </c>
    </row>
    <row r="718" spans="1:15">
      <c r="A718" s="7" t="s">
        <v>4687</v>
      </c>
      <c r="C718" s="7" t="s">
        <v>4687</v>
      </c>
      <c r="E718" s="7">
        <v>1990</v>
      </c>
      <c r="G718" s="7">
        <v>1990</v>
      </c>
      <c r="I718" s="7" t="s">
        <v>4687</v>
      </c>
      <c r="J718" s="7" t="s">
        <v>4709</v>
      </c>
      <c r="K718" s="7" t="s">
        <v>4713</v>
      </c>
      <c r="M718" s="7" t="s">
        <v>4711</v>
      </c>
      <c r="O718" s="7" t="s">
        <v>4711</v>
      </c>
    </row>
    <row r="719" spans="1:15">
      <c r="A719" s="7" t="s">
        <v>4687</v>
      </c>
      <c r="C719" s="7" t="s">
        <v>4687</v>
      </c>
      <c r="E719" s="7">
        <v>1969</v>
      </c>
      <c r="G719" s="7">
        <v>1969</v>
      </c>
      <c r="I719" s="7" t="s">
        <v>4687</v>
      </c>
      <c r="J719" s="7" t="s">
        <v>4709</v>
      </c>
      <c r="K719" s="7" t="s">
        <v>4710</v>
      </c>
      <c r="M719" s="7" t="s">
        <v>4716</v>
      </c>
      <c r="O719" s="7" t="s">
        <v>4716</v>
      </c>
    </row>
    <row r="720" spans="1:15">
      <c r="A720" s="7" t="s">
        <v>4687</v>
      </c>
      <c r="C720" s="7" t="s">
        <v>4687</v>
      </c>
      <c r="E720" s="7">
        <v>1978</v>
      </c>
      <c r="G720" s="7">
        <v>1978</v>
      </c>
      <c r="I720" s="7" t="s">
        <v>4687</v>
      </c>
      <c r="J720" s="7" t="s">
        <v>4709</v>
      </c>
      <c r="K720" s="7" t="s">
        <v>4710</v>
      </c>
      <c r="M720" s="7" t="s">
        <v>4727</v>
      </c>
      <c r="O720" s="7" t="s">
        <v>4727</v>
      </c>
    </row>
    <row r="721" spans="1:15">
      <c r="A721" s="7" t="s">
        <v>4687</v>
      </c>
      <c r="C721" s="7" t="s">
        <v>4687</v>
      </c>
      <c r="E721" s="7">
        <v>1976</v>
      </c>
      <c r="G721" s="7">
        <v>1976</v>
      </c>
      <c r="I721" s="7" t="s">
        <v>4687</v>
      </c>
      <c r="J721" s="7" t="s">
        <v>4709</v>
      </c>
      <c r="K721" s="7" t="s">
        <v>4710</v>
      </c>
      <c r="M721" s="7" t="s">
        <v>4716</v>
      </c>
      <c r="O721" s="7" t="s">
        <v>4716</v>
      </c>
    </row>
    <row r="722" spans="1:15">
      <c r="A722" s="7" t="s">
        <v>4687</v>
      </c>
      <c r="C722" s="7" t="s">
        <v>4687</v>
      </c>
      <c r="E722" s="7">
        <v>1970</v>
      </c>
      <c r="G722" s="7">
        <v>1970</v>
      </c>
      <c r="I722" s="7" t="s">
        <v>4687</v>
      </c>
      <c r="J722" s="7" t="s">
        <v>4709</v>
      </c>
      <c r="K722" s="7" t="s">
        <v>4713</v>
      </c>
      <c r="M722" s="7" t="s">
        <v>4726</v>
      </c>
      <c r="O722" s="7" t="s">
        <v>4726</v>
      </c>
    </row>
    <row r="723" spans="1:15">
      <c r="A723" s="7" t="s">
        <v>4687</v>
      </c>
      <c r="C723" s="7" t="s">
        <v>4687</v>
      </c>
      <c r="E723" s="7">
        <v>1973</v>
      </c>
      <c r="G723" s="7">
        <v>1973</v>
      </c>
      <c r="I723" s="7" t="s">
        <v>4687</v>
      </c>
      <c r="J723" s="7" t="s">
        <v>4709</v>
      </c>
      <c r="K723" s="7" t="s">
        <v>4713</v>
      </c>
      <c r="M723" s="7" t="s">
        <v>4720</v>
      </c>
      <c r="O723" s="7" t="s">
        <v>4720</v>
      </c>
    </row>
    <row r="724" spans="1:15">
      <c r="A724" s="7" t="s">
        <v>4687</v>
      </c>
      <c r="C724" s="7" t="s">
        <v>4687</v>
      </c>
      <c r="E724" s="7">
        <v>1985</v>
      </c>
      <c r="G724" s="7">
        <v>1985</v>
      </c>
      <c r="I724" s="7" t="s">
        <v>4687</v>
      </c>
      <c r="J724" s="7" t="s">
        <v>4709</v>
      </c>
      <c r="K724" s="7" t="s">
        <v>4709</v>
      </c>
      <c r="M724" s="7" t="s">
        <v>4711</v>
      </c>
      <c r="O724" s="7" t="s">
        <v>4711</v>
      </c>
    </row>
    <row r="725" spans="1:15">
      <c r="A725" s="7" t="s">
        <v>4687</v>
      </c>
      <c r="C725" s="7" t="s">
        <v>4687</v>
      </c>
      <c r="E725" s="7">
        <v>1984</v>
      </c>
      <c r="G725" s="7">
        <v>1984</v>
      </c>
      <c r="I725" s="7" t="s">
        <v>4687</v>
      </c>
      <c r="J725" s="7" t="s">
        <v>4709</v>
      </c>
      <c r="K725" s="7" t="s">
        <v>4709</v>
      </c>
      <c r="M725" s="7" t="s">
        <v>4711</v>
      </c>
      <c r="O725" s="7" t="s">
        <v>4711</v>
      </c>
    </row>
    <row r="726" spans="1:15">
      <c r="A726" s="7" t="s">
        <v>4687</v>
      </c>
      <c r="C726" s="7" t="s">
        <v>4687</v>
      </c>
      <c r="E726" s="7">
        <v>1985</v>
      </c>
      <c r="G726" s="7">
        <v>1985</v>
      </c>
      <c r="I726" s="7" t="s">
        <v>4687</v>
      </c>
      <c r="J726" s="7" t="s">
        <v>4709</v>
      </c>
      <c r="K726" s="7" t="s">
        <v>4710</v>
      </c>
      <c r="M726" s="7" t="s">
        <v>4723</v>
      </c>
      <c r="O726" s="7" t="s">
        <v>4723</v>
      </c>
    </row>
    <row r="727" spans="1:15">
      <c r="A727" s="7" t="s">
        <v>4687</v>
      </c>
      <c r="C727" s="7" t="s">
        <v>4687</v>
      </c>
      <c r="E727" s="7">
        <v>1970</v>
      </c>
      <c r="G727" s="7">
        <v>1970</v>
      </c>
      <c r="I727" s="7" t="s">
        <v>4687</v>
      </c>
      <c r="J727" s="7" t="s">
        <v>4709</v>
      </c>
      <c r="K727" s="7" t="s">
        <v>4713</v>
      </c>
      <c r="M727" s="7" t="s">
        <v>4727</v>
      </c>
      <c r="O727" s="7" t="s">
        <v>4727</v>
      </c>
    </row>
    <row r="728" spans="1:15">
      <c r="A728" s="7" t="s">
        <v>4687</v>
      </c>
      <c r="C728" s="7" t="s">
        <v>4687</v>
      </c>
      <c r="E728" s="7">
        <v>1988</v>
      </c>
      <c r="G728" s="7">
        <v>1988</v>
      </c>
      <c r="I728" s="7" t="s">
        <v>4687</v>
      </c>
      <c r="J728" s="7" t="s">
        <v>4709</v>
      </c>
      <c r="K728" s="7" t="s">
        <v>4710</v>
      </c>
      <c r="M728" s="7" t="s">
        <v>4722</v>
      </c>
      <c r="O728" s="7" t="s">
        <v>4722</v>
      </c>
    </row>
    <row r="729" spans="1:15">
      <c r="A729" s="7" t="s">
        <v>4687</v>
      </c>
      <c r="C729" s="7" t="s">
        <v>4687</v>
      </c>
      <c r="E729" s="7">
        <v>1981</v>
      </c>
      <c r="G729" s="7">
        <v>1981</v>
      </c>
      <c r="I729" s="7" t="s">
        <v>4687</v>
      </c>
      <c r="J729" s="7" t="s">
        <v>4709</v>
      </c>
      <c r="K729" s="7" t="s">
        <v>4713</v>
      </c>
      <c r="M729" s="7" t="s">
        <v>4716</v>
      </c>
      <c r="O729" s="7" t="s">
        <v>4716</v>
      </c>
    </row>
    <row r="730" spans="1:15">
      <c r="A730" s="7" t="s">
        <v>4687</v>
      </c>
      <c r="C730" s="7" t="s">
        <v>4687</v>
      </c>
      <c r="E730" s="7">
        <v>1981</v>
      </c>
      <c r="G730" s="7">
        <v>1981</v>
      </c>
      <c r="I730" s="7" t="s">
        <v>4687</v>
      </c>
      <c r="J730" s="7" t="s">
        <v>4709</v>
      </c>
      <c r="K730" s="7" t="s">
        <v>4713</v>
      </c>
      <c r="M730" s="7" t="s">
        <v>4711</v>
      </c>
      <c r="O730" s="7" t="s">
        <v>4711</v>
      </c>
    </row>
    <row r="731" spans="1:15">
      <c r="A731" s="7" t="s">
        <v>4687</v>
      </c>
      <c r="C731" s="7" t="s">
        <v>4687</v>
      </c>
      <c r="E731" s="7">
        <v>1988</v>
      </c>
      <c r="G731" s="7">
        <v>1988</v>
      </c>
      <c r="I731" s="7" t="s">
        <v>4687</v>
      </c>
      <c r="J731" s="7" t="s">
        <v>4709</v>
      </c>
      <c r="K731" s="7" t="s">
        <v>4709</v>
      </c>
      <c r="M731" s="7" t="s">
        <v>4711</v>
      </c>
      <c r="O731" s="7" t="s">
        <v>4711</v>
      </c>
    </row>
    <row r="732" spans="1:15">
      <c r="A732" s="7" t="s">
        <v>4687</v>
      </c>
      <c r="C732" s="7" t="s">
        <v>4687</v>
      </c>
      <c r="E732" s="7">
        <v>1985</v>
      </c>
      <c r="G732" s="7">
        <v>1985</v>
      </c>
      <c r="I732" s="7" t="s">
        <v>4687</v>
      </c>
      <c r="J732" s="7" t="s">
        <v>4713</v>
      </c>
      <c r="K732" s="7" t="s">
        <v>4709</v>
      </c>
      <c r="M732" s="7" t="s">
        <v>4711</v>
      </c>
      <c r="O732" s="7" t="s">
        <v>4711</v>
      </c>
    </row>
    <row r="733" spans="1:15">
      <c r="A733" s="7" t="s">
        <v>4687</v>
      </c>
      <c r="C733" s="7" t="s">
        <v>4687</v>
      </c>
      <c r="E733" s="7">
        <v>1985</v>
      </c>
      <c r="G733" s="7">
        <v>1985</v>
      </c>
      <c r="I733" s="7" t="s">
        <v>4687</v>
      </c>
      <c r="J733" s="7" t="s">
        <v>4709</v>
      </c>
      <c r="K733" s="7" t="s">
        <v>4709</v>
      </c>
      <c r="M733" s="7" t="s">
        <v>4716</v>
      </c>
      <c r="O733" s="7" t="s">
        <v>4716</v>
      </c>
    </row>
    <row r="734" spans="1:15">
      <c r="A734" s="7" t="s">
        <v>4687</v>
      </c>
      <c r="C734" s="7" t="s">
        <v>4687</v>
      </c>
      <c r="E734" s="7">
        <v>1985</v>
      </c>
      <c r="G734" s="7">
        <v>1985</v>
      </c>
      <c r="I734" s="7" t="s">
        <v>4687</v>
      </c>
      <c r="J734" s="7" t="s">
        <v>4709</v>
      </c>
      <c r="K734" s="7" t="s">
        <v>4713</v>
      </c>
      <c r="M734" s="7" t="s">
        <v>4720</v>
      </c>
      <c r="O734" s="7" t="s">
        <v>4720</v>
      </c>
    </row>
    <row r="735" spans="1:15">
      <c r="A735" s="7" t="s">
        <v>4687</v>
      </c>
      <c r="C735" s="7" t="s">
        <v>4687</v>
      </c>
      <c r="E735" s="7">
        <v>1999</v>
      </c>
      <c r="G735" s="7">
        <v>1999</v>
      </c>
      <c r="I735" s="7" t="s">
        <v>4689</v>
      </c>
      <c r="J735" s="7" t="s">
        <v>4709</v>
      </c>
      <c r="K735" s="7" t="s">
        <v>4709</v>
      </c>
      <c r="M735" s="7" t="s">
        <v>4716</v>
      </c>
      <c r="O735" s="7" t="s">
        <v>4716</v>
      </c>
    </row>
    <row r="736" spans="1:15">
      <c r="A736" s="7" t="s">
        <v>4687</v>
      </c>
      <c r="C736" s="7" t="s">
        <v>4687</v>
      </c>
      <c r="E736" s="7">
        <v>1992</v>
      </c>
      <c r="G736" s="7">
        <v>1992</v>
      </c>
      <c r="I736" s="7" t="s">
        <v>4687</v>
      </c>
      <c r="J736" s="7" t="s">
        <v>4709</v>
      </c>
      <c r="K736" s="7" t="s">
        <v>4709</v>
      </c>
      <c r="M736" s="7" t="s">
        <v>4716</v>
      </c>
      <c r="O736" s="7" t="s">
        <v>4716</v>
      </c>
    </row>
    <row r="737" spans="1:15">
      <c r="A737" s="7" t="s">
        <v>4689</v>
      </c>
      <c r="C737" s="7" t="s">
        <v>4689</v>
      </c>
      <c r="E737" s="7">
        <v>1972</v>
      </c>
      <c r="G737" s="7">
        <v>1972</v>
      </c>
      <c r="I737" s="7" t="s">
        <v>4687</v>
      </c>
      <c r="J737" s="7" t="s">
        <v>4709</v>
      </c>
      <c r="K737" s="7" t="s">
        <v>4713</v>
      </c>
      <c r="M737" s="7" t="s">
        <v>4720</v>
      </c>
      <c r="O737" s="7" t="s">
        <v>4720</v>
      </c>
    </row>
    <row r="738" spans="1:15">
      <c r="A738" s="7" t="s">
        <v>4687</v>
      </c>
      <c r="C738" s="7" t="s">
        <v>4687</v>
      </c>
      <c r="E738" s="7">
        <v>1978</v>
      </c>
      <c r="G738" s="7">
        <v>1978</v>
      </c>
      <c r="I738" s="7" t="s">
        <v>4687</v>
      </c>
      <c r="J738" s="7" t="s">
        <v>4709</v>
      </c>
      <c r="K738" s="7" t="s">
        <v>4713</v>
      </c>
      <c r="M738" s="7" t="s">
        <v>4711</v>
      </c>
      <c r="O738" s="7" t="s">
        <v>4711</v>
      </c>
    </row>
    <row r="739" spans="1:15">
      <c r="A739" s="7" t="s">
        <v>4687</v>
      </c>
      <c r="C739" s="7" t="s">
        <v>4687</v>
      </c>
      <c r="E739" s="7">
        <v>1983</v>
      </c>
      <c r="G739" s="7">
        <v>1983</v>
      </c>
      <c r="I739" s="7" t="s">
        <v>4687</v>
      </c>
      <c r="J739" s="7" t="s">
        <v>4709</v>
      </c>
      <c r="K739" s="7" t="s">
        <v>4709</v>
      </c>
      <c r="M739" s="7" t="s">
        <v>4720</v>
      </c>
      <c r="O739" s="7" t="s">
        <v>4720</v>
      </c>
    </row>
    <row r="740" spans="1:15">
      <c r="A740" s="7" t="s">
        <v>4687</v>
      </c>
      <c r="C740" s="7" t="s">
        <v>4687</v>
      </c>
      <c r="E740" s="7">
        <v>1979</v>
      </c>
      <c r="G740" s="7">
        <v>1979</v>
      </c>
      <c r="I740" s="7" t="s">
        <v>4687</v>
      </c>
      <c r="J740" s="7" t="s">
        <v>4709</v>
      </c>
      <c r="K740" s="7" t="s">
        <v>4709</v>
      </c>
      <c r="M740" s="7" t="s">
        <v>4716</v>
      </c>
      <c r="O740" s="7" t="s">
        <v>4716</v>
      </c>
    </row>
    <row r="741" spans="1:15">
      <c r="A741" s="7" t="s">
        <v>4687</v>
      </c>
      <c r="C741" s="7" t="s">
        <v>4687</v>
      </c>
      <c r="E741" s="7">
        <v>1972</v>
      </c>
      <c r="G741" s="7">
        <v>1972</v>
      </c>
      <c r="I741" s="7" t="s">
        <v>4689</v>
      </c>
      <c r="J741" s="7" t="s">
        <v>4709</v>
      </c>
      <c r="K741" s="7" t="s">
        <v>4709</v>
      </c>
      <c r="M741" s="7" t="s">
        <v>4732</v>
      </c>
      <c r="O741" s="7" t="s">
        <v>4732</v>
      </c>
    </row>
    <row r="742" spans="1:15">
      <c r="A742" s="7" t="s">
        <v>4687</v>
      </c>
      <c r="C742" s="7" t="s">
        <v>4687</v>
      </c>
      <c r="E742" s="7">
        <v>1972</v>
      </c>
      <c r="G742" s="7">
        <v>1972</v>
      </c>
      <c r="I742" s="7" t="s">
        <v>4687</v>
      </c>
      <c r="J742" s="7" t="s">
        <v>4709</v>
      </c>
      <c r="K742" s="7" t="s">
        <v>4713</v>
      </c>
      <c r="M742" s="7" t="s">
        <v>4716</v>
      </c>
      <c r="O742" s="7" t="s">
        <v>4716</v>
      </c>
    </row>
    <row r="743" spans="1:15">
      <c r="A743" s="7" t="s">
        <v>4689</v>
      </c>
      <c r="C743" s="7" t="s">
        <v>4689</v>
      </c>
      <c r="E743" s="7">
        <v>1970</v>
      </c>
      <c r="G743" s="7">
        <v>1970</v>
      </c>
      <c r="I743" s="7" t="s">
        <v>4687</v>
      </c>
      <c r="J743" s="7" t="s">
        <v>4709</v>
      </c>
      <c r="K743" s="7" t="s">
        <v>4713</v>
      </c>
      <c r="M743" s="7" t="s">
        <v>4724</v>
      </c>
      <c r="O743" s="7" t="s">
        <v>4724</v>
      </c>
    </row>
    <row r="744" spans="1:15">
      <c r="A744" s="7" t="s">
        <v>4687</v>
      </c>
      <c r="C744" s="7" t="s">
        <v>4687</v>
      </c>
      <c r="E744" s="7">
        <v>1995</v>
      </c>
      <c r="G744" s="7">
        <v>1995</v>
      </c>
      <c r="I744" s="7" t="s">
        <v>4687</v>
      </c>
      <c r="J744" s="7" t="s">
        <v>4709</v>
      </c>
      <c r="K744" s="7" t="s">
        <v>4710</v>
      </c>
      <c r="M744" s="7" t="s">
        <v>4732</v>
      </c>
      <c r="O744" s="7" t="s">
        <v>4732</v>
      </c>
    </row>
    <row r="745" spans="1:15">
      <c r="A745" s="7" t="s">
        <v>4687</v>
      </c>
      <c r="C745" s="7" t="s">
        <v>4687</v>
      </c>
      <c r="E745" s="7">
        <v>1984</v>
      </c>
      <c r="G745" s="7">
        <v>1984</v>
      </c>
      <c r="I745" s="7" t="s">
        <v>4687</v>
      </c>
      <c r="J745" s="7" t="s">
        <v>4713</v>
      </c>
      <c r="K745" s="7" t="s">
        <v>4713</v>
      </c>
      <c r="M745" s="7" t="s">
        <v>4732</v>
      </c>
      <c r="O745" s="7" t="s">
        <v>4732</v>
      </c>
    </row>
    <row r="746" spans="1:15">
      <c r="A746" s="7" t="s">
        <v>4687</v>
      </c>
      <c r="C746" s="7" t="s">
        <v>4687</v>
      </c>
      <c r="E746" s="7">
        <v>1981</v>
      </c>
      <c r="G746" s="7">
        <v>1981</v>
      </c>
      <c r="I746" s="7" t="s">
        <v>4687</v>
      </c>
      <c r="J746" s="7" t="s">
        <v>4709</v>
      </c>
      <c r="K746" s="7" t="s">
        <v>4713</v>
      </c>
      <c r="M746" s="7" t="s">
        <v>4726</v>
      </c>
      <c r="O746" s="7" t="s">
        <v>4726</v>
      </c>
    </row>
    <row r="747" spans="1:15">
      <c r="A747" s="7" t="s">
        <v>4687</v>
      </c>
      <c r="C747" s="7" t="s">
        <v>4687</v>
      </c>
      <c r="E747" s="7">
        <v>1993</v>
      </c>
      <c r="G747" s="7">
        <v>1993</v>
      </c>
      <c r="I747" s="7" t="s">
        <v>4687</v>
      </c>
      <c r="J747" s="7" t="s">
        <v>4709</v>
      </c>
      <c r="K747" s="7" t="s">
        <v>4710</v>
      </c>
      <c r="M747" s="7" t="s">
        <v>4727</v>
      </c>
      <c r="O747" s="7" t="s">
        <v>4727</v>
      </c>
    </row>
    <row r="748" spans="1:15">
      <c r="A748" s="7" t="s">
        <v>4687</v>
      </c>
      <c r="C748" s="7" t="s">
        <v>4687</v>
      </c>
      <c r="E748" s="7">
        <v>1981</v>
      </c>
      <c r="G748" s="7">
        <v>1981</v>
      </c>
      <c r="I748" s="7" t="s">
        <v>4687</v>
      </c>
      <c r="J748" s="7" t="s">
        <v>4709</v>
      </c>
      <c r="K748" s="7" t="s">
        <v>4710</v>
      </c>
      <c r="M748" s="7" t="s">
        <v>4732</v>
      </c>
      <c r="O748" s="7" t="s">
        <v>4732</v>
      </c>
    </row>
    <row r="749" spans="1:15">
      <c r="A749" s="7" t="s">
        <v>4687</v>
      </c>
      <c r="C749" s="7" t="s">
        <v>4687</v>
      </c>
      <c r="E749" s="7">
        <v>1981</v>
      </c>
      <c r="G749" s="7">
        <v>1981</v>
      </c>
      <c r="I749" s="7" t="s">
        <v>4687</v>
      </c>
      <c r="J749" s="7" t="s">
        <v>4709</v>
      </c>
      <c r="K749" s="7" t="s">
        <v>4713</v>
      </c>
      <c r="M749" s="7" t="s">
        <v>4729</v>
      </c>
      <c r="O749" s="7" t="s">
        <v>4729</v>
      </c>
    </row>
    <row r="750" spans="1:15">
      <c r="A750" s="7" t="s">
        <v>4687</v>
      </c>
      <c r="C750" s="7" t="s">
        <v>4687</v>
      </c>
      <c r="E750" s="7">
        <v>1996</v>
      </c>
      <c r="G750" s="7">
        <v>1996</v>
      </c>
      <c r="I750" s="7" t="s">
        <v>4687</v>
      </c>
      <c r="J750" s="7" t="s">
        <v>4709</v>
      </c>
      <c r="K750" s="7" t="s">
        <v>4709</v>
      </c>
      <c r="M750" s="7" t="s">
        <v>4727</v>
      </c>
      <c r="O750" s="7" t="s">
        <v>4727</v>
      </c>
    </row>
    <row r="751" spans="1:15">
      <c r="A751" s="7" t="s">
        <v>4687</v>
      </c>
      <c r="C751" s="7" t="s">
        <v>4687</v>
      </c>
      <c r="E751" s="7">
        <v>1974</v>
      </c>
      <c r="G751" s="7">
        <v>1974</v>
      </c>
      <c r="I751" s="7" t="s">
        <v>4687</v>
      </c>
      <c r="J751" s="7" t="s">
        <v>4709</v>
      </c>
      <c r="K751" s="7" t="s">
        <v>4709</v>
      </c>
      <c r="M751" s="7" t="s">
        <v>4726</v>
      </c>
      <c r="O751" s="7" t="s">
        <v>4726</v>
      </c>
    </row>
    <row r="752" spans="1:15">
      <c r="A752" s="7" t="s">
        <v>4687</v>
      </c>
      <c r="C752" s="7" t="s">
        <v>4687</v>
      </c>
      <c r="E752" s="7">
        <v>1969</v>
      </c>
      <c r="G752" s="7">
        <v>1969</v>
      </c>
      <c r="I752" s="7" t="s">
        <v>4687</v>
      </c>
      <c r="J752" s="7" t="s">
        <v>4709</v>
      </c>
      <c r="K752" s="7" t="s">
        <v>4713</v>
      </c>
      <c r="M752" s="7" t="s">
        <v>4716</v>
      </c>
      <c r="O752" s="7" t="s">
        <v>4716</v>
      </c>
    </row>
    <row r="753" spans="1:15">
      <c r="A753" s="7" t="s">
        <v>4687</v>
      </c>
      <c r="C753" s="7" t="s">
        <v>4687</v>
      </c>
      <c r="E753" s="7">
        <v>2004</v>
      </c>
      <c r="G753" s="7">
        <v>2004</v>
      </c>
      <c r="I753" s="7" t="s">
        <v>4687</v>
      </c>
      <c r="J753" s="7" t="s">
        <v>4709</v>
      </c>
      <c r="K753" s="7" t="s">
        <v>4713</v>
      </c>
      <c r="M753" s="7" t="s">
        <v>4726</v>
      </c>
      <c r="O753" s="7" t="s">
        <v>4726</v>
      </c>
    </row>
    <row r="754" spans="1:15">
      <c r="A754" s="7" t="s">
        <v>4687</v>
      </c>
      <c r="C754" s="7" t="s">
        <v>4687</v>
      </c>
      <c r="E754" s="7">
        <v>1985</v>
      </c>
      <c r="G754" s="7">
        <v>1985</v>
      </c>
      <c r="I754" s="7" t="s">
        <v>4687</v>
      </c>
      <c r="J754" s="7" t="s">
        <v>4709</v>
      </c>
      <c r="K754" s="7" t="s">
        <v>4709</v>
      </c>
      <c r="M754" s="7" t="s">
        <v>4726</v>
      </c>
      <c r="O754" s="7" t="s">
        <v>4726</v>
      </c>
    </row>
    <row r="755" spans="1:15">
      <c r="A755" s="7" t="s">
        <v>4687</v>
      </c>
      <c r="C755" s="7" t="s">
        <v>4687</v>
      </c>
      <c r="E755" s="7">
        <v>1985</v>
      </c>
      <c r="G755" s="7">
        <v>1985</v>
      </c>
      <c r="I755" s="7" t="s">
        <v>4687</v>
      </c>
      <c r="J755" s="7" t="s">
        <v>4709</v>
      </c>
      <c r="K755" s="7" t="s">
        <v>4709</v>
      </c>
      <c r="M755" s="7" t="s">
        <v>4716</v>
      </c>
      <c r="O755" s="7" t="s">
        <v>4716</v>
      </c>
    </row>
    <row r="756" spans="1:15">
      <c r="A756" s="7" t="s">
        <v>4687</v>
      </c>
      <c r="C756" s="7" t="s">
        <v>4687</v>
      </c>
      <c r="E756" s="7">
        <v>1990</v>
      </c>
      <c r="G756" s="7">
        <v>1990</v>
      </c>
      <c r="I756" s="7" t="s">
        <v>4687</v>
      </c>
      <c r="J756" s="7" t="s">
        <v>4709</v>
      </c>
      <c r="K756" s="7" t="s">
        <v>4713</v>
      </c>
      <c r="M756" s="7" t="s">
        <v>4732</v>
      </c>
      <c r="O756" s="7" t="s">
        <v>4732</v>
      </c>
    </row>
    <row r="757" spans="1:15">
      <c r="A757" s="7" t="s">
        <v>4687</v>
      </c>
      <c r="C757" s="7" t="s">
        <v>4687</v>
      </c>
      <c r="E757" s="7">
        <v>1986</v>
      </c>
      <c r="G757" s="7">
        <v>1986</v>
      </c>
      <c r="I757" s="7" t="s">
        <v>4687</v>
      </c>
      <c r="J757" s="7" t="s">
        <v>4709</v>
      </c>
      <c r="K757" s="7" t="s">
        <v>4709</v>
      </c>
      <c r="M757" s="7" t="s">
        <v>4730</v>
      </c>
      <c r="O757" s="7" t="s">
        <v>4730</v>
      </c>
    </row>
    <row r="758" spans="1:15">
      <c r="A758" s="7" t="s">
        <v>4687</v>
      </c>
      <c r="C758" s="7" t="s">
        <v>4687</v>
      </c>
      <c r="E758" s="7">
        <v>1983</v>
      </c>
      <c r="G758" s="7">
        <v>1983</v>
      </c>
      <c r="I758" s="7" t="s">
        <v>4687</v>
      </c>
      <c r="J758" s="7" t="s">
        <v>4710</v>
      </c>
      <c r="K758" s="7" t="s">
        <v>4713</v>
      </c>
      <c r="M758" s="7" t="s">
        <v>4716</v>
      </c>
      <c r="O758" s="7" t="s">
        <v>4716</v>
      </c>
    </row>
    <row r="759" spans="1:15">
      <c r="A759" s="7" t="s">
        <v>4687</v>
      </c>
      <c r="C759" s="7" t="s">
        <v>4687</v>
      </c>
      <c r="E759" s="7">
        <v>1983</v>
      </c>
      <c r="G759" s="7">
        <v>1983</v>
      </c>
      <c r="I759" s="7" t="s">
        <v>4687</v>
      </c>
      <c r="J759" s="7" t="s">
        <v>4709</v>
      </c>
      <c r="K759" s="7" t="s">
        <v>4709</v>
      </c>
      <c r="M759" s="7" t="s">
        <v>4727</v>
      </c>
      <c r="O759" s="7" t="s">
        <v>4727</v>
      </c>
    </row>
    <row r="760" spans="1:15">
      <c r="A760" s="7" t="s">
        <v>4687</v>
      </c>
      <c r="C760" s="7" t="s">
        <v>4687</v>
      </c>
      <c r="E760" s="7">
        <v>1980</v>
      </c>
      <c r="G760" s="7">
        <v>1980</v>
      </c>
      <c r="I760" s="7" t="s">
        <v>4687</v>
      </c>
      <c r="J760" s="7" t="s">
        <v>4709</v>
      </c>
      <c r="K760" s="7" t="s">
        <v>4710</v>
      </c>
      <c r="M760" s="7" t="s">
        <v>4716</v>
      </c>
      <c r="O760" s="7" t="s">
        <v>4716</v>
      </c>
    </row>
    <row r="761" spans="1:15">
      <c r="A761" s="7" t="s">
        <v>4687</v>
      </c>
      <c r="C761" s="7" t="s">
        <v>4687</v>
      </c>
      <c r="E761" s="7">
        <v>1989</v>
      </c>
      <c r="G761" s="7">
        <v>1989</v>
      </c>
      <c r="I761" s="7" t="s">
        <v>4687</v>
      </c>
      <c r="J761" s="7" t="s">
        <v>4709</v>
      </c>
      <c r="K761" s="7" t="s">
        <v>4713</v>
      </c>
      <c r="M761" s="7" t="s">
        <v>4720</v>
      </c>
      <c r="O761" s="7" t="s">
        <v>4720</v>
      </c>
    </row>
    <row r="762" spans="1:15">
      <c r="A762" s="7" t="s">
        <v>4687</v>
      </c>
      <c r="C762" s="7" t="s">
        <v>4687</v>
      </c>
      <c r="E762" s="7">
        <v>1996</v>
      </c>
      <c r="G762" s="7">
        <v>1996</v>
      </c>
      <c r="I762" s="7" t="s">
        <v>4687</v>
      </c>
      <c r="J762" s="7" t="s">
        <v>4709</v>
      </c>
      <c r="K762" s="7" t="s">
        <v>4713</v>
      </c>
      <c r="M762" s="7" t="s">
        <v>4711</v>
      </c>
      <c r="O762" s="7" t="s">
        <v>4711</v>
      </c>
    </row>
    <row r="763" spans="1:15">
      <c r="A763" s="7" t="s">
        <v>4687</v>
      </c>
      <c r="C763" s="7" t="s">
        <v>4687</v>
      </c>
      <c r="E763" s="7">
        <v>1970</v>
      </c>
      <c r="G763" s="7">
        <v>1970</v>
      </c>
      <c r="I763" s="7" t="s">
        <v>4687</v>
      </c>
      <c r="J763" s="7" t="s">
        <v>4709</v>
      </c>
      <c r="K763" s="7" t="s">
        <v>4709</v>
      </c>
      <c r="M763" s="7" t="s">
        <v>4716</v>
      </c>
      <c r="O763" s="7" t="s">
        <v>4716</v>
      </c>
    </row>
    <row r="764" spans="1:15">
      <c r="A764" s="7" t="s">
        <v>4687</v>
      </c>
      <c r="C764" s="7" t="s">
        <v>4687</v>
      </c>
      <c r="E764" s="7">
        <v>1984</v>
      </c>
      <c r="G764" s="7">
        <v>1984</v>
      </c>
      <c r="I764" s="7" t="s">
        <v>4687</v>
      </c>
      <c r="J764" s="7" t="s">
        <v>4709</v>
      </c>
      <c r="K764" s="7" t="s">
        <v>4709</v>
      </c>
      <c r="M764" s="7" t="s">
        <v>4720</v>
      </c>
      <c r="O764" s="7" t="s">
        <v>4720</v>
      </c>
    </row>
    <row r="765" spans="1:15">
      <c r="A765" s="7" t="s">
        <v>4687</v>
      </c>
      <c r="C765" s="7" t="s">
        <v>4687</v>
      </c>
      <c r="E765" s="7">
        <v>1976</v>
      </c>
      <c r="G765" s="7">
        <v>1976</v>
      </c>
      <c r="I765" s="7" t="s">
        <v>4687</v>
      </c>
      <c r="J765" s="7" t="s">
        <v>4713</v>
      </c>
      <c r="K765" s="7" t="s">
        <v>4709</v>
      </c>
      <c r="M765" s="7" t="s">
        <v>4711</v>
      </c>
      <c r="O765" s="7" t="s">
        <v>4711</v>
      </c>
    </row>
    <row r="766" spans="1:15">
      <c r="A766" s="7" t="s">
        <v>4687</v>
      </c>
      <c r="C766" s="7" t="s">
        <v>4687</v>
      </c>
      <c r="E766" s="7">
        <v>1982</v>
      </c>
      <c r="G766" s="7">
        <v>1982</v>
      </c>
      <c r="I766" s="7" t="s">
        <v>4687</v>
      </c>
      <c r="J766" s="7" t="s">
        <v>4709</v>
      </c>
      <c r="K766" s="7" t="s">
        <v>4713</v>
      </c>
      <c r="M766" s="7" t="s">
        <v>4720</v>
      </c>
      <c r="O766" s="7" t="s">
        <v>4720</v>
      </c>
    </row>
    <row r="767" spans="1:15">
      <c r="A767" s="7" t="s">
        <v>4687</v>
      </c>
      <c r="C767" s="7" t="s">
        <v>4687</v>
      </c>
      <c r="E767" s="7">
        <v>1997</v>
      </c>
      <c r="G767" s="7">
        <v>1997</v>
      </c>
      <c r="I767" s="7" t="s">
        <v>4687</v>
      </c>
      <c r="J767" s="7" t="s">
        <v>4709</v>
      </c>
      <c r="K767" s="7" t="s">
        <v>4710</v>
      </c>
      <c r="M767" s="7" t="s">
        <v>4716</v>
      </c>
      <c r="O767" s="7" t="s">
        <v>4716</v>
      </c>
    </row>
    <row r="768" spans="1:15">
      <c r="A768" s="7" t="s">
        <v>4687</v>
      </c>
      <c r="C768" s="7" t="s">
        <v>4687</v>
      </c>
      <c r="E768" s="7">
        <v>1982</v>
      </c>
      <c r="G768" s="7">
        <v>1982</v>
      </c>
      <c r="I768" s="7" t="s">
        <v>4687</v>
      </c>
      <c r="J768" s="7" t="s">
        <v>4709</v>
      </c>
      <c r="K768" s="7" t="s">
        <v>4710</v>
      </c>
      <c r="M768" s="7" t="s">
        <v>4726</v>
      </c>
      <c r="O768" s="7" t="s">
        <v>4726</v>
      </c>
    </row>
    <row r="769" spans="1:15">
      <c r="A769" s="7" t="s">
        <v>4687</v>
      </c>
      <c r="C769" s="7" t="s">
        <v>4687</v>
      </c>
      <c r="E769" s="7">
        <v>1987</v>
      </c>
      <c r="G769" s="7">
        <v>1987</v>
      </c>
      <c r="I769" s="7" t="s">
        <v>4687</v>
      </c>
      <c r="J769" s="7" t="s">
        <v>4713</v>
      </c>
      <c r="K769" s="7" t="s">
        <v>4713</v>
      </c>
      <c r="M769" s="7" t="s">
        <v>4716</v>
      </c>
      <c r="O769" s="7" t="s">
        <v>4716</v>
      </c>
    </row>
    <row r="770" spans="1:15">
      <c r="A770" s="7" t="s">
        <v>4687</v>
      </c>
      <c r="C770" s="7" t="s">
        <v>4687</v>
      </c>
      <c r="E770" s="7">
        <v>1985</v>
      </c>
      <c r="G770" s="7">
        <v>1985</v>
      </c>
      <c r="I770" s="7" t="s">
        <v>4687</v>
      </c>
      <c r="J770" s="7" t="s">
        <v>4709</v>
      </c>
      <c r="K770" s="7" t="s">
        <v>4710</v>
      </c>
      <c r="M770" s="7" t="s">
        <v>4716</v>
      </c>
      <c r="O770" s="7" t="s">
        <v>4716</v>
      </c>
    </row>
    <row r="771" spans="1:15">
      <c r="A771" s="7" t="s">
        <v>4687</v>
      </c>
      <c r="C771" s="7" t="s">
        <v>4687</v>
      </c>
      <c r="E771" s="7">
        <v>1970</v>
      </c>
      <c r="G771" s="7">
        <v>1970</v>
      </c>
      <c r="I771" s="7" t="s">
        <v>4687</v>
      </c>
      <c r="J771" s="7" t="s">
        <v>4709</v>
      </c>
      <c r="K771" s="7" t="s">
        <v>4709</v>
      </c>
      <c r="M771" s="7" t="s">
        <v>4716</v>
      </c>
      <c r="O771" s="7" t="s">
        <v>4716</v>
      </c>
    </row>
    <row r="772" spans="1:15">
      <c r="A772" s="7" t="s">
        <v>4687</v>
      </c>
      <c r="C772" s="7" t="s">
        <v>4687</v>
      </c>
      <c r="E772" s="7">
        <v>1971</v>
      </c>
      <c r="G772" s="7">
        <v>1971</v>
      </c>
      <c r="I772" s="7" t="s">
        <v>4687</v>
      </c>
      <c r="J772" s="7" t="s">
        <v>4709</v>
      </c>
      <c r="K772" s="7" t="s">
        <v>4710</v>
      </c>
      <c r="M772" s="7" t="s">
        <v>4727</v>
      </c>
      <c r="O772" s="7" t="s">
        <v>4727</v>
      </c>
    </row>
    <row r="773" spans="1:15">
      <c r="A773" s="7" t="s">
        <v>4687</v>
      </c>
      <c r="C773" s="7" t="s">
        <v>4687</v>
      </c>
      <c r="E773" s="7">
        <v>1987</v>
      </c>
      <c r="G773" s="7">
        <v>1987</v>
      </c>
      <c r="I773" s="7" t="s">
        <v>4687</v>
      </c>
      <c r="J773" s="7" t="s">
        <v>4709</v>
      </c>
      <c r="K773" s="7" t="s">
        <v>4710</v>
      </c>
      <c r="M773" s="7" t="s">
        <v>4711</v>
      </c>
      <c r="O773" s="7" t="s">
        <v>4711</v>
      </c>
    </row>
    <row r="774" spans="1:15">
      <c r="A774" s="7" t="s">
        <v>4687</v>
      </c>
      <c r="C774" s="7" t="s">
        <v>4687</v>
      </c>
      <c r="E774" s="7">
        <v>1976</v>
      </c>
      <c r="G774" s="7">
        <v>1976</v>
      </c>
      <c r="I774" s="7" t="s">
        <v>4687</v>
      </c>
      <c r="J774" s="7" t="s">
        <v>4709</v>
      </c>
      <c r="K774" s="7" t="s">
        <v>4709</v>
      </c>
      <c r="M774" s="7" t="s">
        <v>4720</v>
      </c>
      <c r="O774" s="7" t="s">
        <v>4720</v>
      </c>
    </row>
    <row r="775" spans="1:15">
      <c r="A775" s="7" t="s">
        <v>4687</v>
      </c>
      <c r="C775" s="7" t="s">
        <v>4687</v>
      </c>
      <c r="E775" s="7">
        <v>1975</v>
      </c>
      <c r="G775" s="7">
        <v>1975</v>
      </c>
      <c r="I775" s="7" t="s">
        <v>4687</v>
      </c>
      <c r="J775" s="7" t="s">
        <v>4710</v>
      </c>
      <c r="K775" s="7" t="s">
        <v>4710</v>
      </c>
      <c r="M775" s="7" t="s">
        <v>4720</v>
      </c>
      <c r="O775" s="7" t="s">
        <v>4720</v>
      </c>
    </row>
    <row r="776" spans="1:15">
      <c r="A776" s="7" t="s">
        <v>4687</v>
      </c>
      <c r="C776" s="7" t="s">
        <v>4687</v>
      </c>
      <c r="E776" s="7">
        <v>1985</v>
      </c>
      <c r="G776" s="7">
        <v>1985</v>
      </c>
      <c r="I776" s="7" t="s">
        <v>4687</v>
      </c>
      <c r="J776" s="7" t="s">
        <v>4710</v>
      </c>
      <c r="K776" s="7" t="s">
        <v>4710</v>
      </c>
      <c r="M776" s="7" t="s">
        <v>4727</v>
      </c>
      <c r="O776" s="7" t="s">
        <v>4727</v>
      </c>
    </row>
    <row r="777" spans="1:15">
      <c r="A777" s="7" t="s">
        <v>4687</v>
      </c>
      <c r="C777" s="7" t="s">
        <v>4687</v>
      </c>
      <c r="E777" s="7">
        <v>1984</v>
      </c>
      <c r="G777" s="7">
        <v>1984</v>
      </c>
      <c r="I777" s="7" t="s">
        <v>4687</v>
      </c>
      <c r="J777" s="7" t="s">
        <v>4709</v>
      </c>
      <c r="K777" s="7" t="s">
        <v>4709</v>
      </c>
      <c r="M777" s="7" t="s">
        <v>4732</v>
      </c>
      <c r="O777" s="7" t="s">
        <v>4732</v>
      </c>
    </row>
    <row r="778" spans="1:15">
      <c r="A778" s="7" t="s">
        <v>4687</v>
      </c>
      <c r="C778" s="7" t="s">
        <v>4687</v>
      </c>
      <c r="E778" s="7">
        <v>1984</v>
      </c>
      <c r="G778" s="7">
        <v>1984</v>
      </c>
      <c r="I778" s="7" t="s">
        <v>4687</v>
      </c>
      <c r="J778" s="7" t="s">
        <v>4709</v>
      </c>
      <c r="K778" s="7" t="s">
        <v>4710</v>
      </c>
      <c r="M778" s="7" t="s">
        <v>4725</v>
      </c>
      <c r="O778" s="7" t="s">
        <v>4725</v>
      </c>
    </row>
    <row r="779" spans="1:15">
      <c r="A779" s="7" t="s">
        <v>4687</v>
      </c>
      <c r="C779" s="7" t="s">
        <v>4687</v>
      </c>
      <c r="E779" s="7">
        <v>1981</v>
      </c>
      <c r="G779" s="7">
        <v>1981</v>
      </c>
      <c r="I779" s="7" t="s">
        <v>4687</v>
      </c>
      <c r="J779" s="7" t="s">
        <v>4709</v>
      </c>
      <c r="K779" s="7" t="s">
        <v>4709</v>
      </c>
      <c r="M779" s="7" t="s">
        <v>4716</v>
      </c>
      <c r="O779" s="7" t="s">
        <v>4716</v>
      </c>
    </row>
    <row r="780" spans="1:15">
      <c r="A780" s="7" t="s">
        <v>4687</v>
      </c>
      <c r="C780" s="7" t="s">
        <v>4687</v>
      </c>
      <c r="E780" s="7">
        <v>1980</v>
      </c>
      <c r="G780" s="7">
        <v>1980</v>
      </c>
      <c r="I780" s="7" t="s">
        <v>4687</v>
      </c>
      <c r="J780" s="7" t="s">
        <v>4709</v>
      </c>
      <c r="K780" s="7" t="s">
        <v>4710</v>
      </c>
      <c r="M780" s="7" t="s">
        <v>4716</v>
      </c>
      <c r="O780" s="7" t="s">
        <v>4716</v>
      </c>
    </row>
    <row r="781" spans="1:15">
      <c r="A781" s="7" t="s">
        <v>4687</v>
      </c>
      <c r="C781" s="7" t="s">
        <v>4687</v>
      </c>
      <c r="E781" s="7">
        <v>1970</v>
      </c>
      <c r="G781" s="7">
        <v>1970</v>
      </c>
      <c r="I781" s="7" t="s">
        <v>4687</v>
      </c>
      <c r="J781" s="7" t="s">
        <v>4709</v>
      </c>
      <c r="K781" s="7" t="s">
        <v>4709</v>
      </c>
      <c r="M781" s="7" t="s">
        <v>4716</v>
      </c>
      <c r="O781" s="7" t="s">
        <v>4716</v>
      </c>
    </row>
    <row r="782" spans="1:15">
      <c r="A782" s="7" t="s">
        <v>4687</v>
      </c>
      <c r="C782" s="7" t="s">
        <v>4687</v>
      </c>
      <c r="E782" s="7">
        <v>1982</v>
      </c>
      <c r="G782" s="7">
        <v>1982</v>
      </c>
      <c r="I782" s="7" t="s">
        <v>4687</v>
      </c>
      <c r="J782" s="7" t="s">
        <v>4709</v>
      </c>
      <c r="K782" s="7" t="s">
        <v>4713</v>
      </c>
      <c r="M782" s="7" t="s">
        <v>4716</v>
      </c>
      <c r="O782" s="7" t="s">
        <v>4716</v>
      </c>
    </row>
    <row r="783" spans="1:15">
      <c r="A783" s="7" t="s">
        <v>4687</v>
      </c>
      <c r="C783" s="7" t="s">
        <v>4687</v>
      </c>
      <c r="E783" s="7">
        <v>1982</v>
      </c>
      <c r="G783" s="7">
        <v>1982</v>
      </c>
      <c r="I783" s="7" t="s">
        <v>4687</v>
      </c>
      <c r="J783" s="7" t="s">
        <v>4709</v>
      </c>
      <c r="K783" s="7" t="s">
        <v>4713</v>
      </c>
      <c r="M783" s="7" t="s">
        <v>4727</v>
      </c>
      <c r="O783" s="7" t="s">
        <v>4727</v>
      </c>
    </row>
    <row r="784" spans="1:15">
      <c r="A784" s="7" t="s">
        <v>4687</v>
      </c>
      <c r="C784" s="7" t="s">
        <v>4687</v>
      </c>
      <c r="E784" s="7">
        <v>1994</v>
      </c>
      <c r="G784" s="7">
        <v>1994</v>
      </c>
      <c r="I784" s="7" t="s">
        <v>4687</v>
      </c>
      <c r="J784" s="7" t="s">
        <v>4709</v>
      </c>
      <c r="K784" s="7" t="s">
        <v>4713</v>
      </c>
      <c r="M784" s="7" t="s">
        <v>4720</v>
      </c>
      <c r="O784" s="7" t="s">
        <v>4720</v>
      </c>
    </row>
    <row r="785" spans="1:15">
      <c r="A785" s="7" t="s">
        <v>4687</v>
      </c>
      <c r="C785" s="7" t="s">
        <v>4687</v>
      </c>
      <c r="E785" s="7">
        <v>1976</v>
      </c>
      <c r="G785" s="7">
        <v>1976</v>
      </c>
      <c r="I785" s="7" t="s">
        <v>4687</v>
      </c>
      <c r="J785" s="7" t="s">
        <v>4709</v>
      </c>
      <c r="K785" s="7" t="s">
        <v>4709</v>
      </c>
      <c r="M785" s="7" t="s">
        <v>4726</v>
      </c>
      <c r="O785" s="7" t="s">
        <v>4726</v>
      </c>
    </row>
    <row r="786" spans="1:15">
      <c r="A786" s="7" t="s">
        <v>4687</v>
      </c>
      <c r="C786" s="7" t="s">
        <v>4687</v>
      </c>
      <c r="E786" s="7">
        <v>1982</v>
      </c>
      <c r="G786" s="7">
        <v>1982</v>
      </c>
      <c r="I786" s="7" t="s">
        <v>4687</v>
      </c>
      <c r="J786" s="7" t="s">
        <v>4709</v>
      </c>
      <c r="K786" s="7" t="s">
        <v>4710</v>
      </c>
      <c r="M786" s="7" t="s">
        <v>4726</v>
      </c>
      <c r="O786" s="7" t="s">
        <v>4726</v>
      </c>
    </row>
    <row r="787" spans="1:15">
      <c r="A787" s="7" t="s">
        <v>4687</v>
      </c>
      <c r="C787" s="7" t="s">
        <v>4687</v>
      </c>
      <c r="E787" s="7">
        <v>1982</v>
      </c>
      <c r="G787" s="7">
        <v>1982</v>
      </c>
      <c r="I787" s="7" t="s">
        <v>4687</v>
      </c>
      <c r="J787" s="7" t="s">
        <v>4709</v>
      </c>
      <c r="K787" s="7" t="s">
        <v>4710</v>
      </c>
      <c r="M787" s="7" t="s">
        <v>4716</v>
      </c>
      <c r="O787" s="7" t="s">
        <v>4716</v>
      </c>
    </row>
    <row r="788" spans="1:15">
      <c r="A788" s="7" t="s">
        <v>4687</v>
      </c>
      <c r="C788" s="7" t="s">
        <v>4687</v>
      </c>
      <c r="E788" s="7">
        <v>1969</v>
      </c>
      <c r="G788" s="7">
        <v>1969</v>
      </c>
      <c r="I788" s="7" t="s">
        <v>4687</v>
      </c>
      <c r="J788" s="7" t="s">
        <v>4709</v>
      </c>
      <c r="K788" s="7" t="s">
        <v>4709</v>
      </c>
      <c r="M788" s="7" t="s">
        <v>4726</v>
      </c>
      <c r="O788" s="7" t="s">
        <v>4726</v>
      </c>
    </row>
    <row r="789" spans="1:15">
      <c r="A789" s="7" t="s">
        <v>4687</v>
      </c>
      <c r="C789" s="7" t="s">
        <v>4687</v>
      </c>
      <c r="E789" s="7">
        <v>1986</v>
      </c>
      <c r="G789" s="7">
        <v>1986</v>
      </c>
      <c r="I789" s="7" t="s">
        <v>4687</v>
      </c>
      <c r="J789" s="7" t="s">
        <v>4709</v>
      </c>
      <c r="K789" s="7" t="s">
        <v>4709</v>
      </c>
      <c r="M789" s="7" t="s">
        <v>4723</v>
      </c>
      <c r="O789" s="7" t="s">
        <v>4723</v>
      </c>
    </row>
    <row r="790" spans="1:15">
      <c r="A790" s="7" t="s">
        <v>4687</v>
      </c>
      <c r="C790" s="7" t="s">
        <v>4687</v>
      </c>
      <c r="E790" s="7">
        <v>1989</v>
      </c>
      <c r="G790" s="7">
        <v>1989</v>
      </c>
      <c r="I790" s="7" t="s">
        <v>4687</v>
      </c>
      <c r="J790" s="7" t="s">
        <v>4710</v>
      </c>
      <c r="K790" s="7" t="s">
        <v>4709</v>
      </c>
      <c r="M790" s="7" t="s">
        <v>4731</v>
      </c>
      <c r="O790" s="7" t="s">
        <v>4731</v>
      </c>
    </row>
    <row r="791" spans="1:15">
      <c r="A791" s="7" t="s">
        <v>4687</v>
      </c>
      <c r="C791" s="7" t="s">
        <v>4687</v>
      </c>
      <c r="E791" s="7">
        <v>1968</v>
      </c>
      <c r="G791" s="7">
        <v>1968</v>
      </c>
      <c r="I791" s="7" t="s">
        <v>4687</v>
      </c>
      <c r="J791" s="7" t="s">
        <v>4709</v>
      </c>
      <c r="K791" s="7" t="s">
        <v>4713</v>
      </c>
      <c r="M791" s="7" t="s">
        <v>4730</v>
      </c>
      <c r="O791" s="7" t="s">
        <v>4730</v>
      </c>
    </row>
    <row r="792" spans="1:15">
      <c r="A792" s="7" t="s">
        <v>4687</v>
      </c>
      <c r="C792" s="7" t="s">
        <v>4687</v>
      </c>
      <c r="E792" s="7">
        <v>1984</v>
      </c>
      <c r="G792" s="7">
        <v>1984</v>
      </c>
      <c r="I792" s="7" t="s">
        <v>4687</v>
      </c>
      <c r="J792" s="7" t="s">
        <v>4709</v>
      </c>
      <c r="K792" s="7" t="s">
        <v>4710</v>
      </c>
      <c r="M792" s="7" t="s">
        <v>4720</v>
      </c>
      <c r="O792" s="7" t="s">
        <v>4720</v>
      </c>
    </row>
    <row r="793" spans="1:15">
      <c r="A793" s="7" t="s">
        <v>4687</v>
      </c>
      <c r="C793" s="7" t="s">
        <v>4687</v>
      </c>
      <c r="E793" s="7">
        <v>1981</v>
      </c>
      <c r="G793" s="7">
        <v>1981</v>
      </c>
      <c r="I793" s="7" t="s">
        <v>4687</v>
      </c>
      <c r="J793" s="7" t="s">
        <v>4709</v>
      </c>
      <c r="K793" s="7" t="s">
        <v>4713</v>
      </c>
      <c r="M793" s="7" t="s">
        <v>4716</v>
      </c>
      <c r="O793" s="7" t="s">
        <v>4716</v>
      </c>
    </row>
    <row r="794" spans="1:15">
      <c r="A794" s="7" t="s">
        <v>4687</v>
      </c>
      <c r="C794" s="7" t="s">
        <v>4687</v>
      </c>
      <c r="E794" s="7">
        <v>1984</v>
      </c>
      <c r="G794" s="7">
        <v>1984</v>
      </c>
      <c r="I794" s="7" t="s">
        <v>4687</v>
      </c>
      <c r="J794" s="7" t="s">
        <v>4709</v>
      </c>
      <c r="K794" s="7" t="s">
        <v>4709</v>
      </c>
      <c r="M794" s="7" t="s">
        <v>4732</v>
      </c>
      <c r="O794" s="7" t="s">
        <v>4732</v>
      </c>
    </row>
    <row r="795" spans="1:15">
      <c r="A795" s="7" t="s">
        <v>4687</v>
      </c>
      <c r="C795" s="7" t="s">
        <v>4687</v>
      </c>
      <c r="E795" s="7">
        <v>1982</v>
      </c>
      <c r="G795" s="7">
        <v>1982</v>
      </c>
      <c r="I795" s="7" t="s">
        <v>4687</v>
      </c>
      <c r="J795" s="7" t="s">
        <v>4710</v>
      </c>
      <c r="K795" s="7" t="s">
        <v>4710</v>
      </c>
      <c r="M795" s="7" t="s">
        <v>4716</v>
      </c>
      <c r="O795" s="7" t="s">
        <v>4716</v>
      </c>
    </row>
    <row r="796" spans="1:15">
      <c r="A796" s="7" t="s">
        <v>4687</v>
      </c>
      <c r="C796" s="7" t="s">
        <v>4687</v>
      </c>
      <c r="E796" s="7">
        <v>1982</v>
      </c>
      <c r="G796" s="7">
        <v>1982</v>
      </c>
      <c r="I796" s="7" t="s">
        <v>4687</v>
      </c>
      <c r="J796" s="7" t="s">
        <v>4709</v>
      </c>
      <c r="K796" s="7" t="s">
        <v>4709</v>
      </c>
      <c r="M796" s="7" t="s">
        <v>4720</v>
      </c>
      <c r="O796" s="7" t="s">
        <v>4720</v>
      </c>
    </row>
    <row r="797" spans="1:15">
      <c r="A797" s="7" t="s">
        <v>4687</v>
      </c>
      <c r="C797" s="7" t="s">
        <v>4687</v>
      </c>
      <c r="E797" s="7">
        <v>1982</v>
      </c>
      <c r="G797" s="7">
        <v>1982</v>
      </c>
      <c r="I797" s="7" t="s">
        <v>4687</v>
      </c>
      <c r="J797" s="7" t="s">
        <v>4710</v>
      </c>
      <c r="K797" s="7" t="s">
        <v>4713</v>
      </c>
      <c r="M797" s="7" t="s">
        <v>4732</v>
      </c>
      <c r="O797" s="7" t="s">
        <v>4732</v>
      </c>
    </row>
    <row r="798" spans="1:15">
      <c r="A798" s="7" t="s">
        <v>4687</v>
      </c>
      <c r="C798" s="7" t="s">
        <v>4687</v>
      </c>
      <c r="E798" s="7">
        <v>1982</v>
      </c>
      <c r="G798" s="7">
        <v>1982</v>
      </c>
      <c r="I798" s="7" t="s">
        <v>4687</v>
      </c>
      <c r="J798" s="7" t="s">
        <v>4709</v>
      </c>
      <c r="K798" s="7" t="s">
        <v>4713</v>
      </c>
      <c r="M798" s="7" t="s">
        <v>4720</v>
      </c>
      <c r="O798" s="7" t="s">
        <v>4720</v>
      </c>
    </row>
    <row r="799" spans="1:15">
      <c r="A799" s="7" t="s">
        <v>4687</v>
      </c>
      <c r="C799" s="7" t="s">
        <v>4687</v>
      </c>
      <c r="E799" s="7">
        <v>1973</v>
      </c>
      <c r="G799" s="7">
        <v>1973</v>
      </c>
      <c r="I799" s="7" t="s">
        <v>4687</v>
      </c>
      <c r="J799" s="7" t="s">
        <v>4709</v>
      </c>
      <c r="K799" s="7" t="s">
        <v>4709</v>
      </c>
      <c r="M799" s="7" t="s">
        <v>4732</v>
      </c>
      <c r="O799" s="7" t="s">
        <v>4732</v>
      </c>
    </row>
    <row r="800" spans="1:15">
      <c r="A800" s="7" t="s">
        <v>4687</v>
      </c>
      <c r="C800" s="7" t="s">
        <v>4687</v>
      </c>
      <c r="E800" s="7">
        <v>2003</v>
      </c>
      <c r="G800" s="7">
        <v>2003</v>
      </c>
      <c r="I800" s="7" t="s">
        <v>4687</v>
      </c>
      <c r="J800" s="7" t="s">
        <v>4709</v>
      </c>
      <c r="K800" s="7" t="s">
        <v>4710</v>
      </c>
      <c r="M800" s="7" t="s">
        <v>4726</v>
      </c>
      <c r="O800" s="7" t="s">
        <v>4726</v>
      </c>
    </row>
    <row r="801" spans="1:15">
      <c r="A801" s="7" t="s">
        <v>4687</v>
      </c>
      <c r="C801" s="7" t="s">
        <v>4687</v>
      </c>
      <c r="E801" s="7">
        <v>1990</v>
      </c>
      <c r="G801" s="7">
        <v>1990</v>
      </c>
      <c r="I801" s="7" t="s">
        <v>4687</v>
      </c>
      <c r="J801" s="7" t="s">
        <v>4709</v>
      </c>
      <c r="K801" s="7" t="s">
        <v>4710</v>
      </c>
      <c r="M801" s="7" t="s">
        <v>4716</v>
      </c>
      <c r="O801" s="7" t="s">
        <v>4716</v>
      </c>
    </row>
    <row r="802" spans="1:15">
      <c r="A802" s="7" t="s">
        <v>4687</v>
      </c>
      <c r="C802" s="7" t="s">
        <v>4687</v>
      </c>
      <c r="E802" s="7">
        <v>1984</v>
      </c>
      <c r="G802" s="7">
        <v>1984</v>
      </c>
      <c r="I802" s="7" t="s">
        <v>4687</v>
      </c>
      <c r="J802" s="7" t="s">
        <v>4709</v>
      </c>
      <c r="K802" s="7" t="s">
        <v>4709</v>
      </c>
      <c r="M802" s="7" t="s">
        <v>4720</v>
      </c>
      <c r="O802" s="7" t="s">
        <v>4720</v>
      </c>
    </row>
    <row r="803" spans="1:15">
      <c r="A803" s="7" t="s">
        <v>4687</v>
      </c>
      <c r="C803" s="7" t="s">
        <v>4687</v>
      </c>
      <c r="E803" s="7">
        <v>1970</v>
      </c>
      <c r="G803" s="7">
        <v>1970</v>
      </c>
      <c r="I803" s="7" t="s">
        <v>4687</v>
      </c>
      <c r="J803" s="7" t="s">
        <v>4710</v>
      </c>
      <c r="K803" s="7" t="s">
        <v>4713</v>
      </c>
      <c r="M803" s="7" t="s">
        <v>4725</v>
      </c>
      <c r="O803" s="7" t="s">
        <v>4725</v>
      </c>
    </row>
    <row r="804" spans="1:15">
      <c r="A804" s="7" t="s">
        <v>4687</v>
      </c>
      <c r="C804" s="7" t="s">
        <v>4687</v>
      </c>
      <c r="E804" s="7">
        <v>1984</v>
      </c>
      <c r="G804" s="7">
        <v>1984</v>
      </c>
      <c r="I804" s="7" t="s">
        <v>4687</v>
      </c>
      <c r="J804" s="7" t="s">
        <v>4709</v>
      </c>
      <c r="K804" s="7" t="s">
        <v>4709</v>
      </c>
      <c r="M804" s="7" t="s">
        <v>4726</v>
      </c>
      <c r="O804" s="7" t="s">
        <v>4726</v>
      </c>
    </row>
    <row r="805" spans="1:15">
      <c r="A805" s="7" t="s">
        <v>4687</v>
      </c>
      <c r="C805" s="7" t="s">
        <v>4687</v>
      </c>
      <c r="E805" s="7">
        <v>1989</v>
      </c>
      <c r="G805" s="7">
        <v>1989</v>
      </c>
      <c r="I805" s="7" t="s">
        <v>4687</v>
      </c>
      <c r="J805" s="7" t="s">
        <v>4709</v>
      </c>
      <c r="K805" s="7" t="s">
        <v>4713</v>
      </c>
      <c r="M805" s="7" t="s">
        <v>4716</v>
      </c>
      <c r="O805" s="7" t="s">
        <v>4716</v>
      </c>
    </row>
    <row r="806" spans="1:15">
      <c r="A806" s="7" t="s">
        <v>4687</v>
      </c>
      <c r="C806" s="7" t="s">
        <v>4687</v>
      </c>
      <c r="E806" s="7">
        <v>1982</v>
      </c>
      <c r="G806" s="7">
        <v>1982</v>
      </c>
      <c r="I806" s="7" t="s">
        <v>4687</v>
      </c>
      <c r="J806" s="7" t="s">
        <v>4710</v>
      </c>
      <c r="K806" s="7" t="s">
        <v>4713</v>
      </c>
      <c r="M806" s="7" t="s">
        <v>4716</v>
      </c>
      <c r="O806" s="7" t="s">
        <v>4716</v>
      </c>
    </row>
    <row r="807" spans="1:15">
      <c r="A807" s="7" t="s">
        <v>4687</v>
      </c>
      <c r="C807" s="7" t="s">
        <v>4687</v>
      </c>
      <c r="E807" s="7">
        <v>1981</v>
      </c>
      <c r="G807" s="7">
        <v>1981</v>
      </c>
      <c r="I807" s="7" t="s">
        <v>4687</v>
      </c>
      <c r="J807" s="7" t="s">
        <v>4710</v>
      </c>
      <c r="K807" s="7" t="s">
        <v>4710</v>
      </c>
      <c r="M807" s="7" t="s">
        <v>4716</v>
      </c>
      <c r="O807" s="7" t="s">
        <v>4716</v>
      </c>
    </row>
    <row r="808" spans="1:15">
      <c r="A808" s="7" t="s">
        <v>4687</v>
      </c>
      <c r="C808" s="7" t="s">
        <v>4687</v>
      </c>
      <c r="E808" s="7">
        <v>1989</v>
      </c>
      <c r="G808" s="7">
        <v>1989</v>
      </c>
      <c r="I808" s="7" t="s">
        <v>4687</v>
      </c>
      <c r="J808" s="7" t="s">
        <v>4709</v>
      </c>
      <c r="K808" s="7" t="s">
        <v>4713</v>
      </c>
      <c r="M808" s="7" t="s">
        <v>4716</v>
      </c>
      <c r="O808" s="7" t="s">
        <v>4716</v>
      </c>
    </row>
    <row r="809" spans="1:15">
      <c r="A809" s="7" t="s">
        <v>4687</v>
      </c>
      <c r="C809" s="7" t="s">
        <v>4687</v>
      </c>
      <c r="E809" s="7">
        <v>1985</v>
      </c>
      <c r="G809" s="7">
        <v>1985</v>
      </c>
      <c r="I809" s="7" t="s">
        <v>4687</v>
      </c>
      <c r="J809" s="7" t="s">
        <v>4710</v>
      </c>
      <c r="K809" s="7" t="s">
        <v>4713</v>
      </c>
      <c r="M809" s="7" t="s">
        <v>4716</v>
      </c>
      <c r="O809" s="7" t="s">
        <v>4716</v>
      </c>
    </row>
    <row r="810" spans="1:15">
      <c r="A810" s="7" t="s">
        <v>4687</v>
      </c>
      <c r="C810" s="7" t="s">
        <v>4687</v>
      </c>
      <c r="E810" s="7">
        <v>1968</v>
      </c>
      <c r="G810" s="7">
        <v>1968</v>
      </c>
      <c r="I810" s="7" t="s">
        <v>4687</v>
      </c>
      <c r="J810" s="7" t="s">
        <v>4709</v>
      </c>
      <c r="K810" s="7" t="s">
        <v>4710</v>
      </c>
      <c r="M810" s="7" t="s">
        <v>4732</v>
      </c>
      <c r="O810" s="7" t="s">
        <v>4732</v>
      </c>
    </row>
    <row r="811" spans="1:15">
      <c r="A811" s="7" t="s">
        <v>4687</v>
      </c>
      <c r="C811" s="7" t="s">
        <v>4687</v>
      </c>
      <c r="E811" s="7">
        <v>1971</v>
      </c>
      <c r="G811" s="7">
        <v>1971</v>
      </c>
      <c r="I811" s="7" t="s">
        <v>4687</v>
      </c>
      <c r="J811" s="7" t="s">
        <v>4710</v>
      </c>
      <c r="K811" s="7" t="s">
        <v>4713</v>
      </c>
      <c r="M811" s="7" t="s">
        <v>4711</v>
      </c>
      <c r="O811" s="7" t="s">
        <v>4711</v>
      </c>
    </row>
    <row r="812" spans="1:15">
      <c r="A812" s="7" t="s">
        <v>4687</v>
      </c>
      <c r="C812" s="7" t="s">
        <v>4687</v>
      </c>
      <c r="E812" s="7">
        <v>1983</v>
      </c>
      <c r="G812" s="7">
        <v>1983</v>
      </c>
      <c r="I812" s="7" t="s">
        <v>4687</v>
      </c>
      <c r="J812" s="7" t="s">
        <v>4709</v>
      </c>
      <c r="K812" s="7" t="s">
        <v>4710</v>
      </c>
      <c r="M812" s="7" t="s">
        <v>4711</v>
      </c>
      <c r="O812" s="7" t="s">
        <v>4711</v>
      </c>
    </row>
    <row r="813" spans="1:15">
      <c r="A813" s="7" t="s">
        <v>4687</v>
      </c>
      <c r="C813" s="7" t="s">
        <v>4687</v>
      </c>
      <c r="E813" s="7">
        <v>1994</v>
      </c>
      <c r="G813" s="7">
        <v>1994</v>
      </c>
      <c r="I813" s="7" t="s">
        <v>4687</v>
      </c>
      <c r="J813" s="7" t="s">
        <v>4709</v>
      </c>
      <c r="K813" s="7" t="s">
        <v>4713</v>
      </c>
      <c r="M813" s="7" t="s">
        <v>4720</v>
      </c>
      <c r="O813" s="7" t="s">
        <v>4720</v>
      </c>
    </row>
    <row r="814" spans="1:15">
      <c r="A814" s="7" t="s">
        <v>4687</v>
      </c>
      <c r="C814" s="7" t="s">
        <v>4687</v>
      </c>
      <c r="E814" s="7">
        <v>1978</v>
      </c>
      <c r="G814" s="7">
        <v>1978</v>
      </c>
      <c r="I814" s="7" t="s">
        <v>4687</v>
      </c>
      <c r="J814" s="7" t="s">
        <v>4710</v>
      </c>
      <c r="K814" s="7" t="s">
        <v>4709</v>
      </c>
      <c r="M814" s="7" t="s">
        <v>4720</v>
      </c>
      <c r="O814" s="7" t="s">
        <v>4720</v>
      </c>
    </row>
    <row r="815" spans="1:15">
      <c r="A815" s="7" t="s">
        <v>4687</v>
      </c>
      <c r="C815" s="7" t="s">
        <v>4687</v>
      </c>
      <c r="E815" s="7">
        <v>1968</v>
      </c>
      <c r="G815" s="7">
        <v>1968</v>
      </c>
      <c r="I815" s="7" t="s">
        <v>4687</v>
      </c>
      <c r="J815" s="7" t="s">
        <v>4710</v>
      </c>
      <c r="K815" s="7" t="s">
        <v>4713</v>
      </c>
      <c r="M815" s="7" t="s">
        <v>4716</v>
      </c>
      <c r="O815" s="7" t="s">
        <v>4716</v>
      </c>
    </row>
    <row r="816" spans="1:15">
      <c r="A816" s="7" t="s">
        <v>4687</v>
      </c>
      <c r="C816" s="7" t="s">
        <v>4687</v>
      </c>
      <c r="E816" s="7">
        <v>1986</v>
      </c>
      <c r="G816" s="7">
        <v>1986</v>
      </c>
      <c r="I816" s="7" t="s">
        <v>4687</v>
      </c>
      <c r="J816" s="7" t="s">
        <v>4710</v>
      </c>
      <c r="K816" s="7" t="s">
        <v>4713</v>
      </c>
      <c r="M816" s="7" t="s">
        <v>4711</v>
      </c>
      <c r="O816" s="7" t="s">
        <v>4711</v>
      </c>
    </row>
    <row r="817" spans="1:15">
      <c r="A817" s="7" t="s">
        <v>4687</v>
      </c>
      <c r="C817" s="7" t="s">
        <v>4687</v>
      </c>
      <c r="E817" s="7">
        <v>1986</v>
      </c>
      <c r="G817" s="7">
        <v>1986</v>
      </c>
      <c r="I817" s="7" t="s">
        <v>4687</v>
      </c>
      <c r="J817" s="7" t="s">
        <v>4709</v>
      </c>
      <c r="K817" s="7" t="s">
        <v>4709</v>
      </c>
      <c r="M817" s="7" t="s">
        <v>4711</v>
      </c>
      <c r="O817" s="7" t="s">
        <v>4711</v>
      </c>
    </row>
    <row r="818" spans="1:15">
      <c r="A818" s="7" t="s">
        <v>4687</v>
      </c>
      <c r="C818" s="7" t="s">
        <v>4687</v>
      </c>
      <c r="E818" s="7">
        <v>1970</v>
      </c>
      <c r="G818" s="7">
        <v>1970</v>
      </c>
      <c r="I818" s="7" t="s">
        <v>4687</v>
      </c>
      <c r="J818" s="7" t="s">
        <v>4710</v>
      </c>
      <c r="K818" s="7" t="s">
        <v>4709</v>
      </c>
      <c r="M818" s="7" t="s">
        <v>4711</v>
      </c>
      <c r="O818" s="7" t="s">
        <v>4711</v>
      </c>
    </row>
    <row r="819" spans="1:15">
      <c r="A819" s="7" t="s">
        <v>4687</v>
      </c>
      <c r="C819" s="7" t="s">
        <v>4687</v>
      </c>
      <c r="E819" s="7">
        <v>1966</v>
      </c>
      <c r="G819" s="7">
        <v>1966</v>
      </c>
      <c r="I819" s="7" t="s">
        <v>4687</v>
      </c>
      <c r="J819" s="7" t="s">
        <v>4709</v>
      </c>
      <c r="K819" s="7" t="s">
        <v>4710</v>
      </c>
      <c r="M819" s="7" t="s">
        <v>4723</v>
      </c>
      <c r="O819" s="7" t="s">
        <v>4723</v>
      </c>
    </row>
    <row r="820" spans="1:15">
      <c r="A820" s="7" t="s">
        <v>4687</v>
      </c>
      <c r="C820" s="7" t="s">
        <v>4687</v>
      </c>
      <c r="E820" s="7">
        <v>1988</v>
      </c>
      <c r="G820" s="7">
        <v>1988</v>
      </c>
      <c r="I820" s="7" t="s">
        <v>4687</v>
      </c>
      <c r="J820" s="7" t="s">
        <v>4709</v>
      </c>
      <c r="K820" s="7" t="s">
        <v>4710</v>
      </c>
      <c r="M820" s="7" t="s">
        <v>4722</v>
      </c>
      <c r="O820" s="7" t="s">
        <v>4722</v>
      </c>
    </row>
    <row r="821" spans="1:15">
      <c r="A821" s="7" t="s">
        <v>4687</v>
      </c>
      <c r="C821" s="7" t="s">
        <v>4687</v>
      </c>
      <c r="E821" s="7">
        <v>1981</v>
      </c>
      <c r="G821" s="7">
        <v>1981</v>
      </c>
      <c r="I821" s="7" t="s">
        <v>4687</v>
      </c>
      <c r="J821" s="7" t="s">
        <v>4709</v>
      </c>
      <c r="K821" s="7" t="s">
        <v>4713</v>
      </c>
      <c r="M821" s="7" t="s">
        <v>4716</v>
      </c>
      <c r="O821" s="7" t="s">
        <v>4716</v>
      </c>
    </row>
    <row r="822" spans="1:15">
      <c r="A822" s="7" t="s">
        <v>4687</v>
      </c>
      <c r="C822" s="7" t="s">
        <v>4687</v>
      </c>
      <c r="E822" s="7">
        <v>1981</v>
      </c>
      <c r="G822" s="7">
        <v>1981</v>
      </c>
      <c r="I822" s="7" t="s">
        <v>4687</v>
      </c>
      <c r="J822" s="7" t="s">
        <v>4709</v>
      </c>
      <c r="K822" s="7" t="s">
        <v>4709</v>
      </c>
      <c r="M822" s="7" t="s">
        <v>4729</v>
      </c>
      <c r="O822" s="7" t="s">
        <v>4729</v>
      </c>
    </row>
    <row r="823" spans="1:15">
      <c r="A823" s="7" t="s">
        <v>4687</v>
      </c>
      <c r="C823" s="7" t="s">
        <v>4687</v>
      </c>
      <c r="E823" s="7">
        <v>1981</v>
      </c>
      <c r="G823" s="7">
        <v>1981</v>
      </c>
      <c r="I823" s="7" t="s">
        <v>4689</v>
      </c>
      <c r="J823" s="7" t="s">
        <v>4709</v>
      </c>
      <c r="K823" s="7" t="s">
        <v>4710</v>
      </c>
      <c r="M823" s="7" t="s">
        <v>4716</v>
      </c>
      <c r="O823" s="7" t="s">
        <v>4716</v>
      </c>
    </row>
    <row r="824" spans="1:15">
      <c r="A824" s="7" t="s">
        <v>4687</v>
      </c>
      <c r="C824" s="7" t="s">
        <v>4687</v>
      </c>
      <c r="E824" s="7">
        <v>1980</v>
      </c>
      <c r="G824" s="7">
        <v>1980</v>
      </c>
      <c r="I824" s="7" t="s">
        <v>4687</v>
      </c>
      <c r="J824" s="7" t="s">
        <v>4710</v>
      </c>
      <c r="K824" s="7" t="s">
        <v>4709</v>
      </c>
      <c r="M824" s="7" t="s">
        <v>4716</v>
      </c>
      <c r="O824" s="7" t="s">
        <v>4716</v>
      </c>
    </row>
    <row r="825" spans="1:15">
      <c r="A825" s="7" t="s">
        <v>4689</v>
      </c>
      <c r="C825" s="7" t="s">
        <v>4689</v>
      </c>
      <c r="E825" s="7">
        <v>1985</v>
      </c>
      <c r="G825" s="7">
        <v>1985</v>
      </c>
      <c r="I825" s="7" t="s">
        <v>4687</v>
      </c>
      <c r="J825" s="7" t="s">
        <v>4713</v>
      </c>
      <c r="K825" s="7" t="s">
        <v>4713</v>
      </c>
      <c r="M825" s="7" t="s">
        <v>4723</v>
      </c>
      <c r="O825" s="7" t="s">
        <v>4723</v>
      </c>
    </row>
    <row r="826" spans="1:15">
      <c r="A826" s="7" t="s">
        <v>4687</v>
      </c>
      <c r="C826" s="7" t="s">
        <v>4687</v>
      </c>
      <c r="E826" s="7">
        <v>1991</v>
      </c>
      <c r="G826" s="7">
        <v>1991</v>
      </c>
      <c r="I826" s="7" t="s">
        <v>4687</v>
      </c>
      <c r="J826" s="7" t="s">
        <v>4709</v>
      </c>
      <c r="K826" s="7" t="s">
        <v>4709</v>
      </c>
      <c r="M826" s="7" t="s">
        <v>4729</v>
      </c>
      <c r="O826" s="7" t="s">
        <v>4729</v>
      </c>
    </row>
    <row r="827" spans="1:15">
      <c r="A827" s="7" t="s">
        <v>4687</v>
      </c>
      <c r="C827" s="7" t="s">
        <v>4687</v>
      </c>
      <c r="E827" s="7">
        <v>1975</v>
      </c>
      <c r="G827" s="7">
        <v>1975</v>
      </c>
      <c r="I827" s="7" t="s">
        <v>4687</v>
      </c>
      <c r="J827" s="7" t="s">
        <v>4709</v>
      </c>
      <c r="K827" s="7" t="s">
        <v>4713</v>
      </c>
      <c r="M827" s="7" t="s">
        <v>4726</v>
      </c>
      <c r="O827" s="7" t="s">
        <v>4726</v>
      </c>
    </row>
    <row r="828" spans="1:15">
      <c r="A828" s="7" t="s">
        <v>4687</v>
      </c>
      <c r="C828" s="7" t="s">
        <v>4687</v>
      </c>
      <c r="E828" s="7">
        <v>1994</v>
      </c>
      <c r="G828" s="7">
        <v>1994</v>
      </c>
      <c r="I828" s="7" t="s">
        <v>4687</v>
      </c>
      <c r="J828" s="7" t="s">
        <v>4710</v>
      </c>
      <c r="K828" s="7" t="s">
        <v>4713</v>
      </c>
      <c r="M828" s="7" t="s">
        <v>4726</v>
      </c>
      <c r="O828" s="7" t="s">
        <v>4726</v>
      </c>
    </row>
    <row r="829" spans="1:15">
      <c r="A829" s="7" t="s">
        <v>4687</v>
      </c>
      <c r="C829" s="7" t="s">
        <v>4687</v>
      </c>
      <c r="E829" s="7">
        <v>1979</v>
      </c>
      <c r="G829" s="7">
        <v>1979</v>
      </c>
      <c r="I829" s="7" t="s">
        <v>4687</v>
      </c>
      <c r="J829" s="7" t="s">
        <v>4709</v>
      </c>
      <c r="K829" s="7" t="s">
        <v>4713</v>
      </c>
      <c r="M829" s="7" t="s">
        <v>4732</v>
      </c>
      <c r="O829" s="7" t="s">
        <v>4732</v>
      </c>
    </row>
    <row r="830" spans="1:15">
      <c r="A830" s="7" t="s">
        <v>4687</v>
      </c>
      <c r="C830" s="7" t="s">
        <v>4687</v>
      </c>
      <c r="E830" s="7">
        <v>2000</v>
      </c>
      <c r="G830" s="7">
        <v>2000</v>
      </c>
      <c r="I830" s="7" t="s">
        <v>4687</v>
      </c>
      <c r="J830" s="7" t="s">
        <v>4709</v>
      </c>
      <c r="K830" s="7" t="s">
        <v>4709</v>
      </c>
      <c r="M830" s="7" t="s">
        <v>4725</v>
      </c>
      <c r="O830" s="7" t="s">
        <v>4725</v>
      </c>
    </row>
    <row r="831" spans="1:15">
      <c r="A831" s="7" t="s">
        <v>4687</v>
      </c>
      <c r="C831" s="7" t="s">
        <v>4687</v>
      </c>
      <c r="E831" s="7">
        <v>1977</v>
      </c>
      <c r="G831" s="7">
        <v>1977</v>
      </c>
      <c r="I831" s="7" t="s">
        <v>4687</v>
      </c>
      <c r="J831" s="7" t="s">
        <v>4709</v>
      </c>
      <c r="K831" s="7" t="s">
        <v>4709</v>
      </c>
      <c r="M831" s="7" t="s">
        <v>4732</v>
      </c>
      <c r="O831" s="7" t="s">
        <v>4732</v>
      </c>
    </row>
    <row r="832" spans="1:15">
      <c r="A832" s="7" t="s">
        <v>4687</v>
      </c>
      <c r="C832" s="7" t="s">
        <v>4687</v>
      </c>
      <c r="E832" s="7">
        <v>1979</v>
      </c>
      <c r="G832" s="7">
        <v>1979</v>
      </c>
      <c r="I832" s="7" t="s">
        <v>4687</v>
      </c>
      <c r="J832" s="7" t="s">
        <v>4709</v>
      </c>
      <c r="K832" s="7" t="s">
        <v>4713</v>
      </c>
      <c r="M832" s="7" t="s">
        <v>4729</v>
      </c>
      <c r="O832" s="7" t="s">
        <v>4729</v>
      </c>
    </row>
    <row r="833" spans="1:15">
      <c r="A833" s="7" t="s">
        <v>4687</v>
      </c>
      <c r="C833" s="7" t="s">
        <v>4687</v>
      </c>
      <c r="E833" s="7">
        <v>1981</v>
      </c>
      <c r="G833" s="7">
        <v>1981</v>
      </c>
      <c r="I833" s="7" t="s">
        <v>4687</v>
      </c>
      <c r="J833" s="7" t="s">
        <v>4709</v>
      </c>
      <c r="K833" s="7" t="s">
        <v>4709</v>
      </c>
      <c r="M833" s="7" t="s">
        <v>4730</v>
      </c>
      <c r="O833" s="7" t="s">
        <v>4730</v>
      </c>
    </row>
    <row r="834" spans="1:15">
      <c r="A834" s="7" t="s">
        <v>4687</v>
      </c>
      <c r="C834" s="7" t="s">
        <v>4687</v>
      </c>
      <c r="E834" s="7">
        <v>1978</v>
      </c>
      <c r="G834" s="7">
        <v>1978</v>
      </c>
      <c r="I834" s="7" t="s">
        <v>4687</v>
      </c>
      <c r="J834" s="7" t="s">
        <v>4709</v>
      </c>
      <c r="K834" s="7" t="s">
        <v>4709</v>
      </c>
      <c r="M834" s="7" t="s">
        <v>4723</v>
      </c>
      <c r="O834" s="7" t="s">
        <v>4723</v>
      </c>
    </row>
    <row r="835" spans="1:15">
      <c r="A835" s="7" t="s">
        <v>4687</v>
      </c>
      <c r="C835" s="7" t="s">
        <v>4687</v>
      </c>
      <c r="E835" s="7">
        <v>1969</v>
      </c>
      <c r="G835" s="7">
        <v>1969</v>
      </c>
      <c r="I835" s="7" t="s">
        <v>4687</v>
      </c>
      <c r="J835" s="7" t="s">
        <v>4709</v>
      </c>
      <c r="K835" s="7" t="s">
        <v>4713</v>
      </c>
      <c r="M835" s="7" t="s">
        <v>4732</v>
      </c>
      <c r="O835" s="7" t="s">
        <v>4732</v>
      </c>
    </row>
    <row r="836" spans="1:15">
      <c r="A836" s="7" t="s">
        <v>4687</v>
      </c>
      <c r="C836" s="7" t="s">
        <v>4687</v>
      </c>
      <c r="E836" s="7">
        <v>1981</v>
      </c>
      <c r="G836" s="7">
        <v>1981</v>
      </c>
      <c r="I836" s="7" t="s">
        <v>4687</v>
      </c>
      <c r="J836" s="7" t="s">
        <v>4709</v>
      </c>
      <c r="K836" s="7" t="s">
        <v>4713</v>
      </c>
      <c r="M836" s="7" t="s">
        <v>4720</v>
      </c>
      <c r="O836" s="7" t="s">
        <v>4720</v>
      </c>
    </row>
    <row r="837" spans="1:15">
      <c r="A837" s="7" t="s">
        <v>4687</v>
      </c>
      <c r="C837" s="7" t="s">
        <v>4687</v>
      </c>
      <c r="E837" s="7">
        <v>2004</v>
      </c>
      <c r="G837" s="7">
        <v>2004</v>
      </c>
      <c r="I837" s="7" t="s">
        <v>4687</v>
      </c>
      <c r="J837" s="7" t="s">
        <v>4709</v>
      </c>
      <c r="K837" s="7" t="s">
        <v>4710</v>
      </c>
      <c r="M837" s="7" t="s">
        <v>4720</v>
      </c>
      <c r="O837" s="7" t="s">
        <v>4720</v>
      </c>
    </row>
    <row r="838" spans="1:15">
      <c r="A838" s="7" t="s">
        <v>4687</v>
      </c>
      <c r="C838" s="7" t="s">
        <v>4687</v>
      </c>
      <c r="E838" s="7">
        <v>1985</v>
      </c>
      <c r="G838" s="7">
        <v>1985</v>
      </c>
      <c r="I838" s="7" t="s">
        <v>4687</v>
      </c>
      <c r="J838" s="7" t="s">
        <v>4709</v>
      </c>
      <c r="K838" s="7" t="s">
        <v>4710</v>
      </c>
      <c r="M838" s="7" t="s">
        <v>4720</v>
      </c>
      <c r="O838" s="7" t="s">
        <v>4720</v>
      </c>
    </row>
    <row r="839" spans="1:15">
      <c r="A839" s="7" t="s">
        <v>4687</v>
      </c>
      <c r="C839" s="7" t="s">
        <v>4687</v>
      </c>
      <c r="E839" s="7">
        <v>1989</v>
      </c>
      <c r="G839" s="7">
        <v>1989</v>
      </c>
      <c r="I839" s="7" t="s">
        <v>4687</v>
      </c>
      <c r="J839" s="7" t="s">
        <v>4709</v>
      </c>
      <c r="K839" s="7" t="s">
        <v>4709</v>
      </c>
      <c r="M839" s="7" t="s">
        <v>4729</v>
      </c>
      <c r="O839" s="7" t="s">
        <v>4729</v>
      </c>
    </row>
    <row r="840" spans="1:15">
      <c r="A840" s="7" t="s">
        <v>4687</v>
      </c>
      <c r="C840" s="7" t="s">
        <v>4687</v>
      </c>
      <c r="E840" s="7">
        <v>1984</v>
      </c>
      <c r="G840" s="7">
        <v>1984</v>
      </c>
      <c r="I840" s="7" t="s">
        <v>4687</v>
      </c>
      <c r="J840" s="7" t="s">
        <v>4709</v>
      </c>
      <c r="K840" s="7" t="s">
        <v>4709</v>
      </c>
      <c r="M840" s="7" t="s">
        <v>4711</v>
      </c>
      <c r="O840" s="7" t="s">
        <v>4711</v>
      </c>
    </row>
    <row r="841" spans="1:15">
      <c r="A841" s="7" t="s">
        <v>4687</v>
      </c>
      <c r="C841" s="7" t="s">
        <v>4687</v>
      </c>
      <c r="E841" s="7">
        <v>1978</v>
      </c>
      <c r="G841" s="7">
        <v>1978</v>
      </c>
      <c r="I841" s="7" t="s">
        <v>4687</v>
      </c>
      <c r="J841" s="7" t="s">
        <v>4709</v>
      </c>
      <c r="K841" s="7" t="s">
        <v>4710</v>
      </c>
      <c r="M841" s="7" t="s">
        <v>4720</v>
      </c>
      <c r="O841" s="7" t="s">
        <v>4720</v>
      </c>
    </row>
    <row r="842" spans="1:15">
      <c r="A842" s="7" t="s">
        <v>4687</v>
      </c>
      <c r="C842" s="7" t="s">
        <v>4687</v>
      </c>
      <c r="E842" s="7">
        <v>1980</v>
      </c>
      <c r="G842" s="7">
        <v>1980</v>
      </c>
      <c r="I842" s="7" t="s">
        <v>4687</v>
      </c>
      <c r="J842" s="7" t="s">
        <v>4709</v>
      </c>
      <c r="K842" s="7" t="s">
        <v>4709</v>
      </c>
      <c r="M842" s="7" t="s">
        <v>4720</v>
      </c>
      <c r="O842" s="7" t="s">
        <v>4720</v>
      </c>
    </row>
    <row r="843" spans="1:15">
      <c r="A843" s="7" t="s">
        <v>4687</v>
      </c>
      <c r="C843" s="7" t="s">
        <v>4687</v>
      </c>
      <c r="E843" s="7">
        <v>1980</v>
      </c>
      <c r="G843" s="7">
        <v>1980</v>
      </c>
      <c r="I843" s="7" t="s">
        <v>4687</v>
      </c>
      <c r="J843" s="7" t="s">
        <v>4713</v>
      </c>
      <c r="K843" s="7" t="s">
        <v>4709</v>
      </c>
      <c r="M843" s="7" t="s">
        <v>4716</v>
      </c>
      <c r="O843" s="7" t="s">
        <v>4716</v>
      </c>
    </row>
    <row r="844" spans="1:15">
      <c r="A844" s="7" t="s">
        <v>4687</v>
      </c>
      <c r="C844" s="7" t="s">
        <v>4687</v>
      </c>
      <c r="E844" s="7">
        <v>1978</v>
      </c>
      <c r="G844" s="7">
        <v>1978</v>
      </c>
      <c r="I844" s="7" t="s">
        <v>4687</v>
      </c>
      <c r="J844" s="7" t="s">
        <v>4709</v>
      </c>
      <c r="K844" s="7" t="s">
        <v>4710</v>
      </c>
      <c r="M844" s="7" t="s">
        <v>4720</v>
      </c>
      <c r="O844" s="7" t="s">
        <v>4720</v>
      </c>
    </row>
    <row r="845" spans="1:15">
      <c r="A845" s="7" t="s">
        <v>4687</v>
      </c>
      <c r="C845" s="7" t="s">
        <v>4687</v>
      </c>
      <c r="E845" s="7">
        <v>1980</v>
      </c>
      <c r="G845" s="7">
        <v>1980</v>
      </c>
      <c r="I845" s="7" t="s">
        <v>4687</v>
      </c>
      <c r="J845" s="7" t="s">
        <v>4709</v>
      </c>
      <c r="K845" s="7" t="s">
        <v>4709</v>
      </c>
      <c r="M845" s="7" t="s">
        <v>4720</v>
      </c>
      <c r="O845" s="7" t="s">
        <v>4720</v>
      </c>
    </row>
    <row r="846" spans="1:15">
      <c r="A846" s="7" t="s">
        <v>4687</v>
      </c>
      <c r="C846" s="7" t="s">
        <v>4687</v>
      </c>
      <c r="E846" s="7">
        <v>1975</v>
      </c>
      <c r="G846" s="7">
        <v>1975</v>
      </c>
      <c r="I846" s="7" t="s">
        <v>4687</v>
      </c>
      <c r="J846" s="7" t="s">
        <v>4709</v>
      </c>
      <c r="K846" s="7" t="s">
        <v>4713</v>
      </c>
      <c r="M846" s="7" t="s">
        <v>4711</v>
      </c>
      <c r="O846" s="7" t="s">
        <v>4711</v>
      </c>
    </row>
    <row r="847" spans="1:15">
      <c r="A847" s="7" t="s">
        <v>4687</v>
      </c>
      <c r="C847" s="7" t="s">
        <v>4687</v>
      </c>
      <c r="E847" s="7">
        <v>1985</v>
      </c>
      <c r="G847" s="7">
        <v>1985</v>
      </c>
      <c r="I847" s="7" t="s">
        <v>4687</v>
      </c>
      <c r="J847" s="7" t="s">
        <v>4710</v>
      </c>
      <c r="K847" s="7" t="s">
        <v>4713</v>
      </c>
      <c r="M847" s="7" t="s">
        <v>4711</v>
      </c>
      <c r="O847" s="7" t="s">
        <v>4711</v>
      </c>
    </row>
    <row r="848" spans="1:15">
      <c r="A848" s="7" t="s">
        <v>4687</v>
      </c>
      <c r="C848" s="7" t="s">
        <v>4687</v>
      </c>
      <c r="E848" s="7">
        <v>1982</v>
      </c>
      <c r="G848" s="7">
        <v>1982</v>
      </c>
      <c r="I848" s="7" t="s">
        <v>4687</v>
      </c>
      <c r="J848" s="7" t="s">
        <v>4709</v>
      </c>
      <c r="K848" s="7" t="s">
        <v>4710</v>
      </c>
      <c r="M848" s="7" t="s">
        <v>4716</v>
      </c>
      <c r="O848" s="7" t="s">
        <v>4716</v>
      </c>
    </row>
    <row r="849" spans="1:15">
      <c r="A849" s="7" t="s">
        <v>4687</v>
      </c>
      <c r="C849" s="7" t="s">
        <v>4687</v>
      </c>
      <c r="E849" s="7">
        <v>1982</v>
      </c>
      <c r="G849" s="7">
        <v>1982</v>
      </c>
      <c r="I849" s="7" t="s">
        <v>4687</v>
      </c>
      <c r="J849" s="7" t="s">
        <v>4709</v>
      </c>
      <c r="K849" s="7" t="s">
        <v>4709</v>
      </c>
      <c r="M849" s="7" t="s">
        <v>4716</v>
      </c>
      <c r="O849" s="7" t="s">
        <v>4716</v>
      </c>
    </row>
    <row r="850" spans="1:15">
      <c r="A850" s="7" t="s">
        <v>4687</v>
      </c>
      <c r="C850" s="7" t="s">
        <v>4687</v>
      </c>
      <c r="E850" s="7">
        <v>1969</v>
      </c>
      <c r="G850" s="7">
        <v>1969</v>
      </c>
      <c r="I850" s="7" t="s">
        <v>4687</v>
      </c>
      <c r="J850" s="7" t="s">
        <v>4709</v>
      </c>
      <c r="K850" s="7" t="s">
        <v>4710</v>
      </c>
      <c r="M850" s="7" t="s">
        <v>4716</v>
      </c>
      <c r="O850" s="7" t="s">
        <v>4716</v>
      </c>
    </row>
    <row r="851" spans="1:15">
      <c r="A851" s="7" t="s">
        <v>4687</v>
      </c>
      <c r="C851" s="7" t="s">
        <v>4687</v>
      </c>
      <c r="E851" s="7">
        <v>1978</v>
      </c>
      <c r="G851" s="7">
        <v>1978</v>
      </c>
      <c r="I851" s="7" t="s">
        <v>4687</v>
      </c>
      <c r="J851" s="7" t="s">
        <v>4709</v>
      </c>
      <c r="K851" s="7" t="s">
        <v>4713</v>
      </c>
      <c r="M851" s="7" t="s">
        <v>4727</v>
      </c>
      <c r="O851" s="7" t="s">
        <v>4727</v>
      </c>
    </row>
    <row r="852" spans="1:15">
      <c r="A852" s="7" t="s">
        <v>4687</v>
      </c>
      <c r="C852" s="7" t="s">
        <v>4687</v>
      </c>
      <c r="E852" s="7">
        <v>1995</v>
      </c>
      <c r="G852" s="7">
        <v>1995</v>
      </c>
      <c r="I852" s="7" t="s">
        <v>4687</v>
      </c>
      <c r="J852" s="7" t="s">
        <v>4709</v>
      </c>
      <c r="K852" s="7" t="s">
        <v>4710</v>
      </c>
      <c r="M852" s="7" t="s">
        <v>4711</v>
      </c>
      <c r="O852" s="7" t="s">
        <v>4711</v>
      </c>
    </row>
    <row r="853" spans="1:15">
      <c r="A853" s="7" t="s">
        <v>4687</v>
      </c>
      <c r="C853" s="7" t="s">
        <v>4687</v>
      </c>
      <c r="E853" s="7">
        <v>1980</v>
      </c>
      <c r="G853" s="7">
        <v>1980</v>
      </c>
      <c r="I853" s="7" t="s">
        <v>4687</v>
      </c>
      <c r="J853" s="7" t="s">
        <v>4709</v>
      </c>
      <c r="K853" s="7" t="s">
        <v>4713</v>
      </c>
      <c r="M853" s="7" t="s">
        <v>4725</v>
      </c>
      <c r="O853" s="7" t="s">
        <v>4725</v>
      </c>
    </row>
    <row r="854" spans="1:15">
      <c r="A854" s="7" t="s">
        <v>4687</v>
      </c>
      <c r="C854" s="7" t="s">
        <v>4687</v>
      </c>
      <c r="E854" s="7">
        <v>1980</v>
      </c>
      <c r="G854" s="7">
        <v>1980</v>
      </c>
      <c r="I854" s="7" t="s">
        <v>4687</v>
      </c>
      <c r="J854" s="7" t="s">
        <v>4709</v>
      </c>
      <c r="K854" s="7" t="s">
        <v>4710</v>
      </c>
      <c r="M854" s="7" t="s">
        <v>4720</v>
      </c>
      <c r="O854" s="7" t="s">
        <v>4720</v>
      </c>
    </row>
    <row r="855" spans="1:15">
      <c r="A855" s="7" t="s">
        <v>4687</v>
      </c>
      <c r="C855" s="7" t="s">
        <v>4687</v>
      </c>
      <c r="E855" s="7">
        <v>1980</v>
      </c>
      <c r="G855" s="7">
        <v>1980</v>
      </c>
      <c r="I855" s="7" t="s">
        <v>4687</v>
      </c>
      <c r="J855" s="7" t="s">
        <v>4709</v>
      </c>
      <c r="K855" s="7" t="s">
        <v>4709</v>
      </c>
      <c r="M855" s="7" t="s">
        <v>4711</v>
      </c>
      <c r="O855" s="7" t="s">
        <v>4711</v>
      </c>
    </row>
    <row r="856" spans="1:15">
      <c r="A856" s="7" t="s">
        <v>4687</v>
      </c>
      <c r="C856" s="7" t="s">
        <v>4687</v>
      </c>
      <c r="E856" s="7">
        <v>1980</v>
      </c>
      <c r="G856" s="7">
        <v>1980</v>
      </c>
      <c r="I856" s="7" t="s">
        <v>4687</v>
      </c>
      <c r="J856" s="7" t="s">
        <v>4709</v>
      </c>
      <c r="K856" s="7" t="s">
        <v>4710</v>
      </c>
      <c r="M856" s="7" t="s">
        <v>4716</v>
      </c>
      <c r="O856" s="7" t="s">
        <v>4716</v>
      </c>
    </row>
    <row r="857" spans="1:15">
      <c r="A857" s="7" t="s">
        <v>4687</v>
      </c>
      <c r="C857" s="7" t="s">
        <v>4687</v>
      </c>
      <c r="E857" s="7">
        <v>1978</v>
      </c>
      <c r="G857" s="7">
        <v>1978</v>
      </c>
      <c r="I857" s="7" t="s">
        <v>4687</v>
      </c>
      <c r="J857" s="7" t="s">
        <v>4709</v>
      </c>
      <c r="K857" s="7" t="s">
        <v>4709</v>
      </c>
      <c r="M857" s="7" t="s">
        <v>4716</v>
      </c>
      <c r="O857" s="7" t="s">
        <v>4716</v>
      </c>
    </row>
    <row r="858" spans="1:15">
      <c r="A858" s="7" t="s">
        <v>4687</v>
      </c>
      <c r="C858" s="7" t="s">
        <v>4687</v>
      </c>
      <c r="E858" s="7">
        <v>1982</v>
      </c>
      <c r="G858" s="7">
        <v>1982</v>
      </c>
      <c r="I858" s="7" t="s">
        <v>4687</v>
      </c>
      <c r="J858" s="7" t="s">
        <v>4709</v>
      </c>
      <c r="K858" s="7" t="s">
        <v>4713</v>
      </c>
      <c r="M858" s="7" t="s">
        <v>4716</v>
      </c>
      <c r="O858" s="7" t="s">
        <v>4716</v>
      </c>
    </row>
    <row r="859" spans="1:15">
      <c r="A859" s="7" t="s">
        <v>4687</v>
      </c>
      <c r="C859" s="7" t="s">
        <v>4687</v>
      </c>
      <c r="E859" s="7">
        <v>1992</v>
      </c>
      <c r="G859" s="7">
        <v>1992</v>
      </c>
      <c r="I859" s="7" t="s">
        <v>4687</v>
      </c>
      <c r="J859" s="7" t="s">
        <v>4709</v>
      </c>
      <c r="K859" s="7" t="s">
        <v>4709</v>
      </c>
      <c r="M859" s="7" t="s">
        <v>4711</v>
      </c>
      <c r="O859" s="7" t="s">
        <v>4711</v>
      </c>
    </row>
    <row r="860" spans="1:15">
      <c r="A860" s="7" t="s">
        <v>4687</v>
      </c>
      <c r="C860" s="7" t="s">
        <v>4687</v>
      </c>
      <c r="E860" s="7">
        <v>1987</v>
      </c>
      <c r="G860" s="7">
        <v>1987</v>
      </c>
      <c r="I860" s="7" t="s">
        <v>4687</v>
      </c>
      <c r="J860" s="7" t="s">
        <v>4710</v>
      </c>
      <c r="K860" s="7" t="s">
        <v>4709</v>
      </c>
      <c r="M860" s="7" t="s">
        <v>4716</v>
      </c>
      <c r="O860" s="7" t="s">
        <v>4716</v>
      </c>
    </row>
    <row r="861" spans="1:15">
      <c r="A861" s="7" t="s">
        <v>4687</v>
      </c>
      <c r="C861" s="7" t="s">
        <v>4687</v>
      </c>
      <c r="E861" s="7">
        <v>1968</v>
      </c>
      <c r="G861" s="7">
        <v>1968</v>
      </c>
      <c r="I861" s="7" t="s">
        <v>4687</v>
      </c>
      <c r="J861" s="7" t="s">
        <v>4709</v>
      </c>
      <c r="K861" s="7" t="s">
        <v>4713</v>
      </c>
      <c r="M861" s="7" t="s">
        <v>4716</v>
      </c>
      <c r="O861" s="7" t="s">
        <v>4716</v>
      </c>
    </row>
    <row r="862" spans="1:15">
      <c r="A862" s="7" t="s">
        <v>4687</v>
      </c>
      <c r="C862" s="7" t="s">
        <v>4687</v>
      </c>
      <c r="E862" s="7">
        <v>1993</v>
      </c>
      <c r="G862" s="7">
        <v>1993</v>
      </c>
      <c r="I862" s="7" t="s">
        <v>4687</v>
      </c>
      <c r="J862" s="7" t="s">
        <v>4709</v>
      </c>
      <c r="K862" s="7" t="s">
        <v>4713</v>
      </c>
      <c r="M862" s="7" t="s">
        <v>4716</v>
      </c>
      <c r="O862" s="7" t="s">
        <v>4716</v>
      </c>
    </row>
    <row r="863" spans="1:15">
      <c r="A863" s="7" t="s">
        <v>4687</v>
      </c>
      <c r="C863" s="7" t="s">
        <v>4687</v>
      </c>
      <c r="E863" s="7">
        <v>1984</v>
      </c>
      <c r="G863" s="7">
        <v>1984</v>
      </c>
      <c r="I863" s="7" t="s">
        <v>4687</v>
      </c>
      <c r="J863" s="7" t="s">
        <v>4709</v>
      </c>
      <c r="K863" s="7" t="s">
        <v>4709</v>
      </c>
      <c r="M863" s="7" t="s">
        <v>4726</v>
      </c>
      <c r="O863" s="7" t="s">
        <v>4726</v>
      </c>
    </row>
    <row r="864" spans="1:15">
      <c r="A864" s="7" t="s">
        <v>4687</v>
      </c>
      <c r="C864" s="7" t="s">
        <v>4687</v>
      </c>
      <c r="E864" s="7">
        <v>1999</v>
      </c>
      <c r="G864" s="7">
        <v>1999</v>
      </c>
      <c r="I864" s="7" t="s">
        <v>4687</v>
      </c>
      <c r="J864" s="7" t="s">
        <v>4709</v>
      </c>
      <c r="K864" s="7" t="s">
        <v>4709</v>
      </c>
      <c r="M864" s="7" t="s">
        <v>4733</v>
      </c>
      <c r="O864" s="7" t="s">
        <v>4733</v>
      </c>
    </row>
    <row r="865" spans="1:15">
      <c r="A865" s="7" t="s">
        <v>4687</v>
      </c>
      <c r="C865" s="7" t="s">
        <v>4687</v>
      </c>
      <c r="E865" s="7">
        <v>1984</v>
      </c>
      <c r="G865" s="7">
        <v>1984</v>
      </c>
      <c r="I865" s="7" t="s">
        <v>4687</v>
      </c>
      <c r="J865" s="7" t="s">
        <v>4710</v>
      </c>
      <c r="K865" s="7" t="s">
        <v>4710</v>
      </c>
      <c r="M865" s="7" t="s">
        <v>4729</v>
      </c>
      <c r="O865" s="7" t="s">
        <v>4729</v>
      </c>
    </row>
    <row r="866" spans="1:15">
      <c r="A866" s="7" t="s">
        <v>4687</v>
      </c>
      <c r="C866" s="7" t="s">
        <v>4687</v>
      </c>
      <c r="E866" s="7">
        <v>1976</v>
      </c>
      <c r="G866" s="7">
        <v>1976</v>
      </c>
      <c r="I866" s="7" t="s">
        <v>4687</v>
      </c>
      <c r="J866" s="7" t="s">
        <v>4709</v>
      </c>
      <c r="K866" s="7" t="s">
        <v>4709</v>
      </c>
      <c r="M866" s="7" t="s">
        <v>4723</v>
      </c>
      <c r="O866" s="7" t="s">
        <v>4723</v>
      </c>
    </row>
    <row r="867" spans="1:15">
      <c r="A867" s="7" t="s">
        <v>4687</v>
      </c>
      <c r="C867" s="7" t="s">
        <v>4687</v>
      </c>
      <c r="E867" s="7">
        <v>1978</v>
      </c>
      <c r="G867" s="7">
        <v>1978</v>
      </c>
      <c r="I867" s="7" t="s">
        <v>4687</v>
      </c>
      <c r="J867" s="7" t="s">
        <v>4709</v>
      </c>
      <c r="K867" s="7" t="s">
        <v>4709</v>
      </c>
      <c r="M867" s="7" t="s">
        <v>4726</v>
      </c>
      <c r="O867" s="7" t="s">
        <v>4726</v>
      </c>
    </row>
    <row r="868" spans="1:15">
      <c r="A868" s="7" t="s">
        <v>4687</v>
      </c>
      <c r="C868" s="7" t="s">
        <v>4687</v>
      </c>
      <c r="E868" s="7">
        <v>1984</v>
      </c>
      <c r="G868" s="7">
        <v>1984</v>
      </c>
      <c r="I868" s="7" t="s">
        <v>4687</v>
      </c>
      <c r="J868" s="7" t="s">
        <v>4710</v>
      </c>
      <c r="K868" s="7" t="s">
        <v>4713</v>
      </c>
      <c r="M868" s="7" t="s">
        <v>4720</v>
      </c>
      <c r="O868" s="7" t="s">
        <v>4720</v>
      </c>
    </row>
    <row r="869" spans="1:15">
      <c r="A869" s="7" t="s">
        <v>4687</v>
      </c>
      <c r="C869" s="7" t="s">
        <v>4687</v>
      </c>
      <c r="E869" s="7">
        <v>1978</v>
      </c>
      <c r="G869" s="7">
        <v>1978</v>
      </c>
      <c r="I869" s="7" t="s">
        <v>4687</v>
      </c>
      <c r="J869" s="7" t="s">
        <v>4709</v>
      </c>
      <c r="K869" s="7" t="s">
        <v>4709</v>
      </c>
      <c r="M869" s="7" t="s">
        <v>4720</v>
      </c>
      <c r="O869" s="7" t="s">
        <v>4720</v>
      </c>
    </row>
    <row r="870" spans="1:15">
      <c r="A870" s="7" t="s">
        <v>4687</v>
      </c>
      <c r="C870" s="7" t="s">
        <v>4687</v>
      </c>
      <c r="E870" s="7">
        <v>1981</v>
      </c>
      <c r="G870" s="7">
        <v>1981</v>
      </c>
      <c r="I870" s="7" t="s">
        <v>4687</v>
      </c>
      <c r="J870" s="7" t="s">
        <v>4709</v>
      </c>
      <c r="K870" s="7" t="s">
        <v>4713</v>
      </c>
      <c r="M870" s="7" t="s">
        <v>4720</v>
      </c>
      <c r="O870" s="7" t="s">
        <v>4720</v>
      </c>
    </row>
    <row r="871" spans="1:15">
      <c r="A871" s="7" t="s">
        <v>4687</v>
      </c>
      <c r="C871" s="7" t="s">
        <v>4687</v>
      </c>
      <c r="E871" s="7">
        <v>1980</v>
      </c>
      <c r="G871" s="7">
        <v>1980</v>
      </c>
      <c r="I871" s="7" t="s">
        <v>4687</v>
      </c>
      <c r="J871" s="7" t="s">
        <v>4709</v>
      </c>
      <c r="K871" s="7" t="s">
        <v>4710</v>
      </c>
      <c r="M871" s="7" t="s">
        <v>4730</v>
      </c>
      <c r="O871" s="7" t="s">
        <v>4730</v>
      </c>
    </row>
    <row r="872" spans="1:15">
      <c r="A872" s="7" t="s">
        <v>4687</v>
      </c>
      <c r="C872" s="7" t="s">
        <v>4687</v>
      </c>
      <c r="E872" s="7">
        <v>1980</v>
      </c>
      <c r="G872" s="7">
        <v>1980</v>
      </c>
      <c r="I872" s="7" t="s">
        <v>4687</v>
      </c>
      <c r="J872" s="7" t="s">
        <v>4709</v>
      </c>
      <c r="K872" s="7" t="s">
        <v>4709</v>
      </c>
      <c r="M872" s="7" t="s">
        <v>4725</v>
      </c>
      <c r="O872" s="7" t="s">
        <v>4725</v>
      </c>
    </row>
    <row r="873" spans="1:15">
      <c r="A873" s="7" t="s">
        <v>4687</v>
      </c>
      <c r="C873" s="7" t="s">
        <v>4687</v>
      </c>
      <c r="E873" s="7">
        <v>1980</v>
      </c>
      <c r="G873" s="7">
        <v>1980</v>
      </c>
      <c r="I873" s="7" t="s">
        <v>4687</v>
      </c>
      <c r="J873" s="7" t="s">
        <v>4710</v>
      </c>
      <c r="K873" s="7" t="s">
        <v>4710</v>
      </c>
      <c r="M873" s="7" t="s">
        <v>4720</v>
      </c>
      <c r="O873" s="7" t="s">
        <v>4720</v>
      </c>
    </row>
    <row r="874" spans="1:15">
      <c r="A874" s="7" t="s">
        <v>4687</v>
      </c>
      <c r="C874" s="7" t="s">
        <v>4687</v>
      </c>
      <c r="E874" s="7">
        <v>1982</v>
      </c>
      <c r="G874" s="7">
        <v>1982</v>
      </c>
      <c r="I874" s="7" t="s">
        <v>4687</v>
      </c>
      <c r="J874" s="7" t="s">
        <v>4709</v>
      </c>
      <c r="K874" s="7" t="s">
        <v>4710</v>
      </c>
      <c r="M874" s="7" t="s">
        <v>4725</v>
      </c>
      <c r="O874" s="7" t="s">
        <v>4725</v>
      </c>
    </row>
    <row r="875" spans="1:15">
      <c r="A875" s="7" t="s">
        <v>4687</v>
      </c>
      <c r="C875" s="7" t="s">
        <v>4687</v>
      </c>
      <c r="E875" s="7">
        <v>1975</v>
      </c>
      <c r="G875" s="7">
        <v>1975</v>
      </c>
      <c r="I875" s="7" t="s">
        <v>4687</v>
      </c>
      <c r="J875" s="7" t="s">
        <v>4710</v>
      </c>
      <c r="K875" s="7" t="s">
        <v>4709</v>
      </c>
      <c r="M875" s="7" t="s">
        <v>4716</v>
      </c>
      <c r="O875" s="7" t="s">
        <v>4716</v>
      </c>
    </row>
    <row r="876" spans="1:15">
      <c r="A876" s="7" t="s">
        <v>4687</v>
      </c>
      <c r="C876" s="7" t="s">
        <v>4687</v>
      </c>
      <c r="E876" s="7">
        <v>1968</v>
      </c>
      <c r="G876" s="7">
        <v>1968</v>
      </c>
      <c r="I876" s="7" t="s">
        <v>4687</v>
      </c>
      <c r="J876" s="7" t="s">
        <v>4710</v>
      </c>
      <c r="K876" s="7" t="s">
        <v>4710</v>
      </c>
      <c r="M876" s="7" t="s">
        <v>4716</v>
      </c>
      <c r="O876" s="7" t="s">
        <v>4716</v>
      </c>
    </row>
    <row r="877" spans="1:15">
      <c r="A877" s="7" t="s">
        <v>4687</v>
      </c>
      <c r="C877" s="7" t="s">
        <v>4687</v>
      </c>
      <c r="E877" s="7">
        <v>1982</v>
      </c>
      <c r="G877" s="7">
        <v>1982</v>
      </c>
      <c r="I877" s="7" t="s">
        <v>4687</v>
      </c>
      <c r="J877" s="7" t="s">
        <v>4709</v>
      </c>
      <c r="K877" s="7" t="s">
        <v>4710</v>
      </c>
      <c r="M877" s="7" t="s">
        <v>4711</v>
      </c>
      <c r="O877" s="7" t="s">
        <v>4711</v>
      </c>
    </row>
    <row r="878" spans="1:15">
      <c r="A878" s="7" t="s">
        <v>4687</v>
      </c>
      <c r="C878" s="7" t="s">
        <v>4687</v>
      </c>
      <c r="E878" s="7">
        <v>1983</v>
      </c>
      <c r="G878" s="7">
        <v>1983</v>
      </c>
      <c r="I878" s="7" t="s">
        <v>4687</v>
      </c>
      <c r="J878" s="7" t="s">
        <v>4709</v>
      </c>
      <c r="K878" s="7" t="s">
        <v>4709</v>
      </c>
      <c r="M878" s="7" t="s">
        <v>4732</v>
      </c>
      <c r="O878" s="7" t="s">
        <v>4732</v>
      </c>
    </row>
    <row r="879" spans="1:15">
      <c r="A879" s="7" t="s">
        <v>4687</v>
      </c>
      <c r="C879" s="7" t="s">
        <v>4687</v>
      </c>
      <c r="E879" s="7">
        <v>1983</v>
      </c>
      <c r="G879" s="7">
        <v>1983</v>
      </c>
      <c r="I879" s="7" t="s">
        <v>4687</v>
      </c>
      <c r="J879" s="7" t="s">
        <v>4709</v>
      </c>
      <c r="K879" s="7" t="s">
        <v>4710</v>
      </c>
      <c r="M879" s="7" t="s">
        <v>4732</v>
      </c>
      <c r="O879" s="7" t="s">
        <v>4732</v>
      </c>
    </row>
    <row r="880" spans="1:15">
      <c r="A880" s="7" t="s">
        <v>4687</v>
      </c>
      <c r="C880" s="7" t="s">
        <v>4687</v>
      </c>
      <c r="E880" s="7">
        <v>1991</v>
      </c>
      <c r="G880" s="7">
        <v>1991</v>
      </c>
      <c r="I880" s="7" t="s">
        <v>4687</v>
      </c>
      <c r="J880" s="7" t="s">
        <v>4710</v>
      </c>
      <c r="K880" s="7" t="s">
        <v>4713</v>
      </c>
      <c r="M880" s="7" t="s">
        <v>4716</v>
      </c>
      <c r="O880" s="7" t="s">
        <v>4716</v>
      </c>
    </row>
    <row r="881" spans="1:15">
      <c r="A881" s="7" t="s">
        <v>4687</v>
      </c>
      <c r="C881" s="7" t="s">
        <v>4687</v>
      </c>
      <c r="E881" s="7">
        <v>1977</v>
      </c>
      <c r="G881" s="7">
        <v>1977</v>
      </c>
      <c r="I881" s="7" t="s">
        <v>4687</v>
      </c>
      <c r="J881" s="7" t="s">
        <v>4709</v>
      </c>
      <c r="K881" s="7" t="s">
        <v>4710</v>
      </c>
      <c r="M881" s="7" t="s">
        <v>4711</v>
      </c>
      <c r="O881" s="7" t="s">
        <v>4711</v>
      </c>
    </row>
    <row r="882" spans="1:15">
      <c r="A882" s="7" t="s">
        <v>4687</v>
      </c>
      <c r="C882" s="7" t="s">
        <v>4687</v>
      </c>
      <c r="E882" s="7">
        <v>1986</v>
      </c>
      <c r="G882" s="7">
        <v>1986</v>
      </c>
      <c r="I882" s="7" t="s">
        <v>4687</v>
      </c>
      <c r="J882" s="7" t="s">
        <v>4709</v>
      </c>
      <c r="K882" s="7" t="s">
        <v>4713</v>
      </c>
      <c r="M882" s="7" t="s">
        <v>4716</v>
      </c>
      <c r="O882" s="7" t="s">
        <v>4716</v>
      </c>
    </row>
    <row r="883" spans="1:15">
      <c r="A883" s="7" t="s">
        <v>4687</v>
      </c>
      <c r="C883" s="7" t="s">
        <v>4687</v>
      </c>
      <c r="E883" s="7">
        <v>1986</v>
      </c>
      <c r="G883" s="7">
        <v>1986</v>
      </c>
      <c r="I883" s="7" t="s">
        <v>4687</v>
      </c>
      <c r="J883" s="7" t="s">
        <v>4709</v>
      </c>
      <c r="K883" s="7" t="s">
        <v>4709</v>
      </c>
      <c r="M883" s="7" t="s">
        <v>4716</v>
      </c>
      <c r="O883" s="7" t="s">
        <v>4716</v>
      </c>
    </row>
    <row r="884" spans="1:15">
      <c r="A884" s="7" t="s">
        <v>4687</v>
      </c>
      <c r="C884" s="7" t="s">
        <v>4687</v>
      </c>
      <c r="E884" s="7">
        <v>1982</v>
      </c>
      <c r="G884" s="7">
        <v>1982</v>
      </c>
      <c r="I884" s="7" t="s">
        <v>4687</v>
      </c>
      <c r="J884" s="7" t="s">
        <v>4710</v>
      </c>
      <c r="K884" s="7" t="s">
        <v>4710</v>
      </c>
      <c r="M884" s="7" t="s">
        <v>4720</v>
      </c>
      <c r="O884" s="7" t="s">
        <v>4720</v>
      </c>
    </row>
    <row r="885" spans="1:15">
      <c r="A885" s="7" t="s">
        <v>4687</v>
      </c>
      <c r="C885" s="7" t="s">
        <v>4687</v>
      </c>
      <c r="E885" s="7">
        <v>1981</v>
      </c>
      <c r="G885" s="7">
        <v>1981</v>
      </c>
      <c r="I885" s="7" t="s">
        <v>4687</v>
      </c>
      <c r="J885" s="7" t="s">
        <v>4710</v>
      </c>
      <c r="K885" s="7" t="s">
        <v>4709</v>
      </c>
      <c r="M885" s="7" t="s">
        <v>4716</v>
      </c>
      <c r="O885" s="7" t="s">
        <v>4716</v>
      </c>
    </row>
    <row r="886" spans="1:15">
      <c r="A886" s="7" t="s">
        <v>4687</v>
      </c>
      <c r="C886" s="7" t="s">
        <v>4687</v>
      </c>
      <c r="E886" s="7">
        <v>1981</v>
      </c>
      <c r="G886" s="7">
        <v>1981</v>
      </c>
      <c r="I886" s="7" t="s">
        <v>4687</v>
      </c>
      <c r="J886" s="7" t="s">
        <v>4709</v>
      </c>
      <c r="K886" s="7" t="s">
        <v>4710</v>
      </c>
      <c r="M886" s="7" t="s">
        <v>4716</v>
      </c>
      <c r="O886" s="7" t="s">
        <v>4716</v>
      </c>
    </row>
    <row r="887" spans="1:15">
      <c r="A887" s="7" t="s">
        <v>4687</v>
      </c>
      <c r="C887" s="7" t="s">
        <v>4687</v>
      </c>
      <c r="E887" s="7">
        <v>1973</v>
      </c>
      <c r="G887" s="7">
        <v>1973</v>
      </c>
      <c r="I887" s="7" t="s">
        <v>4687</v>
      </c>
      <c r="J887" s="7" t="s">
        <v>4710</v>
      </c>
      <c r="K887" s="7" t="s">
        <v>4713</v>
      </c>
      <c r="M887" s="7" t="s">
        <v>4716</v>
      </c>
      <c r="O887" s="7" t="s">
        <v>4716</v>
      </c>
    </row>
    <row r="888" spans="1:15">
      <c r="A888" s="7" t="s">
        <v>4687</v>
      </c>
      <c r="C888" s="7" t="s">
        <v>4687</v>
      </c>
      <c r="E888" s="7">
        <v>1981</v>
      </c>
      <c r="G888" s="7">
        <v>1981</v>
      </c>
      <c r="I888" s="7" t="s">
        <v>4687</v>
      </c>
      <c r="J888" s="7" t="s">
        <v>4709</v>
      </c>
      <c r="K888" s="7" t="s">
        <v>4713</v>
      </c>
      <c r="M888" s="7" t="s">
        <v>4716</v>
      </c>
      <c r="O888" s="7" t="s">
        <v>4716</v>
      </c>
    </row>
    <row r="889" spans="1:15">
      <c r="A889" s="7" t="s">
        <v>4687</v>
      </c>
      <c r="C889" s="7" t="s">
        <v>4687</v>
      </c>
      <c r="E889" s="7">
        <v>1976</v>
      </c>
      <c r="G889" s="7">
        <v>1976</v>
      </c>
      <c r="I889" s="7" t="s">
        <v>4687</v>
      </c>
      <c r="J889" s="7" t="s">
        <v>4709</v>
      </c>
      <c r="K889" s="7" t="s">
        <v>4713</v>
      </c>
      <c r="M889" s="7" t="s">
        <v>4732</v>
      </c>
      <c r="O889" s="7" t="s">
        <v>4732</v>
      </c>
    </row>
    <row r="890" spans="1:15">
      <c r="A890" s="7" t="s">
        <v>4687</v>
      </c>
      <c r="C890" s="7" t="s">
        <v>4687</v>
      </c>
      <c r="E890" s="7">
        <v>1985</v>
      </c>
      <c r="G890" s="7">
        <v>1985</v>
      </c>
      <c r="I890" s="7" t="s">
        <v>4687</v>
      </c>
      <c r="J890" s="7" t="s">
        <v>4710</v>
      </c>
      <c r="K890" s="7" t="s">
        <v>4710</v>
      </c>
      <c r="M890" s="7" t="s">
        <v>4716</v>
      </c>
      <c r="O890" s="7" t="s">
        <v>4716</v>
      </c>
    </row>
    <row r="891" spans="1:15">
      <c r="A891" s="7" t="s">
        <v>4687</v>
      </c>
      <c r="C891" s="7" t="s">
        <v>4687</v>
      </c>
      <c r="E891" s="7">
        <v>1966</v>
      </c>
      <c r="G891" s="7">
        <v>1966</v>
      </c>
      <c r="I891" s="7" t="s">
        <v>4687</v>
      </c>
      <c r="J891" s="7" t="s">
        <v>4710</v>
      </c>
      <c r="K891" s="7" t="s">
        <v>4713</v>
      </c>
      <c r="M891" s="7" t="s">
        <v>4720</v>
      </c>
      <c r="O891" s="7" t="s">
        <v>4720</v>
      </c>
    </row>
    <row r="892" spans="1:15">
      <c r="A892" s="7" t="s">
        <v>4687</v>
      </c>
      <c r="C892" s="7" t="s">
        <v>4687</v>
      </c>
      <c r="E892" s="7">
        <v>1965</v>
      </c>
      <c r="G892" s="7">
        <v>1965</v>
      </c>
      <c r="I892" s="7" t="s">
        <v>4687</v>
      </c>
      <c r="J892" s="7" t="s">
        <v>4710</v>
      </c>
      <c r="K892" s="7" t="s">
        <v>4710</v>
      </c>
      <c r="M892" s="7" t="s">
        <v>4711</v>
      </c>
      <c r="O892" s="7" t="s">
        <v>4711</v>
      </c>
    </row>
    <row r="893" spans="1:15">
      <c r="A893" s="7" t="s">
        <v>4687</v>
      </c>
      <c r="C893" s="7" t="s">
        <v>4687</v>
      </c>
      <c r="E893" s="7">
        <v>1965</v>
      </c>
      <c r="G893" s="7">
        <v>1965</v>
      </c>
      <c r="I893" s="7" t="s">
        <v>4687</v>
      </c>
      <c r="J893" s="7" t="s">
        <v>4709</v>
      </c>
      <c r="K893" s="7" t="s">
        <v>4710</v>
      </c>
      <c r="M893" s="7" t="s">
        <v>4716</v>
      </c>
      <c r="O893" s="7" t="s">
        <v>4716</v>
      </c>
    </row>
    <row r="894" spans="1:15">
      <c r="A894" s="7" t="s">
        <v>4687</v>
      </c>
      <c r="C894" s="7" t="s">
        <v>4687</v>
      </c>
      <c r="E894" s="7">
        <v>1972</v>
      </c>
      <c r="G894" s="7">
        <v>1972</v>
      </c>
      <c r="I894" s="7" t="s">
        <v>4687</v>
      </c>
      <c r="J894" s="7" t="s">
        <v>4710</v>
      </c>
      <c r="K894" s="7" t="s">
        <v>4709</v>
      </c>
      <c r="M894" s="7" t="s">
        <v>4732</v>
      </c>
      <c r="O894" s="7" t="s">
        <v>4732</v>
      </c>
    </row>
    <row r="895" spans="1:15">
      <c r="A895" s="7" t="s">
        <v>4687</v>
      </c>
      <c r="C895" s="7" t="s">
        <v>4687</v>
      </c>
      <c r="E895" s="7">
        <v>1965</v>
      </c>
      <c r="G895" s="7">
        <v>1965</v>
      </c>
      <c r="I895" s="7" t="s">
        <v>4687</v>
      </c>
      <c r="J895" s="7" t="s">
        <v>4709</v>
      </c>
      <c r="K895" s="7" t="s">
        <v>4710</v>
      </c>
      <c r="M895" s="7" t="s">
        <v>4716</v>
      </c>
      <c r="O895" s="7" t="s">
        <v>4716</v>
      </c>
    </row>
    <row r="896" spans="1:15">
      <c r="A896" s="7" t="s">
        <v>4687</v>
      </c>
      <c r="C896" s="7" t="s">
        <v>4687</v>
      </c>
      <c r="E896" s="7">
        <v>2004</v>
      </c>
      <c r="G896" s="7">
        <v>2004</v>
      </c>
      <c r="I896" s="7" t="s">
        <v>4687</v>
      </c>
      <c r="J896" s="7" t="s">
        <v>4709</v>
      </c>
      <c r="K896" s="7" t="s">
        <v>4713</v>
      </c>
      <c r="M896" s="7" t="s">
        <v>4716</v>
      </c>
      <c r="O896" s="7" t="s">
        <v>4716</v>
      </c>
    </row>
    <row r="897" spans="1:15">
      <c r="A897" s="7" t="s">
        <v>4687</v>
      </c>
      <c r="C897" s="7" t="s">
        <v>4687</v>
      </c>
      <c r="E897" s="7">
        <v>1979</v>
      </c>
      <c r="G897" s="7">
        <v>1979</v>
      </c>
      <c r="I897" s="7" t="s">
        <v>4687</v>
      </c>
      <c r="J897" s="7" t="s">
        <v>4709</v>
      </c>
      <c r="K897" s="7" t="s">
        <v>4710</v>
      </c>
      <c r="M897" s="7" t="s">
        <v>4720</v>
      </c>
      <c r="O897" s="7" t="s">
        <v>4720</v>
      </c>
    </row>
    <row r="898" spans="1:15">
      <c r="A898" s="7" t="s">
        <v>4687</v>
      </c>
      <c r="C898" s="7" t="s">
        <v>4687</v>
      </c>
      <c r="E898" s="7">
        <v>1984</v>
      </c>
      <c r="G898" s="7">
        <v>1984</v>
      </c>
      <c r="I898" s="7" t="s">
        <v>4687</v>
      </c>
      <c r="J898" s="7" t="s">
        <v>4709</v>
      </c>
      <c r="K898" s="7" t="s">
        <v>4709</v>
      </c>
      <c r="M898" s="7" t="s">
        <v>4726</v>
      </c>
      <c r="O898" s="7" t="s">
        <v>4726</v>
      </c>
    </row>
    <row r="899" spans="1:15">
      <c r="A899" s="7" t="s">
        <v>4687</v>
      </c>
      <c r="C899" s="7" t="s">
        <v>4687</v>
      </c>
      <c r="E899" s="7">
        <v>1979</v>
      </c>
      <c r="G899" s="7">
        <v>1979</v>
      </c>
      <c r="I899" s="7" t="s">
        <v>4687</v>
      </c>
      <c r="J899" s="7" t="s">
        <v>4709</v>
      </c>
      <c r="K899" s="7" t="s">
        <v>4713</v>
      </c>
      <c r="M899" s="7" t="s">
        <v>4720</v>
      </c>
      <c r="O899" s="7" t="s">
        <v>4720</v>
      </c>
    </row>
    <row r="900" spans="1:15">
      <c r="A900" s="7" t="s">
        <v>4687</v>
      </c>
      <c r="C900" s="7" t="s">
        <v>4687</v>
      </c>
      <c r="E900" s="7">
        <v>1986</v>
      </c>
      <c r="G900" s="7">
        <v>1986</v>
      </c>
      <c r="I900" s="7" t="s">
        <v>4687</v>
      </c>
      <c r="J900" s="7" t="s">
        <v>4709</v>
      </c>
      <c r="K900" s="7" t="s">
        <v>4713</v>
      </c>
      <c r="M900" s="7" t="s">
        <v>4733</v>
      </c>
      <c r="O900" s="7" t="s">
        <v>4733</v>
      </c>
    </row>
    <row r="901" spans="1:15">
      <c r="A901" s="7" t="s">
        <v>4687</v>
      </c>
      <c r="C901" s="7" t="s">
        <v>4687</v>
      </c>
      <c r="E901" s="7">
        <v>1977</v>
      </c>
      <c r="G901" s="7">
        <v>1977</v>
      </c>
      <c r="I901" s="7" t="s">
        <v>4687</v>
      </c>
      <c r="J901" s="7" t="s">
        <v>4709</v>
      </c>
      <c r="K901" s="7" t="s">
        <v>4713</v>
      </c>
      <c r="M901" s="7" t="s">
        <v>4732</v>
      </c>
      <c r="O901" s="7" t="s">
        <v>4732</v>
      </c>
    </row>
    <row r="902" spans="1:15">
      <c r="A902" s="7" t="s">
        <v>4687</v>
      </c>
      <c r="C902" s="7" t="s">
        <v>4687</v>
      </c>
      <c r="E902" s="7">
        <v>1979</v>
      </c>
      <c r="G902" s="7">
        <v>1979</v>
      </c>
      <c r="I902" s="7" t="s">
        <v>4687</v>
      </c>
      <c r="J902" s="7" t="s">
        <v>4709</v>
      </c>
      <c r="K902" s="7" t="s">
        <v>4709</v>
      </c>
      <c r="M902" s="7" t="s">
        <v>4716</v>
      </c>
      <c r="O902" s="7" t="s">
        <v>4716</v>
      </c>
    </row>
    <row r="903" spans="1:15">
      <c r="A903" s="7" t="s">
        <v>4687</v>
      </c>
      <c r="C903" s="7" t="s">
        <v>4687</v>
      </c>
      <c r="E903" s="7">
        <v>1977</v>
      </c>
      <c r="G903" s="7">
        <v>1977</v>
      </c>
      <c r="I903" s="7" t="s">
        <v>4687</v>
      </c>
      <c r="J903" s="7" t="s">
        <v>4709</v>
      </c>
      <c r="K903" s="7" t="s">
        <v>4709</v>
      </c>
      <c r="M903" s="7" t="s">
        <v>4729</v>
      </c>
      <c r="O903" s="7" t="s">
        <v>4729</v>
      </c>
    </row>
    <row r="904" spans="1:15">
      <c r="A904" s="7" t="s">
        <v>4687</v>
      </c>
      <c r="C904" s="7" t="s">
        <v>4687</v>
      </c>
      <c r="E904" s="7">
        <v>1993</v>
      </c>
      <c r="G904" s="7">
        <v>1993</v>
      </c>
      <c r="I904" s="7" t="s">
        <v>4687</v>
      </c>
      <c r="J904" s="7" t="s">
        <v>4709</v>
      </c>
      <c r="K904" s="7" t="s">
        <v>4710</v>
      </c>
      <c r="M904" s="7" t="s">
        <v>4720</v>
      </c>
      <c r="O904" s="7" t="s">
        <v>4720</v>
      </c>
    </row>
    <row r="905" spans="1:15">
      <c r="A905" s="7" t="s">
        <v>4687</v>
      </c>
      <c r="C905" s="7" t="s">
        <v>4687</v>
      </c>
      <c r="E905" s="7">
        <v>1983</v>
      </c>
      <c r="G905" s="7">
        <v>1983</v>
      </c>
      <c r="I905" s="7" t="s">
        <v>4687</v>
      </c>
      <c r="J905" s="7" t="s">
        <v>4709</v>
      </c>
      <c r="K905" s="7" t="s">
        <v>4710</v>
      </c>
      <c r="M905" s="7" t="s">
        <v>4726</v>
      </c>
      <c r="O905" s="7" t="s">
        <v>4726</v>
      </c>
    </row>
    <row r="906" spans="1:15">
      <c r="A906" s="7" t="s">
        <v>4687</v>
      </c>
      <c r="C906" s="7" t="s">
        <v>4687</v>
      </c>
      <c r="E906" s="7">
        <v>1981</v>
      </c>
      <c r="G906" s="7">
        <v>1981</v>
      </c>
      <c r="I906" s="7" t="s">
        <v>4687</v>
      </c>
      <c r="J906" s="7" t="s">
        <v>4710</v>
      </c>
      <c r="K906" s="7" t="s">
        <v>4713</v>
      </c>
      <c r="M906" s="7" t="s">
        <v>4729</v>
      </c>
      <c r="O906" s="7" t="s">
        <v>4729</v>
      </c>
    </row>
    <row r="907" spans="1:15">
      <c r="A907" s="7" t="s">
        <v>4687</v>
      </c>
      <c r="C907" s="7" t="s">
        <v>4687</v>
      </c>
      <c r="E907" s="7">
        <v>1965</v>
      </c>
      <c r="G907" s="7">
        <v>1965</v>
      </c>
      <c r="I907" s="7" t="s">
        <v>4687</v>
      </c>
      <c r="J907" s="7" t="s">
        <v>4709</v>
      </c>
      <c r="K907" s="7" t="s">
        <v>4709</v>
      </c>
      <c r="M907" s="7" t="s">
        <v>4716</v>
      </c>
      <c r="O907" s="7" t="s">
        <v>4716</v>
      </c>
    </row>
    <row r="908" spans="1:15">
      <c r="A908" s="7" t="s">
        <v>4687</v>
      </c>
      <c r="C908" s="7" t="s">
        <v>4687</v>
      </c>
      <c r="E908" s="7">
        <v>1981</v>
      </c>
      <c r="G908" s="7">
        <v>1981</v>
      </c>
      <c r="I908" s="7" t="s">
        <v>4687</v>
      </c>
      <c r="J908" s="7" t="s">
        <v>4709</v>
      </c>
      <c r="K908" s="7" t="s">
        <v>4709</v>
      </c>
      <c r="M908" s="7" t="s">
        <v>4732</v>
      </c>
      <c r="O908" s="7" t="s">
        <v>4732</v>
      </c>
    </row>
    <row r="909" spans="1:15">
      <c r="A909" s="7" t="s">
        <v>4687</v>
      </c>
      <c r="C909" s="7" t="s">
        <v>4687</v>
      </c>
      <c r="E909" s="7">
        <v>1993</v>
      </c>
      <c r="G909" s="7">
        <v>1993</v>
      </c>
      <c r="I909" s="7" t="s">
        <v>4687</v>
      </c>
      <c r="J909" s="7" t="s">
        <v>4710</v>
      </c>
      <c r="K909" s="7" t="s">
        <v>4709</v>
      </c>
      <c r="M909" s="7" t="s">
        <v>4711</v>
      </c>
      <c r="O909" s="7" t="s">
        <v>4711</v>
      </c>
    </row>
    <row r="910" spans="1:15">
      <c r="A910" s="7" t="s">
        <v>4687</v>
      </c>
      <c r="C910" s="7" t="s">
        <v>4687</v>
      </c>
      <c r="E910" s="7">
        <v>1965</v>
      </c>
      <c r="G910" s="7">
        <v>1965</v>
      </c>
      <c r="I910" s="7" t="s">
        <v>4687</v>
      </c>
      <c r="J910" s="7" t="s">
        <v>4709</v>
      </c>
      <c r="K910" s="7" t="s">
        <v>4709</v>
      </c>
      <c r="M910" s="7" t="s">
        <v>4711</v>
      </c>
      <c r="O910" s="7" t="s">
        <v>4711</v>
      </c>
    </row>
    <row r="911" spans="1:15">
      <c r="A911" s="7" t="s">
        <v>4687</v>
      </c>
      <c r="C911" s="7" t="s">
        <v>4687</v>
      </c>
      <c r="E911" s="7">
        <v>1983</v>
      </c>
      <c r="G911" s="7">
        <v>1983</v>
      </c>
      <c r="I911" s="7" t="s">
        <v>4687</v>
      </c>
      <c r="J911" s="7" t="s">
        <v>4709</v>
      </c>
      <c r="K911" s="7" t="s">
        <v>4710</v>
      </c>
      <c r="M911" s="7" t="s">
        <v>4716</v>
      </c>
      <c r="O911" s="7" t="s">
        <v>4716</v>
      </c>
    </row>
    <row r="912" spans="1:15">
      <c r="A912" s="7" t="s">
        <v>4687</v>
      </c>
      <c r="C912" s="7" t="s">
        <v>4687</v>
      </c>
      <c r="E912" s="7">
        <v>1978</v>
      </c>
      <c r="G912" s="7">
        <v>1978</v>
      </c>
      <c r="I912" s="7" t="s">
        <v>4687</v>
      </c>
      <c r="J912" s="7" t="s">
        <v>4709</v>
      </c>
      <c r="K912" s="7" t="s">
        <v>4709</v>
      </c>
      <c r="M912" s="7" t="s">
        <v>4723</v>
      </c>
      <c r="O912" s="7" t="s">
        <v>4723</v>
      </c>
    </row>
    <row r="913" spans="1:15">
      <c r="A913" s="7" t="s">
        <v>4687</v>
      </c>
      <c r="C913" s="7" t="s">
        <v>4687</v>
      </c>
      <c r="E913" s="7">
        <v>1978</v>
      </c>
      <c r="G913" s="7">
        <v>1978</v>
      </c>
      <c r="I913" s="7" t="s">
        <v>4687</v>
      </c>
      <c r="J913" s="7" t="s">
        <v>4710</v>
      </c>
      <c r="K913" s="7" t="s">
        <v>4709</v>
      </c>
      <c r="M913" s="7" t="s">
        <v>4727</v>
      </c>
      <c r="O913" s="7" t="s">
        <v>4727</v>
      </c>
    </row>
    <row r="914" spans="1:15">
      <c r="A914" s="7" t="s">
        <v>4687</v>
      </c>
      <c r="C914" s="7" t="s">
        <v>4687</v>
      </c>
      <c r="E914" s="7">
        <v>1977</v>
      </c>
      <c r="G914" s="7">
        <v>1977</v>
      </c>
      <c r="I914" s="7" t="s">
        <v>4687</v>
      </c>
      <c r="J914" s="7" t="s">
        <v>4710</v>
      </c>
      <c r="K914" s="7" t="s">
        <v>4710</v>
      </c>
      <c r="M914" s="7" t="s">
        <v>4722</v>
      </c>
      <c r="O914" s="7" t="s">
        <v>4722</v>
      </c>
    </row>
    <row r="915" spans="1:15">
      <c r="A915" s="7" t="s">
        <v>4687</v>
      </c>
      <c r="C915" s="7" t="s">
        <v>4687</v>
      </c>
      <c r="E915" s="7">
        <v>1979</v>
      </c>
      <c r="G915" s="7">
        <v>1979</v>
      </c>
      <c r="I915" s="7" t="s">
        <v>4687</v>
      </c>
      <c r="J915" s="7" t="s">
        <v>4709</v>
      </c>
      <c r="K915" s="7" t="s">
        <v>4713</v>
      </c>
      <c r="M915" s="7" t="s">
        <v>4722</v>
      </c>
      <c r="O915" s="7" t="s">
        <v>4722</v>
      </c>
    </row>
    <row r="916" spans="1:15">
      <c r="A916" s="7" t="s">
        <v>4687</v>
      </c>
      <c r="C916" s="7" t="s">
        <v>4687</v>
      </c>
      <c r="E916" s="7">
        <v>1980</v>
      </c>
      <c r="G916" s="7">
        <v>1980</v>
      </c>
      <c r="I916" s="7" t="s">
        <v>4687</v>
      </c>
      <c r="J916" s="7" t="s">
        <v>4710</v>
      </c>
      <c r="K916" s="7" t="s">
        <v>4710</v>
      </c>
      <c r="M916" s="7" t="s">
        <v>4729</v>
      </c>
      <c r="O916" s="7" t="s">
        <v>4729</v>
      </c>
    </row>
    <row r="917" spans="1:15">
      <c r="A917" s="7" t="s">
        <v>4687</v>
      </c>
      <c r="C917" s="7" t="s">
        <v>4687</v>
      </c>
      <c r="E917" s="7">
        <v>1977</v>
      </c>
      <c r="G917" s="7">
        <v>1977</v>
      </c>
      <c r="I917" s="7" t="s">
        <v>4687</v>
      </c>
      <c r="J917" s="7" t="s">
        <v>4710</v>
      </c>
      <c r="K917" s="7" t="s">
        <v>4709</v>
      </c>
      <c r="M917" s="7" t="s">
        <v>4711</v>
      </c>
      <c r="O917" s="7" t="s">
        <v>4711</v>
      </c>
    </row>
    <row r="918" spans="1:15">
      <c r="A918" s="7" t="s">
        <v>4687</v>
      </c>
      <c r="C918" s="7" t="s">
        <v>4687</v>
      </c>
      <c r="E918" s="7">
        <v>1977</v>
      </c>
      <c r="G918" s="7">
        <v>1977</v>
      </c>
      <c r="I918" s="7" t="s">
        <v>4687</v>
      </c>
      <c r="J918" s="7" t="s">
        <v>4709</v>
      </c>
      <c r="K918" s="7" t="s">
        <v>4710</v>
      </c>
      <c r="M918" s="7" t="s">
        <v>4711</v>
      </c>
      <c r="O918" s="7" t="s">
        <v>4711</v>
      </c>
    </row>
    <row r="919" spans="1:15">
      <c r="A919" s="7" t="s">
        <v>4687</v>
      </c>
      <c r="C919" s="7" t="s">
        <v>4687</v>
      </c>
      <c r="E919" s="7">
        <v>2001</v>
      </c>
      <c r="G919" s="7">
        <v>2001</v>
      </c>
      <c r="I919" s="7" t="s">
        <v>4687</v>
      </c>
      <c r="J919" s="7" t="s">
        <v>4710</v>
      </c>
      <c r="K919" s="7" t="s">
        <v>4710</v>
      </c>
      <c r="M919" s="7" t="s">
        <v>4720</v>
      </c>
      <c r="O919" s="7" t="s">
        <v>4720</v>
      </c>
    </row>
    <row r="920" spans="1:15">
      <c r="A920" s="7" t="s">
        <v>4687</v>
      </c>
      <c r="C920" s="7" t="s">
        <v>4687</v>
      </c>
      <c r="E920" s="7">
        <v>1967</v>
      </c>
      <c r="G920" s="7">
        <v>1967</v>
      </c>
      <c r="I920" s="7" t="s">
        <v>4687</v>
      </c>
      <c r="J920" s="7" t="s">
        <v>4709</v>
      </c>
      <c r="K920" s="7" t="s">
        <v>4710</v>
      </c>
      <c r="M920" s="7" t="s">
        <v>4726</v>
      </c>
      <c r="O920" s="7" t="s">
        <v>4726</v>
      </c>
    </row>
    <row r="921" spans="1:15">
      <c r="A921" s="7" t="s">
        <v>4687</v>
      </c>
      <c r="C921" s="7" t="s">
        <v>4687</v>
      </c>
      <c r="E921" s="7">
        <v>1996</v>
      </c>
      <c r="G921" s="7">
        <v>1996</v>
      </c>
      <c r="I921" s="7" t="s">
        <v>4687</v>
      </c>
      <c r="J921" s="7" t="s">
        <v>4709</v>
      </c>
      <c r="K921" s="7" t="s">
        <v>4713</v>
      </c>
      <c r="M921" s="7" t="s">
        <v>4720</v>
      </c>
      <c r="O921" s="7" t="s">
        <v>4720</v>
      </c>
    </row>
    <row r="922" spans="1:15">
      <c r="A922" s="7" t="s">
        <v>4687</v>
      </c>
      <c r="C922" s="7" t="s">
        <v>4687</v>
      </c>
      <c r="E922" s="7">
        <v>1988</v>
      </c>
      <c r="G922" s="7">
        <v>1988</v>
      </c>
      <c r="I922" s="7" t="s">
        <v>4687</v>
      </c>
      <c r="J922" s="7" t="s">
        <v>4709</v>
      </c>
      <c r="K922" s="7" t="s">
        <v>4709</v>
      </c>
      <c r="M922" s="7" t="s">
        <v>4711</v>
      </c>
      <c r="O922" s="7" t="s">
        <v>4711</v>
      </c>
    </row>
    <row r="923" spans="1:15">
      <c r="A923" s="7" t="s">
        <v>4687</v>
      </c>
      <c r="C923" s="7" t="s">
        <v>4687</v>
      </c>
      <c r="E923" s="7">
        <v>1997</v>
      </c>
      <c r="G923" s="7">
        <v>1997</v>
      </c>
      <c r="I923" s="7" t="s">
        <v>4687</v>
      </c>
      <c r="J923" s="7" t="s">
        <v>4710</v>
      </c>
      <c r="K923" s="7" t="s">
        <v>4710</v>
      </c>
      <c r="M923" s="7" t="s">
        <v>4720</v>
      </c>
      <c r="O923" s="7" t="s">
        <v>4720</v>
      </c>
    </row>
    <row r="924" spans="1:15">
      <c r="A924" s="7" t="s">
        <v>4687</v>
      </c>
      <c r="C924" s="7" t="s">
        <v>4687</v>
      </c>
      <c r="E924" s="7">
        <v>1983</v>
      </c>
      <c r="G924" s="7">
        <v>1983</v>
      </c>
      <c r="I924" s="7" t="s">
        <v>4687</v>
      </c>
      <c r="J924" s="7" t="s">
        <v>4709</v>
      </c>
      <c r="K924" s="7" t="s">
        <v>4713</v>
      </c>
      <c r="M924" s="7" t="s">
        <v>4716</v>
      </c>
      <c r="O924" s="7" t="s">
        <v>4716</v>
      </c>
    </row>
    <row r="925" spans="1:15">
      <c r="A925" s="7" t="s">
        <v>4687</v>
      </c>
      <c r="C925" s="7" t="s">
        <v>4687</v>
      </c>
      <c r="E925" s="7">
        <v>1978</v>
      </c>
      <c r="G925" s="7">
        <v>1978</v>
      </c>
      <c r="I925" s="7" t="s">
        <v>4687</v>
      </c>
      <c r="J925" s="7" t="s">
        <v>4710</v>
      </c>
      <c r="K925" s="7" t="s">
        <v>4713</v>
      </c>
      <c r="M925" s="7" t="s">
        <v>4720</v>
      </c>
      <c r="O925" s="7" t="s">
        <v>4720</v>
      </c>
    </row>
    <row r="926" spans="1:15">
      <c r="A926" s="7" t="s">
        <v>4687</v>
      </c>
      <c r="C926" s="7" t="s">
        <v>4687</v>
      </c>
      <c r="E926" s="7">
        <v>1976</v>
      </c>
      <c r="G926" s="7">
        <v>1976</v>
      </c>
      <c r="I926" s="7" t="s">
        <v>4687</v>
      </c>
      <c r="J926" s="7" t="s">
        <v>4709</v>
      </c>
      <c r="K926" s="7" t="s">
        <v>4709</v>
      </c>
      <c r="M926" s="7" t="s">
        <v>4716</v>
      </c>
      <c r="O926" s="7" t="s">
        <v>4716</v>
      </c>
    </row>
    <row r="927" spans="1:15">
      <c r="A927" s="7" t="s">
        <v>4687</v>
      </c>
      <c r="C927" s="7" t="s">
        <v>4687</v>
      </c>
      <c r="E927" s="7">
        <v>1978</v>
      </c>
      <c r="G927" s="7">
        <v>1978</v>
      </c>
      <c r="I927" s="7" t="s">
        <v>4687</v>
      </c>
      <c r="J927" s="7" t="s">
        <v>4709</v>
      </c>
      <c r="K927" s="7" t="s">
        <v>4709</v>
      </c>
      <c r="M927" s="7" t="s">
        <v>4720</v>
      </c>
      <c r="O927" s="7" t="s">
        <v>4720</v>
      </c>
    </row>
    <row r="928" spans="1:15">
      <c r="A928" s="7" t="s">
        <v>4687</v>
      </c>
      <c r="C928" s="7" t="s">
        <v>4687</v>
      </c>
      <c r="E928" s="7">
        <v>1984</v>
      </c>
      <c r="G928" s="7">
        <v>1984</v>
      </c>
      <c r="I928" s="7" t="s">
        <v>4687</v>
      </c>
      <c r="J928" s="7" t="s">
        <v>4709</v>
      </c>
      <c r="K928" s="7" t="s">
        <v>4709</v>
      </c>
      <c r="M928" s="7" t="s">
        <v>4711</v>
      </c>
      <c r="O928" s="7" t="s">
        <v>4711</v>
      </c>
    </row>
    <row r="929" spans="1:15">
      <c r="A929" s="7" t="s">
        <v>4687</v>
      </c>
      <c r="C929" s="7" t="s">
        <v>4687</v>
      </c>
      <c r="E929" s="7">
        <v>1988</v>
      </c>
      <c r="G929" s="7">
        <v>1988</v>
      </c>
      <c r="I929" s="7" t="s">
        <v>4687</v>
      </c>
      <c r="J929" s="7" t="s">
        <v>4709</v>
      </c>
      <c r="K929" s="7" t="s">
        <v>4709</v>
      </c>
      <c r="M929" s="7" t="s">
        <v>4716</v>
      </c>
      <c r="O929" s="7" t="s">
        <v>4716</v>
      </c>
    </row>
    <row r="930" spans="1:15">
      <c r="A930" s="7" t="s">
        <v>4687</v>
      </c>
      <c r="C930" s="7" t="s">
        <v>4687</v>
      </c>
      <c r="E930" s="7">
        <v>1994</v>
      </c>
      <c r="G930" s="7">
        <v>1994</v>
      </c>
      <c r="I930" s="7" t="s">
        <v>4687</v>
      </c>
      <c r="J930" s="7" t="s">
        <v>4710</v>
      </c>
      <c r="K930" s="7" t="s">
        <v>4709</v>
      </c>
      <c r="M930" s="7" t="s">
        <v>4732</v>
      </c>
      <c r="O930" s="7" t="s">
        <v>4732</v>
      </c>
    </row>
    <row r="931" spans="1:15">
      <c r="A931" s="7" t="s">
        <v>4687</v>
      </c>
      <c r="C931" s="7" t="s">
        <v>4687</v>
      </c>
      <c r="E931" s="7">
        <v>1967</v>
      </c>
      <c r="G931" s="7">
        <v>1967</v>
      </c>
      <c r="I931" s="7" t="s">
        <v>4687</v>
      </c>
      <c r="J931" s="7" t="s">
        <v>4709</v>
      </c>
      <c r="K931" s="7" t="s">
        <v>4709</v>
      </c>
      <c r="M931" s="7" t="s">
        <v>4723</v>
      </c>
      <c r="O931" s="7" t="s">
        <v>4723</v>
      </c>
    </row>
    <row r="932" spans="1:15">
      <c r="A932" s="7" t="s">
        <v>4687</v>
      </c>
      <c r="C932" s="7" t="s">
        <v>4687</v>
      </c>
      <c r="E932" s="7">
        <v>1997</v>
      </c>
      <c r="G932" s="7">
        <v>1997</v>
      </c>
      <c r="I932" s="7" t="s">
        <v>4687</v>
      </c>
      <c r="J932" s="7" t="s">
        <v>4710</v>
      </c>
      <c r="K932" s="7" t="s">
        <v>4710</v>
      </c>
      <c r="M932" s="7" t="s">
        <v>4732</v>
      </c>
      <c r="O932" s="7" t="s">
        <v>4732</v>
      </c>
    </row>
    <row r="933" spans="1:15">
      <c r="A933" s="7" t="s">
        <v>4687</v>
      </c>
      <c r="C933" s="7" t="s">
        <v>4687</v>
      </c>
      <c r="E933" s="7">
        <v>1968</v>
      </c>
      <c r="G933" s="7">
        <v>1968</v>
      </c>
      <c r="I933" s="7" t="s">
        <v>4687</v>
      </c>
      <c r="J933" s="7" t="s">
        <v>4709</v>
      </c>
      <c r="K933" s="7" t="s">
        <v>4713</v>
      </c>
      <c r="M933" s="7" t="s">
        <v>4716</v>
      </c>
      <c r="O933" s="7" t="s">
        <v>4716</v>
      </c>
    </row>
    <row r="934" spans="1:15">
      <c r="A934" s="7" t="s">
        <v>4687</v>
      </c>
      <c r="C934" s="7" t="s">
        <v>4687</v>
      </c>
      <c r="E934" s="7">
        <v>1996</v>
      </c>
      <c r="G934" s="7">
        <v>1996</v>
      </c>
      <c r="I934" s="7" t="s">
        <v>4687</v>
      </c>
      <c r="J934" s="7" t="s">
        <v>4709</v>
      </c>
      <c r="K934" s="7" t="s">
        <v>4713</v>
      </c>
      <c r="M934" s="7" t="s">
        <v>4711</v>
      </c>
      <c r="O934" s="7" t="s">
        <v>4711</v>
      </c>
    </row>
    <row r="935" spans="1:15">
      <c r="A935" s="7" t="s">
        <v>4687</v>
      </c>
      <c r="C935" s="7" t="s">
        <v>4687</v>
      </c>
      <c r="E935" s="7">
        <v>1978</v>
      </c>
      <c r="G935" s="7">
        <v>1978</v>
      </c>
      <c r="I935" s="7" t="s">
        <v>4687</v>
      </c>
      <c r="J935" s="7" t="s">
        <v>4709</v>
      </c>
      <c r="K935" s="7" t="s">
        <v>4709</v>
      </c>
      <c r="M935" s="7" t="s">
        <v>4720</v>
      </c>
      <c r="O935" s="7" t="s">
        <v>4720</v>
      </c>
    </row>
    <row r="936" spans="1:15">
      <c r="A936" s="7" t="s">
        <v>4687</v>
      </c>
      <c r="C936" s="7" t="s">
        <v>4687</v>
      </c>
      <c r="E936" s="7">
        <v>1978</v>
      </c>
      <c r="G936" s="7">
        <v>1978</v>
      </c>
      <c r="I936" s="7" t="s">
        <v>4687</v>
      </c>
      <c r="J936" s="7" t="s">
        <v>4709</v>
      </c>
      <c r="K936" s="7" t="s">
        <v>4713</v>
      </c>
      <c r="M936" s="7" t="s">
        <v>4720</v>
      </c>
      <c r="O936" s="7" t="s">
        <v>4720</v>
      </c>
    </row>
    <row r="937" spans="1:15">
      <c r="A937" s="7" t="s">
        <v>4687</v>
      </c>
      <c r="C937" s="7" t="s">
        <v>4687</v>
      </c>
      <c r="E937" s="7">
        <v>1978</v>
      </c>
      <c r="G937" s="7">
        <v>1978</v>
      </c>
      <c r="I937" s="7" t="s">
        <v>4687</v>
      </c>
      <c r="J937" s="7" t="s">
        <v>4709</v>
      </c>
      <c r="K937" s="7" t="s">
        <v>4710</v>
      </c>
      <c r="M937" s="7" t="s">
        <v>4716</v>
      </c>
      <c r="O937" s="7" t="s">
        <v>4716</v>
      </c>
    </row>
    <row r="938" spans="1:15">
      <c r="A938" s="7" t="s">
        <v>4687</v>
      </c>
      <c r="C938" s="7" t="s">
        <v>4687</v>
      </c>
      <c r="E938" s="7">
        <v>1978</v>
      </c>
      <c r="G938" s="7">
        <v>1978</v>
      </c>
      <c r="I938" s="7" t="s">
        <v>4687</v>
      </c>
      <c r="J938" s="7" t="s">
        <v>4709</v>
      </c>
      <c r="K938" s="7" t="s">
        <v>4709</v>
      </c>
      <c r="M938" s="7" t="s">
        <v>4732</v>
      </c>
      <c r="O938" s="7" t="s">
        <v>4732</v>
      </c>
    </row>
    <row r="939" spans="1:15">
      <c r="A939" s="7" t="s">
        <v>4687</v>
      </c>
      <c r="C939" s="7" t="s">
        <v>4687</v>
      </c>
      <c r="E939" s="7">
        <v>2001</v>
      </c>
      <c r="G939" s="7">
        <v>2001</v>
      </c>
      <c r="I939" s="7" t="s">
        <v>4687</v>
      </c>
      <c r="J939" s="7" t="s">
        <v>4709</v>
      </c>
      <c r="K939" s="7" t="s">
        <v>4713</v>
      </c>
      <c r="M939" s="7" t="s">
        <v>4726</v>
      </c>
      <c r="O939" s="7" t="s">
        <v>4726</v>
      </c>
    </row>
    <row r="940" spans="1:15">
      <c r="A940" s="7" t="s">
        <v>4687</v>
      </c>
      <c r="C940" s="7" t="s">
        <v>4687</v>
      </c>
      <c r="E940" s="7">
        <v>1980</v>
      </c>
      <c r="G940" s="7">
        <v>1980</v>
      </c>
      <c r="I940" s="7" t="s">
        <v>4687</v>
      </c>
      <c r="J940" s="7" t="s">
        <v>4709</v>
      </c>
      <c r="K940" s="7" t="s">
        <v>4709</v>
      </c>
      <c r="M940" s="7" t="s">
        <v>4729</v>
      </c>
      <c r="O940" s="7" t="s">
        <v>4729</v>
      </c>
    </row>
    <row r="941" spans="1:15">
      <c r="A941" s="7" t="s">
        <v>4687</v>
      </c>
      <c r="C941" s="7" t="s">
        <v>4687</v>
      </c>
      <c r="E941" s="7">
        <v>1980</v>
      </c>
      <c r="G941" s="7">
        <v>1980</v>
      </c>
      <c r="I941" s="7" t="s">
        <v>4687</v>
      </c>
      <c r="J941" s="7" t="s">
        <v>4709</v>
      </c>
      <c r="K941" s="7" t="s">
        <v>4709</v>
      </c>
      <c r="M941" s="7" t="s">
        <v>4729</v>
      </c>
      <c r="O941" s="7" t="s">
        <v>4729</v>
      </c>
    </row>
    <row r="942" spans="1:15">
      <c r="A942" s="7" t="s">
        <v>4687</v>
      </c>
      <c r="C942" s="7" t="s">
        <v>4687</v>
      </c>
      <c r="E942" s="7">
        <v>1999</v>
      </c>
      <c r="G942" s="7">
        <v>1999</v>
      </c>
      <c r="I942" s="7" t="s">
        <v>4687</v>
      </c>
      <c r="J942" s="7" t="s">
        <v>4709</v>
      </c>
      <c r="K942" s="7" t="s">
        <v>4709</v>
      </c>
      <c r="M942" s="7" t="s">
        <v>4720</v>
      </c>
      <c r="O942" s="7" t="s">
        <v>4720</v>
      </c>
    </row>
    <row r="943" spans="1:15">
      <c r="A943" s="7" t="s">
        <v>4687</v>
      </c>
      <c r="C943" s="7" t="s">
        <v>4687</v>
      </c>
      <c r="E943" s="7">
        <v>1980</v>
      </c>
      <c r="G943" s="7">
        <v>1980</v>
      </c>
      <c r="I943" s="7" t="s">
        <v>4687</v>
      </c>
      <c r="J943" s="7" t="s">
        <v>4709</v>
      </c>
      <c r="K943" s="7" t="s">
        <v>4710</v>
      </c>
      <c r="M943" s="7" t="s">
        <v>4726</v>
      </c>
      <c r="O943" s="7" t="s">
        <v>4726</v>
      </c>
    </row>
    <row r="944" spans="1:15">
      <c r="A944" s="7" t="s">
        <v>4687</v>
      </c>
      <c r="C944" s="7" t="s">
        <v>4687</v>
      </c>
      <c r="E944" s="7">
        <v>1993</v>
      </c>
      <c r="G944" s="7">
        <v>1993</v>
      </c>
      <c r="I944" s="7" t="s">
        <v>4687</v>
      </c>
      <c r="J944" s="7" t="s">
        <v>4709</v>
      </c>
      <c r="K944" s="7" t="s">
        <v>4710</v>
      </c>
      <c r="M944" s="7" t="s">
        <v>4726</v>
      </c>
      <c r="O944" s="7" t="s">
        <v>4726</v>
      </c>
    </row>
    <row r="945" spans="1:15">
      <c r="A945" s="7" t="s">
        <v>4687</v>
      </c>
      <c r="C945" s="7" t="s">
        <v>4687</v>
      </c>
      <c r="E945" s="7">
        <v>1998</v>
      </c>
      <c r="G945" s="7">
        <v>1998</v>
      </c>
      <c r="I945" s="7" t="s">
        <v>4687</v>
      </c>
      <c r="J945" s="7" t="s">
        <v>4710</v>
      </c>
      <c r="K945" s="7" t="s">
        <v>4713</v>
      </c>
      <c r="M945" s="7" t="s">
        <v>4727</v>
      </c>
      <c r="O945" s="7" t="s">
        <v>4727</v>
      </c>
    </row>
    <row r="946" spans="1:15">
      <c r="A946" s="7" t="s">
        <v>4687</v>
      </c>
      <c r="C946" s="7" t="s">
        <v>4687</v>
      </c>
      <c r="E946" s="7">
        <v>1965</v>
      </c>
      <c r="G946" s="7">
        <v>1965</v>
      </c>
      <c r="I946" s="7" t="s">
        <v>4687</v>
      </c>
      <c r="J946" s="7" t="s">
        <v>4709</v>
      </c>
      <c r="K946" s="7" t="s">
        <v>4709</v>
      </c>
      <c r="M946" s="7" t="s">
        <v>4726</v>
      </c>
      <c r="O946" s="7" t="s">
        <v>4726</v>
      </c>
    </row>
    <row r="947" spans="1:15">
      <c r="A947" s="7" t="s">
        <v>4687</v>
      </c>
      <c r="C947" s="7" t="s">
        <v>4687</v>
      </c>
      <c r="E947" s="7">
        <v>1976</v>
      </c>
      <c r="G947" s="7">
        <v>1976</v>
      </c>
      <c r="I947" s="7" t="s">
        <v>4687</v>
      </c>
      <c r="J947" s="7" t="s">
        <v>4709</v>
      </c>
      <c r="K947" s="7" t="s">
        <v>4713</v>
      </c>
      <c r="M947" s="7" t="s">
        <v>4733</v>
      </c>
      <c r="O947" s="7" t="s">
        <v>4733</v>
      </c>
    </row>
    <row r="948" spans="1:15">
      <c r="A948" s="7" t="s">
        <v>4687</v>
      </c>
      <c r="C948" s="7" t="s">
        <v>4687</v>
      </c>
      <c r="E948" s="7">
        <v>1996</v>
      </c>
      <c r="G948" s="7">
        <v>1996</v>
      </c>
      <c r="I948" s="7" t="s">
        <v>4687</v>
      </c>
      <c r="J948" s="7" t="s">
        <v>4709</v>
      </c>
      <c r="K948" s="7" t="s">
        <v>4713</v>
      </c>
      <c r="M948" s="7" t="s">
        <v>4731</v>
      </c>
      <c r="O948" s="7" t="s">
        <v>4731</v>
      </c>
    </row>
    <row r="949" spans="1:15">
      <c r="A949" s="7" t="s">
        <v>4687</v>
      </c>
      <c r="C949" s="7" t="s">
        <v>4687</v>
      </c>
      <c r="E949" s="7">
        <v>1995</v>
      </c>
      <c r="G949" s="7">
        <v>1995</v>
      </c>
      <c r="I949" s="7" t="s">
        <v>4687</v>
      </c>
      <c r="J949" s="7" t="s">
        <v>4709</v>
      </c>
      <c r="K949" s="7" t="s">
        <v>4709</v>
      </c>
      <c r="M949" s="7" t="s">
        <v>4720</v>
      </c>
      <c r="O949" s="7" t="s">
        <v>4720</v>
      </c>
    </row>
    <row r="950" spans="1:15">
      <c r="A950" s="7" t="s">
        <v>4687</v>
      </c>
      <c r="C950" s="7" t="s">
        <v>4687</v>
      </c>
      <c r="E950" s="7">
        <v>1971</v>
      </c>
      <c r="G950" s="7">
        <v>1971</v>
      </c>
      <c r="I950" s="7" t="s">
        <v>4687</v>
      </c>
      <c r="J950" s="7" t="s">
        <v>4709</v>
      </c>
      <c r="K950" s="7" t="s">
        <v>4713</v>
      </c>
      <c r="M950" s="7" t="s">
        <v>4723</v>
      </c>
      <c r="O950" s="7" t="s">
        <v>4723</v>
      </c>
    </row>
    <row r="951" spans="1:15">
      <c r="A951" s="7" t="s">
        <v>4687</v>
      </c>
      <c r="C951" s="7" t="s">
        <v>4687</v>
      </c>
      <c r="E951" s="7">
        <v>1981</v>
      </c>
      <c r="G951" s="7">
        <v>1981</v>
      </c>
      <c r="I951" s="7" t="s">
        <v>4687</v>
      </c>
      <c r="J951" s="7" t="s">
        <v>4709</v>
      </c>
      <c r="K951" s="7" t="s">
        <v>4710</v>
      </c>
      <c r="M951" s="7" t="s">
        <v>4711</v>
      </c>
      <c r="O951" s="7" t="s">
        <v>4711</v>
      </c>
    </row>
    <row r="952" spans="1:15">
      <c r="A952" s="7" t="s">
        <v>4687</v>
      </c>
      <c r="C952" s="7" t="s">
        <v>4687</v>
      </c>
      <c r="E952" s="7">
        <v>1982</v>
      </c>
      <c r="G952" s="7">
        <v>1982</v>
      </c>
      <c r="I952" s="7" t="s">
        <v>4687</v>
      </c>
      <c r="J952" s="7" t="s">
        <v>4709</v>
      </c>
      <c r="K952" s="7" t="s">
        <v>4709</v>
      </c>
      <c r="M952" s="7" t="s">
        <v>4720</v>
      </c>
      <c r="O952" s="7" t="s">
        <v>4720</v>
      </c>
    </row>
    <row r="953" spans="1:15">
      <c r="A953" s="7" t="s">
        <v>4687</v>
      </c>
      <c r="C953" s="7" t="s">
        <v>4687</v>
      </c>
      <c r="E953" s="7">
        <v>1987</v>
      </c>
      <c r="G953" s="7">
        <v>1987</v>
      </c>
      <c r="I953" s="7" t="s">
        <v>4687</v>
      </c>
      <c r="J953" s="7" t="s">
        <v>4713</v>
      </c>
      <c r="K953" s="7" t="s">
        <v>4710</v>
      </c>
      <c r="M953" s="7" t="s">
        <v>4716</v>
      </c>
      <c r="O953" s="7" t="s">
        <v>4716</v>
      </c>
    </row>
    <row r="954" spans="1:15">
      <c r="A954" s="7" t="s">
        <v>4687</v>
      </c>
      <c r="C954" s="7" t="s">
        <v>4687</v>
      </c>
      <c r="E954" s="7">
        <v>1978</v>
      </c>
      <c r="G954" s="7">
        <v>1978</v>
      </c>
      <c r="I954" s="7" t="s">
        <v>4687</v>
      </c>
      <c r="J954" s="7" t="s">
        <v>4709</v>
      </c>
      <c r="K954" s="7" t="s">
        <v>4713</v>
      </c>
      <c r="M954" s="7" t="s">
        <v>4720</v>
      </c>
      <c r="O954" s="7" t="s">
        <v>4720</v>
      </c>
    </row>
    <row r="955" spans="1:15">
      <c r="A955" s="7" t="s">
        <v>4687</v>
      </c>
      <c r="C955" s="7" t="s">
        <v>4687</v>
      </c>
      <c r="E955" s="7">
        <v>1979</v>
      </c>
      <c r="G955" s="7">
        <v>1979</v>
      </c>
      <c r="I955" s="7" t="s">
        <v>4687</v>
      </c>
      <c r="J955" s="7" t="s">
        <v>4710</v>
      </c>
      <c r="K955" s="7" t="s">
        <v>4709</v>
      </c>
      <c r="M955" s="7" t="s">
        <v>4730</v>
      </c>
      <c r="O955" s="7" t="s">
        <v>4730</v>
      </c>
    </row>
    <row r="956" spans="1:15">
      <c r="A956" s="7" t="s">
        <v>4687</v>
      </c>
      <c r="C956" s="7" t="s">
        <v>4687</v>
      </c>
      <c r="E956" s="7">
        <v>1980</v>
      </c>
      <c r="G956" s="7">
        <v>1980</v>
      </c>
      <c r="I956" s="7" t="s">
        <v>4687</v>
      </c>
      <c r="J956" s="7" t="s">
        <v>4710</v>
      </c>
      <c r="K956" s="7" t="s">
        <v>4710</v>
      </c>
      <c r="M956" s="7" t="s">
        <v>4716</v>
      </c>
      <c r="O956" s="7" t="s">
        <v>4716</v>
      </c>
    </row>
    <row r="957" spans="1:15">
      <c r="A957" s="7" t="s">
        <v>4687</v>
      </c>
      <c r="C957" s="7" t="s">
        <v>4687</v>
      </c>
      <c r="E957" s="7">
        <v>1978</v>
      </c>
      <c r="G957" s="7">
        <v>1978</v>
      </c>
      <c r="I957" s="7" t="s">
        <v>4687</v>
      </c>
      <c r="J957" s="7" t="s">
        <v>4709</v>
      </c>
      <c r="K957" s="7" t="s">
        <v>4709</v>
      </c>
      <c r="M957" s="7" t="s">
        <v>4732</v>
      </c>
      <c r="O957" s="7" t="s">
        <v>4732</v>
      </c>
    </row>
    <row r="958" spans="1:15">
      <c r="A958" s="7" t="s">
        <v>4687</v>
      </c>
      <c r="C958" s="7" t="s">
        <v>4687</v>
      </c>
      <c r="E958" s="7">
        <v>1977</v>
      </c>
      <c r="G958" s="7">
        <v>1977</v>
      </c>
      <c r="I958" s="7" t="s">
        <v>4687</v>
      </c>
      <c r="J958" s="7" t="s">
        <v>4710</v>
      </c>
      <c r="K958" s="7" t="s">
        <v>4713</v>
      </c>
      <c r="M958" s="7" t="s">
        <v>4716</v>
      </c>
      <c r="O958" s="7" t="s">
        <v>4716</v>
      </c>
    </row>
    <row r="959" spans="1:15">
      <c r="A959" s="7" t="s">
        <v>4687</v>
      </c>
      <c r="C959" s="7" t="s">
        <v>4687</v>
      </c>
      <c r="E959" s="7">
        <v>1965</v>
      </c>
      <c r="G959" s="7">
        <v>1965</v>
      </c>
      <c r="I959" s="7" t="s">
        <v>4687</v>
      </c>
      <c r="J959" s="7" t="s">
        <v>4713</v>
      </c>
      <c r="K959" s="7" t="s">
        <v>4709</v>
      </c>
      <c r="M959" s="7" t="s">
        <v>4726</v>
      </c>
      <c r="O959" s="7" t="s">
        <v>4726</v>
      </c>
    </row>
    <row r="960" spans="1:15">
      <c r="A960" s="7" t="s">
        <v>4687</v>
      </c>
      <c r="C960" s="7" t="s">
        <v>4687</v>
      </c>
      <c r="E960" s="7">
        <v>1978</v>
      </c>
      <c r="G960" s="7">
        <v>1978</v>
      </c>
      <c r="I960" s="7" t="s">
        <v>4687</v>
      </c>
      <c r="J960" s="7" t="s">
        <v>4710</v>
      </c>
      <c r="K960" s="7" t="s">
        <v>4713</v>
      </c>
      <c r="M960" s="7" t="s">
        <v>4732</v>
      </c>
      <c r="O960" s="7" t="s">
        <v>4732</v>
      </c>
    </row>
    <row r="961" spans="1:15">
      <c r="A961" s="7" t="s">
        <v>4687</v>
      </c>
      <c r="C961" s="7" t="s">
        <v>4687</v>
      </c>
      <c r="E961" s="7">
        <v>1976</v>
      </c>
      <c r="G961" s="7">
        <v>1976</v>
      </c>
      <c r="I961" s="7" t="s">
        <v>4687</v>
      </c>
      <c r="J961" s="7" t="s">
        <v>4709</v>
      </c>
      <c r="K961" s="7" t="s">
        <v>4713</v>
      </c>
      <c r="M961" s="7" t="s">
        <v>4716</v>
      </c>
      <c r="O961" s="7" t="s">
        <v>4716</v>
      </c>
    </row>
    <row r="962" spans="1:15">
      <c r="A962" s="7" t="s">
        <v>4687</v>
      </c>
      <c r="C962" s="7" t="s">
        <v>4687</v>
      </c>
      <c r="E962" s="7">
        <v>1981</v>
      </c>
      <c r="G962" s="7">
        <v>1981</v>
      </c>
      <c r="I962" s="7" t="s">
        <v>4687</v>
      </c>
      <c r="J962" s="7" t="s">
        <v>4709</v>
      </c>
      <c r="K962" s="7" t="s">
        <v>4710</v>
      </c>
      <c r="M962" s="7" t="s">
        <v>4732</v>
      </c>
      <c r="O962" s="7" t="s">
        <v>4732</v>
      </c>
    </row>
    <row r="963" spans="1:15">
      <c r="A963" s="7" t="s">
        <v>4687</v>
      </c>
      <c r="C963" s="7" t="s">
        <v>4687</v>
      </c>
      <c r="E963" s="7">
        <v>1997</v>
      </c>
      <c r="G963" s="7">
        <v>1997</v>
      </c>
      <c r="I963" s="7" t="s">
        <v>4687</v>
      </c>
      <c r="J963" s="7" t="s">
        <v>4713</v>
      </c>
      <c r="K963" s="7" t="s">
        <v>4709</v>
      </c>
      <c r="M963" s="7" t="s">
        <v>4728</v>
      </c>
      <c r="O963" s="7" t="s">
        <v>4728</v>
      </c>
    </row>
    <row r="964" spans="1:15">
      <c r="A964" s="7" t="s">
        <v>4687</v>
      </c>
      <c r="C964" s="7" t="s">
        <v>4687</v>
      </c>
      <c r="E964" s="7">
        <v>1974</v>
      </c>
      <c r="G964" s="7">
        <v>1974</v>
      </c>
      <c r="I964" s="7" t="s">
        <v>4687</v>
      </c>
      <c r="J964" s="7" t="s">
        <v>4709</v>
      </c>
      <c r="K964" s="7" t="s">
        <v>4710</v>
      </c>
      <c r="M964" s="7" t="s">
        <v>4711</v>
      </c>
      <c r="O964" s="7" t="s">
        <v>4711</v>
      </c>
    </row>
    <row r="965" spans="1:15">
      <c r="A965" s="7" t="s">
        <v>4687</v>
      </c>
      <c r="C965" s="7" t="s">
        <v>4687</v>
      </c>
      <c r="E965" s="7">
        <v>1999</v>
      </c>
      <c r="G965" s="7">
        <v>1999</v>
      </c>
      <c r="I965" s="7" t="s">
        <v>4687</v>
      </c>
      <c r="J965" s="7" t="s">
        <v>4709</v>
      </c>
      <c r="K965" s="7" t="s">
        <v>4710</v>
      </c>
      <c r="M965" s="7" t="s">
        <v>4725</v>
      </c>
      <c r="O965" s="7" t="s">
        <v>4725</v>
      </c>
    </row>
    <row r="966" spans="1:15">
      <c r="A966" s="7" t="s">
        <v>4687</v>
      </c>
      <c r="C966" s="7" t="s">
        <v>4687</v>
      </c>
      <c r="E966" s="7">
        <v>1997</v>
      </c>
      <c r="G966" s="7">
        <v>1997</v>
      </c>
      <c r="I966" s="7" t="s">
        <v>4687</v>
      </c>
      <c r="J966" s="7" t="s">
        <v>4709</v>
      </c>
      <c r="K966" s="7" t="s">
        <v>4713</v>
      </c>
      <c r="M966" s="7" t="s">
        <v>4720</v>
      </c>
      <c r="O966" s="7" t="s">
        <v>4720</v>
      </c>
    </row>
    <row r="967" spans="1:15">
      <c r="A967" s="7" t="s">
        <v>4687</v>
      </c>
      <c r="C967" s="7" t="s">
        <v>4687</v>
      </c>
      <c r="E967" s="7">
        <v>1974</v>
      </c>
      <c r="G967" s="7">
        <v>1974</v>
      </c>
      <c r="I967" s="7" t="s">
        <v>4687</v>
      </c>
      <c r="J967" s="7" t="s">
        <v>4709</v>
      </c>
      <c r="K967" s="7" t="s">
        <v>4709</v>
      </c>
      <c r="M967" s="7" t="s">
        <v>4716</v>
      </c>
      <c r="O967" s="7" t="s">
        <v>4716</v>
      </c>
    </row>
    <row r="968" spans="1:15">
      <c r="A968" s="7" t="s">
        <v>4687</v>
      </c>
      <c r="C968" s="7" t="s">
        <v>4687</v>
      </c>
      <c r="E968" s="7">
        <v>1991</v>
      </c>
      <c r="G968" s="7">
        <v>1991</v>
      </c>
      <c r="I968" s="7" t="s">
        <v>4687</v>
      </c>
      <c r="J968" s="7" t="s">
        <v>4709</v>
      </c>
      <c r="K968" s="7" t="s">
        <v>4709</v>
      </c>
      <c r="M968" s="7" t="s">
        <v>4716</v>
      </c>
      <c r="O968" s="7" t="s">
        <v>4716</v>
      </c>
    </row>
    <row r="969" spans="1:15">
      <c r="A969" s="7" t="s">
        <v>4687</v>
      </c>
      <c r="C969" s="7" t="s">
        <v>4687</v>
      </c>
      <c r="E969" s="7">
        <v>1989</v>
      </c>
      <c r="G969" s="7">
        <v>1989</v>
      </c>
      <c r="I969" s="7" t="s">
        <v>4687</v>
      </c>
      <c r="J969" s="7" t="s">
        <v>4709</v>
      </c>
      <c r="K969" s="7" t="s">
        <v>4710</v>
      </c>
      <c r="M969" s="7" t="s">
        <v>4729</v>
      </c>
      <c r="O969" s="7" t="s">
        <v>4729</v>
      </c>
    </row>
    <row r="970" spans="1:15">
      <c r="A970" s="7" t="s">
        <v>4687</v>
      </c>
      <c r="C970" s="7" t="s">
        <v>4687</v>
      </c>
      <c r="E970" s="7">
        <v>2001</v>
      </c>
      <c r="G970" s="7">
        <v>2001</v>
      </c>
      <c r="I970" s="7" t="s">
        <v>4687</v>
      </c>
      <c r="J970" s="7" t="s">
        <v>4709</v>
      </c>
      <c r="K970" s="7" t="s">
        <v>4709</v>
      </c>
      <c r="M970" s="7" t="s">
        <v>4716</v>
      </c>
      <c r="O970" s="7" t="s">
        <v>4716</v>
      </c>
    </row>
    <row r="971" spans="1:15">
      <c r="A971" s="7" t="s">
        <v>4687</v>
      </c>
      <c r="C971" s="7" t="s">
        <v>4687</v>
      </c>
      <c r="E971" s="7">
        <v>1994</v>
      </c>
      <c r="G971" s="7">
        <v>1994</v>
      </c>
      <c r="I971" s="7" t="s">
        <v>4687</v>
      </c>
      <c r="J971" s="7" t="s">
        <v>4710</v>
      </c>
      <c r="K971" s="7" t="s">
        <v>4713</v>
      </c>
      <c r="M971" s="7" t="s">
        <v>4729</v>
      </c>
      <c r="O971" s="7" t="s">
        <v>4729</v>
      </c>
    </row>
    <row r="972" spans="1:15">
      <c r="A972" s="7" t="s">
        <v>4687</v>
      </c>
      <c r="C972" s="7" t="s">
        <v>4687</v>
      </c>
      <c r="E972" s="7">
        <v>1962</v>
      </c>
      <c r="G972" s="7">
        <v>1962</v>
      </c>
      <c r="I972" s="7" t="s">
        <v>4687</v>
      </c>
      <c r="J972" s="7" t="s">
        <v>4709</v>
      </c>
      <c r="K972" s="7" t="s">
        <v>4710</v>
      </c>
      <c r="M972" s="7" t="s">
        <v>4720</v>
      </c>
      <c r="O972" s="7" t="s">
        <v>4720</v>
      </c>
    </row>
    <row r="973" spans="1:15">
      <c r="A973" s="7" t="s">
        <v>4687</v>
      </c>
      <c r="C973" s="7" t="s">
        <v>4687</v>
      </c>
      <c r="E973" s="7">
        <v>1977</v>
      </c>
      <c r="G973" s="7">
        <v>1977</v>
      </c>
      <c r="I973" s="7" t="s">
        <v>4687</v>
      </c>
      <c r="J973" s="7" t="s">
        <v>4709</v>
      </c>
      <c r="K973" s="7" t="s">
        <v>4710</v>
      </c>
      <c r="M973" s="7" t="s">
        <v>4726</v>
      </c>
      <c r="O973" s="7" t="s">
        <v>4726</v>
      </c>
    </row>
    <row r="974" spans="1:15">
      <c r="A974" s="7" t="s">
        <v>4687</v>
      </c>
      <c r="C974" s="7" t="s">
        <v>4687</v>
      </c>
      <c r="E974" s="7">
        <v>1987</v>
      </c>
      <c r="G974" s="7">
        <v>1987</v>
      </c>
      <c r="I974" s="7" t="s">
        <v>4687</v>
      </c>
      <c r="J974" s="7" t="s">
        <v>4710</v>
      </c>
      <c r="K974" s="7" t="s">
        <v>4709</v>
      </c>
      <c r="M974" s="7" t="s">
        <v>4724</v>
      </c>
      <c r="O974" s="7" t="s">
        <v>4724</v>
      </c>
    </row>
    <row r="975" spans="1:15">
      <c r="A975" s="7" t="s">
        <v>4687</v>
      </c>
      <c r="C975" s="7" t="s">
        <v>4687</v>
      </c>
      <c r="E975" s="7">
        <v>1966</v>
      </c>
      <c r="G975" s="7">
        <v>1966</v>
      </c>
      <c r="I975" s="7" t="s">
        <v>4687</v>
      </c>
      <c r="J975" s="7" t="s">
        <v>4709</v>
      </c>
      <c r="K975" s="7" t="s">
        <v>4709</v>
      </c>
      <c r="M975" s="7" t="s">
        <v>4732</v>
      </c>
      <c r="O975" s="7" t="s">
        <v>4732</v>
      </c>
    </row>
    <row r="976" spans="1:15">
      <c r="A976" s="7" t="s">
        <v>4687</v>
      </c>
      <c r="C976" s="7" t="s">
        <v>4687</v>
      </c>
      <c r="E976" s="7">
        <v>1981</v>
      </c>
      <c r="G976" s="7">
        <v>1981</v>
      </c>
      <c r="I976" s="7" t="s">
        <v>4687</v>
      </c>
      <c r="J976" s="7" t="s">
        <v>4709</v>
      </c>
      <c r="K976" s="7" t="s">
        <v>4709</v>
      </c>
      <c r="M976" s="7" t="s">
        <v>4711</v>
      </c>
      <c r="O976" s="7" t="s">
        <v>4711</v>
      </c>
    </row>
    <row r="977" spans="1:15">
      <c r="A977" s="7" t="s">
        <v>4687</v>
      </c>
      <c r="C977" s="7" t="s">
        <v>4687</v>
      </c>
      <c r="E977" s="7">
        <v>1970</v>
      </c>
      <c r="G977" s="7">
        <v>1970</v>
      </c>
      <c r="I977" s="7" t="s">
        <v>4687</v>
      </c>
      <c r="J977" s="7" t="s">
        <v>4709</v>
      </c>
      <c r="K977" s="7" t="s">
        <v>4709</v>
      </c>
      <c r="M977" s="7" t="s">
        <v>4725</v>
      </c>
      <c r="O977" s="7" t="s">
        <v>4725</v>
      </c>
    </row>
    <row r="978" spans="1:15">
      <c r="A978" s="7" t="s">
        <v>4687</v>
      </c>
      <c r="C978" s="7" t="s">
        <v>4687</v>
      </c>
      <c r="E978" s="7">
        <v>1975</v>
      </c>
      <c r="G978" s="7">
        <v>1975</v>
      </c>
      <c r="I978" s="7" t="s">
        <v>4687</v>
      </c>
      <c r="J978" s="7" t="s">
        <v>4709</v>
      </c>
      <c r="K978" s="7" t="s">
        <v>4713</v>
      </c>
      <c r="M978" s="7" t="s">
        <v>4732</v>
      </c>
      <c r="O978" s="7" t="s">
        <v>4732</v>
      </c>
    </row>
    <row r="979" spans="1:15">
      <c r="A979" s="7" t="s">
        <v>4687</v>
      </c>
      <c r="C979" s="7" t="s">
        <v>4687</v>
      </c>
      <c r="E979" s="7">
        <v>1972</v>
      </c>
      <c r="G979" s="7">
        <v>1972</v>
      </c>
      <c r="I979" s="7" t="s">
        <v>4687</v>
      </c>
      <c r="J979" s="7" t="s">
        <v>4709</v>
      </c>
      <c r="K979" s="7" t="s">
        <v>4710</v>
      </c>
      <c r="M979" s="7" t="s">
        <v>4720</v>
      </c>
      <c r="O979" s="7" t="s">
        <v>4720</v>
      </c>
    </row>
    <row r="980" spans="1:15">
      <c r="A980" s="7" t="s">
        <v>4687</v>
      </c>
      <c r="C980" s="7" t="s">
        <v>4687</v>
      </c>
      <c r="E980" s="7">
        <v>1983</v>
      </c>
      <c r="G980" s="7">
        <v>1983</v>
      </c>
      <c r="I980" s="7" t="s">
        <v>4687</v>
      </c>
      <c r="J980" s="7" t="s">
        <v>4709</v>
      </c>
      <c r="K980" s="7" t="s">
        <v>4713</v>
      </c>
      <c r="M980" s="7" t="s">
        <v>4711</v>
      </c>
      <c r="O980" s="7" t="s">
        <v>4711</v>
      </c>
    </row>
    <row r="981" spans="1:15">
      <c r="A981" s="7" t="s">
        <v>4687</v>
      </c>
      <c r="C981" s="7" t="s">
        <v>4687</v>
      </c>
      <c r="E981" s="7">
        <v>1983</v>
      </c>
      <c r="G981" s="7">
        <v>1983</v>
      </c>
      <c r="I981" s="7" t="s">
        <v>4687</v>
      </c>
      <c r="J981" s="7" t="s">
        <v>4710</v>
      </c>
      <c r="K981" s="7" t="s">
        <v>4710</v>
      </c>
      <c r="M981" s="7" t="s">
        <v>4720</v>
      </c>
      <c r="O981" s="7" t="s">
        <v>4720</v>
      </c>
    </row>
    <row r="982" spans="1:15">
      <c r="A982" s="7" t="s">
        <v>4687</v>
      </c>
      <c r="C982" s="7" t="s">
        <v>4687</v>
      </c>
      <c r="E982" s="7">
        <v>1962</v>
      </c>
      <c r="G982" s="7">
        <v>1962</v>
      </c>
      <c r="I982" s="7" t="s">
        <v>4687</v>
      </c>
      <c r="J982" s="7" t="s">
        <v>4709</v>
      </c>
      <c r="K982" s="7" t="s">
        <v>4709</v>
      </c>
      <c r="M982" s="7" t="s">
        <v>4716</v>
      </c>
      <c r="O982" s="7" t="s">
        <v>4716</v>
      </c>
    </row>
    <row r="983" spans="1:15">
      <c r="A983" s="7" t="s">
        <v>4687</v>
      </c>
      <c r="C983" s="7" t="s">
        <v>4687</v>
      </c>
      <c r="E983" s="7">
        <v>1995</v>
      </c>
      <c r="G983" s="7">
        <v>1995</v>
      </c>
      <c r="I983" s="7" t="s">
        <v>4687</v>
      </c>
      <c r="J983" s="7" t="s">
        <v>4709</v>
      </c>
      <c r="K983" s="7" t="s">
        <v>4713</v>
      </c>
      <c r="M983" s="7" t="s">
        <v>4716</v>
      </c>
      <c r="O983" s="7" t="s">
        <v>4716</v>
      </c>
    </row>
    <row r="984" spans="1:15">
      <c r="A984" s="7" t="s">
        <v>4687</v>
      </c>
      <c r="C984" s="7" t="s">
        <v>4687</v>
      </c>
      <c r="E984" s="7">
        <v>1980</v>
      </c>
      <c r="G984" s="7">
        <v>1980</v>
      </c>
      <c r="I984" s="7" t="s">
        <v>4687</v>
      </c>
      <c r="J984" s="7" t="s">
        <v>4709</v>
      </c>
      <c r="K984" s="7" t="s">
        <v>4710</v>
      </c>
      <c r="M984" s="7" t="s">
        <v>4720</v>
      </c>
      <c r="O984" s="7" t="s">
        <v>4720</v>
      </c>
    </row>
    <row r="985" spans="1:15">
      <c r="A985" s="7" t="s">
        <v>4687</v>
      </c>
      <c r="C985" s="7" t="s">
        <v>4687</v>
      </c>
      <c r="E985" s="7">
        <v>1989</v>
      </c>
      <c r="G985" s="7">
        <v>1989</v>
      </c>
      <c r="I985" s="7" t="s">
        <v>4687</v>
      </c>
      <c r="J985" s="7" t="s">
        <v>4709</v>
      </c>
      <c r="K985" s="7" t="s">
        <v>4709</v>
      </c>
      <c r="M985" s="7" t="s">
        <v>4725</v>
      </c>
      <c r="O985" s="7" t="s">
        <v>4725</v>
      </c>
    </row>
    <row r="986" spans="1:15">
      <c r="A986" s="7" t="s">
        <v>4687</v>
      </c>
      <c r="C986" s="7" t="s">
        <v>4687</v>
      </c>
      <c r="E986" s="7">
        <v>1978</v>
      </c>
      <c r="G986" s="7">
        <v>1978</v>
      </c>
      <c r="I986" s="7" t="s">
        <v>4687</v>
      </c>
      <c r="J986" s="7" t="s">
        <v>4709</v>
      </c>
      <c r="K986" s="7" t="s">
        <v>4709</v>
      </c>
      <c r="M986" s="7" t="s">
        <v>4711</v>
      </c>
      <c r="O986" s="7" t="s">
        <v>4711</v>
      </c>
    </row>
    <row r="987" spans="1:15">
      <c r="A987" s="7" t="s">
        <v>4687</v>
      </c>
      <c r="C987" s="7" t="s">
        <v>4687</v>
      </c>
      <c r="E987" s="7">
        <v>1976</v>
      </c>
      <c r="G987" s="7">
        <v>1976</v>
      </c>
      <c r="I987" s="7" t="s">
        <v>4687</v>
      </c>
      <c r="J987" s="7" t="s">
        <v>4710</v>
      </c>
      <c r="K987" s="7" t="s">
        <v>4709</v>
      </c>
      <c r="M987" s="7" t="s">
        <v>4716</v>
      </c>
      <c r="O987" s="7" t="s">
        <v>4716</v>
      </c>
    </row>
    <row r="988" spans="1:15">
      <c r="A988" s="7" t="s">
        <v>4687</v>
      </c>
      <c r="C988" s="7" t="s">
        <v>4687</v>
      </c>
      <c r="E988" s="7">
        <v>1977</v>
      </c>
      <c r="G988" s="7">
        <v>1977</v>
      </c>
      <c r="I988" s="7" t="s">
        <v>4687</v>
      </c>
      <c r="J988" s="7" t="s">
        <v>4709</v>
      </c>
      <c r="K988" s="7" t="s">
        <v>4710</v>
      </c>
      <c r="M988" s="7" t="s">
        <v>4716</v>
      </c>
      <c r="O988" s="7" t="s">
        <v>4716</v>
      </c>
    </row>
    <row r="989" spans="1:15">
      <c r="A989" s="7" t="s">
        <v>4687</v>
      </c>
      <c r="C989" s="7" t="s">
        <v>4687</v>
      </c>
      <c r="E989" s="7">
        <v>2003</v>
      </c>
      <c r="G989" s="7">
        <v>2003</v>
      </c>
      <c r="I989" s="7" t="s">
        <v>4687</v>
      </c>
      <c r="J989" s="7" t="s">
        <v>4709</v>
      </c>
      <c r="K989" s="7" t="s">
        <v>4710</v>
      </c>
      <c r="M989" s="7" t="s">
        <v>4732</v>
      </c>
      <c r="O989" s="7" t="s">
        <v>4732</v>
      </c>
    </row>
    <row r="990" spans="1:15">
      <c r="A990" s="7" t="s">
        <v>4687</v>
      </c>
      <c r="C990" s="7" t="s">
        <v>4687</v>
      </c>
      <c r="E990" s="7">
        <v>1985</v>
      </c>
      <c r="G990" s="7">
        <v>1985</v>
      </c>
      <c r="I990" s="7" t="s">
        <v>4687</v>
      </c>
      <c r="J990" s="7" t="s">
        <v>4709</v>
      </c>
      <c r="K990" s="7" t="s">
        <v>4713</v>
      </c>
      <c r="M990" s="7" t="s">
        <v>4716</v>
      </c>
      <c r="O990" s="7" t="s">
        <v>4716</v>
      </c>
    </row>
    <row r="991" spans="1:15">
      <c r="A991" s="7" t="s">
        <v>4687</v>
      </c>
      <c r="C991" s="7" t="s">
        <v>4687</v>
      </c>
      <c r="E991" s="7">
        <v>1982</v>
      </c>
      <c r="G991" s="7">
        <v>1982</v>
      </c>
      <c r="I991" s="7" t="s">
        <v>4687</v>
      </c>
      <c r="J991" s="7" t="s">
        <v>4709</v>
      </c>
      <c r="K991" s="7" t="s">
        <v>4710</v>
      </c>
      <c r="M991" s="7" t="s">
        <v>4716</v>
      </c>
      <c r="O991" s="7" t="s">
        <v>4716</v>
      </c>
    </row>
    <row r="992" spans="1:15">
      <c r="A992" s="7" t="s">
        <v>4687</v>
      </c>
      <c r="C992" s="7" t="s">
        <v>4687</v>
      </c>
      <c r="E992" s="7">
        <v>1970</v>
      </c>
      <c r="G992" s="7">
        <v>1970</v>
      </c>
      <c r="I992" s="7" t="s">
        <v>4687</v>
      </c>
      <c r="J992" s="7" t="s">
        <v>4710</v>
      </c>
      <c r="K992" s="7" t="s">
        <v>4713</v>
      </c>
      <c r="M992" s="7" t="s">
        <v>4720</v>
      </c>
      <c r="O992" s="7" t="s">
        <v>4720</v>
      </c>
    </row>
    <row r="993" spans="1:15">
      <c r="A993" s="7" t="s">
        <v>4687</v>
      </c>
      <c r="C993" s="7" t="s">
        <v>4687</v>
      </c>
      <c r="E993" s="7">
        <v>1975</v>
      </c>
      <c r="G993" s="7">
        <v>1975</v>
      </c>
      <c r="I993" s="7" t="s">
        <v>4687</v>
      </c>
      <c r="J993" s="7" t="s">
        <v>4710</v>
      </c>
      <c r="K993" s="7" t="s">
        <v>4709</v>
      </c>
      <c r="M993" s="7" t="s">
        <v>4733</v>
      </c>
      <c r="O993" s="7" t="s">
        <v>4733</v>
      </c>
    </row>
    <row r="994" spans="1:15">
      <c r="A994" s="7" t="s">
        <v>4687</v>
      </c>
      <c r="C994" s="7" t="s">
        <v>4687</v>
      </c>
      <c r="E994" s="7">
        <v>1965</v>
      </c>
      <c r="G994" s="7">
        <v>1965</v>
      </c>
      <c r="I994" s="7" t="s">
        <v>4687</v>
      </c>
      <c r="J994" s="7" t="s">
        <v>4710</v>
      </c>
      <c r="K994" s="7" t="s">
        <v>4713</v>
      </c>
      <c r="M994" s="7" t="s">
        <v>4716</v>
      </c>
      <c r="O994" s="7" t="s">
        <v>4716</v>
      </c>
    </row>
    <row r="995" spans="1:15">
      <c r="A995" s="7" t="s">
        <v>4687</v>
      </c>
      <c r="C995" s="7" t="s">
        <v>4687</v>
      </c>
      <c r="E995" s="7">
        <v>1975</v>
      </c>
      <c r="G995" s="7">
        <v>1975</v>
      </c>
      <c r="I995" s="7" t="s">
        <v>4687</v>
      </c>
      <c r="J995" s="7" t="s">
        <v>4710</v>
      </c>
      <c r="K995" s="7" t="s">
        <v>4713</v>
      </c>
      <c r="M995" s="7" t="s">
        <v>4726</v>
      </c>
      <c r="O995" s="7" t="s">
        <v>4726</v>
      </c>
    </row>
    <row r="996" spans="1:15">
      <c r="A996" s="7" t="s">
        <v>4687</v>
      </c>
      <c r="C996" s="7" t="s">
        <v>4687</v>
      </c>
      <c r="E996" s="7">
        <v>1965</v>
      </c>
      <c r="G996" s="7">
        <v>1965</v>
      </c>
      <c r="I996" s="7" t="s">
        <v>4687</v>
      </c>
      <c r="J996" s="7" t="s">
        <v>4709</v>
      </c>
      <c r="K996" s="7" t="s">
        <v>4709</v>
      </c>
      <c r="M996" s="7" t="s">
        <v>4722</v>
      </c>
      <c r="O996" s="7" t="s">
        <v>4722</v>
      </c>
    </row>
    <row r="997" spans="1:15">
      <c r="A997" s="7" t="s">
        <v>4687</v>
      </c>
      <c r="C997" s="7" t="s">
        <v>4687</v>
      </c>
      <c r="E997" s="7">
        <v>1993</v>
      </c>
      <c r="G997" s="7">
        <v>1993</v>
      </c>
      <c r="I997" s="7" t="s">
        <v>4687</v>
      </c>
      <c r="J997" s="7" t="s">
        <v>4709</v>
      </c>
      <c r="K997" s="7" t="s">
        <v>4709</v>
      </c>
      <c r="M997" s="7" t="s">
        <v>4725</v>
      </c>
      <c r="O997" s="7" t="s">
        <v>4725</v>
      </c>
    </row>
    <row r="998" spans="1:15">
      <c r="A998" s="7" t="s">
        <v>4687</v>
      </c>
      <c r="C998" s="7" t="s">
        <v>4687</v>
      </c>
      <c r="E998" s="7">
        <v>2001</v>
      </c>
      <c r="G998" s="7">
        <v>2001</v>
      </c>
      <c r="I998" s="7" t="s">
        <v>4687</v>
      </c>
      <c r="J998" s="7" t="s">
        <v>4709</v>
      </c>
      <c r="K998" s="7" t="s">
        <v>4710</v>
      </c>
      <c r="M998" s="7" t="s">
        <v>4720</v>
      </c>
      <c r="O998" s="7" t="s">
        <v>4720</v>
      </c>
    </row>
    <row r="999" spans="1:15">
      <c r="A999" s="7" t="s">
        <v>4687</v>
      </c>
      <c r="C999" s="7" t="s">
        <v>4687</v>
      </c>
      <c r="E999" s="7">
        <v>1994</v>
      </c>
      <c r="G999" s="7">
        <v>1994</v>
      </c>
      <c r="I999" s="7" t="s">
        <v>4687</v>
      </c>
      <c r="J999" s="7" t="s">
        <v>4710</v>
      </c>
      <c r="K999" s="7" t="s">
        <v>4713</v>
      </c>
      <c r="M999" s="7" t="s">
        <v>4732</v>
      </c>
      <c r="O999" s="7" t="s">
        <v>4732</v>
      </c>
    </row>
    <row r="1000" spans="1:15">
      <c r="A1000" s="7" t="s">
        <v>4687</v>
      </c>
      <c r="C1000" s="7" t="s">
        <v>4687</v>
      </c>
      <c r="E1000" s="7">
        <v>1975</v>
      </c>
      <c r="G1000" s="7">
        <v>1975</v>
      </c>
      <c r="I1000" s="7" t="s">
        <v>4687</v>
      </c>
      <c r="J1000" s="7" t="s">
        <v>4710</v>
      </c>
      <c r="K1000" s="7" t="s">
        <v>4709</v>
      </c>
      <c r="M1000" s="7" t="s">
        <v>4720</v>
      </c>
      <c r="O1000" s="7" t="s">
        <v>4720</v>
      </c>
    </row>
    <row r="1001" spans="1:15">
      <c r="A1001" s="7" t="s">
        <v>4687</v>
      </c>
      <c r="C1001" s="7" t="s">
        <v>4687</v>
      </c>
      <c r="E1001" s="7">
        <v>1967</v>
      </c>
      <c r="G1001" s="7">
        <v>1967</v>
      </c>
      <c r="I1001" s="7" t="s">
        <v>4687</v>
      </c>
      <c r="J1001" s="7" t="s">
        <v>4709</v>
      </c>
      <c r="K1001" s="7" t="s">
        <v>4713</v>
      </c>
      <c r="M1001" s="7" t="s">
        <v>4732</v>
      </c>
      <c r="O1001" s="7" t="s">
        <v>4732</v>
      </c>
    </row>
    <row r="1002" spans="1:15">
      <c r="A1002" s="7" t="s">
        <v>4687</v>
      </c>
      <c r="C1002" s="7" t="s">
        <v>4687</v>
      </c>
      <c r="E1002" s="7">
        <v>1973</v>
      </c>
      <c r="G1002" s="7">
        <v>1973</v>
      </c>
      <c r="I1002" s="7" t="s">
        <v>4687</v>
      </c>
      <c r="J1002" s="7" t="s">
        <v>4710</v>
      </c>
      <c r="K1002" s="7" t="s">
        <v>4713</v>
      </c>
      <c r="M1002" s="7" t="s">
        <v>4723</v>
      </c>
      <c r="O1002" s="7" t="s">
        <v>4723</v>
      </c>
    </row>
    <row r="1003" spans="1:15">
      <c r="A1003" s="7" t="s">
        <v>4687</v>
      </c>
      <c r="C1003" s="7" t="s">
        <v>4687</v>
      </c>
      <c r="E1003" s="7">
        <v>1978</v>
      </c>
      <c r="G1003" s="7">
        <v>1978</v>
      </c>
      <c r="I1003" s="7" t="s">
        <v>4687</v>
      </c>
      <c r="J1003" s="7" t="s">
        <v>4710</v>
      </c>
      <c r="K1003" s="7" t="s">
        <v>4713</v>
      </c>
      <c r="M1003" s="7" t="s">
        <v>4725</v>
      </c>
      <c r="O1003" s="7" t="s">
        <v>4725</v>
      </c>
    </row>
    <row r="1004" spans="1:15">
      <c r="A1004" s="7" t="s">
        <v>4687</v>
      </c>
      <c r="C1004" s="7" t="s">
        <v>4687</v>
      </c>
      <c r="E1004" s="7">
        <v>1973</v>
      </c>
      <c r="G1004" s="7">
        <v>1973</v>
      </c>
      <c r="I1004" s="7" t="s">
        <v>4687</v>
      </c>
      <c r="J1004" s="7" t="s">
        <v>4710</v>
      </c>
      <c r="K1004" s="7" t="s">
        <v>4709</v>
      </c>
      <c r="M1004" s="7" t="s">
        <v>4716</v>
      </c>
      <c r="O1004" s="7" t="s">
        <v>4716</v>
      </c>
    </row>
    <row r="1005" spans="1:15">
      <c r="A1005" s="7" t="s">
        <v>4687</v>
      </c>
      <c r="C1005" s="7" t="s">
        <v>4687</v>
      </c>
      <c r="E1005" s="7">
        <v>1973</v>
      </c>
      <c r="G1005" s="7">
        <v>1973</v>
      </c>
      <c r="I1005" s="7" t="s">
        <v>4687</v>
      </c>
      <c r="J1005" s="7" t="s">
        <v>4709</v>
      </c>
      <c r="K1005" s="7" t="s">
        <v>4710</v>
      </c>
      <c r="M1005" s="7" t="s">
        <v>4729</v>
      </c>
      <c r="O1005" s="7" t="s">
        <v>4729</v>
      </c>
    </row>
    <row r="1006" spans="1:15">
      <c r="A1006" s="7" t="s">
        <v>4687</v>
      </c>
      <c r="C1006" s="7" t="s">
        <v>4687</v>
      </c>
      <c r="E1006" s="7">
        <v>1973</v>
      </c>
      <c r="G1006" s="7">
        <v>1973</v>
      </c>
      <c r="I1006" s="7" t="s">
        <v>4687</v>
      </c>
      <c r="J1006" s="7" t="s">
        <v>4709</v>
      </c>
      <c r="K1006" s="7" t="s">
        <v>4710</v>
      </c>
      <c r="M1006" s="7" t="s">
        <v>4723</v>
      </c>
      <c r="O1006" s="7" t="s">
        <v>4723</v>
      </c>
    </row>
    <row r="1007" spans="1:15">
      <c r="A1007" s="7" t="s">
        <v>4687</v>
      </c>
      <c r="C1007" s="7" t="s">
        <v>4687</v>
      </c>
      <c r="E1007" s="7">
        <v>1990</v>
      </c>
      <c r="G1007" s="7">
        <v>1990</v>
      </c>
      <c r="I1007" s="7" t="s">
        <v>4687</v>
      </c>
      <c r="J1007" s="7" t="s">
        <v>4710</v>
      </c>
      <c r="K1007" s="7" t="s">
        <v>4713</v>
      </c>
      <c r="M1007" s="7" t="s">
        <v>4720</v>
      </c>
      <c r="O1007" s="7" t="s">
        <v>4720</v>
      </c>
    </row>
    <row r="1008" spans="1:15">
      <c r="A1008" s="7" t="s">
        <v>4687</v>
      </c>
      <c r="C1008" s="7" t="s">
        <v>4687</v>
      </c>
      <c r="E1008" s="7">
        <v>1982</v>
      </c>
      <c r="G1008" s="7">
        <v>1982</v>
      </c>
      <c r="I1008" s="7" t="s">
        <v>4687</v>
      </c>
      <c r="J1008" s="7" t="s">
        <v>4710</v>
      </c>
      <c r="K1008" s="7" t="s">
        <v>4709</v>
      </c>
      <c r="M1008" s="7" t="s">
        <v>4720</v>
      </c>
      <c r="O1008" s="7" t="s">
        <v>4720</v>
      </c>
    </row>
    <row r="1009" spans="1:15">
      <c r="A1009" s="7" t="s">
        <v>4687</v>
      </c>
      <c r="C1009" s="7" t="s">
        <v>4687</v>
      </c>
      <c r="E1009" s="7">
        <v>1963</v>
      </c>
      <c r="G1009" s="7">
        <v>1963</v>
      </c>
      <c r="I1009" s="7" t="s">
        <v>4687</v>
      </c>
      <c r="J1009" s="7" t="s">
        <v>4709</v>
      </c>
      <c r="K1009" s="7" t="s">
        <v>4713</v>
      </c>
      <c r="M1009" s="7" t="s">
        <v>4729</v>
      </c>
      <c r="O1009" s="7" t="s">
        <v>4729</v>
      </c>
    </row>
    <row r="1010" spans="1:15">
      <c r="A1010" s="7" t="s">
        <v>4687</v>
      </c>
      <c r="C1010" s="7" t="s">
        <v>4687</v>
      </c>
      <c r="E1010" s="7">
        <v>1983</v>
      </c>
      <c r="G1010" s="7">
        <v>1983</v>
      </c>
      <c r="I1010" s="7" t="s">
        <v>4687</v>
      </c>
      <c r="J1010" s="7" t="s">
        <v>4709</v>
      </c>
      <c r="K1010" s="7" t="s">
        <v>4710</v>
      </c>
      <c r="M1010" s="7" t="s">
        <v>4711</v>
      </c>
      <c r="O1010" s="7" t="s">
        <v>4711</v>
      </c>
    </row>
    <row r="1011" spans="1:15">
      <c r="A1011" s="7" t="s">
        <v>4687</v>
      </c>
      <c r="C1011" s="7" t="s">
        <v>4687</v>
      </c>
      <c r="E1011" s="7">
        <v>1997</v>
      </c>
      <c r="G1011" s="7">
        <v>1997</v>
      </c>
      <c r="I1011" s="7" t="s">
        <v>4687</v>
      </c>
      <c r="J1011" s="7" t="s">
        <v>4710</v>
      </c>
      <c r="K1011" s="7" t="s">
        <v>4710</v>
      </c>
      <c r="M1011" s="7" t="s">
        <v>4711</v>
      </c>
      <c r="O1011" s="7" t="s">
        <v>4711</v>
      </c>
    </row>
    <row r="1012" spans="1:15">
      <c r="A1012" s="7" t="s">
        <v>4687</v>
      </c>
      <c r="C1012" s="7" t="s">
        <v>4687</v>
      </c>
      <c r="E1012" s="7">
        <v>1962</v>
      </c>
      <c r="G1012" s="7">
        <v>1962</v>
      </c>
      <c r="I1012" s="7" t="s">
        <v>4687</v>
      </c>
      <c r="J1012" s="7" t="s">
        <v>4709</v>
      </c>
      <c r="K1012" s="7" t="s">
        <v>4709</v>
      </c>
      <c r="M1012" s="7" t="s">
        <v>4716</v>
      </c>
      <c r="O1012" s="7" t="s">
        <v>4716</v>
      </c>
    </row>
    <row r="1013" spans="1:15">
      <c r="A1013" s="7" t="s">
        <v>4687</v>
      </c>
      <c r="C1013" s="7" t="s">
        <v>4687</v>
      </c>
      <c r="E1013" s="7">
        <v>1978</v>
      </c>
      <c r="G1013" s="7">
        <v>1978</v>
      </c>
      <c r="I1013" s="7" t="s">
        <v>4687</v>
      </c>
      <c r="J1013" s="7" t="s">
        <v>4709</v>
      </c>
      <c r="K1013" s="7" t="s">
        <v>4710</v>
      </c>
      <c r="M1013" s="7" t="s">
        <v>4716</v>
      </c>
      <c r="O1013" s="7" t="s">
        <v>4716</v>
      </c>
    </row>
    <row r="1014" spans="1:15">
      <c r="A1014" s="7" t="s">
        <v>4687</v>
      </c>
      <c r="C1014" s="7" t="s">
        <v>4687</v>
      </c>
      <c r="E1014" s="7">
        <v>1978</v>
      </c>
      <c r="G1014" s="7">
        <v>1978</v>
      </c>
      <c r="I1014" s="7" t="s">
        <v>4687</v>
      </c>
      <c r="J1014" s="7" t="s">
        <v>4709</v>
      </c>
      <c r="K1014" s="7" t="s">
        <v>4709</v>
      </c>
      <c r="M1014" s="7" t="s">
        <v>4720</v>
      </c>
      <c r="O1014" s="7" t="s">
        <v>4720</v>
      </c>
    </row>
    <row r="1015" spans="1:15">
      <c r="A1015" s="7" t="s">
        <v>4687</v>
      </c>
      <c r="C1015" s="7" t="s">
        <v>4687</v>
      </c>
      <c r="E1015" s="7">
        <v>1976</v>
      </c>
      <c r="G1015" s="7">
        <v>1976</v>
      </c>
      <c r="I1015" s="7" t="s">
        <v>4687</v>
      </c>
      <c r="J1015" s="7" t="s">
        <v>4709</v>
      </c>
      <c r="K1015" s="7" t="s">
        <v>4709</v>
      </c>
      <c r="M1015" s="7" t="s">
        <v>4720</v>
      </c>
      <c r="O1015" s="7" t="s">
        <v>4720</v>
      </c>
    </row>
    <row r="1016" spans="1:15">
      <c r="A1016" s="7" t="s">
        <v>4687</v>
      </c>
      <c r="C1016" s="7" t="s">
        <v>4687</v>
      </c>
      <c r="E1016" s="7">
        <v>1976</v>
      </c>
      <c r="G1016" s="7">
        <v>1976</v>
      </c>
      <c r="I1016" s="7" t="s">
        <v>4687</v>
      </c>
      <c r="J1016" s="7" t="s">
        <v>4709</v>
      </c>
      <c r="K1016" s="7" t="s">
        <v>4709</v>
      </c>
      <c r="M1016" s="7" t="s">
        <v>4716</v>
      </c>
      <c r="O1016" s="7" t="s">
        <v>4716</v>
      </c>
    </row>
    <row r="1017" spans="1:15">
      <c r="A1017" s="7" t="s">
        <v>4687</v>
      </c>
      <c r="C1017" s="7" t="s">
        <v>4687</v>
      </c>
      <c r="E1017" s="7">
        <v>1976</v>
      </c>
      <c r="G1017" s="7">
        <v>1976</v>
      </c>
      <c r="I1017" s="7" t="s">
        <v>4687</v>
      </c>
      <c r="J1017" s="7" t="s">
        <v>4709</v>
      </c>
      <c r="K1017" s="7" t="s">
        <v>4710</v>
      </c>
      <c r="M1017" s="7" t="s">
        <v>4720</v>
      </c>
      <c r="O1017" s="7" t="s">
        <v>4720</v>
      </c>
    </row>
    <row r="1018" spans="1:15">
      <c r="A1018" s="7" t="s">
        <v>4687</v>
      </c>
      <c r="C1018" s="7" t="s">
        <v>4687</v>
      </c>
      <c r="E1018" s="7">
        <v>1982</v>
      </c>
      <c r="G1018" s="7">
        <v>1982</v>
      </c>
      <c r="I1018" s="7" t="s">
        <v>4687</v>
      </c>
      <c r="J1018" s="7" t="s">
        <v>4710</v>
      </c>
      <c r="K1018" s="7" t="s">
        <v>4713</v>
      </c>
      <c r="M1018" s="7" t="s">
        <v>4732</v>
      </c>
      <c r="O1018" s="7" t="s">
        <v>4732</v>
      </c>
    </row>
    <row r="1019" spans="1:15">
      <c r="A1019" s="7" t="s">
        <v>4687</v>
      </c>
      <c r="C1019" s="7" t="s">
        <v>4687</v>
      </c>
      <c r="E1019" s="7">
        <v>1964</v>
      </c>
      <c r="G1019" s="7">
        <v>1964</v>
      </c>
      <c r="I1019" s="7" t="s">
        <v>4687</v>
      </c>
      <c r="J1019" s="7" t="s">
        <v>4709</v>
      </c>
      <c r="K1019" s="7" t="s">
        <v>4713</v>
      </c>
      <c r="M1019" s="7" t="s">
        <v>4725</v>
      </c>
      <c r="O1019" s="7" t="s">
        <v>4725</v>
      </c>
    </row>
    <row r="1020" spans="1:15">
      <c r="A1020" s="7" t="s">
        <v>4687</v>
      </c>
      <c r="C1020" s="7" t="s">
        <v>4687</v>
      </c>
      <c r="E1020" s="7">
        <v>1974</v>
      </c>
      <c r="G1020" s="7">
        <v>1974</v>
      </c>
      <c r="I1020" s="7" t="s">
        <v>4687</v>
      </c>
      <c r="J1020" s="7" t="s">
        <v>4709</v>
      </c>
      <c r="K1020" s="7" t="s">
        <v>4709</v>
      </c>
      <c r="M1020" s="7" t="s">
        <v>4716</v>
      </c>
      <c r="O1020" s="7" t="s">
        <v>4716</v>
      </c>
    </row>
    <row r="1021" spans="1:15">
      <c r="A1021" s="7" t="s">
        <v>4687</v>
      </c>
      <c r="C1021" s="7" t="s">
        <v>4687</v>
      </c>
      <c r="E1021" s="7">
        <v>2000</v>
      </c>
      <c r="G1021" s="7">
        <v>2000</v>
      </c>
      <c r="I1021" s="7" t="s">
        <v>4687</v>
      </c>
      <c r="J1021" s="7" t="s">
        <v>4709</v>
      </c>
      <c r="K1021" s="7" t="s">
        <v>4709</v>
      </c>
      <c r="M1021" s="7" t="s">
        <v>4716</v>
      </c>
      <c r="O1021" s="7" t="s">
        <v>4716</v>
      </c>
    </row>
    <row r="1022" spans="1:15">
      <c r="A1022" s="7" t="s">
        <v>4687</v>
      </c>
      <c r="C1022" s="7" t="s">
        <v>4687</v>
      </c>
      <c r="E1022" s="7">
        <v>1974</v>
      </c>
      <c r="G1022" s="7">
        <v>1974</v>
      </c>
      <c r="I1022" s="7" t="s">
        <v>4687</v>
      </c>
      <c r="J1022" s="7" t="s">
        <v>4709</v>
      </c>
      <c r="K1022" s="7" t="s">
        <v>4710</v>
      </c>
      <c r="M1022" s="7" t="s">
        <v>4716</v>
      </c>
      <c r="O1022" s="7" t="s">
        <v>4716</v>
      </c>
    </row>
    <row r="1023" spans="1:15">
      <c r="A1023" s="7" t="s">
        <v>4687</v>
      </c>
      <c r="C1023" s="7" t="s">
        <v>4687</v>
      </c>
      <c r="E1023" s="7">
        <v>1974</v>
      </c>
      <c r="G1023" s="7">
        <v>1974</v>
      </c>
      <c r="I1023" s="7" t="s">
        <v>4687</v>
      </c>
      <c r="J1023" s="7" t="s">
        <v>4709</v>
      </c>
      <c r="K1023" s="7" t="s">
        <v>4710</v>
      </c>
      <c r="M1023" s="7" t="s">
        <v>4716</v>
      </c>
      <c r="O1023" s="7" t="s">
        <v>4716</v>
      </c>
    </row>
    <row r="1024" spans="1:15">
      <c r="A1024" s="7" t="s">
        <v>4687</v>
      </c>
      <c r="C1024" s="7" t="s">
        <v>4687</v>
      </c>
      <c r="E1024" s="7">
        <v>1974</v>
      </c>
      <c r="G1024" s="7">
        <v>1974</v>
      </c>
      <c r="I1024" s="7" t="s">
        <v>4687</v>
      </c>
      <c r="J1024" s="7" t="s">
        <v>4710</v>
      </c>
      <c r="K1024" s="7" t="s">
        <v>4709</v>
      </c>
      <c r="M1024" s="7" t="s">
        <v>4716</v>
      </c>
      <c r="O1024" s="7" t="s">
        <v>4716</v>
      </c>
    </row>
    <row r="1025" spans="1:15">
      <c r="A1025" s="7" t="s">
        <v>4687</v>
      </c>
      <c r="C1025" s="7" t="s">
        <v>4687</v>
      </c>
      <c r="E1025" s="7">
        <v>1978</v>
      </c>
      <c r="G1025" s="7">
        <v>1978</v>
      </c>
      <c r="I1025" s="7" t="s">
        <v>4687</v>
      </c>
      <c r="J1025" s="7" t="s">
        <v>4709</v>
      </c>
      <c r="K1025" s="7" t="s">
        <v>4713</v>
      </c>
      <c r="M1025" s="7" t="s">
        <v>4711</v>
      </c>
      <c r="O1025" s="7" t="s">
        <v>4711</v>
      </c>
    </row>
    <row r="1026" spans="1:15">
      <c r="A1026" s="7" t="s">
        <v>4687</v>
      </c>
      <c r="C1026" s="7" t="s">
        <v>4687</v>
      </c>
      <c r="E1026" s="7">
        <v>1979</v>
      </c>
      <c r="G1026" s="7">
        <v>1979</v>
      </c>
      <c r="I1026" s="7" t="s">
        <v>4687</v>
      </c>
      <c r="J1026" s="7" t="s">
        <v>4709</v>
      </c>
      <c r="K1026" s="7" t="s">
        <v>4709</v>
      </c>
      <c r="M1026" s="7" t="s">
        <v>4716</v>
      </c>
      <c r="O1026" s="7" t="s">
        <v>4716</v>
      </c>
    </row>
    <row r="1027" spans="1:15">
      <c r="A1027" s="7" t="s">
        <v>4687</v>
      </c>
      <c r="C1027" s="7" t="s">
        <v>4687</v>
      </c>
      <c r="E1027" s="7">
        <v>1993</v>
      </c>
      <c r="G1027" s="7">
        <v>1993</v>
      </c>
      <c r="I1027" s="7" t="s">
        <v>4687</v>
      </c>
      <c r="J1027" s="7" t="s">
        <v>4710</v>
      </c>
      <c r="K1027" s="7" t="s">
        <v>4709</v>
      </c>
      <c r="M1027" s="7" t="s">
        <v>4711</v>
      </c>
      <c r="O1027" s="7" t="s">
        <v>4711</v>
      </c>
    </row>
    <row r="1028" spans="1:15">
      <c r="A1028" s="7" t="s">
        <v>4687</v>
      </c>
      <c r="C1028" s="7" t="s">
        <v>4687</v>
      </c>
      <c r="E1028" s="7">
        <v>1976</v>
      </c>
      <c r="G1028" s="7">
        <v>1976</v>
      </c>
      <c r="I1028" s="7" t="s">
        <v>4687</v>
      </c>
      <c r="J1028" s="7" t="s">
        <v>4710</v>
      </c>
      <c r="K1028" s="7" t="s">
        <v>4713</v>
      </c>
      <c r="M1028" s="7" t="s">
        <v>4711</v>
      </c>
      <c r="O1028" s="7" t="s">
        <v>4711</v>
      </c>
    </row>
    <row r="1029" spans="1:15">
      <c r="A1029" s="7" t="s">
        <v>4687</v>
      </c>
      <c r="C1029" s="7" t="s">
        <v>4687</v>
      </c>
      <c r="E1029" s="7">
        <v>1976</v>
      </c>
      <c r="G1029" s="7">
        <v>1976</v>
      </c>
      <c r="I1029" s="7" t="s">
        <v>4687</v>
      </c>
      <c r="J1029" s="7" t="s">
        <v>4710</v>
      </c>
      <c r="K1029" s="7" t="s">
        <v>4713</v>
      </c>
      <c r="M1029" s="7" t="s">
        <v>4716</v>
      </c>
      <c r="O1029" s="7" t="s">
        <v>4716</v>
      </c>
    </row>
    <row r="1030" spans="1:15">
      <c r="A1030" s="7" t="s">
        <v>4687</v>
      </c>
      <c r="C1030" s="7" t="s">
        <v>4687</v>
      </c>
      <c r="E1030" s="7">
        <v>1976</v>
      </c>
      <c r="G1030" s="7">
        <v>1976</v>
      </c>
      <c r="I1030" s="7" t="s">
        <v>4687</v>
      </c>
      <c r="J1030" s="7" t="s">
        <v>4709</v>
      </c>
      <c r="K1030" s="7" t="s">
        <v>4710</v>
      </c>
      <c r="M1030" s="7" t="s">
        <v>4720</v>
      </c>
      <c r="O1030" s="7" t="s">
        <v>4720</v>
      </c>
    </row>
    <row r="1031" spans="1:15">
      <c r="A1031" s="7" t="s">
        <v>4687</v>
      </c>
      <c r="C1031" s="7" t="s">
        <v>4687</v>
      </c>
      <c r="E1031" s="7">
        <v>1976</v>
      </c>
      <c r="G1031" s="7">
        <v>1976</v>
      </c>
      <c r="I1031" s="7" t="s">
        <v>4687</v>
      </c>
      <c r="J1031" s="7" t="s">
        <v>4710</v>
      </c>
      <c r="K1031" s="7" t="s">
        <v>4710</v>
      </c>
      <c r="M1031" s="7" t="s">
        <v>4716</v>
      </c>
      <c r="O1031" s="7" t="s">
        <v>4716</v>
      </c>
    </row>
    <row r="1032" spans="1:15">
      <c r="A1032" s="7" t="s">
        <v>4687</v>
      </c>
      <c r="C1032" s="7" t="s">
        <v>4687</v>
      </c>
      <c r="E1032" s="7">
        <v>1963</v>
      </c>
      <c r="G1032" s="7">
        <v>1963</v>
      </c>
      <c r="I1032" s="7" t="s">
        <v>4687</v>
      </c>
      <c r="J1032" s="7" t="s">
        <v>4709</v>
      </c>
      <c r="K1032" s="7" t="s">
        <v>4710</v>
      </c>
      <c r="M1032" s="7" t="s">
        <v>4720</v>
      </c>
      <c r="O1032" s="7" t="s">
        <v>4720</v>
      </c>
    </row>
    <row r="1033" spans="1:15">
      <c r="A1033" s="7" t="s">
        <v>4687</v>
      </c>
      <c r="C1033" s="7" t="s">
        <v>4687</v>
      </c>
      <c r="E1033" s="7">
        <v>1971</v>
      </c>
      <c r="G1033" s="7">
        <v>1971</v>
      </c>
      <c r="I1033" s="7" t="s">
        <v>4687</v>
      </c>
      <c r="J1033" s="7" t="s">
        <v>4709</v>
      </c>
      <c r="K1033" s="7" t="s">
        <v>4709</v>
      </c>
      <c r="M1033" s="7" t="s">
        <v>4716</v>
      </c>
      <c r="O1033" s="7" t="s">
        <v>4716</v>
      </c>
    </row>
    <row r="1034" spans="1:15">
      <c r="A1034" s="7" t="s">
        <v>4687</v>
      </c>
      <c r="C1034" s="7" t="s">
        <v>4687</v>
      </c>
      <c r="E1034" s="7">
        <v>1971</v>
      </c>
      <c r="G1034" s="7">
        <v>1971</v>
      </c>
      <c r="I1034" s="7" t="s">
        <v>4687</v>
      </c>
      <c r="J1034" s="7" t="s">
        <v>4709</v>
      </c>
      <c r="K1034" s="7" t="s">
        <v>4713</v>
      </c>
      <c r="M1034" s="7" t="s">
        <v>4711</v>
      </c>
      <c r="O1034" s="7" t="s">
        <v>4711</v>
      </c>
    </row>
    <row r="1035" spans="1:15">
      <c r="A1035" s="7" t="s">
        <v>4687</v>
      </c>
      <c r="C1035" s="7" t="s">
        <v>4687</v>
      </c>
      <c r="E1035" s="7">
        <v>1979</v>
      </c>
      <c r="G1035" s="7">
        <v>1979</v>
      </c>
      <c r="I1035" s="7" t="s">
        <v>4687</v>
      </c>
      <c r="J1035" s="7" t="s">
        <v>4710</v>
      </c>
      <c r="K1035" s="7" t="s">
        <v>4709</v>
      </c>
      <c r="M1035" s="7" t="s">
        <v>4726</v>
      </c>
      <c r="O1035" s="7" t="s">
        <v>4726</v>
      </c>
    </row>
    <row r="1036" spans="1:15">
      <c r="A1036" s="7" t="s">
        <v>4687</v>
      </c>
      <c r="C1036" s="7" t="s">
        <v>4687</v>
      </c>
      <c r="E1036" s="7">
        <v>1977</v>
      </c>
      <c r="G1036" s="7">
        <v>1977</v>
      </c>
      <c r="I1036" s="7" t="s">
        <v>4687</v>
      </c>
      <c r="J1036" s="7" t="s">
        <v>4710</v>
      </c>
      <c r="K1036" s="7" t="s">
        <v>4709</v>
      </c>
      <c r="M1036" s="7" t="s">
        <v>4716</v>
      </c>
      <c r="O1036" s="7" t="s">
        <v>4716</v>
      </c>
    </row>
    <row r="1037" spans="1:15">
      <c r="A1037" s="7" t="s">
        <v>4687</v>
      </c>
      <c r="C1037" s="7" t="s">
        <v>4687</v>
      </c>
      <c r="E1037" s="7">
        <v>1975</v>
      </c>
      <c r="G1037" s="7">
        <v>1975</v>
      </c>
      <c r="I1037" s="7" t="s">
        <v>4687</v>
      </c>
      <c r="J1037" s="7" t="s">
        <v>4710</v>
      </c>
      <c r="K1037" s="7" t="s">
        <v>4710</v>
      </c>
      <c r="M1037" s="7" t="s">
        <v>4716</v>
      </c>
      <c r="O1037" s="7" t="s">
        <v>4716</v>
      </c>
    </row>
    <row r="1038" spans="1:15">
      <c r="A1038" s="7" t="s">
        <v>4687</v>
      </c>
      <c r="C1038" s="7" t="s">
        <v>4687</v>
      </c>
      <c r="E1038" s="7">
        <v>1963</v>
      </c>
      <c r="G1038" s="7">
        <v>1963</v>
      </c>
      <c r="I1038" s="7" t="s">
        <v>4687</v>
      </c>
      <c r="J1038" s="7" t="s">
        <v>4709</v>
      </c>
      <c r="K1038" s="7" t="s">
        <v>4713</v>
      </c>
      <c r="M1038" s="7" t="s">
        <v>4716</v>
      </c>
      <c r="O1038" s="7" t="s">
        <v>4716</v>
      </c>
    </row>
    <row r="1039" spans="1:15">
      <c r="A1039" s="7" t="s">
        <v>4687</v>
      </c>
      <c r="C1039" s="7" t="s">
        <v>4687</v>
      </c>
      <c r="E1039" s="7">
        <v>1972</v>
      </c>
      <c r="G1039" s="7">
        <v>1972</v>
      </c>
      <c r="I1039" s="7" t="s">
        <v>4687</v>
      </c>
      <c r="J1039" s="7" t="s">
        <v>4710</v>
      </c>
      <c r="K1039" s="7" t="s">
        <v>4713</v>
      </c>
      <c r="M1039" s="7" t="s">
        <v>4711</v>
      </c>
      <c r="O1039" s="7" t="s">
        <v>4711</v>
      </c>
    </row>
    <row r="1040" spans="1:15">
      <c r="A1040" s="7" t="s">
        <v>4687</v>
      </c>
      <c r="C1040" s="7" t="s">
        <v>4687</v>
      </c>
      <c r="E1040" s="7">
        <v>1972</v>
      </c>
      <c r="G1040" s="7">
        <v>1972</v>
      </c>
      <c r="I1040" s="7" t="s">
        <v>4687</v>
      </c>
      <c r="J1040" s="7" t="s">
        <v>4710</v>
      </c>
      <c r="K1040" s="7" t="s">
        <v>4709</v>
      </c>
      <c r="M1040" s="7" t="s">
        <v>4720</v>
      </c>
      <c r="O1040" s="7" t="s">
        <v>4720</v>
      </c>
    </row>
    <row r="1041" spans="1:15">
      <c r="A1041" s="7" t="s">
        <v>4687</v>
      </c>
      <c r="C1041" s="7" t="s">
        <v>4687</v>
      </c>
      <c r="E1041" s="7">
        <v>1966</v>
      </c>
      <c r="G1041" s="7">
        <v>1966</v>
      </c>
      <c r="I1041" s="7" t="s">
        <v>4687</v>
      </c>
      <c r="J1041" s="7" t="s">
        <v>4709</v>
      </c>
      <c r="K1041" s="7" t="s">
        <v>4710</v>
      </c>
      <c r="M1041" s="7" t="s">
        <v>4727</v>
      </c>
      <c r="O1041" s="7" t="s">
        <v>4727</v>
      </c>
    </row>
    <row r="1042" spans="1:15">
      <c r="A1042" s="7" t="s">
        <v>4687</v>
      </c>
      <c r="C1042" s="7" t="s">
        <v>4687</v>
      </c>
      <c r="E1042" s="7">
        <v>1984</v>
      </c>
      <c r="G1042" s="7">
        <v>1984</v>
      </c>
      <c r="I1042" s="7" t="s">
        <v>4687</v>
      </c>
      <c r="J1042" s="7" t="s">
        <v>4709</v>
      </c>
      <c r="K1042" s="7" t="s">
        <v>4709</v>
      </c>
      <c r="M1042" s="7" t="s">
        <v>4722</v>
      </c>
      <c r="O1042" s="7" t="s">
        <v>4722</v>
      </c>
    </row>
    <row r="1043" spans="1:15">
      <c r="A1043" s="7" t="s">
        <v>4687</v>
      </c>
      <c r="C1043" s="7" t="s">
        <v>4687</v>
      </c>
      <c r="E1043" s="7">
        <v>1972</v>
      </c>
      <c r="G1043" s="7">
        <v>1972</v>
      </c>
      <c r="I1043" s="7" t="s">
        <v>4687</v>
      </c>
      <c r="J1043" s="7" t="s">
        <v>4709</v>
      </c>
      <c r="K1043" s="7" t="s">
        <v>4713</v>
      </c>
      <c r="M1043" s="7" t="s">
        <v>4720</v>
      </c>
      <c r="O1043" s="7" t="s">
        <v>4720</v>
      </c>
    </row>
    <row r="1044" spans="1:15">
      <c r="A1044" s="7" t="s">
        <v>4687</v>
      </c>
      <c r="C1044" s="7" t="s">
        <v>4687</v>
      </c>
      <c r="E1044" s="7">
        <v>1992</v>
      </c>
      <c r="G1044" s="7">
        <v>1992</v>
      </c>
      <c r="I1044" s="7" t="s">
        <v>4687</v>
      </c>
      <c r="J1044" s="7" t="s">
        <v>4709</v>
      </c>
      <c r="K1044" s="7" t="s">
        <v>4709</v>
      </c>
      <c r="M1044" s="7" t="s">
        <v>4720</v>
      </c>
      <c r="O1044" s="7" t="s">
        <v>4720</v>
      </c>
    </row>
    <row r="1045" spans="1:15">
      <c r="A1045" s="7" t="s">
        <v>4687</v>
      </c>
      <c r="C1045" s="7" t="s">
        <v>4687</v>
      </c>
      <c r="E1045" s="7">
        <v>1993</v>
      </c>
      <c r="G1045" s="7">
        <v>1993</v>
      </c>
      <c r="I1045" s="7" t="s">
        <v>4687</v>
      </c>
      <c r="J1045" s="7" t="s">
        <v>4709</v>
      </c>
      <c r="K1045" s="7" t="s">
        <v>4713</v>
      </c>
      <c r="M1045" s="7" t="s">
        <v>4733</v>
      </c>
      <c r="O1045" s="7" t="s">
        <v>4733</v>
      </c>
    </row>
    <row r="1046" spans="1:15">
      <c r="A1046" s="7" t="s">
        <v>4687</v>
      </c>
      <c r="C1046" s="7" t="s">
        <v>4687</v>
      </c>
      <c r="E1046" s="7">
        <v>1977</v>
      </c>
      <c r="G1046" s="7">
        <v>1977</v>
      </c>
      <c r="I1046" s="7" t="s">
        <v>4687</v>
      </c>
      <c r="J1046" s="7" t="s">
        <v>4709</v>
      </c>
      <c r="K1046" s="7" t="s">
        <v>4710</v>
      </c>
      <c r="M1046" s="7" t="s">
        <v>4732</v>
      </c>
      <c r="O1046" s="7" t="s">
        <v>4732</v>
      </c>
    </row>
    <row r="1047" spans="1:15">
      <c r="A1047" s="7" t="s">
        <v>4687</v>
      </c>
      <c r="C1047" s="7" t="s">
        <v>4687</v>
      </c>
      <c r="E1047" s="7">
        <v>1977</v>
      </c>
      <c r="G1047" s="7">
        <v>1977</v>
      </c>
      <c r="I1047" s="7" t="s">
        <v>4687</v>
      </c>
      <c r="J1047" s="7" t="s">
        <v>4709</v>
      </c>
      <c r="K1047" s="7" t="s">
        <v>4709</v>
      </c>
      <c r="M1047" s="7" t="s">
        <v>4723</v>
      </c>
      <c r="O1047" s="7" t="s">
        <v>4723</v>
      </c>
    </row>
    <row r="1048" spans="1:15">
      <c r="A1048" s="7" t="s">
        <v>4687</v>
      </c>
      <c r="C1048" s="7" t="s">
        <v>4687</v>
      </c>
      <c r="E1048" s="7">
        <v>1977</v>
      </c>
      <c r="G1048" s="7">
        <v>1977</v>
      </c>
      <c r="I1048" s="7" t="s">
        <v>4687</v>
      </c>
      <c r="J1048" s="7" t="s">
        <v>4709</v>
      </c>
      <c r="K1048" s="7" t="s">
        <v>4709</v>
      </c>
      <c r="M1048" s="7" t="s">
        <v>4716</v>
      </c>
      <c r="O1048" s="7" t="s">
        <v>4716</v>
      </c>
    </row>
    <row r="1049" spans="1:15">
      <c r="A1049" s="7" t="s">
        <v>4687</v>
      </c>
      <c r="C1049" s="7" t="s">
        <v>4687</v>
      </c>
      <c r="E1049" s="7">
        <v>1979</v>
      </c>
      <c r="G1049" s="7">
        <v>1979</v>
      </c>
      <c r="I1049" s="7" t="s">
        <v>4687</v>
      </c>
      <c r="J1049" s="7" t="s">
        <v>4709</v>
      </c>
      <c r="K1049" s="7" t="s">
        <v>4710</v>
      </c>
      <c r="M1049" s="7" t="s">
        <v>4720</v>
      </c>
      <c r="O1049" s="7" t="s">
        <v>4720</v>
      </c>
    </row>
    <row r="1050" spans="1:15">
      <c r="A1050" s="7" t="s">
        <v>4687</v>
      </c>
      <c r="C1050" s="7" t="s">
        <v>4687</v>
      </c>
      <c r="E1050" s="7">
        <v>1977</v>
      </c>
      <c r="G1050" s="7">
        <v>1977</v>
      </c>
      <c r="I1050" s="7" t="s">
        <v>4687</v>
      </c>
      <c r="J1050" s="7" t="s">
        <v>4709</v>
      </c>
      <c r="K1050" s="7" t="s">
        <v>4710</v>
      </c>
      <c r="M1050" s="7" t="s">
        <v>4720</v>
      </c>
      <c r="O1050" s="7" t="s">
        <v>4720</v>
      </c>
    </row>
    <row r="1051" spans="1:15">
      <c r="A1051" s="7" t="s">
        <v>4687</v>
      </c>
      <c r="C1051" s="7" t="s">
        <v>4687</v>
      </c>
      <c r="E1051" s="7" t="s">
        <v>4691</v>
      </c>
      <c r="G1051" s="7">
        <v>1983</v>
      </c>
      <c r="I1051" s="7" t="s">
        <v>4687</v>
      </c>
      <c r="J1051" s="7" t="s">
        <v>4709</v>
      </c>
      <c r="K1051" s="7" t="s">
        <v>4710</v>
      </c>
      <c r="M1051" s="7" t="s">
        <v>4711</v>
      </c>
      <c r="O1051" s="7" t="s">
        <v>4711</v>
      </c>
    </row>
    <row r="1052" spans="1:15">
      <c r="A1052" s="7" t="s">
        <v>4687</v>
      </c>
      <c r="C1052" s="7" t="s">
        <v>4687</v>
      </c>
      <c r="E1052" s="7">
        <v>1981</v>
      </c>
      <c r="G1052" s="7">
        <v>1981</v>
      </c>
      <c r="I1052" s="7" t="s">
        <v>4687</v>
      </c>
      <c r="J1052" s="7" t="s">
        <v>4709</v>
      </c>
      <c r="K1052" s="7" t="s">
        <v>4713</v>
      </c>
      <c r="M1052" s="7" t="s">
        <v>4725</v>
      </c>
      <c r="O1052" s="7" t="s">
        <v>4725</v>
      </c>
    </row>
    <row r="1053" spans="1:15">
      <c r="A1053" s="7" t="s">
        <v>4687</v>
      </c>
      <c r="C1053" s="7" t="s">
        <v>4687</v>
      </c>
      <c r="E1053" s="7">
        <v>1975</v>
      </c>
      <c r="G1053" s="7">
        <v>1975</v>
      </c>
      <c r="I1053" s="7" t="s">
        <v>4687</v>
      </c>
      <c r="J1053" s="7" t="s">
        <v>4709</v>
      </c>
      <c r="K1053" s="7" t="s">
        <v>4709</v>
      </c>
      <c r="M1053" s="7" t="s">
        <v>4729</v>
      </c>
      <c r="O1053" s="7" t="s">
        <v>4729</v>
      </c>
    </row>
    <row r="1054" spans="1:15">
      <c r="A1054" s="7" t="s">
        <v>4687</v>
      </c>
      <c r="C1054" s="7" t="s">
        <v>4687</v>
      </c>
      <c r="E1054" s="7" t="s">
        <v>4691</v>
      </c>
      <c r="G1054" s="7">
        <v>1983</v>
      </c>
      <c r="I1054" s="7" t="s">
        <v>4687</v>
      </c>
      <c r="J1054" s="7" t="s">
        <v>4709</v>
      </c>
      <c r="K1054" s="7" t="s">
        <v>4713</v>
      </c>
      <c r="M1054" s="7" t="s">
        <v>4711</v>
      </c>
      <c r="O1054" s="7" t="s">
        <v>4711</v>
      </c>
    </row>
    <row r="1055" spans="1:15">
      <c r="A1055" s="7" t="s">
        <v>4687</v>
      </c>
      <c r="C1055" s="7" t="s">
        <v>4687</v>
      </c>
      <c r="E1055" s="7">
        <v>1975</v>
      </c>
      <c r="G1055" s="7">
        <v>1975</v>
      </c>
      <c r="I1055" s="7" t="s">
        <v>4687</v>
      </c>
      <c r="J1055" s="7" t="s">
        <v>4709</v>
      </c>
      <c r="K1055" s="7" t="s">
        <v>4713</v>
      </c>
      <c r="M1055" s="7" t="s">
        <v>4729</v>
      </c>
      <c r="O1055" s="7" t="s">
        <v>4729</v>
      </c>
    </row>
    <row r="1056" spans="1:15">
      <c r="A1056" s="7" t="s">
        <v>4687</v>
      </c>
      <c r="C1056" s="7" t="s">
        <v>4687</v>
      </c>
      <c r="E1056" s="7">
        <v>1975</v>
      </c>
      <c r="G1056" s="7">
        <v>1975</v>
      </c>
      <c r="I1056" s="7" t="s">
        <v>4687</v>
      </c>
      <c r="J1056" s="7" t="s">
        <v>4709</v>
      </c>
      <c r="K1056" s="7" t="s">
        <v>4710</v>
      </c>
      <c r="M1056" s="7" t="s">
        <v>4711</v>
      </c>
      <c r="O1056" s="7" t="s">
        <v>4711</v>
      </c>
    </row>
    <row r="1057" spans="1:15">
      <c r="A1057" s="7" t="s">
        <v>4687</v>
      </c>
      <c r="C1057" s="7" t="s">
        <v>4687</v>
      </c>
      <c r="E1057" s="7">
        <v>1988</v>
      </c>
      <c r="G1057" s="7">
        <v>1988</v>
      </c>
      <c r="I1057" s="7" t="s">
        <v>4687</v>
      </c>
      <c r="J1057" s="7" t="s">
        <v>4709</v>
      </c>
      <c r="K1057" s="7" t="s">
        <v>4709</v>
      </c>
      <c r="M1057" s="7" t="s">
        <v>4716</v>
      </c>
      <c r="O1057" s="7" t="s">
        <v>4716</v>
      </c>
    </row>
    <row r="1058" spans="1:15">
      <c r="A1058" s="7" t="s">
        <v>4687</v>
      </c>
      <c r="C1058" s="7" t="s">
        <v>4687</v>
      </c>
      <c r="E1058" s="7">
        <v>1975</v>
      </c>
      <c r="G1058" s="7">
        <v>1975</v>
      </c>
      <c r="I1058" s="7" t="s">
        <v>4687</v>
      </c>
      <c r="J1058" s="7" t="s">
        <v>4709</v>
      </c>
      <c r="K1058" s="7" t="s">
        <v>4709</v>
      </c>
      <c r="M1058" s="7" t="s">
        <v>4732</v>
      </c>
      <c r="O1058" s="7" t="s">
        <v>4732</v>
      </c>
    </row>
    <row r="1059" spans="1:15">
      <c r="A1059" s="7" t="s">
        <v>4687</v>
      </c>
      <c r="C1059" s="7" t="s">
        <v>4687</v>
      </c>
      <c r="E1059" s="7">
        <v>1982</v>
      </c>
      <c r="G1059" s="7">
        <v>1982</v>
      </c>
      <c r="I1059" s="7" t="s">
        <v>4687</v>
      </c>
      <c r="J1059" s="7" t="s">
        <v>4709</v>
      </c>
      <c r="K1059" s="7" t="s">
        <v>4713</v>
      </c>
      <c r="M1059" s="7" t="s">
        <v>4716</v>
      </c>
      <c r="O1059" s="7" t="s">
        <v>4716</v>
      </c>
    </row>
    <row r="1060" spans="1:15">
      <c r="A1060" s="7" t="s">
        <v>4687</v>
      </c>
      <c r="C1060" s="7" t="s">
        <v>4687</v>
      </c>
      <c r="E1060" s="7">
        <v>1987</v>
      </c>
      <c r="G1060" s="7">
        <v>1987</v>
      </c>
      <c r="I1060" s="7" t="s">
        <v>4687</v>
      </c>
      <c r="J1060" s="7" t="s">
        <v>4709</v>
      </c>
      <c r="K1060" s="7" t="s">
        <v>4710</v>
      </c>
      <c r="M1060" s="7" t="s">
        <v>4720</v>
      </c>
      <c r="O1060" s="7" t="s">
        <v>4720</v>
      </c>
    </row>
    <row r="1061" spans="1:15">
      <c r="A1061" s="7" t="s">
        <v>4687</v>
      </c>
      <c r="C1061" s="7" t="s">
        <v>4687</v>
      </c>
      <c r="E1061" s="7">
        <v>1983</v>
      </c>
      <c r="G1061" s="7">
        <v>1983</v>
      </c>
      <c r="I1061" s="7" t="s">
        <v>4687</v>
      </c>
      <c r="J1061" s="7" t="s">
        <v>4709</v>
      </c>
      <c r="K1061" s="7" t="s">
        <v>4713</v>
      </c>
      <c r="M1061" s="7" t="s">
        <v>4716</v>
      </c>
      <c r="O1061" s="7" t="s">
        <v>4716</v>
      </c>
    </row>
    <row r="1062" spans="1:15">
      <c r="A1062" s="7" t="s">
        <v>4687</v>
      </c>
      <c r="C1062" s="7" t="s">
        <v>4687</v>
      </c>
      <c r="E1062" s="7">
        <v>1983</v>
      </c>
      <c r="G1062" s="7">
        <v>1983</v>
      </c>
      <c r="I1062" s="7" t="s">
        <v>4687</v>
      </c>
      <c r="J1062" s="7" t="s">
        <v>4709</v>
      </c>
      <c r="K1062" s="7" t="s">
        <v>4713</v>
      </c>
      <c r="M1062" s="7" t="s">
        <v>4720</v>
      </c>
      <c r="O1062" s="7" t="s">
        <v>4720</v>
      </c>
    </row>
    <row r="1063" spans="1:15">
      <c r="A1063" s="7" t="s">
        <v>4687</v>
      </c>
      <c r="C1063" s="7" t="s">
        <v>4687</v>
      </c>
      <c r="E1063" s="7">
        <v>1973</v>
      </c>
      <c r="G1063" s="7">
        <v>1973</v>
      </c>
      <c r="I1063" s="7" t="s">
        <v>4687</v>
      </c>
      <c r="J1063" s="7" t="s">
        <v>4709</v>
      </c>
      <c r="K1063" s="7" t="s">
        <v>4709</v>
      </c>
      <c r="M1063" s="7" t="s">
        <v>4716</v>
      </c>
      <c r="O1063" s="7" t="s">
        <v>4716</v>
      </c>
    </row>
    <row r="1064" spans="1:15">
      <c r="A1064" s="7" t="s">
        <v>4687</v>
      </c>
      <c r="C1064" s="7" t="s">
        <v>4687</v>
      </c>
      <c r="E1064" s="7">
        <v>1977</v>
      </c>
      <c r="G1064" s="7">
        <v>1977</v>
      </c>
      <c r="I1064" s="7" t="s">
        <v>4687</v>
      </c>
      <c r="J1064" s="7" t="s">
        <v>4710</v>
      </c>
      <c r="K1064" s="7" t="s">
        <v>4709</v>
      </c>
      <c r="M1064" s="7" t="s">
        <v>4716</v>
      </c>
      <c r="O1064" s="7" t="s">
        <v>4716</v>
      </c>
    </row>
    <row r="1065" spans="1:15">
      <c r="A1065" s="7" t="s">
        <v>4687</v>
      </c>
      <c r="C1065" s="7" t="s">
        <v>4687</v>
      </c>
      <c r="E1065" s="7">
        <v>1977</v>
      </c>
      <c r="G1065" s="7">
        <v>1977</v>
      </c>
      <c r="I1065" s="7" t="s">
        <v>4687</v>
      </c>
      <c r="J1065" s="7" t="s">
        <v>4709</v>
      </c>
      <c r="K1065" s="7" t="s">
        <v>4709</v>
      </c>
      <c r="M1065" s="7" t="s">
        <v>4711</v>
      </c>
      <c r="O1065" s="7" t="s">
        <v>4711</v>
      </c>
    </row>
    <row r="1066" spans="1:15">
      <c r="A1066" s="7" t="s">
        <v>4687</v>
      </c>
      <c r="C1066" s="7" t="s">
        <v>4687</v>
      </c>
      <c r="E1066" s="7">
        <v>1977</v>
      </c>
      <c r="G1066" s="7">
        <v>1977</v>
      </c>
      <c r="I1066" s="7" t="s">
        <v>4687</v>
      </c>
      <c r="J1066" s="7" t="s">
        <v>4713</v>
      </c>
      <c r="K1066" s="7" t="s">
        <v>4710</v>
      </c>
      <c r="M1066" s="7" t="s">
        <v>4711</v>
      </c>
      <c r="O1066" s="7" t="s">
        <v>4711</v>
      </c>
    </row>
    <row r="1067" spans="1:15">
      <c r="A1067" s="7" t="s">
        <v>4687</v>
      </c>
      <c r="C1067" s="7" t="s">
        <v>4687</v>
      </c>
      <c r="E1067" s="7">
        <v>1979</v>
      </c>
      <c r="G1067" s="7">
        <v>1979</v>
      </c>
      <c r="I1067" s="7" t="s">
        <v>4687</v>
      </c>
      <c r="J1067" s="7" t="s">
        <v>4709</v>
      </c>
      <c r="K1067" s="7" t="s">
        <v>4709</v>
      </c>
      <c r="M1067" s="7" t="s">
        <v>4720</v>
      </c>
      <c r="O1067" s="7" t="s">
        <v>4720</v>
      </c>
    </row>
    <row r="1068" spans="1:15">
      <c r="A1068" s="7" t="s">
        <v>4687</v>
      </c>
      <c r="C1068" s="7" t="s">
        <v>4687</v>
      </c>
      <c r="E1068" s="7">
        <v>1977</v>
      </c>
      <c r="G1068" s="7">
        <v>1977</v>
      </c>
      <c r="I1068" s="7" t="s">
        <v>4687</v>
      </c>
      <c r="J1068" s="7" t="s">
        <v>4709</v>
      </c>
      <c r="K1068" s="7" t="s">
        <v>4709</v>
      </c>
      <c r="M1068" s="7" t="s">
        <v>4726</v>
      </c>
      <c r="O1068" s="7" t="s">
        <v>4726</v>
      </c>
    </row>
    <row r="1069" spans="1:15">
      <c r="A1069" s="7" t="s">
        <v>4687</v>
      </c>
      <c r="C1069" s="7" t="s">
        <v>4687</v>
      </c>
      <c r="E1069" s="7">
        <v>1975</v>
      </c>
      <c r="G1069" s="7">
        <v>1975</v>
      </c>
      <c r="I1069" s="7" t="s">
        <v>4687</v>
      </c>
      <c r="J1069" s="7" t="s">
        <v>4710</v>
      </c>
      <c r="K1069" s="7" t="s">
        <v>4710</v>
      </c>
      <c r="M1069" s="7" t="s">
        <v>4711</v>
      </c>
      <c r="O1069" s="7" t="s">
        <v>4711</v>
      </c>
    </row>
    <row r="1070" spans="1:15">
      <c r="A1070" s="7" t="s">
        <v>4687</v>
      </c>
      <c r="C1070" s="7" t="s">
        <v>4687</v>
      </c>
      <c r="E1070" s="7">
        <v>1965</v>
      </c>
      <c r="G1070" s="7">
        <v>1965</v>
      </c>
      <c r="I1070" s="7" t="s">
        <v>4687</v>
      </c>
      <c r="J1070" s="7" t="s">
        <v>4709</v>
      </c>
      <c r="K1070" s="7" t="s">
        <v>4713</v>
      </c>
      <c r="M1070" s="7" t="s">
        <v>4720</v>
      </c>
      <c r="O1070" s="7" t="s">
        <v>4720</v>
      </c>
    </row>
    <row r="1071" spans="1:15">
      <c r="A1071" s="7" t="s">
        <v>4687</v>
      </c>
      <c r="C1071" s="7" t="s">
        <v>4687</v>
      </c>
      <c r="E1071" s="7">
        <v>1969</v>
      </c>
      <c r="G1071" s="7">
        <v>1969</v>
      </c>
      <c r="I1071" s="7" t="s">
        <v>4687</v>
      </c>
      <c r="J1071" s="7" t="s">
        <v>4709</v>
      </c>
      <c r="K1071" s="7" t="s">
        <v>4713</v>
      </c>
      <c r="M1071" s="7" t="s">
        <v>4716</v>
      </c>
      <c r="O1071" s="7" t="s">
        <v>4716</v>
      </c>
    </row>
    <row r="1072" spans="1:15">
      <c r="A1072" s="7" t="s">
        <v>4687</v>
      </c>
      <c r="C1072" s="7" t="s">
        <v>4687</v>
      </c>
      <c r="E1072" s="7">
        <v>1974</v>
      </c>
      <c r="G1072" s="7">
        <v>1974</v>
      </c>
      <c r="I1072" s="7" t="s">
        <v>4687</v>
      </c>
      <c r="J1072" s="7" t="s">
        <v>4709</v>
      </c>
      <c r="K1072" s="7" t="s">
        <v>4710</v>
      </c>
      <c r="M1072" s="7" t="s">
        <v>4716</v>
      </c>
      <c r="O1072" s="7" t="s">
        <v>4716</v>
      </c>
    </row>
    <row r="1073" spans="1:15">
      <c r="A1073" s="7" t="s">
        <v>4687</v>
      </c>
      <c r="C1073" s="7" t="s">
        <v>4687</v>
      </c>
      <c r="E1073" s="7">
        <v>1973</v>
      </c>
      <c r="G1073" s="7">
        <v>1973</v>
      </c>
      <c r="I1073" s="7" t="s">
        <v>4687</v>
      </c>
      <c r="J1073" s="7" t="s">
        <v>4709</v>
      </c>
      <c r="K1073" s="7" t="s">
        <v>4710</v>
      </c>
      <c r="M1073" s="7" t="s">
        <v>4725</v>
      </c>
      <c r="O1073" s="7" t="s">
        <v>4725</v>
      </c>
    </row>
    <row r="1074" spans="1:15">
      <c r="A1074" s="7" t="s">
        <v>4687</v>
      </c>
      <c r="C1074" s="7" t="s">
        <v>4687</v>
      </c>
      <c r="E1074" s="7">
        <v>1980</v>
      </c>
      <c r="G1074" s="7">
        <v>1980</v>
      </c>
      <c r="I1074" s="7" t="s">
        <v>4687</v>
      </c>
      <c r="J1074" s="7" t="s">
        <v>4710</v>
      </c>
      <c r="K1074" s="7" t="s">
        <v>4710</v>
      </c>
      <c r="M1074" s="7" t="s">
        <v>4716</v>
      </c>
      <c r="O1074" s="7" t="s">
        <v>4716</v>
      </c>
    </row>
    <row r="1075" spans="1:15">
      <c r="A1075" s="7" t="s">
        <v>4687</v>
      </c>
      <c r="C1075" s="7" t="s">
        <v>4687</v>
      </c>
      <c r="E1075" s="7">
        <v>1973</v>
      </c>
      <c r="G1075" s="7">
        <v>1973</v>
      </c>
      <c r="I1075" s="7" t="s">
        <v>4687</v>
      </c>
      <c r="J1075" s="7" t="s">
        <v>4709</v>
      </c>
      <c r="K1075" s="7" t="s">
        <v>4710</v>
      </c>
      <c r="M1075" s="7" t="s">
        <v>4716</v>
      </c>
      <c r="O1075" s="7" t="s">
        <v>4716</v>
      </c>
    </row>
    <row r="1076" spans="1:15">
      <c r="A1076" s="7" t="s">
        <v>4687</v>
      </c>
      <c r="C1076" s="7" t="s">
        <v>4687</v>
      </c>
      <c r="E1076" s="7">
        <v>1976</v>
      </c>
      <c r="G1076" s="7">
        <v>1976</v>
      </c>
      <c r="I1076" s="7" t="s">
        <v>4687</v>
      </c>
      <c r="J1076" s="7" t="s">
        <v>4709</v>
      </c>
      <c r="K1076" s="7" t="s">
        <v>4713</v>
      </c>
      <c r="M1076" s="7" t="s">
        <v>4711</v>
      </c>
      <c r="O1076" s="7" t="s">
        <v>4711</v>
      </c>
    </row>
    <row r="1077" spans="1:15">
      <c r="A1077" s="7" t="s">
        <v>4687</v>
      </c>
      <c r="C1077" s="7" t="s">
        <v>4687</v>
      </c>
      <c r="E1077" s="7">
        <v>1999</v>
      </c>
      <c r="G1077" s="7">
        <v>1999</v>
      </c>
      <c r="I1077" s="7" t="s">
        <v>4687</v>
      </c>
      <c r="J1077" s="7" t="s">
        <v>4709</v>
      </c>
      <c r="K1077" s="7" t="s">
        <v>4710</v>
      </c>
      <c r="M1077" s="7" t="s">
        <v>4729</v>
      </c>
      <c r="O1077" s="7" t="s">
        <v>4729</v>
      </c>
    </row>
    <row r="1078" spans="1:15">
      <c r="A1078" s="7" t="s">
        <v>4687</v>
      </c>
      <c r="C1078" s="7" t="s">
        <v>4687</v>
      </c>
      <c r="E1078" s="7">
        <v>1969</v>
      </c>
      <c r="G1078" s="7">
        <v>1969</v>
      </c>
      <c r="I1078" s="7" t="s">
        <v>4687</v>
      </c>
      <c r="J1078" s="7" t="s">
        <v>4709</v>
      </c>
      <c r="K1078" s="7" t="s">
        <v>4710</v>
      </c>
      <c r="M1078" s="7" t="s">
        <v>4716</v>
      </c>
      <c r="O1078" s="7" t="s">
        <v>4716</v>
      </c>
    </row>
    <row r="1079" spans="1:15">
      <c r="A1079" s="7" t="s">
        <v>4687</v>
      </c>
      <c r="C1079" s="7" t="s">
        <v>4687</v>
      </c>
      <c r="E1079" s="7">
        <v>1974</v>
      </c>
      <c r="G1079" s="7">
        <v>1974</v>
      </c>
      <c r="I1079" s="7" t="s">
        <v>4687</v>
      </c>
      <c r="J1079" s="7" t="s">
        <v>4709</v>
      </c>
      <c r="K1079" s="7" t="s">
        <v>4713</v>
      </c>
      <c r="M1079" s="7" t="s">
        <v>4720</v>
      </c>
      <c r="O1079" s="7" t="s">
        <v>4720</v>
      </c>
    </row>
    <row r="1080" spans="1:15">
      <c r="A1080" s="7" t="s">
        <v>4687</v>
      </c>
      <c r="C1080" s="7" t="s">
        <v>4687</v>
      </c>
      <c r="E1080" s="7">
        <v>1971</v>
      </c>
      <c r="G1080" s="7">
        <v>1971</v>
      </c>
      <c r="I1080" s="7" t="s">
        <v>4687</v>
      </c>
      <c r="J1080" s="7" t="s">
        <v>4709</v>
      </c>
      <c r="K1080" s="7" t="s">
        <v>4709</v>
      </c>
      <c r="M1080" s="7" t="s">
        <v>4720</v>
      </c>
      <c r="O1080" s="7" t="s">
        <v>4720</v>
      </c>
    </row>
    <row r="1081" spans="1:15">
      <c r="A1081" s="7" t="s">
        <v>4687</v>
      </c>
      <c r="C1081" s="7" t="s">
        <v>4687</v>
      </c>
      <c r="E1081" s="7">
        <v>1971</v>
      </c>
      <c r="G1081" s="7">
        <v>1971</v>
      </c>
      <c r="I1081" s="7" t="s">
        <v>4687</v>
      </c>
      <c r="J1081" s="7" t="s">
        <v>4710</v>
      </c>
      <c r="K1081" s="7" t="s">
        <v>4710</v>
      </c>
      <c r="M1081" s="7" t="s">
        <v>4723</v>
      </c>
      <c r="O1081" s="7" t="s">
        <v>4723</v>
      </c>
    </row>
    <row r="1082" spans="1:15">
      <c r="A1082" s="7" t="s">
        <v>4687</v>
      </c>
      <c r="C1082" s="7" t="s">
        <v>4687</v>
      </c>
      <c r="E1082" s="7">
        <v>1965</v>
      </c>
      <c r="G1082" s="7">
        <v>1965</v>
      </c>
      <c r="I1082" s="7" t="s">
        <v>4687</v>
      </c>
      <c r="J1082" s="7" t="s">
        <v>4709</v>
      </c>
      <c r="K1082" s="7" t="s">
        <v>4713</v>
      </c>
      <c r="M1082" s="7" t="s">
        <v>4730</v>
      </c>
      <c r="O1082" s="7" t="s">
        <v>4730</v>
      </c>
    </row>
    <row r="1083" spans="1:15">
      <c r="A1083" s="7" t="s">
        <v>4687</v>
      </c>
      <c r="C1083" s="7" t="s">
        <v>4687</v>
      </c>
      <c r="E1083" s="7">
        <v>2001</v>
      </c>
      <c r="G1083" s="7">
        <v>2001</v>
      </c>
      <c r="I1083" s="7" t="s">
        <v>4687</v>
      </c>
      <c r="J1083" s="7" t="s">
        <v>4709</v>
      </c>
      <c r="K1083" s="7" t="s">
        <v>4710</v>
      </c>
      <c r="M1083" s="7" t="s">
        <v>4725</v>
      </c>
      <c r="O1083" s="7" t="s">
        <v>4725</v>
      </c>
    </row>
    <row r="1084" spans="1:15">
      <c r="A1084" s="7" t="s">
        <v>4687</v>
      </c>
      <c r="C1084" s="7" t="s">
        <v>4687</v>
      </c>
      <c r="E1084" s="7">
        <v>1976</v>
      </c>
      <c r="G1084" s="7">
        <v>1976</v>
      </c>
      <c r="I1084" s="7" t="s">
        <v>4687</v>
      </c>
      <c r="J1084" s="7" t="s">
        <v>4709</v>
      </c>
      <c r="K1084" s="7" t="s">
        <v>4713</v>
      </c>
      <c r="M1084" s="7" t="s">
        <v>4725</v>
      </c>
      <c r="O1084" s="7" t="s">
        <v>4725</v>
      </c>
    </row>
    <row r="1085" spans="1:15">
      <c r="A1085" s="7" t="s">
        <v>4687</v>
      </c>
      <c r="C1085" s="7" t="s">
        <v>4687</v>
      </c>
      <c r="E1085" s="7">
        <v>1976</v>
      </c>
      <c r="G1085" s="7">
        <v>1976</v>
      </c>
      <c r="I1085" s="7" t="s">
        <v>4687</v>
      </c>
      <c r="J1085" s="7" t="s">
        <v>4709</v>
      </c>
      <c r="K1085" s="7" t="s">
        <v>4710</v>
      </c>
      <c r="M1085" s="7" t="s">
        <v>4729</v>
      </c>
      <c r="O1085" s="7" t="s">
        <v>4729</v>
      </c>
    </row>
    <row r="1086" spans="1:15">
      <c r="A1086" s="7" t="s">
        <v>4687</v>
      </c>
      <c r="C1086" s="7" t="s">
        <v>4687</v>
      </c>
      <c r="E1086" s="7">
        <v>1988</v>
      </c>
      <c r="G1086" s="7">
        <v>1988</v>
      </c>
      <c r="I1086" s="7" t="s">
        <v>4687</v>
      </c>
      <c r="J1086" s="7" t="s">
        <v>4709</v>
      </c>
      <c r="K1086" s="7" t="s">
        <v>4713</v>
      </c>
      <c r="M1086" s="7" t="s">
        <v>4721</v>
      </c>
      <c r="O1086" s="7" t="s">
        <v>4721</v>
      </c>
    </row>
    <row r="1087" spans="1:15">
      <c r="A1087" s="7" t="s">
        <v>4687</v>
      </c>
      <c r="C1087" s="7" t="s">
        <v>4687</v>
      </c>
      <c r="E1087" s="7">
        <v>1976</v>
      </c>
      <c r="G1087" s="7">
        <v>1976</v>
      </c>
      <c r="I1087" s="7" t="s">
        <v>4687</v>
      </c>
      <c r="J1087" s="7" t="s">
        <v>4710</v>
      </c>
      <c r="K1087" s="7" t="s">
        <v>4709</v>
      </c>
      <c r="M1087" s="7" t="s">
        <v>4731</v>
      </c>
      <c r="O1087" s="7" t="s">
        <v>4731</v>
      </c>
    </row>
    <row r="1088" spans="1:15">
      <c r="A1088" s="7" t="s">
        <v>4687</v>
      </c>
      <c r="C1088" s="7" t="s">
        <v>4687</v>
      </c>
      <c r="E1088" s="7">
        <v>1972</v>
      </c>
      <c r="G1088" s="7">
        <v>1972</v>
      </c>
      <c r="I1088" s="7" t="s">
        <v>4687</v>
      </c>
      <c r="J1088" s="7" t="s">
        <v>4710</v>
      </c>
      <c r="K1088" s="7" t="s">
        <v>4710</v>
      </c>
      <c r="M1088" s="7" t="s">
        <v>4711</v>
      </c>
      <c r="O1088" s="7" t="s">
        <v>4711</v>
      </c>
    </row>
    <row r="1089" spans="1:15">
      <c r="A1089" s="7" t="s">
        <v>4687</v>
      </c>
      <c r="C1089" s="7" t="s">
        <v>4687</v>
      </c>
      <c r="E1089" s="7">
        <v>1972</v>
      </c>
      <c r="G1089" s="7">
        <v>1972</v>
      </c>
      <c r="I1089" s="7" t="s">
        <v>4687</v>
      </c>
      <c r="J1089" s="7" t="s">
        <v>4709</v>
      </c>
      <c r="K1089" s="7" t="s">
        <v>4710</v>
      </c>
      <c r="M1089" s="7" t="s">
        <v>4726</v>
      </c>
      <c r="O1089" s="7" t="s">
        <v>4726</v>
      </c>
    </row>
    <row r="1090" spans="1:15">
      <c r="A1090" s="7" t="s">
        <v>4687</v>
      </c>
      <c r="C1090" s="7" t="s">
        <v>4687</v>
      </c>
      <c r="E1090" s="7">
        <v>1974</v>
      </c>
      <c r="G1090" s="7">
        <v>1974</v>
      </c>
      <c r="I1090" s="7" t="s">
        <v>4687</v>
      </c>
      <c r="J1090" s="7" t="s">
        <v>4709</v>
      </c>
      <c r="K1090" s="7" t="s">
        <v>4710</v>
      </c>
      <c r="M1090" s="7" t="s">
        <v>4725</v>
      </c>
      <c r="O1090" s="7" t="s">
        <v>4725</v>
      </c>
    </row>
    <row r="1091" spans="1:15">
      <c r="A1091" s="7" t="s">
        <v>4687</v>
      </c>
      <c r="C1091" s="7" t="s">
        <v>4687</v>
      </c>
      <c r="E1091" s="7">
        <v>1973</v>
      </c>
      <c r="G1091" s="7">
        <v>1973</v>
      </c>
      <c r="I1091" s="7" t="s">
        <v>4687</v>
      </c>
      <c r="J1091" s="7" t="s">
        <v>4709</v>
      </c>
      <c r="K1091" s="7" t="s">
        <v>4709</v>
      </c>
      <c r="M1091" s="7" t="s">
        <v>4716</v>
      </c>
      <c r="O1091" s="7" t="s">
        <v>4716</v>
      </c>
    </row>
    <row r="1092" spans="1:15">
      <c r="A1092" s="7" t="s">
        <v>4687</v>
      </c>
      <c r="C1092" s="7" t="s">
        <v>4687</v>
      </c>
      <c r="E1092" s="7">
        <v>1978</v>
      </c>
      <c r="G1092" s="7">
        <v>1978</v>
      </c>
      <c r="I1092" s="7" t="s">
        <v>4687</v>
      </c>
      <c r="J1092" s="7" t="s">
        <v>4709</v>
      </c>
      <c r="K1092" s="7" t="s">
        <v>4709</v>
      </c>
      <c r="M1092" s="7" t="s">
        <v>4716</v>
      </c>
      <c r="O1092" s="7" t="s">
        <v>4716</v>
      </c>
    </row>
    <row r="1093" spans="1:15">
      <c r="A1093" s="7" t="s">
        <v>4687</v>
      </c>
      <c r="C1093" s="7" t="s">
        <v>4687</v>
      </c>
      <c r="E1093" s="7">
        <v>1997</v>
      </c>
      <c r="G1093" s="7">
        <v>1997</v>
      </c>
      <c r="I1093" s="7" t="s">
        <v>4687</v>
      </c>
      <c r="J1093" s="7" t="s">
        <v>4710</v>
      </c>
      <c r="K1093" s="7" t="s">
        <v>4709</v>
      </c>
      <c r="M1093" s="7" t="s">
        <v>4729</v>
      </c>
      <c r="O1093" s="7" t="s">
        <v>4729</v>
      </c>
    </row>
    <row r="1094" spans="1:15">
      <c r="A1094" s="7" t="s">
        <v>4687</v>
      </c>
      <c r="C1094" s="7" t="s">
        <v>4687</v>
      </c>
      <c r="E1094" s="7">
        <v>1967</v>
      </c>
      <c r="G1094" s="7">
        <v>1967</v>
      </c>
      <c r="I1094" s="7" t="s">
        <v>4687</v>
      </c>
      <c r="J1094" s="7" t="s">
        <v>4709</v>
      </c>
      <c r="K1094" s="7" t="s">
        <v>4713</v>
      </c>
      <c r="M1094" s="7" t="s">
        <v>4711</v>
      </c>
      <c r="O1094" s="7" t="s">
        <v>4711</v>
      </c>
    </row>
    <row r="1095" spans="1:15">
      <c r="A1095" s="7" t="s">
        <v>4687</v>
      </c>
      <c r="C1095" s="7" t="s">
        <v>4687</v>
      </c>
      <c r="E1095" s="7">
        <v>1975</v>
      </c>
      <c r="G1095" s="7">
        <v>1975</v>
      </c>
      <c r="I1095" s="7" t="s">
        <v>4687</v>
      </c>
      <c r="J1095" s="7" t="s">
        <v>4709</v>
      </c>
      <c r="K1095" s="7" t="s">
        <v>4709</v>
      </c>
      <c r="M1095" s="7" t="s">
        <v>4729</v>
      </c>
      <c r="O1095" s="7" t="s">
        <v>4729</v>
      </c>
    </row>
    <row r="1096" spans="1:15">
      <c r="A1096" s="7" t="s">
        <v>4687</v>
      </c>
      <c r="C1096" s="7" t="s">
        <v>4687</v>
      </c>
      <c r="E1096" s="7">
        <v>1972</v>
      </c>
      <c r="G1096" s="7">
        <v>1972</v>
      </c>
      <c r="I1096" s="7" t="s">
        <v>4687</v>
      </c>
      <c r="J1096" s="7" t="s">
        <v>4710</v>
      </c>
      <c r="K1096" s="7" t="s">
        <v>4710</v>
      </c>
      <c r="M1096" s="7" t="s">
        <v>4720</v>
      </c>
      <c r="O1096" s="7" t="s">
        <v>4720</v>
      </c>
    </row>
    <row r="1097" spans="1:15">
      <c r="A1097" s="7" t="s">
        <v>4687</v>
      </c>
      <c r="C1097" s="7" t="s">
        <v>4687</v>
      </c>
      <c r="E1097" s="7">
        <v>1976</v>
      </c>
      <c r="G1097" s="7">
        <v>1976</v>
      </c>
      <c r="I1097" s="7" t="s">
        <v>4687</v>
      </c>
      <c r="J1097" s="7" t="s">
        <v>4709</v>
      </c>
      <c r="K1097" s="7" t="s">
        <v>4709</v>
      </c>
      <c r="M1097" s="7" t="s">
        <v>4732</v>
      </c>
      <c r="O1097" s="7" t="s">
        <v>4732</v>
      </c>
    </row>
    <row r="1098" spans="1:15">
      <c r="A1098" s="7" t="s">
        <v>4687</v>
      </c>
      <c r="C1098" s="7" t="s">
        <v>4687</v>
      </c>
      <c r="E1098" s="7">
        <v>1992</v>
      </c>
      <c r="G1098" s="7">
        <v>1992</v>
      </c>
      <c r="I1098" s="7" t="s">
        <v>4687</v>
      </c>
      <c r="J1098" s="7" t="s">
        <v>4710</v>
      </c>
      <c r="K1098" s="7" t="s">
        <v>4710</v>
      </c>
      <c r="M1098" s="7" t="s">
        <v>4716</v>
      </c>
      <c r="O1098" s="7" t="s">
        <v>4716</v>
      </c>
    </row>
    <row r="1099" spans="1:15">
      <c r="A1099" s="7" t="s">
        <v>4687</v>
      </c>
      <c r="C1099" s="7" t="s">
        <v>4687</v>
      </c>
      <c r="E1099" s="7">
        <v>1974</v>
      </c>
      <c r="G1099" s="7">
        <v>1974</v>
      </c>
      <c r="I1099" s="7" t="s">
        <v>4687</v>
      </c>
      <c r="J1099" s="7" t="s">
        <v>4709</v>
      </c>
      <c r="K1099" s="7" t="s">
        <v>4709</v>
      </c>
      <c r="M1099" s="7" t="s">
        <v>4716</v>
      </c>
      <c r="O1099" s="7" t="s">
        <v>4716</v>
      </c>
    </row>
    <row r="1100" spans="1:15">
      <c r="A1100" s="7" t="s">
        <v>4687</v>
      </c>
      <c r="C1100" s="7" t="s">
        <v>4687</v>
      </c>
      <c r="E1100" s="7">
        <v>1983</v>
      </c>
      <c r="G1100" s="7">
        <v>1983</v>
      </c>
      <c r="I1100" s="7" t="s">
        <v>4687</v>
      </c>
      <c r="J1100" s="7" t="s">
        <v>4710</v>
      </c>
      <c r="K1100" s="7" t="s">
        <v>4709</v>
      </c>
      <c r="M1100" s="7" t="s">
        <v>4711</v>
      </c>
      <c r="O1100" s="7" t="s">
        <v>4711</v>
      </c>
    </row>
    <row r="1101" spans="1:15">
      <c r="A1101" s="7" t="s">
        <v>4687</v>
      </c>
      <c r="C1101" s="7" t="s">
        <v>4687</v>
      </c>
      <c r="E1101" s="7">
        <v>1974</v>
      </c>
      <c r="G1101" s="7">
        <v>1974</v>
      </c>
      <c r="I1101" s="7" t="s">
        <v>4687</v>
      </c>
      <c r="J1101" s="7" t="s">
        <v>4709</v>
      </c>
      <c r="K1101" s="7" t="s">
        <v>4713</v>
      </c>
      <c r="M1101" s="7" t="s">
        <v>4729</v>
      </c>
      <c r="O1101" s="7" t="s">
        <v>4729</v>
      </c>
    </row>
    <row r="1102" spans="1:15">
      <c r="A1102" s="7" t="s">
        <v>4687</v>
      </c>
      <c r="C1102" s="7" t="s">
        <v>4687</v>
      </c>
      <c r="E1102" s="7">
        <v>1974</v>
      </c>
      <c r="G1102" s="7">
        <v>1974</v>
      </c>
      <c r="I1102" s="7" t="s">
        <v>4687</v>
      </c>
      <c r="J1102" s="7" t="s">
        <v>4709</v>
      </c>
      <c r="K1102" s="7" t="s">
        <v>4713</v>
      </c>
      <c r="M1102" s="7" t="s">
        <v>4726</v>
      </c>
      <c r="O1102" s="7" t="s">
        <v>4726</v>
      </c>
    </row>
    <row r="1103" spans="1:15">
      <c r="A1103" s="7" t="s">
        <v>4687</v>
      </c>
      <c r="C1103" s="7" t="s">
        <v>4687</v>
      </c>
      <c r="E1103" s="7">
        <v>1973</v>
      </c>
      <c r="G1103" s="7">
        <v>1973</v>
      </c>
      <c r="I1103" s="7" t="s">
        <v>4687</v>
      </c>
      <c r="J1103" s="7" t="s">
        <v>4709</v>
      </c>
      <c r="K1103" s="7" t="s">
        <v>4710</v>
      </c>
      <c r="M1103" s="7" t="s">
        <v>4716</v>
      </c>
      <c r="O1103" s="7" t="s">
        <v>4716</v>
      </c>
    </row>
    <row r="1104" spans="1:15">
      <c r="A1104" s="7" t="s">
        <v>4687</v>
      </c>
      <c r="C1104" s="7" t="s">
        <v>4687</v>
      </c>
      <c r="E1104" s="7">
        <v>1979</v>
      </c>
      <c r="G1104" s="7">
        <v>1979</v>
      </c>
      <c r="I1104" s="7" t="s">
        <v>4687</v>
      </c>
      <c r="J1104" s="7" t="s">
        <v>4709</v>
      </c>
      <c r="K1104" s="7" t="s">
        <v>4709</v>
      </c>
      <c r="M1104" s="7" t="s">
        <v>4716</v>
      </c>
      <c r="O1104" s="7" t="s">
        <v>4716</v>
      </c>
    </row>
    <row r="1105" spans="1:15">
      <c r="A1105" s="7" t="s">
        <v>4687</v>
      </c>
      <c r="C1105" s="7" t="s">
        <v>4687</v>
      </c>
      <c r="E1105" s="7">
        <v>1993</v>
      </c>
      <c r="G1105" s="7">
        <v>1993</v>
      </c>
      <c r="I1105" s="7" t="s">
        <v>4687</v>
      </c>
      <c r="J1105" s="7" t="s">
        <v>4709</v>
      </c>
      <c r="K1105" s="7" t="s">
        <v>4709</v>
      </c>
      <c r="M1105" s="7" t="s">
        <v>4720</v>
      </c>
      <c r="O1105" s="7" t="s">
        <v>4720</v>
      </c>
    </row>
    <row r="1106" spans="1:15">
      <c r="A1106" s="7" t="s">
        <v>4687</v>
      </c>
      <c r="C1106" s="7" t="s">
        <v>4687</v>
      </c>
      <c r="E1106" s="7">
        <v>1972</v>
      </c>
      <c r="G1106" s="7">
        <v>1972</v>
      </c>
      <c r="I1106" s="7" t="s">
        <v>4687</v>
      </c>
      <c r="J1106" s="7" t="s">
        <v>4710</v>
      </c>
      <c r="K1106" s="7" t="s">
        <v>4709</v>
      </c>
      <c r="M1106" s="7" t="s">
        <v>4716</v>
      </c>
      <c r="O1106" s="7" t="s">
        <v>4716</v>
      </c>
    </row>
    <row r="1107" spans="1:15">
      <c r="A1107" s="7" t="s">
        <v>4687</v>
      </c>
      <c r="C1107" s="7" t="s">
        <v>4687</v>
      </c>
      <c r="E1107" s="7">
        <v>1972</v>
      </c>
      <c r="G1107" s="7">
        <v>1972</v>
      </c>
      <c r="I1107" s="7" t="s">
        <v>4687</v>
      </c>
      <c r="J1107" s="7" t="s">
        <v>4709</v>
      </c>
      <c r="K1107" s="7" t="s">
        <v>4713</v>
      </c>
      <c r="M1107" s="7" t="s">
        <v>4711</v>
      </c>
      <c r="O1107" s="7" t="s">
        <v>4711</v>
      </c>
    </row>
    <row r="1108" spans="1:15">
      <c r="A1108" s="7" t="s">
        <v>4687</v>
      </c>
      <c r="C1108" s="7" t="s">
        <v>4687</v>
      </c>
      <c r="E1108" s="7">
        <v>1977</v>
      </c>
      <c r="G1108" s="7">
        <v>1977</v>
      </c>
      <c r="I1108" s="7" t="s">
        <v>4687</v>
      </c>
      <c r="J1108" s="7" t="s">
        <v>4710</v>
      </c>
      <c r="K1108" s="7" t="s">
        <v>4713</v>
      </c>
      <c r="M1108" s="7" t="s">
        <v>4720</v>
      </c>
      <c r="O1108" s="7" t="s">
        <v>4720</v>
      </c>
    </row>
    <row r="1109" spans="1:15">
      <c r="A1109" s="7" t="s">
        <v>4687</v>
      </c>
      <c r="C1109" s="7" t="s">
        <v>4687</v>
      </c>
      <c r="E1109" s="7">
        <v>1965</v>
      </c>
      <c r="G1109" s="7">
        <v>1965</v>
      </c>
      <c r="I1109" s="7" t="s">
        <v>4687</v>
      </c>
      <c r="J1109" s="7" t="s">
        <v>4709</v>
      </c>
      <c r="K1109" s="7" t="s">
        <v>4710</v>
      </c>
      <c r="M1109" s="7" t="s">
        <v>4726</v>
      </c>
      <c r="O1109" s="7" t="s">
        <v>4726</v>
      </c>
    </row>
    <row r="1110" spans="1:15">
      <c r="A1110" s="7" t="s">
        <v>4687</v>
      </c>
      <c r="C1110" s="7" t="s">
        <v>4687</v>
      </c>
      <c r="E1110" s="7">
        <v>1977</v>
      </c>
      <c r="G1110" s="7">
        <v>1977</v>
      </c>
      <c r="I1110" s="7" t="s">
        <v>4687</v>
      </c>
      <c r="J1110" s="7" t="s">
        <v>4710</v>
      </c>
      <c r="K1110" s="7" t="s">
        <v>4709</v>
      </c>
      <c r="M1110" s="7" t="s">
        <v>4732</v>
      </c>
      <c r="O1110" s="7" t="s">
        <v>4732</v>
      </c>
    </row>
    <row r="1111" spans="1:15">
      <c r="A1111" s="7" t="s">
        <v>4687</v>
      </c>
      <c r="C1111" s="7" t="s">
        <v>4687</v>
      </c>
      <c r="E1111" s="7">
        <v>1970</v>
      </c>
      <c r="G1111" s="7">
        <v>1970</v>
      </c>
      <c r="I1111" s="7" t="s">
        <v>4687</v>
      </c>
      <c r="J1111" s="7" t="s">
        <v>4710</v>
      </c>
      <c r="K1111" s="7" t="s">
        <v>4713</v>
      </c>
      <c r="M1111" s="7" t="s">
        <v>4725</v>
      </c>
      <c r="O1111" s="7" t="s">
        <v>4725</v>
      </c>
    </row>
    <row r="1112" spans="1:15">
      <c r="A1112" s="7" t="s">
        <v>4687</v>
      </c>
      <c r="C1112" s="7" t="s">
        <v>4687</v>
      </c>
      <c r="E1112" s="7">
        <v>1970</v>
      </c>
      <c r="G1112" s="7">
        <v>1970</v>
      </c>
      <c r="I1112" s="7" t="s">
        <v>4687</v>
      </c>
      <c r="J1112" s="7" t="s">
        <v>4709</v>
      </c>
      <c r="K1112" s="7" t="s">
        <v>4709</v>
      </c>
      <c r="M1112" s="7" t="s">
        <v>4716</v>
      </c>
      <c r="O1112" s="7" t="s">
        <v>4716</v>
      </c>
    </row>
    <row r="1113" spans="1:15">
      <c r="A1113" s="7" t="s">
        <v>4687</v>
      </c>
      <c r="C1113" s="7" t="s">
        <v>4687</v>
      </c>
      <c r="E1113" s="7">
        <v>1982</v>
      </c>
      <c r="G1113" s="7">
        <v>1982</v>
      </c>
      <c r="I1113" s="7" t="s">
        <v>4687</v>
      </c>
      <c r="J1113" s="7" t="s">
        <v>4709</v>
      </c>
      <c r="K1113" s="7" t="s">
        <v>4709</v>
      </c>
      <c r="M1113" s="7" t="s">
        <v>4725</v>
      </c>
      <c r="O1113" s="7" t="s">
        <v>4725</v>
      </c>
    </row>
    <row r="1114" spans="1:15">
      <c r="A1114" s="7" t="s">
        <v>4687</v>
      </c>
      <c r="C1114" s="7" t="s">
        <v>4687</v>
      </c>
      <c r="E1114" s="7">
        <v>1990</v>
      </c>
      <c r="G1114" s="7">
        <v>1990</v>
      </c>
      <c r="I1114" s="7" t="s">
        <v>4687</v>
      </c>
      <c r="J1114" s="7" t="s">
        <v>4709</v>
      </c>
      <c r="K1114" s="7" t="s">
        <v>4713</v>
      </c>
      <c r="M1114" s="7" t="s">
        <v>4723</v>
      </c>
      <c r="O1114" s="7" t="s">
        <v>4723</v>
      </c>
    </row>
    <row r="1115" spans="1:15">
      <c r="A1115" s="7" t="s">
        <v>4687</v>
      </c>
      <c r="C1115" s="7" t="s">
        <v>4687</v>
      </c>
      <c r="E1115" s="7">
        <v>1970</v>
      </c>
      <c r="G1115" s="7">
        <v>1970</v>
      </c>
      <c r="I1115" s="7" t="s">
        <v>4687</v>
      </c>
      <c r="J1115" s="7" t="s">
        <v>4710</v>
      </c>
      <c r="K1115" s="7" t="s">
        <v>4710</v>
      </c>
      <c r="M1115" s="7" t="s">
        <v>4716</v>
      </c>
      <c r="O1115" s="7" t="s">
        <v>4716</v>
      </c>
    </row>
    <row r="1116" spans="1:15">
      <c r="A1116" s="7" t="s">
        <v>4687</v>
      </c>
      <c r="C1116" s="7" t="s">
        <v>4687</v>
      </c>
      <c r="E1116" s="7">
        <v>1971</v>
      </c>
      <c r="G1116" s="7">
        <v>1971</v>
      </c>
      <c r="I1116" s="7" t="s">
        <v>4687</v>
      </c>
      <c r="J1116" s="7" t="s">
        <v>4709</v>
      </c>
      <c r="K1116" s="7" t="s">
        <v>4713</v>
      </c>
      <c r="M1116" s="7" t="s">
        <v>4720</v>
      </c>
      <c r="O1116" s="7" t="s">
        <v>4720</v>
      </c>
    </row>
    <row r="1117" spans="1:15">
      <c r="A1117" s="7" t="s">
        <v>4687</v>
      </c>
      <c r="C1117" s="7" t="s">
        <v>4687</v>
      </c>
      <c r="E1117" s="7">
        <v>1973</v>
      </c>
      <c r="G1117" s="7">
        <v>1973</v>
      </c>
      <c r="I1117" s="7" t="s">
        <v>4687</v>
      </c>
      <c r="J1117" s="7" t="s">
        <v>4709</v>
      </c>
      <c r="K1117" s="7" t="s">
        <v>4710</v>
      </c>
      <c r="M1117" s="7" t="s">
        <v>4716</v>
      </c>
      <c r="O1117" s="7" t="s">
        <v>4716</v>
      </c>
    </row>
    <row r="1118" spans="1:15">
      <c r="A1118" s="7" t="s">
        <v>4687</v>
      </c>
      <c r="C1118" s="7" t="s">
        <v>4687</v>
      </c>
      <c r="E1118" s="7">
        <v>1976</v>
      </c>
      <c r="G1118" s="7">
        <v>1976</v>
      </c>
      <c r="I1118" s="7" t="s">
        <v>4687</v>
      </c>
      <c r="J1118" s="7" t="s">
        <v>4709</v>
      </c>
      <c r="K1118" s="7" t="s">
        <v>4710</v>
      </c>
      <c r="M1118" s="7" t="s">
        <v>4711</v>
      </c>
      <c r="O1118" s="7" t="s">
        <v>4711</v>
      </c>
    </row>
    <row r="1119" spans="1:15">
      <c r="A1119" s="7" t="s">
        <v>4687</v>
      </c>
      <c r="C1119" s="7" t="s">
        <v>4687</v>
      </c>
      <c r="E1119" s="7">
        <v>1986</v>
      </c>
      <c r="G1119" s="7">
        <v>1986</v>
      </c>
      <c r="I1119" s="7" t="s">
        <v>4687</v>
      </c>
      <c r="J1119" s="7" t="s">
        <v>4709</v>
      </c>
      <c r="K1119" s="7" t="s">
        <v>4710</v>
      </c>
      <c r="M1119" s="7" t="s">
        <v>4726</v>
      </c>
      <c r="O1119" s="7" t="s">
        <v>4726</v>
      </c>
    </row>
    <row r="1120" spans="1:15">
      <c r="A1120" s="7" t="s">
        <v>4687</v>
      </c>
      <c r="C1120" s="7" t="s">
        <v>4687</v>
      </c>
      <c r="E1120" s="7">
        <v>1981</v>
      </c>
      <c r="G1120" s="7">
        <v>1981</v>
      </c>
      <c r="I1120" s="7" t="s">
        <v>4687</v>
      </c>
      <c r="J1120" s="7" t="s">
        <v>4710</v>
      </c>
      <c r="K1120" s="7" t="s">
        <v>4713</v>
      </c>
      <c r="M1120" s="7" t="s">
        <v>4720</v>
      </c>
      <c r="O1120" s="7" t="s">
        <v>4720</v>
      </c>
    </row>
    <row r="1121" spans="1:15">
      <c r="A1121" s="7" t="s">
        <v>4687</v>
      </c>
      <c r="C1121" s="7" t="s">
        <v>4687</v>
      </c>
      <c r="E1121" s="7">
        <v>1975</v>
      </c>
      <c r="G1121" s="7">
        <v>1975</v>
      </c>
      <c r="I1121" s="7" t="s">
        <v>4687</v>
      </c>
      <c r="J1121" s="7" t="s">
        <v>4709</v>
      </c>
      <c r="K1121" s="7" t="s">
        <v>4713</v>
      </c>
      <c r="M1121" s="7" t="s">
        <v>4720</v>
      </c>
      <c r="O1121" s="7" t="s">
        <v>4720</v>
      </c>
    </row>
    <row r="1122" spans="1:15">
      <c r="A1122" s="7" t="s">
        <v>4687</v>
      </c>
      <c r="C1122" s="7" t="s">
        <v>4687</v>
      </c>
      <c r="E1122" s="7">
        <v>1980</v>
      </c>
      <c r="G1122" s="7">
        <v>1980</v>
      </c>
      <c r="I1122" s="7" t="s">
        <v>4687</v>
      </c>
      <c r="J1122" s="7" t="s">
        <v>4709</v>
      </c>
      <c r="K1122" s="7" t="s">
        <v>4713</v>
      </c>
      <c r="M1122" s="7" t="s">
        <v>4730</v>
      </c>
      <c r="O1122" s="7" t="s">
        <v>4730</v>
      </c>
    </row>
    <row r="1123" spans="1:15">
      <c r="A1123" s="7" t="s">
        <v>4687</v>
      </c>
      <c r="C1123" s="7" t="s">
        <v>4687</v>
      </c>
      <c r="E1123" s="7">
        <v>1974</v>
      </c>
      <c r="G1123" s="7">
        <v>1974</v>
      </c>
      <c r="I1123" s="7" t="s">
        <v>4687</v>
      </c>
      <c r="J1123" s="7" t="s">
        <v>4709</v>
      </c>
      <c r="K1123" s="7" t="s">
        <v>4709</v>
      </c>
      <c r="M1123" s="7" t="s">
        <v>4720</v>
      </c>
      <c r="O1123" s="7" t="s">
        <v>4720</v>
      </c>
    </row>
    <row r="1124" spans="1:15">
      <c r="A1124" s="7" t="s">
        <v>4687</v>
      </c>
      <c r="C1124" s="7" t="s">
        <v>4687</v>
      </c>
      <c r="E1124" s="7">
        <v>1971</v>
      </c>
      <c r="G1124" s="7">
        <v>1971</v>
      </c>
      <c r="I1124" s="7" t="s">
        <v>4687</v>
      </c>
      <c r="J1124" s="7" t="s">
        <v>4710</v>
      </c>
      <c r="K1124" s="7" t="s">
        <v>4710</v>
      </c>
      <c r="M1124" s="7" t="s">
        <v>4726</v>
      </c>
      <c r="O1124" s="7" t="s">
        <v>4726</v>
      </c>
    </row>
    <row r="1125" spans="1:15">
      <c r="A1125" s="7" t="s">
        <v>4687</v>
      </c>
      <c r="C1125" s="7" t="s">
        <v>4687</v>
      </c>
      <c r="E1125" s="7">
        <v>1973</v>
      </c>
      <c r="G1125" s="7">
        <v>1973</v>
      </c>
      <c r="I1125" s="7" t="s">
        <v>4687</v>
      </c>
      <c r="J1125" s="7" t="s">
        <v>4709</v>
      </c>
      <c r="K1125" s="7" t="s">
        <v>4710</v>
      </c>
      <c r="M1125" s="7" t="s">
        <v>4729</v>
      </c>
      <c r="O1125" s="7" t="s">
        <v>4729</v>
      </c>
    </row>
    <row r="1126" spans="1:15">
      <c r="A1126" s="7" t="s">
        <v>4687</v>
      </c>
      <c r="C1126" s="7" t="s">
        <v>4687</v>
      </c>
      <c r="E1126" s="7">
        <v>1971</v>
      </c>
      <c r="G1126" s="7">
        <v>1971</v>
      </c>
      <c r="I1126" s="7" t="s">
        <v>4687</v>
      </c>
      <c r="J1126" s="7" t="s">
        <v>4709</v>
      </c>
      <c r="K1126" s="7" t="s">
        <v>4710</v>
      </c>
      <c r="M1126" s="7" t="s">
        <v>4732</v>
      </c>
      <c r="O1126" s="7" t="s">
        <v>4732</v>
      </c>
    </row>
    <row r="1127" spans="1:15">
      <c r="A1127" s="7" t="s">
        <v>4687</v>
      </c>
      <c r="C1127" s="7" t="s">
        <v>4687</v>
      </c>
      <c r="E1127" s="7">
        <v>1969</v>
      </c>
      <c r="G1127" s="7">
        <v>1969</v>
      </c>
      <c r="I1127" s="7" t="s">
        <v>4687</v>
      </c>
      <c r="J1127" s="7" t="s">
        <v>4709</v>
      </c>
      <c r="K1127" s="7" t="s">
        <v>4710</v>
      </c>
      <c r="M1127" s="7" t="s">
        <v>4716</v>
      </c>
      <c r="O1127" s="7" t="s">
        <v>4716</v>
      </c>
    </row>
    <row r="1128" spans="1:15">
      <c r="A1128" s="7" t="s">
        <v>4687</v>
      </c>
      <c r="C1128" s="7" t="s">
        <v>4687</v>
      </c>
      <c r="E1128" s="7">
        <v>1973</v>
      </c>
      <c r="G1128" s="7">
        <v>1973</v>
      </c>
      <c r="I1128" s="7" t="s">
        <v>4687</v>
      </c>
      <c r="J1128" s="7" t="s">
        <v>4710</v>
      </c>
      <c r="K1128" s="7" t="s">
        <v>4713</v>
      </c>
      <c r="M1128" s="7" t="s">
        <v>4722</v>
      </c>
      <c r="O1128" s="7" t="s">
        <v>4722</v>
      </c>
    </row>
    <row r="1129" spans="1:15">
      <c r="A1129" s="7" t="s">
        <v>4687</v>
      </c>
      <c r="C1129" s="7" t="s">
        <v>4687</v>
      </c>
      <c r="E1129" s="7">
        <v>1973</v>
      </c>
      <c r="G1129" s="7">
        <v>1973</v>
      </c>
      <c r="I1129" s="7" t="s">
        <v>4687</v>
      </c>
      <c r="J1129" s="7" t="s">
        <v>4709</v>
      </c>
      <c r="K1129" s="7" t="s">
        <v>4710</v>
      </c>
      <c r="M1129" s="7" t="s">
        <v>4724</v>
      </c>
      <c r="O1129" s="7" t="s">
        <v>4724</v>
      </c>
    </row>
    <row r="1130" spans="1:15">
      <c r="A1130" s="7" t="s">
        <v>4687</v>
      </c>
      <c r="C1130" s="7" t="s">
        <v>4687</v>
      </c>
      <c r="E1130" s="7">
        <v>1976</v>
      </c>
      <c r="G1130" s="7">
        <v>1976</v>
      </c>
      <c r="I1130" s="7" t="s">
        <v>4687</v>
      </c>
      <c r="J1130" s="7" t="s">
        <v>4710</v>
      </c>
      <c r="K1130" s="7" t="s">
        <v>4713</v>
      </c>
      <c r="M1130" s="7" t="s">
        <v>4711</v>
      </c>
      <c r="O1130" s="7" t="s">
        <v>4711</v>
      </c>
    </row>
    <row r="1131" spans="1:15">
      <c r="A1131" s="7" t="s">
        <v>4687</v>
      </c>
      <c r="C1131" s="7" t="s">
        <v>4687</v>
      </c>
      <c r="E1131" s="7">
        <v>1973</v>
      </c>
      <c r="G1131" s="7">
        <v>1973</v>
      </c>
      <c r="I1131" s="7" t="s">
        <v>4687</v>
      </c>
      <c r="J1131" s="7" t="s">
        <v>4710</v>
      </c>
      <c r="K1131" s="7" t="s">
        <v>4713</v>
      </c>
      <c r="M1131" s="7" t="s">
        <v>4716</v>
      </c>
      <c r="O1131" s="7" t="s">
        <v>4716</v>
      </c>
    </row>
    <row r="1132" spans="1:15">
      <c r="A1132" s="7" t="s">
        <v>4687</v>
      </c>
      <c r="C1132" s="7" t="s">
        <v>4687</v>
      </c>
      <c r="E1132" s="7">
        <v>1963</v>
      </c>
      <c r="G1132" s="7">
        <v>1963</v>
      </c>
      <c r="I1132" s="7" t="s">
        <v>4687</v>
      </c>
      <c r="J1132" s="7" t="s">
        <v>4709</v>
      </c>
      <c r="K1132" s="7" t="s">
        <v>4713</v>
      </c>
      <c r="M1132" s="7" t="s">
        <v>4725</v>
      </c>
      <c r="O1132" s="7" t="s">
        <v>4725</v>
      </c>
    </row>
    <row r="1133" spans="1:15">
      <c r="A1133" s="7" t="s">
        <v>4687</v>
      </c>
      <c r="C1133" s="7" t="s">
        <v>4687</v>
      </c>
      <c r="E1133" s="7">
        <v>1977</v>
      </c>
      <c r="G1133" s="7">
        <v>1977</v>
      </c>
      <c r="I1133" s="7" t="s">
        <v>4687</v>
      </c>
      <c r="J1133" s="7" t="s">
        <v>4709</v>
      </c>
      <c r="K1133" s="7" t="s">
        <v>4713</v>
      </c>
      <c r="M1133" s="7" t="s">
        <v>4716</v>
      </c>
      <c r="O1133" s="7" t="s">
        <v>4716</v>
      </c>
    </row>
    <row r="1134" spans="1:15">
      <c r="A1134" s="7" t="s">
        <v>4687</v>
      </c>
      <c r="C1134" s="7" t="s">
        <v>4687</v>
      </c>
      <c r="E1134" s="7">
        <v>1988</v>
      </c>
      <c r="G1134" s="7">
        <v>1988</v>
      </c>
      <c r="I1134" s="7" t="s">
        <v>4687</v>
      </c>
      <c r="J1134" s="7" t="s">
        <v>4709</v>
      </c>
      <c r="K1134" s="7" t="s">
        <v>4713</v>
      </c>
      <c r="M1134" s="7" t="s">
        <v>4711</v>
      </c>
      <c r="O1134" s="7" t="s">
        <v>4711</v>
      </c>
    </row>
    <row r="1135" spans="1:15">
      <c r="A1135" s="7" t="s">
        <v>4687</v>
      </c>
      <c r="C1135" s="7" t="s">
        <v>4687</v>
      </c>
      <c r="E1135" s="7">
        <v>1996</v>
      </c>
      <c r="G1135" s="7">
        <v>1996</v>
      </c>
      <c r="I1135" s="7" t="s">
        <v>4687</v>
      </c>
      <c r="J1135" s="7" t="s">
        <v>4709</v>
      </c>
      <c r="K1135" s="7" t="s">
        <v>4713</v>
      </c>
      <c r="M1135" s="7" t="s">
        <v>4716</v>
      </c>
      <c r="O1135" s="7" t="s">
        <v>4716</v>
      </c>
    </row>
    <row r="1136" spans="1:15">
      <c r="A1136" s="7" t="s">
        <v>4687</v>
      </c>
      <c r="C1136" s="7" t="s">
        <v>4687</v>
      </c>
      <c r="E1136" s="7">
        <v>1988</v>
      </c>
      <c r="G1136" s="7">
        <v>1988</v>
      </c>
      <c r="I1136" s="7" t="s">
        <v>4687</v>
      </c>
      <c r="J1136" s="7" t="s">
        <v>4710</v>
      </c>
      <c r="K1136" s="7" t="s">
        <v>4710</v>
      </c>
      <c r="M1136" s="7" t="s">
        <v>4711</v>
      </c>
      <c r="O1136" s="7" t="s">
        <v>4711</v>
      </c>
    </row>
    <row r="1137" spans="1:15">
      <c r="A1137" s="7" t="s">
        <v>4687</v>
      </c>
      <c r="C1137" s="7" t="s">
        <v>4687</v>
      </c>
      <c r="E1137" s="7">
        <v>1971</v>
      </c>
      <c r="G1137" s="7">
        <v>1971</v>
      </c>
      <c r="I1137" s="7" t="s">
        <v>4687</v>
      </c>
      <c r="J1137" s="7" t="s">
        <v>4709</v>
      </c>
      <c r="K1137" s="7" t="s">
        <v>4713</v>
      </c>
      <c r="M1137" s="7" t="s">
        <v>4720</v>
      </c>
      <c r="O1137" s="7" t="s">
        <v>4720</v>
      </c>
    </row>
    <row r="1138" spans="1:15">
      <c r="A1138" s="7" t="s">
        <v>4687</v>
      </c>
      <c r="C1138" s="7" t="s">
        <v>4687</v>
      </c>
      <c r="E1138" s="7">
        <v>1969</v>
      </c>
      <c r="G1138" s="7">
        <v>1969</v>
      </c>
      <c r="I1138" s="7" t="s">
        <v>4687</v>
      </c>
      <c r="J1138" s="7" t="s">
        <v>4709</v>
      </c>
      <c r="K1138" s="7" t="s">
        <v>4709</v>
      </c>
      <c r="M1138" s="7" t="s">
        <v>4711</v>
      </c>
      <c r="O1138" s="7" t="s">
        <v>4711</v>
      </c>
    </row>
    <row r="1139" spans="1:15">
      <c r="A1139" s="7" t="s">
        <v>4687</v>
      </c>
      <c r="C1139" s="7" t="s">
        <v>4687</v>
      </c>
      <c r="E1139" s="7">
        <v>1971</v>
      </c>
      <c r="G1139" s="7">
        <v>1971</v>
      </c>
      <c r="I1139" s="7" t="s">
        <v>4687</v>
      </c>
      <c r="J1139" s="7" t="s">
        <v>4709</v>
      </c>
      <c r="K1139" s="7" t="s">
        <v>4709</v>
      </c>
      <c r="M1139" s="7" t="s">
        <v>4726</v>
      </c>
      <c r="O1139" s="7" t="s">
        <v>4726</v>
      </c>
    </row>
    <row r="1140" spans="1:15">
      <c r="A1140" s="7" t="s">
        <v>4687</v>
      </c>
      <c r="C1140" s="7" t="s">
        <v>4687</v>
      </c>
      <c r="E1140" s="7">
        <v>1975</v>
      </c>
      <c r="G1140" s="7">
        <v>1975</v>
      </c>
      <c r="I1140" s="7" t="s">
        <v>4687</v>
      </c>
      <c r="J1140" s="7" t="s">
        <v>4710</v>
      </c>
      <c r="K1140" s="7" t="s">
        <v>4710</v>
      </c>
      <c r="M1140" s="7" t="s">
        <v>4720</v>
      </c>
      <c r="O1140" s="7" t="s">
        <v>4720</v>
      </c>
    </row>
    <row r="1141" spans="1:15">
      <c r="A1141" s="7" t="s">
        <v>4687</v>
      </c>
      <c r="C1141" s="7" t="s">
        <v>4687</v>
      </c>
      <c r="E1141" s="7">
        <v>1971</v>
      </c>
      <c r="G1141" s="7">
        <v>1971</v>
      </c>
      <c r="I1141" s="7" t="s">
        <v>4687</v>
      </c>
      <c r="J1141" s="7" t="s">
        <v>4710</v>
      </c>
      <c r="K1141" s="7" t="s">
        <v>4710</v>
      </c>
      <c r="M1141" s="7" t="s">
        <v>4727</v>
      </c>
      <c r="O1141" s="7" t="s">
        <v>4727</v>
      </c>
    </row>
    <row r="1142" spans="1:15">
      <c r="A1142" s="7" t="s">
        <v>4687</v>
      </c>
      <c r="C1142" s="7" t="s">
        <v>4687</v>
      </c>
      <c r="E1142" s="7">
        <v>1971</v>
      </c>
      <c r="G1142" s="7">
        <v>1971</v>
      </c>
      <c r="I1142" s="7" t="s">
        <v>4687</v>
      </c>
      <c r="J1142" s="7" t="s">
        <v>4709</v>
      </c>
      <c r="K1142" s="7" t="s">
        <v>4709</v>
      </c>
      <c r="M1142" s="7" t="s">
        <v>4716</v>
      </c>
      <c r="O1142" s="7" t="s">
        <v>4716</v>
      </c>
    </row>
    <row r="1143" spans="1:15">
      <c r="A1143" s="7" t="s">
        <v>4687</v>
      </c>
      <c r="C1143" s="7" t="s">
        <v>4687</v>
      </c>
      <c r="E1143" s="7">
        <v>1976</v>
      </c>
      <c r="G1143" s="7">
        <v>1976</v>
      </c>
      <c r="I1143" s="7" t="s">
        <v>4687</v>
      </c>
      <c r="J1143" s="7" t="s">
        <v>4709</v>
      </c>
      <c r="K1143" s="7" t="s">
        <v>4713</v>
      </c>
      <c r="M1143" s="7" t="s">
        <v>4726</v>
      </c>
      <c r="O1143" s="7" t="s">
        <v>4726</v>
      </c>
    </row>
    <row r="1144" spans="1:15">
      <c r="A1144" s="7" t="s">
        <v>4687</v>
      </c>
      <c r="C1144" s="7" t="s">
        <v>4687</v>
      </c>
      <c r="E1144" s="7">
        <v>1976</v>
      </c>
      <c r="G1144" s="7">
        <v>1976</v>
      </c>
      <c r="I1144" s="7" t="s">
        <v>4687</v>
      </c>
      <c r="J1144" s="7" t="s">
        <v>4709</v>
      </c>
      <c r="K1144" s="7" t="s">
        <v>4713</v>
      </c>
      <c r="M1144" s="7" t="s">
        <v>4716</v>
      </c>
      <c r="O1144" s="7" t="s">
        <v>4716</v>
      </c>
    </row>
    <row r="1145" spans="1:15">
      <c r="A1145" s="7" t="s">
        <v>4687</v>
      </c>
      <c r="C1145" s="7" t="s">
        <v>4687</v>
      </c>
      <c r="E1145" s="7">
        <v>1976</v>
      </c>
      <c r="G1145" s="7">
        <v>1976</v>
      </c>
      <c r="I1145" s="7" t="s">
        <v>4687</v>
      </c>
      <c r="J1145" s="7" t="s">
        <v>4709</v>
      </c>
      <c r="K1145" s="7" t="s">
        <v>4710</v>
      </c>
      <c r="M1145" s="7" t="s">
        <v>4720</v>
      </c>
      <c r="O1145" s="7" t="s">
        <v>4720</v>
      </c>
    </row>
    <row r="1146" spans="1:15">
      <c r="A1146" s="7" t="s">
        <v>4687</v>
      </c>
      <c r="C1146" s="7" t="s">
        <v>4687</v>
      </c>
      <c r="E1146" s="7">
        <v>1974</v>
      </c>
      <c r="G1146" s="7">
        <v>1974</v>
      </c>
      <c r="I1146" s="7" t="s">
        <v>4687</v>
      </c>
      <c r="J1146" s="7" t="s">
        <v>4709</v>
      </c>
      <c r="K1146" s="7" t="s">
        <v>4710</v>
      </c>
      <c r="M1146" s="7" t="s">
        <v>4711</v>
      </c>
      <c r="O1146" s="7" t="s">
        <v>4711</v>
      </c>
    </row>
    <row r="1147" spans="1:15">
      <c r="A1147" s="7" t="s">
        <v>4687</v>
      </c>
      <c r="C1147" s="7" t="s">
        <v>4687</v>
      </c>
      <c r="E1147" s="7">
        <v>1974</v>
      </c>
      <c r="G1147" s="7">
        <v>1974</v>
      </c>
      <c r="I1147" s="7" t="s">
        <v>4687</v>
      </c>
      <c r="J1147" s="7" t="s">
        <v>4709</v>
      </c>
      <c r="K1147" s="7" t="s">
        <v>4709</v>
      </c>
      <c r="M1147" s="7" t="s">
        <v>4720</v>
      </c>
      <c r="O1147" s="7" t="s">
        <v>4720</v>
      </c>
    </row>
    <row r="1148" spans="1:15">
      <c r="A1148" s="7" t="s">
        <v>4687</v>
      </c>
      <c r="C1148" s="7" t="s">
        <v>4687</v>
      </c>
      <c r="E1148" s="7">
        <v>1987</v>
      </c>
      <c r="G1148" s="7">
        <v>1987</v>
      </c>
      <c r="I1148" s="7" t="s">
        <v>4687</v>
      </c>
      <c r="J1148" s="7" t="s">
        <v>4709</v>
      </c>
      <c r="K1148" s="7" t="s">
        <v>4709</v>
      </c>
      <c r="M1148" s="7" t="s">
        <v>4716</v>
      </c>
      <c r="O1148" s="7" t="s">
        <v>4716</v>
      </c>
    </row>
    <row r="1149" spans="1:15">
      <c r="A1149" s="7" t="s">
        <v>4687</v>
      </c>
      <c r="C1149" s="7" t="s">
        <v>4687</v>
      </c>
      <c r="E1149" s="7">
        <v>1979</v>
      </c>
      <c r="G1149" s="7">
        <v>1979</v>
      </c>
      <c r="I1149" s="7" t="s">
        <v>4687</v>
      </c>
      <c r="J1149" s="7" t="s">
        <v>4709</v>
      </c>
      <c r="K1149" s="7" t="s">
        <v>4710</v>
      </c>
      <c r="M1149" s="7" t="s">
        <v>4729</v>
      </c>
      <c r="O1149" s="7" t="s">
        <v>4729</v>
      </c>
    </row>
    <row r="1150" spans="1:15">
      <c r="A1150" s="7" t="s">
        <v>4687</v>
      </c>
      <c r="C1150" s="7" t="s">
        <v>4687</v>
      </c>
      <c r="E1150" s="7">
        <v>1969</v>
      </c>
      <c r="G1150" s="7">
        <v>1969</v>
      </c>
      <c r="I1150" s="7" t="s">
        <v>4687</v>
      </c>
      <c r="J1150" s="7" t="s">
        <v>4709</v>
      </c>
      <c r="K1150" s="7" t="s">
        <v>4709</v>
      </c>
      <c r="M1150" s="7" t="s">
        <v>4729</v>
      </c>
      <c r="O1150" s="7" t="s">
        <v>4729</v>
      </c>
    </row>
    <row r="1151" spans="1:15">
      <c r="A1151" s="7" t="s">
        <v>4687</v>
      </c>
      <c r="C1151" s="7" t="s">
        <v>4687</v>
      </c>
      <c r="E1151" s="7">
        <v>1976</v>
      </c>
      <c r="G1151" s="7">
        <v>1976</v>
      </c>
      <c r="I1151" s="7" t="s">
        <v>4687</v>
      </c>
      <c r="J1151" s="7" t="s">
        <v>4710</v>
      </c>
      <c r="K1151" s="7" t="s">
        <v>4713</v>
      </c>
      <c r="M1151" s="7" t="s">
        <v>4711</v>
      </c>
      <c r="O1151" s="7" t="s">
        <v>4711</v>
      </c>
    </row>
    <row r="1152" spans="1:15">
      <c r="A1152" s="7" t="s">
        <v>4687</v>
      </c>
      <c r="C1152" s="7" t="s">
        <v>4687</v>
      </c>
      <c r="E1152" s="7">
        <v>1969</v>
      </c>
      <c r="G1152" s="7">
        <v>1969</v>
      </c>
      <c r="I1152" s="7" t="s">
        <v>4687</v>
      </c>
      <c r="J1152" s="7" t="s">
        <v>4709</v>
      </c>
      <c r="K1152" s="7" t="s">
        <v>4709</v>
      </c>
      <c r="M1152" s="7" t="s">
        <v>4711</v>
      </c>
      <c r="O1152" s="7" t="s">
        <v>4711</v>
      </c>
    </row>
    <row r="1153" spans="1:15">
      <c r="A1153" s="7" t="s">
        <v>4687</v>
      </c>
      <c r="C1153" s="7" t="s">
        <v>4687</v>
      </c>
      <c r="E1153" s="7">
        <v>1992</v>
      </c>
      <c r="G1153" s="7">
        <v>1992</v>
      </c>
      <c r="I1153" s="7" t="s">
        <v>4687</v>
      </c>
      <c r="J1153" s="7" t="s">
        <v>4709</v>
      </c>
      <c r="K1153" s="7" t="s">
        <v>4710</v>
      </c>
      <c r="M1153" s="7" t="s">
        <v>4727</v>
      </c>
      <c r="O1153" s="7" t="s">
        <v>4727</v>
      </c>
    </row>
    <row r="1154" spans="1:15">
      <c r="A1154" s="7" t="s">
        <v>4687</v>
      </c>
      <c r="C1154" s="7" t="s">
        <v>4687</v>
      </c>
      <c r="E1154" s="7">
        <v>1971</v>
      </c>
      <c r="G1154" s="7">
        <v>1971</v>
      </c>
      <c r="I1154" s="7" t="s">
        <v>4687</v>
      </c>
      <c r="J1154" s="7" t="s">
        <v>4709</v>
      </c>
      <c r="K1154" s="7" t="s">
        <v>4709</v>
      </c>
      <c r="M1154" s="7" t="s">
        <v>4726</v>
      </c>
      <c r="O1154" s="7" t="s">
        <v>4726</v>
      </c>
    </row>
    <row r="1155" spans="1:15">
      <c r="A1155" s="7" t="s">
        <v>4687</v>
      </c>
      <c r="C1155" s="7" t="s">
        <v>4687</v>
      </c>
      <c r="E1155" s="7">
        <v>1973</v>
      </c>
      <c r="G1155" s="7">
        <v>1973</v>
      </c>
      <c r="I1155" s="7" t="s">
        <v>4687</v>
      </c>
      <c r="J1155" s="7" t="s">
        <v>4709</v>
      </c>
      <c r="K1155" s="7" t="s">
        <v>4713</v>
      </c>
      <c r="M1155" s="7" t="s">
        <v>4716</v>
      </c>
      <c r="O1155" s="7" t="s">
        <v>4716</v>
      </c>
    </row>
    <row r="1156" spans="1:15">
      <c r="A1156" s="7" t="s">
        <v>4687</v>
      </c>
      <c r="C1156" s="7" t="s">
        <v>4687</v>
      </c>
      <c r="E1156" s="7">
        <v>1975</v>
      </c>
      <c r="G1156" s="7">
        <v>1975</v>
      </c>
      <c r="I1156" s="7" t="s">
        <v>4687</v>
      </c>
      <c r="J1156" s="7" t="s">
        <v>4709</v>
      </c>
      <c r="K1156" s="7" t="s">
        <v>4713</v>
      </c>
      <c r="M1156" s="7" t="s">
        <v>4716</v>
      </c>
      <c r="O1156" s="7" t="s">
        <v>4716</v>
      </c>
    </row>
    <row r="1157" spans="1:15">
      <c r="A1157" s="7" t="s">
        <v>4687</v>
      </c>
      <c r="C1157" s="7" t="s">
        <v>4687</v>
      </c>
      <c r="E1157" s="7">
        <v>1972</v>
      </c>
      <c r="G1157" s="7">
        <v>1972</v>
      </c>
      <c r="I1157" s="7" t="s">
        <v>4687</v>
      </c>
      <c r="J1157" s="7" t="s">
        <v>4709</v>
      </c>
      <c r="K1157" s="7" t="s">
        <v>4713</v>
      </c>
      <c r="M1157" s="7" t="s">
        <v>4711</v>
      </c>
      <c r="O1157" s="7" t="s">
        <v>4711</v>
      </c>
    </row>
    <row r="1158" spans="1:15">
      <c r="A1158" s="7" t="s">
        <v>4687</v>
      </c>
      <c r="C1158" s="7" t="s">
        <v>4687</v>
      </c>
      <c r="E1158" s="7">
        <v>1972</v>
      </c>
      <c r="G1158" s="7">
        <v>1972</v>
      </c>
      <c r="I1158" s="7" t="s">
        <v>4687</v>
      </c>
      <c r="J1158" s="7" t="s">
        <v>4710</v>
      </c>
      <c r="K1158" s="7" t="s">
        <v>4713</v>
      </c>
      <c r="M1158" s="7" t="s">
        <v>4720</v>
      </c>
      <c r="O1158" s="7" t="s">
        <v>4720</v>
      </c>
    </row>
    <row r="1159" spans="1:15">
      <c r="A1159" s="7" t="s">
        <v>4687</v>
      </c>
      <c r="C1159" s="7" t="s">
        <v>4687</v>
      </c>
      <c r="E1159" s="7">
        <v>1974</v>
      </c>
      <c r="G1159" s="7">
        <v>1974</v>
      </c>
      <c r="I1159" s="7" t="s">
        <v>4687</v>
      </c>
      <c r="J1159" s="7" t="s">
        <v>4709</v>
      </c>
      <c r="K1159" s="7" t="s">
        <v>4709</v>
      </c>
      <c r="M1159" s="7" t="s">
        <v>4723</v>
      </c>
      <c r="O1159" s="7" t="s">
        <v>4723</v>
      </c>
    </row>
    <row r="1160" spans="1:15">
      <c r="A1160" s="7" t="s">
        <v>4687</v>
      </c>
      <c r="C1160" s="7" t="s">
        <v>4687</v>
      </c>
      <c r="E1160" s="7">
        <v>1973</v>
      </c>
      <c r="G1160" s="7">
        <v>1973</v>
      </c>
      <c r="I1160" s="7" t="s">
        <v>4687</v>
      </c>
      <c r="J1160" s="7" t="s">
        <v>4710</v>
      </c>
      <c r="K1160" s="7" t="s">
        <v>4710</v>
      </c>
      <c r="M1160" s="7" t="s">
        <v>4726</v>
      </c>
      <c r="O1160" s="7" t="s">
        <v>4726</v>
      </c>
    </row>
    <row r="1161" spans="1:15">
      <c r="A1161" s="7" t="s">
        <v>4687</v>
      </c>
      <c r="C1161" s="7" t="s">
        <v>4687</v>
      </c>
      <c r="E1161" s="7">
        <v>1966</v>
      </c>
      <c r="G1161" s="7">
        <v>1966</v>
      </c>
      <c r="I1161" s="7" t="s">
        <v>4687</v>
      </c>
      <c r="J1161" s="7" t="s">
        <v>4709</v>
      </c>
      <c r="K1161" s="7" t="s">
        <v>4713</v>
      </c>
      <c r="M1161" s="7" t="s">
        <v>4729</v>
      </c>
      <c r="O1161" s="7" t="s">
        <v>4729</v>
      </c>
    </row>
    <row r="1162" spans="1:15">
      <c r="A1162" s="7" t="s">
        <v>4687</v>
      </c>
      <c r="C1162" s="7" t="s">
        <v>4687</v>
      </c>
      <c r="E1162" s="7">
        <v>1973</v>
      </c>
      <c r="G1162" s="7">
        <v>1973</v>
      </c>
      <c r="I1162" s="7" t="s">
        <v>4687</v>
      </c>
      <c r="J1162" s="7" t="s">
        <v>4709</v>
      </c>
      <c r="K1162" s="7" t="s">
        <v>4710</v>
      </c>
      <c r="M1162" s="7" t="s">
        <v>4726</v>
      </c>
      <c r="O1162" s="7" t="s">
        <v>4726</v>
      </c>
    </row>
    <row r="1163" spans="1:15">
      <c r="A1163" s="7" t="s">
        <v>4687</v>
      </c>
      <c r="C1163" s="7" t="s">
        <v>4687</v>
      </c>
      <c r="E1163" s="7">
        <v>1981</v>
      </c>
      <c r="G1163" s="7">
        <v>1981</v>
      </c>
      <c r="I1163" s="7" t="s">
        <v>4687</v>
      </c>
      <c r="J1163" s="7" t="s">
        <v>4710</v>
      </c>
      <c r="K1163" s="7" t="s">
        <v>4710</v>
      </c>
      <c r="M1163" s="7" t="s">
        <v>4711</v>
      </c>
      <c r="O1163" s="7" t="s">
        <v>4711</v>
      </c>
    </row>
    <row r="1164" spans="1:15">
      <c r="A1164" s="7" t="s">
        <v>4687</v>
      </c>
      <c r="C1164" s="7" t="s">
        <v>4687</v>
      </c>
      <c r="E1164" s="7">
        <v>1964</v>
      </c>
      <c r="G1164" s="7">
        <v>1964</v>
      </c>
      <c r="I1164" s="7" t="s">
        <v>4687</v>
      </c>
      <c r="J1164" s="7" t="s">
        <v>4710</v>
      </c>
      <c r="K1164" s="7" t="s">
        <v>4713</v>
      </c>
      <c r="M1164" s="7" t="s">
        <v>4711</v>
      </c>
      <c r="O1164" s="7" t="s">
        <v>4711</v>
      </c>
    </row>
    <row r="1165" spans="1:15">
      <c r="A1165" s="7" t="s">
        <v>4687</v>
      </c>
      <c r="C1165" s="7" t="s">
        <v>4687</v>
      </c>
      <c r="E1165" s="7">
        <v>1972</v>
      </c>
      <c r="G1165" s="7">
        <v>1972</v>
      </c>
      <c r="I1165" s="7" t="s">
        <v>4687</v>
      </c>
      <c r="J1165" s="7" t="s">
        <v>4709</v>
      </c>
      <c r="K1165" s="7" t="s">
        <v>4710</v>
      </c>
      <c r="M1165" s="7" t="s">
        <v>4720</v>
      </c>
      <c r="O1165" s="7" t="s">
        <v>4720</v>
      </c>
    </row>
    <row r="1166" spans="1:15">
      <c r="A1166" s="7" t="s">
        <v>4687</v>
      </c>
      <c r="C1166" s="7" t="s">
        <v>4687</v>
      </c>
      <c r="E1166" s="7">
        <v>1982</v>
      </c>
      <c r="G1166" s="7">
        <v>1982</v>
      </c>
      <c r="I1166" s="7" t="s">
        <v>4687</v>
      </c>
      <c r="J1166" s="7" t="s">
        <v>4710</v>
      </c>
      <c r="K1166" s="7" t="s">
        <v>4710</v>
      </c>
      <c r="M1166" s="7" t="s">
        <v>4720</v>
      </c>
      <c r="O1166" s="7" t="s">
        <v>4720</v>
      </c>
    </row>
    <row r="1167" spans="1:15">
      <c r="A1167" s="7" t="s">
        <v>4687</v>
      </c>
      <c r="C1167" s="7" t="s">
        <v>4687</v>
      </c>
      <c r="E1167" s="7">
        <v>1975</v>
      </c>
      <c r="G1167" s="7">
        <v>1975</v>
      </c>
      <c r="I1167" s="7" t="s">
        <v>4687</v>
      </c>
      <c r="J1167" s="7" t="s">
        <v>4709</v>
      </c>
      <c r="K1167" s="7" t="s">
        <v>4709</v>
      </c>
      <c r="M1167" s="7" t="s">
        <v>4716</v>
      </c>
      <c r="O1167" s="7" t="s">
        <v>4716</v>
      </c>
    </row>
    <row r="1168" spans="1:15">
      <c r="A1168" s="7" t="s">
        <v>4687</v>
      </c>
      <c r="C1168" s="7" t="s">
        <v>4687</v>
      </c>
      <c r="E1168" s="7">
        <v>1970</v>
      </c>
      <c r="G1168" s="7">
        <v>1970</v>
      </c>
      <c r="I1168" s="7" t="s">
        <v>4687</v>
      </c>
      <c r="J1168" s="7" t="s">
        <v>4709</v>
      </c>
      <c r="K1168" s="7" t="s">
        <v>4709</v>
      </c>
      <c r="M1168" s="7" t="s">
        <v>4720</v>
      </c>
      <c r="O1168" s="7" t="s">
        <v>4720</v>
      </c>
    </row>
    <row r="1169" spans="1:15">
      <c r="A1169" s="7" t="s">
        <v>4687</v>
      </c>
      <c r="C1169" s="7" t="s">
        <v>4687</v>
      </c>
      <c r="E1169" s="7">
        <v>1998</v>
      </c>
      <c r="G1169" s="7">
        <v>1998</v>
      </c>
      <c r="I1169" s="7" t="s">
        <v>4687</v>
      </c>
      <c r="J1169" s="7" t="s">
        <v>4709</v>
      </c>
      <c r="K1169" s="7" t="s">
        <v>4709</v>
      </c>
      <c r="M1169" s="7" t="s">
        <v>4711</v>
      </c>
      <c r="O1169" s="7" t="s">
        <v>4711</v>
      </c>
    </row>
    <row r="1170" spans="1:15">
      <c r="A1170" s="7" t="s">
        <v>4687</v>
      </c>
      <c r="C1170" s="7" t="s">
        <v>4687</v>
      </c>
      <c r="E1170" s="7">
        <v>1979</v>
      </c>
      <c r="G1170" s="7">
        <v>1979</v>
      </c>
      <c r="I1170" s="7" t="s">
        <v>4687</v>
      </c>
      <c r="J1170" s="7" t="s">
        <v>4709</v>
      </c>
      <c r="K1170" s="7" t="s">
        <v>4709</v>
      </c>
      <c r="M1170" s="7" t="s">
        <v>4720</v>
      </c>
      <c r="O1170" s="7" t="s">
        <v>4720</v>
      </c>
    </row>
    <row r="1171" spans="1:15">
      <c r="A1171" s="7" t="s">
        <v>4687</v>
      </c>
      <c r="C1171" s="7" t="s">
        <v>4687</v>
      </c>
      <c r="E1171" s="7">
        <v>1972</v>
      </c>
      <c r="G1171" s="7">
        <v>1972</v>
      </c>
      <c r="I1171" s="7" t="s">
        <v>4687</v>
      </c>
      <c r="J1171" s="7" t="s">
        <v>4710</v>
      </c>
      <c r="K1171" s="7" t="s">
        <v>4709</v>
      </c>
      <c r="M1171" s="7" t="s">
        <v>4729</v>
      </c>
      <c r="O1171" s="7" t="s">
        <v>4729</v>
      </c>
    </row>
    <row r="1172" spans="1:15">
      <c r="A1172" s="7" t="s">
        <v>4687</v>
      </c>
      <c r="C1172" s="7" t="s">
        <v>4687</v>
      </c>
      <c r="E1172" s="7">
        <v>1968</v>
      </c>
      <c r="G1172" s="7">
        <v>1968</v>
      </c>
      <c r="I1172" s="7" t="s">
        <v>4687</v>
      </c>
      <c r="J1172" s="7" t="s">
        <v>4709</v>
      </c>
      <c r="K1172" s="7" t="s">
        <v>4713</v>
      </c>
      <c r="M1172" s="7" t="s">
        <v>4732</v>
      </c>
      <c r="O1172" s="7" t="s">
        <v>4732</v>
      </c>
    </row>
    <row r="1173" spans="1:15">
      <c r="A1173" s="7" t="s">
        <v>4687</v>
      </c>
      <c r="C1173" s="7" t="s">
        <v>4687</v>
      </c>
      <c r="E1173" s="7">
        <v>1970</v>
      </c>
      <c r="G1173" s="7">
        <v>1970</v>
      </c>
      <c r="I1173" s="7" t="s">
        <v>4687</v>
      </c>
      <c r="J1173" s="7" t="s">
        <v>4709</v>
      </c>
      <c r="K1173" s="7" t="s">
        <v>4709</v>
      </c>
      <c r="M1173" s="7" t="s">
        <v>4720</v>
      </c>
      <c r="O1173" s="7" t="s">
        <v>4720</v>
      </c>
    </row>
    <row r="1174" spans="1:15">
      <c r="A1174" s="7" t="s">
        <v>4687</v>
      </c>
      <c r="C1174" s="7" t="s">
        <v>4687</v>
      </c>
      <c r="E1174" s="7">
        <v>1971</v>
      </c>
      <c r="G1174" s="7">
        <v>1971</v>
      </c>
      <c r="I1174" s="7" t="s">
        <v>4687</v>
      </c>
      <c r="J1174" s="7" t="s">
        <v>4709</v>
      </c>
      <c r="K1174" s="7" t="s">
        <v>4710</v>
      </c>
      <c r="M1174" s="7" t="s">
        <v>4716</v>
      </c>
      <c r="O1174" s="7" t="s">
        <v>4716</v>
      </c>
    </row>
    <row r="1175" spans="1:15">
      <c r="A1175" s="7" t="s">
        <v>4687</v>
      </c>
      <c r="C1175" s="7" t="s">
        <v>4687</v>
      </c>
      <c r="E1175" s="7">
        <v>1974</v>
      </c>
      <c r="G1175" s="7">
        <v>1974</v>
      </c>
      <c r="I1175" s="7" t="s">
        <v>4687</v>
      </c>
      <c r="J1175" s="7" t="s">
        <v>4709</v>
      </c>
      <c r="K1175" s="7" t="s">
        <v>4709</v>
      </c>
      <c r="M1175" s="7" t="s">
        <v>4725</v>
      </c>
      <c r="O1175" s="7" t="s">
        <v>4725</v>
      </c>
    </row>
    <row r="1176" spans="1:15">
      <c r="A1176" s="7" t="s">
        <v>4687</v>
      </c>
      <c r="C1176" s="7" t="s">
        <v>4687</v>
      </c>
      <c r="E1176" s="7">
        <v>1981</v>
      </c>
      <c r="G1176" s="7">
        <v>1981</v>
      </c>
      <c r="I1176" s="7" t="s">
        <v>4687</v>
      </c>
      <c r="J1176" s="7" t="s">
        <v>4710</v>
      </c>
      <c r="K1176" s="7" t="s">
        <v>4710</v>
      </c>
      <c r="M1176" s="7" t="s">
        <v>4723</v>
      </c>
      <c r="O1176" s="7" t="s">
        <v>4723</v>
      </c>
    </row>
    <row r="1177" spans="1:15">
      <c r="A1177" s="7" t="s">
        <v>4687</v>
      </c>
      <c r="C1177" s="7" t="s">
        <v>4687</v>
      </c>
      <c r="E1177" s="7">
        <v>1966</v>
      </c>
      <c r="G1177" s="7">
        <v>1966</v>
      </c>
      <c r="I1177" s="7" t="s">
        <v>4687</v>
      </c>
      <c r="J1177" s="7" t="s">
        <v>4710</v>
      </c>
      <c r="K1177" s="7" t="s">
        <v>4710</v>
      </c>
      <c r="M1177" s="7" t="s">
        <v>4711</v>
      </c>
      <c r="O1177" s="7" t="s">
        <v>4711</v>
      </c>
    </row>
    <row r="1178" spans="1:15">
      <c r="A1178" s="7" t="s">
        <v>4687</v>
      </c>
      <c r="C1178" s="7" t="s">
        <v>4687</v>
      </c>
      <c r="E1178" s="7">
        <v>1964</v>
      </c>
      <c r="G1178" s="7">
        <v>1964</v>
      </c>
      <c r="I1178" s="7" t="s">
        <v>4687</v>
      </c>
      <c r="J1178" s="7" t="s">
        <v>4709</v>
      </c>
      <c r="K1178" s="7" t="s">
        <v>4713</v>
      </c>
      <c r="M1178" s="7" t="s">
        <v>4729</v>
      </c>
      <c r="O1178" s="7" t="s">
        <v>4729</v>
      </c>
    </row>
    <row r="1179" spans="1:15">
      <c r="A1179" s="7" t="s">
        <v>4687</v>
      </c>
      <c r="C1179" s="7" t="s">
        <v>4687</v>
      </c>
      <c r="E1179" s="7">
        <v>1977</v>
      </c>
      <c r="G1179" s="7">
        <v>1977</v>
      </c>
      <c r="I1179" s="7" t="s">
        <v>4687</v>
      </c>
      <c r="J1179" s="7" t="s">
        <v>4709</v>
      </c>
      <c r="K1179" s="7" t="s">
        <v>4713</v>
      </c>
      <c r="M1179" s="7" t="s">
        <v>4716</v>
      </c>
      <c r="O1179" s="7" t="s">
        <v>4716</v>
      </c>
    </row>
    <row r="1180" spans="1:15">
      <c r="A1180" s="7" t="s">
        <v>4687</v>
      </c>
      <c r="C1180" s="7" t="s">
        <v>4687</v>
      </c>
      <c r="E1180" s="7">
        <v>1972</v>
      </c>
      <c r="G1180" s="7">
        <v>1972</v>
      </c>
      <c r="I1180" s="7" t="s">
        <v>4687</v>
      </c>
      <c r="J1180" s="7" t="s">
        <v>4709</v>
      </c>
      <c r="K1180" s="7" t="s">
        <v>4713</v>
      </c>
      <c r="M1180" s="7" t="s">
        <v>4711</v>
      </c>
      <c r="O1180" s="7" t="s">
        <v>4711</v>
      </c>
    </row>
    <row r="1181" spans="1:15">
      <c r="A1181" s="7" t="s">
        <v>4687</v>
      </c>
      <c r="C1181" s="7" t="s">
        <v>4687</v>
      </c>
      <c r="E1181" s="7">
        <v>1975</v>
      </c>
      <c r="G1181" s="7">
        <v>1975</v>
      </c>
      <c r="I1181" s="7" t="s">
        <v>4687</v>
      </c>
      <c r="J1181" s="7" t="s">
        <v>4710</v>
      </c>
      <c r="K1181" s="7" t="s">
        <v>4713</v>
      </c>
      <c r="M1181" s="7" t="s">
        <v>4716</v>
      </c>
      <c r="O1181" s="7" t="s">
        <v>4716</v>
      </c>
    </row>
    <row r="1182" spans="1:15">
      <c r="A1182" s="7" t="s">
        <v>4687</v>
      </c>
      <c r="C1182" s="7" t="s">
        <v>4687</v>
      </c>
      <c r="E1182" s="7">
        <v>1970</v>
      </c>
      <c r="G1182" s="7">
        <v>1970</v>
      </c>
      <c r="I1182" s="7" t="s">
        <v>4687</v>
      </c>
      <c r="J1182" s="7" t="s">
        <v>4710</v>
      </c>
      <c r="K1182" s="7" t="s">
        <v>4713</v>
      </c>
      <c r="M1182" s="7" t="s">
        <v>4720</v>
      </c>
      <c r="O1182" s="7" t="s">
        <v>4720</v>
      </c>
    </row>
    <row r="1183" spans="1:15">
      <c r="A1183" s="7" t="s">
        <v>4687</v>
      </c>
      <c r="C1183" s="7" t="s">
        <v>4687</v>
      </c>
      <c r="E1183" s="7">
        <v>1970</v>
      </c>
      <c r="G1183" s="7">
        <v>1970</v>
      </c>
      <c r="I1183" s="7" t="s">
        <v>4687</v>
      </c>
      <c r="J1183" s="7" t="s">
        <v>4709</v>
      </c>
      <c r="K1183" s="7" t="s">
        <v>4709</v>
      </c>
      <c r="M1183" s="7" t="s">
        <v>4711</v>
      </c>
      <c r="O1183" s="7" t="s">
        <v>4711</v>
      </c>
    </row>
    <row r="1184" spans="1:15">
      <c r="A1184" s="7" t="s">
        <v>4687</v>
      </c>
      <c r="C1184" s="7" t="s">
        <v>4687</v>
      </c>
      <c r="E1184" s="7">
        <v>1970</v>
      </c>
      <c r="G1184" s="7">
        <v>1970</v>
      </c>
      <c r="I1184" s="7" t="s">
        <v>4687</v>
      </c>
      <c r="J1184" s="7" t="s">
        <v>4709</v>
      </c>
      <c r="K1184" s="7" t="s">
        <v>4713</v>
      </c>
      <c r="M1184" s="7" t="s">
        <v>4726</v>
      </c>
      <c r="O1184" s="7" t="s">
        <v>4726</v>
      </c>
    </row>
    <row r="1185" spans="1:15">
      <c r="A1185" s="7" t="s">
        <v>4687</v>
      </c>
      <c r="C1185" s="7" t="s">
        <v>4687</v>
      </c>
      <c r="E1185" s="7">
        <v>2001</v>
      </c>
      <c r="G1185" s="7">
        <v>2001</v>
      </c>
      <c r="I1185" s="7" t="s">
        <v>4687</v>
      </c>
      <c r="J1185" s="7" t="s">
        <v>4710</v>
      </c>
      <c r="K1185" s="7" t="s">
        <v>4709</v>
      </c>
      <c r="M1185" s="7" t="s">
        <v>4726</v>
      </c>
      <c r="O1185" s="7" t="s">
        <v>4726</v>
      </c>
    </row>
    <row r="1186" spans="1:15">
      <c r="A1186" s="7" t="s">
        <v>4687</v>
      </c>
      <c r="C1186" s="7" t="s">
        <v>4687</v>
      </c>
      <c r="E1186" s="7">
        <v>1965</v>
      </c>
      <c r="G1186" s="7">
        <v>1965</v>
      </c>
      <c r="I1186" s="7" t="s">
        <v>4687</v>
      </c>
      <c r="J1186" s="7" t="s">
        <v>4709</v>
      </c>
      <c r="K1186" s="7" t="s">
        <v>4710</v>
      </c>
      <c r="M1186" s="7" t="s">
        <v>4729</v>
      </c>
      <c r="O1186" s="7" t="s">
        <v>4729</v>
      </c>
    </row>
    <row r="1187" spans="1:15">
      <c r="A1187" s="7" t="s">
        <v>4687</v>
      </c>
      <c r="C1187" s="7" t="s">
        <v>4687</v>
      </c>
      <c r="E1187" s="7">
        <v>1973</v>
      </c>
      <c r="G1187" s="7">
        <v>1973</v>
      </c>
      <c r="I1187" s="7" t="s">
        <v>4687</v>
      </c>
      <c r="J1187" s="7" t="s">
        <v>4709</v>
      </c>
      <c r="K1187" s="7" t="s">
        <v>4709</v>
      </c>
      <c r="M1187" s="7" t="s">
        <v>4720</v>
      </c>
      <c r="O1187" s="7" t="s">
        <v>4720</v>
      </c>
    </row>
    <row r="1188" spans="1:15">
      <c r="A1188" s="7" t="s">
        <v>4687</v>
      </c>
      <c r="C1188" s="7" t="s">
        <v>4687</v>
      </c>
      <c r="E1188" s="7">
        <v>1996</v>
      </c>
      <c r="G1188" s="7">
        <v>1996</v>
      </c>
      <c r="I1188" s="7" t="s">
        <v>4687</v>
      </c>
      <c r="J1188" s="7" t="s">
        <v>4710</v>
      </c>
      <c r="K1188" s="7" t="s">
        <v>4713</v>
      </c>
      <c r="M1188" s="7" t="s">
        <v>4716</v>
      </c>
      <c r="O1188" s="7" t="s">
        <v>4716</v>
      </c>
    </row>
    <row r="1189" spans="1:15">
      <c r="A1189" s="7" t="s">
        <v>4687</v>
      </c>
      <c r="C1189" s="7" t="s">
        <v>4687</v>
      </c>
      <c r="E1189" s="7">
        <v>1977</v>
      </c>
      <c r="G1189" s="7">
        <v>1977</v>
      </c>
      <c r="I1189" s="7" t="s">
        <v>4687</v>
      </c>
      <c r="J1189" s="7" t="s">
        <v>4709</v>
      </c>
      <c r="K1189" s="7" t="s">
        <v>4709</v>
      </c>
      <c r="M1189" s="7" t="s">
        <v>4711</v>
      </c>
      <c r="O1189" s="7" t="s">
        <v>4711</v>
      </c>
    </row>
    <row r="1190" spans="1:15">
      <c r="A1190" s="7" t="s">
        <v>4687</v>
      </c>
      <c r="C1190" s="7" t="s">
        <v>4687</v>
      </c>
      <c r="E1190" s="7">
        <v>1973</v>
      </c>
      <c r="G1190" s="7">
        <v>1973</v>
      </c>
      <c r="I1190" s="7" t="s">
        <v>4687</v>
      </c>
      <c r="J1190" s="7" t="s">
        <v>4709</v>
      </c>
      <c r="K1190" s="7" t="s">
        <v>4710</v>
      </c>
      <c r="M1190" s="7" t="s">
        <v>4730</v>
      </c>
      <c r="O1190" s="7" t="s">
        <v>4730</v>
      </c>
    </row>
    <row r="1191" spans="1:15">
      <c r="A1191" s="7" t="s">
        <v>4687</v>
      </c>
      <c r="C1191" s="7" t="s">
        <v>4687</v>
      </c>
      <c r="E1191" s="7">
        <v>1972</v>
      </c>
      <c r="G1191" s="7">
        <v>1972</v>
      </c>
      <c r="I1191" s="7" t="s">
        <v>4687</v>
      </c>
      <c r="J1191" s="7" t="s">
        <v>4709</v>
      </c>
      <c r="K1191" s="7" t="s">
        <v>4713</v>
      </c>
      <c r="M1191" s="7" t="s">
        <v>4711</v>
      </c>
      <c r="O1191" s="7" t="s">
        <v>4711</v>
      </c>
    </row>
    <row r="1192" spans="1:15">
      <c r="A1192" s="7" t="s">
        <v>4687</v>
      </c>
      <c r="C1192" s="7" t="s">
        <v>4687</v>
      </c>
      <c r="E1192" s="7">
        <v>1972</v>
      </c>
      <c r="G1192" s="7">
        <v>1972</v>
      </c>
      <c r="I1192" s="7" t="s">
        <v>4687</v>
      </c>
      <c r="J1192" s="7" t="s">
        <v>4709</v>
      </c>
      <c r="K1192" s="7" t="s">
        <v>4710</v>
      </c>
      <c r="M1192" s="7" t="s">
        <v>4729</v>
      </c>
      <c r="O1192" s="7" t="s">
        <v>4729</v>
      </c>
    </row>
    <row r="1193" spans="1:15">
      <c r="A1193" s="7" t="s">
        <v>4687</v>
      </c>
      <c r="C1193" s="7" t="s">
        <v>4687</v>
      </c>
      <c r="E1193" s="7">
        <v>1992</v>
      </c>
      <c r="G1193" s="7">
        <v>1992</v>
      </c>
      <c r="I1193" s="7" t="s">
        <v>4687</v>
      </c>
      <c r="J1193" s="7" t="s">
        <v>4710</v>
      </c>
      <c r="K1193" s="7" t="s">
        <v>4710</v>
      </c>
      <c r="M1193" s="7" t="s">
        <v>4729</v>
      </c>
      <c r="O1193" s="7" t="s">
        <v>4729</v>
      </c>
    </row>
    <row r="1194" spans="1:15">
      <c r="A1194" s="7" t="s">
        <v>4687</v>
      </c>
      <c r="C1194" s="7" t="s">
        <v>4687</v>
      </c>
      <c r="E1194" s="7">
        <v>1968</v>
      </c>
      <c r="G1194" s="7">
        <v>1968</v>
      </c>
      <c r="I1194" s="7" t="s">
        <v>4687</v>
      </c>
      <c r="J1194" s="7" t="s">
        <v>4709</v>
      </c>
      <c r="K1194" s="7" t="s">
        <v>4709</v>
      </c>
      <c r="M1194" s="7" t="s">
        <v>4726</v>
      </c>
      <c r="O1194" s="7" t="s">
        <v>4726</v>
      </c>
    </row>
    <row r="1195" spans="1:15">
      <c r="A1195" s="7" t="s">
        <v>4687</v>
      </c>
      <c r="C1195" s="7" t="s">
        <v>4687</v>
      </c>
      <c r="E1195" s="7">
        <v>1971</v>
      </c>
      <c r="G1195" s="7">
        <v>1971</v>
      </c>
      <c r="I1195" s="7" t="s">
        <v>4687</v>
      </c>
      <c r="J1195" s="7" t="s">
        <v>4709</v>
      </c>
      <c r="K1195" s="7" t="s">
        <v>4710</v>
      </c>
      <c r="M1195" s="7" t="s">
        <v>4726</v>
      </c>
      <c r="O1195" s="7" t="s">
        <v>4726</v>
      </c>
    </row>
    <row r="1196" spans="1:15">
      <c r="A1196" s="7" t="s">
        <v>4687</v>
      </c>
      <c r="C1196" s="7" t="s">
        <v>4687</v>
      </c>
      <c r="E1196" s="7">
        <v>1971</v>
      </c>
      <c r="G1196" s="7">
        <v>1971</v>
      </c>
      <c r="I1196" s="7" t="s">
        <v>4687</v>
      </c>
      <c r="J1196" s="7" t="s">
        <v>4710</v>
      </c>
      <c r="K1196" s="7" t="s">
        <v>4710</v>
      </c>
      <c r="M1196" s="7" t="s">
        <v>4726</v>
      </c>
      <c r="O1196" s="7" t="s">
        <v>4726</v>
      </c>
    </row>
    <row r="1197" spans="1:15">
      <c r="A1197" s="7" t="s">
        <v>4687</v>
      </c>
      <c r="C1197" s="7" t="s">
        <v>4687</v>
      </c>
      <c r="E1197" s="7">
        <v>1969</v>
      </c>
      <c r="G1197" s="7">
        <v>1969</v>
      </c>
      <c r="I1197" s="7" t="s">
        <v>4687</v>
      </c>
      <c r="J1197" s="7" t="s">
        <v>4709</v>
      </c>
      <c r="K1197" s="7" t="s">
        <v>4710</v>
      </c>
      <c r="M1197" s="7" t="s">
        <v>4720</v>
      </c>
      <c r="O1197" s="7" t="s">
        <v>4720</v>
      </c>
    </row>
    <row r="1198" spans="1:15">
      <c r="A1198" s="7" t="s">
        <v>4687</v>
      </c>
      <c r="C1198" s="7" t="s">
        <v>4687</v>
      </c>
      <c r="E1198" s="7">
        <v>1971</v>
      </c>
      <c r="G1198" s="7">
        <v>1971</v>
      </c>
      <c r="I1198" s="7" t="s">
        <v>4687</v>
      </c>
      <c r="J1198" s="7" t="s">
        <v>4710</v>
      </c>
      <c r="K1198" s="7" t="s">
        <v>4709</v>
      </c>
      <c r="M1198" s="7" t="s">
        <v>4726</v>
      </c>
      <c r="O1198" s="7" t="s">
        <v>4726</v>
      </c>
    </row>
    <row r="1199" spans="1:15">
      <c r="A1199" s="7" t="s">
        <v>4687</v>
      </c>
      <c r="C1199" s="7" t="s">
        <v>4687</v>
      </c>
      <c r="E1199" s="7">
        <v>1969</v>
      </c>
      <c r="G1199" s="7">
        <v>1969</v>
      </c>
      <c r="I1199" s="7" t="s">
        <v>4687</v>
      </c>
      <c r="J1199" s="7" t="s">
        <v>4709</v>
      </c>
      <c r="K1199" s="7" t="s">
        <v>4709</v>
      </c>
      <c r="M1199" s="7" t="s">
        <v>4720</v>
      </c>
      <c r="O1199" s="7" t="s">
        <v>4720</v>
      </c>
    </row>
    <row r="1200" spans="1:15">
      <c r="A1200" s="7" t="s">
        <v>4687</v>
      </c>
      <c r="C1200" s="7" t="s">
        <v>4687</v>
      </c>
      <c r="E1200" s="7">
        <v>1998</v>
      </c>
      <c r="G1200" s="7">
        <v>1998</v>
      </c>
      <c r="I1200" s="7" t="s">
        <v>4687</v>
      </c>
      <c r="J1200" s="7" t="s">
        <v>4709</v>
      </c>
      <c r="K1200" s="7" t="s">
        <v>4710</v>
      </c>
      <c r="M1200" s="7" t="s">
        <v>4711</v>
      </c>
      <c r="O1200" s="7" t="s">
        <v>4711</v>
      </c>
    </row>
    <row r="1201" spans="1:15">
      <c r="A1201" s="7" t="s">
        <v>4687</v>
      </c>
      <c r="C1201" s="7" t="s">
        <v>4687</v>
      </c>
      <c r="E1201" s="7">
        <v>1971</v>
      </c>
      <c r="G1201" s="7">
        <v>1971</v>
      </c>
      <c r="I1201" s="7" t="s">
        <v>4687</v>
      </c>
      <c r="J1201" s="7" t="s">
        <v>4709</v>
      </c>
      <c r="K1201" s="7" t="s">
        <v>4713</v>
      </c>
      <c r="M1201" s="7" t="s">
        <v>4726</v>
      </c>
      <c r="O1201" s="7" t="s">
        <v>4726</v>
      </c>
    </row>
    <row r="1202" spans="1:15">
      <c r="A1202" s="7" t="s">
        <v>4687</v>
      </c>
      <c r="C1202" s="7" t="s">
        <v>4687</v>
      </c>
      <c r="E1202" s="7">
        <v>1971</v>
      </c>
      <c r="G1202" s="7">
        <v>1971</v>
      </c>
      <c r="I1202" s="7" t="s">
        <v>4687</v>
      </c>
      <c r="J1202" s="7" t="s">
        <v>4709</v>
      </c>
      <c r="K1202" s="7" t="s">
        <v>4710</v>
      </c>
      <c r="M1202" s="7" t="s">
        <v>4711</v>
      </c>
      <c r="O1202" s="7" t="s">
        <v>4711</v>
      </c>
    </row>
    <row r="1203" spans="1:15">
      <c r="A1203" s="7" t="s">
        <v>4687</v>
      </c>
      <c r="C1203" s="7" t="s">
        <v>4687</v>
      </c>
      <c r="E1203" s="7">
        <v>1971</v>
      </c>
      <c r="G1203" s="7">
        <v>1971</v>
      </c>
      <c r="I1203" s="7" t="s">
        <v>4687</v>
      </c>
      <c r="J1203" s="7" t="s">
        <v>4709</v>
      </c>
      <c r="K1203" s="7" t="s">
        <v>4710</v>
      </c>
      <c r="M1203" s="7" t="s">
        <v>4711</v>
      </c>
      <c r="O1203" s="7" t="s">
        <v>4711</v>
      </c>
    </row>
    <row r="1204" spans="1:15">
      <c r="A1204" s="7" t="s">
        <v>4687</v>
      </c>
      <c r="C1204" s="7" t="s">
        <v>4687</v>
      </c>
      <c r="E1204" s="7">
        <v>1971</v>
      </c>
      <c r="G1204" s="7">
        <v>1971</v>
      </c>
      <c r="I1204" s="7" t="s">
        <v>4687</v>
      </c>
      <c r="J1204" s="7" t="s">
        <v>4710</v>
      </c>
      <c r="K1204" s="7" t="s">
        <v>4710</v>
      </c>
      <c r="M1204" s="7" t="s">
        <v>4723</v>
      </c>
      <c r="O1204" s="7" t="s">
        <v>4723</v>
      </c>
    </row>
    <row r="1205" spans="1:15">
      <c r="A1205" s="7" t="s">
        <v>4687</v>
      </c>
      <c r="C1205" s="7" t="s">
        <v>4687</v>
      </c>
      <c r="E1205" s="7">
        <v>1966</v>
      </c>
      <c r="G1205" s="7">
        <v>1966</v>
      </c>
      <c r="I1205" s="7" t="s">
        <v>4687</v>
      </c>
      <c r="J1205" s="7" t="s">
        <v>4709</v>
      </c>
      <c r="K1205" s="7" t="s">
        <v>4709</v>
      </c>
      <c r="M1205" s="7" t="s">
        <v>4729</v>
      </c>
      <c r="O1205" s="7" t="s">
        <v>4729</v>
      </c>
    </row>
    <row r="1206" spans="1:15">
      <c r="A1206" s="7" t="s">
        <v>4687</v>
      </c>
      <c r="C1206" s="7" t="s">
        <v>4687</v>
      </c>
      <c r="E1206" s="7">
        <v>1996</v>
      </c>
      <c r="G1206" s="7">
        <v>1996</v>
      </c>
      <c r="I1206" s="7" t="s">
        <v>4687</v>
      </c>
      <c r="J1206" s="7" t="s">
        <v>4710</v>
      </c>
      <c r="K1206" s="7" t="s">
        <v>4710</v>
      </c>
      <c r="M1206" s="7" t="s">
        <v>4732</v>
      </c>
      <c r="O1206" s="7" t="s">
        <v>4732</v>
      </c>
    </row>
    <row r="1207" spans="1:15">
      <c r="A1207" s="7" t="s">
        <v>4687</v>
      </c>
      <c r="C1207" s="7" t="s">
        <v>4687</v>
      </c>
      <c r="E1207" s="7">
        <v>1962</v>
      </c>
      <c r="G1207" s="7">
        <v>1962</v>
      </c>
      <c r="I1207" s="7" t="s">
        <v>4687</v>
      </c>
      <c r="J1207" s="7" t="s">
        <v>4709</v>
      </c>
      <c r="K1207" s="7" t="s">
        <v>4710</v>
      </c>
      <c r="M1207" s="7" t="s">
        <v>4716</v>
      </c>
      <c r="O1207" s="7" t="s">
        <v>4716</v>
      </c>
    </row>
    <row r="1208" spans="1:15">
      <c r="A1208" s="7" t="s">
        <v>4687</v>
      </c>
      <c r="C1208" s="7" t="s">
        <v>4687</v>
      </c>
      <c r="E1208" s="7">
        <v>1972</v>
      </c>
      <c r="G1208" s="7">
        <v>1972</v>
      </c>
      <c r="I1208" s="7" t="s">
        <v>4687</v>
      </c>
      <c r="J1208" s="7" t="s">
        <v>4709</v>
      </c>
      <c r="K1208" s="7" t="s">
        <v>4709</v>
      </c>
      <c r="M1208" s="7" t="s">
        <v>4726</v>
      </c>
      <c r="O1208" s="7" t="s">
        <v>4726</v>
      </c>
    </row>
    <row r="1209" spans="1:15">
      <c r="A1209" s="7" t="s">
        <v>4687</v>
      </c>
      <c r="C1209" s="7" t="s">
        <v>4687</v>
      </c>
      <c r="E1209" s="7">
        <v>1985</v>
      </c>
      <c r="G1209" s="7">
        <v>1985</v>
      </c>
      <c r="I1209" s="7" t="s">
        <v>4687</v>
      </c>
      <c r="J1209" s="7" t="s">
        <v>4709</v>
      </c>
      <c r="K1209" s="7" t="s">
        <v>4710</v>
      </c>
      <c r="M1209" s="7" t="s">
        <v>4711</v>
      </c>
      <c r="O1209" s="7" t="s">
        <v>4711</v>
      </c>
    </row>
    <row r="1210" spans="1:15">
      <c r="A1210" s="7" t="s">
        <v>4687</v>
      </c>
      <c r="C1210" s="7" t="s">
        <v>4687</v>
      </c>
      <c r="E1210" s="7">
        <v>1983</v>
      </c>
      <c r="G1210" s="7">
        <v>1983</v>
      </c>
      <c r="I1210" s="7" t="s">
        <v>4687</v>
      </c>
      <c r="J1210" s="7" t="s">
        <v>4710</v>
      </c>
      <c r="K1210" s="7" t="s">
        <v>4710</v>
      </c>
      <c r="M1210" s="7" t="s">
        <v>4711</v>
      </c>
      <c r="O1210" s="7" t="s">
        <v>4711</v>
      </c>
    </row>
    <row r="1211" spans="1:15">
      <c r="A1211" s="7" t="s">
        <v>4687</v>
      </c>
      <c r="C1211" s="7" t="s">
        <v>4687</v>
      </c>
      <c r="E1211" s="7">
        <v>1964</v>
      </c>
      <c r="G1211" s="7">
        <v>1964</v>
      </c>
      <c r="I1211" s="7" t="s">
        <v>4687</v>
      </c>
      <c r="J1211" s="7" t="s">
        <v>4709</v>
      </c>
      <c r="K1211" s="7" t="s">
        <v>4709</v>
      </c>
      <c r="M1211" s="7" t="s">
        <v>4716</v>
      </c>
      <c r="O1211" s="7" t="s">
        <v>4716</v>
      </c>
    </row>
    <row r="1212" spans="1:15">
      <c r="A1212" s="7" t="s">
        <v>4687</v>
      </c>
      <c r="C1212" s="7" t="s">
        <v>4687</v>
      </c>
      <c r="E1212" s="7">
        <v>1971</v>
      </c>
      <c r="G1212" s="7">
        <v>1971</v>
      </c>
      <c r="I1212" s="7" t="s">
        <v>4687</v>
      </c>
      <c r="J1212" s="7" t="s">
        <v>4709</v>
      </c>
      <c r="K1212" s="7" t="s">
        <v>4710</v>
      </c>
      <c r="M1212" s="7" t="s">
        <v>4723</v>
      </c>
      <c r="O1212" s="7" t="s">
        <v>4723</v>
      </c>
    </row>
    <row r="1213" spans="1:15">
      <c r="A1213" s="7" t="s">
        <v>4687</v>
      </c>
      <c r="C1213" s="7" t="s">
        <v>4687</v>
      </c>
      <c r="E1213" s="7">
        <v>1971</v>
      </c>
      <c r="G1213" s="7">
        <v>1971</v>
      </c>
      <c r="I1213" s="7" t="s">
        <v>4687</v>
      </c>
      <c r="J1213" s="7" t="s">
        <v>4709</v>
      </c>
      <c r="K1213" s="7" t="s">
        <v>4710</v>
      </c>
      <c r="M1213" s="7" t="s">
        <v>4724</v>
      </c>
      <c r="O1213" s="7" t="s">
        <v>4724</v>
      </c>
    </row>
    <row r="1214" spans="1:15">
      <c r="A1214" s="7" t="s">
        <v>4687</v>
      </c>
      <c r="C1214" s="7" t="s">
        <v>4687</v>
      </c>
      <c r="E1214" s="7">
        <v>1970</v>
      </c>
      <c r="G1214" s="7">
        <v>1970</v>
      </c>
      <c r="I1214" s="7" t="s">
        <v>4687</v>
      </c>
      <c r="J1214" s="7" t="s">
        <v>4710</v>
      </c>
      <c r="K1214" s="7" t="s">
        <v>4713</v>
      </c>
      <c r="M1214" s="7" t="s">
        <v>4711</v>
      </c>
      <c r="O1214" s="7" t="s">
        <v>4711</v>
      </c>
    </row>
    <row r="1215" spans="1:15">
      <c r="A1215" s="7" t="s">
        <v>4687</v>
      </c>
      <c r="C1215" s="7" t="s">
        <v>4687</v>
      </c>
      <c r="E1215" s="7">
        <v>1988</v>
      </c>
      <c r="G1215" s="7">
        <v>1988</v>
      </c>
      <c r="I1215" s="7" t="s">
        <v>4687</v>
      </c>
      <c r="J1215" s="7" t="s">
        <v>4710</v>
      </c>
      <c r="K1215" s="7" t="s">
        <v>4709</v>
      </c>
      <c r="M1215" s="7" t="s">
        <v>4711</v>
      </c>
      <c r="O1215" s="7" t="s">
        <v>4711</v>
      </c>
    </row>
    <row r="1216" spans="1:15">
      <c r="A1216" s="7" t="s">
        <v>4687</v>
      </c>
      <c r="C1216" s="7" t="s">
        <v>4687</v>
      </c>
      <c r="E1216" s="7">
        <v>1979</v>
      </c>
      <c r="G1216" s="7">
        <v>1979</v>
      </c>
      <c r="I1216" s="7" t="s">
        <v>4687</v>
      </c>
      <c r="J1216" s="7" t="s">
        <v>4710</v>
      </c>
      <c r="K1216" s="7" t="s">
        <v>4709</v>
      </c>
      <c r="M1216" s="7" t="s">
        <v>4723</v>
      </c>
      <c r="O1216" s="7" t="s">
        <v>4723</v>
      </c>
    </row>
    <row r="1217" spans="1:15">
      <c r="A1217" s="7" t="s">
        <v>4687</v>
      </c>
      <c r="C1217" s="7" t="s">
        <v>4687</v>
      </c>
      <c r="E1217" s="7">
        <v>1974</v>
      </c>
      <c r="G1217" s="7">
        <v>1974</v>
      </c>
      <c r="I1217" s="7" t="s">
        <v>4687</v>
      </c>
      <c r="J1217" s="7" t="s">
        <v>4710</v>
      </c>
      <c r="K1217" s="7" t="s">
        <v>4713</v>
      </c>
      <c r="M1217" s="7" t="s">
        <v>4720</v>
      </c>
      <c r="O1217" s="7" t="s">
        <v>4720</v>
      </c>
    </row>
    <row r="1218" spans="1:15">
      <c r="A1218" s="7" t="s">
        <v>4687</v>
      </c>
      <c r="C1218" s="7" t="s">
        <v>4687</v>
      </c>
      <c r="E1218" s="7">
        <v>1969</v>
      </c>
      <c r="G1218" s="7">
        <v>1969</v>
      </c>
      <c r="I1218" s="7" t="s">
        <v>4687</v>
      </c>
      <c r="J1218" s="7" t="s">
        <v>4710</v>
      </c>
      <c r="K1218" s="7" t="s">
        <v>4710</v>
      </c>
      <c r="M1218" s="7" t="s">
        <v>4716</v>
      </c>
      <c r="O1218" s="7" t="s">
        <v>4716</v>
      </c>
    </row>
    <row r="1219" spans="1:15">
      <c r="A1219" s="7" t="s">
        <v>4687</v>
      </c>
      <c r="C1219" s="7" t="s">
        <v>4687</v>
      </c>
      <c r="E1219" s="7">
        <v>1969</v>
      </c>
      <c r="G1219" s="7">
        <v>1969</v>
      </c>
      <c r="I1219" s="7" t="s">
        <v>4687</v>
      </c>
      <c r="J1219" s="7" t="s">
        <v>4710</v>
      </c>
      <c r="K1219" s="7" t="s">
        <v>4709</v>
      </c>
      <c r="M1219" s="7" t="s">
        <v>4729</v>
      </c>
      <c r="O1219" s="7" t="s">
        <v>4729</v>
      </c>
    </row>
    <row r="1220" spans="1:15">
      <c r="A1220" s="7" t="s">
        <v>4687</v>
      </c>
      <c r="C1220" s="7" t="s">
        <v>4687</v>
      </c>
      <c r="E1220" s="7">
        <v>1969</v>
      </c>
      <c r="G1220" s="7">
        <v>1969</v>
      </c>
      <c r="I1220" s="7" t="s">
        <v>4687</v>
      </c>
      <c r="J1220" s="7" t="s">
        <v>4710</v>
      </c>
      <c r="K1220" s="7" t="s">
        <v>4713</v>
      </c>
      <c r="M1220" s="7" t="s">
        <v>4721</v>
      </c>
      <c r="O1220" s="7" t="s">
        <v>4721</v>
      </c>
    </row>
    <row r="1221" spans="1:15">
      <c r="A1221" s="7" t="s">
        <v>4687</v>
      </c>
      <c r="C1221" s="7" t="s">
        <v>4687</v>
      </c>
      <c r="E1221" s="7">
        <v>1976</v>
      </c>
      <c r="G1221" s="7">
        <v>1976</v>
      </c>
      <c r="I1221" s="7" t="s">
        <v>4687</v>
      </c>
      <c r="J1221" s="7" t="s">
        <v>4710</v>
      </c>
      <c r="K1221" s="7" t="s">
        <v>4713</v>
      </c>
      <c r="M1221" s="7" t="s">
        <v>4722</v>
      </c>
      <c r="O1221" s="7" t="s">
        <v>4722</v>
      </c>
    </row>
    <row r="1222" spans="1:15">
      <c r="A1222" s="7" t="s">
        <v>4687</v>
      </c>
      <c r="C1222" s="7" t="s">
        <v>4687</v>
      </c>
      <c r="E1222" s="7">
        <v>1972</v>
      </c>
      <c r="G1222" s="7">
        <v>1972</v>
      </c>
      <c r="I1222" s="7" t="s">
        <v>4687</v>
      </c>
      <c r="J1222" s="7" t="s">
        <v>4710</v>
      </c>
      <c r="K1222" s="7" t="s">
        <v>4710</v>
      </c>
      <c r="M1222" s="7" t="s">
        <v>4729</v>
      </c>
      <c r="O1222" s="7" t="s">
        <v>4729</v>
      </c>
    </row>
    <row r="1223" spans="1:15">
      <c r="A1223" s="7" t="s">
        <v>4687</v>
      </c>
      <c r="C1223" s="7" t="s">
        <v>4687</v>
      </c>
      <c r="E1223" s="7">
        <v>1972</v>
      </c>
      <c r="G1223" s="7">
        <v>1972</v>
      </c>
      <c r="I1223" s="7" t="s">
        <v>4687</v>
      </c>
      <c r="J1223" s="7" t="s">
        <v>4710</v>
      </c>
      <c r="K1223" s="7" t="s">
        <v>4710</v>
      </c>
      <c r="M1223" s="7" t="s">
        <v>4716</v>
      </c>
      <c r="O1223" s="7" t="s">
        <v>4716</v>
      </c>
    </row>
    <row r="1224" spans="1:15">
      <c r="A1224" s="7" t="s">
        <v>4687</v>
      </c>
      <c r="C1224" s="7" t="s">
        <v>4687</v>
      </c>
      <c r="E1224" s="7">
        <v>1975</v>
      </c>
      <c r="G1224" s="7">
        <v>1975</v>
      </c>
      <c r="I1224" s="7" t="s">
        <v>4687</v>
      </c>
      <c r="J1224" s="7" t="s">
        <v>4710</v>
      </c>
      <c r="K1224" s="7" t="s">
        <v>4709</v>
      </c>
      <c r="M1224" s="7" t="s">
        <v>4720</v>
      </c>
      <c r="O1224" s="7" t="s">
        <v>4720</v>
      </c>
    </row>
    <row r="1225" spans="1:15">
      <c r="A1225" s="7" t="s">
        <v>4687</v>
      </c>
      <c r="C1225" s="7" t="s">
        <v>4687</v>
      </c>
      <c r="E1225" s="7">
        <v>1972</v>
      </c>
      <c r="G1225" s="7">
        <v>1972</v>
      </c>
      <c r="I1225" s="7" t="s">
        <v>4687</v>
      </c>
      <c r="J1225" s="7" t="s">
        <v>4710</v>
      </c>
      <c r="K1225" s="7" t="s">
        <v>4713</v>
      </c>
      <c r="M1225" s="7" t="s">
        <v>4716</v>
      </c>
      <c r="O1225" s="7" t="s">
        <v>4716</v>
      </c>
    </row>
    <row r="1226" spans="1:15">
      <c r="A1226" s="7" t="s">
        <v>4687</v>
      </c>
      <c r="C1226" s="7" t="s">
        <v>4687</v>
      </c>
      <c r="E1226" s="7">
        <v>1997</v>
      </c>
      <c r="G1226" s="7">
        <v>1997</v>
      </c>
      <c r="I1226" s="7" t="s">
        <v>4687</v>
      </c>
      <c r="J1226" s="7" t="s">
        <v>4710</v>
      </c>
      <c r="K1226" s="7" t="s">
        <v>4713</v>
      </c>
      <c r="M1226" s="7" t="s">
        <v>4716</v>
      </c>
      <c r="O1226" s="7" t="s">
        <v>4716</v>
      </c>
    </row>
    <row r="1227" spans="1:15">
      <c r="A1227" s="7" t="s">
        <v>4687</v>
      </c>
      <c r="C1227" s="7" t="s">
        <v>4687</v>
      </c>
      <c r="E1227" s="7">
        <v>1974</v>
      </c>
      <c r="G1227" s="7">
        <v>1974</v>
      </c>
      <c r="I1227" s="7" t="s">
        <v>4687</v>
      </c>
      <c r="J1227" s="7" t="s">
        <v>4710</v>
      </c>
      <c r="K1227" s="7" t="s">
        <v>4709</v>
      </c>
      <c r="M1227" s="7" t="s">
        <v>4729</v>
      </c>
      <c r="O1227" s="7" t="s">
        <v>4729</v>
      </c>
    </row>
    <row r="1228" spans="1:15">
      <c r="A1228" s="7" t="s">
        <v>4687</v>
      </c>
      <c r="C1228" s="7" t="s">
        <v>4687</v>
      </c>
      <c r="E1228" s="7">
        <v>1981</v>
      </c>
      <c r="G1228" s="7">
        <v>1981</v>
      </c>
      <c r="I1228" s="7" t="s">
        <v>4687</v>
      </c>
      <c r="J1228" s="7" t="s">
        <v>4710</v>
      </c>
      <c r="K1228" s="7" t="s">
        <v>4710</v>
      </c>
      <c r="M1228" s="7" t="s">
        <v>4716</v>
      </c>
      <c r="O1228" s="7" t="s">
        <v>4716</v>
      </c>
    </row>
    <row r="1229" spans="1:15">
      <c r="A1229" s="7" t="s">
        <v>4687</v>
      </c>
      <c r="C1229" s="7" t="s">
        <v>4687</v>
      </c>
      <c r="E1229" s="7">
        <v>1973</v>
      </c>
      <c r="G1229" s="7">
        <v>1973</v>
      </c>
      <c r="I1229" s="7" t="s">
        <v>4687</v>
      </c>
      <c r="J1229" s="7" t="s">
        <v>4710</v>
      </c>
      <c r="K1229" s="7" t="s">
        <v>4709</v>
      </c>
      <c r="M1229" s="7" t="s">
        <v>4720</v>
      </c>
      <c r="O1229" s="7" t="s">
        <v>4720</v>
      </c>
    </row>
    <row r="1230" spans="1:15">
      <c r="A1230" s="7" t="s">
        <v>4687</v>
      </c>
      <c r="C1230" s="7" t="s">
        <v>4687</v>
      </c>
      <c r="E1230" s="7">
        <v>1972</v>
      </c>
      <c r="G1230" s="7">
        <v>1972</v>
      </c>
      <c r="I1230" s="7" t="s">
        <v>4687</v>
      </c>
      <c r="J1230" s="7" t="s">
        <v>4710</v>
      </c>
      <c r="K1230" s="7" t="s">
        <v>4713</v>
      </c>
      <c r="M1230" s="7" t="s">
        <v>4711</v>
      </c>
      <c r="O1230" s="7" t="s">
        <v>4711</v>
      </c>
    </row>
    <row r="1231" spans="1:15">
      <c r="A1231" s="7" t="s">
        <v>4687</v>
      </c>
      <c r="C1231" s="7" t="s">
        <v>4687</v>
      </c>
      <c r="E1231" s="7">
        <v>1985</v>
      </c>
      <c r="G1231" s="7">
        <v>1985</v>
      </c>
      <c r="I1231" s="7" t="s">
        <v>4687</v>
      </c>
      <c r="J1231" s="7" t="s">
        <v>4710</v>
      </c>
      <c r="K1231" s="7" t="s">
        <v>4709</v>
      </c>
      <c r="M1231" s="7" t="s">
        <v>4720</v>
      </c>
      <c r="O1231" s="7" t="s">
        <v>4720</v>
      </c>
    </row>
    <row r="1232" spans="1:15">
      <c r="A1232" s="7" t="s">
        <v>4687</v>
      </c>
      <c r="C1232" s="7" t="s">
        <v>4687</v>
      </c>
      <c r="E1232" s="7">
        <v>1970</v>
      </c>
      <c r="G1232" s="7">
        <v>1970</v>
      </c>
      <c r="I1232" s="7" t="s">
        <v>4687</v>
      </c>
      <c r="J1232" s="7" t="s">
        <v>4710</v>
      </c>
      <c r="K1232" s="7" t="s">
        <v>4710</v>
      </c>
      <c r="M1232" s="7" t="s">
        <v>4720</v>
      </c>
      <c r="O1232" s="7" t="s">
        <v>4720</v>
      </c>
    </row>
    <row r="1233" spans="1:15">
      <c r="A1233" s="7" t="s">
        <v>4687</v>
      </c>
      <c r="C1233" s="7" t="s">
        <v>4687</v>
      </c>
      <c r="E1233" s="7">
        <v>1967</v>
      </c>
      <c r="G1233" s="7">
        <v>1967</v>
      </c>
      <c r="I1233" s="7" t="s">
        <v>4687</v>
      </c>
      <c r="J1233" s="7" t="s">
        <v>4710</v>
      </c>
      <c r="K1233" s="7" t="s">
        <v>4713</v>
      </c>
      <c r="M1233" s="7" t="s">
        <v>4726</v>
      </c>
      <c r="O1233" s="7" t="s">
        <v>4726</v>
      </c>
    </row>
    <row r="1234" spans="1:15">
      <c r="A1234" s="7" t="s">
        <v>4687</v>
      </c>
      <c r="C1234" s="7" t="s">
        <v>4687</v>
      </c>
      <c r="E1234" s="7">
        <v>1967</v>
      </c>
      <c r="G1234" s="7">
        <v>1967</v>
      </c>
      <c r="I1234" s="7" t="s">
        <v>4687</v>
      </c>
      <c r="J1234" s="7" t="s">
        <v>4710</v>
      </c>
      <c r="K1234" s="7" t="s">
        <v>4709</v>
      </c>
      <c r="M1234" s="7" t="s">
        <v>4711</v>
      </c>
      <c r="O1234" s="7" t="s">
        <v>4711</v>
      </c>
    </row>
    <row r="1235" spans="1:15">
      <c r="A1235" s="7" t="s">
        <v>4687</v>
      </c>
      <c r="C1235" s="7" t="s">
        <v>4687</v>
      </c>
      <c r="E1235" s="7">
        <v>1968</v>
      </c>
      <c r="G1235" s="7">
        <v>1968</v>
      </c>
      <c r="I1235" s="7" t="s">
        <v>4687</v>
      </c>
      <c r="J1235" s="7" t="s">
        <v>4710</v>
      </c>
      <c r="K1235" s="7" t="s">
        <v>4709</v>
      </c>
      <c r="M1235" s="7" t="s">
        <v>4711</v>
      </c>
      <c r="O1235" s="7" t="s">
        <v>4711</v>
      </c>
    </row>
    <row r="1236" spans="1:15">
      <c r="A1236" s="7" t="s">
        <v>4687</v>
      </c>
      <c r="C1236" s="7" t="s">
        <v>4687</v>
      </c>
      <c r="E1236" s="7">
        <v>1975</v>
      </c>
      <c r="G1236" s="7">
        <v>1975</v>
      </c>
      <c r="I1236" s="7" t="s">
        <v>4687</v>
      </c>
      <c r="J1236" s="7" t="s">
        <v>4710</v>
      </c>
      <c r="K1236" s="7" t="s">
        <v>4710</v>
      </c>
      <c r="M1236" s="7" t="s">
        <v>4732</v>
      </c>
      <c r="O1236" s="7" t="s">
        <v>4732</v>
      </c>
    </row>
    <row r="1237" spans="1:15">
      <c r="A1237" s="7" t="s">
        <v>4687</v>
      </c>
      <c r="C1237" s="7" t="s">
        <v>4687</v>
      </c>
      <c r="E1237" s="7">
        <v>1973</v>
      </c>
      <c r="G1237" s="7">
        <v>1973</v>
      </c>
      <c r="I1237" s="7" t="s">
        <v>4687</v>
      </c>
      <c r="J1237" s="7" t="s">
        <v>4710</v>
      </c>
      <c r="K1237" s="7" t="s">
        <v>4713</v>
      </c>
      <c r="M1237" s="7" t="s">
        <v>4725</v>
      </c>
      <c r="O1237" s="7" t="s">
        <v>4725</v>
      </c>
    </row>
    <row r="1238" spans="1:15">
      <c r="A1238" s="7" t="s">
        <v>4687</v>
      </c>
      <c r="C1238" s="7" t="s">
        <v>4687</v>
      </c>
      <c r="E1238" s="7">
        <v>1973</v>
      </c>
      <c r="G1238" s="7">
        <v>1973</v>
      </c>
      <c r="I1238" s="7" t="s">
        <v>4687</v>
      </c>
      <c r="J1238" s="7" t="s">
        <v>4710</v>
      </c>
      <c r="K1238" s="7" t="s">
        <v>4713</v>
      </c>
      <c r="M1238" s="7" t="s">
        <v>4716</v>
      </c>
      <c r="O1238" s="7" t="s">
        <v>4716</v>
      </c>
    </row>
    <row r="1239" spans="1:15">
      <c r="A1239" s="7" t="s">
        <v>4687</v>
      </c>
      <c r="C1239" s="7" t="s">
        <v>4687</v>
      </c>
      <c r="E1239" s="7">
        <v>1970</v>
      </c>
      <c r="G1239" s="7">
        <v>1970</v>
      </c>
      <c r="I1239" s="7" t="s">
        <v>4687</v>
      </c>
      <c r="J1239" s="7" t="s">
        <v>4710</v>
      </c>
      <c r="K1239" s="7" t="s">
        <v>4713</v>
      </c>
      <c r="M1239" s="7" t="s">
        <v>4711</v>
      </c>
      <c r="O1239" s="7" t="s">
        <v>4711</v>
      </c>
    </row>
    <row r="1240" spans="1:15">
      <c r="A1240" s="7" t="s">
        <v>4687</v>
      </c>
      <c r="C1240" s="7" t="s">
        <v>4687</v>
      </c>
      <c r="E1240" s="7">
        <v>1988</v>
      </c>
      <c r="G1240" s="7">
        <v>1988</v>
      </c>
      <c r="I1240" s="7" t="s">
        <v>4687</v>
      </c>
      <c r="J1240" s="7" t="s">
        <v>4710</v>
      </c>
      <c r="K1240" s="7" t="s">
        <v>4710</v>
      </c>
      <c r="M1240" s="7" t="s">
        <v>4720</v>
      </c>
      <c r="O1240" s="7" t="s">
        <v>4720</v>
      </c>
    </row>
    <row r="1241" spans="1:15">
      <c r="A1241" s="7" t="s">
        <v>4687</v>
      </c>
      <c r="C1241" s="7" t="s">
        <v>4687</v>
      </c>
      <c r="E1241" s="7">
        <v>1963</v>
      </c>
      <c r="G1241" s="7">
        <v>1963</v>
      </c>
      <c r="I1241" s="7" t="s">
        <v>4687</v>
      </c>
      <c r="J1241" s="7" t="s">
        <v>4710</v>
      </c>
      <c r="K1241" s="7" t="s">
        <v>4709</v>
      </c>
      <c r="M1241" s="7" t="s">
        <v>4716</v>
      </c>
      <c r="O1241" s="7" t="s">
        <v>4716</v>
      </c>
    </row>
    <row r="1242" spans="1:15">
      <c r="A1242" s="7" t="s">
        <v>4687</v>
      </c>
      <c r="C1242" s="7" t="s">
        <v>4687</v>
      </c>
      <c r="E1242" s="7">
        <v>1962</v>
      </c>
      <c r="G1242" s="7">
        <v>1962</v>
      </c>
      <c r="I1242" s="7" t="s">
        <v>4687</v>
      </c>
      <c r="J1242" s="7" t="s">
        <v>4710</v>
      </c>
      <c r="K1242" s="7" t="s">
        <v>4713</v>
      </c>
      <c r="M1242" s="7" t="s">
        <v>4723</v>
      </c>
      <c r="O1242" s="7" t="s">
        <v>4723</v>
      </c>
    </row>
    <row r="1243" spans="1:15">
      <c r="A1243" s="7" t="s">
        <v>4687</v>
      </c>
      <c r="C1243" s="7" t="s">
        <v>4687</v>
      </c>
      <c r="E1243" s="7">
        <v>1991</v>
      </c>
      <c r="G1243" s="7">
        <v>1991</v>
      </c>
      <c r="I1243" s="7" t="s">
        <v>4687</v>
      </c>
      <c r="J1243" s="7" t="s">
        <v>4710</v>
      </c>
      <c r="K1243" s="7" t="s">
        <v>4710</v>
      </c>
      <c r="M1243" s="7" t="s">
        <v>4732</v>
      </c>
      <c r="O1243" s="7" t="s">
        <v>4732</v>
      </c>
    </row>
    <row r="1244" spans="1:15">
      <c r="A1244" s="7" t="s">
        <v>4687</v>
      </c>
      <c r="C1244" s="7" t="s">
        <v>4687</v>
      </c>
      <c r="E1244" s="7">
        <v>1991</v>
      </c>
      <c r="G1244" s="7">
        <v>1991</v>
      </c>
      <c r="I1244" s="7" t="s">
        <v>4687</v>
      </c>
      <c r="J1244" s="7" t="s">
        <v>4710</v>
      </c>
      <c r="K1244" s="7" t="s">
        <v>4713</v>
      </c>
      <c r="M1244" s="7" t="s">
        <v>4711</v>
      </c>
      <c r="O1244" s="7" t="s">
        <v>4711</v>
      </c>
    </row>
    <row r="1245" spans="1:15">
      <c r="A1245" s="7" t="s">
        <v>4687</v>
      </c>
      <c r="C1245" s="7" t="s">
        <v>4687</v>
      </c>
      <c r="E1245" s="7">
        <v>1970</v>
      </c>
      <c r="G1245" s="7">
        <v>1970</v>
      </c>
      <c r="I1245" s="7" t="s">
        <v>4687</v>
      </c>
      <c r="J1245" s="7" t="s">
        <v>4710</v>
      </c>
      <c r="K1245" s="7" t="s">
        <v>4713</v>
      </c>
      <c r="M1245" s="7" t="s">
        <v>4720</v>
      </c>
      <c r="O1245" s="7" t="s">
        <v>4720</v>
      </c>
    </row>
    <row r="1246" spans="1:15">
      <c r="A1246" s="7" t="s">
        <v>4687</v>
      </c>
      <c r="C1246" s="7" t="s">
        <v>4687</v>
      </c>
      <c r="E1246" s="7">
        <v>1982</v>
      </c>
      <c r="G1246" s="7">
        <v>1982</v>
      </c>
      <c r="I1246" s="7" t="s">
        <v>4687</v>
      </c>
      <c r="J1246" s="7" t="s">
        <v>4710</v>
      </c>
      <c r="K1246" s="7" t="s">
        <v>4709</v>
      </c>
      <c r="M1246" s="7" t="s">
        <v>4716</v>
      </c>
      <c r="O1246" s="7" t="s">
        <v>4716</v>
      </c>
    </row>
    <row r="1247" spans="1:15">
      <c r="A1247" s="7" t="s">
        <v>4687</v>
      </c>
      <c r="C1247" s="7" t="s">
        <v>4687</v>
      </c>
      <c r="E1247" s="7">
        <v>1968</v>
      </c>
      <c r="G1247" s="7">
        <v>1968</v>
      </c>
      <c r="I1247" s="7" t="s">
        <v>4687</v>
      </c>
      <c r="J1247" s="7" t="s">
        <v>4710</v>
      </c>
      <c r="K1247" s="7" t="s">
        <v>4713</v>
      </c>
      <c r="M1247" s="7" t="s">
        <v>4711</v>
      </c>
      <c r="O1247" s="7" t="s">
        <v>4711</v>
      </c>
    </row>
    <row r="1248" spans="1:15">
      <c r="A1248" s="7" t="s">
        <v>4687</v>
      </c>
      <c r="C1248" s="7" t="s">
        <v>4687</v>
      </c>
      <c r="E1248" s="7">
        <v>1973</v>
      </c>
      <c r="G1248" s="7">
        <v>1973</v>
      </c>
      <c r="I1248" s="7" t="s">
        <v>4687</v>
      </c>
      <c r="J1248" s="7" t="s">
        <v>4710</v>
      </c>
      <c r="K1248" s="7" t="s">
        <v>4713</v>
      </c>
      <c r="M1248" s="7" t="s">
        <v>4716</v>
      </c>
      <c r="O1248" s="7" t="s">
        <v>4716</v>
      </c>
    </row>
    <row r="1249" spans="1:15">
      <c r="A1249" s="7" t="s">
        <v>4687</v>
      </c>
      <c r="C1249" s="7" t="s">
        <v>4687</v>
      </c>
      <c r="E1249" s="7">
        <v>1974</v>
      </c>
      <c r="G1249" s="7">
        <v>1974</v>
      </c>
      <c r="I1249" s="7" t="s">
        <v>4687</v>
      </c>
      <c r="J1249" s="7" t="s">
        <v>4710</v>
      </c>
      <c r="K1249" s="7" t="s">
        <v>4713</v>
      </c>
      <c r="M1249" s="7" t="s">
        <v>4730</v>
      </c>
      <c r="O1249" s="7" t="s">
        <v>4730</v>
      </c>
    </row>
    <row r="1250" spans="1:15">
      <c r="A1250" s="7" t="s">
        <v>4687</v>
      </c>
      <c r="C1250" s="7" t="s">
        <v>4687</v>
      </c>
      <c r="E1250" s="7">
        <v>1969</v>
      </c>
      <c r="G1250" s="7">
        <v>1969</v>
      </c>
      <c r="I1250" s="7" t="s">
        <v>4687</v>
      </c>
      <c r="J1250" s="7" t="s">
        <v>4710</v>
      </c>
      <c r="K1250" s="7" t="s">
        <v>4710</v>
      </c>
      <c r="M1250" s="7" t="s">
        <v>4716</v>
      </c>
      <c r="O1250" s="7" t="s">
        <v>4716</v>
      </c>
    </row>
    <row r="1251" spans="1:15">
      <c r="A1251" s="7" t="s">
        <v>4687</v>
      </c>
      <c r="C1251" s="7" t="s">
        <v>4687</v>
      </c>
      <c r="E1251" s="7">
        <v>1971</v>
      </c>
      <c r="G1251" s="7">
        <v>1971</v>
      </c>
      <c r="I1251" s="7" t="s">
        <v>4687</v>
      </c>
      <c r="J1251" s="7" t="s">
        <v>4710</v>
      </c>
      <c r="K1251" s="7" t="s">
        <v>4710</v>
      </c>
      <c r="M1251" s="7" t="s">
        <v>4711</v>
      </c>
      <c r="O1251" s="7" t="s">
        <v>4711</v>
      </c>
    </row>
    <row r="1252" spans="1:15">
      <c r="A1252" s="7" t="s">
        <v>4687</v>
      </c>
      <c r="C1252" s="7" t="s">
        <v>4687</v>
      </c>
      <c r="E1252" s="7">
        <v>1973</v>
      </c>
      <c r="G1252" s="7">
        <v>1973</v>
      </c>
      <c r="I1252" s="7" t="s">
        <v>4687</v>
      </c>
      <c r="J1252" s="7" t="s">
        <v>4710</v>
      </c>
      <c r="K1252" s="7" t="s">
        <v>4709</v>
      </c>
      <c r="M1252" s="7" t="s">
        <v>4716</v>
      </c>
      <c r="O1252" s="7" t="s">
        <v>4716</v>
      </c>
    </row>
    <row r="1253" spans="1:15">
      <c r="A1253" s="7" t="s">
        <v>4687</v>
      </c>
      <c r="C1253" s="7" t="s">
        <v>4687</v>
      </c>
      <c r="E1253" s="7">
        <v>1973</v>
      </c>
      <c r="G1253" s="7">
        <v>1973</v>
      </c>
      <c r="I1253" s="7" t="s">
        <v>4687</v>
      </c>
      <c r="J1253" s="7" t="s">
        <v>4710</v>
      </c>
      <c r="K1253" s="7" t="s">
        <v>4713</v>
      </c>
      <c r="M1253" s="7" t="s">
        <v>4716</v>
      </c>
      <c r="O1253" s="7" t="s">
        <v>4716</v>
      </c>
    </row>
    <row r="1254" spans="1:15">
      <c r="A1254" s="7" t="s">
        <v>4687</v>
      </c>
      <c r="C1254" s="7" t="s">
        <v>4687</v>
      </c>
      <c r="E1254" s="7">
        <v>1969</v>
      </c>
      <c r="G1254" s="7">
        <v>1969</v>
      </c>
      <c r="I1254" s="7" t="s">
        <v>4687</v>
      </c>
      <c r="J1254" s="7" t="s">
        <v>4710</v>
      </c>
      <c r="K1254" s="7" t="s">
        <v>4713</v>
      </c>
      <c r="M1254" s="7" t="s">
        <v>4720</v>
      </c>
      <c r="O1254" s="7" t="s">
        <v>4720</v>
      </c>
    </row>
    <row r="1255" spans="1:15">
      <c r="A1255" s="7" t="s">
        <v>4687</v>
      </c>
      <c r="C1255" s="7" t="s">
        <v>4687</v>
      </c>
      <c r="E1255" s="7">
        <v>1975</v>
      </c>
      <c r="G1255" s="7">
        <v>1975</v>
      </c>
      <c r="I1255" s="7" t="s">
        <v>4687</v>
      </c>
      <c r="J1255" s="7" t="s">
        <v>4710</v>
      </c>
      <c r="K1255" s="7" t="s">
        <v>4709</v>
      </c>
      <c r="M1255" s="7" t="s">
        <v>4725</v>
      </c>
      <c r="O1255" s="7" t="s">
        <v>4725</v>
      </c>
    </row>
    <row r="1256" spans="1:15">
      <c r="A1256" s="7" t="s">
        <v>4687</v>
      </c>
      <c r="C1256" s="7" t="s">
        <v>4687</v>
      </c>
      <c r="E1256" s="7">
        <v>1980</v>
      </c>
      <c r="G1256" s="7">
        <v>1980</v>
      </c>
      <c r="I1256" s="7" t="s">
        <v>4687</v>
      </c>
      <c r="J1256" s="7" t="s">
        <v>4710</v>
      </c>
      <c r="K1256" s="7" t="s">
        <v>4709</v>
      </c>
      <c r="M1256" s="7" t="s">
        <v>4726</v>
      </c>
      <c r="O1256" s="7" t="s">
        <v>4726</v>
      </c>
    </row>
    <row r="1257" spans="1:15">
      <c r="A1257" s="7" t="s">
        <v>4687</v>
      </c>
      <c r="C1257" s="7" t="s">
        <v>4687</v>
      </c>
      <c r="E1257" s="7">
        <v>1973</v>
      </c>
      <c r="G1257" s="7">
        <v>1973</v>
      </c>
      <c r="I1257" s="7" t="s">
        <v>4687</v>
      </c>
      <c r="J1257" s="7" t="s">
        <v>4710</v>
      </c>
      <c r="K1257" s="7" t="s">
        <v>4713</v>
      </c>
      <c r="M1257" s="7" t="s">
        <v>4720</v>
      </c>
      <c r="O1257" s="7" t="s">
        <v>4720</v>
      </c>
    </row>
    <row r="1258" spans="1:15">
      <c r="A1258" s="7" t="s">
        <v>4687</v>
      </c>
      <c r="C1258" s="7" t="s">
        <v>4687</v>
      </c>
      <c r="E1258" s="7">
        <v>1979</v>
      </c>
      <c r="G1258" s="7">
        <v>1979</v>
      </c>
      <c r="I1258" s="7" t="s">
        <v>4687</v>
      </c>
      <c r="J1258" s="7" t="s">
        <v>4710</v>
      </c>
      <c r="K1258" s="7" t="s">
        <v>4713</v>
      </c>
      <c r="M1258" s="7" t="s">
        <v>4727</v>
      </c>
      <c r="O1258" s="7" t="s">
        <v>4727</v>
      </c>
    </row>
    <row r="1259" spans="1:15">
      <c r="A1259" s="7" t="s">
        <v>4687</v>
      </c>
      <c r="C1259" s="7" t="s">
        <v>4687</v>
      </c>
      <c r="E1259" s="7">
        <v>1968</v>
      </c>
      <c r="G1259" s="7">
        <v>1968</v>
      </c>
      <c r="I1259" s="7" t="s">
        <v>4687</v>
      </c>
      <c r="J1259" s="7" t="s">
        <v>4710</v>
      </c>
      <c r="K1259" s="7" t="s">
        <v>4710</v>
      </c>
      <c r="M1259" s="7" t="s">
        <v>4711</v>
      </c>
      <c r="O1259" s="7" t="s">
        <v>4711</v>
      </c>
    </row>
    <row r="1260" spans="1:15">
      <c r="A1260" s="7" t="s">
        <v>4687</v>
      </c>
      <c r="C1260" s="7" t="s">
        <v>4687</v>
      </c>
      <c r="E1260" s="7">
        <v>1968</v>
      </c>
      <c r="G1260" s="7">
        <v>1968</v>
      </c>
      <c r="I1260" s="7" t="s">
        <v>4687</v>
      </c>
      <c r="J1260" s="7" t="s">
        <v>4710</v>
      </c>
      <c r="K1260" s="7" t="s">
        <v>4713</v>
      </c>
      <c r="M1260" s="7" t="s">
        <v>4720</v>
      </c>
      <c r="O1260" s="7" t="s">
        <v>4720</v>
      </c>
    </row>
    <row r="1261" spans="1:15">
      <c r="A1261" s="7" t="s">
        <v>4687</v>
      </c>
      <c r="C1261" s="7" t="s">
        <v>4687</v>
      </c>
      <c r="E1261" s="7">
        <v>1968</v>
      </c>
      <c r="G1261" s="7">
        <v>1968</v>
      </c>
      <c r="I1261" s="7" t="s">
        <v>4687</v>
      </c>
      <c r="J1261" s="7" t="s">
        <v>4710</v>
      </c>
      <c r="K1261" s="7" t="s">
        <v>4713</v>
      </c>
      <c r="M1261" s="7" t="s">
        <v>4720</v>
      </c>
      <c r="O1261" s="7" t="s">
        <v>4720</v>
      </c>
    </row>
    <row r="1262" spans="1:15">
      <c r="A1262" s="7" t="s">
        <v>4687</v>
      </c>
      <c r="C1262" s="7" t="s">
        <v>4687</v>
      </c>
      <c r="E1262" s="7">
        <v>1968</v>
      </c>
      <c r="G1262" s="7">
        <v>1968</v>
      </c>
      <c r="I1262" s="7" t="s">
        <v>4687</v>
      </c>
      <c r="J1262" s="7" t="s">
        <v>4710</v>
      </c>
      <c r="K1262" s="7" t="s">
        <v>4709</v>
      </c>
      <c r="M1262" s="7" t="s">
        <v>4716</v>
      </c>
      <c r="O1262" s="7" t="s">
        <v>4716</v>
      </c>
    </row>
    <row r="1263" spans="1:15">
      <c r="A1263" s="7" t="s">
        <v>4687</v>
      </c>
      <c r="C1263" s="7" t="s">
        <v>4687</v>
      </c>
      <c r="E1263" s="7">
        <v>1964</v>
      </c>
      <c r="G1263" s="7">
        <v>1964</v>
      </c>
      <c r="I1263" s="7" t="s">
        <v>4687</v>
      </c>
      <c r="J1263" s="7" t="s">
        <v>4710</v>
      </c>
      <c r="K1263" s="7" t="s">
        <v>4713</v>
      </c>
      <c r="M1263" s="7" t="s">
        <v>4711</v>
      </c>
      <c r="O1263" s="7" t="s">
        <v>4711</v>
      </c>
    </row>
    <row r="1264" spans="1:15">
      <c r="A1264" s="7" t="s">
        <v>4687</v>
      </c>
      <c r="C1264" s="7" t="s">
        <v>4687</v>
      </c>
      <c r="E1264" s="7">
        <v>1976</v>
      </c>
      <c r="G1264" s="7">
        <v>1976</v>
      </c>
      <c r="I1264" s="7" t="s">
        <v>4687</v>
      </c>
      <c r="J1264" s="7" t="s">
        <v>4710</v>
      </c>
      <c r="K1264" s="7" t="s">
        <v>4713</v>
      </c>
      <c r="M1264" s="7" t="s">
        <v>4720</v>
      </c>
      <c r="O1264" s="7" t="s">
        <v>4720</v>
      </c>
    </row>
    <row r="1265" spans="1:15">
      <c r="A1265" s="7" t="s">
        <v>4687</v>
      </c>
      <c r="C1265" s="7" t="s">
        <v>4687</v>
      </c>
      <c r="E1265" s="7">
        <v>1964</v>
      </c>
      <c r="G1265" s="7">
        <v>1964</v>
      </c>
      <c r="I1265" s="7" t="s">
        <v>4687</v>
      </c>
      <c r="J1265" s="7" t="s">
        <v>4710</v>
      </c>
      <c r="K1265" s="7" t="s">
        <v>4713</v>
      </c>
      <c r="M1265" s="7" t="s">
        <v>4716</v>
      </c>
      <c r="O1265" s="7" t="s">
        <v>4716</v>
      </c>
    </row>
    <row r="1266" spans="1:15">
      <c r="A1266" s="7" t="s">
        <v>4687</v>
      </c>
      <c r="C1266" s="7" t="s">
        <v>4687</v>
      </c>
      <c r="E1266" s="7">
        <v>1969</v>
      </c>
      <c r="G1266" s="7">
        <v>1969</v>
      </c>
      <c r="I1266" s="7" t="s">
        <v>4687</v>
      </c>
      <c r="J1266" s="7" t="s">
        <v>4710</v>
      </c>
      <c r="K1266" s="7" t="s">
        <v>4710</v>
      </c>
      <c r="M1266" s="7" t="s">
        <v>4720</v>
      </c>
      <c r="O1266" s="7" t="s">
        <v>4720</v>
      </c>
    </row>
    <row r="1267" spans="1:15">
      <c r="A1267" s="7" t="s">
        <v>4687</v>
      </c>
      <c r="C1267" s="7" t="s">
        <v>4687</v>
      </c>
      <c r="E1267" s="7">
        <v>1987</v>
      </c>
      <c r="G1267" s="7">
        <v>1987</v>
      </c>
      <c r="I1267" s="7" t="s">
        <v>4687</v>
      </c>
      <c r="J1267" s="7" t="s">
        <v>4710</v>
      </c>
      <c r="K1267" s="7" t="s">
        <v>4713</v>
      </c>
      <c r="M1267" s="7" t="s">
        <v>4729</v>
      </c>
      <c r="O1267" s="7" t="s">
        <v>4729</v>
      </c>
    </row>
    <row r="1268" spans="1:15">
      <c r="A1268" s="7" t="s">
        <v>4687</v>
      </c>
      <c r="C1268" s="7" t="s">
        <v>4687</v>
      </c>
      <c r="E1268" s="7">
        <v>1978</v>
      </c>
      <c r="G1268" s="7">
        <v>1978</v>
      </c>
      <c r="I1268" s="7" t="s">
        <v>4687</v>
      </c>
      <c r="J1268" s="7" t="s">
        <v>4710</v>
      </c>
      <c r="K1268" s="7" t="s">
        <v>4713</v>
      </c>
      <c r="M1268" s="7" t="s">
        <v>4730</v>
      </c>
      <c r="O1268" s="7" t="s">
        <v>4730</v>
      </c>
    </row>
    <row r="1269" spans="1:15">
      <c r="A1269" s="7" t="s">
        <v>4687</v>
      </c>
      <c r="C1269" s="7" t="s">
        <v>4687</v>
      </c>
      <c r="E1269" s="7">
        <v>1972</v>
      </c>
      <c r="G1269" s="7">
        <v>1972</v>
      </c>
      <c r="I1269" s="7" t="s">
        <v>4687</v>
      </c>
      <c r="J1269" s="7" t="s">
        <v>4710</v>
      </c>
      <c r="K1269" s="7" t="s">
        <v>4710</v>
      </c>
      <c r="M1269" s="7" t="s">
        <v>4716</v>
      </c>
      <c r="O1269" s="7" t="s">
        <v>4716</v>
      </c>
    </row>
    <row r="1270" spans="1:15">
      <c r="A1270" s="7" t="s">
        <v>4687</v>
      </c>
      <c r="C1270" s="7" t="s">
        <v>4687</v>
      </c>
      <c r="E1270" s="7">
        <v>1977</v>
      </c>
      <c r="G1270" s="7">
        <v>1977</v>
      </c>
      <c r="I1270" s="7" t="s">
        <v>4687</v>
      </c>
      <c r="J1270" s="7" t="s">
        <v>4710</v>
      </c>
      <c r="K1270" s="7" t="s">
        <v>4709</v>
      </c>
      <c r="M1270" s="7" t="s">
        <v>4711</v>
      </c>
      <c r="O1270" s="7" t="s">
        <v>4711</v>
      </c>
    </row>
    <row r="1271" spans="1:15">
      <c r="A1271" s="7" t="s">
        <v>4687</v>
      </c>
      <c r="C1271" s="7" t="s">
        <v>4687</v>
      </c>
      <c r="E1271" s="7">
        <v>1971</v>
      </c>
      <c r="G1271" s="7">
        <v>1971</v>
      </c>
      <c r="I1271" s="7" t="s">
        <v>4687</v>
      </c>
      <c r="J1271" s="7" t="s">
        <v>4710</v>
      </c>
      <c r="K1271" s="7" t="s">
        <v>4713</v>
      </c>
      <c r="M1271" s="7" t="s">
        <v>4716</v>
      </c>
      <c r="O1271" s="7" t="s">
        <v>4716</v>
      </c>
    </row>
    <row r="1272" spans="1:15">
      <c r="A1272" s="7" t="s">
        <v>4687</v>
      </c>
      <c r="C1272" s="7" t="s">
        <v>4687</v>
      </c>
      <c r="E1272" s="7">
        <v>1971</v>
      </c>
      <c r="G1272" s="7">
        <v>1971</v>
      </c>
      <c r="I1272" s="7" t="s">
        <v>4687</v>
      </c>
      <c r="J1272" s="7" t="s">
        <v>4710</v>
      </c>
      <c r="K1272" s="7" t="s">
        <v>4710</v>
      </c>
      <c r="M1272" s="7" t="s">
        <v>4730</v>
      </c>
      <c r="O1272" s="7" t="s">
        <v>4730</v>
      </c>
    </row>
    <row r="1273" spans="1:15">
      <c r="A1273" s="7" t="s">
        <v>4687</v>
      </c>
      <c r="C1273" s="7" t="s">
        <v>4687</v>
      </c>
      <c r="E1273" s="7">
        <v>1969</v>
      </c>
      <c r="G1273" s="7">
        <v>1969</v>
      </c>
      <c r="I1273" s="7" t="s">
        <v>4687</v>
      </c>
      <c r="J1273" s="7" t="s">
        <v>4710</v>
      </c>
      <c r="K1273" s="7" t="s">
        <v>4710</v>
      </c>
      <c r="M1273" s="7" t="s">
        <v>4720</v>
      </c>
      <c r="O1273" s="7" t="s">
        <v>4720</v>
      </c>
    </row>
    <row r="1274" spans="1:15">
      <c r="A1274" s="7" t="s">
        <v>4687</v>
      </c>
      <c r="C1274" s="7" t="s">
        <v>4687</v>
      </c>
      <c r="E1274" s="7">
        <v>1966</v>
      </c>
      <c r="G1274" s="7">
        <v>1966</v>
      </c>
      <c r="I1274" s="7" t="s">
        <v>4687</v>
      </c>
      <c r="J1274" s="7" t="s">
        <v>4710</v>
      </c>
      <c r="K1274" s="7" t="s">
        <v>4710</v>
      </c>
      <c r="M1274" s="7" t="s">
        <v>4728</v>
      </c>
      <c r="O1274" s="7" t="s">
        <v>4728</v>
      </c>
    </row>
    <row r="1275" spans="1:15">
      <c r="A1275" s="7" t="s">
        <v>4687</v>
      </c>
      <c r="C1275" s="7" t="s">
        <v>4687</v>
      </c>
      <c r="E1275" s="7">
        <v>1969</v>
      </c>
      <c r="G1275" s="7">
        <v>1969</v>
      </c>
      <c r="I1275" s="7" t="s">
        <v>4687</v>
      </c>
      <c r="J1275" s="7" t="s">
        <v>4710</v>
      </c>
      <c r="K1275" s="7" t="s">
        <v>4713</v>
      </c>
      <c r="M1275" s="7" t="s">
        <v>4711</v>
      </c>
      <c r="O1275" s="7" t="s">
        <v>4711</v>
      </c>
    </row>
    <row r="1276" spans="1:15">
      <c r="A1276" s="7" t="s">
        <v>4687</v>
      </c>
      <c r="C1276" s="7" t="s">
        <v>4687</v>
      </c>
      <c r="E1276" s="7">
        <v>1966</v>
      </c>
      <c r="G1276" s="7">
        <v>1966</v>
      </c>
      <c r="I1276" s="7" t="s">
        <v>4687</v>
      </c>
      <c r="J1276" s="7" t="s">
        <v>4710</v>
      </c>
      <c r="K1276" s="7" t="s">
        <v>4713</v>
      </c>
      <c r="M1276" s="7" t="s">
        <v>4723</v>
      </c>
      <c r="O1276" s="7" t="s">
        <v>4723</v>
      </c>
    </row>
    <row r="1277" spans="1:15">
      <c r="A1277" s="7" t="s">
        <v>4687</v>
      </c>
      <c r="C1277" s="7" t="s">
        <v>4687</v>
      </c>
      <c r="E1277" s="7">
        <v>1967</v>
      </c>
      <c r="G1277" s="7">
        <v>1967</v>
      </c>
      <c r="I1277" s="7" t="s">
        <v>4687</v>
      </c>
      <c r="J1277" s="7" t="s">
        <v>4710</v>
      </c>
      <c r="K1277" s="7" t="s">
        <v>4709</v>
      </c>
      <c r="M1277" s="7" t="s">
        <v>4722</v>
      </c>
      <c r="O1277" s="7" t="s">
        <v>4722</v>
      </c>
    </row>
    <row r="1278" spans="1:15">
      <c r="A1278" s="7" t="s">
        <v>4687</v>
      </c>
      <c r="C1278" s="7" t="s">
        <v>4687</v>
      </c>
      <c r="E1278" s="7">
        <v>1972</v>
      </c>
      <c r="G1278" s="7">
        <v>1972</v>
      </c>
      <c r="I1278" s="7" t="s">
        <v>4687</v>
      </c>
      <c r="J1278" s="7" t="s">
        <v>4710</v>
      </c>
      <c r="K1278" s="7" t="s">
        <v>4709</v>
      </c>
      <c r="M1278" s="7" t="s">
        <v>4711</v>
      </c>
      <c r="O1278" s="7" t="s">
        <v>4711</v>
      </c>
    </row>
    <row r="1279" spans="1:15">
      <c r="A1279" s="7" t="s">
        <v>4687</v>
      </c>
      <c r="C1279" s="7" t="s">
        <v>4687</v>
      </c>
      <c r="E1279" s="7">
        <v>1966</v>
      </c>
      <c r="G1279" s="7">
        <v>1966</v>
      </c>
      <c r="I1279" s="7" t="s">
        <v>4687</v>
      </c>
      <c r="J1279" s="7" t="s">
        <v>4710</v>
      </c>
      <c r="K1279" s="7" t="s">
        <v>4710</v>
      </c>
      <c r="M1279" s="7" t="s">
        <v>4711</v>
      </c>
      <c r="O1279" s="7" t="s">
        <v>4711</v>
      </c>
    </row>
    <row r="1280" spans="1:15">
      <c r="A1280" s="7" t="s">
        <v>4687</v>
      </c>
      <c r="C1280" s="7" t="s">
        <v>4687</v>
      </c>
      <c r="E1280" s="7">
        <v>1967</v>
      </c>
      <c r="G1280" s="7">
        <v>1967</v>
      </c>
      <c r="I1280" s="7" t="s">
        <v>4687</v>
      </c>
      <c r="J1280" s="7" t="s">
        <v>4710</v>
      </c>
      <c r="K1280" s="7" t="s">
        <v>4710</v>
      </c>
      <c r="M1280" s="7" t="s">
        <v>4711</v>
      </c>
      <c r="O1280" s="7" t="s">
        <v>4711</v>
      </c>
    </row>
    <row r="1281" spans="1:15">
      <c r="A1281" s="7" t="s">
        <v>4687</v>
      </c>
      <c r="C1281" s="7" t="s">
        <v>4687</v>
      </c>
      <c r="E1281" s="7">
        <v>1966</v>
      </c>
      <c r="G1281" s="7">
        <v>1966</v>
      </c>
      <c r="I1281" s="7" t="s">
        <v>4687</v>
      </c>
      <c r="J1281" s="7" t="s">
        <v>4710</v>
      </c>
      <c r="K1281" s="7" t="s">
        <v>4710</v>
      </c>
      <c r="M1281" s="7" t="s">
        <v>4729</v>
      </c>
      <c r="O1281" s="7" t="s">
        <v>4729</v>
      </c>
    </row>
    <row r="1282" spans="1:15">
      <c r="A1282" s="7" t="s">
        <v>4687</v>
      </c>
      <c r="C1282" s="7" t="s">
        <v>4687</v>
      </c>
      <c r="E1282" s="7">
        <v>1965</v>
      </c>
      <c r="G1282" s="7">
        <v>1965</v>
      </c>
      <c r="I1282" s="7" t="s">
        <v>4687</v>
      </c>
      <c r="J1282" s="7" t="s">
        <v>4710</v>
      </c>
      <c r="K1282" s="7" t="s">
        <v>4710</v>
      </c>
      <c r="M1282" s="7" t="s">
        <v>4729</v>
      </c>
      <c r="O1282" s="7" t="s">
        <v>4729</v>
      </c>
    </row>
    <row r="1283" spans="1:15">
      <c r="A1283" s="7" t="s">
        <v>4687</v>
      </c>
      <c r="C1283" s="7" t="s">
        <v>4687</v>
      </c>
      <c r="E1283" s="7">
        <v>1992</v>
      </c>
      <c r="G1283" s="7">
        <v>1992</v>
      </c>
      <c r="I1283" s="7" t="s">
        <v>4687</v>
      </c>
      <c r="J1283" s="7" t="s">
        <v>4710</v>
      </c>
      <c r="K1283" s="7" t="s">
        <v>4710</v>
      </c>
      <c r="M1283" s="7" t="s">
        <v>4711</v>
      </c>
      <c r="O1283" s="7" t="s">
        <v>4711</v>
      </c>
    </row>
    <row r="1284" spans="1:15">
      <c r="A1284" s="7" t="s">
        <v>4687</v>
      </c>
      <c r="C1284" s="7" t="s">
        <v>4687</v>
      </c>
      <c r="E1284" s="7">
        <v>1990</v>
      </c>
      <c r="G1284" s="7">
        <v>1990</v>
      </c>
      <c r="I1284" s="7" t="s">
        <v>4687</v>
      </c>
      <c r="J1284" s="7" t="s">
        <v>4710</v>
      </c>
      <c r="K1284" s="7" t="s">
        <v>4709</v>
      </c>
      <c r="M1284" s="7" t="s">
        <v>4716</v>
      </c>
      <c r="O1284" s="7" t="s">
        <v>4716</v>
      </c>
    </row>
    <row r="1285" spans="1:15">
      <c r="A1285" s="7" t="s">
        <v>4687</v>
      </c>
      <c r="C1285" s="7" t="s">
        <v>4687</v>
      </c>
      <c r="E1285" s="7">
        <v>1964</v>
      </c>
      <c r="G1285" s="7">
        <v>1964</v>
      </c>
      <c r="I1285" s="7" t="s">
        <v>4687</v>
      </c>
      <c r="J1285" s="7" t="s">
        <v>4710</v>
      </c>
      <c r="K1285" s="7" t="s">
        <v>4710</v>
      </c>
      <c r="M1285" s="7" t="s">
        <v>4720</v>
      </c>
      <c r="O1285" s="7" t="s">
        <v>4720</v>
      </c>
    </row>
    <row r="1286" spans="1:15">
      <c r="A1286" s="7" t="s">
        <v>4687</v>
      </c>
      <c r="C1286" s="7" t="s">
        <v>4687</v>
      </c>
      <c r="E1286" s="7">
        <v>1976</v>
      </c>
      <c r="G1286" s="7">
        <v>1976</v>
      </c>
      <c r="I1286" s="7" t="s">
        <v>4687</v>
      </c>
      <c r="J1286" s="7" t="s">
        <v>4710</v>
      </c>
      <c r="K1286" s="7" t="s">
        <v>4709</v>
      </c>
      <c r="M1286" s="7" t="s">
        <v>4720</v>
      </c>
      <c r="O1286" s="7" t="s">
        <v>4720</v>
      </c>
    </row>
    <row r="1287" spans="1:15">
      <c r="A1287" s="7" t="s">
        <v>4687</v>
      </c>
      <c r="C1287" s="7" t="s">
        <v>4687</v>
      </c>
      <c r="E1287" s="7">
        <v>1962</v>
      </c>
      <c r="G1287" s="7">
        <v>1962</v>
      </c>
      <c r="I1287" s="7" t="s">
        <v>4687</v>
      </c>
      <c r="J1287" s="7" t="s">
        <v>4710</v>
      </c>
      <c r="K1287" s="7" t="s">
        <v>4713</v>
      </c>
      <c r="M1287" s="7" t="s">
        <v>4711</v>
      </c>
      <c r="O1287" s="7" t="s">
        <v>4711</v>
      </c>
    </row>
    <row r="1288" spans="1:15">
      <c r="A1288" s="7" t="s">
        <v>4687</v>
      </c>
      <c r="C1288" s="7" t="s">
        <v>4687</v>
      </c>
      <c r="E1288" s="7">
        <v>1977</v>
      </c>
      <c r="G1288" s="7">
        <v>1977</v>
      </c>
      <c r="I1288" s="7" t="s">
        <v>4687</v>
      </c>
      <c r="J1288" s="7" t="s">
        <v>4710</v>
      </c>
      <c r="K1288" s="7" t="s">
        <v>4710</v>
      </c>
      <c r="M1288" s="7" t="s">
        <v>4720</v>
      </c>
      <c r="O1288" s="7" t="s">
        <v>4720</v>
      </c>
    </row>
    <row r="1289" spans="1:15">
      <c r="A1289" s="7" t="s">
        <v>4687</v>
      </c>
      <c r="C1289" s="7" t="s">
        <v>4687</v>
      </c>
      <c r="E1289" s="7">
        <v>1976</v>
      </c>
      <c r="G1289" s="7">
        <v>1976</v>
      </c>
      <c r="I1289" s="7" t="s">
        <v>4687</v>
      </c>
      <c r="J1289" s="7" t="s">
        <v>4710</v>
      </c>
      <c r="K1289" s="7" t="s">
        <v>4709</v>
      </c>
      <c r="M1289" s="7" t="s">
        <v>4726</v>
      </c>
      <c r="O1289" s="7" t="s">
        <v>4726</v>
      </c>
    </row>
    <row r="1290" spans="1:15">
      <c r="A1290" s="7" t="s">
        <v>4687</v>
      </c>
      <c r="C1290" s="7" t="s">
        <v>4687</v>
      </c>
      <c r="E1290" s="7">
        <v>1972</v>
      </c>
      <c r="G1290" s="7">
        <v>1972</v>
      </c>
      <c r="I1290" s="7" t="s">
        <v>4687</v>
      </c>
      <c r="J1290" s="7" t="s">
        <v>4710</v>
      </c>
      <c r="K1290" s="7" t="s">
        <v>4710</v>
      </c>
      <c r="M1290" s="7" t="s">
        <v>4726</v>
      </c>
      <c r="O1290" s="7" t="s">
        <v>4726</v>
      </c>
    </row>
    <row r="1291" spans="1:15">
      <c r="A1291" s="7" t="s">
        <v>4687</v>
      </c>
      <c r="C1291" s="7" t="s">
        <v>4687</v>
      </c>
      <c r="E1291" s="7">
        <v>1967</v>
      </c>
      <c r="G1291" s="7">
        <v>1967</v>
      </c>
      <c r="I1291" s="7" t="s">
        <v>4687</v>
      </c>
      <c r="J1291" s="7" t="s">
        <v>4710</v>
      </c>
      <c r="K1291" s="7" t="s">
        <v>4713</v>
      </c>
      <c r="M1291" s="7" t="s">
        <v>4711</v>
      </c>
      <c r="O1291" s="7" t="s">
        <v>4711</v>
      </c>
    </row>
    <row r="1292" spans="1:15">
      <c r="A1292" s="7" t="s">
        <v>4687</v>
      </c>
      <c r="C1292" s="7" t="s">
        <v>4687</v>
      </c>
      <c r="E1292" s="7">
        <v>1967</v>
      </c>
      <c r="G1292" s="7">
        <v>1967</v>
      </c>
      <c r="I1292" s="7" t="s">
        <v>4687</v>
      </c>
      <c r="J1292" s="7" t="s">
        <v>4710</v>
      </c>
      <c r="K1292" s="7" t="s">
        <v>4713</v>
      </c>
      <c r="M1292" s="7" t="s">
        <v>4720</v>
      </c>
      <c r="O1292" s="7" t="s">
        <v>4720</v>
      </c>
    </row>
    <row r="1293" spans="1:15">
      <c r="A1293" s="7" t="s">
        <v>4687</v>
      </c>
      <c r="C1293" s="7" t="s">
        <v>4687</v>
      </c>
      <c r="E1293" s="7">
        <v>1992</v>
      </c>
      <c r="G1293" s="7">
        <v>1992</v>
      </c>
      <c r="I1293" s="7" t="s">
        <v>4687</v>
      </c>
      <c r="J1293" s="7" t="s">
        <v>4710</v>
      </c>
      <c r="K1293" s="7" t="s">
        <v>4713</v>
      </c>
      <c r="M1293" s="7" t="s">
        <v>4720</v>
      </c>
      <c r="O1293" s="7" t="s">
        <v>4720</v>
      </c>
    </row>
    <row r="1294" spans="1:15">
      <c r="A1294" s="7" t="s">
        <v>4687</v>
      </c>
      <c r="C1294" s="7" t="s">
        <v>4687</v>
      </c>
      <c r="E1294" s="7">
        <v>1974</v>
      </c>
      <c r="G1294" s="7">
        <v>1974</v>
      </c>
      <c r="I1294" s="7" t="s">
        <v>4687</v>
      </c>
      <c r="J1294" s="7" t="s">
        <v>4710</v>
      </c>
      <c r="K1294" s="7" t="s">
        <v>4709</v>
      </c>
      <c r="M1294" s="7" t="s">
        <v>4711</v>
      </c>
      <c r="O1294" s="7" t="s">
        <v>4711</v>
      </c>
    </row>
    <row r="1295" spans="1:15">
      <c r="A1295" s="7" t="s">
        <v>4687</v>
      </c>
      <c r="C1295" s="7" t="s">
        <v>4687</v>
      </c>
      <c r="E1295" s="7">
        <v>1986</v>
      </c>
      <c r="G1295" s="7">
        <v>1986</v>
      </c>
      <c r="I1295" s="7" t="s">
        <v>4687</v>
      </c>
      <c r="J1295" s="7" t="s">
        <v>4710</v>
      </c>
      <c r="K1295" s="7" t="s">
        <v>4709</v>
      </c>
      <c r="M1295" s="7" t="s">
        <v>4711</v>
      </c>
      <c r="O1295" s="7" t="s">
        <v>4711</v>
      </c>
    </row>
    <row r="1296" spans="1:15">
      <c r="A1296" s="7" t="s">
        <v>4687</v>
      </c>
      <c r="C1296" s="7" t="s">
        <v>4687</v>
      </c>
      <c r="E1296" s="7">
        <v>1989</v>
      </c>
      <c r="G1296" s="7">
        <v>1989</v>
      </c>
      <c r="I1296" s="7" t="s">
        <v>4687</v>
      </c>
      <c r="J1296" s="7" t="s">
        <v>4710</v>
      </c>
      <c r="K1296" s="7" t="s">
        <v>4713</v>
      </c>
      <c r="M1296" s="7" t="s">
        <v>4716</v>
      </c>
      <c r="O1296" s="7" t="s">
        <v>4716</v>
      </c>
    </row>
    <row r="1297" spans="1:15">
      <c r="A1297" s="7" t="s">
        <v>4687</v>
      </c>
      <c r="C1297" s="7" t="s">
        <v>4687</v>
      </c>
      <c r="E1297" s="7">
        <v>1967</v>
      </c>
      <c r="G1297" s="7">
        <v>1967</v>
      </c>
      <c r="I1297" s="7" t="s">
        <v>4687</v>
      </c>
      <c r="J1297" s="7" t="s">
        <v>4710</v>
      </c>
      <c r="K1297" s="7" t="s">
        <v>4713</v>
      </c>
      <c r="M1297" s="7" t="s">
        <v>4716</v>
      </c>
      <c r="O1297" s="7" t="s">
        <v>4716</v>
      </c>
    </row>
    <row r="1298" spans="1:15">
      <c r="A1298" s="7" t="s">
        <v>4687</v>
      </c>
      <c r="C1298" s="7" t="s">
        <v>4687</v>
      </c>
      <c r="E1298" s="7">
        <v>1999</v>
      </c>
      <c r="G1298" s="7">
        <v>1999</v>
      </c>
      <c r="I1298" s="7" t="s">
        <v>4687</v>
      </c>
      <c r="J1298" s="7" t="s">
        <v>4710</v>
      </c>
      <c r="K1298" s="7" t="s">
        <v>4709</v>
      </c>
      <c r="M1298" s="7" t="s">
        <v>4720</v>
      </c>
      <c r="O1298" s="7" t="s">
        <v>4720</v>
      </c>
    </row>
    <row r="1299" spans="1:15">
      <c r="A1299" s="7" t="s">
        <v>4687</v>
      </c>
      <c r="C1299" s="7" t="s">
        <v>4687</v>
      </c>
      <c r="E1299" s="7">
        <v>1967</v>
      </c>
      <c r="G1299" s="7">
        <v>1967</v>
      </c>
      <c r="I1299" s="7" t="s">
        <v>4687</v>
      </c>
      <c r="J1299" s="7" t="s">
        <v>4710</v>
      </c>
      <c r="K1299" s="7" t="s">
        <v>4709</v>
      </c>
      <c r="M1299" s="7" t="s">
        <v>4725</v>
      </c>
      <c r="O1299" s="7" t="s">
        <v>4725</v>
      </c>
    </row>
    <row r="1300" spans="1:15">
      <c r="A1300" s="7" t="s">
        <v>4687</v>
      </c>
      <c r="C1300" s="7" t="s">
        <v>4687</v>
      </c>
      <c r="E1300" s="7">
        <v>1970</v>
      </c>
      <c r="G1300" s="7">
        <v>1970</v>
      </c>
      <c r="I1300" s="7" t="s">
        <v>4687</v>
      </c>
      <c r="J1300" s="7" t="s">
        <v>4710</v>
      </c>
      <c r="K1300" s="7" t="s">
        <v>4709</v>
      </c>
      <c r="M1300" s="7" t="s">
        <v>4711</v>
      </c>
      <c r="O1300" s="7" t="s">
        <v>4711</v>
      </c>
    </row>
    <row r="1301" spans="1:15">
      <c r="A1301" s="7" t="s">
        <v>4687</v>
      </c>
      <c r="C1301" s="7" t="s">
        <v>4687</v>
      </c>
      <c r="E1301" s="7">
        <v>1970</v>
      </c>
      <c r="G1301" s="7">
        <v>1970</v>
      </c>
      <c r="I1301" s="7" t="s">
        <v>4687</v>
      </c>
      <c r="J1301" s="7" t="s">
        <v>4710</v>
      </c>
      <c r="K1301" s="7" t="s">
        <v>4710</v>
      </c>
      <c r="M1301" s="7" t="s">
        <v>4720</v>
      </c>
      <c r="O1301" s="7" t="s">
        <v>4720</v>
      </c>
    </row>
    <row r="1302" spans="1:15">
      <c r="A1302" s="7" t="s">
        <v>4687</v>
      </c>
      <c r="C1302" s="7" t="s">
        <v>4687</v>
      </c>
      <c r="E1302" s="7">
        <v>1967</v>
      </c>
      <c r="G1302" s="7">
        <v>1967</v>
      </c>
      <c r="I1302" s="7" t="s">
        <v>4687</v>
      </c>
      <c r="J1302" s="7" t="s">
        <v>4710</v>
      </c>
      <c r="K1302" s="7" t="s">
        <v>4710</v>
      </c>
      <c r="M1302" s="7" t="s">
        <v>4711</v>
      </c>
      <c r="O1302" s="7" t="s">
        <v>4711</v>
      </c>
    </row>
    <row r="1303" spans="1:15">
      <c r="A1303" s="7" t="s">
        <v>4687</v>
      </c>
      <c r="C1303" s="7" t="s">
        <v>4687</v>
      </c>
      <c r="E1303" s="7">
        <v>1968</v>
      </c>
      <c r="G1303" s="7">
        <v>1968</v>
      </c>
      <c r="I1303" s="7" t="s">
        <v>4687</v>
      </c>
      <c r="J1303" s="7" t="s">
        <v>4710</v>
      </c>
      <c r="K1303" s="7" t="s">
        <v>4710</v>
      </c>
      <c r="M1303" s="7" t="s">
        <v>4711</v>
      </c>
      <c r="O1303" s="7" t="s">
        <v>4711</v>
      </c>
    </row>
    <row r="1304" spans="1:15">
      <c r="A1304" s="7" t="s">
        <v>4687</v>
      </c>
      <c r="C1304" s="7" t="s">
        <v>4687</v>
      </c>
      <c r="E1304" s="7">
        <v>1971</v>
      </c>
      <c r="G1304" s="7">
        <v>1971</v>
      </c>
      <c r="I1304" s="7" t="s">
        <v>4687</v>
      </c>
      <c r="J1304" s="7" t="s">
        <v>4710</v>
      </c>
      <c r="K1304" s="7" t="s">
        <v>4713</v>
      </c>
      <c r="M1304" s="7" t="s">
        <v>4716</v>
      </c>
      <c r="O1304" s="7" t="s">
        <v>4716</v>
      </c>
    </row>
    <row r="1305" spans="1:15">
      <c r="A1305" s="7" t="s">
        <v>4687</v>
      </c>
      <c r="C1305" s="7" t="s">
        <v>4687</v>
      </c>
      <c r="E1305" s="7">
        <v>1994</v>
      </c>
      <c r="G1305" s="7">
        <v>1994</v>
      </c>
      <c r="I1305" s="7" t="s">
        <v>4687</v>
      </c>
      <c r="J1305" s="7" t="s">
        <v>4710</v>
      </c>
      <c r="K1305" s="7" t="s">
        <v>4710</v>
      </c>
      <c r="M1305" s="7" t="s">
        <v>4716</v>
      </c>
      <c r="O1305" s="7" t="s">
        <v>4716</v>
      </c>
    </row>
    <row r="1306" spans="1:15">
      <c r="A1306" s="7" t="s">
        <v>4687</v>
      </c>
      <c r="C1306" s="7" t="s">
        <v>4687</v>
      </c>
      <c r="E1306" s="7">
        <v>1968</v>
      </c>
      <c r="G1306" s="7">
        <v>1968</v>
      </c>
      <c r="I1306" s="7" t="s">
        <v>4687</v>
      </c>
      <c r="J1306" s="7" t="s">
        <v>4710</v>
      </c>
      <c r="K1306" s="7" t="s">
        <v>4710</v>
      </c>
      <c r="M1306" s="7" t="s">
        <v>4716</v>
      </c>
      <c r="O1306" s="7" t="s">
        <v>4716</v>
      </c>
    </row>
    <row r="1307" spans="1:15">
      <c r="A1307" s="7" t="s">
        <v>4687</v>
      </c>
      <c r="C1307" s="7" t="s">
        <v>4687</v>
      </c>
      <c r="E1307" s="7">
        <v>1968</v>
      </c>
      <c r="G1307" s="7">
        <v>1968</v>
      </c>
      <c r="I1307" s="7" t="s">
        <v>4687</v>
      </c>
      <c r="J1307" s="7" t="s">
        <v>4710</v>
      </c>
      <c r="K1307" s="7" t="s">
        <v>4710</v>
      </c>
      <c r="M1307" s="7" t="s">
        <v>4711</v>
      </c>
      <c r="O1307" s="7" t="s">
        <v>4711</v>
      </c>
    </row>
    <row r="1308" spans="1:15">
      <c r="A1308" s="7" t="s">
        <v>4687</v>
      </c>
      <c r="C1308" s="7" t="s">
        <v>4687</v>
      </c>
      <c r="E1308" s="7">
        <v>1969</v>
      </c>
      <c r="G1308" s="7">
        <v>1969</v>
      </c>
      <c r="I1308" s="7" t="s">
        <v>4687</v>
      </c>
      <c r="J1308" s="7" t="s">
        <v>4710</v>
      </c>
      <c r="K1308" s="7" t="s">
        <v>4710</v>
      </c>
      <c r="M1308" s="7" t="s">
        <v>4711</v>
      </c>
      <c r="O1308" s="7" t="s">
        <v>4711</v>
      </c>
    </row>
    <row r="1309" spans="1:15">
      <c r="A1309" s="7" t="s">
        <v>4687</v>
      </c>
      <c r="C1309" s="7" t="s">
        <v>4687</v>
      </c>
      <c r="E1309" s="7">
        <v>1965</v>
      </c>
      <c r="G1309" s="7">
        <v>1965</v>
      </c>
      <c r="I1309" s="7" t="s">
        <v>4687</v>
      </c>
      <c r="J1309" s="7" t="s">
        <v>4710</v>
      </c>
      <c r="K1309" s="7" t="s">
        <v>4709</v>
      </c>
      <c r="M1309" s="7" t="s">
        <v>4716</v>
      </c>
      <c r="O1309" s="7" t="s">
        <v>4716</v>
      </c>
    </row>
    <row r="1310" spans="1:15">
      <c r="A1310" s="7" t="s">
        <v>4687</v>
      </c>
      <c r="C1310" s="7" t="s">
        <v>4687</v>
      </c>
      <c r="E1310" s="7">
        <v>1969</v>
      </c>
      <c r="G1310" s="7">
        <v>1969</v>
      </c>
      <c r="I1310" s="7" t="s">
        <v>4687</v>
      </c>
      <c r="J1310" s="7" t="s">
        <v>4710</v>
      </c>
      <c r="K1310" s="7" t="s">
        <v>4709</v>
      </c>
      <c r="M1310" s="7" t="s">
        <v>4711</v>
      </c>
      <c r="O1310" s="7" t="s">
        <v>4711</v>
      </c>
    </row>
    <row r="1311" spans="1:15">
      <c r="A1311" s="7" t="s">
        <v>4687</v>
      </c>
      <c r="C1311" s="7" t="s">
        <v>4687</v>
      </c>
      <c r="E1311" s="7">
        <v>1965</v>
      </c>
      <c r="G1311" s="7">
        <v>1965</v>
      </c>
      <c r="I1311" s="7" t="s">
        <v>4687</v>
      </c>
      <c r="J1311" s="7" t="s">
        <v>4710</v>
      </c>
      <c r="K1311" s="7" t="s">
        <v>4713</v>
      </c>
      <c r="M1311" s="7" t="s">
        <v>4723</v>
      </c>
      <c r="O1311" s="7" t="s">
        <v>4723</v>
      </c>
    </row>
    <row r="1312" spans="1:15">
      <c r="A1312" s="7" t="s">
        <v>4687</v>
      </c>
      <c r="C1312" s="7" t="s">
        <v>4687</v>
      </c>
      <c r="E1312" s="7">
        <v>1966</v>
      </c>
      <c r="G1312" s="7">
        <v>1966</v>
      </c>
      <c r="I1312" s="7" t="s">
        <v>4687</v>
      </c>
      <c r="J1312" s="7" t="s">
        <v>4710</v>
      </c>
      <c r="K1312" s="7" t="s">
        <v>4710</v>
      </c>
      <c r="M1312" s="7" t="s">
        <v>4723</v>
      </c>
      <c r="O1312" s="7" t="s">
        <v>4723</v>
      </c>
    </row>
    <row r="1313" spans="1:15">
      <c r="A1313" s="7" t="s">
        <v>4687</v>
      </c>
      <c r="C1313" s="7" t="s">
        <v>4687</v>
      </c>
      <c r="E1313" s="7">
        <v>1973</v>
      </c>
      <c r="G1313" s="7">
        <v>1973</v>
      </c>
      <c r="I1313" s="7" t="s">
        <v>4687</v>
      </c>
      <c r="J1313" s="7" t="s">
        <v>4710</v>
      </c>
      <c r="K1313" s="7" t="s">
        <v>4710</v>
      </c>
      <c r="M1313" s="7" t="s">
        <v>4723</v>
      </c>
      <c r="O1313" s="7" t="s">
        <v>4723</v>
      </c>
    </row>
    <row r="1314" spans="1:15">
      <c r="A1314" s="7" t="s">
        <v>4687</v>
      </c>
      <c r="C1314" s="7" t="s">
        <v>4687</v>
      </c>
      <c r="E1314" s="7">
        <v>1965</v>
      </c>
      <c r="G1314" s="7">
        <v>1965</v>
      </c>
      <c r="I1314" s="7" t="s">
        <v>4687</v>
      </c>
      <c r="J1314" s="7" t="s">
        <v>4710</v>
      </c>
      <c r="K1314" s="7" t="s">
        <v>4713</v>
      </c>
      <c r="M1314" s="7" t="s">
        <v>4716</v>
      </c>
      <c r="O1314" s="7" t="s">
        <v>4716</v>
      </c>
    </row>
    <row r="1315" spans="1:15">
      <c r="A1315" s="7" t="s">
        <v>4687</v>
      </c>
      <c r="C1315" s="7" t="s">
        <v>4687</v>
      </c>
      <c r="E1315" s="7">
        <v>2000</v>
      </c>
      <c r="G1315" s="7">
        <v>2000</v>
      </c>
      <c r="I1315" s="7" t="s">
        <v>4687</v>
      </c>
      <c r="J1315" s="7" t="s">
        <v>4710</v>
      </c>
      <c r="K1315" s="7" t="s">
        <v>4713</v>
      </c>
      <c r="M1315" s="7" t="s">
        <v>4716</v>
      </c>
      <c r="O1315" s="7" t="s">
        <v>4716</v>
      </c>
    </row>
    <row r="1316" spans="1:15">
      <c r="A1316" s="7" t="s">
        <v>4687</v>
      </c>
      <c r="C1316" s="7" t="s">
        <v>4687</v>
      </c>
      <c r="E1316" s="7">
        <v>1968</v>
      </c>
      <c r="G1316" s="7">
        <v>1968</v>
      </c>
      <c r="I1316" s="7" t="s">
        <v>4687</v>
      </c>
      <c r="J1316" s="7" t="s">
        <v>4710</v>
      </c>
      <c r="K1316" s="7" t="s">
        <v>4709</v>
      </c>
      <c r="M1316" s="7" t="s">
        <v>4723</v>
      </c>
      <c r="O1316" s="7" t="s">
        <v>4723</v>
      </c>
    </row>
    <row r="1317" spans="1:15">
      <c r="A1317" s="7" t="s">
        <v>4687</v>
      </c>
      <c r="C1317" s="7" t="s">
        <v>4687</v>
      </c>
      <c r="E1317" s="7">
        <v>1974</v>
      </c>
      <c r="G1317" s="7">
        <v>1974</v>
      </c>
      <c r="I1317" s="7" t="s">
        <v>4687</v>
      </c>
      <c r="J1317" s="7" t="s">
        <v>4710</v>
      </c>
      <c r="K1317" s="7" t="s">
        <v>4710</v>
      </c>
      <c r="M1317" s="7" t="s">
        <v>4711</v>
      </c>
      <c r="O1317" s="7" t="s">
        <v>4711</v>
      </c>
    </row>
    <row r="1318" spans="1:15">
      <c r="A1318" s="7" t="s">
        <v>4687</v>
      </c>
      <c r="C1318" s="7" t="s">
        <v>4687</v>
      </c>
      <c r="E1318" s="7">
        <v>1991</v>
      </c>
      <c r="G1318" s="7">
        <v>1991</v>
      </c>
      <c r="I1318" s="7" t="s">
        <v>4687</v>
      </c>
      <c r="J1318" s="7" t="s">
        <v>4710</v>
      </c>
      <c r="K1318" s="7" t="s">
        <v>4710</v>
      </c>
      <c r="M1318" s="7" t="s">
        <v>4711</v>
      </c>
      <c r="O1318" s="7" t="s">
        <v>4711</v>
      </c>
    </row>
    <row r="1319" spans="1:15">
      <c r="A1319" s="7" t="s">
        <v>4687</v>
      </c>
      <c r="C1319" s="7" t="s">
        <v>4687</v>
      </c>
      <c r="E1319" s="7">
        <v>1996</v>
      </c>
      <c r="G1319" s="7">
        <v>1996</v>
      </c>
      <c r="I1319" s="7" t="s">
        <v>4687</v>
      </c>
      <c r="J1319" s="7" t="s">
        <v>4710</v>
      </c>
      <c r="K1319" s="7" t="s">
        <v>4713</v>
      </c>
      <c r="M1319" s="7" t="s">
        <v>4720</v>
      </c>
      <c r="O1319" s="7" t="s">
        <v>4720</v>
      </c>
    </row>
    <row r="1320" spans="1:15">
      <c r="A1320" s="7" t="s">
        <v>4687</v>
      </c>
      <c r="C1320" s="7" t="s">
        <v>4687</v>
      </c>
      <c r="E1320" s="7">
        <v>1974</v>
      </c>
      <c r="G1320" s="7">
        <v>1974</v>
      </c>
      <c r="I1320" s="7" t="s">
        <v>4687</v>
      </c>
      <c r="J1320" s="7" t="s">
        <v>4710</v>
      </c>
      <c r="K1320" s="7" t="s">
        <v>4709</v>
      </c>
      <c r="M1320" s="7" t="s">
        <v>4727</v>
      </c>
      <c r="O1320" s="7" t="s">
        <v>4727</v>
      </c>
    </row>
    <row r="1321" spans="1:15">
      <c r="A1321" s="7" t="s">
        <v>4687</v>
      </c>
      <c r="C1321" s="7" t="s">
        <v>4687</v>
      </c>
      <c r="E1321" s="7">
        <v>1989</v>
      </c>
      <c r="G1321" s="7">
        <v>1989</v>
      </c>
      <c r="I1321" s="7" t="s">
        <v>4687</v>
      </c>
      <c r="J1321" s="7" t="s">
        <v>4710</v>
      </c>
      <c r="K1321" s="7" t="s">
        <v>4713</v>
      </c>
      <c r="M1321" s="7" t="s">
        <v>4720</v>
      </c>
      <c r="O1321" s="7" t="s">
        <v>4720</v>
      </c>
    </row>
    <row r="1322" spans="1:15">
      <c r="A1322" s="7" t="s">
        <v>4687</v>
      </c>
      <c r="C1322" s="7" t="s">
        <v>4687</v>
      </c>
      <c r="E1322" s="7">
        <v>1974</v>
      </c>
      <c r="G1322" s="7">
        <v>1974</v>
      </c>
      <c r="I1322" s="7" t="s">
        <v>4687</v>
      </c>
      <c r="J1322" s="7" t="s">
        <v>4710</v>
      </c>
      <c r="K1322" s="7" t="s">
        <v>4713</v>
      </c>
      <c r="M1322" s="7" t="s">
        <v>4711</v>
      </c>
      <c r="O1322" s="7" t="s">
        <v>4711</v>
      </c>
    </row>
    <row r="1323" spans="1:15">
      <c r="A1323" s="7" t="s">
        <v>4687</v>
      </c>
      <c r="C1323" s="7" t="s">
        <v>4687</v>
      </c>
      <c r="E1323" s="7">
        <v>2001</v>
      </c>
      <c r="G1323" s="7">
        <v>2001</v>
      </c>
      <c r="I1323" s="7" t="s">
        <v>4687</v>
      </c>
      <c r="J1323" s="7" t="s">
        <v>4710</v>
      </c>
      <c r="K1323" s="7" t="s">
        <v>4709</v>
      </c>
      <c r="M1323" s="7" t="s">
        <v>4726</v>
      </c>
      <c r="O1323" s="7" t="s">
        <v>4726</v>
      </c>
    </row>
    <row r="1324" spans="1:15">
      <c r="A1324" s="7" t="s">
        <v>4687</v>
      </c>
      <c r="C1324" s="7" t="s">
        <v>4687</v>
      </c>
      <c r="E1324" s="7">
        <v>2000</v>
      </c>
      <c r="G1324" s="7">
        <v>2000</v>
      </c>
      <c r="I1324" s="7" t="s">
        <v>4687</v>
      </c>
      <c r="J1324" s="7" t="s">
        <v>4710</v>
      </c>
      <c r="K1324" s="7" t="s">
        <v>4710</v>
      </c>
      <c r="M1324" s="7" t="s">
        <v>4711</v>
      </c>
      <c r="O1324" s="7" t="s">
        <v>4711</v>
      </c>
    </row>
    <row r="1325" spans="1:15">
      <c r="A1325" s="7" t="s">
        <v>4687</v>
      </c>
      <c r="C1325" s="7" t="s">
        <v>4687</v>
      </c>
      <c r="E1325" s="7">
        <v>1971</v>
      </c>
      <c r="G1325" s="7">
        <v>1971</v>
      </c>
      <c r="I1325" s="7" t="s">
        <v>4687</v>
      </c>
      <c r="J1325" s="7" t="s">
        <v>4710</v>
      </c>
      <c r="K1325" s="7" t="s">
        <v>4710</v>
      </c>
      <c r="M1325" s="7" t="s">
        <v>4711</v>
      </c>
      <c r="O1325" s="7" t="s">
        <v>4711</v>
      </c>
    </row>
    <row r="1326" spans="1:15">
      <c r="A1326" s="7" t="s">
        <v>4687</v>
      </c>
      <c r="C1326" s="7" t="s">
        <v>4687</v>
      </c>
      <c r="E1326" s="7">
        <v>1966</v>
      </c>
      <c r="G1326" s="7">
        <v>1966</v>
      </c>
      <c r="I1326" s="7" t="s">
        <v>4687</v>
      </c>
      <c r="J1326" s="7" t="s">
        <v>4710</v>
      </c>
      <c r="K1326" s="7" t="s">
        <v>4709</v>
      </c>
      <c r="M1326" s="7" t="s">
        <v>4711</v>
      </c>
      <c r="O1326" s="7" t="s">
        <v>4711</v>
      </c>
    </row>
    <row r="1327" spans="1:15">
      <c r="A1327" s="7" t="s">
        <v>4687</v>
      </c>
      <c r="C1327" s="7" t="s">
        <v>4687</v>
      </c>
      <c r="E1327" s="7">
        <v>1966</v>
      </c>
      <c r="G1327" s="7">
        <v>1966</v>
      </c>
      <c r="I1327" s="7" t="s">
        <v>4687</v>
      </c>
      <c r="J1327" s="7" t="s">
        <v>4710</v>
      </c>
      <c r="K1327" s="7" t="s">
        <v>4709</v>
      </c>
      <c r="M1327" s="7" t="s">
        <v>4711</v>
      </c>
      <c r="O1327" s="7" t="s">
        <v>4711</v>
      </c>
    </row>
    <row r="1328" spans="1:15">
      <c r="A1328" s="7" t="s">
        <v>4687</v>
      </c>
      <c r="C1328" s="7" t="s">
        <v>4687</v>
      </c>
      <c r="E1328" s="7">
        <v>1967</v>
      </c>
      <c r="G1328" s="7">
        <v>1967</v>
      </c>
      <c r="I1328" s="7" t="s">
        <v>4687</v>
      </c>
      <c r="J1328" s="7" t="s">
        <v>4710</v>
      </c>
      <c r="K1328" s="7" t="s">
        <v>4713</v>
      </c>
      <c r="M1328" s="7" t="s">
        <v>4711</v>
      </c>
      <c r="O1328" s="7" t="s">
        <v>4711</v>
      </c>
    </row>
    <row r="1329" spans="1:15">
      <c r="A1329" s="7" t="s">
        <v>4687</v>
      </c>
      <c r="C1329" s="7" t="s">
        <v>4687</v>
      </c>
      <c r="E1329" s="7">
        <v>1972</v>
      </c>
      <c r="G1329" s="7">
        <v>1972</v>
      </c>
      <c r="I1329" s="7" t="s">
        <v>4687</v>
      </c>
      <c r="J1329" s="7" t="s">
        <v>4710</v>
      </c>
      <c r="K1329" s="7" t="s">
        <v>4713</v>
      </c>
      <c r="M1329" s="7" t="s">
        <v>4711</v>
      </c>
      <c r="O1329" s="7" t="s">
        <v>4711</v>
      </c>
    </row>
    <row r="1330" spans="1:15">
      <c r="A1330" s="7" t="s">
        <v>4687</v>
      </c>
      <c r="C1330" s="7" t="s">
        <v>4687</v>
      </c>
      <c r="E1330" s="7">
        <v>1966</v>
      </c>
      <c r="G1330" s="7">
        <v>1966</v>
      </c>
      <c r="I1330" s="7" t="s">
        <v>4687</v>
      </c>
      <c r="J1330" s="7" t="s">
        <v>4710</v>
      </c>
      <c r="K1330" s="7" t="s">
        <v>4713</v>
      </c>
      <c r="M1330" s="7" t="s">
        <v>4732</v>
      </c>
      <c r="O1330" s="7" t="s">
        <v>4732</v>
      </c>
    </row>
    <row r="1331" spans="1:15">
      <c r="A1331" s="7" t="s">
        <v>4687</v>
      </c>
      <c r="C1331" s="7" t="s">
        <v>4687</v>
      </c>
      <c r="E1331" s="7">
        <v>1966</v>
      </c>
      <c r="G1331" s="7">
        <v>1966</v>
      </c>
      <c r="I1331" s="7" t="s">
        <v>4687</v>
      </c>
      <c r="J1331" s="7" t="s">
        <v>4710</v>
      </c>
      <c r="K1331" s="7" t="s">
        <v>4709</v>
      </c>
      <c r="M1331" s="7" t="s">
        <v>4731</v>
      </c>
      <c r="O1331" s="7" t="s">
        <v>4731</v>
      </c>
    </row>
    <row r="1332" spans="1:15">
      <c r="A1332" s="7" t="s">
        <v>4687</v>
      </c>
      <c r="C1332" s="7" t="s">
        <v>4687</v>
      </c>
      <c r="E1332" s="7">
        <v>1980</v>
      </c>
      <c r="G1332" s="7">
        <v>1980</v>
      </c>
      <c r="I1332" s="7" t="s">
        <v>4687</v>
      </c>
      <c r="J1332" s="7" t="s">
        <v>4710</v>
      </c>
      <c r="K1332" s="7" t="s">
        <v>4709</v>
      </c>
      <c r="M1332" s="7" t="s">
        <v>4711</v>
      </c>
      <c r="O1332" s="7" t="s">
        <v>4711</v>
      </c>
    </row>
    <row r="1333" spans="1:15">
      <c r="A1333" s="7" t="s">
        <v>4687</v>
      </c>
      <c r="C1333" s="7" t="s">
        <v>4687</v>
      </c>
      <c r="E1333" s="7">
        <v>1969</v>
      </c>
      <c r="G1333" s="7">
        <v>1969</v>
      </c>
      <c r="I1333" s="7" t="s">
        <v>4687</v>
      </c>
      <c r="J1333" s="7" t="s">
        <v>4710</v>
      </c>
      <c r="K1333" s="7" t="s">
        <v>4713</v>
      </c>
      <c r="M1333" s="7" t="s">
        <v>4716</v>
      </c>
      <c r="O1333" s="7" t="s">
        <v>4716</v>
      </c>
    </row>
    <row r="1334" spans="1:15">
      <c r="A1334" s="7" t="s">
        <v>4687</v>
      </c>
      <c r="C1334" s="7" t="s">
        <v>4687</v>
      </c>
      <c r="E1334" s="7">
        <v>1969</v>
      </c>
      <c r="G1334" s="7">
        <v>1969</v>
      </c>
      <c r="I1334" s="7" t="s">
        <v>4687</v>
      </c>
      <c r="J1334" s="7" t="s">
        <v>4710</v>
      </c>
      <c r="K1334" s="7" t="s">
        <v>4709</v>
      </c>
      <c r="M1334" s="7" t="s">
        <v>4725</v>
      </c>
      <c r="O1334" s="7" t="s">
        <v>4725</v>
      </c>
    </row>
    <row r="1335" spans="1:15">
      <c r="A1335" s="7" t="s">
        <v>4687</v>
      </c>
      <c r="C1335" s="7" t="s">
        <v>4687</v>
      </c>
      <c r="E1335" s="7">
        <v>1966</v>
      </c>
      <c r="G1335" s="7">
        <v>1966</v>
      </c>
      <c r="I1335" s="7" t="s">
        <v>4687</v>
      </c>
      <c r="J1335" s="7" t="s">
        <v>4710</v>
      </c>
      <c r="K1335" s="7" t="s">
        <v>4709</v>
      </c>
      <c r="M1335" s="7" t="s">
        <v>4711</v>
      </c>
      <c r="O1335" s="7" t="s">
        <v>4711</v>
      </c>
    </row>
    <row r="1336" spans="1:15">
      <c r="A1336" s="7" t="s">
        <v>4687</v>
      </c>
      <c r="C1336" s="7" t="s">
        <v>4687</v>
      </c>
      <c r="E1336" s="7">
        <v>1972</v>
      </c>
      <c r="G1336" s="7">
        <v>1972</v>
      </c>
      <c r="I1336" s="7" t="s">
        <v>4687</v>
      </c>
      <c r="J1336" s="7" t="s">
        <v>4710</v>
      </c>
      <c r="K1336" s="7" t="s">
        <v>4709</v>
      </c>
      <c r="M1336" s="7" t="s">
        <v>4711</v>
      </c>
      <c r="O1336" s="7" t="s">
        <v>4711</v>
      </c>
    </row>
    <row r="1337" spans="1:15">
      <c r="A1337" s="7" t="s">
        <v>4687</v>
      </c>
      <c r="C1337" s="7" t="s">
        <v>4687</v>
      </c>
      <c r="E1337" s="7">
        <v>1970</v>
      </c>
      <c r="G1337" s="7">
        <v>1970</v>
      </c>
      <c r="I1337" s="7" t="s">
        <v>4687</v>
      </c>
      <c r="J1337" s="7" t="s">
        <v>4710</v>
      </c>
      <c r="K1337" s="7" t="s">
        <v>4713</v>
      </c>
      <c r="M1337" s="7" t="s">
        <v>4720</v>
      </c>
      <c r="O1337" s="7" t="s">
        <v>4720</v>
      </c>
    </row>
    <row r="1338" spans="1:15">
      <c r="A1338" s="7" t="s">
        <v>4687</v>
      </c>
      <c r="C1338" s="7" t="s">
        <v>4687</v>
      </c>
      <c r="E1338" s="7">
        <v>1976</v>
      </c>
      <c r="G1338" s="7">
        <v>1976</v>
      </c>
      <c r="I1338" s="7" t="s">
        <v>4687</v>
      </c>
      <c r="J1338" s="7" t="s">
        <v>4710</v>
      </c>
      <c r="K1338" s="7" t="s">
        <v>4709</v>
      </c>
      <c r="M1338" s="7" t="s">
        <v>4716</v>
      </c>
      <c r="O1338" s="7" t="s">
        <v>4716</v>
      </c>
    </row>
    <row r="1339" spans="1:15">
      <c r="A1339" s="7" t="s">
        <v>4687</v>
      </c>
      <c r="C1339" s="7" t="s">
        <v>4687</v>
      </c>
      <c r="E1339" s="7">
        <v>1969</v>
      </c>
      <c r="G1339" s="7">
        <v>1969</v>
      </c>
      <c r="I1339" s="7" t="s">
        <v>4687</v>
      </c>
      <c r="J1339" s="7" t="s">
        <v>4710</v>
      </c>
      <c r="K1339" s="7" t="s">
        <v>4713</v>
      </c>
      <c r="M1339" s="7" t="s">
        <v>4711</v>
      </c>
      <c r="O1339" s="7" t="s">
        <v>4711</v>
      </c>
    </row>
    <row r="1340" spans="1:15">
      <c r="A1340" s="7" t="s">
        <v>4687</v>
      </c>
      <c r="C1340" s="7" t="s">
        <v>4687</v>
      </c>
      <c r="E1340" s="7">
        <v>1989</v>
      </c>
      <c r="G1340" s="7">
        <v>1989</v>
      </c>
      <c r="I1340" s="7" t="s">
        <v>4687</v>
      </c>
      <c r="J1340" s="7" t="s">
        <v>4710</v>
      </c>
      <c r="K1340" s="7" t="s">
        <v>4713</v>
      </c>
      <c r="M1340" s="7" t="s">
        <v>4716</v>
      </c>
      <c r="O1340" s="7" t="s">
        <v>4716</v>
      </c>
    </row>
    <row r="1341" spans="1:15">
      <c r="A1341" s="7" t="s">
        <v>4687</v>
      </c>
      <c r="C1341" s="7" t="s">
        <v>4687</v>
      </c>
      <c r="E1341" s="7">
        <v>1969</v>
      </c>
      <c r="G1341" s="7">
        <v>1969</v>
      </c>
      <c r="I1341" s="7" t="s">
        <v>4687</v>
      </c>
      <c r="J1341" s="7" t="s">
        <v>4710</v>
      </c>
      <c r="K1341" s="7" t="s">
        <v>4709</v>
      </c>
      <c r="M1341" s="7" t="s">
        <v>4711</v>
      </c>
      <c r="O1341" s="7" t="s">
        <v>4711</v>
      </c>
    </row>
    <row r="1342" spans="1:15">
      <c r="A1342" s="7" t="s">
        <v>4687</v>
      </c>
      <c r="C1342" s="7" t="s">
        <v>4687</v>
      </c>
      <c r="E1342" s="7">
        <v>1981</v>
      </c>
      <c r="G1342" s="7">
        <v>1981</v>
      </c>
      <c r="I1342" s="7" t="s">
        <v>4687</v>
      </c>
      <c r="J1342" s="7" t="s">
        <v>4710</v>
      </c>
      <c r="K1342" s="7" t="s">
        <v>4713</v>
      </c>
      <c r="M1342" s="7" t="s">
        <v>4732</v>
      </c>
      <c r="O1342" s="7" t="s">
        <v>4732</v>
      </c>
    </row>
    <row r="1343" spans="1:15">
      <c r="A1343" s="7" t="s">
        <v>4687</v>
      </c>
      <c r="C1343" s="7" t="s">
        <v>4687</v>
      </c>
      <c r="E1343" s="7">
        <v>1969</v>
      </c>
      <c r="G1343" s="7">
        <v>1969</v>
      </c>
      <c r="I1343" s="7" t="s">
        <v>4687</v>
      </c>
      <c r="J1343" s="7" t="s">
        <v>4710</v>
      </c>
      <c r="K1343" s="7" t="s">
        <v>4709</v>
      </c>
      <c r="M1343" s="7" t="s">
        <v>4716</v>
      </c>
      <c r="O1343" s="7" t="s">
        <v>4716</v>
      </c>
    </row>
    <row r="1344" spans="1:15">
      <c r="A1344" s="7" t="s">
        <v>4687</v>
      </c>
      <c r="C1344" s="7" t="s">
        <v>4687</v>
      </c>
      <c r="E1344" s="7">
        <v>1971</v>
      </c>
      <c r="G1344" s="7">
        <v>1971</v>
      </c>
      <c r="I1344" s="7" t="s">
        <v>4687</v>
      </c>
      <c r="J1344" s="7" t="s">
        <v>4710</v>
      </c>
      <c r="K1344" s="7" t="s">
        <v>4710</v>
      </c>
      <c r="M1344" s="7" t="s">
        <v>4732</v>
      </c>
      <c r="O1344" s="7" t="s">
        <v>4732</v>
      </c>
    </row>
    <row r="1345" spans="1:15">
      <c r="A1345" s="7" t="s">
        <v>4687</v>
      </c>
      <c r="C1345" s="7" t="s">
        <v>4687</v>
      </c>
      <c r="E1345" s="7">
        <v>2004</v>
      </c>
      <c r="G1345" s="7">
        <v>2004</v>
      </c>
      <c r="I1345" s="7" t="s">
        <v>4687</v>
      </c>
      <c r="J1345" s="7" t="s">
        <v>4710</v>
      </c>
      <c r="K1345" s="7" t="s">
        <v>4713</v>
      </c>
      <c r="M1345" s="7" t="s">
        <v>4720</v>
      </c>
      <c r="O1345" s="7" t="s">
        <v>4720</v>
      </c>
    </row>
    <row r="1346" spans="1:15">
      <c r="A1346" s="7" t="s">
        <v>4687</v>
      </c>
      <c r="C1346" s="7" t="s">
        <v>4687</v>
      </c>
      <c r="E1346" s="7">
        <v>1967</v>
      </c>
      <c r="G1346" s="7">
        <v>1967</v>
      </c>
      <c r="I1346" s="7" t="s">
        <v>4687</v>
      </c>
      <c r="J1346" s="7" t="s">
        <v>4710</v>
      </c>
      <c r="K1346" s="7" t="s">
        <v>4713</v>
      </c>
      <c r="M1346" s="7" t="s">
        <v>4720</v>
      </c>
      <c r="O1346" s="7" t="s">
        <v>4720</v>
      </c>
    </row>
    <row r="1347" spans="1:15">
      <c r="A1347" s="7" t="s">
        <v>4687</v>
      </c>
      <c r="C1347" s="7" t="s">
        <v>4687</v>
      </c>
      <c r="E1347" s="7">
        <v>1970</v>
      </c>
      <c r="G1347" s="7">
        <v>1970</v>
      </c>
      <c r="I1347" s="7" t="s">
        <v>4687</v>
      </c>
      <c r="J1347" s="7" t="s">
        <v>4710</v>
      </c>
      <c r="K1347" s="7" t="s">
        <v>4709</v>
      </c>
      <c r="M1347" s="7" t="s">
        <v>4711</v>
      </c>
      <c r="O1347" s="7" t="s">
        <v>4711</v>
      </c>
    </row>
    <row r="1348" spans="1:15">
      <c r="A1348" s="7" t="s">
        <v>4687</v>
      </c>
      <c r="C1348" s="7" t="s">
        <v>4687</v>
      </c>
      <c r="E1348" s="7">
        <v>1988</v>
      </c>
      <c r="G1348" s="7">
        <v>1988</v>
      </c>
      <c r="I1348" s="7" t="s">
        <v>4687</v>
      </c>
      <c r="J1348" s="7" t="s">
        <v>4710</v>
      </c>
      <c r="K1348" s="7" t="s">
        <v>4713</v>
      </c>
      <c r="M1348" s="7" t="s">
        <v>4720</v>
      </c>
      <c r="O1348" s="7" t="s">
        <v>4720</v>
      </c>
    </row>
    <row r="1349" spans="1:15">
      <c r="A1349" s="7" t="s">
        <v>4687</v>
      </c>
      <c r="C1349" s="7" t="s">
        <v>4687</v>
      </c>
      <c r="E1349" s="7">
        <v>1972</v>
      </c>
      <c r="G1349" s="7">
        <v>1972</v>
      </c>
      <c r="I1349" s="7" t="s">
        <v>4687</v>
      </c>
      <c r="J1349" s="7" t="s">
        <v>4710</v>
      </c>
      <c r="K1349" s="7" t="s">
        <v>4710</v>
      </c>
      <c r="M1349" s="7" t="s">
        <v>4711</v>
      </c>
      <c r="O1349" s="7" t="s">
        <v>4711</v>
      </c>
    </row>
    <row r="1350" spans="1:15">
      <c r="A1350" s="7" t="s">
        <v>4687</v>
      </c>
      <c r="C1350" s="7" t="s">
        <v>4687</v>
      </c>
      <c r="E1350" s="7">
        <v>1968</v>
      </c>
      <c r="G1350" s="7">
        <v>1968</v>
      </c>
      <c r="I1350" s="7" t="s">
        <v>4687</v>
      </c>
      <c r="J1350" s="7" t="s">
        <v>4710</v>
      </c>
      <c r="K1350" s="7" t="s">
        <v>4709</v>
      </c>
      <c r="M1350" s="7" t="s">
        <v>4716</v>
      </c>
      <c r="O1350" s="7" t="s">
        <v>4716</v>
      </c>
    </row>
    <row r="1351" spans="1:15">
      <c r="A1351" s="7" t="s">
        <v>4687</v>
      </c>
      <c r="C1351" s="7" t="s">
        <v>4687</v>
      </c>
      <c r="E1351" s="7">
        <v>1963</v>
      </c>
      <c r="G1351" s="7">
        <v>1963</v>
      </c>
      <c r="I1351" s="7" t="s">
        <v>4687</v>
      </c>
      <c r="J1351" s="7" t="s">
        <v>4710</v>
      </c>
      <c r="K1351" s="7" t="s">
        <v>4713</v>
      </c>
      <c r="M1351" s="7" t="s">
        <v>4716</v>
      </c>
      <c r="O1351" s="7" t="s">
        <v>4716</v>
      </c>
    </row>
    <row r="1352" spans="1:15">
      <c r="A1352" s="7" t="s">
        <v>4687</v>
      </c>
      <c r="C1352" s="7" t="s">
        <v>4687</v>
      </c>
      <c r="E1352" s="7">
        <v>1995</v>
      </c>
      <c r="G1352" s="7">
        <v>1995</v>
      </c>
      <c r="I1352" s="7" t="s">
        <v>4687</v>
      </c>
      <c r="J1352" s="7" t="s">
        <v>4710</v>
      </c>
      <c r="K1352" s="7" t="s">
        <v>4710</v>
      </c>
      <c r="M1352" s="7" t="s">
        <v>4716</v>
      </c>
      <c r="O1352" s="7" t="s">
        <v>4716</v>
      </c>
    </row>
    <row r="1353" spans="1:15">
      <c r="A1353" s="7" t="s">
        <v>4687</v>
      </c>
      <c r="C1353" s="7" t="s">
        <v>4687</v>
      </c>
      <c r="E1353" s="7">
        <v>1963</v>
      </c>
      <c r="G1353" s="7">
        <v>1963</v>
      </c>
      <c r="I1353" s="7" t="s">
        <v>4687</v>
      </c>
      <c r="J1353" s="7" t="s">
        <v>4710</v>
      </c>
      <c r="K1353" s="7" t="s">
        <v>4710</v>
      </c>
      <c r="M1353" s="7" t="s">
        <v>4720</v>
      </c>
      <c r="O1353" s="7" t="s">
        <v>4720</v>
      </c>
    </row>
    <row r="1354" spans="1:15">
      <c r="A1354" s="7" t="s">
        <v>4687</v>
      </c>
      <c r="C1354" s="7" t="s">
        <v>4687</v>
      </c>
      <c r="E1354" s="7">
        <v>2002</v>
      </c>
      <c r="G1354" s="7">
        <v>2002</v>
      </c>
      <c r="I1354" s="7" t="s">
        <v>4687</v>
      </c>
      <c r="J1354" s="7" t="s">
        <v>4710</v>
      </c>
      <c r="K1354" s="7" t="s">
        <v>4709</v>
      </c>
      <c r="M1354" s="7" t="s">
        <v>4716</v>
      </c>
      <c r="O1354" s="7" t="s">
        <v>4716</v>
      </c>
    </row>
    <row r="1355" spans="1:15">
      <c r="A1355" s="7" t="s">
        <v>4687</v>
      </c>
      <c r="C1355" s="7" t="s">
        <v>4687</v>
      </c>
      <c r="E1355" s="7">
        <v>1989</v>
      </c>
      <c r="G1355" s="7">
        <v>1989</v>
      </c>
      <c r="I1355" s="7" t="s">
        <v>4687</v>
      </c>
      <c r="J1355" s="7" t="s">
        <v>4710</v>
      </c>
      <c r="K1355" s="7" t="s">
        <v>4710</v>
      </c>
      <c r="M1355" s="7" t="s">
        <v>4716</v>
      </c>
      <c r="O1355" s="7" t="s">
        <v>4716</v>
      </c>
    </row>
    <row r="1356" spans="1:15">
      <c r="A1356" s="7" t="s">
        <v>4687</v>
      </c>
      <c r="C1356" s="7" t="s">
        <v>4687</v>
      </c>
      <c r="E1356" s="7">
        <v>1968</v>
      </c>
      <c r="G1356" s="7">
        <v>1968</v>
      </c>
      <c r="I1356" s="7" t="s">
        <v>4687</v>
      </c>
      <c r="J1356" s="7" t="s">
        <v>4710</v>
      </c>
      <c r="K1356" s="7" t="s">
        <v>4713</v>
      </c>
      <c r="M1356" s="7" t="s">
        <v>4716</v>
      </c>
      <c r="O1356" s="7" t="s">
        <v>4716</v>
      </c>
    </row>
    <row r="1357" spans="1:15">
      <c r="A1357" s="7" t="s">
        <v>4687</v>
      </c>
      <c r="C1357" s="7" t="s">
        <v>4687</v>
      </c>
      <c r="E1357" s="7">
        <v>1964</v>
      </c>
      <c r="G1357" s="7">
        <v>1964</v>
      </c>
      <c r="I1357" s="7" t="s">
        <v>4687</v>
      </c>
      <c r="J1357" s="7" t="s">
        <v>4710</v>
      </c>
      <c r="K1357" s="7" t="s">
        <v>4710</v>
      </c>
      <c r="M1357" s="7" t="s">
        <v>4716</v>
      </c>
      <c r="O1357" s="7" t="s">
        <v>4716</v>
      </c>
    </row>
    <row r="1358" spans="1:15">
      <c r="A1358" s="7" t="s">
        <v>4687</v>
      </c>
      <c r="C1358" s="7" t="s">
        <v>4687</v>
      </c>
      <c r="E1358" s="7">
        <v>1965</v>
      </c>
      <c r="G1358" s="7">
        <v>1965</v>
      </c>
      <c r="I1358" s="7" t="s">
        <v>4687</v>
      </c>
      <c r="J1358" s="7" t="s">
        <v>4710</v>
      </c>
      <c r="K1358" s="7" t="s">
        <v>4713</v>
      </c>
      <c r="M1358" s="7" t="s">
        <v>4716</v>
      </c>
      <c r="O1358" s="7" t="s">
        <v>4716</v>
      </c>
    </row>
    <row r="1359" spans="1:15">
      <c r="A1359" s="7" t="s">
        <v>4687</v>
      </c>
      <c r="C1359" s="7" t="s">
        <v>4687</v>
      </c>
      <c r="E1359" s="7">
        <v>1965</v>
      </c>
      <c r="G1359" s="7">
        <v>1965</v>
      </c>
      <c r="I1359" s="7" t="s">
        <v>4687</v>
      </c>
      <c r="J1359" s="7" t="s">
        <v>4710</v>
      </c>
      <c r="K1359" s="7" t="s">
        <v>4713</v>
      </c>
      <c r="M1359" s="7" t="s">
        <v>4711</v>
      </c>
      <c r="O1359" s="7" t="s">
        <v>4711</v>
      </c>
    </row>
    <row r="1360" spans="1:15">
      <c r="A1360" s="7" t="s">
        <v>4687</v>
      </c>
      <c r="C1360" s="7" t="s">
        <v>4687</v>
      </c>
      <c r="E1360" s="7">
        <v>1964</v>
      </c>
      <c r="G1360" s="7">
        <v>1964</v>
      </c>
      <c r="I1360" s="7" t="s">
        <v>4687</v>
      </c>
      <c r="J1360" s="7" t="s">
        <v>4710</v>
      </c>
      <c r="K1360" s="7" t="s">
        <v>4709</v>
      </c>
      <c r="M1360" s="7" t="s">
        <v>4726</v>
      </c>
      <c r="O1360" s="7" t="s">
        <v>4726</v>
      </c>
    </row>
    <row r="1361" spans="1:15">
      <c r="A1361" s="7" t="s">
        <v>4687</v>
      </c>
      <c r="C1361" s="7" t="s">
        <v>4687</v>
      </c>
      <c r="E1361" s="7">
        <v>1964</v>
      </c>
      <c r="G1361" s="7">
        <v>1964</v>
      </c>
      <c r="I1361" s="7" t="s">
        <v>4687</v>
      </c>
      <c r="J1361" s="7" t="s">
        <v>4710</v>
      </c>
      <c r="K1361" s="7" t="s">
        <v>4713</v>
      </c>
      <c r="M1361" s="7" t="s">
        <v>4726</v>
      </c>
      <c r="O1361" s="7" t="s">
        <v>4726</v>
      </c>
    </row>
    <row r="1362" spans="1:15">
      <c r="A1362" s="7" t="s">
        <v>4687</v>
      </c>
      <c r="C1362" s="7" t="s">
        <v>4687</v>
      </c>
      <c r="E1362" s="7">
        <v>1964</v>
      </c>
      <c r="G1362" s="7">
        <v>1964</v>
      </c>
      <c r="I1362" s="7" t="s">
        <v>4687</v>
      </c>
      <c r="J1362" s="7" t="s">
        <v>4710</v>
      </c>
      <c r="K1362" s="7" t="s">
        <v>4709</v>
      </c>
      <c r="M1362" s="7" t="s">
        <v>4711</v>
      </c>
      <c r="O1362" s="7" t="s">
        <v>4711</v>
      </c>
    </row>
    <row r="1363" spans="1:15">
      <c r="A1363" s="7" t="s">
        <v>4687</v>
      </c>
      <c r="C1363" s="7" t="s">
        <v>4687</v>
      </c>
      <c r="E1363" s="7">
        <v>1979</v>
      </c>
      <c r="G1363" s="7">
        <v>1979</v>
      </c>
      <c r="I1363" s="7" t="s">
        <v>4687</v>
      </c>
      <c r="J1363" s="7" t="s">
        <v>4710</v>
      </c>
      <c r="K1363" s="7" t="s">
        <v>4709</v>
      </c>
      <c r="M1363" s="7" t="s">
        <v>4711</v>
      </c>
      <c r="O1363" s="7" t="s">
        <v>4711</v>
      </c>
    </row>
    <row r="1364" spans="1:15">
      <c r="A1364" s="7" t="s">
        <v>4687</v>
      </c>
      <c r="C1364" s="7" t="s">
        <v>4687</v>
      </c>
      <c r="E1364" s="7">
        <v>1972</v>
      </c>
      <c r="G1364" s="7">
        <v>1972</v>
      </c>
      <c r="I1364" s="7" t="s">
        <v>4687</v>
      </c>
      <c r="J1364" s="7" t="s">
        <v>4710</v>
      </c>
      <c r="K1364" s="7" t="s">
        <v>4709</v>
      </c>
      <c r="M1364" s="7" t="s">
        <v>4711</v>
      </c>
      <c r="O1364" s="7" t="s">
        <v>4711</v>
      </c>
    </row>
    <row r="1365" spans="1:15">
      <c r="A1365" s="7" t="s">
        <v>4687</v>
      </c>
      <c r="C1365" s="7" t="s">
        <v>4687</v>
      </c>
      <c r="E1365" s="7">
        <v>1964</v>
      </c>
      <c r="G1365" s="7">
        <v>1964</v>
      </c>
      <c r="I1365" s="7" t="s">
        <v>4687</v>
      </c>
      <c r="J1365" s="7" t="s">
        <v>4710</v>
      </c>
      <c r="K1365" s="7" t="s">
        <v>4713</v>
      </c>
      <c r="M1365" s="7" t="s">
        <v>4720</v>
      </c>
      <c r="O1365" s="7" t="s">
        <v>4720</v>
      </c>
    </row>
    <row r="1366" spans="1:15">
      <c r="A1366" s="7" t="s">
        <v>4687</v>
      </c>
      <c r="C1366" s="7" t="s">
        <v>4687</v>
      </c>
      <c r="E1366" s="7">
        <v>1997</v>
      </c>
      <c r="G1366" s="7">
        <v>1997</v>
      </c>
      <c r="I1366" s="7" t="s">
        <v>4687</v>
      </c>
      <c r="J1366" s="7" t="s">
        <v>4710</v>
      </c>
      <c r="K1366" s="7" t="s">
        <v>4710</v>
      </c>
      <c r="M1366" s="7" t="s">
        <v>4716</v>
      </c>
      <c r="O1366" s="7" t="s">
        <v>4716</v>
      </c>
    </row>
    <row r="1367" spans="1:15">
      <c r="A1367" s="7" t="s">
        <v>4687</v>
      </c>
      <c r="C1367" s="7" t="s">
        <v>4687</v>
      </c>
      <c r="E1367" s="7">
        <v>1967</v>
      </c>
      <c r="G1367" s="7">
        <v>1967</v>
      </c>
      <c r="I1367" s="7" t="s">
        <v>4687</v>
      </c>
      <c r="J1367" s="7" t="s">
        <v>4710</v>
      </c>
      <c r="K1367" s="7" t="s">
        <v>4709</v>
      </c>
      <c r="M1367" s="7" t="s">
        <v>4725</v>
      </c>
      <c r="O1367" s="7" t="s">
        <v>4725</v>
      </c>
    </row>
    <row r="1368" spans="1:15">
      <c r="A1368" s="7" t="s">
        <v>4687</v>
      </c>
      <c r="C1368" s="7" t="s">
        <v>4687</v>
      </c>
      <c r="E1368" s="7">
        <v>1970</v>
      </c>
      <c r="G1368" s="7">
        <v>1970</v>
      </c>
      <c r="I1368" s="7" t="s">
        <v>4687</v>
      </c>
      <c r="J1368" s="7" t="s">
        <v>4710</v>
      </c>
      <c r="K1368" s="7" t="s">
        <v>4713</v>
      </c>
      <c r="M1368" s="7" t="s">
        <v>4726</v>
      </c>
      <c r="O1368" s="7" t="s">
        <v>4726</v>
      </c>
    </row>
    <row r="1369" spans="1:15">
      <c r="A1369" s="7" t="s">
        <v>4687</v>
      </c>
      <c r="C1369" s="7" t="s">
        <v>4687</v>
      </c>
      <c r="E1369" s="7">
        <v>1970</v>
      </c>
      <c r="G1369" s="7">
        <v>1970</v>
      </c>
      <c r="I1369" s="7" t="s">
        <v>4687</v>
      </c>
      <c r="J1369" s="7" t="s">
        <v>4710</v>
      </c>
      <c r="K1369" s="7" t="s">
        <v>4713</v>
      </c>
      <c r="M1369" s="7" t="s">
        <v>4711</v>
      </c>
      <c r="O1369" s="7" t="s">
        <v>4711</v>
      </c>
    </row>
    <row r="1370" spans="1:15">
      <c r="A1370" s="7" t="s">
        <v>4687</v>
      </c>
      <c r="C1370" s="7" t="s">
        <v>4687</v>
      </c>
      <c r="E1370" s="7">
        <v>1983</v>
      </c>
      <c r="G1370" s="7">
        <v>1983</v>
      </c>
      <c r="I1370" s="7" t="s">
        <v>4687</v>
      </c>
      <c r="J1370" s="7" t="s">
        <v>4710</v>
      </c>
      <c r="K1370" s="7" t="s">
        <v>4710</v>
      </c>
      <c r="M1370" s="7" t="s">
        <v>4716</v>
      </c>
      <c r="O1370" s="7" t="s">
        <v>4716</v>
      </c>
    </row>
    <row r="1371" spans="1:15">
      <c r="A1371" s="7" t="s">
        <v>4687</v>
      </c>
      <c r="C1371" s="7" t="s">
        <v>4687</v>
      </c>
      <c r="E1371" s="7">
        <v>1985</v>
      </c>
      <c r="G1371" s="7">
        <v>1985</v>
      </c>
      <c r="I1371" s="7" t="s">
        <v>4687</v>
      </c>
      <c r="J1371" s="7" t="s">
        <v>4710</v>
      </c>
      <c r="K1371" s="7" t="s">
        <v>4710</v>
      </c>
      <c r="M1371" s="7" t="s">
        <v>4716</v>
      </c>
      <c r="O1371" s="7" t="s">
        <v>4716</v>
      </c>
    </row>
    <row r="1372" spans="1:15">
      <c r="A1372" s="7" t="s">
        <v>4687</v>
      </c>
      <c r="C1372" s="7" t="s">
        <v>4687</v>
      </c>
      <c r="E1372" s="7">
        <v>1980</v>
      </c>
      <c r="G1372" s="7">
        <v>1980</v>
      </c>
      <c r="I1372" s="7" t="s">
        <v>4687</v>
      </c>
      <c r="J1372" s="7" t="s">
        <v>4710</v>
      </c>
      <c r="K1372" s="7" t="s">
        <v>4713</v>
      </c>
      <c r="M1372" s="7" t="s">
        <v>4716</v>
      </c>
      <c r="O1372" s="7" t="s">
        <v>4716</v>
      </c>
    </row>
    <row r="1373" spans="1:15">
      <c r="A1373" s="7" t="s">
        <v>4687</v>
      </c>
      <c r="C1373" s="7" t="s">
        <v>4687</v>
      </c>
      <c r="E1373" s="7">
        <v>1971</v>
      </c>
      <c r="G1373" s="7">
        <v>1971</v>
      </c>
      <c r="I1373" s="7" t="s">
        <v>4687</v>
      </c>
      <c r="J1373" s="7" t="s">
        <v>4710</v>
      </c>
      <c r="K1373" s="7" t="s">
        <v>4709</v>
      </c>
      <c r="M1373" s="7" t="s">
        <v>4716</v>
      </c>
      <c r="O1373" s="7" t="s">
        <v>4716</v>
      </c>
    </row>
    <row r="1374" spans="1:15">
      <c r="A1374" s="7" t="s">
        <v>4687</v>
      </c>
      <c r="C1374" s="7" t="s">
        <v>4687</v>
      </c>
      <c r="E1374" s="7">
        <v>1966</v>
      </c>
      <c r="G1374" s="7">
        <v>1966</v>
      </c>
      <c r="I1374" s="7" t="s">
        <v>4687</v>
      </c>
      <c r="J1374" s="7" t="s">
        <v>4710</v>
      </c>
      <c r="K1374" s="7" t="s">
        <v>4709</v>
      </c>
      <c r="M1374" s="7" t="s">
        <v>4711</v>
      </c>
      <c r="O1374" s="7" t="s">
        <v>4711</v>
      </c>
    </row>
    <row r="1375" spans="1:15">
      <c r="A1375" s="7" t="s">
        <v>4687</v>
      </c>
      <c r="C1375" s="7" t="s">
        <v>4687</v>
      </c>
      <c r="E1375" s="7">
        <v>1965</v>
      </c>
      <c r="G1375" s="7">
        <v>1965</v>
      </c>
      <c r="I1375" s="7" t="s">
        <v>4687</v>
      </c>
      <c r="J1375" s="7" t="s">
        <v>4710</v>
      </c>
      <c r="K1375" s="7" t="s">
        <v>4709</v>
      </c>
      <c r="M1375" s="7" t="s">
        <v>4716</v>
      </c>
      <c r="O1375" s="7" t="s">
        <v>4716</v>
      </c>
    </row>
    <row r="1376" spans="1:15">
      <c r="A1376" s="7" t="s">
        <v>4687</v>
      </c>
      <c r="C1376" s="7" t="s">
        <v>4687</v>
      </c>
      <c r="E1376" s="7">
        <v>1966</v>
      </c>
      <c r="G1376" s="7">
        <v>1966</v>
      </c>
      <c r="I1376" s="7" t="s">
        <v>4687</v>
      </c>
      <c r="J1376" s="7" t="s">
        <v>4710</v>
      </c>
      <c r="K1376" s="7" t="s">
        <v>4713</v>
      </c>
      <c r="M1376" s="7" t="s">
        <v>4732</v>
      </c>
      <c r="O1376" s="7" t="s">
        <v>4732</v>
      </c>
    </row>
    <row r="1377" spans="1:15">
      <c r="A1377" s="7" t="s">
        <v>4687</v>
      </c>
      <c r="C1377" s="7" t="s">
        <v>4687</v>
      </c>
      <c r="E1377" s="7">
        <v>2004</v>
      </c>
      <c r="G1377" s="7">
        <v>2004</v>
      </c>
      <c r="I1377" s="7" t="s">
        <v>4687</v>
      </c>
      <c r="J1377" s="7" t="s">
        <v>4710</v>
      </c>
      <c r="K1377" s="7" t="s">
        <v>4710</v>
      </c>
      <c r="M1377" s="7" t="s">
        <v>4711</v>
      </c>
      <c r="O1377" s="7" t="s">
        <v>4711</v>
      </c>
    </row>
    <row r="1378" spans="1:15">
      <c r="A1378" s="7" t="s">
        <v>4687</v>
      </c>
      <c r="C1378" s="7" t="s">
        <v>4687</v>
      </c>
      <c r="E1378" s="7">
        <v>1970</v>
      </c>
      <c r="G1378" s="7">
        <v>1970</v>
      </c>
      <c r="I1378" s="7" t="s">
        <v>4687</v>
      </c>
      <c r="J1378" s="7" t="s">
        <v>4710</v>
      </c>
      <c r="K1378" s="7" t="s">
        <v>4713</v>
      </c>
      <c r="M1378" s="7" t="s">
        <v>4716</v>
      </c>
      <c r="O1378" s="7" t="s">
        <v>4716</v>
      </c>
    </row>
    <row r="1379" spans="1:15">
      <c r="A1379" s="7" t="s">
        <v>4687</v>
      </c>
      <c r="C1379" s="7" t="s">
        <v>4687</v>
      </c>
      <c r="E1379" s="7">
        <v>1983</v>
      </c>
      <c r="G1379" s="7">
        <v>1983</v>
      </c>
      <c r="I1379" s="7" t="s">
        <v>4687</v>
      </c>
      <c r="J1379" s="7" t="s">
        <v>4710</v>
      </c>
      <c r="K1379" s="7" t="s">
        <v>4710</v>
      </c>
      <c r="M1379" s="7" t="s">
        <v>4716</v>
      </c>
      <c r="O1379" s="7" t="s">
        <v>4716</v>
      </c>
    </row>
    <row r="1380" spans="1:15">
      <c r="A1380" s="7" t="s">
        <v>4687</v>
      </c>
      <c r="C1380" s="7" t="s">
        <v>4687</v>
      </c>
      <c r="E1380" s="7">
        <v>1969</v>
      </c>
      <c r="G1380" s="7">
        <v>1969</v>
      </c>
      <c r="I1380" s="7" t="s">
        <v>4687</v>
      </c>
      <c r="J1380" s="7" t="s">
        <v>4710</v>
      </c>
      <c r="K1380" s="7" t="s">
        <v>4713</v>
      </c>
      <c r="M1380" s="7" t="s">
        <v>4711</v>
      </c>
      <c r="O1380" s="7" t="s">
        <v>4711</v>
      </c>
    </row>
    <row r="1381" spans="1:15">
      <c r="A1381" s="7" t="s">
        <v>4687</v>
      </c>
      <c r="C1381" s="7" t="s">
        <v>4687</v>
      </c>
      <c r="E1381" s="7">
        <v>1989</v>
      </c>
      <c r="G1381" s="7">
        <v>1989</v>
      </c>
      <c r="I1381" s="7" t="s">
        <v>4687</v>
      </c>
      <c r="J1381" s="7" t="s">
        <v>4710</v>
      </c>
      <c r="K1381" s="7" t="s">
        <v>4713</v>
      </c>
      <c r="M1381" s="7" t="s">
        <v>4720</v>
      </c>
      <c r="O1381" s="7" t="s">
        <v>4720</v>
      </c>
    </row>
    <row r="1382" spans="1:15">
      <c r="A1382" s="7" t="s">
        <v>4687</v>
      </c>
      <c r="C1382" s="7" t="s">
        <v>4687</v>
      </c>
      <c r="E1382" s="7">
        <v>1968</v>
      </c>
      <c r="G1382" s="7">
        <v>1968</v>
      </c>
      <c r="I1382" s="7" t="s">
        <v>4687</v>
      </c>
      <c r="J1382" s="7" t="s">
        <v>4710</v>
      </c>
      <c r="K1382" s="7" t="s">
        <v>4713</v>
      </c>
      <c r="M1382" s="7" t="s">
        <v>4711</v>
      </c>
      <c r="O1382" s="7" t="s">
        <v>4711</v>
      </c>
    </row>
    <row r="1383" spans="1:15">
      <c r="A1383" s="7" t="s">
        <v>4687</v>
      </c>
      <c r="C1383" s="7" t="s">
        <v>4687</v>
      </c>
      <c r="E1383" s="7">
        <v>1971</v>
      </c>
      <c r="G1383" s="7">
        <v>1971</v>
      </c>
      <c r="I1383" s="7" t="s">
        <v>4687</v>
      </c>
      <c r="J1383" s="7" t="s">
        <v>4710</v>
      </c>
      <c r="K1383" s="7" t="s">
        <v>4713</v>
      </c>
      <c r="M1383" s="7" t="s">
        <v>4716</v>
      </c>
      <c r="O1383" s="7" t="s">
        <v>4716</v>
      </c>
    </row>
    <row r="1384" spans="1:15">
      <c r="A1384" s="7" t="s">
        <v>4687</v>
      </c>
      <c r="C1384" s="7" t="s">
        <v>4687</v>
      </c>
      <c r="E1384" s="7">
        <v>1988</v>
      </c>
      <c r="G1384" s="7">
        <v>1988</v>
      </c>
      <c r="I1384" s="7" t="s">
        <v>4687</v>
      </c>
      <c r="J1384" s="7" t="s">
        <v>4710</v>
      </c>
      <c r="K1384" s="7" t="s">
        <v>4713</v>
      </c>
      <c r="M1384" s="7" t="s">
        <v>4711</v>
      </c>
      <c r="O1384" s="7" t="s">
        <v>4711</v>
      </c>
    </row>
    <row r="1385" spans="1:15">
      <c r="A1385" s="7" t="s">
        <v>4687</v>
      </c>
      <c r="C1385" s="7" t="s">
        <v>4687</v>
      </c>
      <c r="E1385" s="7">
        <v>1970</v>
      </c>
      <c r="G1385" s="7">
        <v>1970</v>
      </c>
      <c r="I1385" s="7" t="s">
        <v>4687</v>
      </c>
      <c r="J1385" s="7" t="s">
        <v>4710</v>
      </c>
      <c r="K1385" s="7" t="s">
        <v>4713</v>
      </c>
      <c r="M1385" s="7" t="s">
        <v>4723</v>
      </c>
      <c r="O1385" s="7" t="s">
        <v>4723</v>
      </c>
    </row>
    <row r="1386" spans="1:15">
      <c r="A1386" s="7" t="s">
        <v>4687</v>
      </c>
      <c r="C1386" s="7" t="s">
        <v>4687</v>
      </c>
      <c r="E1386" s="7">
        <v>1965</v>
      </c>
      <c r="G1386" s="7">
        <v>1965</v>
      </c>
      <c r="I1386" s="7" t="s">
        <v>4687</v>
      </c>
      <c r="J1386" s="7" t="s">
        <v>4710</v>
      </c>
      <c r="K1386" s="7" t="s">
        <v>4713</v>
      </c>
      <c r="M1386" s="7" t="s">
        <v>4716</v>
      </c>
      <c r="O1386" s="7" t="s">
        <v>4716</v>
      </c>
    </row>
    <row r="1387" spans="1:15">
      <c r="A1387" s="7" t="s">
        <v>4687</v>
      </c>
      <c r="C1387" s="7" t="s">
        <v>4687</v>
      </c>
      <c r="E1387" s="7">
        <v>1968</v>
      </c>
      <c r="G1387" s="7">
        <v>1968</v>
      </c>
      <c r="I1387" s="7" t="s">
        <v>4687</v>
      </c>
      <c r="J1387" s="7" t="s">
        <v>4710</v>
      </c>
      <c r="K1387" s="7" t="s">
        <v>4709</v>
      </c>
      <c r="M1387" s="7" t="s">
        <v>4720</v>
      </c>
      <c r="O1387" s="7" t="s">
        <v>4720</v>
      </c>
    </row>
    <row r="1388" spans="1:15">
      <c r="A1388" s="7" t="s">
        <v>4687</v>
      </c>
      <c r="C1388" s="7" t="s">
        <v>4687</v>
      </c>
      <c r="E1388" s="7">
        <v>1971</v>
      </c>
      <c r="G1388" s="7">
        <v>1971</v>
      </c>
      <c r="I1388" s="7" t="s">
        <v>4687</v>
      </c>
      <c r="J1388" s="7" t="s">
        <v>4710</v>
      </c>
      <c r="K1388" s="7" t="s">
        <v>4713</v>
      </c>
      <c r="M1388" s="7" t="s">
        <v>4729</v>
      </c>
      <c r="O1388" s="7" t="s">
        <v>4729</v>
      </c>
    </row>
    <row r="1389" spans="1:15">
      <c r="A1389" s="7" t="s">
        <v>4687</v>
      </c>
      <c r="C1389" s="7" t="s">
        <v>4687</v>
      </c>
      <c r="E1389" s="7">
        <v>1973</v>
      </c>
      <c r="G1389" s="7">
        <v>1973</v>
      </c>
      <c r="I1389" s="7" t="s">
        <v>4687</v>
      </c>
      <c r="J1389" s="7" t="s">
        <v>4710</v>
      </c>
      <c r="K1389" s="7" t="s">
        <v>4710</v>
      </c>
      <c r="M1389" s="7" t="s">
        <v>4711</v>
      </c>
      <c r="O1389" s="7" t="s">
        <v>4711</v>
      </c>
    </row>
    <row r="1390" spans="1:15">
      <c r="A1390" s="7" t="s">
        <v>4687</v>
      </c>
      <c r="C1390" s="7" t="s">
        <v>4687</v>
      </c>
      <c r="E1390" s="7">
        <v>1965</v>
      </c>
      <c r="G1390" s="7">
        <v>1965</v>
      </c>
      <c r="I1390" s="7" t="s">
        <v>4687</v>
      </c>
      <c r="J1390" s="7" t="s">
        <v>4710</v>
      </c>
      <c r="K1390" s="7" t="s">
        <v>4710</v>
      </c>
      <c r="M1390" s="7" t="s">
        <v>4731</v>
      </c>
      <c r="O1390" s="7" t="s">
        <v>4731</v>
      </c>
    </row>
    <row r="1391" spans="1:15">
      <c r="A1391" s="7" t="s">
        <v>4687</v>
      </c>
      <c r="C1391" s="7" t="s">
        <v>4687</v>
      </c>
      <c r="E1391" s="7">
        <v>1965</v>
      </c>
      <c r="G1391" s="7">
        <v>1965</v>
      </c>
      <c r="I1391" s="7" t="s">
        <v>4687</v>
      </c>
      <c r="J1391" s="7" t="s">
        <v>4710</v>
      </c>
      <c r="K1391" s="7" t="s">
        <v>4713</v>
      </c>
      <c r="M1391" s="7" t="s">
        <v>4711</v>
      </c>
      <c r="O1391" s="7" t="s">
        <v>4711</v>
      </c>
    </row>
    <row r="1392" spans="1:15">
      <c r="A1392" s="7" t="s">
        <v>4687</v>
      </c>
      <c r="C1392" s="7" t="s">
        <v>4687</v>
      </c>
      <c r="E1392" s="7">
        <v>1965</v>
      </c>
      <c r="G1392" s="7">
        <v>1965</v>
      </c>
      <c r="I1392" s="7" t="s">
        <v>4687</v>
      </c>
      <c r="J1392" s="7" t="s">
        <v>4710</v>
      </c>
      <c r="K1392" s="7" t="s">
        <v>4710</v>
      </c>
      <c r="M1392" s="7" t="s">
        <v>4716</v>
      </c>
      <c r="O1392" s="7" t="s">
        <v>4716</v>
      </c>
    </row>
    <row r="1393" spans="1:15">
      <c r="A1393" s="7" t="s">
        <v>4687</v>
      </c>
      <c r="C1393" s="7" t="s">
        <v>4687</v>
      </c>
      <c r="E1393" s="7">
        <v>1964</v>
      </c>
      <c r="G1393" s="7">
        <v>1964</v>
      </c>
      <c r="I1393" s="7" t="s">
        <v>4687</v>
      </c>
      <c r="J1393" s="7" t="s">
        <v>4710</v>
      </c>
      <c r="K1393" s="7" t="s">
        <v>4709</v>
      </c>
      <c r="M1393" s="7" t="s">
        <v>4733</v>
      </c>
      <c r="O1393" s="7" t="s">
        <v>4733</v>
      </c>
    </row>
    <row r="1394" spans="1:15">
      <c r="A1394" s="7" t="s">
        <v>4687</v>
      </c>
      <c r="C1394" s="7" t="s">
        <v>4687</v>
      </c>
      <c r="E1394" s="7">
        <v>1986</v>
      </c>
      <c r="G1394" s="7">
        <v>1986</v>
      </c>
      <c r="I1394" s="7" t="s">
        <v>4687</v>
      </c>
      <c r="J1394" s="7" t="s">
        <v>4710</v>
      </c>
      <c r="K1394" s="7" t="s">
        <v>4709</v>
      </c>
      <c r="M1394" s="7" t="s">
        <v>4720</v>
      </c>
      <c r="O1394" s="7" t="s">
        <v>4720</v>
      </c>
    </row>
    <row r="1395" spans="1:15">
      <c r="A1395" s="7" t="s">
        <v>4687</v>
      </c>
      <c r="C1395" s="7" t="s">
        <v>4687</v>
      </c>
      <c r="E1395" s="7">
        <v>1966</v>
      </c>
      <c r="G1395" s="7">
        <v>1966</v>
      </c>
      <c r="I1395" s="7" t="s">
        <v>4687</v>
      </c>
      <c r="J1395" s="7" t="s">
        <v>4710</v>
      </c>
      <c r="K1395" s="7" t="s">
        <v>4713</v>
      </c>
      <c r="M1395" s="7" t="s">
        <v>4716</v>
      </c>
      <c r="O1395" s="7" t="s">
        <v>4716</v>
      </c>
    </row>
    <row r="1396" spans="1:15">
      <c r="A1396" s="7" t="s">
        <v>4687</v>
      </c>
      <c r="C1396" s="7" t="s">
        <v>4687</v>
      </c>
      <c r="E1396" s="7">
        <v>1994</v>
      </c>
      <c r="G1396" s="7">
        <v>1994</v>
      </c>
      <c r="I1396" s="7" t="s">
        <v>4687</v>
      </c>
      <c r="J1396" s="7" t="s">
        <v>4710</v>
      </c>
      <c r="K1396" s="7" t="s">
        <v>4710</v>
      </c>
      <c r="M1396" s="7" t="s">
        <v>4727</v>
      </c>
      <c r="O1396" s="7" t="s">
        <v>4727</v>
      </c>
    </row>
    <row r="1397" spans="1:15">
      <c r="A1397" s="7" t="s">
        <v>4687</v>
      </c>
      <c r="C1397" s="7" t="s">
        <v>4687</v>
      </c>
      <c r="E1397" s="7">
        <v>1966</v>
      </c>
      <c r="G1397" s="7">
        <v>1966</v>
      </c>
      <c r="I1397" s="7" t="s">
        <v>4687</v>
      </c>
      <c r="J1397" s="7" t="s">
        <v>4710</v>
      </c>
      <c r="K1397" s="7" t="s">
        <v>4713</v>
      </c>
      <c r="M1397" s="7" t="s">
        <v>4716</v>
      </c>
      <c r="O1397" s="7" t="s">
        <v>4716</v>
      </c>
    </row>
    <row r="1398" spans="1:15">
      <c r="A1398" s="7" t="s">
        <v>4687</v>
      </c>
      <c r="C1398" s="7" t="s">
        <v>4687</v>
      </c>
      <c r="E1398" s="7">
        <v>1966</v>
      </c>
      <c r="G1398" s="7">
        <v>1966</v>
      </c>
      <c r="I1398" s="7" t="s">
        <v>4687</v>
      </c>
      <c r="J1398" s="7" t="s">
        <v>4710</v>
      </c>
      <c r="K1398" s="7" t="s">
        <v>4713</v>
      </c>
      <c r="M1398" s="7" t="s">
        <v>4726</v>
      </c>
      <c r="O1398" s="7" t="s">
        <v>4726</v>
      </c>
    </row>
    <row r="1399" spans="1:15">
      <c r="A1399" s="7" t="s">
        <v>4687</v>
      </c>
      <c r="C1399" s="7" t="s">
        <v>4687</v>
      </c>
      <c r="E1399" s="7">
        <v>1966</v>
      </c>
      <c r="G1399" s="7">
        <v>1966</v>
      </c>
      <c r="I1399" s="7" t="s">
        <v>4687</v>
      </c>
      <c r="J1399" s="7" t="s">
        <v>4710</v>
      </c>
      <c r="K1399" s="7" t="s">
        <v>4709</v>
      </c>
      <c r="M1399" s="7" t="s">
        <v>4732</v>
      </c>
      <c r="O1399" s="7" t="s">
        <v>4732</v>
      </c>
    </row>
    <row r="1400" spans="1:15">
      <c r="A1400" s="7" t="s">
        <v>4687</v>
      </c>
      <c r="C1400" s="7" t="s">
        <v>4687</v>
      </c>
      <c r="E1400" s="7">
        <v>1970</v>
      </c>
      <c r="G1400" s="7">
        <v>1970</v>
      </c>
      <c r="I1400" s="7" t="s">
        <v>4687</v>
      </c>
      <c r="J1400" s="7" t="s">
        <v>4710</v>
      </c>
      <c r="K1400" s="7" t="s">
        <v>4713</v>
      </c>
      <c r="M1400" s="7" t="s">
        <v>4711</v>
      </c>
      <c r="O1400" s="7" t="s">
        <v>4711</v>
      </c>
    </row>
    <row r="1401" spans="1:15">
      <c r="A1401" s="7" t="s">
        <v>4687</v>
      </c>
      <c r="C1401" s="7" t="s">
        <v>4687</v>
      </c>
      <c r="E1401" s="7">
        <v>1982</v>
      </c>
      <c r="G1401" s="7">
        <v>1982</v>
      </c>
      <c r="I1401" s="7" t="s">
        <v>4687</v>
      </c>
      <c r="J1401" s="7" t="s">
        <v>4710</v>
      </c>
      <c r="K1401" s="7" t="s">
        <v>4710</v>
      </c>
      <c r="M1401" s="7" t="s">
        <v>4726</v>
      </c>
      <c r="O1401" s="7" t="s">
        <v>4726</v>
      </c>
    </row>
    <row r="1402" spans="1:15">
      <c r="A1402" s="7" t="s">
        <v>4687</v>
      </c>
      <c r="C1402" s="7" t="s">
        <v>4687</v>
      </c>
      <c r="E1402" s="7">
        <v>1969</v>
      </c>
      <c r="G1402" s="7">
        <v>1969</v>
      </c>
      <c r="I1402" s="7" t="s">
        <v>4687</v>
      </c>
      <c r="J1402" s="7" t="s">
        <v>4710</v>
      </c>
      <c r="K1402" s="7" t="s">
        <v>4713</v>
      </c>
      <c r="M1402" s="7" t="s">
        <v>4716</v>
      </c>
      <c r="O1402" s="7" t="s">
        <v>4716</v>
      </c>
    </row>
    <row r="1403" spans="1:15">
      <c r="A1403" s="7" t="s">
        <v>4687</v>
      </c>
      <c r="C1403" s="7" t="s">
        <v>4687</v>
      </c>
      <c r="E1403" s="7">
        <v>1984</v>
      </c>
      <c r="G1403" s="7">
        <v>1984</v>
      </c>
      <c r="I1403" s="7" t="s">
        <v>4687</v>
      </c>
      <c r="J1403" s="7" t="s">
        <v>4710</v>
      </c>
      <c r="K1403" s="7" t="s">
        <v>4713</v>
      </c>
      <c r="M1403" s="7" t="s">
        <v>4711</v>
      </c>
      <c r="O1403" s="7" t="s">
        <v>4711</v>
      </c>
    </row>
    <row r="1404" spans="1:15">
      <c r="A1404" s="7" t="s">
        <v>4687</v>
      </c>
      <c r="C1404" s="7" t="s">
        <v>4687</v>
      </c>
      <c r="E1404" s="7">
        <v>1964</v>
      </c>
      <c r="G1404" s="7">
        <v>1964</v>
      </c>
      <c r="I1404" s="7" t="s">
        <v>4687</v>
      </c>
      <c r="J1404" s="7" t="s">
        <v>4710</v>
      </c>
      <c r="K1404" s="7" t="s">
        <v>4713</v>
      </c>
      <c r="M1404" s="7" t="s">
        <v>4720</v>
      </c>
      <c r="O1404" s="7" t="s">
        <v>4720</v>
      </c>
    </row>
    <row r="1405" spans="1:15">
      <c r="A1405" s="7" t="s">
        <v>4687</v>
      </c>
      <c r="C1405" s="7" t="s">
        <v>4687</v>
      </c>
      <c r="E1405" s="7">
        <v>1988</v>
      </c>
      <c r="G1405" s="7">
        <v>1988</v>
      </c>
      <c r="I1405" s="7" t="s">
        <v>4687</v>
      </c>
      <c r="J1405" s="7" t="s">
        <v>4710</v>
      </c>
      <c r="K1405" s="7" t="s">
        <v>4710</v>
      </c>
      <c r="M1405" s="7" t="s">
        <v>4720</v>
      </c>
      <c r="O1405" s="7" t="s">
        <v>4720</v>
      </c>
    </row>
    <row r="1406" spans="1:15">
      <c r="A1406" s="7" t="s">
        <v>4687</v>
      </c>
      <c r="C1406" s="7" t="s">
        <v>4687</v>
      </c>
      <c r="E1406" s="7">
        <v>1969</v>
      </c>
      <c r="G1406" s="7">
        <v>1969</v>
      </c>
      <c r="I1406" s="7" t="s">
        <v>4687</v>
      </c>
      <c r="J1406" s="7" t="s">
        <v>4710</v>
      </c>
      <c r="K1406" s="7" t="s">
        <v>4713</v>
      </c>
      <c r="M1406" s="7" t="s">
        <v>4720</v>
      </c>
      <c r="O1406" s="7" t="s">
        <v>4720</v>
      </c>
    </row>
    <row r="1407" spans="1:15">
      <c r="A1407" s="7" t="s">
        <v>4687</v>
      </c>
      <c r="C1407" s="7" t="s">
        <v>4687</v>
      </c>
      <c r="E1407" s="7">
        <v>1963</v>
      </c>
      <c r="G1407" s="7">
        <v>1963</v>
      </c>
      <c r="I1407" s="7" t="s">
        <v>4687</v>
      </c>
      <c r="J1407" s="7" t="s">
        <v>4710</v>
      </c>
      <c r="K1407" s="7" t="s">
        <v>4713</v>
      </c>
      <c r="M1407" s="7" t="s">
        <v>4720</v>
      </c>
      <c r="O1407" s="7" t="s">
        <v>4720</v>
      </c>
    </row>
    <row r="1408" spans="1:15">
      <c r="A1408" s="7" t="s">
        <v>4687</v>
      </c>
      <c r="C1408" s="7" t="s">
        <v>4687</v>
      </c>
      <c r="E1408" s="7">
        <v>1964</v>
      </c>
      <c r="G1408" s="7">
        <v>1964</v>
      </c>
      <c r="I1408" s="7" t="s">
        <v>4687</v>
      </c>
      <c r="J1408" s="7" t="s">
        <v>4710</v>
      </c>
      <c r="K1408" s="7" t="s">
        <v>4710</v>
      </c>
      <c r="M1408" s="7" t="s">
        <v>4716</v>
      </c>
      <c r="O1408" s="7" t="s">
        <v>4716</v>
      </c>
    </row>
    <row r="1409" spans="1:15">
      <c r="A1409" s="7" t="s">
        <v>4687</v>
      </c>
      <c r="C1409" s="7" t="s">
        <v>4687</v>
      </c>
      <c r="E1409" s="7">
        <v>1979</v>
      </c>
      <c r="G1409" s="7">
        <v>1979</v>
      </c>
      <c r="I1409" s="7" t="s">
        <v>4687</v>
      </c>
      <c r="J1409" s="7" t="s">
        <v>4710</v>
      </c>
      <c r="K1409" s="7" t="s">
        <v>4710</v>
      </c>
      <c r="M1409" s="7" t="s">
        <v>4716</v>
      </c>
      <c r="O1409" s="7" t="s">
        <v>4716</v>
      </c>
    </row>
    <row r="1410" spans="1:15">
      <c r="A1410" s="7" t="s">
        <v>4687</v>
      </c>
      <c r="C1410" s="7" t="s">
        <v>4687</v>
      </c>
      <c r="E1410" s="7">
        <v>1966</v>
      </c>
      <c r="G1410" s="7">
        <v>1966</v>
      </c>
      <c r="I1410" s="7" t="s">
        <v>4687</v>
      </c>
      <c r="J1410" s="7" t="s">
        <v>4710</v>
      </c>
      <c r="K1410" s="7" t="s">
        <v>4713</v>
      </c>
      <c r="M1410" s="7" t="s">
        <v>4711</v>
      </c>
      <c r="O1410" s="7" t="s">
        <v>4711</v>
      </c>
    </row>
    <row r="1411" spans="1:15">
      <c r="A1411" s="7" t="s">
        <v>4687</v>
      </c>
      <c r="C1411" s="7" t="s">
        <v>4687</v>
      </c>
      <c r="E1411" s="7">
        <v>1982</v>
      </c>
      <c r="G1411" s="7">
        <v>1982</v>
      </c>
      <c r="I1411" s="7" t="s">
        <v>4687</v>
      </c>
      <c r="J1411" s="7" t="s">
        <v>4710</v>
      </c>
      <c r="K1411" s="7" t="s">
        <v>4710</v>
      </c>
      <c r="M1411" s="7" t="s">
        <v>4729</v>
      </c>
      <c r="O1411" s="7" t="s">
        <v>4729</v>
      </c>
    </row>
    <row r="1412" spans="1:15">
      <c r="A1412" s="7" t="s">
        <v>4687</v>
      </c>
      <c r="C1412" s="7" t="s">
        <v>4687</v>
      </c>
      <c r="E1412" s="7">
        <v>1965</v>
      </c>
      <c r="G1412" s="7">
        <v>1965</v>
      </c>
      <c r="I1412" s="7" t="s">
        <v>4687</v>
      </c>
      <c r="J1412" s="7" t="s">
        <v>4710</v>
      </c>
      <c r="K1412" s="7" t="s">
        <v>4710</v>
      </c>
      <c r="M1412" s="7" t="s">
        <v>4716</v>
      </c>
      <c r="O1412" s="7" t="s">
        <v>4716</v>
      </c>
    </row>
    <row r="1413" spans="1:15">
      <c r="A1413" s="7" t="s">
        <v>4687</v>
      </c>
      <c r="C1413" s="7" t="s">
        <v>4687</v>
      </c>
      <c r="E1413" s="7">
        <v>1964</v>
      </c>
      <c r="G1413" s="7">
        <v>1964</v>
      </c>
      <c r="I1413" s="7" t="s">
        <v>4687</v>
      </c>
      <c r="J1413" s="7" t="s">
        <v>4710</v>
      </c>
      <c r="K1413" s="7" t="s">
        <v>4709</v>
      </c>
      <c r="M1413" s="7" t="s">
        <v>4716</v>
      </c>
      <c r="O1413" s="7" t="s">
        <v>4716</v>
      </c>
    </row>
    <row r="1414" spans="1:15">
      <c r="A1414" s="7" t="s">
        <v>4687</v>
      </c>
      <c r="C1414" s="7" t="s">
        <v>4687</v>
      </c>
      <c r="E1414" s="7">
        <v>1964</v>
      </c>
      <c r="G1414" s="7">
        <v>1964</v>
      </c>
      <c r="I1414" s="7" t="s">
        <v>4687</v>
      </c>
      <c r="J1414" s="7" t="s">
        <v>4710</v>
      </c>
      <c r="K1414" s="7" t="s">
        <v>4709</v>
      </c>
      <c r="M1414" s="7" t="s">
        <v>4711</v>
      </c>
      <c r="O1414" s="7" t="s">
        <v>4711</v>
      </c>
    </row>
    <row r="1415" spans="1:15">
      <c r="A1415" s="7" t="s">
        <v>4687</v>
      </c>
      <c r="C1415" s="7" t="s">
        <v>4687</v>
      </c>
      <c r="E1415" s="7">
        <v>1965</v>
      </c>
      <c r="G1415" s="7">
        <v>1965</v>
      </c>
      <c r="I1415" s="7" t="s">
        <v>4687</v>
      </c>
      <c r="J1415" s="7" t="s">
        <v>4710</v>
      </c>
      <c r="K1415" s="7" t="s">
        <v>4710</v>
      </c>
      <c r="M1415" s="7" t="s">
        <v>4716</v>
      </c>
      <c r="O1415" s="7" t="s">
        <v>4716</v>
      </c>
    </row>
    <row r="1416" spans="1:15">
      <c r="A1416" s="7" t="s">
        <v>4687</v>
      </c>
      <c r="C1416" s="7" t="s">
        <v>4687</v>
      </c>
      <c r="E1416" s="7">
        <v>1964</v>
      </c>
      <c r="G1416" s="7">
        <v>1964</v>
      </c>
      <c r="I1416" s="7" t="s">
        <v>4687</v>
      </c>
      <c r="J1416" s="7" t="s">
        <v>4710</v>
      </c>
      <c r="K1416" s="7" t="s">
        <v>4709</v>
      </c>
      <c r="M1416" s="7" t="s">
        <v>4716</v>
      </c>
      <c r="O1416" s="7" t="s">
        <v>4716</v>
      </c>
    </row>
    <row r="1417" spans="1:15">
      <c r="A1417" s="7" t="s">
        <v>4687</v>
      </c>
      <c r="C1417" s="7" t="s">
        <v>4687</v>
      </c>
      <c r="E1417" s="7">
        <v>1965</v>
      </c>
      <c r="G1417" s="7">
        <v>1965</v>
      </c>
      <c r="I1417" s="7" t="s">
        <v>4687</v>
      </c>
      <c r="J1417" s="7" t="s">
        <v>4710</v>
      </c>
      <c r="K1417" s="7" t="s">
        <v>4709</v>
      </c>
      <c r="M1417" s="7" t="s">
        <v>4720</v>
      </c>
      <c r="O1417" s="7" t="s">
        <v>4720</v>
      </c>
    </row>
    <row r="1418" spans="1:15">
      <c r="A1418" s="7" t="s">
        <v>4687</v>
      </c>
      <c r="C1418" s="7" t="s">
        <v>4687</v>
      </c>
      <c r="E1418" s="7">
        <v>1964</v>
      </c>
      <c r="G1418" s="7">
        <v>1964</v>
      </c>
      <c r="I1418" s="7" t="s">
        <v>4687</v>
      </c>
      <c r="J1418" s="7" t="s">
        <v>4710</v>
      </c>
      <c r="K1418" s="7" t="s">
        <v>4710</v>
      </c>
      <c r="M1418" s="7" t="s">
        <v>4716</v>
      </c>
      <c r="O1418" s="7" t="s">
        <v>4716</v>
      </c>
    </row>
    <row r="1419" spans="1:15">
      <c r="A1419" s="7" t="s">
        <v>4687</v>
      </c>
      <c r="C1419" s="7" t="s">
        <v>4687</v>
      </c>
      <c r="E1419" s="7">
        <v>1964</v>
      </c>
      <c r="G1419" s="7">
        <v>1964</v>
      </c>
      <c r="I1419" s="7" t="s">
        <v>4687</v>
      </c>
      <c r="J1419" s="7" t="s">
        <v>4710</v>
      </c>
      <c r="K1419" s="7" t="s">
        <v>4710</v>
      </c>
      <c r="M1419" s="7" t="s">
        <v>4725</v>
      </c>
      <c r="O1419" s="7" t="s">
        <v>4725</v>
      </c>
    </row>
    <row r="1420" spans="1:15">
      <c r="A1420" s="7" t="s">
        <v>4687</v>
      </c>
      <c r="C1420" s="7" t="s">
        <v>4687</v>
      </c>
      <c r="E1420" s="7">
        <v>1974</v>
      </c>
      <c r="G1420" s="7">
        <v>1974</v>
      </c>
      <c r="I1420" s="7" t="s">
        <v>4687</v>
      </c>
      <c r="J1420" s="7" t="s">
        <v>4710</v>
      </c>
      <c r="K1420" s="7" t="s">
        <v>4709</v>
      </c>
      <c r="M1420" s="7" t="s">
        <v>4716</v>
      </c>
      <c r="O1420" s="7" t="s">
        <v>4716</v>
      </c>
    </row>
    <row r="1421" spans="1:15">
      <c r="A1421" s="7" t="s">
        <v>4687</v>
      </c>
      <c r="C1421" s="7" t="s">
        <v>4687</v>
      </c>
      <c r="E1421" s="7">
        <v>1967</v>
      </c>
      <c r="G1421" s="7">
        <v>1967</v>
      </c>
      <c r="I1421" s="7" t="s">
        <v>4687</v>
      </c>
      <c r="J1421" s="7" t="s">
        <v>4710</v>
      </c>
      <c r="K1421" s="7" t="s">
        <v>4713</v>
      </c>
      <c r="M1421" s="7" t="s">
        <v>4711</v>
      </c>
      <c r="O1421" s="7" t="s">
        <v>4711</v>
      </c>
    </row>
    <row r="1422" spans="1:15">
      <c r="A1422" s="7" t="s">
        <v>4687</v>
      </c>
      <c r="C1422" s="7" t="s">
        <v>4687</v>
      </c>
      <c r="E1422" s="7">
        <v>1967</v>
      </c>
      <c r="G1422" s="7">
        <v>1967</v>
      </c>
      <c r="I1422" s="7" t="s">
        <v>4687</v>
      </c>
      <c r="J1422" s="7" t="s">
        <v>4710</v>
      </c>
      <c r="K1422" s="7" t="s">
        <v>4710</v>
      </c>
      <c r="M1422" s="7" t="s">
        <v>4716</v>
      </c>
      <c r="O1422" s="7" t="s">
        <v>4716</v>
      </c>
    </row>
    <row r="1423" spans="1:15">
      <c r="A1423" s="7" t="s">
        <v>4687</v>
      </c>
      <c r="C1423" s="7" t="s">
        <v>4687</v>
      </c>
      <c r="E1423" s="7">
        <v>1967</v>
      </c>
      <c r="G1423" s="7">
        <v>1967</v>
      </c>
      <c r="I1423" s="7" t="s">
        <v>4687</v>
      </c>
      <c r="J1423" s="7" t="s">
        <v>4710</v>
      </c>
      <c r="K1423" s="7" t="s">
        <v>4713</v>
      </c>
      <c r="M1423" s="7" t="s">
        <v>4730</v>
      </c>
      <c r="O1423" s="7" t="s">
        <v>4730</v>
      </c>
    </row>
    <row r="1424" spans="1:15">
      <c r="A1424" s="7" t="s">
        <v>4687</v>
      </c>
      <c r="C1424" s="7" t="s">
        <v>4687</v>
      </c>
      <c r="E1424" s="7">
        <v>2004</v>
      </c>
      <c r="G1424" s="7">
        <v>2004</v>
      </c>
      <c r="I1424" s="7" t="s">
        <v>4687</v>
      </c>
      <c r="J1424" s="7" t="s">
        <v>4710</v>
      </c>
      <c r="K1424" s="7" t="s">
        <v>4713</v>
      </c>
      <c r="M1424" s="7" t="s">
        <v>4720</v>
      </c>
      <c r="O1424" s="7" t="s">
        <v>4720</v>
      </c>
    </row>
    <row r="1425" spans="1:15">
      <c r="A1425" s="7" t="s">
        <v>4687</v>
      </c>
      <c r="C1425" s="7" t="s">
        <v>4687</v>
      </c>
      <c r="E1425" s="7">
        <v>1964</v>
      </c>
      <c r="G1425" s="7">
        <v>1964</v>
      </c>
      <c r="I1425" s="7" t="s">
        <v>4687</v>
      </c>
      <c r="J1425" s="7" t="s">
        <v>4710</v>
      </c>
      <c r="K1425" s="7" t="s">
        <v>4710</v>
      </c>
      <c r="M1425" s="7" t="s">
        <v>4716</v>
      </c>
      <c r="O1425" s="7" t="s">
        <v>4716</v>
      </c>
    </row>
    <row r="1426" spans="1:15">
      <c r="A1426" s="7" t="s">
        <v>4687</v>
      </c>
      <c r="C1426" s="7" t="s">
        <v>4687</v>
      </c>
      <c r="E1426" s="7">
        <v>1964</v>
      </c>
      <c r="G1426" s="7">
        <v>1964</v>
      </c>
      <c r="I1426" s="7" t="s">
        <v>4687</v>
      </c>
      <c r="J1426" s="7" t="s">
        <v>4710</v>
      </c>
      <c r="K1426" s="7" t="s">
        <v>4713</v>
      </c>
      <c r="M1426" s="7" t="s">
        <v>4720</v>
      </c>
      <c r="O1426" s="7" t="s">
        <v>4720</v>
      </c>
    </row>
    <row r="1427" spans="1:15">
      <c r="A1427" s="7" t="s">
        <v>4687</v>
      </c>
      <c r="C1427" s="7" t="s">
        <v>4687</v>
      </c>
      <c r="E1427" s="7">
        <v>1964</v>
      </c>
      <c r="G1427" s="7">
        <v>1964</v>
      </c>
      <c r="I1427" s="7" t="s">
        <v>4687</v>
      </c>
      <c r="J1427" s="7" t="s">
        <v>4710</v>
      </c>
      <c r="K1427" s="7" t="s">
        <v>4709</v>
      </c>
      <c r="M1427" s="7" t="s">
        <v>4720</v>
      </c>
      <c r="O1427" s="7" t="s">
        <v>4720</v>
      </c>
    </row>
    <row r="1428" spans="1:15">
      <c r="A1428" s="7" t="s">
        <v>4687</v>
      </c>
      <c r="C1428" s="7" t="s">
        <v>4687</v>
      </c>
      <c r="E1428" s="7">
        <v>1991</v>
      </c>
      <c r="G1428" s="7">
        <v>1991</v>
      </c>
      <c r="I1428" s="7" t="s">
        <v>4687</v>
      </c>
      <c r="J1428" s="7" t="s">
        <v>4710</v>
      </c>
      <c r="K1428" s="7" t="s">
        <v>4709</v>
      </c>
      <c r="M1428" s="7" t="s">
        <v>4716</v>
      </c>
      <c r="O1428" s="7" t="s">
        <v>4716</v>
      </c>
    </row>
    <row r="1429" spans="1:15">
      <c r="A1429" s="7" t="s">
        <v>4687</v>
      </c>
      <c r="C1429" s="7" t="s">
        <v>4687</v>
      </c>
      <c r="E1429" s="7">
        <v>1964</v>
      </c>
      <c r="G1429" s="7">
        <v>1964</v>
      </c>
      <c r="I1429" s="7" t="s">
        <v>4687</v>
      </c>
      <c r="J1429" s="7" t="s">
        <v>4710</v>
      </c>
      <c r="K1429" s="7" t="s">
        <v>4709</v>
      </c>
      <c r="M1429" s="7" t="s">
        <v>4716</v>
      </c>
      <c r="O1429" s="7" t="s">
        <v>4716</v>
      </c>
    </row>
    <row r="1430" spans="1:15">
      <c r="A1430" s="7" t="s">
        <v>4687</v>
      </c>
      <c r="C1430" s="7" t="s">
        <v>4687</v>
      </c>
      <c r="E1430" s="7">
        <v>1965</v>
      </c>
      <c r="G1430" s="7">
        <v>1965</v>
      </c>
      <c r="I1430" s="7" t="s">
        <v>4687</v>
      </c>
      <c r="J1430" s="7" t="s">
        <v>4710</v>
      </c>
      <c r="K1430" s="7" t="s">
        <v>4710</v>
      </c>
      <c r="M1430" s="7" t="s">
        <v>4720</v>
      </c>
      <c r="O1430" s="7" t="s">
        <v>4720</v>
      </c>
    </row>
    <row r="1431" spans="1:15">
      <c r="A1431" s="7" t="s">
        <v>4687</v>
      </c>
      <c r="C1431" s="7" t="s">
        <v>4687</v>
      </c>
      <c r="E1431" s="7">
        <v>1964</v>
      </c>
      <c r="G1431" s="7">
        <v>1964</v>
      </c>
      <c r="I1431" s="7" t="s">
        <v>4687</v>
      </c>
      <c r="J1431" s="7" t="s">
        <v>4710</v>
      </c>
      <c r="K1431" s="7" t="s">
        <v>4709</v>
      </c>
      <c r="M1431" s="7" t="s">
        <v>4711</v>
      </c>
      <c r="O1431" s="7" t="s">
        <v>4711</v>
      </c>
    </row>
    <row r="1432" spans="1:15">
      <c r="A1432" s="7" t="s">
        <v>4687</v>
      </c>
      <c r="C1432" s="7" t="s">
        <v>4687</v>
      </c>
      <c r="E1432" s="7">
        <v>1967</v>
      </c>
      <c r="G1432" s="7">
        <v>1967</v>
      </c>
      <c r="I1432" s="7" t="s">
        <v>4687</v>
      </c>
      <c r="J1432" s="7" t="s">
        <v>4710</v>
      </c>
      <c r="K1432" s="7" t="s">
        <v>4709</v>
      </c>
      <c r="M1432" s="7" t="s">
        <v>4732</v>
      </c>
      <c r="O1432" s="7" t="s">
        <v>4732</v>
      </c>
    </row>
    <row r="1433" spans="1:15">
      <c r="A1433" s="7" t="s">
        <v>4687</v>
      </c>
      <c r="C1433" s="7" t="s">
        <v>4687</v>
      </c>
      <c r="E1433" s="7">
        <v>1983</v>
      </c>
      <c r="G1433" s="7">
        <v>1983</v>
      </c>
      <c r="I1433" s="7" t="s">
        <v>4687</v>
      </c>
      <c r="J1433" s="7" t="s">
        <v>4710</v>
      </c>
      <c r="K1433" s="7" t="s">
        <v>4710</v>
      </c>
      <c r="M1433" s="7" t="s">
        <v>4720</v>
      </c>
      <c r="O1433" s="7" t="s">
        <v>4720</v>
      </c>
    </row>
    <row r="1434" spans="1:15">
      <c r="A1434" s="7" t="s">
        <v>4687</v>
      </c>
      <c r="C1434" s="7" t="s">
        <v>4687</v>
      </c>
      <c r="E1434" s="7">
        <v>1993</v>
      </c>
      <c r="G1434" s="7">
        <v>1993</v>
      </c>
      <c r="I1434" s="7" t="s">
        <v>4687</v>
      </c>
      <c r="J1434" s="7" t="s">
        <v>4710</v>
      </c>
      <c r="K1434" s="7" t="s">
        <v>4709</v>
      </c>
      <c r="M1434" s="7" t="s">
        <v>4711</v>
      </c>
      <c r="O1434" s="7" t="s">
        <v>4711</v>
      </c>
    </row>
    <row r="1435" spans="1:15">
      <c r="A1435" s="7" t="s">
        <v>4687</v>
      </c>
      <c r="C1435" s="7" t="s">
        <v>4687</v>
      </c>
      <c r="E1435" s="7">
        <v>1982</v>
      </c>
      <c r="G1435" s="7">
        <v>1982</v>
      </c>
      <c r="I1435" s="7" t="s">
        <v>4687</v>
      </c>
      <c r="J1435" s="7" t="s">
        <v>4710</v>
      </c>
      <c r="K1435" s="7" t="s">
        <v>4713</v>
      </c>
      <c r="M1435" s="7" t="s">
        <v>4726</v>
      </c>
      <c r="O1435" s="7" t="s">
        <v>4726</v>
      </c>
    </row>
    <row r="1436" spans="1:15">
      <c r="A1436" s="7" t="s">
        <v>4687</v>
      </c>
      <c r="C1436" s="7" t="s">
        <v>4687</v>
      </c>
      <c r="E1436" s="7">
        <v>1965</v>
      </c>
      <c r="G1436" s="7">
        <v>1965</v>
      </c>
      <c r="I1436" s="7" t="s">
        <v>4687</v>
      </c>
      <c r="J1436" s="7" t="s">
        <v>4710</v>
      </c>
      <c r="K1436" s="7" t="s">
        <v>4710</v>
      </c>
      <c r="M1436" s="7" t="s">
        <v>4716</v>
      </c>
      <c r="O1436" s="7" t="s">
        <v>4716</v>
      </c>
    </row>
    <row r="1437" spans="1:15">
      <c r="A1437" s="7" t="s">
        <v>4687</v>
      </c>
      <c r="C1437" s="7" t="s">
        <v>4687</v>
      </c>
      <c r="E1437" s="7">
        <v>1965</v>
      </c>
      <c r="G1437" s="7">
        <v>1965</v>
      </c>
      <c r="I1437" s="7" t="s">
        <v>4687</v>
      </c>
      <c r="J1437" s="7" t="s">
        <v>4710</v>
      </c>
      <c r="K1437" s="7" t="s">
        <v>4713</v>
      </c>
      <c r="M1437" s="7" t="s">
        <v>4729</v>
      </c>
      <c r="O1437" s="7" t="s">
        <v>4729</v>
      </c>
    </row>
    <row r="1438" spans="1:15">
      <c r="A1438" s="7" t="s">
        <v>4687</v>
      </c>
      <c r="C1438" s="7" t="s">
        <v>4687</v>
      </c>
      <c r="E1438" s="7">
        <v>1979</v>
      </c>
      <c r="G1438" s="7">
        <v>1979</v>
      </c>
      <c r="I1438" s="7" t="s">
        <v>4687</v>
      </c>
      <c r="J1438" s="7" t="s">
        <v>4710</v>
      </c>
      <c r="K1438" s="7" t="s">
        <v>4709</v>
      </c>
      <c r="M1438" s="7" t="s">
        <v>4720</v>
      </c>
      <c r="O1438" s="7" t="s">
        <v>4720</v>
      </c>
    </row>
    <row r="1439" spans="1:15">
      <c r="A1439" s="7" t="s">
        <v>4687</v>
      </c>
      <c r="C1439" s="7" t="s">
        <v>4687</v>
      </c>
      <c r="E1439" s="7">
        <v>1966</v>
      </c>
      <c r="G1439" s="7">
        <v>1966</v>
      </c>
      <c r="I1439" s="7" t="s">
        <v>4687</v>
      </c>
      <c r="J1439" s="7" t="s">
        <v>4710</v>
      </c>
      <c r="K1439" s="7" t="s">
        <v>4709</v>
      </c>
      <c r="M1439" s="7" t="s">
        <v>4711</v>
      </c>
      <c r="O1439" s="7" t="s">
        <v>4711</v>
      </c>
    </row>
    <row r="1440" spans="1:15">
      <c r="A1440" s="7" t="s">
        <v>4687</v>
      </c>
      <c r="C1440" s="7" t="s">
        <v>4687</v>
      </c>
      <c r="E1440" s="7">
        <v>1986</v>
      </c>
      <c r="G1440" s="7">
        <v>1986</v>
      </c>
      <c r="I1440" s="7" t="s">
        <v>4687</v>
      </c>
      <c r="J1440" s="7" t="s">
        <v>4710</v>
      </c>
      <c r="K1440" s="7" t="s">
        <v>4710</v>
      </c>
      <c r="M1440" s="7" t="s">
        <v>4720</v>
      </c>
      <c r="O1440" s="7" t="s">
        <v>4720</v>
      </c>
    </row>
    <row r="1441" spans="1:15">
      <c r="A1441" s="7" t="s">
        <v>4687</v>
      </c>
      <c r="C1441" s="7" t="s">
        <v>4687</v>
      </c>
      <c r="E1441" s="7">
        <v>1984</v>
      </c>
      <c r="G1441" s="7">
        <v>1984</v>
      </c>
      <c r="I1441" s="7" t="s">
        <v>4687</v>
      </c>
      <c r="J1441" s="7" t="s">
        <v>4710</v>
      </c>
      <c r="K1441" s="7" t="s">
        <v>4713</v>
      </c>
      <c r="M1441" s="7" t="s">
        <v>4716</v>
      </c>
      <c r="O1441" s="7" t="s">
        <v>4716</v>
      </c>
    </row>
    <row r="1442" spans="1:15">
      <c r="A1442" s="7" t="s">
        <v>4687</v>
      </c>
      <c r="C1442" s="7" t="s">
        <v>4687</v>
      </c>
      <c r="E1442" s="7">
        <v>1968</v>
      </c>
      <c r="G1442" s="7">
        <v>1968</v>
      </c>
      <c r="I1442" s="7" t="s">
        <v>4687</v>
      </c>
      <c r="J1442" s="7" t="s">
        <v>4710</v>
      </c>
      <c r="K1442" s="7" t="s">
        <v>4710</v>
      </c>
      <c r="M1442" s="7" t="s">
        <v>4720</v>
      </c>
      <c r="O1442" s="7" t="s">
        <v>4720</v>
      </c>
    </row>
    <row r="1443" spans="1:15">
      <c r="A1443" s="7" t="s">
        <v>4687</v>
      </c>
      <c r="C1443" s="7" t="s">
        <v>4687</v>
      </c>
      <c r="E1443" s="7">
        <v>1968</v>
      </c>
      <c r="G1443" s="7">
        <v>1968</v>
      </c>
      <c r="I1443" s="7" t="s">
        <v>4687</v>
      </c>
      <c r="J1443" s="7" t="s">
        <v>4710</v>
      </c>
      <c r="K1443" s="7" t="s">
        <v>4713</v>
      </c>
      <c r="M1443" s="7" t="s">
        <v>4716</v>
      </c>
      <c r="O1443" s="7" t="s">
        <v>4716</v>
      </c>
    </row>
    <row r="1444" spans="1:15">
      <c r="A1444" s="7" t="s">
        <v>4687</v>
      </c>
      <c r="C1444" s="7" t="s">
        <v>4687</v>
      </c>
      <c r="E1444" s="7">
        <v>1968</v>
      </c>
      <c r="G1444" s="7">
        <v>1968</v>
      </c>
      <c r="I1444" s="7" t="s">
        <v>4687</v>
      </c>
      <c r="J1444" s="7" t="s">
        <v>4710</v>
      </c>
      <c r="K1444" s="7" t="s">
        <v>4713</v>
      </c>
      <c r="M1444" s="7" t="s">
        <v>4726</v>
      </c>
      <c r="O1444" s="7" t="s">
        <v>4726</v>
      </c>
    </row>
    <row r="1445" spans="1:15">
      <c r="A1445" s="7" t="s">
        <v>4687</v>
      </c>
      <c r="C1445" s="7" t="s">
        <v>4687</v>
      </c>
      <c r="E1445" s="7">
        <v>1963</v>
      </c>
      <c r="G1445" s="7">
        <v>1963</v>
      </c>
      <c r="I1445" s="7" t="s">
        <v>4687</v>
      </c>
      <c r="J1445" s="7" t="s">
        <v>4710</v>
      </c>
      <c r="K1445" s="7" t="s">
        <v>4710</v>
      </c>
      <c r="M1445" s="7" t="s">
        <v>4726</v>
      </c>
      <c r="O1445" s="7" t="s">
        <v>4726</v>
      </c>
    </row>
    <row r="1446" spans="1:15">
      <c r="A1446" s="7" t="s">
        <v>4687</v>
      </c>
      <c r="C1446" s="7" t="s">
        <v>4687</v>
      </c>
      <c r="E1446" s="7">
        <v>1963</v>
      </c>
      <c r="G1446" s="7">
        <v>1963</v>
      </c>
      <c r="I1446" s="7" t="s">
        <v>4687</v>
      </c>
      <c r="J1446" s="7" t="s">
        <v>4710</v>
      </c>
      <c r="K1446" s="7" t="s">
        <v>4710</v>
      </c>
      <c r="M1446" s="7" t="s">
        <v>4716</v>
      </c>
      <c r="O1446" s="7" t="s">
        <v>4716</v>
      </c>
    </row>
    <row r="1447" spans="1:15">
      <c r="A1447" s="7" t="s">
        <v>4687</v>
      </c>
      <c r="C1447" s="7" t="s">
        <v>4687</v>
      </c>
      <c r="E1447" s="7">
        <v>1991</v>
      </c>
      <c r="G1447" s="7">
        <v>1991</v>
      </c>
      <c r="I1447" s="7" t="s">
        <v>4687</v>
      </c>
      <c r="J1447" s="7" t="s">
        <v>4710</v>
      </c>
      <c r="K1447" s="7" t="s">
        <v>4709</v>
      </c>
      <c r="M1447" s="7" t="s">
        <v>4716</v>
      </c>
      <c r="O1447" s="7" t="s">
        <v>4716</v>
      </c>
    </row>
    <row r="1448" spans="1:15">
      <c r="A1448" s="7" t="s">
        <v>4687</v>
      </c>
      <c r="C1448" s="7" t="s">
        <v>4687</v>
      </c>
      <c r="E1448" s="7">
        <v>1974</v>
      </c>
      <c r="G1448" s="7">
        <v>1974</v>
      </c>
      <c r="I1448" s="7" t="s">
        <v>4687</v>
      </c>
      <c r="J1448" s="7" t="s">
        <v>4710</v>
      </c>
      <c r="K1448" s="7" t="s">
        <v>4710</v>
      </c>
      <c r="M1448" s="7" t="s">
        <v>4711</v>
      </c>
      <c r="O1448" s="7" t="s">
        <v>4711</v>
      </c>
    </row>
    <row r="1449" spans="1:15">
      <c r="A1449" s="7" t="s">
        <v>4687</v>
      </c>
      <c r="C1449" s="7" t="s">
        <v>4687</v>
      </c>
      <c r="E1449" s="7">
        <v>1962</v>
      </c>
      <c r="G1449" s="7">
        <v>1962</v>
      </c>
      <c r="I1449" s="7" t="s">
        <v>4687</v>
      </c>
      <c r="J1449" s="7" t="s">
        <v>4710</v>
      </c>
      <c r="K1449" s="7" t="s">
        <v>4710</v>
      </c>
      <c r="M1449" s="7" t="s">
        <v>4711</v>
      </c>
      <c r="O1449" s="7" t="s">
        <v>4711</v>
      </c>
    </row>
    <row r="1450" spans="1:15">
      <c r="A1450" s="7" t="s">
        <v>4687</v>
      </c>
      <c r="C1450" s="7" t="s">
        <v>4687</v>
      </c>
      <c r="E1450" s="7">
        <v>1962</v>
      </c>
      <c r="G1450" s="7">
        <v>1962</v>
      </c>
      <c r="I1450" s="7" t="s">
        <v>4687</v>
      </c>
      <c r="J1450" s="7" t="s">
        <v>4710</v>
      </c>
      <c r="K1450" s="7" t="s">
        <v>4710</v>
      </c>
      <c r="M1450" s="7" t="s">
        <v>4716</v>
      </c>
      <c r="O1450" s="7" t="s">
        <v>4716</v>
      </c>
    </row>
    <row r="1451" spans="1:15">
      <c r="A1451" s="7" t="s">
        <v>4687</v>
      </c>
      <c r="C1451" s="7" t="s">
        <v>4687</v>
      </c>
      <c r="E1451" s="7">
        <v>1987</v>
      </c>
      <c r="G1451" s="7">
        <v>1987</v>
      </c>
      <c r="I1451" s="7" t="s">
        <v>4687</v>
      </c>
      <c r="J1451" s="7" t="s">
        <v>4710</v>
      </c>
      <c r="K1451" s="7" t="s">
        <v>4713</v>
      </c>
      <c r="M1451" s="7" t="s">
        <v>4716</v>
      </c>
      <c r="O1451" s="7" t="s">
        <v>4716</v>
      </c>
    </row>
    <row r="1452" spans="1:15">
      <c r="A1452" s="7" t="s">
        <v>4687</v>
      </c>
      <c r="C1452" s="7" t="s">
        <v>4687</v>
      </c>
      <c r="E1452" s="7">
        <v>1991</v>
      </c>
      <c r="G1452" s="7">
        <v>1991</v>
      </c>
      <c r="I1452" s="7" t="s">
        <v>4687</v>
      </c>
      <c r="J1452" s="7" t="s">
        <v>4710</v>
      </c>
      <c r="K1452" s="7" t="s">
        <v>4709</v>
      </c>
      <c r="M1452" s="7" t="s">
        <v>4711</v>
      </c>
      <c r="O1452" s="7" t="s">
        <v>4711</v>
      </c>
    </row>
    <row r="1453" spans="1:15">
      <c r="A1453" s="7" t="s">
        <v>4687</v>
      </c>
      <c r="C1453" s="7" t="s">
        <v>4687</v>
      </c>
      <c r="E1453" s="7">
        <v>1977</v>
      </c>
      <c r="G1453" s="7">
        <v>1977</v>
      </c>
      <c r="I1453" s="7" t="s">
        <v>4687</v>
      </c>
      <c r="J1453" s="7" t="s">
        <v>4710</v>
      </c>
      <c r="K1453" s="7" t="s">
        <v>4713</v>
      </c>
      <c r="M1453" s="7" t="s">
        <v>4716</v>
      </c>
      <c r="O1453" s="7" t="s">
        <v>4716</v>
      </c>
    </row>
    <row r="1454" spans="1:15">
      <c r="A1454" s="7" t="s">
        <v>4687</v>
      </c>
      <c r="C1454" s="7" t="s">
        <v>4687</v>
      </c>
      <c r="E1454" s="7">
        <v>1964</v>
      </c>
      <c r="G1454" s="7">
        <v>1964</v>
      </c>
      <c r="I1454" s="7" t="s">
        <v>4687</v>
      </c>
      <c r="J1454" s="7" t="s">
        <v>4710</v>
      </c>
      <c r="K1454" s="7" t="s">
        <v>4710</v>
      </c>
      <c r="M1454" s="7" t="s">
        <v>4711</v>
      </c>
      <c r="O1454" s="7" t="s">
        <v>4711</v>
      </c>
    </row>
    <row r="1455" spans="1:15">
      <c r="A1455" s="7" t="s">
        <v>4687</v>
      </c>
      <c r="C1455" s="7" t="s">
        <v>4687</v>
      </c>
      <c r="E1455" s="7">
        <v>1964</v>
      </c>
      <c r="G1455" s="7">
        <v>1964</v>
      </c>
      <c r="I1455" s="7" t="s">
        <v>4687</v>
      </c>
      <c r="J1455" s="7" t="s">
        <v>4710</v>
      </c>
      <c r="K1455" s="7" t="s">
        <v>4713</v>
      </c>
      <c r="M1455" s="7" t="s">
        <v>4716</v>
      </c>
      <c r="O1455" s="7" t="s">
        <v>4716</v>
      </c>
    </row>
    <row r="1456" spans="1:15">
      <c r="A1456" s="7" t="s">
        <v>4687</v>
      </c>
      <c r="C1456" s="7" t="s">
        <v>4687</v>
      </c>
      <c r="E1456" s="7">
        <v>1964</v>
      </c>
      <c r="G1456" s="7">
        <v>1964</v>
      </c>
      <c r="I1456" s="7" t="s">
        <v>4687</v>
      </c>
      <c r="J1456" s="7" t="s">
        <v>4710</v>
      </c>
      <c r="K1456" s="7" t="s">
        <v>4710</v>
      </c>
      <c r="M1456" s="7" t="s">
        <v>4716</v>
      </c>
      <c r="O1456" s="7" t="s">
        <v>4716</v>
      </c>
    </row>
    <row r="1457" spans="1:15">
      <c r="A1457" s="7" t="s">
        <v>4687</v>
      </c>
      <c r="C1457" s="7" t="s">
        <v>4687</v>
      </c>
      <c r="E1457" s="7">
        <v>1963</v>
      </c>
      <c r="G1457" s="7">
        <v>1963</v>
      </c>
      <c r="I1457" s="7" t="s">
        <v>4687</v>
      </c>
      <c r="J1457" s="7" t="s">
        <v>4710</v>
      </c>
      <c r="K1457" s="7" t="s">
        <v>4710</v>
      </c>
      <c r="M1457" s="7" t="s">
        <v>4711</v>
      </c>
      <c r="O1457" s="7" t="s">
        <v>4711</v>
      </c>
    </row>
    <row r="1458" spans="1:15">
      <c r="A1458" s="7" t="s">
        <v>4687</v>
      </c>
      <c r="C1458" s="7" t="s">
        <v>4687</v>
      </c>
      <c r="E1458" s="7">
        <v>1964</v>
      </c>
      <c r="G1458" s="7">
        <v>1964</v>
      </c>
      <c r="I1458" s="7" t="s">
        <v>4687</v>
      </c>
      <c r="J1458" s="7" t="s">
        <v>4710</v>
      </c>
      <c r="K1458" s="7" t="s">
        <v>4713</v>
      </c>
      <c r="M1458" s="7" t="s">
        <v>4711</v>
      </c>
      <c r="O1458" s="7" t="s">
        <v>4711</v>
      </c>
    </row>
    <row r="1459" spans="1:15">
      <c r="A1459" s="7" t="s">
        <v>4687</v>
      </c>
      <c r="C1459" s="7" t="s">
        <v>4687</v>
      </c>
      <c r="E1459" s="7">
        <v>1966</v>
      </c>
      <c r="G1459" s="7">
        <v>1966</v>
      </c>
      <c r="I1459" s="7" t="s">
        <v>4687</v>
      </c>
      <c r="J1459" s="7" t="s">
        <v>4710</v>
      </c>
      <c r="K1459" s="7" t="s">
        <v>4713</v>
      </c>
      <c r="M1459" s="7" t="s">
        <v>4726</v>
      </c>
      <c r="O1459" s="7" t="s">
        <v>4726</v>
      </c>
    </row>
    <row r="1460" spans="1:15">
      <c r="A1460" s="7" t="s">
        <v>4687</v>
      </c>
      <c r="C1460" s="7" t="s">
        <v>4687</v>
      </c>
      <c r="E1460" s="7">
        <v>1963</v>
      </c>
      <c r="G1460" s="7">
        <v>1963</v>
      </c>
      <c r="I1460" s="7" t="s">
        <v>4687</v>
      </c>
      <c r="J1460" s="7" t="s">
        <v>4710</v>
      </c>
      <c r="K1460" s="7" t="s">
        <v>4710</v>
      </c>
      <c r="M1460" s="7" t="s">
        <v>4716</v>
      </c>
      <c r="O1460" s="7" t="s">
        <v>4716</v>
      </c>
    </row>
    <row r="1461" spans="1:15">
      <c r="A1461" s="7" t="s">
        <v>4687</v>
      </c>
      <c r="C1461" s="7" t="s">
        <v>4687</v>
      </c>
      <c r="E1461" s="7">
        <v>1974</v>
      </c>
      <c r="G1461" s="7">
        <v>1974</v>
      </c>
      <c r="I1461" s="7" t="s">
        <v>4687</v>
      </c>
      <c r="J1461" s="7" t="s">
        <v>4710</v>
      </c>
      <c r="K1461" s="7" t="s">
        <v>4709</v>
      </c>
      <c r="M1461" s="7" t="s">
        <v>4729</v>
      </c>
      <c r="O1461" s="7" t="s">
        <v>4729</v>
      </c>
    </row>
    <row r="1462" spans="1:15">
      <c r="A1462" s="7" t="s">
        <v>4687</v>
      </c>
      <c r="C1462" s="7" t="s">
        <v>4687</v>
      </c>
      <c r="E1462" s="7">
        <v>1989</v>
      </c>
      <c r="G1462" s="7">
        <v>1989</v>
      </c>
      <c r="I1462" s="7" t="s">
        <v>4687</v>
      </c>
      <c r="J1462" s="7" t="s">
        <v>4710</v>
      </c>
      <c r="K1462" s="7" t="s">
        <v>4710</v>
      </c>
      <c r="M1462" s="7" t="s">
        <v>4716</v>
      </c>
      <c r="O1462" s="7" t="s">
        <v>4716</v>
      </c>
    </row>
    <row r="1463" spans="1:15">
      <c r="A1463" s="7" t="s">
        <v>4687</v>
      </c>
      <c r="C1463" s="7" t="s">
        <v>4687</v>
      </c>
      <c r="E1463" s="7">
        <v>1986</v>
      </c>
      <c r="G1463" s="7">
        <v>1986</v>
      </c>
      <c r="I1463" s="7" t="s">
        <v>4687</v>
      </c>
      <c r="J1463" s="7" t="s">
        <v>4710</v>
      </c>
      <c r="K1463" s="7" t="s">
        <v>4713</v>
      </c>
      <c r="M1463" s="7" t="s">
        <v>4716</v>
      </c>
      <c r="O1463" s="7" t="s">
        <v>4716</v>
      </c>
    </row>
    <row r="1464" spans="1:15">
      <c r="A1464" s="7" t="s">
        <v>4687</v>
      </c>
      <c r="C1464" s="7" t="s">
        <v>4687</v>
      </c>
      <c r="E1464" s="7">
        <v>1966</v>
      </c>
      <c r="G1464" s="7">
        <v>1966</v>
      </c>
      <c r="I1464" s="7" t="s">
        <v>4687</v>
      </c>
      <c r="J1464" s="7" t="s">
        <v>4710</v>
      </c>
      <c r="K1464" s="7" t="s">
        <v>4709</v>
      </c>
      <c r="M1464" s="7" t="s">
        <v>4720</v>
      </c>
      <c r="O1464" s="7" t="s">
        <v>4720</v>
      </c>
    </row>
    <row r="1465" spans="1:15">
      <c r="A1465" s="7" t="s">
        <v>4687</v>
      </c>
      <c r="C1465" s="7" t="s">
        <v>4687</v>
      </c>
      <c r="E1465" s="7">
        <v>1967</v>
      </c>
      <c r="G1465" s="7">
        <v>1967</v>
      </c>
      <c r="I1465" s="7" t="s">
        <v>4687</v>
      </c>
      <c r="J1465" s="7" t="s">
        <v>4710</v>
      </c>
      <c r="K1465" s="7" t="s">
        <v>4713</v>
      </c>
      <c r="M1465" s="7" t="s">
        <v>4711</v>
      </c>
      <c r="O1465" s="7" t="s">
        <v>4711</v>
      </c>
    </row>
    <row r="1466" spans="1:15">
      <c r="A1466" s="7" t="s">
        <v>4687</v>
      </c>
      <c r="C1466" s="7" t="s">
        <v>4687</v>
      </c>
      <c r="E1466" s="7">
        <v>1967</v>
      </c>
      <c r="G1466" s="7">
        <v>1967</v>
      </c>
      <c r="I1466" s="7" t="s">
        <v>4687</v>
      </c>
      <c r="J1466" s="7" t="s">
        <v>4710</v>
      </c>
      <c r="K1466" s="7" t="s">
        <v>4713</v>
      </c>
      <c r="M1466" s="7" t="s">
        <v>4711</v>
      </c>
      <c r="O1466" s="7" t="s">
        <v>4711</v>
      </c>
    </row>
    <row r="1467" spans="1:15">
      <c r="A1467" s="7" t="s">
        <v>4687</v>
      </c>
      <c r="C1467" s="7" t="s">
        <v>4687</v>
      </c>
      <c r="E1467" s="7">
        <v>1966</v>
      </c>
      <c r="G1467" s="7">
        <v>1966</v>
      </c>
      <c r="I1467" s="7" t="s">
        <v>4687</v>
      </c>
      <c r="J1467" s="7" t="s">
        <v>4710</v>
      </c>
      <c r="K1467" s="7" t="s">
        <v>4713</v>
      </c>
      <c r="M1467" s="7" t="s">
        <v>4723</v>
      </c>
      <c r="O1467" s="7" t="s">
        <v>4723</v>
      </c>
    </row>
    <row r="1468" spans="1:15">
      <c r="A1468" s="7" t="s">
        <v>4687</v>
      </c>
      <c r="C1468" s="7" t="s">
        <v>4687</v>
      </c>
      <c r="E1468" s="7">
        <v>1990</v>
      </c>
      <c r="G1468" s="7">
        <v>1990</v>
      </c>
      <c r="I1468" s="7" t="s">
        <v>4687</v>
      </c>
      <c r="J1468" s="7" t="s">
        <v>4710</v>
      </c>
      <c r="K1468" s="7" t="s">
        <v>4710</v>
      </c>
      <c r="M1468" s="7" t="s">
        <v>4711</v>
      </c>
      <c r="O1468" s="7" t="s">
        <v>4711</v>
      </c>
    </row>
    <row r="1469" spans="1:15">
      <c r="A1469" s="7" t="s">
        <v>4687</v>
      </c>
      <c r="C1469" s="7" t="s">
        <v>4687</v>
      </c>
      <c r="E1469" s="7">
        <v>1963</v>
      </c>
      <c r="G1469" s="7">
        <v>1963</v>
      </c>
      <c r="I1469" s="7" t="s">
        <v>4687</v>
      </c>
      <c r="J1469" s="7" t="s">
        <v>4710</v>
      </c>
      <c r="K1469" s="7" t="s">
        <v>4709</v>
      </c>
      <c r="M1469" s="7" t="s">
        <v>4711</v>
      </c>
      <c r="O1469" s="7" t="s">
        <v>4711</v>
      </c>
    </row>
    <row r="1470" spans="1:15">
      <c r="A1470" s="7" t="s">
        <v>4687</v>
      </c>
      <c r="C1470" s="7" t="s">
        <v>4687</v>
      </c>
      <c r="E1470" s="7">
        <v>1963</v>
      </c>
      <c r="G1470" s="7">
        <v>1963</v>
      </c>
      <c r="I1470" s="7" t="s">
        <v>4687</v>
      </c>
      <c r="J1470" s="7" t="s">
        <v>4710</v>
      </c>
      <c r="K1470" s="7" t="s">
        <v>4710</v>
      </c>
      <c r="M1470" s="7" t="s">
        <v>4720</v>
      </c>
      <c r="O1470" s="7" t="s">
        <v>4720</v>
      </c>
    </row>
    <row r="1471" spans="1:15">
      <c r="A1471" s="7" t="s">
        <v>4687</v>
      </c>
      <c r="C1471" s="7" t="s">
        <v>4687</v>
      </c>
      <c r="E1471" s="7">
        <v>1963</v>
      </c>
      <c r="G1471" s="7">
        <v>1963</v>
      </c>
      <c r="I1471" s="7" t="s">
        <v>4687</v>
      </c>
      <c r="J1471" s="7" t="s">
        <v>4710</v>
      </c>
      <c r="K1471" s="7" t="s">
        <v>4710</v>
      </c>
      <c r="M1471" s="7" t="s">
        <v>4716</v>
      </c>
      <c r="O1471" s="7" t="s">
        <v>4716</v>
      </c>
    </row>
    <row r="1472" spans="1:15">
      <c r="A1472" s="7" t="s">
        <v>4687</v>
      </c>
      <c r="C1472" s="7" t="s">
        <v>4687</v>
      </c>
      <c r="E1472" s="7">
        <v>1963</v>
      </c>
      <c r="G1472" s="7">
        <v>1963</v>
      </c>
      <c r="I1472" s="7" t="s">
        <v>4687</v>
      </c>
      <c r="J1472" s="7" t="s">
        <v>4710</v>
      </c>
      <c r="K1472" s="7" t="s">
        <v>4709</v>
      </c>
      <c r="M1472" s="7" t="s">
        <v>4711</v>
      </c>
      <c r="O1472" s="7" t="s">
        <v>4711</v>
      </c>
    </row>
    <row r="1473" spans="1:15">
      <c r="A1473" s="7" t="s">
        <v>4687</v>
      </c>
      <c r="C1473" s="7" t="s">
        <v>4687</v>
      </c>
      <c r="E1473" s="7">
        <v>1966</v>
      </c>
      <c r="G1473" s="7">
        <v>1966</v>
      </c>
      <c r="I1473" s="7" t="s">
        <v>4687</v>
      </c>
      <c r="J1473" s="7" t="s">
        <v>4710</v>
      </c>
      <c r="K1473" s="7" t="s">
        <v>4710</v>
      </c>
      <c r="M1473" s="7" t="s">
        <v>4720</v>
      </c>
      <c r="O1473" s="7" t="s">
        <v>4720</v>
      </c>
    </row>
    <row r="1474" spans="1:15">
      <c r="A1474" s="7" t="s">
        <v>4687</v>
      </c>
      <c r="C1474" s="7" t="s">
        <v>4687</v>
      </c>
      <c r="E1474" s="7">
        <v>1962</v>
      </c>
      <c r="G1474" s="7">
        <v>1962</v>
      </c>
      <c r="I1474" s="7" t="s">
        <v>4687</v>
      </c>
      <c r="J1474" s="7" t="s">
        <v>4710</v>
      </c>
      <c r="K1474" s="7" t="s">
        <v>4709</v>
      </c>
      <c r="M1474" s="7" t="s">
        <v>4711</v>
      </c>
      <c r="O1474" s="7" t="s">
        <v>4711</v>
      </c>
    </row>
    <row r="1475" spans="1:15">
      <c r="A1475" s="7" t="s">
        <v>4687</v>
      </c>
      <c r="C1475" s="7" t="s">
        <v>4687</v>
      </c>
      <c r="E1475" s="7">
        <v>1989</v>
      </c>
      <c r="G1475" s="7">
        <v>1989</v>
      </c>
      <c r="I1475" s="7" t="s">
        <v>4687</v>
      </c>
      <c r="J1475" s="7" t="s">
        <v>4710</v>
      </c>
      <c r="K1475" s="7" t="s">
        <v>4713</v>
      </c>
      <c r="M1475" s="7" t="s">
        <v>4720</v>
      </c>
      <c r="O1475" s="7" t="s">
        <v>4720</v>
      </c>
    </row>
    <row r="1476" spans="1:15">
      <c r="A1476" s="7" t="s">
        <v>4687</v>
      </c>
      <c r="C1476" s="7" t="s">
        <v>4687</v>
      </c>
      <c r="E1476" s="7">
        <v>1972</v>
      </c>
      <c r="G1476" s="7">
        <v>1972</v>
      </c>
      <c r="I1476" s="7" t="s">
        <v>4687</v>
      </c>
      <c r="J1476" s="7" t="s">
        <v>4710</v>
      </c>
      <c r="K1476" s="7" t="s">
        <v>4710</v>
      </c>
      <c r="M1476" s="7" t="s">
        <v>4726</v>
      </c>
      <c r="O1476" s="7" t="s">
        <v>4726</v>
      </c>
    </row>
    <row r="1477" spans="1:15">
      <c r="A1477" s="7" t="s">
        <v>4687</v>
      </c>
      <c r="C1477" s="7" t="s">
        <v>4687</v>
      </c>
      <c r="E1477" s="7">
        <v>1979</v>
      </c>
      <c r="G1477" s="7">
        <v>1979</v>
      </c>
      <c r="I1477" s="7" t="s">
        <v>4687</v>
      </c>
      <c r="J1477" s="7" t="s">
        <v>4710</v>
      </c>
      <c r="K1477" s="7" t="s">
        <v>4710</v>
      </c>
      <c r="M1477" s="7" t="s">
        <v>4733</v>
      </c>
      <c r="O1477" s="7" t="s">
        <v>4733</v>
      </c>
    </row>
    <row r="1478" spans="1:15">
      <c r="A1478" s="7" t="s">
        <v>4687</v>
      </c>
      <c r="C1478" s="7" t="s">
        <v>4687</v>
      </c>
      <c r="E1478" s="7">
        <v>1964</v>
      </c>
      <c r="G1478" s="7">
        <v>1964</v>
      </c>
      <c r="I1478" s="7" t="s">
        <v>4687</v>
      </c>
      <c r="J1478" s="7" t="s">
        <v>4710</v>
      </c>
      <c r="K1478" s="7" t="s">
        <v>4713</v>
      </c>
      <c r="M1478" s="7" t="s">
        <v>4726</v>
      </c>
      <c r="O1478" s="7" t="s">
        <v>4726</v>
      </c>
    </row>
    <row r="1479" spans="1:15">
      <c r="A1479" s="7" t="s">
        <v>4687</v>
      </c>
      <c r="C1479" s="7" t="s">
        <v>4687</v>
      </c>
      <c r="E1479" s="7">
        <v>1995</v>
      </c>
      <c r="G1479" s="7">
        <v>1995</v>
      </c>
      <c r="I1479" s="7" t="s">
        <v>4687</v>
      </c>
      <c r="J1479" s="7" t="s">
        <v>4710</v>
      </c>
      <c r="K1479" s="7" t="s">
        <v>4710</v>
      </c>
      <c r="M1479" s="7" t="s">
        <v>4729</v>
      </c>
      <c r="O1479" s="7" t="s">
        <v>4729</v>
      </c>
    </row>
    <row r="1480" spans="1:15">
      <c r="A1480" s="7" t="s">
        <v>4687</v>
      </c>
      <c r="C1480" s="7" t="s">
        <v>4687</v>
      </c>
      <c r="E1480" s="7">
        <v>1968</v>
      </c>
      <c r="G1480" s="7">
        <v>1968</v>
      </c>
      <c r="I1480" s="7" t="s">
        <v>4687</v>
      </c>
      <c r="J1480" s="7" t="s">
        <v>4710</v>
      </c>
      <c r="K1480" s="7" t="s">
        <v>4710</v>
      </c>
      <c r="M1480" s="7" t="s">
        <v>4711</v>
      </c>
      <c r="O1480" s="7" t="s">
        <v>4711</v>
      </c>
    </row>
    <row r="1481" spans="1:15">
      <c r="A1481" s="7" t="s">
        <v>4687</v>
      </c>
      <c r="C1481" s="7" t="s">
        <v>4687</v>
      </c>
      <c r="E1481" s="7">
        <v>1968</v>
      </c>
      <c r="G1481" s="7">
        <v>1968</v>
      </c>
      <c r="I1481" s="7" t="s">
        <v>4687</v>
      </c>
      <c r="J1481" s="7" t="s">
        <v>4710</v>
      </c>
      <c r="K1481" s="7" t="s">
        <v>4710</v>
      </c>
      <c r="M1481" s="7" t="s">
        <v>4716</v>
      </c>
      <c r="O1481" s="7" t="s">
        <v>4716</v>
      </c>
    </row>
    <row r="1482" spans="1:15">
      <c r="A1482" s="7" t="s">
        <v>4687</v>
      </c>
      <c r="C1482" s="7" t="s">
        <v>4687</v>
      </c>
      <c r="E1482" s="7">
        <v>1967</v>
      </c>
      <c r="G1482" s="7">
        <v>1967</v>
      </c>
      <c r="I1482" s="7" t="s">
        <v>4687</v>
      </c>
      <c r="J1482" s="7" t="s">
        <v>4710</v>
      </c>
      <c r="K1482" s="7" t="s">
        <v>4709</v>
      </c>
      <c r="M1482" s="7" t="s">
        <v>4716</v>
      </c>
      <c r="O1482" s="7" t="s">
        <v>4716</v>
      </c>
    </row>
    <row r="1483" spans="1:15">
      <c r="A1483" s="7" t="s">
        <v>4687</v>
      </c>
      <c r="C1483" s="7" t="s">
        <v>4687</v>
      </c>
      <c r="E1483" s="7">
        <v>1968</v>
      </c>
      <c r="G1483" s="7">
        <v>1968</v>
      </c>
      <c r="I1483" s="7" t="s">
        <v>4687</v>
      </c>
      <c r="J1483" s="7" t="s">
        <v>4710</v>
      </c>
      <c r="K1483" s="7" t="s">
        <v>4710</v>
      </c>
      <c r="M1483" s="7" t="s">
        <v>4726</v>
      </c>
      <c r="O1483" s="7" t="s">
        <v>4726</v>
      </c>
    </row>
    <row r="1484" spans="1:15">
      <c r="A1484" s="7" t="s">
        <v>4687</v>
      </c>
      <c r="C1484" s="7" t="s">
        <v>4687</v>
      </c>
      <c r="E1484" s="7">
        <v>1966</v>
      </c>
      <c r="G1484" s="7">
        <v>1966</v>
      </c>
      <c r="I1484" s="7" t="s">
        <v>4687</v>
      </c>
      <c r="J1484" s="7" t="s">
        <v>4710</v>
      </c>
      <c r="K1484" s="7" t="s">
        <v>4710</v>
      </c>
      <c r="M1484" s="7" t="s">
        <v>4711</v>
      </c>
      <c r="O1484" s="7" t="s">
        <v>4711</v>
      </c>
    </row>
    <row r="1485" spans="1:15">
      <c r="A1485" s="7" t="s">
        <v>4687</v>
      </c>
      <c r="C1485" s="7" t="s">
        <v>4687</v>
      </c>
      <c r="E1485" s="7">
        <v>1962</v>
      </c>
      <c r="G1485" s="7">
        <v>1962</v>
      </c>
      <c r="I1485" s="7" t="s">
        <v>4687</v>
      </c>
      <c r="J1485" s="7" t="s">
        <v>4710</v>
      </c>
      <c r="K1485" s="7" t="s">
        <v>4713</v>
      </c>
      <c r="M1485" s="7" t="s">
        <v>4720</v>
      </c>
      <c r="O1485" s="7" t="s">
        <v>4720</v>
      </c>
    </row>
    <row r="1486" spans="1:15">
      <c r="A1486" s="7" t="s">
        <v>4687</v>
      </c>
      <c r="C1486" s="7" t="s">
        <v>4687</v>
      </c>
      <c r="E1486" s="7">
        <v>1961</v>
      </c>
      <c r="G1486" s="7">
        <v>1961</v>
      </c>
      <c r="I1486" s="7" t="s">
        <v>4687</v>
      </c>
      <c r="J1486" s="7" t="s">
        <v>4710</v>
      </c>
      <c r="K1486" s="7" t="s">
        <v>4713</v>
      </c>
      <c r="M1486" s="7" t="s">
        <v>4726</v>
      </c>
      <c r="O1486" s="7" t="s">
        <v>4726</v>
      </c>
    </row>
    <row r="1487" spans="1:15">
      <c r="A1487" s="7" t="s">
        <v>4687</v>
      </c>
      <c r="C1487" s="7" t="s">
        <v>4687</v>
      </c>
      <c r="E1487" s="7">
        <v>1961</v>
      </c>
      <c r="G1487" s="7">
        <v>1961</v>
      </c>
      <c r="I1487" s="7" t="s">
        <v>4687</v>
      </c>
      <c r="J1487" s="7" t="s">
        <v>4710</v>
      </c>
      <c r="K1487" s="7" t="s">
        <v>4709</v>
      </c>
      <c r="M1487" s="7" t="s">
        <v>4711</v>
      </c>
      <c r="O1487" s="7" t="s">
        <v>4711</v>
      </c>
    </row>
    <row r="1488" spans="1:15">
      <c r="A1488" s="7" t="s">
        <v>4687</v>
      </c>
      <c r="C1488" s="7" t="s">
        <v>4687</v>
      </c>
      <c r="E1488" s="7">
        <v>1969</v>
      </c>
      <c r="G1488" s="7">
        <v>1969</v>
      </c>
      <c r="I1488" s="7" t="s">
        <v>4687</v>
      </c>
      <c r="J1488" s="7" t="s">
        <v>4710</v>
      </c>
      <c r="K1488" s="7" t="s">
        <v>4713</v>
      </c>
      <c r="M1488" s="7" t="s">
        <v>4720</v>
      </c>
      <c r="O1488" s="7" t="s">
        <v>4720</v>
      </c>
    </row>
    <row r="1489" spans="1:15">
      <c r="A1489" s="7" t="s">
        <v>4687</v>
      </c>
      <c r="C1489" s="7" t="s">
        <v>4687</v>
      </c>
      <c r="E1489" s="7">
        <v>1970</v>
      </c>
      <c r="G1489" s="7">
        <v>1970</v>
      </c>
      <c r="I1489" s="7" t="s">
        <v>4687</v>
      </c>
      <c r="J1489" s="7" t="s">
        <v>4710</v>
      </c>
      <c r="K1489" s="7" t="s">
        <v>4710</v>
      </c>
      <c r="M1489" s="7" t="s">
        <v>4716</v>
      </c>
      <c r="O1489" s="7" t="s">
        <v>4716</v>
      </c>
    </row>
    <row r="1490" spans="1:15">
      <c r="A1490" s="7" t="s">
        <v>4687</v>
      </c>
      <c r="C1490" s="7" t="s">
        <v>4687</v>
      </c>
      <c r="E1490" s="7">
        <v>1988</v>
      </c>
      <c r="G1490" s="7">
        <v>1988</v>
      </c>
      <c r="I1490" s="7" t="s">
        <v>4687</v>
      </c>
      <c r="J1490" s="7" t="s">
        <v>4710</v>
      </c>
      <c r="K1490" s="7" t="s">
        <v>4713</v>
      </c>
      <c r="M1490" s="7" t="s">
        <v>4711</v>
      </c>
      <c r="O1490" s="7" t="s">
        <v>4711</v>
      </c>
    </row>
    <row r="1491" spans="1:15">
      <c r="A1491" s="7" t="s">
        <v>4687</v>
      </c>
      <c r="C1491" s="7" t="s">
        <v>4687</v>
      </c>
      <c r="E1491" s="7">
        <v>1998</v>
      </c>
      <c r="G1491" s="7">
        <v>1998</v>
      </c>
      <c r="I1491" s="7" t="s">
        <v>4687</v>
      </c>
      <c r="J1491" s="7" t="s">
        <v>4710</v>
      </c>
      <c r="K1491" s="7" t="s">
        <v>4713</v>
      </c>
      <c r="M1491" s="7" t="s">
        <v>4711</v>
      </c>
      <c r="O1491" s="7" t="s">
        <v>4711</v>
      </c>
    </row>
    <row r="1492" spans="1:15">
      <c r="A1492" s="7" t="s">
        <v>4687</v>
      </c>
      <c r="C1492" s="7" t="s">
        <v>4687</v>
      </c>
      <c r="E1492" s="7">
        <v>1963</v>
      </c>
      <c r="G1492" s="7">
        <v>1963</v>
      </c>
      <c r="I1492" s="7" t="s">
        <v>4687</v>
      </c>
      <c r="J1492" s="7" t="s">
        <v>4710</v>
      </c>
      <c r="K1492" s="7" t="s">
        <v>4713</v>
      </c>
      <c r="M1492" s="7" t="s">
        <v>4711</v>
      </c>
      <c r="O1492" s="7" t="s">
        <v>4711</v>
      </c>
    </row>
    <row r="1493" spans="1:15">
      <c r="A1493" s="7" t="s">
        <v>4687</v>
      </c>
      <c r="C1493" s="7" t="s">
        <v>4687</v>
      </c>
      <c r="E1493" s="7">
        <v>1970</v>
      </c>
      <c r="G1493" s="7">
        <v>1970</v>
      </c>
      <c r="I1493" s="7" t="s">
        <v>4687</v>
      </c>
      <c r="J1493" s="7" t="s">
        <v>4710</v>
      </c>
      <c r="K1493" s="7" t="s">
        <v>4710</v>
      </c>
      <c r="M1493" s="7" t="s">
        <v>4716</v>
      </c>
      <c r="O1493" s="7" t="s">
        <v>4716</v>
      </c>
    </row>
    <row r="1494" spans="1:15">
      <c r="A1494" s="7" t="s">
        <v>4687</v>
      </c>
      <c r="C1494" s="7" t="s">
        <v>4687</v>
      </c>
      <c r="E1494" s="7">
        <v>1965</v>
      </c>
      <c r="G1494" s="7">
        <v>1965</v>
      </c>
      <c r="I1494" s="7" t="s">
        <v>4687</v>
      </c>
      <c r="J1494" s="7" t="s">
        <v>4710</v>
      </c>
      <c r="K1494" s="7" t="s">
        <v>4713</v>
      </c>
      <c r="M1494" s="7" t="s">
        <v>4722</v>
      </c>
      <c r="O1494" s="7" t="s">
        <v>4722</v>
      </c>
    </row>
    <row r="1495" spans="1:15">
      <c r="A1495" s="7" t="s">
        <v>4687</v>
      </c>
      <c r="C1495" s="7" t="s">
        <v>4687</v>
      </c>
      <c r="E1495" s="7">
        <v>1962</v>
      </c>
      <c r="G1495" s="7">
        <v>1962</v>
      </c>
      <c r="I1495" s="7" t="s">
        <v>4687</v>
      </c>
      <c r="J1495" s="7" t="s">
        <v>4710</v>
      </c>
      <c r="K1495" s="7" t="s">
        <v>4713</v>
      </c>
      <c r="M1495" s="7" t="s">
        <v>4711</v>
      </c>
      <c r="O1495" s="7" t="s">
        <v>4711</v>
      </c>
    </row>
    <row r="1496" spans="1:15">
      <c r="A1496" s="7" t="s">
        <v>4687</v>
      </c>
      <c r="C1496" s="7" t="s">
        <v>4687</v>
      </c>
      <c r="E1496" s="7">
        <v>1962</v>
      </c>
      <c r="G1496" s="7">
        <v>1962</v>
      </c>
      <c r="I1496" s="7" t="s">
        <v>4687</v>
      </c>
      <c r="J1496" s="7" t="s">
        <v>4710</v>
      </c>
      <c r="K1496" s="7" t="s">
        <v>4713</v>
      </c>
      <c r="M1496" s="7" t="s">
        <v>4711</v>
      </c>
      <c r="O1496" s="7" t="s">
        <v>4711</v>
      </c>
    </row>
    <row r="1497" spans="1:15">
      <c r="A1497" s="7" t="s">
        <v>4687</v>
      </c>
      <c r="C1497" s="7" t="s">
        <v>4687</v>
      </c>
      <c r="E1497" s="7">
        <v>1972</v>
      </c>
      <c r="G1497" s="7">
        <v>1972</v>
      </c>
      <c r="I1497" s="7" t="s">
        <v>4687</v>
      </c>
      <c r="J1497" s="7" t="s">
        <v>4710</v>
      </c>
      <c r="K1497" s="7" t="s">
        <v>4709</v>
      </c>
      <c r="M1497" s="7" t="s">
        <v>4716</v>
      </c>
      <c r="O1497" s="7" t="s">
        <v>4716</v>
      </c>
    </row>
    <row r="1498" spans="1:15">
      <c r="A1498" s="7" t="s">
        <v>4687</v>
      </c>
      <c r="C1498" s="7" t="s">
        <v>4687</v>
      </c>
      <c r="E1498" s="7">
        <v>1966</v>
      </c>
      <c r="G1498" s="7">
        <v>1966</v>
      </c>
      <c r="I1498" s="7" t="s">
        <v>4687</v>
      </c>
      <c r="J1498" s="7" t="s">
        <v>4710</v>
      </c>
      <c r="K1498" s="7" t="s">
        <v>4709</v>
      </c>
      <c r="M1498" s="7" t="s">
        <v>4711</v>
      </c>
      <c r="O1498" s="7" t="s">
        <v>4711</v>
      </c>
    </row>
    <row r="1499" spans="1:15">
      <c r="A1499" s="7" t="s">
        <v>4687</v>
      </c>
      <c r="C1499" s="7" t="s">
        <v>4687</v>
      </c>
      <c r="E1499" s="7">
        <v>1962</v>
      </c>
      <c r="G1499" s="7">
        <v>1962</v>
      </c>
      <c r="I1499" s="7" t="s">
        <v>4687</v>
      </c>
      <c r="J1499" s="7" t="s">
        <v>4710</v>
      </c>
      <c r="K1499" s="7" t="s">
        <v>4709</v>
      </c>
      <c r="M1499" s="7" t="s">
        <v>4716</v>
      </c>
      <c r="O1499" s="7" t="s">
        <v>4716</v>
      </c>
    </row>
    <row r="1500" spans="1:15">
      <c r="A1500" s="7" t="s">
        <v>4687</v>
      </c>
      <c r="C1500" s="7" t="s">
        <v>4687</v>
      </c>
      <c r="E1500" s="7">
        <v>1965</v>
      </c>
      <c r="G1500" s="7">
        <v>1965</v>
      </c>
      <c r="I1500" s="7" t="s">
        <v>4687</v>
      </c>
      <c r="J1500" s="7" t="s">
        <v>4710</v>
      </c>
      <c r="K1500" s="7" t="s">
        <v>4710</v>
      </c>
      <c r="M1500" s="7" t="s">
        <v>4711</v>
      </c>
      <c r="O1500" s="7" t="s">
        <v>4711</v>
      </c>
    </row>
    <row r="1501" spans="1:15">
      <c r="A1501" s="7" t="s">
        <v>4687</v>
      </c>
      <c r="C1501" s="7" t="s">
        <v>4687</v>
      </c>
      <c r="E1501" s="7">
        <v>1962</v>
      </c>
      <c r="G1501" s="7">
        <v>1962</v>
      </c>
      <c r="I1501" s="7" t="s">
        <v>4687</v>
      </c>
      <c r="J1501" s="7" t="s">
        <v>4710</v>
      </c>
      <c r="K1501" s="7" t="s">
        <v>4709</v>
      </c>
      <c r="M1501" s="7" t="s">
        <v>4716</v>
      </c>
      <c r="O1501" s="7" t="s">
        <v>4716</v>
      </c>
    </row>
    <row r="1502" spans="1:15">
      <c r="A1502" s="7" t="s">
        <v>4687</v>
      </c>
      <c r="C1502" s="7" t="s">
        <v>4687</v>
      </c>
      <c r="E1502" s="7">
        <v>1974</v>
      </c>
      <c r="G1502" s="7">
        <v>1974</v>
      </c>
      <c r="I1502" s="7" t="s">
        <v>4687</v>
      </c>
      <c r="J1502" s="7" t="s">
        <v>4710</v>
      </c>
      <c r="K1502" s="7" t="s">
        <v>4710</v>
      </c>
      <c r="M1502" s="7" t="s">
        <v>4726</v>
      </c>
      <c r="O1502" s="7" t="s">
        <v>4726</v>
      </c>
    </row>
    <row r="1503" spans="1:15">
      <c r="A1503" s="7" t="s">
        <v>4687</v>
      </c>
      <c r="C1503" s="7" t="s">
        <v>4687</v>
      </c>
      <c r="E1503" s="7">
        <v>1992</v>
      </c>
      <c r="G1503" s="7">
        <v>1992</v>
      </c>
      <c r="I1503" s="7" t="s">
        <v>4687</v>
      </c>
      <c r="J1503" s="7" t="s">
        <v>4710</v>
      </c>
      <c r="K1503" s="7" t="s">
        <v>4713</v>
      </c>
      <c r="M1503" s="7" t="s">
        <v>4726</v>
      </c>
      <c r="O1503" s="7" t="s">
        <v>4726</v>
      </c>
    </row>
    <row r="1504" spans="1:15">
      <c r="A1504" s="7" t="s">
        <v>4687</v>
      </c>
      <c r="C1504" s="7" t="s">
        <v>4687</v>
      </c>
      <c r="E1504" s="7">
        <v>1964</v>
      </c>
      <c r="G1504" s="7">
        <v>1964</v>
      </c>
      <c r="I1504" s="7" t="s">
        <v>4687</v>
      </c>
      <c r="J1504" s="7" t="s">
        <v>4710</v>
      </c>
      <c r="K1504" s="7" t="s">
        <v>4713</v>
      </c>
      <c r="M1504" s="7" t="s">
        <v>4716</v>
      </c>
      <c r="O1504" s="7" t="s">
        <v>4716</v>
      </c>
    </row>
    <row r="1505" spans="1:15">
      <c r="A1505" s="7" t="s">
        <v>4687</v>
      </c>
      <c r="C1505" s="7" t="s">
        <v>4687</v>
      </c>
      <c r="E1505" s="7">
        <v>1970</v>
      </c>
      <c r="G1505" s="7">
        <v>1970</v>
      </c>
      <c r="I1505" s="7" t="s">
        <v>4687</v>
      </c>
      <c r="J1505" s="7" t="s">
        <v>4710</v>
      </c>
      <c r="K1505" s="7" t="s">
        <v>4710</v>
      </c>
      <c r="M1505" s="7" t="s">
        <v>4720</v>
      </c>
      <c r="O1505" s="7" t="s">
        <v>4720</v>
      </c>
    </row>
    <row r="1506" spans="1:15">
      <c r="A1506" s="7" t="s">
        <v>4687</v>
      </c>
      <c r="C1506" s="7" t="s">
        <v>4687</v>
      </c>
      <c r="E1506" s="7">
        <v>1988</v>
      </c>
      <c r="G1506" s="7">
        <v>1988</v>
      </c>
      <c r="I1506" s="7" t="s">
        <v>4687</v>
      </c>
      <c r="J1506" s="7" t="s">
        <v>4710</v>
      </c>
      <c r="K1506" s="7" t="s">
        <v>4713</v>
      </c>
      <c r="M1506" s="7" t="s">
        <v>4711</v>
      </c>
      <c r="O1506" s="7" t="s">
        <v>4711</v>
      </c>
    </row>
    <row r="1507" spans="1:15">
      <c r="A1507" s="7" t="s">
        <v>4687</v>
      </c>
      <c r="C1507" s="7" t="s">
        <v>4687</v>
      </c>
      <c r="E1507" s="7">
        <v>1962</v>
      </c>
      <c r="G1507" s="7">
        <v>1962</v>
      </c>
      <c r="I1507" s="7" t="s">
        <v>4687</v>
      </c>
      <c r="J1507" s="7" t="s">
        <v>4710</v>
      </c>
      <c r="K1507" s="7" t="s">
        <v>4710</v>
      </c>
      <c r="M1507" s="7" t="s">
        <v>4711</v>
      </c>
      <c r="O1507" s="7" t="s">
        <v>4711</v>
      </c>
    </row>
    <row r="1508" spans="1:15">
      <c r="A1508" s="7" t="s">
        <v>4687</v>
      </c>
      <c r="C1508" s="7" t="s">
        <v>4687</v>
      </c>
      <c r="E1508" s="7">
        <v>1962</v>
      </c>
      <c r="G1508" s="7">
        <v>1962</v>
      </c>
      <c r="I1508" s="7" t="s">
        <v>4687</v>
      </c>
      <c r="J1508" s="7" t="s">
        <v>4710</v>
      </c>
      <c r="K1508" s="7" t="s">
        <v>4710</v>
      </c>
      <c r="M1508" s="7" t="s">
        <v>4722</v>
      </c>
      <c r="O1508" s="7" t="s">
        <v>4722</v>
      </c>
    </row>
    <row r="1509" spans="1:15">
      <c r="A1509" s="7" t="s">
        <v>4687</v>
      </c>
      <c r="C1509" s="7" t="s">
        <v>4687</v>
      </c>
      <c r="E1509" s="7">
        <v>1975</v>
      </c>
      <c r="G1509" s="7">
        <v>1975</v>
      </c>
      <c r="I1509" s="7" t="s">
        <v>4687</v>
      </c>
      <c r="J1509" s="7" t="s">
        <v>4710</v>
      </c>
      <c r="K1509" s="7" t="s">
        <v>4710</v>
      </c>
      <c r="M1509" s="7" t="s">
        <v>4720</v>
      </c>
      <c r="O1509" s="7" t="s">
        <v>4720</v>
      </c>
    </row>
    <row r="1510" spans="1:15">
      <c r="A1510" s="7" t="s">
        <v>4687</v>
      </c>
      <c r="C1510" s="7" t="s">
        <v>4687</v>
      </c>
      <c r="E1510" s="7">
        <v>1972</v>
      </c>
      <c r="G1510" s="7">
        <v>1972</v>
      </c>
      <c r="I1510" s="7" t="s">
        <v>4687</v>
      </c>
      <c r="J1510" s="7" t="s">
        <v>4710</v>
      </c>
      <c r="K1510" s="7" t="s">
        <v>4713</v>
      </c>
      <c r="M1510" s="7" t="s">
        <v>4711</v>
      </c>
      <c r="O1510" s="7" t="s">
        <v>4711</v>
      </c>
    </row>
    <row r="1511" spans="1:15">
      <c r="A1511" s="7" t="s">
        <v>4687</v>
      </c>
      <c r="C1511" s="7" t="s">
        <v>4687</v>
      </c>
      <c r="E1511" s="7">
        <v>1963</v>
      </c>
      <c r="G1511" s="7">
        <v>1963</v>
      </c>
      <c r="I1511" s="7" t="s">
        <v>4687</v>
      </c>
      <c r="J1511" s="7" t="s">
        <v>4710</v>
      </c>
      <c r="K1511" s="7" t="s">
        <v>4713</v>
      </c>
      <c r="M1511" s="7" t="s">
        <v>4716</v>
      </c>
      <c r="O1511" s="7" t="s">
        <v>4716</v>
      </c>
    </row>
    <row r="1512" spans="1:15">
      <c r="A1512" s="7" t="s">
        <v>4687</v>
      </c>
      <c r="C1512" s="7" t="s">
        <v>4687</v>
      </c>
      <c r="E1512" s="7">
        <v>1983</v>
      </c>
      <c r="G1512" s="7">
        <v>1983</v>
      </c>
      <c r="I1512" s="7" t="s">
        <v>4687</v>
      </c>
      <c r="J1512" s="7" t="s">
        <v>4710</v>
      </c>
      <c r="K1512" s="7" t="s">
        <v>4710</v>
      </c>
      <c r="M1512" s="7" t="s">
        <v>4723</v>
      </c>
      <c r="O1512" s="7" t="s">
        <v>4723</v>
      </c>
    </row>
    <row r="1513" spans="1:15">
      <c r="A1513" s="7" t="s">
        <v>4687</v>
      </c>
      <c r="C1513" s="7" t="s">
        <v>4687</v>
      </c>
      <c r="E1513" s="7">
        <v>1978</v>
      </c>
      <c r="G1513" s="7">
        <v>1978</v>
      </c>
      <c r="I1513" s="7" t="s">
        <v>4687</v>
      </c>
      <c r="J1513" s="7" t="s">
        <v>4710</v>
      </c>
      <c r="K1513" s="7" t="s">
        <v>4710</v>
      </c>
      <c r="M1513" s="7" t="s">
        <v>4729</v>
      </c>
      <c r="O1513" s="7" t="s">
        <v>4729</v>
      </c>
    </row>
    <row r="1514" spans="1:15">
      <c r="A1514" s="7" t="s">
        <v>4687</v>
      </c>
      <c r="C1514" s="7" t="s">
        <v>4687</v>
      </c>
      <c r="E1514" s="7">
        <v>1963</v>
      </c>
      <c r="G1514" s="7">
        <v>1963</v>
      </c>
      <c r="I1514" s="7" t="s">
        <v>4687</v>
      </c>
      <c r="J1514" s="7" t="s">
        <v>4710</v>
      </c>
      <c r="K1514" s="7" t="s">
        <v>4710</v>
      </c>
      <c r="M1514" s="7" t="s">
        <v>4716</v>
      </c>
      <c r="O1514" s="7" t="s">
        <v>4716</v>
      </c>
    </row>
    <row r="1515" spans="1:15">
      <c r="A1515" s="7" t="s">
        <v>4687</v>
      </c>
      <c r="C1515" s="7" t="s">
        <v>4687</v>
      </c>
      <c r="E1515" s="7">
        <v>1967</v>
      </c>
      <c r="G1515" s="7">
        <v>1967</v>
      </c>
      <c r="I1515" s="7" t="s">
        <v>4687</v>
      </c>
      <c r="J1515" s="7" t="s">
        <v>4710</v>
      </c>
      <c r="K1515" s="7" t="s">
        <v>4709</v>
      </c>
      <c r="M1515" s="7" t="s">
        <v>4728</v>
      </c>
      <c r="O1515" s="7" t="s">
        <v>4728</v>
      </c>
    </row>
    <row r="1516" spans="1:15">
      <c r="A1516" s="7" t="s">
        <v>4687</v>
      </c>
      <c r="C1516" s="7" t="s">
        <v>4687</v>
      </c>
      <c r="E1516" s="7">
        <v>2004</v>
      </c>
      <c r="G1516" s="7">
        <v>2004</v>
      </c>
      <c r="I1516" s="7" t="s">
        <v>4687</v>
      </c>
      <c r="J1516" s="7" t="s">
        <v>4710</v>
      </c>
      <c r="K1516" s="7" t="s">
        <v>4713</v>
      </c>
      <c r="M1516" s="7" t="s">
        <v>4716</v>
      </c>
      <c r="O1516" s="7" t="s">
        <v>4716</v>
      </c>
    </row>
    <row r="1517" spans="1:15">
      <c r="A1517" s="7" t="s">
        <v>4687</v>
      </c>
      <c r="C1517" s="7" t="s">
        <v>4687</v>
      </c>
      <c r="E1517" s="7">
        <v>1993</v>
      </c>
      <c r="G1517" s="7">
        <v>1993</v>
      </c>
      <c r="I1517" s="7" t="s">
        <v>4687</v>
      </c>
      <c r="J1517" s="7" t="s">
        <v>4710</v>
      </c>
      <c r="K1517" s="7" t="s">
        <v>4710</v>
      </c>
      <c r="M1517" s="7" t="s">
        <v>4711</v>
      </c>
      <c r="O1517" s="7" t="s">
        <v>4711</v>
      </c>
    </row>
    <row r="1518" spans="1:15">
      <c r="A1518" s="7" t="s">
        <v>4687</v>
      </c>
      <c r="C1518" s="7" t="s">
        <v>4687</v>
      </c>
      <c r="E1518" s="7">
        <v>1973</v>
      </c>
      <c r="G1518" s="7">
        <v>1973</v>
      </c>
      <c r="I1518" s="7" t="s">
        <v>4687</v>
      </c>
      <c r="J1518" s="7" t="s">
        <v>4710</v>
      </c>
      <c r="K1518" s="7" t="s">
        <v>4710</v>
      </c>
      <c r="M1518" s="7" t="s">
        <v>4711</v>
      </c>
      <c r="O1518" s="7" t="s">
        <v>4711</v>
      </c>
    </row>
    <row r="1519" spans="1:15">
      <c r="A1519" s="7" t="s">
        <v>4687</v>
      </c>
      <c r="C1519" s="7" t="s">
        <v>4687</v>
      </c>
      <c r="E1519" s="7">
        <v>1963</v>
      </c>
      <c r="G1519" s="7">
        <v>1963</v>
      </c>
      <c r="I1519" s="7" t="s">
        <v>4687</v>
      </c>
      <c r="J1519" s="7" t="s">
        <v>4710</v>
      </c>
      <c r="K1519" s="7" t="s">
        <v>4713</v>
      </c>
      <c r="M1519" s="7" t="s">
        <v>4720</v>
      </c>
      <c r="O1519" s="7" t="s">
        <v>4720</v>
      </c>
    </row>
    <row r="1520" spans="1:15">
      <c r="A1520" s="7" t="s">
        <v>4687</v>
      </c>
      <c r="C1520" s="7" t="s">
        <v>4687</v>
      </c>
      <c r="E1520" s="7">
        <v>1984</v>
      </c>
      <c r="G1520" s="7">
        <v>1984</v>
      </c>
      <c r="I1520" s="7" t="s">
        <v>4687</v>
      </c>
      <c r="J1520" s="7" t="s">
        <v>4710</v>
      </c>
      <c r="K1520" s="7" t="s">
        <v>4709</v>
      </c>
      <c r="M1520" s="7" t="s">
        <v>4711</v>
      </c>
      <c r="O1520" s="7" t="s">
        <v>4711</v>
      </c>
    </row>
    <row r="1521" spans="1:15">
      <c r="A1521" s="7" t="s">
        <v>4687</v>
      </c>
      <c r="C1521" s="7" t="s">
        <v>4687</v>
      </c>
      <c r="E1521" s="7">
        <v>2004</v>
      </c>
      <c r="G1521" s="7">
        <v>2004</v>
      </c>
      <c r="I1521" s="7" t="s">
        <v>4687</v>
      </c>
      <c r="J1521" s="7" t="s">
        <v>4710</v>
      </c>
      <c r="K1521" s="7" t="s">
        <v>4709</v>
      </c>
      <c r="M1521" s="7" t="s">
        <v>4726</v>
      </c>
      <c r="O1521" s="7" t="s">
        <v>4726</v>
      </c>
    </row>
    <row r="1522" spans="1:15">
      <c r="A1522" s="7" t="s">
        <v>4687</v>
      </c>
      <c r="C1522" s="7" t="s">
        <v>4687</v>
      </c>
      <c r="E1522" s="7">
        <v>1963</v>
      </c>
      <c r="G1522" s="7">
        <v>1963</v>
      </c>
      <c r="I1522" s="7" t="s">
        <v>4687</v>
      </c>
      <c r="J1522" s="7" t="s">
        <v>4710</v>
      </c>
      <c r="K1522" s="7" t="s">
        <v>4709</v>
      </c>
      <c r="M1522" s="7" t="s">
        <v>4711</v>
      </c>
      <c r="O1522" s="7" t="s">
        <v>4711</v>
      </c>
    </row>
    <row r="1523" spans="1:15">
      <c r="A1523" s="7" t="s">
        <v>4687</v>
      </c>
      <c r="C1523" s="7" t="s">
        <v>4687</v>
      </c>
      <c r="E1523" s="7">
        <v>1963</v>
      </c>
      <c r="G1523" s="7">
        <v>1963</v>
      </c>
      <c r="I1523" s="7" t="s">
        <v>4687</v>
      </c>
      <c r="J1523" s="7" t="s">
        <v>4710</v>
      </c>
      <c r="K1523" s="7" t="s">
        <v>4710</v>
      </c>
      <c r="M1523" s="7" t="s">
        <v>4711</v>
      </c>
      <c r="O1523" s="7" t="s">
        <v>4711</v>
      </c>
    </row>
    <row r="1524" spans="1:15">
      <c r="A1524" s="7" t="s">
        <v>4687</v>
      </c>
      <c r="C1524" s="7" t="s">
        <v>4687</v>
      </c>
      <c r="E1524" s="7">
        <v>1963</v>
      </c>
      <c r="G1524" s="7">
        <v>1963</v>
      </c>
      <c r="I1524" s="7" t="s">
        <v>4687</v>
      </c>
      <c r="J1524" s="7" t="s">
        <v>4710</v>
      </c>
      <c r="K1524" s="7" t="s">
        <v>4713</v>
      </c>
      <c r="M1524" s="7" t="s">
        <v>4723</v>
      </c>
      <c r="O1524" s="7" t="s">
        <v>4723</v>
      </c>
    </row>
    <row r="1525" spans="1:15">
      <c r="A1525" s="7" t="s">
        <v>4687</v>
      </c>
      <c r="C1525" s="7" t="s">
        <v>4687</v>
      </c>
      <c r="E1525" s="7">
        <v>1966</v>
      </c>
      <c r="G1525" s="7">
        <v>1966</v>
      </c>
      <c r="I1525" s="7" t="s">
        <v>4687</v>
      </c>
      <c r="J1525" s="7" t="s">
        <v>4710</v>
      </c>
      <c r="K1525" s="7" t="s">
        <v>4713</v>
      </c>
      <c r="M1525" s="7" t="s">
        <v>4723</v>
      </c>
      <c r="O1525" s="7" t="s">
        <v>4723</v>
      </c>
    </row>
    <row r="1526" spans="1:15">
      <c r="A1526" s="7" t="s">
        <v>4687</v>
      </c>
      <c r="C1526" s="7" t="s">
        <v>4687</v>
      </c>
      <c r="E1526" s="7">
        <v>1961</v>
      </c>
      <c r="G1526" s="7">
        <v>1961</v>
      </c>
      <c r="I1526" s="7" t="s">
        <v>4687</v>
      </c>
      <c r="J1526" s="7" t="s">
        <v>4710</v>
      </c>
      <c r="K1526" s="7" t="s">
        <v>4713</v>
      </c>
      <c r="M1526" s="7" t="s">
        <v>4716</v>
      </c>
      <c r="O1526" s="7" t="s">
        <v>4716</v>
      </c>
    </row>
    <row r="1527" spans="1:15">
      <c r="A1527" s="7" t="s">
        <v>4687</v>
      </c>
      <c r="C1527" s="7" t="s">
        <v>4687</v>
      </c>
      <c r="E1527" s="7">
        <v>1960</v>
      </c>
      <c r="G1527" s="7">
        <v>1960</v>
      </c>
      <c r="I1527" s="7" t="s">
        <v>4687</v>
      </c>
      <c r="J1527" s="7" t="s">
        <v>4710</v>
      </c>
      <c r="K1527" s="7" t="s">
        <v>4710</v>
      </c>
      <c r="M1527" s="7" t="s">
        <v>4711</v>
      </c>
      <c r="O1527" s="7" t="s">
        <v>4711</v>
      </c>
    </row>
    <row r="1528" spans="1:15">
      <c r="A1528" s="7" t="s">
        <v>4687</v>
      </c>
      <c r="C1528" s="7" t="s">
        <v>4687</v>
      </c>
      <c r="E1528" s="7">
        <v>1960</v>
      </c>
      <c r="G1528" s="7">
        <v>1960</v>
      </c>
      <c r="I1528" s="7" t="s">
        <v>4687</v>
      </c>
      <c r="J1528" s="7" t="s">
        <v>4710</v>
      </c>
      <c r="K1528" s="7" t="s">
        <v>4713</v>
      </c>
      <c r="M1528" s="7" t="s">
        <v>4716</v>
      </c>
      <c r="O1528" s="7" t="s">
        <v>4716</v>
      </c>
    </row>
    <row r="1529" spans="1:15">
      <c r="A1529" s="7" t="s">
        <v>4687</v>
      </c>
      <c r="C1529" s="7" t="s">
        <v>4687</v>
      </c>
      <c r="E1529" s="7">
        <v>1960</v>
      </c>
      <c r="G1529" s="7">
        <v>1960</v>
      </c>
      <c r="I1529" s="7" t="s">
        <v>4687</v>
      </c>
      <c r="J1529" s="7" t="s">
        <v>4710</v>
      </c>
      <c r="K1529" s="7" t="s">
        <v>4709</v>
      </c>
      <c r="M1529" s="7" t="s">
        <v>4716</v>
      </c>
      <c r="O1529" s="7" t="s">
        <v>4716</v>
      </c>
    </row>
    <row r="1530" spans="1:15">
      <c r="A1530" s="7" t="s">
        <v>4687</v>
      </c>
      <c r="C1530" s="7" t="s">
        <v>4687</v>
      </c>
      <c r="E1530" s="7">
        <v>1960</v>
      </c>
      <c r="G1530" s="7">
        <v>1960</v>
      </c>
      <c r="I1530" s="7" t="s">
        <v>4687</v>
      </c>
      <c r="J1530" s="7" t="s">
        <v>4710</v>
      </c>
      <c r="K1530" s="7" t="s">
        <v>4713</v>
      </c>
      <c r="M1530" s="7" t="s">
        <v>4711</v>
      </c>
      <c r="O1530" s="7" t="s">
        <v>4711</v>
      </c>
    </row>
    <row r="1531" spans="1:15">
      <c r="A1531" s="7" t="s">
        <v>4687</v>
      </c>
      <c r="C1531" s="7" t="s">
        <v>4687</v>
      </c>
      <c r="E1531" s="7">
        <v>1979</v>
      </c>
      <c r="G1531" s="7">
        <v>1979</v>
      </c>
      <c r="I1531" s="7" t="s">
        <v>4687</v>
      </c>
      <c r="J1531" s="7" t="s">
        <v>4710</v>
      </c>
      <c r="K1531" s="7" t="s">
        <v>4713</v>
      </c>
      <c r="M1531" s="7" t="s">
        <v>4716</v>
      </c>
      <c r="O1531" s="7" t="s">
        <v>4716</v>
      </c>
    </row>
    <row r="1532" spans="1:15">
      <c r="A1532" s="7" t="s">
        <v>4687</v>
      </c>
      <c r="C1532" s="7" t="s">
        <v>4687</v>
      </c>
      <c r="E1532" s="7">
        <v>1981</v>
      </c>
      <c r="G1532" s="7">
        <v>1981</v>
      </c>
      <c r="I1532" s="7" t="s">
        <v>4687</v>
      </c>
      <c r="J1532" s="7" t="s">
        <v>4710</v>
      </c>
      <c r="K1532" s="7" t="s">
        <v>4710</v>
      </c>
      <c r="M1532" s="7" t="s">
        <v>4716</v>
      </c>
      <c r="O1532" s="7" t="s">
        <v>4716</v>
      </c>
    </row>
    <row r="1533" spans="1:15">
      <c r="A1533" s="7" t="s">
        <v>4687</v>
      </c>
      <c r="C1533" s="7" t="s">
        <v>4687</v>
      </c>
      <c r="E1533" s="7">
        <v>1962</v>
      </c>
      <c r="G1533" s="7">
        <v>1962</v>
      </c>
      <c r="I1533" s="7" t="s">
        <v>4687</v>
      </c>
      <c r="J1533" s="7" t="s">
        <v>4710</v>
      </c>
      <c r="K1533" s="7" t="s">
        <v>4709</v>
      </c>
      <c r="M1533" s="7" t="s">
        <v>4720</v>
      </c>
      <c r="O1533" s="7" t="s">
        <v>4720</v>
      </c>
    </row>
    <row r="1534" spans="1:15">
      <c r="A1534" s="7" t="s">
        <v>4687</v>
      </c>
      <c r="C1534" s="7" t="s">
        <v>4687</v>
      </c>
      <c r="E1534" s="7">
        <v>1969</v>
      </c>
      <c r="G1534" s="7">
        <v>1969</v>
      </c>
      <c r="I1534" s="7" t="s">
        <v>4687</v>
      </c>
      <c r="J1534" s="7" t="s">
        <v>4710</v>
      </c>
      <c r="K1534" s="7" t="s">
        <v>4713</v>
      </c>
      <c r="M1534" s="7" t="s">
        <v>4716</v>
      </c>
      <c r="O1534" s="7" t="s">
        <v>4716</v>
      </c>
    </row>
    <row r="1535" spans="1:15">
      <c r="A1535" s="7" t="s">
        <v>4687</v>
      </c>
      <c r="C1535" s="7" t="s">
        <v>4687</v>
      </c>
      <c r="E1535" s="7">
        <v>1972</v>
      </c>
      <c r="G1535" s="7">
        <v>1972</v>
      </c>
      <c r="I1535" s="7" t="s">
        <v>4687</v>
      </c>
      <c r="J1535" s="7" t="s">
        <v>4710</v>
      </c>
      <c r="K1535" s="7" t="s">
        <v>4713</v>
      </c>
      <c r="M1535" s="7" t="s">
        <v>4711</v>
      </c>
      <c r="O1535" s="7" t="s">
        <v>4711</v>
      </c>
    </row>
    <row r="1536" spans="1:15">
      <c r="A1536" s="7" t="s">
        <v>4687</v>
      </c>
      <c r="C1536" s="7" t="s">
        <v>4687</v>
      </c>
      <c r="E1536" s="7">
        <v>1962</v>
      </c>
      <c r="G1536" s="7">
        <v>1962</v>
      </c>
      <c r="I1536" s="7" t="s">
        <v>4687</v>
      </c>
      <c r="J1536" s="7" t="s">
        <v>4710</v>
      </c>
      <c r="K1536" s="7" t="s">
        <v>4709</v>
      </c>
      <c r="M1536" s="7" t="s">
        <v>4711</v>
      </c>
      <c r="O1536" s="7" t="s">
        <v>4711</v>
      </c>
    </row>
    <row r="1537" spans="1:15">
      <c r="A1537" s="7" t="s">
        <v>4687</v>
      </c>
      <c r="C1537" s="7" t="s">
        <v>4687</v>
      </c>
      <c r="E1537" s="7">
        <v>1964</v>
      </c>
      <c r="G1537" s="7">
        <v>1964</v>
      </c>
      <c r="I1537" s="7" t="s">
        <v>4687</v>
      </c>
      <c r="J1537" s="7" t="s">
        <v>4710</v>
      </c>
      <c r="K1537" s="7" t="s">
        <v>4713</v>
      </c>
      <c r="M1537" s="7" t="s">
        <v>4711</v>
      </c>
      <c r="O1537" s="7" t="s">
        <v>4711</v>
      </c>
    </row>
    <row r="1538" spans="1:15">
      <c r="A1538" s="7" t="s">
        <v>4687</v>
      </c>
      <c r="C1538" s="7" t="s">
        <v>4687</v>
      </c>
      <c r="E1538" s="7">
        <v>1965</v>
      </c>
      <c r="G1538" s="7">
        <v>1965</v>
      </c>
      <c r="I1538" s="7" t="s">
        <v>4687</v>
      </c>
      <c r="J1538" s="7" t="s">
        <v>4710</v>
      </c>
      <c r="K1538" s="7" t="s">
        <v>4713</v>
      </c>
      <c r="M1538" s="7" t="s">
        <v>4711</v>
      </c>
      <c r="O1538" s="7" t="s">
        <v>4711</v>
      </c>
    </row>
    <row r="1539" spans="1:15">
      <c r="A1539" s="7" t="s">
        <v>4687</v>
      </c>
      <c r="C1539" s="7" t="s">
        <v>4687</v>
      </c>
      <c r="E1539" s="7">
        <v>1961</v>
      </c>
      <c r="G1539" s="7">
        <v>1961</v>
      </c>
      <c r="I1539" s="7" t="s">
        <v>4687</v>
      </c>
      <c r="J1539" s="7" t="s">
        <v>4710</v>
      </c>
      <c r="K1539" s="7" t="s">
        <v>4710</v>
      </c>
      <c r="M1539" s="7" t="s">
        <v>4722</v>
      </c>
      <c r="O1539" s="7" t="s">
        <v>4722</v>
      </c>
    </row>
    <row r="1540" spans="1:15">
      <c r="A1540" s="7" t="s">
        <v>4687</v>
      </c>
      <c r="C1540" s="7" t="s">
        <v>4687</v>
      </c>
      <c r="E1540" s="7">
        <v>1969</v>
      </c>
      <c r="G1540" s="7">
        <v>1969</v>
      </c>
      <c r="I1540" s="7" t="s">
        <v>4687</v>
      </c>
      <c r="J1540" s="7" t="s">
        <v>4710</v>
      </c>
      <c r="K1540" s="7" t="s">
        <v>4713</v>
      </c>
      <c r="M1540" s="7" t="s">
        <v>4729</v>
      </c>
      <c r="O1540" s="7" t="s">
        <v>4729</v>
      </c>
    </row>
    <row r="1541" spans="1:15">
      <c r="A1541" s="7" t="s">
        <v>4687</v>
      </c>
      <c r="C1541" s="7" t="s">
        <v>4687</v>
      </c>
      <c r="E1541" s="7">
        <v>1967</v>
      </c>
      <c r="G1541" s="7">
        <v>1967</v>
      </c>
      <c r="I1541" s="7" t="s">
        <v>4687</v>
      </c>
      <c r="J1541" s="7" t="s">
        <v>4710</v>
      </c>
      <c r="K1541" s="7" t="s">
        <v>4709</v>
      </c>
      <c r="M1541" s="7" t="s">
        <v>4716</v>
      </c>
      <c r="O1541" s="7" t="s">
        <v>4716</v>
      </c>
    </row>
    <row r="1542" spans="1:15">
      <c r="A1542" s="7" t="s">
        <v>4687</v>
      </c>
      <c r="C1542" s="7" t="s">
        <v>4687</v>
      </c>
      <c r="E1542" s="7">
        <v>1985</v>
      </c>
      <c r="G1542" s="7">
        <v>1985</v>
      </c>
      <c r="I1542" s="7" t="s">
        <v>4687</v>
      </c>
      <c r="J1542" s="7" t="s">
        <v>4710</v>
      </c>
      <c r="K1542" s="7" t="s">
        <v>4709</v>
      </c>
      <c r="M1542" s="7" t="s">
        <v>4711</v>
      </c>
      <c r="O1542" s="7" t="s">
        <v>4711</v>
      </c>
    </row>
    <row r="1543" spans="1:15">
      <c r="A1543" s="7" t="s">
        <v>4687</v>
      </c>
      <c r="C1543" s="7" t="s">
        <v>4687</v>
      </c>
      <c r="E1543" s="7">
        <v>1961</v>
      </c>
      <c r="G1543" s="7">
        <v>1961</v>
      </c>
      <c r="I1543" s="7" t="s">
        <v>4687</v>
      </c>
      <c r="J1543" s="7" t="s">
        <v>4710</v>
      </c>
      <c r="K1543" s="7" t="s">
        <v>4709</v>
      </c>
      <c r="M1543" s="7" t="s">
        <v>4721</v>
      </c>
      <c r="O1543" s="7" t="s">
        <v>4721</v>
      </c>
    </row>
    <row r="1544" spans="1:15">
      <c r="A1544" s="7" t="s">
        <v>4687</v>
      </c>
      <c r="C1544" s="7" t="s">
        <v>4687</v>
      </c>
      <c r="E1544" s="7">
        <v>1978</v>
      </c>
      <c r="G1544" s="7">
        <v>1978</v>
      </c>
      <c r="I1544" s="7" t="s">
        <v>4687</v>
      </c>
      <c r="J1544" s="7" t="s">
        <v>4710</v>
      </c>
      <c r="K1544" s="7" t="s">
        <v>4710</v>
      </c>
      <c r="M1544" s="7" t="s">
        <v>4720</v>
      </c>
      <c r="O1544" s="7" t="s">
        <v>4720</v>
      </c>
    </row>
    <row r="1545" spans="1:15">
      <c r="A1545" s="7" t="s">
        <v>4687</v>
      </c>
      <c r="C1545" s="7" t="s">
        <v>4687</v>
      </c>
      <c r="E1545" s="7">
        <v>1971</v>
      </c>
      <c r="G1545" s="7">
        <v>1971</v>
      </c>
      <c r="I1545" s="7" t="s">
        <v>4687</v>
      </c>
      <c r="J1545" s="7" t="s">
        <v>4710</v>
      </c>
      <c r="K1545" s="7" t="s">
        <v>4709</v>
      </c>
      <c r="M1545" s="7" t="s">
        <v>4723</v>
      </c>
      <c r="O1545" s="7" t="s">
        <v>4723</v>
      </c>
    </row>
    <row r="1546" spans="1:15">
      <c r="A1546" s="7" t="s">
        <v>4687</v>
      </c>
      <c r="C1546" s="7" t="s">
        <v>4687</v>
      </c>
      <c r="E1546" s="7">
        <v>1962</v>
      </c>
      <c r="G1546" s="7">
        <v>1962</v>
      </c>
      <c r="I1546" s="7" t="s">
        <v>4687</v>
      </c>
      <c r="J1546" s="7" t="s">
        <v>4710</v>
      </c>
      <c r="K1546" s="7" t="s">
        <v>4713</v>
      </c>
      <c r="M1546" s="7" t="s">
        <v>4711</v>
      </c>
      <c r="O1546" s="7" t="s">
        <v>4711</v>
      </c>
    </row>
    <row r="1547" spans="1:15">
      <c r="A1547" s="7" t="s">
        <v>4687</v>
      </c>
      <c r="C1547" s="7" t="s">
        <v>4687</v>
      </c>
      <c r="E1547" s="7">
        <v>1992</v>
      </c>
      <c r="G1547" s="7">
        <v>1992</v>
      </c>
      <c r="I1547" s="7" t="s">
        <v>4687</v>
      </c>
      <c r="J1547" s="7" t="s">
        <v>4710</v>
      </c>
      <c r="K1547" s="7" t="s">
        <v>4710</v>
      </c>
      <c r="M1547" s="7" t="s">
        <v>4720</v>
      </c>
      <c r="O1547" s="7" t="s">
        <v>4720</v>
      </c>
    </row>
    <row r="1548" spans="1:15">
      <c r="A1548" s="7" t="s">
        <v>4687</v>
      </c>
      <c r="C1548" s="7" t="s">
        <v>4687</v>
      </c>
      <c r="E1548" s="7">
        <v>1963</v>
      </c>
      <c r="G1548" s="7">
        <v>1963</v>
      </c>
      <c r="I1548" s="7" t="s">
        <v>4687</v>
      </c>
      <c r="J1548" s="7" t="s">
        <v>4710</v>
      </c>
      <c r="K1548" s="7" t="s">
        <v>4709</v>
      </c>
      <c r="M1548" s="7" t="s">
        <v>4716</v>
      </c>
      <c r="O1548" s="7" t="s">
        <v>4716</v>
      </c>
    </row>
    <row r="1549" spans="1:15">
      <c r="A1549" s="7" t="s">
        <v>4687</v>
      </c>
      <c r="C1549" s="7" t="s">
        <v>4687</v>
      </c>
      <c r="E1549" s="7">
        <v>1999</v>
      </c>
      <c r="G1549" s="7">
        <v>1999</v>
      </c>
      <c r="I1549" s="7" t="s">
        <v>4687</v>
      </c>
      <c r="J1549" s="7" t="s">
        <v>4710</v>
      </c>
      <c r="K1549" s="7" t="s">
        <v>4709</v>
      </c>
      <c r="M1549" s="7" t="s">
        <v>4726</v>
      </c>
      <c r="O1549" s="7" t="s">
        <v>4726</v>
      </c>
    </row>
    <row r="1550" spans="1:15">
      <c r="A1550" s="7" t="s">
        <v>4687</v>
      </c>
      <c r="C1550" s="7" t="s">
        <v>4687</v>
      </c>
      <c r="E1550" s="7">
        <v>1961</v>
      </c>
      <c r="G1550" s="7">
        <v>1961</v>
      </c>
      <c r="I1550" s="7" t="s">
        <v>4687</v>
      </c>
      <c r="J1550" s="7" t="s">
        <v>4710</v>
      </c>
      <c r="K1550" s="7" t="s">
        <v>4709</v>
      </c>
      <c r="M1550" s="7" t="s">
        <v>4711</v>
      </c>
      <c r="O1550" s="7" t="s">
        <v>4711</v>
      </c>
    </row>
    <row r="1551" spans="1:15">
      <c r="A1551" s="7" t="s">
        <v>4687</v>
      </c>
      <c r="C1551" s="7" t="s">
        <v>4687</v>
      </c>
      <c r="E1551" s="7">
        <v>1961</v>
      </c>
      <c r="G1551" s="7">
        <v>1961</v>
      </c>
      <c r="I1551" s="7" t="s">
        <v>4687</v>
      </c>
      <c r="J1551" s="7" t="s">
        <v>4710</v>
      </c>
      <c r="K1551" s="7" t="s">
        <v>4713</v>
      </c>
      <c r="M1551" s="7" t="s">
        <v>4726</v>
      </c>
      <c r="O1551" s="7" t="s">
        <v>4726</v>
      </c>
    </row>
    <row r="1552" spans="1:15">
      <c r="A1552" s="7" t="s">
        <v>4687</v>
      </c>
      <c r="C1552" s="7" t="s">
        <v>4687</v>
      </c>
      <c r="E1552" s="7">
        <v>1961</v>
      </c>
      <c r="G1552" s="7">
        <v>1961</v>
      </c>
      <c r="I1552" s="7" t="s">
        <v>4687</v>
      </c>
      <c r="J1552" s="7" t="s">
        <v>4710</v>
      </c>
      <c r="K1552" s="7" t="s">
        <v>4709</v>
      </c>
      <c r="M1552" s="7" t="s">
        <v>4716</v>
      </c>
      <c r="O1552" s="7" t="s">
        <v>4716</v>
      </c>
    </row>
    <row r="1553" spans="1:15">
      <c r="A1553" s="7" t="s">
        <v>4687</v>
      </c>
      <c r="C1553" s="7" t="s">
        <v>4687</v>
      </c>
      <c r="E1553" s="7">
        <v>1962</v>
      </c>
      <c r="G1553" s="7">
        <v>1962</v>
      </c>
      <c r="I1553" s="7" t="s">
        <v>4687</v>
      </c>
      <c r="J1553" s="7" t="s">
        <v>4710</v>
      </c>
      <c r="K1553" s="7" t="s">
        <v>4713</v>
      </c>
      <c r="M1553" s="7" t="s">
        <v>4711</v>
      </c>
      <c r="O1553" s="7" t="s">
        <v>4711</v>
      </c>
    </row>
    <row r="1554" spans="1:15">
      <c r="A1554" s="7" t="s">
        <v>4687</v>
      </c>
      <c r="C1554" s="7" t="s">
        <v>4687</v>
      </c>
      <c r="E1554" s="7">
        <v>1982</v>
      </c>
      <c r="G1554" s="7">
        <v>1982</v>
      </c>
      <c r="I1554" s="7" t="s">
        <v>4687</v>
      </c>
      <c r="J1554" s="7" t="s">
        <v>4710</v>
      </c>
      <c r="K1554" s="7" t="s">
        <v>4710</v>
      </c>
      <c r="M1554" s="7" t="s">
        <v>4716</v>
      </c>
      <c r="O1554" s="7" t="s">
        <v>4716</v>
      </c>
    </row>
    <row r="1555" spans="1:15">
      <c r="A1555" s="7" t="s">
        <v>4687</v>
      </c>
      <c r="C1555" s="7" t="s">
        <v>4687</v>
      </c>
      <c r="E1555" s="7">
        <v>1962</v>
      </c>
      <c r="G1555" s="7">
        <v>1962</v>
      </c>
      <c r="I1555" s="7" t="s">
        <v>4687</v>
      </c>
      <c r="J1555" s="7" t="s">
        <v>4710</v>
      </c>
      <c r="K1555" s="7" t="s">
        <v>4709</v>
      </c>
      <c r="M1555" s="7" t="s">
        <v>4711</v>
      </c>
      <c r="O1555" s="7" t="s">
        <v>4711</v>
      </c>
    </row>
    <row r="1556" spans="1:15">
      <c r="A1556" s="7" t="s">
        <v>4687</v>
      </c>
      <c r="C1556" s="7" t="s">
        <v>4687</v>
      </c>
      <c r="E1556" s="7">
        <v>1965</v>
      </c>
      <c r="G1556" s="7">
        <v>1965</v>
      </c>
      <c r="I1556" s="7" t="s">
        <v>4687</v>
      </c>
      <c r="J1556" s="7" t="s">
        <v>4710</v>
      </c>
      <c r="K1556" s="7" t="s">
        <v>4710</v>
      </c>
      <c r="M1556" s="7" t="s">
        <v>4711</v>
      </c>
      <c r="O1556" s="7" t="s">
        <v>4711</v>
      </c>
    </row>
    <row r="1557" spans="1:15">
      <c r="A1557" s="7" t="s">
        <v>4687</v>
      </c>
      <c r="C1557" s="7" t="s">
        <v>4687</v>
      </c>
      <c r="E1557" s="7">
        <v>1962</v>
      </c>
      <c r="G1557" s="7">
        <v>1962</v>
      </c>
      <c r="I1557" s="7" t="s">
        <v>4687</v>
      </c>
      <c r="J1557" s="7" t="s">
        <v>4710</v>
      </c>
      <c r="K1557" s="7" t="s">
        <v>4710</v>
      </c>
      <c r="M1557" s="7" t="s">
        <v>4729</v>
      </c>
      <c r="O1557" s="7" t="s">
        <v>4729</v>
      </c>
    </row>
    <row r="1558" spans="1:15">
      <c r="A1558" s="7" t="s">
        <v>4687</v>
      </c>
      <c r="C1558" s="7" t="s">
        <v>4687</v>
      </c>
      <c r="E1558" s="7">
        <v>1962</v>
      </c>
      <c r="G1558" s="7">
        <v>1962</v>
      </c>
      <c r="I1558" s="7" t="s">
        <v>4687</v>
      </c>
      <c r="J1558" s="7" t="s">
        <v>4710</v>
      </c>
      <c r="K1558" s="7" t="s">
        <v>4709</v>
      </c>
      <c r="M1558" s="7" t="s">
        <v>4711</v>
      </c>
      <c r="O1558" s="7" t="s">
        <v>4711</v>
      </c>
    </row>
    <row r="1559" spans="1:15">
      <c r="A1559" s="7" t="s">
        <v>4687</v>
      </c>
      <c r="C1559" s="7" t="s">
        <v>4687</v>
      </c>
      <c r="E1559" s="7">
        <v>1994</v>
      </c>
      <c r="G1559" s="7">
        <v>1994</v>
      </c>
      <c r="I1559" s="7" t="s">
        <v>4687</v>
      </c>
      <c r="J1559" s="7" t="s">
        <v>4710</v>
      </c>
      <c r="K1559" s="7" t="s">
        <v>4713</v>
      </c>
      <c r="M1559" s="7" t="s">
        <v>4720</v>
      </c>
      <c r="O1559" s="7" t="s">
        <v>4720</v>
      </c>
    </row>
    <row r="1560" spans="1:15">
      <c r="A1560" s="7" t="s">
        <v>4687</v>
      </c>
      <c r="C1560" s="7" t="s">
        <v>4687</v>
      </c>
      <c r="E1560" s="7">
        <v>1976</v>
      </c>
      <c r="G1560" s="7">
        <v>1976</v>
      </c>
      <c r="I1560" s="7" t="s">
        <v>4687</v>
      </c>
      <c r="J1560" s="7" t="s">
        <v>4710</v>
      </c>
      <c r="K1560" s="7" t="s">
        <v>4713</v>
      </c>
      <c r="M1560" s="7" t="s">
        <v>4711</v>
      </c>
      <c r="O1560" s="7" t="s">
        <v>4711</v>
      </c>
    </row>
    <row r="1561" spans="1:15">
      <c r="A1561" s="7" t="s">
        <v>4687</v>
      </c>
      <c r="C1561" s="7" t="s">
        <v>4687</v>
      </c>
      <c r="E1561" s="7">
        <v>1960</v>
      </c>
      <c r="G1561" s="7">
        <v>1960</v>
      </c>
      <c r="I1561" s="7" t="s">
        <v>4687</v>
      </c>
      <c r="J1561" s="7" t="s">
        <v>4710</v>
      </c>
      <c r="K1561" s="7" t="s">
        <v>4709</v>
      </c>
      <c r="M1561" s="7" t="s">
        <v>4720</v>
      </c>
      <c r="O1561" s="7" t="s">
        <v>4720</v>
      </c>
    </row>
    <row r="1562" spans="1:15">
      <c r="A1562" s="7" t="s">
        <v>4687</v>
      </c>
      <c r="C1562" s="7" t="s">
        <v>4687</v>
      </c>
      <c r="E1562" s="7">
        <v>1990</v>
      </c>
      <c r="G1562" s="7">
        <v>1990</v>
      </c>
      <c r="I1562" s="7" t="s">
        <v>4687</v>
      </c>
      <c r="J1562" s="7" t="s">
        <v>4710</v>
      </c>
      <c r="K1562" s="7" t="s">
        <v>4710</v>
      </c>
      <c r="M1562" s="7" t="s">
        <v>4711</v>
      </c>
      <c r="O1562" s="7" t="s">
        <v>4711</v>
      </c>
    </row>
    <row r="1563" spans="1:15">
      <c r="A1563" s="7" t="s">
        <v>4687</v>
      </c>
      <c r="C1563" s="7" t="s">
        <v>4687</v>
      </c>
      <c r="E1563" s="7">
        <v>1964</v>
      </c>
      <c r="G1563" s="7">
        <v>1964</v>
      </c>
      <c r="I1563" s="7" t="s">
        <v>4687</v>
      </c>
      <c r="J1563" s="7" t="s">
        <v>4710</v>
      </c>
      <c r="K1563" s="7" t="s">
        <v>4709</v>
      </c>
      <c r="M1563" s="7" t="s">
        <v>4716</v>
      </c>
      <c r="O1563" s="7" t="s">
        <v>4716</v>
      </c>
    </row>
    <row r="1564" spans="1:15">
      <c r="A1564" s="7" t="s">
        <v>4687</v>
      </c>
      <c r="C1564" s="7" t="s">
        <v>4687</v>
      </c>
      <c r="E1564" s="7">
        <v>1979</v>
      </c>
      <c r="G1564" s="7">
        <v>1979</v>
      </c>
      <c r="I1564" s="7" t="s">
        <v>4687</v>
      </c>
      <c r="J1564" s="7" t="s">
        <v>4710</v>
      </c>
      <c r="K1564" s="7" t="s">
        <v>4710</v>
      </c>
      <c r="M1564" s="7" t="s">
        <v>4716</v>
      </c>
      <c r="O1564" s="7" t="s">
        <v>4716</v>
      </c>
    </row>
    <row r="1565" spans="1:15">
      <c r="A1565" s="7" t="s">
        <v>4687</v>
      </c>
      <c r="C1565" s="7" t="s">
        <v>4687</v>
      </c>
      <c r="E1565" s="7">
        <v>1984</v>
      </c>
      <c r="G1565" s="7">
        <v>1984</v>
      </c>
      <c r="I1565" s="7" t="s">
        <v>4687</v>
      </c>
      <c r="J1565" s="7" t="s">
        <v>4710</v>
      </c>
      <c r="K1565" s="7" t="s">
        <v>4713</v>
      </c>
      <c r="M1565" s="7" t="s">
        <v>4711</v>
      </c>
      <c r="O1565" s="7" t="s">
        <v>4711</v>
      </c>
    </row>
    <row r="1566" spans="1:15">
      <c r="A1566" s="7" t="s">
        <v>4687</v>
      </c>
      <c r="C1566" s="7" t="s">
        <v>4687</v>
      </c>
      <c r="E1566" s="7">
        <v>1959</v>
      </c>
      <c r="G1566" s="7">
        <v>1959</v>
      </c>
      <c r="I1566" s="7" t="s">
        <v>4687</v>
      </c>
      <c r="J1566" s="7" t="s">
        <v>4710</v>
      </c>
      <c r="K1566" s="7" t="s">
        <v>4710</v>
      </c>
      <c r="M1566" s="7" t="s">
        <v>4711</v>
      </c>
      <c r="O1566" s="7" t="s">
        <v>4711</v>
      </c>
    </row>
    <row r="1567" spans="1:15">
      <c r="A1567" s="7" t="s">
        <v>4687</v>
      </c>
      <c r="C1567" s="7" t="s">
        <v>4687</v>
      </c>
      <c r="E1567" s="7">
        <v>1959</v>
      </c>
      <c r="G1567" s="7">
        <v>1959</v>
      </c>
      <c r="I1567" s="7" t="s">
        <v>4687</v>
      </c>
      <c r="J1567" s="7" t="s">
        <v>4710</v>
      </c>
      <c r="K1567" s="7" t="s">
        <v>4710</v>
      </c>
      <c r="M1567" s="7" t="s">
        <v>4711</v>
      </c>
      <c r="O1567" s="7" t="s">
        <v>4711</v>
      </c>
    </row>
    <row r="1568" spans="1:15">
      <c r="A1568" s="7" t="s">
        <v>4687</v>
      </c>
      <c r="C1568" s="7" t="s">
        <v>4687</v>
      </c>
      <c r="E1568" s="7">
        <v>1959</v>
      </c>
      <c r="G1568" s="7">
        <v>1959</v>
      </c>
      <c r="I1568" s="7" t="s">
        <v>4687</v>
      </c>
      <c r="J1568" s="7" t="s">
        <v>4710</v>
      </c>
      <c r="K1568" s="7" t="s">
        <v>4709</v>
      </c>
      <c r="M1568" s="7" t="s">
        <v>4720</v>
      </c>
      <c r="O1568" s="7" t="s">
        <v>4720</v>
      </c>
    </row>
    <row r="1569" spans="1:15">
      <c r="A1569" s="7" t="s">
        <v>4687</v>
      </c>
      <c r="C1569" s="7" t="s">
        <v>4687</v>
      </c>
      <c r="E1569" s="7">
        <v>1992</v>
      </c>
      <c r="G1569" s="7">
        <v>1992</v>
      </c>
      <c r="I1569" s="7" t="s">
        <v>4687</v>
      </c>
      <c r="J1569" s="7" t="s">
        <v>4710</v>
      </c>
      <c r="K1569" s="7" t="s">
        <v>4710</v>
      </c>
      <c r="M1569" s="7" t="s">
        <v>4711</v>
      </c>
      <c r="O1569" s="7" t="s">
        <v>4711</v>
      </c>
    </row>
    <row r="1570" spans="1:15">
      <c r="A1570" s="7" t="s">
        <v>4687</v>
      </c>
      <c r="C1570" s="7" t="s">
        <v>4687</v>
      </c>
      <c r="E1570" s="7">
        <v>1961</v>
      </c>
      <c r="G1570" s="7">
        <v>1961</v>
      </c>
      <c r="I1570" s="7" t="s">
        <v>4687</v>
      </c>
      <c r="J1570" s="7" t="s">
        <v>4710</v>
      </c>
      <c r="K1570" s="7" t="s">
        <v>4710</v>
      </c>
      <c r="M1570" s="7" t="s">
        <v>4711</v>
      </c>
      <c r="O1570" s="7" t="s">
        <v>4711</v>
      </c>
    </row>
    <row r="1571" spans="1:15">
      <c r="A1571" s="7" t="s">
        <v>4687</v>
      </c>
      <c r="C1571" s="7" t="s">
        <v>4687</v>
      </c>
      <c r="E1571" s="7">
        <v>1994</v>
      </c>
      <c r="G1571" s="7">
        <v>1994</v>
      </c>
      <c r="I1571" s="7" t="s">
        <v>4687</v>
      </c>
      <c r="J1571" s="7" t="s">
        <v>4710</v>
      </c>
      <c r="K1571" s="7" t="s">
        <v>4710</v>
      </c>
      <c r="M1571" s="7" t="s">
        <v>4728</v>
      </c>
      <c r="O1571" s="7" t="s">
        <v>4728</v>
      </c>
    </row>
    <row r="1572" spans="1:15">
      <c r="A1572" s="7" t="s">
        <v>4687</v>
      </c>
      <c r="C1572" s="7" t="s">
        <v>4687</v>
      </c>
      <c r="E1572" s="7">
        <v>1961</v>
      </c>
      <c r="G1572" s="7">
        <v>1961</v>
      </c>
      <c r="I1572" s="7" t="s">
        <v>4687</v>
      </c>
      <c r="J1572" s="7" t="s">
        <v>4710</v>
      </c>
      <c r="K1572" s="7" t="s">
        <v>4709</v>
      </c>
      <c r="M1572" s="7" t="s">
        <v>4726</v>
      </c>
      <c r="O1572" s="7" t="s">
        <v>4726</v>
      </c>
    </row>
    <row r="1573" spans="1:15">
      <c r="A1573" s="7" t="s">
        <v>4687</v>
      </c>
      <c r="C1573" s="7" t="s">
        <v>4687</v>
      </c>
      <c r="E1573" s="7">
        <v>1966</v>
      </c>
      <c r="G1573" s="7">
        <v>1966</v>
      </c>
      <c r="I1573" s="7" t="s">
        <v>4687</v>
      </c>
      <c r="J1573" s="7" t="s">
        <v>4710</v>
      </c>
      <c r="K1573" s="7" t="s">
        <v>4713</v>
      </c>
      <c r="M1573" s="7" t="s">
        <v>4716</v>
      </c>
      <c r="O1573" s="7" t="s">
        <v>4716</v>
      </c>
    </row>
    <row r="1574" spans="1:15">
      <c r="A1574" s="7" t="s">
        <v>4687</v>
      </c>
      <c r="C1574" s="7" t="s">
        <v>4687</v>
      </c>
      <c r="E1574" s="7">
        <v>1975</v>
      </c>
      <c r="G1574" s="7">
        <v>1975</v>
      </c>
      <c r="I1574" s="7" t="s">
        <v>4687</v>
      </c>
      <c r="J1574" s="7" t="s">
        <v>4710</v>
      </c>
      <c r="K1574" s="7" t="s">
        <v>4713</v>
      </c>
      <c r="M1574" s="7" t="s">
        <v>4729</v>
      </c>
      <c r="O1574" s="7" t="s">
        <v>4729</v>
      </c>
    </row>
    <row r="1575" spans="1:15">
      <c r="A1575" s="7" t="s">
        <v>4687</v>
      </c>
      <c r="C1575" s="7" t="s">
        <v>4687</v>
      </c>
      <c r="E1575" s="7">
        <v>1960</v>
      </c>
      <c r="G1575" s="7">
        <v>1960</v>
      </c>
      <c r="I1575" s="7" t="s">
        <v>4687</v>
      </c>
      <c r="J1575" s="7" t="s">
        <v>4710</v>
      </c>
      <c r="K1575" s="7" t="s">
        <v>4709</v>
      </c>
      <c r="M1575" s="7" t="s">
        <v>4716</v>
      </c>
      <c r="O1575" s="7" t="s">
        <v>4716</v>
      </c>
    </row>
    <row r="1576" spans="1:15">
      <c r="A1576" s="7" t="s">
        <v>4687</v>
      </c>
      <c r="C1576" s="7" t="s">
        <v>4687</v>
      </c>
      <c r="E1576" s="7">
        <v>1960</v>
      </c>
      <c r="G1576" s="7">
        <v>1960</v>
      </c>
      <c r="I1576" s="7" t="s">
        <v>4687</v>
      </c>
      <c r="J1576" s="7" t="s">
        <v>4710</v>
      </c>
      <c r="K1576" s="7" t="s">
        <v>4713</v>
      </c>
      <c r="M1576" s="7" t="s">
        <v>4711</v>
      </c>
      <c r="O1576" s="7" t="s">
        <v>4711</v>
      </c>
    </row>
    <row r="1577" spans="1:15">
      <c r="A1577" s="7" t="s">
        <v>4687</v>
      </c>
      <c r="C1577" s="7" t="s">
        <v>4687</v>
      </c>
      <c r="E1577" s="7">
        <v>1960</v>
      </c>
      <c r="G1577" s="7">
        <v>1960</v>
      </c>
      <c r="I1577" s="7" t="s">
        <v>4687</v>
      </c>
      <c r="J1577" s="7" t="s">
        <v>4710</v>
      </c>
      <c r="K1577" s="7" t="s">
        <v>4709</v>
      </c>
      <c r="M1577" s="7" t="s">
        <v>4716</v>
      </c>
      <c r="O1577" s="7" t="s">
        <v>4716</v>
      </c>
    </row>
    <row r="1578" spans="1:15">
      <c r="A1578" s="7" t="s">
        <v>4687</v>
      </c>
      <c r="C1578" s="7" t="s">
        <v>4687</v>
      </c>
      <c r="E1578" s="7">
        <v>1985</v>
      </c>
      <c r="G1578" s="7">
        <v>1985</v>
      </c>
      <c r="I1578" s="7" t="s">
        <v>4687</v>
      </c>
      <c r="J1578" s="7" t="s">
        <v>4710</v>
      </c>
      <c r="K1578" s="7" t="s">
        <v>4710</v>
      </c>
      <c r="M1578" s="7" t="s">
        <v>4711</v>
      </c>
      <c r="O1578" s="7" t="s">
        <v>4711</v>
      </c>
    </row>
    <row r="1579" spans="1:15">
      <c r="A1579" s="7" t="s">
        <v>4687</v>
      </c>
      <c r="C1579" s="7" t="s">
        <v>4687</v>
      </c>
      <c r="E1579" s="7">
        <v>1960</v>
      </c>
      <c r="G1579" s="7">
        <v>1960</v>
      </c>
      <c r="I1579" s="7" t="s">
        <v>4687</v>
      </c>
      <c r="J1579" s="7" t="s">
        <v>4710</v>
      </c>
      <c r="K1579" s="7" t="s">
        <v>4709</v>
      </c>
      <c r="M1579" s="7" t="s">
        <v>4729</v>
      </c>
      <c r="O1579" s="7" t="s">
        <v>4729</v>
      </c>
    </row>
    <row r="1580" spans="1:15">
      <c r="A1580" s="7" t="s">
        <v>4687</v>
      </c>
      <c r="C1580" s="7" t="s">
        <v>4687</v>
      </c>
      <c r="E1580" s="7">
        <v>1960</v>
      </c>
      <c r="G1580" s="7">
        <v>1960</v>
      </c>
      <c r="I1580" s="7" t="s">
        <v>4687</v>
      </c>
      <c r="J1580" s="7" t="s">
        <v>4710</v>
      </c>
      <c r="K1580" s="7" t="s">
        <v>4709</v>
      </c>
      <c r="M1580" s="7" t="s">
        <v>4716</v>
      </c>
      <c r="O1580" s="7" t="s">
        <v>4716</v>
      </c>
    </row>
    <row r="1581" spans="1:15">
      <c r="A1581" s="7" t="s">
        <v>4687</v>
      </c>
      <c r="C1581" s="7" t="s">
        <v>4687</v>
      </c>
      <c r="E1581" s="7">
        <v>1975</v>
      </c>
      <c r="G1581" s="7">
        <v>1975</v>
      </c>
      <c r="I1581" s="7" t="s">
        <v>4687</v>
      </c>
      <c r="J1581" s="7" t="s">
        <v>4710</v>
      </c>
      <c r="K1581" s="7" t="s">
        <v>4713</v>
      </c>
      <c r="M1581" s="7" t="s">
        <v>4716</v>
      </c>
      <c r="O1581" s="7" t="s">
        <v>4716</v>
      </c>
    </row>
    <row r="1582" spans="1:15">
      <c r="A1582" s="7" t="s">
        <v>4687</v>
      </c>
      <c r="C1582" s="7" t="s">
        <v>4687</v>
      </c>
      <c r="E1582" s="7">
        <v>1990</v>
      </c>
      <c r="G1582" s="7">
        <v>1990</v>
      </c>
      <c r="I1582" s="7" t="s">
        <v>4687</v>
      </c>
      <c r="J1582" s="7" t="s">
        <v>4710</v>
      </c>
      <c r="K1582" s="7" t="s">
        <v>4710</v>
      </c>
      <c r="M1582" s="7" t="s">
        <v>4711</v>
      </c>
      <c r="O1582" s="7" t="s">
        <v>4711</v>
      </c>
    </row>
    <row r="1583" spans="1:15">
      <c r="A1583" s="7" t="s">
        <v>4687</v>
      </c>
      <c r="C1583" s="7" t="s">
        <v>4687</v>
      </c>
      <c r="E1583" s="7">
        <v>1963</v>
      </c>
      <c r="G1583" s="7">
        <v>1963</v>
      </c>
      <c r="I1583" s="7" t="s">
        <v>4687</v>
      </c>
      <c r="J1583" s="7" t="s">
        <v>4710</v>
      </c>
      <c r="K1583" s="7" t="s">
        <v>4710</v>
      </c>
      <c r="M1583" s="7" t="s">
        <v>4711</v>
      </c>
      <c r="O1583" s="7" t="s">
        <v>4711</v>
      </c>
    </row>
    <row r="1584" spans="1:15">
      <c r="A1584" s="7" t="s">
        <v>4687</v>
      </c>
      <c r="C1584" s="7" t="s">
        <v>4687</v>
      </c>
      <c r="E1584" s="7">
        <v>1960</v>
      </c>
      <c r="G1584" s="7">
        <v>1960</v>
      </c>
      <c r="I1584" s="7" t="s">
        <v>4687</v>
      </c>
      <c r="J1584" s="7" t="s">
        <v>4710</v>
      </c>
      <c r="K1584" s="7" t="s">
        <v>4713</v>
      </c>
      <c r="M1584" s="7" t="s">
        <v>4711</v>
      </c>
      <c r="O1584" s="7" t="s">
        <v>4711</v>
      </c>
    </row>
    <row r="1585" spans="1:15">
      <c r="A1585" s="7" t="s">
        <v>4687</v>
      </c>
      <c r="C1585" s="7" t="s">
        <v>4687</v>
      </c>
      <c r="E1585" s="7">
        <v>1968</v>
      </c>
      <c r="G1585" s="7">
        <v>1968</v>
      </c>
      <c r="I1585" s="7" t="s">
        <v>4687</v>
      </c>
      <c r="J1585" s="7" t="s">
        <v>4710</v>
      </c>
      <c r="K1585" s="7" t="s">
        <v>4713</v>
      </c>
      <c r="M1585" s="7" t="s">
        <v>4726</v>
      </c>
      <c r="O1585" s="7" t="s">
        <v>4726</v>
      </c>
    </row>
    <row r="1586" spans="1:15">
      <c r="A1586" s="7" t="s">
        <v>4687</v>
      </c>
      <c r="C1586" s="7" t="s">
        <v>4687</v>
      </c>
      <c r="E1586" s="7">
        <v>1992</v>
      </c>
      <c r="G1586" s="7">
        <v>1992</v>
      </c>
      <c r="I1586" s="7" t="s">
        <v>4687</v>
      </c>
      <c r="J1586" s="7" t="s">
        <v>4710</v>
      </c>
      <c r="K1586" s="7" t="s">
        <v>4710</v>
      </c>
      <c r="M1586" s="7" t="s">
        <v>4711</v>
      </c>
      <c r="O1586" s="7" t="s">
        <v>4711</v>
      </c>
    </row>
    <row r="1587" spans="1:15">
      <c r="A1587" s="7" t="s">
        <v>4687</v>
      </c>
      <c r="C1587" s="7" t="s">
        <v>4687</v>
      </c>
      <c r="E1587" s="7">
        <v>1964</v>
      </c>
      <c r="G1587" s="7">
        <v>1964</v>
      </c>
      <c r="I1587" s="7" t="s">
        <v>4687</v>
      </c>
      <c r="J1587" s="7" t="s">
        <v>4710</v>
      </c>
      <c r="K1587" s="7" t="s">
        <v>4710</v>
      </c>
      <c r="M1587" s="7" t="s">
        <v>4720</v>
      </c>
      <c r="O1587" s="7" t="s">
        <v>4720</v>
      </c>
    </row>
    <row r="1588" spans="1:15">
      <c r="A1588" s="7" t="s">
        <v>4687</v>
      </c>
      <c r="C1588" s="7" t="s">
        <v>4687</v>
      </c>
      <c r="E1588" s="7">
        <v>1961</v>
      </c>
      <c r="G1588" s="7">
        <v>1961</v>
      </c>
      <c r="I1588" s="7" t="s">
        <v>4687</v>
      </c>
      <c r="J1588" s="7" t="s">
        <v>4710</v>
      </c>
      <c r="K1588" s="7" t="s">
        <v>4710</v>
      </c>
      <c r="M1588" s="7" t="s">
        <v>4720</v>
      </c>
      <c r="O1588" s="7" t="s">
        <v>4720</v>
      </c>
    </row>
    <row r="1589" spans="1:15">
      <c r="A1589" s="7" t="s">
        <v>4687</v>
      </c>
      <c r="C1589" s="7" t="s">
        <v>4687</v>
      </c>
      <c r="E1589" s="7">
        <v>1969</v>
      </c>
      <c r="G1589" s="7">
        <v>1969</v>
      </c>
      <c r="I1589" s="7" t="s">
        <v>4687</v>
      </c>
      <c r="J1589" s="7" t="s">
        <v>4710</v>
      </c>
      <c r="K1589" s="7" t="s">
        <v>4710</v>
      </c>
      <c r="M1589" s="7" t="s">
        <v>4716</v>
      </c>
      <c r="O1589" s="7" t="s">
        <v>4716</v>
      </c>
    </row>
    <row r="1590" spans="1:15">
      <c r="A1590" s="7" t="s">
        <v>4687</v>
      </c>
      <c r="C1590" s="7" t="s">
        <v>4687</v>
      </c>
      <c r="E1590" s="7">
        <v>1961</v>
      </c>
      <c r="G1590" s="7">
        <v>1961</v>
      </c>
      <c r="I1590" s="7" t="s">
        <v>4687</v>
      </c>
      <c r="J1590" s="7" t="s">
        <v>4710</v>
      </c>
      <c r="K1590" s="7" t="s">
        <v>4709</v>
      </c>
      <c r="M1590" s="7" t="s">
        <v>4711</v>
      </c>
      <c r="O1590" s="7" t="s">
        <v>4711</v>
      </c>
    </row>
    <row r="1591" spans="1:15">
      <c r="A1591" s="7" t="s">
        <v>4687</v>
      </c>
      <c r="C1591" s="7" t="s">
        <v>4687</v>
      </c>
      <c r="E1591" s="7">
        <v>1984</v>
      </c>
      <c r="G1591" s="7">
        <v>1984</v>
      </c>
      <c r="I1591" s="7" t="s">
        <v>4687</v>
      </c>
      <c r="J1591" s="7" t="s">
        <v>4710</v>
      </c>
      <c r="K1591" s="7" t="s">
        <v>4713</v>
      </c>
      <c r="M1591" s="7" t="s">
        <v>4729</v>
      </c>
      <c r="O1591" s="7" t="s">
        <v>4729</v>
      </c>
    </row>
    <row r="1592" spans="1:15">
      <c r="A1592" s="7" t="s">
        <v>4687</v>
      </c>
      <c r="C1592" s="7" t="s">
        <v>4687</v>
      </c>
      <c r="E1592" s="7">
        <v>1963</v>
      </c>
      <c r="G1592" s="7">
        <v>1963</v>
      </c>
      <c r="I1592" s="7" t="s">
        <v>4687</v>
      </c>
      <c r="J1592" s="7" t="s">
        <v>4710</v>
      </c>
      <c r="K1592" s="7" t="s">
        <v>4709</v>
      </c>
      <c r="M1592" s="7" t="s">
        <v>4711</v>
      </c>
      <c r="O1592" s="7" t="s">
        <v>4711</v>
      </c>
    </row>
    <row r="1593" spans="1:15">
      <c r="A1593" s="7" t="s">
        <v>4687</v>
      </c>
      <c r="C1593" s="7" t="s">
        <v>4687</v>
      </c>
      <c r="E1593" s="7">
        <v>1985</v>
      </c>
      <c r="G1593" s="7">
        <v>1985</v>
      </c>
      <c r="I1593" s="7" t="s">
        <v>4687</v>
      </c>
      <c r="J1593" s="7" t="s">
        <v>4710</v>
      </c>
      <c r="K1593" s="7" t="s">
        <v>4709</v>
      </c>
      <c r="M1593" s="7" t="s">
        <v>4720</v>
      </c>
      <c r="O1593" s="7" t="s">
        <v>4720</v>
      </c>
    </row>
    <row r="1594" spans="1:15">
      <c r="A1594" s="7" t="s">
        <v>4687</v>
      </c>
      <c r="C1594" s="7" t="s">
        <v>4687</v>
      </c>
      <c r="E1594" s="7">
        <v>1986</v>
      </c>
      <c r="G1594" s="7">
        <v>1986</v>
      </c>
      <c r="I1594" s="7" t="s">
        <v>4687</v>
      </c>
      <c r="J1594" s="7" t="s">
        <v>4710</v>
      </c>
      <c r="K1594" s="7" t="s">
        <v>4710</v>
      </c>
      <c r="M1594" s="7" t="s">
        <v>4725</v>
      </c>
      <c r="O1594" s="7" t="s">
        <v>4725</v>
      </c>
    </row>
    <row r="1595" spans="1:15">
      <c r="A1595" s="7" t="s">
        <v>4687</v>
      </c>
      <c r="C1595" s="7" t="s">
        <v>4687</v>
      </c>
      <c r="E1595" s="7">
        <v>1981</v>
      </c>
      <c r="G1595" s="7">
        <v>1981</v>
      </c>
      <c r="I1595" s="7" t="s">
        <v>4687</v>
      </c>
      <c r="J1595" s="7" t="s">
        <v>4710</v>
      </c>
      <c r="K1595" s="7" t="s">
        <v>4709</v>
      </c>
      <c r="M1595" s="7" t="s">
        <v>4711</v>
      </c>
      <c r="O1595" s="7" t="s">
        <v>4711</v>
      </c>
    </row>
    <row r="1596" spans="1:15">
      <c r="A1596" s="7" t="s">
        <v>4687</v>
      </c>
      <c r="C1596" s="7" t="s">
        <v>4687</v>
      </c>
      <c r="E1596" s="7">
        <v>1985</v>
      </c>
      <c r="G1596" s="7">
        <v>1985</v>
      </c>
      <c r="I1596" s="7" t="s">
        <v>4687</v>
      </c>
      <c r="J1596" s="7" t="s">
        <v>4710</v>
      </c>
      <c r="K1596" s="7" t="s">
        <v>4709</v>
      </c>
      <c r="M1596" s="7" t="s">
        <v>4711</v>
      </c>
      <c r="O1596" s="7" t="s">
        <v>4711</v>
      </c>
    </row>
    <row r="1597" spans="1:15">
      <c r="A1597" s="7" t="s">
        <v>4687</v>
      </c>
      <c r="C1597" s="7" t="s">
        <v>4687</v>
      </c>
      <c r="E1597" s="7">
        <v>1969</v>
      </c>
      <c r="G1597" s="7">
        <v>1969</v>
      </c>
      <c r="I1597" s="7" t="s">
        <v>4687</v>
      </c>
      <c r="J1597" s="7" t="s">
        <v>4710</v>
      </c>
      <c r="K1597" s="7" t="s">
        <v>4713</v>
      </c>
      <c r="M1597" s="7" t="s">
        <v>4732</v>
      </c>
      <c r="O1597" s="7" t="s">
        <v>4732</v>
      </c>
    </row>
    <row r="1598" spans="1:15">
      <c r="A1598" s="7" t="s">
        <v>4687</v>
      </c>
      <c r="C1598" s="7" t="s">
        <v>4687</v>
      </c>
      <c r="E1598" s="7">
        <v>2004</v>
      </c>
      <c r="G1598" s="7">
        <v>2004</v>
      </c>
      <c r="I1598" s="7" t="s">
        <v>4687</v>
      </c>
      <c r="J1598" s="7" t="s">
        <v>4710</v>
      </c>
      <c r="K1598" s="7" t="s">
        <v>4710</v>
      </c>
      <c r="M1598" s="7" t="s">
        <v>4711</v>
      </c>
      <c r="O1598" s="7" t="s">
        <v>4711</v>
      </c>
    </row>
    <row r="1599" spans="1:15">
      <c r="A1599" s="7" t="s">
        <v>4687</v>
      </c>
      <c r="C1599" s="7" t="s">
        <v>4687</v>
      </c>
      <c r="E1599" s="7">
        <v>1959</v>
      </c>
      <c r="G1599" s="7">
        <v>1959</v>
      </c>
      <c r="I1599" s="7" t="s">
        <v>4687</v>
      </c>
      <c r="J1599" s="7" t="s">
        <v>4710</v>
      </c>
      <c r="K1599" s="7" t="s">
        <v>4709</v>
      </c>
      <c r="M1599" s="7" t="s">
        <v>4716</v>
      </c>
      <c r="O1599" s="7" t="s">
        <v>4716</v>
      </c>
    </row>
    <row r="1600" spans="1:15">
      <c r="A1600" s="7" t="s">
        <v>4687</v>
      </c>
      <c r="C1600" s="7" t="s">
        <v>4687</v>
      </c>
      <c r="E1600" s="7">
        <v>1966</v>
      </c>
      <c r="G1600" s="7">
        <v>1966</v>
      </c>
      <c r="I1600" s="7" t="s">
        <v>4687</v>
      </c>
      <c r="J1600" s="7" t="s">
        <v>4710</v>
      </c>
      <c r="K1600" s="7" t="s">
        <v>4710</v>
      </c>
      <c r="M1600" s="7" t="s">
        <v>4711</v>
      </c>
      <c r="O1600" s="7" t="s">
        <v>4711</v>
      </c>
    </row>
    <row r="1601" spans="1:15">
      <c r="A1601" s="7" t="s">
        <v>4687</v>
      </c>
      <c r="C1601" s="7" t="s">
        <v>4687</v>
      </c>
      <c r="E1601" s="7">
        <v>1986</v>
      </c>
      <c r="G1601" s="7">
        <v>1986</v>
      </c>
      <c r="I1601" s="7" t="s">
        <v>4687</v>
      </c>
      <c r="J1601" s="7" t="s">
        <v>4710</v>
      </c>
      <c r="K1601" s="7" t="s">
        <v>4713</v>
      </c>
      <c r="M1601" s="7" t="s">
        <v>4720</v>
      </c>
      <c r="O1601" s="7" t="s">
        <v>4720</v>
      </c>
    </row>
    <row r="1602" spans="1:15">
      <c r="A1602" s="7" t="s">
        <v>4687</v>
      </c>
      <c r="C1602" s="7" t="s">
        <v>4687</v>
      </c>
      <c r="E1602" s="7">
        <v>1958</v>
      </c>
      <c r="G1602" s="7">
        <v>1958</v>
      </c>
      <c r="I1602" s="7" t="s">
        <v>4687</v>
      </c>
      <c r="J1602" s="7" t="s">
        <v>4710</v>
      </c>
      <c r="K1602" s="7" t="s">
        <v>4713</v>
      </c>
      <c r="M1602" s="7" t="s">
        <v>4720</v>
      </c>
      <c r="O1602" s="7" t="s">
        <v>4720</v>
      </c>
    </row>
    <row r="1603" spans="1:15">
      <c r="A1603" s="7" t="s">
        <v>4687</v>
      </c>
      <c r="C1603" s="7" t="s">
        <v>4687</v>
      </c>
      <c r="E1603" s="7">
        <v>1958</v>
      </c>
      <c r="G1603" s="7">
        <v>1958</v>
      </c>
      <c r="I1603" s="7" t="s">
        <v>4687</v>
      </c>
      <c r="J1603" s="7" t="s">
        <v>4709</v>
      </c>
      <c r="K1603" s="7" t="s">
        <v>4709</v>
      </c>
      <c r="M1603" s="7" t="s">
        <v>4711</v>
      </c>
      <c r="O1603" s="7" t="s">
        <v>4711</v>
      </c>
    </row>
    <row r="1604" spans="1:15">
      <c r="A1604" s="7" t="s">
        <v>4687</v>
      </c>
      <c r="C1604" s="7" t="s">
        <v>4687</v>
      </c>
      <c r="E1604" s="7">
        <v>2003</v>
      </c>
      <c r="G1604" s="7">
        <v>2003</v>
      </c>
      <c r="I1604" s="7" t="s">
        <v>4687</v>
      </c>
      <c r="J1604" s="7" t="s">
        <v>4709</v>
      </c>
      <c r="K1604" s="7" t="s">
        <v>4713</v>
      </c>
      <c r="M1604" s="7" t="s">
        <v>4711</v>
      </c>
      <c r="O1604" s="7" t="s">
        <v>4711</v>
      </c>
    </row>
    <row r="1605" spans="1:15">
      <c r="A1605" s="7" t="s">
        <v>4687</v>
      </c>
      <c r="C1605" s="7" t="s">
        <v>4687</v>
      </c>
      <c r="E1605" s="7">
        <v>1960</v>
      </c>
      <c r="G1605" s="7">
        <v>1960</v>
      </c>
      <c r="I1605" s="7" t="s">
        <v>4687</v>
      </c>
      <c r="J1605" s="7" t="s">
        <v>4709</v>
      </c>
      <c r="K1605" s="7" t="s">
        <v>4709</v>
      </c>
      <c r="M1605" s="7" t="s">
        <v>4729</v>
      </c>
      <c r="O1605" s="7" t="s">
        <v>4729</v>
      </c>
    </row>
    <row r="1606" spans="1:15">
      <c r="A1606" s="7" t="s">
        <v>4687</v>
      </c>
      <c r="C1606" s="7" t="s">
        <v>4687</v>
      </c>
      <c r="E1606" s="7">
        <v>1978</v>
      </c>
      <c r="G1606" s="7">
        <v>1978</v>
      </c>
      <c r="I1606" s="7" t="s">
        <v>4687</v>
      </c>
      <c r="J1606" s="7" t="s">
        <v>4709</v>
      </c>
      <c r="K1606" s="7" t="s">
        <v>4709</v>
      </c>
      <c r="M1606" s="7" t="s">
        <v>4732</v>
      </c>
      <c r="O1606" s="7" t="s">
        <v>4732</v>
      </c>
    </row>
    <row r="1607" spans="1:15">
      <c r="A1607" s="7" t="s">
        <v>4687</v>
      </c>
      <c r="C1607" s="7" t="s">
        <v>4687</v>
      </c>
      <c r="E1607" s="7">
        <v>1959</v>
      </c>
      <c r="G1607" s="7">
        <v>1959</v>
      </c>
      <c r="I1607" s="7" t="s">
        <v>4687</v>
      </c>
      <c r="J1607" s="7" t="s">
        <v>4709</v>
      </c>
      <c r="K1607" s="7" t="s">
        <v>4710</v>
      </c>
      <c r="M1607" s="7" t="s">
        <v>4716</v>
      </c>
      <c r="O1607" s="7" t="s">
        <v>4716</v>
      </c>
    </row>
    <row r="1608" spans="1:15">
      <c r="A1608" s="7" t="s">
        <v>4687</v>
      </c>
      <c r="C1608" s="7" t="s">
        <v>4687</v>
      </c>
      <c r="E1608" s="7">
        <v>1985</v>
      </c>
      <c r="G1608" s="7">
        <v>1985</v>
      </c>
      <c r="I1608" s="7" t="s">
        <v>4687</v>
      </c>
      <c r="J1608" s="7" t="s">
        <v>4709</v>
      </c>
      <c r="K1608" s="7" t="s">
        <v>4709</v>
      </c>
      <c r="M1608" s="7" t="s">
        <v>4716</v>
      </c>
      <c r="O1608" s="7" t="s">
        <v>4716</v>
      </c>
    </row>
    <row r="1609" spans="1:15">
      <c r="A1609" s="7" t="s">
        <v>4687</v>
      </c>
      <c r="C1609" s="7" t="s">
        <v>4687</v>
      </c>
      <c r="E1609" s="7">
        <v>1959</v>
      </c>
      <c r="G1609" s="7">
        <v>1959</v>
      </c>
      <c r="I1609" s="7" t="s">
        <v>4687</v>
      </c>
      <c r="J1609" s="7" t="s">
        <v>4709</v>
      </c>
      <c r="K1609" s="7" t="s">
        <v>4709</v>
      </c>
      <c r="M1609" s="7" t="s">
        <v>4720</v>
      </c>
      <c r="O1609" s="7" t="s">
        <v>4720</v>
      </c>
    </row>
    <row r="1610" spans="1:15">
      <c r="A1610" s="7" t="s">
        <v>4687</v>
      </c>
      <c r="C1610" s="7" t="s">
        <v>4687</v>
      </c>
      <c r="E1610" s="7">
        <v>1959</v>
      </c>
      <c r="G1610" s="7">
        <v>1959</v>
      </c>
      <c r="I1610" s="7" t="s">
        <v>4687</v>
      </c>
      <c r="J1610" s="7" t="s">
        <v>4709</v>
      </c>
      <c r="K1610" s="7" t="s">
        <v>4713</v>
      </c>
      <c r="M1610" s="7" t="s">
        <v>4720</v>
      </c>
      <c r="O1610" s="7" t="s">
        <v>4720</v>
      </c>
    </row>
    <row r="1611" spans="1:15">
      <c r="A1611" s="7" t="s">
        <v>4687</v>
      </c>
      <c r="C1611" s="7" t="s">
        <v>4687</v>
      </c>
      <c r="E1611" s="7">
        <v>1962</v>
      </c>
      <c r="G1611" s="7">
        <v>1962</v>
      </c>
      <c r="I1611" s="7" t="s">
        <v>4687</v>
      </c>
      <c r="J1611" s="7" t="s">
        <v>4709</v>
      </c>
      <c r="K1611" s="7" t="s">
        <v>4709</v>
      </c>
      <c r="M1611" s="7" t="s">
        <v>4711</v>
      </c>
      <c r="O1611" s="7" t="s">
        <v>4711</v>
      </c>
    </row>
    <row r="1612" spans="1:15">
      <c r="A1612" s="7" t="s">
        <v>4687</v>
      </c>
      <c r="C1612" s="7" t="s">
        <v>4687</v>
      </c>
      <c r="E1612" s="7">
        <v>1960</v>
      </c>
      <c r="G1612" s="7">
        <v>1960</v>
      </c>
      <c r="I1612" s="7" t="s">
        <v>4687</v>
      </c>
      <c r="J1612" s="7" t="s">
        <v>4709</v>
      </c>
      <c r="K1612" s="7" t="s">
        <v>4713</v>
      </c>
      <c r="M1612" s="7" t="s">
        <v>4711</v>
      </c>
      <c r="O1612" s="7" t="s">
        <v>4711</v>
      </c>
    </row>
    <row r="1613" spans="1:15">
      <c r="A1613" s="7" t="s">
        <v>4687</v>
      </c>
      <c r="C1613" s="7" t="s">
        <v>4687</v>
      </c>
      <c r="E1613" s="7">
        <v>1959</v>
      </c>
      <c r="G1613" s="7">
        <v>1959</v>
      </c>
      <c r="I1613" s="7" t="s">
        <v>4687</v>
      </c>
      <c r="J1613" s="7" t="s">
        <v>4709</v>
      </c>
      <c r="K1613" s="7" t="s">
        <v>4713</v>
      </c>
      <c r="M1613" s="7" t="s">
        <v>4716</v>
      </c>
      <c r="O1613" s="7" t="s">
        <v>4716</v>
      </c>
    </row>
    <row r="1614" spans="1:15">
      <c r="A1614" s="7" t="s">
        <v>4687</v>
      </c>
      <c r="C1614" s="7" t="s">
        <v>4687</v>
      </c>
      <c r="E1614" s="7">
        <v>1990</v>
      </c>
      <c r="G1614" s="7">
        <v>1990</v>
      </c>
      <c r="I1614" s="7" t="s">
        <v>4687</v>
      </c>
      <c r="J1614" s="7" t="s">
        <v>4709</v>
      </c>
      <c r="K1614" s="7" t="s">
        <v>4713</v>
      </c>
      <c r="M1614" s="7" t="s">
        <v>4716</v>
      </c>
      <c r="O1614" s="7" t="s">
        <v>4716</v>
      </c>
    </row>
    <row r="1615" spans="1:15">
      <c r="A1615" s="7" t="s">
        <v>4687</v>
      </c>
      <c r="C1615" s="7" t="s">
        <v>4687</v>
      </c>
      <c r="E1615" s="7">
        <v>1959</v>
      </c>
      <c r="G1615" s="7">
        <v>1959</v>
      </c>
      <c r="I1615" s="7" t="s">
        <v>4687</v>
      </c>
      <c r="J1615" s="7" t="s">
        <v>4709</v>
      </c>
      <c r="K1615" s="7" t="s">
        <v>4709</v>
      </c>
      <c r="M1615" s="7" t="s">
        <v>4711</v>
      </c>
      <c r="O1615" s="7" t="s">
        <v>4711</v>
      </c>
    </row>
    <row r="1616" spans="1:15">
      <c r="A1616" s="7" t="s">
        <v>4687</v>
      </c>
      <c r="C1616" s="7" t="s">
        <v>4687</v>
      </c>
      <c r="E1616" s="7">
        <v>1963</v>
      </c>
      <c r="G1616" s="7">
        <v>1963</v>
      </c>
      <c r="I1616" s="7" t="s">
        <v>4687</v>
      </c>
      <c r="J1616" s="7" t="s">
        <v>4709</v>
      </c>
      <c r="K1616" s="7" t="s">
        <v>4710</v>
      </c>
      <c r="M1616" s="7" t="s">
        <v>4716</v>
      </c>
      <c r="O1616" s="7" t="s">
        <v>4716</v>
      </c>
    </row>
    <row r="1617" spans="1:15">
      <c r="A1617" s="7" t="s">
        <v>4687</v>
      </c>
      <c r="C1617" s="7" t="s">
        <v>4687</v>
      </c>
      <c r="E1617" s="7">
        <v>1963</v>
      </c>
      <c r="G1617" s="7">
        <v>1963</v>
      </c>
      <c r="I1617" s="7" t="s">
        <v>4687</v>
      </c>
      <c r="J1617" s="7" t="s">
        <v>4709</v>
      </c>
      <c r="K1617" s="7" t="s">
        <v>4710</v>
      </c>
      <c r="M1617" s="7" t="s">
        <v>4711</v>
      </c>
      <c r="O1617" s="7" t="s">
        <v>4711</v>
      </c>
    </row>
    <row r="1618" spans="1:15">
      <c r="A1618" s="7" t="s">
        <v>4687</v>
      </c>
      <c r="C1618" s="7" t="s">
        <v>4687</v>
      </c>
      <c r="E1618" s="7">
        <v>1963</v>
      </c>
      <c r="G1618" s="7">
        <v>1963</v>
      </c>
      <c r="I1618" s="7" t="s">
        <v>4687</v>
      </c>
      <c r="J1618" s="7" t="s">
        <v>4709</v>
      </c>
      <c r="K1618" s="7" t="s">
        <v>4710</v>
      </c>
      <c r="M1618" s="7" t="s">
        <v>4716</v>
      </c>
      <c r="O1618" s="7" t="s">
        <v>4716</v>
      </c>
    </row>
    <row r="1619" spans="1:15">
      <c r="A1619" s="7" t="s">
        <v>4687</v>
      </c>
      <c r="C1619" s="7" t="s">
        <v>4687</v>
      </c>
      <c r="E1619" s="7">
        <v>1960</v>
      </c>
      <c r="G1619" s="7">
        <v>1960</v>
      </c>
      <c r="I1619" s="7" t="s">
        <v>4687</v>
      </c>
      <c r="J1619" s="7" t="s">
        <v>4709</v>
      </c>
      <c r="K1619" s="7" t="s">
        <v>4710</v>
      </c>
      <c r="M1619" s="7" t="s">
        <v>4711</v>
      </c>
      <c r="O1619" s="7" t="s">
        <v>4711</v>
      </c>
    </row>
    <row r="1620" spans="1:15">
      <c r="A1620" s="7" t="s">
        <v>4687</v>
      </c>
      <c r="C1620" s="7" t="s">
        <v>4687</v>
      </c>
      <c r="E1620" s="7">
        <v>1991</v>
      </c>
      <c r="G1620" s="7">
        <v>1991</v>
      </c>
      <c r="I1620" s="7" t="s">
        <v>4687</v>
      </c>
      <c r="J1620" s="7" t="s">
        <v>4709</v>
      </c>
      <c r="K1620" s="7" t="s">
        <v>4713</v>
      </c>
      <c r="M1620" s="7" t="s">
        <v>4711</v>
      </c>
      <c r="O1620" s="7" t="s">
        <v>4711</v>
      </c>
    </row>
    <row r="1621" spans="1:15">
      <c r="A1621" s="7" t="s">
        <v>4687</v>
      </c>
      <c r="C1621" s="7" t="s">
        <v>4687</v>
      </c>
      <c r="E1621" s="7">
        <v>1976</v>
      </c>
      <c r="G1621" s="7">
        <v>1976</v>
      </c>
      <c r="I1621" s="7" t="s">
        <v>4687</v>
      </c>
      <c r="J1621" s="7" t="s">
        <v>4709</v>
      </c>
      <c r="K1621" s="7" t="s">
        <v>4710</v>
      </c>
      <c r="M1621" s="7" t="s">
        <v>4720</v>
      </c>
      <c r="O1621" s="7" t="s">
        <v>4720</v>
      </c>
    </row>
    <row r="1622" spans="1:15">
      <c r="A1622" s="7" t="s">
        <v>4687</v>
      </c>
      <c r="C1622" s="7" t="s">
        <v>4687</v>
      </c>
      <c r="E1622" s="7">
        <v>1961</v>
      </c>
      <c r="G1622" s="7">
        <v>1961</v>
      </c>
      <c r="I1622" s="7" t="s">
        <v>4687</v>
      </c>
      <c r="J1622" s="7" t="s">
        <v>4709</v>
      </c>
      <c r="K1622" s="7" t="s">
        <v>4713</v>
      </c>
      <c r="M1622" s="7" t="s">
        <v>4716</v>
      </c>
      <c r="O1622" s="7" t="s">
        <v>4716</v>
      </c>
    </row>
    <row r="1623" spans="1:15">
      <c r="A1623" s="7" t="s">
        <v>4687</v>
      </c>
      <c r="C1623" s="7" t="s">
        <v>4687</v>
      </c>
      <c r="E1623" s="7">
        <v>2004</v>
      </c>
      <c r="G1623" s="7">
        <v>2004</v>
      </c>
      <c r="I1623" s="7" t="s">
        <v>4687</v>
      </c>
      <c r="J1623" s="7" t="s">
        <v>4709</v>
      </c>
      <c r="K1623" s="7" t="s">
        <v>4713</v>
      </c>
      <c r="M1623" s="7" t="s">
        <v>4716</v>
      </c>
      <c r="O1623" s="7" t="s">
        <v>4716</v>
      </c>
    </row>
    <row r="1624" spans="1:15">
      <c r="A1624" s="7" t="s">
        <v>4687</v>
      </c>
      <c r="C1624" s="7" t="s">
        <v>4687</v>
      </c>
      <c r="E1624" s="7">
        <v>1984</v>
      </c>
      <c r="G1624" s="7">
        <v>1984</v>
      </c>
      <c r="I1624" s="7" t="s">
        <v>4687</v>
      </c>
      <c r="J1624" s="7" t="s">
        <v>4709</v>
      </c>
      <c r="K1624" s="7" t="s">
        <v>4713</v>
      </c>
      <c r="M1624" s="7" t="s">
        <v>4716</v>
      </c>
      <c r="O1624" s="7" t="s">
        <v>4716</v>
      </c>
    </row>
    <row r="1625" spans="1:15">
      <c r="A1625" s="7" t="s">
        <v>4687</v>
      </c>
      <c r="C1625" s="7" t="s">
        <v>4687</v>
      </c>
      <c r="E1625" s="7">
        <v>1968</v>
      </c>
      <c r="G1625" s="7">
        <v>1968</v>
      </c>
      <c r="I1625" s="7" t="s">
        <v>4687</v>
      </c>
      <c r="J1625" s="7" t="s">
        <v>4709</v>
      </c>
      <c r="K1625" s="7" t="s">
        <v>4709</v>
      </c>
      <c r="M1625" s="7" t="s">
        <v>4726</v>
      </c>
      <c r="O1625" s="7" t="s">
        <v>4726</v>
      </c>
    </row>
    <row r="1626" spans="1:15">
      <c r="A1626" s="7" t="s">
        <v>4687</v>
      </c>
      <c r="C1626" s="7" t="s">
        <v>4687</v>
      </c>
      <c r="E1626" s="7">
        <v>1983</v>
      </c>
      <c r="G1626" s="7">
        <v>1983</v>
      </c>
      <c r="I1626" s="7" t="s">
        <v>4687</v>
      </c>
      <c r="J1626" s="7" t="s">
        <v>4709</v>
      </c>
      <c r="K1626" s="7" t="s">
        <v>4713</v>
      </c>
      <c r="M1626" s="7" t="s">
        <v>4716</v>
      </c>
      <c r="O1626" s="7" t="s">
        <v>4716</v>
      </c>
    </row>
    <row r="1627" spans="1:15">
      <c r="A1627" s="7" t="s">
        <v>4687</v>
      </c>
      <c r="C1627" s="7" t="s">
        <v>4687</v>
      </c>
      <c r="E1627" s="7">
        <v>1958</v>
      </c>
      <c r="G1627" s="7">
        <v>1958</v>
      </c>
      <c r="I1627" s="7" t="s">
        <v>4687</v>
      </c>
      <c r="J1627" s="7" t="s">
        <v>4709</v>
      </c>
      <c r="K1627" s="7" t="s">
        <v>4713</v>
      </c>
      <c r="M1627" s="7" t="s">
        <v>4732</v>
      </c>
      <c r="O1627" s="7" t="s">
        <v>4732</v>
      </c>
    </row>
    <row r="1628" spans="1:15">
      <c r="A1628" s="7" t="s">
        <v>4687</v>
      </c>
      <c r="C1628" s="7" t="s">
        <v>4687</v>
      </c>
      <c r="E1628" s="7">
        <v>1961</v>
      </c>
      <c r="G1628" s="7">
        <v>1961</v>
      </c>
      <c r="I1628" s="7" t="s">
        <v>4687</v>
      </c>
      <c r="J1628" s="7" t="s">
        <v>4709</v>
      </c>
      <c r="K1628" s="7" t="s">
        <v>4710</v>
      </c>
      <c r="M1628" s="7" t="s">
        <v>4711</v>
      </c>
      <c r="O1628" s="7" t="s">
        <v>4711</v>
      </c>
    </row>
    <row r="1629" spans="1:15">
      <c r="A1629" s="7" t="s">
        <v>4687</v>
      </c>
      <c r="C1629" s="7" t="s">
        <v>4687</v>
      </c>
      <c r="E1629" s="7">
        <v>1959</v>
      </c>
      <c r="G1629" s="7">
        <v>1959</v>
      </c>
      <c r="I1629" s="7" t="s">
        <v>4687</v>
      </c>
      <c r="J1629" s="7" t="s">
        <v>4709</v>
      </c>
      <c r="K1629" s="7" t="s">
        <v>4709</v>
      </c>
      <c r="M1629" s="7" t="s">
        <v>4720</v>
      </c>
      <c r="O1629" s="7" t="s">
        <v>4720</v>
      </c>
    </row>
    <row r="1630" spans="1:15">
      <c r="A1630" s="7" t="s">
        <v>4687</v>
      </c>
      <c r="C1630" s="7" t="s">
        <v>4687</v>
      </c>
      <c r="E1630" s="7">
        <v>1959</v>
      </c>
      <c r="G1630" s="7">
        <v>1959</v>
      </c>
      <c r="I1630" s="7" t="s">
        <v>4687</v>
      </c>
      <c r="J1630" s="7" t="s">
        <v>4709</v>
      </c>
      <c r="K1630" s="7" t="s">
        <v>4709</v>
      </c>
      <c r="M1630" s="7" t="s">
        <v>4728</v>
      </c>
      <c r="O1630" s="7" t="s">
        <v>4728</v>
      </c>
    </row>
    <row r="1631" spans="1:15">
      <c r="A1631" s="7" t="s">
        <v>4687</v>
      </c>
      <c r="C1631" s="7" t="s">
        <v>4687</v>
      </c>
      <c r="E1631" s="7">
        <v>1974</v>
      </c>
      <c r="G1631" s="7">
        <v>1974</v>
      </c>
      <c r="I1631" s="7" t="s">
        <v>4687</v>
      </c>
      <c r="J1631" s="7" t="s">
        <v>4709</v>
      </c>
      <c r="K1631" s="7" t="s">
        <v>4709</v>
      </c>
      <c r="M1631" s="7" t="s">
        <v>4716</v>
      </c>
      <c r="O1631" s="7" t="s">
        <v>4716</v>
      </c>
    </row>
    <row r="1632" spans="1:15">
      <c r="A1632" s="7" t="s">
        <v>4687</v>
      </c>
      <c r="C1632" s="7" t="s">
        <v>4687</v>
      </c>
      <c r="E1632" s="7">
        <v>1972</v>
      </c>
      <c r="G1632" s="7">
        <v>1972</v>
      </c>
      <c r="I1632" s="7" t="s">
        <v>4687</v>
      </c>
      <c r="J1632" s="7" t="s">
        <v>4709</v>
      </c>
      <c r="K1632" s="7" t="s">
        <v>4710</v>
      </c>
      <c r="M1632" s="7" t="s">
        <v>4723</v>
      </c>
      <c r="O1632" s="7" t="s">
        <v>4723</v>
      </c>
    </row>
    <row r="1633" spans="1:15">
      <c r="A1633" s="7" t="s">
        <v>4687</v>
      </c>
      <c r="C1633" s="7" t="s">
        <v>4687</v>
      </c>
      <c r="E1633" s="7">
        <v>2004</v>
      </c>
      <c r="G1633" s="7">
        <v>2004</v>
      </c>
      <c r="I1633" s="7" t="s">
        <v>4687</v>
      </c>
      <c r="J1633" s="7" t="s">
        <v>4709</v>
      </c>
      <c r="K1633" s="7" t="s">
        <v>4710</v>
      </c>
      <c r="M1633" s="7" t="s">
        <v>4720</v>
      </c>
      <c r="O1633" s="7" t="s">
        <v>4720</v>
      </c>
    </row>
    <row r="1634" spans="1:15">
      <c r="A1634" s="7" t="s">
        <v>4687</v>
      </c>
      <c r="C1634" s="7" t="s">
        <v>4687</v>
      </c>
      <c r="E1634" s="7">
        <v>1968</v>
      </c>
      <c r="G1634" s="7">
        <v>1968</v>
      </c>
      <c r="I1634" s="7" t="s">
        <v>4687</v>
      </c>
      <c r="J1634" s="7" t="s">
        <v>4709</v>
      </c>
      <c r="K1634" s="7" t="s">
        <v>4709</v>
      </c>
      <c r="M1634" s="7" t="s">
        <v>4716</v>
      </c>
      <c r="O1634" s="7" t="s">
        <v>4716</v>
      </c>
    </row>
    <row r="1635" spans="1:15">
      <c r="A1635" s="7" t="s">
        <v>4687</v>
      </c>
      <c r="C1635" s="7" t="s">
        <v>4687</v>
      </c>
      <c r="E1635" s="7">
        <v>1958</v>
      </c>
      <c r="G1635" s="7">
        <v>1958</v>
      </c>
      <c r="I1635" s="7" t="s">
        <v>4687</v>
      </c>
      <c r="J1635" s="7" t="s">
        <v>4709</v>
      </c>
      <c r="K1635" s="7" t="s">
        <v>4710</v>
      </c>
      <c r="M1635" s="7" t="s">
        <v>4720</v>
      </c>
      <c r="O1635" s="7" t="s">
        <v>4720</v>
      </c>
    </row>
    <row r="1636" spans="1:15">
      <c r="A1636" s="7" t="s">
        <v>4687</v>
      </c>
      <c r="C1636" s="7" t="s">
        <v>4687</v>
      </c>
      <c r="E1636" s="7">
        <v>1958</v>
      </c>
      <c r="G1636" s="7">
        <v>1958</v>
      </c>
      <c r="I1636" s="7" t="s">
        <v>4687</v>
      </c>
      <c r="J1636" s="7" t="s">
        <v>4709</v>
      </c>
      <c r="K1636" s="7" t="s">
        <v>4709</v>
      </c>
      <c r="M1636" s="7" t="s">
        <v>4711</v>
      </c>
      <c r="O1636" s="7" t="s">
        <v>4711</v>
      </c>
    </row>
    <row r="1637" spans="1:15">
      <c r="A1637" s="7" t="s">
        <v>4687</v>
      </c>
      <c r="C1637" s="7" t="s">
        <v>4687</v>
      </c>
      <c r="E1637" s="7">
        <v>1969</v>
      </c>
      <c r="G1637" s="7">
        <v>1969</v>
      </c>
      <c r="I1637" s="7" t="s">
        <v>4687</v>
      </c>
      <c r="J1637" s="7" t="s">
        <v>4709</v>
      </c>
      <c r="K1637" s="7" t="s">
        <v>4713</v>
      </c>
      <c r="M1637" s="7" t="s">
        <v>4711</v>
      </c>
      <c r="O1637" s="7" t="s">
        <v>4711</v>
      </c>
    </row>
    <row r="1638" spans="1:15">
      <c r="A1638" s="7" t="s">
        <v>4687</v>
      </c>
      <c r="C1638" s="7" t="s">
        <v>4687</v>
      </c>
      <c r="E1638" s="7">
        <v>1959</v>
      </c>
      <c r="G1638" s="7">
        <v>1959</v>
      </c>
      <c r="I1638" s="7" t="s">
        <v>4687</v>
      </c>
      <c r="J1638" s="7" t="s">
        <v>4709</v>
      </c>
      <c r="K1638" s="7" t="s">
        <v>4709</v>
      </c>
      <c r="M1638" s="7" t="s">
        <v>4716</v>
      </c>
      <c r="O1638" s="7" t="s">
        <v>4716</v>
      </c>
    </row>
    <row r="1639" spans="1:15">
      <c r="A1639" s="7" t="s">
        <v>4687</v>
      </c>
      <c r="C1639" s="7" t="s">
        <v>4687</v>
      </c>
      <c r="E1639" s="7">
        <v>1967</v>
      </c>
      <c r="G1639" s="7">
        <v>1967</v>
      </c>
      <c r="I1639" s="7" t="s">
        <v>4687</v>
      </c>
      <c r="J1639" s="7" t="s">
        <v>4709</v>
      </c>
      <c r="K1639" s="7" t="s">
        <v>4709</v>
      </c>
      <c r="M1639" s="7" t="s">
        <v>4711</v>
      </c>
      <c r="O1639" s="7" t="s">
        <v>4711</v>
      </c>
    </row>
    <row r="1640" spans="1:15">
      <c r="A1640" s="7" t="s">
        <v>4687</v>
      </c>
      <c r="C1640" s="7" t="s">
        <v>4687</v>
      </c>
      <c r="E1640" s="7">
        <v>1988</v>
      </c>
      <c r="G1640" s="7">
        <v>1988</v>
      </c>
      <c r="I1640" s="7" t="s">
        <v>4687</v>
      </c>
      <c r="J1640" s="7" t="s">
        <v>4709</v>
      </c>
      <c r="K1640" s="7" t="s">
        <v>4710</v>
      </c>
      <c r="M1640" s="7" t="s">
        <v>4720</v>
      </c>
      <c r="O1640" s="7" t="s">
        <v>4720</v>
      </c>
    </row>
    <row r="1641" spans="1:15">
      <c r="A1641" s="7" t="s">
        <v>4687</v>
      </c>
      <c r="C1641" s="7" t="s">
        <v>4687</v>
      </c>
      <c r="E1641" s="7">
        <v>1963</v>
      </c>
      <c r="G1641" s="7">
        <v>1963</v>
      </c>
      <c r="I1641" s="7" t="s">
        <v>4687</v>
      </c>
      <c r="J1641" s="7" t="s">
        <v>4709</v>
      </c>
      <c r="K1641" s="7" t="s">
        <v>4713</v>
      </c>
      <c r="M1641" s="7" t="s">
        <v>4711</v>
      </c>
      <c r="O1641" s="7" t="s">
        <v>4711</v>
      </c>
    </row>
    <row r="1642" spans="1:15">
      <c r="A1642" s="7" t="s">
        <v>4687</v>
      </c>
      <c r="C1642" s="7" t="s">
        <v>4687</v>
      </c>
      <c r="E1642" s="7">
        <v>1965</v>
      </c>
      <c r="G1642" s="7">
        <v>1965</v>
      </c>
      <c r="I1642" s="7" t="s">
        <v>4687</v>
      </c>
      <c r="J1642" s="7" t="s">
        <v>4709</v>
      </c>
      <c r="K1642" s="7" t="s">
        <v>4709</v>
      </c>
      <c r="M1642" s="7" t="s">
        <v>4711</v>
      </c>
      <c r="O1642" s="7" t="s">
        <v>4711</v>
      </c>
    </row>
    <row r="1643" spans="1:15">
      <c r="A1643" s="7" t="s">
        <v>4687</v>
      </c>
      <c r="C1643" s="7" t="s">
        <v>4687</v>
      </c>
      <c r="E1643" s="7">
        <v>1958</v>
      </c>
      <c r="G1643" s="7">
        <v>1958</v>
      </c>
      <c r="I1643" s="7" t="s">
        <v>4687</v>
      </c>
      <c r="J1643" s="7" t="s">
        <v>4709</v>
      </c>
      <c r="K1643" s="7" t="s">
        <v>4710</v>
      </c>
      <c r="M1643" s="7" t="s">
        <v>4711</v>
      </c>
      <c r="O1643" s="7" t="s">
        <v>4711</v>
      </c>
    </row>
    <row r="1644" spans="1:15">
      <c r="A1644" s="7" t="s">
        <v>4687</v>
      </c>
      <c r="C1644" s="7" t="s">
        <v>4687</v>
      </c>
      <c r="E1644" s="7">
        <v>1958</v>
      </c>
      <c r="G1644" s="7">
        <v>1958</v>
      </c>
      <c r="I1644" s="7" t="s">
        <v>4687</v>
      </c>
      <c r="J1644" s="7" t="s">
        <v>4709</v>
      </c>
      <c r="K1644" s="7" t="s">
        <v>4713</v>
      </c>
      <c r="M1644" s="7" t="s">
        <v>4720</v>
      </c>
      <c r="O1644" s="7" t="s">
        <v>4720</v>
      </c>
    </row>
    <row r="1645" spans="1:15">
      <c r="A1645" s="7" t="s">
        <v>4687</v>
      </c>
      <c r="C1645" s="7" t="s">
        <v>4687</v>
      </c>
      <c r="E1645" s="7">
        <v>1958</v>
      </c>
      <c r="G1645" s="7">
        <v>1958</v>
      </c>
      <c r="I1645" s="7" t="s">
        <v>4687</v>
      </c>
      <c r="J1645" s="7" t="s">
        <v>4709</v>
      </c>
      <c r="K1645" s="7" t="s">
        <v>4709</v>
      </c>
      <c r="M1645" s="7" t="s">
        <v>4720</v>
      </c>
      <c r="O1645" s="7" t="s">
        <v>4720</v>
      </c>
    </row>
    <row r="1646" spans="1:15">
      <c r="A1646" s="7" t="s">
        <v>4687</v>
      </c>
      <c r="C1646" s="7" t="s">
        <v>4687</v>
      </c>
      <c r="E1646" s="7">
        <v>1999</v>
      </c>
      <c r="G1646" s="7">
        <v>1999</v>
      </c>
      <c r="I1646" s="7" t="s">
        <v>4687</v>
      </c>
      <c r="J1646" s="7" t="s">
        <v>4709</v>
      </c>
      <c r="K1646" s="7" t="s">
        <v>4709</v>
      </c>
      <c r="M1646" s="7" t="s">
        <v>4711</v>
      </c>
      <c r="O1646" s="7" t="s">
        <v>4711</v>
      </c>
    </row>
    <row r="1647" spans="1:15">
      <c r="A1647" s="7" t="s">
        <v>4687</v>
      </c>
      <c r="C1647" s="7" t="s">
        <v>4687</v>
      </c>
      <c r="E1647" s="7">
        <v>1967</v>
      </c>
      <c r="G1647" s="7">
        <v>1967</v>
      </c>
      <c r="I1647" s="7" t="s">
        <v>4687</v>
      </c>
      <c r="J1647" s="7" t="s">
        <v>4709</v>
      </c>
      <c r="K1647" s="7" t="s">
        <v>4713</v>
      </c>
      <c r="M1647" s="7" t="s">
        <v>4732</v>
      </c>
      <c r="O1647" s="7" t="s">
        <v>4732</v>
      </c>
    </row>
    <row r="1648" spans="1:15">
      <c r="A1648" s="7" t="s">
        <v>4687</v>
      </c>
      <c r="C1648" s="7" t="s">
        <v>4687</v>
      </c>
      <c r="E1648" s="7">
        <v>1967</v>
      </c>
      <c r="G1648" s="7">
        <v>1967</v>
      </c>
      <c r="I1648" s="7" t="s">
        <v>4687</v>
      </c>
      <c r="J1648" s="7" t="s">
        <v>4709</v>
      </c>
      <c r="K1648" s="7" t="s">
        <v>4710</v>
      </c>
      <c r="M1648" s="7" t="s">
        <v>4716</v>
      </c>
      <c r="O1648" s="7" t="s">
        <v>4716</v>
      </c>
    </row>
    <row r="1649" spans="1:15">
      <c r="A1649" s="7" t="s">
        <v>4687</v>
      </c>
      <c r="C1649" s="7" t="s">
        <v>4687</v>
      </c>
      <c r="E1649" s="7">
        <v>1959</v>
      </c>
      <c r="G1649" s="7">
        <v>1959</v>
      </c>
      <c r="I1649" s="7" t="s">
        <v>4687</v>
      </c>
      <c r="J1649" s="7" t="s">
        <v>4709</v>
      </c>
      <c r="K1649" s="7" t="s">
        <v>4710</v>
      </c>
      <c r="M1649" s="7" t="s">
        <v>4711</v>
      </c>
      <c r="O1649" s="7" t="s">
        <v>4711</v>
      </c>
    </row>
    <row r="1650" spans="1:15">
      <c r="A1650" s="7" t="s">
        <v>4687</v>
      </c>
      <c r="C1650" s="7" t="s">
        <v>4687</v>
      </c>
      <c r="E1650" s="7">
        <v>1959</v>
      </c>
      <c r="G1650" s="7">
        <v>1959</v>
      </c>
      <c r="I1650" s="7" t="s">
        <v>4687</v>
      </c>
      <c r="J1650" s="7" t="s">
        <v>4709</v>
      </c>
      <c r="K1650" s="7" t="s">
        <v>4710</v>
      </c>
      <c r="M1650" s="7" t="s">
        <v>4716</v>
      </c>
      <c r="O1650" s="7" t="s">
        <v>4716</v>
      </c>
    </row>
    <row r="1651" spans="1:15">
      <c r="A1651" s="7" t="s">
        <v>4687</v>
      </c>
      <c r="C1651" s="7" t="s">
        <v>4687</v>
      </c>
      <c r="E1651" s="7">
        <v>1996</v>
      </c>
      <c r="G1651" s="7">
        <v>1996</v>
      </c>
      <c r="I1651" s="7" t="s">
        <v>4687</v>
      </c>
      <c r="J1651" s="7" t="s">
        <v>4709</v>
      </c>
      <c r="K1651" s="7" t="s">
        <v>4709</v>
      </c>
      <c r="M1651" s="7" t="s">
        <v>4725</v>
      </c>
      <c r="O1651" s="7" t="s">
        <v>4725</v>
      </c>
    </row>
    <row r="1652" spans="1:15">
      <c r="A1652" s="7" t="s">
        <v>4687</v>
      </c>
      <c r="C1652" s="7" t="s">
        <v>4687</v>
      </c>
      <c r="E1652" s="7">
        <v>1976</v>
      </c>
      <c r="G1652" s="7">
        <v>1976</v>
      </c>
      <c r="I1652" s="7" t="s">
        <v>4687</v>
      </c>
      <c r="J1652" s="7" t="s">
        <v>4709</v>
      </c>
      <c r="K1652" s="7" t="s">
        <v>4709</v>
      </c>
      <c r="M1652" s="7" t="s">
        <v>4720</v>
      </c>
      <c r="O1652" s="7" t="s">
        <v>4720</v>
      </c>
    </row>
    <row r="1653" spans="1:15">
      <c r="A1653" s="7" t="s">
        <v>4687</v>
      </c>
      <c r="C1653" s="7" t="s">
        <v>4687</v>
      </c>
      <c r="E1653" s="7">
        <v>1959</v>
      </c>
      <c r="G1653" s="7">
        <v>1959</v>
      </c>
      <c r="I1653" s="7" t="s">
        <v>4687</v>
      </c>
      <c r="J1653" s="7" t="s">
        <v>4709</v>
      </c>
      <c r="K1653" s="7" t="s">
        <v>4710</v>
      </c>
      <c r="M1653" s="7" t="s">
        <v>4711</v>
      </c>
      <c r="O1653" s="7" t="s">
        <v>4711</v>
      </c>
    </row>
    <row r="1654" spans="1:15">
      <c r="A1654" s="7" t="s">
        <v>4687</v>
      </c>
      <c r="C1654" s="7" t="s">
        <v>4687</v>
      </c>
      <c r="E1654" s="7">
        <v>1979</v>
      </c>
      <c r="G1654" s="7">
        <v>1979</v>
      </c>
      <c r="I1654" s="7" t="s">
        <v>4687</v>
      </c>
      <c r="J1654" s="7" t="s">
        <v>4709</v>
      </c>
      <c r="K1654" s="7" t="s">
        <v>4710</v>
      </c>
      <c r="M1654" s="7" t="s">
        <v>4720</v>
      </c>
      <c r="O1654" s="7" t="s">
        <v>4720</v>
      </c>
    </row>
    <row r="1655" spans="1:15">
      <c r="A1655" s="7" t="s">
        <v>4687</v>
      </c>
      <c r="C1655" s="7" t="s">
        <v>4687</v>
      </c>
      <c r="E1655" s="7">
        <v>1989</v>
      </c>
      <c r="G1655" s="7">
        <v>1989</v>
      </c>
      <c r="I1655" s="7" t="s">
        <v>4687</v>
      </c>
      <c r="J1655" s="7" t="s">
        <v>4709</v>
      </c>
      <c r="K1655" s="7" t="s">
        <v>4713</v>
      </c>
      <c r="M1655" s="7" t="s">
        <v>4729</v>
      </c>
      <c r="O1655" s="7" t="s">
        <v>4729</v>
      </c>
    </row>
    <row r="1656" spans="1:15">
      <c r="A1656" s="7" t="s">
        <v>4687</v>
      </c>
      <c r="C1656" s="7" t="s">
        <v>4687</v>
      </c>
      <c r="E1656" s="7">
        <v>1989</v>
      </c>
      <c r="G1656" s="7">
        <v>1989</v>
      </c>
      <c r="I1656" s="7" t="s">
        <v>4687</v>
      </c>
      <c r="J1656" s="7" t="s">
        <v>4709</v>
      </c>
      <c r="K1656" s="7" t="s">
        <v>4713</v>
      </c>
      <c r="M1656" s="7" t="s">
        <v>4716</v>
      </c>
      <c r="O1656" s="7" t="s">
        <v>4716</v>
      </c>
    </row>
    <row r="1657" spans="1:15">
      <c r="A1657" s="7" t="s">
        <v>4687</v>
      </c>
      <c r="C1657" s="7" t="s">
        <v>4687</v>
      </c>
      <c r="E1657" s="7">
        <v>1998</v>
      </c>
      <c r="G1657" s="7">
        <v>1998</v>
      </c>
      <c r="I1657" s="7" t="s">
        <v>4687</v>
      </c>
      <c r="J1657" s="7" t="s">
        <v>4709</v>
      </c>
      <c r="K1657" s="7" t="s">
        <v>4713</v>
      </c>
      <c r="M1657" s="7" t="s">
        <v>4711</v>
      </c>
      <c r="O1657" s="7" t="s">
        <v>4711</v>
      </c>
    </row>
    <row r="1658" spans="1:15">
      <c r="A1658" s="7" t="s">
        <v>4687</v>
      </c>
      <c r="C1658" s="7" t="s">
        <v>4687</v>
      </c>
      <c r="E1658" s="7">
        <v>1962</v>
      </c>
      <c r="G1658" s="7">
        <v>1962</v>
      </c>
      <c r="I1658" s="7" t="s">
        <v>4687</v>
      </c>
      <c r="J1658" s="7" t="s">
        <v>4709</v>
      </c>
      <c r="K1658" s="7" t="s">
        <v>4710</v>
      </c>
      <c r="M1658" s="7" t="s">
        <v>4711</v>
      </c>
      <c r="O1658" s="7" t="s">
        <v>4711</v>
      </c>
    </row>
    <row r="1659" spans="1:15">
      <c r="A1659" s="7" t="s">
        <v>4687</v>
      </c>
      <c r="C1659" s="7" t="s">
        <v>4687</v>
      </c>
      <c r="E1659" s="7">
        <v>1963</v>
      </c>
      <c r="G1659" s="7">
        <v>1963</v>
      </c>
      <c r="I1659" s="7" t="s">
        <v>4687</v>
      </c>
      <c r="J1659" s="7" t="s">
        <v>4709</v>
      </c>
      <c r="K1659" s="7" t="s">
        <v>4710</v>
      </c>
      <c r="M1659" s="7" t="s">
        <v>4725</v>
      </c>
      <c r="O1659" s="7" t="s">
        <v>4725</v>
      </c>
    </row>
    <row r="1660" spans="1:15">
      <c r="A1660" s="7" t="s">
        <v>4687</v>
      </c>
      <c r="C1660" s="7" t="s">
        <v>4687</v>
      </c>
      <c r="E1660" s="7">
        <v>1967</v>
      </c>
      <c r="G1660" s="7">
        <v>1967</v>
      </c>
      <c r="I1660" s="7" t="s">
        <v>4687</v>
      </c>
      <c r="J1660" s="7" t="s">
        <v>4709</v>
      </c>
      <c r="K1660" s="7" t="s">
        <v>4710</v>
      </c>
      <c r="M1660" s="7" t="s">
        <v>4711</v>
      </c>
      <c r="O1660" s="7" t="s">
        <v>4711</v>
      </c>
    </row>
    <row r="1661" spans="1:15">
      <c r="A1661" s="7" t="s">
        <v>4687</v>
      </c>
      <c r="C1661" s="7" t="s">
        <v>4687</v>
      </c>
      <c r="E1661" s="7">
        <v>1965</v>
      </c>
      <c r="G1661" s="7">
        <v>1965</v>
      </c>
      <c r="I1661" s="7" t="s">
        <v>4687</v>
      </c>
      <c r="J1661" s="7" t="s">
        <v>4709</v>
      </c>
      <c r="K1661" s="7" t="s">
        <v>4710</v>
      </c>
      <c r="M1661" s="7" t="s">
        <v>4716</v>
      </c>
      <c r="O1661" s="7" t="s">
        <v>4716</v>
      </c>
    </row>
    <row r="1662" spans="1:15">
      <c r="A1662" s="7" t="s">
        <v>4687</v>
      </c>
      <c r="C1662" s="7" t="s">
        <v>4687</v>
      </c>
      <c r="E1662" s="7">
        <v>1991</v>
      </c>
      <c r="G1662" s="7">
        <v>1991</v>
      </c>
      <c r="I1662" s="7" t="s">
        <v>4687</v>
      </c>
      <c r="J1662" s="7" t="s">
        <v>4709</v>
      </c>
      <c r="K1662" s="7" t="s">
        <v>4713</v>
      </c>
      <c r="M1662" s="7" t="s">
        <v>4732</v>
      </c>
      <c r="O1662" s="7" t="s">
        <v>4732</v>
      </c>
    </row>
    <row r="1663" spans="1:15">
      <c r="A1663" s="7" t="s">
        <v>4687</v>
      </c>
      <c r="C1663" s="7" t="s">
        <v>4687</v>
      </c>
      <c r="E1663" s="7">
        <v>1967</v>
      </c>
      <c r="G1663" s="7">
        <v>1967</v>
      </c>
      <c r="I1663" s="7" t="s">
        <v>4687</v>
      </c>
      <c r="J1663" s="7" t="s">
        <v>4709</v>
      </c>
      <c r="K1663" s="7" t="s">
        <v>4713</v>
      </c>
      <c r="M1663" s="7" t="s">
        <v>4711</v>
      </c>
      <c r="O1663" s="7" t="s">
        <v>4711</v>
      </c>
    </row>
    <row r="1664" spans="1:15">
      <c r="A1664" s="7" t="s">
        <v>4687</v>
      </c>
      <c r="C1664" s="7" t="s">
        <v>4687</v>
      </c>
      <c r="E1664" s="7">
        <v>1981</v>
      </c>
      <c r="G1664" s="7">
        <v>1981</v>
      </c>
      <c r="I1664" s="7" t="s">
        <v>4687</v>
      </c>
      <c r="J1664" s="7" t="s">
        <v>4709</v>
      </c>
      <c r="K1664" s="7" t="s">
        <v>4713</v>
      </c>
      <c r="M1664" s="7" t="s">
        <v>4711</v>
      </c>
      <c r="O1664" s="7" t="s">
        <v>4711</v>
      </c>
    </row>
    <row r="1665" spans="1:15">
      <c r="A1665" s="7" t="s">
        <v>4687</v>
      </c>
      <c r="C1665" s="7" t="s">
        <v>4687</v>
      </c>
      <c r="E1665" s="7">
        <v>1969</v>
      </c>
      <c r="G1665" s="7">
        <v>1969</v>
      </c>
      <c r="I1665" s="7" t="s">
        <v>4687</v>
      </c>
      <c r="J1665" s="7" t="s">
        <v>4709</v>
      </c>
      <c r="K1665" s="7" t="s">
        <v>4709</v>
      </c>
      <c r="M1665" s="7" t="s">
        <v>4733</v>
      </c>
      <c r="O1665" s="7" t="s">
        <v>4733</v>
      </c>
    </row>
    <row r="1666" spans="1:15">
      <c r="A1666" s="7" t="s">
        <v>4687</v>
      </c>
      <c r="C1666" s="7" t="s">
        <v>4687</v>
      </c>
      <c r="E1666" s="7">
        <v>1958</v>
      </c>
      <c r="G1666" s="7">
        <v>1958</v>
      </c>
      <c r="I1666" s="7" t="s">
        <v>4687</v>
      </c>
      <c r="J1666" s="7" t="s">
        <v>4709</v>
      </c>
      <c r="K1666" s="7" t="s">
        <v>4709</v>
      </c>
      <c r="M1666" s="7" t="s">
        <v>4722</v>
      </c>
      <c r="O1666" s="7" t="s">
        <v>4722</v>
      </c>
    </row>
    <row r="1667" spans="1:15">
      <c r="A1667" s="7" t="s">
        <v>4687</v>
      </c>
      <c r="C1667" s="7" t="s">
        <v>4687</v>
      </c>
      <c r="E1667" s="7">
        <v>1982</v>
      </c>
      <c r="G1667" s="7">
        <v>1982</v>
      </c>
      <c r="I1667" s="7" t="s">
        <v>4687</v>
      </c>
      <c r="J1667" s="7" t="s">
        <v>4709</v>
      </c>
      <c r="K1667" s="7" t="s">
        <v>4710</v>
      </c>
      <c r="M1667" s="7" t="s">
        <v>4729</v>
      </c>
      <c r="O1667" s="7" t="s">
        <v>4729</v>
      </c>
    </row>
    <row r="1668" spans="1:15">
      <c r="A1668" s="7" t="s">
        <v>4687</v>
      </c>
      <c r="C1668" s="7" t="s">
        <v>4687</v>
      </c>
      <c r="E1668" s="7">
        <v>2002</v>
      </c>
      <c r="G1668" s="7">
        <v>2002</v>
      </c>
      <c r="I1668" s="7" t="s">
        <v>4687</v>
      </c>
      <c r="J1668" s="7" t="s">
        <v>4709</v>
      </c>
      <c r="K1668" s="7" t="s">
        <v>4709</v>
      </c>
      <c r="M1668" s="7" t="s">
        <v>4711</v>
      </c>
      <c r="O1668" s="7" t="s">
        <v>4711</v>
      </c>
    </row>
    <row r="1669" spans="1:15">
      <c r="A1669" s="7" t="s">
        <v>4687</v>
      </c>
      <c r="C1669" s="7" t="s">
        <v>4687</v>
      </c>
      <c r="E1669" s="7">
        <v>1962</v>
      </c>
      <c r="G1669" s="7">
        <v>1962</v>
      </c>
      <c r="I1669" s="7" t="s">
        <v>4687</v>
      </c>
      <c r="J1669" s="7" t="s">
        <v>4709</v>
      </c>
      <c r="K1669" s="7" t="s">
        <v>4710</v>
      </c>
      <c r="M1669" s="7" t="s">
        <v>4716</v>
      </c>
      <c r="O1669" s="7" t="s">
        <v>4716</v>
      </c>
    </row>
    <row r="1670" spans="1:15">
      <c r="A1670" s="7" t="s">
        <v>4687</v>
      </c>
      <c r="C1670" s="7" t="s">
        <v>4687</v>
      </c>
      <c r="E1670" s="7">
        <v>1965</v>
      </c>
      <c r="G1670" s="7">
        <v>1965</v>
      </c>
      <c r="I1670" s="7" t="s">
        <v>4687</v>
      </c>
      <c r="J1670" s="7" t="s">
        <v>4709</v>
      </c>
      <c r="K1670" s="7" t="s">
        <v>4710</v>
      </c>
      <c r="M1670" s="7" t="s">
        <v>4711</v>
      </c>
      <c r="O1670" s="7" t="s">
        <v>4711</v>
      </c>
    </row>
    <row r="1671" spans="1:15">
      <c r="A1671" s="7" t="s">
        <v>4687</v>
      </c>
      <c r="C1671" s="7" t="s">
        <v>4687</v>
      </c>
      <c r="E1671" s="7">
        <v>1975</v>
      </c>
      <c r="G1671" s="7">
        <v>1975</v>
      </c>
      <c r="I1671" s="7" t="s">
        <v>4687</v>
      </c>
      <c r="J1671" s="7" t="s">
        <v>4709</v>
      </c>
      <c r="K1671" s="7" t="s">
        <v>4710</v>
      </c>
      <c r="M1671" s="7" t="s">
        <v>4711</v>
      </c>
      <c r="O1671" s="7" t="s">
        <v>4711</v>
      </c>
    </row>
    <row r="1672" spans="1:15">
      <c r="A1672" s="7" t="s">
        <v>4687</v>
      </c>
      <c r="C1672" s="7" t="s">
        <v>4687</v>
      </c>
      <c r="E1672" s="7">
        <v>1979</v>
      </c>
      <c r="G1672" s="7">
        <v>1979</v>
      </c>
      <c r="I1672" s="7" t="s">
        <v>4687</v>
      </c>
      <c r="J1672" s="7" t="s">
        <v>4709</v>
      </c>
      <c r="K1672" s="7" t="s">
        <v>4709</v>
      </c>
      <c r="M1672" s="7" t="s">
        <v>4720</v>
      </c>
      <c r="O1672" s="7" t="s">
        <v>4720</v>
      </c>
    </row>
    <row r="1673" spans="1:15">
      <c r="A1673" s="7" t="s">
        <v>4687</v>
      </c>
      <c r="C1673" s="7" t="s">
        <v>4687</v>
      </c>
      <c r="E1673" s="7">
        <v>1981</v>
      </c>
      <c r="G1673" s="7">
        <v>1981</v>
      </c>
      <c r="I1673" s="7" t="s">
        <v>4687</v>
      </c>
      <c r="J1673" s="7" t="s">
        <v>4709</v>
      </c>
      <c r="K1673" s="7" t="s">
        <v>4709</v>
      </c>
      <c r="M1673" s="7" t="s">
        <v>4711</v>
      </c>
      <c r="O1673" s="7" t="s">
        <v>4711</v>
      </c>
    </row>
    <row r="1674" spans="1:15">
      <c r="A1674" s="7" t="s">
        <v>4687</v>
      </c>
      <c r="C1674" s="7" t="s">
        <v>4687</v>
      </c>
      <c r="E1674" s="7">
        <v>1970</v>
      </c>
      <c r="G1674" s="7">
        <v>1970</v>
      </c>
      <c r="I1674" s="7" t="s">
        <v>4687</v>
      </c>
      <c r="J1674" s="7" t="s">
        <v>4709</v>
      </c>
      <c r="K1674" s="7" t="s">
        <v>4713</v>
      </c>
      <c r="M1674" s="7" t="s">
        <v>4716</v>
      </c>
      <c r="O1674" s="7" t="s">
        <v>4716</v>
      </c>
    </row>
    <row r="1675" spans="1:15">
      <c r="A1675" s="7" t="s">
        <v>4687</v>
      </c>
      <c r="C1675" s="7" t="s">
        <v>4687</v>
      </c>
      <c r="E1675" s="7">
        <v>1958</v>
      </c>
      <c r="G1675" s="7">
        <v>1958</v>
      </c>
      <c r="I1675" s="7" t="s">
        <v>4687</v>
      </c>
      <c r="J1675" s="7" t="s">
        <v>4709</v>
      </c>
      <c r="K1675" s="7" t="s">
        <v>4709</v>
      </c>
      <c r="M1675" s="7" t="s">
        <v>4716</v>
      </c>
      <c r="O1675" s="7" t="s">
        <v>4716</v>
      </c>
    </row>
    <row r="1676" spans="1:15">
      <c r="A1676" s="7" t="s">
        <v>4687</v>
      </c>
      <c r="C1676" s="7" t="s">
        <v>4687</v>
      </c>
      <c r="E1676" s="7">
        <v>1981</v>
      </c>
      <c r="G1676" s="7">
        <v>1981</v>
      </c>
      <c r="I1676" s="7" t="s">
        <v>4687</v>
      </c>
      <c r="J1676" s="7" t="s">
        <v>4709</v>
      </c>
      <c r="K1676" s="7" t="s">
        <v>4713</v>
      </c>
      <c r="M1676" s="7" t="s">
        <v>4711</v>
      </c>
      <c r="O1676" s="7" t="s">
        <v>4711</v>
      </c>
    </row>
    <row r="1677" spans="1:15">
      <c r="A1677" s="7" t="s">
        <v>4687</v>
      </c>
      <c r="C1677" s="7" t="s">
        <v>4687</v>
      </c>
      <c r="E1677" s="7">
        <v>1968</v>
      </c>
      <c r="G1677" s="7">
        <v>1968</v>
      </c>
      <c r="I1677" s="7" t="s">
        <v>4687</v>
      </c>
      <c r="J1677" s="7" t="s">
        <v>4709</v>
      </c>
      <c r="K1677" s="7" t="s">
        <v>4710</v>
      </c>
      <c r="M1677" s="7" t="s">
        <v>4711</v>
      </c>
      <c r="O1677" s="7" t="s">
        <v>4711</v>
      </c>
    </row>
    <row r="1678" spans="1:15">
      <c r="A1678" s="7" t="s">
        <v>4687</v>
      </c>
      <c r="C1678" s="7" t="s">
        <v>4687</v>
      </c>
      <c r="E1678" s="7">
        <v>1962</v>
      </c>
      <c r="G1678" s="7">
        <v>1962</v>
      </c>
      <c r="I1678" s="7" t="s">
        <v>4687</v>
      </c>
      <c r="J1678" s="7" t="s">
        <v>4709</v>
      </c>
      <c r="K1678" s="7" t="s">
        <v>4709</v>
      </c>
      <c r="M1678" s="7" t="s">
        <v>4711</v>
      </c>
      <c r="O1678" s="7" t="s">
        <v>4711</v>
      </c>
    </row>
    <row r="1679" spans="1:15">
      <c r="A1679" s="7" t="s">
        <v>4687</v>
      </c>
      <c r="C1679" s="7" t="s">
        <v>4687</v>
      </c>
      <c r="E1679" s="7">
        <v>1958</v>
      </c>
      <c r="G1679" s="7">
        <v>1958</v>
      </c>
      <c r="I1679" s="7" t="s">
        <v>4687</v>
      </c>
      <c r="J1679" s="7" t="s">
        <v>4709</v>
      </c>
      <c r="K1679" s="7" t="s">
        <v>4709</v>
      </c>
      <c r="M1679" s="7" t="s">
        <v>4711</v>
      </c>
      <c r="O1679" s="7" t="s">
        <v>4711</v>
      </c>
    </row>
    <row r="1680" spans="1:15">
      <c r="A1680" s="7" t="s">
        <v>4687</v>
      </c>
      <c r="C1680" s="7" t="s">
        <v>4687</v>
      </c>
      <c r="E1680" s="7">
        <v>1995</v>
      </c>
      <c r="G1680" s="7">
        <v>1995</v>
      </c>
      <c r="I1680" s="7" t="s">
        <v>4687</v>
      </c>
      <c r="J1680" s="7" t="s">
        <v>4709</v>
      </c>
      <c r="K1680" s="7" t="s">
        <v>4713</v>
      </c>
      <c r="M1680" s="7" t="s">
        <v>4720</v>
      </c>
      <c r="O1680" s="7" t="s">
        <v>4720</v>
      </c>
    </row>
    <row r="1681" spans="1:15">
      <c r="A1681" s="7" t="s">
        <v>4687</v>
      </c>
      <c r="C1681" s="7" t="s">
        <v>4687</v>
      </c>
      <c r="E1681" s="7">
        <v>1960</v>
      </c>
      <c r="G1681" s="7">
        <v>1960</v>
      </c>
      <c r="I1681" s="7" t="s">
        <v>4687</v>
      </c>
      <c r="J1681" s="7" t="s">
        <v>4709</v>
      </c>
      <c r="K1681" s="7" t="s">
        <v>4710</v>
      </c>
      <c r="M1681" s="7" t="s">
        <v>4716</v>
      </c>
      <c r="O1681" s="7" t="s">
        <v>4716</v>
      </c>
    </row>
    <row r="1682" spans="1:15">
      <c r="A1682" s="7" t="s">
        <v>4687</v>
      </c>
      <c r="C1682" s="7" t="s">
        <v>4687</v>
      </c>
      <c r="E1682" s="7">
        <v>1979</v>
      </c>
      <c r="G1682" s="7">
        <v>1979</v>
      </c>
      <c r="I1682" s="7" t="s">
        <v>4687</v>
      </c>
      <c r="J1682" s="7" t="s">
        <v>4709</v>
      </c>
      <c r="K1682" s="7" t="s">
        <v>4710</v>
      </c>
      <c r="M1682" s="7" t="s">
        <v>4720</v>
      </c>
      <c r="O1682" s="7" t="s">
        <v>4720</v>
      </c>
    </row>
    <row r="1683" spans="1:15">
      <c r="A1683" s="7" t="s">
        <v>4687</v>
      </c>
      <c r="C1683" s="7" t="s">
        <v>4687</v>
      </c>
      <c r="E1683" s="7">
        <v>1970</v>
      </c>
      <c r="G1683" s="7">
        <v>1970</v>
      </c>
      <c r="I1683" s="7" t="s">
        <v>4687</v>
      </c>
      <c r="J1683" s="7" t="s">
        <v>4709</v>
      </c>
      <c r="K1683" s="7" t="s">
        <v>4709</v>
      </c>
      <c r="M1683" s="7" t="s">
        <v>4711</v>
      </c>
      <c r="O1683" s="7" t="s">
        <v>4711</v>
      </c>
    </row>
    <row r="1684" spans="1:15">
      <c r="A1684" s="7" t="s">
        <v>4687</v>
      </c>
      <c r="C1684" s="7" t="s">
        <v>4687</v>
      </c>
      <c r="E1684" s="7">
        <v>1971</v>
      </c>
      <c r="G1684" s="7">
        <v>1971</v>
      </c>
      <c r="I1684" s="7" t="s">
        <v>4687</v>
      </c>
      <c r="J1684" s="7" t="s">
        <v>4709</v>
      </c>
      <c r="K1684" s="7" t="s">
        <v>4713</v>
      </c>
      <c r="M1684" s="7" t="s">
        <v>4726</v>
      </c>
      <c r="O1684" s="7" t="s">
        <v>4726</v>
      </c>
    </row>
    <row r="1685" spans="1:15">
      <c r="A1685" s="7" t="s">
        <v>4687</v>
      </c>
      <c r="C1685" s="7" t="s">
        <v>4687</v>
      </c>
      <c r="E1685" s="7">
        <v>1968</v>
      </c>
      <c r="G1685" s="7">
        <v>1968</v>
      </c>
      <c r="I1685" s="7" t="s">
        <v>4687</v>
      </c>
      <c r="J1685" s="7" t="s">
        <v>4709</v>
      </c>
      <c r="K1685" s="7" t="s">
        <v>4713</v>
      </c>
      <c r="M1685" s="7" t="s">
        <v>4711</v>
      </c>
      <c r="O1685" s="7" t="s">
        <v>4711</v>
      </c>
    </row>
    <row r="1686" spans="1:15">
      <c r="A1686" s="7" t="s">
        <v>4687</v>
      </c>
      <c r="C1686" s="7" t="s">
        <v>4687</v>
      </c>
      <c r="E1686" s="7">
        <v>1975</v>
      </c>
      <c r="G1686" s="7">
        <v>1975</v>
      </c>
      <c r="I1686" s="7" t="s">
        <v>4687</v>
      </c>
      <c r="J1686" s="7" t="s">
        <v>4709</v>
      </c>
      <c r="K1686" s="7" t="s">
        <v>4713</v>
      </c>
      <c r="M1686" s="7" t="s">
        <v>4711</v>
      </c>
      <c r="O1686" s="7" t="s">
        <v>4711</v>
      </c>
    </row>
    <row r="1687" spans="1:15">
      <c r="A1687" s="7" t="s">
        <v>4687</v>
      </c>
      <c r="C1687" s="7" t="s">
        <v>4687</v>
      </c>
      <c r="E1687" s="7">
        <v>1972</v>
      </c>
      <c r="G1687" s="7">
        <v>1972</v>
      </c>
      <c r="I1687" s="7" t="s">
        <v>4687</v>
      </c>
      <c r="J1687" s="7" t="s">
        <v>4709</v>
      </c>
      <c r="K1687" s="7" t="s">
        <v>4713</v>
      </c>
      <c r="M1687" s="7" t="s">
        <v>4716</v>
      </c>
      <c r="O1687" s="7" t="s">
        <v>4716</v>
      </c>
    </row>
    <row r="1688" spans="1:15">
      <c r="A1688" s="7" t="s">
        <v>4687</v>
      </c>
      <c r="C1688" s="7" t="s">
        <v>4687</v>
      </c>
      <c r="E1688" s="7">
        <v>1978</v>
      </c>
      <c r="G1688" s="7">
        <v>1978</v>
      </c>
      <c r="I1688" s="7" t="s">
        <v>4687</v>
      </c>
      <c r="J1688" s="7" t="s">
        <v>4709</v>
      </c>
      <c r="K1688" s="7" t="s">
        <v>4709</v>
      </c>
      <c r="M1688" s="7" t="s">
        <v>4711</v>
      </c>
      <c r="O1688" s="7" t="s">
        <v>4711</v>
      </c>
    </row>
    <row r="1689" spans="1:15">
      <c r="A1689" s="7" t="s">
        <v>4687</v>
      </c>
      <c r="C1689" s="7" t="s">
        <v>4687</v>
      </c>
      <c r="E1689" s="7">
        <v>1971</v>
      </c>
      <c r="G1689" s="7">
        <v>1971</v>
      </c>
      <c r="I1689" s="7" t="s">
        <v>4687</v>
      </c>
      <c r="J1689" s="7" t="s">
        <v>4709</v>
      </c>
      <c r="K1689" s="7" t="s">
        <v>4713</v>
      </c>
      <c r="M1689" s="7" t="s">
        <v>4732</v>
      </c>
      <c r="O1689" s="7" t="s">
        <v>4732</v>
      </c>
    </row>
    <row r="1690" spans="1:15">
      <c r="A1690" s="7" t="s">
        <v>4687</v>
      </c>
      <c r="C1690" s="7" t="s">
        <v>4687</v>
      </c>
      <c r="E1690" s="7">
        <v>1962</v>
      </c>
      <c r="G1690" s="7">
        <v>1962</v>
      </c>
      <c r="I1690" s="7" t="s">
        <v>4687</v>
      </c>
      <c r="J1690" s="7" t="s">
        <v>4709</v>
      </c>
      <c r="K1690" s="7" t="s">
        <v>4710</v>
      </c>
      <c r="M1690" s="7" t="s">
        <v>4716</v>
      </c>
      <c r="O1690" s="7" t="s">
        <v>4716</v>
      </c>
    </row>
    <row r="1691" spans="1:15">
      <c r="A1691" s="7" t="s">
        <v>4687</v>
      </c>
      <c r="C1691" s="7" t="s">
        <v>4687</v>
      </c>
      <c r="E1691" s="7">
        <v>1959</v>
      </c>
      <c r="G1691" s="7">
        <v>1959</v>
      </c>
      <c r="I1691" s="7" t="s">
        <v>4687</v>
      </c>
      <c r="J1691" s="7" t="s">
        <v>4709</v>
      </c>
      <c r="K1691" s="7" t="s">
        <v>4713</v>
      </c>
      <c r="M1691" s="7" t="s">
        <v>4711</v>
      </c>
      <c r="O1691" s="7" t="s">
        <v>4711</v>
      </c>
    </row>
    <row r="1692" spans="1:15">
      <c r="A1692" s="7" t="s">
        <v>4687</v>
      </c>
      <c r="C1692" s="7" t="s">
        <v>4687</v>
      </c>
      <c r="E1692" s="7">
        <v>1959</v>
      </c>
      <c r="G1692" s="7">
        <v>1959</v>
      </c>
      <c r="I1692" s="7" t="s">
        <v>4687</v>
      </c>
      <c r="J1692" s="7" t="s">
        <v>4709</v>
      </c>
      <c r="K1692" s="7" t="s">
        <v>4713</v>
      </c>
      <c r="M1692" s="7" t="s">
        <v>4716</v>
      </c>
      <c r="O1692" s="7" t="s">
        <v>4716</v>
      </c>
    </row>
    <row r="1693" spans="1:15">
      <c r="A1693" s="7" t="s">
        <v>4687</v>
      </c>
      <c r="C1693" s="7" t="s">
        <v>4687</v>
      </c>
      <c r="E1693" s="7">
        <v>1962</v>
      </c>
      <c r="G1693" s="7">
        <v>1962</v>
      </c>
      <c r="I1693" s="7" t="s">
        <v>4687</v>
      </c>
      <c r="J1693" s="7" t="s">
        <v>4709</v>
      </c>
      <c r="K1693" s="7" t="s">
        <v>4709</v>
      </c>
      <c r="M1693" s="7" t="s">
        <v>4720</v>
      </c>
      <c r="O1693" s="7" t="s">
        <v>4720</v>
      </c>
    </row>
    <row r="1694" spans="1:15">
      <c r="A1694" s="7" t="s">
        <v>4687</v>
      </c>
      <c r="C1694" s="7" t="s">
        <v>4687</v>
      </c>
      <c r="E1694" s="7">
        <v>1978</v>
      </c>
      <c r="G1694" s="7">
        <v>1978</v>
      </c>
      <c r="I1694" s="7" t="s">
        <v>4687</v>
      </c>
      <c r="J1694" s="7" t="s">
        <v>4709</v>
      </c>
      <c r="K1694" s="7" t="s">
        <v>4709</v>
      </c>
      <c r="M1694" s="7" t="s">
        <v>4711</v>
      </c>
      <c r="O1694" s="7" t="s">
        <v>4711</v>
      </c>
    </row>
    <row r="1695" spans="1:15">
      <c r="A1695" s="7" t="s">
        <v>4687</v>
      </c>
      <c r="C1695" s="7" t="s">
        <v>4687</v>
      </c>
      <c r="E1695" s="7">
        <v>1960</v>
      </c>
      <c r="G1695" s="7">
        <v>1960</v>
      </c>
      <c r="I1695" s="7" t="s">
        <v>4687</v>
      </c>
      <c r="J1695" s="7" t="s">
        <v>4709</v>
      </c>
      <c r="K1695" s="7" t="s">
        <v>4710</v>
      </c>
      <c r="M1695" s="7" t="s">
        <v>4711</v>
      </c>
      <c r="O1695" s="7" t="s">
        <v>4711</v>
      </c>
    </row>
    <row r="1696" spans="1:15">
      <c r="A1696" s="7" t="s">
        <v>4687</v>
      </c>
      <c r="C1696" s="7" t="s">
        <v>4687</v>
      </c>
      <c r="E1696" s="7">
        <v>1969</v>
      </c>
      <c r="G1696" s="7">
        <v>1969</v>
      </c>
      <c r="I1696" s="7" t="s">
        <v>4687</v>
      </c>
      <c r="J1696" s="7" t="s">
        <v>4709</v>
      </c>
      <c r="K1696" s="7" t="s">
        <v>4710</v>
      </c>
      <c r="M1696" s="7" t="s">
        <v>4720</v>
      </c>
      <c r="O1696" s="7" t="s">
        <v>4720</v>
      </c>
    </row>
    <row r="1697" spans="1:15">
      <c r="A1697" s="7" t="s">
        <v>4687</v>
      </c>
      <c r="C1697" s="7" t="s">
        <v>4687</v>
      </c>
      <c r="E1697" s="7">
        <v>1963</v>
      </c>
      <c r="G1697" s="7">
        <v>1963</v>
      </c>
      <c r="I1697" s="7" t="s">
        <v>4687</v>
      </c>
      <c r="J1697" s="7" t="s">
        <v>4709</v>
      </c>
      <c r="K1697" s="7" t="s">
        <v>4710</v>
      </c>
      <c r="M1697" s="7" t="s">
        <v>4726</v>
      </c>
      <c r="O1697" s="7" t="s">
        <v>4726</v>
      </c>
    </row>
    <row r="1698" spans="1:15">
      <c r="A1698" s="7" t="s">
        <v>4687</v>
      </c>
      <c r="C1698" s="7" t="s">
        <v>4687</v>
      </c>
      <c r="E1698" s="7">
        <v>2001</v>
      </c>
      <c r="G1698" s="7">
        <v>2001</v>
      </c>
      <c r="I1698" s="7" t="s">
        <v>4687</v>
      </c>
      <c r="J1698" s="7" t="s">
        <v>4709</v>
      </c>
      <c r="K1698" s="7" t="s">
        <v>4713</v>
      </c>
      <c r="M1698" s="7" t="s">
        <v>4711</v>
      </c>
      <c r="O1698" s="7" t="s">
        <v>4711</v>
      </c>
    </row>
    <row r="1699" spans="1:15">
      <c r="A1699" s="7" t="s">
        <v>4687</v>
      </c>
      <c r="C1699" s="7" t="s">
        <v>4687</v>
      </c>
      <c r="E1699" s="7">
        <v>1988</v>
      </c>
      <c r="G1699" s="7">
        <v>1988</v>
      </c>
      <c r="I1699" s="7" t="s">
        <v>4687</v>
      </c>
      <c r="J1699" s="7" t="s">
        <v>4709</v>
      </c>
      <c r="K1699" s="7" t="s">
        <v>4709</v>
      </c>
      <c r="M1699" s="7" t="s">
        <v>4726</v>
      </c>
      <c r="O1699" s="7" t="s">
        <v>4726</v>
      </c>
    </row>
    <row r="1700" spans="1:15">
      <c r="A1700" s="7" t="s">
        <v>4687</v>
      </c>
      <c r="C1700" s="7" t="s">
        <v>4687</v>
      </c>
      <c r="E1700" s="7">
        <v>1968</v>
      </c>
      <c r="G1700" s="7">
        <v>1968</v>
      </c>
      <c r="I1700" s="7" t="s">
        <v>4687</v>
      </c>
      <c r="J1700" s="7" t="s">
        <v>4709</v>
      </c>
      <c r="K1700" s="7" t="s">
        <v>4709</v>
      </c>
      <c r="M1700" s="7" t="s">
        <v>4711</v>
      </c>
      <c r="O1700" s="7" t="s">
        <v>4711</v>
      </c>
    </row>
    <row r="1701" spans="1:15">
      <c r="A1701" s="7" t="s">
        <v>4687</v>
      </c>
      <c r="C1701" s="7" t="s">
        <v>4687</v>
      </c>
      <c r="E1701" s="7">
        <v>1962</v>
      </c>
      <c r="G1701" s="7">
        <v>1962</v>
      </c>
      <c r="I1701" s="7" t="s">
        <v>4687</v>
      </c>
      <c r="J1701" s="7" t="s">
        <v>4709</v>
      </c>
      <c r="K1701" s="7" t="s">
        <v>4713</v>
      </c>
      <c r="M1701" s="7" t="s">
        <v>4716</v>
      </c>
      <c r="O1701" s="7" t="s">
        <v>4716</v>
      </c>
    </row>
    <row r="1702" spans="1:15">
      <c r="A1702" s="7" t="s">
        <v>4687</v>
      </c>
      <c r="C1702" s="7" t="s">
        <v>4687</v>
      </c>
      <c r="E1702" s="7">
        <v>1964</v>
      </c>
      <c r="G1702" s="7">
        <v>1964</v>
      </c>
      <c r="I1702" s="7" t="s">
        <v>4687</v>
      </c>
      <c r="J1702" s="7" t="s">
        <v>4709</v>
      </c>
      <c r="K1702" s="7" t="s">
        <v>4713</v>
      </c>
      <c r="M1702" s="7" t="s">
        <v>4730</v>
      </c>
      <c r="O1702" s="7" t="s">
        <v>4730</v>
      </c>
    </row>
    <row r="1703" spans="1:15">
      <c r="A1703" s="7" t="s">
        <v>4687</v>
      </c>
      <c r="C1703" s="7" t="s">
        <v>4687</v>
      </c>
      <c r="E1703" s="7">
        <v>1990</v>
      </c>
      <c r="G1703" s="7">
        <v>1990</v>
      </c>
      <c r="I1703" s="7" t="s">
        <v>4687</v>
      </c>
      <c r="J1703" s="7" t="s">
        <v>4709</v>
      </c>
      <c r="K1703" s="7" t="s">
        <v>4710</v>
      </c>
      <c r="M1703" s="7" t="s">
        <v>4716</v>
      </c>
      <c r="O1703" s="7" t="s">
        <v>4716</v>
      </c>
    </row>
    <row r="1704" spans="1:15">
      <c r="A1704" s="7" t="s">
        <v>4687</v>
      </c>
      <c r="C1704" s="7" t="s">
        <v>4687</v>
      </c>
      <c r="E1704" s="7">
        <v>1976</v>
      </c>
      <c r="G1704" s="7">
        <v>1976</v>
      </c>
      <c r="I1704" s="7" t="s">
        <v>4687</v>
      </c>
      <c r="J1704" s="7" t="s">
        <v>4709</v>
      </c>
      <c r="K1704" s="7" t="s">
        <v>4709</v>
      </c>
      <c r="M1704" s="7" t="s">
        <v>4711</v>
      </c>
      <c r="O1704" s="7" t="s">
        <v>4711</v>
      </c>
    </row>
    <row r="1705" spans="1:15">
      <c r="A1705" s="7" t="s">
        <v>4687</v>
      </c>
      <c r="C1705" s="7" t="s">
        <v>4687</v>
      </c>
      <c r="E1705" s="7">
        <v>2004</v>
      </c>
      <c r="G1705" s="7">
        <v>2004</v>
      </c>
      <c r="I1705" s="7" t="s">
        <v>4687</v>
      </c>
      <c r="J1705" s="7" t="s">
        <v>4709</v>
      </c>
      <c r="K1705" s="7" t="s">
        <v>4710</v>
      </c>
      <c r="M1705" s="7" t="s">
        <v>4716</v>
      </c>
      <c r="O1705" s="7" t="s">
        <v>4716</v>
      </c>
    </row>
    <row r="1706" spans="1:15">
      <c r="A1706" s="7" t="s">
        <v>4687</v>
      </c>
      <c r="C1706" s="7" t="s">
        <v>4687</v>
      </c>
      <c r="E1706" s="7">
        <v>1974</v>
      </c>
      <c r="G1706" s="7">
        <v>1974</v>
      </c>
      <c r="I1706" s="7" t="s">
        <v>4687</v>
      </c>
      <c r="J1706" s="7" t="s">
        <v>4709</v>
      </c>
      <c r="K1706" s="7" t="s">
        <v>4709</v>
      </c>
      <c r="M1706" s="7" t="s">
        <v>4711</v>
      </c>
      <c r="O1706" s="7" t="s">
        <v>4711</v>
      </c>
    </row>
    <row r="1707" spans="1:15">
      <c r="A1707" s="7" t="s">
        <v>4687</v>
      </c>
      <c r="C1707" s="7" t="s">
        <v>4687</v>
      </c>
      <c r="E1707" s="7">
        <v>1959</v>
      </c>
      <c r="G1707" s="7">
        <v>1959</v>
      </c>
      <c r="I1707" s="7" t="s">
        <v>4687</v>
      </c>
      <c r="J1707" s="7" t="s">
        <v>4709</v>
      </c>
      <c r="K1707" s="7" t="s">
        <v>4709</v>
      </c>
      <c r="M1707" s="7" t="s">
        <v>4711</v>
      </c>
      <c r="O1707" s="7" t="s">
        <v>4711</v>
      </c>
    </row>
    <row r="1708" spans="1:15">
      <c r="A1708" s="7" t="s">
        <v>4687</v>
      </c>
      <c r="C1708" s="7" t="s">
        <v>4687</v>
      </c>
      <c r="E1708" s="7">
        <v>1974</v>
      </c>
      <c r="G1708" s="7">
        <v>1974</v>
      </c>
      <c r="I1708" s="7" t="s">
        <v>4687</v>
      </c>
      <c r="J1708" s="7" t="s">
        <v>4709</v>
      </c>
      <c r="K1708" s="7" t="s">
        <v>4709</v>
      </c>
      <c r="M1708" s="7" t="s">
        <v>4711</v>
      </c>
      <c r="O1708" s="7" t="s">
        <v>4711</v>
      </c>
    </row>
    <row r="1709" spans="1:15">
      <c r="A1709" s="7" t="s">
        <v>4687</v>
      </c>
      <c r="C1709" s="7" t="s">
        <v>4687</v>
      </c>
      <c r="E1709" s="7">
        <v>1965</v>
      </c>
      <c r="G1709" s="7">
        <v>1965</v>
      </c>
      <c r="I1709" s="7" t="s">
        <v>4687</v>
      </c>
      <c r="J1709" s="7" t="s">
        <v>4709</v>
      </c>
      <c r="K1709" s="7" t="s">
        <v>4709</v>
      </c>
      <c r="M1709" s="7" t="s">
        <v>4711</v>
      </c>
      <c r="O1709" s="7" t="s">
        <v>4711</v>
      </c>
    </row>
    <row r="1710" spans="1:15">
      <c r="A1710" s="7" t="s">
        <v>4687</v>
      </c>
      <c r="C1710" s="7" t="s">
        <v>4687</v>
      </c>
      <c r="E1710" s="7">
        <v>1960</v>
      </c>
      <c r="G1710" s="7">
        <v>1960</v>
      </c>
      <c r="I1710" s="7" t="s">
        <v>4687</v>
      </c>
      <c r="J1710" s="7" t="s">
        <v>4709</v>
      </c>
      <c r="K1710" s="7" t="s">
        <v>4709</v>
      </c>
      <c r="M1710" s="7" t="s">
        <v>4716</v>
      </c>
      <c r="O1710" s="7" t="s">
        <v>4716</v>
      </c>
    </row>
    <row r="1711" spans="1:15">
      <c r="A1711" s="7" t="s">
        <v>4687</v>
      </c>
      <c r="C1711" s="7" t="s">
        <v>4687</v>
      </c>
      <c r="E1711" s="7">
        <v>1988</v>
      </c>
      <c r="G1711" s="7">
        <v>1988</v>
      </c>
      <c r="I1711" s="7" t="s">
        <v>4687</v>
      </c>
      <c r="J1711" s="7" t="s">
        <v>4709</v>
      </c>
      <c r="K1711" s="7" t="s">
        <v>4709</v>
      </c>
      <c r="M1711" s="7" t="s">
        <v>4720</v>
      </c>
      <c r="O1711" s="7" t="s">
        <v>4720</v>
      </c>
    </row>
    <row r="1712" spans="1:15">
      <c r="A1712" s="7" t="s">
        <v>4687</v>
      </c>
      <c r="C1712" s="7" t="s">
        <v>4687</v>
      </c>
      <c r="E1712" s="7">
        <v>1973</v>
      </c>
      <c r="G1712" s="7">
        <v>1973</v>
      </c>
      <c r="I1712" s="7" t="s">
        <v>4687</v>
      </c>
      <c r="J1712" s="7" t="s">
        <v>4709</v>
      </c>
      <c r="K1712" s="7" t="s">
        <v>4713</v>
      </c>
      <c r="M1712" s="7" t="s">
        <v>4716</v>
      </c>
      <c r="O1712" s="7" t="s">
        <v>4716</v>
      </c>
    </row>
    <row r="1713" spans="1:15">
      <c r="A1713" s="7" t="s">
        <v>4687</v>
      </c>
      <c r="C1713" s="7" t="s">
        <v>4687</v>
      </c>
      <c r="E1713" s="7">
        <v>1976</v>
      </c>
      <c r="G1713" s="7">
        <v>1976</v>
      </c>
      <c r="I1713" s="7" t="s">
        <v>4687</v>
      </c>
      <c r="J1713" s="7" t="s">
        <v>4709</v>
      </c>
      <c r="K1713" s="7" t="s">
        <v>4709</v>
      </c>
      <c r="M1713" s="7" t="s">
        <v>4720</v>
      </c>
      <c r="O1713" s="7" t="s">
        <v>4720</v>
      </c>
    </row>
    <row r="1714" spans="1:15">
      <c r="A1714" s="7" t="s">
        <v>4687</v>
      </c>
      <c r="C1714" s="7" t="s">
        <v>4687</v>
      </c>
      <c r="E1714" s="7">
        <v>1974</v>
      </c>
      <c r="G1714" s="7">
        <v>1974</v>
      </c>
      <c r="I1714" s="7" t="s">
        <v>4687</v>
      </c>
      <c r="J1714" s="7" t="s">
        <v>4709</v>
      </c>
      <c r="K1714" s="7" t="s">
        <v>4710</v>
      </c>
      <c r="M1714" s="7" t="s">
        <v>4716</v>
      </c>
      <c r="O1714" s="7" t="s">
        <v>4716</v>
      </c>
    </row>
    <row r="1715" spans="1:15">
      <c r="A1715" s="7" t="s">
        <v>4687</v>
      </c>
      <c r="C1715" s="7" t="s">
        <v>4687</v>
      </c>
      <c r="E1715" s="7">
        <v>1997</v>
      </c>
      <c r="G1715" s="7">
        <v>1997</v>
      </c>
      <c r="I1715" s="7" t="s">
        <v>4687</v>
      </c>
      <c r="J1715" s="7" t="s">
        <v>4709</v>
      </c>
      <c r="K1715" s="7" t="s">
        <v>4710</v>
      </c>
      <c r="M1715" s="7" t="s">
        <v>4720</v>
      </c>
      <c r="O1715" s="7" t="s">
        <v>4720</v>
      </c>
    </row>
    <row r="1716" spans="1:15">
      <c r="A1716" s="7" t="s">
        <v>4687</v>
      </c>
      <c r="C1716" s="7" t="s">
        <v>4687</v>
      </c>
      <c r="E1716" s="7">
        <v>1984</v>
      </c>
      <c r="G1716" s="7">
        <v>1984</v>
      </c>
      <c r="I1716" s="7" t="s">
        <v>4687</v>
      </c>
      <c r="J1716" s="7" t="s">
        <v>4709</v>
      </c>
      <c r="K1716" s="7" t="s">
        <v>4713</v>
      </c>
      <c r="M1716" s="7" t="s">
        <v>4726</v>
      </c>
      <c r="O1716" s="7" t="s">
        <v>4726</v>
      </c>
    </row>
    <row r="1717" spans="1:15">
      <c r="A1717" s="7" t="s">
        <v>4687</v>
      </c>
      <c r="C1717" s="7" t="s">
        <v>4687</v>
      </c>
      <c r="E1717" s="7">
        <v>1982</v>
      </c>
      <c r="G1717" s="7">
        <v>1982</v>
      </c>
      <c r="I1717" s="7" t="s">
        <v>4687</v>
      </c>
      <c r="J1717" s="7" t="s">
        <v>4709</v>
      </c>
      <c r="K1717" s="7" t="s">
        <v>4710</v>
      </c>
      <c r="M1717" s="7" t="s">
        <v>4711</v>
      </c>
      <c r="O1717" s="7" t="s">
        <v>4711</v>
      </c>
    </row>
    <row r="1718" spans="1:15">
      <c r="A1718" s="7" t="s">
        <v>4687</v>
      </c>
      <c r="C1718" s="7" t="s">
        <v>4687</v>
      </c>
      <c r="E1718" s="7">
        <v>1962</v>
      </c>
      <c r="G1718" s="7">
        <v>1962</v>
      </c>
      <c r="I1718" s="7" t="s">
        <v>4687</v>
      </c>
      <c r="J1718" s="7" t="s">
        <v>4709</v>
      </c>
      <c r="K1718" s="7" t="s">
        <v>4713</v>
      </c>
      <c r="M1718" s="7" t="s">
        <v>4716</v>
      </c>
      <c r="O1718" s="7" t="s">
        <v>4716</v>
      </c>
    </row>
    <row r="1719" spans="1:15">
      <c r="A1719" s="7" t="s">
        <v>4687</v>
      </c>
      <c r="C1719" s="7" t="s">
        <v>4687</v>
      </c>
      <c r="E1719" s="7">
        <v>1980</v>
      </c>
      <c r="G1719" s="7">
        <v>1980</v>
      </c>
      <c r="I1719" s="7" t="s">
        <v>4687</v>
      </c>
      <c r="J1719" s="7" t="s">
        <v>4709</v>
      </c>
      <c r="K1719" s="7" t="s">
        <v>4709</v>
      </c>
      <c r="M1719" s="7" t="s">
        <v>4720</v>
      </c>
      <c r="O1719" s="7" t="s">
        <v>4720</v>
      </c>
    </row>
    <row r="1720" spans="1:15">
      <c r="A1720" s="7" t="s">
        <v>4687</v>
      </c>
      <c r="C1720" s="7" t="s">
        <v>4687</v>
      </c>
      <c r="E1720" s="7">
        <v>1982</v>
      </c>
      <c r="G1720" s="7">
        <v>1982</v>
      </c>
      <c r="I1720" s="7" t="s">
        <v>4687</v>
      </c>
      <c r="J1720" s="7" t="s">
        <v>4709</v>
      </c>
      <c r="K1720" s="7" t="s">
        <v>4710</v>
      </c>
      <c r="M1720" s="7" t="s">
        <v>4716</v>
      </c>
      <c r="O1720" s="7" t="s">
        <v>4716</v>
      </c>
    </row>
    <row r="1721" spans="1:15">
      <c r="A1721" s="7" t="s">
        <v>4687</v>
      </c>
      <c r="C1721" s="7" t="s">
        <v>4687</v>
      </c>
      <c r="E1721" s="7">
        <v>1980</v>
      </c>
      <c r="G1721" s="7">
        <v>1980</v>
      </c>
      <c r="I1721" s="7" t="s">
        <v>4687</v>
      </c>
      <c r="J1721" s="7" t="s">
        <v>4709</v>
      </c>
      <c r="K1721" s="7" t="s">
        <v>4709</v>
      </c>
      <c r="M1721" s="7" t="s">
        <v>4716</v>
      </c>
      <c r="O1721" s="7" t="s">
        <v>4716</v>
      </c>
    </row>
    <row r="1722" spans="1:15">
      <c r="A1722" s="7" t="s">
        <v>4687</v>
      </c>
      <c r="C1722" s="7" t="s">
        <v>4687</v>
      </c>
      <c r="E1722" s="7">
        <v>1988</v>
      </c>
      <c r="G1722" s="7">
        <v>1988</v>
      </c>
      <c r="I1722" s="7" t="s">
        <v>4687</v>
      </c>
      <c r="J1722" s="7" t="s">
        <v>4709</v>
      </c>
      <c r="K1722" s="7" t="s">
        <v>4709</v>
      </c>
      <c r="M1722" s="7" t="s">
        <v>4716</v>
      </c>
      <c r="O1722" s="7" t="s">
        <v>4716</v>
      </c>
    </row>
    <row r="1723" spans="1:15">
      <c r="A1723" s="7" t="s">
        <v>4687</v>
      </c>
      <c r="C1723" s="7" t="s">
        <v>4687</v>
      </c>
      <c r="E1723" s="7">
        <v>1978</v>
      </c>
      <c r="G1723" s="7">
        <v>1978</v>
      </c>
      <c r="I1723" s="7" t="s">
        <v>4687</v>
      </c>
      <c r="J1723" s="7" t="s">
        <v>4709</v>
      </c>
      <c r="K1723" s="7" t="s">
        <v>4709</v>
      </c>
      <c r="M1723" s="7" t="s">
        <v>4733</v>
      </c>
      <c r="O1723" s="7" t="s">
        <v>4733</v>
      </c>
    </row>
    <row r="1724" spans="1:15">
      <c r="A1724" s="7" t="s">
        <v>4687</v>
      </c>
      <c r="C1724" s="7" t="s">
        <v>4687</v>
      </c>
      <c r="E1724" s="7">
        <v>1958</v>
      </c>
      <c r="G1724" s="7">
        <v>1958</v>
      </c>
      <c r="I1724" s="7" t="s">
        <v>4687</v>
      </c>
      <c r="J1724" s="7" t="s">
        <v>4709</v>
      </c>
      <c r="K1724" s="7" t="s">
        <v>4710</v>
      </c>
      <c r="M1724" s="7" t="s">
        <v>4716</v>
      </c>
      <c r="O1724" s="7" t="s">
        <v>4716</v>
      </c>
    </row>
    <row r="1725" spans="1:15">
      <c r="A1725" s="7" t="s">
        <v>4687</v>
      </c>
      <c r="C1725" s="7" t="s">
        <v>4687</v>
      </c>
      <c r="E1725" s="7">
        <v>1958</v>
      </c>
      <c r="G1725" s="7">
        <v>1958</v>
      </c>
      <c r="I1725" s="7" t="s">
        <v>4687</v>
      </c>
      <c r="J1725" s="7" t="s">
        <v>4709</v>
      </c>
      <c r="K1725" s="7" t="s">
        <v>4713</v>
      </c>
      <c r="M1725" s="7" t="s">
        <v>4711</v>
      </c>
      <c r="O1725" s="7" t="s">
        <v>4711</v>
      </c>
    </row>
    <row r="1726" spans="1:15">
      <c r="A1726" s="7" t="s">
        <v>4687</v>
      </c>
      <c r="C1726" s="7" t="s">
        <v>4687</v>
      </c>
      <c r="E1726" s="7">
        <v>1985</v>
      </c>
      <c r="G1726" s="7">
        <v>1985</v>
      </c>
      <c r="I1726" s="7" t="s">
        <v>4687</v>
      </c>
      <c r="J1726" s="7" t="s">
        <v>4709</v>
      </c>
      <c r="K1726" s="7" t="s">
        <v>4713</v>
      </c>
      <c r="M1726" s="7" t="s">
        <v>4716</v>
      </c>
      <c r="O1726" s="7" t="s">
        <v>4716</v>
      </c>
    </row>
    <row r="1727" spans="1:15">
      <c r="A1727" s="7" t="s">
        <v>4687</v>
      </c>
      <c r="C1727" s="7" t="s">
        <v>4687</v>
      </c>
      <c r="E1727" s="7">
        <v>1993</v>
      </c>
      <c r="G1727" s="7">
        <v>1993</v>
      </c>
      <c r="I1727" s="7" t="s">
        <v>4687</v>
      </c>
      <c r="J1727" s="7" t="s">
        <v>4709</v>
      </c>
      <c r="K1727" s="7" t="s">
        <v>4710</v>
      </c>
      <c r="M1727" s="7" t="s">
        <v>4716</v>
      </c>
      <c r="O1727" s="7" t="s">
        <v>4716</v>
      </c>
    </row>
    <row r="1728" spans="1:15">
      <c r="A1728" s="7" t="s">
        <v>4687</v>
      </c>
      <c r="C1728" s="7" t="s">
        <v>4687</v>
      </c>
      <c r="E1728" s="7">
        <v>1987</v>
      </c>
      <c r="G1728" s="7">
        <v>1987</v>
      </c>
      <c r="I1728" s="7" t="s">
        <v>4687</v>
      </c>
      <c r="J1728" s="7" t="s">
        <v>4709</v>
      </c>
      <c r="K1728" s="7" t="s">
        <v>4713</v>
      </c>
      <c r="M1728" s="7" t="s">
        <v>4716</v>
      </c>
      <c r="O1728" s="7" t="s">
        <v>4716</v>
      </c>
    </row>
    <row r="1729" spans="1:15">
      <c r="A1729" s="7" t="s">
        <v>4687</v>
      </c>
      <c r="C1729" s="7" t="s">
        <v>4687</v>
      </c>
      <c r="E1729" s="7">
        <v>1993</v>
      </c>
      <c r="G1729" s="7">
        <v>1993</v>
      </c>
      <c r="I1729" s="7" t="s">
        <v>4687</v>
      </c>
      <c r="J1729" s="7" t="s">
        <v>4709</v>
      </c>
      <c r="K1729" s="7" t="s">
        <v>4710</v>
      </c>
      <c r="M1729" s="7" t="s">
        <v>4716</v>
      </c>
      <c r="O1729" s="7" t="s">
        <v>4716</v>
      </c>
    </row>
    <row r="1730" spans="1:15">
      <c r="A1730" s="7" t="s">
        <v>4687</v>
      </c>
      <c r="C1730" s="7" t="s">
        <v>4687</v>
      </c>
      <c r="E1730" s="7">
        <v>1982</v>
      </c>
      <c r="G1730" s="7">
        <v>1982</v>
      </c>
      <c r="I1730" s="7" t="s">
        <v>4687</v>
      </c>
      <c r="J1730" s="7" t="s">
        <v>4709</v>
      </c>
      <c r="K1730" s="7" t="s">
        <v>4709</v>
      </c>
      <c r="M1730" s="7" t="s">
        <v>4716</v>
      </c>
      <c r="O1730" s="7" t="s">
        <v>4716</v>
      </c>
    </row>
    <row r="1731" spans="1:15">
      <c r="A1731" s="7" t="s">
        <v>4687</v>
      </c>
      <c r="C1731" s="7" t="s">
        <v>4687</v>
      </c>
      <c r="E1731" s="7">
        <v>1974</v>
      </c>
      <c r="G1731" s="7">
        <v>1974</v>
      </c>
      <c r="I1731" s="7" t="s">
        <v>4687</v>
      </c>
      <c r="J1731" s="7" t="s">
        <v>4709</v>
      </c>
      <c r="K1731" s="7" t="s">
        <v>4713</v>
      </c>
      <c r="M1731" s="7" t="s">
        <v>4720</v>
      </c>
      <c r="O1731" s="7" t="s">
        <v>4720</v>
      </c>
    </row>
    <row r="1732" spans="1:15">
      <c r="A1732" s="7" t="s">
        <v>4687</v>
      </c>
      <c r="C1732" s="7" t="s">
        <v>4687</v>
      </c>
      <c r="E1732" s="7">
        <v>1988</v>
      </c>
      <c r="G1732" s="7">
        <v>1988</v>
      </c>
      <c r="I1732" s="7" t="s">
        <v>4687</v>
      </c>
      <c r="J1732" s="7" t="s">
        <v>4709</v>
      </c>
      <c r="K1732" s="7" t="s">
        <v>4713</v>
      </c>
      <c r="M1732" s="7" t="s">
        <v>4720</v>
      </c>
      <c r="O1732" s="7" t="s">
        <v>4720</v>
      </c>
    </row>
    <row r="1733" spans="1:15">
      <c r="A1733" s="7" t="s">
        <v>4687</v>
      </c>
      <c r="C1733" s="7" t="s">
        <v>4687</v>
      </c>
      <c r="E1733" s="7">
        <v>1988</v>
      </c>
      <c r="G1733" s="7">
        <v>1988</v>
      </c>
      <c r="I1733" s="7" t="s">
        <v>4687</v>
      </c>
      <c r="J1733" s="7" t="s">
        <v>4709</v>
      </c>
      <c r="K1733" s="7" t="s">
        <v>4709</v>
      </c>
      <c r="M1733" s="7" t="s">
        <v>4711</v>
      </c>
      <c r="O1733" s="7" t="s">
        <v>4711</v>
      </c>
    </row>
    <row r="1734" spans="1:15">
      <c r="A1734" s="7" t="s">
        <v>4687</v>
      </c>
      <c r="C1734" s="7" t="s">
        <v>4687</v>
      </c>
      <c r="E1734" s="7">
        <v>2002</v>
      </c>
      <c r="G1734" s="7">
        <v>2002</v>
      </c>
      <c r="I1734" s="7" t="s">
        <v>4687</v>
      </c>
      <c r="J1734" s="7" t="s">
        <v>4709</v>
      </c>
      <c r="K1734" s="7" t="s">
        <v>4710</v>
      </c>
      <c r="M1734" s="7" t="s">
        <v>4720</v>
      </c>
      <c r="O1734" s="7" t="s">
        <v>4720</v>
      </c>
    </row>
    <row r="1735" spans="1:15">
      <c r="A1735" s="7" t="s">
        <v>4687</v>
      </c>
      <c r="C1735" s="7" t="s">
        <v>4687</v>
      </c>
      <c r="E1735" s="7">
        <v>1972</v>
      </c>
      <c r="G1735" s="7">
        <v>1972</v>
      </c>
      <c r="I1735" s="7" t="s">
        <v>4687</v>
      </c>
      <c r="J1735" s="7" t="s">
        <v>4709</v>
      </c>
      <c r="K1735" s="7" t="s">
        <v>4710</v>
      </c>
      <c r="M1735" s="7" t="s">
        <v>4726</v>
      </c>
      <c r="O1735" s="7" t="s">
        <v>4726</v>
      </c>
    </row>
    <row r="1736" spans="1:15">
      <c r="A1736" s="7" t="s">
        <v>4687</v>
      </c>
      <c r="C1736" s="7" t="s">
        <v>4687</v>
      </c>
      <c r="E1736" s="7">
        <v>2003</v>
      </c>
      <c r="G1736" s="7">
        <v>2003</v>
      </c>
      <c r="I1736" s="7" t="s">
        <v>4687</v>
      </c>
      <c r="J1736" s="7" t="s">
        <v>4709</v>
      </c>
      <c r="K1736" s="7" t="s">
        <v>4710</v>
      </c>
      <c r="M1736" s="7" t="s">
        <v>4725</v>
      </c>
      <c r="O1736" s="7" t="s">
        <v>4725</v>
      </c>
    </row>
    <row r="1737" spans="1:15">
      <c r="A1737" s="7" t="s">
        <v>4687</v>
      </c>
      <c r="C1737" s="7" t="s">
        <v>4687</v>
      </c>
      <c r="E1737" s="7">
        <v>1969</v>
      </c>
      <c r="G1737" s="7">
        <v>1969</v>
      </c>
      <c r="I1737" s="7" t="s">
        <v>4687</v>
      </c>
      <c r="J1737" s="7" t="s">
        <v>4709</v>
      </c>
      <c r="K1737" s="7" t="s">
        <v>4710</v>
      </c>
      <c r="M1737" s="7" t="s">
        <v>4716</v>
      </c>
      <c r="O1737" s="7" t="s">
        <v>4716</v>
      </c>
    </row>
    <row r="1738" spans="1:15">
      <c r="A1738" s="7" t="s">
        <v>4687</v>
      </c>
      <c r="C1738" s="7" t="s">
        <v>4687</v>
      </c>
      <c r="E1738" s="7">
        <v>1965</v>
      </c>
      <c r="G1738" s="7">
        <v>1965</v>
      </c>
      <c r="I1738" s="7" t="s">
        <v>4687</v>
      </c>
      <c r="J1738" s="7" t="s">
        <v>4709</v>
      </c>
      <c r="K1738" s="7" t="s">
        <v>4713</v>
      </c>
      <c r="M1738" s="7" t="s">
        <v>4730</v>
      </c>
      <c r="O1738" s="7" t="s">
        <v>4730</v>
      </c>
    </row>
    <row r="1739" spans="1:15">
      <c r="A1739" s="7" t="s">
        <v>4687</v>
      </c>
      <c r="C1739" s="7" t="s">
        <v>4687</v>
      </c>
      <c r="E1739" s="7">
        <v>1995</v>
      </c>
      <c r="G1739" s="7">
        <v>1995</v>
      </c>
      <c r="I1739" s="7" t="s">
        <v>4687</v>
      </c>
      <c r="J1739" s="7" t="s">
        <v>4709</v>
      </c>
      <c r="K1739" s="7" t="s">
        <v>4709</v>
      </c>
      <c r="M1739" s="7" t="s">
        <v>4716</v>
      </c>
      <c r="O1739" s="7" t="s">
        <v>4716</v>
      </c>
    </row>
    <row r="1740" spans="1:15">
      <c r="A1740" s="7" t="s">
        <v>4687</v>
      </c>
      <c r="C1740" s="7" t="s">
        <v>4687</v>
      </c>
      <c r="E1740" s="7">
        <v>2003</v>
      </c>
      <c r="G1740" s="7">
        <v>2003</v>
      </c>
      <c r="I1740" s="7" t="s">
        <v>4687</v>
      </c>
      <c r="J1740" s="7" t="s">
        <v>4709</v>
      </c>
      <c r="K1740" s="7" t="s">
        <v>4713</v>
      </c>
      <c r="M1740" s="7" t="s">
        <v>4733</v>
      </c>
      <c r="O1740" s="7" t="s">
        <v>4733</v>
      </c>
    </row>
    <row r="1741" spans="1:15">
      <c r="A1741" s="7" t="s">
        <v>4687</v>
      </c>
      <c r="C1741" s="7" t="s">
        <v>4687</v>
      </c>
      <c r="E1741" s="7">
        <v>1958</v>
      </c>
      <c r="G1741" s="7">
        <v>1958</v>
      </c>
      <c r="I1741" s="7" t="s">
        <v>4687</v>
      </c>
      <c r="J1741" s="7" t="s">
        <v>4709</v>
      </c>
      <c r="K1741" s="7" t="s">
        <v>4713</v>
      </c>
      <c r="M1741" s="7" t="s">
        <v>4711</v>
      </c>
      <c r="O1741" s="7" t="s">
        <v>4711</v>
      </c>
    </row>
    <row r="1742" spans="1:15">
      <c r="A1742" s="7" t="s">
        <v>4687</v>
      </c>
      <c r="C1742" s="7" t="s">
        <v>4687</v>
      </c>
      <c r="E1742" s="7">
        <v>1995</v>
      </c>
      <c r="G1742" s="7">
        <v>1995</v>
      </c>
      <c r="I1742" s="7" t="s">
        <v>4687</v>
      </c>
      <c r="J1742" s="7" t="s">
        <v>4709</v>
      </c>
      <c r="K1742" s="7" t="s">
        <v>4709</v>
      </c>
      <c r="M1742" s="7" t="s">
        <v>4711</v>
      </c>
      <c r="O1742" s="7" t="s">
        <v>4711</v>
      </c>
    </row>
    <row r="1743" spans="1:15">
      <c r="A1743" s="7" t="s">
        <v>4687</v>
      </c>
      <c r="C1743" s="7" t="s">
        <v>4687</v>
      </c>
      <c r="E1743" s="7">
        <v>2001</v>
      </c>
      <c r="G1743" s="7">
        <v>2001</v>
      </c>
      <c r="I1743" s="7" t="s">
        <v>4687</v>
      </c>
      <c r="J1743" s="7" t="s">
        <v>4709</v>
      </c>
      <c r="K1743" s="7" t="s">
        <v>4709</v>
      </c>
      <c r="M1743" s="7" t="s">
        <v>4716</v>
      </c>
      <c r="O1743" s="7" t="s">
        <v>4716</v>
      </c>
    </row>
    <row r="1744" spans="1:15">
      <c r="A1744" s="7" t="s">
        <v>4687</v>
      </c>
      <c r="C1744" s="7" t="s">
        <v>4687</v>
      </c>
      <c r="E1744" s="7">
        <v>1963</v>
      </c>
      <c r="G1744" s="7">
        <v>1963</v>
      </c>
      <c r="I1744" s="7" t="s">
        <v>4687</v>
      </c>
      <c r="J1744" s="7" t="s">
        <v>4709</v>
      </c>
      <c r="K1744" s="7" t="s">
        <v>4713</v>
      </c>
      <c r="M1744" s="7" t="s">
        <v>4720</v>
      </c>
      <c r="O1744" s="7" t="s">
        <v>4720</v>
      </c>
    </row>
    <row r="1745" spans="1:15">
      <c r="A1745" s="7" t="s">
        <v>4687</v>
      </c>
      <c r="C1745" s="7" t="s">
        <v>4687</v>
      </c>
      <c r="E1745" s="7">
        <v>1970</v>
      </c>
      <c r="G1745" s="7">
        <v>1970</v>
      </c>
      <c r="I1745" s="7" t="s">
        <v>4687</v>
      </c>
      <c r="J1745" s="7" t="s">
        <v>4709</v>
      </c>
      <c r="K1745" s="7" t="s">
        <v>4713</v>
      </c>
      <c r="M1745" s="7" t="s">
        <v>4726</v>
      </c>
      <c r="O1745" s="7" t="s">
        <v>4726</v>
      </c>
    </row>
    <row r="1746" spans="1:15">
      <c r="A1746" s="7" t="s">
        <v>4687</v>
      </c>
      <c r="C1746" s="7" t="s">
        <v>4687</v>
      </c>
      <c r="E1746" s="7">
        <v>1975</v>
      </c>
      <c r="G1746" s="7">
        <v>1975</v>
      </c>
      <c r="I1746" s="7" t="s">
        <v>4687</v>
      </c>
      <c r="J1746" s="7" t="s">
        <v>4709</v>
      </c>
      <c r="K1746" s="7" t="s">
        <v>4713</v>
      </c>
      <c r="M1746" s="7" t="s">
        <v>4711</v>
      </c>
      <c r="O1746" s="7" t="s">
        <v>4711</v>
      </c>
    </row>
    <row r="1747" spans="1:15">
      <c r="A1747" s="7" t="s">
        <v>4687</v>
      </c>
      <c r="C1747" s="7" t="s">
        <v>4687</v>
      </c>
      <c r="E1747" s="7">
        <v>1977</v>
      </c>
      <c r="G1747" s="7">
        <v>1977</v>
      </c>
      <c r="I1747" s="7" t="s">
        <v>4687</v>
      </c>
      <c r="J1747" s="7" t="s">
        <v>4709</v>
      </c>
      <c r="K1747" s="7" t="s">
        <v>4713</v>
      </c>
      <c r="M1747" s="7" t="s">
        <v>4711</v>
      </c>
      <c r="O1747" s="7" t="s">
        <v>4711</v>
      </c>
    </row>
    <row r="1748" spans="1:15">
      <c r="A1748" s="7" t="s">
        <v>4687</v>
      </c>
      <c r="C1748" s="7" t="s">
        <v>4687</v>
      </c>
      <c r="E1748" s="7">
        <v>1993</v>
      </c>
      <c r="G1748" s="7">
        <v>1993</v>
      </c>
      <c r="I1748" s="7" t="s">
        <v>4687</v>
      </c>
      <c r="J1748" s="7" t="s">
        <v>4709</v>
      </c>
      <c r="K1748" s="7" t="s">
        <v>4709</v>
      </c>
      <c r="M1748" s="7" t="s">
        <v>4711</v>
      </c>
      <c r="O1748" s="7" t="s">
        <v>4711</v>
      </c>
    </row>
    <row r="1749" spans="1:15">
      <c r="A1749" s="7" t="s">
        <v>4687</v>
      </c>
      <c r="C1749" s="7" t="s">
        <v>4687</v>
      </c>
      <c r="E1749" s="7">
        <v>1974</v>
      </c>
      <c r="G1749" s="7">
        <v>1974</v>
      </c>
      <c r="I1749" s="7" t="s">
        <v>4687</v>
      </c>
      <c r="J1749" s="7" t="s">
        <v>4709</v>
      </c>
      <c r="K1749" s="7" t="s">
        <v>4709</v>
      </c>
      <c r="M1749" s="7" t="s">
        <v>4716</v>
      </c>
      <c r="O1749" s="7" t="s">
        <v>4716</v>
      </c>
    </row>
    <row r="1750" spans="1:15">
      <c r="A1750" s="7" t="s">
        <v>4687</v>
      </c>
      <c r="C1750" s="7" t="s">
        <v>4687</v>
      </c>
      <c r="E1750" s="7">
        <v>1989</v>
      </c>
      <c r="G1750" s="7">
        <v>1989</v>
      </c>
      <c r="I1750" s="7" t="s">
        <v>4687</v>
      </c>
      <c r="J1750" s="7" t="s">
        <v>4709</v>
      </c>
      <c r="K1750" s="7" t="s">
        <v>4710</v>
      </c>
      <c r="M1750" s="7" t="s">
        <v>4711</v>
      </c>
      <c r="O1750" s="7" t="s">
        <v>4711</v>
      </c>
    </row>
    <row r="1751" spans="1:15">
      <c r="A1751" s="7" t="s">
        <v>4687</v>
      </c>
      <c r="C1751" s="7" t="s">
        <v>4687</v>
      </c>
      <c r="E1751" s="7">
        <v>1962</v>
      </c>
      <c r="G1751" s="7">
        <v>1962</v>
      </c>
      <c r="I1751" s="7" t="s">
        <v>4687</v>
      </c>
      <c r="J1751" s="7" t="s">
        <v>4709</v>
      </c>
      <c r="K1751" s="7" t="s">
        <v>4710</v>
      </c>
      <c r="M1751" s="7" t="s">
        <v>4716</v>
      </c>
      <c r="O1751" s="7" t="s">
        <v>4716</v>
      </c>
    </row>
    <row r="1752" spans="1:15">
      <c r="A1752" s="7" t="s">
        <v>4687</v>
      </c>
      <c r="C1752" s="7" t="s">
        <v>4687</v>
      </c>
      <c r="E1752" s="7">
        <v>1995</v>
      </c>
      <c r="G1752" s="7">
        <v>1995</v>
      </c>
      <c r="I1752" s="7" t="s">
        <v>4687</v>
      </c>
      <c r="J1752" s="7" t="s">
        <v>4709</v>
      </c>
      <c r="K1752" s="7" t="s">
        <v>4709</v>
      </c>
      <c r="M1752" s="7" t="s">
        <v>4732</v>
      </c>
      <c r="O1752" s="7" t="s">
        <v>4732</v>
      </c>
    </row>
    <row r="1753" spans="1:15">
      <c r="A1753" s="7" t="s">
        <v>4687</v>
      </c>
      <c r="C1753" s="7" t="s">
        <v>4687</v>
      </c>
      <c r="E1753" s="7">
        <v>1974</v>
      </c>
      <c r="G1753" s="7">
        <v>1974</v>
      </c>
      <c r="I1753" s="7" t="s">
        <v>4687</v>
      </c>
      <c r="J1753" s="7" t="s">
        <v>4709</v>
      </c>
      <c r="K1753" s="7" t="s">
        <v>4710</v>
      </c>
      <c r="M1753" s="7" t="s">
        <v>4720</v>
      </c>
      <c r="O1753" s="7" t="s">
        <v>4720</v>
      </c>
    </row>
    <row r="1754" spans="1:15">
      <c r="A1754" s="7" t="s">
        <v>4687</v>
      </c>
      <c r="C1754" s="7" t="s">
        <v>4687</v>
      </c>
      <c r="E1754" s="7">
        <v>2003</v>
      </c>
      <c r="G1754" s="7">
        <v>2003</v>
      </c>
      <c r="I1754" s="7" t="s">
        <v>4687</v>
      </c>
      <c r="J1754" s="7" t="s">
        <v>4709</v>
      </c>
      <c r="K1754" s="7" t="s">
        <v>4710</v>
      </c>
      <c r="M1754" s="7" t="s">
        <v>4716</v>
      </c>
      <c r="O1754" s="7" t="s">
        <v>4716</v>
      </c>
    </row>
    <row r="1755" spans="1:15">
      <c r="A1755" s="7" t="s">
        <v>4687</v>
      </c>
      <c r="C1755" s="7" t="s">
        <v>4687</v>
      </c>
      <c r="E1755" s="7">
        <v>1968</v>
      </c>
      <c r="G1755" s="7">
        <v>1968</v>
      </c>
      <c r="I1755" s="7" t="s">
        <v>4687</v>
      </c>
      <c r="J1755" s="7" t="s">
        <v>4709</v>
      </c>
      <c r="K1755" s="7" t="s">
        <v>4710</v>
      </c>
      <c r="M1755" s="7" t="s">
        <v>4729</v>
      </c>
      <c r="O1755" s="7" t="s">
        <v>4729</v>
      </c>
    </row>
    <row r="1756" spans="1:15">
      <c r="A1756" s="7" t="s">
        <v>4687</v>
      </c>
      <c r="C1756" s="7" t="s">
        <v>4687</v>
      </c>
      <c r="E1756" s="7">
        <v>1977</v>
      </c>
      <c r="G1756" s="7">
        <v>1977</v>
      </c>
      <c r="I1756" s="7" t="s">
        <v>4687</v>
      </c>
      <c r="J1756" s="7" t="s">
        <v>4709</v>
      </c>
      <c r="K1756" s="7" t="s">
        <v>4709</v>
      </c>
      <c r="M1756" s="7" t="s">
        <v>4711</v>
      </c>
      <c r="O1756" s="7" t="s">
        <v>4711</v>
      </c>
    </row>
    <row r="1757" spans="1:15">
      <c r="A1757" s="7" t="s">
        <v>4687</v>
      </c>
      <c r="C1757" s="7" t="s">
        <v>4687</v>
      </c>
      <c r="E1757" s="7">
        <v>1980</v>
      </c>
      <c r="G1757" s="7">
        <v>1980</v>
      </c>
      <c r="I1757" s="7" t="s">
        <v>4687</v>
      </c>
      <c r="J1757" s="7" t="s">
        <v>4709</v>
      </c>
      <c r="K1757" s="7" t="s">
        <v>4710</v>
      </c>
      <c r="M1757" s="7" t="s">
        <v>4716</v>
      </c>
      <c r="O1757" s="7" t="s">
        <v>4716</v>
      </c>
    </row>
    <row r="1758" spans="1:15">
      <c r="A1758" s="7" t="s">
        <v>4687</v>
      </c>
      <c r="C1758" s="7" t="s">
        <v>4687</v>
      </c>
      <c r="E1758" s="7">
        <v>1971</v>
      </c>
      <c r="G1758" s="7">
        <v>1971</v>
      </c>
      <c r="I1758" s="7" t="s">
        <v>4687</v>
      </c>
      <c r="J1758" s="7" t="s">
        <v>4709</v>
      </c>
      <c r="K1758" s="7" t="s">
        <v>4709</v>
      </c>
      <c r="M1758" s="7" t="s">
        <v>4720</v>
      </c>
      <c r="O1758" s="7" t="s">
        <v>4720</v>
      </c>
    </row>
    <row r="1759" spans="1:15">
      <c r="A1759" s="7" t="s">
        <v>4687</v>
      </c>
      <c r="C1759" s="7" t="s">
        <v>4687</v>
      </c>
      <c r="E1759" s="7">
        <v>1996</v>
      </c>
      <c r="G1759" s="7">
        <v>1996</v>
      </c>
      <c r="I1759" s="7" t="s">
        <v>4687</v>
      </c>
      <c r="J1759" s="7" t="s">
        <v>4709</v>
      </c>
      <c r="K1759" s="7" t="s">
        <v>4710</v>
      </c>
      <c r="M1759" s="7" t="s">
        <v>4725</v>
      </c>
      <c r="O1759" s="7" t="s">
        <v>4725</v>
      </c>
    </row>
    <row r="1760" spans="1:15">
      <c r="A1760" s="7" t="s">
        <v>4687</v>
      </c>
      <c r="C1760" s="7" t="s">
        <v>4687</v>
      </c>
      <c r="E1760" s="7">
        <v>2003</v>
      </c>
      <c r="G1760" s="7">
        <v>2003</v>
      </c>
      <c r="I1760" s="7" t="s">
        <v>4687</v>
      </c>
      <c r="J1760" s="7" t="s">
        <v>4709</v>
      </c>
      <c r="K1760" s="7" t="s">
        <v>4710</v>
      </c>
      <c r="M1760" s="7" t="s">
        <v>4711</v>
      </c>
      <c r="O1760" s="7" t="s">
        <v>4711</v>
      </c>
    </row>
    <row r="1761" spans="1:15">
      <c r="A1761" s="7" t="s">
        <v>4687</v>
      </c>
      <c r="C1761" s="7" t="s">
        <v>4687</v>
      </c>
      <c r="E1761" s="7">
        <v>2002</v>
      </c>
      <c r="G1761" s="7">
        <v>2002</v>
      </c>
      <c r="I1761" s="7" t="s">
        <v>4687</v>
      </c>
      <c r="J1761" s="7" t="s">
        <v>4709</v>
      </c>
      <c r="K1761" s="7" t="s">
        <v>4709</v>
      </c>
      <c r="M1761" s="7" t="s">
        <v>4723</v>
      </c>
      <c r="O1761" s="7" t="s">
        <v>4723</v>
      </c>
    </row>
    <row r="1762" spans="1:15">
      <c r="A1762" s="7" t="s">
        <v>4687</v>
      </c>
      <c r="C1762" s="7" t="s">
        <v>4687</v>
      </c>
      <c r="E1762" s="7">
        <v>1998</v>
      </c>
      <c r="G1762" s="7">
        <v>1998</v>
      </c>
      <c r="I1762" s="7" t="s">
        <v>4687</v>
      </c>
      <c r="J1762" s="7" t="s">
        <v>4709</v>
      </c>
      <c r="K1762" s="7" t="s">
        <v>4709</v>
      </c>
      <c r="M1762" s="7" t="s">
        <v>4716</v>
      </c>
      <c r="O1762" s="7" t="s">
        <v>4716</v>
      </c>
    </row>
    <row r="1763" spans="1:15">
      <c r="A1763" s="7" t="s">
        <v>4687</v>
      </c>
      <c r="C1763" s="7" t="s">
        <v>4687</v>
      </c>
      <c r="E1763" s="7">
        <v>1965</v>
      </c>
      <c r="G1763" s="7">
        <v>1965</v>
      </c>
      <c r="I1763" s="7" t="s">
        <v>4687</v>
      </c>
      <c r="J1763" s="7" t="s">
        <v>4709</v>
      </c>
      <c r="K1763" s="7" t="s">
        <v>4709</v>
      </c>
      <c r="M1763" s="7" t="s">
        <v>4720</v>
      </c>
      <c r="O1763" s="7" t="s">
        <v>4720</v>
      </c>
    </row>
    <row r="1764" spans="1:15">
      <c r="A1764" s="7" t="s">
        <v>4687</v>
      </c>
      <c r="C1764" s="7" t="s">
        <v>4687</v>
      </c>
      <c r="E1764" s="7">
        <v>1964</v>
      </c>
      <c r="G1764" s="7">
        <v>1964</v>
      </c>
      <c r="I1764" s="7" t="s">
        <v>4687</v>
      </c>
      <c r="J1764" s="7" t="s">
        <v>4709</v>
      </c>
      <c r="K1764" s="7" t="s">
        <v>4713</v>
      </c>
      <c r="M1764" s="7" t="s">
        <v>4720</v>
      </c>
      <c r="O1764" s="7" t="s">
        <v>4720</v>
      </c>
    </row>
    <row r="1765" spans="1:15">
      <c r="A1765" s="7" t="s">
        <v>4687</v>
      </c>
      <c r="C1765" s="7" t="s">
        <v>4687</v>
      </c>
      <c r="E1765" s="7">
        <v>2004</v>
      </c>
      <c r="G1765" s="7">
        <v>2004</v>
      </c>
      <c r="I1765" s="7" t="s">
        <v>4687</v>
      </c>
      <c r="J1765" s="7" t="s">
        <v>4709</v>
      </c>
      <c r="K1765" s="7" t="s">
        <v>4710</v>
      </c>
      <c r="M1765" s="7" t="s">
        <v>4711</v>
      </c>
      <c r="O1765" s="7" t="s">
        <v>4711</v>
      </c>
    </row>
    <row r="1766" spans="1:15">
      <c r="A1766" s="7" t="s">
        <v>4687</v>
      </c>
      <c r="C1766" s="7" t="s">
        <v>4687</v>
      </c>
      <c r="E1766" s="7">
        <v>1982</v>
      </c>
      <c r="G1766" s="7">
        <v>1982</v>
      </c>
      <c r="I1766" s="7" t="s">
        <v>4687</v>
      </c>
      <c r="J1766" s="7" t="s">
        <v>4709</v>
      </c>
      <c r="K1766" s="7" t="s">
        <v>4710</v>
      </c>
      <c r="M1766" s="7" t="s">
        <v>4711</v>
      </c>
      <c r="O1766" s="7" t="s">
        <v>4711</v>
      </c>
    </row>
    <row r="1767" spans="1:15">
      <c r="A1767" s="7" t="s">
        <v>4687</v>
      </c>
      <c r="C1767" s="7" t="s">
        <v>4687</v>
      </c>
      <c r="E1767" s="7">
        <v>1975</v>
      </c>
      <c r="G1767" s="7">
        <v>1975</v>
      </c>
      <c r="I1767" s="7" t="s">
        <v>4687</v>
      </c>
      <c r="J1767" s="7" t="s">
        <v>4709</v>
      </c>
      <c r="K1767" s="7" t="s">
        <v>4710</v>
      </c>
      <c r="M1767" s="7" t="s">
        <v>4720</v>
      </c>
      <c r="O1767" s="7" t="s">
        <v>4720</v>
      </c>
    </row>
    <row r="1768" spans="1:15">
      <c r="A1768" s="7" t="s">
        <v>4687</v>
      </c>
      <c r="C1768" s="7" t="s">
        <v>4687</v>
      </c>
      <c r="E1768" s="7">
        <v>1963</v>
      </c>
      <c r="G1768" s="7">
        <v>1963</v>
      </c>
      <c r="I1768" s="7" t="s">
        <v>4687</v>
      </c>
      <c r="J1768" s="7" t="s">
        <v>4709</v>
      </c>
      <c r="K1768" s="7" t="s">
        <v>4713</v>
      </c>
      <c r="M1768" s="7" t="s">
        <v>4726</v>
      </c>
      <c r="O1768" s="7" t="s">
        <v>4726</v>
      </c>
    </row>
    <row r="1769" spans="1:15">
      <c r="A1769" s="7" t="s">
        <v>4687</v>
      </c>
      <c r="C1769" s="7" t="s">
        <v>4687</v>
      </c>
      <c r="E1769" s="7">
        <v>2003</v>
      </c>
      <c r="G1769" s="7">
        <v>2003</v>
      </c>
      <c r="I1769" s="7" t="s">
        <v>4687</v>
      </c>
      <c r="J1769" s="7" t="s">
        <v>4709</v>
      </c>
      <c r="K1769" s="7" t="s">
        <v>4713</v>
      </c>
      <c r="M1769" s="7" t="s">
        <v>4711</v>
      </c>
      <c r="O1769" s="7" t="s">
        <v>4711</v>
      </c>
    </row>
    <row r="1770" spans="1:15">
      <c r="A1770" s="7" t="s">
        <v>4687</v>
      </c>
      <c r="C1770" s="7" t="s">
        <v>4687</v>
      </c>
      <c r="E1770" s="7">
        <v>1992</v>
      </c>
      <c r="G1770" s="7">
        <v>1992</v>
      </c>
      <c r="I1770" s="7" t="s">
        <v>4687</v>
      </c>
      <c r="J1770" s="7" t="s">
        <v>4709</v>
      </c>
      <c r="K1770" s="7" t="s">
        <v>4713</v>
      </c>
      <c r="M1770" s="7" t="s">
        <v>4711</v>
      </c>
      <c r="O1770" s="7" t="s">
        <v>4711</v>
      </c>
    </row>
    <row r="1771" spans="1:15">
      <c r="A1771" s="7" t="s">
        <v>4687</v>
      </c>
      <c r="C1771" s="7" t="s">
        <v>4687</v>
      </c>
      <c r="E1771" s="7">
        <v>2003</v>
      </c>
      <c r="G1771" s="7">
        <v>2003</v>
      </c>
      <c r="I1771" s="7" t="s">
        <v>4687</v>
      </c>
      <c r="J1771" s="7" t="s">
        <v>4713</v>
      </c>
      <c r="K1771" s="7" t="s">
        <v>4709</v>
      </c>
      <c r="M1771" s="7" t="s">
        <v>4711</v>
      </c>
      <c r="O1771" s="7" t="s">
        <v>4711</v>
      </c>
    </row>
    <row r="1772" spans="1:15">
      <c r="A1772" s="7" t="s">
        <v>4687</v>
      </c>
      <c r="C1772" s="7" t="s">
        <v>4687</v>
      </c>
      <c r="E1772" s="7">
        <v>1971</v>
      </c>
      <c r="G1772" s="7">
        <v>1971</v>
      </c>
      <c r="I1772" s="7" t="s">
        <v>4687</v>
      </c>
      <c r="J1772" s="7" t="s">
        <v>4713</v>
      </c>
      <c r="K1772" s="7" t="s">
        <v>4709</v>
      </c>
      <c r="M1772" s="7" t="s">
        <v>4720</v>
      </c>
      <c r="O1772" s="7" t="s">
        <v>4720</v>
      </c>
    </row>
    <row r="1773" spans="1:15">
      <c r="A1773" s="7" t="s">
        <v>4687</v>
      </c>
      <c r="C1773" s="7" t="s">
        <v>4687</v>
      </c>
      <c r="E1773" s="7">
        <v>1990</v>
      </c>
      <c r="G1773" s="7">
        <v>1990</v>
      </c>
      <c r="I1773" s="7" t="s">
        <v>4687</v>
      </c>
      <c r="J1773" s="7" t="s">
        <v>4713</v>
      </c>
      <c r="K1773" s="7" t="s">
        <v>4713</v>
      </c>
      <c r="M1773" s="7" t="s">
        <v>4720</v>
      </c>
      <c r="O1773" s="7" t="s">
        <v>4720</v>
      </c>
    </row>
    <row r="1774" spans="1:15">
      <c r="A1774" s="7" t="s">
        <v>4687</v>
      </c>
      <c r="C1774" s="7" t="s">
        <v>4687</v>
      </c>
      <c r="E1774" s="7">
        <v>1965</v>
      </c>
      <c r="G1774" s="7">
        <v>1965</v>
      </c>
      <c r="I1774" s="7" t="s">
        <v>4687</v>
      </c>
      <c r="J1774" s="7" t="s">
        <v>4713</v>
      </c>
      <c r="K1774" s="7" t="s">
        <v>4709</v>
      </c>
      <c r="M1774" s="7" t="s">
        <v>4716</v>
      </c>
      <c r="O1774" s="7" t="s">
        <v>4716</v>
      </c>
    </row>
    <row r="1775" spans="1:15">
      <c r="A1775" s="7" t="s">
        <v>4687</v>
      </c>
      <c r="C1775" s="7" t="s">
        <v>4687</v>
      </c>
      <c r="E1775" s="7">
        <v>1968</v>
      </c>
      <c r="G1775" s="7">
        <v>1968</v>
      </c>
      <c r="I1775" s="7" t="s">
        <v>4687</v>
      </c>
      <c r="J1775" s="7" t="s">
        <v>4713</v>
      </c>
      <c r="K1775" s="7" t="s">
        <v>4713</v>
      </c>
      <c r="M1775" s="7" t="s">
        <v>4730</v>
      </c>
      <c r="O1775" s="7" t="s">
        <v>4730</v>
      </c>
    </row>
    <row r="1776" spans="1:15">
      <c r="A1776" s="7" t="s">
        <v>4687</v>
      </c>
      <c r="C1776" s="7" t="s">
        <v>4687</v>
      </c>
      <c r="E1776" s="7">
        <v>1963</v>
      </c>
      <c r="G1776" s="7">
        <v>1963</v>
      </c>
      <c r="I1776" s="7" t="s">
        <v>4687</v>
      </c>
      <c r="J1776" s="7" t="s">
        <v>4713</v>
      </c>
      <c r="K1776" s="7" t="s">
        <v>4710</v>
      </c>
      <c r="M1776" s="7" t="s">
        <v>4711</v>
      </c>
      <c r="O1776" s="7" t="s">
        <v>4711</v>
      </c>
    </row>
    <row r="1777" spans="1:15">
      <c r="A1777" s="7" t="s">
        <v>4687</v>
      </c>
      <c r="C1777" s="7" t="s">
        <v>4687</v>
      </c>
      <c r="E1777" s="7">
        <v>2002</v>
      </c>
      <c r="G1777" s="7">
        <v>2002</v>
      </c>
      <c r="I1777" s="7" t="s">
        <v>4687</v>
      </c>
      <c r="J1777" s="7" t="s">
        <v>4713</v>
      </c>
      <c r="K1777" s="7" t="s">
        <v>4710</v>
      </c>
      <c r="M1777" s="7" t="s">
        <v>4716</v>
      </c>
      <c r="O1777" s="7" t="s">
        <v>4716</v>
      </c>
    </row>
    <row r="1778" spans="1:15">
      <c r="A1778" s="7" t="s">
        <v>4687</v>
      </c>
      <c r="C1778" s="7" t="s">
        <v>4687</v>
      </c>
      <c r="E1778" s="7">
        <v>1970</v>
      </c>
      <c r="G1778" s="7">
        <v>1970</v>
      </c>
      <c r="I1778" s="7" t="s">
        <v>4687</v>
      </c>
      <c r="J1778" s="7" t="s">
        <v>4713</v>
      </c>
      <c r="K1778" s="7" t="s">
        <v>4710</v>
      </c>
      <c r="M1778" s="7" t="s">
        <v>4716</v>
      </c>
      <c r="O1778" s="7" t="s">
        <v>4716</v>
      </c>
    </row>
    <row r="1779" spans="1:15">
      <c r="A1779" s="7" t="s">
        <v>4687</v>
      </c>
      <c r="C1779" s="7" t="s">
        <v>4687</v>
      </c>
      <c r="E1779" s="7">
        <v>1990</v>
      </c>
      <c r="G1779" s="7">
        <v>1990</v>
      </c>
      <c r="I1779" s="7" t="s">
        <v>4687</v>
      </c>
      <c r="J1779" s="7" t="s">
        <v>4713</v>
      </c>
      <c r="K1779" s="7" t="s">
        <v>4713</v>
      </c>
      <c r="M1779" s="7" t="s">
        <v>4711</v>
      </c>
      <c r="O1779" s="7" t="s">
        <v>4711</v>
      </c>
    </row>
    <row r="1780" spans="1:15">
      <c r="A1780" s="7" t="s">
        <v>4687</v>
      </c>
      <c r="C1780" s="7" t="s">
        <v>4687</v>
      </c>
      <c r="E1780" s="7">
        <v>1994</v>
      </c>
      <c r="G1780" s="7">
        <v>1994</v>
      </c>
      <c r="I1780" s="7" t="s">
        <v>4687</v>
      </c>
      <c r="J1780" s="7" t="s">
        <v>4713</v>
      </c>
      <c r="K1780" s="7" t="s">
        <v>4710</v>
      </c>
      <c r="M1780" s="7" t="s">
        <v>4711</v>
      </c>
      <c r="O1780" s="7" t="s">
        <v>4711</v>
      </c>
    </row>
    <row r="1781" spans="1:15">
      <c r="A1781" s="7" t="s">
        <v>4687</v>
      </c>
      <c r="C1781" s="7" t="s">
        <v>4687</v>
      </c>
      <c r="E1781" s="7">
        <v>2003</v>
      </c>
      <c r="G1781" s="7">
        <v>2003</v>
      </c>
      <c r="I1781" s="7" t="s">
        <v>4687</v>
      </c>
      <c r="J1781" s="7" t="s">
        <v>4713</v>
      </c>
      <c r="K1781" s="7" t="s">
        <v>4709</v>
      </c>
      <c r="M1781" s="7" t="s">
        <v>4711</v>
      </c>
      <c r="O1781" s="7" t="s">
        <v>4711</v>
      </c>
    </row>
    <row r="1782" spans="1:15">
      <c r="A1782" s="7" t="s">
        <v>4687</v>
      </c>
      <c r="C1782" s="7" t="s">
        <v>4687</v>
      </c>
      <c r="E1782" s="7">
        <v>1966</v>
      </c>
      <c r="G1782" s="7">
        <v>1966</v>
      </c>
      <c r="I1782" s="7" t="s">
        <v>4687</v>
      </c>
      <c r="J1782" s="7" t="s">
        <v>4713</v>
      </c>
      <c r="K1782" s="7" t="s">
        <v>4709</v>
      </c>
      <c r="M1782" s="7" t="s">
        <v>4720</v>
      </c>
      <c r="O1782" s="7" t="s">
        <v>4720</v>
      </c>
    </row>
    <row r="1783" spans="1:15">
      <c r="A1783" s="7" t="s">
        <v>4687</v>
      </c>
      <c r="C1783" s="7" t="s">
        <v>4687</v>
      </c>
      <c r="E1783" s="7">
        <v>1979</v>
      </c>
      <c r="G1783" s="7">
        <v>1979</v>
      </c>
      <c r="I1783" s="7" t="s">
        <v>4687</v>
      </c>
      <c r="J1783" s="7" t="s">
        <v>4713</v>
      </c>
      <c r="K1783" s="7" t="s">
        <v>4709</v>
      </c>
      <c r="M1783" s="7" t="s">
        <v>4716</v>
      </c>
      <c r="O1783" s="7" t="s">
        <v>4716</v>
      </c>
    </row>
    <row r="1784" spans="1:15">
      <c r="A1784" s="7" t="s">
        <v>4687</v>
      </c>
      <c r="C1784" s="7" t="s">
        <v>4687</v>
      </c>
      <c r="E1784" s="7">
        <v>1963</v>
      </c>
      <c r="G1784" s="7">
        <v>1963</v>
      </c>
      <c r="I1784" s="7" t="s">
        <v>4687</v>
      </c>
      <c r="J1784" s="7" t="s">
        <v>4713</v>
      </c>
      <c r="K1784" s="7" t="s">
        <v>4709</v>
      </c>
      <c r="M1784" s="7" t="s">
        <v>4720</v>
      </c>
      <c r="O1784" s="7" t="s">
        <v>4720</v>
      </c>
    </row>
    <row r="1785" spans="1:15">
      <c r="A1785" s="7" t="s">
        <v>4687</v>
      </c>
      <c r="C1785" s="7" t="s">
        <v>4687</v>
      </c>
      <c r="E1785" s="7">
        <v>1976</v>
      </c>
      <c r="G1785" s="7">
        <v>1976</v>
      </c>
      <c r="I1785" s="7" t="s">
        <v>4687</v>
      </c>
      <c r="J1785" s="7" t="s">
        <v>4713</v>
      </c>
      <c r="K1785" s="7" t="s">
        <v>4710</v>
      </c>
      <c r="M1785" s="7" t="s">
        <v>4730</v>
      </c>
      <c r="O1785" s="7" t="s">
        <v>4730</v>
      </c>
    </row>
    <row r="1786" spans="1:15">
      <c r="A1786" s="7" t="s">
        <v>4687</v>
      </c>
      <c r="C1786" s="7" t="s">
        <v>4687</v>
      </c>
      <c r="E1786" s="7">
        <v>1997</v>
      </c>
      <c r="G1786" s="7">
        <v>1997</v>
      </c>
      <c r="I1786" s="7" t="s">
        <v>4687</v>
      </c>
      <c r="J1786" s="7" t="s">
        <v>4713</v>
      </c>
      <c r="K1786" s="7" t="s">
        <v>4709</v>
      </c>
      <c r="M1786" s="7" t="s">
        <v>4729</v>
      </c>
      <c r="O1786" s="7" t="s">
        <v>4729</v>
      </c>
    </row>
    <row r="1787" spans="1:15">
      <c r="A1787" s="7" t="s">
        <v>4687</v>
      </c>
      <c r="C1787" s="7" t="s">
        <v>4687</v>
      </c>
      <c r="E1787" s="7">
        <v>1979</v>
      </c>
      <c r="G1787" s="7">
        <v>1979</v>
      </c>
      <c r="I1787" s="7" t="s">
        <v>4687</v>
      </c>
      <c r="J1787" s="7" t="s">
        <v>4713</v>
      </c>
      <c r="K1787" s="7" t="s">
        <v>4709</v>
      </c>
      <c r="M1787" s="7" t="s">
        <v>4711</v>
      </c>
      <c r="O1787" s="7" t="s">
        <v>4711</v>
      </c>
    </row>
    <row r="1788" spans="1:15">
      <c r="A1788" s="7" t="s">
        <v>4687</v>
      </c>
      <c r="C1788" s="7" t="s">
        <v>4687</v>
      </c>
      <c r="E1788" s="7">
        <v>1989</v>
      </c>
      <c r="G1788" s="7">
        <v>1989</v>
      </c>
      <c r="I1788" s="7" t="s">
        <v>4687</v>
      </c>
      <c r="J1788" s="7" t="s">
        <v>4713</v>
      </c>
      <c r="K1788" s="7" t="s">
        <v>4709</v>
      </c>
      <c r="M1788" s="7" t="s">
        <v>4711</v>
      </c>
      <c r="O1788" s="7" t="s">
        <v>4711</v>
      </c>
    </row>
    <row r="1789" spans="1:15">
      <c r="A1789" s="7" t="s">
        <v>4687</v>
      </c>
      <c r="C1789" s="7" t="s">
        <v>4687</v>
      </c>
      <c r="E1789" s="7">
        <v>1977</v>
      </c>
      <c r="G1789" s="7">
        <v>1977</v>
      </c>
      <c r="I1789" s="7" t="s">
        <v>4687</v>
      </c>
      <c r="J1789" s="7" t="s">
        <v>4713</v>
      </c>
      <c r="K1789" s="7" t="s">
        <v>4710</v>
      </c>
      <c r="M1789" s="7" t="s">
        <v>4729</v>
      </c>
      <c r="O1789" s="7" t="s">
        <v>4729</v>
      </c>
    </row>
    <row r="1790" spans="1:15">
      <c r="A1790" s="7" t="s">
        <v>4687</v>
      </c>
      <c r="C1790" s="7" t="s">
        <v>4687</v>
      </c>
      <c r="E1790" s="7">
        <v>2001</v>
      </c>
      <c r="G1790" s="7">
        <v>2001</v>
      </c>
      <c r="I1790" s="7" t="s">
        <v>4687</v>
      </c>
      <c r="J1790" s="7" t="s">
        <v>4713</v>
      </c>
      <c r="K1790" s="7" t="s">
        <v>4709</v>
      </c>
      <c r="M1790" s="7" t="s">
        <v>4716</v>
      </c>
      <c r="O1790" s="7" t="s">
        <v>4716</v>
      </c>
    </row>
    <row r="1791" spans="1:15">
      <c r="A1791" s="7" t="s">
        <v>4687</v>
      </c>
      <c r="C1791" s="7" t="s">
        <v>4687</v>
      </c>
      <c r="E1791" s="7">
        <v>1975</v>
      </c>
      <c r="G1791" s="7">
        <v>1975</v>
      </c>
      <c r="I1791" s="7" t="s">
        <v>4687</v>
      </c>
      <c r="J1791" s="7" t="s">
        <v>4713</v>
      </c>
      <c r="K1791" s="7" t="s">
        <v>4713</v>
      </c>
      <c r="M1791" s="7" t="s">
        <v>4711</v>
      </c>
      <c r="O1791" s="7" t="s">
        <v>4711</v>
      </c>
    </row>
    <row r="1792" spans="1:15">
      <c r="A1792" s="7" t="s">
        <v>4687</v>
      </c>
      <c r="C1792" s="7" t="s">
        <v>4687</v>
      </c>
      <c r="E1792" s="7">
        <v>1965</v>
      </c>
      <c r="G1792" s="7">
        <v>1965</v>
      </c>
      <c r="I1792" s="7" t="s">
        <v>4687</v>
      </c>
      <c r="J1792" s="7" t="s">
        <v>4713</v>
      </c>
      <c r="K1792" s="7" t="s">
        <v>4713</v>
      </c>
      <c r="M1792" s="7" t="s">
        <v>4729</v>
      </c>
      <c r="O1792" s="7" t="s">
        <v>4729</v>
      </c>
    </row>
    <row r="1793" spans="1:15">
      <c r="A1793" s="7" t="s">
        <v>4687</v>
      </c>
      <c r="C1793" s="7" t="s">
        <v>4687</v>
      </c>
      <c r="E1793" s="7">
        <v>1999</v>
      </c>
      <c r="G1793" s="7">
        <v>1999</v>
      </c>
      <c r="I1793" s="7" t="s">
        <v>4687</v>
      </c>
      <c r="J1793" s="7" t="s">
        <v>4713</v>
      </c>
      <c r="K1793" s="7" t="s">
        <v>4709</v>
      </c>
      <c r="M1793" s="7" t="s">
        <v>4720</v>
      </c>
      <c r="O1793" s="7" t="s">
        <v>4720</v>
      </c>
    </row>
    <row r="1794" spans="1:15">
      <c r="A1794" s="7" t="s">
        <v>4687</v>
      </c>
      <c r="C1794" s="7" t="s">
        <v>4687</v>
      </c>
      <c r="E1794" s="7">
        <v>1993</v>
      </c>
      <c r="G1794" s="7">
        <v>1993</v>
      </c>
      <c r="I1794" s="7" t="s">
        <v>4687</v>
      </c>
      <c r="J1794" s="7" t="s">
        <v>4713</v>
      </c>
      <c r="K1794" s="7" t="s">
        <v>4713</v>
      </c>
      <c r="M1794" s="7" t="s">
        <v>4691</v>
      </c>
      <c r="O1794" s="7" t="s">
        <v>4738</v>
      </c>
    </row>
    <row r="1795" spans="1:15">
      <c r="A1795" s="7" t="s">
        <v>4687</v>
      </c>
      <c r="C1795" s="7" t="s">
        <v>4687</v>
      </c>
      <c r="E1795" s="7">
        <v>1963</v>
      </c>
      <c r="G1795" s="7">
        <v>1963</v>
      </c>
      <c r="I1795" s="7" t="s">
        <v>4687</v>
      </c>
      <c r="J1795" s="7" t="s">
        <v>4713</v>
      </c>
      <c r="K1795" s="7" t="s">
        <v>4710</v>
      </c>
      <c r="M1795" s="7" t="s">
        <v>4711</v>
      </c>
      <c r="O1795" s="7" t="s">
        <v>4711</v>
      </c>
    </row>
    <row r="1796" spans="1:15">
      <c r="A1796" s="7" t="s">
        <v>4687</v>
      </c>
      <c r="C1796" s="7" t="s">
        <v>4687</v>
      </c>
      <c r="E1796" s="7">
        <v>1997</v>
      </c>
      <c r="G1796" s="7">
        <v>1997</v>
      </c>
      <c r="I1796" s="7" t="s">
        <v>4687</v>
      </c>
      <c r="J1796" s="7" t="s">
        <v>4713</v>
      </c>
      <c r="K1796" s="7" t="s">
        <v>4713</v>
      </c>
      <c r="M1796" s="7" t="s">
        <v>4711</v>
      </c>
      <c r="O1796" s="7" t="s">
        <v>4711</v>
      </c>
    </row>
    <row r="1797" spans="1:15">
      <c r="A1797" s="7" t="s">
        <v>4687</v>
      </c>
      <c r="C1797" s="7" t="s">
        <v>4687</v>
      </c>
      <c r="E1797" s="7">
        <v>2004</v>
      </c>
      <c r="G1797" s="7">
        <v>2004</v>
      </c>
      <c r="I1797" s="7" t="s">
        <v>4687</v>
      </c>
      <c r="J1797" s="7" t="s">
        <v>4713</v>
      </c>
      <c r="K1797" s="7" t="s">
        <v>4710</v>
      </c>
      <c r="M1797" s="7" t="s">
        <v>4711</v>
      </c>
      <c r="O1797" s="7" t="s">
        <v>4711</v>
      </c>
    </row>
    <row r="1798" spans="1:15">
      <c r="A1798" s="7" t="s">
        <v>4687</v>
      </c>
      <c r="C1798" s="7" t="s">
        <v>4687</v>
      </c>
      <c r="E1798" s="7">
        <v>1995</v>
      </c>
      <c r="G1798" s="7">
        <v>1995</v>
      </c>
      <c r="I1798" s="7" t="s">
        <v>4687</v>
      </c>
      <c r="J1798" s="7" t="s">
        <v>4713</v>
      </c>
      <c r="K1798" s="7" t="s">
        <v>4710</v>
      </c>
      <c r="M1798" s="7" t="s">
        <v>4711</v>
      </c>
      <c r="O1798" s="7" t="s">
        <v>4711</v>
      </c>
    </row>
    <row r="1799" spans="1:15">
      <c r="A1799" s="7" t="s">
        <v>4687</v>
      </c>
      <c r="C1799" s="7" t="s">
        <v>4687</v>
      </c>
      <c r="E1799" s="7">
        <v>1992</v>
      </c>
      <c r="G1799" s="7">
        <v>1992</v>
      </c>
      <c r="I1799" s="7" t="s">
        <v>4687</v>
      </c>
      <c r="J1799" s="7" t="s">
        <v>4713</v>
      </c>
      <c r="K1799" s="7" t="s">
        <v>4709</v>
      </c>
      <c r="M1799" s="7" t="s">
        <v>4711</v>
      </c>
      <c r="O1799" s="7" t="s">
        <v>4711</v>
      </c>
    </row>
    <row r="1800" spans="1:15">
      <c r="A1800" s="7" t="s">
        <v>4687</v>
      </c>
      <c r="C1800" s="7" t="s">
        <v>4687</v>
      </c>
      <c r="E1800" s="7">
        <v>1995</v>
      </c>
      <c r="G1800" s="7">
        <v>1995</v>
      </c>
      <c r="I1800" s="7" t="s">
        <v>4687</v>
      </c>
      <c r="J1800" s="7" t="s">
        <v>4713</v>
      </c>
      <c r="K1800" s="7" t="s">
        <v>4709</v>
      </c>
      <c r="M1800" s="7" t="s">
        <v>4720</v>
      </c>
      <c r="O1800" s="7" t="s">
        <v>4720</v>
      </c>
    </row>
    <row r="1801" spans="1:15">
      <c r="A1801" s="7" t="s">
        <v>4687</v>
      </c>
      <c r="C1801" s="7" t="s">
        <v>4687</v>
      </c>
      <c r="E1801" s="7">
        <v>1999</v>
      </c>
      <c r="G1801" s="7">
        <v>1999</v>
      </c>
      <c r="I1801" s="7" t="s">
        <v>4687</v>
      </c>
      <c r="J1801" s="7" t="s">
        <v>4713</v>
      </c>
      <c r="K1801" s="7" t="s">
        <v>4710</v>
      </c>
      <c r="M1801" s="7" t="s">
        <v>4720</v>
      </c>
      <c r="O1801" s="7" t="s">
        <v>4720</v>
      </c>
    </row>
    <row r="1802" spans="1:15">
      <c r="A1802" s="7" t="s">
        <v>4687</v>
      </c>
      <c r="C1802" s="7" t="s">
        <v>4687</v>
      </c>
      <c r="E1802" s="7">
        <v>1964</v>
      </c>
      <c r="G1802" s="7">
        <v>1964</v>
      </c>
      <c r="I1802" s="7" t="s">
        <v>4687</v>
      </c>
      <c r="J1802" s="7" t="s">
        <v>4713</v>
      </c>
      <c r="K1802" s="7" t="s">
        <v>4713</v>
      </c>
      <c r="M1802" s="7" t="s">
        <v>4711</v>
      </c>
      <c r="O1802" s="7" t="s">
        <v>4711</v>
      </c>
    </row>
    <row r="1803" spans="1:15">
      <c r="A1803" s="7" t="s">
        <v>4687</v>
      </c>
      <c r="C1803" s="7" t="s">
        <v>4687</v>
      </c>
      <c r="E1803" s="7">
        <v>1986</v>
      </c>
      <c r="G1803" s="7">
        <v>1986</v>
      </c>
      <c r="I1803" s="7" t="s">
        <v>4687</v>
      </c>
      <c r="J1803" s="7" t="s">
        <v>4713</v>
      </c>
      <c r="K1803" s="7" t="s">
        <v>4710</v>
      </c>
      <c r="M1803" s="7" t="s">
        <v>4720</v>
      </c>
      <c r="O1803" s="7" t="s">
        <v>4720</v>
      </c>
    </row>
    <row r="1804" spans="1:15">
      <c r="A1804" s="7" t="s">
        <v>4687</v>
      </c>
      <c r="C1804" s="7" t="s">
        <v>4687</v>
      </c>
      <c r="E1804" s="7">
        <v>1998</v>
      </c>
      <c r="G1804" s="7">
        <v>1998</v>
      </c>
      <c r="I1804" s="7" t="s">
        <v>4687</v>
      </c>
      <c r="J1804" s="7" t="s">
        <v>4713</v>
      </c>
      <c r="K1804" s="7" t="s">
        <v>4713</v>
      </c>
      <c r="M1804" s="7" t="s">
        <v>4711</v>
      </c>
      <c r="O1804" s="7" t="s">
        <v>4711</v>
      </c>
    </row>
    <row r="1805" spans="1:15">
      <c r="A1805" s="7" t="s">
        <v>4687</v>
      </c>
      <c r="C1805" s="7" t="s">
        <v>4687</v>
      </c>
      <c r="E1805" s="7">
        <v>1970</v>
      </c>
      <c r="G1805" s="7">
        <v>1970</v>
      </c>
      <c r="I1805" s="7" t="s">
        <v>4687</v>
      </c>
      <c r="J1805" s="7" t="s">
        <v>4713</v>
      </c>
      <c r="K1805" s="7" t="s">
        <v>4709</v>
      </c>
      <c r="M1805" s="7" t="s">
        <v>4720</v>
      </c>
      <c r="O1805" s="7" t="s">
        <v>4720</v>
      </c>
    </row>
    <row r="1806" spans="1:15">
      <c r="A1806" s="7" t="s">
        <v>4687</v>
      </c>
      <c r="C1806" s="7" t="s">
        <v>4687</v>
      </c>
      <c r="E1806" s="7">
        <v>1967</v>
      </c>
      <c r="G1806" s="7">
        <v>1967</v>
      </c>
      <c r="I1806" s="7" t="s">
        <v>4687</v>
      </c>
      <c r="J1806" s="7" t="s">
        <v>4713</v>
      </c>
      <c r="K1806" s="7" t="s">
        <v>4713</v>
      </c>
      <c r="M1806" s="7" t="s">
        <v>4729</v>
      </c>
      <c r="O1806" s="7" t="s">
        <v>4729</v>
      </c>
    </row>
    <row r="1807" spans="1:15">
      <c r="A1807" s="7" t="s">
        <v>4687</v>
      </c>
      <c r="C1807" s="7" t="s">
        <v>4687</v>
      </c>
      <c r="E1807" s="7">
        <v>1992</v>
      </c>
      <c r="G1807" s="7">
        <v>1992</v>
      </c>
      <c r="I1807" s="7" t="s">
        <v>4687</v>
      </c>
      <c r="J1807" s="7" t="s">
        <v>4713</v>
      </c>
      <c r="K1807" s="7" t="s">
        <v>4713</v>
      </c>
      <c r="M1807" s="7" t="s">
        <v>4716</v>
      </c>
      <c r="O1807" s="7" t="s">
        <v>4716</v>
      </c>
    </row>
    <row r="1808" spans="1:15">
      <c r="A1808" s="7" t="s">
        <v>4687</v>
      </c>
      <c r="C1808" s="7" t="s">
        <v>4687</v>
      </c>
      <c r="E1808" s="7">
        <v>1979</v>
      </c>
      <c r="G1808" s="7">
        <v>1979</v>
      </c>
      <c r="I1808" s="7" t="s">
        <v>4687</v>
      </c>
      <c r="J1808" s="7" t="s">
        <v>4713</v>
      </c>
      <c r="K1808" s="7" t="s">
        <v>4709</v>
      </c>
      <c r="M1808" s="7" t="s">
        <v>4711</v>
      </c>
      <c r="O1808" s="7" t="s">
        <v>4711</v>
      </c>
    </row>
    <row r="1809" spans="1:15">
      <c r="A1809" s="7" t="s">
        <v>4687</v>
      </c>
      <c r="C1809" s="7" t="s">
        <v>4687</v>
      </c>
      <c r="E1809" s="7">
        <v>1995</v>
      </c>
      <c r="G1809" s="7">
        <v>1995</v>
      </c>
      <c r="I1809" s="7" t="s">
        <v>4687</v>
      </c>
      <c r="J1809" s="7" t="s">
        <v>4713</v>
      </c>
      <c r="K1809" s="7" t="s">
        <v>4713</v>
      </c>
      <c r="M1809" s="7" t="s">
        <v>4716</v>
      </c>
      <c r="O1809" s="7" t="s">
        <v>4716</v>
      </c>
    </row>
    <row r="1810" spans="1:15">
      <c r="A1810" s="7" t="s">
        <v>4687</v>
      </c>
      <c r="C1810" s="7" t="s">
        <v>4687</v>
      </c>
      <c r="E1810" s="7">
        <v>1979</v>
      </c>
      <c r="G1810" s="7">
        <v>1979</v>
      </c>
      <c r="I1810" s="7" t="s">
        <v>4687</v>
      </c>
      <c r="J1810" s="7" t="s">
        <v>4713</v>
      </c>
      <c r="K1810" s="7" t="s">
        <v>4710</v>
      </c>
      <c r="M1810" s="7" t="s">
        <v>4716</v>
      </c>
      <c r="O1810" s="7" t="s">
        <v>4716</v>
      </c>
    </row>
    <row r="1811" spans="1:15">
      <c r="A1811" s="7" t="s">
        <v>4687</v>
      </c>
      <c r="C1811" s="7" t="s">
        <v>4687</v>
      </c>
      <c r="E1811" s="7">
        <v>1962</v>
      </c>
      <c r="G1811" s="7">
        <v>1962</v>
      </c>
      <c r="I1811" s="7" t="s">
        <v>4687</v>
      </c>
      <c r="J1811" s="7" t="s">
        <v>4713</v>
      </c>
      <c r="K1811" s="7" t="s">
        <v>4713</v>
      </c>
      <c r="M1811" s="7" t="s">
        <v>4726</v>
      </c>
      <c r="O1811" s="7" t="s">
        <v>4726</v>
      </c>
    </row>
    <row r="1812" spans="1:15">
      <c r="A1812" s="7" t="s">
        <v>4687</v>
      </c>
      <c r="C1812" s="7" t="s">
        <v>4687</v>
      </c>
      <c r="E1812" s="7">
        <v>2003</v>
      </c>
      <c r="G1812" s="7">
        <v>2003</v>
      </c>
      <c r="I1812" s="7" t="s">
        <v>4687</v>
      </c>
      <c r="J1812" s="7" t="s">
        <v>4713</v>
      </c>
      <c r="K1812" s="7" t="s">
        <v>4709</v>
      </c>
      <c r="M1812" s="7" t="s">
        <v>4726</v>
      </c>
      <c r="O1812" s="7" t="s">
        <v>4726</v>
      </c>
    </row>
    <row r="1813" spans="1:15">
      <c r="A1813" s="7" t="s">
        <v>4687</v>
      </c>
      <c r="C1813" s="7" t="s">
        <v>4687</v>
      </c>
      <c r="E1813" s="7">
        <v>1963</v>
      </c>
      <c r="G1813" s="7">
        <v>1963</v>
      </c>
      <c r="I1813" s="7" t="s">
        <v>4687</v>
      </c>
      <c r="J1813" s="7" t="s">
        <v>4713</v>
      </c>
      <c r="K1813" s="7" t="s">
        <v>4710</v>
      </c>
      <c r="M1813" s="7" t="s">
        <v>4720</v>
      </c>
      <c r="O1813" s="7" t="s">
        <v>4720</v>
      </c>
    </row>
    <row r="1814" spans="1:15">
      <c r="A1814" s="7" t="s">
        <v>4687</v>
      </c>
      <c r="C1814" s="7" t="s">
        <v>4687</v>
      </c>
      <c r="E1814" s="7">
        <v>1995</v>
      </c>
      <c r="G1814" s="7">
        <v>1995</v>
      </c>
      <c r="I1814" s="7" t="s">
        <v>4687</v>
      </c>
      <c r="J1814" s="7" t="s">
        <v>4713</v>
      </c>
      <c r="K1814" s="7" t="s">
        <v>4713</v>
      </c>
      <c r="M1814" s="7" t="s">
        <v>4711</v>
      </c>
      <c r="O1814" s="7" t="s">
        <v>4711</v>
      </c>
    </row>
    <row r="1815" spans="1:15">
      <c r="A1815" s="7" t="s">
        <v>4687</v>
      </c>
      <c r="C1815" s="7" t="s">
        <v>4687</v>
      </c>
      <c r="E1815" s="7">
        <v>1969</v>
      </c>
      <c r="G1815" s="7">
        <v>1969</v>
      </c>
      <c r="I1815" s="7" t="s">
        <v>4687</v>
      </c>
      <c r="J1815" s="7" t="s">
        <v>4713</v>
      </c>
      <c r="K1815" s="7" t="s">
        <v>4710</v>
      </c>
      <c r="M1815" s="7" t="s">
        <v>4720</v>
      </c>
      <c r="O1815" s="7" t="s">
        <v>4720</v>
      </c>
    </row>
    <row r="1816" spans="1:15">
      <c r="A1816" s="7" t="s">
        <v>4687</v>
      </c>
      <c r="C1816" s="7" t="s">
        <v>4687</v>
      </c>
      <c r="E1816" s="7">
        <v>1963</v>
      </c>
      <c r="G1816" s="7">
        <v>1963</v>
      </c>
      <c r="I1816" s="7" t="s">
        <v>4687</v>
      </c>
      <c r="J1816" s="7" t="s">
        <v>4713</v>
      </c>
      <c r="K1816" s="7" t="s">
        <v>4713</v>
      </c>
      <c r="M1816" s="7" t="s">
        <v>4711</v>
      </c>
      <c r="O1816" s="7" t="s">
        <v>4711</v>
      </c>
    </row>
    <row r="1817" spans="1:15">
      <c r="A1817" s="7" t="s">
        <v>4687</v>
      </c>
      <c r="C1817" s="7" t="s">
        <v>4687</v>
      </c>
      <c r="E1817" s="7">
        <v>1998</v>
      </c>
      <c r="G1817" s="7">
        <v>1998</v>
      </c>
      <c r="I1817" s="7" t="s">
        <v>4687</v>
      </c>
      <c r="J1817" s="7" t="s">
        <v>4713</v>
      </c>
      <c r="K1817" s="7" t="s">
        <v>4710</v>
      </c>
      <c r="M1817" s="7" t="s">
        <v>4729</v>
      </c>
      <c r="O1817" s="7" t="s">
        <v>4729</v>
      </c>
    </row>
    <row r="1818" spans="1:15">
      <c r="A1818" s="7" t="s">
        <v>4687</v>
      </c>
      <c r="C1818" s="7" t="s">
        <v>4687</v>
      </c>
      <c r="E1818" s="7">
        <v>1992</v>
      </c>
      <c r="G1818" s="7">
        <v>1992</v>
      </c>
      <c r="I1818" s="7" t="s">
        <v>4687</v>
      </c>
      <c r="J1818" s="7" t="s">
        <v>4713</v>
      </c>
      <c r="K1818" s="7" t="s">
        <v>4710</v>
      </c>
      <c r="M1818" s="7" t="s">
        <v>4711</v>
      </c>
      <c r="O1818" s="7" t="s">
        <v>4711</v>
      </c>
    </row>
    <row r="1819" spans="1:15">
      <c r="A1819" s="7" t="s">
        <v>4687</v>
      </c>
      <c r="C1819" s="7" t="s">
        <v>4687</v>
      </c>
      <c r="E1819" s="7">
        <v>1988</v>
      </c>
      <c r="G1819" s="7">
        <v>1988</v>
      </c>
      <c r="I1819" s="7" t="s">
        <v>4687</v>
      </c>
      <c r="J1819" s="7" t="s">
        <v>4713</v>
      </c>
      <c r="K1819" s="7" t="s">
        <v>4710</v>
      </c>
      <c r="M1819" s="7" t="s">
        <v>4711</v>
      </c>
      <c r="O1819" s="7" t="s">
        <v>4711</v>
      </c>
    </row>
    <row r="1820" spans="1:15">
      <c r="A1820" s="7" t="s">
        <v>4687</v>
      </c>
      <c r="C1820" s="7" t="s">
        <v>4687</v>
      </c>
      <c r="E1820" s="7">
        <v>1983</v>
      </c>
      <c r="G1820" s="7">
        <v>1983</v>
      </c>
      <c r="I1820" s="7" t="s">
        <v>4687</v>
      </c>
      <c r="J1820" s="7" t="s">
        <v>4713</v>
      </c>
      <c r="K1820" s="7" t="s">
        <v>4709</v>
      </c>
      <c r="M1820" s="7" t="s">
        <v>4720</v>
      </c>
      <c r="O1820" s="7" t="s">
        <v>4720</v>
      </c>
    </row>
    <row r="1821" spans="1:15">
      <c r="A1821" s="7" t="s">
        <v>4687</v>
      </c>
      <c r="C1821" s="7" t="s">
        <v>4687</v>
      </c>
      <c r="E1821" s="7">
        <v>1989</v>
      </c>
      <c r="G1821" s="7">
        <v>1989</v>
      </c>
      <c r="I1821" s="7" t="s">
        <v>4687</v>
      </c>
      <c r="J1821" s="7" t="s">
        <v>4713</v>
      </c>
      <c r="K1821" s="7" t="s">
        <v>4713</v>
      </c>
      <c r="M1821" s="7" t="s">
        <v>4723</v>
      </c>
      <c r="O1821" s="7" t="s">
        <v>4723</v>
      </c>
    </row>
    <row r="1822" spans="1:15">
      <c r="A1822" s="7" t="s">
        <v>4687</v>
      </c>
      <c r="C1822" s="7" t="s">
        <v>4687</v>
      </c>
      <c r="E1822" s="7">
        <v>1993</v>
      </c>
      <c r="G1822" s="7">
        <v>1993</v>
      </c>
      <c r="I1822" s="7" t="s">
        <v>4687</v>
      </c>
      <c r="J1822" s="7" t="s">
        <v>4713</v>
      </c>
      <c r="K1822" s="7" t="s">
        <v>4710</v>
      </c>
      <c r="M1822" s="7" t="s">
        <v>4730</v>
      </c>
      <c r="O1822" s="7" t="s">
        <v>4730</v>
      </c>
    </row>
    <row r="1823" spans="1:15">
      <c r="A1823" s="7" t="s">
        <v>4687</v>
      </c>
      <c r="C1823" s="7" t="s">
        <v>4687</v>
      </c>
      <c r="E1823" s="7">
        <v>1979</v>
      </c>
      <c r="G1823" s="7">
        <v>1979</v>
      </c>
      <c r="I1823" s="7" t="s">
        <v>4687</v>
      </c>
      <c r="J1823" s="7" t="s">
        <v>4713</v>
      </c>
      <c r="K1823" s="7" t="s">
        <v>4710</v>
      </c>
      <c r="M1823" s="7" t="s">
        <v>4720</v>
      </c>
      <c r="O1823" s="7" t="s">
        <v>4720</v>
      </c>
    </row>
    <row r="1824" spans="1:15">
      <c r="A1824" s="7" t="s">
        <v>4687</v>
      </c>
      <c r="C1824" s="7" t="s">
        <v>4687</v>
      </c>
      <c r="E1824" s="7">
        <v>1991</v>
      </c>
      <c r="G1824" s="7">
        <v>1991</v>
      </c>
      <c r="I1824" s="7" t="s">
        <v>4687</v>
      </c>
      <c r="J1824" s="7" t="s">
        <v>4713</v>
      </c>
      <c r="K1824" s="7" t="s">
        <v>4713</v>
      </c>
      <c r="M1824" s="7" t="s">
        <v>4716</v>
      </c>
      <c r="O1824" s="7" t="s">
        <v>4716</v>
      </c>
    </row>
    <row r="1825" spans="1:15">
      <c r="A1825" s="7" t="s">
        <v>4687</v>
      </c>
      <c r="C1825" s="7" t="s">
        <v>4687</v>
      </c>
      <c r="E1825" s="7">
        <v>1985</v>
      </c>
      <c r="G1825" s="7">
        <v>1985</v>
      </c>
      <c r="I1825" s="7" t="s">
        <v>4687</v>
      </c>
      <c r="J1825" s="7" t="s">
        <v>4713</v>
      </c>
      <c r="K1825" s="7" t="s">
        <v>4713</v>
      </c>
      <c r="M1825" s="7" t="s">
        <v>4720</v>
      </c>
      <c r="O1825" s="7" t="s">
        <v>4720</v>
      </c>
    </row>
    <row r="1826" spans="1:15">
      <c r="A1826" s="7" t="s">
        <v>4687</v>
      </c>
      <c r="C1826" s="7" t="s">
        <v>4687</v>
      </c>
      <c r="E1826" s="7">
        <v>1967</v>
      </c>
      <c r="G1826" s="7">
        <v>1967</v>
      </c>
      <c r="I1826" s="7" t="s">
        <v>4687</v>
      </c>
      <c r="J1826" s="7" t="s">
        <v>4713</v>
      </c>
      <c r="K1826" s="7" t="s">
        <v>4710</v>
      </c>
      <c r="M1826" s="7" t="s">
        <v>4716</v>
      </c>
      <c r="O1826" s="7" t="s">
        <v>4716</v>
      </c>
    </row>
    <row r="1827" spans="1:15">
      <c r="A1827" s="7" t="s">
        <v>4687</v>
      </c>
      <c r="C1827" s="7" t="s">
        <v>4687</v>
      </c>
      <c r="E1827" s="7">
        <v>1966</v>
      </c>
      <c r="G1827" s="7">
        <v>1966</v>
      </c>
      <c r="I1827" s="7" t="s">
        <v>4687</v>
      </c>
      <c r="J1827" s="7" t="s">
        <v>4713</v>
      </c>
      <c r="K1827" s="7" t="s">
        <v>4710</v>
      </c>
      <c r="M1827" s="7" t="s">
        <v>4726</v>
      </c>
      <c r="O1827" s="7" t="s">
        <v>4726</v>
      </c>
    </row>
    <row r="1828" spans="1:15">
      <c r="A1828" s="7" t="s">
        <v>4687</v>
      </c>
      <c r="C1828" s="7" t="s">
        <v>4687</v>
      </c>
      <c r="E1828" s="7">
        <v>1991</v>
      </c>
      <c r="G1828" s="7">
        <v>1991</v>
      </c>
      <c r="I1828" s="7" t="s">
        <v>4687</v>
      </c>
      <c r="J1828" s="7" t="s">
        <v>4713</v>
      </c>
      <c r="K1828" s="7" t="s">
        <v>4710</v>
      </c>
      <c r="M1828" s="7" t="s">
        <v>4711</v>
      </c>
      <c r="O1828" s="7" t="s">
        <v>4711</v>
      </c>
    </row>
    <row r="1829" spans="1:15">
      <c r="A1829" s="7" t="s">
        <v>4687</v>
      </c>
      <c r="C1829" s="7" t="s">
        <v>4687</v>
      </c>
      <c r="E1829" s="7">
        <v>1987</v>
      </c>
      <c r="G1829" s="7">
        <v>1987</v>
      </c>
      <c r="I1829" s="7" t="s">
        <v>4687</v>
      </c>
      <c r="J1829" s="7" t="s">
        <v>4713</v>
      </c>
      <c r="K1829" s="7" t="s">
        <v>4713</v>
      </c>
      <c r="M1829" s="7" t="s">
        <v>4726</v>
      </c>
      <c r="O1829" s="7" t="s">
        <v>4726</v>
      </c>
    </row>
    <row r="1830" spans="1:15">
      <c r="A1830" s="7" t="s">
        <v>4687</v>
      </c>
      <c r="C1830" s="7" t="s">
        <v>4687</v>
      </c>
      <c r="E1830" s="7">
        <v>1993</v>
      </c>
      <c r="G1830" s="7">
        <v>1993</v>
      </c>
      <c r="I1830" s="7" t="s">
        <v>4687</v>
      </c>
      <c r="J1830" s="7" t="s">
        <v>4713</v>
      </c>
      <c r="K1830" s="7" t="s">
        <v>4710</v>
      </c>
      <c r="M1830" s="7" t="s">
        <v>4726</v>
      </c>
      <c r="O1830" s="7" t="s">
        <v>4726</v>
      </c>
    </row>
    <row r="1831" spans="1:15">
      <c r="A1831" s="7" t="s">
        <v>4687</v>
      </c>
      <c r="C1831" s="7" t="s">
        <v>4687</v>
      </c>
      <c r="E1831" s="7">
        <v>1982</v>
      </c>
      <c r="G1831" s="7">
        <v>1982</v>
      </c>
      <c r="I1831" s="7" t="s">
        <v>4687</v>
      </c>
      <c r="J1831" s="7" t="s">
        <v>4713</v>
      </c>
      <c r="K1831" s="7" t="s">
        <v>4713</v>
      </c>
      <c r="M1831" s="7" t="s">
        <v>4720</v>
      </c>
      <c r="O1831" s="7" t="s">
        <v>4720</v>
      </c>
    </row>
    <row r="1832" spans="1:15">
      <c r="A1832" s="7" t="s">
        <v>4687</v>
      </c>
      <c r="C1832" s="7" t="s">
        <v>4687</v>
      </c>
      <c r="E1832" s="7">
        <v>1987</v>
      </c>
      <c r="G1832" s="7">
        <v>1987</v>
      </c>
      <c r="I1832" s="7" t="s">
        <v>4687</v>
      </c>
      <c r="J1832" s="7" t="s">
        <v>4713</v>
      </c>
      <c r="K1832" s="7" t="s">
        <v>4709</v>
      </c>
      <c r="M1832" s="7" t="s">
        <v>4720</v>
      </c>
      <c r="O1832" s="7" t="s">
        <v>4720</v>
      </c>
    </row>
    <row r="1833" spans="1:15">
      <c r="A1833" s="7" t="s">
        <v>4687</v>
      </c>
      <c r="C1833" s="7" t="s">
        <v>4687</v>
      </c>
      <c r="E1833" s="7">
        <v>1980</v>
      </c>
      <c r="G1833" s="7">
        <v>1980</v>
      </c>
      <c r="I1833" s="7" t="s">
        <v>4687</v>
      </c>
      <c r="J1833" s="7" t="s">
        <v>4713</v>
      </c>
      <c r="K1833" s="7" t="s">
        <v>4713</v>
      </c>
      <c r="M1833" s="7" t="s">
        <v>4716</v>
      </c>
      <c r="O1833" s="7" t="s">
        <v>4716</v>
      </c>
    </row>
    <row r="1834" spans="1:15">
      <c r="A1834" s="7" t="s">
        <v>4687</v>
      </c>
      <c r="C1834" s="7" t="s">
        <v>4687</v>
      </c>
      <c r="E1834" s="7">
        <v>1992</v>
      </c>
      <c r="G1834" s="7">
        <v>1992</v>
      </c>
      <c r="I1834" s="7" t="s">
        <v>4687</v>
      </c>
      <c r="J1834" s="7" t="s">
        <v>4713</v>
      </c>
      <c r="K1834" s="7" t="s">
        <v>4710</v>
      </c>
      <c r="M1834" s="7" t="s">
        <v>4730</v>
      </c>
      <c r="O1834" s="7" t="s">
        <v>4730</v>
      </c>
    </row>
    <row r="1835" spans="1:15">
      <c r="A1835" s="7" t="s">
        <v>4687</v>
      </c>
      <c r="C1835" s="7" t="s">
        <v>4687</v>
      </c>
      <c r="E1835" s="7">
        <v>1985</v>
      </c>
      <c r="G1835" s="7">
        <v>1985</v>
      </c>
      <c r="I1835" s="7" t="s">
        <v>4687</v>
      </c>
      <c r="J1835" s="7" t="s">
        <v>4713</v>
      </c>
      <c r="K1835" s="7" t="s">
        <v>4713</v>
      </c>
      <c r="M1835" s="7" t="s">
        <v>4716</v>
      </c>
      <c r="O1835" s="7" t="s">
        <v>4716</v>
      </c>
    </row>
    <row r="1836" spans="1:15">
      <c r="A1836" s="7" t="s">
        <v>4687</v>
      </c>
      <c r="C1836" s="7" t="s">
        <v>4687</v>
      </c>
      <c r="E1836" s="7">
        <v>1963</v>
      </c>
      <c r="G1836" s="7">
        <v>1963</v>
      </c>
      <c r="I1836" s="7" t="s">
        <v>4687</v>
      </c>
      <c r="J1836" s="7" t="s">
        <v>4713</v>
      </c>
      <c r="K1836" s="7" t="s">
        <v>4709</v>
      </c>
      <c r="M1836" s="7" t="s">
        <v>4732</v>
      </c>
      <c r="O1836" s="7" t="s">
        <v>4732</v>
      </c>
    </row>
    <row r="1837" spans="1:15">
      <c r="A1837" s="7" t="s">
        <v>4687</v>
      </c>
      <c r="C1837" s="7" t="s">
        <v>4687</v>
      </c>
      <c r="E1837" s="7">
        <v>1978</v>
      </c>
      <c r="G1837" s="7">
        <v>1978</v>
      </c>
      <c r="I1837" s="7" t="s">
        <v>4687</v>
      </c>
      <c r="J1837" s="7" t="s">
        <v>4713</v>
      </c>
      <c r="K1837" s="7" t="s">
        <v>4709</v>
      </c>
      <c r="M1837" s="7" t="s">
        <v>4711</v>
      </c>
      <c r="O1837" s="7" t="s">
        <v>4711</v>
      </c>
    </row>
    <row r="1838" spans="1:15">
      <c r="A1838" s="7" t="s">
        <v>4687</v>
      </c>
      <c r="C1838" s="7" t="s">
        <v>4687</v>
      </c>
      <c r="E1838" s="7">
        <v>1994</v>
      </c>
      <c r="G1838" s="7">
        <v>1994</v>
      </c>
      <c r="I1838" s="7" t="s">
        <v>4687</v>
      </c>
      <c r="J1838" s="7" t="s">
        <v>4713</v>
      </c>
      <c r="K1838" s="7" t="s">
        <v>4710</v>
      </c>
      <c r="M1838" s="7" t="s">
        <v>4711</v>
      </c>
      <c r="O1838" s="7" t="s">
        <v>4711</v>
      </c>
    </row>
    <row r="1839" spans="1:15">
      <c r="A1839" s="7" t="s">
        <v>4687</v>
      </c>
      <c r="C1839" s="7" t="s">
        <v>4687</v>
      </c>
      <c r="E1839" s="7">
        <v>1990</v>
      </c>
      <c r="G1839" s="7">
        <v>1990</v>
      </c>
      <c r="I1839" s="7" t="s">
        <v>4687</v>
      </c>
      <c r="J1839" s="7" t="s">
        <v>4713</v>
      </c>
      <c r="K1839" s="7" t="s">
        <v>4713</v>
      </c>
      <c r="M1839" s="7" t="s">
        <v>4711</v>
      </c>
      <c r="O1839" s="7" t="s">
        <v>4711</v>
      </c>
    </row>
    <row r="1840" spans="1:15">
      <c r="A1840" s="7" t="s">
        <v>4687</v>
      </c>
      <c r="C1840" s="7" t="s">
        <v>4687</v>
      </c>
      <c r="E1840" s="7">
        <v>1972</v>
      </c>
      <c r="G1840" s="7">
        <v>1972</v>
      </c>
      <c r="I1840" s="7" t="s">
        <v>4687</v>
      </c>
      <c r="J1840" s="7" t="s">
        <v>4713</v>
      </c>
      <c r="K1840" s="7" t="s">
        <v>4710</v>
      </c>
      <c r="M1840" s="7" t="s">
        <v>4730</v>
      </c>
      <c r="O1840" s="7" t="s">
        <v>4730</v>
      </c>
    </row>
    <row r="1841" spans="1:15">
      <c r="A1841" s="7" t="s">
        <v>4687</v>
      </c>
      <c r="C1841" s="7" t="s">
        <v>4687</v>
      </c>
      <c r="E1841" s="7">
        <v>1979</v>
      </c>
      <c r="G1841" s="7">
        <v>1979</v>
      </c>
      <c r="I1841" s="7" t="s">
        <v>4687</v>
      </c>
      <c r="J1841" s="7" t="s">
        <v>4713</v>
      </c>
      <c r="K1841" s="7" t="s">
        <v>4709</v>
      </c>
      <c r="M1841" s="7" t="s">
        <v>4716</v>
      </c>
      <c r="O1841" s="7" t="s">
        <v>4716</v>
      </c>
    </row>
    <row r="1842" spans="1:15">
      <c r="A1842" s="7" t="s">
        <v>4687</v>
      </c>
      <c r="C1842" s="7" t="s">
        <v>4687</v>
      </c>
      <c r="E1842" s="7">
        <v>1997</v>
      </c>
      <c r="G1842" s="7">
        <v>1997</v>
      </c>
      <c r="I1842" s="7" t="s">
        <v>4687</v>
      </c>
      <c r="J1842" s="7" t="s">
        <v>4713</v>
      </c>
      <c r="K1842" s="7" t="s">
        <v>4710</v>
      </c>
      <c r="M1842" s="7" t="s">
        <v>4716</v>
      </c>
      <c r="O1842" s="7" t="s">
        <v>4716</v>
      </c>
    </row>
    <row r="1843" spans="1:15">
      <c r="A1843" s="7" t="s">
        <v>4687</v>
      </c>
      <c r="C1843" s="7" t="s">
        <v>4687</v>
      </c>
      <c r="E1843" s="7">
        <v>1980</v>
      </c>
      <c r="G1843" s="7">
        <v>1980</v>
      </c>
      <c r="I1843" s="7" t="s">
        <v>4687</v>
      </c>
      <c r="J1843" s="7" t="s">
        <v>4713</v>
      </c>
      <c r="K1843" s="7" t="s">
        <v>4713</v>
      </c>
      <c r="M1843" s="7" t="s">
        <v>4716</v>
      </c>
      <c r="O1843" s="7" t="s">
        <v>4716</v>
      </c>
    </row>
    <row r="1844" spans="1:15">
      <c r="A1844" s="7" t="s">
        <v>4687</v>
      </c>
      <c r="C1844" s="7" t="s">
        <v>4687</v>
      </c>
      <c r="E1844" s="7">
        <v>1966</v>
      </c>
      <c r="G1844" s="7">
        <v>1966</v>
      </c>
      <c r="I1844" s="7" t="s">
        <v>4687</v>
      </c>
      <c r="J1844" s="7" t="s">
        <v>4709</v>
      </c>
      <c r="K1844" s="7" t="s">
        <v>4713</v>
      </c>
      <c r="M1844" s="7" t="s">
        <v>4711</v>
      </c>
      <c r="O1844" s="7" t="s">
        <v>4711</v>
      </c>
    </row>
    <row r="1845" spans="1:15">
      <c r="A1845" s="7" t="s">
        <v>4687</v>
      </c>
      <c r="C1845" s="7" t="s">
        <v>4687</v>
      </c>
      <c r="E1845" s="7">
        <v>1988</v>
      </c>
      <c r="G1845" s="7">
        <v>1988</v>
      </c>
      <c r="I1845" s="7" t="s">
        <v>4687</v>
      </c>
      <c r="J1845" s="7" t="s">
        <v>4709</v>
      </c>
      <c r="K1845" s="7" t="s">
        <v>4710</v>
      </c>
      <c r="M1845" s="7" t="s">
        <v>4716</v>
      </c>
      <c r="O1845" s="7" t="s">
        <v>4716</v>
      </c>
    </row>
    <row r="1846" spans="1:15">
      <c r="A1846" s="7" t="s">
        <v>4687</v>
      </c>
      <c r="C1846" s="7" t="s">
        <v>4687</v>
      </c>
      <c r="E1846" s="7">
        <v>1983</v>
      </c>
      <c r="G1846" s="7">
        <v>1983</v>
      </c>
      <c r="I1846" s="7" t="s">
        <v>4687</v>
      </c>
      <c r="J1846" s="7" t="s">
        <v>4710</v>
      </c>
      <c r="K1846" s="7" t="s">
        <v>4713</v>
      </c>
      <c r="M1846" s="7" t="s">
        <v>4716</v>
      </c>
      <c r="O1846" s="7" t="s">
        <v>4716</v>
      </c>
    </row>
    <row r="1847" spans="1:15">
      <c r="A1847" s="7" t="s">
        <v>4687</v>
      </c>
      <c r="C1847" s="7" t="s">
        <v>4687</v>
      </c>
      <c r="E1847" s="7">
        <v>2002</v>
      </c>
      <c r="G1847" s="7">
        <v>2002</v>
      </c>
      <c r="I1847" s="7" t="s">
        <v>4687</v>
      </c>
      <c r="J1847" s="7" t="s">
        <v>4709</v>
      </c>
      <c r="K1847" s="7" t="s">
        <v>4710</v>
      </c>
      <c r="M1847" s="7" t="s">
        <v>4711</v>
      </c>
      <c r="O1847" s="7" t="s">
        <v>4711</v>
      </c>
    </row>
    <row r="1848" spans="1:15">
      <c r="A1848" s="7" t="s">
        <v>4687</v>
      </c>
      <c r="C1848" s="7" t="s">
        <v>4687</v>
      </c>
      <c r="E1848" s="7">
        <v>1994</v>
      </c>
      <c r="G1848" s="7">
        <v>1994</v>
      </c>
      <c r="I1848" s="7" t="s">
        <v>4687</v>
      </c>
      <c r="J1848" s="7" t="s">
        <v>4709</v>
      </c>
      <c r="K1848" s="7" t="s">
        <v>4710</v>
      </c>
      <c r="M1848" s="7" t="s">
        <v>4728</v>
      </c>
      <c r="O1848" s="7" t="s">
        <v>4728</v>
      </c>
    </row>
    <row r="1849" spans="1:15">
      <c r="A1849" s="7" t="s">
        <v>4687</v>
      </c>
      <c r="C1849" s="7" t="s">
        <v>4687</v>
      </c>
      <c r="E1849" s="7">
        <v>1987</v>
      </c>
      <c r="G1849" s="7">
        <v>1987</v>
      </c>
      <c r="I1849" s="7" t="s">
        <v>4687</v>
      </c>
      <c r="J1849" s="7" t="s">
        <v>4709</v>
      </c>
      <c r="K1849" s="7" t="s">
        <v>4710</v>
      </c>
      <c r="M1849" s="7" t="s">
        <v>4730</v>
      </c>
      <c r="O1849" s="7" t="s">
        <v>4730</v>
      </c>
    </row>
    <row r="1850" spans="1:15">
      <c r="A1850" s="7" t="s">
        <v>4687</v>
      </c>
      <c r="C1850" s="7" t="s">
        <v>4687</v>
      </c>
      <c r="E1850" s="7">
        <v>1966</v>
      </c>
      <c r="G1850" s="7">
        <v>1966</v>
      </c>
      <c r="I1850" s="7" t="s">
        <v>4687</v>
      </c>
      <c r="J1850" s="7" t="s">
        <v>4710</v>
      </c>
      <c r="K1850" s="7" t="s">
        <v>4713</v>
      </c>
      <c r="M1850" s="7" t="s">
        <v>4723</v>
      </c>
      <c r="O1850" s="7" t="s">
        <v>4723</v>
      </c>
    </row>
    <row r="1851" spans="1:15">
      <c r="A1851" s="7" t="s">
        <v>4687</v>
      </c>
      <c r="C1851" s="7" t="s">
        <v>4687</v>
      </c>
      <c r="E1851" s="7">
        <v>1993</v>
      </c>
      <c r="G1851" s="7">
        <v>1993</v>
      </c>
      <c r="I1851" s="7" t="s">
        <v>4687</v>
      </c>
      <c r="J1851" s="7" t="s">
        <v>4710</v>
      </c>
      <c r="K1851" s="7" t="s">
        <v>4709</v>
      </c>
      <c r="M1851" s="7" t="s">
        <v>4716</v>
      </c>
      <c r="O1851" s="7" t="s">
        <v>4716</v>
      </c>
    </row>
    <row r="1852" spans="1:15">
      <c r="A1852" s="7" t="s">
        <v>4687</v>
      </c>
      <c r="C1852" s="7" t="s">
        <v>4687</v>
      </c>
      <c r="E1852" s="7">
        <v>1985</v>
      </c>
      <c r="G1852" s="7">
        <v>1985</v>
      </c>
      <c r="I1852" s="7" t="s">
        <v>4687</v>
      </c>
      <c r="J1852" s="7" t="s">
        <v>4710</v>
      </c>
      <c r="K1852" s="7" t="s">
        <v>4709</v>
      </c>
      <c r="M1852" s="7" t="s">
        <v>4716</v>
      </c>
      <c r="O1852" s="7" t="s">
        <v>4716</v>
      </c>
    </row>
    <row r="1853" spans="1:15">
      <c r="A1853" s="7" t="s">
        <v>4687</v>
      </c>
      <c r="C1853" s="7" t="s">
        <v>4687</v>
      </c>
      <c r="E1853" s="7">
        <v>1962</v>
      </c>
      <c r="G1853" s="7">
        <v>1962</v>
      </c>
      <c r="I1853" s="7" t="s">
        <v>4687</v>
      </c>
      <c r="J1853" s="7" t="s">
        <v>4710</v>
      </c>
      <c r="K1853" s="7" t="s">
        <v>4713</v>
      </c>
      <c r="M1853" s="7" t="s">
        <v>4730</v>
      </c>
      <c r="O1853" s="7" t="s">
        <v>4730</v>
      </c>
    </row>
    <row r="1854" spans="1:15">
      <c r="A1854" s="7" t="s">
        <v>4687</v>
      </c>
      <c r="C1854" s="7" t="s">
        <v>4687</v>
      </c>
      <c r="E1854" s="7">
        <v>1985</v>
      </c>
      <c r="G1854" s="7">
        <v>1985</v>
      </c>
      <c r="I1854" s="7" t="s">
        <v>4687</v>
      </c>
      <c r="J1854" s="7" t="s">
        <v>4709</v>
      </c>
      <c r="K1854" s="7" t="s">
        <v>4709</v>
      </c>
      <c r="M1854" s="7" t="s">
        <v>4731</v>
      </c>
      <c r="O1854" s="7" t="s">
        <v>4731</v>
      </c>
    </row>
    <row r="1855" spans="1:15">
      <c r="A1855" s="7" t="s">
        <v>4687</v>
      </c>
      <c r="C1855" s="7" t="s">
        <v>4687</v>
      </c>
      <c r="E1855" s="7">
        <v>1962</v>
      </c>
      <c r="G1855" s="7">
        <v>1962</v>
      </c>
      <c r="I1855" s="7" t="s">
        <v>4687</v>
      </c>
      <c r="J1855" s="7" t="s">
        <v>4709</v>
      </c>
      <c r="K1855" s="7" t="s">
        <v>4709</v>
      </c>
      <c r="M1855" s="7" t="s">
        <v>4711</v>
      </c>
      <c r="O1855" s="7" t="s">
        <v>4711</v>
      </c>
    </row>
    <row r="1856" spans="1:15">
      <c r="A1856" s="7" t="s">
        <v>4687</v>
      </c>
      <c r="C1856" s="7" t="s">
        <v>4687</v>
      </c>
      <c r="E1856" s="7">
        <v>1969</v>
      </c>
      <c r="G1856" s="7">
        <v>1969</v>
      </c>
      <c r="I1856" s="7" t="s">
        <v>4687</v>
      </c>
      <c r="J1856" s="7" t="s">
        <v>4710</v>
      </c>
      <c r="K1856" s="7" t="s">
        <v>4710</v>
      </c>
      <c r="M1856" s="7" t="s">
        <v>4720</v>
      </c>
      <c r="O1856" s="7" t="s">
        <v>4720</v>
      </c>
    </row>
    <row r="1857" spans="1:15">
      <c r="A1857" s="7" t="s">
        <v>4687</v>
      </c>
      <c r="C1857" s="7" t="s">
        <v>4687</v>
      </c>
      <c r="E1857" s="7">
        <v>1966</v>
      </c>
      <c r="G1857" s="7">
        <v>1966</v>
      </c>
      <c r="I1857" s="7" t="s">
        <v>4687</v>
      </c>
      <c r="J1857" s="7" t="s">
        <v>4709</v>
      </c>
      <c r="K1857" s="7" t="s">
        <v>4709</v>
      </c>
      <c r="M1857" s="7" t="s">
        <v>4711</v>
      </c>
      <c r="O1857" s="7" t="s">
        <v>4711</v>
      </c>
    </row>
    <row r="1858" spans="1:15">
      <c r="A1858" s="7" t="s">
        <v>4687</v>
      </c>
      <c r="C1858" s="7" t="s">
        <v>4687</v>
      </c>
      <c r="E1858" s="7">
        <v>1967</v>
      </c>
      <c r="G1858" s="7">
        <v>1967</v>
      </c>
      <c r="I1858" s="7" t="s">
        <v>4687</v>
      </c>
      <c r="J1858" s="7" t="s">
        <v>4710</v>
      </c>
      <c r="K1858" s="7" t="s">
        <v>4713</v>
      </c>
      <c r="M1858" s="7" t="s">
        <v>4711</v>
      </c>
      <c r="O1858" s="7" t="s">
        <v>4711</v>
      </c>
    </row>
    <row r="1859" spans="1:15">
      <c r="A1859" s="7" t="s">
        <v>4687</v>
      </c>
      <c r="C1859" s="7" t="s">
        <v>4687</v>
      </c>
      <c r="E1859" s="7">
        <v>1965</v>
      </c>
      <c r="G1859" s="7">
        <v>1965</v>
      </c>
      <c r="I1859" s="7" t="s">
        <v>4687</v>
      </c>
      <c r="J1859" s="7" t="s">
        <v>4710</v>
      </c>
      <c r="K1859" s="7" t="s">
        <v>4710</v>
      </c>
      <c r="M1859" s="7" t="s">
        <v>4711</v>
      </c>
      <c r="O1859" s="7" t="s">
        <v>4711</v>
      </c>
    </row>
    <row r="1860" spans="1:15">
      <c r="A1860" s="7" t="s">
        <v>4687</v>
      </c>
      <c r="C1860" s="7" t="s">
        <v>4687</v>
      </c>
      <c r="E1860" s="7">
        <v>1992</v>
      </c>
      <c r="G1860" s="7">
        <v>1992</v>
      </c>
      <c r="I1860" s="7" t="s">
        <v>4687</v>
      </c>
      <c r="J1860" s="7" t="s">
        <v>4709</v>
      </c>
      <c r="K1860" s="7" t="s">
        <v>4710</v>
      </c>
      <c r="M1860" s="7" t="s">
        <v>4720</v>
      </c>
      <c r="O1860" s="7" t="s">
        <v>4720</v>
      </c>
    </row>
    <row r="1861" spans="1:15">
      <c r="A1861" s="7" t="s">
        <v>4687</v>
      </c>
      <c r="C1861" s="7" t="s">
        <v>4687</v>
      </c>
      <c r="E1861" s="7">
        <v>1986</v>
      </c>
      <c r="G1861" s="7">
        <v>1986</v>
      </c>
      <c r="I1861" s="7" t="s">
        <v>4687</v>
      </c>
      <c r="J1861" s="7" t="s">
        <v>4709</v>
      </c>
      <c r="K1861" s="7" t="s">
        <v>4713</v>
      </c>
      <c r="M1861" s="7" t="s">
        <v>4716</v>
      </c>
      <c r="O1861" s="7" t="s">
        <v>4716</v>
      </c>
    </row>
    <row r="1862" spans="1:15">
      <c r="A1862" s="7" t="s">
        <v>4687</v>
      </c>
      <c r="C1862" s="7" t="s">
        <v>4687</v>
      </c>
      <c r="E1862" s="7">
        <v>1967</v>
      </c>
      <c r="G1862" s="7">
        <v>1967</v>
      </c>
      <c r="I1862" s="7" t="s">
        <v>4687</v>
      </c>
      <c r="J1862" s="7" t="s">
        <v>4709</v>
      </c>
      <c r="K1862" s="7" t="s">
        <v>4710</v>
      </c>
      <c r="M1862" s="7" t="s">
        <v>4711</v>
      </c>
      <c r="O1862" s="7" t="s">
        <v>4711</v>
      </c>
    </row>
    <row r="1863" spans="1:15">
      <c r="A1863" s="7" t="s">
        <v>4687</v>
      </c>
      <c r="C1863" s="7" t="s">
        <v>4687</v>
      </c>
      <c r="E1863" s="7">
        <v>1975</v>
      </c>
      <c r="G1863" s="7">
        <v>1975</v>
      </c>
      <c r="I1863" s="7" t="s">
        <v>4687</v>
      </c>
      <c r="J1863" s="7" t="s">
        <v>4709</v>
      </c>
      <c r="K1863" s="7" t="s">
        <v>4709</v>
      </c>
      <c r="M1863" s="7" t="s">
        <v>4711</v>
      </c>
      <c r="O1863" s="7" t="s">
        <v>4711</v>
      </c>
    </row>
    <row r="1864" spans="1:15">
      <c r="A1864" s="7" t="s">
        <v>4687</v>
      </c>
      <c r="C1864" s="7" t="s">
        <v>4687</v>
      </c>
      <c r="E1864" s="7">
        <v>1964</v>
      </c>
      <c r="G1864" s="7">
        <v>1964</v>
      </c>
      <c r="I1864" s="7" t="s">
        <v>4687</v>
      </c>
      <c r="J1864" s="7" t="s">
        <v>4709</v>
      </c>
      <c r="K1864" s="7" t="s">
        <v>4709</v>
      </c>
      <c r="M1864" s="7" t="s">
        <v>4726</v>
      </c>
      <c r="O1864" s="7" t="s">
        <v>4726</v>
      </c>
    </row>
    <row r="1865" spans="1:15">
      <c r="A1865" s="7" t="s">
        <v>4687</v>
      </c>
      <c r="C1865" s="7" t="s">
        <v>4687</v>
      </c>
      <c r="E1865" s="7">
        <v>1987</v>
      </c>
      <c r="G1865" s="7">
        <v>1987</v>
      </c>
      <c r="I1865" s="7" t="s">
        <v>4687</v>
      </c>
      <c r="J1865" s="7" t="s">
        <v>4710</v>
      </c>
      <c r="K1865" s="7" t="s">
        <v>4710</v>
      </c>
      <c r="M1865" s="7" t="s">
        <v>4711</v>
      </c>
      <c r="O1865" s="7" t="s">
        <v>4711</v>
      </c>
    </row>
    <row r="1866" spans="1:15">
      <c r="A1866" s="7" t="s">
        <v>4687</v>
      </c>
      <c r="C1866" s="7" t="s">
        <v>4687</v>
      </c>
      <c r="E1866" s="7">
        <v>1983</v>
      </c>
      <c r="G1866" s="7">
        <v>1983</v>
      </c>
      <c r="I1866" s="7" t="s">
        <v>4687</v>
      </c>
      <c r="J1866" s="7" t="s">
        <v>4710</v>
      </c>
      <c r="K1866" s="7" t="s">
        <v>4713</v>
      </c>
      <c r="M1866" s="7" t="s">
        <v>4726</v>
      </c>
      <c r="O1866" s="7" t="s">
        <v>4726</v>
      </c>
    </row>
    <row r="1867" spans="1:15">
      <c r="A1867" s="7" t="s">
        <v>4687</v>
      </c>
      <c r="C1867" s="7" t="s">
        <v>4687</v>
      </c>
      <c r="E1867" s="7">
        <v>1977</v>
      </c>
      <c r="G1867" s="7">
        <v>1977</v>
      </c>
      <c r="I1867" s="7" t="s">
        <v>4687</v>
      </c>
      <c r="J1867" s="7" t="s">
        <v>4710</v>
      </c>
      <c r="K1867" s="7" t="s">
        <v>4709</v>
      </c>
      <c r="M1867" s="7" t="s">
        <v>4716</v>
      </c>
      <c r="O1867" s="7" t="s">
        <v>4716</v>
      </c>
    </row>
    <row r="1868" spans="1:15">
      <c r="A1868" s="7" t="s">
        <v>4687</v>
      </c>
      <c r="C1868" s="7" t="s">
        <v>4687</v>
      </c>
      <c r="E1868" s="7">
        <v>1969</v>
      </c>
      <c r="G1868" s="7">
        <v>1969</v>
      </c>
      <c r="I1868" s="7" t="s">
        <v>4687</v>
      </c>
      <c r="J1868" s="7" t="s">
        <v>4710</v>
      </c>
      <c r="K1868" s="7" t="s">
        <v>4709</v>
      </c>
      <c r="M1868" s="7" t="s">
        <v>4716</v>
      </c>
      <c r="O1868" s="7" t="s">
        <v>4716</v>
      </c>
    </row>
    <row r="1869" spans="1:15">
      <c r="A1869" s="7" t="s">
        <v>4687</v>
      </c>
      <c r="C1869" s="7" t="s">
        <v>4687</v>
      </c>
      <c r="E1869" s="7">
        <v>1974</v>
      </c>
      <c r="G1869" s="7">
        <v>1974</v>
      </c>
      <c r="I1869" s="7" t="s">
        <v>4687</v>
      </c>
      <c r="J1869" s="7" t="s">
        <v>4710</v>
      </c>
      <c r="K1869" s="7" t="s">
        <v>4710</v>
      </c>
      <c r="M1869" s="7" t="s">
        <v>4729</v>
      </c>
      <c r="O1869" s="7" t="s">
        <v>4729</v>
      </c>
    </row>
    <row r="1870" spans="1:15">
      <c r="A1870" s="7" t="s">
        <v>4687</v>
      </c>
      <c r="C1870" s="7" t="s">
        <v>4687</v>
      </c>
      <c r="E1870" s="7">
        <v>1974</v>
      </c>
      <c r="G1870" s="7">
        <v>1974</v>
      </c>
      <c r="I1870" s="7" t="s">
        <v>4687</v>
      </c>
      <c r="J1870" s="7" t="s">
        <v>4710</v>
      </c>
      <c r="K1870" s="7" t="s">
        <v>4713</v>
      </c>
      <c r="M1870" s="7" t="s">
        <v>4711</v>
      </c>
      <c r="O1870" s="7" t="s">
        <v>4711</v>
      </c>
    </row>
    <row r="1871" spans="1:15">
      <c r="A1871" s="7" t="s">
        <v>4687</v>
      </c>
      <c r="C1871" s="7" t="s">
        <v>4687</v>
      </c>
      <c r="E1871" s="7">
        <v>1980</v>
      </c>
      <c r="G1871" s="7">
        <v>1980</v>
      </c>
      <c r="I1871" s="7" t="s">
        <v>4687</v>
      </c>
      <c r="J1871" s="7" t="s">
        <v>4710</v>
      </c>
      <c r="K1871" s="7" t="s">
        <v>4713</v>
      </c>
      <c r="M1871" s="7" t="s">
        <v>4716</v>
      </c>
      <c r="O1871" s="7" t="s">
        <v>4716</v>
      </c>
    </row>
    <row r="1872" spans="1:15">
      <c r="A1872" s="7" t="s">
        <v>4687</v>
      </c>
      <c r="C1872" s="7" t="s">
        <v>4687</v>
      </c>
      <c r="E1872" s="7">
        <v>2004</v>
      </c>
      <c r="G1872" s="7">
        <v>2004</v>
      </c>
      <c r="I1872" s="7" t="s">
        <v>4687</v>
      </c>
      <c r="J1872" s="7" t="s">
        <v>4709</v>
      </c>
      <c r="K1872" s="7" t="s">
        <v>4709</v>
      </c>
      <c r="M1872" s="7" t="s">
        <v>4720</v>
      </c>
      <c r="O1872" s="7" t="s">
        <v>4720</v>
      </c>
    </row>
    <row r="1873" spans="1:15">
      <c r="A1873" s="7" t="s">
        <v>4687</v>
      </c>
      <c r="C1873" s="7" t="s">
        <v>4687</v>
      </c>
      <c r="E1873" s="7">
        <v>1980</v>
      </c>
      <c r="G1873" s="7">
        <v>1980</v>
      </c>
      <c r="I1873" s="7" t="s">
        <v>4687</v>
      </c>
      <c r="J1873" s="7" t="s">
        <v>4709</v>
      </c>
      <c r="K1873" s="7" t="s">
        <v>4710</v>
      </c>
      <c r="M1873" s="7" t="s">
        <v>4711</v>
      </c>
      <c r="O1873" s="7" t="s">
        <v>4711</v>
      </c>
    </row>
    <row r="1874" spans="1:15">
      <c r="A1874" s="7" t="s">
        <v>4687</v>
      </c>
      <c r="C1874" s="7" t="s">
        <v>4687</v>
      </c>
      <c r="E1874" s="7">
        <v>1990</v>
      </c>
      <c r="G1874" s="7">
        <v>1990</v>
      </c>
      <c r="I1874" s="7" t="s">
        <v>4687</v>
      </c>
      <c r="J1874" s="7" t="s">
        <v>4709</v>
      </c>
      <c r="K1874" s="7" t="s">
        <v>4710</v>
      </c>
      <c r="M1874" s="7" t="s">
        <v>4716</v>
      </c>
      <c r="O1874" s="7" t="s">
        <v>4716</v>
      </c>
    </row>
    <row r="1875" spans="1:15">
      <c r="A1875" s="7" t="s">
        <v>4687</v>
      </c>
      <c r="C1875" s="7" t="s">
        <v>4687</v>
      </c>
      <c r="E1875" s="7">
        <v>1999</v>
      </c>
      <c r="G1875" s="7">
        <v>1999</v>
      </c>
      <c r="I1875" s="7" t="s">
        <v>4687</v>
      </c>
      <c r="J1875" s="7" t="s">
        <v>4710</v>
      </c>
      <c r="K1875" s="7" t="s">
        <v>4709</v>
      </c>
      <c r="M1875" s="7" t="s">
        <v>4716</v>
      </c>
      <c r="O1875" s="7" t="s">
        <v>4716</v>
      </c>
    </row>
    <row r="1876" spans="1:15">
      <c r="A1876" s="7" t="s">
        <v>4687</v>
      </c>
      <c r="C1876" s="7" t="s">
        <v>4687</v>
      </c>
      <c r="E1876" s="7">
        <v>1983</v>
      </c>
      <c r="G1876" s="7">
        <v>1983</v>
      </c>
      <c r="I1876" s="7" t="s">
        <v>4687</v>
      </c>
      <c r="J1876" s="7" t="s">
        <v>4709</v>
      </c>
      <c r="K1876" s="7" t="s">
        <v>4713</v>
      </c>
      <c r="M1876" s="7" t="s">
        <v>4723</v>
      </c>
      <c r="O1876" s="7" t="s">
        <v>4723</v>
      </c>
    </row>
    <row r="1877" spans="1:15">
      <c r="A1877" s="7" t="s">
        <v>4687</v>
      </c>
      <c r="C1877" s="7" t="s">
        <v>4687</v>
      </c>
      <c r="E1877" s="7">
        <v>1962</v>
      </c>
      <c r="G1877" s="7">
        <v>1962</v>
      </c>
      <c r="I1877" s="7" t="s">
        <v>4687</v>
      </c>
      <c r="J1877" s="7" t="s">
        <v>4710</v>
      </c>
      <c r="K1877" s="7" t="s">
        <v>4713</v>
      </c>
      <c r="M1877" s="7" t="s">
        <v>4720</v>
      </c>
      <c r="O1877" s="7" t="s">
        <v>4720</v>
      </c>
    </row>
    <row r="1878" spans="1:15">
      <c r="A1878" s="7" t="s">
        <v>4687</v>
      </c>
      <c r="C1878" s="7" t="s">
        <v>4687</v>
      </c>
      <c r="E1878" s="7">
        <v>1976</v>
      </c>
      <c r="G1878" s="7">
        <v>1976</v>
      </c>
      <c r="I1878" s="7" t="s">
        <v>4687</v>
      </c>
      <c r="J1878" s="7" t="s">
        <v>4710</v>
      </c>
      <c r="K1878" s="7" t="s">
        <v>4709</v>
      </c>
      <c r="M1878" s="7" t="s">
        <v>4716</v>
      </c>
      <c r="O1878" s="7" t="s">
        <v>4716</v>
      </c>
    </row>
    <row r="1879" spans="1:15">
      <c r="A1879" s="7" t="s">
        <v>4687</v>
      </c>
      <c r="C1879" s="7" t="s">
        <v>4687</v>
      </c>
      <c r="E1879" s="7">
        <v>1979</v>
      </c>
      <c r="G1879" s="7">
        <v>1979</v>
      </c>
      <c r="I1879" s="7" t="s">
        <v>4687</v>
      </c>
      <c r="J1879" s="7" t="s">
        <v>4710</v>
      </c>
      <c r="K1879" s="7" t="s">
        <v>4713</v>
      </c>
      <c r="M1879" s="7" t="s">
        <v>4725</v>
      </c>
      <c r="O1879" s="7" t="s">
        <v>4725</v>
      </c>
    </row>
    <row r="1880" spans="1:15">
      <c r="A1880" s="7" t="s">
        <v>4687</v>
      </c>
      <c r="C1880" s="7" t="s">
        <v>4687</v>
      </c>
      <c r="E1880" s="7">
        <v>1979</v>
      </c>
      <c r="G1880" s="7">
        <v>1979</v>
      </c>
      <c r="I1880" s="7" t="s">
        <v>4687</v>
      </c>
      <c r="J1880" s="7" t="s">
        <v>4710</v>
      </c>
      <c r="K1880" s="7" t="s">
        <v>4713</v>
      </c>
      <c r="M1880" s="7" t="s">
        <v>4711</v>
      </c>
      <c r="O1880" s="7" t="s">
        <v>4711</v>
      </c>
    </row>
    <row r="1881" spans="1:15">
      <c r="A1881" s="7" t="s">
        <v>4687</v>
      </c>
      <c r="C1881" s="7" t="s">
        <v>4687</v>
      </c>
      <c r="E1881" s="7">
        <v>1963</v>
      </c>
      <c r="G1881" s="7">
        <v>1963</v>
      </c>
      <c r="I1881" s="7" t="s">
        <v>4687</v>
      </c>
      <c r="J1881" s="7" t="s">
        <v>4710</v>
      </c>
      <c r="K1881" s="7" t="s">
        <v>4713</v>
      </c>
      <c r="M1881" s="7" t="s">
        <v>4716</v>
      </c>
      <c r="O1881" s="7" t="s">
        <v>4716</v>
      </c>
    </row>
    <row r="1882" spans="1:15">
      <c r="A1882" s="7" t="s">
        <v>4687</v>
      </c>
      <c r="C1882" s="7" t="s">
        <v>4687</v>
      </c>
      <c r="E1882" s="7">
        <v>1979</v>
      </c>
      <c r="G1882" s="7">
        <v>1979</v>
      </c>
      <c r="I1882" s="7" t="s">
        <v>4687</v>
      </c>
      <c r="J1882" s="7" t="s">
        <v>4709</v>
      </c>
      <c r="K1882" s="7" t="s">
        <v>4710</v>
      </c>
      <c r="M1882" s="7" t="s">
        <v>4716</v>
      </c>
      <c r="O1882" s="7" t="s">
        <v>4716</v>
      </c>
    </row>
    <row r="1883" spans="1:15">
      <c r="A1883" s="7" t="s">
        <v>4687</v>
      </c>
      <c r="C1883" s="7" t="s">
        <v>4687</v>
      </c>
      <c r="E1883" s="7">
        <v>2003</v>
      </c>
      <c r="G1883" s="7">
        <v>2003</v>
      </c>
      <c r="I1883" s="7" t="s">
        <v>4687</v>
      </c>
      <c r="J1883" s="7" t="s">
        <v>4710</v>
      </c>
      <c r="K1883" s="7" t="s">
        <v>4713</v>
      </c>
      <c r="M1883" s="7" t="s">
        <v>4711</v>
      </c>
      <c r="O1883" s="7" t="s">
        <v>4711</v>
      </c>
    </row>
    <row r="1884" spans="1:15">
      <c r="A1884" s="7" t="s">
        <v>4687</v>
      </c>
      <c r="C1884" s="7" t="s">
        <v>4687</v>
      </c>
      <c r="E1884" s="7">
        <v>1975</v>
      </c>
      <c r="G1884" s="7">
        <v>1975</v>
      </c>
      <c r="I1884" s="7" t="s">
        <v>4687</v>
      </c>
      <c r="J1884" s="7" t="s">
        <v>4710</v>
      </c>
      <c r="K1884" s="7" t="s">
        <v>4713</v>
      </c>
      <c r="M1884" s="7" t="s">
        <v>4720</v>
      </c>
      <c r="O1884" s="7" t="s">
        <v>4720</v>
      </c>
    </row>
    <row r="1885" spans="1:15">
      <c r="A1885" s="7" t="s">
        <v>4687</v>
      </c>
      <c r="C1885" s="7" t="s">
        <v>4687</v>
      </c>
      <c r="E1885" s="7">
        <v>1989</v>
      </c>
      <c r="G1885" s="7">
        <v>1989</v>
      </c>
      <c r="I1885" s="7" t="s">
        <v>4687</v>
      </c>
      <c r="J1885" s="7" t="s">
        <v>4710</v>
      </c>
      <c r="K1885" s="7" t="s">
        <v>4709</v>
      </c>
      <c r="M1885" s="7" t="s">
        <v>4726</v>
      </c>
      <c r="O1885" s="7" t="s">
        <v>4726</v>
      </c>
    </row>
    <row r="1886" spans="1:15">
      <c r="A1886" s="7" t="s">
        <v>4687</v>
      </c>
      <c r="C1886" s="7" t="s">
        <v>4687</v>
      </c>
      <c r="E1886" s="7">
        <v>2001</v>
      </c>
      <c r="G1886" s="7">
        <v>2001</v>
      </c>
      <c r="I1886" s="7" t="s">
        <v>4687</v>
      </c>
      <c r="J1886" s="7" t="s">
        <v>4709</v>
      </c>
      <c r="K1886" s="7" t="s">
        <v>4713</v>
      </c>
      <c r="M1886" s="7" t="s">
        <v>4716</v>
      </c>
      <c r="O1886" s="7" t="s">
        <v>4716</v>
      </c>
    </row>
    <row r="1887" spans="1:15">
      <c r="A1887" s="7" t="s">
        <v>4687</v>
      </c>
      <c r="C1887" s="7" t="s">
        <v>4687</v>
      </c>
      <c r="E1887" s="7">
        <v>1980</v>
      </c>
      <c r="G1887" s="7">
        <v>1980</v>
      </c>
      <c r="I1887" s="7" t="s">
        <v>4687</v>
      </c>
      <c r="J1887" s="7" t="s">
        <v>4710</v>
      </c>
      <c r="K1887" s="7" t="s">
        <v>4710</v>
      </c>
      <c r="M1887" s="7" t="s">
        <v>4716</v>
      </c>
      <c r="O1887" s="7" t="s">
        <v>4716</v>
      </c>
    </row>
    <row r="1888" spans="1:15">
      <c r="A1888" s="7" t="s">
        <v>4687</v>
      </c>
      <c r="C1888" s="7" t="s">
        <v>4687</v>
      </c>
      <c r="E1888" s="7">
        <v>1965</v>
      </c>
      <c r="G1888" s="7">
        <v>1965</v>
      </c>
      <c r="I1888" s="7" t="s">
        <v>4687</v>
      </c>
      <c r="J1888" s="7" t="s">
        <v>4709</v>
      </c>
      <c r="K1888" s="7" t="s">
        <v>4710</v>
      </c>
      <c r="M1888" s="7" t="s">
        <v>4720</v>
      </c>
      <c r="O1888" s="7" t="s">
        <v>4720</v>
      </c>
    </row>
    <row r="1889" spans="1:15">
      <c r="A1889" s="7" t="s">
        <v>4687</v>
      </c>
      <c r="C1889" s="7" t="s">
        <v>4687</v>
      </c>
      <c r="E1889" s="7">
        <v>1971</v>
      </c>
      <c r="G1889" s="7">
        <v>1971</v>
      </c>
      <c r="I1889" s="7" t="s">
        <v>4687</v>
      </c>
      <c r="J1889" s="7" t="s">
        <v>4709</v>
      </c>
      <c r="K1889" s="7" t="s">
        <v>4709</v>
      </c>
      <c r="M1889" s="7" t="s">
        <v>4711</v>
      </c>
      <c r="O1889" s="7" t="s">
        <v>4711</v>
      </c>
    </row>
    <row r="1890" spans="1:15">
      <c r="A1890" s="7" t="s">
        <v>4687</v>
      </c>
      <c r="C1890" s="7" t="s">
        <v>4687</v>
      </c>
      <c r="E1890" s="7">
        <v>1982</v>
      </c>
      <c r="G1890" s="7">
        <v>1982</v>
      </c>
      <c r="I1890" s="7" t="s">
        <v>4687</v>
      </c>
      <c r="J1890" s="7" t="s">
        <v>4710</v>
      </c>
      <c r="K1890" s="7" t="s">
        <v>4710</v>
      </c>
      <c r="M1890" s="7" t="s">
        <v>4716</v>
      </c>
      <c r="O1890" s="7" t="s">
        <v>4716</v>
      </c>
    </row>
    <row r="1891" spans="1:15">
      <c r="A1891" s="7" t="s">
        <v>4687</v>
      </c>
      <c r="C1891" s="7" t="s">
        <v>4687</v>
      </c>
      <c r="E1891" s="7">
        <v>1999</v>
      </c>
      <c r="G1891" s="7">
        <v>1999</v>
      </c>
      <c r="I1891" s="7" t="s">
        <v>4687</v>
      </c>
      <c r="J1891" s="7" t="s">
        <v>4710</v>
      </c>
      <c r="K1891" s="7" t="s">
        <v>4713</v>
      </c>
      <c r="M1891" s="7" t="s">
        <v>4711</v>
      </c>
      <c r="O1891" s="7" t="s">
        <v>4711</v>
      </c>
    </row>
    <row r="1892" spans="1:15">
      <c r="A1892" s="7" t="s">
        <v>4687</v>
      </c>
      <c r="C1892" s="7" t="s">
        <v>4687</v>
      </c>
      <c r="E1892" s="7">
        <v>1966</v>
      </c>
      <c r="G1892" s="7">
        <v>1966</v>
      </c>
      <c r="I1892" s="7" t="s">
        <v>4687</v>
      </c>
      <c r="J1892" s="7" t="s">
        <v>4710</v>
      </c>
      <c r="K1892" s="7" t="s">
        <v>4709</v>
      </c>
      <c r="M1892" s="7" t="s">
        <v>4716</v>
      </c>
      <c r="O1892" s="7" t="s">
        <v>4716</v>
      </c>
    </row>
    <row r="1893" spans="1:15">
      <c r="A1893" s="7" t="s">
        <v>4687</v>
      </c>
      <c r="C1893" s="7" t="s">
        <v>4687</v>
      </c>
      <c r="E1893" s="7">
        <v>1983</v>
      </c>
      <c r="G1893" s="7">
        <v>1983</v>
      </c>
      <c r="I1893" s="7" t="s">
        <v>4687</v>
      </c>
      <c r="J1893" s="7" t="s">
        <v>4710</v>
      </c>
      <c r="K1893" s="7" t="s">
        <v>4713</v>
      </c>
      <c r="M1893" s="7" t="s">
        <v>4711</v>
      </c>
      <c r="O1893" s="7" t="s">
        <v>4711</v>
      </c>
    </row>
    <row r="1894" spans="1:15">
      <c r="A1894" s="7" t="s">
        <v>4687</v>
      </c>
      <c r="C1894" s="7" t="s">
        <v>4687</v>
      </c>
      <c r="E1894" s="7">
        <v>1979</v>
      </c>
      <c r="G1894" s="7">
        <v>1979</v>
      </c>
      <c r="I1894" s="7" t="s">
        <v>4687</v>
      </c>
      <c r="J1894" s="7" t="s">
        <v>4709</v>
      </c>
      <c r="K1894" s="7" t="s">
        <v>4709</v>
      </c>
      <c r="M1894" s="7" t="s">
        <v>4711</v>
      </c>
      <c r="O1894" s="7" t="s">
        <v>4711</v>
      </c>
    </row>
    <row r="1895" spans="1:15">
      <c r="A1895" s="7" t="s">
        <v>4687</v>
      </c>
      <c r="C1895" s="7" t="s">
        <v>4687</v>
      </c>
      <c r="E1895" s="7">
        <v>2003</v>
      </c>
      <c r="G1895" s="7">
        <v>2003</v>
      </c>
      <c r="I1895" s="7" t="s">
        <v>4687</v>
      </c>
      <c r="J1895" s="7" t="s">
        <v>4709</v>
      </c>
      <c r="K1895" s="7" t="s">
        <v>4709</v>
      </c>
      <c r="M1895" s="7" t="s">
        <v>4721</v>
      </c>
      <c r="O1895" s="7" t="s">
        <v>4721</v>
      </c>
    </row>
    <row r="1896" spans="1:15">
      <c r="A1896" s="7" t="s">
        <v>4687</v>
      </c>
      <c r="C1896" s="7" t="s">
        <v>4687</v>
      </c>
      <c r="E1896" s="7">
        <v>1970</v>
      </c>
      <c r="G1896" s="7">
        <v>1970</v>
      </c>
      <c r="I1896" s="7" t="s">
        <v>4687</v>
      </c>
      <c r="J1896" s="7" t="s">
        <v>4709</v>
      </c>
      <c r="K1896" s="7" t="s">
        <v>4709</v>
      </c>
      <c r="M1896" s="7" t="s">
        <v>4711</v>
      </c>
      <c r="O1896" s="7" t="s">
        <v>4711</v>
      </c>
    </row>
    <row r="1897" spans="1:15">
      <c r="A1897" s="7" t="s">
        <v>4687</v>
      </c>
      <c r="C1897" s="7" t="s">
        <v>4687</v>
      </c>
      <c r="E1897" s="7">
        <v>1975</v>
      </c>
      <c r="G1897" s="7">
        <v>1975</v>
      </c>
      <c r="I1897" s="7" t="s">
        <v>4687</v>
      </c>
      <c r="J1897" s="7" t="s">
        <v>4709</v>
      </c>
      <c r="K1897" s="7" t="s">
        <v>4710</v>
      </c>
      <c r="M1897" s="7" t="s">
        <v>4711</v>
      </c>
      <c r="O1897" s="7" t="s">
        <v>4711</v>
      </c>
    </row>
    <row r="1898" spans="1:15">
      <c r="A1898" s="7" t="s">
        <v>4687</v>
      </c>
      <c r="C1898" s="7" t="s">
        <v>4687</v>
      </c>
      <c r="E1898" s="7">
        <v>2003</v>
      </c>
      <c r="G1898" s="7">
        <v>2003</v>
      </c>
      <c r="I1898" s="7" t="s">
        <v>4687</v>
      </c>
      <c r="J1898" s="7" t="s">
        <v>4709</v>
      </c>
      <c r="K1898" s="7" t="s">
        <v>4710</v>
      </c>
      <c r="M1898" s="7" t="s">
        <v>4716</v>
      </c>
      <c r="O1898" s="7" t="s">
        <v>4716</v>
      </c>
    </row>
    <row r="1899" spans="1:15">
      <c r="A1899" s="7" t="s">
        <v>4687</v>
      </c>
      <c r="C1899" s="7" t="s">
        <v>4687</v>
      </c>
      <c r="E1899" s="7">
        <v>1997</v>
      </c>
      <c r="G1899" s="7">
        <v>1997</v>
      </c>
      <c r="I1899" s="7" t="s">
        <v>4687</v>
      </c>
      <c r="J1899" s="7" t="s">
        <v>4709</v>
      </c>
      <c r="K1899" s="7" t="s">
        <v>4710</v>
      </c>
      <c r="M1899" s="7" t="s">
        <v>4721</v>
      </c>
      <c r="O1899" s="7" t="s">
        <v>4721</v>
      </c>
    </row>
    <row r="1900" spans="1:15">
      <c r="A1900" s="7" t="s">
        <v>4687</v>
      </c>
      <c r="C1900" s="7" t="s">
        <v>4687</v>
      </c>
      <c r="E1900" s="7">
        <v>1969</v>
      </c>
      <c r="G1900" s="7">
        <v>1969</v>
      </c>
      <c r="I1900" s="7" t="s">
        <v>4687</v>
      </c>
      <c r="J1900" s="7" t="s">
        <v>4709</v>
      </c>
      <c r="K1900" s="7" t="s">
        <v>4709</v>
      </c>
      <c r="M1900" s="7" t="s">
        <v>4711</v>
      </c>
      <c r="O1900" s="7" t="s">
        <v>4711</v>
      </c>
    </row>
    <row r="1901" spans="1:15">
      <c r="A1901" s="7" t="s">
        <v>4687</v>
      </c>
      <c r="C1901" s="7" t="s">
        <v>4687</v>
      </c>
      <c r="E1901" s="7">
        <v>1994</v>
      </c>
      <c r="G1901" s="7">
        <v>1994</v>
      </c>
      <c r="I1901" s="7" t="s">
        <v>4687</v>
      </c>
      <c r="J1901" s="7" t="s">
        <v>4709</v>
      </c>
      <c r="K1901" s="7" t="s">
        <v>4710</v>
      </c>
      <c r="M1901" s="7" t="s">
        <v>4711</v>
      </c>
      <c r="O1901" s="7" t="s">
        <v>4711</v>
      </c>
    </row>
    <row r="1902" spans="1:15">
      <c r="A1902" s="7" t="s">
        <v>4687</v>
      </c>
      <c r="C1902" s="7" t="s">
        <v>4687</v>
      </c>
      <c r="E1902" s="7">
        <v>1973</v>
      </c>
      <c r="G1902" s="7">
        <v>1973</v>
      </c>
      <c r="I1902" s="7" t="s">
        <v>4687</v>
      </c>
      <c r="J1902" s="7" t="s">
        <v>4709</v>
      </c>
      <c r="K1902" s="7" t="s">
        <v>4709</v>
      </c>
      <c r="M1902" s="7" t="s">
        <v>4720</v>
      </c>
      <c r="O1902" s="7" t="s">
        <v>4720</v>
      </c>
    </row>
    <row r="1903" spans="1:15">
      <c r="A1903" s="7" t="s">
        <v>4687</v>
      </c>
      <c r="C1903" s="7" t="s">
        <v>4687</v>
      </c>
      <c r="E1903" s="7">
        <v>1975</v>
      </c>
      <c r="G1903" s="7">
        <v>1975</v>
      </c>
      <c r="I1903" s="7" t="s">
        <v>4687</v>
      </c>
      <c r="J1903" s="7" t="s">
        <v>4709</v>
      </c>
      <c r="K1903" s="7" t="s">
        <v>4709</v>
      </c>
      <c r="M1903" s="7" t="s">
        <v>4720</v>
      </c>
      <c r="O1903" s="7" t="s">
        <v>4720</v>
      </c>
    </row>
    <row r="1904" spans="1:15">
      <c r="A1904" s="7" t="s">
        <v>4687</v>
      </c>
      <c r="C1904" s="7" t="s">
        <v>4687</v>
      </c>
      <c r="E1904" s="7">
        <v>1983</v>
      </c>
      <c r="G1904" s="7">
        <v>1983</v>
      </c>
      <c r="I1904" s="7" t="s">
        <v>4687</v>
      </c>
      <c r="J1904" s="7" t="s">
        <v>4709</v>
      </c>
      <c r="K1904" s="7" t="s">
        <v>4710</v>
      </c>
      <c r="M1904" s="7" t="s">
        <v>4711</v>
      </c>
      <c r="O1904" s="7" t="s">
        <v>4711</v>
      </c>
    </row>
    <row r="1905" spans="1:15">
      <c r="A1905" s="7" t="s">
        <v>4687</v>
      </c>
      <c r="C1905" s="7" t="s">
        <v>4687</v>
      </c>
      <c r="E1905" s="7">
        <v>1974</v>
      </c>
      <c r="G1905" s="7">
        <v>1974</v>
      </c>
      <c r="I1905" s="7" t="s">
        <v>4687</v>
      </c>
      <c r="J1905" s="7" t="s">
        <v>4709</v>
      </c>
      <c r="K1905" s="7" t="s">
        <v>4710</v>
      </c>
      <c r="M1905" s="7" t="s">
        <v>4711</v>
      </c>
      <c r="O1905" s="7" t="s">
        <v>4711</v>
      </c>
    </row>
    <row r="1906" spans="1:15">
      <c r="A1906" s="7" t="s">
        <v>4687</v>
      </c>
      <c r="C1906" s="7" t="s">
        <v>4687</v>
      </c>
      <c r="E1906" s="7">
        <v>1973</v>
      </c>
      <c r="G1906" s="7">
        <v>1973</v>
      </c>
      <c r="I1906" s="7" t="s">
        <v>4687</v>
      </c>
      <c r="J1906" s="7" t="s">
        <v>4709</v>
      </c>
      <c r="K1906" s="7" t="s">
        <v>4709</v>
      </c>
      <c r="M1906" s="7" t="s">
        <v>4716</v>
      </c>
      <c r="O1906" s="7" t="s">
        <v>4716</v>
      </c>
    </row>
    <row r="1907" spans="1:15">
      <c r="A1907" s="7" t="s">
        <v>4687</v>
      </c>
      <c r="C1907" s="7" t="s">
        <v>4687</v>
      </c>
      <c r="E1907" s="7">
        <v>1970</v>
      </c>
      <c r="G1907" s="7">
        <v>1970</v>
      </c>
      <c r="I1907" s="7" t="s">
        <v>4687</v>
      </c>
      <c r="J1907" s="7" t="s">
        <v>4709</v>
      </c>
      <c r="K1907" s="7" t="s">
        <v>4709</v>
      </c>
      <c r="M1907" s="7" t="s">
        <v>4729</v>
      </c>
      <c r="O1907" s="7" t="s">
        <v>4729</v>
      </c>
    </row>
    <row r="1908" spans="1:15">
      <c r="A1908" s="7" t="s">
        <v>4687</v>
      </c>
      <c r="C1908" s="7" t="s">
        <v>4687</v>
      </c>
      <c r="E1908" s="7">
        <v>1971</v>
      </c>
      <c r="G1908" s="7">
        <v>1971</v>
      </c>
      <c r="I1908" s="7" t="s">
        <v>4687</v>
      </c>
      <c r="J1908" s="7" t="s">
        <v>4709</v>
      </c>
      <c r="K1908" s="7" t="s">
        <v>4709</v>
      </c>
      <c r="M1908" s="7" t="s">
        <v>4711</v>
      </c>
      <c r="O1908" s="7" t="s">
        <v>4711</v>
      </c>
    </row>
    <row r="1909" spans="1:15">
      <c r="A1909" s="7" t="s">
        <v>4687</v>
      </c>
      <c r="C1909" s="7" t="s">
        <v>4687</v>
      </c>
      <c r="E1909" s="7">
        <v>2003</v>
      </c>
      <c r="G1909" s="7">
        <v>2003</v>
      </c>
      <c r="I1909" s="7" t="s">
        <v>4687</v>
      </c>
      <c r="J1909" s="7" t="s">
        <v>4709</v>
      </c>
      <c r="K1909" s="7" t="s">
        <v>4713</v>
      </c>
      <c r="M1909" s="7" t="s">
        <v>4726</v>
      </c>
      <c r="O1909" s="7" t="s">
        <v>4726</v>
      </c>
    </row>
    <row r="1910" spans="1:15">
      <c r="A1910" s="7" t="s">
        <v>4687</v>
      </c>
      <c r="C1910" s="7" t="s">
        <v>4687</v>
      </c>
      <c r="E1910" s="7">
        <v>1973</v>
      </c>
      <c r="G1910" s="7">
        <v>1973</v>
      </c>
      <c r="I1910" s="7" t="s">
        <v>4687</v>
      </c>
      <c r="J1910" s="7" t="s">
        <v>4709</v>
      </c>
      <c r="K1910" s="7" t="s">
        <v>4713</v>
      </c>
      <c r="M1910" s="7" t="s">
        <v>4711</v>
      </c>
      <c r="O1910" s="7" t="s">
        <v>4711</v>
      </c>
    </row>
    <row r="1911" spans="1:15">
      <c r="A1911" s="7" t="s">
        <v>4687</v>
      </c>
      <c r="C1911" s="7" t="s">
        <v>4687</v>
      </c>
      <c r="E1911" s="7">
        <v>1974</v>
      </c>
      <c r="G1911" s="7">
        <v>1974</v>
      </c>
      <c r="I1911" s="7" t="s">
        <v>4687</v>
      </c>
      <c r="J1911" s="7" t="s">
        <v>4709</v>
      </c>
      <c r="K1911" s="7" t="s">
        <v>4713</v>
      </c>
      <c r="M1911" s="7" t="s">
        <v>4720</v>
      </c>
      <c r="O1911" s="7" t="s">
        <v>4720</v>
      </c>
    </row>
    <row r="1912" spans="1:15">
      <c r="A1912" s="7" t="s">
        <v>4687</v>
      </c>
      <c r="C1912" s="7" t="s">
        <v>4687</v>
      </c>
      <c r="E1912" s="7">
        <v>1964</v>
      </c>
      <c r="G1912" s="7">
        <v>1964</v>
      </c>
      <c r="I1912" s="7" t="s">
        <v>4687</v>
      </c>
      <c r="J1912" s="7" t="s">
        <v>4709</v>
      </c>
      <c r="K1912" s="7" t="s">
        <v>4713</v>
      </c>
      <c r="M1912" s="7" t="s">
        <v>4726</v>
      </c>
      <c r="O1912" s="7" t="s">
        <v>4726</v>
      </c>
    </row>
    <row r="1913" spans="1:15">
      <c r="A1913" s="7" t="s">
        <v>4687</v>
      </c>
      <c r="C1913" s="7" t="s">
        <v>4687</v>
      </c>
      <c r="E1913" s="7">
        <v>2004</v>
      </c>
      <c r="G1913" s="7">
        <v>2004</v>
      </c>
      <c r="I1913" s="7" t="s">
        <v>4687</v>
      </c>
      <c r="J1913" s="7" t="s">
        <v>4709</v>
      </c>
      <c r="K1913" s="7" t="s">
        <v>4710</v>
      </c>
      <c r="M1913" s="7" t="s">
        <v>4711</v>
      </c>
      <c r="O1913" s="7" t="s">
        <v>4711</v>
      </c>
    </row>
    <row r="1914" spans="1:15">
      <c r="A1914" s="7" t="s">
        <v>4687</v>
      </c>
      <c r="C1914" s="7" t="s">
        <v>4687</v>
      </c>
      <c r="E1914" s="7">
        <v>1999</v>
      </c>
      <c r="G1914" s="7">
        <v>1999</v>
      </c>
      <c r="I1914" s="7" t="s">
        <v>4687</v>
      </c>
      <c r="J1914" s="7" t="s">
        <v>4709</v>
      </c>
      <c r="K1914" s="7" t="s">
        <v>4709</v>
      </c>
      <c r="M1914" s="7" t="s">
        <v>4720</v>
      </c>
      <c r="O1914" s="7" t="s">
        <v>4720</v>
      </c>
    </row>
    <row r="1915" spans="1:15">
      <c r="A1915" s="7" t="s">
        <v>4687</v>
      </c>
      <c r="C1915" s="7" t="s">
        <v>4687</v>
      </c>
      <c r="E1915" s="7">
        <v>1970</v>
      </c>
      <c r="G1915" s="7">
        <v>1970</v>
      </c>
      <c r="I1915" s="7" t="s">
        <v>4687</v>
      </c>
      <c r="J1915" s="7" t="s">
        <v>4709</v>
      </c>
      <c r="K1915" s="7" t="s">
        <v>4709</v>
      </c>
      <c r="M1915" s="7" t="s">
        <v>4711</v>
      </c>
      <c r="O1915" s="7" t="s">
        <v>4711</v>
      </c>
    </row>
    <row r="1916" spans="1:15">
      <c r="A1916" s="7" t="s">
        <v>4687</v>
      </c>
      <c r="C1916" s="7" t="s">
        <v>4687</v>
      </c>
      <c r="E1916" s="7">
        <v>1968</v>
      </c>
      <c r="G1916" s="7">
        <v>1968</v>
      </c>
      <c r="I1916" s="7" t="s">
        <v>4687</v>
      </c>
      <c r="J1916" s="7" t="s">
        <v>4709</v>
      </c>
      <c r="K1916" s="7" t="s">
        <v>4710</v>
      </c>
      <c r="M1916" s="7" t="s">
        <v>4716</v>
      </c>
      <c r="O1916" s="7" t="s">
        <v>4716</v>
      </c>
    </row>
    <row r="1917" spans="1:15">
      <c r="A1917" s="7" t="s">
        <v>4687</v>
      </c>
      <c r="C1917" s="7" t="s">
        <v>4687</v>
      </c>
      <c r="E1917" s="7">
        <v>1961</v>
      </c>
      <c r="G1917" s="7">
        <v>1961</v>
      </c>
      <c r="I1917" s="7" t="s">
        <v>4687</v>
      </c>
      <c r="J1917" s="7" t="s">
        <v>4709</v>
      </c>
      <c r="K1917" s="7" t="s">
        <v>4709</v>
      </c>
      <c r="M1917" s="7" t="s">
        <v>4716</v>
      </c>
      <c r="O1917" s="7" t="s">
        <v>4716</v>
      </c>
    </row>
    <row r="1918" spans="1:15">
      <c r="A1918" s="7" t="s">
        <v>4687</v>
      </c>
      <c r="C1918" s="7" t="s">
        <v>4687</v>
      </c>
      <c r="E1918" s="7">
        <v>1972</v>
      </c>
      <c r="G1918" s="7">
        <v>1972</v>
      </c>
      <c r="I1918" s="7" t="s">
        <v>4687</v>
      </c>
      <c r="J1918" s="7" t="s">
        <v>4709</v>
      </c>
      <c r="K1918" s="7" t="s">
        <v>4709</v>
      </c>
      <c r="M1918" s="7" t="s">
        <v>4716</v>
      </c>
      <c r="O1918" s="7" t="s">
        <v>4716</v>
      </c>
    </row>
    <row r="1919" spans="1:15">
      <c r="A1919" s="7" t="s">
        <v>4687</v>
      </c>
      <c r="C1919" s="7" t="s">
        <v>4687</v>
      </c>
      <c r="E1919" s="7">
        <v>1975</v>
      </c>
      <c r="G1919" s="7">
        <v>1975</v>
      </c>
      <c r="I1919" s="7" t="s">
        <v>4687</v>
      </c>
      <c r="J1919" s="7" t="s">
        <v>4709</v>
      </c>
      <c r="K1919" s="7" t="s">
        <v>4710</v>
      </c>
      <c r="M1919" s="7" t="s">
        <v>4711</v>
      </c>
      <c r="O1919" s="7" t="s">
        <v>4711</v>
      </c>
    </row>
    <row r="1920" spans="1:15">
      <c r="A1920" s="7" t="s">
        <v>4687</v>
      </c>
      <c r="C1920" s="7" t="s">
        <v>4687</v>
      </c>
      <c r="E1920" s="7">
        <v>1976</v>
      </c>
      <c r="G1920" s="7">
        <v>1976</v>
      </c>
      <c r="I1920" s="7" t="s">
        <v>4687</v>
      </c>
      <c r="J1920" s="7" t="s">
        <v>4709</v>
      </c>
      <c r="K1920" s="7" t="s">
        <v>4713</v>
      </c>
      <c r="M1920" s="7" t="s">
        <v>4716</v>
      </c>
      <c r="O1920" s="7" t="s">
        <v>4716</v>
      </c>
    </row>
    <row r="1921" spans="1:15">
      <c r="A1921" s="7" t="s">
        <v>4687</v>
      </c>
      <c r="C1921" s="7" t="s">
        <v>4687</v>
      </c>
      <c r="E1921" s="7">
        <v>1970</v>
      </c>
      <c r="G1921" s="7">
        <v>1970</v>
      </c>
      <c r="I1921" s="7" t="s">
        <v>4687</v>
      </c>
      <c r="J1921" s="7" t="s">
        <v>4709</v>
      </c>
      <c r="K1921" s="7" t="s">
        <v>4710</v>
      </c>
      <c r="M1921" s="7" t="s">
        <v>4723</v>
      </c>
      <c r="O1921" s="7" t="s">
        <v>4723</v>
      </c>
    </row>
    <row r="1922" spans="1:15">
      <c r="A1922" s="7" t="s">
        <v>4687</v>
      </c>
      <c r="C1922" s="7" t="s">
        <v>4687</v>
      </c>
      <c r="E1922" s="7">
        <v>1996</v>
      </c>
      <c r="G1922" s="7">
        <v>1996</v>
      </c>
      <c r="I1922" s="7" t="s">
        <v>4687</v>
      </c>
      <c r="J1922" s="7" t="s">
        <v>4709</v>
      </c>
      <c r="K1922" s="7" t="s">
        <v>4709</v>
      </c>
      <c r="M1922" s="7" t="s">
        <v>4725</v>
      </c>
      <c r="O1922" s="7" t="s">
        <v>4725</v>
      </c>
    </row>
    <row r="1923" spans="1:15">
      <c r="A1923" s="7" t="s">
        <v>4687</v>
      </c>
      <c r="C1923" s="7" t="s">
        <v>4687</v>
      </c>
      <c r="E1923" s="7">
        <v>1992</v>
      </c>
      <c r="G1923" s="7">
        <v>1992</v>
      </c>
      <c r="I1923" s="7" t="s">
        <v>4687</v>
      </c>
      <c r="J1923" s="7" t="s">
        <v>4709</v>
      </c>
      <c r="K1923" s="7" t="s">
        <v>4710</v>
      </c>
      <c r="M1923" s="7" t="s">
        <v>4723</v>
      </c>
      <c r="O1923" s="7" t="s">
        <v>4723</v>
      </c>
    </row>
    <row r="1924" spans="1:15">
      <c r="A1924" s="7" t="s">
        <v>4687</v>
      </c>
      <c r="C1924" s="7" t="s">
        <v>4687</v>
      </c>
      <c r="E1924" s="7">
        <v>1994</v>
      </c>
      <c r="G1924" s="7">
        <v>1994</v>
      </c>
      <c r="I1924" s="7" t="s">
        <v>4687</v>
      </c>
      <c r="J1924" s="7" t="s">
        <v>4709</v>
      </c>
      <c r="K1924" s="7" t="s">
        <v>4709</v>
      </c>
      <c r="M1924" s="7" t="s">
        <v>4720</v>
      </c>
      <c r="O1924" s="7" t="s">
        <v>4720</v>
      </c>
    </row>
    <row r="1925" spans="1:15">
      <c r="A1925" s="7" t="s">
        <v>4687</v>
      </c>
      <c r="C1925" s="7" t="s">
        <v>4687</v>
      </c>
      <c r="E1925" s="7">
        <v>1995</v>
      </c>
      <c r="G1925" s="7">
        <v>1995</v>
      </c>
      <c r="I1925" s="7" t="s">
        <v>4687</v>
      </c>
      <c r="J1925" s="7" t="s">
        <v>4709</v>
      </c>
      <c r="K1925" s="7" t="s">
        <v>4713</v>
      </c>
      <c r="M1925" s="7" t="s">
        <v>4716</v>
      </c>
      <c r="O1925" s="7" t="s">
        <v>4716</v>
      </c>
    </row>
    <row r="1926" spans="1:15">
      <c r="A1926" s="7" t="s">
        <v>4687</v>
      </c>
      <c r="C1926" s="7" t="s">
        <v>4687</v>
      </c>
      <c r="E1926" s="7">
        <v>1970</v>
      </c>
      <c r="G1926" s="7">
        <v>1970</v>
      </c>
      <c r="I1926" s="7" t="s">
        <v>4687</v>
      </c>
      <c r="J1926" s="7" t="s">
        <v>4709</v>
      </c>
      <c r="K1926" s="7" t="s">
        <v>4713</v>
      </c>
      <c r="M1926" s="7" t="s">
        <v>4716</v>
      </c>
      <c r="O1926" s="7" t="s">
        <v>4716</v>
      </c>
    </row>
    <row r="1927" spans="1:15">
      <c r="A1927" s="7" t="s">
        <v>4687</v>
      </c>
      <c r="C1927" s="7" t="s">
        <v>4687</v>
      </c>
      <c r="E1927" s="7">
        <v>1969</v>
      </c>
      <c r="G1927" s="7">
        <v>1969</v>
      </c>
      <c r="I1927" s="7" t="s">
        <v>4687</v>
      </c>
      <c r="J1927" s="7" t="s">
        <v>4709</v>
      </c>
      <c r="K1927" s="7" t="s">
        <v>4710</v>
      </c>
      <c r="M1927" s="7" t="s">
        <v>4711</v>
      </c>
      <c r="O1927" s="7" t="s">
        <v>4711</v>
      </c>
    </row>
    <row r="1928" spans="1:15">
      <c r="A1928" s="7" t="s">
        <v>4687</v>
      </c>
      <c r="C1928" s="7" t="s">
        <v>4687</v>
      </c>
      <c r="E1928" s="7">
        <v>1987</v>
      </c>
      <c r="G1928" s="7">
        <v>1987</v>
      </c>
      <c r="I1928" s="7" t="s">
        <v>4687</v>
      </c>
      <c r="J1928" s="7" t="s">
        <v>4709</v>
      </c>
      <c r="K1928" s="7" t="s">
        <v>4709</v>
      </c>
      <c r="M1928" s="7" t="s">
        <v>4711</v>
      </c>
      <c r="O1928" s="7" t="s">
        <v>4711</v>
      </c>
    </row>
    <row r="1929" spans="1:15">
      <c r="A1929" s="7" t="s">
        <v>4687</v>
      </c>
      <c r="C1929" s="7" t="s">
        <v>4687</v>
      </c>
      <c r="E1929" s="7">
        <v>1975</v>
      </c>
      <c r="G1929" s="7">
        <v>1975</v>
      </c>
      <c r="I1929" s="7" t="s">
        <v>4687</v>
      </c>
      <c r="J1929" s="7" t="s">
        <v>4709</v>
      </c>
      <c r="K1929" s="7" t="s">
        <v>4709</v>
      </c>
      <c r="M1929" s="7" t="s">
        <v>4711</v>
      </c>
      <c r="O1929" s="7" t="s">
        <v>4711</v>
      </c>
    </row>
    <row r="1930" spans="1:15">
      <c r="A1930" s="7" t="s">
        <v>4687</v>
      </c>
      <c r="C1930" s="7" t="s">
        <v>4687</v>
      </c>
      <c r="E1930" s="7">
        <v>1995</v>
      </c>
      <c r="G1930" s="7">
        <v>1995</v>
      </c>
      <c r="I1930" s="7" t="s">
        <v>4687</v>
      </c>
      <c r="J1930" s="7" t="s">
        <v>4709</v>
      </c>
      <c r="K1930" s="7" t="s">
        <v>4710</v>
      </c>
      <c r="M1930" s="7" t="s">
        <v>4711</v>
      </c>
      <c r="O1930" s="7" t="s">
        <v>4711</v>
      </c>
    </row>
    <row r="1931" spans="1:15">
      <c r="A1931" s="7" t="s">
        <v>4687</v>
      </c>
      <c r="C1931" s="7" t="s">
        <v>4687</v>
      </c>
      <c r="E1931" s="7">
        <v>1998</v>
      </c>
      <c r="G1931" s="7">
        <v>1998</v>
      </c>
      <c r="I1931" s="7" t="s">
        <v>4687</v>
      </c>
      <c r="J1931" s="7" t="s">
        <v>4709</v>
      </c>
      <c r="K1931" s="7" t="s">
        <v>4713</v>
      </c>
      <c r="M1931" s="7" t="s">
        <v>4720</v>
      </c>
      <c r="O1931" s="7" t="s">
        <v>4720</v>
      </c>
    </row>
    <row r="1932" spans="1:15">
      <c r="A1932" s="7" t="s">
        <v>4687</v>
      </c>
      <c r="C1932" s="7" t="s">
        <v>4687</v>
      </c>
      <c r="E1932" s="7">
        <v>1998</v>
      </c>
      <c r="G1932" s="7">
        <v>1998</v>
      </c>
      <c r="I1932" s="7" t="s">
        <v>4687</v>
      </c>
      <c r="J1932" s="7" t="s">
        <v>4709</v>
      </c>
      <c r="K1932" s="7" t="s">
        <v>4709</v>
      </c>
      <c r="M1932" s="7" t="s">
        <v>4711</v>
      </c>
      <c r="O1932" s="7" t="s">
        <v>4711</v>
      </c>
    </row>
    <row r="1933" spans="1:15">
      <c r="A1933" s="7" t="s">
        <v>4687</v>
      </c>
      <c r="C1933" s="7" t="s">
        <v>4687</v>
      </c>
      <c r="E1933" s="7">
        <v>1975</v>
      </c>
      <c r="G1933" s="7">
        <v>1975</v>
      </c>
      <c r="I1933" s="7" t="s">
        <v>4687</v>
      </c>
      <c r="J1933" s="7" t="s">
        <v>4709</v>
      </c>
      <c r="K1933" s="7" t="s">
        <v>4709</v>
      </c>
      <c r="M1933" s="7" t="s">
        <v>4711</v>
      </c>
      <c r="O1933" s="7" t="s">
        <v>4711</v>
      </c>
    </row>
    <row r="1934" spans="1:15">
      <c r="A1934" s="7" t="s">
        <v>4687</v>
      </c>
      <c r="C1934" s="7" t="s">
        <v>4687</v>
      </c>
      <c r="E1934" s="7">
        <v>1972</v>
      </c>
      <c r="G1934" s="7">
        <v>1972</v>
      </c>
      <c r="I1934" s="7" t="s">
        <v>4687</v>
      </c>
      <c r="J1934" s="7" t="s">
        <v>4709</v>
      </c>
      <c r="K1934" s="7" t="s">
        <v>4710</v>
      </c>
      <c r="M1934" s="7" t="s">
        <v>4711</v>
      </c>
      <c r="O1934" s="7" t="s">
        <v>4711</v>
      </c>
    </row>
    <row r="1935" spans="1:15">
      <c r="A1935" s="7" t="s">
        <v>4687</v>
      </c>
      <c r="C1935" s="7" t="s">
        <v>4687</v>
      </c>
      <c r="E1935" s="7">
        <v>1968</v>
      </c>
      <c r="G1935" s="7">
        <v>1968</v>
      </c>
      <c r="I1935" s="7" t="s">
        <v>4687</v>
      </c>
      <c r="J1935" s="7" t="s">
        <v>4709</v>
      </c>
      <c r="K1935" s="7" t="s">
        <v>4713</v>
      </c>
      <c r="M1935" s="7" t="s">
        <v>4716</v>
      </c>
      <c r="O1935" s="7" t="s">
        <v>4716</v>
      </c>
    </row>
    <row r="1936" spans="1:15">
      <c r="A1936" s="7" t="s">
        <v>4687</v>
      </c>
      <c r="C1936" s="7" t="s">
        <v>4687</v>
      </c>
      <c r="E1936" s="7">
        <v>1968</v>
      </c>
      <c r="G1936" s="7">
        <v>1968</v>
      </c>
      <c r="I1936" s="7" t="s">
        <v>4687</v>
      </c>
      <c r="J1936" s="7" t="s">
        <v>4709</v>
      </c>
      <c r="K1936" s="7" t="s">
        <v>4710</v>
      </c>
      <c r="M1936" s="7" t="s">
        <v>4726</v>
      </c>
      <c r="O1936" s="7" t="s">
        <v>4726</v>
      </c>
    </row>
    <row r="1937" spans="1:15">
      <c r="A1937" s="7" t="s">
        <v>4687</v>
      </c>
      <c r="C1937" s="7" t="s">
        <v>4687</v>
      </c>
      <c r="E1937" s="7">
        <v>2001</v>
      </c>
      <c r="G1937" s="7">
        <v>2001</v>
      </c>
      <c r="I1937" s="7" t="s">
        <v>4687</v>
      </c>
      <c r="J1937" s="7" t="s">
        <v>4709</v>
      </c>
      <c r="K1937" s="7" t="s">
        <v>4710</v>
      </c>
      <c r="M1937" s="7" t="s">
        <v>4711</v>
      </c>
      <c r="O1937" s="7" t="s">
        <v>4711</v>
      </c>
    </row>
    <row r="1938" spans="1:15">
      <c r="A1938" s="7" t="s">
        <v>4687</v>
      </c>
      <c r="C1938" s="7" t="s">
        <v>4687</v>
      </c>
      <c r="E1938" s="7">
        <v>1972</v>
      </c>
      <c r="G1938" s="7">
        <v>1972</v>
      </c>
      <c r="I1938" s="7" t="s">
        <v>4687</v>
      </c>
      <c r="J1938" s="7" t="s">
        <v>4709</v>
      </c>
      <c r="K1938" s="7" t="s">
        <v>4709</v>
      </c>
      <c r="M1938" s="7" t="s">
        <v>4725</v>
      </c>
      <c r="O1938" s="7" t="s">
        <v>4725</v>
      </c>
    </row>
    <row r="1939" spans="1:15">
      <c r="A1939" s="7" t="s">
        <v>4687</v>
      </c>
      <c r="C1939" s="7" t="s">
        <v>4687</v>
      </c>
      <c r="E1939" s="7">
        <v>1963</v>
      </c>
      <c r="G1939" s="7">
        <v>1963</v>
      </c>
      <c r="I1939" s="7" t="s">
        <v>4687</v>
      </c>
      <c r="J1939" s="7" t="s">
        <v>4709</v>
      </c>
      <c r="K1939" s="7" t="s">
        <v>4709</v>
      </c>
      <c r="M1939" s="7" t="s">
        <v>4711</v>
      </c>
      <c r="O1939" s="7" t="s">
        <v>4711</v>
      </c>
    </row>
    <row r="1940" spans="1:15">
      <c r="A1940" s="7" t="s">
        <v>4687</v>
      </c>
      <c r="C1940" s="7" t="s">
        <v>4687</v>
      </c>
      <c r="E1940" s="7">
        <v>1970</v>
      </c>
      <c r="G1940" s="7">
        <v>1970</v>
      </c>
      <c r="I1940" s="7" t="s">
        <v>4687</v>
      </c>
      <c r="J1940" s="7" t="s">
        <v>4709</v>
      </c>
      <c r="K1940" s="7" t="s">
        <v>4710</v>
      </c>
      <c r="M1940" s="7" t="s">
        <v>4711</v>
      </c>
      <c r="O1940" s="7" t="s">
        <v>4711</v>
      </c>
    </row>
    <row r="1941" spans="1:15">
      <c r="A1941" s="7" t="s">
        <v>4687</v>
      </c>
      <c r="C1941" s="7" t="s">
        <v>4687</v>
      </c>
      <c r="E1941" s="7">
        <v>2001</v>
      </c>
      <c r="G1941" s="7">
        <v>2001</v>
      </c>
      <c r="I1941" s="7" t="s">
        <v>4687</v>
      </c>
      <c r="J1941" s="7" t="s">
        <v>4709</v>
      </c>
      <c r="K1941" s="7" t="s">
        <v>4710</v>
      </c>
      <c r="M1941" s="7" t="s">
        <v>4720</v>
      </c>
      <c r="O1941" s="7" t="s">
        <v>4720</v>
      </c>
    </row>
    <row r="1942" spans="1:15">
      <c r="A1942" s="7" t="s">
        <v>4687</v>
      </c>
      <c r="C1942" s="7" t="s">
        <v>4687</v>
      </c>
      <c r="E1942" s="7">
        <v>2000</v>
      </c>
      <c r="G1942" s="7">
        <v>2000</v>
      </c>
      <c r="I1942" s="7" t="s">
        <v>4687</v>
      </c>
      <c r="J1942" s="7" t="s">
        <v>4709</v>
      </c>
      <c r="K1942" s="7" t="s">
        <v>4713</v>
      </c>
      <c r="M1942" s="7" t="s">
        <v>4711</v>
      </c>
      <c r="O1942" s="7" t="s">
        <v>4711</v>
      </c>
    </row>
    <row r="1943" spans="1:15">
      <c r="A1943" s="7" t="s">
        <v>4687</v>
      </c>
      <c r="C1943" s="7" t="s">
        <v>4687</v>
      </c>
      <c r="E1943" s="7">
        <v>1966</v>
      </c>
      <c r="G1943" s="7">
        <v>1966</v>
      </c>
      <c r="I1943" s="7" t="s">
        <v>4687</v>
      </c>
      <c r="J1943" s="7" t="s">
        <v>4709</v>
      </c>
      <c r="K1943" s="7" t="s">
        <v>4710</v>
      </c>
      <c r="M1943" s="7" t="s">
        <v>4729</v>
      </c>
      <c r="O1943" s="7" t="s">
        <v>4729</v>
      </c>
    </row>
    <row r="1944" spans="1:15">
      <c r="A1944" s="7" t="s">
        <v>4687</v>
      </c>
      <c r="C1944" s="7" t="s">
        <v>4687</v>
      </c>
      <c r="E1944" s="7">
        <v>2002</v>
      </c>
      <c r="G1944" s="7">
        <v>2002</v>
      </c>
      <c r="I1944" s="7" t="s">
        <v>4687</v>
      </c>
      <c r="J1944" s="7" t="s">
        <v>4709</v>
      </c>
      <c r="K1944" s="7" t="s">
        <v>4713</v>
      </c>
      <c r="M1944" s="7" t="s">
        <v>4711</v>
      </c>
      <c r="O1944" s="7" t="s">
        <v>4711</v>
      </c>
    </row>
    <row r="1945" spans="1:15">
      <c r="A1945" s="7" t="s">
        <v>4687</v>
      </c>
      <c r="C1945" s="7" t="s">
        <v>4687</v>
      </c>
      <c r="E1945" s="7">
        <v>1973</v>
      </c>
      <c r="G1945" s="7">
        <v>1973</v>
      </c>
      <c r="I1945" s="7" t="s">
        <v>4687</v>
      </c>
      <c r="J1945" s="7" t="s">
        <v>4709</v>
      </c>
      <c r="K1945" s="7" t="s">
        <v>4710</v>
      </c>
      <c r="M1945" s="7" t="s">
        <v>4720</v>
      </c>
      <c r="O1945" s="7" t="s">
        <v>4720</v>
      </c>
    </row>
    <row r="1946" spans="1:15">
      <c r="A1946" s="7" t="s">
        <v>4687</v>
      </c>
      <c r="C1946" s="7" t="s">
        <v>4687</v>
      </c>
      <c r="E1946" s="7">
        <v>1975</v>
      </c>
      <c r="G1946" s="7">
        <v>1975</v>
      </c>
      <c r="I1946" s="7" t="s">
        <v>4687</v>
      </c>
      <c r="J1946" s="7" t="s">
        <v>4709</v>
      </c>
      <c r="K1946" s="7" t="s">
        <v>4709</v>
      </c>
      <c r="M1946" s="7" t="s">
        <v>4720</v>
      </c>
      <c r="O1946" s="7" t="s">
        <v>4720</v>
      </c>
    </row>
    <row r="1947" spans="1:15">
      <c r="A1947" s="7" t="s">
        <v>4687</v>
      </c>
      <c r="C1947" s="7" t="s">
        <v>4687</v>
      </c>
      <c r="E1947" s="7">
        <v>2004</v>
      </c>
      <c r="G1947" s="7">
        <v>2004</v>
      </c>
      <c r="I1947" s="7" t="s">
        <v>4687</v>
      </c>
      <c r="J1947" s="7" t="s">
        <v>4709</v>
      </c>
      <c r="K1947" s="7" t="s">
        <v>4710</v>
      </c>
      <c r="M1947" s="7" t="s">
        <v>4728</v>
      </c>
      <c r="O1947" s="7" t="s">
        <v>4728</v>
      </c>
    </row>
    <row r="1948" spans="1:15">
      <c r="A1948" s="7" t="s">
        <v>4687</v>
      </c>
      <c r="C1948" s="7" t="s">
        <v>4687</v>
      </c>
      <c r="E1948" s="7">
        <v>1974</v>
      </c>
      <c r="G1948" s="7">
        <v>1974</v>
      </c>
      <c r="I1948" s="7" t="s">
        <v>4687</v>
      </c>
      <c r="J1948" s="7" t="s">
        <v>4709</v>
      </c>
      <c r="K1948" s="7" t="s">
        <v>4709</v>
      </c>
      <c r="M1948" s="7" t="s">
        <v>4711</v>
      </c>
      <c r="O1948" s="7" t="s">
        <v>4711</v>
      </c>
    </row>
    <row r="1949" spans="1:15">
      <c r="A1949" s="7" t="s">
        <v>4687</v>
      </c>
      <c r="C1949" s="7" t="s">
        <v>4687</v>
      </c>
      <c r="E1949" s="7">
        <v>1970</v>
      </c>
      <c r="G1949" s="7">
        <v>1970</v>
      </c>
      <c r="I1949" s="7" t="s">
        <v>4687</v>
      </c>
      <c r="J1949" s="7" t="s">
        <v>4709</v>
      </c>
      <c r="K1949" s="7" t="s">
        <v>4713</v>
      </c>
      <c r="M1949" s="7" t="s">
        <v>4711</v>
      </c>
      <c r="O1949" s="7" t="s">
        <v>4711</v>
      </c>
    </row>
    <row r="1950" spans="1:15">
      <c r="A1950" s="7" t="s">
        <v>4687</v>
      </c>
      <c r="C1950" s="7" t="s">
        <v>4687</v>
      </c>
      <c r="E1950" s="7">
        <v>2004</v>
      </c>
      <c r="G1950" s="7">
        <v>2004</v>
      </c>
      <c r="I1950" s="7" t="s">
        <v>4687</v>
      </c>
      <c r="J1950" s="7" t="s">
        <v>4709</v>
      </c>
      <c r="K1950" s="7" t="s">
        <v>4709</v>
      </c>
      <c r="M1950" s="7" t="s">
        <v>4711</v>
      </c>
      <c r="O1950" s="7" t="s">
        <v>4711</v>
      </c>
    </row>
    <row r="1951" spans="1:15">
      <c r="A1951" s="7" t="s">
        <v>4687</v>
      </c>
      <c r="C1951" s="7" t="s">
        <v>4687</v>
      </c>
      <c r="E1951" s="7">
        <v>1988</v>
      </c>
      <c r="G1951" s="7">
        <v>1988</v>
      </c>
      <c r="I1951" s="7" t="s">
        <v>4687</v>
      </c>
      <c r="J1951" s="7" t="s">
        <v>4709</v>
      </c>
      <c r="K1951" s="7" t="s">
        <v>4713</v>
      </c>
      <c r="M1951" s="7" t="s">
        <v>4720</v>
      </c>
      <c r="O1951" s="7" t="s">
        <v>4720</v>
      </c>
    </row>
    <row r="1952" spans="1:15">
      <c r="A1952" s="7" t="s">
        <v>4687</v>
      </c>
      <c r="C1952" s="7" t="s">
        <v>4687</v>
      </c>
      <c r="E1952" s="7">
        <v>1991</v>
      </c>
      <c r="G1952" s="7">
        <v>1991</v>
      </c>
      <c r="I1952" s="7" t="s">
        <v>4687</v>
      </c>
      <c r="J1952" s="7" t="s">
        <v>4709</v>
      </c>
      <c r="K1952" s="7" t="s">
        <v>4709</v>
      </c>
      <c r="M1952" s="7" t="s">
        <v>4716</v>
      </c>
      <c r="O1952" s="7" t="s">
        <v>4716</v>
      </c>
    </row>
    <row r="1953" spans="1:15">
      <c r="A1953" s="7" t="s">
        <v>4687</v>
      </c>
      <c r="C1953" s="7" t="s">
        <v>4687</v>
      </c>
      <c r="E1953" s="7">
        <v>1958</v>
      </c>
      <c r="G1953" s="7">
        <v>1958</v>
      </c>
      <c r="I1953" s="7" t="s">
        <v>4687</v>
      </c>
      <c r="J1953" s="7" t="s">
        <v>4709</v>
      </c>
      <c r="K1953" s="7" t="s">
        <v>4710</v>
      </c>
      <c r="M1953" s="7" t="s">
        <v>4720</v>
      </c>
      <c r="O1953" s="7" t="s">
        <v>4720</v>
      </c>
    </row>
    <row r="1954" spans="1:15">
      <c r="A1954" s="7" t="s">
        <v>4687</v>
      </c>
      <c r="C1954" s="7" t="s">
        <v>4687</v>
      </c>
      <c r="E1954" s="7">
        <v>2002</v>
      </c>
      <c r="G1954" s="7">
        <v>2002</v>
      </c>
      <c r="I1954" s="7" t="s">
        <v>4687</v>
      </c>
      <c r="J1954" s="7" t="s">
        <v>4709</v>
      </c>
      <c r="K1954" s="7" t="s">
        <v>4709</v>
      </c>
      <c r="M1954" s="7" t="s">
        <v>4711</v>
      </c>
      <c r="O1954" s="7" t="s">
        <v>4711</v>
      </c>
    </row>
    <row r="1955" spans="1:15">
      <c r="A1955" s="7" t="s">
        <v>4687</v>
      </c>
      <c r="C1955" s="7" t="s">
        <v>4687</v>
      </c>
      <c r="E1955" s="7">
        <v>2000</v>
      </c>
      <c r="G1955" s="7">
        <v>2000</v>
      </c>
      <c r="I1955" s="7" t="s">
        <v>4687</v>
      </c>
      <c r="J1955" s="7" t="s">
        <v>4709</v>
      </c>
      <c r="K1955" s="7" t="s">
        <v>4709</v>
      </c>
      <c r="M1955" s="7" t="s">
        <v>4716</v>
      </c>
      <c r="O1955" s="7" t="s">
        <v>4716</v>
      </c>
    </row>
    <row r="1956" spans="1:15">
      <c r="A1956" s="7" t="s">
        <v>4687</v>
      </c>
      <c r="C1956" s="7" t="s">
        <v>4687</v>
      </c>
      <c r="E1956" s="7">
        <v>1960</v>
      </c>
      <c r="G1956" s="7">
        <v>1960</v>
      </c>
      <c r="I1956" s="7" t="s">
        <v>4687</v>
      </c>
      <c r="J1956" s="7" t="s">
        <v>4709</v>
      </c>
      <c r="K1956" s="7" t="s">
        <v>4709</v>
      </c>
      <c r="M1956" s="7" t="s">
        <v>4720</v>
      </c>
      <c r="O1956" s="7" t="s">
        <v>4720</v>
      </c>
    </row>
    <row r="1957" spans="1:15">
      <c r="A1957" s="7" t="s">
        <v>4687</v>
      </c>
      <c r="C1957" s="7" t="s">
        <v>4687</v>
      </c>
      <c r="E1957" s="7">
        <v>1958</v>
      </c>
      <c r="G1957" s="7">
        <v>1958</v>
      </c>
      <c r="I1957" s="7" t="s">
        <v>4687</v>
      </c>
      <c r="J1957" s="7" t="s">
        <v>4709</v>
      </c>
      <c r="K1957" s="7" t="s">
        <v>4710</v>
      </c>
      <c r="M1957" s="7" t="s">
        <v>4716</v>
      </c>
      <c r="O1957" s="7" t="s">
        <v>4716</v>
      </c>
    </row>
    <row r="1958" spans="1:15">
      <c r="A1958" s="7" t="s">
        <v>4687</v>
      </c>
      <c r="C1958" s="7" t="s">
        <v>4687</v>
      </c>
      <c r="E1958" s="7">
        <v>1994</v>
      </c>
      <c r="G1958" s="7">
        <v>1994</v>
      </c>
      <c r="I1958" s="7" t="s">
        <v>4687</v>
      </c>
      <c r="J1958" s="7" t="s">
        <v>4709</v>
      </c>
      <c r="K1958" s="7" t="s">
        <v>4709</v>
      </c>
      <c r="M1958" s="7" t="s">
        <v>4711</v>
      </c>
      <c r="O1958" s="7" t="s">
        <v>4711</v>
      </c>
    </row>
    <row r="1959" spans="1:15">
      <c r="A1959" s="7" t="s">
        <v>4687</v>
      </c>
      <c r="C1959" s="7" t="s">
        <v>4687</v>
      </c>
      <c r="E1959" s="7">
        <v>1990</v>
      </c>
      <c r="G1959" s="7">
        <v>1990</v>
      </c>
      <c r="I1959" s="7" t="s">
        <v>4687</v>
      </c>
      <c r="J1959" s="7" t="s">
        <v>4709</v>
      </c>
      <c r="K1959" s="7" t="s">
        <v>4713</v>
      </c>
      <c r="M1959" s="7" t="s">
        <v>4711</v>
      </c>
      <c r="O1959" s="7" t="s">
        <v>4711</v>
      </c>
    </row>
    <row r="1960" spans="1:15">
      <c r="A1960" s="7" t="s">
        <v>4687</v>
      </c>
      <c r="C1960" s="7" t="s">
        <v>4687</v>
      </c>
      <c r="E1960" s="7">
        <v>1970</v>
      </c>
      <c r="G1960" s="7">
        <v>1970</v>
      </c>
      <c r="I1960" s="7" t="s">
        <v>4687</v>
      </c>
      <c r="J1960" s="7" t="s">
        <v>4709</v>
      </c>
      <c r="K1960" s="7" t="s">
        <v>4713</v>
      </c>
      <c r="M1960" s="7" t="s">
        <v>4726</v>
      </c>
      <c r="O1960" s="7" t="s">
        <v>4726</v>
      </c>
    </row>
    <row r="1961" spans="1:15">
      <c r="A1961" s="7" t="s">
        <v>4687</v>
      </c>
      <c r="C1961" s="7" t="s">
        <v>4687</v>
      </c>
      <c r="E1961" s="7">
        <v>1965</v>
      </c>
      <c r="G1961" s="7">
        <v>1965</v>
      </c>
      <c r="I1961" s="7" t="s">
        <v>4687</v>
      </c>
      <c r="J1961" s="7" t="s">
        <v>4709</v>
      </c>
      <c r="K1961" s="7" t="s">
        <v>4709</v>
      </c>
      <c r="M1961" s="7" t="s">
        <v>4716</v>
      </c>
      <c r="O1961" s="7" t="s">
        <v>4716</v>
      </c>
    </row>
    <row r="1962" spans="1:15">
      <c r="A1962" s="7" t="s">
        <v>4687</v>
      </c>
      <c r="C1962" s="7" t="s">
        <v>4687</v>
      </c>
      <c r="E1962" s="7">
        <v>1999</v>
      </c>
      <c r="G1962" s="7">
        <v>1999</v>
      </c>
      <c r="I1962" s="7" t="s">
        <v>4687</v>
      </c>
      <c r="J1962" s="7" t="s">
        <v>4709</v>
      </c>
      <c r="K1962" s="7" t="s">
        <v>4709</v>
      </c>
      <c r="M1962" s="7" t="s">
        <v>4720</v>
      </c>
      <c r="O1962" s="7" t="s">
        <v>4720</v>
      </c>
    </row>
    <row r="1963" spans="1:15">
      <c r="A1963" s="7" t="s">
        <v>4687</v>
      </c>
      <c r="C1963" s="7" t="s">
        <v>4687</v>
      </c>
      <c r="E1963" s="7">
        <v>1968</v>
      </c>
      <c r="G1963" s="7">
        <v>1968</v>
      </c>
      <c r="I1963" s="7" t="s">
        <v>4687</v>
      </c>
      <c r="J1963" s="7" t="s">
        <v>4709</v>
      </c>
      <c r="K1963" s="7" t="s">
        <v>4710</v>
      </c>
      <c r="M1963" s="7" t="s">
        <v>4711</v>
      </c>
      <c r="O1963" s="7" t="s">
        <v>4711</v>
      </c>
    </row>
    <row r="1964" spans="1:15">
      <c r="A1964" s="7" t="s">
        <v>4687</v>
      </c>
      <c r="C1964" s="7" t="s">
        <v>4687</v>
      </c>
      <c r="E1964" s="7">
        <v>1969</v>
      </c>
      <c r="G1964" s="7">
        <v>1969</v>
      </c>
      <c r="I1964" s="7" t="s">
        <v>4687</v>
      </c>
      <c r="J1964" s="7" t="s">
        <v>4709</v>
      </c>
      <c r="K1964" s="7" t="s">
        <v>4713</v>
      </c>
      <c r="M1964" s="7" t="s">
        <v>4716</v>
      </c>
      <c r="O1964" s="7" t="s">
        <v>4716</v>
      </c>
    </row>
    <row r="1965" spans="1:15">
      <c r="A1965" s="7" t="s">
        <v>4687</v>
      </c>
      <c r="C1965" s="7" t="s">
        <v>4687</v>
      </c>
      <c r="E1965" s="7">
        <v>1988</v>
      </c>
      <c r="G1965" s="7">
        <v>1988</v>
      </c>
      <c r="I1965" s="7" t="s">
        <v>4687</v>
      </c>
      <c r="J1965" s="7" t="s">
        <v>4709</v>
      </c>
      <c r="K1965" s="7" t="s">
        <v>4713</v>
      </c>
      <c r="M1965" s="7" t="s">
        <v>4716</v>
      </c>
      <c r="O1965" s="7" t="s">
        <v>4716</v>
      </c>
    </row>
    <row r="1966" spans="1:15">
      <c r="A1966" s="7" t="s">
        <v>4687</v>
      </c>
      <c r="C1966" s="7" t="s">
        <v>4687</v>
      </c>
      <c r="E1966" s="7">
        <v>1985</v>
      </c>
      <c r="G1966" s="7">
        <v>1985</v>
      </c>
      <c r="I1966" s="7" t="s">
        <v>4687</v>
      </c>
      <c r="J1966" s="7" t="s">
        <v>4709</v>
      </c>
      <c r="K1966" s="7" t="s">
        <v>4710</v>
      </c>
      <c r="M1966" s="7" t="s">
        <v>4711</v>
      </c>
      <c r="O1966" s="7" t="s">
        <v>4711</v>
      </c>
    </row>
    <row r="1967" spans="1:15">
      <c r="A1967" s="7" t="s">
        <v>4687</v>
      </c>
      <c r="C1967" s="7" t="s">
        <v>4687</v>
      </c>
      <c r="E1967" s="7">
        <v>1981</v>
      </c>
      <c r="G1967" s="7">
        <v>1981</v>
      </c>
      <c r="I1967" s="7" t="s">
        <v>4687</v>
      </c>
      <c r="J1967" s="7" t="s">
        <v>4709</v>
      </c>
      <c r="K1967" s="7" t="s">
        <v>4709</v>
      </c>
      <c r="M1967" s="7" t="s">
        <v>4721</v>
      </c>
      <c r="O1967" s="7" t="s">
        <v>4721</v>
      </c>
    </row>
    <row r="1968" spans="1:15">
      <c r="A1968" s="7" t="s">
        <v>4687</v>
      </c>
      <c r="C1968" s="7" t="s">
        <v>4687</v>
      </c>
      <c r="E1968" s="7">
        <v>1965</v>
      </c>
      <c r="G1968" s="7">
        <v>1965</v>
      </c>
      <c r="I1968" s="7" t="s">
        <v>4687</v>
      </c>
      <c r="J1968" s="7" t="s">
        <v>4709</v>
      </c>
      <c r="K1968" s="7" t="s">
        <v>4713</v>
      </c>
      <c r="M1968" s="7" t="s">
        <v>4720</v>
      </c>
      <c r="O1968" s="7" t="s">
        <v>4720</v>
      </c>
    </row>
    <row r="1969" spans="1:15">
      <c r="A1969" s="7" t="s">
        <v>4687</v>
      </c>
      <c r="C1969" s="7" t="s">
        <v>4687</v>
      </c>
      <c r="E1969" s="7">
        <v>1984</v>
      </c>
      <c r="G1969" s="7">
        <v>1984</v>
      </c>
      <c r="I1969" s="7" t="s">
        <v>4687</v>
      </c>
      <c r="J1969" s="7" t="s">
        <v>4709</v>
      </c>
      <c r="K1969" s="7" t="s">
        <v>4710</v>
      </c>
      <c r="M1969" s="7" t="s">
        <v>4723</v>
      </c>
      <c r="O1969" s="7" t="s">
        <v>4723</v>
      </c>
    </row>
    <row r="1970" spans="1:15">
      <c r="A1970" s="7" t="s">
        <v>4687</v>
      </c>
      <c r="C1970" s="7" t="s">
        <v>4687</v>
      </c>
      <c r="E1970" s="7">
        <v>1985</v>
      </c>
      <c r="G1970" s="7">
        <v>1985</v>
      </c>
      <c r="I1970" s="7" t="s">
        <v>4687</v>
      </c>
      <c r="J1970" s="7" t="s">
        <v>4709</v>
      </c>
      <c r="K1970" s="7" t="s">
        <v>4710</v>
      </c>
      <c r="M1970" s="7" t="s">
        <v>4711</v>
      </c>
      <c r="O1970" s="7" t="s">
        <v>4711</v>
      </c>
    </row>
    <row r="1971" spans="1:15">
      <c r="A1971" s="7" t="s">
        <v>4687</v>
      </c>
      <c r="C1971" s="7" t="s">
        <v>4687</v>
      </c>
      <c r="E1971" s="7">
        <v>1992</v>
      </c>
      <c r="G1971" s="7">
        <v>1992</v>
      </c>
      <c r="I1971" s="7" t="s">
        <v>4687</v>
      </c>
      <c r="J1971" s="7" t="s">
        <v>4709</v>
      </c>
      <c r="K1971" s="7" t="s">
        <v>4713</v>
      </c>
      <c r="M1971" s="7" t="s">
        <v>4725</v>
      </c>
      <c r="O1971" s="7" t="s">
        <v>4725</v>
      </c>
    </row>
    <row r="1972" spans="1:15">
      <c r="A1972" s="7" t="s">
        <v>4687</v>
      </c>
      <c r="C1972" s="7" t="s">
        <v>4687</v>
      </c>
      <c r="E1972" s="7">
        <v>1997</v>
      </c>
      <c r="G1972" s="7">
        <v>1997</v>
      </c>
      <c r="I1972" s="7" t="s">
        <v>4687</v>
      </c>
      <c r="J1972" s="7" t="s">
        <v>4713</v>
      </c>
      <c r="K1972" s="7" t="s">
        <v>4709</v>
      </c>
      <c r="M1972" s="7" t="s">
        <v>4720</v>
      </c>
      <c r="O1972" s="7" t="s">
        <v>4720</v>
      </c>
    </row>
    <row r="1973" spans="1:15">
      <c r="A1973" s="7" t="s">
        <v>4687</v>
      </c>
      <c r="C1973" s="7" t="s">
        <v>4687</v>
      </c>
      <c r="E1973" s="7">
        <v>1997</v>
      </c>
      <c r="G1973" s="7">
        <v>1997</v>
      </c>
      <c r="I1973" s="7" t="s">
        <v>4687</v>
      </c>
      <c r="J1973" s="7" t="s">
        <v>4713</v>
      </c>
      <c r="K1973" s="7" t="s">
        <v>4710</v>
      </c>
      <c r="M1973" s="7" t="s">
        <v>4720</v>
      </c>
      <c r="O1973" s="7" t="s">
        <v>4720</v>
      </c>
    </row>
    <row r="1974" spans="1:15">
      <c r="A1974" s="7" t="s">
        <v>4687</v>
      </c>
      <c r="C1974" s="7" t="s">
        <v>4687</v>
      </c>
      <c r="E1974" s="7">
        <v>1992</v>
      </c>
      <c r="G1974" s="7">
        <v>1992</v>
      </c>
      <c r="I1974" s="7" t="s">
        <v>4687</v>
      </c>
      <c r="J1974" s="7" t="s">
        <v>4713</v>
      </c>
      <c r="K1974" s="7" t="s">
        <v>4713</v>
      </c>
      <c r="M1974" s="7" t="s">
        <v>4711</v>
      </c>
      <c r="O1974" s="7" t="s">
        <v>4711</v>
      </c>
    </row>
    <row r="1975" spans="1:15">
      <c r="A1975" s="7" t="s">
        <v>4687</v>
      </c>
      <c r="C1975" s="7" t="s">
        <v>4687</v>
      </c>
      <c r="E1975" s="7">
        <v>2002</v>
      </c>
      <c r="G1975" s="7">
        <v>2002</v>
      </c>
      <c r="I1975" s="7" t="s">
        <v>4687</v>
      </c>
      <c r="J1975" s="7" t="s">
        <v>4713</v>
      </c>
      <c r="K1975" s="7" t="s">
        <v>4713</v>
      </c>
      <c r="M1975" s="7" t="s">
        <v>4720</v>
      </c>
      <c r="O1975" s="7" t="s">
        <v>4720</v>
      </c>
    </row>
    <row r="1976" spans="1:15">
      <c r="A1976" s="7" t="s">
        <v>4687</v>
      </c>
      <c r="C1976" s="7" t="s">
        <v>4687</v>
      </c>
      <c r="E1976" s="7">
        <v>1960</v>
      </c>
      <c r="G1976" s="7">
        <v>1960</v>
      </c>
      <c r="I1976" s="7" t="s">
        <v>4687</v>
      </c>
      <c r="J1976" s="7" t="s">
        <v>4713</v>
      </c>
      <c r="K1976" s="7" t="s">
        <v>4709</v>
      </c>
      <c r="M1976" s="7" t="s">
        <v>4720</v>
      </c>
      <c r="O1976" s="7" t="s">
        <v>4720</v>
      </c>
    </row>
    <row r="1977" spans="1:15">
      <c r="A1977" s="7" t="s">
        <v>4687</v>
      </c>
      <c r="C1977" s="7" t="s">
        <v>4687</v>
      </c>
      <c r="E1977" s="7">
        <v>1985</v>
      </c>
      <c r="G1977" s="7">
        <v>1985</v>
      </c>
      <c r="I1977" s="7" t="s">
        <v>4687</v>
      </c>
      <c r="J1977" s="7" t="s">
        <v>4713</v>
      </c>
      <c r="K1977" s="7" t="s">
        <v>4710</v>
      </c>
      <c r="M1977" s="7" t="s">
        <v>4727</v>
      </c>
      <c r="O1977" s="7" t="s">
        <v>4727</v>
      </c>
    </row>
    <row r="1978" spans="1:15">
      <c r="A1978" s="7" t="s">
        <v>4687</v>
      </c>
      <c r="C1978" s="7" t="s">
        <v>4687</v>
      </c>
      <c r="E1978" s="7">
        <v>1989</v>
      </c>
      <c r="G1978" s="7">
        <v>1989</v>
      </c>
      <c r="I1978" s="7" t="s">
        <v>4687</v>
      </c>
      <c r="J1978" s="7" t="s">
        <v>4713</v>
      </c>
      <c r="K1978" s="7" t="s">
        <v>4710</v>
      </c>
      <c r="M1978" s="7" t="s">
        <v>4711</v>
      </c>
      <c r="O1978" s="7" t="s">
        <v>4711</v>
      </c>
    </row>
    <row r="1979" spans="1:15">
      <c r="A1979" s="7" t="s">
        <v>4687</v>
      </c>
      <c r="C1979" s="7" t="s">
        <v>4687</v>
      </c>
      <c r="E1979" s="7">
        <v>1991</v>
      </c>
      <c r="G1979" s="7">
        <v>1991</v>
      </c>
      <c r="I1979" s="7" t="s">
        <v>4687</v>
      </c>
      <c r="J1979" s="7" t="s">
        <v>4713</v>
      </c>
      <c r="K1979" s="7" t="s">
        <v>4713</v>
      </c>
      <c r="M1979" s="7" t="s">
        <v>4711</v>
      </c>
      <c r="O1979" s="7" t="s">
        <v>4711</v>
      </c>
    </row>
    <row r="1980" spans="1:15">
      <c r="A1980" s="7" t="s">
        <v>4687</v>
      </c>
      <c r="C1980" s="7" t="s">
        <v>4687</v>
      </c>
      <c r="E1980" s="7">
        <v>1961</v>
      </c>
      <c r="G1980" s="7">
        <v>1961</v>
      </c>
      <c r="I1980" s="7" t="s">
        <v>4687</v>
      </c>
      <c r="J1980" s="7" t="s">
        <v>4713</v>
      </c>
      <c r="K1980" s="7" t="s">
        <v>4709</v>
      </c>
      <c r="M1980" s="7" t="s">
        <v>4726</v>
      </c>
      <c r="O1980" s="7" t="s">
        <v>4726</v>
      </c>
    </row>
    <row r="1981" spans="1:15">
      <c r="A1981" s="7" t="s">
        <v>4687</v>
      </c>
      <c r="C1981" s="7" t="s">
        <v>4687</v>
      </c>
      <c r="E1981" s="7">
        <v>1999</v>
      </c>
      <c r="G1981" s="7">
        <v>1999</v>
      </c>
      <c r="I1981" s="7" t="s">
        <v>4687</v>
      </c>
      <c r="J1981" s="7" t="s">
        <v>4713</v>
      </c>
      <c r="K1981" s="7" t="s">
        <v>4709</v>
      </c>
      <c r="M1981" s="7" t="s">
        <v>4720</v>
      </c>
      <c r="O1981" s="7" t="s">
        <v>4720</v>
      </c>
    </row>
    <row r="1982" spans="1:15">
      <c r="A1982" s="7" t="s">
        <v>4687</v>
      </c>
      <c r="C1982" s="7" t="s">
        <v>4687</v>
      </c>
      <c r="E1982" s="7">
        <v>1985</v>
      </c>
      <c r="G1982" s="7">
        <v>1985</v>
      </c>
      <c r="I1982" s="7" t="s">
        <v>4687</v>
      </c>
      <c r="J1982" s="7" t="s">
        <v>4713</v>
      </c>
      <c r="K1982" s="7" t="s">
        <v>4710</v>
      </c>
      <c r="M1982" s="7" t="s">
        <v>4711</v>
      </c>
      <c r="O1982" s="7" t="s">
        <v>4711</v>
      </c>
    </row>
    <row r="1983" spans="1:15">
      <c r="A1983" s="7" t="s">
        <v>4687</v>
      </c>
      <c r="C1983" s="7" t="s">
        <v>4687</v>
      </c>
      <c r="E1983" s="7">
        <v>1960</v>
      </c>
      <c r="G1983" s="7">
        <v>1960</v>
      </c>
      <c r="I1983" s="7" t="s">
        <v>4687</v>
      </c>
      <c r="J1983" s="7" t="s">
        <v>4713</v>
      </c>
      <c r="K1983" s="7" t="s">
        <v>4713</v>
      </c>
      <c r="M1983" s="7" t="s">
        <v>4716</v>
      </c>
      <c r="O1983" s="7" t="s">
        <v>4716</v>
      </c>
    </row>
    <row r="1984" spans="1:15">
      <c r="A1984" s="7" t="s">
        <v>4687</v>
      </c>
      <c r="C1984" s="7" t="s">
        <v>4687</v>
      </c>
      <c r="E1984" s="7">
        <v>1999</v>
      </c>
      <c r="G1984" s="7">
        <v>1999</v>
      </c>
      <c r="I1984" s="7" t="s">
        <v>4687</v>
      </c>
      <c r="J1984" s="7" t="s">
        <v>4713</v>
      </c>
      <c r="K1984" s="7" t="s">
        <v>4709</v>
      </c>
      <c r="M1984" s="7" t="s">
        <v>4720</v>
      </c>
      <c r="O1984" s="7" t="s">
        <v>4720</v>
      </c>
    </row>
    <row r="1985" spans="1:15">
      <c r="A1985" s="7" t="s">
        <v>4687</v>
      </c>
      <c r="C1985" s="7" t="s">
        <v>4687</v>
      </c>
      <c r="E1985" s="7">
        <v>1963</v>
      </c>
      <c r="G1985" s="7">
        <v>1963</v>
      </c>
      <c r="I1985" s="7" t="s">
        <v>4687</v>
      </c>
      <c r="J1985" s="7" t="s">
        <v>4713</v>
      </c>
      <c r="K1985" s="7" t="s">
        <v>4709</v>
      </c>
      <c r="M1985" s="7" t="s">
        <v>4711</v>
      </c>
      <c r="O1985" s="7" t="s">
        <v>4711</v>
      </c>
    </row>
    <row r="1986" spans="1:15">
      <c r="A1986" s="7" t="s">
        <v>4687</v>
      </c>
      <c r="C1986" s="7" t="s">
        <v>4687</v>
      </c>
      <c r="E1986" s="7">
        <v>1990</v>
      </c>
      <c r="G1986" s="7">
        <v>1990</v>
      </c>
      <c r="I1986" s="7" t="s">
        <v>4687</v>
      </c>
      <c r="J1986" s="7" t="s">
        <v>4713</v>
      </c>
      <c r="K1986" s="7" t="s">
        <v>4713</v>
      </c>
      <c r="M1986" s="7" t="s">
        <v>4730</v>
      </c>
      <c r="O1986" s="7" t="s">
        <v>4730</v>
      </c>
    </row>
    <row r="1987" spans="1:15">
      <c r="A1987" s="7" t="s">
        <v>4687</v>
      </c>
      <c r="C1987" s="7" t="s">
        <v>4687</v>
      </c>
      <c r="E1987" s="7">
        <v>1977</v>
      </c>
      <c r="G1987" s="7">
        <v>1977</v>
      </c>
      <c r="I1987" s="7" t="s">
        <v>4687</v>
      </c>
      <c r="J1987" s="7" t="s">
        <v>4713</v>
      </c>
      <c r="K1987" s="7" t="s">
        <v>4709</v>
      </c>
      <c r="M1987" s="7" t="s">
        <v>4729</v>
      </c>
      <c r="O1987" s="7" t="s">
        <v>4729</v>
      </c>
    </row>
    <row r="1988" spans="1:15">
      <c r="A1988" s="7" t="s">
        <v>4687</v>
      </c>
      <c r="C1988" s="7" t="s">
        <v>4687</v>
      </c>
      <c r="E1988" s="7">
        <v>1974</v>
      </c>
      <c r="G1988" s="7">
        <v>1974</v>
      </c>
      <c r="I1988" s="7" t="s">
        <v>4687</v>
      </c>
      <c r="J1988" s="7" t="s">
        <v>4713</v>
      </c>
      <c r="K1988" s="7" t="s">
        <v>4710</v>
      </c>
      <c r="M1988" s="7" t="s">
        <v>4725</v>
      </c>
      <c r="O1988" s="7" t="s">
        <v>4725</v>
      </c>
    </row>
    <row r="1989" spans="1:15">
      <c r="A1989" s="7" t="s">
        <v>4687</v>
      </c>
      <c r="C1989" s="7" t="s">
        <v>4687</v>
      </c>
      <c r="E1989" s="7">
        <v>1982</v>
      </c>
      <c r="G1989" s="7">
        <v>1982</v>
      </c>
      <c r="I1989" s="7" t="s">
        <v>4687</v>
      </c>
      <c r="J1989" s="7" t="s">
        <v>4713</v>
      </c>
      <c r="K1989" s="7" t="s">
        <v>4710</v>
      </c>
      <c r="M1989" s="7" t="s">
        <v>4716</v>
      </c>
      <c r="O1989" s="7" t="s">
        <v>4716</v>
      </c>
    </row>
    <row r="1990" spans="1:15">
      <c r="A1990" s="7" t="s">
        <v>4687</v>
      </c>
      <c r="C1990" s="7" t="s">
        <v>4687</v>
      </c>
      <c r="E1990" s="7">
        <v>1985</v>
      </c>
      <c r="G1990" s="7">
        <v>1985</v>
      </c>
      <c r="I1990" s="7" t="s">
        <v>4687</v>
      </c>
      <c r="J1990" s="7" t="s">
        <v>4713</v>
      </c>
      <c r="K1990" s="7" t="s">
        <v>4709</v>
      </c>
      <c r="M1990" s="7" t="s">
        <v>4720</v>
      </c>
      <c r="O1990" s="7" t="s">
        <v>4720</v>
      </c>
    </row>
    <row r="1991" spans="1:15">
      <c r="A1991" s="7" t="s">
        <v>4687</v>
      </c>
      <c r="C1991" s="7" t="s">
        <v>4687</v>
      </c>
      <c r="E1991" s="7">
        <v>1990</v>
      </c>
      <c r="G1991" s="7">
        <v>1990</v>
      </c>
      <c r="I1991" s="7" t="s">
        <v>4687</v>
      </c>
      <c r="J1991" s="7" t="s">
        <v>4713</v>
      </c>
      <c r="K1991" s="7" t="s">
        <v>4713</v>
      </c>
      <c r="M1991" s="7" t="s">
        <v>4730</v>
      </c>
      <c r="O1991" s="7" t="s">
        <v>4730</v>
      </c>
    </row>
    <row r="1992" spans="1:15">
      <c r="A1992" s="7" t="s">
        <v>4687</v>
      </c>
      <c r="C1992" s="7" t="s">
        <v>4687</v>
      </c>
      <c r="E1992" s="7">
        <v>1961</v>
      </c>
      <c r="G1992" s="7">
        <v>1961</v>
      </c>
      <c r="I1992" s="7" t="s">
        <v>4687</v>
      </c>
      <c r="J1992" s="7" t="s">
        <v>4713</v>
      </c>
      <c r="K1992" s="7" t="s">
        <v>4713</v>
      </c>
      <c r="M1992" s="7" t="s">
        <v>4720</v>
      </c>
      <c r="O1992" s="7" t="s">
        <v>4720</v>
      </c>
    </row>
    <row r="1993" spans="1:15">
      <c r="A1993" s="7" t="s">
        <v>4687</v>
      </c>
      <c r="C1993" s="7" t="s">
        <v>4687</v>
      </c>
      <c r="E1993" s="7">
        <v>1962</v>
      </c>
      <c r="G1993" s="7">
        <v>1962</v>
      </c>
      <c r="I1993" s="7" t="s">
        <v>4687</v>
      </c>
      <c r="J1993" s="7" t="s">
        <v>4713</v>
      </c>
      <c r="K1993" s="7" t="s">
        <v>4710</v>
      </c>
      <c r="M1993" s="7" t="s">
        <v>4723</v>
      </c>
      <c r="O1993" s="7" t="s">
        <v>4723</v>
      </c>
    </row>
    <row r="1994" spans="1:15">
      <c r="A1994" s="7" t="s">
        <v>4687</v>
      </c>
      <c r="C1994" s="7" t="s">
        <v>4687</v>
      </c>
      <c r="E1994" s="7">
        <v>1959</v>
      </c>
      <c r="G1994" s="7">
        <v>1959</v>
      </c>
      <c r="I1994" s="7" t="s">
        <v>4687</v>
      </c>
      <c r="J1994" s="7" t="s">
        <v>4713</v>
      </c>
      <c r="K1994" s="7" t="s">
        <v>4710</v>
      </c>
      <c r="M1994" s="7" t="s">
        <v>4720</v>
      </c>
      <c r="O1994" s="7" t="s">
        <v>4720</v>
      </c>
    </row>
    <row r="1995" spans="1:15">
      <c r="A1995" s="7" t="s">
        <v>4687</v>
      </c>
      <c r="C1995" s="7" t="s">
        <v>4687</v>
      </c>
      <c r="E1995" s="7">
        <v>2003</v>
      </c>
      <c r="G1995" s="7">
        <v>2003</v>
      </c>
      <c r="I1995" s="7" t="s">
        <v>4687</v>
      </c>
      <c r="J1995" s="7" t="s">
        <v>4713</v>
      </c>
      <c r="K1995" s="7" t="s">
        <v>4710</v>
      </c>
      <c r="M1995" s="7" t="s">
        <v>4711</v>
      </c>
      <c r="O1995" s="7" t="s">
        <v>4711</v>
      </c>
    </row>
    <row r="1996" spans="1:15">
      <c r="A1996" s="7" t="s">
        <v>4687</v>
      </c>
      <c r="C1996" s="7" t="s">
        <v>4687</v>
      </c>
      <c r="E1996" s="7">
        <v>1992</v>
      </c>
      <c r="G1996" s="7">
        <v>1992</v>
      </c>
      <c r="I1996" s="7" t="s">
        <v>4687</v>
      </c>
      <c r="J1996" s="7" t="s">
        <v>4713</v>
      </c>
      <c r="K1996" s="7" t="s">
        <v>4713</v>
      </c>
      <c r="M1996" s="7" t="s">
        <v>4711</v>
      </c>
      <c r="O1996" s="7" t="s">
        <v>4711</v>
      </c>
    </row>
    <row r="1997" spans="1:15">
      <c r="A1997" s="7" t="s">
        <v>4687</v>
      </c>
      <c r="C1997" s="7" t="s">
        <v>4687</v>
      </c>
      <c r="E1997" s="7">
        <v>1980</v>
      </c>
      <c r="G1997" s="7">
        <v>1980</v>
      </c>
      <c r="I1997" s="7" t="s">
        <v>4687</v>
      </c>
      <c r="J1997" s="7" t="s">
        <v>4713</v>
      </c>
      <c r="K1997" s="7" t="s">
        <v>4710</v>
      </c>
      <c r="M1997" s="7" t="s">
        <v>4726</v>
      </c>
      <c r="O1997" s="7" t="s">
        <v>4726</v>
      </c>
    </row>
    <row r="1998" spans="1:15">
      <c r="A1998" s="7" t="s">
        <v>4687</v>
      </c>
      <c r="C1998" s="7" t="s">
        <v>4687</v>
      </c>
      <c r="E1998" s="7">
        <v>1978</v>
      </c>
      <c r="G1998" s="7">
        <v>1978</v>
      </c>
      <c r="I1998" s="7" t="s">
        <v>4687</v>
      </c>
      <c r="J1998" s="7" t="s">
        <v>4713</v>
      </c>
      <c r="K1998" s="7" t="s">
        <v>4709</v>
      </c>
      <c r="M1998" s="7" t="s">
        <v>4720</v>
      </c>
      <c r="O1998" s="7" t="s">
        <v>4720</v>
      </c>
    </row>
    <row r="1999" spans="1:15">
      <c r="A1999" s="7" t="s">
        <v>4687</v>
      </c>
      <c r="C1999" s="7" t="s">
        <v>4687</v>
      </c>
      <c r="E1999" s="7">
        <v>1961</v>
      </c>
      <c r="G1999" s="7">
        <v>1961</v>
      </c>
      <c r="I1999" s="7" t="s">
        <v>4687</v>
      </c>
      <c r="J1999" s="7" t="s">
        <v>4713</v>
      </c>
      <c r="K1999" s="7" t="s">
        <v>4710</v>
      </c>
      <c r="M1999" s="7" t="s">
        <v>4726</v>
      </c>
      <c r="O1999" s="7" t="s">
        <v>4726</v>
      </c>
    </row>
    <row r="2000" spans="1:15">
      <c r="A2000" s="7" t="s">
        <v>4687</v>
      </c>
      <c r="C2000" s="7" t="s">
        <v>4687</v>
      </c>
      <c r="E2000" s="7">
        <v>1976</v>
      </c>
      <c r="G2000" s="7">
        <v>1976</v>
      </c>
      <c r="I2000" s="7" t="s">
        <v>4687</v>
      </c>
      <c r="J2000" s="7" t="s">
        <v>4713</v>
      </c>
      <c r="K2000" s="7" t="s">
        <v>4710</v>
      </c>
      <c r="M2000" s="7" t="s">
        <v>4716</v>
      </c>
      <c r="O2000" s="7" t="s">
        <v>4716</v>
      </c>
    </row>
    <row r="2001" spans="1:15">
      <c r="A2001" s="7" t="s">
        <v>4687</v>
      </c>
      <c r="C2001" s="7" t="s">
        <v>4687</v>
      </c>
      <c r="E2001" s="7">
        <v>1969</v>
      </c>
      <c r="G2001" s="7">
        <v>1969</v>
      </c>
      <c r="I2001" s="7" t="s">
        <v>4687</v>
      </c>
      <c r="J2001" s="7" t="s">
        <v>4713</v>
      </c>
      <c r="K2001" s="7" t="s">
        <v>4709</v>
      </c>
      <c r="M2001" s="7" t="s">
        <v>4711</v>
      </c>
      <c r="O2001" s="7" t="s">
        <v>4711</v>
      </c>
    </row>
    <row r="2002" spans="1:15">
      <c r="A2002" s="7" t="s">
        <v>4687</v>
      </c>
      <c r="C2002" s="7" t="s">
        <v>4687</v>
      </c>
      <c r="E2002" s="7">
        <v>1978</v>
      </c>
      <c r="G2002" s="7">
        <v>1978</v>
      </c>
      <c r="I2002" s="7" t="s">
        <v>4687</v>
      </c>
      <c r="J2002" s="7" t="s">
        <v>4713</v>
      </c>
      <c r="K2002" s="7" t="s">
        <v>4713</v>
      </c>
      <c r="M2002" s="7" t="s">
        <v>4716</v>
      </c>
      <c r="O2002" s="7" t="s">
        <v>4716</v>
      </c>
    </row>
    <row r="2003" spans="1:15">
      <c r="A2003" s="7" t="s">
        <v>4687</v>
      </c>
      <c r="C2003" s="7" t="s">
        <v>4687</v>
      </c>
      <c r="E2003" s="7">
        <v>1958</v>
      </c>
      <c r="G2003" s="7">
        <v>1958</v>
      </c>
      <c r="I2003" s="7" t="s">
        <v>4687</v>
      </c>
      <c r="J2003" s="7" t="s">
        <v>4713</v>
      </c>
      <c r="K2003" s="7" t="s">
        <v>4713</v>
      </c>
      <c r="M2003" s="7" t="s">
        <v>4716</v>
      </c>
      <c r="O2003" s="7" t="s">
        <v>4716</v>
      </c>
    </row>
    <row r="2004" spans="1:15">
      <c r="A2004" s="7" t="s">
        <v>4687</v>
      </c>
      <c r="C2004" s="7" t="s">
        <v>4687</v>
      </c>
      <c r="E2004" s="7">
        <v>1985</v>
      </c>
      <c r="G2004" s="7">
        <v>1985</v>
      </c>
      <c r="I2004" s="7" t="s">
        <v>4687</v>
      </c>
      <c r="J2004" s="7" t="s">
        <v>4713</v>
      </c>
      <c r="K2004" s="7" t="s">
        <v>4709</v>
      </c>
      <c r="M2004" s="7" t="s">
        <v>4716</v>
      </c>
      <c r="O2004" s="7" t="s">
        <v>4716</v>
      </c>
    </row>
    <row r="2005" spans="1:15">
      <c r="A2005" s="7" t="s">
        <v>4687</v>
      </c>
      <c r="C2005" s="7" t="s">
        <v>4687</v>
      </c>
      <c r="E2005" s="7">
        <v>1987</v>
      </c>
      <c r="G2005" s="7">
        <v>1987</v>
      </c>
      <c r="I2005" s="7" t="s">
        <v>4687</v>
      </c>
      <c r="J2005" s="7" t="s">
        <v>4713</v>
      </c>
      <c r="K2005" s="7" t="s">
        <v>4713</v>
      </c>
      <c r="M2005" s="7" t="s">
        <v>4720</v>
      </c>
      <c r="O2005" s="7" t="s">
        <v>4720</v>
      </c>
    </row>
    <row r="2006" spans="1:15">
      <c r="A2006" s="7" t="s">
        <v>4687</v>
      </c>
      <c r="C2006" s="7" t="s">
        <v>4687</v>
      </c>
      <c r="E2006" s="7">
        <v>1959</v>
      </c>
      <c r="G2006" s="7">
        <v>1959</v>
      </c>
      <c r="I2006" s="7" t="s">
        <v>4687</v>
      </c>
      <c r="J2006" s="7" t="s">
        <v>4713</v>
      </c>
      <c r="K2006" s="7" t="s">
        <v>4713</v>
      </c>
      <c r="M2006" s="7" t="s">
        <v>4711</v>
      </c>
      <c r="O2006" s="7" t="s">
        <v>4711</v>
      </c>
    </row>
    <row r="2007" spans="1:15">
      <c r="A2007" s="7" t="s">
        <v>4687</v>
      </c>
      <c r="C2007" s="7" t="s">
        <v>4687</v>
      </c>
      <c r="E2007" s="7">
        <v>1975</v>
      </c>
      <c r="G2007" s="7">
        <v>1975</v>
      </c>
      <c r="I2007" s="7" t="s">
        <v>4687</v>
      </c>
      <c r="J2007" s="7" t="s">
        <v>4713</v>
      </c>
      <c r="K2007" s="7" t="s">
        <v>4710</v>
      </c>
      <c r="M2007" s="7" t="s">
        <v>4726</v>
      </c>
      <c r="O2007" s="7" t="s">
        <v>4726</v>
      </c>
    </row>
    <row r="2008" spans="1:15">
      <c r="A2008" s="7" t="s">
        <v>4687</v>
      </c>
      <c r="C2008" s="7" t="s">
        <v>4687</v>
      </c>
      <c r="E2008" s="7">
        <v>1993</v>
      </c>
      <c r="G2008" s="7">
        <v>1993</v>
      </c>
      <c r="I2008" s="7" t="s">
        <v>4687</v>
      </c>
      <c r="J2008" s="7" t="s">
        <v>4713</v>
      </c>
      <c r="K2008" s="7" t="s">
        <v>4709</v>
      </c>
      <c r="M2008" s="7" t="s">
        <v>4711</v>
      </c>
      <c r="O2008" s="7" t="s">
        <v>4711</v>
      </c>
    </row>
    <row r="2009" spans="1:15">
      <c r="A2009" s="7" t="s">
        <v>4687</v>
      </c>
      <c r="C2009" s="7" t="s">
        <v>4687</v>
      </c>
      <c r="E2009" s="7">
        <v>1973</v>
      </c>
      <c r="G2009" s="7">
        <v>1973</v>
      </c>
      <c r="I2009" s="7" t="s">
        <v>4687</v>
      </c>
      <c r="J2009" s="7" t="s">
        <v>4713</v>
      </c>
      <c r="K2009" s="7" t="s">
        <v>4709</v>
      </c>
      <c r="M2009" s="7" t="s">
        <v>4720</v>
      </c>
      <c r="O2009" s="7" t="s">
        <v>4720</v>
      </c>
    </row>
    <row r="2010" spans="1:15">
      <c r="A2010" s="7" t="s">
        <v>4687</v>
      </c>
      <c r="C2010" s="7" t="s">
        <v>4687</v>
      </c>
      <c r="E2010" s="7">
        <v>1998</v>
      </c>
      <c r="G2010" s="7">
        <v>1998</v>
      </c>
      <c r="I2010" s="7" t="s">
        <v>4687</v>
      </c>
      <c r="J2010" s="7" t="s">
        <v>4713</v>
      </c>
      <c r="K2010" s="7" t="s">
        <v>4713</v>
      </c>
      <c r="M2010" s="7" t="s">
        <v>4729</v>
      </c>
      <c r="O2010" s="7" t="s">
        <v>4729</v>
      </c>
    </row>
    <row r="2011" spans="1:15">
      <c r="A2011" s="7" t="s">
        <v>4687</v>
      </c>
      <c r="C2011" s="7" t="s">
        <v>4687</v>
      </c>
      <c r="E2011" s="7">
        <v>1981</v>
      </c>
      <c r="G2011" s="7">
        <v>1981</v>
      </c>
      <c r="I2011" s="7" t="s">
        <v>4687</v>
      </c>
      <c r="J2011" s="7" t="s">
        <v>4713</v>
      </c>
      <c r="K2011" s="7" t="s">
        <v>4710</v>
      </c>
      <c r="M2011" s="7" t="s">
        <v>4711</v>
      </c>
      <c r="O2011" s="7" t="s">
        <v>4711</v>
      </c>
    </row>
    <row r="2012" spans="1:15">
      <c r="A2012" s="7" t="s">
        <v>4687</v>
      </c>
      <c r="C2012" s="7" t="s">
        <v>4687</v>
      </c>
      <c r="E2012" s="7">
        <v>1982</v>
      </c>
      <c r="G2012" s="7">
        <v>1982</v>
      </c>
      <c r="I2012" s="7" t="s">
        <v>4687</v>
      </c>
      <c r="J2012" s="7" t="s">
        <v>4713</v>
      </c>
      <c r="K2012" s="7" t="s">
        <v>4710</v>
      </c>
      <c r="M2012" s="7" t="s">
        <v>4716</v>
      </c>
      <c r="O2012" s="7" t="s">
        <v>4716</v>
      </c>
    </row>
    <row r="2013" spans="1:15">
      <c r="A2013" s="7" t="s">
        <v>4687</v>
      </c>
      <c r="C2013" s="7" t="s">
        <v>4687</v>
      </c>
      <c r="E2013" s="7">
        <v>1989</v>
      </c>
      <c r="G2013" s="7">
        <v>1989</v>
      </c>
      <c r="I2013" s="7" t="s">
        <v>4687</v>
      </c>
      <c r="J2013" s="7" t="s">
        <v>4713</v>
      </c>
      <c r="K2013" s="7" t="s">
        <v>4713</v>
      </c>
      <c r="M2013" s="7" t="s">
        <v>4730</v>
      </c>
      <c r="O2013" s="7" t="s">
        <v>4730</v>
      </c>
    </row>
    <row r="2014" spans="1:15">
      <c r="A2014" s="7" t="s">
        <v>4687</v>
      </c>
      <c r="C2014" s="7" t="s">
        <v>4687</v>
      </c>
      <c r="E2014" s="7">
        <v>1975</v>
      </c>
      <c r="G2014" s="7">
        <v>1975</v>
      </c>
      <c r="I2014" s="7" t="s">
        <v>4687</v>
      </c>
      <c r="J2014" s="7" t="s">
        <v>4713</v>
      </c>
      <c r="K2014" s="7" t="s">
        <v>4713</v>
      </c>
      <c r="M2014" s="7" t="s">
        <v>4716</v>
      </c>
      <c r="O2014" s="7" t="s">
        <v>4716</v>
      </c>
    </row>
    <row r="2015" spans="1:15">
      <c r="A2015" s="7" t="s">
        <v>4687</v>
      </c>
      <c r="C2015" s="7" t="s">
        <v>4687</v>
      </c>
      <c r="E2015" s="7">
        <v>1988</v>
      </c>
      <c r="G2015" s="7">
        <v>1988</v>
      </c>
      <c r="I2015" s="7" t="s">
        <v>4687</v>
      </c>
      <c r="J2015" s="7" t="s">
        <v>4713</v>
      </c>
      <c r="K2015" s="7" t="s">
        <v>4713</v>
      </c>
      <c r="M2015" s="7" t="s">
        <v>4716</v>
      </c>
      <c r="O2015" s="7" t="s">
        <v>4716</v>
      </c>
    </row>
    <row r="2016" spans="1:15">
      <c r="A2016" s="7" t="s">
        <v>4687</v>
      </c>
      <c r="C2016" s="7" t="s">
        <v>4687</v>
      </c>
      <c r="E2016" s="7">
        <v>1976</v>
      </c>
      <c r="G2016" s="7">
        <v>1976</v>
      </c>
      <c r="I2016" s="7" t="s">
        <v>4687</v>
      </c>
      <c r="J2016" s="7" t="s">
        <v>4713</v>
      </c>
      <c r="K2016" s="7" t="s">
        <v>4710</v>
      </c>
      <c r="M2016" s="7" t="s">
        <v>4711</v>
      </c>
      <c r="O2016" s="7" t="s">
        <v>4711</v>
      </c>
    </row>
    <row r="2017" spans="1:15">
      <c r="A2017" s="7" t="s">
        <v>4687</v>
      </c>
      <c r="C2017" s="7" t="s">
        <v>4687</v>
      </c>
      <c r="E2017" s="7">
        <v>1991</v>
      </c>
      <c r="G2017" s="7">
        <v>1991</v>
      </c>
      <c r="I2017" s="7" t="s">
        <v>4687</v>
      </c>
      <c r="J2017" s="7" t="s">
        <v>4709</v>
      </c>
      <c r="K2017" s="7" t="s">
        <v>4713</v>
      </c>
      <c r="M2017" s="7" t="s">
        <v>4720</v>
      </c>
      <c r="O2017" s="7" t="s">
        <v>4720</v>
      </c>
    </row>
    <row r="2018" spans="1:15">
      <c r="A2018" s="7" t="s">
        <v>4687</v>
      </c>
      <c r="C2018" s="7" t="s">
        <v>4687</v>
      </c>
      <c r="E2018" s="7">
        <v>1981</v>
      </c>
      <c r="G2018" s="7">
        <v>1981</v>
      </c>
      <c r="I2018" s="7" t="s">
        <v>4687</v>
      </c>
      <c r="J2018" s="7" t="s">
        <v>4713</v>
      </c>
      <c r="K2018" s="7" t="s">
        <v>4710</v>
      </c>
      <c r="M2018" s="7" t="s">
        <v>4727</v>
      </c>
      <c r="O2018" s="7" t="s">
        <v>4727</v>
      </c>
    </row>
    <row r="2019" spans="1:15">
      <c r="A2019" s="7" t="s">
        <v>4687</v>
      </c>
      <c r="C2019" s="7" t="s">
        <v>4687</v>
      </c>
      <c r="E2019" s="7">
        <v>1967</v>
      </c>
      <c r="G2019" s="7">
        <v>1967</v>
      </c>
      <c r="I2019" s="7" t="s">
        <v>4687</v>
      </c>
      <c r="J2019" s="7" t="s">
        <v>4709</v>
      </c>
      <c r="K2019" s="7" t="s">
        <v>4710</v>
      </c>
      <c r="M2019" s="7" t="s">
        <v>4726</v>
      </c>
      <c r="O2019" s="7" t="s">
        <v>4726</v>
      </c>
    </row>
    <row r="2020" spans="1:15">
      <c r="A2020" s="7" t="s">
        <v>4687</v>
      </c>
      <c r="C2020" s="7" t="s">
        <v>4687</v>
      </c>
      <c r="E2020" s="7">
        <v>1979</v>
      </c>
      <c r="G2020" s="7">
        <v>1979</v>
      </c>
      <c r="I2020" s="7" t="s">
        <v>4687</v>
      </c>
      <c r="J2020" s="7" t="s">
        <v>4709</v>
      </c>
      <c r="K2020" s="7" t="s">
        <v>4710</v>
      </c>
      <c r="M2020" s="7" t="s">
        <v>4716</v>
      </c>
      <c r="O2020" s="7" t="s">
        <v>4716</v>
      </c>
    </row>
    <row r="2021" spans="1:15">
      <c r="A2021" s="7" t="s">
        <v>4687</v>
      </c>
      <c r="C2021" s="7" t="s">
        <v>4687</v>
      </c>
      <c r="E2021" s="7">
        <v>1971</v>
      </c>
      <c r="G2021" s="7">
        <v>1971</v>
      </c>
      <c r="I2021" s="7" t="s">
        <v>4687</v>
      </c>
      <c r="J2021" s="7" t="s">
        <v>4713</v>
      </c>
      <c r="K2021" s="7" t="s">
        <v>4713</v>
      </c>
      <c r="M2021" s="7" t="s">
        <v>4716</v>
      </c>
      <c r="O2021" s="7" t="s">
        <v>4716</v>
      </c>
    </row>
    <row r="2022" spans="1:15">
      <c r="A2022" s="7" t="s">
        <v>4687</v>
      </c>
      <c r="C2022" s="7" t="s">
        <v>4687</v>
      </c>
      <c r="E2022" s="7">
        <v>1958</v>
      </c>
      <c r="G2022" s="7">
        <v>1958</v>
      </c>
      <c r="I2022" s="7" t="s">
        <v>4687</v>
      </c>
      <c r="J2022" s="7" t="s">
        <v>4713</v>
      </c>
      <c r="K2022" s="7" t="s">
        <v>4713</v>
      </c>
      <c r="M2022" s="7" t="s">
        <v>4716</v>
      </c>
      <c r="O2022" s="7" t="s">
        <v>4716</v>
      </c>
    </row>
    <row r="2023" spans="1:15">
      <c r="A2023" s="7" t="s">
        <v>4687</v>
      </c>
      <c r="C2023" s="7" t="s">
        <v>4687</v>
      </c>
      <c r="E2023" s="7">
        <v>1963</v>
      </c>
      <c r="G2023" s="7">
        <v>1963</v>
      </c>
      <c r="I2023" s="7" t="s">
        <v>4687</v>
      </c>
      <c r="J2023" s="7" t="s">
        <v>4713</v>
      </c>
      <c r="K2023" s="7" t="s">
        <v>4713</v>
      </c>
      <c r="M2023" s="7" t="s">
        <v>4711</v>
      </c>
      <c r="O2023" s="7" t="s">
        <v>4711</v>
      </c>
    </row>
    <row r="2024" spans="1:15">
      <c r="A2024" s="7" t="s">
        <v>4687</v>
      </c>
      <c r="C2024" s="7" t="s">
        <v>4687</v>
      </c>
      <c r="E2024" s="7">
        <v>1962</v>
      </c>
      <c r="G2024" s="7">
        <v>1962</v>
      </c>
      <c r="I2024" s="7" t="s">
        <v>4687</v>
      </c>
      <c r="J2024" s="7" t="s">
        <v>4713</v>
      </c>
      <c r="K2024" s="7" t="s">
        <v>4709</v>
      </c>
      <c r="M2024" s="7" t="s">
        <v>4711</v>
      </c>
      <c r="O2024" s="7" t="s">
        <v>4711</v>
      </c>
    </row>
    <row r="2025" spans="1:15">
      <c r="A2025" s="7" t="s">
        <v>4687</v>
      </c>
      <c r="C2025" s="7" t="s">
        <v>4687</v>
      </c>
      <c r="E2025" s="7">
        <v>1972</v>
      </c>
      <c r="G2025" s="7">
        <v>1972</v>
      </c>
      <c r="I2025" s="7" t="s">
        <v>4687</v>
      </c>
      <c r="J2025" s="7" t="s">
        <v>4709</v>
      </c>
      <c r="K2025" s="7" t="s">
        <v>4709</v>
      </c>
      <c r="M2025" s="7" t="s">
        <v>4720</v>
      </c>
      <c r="O2025" s="7" t="s">
        <v>4720</v>
      </c>
    </row>
    <row r="2026" spans="1:15">
      <c r="A2026" s="7" t="s">
        <v>4687</v>
      </c>
      <c r="C2026" s="7" t="s">
        <v>4687</v>
      </c>
      <c r="E2026" s="7">
        <v>2004</v>
      </c>
      <c r="G2026" s="7">
        <v>2004</v>
      </c>
      <c r="I2026" s="7" t="s">
        <v>4687</v>
      </c>
      <c r="J2026" s="7" t="s">
        <v>4709</v>
      </c>
      <c r="K2026" s="7" t="s">
        <v>4710</v>
      </c>
      <c r="M2026" s="7" t="s">
        <v>4716</v>
      </c>
      <c r="O2026" s="7" t="s">
        <v>4716</v>
      </c>
    </row>
    <row r="2027" spans="1:15">
      <c r="A2027" s="7" t="s">
        <v>4687</v>
      </c>
      <c r="C2027" s="7" t="s">
        <v>4687</v>
      </c>
      <c r="E2027" s="7">
        <v>1969</v>
      </c>
      <c r="G2027" s="7">
        <v>1969</v>
      </c>
      <c r="I2027" s="7" t="s">
        <v>4687</v>
      </c>
      <c r="J2027" s="7" t="s">
        <v>4709</v>
      </c>
      <c r="K2027" s="7" t="s">
        <v>4710</v>
      </c>
      <c r="M2027" s="7" t="s">
        <v>4711</v>
      </c>
      <c r="O2027" s="7" t="s">
        <v>4711</v>
      </c>
    </row>
    <row r="2028" spans="1:15">
      <c r="A2028" s="7" t="s">
        <v>4687</v>
      </c>
      <c r="C2028" s="7" t="s">
        <v>4687</v>
      </c>
      <c r="E2028" s="7">
        <v>1976</v>
      </c>
      <c r="G2028" s="7">
        <v>1976</v>
      </c>
      <c r="I2028" s="7" t="s">
        <v>4687</v>
      </c>
      <c r="J2028" s="7" t="s">
        <v>4709</v>
      </c>
      <c r="K2028" s="7" t="s">
        <v>4713</v>
      </c>
      <c r="M2028" s="7" t="s">
        <v>4720</v>
      </c>
      <c r="O2028" s="7" t="s">
        <v>4720</v>
      </c>
    </row>
    <row r="2029" spans="1:15">
      <c r="A2029" s="7" t="s">
        <v>4687</v>
      </c>
      <c r="C2029" s="7" t="s">
        <v>4687</v>
      </c>
      <c r="E2029" s="7">
        <v>1998</v>
      </c>
      <c r="G2029" s="7">
        <v>1998</v>
      </c>
      <c r="I2029" s="7" t="s">
        <v>4687</v>
      </c>
      <c r="J2029" s="7" t="s">
        <v>4709</v>
      </c>
      <c r="K2029" s="7" t="s">
        <v>4713</v>
      </c>
      <c r="M2029" s="7" t="s">
        <v>4720</v>
      </c>
      <c r="O2029" s="7" t="s">
        <v>4720</v>
      </c>
    </row>
    <row r="2030" spans="1:15">
      <c r="A2030" s="7" t="s">
        <v>4687</v>
      </c>
      <c r="C2030" s="7" t="s">
        <v>4687</v>
      </c>
      <c r="E2030" s="7">
        <v>1983</v>
      </c>
      <c r="G2030" s="7">
        <v>1983</v>
      </c>
      <c r="I2030" s="7" t="s">
        <v>4687</v>
      </c>
      <c r="J2030" s="7" t="s">
        <v>4709</v>
      </c>
      <c r="K2030" s="7" t="s">
        <v>4710</v>
      </c>
      <c r="M2030" s="7" t="s">
        <v>4711</v>
      </c>
      <c r="O2030" s="7" t="s">
        <v>4711</v>
      </c>
    </row>
    <row r="2031" spans="1:15">
      <c r="A2031" s="7" t="s">
        <v>4687</v>
      </c>
      <c r="C2031" s="7" t="s">
        <v>4687</v>
      </c>
      <c r="E2031" s="7">
        <v>1986</v>
      </c>
      <c r="G2031" s="7">
        <v>1986</v>
      </c>
      <c r="I2031" s="7" t="s">
        <v>4687</v>
      </c>
      <c r="J2031" s="7" t="s">
        <v>4709</v>
      </c>
      <c r="K2031" s="7" t="s">
        <v>4709</v>
      </c>
      <c r="M2031" s="7" t="s">
        <v>4726</v>
      </c>
      <c r="O2031" s="7" t="s">
        <v>4726</v>
      </c>
    </row>
    <row r="2032" spans="1:15">
      <c r="A2032" s="7" t="s">
        <v>4687</v>
      </c>
      <c r="C2032" s="7" t="s">
        <v>4687</v>
      </c>
      <c r="E2032" s="7">
        <v>1970</v>
      </c>
      <c r="G2032" s="7">
        <v>1970</v>
      </c>
      <c r="I2032" s="7" t="s">
        <v>4687</v>
      </c>
      <c r="J2032" s="7" t="s">
        <v>4713</v>
      </c>
      <c r="K2032" s="7" t="s">
        <v>4710</v>
      </c>
      <c r="M2032" s="7" t="s">
        <v>4716</v>
      </c>
      <c r="O2032" s="7" t="s">
        <v>4716</v>
      </c>
    </row>
    <row r="2033" spans="1:15">
      <c r="A2033" s="7" t="s">
        <v>4687</v>
      </c>
      <c r="C2033" s="7" t="s">
        <v>4687</v>
      </c>
      <c r="E2033" s="7">
        <v>1999</v>
      </c>
      <c r="G2033" s="7">
        <v>1999</v>
      </c>
      <c r="I2033" s="7" t="s">
        <v>4687</v>
      </c>
      <c r="J2033" s="7" t="s">
        <v>4709</v>
      </c>
      <c r="K2033" s="7" t="s">
        <v>4713</v>
      </c>
      <c r="M2033" s="7" t="s">
        <v>4723</v>
      </c>
      <c r="O2033" s="7" t="s">
        <v>4723</v>
      </c>
    </row>
    <row r="2034" spans="1:15">
      <c r="A2034" s="7" t="s">
        <v>4687</v>
      </c>
      <c r="C2034" s="7" t="s">
        <v>4687</v>
      </c>
      <c r="E2034" s="7">
        <v>1983</v>
      </c>
      <c r="G2034" s="7">
        <v>1983</v>
      </c>
      <c r="I2034" s="7" t="s">
        <v>4687</v>
      </c>
      <c r="J2034" s="7" t="s">
        <v>4709</v>
      </c>
      <c r="K2034" s="7" t="s">
        <v>4709</v>
      </c>
      <c r="M2034" s="7" t="s">
        <v>4711</v>
      </c>
      <c r="O2034" s="7" t="s">
        <v>4711</v>
      </c>
    </row>
    <row r="2035" spans="1:15">
      <c r="A2035" s="7" t="s">
        <v>4687</v>
      </c>
      <c r="C2035" s="7" t="s">
        <v>4687</v>
      </c>
      <c r="E2035" s="7">
        <v>1988</v>
      </c>
      <c r="G2035" s="7">
        <v>1988</v>
      </c>
      <c r="I2035" s="7" t="s">
        <v>4687</v>
      </c>
      <c r="J2035" s="7" t="s">
        <v>4709</v>
      </c>
      <c r="K2035" s="7" t="s">
        <v>4713</v>
      </c>
      <c r="M2035" s="7" t="s">
        <v>4720</v>
      </c>
      <c r="O2035" s="7" t="s">
        <v>4720</v>
      </c>
    </row>
    <row r="2036" spans="1:15">
      <c r="A2036" s="7" t="s">
        <v>4687</v>
      </c>
      <c r="C2036" s="7" t="s">
        <v>4687</v>
      </c>
      <c r="E2036" s="7">
        <v>1961</v>
      </c>
      <c r="G2036" s="7">
        <v>1961</v>
      </c>
      <c r="I2036" s="7" t="s">
        <v>4687</v>
      </c>
      <c r="J2036" s="7" t="s">
        <v>4709</v>
      </c>
      <c r="K2036" s="7" t="s">
        <v>4713</v>
      </c>
      <c r="M2036" s="7" t="s">
        <v>4716</v>
      </c>
      <c r="O2036" s="7" t="s">
        <v>4716</v>
      </c>
    </row>
    <row r="2037" spans="1:15">
      <c r="A2037" s="7" t="s">
        <v>4687</v>
      </c>
      <c r="C2037" s="7" t="s">
        <v>4687</v>
      </c>
      <c r="E2037" s="7">
        <v>2004</v>
      </c>
      <c r="G2037" s="7">
        <v>2004</v>
      </c>
      <c r="I2037" s="7" t="s">
        <v>4687</v>
      </c>
      <c r="J2037" s="7" t="s">
        <v>4713</v>
      </c>
      <c r="K2037" s="7" t="s">
        <v>4713</v>
      </c>
      <c r="M2037" s="7" t="s">
        <v>4716</v>
      </c>
      <c r="O2037" s="7" t="s">
        <v>4716</v>
      </c>
    </row>
    <row r="2038" spans="1:15">
      <c r="A2038" s="7" t="s">
        <v>4687</v>
      </c>
      <c r="C2038" s="7" t="s">
        <v>4687</v>
      </c>
      <c r="E2038" s="7">
        <v>2000</v>
      </c>
      <c r="G2038" s="7">
        <v>2000</v>
      </c>
      <c r="I2038" s="7" t="s">
        <v>4687</v>
      </c>
      <c r="J2038" s="7" t="s">
        <v>4709</v>
      </c>
      <c r="K2038" s="7" t="s">
        <v>4709</v>
      </c>
      <c r="M2038" s="7" t="s">
        <v>4716</v>
      </c>
      <c r="O2038" s="7" t="s">
        <v>4716</v>
      </c>
    </row>
    <row r="2039" spans="1:15">
      <c r="A2039" s="7" t="s">
        <v>4687</v>
      </c>
      <c r="C2039" s="7" t="s">
        <v>4687</v>
      </c>
      <c r="E2039" s="7">
        <v>1968</v>
      </c>
      <c r="G2039" s="7">
        <v>1968</v>
      </c>
      <c r="I2039" s="7" t="s">
        <v>4687</v>
      </c>
      <c r="J2039" s="7" t="s">
        <v>4709</v>
      </c>
      <c r="K2039" s="7" t="s">
        <v>4710</v>
      </c>
      <c r="M2039" s="7" t="s">
        <v>4720</v>
      </c>
      <c r="O2039" s="7" t="s">
        <v>4720</v>
      </c>
    </row>
    <row r="2040" spans="1:15">
      <c r="A2040" s="7" t="s">
        <v>4687</v>
      </c>
      <c r="C2040" s="7" t="s">
        <v>4687</v>
      </c>
      <c r="E2040" s="7">
        <v>1995</v>
      </c>
      <c r="G2040" s="7">
        <v>1995</v>
      </c>
      <c r="I2040" s="7" t="s">
        <v>4687</v>
      </c>
      <c r="J2040" s="7" t="s">
        <v>4709</v>
      </c>
      <c r="K2040" s="7" t="s">
        <v>4713</v>
      </c>
      <c r="M2040" s="7" t="s">
        <v>4716</v>
      </c>
      <c r="O2040" s="7" t="s">
        <v>4716</v>
      </c>
    </row>
    <row r="2041" spans="1:15">
      <c r="A2041" s="7" t="s">
        <v>4687</v>
      </c>
      <c r="C2041" s="7" t="s">
        <v>4687</v>
      </c>
      <c r="E2041" s="7">
        <v>1974</v>
      </c>
      <c r="G2041" s="7">
        <v>1974</v>
      </c>
      <c r="I2041" s="7" t="s">
        <v>4687</v>
      </c>
      <c r="J2041" s="7" t="s">
        <v>4709</v>
      </c>
      <c r="K2041" s="7" t="s">
        <v>4713</v>
      </c>
      <c r="M2041" s="7" t="s">
        <v>4711</v>
      </c>
      <c r="O2041" s="7" t="s">
        <v>4711</v>
      </c>
    </row>
    <row r="2042" spans="1:15">
      <c r="A2042" s="7" t="s">
        <v>4687</v>
      </c>
      <c r="C2042" s="7" t="s">
        <v>4687</v>
      </c>
      <c r="E2042" s="7">
        <v>1975</v>
      </c>
      <c r="G2042" s="7">
        <v>1975</v>
      </c>
      <c r="I2042" s="7" t="s">
        <v>4687</v>
      </c>
      <c r="J2042" s="7" t="s">
        <v>4709</v>
      </c>
      <c r="K2042" s="7" t="s">
        <v>4709</v>
      </c>
      <c r="M2042" s="7" t="s">
        <v>4716</v>
      </c>
      <c r="O2042" s="7" t="s">
        <v>4716</v>
      </c>
    </row>
    <row r="2043" spans="1:15">
      <c r="A2043" s="7" t="s">
        <v>4687</v>
      </c>
      <c r="C2043" s="7" t="s">
        <v>4687</v>
      </c>
      <c r="E2043" s="7">
        <v>1960</v>
      </c>
      <c r="G2043" s="7">
        <v>1960</v>
      </c>
      <c r="I2043" s="7" t="s">
        <v>4687</v>
      </c>
      <c r="J2043" s="7" t="s">
        <v>4709</v>
      </c>
      <c r="K2043" s="7" t="s">
        <v>4713</v>
      </c>
      <c r="M2043" s="7" t="s">
        <v>4716</v>
      </c>
      <c r="O2043" s="7" t="s">
        <v>4716</v>
      </c>
    </row>
    <row r="2044" spans="1:15">
      <c r="A2044" s="7" t="s">
        <v>4687</v>
      </c>
      <c r="C2044" s="7" t="s">
        <v>4687</v>
      </c>
      <c r="E2044" s="7">
        <v>1977</v>
      </c>
      <c r="G2044" s="7">
        <v>1977</v>
      </c>
      <c r="I2044" s="7" t="s">
        <v>4687</v>
      </c>
      <c r="J2044" s="7" t="s">
        <v>4709</v>
      </c>
      <c r="K2044" s="7" t="s">
        <v>4710</v>
      </c>
      <c r="M2044" s="7" t="s">
        <v>4729</v>
      </c>
      <c r="O2044" s="7" t="s">
        <v>4729</v>
      </c>
    </row>
    <row r="2045" spans="1:15">
      <c r="A2045" s="7" t="s">
        <v>4687</v>
      </c>
      <c r="C2045" s="7" t="s">
        <v>4687</v>
      </c>
      <c r="E2045" s="7">
        <v>1984</v>
      </c>
      <c r="G2045" s="7">
        <v>1984</v>
      </c>
      <c r="I2045" s="7" t="s">
        <v>4687</v>
      </c>
      <c r="J2045" s="7" t="s">
        <v>4709</v>
      </c>
      <c r="K2045" s="7" t="s">
        <v>4713</v>
      </c>
      <c r="M2045" s="7" t="s">
        <v>4716</v>
      </c>
      <c r="O2045" s="7" t="s">
        <v>4716</v>
      </c>
    </row>
    <row r="2046" spans="1:15">
      <c r="A2046" s="7" t="s">
        <v>4687</v>
      </c>
      <c r="C2046" s="7" t="s">
        <v>4687</v>
      </c>
      <c r="E2046" s="7">
        <v>1975</v>
      </c>
      <c r="G2046" s="7">
        <v>1975</v>
      </c>
      <c r="I2046" s="7" t="s">
        <v>4687</v>
      </c>
      <c r="J2046" s="7" t="s">
        <v>4709</v>
      </c>
      <c r="K2046" s="7" t="s">
        <v>4710</v>
      </c>
      <c r="M2046" s="7" t="s">
        <v>4726</v>
      </c>
      <c r="O2046" s="7" t="s">
        <v>4726</v>
      </c>
    </row>
    <row r="2047" spans="1:15">
      <c r="A2047" s="7" t="s">
        <v>4687</v>
      </c>
      <c r="C2047" s="7" t="s">
        <v>4687</v>
      </c>
      <c r="E2047" s="7">
        <v>1972</v>
      </c>
      <c r="G2047" s="7">
        <v>1972</v>
      </c>
      <c r="I2047" s="7" t="s">
        <v>4687</v>
      </c>
      <c r="J2047" s="7" t="s">
        <v>4713</v>
      </c>
      <c r="K2047" s="7" t="s">
        <v>4710</v>
      </c>
      <c r="M2047" s="7" t="s">
        <v>4726</v>
      </c>
      <c r="O2047" s="7" t="s">
        <v>4726</v>
      </c>
    </row>
    <row r="2048" spans="1:15">
      <c r="A2048" s="7" t="s">
        <v>4687</v>
      </c>
      <c r="C2048" s="7" t="s">
        <v>4687</v>
      </c>
      <c r="E2048" s="7">
        <v>1993</v>
      </c>
      <c r="G2048" s="7">
        <v>1993</v>
      </c>
      <c r="I2048" s="7" t="s">
        <v>4687</v>
      </c>
      <c r="J2048" s="7" t="s">
        <v>4713</v>
      </c>
      <c r="K2048" s="7" t="s">
        <v>4709</v>
      </c>
      <c r="M2048" s="7" t="s">
        <v>4726</v>
      </c>
      <c r="O2048" s="7" t="s">
        <v>4726</v>
      </c>
    </row>
    <row r="2049" spans="1:15">
      <c r="A2049" s="7" t="s">
        <v>4687</v>
      </c>
      <c r="C2049" s="7" t="s">
        <v>4687</v>
      </c>
      <c r="E2049" s="7">
        <v>1978</v>
      </c>
      <c r="G2049" s="7">
        <v>1978</v>
      </c>
      <c r="I2049" s="7" t="s">
        <v>4687</v>
      </c>
      <c r="J2049" s="7" t="s">
        <v>4713</v>
      </c>
      <c r="K2049" s="7" t="s">
        <v>4713</v>
      </c>
      <c r="M2049" s="7" t="s">
        <v>4716</v>
      </c>
      <c r="O2049" s="7" t="s">
        <v>4716</v>
      </c>
    </row>
    <row r="2050" spans="1:15">
      <c r="A2050" s="7" t="s">
        <v>4687</v>
      </c>
      <c r="C2050" s="7" t="s">
        <v>4687</v>
      </c>
      <c r="E2050" s="7">
        <v>1969</v>
      </c>
      <c r="G2050" s="7">
        <v>1969</v>
      </c>
      <c r="I2050" s="7" t="s">
        <v>4687</v>
      </c>
      <c r="J2050" s="7" t="s">
        <v>4709</v>
      </c>
      <c r="K2050" s="7" t="s">
        <v>4710</v>
      </c>
      <c r="M2050" s="7" t="s">
        <v>4723</v>
      </c>
      <c r="O2050" s="7" t="s">
        <v>4723</v>
      </c>
    </row>
    <row r="2051" spans="1:15">
      <c r="A2051" s="7" t="s">
        <v>4687</v>
      </c>
      <c r="C2051" s="7" t="s">
        <v>4687</v>
      </c>
      <c r="E2051" s="7">
        <v>1994</v>
      </c>
      <c r="G2051" s="7">
        <v>1994</v>
      </c>
      <c r="I2051" s="7" t="s">
        <v>4687</v>
      </c>
      <c r="J2051" s="7" t="s">
        <v>4709</v>
      </c>
      <c r="K2051" s="7" t="s">
        <v>4709</v>
      </c>
      <c r="M2051" s="7" t="s">
        <v>4711</v>
      </c>
      <c r="O2051" s="7" t="s">
        <v>4711</v>
      </c>
    </row>
    <row r="2052" spans="1:15">
      <c r="A2052" s="7" t="s">
        <v>4687</v>
      </c>
      <c r="C2052" s="7" t="s">
        <v>4687</v>
      </c>
      <c r="E2052" s="7">
        <v>1975</v>
      </c>
      <c r="G2052" s="7">
        <v>1975</v>
      </c>
      <c r="I2052" s="7" t="s">
        <v>4687</v>
      </c>
      <c r="J2052" s="7" t="s">
        <v>4709</v>
      </c>
      <c r="K2052" s="7" t="s">
        <v>4709</v>
      </c>
      <c r="M2052" s="7" t="s">
        <v>4728</v>
      </c>
      <c r="O2052" s="7" t="s">
        <v>4728</v>
      </c>
    </row>
    <row r="2053" spans="1:15">
      <c r="A2053" s="7" t="s">
        <v>4687</v>
      </c>
      <c r="C2053" s="7" t="s">
        <v>4687</v>
      </c>
      <c r="E2053" s="7">
        <v>1986</v>
      </c>
      <c r="G2053" s="7">
        <v>1986</v>
      </c>
      <c r="I2053" s="7" t="s">
        <v>4687</v>
      </c>
      <c r="J2053" s="7" t="s">
        <v>4709</v>
      </c>
      <c r="K2053" s="7" t="s">
        <v>4710</v>
      </c>
      <c r="M2053" s="7" t="s">
        <v>4716</v>
      </c>
      <c r="O2053" s="7" t="s">
        <v>4716</v>
      </c>
    </row>
    <row r="2054" spans="1:15">
      <c r="A2054" s="7" t="s">
        <v>4687</v>
      </c>
      <c r="C2054" s="7" t="s">
        <v>4687</v>
      </c>
      <c r="E2054" s="7">
        <v>1972</v>
      </c>
      <c r="G2054" s="7">
        <v>1972</v>
      </c>
      <c r="I2054" s="7" t="s">
        <v>4687</v>
      </c>
      <c r="J2054" s="7" t="s">
        <v>4709</v>
      </c>
      <c r="K2054" s="7" t="s">
        <v>4709</v>
      </c>
      <c r="M2054" s="7" t="s">
        <v>4716</v>
      </c>
      <c r="O2054" s="7" t="s">
        <v>4716</v>
      </c>
    </row>
    <row r="2055" spans="1:15">
      <c r="A2055" s="7" t="s">
        <v>4687</v>
      </c>
      <c r="C2055" s="7" t="s">
        <v>4687</v>
      </c>
      <c r="E2055" s="7">
        <v>1976</v>
      </c>
      <c r="G2055" s="7">
        <v>1976</v>
      </c>
      <c r="I2055" s="7" t="s">
        <v>4687</v>
      </c>
      <c r="J2055" s="7" t="s">
        <v>4709</v>
      </c>
      <c r="K2055" s="7" t="s">
        <v>4713</v>
      </c>
      <c r="M2055" s="7" t="s">
        <v>4716</v>
      </c>
      <c r="O2055" s="7" t="s">
        <v>4716</v>
      </c>
    </row>
    <row r="2056" spans="1:15">
      <c r="A2056" s="7" t="s">
        <v>4687</v>
      </c>
      <c r="C2056" s="7" t="s">
        <v>4687</v>
      </c>
      <c r="E2056" s="7">
        <v>1981</v>
      </c>
      <c r="G2056" s="7">
        <v>1981</v>
      </c>
      <c r="I2056" s="7" t="s">
        <v>4687</v>
      </c>
      <c r="J2056" s="7" t="s">
        <v>4709</v>
      </c>
      <c r="K2056" s="7" t="s">
        <v>4709</v>
      </c>
      <c r="M2056" s="7" t="s">
        <v>4716</v>
      </c>
      <c r="O2056" s="7" t="s">
        <v>4716</v>
      </c>
    </row>
    <row r="2057" spans="1:15">
      <c r="A2057" s="7" t="s">
        <v>4687</v>
      </c>
      <c r="C2057" s="7" t="s">
        <v>4687</v>
      </c>
      <c r="E2057" s="7">
        <v>1976</v>
      </c>
      <c r="G2057" s="7">
        <v>1976</v>
      </c>
      <c r="I2057" s="7" t="s">
        <v>4687</v>
      </c>
      <c r="J2057" s="7" t="s">
        <v>4713</v>
      </c>
      <c r="K2057" s="7" t="s">
        <v>4713</v>
      </c>
      <c r="M2057" s="7" t="s">
        <v>4716</v>
      </c>
      <c r="O2057" s="7" t="s">
        <v>4716</v>
      </c>
    </row>
    <row r="2058" spans="1:15">
      <c r="A2058" s="7" t="s">
        <v>4687</v>
      </c>
      <c r="C2058" s="7" t="s">
        <v>4687</v>
      </c>
      <c r="E2058" s="7">
        <v>2003</v>
      </c>
      <c r="G2058" s="7">
        <v>2003</v>
      </c>
      <c r="I2058" s="7" t="s">
        <v>4687</v>
      </c>
      <c r="J2058" s="7" t="s">
        <v>4713</v>
      </c>
      <c r="K2058" s="7" t="s">
        <v>4710</v>
      </c>
      <c r="M2058" s="7" t="s">
        <v>4716</v>
      </c>
      <c r="O2058" s="7" t="s">
        <v>4716</v>
      </c>
    </row>
    <row r="2059" spans="1:15">
      <c r="A2059" s="7" t="s">
        <v>4687</v>
      </c>
      <c r="C2059" s="7" t="s">
        <v>4687</v>
      </c>
      <c r="E2059" s="7">
        <v>1990</v>
      </c>
      <c r="G2059" s="7">
        <v>1990</v>
      </c>
      <c r="I2059" s="7" t="s">
        <v>4687</v>
      </c>
      <c r="J2059" s="7" t="s">
        <v>4709</v>
      </c>
      <c r="K2059" s="7" t="s">
        <v>4709</v>
      </c>
      <c r="M2059" s="7" t="s">
        <v>4711</v>
      </c>
      <c r="O2059" s="7" t="s">
        <v>4711</v>
      </c>
    </row>
    <row r="2060" spans="1:15">
      <c r="A2060" s="7" t="s">
        <v>4687</v>
      </c>
      <c r="C2060" s="7" t="s">
        <v>4687</v>
      </c>
      <c r="E2060" s="7">
        <v>1968</v>
      </c>
      <c r="G2060" s="7">
        <v>1968</v>
      </c>
      <c r="I2060" s="7" t="s">
        <v>4687</v>
      </c>
      <c r="J2060" s="7" t="s">
        <v>4713</v>
      </c>
      <c r="K2060" s="7" t="s">
        <v>4713</v>
      </c>
      <c r="M2060" s="7" t="s">
        <v>4711</v>
      </c>
      <c r="O2060" s="7" t="s">
        <v>4711</v>
      </c>
    </row>
    <row r="2061" spans="1:15">
      <c r="A2061" s="7" t="s">
        <v>4687</v>
      </c>
      <c r="C2061" s="7" t="s">
        <v>4687</v>
      </c>
      <c r="E2061" s="7">
        <v>1990</v>
      </c>
      <c r="G2061" s="7">
        <v>1990</v>
      </c>
      <c r="I2061" s="7" t="s">
        <v>4687</v>
      </c>
      <c r="J2061" s="7" t="s">
        <v>4709</v>
      </c>
      <c r="K2061" s="7" t="s">
        <v>4713</v>
      </c>
      <c r="M2061" s="7" t="s">
        <v>4716</v>
      </c>
      <c r="O2061" s="7" t="s">
        <v>4716</v>
      </c>
    </row>
    <row r="2062" spans="1:15">
      <c r="A2062" s="7" t="s">
        <v>4687</v>
      </c>
      <c r="C2062" s="7" t="s">
        <v>4687</v>
      </c>
      <c r="E2062" s="7">
        <v>1990</v>
      </c>
      <c r="G2062" s="7">
        <v>1990</v>
      </c>
      <c r="I2062" s="7" t="s">
        <v>4687</v>
      </c>
      <c r="J2062" s="7" t="s">
        <v>4713</v>
      </c>
      <c r="K2062" s="7" t="s">
        <v>4709</v>
      </c>
      <c r="M2062" s="7" t="s">
        <v>4716</v>
      </c>
      <c r="O2062" s="7" t="s">
        <v>4716</v>
      </c>
    </row>
    <row r="2063" spans="1:15">
      <c r="A2063" s="7" t="s">
        <v>4687</v>
      </c>
      <c r="C2063" s="7" t="s">
        <v>4687</v>
      </c>
      <c r="E2063" s="7">
        <v>1974</v>
      </c>
      <c r="G2063" s="7">
        <v>1974</v>
      </c>
      <c r="I2063" s="7" t="s">
        <v>4687</v>
      </c>
      <c r="J2063" s="7" t="s">
        <v>4709</v>
      </c>
      <c r="K2063" s="7" t="s">
        <v>4710</v>
      </c>
      <c r="M2063" s="7" t="s">
        <v>4716</v>
      </c>
      <c r="O2063" s="7" t="s">
        <v>4716</v>
      </c>
    </row>
    <row r="2064" spans="1:15">
      <c r="A2064" s="7" t="s">
        <v>4687</v>
      </c>
      <c r="C2064" s="7" t="s">
        <v>4687</v>
      </c>
      <c r="E2064" s="7">
        <v>1972</v>
      </c>
      <c r="G2064" s="7">
        <v>1972</v>
      </c>
      <c r="I2064" s="7" t="s">
        <v>4687</v>
      </c>
      <c r="J2064" s="7" t="s">
        <v>4713</v>
      </c>
      <c r="K2064" s="7" t="s">
        <v>4709</v>
      </c>
      <c r="M2064" s="7" t="s">
        <v>4720</v>
      </c>
      <c r="O2064" s="7" t="s">
        <v>4720</v>
      </c>
    </row>
    <row r="2065" spans="1:15">
      <c r="A2065" s="7" t="s">
        <v>4687</v>
      </c>
      <c r="C2065" s="7" t="s">
        <v>4687</v>
      </c>
      <c r="E2065" s="7">
        <v>1980</v>
      </c>
      <c r="G2065" s="7">
        <v>1980</v>
      </c>
      <c r="I2065" s="7" t="s">
        <v>4687</v>
      </c>
      <c r="J2065" s="7" t="s">
        <v>4713</v>
      </c>
      <c r="K2065" s="7" t="s">
        <v>4710</v>
      </c>
      <c r="M2065" s="7" t="s">
        <v>4720</v>
      </c>
      <c r="O2065" s="7" t="s">
        <v>4720</v>
      </c>
    </row>
    <row r="2066" spans="1:15">
      <c r="A2066" s="7" t="s">
        <v>4687</v>
      </c>
      <c r="C2066" s="7" t="s">
        <v>4687</v>
      </c>
      <c r="E2066" s="7">
        <v>1995</v>
      </c>
      <c r="G2066" s="7">
        <v>1995</v>
      </c>
      <c r="I2066" s="7" t="s">
        <v>4687</v>
      </c>
      <c r="J2066" s="7" t="s">
        <v>4709</v>
      </c>
      <c r="K2066" s="7" t="s">
        <v>4713</v>
      </c>
      <c r="M2066" s="7" t="s">
        <v>4726</v>
      </c>
      <c r="O2066" s="7" t="s">
        <v>4726</v>
      </c>
    </row>
    <row r="2067" spans="1:15">
      <c r="A2067" s="7" t="s">
        <v>4687</v>
      </c>
      <c r="C2067" s="7" t="s">
        <v>4687</v>
      </c>
      <c r="E2067" s="7">
        <v>1981</v>
      </c>
      <c r="G2067" s="7">
        <v>1981</v>
      </c>
      <c r="I2067" s="7" t="s">
        <v>4687</v>
      </c>
      <c r="J2067" s="7" t="s">
        <v>4709</v>
      </c>
      <c r="K2067" s="7" t="s">
        <v>4713</v>
      </c>
      <c r="M2067" s="7" t="s">
        <v>4720</v>
      </c>
      <c r="O2067" s="7" t="s">
        <v>4720</v>
      </c>
    </row>
    <row r="2068" spans="1:15">
      <c r="A2068" s="7" t="s">
        <v>4687</v>
      </c>
      <c r="C2068" s="7" t="s">
        <v>4687</v>
      </c>
      <c r="E2068" s="7">
        <v>1971</v>
      </c>
      <c r="G2068" s="7">
        <v>1971</v>
      </c>
      <c r="I2068" s="7" t="s">
        <v>4687</v>
      </c>
      <c r="J2068" s="7" t="s">
        <v>4713</v>
      </c>
      <c r="K2068" s="7" t="s">
        <v>4710</v>
      </c>
      <c r="M2068" s="7" t="s">
        <v>4729</v>
      </c>
      <c r="O2068" s="7" t="s">
        <v>4729</v>
      </c>
    </row>
    <row r="2069" spans="1:15">
      <c r="A2069" s="7" t="s">
        <v>4687</v>
      </c>
      <c r="C2069" s="7" t="s">
        <v>4687</v>
      </c>
      <c r="E2069" s="7">
        <v>1995</v>
      </c>
      <c r="G2069" s="7">
        <v>1995</v>
      </c>
      <c r="I2069" s="7" t="s">
        <v>4687</v>
      </c>
      <c r="J2069" s="7" t="s">
        <v>4709</v>
      </c>
      <c r="K2069" s="7" t="s">
        <v>4709</v>
      </c>
      <c r="M2069" s="7" t="s">
        <v>4711</v>
      </c>
      <c r="O2069" s="7" t="s">
        <v>4711</v>
      </c>
    </row>
    <row r="2070" spans="1:15">
      <c r="A2070" s="7" t="s">
        <v>4687</v>
      </c>
      <c r="C2070" s="7" t="s">
        <v>4687</v>
      </c>
      <c r="E2070" s="7">
        <v>1967</v>
      </c>
      <c r="G2070" s="7">
        <v>1967</v>
      </c>
      <c r="I2070" s="7" t="s">
        <v>4687</v>
      </c>
      <c r="J2070" s="7" t="s">
        <v>4713</v>
      </c>
      <c r="K2070" s="7" t="s">
        <v>4709</v>
      </c>
      <c r="M2070" s="7" t="s">
        <v>4711</v>
      </c>
      <c r="O2070" s="7" t="s">
        <v>4711</v>
      </c>
    </row>
    <row r="2071" spans="1:15">
      <c r="A2071" s="7" t="s">
        <v>4687</v>
      </c>
      <c r="C2071" s="7" t="s">
        <v>4687</v>
      </c>
      <c r="E2071" s="7">
        <v>1994</v>
      </c>
      <c r="G2071" s="7">
        <v>1994</v>
      </c>
      <c r="I2071" s="7" t="s">
        <v>4687</v>
      </c>
      <c r="J2071" s="7" t="s">
        <v>4713</v>
      </c>
      <c r="K2071" s="7" t="s">
        <v>4709</v>
      </c>
      <c r="M2071" s="7" t="s">
        <v>4711</v>
      </c>
      <c r="O2071" s="7" t="s">
        <v>4711</v>
      </c>
    </row>
    <row r="2072" spans="1:15">
      <c r="A2072" s="7" t="s">
        <v>4687</v>
      </c>
      <c r="C2072" s="7" t="s">
        <v>4687</v>
      </c>
      <c r="E2072" s="7">
        <v>1962</v>
      </c>
      <c r="G2072" s="7">
        <v>1962</v>
      </c>
      <c r="I2072" s="7" t="s">
        <v>4687</v>
      </c>
      <c r="J2072" s="7" t="s">
        <v>4709</v>
      </c>
      <c r="K2072" s="7" t="s">
        <v>4713</v>
      </c>
      <c r="M2072" s="7" t="s">
        <v>4716</v>
      </c>
      <c r="O2072" s="7" t="s">
        <v>4716</v>
      </c>
    </row>
    <row r="2073" spans="1:15">
      <c r="A2073" s="7" t="s">
        <v>4687</v>
      </c>
      <c r="C2073" s="7" t="s">
        <v>4687</v>
      </c>
      <c r="E2073" s="7">
        <v>1969</v>
      </c>
      <c r="G2073" s="7">
        <v>1969</v>
      </c>
      <c r="I2073" s="7" t="s">
        <v>4687</v>
      </c>
      <c r="J2073" s="7" t="s">
        <v>4709</v>
      </c>
      <c r="K2073" s="7" t="s">
        <v>4713</v>
      </c>
      <c r="M2073" s="7" t="s">
        <v>4716</v>
      </c>
      <c r="O2073" s="7" t="s">
        <v>4716</v>
      </c>
    </row>
    <row r="2074" spans="1:15">
      <c r="A2074" s="7" t="s">
        <v>4687</v>
      </c>
      <c r="C2074" s="7" t="s">
        <v>4687</v>
      </c>
      <c r="E2074" s="7">
        <v>1985</v>
      </c>
      <c r="G2074" s="7">
        <v>1985</v>
      </c>
      <c r="I2074" s="7" t="s">
        <v>4687</v>
      </c>
      <c r="J2074" s="7" t="s">
        <v>4709</v>
      </c>
      <c r="K2074" s="7" t="s">
        <v>4710</v>
      </c>
      <c r="M2074" s="7" t="s">
        <v>4716</v>
      </c>
      <c r="O2074" s="7" t="s">
        <v>4716</v>
      </c>
    </row>
    <row r="2075" spans="1:15">
      <c r="A2075" s="7" t="s">
        <v>4687</v>
      </c>
      <c r="C2075" s="7" t="s">
        <v>4687</v>
      </c>
      <c r="E2075" s="7">
        <v>1990</v>
      </c>
      <c r="G2075" s="7">
        <v>1990</v>
      </c>
      <c r="I2075" s="7" t="s">
        <v>4687</v>
      </c>
      <c r="J2075" s="7" t="s">
        <v>4709</v>
      </c>
      <c r="K2075" s="7" t="s">
        <v>4710</v>
      </c>
      <c r="M2075" s="7" t="s">
        <v>4711</v>
      </c>
      <c r="O2075" s="7" t="s">
        <v>4711</v>
      </c>
    </row>
    <row r="2076" spans="1:15">
      <c r="A2076" s="7" t="s">
        <v>4687</v>
      </c>
      <c r="C2076" s="7" t="s">
        <v>4687</v>
      </c>
      <c r="E2076" s="7">
        <v>2003</v>
      </c>
      <c r="G2076" s="7">
        <v>2003</v>
      </c>
      <c r="I2076" s="7" t="s">
        <v>4687</v>
      </c>
      <c r="J2076" s="7" t="s">
        <v>4709</v>
      </c>
      <c r="K2076" s="7" t="s">
        <v>4709</v>
      </c>
      <c r="M2076" s="7" t="s">
        <v>4716</v>
      </c>
      <c r="O2076" s="7" t="s">
        <v>4716</v>
      </c>
    </row>
    <row r="2077" spans="1:15">
      <c r="A2077" s="7" t="s">
        <v>4687</v>
      </c>
      <c r="C2077" s="7" t="s">
        <v>4687</v>
      </c>
      <c r="E2077" s="7">
        <v>1972</v>
      </c>
      <c r="G2077" s="7">
        <v>1972</v>
      </c>
      <c r="I2077" s="7" t="s">
        <v>4687</v>
      </c>
      <c r="J2077" s="7" t="s">
        <v>4709</v>
      </c>
      <c r="K2077" s="7" t="s">
        <v>4709</v>
      </c>
      <c r="M2077" s="7" t="s">
        <v>4711</v>
      </c>
      <c r="O2077" s="7" t="s">
        <v>4711</v>
      </c>
    </row>
    <row r="2078" spans="1:15">
      <c r="A2078" s="7" t="s">
        <v>4687</v>
      </c>
      <c r="C2078" s="7" t="s">
        <v>4687</v>
      </c>
      <c r="E2078" s="7">
        <v>1985</v>
      </c>
      <c r="G2078" s="7">
        <v>1985</v>
      </c>
      <c r="I2078" s="7" t="s">
        <v>4687</v>
      </c>
      <c r="J2078" s="7" t="s">
        <v>4709</v>
      </c>
      <c r="K2078" s="7" t="s">
        <v>4713</v>
      </c>
      <c r="M2078" s="7" t="s">
        <v>4711</v>
      </c>
      <c r="O2078" s="7" t="s">
        <v>4711</v>
      </c>
    </row>
    <row r="2079" spans="1:15">
      <c r="A2079" s="7" t="s">
        <v>4687</v>
      </c>
      <c r="C2079" s="7" t="s">
        <v>4687</v>
      </c>
      <c r="E2079" s="7">
        <v>1970</v>
      </c>
      <c r="G2079" s="7">
        <v>1970</v>
      </c>
      <c r="I2079" s="7" t="s">
        <v>4687</v>
      </c>
      <c r="J2079" s="7" t="s">
        <v>4713</v>
      </c>
      <c r="K2079" s="7" t="s">
        <v>4710</v>
      </c>
      <c r="M2079" s="7" t="s">
        <v>4720</v>
      </c>
      <c r="O2079" s="7" t="s">
        <v>4720</v>
      </c>
    </row>
    <row r="2080" spans="1:15">
      <c r="A2080" s="7" t="s">
        <v>4687</v>
      </c>
      <c r="C2080" s="7" t="s">
        <v>4687</v>
      </c>
      <c r="E2080" s="7">
        <v>2002</v>
      </c>
      <c r="G2080" s="7">
        <v>2002</v>
      </c>
      <c r="I2080" s="7" t="s">
        <v>4687</v>
      </c>
      <c r="J2080" s="7" t="s">
        <v>4709</v>
      </c>
      <c r="K2080" s="7" t="s">
        <v>4709</v>
      </c>
      <c r="M2080" s="7" t="s">
        <v>4711</v>
      </c>
      <c r="O2080" s="7" t="s">
        <v>4711</v>
      </c>
    </row>
    <row r="2081" spans="1:15">
      <c r="A2081" s="7" t="s">
        <v>4687</v>
      </c>
      <c r="C2081" s="7" t="s">
        <v>4687</v>
      </c>
      <c r="E2081" s="7">
        <v>1984</v>
      </c>
      <c r="G2081" s="7">
        <v>1984</v>
      </c>
      <c r="I2081" s="7" t="s">
        <v>4687</v>
      </c>
      <c r="J2081" s="7" t="s">
        <v>4713</v>
      </c>
      <c r="K2081" s="7" t="s">
        <v>4709</v>
      </c>
      <c r="M2081" s="7" t="s">
        <v>4711</v>
      </c>
      <c r="O2081" s="7" t="s">
        <v>4711</v>
      </c>
    </row>
    <row r="2082" spans="1:15">
      <c r="A2082" s="7" t="s">
        <v>4687</v>
      </c>
      <c r="C2082" s="7" t="s">
        <v>4687</v>
      </c>
      <c r="E2082" s="7">
        <v>2003</v>
      </c>
      <c r="G2082" s="7">
        <v>2003</v>
      </c>
      <c r="I2082" s="7" t="s">
        <v>4687</v>
      </c>
      <c r="J2082" s="7" t="s">
        <v>4709</v>
      </c>
      <c r="K2082" s="7" t="s">
        <v>4713</v>
      </c>
      <c r="M2082" s="7" t="s">
        <v>4711</v>
      </c>
      <c r="O2082" s="7" t="s">
        <v>4711</v>
      </c>
    </row>
    <row r="2083" spans="1:15">
      <c r="A2083" s="7" t="s">
        <v>4687</v>
      </c>
      <c r="C2083" s="7" t="s">
        <v>4687</v>
      </c>
      <c r="E2083" s="7">
        <v>1993</v>
      </c>
      <c r="G2083" s="7">
        <v>1993</v>
      </c>
      <c r="I2083" s="7" t="s">
        <v>4687</v>
      </c>
      <c r="J2083" s="7" t="s">
        <v>4713</v>
      </c>
      <c r="K2083" s="7" t="s">
        <v>4710</v>
      </c>
      <c r="M2083" s="7" t="s">
        <v>4711</v>
      </c>
      <c r="O2083" s="7" t="s">
        <v>4711</v>
      </c>
    </row>
    <row r="2084" spans="1:15">
      <c r="A2084" s="7" t="s">
        <v>4687</v>
      </c>
      <c r="C2084" s="7" t="s">
        <v>4687</v>
      </c>
      <c r="E2084" s="7">
        <v>2004</v>
      </c>
      <c r="G2084" s="7">
        <v>2004</v>
      </c>
      <c r="I2084" s="7" t="s">
        <v>4687</v>
      </c>
      <c r="J2084" s="7" t="s">
        <v>4713</v>
      </c>
      <c r="K2084" s="7" t="s">
        <v>4710</v>
      </c>
      <c r="M2084" s="7" t="s">
        <v>4726</v>
      </c>
      <c r="O2084" s="7" t="s">
        <v>4726</v>
      </c>
    </row>
    <row r="2085" spans="1:15">
      <c r="A2085" s="7" t="s">
        <v>4687</v>
      </c>
      <c r="C2085" s="7" t="s">
        <v>4687</v>
      </c>
      <c r="E2085" s="7">
        <v>2003</v>
      </c>
      <c r="G2085" s="7">
        <v>2003</v>
      </c>
      <c r="I2085" s="7" t="s">
        <v>4687</v>
      </c>
      <c r="J2085" s="7" t="s">
        <v>4713</v>
      </c>
      <c r="K2085" s="7" t="s">
        <v>4710</v>
      </c>
      <c r="M2085" s="7" t="s">
        <v>4720</v>
      </c>
      <c r="O2085" s="7" t="s">
        <v>4720</v>
      </c>
    </row>
    <row r="2086" spans="1:15">
      <c r="A2086" s="7" t="s">
        <v>4687</v>
      </c>
      <c r="C2086" s="7" t="s">
        <v>4687</v>
      </c>
      <c r="E2086" s="7">
        <v>1962</v>
      </c>
      <c r="G2086" s="7">
        <v>1962</v>
      </c>
      <c r="I2086" s="7" t="s">
        <v>4687</v>
      </c>
      <c r="J2086" s="7" t="s">
        <v>4709</v>
      </c>
      <c r="K2086" s="7" t="s">
        <v>4710</v>
      </c>
      <c r="M2086" s="7" t="s">
        <v>4726</v>
      </c>
      <c r="O2086" s="7" t="s">
        <v>4726</v>
      </c>
    </row>
    <row r="2087" spans="1:15">
      <c r="A2087" s="7" t="s">
        <v>4687</v>
      </c>
      <c r="C2087" s="7" t="s">
        <v>4687</v>
      </c>
      <c r="E2087" s="7">
        <v>2000</v>
      </c>
      <c r="G2087" s="7">
        <v>2000</v>
      </c>
      <c r="I2087" s="7" t="s">
        <v>4687</v>
      </c>
      <c r="J2087" s="7" t="s">
        <v>4709</v>
      </c>
      <c r="K2087" s="7" t="s">
        <v>4709</v>
      </c>
      <c r="M2087" s="7" t="s">
        <v>4711</v>
      </c>
      <c r="O2087" s="7" t="s">
        <v>4711</v>
      </c>
    </row>
    <row r="2088" spans="1:15">
      <c r="A2088" s="7" t="s">
        <v>4687</v>
      </c>
      <c r="C2088" s="7" t="s">
        <v>4687</v>
      </c>
      <c r="E2088" s="7">
        <v>1997</v>
      </c>
      <c r="G2088" s="7">
        <v>1997</v>
      </c>
      <c r="I2088" s="7" t="s">
        <v>4687</v>
      </c>
      <c r="J2088" s="7" t="s">
        <v>4709</v>
      </c>
      <c r="K2088" s="7" t="s">
        <v>4709</v>
      </c>
      <c r="M2088" s="7" t="s">
        <v>4720</v>
      </c>
      <c r="O2088" s="7" t="s">
        <v>4720</v>
      </c>
    </row>
    <row r="2089" spans="1:15">
      <c r="A2089" s="7" t="s">
        <v>4687</v>
      </c>
      <c r="C2089" s="7" t="s">
        <v>4687</v>
      </c>
      <c r="E2089" s="7">
        <v>2000</v>
      </c>
      <c r="G2089" s="7">
        <v>2000</v>
      </c>
      <c r="I2089" s="7" t="s">
        <v>4687</v>
      </c>
      <c r="J2089" s="7" t="s">
        <v>4709</v>
      </c>
      <c r="K2089" s="7" t="s">
        <v>4709</v>
      </c>
      <c r="M2089" s="7" t="s">
        <v>4716</v>
      </c>
      <c r="O2089" s="7" t="s">
        <v>4716</v>
      </c>
    </row>
    <row r="2090" spans="1:15">
      <c r="A2090" s="7" t="s">
        <v>4687</v>
      </c>
      <c r="C2090" s="7" t="s">
        <v>4687</v>
      </c>
      <c r="E2090" s="7">
        <v>1994</v>
      </c>
      <c r="G2090" s="7">
        <v>1994</v>
      </c>
      <c r="I2090" s="7" t="s">
        <v>4687</v>
      </c>
      <c r="J2090" s="7" t="s">
        <v>4709</v>
      </c>
      <c r="K2090" s="7" t="s">
        <v>4710</v>
      </c>
      <c r="M2090" s="7" t="s">
        <v>4722</v>
      </c>
      <c r="O2090" s="7" t="s">
        <v>4722</v>
      </c>
    </row>
    <row r="2091" spans="1:15">
      <c r="A2091" s="7" t="s">
        <v>4687</v>
      </c>
      <c r="C2091" s="7" t="s">
        <v>4687</v>
      </c>
      <c r="E2091" s="7">
        <v>1972</v>
      </c>
      <c r="G2091" s="7">
        <v>1972</v>
      </c>
      <c r="I2091" s="7" t="s">
        <v>4687</v>
      </c>
      <c r="J2091" s="7" t="s">
        <v>4709</v>
      </c>
      <c r="K2091" s="7" t="s">
        <v>4710</v>
      </c>
      <c r="M2091" s="7" t="s">
        <v>4728</v>
      </c>
      <c r="O2091" s="7" t="s">
        <v>4728</v>
      </c>
    </row>
    <row r="2092" spans="1:15">
      <c r="A2092" s="7" t="s">
        <v>4687</v>
      </c>
      <c r="C2092" s="7" t="s">
        <v>4687</v>
      </c>
      <c r="E2092" s="7">
        <v>2002</v>
      </c>
      <c r="G2092" s="7">
        <v>2002</v>
      </c>
      <c r="I2092" s="7" t="s">
        <v>4687</v>
      </c>
      <c r="J2092" s="7" t="s">
        <v>4709</v>
      </c>
      <c r="K2092" s="7" t="s">
        <v>4709</v>
      </c>
      <c r="M2092" s="7" t="s">
        <v>4711</v>
      </c>
      <c r="O2092" s="7" t="s">
        <v>4711</v>
      </c>
    </row>
    <row r="2093" spans="1:15">
      <c r="A2093" s="7" t="s">
        <v>4687</v>
      </c>
      <c r="C2093" s="7" t="s">
        <v>4687</v>
      </c>
      <c r="E2093" s="7">
        <v>1999</v>
      </c>
      <c r="G2093" s="7">
        <v>1999</v>
      </c>
      <c r="I2093" s="7" t="s">
        <v>4687</v>
      </c>
      <c r="J2093" s="7" t="s">
        <v>4709</v>
      </c>
      <c r="K2093" s="7" t="s">
        <v>4713</v>
      </c>
      <c r="M2093" s="7" t="s">
        <v>4716</v>
      </c>
      <c r="O2093" s="7" t="s">
        <v>4716</v>
      </c>
    </row>
    <row r="2094" spans="1:15">
      <c r="A2094" s="7" t="s">
        <v>4687</v>
      </c>
      <c r="C2094" s="7" t="s">
        <v>4687</v>
      </c>
      <c r="E2094" s="7">
        <v>1971</v>
      </c>
      <c r="G2094" s="7">
        <v>1971</v>
      </c>
      <c r="I2094" s="7" t="s">
        <v>4687</v>
      </c>
      <c r="J2094" s="7" t="s">
        <v>4709</v>
      </c>
      <c r="K2094" s="7" t="s">
        <v>4713</v>
      </c>
      <c r="M2094" s="7" t="s">
        <v>4716</v>
      </c>
      <c r="O2094" s="7" t="s">
        <v>4716</v>
      </c>
    </row>
    <row r="2095" spans="1:15">
      <c r="A2095" s="7" t="s">
        <v>4687</v>
      </c>
      <c r="C2095" s="7" t="s">
        <v>4687</v>
      </c>
      <c r="E2095" s="7">
        <v>1975</v>
      </c>
      <c r="G2095" s="7">
        <v>1975</v>
      </c>
      <c r="I2095" s="7" t="s">
        <v>4687</v>
      </c>
      <c r="J2095" s="7" t="s">
        <v>4713</v>
      </c>
      <c r="K2095" s="7" t="s">
        <v>4710</v>
      </c>
      <c r="M2095" s="7" t="s">
        <v>4720</v>
      </c>
      <c r="O2095" s="7" t="s">
        <v>4720</v>
      </c>
    </row>
    <row r="2096" spans="1:15">
      <c r="A2096" s="7" t="s">
        <v>4687</v>
      </c>
      <c r="C2096" s="7" t="s">
        <v>4687</v>
      </c>
      <c r="E2096" s="7">
        <v>1962</v>
      </c>
      <c r="G2096" s="7">
        <v>1962</v>
      </c>
      <c r="I2096" s="7" t="s">
        <v>4687</v>
      </c>
      <c r="J2096" s="7" t="s">
        <v>4713</v>
      </c>
      <c r="K2096" s="7" t="s">
        <v>4713</v>
      </c>
      <c r="M2096" s="7" t="s">
        <v>4711</v>
      </c>
      <c r="O2096" s="7" t="s">
        <v>4711</v>
      </c>
    </row>
    <row r="2097" spans="1:15">
      <c r="A2097" s="7" t="s">
        <v>4687</v>
      </c>
      <c r="C2097" s="7" t="s">
        <v>4687</v>
      </c>
      <c r="E2097" s="7">
        <v>1998</v>
      </c>
      <c r="G2097" s="7">
        <v>1998</v>
      </c>
      <c r="I2097" s="7" t="s">
        <v>4687</v>
      </c>
      <c r="J2097" s="7" t="s">
        <v>4713</v>
      </c>
      <c r="K2097" s="7" t="s">
        <v>4709</v>
      </c>
      <c r="M2097" s="7" t="s">
        <v>4711</v>
      </c>
      <c r="O2097" s="7" t="s">
        <v>4711</v>
      </c>
    </row>
    <row r="2098" spans="1:15">
      <c r="A2098" s="7" t="s">
        <v>4687</v>
      </c>
      <c r="C2098" s="7" t="s">
        <v>4687</v>
      </c>
      <c r="E2098" s="7">
        <v>1995</v>
      </c>
      <c r="G2098" s="7">
        <v>1995</v>
      </c>
      <c r="I2098" s="7" t="s">
        <v>4687</v>
      </c>
      <c r="J2098" s="7" t="s">
        <v>4713</v>
      </c>
      <c r="K2098" s="7" t="s">
        <v>4710</v>
      </c>
      <c r="M2098" s="7" t="s">
        <v>4720</v>
      </c>
      <c r="O2098" s="7" t="s">
        <v>4720</v>
      </c>
    </row>
    <row r="2099" spans="1:15">
      <c r="A2099" s="7" t="s">
        <v>4687</v>
      </c>
      <c r="C2099" s="7" t="s">
        <v>4687</v>
      </c>
      <c r="E2099" s="7">
        <v>1986</v>
      </c>
      <c r="G2099" s="7">
        <v>1986</v>
      </c>
      <c r="I2099" s="7" t="s">
        <v>4687</v>
      </c>
      <c r="J2099" s="7" t="s">
        <v>4713</v>
      </c>
      <c r="K2099" s="7" t="s">
        <v>4709</v>
      </c>
      <c r="M2099" s="7" t="s">
        <v>4711</v>
      </c>
      <c r="O2099" s="7" t="s">
        <v>4711</v>
      </c>
    </row>
    <row r="2100" spans="1:15">
      <c r="A2100" s="7" t="s">
        <v>4687</v>
      </c>
      <c r="C2100" s="7" t="s">
        <v>4687</v>
      </c>
      <c r="E2100" s="7">
        <v>2004</v>
      </c>
      <c r="G2100" s="7">
        <v>2004</v>
      </c>
      <c r="I2100" s="7" t="s">
        <v>4687</v>
      </c>
      <c r="J2100" s="7" t="s">
        <v>4709</v>
      </c>
      <c r="K2100" s="7" t="s">
        <v>4710</v>
      </c>
      <c r="M2100" s="7" t="s">
        <v>4711</v>
      </c>
      <c r="O2100" s="7" t="s">
        <v>4711</v>
      </c>
    </row>
    <row r="2101" spans="1:15">
      <c r="A2101" s="7" t="s">
        <v>4687</v>
      </c>
      <c r="C2101" s="7" t="s">
        <v>4687</v>
      </c>
      <c r="E2101" s="7">
        <v>1983</v>
      </c>
      <c r="G2101" s="7">
        <v>1983</v>
      </c>
      <c r="I2101" s="7" t="s">
        <v>4687</v>
      </c>
      <c r="J2101" s="7" t="s">
        <v>4709</v>
      </c>
      <c r="K2101" s="7" t="s">
        <v>4713</v>
      </c>
      <c r="M2101" s="7" t="s">
        <v>4716</v>
      </c>
      <c r="O2101" s="7" t="s">
        <v>4716</v>
      </c>
    </row>
    <row r="2102" spans="1:15">
      <c r="A2102" s="7" t="s">
        <v>4687</v>
      </c>
      <c r="C2102" s="7" t="s">
        <v>4687</v>
      </c>
      <c r="E2102" s="7">
        <v>1984</v>
      </c>
      <c r="G2102" s="7">
        <v>1984</v>
      </c>
      <c r="I2102" s="7" t="s">
        <v>4687</v>
      </c>
      <c r="J2102" s="7" t="s">
        <v>4709</v>
      </c>
      <c r="K2102" s="7" t="s">
        <v>4709</v>
      </c>
      <c r="M2102" s="7" t="s">
        <v>4716</v>
      </c>
      <c r="O2102" s="7" t="s">
        <v>4716</v>
      </c>
    </row>
    <row r="2103" spans="1:15">
      <c r="A2103" s="7" t="s">
        <v>4687</v>
      </c>
      <c r="C2103" s="7" t="s">
        <v>4687</v>
      </c>
      <c r="E2103" s="7">
        <v>2003</v>
      </c>
      <c r="G2103" s="7">
        <v>2003</v>
      </c>
      <c r="I2103" s="7" t="s">
        <v>4687</v>
      </c>
      <c r="J2103" s="7" t="s">
        <v>4713</v>
      </c>
      <c r="K2103" s="7" t="s">
        <v>4710</v>
      </c>
      <c r="M2103" s="7" t="s">
        <v>4723</v>
      </c>
      <c r="O2103" s="7" t="s">
        <v>4723</v>
      </c>
    </row>
    <row r="2104" spans="1:15">
      <c r="A2104" s="7" t="s">
        <v>4687</v>
      </c>
      <c r="C2104" s="7" t="s">
        <v>4687</v>
      </c>
      <c r="E2104" s="7">
        <v>1990</v>
      </c>
      <c r="G2104" s="7">
        <v>1990</v>
      </c>
      <c r="I2104" s="7" t="s">
        <v>4687</v>
      </c>
      <c r="J2104" s="7" t="s">
        <v>4713</v>
      </c>
      <c r="K2104" s="7" t="s">
        <v>4710</v>
      </c>
      <c r="M2104" s="7" t="s">
        <v>4724</v>
      </c>
      <c r="O2104" s="7" t="s">
        <v>4724</v>
      </c>
    </row>
    <row r="2105" spans="1:15">
      <c r="A2105" s="7" t="s">
        <v>4687</v>
      </c>
      <c r="C2105" s="7" t="s">
        <v>4687</v>
      </c>
      <c r="E2105" s="7">
        <v>1998</v>
      </c>
      <c r="G2105" s="7">
        <v>1998</v>
      </c>
      <c r="I2105" s="7" t="s">
        <v>4687</v>
      </c>
      <c r="J2105" s="7" t="s">
        <v>4709</v>
      </c>
      <c r="K2105" s="7" t="s">
        <v>4710</v>
      </c>
      <c r="M2105" s="7" t="s">
        <v>4716</v>
      </c>
      <c r="O2105" s="7" t="s">
        <v>4716</v>
      </c>
    </row>
    <row r="2106" spans="1:15">
      <c r="A2106" s="7" t="s">
        <v>4687</v>
      </c>
      <c r="C2106" s="7" t="s">
        <v>4687</v>
      </c>
      <c r="E2106" s="7">
        <v>1976</v>
      </c>
      <c r="G2106" s="7">
        <v>1976</v>
      </c>
      <c r="I2106" s="7" t="s">
        <v>4687</v>
      </c>
      <c r="J2106" s="7" t="s">
        <v>4713</v>
      </c>
      <c r="K2106" s="7" t="s">
        <v>4710</v>
      </c>
      <c r="M2106" s="7" t="s">
        <v>4711</v>
      </c>
      <c r="O2106" s="7" t="s">
        <v>4711</v>
      </c>
    </row>
    <row r="2107" spans="1:15">
      <c r="A2107" s="7" t="s">
        <v>4687</v>
      </c>
      <c r="C2107" s="7" t="s">
        <v>4687</v>
      </c>
      <c r="E2107" s="7">
        <v>2004</v>
      </c>
      <c r="G2107" s="7">
        <v>2004</v>
      </c>
      <c r="I2107" s="7" t="s">
        <v>4687</v>
      </c>
      <c r="J2107" s="7" t="s">
        <v>4713</v>
      </c>
      <c r="K2107" s="7" t="s">
        <v>4709</v>
      </c>
      <c r="M2107" s="7" t="s">
        <v>4726</v>
      </c>
      <c r="O2107" s="7" t="s">
        <v>4726</v>
      </c>
    </row>
    <row r="2108" spans="1:15">
      <c r="A2108" s="7" t="s">
        <v>4687</v>
      </c>
      <c r="C2108" s="7" t="s">
        <v>4687</v>
      </c>
      <c r="E2108" s="7">
        <v>1994</v>
      </c>
      <c r="G2108" s="7">
        <v>1994</v>
      </c>
      <c r="I2108" s="7" t="s">
        <v>4687</v>
      </c>
      <c r="J2108" s="7" t="s">
        <v>4713</v>
      </c>
      <c r="K2108" s="7" t="s">
        <v>4709</v>
      </c>
      <c r="M2108" s="7" t="s">
        <v>4726</v>
      </c>
      <c r="O2108" s="7" t="s">
        <v>4726</v>
      </c>
    </row>
    <row r="2109" spans="1:15">
      <c r="A2109" s="7" t="s">
        <v>4687</v>
      </c>
      <c r="C2109" s="7" t="s">
        <v>4687</v>
      </c>
      <c r="E2109" s="7">
        <v>2003</v>
      </c>
      <c r="G2109" s="7">
        <v>2003</v>
      </c>
      <c r="I2109" s="7" t="s">
        <v>4687</v>
      </c>
      <c r="J2109" s="7" t="s">
        <v>4713</v>
      </c>
      <c r="K2109" s="7" t="s">
        <v>4710</v>
      </c>
      <c r="M2109" s="7" t="s">
        <v>4711</v>
      </c>
      <c r="O2109" s="7" t="s">
        <v>4711</v>
      </c>
    </row>
    <row r="2110" spans="1:15">
      <c r="A2110" s="7" t="s">
        <v>4687</v>
      </c>
      <c r="C2110" s="7" t="s">
        <v>4687</v>
      </c>
      <c r="E2110" s="7">
        <v>1995</v>
      </c>
      <c r="G2110" s="7">
        <v>1995</v>
      </c>
      <c r="I2110" s="7" t="s">
        <v>4687</v>
      </c>
      <c r="J2110" s="7" t="s">
        <v>4713</v>
      </c>
      <c r="K2110" s="7" t="s">
        <v>4710</v>
      </c>
      <c r="M2110" s="7" t="s">
        <v>4726</v>
      </c>
      <c r="O2110" s="7" t="s">
        <v>4726</v>
      </c>
    </row>
    <row r="2111" spans="1:15">
      <c r="A2111" s="7" t="s">
        <v>4687</v>
      </c>
      <c r="C2111" s="7" t="s">
        <v>4687</v>
      </c>
      <c r="E2111" s="7">
        <v>2003</v>
      </c>
      <c r="G2111" s="7">
        <v>2003</v>
      </c>
      <c r="I2111" s="7" t="s">
        <v>4687</v>
      </c>
      <c r="J2111" s="7" t="s">
        <v>4709</v>
      </c>
      <c r="K2111" s="7" t="s">
        <v>4710</v>
      </c>
      <c r="M2111" s="7" t="s">
        <v>4726</v>
      </c>
      <c r="O2111" s="7" t="s">
        <v>4726</v>
      </c>
    </row>
    <row r="2112" spans="1:15">
      <c r="A2112" s="7" t="s">
        <v>4687</v>
      </c>
      <c r="C2112" s="7" t="s">
        <v>4687</v>
      </c>
      <c r="E2112" s="7">
        <v>1995</v>
      </c>
      <c r="G2112" s="7">
        <v>1995</v>
      </c>
      <c r="I2112" s="7" t="s">
        <v>4687</v>
      </c>
      <c r="J2112" s="7" t="s">
        <v>4709</v>
      </c>
      <c r="K2112" s="7" t="s">
        <v>4709</v>
      </c>
      <c r="M2112" s="7" t="s">
        <v>4726</v>
      </c>
      <c r="O2112" s="7" t="s">
        <v>4726</v>
      </c>
    </row>
    <row r="2113" spans="1:15">
      <c r="A2113" s="7" t="s">
        <v>4687</v>
      </c>
      <c r="C2113" s="7" t="s">
        <v>4687</v>
      </c>
      <c r="E2113" s="7">
        <v>1983</v>
      </c>
      <c r="G2113" s="7">
        <v>1983</v>
      </c>
      <c r="I2113" s="7" t="s">
        <v>4687</v>
      </c>
      <c r="J2113" s="7" t="s">
        <v>4709</v>
      </c>
      <c r="K2113" s="7" t="s">
        <v>4713</v>
      </c>
      <c r="M2113" s="7" t="s">
        <v>4726</v>
      </c>
      <c r="O2113" s="7" t="s">
        <v>4726</v>
      </c>
    </row>
    <row r="2114" spans="1:15">
      <c r="A2114" s="7" t="s">
        <v>4687</v>
      </c>
      <c r="C2114" s="7" t="s">
        <v>4687</v>
      </c>
      <c r="E2114" s="7">
        <v>1967</v>
      </c>
      <c r="G2114" s="7">
        <v>1967</v>
      </c>
      <c r="I2114" s="7" t="s">
        <v>4687</v>
      </c>
      <c r="J2114" s="7" t="s">
        <v>4709</v>
      </c>
      <c r="K2114" s="7" t="s">
        <v>4709</v>
      </c>
      <c r="M2114" s="7" t="s">
        <v>4726</v>
      </c>
      <c r="O2114" s="7" t="s">
        <v>4726</v>
      </c>
    </row>
    <row r="2115" spans="1:15">
      <c r="A2115" s="7" t="s">
        <v>4687</v>
      </c>
      <c r="C2115" s="7" t="s">
        <v>4687</v>
      </c>
      <c r="E2115" s="7">
        <v>1998</v>
      </c>
      <c r="G2115" s="7">
        <v>1998</v>
      </c>
      <c r="I2115" s="7" t="s">
        <v>4687</v>
      </c>
      <c r="J2115" s="7" t="s">
        <v>4709</v>
      </c>
      <c r="K2115" s="7" t="s">
        <v>4710</v>
      </c>
      <c r="M2115" s="7" t="s">
        <v>4711</v>
      </c>
      <c r="O2115" s="7" t="s">
        <v>4711</v>
      </c>
    </row>
    <row r="2116" spans="1:15">
      <c r="A2116" s="7" t="s">
        <v>4687</v>
      </c>
      <c r="C2116" s="7" t="s">
        <v>4687</v>
      </c>
      <c r="E2116" s="7">
        <v>1997</v>
      </c>
      <c r="G2116" s="7">
        <v>1997</v>
      </c>
      <c r="I2116" s="7" t="s">
        <v>4687</v>
      </c>
      <c r="J2116" s="7" t="s">
        <v>4709</v>
      </c>
      <c r="K2116" s="7" t="s">
        <v>4713</v>
      </c>
      <c r="M2116" s="7" t="s">
        <v>4726</v>
      </c>
      <c r="O2116" s="7" t="s">
        <v>4726</v>
      </c>
    </row>
    <row r="2117" spans="1:15">
      <c r="A2117" s="7" t="s">
        <v>4687</v>
      </c>
      <c r="C2117" s="7" t="s">
        <v>4687</v>
      </c>
      <c r="E2117" s="7">
        <v>1982</v>
      </c>
      <c r="G2117" s="7">
        <v>1982</v>
      </c>
      <c r="I2117" s="7" t="s">
        <v>4687</v>
      </c>
      <c r="J2117" s="7" t="s">
        <v>4709</v>
      </c>
      <c r="K2117" s="7" t="s">
        <v>4713</v>
      </c>
      <c r="M2117" s="7" t="s">
        <v>4727</v>
      </c>
      <c r="O2117" s="7" t="s">
        <v>4727</v>
      </c>
    </row>
    <row r="2118" spans="1:15">
      <c r="A2118" s="7" t="s">
        <v>4687</v>
      </c>
      <c r="C2118" s="7" t="s">
        <v>4687</v>
      </c>
      <c r="E2118" s="7">
        <v>1975</v>
      </c>
      <c r="G2118" s="7">
        <v>1975</v>
      </c>
      <c r="I2118" s="7" t="s">
        <v>4687</v>
      </c>
      <c r="J2118" s="7" t="s">
        <v>4713</v>
      </c>
      <c r="K2118" s="7" t="s">
        <v>4713</v>
      </c>
      <c r="M2118" s="7" t="s">
        <v>4726</v>
      </c>
      <c r="O2118" s="7" t="s">
        <v>4726</v>
      </c>
    </row>
    <row r="2119" spans="1:15">
      <c r="A2119" s="7" t="s">
        <v>4687</v>
      </c>
      <c r="C2119" s="7" t="s">
        <v>4687</v>
      </c>
      <c r="E2119" s="7">
        <v>1977</v>
      </c>
      <c r="G2119" s="7">
        <v>1977</v>
      </c>
      <c r="I2119" s="7" t="s">
        <v>4687</v>
      </c>
      <c r="J2119" s="7" t="s">
        <v>4713</v>
      </c>
      <c r="K2119" s="7" t="s">
        <v>4709</v>
      </c>
      <c r="M2119" s="7" t="s">
        <v>4716</v>
      </c>
      <c r="O2119" s="7" t="s">
        <v>4716</v>
      </c>
    </row>
    <row r="2120" spans="1:15">
      <c r="A2120" s="7" t="s">
        <v>4687</v>
      </c>
      <c r="C2120" s="7" t="s">
        <v>4687</v>
      </c>
      <c r="E2120" s="7">
        <v>1998</v>
      </c>
      <c r="G2120" s="7">
        <v>1998</v>
      </c>
      <c r="I2120" s="7" t="s">
        <v>4687</v>
      </c>
      <c r="J2120" s="7" t="s">
        <v>4709</v>
      </c>
      <c r="K2120" s="7" t="s">
        <v>4709</v>
      </c>
      <c r="M2120" s="7" t="s">
        <v>4711</v>
      </c>
      <c r="O2120" s="7" t="s">
        <v>4711</v>
      </c>
    </row>
    <row r="2121" spans="1:15">
      <c r="A2121" s="7" t="s">
        <v>4687</v>
      </c>
      <c r="C2121" s="7" t="s">
        <v>4687</v>
      </c>
      <c r="E2121" s="7">
        <v>1967</v>
      </c>
      <c r="G2121" s="7">
        <v>1967</v>
      </c>
      <c r="I2121" s="7" t="s">
        <v>4687</v>
      </c>
      <c r="J2121" s="7" t="s">
        <v>4713</v>
      </c>
      <c r="K2121" s="7" t="s">
        <v>4713</v>
      </c>
      <c r="M2121" s="7" t="s">
        <v>4720</v>
      </c>
      <c r="O2121" s="7" t="s">
        <v>4720</v>
      </c>
    </row>
    <row r="2122" spans="1:15">
      <c r="A2122" s="7" t="s">
        <v>4687</v>
      </c>
      <c r="C2122" s="7" t="s">
        <v>4687</v>
      </c>
      <c r="E2122" s="7">
        <v>1997</v>
      </c>
      <c r="G2122" s="7">
        <v>1997</v>
      </c>
      <c r="I2122" s="7" t="s">
        <v>4687</v>
      </c>
      <c r="J2122" s="7" t="s">
        <v>4709</v>
      </c>
      <c r="K2122" s="7" t="s">
        <v>4710</v>
      </c>
      <c r="M2122" s="7" t="s">
        <v>4711</v>
      </c>
      <c r="O2122" s="7" t="s">
        <v>4711</v>
      </c>
    </row>
    <row r="2123" spans="1:15">
      <c r="A2123" s="7" t="s">
        <v>4687</v>
      </c>
      <c r="C2123" s="7" t="s">
        <v>4687</v>
      </c>
      <c r="E2123" s="7">
        <v>1988</v>
      </c>
      <c r="G2123" s="7">
        <v>1988</v>
      </c>
      <c r="I2123" s="7" t="s">
        <v>4687</v>
      </c>
      <c r="J2123" s="7" t="s">
        <v>4709</v>
      </c>
      <c r="K2123" s="7" t="s">
        <v>4709</v>
      </c>
      <c r="M2123" s="7" t="s">
        <v>4711</v>
      </c>
      <c r="O2123" s="7" t="s">
        <v>4711</v>
      </c>
    </row>
    <row r="2124" spans="1:15">
      <c r="A2124" s="7" t="s">
        <v>4687</v>
      </c>
      <c r="C2124" s="7" t="s">
        <v>4687</v>
      </c>
      <c r="E2124" s="7">
        <v>1971</v>
      </c>
      <c r="G2124" s="7">
        <v>1971</v>
      </c>
      <c r="I2124" s="7" t="s">
        <v>4687</v>
      </c>
      <c r="J2124" s="7" t="s">
        <v>4713</v>
      </c>
      <c r="K2124" s="7" t="s">
        <v>4709</v>
      </c>
      <c r="M2124" s="7" t="s">
        <v>4720</v>
      </c>
      <c r="O2124" s="7" t="s">
        <v>4720</v>
      </c>
    </row>
    <row r="2125" spans="1:15">
      <c r="A2125" s="7" t="s">
        <v>4687</v>
      </c>
      <c r="C2125" s="7" t="s">
        <v>4687</v>
      </c>
      <c r="E2125" s="7">
        <v>1988</v>
      </c>
      <c r="G2125" s="7">
        <v>1988</v>
      </c>
      <c r="I2125" s="7" t="s">
        <v>4687</v>
      </c>
      <c r="J2125" s="7" t="s">
        <v>4709</v>
      </c>
      <c r="K2125" s="7" t="s">
        <v>4710</v>
      </c>
      <c r="M2125" s="7" t="s">
        <v>4720</v>
      </c>
      <c r="O2125" s="7" t="s">
        <v>4720</v>
      </c>
    </row>
    <row r="2126" spans="1:15">
      <c r="A2126" s="7" t="s">
        <v>4687</v>
      </c>
      <c r="C2126" s="7" t="s">
        <v>4687</v>
      </c>
      <c r="E2126" s="7">
        <v>1973</v>
      </c>
      <c r="G2126" s="7">
        <v>1973</v>
      </c>
      <c r="I2126" s="7" t="s">
        <v>4687</v>
      </c>
      <c r="J2126" s="7" t="s">
        <v>4709</v>
      </c>
      <c r="K2126" s="7" t="s">
        <v>4713</v>
      </c>
      <c r="M2126" s="7" t="s">
        <v>4720</v>
      </c>
      <c r="O2126" s="7" t="s">
        <v>4720</v>
      </c>
    </row>
    <row r="2127" spans="1:15">
      <c r="A2127" s="7" t="s">
        <v>4687</v>
      </c>
      <c r="C2127" s="7" t="s">
        <v>4687</v>
      </c>
      <c r="E2127" s="7">
        <v>1992</v>
      </c>
      <c r="G2127" s="7">
        <v>1992</v>
      </c>
      <c r="I2127" s="7" t="s">
        <v>4687</v>
      </c>
      <c r="J2127" s="7" t="s">
        <v>4713</v>
      </c>
      <c r="K2127" s="7" t="s">
        <v>4713</v>
      </c>
      <c r="M2127" s="7" t="s">
        <v>4716</v>
      </c>
      <c r="O2127" s="7" t="s">
        <v>4716</v>
      </c>
    </row>
    <row r="2128" spans="1:15">
      <c r="A2128" s="7" t="s">
        <v>4687</v>
      </c>
      <c r="C2128" s="7" t="s">
        <v>4687</v>
      </c>
      <c r="E2128" s="7">
        <v>1973</v>
      </c>
      <c r="G2128" s="7">
        <v>1973</v>
      </c>
      <c r="I2128" s="7" t="s">
        <v>4687</v>
      </c>
      <c r="J2128" s="7" t="s">
        <v>4709</v>
      </c>
      <c r="K2128" s="7" t="s">
        <v>4710</v>
      </c>
      <c r="M2128" s="7" t="s">
        <v>4711</v>
      </c>
      <c r="O2128" s="7" t="s">
        <v>4711</v>
      </c>
    </row>
    <row r="2129" spans="1:15">
      <c r="A2129" s="7" t="s">
        <v>4687</v>
      </c>
      <c r="C2129" s="7" t="s">
        <v>4687</v>
      </c>
      <c r="E2129" s="7">
        <v>1964</v>
      </c>
      <c r="G2129" s="7">
        <v>1964</v>
      </c>
      <c r="I2129" s="7" t="s">
        <v>4687</v>
      </c>
      <c r="J2129" s="7" t="s">
        <v>4713</v>
      </c>
      <c r="K2129" s="7" t="s">
        <v>4709</v>
      </c>
      <c r="M2129" s="7" t="s">
        <v>4716</v>
      </c>
      <c r="O2129" s="7" t="s">
        <v>4716</v>
      </c>
    </row>
    <row r="2130" spans="1:15">
      <c r="A2130" s="7" t="s">
        <v>4687</v>
      </c>
      <c r="C2130" s="7" t="s">
        <v>4687</v>
      </c>
      <c r="E2130" s="7">
        <v>1971</v>
      </c>
      <c r="G2130" s="7">
        <v>1971</v>
      </c>
      <c r="I2130" s="7" t="s">
        <v>4687</v>
      </c>
      <c r="J2130" s="7" t="s">
        <v>4713</v>
      </c>
      <c r="K2130" s="7" t="s">
        <v>4710</v>
      </c>
      <c r="M2130" s="7" t="s">
        <v>4716</v>
      </c>
      <c r="O2130" s="7" t="s">
        <v>4716</v>
      </c>
    </row>
    <row r="2131" spans="1:15">
      <c r="A2131" s="7" t="s">
        <v>4687</v>
      </c>
      <c r="C2131" s="7" t="s">
        <v>4687</v>
      </c>
      <c r="E2131" s="7">
        <v>2000</v>
      </c>
      <c r="G2131" s="7">
        <v>2000</v>
      </c>
      <c r="I2131" s="7" t="s">
        <v>4687</v>
      </c>
      <c r="J2131" s="7" t="s">
        <v>4709</v>
      </c>
      <c r="K2131" s="7" t="s">
        <v>4710</v>
      </c>
      <c r="M2131" s="7" t="s">
        <v>4716</v>
      </c>
      <c r="O2131" s="7" t="s">
        <v>4716</v>
      </c>
    </row>
    <row r="2132" spans="1:15">
      <c r="A2132" s="7" t="s">
        <v>4687</v>
      </c>
      <c r="C2132" s="7" t="s">
        <v>4687</v>
      </c>
      <c r="E2132" s="7">
        <v>2000</v>
      </c>
      <c r="G2132" s="7">
        <v>2000</v>
      </c>
      <c r="I2132" s="7" t="s">
        <v>4687</v>
      </c>
      <c r="J2132" s="7" t="s">
        <v>4709</v>
      </c>
      <c r="K2132" s="7" t="s">
        <v>4713</v>
      </c>
      <c r="M2132" s="7" t="s">
        <v>4716</v>
      </c>
      <c r="O2132" s="7" t="s">
        <v>4716</v>
      </c>
    </row>
    <row r="2133" spans="1:15">
      <c r="A2133" s="7" t="s">
        <v>4687</v>
      </c>
      <c r="C2133" s="7" t="s">
        <v>4687</v>
      </c>
      <c r="E2133" s="7">
        <v>2000</v>
      </c>
      <c r="G2133" s="7">
        <v>2000</v>
      </c>
      <c r="I2133" s="7" t="s">
        <v>4687</v>
      </c>
      <c r="J2133" s="7" t="s">
        <v>4709</v>
      </c>
      <c r="K2133" s="7" t="s">
        <v>4710</v>
      </c>
      <c r="M2133" s="7" t="s">
        <v>4716</v>
      </c>
      <c r="O2133" s="7" t="s">
        <v>4716</v>
      </c>
    </row>
    <row r="2134" spans="1:15">
      <c r="A2134" s="7" t="s">
        <v>4687</v>
      </c>
      <c r="C2134" s="7" t="s">
        <v>4687</v>
      </c>
      <c r="E2134" s="7">
        <v>1978</v>
      </c>
      <c r="G2134" s="7">
        <v>1978</v>
      </c>
      <c r="I2134" s="7" t="s">
        <v>4687</v>
      </c>
      <c r="J2134" s="7" t="s">
        <v>4709</v>
      </c>
      <c r="K2134" s="7" t="s">
        <v>4709</v>
      </c>
      <c r="M2134" s="7" t="s">
        <v>4716</v>
      </c>
      <c r="O2134" s="7" t="s">
        <v>4716</v>
      </c>
    </row>
    <row r="2135" spans="1:15">
      <c r="A2135" s="7" t="s">
        <v>4687</v>
      </c>
      <c r="C2135" s="7" t="s">
        <v>4687</v>
      </c>
      <c r="E2135" s="7">
        <v>1974</v>
      </c>
      <c r="G2135" s="7">
        <v>1974</v>
      </c>
      <c r="I2135" s="7" t="s">
        <v>4687</v>
      </c>
      <c r="J2135" s="7" t="s">
        <v>4709</v>
      </c>
      <c r="K2135" s="7" t="s">
        <v>4713</v>
      </c>
      <c r="M2135" s="7" t="s">
        <v>4711</v>
      </c>
      <c r="O2135" s="7" t="s">
        <v>4711</v>
      </c>
    </row>
    <row r="2136" spans="1:15">
      <c r="A2136" s="7" t="s">
        <v>4687</v>
      </c>
      <c r="C2136" s="7" t="s">
        <v>4687</v>
      </c>
      <c r="E2136" s="7">
        <v>1976</v>
      </c>
      <c r="G2136" s="7">
        <v>1976</v>
      </c>
      <c r="I2136" s="7" t="s">
        <v>4687</v>
      </c>
      <c r="J2136" s="7" t="s">
        <v>4709</v>
      </c>
      <c r="K2136" s="7" t="s">
        <v>4710</v>
      </c>
      <c r="M2136" s="7" t="s">
        <v>4723</v>
      </c>
      <c r="O2136" s="7" t="s">
        <v>4723</v>
      </c>
    </row>
    <row r="2137" spans="1:15">
      <c r="A2137" s="7" t="s">
        <v>4687</v>
      </c>
      <c r="C2137" s="7" t="s">
        <v>4687</v>
      </c>
      <c r="E2137" s="7">
        <v>1992</v>
      </c>
      <c r="G2137" s="7">
        <v>1992</v>
      </c>
      <c r="I2137" s="7" t="s">
        <v>4687</v>
      </c>
      <c r="J2137" s="7" t="s">
        <v>4713</v>
      </c>
      <c r="K2137" s="7" t="s">
        <v>4710</v>
      </c>
      <c r="M2137" s="7" t="s">
        <v>4720</v>
      </c>
      <c r="O2137" s="7" t="s">
        <v>4720</v>
      </c>
    </row>
    <row r="2138" spans="1:15">
      <c r="A2138" s="7" t="s">
        <v>4687</v>
      </c>
      <c r="C2138" s="7" t="s">
        <v>4687</v>
      </c>
      <c r="E2138" s="7">
        <v>1981</v>
      </c>
      <c r="G2138" s="7">
        <v>1981</v>
      </c>
      <c r="I2138" s="7" t="s">
        <v>4687</v>
      </c>
      <c r="J2138" s="7" t="s">
        <v>4709</v>
      </c>
      <c r="K2138" s="7" t="s">
        <v>4713</v>
      </c>
      <c r="M2138" s="7" t="s">
        <v>4722</v>
      </c>
      <c r="O2138" s="7" t="s">
        <v>4722</v>
      </c>
    </row>
    <row r="2139" spans="1:15">
      <c r="A2139" s="7" t="s">
        <v>4687</v>
      </c>
      <c r="C2139" s="7" t="s">
        <v>4687</v>
      </c>
      <c r="E2139" s="7">
        <v>1999</v>
      </c>
      <c r="G2139" s="7">
        <v>1999</v>
      </c>
      <c r="I2139" s="7" t="s">
        <v>4687</v>
      </c>
      <c r="J2139" s="7" t="s">
        <v>4709</v>
      </c>
      <c r="K2139" s="7" t="s">
        <v>4713</v>
      </c>
      <c r="M2139" s="7" t="s">
        <v>4725</v>
      </c>
      <c r="O2139" s="7" t="s">
        <v>4725</v>
      </c>
    </row>
    <row r="2140" spans="1:15">
      <c r="A2140" s="7" t="s">
        <v>4687</v>
      </c>
      <c r="C2140" s="7" t="s">
        <v>4687</v>
      </c>
      <c r="E2140" s="7">
        <v>1963</v>
      </c>
      <c r="G2140" s="7">
        <v>1963</v>
      </c>
      <c r="I2140" s="7" t="s">
        <v>4687</v>
      </c>
      <c r="J2140" s="7" t="s">
        <v>4713</v>
      </c>
      <c r="K2140" s="7" t="s">
        <v>4709</v>
      </c>
      <c r="M2140" s="7" t="s">
        <v>4716</v>
      </c>
      <c r="O2140" s="7" t="s">
        <v>4716</v>
      </c>
    </row>
    <row r="2141" spans="1:15">
      <c r="A2141" s="7" t="s">
        <v>4687</v>
      </c>
      <c r="C2141" s="7" t="s">
        <v>4687</v>
      </c>
      <c r="E2141" s="7">
        <v>1996</v>
      </c>
      <c r="G2141" s="7">
        <v>1996</v>
      </c>
      <c r="I2141" s="7" t="s">
        <v>4687</v>
      </c>
      <c r="J2141" s="7" t="s">
        <v>4709</v>
      </c>
      <c r="K2141" s="7" t="s">
        <v>4710</v>
      </c>
      <c r="M2141" s="7" t="s">
        <v>4716</v>
      </c>
      <c r="O2141" s="7" t="s">
        <v>4716</v>
      </c>
    </row>
    <row r="2142" spans="1:15">
      <c r="A2142" s="7" t="s">
        <v>4687</v>
      </c>
      <c r="C2142" s="7" t="s">
        <v>4687</v>
      </c>
      <c r="E2142" s="7">
        <v>1979</v>
      </c>
      <c r="G2142" s="7">
        <v>1979</v>
      </c>
      <c r="I2142" s="7" t="s">
        <v>4687</v>
      </c>
      <c r="J2142" s="7" t="s">
        <v>4713</v>
      </c>
      <c r="K2142" s="7" t="s">
        <v>4709</v>
      </c>
      <c r="M2142" s="7" t="s">
        <v>4711</v>
      </c>
      <c r="O2142" s="7" t="s">
        <v>4711</v>
      </c>
    </row>
    <row r="2143" spans="1:15">
      <c r="A2143" s="7" t="s">
        <v>4687</v>
      </c>
      <c r="C2143" s="7" t="s">
        <v>4687</v>
      </c>
      <c r="E2143" s="7">
        <v>1997</v>
      </c>
      <c r="G2143" s="7">
        <v>1997</v>
      </c>
      <c r="I2143" s="7" t="s">
        <v>4687</v>
      </c>
      <c r="J2143" s="7" t="s">
        <v>4709</v>
      </c>
      <c r="K2143" s="7" t="s">
        <v>4710</v>
      </c>
      <c r="M2143" s="7" t="s">
        <v>4711</v>
      </c>
      <c r="O2143" s="7" t="s">
        <v>4711</v>
      </c>
    </row>
    <row r="2144" spans="1:15">
      <c r="A2144" s="7" t="s">
        <v>4687</v>
      </c>
      <c r="C2144" s="7" t="s">
        <v>4687</v>
      </c>
      <c r="E2144" s="7">
        <v>2004</v>
      </c>
      <c r="G2144" s="7">
        <v>2004</v>
      </c>
      <c r="I2144" s="7" t="s">
        <v>4687</v>
      </c>
      <c r="J2144" s="7" t="s">
        <v>4709</v>
      </c>
      <c r="K2144" s="7" t="s">
        <v>4710</v>
      </c>
      <c r="M2144" s="7" t="s">
        <v>4720</v>
      </c>
      <c r="O2144" s="7" t="s">
        <v>4720</v>
      </c>
    </row>
    <row r="2145" spans="1:15">
      <c r="A2145" s="7" t="s">
        <v>4687</v>
      </c>
      <c r="C2145" s="7" t="s">
        <v>4687</v>
      </c>
      <c r="E2145" s="7">
        <v>1974</v>
      </c>
      <c r="G2145" s="7">
        <v>1974</v>
      </c>
      <c r="I2145" s="7" t="s">
        <v>4687</v>
      </c>
      <c r="J2145" s="7" t="s">
        <v>4713</v>
      </c>
      <c r="K2145" s="7" t="s">
        <v>4710</v>
      </c>
      <c r="M2145" s="7" t="s">
        <v>4720</v>
      </c>
      <c r="O2145" s="7" t="s">
        <v>4720</v>
      </c>
    </row>
    <row r="2146" spans="1:15">
      <c r="A2146" s="7" t="s">
        <v>4687</v>
      </c>
      <c r="C2146" s="7" t="s">
        <v>4687</v>
      </c>
      <c r="E2146" s="7">
        <v>1999</v>
      </c>
      <c r="G2146" s="7">
        <v>1999</v>
      </c>
      <c r="I2146" s="7" t="s">
        <v>4687</v>
      </c>
      <c r="J2146" s="7" t="s">
        <v>4713</v>
      </c>
      <c r="K2146" s="7" t="s">
        <v>4713</v>
      </c>
      <c r="M2146" s="7" t="s">
        <v>4711</v>
      </c>
      <c r="O2146" s="7" t="s">
        <v>4711</v>
      </c>
    </row>
    <row r="2147" spans="1:15">
      <c r="A2147" s="7" t="s">
        <v>4687</v>
      </c>
      <c r="C2147" s="7" t="s">
        <v>4687</v>
      </c>
      <c r="E2147" s="7">
        <v>1993</v>
      </c>
      <c r="G2147" s="7">
        <v>1993</v>
      </c>
      <c r="I2147" s="7" t="s">
        <v>4687</v>
      </c>
      <c r="J2147" s="7" t="s">
        <v>4713</v>
      </c>
      <c r="K2147" s="7" t="s">
        <v>4709</v>
      </c>
      <c r="M2147" s="7" t="s">
        <v>4723</v>
      </c>
      <c r="O2147" s="7" t="s">
        <v>4723</v>
      </c>
    </row>
    <row r="2148" spans="1:15">
      <c r="A2148" s="7" t="s">
        <v>4687</v>
      </c>
      <c r="C2148" s="7" t="s">
        <v>4687</v>
      </c>
      <c r="E2148" s="7">
        <v>2003</v>
      </c>
      <c r="G2148" s="7">
        <v>2003</v>
      </c>
      <c r="I2148" s="7" t="s">
        <v>4687</v>
      </c>
      <c r="J2148" s="7" t="s">
        <v>4713</v>
      </c>
      <c r="K2148" s="7" t="s">
        <v>4709</v>
      </c>
      <c r="M2148" s="7" t="s">
        <v>4711</v>
      </c>
      <c r="O2148" s="7" t="s">
        <v>4711</v>
      </c>
    </row>
    <row r="2149" spans="1:15">
      <c r="A2149" s="7" t="s">
        <v>4687</v>
      </c>
      <c r="C2149" s="7" t="s">
        <v>4687</v>
      </c>
      <c r="E2149" s="7">
        <v>2004</v>
      </c>
      <c r="G2149" s="7">
        <v>2004</v>
      </c>
      <c r="I2149" s="7" t="s">
        <v>4687</v>
      </c>
      <c r="J2149" s="7" t="s">
        <v>4709</v>
      </c>
      <c r="K2149" s="7" t="s">
        <v>4710</v>
      </c>
      <c r="M2149" s="7" t="s">
        <v>4720</v>
      </c>
      <c r="O2149" s="7" t="s">
        <v>4720</v>
      </c>
    </row>
    <row r="2150" spans="1:15">
      <c r="A2150" s="7" t="s">
        <v>4687</v>
      </c>
      <c r="C2150" s="7" t="s">
        <v>4687</v>
      </c>
      <c r="E2150" s="7">
        <v>1992</v>
      </c>
      <c r="G2150" s="7">
        <v>1992</v>
      </c>
      <c r="I2150" s="7" t="s">
        <v>4687</v>
      </c>
      <c r="J2150" s="7" t="s">
        <v>4713</v>
      </c>
      <c r="K2150" s="7" t="s">
        <v>4709</v>
      </c>
      <c r="M2150" s="7" t="s">
        <v>4720</v>
      </c>
      <c r="O2150" s="7" t="s">
        <v>4720</v>
      </c>
    </row>
    <row r="2151" spans="1:15">
      <c r="A2151" s="7" t="s">
        <v>4687</v>
      </c>
      <c r="C2151" s="7" t="s">
        <v>4687</v>
      </c>
      <c r="E2151" s="7">
        <v>1967</v>
      </c>
      <c r="G2151" s="7">
        <v>1967</v>
      </c>
      <c r="I2151" s="7" t="s">
        <v>4687</v>
      </c>
      <c r="J2151" s="7" t="s">
        <v>4713</v>
      </c>
      <c r="K2151" s="7" t="s">
        <v>4710</v>
      </c>
      <c r="M2151" s="7" t="s">
        <v>4720</v>
      </c>
      <c r="O2151" s="7" t="s">
        <v>4720</v>
      </c>
    </row>
    <row r="2152" spans="1:15">
      <c r="A2152" s="7" t="s">
        <v>4687</v>
      </c>
      <c r="C2152" s="7" t="s">
        <v>4687</v>
      </c>
      <c r="E2152" s="7">
        <v>1975</v>
      </c>
      <c r="G2152" s="7">
        <v>1975</v>
      </c>
      <c r="I2152" s="7" t="s">
        <v>4687</v>
      </c>
      <c r="J2152" s="7" t="s">
        <v>4709</v>
      </c>
      <c r="K2152" s="7" t="s">
        <v>4709</v>
      </c>
      <c r="M2152" s="7" t="s">
        <v>4720</v>
      </c>
      <c r="O2152" s="7" t="s">
        <v>4720</v>
      </c>
    </row>
    <row r="2153" spans="1:15">
      <c r="A2153" s="7" t="s">
        <v>4687</v>
      </c>
      <c r="C2153" s="7" t="s">
        <v>4687</v>
      </c>
      <c r="E2153" s="7">
        <v>2003</v>
      </c>
      <c r="G2153" s="7">
        <v>2003</v>
      </c>
      <c r="I2153" s="7" t="s">
        <v>4687</v>
      </c>
      <c r="J2153" s="7" t="s">
        <v>4709</v>
      </c>
      <c r="K2153" s="7" t="s">
        <v>4710</v>
      </c>
      <c r="M2153" s="7" t="s">
        <v>4723</v>
      </c>
      <c r="O2153" s="7" t="s">
        <v>4723</v>
      </c>
    </row>
    <row r="2154" spans="1:15">
      <c r="A2154" s="7" t="s">
        <v>4687</v>
      </c>
      <c r="C2154" s="7" t="s">
        <v>4687</v>
      </c>
      <c r="E2154" s="7">
        <v>1962</v>
      </c>
      <c r="G2154" s="7">
        <v>1962</v>
      </c>
      <c r="I2154" s="7" t="s">
        <v>4687</v>
      </c>
      <c r="J2154" s="7" t="s">
        <v>4709</v>
      </c>
      <c r="K2154" s="7" t="s">
        <v>4709</v>
      </c>
      <c r="M2154" s="7" t="s">
        <v>4720</v>
      </c>
      <c r="O2154" s="7" t="s">
        <v>4720</v>
      </c>
    </row>
    <row r="2155" spans="1:15">
      <c r="A2155" s="7" t="s">
        <v>4687</v>
      </c>
      <c r="C2155" s="7" t="s">
        <v>4687</v>
      </c>
      <c r="E2155" s="7">
        <v>1973</v>
      </c>
      <c r="G2155" s="7">
        <v>1973</v>
      </c>
      <c r="I2155" s="7" t="s">
        <v>4687</v>
      </c>
      <c r="J2155" s="7" t="s">
        <v>4713</v>
      </c>
      <c r="K2155" s="7" t="s">
        <v>4709</v>
      </c>
      <c r="M2155" s="7" t="s">
        <v>4716</v>
      </c>
      <c r="O2155" s="7" t="s">
        <v>4716</v>
      </c>
    </row>
    <row r="2156" spans="1:15">
      <c r="A2156" s="7" t="s">
        <v>4687</v>
      </c>
      <c r="C2156" s="7" t="s">
        <v>4687</v>
      </c>
      <c r="E2156" s="7">
        <v>1992</v>
      </c>
      <c r="G2156" s="7">
        <v>1992</v>
      </c>
      <c r="I2156" s="7" t="s">
        <v>4687</v>
      </c>
      <c r="J2156" s="7" t="s">
        <v>4709</v>
      </c>
      <c r="K2156" s="7" t="s">
        <v>4713</v>
      </c>
      <c r="M2156" s="7" t="s">
        <v>4716</v>
      </c>
      <c r="O2156" s="7" t="s">
        <v>4716</v>
      </c>
    </row>
    <row r="2157" spans="1:15">
      <c r="A2157" s="7" t="s">
        <v>4687</v>
      </c>
      <c r="C2157" s="7" t="s">
        <v>4687</v>
      </c>
      <c r="E2157" s="7">
        <v>1961</v>
      </c>
      <c r="G2157" s="7">
        <v>1961</v>
      </c>
      <c r="I2157" s="7" t="s">
        <v>4687</v>
      </c>
      <c r="J2157" s="7" t="s">
        <v>4713</v>
      </c>
      <c r="K2157" s="7" t="s">
        <v>4713</v>
      </c>
      <c r="M2157" s="7" t="s">
        <v>4711</v>
      </c>
      <c r="O2157" s="7" t="s">
        <v>4711</v>
      </c>
    </row>
    <row r="2158" spans="1:15">
      <c r="A2158" s="7" t="s">
        <v>4687</v>
      </c>
      <c r="C2158" s="7" t="s">
        <v>4687</v>
      </c>
      <c r="E2158" s="7">
        <v>1970</v>
      </c>
      <c r="G2158" s="7">
        <v>1970</v>
      </c>
      <c r="I2158" s="7" t="s">
        <v>4687</v>
      </c>
      <c r="J2158" s="7" t="s">
        <v>4709</v>
      </c>
      <c r="K2158" s="7" t="s">
        <v>4709</v>
      </c>
      <c r="M2158" s="7" t="s">
        <v>4716</v>
      </c>
      <c r="O2158" s="7" t="s">
        <v>4716</v>
      </c>
    </row>
    <row r="2159" spans="1:15">
      <c r="A2159" s="7" t="s">
        <v>4687</v>
      </c>
      <c r="C2159" s="7" t="s">
        <v>4687</v>
      </c>
      <c r="E2159" s="7">
        <v>1965</v>
      </c>
      <c r="G2159" s="7">
        <v>1965</v>
      </c>
      <c r="I2159" s="7" t="s">
        <v>4687</v>
      </c>
      <c r="J2159" s="7" t="s">
        <v>4713</v>
      </c>
      <c r="K2159" s="7" t="s">
        <v>4710</v>
      </c>
      <c r="M2159" s="7" t="s">
        <v>4720</v>
      </c>
      <c r="O2159" s="7" t="s">
        <v>4720</v>
      </c>
    </row>
    <row r="2160" spans="1:15">
      <c r="A2160" s="7" t="s">
        <v>4687</v>
      </c>
      <c r="C2160" s="7" t="s">
        <v>4687</v>
      </c>
      <c r="E2160" s="7">
        <v>1992</v>
      </c>
      <c r="G2160" s="7">
        <v>1992</v>
      </c>
      <c r="I2160" s="7" t="s">
        <v>4687</v>
      </c>
      <c r="J2160" s="7" t="s">
        <v>4709</v>
      </c>
      <c r="K2160" s="7" t="s">
        <v>4710</v>
      </c>
      <c r="M2160" s="7" t="s">
        <v>4711</v>
      </c>
      <c r="O2160" s="7" t="s">
        <v>4711</v>
      </c>
    </row>
    <row r="2161" spans="1:15">
      <c r="A2161" s="7" t="s">
        <v>4687</v>
      </c>
      <c r="C2161" s="7" t="s">
        <v>4687</v>
      </c>
      <c r="E2161" s="7">
        <v>1992</v>
      </c>
      <c r="G2161" s="7">
        <v>1992</v>
      </c>
      <c r="I2161" s="7" t="s">
        <v>4687</v>
      </c>
      <c r="J2161" s="7" t="s">
        <v>4713</v>
      </c>
      <c r="K2161" s="7" t="s">
        <v>4713</v>
      </c>
      <c r="M2161" s="7" t="s">
        <v>4711</v>
      </c>
      <c r="O2161" s="7" t="s">
        <v>4711</v>
      </c>
    </row>
    <row r="2162" spans="1:15">
      <c r="A2162" s="7" t="s">
        <v>4687</v>
      </c>
      <c r="C2162" s="7" t="s">
        <v>4687</v>
      </c>
      <c r="E2162" s="7">
        <v>1972</v>
      </c>
      <c r="G2162" s="7">
        <v>1972</v>
      </c>
      <c r="I2162" s="7" t="s">
        <v>4687</v>
      </c>
      <c r="J2162" s="7" t="s">
        <v>4709</v>
      </c>
      <c r="K2162" s="7" t="s">
        <v>4709</v>
      </c>
      <c r="M2162" s="7" t="s">
        <v>4720</v>
      </c>
      <c r="O2162" s="7" t="s">
        <v>4720</v>
      </c>
    </row>
    <row r="2163" spans="1:15">
      <c r="A2163" s="7" t="s">
        <v>4687</v>
      </c>
      <c r="C2163" s="7" t="s">
        <v>4687</v>
      </c>
      <c r="E2163" s="7">
        <v>2003</v>
      </c>
      <c r="G2163" s="7">
        <v>2003</v>
      </c>
      <c r="I2163" s="7" t="s">
        <v>4687</v>
      </c>
      <c r="J2163" s="7" t="s">
        <v>4709</v>
      </c>
      <c r="K2163" s="7" t="s">
        <v>4709</v>
      </c>
      <c r="M2163" s="7" t="s">
        <v>4716</v>
      </c>
      <c r="O2163" s="7" t="s">
        <v>4716</v>
      </c>
    </row>
    <row r="2164" spans="1:15">
      <c r="A2164" s="7" t="s">
        <v>4687</v>
      </c>
      <c r="C2164" s="7" t="s">
        <v>4687</v>
      </c>
      <c r="E2164" s="7">
        <v>1963</v>
      </c>
      <c r="G2164" s="7">
        <v>1963</v>
      </c>
      <c r="I2164" s="7" t="s">
        <v>4687</v>
      </c>
      <c r="J2164" s="7" t="s">
        <v>4709</v>
      </c>
      <c r="K2164" s="7" t="s">
        <v>4713</v>
      </c>
      <c r="M2164" s="7" t="s">
        <v>4725</v>
      </c>
      <c r="O2164" s="7" t="s">
        <v>4725</v>
      </c>
    </row>
    <row r="2165" spans="1:15">
      <c r="A2165" s="7" t="s">
        <v>4687</v>
      </c>
      <c r="C2165" s="7" t="s">
        <v>4687</v>
      </c>
      <c r="E2165" s="7">
        <v>1991</v>
      </c>
      <c r="G2165" s="7">
        <v>1991</v>
      </c>
      <c r="I2165" s="7" t="s">
        <v>4687</v>
      </c>
      <c r="J2165" s="7" t="s">
        <v>4709</v>
      </c>
      <c r="K2165" s="7" t="s">
        <v>4713</v>
      </c>
      <c r="M2165" s="7" t="s">
        <v>4716</v>
      </c>
      <c r="O2165" s="7" t="s">
        <v>4716</v>
      </c>
    </row>
    <row r="2166" spans="1:15">
      <c r="A2166" s="7" t="s">
        <v>4687</v>
      </c>
      <c r="C2166" s="7" t="s">
        <v>4687</v>
      </c>
      <c r="E2166" s="7">
        <v>1968</v>
      </c>
      <c r="G2166" s="7">
        <v>1968</v>
      </c>
      <c r="I2166" s="7" t="s">
        <v>4687</v>
      </c>
      <c r="J2166" s="7" t="s">
        <v>4709</v>
      </c>
      <c r="K2166" s="7" t="s">
        <v>4713</v>
      </c>
      <c r="M2166" s="7" t="s">
        <v>4720</v>
      </c>
      <c r="O2166" s="7" t="s">
        <v>4720</v>
      </c>
    </row>
    <row r="2167" spans="1:15">
      <c r="A2167" s="7" t="s">
        <v>4687</v>
      </c>
      <c r="C2167" s="7" t="s">
        <v>4687</v>
      </c>
      <c r="E2167" s="7">
        <v>1977</v>
      </c>
      <c r="G2167" s="7">
        <v>1977</v>
      </c>
      <c r="I2167" s="7" t="s">
        <v>4687</v>
      </c>
      <c r="J2167" s="7" t="s">
        <v>4713</v>
      </c>
      <c r="K2167" s="7" t="s">
        <v>4710</v>
      </c>
      <c r="M2167" s="7" t="s">
        <v>4711</v>
      </c>
      <c r="O2167" s="7" t="s">
        <v>4711</v>
      </c>
    </row>
    <row r="2168" spans="1:15">
      <c r="A2168" s="7" t="s">
        <v>4687</v>
      </c>
      <c r="C2168" s="7" t="s">
        <v>4687</v>
      </c>
      <c r="E2168" s="7">
        <v>1992</v>
      </c>
      <c r="G2168" s="7">
        <v>1992</v>
      </c>
      <c r="I2168" s="7" t="s">
        <v>4687</v>
      </c>
      <c r="J2168" s="7" t="s">
        <v>4709</v>
      </c>
      <c r="K2168" s="7" t="s">
        <v>4709</v>
      </c>
      <c r="M2168" s="7" t="s">
        <v>4720</v>
      </c>
      <c r="O2168" s="7" t="s">
        <v>4720</v>
      </c>
    </row>
    <row r="2169" spans="1:15">
      <c r="A2169" s="7" t="s">
        <v>4687</v>
      </c>
      <c r="C2169" s="7" t="s">
        <v>4687</v>
      </c>
      <c r="E2169" s="7">
        <v>1992</v>
      </c>
      <c r="G2169" s="7">
        <v>1992</v>
      </c>
      <c r="I2169" s="7" t="s">
        <v>4687</v>
      </c>
      <c r="J2169" s="7" t="s">
        <v>4709</v>
      </c>
      <c r="K2169" s="7" t="s">
        <v>4713</v>
      </c>
      <c r="M2169" s="7" t="s">
        <v>4720</v>
      </c>
      <c r="O2169" s="7" t="s">
        <v>4720</v>
      </c>
    </row>
    <row r="2170" spans="1:15">
      <c r="A2170" s="7" t="s">
        <v>4687</v>
      </c>
      <c r="C2170" s="7" t="s">
        <v>4687</v>
      </c>
      <c r="E2170" s="7">
        <v>1991</v>
      </c>
      <c r="G2170" s="7">
        <v>1991</v>
      </c>
      <c r="I2170" s="7" t="s">
        <v>4687</v>
      </c>
      <c r="J2170" s="7" t="s">
        <v>4709</v>
      </c>
      <c r="K2170" s="7" t="s">
        <v>4710</v>
      </c>
      <c r="M2170" s="7" t="s">
        <v>4720</v>
      </c>
      <c r="O2170" s="7" t="s">
        <v>4720</v>
      </c>
    </row>
    <row r="2171" spans="1:15">
      <c r="A2171" s="7" t="s">
        <v>4687</v>
      </c>
      <c r="C2171" s="7" t="s">
        <v>4687</v>
      </c>
      <c r="E2171" s="7">
        <v>1988</v>
      </c>
      <c r="G2171" s="7">
        <v>1988</v>
      </c>
      <c r="I2171" s="7" t="s">
        <v>4687</v>
      </c>
      <c r="J2171" s="7" t="s">
        <v>4709</v>
      </c>
      <c r="K2171" s="7" t="s">
        <v>4709</v>
      </c>
      <c r="M2171" s="7" t="s">
        <v>4711</v>
      </c>
      <c r="O2171" s="7" t="s">
        <v>4711</v>
      </c>
    </row>
    <row r="2172" spans="1:15">
      <c r="A2172" s="7" t="s">
        <v>4687</v>
      </c>
      <c r="C2172" s="7" t="s">
        <v>4687</v>
      </c>
      <c r="E2172" s="7">
        <v>1989</v>
      </c>
      <c r="G2172" s="7">
        <v>1989</v>
      </c>
      <c r="I2172" s="7" t="s">
        <v>4687</v>
      </c>
      <c r="J2172" s="7" t="s">
        <v>4709</v>
      </c>
      <c r="K2172" s="7" t="s">
        <v>4710</v>
      </c>
      <c r="M2172" s="7" t="s">
        <v>4716</v>
      </c>
      <c r="O2172" s="7" t="s">
        <v>4716</v>
      </c>
    </row>
    <row r="2173" spans="1:15">
      <c r="A2173" s="7" t="s">
        <v>4687</v>
      </c>
      <c r="C2173" s="7" t="s">
        <v>4687</v>
      </c>
      <c r="E2173" s="7">
        <v>1995</v>
      </c>
      <c r="G2173" s="7">
        <v>1995</v>
      </c>
      <c r="I2173" s="7" t="s">
        <v>4687</v>
      </c>
      <c r="J2173" s="7" t="s">
        <v>4713</v>
      </c>
      <c r="K2173" s="7" t="s">
        <v>4709</v>
      </c>
      <c r="M2173" s="7" t="s">
        <v>4711</v>
      </c>
      <c r="O2173" s="7" t="s">
        <v>4711</v>
      </c>
    </row>
    <row r="2174" spans="1:15">
      <c r="A2174" s="7" t="s">
        <v>4687</v>
      </c>
      <c r="C2174" s="7" t="s">
        <v>4687</v>
      </c>
      <c r="E2174" s="7">
        <v>2000</v>
      </c>
      <c r="G2174" s="7">
        <v>2000</v>
      </c>
      <c r="I2174" s="7" t="s">
        <v>4687</v>
      </c>
      <c r="J2174" s="7" t="s">
        <v>4709</v>
      </c>
      <c r="K2174" s="7" t="s">
        <v>4713</v>
      </c>
      <c r="M2174" s="7" t="s">
        <v>4716</v>
      </c>
      <c r="O2174" s="7" t="s">
        <v>4716</v>
      </c>
    </row>
    <row r="2175" spans="1:15">
      <c r="A2175" s="7" t="s">
        <v>4687</v>
      </c>
      <c r="C2175" s="7" t="s">
        <v>4687</v>
      </c>
      <c r="E2175" s="7">
        <v>1990</v>
      </c>
      <c r="G2175" s="7">
        <v>1990</v>
      </c>
      <c r="I2175" s="7" t="s">
        <v>4687</v>
      </c>
      <c r="J2175" s="7" t="s">
        <v>4709</v>
      </c>
      <c r="K2175" s="7" t="s">
        <v>4710</v>
      </c>
      <c r="M2175" s="7" t="s">
        <v>4720</v>
      </c>
      <c r="O2175" s="7" t="s">
        <v>4720</v>
      </c>
    </row>
    <row r="2176" spans="1:15">
      <c r="A2176" s="7" t="s">
        <v>4687</v>
      </c>
      <c r="C2176" s="7" t="s">
        <v>4687</v>
      </c>
      <c r="E2176" s="7">
        <v>1985</v>
      </c>
      <c r="G2176" s="7">
        <v>1985</v>
      </c>
      <c r="I2176" s="7" t="s">
        <v>4687</v>
      </c>
      <c r="J2176" s="7" t="s">
        <v>4709</v>
      </c>
      <c r="K2176" s="7" t="s">
        <v>4710</v>
      </c>
      <c r="M2176" s="7" t="s">
        <v>4711</v>
      </c>
      <c r="O2176" s="7" t="s">
        <v>4711</v>
      </c>
    </row>
    <row r="2177" spans="1:15">
      <c r="A2177" s="7" t="s">
        <v>4687</v>
      </c>
      <c r="C2177" s="7" t="s">
        <v>4687</v>
      </c>
      <c r="E2177" s="7">
        <v>1975</v>
      </c>
      <c r="G2177" s="7">
        <v>1975</v>
      </c>
      <c r="I2177" s="7" t="s">
        <v>4687</v>
      </c>
      <c r="J2177" s="7" t="s">
        <v>4713</v>
      </c>
      <c r="K2177" s="7" t="s">
        <v>4713</v>
      </c>
      <c r="M2177" s="7" t="s">
        <v>4720</v>
      </c>
      <c r="O2177" s="7" t="s">
        <v>4720</v>
      </c>
    </row>
    <row r="2178" spans="1:15">
      <c r="A2178" s="7" t="s">
        <v>4687</v>
      </c>
      <c r="C2178" s="7" t="s">
        <v>4687</v>
      </c>
      <c r="E2178" s="7">
        <v>1969</v>
      </c>
      <c r="G2178" s="7">
        <v>1969</v>
      </c>
      <c r="I2178" s="7" t="s">
        <v>4687</v>
      </c>
      <c r="J2178" s="7" t="s">
        <v>4709</v>
      </c>
      <c r="K2178" s="7" t="s">
        <v>4709</v>
      </c>
      <c r="M2178" s="7" t="s">
        <v>4720</v>
      </c>
      <c r="O2178" s="7" t="s">
        <v>4720</v>
      </c>
    </row>
    <row r="2179" spans="1:15">
      <c r="A2179" s="7" t="s">
        <v>4687</v>
      </c>
      <c r="C2179" s="7" t="s">
        <v>4687</v>
      </c>
      <c r="E2179" s="7">
        <v>1979</v>
      </c>
      <c r="G2179" s="7">
        <v>1979</v>
      </c>
      <c r="I2179" s="7" t="s">
        <v>4687</v>
      </c>
      <c r="J2179" s="7" t="s">
        <v>4713</v>
      </c>
      <c r="K2179" s="7" t="s">
        <v>4713</v>
      </c>
      <c r="M2179" s="7" t="s">
        <v>4720</v>
      </c>
      <c r="O2179" s="7" t="s">
        <v>4720</v>
      </c>
    </row>
    <row r="2180" spans="1:15">
      <c r="A2180" s="7" t="s">
        <v>4687</v>
      </c>
      <c r="C2180" s="7" t="s">
        <v>4687</v>
      </c>
      <c r="E2180" s="7">
        <v>2002</v>
      </c>
      <c r="G2180" s="7">
        <v>2002</v>
      </c>
      <c r="I2180" s="7" t="s">
        <v>4687</v>
      </c>
      <c r="J2180" s="7" t="s">
        <v>4713</v>
      </c>
      <c r="K2180" s="7" t="s">
        <v>4709</v>
      </c>
      <c r="M2180" s="7" t="s">
        <v>4720</v>
      </c>
      <c r="O2180" s="7" t="s">
        <v>4720</v>
      </c>
    </row>
    <row r="2181" spans="1:15">
      <c r="A2181" s="7" t="s">
        <v>4687</v>
      </c>
      <c r="C2181" s="7" t="s">
        <v>4687</v>
      </c>
      <c r="E2181" s="7">
        <v>2000</v>
      </c>
      <c r="G2181" s="7">
        <v>2000</v>
      </c>
      <c r="I2181" s="7" t="s">
        <v>4687</v>
      </c>
      <c r="J2181" s="7" t="s">
        <v>4713</v>
      </c>
      <c r="K2181" s="7" t="s">
        <v>4709</v>
      </c>
      <c r="M2181" s="7" t="s">
        <v>4720</v>
      </c>
      <c r="O2181" s="7" t="s">
        <v>4720</v>
      </c>
    </row>
    <row r="2182" spans="1:15">
      <c r="A2182" s="7" t="s">
        <v>4687</v>
      </c>
      <c r="C2182" s="7" t="s">
        <v>4687</v>
      </c>
      <c r="E2182" s="7">
        <v>1990</v>
      </c>
      <c r="G2182" s="7">
        <v>1990</v>
      </c>
      <c r="I2182" s="7" t="s">
        <v>4687</v>
      </c>
      <c r="J2182" s="7" t="s">
        <v>4709</v>
      </c>
      <c r="K2182" s="7" t="s">
        <v>4710</v>
      </c>
      <c r="M2182" s="7" t="s">
        <v>4720</v>
      </c>
      <c r="O2182" s="7" t="s">
        <v>4720</v>
      </c>
    </row>
    <row r="2183" spans="1:15">
      <c r="A2183" s="7" t="s">
        <v>4687</v>
      </c>
      <c r="C2183" s="7" t="s">
        <v>4687</v>
      </c>
      <c r="E2183" s="7">
        <v>1982</v>
      </c>
      <c r="G2183" s="7">
        <v>1982</v>
      </c>
      <c r="I2183" s="7" t="s">
        <v>4687</v>
      </c>
      <c r="J2183" s="7" t="s">
        <v>4709</v>
      </c>
      <c r="K2183" s="7" t="s">
        <v>4710</v>
      </c>
      <c r="M2183" s="7" t="s">
        <v>4720</v>
      </c>
      <c r="O2183" s="7" t="s">
        <v>4720</v>
      </c>
    </row>
    <row r="2184" spans="1:15">
      <c r="A2184" s="7" t="s">
        <v>4687</v>
      </c>
      <c r="C2184" s="7" t="s">
        <v>4687</v>
      </c>
      <c r="E2184" s="7">
        <v>1970</v>
      </c>
      <c r="G2184" s="7">
        <v>1970</v>
      </c>
      <c r="I2184" s="7" t="s">
        <v>4687</v>
      </c>
      <c r="J2184" s="7" t="s">
        <v>4709</v>
      </c>
      <c r="K2184" s="7" t="s">
        <v>4709</v>
      </c>
      <c r="M2184" s="7" t="s">
        <v>4711</v>
      </c>
      <c r="O2184" s="7" t="s">
        <v>4711</v>
      </c>
    </row>
    <row r="2185" spans="1:15">
      <c r="A2185" s="7" t="s">
        <v>4687</v>
      </c>
      <c r="C2185" s="7" t="s">
        <v>4687</v>
      </c>
      <c r="E2185" s="7">
        <v>1988</v>
      </c>
      <c r="G2185" s="7">
        <v>1988</v>
      </c>
      <c r="I2185" s="7" t="s">
        <v>4687</v>
      </c>
      <c r="J2185" s="7" t="s">
        <v>4709</v>
      </c>
      <c r="K2185" s="7" t="s">
        <v>4713</v>
      </c>
      <c r="M2185" s="7" t="s">
        <v>4711</v>
      </c>
      <c r="O2185" s="7" t="s">
        <v>4711</v>
      </c>
    </row>
    <row r="2186" spans="1:15">
      <c r="A2186" s="7" t="s">
        <v>4687</v>
      </c>
      <c r="C2186" s="7" t="s">
        <v>4687</v>
      </c>
      <c r="E2186" s="7">
        <v>1976</v>
      </c>
      <c r="G2186" s="7">
        <v>1976</v>
      </c>
      <c r="I2186" s="7" t="s">
        <v>4687</v>
      </c>
      <c r="J2186" s="7" t="s">
        <v>4713</v>
      </c>
      <c r="K2186" s="7" t="s">
        <v>4709</v>
      </c>
      <c r="M2186" s="7" t="s">
        <v>4711</v>
      </c>
      <c r="O2186" s="7" t="s">
        <v>4711</v>
      </c>
    </row>
    <row r="2187" spans="1:15">
      <c r="A2187" s="7" t="s">
        <v>4687</v>
      </c>
      <c r="C2187" s="7" t="s">
        <v>4687</v>
      </c>
      <c r="E2187" s="7">
        <v>1986</v>
      </c>
      <c r="G2187" s="7">
        <v>1986</v>
      </c>
      <c r="I2187" s="7" t="s">
        <v>4687</v>
      </c>
      <c r="J2187" s="7" t="s">
        <v>4709</v>
      </c>
      <c r="K2187" s="7" t="s">
        <v>4709</v>
      </c>
      <c r="M2187" s="7" t="s">
        <v>4711</v>
      </c>
      <c r="O2187" s="7" t="s">
        <v>4711</v>
      </c>
    </row>
    <row r="2188" spans="1:15">
      <c r="A2188" s="7" t="s">
        <v>4687</v>
      </c>
      <c r="C2188" s="7" t="s">
        <v>4687</v>
      </c>
      <c r="E2188" s="7">
        <v>1983</v>
      </c>
      <c r="G2188" s="7">
        <v>1983</v>
      </c>
      <c r="I2188" s="7" t="s">
        <v>4687</v>
      </c>
      <c r="J2188" s="7" t="s">
        <v>4713</v>
      </c>
      <c r="K2188" s="7" t="s">
        <v>4710</v>
      </c>
      <c r="M2188" s="7" t="s">
        <v>4723</v>
      </c>
      <c r="O2188" s="7" t="s">
        <v>4723</v>
      </c>
    </row>
    <row r="2189" spans="1:15">
      <c r="A2189" s="7" t="s">
        <v>4687</v>
      </c>
      <c r="C2189" s="7" t="s">
        <v>4687</v>
      </c>
      <c r="E2189" s="7">
        <v>1979</v>
      </c>
      <c r="G2189" s="7">
        <v>1979</v>
      </c>
      <c r="I2189" s="7" t="s">
        <v>4687</v>
      </c>
      <c r="J2189" s="7" t="s">
        <v>4713</v>
      </c>
      <c r="K2189" s="7" t="s">
        <v>4709</v>
      </c>
      <c r="M2189" s="7" t="s">
        <v>4711</v>
      </c>
      <c r="O2189" s="7" t="s">
        <v>4711</v>
      </c>
    </row>
    <row r="2190" spans="1:15">
      <c r="A2190" s="7" t="s">
        <v>4687</v>
      </c>
      <c r="C2190" s="7" t="s">
        <v>4687</v>
      </c>
      <c r="E2190" s="7">
        <v>1998</v>
      </c>
      <c r="G2190" s="7">
        <v>1998</v>
      </c>
      <c r="I2190" s="7" t="s">
        <v>4687</v>
      </c>
      <c r="J2190" s="7" t="s">
        <v>4709</v>
      </c>
      <c r="K2190" s="7" t="s">
        <v>4710</v>
      </c>
      <c r="M2190" s="7" t="s">
        <v>4722</v>
      </c>
      <c r="O2190" s="7" t="s">
        <v>4722</v>
      </c>
    </row>
    <row r="2191" spans="1:15">
      <c r="A2191" s="7" t="s">
        <v>4687</v>
      </c>
      <c r="C2191" s="7" t="s">
        <v>4687</v>
      </c>
      <c r="E2191" s="7">
        <v>1972</v>
      </c>
      <c r="G2191" s="7">
        <v>1972</v>
      </c>
      <c r="I2191" s="7" t="s">
        <v>4687</v>
      </c>
      <c r="J2191" s="7" t="s">
        <v>4709</v>
      </c>
      <c r="K2191" s="7" t="s">
        <v>4710</v>
      </c>
      <c r="M2191" s="7" t="s">
        <v>4723</v>
      </c>
      <c r="O2191" s="7" t="s">
        <v>4723</v>
      </c>
    </row>
    <row r="2192" spans="1:15">
      <c r="A2192" s="7" t="s">
        <v>4687</v>
      </c>
      <c r="C2192" s="7" t="s">
        <v>4687</v>
      </c>
      <c r="E2192" s="7">
        <v>1989</v>
      </c>
      <c r="G2192" s="7">
        <v>1989</v>
      </c>
      <c r="I2192" s="7" t="s">
        <v>4687</v>
      </c>
      <c r="J2192" s="7" t="s">
        <v>4709</v>
      </c>
      <c r="K2192" s="7" t="s">
        <v>4709</v>
      </c>
      <c r="M2192" s="7" t="s">
        <v>4721</v>
      </c>
      <c r="O2192" s="7" t="s">
        <v>4721</v>
      </c>
    </row>
    <row r="2193" spans="1:15">
      <c r="A2193" s="7" t="s">
        <v>4687</v>
      </c>
      <c r="C2193" s="7" t="s">
        <v>4687</v>
      </c>
      <c r="E2193" s="7">
        <v>1964</v>
      </c>
      <c r="G2193" s="7">
        <v>1964</v>
      </c>
      <c r="I2193" s="7" t="s">
        <v>4687</v>
      </c>
      <c r="J2193" s="7" t="s">
        <v>4713</v>
      </c>
      <c r="K2193" s="7" t="s">
        <v>4709</v>
      </c>
      <c r="M2193" s="7" t="s">
        <v>4724</v>
      </c>
      <c r="O2193" s="7" t="s">
        <v>4724</v>
      </c>
    </row>
    <row r="2194" spans="1:15">
      <c r="A2194" s="7" t="s">
        <v>4687</v>
      </c>
      <c r="C2194" s="7" t="s">
        <v>4687</v>
      </c>
      <c r="E2194" s="7">
        <v>1980</v>
      </c>
      <c r="G2194" s="7">
        <v>1980</v>
      </c>
      <c r="I2194" s="7" t="s">
        <v>4687</v>
      </c>
      <c r="J2194" s="7" t="s">
        <v>4713</v>
      </c>
      <c r="K2194" s="7" t="s">
        <v>4710</v>
      </c>
      <c r="M2194" s="7" t="s">
        <v>4723</v>
      </c>
      <c r="O2194" s="7" t="s">
        <v>4723</v>
      </c>
    </row>
    <row r="2195" spans="1:15">
      <c r="A2195" s="7" t="s">
        <v>4687</v>
      </c>
      <c r="C2195" s="7" t="s">
        <v>4687</v>
      </c>
      <c r="E2195" s="7">
        <v>1989</v>
      </c>
      <c r="G2195" s="7">
        <v>1989</v>
      </c>
      <c r="I2195" s="7" t="s">
        <v>4687</v>
      </c>
      <c r="J2195" s="7" t="s">
        <v>4713</v>
      </c>
      <c r="K2195" s="7" t="s">
        <v>4710</v>
      </c>
      <c r="M2195" s="7" t="s">
        <v>4722</v>
      </c>
      <c r="O2195" s="7" t="s">
        <v>4722</v>
      </c>
    </row>
    <row r="2196" spans="1:15">
      <c r="A2196" s="7" t="s">
        <v>4687</v>
      </c>
      <c r="C2196" s="7" t="s">
        <v>4687</v>
      </c>
      <c r="E2196" s="7">
        <v>1980</v>
      </c>
      <c r="G2196" s="7">
        <v>1980</v>
      </c>
      <c r="I2196" s="7" t="s">
        <v>4687</v>
      </c>
      <c r="J2196" s="7" t="s">
        <v>4713</v>
      </c>
      <c r="K2196" s="7" t="s">
        <v>4710</v>
      </c>
      <c r="M2196" s="7" t="s">
        <v>4721</v>
      </c>
      <c r="O2196" s="7" t="s">
        <v>4721</v>
      </c>
    </row>
    <row r="2197" spans="1:15">
      <c r="A2197" s="7" t="s">
        <v>4687</v>
      </c>
      <c r="C2197" s="7" t="s">
        <v>4687</v>
      </c>
      <c r="E2197" s="7">
        <v>2002</v>
      </c>
      <c r="G2197" s="7">
        <v>2002</v>
      </c>
      <c r="I2197" s="7" t="s">
        <v>4687</v>
      </c>
      <c r="J2197" s="7" t="s">
        <v>4709</v>
      </c>
      <c r="K2197" s="7" t="s">
        <v>4713</v>
      </c>
      <c r="M2197" s="7" t="s">
        <v>4720</v>
      </c>
      <c r="O2197" s="7" t="s">
        <v>4720</v>
      </c>
    </row>
    <row r="2198" spans="1:15">
      <c r="A2198" s="7" t="s">
        <v>4687</v>
      </c>
      <c r="C2198" s="7" t="s">
        <v>4687</v>
      </c>
      <c r="E2198" s="7">
        <v>1970</v>
      </c>
      <c r="G2198" s="7">
        <v>1970</v>
      </c>
      <c r="I2198" s="7" t="s">
        <v>4687</v>
      </c>
      <c r="J2198" s="7" t="s">
        <v>4709</v>
      </c>
      <c r="K2198" s="7" t="s">
        <v>4709</v>
      </c>
      <c r="M2198" s="7" t="s">
        <v>4711</v>
      </c>
      <c r="O2198" s="7" t="s">
        <v>4711</v>
      </c>
    </row>
    <row r="2199" spans="1:15">
      <c r="A2199" s="7" t="s">
        <v>4687</v>
      </c>
      <c r="C2199" s="7" t="s">
        <v>4687</v>
      </c>
      <c r="E2199" s="7">
        <v>1971</v>
      </c>
      <c r="G2199" s="7">
        <v>1971</v>
      </c>
      <c r="I2199" s="7" t="s">
        <v>4687</v>
      </c>
      <c r="J2199" s="7" t="s">
        <v>4713</v>
      </c>
      <c r="K2199" s="7" t="s">
        <v>4709</v>
      </c>
      <c r="M2199" s="7" t="s">
        <v>4711</v>
      </c>
      <c r="O2199" s="7" t="s">
        <v>4711</v>
      </c>
    </row>
    <row r="2200" spans="1:15">
      <c r="A2200" s="7" t="s">
        <v>4687</v>
      </c>
      <c r="C2200" s="7" t="s">
        <v>4687</v>
      </c>
      <c r="E2200" s="7">
        <v>1986</v>
      </c>
      <c r="G2200" s="7">
        <v>1986</v>
      </c>
      <c r="I2200" s="7" t="s">
        <v>4687</v>
      </c>
      <c r="J2200" s="7" t="s">
        <v>4709</v>
      </c>
      <c r="K2200" s="7" t="s">
        <v>4709</v>
      </c>
      <c r="M2200" s="7" t="s">
        <v>4716</v>
      </c>
      <c r="O2200" s="7" t="s">
        <v>4716</v>
      </c>
    </row>
    <row r="2201" spans="1:15">
      <c r="A2201" s="7" t="s">
        <v>4687</v>
      </c>
      <c r="C2201" s="7" t="s">
        <v>4687</v>
      </c>
      <c r="E2201" s="7">
        <v>1999</v>
      </c>
      <c r="G2201" s="7">
        <v>1999</v>
      </c>
      <c r="I2201" s="7" t="s">
        <v>4687</v>
      </c>
      <c r="J2201" s="7" t="s">
        <v>4709</v>
      </c>
      <c r="K2201" s="7" t="s">
        <v>4710</v>
      </c>
      <c r="M2201" s="7" t="s">
        <v>4716</v>
      </c>
      <c r="O2201" s="7" t="s">
        <v>4716</v>
      </c>
    </row>
    <row r="2202" spans="1:15">
      <c r="A2202" s="7" t="s">
        <v>4687</v>
      </c>
      <c r="C2202" s="7" t="s">
        <v>4687</v>
      </c>
      <c r="E2202" s="7">
        <v>1990</v>
      </c>
      <c r="G2202" s="7">
        <v>1990</v>
      </c>
      <c r="I2202" s="7" t="s">
        <v>4687</v>
      </c>
      <c r="J2202" s="7" t="s">
        <v>4713</v>
      </c>
      <c r="K2202" s="7" t="s">
        <v>4710</v>
      </c>
      <c r="M2202" s="7" t="s">
        <v>4716</v>
      </c>
      <c r="O2202" s="7" t="s">
        <v>4716</v>
      </c>
    </row>
    <row r="2203" spans="1:15">
      <c r="A2203" s="7" t="s">
        <v>4687</v>
      </c>
      <c r="C2203" s="7" t="s">
        <v>4687</v>
      </c>
      <c r="E2203" s="7">
        <v>1986</v>
      </c>
      <c r="G2203" s="7">
        <v>1986</v>
      </c>
      <c r="I2203" s="7" t="s">
        <v>4687</v>
      </c>
      <c r="J2203" s="7" t="s">
        <v>4713</v>
      </c>
      <c r="K2203" s="7" t="s">
        <v>4709</v>
      </c>
      <c r="M2203" s="7" t="s">
        <v>4716</v>
      </c>
      <c r="O2203" s="7" t="s">
        <v>4716</v>
      </c>
    </row>
    <row r="2204" spans="1:15">
      <c r="A2204" s="7" t="s">
        <v>4687</v>
      </c>
      <c r="C2204" s="7" t="s">
        <v>4687</v>
      </c>
      <c r="E2204" s="7">
        <v>1991</v>
      </c>
      <c r="G2204" s="7">
        <v>1991</v>
      </c>
      <c r="I2204" s="7" t="s">
        <v>4687</v>
      </c>
      <c r="J2204" s="7" t="s">
        <v>4709</v>
      </c>
      <c r="K2204" s="7" t="s">
        <v>4709</v>
      </c>
      <c r="M2204" s="7" t="s">
        <v>4711</v>
      </c>
      <c r="O2204" s="7" t="s">
        <v>4711</v>
      </c>
    </row>
    <row r="2205" spans="1:15">
      <c r="A2205" s="7" t="s">
        <v>4687</v>
      </c>
      <c r="C2205" s="7" t="s">
        <v>4687</v>
      </c>
      <c r="E2205" s="7">
        <v>1991</v>
      </c>
      <c r="G2205" s="7">
        <v>1991</v>
      </c>
      <c r="I2205" s="7" t="s">
        <v>4687</v>
      </c>
      <c r="J2205" s="7" t="s">
        <v>4709</v>
      </c>
      <c r="K2205" s="7" t="s">
        <v>4709</v>
      </c>
      <c r="M2205" s="7" t="s">
        <v>4711</v>
      </c>
      <c r="O2205" s="7" t="s">
        <v>4711</v>
      </c>
    </row>
    <row r="2206" spans="1:15">
      <c r="A2206" s="7" t="s">
        <v>4687</v>
      </c>
      <c r="C2206" s="7" t="s">
        <v>4687</v>
      </c>
      <c r="E2206" s="7">
        <v>1976</v>
      </c>
      <c r="G2206" s="7">
        <v>1976</v>
      </c>
      <c r="I2206" s="7" t="s">
        <v>4687</v>
      </c>
      <c r="J2206" s="7" t="s">
        <v>4713</v>
      </c>
      <c r="K2206" s="7" t="s">
        <v>4709</v>
      </c>
      <c r="M2206" s="7" t="s">
        <v>4711</v>
      </c>
      <c r="O2206" s="7" t="s">
        <v>4711</v>
      </c>
    </row>
    <row r="2207" spans="1:15">
      <c r="A2207" s="7" t="s">
        <v>4687</v>
      </c>
      <c r="C2207" s="7" t="s">
        <v>4687</v>
      </c>
      <c r="E2207" s="7">
        <v>1991</v>
      </c>
      <c r="G2207" s="7">
        <v>1991</v>
      </c>
      <c r="I2207" s="7" t="s">
        <v>4687</v>
      </c>
      <c r="J2207" s="7" t="s">
        <v>4709</v>
      </c>
      <c r="K2207" s="7" t="s">
        <v>4713</v>
      </c>
      <c r="M2207" s="7" t="s">
        <v>4716</v>
      </c>
      <c r="O2207" s="7" t="s">
        <v>4716</v>
      </c>
    </row>
    <row r="2208" spans="1:15">
      <c r="A2208" s="7" t="s">
        <v>4687</v>
      </c>
      <c r="C2208" s="7" t="s">
        <v>4687</v>
      </c>
      <c r="E2208" s="7">
        <v>2004</v>
      </c>
      <c r="G2208" s="7">
        <v>2004</v>
      </c>
      <c r="I2208" s="7" t="s">
        <v>4687</v>
      </c>
      <c r="J2208" s="7" t="s">
        <v>4709</v>
      </c>
      <c r="K2208" s="7" t="s">
        <v>4709</v>
      </c>
      <c r="M2208" s="7" t="s">
        <v>4716</v>
      </c>
      <c r="O2208" s="7" t="s">
        <v>4716</v>
      </c>
    </row>
    <row r="2209" spans="1:15">
      <c r="A2209" s="7" t="s">
        <v>4687</v>
      </c>
      <c r="C2209" s="7" t="s">
        <v>4687</v>
      </c>
      <c r="E2209" s="7">
        <v>1979</v>
      </c>
      <c r="G2209" s="7">
        <v>1979</v>
      </c>
      <c r="I2209" s="7" t="s">
        <v>4687</v>
      </c>
      <c r="J2209" s="7" t="s">
        <v>4709</v>
      </c>
      <c r="K2209" s="7" t="s">
        <v>4709</v>
      </c>
      <c r="M2209" s="7" t="s">
        <v>4711</v>
      </c>
      <c r="O2209" s="7" t="s">
        <v>4711</v>
      </c>
    </row>
    <row r="2210" spans="1:15">
      <c r="A2210" s="7" t="s">
        <v>4687</v>
      </c>
      <c r="C2210" s="7" t="s">
        <v>4687</v>
      </c>
      <c r="E2210" s="7">
        <v>1964</v>
      </c>
      <c r="G2210" s="7">
        <v>1964</v>
      </c>
      <c r="I2210" s="7" t="s">
        <v>4687</v>
      </c>
      <c r="J2210" s="7" t="s">
        <v>4713</v>
      </c>
      <c r="K2210" s="7" t="s">
        <v>4709</v>
      </c>
      <c r="M2210" s="7" t="s">
        <v>4711</v>
      </c>
      <c r="O2210" s="7" t="s">
        <v>4711</v>
      </c>
    </row>
    <row r="2211" spans="1:15">
      <c r="A2211" s="7" t="s">
        <v>4687</v>
      </c>
      <c r="C2211" s="7" t="s">
        <v>4687</v>
      </c>
      <c r="E2211" s="7">
        <v>1967</v>
      </c>
      <c r="G2211" s="7">
        <v>1967</v>
      </c>
      <c r="I2211" s="7" t="s">
        <v>4687</v>
      </c>
      <c r="J2211" s="7" t="s">
        <v>4709</v>
      </c>
      <c r="K2211" s="7" t="s">
        <v>4710</v>
      </c>
      <c r="M2211" s="7" t="s">
        <v>4711</v>
      </c>
      <c r="O2211" s="7" t="s">
        <v>4711</v>
      </c>
    </row>
    <row r="2212" spans="1:15">
      <c r="A2212" s="7" t="s">
        <v>4687</v>
      </c>
      <c r="C2212" s="7" t="s">
        <v>4687</v>
      </c>
      <c r="E2212" s="7">
        <v>1987</v>
      </c>
      <c r="G2212" s="7">
        <v>1987</v>
      </c>
      <c r="I2212" s="7" t="s">
        <v>4687</v>
      </c>
      <c r="J2212" s="7" t="s">
        <v>4709</v>
      </c>
      <c r="K2212" s="7" t="s">
        <v>4710</v>
      </c>
      <c r="M2212" s="7" t="s">
        <v>4716</v>
      </c>
      <c r="O2212" s="7" t="s">
        <v>4716</v>
      </c>
    </row>
    <row r="2213" spans="1:15">
      <c r="A2213" s="7" t="s">
        <v>4687</v>
      </c>
      <c r="C2213" s="7" t="s">
        <v>4687</v>
      </c>
      <c r="E2213" s="7">
        <v>1976</v>
      </c>
      <c r="G2213" s="7">
        <v>1976</v>
      </c>
      <c r="I2213" s="7" t="s">
        <v>4687</v>
      </c>
      <c r="J2213" s="7" t="s">
        <v>4709</v>
      </c>
      <c r="K2213" s="7" t="s">
        <v>4713</v>
      </c>
      <c r="M2213" s="7" t="s">
        <v>4716</v>
      </c>
      <c r="O2213" s="7" t="s">
        <v>4716</v>
      </c>
    </row>
    <row r="2214" spans="1:15">
      <c r="A2214" s="7" t="s">
        <v>4687</v>
      </c>
      <c r="C2214" s="7" t="s">
        <v>4687</v>
      </c>
      <c r="E2214" s="7">
        <v>1980</v>
      </c>
      <c r="G2214" s="7">
        <v>1980</v>
      </c>
      <c r="I2214" s="7" t="s">
        <v>4687</v>
      </c>
      <c r="J2214" s="7" t="s">
        <v>4713</v>
      </c>
      <c r="K2214" s="7" t="s">
        <v>4710</v>
      </c>
      <c r="M2214" s="7" t="s">
        <v>4716</v>
      </c>
      <c r="O2214" s="7" t="s">
        <v>4716</v>
      </c>
    </row>
    <row r="2215" spans="1:15">
      <c r="A2215" s="7" t="s">
        <v>4687</v>
      </c>
      <c r="C2215" s="7" t="s">
        <v>4687</v>
      </c>
      <c r="E2215" s="7">
        <v>1978</v>
      </c>
      <c r="G2215" s="7">
        <v>1978</v>
      </c>
      <c r="I2215" s="7" t="s">
        <v>4687</v>
      </c>
      <c r="J2215" s="7" t="s">
        <v>4713</v>
      </c>
      <c r="K2215" s="7" t="s">
        <v>4713</v>
      </c>
      <c r="M2215" s="7" t="s">
        <v>4711</v>
      </c>
      <c r="O2215" s="7" t="s">
        <v>4711</v>
      </c>
    </row>
    <row r="2216" spans="1:15">
      <c r="A2216" s="7" t="s">
        <v>4687</v>
      </c>
      <c r="C2216" s="7" t="s">
        <v>4687</v>
      </c>
      <c r="E2216" s="7">
        <v>1985</v>
      </c>
      <c r="G2216" s="7">
        <v>1985</v>
      </c>
      <c r="I2216" s="7" t="s">
        <v>4687</v>
      </c>
      <c r="J2216" s="7" t="s">
        <v>4713</v>
      </c>
      <c r="K2216" s="7" t="s">
        <v>4713</v>
      </c>
      <c r="M2216" s="7" t="s">
        <v>4711</v>
      </c>
      <c r="O2216" s="7" t="s">
        <v>4711</v>
      </c>
    </row>
    <row r="2217" spans="1:15">
      <c r="A2217" s="7" t="s">
        <v>4687</v>
      </c>
      <c r="C2217" s="7" t="s">
        <v>4687</v>
      </c>
      <c r="E2217" s="7">
        <v>1982</v>
      </c>
      <c r="G2217" s="7">
        <v>1982</v>
      </c>
      <c r="I2217" s="7" t="s">
        <v>4687</v>
      </c>
      <c r="J2217" s="7" t="s">
        <v>4709</v>
      </c>
      <c r="K2217" s="7" t="s">
        <v>4710</v>
      </c>
      <c r="M2217" s="7" t="s">
        <v>4716</v>
      </c>
      <c r="O2217" s="7" t="s">
        <v>4716</v>
      </c>
    </row>
    <row r="2218" spans="1:15">
      <c r="A2218" s="7" t="s">
        <v>4687</v>
      </c>
      <c r="C2218" s="7" t="s">
        <v>4687</v>
      </c>
      <c r="E2218" s="7">
        <v>1962</v>
      </c>
      <c r="G2218" s="7">
        <v>1962</v>
      </c>
      <c r="I2218" s="7" t="s">
        <v>4687</v>
      </c>
      <c r="J2218" s="7" t="s">
        <v>4713</v>
      </c>
      <c r="K2218" s="7" t="s">
        <v>4710</v>
      </c>
      <c r="M2218" s="7" t="s">
        <v>4711</v>
      </c>
      <c r="O2218" s="7" t="s">
        <v>4711</v>
      </c>
    </row>
    <row r="2219" spans="1:15">
      <c r="A2219" s="7" t="s">
        <v>4687</v>
      </c>
      <c r="C2219" s="7" t="s">
        <v>4687</v>
      </c>
      <c r="E2219" s="7">
        <v>1992</v>
      </c>
      <c r="G2219" s="7">
        <v>1992</v>
      </c>
      <c r="I2219" s="7" t="s">
        <v>4687</v>
      </c>
      <c r="J2219" s="7" t="s">
        <v>4709</v>
      </c>
      <c r="K2219" s="7" t="s">
        <v>4710</v>
      </c>
      <c r="M2219" s="7" t="s">
        <v>4711</v>
      </c>
      <c r="O2219" s="7" t="s">
        <v>4711</v>
      </c>
    </row>
    <row r="2220" spans="1:15">
      <c r="A2220" s="7" t="s">
        <v>4687</v>
      </c>
      <c r="C2220" s="7" t="s">
        <v>4687</v>
      </c>
      <c r="E2220" s="7">
        <v>1982</v>
      </c>
      <c r="G2220" s="7">
        <v>1982</v>
      </c>
      <c r="I2220" s="7" t="s">
        <v>4687</v>
      </c>
      <c r="J2220" s="7" t="s">
        <v>4709</v>
      </c>
      <c r="K2220" s="7" t="s">
        <v>4709</v>
      </c>
      <c r="M2220" s="7" t="s">
        <v>4711</v>
      </c>
      <c r="O2220" s="7" t="s">
        <v>4711</v>
      </c>
    </row>
    <row r="2221" spans="1:15">
      <c r="A2221" s="7" t="s">
        <v>4687</v>
      </c>
      <c r="C2221" s="7" t="s">
        <v>4687</v>
      </c>
      <c r="E2221" s="7">
        <v>1978</v>
      </c>
      <c r="G2221" s="7">
        <v>1978</v>
      </c>
      <c r="I2221" s="7" t="s">
        <v>4687</v>
      </c>
      <c r="J2221" s="7" t="s">
        <v>4709</v>
      </c>
      <c r="K2221" s="7" t="s">
        <v>4709</v>
      </c>
      <c r="M2221" s="7" t="s">
        <v>4711</v>
      </c>
      <c r="O2221" s="7" t="s">
        <v>4711</v>
      </c>
    </row>
    <row r="2222" spans="1:15">
      <c r="A2222" s="7" t="s">
        <v>4687</v>
      </c>
      <c r="C2222" s="7" t="s">
        <v>4687</v>
      </c>
      <c r="E2222" s="7">
        <v>1966</v>
      </c>
      <c r="G2222" s="7">
        <v>1966</v>
      </c>
      <c r="I2222" s="7" t="s">
        <v>4687</v>
      </c>
      <c r="J2222" s="7" t="s">
        <v>4713</v>
      </c>
      <c r="K2222" s="7" t="s">
        <v>4709</v>
      </c>
      <c r="M2222" s="7" t="s">
        <v>4711</v>
      </c>
      <c r="O2222" s="7" t="s">
        <v>4711</v>
      </c>
    </row>
    <row r="2223" spans="1:15">
      <c r="A2223" s="7" t="s">
        <v>4687</v>
      </c>
      <c r="C2223" s="7" t="s">
        <v>4687</v>
      </c>
      <c r="E2223" s="7">
        <v>1978</v>
      </c>
      <c r="G2223" s="7">
        <v>1978</v>
      </c>
      <c r="I2223" s="7" t="s">
        <v>4687</v>
      </c>
      <c r="J2223" s="7" t="s">
        <v>4713</v>
      </c>
      <c r="K2223" s="7" t="s">
        <v>4710</v>
      </c>
      <c r="M2223" s="7" t="s">
        <v>4711</v>
      </c>
      <c r="O2223" s="7" t="s">
        <v>4711</v>
      </c>
    </row>
    <row r="2224" spans="1:15">
      <c r="A2224" s="7" t="s">
        <v>4687</v>
      </c>
      <c r="C2224" s="7" t="s">
        <v>4687</v>
      </c>
      <c r="E2224" s="7">
        <v>1981</v>
      </c>
      <c r="G2224" s="7">
        <v>1981</v>
      </c>
      <c r="I2224" s="7" t="s">
        <v>4687</v>
      </c>
      <c r="J2224" s="7" t="s">
        <v>4713</v>
      </c>
      <c r="K2224" s="7" t="s">
        <v>4713</v>
      </c>
      <c r="M2224" s="7" t="s">
        <v>4720</v>
      </c>
      <c r="O2224" s="7" t="s">
        <v>4720</v>
      </c>
    </row>
    <row r="2225" spans="1:15">
      <c r="A2225" s="7" t="s">
        <v>4687</v>
      </c>
      <c r="C2225" s="7" t="s">
        <v>4687</v>
      </c>
      <c r="E2225" s="7">
        <v>1995</v>
      </c>
      <c r="G2225" s="7">
        <v>1995</v>
      </c>
      <c r="I2225" s="7" t="s">
        <v>4687</v>
      </c>
      <c r="J2225" s="7" t="s">
        <v>4709</v>
      </c>
      <c r="K2225" s="7" t="s">
        <v>4709</v>
      </c>
      <c r="M2225" s="7" t="s">
        <v>4711</v>
      </c>
      <c r="O2225" s="7" t="s">
        <v>4711</v>
      </c>
    </row>
    <row r="2226" spans="1:15">
      <c r="A2226" s="7" t="s">
        <v>4687</v>
      </c>
      <c r="C2226" s="7" t="s">
        <v>4687</v>
      </c>
      <c r="E2226" s="7">
        <v>1977</v>
      </c>
      <c r="G2226" s="7">
        <v>1977</v>
      </c>
      <c r="I2226" s="7" t="s">
        <v>4687</v>
      </c>
      <c r="J2226" s="7" t="s">
        <v>4709</v>
      </c>
      <c r="K2226" s="7" t="s">
        <v>4713</v>
      </c>
      <c r="M2226" s="7" t="s">
        <v>4711</v>
      </c>
      <c r="O2226" s="7" t="s">
        <v>4711</v>
      </c>
    </row>
    <row r="2227" spans="1:15">
      <c r="A2227" s="7" t="s">
        <v>4687</v>
      </c>
      <c r="C2227" s="7" t="s">
        <v>4687</v>
      </c>
      <c r="E2227" s="7">
        <v>1968</v>
      </c>
      <c r="G2227" s="7">
        <v>1968</v>
      </c>
      <c r="I2227" s="7" t="s">
        <v>4687</v>
      </c>
      <c r="J2227" s="7" t="s">
        <v>4713</v>
      </c>
      <c r="K2227" s="7" t="s">
        <v>4713</v>
      </c>
      <c r="M2227" s="7" t="s">
        <v>4711</v>
      </c>
      <c r="O2227" s="7" t="s">
        <v>4711</v>
      </c>
    </row>
    <row r="2228" spans="1:15">
      <c r="A2228" s="7" t="s">
        <v>4687</v>
      </c>
      <c r="C2228" s="7" t="s">
        <v>4687</v>
      </c>
      <c r="E2228" s="7">
        <v>2003</v>
      </c>
      <c r="G2228" s="7">
        <v>2003</v>
      </c>
      <c r="I2228" s="7" t="s">
        <v>4687</v>
      </c>
      <c r="J2228" s="7" t="s">
        <v>4709</v>
      </c>
      <c r="K2228" s="7" t="s">
        <v>4709</v>
      </c>
      <c r="M2228" s="7" t="s">
        <v>4716</v>
      </c>
      <c r="O2228" s="7" t="s">
        <v>4716</v>
      </c>
    </row>
    <row r="2229" spans="1:15">
      <c r="A2229" s="7" t="s">
        <v>4687</v>
      </c>
      <c r="C2229" s="7" t="s">
        <v>4687</v>
      </c>
      <c r="E2229" s="7">
        <v>1977</v>
      </c>
      <c r="G2229" s="7">
        <v>1977</v>
      </c>
      <c r="I2229" s="7" t="s">
        <v>4687</v>
      </c>
      <c r="J2229" s="7" t="s">
        <v>4713</v>
      </c>
      <c r="K2229" s="7" t="s">
        <v>4713</v>
      </c>
      <c r="M2229" s="7" t="s">
        <v>4711</v>
      </c>
      <c r="O2229" s="7" t="s">
        <v>4711</v>
      </c>
    </row>
    <row r="2230" spans="1:15">
      <c r="A2230" s="7" t="s">
        <v>4687</v>
      </c>
      <c r="C2230" s="7" t="s">
        <v>4687</v>
      </c>
      <c r="E2230" s="7">
        <v>1973</v>
      </c>
      <c r="G2230" s="7">
        <v>1973</v>
      </c>
      <c r="I2230" s="7" t="s">
        <v>4687</v>
      </c>
      <c r="J2230" s="7" t="s">
        <v>4713</v>
      </c>
      <c r="K2230" s="7" t="s">
        <v>4713</v>
      </c>
      <c r="M2230" s="7" t="s">
        <v>4711</v>
      </c>
      <c r="O2230" s="7" t="s">
        <v>4711</v>
      </c>
    </row>
    <row r="2231" spans="1:15">
      <c r="A2231" s="7" t="s">
        <v>4687</v>
      </c>
      <c r="C2231" s="7" t="s">
        <v>4687</v>
      </c>
      <c r="E2231" s="7">
        <v>1987</v>
      </c>
      <c r="G2231" s="7">
        <v>1987</v>
      </c>
      <c r="I2231" s="7" t="s">
        <v>4687</v>
      </c>
      <c r="J2231" s="7" t="s">
        <v>4709</v>
      </c>
      <c r="K2231" s="7" t="s">
        <v>4709</v>
      </c>
      <c r="M2231" s="7" t="s">
        <v>4711</v>
      </c>
      <c r="O2231" s="7" t="s">
        <v>4711</v>
      </c>
    </row>
    <row r="2232" spans="1:15">
      <c r="A2232" s="7" t="s">
        <v>4687</v>
      </c>
      <c r="C2232" s="7" t="s">
        <v>4687</v>
      </c>
      <c r="E2232" s="7">
        <v>1985</v>
      </c>
      <c r="G2232" s="7">
        <v>1985</v>
      </c>
      <c r="I2232" s="7" t="s">
        <v>4687</v>
      </c>
      <c r="J2232" s="7" t="s">
        <v>4709</v>
      </c>
      <c r="K2232" s="7" t="s">
        <v>4709</v>
      </c>
      <c r="M2232" s="7" t="s">
        <v>4711</v>
      </c>
      <c r="O2232" s="7" t="s">
        <v>4711</v>
      </c>
    </row>
    <row r="2233" spans="1:15">
      <c r="A2233" s="7" t="s">
        <v>4687</v>
      </c>
      <c r="C2233" s="7" t="s">
        <v>4687</v>
      </c>
      <c r="E2233" s="7">
        <v>1983</v>
      </c>
      <c r="G2233" s="7">
        <v>1983</v>
      </c>
      <c r="I2233" s="7" t="s">
        <v>4687</v>
      </c>
      <c r="J2233" s="7" t="s">
        <v>4713</v>
      </c>
      <c r="K2233" s="7" t="s">
        <v>4709</v>
      </c>
      <c r="M2233" s="7" t="s">
        <v>4711</v>
      </c>
      <c r="O2233" s="7" t="s">
        <v>4711</v>
      </c>
    </row>
    <row r="2234" spans="1:15">
      <c r="A2234" s="7" t="s">
        <v>4687</v>
      </c>
      <c r="C2234" s="7" t="s">
        <v>4687</v>
      </c>
      <c r="E2234" s="7">
        <v>1985</v>
      </c>
      <c r="G2234" s="7">
        <v>1985</v>
      </c>
      <c r="I2234" s="7" t="s">
        <v>4687</v>
      </c>
      <c r="J2234" s="7" t="s">
        <v>4709</v>
      </c>
      <c r="K2234" s="7" t="s">
        <v>4710</v>
      </c>
      <c r="M2234" s="7" t="s">
        <v>4711</v>
      </c>
      <c r="O2234" s="7" t="s">
        <v>4711</v>
      </c>
    </row>
    <row r="2235" spans="1:15">
      <c r="A2235" s="7" t="s">
        <v>4687</v>
      </c>
      <c r="C2235" s="7" t="s">
        <v>4687</v>
      </c>
      <c r="E2235" s="7">
        <v>1975</v>
      </c>
      <c r="G2235" s="7">
        <v>1975</v>
      </c>
      <c r="I2235" s="7" t="s">
        <v>4687</v>
      </c>
      <c r="J2235" s="7" t="s">
        <v>4709</v>
      </c>
      <c r="K2235" s="7" t="s">
        <v>4713</v>
      </c>
      <c r="M2235" s="7" t="s">
        <v>4711</v>
      </c>
      <c r="O2235" s="7" t="s">
        <v>4711</v>
      </c>
    </row>
    <row r="2236" spans="1:15">
      <c r="A2236" s="7" t="s">
        <v>4687</v>
      </c>
      <c r="C2236" s="7" t="s">
        <v>4687</v>
      </c>
      <c r="E2236" s="7">
        <v>1987</v>
      </c>
      <c r="G2236" s="7">
        <v>1987</v>
      </c>
      <c r="I2236" s="7" t="s">
        <v>4687</v>
      </c>
      <c r="J2236" s="7" t="s">
        <v>4713</v>
      </c>
      <c r="K2236" s="7" t="s">
        <v>4710</v>
      </c>
      <c r="M2236" s="7" t="s">
        <v>4720</v>
      </c>
      <c r="O2236" s="7" t="s">
        <v>4720</v>
      </c>
    </row>
    <row r="2237" spans="1:15">
      <c r="A2237" s="7" t="s">
        <v>4687</v>
      </c>
      <c r="C2237" s="7" t="s">
        <v>4687</v>
      </c>
      <c r="E2237" s="7">
        <v>1982</v>
      </c>
      <c r="G2237" s="7">
        <v>1982</v>
      </c>
      <c r="I2237" s="7" t="s">
        <v>4687</v>
      </c>
      <c r="J2237" s="7" t="s">
        <v>4713</v>
      </c>
      <c r="K2237" s="7" t="s">
        <v>4710</v>
      </c>
      <c r="M2237" s="7" t="s">
        <v>4711</v>
      </c>
      <c r="O2237" s="7" t="s">
        <v>4711</v>
      </c>
    </row>
    <row r="2238" spans="1:15">
      <c r="A2238" s="7" t="s">
        <v>4687</v>
      </c>
      <c r="C2238" s="7" t="s">
        <v>4687</v>
      </c>
      <c r="E2238" s="7">
        <v>1978</v>
      </c>
      <c r="G2238" s="7">
        <v>1978</v>
      </c>
      <c r="I2238" s="7" t="s">
        <v>4687</v>
      </c>
      <c r="J2238" s="7" t="s">
        <v>4713</v>
      </c>
      <c r="K2238" s="7" t="s">
        <v>4709</v>
      </c>
      <c r="M2238" s="7" t="s">
        <v>4711</v>
      </c>
      <c r="O2238" s="7" t="s">
        <v>4711</v>
      </c>
    </row>
    <row r="2239" spans="1:15">
      <c r="A2239" s="7" t="s">
        <v>4687</v>
      </c>
      <c r="C2239" s="7" t="s">
        <v>4687</v>
      </c>
      <c r="E2239" s="7">
        <v>1966</v>
      </c>
      <c r="G2239" s="7">
        <v>1966</v>
      </c>
      <c r="I2239" s="7" t="s">
        <v>4687</v>
      </c>
      <c r="J2239" s="7" t="s">
        <v>4713</v>
      </c>
      <c r="K2239" s="7" t="s">
        <v>4709</v>
      </c>
      <c r="M2239" s="7" t="s">
        <v>4711</v>
      </c>
      <c r="O2239" s="7" t="s">
        <v>4711</v>
      </c>
    </row>
    <row r="2240" spans="1:15">
      <c r="A2240" s="7" t="s">
        <v>4687</v>
      </c>
      <c r="C2240" s="7" t="s">
        <v>4687</v>
      </c>
      <c r="E2240" s="7">
        <v>1983</v>
      </c>
      <c r="G2240" s="7">
        <v>1983</v>
      </c>
      <c r="I2240" s="7" t="s">
        <v>4687</v>
      </c>
      <c r="J2240" s="7" t="s">
        <v>4713</v>
      </c>
      <c r="K2240" s="7" t="s">
        <v>4710</v>
      </c>
      <c r="M2240" s="7" t="s">
        <v>4711</v>
      </c>
      <c r="O2240" s="7" t="s">
        <v>4711</v>
      </c>
    </row>
    <row r="2241" spans="1:15">
      <c r="A2241" s="7" t="s">
        <v>4687</v>
      </c>
      <c r="C2241" s="7" t="s">
        <v>4687</v>
      </c>
      <c r="E2241" s="7">
        <v>1985</v>
      </c>
      <c r="G2241" s="7">
        <v>1985</v>
      </c>
      <c r="I2241" s="7" t="s">
        <v>4687</v>
      </c>
      <c r="J2241" s="7" t="s">
        <v>4713</v>
      </c>
      <c r="K2241" s="7" t="s">
        <v>4709</v>
      </c>
      <c r="M2241" s="7" t="s">
        <v>4711</v>
      </c>
      <c r="O2241" s="7" t="s">
        <v>4711</v>
      </c>
    </row>
    <row r="2242" spans="1:15">
      <c r="A2242" s="7" t="s">
        <v>4687</v>
      </c>
      <c r="C2242" s="7" t="s">
        <v>4687</v>
      </c>
      <c r="E2242" s="7">
        <v>1979</v>
      </c>
      <c r="G2242" s="7">
        <v>1979</v>
      </c>
      <c r="I2242" s="7" t="s">
        <v>4687</v>
      </c>
      <c r="J2242" s="7" t="s">
        <v>4713</v>
      </c>
      <c r="K2242" s="7" t="s">
        <v>4710</v>
      </c>
      <c r="M2242" s="7" t="s">
        <v>4711</v>
      </c>
      <c r="O2242" s="7" t="s">
        <v>4711</v>
      </c>
    </row>
    <row r="2243" spans="1:15">
      <c r="A2243" s="7" t="s">
        <v>4687</v>
      </c>
      <c r="C2243" s="7" t="s">
        <v>4687</v>
      </c>
      <c r="E2243" s="7">
        <v>1981</v>
      </c>
      <c r="G2243" s="7">
        <v>1981</v>
      </c>
      <c r="I2243" s="7" t="s">
        <v>4687</v>
      </c>
      <c r="J2243" s="7" t="s">
        <v>4713</v>
      </c>
      <c r="K2243" s="7" t="s">
        <v>4710</v>
      </c>
      <c r="M2243" s="7" t="s">
        <v>4716</v>
      </c>
      <c r="O2243" s="7" t="s">
        <v>4716</v>
      </c>
    </row>
    <row r="2244" spans="1:15">
      <c r="A2244" s="7" t="s">
        <v>4687</v>
      </c>
      <c r="C2244" s="7" t="s">
        <v>4687</v>
      </c>
      <c r="E2244" s="7">
        <v>1981</v>
      </c>
      <c r="G2244" s="7">
        <v>1981</v>
      </c>
      <c r="I2244" s="7" t="s">
        <v>4687</v>
      </c>
      <c r="J2244" s="7" t="s">
        <v>4713</v>
      </c>
      <c r="K2244" s="7" t="s">
        <v>4710</v>
      </c>
      <c r="M2244" s="7" t="s">
        <v>4716</v>
      </c>
      <c r="O2244" s="7" t="s">
        <v>4716</v>
      </c>
    </row>
    <row r="2245" spans="1:15">
      <c r="A2245" s="7" t="s">
        <v>4687</v>
      </c>
      <c r="C2245" s="7" t="s">
        <v>4687</v>
      </c>
      <c r="E2245" s="7">
        <v>1977</v>
      </c>
      <c r="G2245" s="7">
        <v>1977</v>
      </c>
      <c r="I2245" s="7" t="s">
        <v>4687</v>
      </c>
      <c r="J2245" s="7" t="s">
        <v>4713</v>
      </c>
      <c r="K2245" s="7" t="s">
        <v>4710</v>
      </c>
      <c r="M2245" s="7" t="s">
        <v>4711</v>
      </c>
      <c r="O2245" s="7" t="s">
        <v>4711</v>
      </c>
    </row>
    <row r="2246" spans="1:15">
      <c r="A2246" s="7" t="s">
        <v>4687</v>
      </c>
      <c r="C2246" s="7" t="s">
        <v>4687</v>
      </c>
      <c r="E2246" s="7">
        <v>1962</v>
      </c>
      <c r="G2246" s="7">
        <v>1962</v>
      </c>
      <c r="I2246" s="7" t="s">
        <v>4687</v>
      </c>
      <c r="J2246" s="7" t="s">
        <v>4713</v>
      </c>
      <c r="K2246" s="7" t="s">
        <v>4709</v>
      </c>
      <c r="M2246" s="7" t="s">
        <v>4711</v>
      </c>
      <c r="O2246" s="7" t="s">
        <v>4711</v>
      </c>
    </row>
    <row r="2247" spans="1:15">
      <c r="A2247" s="7" t="s">
        <v>4687</v>
      </c>
      <c r="C2247" s="7" t="s">
        <v>4687</v>
      </c>
      <c r="E2247" s="7">
        <v>1966</v>
      </c>
      <c r="G2247" s="7">
        <v>1966</v>
      </c>
      <c r="I2247" s="7" t="s">
        <v>4687</v>
      </c>
      <c r="J2247" s="7" t="s">
        <v>4713</v>
      </c>
      <c r="K2247" s="7" t="s">
        <v>4710</v>
      </c>
      <c r="M2247" s="7" t="s">
        <v>4711</v>
      </c>
      <c r="O2247" s="7" t="s">
        <v>4711</v>
      </c>
    </row>
    <row r="2248" spans="1:15">
      <c r="A2248" s="7" t="s">
        <v>4687</v>
      </c>
      <c r="C2248" s="7" t="s">
        <v>4687</v>
      </c>
      <c r="E2248" s="7">
        <v>1985</v>
      </c>
      <c r="G2248" s="7">
        <v>1985</v>
      </c>
      <c r="I2248" s="7" t="s">
        <v>4687</v>
      </c>
      <c r="J2248" s="7" t="s">
        <v>4713</v>
      </c>
      <c r="K2248" s="7" t="s">
        <v>4713</v>
      </c>
      <c r="M2248" s="7" t="s">
        <v>4711</v>
      </c>
      <c r="O2248" s="7" t="s">
        <v>4711</v>
      </c>
    </row>
    <row r="2249" spans="1:15">
      <c r="A2249" s="7" t="s">
        <v>4687</v>
      </c>
      <c r="C2249" s="7" t="s">
        <v>4687</v>
      </c>
      <c r="E2249" s="7">
        <v>1975</v>
      </c>
      <c r="G2249" s="7">
        <v>1975</v>
      </c>
      <c r="I2249" s="7" t="s">
        <v>4687</v>
      </c>
      <c r="J2249" s="7" t="s">
        <v>4713</v>
      </c>
      <c r="K2249" s="7" t="s">
        <v>4710</v>
      </c>
      <c r="M2249" s="7" t="s">
        <v>4716</v>
      </c>
      <c r="O2249" s="7" t="s">
        <v>4716</v>
      </c>
    </row>
    <row r="2250" spans="1:15">
      <c r="A2250" s="7" t="s">
        <v>4687</v>
      </c>
      <c r="C2250" s="7" t="s">
        <v>4687</v>
      </c>
      <c r="E2250" s="7">
        <v>1970</v>
      </c>
      <c r="G2250" s="7">
        <v>1970</v>
      </c>
      <c r="I2250" s="7" t="s">
        <v>4687</v>
      </c>
      <c r="J2250" s="7" t="s">
        <v>4713</v>
      </c>
      <c r="K2250" s="7" t="s">
        <v>4710</v>
      </c>
      <c r="M2250" s="7" t="s">
        <v>4716</v>
      </c>
      <c r="O2250" s="7" t="s">
        <v>4716</v>
      </c>
    </row>
    <row r="2251" spans="1:15">
      <c r="A2251" s="7" t="s">
        <v>4687</v>
      </c>
      <c r="C2251" s="7" t="s">
        <v>4687</v>
      </c>
      <c r="E2251" s="7">
        <v>1976</v>
      </c>
      <c r="G2251" s="7">
        <v>1976</v>
      </c>
      <c r="I2251" s="7" t="s">
        <v>4687</v>
      </c>
      <c r="J2251" s="7" t="s">
        <v>4713</v>
      </c>
      <c r="K2251" s="7" t="s">
        <v>4713</v>
      </c>
      <c r="M2251" s="7" t="s">
        <v>4711</v>
      </c>
      <c r="O2251" s="7" t="s">
        <v>4711</v>
      </c>
    </row>
    <row r="2252" spans="1:15">
      <c r="A2252" s="7" t="s">
        <v>4687</v>
      </c>
      <c r="C2252" s="7" t="s">
        <v>4687</v>
      </c>
      <c r="E2252" s="7">
        <v>1972</v>
      </c>
      <c r="G2252" s="7">
        <v>1972</v>
      </c>
      <c r="I2252" s="7" t="s">
        <v>4687</v>
      </c>
      <c r="J2252" s="7" t="s">
        <v>4713</v>
      </c>
      <c r="K2252" s="7" t="s">
        <v>4709</v>
      </c>
      <c r="M2252" s="7" t="s">
        <v>4711</v>
      </c>
      <c r="O2252" s="7" t="s">
        <v>4711</v>
      </c>
    </row>
    <row r="2253" spans="1:15">
      <c r="A2253" s="7" t="s">
        <v>4687</v>
      </c>
      <c r="C2253" s="7" t="s">
        <v>4687</v>
      </c>
      <c r="E2253" s="7">
        <v>1999</v>
      </c>
      <c r="G2253" s="7">
        <v>1999</v>
      </c>
      <c r="I2253" s="7" t="s">
        <v>4687</v>
      </c>
      <c r="J2253" s="7" t="s">
        <v>4713</v>
      </c>
      <c r="K2253" s="7" t="s">
        <v>4709</v>
      </c>
      <c r="M2253" s="7" t="s">
        <v>4711</v>
      </c>
      <c r="O2253" s="7" t="s">
        <v>4711</v>
      </c>
    </row>
    <row r="2254" spans="1:15">
      <c r="A2254" s="7" t="s">
        <v>4687</v>
      </c>
      <c r="C2254" s="7" t="s">
        <v>4687</v>
      </c>
      <c r="E2254" s="7">
        <v>1992</v>
      </c>
      <c r="G2254" s="7">
        <v>1992</v>
      </c>
      <c r="I2254" s="7" t="s">
        <v>4687</v>
      </c>
      <c r="J2254" s="7" t="s">
        <v>4713</v>
      </c>
      <c r="K2254" s="7" t="s">
        <v>4709</v>
      </c>
      <c r="M2254" s="7" t="s">
        <v>4711</v>
      </c>
      <c r="O2254" s="7" t="s">
        <v>4711</v>
      </c>
    </row>
    <row r="2255" spans="1:15">
      <c r="A2255" s="7" t="s">
        <v>4687</v>
      </c>
      <c r="C2255" s="7" t="s">
        <v>4687</v>
      </c>
      <c r="E2255" s="7">
        <v>1979</v>
      </c>
      <c r="G2255" s="7">
        <v>1979</v>
      </c>
      <c r="I2255" s="7" t="s">
        <v>4687</v>
      </c>
      <c r="J2255" s="7" t="s">
        <v>4713</v>
      </c>
      <c r="K2255" s="7" t="s">
        <v>4709</v>
      </c>
      <c r="M2255" s="7" t="s">
        <v>4716</v>
      </c>
      <c r="O2255" s="7" t="s">
        <v>4716</v>
      </c>
    </row>
    <row r="2256" spans="1:15">
      <c r="A2256" s="7" t="s">
        <v>4687</v>
      </c>
      <c r="C2256" s="7" t="s">
        <v>4687</v>
      </c>
      <c r="E2256" s="7">
        <v>1983</v>
      </c>
      <c r="G2256" s="7">
        <v>1983</v>
      </c>
      <c r="I2256" s="7" t="s">
        <v>4687</v>
      </c>
      <c r="J2256" s="7" t="s">
        <v>4713</v>
      </c>
      <c r="K2256" s="7" t="s">
        <v>4710</v>
      </c>
      <c r="M2256" s="7" t="s">
        <v>4711</v>
      </c>
      <c r="O2256" s="7" t="s">
        <v>4711</v>
      </c>
    </row>
    <row r="2257" spans="1:15">
      <c r="A2257" s="7" t="s">
        <v>4687</v>
      </c>
      <c r="C2257" s="7" t="s">
        <v>4687</v>
      </c>
      <c r="E2257" s="7">
        <v>1974</v>
      </c>
      <c r="G2257" s="7">
        <v>1974</v>
      </c>
      <c r="I2257" s="7" t="s">
        <v>4687</v>
      </c>
      <c r="J2257" s="7" t="s">
        <v>4713</v>
      </c>
      <c r="K2257" s="7" t="s">
        <v>4709</v>
      </c>
      <c r="M2257" s="7" t="s">
        <v>4720</v>
      </c>
      <c r="O2257" s="7" t="s">
        <v>4720</v>
      </c>
    </row>
    <row r="2258" spans="1:15">
      <c r="A2258" s="7" t="s">
        <v>4687</v>
      </c>
      <c r="C2258" s="7" t="s">
        <v>4687</v>
      </c>
      <c r="E2258" s="7">
        <v>1979</v>
      </c>
      <c r="G2258" s="7">
        <v>1979</v>
      </c>
      <c r="I2258" s="7" t="s">
        <v>4687</v>
      </c>
      <c r="J2258" s="7" t="s">
        <v>4713</v>
      </c>
      <c r="K2258" s="7" t="s">
        <v>4710</v>
      </c>
      <c r="M2258" s="7" t="s">
        <v>4720</v>
      </c>
      <c r="O2258" s="7" t="s">
        <v>4720</v>
      </c>
    </row>
    <row r="2259" spans="1:15">
      <c r="A2259" s="7" t="s">
        <v>4687</v>
      </c>
      <c r="C2259" s="7" t="s">
        <v>4687</v>
      </c>
      <c r="E2259" s="7">
        <v>1972</v>
      </c>
      <c r="G2259" s="7">
        <v>1972</v>
      </c>
      <c r="I2259" s="7" t="s">
        <v>4687</v>
      </c>
      <c r="J2259" s="7" t="s">
        <v>4713</v>
      </c>
      <c r="K2259" s="7" t="s">
        <v>4709</v>
      </c>
      <c r="M2259" s="7" t="s">
        <v>4720</v>
      </c>
      <c r="O2259" s="7" t="s">
        <v>4720</v>
      </c>
    </row>
    <row r="2260" spans="1:15">
      <c r="A2260" s="7" t="s">
        <v>4687</v>
      </c>
      <c r="C2260" s="7" t="s">
        <v>4687</v>
      </c>
      <c r="E2260" s="7">
        <v>1972</v>
      </c>
      <c r="G2260" s="7">
        <v>1972</v>
      </c>
      <c r="I2260" s="7" t="s">
        <v>4687</v>
      </c>
      <c r="J2260" s="7" t="s">
        <v>4713</v>
      </c>
      <c r="K2260" s="7" t="s">
        <v>4710</v>
      </c>
      <c r="M2260" s="7" t="s">
        <v>4720</v>
      </c>
      <c r="O2260" s="7" t="s">
        <v>4720</v>
      </c>
    </row>
    <row r="2261" spans="1:15">
      <c r="A2261" s="7" t="s">
        <v>4687</v>
      </c>
      <c r="C2261" s="7" t="s">
        <v>4687</v>
      </c>
      <c r="E2261" s="7">
        <v>1969</v>
      </c>
      <c r="G2261" s="7">
        <v>1969</v>
      </c>
      <c r="I2261" s="7" t="s">
        <v>4687</v>
      </c>
      <c r="J2261" s="7" t="s">
        <v>4713</v>
      </c>
      <c r="K2261" s="7" t="s">
        <v>4709</v>
      </c>
      <c r="M2261" s="7" t="s">
        <v>4720</v>
      </c>
      <c r="O2261" s="7" t="s">
        <v>4720</v>
      </c>
    </row>
    <row r="2262" spans="1:15">
      <c r="A2262" s="7" t="s">
        <v>4687</v>
      </c>
      <c r="C2262" s="7" t="s">
        <v>4687</v>
      </c>
      <c r="E2262" s="7">
        <v>1964</v>
      </c>
      <c r="G2262" s="7">
        <v>1964</v>
      </c>
      <c r="I2262" s="7" t="s">
        <v>4687</v>
      </c>
      <c r="J2262" s="7" t="s">
        <v>4713</v>
      </c>
      <c r="K2262" s="7" t="s">
        <v>4709</v>
      </c>
      <c r="M2262" s="7" t="s">
        <v>4711</v>
      </c>
      <c r="O2262" s="7" t="s">
        <v>4711</v>
      </c>
    </row>
    <row r="2263" spans="1:15">
      <c r="A2263" s="7" t="s">
        <v>4687</v>
      </c>
      <c r="C2263" s="7" t="s">
        <v>4687</v>
      </c>
      <c r="E2263" s="7">
        <v>1977</v>
      </c>
      <c r="G2263" s="7">
        <v>1977</v>
      </c>
      <c r="I2263" s="7" t="s">
        <v>4687</v>
      </c>
      <c r="J2263" s="7" t="s">
        <v>4713</v>
      </c>
      <c r="K2263" s="7" t="s">
        <v>4709</v>
      </c>
      <c r="M2263" s="7" t="s">
        <v>4720</v>
      </c>
      <c r="O2263" s="7" t="s">
        <v>4720</v>
      </c>
    </row>
    <row r="2264" spans="1:15">
      <c r="A2264" s="7" t="s">
        <v>4687</v>
      </c>
      <c r="C2264" s="7" t="s">
        <v>4687</v>
      </c>
      <c r="E2264" s="7">
        <v>1964</v>
      </c>
      <c r="G2264" s="7">
        <v>1964</v>
      </c>
      <c r="I2264" s="7" t="s">
        <v>4687</v>
      </c>
      <c r="J2264" s="7" t="s">
        <v>4713</v>
      </c>
      <c r="K2264" s="7" t="s">
        <v>4709</v>
      </c>
      <c r="M2264" s="7" t="s">
        <v>4720</v>
      </c>
      <c r="O2264" s="7" t="s">
        <v>4720</v>
      </c>
    </row>
    <row r="2265" spans="1:15">
      <c r="A2265" s="7" t="s">
        <v>4687</v>
      </c>
      <c r="C2265" s="7" t="s">
        <v>4687</v>
      </c>
      <c r="E2265" s="7">
        <v>1971</v>
      </c>
      <c r="G2265" s="7">
        <v>1971</v>
      </c>
      <c r="I2265" s="7" t="s">
        <v>4687</v>
      </c>
      <c r="J2265" s="7" t="s">
        <v>4713</v>
      </c>
      <c r="K2265" s="7" t="s">
        <v>4713</v>
      </c>
      <c r="M2265" s="7" t="s">
        <v>4720</v>
      </c>
      <c r="O2265" s="7" t="s">
        <v>4720</v>
      </c>
    </row>
    <row r="2266" spans="1:15">
      <c r="A2266" s="7" t="s">
        <v>4687</v>
      </c>
      <c r="C2266" s="7" t="s">
        <v>4687</v>
      </c>
      <c r="E2266" s="7">
        <v>1967</v>
      </c>
      <c r="G2266" s="7">
        <v>1967</v>
      </c>
      <c r="I2266" s="7" t="s">
        <v>4687</v>
      </c>
      <c r="J2266" s="7" t="s">
        <v>4713</v>
      </c>
      <c r="K2266" s="7" t="s">
        <v>4710</v>
      </c>
      <c r="M2266" s="7" t="s">
        <v>4720</v>
      </c>
      <c r="O2266" s="7" t="s">
        <v>4720</v>
      </c>
    </row>
    <row r="2267" spans="1:15">
      <c r="A2267" s="7" t="s">
        <v>4687</v>
      </c>
      <c r="C2267" s="7" t="s">
        <v>4687</v>
      </c>
      <c r="E2267" s="7">
        <v>1974</v>
      </c>
      <c r="G2267" s="7">
        <v>1974</v>
      </c>
      <c r="I2267" s="7" t="s">
        <v>4687</v>
      </c>
      <c r="J2267" s="7" t="s">
        <v>4713</v>
      </c>
      <c r="K2267" s="7" t="s">
        <v>4709</v>
      </c>
      <c r="M2267" s="7" t="s">
        <v>4711</v>
      </c>
      <c r="O2267" s="7" t="s">
        <v>4711</v>
      </c>
    </row>
    <row r="2268" spans="1:15">
      <c r="A2268" s="7" t="s">
        <v>4687</v>
      </c>
      <c r="C2268" s="7" t="s">
        <v>4687</v>
      </c>
      <c r="E2268" s="7">
        <v>1976</v>
      </c>
      <c r="G2268" s="7">
        <v>1976</v>
      </c>
      <c r="I2268" s="7" t="s">
        <v>4687</v>
      </c>
      <c r="J2268" s="7" t="s">
        <v>4713</v>
      </c>
      <c r="K2268" s="7" t="s">
        <v>4713</v>
      </c>
      <c r="M2268" s="7" t="s">
        <v>4716</v>
      </c>
      <c r="O2268" s="7" t="s">
        <v>4716</v>
      </c>
    </row>
    <row r="2269" spans="1:15">
      <c r="A2269" s="7" t="s">
        <v>4687</v>
      </c>
      <c r="C2269" s="7" t="s">
        <v>4687</v>
      </c>
      <c r="E2269" s="7">
        <v>1975</v>
      </c>
      <c r="G2269" s="7">
        <v>1975</v>
      </c>
      <c r="I2269" s="7" t="s">
        <v>4687</v>
      </c>
      <c r="J2269" s="7" t="s">
        <v>4713</v>
      </c>
      <c r="K2269" s="7" t="s">
        <v>4710</v>
      </c>
      <c r="M2269" s="7" t="s">
        <v>4711</v>
      </c>
      <c r="O2269" s="7" t="s">
        <v>4711</v>
      </c>
    </row>
    <row r="2270" spans="1:15">
      <c r="A2270" s="7" t="s">
        <v>4687</v>
      </c>
      <c r="C2270" s="7" t="s">
        <v>4687</v>
      </c>
      <c r="E2270" s="7">
        <v>1975</v>
      </c>
      <c r="G2270" s="7">
        <v>1975</v>
      </c>
      <c r="I2270" s="7" t="s">
        <v>4687</v>
      </c>
      <c r="J2270" s="7" t="s">
        <v>4713</v>
      </c>
      <c r="K2270" s="7" t="s">
        <v>4710</v>
      </c>
      <c r="M2270" s="7" t="s">
        <v>4711</v>
      </c>
      <c r="O2270" s="7" t="s">
        <v>4711</v>
      </c>
    </row>
    <row r="2271" spans="1:15">
      <c r="A2271" s="7" t="s">
        <v>4687</v>
      </c>
      <c r="C2271" s="7" t="s">
        <v>4687</v>
      </c>
      <c r="E2271" s="7">
        <v>1962</v>
      </c>
      <c r="G2271" s="7">
        <v>1962</v>
      </c>
      <c r="I2271" s="7" t="s">
        <v>4687</v>
      </c>
      <c r="J2271" s="7" t="s">
        <v>4713</v>
      </c>
      <c r="K2271" s="7" t="s">
        <v>4713</v>
      </c>
      <c r="M2271" s="7" t="s">
        <v>4716</v>
      </c>
      <c r="O2271" s="7" t="s">
        <v>4716</v>
      </c>
    </row>
    <row r="2272" spans="1:15">
      <c r="A2272" s="7" t="s">
        <v>4687</v>
      </c>
      <c r="C2272" s="7" t="s">
        <v>4687</v>
      </c>
      <c r="E2272" s="7">
        <v>1966</v>
      </c>
      <c r="G2272" s="7">
        <v>1966</v>
      </c>
      <c r="I2272" s="7" t="s">
        <v>4687</v>
      </c>
      <c r="J2272" s="7" t="s">
        <v>4713</v>
      </c>
      <c r="K2272" s="7" t="s">
        <v>4713</v>
      </c>
      <c r="M2272" s="7" t="s">
        <v>4711</v>
      </c>
      <c r="O2272" s="7" t="s">
        <v>4711</v>
      </c>
    </row>
    <row r="2273" spans="1:15">
      <c r="A2273" s="7" t="s">
        <v>4687</v>
      </c>
      <c r="C2273" s="7" t="s">
        <v>4687</v>
      </c>
      <c r="E2273" s="7">
        <v>1972</v>
      </c>
      <c r="G2273" s="7">
        <v>1972</v>
      </c>
      <c r="I2273" s="7" t="s">
        <v>4687</v>
      </c>
      <c r="J2273" s="7" t="s">
        <v>4713</v>
      </c>
      <c r="K2273" s="7" t="s">
        <v>4710</v>
      </c>
      <c r="M2273" s="7" t="s">
        <v>4716</v>
      </c>
      <c r="O2273" s="7" t="s">
        <v>4716</v>
      </c>
    </row>
    <row r="2274" spans="1:15">
      <c r="A2274" s="7" t="s">
        <v>4687</v>
      </c>
      <c r="C2274" s="7" t="s">
        <v>4687</v>
      </c>
      <c r="E2274" s="7">
        <v>1984</v>
      </c>
      <c r="G2274" s="7">
        <v>1984</v>
      </c>
      <c r="I2274" s="7" t="s">
        <v>4687</v>
      </c>
      <c r="J2274" s="7" t="s">
        <v>4713</v>
      </c>
      <c r="K2274" s="7" t="s">
        <v>4713</v>
      </c>
      <c r="M2274" s="7" t="s">
        <v>4711</v>
      </c>
      <c r="O2274" s="7" t="s">
        <v>4711</v>
      </c>
    </row>
    <row r="2275" spans="1:15">
      <c r="A2275" s="7" t="s">
        <v>4687</v>
      </c>
      <c r="C2275" s="7" t="s">
        <v>4687</v>
      </c>
      <c r="E2275" s="7">
        <v>1968</v>
      </c>
      <c r="G2275" s="7">
        <v>1968</v>
      </c>
      <c r="I2275" s="7" t="s">
        <v>4687</v>
      </c>
      <c r="J2275" s="7" t="s">
        <v>4713</v>
      </c>
      <c r="K2275" s="7" t="s">
        <v>4710</v>
      </c>
      <c r="M2275" s="7" t="s">
        <v>4711</v>
      </c>
      <c r="O2275" s="7" t="s">
        <v>4711</v>
      </c>
    </row>
    <row r="2276" spans="1:15">
      <c r="A2276" s="7" t="s">
        <v>4687</v>
      </c>
      <c r="C2276" s="7" t="s">
        <v>4687</v>
      </c>
      <c r="E2276" s="7">
        <v>1976</v>
      </c>
      <c r="G2276" s="7">
        <v>1976</v>
      </c>
      <c r="I2276" s="7" t="s">
        <v>4687</v>
      </c>
      <c r="J2276" s="7" t="s">
        <v>4713</v>
      </c>
      <c r="K2276" s="7" t="s">
        <v>4713</v>
      </c>
      <c r="M2276" s="7" t="s">
        <v>4716</v>
      </c>
      <c r="O2276" s="7" t="s">
        <v>4716</v>
      </c>
    </row>
    <row r="2277" spans="1:15">
      <c r="A2277" s="7" t="s">
        <v>4687</v>
      </c>
      <c r="C2277" s="7" t="s">
        <v>4687</v>
      </c>
      <c r="E2277" s="7">
        <v>1997</v>
      </c>
      <c r="G2277" s="7">
        <v>1997</v>
      </c>
      <c r="I2277" s="7" t="s">
        <v>4687</v>
      </c>
      <c r="J2277" s="7" t="s">
        <v>4713</v>
      </c>
      <c r="K2277" s="7" t="s">
        <v>4713</v>
      </c>
      <c r="M2277" s="7" t="s">
        <v>4711</v>
      </c>
      <c r="O2277" s="7" t="s">
        <v>4711</v>
      </c>
    </row>
    <row r="2278" spans="1:15">
      <c r="A2278" s="7" t="s">
        <v>4687</v>
      </c>
      <c r="C2278" s="7" t="s">
        <v>4687</v>
      </c>
      <c r="E2278" s="7">
        <v>1979</v>
      </c>
      <c r="G2278" s="7">
        <v>1979</v>
      </c>
      <c r="I2278" s="7" t="s">
        <v>4687</v>
      </c>
      <c r="J2278" s="7" t="s">
        <v>4713</v>
      </c>
      <c r="K2278" s="7" t="s">
        <v>4710</v>
      </c>
      <c r="M2278" s="7" t="s">
        <v>4711</v>
      </c>
      <c r="O2278" s="7" t="s">
        <v>4711</v>
      </c>
    </row>
    <row r="2279" spans="1:15">
      <c r="A2279" s="7" t="s">
        <v>4687</v>
      </c>
      <c r="C2279" s="7" t="s">
        <v>4687</v>
      </c>
      <c r="E2279" s="7">
        <v>1973</v>
      </c>
      <c r="G2279" s="7">
        <v>1973</v>
      </c>
      <c r="I2279" s="7" t="s">
        <v>4687</v>
      </c>
      <c r="J2279" s="7" t="s">
        <v>4713</v>
      </c>
      <c r="K2279" s="7" t="s">
        <v>4709</v>
      </c>
      <c r="M2279" s="7" t="s">
        <v>4711</v>
      </c>
      <c r="O2279" s="7" t="s">
        <v>4711</v>
      </c>
    </row>
    <row r="2280" spans="1:15">
      <c r="A2280" s="7" t="s">
        <v>4687</v>
      </c>
      <c r="C2280" s="7" t="s">
        <v>4687</v>
      </c>
      <c r="E2280" s="7">
        <v>1975</v>
      </c>
      <c r="G2280" s="7">
        <v>1975</v>
      </c>
      <c r="I2280" s="7" t="s">
        <v>4687</v>
      </c>
      <c r="J2280" s="7" t="s">
        <v>4713</v>
      </c>
      <c r="K2280" s="7" t="s">
        <v>4709</v>
      </c>
      <c r="M2280" s="7" t="s">
        <v>4711</v>
      </c>
      <c r="O2280" s="7" t="s">
        <v>4711</v>
      </c>
    </row>
    <row r="2281" spans="1:15">
      <c r="A2281" s="7" t="s">
        <v>4687</v>
      </c>
      <c r="C2281" s="7" t="s">
        <v>4687</v>
      </c>
      <c r="E2281" s="7">
        <v>1967</v>
      </c>
      <c r="G2281" s="7">
        <v>1967</v>
      </c>
      <c r="I2281" s="7" t="s">
        <v>4687</v>
      </c>
      <c r="J2281" s="7" t="s">
        <v>4713</v>
      </c>
      <c r="K2281" s="7" t="s">
        <v>4710</v>
      </c>
      <c r="M2281" s="7" t="s">
        <v>4716</v>
      </c>
      <c r="O2281" s="7" t="s">
        <v>4716</v>
      </c>
    </row>
    <row r="2282" spans="1:15">
      <c r="A2282" s="7" t="s">
        <v>4687</v>
      </c>
      <c r="C2282" s="7" t="s">
        <v>4687</v>
      </c>
      <c r="E2282" s="7">
        <v>1968</v>
      </c>
      <c r="G2282" s="7">
        <v>1968</v>
      </c>
      <c r="I2282" s="7" t="s">
        <v>4687</v>
      </c>
      <c r="J2282" s="7" t="s">
        <v>4713</v>
      </c>
      <c r="K2282" s="7" t="s">
        <v>4710</v>
      </c>
      <c r="M2282" s="7" t="s">
        <v>4711</v>
      </c>
      <c r="O2282" s="7" t="s">
        <v>4711</v>
      </c>
    </row>
    <row r="2283" spans="1:15">
      <c r="A2283" s="7" t="s">
        <v>4687</v>
      </c>
      <c r="C2283" s="7" t="s">
        <v>4687</v>
      </c>
      <c r="E2283" s="7">
        <v>1967</v>
      </c>
      <c r="G2283" s="7">
        <v>1967</v>
      </c>
      <c r="I2283" s="7" t="s">
        <v>4687</v>
      </c>
      <c r="J2283" s="7" t="s">
        <v>4713</v>
      </c>
      <c r="K2283" s="7" t="s">
        <v>4710</v>
      </c>
      <c r="M2283" s="7" t="s">
        <v>4711</v>
      </c>
      <c r="O2283" s="7" t="s">
        <v>4711</v>
      </c>
    </row>
    <row r="2284" spans="1:15">
      <c r="A2284" s="7" t="s">
        <v>4687</v>
      </c>
      <c r="C2284" s="7" t="s">
        <v>4687</v>
      </c>
      <c r="E2284" s="7">
        <v>1979</v>
      </c>
      <c r="G2284" s="7">
        <v>1979</v>
      </c>
      <c r="I2284" s="7" t="s">
        <v>4687</v>
      </c>
      <c r="J2284" s="7" t="s">
        <v>4713</v>
      </c>
      <c r="K2284" s="7" t="s">
        <v>4709</v>
      </c>
      <c r="M2284" s="7" t="s">
        <v>4711</v>
      </c>
      <c r="O2284" s="7" t="s">
        <v>4711</v>
      </c>
    </row>
    <row r="2285" spans="1:15">
      <c r="A2285" s="7" t="s">
        <v>4687</v>
      </c>
      <c r="C2285" s="7" t="s">
        <v>4687</v>
      </c>
      <c r="E2285" s="7">
        <v>1971</v>
      </c>
      <c r="G2285" s="7">
        <v>1971</v>
      </c>
      <c r="I2285" s="7" t="s">
        <v>4687</v>
      </c>
      <c r="J2285" s="7" t="s">
        <v>4713</v>
      </c>
      <c r="K2285" s="7" t="s">
        <v>4709</v>
      </c>
      <c r="M2285" s="7" t="s">
        <v>4716</v>
      </c>
      <c r="O2285" s="7" t="s">
        <v>4716</v>
      </c>
    </row>
    <row r="2286" spans="1:15">
      <c r="A2286" s="7" t="s">
        <v>4687</v>
      </c>
      <c r="C2286" s="7" t="s">
        <v>4687</v>
      </c>
      <c r="E2286" s="7">
        <v>1977</v>
      </c>
      <c r="G2286" s="7">
        <v>1977</v>
      </c>
      <c r="I2286" s="7" t="s">
        <v>4687</v>
      </c>
      <c r="J2286" s="7" t="s">
        <v>4713</v>
      </c>
      <c r="K2286" s="7" t="s">
        <v>4713</v>
      </c>
      <c r="M2286" s="7" t="s">
        <v>4711</v>
      </c>
      <c r="O2286" s="7" t="s">
        <v>4711</v>
      </c>
    </row>
    <row r="2287" spans="1:15">
      <c r="A2287" s="7" t="s">
        <v>4687</v>
      </c>
      <c r="C2287" s="7" t="s">
        <v>4687</v>
      </c>
      <c r="E2287" s="7">
        <v>1965</v>
      </c>
      <c r="G2287" s="7">
        <v>1965</v>
      </c>
      <c r="I2287" s="7" t="s">
        <v>4687</v>
      </c>
      <c r="J2287" s="7" t="s">
        <v>4713</v>
      </c>
      <c r="K2287" s="7" t="s">
        <v>4710</v>
      </c>
      <c r="M2287" s="7" t="s">
        <v>4720</v>
      </c>
      <c r="O2287" s="7" t="s">
        <v>4720</v>
      </c>
    </row>
    <row r="2288" spans="1:15">
      <c r="A2288" s="7" t="s">
        <v>4687</v>
      </c>
      <c r="C2288" s="7" t="s">
        <v>4687</v>
      </c>
      <c r="E2288" s="7">
        <v>1972</v>
      </c>
      <c r="G2288" s="7">
        <v>1972</v>
      </c>
      <c r="I2288" s="7" t="s">
        <v>4687</v>
      </c>
      <c r="J2288" s="7" t="s">
        <v>4713</v>
      </c>
      <c r="K2288" s="7" t="s">
        <v>4709</v>
      </c>
      <c r="M2288" s="7" t="s">
        <v>4711</v>
      </c>
      <c r="O2288" s="7" t="s">
        <v>4711</v>
      </c>
    </row>
    <row r="2289" spans="1:15">
      <c r="A2289" s="7" t="s">
        <v>4687</v>
      </c>
      <c r="C2289" s="7" t="s">
        <v>4687</v>
      </c>
      <c r="E2289" s="7">
        <v>1975</v>
      </c>
      <c r="G2289" s="7">
        <v>1975</v>
      </c>
      <c r="I2289" s="7" t="s">
        <v>4687</v>
      </c>
      <c r="J2289" s="7" t="s">
        <v>4713</v>
      </c>
      <c r="K2289" s="7" t="s">
        <v>4709</v>
      </c>
      <c r="M2289" s="7" t="s">
        <v>4711</v>
      </c>
      <c r="O2289" s="7" t="s">
        <v>4711</v>
      </c>
    </row>
    <row r="2290" spans="1:15">
      <c r="A2290" s="7" t="s">
        <v>4687</v>
      </c>
      <c r="C2290" s="7" t="s">
        <v>4687</v>
      </c>
      <c r="E2290" s="7">
        <v>1978</v>
      </c>
      <c r="G2290" s="7">
        <v>1978</v>
      </c>
      <c r="I2290" s="7" t="s">
        <v>4687</v>
      </c>
      <c r="J2290" s="7" t="s">
        <v>4709</v>
      </c>
      <c r="K2290" s="7" t="s">
        <v>4709</v>
      </c>
      <c r="M2290" s="7" t="s">
        <v>4711</v>
      </c>
      <c r="O2290" s="7" t="s">
        <v>4711</v>
      </c>
    </row>
    <row r="2291" spans="1:15">
      <c r="A2291" s="7" t="s">
        <v>4687</v>
      </c>
      <c r="C2291" s="7" t="s">
        <v>4687</v>
      </c>
      <c r="E2291" s="7">
        <v>1965</v>
      </c>
      <c r="G2291" s="7">
        <v>1965</v>
      </c>
      <c r="I2291" s="7" t="s">
        <v>4687</v>
      </c>
      <c r="J2291" s="7" t="s">
        <v>4709</v>
      </c>
      <c r="K2291" s="7" t="s">
        <v>4709</v>
      </c>
      <c r="M2291" s="7" t="s">
        <v>4711</v>
      </c>
      <c r="O2291" s="7" t="s">
        <v>4711</v>
      </c>
    </row>
    <row r="2292" spans="1:15">
      <c r="A2292" s="7" t="s">
        <v>4687</v>
      </c>
      <c r="C2292" s="7" t="s">
        <v>4687</v>
      </c>
      <c r="E2292" s="7">
        <v>1969</v>
      </c>
      <c r="G2292" s="7">
        <v>1969</v>
      </c>
      <c r="I2292" s="7" t="s">
        <v>4687</v>
      </c>
      <c r="J2292" s="7" t="s">
        <v>4709</v>
      </c>
      <c r="K2292" s="7" t="s">
        <v>4713</v>
      </c>
      <c r="M2292" s="7" t="s">
        <v>4711</v>
      </c>
      <c r="O2292" s="7" t="s">
        <v>4711</v>
      </c>
    </row>
    <row r="2293" spans="1:15">
      <c r="A2293" s="7" t="s">
        <v>4687</v>
      </c>
      <c r="C2293" s="7" t="s">
        <v>4687</v>
      </c>
      <c r="E2293" s="7">
        <v>1965</v>
      </c>
      <c r="G2293" s="7">
        <v>1965</v>
      </c>
      <c r="I2293" s="7" t="s">
        <v>4687</v>
      </c>
      <c r="J2293" s="7" t="s">
        <v>4709</v>
      </c>
      <c r="K2293" s="7" t="s">
        <v>4709</v>
      </c>
      <c r="M2293" s="7" t="s">
        <v>4711</v>
      </c>
      <c r="O2293" s="7" t="s">
        <v>4711</v>
      </c>
    </row>
    <row r="2294" spans="1:15">
      <c r="A2294" s="7" t="s">
        <v>4687</v>
      </c>
      <c r="C2294" s="7" t="s">
        <v>4687</v>
      </c>
      <c r="E2294" s="7">
        <v>1986</v>
      </c>
      <c r="G2294" s="7">
        <v>1986</v>
      </c>
      <c r="I2294" s="7" t="s">
        <v>4687</v>
      </c>
      <c r="J2294" s="7" t="s">
        <v>4709</v>
      </c>
      <c r="K2294" s="7" t="s">
        <v>4710</v>
      </c>
      <c r="M2294" s="7" t="s">
        <v>4711</v>
      </c>
      <c r="O2294" s="7" t="s">
        <v>4711</v>
      </c>
    </row>
    <row r="2295" spans="1:15">
      <c r="A2295" s="7" t="s">
        <v>4687</v>
      </c>
      <c r="C2295" s="7" t="s">
        <v>4687</v>
      </c>
      <c r="E2295" s="7">
        <v>1966</v>
      </c>
      <c r="G2295" s="7">
        <v>1966</v>
      </c>
      <c r="I2295" s="7" t="s">
        <v>4687</v>
      </c>
      <c r="J2295" s="7" t="s">
        <v>4709</v>
      </c>
      <c r="K2295" s="7" t="s">
        <v>4713</v>
      </c>
      <c r="M2295" s="7" t="s">
        <v>4711</v>
      </c>
      <c r="O2295" s="7" t="s">
        <v>4711</v>
      </c>
    </row>
    <row r="2296" spans="1:15">
      <c r="A2296" s="7" t="s">
        <v>4687</v>
      </c>
      <c r="C2296" s="7" t="s">
        <v>4687</v>
      </c>
      <c r="E2296" s="7">
        <v>1966</v>
      </c>
      <c r="G2296" s="7">
        <v>1966</v>
      </c>
      <c r="I2296" s="7" t="s">
        <v>4687</v>
      </c>
      <c r="J2296" s="7" t="s">
        <v>4709</v>
      </c>
      <c r="K2296" s="7" t="s">
        <v>4709</v>
      </c>
      <c r="M2296" s="7" t="s">
        <v>4711</v>
      </c>
      <c r="O2296" s="7" t="s">
        <v>4711</v>
      </c>
    </row>
    <row r="2297" spans="1:15">
      <c r="A2297" s="7" t="s">
        <v>4687</v>
      </c>
      <c r="C2297" s="7" t="s">
        <v>4687</v>
      </c>
      <c r="E2297" s="7">
        <v>1980</v>
      </c>
      <c r="G2297" s="7">
        <v>1980</v>
      </c>
      <c r="I2297" s="7" t="s">
        <v>4687</v>
      </c>
      <c r="J2297" s="7" t="s">
        <v>4709</v>
      </c>
      <c r="K2297" s="7" t="s">
        <v>4713</v>
      </c>
      <c r="M2297" s="7" t="s">
        <v>4711</v>
      </c>
      <c r="O2297" s="7" t="s">
        <v>4711</v>
      </c>
    </row>
    <row r="2298" spans="1:15">
      <c r="A2298" s="7" t="s">
        <v>4687</v>
      </c>
      <c r="C2298" s="7" t="s">
        <v>4687</v>
      </c>
      <c r="E2298" s="7">
        <v>1966</v>
      </c>
      <c r="G2298" s="7">
        <v>1966</v>
      </c>
      <c r="I2298" s="7" t="s">
        <v>4687</v>
      </c>
      <c r="J2298" s="7" t="s">
        <v>4709</v>
      </c>
      <c r="K2298" s="7" t="s">
        <v>4709</v>
      </c>
      <c r="M2298" s="7" t="s">
        <v>4711</v>
      </c>
      <c r="O2298" s="7" t="s">
        <v>4711</v>
      </c>
    </row>
    <row r="2299" spans="1:15">
      <c r="A2299" s="7" t="s">
        <v>4687</v>
      </c>
      <c r="C2299" s="7" t="s">
        <v>4687</v>
      </c>
      <c r="E2299" s="7">
        <v>1988</v>
      </c>
      <c r="G2299" s="7">
        <v>1988</v>
      </c>
      <c r="I2299" s="7" t="s">
        <v>4687</v>
      </c>
      <c r="J2299" s="7" t="s">
        <v>4709</v>
      </c>
      <c r="K2299" s="7" t="s">
        <v>4713</v>
      </c>
      <c r="M2299" s="7" t="s">
        <v>4711</v>
      </c>
      <c r="O2299" s="7" t="s">
        <v>4711</v>
      </c>
    </row>
    <row r="2300" spans="1:15">
      <c r="A2300" s="7" t="s">
        <v>4687</v>
      </c>
      <c r="C2300" s="7" t="s">
        <v>4687</v>
      </c>
      <c r="E2300" s="7">
        <v>1975</v>
      </c>
      <c r="G2300" s="7">
        <v>1975</v>
      </c>
      <c r="I2300" s="7" t="s">
        <v>4687</v>
      </c>
      <c r="J2300" s="7" t="s">
        <v>4709</v>
      </c>
      <c r="K2300" s="7" t="s">
        <v>4709</v>
      </c>
      <c r="M2300" s="7" t="s">
        <v>4711</v>
      </c>
      <c r="O2300" s="7" t="s">
        <v>4711</v>
      </c>
    </row>
    <row r="2301" spans="1:15">
      <c r="A2301" s="7" t="s">
        <v>4687</v>
      </c>
      <c r="C2301" s="7" t="s">
        <v>4687</v>
      </c>
      <c r="E2301" s="7">
        <v>1968</v>
      </c>
      <c r="G2301" s="7">
        <v>1968</v>
      </c>
      <c r="I2301" s="7" t="s">
        <v>4687</v>
      </c>
      <c r="J2301" s="7" t="s">
        <v>4709</v>
      </c>
      <c r="K2301" s="7" t="s">
        <v>4710</v>
      </c>
      <c r="M2301" s="7" t="s">
        <v>4711</v>
      </c>
      <c r="O2301" s="7" t="s">
        <v>4711</v>
      </c>
    </row>
    <row r="2302" spans="1:15">
      <c r="A2302" s="7" t="s">
        <v>4687</v>
      </c>
      <c r="C2302" s="7" t="s">
        <v>4687</v>
      </c>
      <c r="E2302" s="7">
        <v>1971</v>
      </c>
      <c r="G2302" s="7">
        <v>1971</v>
      </c>
      <c r="I2302" s="7" t="s">
        <v>4687</v>
      </c>
      <c r="J2302" s="7" t="s">
        <v>4709</v>
      </c>
      <c r="K2302" s="7" t="s">
        <v>4710</v>
      </c>
      <c r="M2302" s="7" t="s">
        <v>4711</v>
      </c>
      <c r="O2302" s="7" t="s">
        <v>4711</v>
      </c>
    </row>
    <row r="2303" spans="1:15">
      <c r="A2303" s="7" t="s">
        <v>4687</v>
      </c>
      <c r="C2303" s="7" t="s">
        <v>4687</v>
      </c>
      <c r="E2303" s="7">
        <v>1967</v>
      </c>
      <c r="G2303" s="7">
        <v>1967</v>
      </c>
      <c r="I2303" s="7" t="s">
        <v>4687</v>
      </c>
      <c r="J2303" s="7" t="s">
        <v>4709</v>
      </c>
      <c r="K2303" s="7" t="s">
        <v>4709</v>
      </c>
      <c r="M2303" s="7" t="s">
        <v>4711</v>
      </c>
      <c r="O2303" s="7" t="s">
        <v>4711</v>
      </c>
    </row>
    <row r="2304" spans="1:15">
      <c r="A2304" s="7" t="s">
        <v>4687</v>
      </c>
      <c r="C2304" s="7" t="s">
        <v>4687</v>
      </c>
      <c r="E2304" s="7">
        <v>2000</v>
      </c>
      <c r="G2304" s="7">
        <v>2000</v>
      </c>
      <c r="I2304" s="7" t="s">
        <v>4687</v>
      </c>
      <c r="J2304" s="7" t="s">
        <v>4709</v>
      </c>
      <c r="K2304" s="7" t="s">
        <v>4710</v>
      </c>
      <c r="M2304" s="7" t="s">
        <v>4711</v>
      </c>
      <c r="O2304" s="7" t="s">
        <v>4711</v>
      </c>
    </row>
    <row r="2305" spans="1:15">
      <c r="A2305" s="7" t="s">
        <v>4687</v>
      </c>
      <c r="C2305" s="7" t="s">
        <v>4687</v>
      </c>
      <c r="E2305" s="7">
        <v>1993</v>
      </c>
      <c r="G2305" s="7">
        <v>1993</v>
      </c>
      <c r="I2305" s="7" t="s">
        <v>4687</v>
      </c>
      <c r="J2305" s="7" t="s">
        <v>4709</v>
      </c>
      <c r="K2305" s="7" t="s">
        <v>4709</v>
      </c>
      <c r="M2305" s="7" t="s">
        <v>4716</v>
      </c>
      <c r="O2305" s="7" t="s">
        <v>4716</v>
      </c>
    </row>
    <row r="2306" spans="1:15">
      <c r="A2306" s="7" t="s">
        <v>4687</v>
      </c>
      <c r="C2306" s="7" t="s">
        <v>4687</v>
      </c>
      <c r="E2306" s="7">
        <v>1971</v>
      </c>
      <c r="G2306" s="7">
        <v>1971</v>
      </c>
      <c r="I2306" s="7" t="s">
        <v>4687</v>
      </c>
      <c r="J2306" s="7" t="s">
        <v>4709</v>
      </c>
      <c r="K2306" s="7" t="s">
        <v>4709</v>
      </c>
      <c r="M2306" s="7" t="s">
        <v>4711</v>
      </c>
      <c r="O2306" s="7" t="s">
        <v>4711</v>
      </c>
    </row>
    <row r="2307" spans="1:15">
      <c r="A2307" s="7" t="s">
        <v>4687</v>
      </c>
      <c r="C2307" s="7" t="s">
        <v>4687</v>
      </c>
      <c r="E2307" s="7">
        <v>1962</v>
      </c>
      <c r="G2307" s="7">
        <v>1962</v>
      </c>
      <c r="I2307" s="7" t="s">
        <v>4687</v>
      </c>
      <c r="J2307" s="7" t="s">
        <v>4709</v>
      </c>
      <c r="K2307" s="7" t="s">
        <v>4709</v>
      </c>
      <c r="M2307" s="7" t="s">
        <v>4711</v>
      </c>
      <c r="O2307" s="7" t="s">
        <v>4711</v>
      </c>
    </row>
    <row r="2308" spans="1:15">
      <c r="A2308" s="7" t="s">
        <v>4687</v>
      </c>
      <c r="C2308" s="7" t="s">
        <v>4687</v>
      </c>
      <c r="E2308" s="7">
        <v>1974</v>
      </c>
      <c r="G2308" s="7">
        <v>1974</v>
      </c>
      <c r="I2308" s="7" t="s">
        <v>4687</v>
      </c>
      <c r="J2308" s="7" t="s">
        <v>4709</v>
      </c>
      <c r="K2308" s="7" t="s">
        <v>4713</v>
      </c>
      <c r="M2308" s="7" t="s">
        <v>4711</v>
      </c>
      <c r="O2308" s="7" t="s">
        <v>4711</v>
      </c>
    </row>
    <row r="2309" spans="1:15">
      <c r="A2309" s="7" t="s">
        <v>4687</v>
      </c>
      <c r="C2309" s="7" t="s">
        <v>4687</v>
      </c>
      <c r="E2309" s="7">
        <v>1960</v>
      </c>
      <c r="G2309" s="7">
        <v>1960</v>
      </c>
      <c r="I2309" s="7" t="s">
        <v>4687</v>
      </c>
      <c r="J2309" s="7" t="s">
        <v>4709</v>
      </c>
      <c r="K2309" s="7" t="s">
        <v>4710</v>
      </c>
      <c r="M2309" s="7" t="s">
        <v>4711</v>
      </c>
      <c r="O2309" s="7" t="s">
        <v>4711</v>
      </c>
    </row>
    <row r="2310" spans="1:15">
      <c r="A2310" s="7" t="s">
        <v>4687</v>
      </c>
      <c r="C2310" s="7" t="s">
        <v>4687</v>
      </c>
      <c r="E2310" s="7">
        <v>1979</v>
      </c>
      <c r="G2310" s="7">
        <v>1979</v>
      </c>
      <c r="I2310" s="7" t="s">
        <v>4687</v>
      </c>
      <c r="J2310" s="7" t="s">
        <v>4709</v>
      </c>
      <c r="K2310" s="7" t="s">
        <v>4713</v>
      </c>
      <c r="M2310" s="7" t="s">
        <v>4711</v>
      </c>
      <c r="O2310" s="7" t="s">
        <v>4711</v>
      </c>
    </row>
    <row r="2311" spans="1:15">
      <c r="A2311" s="7" t="s">
        <v>4687</v>
      </c>
      <c r="C2311" s="7" t="s">
        <v>4687</v>
      </c>
      <c r="E2311" s="7">
        <v>1985</v>
      </c>
      <c r="G2311" s="7">
        <v>1985</v>
      </c>
      <c r="I2311" s="7" t="s">
        <v>4687</v>
      </c>
      <c r="J2311" s="7" t="s">
        <v>4713</v>
      </c>
      <c r="K2311" s="7" t="s">
        <v>4710</v>
      </c>
      <c r="M2311" s="7" t="s">
        <v>4711</v>
      </c>
      <c r="O2311" s="7" t="s">
        <v>4711</v>
      </c>
    </row>
    <row r="2312" spans="1:15">
      <c r="A2312" s="7" t="s">
        <v>4687</v>
      </c>
      <c r="C2312" s="7" t="s">
        <v>4687</v>
      </c>
      <c r="E2312" s="7">
        <v>1962</v>
      </c>
      <c r="G2312" s="7">
        <v>1962</v>
      </c>
      <c r="I2312" s="7" t="s">
        <v>4687</v>
      </c>
      <c r="J2312" s="7" t="s">
        <v>4713</v>
      </c>
      <c r="K2312" s="7" t="s">
        <v>4713</v>
      </c>
      <c r="M2312" s="7" t="s">
        <v>4711</v>
      </c>
      <c r="O2312" s="7" t="s">
        <v>4711</v>
      </c>
    </row>
    <row r="2313" spans="1:15">
      <c r="A2313" s="7" t="s">
        <v>4687</v>
      </c>
      <c r="C2313" s="7" t="s">
        <v>4687</v>
      </c>
      <c r="E2313" s="7">
        <v>1976</v>
      </c>
      <c r="G2313" s="7">
        <v>1976</v>
      </c>
      <c r="I2313" s="7" t="s">
        <v>4687</v>
      </c>
      <c r="J2313" s="7" t="s">
        <v>4713</v>
      </c>
      <c r="K2313" s="7" t="s">
        <v>4710</v>
      </c>
      <c r="M2313" s="7" t="s">
        <v>4711</v>
      </c>
      <c r="O2313" s="7" t="s">
        <v>4711</v>
      </c>
    </row>
    <row r="2314" spans="1:15">
      <c r="A2314" s="7" t="s">
        <v>4687</v>
      </c>
      <c r="C2314" s="7" t="s">
        <v>4687</v>
      </c>
      <c r="E2314" s="7">
        <v>1978</v>
      </c>
      <c r="G2314" s="7">
        <v>1978</v>
      </c>
      <c r="I2314" s="7" t="s">
        <v>4687</v>
      </c>
      <c r="J2314" s="7" t="s">
        <v>4713</v>
      </c>
      <c r="K2314" s="7" t="s">
        <v>4713</v>
      </c>
      <c r="M2314" s="7" t="s">
        <v>4711</v>
      </c>
      <c r="O2314" s="7" t="s">
        <v>4711</v>
      </c>
    </row>
    <row r="2315" spans="1:15">
      <c r="A2315" s="7" t="s">
        <v>4687</v>
      </c>
      <c r="C2315" s="7" t="s">
        <v>4687</v>
      </c>
      <c r="E2315" s="7">
        <v>1971</v>
      </c>
      <c r="G2315" s="7">
        <v>1971</v>
      </c>
      <c r="I2315" s="7" t="s">
        <v>4687</v>
      </c>
      <c r="J2315" s="7" t="s">
        <v>4713</v>
      </c>
      <c r="K2315" s="7" t="s">
        <v>4710</v>
      </c>
      <c r="M2315" s="7" t="s">
        <v>4711</v>
      </c>
      <c r="O2315" s="7" t="s">
        <v>4711</v>
      </c>
    </row>
    <row r="2316" spans="1:15">
      <c r="A2316" s="7" t="s">
        <v>4687</v>
      </c>
      <c r="C2316" s="7" t="s">
        <v>4687</v>
      </c>
      <c r="E2316" s="7">
        <v>1961</v>
      </c>
      <c r="G2316" s="7">
        <v>1961</v>
      </c>
      <c r="I2316" s="7" t="s">
        <v>4687</v>
      </c>
      <c r="J2316" s="7" t="s">
        <v>4713</v>
      </c>
      <c r="K2316" s="7" t="s">
        <v>4713</v>
      </c>
      <c r="M2316" s="7" t="s">
        <v>4711</v>
      </c>
      <c r="O2316" s="7" t="s">
        <v>4711</v>
      </c>
    </row>
    <row r="2317" spans="1:15">
      <c r="A2317" s="7" t="s">
        <v>4687</v>
      </c>
      <c r="C2317" s="7" t="s">
        <v>4687</v>
      </c>
      <c r="E2317" s="7">
        <v>1969</v>
      </c>
      <c r="G2317" s="7">
        <v>1969</v>
      </c>
      <c r="I2317" s="7" t="s">
        <v>4687</v>
      </c>
      <c r="J2317" s="7" t="s">
        <v>4713</v>
      </c>
      <c r="K2317" s="7" t="s">
        <v>4710</v>
      </c>
      <c r="M2317" s="7" t="s">
        <v>4720</v>
      </c>
      <c r="O2317" s="7" t="s">
        <v>4720</v>
      </c>
    </row>
    <row r="2318" spans="1:15">
      <c r="A2318" s="7" t="s">
        <v>4687</v>
      </c>
      <c r="C2318" s="7" t="s">
        <v>4687</v>
      </c>
      <c r="E2318" s="7">
        <v>1960</v>
      </c>
      <c r="G2318" s="7">
        <v>1960</v>
      </c>
      <c r="I2318" s="7" t="s">
        <v>4687</v>
      </c>
      <c r="J2318" s="7" t="s">
        <v>4709</v>
      </c>
      <c r="K2318" s="7" t="s">
        <v>4713</v>
      </c>
      <c r="M2318" s="7" t="s">
        <v>4711</v>
      </c>
      <c r="O2318" s="7" t="s">
        <v>4711</v>
      </c>
    </row>
    <row r="2319" spans="1:15">
      <c r="A2319" s="7" t="s">
        <v>4687</v>
      </c>
      <c r="C2319" s="7" t="s">
        <v>4687</v>
      </c>
      <c r="E2319" s="7">
        <v>1958</v>
      </c>
      <c r="G2319" s="7">
        <v>1958</v>
      </c>
      <c r="I2319" s="7" t="s">
        <v>4687</v>
      </c>
      <c r="J2319" s="7" t="s">
        <v>4709</v>
      </c>
      <c r="K2319" s="7" t="s">
        <v>4709</v>
      </c>
      <c r="M2319" s="7" t="s">
        <v>4716</v>
      </c>
      <c r="O2319" s="7" t="s">
        <v>4716</v>
      </c>
    </row>
    <row r="2320" spans="1:15">
      <c r="A2320" s="7" t="s">
        <v>4687</v>
      </c>
      <c r="C2320" s="7" t="s">
        <v>4687</v>
      </c>
      <c r="E2320" s="7">
        <v>1959</v>
      </c>
      <c r="G2320" s="7">
        <v>1959</v>
      </c>
      <c r="I2320" s="7" t="s">
        <v>4687</v>
      </c>
      <c r="J2320" s="7" t="s">
        <v>4713</v>
      </c>
      <c r="K2320" s="7" t="s">
        <v>4713</v>
      </c>
      <c r="M2320" s="7" t="s">
        <v>4711</v>
      </c>
      <c r="O2320" s="7" t="s">
        <v>4711</v>
      </c>
    </row>
    <row r="2321" spans="1:15">
      <c r="A2321" s="7" t="s">
        <v>4687</v>
      </c>
      <c r="C2321" s="7" t="s">
        <v>4687</v>
      </c>
      <c r="E2321" s="7">
        <v>1970</v>
      </c>
      <c r="G2321" s="7">
        <v>1970</v>
      </c>
      <c r="I2321" s="7" t="s">
        <v>4687</v>
      </c>
      <c r="J2321" s="7" t="s">
        <v>4709</v>
      </c>
      <c r="K2321" s="7" t="s">
        <v>4713</v>
      </c>
      <c r="M2321" s="7" t="s">
        <v>4711</v>
      </c>
      <c r="O2321" s="7" t="s">
        <v>4711</v>
      </c>
    </row>
    <row r="2322" spans="1:15">
      <c r="A2322" s="7" t="s">
        <v>4687</v>
      </c>
      <c r="C2322" s="7" t="s">
        <v>4687</v>
      </c>
      <c r="E2322" s="7">
        <v>1958</v>
      </c>
      <c r="G2322" s="7">
        <v>1958</v>
      </c>
      <c r="I2322" s="7" t="s">
        <v>4687</v>
      </c>
      <c r="J2322" s="7" t="s">
        <v>4709</v>
      </c>
      <c r="K2322" s="7" t="s">
        <v>4710</v>
      </c>
      <c r="M2322" s="7" t="s">
        <v>4711</v>
      </c>
      <c r="O2322" s="7" t="s">
        <v>4711</v>
      </c>
    </row>
    <row r="2323" spans="1:15">
      <c r="A2323" s="7" t="s">
        <v>4687</v>
      </c>
      <c r="C2323" s="7" t="s">
        <v>4687</v>
      </c>
      <c r="E2323" s="7">
        <v>1959</v>
      </c>
      <c r="G2323" s="7">
        <v>1959</v>
      </c>
      <c r="I2323" s="7" t="s">
        <v>4687</v>
      </c>
      <c r="J2323" s="7" t="s">
        <v>4713</v>
      </c>
      <c r="K2323" s="7" t="s">
        <v>4709</v>
      </c>
      <c r="M2323" s="7" t="s">
        <v>4716</v>
      </c>
      <c r="O2323" s="7" t="s">
        <v>4716</v>
      </c>
    </row>
    <row r="2324" spans="1:15">
      <c r="A2324" s="7" t="s">
        <v>4687</v>
      </c>
      <c r="C2324" s="7" t="s">
        <v>4687</v>
      </c>
      <c r="E2324" s="7">
        <v>1961</v>
      </c>
      <c r="G2324" s="7">
        <v>1961</v>
      </c>
      <c r="I2324" s="7" t="s">
        <v>4687</v>
      </c>
      <c r="J2324" s="7" t="s">
        <v>4713</v>
      </c>
      <c r="K2324" s="7" t="s">
        <v>4710</v>
      </c>
      <c r="M2324" s="7" t="s">
        <v>4711</v>
      </c>
      <c r="O2324" s="7" t="s">
        <v>4711</v>
      </c>
    </row>
    <row r="2325" spans="1:15">
      <c r="A2325" s="7" t="s">
        <v>4687</v>
      </c>
      <c r="C2325" s="7" t="s">
        <v>4687</v>
      </c>
      <c r="E2325" s="7">
        <v>1971</v>
      </c>
      <c r="G2325" s="7">
        <v>1971</v>
      </c>
      <c r="I2325" s="7" t="s">
        <v>4687</v>
      </c>
      <c r="J2325" s="7" t="s">
        <v>4713</v>
      </c>
      <c r="K2325" s="7" t="s">
        <v>4710</v>
      </c>
      <c r="M2325" s="7" t="s">
        <v>4711</v>
      </c>
      <c r="O2325" s="7" t="s">
        <v>4711</v>
      </c>
    </row>
    <row r="2326" spans="1:15">
      <c r="A2326" s="7" t="s">
        <v>4687</v>
      </c>
      <c r="C2326" s="7" t="s">
        <v>4687</v>
      </c>
      <c r="E2326" s="7">
        <v>1964</v>
      </c>
      <c r="G2326" s="7">
        <v>1964</v>
      </c>
      <c r="I2326" s="7" t="s">
        <v>4687</v>
      </c>
      <c r="J2326" s="7" t="s">
        <v>4713</v>
      </c>
      <c r="K2326" s="7" t="s">
        <v>4710</v>
      </c>
      <c r="M2326" s="7" t="s">
        <v>4711</v>
      </c>
      <c r="O2326" s="7" t="s">
        <v>4711</v>
      </c>
    </row>
    <row r="2327" spans="1:15">
      <c r="A2327" s="7" t="s">
        <v>4687</v>
      </c>
      <c r="C2327" s="7" t="s">
        <v>4687</v>
      </c>
      <c r="E2327" s="7">
        <v>1963</v>
      </c>
      <c r="G2327" s="7">
        <v>1963</v>
      </c>
      <c r="I2327" s="7" t="s">
        <v>4687</v>
      </c>
      <c r="J2327" s="7" t="s">
        <v>4709</v>
      </c>
      <c r="K2327" s="7" t="s">
        <v>4710</v>
      </c>
      <c r="M2327" s="7" t="s">
        <v>4711</v>
      </c>
      <c r="O2327" s="7" t="s">
        <v>4711</v>
      </c>
    </row>
    <row r="2328" spans="1:15">
      <c r="A2328" s="7" t="s">
        <v>4687</v>
      </c>
      <c r="C2328" s="7" t="s">
        <v>4687</v>
      </c>
      <c r="E2328" s="7">
        <v>1958</v>
      </c>
      <c r="G2328" s="7">
        <v>1958</v>
      </c>
      <c r="I2328" s="7" t="s">
        <v>4687</v>
      </c>
      <c r="J2328" s="7" t="s">
        <v>4713</v>
      </c>
      <c r="K2328" s="7" t="s">
        <v>4710</v>
      </c>
      <c r="M2328" s="7" t="s">
        <v>4716</v>
      </c>
      <c r="O2328" s="7" t="s">
        <v>4716</v>
      </c>
    </row>
    <row r="2329" spans="1:15">
      <c r="A2329" s="7" t="s">
        <v>4687</v>
      </c>
      <c r="C2329" s="7" t="s">
        <v>4687</v>
      </c>
      <c r="E2329" s="7">
        <v>1962</v>
      </c>
      <c r="G2329" s="7">
        <v>1962</v>
      </c>
      <c r="I2329" s="7" t="s">
        <v>4687</v>
      </c>
      <c r="J2329" s="7" t="s">
        <v>4713</v>
      </c>
      <c r="K2329" s="7" t="s">
        <v>4710</v>
      </c>
      <c r="M2329" s="7" t="s">
        <v>4711</v>
      </c>
      <c r="O2329" s="7" t="s">
        <v>4711</v>
      </c>
    </row>
    <row r="2330" spans="1:15">
      <c r="A2330" s="7" t="s">
        <v>4687</v>
      </c>
      <c r="C2330" s="7" t="s">
        <v>4687</v>
      </c>
      <c r="E2330" s="7">
        <v>1961</v>
      </c>
      <c r="G2330" s="7">
        <v>1961</v>
      </c>
      <c r="I2330" s="7" t="s">
        <v>4687</v>
      </c>
      <c r="J2330" s="7" t="s">
        <v>4713</v>
      </c>
      <c r="K2330" s="7" t="s">
        <v>4709</v>
      </c>
      <c r="M2330" s="7" t="s">
        <v>4711</v>
      </c>
      <c r="O2330" s="7" t="s">
        <v>4711</v>
      </c>
    </row>
    <row r="2331" spans="1:15">
      <c r="A2331" s="7" t="s">
        <v>4687</v>
      </c>
      <c r="C2331" s="7" t="s">
        <v>4687</v>
      </c>
      <c r="E2331" s="7">
        <v>1968</v>
      </c>
      <c r="G2331" s="7">
        <v>1968</v>
      </c>
      <c r="I2331" s="7" t="s">
        <v>4687</v>
      </c>
      <c r="J2331" s="7" t="s">
        <v>4713</v>
      </c>
      <c r="K2331" s="7" t="s">
        <v>4709</v>
      </c>
      <c r="M2331" s="7" t="s">
        <v>4716</v>
      </c>
      <c r="O2331" s="7" t="s">
        <v>4716</v>
      </c>
    </row>
    <row r="2332" spans="1:15">
      <c r="A2332" s="7" t="s">
        <v>4687</v>
      </c>
      <c r="C2332" s="7" t="s">
        <v>4687</v>
      </c>
      <c r="E2332" s="7">
        <v>1962</v>
      </c>
      <c r="G2332" s="7">
        <v>1962</v>
      </c>
      <c r="I2332" s="7" t="s">
        <v>4687</v>
      </c>
      <c r="J2332" s="7" t="s">
        <v>4713</v>
      </c>
      <c r="K2332" s="7" t="s">
        <v>4713</v>
      </c>
      <c r="M2332" s="7" t="s">
        <v>4711</v>
      </c>
      <c r="O2332" s="7" t="s">
        <v>4711</v>
      </c>
    </row>
    <row r="2333" spans="1:15">
      <c r="A2333" s="7" t="s">
        <v>4687</v>
      </c>
      <c r="C2333" s="7" t="s">
        <v>4687</v>
      </c>
      <c r="E2333" s="7">
        <v>1965</v>
      </c>
      <c r="G2333" s="7">
        <v>1965</v>
      </c>
      <c r="I2333" s="7" t="s">
        <v>4687</v>
      </c>
      <c r="J2333" s="7" t="s">
        <v>4709</v>
      </c>
      <c r="K2333" s="7" t="s">
        <v>4709</v>
      </c>
      <c r="M2333" s="7" t="s">
        <v>4711</v>
      </c>
      <c r="O2333" s="7" t="s">
        <v>4711</v>
      </c>
    </row>
    <row r="2334" spans="1:15">
      <c r="A2334" s="7" t="s">
        <v>4687</v>
      </c>
      <c r="C2334" s="7" t="s">
        <v>4687</v>
      </c>
      <c r="E2334" s="7">
        <v>1959</v>
      </c>
      <c r="G2334" s="7">
        <v>1959</v>
      </c>
      <c r="I2334" s="7" t="s">
        <v>4687</v>
      </c>
      <c r="J2334" s="7" t="s">
        <v>4713</v>
      </c>
      <c r="K2334" s="7" t="s">
        <v>4709</v>
      </c>
      <c r="M2334" s="7" t="s">
        <v>4711</v>
      </c>
      <c r="O2334" s="7" t="s">
        <v>4711</v>
      </c>
    </row>
    <row r="2335" spans="1:15">
      <c r="A2335" s="7" t="s">
        <v>4687</v>
      </c>
      <c r="C2335" s="7" t="s">
        <v>4687</v>
      </c>
      <c r="E2335" s="7">
        <v>1978</v>
      </c>
      <c r="G2335" s="7">
        <v>1978</v>
      </c>
      <c r="J2335" s="7" t="s">
        <v>4713</v>
      </c>
      <c r="K2335" s="7" t="s">
        <v>4709</v>
      </c>
      <c r="M2335" s="7" t="s">
        <v>4711</v>
      </c>
      <c r="O2335" s="7" t="s">
        <v>4711</v>
      </c>
    </row>
    <row r="2336" spans="1:15">
      <c r="A2336" s="7" t="s">
        <v>4687</v>
      </c>
      <c r="C2336" s="7" t="s">
        <v>4687</v>
      </c>
      <c r="E2336" s="7">
        <v>1963</v>
      </c>
      <c r="G2336" s="7">
        <v>1963</v>
      </c>
      <c r="J2336" s="7" t="s">
        <v>4709</v>
      </c>
      <c r="K2336" s="7" t="s">
        <v>4710</v>
      </c>
      <c r="M2336" s="7" t="s">
        <v>4711</v>
      </c>
      <c r="O2336" s="7" t="s">
        <v>4711</v>
      </c>
    </row>
    <row r="2337" spans="5:15">
      <c r="E2337" s="7">
        <v>1958</v>
      </c>
      <c r="G2337" s="7">
        <v>1958</v>
      </c>
      <c r="J2337" s="7" t="s">
        <v>4713</v>
      </c>
      <c r="K2337" s="7" t="s">
        <v>4710</v>
      </c>
      <c r="M2337" s="7" t="s">
        <v>4721</v>
      </c>
      <c r="O2337" s="7" t="s">
        <v>4721</v>
      </c>
    </row>
    <row r="2338" spans="5:15">
      <c r="E2338" s="7">
        <v>1994</v>
      </c>
      <c r="G2338" s="7">
        <v>1994</v>
      </c>
      <c r="J2338" s="7" t="s">
        <v>4713</v>
      </c>
      <c r="K2338" s="7" t="s">
        <v>4709</v>
      </c>
      <c r="M2338" s="7" t="s">
        <v>4711</v>
      </c>
      <c r="O2338" s="7" t="s">
        <v>4711</v>
      </c>
    </row>
    <row r="2339" spans="5:15">
      <c r="E2339" s="7">
        <v>1962</v>
      </c>
      <c r="G2339" s="7">
        <v>1962</v>
      </c>
      <c r="J2339" s="7" t="s">
        <v>4713</v>
      </c>
      <c r="K2339" s="7" t="s">
        <v>4710</v>
      </c>
      <c r="M2339" s="7" t="s">
        <v>4711</v>
      </c>
      <c r="O2339" s="7" t="s">
        <v>4711</v>
      </c>
    </row>
    <row r="2340" spans="5:11">
      <c r="E2340" s="7">
        <v>1989</v>
      </c>
      <c r="G2340" s="7">
        <v>1989</v>
      </c>
      <c r="J2340" s="7" t="s">
        <v>4713</v>
      </c>
      <c r="K2340" s="7" t="s">
        <v>4713</v>
      </c>
    </row>
    <row r="2341" spans="5:11">
      <c r="E2341" s="7">
        <v>1991</v>
      </c>
      <c r="G2341" s="7">
        <v>1991</v>
      </c>
      <c r="J2341" s="7" t="s">
        <v>4713</v>
      </c>
      <c r="K2341" s="7" t="s">
        <v>4710</v>
      </c>
    </row>
    <row r="2342" spans="5:11">
      <c r="E2342" s="7">
        <v>1970</v>
      </c>
      <c r="G2342" s="7">
        <v>1970</v>
      </c>
      <c r="J2342" s="7" t="s">
        <v>4709</v>
      </c>
      <c r="K2342" s="7" t="s">
        <v>4710</v>
      </c>
    </row>
    <row r="2343" spans="5:10">
      <c r="E2343" s="7">
        <v>1977</v>
      </c>
      <c r="G2343" s="7">
        <v>1977</v>
      </c>
      <c r="J2343" s="7" t="s">
        <v>4713</v>
      </c>
    </row>
    <row r="2344" spans="5:7">
      <c r="E2344" s="7">
        <v>1968</v>
      </c>
      <c r="G2344" s="7">
        <v>1968</v>
      </c>
    </row>
  </sheetData>
  <autoFilter xmlns:etc="http://www.wps.cn/officeDocument/2017/etCustomData" ref="A1:O2344" etc:filterBottomFollowUsedRange="0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342"/>
  <sheetViews>
    <sheetView topLeftCell="H70" workbookViewId="0">
      <selection activeCell="O2" sqref="O2"/>
    </sheetView>
  </sheetViews>
  <sheetFormatPr defaultColWidth="8.88888888888889" defaultRowHeight="14.4"/>
  <cols>
    <col min="1" max="1" width="37.4259259259259" style="7" customWidth="1"/>
    <col min="2" max="2" width="16.7777777777778" style="7" customWidth="1"/>
    <col min="3" max="3" width="8.88888888888889" style="7"/>
    <col min="4" max="4" width="14.7777777777778" style="7" customWidth="1"/>
    <col min="5" max="5" width="8.88888888888889" style="7"/>
    <col min="6" max="6" width="4.77777777777778" style="7" customWidth="1"/>
    <col min="7" max="8" width="24.2222222222222" style="7" customWidth="1"/>
    <col min="9" max="10" width="8.88888888888889" style="7"/>
    <col min="11" max="11" width="11.712962962963" style="7" customWidth="1"/>
    <col min="12" max="12" width="9" style="7"/>
    <col min="13" max="13" width="8.88888888888889" style="7"/>
    <col min="14" max="14" width="9" style="7"/>
    <col min="15" max="15" width="13.8888888888889" style="7" customWidth="1"/>
    <col min="16" max="17" width="8.88888888888889" style="7"/>
    <col min="18" max="18" width="12.8888888888889" style="7" customWidth="1"/>
    <col min="19" max="22" width="8.88888888888889" style="7"/>
    <col min="23" max="23" width="9" style="7"/>
    <col min="24" max="24" width="12.8888888888889" style="7" customWidth="1"/>
    <col min="25" max="25" width="23.8888888888889" style="7" customWidth="1"/>
    <col min="26" max="28" width="8.88888888888889" style="7"/>
    <col min="29" max="29" width="11.2222222222222" style="44"/>
    <col min="30" max="30" width="8.88888888888889" style="7"/>
  </cols>
  <sheetData>
    <row r="1" ht="15.6" spans="1:29">
      <c r="A1" s="54" t="s">
        <v>1</v>
      </c>
      <c r="B1" s="54" t="s">
        <v>4739</v>
      </c>
      <c r="C1" s="54" t="s">
        <v>4740</v>
      </c>
      <c r="D1" s="54" t="s">
        <v>4741</v>
      </c>
      <c r="G1" s="22" t="s">
        <v>4677</v>
      </c>
      <c r="H1" s="22" t="s">
        <v>4677</v>
      </c>
      <c r="K1" s="22" t="s">
        <v>4674</v>
      </c>
      <c r="L1" s="22" t="s">
        <v>4678</v>
      </c>
      <c r="M1" s="22"/>
      <c r="N1" s="22" t="s">
        <v>4672</v>
      </c>
      <c r="O1" s="22" t="s">
        <v>4742</v>
      </c>
      <c r="Q1" s="22" t="s">
        <v>4673</v>
      </c>
      <c r="R1" s="22" t="s">
        <v>4743</v>
      </c>
      <c r="U1" s="55" t="s">
        <v>4694</v>
      </c>
      <c r="V1" s="55" t="s">
        <v>4693</v>
      </c>
      <c r="W1" s="55" t="s">
        <v>4692</v>
      </c>
      <c r="X1" s="56" t="s">
        <v>4744</v>
      </c>
      <c r="Y1" s="57" t="s">
        <v>4745</v>
      </c>
      <c r="Z1" s="56" t="s">
        <v>4746</v>
      </c>
      <c r="AC1" s="40" t="s">
        <v>4696</v>
      </c>
    </row>
    <row r="2" ht="15.6" spans="1:29">
      <c r="A2" s="24" t="s">
        <v>3</v>
      </c>
      <c r="B2" s="24" t="s">
        <v>4747</v>
      </c>
      <c r="C2" s="7" t="s">
        <v>4748</v>
      </c>
      <c r="D2" s="7" t="s">
        <v>4749</v>
      </c>
      <c r="G2" s="7" t="s">
        <v>4688</v>
      </c>
      <c r="H2" s="7">
        <v>0</v>
      </c>
      <c r="K2" s="7" t="s">
        <v>4687</v>
      </c>
      <c r="L2" s="7" t="s">
        <v>4689</v>
      </c>
      <c r="N2" s="7">
        <v>47.41</v>
      </c>
      <c r="O2" s="7" t="str">
        <f>IF((AND(N2&lt;18.5)),"Underweight",IF(AND(N2&gt;=18.5,N2&lt;24.9),"Normal Weight",IF(AND(N2&gt;=25,N2&lt;=30),"Overweight","Obesity")))</f>
        <v>Obesity</v>
      </c>
      <c r="Q2" s="7">
        <v>7.47</v>
      </c>
      <c r="R2" s="7" t="str">
        <f>IF((AND(Q2&gt;=5.7,Q2&lt;=6.4)),"Prediabetes",IF(AND(Q2&gt;6.5),"Diabetes","Normal"))</f>
        <v>Diabetes</v>
      </c>
      <c r="U2" s="7">
        <v>9</v>
      </c>
      <c r="V2" s="7" t="s">
        <v>4708</v>
      </c>
      <c r="W2" s="7">
        <v>1968</v>
      </c>
      <c r="X2" s="7" t="str">
        <f>CONCATENATE(U2,"-",V2,"-",W2)</f>
        <v>9-Jul-1968</v>
      </c>
      <c r="Y2" s="58">
        <v>45085</v>
      </c>
      <c r="Z2" s="7">
        <f>DATEDIF(X2,$Y$2,"Y")</f>
        <v>54</v>
      </c>
      <c r="AC2" s="44">
        <v>63770.43</v>
      </c>
    </row>
    <row r="3" ht="15.6" spans="1:29">
      <c r="A3" s="24" t="s">
        <v>5</v>
      </c>
      <c r="B3" s="24" t="s">
        <v>4750</v>
      </c>
      <c r="C3" s="7" t="s">
        <v>4751</v>
      </c>
      <c r="D3" s="7" t="s">
        <v>4752</v>
      </c>
      <c r="G3" s="7" t="s">
        <v>4688</v>
      </c>
      <c r="H3" s="7">
        <v>0</v>
      </c>
      <c r="I3" s="28">
        <f>COUNTIF(G2:G2336,"No major surgery")</f>
        <v>1073</v>
      </c>
      <c r="K3" s="7" t="s">
        <v>4687</v>
      </c>
      <c r="L3" s="7" t="s">
        <v>4689</v>
      </c>
      <c r="N3" s="7">
        <v>30.36</v>
      </c>
      <c r="O3" s="7" t="str">
        <f t="shared" ref="O3:O66" si="0">IF((AND(N3&lt;18.5)),"Underweight",IF(AND(N3&gt;=18.5,N3&lt;24.9),"Normal Weight",IF(AND(N3&gt;=25,N3&lt;=30),"Overweight","Obesity")))</f>
        <v>Obesity</v>
      </c>
      <c r="Q3" s="7">
        <v>5.77</v>
      </c>
      <c r="R3" s="7" t="str">
        <f t="shared" ref="R3:R66" si="1">IF((AND(Q3&gt;=5.7,Q3&lt;=6.4)),"Prediabetes",IF(AND(Q3&gt;6.5),"Diabetes","Normal"))</f>
        <v>Prediabetes</v>
      </c>
      <c r="U3" s="7">
        <v>30</v>
      </c>
      <c r="V3" s="7" t="s">
        <v>4712</v>
      </c>
      <c r="W3" s="7">
        <v>1977</v>
      </c>
      <c r="X3" s="7" t="str">
        <f t="shared" ref="X3:X66" si="2">CONCATENATE(U3,"-",V3,"-",W3)</f>
        <v>30-Nov-1977</v>
      </c>
      <c r="Z3" s="7">
        <f t="shared" ref="Z3:Z66" si="3">DATEDIF(X3,$Y$2,"Y")</f>
        <v>45</v>
      </c>
      <c r="AC3" s="44">
        <v>62592.87</v>
      </c>
    </row>
    <row r="4" ht="15.6" spans="1:29">
      <c r="A4" s="24" t="s">
        <v>7</v>
      </c>
      <c r="B4" s="24" t="s">
        <v>4753</v>
      </c>
      <c r="C4" s="7" t="s">
        <v>4751</v>
      </c>
      <c r="D4" s="7" t="s">
        <v>4754</v>
      </c>
      <c r="G4" s="7">
        <v>2</v>
      </c>
      <c r="H4" s="7">
        <v>2</v>
      </c>
      <c r="K4" s="7" t="s">
        <v>4689</v>
      </c>
      <c r="L4" s="7" t="s">
        <v>4689</v>
      </c>
      <c r="N4" s="7">
        <v>34.485</v>
      </c>
      <c r="O4" s="7" t="str">
        <f t="shared" si="0"/>
        <v>Obesity</v>
      </c>
      <c r="Q4" s="7">
        <v>11.87</v>
      </c>
      <c r="R4" s="7" t="str">
        <f t="shared" si="1"/>
        <v>Diabetes</v>
      </c>
      <c r="U4" s="7">
        <v>30</v>
      </c>
      <c r="V4" s="7" t="s">
        <v>4714</v>
      </c>
      <c r="W4" s="7">
        <v>1970</v>
      </c>
      <c r="X4" s="7" t="str">
        <f t="shared" si="2"/>
        <v>30-Jun-1970</v>
      </c>
      <c r="Z4" s="7">
        <f t="shared" si="3"/>
        <v>52</v>
      </c>
      <c r="AC4" s="44">
        <v>60021.4</v>
      </c>
    </row>
    <row r="5" ht="15.6" spans="1:29">
      <c r="A5" s="24" t="s">
        <v>9</v>
      </c>
      <c r="B5" s="24" t="s">
        <v>4755</v>
      </c>
      <c r="C5" s="7" t="s">
        <v>4748</v>
      </c>
      <c r="D5" s="7" t="s">
        <v>4756</v>
      </c>
      <c r="G5" s="7" t="s">
        <v>4688</v>
      </c>
      <c r="H5" s="7">
        <v>0</v>
      </c>
      <c r="K5" s="7" t="s">
        <v>4687</v>
      </c>
      <c r="L5" s="7" t="s">
        <v>4689</v>
      </c>
      <c r="N5" s="7">
        <v>38.095</v>
      </c>
      <c r="O5" s="7" t="str">
        <f t="shared" si="0"/>
        <v>Obesity</v>
      </c>
      <c r="Q5" s="7">
        <v>6.05</v>
      </c>
      <c r="R5" s="7" t="str">
        <f t="shared" si="1"/>
        <v>Prediabetes</v>
      </c>
      <c r="U5" s="7">
        <v>13</v>
      </c>
      <c r="V5" s="7" t="s">
        <v>4715</v>
      </c>
      <c r="W5" s="7">
        <v>1991</v>
      </c>
      <c r="X5" s="7" t="str">
        <f t="shared" si="2"/>
        <v>13-Sep-1991</v>
      </c>
      <c r="Z5" s="7">
        <f t="shared" si="3"/>
        <v>31</v>
      </c>
      <c r="AC5" s="44">
        <v>58571.07</v>
      </c>
    </row>
    <row r="6" ht="15.6" spans="1:29">
      <c r="A6" s="24" t="s">
        <v>11</v>
      </c>
      <c r="B6" s="24" t="s">
        <v>4757</v>
      </c>
      <c r="C6" s="7" t="s">
        <v>4748</v>
      </c>
      <c r="D6" s="7" t="s">
        <v>4758</v>
      </c>
      <c r="G6" s="7" t="s">
        <v>4688</v>
      </c>
      <c r="H6" s="7">
        <v>0</v>
      </c>
      <c r="K6" s="7" t="s">
        <v>4687</v>
      </c>
      <c r="L6" s="7" t="s">
        <v>4689</v>
      </c>
      <c r="N6" s="7">
        <v>35.53</v>
      </c>
      <c r="O6" s="7" t="str">
        <f t="shared" si="0"/>
        <v>Obesity</v>
      </c>
      <c r="Q6" s="7">
        <v>5.45</v>
      </c>
      <c r="R6" s="7" t="str">
        <f t="shared" si="1"/>
        <v>Normal</v>
      </c>
      <c r="U6" s="7">
        <v>27</v>
      </c>
      <c r="V6" s="7" t="s">
        <v>4708</v>
      </c>
      <c r="W6" s="7">
        <v>1989</v>
      </c>
      <c r="X6" s="7" t="str">
        <f t="shared" si="2"/>
        <v>27-Jul-1989</v>
      </c>
      <c r="Z6" s="7">
        <f t="shared" si="3"/>
        <v>33</v>
      </c>
      <c r="AC6" s="44">
        <v>55135.4</v>
      </c>
    </row>
    <row r="7" ht="15.6" spans="1:29">
      <c r="A7" s="24" t="s">
        <v>13</v>
      </c>
      <c r="B7" s="24" t="s">
        <v>4759</v>
      </c>
      <c r="C7" s="7" t="s">
        <v>4751</v>
      </c>
      <c r="D7" s="7" t="s">
        <v>4760</v>
      </c>
      <c r="G7" s="7" t="s">
        <v>4688</v>
      </c>
      <c r="H7" s="7">
        <v>0</v>
      </c>
      <c r="K7" s="7" t="s">
        <v>4687</v>
      </c>
      <c r="L7" s="7" t="s">
        <v>4689</v>
      </c>
      <c r="N7" s="7">
        <v>32.8</v>
      </c>
      <c r="O7" s="7" t="str">
        <f t="shared" si="0"/>
        <v>Obesity</v>
      </c>
      <c r="Q7" s="7">
        <v>6.59</v>
      </c>
      <c r="R7" s="7" t="str">
        <f t="shared" si="1"/>
        <v>Diabetes</v>
      </c>
      <c r="U7" s="7">
        <v>20</v>
      </c>
      <c r="V7" s="7" t="s">
        <v>4712</v>
      </c>
      <c r="W7" s="7">
        <v>1962</v>
      </c>
      <c r="X7" s="7" t="str">
        <f t="shared" si="2"/>
        <v>20-Nov-1962</v>
      </c>
      <c r="Z7" s="7">
        <f t="shared" si="3"/>
        <v>60</v>
      </c>
      <c r="AC7" s="44">
        <v>52590.83</v>
      </c>
    </row>
    <row r="8" ht="15.6" spans="1:29">
      <c r="A8" s="24" t="s">
        <v>15</v>
      </c>
      <c r="B8" s="24" t="s">
        <v>4761</v>
      </c>
      <c r="C8" s="7" t="s">
        <v>4751</v>
      </c>
      <c r="D8" s="7" t="s">
        <v>4762</v>
      </c>
      <c r="G8" s="7" t="s">
        <v>4688</v>
      </c>
      <c r="H8" s="7">
        <v>0</v>
      </c>
      <c r="K8" s="7" t="s">
        <v>4687</v>
      </c>
      <c r="L8" s="7" t="s">
        <v>4689</v>
      </c>
      <c r="N8" s="7">
        <v>36.4</v>
      </c>
      <c r="O8" s="7" t="str">
        <f t="shared" si="0"/>
        <v>Obesity</v>
      </c>
      <c r="Q8" s="7">
        <v>6.07</v>
      </c>
      <c r="R8" s="7" t="str">
        <f t="shared" si="1"/>
        <v>Prediabetes</v>
      </c>
      <c r="U8" s="7">
        <v>1</v>
      </c>
      <c r="V8" s="7" t="s">
        <v>4714</v>
      </c>
      <c r="W8" s="7">
        <v>1994</v>
      </c>
      <c r="X8" s="7" t="str">
        <f t="shared" si="2"/>
        <v>1-Jun-1994</v>
      </c>
      <c r="Z8" s="7">
        <f t="shared" si="3"/>
        <v>29</v>
      </c>
      <c r="AC8" s="44">
        <v>51194.56</v>
      </c>
    </row>
    <row r="9" ht="15.6" spans="1:29">
      <c r="A9" s="24" t="s">
        <v>17</v>
      </c>
      <c r="B9" s="24" t="s">
        <v>4763</v>
      </c>
      <c r="C9" s="7" t="s">
        <v>4751</v>
      </c>
      <c r="D9" s="7" t="s">
        <v>4764</v>
      </c>
      <c r="G9" s="7">
        <v>3</v>
      </c>
      <c r="H9" s="7">
        <v>3</v>
      </c>
      <c r="K9" s="7" t="s">
        <v>4687</v>
      </c>
      <c r="L9" s="7" t="s">
        <v>4689</v>
      </c>
      <c r="N9" s="7">
        <v>36.96</v>
      </c>
      <c r="O9" s="7" t="str">
        <f t="shared" si="0"/>
        <v>Obesity</v>
      </c>
      <c r="Q9" s="7">
        <v>7.93</v>
      </c>
      <c r="R9" s="7" t="str">
        <f t="shared" si="1"/>
        <v>Diabetes</v>
      </c>
      <c r="U9" s="7">
        <v>4</v>
      </c>
      <c r="V9" s="7" t="s">
        <v>4708</v>
      </c>
      <c r="W9" s="7">
        <v>1958</v>
      </c>
      <c r="X9" s="7" t="str">
        <f t="shared" si="2"/>
        <v>4-Jul-1958</v>
      </c>
      <c r="Z9" s="7">
        <f t="shared" si="3"/>
        <v>64</v>
      </c>
      <c r="AC9" s="44">
        <v>49577.66</v>
      </c>
    </row>
    <row r="10" ht="15.6" spans="1:29">
      <c r="A10" s="24" t="s">
        <v>19</v>
      </c>
      <c r="B10" s="24" t="s">
        <v>4765</v>
      </c>
      <c r="C10" s="7" t="s">
        <v>4751</v>
      </c>
      <c r="D10" s="7" t="s">
        <v>4766</v>
      </c>
      <c r="G10" s="7">
        <v>1</v>
      </c>
      <c r="H10" s="7">
        <v>1</v>
      </c>
      <c r="K10" s="7" t="s">
        <v>4689</v>
      </c>
      <c r="L10" s="7" t="s">
        <v>4689</v>
      </c>
      <c r="N10" s="7">
        <v>41.14</v>
      </c>
      <c r="O10" s="7" t="str">
        <f t="shared" si="0"/>
        <v>Obesity</v>
      </c>
      <c r="Q10" s="7">
        <v>9.58</v>
      </c>
      <c r="R10" s="7" t="str">
        <f t="shared" si="1"/>
        <v>Diabetes</v>
      </c>
      <c r="U10" s="7">
        <v>29</v>
      </c>
      <c r="V10" s="7" t="s">
        <v>4712</v>
      </c>
      <c r="W10" s="7">
        <v>1963</v>
      </c>
      <c r="X10" s="7" t="str">
        <f t="shared" si="2"/>
        <v>29-Nov-1963</v>
      </c>
      <c r="Z10" s="7">
        <f t="shared" si="3"/>
        <v>59</v>
      </c>
      <c r="AC10" s="44">
        <v>48970.25</v>
      </c>
    </row>
    <row r="11" ht="15.6" spans="1:29">
      <c r="A11" s="24" t="s">
        <v>21</v>
      </c>
      <c r="B11" s="24" t="s">
        <v>4767</v>
      </c>
      <c r="C11" s="7" t="s">
        <v>4748</v>
      </c>
      <c r="D11" s="7" t="s">
        <v>4768</v>
      </c>
      <c r="G11" s="7" t="s">
        <v>4688</v>
      </c>
      <c r="H11" s="7">
        <v>0</v>
      </c>
      <c r="K11" s="7" t="s">
        <v>4687</v>
      </c>
      <c r="L11" s="7" t="s">
        <v>4689</v>
      </c>
      <c r="N11" s="7">
        <v>38.06</v>
      </c>
      <c r="O11" s="7" t="str">
        <f t="shared" si="0"/>
        <v>Obesity</v>
      </c>
      <c r="Q11" s="7">
        <v>10.79</v>
      </c>
      <c r="R11" s="7" t="str">
        <f t="shared" si="1"/>
        <v>Diabetes</v>
      </c>
      <c r="U11" s="7">
        <v>9</v>
      </c>
      <c r="V11" s="7" t="s">
        <v>4712</v>
      </c>
      <c r="W11" s="7">
        <v>1978</v>
      </c>
      <c r="X11" s="7" t="str">
        <f t="shared" si="2"/>
        <v>9-Nov-1978</v>
      </c>
      <c r="Z11" s="7">
        <f t="shared" si="3"/>
        <v>44</v>
      </c>
      <c r="AC11" s="44">
        <v>48885.14</v>
      </c>
    </row>
    <row r="12" ht="15.6" spans="1:29">
      <c r="A12" s="24" t="s">
        <v>23</v>
      </c>
      <c r="B12" s="24" t="s">
        <v>4769</v>
      </c>
      <c r="C12" s="7" t="s">
        <v>4748</v>
      </c>
      <c r="D12" s="7" t="s">
        <v>4770</v>
      </c>
      <c r="G12" s="7">
        <v>2</v>
      </c>
      <c r="H12" s="7">
        <v>2</v>
      </c>
      <c r="K12" s="7" t="s">
        <v>4689</v>
      </c>
      <c r="L12" s="7" t="s">
        <v>4689</v>
      </c>
      <c r="N12" s="7">
        <v>37.7</v>
      </c>
      <c r="O12" s="7" t="str">
        <f t="shared" si="0"/>
        <v>Obesity</v>
      </c>
      <c r="Q12" s="7">
        <v>5.96</v>
      </c>
      <c r="R12" s="7" t="str">
        <f t="shared" si="1"/>
        <v>Prediabetes</v>
      </c>
      <c r="U12" s="7">
        <v>12</v>
      </c>
      <c r="V12" s="7" t="s">
        <v>4715</v>
      </c>
      <c r="W12" s="7">
        <v>1959</v>
      </c>
      <c r="X12" s="7" t="str">
        <f t="shared" si="2"/>
        <v>12-Sep-1959</v>
      </c>
      <c r="Z12" s="7">
        <f t="shared" si="3"/>
        <v>63</v>
      </c>
      <c r="AC12" s="44">
        <v>48824.45</v>
      </c>
    </row>
    <row r="13" ht="15.6" spans="1:29">
      <c r="A13" s="24" t="s">
        <v>25</v>
      </c>
      <c r="B13" s="24" t="s">
        <v>4771</v>
      </c>
      <c r="C13" s="7" t="s">
        <v>4751</v>
      </c>
      <c r="D13" s="7" t="s">
        <v>4772</v>
      </c>
      <c r="G13" s="7" t="s">
        <v>4688</v>
      </c>
      <c r="H13" s="7">
        <v>0</v>
      </c>
      <c r="K13" s="7" t="s">
        <v>4687</v>
      </c>
      <c r="L13" s="7" t="s">
        <v>4689</v>
      </c>
      <c r="N13" s="7">
        <v>42.13</v>
      </c>
      <c r="O13" s="7" t="str">
        <f t="shared" si="0"/>
        <v>Obesity</v>
      </c>
      <c r="Q13" s="7">
        <v>11.9</v>
      </c>
      <c r="R13" s="7" t="str">
        <f t="shared" si="1"/>
        <v>Diabetes</v>
      </c>
      <c r="U13" s="7">
        <v>14</v>
      </c>
      <c r="V13" s="7" t="s">
        <v>4717</v>
      </c>
      <c r="W13" s="7">
        <v>1965</v>
      </c>
      <c r="X13" s="7" t="str">
        <f t="shared" si="2"/>
        <v>14-Dec-1965</v>
      </c>
      <c r="Z13" s="7">
        <f t="shared" si="3"/>
        <v>57</v>
      </c>
      <c r="AC13" s="44">
        <v>48675.52</v>
      </c>
    </row>
    <row r="14" ht="15.6" spans="1:29">
      <c r="A14" s="24" t="s">
        <v>27</v>
      </c>
      <c r="B14" s="24" t="s">
        <v>4773</v>
      </c>
      <c r="C14" s="7" t="s">
        <v>4751</v>
      </c>
      <c r="D14" s="7" t="s">
        <v>4774</v>
      </c>
      <c r="G14" s="7" t="s">
        <v>4688</v>
      </c>
      <c r="H14" s="7">
        <v>0</v>
      </c>
      <c r="K14" s="7" t="s">
        <v>4687</v>
      </c>
      <c r="L14" s="7" t="s">
        <v>4689</v>
      </c>
      <c r="N14" s="7">
        <v>40.92</v>
      </c>
      <c r="O14" s="7" t="str">
        <f t="shared" si="0"/>
        <v>Obesity</v>
      </c>
      <c r="Q14" s="7">
        <v>8.41</v>
      </c>
      <c r="R14" s="7" t="str">
        <f t="shared" si="1"/>
        <v>Diabetes</v>
      </c>
      <c r="U14" s="7">
        <v>19</v>
      </c>
      <c r="V14" s="7" t="s">
        <v>4775</v>
      </c>
      <c r="W14" s="7">
        <v>1962</v>
      </c>
      <c r="X14" s="7" t="str">
        <f t="shared" si="2"/>
        <v>19-sep-1962</v>
      </c>
      <c r="Z14" s="7">
        <f t="shared" si="3"/>
        <v>60</v>
      </c>
      <c r="AC14" s="44">
        <v>48673.56</v>
      </c>
    </row>
    <row r="15" ht="15.6" spans="1:29">
      <c r="A15" s="24" t="s">
        <v>29</v>
      </c>
      <c r="B15" s="24" t="s">
        <v>4776</v>
      </c>
      <c r="C15" s="7" t="s">
        <v>4751</v>
      </c>
      <c r="D15" s="7" t="s">
        <v>4777</v>
      </c>
      <c r="G15" s="7" t="s">
        <v>4688</v>
      </c>
      <c r="H15" s="7">
        <v>0</v>
      </c>
      <c r="K15" s="7" t="s">
        <v>4687</v>
      </c>
      <c r="L15" s="7" t="s">
        <v>4689</v>
      </c>
      <c r="N15" s="7">
        <v>40.565</v>
      </c>
      <c r="O15" s="7" t="str">
        <f t="shared" si="0"/>
        <v>Obesity</v>
      </c>
      <c r="Q15" s="7">
        <v>7.02</v>
      </c>
      <c r="R15" s="7" t="str">
        <f t="shared" si="1"/>
        <v>Diabetes</v>
      </c>
      <c r="U15" s="7">
        <v>9</v>
      </c>
      <c r="V15" s="7" t="s">
        <v>4718</v>
      </c>
      <c r="W15" s="7">
        <v>1968</v>
      </c>
      <c r="X15" s="7" t="str">
        <f t="shared" si="2"/>
        <v>9-Aug-1968</v>
      </c>
      <c r="Z15" s="7">
        <f t="shared" si="3"/>
        <v>54</v>
      </c>
      <c r="AC15" s="44">
        <v>48549.18</v>
      </c>
    </row>
    <row r="16" ht="15.6" spans="1:29">
      <c r="A16" s="24" t="s">
        <v>31</v>
      </c>
      <c r="B16" s="24" t="s">
        <v>4778</v>
      </c>
      <c r="C16" s="7" t="s">
        <v>4748</v>
      </c>
      <c r="D16" s="7" t="s">
        <v>4779</v>
      </c>
      <c r="G16" s="7">
        <v>2</v>
      </c>
      <c r="H16" s="7">
        <v>2</v>
      </c>
      <c r="K16" s="7" t="s">
        <v>4689</v>
      </c>
      <c r="L16" s="7" t="s">
        <v>4689</v>
      </c>
      <c r="N16" s="7">
        <v>36.385</v>
      </c>
      <c r="O16" s="7" t="str">
        <f t="shared" si="0"/>
        <v>Obesity</v>
      </c>
      <c r="Q16" s="7">
        <v>7.59</v>
      </c>
      <c r="R16" s="7" t="str">
        <f t="shared" si="1"/>
        <v>Diabetes</v>
      </c>
      <c r="U16" s="7">
        <v>22</v>
      </c>
      <c r="V16" s="7" t="s">
        <v>4719</v>
      </c>
      <c r="W16" s="7">
        <v>1961</v>
      </c>
      <c r="X16" s="7" t="str">
        <f t="shared" si="2"/>
        <v>22-Oct-1961</v>
      </c>
      <c r="Z16" s="7">
        <f t="shared" si="3"/>
        <v>61</v>
      </c>
      <c r="AC16" s="44">
        <v>48517.56</v>
      </c>
    </row>
    <row r="17" ht="15.6" spans="1:29">
      <c r="A17" s="24" t="s">
        <v>33</v>
      </c>
      <c r="B17" s="24" t="s">
        <v>4780</v>
      </c>
      <c r="C17" s="7" t="s">
        <v>4751</v>
      </c>
      <c r="D17" s="7" t="s">
        <v>4781</v>
      </c>
      <c r="G17" s="7" t="s">
        <v>4688</v>
      </c>
      <c r="H17" s="7">
        <v>0</v>
      </c>
      <c r="K17" s="7" t="s">
        <v>4687</v>
      </c>
      <c r="L17" s="7" t="s">
        <v>4689</v>
      </c>
      <c r="N17" s="7">
        <v>39.9</v>
      </c>
      <c r="O17" s="7" t="str">
        <f t="shared" si="0"/>
        <v>Obesity</v>
      </c>
      <c r="Q17" s="7">
        <v>11.32</v>
      </c>
      <c r="R17" s="7" t="str">
        <f t="shared" si="1"/>
        <v>Diabetes</v>
      </c>
      <c r="U17" s="7">
        <v>28</v>
      </c>
      <c r="V17" s="7" t="s">
        <v>4714</v>
      </c>
      <c r="W17" s="7">
        <v>1962</v>
      </c>
      <c r="X17" s="7" t="str">
        <f t="shared" si="2"/>
        <v>28-Jun-1962</v>
      </c>
      <c r="Z17" s="7">
        <f t="shared" si="3"/>
        <v>60</v>
      </c>
      <c r="AC17" s="44">
        <v>48173.36</v>
      </c>
    </row>
    <row r="18" ht="15.6" spans="1:29">
      <c r="A18" s="24" t="s">
        <v>35</v>
      </c>
      <c r="B18" s="24" t="s">
        <v>4782</v>
      </c>
      <c r="C18" s="7" t="s">
        <v>4748</v>
      </c>
      <c r="D18" s="7" t="s">
        <v>4783</v>
      </c>
      <c r="G18" s="7">
        <v>3</v>
      </c>
      <c r="H18" s="7">
        <v>3</v>
      </c>
      <c r="K18" s="7" t="s">
        <v>4687</v>
      </c>
      <c r="L18" s="7" t="s">
        <v>4689</v>
      </c>
      <c r="N18" s="7">
        <v>33.8</v>
      </c>
      <c r="O18" s="7" t="str">
        <f t="shared" si="0"/>
        <v>Obesity</v>
      </c>
      <c r="Q18" s="7">
        <v>7.67</v>
      </c>
      <c r="R18" s="7" t="str">
        <f t="shared" si="1"/>
        <v>Diabetes</v>
      </c>
      <c r="U18" s="7">
        <v>7</v>
      </c>
      <c r="V18" s="7" t="s">
        <v>4717</v>
      </c>
      <c r="W18" s="7">
        <v>1958</v>
      </c>
      <c r="X18" s="7" t="str">
        <f t="shared" si="2"/>
        <v>7-Dec-1958</v>
      </c>
      <c r="Z18" s="7">
        <f t="shared" si="3"/>
        <v>64</v>
      </c>
      <c r="AC18" s="44">
        <v>47928.03</v>
      </c>
    </row>
    <row r="19" ht="15.6" spans="1:29">
      <c r="A19" s="24" t="s">
        <v>37</v>
      </c>
      <c r="B19" s="24" t="s">
        <v>4784</v>
      </c>
      <c r="C19" s="7" t="s">
        <v>4748</v>
      </c>
      <c r="D19" s="7" t="s">
        <v>4785</v>
      </c>
      <c r="G19" s="7">
        <v>1</v>
      </c>
      <c r="H19" s="7">
        <v>1</v>
      </c>
      <c r="K19" s="7" t="s">
        <v>4689</v>
      </c>
      <c r="L19" s="7" t="s">
        <v>4689</v>
      </c>
      <c r="N19" s="7">
        <v>36.765</v>
      </c>
      <c r="O19" s="7" t="str">
        <f t="shared" si="0"/>
        <v>Obesity</v>
      </c>
      <c r="Q19" s="7">
        <v>7.29</v>
      </c>
      <c r="R19" s="7" t="str">
        <f t="shared" si="1"/>
        <v>Diabetes</v>
      </c>
      <c r="U19" s="7">
        <v>7</v>
      </c>
      <c r="V19" s="7" t="s">
        <v>4719</v>
      </c>
      <c r="W19" s="7">
        <v>1963</v>
      </c>
      <c r="X19" s="7" t="str">
        <f t="shared" si="2"/>
        <v>7-Oct-1963</v>
      </c>
      <c r="Z19" s="7">
        <f t="shared" si="3"/>
        <v>59</v>
      </c>
      <c r="AC19" s="44">
        <v>47896.79</v>
      </c>
    </row>
    <row r="20" ht="15.6" spans="1:29">
      <c r="A20" s="24" t="s">
        <v>39</v>
      </c>
      <c r="B20" s="24" t="s">
        <v>4786</v>
      </c>
      <c r="C20" s="7" t="s">
        <v>4751</v>
      </c>
      <c r="D20" s="7" t="s">
        <v>4787</v>
      </c>
      <c r="G20" s="7">
        <v>1</v>
      </c>
      <c r="H20" s="7">
        <v>1</v>
      </c>
      <c r="K20" s="7" t="s">
        <v>4689</v>
      </c>
      <c r="L20" s="7" t="s">
        <v>4689</v>
      </c>
      <c r="N20" s="7">
        <v>36.955</v>
      </c>
      <c r="O20" s="7" t="str">
        <f t="shared" si="0"/>
        <v>Obesity</v>
      </c>
      <c r="Q20" s="7">
        <v>4.72</v>
      </c>
      <c r="R20" s="7" t="str">
        <f t="shared" si="1"/>
        <v>Normal</v>
      </c>
      <c r="U20" s="7">
        <v>18</v>
      </c>
      <c r="V20" s="7" t="s">
        <v>4712</v>
      </c>
      <c r="W20" s="7">
        <v>1964</v>
      </c>
      <c r="X20" s="7" t="str">
        <f t="shared" si="2"/>
        <v>18-Nov-1964</v>
      </c>
      <c r="Z20" s="7">
        <f t="shared" si="3"/>
        <v>58</v>
      </c>
      <c r="AC20" s="44">
        <v>47496.49</v>
      </c>
    </row>
    <row r="21" ht="15.6" spans="1:29">
      <c r="A21" s="24" t="s">
        <v>41</v>
      </c>
      <c r="B21" s="24" t="s">
        <v>4788</v>
      </c>
      <c r="C21" s="7" t="s">
        <v>4751</v>
      </c>
      <c r="D21" s="7" t="s">
        <v>4789</v>
      </c>
      <c r="G21" s="7" t="s">
        <v>4688</v>
      </c>
      <c r="H21" s="7">
        <v>0</v>
      </c>
      <c r="K21" s="7" t="s">
        <v>4687</v>
      </c>
      <c r="L21" s="7" t="s">
        <v>4689</v>
      </c>
      <c r="N21" s="7">
        <v>42.9</v>
      </c>
      <c r="O21" s="7" t="str">
        <f t="shared" si="0"/>
        <v>Obesity</v>
      </c>
      <c r="Q21" s="7">
        <v>11.41</v>
      </c>
      <c r="R21" s="7" t="str">
        <f t="shared" si="1"/>
        <v>Diabetes</v>
      </c>
      <c r="U21" s="7">
        <v>27</v>
      </c>
      <c r="V21" s="7" t="s">
        <v>4712</v>
      </c>
      <c r="W21" s="7">
        <v>1971</v>
      </c>
      <c r="X21" s="7" t="str">
        <f t="shared" si="2"/>
        <v>27-Nov-1971</v>
      </c>
      <c r="Z21" s="7">
        <f t="shared" si="3"/>
        <v>51</v>
      </c>
      <c r="AC21" s="44">
        <v>47462.89</v>
      </c>
    </row>
    <row r="22" ht="15.6" spans="1:29">
      <c r="A22" s="24" t="s">
        <v>43</v>
      </c>
      <c r="B22" s="24" t="s">
        <v>4790</v>
      </c>
      <c r="C22" s="7" t="s">
        <v>4751</v>
      </c>
      <c r="D22" s="7" t="s">
        <v>4791</v>
      </c>
      <c r="G22" s="7">
        <v>2</v>
      </c>
      <c r="H22" s="7">
        <v>2</v>
      </c>
      <c r="K22" s="7" t="s">
        <v>4689</v>
      </c>
      <c r="L22" s="7" t="s">
        <v>4689</v>
      </c>
      <c r="N22" s="7">
        <v>36.3</v>
      </c>
      <c r="O22" s="7" t="str">
        <f t="shared" si="0"/>
        <v>Obesity</v>
      </c>
      <c r="Q22" s="7">
        <v>11.5</v>
      </c>
      <c r="R22" s="7" t="str">
        <f t="shared" si="1"/>
        <v>Diabetes</v>
      </c>
      <c r="U22" s="7">
        <v>30</v>
      </c>
      <c r="V22" s="7" t="s">
        <v>4719</v>
      </c>
      <c r="W22" s="7">
        <v>1961</v>
      </c>
      <c r="X22" s="7" t="str">
        <f t="shared" si="2"/>
        <v>30-Oct-1961</v>
      </c>
      <c r="Z22" s="7">
        <f t="shared" si="3"/>
        <v>61</v>
      </c>
      <c r="AC22" s="44">
        <v>47403.88</v>
      </c>
    </row>
    <row r="23" ht="15.6" spans="1:29">
      <c r="A23" s="24" t="s">
        <v>45</v>
      </c>
      <c r="B23" s="24" t="s">
        <v>4792</v>
      </c>
      <c r="C23" s="7" t="s">
        <v>4748</v>
      </c>
      <c r="D23" s="7" t="s">
        <v>4793</v>
      </c>
      <c r="G23" s="7">
        <v>2</v>
      </c>
      <c r="H23" s="7">
        <v>2</v>
      </c>
      <c r="K23" s="7" t="s">
        <v>4689</v>
      </c>
      <c r="L23" s="7" t="s">
        <v>4689</v>
      </c>
      <c r="N23" s="7">
        <v>32.2</v>
      </c>
      <c r="O23" s="7" t="str">
        <f t="shared" si="0"/>
        <v>Obesity</v>
      </c>
      <c r="Q23" s="7">
        <v>6.22</v>
      </c>
      <c r="R23" s="7" t="str">
        <f t="shared" si="1"/>
        <v>Prediabetes</v>
      </c>
      <c r="U23" s="7">
        <v>28</v>
      </c>
      <c r="V23" s="7" t="s">
        <v>4719</v>
      </c>
      <c r="W23" s="7">
        <v>1959</v>
      </c>
      <c r="X23" s="7" t="str">
        <f t="shared" si="2"/>
        <v>28-Oct-1959</v>
      </c>
      <c r="Z23" s="7">
        <f t="shared" si="3"/>
        <v>63</v>
      </c>
      <c r="AC23" s="44">
        <v>47305.31</v>
      </c>
    </row>
    <row r="24" ht="15.6" spans="1:29">
      <c r="A24" s="24" t="s">
        <v>47</v>
      </c>
      <c r="B24" s="24" t="s">
        <v>4794</v>
      </c>
      <c r="C24" s="7" t="s">
        <v>4748</v>
      </c>
      <c r="D24" s="7" t="s">
        <v>4795</v>
      </c>
      <c r="G24" s="7">
        <v>3</v>
      </c>
      <c r="H24" s="7">
        <v>3</v>
      </c>
      <c r="K24" s="7" t="s">
        <v>4687</v>
      </c>
      <c r="L24" s="7" t="s">
        <v>4689</v>
      </c>
      <c r="N24" s="7">
        <v>31.3</v>
      </c>
      <c r="O24" s="7" t="str">
        <f t="shared" si="0"/>
        <v>Obesity</v>
      </c>
      <c r="Q24" s="7">
        <v>11.38</v>
      </c>
      <c r="R24" s="7" t="str">
        <f t="shared" si="1"/>
        <v>Diabetes</v>
      </c>
      <c r="U24" s="7">
        <v>19</v>
      </c>
      <c r="V24" s="7" t="s">
        <v>4718</v>
      </c>
      <c r="W24" s="7">
        <v>1958</v>
      </c>
      <c r="X24" s="7" t="str">
        <f t="shared" si="2"/>
        <v>19-Aug-1958</v>
      </c>
      <c r="Z24" s="7">
        <f t="shared" si="3"/>
        <v>64</v>
      </c>
      <c r="AC24" s="44">
        <v>47291.06</v>
      </c>
    </row>
    <row r="25" ht="15.6" spans="1:29">
      <c r="A25" s="24" t="s">
        <v>49</v>
      </c>
      <c r="B25" s="24" t="s">
        <v>4796</v>
      </c>
      <c r="C25" s="7" t="s">
        <v>4751</v>
      </c>
      <c r="D25" s="7" t="s">
        <v>4797</v>
      </c>
      <c r="G25" s="7">
        <v>2</v>
      </c>
      <c r="H25" s="7">
        <v>2</v>
      </c>
      <c r="K25" s="7" t="s">
        <v>4689</v>
      </c>
      <c r="L25" s="7" t="s">
        <v>4689</v>
      </c>
      <c r="N25" s="7">
        <v>41.8</v>
      </c>
      <c r="O25" s="7" t="str">
        <f t="shared" si="0"/>
        <v>Obesity</v>
      </c>
      <c r="Q25" s="7">
        <v>7.89</v>
      </c>
      <c r="R25" s="7" t="str">
        <f t="shared" si="1"/>
        <v>Diabetes</v>
      </c>
      <c r="U25" s="7">
        <v>22</v>
      </c>
      <c r="V25" s="7" t="s">
        <v>4712</v>
      </c>
      <c r="W25" s="7">
        <v>1970</v>
      </c>
      <c r="X25" s="7" t="str">
        <f t="shared" si="2"/>
        <v>22-Nov-1970</v>
      </c>
      <c r="Z25" s="7">
        <f t="shared" si="3"/>
        <v>52</v>
      </c>
      <c r="AC25" s="44">
        <v>47269.85</v>
      </c>
    </row>
    <row r="26" ht="15.6" spans="1:29">
      <c r="A26" s="24" t="s">
        <v>51</v>
      </c>
      <c r="B26" s="24" t="s">
        <v>4798</v>
      </c>
      <c r="C26" s="7" t="s">
        <v>4751</v>
      </c>
      <c r="D26" s="7" t="s">
        <v>4799</v>
      </c>
      <c r="G26" s="7">
        <v>2</v>
      </c>
      <c r="H26" s="7">
        <v>2</v>
      </c>
      <c r="K26" s="7" t="s">
        <v>4689</v>
      </c>
      <c r="L26" s="7" t="s">
        <v>4689</v>
      </c>
      <c r="N26" s="7">
        <v>35.09</v>
      </c>
      <c r="O26" s="7" t="str">
        <f t="shared" si="0"/>
        <v>Obesity</v>
      </c>
      <c r="Q26" s="7">
        <v>4.38</v>
      </c>
      <c r="R26" s="7" t="str">
        <f t="shared" si="1"/>
        <v>Normal</v>
      </c>
      <c r="U26" s="7">
        <v>9</v>
      </c>
      <c r="V26" s="7" t="s">
        <v>4719</v>
      </c>
      <c r="W26" s="7">
        <v>1959</v>
      </c>
      <c r="X26" s="7" t="str">
        <f t="shared" si="2"/>
        <v>9-Oct-1959</v>
      </c>
      <c r="Z26" s="7">
        <f t="shared" si="3"/>
        <v>63</v>
      </c>
      <c r="AC26" s="44">
        <v>47055.53</v>
      </c>
    </row>
    <row r="27" ht="15.6" spans="1:29">
      <c r="A27" s="24" t="s">
        <v>53</v>
      </c>
      <c r="B27" s="24" t="s">
        <v>4800</v>
      </c>
      <c r="C27" s="7" t="s">
        <v>4751</v>
      </c>
      <c r="D27" s="7" t="s">
        <v>4801</v>
      </c>
      <c r="G27" s="7">
        <v>3</v>
      </c>
      <c r="H27" s="7">
        <v>3</v>
      </c>
      <c r="K27" s="7" t="s">
        <v>4687</v>
      </c>
      <c r="L27" s="7" t="s">
        <v>4689</v>
      </c>
      <c r="N27" s="7">
        <v>33.88</v>
      </c>
      <c r="O27" s="7" t="str">
        <f t="shared" si="0"/>
        <v>Obesity</v>
      </c>
      <c r="Q27" s="7">
        <v>7.01</v>
      </c>
      <c r="R27" s="7" t="str">
        <f t="shared" si="1"/>
        <v>Diabetes</v>
      </c>
      <c r="U27" s="7">
        <v>5</v>
      </c>
      <c r="V27" s="7" t="s">
        <v>4718</v>
      </c>
      <c r="W27" s="7">
        <v>1958</v>
      </c>
      <c r="X27" s="7" t="str">
        <f t="shared" si="2"/>
        <v>5-Aug-1958</v>
      </c>
      <c r="Z27" s="7">
        <f t="shared" si="3"/>
        <v>64</v>
      </c>
      <c r="AC27" s="44">
        <v>46889.26</v>
      </c>
    </row>
    <row r="28" ht="15.6" spans="1:29">
      <c r="A28" s="24" t="s">
        <v>55</v>
      </c>
      <c r="B28" s="24" t="s">
        <v>4802</v>
      </c>
      <c r="C28" s="7" t="s">
        <v>4751</v>
      </c>
      <c r="D28" s="7" t="s">
        <v>4803</v>
      </c>
      <c r="G28" s="7" t="s">
        <v>4688</v>
      </c>
      <c r="H28" s="7">
        <v>0</v>
      </c>
      <c r="K28" s="7" t="s">
        <v>4687</v>
      </c>
      <c r="L28" s="7" t="s">
        <v>4689</v>
      </c>
      <c r="N28" s="7">
        <v>30.875</v>
      </c>
      <c r="O28" s="7" t="str">
        <f t="shared" si="0"/>
        <v>Obesity</v>
      </c>
      <c r="Q28" s="7">
        <v>11.88</v>
      </c>
      <c r="R28" s="7" t="str">
        <f t="shared" si="1"/>
        <v>Diabetes</v>
      </c>
      <c r="U28" s="7">
        <v>5</v>
      </c>
      <c r="V28" s="7" t="s">
        <v>4719</v>
      </c>
      <c r="W28" s="7">
        <v>1960</v>
      </c>
      <c r="X28" s="7" t="str">
        <f t="shared" si="2"/>
        <v>5-Oct-1960</v>
      </c>
      <c r="Z28" s="7">
        <f t="shared" si="3"/>
        <v>62</v>
      </c>
      <c r="AC28" s="44">
        <v>46718.16</v>
      </c>
    </row>
    <row r="29" ht="15.6" spans="1:29">
      <c r="A29" s="24" t="s">
        <v>57</v>
      </c>
      <c r="B29" s="24" t="s">
        <v>4804</v>
      </c>
      <c r="C29" s="7" t="s">
        <v>4748</v>
      </c>
      <c r="D29" s="7" t="s">
        <v>4805</v>
      </c>
      <c r="G29" s="7">
        <v>1</v>
      </c>
      <c r="H29" s="7">
        <v>1</v>
      </c>
      <c r="K29" s="7" t="s">
        <v>4689</v>
      </c>
      <c r="L29" s="7" t="s">
        <v>4689</v>
      </c>
      <c r="N29" s="7">
        <v>36.86</v>
      </c>
      <c r="O29" s="7" t="str">
        <f t="shared" si="0"/>
        <v>Obesity</v>
      </c>
      <c r="Q29" s="7">
        <v>5.19</v>
      </c>
      <c r="R29" s="7" t="str">
        <f t="shared" si="1"/>
        <v>Normal</v>
      </c>
      <c r="U29" s="7">
        <v>17</v>
      </c>
      <c r="V29" s="7" t="s">
        <v>4712</v>
      </c>
      <c r="W29" s="7">
        <v>1969</v>
      </c>
      <c r="X29" s="7" t="str">
        <f t="shared" si="2"/>
        <v>17-Nov-1969</v>
      </c>
      <c r="Z29" s="7">
        <f t="shared" si="3"/>
        <v>53</v>
      </c>
      <c r="AC29" s="44">
        <v>46661.44</v>
      </c>
    </row>
    <row r="30" ht="15.6" spans="1:29">
      <c r="A30" s="24" t="s">
        <v>59</v>
      </c>
      <c r="B30" s="24" t="s">
        <v>4806</v>
      </c>
      <c r="C30" s="7" t="s">
        <v>4751</v>
      </c>
      <c r="D30" s="7" t="s">
        <v>4764</v>
      </c>
      <c r="G30" s="7">
        <v>2</v>
      </c>
      <c r="H30" s="7">
        <v>2</v>
      </c>
      <c r="K30" s="7" t="s">
        <v>4689</v>
      </c>
      <c r="L30" s="7" t="s">
        <v>4689</v>
      </c>
      <c r="N30" s="7">
        <v>35.86</v>
      </c>
      <c r="O30" s="7" t="str">
        <f t="shared" si="0"/>
        <v>Obesity</v>
      </c>
      <c r="Q30" s="7">
        <v>6.74</v>
      </c>
      <c r="R30" s="7" t="str">
        <f t="shared" si="1"/>
        <v>Diabetes</v>
      </c>
      <c r="U30" s="7">
        <v>20</v>
      </c>
      <c r="V30" s="7" t="s">
        <v>4708</v>
      </c>
      <c r="W30" s="7">
        <v>1961</v>
      </c>
      <c r="X30" s="7" t="str">
        <f t="shared" si="2"/>
        <v>20-Jul-1961</v>
      </c>
      <c r="Z30" s="7">
        <f t="shared" si="3"/>
        <v>61</v>
      </c>
      <c r="AC30" s="44">
        <v>46599.11</v>
      </c>
    </row>
    <row r="31" ht="15.6" spans="1:29">
      <c r="A31" s="24" t="s">
        <v>61</v>
      </c>
      <c r="B31" s="24" t="s">
        <v>4807</v>
      </c>
      <c r="C31" s="7" t="s">
        <v>4748</v>
      </c>
      <c r="D31" s="7" t="s">
        <v>4808</v>
      </c>
      <c r="G31" s="7" t="s">
        <v>4688</v>
      </c>
      <c r="H31" s="7">
        <v>0</v>
      </c>
      <c r="K31" s="7" t="s">
        <v>4687</v>
      </c>
      <c r="L31" s="7" t="s">
        <v>4689</v>
      </c>
      <c r="N31" s="7">
        <v>37.05</v>
      </c>
      <c r="O31" s="7" t="str">
        <f t="shared" si="0"/>
        <v>Obesity</v>
      </c>
      <c r="Q31" s="7">
        <v>8.44</v>
      </c>
      <c r="R31" s="7" t="str">
        <f t="shared" si="1"/>
        <v>Diabetes</v>
      </c>
      <c r="U31" s="7">
        <v>1</v>
      </c>
      <c r="V31" s="7" t="s">
        <v>4708</v>
      </c>
      <c r="W31" s="7">
        <v>1971</v>
      </c>
      <c r="X31" s="7" t="str">
        <f t="shared" si="2"/>
        <v>1-Jul-1971</v>
      </c>
      <c r="Z31" s="7">
        <f t="shared" si="3"/>
        <v>51</v>
      </c>
      <c r="AC31" s="44">
        <v>46255.11</v>
      </c>
    </row>
    <row r="32" ht="15.6" spans="1:29">
      <c r="A32" s="24" t="s">
        <v>63</v>
      </c>
      <c r="B32" s="24" t="s">
        <v>4809</v>
      </c>
      <c r="C32" s="7" t="s">
        <v>4748</v>
      </c>
      <c r="D32" s="7" t="s">
        <v>4810</v>
      </c>
      <c r="G32" s="7" t="s">
        <v>4688</v>
      </c>
      <c r="H32" s="7">
        <v>0</v>
      </c>
      <c r="K32" s="7" t="s">
        <v>4687</v>
      </c>
      <c r="L32" s="7" t="s">
        <v>4689</v>
      </c>
      <c r="N32" s="7">
        <v>43.89</v>
      </c>
      <c r="O32" s="7" t="str">
        <f t="shared" si="0"/>
        <v>Obesity</v>
      </c>
      <c r="Q32" s="7">
        <v>8.71</v>
      </c>
      <c r="R32" s="7" t="str">
        <f t="shared" si="1"/>
        <v>Diabetes</v>
      </c>
      <c r="U32" s="7">
        <v>1</v>
      </c>
      <c r="V32" s="7" t="s">
        <v>4714</v>
      </c>
      <c r="W32" s="7">
        <v>1978</v>
      </c>
      <c r="X32" s="7" t="str">
        <f t="shared" si="2"/>
        <v>1-Jun-1978</v>
      </c>
      <c r="Z32" s="7">
        <f t="shared" si="3"/>
        <v>45</v>
      </c>
      <c r="AC32" s="44">
        <v>46200.99</v>
      </c>
    </row>
    <row r="33" ht="15.6" spans="1:29">
      <c r="A33" s="24" t="s">
        <v>65</v>
      </c>
      <c r="B33" s="24" t="s">
        <v>4811</v>
      </c>
      <c r="C33" s="7" t="s">
        <v>4751</v>
      </c>
      <c r="D33" s="7" t="s">
        <v>4812</v>
      </c>
      <c r="G33" s="7" t="s">
        <v>4688</v>
      </c>
      <c r="H33" s="7">
        <v>0</v>
      </c>
      <c r="K33" s="7" t="s">
        <v>4689</v>
      </c>
      <c r="L33" s="7" t="s">
        <v>4689</v>
      </c>
      <c r="N33" s="7">
        <v>42.35</v>
      </c>
      <c r="O33" s="7" t="str">
        <f t="shared" si="0"/>
        <v>Obesity</v>
      </c>
      <c r="Q33" s="7">
        <v>5.08</v>
      </c>
      <c r="R33" s="7" t="str">
        <f t="shared" si="1"/>
        <v>Normal</v>
      </c>
      <c r="U33" s="7">
        <v>28</v>
      </c>
      <c r="V33" s="7" t="s">
        <v>4715</v>
      </c>
      <c r="W33" s="7">
        <v>1976</v>
      </c>
      <c r="X33" s="7" t="str">
        <f t="shared" si="2"/>
        <v>28-Sep-1976</v>
      </c>
      <c r="Z33" s="7">
        <f t="shared" si="3"/>
        <v>46</v>
      </c>
      <c r="AC33" s="44">
        <v>46151.12</v>
      </c>
    </row>
    <row r="34" ht="15.6" spans="1:29">
      <c r="A34" s="24" t="s">
        <v>67</v>
      </c>
      <c r="B34" s="24" t="s">
        <v>4813</v>
      </c>
      <c r="C34" s="7" t="s">
        <v>4751</v>
      </c>
      <c r="D34" s="7" t="s">
        <v>4814</v>
      </c>
      <c r="G34" s="7" t="s">
        <v>4688</v>
      </c>
      <c r="H34" s="7">
        <v>0</v>
      </c>
      <c r="K34" s="7" t="s">
        <v>4687</v>
      </c>
      <c r="L34" s="7" t="s">
        <v>4689</v>
      </c>
      <c r="N34" s="7">
        <v>31.35</v>
      </c>
      <c r="O34" s="7" t="str">
        <f t="shared" si="0"/>
        <v>Obesity</v>
      </c>
      <c r="Q34" s="7">
        <v>6.86</v>
      </c>
      <c r="R34" s="7" t="str">
        <f t="shared" si="1"/>
        <v>Diabetes</v>
      </c>
      <c r="U34" s="7">
        <v>24</v>
      </c>
      <c r="V34" s="7" t="s">
        <v>4718</v>
      </c>
      <c r="W34" s="7">
        <v>1962</v>
      </c>
      <c r="X34" s="7" t="str">
        <f t="shared" si="2"/>
        <v>24-Aug-1962</v>
      </c>
      <c r="Z34" s="7">
        <f t="shared" si="3"/>
        <v>60</v>
      </c>
      <c r="AC34" s="44">
        <v>46130.53</v>
      </c>
    </row>
    <row r="35" ht="15.6" spans="1:29">
      <c r="A35" s="24" t="s">
        <v>69</v>
      </c>
      <c r="B35" s="24" t="s">
        <v>4815</v>
      </c>
      <c r="C35" s="7" t="s">
        <v>4748</v>
      </c>
      <c r="D35" s="7" t="s">
        <v>4816</v>
      </c>
      <c r="G35" s="7" t="s">
        <v>4688</v>
      </c>
      <c r="H35" s="7">
        <v>0</v>
      </c>
      <c r="K35" s="7" t="s">
        <v>4689</v>
      </c>
      <c r="L35" s="7" t="s">
        <v>4689</v>
      </c>
      <c r="N35" s="7">
        <v>47.6</v>
      </c>
      <c r="O35" s="7" t="str">
        <f t="shared" si="0"/>
        <v>Obesity</v>
      </c>
      <c r="Q35" s="7">
        <v>5.95</v>
      </c>
      <c r="R35" s="7" t="str">
        <f t="shared" si="1"/>
        <v>Prediabetes</v>
      </c>
      <c r="U35" s="7">
        <v>13</v>
      </c>
      <c r="V35" s="7" t="s">
        <v>4718</v>
      </c>
      <c r="W35" s="7">
        <v>1985</v>
      </c>
      <c r="X35" s="7" t="str">
        <f t="shared" si="2"/>
        <v>13-Aug-1985</v>
      </c>
      <c r="Z35" s="7">
        <f t="shared" si="3"/>
        <v>37</v>
      </c>
      <c r="AC35" s="44">
        <v>46113.51</v>
      </c>
    </row>
    <row r="36" ht="15.6" spans="1:29">
      <c r="A36" s="24" t="s">
        <v>71</v>
      </c>
      <c r="B36" s="24" t="s">
        <v>4817</v>
      </c>
      <c r="C36" s="7" t="s">
        <v>4748</v>
      </c>
      <c r="D36" s="7" t="s">
        <v>4818</v>
      </c>
      <c r="G36" s="7">
        <v>1</v>
      </c>
      <c r="H36" s="7">
        <v>1</v>
      </c>
      <c r="K36" s="7" t="s">
        <v>4687</v>
      </c>
      <c r="L36" s="7" t="s">
        <v>4689</v>
      </c>
      <c r="N36" s="7">
        <v>46.2</v>
      </c>
      <c r="O36" s="7" t="str">
        <f t="shared" si="0"/>
        <v>Obesity</v>
      </c>
      <c r="Q36" s="7">
        <v>6.09</v>
      </c>
      <c r="R36" s="7" t="str">
        <f t="shared" si="1"/>
        <v>Prediabetes</v>
      </c>
      <c r="U36" s="7">
        <v>26</v>
      </c>
      <c r="V36" s="7" t="s">
        <v>4717</v>
      </c>
      <c r="W36" s="7">
        <v>1979</v>
      </c>
      <c r="X36" s="7" t="str">
        <f t="shared" si="2"/>
        <v>26-Dec-1979</v>
      </c>
      <c r="Z36" s="7">
        <f t="shared" si="3"/>
        <v>43</v>
      </c>
      <c r="AC36" s="44">
        <v>45863.21</v>
      </c>
    </row>
    <row r="37" ht="15.6" spans="1:29">
      <c r="A37" s="24" t="s">
        <v>73</v>
      </c>
      <c r="B37" s="24" t="s">
        <v>4819</v>
      </c>
      <c r="C37" s="7" t="s">
        <v>4751</v>
      </c>
      <c r="D37" s="7" t="s">
        <v>4820</v>
      </c>
      <c r="G37" s="7" t="s">
        <v>4688</v>
      </c>
      <c r="H37" s="7">
        <v>0</v>
      </c>
      <c r="K37" s="7" t="s">
        <v>4687</v>
      </c>
      <c r="L37" s="7" t="s">
        <v>4689</v>
      </c>
      <c r="N37" s="7">
        <v>32.015</v>
      </c>
      <c r="O37" s="7" t="str">
        <f t="shared" si="0"/>
        <v>Obesity</v>
      </c>
      <c r="Q37" s="7">
        <v>11.75</v>
      </c>
      <c r="R37" s="7" t="str">
        <f t="shared" si="1"/>
        <v>Diabetes</v>
      </c>
      <c r="U37" s="7">
        <v>13</v>
      </c>
      <c r="V37" s="7" t="s">
        <v>4718</v>
      </c>
      <c r="W37" s="7">
        <v>1960</v>
      </c>
      <c r="X37" s="7" t="str">
        <f t="shared" si="2"/>
        <v>13-Aug-1960</v>
      </c>
      <c r="Z37" s="7">
        <f t="shared" si="3"/>
        <v>62</v>
      </c>
      <c r="AC37" s="44">
        <v>45710.21</v>
      </c>
    </row>
    <row r="38" ht="15.6" spans="1:29">
      <c r="A38" s="24" t="s">
        <v>75</v>
      </c>
      <c r="B38" s="24" t="s">
        <v>4821</v>
      </c>
      <c r="C38" s="7" t="s">
        <v>4751</v>
      </c>
      <c r="D38" s="7" t="s">
        <v>4822</v>
      </c>
      <c r="G38" s="7" t="s">
        <v>4688</v>
      </c>
      <c r="H38" s="7">
        <v>0</v>
      </c>
      <c r="K38" s="7" t="s">
        <v>4687</v>
      </c>
      <c r="L38" s="7" t="s">
        <v>4689</v>
      </c>
      <c r="N38" s="7">
        <v>40.565</v>
      </c>
      <c r="O38" s="7" t="str">
        <f t="shared" si="0"/>
        <v>Obesity</v>
      </c>
      <c r="Q38" s="7">
        <v>7.37</v>
      </c>
      <c r="R38" s="7" t="str">
        <f t="shared" si="1"/>
        <v>Diabetes</v>
      </c>
      <c r="U38" s="7">
        <v>12</v>
      </c>
      <c r="V38" s="7" t="s">
        <v>4712</v>
      </c>
      <c r="W38" s="7">
        <v>1974</v>
      </c>
      <c r="X38" s="7" t="str">
        <f t="shared" si="2"/>
        <v>12-Nov-1974</v>
      </c>
      <c r="Z38" s="7">
        <f t="shared" si="3"/>
        <v>48</v>
      </c>
      <c r="AC38" s="44">
        <v>45702.02</v>
      </c>
    </row>
    <row r="39" ht="15.6" spans="1:29">
      <c r="A39" s="24" t="s">
        <v>77</v>
      </c>
      <c r="B39" s="24" t="s">
        <v>4823</v>
      </c>
      <c r="C39" s="7" t="s">
        <v>4748</v>
      </c>
      <c r="D39" s="7" t="s">
        <v>4824</v>
      </c>
      <c r="G39" s="7" t="s">
        <v>4688</v>
      </c>
      <c r="H39" s="7">
        <v>0</v>
      </c>
      <c r="K39" s="7" t="s">
        <v>4687</v>
      </c>
      <c r="L39" s="7" t="s">
        <v>4689</v>
      </c>
      <c r="N39" s="7">
        <v>32.45</v>
      </c>
      <c r="O39" s="7" t="str">
        <f t="shared" si="0"/>
        <v>Obesity</v>
      </c>
      <c r="Q39" s="7">
        <v>11.91</v>
      </c>
      <c r="R39" s="7" t="str">
        <f t="shared" si="1"/>
        <v>Diabetes</v>
      </c>
      <c r="U39" s="7">
        <v>14</v>
      </c>
      <c r="V39" s="7" t="s">
        <v>4714</v>
      </c>
      <c r="W39" s="7">
        <v>1962</v>
      </c>
      <c r="X39" s="7" t="str">
        <f t="shared" si="2"/>
        <v>14-Jun-1962</v>
      </c>
      <c r="Z39" s="7">
        <f t="shared" si="3"/>
        <v>60</v>
      </c>
      <c r="AC39" s="44">
        <v>45008.96</v>
      </c>
    </row>
    <row r="40" ht="15.6" spans="1:29">
      <c r="A40" s="24" t="s">
        <v>79</v>
      </c>
      <c r="B40" s="24" t="s">
        <v>4825</v>
      </c>
      <c r="C40" s="7" t="s">
        <v>4748</v>
      </c>
      <c r="D40" s="7" t="s">
        <v>4826</v>
      </c>
      <c r="G40" s="7" t="s">
        <v>4688</v>
      </c>
      <c r="H40" s="7">
        <v>0</v>
      </c>
      <c r="K40" s="7" t="s">
        <v>4687</v>
      </c>
      <c r="L40" s="7" t="s">
        <v>4689</v>
      </c>
      <c r="N40" s="7">
        <v>34.96</v>
      </c>
      <c r="O40" s="7" t="str">
        <f t="shared" si="0"/>
        <v>Obesity</v>
      </c>
      <c r="Q40" s="7">
        <v>6.52</v>
      </c>
      <c r="R40" s="7" t="str">
        <f t="shared" si="1"/>
        <v>Diabetes</v>
      </c>
      <c r="U40" s="7">
        <v>19</v>
      </c>
      <c r="V40" s="7" t="s">
        <v>4708</v>
      </c>
      <c r="W40" s="7">
        <v>1971</v>
      </c>
      <c r="X40" s="7" t="str">
        <f t="shared" si="2"/>
        <v>19-Jul-1971</v>
      </c>
      <c r="Z40" s="7">
        <f t="shared" si="3"/>
        <v>51</v>
      </c>
      <c r="AC40" s="44">
        <v>44641.2</v>
      </c>
    </row>
    <row r="41" ht="15.6" spans="1:29">
      <c r="A41" s="24" t="s">
        <v>81</v>
      </c>
      <c r="B41" s="24" t="s">
        <v>4827</v>
      </c>
      <c r="C41" s="7" t="s">
        <v>4751</v>
      </c>
      <c r="D41" s="7" t="s">
        <v>4828</v>
      </c>
      <c r="G41" s="7">
        <v>1</v>
      </c>
      <c r="H41" s="7">
        <v>1</v>
      </c>
      <c r="K41" s="7" t="s">
        <v>4687</v>
      </c>
      <c r="L41" s="7" t="s">
        <v>4689</v>
      </c>
      <c r="N41" s="7">
        <v>35.5</v>
      </c>
      <c r="O41" s="7" t="str">
        <f t="shared" si="0"/>
        <v>Obesity</v>
      </c>
      <c r="Q41" s="7">
        <v>5.14</v>
      </c>
      <c r="R41" s="7" t="str">
        <f t="shared" si="1"/>
        <v>Normal</v>
      </c>
      <c r="U41" s="7">
        <v>6</v>
      </c>
      <c r="V41" s="7" t="s">
        <v>4719</v>
      </c>
      <c r="W41" s="7">
        <v>1993</v>
      </c>
      <c r="X41" s="7" t="str">
        <f t="shared" si="2"/>
        <v>6-Oct-1993</v>
      </c>
      <c r="Z41" s="7">
        <f t="shared" si="3"/>
        <v>29</v>
      </c>
      <c r="AC41" s="44">
        <v>44585.46</v>
      </c>
    </row>
    <row r="42" ht="15.6" spans="1:29">
      <c r="A42" s="24" t="s">
        <v>83</v>
      </c>
      <c r="B42" s="24" t="s">
        <v>4829</v>
      </c>
      <c r="C42" s="7" t="s">
        <v>4751</v>
      </c>
      <c r="D42" s="7" t="s">
        <v>4830</v>
      </c>
      <c r="G42" s="7">
        <v>1</v>
      </c>
      <c r="H42" s="7">
        <v>1</v>
      </c>
      <c r="K42" s="7" t="s">
        <v>4687</v>
      </c>
      <c r="L42" s="7" t="s">
        <v>4689</v>
      </c>
      <c r="N42" s="7">
        <v>52.58</v>
      </c>
      <c r="O42" s="7" t="str">
        <f t="shared" si="0"/>
        <v>Obesity</v>
      </c>
      <c r="Q42" s="7">
        <v>4.19</v>
      </c>
      <c r="R42" s="7" t="str">
        <f t="shared" si="1"/>
        <v>Normal</v>
      </c>
      <c r="U42" s="7">
        <v>11</v>
      </c>
      <c r="V42" s="7" t="s">
        <v>4714</v>
      </c>
      <c r="W42" s="7">
        <v>2000</v>
      </c>
      <c r="X42" s="7" t="str">
        <f t="shared" si="2"/>
        <v>11-Jun-2000</v>
      </c>
      <c r="Z42" s="7">
        <f t="shared" si="3"/>
        <v>22</v>
      </c>
      <c r="AC42" s="44">
        <v>44501.4</v>
      </c>
    </row>
    <row r="43" ht="15.6" spans="1:29">
      <c r="A43" s="24" t="s">
        <v>85</v>
      </c>
      <c r="B43" s="24" t="s">
        <v>4831</v>
      </c>
      <c r="C43" s="7" t="s">
        <v>4748</v>
      </c>
      <c r="D43" s="7" t="s">
        <v>4832</v>
      </c>
      <c r="G43" s="7" t="s">
        <v>4688</v>
      </c>
      <c r="H43" s="7">
        <v>0</v>
      </c>
      <c r="K43" s="7" t="s">
        <v>4689</v>
      </c>
      <c r="L43" s="7" t="s">
        <v>4689</v>
      </c>
      <c r="N43" s="7">
        <v>35.2</v>
      </c>
      <c r="O43" s="7" t="str">
        <f t="shared" si="0"/>
        <v>Obesity</v>
      </c>
      <c r="Q43" s="7">
        <v>11.68</v>
      </c>
      <c r="R43" s="7" t="str">
        <f t="shared" si="1"/>
        <v>Diabetes</v>
      </c>
      <c r="U43" s="7">
        <v>28</v>
      </c>
      <c r="V43" s="7" t="s">
        <v>4712</v>
      </c>
      <c r="W43" s="7">
        <v>1967</v>
      </c>
      <c r="X43" s="7" t="str">
        <f t="shared" si="2"/>
        <v>28-Nov-1967</v>
      </c>
      <c r="Z43" s="7">
        <f t="shared" si="3"/>
        <v>55</v>
      </c>
      <c r="AC43" s="44">
        <v>44423.8</v>
      </c>
    </row>
    <row r="44" ht="15.6" spans="1:29">
      <c r="A44" s="24" t="s">
        <v>87</v>
      </c>
      <c r="B44" s="24" t="s">
        <v>4833</v>
      </c>
      <c r="C44" s="7" t="s">
        <v>4748</v>
      </c>
      <c r="D44" s="7" t="s">
        <v>4795</v>
      </c>
      <c r="G44" s="7" t="s">
        <v>4688</v>
      </c>
      <c r="H44" s="7">
        <v>0</v>
      </c>
      <c r="K44" s="7" t="s">
        <v>4687</v>
      </c>
      <c r="L44" s="7" t="s">
        <v>4689</v>
      </c>
      <c r="N44" s="7">
        <v>38.06</v>
      </c>
      <c r="O44" s="7" t="str">
        <f t="shared" si="0"/>
        <v>Obesity</v>
      </c>
      <c r="Q44" s="7">
        <v>6.98</v>
      </c>
      <c r="R44" s="7" t="str">
        <f t="shared" si="1"/>
        <v>Diabetes</v>
      </c>
      <c r="U44" s="7">
        <v>11</v>
      </c>
      <c r="V44" s="7" t="s">
        <v>4718</v>
      </c>
      <c r="W44" s="7">
        <v>1971</v>
      </c>
      <c r="X44" s="7" t="str">
        <f t="shared" si="2"/>
        <v>11-Aug-1971</v>
      </c>
      <c r="Z44" s="7">
        <f t="shared" si="3"/>
        <v>51</v>
      </c>
      <c r="AC44" s="44">
        <v>44400.41</v>
      </c>
    </row>
    <row r="45" ht="15.6" spans="1:29">
      <c r="A45" s="24" t="s">
        <v>89</v>
      </c>
      <c r="B45" s="24" t="s">
        <v>4834</v>
      </c>
      <c r="C45" s="7" t="s">
        <v>4751</v>
      </c>
      <c r="D45" s="7" t="s">
        <v>4835</v>
      </c>
      <c r="G45" s="7" t="s">
        <v>4688</v>
      </c>
      <c r="H45" s="7">
        <v>0</v>
      </c>
      <c r="K45" s="7" t="s">
        <v>4687</v>
      </c>
      <c r="L45" s="7" t="s">
        <v>4689</v>
      </c>
      <c r="N45" s="7">
        <v>34.21</v>
      </c>
      <c r="O45" s="7" t="str">
        <f t="shared" si="0"/>
        <v>Obesity</v>
      </c>
      <c r="Q45" s="7">
        <v>8.34</v>
      </c>
      <c r="R45" s="7" t="str">
        <f t="shared" si="1"/>
        <v>Diabetes</v>
      </c>
      <c r="U45" s="7">
        <v>6</v>
      </c>
      <c r="V45" s="7" t="s">
        <v>4712</v>
      </c>
      <c r="W45" s="7">
        <v>1968</v>
      </c>
      <c r="X45" s="7" t="str">
        <f t="shared" si="2"/>
        <v>6-Nov-1968</v>
      </c>
      <c r="Z45" s="7">
        <f t="shared" si="3"/>
        <v>54</v>
      </c>
      <c r="AC45" s="44">
        <v>44260.75</v>
      </c>
    </row>
    <row r="46" ht="15.6" spans="1:29">
      <c r="A46" s="24" t="s">
        <v>91</v>
      </c>
      <c r="B46" s="24" t="s">
        <v>4836</v>
      </c>
      <c r="C46" s="7" t="s">
        <v>4751</v>
      </c>
      <c r="D46" s="7" t="s">
        <v>4837</v>
      </c>
      <c r="G46" s="7">
        <v>1</v>
      </c>
      <c r="H46" s="7">
        <v>1</v>
      </c>
      <c r="K46" s="7" t="s">
        <v>4689</v>
      </c>
      <c r="L46" s="7" t="s">
        <v>4689</v>
      </c>
      <c r="N46" s="7">
        <v>38.94</v>
      </c>
      <c r="O46" s="7" t="str">
        <f t="shared" si="0"/>
        <v>Obesity</v>
      </c>
      <c r="Q46" s="7">
        <v>8.49</v>
      </c>
      <c r="R46" s="7" t="str">
        <f t="shared" si="1"/>
        <v>Diabetes</v>
      </c>
      <c r="U46" s="7">
        <v>15</v>
      </c>
      <c r="V46" s="7" t="s">
        <v>4719</v>
      </c>
      <c r="W46" s="7">
        <v>1975</v>
      </c>
      <c r="X46" s="7" t="str">
        <f t="shared" si="2"/>
        <v>15-Oct-1975</v>
      </c>
      <c r="Z46" s="7">
        <f t="shared" si="3"/>
        <v>47</v>
      </c>
      <c r="AC46" s="44">
        <v>44202.65</v>
      </c>
    </row>
    <row r="47" ht="15.6" spans="1:29">
      <c r="A47" s="24" t="s">
        <v>93</v>
      </c>
      <c r="B47" s="24" t="s">
        <v>4838</v>
      </c>
      <c r="C47" s="7" t="s">
        <v>4748</v>
      </c>
      <c r="D47" s="7" t="s">
        <v>4839</v>
      </c>
      <c r="G47" s="7">
        <v>1</v>
      </c>
      <c r="H47" s="7">
        <v>1</v>
      </c>
      <c r="K47" s="7" t="s">
        <v>4689</v>
      </c>
      <c r="L47" s="7" t="s">
        <v>4689</v>
      </c>
      <c r="N47" s="7">
        <v>30.21</v>
      </c>
      <c r="O47" s="7" t="str">
        <f t="shared" si="0"/>
        <v>Obesity</v>
      </c>
      <c r="Q47" s="7">
        <v>5.34</v>
      </c>
      <c r="R47" s="7" t="str">
        <f t="shared" si="1"/>
        <v>Normal</v>
      </c>
      <c r="U47" s="7">
        <v>27</v>
      </c>
      <c r="V47" s="7" t="s">
        <v>4712</v>
      </c>
      <c r="W47" s="7">
        <v>1988</v>
      </c>
      <c r="X47" s="7" t="str">
        <f t="shared" si="2"/>
        <v>27-Nov-1988</v>
      </c>
      <c r="Z47" s="7">
        <f t="shared" si="3"/>
        <v>34</v>
      </c>
      <c r="AC47" s="44">
        <v>43943.88</v>
      </c>
    </row>
    <row r="48" ht="15.6" spans="1:29">
      <c r="A48" s="24" t="s">
        <v>95</v>
      </c>
      <c r="B48" s="24" t="s">
        <v>4840</v>
      </c>
      <c r="C48" s="7" t="s">
        <v>4751</v>
      </c>
      <c r="D48" s="7" t="s">
        <v>4841</v>
      </c>
      <c r="G48" s="7">
        <v>2</v>
      </c>
      <c r="H48" s="7">
        <v>2</v>
      </c>
      <c r="K48" s="7" t="s">
        <v>4689</v>
      </c>
      <c r="L48" s="7" t="s">
        <v>4689</v>
      </c>
      <c r="N48" s="7">
        <v>33.63</v>
      </c>
      <c r="O48" s="7" t="str">
        <f t="shared" si="0"/>
        <v>Obesity</v>
      </c>
      <c r="Q48" s="7">
        <v>4.43</v>
      </c>
      <c r="R48" s="7" t="str">
        <f t="shared" si="1"/>
        <v>Normal</v>
      </c>
      <c r="U48" s="7">
        <v>25</v>
      </c>
      <c r="V48" s="7" t="s">
        <v>4719</v>
      </c>
      <c r="W48" s="7">
        <v>1966</v>
      </c>
      <c r="X48" s="7" t="str">
        <f t="shared" si="2"/>
        <v>25-Oct-1966</v>
      </c>
      <c r="Z48" s="7">
        <f t="shared" si="3"/>
        <v>56</v>
      </c>
      <c r="AC48" s="44">
        <v>43921.18</v>
      </c>
    </row>
    <row r="49" ht="15.6" spans="1:29">
      <c r="A49" s="24" t="s">
        <v>97</v>
      </c>
      <c r="B49" s="24" t="s">
        <v>4831</v>
      </c>
      <c r="C49" s="7" t="s">
        <v>4748</v>
      </c>
      <c r="D49" s="7" t="s">
        <v>4842</v>
      </c>
      <c r="G49" s="7" t="s">
        <v>4688</v>
      </c>
      <c r="H49" s="7">
        <v>0</v>
      </c>
      <c r="K49" s="7" t="s">
        <v>4687</v>
      </c>
      <c r="L49" s="7" t="s">
        <v>4689</v>
      </c>
      <c r="N49" s="7">
        <v>40.37</v>
      </c>
      <c r="O49" s="7" t="str">
        <f t="shared" si="0"/>
        <v>Obesity</v>
      </c>
      <c r="Q49" s="7">
        <v>4.47</v>
      </c>
      <c r="R49" s="7" t="str">
        <f t="shared" si="1"/>
        <v>Normal</v>
      </c>
      <c r="U49" s="7">
        <v>12</v>
      </c>
      <c r="V49" s="7" t="s">
        <v>4715</v>
      </c>
      <c r="W49" s="7">
        <v>1980</v>
      </c>
      <c r="X49" s="7" t="str">
        <f t="shared" si="2"/>
        <v>12-Sep-1980</v>
      </c>
      <c r="Z49" s="7">
        <f t="shared" si="3"/>
        <v>42</v>
      </c>
      <c r="AC49" s="44">
        <v>43896.38</v>
      </c>
    </row>
    <row r="50" ht="15.6" spans="1:29">
      <c r="A50" s="24" t="s">
        <v>99</v>
      </c>
      <c r="B50" s="24" t="s">
        <v>4843</v>
      </c>
      <c r="C50" s="7" t="s">
        <v>4751</v>
      </c>
      <c r="D50" s="7" t="s">
        <v>4844</v>
      </c>
      <c r="G50" s="7">
        <v>2</v>
      </c>
      <c r="H50" s="7">
        <v>2</v>
      </c>
      <c r="K50" s="7" t="s">
        <v>4689</v>
      </c>
      <c r="L50" s="7" t="s">
        <v>4689</v>
      </c>
      <c r="N50" s="7">
        <v>53.09</v>
      </c>
      <c r="O50" s="7" t="str">
        <f t="shared" si="0"/>
        <v>Obesity</v>
      </c>
      <c r="Q50" s="7">
        <v>4.82</v>
      </c>
      <c r="R50" s="7" t="str">
        <f t="shared" si="1"/>
        <v>Normal</v>
      </c>
      <c r="U50" s="7">
        <v>1</v>
      </c>
      <c r="V50" s="7" t="s">
        <v>4719</v>
      </c>
      <c r="W50" s="7">
        <v>1966</v>
      </c>
      <c r="X50" s="7" t="str">
        <f t="shared" si="2"/>
        <v>1-Oct-1966</v>
      </c>
      <c r="Z50" s="7">
        <f t="shared" si="3"/>
        <v>56</v>
      </c>
      <c r="AC50" s="44">
        <v>43817.45</v>
      </c>
    </row>
    <row r="51" ht="15.6" spans="1:29">
      <c r="A51" s="24" t="s">
        <v>101</v>
      </c>
      <c r="B51" s="24" t="s">
        <v>4845</v>
      </c>
      <c r="C51" s="7" t="s">
        <v>4751</v>
      </c>
      <c r="D51" s="7" t="s">
        <v>4846</v>
      </c>
      <c r="G51" s="7">
        <v>2</v>
      </c>
      <c r="H51" s="7">
        <v>2</v>
      </c>
      <c r="K51" s="7" t="s">
        <v>4689</v>
      </c>
      <c r="L51" s="7" t="s">
        <v>4689</v>
      </c>
      <c r="N51" s="7">
        <v>31.79</v>
      </c>
      <c r="O51" s="7" t="str">
        <f t="shared" si="0"/>
        <v>Obesity</v>
      </c>
      <c r="Q51" s="7">
        <v>5.51</v>
      </c>
      <c r="R51" s="7" t="str">
        <f t="shared" si="1"/>
        <v>Normal</v>
      </c>
      <c r="U51" s="7">
        <v>10</v>
      </c>
      <c r="V51" s="7" t="s">
        <v>4714</v>
      </c>
      <c r="W51" s="7">
        <v>1966</v>
      </c>
      <c r="X51" s="7" t="str">
        <f t="shared" si="2"/>
        <v>10-Jun-1966</v>
      </c>
      <c r="Z51" s="7">
        <f t="shared" si="3"/>
        <v>56</v>
      </c>
      <c r="AC51" s="44">
        <v>43813.87</v>
      </c>
    </row>
    <row r="52" ht="15.6" spans="1:29">
      <c r="A52" s="24" t="s">
        <v>103</v>
      </c>
      <c r="B52" s="24" t="s">
        <v>4847</v>
      </c>
      <c r="C52" s="7" t="s">
        <v>4751</v>
      </c>
      <c r="D52" s="7" t="s">
        <v>4848</v>
      </c>
      <c r="G52" s="7">
        <v>1</v>
      </c>
      <c r="H52" s="7">
        <v>1</v>
      </c>
      <c r="K52" s="7" t="s">
        <v>4689</v>
      </c>
      <c r="L52" s="7" t="s">
        <v>4689</v>
      </c>
      <c r="N52" s="7">
        <v>41.895</v>
      </c>
      <c r="O52" s="7" t="str">
        <f t="shared" si="0"/>
        <v>Obesity</v>
      </c>
      <c r="Q52" s="7">
        <v>10.87</v>
      </c>
      <c r="R52" s="7" t="str">
        <f t="shared" si="1"/>
        <v>Diabetes</v>
      </c>
      <c r="U52" s="7">
        <v>12</v>
      </c>
      <c r="V52" s="7" t="s">
        <v>4714</v>
      </c>
      <c r="W52" s="7">
        <v>1986</v>
      </c>
      <c r="X52" s="7" t="str">
        <f t="shared" si="2"/>
        <v>12-Jun-1986</v>
      </c>
      <c r="Z52" s="7">
        <f t="shared" si="3"/>
        <v>36</v>
      </c>
      <c r="AC52" s="44">
        <v>43753.34</v>
      </c>
    </row>
    <row r="53" ht="15.6" spans="1:29">
      <c r="A53" s="24" t="s">
        <v>105</v>
      </c>
      <c r="B53" s="24" t="s">
        <v>4849</v>
      </c>
      <c r="C53" s="7" t="s">
        <v>4748</v>
      </c>
      <c r="D53" s="7" t="s">
        <v>4850</v>
      </c>
      <c r="G53" s="7" t="s">
        <v>4688</v>
      </c>
      <c r="H53" s="7">
        <v>0</v>
      </c>
      <c r="K53" s="7" t="s">
        <v>4687</v>
      </c>
      <c r="L53" s="7" t="s">
        <v>4689</v>
      </c>
      <c r="N53" s="7">
        <v>31.16</v>
      </c>
      <c r="O53" s="7" t="str">
        <f t="shared" si="0"/>
        <v>Obesity</v>
      </c>
      <c r="Q53" s="7">
        <v>9.34</v>
      </c>
      <c r="R53" s="7" t="str">
        <f t="shared" si="1"/>
        <v>Diabetes</v>
      </c>
      <c r="U53" s="7">
        <v>18</v>
      </c>
      <c r="V53" s="7" t="s">
        <v>4708</v>
      </c>
      <c r="W53" s="7">
        <v>1965</v>
      </c>
      <c r="X53" s="7" t="str">
        <f t="shared" si="2"/>
        <v>18-Jul-1965</v>
      </c>
      <c r="Z53" s="7">
        <f t="shared" si="3"/>
        <v>57</v>
      </c>
      <c r="AC53" s="44">
        <v>43578.94</v>
      </c>
    </row>
    <row r="54" ht="15.6" spans="1:29">
      <c r="A54" s="24" t="s">
        <v>107</v>
      </c>
      <c r="B54" s="24" t="s">
        <v>4851</v>
      </c>
      <c r="C54" s="7" t="s">
        <v>4751</v>
      </c>
      <c r="D54" s="7" t="s">
        <v>4772</v>
      </c>
      <c r="G54" s="7">
        <v>1</v>
      </c>
      <c r="H54" s="7">
        <v>1</v>
      </c>
      <c r="K54" s="7" t="s">
        <v>4689</v>
      </c>
      <c r="L54" s="7" t="s">
        <v>4689</v>
      </c>
      <c r="N54" s="7">
        <v>34.105</v>
      </c>
      <c r="O54" s="7" t="str">
        <f t="shared" si="0"/>
        <v>Obesity</v>
      </c>
      <c r="Q54" s="7">
        <v>5.03</v>
      </c>
      <c r="R54" s="7" t="str">
        <f t="shared" si="1"/>
        <v>Normal</v>
      </c>
      <c r="U54" s="7">
        <v>26</v>
      </c>
      <c r="V54" s="7" t="s">
        <v>4708</v>
      </c>
      <c r="W54" s="7">
        <v>1969</v>
      </c>
      <c r="X54" s="7" t="str">
        <f t="shared" si="2"/>
        <v>26-Jul-1969</v>
      </c>
      <c r="Z54" s="7">
        <f t="shared" si="3"/>
        <v>53</v>
      </c>
      <c r="AC54" s="44">
        <v>43254.42</v>
      </c>
    </row>
    <row r="55" ht="15.6" spans="1:29">
      <c r="A55" s="24" t="s">
        <v>109</v>
      </c>
      <c r="B55" s="24" t="s">
        <v>4852</v>
      </c>
      <c r="C55" s="7" t="s">
        <v>4751</v>
      </c>
      <c r="D55" s="7" t="s">
        <v>4853</v>
      </c>
      <c r="G55" s="7" t="s">
        <v>4688</v>
      </c>
      <c r="H55" s="7">
        <v>0</v>
      </c>
      <c r="K55" s="7" t="s">
        <v>4687</v>
      </c>
      <c r="L55" s="7" t="s">
        <v>4689</v>
      </c>
      <c r="N55" s="7">
        <v>51.93</v>
      </c>
      <c r="O55" s="7" t="str">
        <f t="shared" si="0"/>
        <v>Obesity</v>
      </c>
      <c r="Q55" s="7">
        <v>11.05</v>
      </c>
      <c r="R55" s="7" t="str">
        <f t="shared" si="1"/>
        <v>Diabetes</v>
      </c>
      <c r="U55" s="7">
        <v>11</v>
      </c>
      <c r="V55" s="7" t="s">
        <v>4712</v>
      </c>
      <c r="W55" s="7">
        <v>1965</v>
      </c>
      <c r="X55" s="7" t="str">
        <f t="shared" si="2"/>
        <v>11-Nov-1965</v>
      </c>
      <c r="Z55" s="7">
        <f t="shared" si="3"/>
        <v>57</v>
      </c>
      <c r="AC55" s="44">
        <v>43073.76</v>
      </c>
    </row>
    <row r="56" ht="15.6" spans="1:29">
      <c r="A56" s="24" t="s">
        <v>111</v>
      </c>
      <c r="B56" s="24" t="s">
        <v>4854</v>
      </c>
      <c r="C56" s="7" t="s">
        <v>4748</v>
      </c>
      <c r="D56" s="7" t="s">
        <v>4855</v>
      </c>
      <c r="G56" s="7" t="s">
        <v>4688</v>
      </c>
      <c r="H56" s="7">
        <v>0</v>
      </c>
      <c r="K56" s="7" t="s">
        <v>4687</v>
      </c>
      <c r="L56" s="7" t="s">
        <v>4689</v>
      </c>
      <c r="N56" s="7">
        <v>38.95</v>
      </c>
      <c r="O56" s="7" t="str">
        <f t="shared" si="0"/>
        <v>Obesity</v>
      </c>
      <c r="Q56" s="7">
        <v>11.95</v>
      </c>
      <c r="R56" s="7" t="str">
        <f t="shared" si="1"/>
        <v>Diabetes</v>
      </c>
      <c r="U56" s="7">
        <v>11</v>
      </c>
      <c r="V56" s="7" t="s">
        <v>4714</v>
      </c>
      <c r="W56" s="7">
        <v>1978</v>
      </c>
      <c r="X56" s="7" t="str">
        <f t="shared" si="2"/>
        <v>11-Jun-1978</v>
      </c>
      <c r="Z56" s="7">
        <f t="shared" si="3"/>
        <v>44</v>
      </c>
      <c r="AC56" s="44">
        <v>42983.46</v>
      </c>
    </row>
    <row r="57" ht="15.6" spans="1:29">
      <c r="A57" s="24" t="s">
        <v>113</v>
      </c>
      <c r="B57" s="24" t="s">
        <v>4856</v>
      </c>
      <c r="C57" s="7" t="s">
        <v>4748</v>
      </c>
      <c r="D57" s="7" t="s">
        <v>4857</v>
      </c>
      <c r="G57" s="7">
        <v>1</v>
      </c>
      <c r="H57" s="7">
        <v>1</v>
      </c>
      <c r="K57" s="7" t="s">
        <v>4689</v>
      </c>
      <c r="L57" s="7" t="s">
        <v>4689</v>
      </c>
      <c r="N57" s="7">
        <v>36.63</v>
      </c>
      <c r="O57" s="7" t="str">
        <f t="shared" si="0"/>
        <v>Obesity</v>
      </c>
      <c r="Q57" s="7">
        <v>7.72</v>
      </c>
      <c r="R57" s="7" t="str">
        <f t="shared" si="1"/>
        <v>Diabetes</v>
      </c>
      <c r="U57" s="7">
        <v>12</v>
      </c>
      <c r="V57" s="7" t="s">
        <v>4712</v>
      </c>
      <c r="W57" s="7">
        <v>1975</v>
      </c>
      <c r="X57" s="7" t="str">
        <f t="shared" si="2"/>
        <v>12-Nov-1975</v>
      </c>
      <c r="Z57" s="7">
        <f t="shared" si="3"/>
        <v>47</v>
      </c>
      <c r="AC57" s="44">
        <v>42969.85</v>
      </c>
    </row>
    <row r="58" ht="15.6" spans="1:29">
      <c r="A58" s="24" t="s">
        <v>115</v>
      </c>
      <c r="B58" s="24" t="s">
        <v>4858</v>
      </c>
      <c r="C58" s="7" t="s">
        <v>4751</v>
      </c>
      <c r="D58" s="7" t="s">
        <v>4859</v>
      </c>
      <c r="G58" s="7">
        <v>2</v>
      </c>
      <c r="H58" s="7">
        <v>2</v>
      </c>
      <c r="K58" s="7" t="s">
        <v>4687</v>
      </c>
      <c r="L58" s="7" t="s">
        <v>4689</v>
      </c>
      <c r="N58" s="7">
        <v>34.2</v>
      </c>
      <c r="O58" s="7" t="str">
        <f t="shared" si="0"/>
        <v>Obesity</v>
      </c>
      <c r="Q58" s="7">
        <v>5.75</v>
      </c>
      <c r="R58" s="7" t="str">
        <f t="shared" si="1"/>
        <v>Prediabetes</v>
      </c>
      <c r="U58" s="7">
        <v>11</v>
      </c>
      <c r="V58" s="7" t="s">
        <v>4718</v>
      </c>
      <c r="W58" s="7">
        <v>1972</v>
      </c>
      <c r="X58" s="7" t="str">
        <f t="shared" si="2"/>
        <v>11-Aug-1972</v>
      </c>
      <c r="Z58" s="7">
        <f t="shared" si="3"/>
        <v>50</v>
      </c>
      <c r="AC58" s="44">
        <v>42856.84</v>
      </c>
    </row>
    <row r="59" ht="15.6" spans="1:29">
      <c r="A59" s="24" t="s">
        <v>117</v>
      </c>
      <c r="B59" s="24" t="s">
        <v>4860</v>
      </c>
      <c r="C59" s="7" t="s">
        <v>4748</v>
      </c>
      <c r="D59" s="7" t="s">
        <v>4861</v>
      </c>
      <c r="G59" s="7" t="s">
        <v>4688</v>
      </c>
      <c r="H59" s="7">
        <v>0</v>
      </c>
      <c r="K59" s="7" t="s">
        <v>4687</v>
      </c>
      <c r="L59" s="7" t="s">
        <v>4689</v>
      </c>
      <c r="N59" s="7">
        <v>50.63</v>
      </c>
      <c r="O59" s="7" t="str">
        <f t="shared" si="0"/>
        <v>Obesity</v>
      </c>
      <c r="Q59" s="7">
        <v>11.89</v>
      </c>
      <c r="R59" s="7" t="str">
        <f t="shared" si="1"/>
        <v>Diabetes</v>
      </c>
      <c r="U59" s="7">
        <v>28</v>
      </c>
      <c r="V59" s="7" t="s">
        <v>4714</v>
      </c>
      <c r="W59" s="7">
        <v>1965</v>
      </c>
      <c r="X59" s="7" t="str">
        <f t="shared" si="2"/>
        <v>28-Jun-1965</v>
      </c>
      <c r="Z59" s="7">
        <f t="shared" si="3"/>
        <v>57</v>
      </c>
      <c r="AC59" s="44">
        <v>42764.12</v>
      </c>
    </row>
    <row r="60" ht="15.6" spans="1:29">
      <c r="A60" s="24" t="s">
        <v>119</v>
      </c>
      <c r="B60" s="24" t="s">
        <v>4862</v>
      </c>
      <c r="C60" s="7" t="s">
        <v>4751</v>
      </c>
      <c r="D60" s="7" t="s">
        <v>4863</v>
      </c>
      <c r="G60" s="7" t="s">
        <v>4688</v>
      </c>
      <c r="H60" s="7">
        <v>0</v>
      </c>
      <c r="K60" s="7" t="s">
        <v>4687</v>
      </c>
      <c r="L60" s="7" t="s">
        <v>4689</v>
      </c>
      <c r="N60" s="7">
        <v>36.48</v>
      </c>
      <c r="O60" s="7" t="str">
        <f t="shared" si="0"/>
        <v>Obesity</v>
      </c>
      <c r="Q60" s="7">
        <v>6.2</v>
      </c>
      <c r="R60" s="7" t="str">
        <f t="shared" si="1"/>
        <v>Prediabetes</v>
      </c>
      <c r="U60" s="7">
        <v>26</v>
      </c>
      <c r="V60" s="7" t="s">
        <v>4718</v>
      </c>
      <c r="W60" s="7">
        <v>1977</v>
      </c>
      <c r="X60" s="7" t="str">
        <f t="shared" si="2"/>
        <v>26-Aug-1977</v>
      </c>
      <c r="Z60" s="7">
        <f t="shared" si="3"/>
        <v>45</v>
      </c>
      <c r="AC60" s="44">
        <v>42760.5</v>
      </c>
    </row>
    <row r="61" ht="15.6" spans="1:29">
      <c r="A61" s="24" t="s">
        <v>121</v>
      </c>
      <c r="B61" s="24" t="s">
        <v>4864</v>
      </c>
      <c r="C61" s="7" t="s">
        <v>4748</v>
      </c>
      <c r="D61" s="7" t="s">
        <v>4865</v>
      </c>
      <c r="G61" s="7" t="s">
        <v>4688</v>
      </c>
      <c r="H61" s="7">
        <v>0</v>
      </c>
      <c r="K61" s="7" t="s">
        <v>4687</v>
      </c>
      <c r="L61" s="7" t="s">
        <v>4689</v>
      </c>
      <c r="N61" s="7">
        <v>54.82</v>
      </c>
      <c r="O61" s="7" t="str">
        <f t="shared" si="0"/>
        <v>Obesity</v>
      </c>
      <c r="Q61" s="7">
        <v>10.61</v>
      </c>
      <c r="R61" s="7" t="str">
        <f t="shared" si="1"/>
        <v>Diabetes</v>
      </c>
      <c r="U61" s="7">
        <v>28</v>
      </c>
      <c r="V61" s="7" t="s">
        <v>4714</v>
      </c>
      <c r="W61" s="7">
        <v>1971</v>
      </c>
      <c r="X61" s="7" t="str">
        <f t="shared" si="2"/>
        <v>28-Jun-1971</v>
      </c>
      <c r="Z61" s="7">
        <f t="shared" si="3"/>
        <v>51</v>
      </c>
      <c r="AC61" s="44">
        <v>42644.2</v>
      </c>
    </row>
    <row r="62" ht="15.6" spans="1:29">
      <c r="A62" s="24" t="s">
        <v>123</v>
      </c>
      <c r="B62" s="24" t="s">
        <v>4866</v>
      </c>
      <c r="C62" s="7" t="s">
        <v>4751</v>
      </c>
      <c r="D62" s="7" t="s">
        <v>4867</v>
      </c>
      <c r="G62" s="7">
        <v>1</v>
      </c>
      <c r="H62" s="7">
        <v>1</v>
      </c>
      <c r="K62" s="7" t="s">
        <v>4687</v>
      </c>
      <c r="L62" s="7" t="s">
        <v>4689</v>
      </c>
      <c r="N62" s="7">
        <v>38.06</v>
      </c>
      <c r="O62" s="7" t="str">
        <f t="shared" si="0"/>
        <v>Obesity</v>
      </c>
      <c r="Q62" s="7">
        <v>6.04</v>
      </c>
      <c r="R62" s="7" t="str">
        <f t="shared" si="1"/>
        <v>Prediabetes</v>
      </c>
      <c r="U62" s="7">
        <v>6</v>
      </c>
      <c r="V62" s="7" t="s">
        <v>4719</v>
      </c>
      <c r="W62" s="7">
        <v>1979</v>
      </c>
      <c r="X62" s="7" t="str">
        <f t="shared" si="2"/>
        <v>6-Oct-1979</v>
      </c>
      <c r="Z62" s="7">
        <f t="shared" si="3"/>
        <v>43</v>
      </c>
      <c r="AC62" s="44">
        <v>42560.43</v>
      </c>
    </row>
    <row r="63" ht="15.6" spans="1:29">
      <c r="A63" s="24" t="s">
        <v>125</v>
      </c>
      <c r="B63" s="24" t="s">
        <v>4868</v>
      </c>
      <c r="C63" s="7" t="s">
        <v>4748</v>
      </c>
      <c r="D63" s="7" t="s">
        <v>4869</v>
      </c>
      <c r="G63" s="7" t="s">
        <v>4688</v>
      </c>
      <c r="H63" s="7">
        <v>0</v>
      </c>
      <c r="K63" s="7" t="s">
        <v>4689</v>
      </c>
      <c r="L63" s="7" t="s">
        <v>4689</v>
      </c>
      <c r="N63" s="7">
        <v>51.48</v>
      </c>
      <c r="O63" s="7" t="str">
        <f t="shared" si="0"/>
        <v>Obesity</v>
      </c>
      <c r="Q63" s="7">
        <v>9.33</v>
      </c>
      <c r="R63" s="7" t="str">
        <f t="shared" si="1"/>
        <v>Diabetes</v>
      </c>
      <c r="U63" s="7">
        <v>2</v>
      </c>
      <c r="V63" s="7" t="s">
        <v>4714</v>
      </c>
      <c r="W63" s="7">
        <v>1967</v>
      </c>
      <c r="X63" s="7" t="str">
        <f t="shared" si="2"/>
        <v>2-Jun-1967</v>
      </c>
      <c r="Z63" s="7">
        <f t="shared" si="3"/>
        <v>56</v>
      </c>
      <c r="AC63" s="44">
        <v>42538.72</v>
      </c>
    </row>
    <row r="64" ht="15.6" spans="1:29">
      <c r="A64" s="24" t="s">
        <v>127</v>
      </c>
      <c r="B64" s="24" t="s">
        <v>4870</v>
      </c>
      <c r="C64" s="7" t="s">
        <v>4748</v>
      </c>
      <c r="D64" s="7" t="s">
        <v>4871</v>
      </c>
      <c r="G64" s="7" t="s">
        <v>4688</v>
      </c>
      <c r="H64" s="7">
        <v>0</v>
      </c>
      <c r="K64" s="7" t="s">
        <v>4687</v>
      </c>
      <c r="L64" s="7" t="s">
        <v>4689</v>
      </c>
      <c r="N64" s="7">
        <v>52.06</v>
      </c>
      <c r="O64" s="7" t="str">
        <f t="shared" si="0"/>
        <v>Obesity</v>
      </c>
      <c r="Q64" s="7">
        <v>11.47</v>
      </c>
      <c r="R64" s="7" t="str">
        <f t="shared" si="1"/>
        <v>Diabetes</v>
      </c>
      <c r="U64" s="7">
        <v>4</v>
      </c>
      <c r="V64" s="7" t="s">
        <v>4712</v>
      </c>
      <c r="W64" s="7">
        <v>1968</v>
      </c>
      <c r="X64" s="7" t="str">
        <f t="shared" si="2"/>
        <v>4-Nov-1968</v>
      </c>
      <c r="Z64" s="7">
        <f t="shared" si="3"/>
        <v>54</v>
      </c>
      <c r="AC64" s="44">
        <v>42478.6</v>
      </c>
    </row>
    <row r="65" ht="15.6" spans="1:29">
      <c r="A65" s="24" t="s">
        <v>129</v>
      </c>
      <c r="B65" s="24" t="s">
        <v>4872</v>
      </c>
      <c r="C65" s="7" t="s">
        <v>4751</v>
      </c>
      <c r="D65" s="7" t="s">
        <v>4772</v>
      </c>
      <c r="G65" s="7" t="s">
        <v>4688</v>
      </c>
      <c r="H65" s="7">
        <v>0</v>
      </c>
      <c r="K65" s="7" t="s">
        <v>4689</v>
      </c>
      <c r="L65" s="7" t="s">
        <v>4689</v>
      </c>
      <c r="N65" s="7">
        <v>30.685</v>
      </c>
      <c r="O65" s="7" t="str">
        <f t="shared" si="0"/>
        <v>Obesity</v>
      </c>
      <c r="Q65" s="7">
        <v>7.02</v>
      </c>
      <c r="R65" s="7" t="str">
        <f t="shared" si="1"/>
        <v>Diabetes</v>
      </c>
      <c r="U65" s="7">
        <v>9</v>
      </c>
      <c r="V65" s="7" t="s">
        <v>4708</v>
      </c>
      <c r="W65" s="7">
        <v>1967</v>
      </c>
      <c r="X65" s="7" t="str">
        <f t="shared" si="2"/>
        <v>9-Jul-1967</v>
      </c>
      <c r="Z65" s="7">
        <f t="shared" si="3"/>
        <v>55</v>
      </c>
      <c r="AC65" s="44">
        <v>42303.69</v>
      </c>
    </row>
    <row r="66" ht="15.6" spans="1:29">
      <c r="A66" s="24" t="s">
        <v>131</v>
      </c>
      <c r="B66" s="24" t="s">
        <v>4873</v>
      </c>
      <c r="C66" s="7" t="s">
        <v>4751</v>
      </c>
      <c r="D66" s="7" t="s">
        <v>4874</v>
      </c>
      <c r="G66" s="7">
        <v>1</v>
      </c>
      <c r="H66" s="7">
        <v>1</v>
      </c>
      <c r="K66" s="7" t="s">
        <v>4689</v>
      </c>
      <c r="L66" s="7" t="s">
        <v>4689</v>
      </c>
      <c r="N66" s="7">
        <v>36.08</v>
      </c>
      <c r="O66" s="7" t="str">
        <f t="shared" si="0"/>
        <v>Obesity</v>
      </c>
      <c r="Q66" s="7">
        <v>8.8</v>
      </c>
      <c r="R66" s="7" t="str">
        <f t="shared" si="1"/>
        <v>Diabetes</v>
      </c>
      <c r="U66" s="7">
        <v>16</v>
      </c>
      <c r="V66" s="7" t="s">
        <v>4719</v>
      </c>
      <c r="W66" s="7">
        <v>1975</v>
      </c>
      <c r="X66" s="7" t="str">
        <f t="shared" si="2"/>
        <v>16-Oct-1975</v>
      </c>
      <c r="Z66" s="7">
        <f t="shared" si="3"/>
        <v>47</v>
      </c>
      <c r="AC66" s="44">
        <v>42211.14</v>
      </c>
    </row>
    <row r="67" ht="15.6" spans="1:29">
      <c r="A67" s="24" t="s">
        <v>133</v>
      </c>
      <c r="B67" s="24" t="s">
        <v>4875</v>
      </c>
      <c r="C67" s="7" t="s">
        <v>4748</v>
      </c>
      <c r="D67" s="7" t="s">
        <v>4876</v>
      </c>
      <c r="G67" s="7">
        <v>2</v>
      </c>
      <c r="H67" s="7">
        <v>2</v>
      </c>
      <c r="K67" s="7" t="s">
        <v>4687</v>
      </c>
      <c r="L67" s="7" t="s">
        <v>4689</v>
      </c>
      <c r="N67" s="7">
        <v>54.99</v>
      </c>
      <c r="O67" s="7" t="str">
        <f t="shared" ref="O67:O130" si="4">IF((AND(N67&lt;18.5)),"Underweight",IF(AND(N67&gt;=18.5,N67&lt;24.9),"Normal Weight",IF(AND(N67&gt;=25,N67&lt;=30),"Overweight","Obesity")))</f>
        <v>Obesity</v>
      </c>
      <c r="Q67" s="7">
        <v>8.68</v>
      </c>
      <c r="R67" s="7" t="str">
        <f t="shared" ref="R67:R130" si="5">IF((AND(Q67&gt;=5.7,Q67&lt;=6.4)),"Prediabetes",IF(AND(Q67&gt;6.5),"Diabetes","Normal"))</f>
        <v>Diabetes</v>
      </c>
      <c r="U67" s="7">
        <v>13</v>
      </c>
      <c r="V67" s="7" t="s">
        <v>4708</v>
      </c>
      <c r="W67" s="7">
        <v>1973</v>
      </c>
      <c r="X67" s="7" t="str">
        <f t="shared" ref="X67:X130" si="6">CONCATENATE(U67,"-",V67,"-",W67)</f>
        <v>13-Jul-1973</v>
      </c>
      <c r="Z67" s="7">
        <f t="shared" ref="Z67:Z130" si="7">DATEDIF(X67,$Y$2,"Y")</f>
        <v>49</v>
      </c>
      <c r="AC67" s="44">
        <v>42188.15</v>
      </c>
    </row>
    <row r="68" ht="15.6" spans="1:29">
      <c r="A68" s="24" t="s">
        <v>135</v>
      </c>
      <c r="B68" s="24" t="s">
        <v>4877</v>
      </c>
      <c r="C68" s="7" t="s">
        <v>4751</v>
      </c>
      <c r="D68" s="7" t="s">
        <v>4878</v>
      </c>
      <c r="G68" s="7">
        <v>1</v>
      </c>
      <c r="H68" s="7">
        <v>1</v>
      </c>
      <c r="K68" s="7" t="s">
        <v>4687</v>
      </c>
      <c r="L68" s="7" t="s">
        <v>4689</v>
      </c>
      <c r="N68" s="7">
        <v>35.97</v>
      </c>
      <c r="O68" s="7" t="str">
        <f t="shared" si="4"/>
        <v>Obesity</v>
      </c>
      <c r="Q68" s="7">
        <v>6.12</v>
      </c>
      <c r="R68" s="7" t="str">
        <f t="shared" si="5"/>
        <v>Prediabetes</v>
      </c>
      <c r="U68" s="7">
        <v>12</v>
      </c>
      <c r="V68" s="7" t="s">
        <v>4717</v>
      </c>
      <c r="W68" s="7">
        <v>1979</v>
      </c>
      <c r="X68" s="7" t="str">
        <f t="shared" si="6"/>
        <v>12-Dec-1979</v>
      </c>
      <c r="Z68" s="7">
        <f t="shared" si="7"/>
        <v>43</v>
      </c>
      <c r="AC68" s="44">
        <v>42124.52</v>
      </c>
    </row>
    <row r="69" ht="15.6" spans="1:29">
      <c r="A69" s="24" t="s">
        <v>137</v>
      </c>
      <c r="B69" s="24" t="s">
        <v>4879</v>
      </c>
      <c r="C69" s="7" t="s">
        <v>4751</v>
      </c>
      <c r="D69" s="7" t="s">
        <v>4880</v>
      </c>
      <c r="G69" s="7">
        <v>1</v>
      </c>
      <c r="H69" s="7">
        <v>1</v>
      </c>
      <c r="K69" s="7" t="s">
        <v>4689</v>
      </c>
      <c r="L69" s="7" t="s">
        <v>4689</v>
      </c>
      <c r="N69" s="7">
        <v>45.54</v>
      </c>
      <c r="O69" s="7" t="str">
        <f t="shared" si="4"/>
        <v>Obesity</v>
      </c>
      <c r="Q69" s="7">
        <v>5.4</v>
      </c>
      <c r="R69" s="7" t="str">
        <f t="shared" si="5"/>
        <v>Normal</v>
      </c>
      <c r="U69" s="7">
        <v>11</v>
      </c>
      <c r="V69" s="7" t="s">
        <v>4719</v>
      </c>
      <c r="W69" s="7">
        <v>1997</v>
      </c>
      <c r="X69" s="7" t="str">
        <f t="shared" si="6"/>
        <v>11-Oct-1997</v>
      </c>
      <c r="Z69" s="7">
        <f t="shared" si="7"/>
        <v>25</v>
      </c>
      <c r="AC69" s="44">
        <v>42112.24</v>
      </c>
    </row>
    <row r="70" ht="15.6" spans="1:29">
      <c r="A70" s="24" t="s">
        <v>139</v>
      </c>
      <c r="B70" s="24" t="s">
        <v>4881</v>
      </c>
      <c r="C70" s="7" t="s">
        <v>4748</v>
      </c>
      <c r="D70" s="7" t="s">
        <v>4882</v>
      </c>
      <c r="G70" s="7" t="s">
        <v>4688</v>
      </c>
      <c r="H70" s="7">
        <v>0</v>
      </c>
      <c r="K70" s="7" t="s">
        <v>4689</v>
      </c>
      <c r="L70" s="7" t="s">
        <v>4689</v>
      </c>
      <c r="N70" s="7">
        <v>35.53</v>
      </c>
      <c r="O70" s="7" t="str">
        <f t="shared" si="4"/>
        <v>Obesity</v>
      </c>
      <c r="Q70" s="7">
        <v>4.36</v>
      </c>
      <c r="R70" s="7" t="str">
        <f t="shared" si="5"/>
        <v>Normal</v>
      </c>
      <c r="U70" s="7">
        <v>1</v>
      </c>
      <c r="V70" s="7" t="s">
        <v>4708</v>
      </c>
      <c r="W70" s="7">
        <v>1976</v>
      </c>
      <c r="X70" s="7" t="str">
        <f t="shared" si="6"/>
        <v>1-Jul-1976</v>
      </c>
      <c r="Z70" s="7">
        <f t="shared" si="7"/>
        <v>46</v>
      </c>
      <c r="AC70" s="44">
        <v>42111.66</v>
      </c>
    </row>
    <row r="71" ht="15.6" spans="1:29">
      <c r="A71" s="24" t="s">
        <v>141</v>
      </c>
      <c r="B71" s="24" t="s">
        <v>4883</v>
      </c>
      <c r="C71" s="7" t="s">
        <v>4751</v>
      </c>
      <c r="D71" s="7" t="s">
        <v>4884</v>
      </c>
      <c r="G71" s="7" t="s">
        <v>4688</v>
      </c>
      <c r="H71" s="7">
        <v>0</v>
      </c>
      <c r="K71" s="7" t="s">
        <v>4687</v>
      </c>
      <c r="L71" s="7" t="s">
        <v>4689</v>
      </c>
      <c r="N71" s="7">
        <v>30.8</v>
      </c>
      <c r="O71" s="7" t="str">
        <f t="shared" si="4"/>
        <v>Obesity</v>
      </c>
      <c r="Q71" s="7">
        <v>9.77</v>
      </c>
      <c r="R71" s="7" t="str">
        <f t="shared" si="5"/>
        <v>Diabetes</v>
      </c>
      <c r="U71" s="7">
        <v>2</v>
      </c>
      <c r="V71" s="7" t="s">
        <v>4718</v>
      </c>
      <c r="W71" s="7">
        <v>1968</v>
      </c>
      <c r="X71" s="7" t="str">
        <f t="shared" si="6"/>
        <v>2-Aug-1968</v>
      </c>
      <c r="Z71" s="7">
        <f t="shared" si="7"/>
        <v>54</v>
      </c>
      <c r="AC71" s="44">
        <v>41999.52</v>
      </c>
    </row>
    <row r="72" ht="15.6" spans="1:29">
      <c r="A72" s="24" t="s">
        <v>143</v>
      </c>
      <c r="B72" s="24" t="s">
        <v>4885</v>
      </c>
      <c r="C72" s="7" t="s">
        <v>4751</v>
      </c>
      <c r="D72" s="7" t="s">
        <v>4886</v>
      </c>
      <c r="G72" s="7">
        <v>1</v>
      </c>
      <c r="H72" s="7">
        <v>1</v>
      </c>
      <c r="K72" s="7" t="s">
        <v>4687</v>
      </c>
      <c r="L72" s="7" t="s">
        <v>4689</v>
      </c>
      <c r="N72" s="7">
        <v>38.39</v>
      </c>
      <c r="O72" s="7" t="str">
        <f t="shared" si="4"/>
        <v>Obesity</v>
      </c>
      <c r="Q72" s="7">
        <v>4.25</v>
      </c>
      <c r="R72" s="7" t="str">
        <f t="shared" si="5"/>
        <v>Normal</v>
      </c>
      <c r="U72" s="7">
        <v>15</v>
      </c>
      <c r="V72" s="7" t="s">
        <v>4715</v>
      </c>
      <c r="W72" s="7">
        <v>1984</v>
      </c>
      <c r="X72" s="7" t="str">
        <f t="shared" si="6"/>
        <v>15-Sep-1984</v>
      </c>
      <c r="Z72" s="7">
        <f t="shared" si="7"/>
        <v>38</v>
      </c>
      <c r="AC72" s="44">
        <v>41949.24</v>
      </c>
    </row>
    <row r="73" ht="15.6" spans="1:29">
      <c r="A73" s="24" t="s">
        <v>145</v>
      </c>
      <c r="B73" s="24" t="s">
        <v>4887</v>
      </c>
      <c r="C73" s="7" t="s">
        <v>4751</v>
      </c>
      <c r="D73" s="7" t="s">
        <v>4888</v>
      </c>
      <c r="E73" s="7" t="s">
        <v>4889</v>
      </c>
      <c r="G73" s="7">
        <v>2</v>
      </c>
      <c r="H73" s="7">
        <v>2</v>
      </c>
      <c r="K73" s="7" t="s">
        <v>4687</v>
      </c>
      <c r="L73" s="7" t="s">
        <v>4689</v>
      </c>
      <c r="N73" s="7">
        <v>32.3</v>
      </c>
      <c r="O73" s="7" t="str">
        <f t="shared" si="4"/>
        <v>Obesity</v>
      </c>
      <c r="Q73" s="7">
        <v>4.76</v>
      </c>
      <c r="R73" s="7" t="str">
        <f t="shared" si="5"/>
        <v>Normal</v>
      </c>
      <c r="U73" s="7">
        <v>8</v>
      </c>
      <c r="V73" s="7" t="s">
        <v>4715</v>
      </c>
      <c r="W73" s="7">
        <v>1972</v>
      </c>
      <c r="X73" s="7" t="str">
        <f t="shared" si="6"/>
        <v>8-Sep-1972</v>
      </c>
      <c r="Z73" s="7">
        <f t="shared" si="7"/>
        <v>50</v>
      </c>
      <c r="AC73" s="44">
        <v>41919.1</v>
      </c>
    </row>
    <row r="74" ht="15.6" spans="1:29">
      <c r="A74" s="24" t="s">
        <v>147</v>
      </c>
      <c r="B74" s="24" t="s">
        <v>4890</v>
      </c>
      <c r="C74" s="7" t="s">
        <v>4748</v>
      </c>
      <c r="D74" s="7" t="s">
        <v>4891</v>
      </c>
      <c r="G74" s="7">
        <v>2</v>
      </c>
      <c r="H74" s="7">
        <v>2</v>
      </c>
      <c r="K74" s="7" t="s">
        <v>4689</v>
      </c>
      <c r="L74" s="7" t="s">
        <v>4689</v>
      </c>
      <c r="N74" s="7">
        <v>48.8</v>
      </c>
      <c r="O74" s="7" t="str">
        <f t="shared" si="4"/>
        <v>Obesity</v>
      </c>
      <c r="Q74" s="7">
        <v>6.22</v>
      </c>
      <c r="R74" s="7" t="str">
        <f t="shared" si="5"/>
        <v>Prediabetes</v>
      </c>
      <c r="U74" s="7">
        <v>15</v>
      </c>
      <c r="V74" s="7" t="s">
        <v>4715</v>
      </c>
      <c r="W74" s="7">
        <v>1966</v>
      </c>
      <c r="X74" s="7" t="str">
        <f t="shared" si="6"/>
        <v>15-Sep-1966</v>
      </c>
      <c r="Z74" s="7">
        <f t="shared" si="7"/>
        <v>56</v>
      </c>
      <c r="AC74" s="44">
        <v>41886.54</v>
      </c>
    </row>
    <row r="75" ht="15.6" spans="1:29">
      <c r="A75" s="24" t="s">
        <v>149</v>
      </c>
      <c r="B75" s="24" t="s">
        <v>4892</v>
      </c>
      <c r="C75" s="7" t="s">
        <v>4748</v>
      </c>
      <c r="D75" s="7" t="s">
        <v>4893</v>
      </c>
      <c r="G75" s="7" t="s">
        <v>4688</v>
      </c>
      <c r="H75" s="7">
        <v>0</v>
      </c>
      <c r="K75" s="7" t="s">
        <v>4687</v>
      </c>
      <c r="L75" s="7" t="s">
        <v>4689</v>
      </c>
      <c r="N75" s="7">
        <v>45.5</v>
      </c>
      <c r="O75" s="7" t="str">
        <f t="shared" si="4"/>
        <v>Obesity</v>
      </c>
      <c r="Q75" s="7">
        <v>7.96</v>
      </c>
      <c r="R75" s="7" t="str">
        <f t="shared" si="5"/>
        <v>Diabetes</v>
      </c>
      <c r="U75" s="7">
        <v>4</v>
      </c>
      <c r="V75" s="7" t="s">
        <v>4712</v>
      </c>
      <c r="W75" s="7">
        <v>1962</v>
      </c>
      <c r="X75" s="7" t="str">
        <f t="shared" si="6"/>
        <v>4-Nov-1962</v>
      </c>
      <c r="Z75" s="7">
        <f t="shared" si="7"/>
        <v>60</v>
      </c>
      <c r="AC75" s="44">
        <v>41794.63</v>
      </c>
    </row>
    <row r="76" ht="15.6" spans="1:29">
      <c r="A76" s="24" t="s">
        <v>151</v>
      </c>
      <c r="B76" s="24" t="s">
        <v>4894</v>
      </c>
      <c r="C76" s="7" t="s">
        <v>4748</v>
      </c>
      <c r="D76" s="7" t="s">
        <v>4895</v>
      </c>
      <c r="G76" s="7">
        <v>1</v>
      </c>
      <c r="H76" s="7">
        <v>1</v>
      </c>
      <c r="K76" s="7" t="s">
        <v>4689</v>
      </c>
      <c r="L76" s="7" t="s">
        <v>4689</v>
      </c>
      <c r="N76" s="7">
        <v>53.61</v>
      </c>
      <c r="O76" s="7" t="str">
        <f t="shared" si="4"/>
        <v>Obesity</v>
      </c>
      <c r="Q76" s="7">
        <v>10.92</v>
      </c>
      <c r="R76" s="7" t="str">
        <f t="shared" si="5"/>
        <v>Diabetes</v>
      </c>
      <c r="U76" s="7">
        <v>10</v>
      </c>
      <c r="V76" s="7" t="s">
        <v>4717</v>
      </c>
      <c r="W76" s="7">
        <v>1975</v>
      </c>
      <c r="X76" s="7" t="str">
        <f t="shared" si="6"/>
        <v>10-Dec-1975</v>
      </c>
      <c r="Z76" s="7">
        <f t="shared" si="7"/>
        <v>47</v>
      </c>
      <c r="AC76" s="44">
        <v>41681.86</v>
      </c>
    </row>
    <row r="77" ht="15.6" spans="1:29">
      <c r="A77" s="24" t="s">
        <v>153</v>
      </c>
      <c r="B77" s="24" t="s">
        <v>4896</v>
      </c>
      <c r="C77" s="7" t="s">
        <v>4751</v>
      </c>
      <c r="D77" s="7" t="s">
        <v>4897</v>
      </c>
      <c r="G77" s="7">
        <v>1</v>
      </c>
      <c r="H77" s="7">
        <v>1</v>
      </c>
      <c r="K77" s="7" t="s">
        <v>4689</v>
      </c>
      <c r="L77" s="7" t="s">
        <v>4689</v>
      </c>
      <c r="N77" s="7">
        <v>36.19</v>
      </c>
      <c r="O77" s="7" t="str">
        <f t="shared" si="4"/>
        <v>Obesity</v>
      </c>
      <c r="Q77" s="7">
        <v>11.51</v>
      </c>
      <c r="R77" s="7" t="str">
        <f t="shared" si="5"/>
        <v>Diabetes</v>
      </c>
      <c r="U77" s="7">
        <v>13</v>
      </c>
      <c r="V77" s="7" t="s">
        <v>4719</v>
      </c>
      <c r="W77" s="7">
        <v>1975</v>
      </c>
      <c r="X77" s="7" t="str">
        <f t="shared" si="6"/>
        <v>13-Oct-1975</v>
      </c>
      <c r="Z77" s="7">
        <f t="shared" si="7"/>
        <v>47</v>
      </c>
      <c r="AC77" s="44">
        <v>41676.08</v>
      </c>
    </row>
    <row r="78" ht="15.6" spans="1:29">
      <c r="A78" s="24" t="s">
        <v>155</v>
      </c>
      <c r="B78" s="24" t="s">
        <v>4898</v>
      </c>
      <c r="C78" s="7" t="s">
        <v>4748</v>
      </c>
      <c r="D78" s="7" t="s">
        <v>4899</v>
      </c>
      <c r="G78" s="7" t="s">
        <v>4688</v>
      </c>
      <c r="H78" s="7">
        <v>0</v>
      </c>
      <c r="K78" s="7" t="s">
        <v>4689</v>
      </c>
      <c r="L78" s="7" t="s">
        <v>4689</v>
      </c>
      <c r="N78" s="7">
        <v>34.6</v>
      </c>
      <c r="O78" s="7" t="str">
        <f t="shared" si="4"/>
        <v>Obesity</v>
      </c>
      <c r="Q78" s="7">
        <v>5.99</v>
      </c>
      <c r="R78" s="7" t="str">
        <f t="shared" si="5"/>
        <v>Prediabetes</v>
      </c>
      <c r="U78" s="7">
        <v>30</v>
      </c>
      <c r="V78" s="7" t="s">
        <v>4719</v>
      </c>
      <c r="W78" s="7">
        <v>1976</v>
      </c>
      <c r="X78" s="7" t="str">
        <f t="shared" si="6"/>
        <v>30-Oct-1976</v>
      </c>
      <c r="Z78" s="7">
        <f t="shared" si="7"/>
        <v>46</v>
      </c>
      <c r="AC78" s="44">
        <v>41661.6</v>
      </c>
    </row>
    <row r="79" ht="15.6" spans="1:29">
      <c r="A79" s="24" t="s">
        <v>157</v>
      </c>
      <c r="B79" s="24" t="s">
        <v>4900</v>
      </c>
      <c r="C79" s="7" t="s">
        <v>4748</v>
      </c>
      <c r="D79" s="7" t="s">
        <v>4901</v>
      </c>
      <c r="G79" s="7" t="s">
        <v>4688</v>
      </c>
      <c r="H79" s="7">
        <v>0</v>
      </c>
      <c r="K79" s="7" t="s">
        <v>4687</v>
      </c>
      <c r="L79" s="7" t="s">
        <v>4689</v>
      </c>
      <c r="N79" s="7">
        <v>54.12</v>
      </c>
      <c r="O79" s="7" t="str">
        <f t="shared" si="4"/>
        <v>Obesity</v>
      </c>
      <c r="Q79" s="7">
        <v>11.57</v>
      </c>
      <c r="R79" s="7" t="str">
        <f t="shared" si="5"/>
        <v>Diabetes</v>
      </c>
      <c r="U79" s="7">
        <v>15</v>
      </c>
      <c r="V79" s="7" t="s">
        <v>4718</v>
      </c>
      <c r="W79" s="7">
        <v>1974</v>
      </c>
      <c r="X79" s="7" t="str">
        <f t="shared" si="6"/>
        <v>15-Aug-1974</v>
      </c>
      <c r="Z79" s="7">
        <f t="shared" si="7"/>
        <v>48</v>
      </c>
      <c r="AC79" s="44">
        <v>41636.2</v>
      </c>
    </row>
    <row r="80" ht="15.6" spans="1:29">
      <c r="A80" s="24" t="s">
        <v>159</v>
      </c>
      <c r="B80" s="24" t="s">
        <v>4902</v>
      </c>
      <c r="C80" s="7" t="s">
        <v>4751</v>
      </c>
      <c r="D80" s="7" t="s">
        <v>4903</v>
      </c>
      <c r="G80" s="7" t="s">
        <v>4688</v>
      </c>
      <c r="H80" s="7">
        <v>0</v>
      </c>
      <c r="K80" s="7" t="s">
        <v>4689</v>
      </c>
      <c r="L80" s="7" t="s">
        <v>4689</v>
      </c>
      <c r="N80" s="7">
        <v>48.82</v>
      </c>
      <c r="O80" s="7" t="str">
        <f t="shared" si="4"/>
        <v>Obesity</v>
      </c>
      <c r="Q80" s="7">
        <v>6.67</v>
      </c>
      <c r="R80" s="7" t="str">
        <f t="shared" si="5"/>
        <v>Diabetes</v>
      </c>
      <c r="U80" s="7">
        <v>21</v>
      </c>
      <c r="V80" s="7" t="s">
        <v>4712</v>
      </c>
      <c r="W80" s="7">
        <v>1967</v>
      </c>
      <c r="X80" s="7" t="str">
        <f t="shared" si="6"/>
        <v>21-Nov-1967</v>
      </c>
      <c r="Z80" s="7">
        <f t="shared" si="7"/>
        <v>55</v>
      </c>
      <c r="AC80" s="44">
        <v>41505.15</v>
      </c>
    </row>
    <row r="81" ht="15.6" spans="1:29">
      <c r="A81" s="24" t="s">
        <v>161</v>
      </c>
      <c r="B81" s="24" t="s">
        <v>4904</v>
      </c>
      <c r="C81" s="7" t="s">
        <v>4748</v>
      </c>
      <c r="D81" s="7" t="s">
        <v>4905</v>
      </c>
      <c r="G81" s="7" t="s">
        <v>4688</v>
      </c>
      <c r="H81" s="7">
        <v>0</v>
      </c>
      <c r="K81" s="7" t="s">
        <v>4687</v>
      </c>
      <c r="L81" s="7" t="s">
        <v>4689</v>
      </c>
      <c r="N81" s="7">
        <v>51.01</v>
      </c>
      <c r="O81" s="7" t="str">
        <f t="shared" si="4"/>
        <v>Obesity</v>
      </c>
      <c r="Q81" s="7">
        <v>9.2</v>
      </c>
      <c r="R81" s="7" t="str">
        <f t="shared" si="5"/>
        <v>Diabetes</v>
      </c>
      <c r="U81" s="7">
        <v>4</v>
      </c>
      <c r="V81" s="7" t="s">
        <v>4717</v>
      </c>
      <c r="W81" s="7">
        <v>1971</v>
      </c>
      <c r="X81" s="7" t="str">
        <f t="shared" si="6"/>
        <v>4-Dec-1971</v>
      </c>
      <c r="Z81" s="7">
        <f t="shared" si="7"/>
        <v>51</v>
      </c>
      <c r="AC81" s="44">
        <v>41351.88</v>
      </c>
    </row>
    <row r="82" ht="15.6" spans="1:29">
      <c r="A82" s="24" t="s">
        <v>163</v>
      </c>
      <c r="B82" s="24" t="s">
        <v>4906</v>
      </c>
      <c r="C82" s="7" t="s">
        <v>4748</v>
      </c>
      <c r="D82" s="7" t="s">
        <v>4907</v>
      </c>
      <c r="G82" s="7">
        <v>1</v>
      </c>
      <c r="H82" s="7">
        <v>1</v>
      </c>
      <c r="K82" s="7" t="s">
        <v>4689</v>
      </c>
      <c r="L82" s="7" t="s">
        <v>4689</v>
      </c>
      <c r="N82" s="7">
        <v>45.65</v>
      </c>
      <c r="O82" s="7" t="str">
        <f t="shared" si="4"/>
        <v>Obesity</v>
      </c>
      <c r="Q82" s="7">
        <v>5.11</v>
      </c>
      <c r="R82" s="7" t="str">
        <f t="shared" si="5"/>
        <v>Normal</v>
      </c>
      <c r="U82" s="7">
        <v>26</v>
      </c>
      <c r="V82" s="7" t="s">
        <v>4719</v>
      </c>
      <c r="W82" s="7">
        <v>1964</v>
      </c>
      <c r="X82" s="7" t="str">
        <f t="shared" si="6"/>
        <v>26-Oct-1964</v>
      </c>
      <c r="Z82" s="7">
        <f t="shared" si="7"/>
        <v>58</v>
      </c>
      <c r="AC82" s="44">
        <v>41331.79</v>
      </c>
    </row>
    <row r="83" ht="15.6" spans="1:29">
      <c r="A83" s="24" t="s">
        <v>165</v>
      </c>
      <c r="B83" s="24" t="s">
        <v>4908</v>
      </c>
      <c r="C83" s="7" t="s">
        <v>4751</v>
      </c>
      <c r="D83" s="7" t="s">
        <v>4909</v>
      </c>
      <c r="G83" s="7" t="s">
        <v>4688</v>
      </c>
      <c r="H83" s="7">
        <v>0</v>
      </c>
      <c r="K83" s="7" t="s">
        <v>4687</v>
      </c>
      <c r="L83" s="7" t="s">
        <v>4689</v>
      </c>
      <c r="N83" s="7">
        <v>52.9</v>
      </c>
      <c r="O83" s="7" t="str">
        <f t="shared" si="4"/>
        <v>Obesity</v>
      </c>
      <c r="Q83" s="7">
        <v>5.34</v>
      </c>
      <c r="R83" s="7" t="str">
        <f t="shared" si="5"/>
        <v>Normal</v>
      </c>
      <c r="U83" s="7">
        <v>30</v>
      </c>
      <c r="V83" s="7" t="s">
        <v>4715</v>
      </c>
      <c r="W83" s="7">
        <v>1977</v>
      </c>
      <c r="X83" s="7" t="str">
        <f t="shared" si="6"/>
        <v>30-Sep-1977</v>
      </c>
      <c r="Z83" s="7">
        <f t="shared" si="7"/>
        <v>45</v>
      </c>
      <c r="AC83" s="44">
        <v>41271.5</v>
      </c>
    </row>
    <row r="84" ht="15.6" spans="1:29">
      <c r="A84" s="24" t="s">
        <v>167</v>
      </c>
      <c r="B84" s="24" t="s">
        <v>4910</v>
      </c>
      <c r="C84" s="7" t="s">
        <v>4748</v>
      </c>
      <c r="D84" s="7" t="s">
        <v>4911</v>
      </c>
      <c r="G84" s="7">
        <v>1</v>
      </c>
      <c r="H84" s="7">
        <v>1</v>
      </c>
      <c r="K84" s="7" t="s">
        <v>4689</v>
      </c>
      <c r="L84" s="7" t="s">
        <v>4689</v>
      </c>
      <c r="N84" s="7">
        <v>45.41</v>
      </c>
      <c r="O84" s="7" t="str">
        <f t="shared" si="4"/>
        <v>Obesity</v>
      </c>
      <c r="Q84" s="7">
        <v>4.03</v>
      </c>
      <c r="R84" s="7" t="str">
        <f t="shared" si="5"/>
        <v>Normal</v>
      </c>
      <c r="U84" s="7">
        <v>28</v>
      </c>
      <c r="V84" s="7" t="s">
        <v>4708</v>
      </c>
      <c r="W84" s="7">
        <v>1964</v>
      </c>
      <c r="X84" s="7" t="str">
        <f t="shared" si="6"/>
        <v>28-Jul-1964</v>
      </c>
      <c r="Z84" s="7">
        <f t="shared" si="7"/>
        <v>58</v>
      </c>
      <c r="AC84" s="44">
        <v>41250.39</v>
      </c>
    </row>
    <row r="85" ht="15.6" spans="1:29">
      <c r="A85" s="24" t="s">
        <v>169</v>
      </c>
      <c r="B85" s="24" t="s">
        <v>4912</v>
      </c>
      <c r="C85" s="7" t="s">
        <v>4751</v>
      </c>
      <c r="D85" s="7" t="s">
        <v>4913</v>
      </c>
      <c r="G85" s="7">
        <v>1</v>
      </c>
      <c r="H85" s="7">
        <v>1</v>
      </c>
      <c r="K85" s="7" t="s">
        <v>4689</v>
      </c>
      <c r="L85" s="7" t="s">
        <v>4689</v>
      </c>
      <c r="N85" s="7">
        <v>49.41</v>
      </c>
      <c r="O85" s="7" t="str">
        <f t="shared" si="4"/>
        <v>Obesity</v>
      </c>
      <c r="Q85" s="7">
        <v>4.23</v>
      </c>
      <c r="R85" s="7" t="str">
        <f t="shared" si="5"/>
        <v>Normal</v>
      </c>
      <c r="U85" s="7">
        <v>26</v>
      </c>
      <c r="V85" s="7" t="s">
        <v>4714</v>
      </c>
      <c r="W85" s="7">
        <v>1969</v>
      </c>
      <c r="X85" s="7" t="str">
        <f t="shared" si="6"/>
        <v>26-Jun-1969</v>
      </c>
      <c r="Z85" s="7">
        <f t="shared" si="7"/>
        <v>53</v>
      </c>
      <c r="AC85" s="44">
        <v>41191.57</v>
      </c>
    </row>
    <row r="86" ht="15.6" spans="1:29">
      <c r="A86" s="24" t="s">
        <v>171</v>
      </c>
      <c r="B86" s="24" t="s">
        <v>4914</v>
      </c>
      <c r="C86" s="7" t="s">
        <v>4751</v>
      </c>
      <c r="D86" s="7" t="s">
        <v>4915</v>
      </c>
      <c r="G86" s="7">
        <v>2</v>
      </c>
      <c r="H86" s="7">
        <v>2</v>
      </c>
      <c r="K86" s="7" t="s">
        <v>4687</v>
      </c>
      <c r="L86" s="7" t="s">
        <v>4689</v>
      </c>
      <c r="N86" s="7">
        <v>31.825</v>
      </c>
      <c r="O86" s="7" t="str">
        <f t="shared" si="4"/>
        <v>Obesity</v>
      </c>
      <c r="Q86" s="7">
        <v>4.06</v>
      </c>
      <c r="R86" s="7" t="str">
        <f t="shared" si="5"/>
        <v>Normal</v>
      </c>
      <c r="U86" s="7">
        <v>4</v>
      </c>
      <c r="V86" s="7" t="s">
        <v>4714</v>
      </c>
      <c r="W86" s="7">
        <v>1972</v>
      </c>
      <c r="X86" s="7" t="str">
        <f t="shared" si="6"/>
        <v>4-Jun-1972</v>
      </c>
      <c r="Z86" s="7">
        <f t="shared" si="7"/>
        <v>51</v>
      </c>
      <c r="AC86" s="44">
        <v>41097.16</v>
      </c>
    </row>
    <row r="87" ht="15.6" spans="1:29">
      <c r="A87" s="24" t="s">
        <v>173</v>
      </c>
      <c r="B87" s="24" t="s">
        <v>4916</v>
      </c>
      <c r="C87" s="7" t="s">
        <v>4751</v>
      </c>
      <c r="D87" s="7" t="s">
        <v>4917</v>
      </c>
      <c r="G87" s="7">
        <v>2</v>
      </c>
      <c r="H87" s="7">
        <v>2</v>
      </c>
      <c r="K87" s="7" t="s">
        <v>4687</v>
      </c>
      <c r="L87" s="7" t="s">
        <v>4689</v>
      </c>
      <c r="N87" s="7">
        <v>51.28</v>
      </c>
      <c r="O87" s="7" t="str">
        <f t="shared" si="4"/>
        <v>Obesity</v>
      </c>
      <c r="Q87" s="7">
        <v>4.68</v>
      </c>
      <c r="R87" s="7" t="str">
        <f t="shared" si="5"/>
        <v>Normal</v>
      </c>
      <c r="U87" s="7">
        <v>29</v>
      </c>
      <c r="V87" s="7" t="s">
        <v>4712</v>
      </c>
      <c r="W87" s="7">
        <v>1972</v>
      </c>
      <c r="X87" s="7" t="str">
        <f t="shared" si="6"/>
        <v>29-Nov-1972</v>
      </c>
      <c r="Z87" s="7">
        <f t="shared" si="7"/>
        <v>50</v>
      </c>
      <c r="AC87" s="44">
        <v>41055.29</v>
      </c>
    </row>
    <row r="88" ht="15.6" spans="1:29">
      <c r="A88" s="24" t="s">
        <v>175</v>
      </c>
      <c r="B88" s="24" t="s">
        <v>4918</v>
      </c>
      <c r="C88" s="7" t="s">
        <v>4751</v>
      </c>
      <c r="D88" s="7" t="s">
        <v>4919</v>
      </c>
      <c r="G88" s="7">
        <v>1</v>
      </c>
      <c r="H88" s="7">
        <v>1</v>
      </c>
      <c r="K88" s="7" t="s">
        <v>4687</v>
      </c>
      <c r="L88" s="7" t="s">
        <v>4689</v>
      </c>
      <c r="N88" s="7">
        <v>34.96</v>
      </c>
      <c r="O88" s="7" t="str">
        <f t="shared" si="4"/>
        <v>Obesity</v>
      </c>
      <c r="Q88" s="7">
        <v>4.34</v>
      </c>
      <c r="R88" s="7" t="str">
        <f t="shared" si="5"/>
        <v>Normal</v>
      </c>
      <c r="U88" s="7">
        <v>10</v>
      </c>
      <c r="V88" s="7" t="s">
        <v>4717</v>
      </c>
      <c r="W88" s="7">
        <v>1979</v>
      </c>
      <c r="X88" s="7" t="str">
        <f t="shared" si="6"/>
        <v>10-Dec-1979</v>
      </c>
      <c r="Z88" s="7">
        <f t="shared" si="7"/>
        <v>43</v>
      </c>
      <c r="AC88" s="44">
        <v>41034.22</v>
      </c>
    </row>
    <row r="89" ht="15.6" spans="1:29">
      <c r="A89" s="24" t="s">
        <v>177</v>
      </c>
      <c r="B89" s="24" t="s">
        <v>4920</v>
      </c>
      <c r="C89" s="7" t="s">
        <v>4748</v>
      </c>
      <c r="D89" s="7" t="s">
        <v>4921</v>
      </c>
      <c r="G89" s="7" t="s">
        <v>4688</v>
      </c>
      <c r="H89" s="7">
        <v>0</v>
      </c>
      <c r="K89" s="7" t="s">
        <v>4687</v>
      </c>
      <c r="L89" s="7" t="s">
        <v>4689</v>
      </c>
      <c r="N89" s="7">
        <v>33.11</v>
      </c>
      <c r="O89" s="7" t="str">
        <f t="shared" si="4"/>
        <v>Obesity</v>
      </c>
      <c r="Q89" s="7">
        <v>10.51</v>
      </c>
      <c r="R89" s="7" t="str">
        <f t="shared" si="5"/>
        <v>Diabetes</v>
      </c>
      <c r="U89" s="7">
        <v>2</v>
      </c>
      <c r="V89" s="7" t="s">
        <v>4717</v>
      </c>
      <c r="W89" s="7">
        <v>1974</v>
      </c>
      <c r="X89" s="7" t="str">
        <f t="shared" si="6"/>
        <v>2-Dec-1974</v>
      </c>
      <c r="Z89" s="7">
        <f t="shared" si="7"/>
        <v>48</v>
      </c>
      <c r="AC89" s="44">
        <v>40974.16</v>
      </c>
    </row>
    <row r="90" ht="15.6" spans="1:29">
      <c r="A90" s="24" t="s">
        <v>179</v>
      </c>
      <c r="B90" s="24" t="s">
        <v>4922</v>
      </c>
      <c r="C90" s="7" t="s">
        <v>4748</v>
      </c>
      <c r="D90" s="7" t="s">
        <v>4923</v>
      </c>
      <c r="G90" s="7">
        <v>1</v>
      </c>
      <c r="H90" s="7">
        <v>1</v>
      </c>
      <c r="K90" s="7" t="s">
        <v>4689</v>
      </c>
      <c r="L90" s="7" t="s">
        <v>4689</v>
      </c>
      <c r="N90" s="7">
        <v>54.74</v>
      </c>
      <c r="O90" s="7" t="str">
        <f t="shared" si="4"/>
        <v>Obesity</v>
      </c>
      <c r="Q90" s="7">
        <v>5.84</v>
      </c>
      <c r="R90" s="7" t="str">
        <f t="shared" si="5"/>
        <v>Prediabetes</v>
      </c>
      <c r="U90" s="7">
        <v>13</v>
      </c>
      <c r="V90" s="7" t="s">
        <v>4719</v>
      </c>
      <c r="W90" s="7">
        <v>1983</v>
      </c>
      <c r="X90" s="7" t="str">
        <f t="shared" si="6"/>
        <v>13-Oct-1983</v>
      </c>
      <c r="Z90" s="7">
        <f t="shared" si="7"/>
        <v>39</v>
      </c>
      <c r="AC90" s="44">
        <v>40961.29</v>
      </c>
    </row>
    <row r="91" ht="15.6" spans="1:29">
      <c r="A91" s="24" t="s">
        <v>181</v>
      </c>
      <c r="B91" s="24" t="s">
        <v>4924</v>
      </c>
      <c r="C91" s="7" t="s">
        <v>4748</v>
      </c>
      <c r="D91" s="7" t="s">
        <v>4925</v>
      </c>
      <c r="G91" s="7">
        <v>1</v>
      </c>
      <c r="H91" s="7">
        <v>1</v>
      </c>
      <c r="K91" s="7" t="s">
        <v>4687</v>
      </c>
      <c r="L91" s="7" t="s">
        <v>4689</v>
      </c>
      <c r="N91" s="7">
        <v>32.56</v>
      </c>
      <c r="O91" s="7" t="str">
        <f t="shared" si="4"/>
        <v>Obesity</v>
      </c>
      <c r="Q91" s="7">
        <v>5.41</v>
      </c>
      <c r="R91" s="7" t="str">
        <f t="shared" si="5"/>
        <v>Normal</v>
      </c>
      <c r="U91" s="7">
        <v>14</v>
      </c>
      <c r="V91" s="7" t="s">
        <v>4719</v>
      </c>
      <c r="W91" s="7">
        <v>1979</v>
      </c>
      <c r="X91" s="7" t="str">
        <f t="shared" si="6"/>
        <v>14-Oct-1979</v>
      </c>
      <c r="Z91" s="7">
        <f t="shared" si="7"/>
        <v>43</v>
      </c>
      <c r="AC91" s="44">
        <v>40941.29</v>
      </c>
    </row>
    <row r="92" ht="15.6" spans="1:29">
      <c r="A92" s="24" t="s">
        <v>183</v>
      </c>
      <c r="B92" s="24" t="s">
        <v>4926</v>
      </c>
      <c r="C92" s="7" t="s">
        <v>4748</v>
      </c>
      <c r="D92" s="7" t="s">
        <v>4927</v>
      </c>
      <c r="G92" s="7">
        <v>1</v>
      </c>
      <c r="H92" s="7">
        <v>1</v>
      </c>
      <c r="K92" s="7" t="s">
        <v>4687</v>
      </c>
      <c r="L92" s="7" t="s">
        <v>4689</v>
      </c>
      <c r="N92" s="7">
        <v>39.05</v>
      </c>
      <c r="O92" s="7" t="str">
        <f t="shared" si="4"/>
        <v>Obesity</v>
      </c>
      <c r="Q92" s="7">
        <v>6.06</v>
      </c>
      <c r="R92" s="7" t="str">
        <f t="shared" si="5"/>
        <v>Prediabetes</v>
      </c>
      <c r="U92" s="7">
        <v>12</v>
      </c>
      <c r="V92" s="7" t="s">
        <v>4708</v>
      </c>
      <c r="W92" s="7">
        <v>1992</v>
      </c>
      <c r="X92" s="7" t="str">
        <f t="shared" si="6"/>
        <v>12-Jul-1992</v>
      </c>
      <c r="Z92" s="7">
        <f t="shared" si="7"/>
        <v>30</v>
      </c>
      <c r="AC92" s="44">
        <v>40932.43</v>
      </c>
    </row>
    <row r="93" ht="15.6" spans="1:29">
      <c r="A93" s="24" t="s">
        <v>185</v>
      </c>
      <c r="B93" s="24" t="s">
        <v>4928</v>
      </c>
      <c r="C93" s="7" t="s">
        <v>4748</v>
      </c>
      <c r="D93" s="7" t="s">
        <v>4929</v>
      </c>
      <c r="G93" s="7" t="s">
        <v>4688</v>
      </c>
      <c r="H93" s="7">
        <v>0</v>
      </c>
      <c r="K93" s="7" t="s">
        <v>4687</v>
      </c>
      <c r="L93" s="7" t="s">
        <v>4689</v>
      </c>
      <c r="N93" s="7">
        <v>42.75</v>
      </c>
      <c r="O93" s="7" t="str">
        <f t="shared" si="4"/>
        <v>Obesity</v>
      </c>
      <c r="Q93" s="7">
        <v>4.22</v>
      </c>
      <c r="R93" s="7" t="str">
        <f t="shared" si="5"/>
        <v>Normal</v>
      </c>
      <c r="U93" s="7">
        <v>30</v>
      </c>
      <c r="V93" s="7" t="s">
        <v>4708</v>
      </c>
      <c r="W93" s="7">
        <v>1999</v>
      </c>
      <c r="X93" s="7" t="str">
        <f t="shared" si="6"/>
        <v>30-Jul-1999</v>
      </c>
      <c r="Z93" s="7">
        <f t="shared" si="7"/>
        <v>23</v>
      </c>
      <c r="AC93" s="44">
        <v>40904.2</v>
      </c>
    </row>
    <row r="94" ht="15.6" spans="1:29">
      <c r="A94" s="24" t="s">
        <v>187</v>
      </c>
      <c r="B94" s="24" t="s">
        <v>4930</v>
      </c>
      <c r="C94" s="7" t="s">
        <v>4751</v>
      </c>
      <c r="D94" s="7" t="s">
        <v>4931</v>
      </c>
      <c r="G94" s="7">
        <v>2</v>
      </c>
      <c r="H94" s="7">
        <v>2</v>
      </c>
      <c r="K94" s="7" t="s">
        <v>4687</v>
      </c>
      <c r="L94" s="7" t="s">
        <v>4689</v>
      </c>
      <c r="N94" s="7">
        <v>50.58</v>
      </c>
      <c r="O94" s="7" t="str">
        <f t="shared" si="4"/>
        <v>Obesity</v>
      </c>
      <c r="Q94" s="7">
        <v>5.12</v>
      </c>
      <c r="R94" s="7" t="str">
        <f t="shared" si="5"/>
        <v>Normal</v>
      </c>
      <c r="U94" s="7">
        <v>7</v>
      </c>
      <c r="V94" s="7" t="s">
        <v>4712</v>
      </c>
      <c r="W94" s="7">
        <v>1972</v>
      </c>
      <c r="X94" s="7" t="str">
        <f t="shared" si="6"/>
        <v>7-Nov-1972</v>
      </c>
      <c r="Z94" s="7">
        <f t="shared" si="7"/>
        <v>50</v>
      </c>
      <c r="AC94" s="44">
        <v>40817.85</v>
      </c>
    </row>
    <row r="95" ht="15.6" spans="1:29">
      <c r="A95" s="24" t="s">
        <v>189</v>
      </c>
      <c r="B95" s="24" t="s">
        <v>4932</v>
      </c>
      <c r="C95" s="7" t="s">
        <v>4751</v>
      </c>
      <c r="D95" s="7" t="s">
        <v>4772</v>
      </c>
      <c r="G95" s="7" t="s">
        <v>4688</v>
      </c>
      <c r="H95" s="7">
        <v>0</v>
      </c>
      <c r="K95" s="7" t="s">
        <v>4689</v>
      </c>
      <c r="L95" s="7" t="s">
        <v>4689</v>
      </c>
      <c r="N95" s="7">
        <v>30.495</v>
      </c>
      <c r="O95" s="7" t="str">
        <f t="shared" si="4"/>
        <v>Obesity</v>
      </c>
      <c r="Q95" s="7">
        <v>4.57</v>
      </c>
      <c r="R95" s="7" t="str">
        <f t="shared" si="5"/>
        <v>Normal</v>
      </c>
      <c r="U95" s="7">
        <v>3</v>
      </c>
      <c r="V95" s="7" t="s">
        <v>4717</v>
      </c>
      <c r="W95" s="7">
        <v>1976</v>
      </c>
      <c r="X95" s="7" t="str">
        <f t="shared" si="6"/>
        <v>3-Dec-1976</v>
      </c>
      <c r="Z95" s="7">
        <f t="shared" si="7"/>
        <v>46</v>
      </c>
      <c r="AC95" s="44">
        <v>40720.55</v>
      </c>
    </row>
    <row r="96" ht="15.6" spans="1:29">
      <c r="A96" s="24" t="s">
        <v>191</v>
      </c>
      <c r="B96" s="24" t="s">
        <v>4933</v>
      </c>
      <c r="C96" s="7" t="s">
        <v>4748</v>
      </c>
      <c r="D96" s="7" t="s">
        <v>4808</v>
      </c>
      <c r="G96" s="7">
        <v>2</v>
      </c>
      <c r="H96" s="7">
        <v>2</v>
      </c>
      <c r="K96" s="7" t="s">
        <v>4689</v>
      </c>
      <c r="L96" s="7" t="s">
        <v>4689</v>
      </c>
      <c r="N96" s="7">
        <v>48.31</v>
      </c>
      <c r="O96" s="7" t="str">
        <f t="shared" si="4"/>
        <v>Obesity</v>
      </c>
      <c r="Q96" s="7">
        <v>9.58</v>
      </c>
      <c r="R96" s="7" t="str">
        <f t="shared" si="5"/>
        <v>Diabetes</v>
      </c>
      <c r="U96" s="7">
        <v>15</v>
      </c>
      <c r="V96" s="7" t="s">
        <v>4718</v>
      </c>
      <c r="W96" s="7">
        <v>1970</v>
      </c>
      <c r="X96" s="7" t="str">
        <f t="shared" si="6"/>
        <v>15-Aug-1970</v>
      </c>
      <c r="Z96" s="7">
        <f t="shared" si="7"/>
        <v>52</v>
      </c>
      <c r="AC96" s="44">
        <v>40692.91</v>
      </c>
    </row>
    <row r="97" ht="15.6" spans="1:29">
      <c r="A97" s="24" t="s">
        <v>193</v>
      </c>
      <c r="B97" s="24" t="s">
        <v>4934</v>
      </c>
      <c r="C97" s="7" t="s">
        <v>4751</v>
      </c>
      <c r="D97" s="7" t="s">
        <v>4935</v>
      </c>
      <c r="G97" s="7">
        <v>1</v>
      </c>
      <c r="H97" s="7">
        <v>1</v>
      </c>
      <c r="K97" s="7" t="s">
        <v>4689</v>
      </c>
      <c r="L97" s="7" t="s">
        <v>4689</v>
      </c>
      <c r="N97" s="7">
        <v>48.99</v>
      </c>
      <c r="O97" s="7" t="str">
        <f t="shared" si="4"/>
        <v>Obesity</v>
      </c>
      <c r="Q97" s="7">
        <v>9.78</v>
      </c>
      <c r="R97" s="7" t="str">
        <f t="shared" si="5"/>
        <v>Diabetes</v>
      </c>
      <c r="U97" s="7">
        <v>6</v>
      </c>
      <c r="V97" s="7" t="s">
        <v>4708</v>
      </c>
      <c r="W97" s="7">
        <v>1975</v>
      </c>
      <c r="X97" s="7" t="str">
        <f t="shared" si="6"/>
        <v>6-Jul-1975</v>
      </c>
      <c r="Z97" s="7">
        <f t="shared" si="7"/>
        <v>47</v>
      </c>
      <c r="AC97" s="44">
        <v>40590.55</v>
      </c>
    </row>
    <row r="98" ht="15.6" spans="1:29">
      <c r="A98" s="24" t="s">
        <v>195</v>
      </c>
      <c r="B98" s="24" t="s">
        <v>4936</v>
      </c>
      <c r="C98" s="7" t="s">
        <v>4748</v>
      </c>
      <c r="D98" s="7" t="s">
        <v>4937</v>
      </c>
      <c r="G98" s="7" t="s">
        <v>4688</v>
      </c>
      <c r="H98" s="7">
        <v>0</v>
      </c>
      <c r="K98" s="7" t="s">
        <v>4689</v>
      </c>
      <c r="L98" s="7" t="s">
        <v>4689</v>
      </c>
      <c r="N98" s="7">
        <v>38.39</v>
      </c>
      <c r="O98" s="7" t="str">
        <f t="shared" si="4"/>
        <v>Obesity</v>
      </c>
      <c r="Q98" s="7">
        <v>4.11</v>
      </c>
      <c r="R98" s="7" t="str">
        <f t="shared" si="5"/>
        <v>Normal</v>
      </c>
      <c r="U98" s="7">
        <v>14</v>
      </c>
      <c r="V98" s="7" t="s">
        <v>4712</v>
      </c>
      <c r="W98" s="7">
        <v>1985</v>
      </c>
      <c r="X98" s="7" t="str">
        <f t="shared" si="6"/>
        <v>14-Nov-1985</v>
      </c>
      <c r="Z98" s="7">
        <f t="shared" si="7"/>
        <v>37</v>
      </c>
      <c r="AC98" s="44">
        <v>40419.02</v>
      </c>
    </row>
    <row r="99" ht="15.6" spans="1:29">
      <c r="A99" s="24" t="s">
        <v>197</v>
      </c>
      <c r="B99" s="24" t="s">
        <v>4938</v>
      </c>
      <c r="C99" s="7" t="s">
        <v>4748</v>
      </c>
      <c r="D99" s="7" t="s">
        <v>4939</v>
      </c>
      <c r="G99" s="7">
        <v>2</v>
      </c>
      <c r="H99" s="7">
        <v>2</v>
      </c>
      <c r="K99" s="7" t="s">
        <v>4689</v>
      </c>
      <c r="L99" s="7" t="s">
        <v>4689</v>
      </c>
      <c r="N99" s="7">
        <v>44.34</v>
      </c>
      <c r="O99" s="7" t="str">
        <f t="shared" si="4"/>
        <v>Obesity</v>
      </c>
      <c r="Q99" s="7">
        <v>4.02</v>
      </c>
      <c r="R99" s="7" t="str">
        <f t="shared" si="5"/>
        <v>Normal</v>
      </c>
      <c r="U99" s="7">
        <v>22</v>
      </c>
      <c r="V99" s="7" t="s">
        <v>4717</v>
      </c>
      <c r="W99" s="7">
        <v>1966</v>
      </c>
      <c r="X99" s="7" t="str">
        <f t="shared" si="6"/>
        <v>22-Dec-1966</v>
      </c>
      <c r="Z99" s="7">
        <f t="shared" si="7"/>
        <v>56</v>
      </c>
      <c r="AC99" s="44">
        <v>40373.74</v>
      </c>
    </row>
    <row r="100" ht="15.6" spans="1:29">
      <c r="A100" s="24" t="s">
        <v>199</v>
      </c>
      <c r="B100" s="24" t="s">
        <v>4940</v>
      </c>
      <c r="C100" s="7" t="s">
        <v>4751</v>
      </c>
      <c r="D100" s="7" t="s">
        <v>4941</v>
      </c>
      <c r="G100" s="7" t="s">
        <v>4688</v>
      </c>
      <c r="H100" s="7">
        <v>0</v>
      </c>
      <c r="K100" s="7" t="s">
        <v>4687</v>
      </c>
      <c r="L100" s="7" t="s">
        <v>4689</v>
      </c>
      <c r="N100" s="7">
        <v>41.51</v>
      </c>
      <c r="O100" s="7" t="str">
        <f t="shared" si="4"/>
        <v>Obesity</v>
      </c>
      <c r="Q100" s="7">
        <v>6.92</v>
      </c>
      <c r="R100" s="7" t="str">
        <f t="shared" si="5"/>
        <v>Diabetes</v>
      </c>
      <c r="U100" s="7">
        <v>5</v>
      </c>
      <c r="V100" s="7" t="s">
        <v>4715</v>
      </c>
      <c r="W100" s="7">
        <v>1962</v>
      </c>
      <c r="X100" s="7" t="str">
        <f t="shared" si="6"/>
        <v>5-Sep-1962</v>
      </c>
      <c r="Z100" s="7">
        <f t="shared" si="7"/>
        <v>60</v>
      </c>
      <c r="AC100" s="44">
        <v>40309.93</v>
      </c>
    </row>
    <row r="101" ht="15.6" spans="1:29">
      <c r="A101" s="24" t="s">
        <v>201</v>
      </c>
      <c r="B101" s="24" t="s">
        <v>4942</v>
      </c>
      <c r="C101" s="7" t="s">
        <v>4751</v>
      </c>
      <c r="D101" s="7" t="s">
        <v>4878</v>
      </c>
      <c r="G101" s="7" t="s">
        <v>4688</v>
      </c>
      <c r="H101" s="7">
        <v>0</v>
      </c>
      <c r="K101" s="7" t="s">
        <v>4687</v>
      </c>
      <c r="L101" s="7" t="s">
        <v>4689</v>
      </c>
      <c r="N101" s="7">
        <v>48.2</v>
      </c>
      <c r="O101" s="7" t="str">
        <f t="shared" si="4"/>
        <v>Obesity</v>
      </c>
      <c r="Q101" s="7">
        <v>4.84</v>
      </c>
      <c r="R101" s="7" t="str">
        <f t="shared" si="5"/>
        <v>Normal</v>
      </c>
      <c r="U101" s="7">
        <v>27</v>
      </c>
      <c r="V101" s="7" t="s">
        <v>4719</v>
      </c>
      <c r="W101" s="7">
        <v>1977</v>
      </c>
      <c r="X101" s="7" t="str">
        <f t="shared" si="6"/>
        <v>27-Oct-1977</v>
      </c>
      <c r="Z101" s="7">
        <f t="shared" si="7"/>
        <v>45</v>
      </c>
      <c r="AC101" s="44">
        <v>40284.38</v>
      </c>
    </row>
    <row r="102" ht="15.6" spans="1:29">
      <c r="A102" s="24" t="s">
        <v>203</v>
      </c>
      <c r="B102" s="24" t="s">
        <v>4943</v>
      </c>
      <c r="C102" s="7" t="s">
        <v>4751</v>
      </c>
      <c r="D102" s="7" t="s">
        <v>4944</v>
      </c>
      <c r="G102" s="7" t="s">
        <v>4688</v>
      </c>
      <c r="H102" s="7">
        <v>0</v>
      </c>
      <c r="K102" s="7" t="s">
        <v>4689</v>
      </c>
      <c r="L102" s="7" t="s">
        <v>4689</v>
      </c>
      <c r="N102" s="7">
        <v>35.75</v>
      </c>
      <c r="O102" s="7" t="str">
        <f t="shared" si="4"/>
        <v>Obesity</v>
      </c>
      <c r="Q102" s="7">
        <v>8</v>
      </c>
      <c r="R102" s="7" t="str">
        <f t="shared" si="5"/>
        <v>Diabetes</v>
      </c>
      <c r="U102" s="7">
        <v>23</v>
      </c>
      <c r="V102" s="7" t="s">
        <v>4714</v>
      </c>
      <c r="W102" s="7">
        <v>1981</v>
      </c>
      <c r="X102" s="7" t="str">
        <f t="shared" si="6"/>
        <v>23-Jun-1981</v>
      </c>
      <c r="Z102" s="7">
        <f t="shared" si="7"/>
        <v>41</v>
      </c>
      <c r="AC102" s="44">
        <v>40273.65</v>
      </c>
    </row>
    <row r="103" ht="15.6" spans="1:29">
      <c r="A103" s="24" t="s">
        <v>205</v>
      </c>
      <c r="B103" s="24" t="s">
        <v>4945</v>
      </c>
      <c r="C103" s="7" t="s">
        <v>4748</v>
      </c>
      <c r="D103" s="7" t="s">
        <v>4946</v>
      </c>
      <c r="G103" s="7" t="s">
        <v>4688</v>
      </c>
      <c r="H103" s="7">
        <v>0</v>
      </c>
      <c r="K103" s="7" t="s">
        <v>4689</v>
      </c>
      <c r="L103" s="7" t="s">
        <v>4689</v>
      </c>
      <c r="N103" s="7">
        <v>53.81</v>
      </c>
      <c r="O103" s="7" t="str">
        <f t="shared" si="4"/>
        <v>Obesity</v>
      </c>
      <c r="Q103" s="7">
        <v>8.77</v>
      </c>
      <c r="R103" s="7" t="str">
        <f t="shared" si="5"/>
        <v>Diabetes</v>
      </c>
      <c r="U103" s="7">
        <v>23</v>
      </c>
      <c r="V103" s="7" t="s">
        <v>4718</v>
      </c>
      <c r="W103" s="7">
        <v>1981</v>
      </c>
      <c r="X103" s="7" t="str">
        <f t="shared" si="6"/>
        <v>23-Aug-1981</v>
      </c>
      <c r="Z103" s="7">
        <f t="shared" si="7"/>
        <v>41</v>
      </c>
      <c r="AC103" s="44">
        <v>40208.56</v>
      </c>
    </row>
    <row r="104" ht="15.6" spans="1:29">
      <c r="A104" s="24" t="s">
        <v>207</v>
      </c>
      <c r="B104" s="24" t="s">
        <v>4947</v>
      </c>
      <c r="C104" s="7" t="s">
        <v>4751</v>
      </c>
      <c r="D104" s="7" t="s">
        <v>4948</v>
      </c>
      <c r="G104" s="7">
        <v>1</v>
      </c>
      <c r="H104" s="7">
        <v>1</v>
      </c>
      <c r="K104" s="7" t="s">
        <v>4687</v>
      </c>
      <c r="L104" s="7" t="s">
        <v>4689</v>
      </c>
      <c r="N104" s="7">
        <v>49.48</v>
      </c>
      <c r="O104" s="7" t="str">
        <f t="shared" si="4"/>
        <v>Obesity</v>
      </c>
      <c r="Q104" s="7">
        <v>4.96</v>
      </c>
      <c r="R104" s="7" t="str">
        <f t="shared" si="5"/>
        <v>Normal</v>
      </c>
      <c r="U104" s="7">
        <v>5</v>
      </c>
      <c r="V104" s="7" t="s">
        <v>4717</v>
      </c>
      <c r="W104" s="7">
        <v>1979</v>
      </c>
      <c r="X104" s="7" t="str">
        <f t="shared" si="6"/>
        <v>5-Dec-1979</v>
      </c>
      <c r="Z104" s="7">
        <f t="shared" si="7"/>
        <v>43</v>
      </c>
      <c r="AC104" s="44">
        <v>40204.83</v>
      </c>
    </row>
    <row r="105" ht="15.6" spans="1:29">
      <c r="A105" s="24" t="s">
        <v>209</v>
      </c>
      <c r="B105" s="24" t="s">
        <v>4949</v>
      </c>
      <c r="C105" s="7" t="s">
        <v>4751</v>
      </c>
      <c r="D105" s="7" t="s">
        <v>4950</v>
      </c>
      <c r="G105" s="7" t="s">
        <v>4688</v>
      </c>
      <c r="H105" s="7">
        <v>0</v>
      </c>
      <c r="K105" s="7" t="s">
        <v>4689</v>
      </c>
      <c r="L105" s="7" t="s">
        <v>4689</v>
      </c>
      <c r="N105" s="7">
        <v>34.1</v>
      </c>
      <c r="O105" s="7" t="str">
        <f t="shared" si="4"/>
        <v>Obesity</v>
      </c>
      <c r="Q105" s="7">
        <v>4.43</v>
      </c>
      <c r="R105" s="7" t="str">
        <f t="shared" si="5"/>
        <v>Normal</v>
      </c>
      <c r="U105" s="7">
        <v>1</v>
      </c>
      <c r="V105" s="7" t="s">
        <v>4715</v>
      </c>
      <c r="W105" s="7">
        <v>1985</v>
      </c>
      <c r="X105" s="7" t="str">
        <f t="shared" si="6"/>
        <v>1-Sep-1985</v>
      </c>
      <c r="Z105" s="7">
        <f t="shared" si="7"/>
        <v>37</v>
      </c>
      <c r="AC105" s="44">
        <v>40182.25</v>
      </c>
    </row>
    <row r="106" ht="15.6" spans="1:29">
      <c r="A106" s="24" t="s">
        <v>211</v>
      </c>
      <c r="B106" s="24" t="s">
        <v>4951</v>
      </c>
      <c r="C106" s="7" t="s">
        <v>4751</v>
      </c>
      <c r="D106" s="7" t="s">
        <v>4952</v>
      </c>
      <c r="G106" s="7">
        <v>1</v>
      </c>
      <c r="H106" s="7">
        <v>1</v>
      </c>
      <c r="K106" s="7" t="s">
        <v>4689</v>
      </c>
      <c r="L106" s="7" t="s">
        <v>4689</v>
      </c>
      <c r="N106" s="7">
        <v>35.3</v>
      </c>
      <c r="O106" s="7" t="str">
        <f t="shared" si="4"/>
        <v>Obesity</v>
      </c>
      <c r="Q106" s="7">
        <v>5.82</v>
      </c>
      <c r="R106" s="7" t="str">
        <f t="shared" si="5"/>
        <v>Prediabetes</v>
      </c>
      <c r="U106" s="7">
        <v>19</v>
      </c>
      <c r="V106" s="7" t="s">
        <v>4714</v>
      </c>
      <c r="W106" s="7">
        <v>1983</v>
      </c>
      <c r="X106" s="7" t="str">
        <f t="shared" si="6"/>
        <v>19-Jun-1983</v>
      </c>
      <c r="Z106" s="7">
        <f t="shared" si="7"/>
        <v>39</v>
      </c>
      <c r="AC106" s="44">
        <v>40103.89</v>
      </c>
    </row>
    <row r="107" ht="15.6" spans="1:29">
      <c r="A107" s="24" t="s">
        <v>213</v>
      </c>
      <c r="B107" s="24" t="s">
        <v>4953</v>
      </c>
      <c r="C107" s="7" t="s">
        <v>4751</v>
      </c>
      <c r="D107" s="7" t="s">
        <v>4954</v>
      </c>
      <c r="G107" s="7">
        <v>2</v>
      </c>
      <c r="H107" s="7">
        <v>2</v>
      </c>
      <c r="K107" s="7" t="s">
        <v>4689</v>
      </c>
      <c r="L107" s="7" t="s">
        <v>4689</v>
      </c>
      <c r="N107" s="7">
        <v>43.83</v>
      </c>
      <c r="O107" s="7" t="str">
        <f t="shared" si="4"/>
        <v>Obesity</v>
      </c>
      <c r="Q107" s="7">
        <v>6.03</v>
      </c>
      <c r="R107" s="7" t="str">
        <f t="shared" si="5"/>
        <v>Prediabetes</v>
      </c>
      <c r="U107" s="7">
        <v>20</v>
      </c>
      <c r="V107" s="7" t="s">
        <v>4714</v>
      </c>
      <c r="W107" s="7">
        <v>1966</v>
      </c>
      <c r="X107" s="7" t="str">
        <f t="shared" si="6"/>
        <v>20-Jun-1966</v>
      </c>
      <c r="Z107" s="7">
        <f t="shared" si="7"/>
        <v>56</v>
      </c>
      <c r="AC107" s="44">
        <v>40069.44</v>
      </c>
    </row>
    <row r="108" ht="15.6" spans="1:29">
      <c r="A108" s="24" t="s">
        <v>215</v>
      </c>
      <c r="B108" s="24" t="s">
        <v>4955</v>
      </c>
      <c r="C108" s="7" t="s">
        <v>4751</v>
      </c>
      <c r="D108" s="7" t="s">
        <v>4956</v>
      </c>
      <c r="G108" s="7" t="s">
        <v>4688</v>
      </c>
      <c r="H108" s="7">
        <v>0</v>
      </c>
      <c r="K108" s="7" t="s">
        <v>4687</v>
      </c>
      <c r="L108" s="7" t="s">
        <v>4689</v>
      </c>
      <c r="N108" s="7">
        <v>50.07</v>
      </c>
      <c r="O108" s="7" t="str">
        <f t="shared" si="4"/>
        <v>Obesity</v>
      </c>
      <c r="Q108" s="7">
        <v>9.27</v>
      </c>
      <c r="R108" s="7" t="str">
        <f t="shared" si="5"/>
        <v>Diabetes</v>
      </c>
      <c r="U108" s="7">
        <v>7</v>
      </c>
      <c r="V108" s="7" t="s">
        <v>4717</v>
      </c>
      <c r="W108" s="7">
        <v>1978</v>
      </c>
      <c r="X108" s="7" t="str">
        <f t="shared" si="6"/>
        <v>7-Dec-1978</v>
      </c>
      <c r="Z108" s="7">
        <f t="shared" si="7"/>
        <v>44</v>
      </c>
      <c r="AC108" s="44">
        <v>40054.73</v>
      </c>
    </row>
    <row r="109" ht="15.6" spans="1:29">
      <c r="A109" s="24" t="s">
        <v>217</v>
      </c>
      <c r="B109" s="24" t="s">
        <v>4957</v>
      </c>
      <c r="C109" s="7" t="s">
        <v>4748</v>
      </c>
      <c r="D109" s="7" t="s">
        <v>4958</v>
      </c>
      <c r="G109" s="7" t="s">
        <v>4688</v>
      </c>
      <c r="H109" s="7">
        <v>0</v>
      </c>
      <c r="K109" s="7" t="s">
        <v>4687</v>
      </c>
      <c r="L109" s="7" t="s">
        <v>4689</v>
      </c>
      <c r="N109" s="7">
        <v>32.775</v>
      </c>
      <c r="O109" s="7" t="str">
        <f t="shared" si="4"/>
        <v>Obesity</v>
      </c>
      <c r="Q109" s="7">
        <v>5.53</v>
      </c>
      <c r="R109" s="7" t="str">
        <f t="shared" si="5"/>
        <v>Normal</v>
      </c>
      <c r="U109" s="7">
        <v>9</v>
      </c>
      <c r="V109" s="7" t="s">
        <v>4714</v>
      </c>
      <c r="W109" s="7">
        <v>1982</v>
      </c>
      <c r="X109" s="7" t="str">
        <f t="shared" si="6"/>
        <v>9-Jun-1982</v>
      </c>
      <c r="Z109" s="7">
        <f t="shared" si="7"/>
        <v>40</v>
      </c>
      <c r="AC109" s="44">
        <v>40003.33</v>
      </c>
    </row>
    <row r="110" ht="15.6" spans="1:29">
      <c r="A110" s="24" t="s">
        <v>219</v>
      </c>
      <c r="B110" s="24" t="s">
        <v>4959</v>
      </c>
      <c r="C110" s="7" t="s">
        <v>4748</v>
      </c>
      <c r="D110" s="7" t="s">
        <v>4960</v>
      </c>
      <c r="G110" s="7">
        <v>1</v>
      </c>
      <c r="H110" s="7">
        <v>1</v>
      </c>
      <c r="K110" s="7" t="s">
        <v>4687</v>
      </c>
      <c r="L110" s="7" t="s">
        <v>4689</v>
      </c>
      <c r="N110" s="7">
        <v>34.105</v>
      </c>
      <c r="O110" s="7" t="str">
        <f t="shared" si="4"/>
        <v>Obesity</v>
      </c>
      <c r="Q110" s="7">
        <v>5.07</v>
      </c>
      <c r="R110" s="7" t="str">
        <f t="shared" si="5"/>
        <v>Normal</v>
      </c>
      <c r="U110" s="7">
        <v>7</v>
      </c>
      <c r="V110" s="7" t="s">
        <v>4719</v>
      </c>
      <c r="W110" s="7">
        <v>1987</v>
      </c>
      <c r="X110" s="7" t="str">
        <f t="shared" si="6"/>
        <v>7-Oct-1987</v>
      </c>
      <c r="Z110" s="7">
        <f t="shared" si="7"/>
        <v>35</v>
      </c>
      <c r="AC110" s="44">
        <v>39983.43</v>
      </c>
    </row>
    <row r="111" ht="15.6" spans="1:29">
      <c r="A111" s="24" t="s">
        <v>221</v>
      </c>
      <c r="B111" s="24" t="s">
        <v>4961</v>
      </c>
      <c r="C111" s="7" t="s">
        <v>4751</v>
      </c>
      <c r="D111" s="7" t="s">
        <v>4931</v>
      </c>
      <c r="G111" s="7">
        <v>1</v>
      </c>
      <c r="H111" s="7">
        <v>1</v>
      </c>
      <c r="K111" s="7" t="s">
        <v>4689</v>
      </c>
      <c r="L111" s="7" t="s">
        <v>4689</v>
      </c>
      <c r="N111" s="7">
        <v>48.93</v>
      </c>
      <c r="O111" s="7" t="str">
        <f t="shared" si="4"/>
        <v>Obesity</v>
      </c>
      <c r="Q111" s="7">
        <v>11.17</v>
      </c>
      <c r="R111" s="7" t="str">
        <f t="shared" si="5"/>
        <v>Diabetes</v>
      </c>
      <c r="U111" s="7">
        <v>19</v>
      </c>
      <c r="V111" s="7" t="s">
        <v>4714</v>
      </c>
      <c r="W111" s="7">
        <v>1975</v>
      </c>
      <c r="X111" s="7" t="str">
        <f t="shared" si="6"/>
        <v>19-Jun-1975</v>
      </c>
      <c r="Z111" s="7">
        <f t="shared" si="7"/>
        <v>47</v>
      </c>
      <c r="AC111" s="44">
        <v>39963.12</v>
      </c>
    </row>
    <row r="112" ht="15.6" spans="1:29">
      <c r="A112" s="24" t="s">
        <v>223</v>
      </c>
      <c r="B112" s="24" t="s">
        <v>4962</v>
      </c>
      <c r="C112" s="7" t="s">
        <v>4751</v>
      </c>
      <c r="D112" s="7" t="s">
        <v>4963</v>
      </c>
      <c r="G112" s="7" t="s">
        <v>4688</v>
      </c>
      <c r="H112" s="7">
        <v>0</v>
      </c>
      <c r="K112" s="7" t="s">
        <v>4689</v>
      </c>
      <c r="L112" s="7" t="s">
        <v>4689</v>
      </c>
      <c r="N112" s="7">
        <v>37.07</v>
      </c>
      <c r="O112" s="7" t="str">
        <f t="shared" si="4"/>
        <v>Obesity</v>
      </c>
      <c r="Q112" s="7">
        <v>6.14</v>
      </c>
      <c r="R112" s="7" t="str">
        <f t="shared" si="5"/>
        <v>Prediabetes</v>
      </c>
      <c r="U112" s="7">
        <v>25</v>
      </c>
      <c r="V112" s="7" t="s">
        <v>4718</v>
      </c>
      <c r="W112" s="7">
        <v>1985</v>
      </c>
      <c r="X112" s="7" t="str">
        <f t="shared" si="6"/>
        <v>25-Aug-1985</v>
      </c>
      <c r="Z112" s="7">
        <f t="shared" si="7"/>
        <v>37</v>
      </c>
      <c r="AC112" s="44">
        <v>39871.7</v>
      </c>
    </row>
    <row r="113" ht="15.6" spans="1:29">
      <c r="A113" s="24" t="s">
        <v>225</v>
      </c>
      <c r="B113" s="24" t="s">
        <v>4964</v>
      </c>
      <c r="C113" s="7" t="s">
        <v>4748</v>
      </c>
      <c r="D113" s="7" t="s">
        <v>4965</v>
      </c>
      <c r="G113" s="7">
        <v>1</v>
      </c>
      <c r="H113" s="7">
        <v>1</v>
      </c>
      <c r="K113" s="7" t="s">
        <v>4689</v>
      </c>
      <c r="L113" s="7" t="s">
        <v>4689</v>
      </c>
      <c r="N113" s="7">
        <v>51.51</v>
      </c>
      <c r="O113" s="7" t="str">
        <f t="shared" si="4"/>
        <v>Obesity</v>
      </c>
      <c r="Q113" s="7">
        <v>6.26</v>
      </c>
      <c r="R113" s="7" t="str">
        <f t="shared" si="5"/>
        <v>Prediabetes</v>
      </c>
      <c r="U113" s="7">
        <v>7</v>
      </c>
      <c r="V113" s="7" t="s">
        <v>4708</v>
      </c>
      <c r="W113" s="7">
        <v>1983</v>
      </c>
      <c r="X113" s="7" t="str">
        <f t="shared" si="6"/>
        <v>7-Jul-1983</v>
      </c>
      <c r="Z113" s="7">
        <f t="shared" si="7"/>
        <v>39</v>
      </c>
      <c r="AC113" s="44">
        <v>39865.7</v>
      </c>
    </row>
    <row r="114" ht="15.6" spans="1:29">
      <c r="A114" s="24" t="s">
        <v>227</v>
      </c>
      <c r="B114" s="24" t="s">
        <v>4966</v>
      </c>
      <c r="C114" s="7" t="s">
        <v>4748</v>
      </c>
      <c r="D114" s="7" t="s">
        <v>4967</v>
      </c>
      <c r="G114" s="7" t="s">
        <v>4688</v>
      </c>
      <c r="H114" s="7">
        <v>0</v>
      </c>
      <c r="K114" s="7" t="s">
        <v>4689</v>
      </c>
      <c r="L114" s="7" t="s">
        <v>4689</v>
      </c>
      <c r="N114" s="7">
        <v>34.8</v>
      </c>
      <c r="O114" s="7" t="str">
        <f t="shared" si="4"/>
        <v>Obesity</v>
      </c>
      <c r="Q114" s="7">
        <v>4.72</v>
      </c>
      <c r="R114" s="7" t="str">
        <f t="shared" si="5"/>
        <v>Normal</v>
      </c>
      <c r="U114" s="7">
        <v>2</v>
      </c>
      <c r="V114" s="7" t="s">
        <v>4714</v>
      </c>
      <c r="W114" s="7">
        <v>1985</v>
      </c>
      <c r="X114" s="7" t="str">
        <f t="shared" si="6"/>
        <v>2-Jun-1985</v>
      </c>
      <c r="Z114" s="7">
        <f t="shared" si="7"/>
        <v>38</v>
      </c>
      <c r="AC114" s="44">
        <v>39836.52</v>
      </c>
    </row>
    <row r="115" ht="15.6" spans="1:29">
      <c r="A115" s="24" t="s">
        <v>229</v>
      </c>
      <c r="B115" s="24" t="s">
        <v>4968</v>
      </c>
      <c r="C115" s="7" t="s">
        <v>4751</v>
      </c>
      <c r="D115" s="7" t="s">
        <v>4969</v>
      </c>
      <c r="G115" s="7">
        <v>1</v>
      </c>
      <c r="H115" s="7">
        <v>1</v>
      </c>
      <c r="K115" s="7" t="s">
        <v>4687</v>
      </c>
      <c r="L115" s="7" t="s">
        <v>4689</v>
      </c>
      <c r="N115" s="7">
        <v>36.67</v>
      </c>
      <c r="O115" s="7" t="str">
        <f t="shared" si="4"/>
        <v>Obesity</v>
      </c>
      <c r="Q115" s="7">
        <v>5.18</v>
      </c>
      <c r="R115" s="7" t="str">
        <f t="shared" si="5"/>
        <v>Normal</v>
      </c>
      <c r="U115" s="7">
        <v>5</v>
      </c>
      <c r="V115" s="7" t="s">
        <v>4717</v>
      </c>
      <c r="W115" s="7">
        <v>1987</v>
      </c>
      <c r="X115" s="7" t="str">
        <f t="shared" si="6"/>
        <v>5-Dec-1987</v>
      </c>
      <c r="Z115" s="7">
        <f t="shared" si="7"/>
        <v>35</v>
      </c>
      <c r="AC115" s="44">
        <v>39774.28</v>
      </c>
    </row>
    <row r="116" ht="15.6" spans="1:29">
      <c r="A116" s="24" t="s">
        <v>231</v>
      </c>
      <c r="B116" s="24" t="s">
        <v>4970</v>
      </c>
      <c r="C116" s="7" t="s">
        <v>4751</v>
      </c>
      <c r="D116" s="7" t="s">
        <v>4971</v>
      </c>
      <c r="G116" s="7">
        <v>2</v>
      </c>
      <c r="H116" s="7">
        <v>2</v>
      </c>
      <c r="K116" s="7" t="s">
        <v>4687</v>
      </c>
      <c r="L116" s="7" t="s">
        <v>4689</v>
      </c>
      <c r="N116" s="7">
        <v>30.9</v>
      </c>
      <c r="O116" s="7" t="str">
        <f t="shared" si="4"/>
        <v>Obesity</v>
      </c>
      <c r="Q116" s="7">
        <v>9.4</v>
      </c>
      <c r="R116" s="7" t="str">
        <f t="shared" si="5"/>
        <v>Diabetes</v>
      </c>
      <c r="U116" s="7">
        <v>22</v>
      </c>
      <c r="V116" s="7" t="s">
        <v>4715</v>
      </c>
      <c r="W116" s="7">
        <v>1973</v>
      </c>
      <c r="X116" s="7" t="str">
        <f t="shared" si="6"/>
        <v>22-Sep-1973</v>
      </c>
      <c r="Z116" s="7">
        <f t="shared" si="7"/>
        <v>49</v>
      </c>
      <c r="AC116" s="44">
        <v>39727.61</v>
      </c>
    </row>
    <row r="117" ht="15.6" spans="1:29">
      <c r="A117" s="24" t="s">
        <v>233</v>
      </c>
      <c r="B117" s="24" t="s">
        <v>4972</v>
      </c>
      <c r="C117" s="7" t="s">
        <v>4748</v>
      </c>
      <c r="D117" s="7" t="s">
        <v>4973</v>
      </c>
      <c r="G117" s="7" t="s">
        <v>4688</v>
      </c>
      <c r="H117" s="7">
        <v>0</v>
      </c>
      <c r="K117" s="7" t="s">
        <v>4687</v>
      </c>
      <c r="L117" s="7" t="s">
        <v>4689</v>
      </c>
      <c r="N117" s="7">
        <v>30.495</v>
      </c>
      <c r="O117" s="7" t="str">
        <f t="shared" si="4"/>
        <v>Obesity</v>
      </c>
      <c r="Q117" s="7">
        <v>6.29</v>
      </c>
      <c r="R117" s="7" t="str">
        <f t="shared" si="5"/>
        <v>Prediabetes</v>
      </c>
      <c r="U117" s="7">
        <v>19</v>
      </c>
      <c r="V117" s="7" t="s">
        <v>4712</v>
      </c>
      <c r="W117" s="7">
        <v>1977</v>
      </c>
      <c r="X117" s="7" t="str">
        <f t="shared" si="6"/>
        <v>19-Nov-1977</v>
      </c>
      <c r="Z117" s="7">
        <f t="shared" si="7"/>
        <v>45</v>
      </c>
      <c r="AC117" s="44">
        <v>39725.52</v>
      </c>
    </row>
    <row r="118" ht="15.6" spans="1:29">
      <c r="A118" s="24" t="s">
        <v>235</v>
      </c>
      <c r="B118" s="24" t="s">
        <v>4974</v>
      </c>
      <c r="C118" s="7" t="s">
        <v>4751</v>
      </c>
      <c r="D118" s="7" t="s">
        <v>4975</v>
      </c>
      <c r="G118" s="7">
        <v>1</v>
      </c>
      <c r="H118" s="7">
        <v>1</v>
      </c>
      <c r="K118" s="7" t="s">
        <v>4687</v>
      </c>
      <c r="L118" s="7" t="s">
        <v>4689</v>
      </c>
      <c r="N118" s="7">
        <v>44.88</v>
      </c>
      <c r="O118" s="7" t="str">
        <f t="shared" si="4"/>
        <v>Obesity</v>
      </c>
      <c r="Q118" s="7">
        <v>6.04</v>
      </c>
      <c r="R118" s="7" t="str">
        <f t="shared" si="5"/>
        <v>Prediabetes</v>
      </c>
      <c r="U118" s="7">
        <v>22</v>
      </c>
      <c r="V118" s="7" t="s">
        <v>4708</v>
      </c>
      <c r="W118" s="7">
        <v>2003</v>
      </c>
      <c r="X118" s="7" t="str">
        <f t="shared" si="6"/>
        <v>22-Jul-2003</v>
      </c>
      <c r="Z118" s="7">
        <f t="shared" si="7"/>
        <v>19</v>
      </c>
      <c r="AC118" s="44">
        <v>39722.75</v>
      </c>
    </row>
    <row r="119" ht="15.6" spans="1:29">
      <c r="A119" s="24" t="s">
        <v>237</v>
      </c>
      <c r="B119" s="24" t="s">
        <v>4976</v>
      </c>
      <c r="C119" s="7" t="s">
        <v>4751</v>
      </c>
      <c r="D119" s="7" t="s">
        <v>4789</v>
      </c>
      <c r="G119" s="7" t="s">
        <v>4688</v>
      </c>
      <c r="H119" s="7">
        <v>0</v>
      </c>
      <c r="K119" s="7" t="s">
        <v>4687</v>
      </c>
      <c r="L119" s="7" t="s">
        <v>4689</v>
      </c>
      <c r="N119" s="7">
        <v>44.32</v>
      </c>
      <c r="O119" s="7" t="str">
        <f t="shared" si="4"/>
        <v>Obesity</v>
      </c>
      <c r="Q119" s="7">
        <v>10.55</v>
      </c>
      <c r="R119" s="7" t="str">
        <f t="shared" si="5"/>
        <v>Diabetes</v>
      </c>
      <c r="U119" s="7">
        <v>5</v>
      </c>
      <c r="V119" s="7" t="s">
        <v>4718</v>
      </c>
      <c r="W119" s="7">
        <v>1968</v>
      </c>
      <c r="X119" s="7" t="str">
        <f t="shared" si="6"/>
        <v>5-Aug-1968</v>
      </c>
      <c r="Z119" s="7">
        <f t="shared" si="7"/>
        <v>54</v>
      </c>
      <c r="AC119" s="44">
        <v>39721.93</v>
      </c>
    </row>
    <row r="120" ht="15.6" spans="1:29">
      <c r="A120" s="24" t="s">
        <v>239</v>
      </c>
      <c r="B120" s="24" t="s">
        <v>4977</v>
      </c>
      <c r="C120" s="7" t="s">
        <v>4751</v>
      </c>
      <c r="D120" s="7" t="s">
        <v>4978</v>
      </c>
      <c r="G120" s="7" t="s">
        <v>4688</v>
      </c>
      <c r="H120" s="7">
        <v>0</v>
      </c>
      <c r="K120" s="7" t="s">
        <v>4687</v>
      </c>
      <c r="L120" s="7" t="s">
        <v>4689</v>
      </c>
      <c r="N120" s="7">
        <v>46.39</v>
      </c>
      <c r="O120" s="7" t="str">
        <f t="shared" si="4"/>
        <v>Obesity</v>
      </c>
      <c r="Q120" s="7">
        <v>5.09</v>
      </c>
      <c r="R120" s="7" t="str">
        <f t="shared" si="5"/>
        <v>Normal</v>
      </c>
      <c r="U120" s="7">
        <v>14</v>
      </c>
      <c r="V120" s="7" t="s">
        <v>4715</v>
      </c>
      <c r="W120" s="7">
        <v>1977</v>
      </c>
      <c r="X120" s="7" t="str">
        <f t="shared" si="6"/>
        <v>14-Sep-1977</v>
      </c>
      <c r="Z120" s="7">
        <f t="shared" si="7"/>
        <v>45</v>
      </c>
      <c r="AC120" s="44">
        <v>39670.44</v>
      </c>
    </row>
    <row r="121" ht="15.6" spans="1:29">
      <c r="A121" s="24" t="s">
        <v>241</v>
      </c>
      <c r="B121" s="24" t="s">
        <v>4979</v>
      </c>
      <c r="C121" s="7" t="s">
        <v>4751</v>
      </c>
      <c r="D121" s="7" t="s">
        <v>4980</v>
      </c>
      <c r="G121" s="7">
        <v>1</v>
      </c>
      <c r="H121" s="7">
        <v>1</v>
      </c>
      <c r="K121" s="7" t="s">
        <v>4689</v>
      </c>
      <c r="L121" s="7" t="s">
        <v>4689</v>
      </c>
      <c r="N121" s="7">
        <v>42.13</v>
      </c>
      <c r="O121" s="7" t="str">
        <f t="shared" si="4"/>
        <v>Obesity</v>
      </c>
      <c r="Q121" s="7">
        <v>5.2</v>
      </c>
      <c r="R121" s="7" t="str">
        <f t="shared" si="5"/>
        <v>Normal</v>
      </c>
      <c r="U121" s="7">
        <v>21</v>
      </c>
      <c r="V121" s="7" t="s">
        <v>4718</v>
      </c>
      <c r="W121" s="7">
        <v>1995</v>
      </c>
      <c r="X121" s="7" t="str">
        <f t="shared" si="6"/>
        <v>21-Aug-1995</v>
      </c>
      <c r="Z121" s="7">
        <f t="shared" si="7"/>
        <v>27</v>
      </c>
      <c r="AC121" s="44">
        <v>39611.76</v>
      </c>
    </row>
    <row r="122" ht="15.6" spans="1:29">
      <c r="A122" s="24" t="s">
        <v>243</v>
      </c>
      <c r="B122" s="24" t="s">
        <v>4981</v>
      </c>
      <c r="C122" s="7" t="s">
        <v>4751</v>
      </c>
      <c r="D122" s="7" t="s">
        <v>4982</v>
      </c>
      <c r="G122" s="7" t="s">
        <v>4688</v>
      </c>
      <c r="H122" s="7">
        <v>0</v>
      </c>
      <c r="K122" s="7" t="s">
        <v>4689</v>
      </c>
      <c r="L122" s="7" t="s">
        <v>4689</v>
      </c>
      <c r="N122" s="7">
        <v>30.78</v>
      </c>
      <c r="O122" s="7" t="str">
        <f t="shared" si="4"/>
        <v>Obesity</v>
      </c>
      <c r="Q122" s="7">
        <v>8.45</v>
      </c>
      <c r="R122" s="7" t="str">
        <f t="shared" si="5"/>
        <v>Diabetes</v>
      </c>
      <c r="U122" s="7">
        <v>25</v>
      </c>
      <c r="V122" s="7" t="s">
        <v>4708</v>
      </c>
      <c r="W122" s="7">
        <v>1981</v>
      </c>
      <c r="X122" s="7" t="str">
        <f t="shared" si="6"/>
        <v>25-Jul-1981</v>
      </c>
      <c r="Z122" s="7">
        <f t="shared" si="7"/>
        <v>41</v>
      </c>
      <c r="AC122" s="44">
        <v>39597.41</v>
      </c>
    </row>
    <row r="123" ht="15.6" spans="1:29">
      <c r="A123" s="24" t="s">
        <v>245</v>
      </c>
      <c r="B123" s="24" t="s">
        <v>4983</v>
      </c>
      <c r="C123" s="7" t="s">
        <v>4751</v>
      </c>
      <c r="D123" s="7" t="s">
        <v>4984</v>
      </c>
      <c r="G123" s="7" t="s">
        <v>4688</v>
      </c>
      <c r="H123" s="7">
        <v>0</v>
      </c>
      <c r="K123" s="7" t="s">
        <v>4687</v>
      </c>
      <c r="L123" s="7" t="s">
        <v>4689</v>
      </c>
      <c r="N123" s="7">
        <v>31.35</v>
      </c>
      <c r="O123" s="7" t="str">
        <f t="shared" si="4"/>
        <v>Obesity</v>
      </c>
      <c r="Q123" s="7">
        <v>9.54</v>
      </c>
      <c r="R123" s="7" t="str">
        <f t="shared" si="5"/>
        <v>Diabetes</v>
      </c>
      <c r="U123" s="7">
        <v>9</v>
      </c>
      <c r="V123" s="7" t="s">
        <v>4715</v>
      </c>
      <c r="W123" s="7">
        <v>1978</v>
      </c>
      <c r="X123" s="7" t="str">
        <f t="shared" si="6"/>
        <v>9-Sep-1978</v>
      </c>
      <c r="Z123" s="7">
        <f t="shared" si="7"/>
        <v>44</v>
      </c>
      <c r="AC123" s="44">
        <v>39556.49</v>
      </c>
    </row>
    <row r="124" ht="15.6" spans="1:29">
      <c r="A124" s="24" t="s">
        <v>247</v>
      </c>
      <c r="B124" s="24" t="s">
        <v>4985</v>
      </c>
      <c r="C124" s="7" t="s">
        <v>4748</v>
      </c>
      <c r="D124" s="7" t="s">
        <v>4986</v>
      </c>
      <c r="G124" s="7">
        <v>2</v>
      </c>
      <c r="H124" s="7">
        <v>2</v>
      </c>
      <c r="K124" s="7" t="s">
        <v>4689</v>
      </c>
      <c r="L124" s="7" t="s">
        <v>4689</v>
      </c>
      <c r="N124" s="7">
        <v>41.46</v>
      </c>
      <c r="O124" s="7" t="str">
        <f t="shared" si="4"/>
        <v>Obesity</v>
      </c>
      <c r="Q124" s="7">
        <v>4.99</v>
      </c>
      <c r="R124" s="7" t="str">
        <f t="shared" si="5"/>
        <v>Normal</v>
      </c>
      <c r="U124" s="7">
        <v>4</v>
      </c>
      <c r="V124" s="7" t="s">
        <v>4717</v>
      </c>
      <c r="W124" s="7">
        <v>1966</v>
      </c>
      <c r="X124" s="7" t="str">
        <f t="shared" si="6"/>
        <v>4-Dec-1966</v>
      </c>
      <c r="Z124" s="7">
        <f t="shared" si="7"/>
        <v>56</v>
      </c>
      <c r="AC124" s="44">
        <v>39396.86</v>
      </c>
    </row>
    <row r="125" ht="15.6" spans="1:29">
      <c r="A125" s="24" t="s">
        <v>249</v>
      </c>
      <c r="B125" s="24" t="s">
        <v>4987</v>
      </c>
      <c r="C125" s="7" t="s">
        <v>4751</v>
      </c>
      <c r="D125" s="7" t="s">
        <v>4988</v>
      </c>
      <c r="G125" s="7" t="s">
        <v>4688</v>
      </c>
      <c r="H125" s="7">
        <v>0</v>
      </c>
      <c r="K125" s="7" t="s">
        <v>4687</v>
      </c>
      <c r="L125" s="7" t="s">
        <v>4689</v>
      </c>
      <c r="N125" s="7">
        <v>48</v>
      </c>
      <c r="O125" s="7" t="str">
        <f t="shared" si="4"/>
        <v>Obesity</v>
      </c>
      <c r="Q125" s="7">
        <v>10.54</v>
      </c>
      <c r="R125" s="7" t="str">
        <f t="shared" si="5"/>
        <v>Diabetes</v>
      </c>
      <c r="U125" s="7">
        <v>17</v>
      </c>
      <c r="V125" s="7" t="s">
        <v>4708</v>
      </c>
      <c r="W125" s="7">
        <v>1978</v>
      </c>
      <c r="X125" s="7" t="str">
        <f t="shared" si="6"/>
        <v>17-Jul-1978</v>
      </c>
      <c r="Z125" s="7">
        <f t="shared" si="7"/>
        <v>44</v>
      </c>
      <c r="AC125" s="44">
        <v>39352.6</v>
      </c>
    </row>
    <row r="126" ht="15.6" spans="1:29">
      <c r="A126" s="24" t="s">
        <v>251</v>
      </c>
      <c r="B126" s="24" t="s">
        <v>4989</v>
      </c>
      <c r="C126" s="7" t="s">
        <v>4748</v>
      </c>
      <c r="D126" s="7" t="s">
        <v>4990</v>
      </c>
      <c r="G126" s="7" t="s">
        <v>4688</v>
      </c>
      <c r="H126" s="7">
        <v>0</v>
      </c>
      <c r="K126" s="7" t="s">
        <v>4687</v>
      </c>
      <c r="L126" s="7" t="s">
        <v>4689</v>
      </c>
      <c r="N126" s="7">
        <v>49.13</v>
      </c>
      <c r="O126" s="7" t="str">
        <f t="shared" si="4"/>
        <v>Obesity</v>
      </c>
      <c r="Q126" s="7">
        <v>4.54</v>
      </c>
      <c r="R126" s="7" t="str">
        <f t="shared" si="5"/>
        <v>Normal</v>
      </c>
      <c r="U126" s="7">
        <v>4</v>
      </c>
      <c r="V126" s="7" t="s">
        <v>4719</v>
      </c>
      <c r="W126" s="7">
        <v>1982</v>
      </c>
      <c r="X126" s="7" t="str">
        <f t="shared" si="6"/>
        <v>4-Oct-1982</v>
      </c>
      <c r="Z126" s="7">
        <f t="shared" si="7"/>
        <v>40</v>
      </c>
      <c r="AC126" s="44">
        <v>39315.28</v>
      </c>
    </row>
    <row r="127" ht="15.6" spans="1:29">
      <c r="A127" s="24" t="s">
        <v>253</v>
      </c>
      <c r="B127" s="24" t="s">
        <v>4991</v>
      </c>
      <c r="C127" s="7" t="s">
        <v>4751</v>
      </c>
      <c r="D127" s="7" t="s">
        <v>4992</v>
      </c>
      <c r="G127" s="7">
        <v>1</v>
      </c>
      <c r="H127" s="7">
        <v>1</v>
      </c>
      <c r="K127" s="7" t="s">
        <v>4687</v>
      </c>
      <c r="L127" s="7" t="s">
        <v>4689</v>
      </c>
      <c r="N127" s="7">
        <v>37.8</v>
      </c>
      <c r="O127" s="7" t="str">
        <f t="shared" si="4"/>
        <v>Obesity</v>
      </c>
      <c r="Q127" s="7">
        <v>6.29</v>
      </c>
      <c r="R127" s="7" t="str">
        <f t="shared" si="5"/>
        <v>Prediabetes</v>
      </c>
      <c r="U127" s="7">
        <v>5</v>
      </c>
      <c r="V127" s="7" t="s">
        <v>4717</v>
      </c>
      <c r="W127" s="7">
        <v>1992</v>
      </c>
      <c r="X127" s="7" t="str">
        <f t="shared" si="6"/>
        <v>5-Dec-1992</v>
      </c>
      <c r="Z127" s="7">
        <f t="shared" si="7"/>
        <v>30</v>
      </c>
      <c r="AC127" s="44">
        <v>39241.44</v>
      </c>
    </row>
    <row r="128" ht="15.6" spans="1:29">
      <c r="A128" s="24" t="s">
        <v>255</v>
      </c>
      <c r="B128" s="24" t="s">
        <v>4993</v>
      </c>
      <c r="C128" s="7" t="s">
        <v>4751</v>
      </c>
      <c r="D128" s="7" t="s">
        <v>4994</v>
      </c>
      <c r="G128" s="7" t="s">
        <v>4688</v>
      </c>
      <c r="H128" s="7">
        <v>0</v>
      </c>
      <c r="K128" s="7" t="s">
        <v>4687</v>
      </c>
      <c r="L128" s="7" t="s">
        <v>4689</v>
      </c>
      <c r="N128" s="7">
        <v>38.3</v>
      </c>
      <c r="O128" s="7" t="str">
        <f t="shared" si="4"/>
        <v>Obesity</v>
      </c>
      <c r="Q128" s="7">
        <v>9.51</v>
      </c>
      <c r="R128" s="7" t="str">
        <f t="shared" si="5"/>
        <v>Diabetes</v>
      </c>
      <c r="U128" s="7">
        <v>9</v>
      </c>
      <c r="V128" s="7" t="s">
        <v>4708</v>
      </c>
      <c r="W128" s="7">
        <v>1962</v>
      </c>
      <c r="X128" s="7" t="str">
        <f t="shared" si="6"/>
        <v>9-Jul-1962</v>
      </c>
      <c r="Z128" s="7">
        <f t="shared" si="7"/>
        <v>60</v>
      </c>
      <c r="AC128" s="44">
        <v>39221.12</v>
      </c>
    </row>
    <row r="129" ht="15.6" spans="1:29">
      <c r="A129" s="24" t="s">
        <v>257</v>
      </c>
      <c r="B129" s="24" t="s">
        <v>4995</v>
      </c>
      <c r="C129" s="7" t="s">
        <v>4751</v>
      </c>
      <c r="D129" s="7" t="s">
        <v>4996</v>
      </c>
      <c r="G129" s="7" t="s">
        <v>4688</v>
      </c>
      <c r="H129" s="7">
        <v>0</v>
      </c>
      <c r="K129" s="7" t="s">
        <v>4687</v>
      </c>
      <c r="L129" s="7" t="s">
        <v>4689</v>
      </c>
      <c r="N129" s="7">
        <v>32.775</v>
      </c>
      <c r="O129" s="7" t="str">
        <f t="shared" si="4"/>
        <v>Obesity</v>
      </c>
      <c r="Q129" s="7">
        <v>4.72</v>
      </c>
      <c r="R129" s="7" t="str">
        <f t="shared" si="5"/>
        <v>Normal</v>
      </c>
      <c r="U129" s="7">
        <v>3</v>
      </c>
      <c r="V129" s="7" t="s">
        <v>4719</v>
      </c>
      <c r="W129" s="7">
        <v>1982</v>
      </c>
      <c r="X129" s="7" t="str">
        <f t="shared" si="6"/>
        <v>3-Oct-1982</v>
      </c>
      <c r="Z129" s="7">
        <f t="shared" si="7"/>
        <v>40</v>
      </c>
      <c r="AC129" s="44">
        <v>39125.33</v>
      </c>
    </row>
    <row r="130" ht="15.6" spans="1:29">
      <c r="A130" s="24" t="s">
        <v>259</v>
      </c>
      <c r="B130" s="24" t="s">
        <v>4997</v>
      </c>
      <c r="C130" s="7" t="s">
        <v>4751</v>
      </c>
      <c r="D130" s="7" t="s">
        <v>4998</v>
      </c>
      <c r="G130" s="7" t="s">
        <v>4688</v>
      </c>
      <c r="H130" s="7">
        <v>0</v>
      </c>
      <c r="K130" s="7" t="s">
        <v>4689</v>
      </c>
      <c r="L130" s="7" t="s">
        <v>4689</v>
      </c>
      <c r="N130" s="7">
        <v>34.2</v>
      </c>
      <c r="O130" s="7" t="str">
        <f t="shared" si="4"/>
        <v>Obesity</v>
      </c>
      <c r="Q130" s="7">
        <v>5.91</v>
      </c>
      <c r="R130" s="7" t="str">
        <f t="shared" si="5"/>
        <v>Prediabetes</v>
      </c>
      <c r="U130" s="7">
        <v>16</v>
      </c>
      <c r="V130" s="7" t="s">
        <v>4715</v>
      </c>
      <c r="W130" s="7">
        <v>1985</v>
      </c>
      <c r="X130" s="7" t="str">
        <f t="shared" si="6"/>
        <v>16-Sep-1985</v>
      </c>
      <c r="Z130" s="7">
        <f t="shared" si="7"/>
        <v>37</v>
      </c>
      <c r="AC130" s="44">
        <v>39047.29</v>
      </c>
    </row>
    <row r="131" ht="15.6" spans="1:29">
      <c r="A131" s="24" t="s">
        <v>261</v>
      </c>
      <c r="B131" s="24" t="s">
        <v>4999</v>
      </c>
      <c r="C131" s="7" t="s">
        <v>4751</v>
      </c>
      <c r="D131" s="7" t="s">
        <v>5000</v>
      </c>
      <c r="G131" s="7" t="s">
        <v>4688</v>
      </c>
      <c r="H131" s="7">
        <v>0</v>
      </c>
      <c r="K131" s="7" t="s">
        <v>4687</v>
      </c>
      <c r="L131" s="7" t="s">
        <v>4689</v>
      </c>
      <c r="N131" s="7">
        <v>30.2</v>
      </c>
      <c r="O131" s="7" t="str">
        <f t="shared" ref="O131:O194" si="8">IF((AND(N131&lt;18.5)),"Underweight",IF(AND(N131&gt;=18.5,N131&lt;24.9),"Normal Weight",IF(AND(N131&gt;=25,N131&lt;=30),"Overweight","Obesity")))</f>
        <v>Obesity</v>
      </c>
      <c r="Q131" s="7">
        <v>9.58</v>
      </c>
      <c r="R131" s="7" t="str">
        <f t="shared" ref="R131:R194" si="9">IF((AND(Q131&gt;=5.7,Q131&lt;=6.4)),"Prediabetes",IF(AND(Q131&gt;6.5),"Diabetes","Normal"))</f>
        <v>Diabetes</v>
      </c>
      <c r="U131" s="7">
        <v>13</v>
      </c>
      <c r="V131" s="7" t="s">
        <v>4717</v>
      </c>
      <c r="W131" s="7">
        <v>1978</v>
      </c>
      <c r="X131" s="7" t="str">
        <f t="shared" ref="X131:X194" si="10">CONCATENATE(U131,"-",V131,"-",W131)</f>
        <v>13-Dec-1978</v>
      </c>
      <c r="Z131" s="7">
        <f t="shared" ref="Z131:Z194" si="11">DATEDIF(X131,$Y$2,"Y")</f>
        <v>44</v>
      </c>
      <c r="AC131" s="44">
        <v>38998.55</v>
      </c>
    </row>
    <row r="132" ht="15.6" spans="1:29">
      <c r="A132" s="24" t="s">
        <v>263</v>
      </c>
      <c r="B132" s="24" t="s">
        <v>5001</v>
      </c>
      <c r="C132" s="7" t="s">
        <v>4751</v>
      </c>
      <c r="D132" s="7" t="s">
        <v>5002</v>
      </c>
      <c r="G132" s="7" t="s">
        <v>4688</v>
      </c>
      <c r="H132" s="7">
        <v>0</v>
      </c>
      <c r="K132" s="7" t="s">
        <v>4687</v>
      </c>
      <c r="L132" s="7" t="s">
        <v>4689</v>
      </c>
      <c r="N132" s="7">
        <v>48.32</v>
      </c>
      <c r="O132" s="7" t="str">
        <f t="shared" si="8"/>
        <v>Obesity</v>
      </c>
      <c r="Q132" s="7">
        <v>5.77</v>
      </c>
      <c r="R132" s="7" t="str">
        <f t="shared" si="9"/>
        <v>Prediabetes</v>
      </c>
      <c r="U132" s="7">
        <v>8</v>
      </c>
      <c r="V132" s="7" t="s">
        <v>4718</v>
      </c>
      <c r="W132" s="7">
        <v>1980</v>
      </c>
      <c r="X132" s="7" t="str">
        <f t="shared" si="10"/>
        <v>8-Aug-1980</v>
      </c>
      <c r="Z132" s="7">
        <f t="shared" si="11"/>
        <v>42</v>
      </c>
      <c r="AC132" s="44">
        <v>38947.43</v>
      </c>
    </row>
    <row r="133" ht="15.6" spans="1:29">
      <c r="A133" s="24" t="s">
        <v>265</v>
      </c>
      <c r="B133" s="24" t="s">
        <v>5003</v>
      </c>
      <c r="C133" s="7" t="s">
        <v>4748</v>
      </c>
      <c r="D133" s="7" t="s">
        <v>5004</v>
      </c>
      <c r="G133" s="7" t="s">
        <v>4688</v>
      </c>
      <c r="H133" s="7">
        <v>0</v>
      </c>
      <c r="K133" s="7" t="s">
        <v>4689</v>
      </c>
      <c r="L133" s="7" t="s">
        <v>4689</v>
      </c>
      <c r="N133" s="7">
        <v>44.86</v>
      </c>
      <c r="O133" s="7" t="str">
        <f t="shared" si="8"/>
        <v>Obesity</v>
      </c>
      <c r="Q133" s="7">
        <v>4.38</v>
      </c>
      <c r="R133" s="7" t="str">
        <f t="shared" si="9"/>
        <v>Normal</v>
      </c>
      <c r="U133" s="7">
        <v>13</v>
      </c>
      <c r="V133" s="7" t="s">
        <v>4714</v>
      </c>
      <c r="W133" s="7">
        <v>1976</v>
      </c>
      <c r="X133" s="7" t="str">
        <f t="shared" si="10"/>
        <v>13-Jun-1976</v>
      </c>
      <c r="Z133" s="7">
        <f t="shared" si="11"/>
        <v>46</v>
      </c>
      <c r="AC133" s="44">
        <v>38932.56</v>
      </c>
    </row>
    <row r="134" ht="15.6" spans="1:29">
      <c r="A134" s="24" t="s">
        <v>267</v>
      </c>
      <c r="B134" s="24" t="s">
        <v>5005</v>
      </c>
      <c r="C134" s="7" t="s">
        <v>4751</v>
      </c>
      <c r="D134" s="7" t="s">
        <v>5006</v>
      </c>
      <c r="G134" s="7">
        <v>1</v>
      </c>
      <c r="H134" s="7">
        <v>1</v>
      </c>
      <c r="K134" s="7" t="s">
        <v>4687</v>
      </c>
      <c r="L134" s="7" t="s">
        <v>4689</v>
      </c>
      <c r="N134" s="7">
        <v>52.15</v>
      </c>
      <c r="O134" s="7" t="str">
        <f t="shared" si="8"/>
        <v>Obesity</v>
      </c>
      <c r="Q134" s="7">
        <v>5.65</v>
      </c>
      <c r="R134" s="7" t="str">
        <f t="shared" si="9"/>
        <v>Normal</v>
      </c>
      <c r="U134" s="7">
        <v>30</v>
      </c>
      <c r="V134" s="7" t="s">
        <v>4717</v>
      </c>
      <c r="W134" s="7">
        <v>1987</v>
      </c>
      <c r="X134" s="7" t="str">
        <f t="shared" si="10"/>
        <v>30-Dec-1987</v>
      </c>
      <c r="Z134" s="7">
        <f t="shared" si="11"/>
        <v>35</v>
      </c>
      <c r="AC134" s="44">
        <v>38924.04</v>
      </c>
    </row>
    <row r="135" ht="15.6" spans="1:29">
      <c r="A135" s="24" t="s">
        <v>269</v>
      </c>
      <c r="B135" s="24" t="s">
        <v>5007</v>
      </c>
      <c r="C135" s="7" t="s">
        <v>4751</v>
      </c>
      <c r="D135" s="7" t="s">
        <v>5008</v>
      </c>
      <c r="G135" s="7" t="s">
        <v>4688</v>
      </c>
      <c r="H135" s="7">
        <v>0</v>
      </c>
      <c r="K135" s="7" t="s">
        <v>4689</v>
      </c>
      <c r="L135" s="7" t="s">
        <v>4689</v>
      </c>
      <c r="N135" s="7">
        <v>41.12</v>
      </c>
      <c r="O135" s="7" t="str">
        <f t="shared" si="8"/>
        <v>Obesity</v>
      </c>
      <c r="Q135" s="7">
        <v>7.54</v>
      </c>
      <c r="R135" s="7" t="str">
        <f t="shared" si="9"/>
        <v>Diabetes</v>
      </c>
      <c r="U135" s="7">
        <v>16</v>
      </c>
      <c r="V135" s="7" t="s">
        <v>4715</v>
      </c>
      <c r="W135" s="7">
        <v>1967</v>
      </c>
      <c r="X135" s="7" t="str">
        <f t="shared" si="10"/>
        <v>16-Sep-1967</v>
      </c>
      <c r="Z135" s="7">
        <f t="shared" si="11"/>
        <v>55</v>
      </c>
      <c r="AC135" s="44">
        <v>38893.36</v>
      </c>
    </row>
    <row r="136" ht="15.6" spans="1:29">
      <c r="A136" s="24" t="s">
        <v>271</v>
      </c>
      <c r="B136" s="24" t="s">
        <v>5009</v>
      </c>
      <c r="C136" s="7" t="s">
        <v>4748</v>
      </c>
      <c r="D136" s="7" t="s">
        <v>5010</v>
      </c>
      <c r="G136" s="7">
        <v>1</v>
      </c>
      <c r="H136" s="7">
        <v>1</v>
      </c>
      <c r="K136" s="7" t="s">
        <v>4689</v>
      </c>
      <c r="L136" s="7" t="s">
        <v>4689</v>
      </c>
      <c r="N136" s="7">
        <v>38.39</v>
      </c>
      <c r="O136" s="7" t="str">
        <f t="shared" si="8"/>
        <v>Obesity</v>
      </c>
      <c r="Q136" s="7">
        <v>5.11</v>
      </c>
      <c r="R136" s="7" t="str">
        <f t="shared" si="9"/>
        <v>Normal</v>
      </c>
      <c r="U136" s="7">
        <v>21</v>
      </c>
      <c r="V136" s="7" t="s">
        <v>4718</v>
      </c>
      <c r="W136" s="7">
        <v>1964</v>
      </c>
      <c r="X136" s="7" t="str">
        <f t="shared" si="10"/>
        <v>21-Aug-1964</v>
      </c>
      <c r="Z136" s="7">
        <f t="shared" si="11"/>
        <v>58</v>
      </c>
      <c r="AC136" s="44">
        <v>38869.25</v>
      </c>
    </row>
    <row r="137" ht="15.6" spans="1:29">
      <c r="A137" s="24" t="s">
        <v>273</v>
      </c>
      <c r="B137" s="24" t="s">
        <v>5011</v>
      </c>
      <c r="C137" s="7" t="s">
        <v>4748</v>
      </c>
      <c r="D137" s="7" t="s">
        <v>5012</v>
      </c>
      <c r="G137" s="7">
        <v>1</v>
      </c>
      <c r="H137" s="7">
        <v>1</v>
      </c>
      <c r="K137" s="7" t="s">
        <v>4687</v>
      </c>
      <c r="L137" s="7" t="s">
        <v>4689</v>
      </c>
      <c r="N137" s="7">
        <v>46.85</v>
      </c>
      <c r="O137" s="7" t="str">
        <f t="shared" si="8"/>
        <v>Obesity</v>
      </c>
      <c r="Q137" s="7">
        <v>4.25</v>
      </c>
      <c r="R137" s="7" t="str">
        <f t="shared" si="9"/>
        <v>Normal</v>
      </c>
      <c r="U137" s="7">
        <v>30</v>
      </c>
      <c r="V137" s="7" t="s">
        <v>4717</v>
      </c>
      <c r="W137" s="7">
        <v>1979</v>
      </c>
      <c r="X137" s="7" t="str">
        <f t="shared" si="10"/>
        <v>30-Dec-1979</v>
      </c>
      <c r="Z137" s="7">
        <f t="shared" si="11"/>
        <v>43</v>
      </c>
      <c r="AC137" s="44">
        <v>38836.98</v>
      </c>
    </row>
    <row r="138" ht="15.6" spans="1:29">
      <c r="A138" s="24" t="s">
        <v>275</v>
      </c>
      <c r="B138" s="24" t="s">
        <v>5013</v>
      </c>
      <c r="C138" s="7" t="s">
        <v>4748</v>
      </c>
      <c r="D138" s="7" t="s">
        <v>5014</v>
      </c>
      <c r="G138" s="7">
        <v>1</v>
      </c>
      <c r="H138" s="7">
        <v>1</v>
      </c>
      <c r="K138" s="7" t="s">
        <v>4687</v>
      </c>
      <c r="L138" s="7" t="s">
        <v>4689</v>
      </c>
      <c r="N138" s="7">
        <v>42.24</v>
      </c>
      <c r="O138" s="7" t="str">
        <f t="shared" si="8"/>
        <v>Obesity</v>
      </c>
      <c r="Q138" s="7">
        <v>5.55</v>
      </c>
      <c r="R138" s="7" t="str">
        <f t="shared" si="9"/>
        <v>Normal</v>
      </c>
      <c r="U138" s="7">
        <v>23</v>
      </c>
      <c r="V138" s="7" t="s">
        <v>4719</v>
      </c>
      <c r="W138" s="7">
        <v>2004</v>
      </c>
      <c r="X138" s="7" t="str">
        <f t="shared" si="10"/>
        <v>23-Oct-2004</v>
      </c>
      <c r="Z138" s="7">
        <f t="shared" si="11"/>
        <v>18</v>
      </c>
      <c r="AC138" s="44">
        <v>38792.69</v>
      </c>
    </row>
    <row r="139" ht="15.6" spans="1:29">
      <c r="A139" s="24" t="s">
        <v>277</v>
      </c>
      <c r="B139" s="24" t="s">
        <v>5015</v>
      </c>
      <c r="C139" s="7" t="s">
        <v>4751</v>
      </c>
      <c r="D139" s="7" t="s">
        <v>5016</v>
      </c>
      <c r="G139" s="7" t="s">
        <v>4688</v>
      </c>
      <c r="H139" s="7">
        <v>0</v>
      </c>
      <c r="K139" s="7" t="s">
        <v>4687</v>
      </c>
      <c r="L139" s="7" t="s">
        <v>4689</v>
      </c>
      <c r="N139" s="7">
        <v>34.39</v>
      </c>
      <c r="O139" s="7" t="str">
        <f t="shared" si="8"/>
        <v>Obesity</v>
      </c>
      <c r="Q139" s="7">
        <v>5.78</v>
      </c>
      <c r="R139" s="7" t="str">
        <f t="shared" si="9"/>
        <v>Prediabetes</v>
      </c>
      <c r="U139" s="7">
        <v>10</v>
      </c>
      <c r="V139" s="7" t="s">
        <v>4714</v>
      </c>
      <c r="W139" s="7">
        <v>1991</v>
      </c>
      <c r="X139" s="7" t="str">
        <f t="shared" si="10"/>
        <v>10-Jun-1991</v>
      </c>
      <c r="Z139" s="7">
        <f t="shared" si="11"/>
        <v>31</v>
      </c>
      <c r="AC139" s="44">
        <v>38746.36</v>
      </c>
    </row>
    <row r="140" ht="15.6" spans="1:29">
      <c r="A140" s="24" t="s">
        <v>279</v>
      </c>
      <c r="B140" s="24" t="s">
        <v>5017</v>
      </c>
      <c r="C140" s="7" t="s">
        <v>4751</v>
      </c>
      <c r="D140" s="7" t="s">
        <v>5018</v>
      </c>
      <c r="G140" s="7" t="s">
        <v>4688</v>
      </c>
      <c r="H140" s="7">
        <v>0</v>
      </c>
      <c r="K140" s="7" t="s">
        <v>4689</v>
      </c>
      <c r="L140" s="7" t="s">
        <v>4689</v>
      </c>
      <c r="N140" s="7">
        <v>42.89</v>
      </c>
      <c r="O140" s="7" t="str">
        <f t="shared" si="8"/>
        <v>Obesity</v>
      </c>
      <c r="Q140" s="7">
        <v>5.28</v>
      </c>
      <c r="R140" s="7" t="str">
        <f t="shared" si="9"/>
        <v>Normal</v>
      </c>
      <c r="U140" s="7">
        <v>21</v>
      </c>
      <c r="V140" s="7" t="s">
        <v>4719</v>
      </c>
      <c r="W140" s="7">
        <v>1976</v>
      </c>
      <c r="X140" s="7" t="str">
        <f t="shared" si="10"/>
        <v>21-Oct-1976</v>
      </c>
      <c r="Z140" s="7">
        <f t="shared" si="11"/>
        <v>46</v>
      </c>
      <c r="AC140" s="44">
        <v>38740.12</v>
      </c>
    </row>
    <row r="141" ht="15.6" spans="1:29">
      <c r="A141" s="24" t="s">
        <v>281</v>
      </c>
      <c r="B141" s="24" t="s">
        <v>5019</v>
      </c>
      <c r="C141" s="7" t="s">
        <v>4751</v>
      </c>
      <c r="D141" s="7" t="s">
        <v>5020</v>
      </c>
      <c r="G141" s="7" t="s">
        <v>4688</v>
      </c>
      <c r="H141" s="7">
        <v>0</v>
      </c>
      <c r="K141" s="7" t="s">
        <v>4687</v>
      </c>
      <c r="L141" s="7" t="s">
        <v>4689</v>
      </c>
      <c r="N141" s="7">
        <v>36.3</v>
      </c>
      <c r="O141" s="7" t="str">
        <f t="shared" si="8"/>
        <v>Obesity</v>
      </c>
      <c r="Q141" s="7">
        <v>5.39</v>
      </c>
      <c r="R141" s="7" t="str">
        <f t="shared" si="9"/>
        <v>Normal</v>
      </c>
      <c r="U141" s="7">
        <v>17</v>
      </c>
      <c r="V141" s="7" t="s">
        <v>4712</v>
      </c>
      <c r="W141" s="7">
        <v>1991</v>
      </c>
      <c r="X141" s="7" t="str">
        <f t="shared" si="10"/>
        <v>17-Nov-1991</v>
      </c>
      <c r="Z141" s="7">
        <f t="shared" si="11"/>
        <v>31</v>
      </c>
      <c r="AC141" s="44">
        <v>38711</v>
      </c>
    </row>
    <row r="142" ht="15.6" spans="1:29">
      <c r="A142" s="24" t="s">
        <v>283</v>
      </c>
      <c r="B142" s="24" t="s">
        <v>5021</v>
      </c>
      <c r="C142" s="7" t="s">
        <v>4751</v>
      </c>
      <c r="D142" s="7" t="s">
        <v>5022</v>
      </c>
      <c r="G142" s="7">
        <v>1</v>
      </c>
      <c r="H142" s="7">
        <v>1</v>
      </c>
      <c r="K142" s="7" t="s">
        <v>4689</v>
      </c>
      <c r="L142" s="7" t="s">
        <v>4689</v>
      </c>
      <c r="N142" s="7">
        <v>35.2</v>
      </c>
      <c r="O142" s="7" t="str">
        <f t="shared" si="8"/>
        <v>Obesity</v>
      </c>
      <c r="Q142" s="7">
        <v>8.01</v>
      </c>
      <c r="R142" s="7" t="str">
        <f t="shared" si="9"/>
        <v>Diabetes</v>
      </c>
      <c r="U142" s="7">
        <v>10</v>
      </c>
      <c r="V142" s="7" t="s">
        <v>4717</v>
      </c>
      <c r="W142" s="7">
        <v>1986</v>
      </c>
      <c r="X142" s="7" t="str">
        <f t="shared" si="10"/>
        <v>10-Dec-1986</v>
      </c>
      <c r="Z142" s="7">
        <f t="shared" si="11"/>
        <v>36</v>
      </c>
      <c r="AC142" s="44">
        <v>38711</v>
      </c>
    </row>
    <row r="143" ht="15.6" spans="1:29">
      <c r="A143" s="24" t="s">
        <v>285</v>
      </c>
      <c r="B143" s="24" t="s">
        <v>5023</v>
      </c>
      <c r="C143" s="7" t="s">
        <v>4751</v>
      </c>
      <c r="D143" s="7" t="s">
        <v>5024</v>
      </c>
      <c r="G143" s="7" t="s">
        <v>4688</v>
      </c>
      <c r="H143" s="7">
        <v>0</v>
      </c>
      <c r="K143" s="7" t="s">
        <v>4687</v>
      </c>
      <c r="L143" s="7" t="s">
        <v>4689</v>
      </c>
      <c r="N143" s="7">
        <v>53.62</v>
      </c>
      <c r="O143" s="7" t="str">
        <f t="shared" si="8"/>
        <v>Obesity</v>
      </c>
      <c r="Q143" s="7">
        <v>5.21</v>
      </c>
      <c r="R143" s="7" t="str">
        <f t="shared" si="9"/>
        <v>Normal</v>
      </c>
      <c r="U143" s="7">
        <v>7</v>
      </c>
      <c r="V143" s="7" t="s">
        <v>4712</v>
      </c>
      <c r="W143" s="7">
        <v>1990</v>
      </c>
      <c r="X143" s="7" t="str">
        <f t="shared" si="10"/>
        <v>7-Nov-1990</v>
      </c>
      <c r="Z143" s="7">
        <f t="shared" si="11"/>
        <v>32</v>
      </c>
      <c r="AC143" s="44">
        <v>38709.18</v>
      </c>
    </row>
    <row r="144" ht="15.6" spans="1:29">
      <c r="A144" s="24" t="s">
        <v>287</v>
      </c>
      <c r="B144" s="24" t="s">
        <v>5025</v>
      </c>
      <c r="C144" s="7" t="s">
        <v>4748</v>
      </c>
      <c r="D144" s="7" t="s">
        <v>5026</v>
      </c>
      <c r="G144" s="7" t="s">
        <v>4688</v>
      </c>
      <c r="H144" s="7">
        <v>0</v>
      </c>
      <c r="K144" s="7" t="s">
        <v>4687</v>
      </c>
      <c r="L144" s="7" t="s">
        <v>4689</v>
      </c>
      <c r="N144" s="7">
        <v>36.67</v>
      </c>
      <c r="O144" s="7" t="str">
        <f t="shared" si="8"/>
        <v>Obesity</v>
      </c>
      <c r="Q144" s="7">
        <v>6.27</v>
      </c>
      <c r="R144" s="7" t="str">
        <f t="shared" si="9"/>
        <v>Prediabetes</v>
      </c>
      <c r="U144" s="7">
        <v>14</v>
      </c>
      <c r="V144" s="7" t="s">
        <v>4717</v>
      </c>
      <c r="W144" s="7">
        <v>1999</v>
      </c>
      <c r="X144" s="7" t="str">
        <f t="shared" si="10"/>
        <v>14-Dec-1999</v>
      </c>
      <c r="Z144" s="7">
        <f t="shared" si="11"/>
        <v>23</v>
      </c>
      <c r="AC144" s="44">
        <v>38652.09</v>
      </c>
    </row>
    <row r="145" ht="15.6" spans="1:29">
      <c r="A145" s="24" t="s">
        <v>289</v>
      </c>
      <c r="B145" s="24" t="s">
        <v>5027</v>
      </c>
      <c r="C145" s="7" t="s">
        <v>4751</v>
      </c>
      <c r="D145" s="7" t="s">
        <v>5028</v>
      </c>
      <c r="G145" s="7">
        <v>1</v>
      </c>
      <c r="H145" s="7">
        <v>1</v>
      </c>
      <c r="K145" s="7" t="s">
        <v>4689</v>
      </c>
      <c r="L145" s="7" t="s">
        <v>4689</v>
      </c>
      <c r="N145" s="7">
        <v>33.4</v>
      </c>
      <c r="O145" s="7" t="str">
        <f t="shared" si="8"/>
        <v>Obesity</v>
      </c>
      <c r="Q145" s="7">
        <v>10.73</v>
      </c>
      <c r="R145" s="7" t="str">
        <f t="shared" si="9"/>
        <v>Diabetes</v>
      </c>
      <c r="U145" s="7">
        <v>6</v>
      </c>
      <c r="V145" s="7" t="s">
        <v>4717</v>
      </c>
      <c r="W145" s="7">
        <v>1986</v>
      </c>
      <c r="X145" s="7" t="str">
        <f t="shared" si="10"/>
        <v>6-Dec-1986</v>
      </c>
      <c r="Z145" s="7">
        <f t="shared" si="11"/>
        <v>36</v>
      </c>
      <c r="AC145" s="44">
        <v>38511.63</v>
      </c>
    </row>
    <row r="146" ht="15.6" spans="1:29">
      <c r="A146" s="24" t="s">
        <v>291</v>
      </c>
      <c r="B146" s="24" t="s">
        <v>5029</v>
      </c>
      <c r="C146" s="7" t="s">
        <v>4751</v>
      </c>
      <c r="D146" s="7" t="s">
        <v>5030</v>
      </c>
      <c r="G146" s="7" t="s">
        <v>4688</v>
      </c>
      <c r="H146" s="7">
        <v>0</v>
      </c>
      <c r="K146" s="7" t="s">
        <v>4687</v>
      </c>
      <c r="L146" s="7" t="s">
        <v>4689</v>
      </c>
      <c r="N146" s="7">
        <v>42.71</v>
      </c>
      <c r="O146" s="7" t="str">
        <f t="shared" si="8"/>
        <v>Obesity</v>
      </c>
      <c r="Q146" s="7">
        <v>10.52</v>
      </c>
      <c r="R146" s="7" t="str">
        <f t="shared" si="9"/>
        <v>Diabetes</v>
      </c>
      <c r="U146" s="7">
        <v>17</v>
      </c>
      <c r="V146" s="7" t="s">
        <v>4719</v>
      </c>
      <c r="W146" s="7">
        <v>1971</v>
      </c>
      <c r="X146" s="7" t="str">
        <f t="shared" si="10"/>
        <v>17-Oct-1971</v>
      </c>
      <c r="Z146" s="7">
        <f t="shared" si="11"/>
        <v>51</v>
      </c>
      <c r="AC146" s="44">
        <v>38415.47</v>
      </c>
    </row>
    <row r="147" ht="15.6" spans="1:29">
      <c r="A147" s="24" t="s">
        <v>293</v>
      </c>
      <c r="B147" s="24" t="s">
        <v>5031</v>
      </c>
      <c r="C147" s="7" t="s">
        <v>4748</v>
      </c>
      <c r="D147" s="7" t="s">
        <v>5032</v>
      </c>
      <c r="G147" s="7">
        <v>2</v>
      </c>
      <c r="H147" s="7">
        <v>2</v>
      </c>
      <c r="K147" s="7" t="s">
        <v>4689</v>
      </c>
      <c r="L147" s="7" t="s">
        <v>4689</v>
      </c>
      <c r="N147" s="7">
        <v>41.52</v>
      </c>
      <c r="O147" s="7" t="str">
        <f t="shared" si="8"/>
        <v>Obesity</v>
      </c>
      <c r="Q147" s="7">
        <v>11.82</v>
      </c>
      <c r="R147" s="7" t="str">
        <f t="shared" si="9"/>
        <v>Diabetes</v>
      </c>
      <c r="U147" s="7">
        <v>12</v>
      </c>
      <c r="V147" s="7" t="s">
        <v>4717</v>
      </c>
      <c r="W147" s="7">
        <v>1970</v>
      </c>
      <c r="X147" s="7" t="str">
        <f t="shared" si="10"/>
        <v>12-Dec-1970</v>
      </c>
      <c r="Z147" s="7">
        <f t="shared" si="11"/>
        <v>52</v>
      </c>
      <c r="AC147" s="44">
        <v>38405.26</v>
      </c>
    </row>
    <row r="148" ht="15.6" spans="1:29">
      <c r="A148" s="24" t="s">
        <v>295</v>
      </c>
      <c r="B148" s="24" t="s">
        <v>4906</v>
      </c>
      <c r="C148" s="7" t="s">
        <v>4751</v>
      </c>
      <c r="D148" s="7" t="s">
        <v>5033</v>
      </c>
      <c r="G148" s="7" t="s">
        <v>4688</v>
      </c>
      <c r="H148" s="7">
        <v>0</v>
      </c>
      <c r="K148" s="7" t="s">
        <v>4687</v>
      </c>
      <c r="L148" s="7" t="s">
        <v>4689</v>
      </c>
      <c r="N148" s="7">
        <v>39.4</v>
      </c>
      <c r="O148" s="7" t="str">
        <f t="shared" si="8"/>
        <v>Obesity</v>
      </c>
      <c r="Q148" s="7">
        <v>6.76</v>
      </c>
      <c r="R148" s="7" t="str">
        <f t="shared" si="9"/>
        <v>Diabetes</v>
      </c>
      <c r="U148" s="7">
        <v>19</v>
      </c>
      <c r="V148" s="7" t="s">
        <v>4715</v>
      </c>
      <c r="W148" s="7">
        <v>2002</v>
      </c>
      <c r="X148" s="7" t="str">
        <f t="shared" si="10"/>
        <v>19-Sep-2002</v>
      </c>
      <c r="Z148" s="7">
        <f t="shared" si="11"/>
        <v>20</v>
      </c>
      <c r="AC148" s="44">
        <v>38389.79</v>
      </c>
    </row>
    <row r="149" ht="15.6" spans="1:29">
      <c r="A149" s="24" t="s">
        <v>297</v>
      </c>
      <c r="B149" s="24" t="s">
        <v>5034</v>
      </c>
      <c r="C149" s="7" t="s">
        <v>4751</v>
      </c>
      <c r="D149" s="7" t="s">
        <v>5035</v>
      </c>
      <c r="G149" s="7" t="s">
        <v>4688</v>
      </c>
      <c r="H149" s="7">
        <v>0</v>
      </c>
      <c r="K149" s="7" t="s">
        <v>4687</v>
      </c>
      <c r="L149" s="7" t="s">
        <v>4689</v>
      </c>
      <c r="N149" s="7">
        <v>46.45</v>
      </c>
      <c r="O149" s="7" t="str">
        <f t="shared" si="8"/>
        <v>Obesity</v>
      </c>
      <c r="Q149" s="7">
        <v>5.62</v>
      </c>
      <c r="R149" s="7" t="str">
        <f t="shared" si="9"/>
        <v>Normal</v>
      </c>
      <c r="U149" s="7">
        <v>21</v>
      </c>
      <c r="V149" s="7" t="s">
        <v>4715</v>
      </c>
      <c r="W149" s="7">
        <v>1980</v>
      </c>
      <c r="X149" s="7" t="str">
        <f t="shared" si="10"/>
        <v>21-Sep-1980</v>
      </c>
      <c r="Z149" s="7">
        <f t="shared" si="11"/>
        <v>42</v>
      </c>
      <c r="AC149" s="44">
        <v>38344.57</v>
      </c>
    </row>
    <row r="150" ht="15.6" spans="1:29">
      <c r="A150" s="24" t="s">
        <v>299</v>
      </c>
      <c r="B150" s="24" t="s">
        <v>5036</v>
      </c>
      <c r="C150" s="7" t="s">
        <v>4751</v>
      </c>
      <c r="D150" s="7" t="s">
        <v>5037</v>
      </c>
      <c r="G150" s="7" t="s">
        <v>4688</v>
      </c>
      <c r="H150" s="7">
        <v>0</v>
      </c>
      <c r="K150" s="7" t="s">
        <v>4687</v>
      </c>
      <c r="L150" s="7" t="s">
        <v>4689</v>
      </c>
      <c r="N150" s="7">
        <v>35.75</v>
      </c>
      <c r="O150" s="7" t="str">
        <f t="shared" si="8"/>
        <v>Obesity</v>
      </c>
      <c r="Q150" s="7">
        <v>4.19</v>
      </c>
      <c r="R150" s="7" t="str">
        <f t="shared" si="9"/>
        <v>Normal</v>
      </c>
      <c r="U150" s="7">
        <v>10</v>
      </c>
      <c r="V150" s="7" t="s">
        <v>4714</v>
      </c>
      <c r="W150" s="7">
        <v>1989</v>
      </c>
      <c r="X150" s="7" t="str">
        <f t="shared" si="10"/>
        <v>10-Jun-1989</v>
      </c>
      <c r="Z150" s="7">
        <f t="shared" si="11"/>
        <v>33</v>
      </c>
      <c r="AC150" s="44">
        <v>38313.13</v>
      </c>
    </row>
    <row r="151" ht="15.6" spans="1:29">
      <c r="A151" s="24" t="s">
        <v>301</v>
      </c>
      <c r="B151" s="24" t="s">
        <v>5038</v>
      </c>
      <c r="C151" s="7" t="s">
        <v>4751</v>
      </c>
      <c r="D151" s="7" t="s">
        <v>5039</v>
      </c>
      <c r="G151" s="7" t="s">
        <v>4688</v>
      </c>
      <c r="H151" s="7">
        <v>0</v>
      </c>
      <c r="K151" s="7" t="s">
        <v>4687</v>
      </c>
      <c r="L151" s="7" t="s">
        <v>4689</v>
      </c>
      <c r="N151" s="7">
        <v>26.07</v>
      </c>
      <c r="O151" s="7" t="str">
        <f t="shared" si="8"/>
        <v>Overweight</v>
      </c>
      <c r="Q151" s="7">
        <v>5.32</v>
      </c>
      <c r="R151" s="7" t="str">
        <f t="shared" si="9"/>
        <v>Normal</v>
      </c>
      <c r="U151" s="7">
        <v>11</v>
      </c>
      <c r="V151" s="7" t="s">
        <v>4715</v>
      </c>
      <c r="W151" s="7">
        <v>1980</v>
      </c>
      <c r="X151" s="7" t="str">
        <f t="shared" si="10"/>
        <v>11-Sep-1980</v>
      </c>
      <c r="Z151" s="7">
        <f t="shared" si="11"/>
        <v>42</v>
      </c>
      <c r="AC151" s="44">
        <v>38282.75</v>
      </c>
    </row>
    <row r="152" ht="15.6" spans="1:29">
      <c r="A152" s="24" t="s">
        <v>303</v>
      </c>
      <c r="B152" s="24" t="s">
        <v>5040</v>
      </c>
      <c r="C152" s="7" t="s">
        <v>4748</v>
      </c>
      <c r="D152" s="7" t="s">
        <v>5041</v>
      </c>
      <c r="G152" s="7">
        <v>1</v>
      </c>
      <c r="H152" s="7">
        <v>1</v>
      </c>
      <c r="K152" s="7" t="s">
        <v>4689</v>
      </c>
      <c r="L152" s="7" t="s">
        <v>4689</v>
      </c>
      <c r="N152" s="7">
        <v>36.54</v>
      </c>
      <c r="O152" s="7" t="str">
        <f t="shared" si="8"/>
        <v>Obesity</v>
      </c>
      <c r="Q152" s="7">
        <v>4.46</v>
      </c>
      <c r="R152" s="7" t="str">
        <f t="shared" si="9"/>
        <v>Normal</v>
      </c>
      <c r="U152" s="7">
        <v>21</v>
      </c>
      <c r="V152" s="7" t="s">
        <v>4719</v>
      </c>
      <c r="W152" s="7">
        <v>1964</v>
      </c>
      <c r="X152" s="7" t="str">
        <f t="shared" si="10"/>
        <v>21-Oct-1964</v>
      </c>
      <c r="Z152" s="7">
        <f t="shared" si="11"/>
        <v>58</v>
      </c>
      <c r="AC152" s="44">
        <v>38245.59</v>
      </c>
    </row>
    <row r="153" ht="15.6" spans="1:29">
      <c r="A153" s="24" t="s">
        <v>305</v>
      </c>
      <c r="B153" s="24" t="s">
        <v>5042</v>
      </c>
      <c r="C153" s="7" t="s">
        <v>4751</v>
      </c>
      <c r="D153" s="7" t="s">
        <v>5033</v>
      </c>
      <c r="G153" s="7" t="s">
        <v>4688</v>
      </c>
      <c r="H153" s="7">
        <v>0</v>
      </c>
      <c r="K153" s="7" t="s">
        <v>4687</v>
      </c>
      <c r="L153" s="7" t="s">
        <v>4689</v>
      </c>
      <c r="N153" s="7">
        <v>51.64</v>
      </c>
      <c r="O153" s="7" t="str">
        <f t="shared" si="8"/>
        <v>Obesity</v>
      </c>
      <c r="Q153" s="7">
        <v>5.65</v>
      </c>
      <c r="R153" s="7" t="str">
        <f t="shared" si="9"/>
        <v>Normal</v>
      </c>
      <c r="U153" s="7">
        <v>9</v>
      </c>
      <c r="V153" s="7" t="s">
        <v>4715</v>
      </c>
      <c r="W153" s="7">
        <v>1989</v>
      </c>
      <c r="X153" s="7" t="str">
        <f t="shared" si="10"/>
        <v>9-Sep-1989</v>
      </c>
      <c r="Z153" s="7">
        <f t="shared" si="11"/>
        <v>33</v>
      </c>
      <c r="AC153" s="44">
        <v>38241.74</v>
      </c>
    </row>
    <row r="154" ht="15.6" spans="1:29">
      <c r="A154" s="24" t="s">
        <v>307</v>
      </c>
      <c r="B154" s="24" t="s">
        <v>5043</v>
      </c>
      <c r="C154" s="7" t="s">
        <v>4751</v>
      </c>
      <c r="D154" s="7" t="s">
        <v>5044</v>
      </c>
      <c r="G154" s="7">
        <v>2</v>
      </c>
      <c r="H154" s="7">
        <v>2</v>
      </c>
      <c r="K154" s="7" t="s">
        <v>4687</v>
      </c>
      <c r="L154" s="7" t="s">
        <v>4689</v>
      </c>
      <c r="N154" s="7">
        <v>42.83</v>
      </c>
      <c r="O154" s="7" t="str">
        <f t="shared" si="8"/>
        <v>Obesity</v>
      </c>
      <c r="Q154" s="7">
        <v>6.04</v>
      </c>
      <c r="R154" s="7" t="str">
        <f t="shared" si="9"/>
        <v>Prediabetes</v>
      </c>
      <c r="U154" s="7">
        <v>21</v>
      </c>
      <c r="V154" s="7" t="s">
        <v>4712</v>
      </c>
      <c r="W154" s="7">
        <v>1972</v>
      </c>
      <c r="X154" s="7" t="str">
        <f t="shared" si="10"/>
        <v>21-Nov-1972</v>
      </c>
      <c r="Z154" s="7">
        <f t="shared" si="11"/>
        <v>50</v>
      </c>
      <c r="AC154" s="44">
        <v>38237.34</v>
      </c>
    </row>
    <row r="155" ht="15.6" spans="1:29">
      <c r="A155" s="24" t="s">
        <v>309</v>
      </c>
      <c r="B155" s="24" t="s">
        <v>5045</v>
      </c>
      <c r="C155" s="7" t="s">
        <v>4751</v>
      </c>
      <c r="D155" s="7" t="s">
        <v>5046</v>
      </c>
      <c r="G155" s="7">
        <v>1</v>
      </c>
      <c r="H155" s="7">
        <v>1</v>
      </c>
      <c r="K155" s="7" t="s">
        <v>4687</v>
      </c>
      <c r="L155" s="7" t="s">
        <v>4689</v>
      </c>
      <c r="N155" s="7">
        <v>40.15</v>
      </c>
      <c r="O155" s="7" t="str">
        <f t="shared" si="8"/>
        <v>Obesity</v>
      </c>
      <c r="Q155" s="7">
        <v>5.76</v>
      </c>
      <c r="R155" s="7" t="str">
        <f t="shared" si="9"/>
        <v>Prediabetes</v>
      </c>
      <c r="U155" s="7">
        <v>1</v>
      </c>
      <c r="V155" s="7" t="s">
        <v>4715</v>
      </c>
      <c r="W155" s="7">
        <v>1998</v>
      </c>
      <c r="X155" s="7" t="str">
        <f t="shared" si="10"/>
        <v>1-Sep-1998</v>
      </c>
      <c r="Z155" s="7">
        <f t="shared" si="11"/>
        <v>24</v>
      </c>
      <c r="AC155" s="44">
        <v>38189.1</v>
      </c>
    </row>
    <row r="156" ht="15.6" spans="1:29">
      <c r="A156" s="24" t="s">
        <v>311</v>
      </c>
      <c r="B156" s="24" t="s">
        <v>5047</v>
      </c>
      <c r="C156" s="7" t="s">
        <v>4751</v>
      </c>
      <c r="D156" s="7" t="s">
        <v>5048</v>
      </c>
      <c r="G156" s="7">
        <v>1</v>
      </c>
      <c r="H156" s="7">
        <v>1</v>
      </c>
      <c r="K156" s="7" t="s">
        <v>4687</v>
      </c>
      <c r="L156" s="7" t="s">
        <v>4689</v>
      </c>
      <c r="N156" s="7">
        <v>27.8</v>
      </c>
      <c r="O156" s="7" t="str">
        <f t="shared" si="8"/>
        <v>Overweight</v>
      </c>
      <c r="Q156" s="7">
        <v>4.36</v>
      </c>
      <c r="R156" s="7" t="str">
        <f t="shared" si="9"/>
        <v>Normal</v>
      </c>
      <c r="U156" s="7">
        <v>9</v>
      </c>
      <c r="V156" s="7" t="s">
        <v>4712</v>
      </c>
      <c r="W156" s="7">
        <v>1979</v>
      </c>
      <c r="X156" s="7" t="str">
        <f t="shared" si="10"/>
        <v>9-Nov-1979</v>
      </c>
      <c r="Z156" s="7">
        <f t="shared" si="11"/>
        <v>43</v>
      </c>
      <c r="AC156" s="44">
        <v>38126.25</v>
      </c>
    </row>
    <row r="157" ht="15.6" spans="1:29">
      <c r="A157" s="24" t="s">
        <v>313</v>
      </c>
      <c r="B157" s="24" t="s">
        <v>5049</v>
      </c>
      <c r="C157" s="7" t="s">
        <v>4751</v>
      </c>
      <c r="D157" s="7" t="s">
        <v>5050</v>
      </c>
      <c r="G157" s="7">
        <v>1</v>
      </c>
      <c r="H157" s="7">
        <v>1</v>
      </c>
      <c r="K157" s="7" t="s">
        <v>4689</v>
      </c>
      <c r="L157" s="7" t="s">
        <v>4689</v>
      </c>
      <c r="N157" s="7">
        <v>45.81</v>
      </c>
      <c r="O157" s="7" t="str">
        <f t="shared" si="8"/>
        <v>Obesity</v>
      </c>
      <c r="Q157" s="7">
        <v>4.76</v>
      </c>
      <c r="R157" s="7" t="str">
        <f t="shared" si="9"/>
        <v>Normal</v>
      </c>
      <c r="U157" s="7">
        <v>14</v>
      </c>
      <c r="V157" s="7" t="s">
        <v>4712</v>
      </c>
      <c r="W157" s="7">
        <v>1983</v>
      </c>
      <c r="X157" s="7" t="str">
        <f t="shared" si="10"/>
        <v>14-Nov-1983</v>
      </c>
      <c r="Z157" s="7">
        <f t="shared" si="11"/>
        <v>39</v>
      </c>
      <c r="AC157" s="44">
        <v>37829.72</v>
      </c>
    </row>
    <row r="158" ht="15.6" spans="1:29">
      <c r="A158" s="24" t="s">
        <v>315</v>
      </c>
      <c r="B158" s="24" t="s">
        <v>5051</v>
      </c>
      <c r="C158" s="7" t="s">
        <v>4751</v>
      </c>
      <c r="D158" s="7" t="s">
        <v>4878</v>
      </c>
      <c r="G158" s="7">
        <v>1</v>
      </c>
      <c r="H158" s="7">
        <v>1</v>
      </c>
      <c r="K158" s="7" t="s">
        <v>4689</v>
      </c>
      <c r="L158" s="7" t="s">
        <v>4689</v>
      </c>
      <c r="N158" s="7">
        <v>34.43</v>
      </c>
      <c r="O158" s="7" t="str">
        <f t="shared" si="8"/>
        <v>Obesity</v>
      </c>
      <c r="Q158" s="7">
        <v>10.82</v>
      </c>
      <c r="R158" s="7" t="str">
        <f t="shared" si="9"/>
        <v>Diabetes</v>
      </c>
      <c r="U158" s="7">
        <v>25</v>
      </c>
      <c r="V158" s="7" t="s">
        <v>4708</v>
      </c>
      <c r="W158" s="7">
        <v>1986</v>
      </c>
      <c r="X158" s="7" t="str">
        <f t="shared" si="10"/>
        <v>25-Jul-1986</v>
      </c>
      <c r="Z158" s="7">
        <f t="shared" si="11"/>
        <v>36</v>
      </c>
      <c r="AC158" s="44">
        <v>37800.98</v>
      </c>
    </row>
    <row r="159" ht="15.6" spans="1:29">
      <c r="A159" s="24" t="s">
        <v>317</v>
      </c>
      <c r="B159" s="24" t="s">
        <v>5052</v>
      </c>
      <c r="C159" s="7" t="s">
        <v>4748</v>
      </c>
      <c r="D159" s="7" t="s">
        <v>5053</v>
      </c>
      <c r="G159" s="7" t="s">
        <v>4688</v>
      </c>
      <c r="H159" s="7">
        <v>0</v>
      </c>
      <c r="K159" s="7" t="s">
        <v>4689</v>
      </c>
      <c r="L159" s="7" t="s">
        <v>4689</v>
      </c>
      <c r="N159" s="7">
        <v>41.33</v>
      </c>
      <c r="O159" s="7" t="str">
        <f t="shared" si="8"/>
        <v>Obesity</v>
      </c>
      <c r="Q159" s="7">
        <v>4.01</v>
      </c>
      <c r="R159" s="7" t="str">
        <f t="shared" si="9"/>
        <v>Normal</v>
      </c>
      <c r="U159" s="7">
        <v>28</v>
      </c>
      <c r="V159" s="7" t="s">
        <v>4708</v>
      </c>
      <c r="W159" s="7">
        <v>1976</v>
      </c>
      <c r="X159" s="7" t="str">
        <f t="shared" si="10"/>
        <v>28-Jul-1976</v>
      </c>
      <c r="Z159" s="7">
        <f t="shared" si="11"/>
        <v>46</v>
      </c>
      <c r="AC159" s="44">
        <v>37742.58</v>
      </c>
    </row>
    <row r="160" ht="15.6" spans="1:29">
      <c r="A160" s="24" t="s">
        <v>319</v>
      </c>
      <c r="B160" s="24" t="s">
        <v>5054</v>
      </c>
      <c r="C160" s="7" t="s">
        <v>4748</v>
      </c>
      <c r="D160" s="7" t="s">
        <v>5055</v>
      </c>
      <c r="G160" s="7">
        <v>1</v>
      </c>
      <c r="H160" s="7">
        <v>1</v>
      </c>
      <c r="K160" s="7" t="s">
        <v>4689</v>
      </c>
      <c r="L160" s="7" t="s">
        <v>4689</v>
      </c>
      <c r="N160" s="7">
        <v>31.92</v>
      </c>
      <c r="O160" s="7" t="str">
        <f t="shared" si="8"/>
        <v>Obesity</v>
      </c>
      <c r="Q160" s="7">
        <v>5.12</v>
      </c>
      <c r="R160" s="7" t="str">
        <f t="shared" si="9"/>
        <v>Normal</v>
      </c>
      <c r="U160" s="7">
        <v>26</v>
      </c>
      <c r="V160" s="7" t="s">
        <v>4715</v>
      </c>
      <c r="W160" s="7">
        <v>1988</v>
      </c>
      <c r="X160" s="7" t="str">
        <f t="shared" si="10"/>
        <v>26-Sep-1988</v>
      </c>
      <c r="Z160" s="7">
        <f t="shared" si="11"/>
        <v>34</v>
      </c>
      <c r="AC160" s="44">
        <v>37735.2</v>
      </c>
    </row>
    <row r="161" ht="15.6" spans="1:29">
      <c r="A161" s="24" t="s">
        <v>321</v>
      </c>
      <c r="B161" s="24" t="s">
        <v>5056</v>
      </c>
      <c r="C161" s="7" t="s">
        <v>4751</v>
      </c>
      <c r="D161" s="7" t="s">
        <v>5057</v>
      </c>
      <c r="G161" s="7">
        <v>2</v>
      </c>
      <c r="H161" s="7">
        <v>2</v>
      </c>
      <c r="K161" s="7" t="s">
        <v>4689</v>
      </c>
      <c r="L161" s="7" t="s">
        <v>4689</v>
      </c>
      <c r="N161" s="7">
        <v>39.8</v>
      </c>
      <c r="O161" s="7" t="str">
        <f t="shared" si="8"/>
        <v>Obesity</v>
      </c>
      <c r="Q161" s="7">
        <v>10.54</v>
      </c>
      <c r="R161" s="7" t="str">
        <f t="shared" si="9"/>
        <v>Diabetes</v>
      </c>
      <c r="U161" s="7">
        <v>7</v>
      </c>
      <c r="V161" s="7" t="s">
        <v>4719</v>
      </c>
      <c r="W161" s="7">
        <v>1970</v>
      </c>
      <c r="X161" s="7" t="str">
        <f t="shared" si="10"/>
        <v>7-Oct-1970</v>
      </c>
      <c r="Z161" s="7">
        <f t="shared" si="11"/>
        <v>52</v>
      </c>
      <c r="AC161" s="44">
        <v>37701.88</v>
      </c>
    </row>
    <row r="162" ht="15.6" spans="1:29">
      <c r="A162" s="24" t="s">
        <v>323</v>
      </c>
      <c r="B162" s="24" t="s">
        <v>5058</v>
      </c>
      <c r="C162" s="7" t="s">
        <v>4751</v>
      </c>
      <c r="D162" s="7" t="s">
        <v>5059</v>
      </c>
      <c r="G162" s="7" t="s">
        <v>4688</v>
      </c>
      <c r="H162" s="7">
        <v>0</v>
      </c>
      <c r="K162" s="7" t="s">
        <v>4687</v>
      </c>
      <c r="L162" s="7" t="s">
        <v>4689</v>
      </c>
      <c r="N162" s="7">
        <v>42.82</v>
      </c>
      <c r="O162" s="7" t="str">
        <f t="shared" si="8"/>
        <v>Obesity</v>
      </c>
      <c r="Q162" s="7">
        <v>4.21</v>
      </c>
      <c r="R162" s="7" t="str">
        <f t="shared" si="9"/>
        <v>Normal</v>
      </c>
      <c r="U162" s="7">
        <v>19</v>
      </c>
      <c r="V162" s="7" t="s">
        <v>4712</v>
      </c>
      <c r="W162" s="7">
        <v>1982</v>
      </c>
      <c r="X162" s="7" t="str">
        <f t="shared" si="10"/>
        <v>19-Nov-1982</v>
      </c>
      <c r="Z162" s="7">
        <f t="shared" si="11"/>
        <v>40</v>
      </c>
      <c r="AC162" s="44">
        <v>37675.06</v>
      </c>
    </row>
    <row r="163" ht="15.6" spans="1:29">
      <c r="A163" s="24" t="s">
        <v>325</v>
      </c>
      <c r="B163" s="24" t="s">
        <v>5060</v>
      </c>
      <c r="C163" s="7" t="s">
        <v>4751</v>
      </c>
      <c r="D163" s="7" t="s">
        <v>5061</v>
      </c>
      <c r="G163" s="7" t="s">
        <v>4688</v>
      </c>
      <c r="H163" s="7">
        <v>0</v>
      </c>
      <c r="K163" s="7" t="s">
        <v>4687</v>
      </c>
      <c r="L163" s="7" t="s">
        <v>4689</v>
      </c>
      <c r="N163" s="7">
        <v>33.63</v>
      </c>
      <c r="O163" s="7" t="str">
        <f t="shared" si="8"/>
        <v>Obesity</v>
      </c>
      <c r="Q163" s="7">
        <v>5.42</v>
      </c>
      <c r="R163" s="7" t="str">
        <f t="shared" si="9"/>
        <v>Normal</v>
      </c>
      <c r="U163" s="7">
        <v>13</v>
      </c>
      <c r="V163" s="7" t="s">
        <v>4717</v>
      </c>
      <c r="W163" s="7">
        <v>1990</v>
      </c>
      <c r="X163" s="7" t="str">
        <f t="shared" si="10"/>
        <v>13-Dec-1990</v>
      </c>
      <c r="Z163" s="7">
        <f t="shared" si="11"/>
        <v>32</v>
      </c>
      <c r="AC163" s="44">
        <v>37650.74</v>
      </c>
    </row>
    <row r="164" ht="15.6" spans="1:29">
      <c r="A164" s="24" t="s">
        <v>327</v>
      </c>
      <c r="B164" s="24" t="s">
        <v>5062</v>
      </c>
      <c r="C164" s="7" t="s">
        <v>4751</v>
      </c>
      <c r="D164" s="7" t="s">
        <v>5063</v>
      </c>
      <c r="G164" s="7">
        <v>1</v>
      </c>
      <c r="H164" s="7">
        <v>1</v>
      </c>
      <c r="K164" s="7" t="s">
        <v>4687</v>
      </c>
      <c r="L164" s="7" t="s">
        <v>4689</v>
      </c>
      <c r="N164" s="7">
        <v>37.07</v>
      </c>
      <c r="O164" s="7" t="str">
        <f t="shared" si="8"/>
        <v>Obesity</v>
      </c>
      <c r="Q164" s="7">
        <v>4.28</v>
      </c>
      <c r="R164" s="7" t="str">
        <f t="shared" si="9"/>
        <v>Normal</v>
      </c>
      <c r="U164" s="7">
        <v>25</v>
      </c>
      <c r="V164" s="7" t="s">
        <v>4715</v>
      </c>
      <c r="W164" s="7">
        <v>2000</v>
      </c>
      <c r="X164" s="7" t="str">
        <f t="shared" si="10"/>
        <v>25-Sep-2000</v>
      </c>
      <c r="Z164" s="7">
        <f t="shared" si="11"/>
        <v>22</v>
      </c>
      <c r="AC164" s="44">
        <v>37607.53</v>
      </c>
    </row>
    <row r="165" ht="15.6" spans="1:29">
      <c r="A165" s="24" t="s">
        <v>329</v>
      </c>
      <c r="B165" s="24" t="s">
        <v>5064</v>
      </c>
      <c r="C165" s="7" t="s">
        <v>4751</v>
      </c>
      <c r="D165" s="7" t="s">
        <v>5065</v>
      </c>
      <c r="G165" s="7" t="s">
        <v>4688</v>
      </c>
      <c r="H165" s="7">
        <v>0</v>
      </c>
      <c r="K165" s="7" t="s">
        <v>4687</v>
      </c>
      <c r="L165" s="7" t="s">
        <v>4689</v>
      </c>
      <c r="N165" s="7">
        <v>35.625</v>
      </c>
      <c r="O165" s="7" t="str">
        <f t="shared" si="8"/>
        <v>Obesity</v>
      </c>
      <c r="Q165" s="7">
        <v>8.9</v>
      </c>
      <c r="R165" s="7" t="str">
        <f t="shared" si="9"/>
        <v>Diabetes</v>
      </c>
      <c r="U165" s="7">
        <v>19</v>
      </c>
      <c r="V165" s="7" t="s">
        <v>4718</v>
      </c>
      <c r="W165" s="7">
        <v>2002</v>
      </c>
      <c r="X165" s="7" t="str">
        <f t="shared" si="10"/>
        <v>19-Aug-2002</v>
      </c>
      <c r="Z165" s="7">
        <f t="shared" si="11"/>
        <v>20</v>
      </c>
      <c r="AC165" s="44">
        <v>37484.45</v>
      </c>
    </row>
    <row r="166" ht="15.6" spans="1:29">
      <c r="A166" s="24" t="s">
        <v>331</v>
      </c>
      <c r="B166" s="24" t="s">
        <v>5066</v>
      </c>
      <c r="C166" s="7" t="s">
        <v>4748</v>
      </c>
      <c r="D166" s="7" t="s">
        <v>5067</v>
      </c>
      <c r="G166" s="7">
        <v>1</v>
      </c>
      <c r="H166" s="7">
        <v>1</v>
      </c>
      <c r="K166" s="7" t="s">
        <v>4687</v>
      </c>
      <c r="L166" s="7" t="s">
        <v>4689</v>
      </c>
      <c r="N166" s="7">
        <v>42.69</v>
      </c>
      <c r="O166" s="7" t="str">
        <f t="shared" si="8"/>
        <v>Obesity</v>
      </c>
      <c r="Q166" s="7">
        <v>4.89</v>
      </c>
      <c r="R166" s="7" t="str">
        <f t="shared" si="9"/>
        <v>Normal</v>
      </c>
      <c r="U166" s="7">
        <v>17</v>
      </c>
      <c r="V166" s="7" t="s">
        <v>4712</v>
      </c>
      <c r="W166" s="7">
        <v>1979</v>
      </c>
      <c r="X166" s="7" t="str">
        <f t="shared" si="10"/>
        <v>17-Nov-1979</v>
      </c>
      <c r="Z166" s="7">
        <f t="shared" si="11"/>
        <v>43</v>
      </c>
      <c r="AC166" s="44">
        <v>37465.34</v>
      </c>
    </row>
    <row r="167" ht="15.6" spans="1:29">
      <c r="A167" s="24" t="s">
        <v>333</v>
      </c>
      <c r="B167" s="24" t="s">
        <v>5068</v>
      </c>
      <c r="C167" s="7" t="s">
        <v>4751</v>
      </c>
      <c r="D167" s="7" t="s">
        <v>5069</v>
      </c>
      <c r="G167" s="7">
        <v>1</v>
      </c>
      <c r="H167" s="7">
        <v>1</v>
      </c>
      <c r="K167" s="7" t="s">
        <v>4689</v>
      </c>
      <c r="L167" s="7" t="s">
        <v>4689</v>
      </c>
      <c r="N167" s="7">
        <v>37.87</v>
      </c>
      <c r="O167" s="7" t="str">
        <f t="shared" si="8"/>
        <v>Obesity</v>
      </c>
      <c r="Q167" s="7">
        <v>4.29</v>
      </c>
      <c r="R167" s="7" t="str">
        <f t="shared" si="9"/>
        <v>Normal</v>
      </c>
      <c r="U167" s="7">
        <v>1</v>
      </c>
      <c r="V167" s="7" t="s">
        <v>4719</v>
      </c>
      <c r="W167" s="7">
        <v>1969</v>
      </c>
      <c r="X167" s="7" t="str">
        <f t="shared" si="10"/>
        <v>1-Oct-1969</v>
      </c>
      <c r="Z167" s="7">
        <f t="shared" si="11"/>
        <v>53</v>
      </c>
      <c r="AC167" s="44">
        <v>37425.94</v>
      </c>
    </row>
    <row r="168" ht="15.6" spans="1:29">
      <c r="A168" s="24" t="s">
        <v>335</v>
      </c>
      <c r="B168" s="24" t="s">
        <v>5070</v>
      </c>
      <c r="C168" s="7" t="s">
        <v>4748</v>
      </c>
      <c r="D168" s="7" t="s">
        <v>5071</v>
      </c>
      <c r="G168" s="7">
        <v>1</v>
      </c>
      <c r="H168" s="7">
        <v>1</v>
      </c>
      <c r="K168" s="7" t="s">
        <v>4689</v>
      </c>
      <c r="L168" s="7" t="s">
        <v>4689</v>
      </c>
      <c r="N168" s="7">
        <v>40.61</v>
      </c>
      <c r="O168" s="7" t="str">
        <f t="shared" si="8"/>
        <v>Obesity</v>
      </c>
      <c r="Q168" s="7">
        <v>8</v>
      </c>
      <c r="R168" s="7" t="str">
        <f t="shared" si="9"/>
        <v>Diabetes</v>
      </c>
      <c r="U168" s="7">
        <v>11</v>
      </c>
      <c r="V168" s="7" t="s">
        <v>4718</v>
      </c>
      <c r="W168" s="7">
        <v>1975</v>
      </c>
      <c r="X168" s="7" t="str">
        <f t="shared" si="10"/>
        <v>11-Aug-1975</v>
      </c>
      <c r="Z168" s="7">
        <f t="shared" si="11"/>
        <v>47</v>
      </c>
      <c r="AC168" s="44">
        <v>37277.27</v>
      </c>
    </row>
    <row r="169" ht="15.6" spans="1:29">
      <c r="A169" s="24" t="s">
        <v>337</v>
      </c>
      <c r="B169" s="24" t="s">
        <v>5072</v>
      </c>
      <c r="C169" s="7" t="s">
        <v>4748</v>
      </c>
      <c r="D169" s="7" t="s">
        <v>5073</v>
      </c>
      <c r="G169" s="7" t="s">
        <v>4688</v>
      </c>
      <c r="H169" s="7">
        <v>0</v>
      </c>
      <c r="K169" s="7" t="s">
        <v>4689</v>
      </c>
      <c r="L169" s="7" t="s">
        <v>4689</v>
      </c>
      <c r="N169" s="7">
        <v>30.78</v>
      </c>
      <c r="O169" s="7" t="str">
        <f t="shared" si="8"/>
        <v>Obesity</v>
      </c>
      <c r="Q169" s="7">
        <v>4.67</v>
      </c>
      <c r="R169" s="7" t="str">
        <f t="shared" si="9"/>
        <v>Normal</v>
      </c>
      <c r="U169" s="7">
        <v>4</v>
      </c>
      <c r="V169" s="7" t="s">
        <v>4718</v>
      </c>
      <c r="W169" s="7">
        <v>1985</v>
      </c>
      <c r="X169" s="7" t="str">
        <f t="shared" si="10"/>
        <v>4-Aug-1985</v>
      </c>
      <c r="Z169" s="7">
        <f t="shared" si="11"/>
        <v>37</v>
      </c>
      <c r="AC169" s="44">
        <v>37272.34</v>
      </c>
    </row>
    <row r="170" ht="15.6" spans="1:29">
      <c r="A170" s="24" t="s">
        <v>339</v>
      </c>
      <c r="B170" s="24" t="s">
        <v>5074</v>
      </c>
      <c r="C170" s="7" t="s">
        <v>4751</v>
      </c>
      <c r="D170" s="7" t="s">
        <v>5075</v>
      </c>
      <c r="G170" s="7" t="s">
        <v>4688</v>
      </c>
      <c r="H170" s="7">
        <v>0</v>
      </c>
      <c r="K170" s="7" t="s">
        <v>4687</v>
      </c>
      <c r="L170" s="7" t="s">
        <v>4689</v>
      </c>
      <c r="N170" s="7">
        <v>49.49</v>
      </c>
      <c r="O170" s="7" t="str">
        <f t="shared" si="8"/>
        <v>Obesity</v>
      </c>
      <c r="Q170" s="7">
        <v>4.5</v>
      </c>
      <c r="R170" s="7" t="str">
        <f t="shared" si="9"/>
        <v>Normal</v>
      </c>
      <c r="U170" s="7">
        <v>12</v>
      </c>
      <c r="V170" s="7" t="s">
        <v>4717</v>
      </c>
      <c r="W170" s="7">
        <v>1990</v>
      </c>
      <c r="X170" s="7" t="str">
        <f t="shared" si="10"/>
        <v>12-Dec-1990</v>
      </c>
      <c r="Z170" s="7">
        <f t="shared" si="11"/>
        <v>32</v>
      </c>
      <c r="AC170" s="44">
        <v>37270.15</v>
      </c>
    </row>
    <row r="171" ht="15.6" spans="1:29">
      <c r="A171" s="24" t="s">
        <v>341</v>
      </c>
      <c r="B171" s="24" t="s">
        <v>5076</v>
      </c>
      <c r="C171" s="7" t="s">
        <v>4751</v>
      </c>
      <c r="D171" s="7" t="s">
        <v>5077</v>
      </c>
      <c r="G171" s="7">
        <v>2</v>
      </c>
      <c r="H171" s="7">
        <v>2</v>
      </c>
      <c r="K171" s="7" t="s">
        <v>4689</v>
      </c>
      <c r="L171" s="7" t="s">
        <v>4689</v>
      </c>
      <c r="N171" s="7">
        <v>37.62</v>
      </c>
      <c r="O171" s="7" t="str">
        <f t="shared" si="8"/>
        <v>Obesity</v>
      </c>
      <c r="Q171" s="7">
        <v>6.32</v>
      </c>
      <c r="R171" s="7" t="str">
        <f t="shared" si="9"/>
        <v>Prediabetes</v>
      </c>
      <c r="U171" s="7">
        <v>20</v>
      </c>
      <c r="V171" s="7" t="s">
        <v>4708</v>
      </c>
      <c r="W171" s="7">
        <v>2000</v>
      </c>
      <c r="X171" s="7" t="str">
        <f t="shared" si="10"/>
        <v>20-Jul-2000</v>
      </c>
      <c r="Z171" s="7">
        <f t="shared" si="11"/>
        <v>22</v>
      </c>
      <c r="AC171" s="44">
        <v>37251.22</v>
      </c>
    </row>
    <row r="172" ht="15.6" spans="1:29">
      <c r="A172" s="24" t="s">
        <v>343</v>
      </c>
      <c r="B172" s="24" t="s">
        <v>5078</v>
      </c>
      <c r="C172" s="7" t="s">
        <v>4748</v>
      </c>
      <c r="D172" s="7" t="s">
        <v>4808</v>
      </c>
      <c r="G172" s="7">
        <v>1</v>
      </c>
      <c r="H172" s="7">
        <v>1</v>
      </c>
      <c r="K172" s="7" t="s">
        <v>4689</v>
      </c>
      <c r="L172" s="7" t="s">
        <v>4689</v>
      </c>
      <c r="N172" s="7">
        <v>36.08</v>
      </c>
      <c r="O172" s="7" t="str">
        <f t="shared" si="8"/>
        <v>Obesity</v>
      </c>
      <c r="Q172" s="7">
        <v>6.1</v>
      </c>
      <c r="R172" s="7" t="str">
        <f t="shared" si="9"/>
        <v>Prediabetes</v>
      </c>
      <c r="U172" s="7">
        <v>6</v>
      </c>
      <c r="V172" s="7" t="s">
        <v>4717</v>
      </c>
      <c r="W172" s="7">
        <v>1995</v>
      </c>
      <c r="X172" s="7" t="str">
        <f t="shared" si="10"/>
        <v>6-Dec-1995</v>
      </c>
      <c r="Z172" s="7">
        <f t="shared" si="11"/>
        <v>27</v>
      </c>
      <c r="AC172" s="44">
        <v>37165.16</v>
      </c>
    </row>
    <row r="173" ht="15.6" spans="1:29">
      <c r="A173" s="24" t="s">
        <v>345</v>
      </c>
      <c r="B173" s="24" t="s">
        <v>5079</v>
      </c>
      <c r="C173" s="7" t="s">
        <v>4748</v>
      </c>
      <c r="D173" s="7" t="s">
        <v>5080</v>
      </c>
      <c r="G173" s="7" t="s">
        <v>4688</v>
      </c>
      <c r="H173" s="7">
        <v>0</v>
      </c>
      <c r="K173" s="7" t="s">
        <v>4687</v>
      </c>
      <c r="L173" s="7" t="s">
        <v>4689</v>
      </c>
      <c r="N173" s="7">
        <v>33.5</v>
      </c>
      <c r="O173" s="7" t="str">
        <f t="shared" si="8"/>
        <v>Obesity</v>
      </c>
      <c r="Q173" s="7">
        <v>5.4</v>
      </c>
      <c r="R173" s="7" t="str">
        <f t="shared" si="9"/>
        <v>Normal</v>
      </c>
      <c r="U173" s="7">
        <v>27</v>
      </c>
      <c r="V173" s="7" t="s">
        <v>4717</v>
      </c>
      <c r="W173" s="7">
        <v>1989</v>
      </c>
      <c r="X173" s="7" t="str">
        <f t="shared" si="10"/>
        <v>27-Dec-1989</v>
      </c>
      <c r="Z173" s="7">
        <f t="shared" si="11"/>
        <v>33</v>
      </c>
      <c r="AC173" s="44">
        <v>37133.9</v>
      </c>
    </row>
    <row r="174" ht="15.6" spans="1:29">
      <c r="A174" s="24" t="s">
        <v>347</v>
      </c>
      <c r="B174" s="24" t="s">
        <v>5081</v>
      </c>
      <c r="C174" s="7" t="s">
        <v>4751</v>
      </c>
      <c r="D174" s="7" t="s">
        <v>5082</v>
      </c>
      <c r="G174" s="7">
        <v>1</v>
      </c>
      <c r="H174" s="7">
        <v>1</v>
      </c>
      <c r="K174" s="7" t="s">
        <v>4689</v>
      </c>
      <c r="L174" s="7" t="s">
        <v>4689</v>
      </c>
      <c r="N174" s="7">
        <v>47.46</v>
      </c>
      <c r="O174" s="7" t="str">
        <f t="shared" si="8"/>
        <v>Obesity</v>
      </c>
      <c r="Q174" s="7">
        <v>6.24</v>
      </c>
      <c r="R174" s="7" t="str">
        <f t="shared" si="9"/>
        <v>Prediabetes</v>
      </c>
      <c r="U174" s="7">
        <v>2</v>
      </c>
      <c r="V174" s="7" t="s">
        <v>4708</v>
      </c>
      <c r="W174" s="7">
        <v>1988</v>
      </c>
      <c r="X174" s="7" t="str">
        <f t="shared" si="10"/>
        <v>2-Jul-1988</v>
      </c>
      <c r="Z174" s="7">
        <f t="shared" si="11"/>
        <v>34</v>
      </c>
      <c r="AC174" s="44">
        <v>37079.37</v>
      </c>
    </row>
    <row r="175" ht="15.6" spans="1:29">
      <c r="A175" s="24" t="s">
        <v>349</v>
      </c>
      <c r="B175" s="24" t="s">
        <v>5083</v>
      </c>
      <c r="C175" s="7" t="s">
        <v>4748</v>
      </c>
      <c r="D175" s="7" t="s">
        <v>4960</v>
      </c>
      <c r="G175" s="7" t="s">
        <v>4688</v>
      </c>
      <c r="H175" s="7">
        <v>0</v>
      </c>
      <c r="K175" s="7" t="s">
        <v>4687</v>
      </c>
      <c r="L175" s="7" t="s">
        <v>4689</v>
      </c>
      <c r="N175" s="7">
        <v>49.24</v>
      </c>
      <c r="O175" s="7" t="str">
        <f t="shared" si="8"/>
        <v>Obesity</v>
      </c>
      <c r="Q175" s="7">
        <v>4.45</v>
      </c>
      <c r="R175" s="7" t="str">
        <f t="shared" si="9"/>
        <v>Normal</v>
      </c>
      <c r="U175" s="7">
        <v>22</v>
      </c>
      <c r="V175" s="7" t="s">
        <v>4715</v>
      </c>
      <c r="W175" s="7">
        <v>1991</v>
      </c>
      <c r="X175" s="7" t="str">
        <f t="shared" si="10"/>
        <v>22-Sep-1991</v>
      </c>
      <c r="Z175" s="7">
        <f t="shared" si="11"/>
        <v>31</v>
      </c>
      <c r="AC175" s="44">
        <v>37076.37</v>
      </c>
    </row>
    <row r="176" ht="15.6" spans="1:29">
      <c r="A176" s="24" t="s">
        <v>351</v>
      </c>
      <c r="B176" s="24" t="s">
        <v>5084</v>
      </c>
      <c r="C176" s="7" t="s">
        <v>4751</v>
      </c>
      <c r="D176" s="7" t="s">
        <v>5085</v>
      </c>
      <c r="G176" s="7">
        <v>1</v>
      </c>
      <c r="H176" s="7">
        <v>1</v>
      </c>
      <c r="K176" s="7" t="s">
        <v>4687</v>
      </c>
      <c r="L176" s="7" t="s">
        <v>4689</v>
      </c>
      <c r="N176" s="7">
        <v>54.4</v>
      </c>
      <c r="O176" s="7" t="str">
        <f t="shared" si="8"/>
        <v>Obesity</v>
      </c>
      <c r="Q176" s="7">
        <v>5.22</v>
      </c>
      <c r="R176" s="7" t="str">
        <f t="shared" si="9"/>
        <v>Normal</v>
      </c>
      <c r="U176" s="7">
        <v>29</v>
      </c>
      <c r="V176" s="7" t="s">
        <v>4719</v>
      </c>
      <c r="W176" s="7">
        <v>1992</v>
      </c>
      <c r="X176" s="7" t="str">
        <f t="shared" si="10"/>
        <v>29-Oct-1992</v>
      </c>
      <c r="Z176" s="7">
        <f t="shared" si="11"/>
        <v>30</v>
      </c>
      <c r="AC176" s="44">
        <v>37040.88</v>
      </c>
    </row>
    <row r="177" ht="15.6" spans="1:29">
      <c r="A177" s="24" t="s">
        <v>353</v>
      </c>
      <c r="B177" s="24" t="s">
        <v>5086</v>
      </c>
      <c r="C177" s="7" t="s">
        <v>4751</v>
      </c>
      <c r="D177" s="7" t="s">
        <v>4789</v>
      </c>
      <c r="G177" s="7">
        <v>1</v>
      </c>
      <c r="H177" s="7">
        <v>1</v>
      </c>
      <c r="K177" s="7" t="s">
        <v>4687</v>
      </c>
      <c r="L177" s="7" t="s">
        <v>4689</v>
      </c>
      <c r="N177" s="7">
        <v>35.53</v>
      </c>
      <c r="O177" s="7" t="str">
        <f t="shared" si="8"/>
        <v>Obesity</v>
      </c>
      <c r="Q177" s="7">
        <v>4.61</v>
      </c>
      <c r="R177" s="7" t="str">
        <f t="shared" si="9"/>
        <v>Normal</v>
      </c>
      <c r="U177" s="7">
        <v>29</v>
      </c>
      <c r="V177" s="7" t="s">
        <v>4718</v>
      </c>
      <c r="W177" s="7">
        <v>1992</v>
      </c>
      <c r="X177" s="7" t="str">
        <f t="shared" si="10"/>
        <v>29-Aug-1992</v>
      </c>
      <c r="Z177" s="7">
        <f t="shared" si="11"/>
        <v>30</v>
      </c>
      <c r="AC177" s="44">
        <v>36976.45</v>
      </c>
    </row>
    <row r="178" ht="15.6" spans="1:29">
      <c r="A178" s="24" t="s">
        <v>355</v>
      </c>
      <c r="B178" s="24" t="s">
        <v>5087</v>
      </c>
      <c r="C178" s="7" t="s">
        <v>4748</v>
      </c>
      <c r="D178" s="7" t="s">
        <v>5088</v>
      </c>
      <c r="G178" s="7" t="s">
        <v>4688</v>
      </c>
      <c r="H178" s="7">
        <v>0</v>
      </c>
      <c r="K178" s="7" t="s">
        <v>4687</v>
      </c>
      <c r="L178" s="7" t="s">
        <v>4689</v>
      </c>
      <c r="N178" s="7">
        <v>39.73</v>
      </c>
      <c r="O178" s="7" t="str">
        <f t="shared" si="8"/>
        <v>Obesity</v>
      </c>
      <c r="Q178" s="7">
        <v>6.24</v>
      </c>
      <c r="R178" s="7" t="str">
        <f t="shared" si="9"/>
        <v>Prediabetes</v>
      </c>
      <c r="U178" s="7">
        <v>21</v>
      </c>
      <c r="V178" s="7" t="s">
        <v>4718</v>
      </c>
      <c r="W178" s="7">
        <v>1977</v>
      </c>
      <c r="X178" s="7" t="str">
        <f t="shared" si="10"/>
        <v>21-Aug-1977</v>
      </c>
      <c r="Z178" s="7">
        <f t="shared" si="11"/>
        <v>45</v>
      </c>
      <c r="AC178" s="44">
        <v>36950.26</v>
      </c>
    </row>
    <row r="179" ht="15.6" spans="1:29">
      <c r="A179" s="24" t="s">
        <v>357</v>
      </c>
      <c r="B179" s="24" t="s">
        <v>5089</v>
      </c>
      <c r="C179" s="7" t="s">
        <v>4748</v>
      </c>
      <c r="D179" s="7" t="s">
        <v>5090</v>
      </c>
      <c r="G179" s="7" t="s">
        <v>4688</v>
      </c>
      <c r="H179" s="7">
        <v>0</v>
      </c>
      <c r="K179" s="7" t="s">
        <v>4687</v>
      </c>
      <c r="L179" s="7" t="s">
        <v>4689</v>
      </c>
      <c r="N179" s="7">
        <v>35.68</v>
      </c>
      <c r="O179" s="7" t="str">
        <f t="shared" si="8"/>
        <v>Obesity</v>
      </c>
      <c r="Q179" s="7">
        <v>10.04</v>
      </c>
      <c r="R179" s="7" t="str">
        <f t="shared" si="9"/>
        <v>Diabetes</v>
      </c>
      <c r="U179" s="7">
        <v>10</v>
      </c>
      <c r="V179" s="7" t="s">
        <v>4718</v>
      </c>
      <c r="W179" s="7">
        <v>1968</v>
      </c>
      <c r="X179" s="7" t="str">
        <f t="shared" si="10"/>
        <v>10-Aug-1968</v>
      </c>
      <c r="Z179" s="7">
        <f t="shared" si="11"/>
        <v>54</v>
      </c>
      <c r="AC179" s="44">
        <v>36935.64</v>
      </c>
    </row>
    <row r="180" ht="15.6" spans="1:29">
      <c r="A180" s="24" t="s">
        <v>359</v>
      </c>
      <c r="B180" s="24" t="s">
        <v>5091</v>
      </c>
      <c r="C180" s="7" t="s">
        <v>4748</v>
      </c>
      <c r="D180" s="7" t="s">
        <v>5092</v>
      </c>
      <c r="G180" s="7" t="s">
        <v>4688</v>
      </c>
      <c r="H180" s="7">
        <v>0</v>
      </c>
      <c r="K180" s="7" t="s">
        <v>4687</v>
      </c>
      <c r="L180" s="7" t="s">
        <v>4689</v>
      </c>
      <c r="N180" s="7">
        <v>48.86</v>
      </c>
      <c r="O180" s="7" t="str">
        <f t="shared" si="8"/>
        <v>Obesity</v>
      </c>
      <c r="Q180" s="7">
        <v>6.09</v>
      </c>
      <c r="R180" s="7" t="str">
        <f t="shared" si="9"/>
        <v>Prediabetes</v>
      </c>
      <c r="U180" s="7">
        <v>6</v>
      </c>
      <c r="V180" s="7" t="s">
        <v>4719</v>
      </c>
      <c r="W180" s="7">
        <v>1991</v>
      </c>
      <c r="X180" s="7" t="str">
        <f t="shared" si="10"/>
        <v>6-Oct-1991</v>
      </c>
      <c r="Z180" s="7">
        <f t="shared" si="11"/>
        <v>31</v>
      </c>
      <c r="AC180" s="44">
        <v>36922.61</v>
      </c>
    </row>
    <row r="181" ht="15.6" spans="1:29">
      <c r="A181" s="24" t="s">
        <v>361</v>
      </c>
      <c r="B181" s="24" t="s">
        <v>5093</v>
      </c>
      <c r="C181" s="7" t="s">
        <v>4748</v>
      </c>
      <c r="D181" s="7" t="s">
        <v>5094</v>
      </c>
      <c r="G181" s="7">
        <v>1</v>
      </c>
      <c r="H181" s="7">
        <v>1</v>
      </c>
      <c r="K181" s="7" t="s">
        <v>4689</v>
      </c>
      <c r="L181" s="7" t="s">
        <v>4687</v>
      </c>
      <c r="N181" s="7">
        <v>34.8</v>
      </c>
      <c r="O181" s="7" t="str">
        <f t="shared" si="8"/>
        <v>Obesity</v>
      </c>
      <c r="Q181" s="7">
        <v>11.4</v>
      </c>
      <c r="R181" s="7" t="str">
        <f t="shared" si="9"/>
        <v>Diabetes</v>
      </c>
      <c r="U181" s="7">
        <v>3</v>
      </c>
      <c r="V181" s="7" t="s">
        <v>4718</v>
      </c>
      <c r="W181" s="7">
        <v>1963</v>
      </c>
      <c r="X181" s="7" t="str">
        <f t="shared" si="10"/>
        <v>3-Aug-1963</v>
      </c>
      <c r="Z181" s="7">
        <f t="shared" si="11"/>
        <v>59</v>
      </c>
      <c r="AC181" s="44">
        <v>36911.99</v>
      </c>
    </row>
    <row r="182" ht="15.6" spans="1:29">
      <c r="A182" s="24" t="s">
        <v>363</v>
      </c>
      <c r="B182" s="24" t="s">
        <v>5095</v>
      </c>
      <c r="C182" s="7" t="s">
        <v>4748</v>
      </c>
      <c r="D182" s="7" t="s">
        <v>5096</v>
      </c>
      <c r="G182" s="7">
        <v>1</v>
      </c>
      <c r="H182" s="7">
        <v>1</v>
      </c>
      <c r="K182" s="7" t="s">
        <v>4687</v>
      </c>
      <c r="L182" s="7" t="s">
        <v>4689</v>
      </c>
      <c r="N182" s="7">
        <v>32.49</v>
      </c>
      <c r="O182" s="7" t="str">
        <f t="shared" si="8"/>
        <v>Obesity</v>
      </c>
      <c r="Q182" s="7">
        <v>4.29</v>
      </c>
      <c r="R182" s="7" t="str">
        <f t="shared" si="9"/>
        <v>Normal</v>
      </c>
      <c r="U182" s="7">
        <v>9</v>
      </c>
      <c r="V182" s="7" t="s">
        <v>4717</v>
      </c>
      <c r="W182" s="7">
        <v>2003</v>
      </c>
      <c r="X182" s="7" t="str">
        <f t="shared" si="10"/>
        <v>9-Dec-2003</v>
      </c>
      <c r="Z182" s="7">
        <f t="shared" si="11"/>
        <v>19</v>
      </c>
      <c r="AC182" s="44">
        <v>36910.61</v>
      </c>
    </row>
    <row r="183" ht="15.6" spans="1:29">
      <c r="A183" s="24" t="s">
        <v>365</v>
      </c>
      <c r="B183" s="24" t="s">
        <v>5097</v>
      </c>
      <c r="C183" s="7" t="s">
        <v>4751</v>
      </c>
      <c r="D183" s="7" t="s">
        <v>5098</v>
      </c>
      <c r="G183" s="7">
        <v>2</v>
      </c>
      <c r="H183" s="7">
        <v>2</v>
      </c>
      <c r="K183" s="7" t="s">
        <v>4687</v>
      </c>
      <c r="L183" s="7" t="s">
        <v>4689</v>
      </c>
      <c r="N183" s="7">
        <v>39</v>
      </c>
      <c r="O183" s="7" t="str">
        <f t="shared" si="8"/>
        <v>Obesity</v>
      </c>
      <c r="Q183" s="7">
        <v>5.7</v>
      </c>
      <c r="R183" s="7" t="str">
        <f t="shared" si="9"/>
        <v>Prediabetes</v>
      </c>
      <c r="U183" s="7">
        <v>7</v>
      </c>
      <c r="V183" s="7" t="s">
        <v>4715</v>
      </c>
      <c r="W183" s="7">
        <v>1972</v>
      </c>
      <c r="X183" s="7" t="str">
        <f t="shared" si="10"/>
        <v>7-Sep-1972</v>
      </c>
      <c r="Z183" s="7">
        <f t="shared" si="11"/>
        <v>50</v>
      </c>
      <c r="AC183" s="44">
        <v>36898.73</v>
      </c>
    </row>
    <row r="184" ht="15.6" spans="1:29">
      <c r="A184" s="24" t="s">
        <v>367</v>
      </c>
      <c r="B184" s="24" t="s">
        <v>5099</v>
      </c>
      <c r="C184" s="7" t="s">
        <v>4751</v>
      </c>
      <c r="D184" s="7" t="s">
        <v>5100</v>
      </c>
      <c r="G184" s="7">
        <v>1</v>
      </c>
      <c r="H184" s="7">
        <v>1</v>
      </c>
      <c r="K184" s="7" t="s">
        <v>4687</v>
      </c>
      <c r="L184" s="7" t="s">
        <v>4689</v>
      </c>
      <c r="N184" s="7">
        <v>35.3</v>
      </c>
      <c r="O184" s="7" t="str">
        <f t="shared" si="8"/>
        <v>Obesity</v>
      </c>
      <c r="Q184" s="7">
        <v>6.09</v>
      </c>
      <c r="R184" s="7" t="str">
        <f t="shared" si="9"/>
        <v>Prediabetes</v>
      </c>
      <c r="U184" s="7">
        <v>29</v>
      </c>
      <c r="V184" s="7" t="s">
        <v>4708</v>
      </c>
      <c r="W184" s="7">
        <v>1992</v>
      </c>
      <c r="X184" s="7" t="str">
        <f t="shared" si="10"/>
        <v>29-Jul-1992</v>
      </c>
      <c r="Z184" s="7">
        <f t="shared" si="11"/>
        <v>30</v>
      </c>
      <c r="AC184" s="44">
        <v>36889.99</v>
      </c>
    </row>
    <row r="185" ht="15.6" spans="1:29">
      <c r="A185" s="24" t="s">
        <v>369</v>
      </c>
      <c r="B185" s="24" t="s">
        <v>5101</v>
      </c>
      <c r="C185" s="7" t="s">
        <v>4751</v>
      </c>
      <c r="D185" s="7" t="s">
        <v>5102</v>
      </c>
      <c r="G185" s="7" t="s">
        <v>4688</v>
      </c>
      <c r="H185" s="7">
        <v>0</v>
      </c>
      <c r="K185" s="7" t="s">
        <v>4687</v>
      </c>
      <c r="L185" s="7" t="s">
        <v>4689</v>
      </c>
      <c r="N185" s="7">
        <v>33.42</v>
      </c>
      <c r="O185" s="7" t="str">
        <f t="shared" si="8"/>
        <v>Obesity</v>
      </c>
      <c r="Q185" s="7">
        <v>10.67</v>
      </c>
      <c r="R185" s="7" t="str">
        <f t="shared" si="9"/>
        <v>Diabetes</v>
      </c>
      <c r="U185" s="7">
        <v>28</v>
      </c>
      <c r="V185" s="7" t="s">
        <v>4715</v>
      </c>
      <c r="W185" s="7">
        <v>1965</v>
      </c>
      <c r="X185" s="7" t="str">
        <f t="shared" si="10"/>
        <v>28-Sep-1965</v>
      </c>
      <c r="Z185" s="7">
        <f t="shared" si="11"/>
        <v>57</v>
      </c>
      <c r="AC185" s="44">
        <v>36837.47</v>
      </c>
    </row>
    <row r="186" ht="15.6" spans="1:29">
      <c r="A186" s="24" t="s">
        <v>371</v>
      </c>
      <c r="B186" s="24" t="s">
        <v>5103</v>
      </c>
      <c r="C186" s="7" t="s">
        <v>4751</v>
      </c>
      <c r="D186" s="7" t="s">
        <v>5104</v>
      </c>
      <c r="G186" s="7">
        <v>2</v>
      </c>
      <c r="H186" s="7">
        <v>2</v>
      </c>
      <c r="K186" s="7" t="s">
        <v>4689</v>
      </c>
      <c r="L186" s="7" t="s">
        <v>4689</v>
      </c>
      <c r="N186" s="7">
        <v>37.18</v>
      </c>
      <c r="O186" s="7" t="str">
        <f t="shared" si="8"/>
        <v>Obesity</v>
      </c>
      <c r="Q186" s="7">
        <v>6.75</v>
      </c>
      <c r="R186" s="7" t="str">
        <f t="shared" si="9"/>
        <v>Diabetes</v>
      </c>
      <c r="U186" s="7">
        <v>5</v>
      </c>
      <c r="V186" s="7" t="s">
        <v>4719</v>
      </c>
      <c r="W186" s="7">
        <v>1970</v>
      </c>
      <c r="X186" s="7" t="str">
        <f t="shared" si="10"/>
        <v>5-Oct-1970</v>
      </c>
      <c r="Z186" s="7">
        <f t="shared" si="11"/>
        <v>52</v>
      </c>
      <c r="AC186" s="44">
        <v>36837.47</v>
      </c>
    </row>
    <row r="187" ht="15.6" spans="1:29">
      <c r="A187" s="24" t="s">
        <v>373</v>
      </c>
      <c r="B187" s="24" t="s">
        <v>5105</v>
      </c>
      <c r="C187" s="7" t="s">
        <v>4748</v>
      </c>
      <c r="D187" s="7" t="s">
        <v>5106</v>
      </c>
      <c r="G187" s="7">
        <v>2</v>
      </c>
      <c r="H187" s="7">
        <v>2</v>
      </c>
      <c r="K187" s="7" t="s">
        <v>4689</v>
      </c>
      <c r="L187" s="7" t="s">
        <v>4687</v>
      </c>
      <c r="N187" s="7">
        <v>33.33</v>
      </c>
      <c r="O187" s="7" t="str">
        <f t="shared" si="8"/>
        <v>Obesity</v>
      </c>
      <c r="Q187" s="7">
        <v>9.26</v>
      </c>
      <c r="R187" s="7" t="str">
        <f t="shared" si="9"/>
        <v>Diabetes</v>
      </c>
      <c r="U187" s="7">
        <v>29</v>
      </c>
      <c r="V187" s="7" t="s">
        <v>4715</v>
      </c>
      <c r="W187" s="7">
        <v>1961</v>
      </c>
      <c r="X187" s="7" t="str">
        <f t="shared" si="10"/>
        <v>29-Sep-1961</v>
      </c>
      <c r="Z187" s="7">
        <f t="shared" si="11"/>
        <v>61</v>
      </c>
      <c r="AC187" s="44">
        <v>36795.29</v>
      </c>
    </row>
    <row r="188" ht="15.6" spans="1:29">
      <c r="A188" s="24" t="s">
        <v>375</v>
      </c>
      <c r="B188" s="24" t="s">
        <v>5107</v>
      </c>
      <c r="C188" s="7" t="s">
        <v>4751</v>
      </c>
      <c r="D188" s="7" t="s">
        <v>5108</v>
      </c>
      <c r="G188" s="7">
        <v>1</v>
      </c>
      <c r="H188" s="7">
        <v>1</v>
      </c>
      <c r="K188" s="7" t="s">
        <v>4687</v>
      </c>
      <c r="L188" s="7" t="s">
        <v>4689</v>
      </c>
      <c r="N188" s="7">
        <v>53.21</v>
      </c>
      <c r="O188" s="7" t="str">
        <f t="shared" si="8"/>
        <v>Obesity</v>
      </c>
      <c r="Q188" s="7">
        <v>4.27</v>
      </c>
      <c r="R188" s="7" t="str">
        <f t="shared" si="9"/>
        <v>Normal</v>
      </c>
      <c r="U188" s="7">
        <v>16</v>
      </c>
      <c r="V188" s="7" t="s">
        <v>4708</v>
      </c>
      <c r="W188" s="7">
        <v>1992</v>
      </c>
      <c r="X188" s="7" t="str">
        <f t="shared" si="10"/>
        <v>16-Jul-1992</v>
      </c>
      <c r="Z188" s="7">
        <f t="shared" si="11"/>
        <v>30</v>
      </c>
      <c r="AC188" s="44">
        <v>36786.37</v>
      </c>
    </row>
    <row r="189" ht="15.6" spans="1:29">
      <c r="A189" s="24" t="s">
        <v>377</v>
      </c>
      <c r="B189" s="24" t="s">
        <v>5109</v>
      </c>
      <c r="C189" s="7" t="s">
        <v>4751</v>
      </c>
      <c r="D189" s="7" t="s">
        <v>5110</v>
      </c>
      <c r="E189" s="7" t="s">
        <v>5111</v>
      </c>
      <c r="G189" s="7">
        <v>2</v>
      </c>
      <c r="H189" s="7">
        <v>2</v>
      </c>
      <c r="K189" s="7" t="s">
        <v>4687</v>
      </c>
      <c r="L189" s="7" t="s">
        <v>4689</v>
      </c>
      <c r="N189" s="7">
        <v>38.73</v>
      </c>
      <c r="O189" s="7" t="str">
        <f t="shared" si="8"/>
        <v>Obesity</v>
      </c>
      <c r="Q189" s="7">
        <v>11.51</v>
      </c>
      <c r="R189" s="7" t="str">
        <f t="shared" si="9"/>
        <v>Diabetes</v>
      </c>
      <c r="U189" s="7">
        <v>29</v>
      </c>
      <c r="V189" s="7" t="s">
        <v>4717</v>
      </c>
      <c r="W189" s="7">
        <v>1973</v>
      </c>
      <c r="X189" s="7" t="str">
        <f t="shared" si="10"/>
        <v>29-Dec-1973</v>
      </c>
      <c r="Z189" s="7">
        <f t="shared" si="11"/>
        <v>49</v>
      </c>
      <c r="AC189" s="44">
        <v>36580.28</v>
      </c>
    </row>
    <row r="190" ht="15.6" spans="1:29">
      <c r="A190" s="24" t="s">
        <v>379</v>
      </c>
      <c r="B190" s="24" t="s">
        <v>5112</v>
      </c>
      <c r="C190" s="7" t="s">
        <v>4748</v>
      </c>
      <c r="D190" s="7" t="s">
        <v>5113</v>
      </c>
      <c r="G190" s="7" t="s">
        <v>4688</v>
      </c>
      <c r="H190" s="7">
        <v>0</v>
      </c>
      <c r="K190" s="7" t="s">
        <v>4687</v>
      </c>
      <c r="L190" s="7" t="s">
        <v>4689</v>
      </c>
      <c r="N190" s="7">
        <v>29.73</v>
      </c>
      <c r="O190" s="7" t="str">
        <f t="shared" si="8"/>
        <v>Overweight</v>
      </c>
      <c r="Q190" s="7">
        <v>7.22</v>
      </c>
      <c r="R190" s="7" t="str">
        <f t="shared" si="9"/>
        <v>Diabetes</v>
      </c>
      <c r="U190" s="7">
        <v>29</v>
      </c>
      <c r="V190" s="7" t="s">
        <v>4715</v>
      </c>
      <c r="W190" s="7">
        <v>1962</v>
      </c>
      <c r="X190" s="7" t="str">
        <f t="shared" si="10"/>
        <v>29-Sep-1962</v>
      </c>
      <c r="Z190" s="7">
        <f t="shared" si="11"/>
        <v>60</v>
      </c>
      <c r="AC190" s="44">
        <v>36572.8</v>
      </c>
    </row>
    <row r="191" ht="15.6" spans="1:29">
      <c r="A191" s="24" t="s">
        <v>381</v>
      </c>
      <c r="B191" s="24" t="s">
        <v>5114</v>
      </c>
      <c r="C191" s="7" t="s">
        <v>4748</v>
      </c>
      <c r="D191" s="7" t="s">
        <v>5115</v>
      </c>
      <c r="G191" s="7">
        <v>1</v>
      </c>
      <c r="H191" s="7">
        <v>1</v>
      </c>
      <c r="K191" s="7" t="s">
        <v>4687</v>
      </c>
      <c r="L191" s="7" t="s">
        <v>4689</v>
      </c>
      <c r="N191" s="7">
        <v>34.7</v>
      </c>
      <c r="O191" s="7" t="str">
        <f t="shared" si="8"/>
        <v>Obesity</v>
      </c>
      <c r="Q191" s="7">
        <v>4.37</v>
      </c>
      <c r="R191" s="7" t="str">
        <f t="shared" si="9"/>
        <v>Normal</v>
      </c>
      <c r="U191" s="7">
        <v>14</v>
      </c>
      <c r="V191" s="7" t="s">
        <v>4715</v>
      </c>
      <c r="W191" s="7">
        <v>2003</v>
      </c>
      <c r="X191" s="7" t="str">
        <f t="shared" si="10"/>
        <v>14-Sep-2003</v>
      </c>
      <c r="Z191" s="7">
        <f t="shared" si="11"/>
        <v>19</v>
      </c>
      <c r="AC191" s="44">
        <v>36541.55</v>
      </c>
    </row>
    <row r="192" ht="15.6" spans="1:29">
      <c r="A192" s="24" t="s">
        <v>383</v>
      </c>
      <c r="B192" s="24" t="s">
        <v>5116</v>
      </c>
      <c r="C192" s="7" t="s">
        <v>4751</v>
      </c>
      <c r="D192" s="7" t="s">
        <v>5117</v>
      </c>
      <c r="G192" s="7">
        <v>1</v>
      </c>
      <c r="H192" s="7">
        <v>1</v>
      </c>
      <c r="K192" s="7" t="s">
        <v>4689</v>
      </c>
      <c r="L192" s="7" t="s">
        <v>4689</v>
      </c>
      <c r="N192" s="7">
        <v>38.28</v>
      </c>
      <c r="O192" s="7" t="str">
        <f t="shared" si="8"/>
        <v>Obesity</v>
      </c>
      <c r="Q192" s="7">
        <v>11.56</v>
      </c>
      <c r="R192" s="7" t="str">
        <f t="shared" si="9"/>
        <v>Diabetes</v>
      </c>
      <c r="U192" s="7">
        <v>14</v>
      </c>
      <c r="V192" s="7" t="s">
        <v>4718</v>
      </c>
      <c r="W192" s="7">
        <v>1975</v>
      </c>
      <c r="X192" s="7" t="str">
        <f t="shared" si="10"/>
        <v>14-Aug-1975</v>
      </c>
      <c r="Z192" s="7">
        <f t="shared" si="11"/>
        <v>47</v>
      </c>
      <c r="AC192" s="44">
        <v>36445.55</v>
      </c>
    </row>
    <row r="193" ht="15.6" spans="1:29">
      <c r="A193" s="24" t="s">
        <v>385</v>
      </c>
      <c r="B193" s="24" t="s">
        <v>5118</v>
      </c>
      <c r="C193" s="7" t="s">
        <v>4751</v>
      </c>
      <c r="D193" s="7" t="s">
        <v>5119</v>
      </c>
      <c r="G193" s="7" t="s">
        <v>4688</v>
      </c>
      <c r="H193" s="7">
        <v>0</v>
      </c>
      <c r="K193" s="7" t="s">
        <v>4689</v>
      </c>
      <c r="L193" s="7" t="s">
        <v>4689</v>
      </c>
      <c r="N193" s="7">
        <v>33.57</v>
      </c>
      <c r="O193" s="7" t="str">
        <f t="shared" si="8"/>
        <v>Obesity</v>
      </c>
      <c r="Q193" s="7">
        <v>8.82</v>
      </c>
      <c r="R193" s="7" t="str">
        <f t="shared" si="9"/>
        <v>Diabetes</v>
      </c>
      <c r="U193" s="7">
        <v>1</v>
      </c>
      <c r="V193" s="7" t="s">
        <v>4708</v>
      </c>
      <c r="W193" s="7">
        <v>1967</v>
      </c>
      <c r="X193" s="7" t="str">
        <f t="shared" si="10"/>
        <v>1-Jul-1967</v>
      </c>
      <c r="Z193" s="7">
        <f t="shared" si="11"/>
        <v>55</v>
      </c>
      <c r="AC193" s="44">
        <v>36397.58</v>
      </c>
    </row>
    <row r="194" ht="15.6" spans="1:29">
      <c r="A194" s="24" t="s">
        <v>387</v>
      </c>
      <c r="B194" s="24" t="s">
        <v>5120</v>
      </c>
      <c r="C194" s="7" t="s">
        <v>4748</v>
      </c>
      <c r="D194" s="7" t="s">
        <v>5121</v>
      </c>
      <c r="G194" s="7">
        <v>1</v>
      </c>
      <c r="H194" s="7">
        <v>1</v>
      </c>
      <c r="K194" s="7" t="s">
        <v>4687</v>
      </c>
      <c r="L194" s="7" t="s">
        <v>4689</v>
      </c>
      <c r="N194" s="7">
        <v>52.06</v>
      </c>
      <c r="O194" s="7" t="str">
        <f t="shared" si="8"/>
        <v>Obesity</v>
      </c>
      <c r="Q194" s="7">
        <v>4.69</v>
      </c>
      <c r="R194" s="7" t="str">
        <f t="shared" si="9"/>
        <v>Normal</v>
      </c>
      <c r="U194" s="7">
        <v>6</v>
      </c>
      <c r="V194" s="7" t="s">
        <v>4715</v>
      </c>
      <c r="W194" s="7">
        <v>1992</v>
      </c>
      <c r="X194" s="7" t="str">
        <f t="shared" si="10"/>
        <v>6-Sep-1992</v>
      </c>
      <c r="Z194" s="7">
        <f t="shared" si="11"/>
        <v>30</v>
      </c>
      <c r="AC194" s="44">
        <v>36350.71</v>
      </c>
    </row>
    <row r="195" ht="15.6" spans="1:29">
      <c r="A195" s="24" t="s">
        <v>389</v>
      </c>
      <c r="B195" s="24" t="s">
        <v>5122</v>
      </c>
      <c r="C195" s="7" t="s">
        <v>4751</v>
      </c>
      <c r="D195" s="7" t="s">
        <v>5123</v>
      </c>
      <c r="G195" s="7">
        <v>1</v>
      </c>
      <c r="H195" s="7">
        <v>1</v>
      </c>
      <c r="K195" s="7" t="s">
        <v>4687</v>
      </c>
      <c r="L195" s="7" t="s">
        <v>4689</v>
      </c>
      <c r="N195" s="7">
        <v>38.17</v>
      </c>
      <c r="O195" s="7" t="str">
        <f t="shared" ref="O195:O258" si="12">IF((AND(N195&lt;18.5)),"Underweight",IF(AND(N195&gt;=18.5,N195&lt;24.9),"Normal Weight",IF(AND(N195&gt;=25,N195&lt;=30),"Overweight","Obesity")))</f>
        <v>Obesity</v>
      </c>
      <c r="Q195" s="7">
        <v>4.53</v>
      </c>
      <c r="R195" s="7" t="str">
        <f t="shared" ref="R195:R258" si="13">IF((AND(Q195&gt;=5.7,Q195&lt;=6.4)),"Prediabetes",IF(AND(Q195&gt;6.5),"Diabetes","Normal"))</f>
        <v>Normal</v>
      </c>
      <c r="U195" s="7">
        <v>4</v>
      </c>
      <c r="V195" s="7" t="s">
        <v>4718</v>
      </c>
      <c r="W195" s="7">
        <v>2004</v>
      </c>
      <c r="X195" s="7" t="str">
        <f t="shared" ref="X195:X258" si="14">CONCATENATE(U195,"-",V195,"-",W195)</f>
        <v>4-Aug-2004</v>
      </c>
      <c r="Z195" s="7">
        <f t="shared" ref="Z195:Z258" si="15">DATEDIF(X195,$Y$2,"Y")</f>
        <v>18</v>
      </c>
      <c r="AC195" s="44">
        <v>36332.45</v>
      </c>
    </row>
    <row r="196" ht="15.6" spans="1:29">
      <c r="A196" s="24" t="s">
        <v>391</v>
      </c>
      <c r="B196" s="24" t="s">
        <v>5124</v>
      </c>
      <c r="C196" s="7" t="s">
        <v>4751</v>
      </c>
      <c r="D196" s="7" t="s">
        <v>5125</v>
      </c>
      <c r="G196" s="7">
        <v>1</v>
      </c>
      <c r="H196" s="7">
        <v>1</v>
      </c>
      <c r="K196" s="7" t="s">
        <v>4687</v>
      </c>
      <c r="L196" s="7" t="s">
        <v>4689</v>
      </c>
      <c r="N196" s="7">
        <v>36.955</v>
      </c>
      <c r="O196" s="7" t="str">
        <f t="shared" si="12"/>
        <v>Obesity</v>
      </c>
      <c r="Q196" s="7">
        <v>5.84</v>
      </c>
      <c r="R196" s="7" t="str">
        <f t="shared" si="13"/>
        <v>Prediabetes</v>
      </c>
      <c r="U196" s="7">
        <v>2</v>
      </c>
      <c r="V196" s="7" t="s">
        <v>4715</v>
      </c>
      <c r="W196" s="7">
        <v>2003</v>
      </c>
      <c r="X196" s="7" t="str">
        <f t="shared" si="14"/>
        <v>2-Sep-2003</v>
      </c>
      <c r="Z196" s="7">
        <f t="shared" si="15"/>
        <v>19</v>
      </c>
      <c r="AC196" s="44">
        <v>36314.05</v>
      </c>
    </row>
    <row r="197" ht="15.6" spans="1:29">
      <c r="A197" s="24" t="s">
        <v>393</v>
      </c>
      <c r="B197" s="24" t="s">
        <v>5126</v>
      </c>
      <c r="C197" s="7" t="s">
        <v>4751</v>
      </c>
      <c r="D197" s="7" t="s">
        <v>5127</v>
      </c>
      <c r="G197" s="7">
        <v>1</v>
      </c>
      <c r="H197" s="7">
        <v>1</v>
      </c>
      <c r="K197" s="7" t="s">
        <v>4687</v>
      </c>
      <c r="L197" s="7" t="s">
        <v>4689</v>
      </c>
      <c r="N197" s="7">
        <v>34.4</v>
      </c>
      <c r="O197" s="7" t="str">
        <f t="shared" si="12"/>
        <v>Obesity</v>
      </c>
      <c r="Q197" s="7">
        <v>4.9</v>
      </c>
      <c r="R197" s="7" t="str">
        <f t="shared" si="13"/>
        <v>Normal</v>
      </c>
      <c r="U197" s="7">
        <v>26</v>
      </c>
      <c r="V197" s="7" t="s">
        <v>4708</v>
      </c>
      <c r="W197" s="7">
        <v>1993</v>
      </c>
      <c r="X197" s="7" t="str">
        <f t="shared" si="14"/>
        <v>26-Jul-1993</v>
      </c>
      <c r="Z197" s="7">
        <f t="shared" si="15"/>
        <v>29</v>
      </c>
      <c r="AC197" s="44">
        <v>36307.8</v>
      </c>
    </row>
    <row r="198" ht="15.6" spans="1:29">
      <c r="A198" s="24" t="s">
        <v>395</v>
      </c>
      <c r="B198" s="24" t="s">
        <v>5128</v>
      </c>
      <c r="C198" s="7" t="s">
        <v>4751</v>
      </c>
      <c r="D198" s="7" t="s">
        <v>5129</v>
      </c>
      <c r="G198" s="7" t="s">
        <v>4688</v>
      </c>
      <c r="H198" s="7">
        <v>0</v>
      </c>
      <c r="K198" s="7" t="s">
        <v>4687</v>
      </c>
      <c r="L198" s="7" t="s">
        <v>4689</v>
      </c>
      <c r="N198" s="7">
        <v>31.73</v>
      </c>
      <c r="O198" s="7" t="str">
        <f t="shared" si="12"/>
        <v>Obesity</v>
      </c>
      <c r="Q198" s="7">
        <v>4.3</v>
      </c>
      <c r="R198" s="7" t="str">
        <f t="shared" si="13"/>
        <v>Normal</v>
      </c>
      <c r="U198" s="7">
        <v>12</v>
      </c>
      <c r="V198" s="7" t="s">
        <v>4714</v>
      </c>
      <c r="W198" s="7">
        <v>1999</v>
      </c>
      <c r="X198" s="7" t="str">
        <f t="shared" si="14"/>
        <v>12-Jun-1999</v>
      </c>
      <c r="Z198" s="7">
        <f t="shared" si="15"/>
        <v>23</v>
      </c>
      <c r="AC198" s="44">
        <v>36219.41</v>
      </c>
    </row>
    <row r="199" ht="15.6" spans="1:29">
      <c r="A199" s="24" t="s">
        <v>397</v>
      </c>
      <c r="B199" s="24" t="s">
        <v>5130</v>
      </c>
      <c r="C199" s="7" t="s">
        <v>4751</v>
      </c>
      <c r="D199" s="7" t="s">
        <v>5024</v>
      </c>
      <c r="G199" s="7" t="s">
        <v>4688</v>
      </c>
      <c r="H199" s="7">
        <v>0</v>
      </c>
      <c r="K199" s="7" t="s">
        <v>4687</v>
      </c>
      <c r="L199" s="7" t="s">
        <v>4689</v>
      </c>
      <c r="N199" s="7">
        <v>36.64</v>
      </c>
      <c r="O199" s="7" t="str">
        <f t="shared" si="12"/>
        <v>Obesity</v>
      </c>
      <c r="Q199" s="7">
        <v>11.34</v>
      </c>
      <c r="R199" s="7" t="str">
        <f t="shared" si="13"/>
        <v>Diabetes</v>
      </c>
      <c r="U199" s="7">
        <v>14</v>
      </c>
      <c r="V199" s="7" t="s">
        <v>4718</v>
      </c>
      <c r="W199" s="7">
        <v>1974</v>
      </c>
      <c r="X199" s="7" t="str">
        <f t="shared" si="14"/>
        <v>14-Aug-1974</v>
      </c>
      <c r="Z199" s="7">
        <f t="shared" si="15"/>
        <v>48</v>
      </c>
      <c r="AC199" s="44">
        <v>36197.7</v>
      </c>
    </row>
    <row r="200" ht="15.6" spans="1:29">
      <c r="A200" s="24" t="s">
        <v>399</v>
      </c>
      <c r="B200" s="24" t="s">
        <v>5131</v>
      </c>
      <c r="C200" s="7" t="s">
        <v>4748</v>
      </c>
      <c r="D200" s="7" t="s">
        <v>5132</v>
      </c>
      <c r="G200" s="7">
        <v>1</v>
      </c>
      <c r="H200" s="7">
        <v>1</v>
      </c>
      <c r="K200" s="7" t="s">
        <v>4687</v>
      </c>
      <c r="L200" s="7" t="s">
        <v>4689</v>
      </c>
      <c r="N200" s="7">
        <v>36.85</v>
      </c>
      <c r="O200" s="7" t="str">
        <f t="shared" si="12"/>
        <v>Obesity</v>
      </c>
      <c r="Q200" s="7">
        <v>5.88</v>
      </c>
      <c r="R200" s="7" t="str">
        <f t="shared" si="13"/>
        <v>Prediabetes</v>
      </c>
      <c r="U200" s="7">
        <v>22</v>
      </c>
      <c r="V200" s="7" t="s">
        <v>4714</v>
      </c>
      <c r="W200" s="7">
        <v>2004</v>
      </c>
      <c r="X200" s="7" t="str">
        <f t="shared" si="14"/>
        <v>22-Jun-2004</v>
      </c>
      <c r="Z200" s="7">
        <f t="shared" si="15"/>
        <v>18</v>
      </c>
      <c r="AC200" s="44">
        <v>36189.1</v>
      </c>
    </row>
    <row r="201" ht="15.6" spans="1:29">
      <c r="A201" s="24" t="s">
        <v>401</v>
      </c>
      <c r="B201" s="24" t="s">
        <v>5133</v>
      </c>
      <c r="C201" s="7" t="s">
        <v>4751</v>
      </c>
      <c r="D201" s="7" t="s">
        <v>5018</v>
      </c>
      <c r="G201" s="7">
        <v>1</v>
      </c>
      <c r="H201" s="7">
        <v>1</v>
      </c>
      <c r="K201" s="7" t="s">
        <v>4689</v>
      </c>
      <c r="L201" s="7" t="s">
        <v>4689</v>
      </c>
      <c r="N201" s="7">
        <v>33.33</v>
      </c>
      <c r="O201" s="7" t="str">
        <f t="shared" si="12"/>
        <v>Obesity</v>
      </c>
      <c r="Q201" s="7">
        <v>5.01</v>
      </c>
      <c r="R201" s="7" t="str">
        <f t="shared" si="13"/>
        <v>Normal</v>
      </c>
      <c r="U201" s="7">
        <v>28</v>
      </c>
      <c r="V201" s="7" t="s">
        <v>4712</v>
      </c>
      <c r="W201" s="7">
        <v>1997</v>
      </c>
      <c r="X201" s="7" t="str">
        <f t="shared" si="14"/>
        <v>28-Nov-1997</v>
      </c>
      <c r="Z201" s="7">
        <f t="shared" si="15"/>
        <v>25</v>
      </c>
      <c r="AC201" s="44">
        <v>36182.87</v>
      </c>
    </row>
    <row r="202" ht="15.6" spans="1:29">
      <c r="A202" s="24" t="s">
        <v>403</v>
      </c>
      <c r="B202" s="24" t="s">
        <v>5134</v>
      </c>
      <c r="C202" s="7" t="s">
        <v>4751</v>
      </c>
      <c r="D202" s="7" t="s">
        <v>5135</v>
      </c>
      <c r="G202" s="7">
        <v>1</v>
      </c>
      <c r="H202" s="7">
        <v>1</v>
      </c>
      <c r="K202" s="7" t="s">
        <v>4687</v>
      </c>
      <c r="L202" s="7" t="s">
        <v>4689</v>
      </c>
      <c r="N202" s="7">
        <v>39.14</v>
      </c>
      <c r="O202" s="7" t="str">
        <f t="shared" si="12"/>
        <v>Obesity</v>
      </c>
      <c r="Q202" s="7">
        <v>4.4</v>
      </c>
      <c r="R202" s="7" t="str">
        <f t="shared" si="13"/>
        <v>Normal</v>
      </c>
      <c r="U202" s="7">
        <v>21</v>
      </c>
      <c r="V202" s="7" t="s">
        <v>4708</v>
      </c>
      <c r="W202" s="7">
        <v>1979</v>
      </c>
      <c r="X202" s="7" t="str">
        <f t="shared" si="14"/>
        <v>21-Jul-1979</v>
      </c>
      <c r="Z202" s="7">
        <f t="shared" si="15"/>
        <v>43</v>
      </c>
      <c r="AC202" s="44">
        <v>36149.48</v>
      </c>
    </row>
    <row r="203" ht="15.6" spans="1:29">
      <c r="A203" s="24" t="s">
        <v>405</v>
      </c>
      <c r="B203" s="24" t="s">
        <v>5136</v>
      </c>
      <c r="C203" s="7" t="s">
        <v>4751</v>
      </c>
      <c r="D203" s="7" t="s">
        <v>5137</v>
      </c>
      <c r="G203" s="7" t="s">
        <v>4688</v>
      </c>
      <c r="H203" s="7">
        <v>0</v>
      </c>
      <c r="K203" s="7" t="s">
        <v>4689</v>
      </c>
      <c r="L203" s="7" t="s">
        <v>4689</v>
      </c>
      <c r="N203" s="7">
        <v>32.9</v>
      </c>
      <c r="O203" s="7" t="str">
        <f t="shared" si="12"/>
        <v>Obesity</v>
      </c>
      <c r="Q203" s="7">
        <v>6.26</v>
      </c>
      <c r="R203" s="7" t="str">
        <f t="shared" si="13"/>
        <v>Prediabetes</v>
      </c>
      <c r="U203" s="7">
        <v>30</v>
      </c>
      <c r="V203" s="7" t="s">
        <v>4715</v>
      </c>
      <c r="W203" s="7">
        <v>1996</v>
      </c>
      <c r="X203" s="7" t="str">
        <f t="shared" si="14"/>
        <v>30-Sep-1996</v>
      </c>
      <c r="Z203" s="7">
        <f t="shared" si="15"/>
        <v>26</v>
      </c>
      <c r="AC203" s="44">
        <v>36124.57</v>
      </c>
    </row>
    <row r="204" ht="15.6" spans="1:29">
      <c r="A204" s="24" t="s">
        <v>407</v>
      </c>
      <c r="B204" s="24" t="s">
        <v>5138</v>
      </c>
      <c r="C204" s="7" t="s">
        <v>4751</v>
      </c>
      <c r="D204" s="7" t="s">
        <v>5139</v>
      </c>
      <c r="G204" s="7">
        <v>1</v>
      </c>
      <c r="H204" s="7">
        <v>1</v>
      </c>
      <c r="K204" s="7" t="s">
        <v>4689</v>
      </c>
      <c r="L204" s="7" t="s">
        <v>4689</v>
      </c>
      <c r="N204" s="7">
        <v>29.78</v>
      </c>
      <c r="O204" s="7" t="str">
        <f t="shared" si="12"/>
        <v>Overweight</v>
      </c>
      <c r="Q204" s="7">
        <v>10.27</v>
      </c>
      <c r="R204" s="7" t="str">
        <f t="shared" si="13"/>
        <v>Diabetes</v>
      </c>
      <c r="U204" s="7">
        <v>4</v>
      </c>
      <c r="V204" s="7" t="s">
        <v>4712</v>
      </c>
      <c r="W204" s="7">
        <v>1963</v>
      </c>
      <c r="X204" s="7" t="str">
        <f t="shared" si="14"/>
        <v>4-Nov-1963</v>
      </c>
      <c r="Z204" s="7">
        <f t="shared" si="15"/>
        <v>59</v>
      </c>
      <c r="AC204" s="44">
        <v>36090.49</v>
      </c>
    </row>
    <row r="205" ht="15.6" spans="1:29">
      <c r="A205" s="24" t="s">
        <v>409</v>
      </c>
      <c r="B205" s="24" t="s">
        <v>5140</v>
      </c>
      <c r="C205" s="7" t="s">
        <v>4748</v>
      </c>
      <c r="D205" s="7" t="s">
        <v>4921</v>
      </c>
      <c r="G205" s="7" t="s">
        <v>4688</v>
      </c>
      <c r="H205" s="7">
        <v>0</v>
      </c>
      <c r="K205" s="7" t="s">
        <v>4687</v>
      </c>
      <c r="L205" s="7" t="s">
        <v>4689</v>
      </c>
      <c r="N205" s="7">
        <v>32.78</v>
      </c>
      <c r="O205" s="7" t="str">
        <f t="shared" si="12"/>
        <v>Obesity</v>
      </c>
      <c r="Q205" s="7">
        <v>5.27</v>
      </c>
      <c r="R205" s="7" t="str">
        <f t="shared" si="13"/>
        <v>Normal</v>
      </c>
      <c r="U205" s="7">
        <v>30</v>
      </c>
      <c r="V205" s="7" t="s">
        <v>4718</v>
      </c>
      <c r="W205" s="7">
        <v>1999</v>
      </c>
      <c r="X205" s="7" t="str">
        <f t="shared" si="14"/>
        <v>30-Aug-1999</v>
      </c>
      <c r="Z205" s="7">
        <f t="shared" si="15"/>
        <v>23</v>
      </c>
      <c r="AC205" s="44">
        <v>36085.22</v>
      </c>
    </row>
    <row r="206" ht="15.6" spans="1:29">
      <c r="A206" s="24" t="s">
        <v>411</v>
      </c>
      <c r="B206" s="24" t="s">
        <v>5141</v>
      </c>
      <c r="C206" s="7" t="s">
        <v>4751</v>
      </c>
      <c r="D206" s="7" t="s">
        <v>5142</v>
      </c>
      <c r="G206" s="7" t="s">
        <v>4688</v>
      </c>
      <c r="H206" s="7">
        <v>0</v>
      </c>
      <c r="K206" s="7" t="s">
        <v>4689</v>
      </c>
      <c r="L206" s="7" t="s">
        <v>4689</v>
      </c>
      <c r="N206" s="7">
        <v>41.65</v>
      </c>
      <c r="O206" s="7" t="str">
        <f t="shared" si="12"/>
        <v>Obesity</v>
      </c>
      <c r="Q206" s="7">
        <v>10.73</v>
      </c>
      <c r="R206" s="7" t="str">
        <f t="shared" si="13"/>
        <v>Diabetes</v>
      </c>
      <c r="U206" s="7">
        <v>22</v>
      </c>
      <c r="V206" s="7" t="s">
        <v>4717</v>
      </c>
      <c r="W206" s="7">
        <v>1981</v>
      </c>
      <c r="X206" s="7" t="str">
        <f t="shared" si="14"/>
        <v>22-Dec-1981</v>
      </c>
      <c r="Z206" s="7">
        <f t="shared" si="15"/>
        <v>41</v>
      </c>
      <c r="AC206" s="44">
        <v>36074.34</v>
      </c>
    </row>
    <row r="207" ht="15.6" spans="1:29">
      <c r="A207" s="24" t="s">
        <v>413</v>
      </c>
      <c r="B207" s="24" t="s">
        <v>5143</v>
      </c>
      <c r="C207" s="7" t="s">
        <v>4748</v>
      </c>
      <c r="D207" s="7" t="s">
        <v>5144</v>
      </c>
      <c r="G207" s="7">
        <v>1</v>
      </c>
      <c r="H207" s="7">
        <v>1</v>
      </c>
      <c r="K207" s="7" t="s">
        <v>4687</v>
      </c>
      <c r="L207" s="7" t="s">
        <v>4689</v>
      </c>
      <c r="N207" s="7">
        <v>50.79</v>
      </c>
      <c r="O207" s="7" t="str">
        <f t="shared" si="12"/>
        <v>Obesity</v>
      </c>
      <c r="Q207" s="7">
        <v>4.45</v>
      </c>
      <c r="R207" s="7" t="str">
        <f t="shared" si="13"/>
        <v>Normal</v>
      </c>
      <c r="U207" s="7">
        <v>1</v>
      </c>
      <c r="V207" s="7" t="s">
        <v>4715</v>
      </c>
      <c r="W207" s="7">
        <v>1992</v>
      </c>
      <c r="X207" s="7" t="str">
        <f t="shared" si="14"/>
        <v>1-Sep-1992</v>
      </c>
      <c r="Z207" s="7">
        <f t="shared" si="15"/>
        <v>30</v>
      </c>
      <c r="AC207" s="44">
        <v>36021.01</v>
      </c>
    </row>
    <row r="208" ht="15.6" spans="1:29">
      <c r="A208" s="24" t="s">
        <v>415</v>
      </c>
      <c r="B208" s="24" t="s">
        <v>5145</v>
      </c>
      <c r="C208" s="7" t="s">
        <v>4748</v>
      </c>
      <c r="D208" s="7" t="s">
        <v>5146</v>
      </c>
      <c r="G208" s="7" t="s">
        <v>4688</v>
      </c>
      <c r="H208" s="7">
        <v>0</v>
      </c>
      <c r="K208" s="7" t="s">
        <v>4689</v>
      </c>
      <c r="L208" s="7" t="s">
        <v>4689</v>
      </c>
      <c r="N208" s="7">
        <v>35.43</v>
      </c>
      <c r="O208" s="7" t="str">
        <f t="shared" si="12"/>
        <v>Obesity</v>
      </c>
      <c r="Q208" s="7">
        <v>5.25</v>
      </c>
      <c r="R208" s="7" t="str">
        <f t="shared" si="13"/>
        <v>Normal</v>
      </c>
      <c r="U208" s="7">
        <v>26</v>
      </c>
      <c r="V208" s="7" t="s">
        <v>4715</v>
      </c>
      <c r="W208" s="7">
        <v>1976</v>
      </c>
      <c r="X208" s="7" t="str">
        <f t="shared" si="14"/>
        <v>26-Sep-1976</v>
      </c>
      <c r="Z208" s="7">
        <f t="shared" si="15"/>
        <v>46</v>
      </c>
      <c r="AC208" s="44">
        <v>35952.65</v>
      </c>
    </row>
    <row r="209" ht="15.6" spans="1:29">
      <c r="A209" s="24" t="s">
        <v>417</v>
      </c>
      <c r="B209" s="24" t="s">
        <v>5147</v>
      </c>
      <c r="C209" s="7" t="s">
        <v>4751</v>
      </c>
      <c r="D209" s="7" t="s">
        <v>5148</v>
      </c>
      <c r="G209" s="7" t="s">
        <v>4688</v>
      </c>
      <c r="H209" s="7">
        <v>0</v>
      </c>
      <c r="K209" s="7" t="s">
        <v>4687</v>
      </c>
      <c r="L209" s="7" t="s">
        <v>4689</v>
      </c>
      <c r="N209" s="7">
        <v>35.25</v>
      </c>
      <c r="O209" s="7" t="str">
        <f t="shared" si="12"/>
        <v>Obesity</v>
      </c>
      <c r="Q209" s="7">
        <v>9.51</v>
      </c>
      <c r="R209" s="7" t="str">
        <f t="shared" si="13"/>
        <v>Diabetes</v>
      </c>
      <c r="U209" s="7">
        <v>3</v>
      </c>
      <c r="V209" s="7" t="s">
        <v>4715</v>
      </c>
      <c r="W209" s="7">
        <v>1974</v>
      </c>
      <c r="X209" s="7" t="str">
        <f t="shared" si="14"/>
        <v>3-Sep-1974</v>
      </c>
      <c r="Z209" s="7">
        <f t="shared" si="15"/>
        <v>48</v>
      </c>
      <c r="AC209" s="44">
        <v>35883.27</v>
      </c>
    </row>
    <row r="210" ht="15.6" spans="1:29">
      <c r="A210" s="24" t="s">
        <v>419</v>
      </c>
      <c r="B210" s="24" t="s">
        <v>5149</v>
      </c>
      <c r="C210" s="7" t="s">
        <v>4748</v>
      </c>
      <c r="D210" s="7" t="s">
        <v>5150</v>
      </c>
      <c r="G210" s="7" t="s">
        <v>4688</v>
      </c>
      <c r="H210" s="7">
        <v>0</v>
      </c>
      <c r="K210" s="7" t="s">
        <v>4687</v>
      </c>
      <c r="L210" s="7" t="s">
        <v>4689</v>
      </c>
      <c r="N210" s="7">
        <v>36.85</v>
      </c>
      <c r="O210" s="7" t="str">
        <f t="shared" si="12"/>
        <v>Obesity</v>
      </c>
      <c r="Q210" s="7">
        <v>11.12</v>
      </c>
      <c r="R210" s="7" t="str">
        <f t="shared" si="13"/>
        <v>Diabetes</v>
      </c>
      <c r="U210" s="7">
        <v>19</v>
      </c>
      <c r="V210" s="7" t="s">
        <v>4718</v>
      </c>
      <c r="W210" s="7">
        <v>1978</v>
      </c>
      <c r="X210" s="7" t="str">
        <f t="shared" si="14"/>
        <v>19-Aug-1978</v>
      </c>
      <c r="Z210" s="7">
        <f t="shared" si="15"/>
        <v>44</v>
      </c>
      <c r="AC210" s="44">
        <v>35733.96</v>
      </c>
    </row>
    <row r="211" ht="15.6" spans="1:29">
      <c r="A211" s="24" t="s">
        <v>421</v>
      </c>
      <c r="B211" s="24" t="s">
        <v>5151</v>
      </c>
      <c r="C211" s="7" t="s">
        <v>4748</v>
      </c>
      <c r="D211" s="7" t="s">
        <v>5152</v>
      </c>
      <c r="G211" s="7">
        <v>1</v>
      </c>
      <c r="H211" s="7">
        <v>1</v>
      </c>
      <c r="K211" s="7" t="s">
        <v>4687</v>
      </c>
      <c r="L211" s="7" t="s">
        <v>4689</v>
      </c>
      <c r="N211" s="7">
        <v>31.02</v>
      </c>
      <c r="O211" s="7" t="str">
        <f t="shared" si="12"/>
        <v>Obesity</v>
      </c>
      <c r="Q211" s="7">
        <v>4.56</v>
      </c>
      <c r="R211" s="7" t="str">
        <f t="shared" si="13"/>
        <v>Normal</v>
      </c>
      <c r="U211" s="7">
        <v>4</v>
      </c>
      <c r="V211" s="7" t="s">
        <v>4719</v>
      </c>
      <c r="W211" s="7">
        <v>2000</v>
      </c>
      <c r="X211" s="7" t="str">
        <f t="shared" si="14"/>
        <v>4-Oct-2000</v>
      </c>
      <c r="Z211" s="7">
        <f t="shared" si="15"/>
        <v>22</v>
      </c>
      <c r="AC211" s="44">
        <v>35711.39</v>
      </c>
    </row>
    <row r="212" ht="15.6" spans="1:29">
      <c r="A212" s="24" t="s">
        <v>423</v>
      </c>
      <c r="B212" s="24" t="s">
        <v>5153</v>
      </c>
      <c r="C212" s="7" t="s">
        <v>4751</v>
      </c>
      <c r="D212" s="7" t="s">
        <v>5154</v>
      </c>
      <c r="G212" s="7">
        <v>2</v>
      </c>
      <c r="H212" s="7">
        <v>2</v>
      </c>
      <c r="K212" s="7" t="s">
        <v>4689</v>
      </c>
      <c r="L212" s="7" t="s">
        <v>4689</v>
      </c>
      <c r="N212" s="7">
        <v>35.6</v>
      </c>
      <c r="O212" s="7" t="str">
        <f t="shared" si="12"/>
        <v>Obesity</v>
      </c>
      <c r="Q212" s="7">
        <v>4.02</v>
      </c>
      <c r="R212" s="7" t="str">
        <f t="shared" si="13"/>
        <v>Normal</v>
      </c>
      <c r="U212" s="7">
        <v>27</v>
      </c>
      <c r="V212" s="7" t="s">
        <v>4717</v>
      </c>
      <c r="W212" s="7">
        <v>2000</v>
      </c>
      <c r="X212" s="7" t="str">
        <f t="shared" si="14"/>
        <v>27-Dec-2000</v>
      </c>
      <c r="Z212" s="7">
        <f t="shared" si="15"/>
        <v>22</v>
      </c>
      <c r="AC212" s="44">
        <v>35701.9</v>
      </c>
    </row>
    <row r="213" ht="15.6" spans="1:29">
      <c r="A213" s="24" t="s">
        <v>425</v>
      </c>
      <c r="B213" s="24" t="s">
        <v>5155</v>
      </c>
      <c r="C213" s="7" t="s">
        <v>4751</v>
      </c>
      <c r="D213" s="7" t="s">
        <v>5156</v>
      </c>
      <c r="G213" s="7" t="s">
        <v>4688</v>
      </c>
      <c r="H213" s="7">
        <v>0</v>
      </c>
      <c r="K213" s="7" t="s">
        <v>4687</v>
      </c>
      <c r="L213" s="7" t="s">
        <v>4689</v>
      </c>
      <c r="N213" s="7">
        <v>34.39</v>
      </c>
      <c r="O213" s="7" t="str">
        <f t="shared" si="12"/>
        <v>Obesity</v>
      </c>
      <c r="Q213" s="7">
        <v>8.72</v>
      </c>
      <c r="R213" s="7" t="str">
        <f t="shared" si="13"/>
        <v>Diabetes</v>
      </c>
      <c r="U213" s="7">
        <v>22</v>
      </c>
      <c r="V213" s="7" t="s">
        <v>4719</v>
      </c>
      <c r="W213" s="7">
        <v>1971</v>
      </c>
      <c r="X213" s="7" t="str">
        <f t="shared" si="14"/>
        <v>22-Oct-1971</v>
      </c>
      <c r="Z213" s="7">
        <f t="shared" si="15"/>
        <v>51</v>
      </c>
      <c r="AC213" s="44">
        <v>35595.59</v>
      </c>
    </row>
    <row r="214" ht="15.6" spans="1:29">
      <c r="A214" s="24" t="s">
        <v>427</v>
      </c>
      <c r="B214" s="24" t="s">
        <v>5157</v>
      </c>
      <c r="C214" s="7" t="s">
        <v>4751</v>
      </c>
      <c r="D214" s="7" t="s">
        <v>5158</v>
      </c>
      <c r="G214" s="7">
        <v>1</v>
      </c>
      <c r="H214" s="7">
        <v>1</v>
      </c>
      <c r="K214" s="7" t="s">
        <v>4689</v>
      </c>
      <c r="L214" s="7" t="s">
        <v>4689</v>
      </c>
      <c r="N214" s="7">
        <v>29.06</v>
      </c>
      <c r="O214" s="7" t="str">
        <f t="shared" si="12"/>
        <v>Overweight</v>
      </c>
      <c r="Q214" s="7">
        <v>6.25</v>
      </c>
      <c r="R214" s="7" t="str">
        <f t="shared" si="13"/>
        <v>Prediabetes</v>
      </c>
      <c r="U214" s="7">
        <v>29</v>
      </c>
      <c r="V214" s="7" t="s">
        <v>4712</v>
      </c>
      <c r="W214" s="7">
        <v>1964</v>
      </c>
      <c r="X214" s="7" t="str">
        <f t="shared" si="14"/>
        <v>29-Nov-1964</v>
      </c>
      <c r="Z214" s="7">
        <f t="shared" si="15"/>
        <v>58</v>
      </c>
      <c r="AC214" s="44">
        <v>35585.58</v>
      </c>
    </row>
    <row r="215" ht="15.6" spans="1:29">
      <c r="A215" s="24" t="s">
        <v>429</v>
      </c>
      <c r="B215" s="24" t="s">
        <v>5159</v>
      </c>
      <c r="C215" s="7" t="s">
        <v>4751</v>
      </c>
      <c r="D215" s="7" t="s">
        <v>4752</v>
      </c>
      <c r="G215" s="7">
        <v>2</v>
      </c>
      <c r="H215" s="7">
        <v>2</v>
      </c>
      <c r="K215" s="7" t="s">
        <v>4687</v>
      </c>
      <c r="L215" s="7" t="s">
        <v>4689</v>
      </c>
      <c r="N215" s="7">
        <v>35.8</v>
      </c>
      <c r="O215" s="7" t="str">
        <f t="shared" si="12"/>
        <v>Obesity</v>
      </c>
      <c r="Q215" s="7">
        <v>7.32</v>
      </c>
      <c r="R215" s="7" t="str">
        <f t="shared" si="13"/>
        <v>Diabetes</v>
      </c>
      <c r="U215" s="7">
        <v>10</v>
      </c>
      <c r="V215" s="7" t="s">
        <v>4717</v>
      </c>
      <c r="W215" s="7">
        <v>1973</v>
      </c>
      <c r="X215" s="7" t="str">
        <f t="shared" si="14"/>
        <v>10-Dec-1973</v>
      </c>
      <c r="Z215" s="7">
        <f t="shared" si="15"/>
        <v>49</v>
      </c>
      <c r="AC215" s="44">
        <v>35585.58</v>
      </c>
    </row>
    <row r="216" ht="15.6" spans="1:29">
      <c r="A216" s="24" t="s">
        <v>431</v>
      </c>
      <c r="B216" s="24" t="s">
        <v>5160</v>
      </c>
      <c r="C216" s="7" t="s">
        <v>4748</v>
      </c>
      <c r="D216" s="7" t="s">
        <v>4939</v>
      </c>
      <c r="G216" s="7">
        <v>1</v>
      </c>
      <c r="H216" s="7">
        <v>1</v>
      </c>
      <c r="K216" s="7" t="s">
        <v>4687</v>
      </c>
      <c r="L216" s="7" t="s">
        <v>4689</v>
      </c>
      <c r="N216" s="7">
        <v>49.8</v>
      </c>
      <c r="O216" s="7" t="str">
        <f t="shared" si="12"/>
        <v>Obesity</v>
      </c>
      <c r="Q216" s="7">
        <v>4.24</v>
      </c>
      <c r="R216" s="7" t="str">
        <f t="shared" si="13"/>
        <v>Normal</v>
      </c>
      <c r="U216" s="7">
        <v>23</v>
      </c>
      <c r="V216" s="7" t="s">
        <v>4718</v>
      </c>
      <c r="W216" s="7">
        <v>1992</v>
      </c>
      <c r="X216" s="7" t="str">
        <f t="shared" si="14"/>
        <v>23-Aug-1992</v>
      </c>
      <c r="Z216" s="7">
        <f t="shared" si="15"/>
        <v>30</v>
      </c>
      <c r="AC216" s="44">
        <v>35583.17</v>
      </c>
    </row>
    <row r="217" ht="15.6" spans="1:29">
      <c r="A217" s="24" t="s">
        <v>433</v>
      </c>
      <c r="B217" s="24" t="s">
        <v>5161</v>
      </c>
      <c r="C217" s="7" t="s">
        <v>4751</v>
      </c>
      <c r="D217" s="7" t="s">
        <v>5162</v>
      </c>
      <c r="G217" s="7">
        <v>2</v>
      </c>
      <c r="H217" s="7">
        <v>2</v>
      </c>
      <c r="K217" s="7" t="s">
        <v>4687</v>
      </c>
      <c r="L217" s="7" t="s">
        <v>4689</v>
      </c>
      <c r="N217" s="7">
        <v>35.71</v>
      </c>
      <c r="O217" s="7" t="str">
        <f t="shared" si="12"/>
        <v>Obesity</v>
      </c>
      <c r="Q217" s="7">
        <v>6.84</v>
      </c>
      <c r="R217" s="7" t="str">
        <f t="shared" si="13"/>
        <v>Diabetes</v>
      </c>
      <c r="U217" s="7">
        <v>27</v>
      </c>
      <c r="V217" s="7" t="s">
        <v>4715</v>
      </c>
      <c r="W217" s="7">
        <v>1973</v>
      </c>
      <c r="X217" s="7" t="str">
        <f t="shared" si="14"/>
        <v>27-Sep-1973</v>
      </c>
      <c r="Z217" s="7">
        <f t="shared" si="15"/>
        <v>49</v>
      </c>
      <c r="AC217" s="44">
        <v>35573.26</v>
      </c>
    </row>
    <row r="218" ht="15.6" spans="1:29">
      <c r="A218" s="24" t="s">
        <v>435</v>
      </c>
      <c r="B218" s="24" t="s">
        <v>5163</v>
      </c>
      <c r="C218" s="7" t="s">
        <v>4751</v>
      </c>
      <c r="D218" s="7" t="s">
        <v>4850</v>
      </c>
      <c r="G218" s="7">
        <v>1</v>
      </c>
      <c r="H218" s="7">
        <v>1</v>
      </c>
      <c r="K218" s="7" t="s">
        <v>4689</v>
      </c>
      <c r="L218" s="7" t="s">
        <v>4689</v>
      </c>
      <c r="N218" s="7">
        <v>30.8</v>
      </c>
      <c r="O218" s="7" t="str">
        <f t="shared" si="12"/>
        <v>Obesity</v>
      </c>
      <c r="Q218" s="7">
        <v>5.23</v>
      </c>
      <c r="R218" s="7" t="str">
        <f t="shared" si="13"/>
        <v>Normal</v>
      </c>
      <c r="U218" s="7">
        <v>16</v>
      </c>
      <c r="V218" s="7" t="s">
        <v>4717</v>
      </c>
      <c r="W218" s="7">
        <v>1988</v>
      </c>
      <c r="X218" s="7" t="str">
        <f t="shared" si="14"/>
        <v>16-Dec-1988</v>
      </c>
      <c r="Z218" s="7">
        <f t="shared" si="15"/>
        <v>34</v>
      </c>
      <c r="AC218" s="44">
        <v>35547.72</v>
      </c>
    </row>
    <row r="219" ht="15.6" spans="1:29">
      <c r="A219" s="24" t="s">
        <v>437</v>
      </c>
      <c r="B219" s="24" t="s">
        <v>5164</v>
      </c>
      <c r="C219" s="7" t="s">
        <v>4751</v>
      </c>
      <c r="D219" s="7" t="s">
        <v>4913</v>
      </c>
      <c r="G219" s="7" t="s">
        <v>4688</v>
      </c>
      <c r="H219" s="7">
        <v>0</v>
      </c>
      <c r="K219" s="7" t="s">
        <v>4687</v>
      </c>
      <c r="L219" s="7" t="s">
        <v>4689</v>
      </c>
      <c r="N219" s="7">
        <v>33.69</v>
      </c>
      <c r="O219" s="7" t="str">
        <f t="shared" si="12"/>
        <v>Obesity</v>
      </c>
      <c r="Q219" s="7">
        <v>9.68</v>
      </c>
      <c r="R219" s="7" t="str">
        <f t="shared" si="13"/>
        <v>Diabetes</v>
      </c>
      <c r="U219" s="7">
        <v>7</v>
      </c>
      <c r="V219" s="7" t="s">
        <v>4717</v>
      </c>
      <c r="W219" s="7">
        <v>1971</v>
      </c>
      <c r="X219" s="7" t="str">
        <f t="shared" si="14"/>
        <v>7-Dec-1971</v>
      </c>
      <c r="Z219" s="7">
        <f t="shared" si="15"/>
        <v>51</v>
      </c>
      <c r="AC219" s="44">
        <v>35547.47</v>
      </c>
    </row>
    <row r="220" ht="15.6" spans="1:29">
      <c r="A220" s="24" t="s">
        <v>439</v>
      </c>
      <c r="B220" s="24" t="s">
        <v>5165</v>
      </c>
      <c r="C220" s="7" t="s">
        <v>4751</v>
      </c>
      <c r="D220" s="7" t="s">
        <v>5166</v>
      </c>
      <c r="G220" s="7">
        <v>1</v>
      </c>
      <c r="H220" s="7">
        <v>1</v>
      </c>
      <c r="K220" s="7" t="s">
        <v>4689</v>
      </c>
      <c r="L220" s="7" t="s">
        <v>4689</v>
      </c>
      <c r="N220" s="7">
        <v>42.27</v>
      </c>
      <c r="O220" s="7" t="str">
        <f t="shared" si="12"/>
        <v>Obesity</v>
      </c>
      <c r="Q220" s="7">
        <v>6.05</v>
      </c>
      <c r="R220" s="7" t="str">
        <f t="shared" si="13"/>
        <v>Prediabetes</v>
      </c>
      <c r="U220" s="7">
        <v>3</v>
      </c>
      <c r="V220" s="7" t="s">
        <v>4715</v>
      </c>
      <c r="W220" s="7">
        <v>1988</v>
      </c>
      <c r="X220" s="7" t="str">
        <f t="shared" si="14"/>
        <v>3-Sep-1988</v>
      </c>
      <c r="Z220" s="7">
        <f t="shared" si="15"/>
        <v>34</v>
      </c>
      <c r="AC220" s="44">
        <v>35517.19</v>
      </c>
    </row>
    <row r="221" ht="15.6" spans="1:29">
      <c r="A221" s="24" t="s">
        <v>441</v>
      </c>
      <c r="B221" s="24" t="s">
        <v>4906</v>
      </c>
      <c r="C221" s="7" t="s">
        <v>4751</v>
      </c>
      <c r="D221" s="7" t="s">
        <v>5167</v>
      </c>
      <c r="G221" s="7">
        <v>1</v>
      </c>
      <c r="H221" s="7">
        <v>1</v>
      </c>
      <c r="K221" s="7" t="s">
        <v>4689</v>
      </c>
      <c r="L221" s="7" t="s">
        <v>4689</v>
      </c>
      <c r="N221" s="7">
        <v>53.25</v>
      </c>
      <c r="O221" s="7" t="str">
        <f t="shared" si="12"/>
        <v>Obesity</v>
      </c>
      <c r="Q221" s="7">
        <v>6.11</v>
      </c>
      <c r="R221" s="7" t="str">
        <f t="shared" si="13"/>
        <v>Prediabetes</v>
      </c>
      <c r="U221" s="7">
        <v>12</v>
      </c>
      <c r="V221" s="7" t="s">
        <v>4715</v>
      </c>
      <c r="W221" s="7">
        <v>1997</v>
      </c>
      <c r="X221" s="7" t="str">
        <f t="shared" si="14"/>
        <v>12-Sep-1997</v>
      </c>
      <c r="Z221" s="7">
        <f t="shared" si="15"/>
        <v>25</v>
      </c>
      <c r="AC221" s="44">
        <v>35491.64</v>
      </c>
    </row>
    <row r="222" ht="15.6" spans="1:29">
      <c r="A222" s="24" t="s">
        <v>443</v>
      </c>
      <c r="B222" s="24" t="s">
        <v>5168</v>
      </c>
      <c r="C222" s="7" t="s">
        <v>4748</v>
      </c>
      <c r="D222" s="7" t="s">
        <v>5169</v>
      </c>
      <c r="G222" s="7" t="s">
        <v>4688</v>
      </c>
      <c r="H222" s="7">
        <v>0</v>
      </c>
      <c r="K222" s="7" t="s">
        <v>4689</v>
      </c>
      <c r="L222" s="7" t="s">
        <v>4687</v>
      </c>
      <c r="N222" s="7">
        <v>26.8</v>
      </c>
      <c r="O222" s="7" t="str">
        <f t="shared" si="12"/>
        <v>Overweight</v>
      </c>
      <c r="Q222" s="7">
        <v>10.93</v>
      </c>
      <c r="R222" s="7" t="str">
        <f t="shared" si="13"/>
        <v>Diabetes</v>
      </c>
      <c r="U222" s="7">
        <v>27</v>
      </c>
      <c r="V222" s="7" t="s">
        <v>4708</v>
      </c>
      <c r="W222" s="7">
        <v>1967</v>
      </c>
      <c r="X222" s="7" t="str">
        <f t="shared" si="14"/>
        <v>27-Jul-1967</v>
      </c>
      <c r="Z222" s="7">
        <f t="shared" si="15"/>
        <v>55</v>
      </c>
      <c r="AC222" s="44">
        <v>35345.73</v>
      </c>
    </row>
    <row r="223" ht="15.6" spans="1:29">
      <c r="A223" s="24" t="s">
        <v>445</v>
      </c>
      <c r="B223" s="24" t="s">
        <v>5170</v>
      </c>
      <c r="C223" s="7" t="s">
        <v>4751</v>
      </c>
      <c r="D223" s="7" t="s">
        <v>5171</v>
      </c>
      <c r="G223" s="7">
        <v>1</v>
      </c>
      <c r="H223" s="7">
        <v>1</v>
      </c>
      <c r="K223" s="7" t="s">
        <v>4687</v>
      </c>
      <c r="L223" s="7" t="s">
        <v>4689</v>
      </c>
      <c r="N223" s="7">
        <v>28.5</v>
      </c>
      <c r="O223" s="7" t="str">
        <f t="shared" si="12"/>
        <v>Overweight</v>
      </c>
      <c r="Q223" s="7">
        <v>5.12</v>
      </c>
      <c r="R223" s="7" t="str">
        <f t="shared" si="13"/>
        <v>Normal</v>
      </c>
      <c r="U223" s="7">
        <v>6</v>
      </c>
      <c r="V223" s="7" t="s">
        <v>4718</v>
      </c>
      <c r="W223" s="7">
        <v>1998</v>
      </c>
      <c r="X223" s="7" t="str">
        <f t="shared" si="14"/>
        <v>6-Aug-1998</v>
      </c>
      <c r="Z223" s="7">
        <f t="shared" si="15"/>
        <v>24</v>
      </c>
      <c r="AC223" s="44">
        <v>35315.96</v>
      </c>
    </row>
    <row r="224" ht="15.6" spans="1:29">
      <c r="A224" s="24" t="s">
        <v>447</v>
      </c>
      <c r="B224" s="24" t="s">
        <v>5172</v>
      </c>
      <c r="C224" s="7" t="s">
        <v>4751</v>
      </c>
      <c r="D224" s="7" t="s">
        <v>5173</v>
      </c>
      <c r="G224" s="7" t="s">
        <v>4688</v>
      </c>
      <c r="H224" s="7">
        <v>0</v>
      </c>
      <c r="K224" s="7" t="s">
        <v>4687</v>
      </c>
      <c r="L224" s="7" t="s">
        <v>4689</v>
      </c>
      <c r="N224" s="7">
        <v>22.895</v>
      </c>
      <c r="O224" s="7" t="str">
        <f t="shared" si="12"/>
        <v>Normal Weight</v>
      </c>
      <c r="Q224" s="7">
        <v>5.72</v>
      </c>
      <c r="R224" s="7" t="str">
        <f t="shared" si="13"/>
        <v>Prediabetes</v>
      </c>
      <c r="U224" s="7">
        <v>28</v>
      </c>
      <c r="V224" s="7" t="s">
        <v>4719</v>
      </c>
      <c r="W224" s="7">
        <v>1977</v>
      </c>
      <c r="X224" s="7" t="str">
        <f t="shared" si="14"/>
        <v>28-Oct-1977</v>
      </c>
      <c r="Z224" s="7">
        <f t="shared" si="15"/>
        <v>45</v>
      </c>
      <c r="AC224" s="44">
        <v>35302.09</v>
      </c>
    </row>
    <row r="225" ht="15.6" spans="1:29">
      <c r="A225" s="24" t="s">
        <v>449</v>
      </c>
      <c r="B225" s="24" t="s">
        <v>5174</v>
      </c>
      <c r="C225" s="7" t="s">
        <v>4748</v>
      </c>
      <c r="D225" s="7" t="s">
        <v>5175</v>
      </c>
      <c r="G225" s="7">
        <v>1</v>
      </c>
      <c r="H225" s="7">
        <v>1</v>
      </c>
      <c r="K225" s="7" t="s">
        <v>4689</v>
      </c>
      <c r="L225" s="7" t="s">
        <v>4689</v>
      </c>
      <c r="N225" s="7">
        <v>34.06</v>
      </c>
      <c r="O225" s="7" t="str">
        <f t="shared" si="12"/>
        <v>Obesity</v>
      </c>
      <c r="Q225" s="7">
        <v>11.83</v>
      </c>
      <c r="R225" s="7" t="str">
        <f t="shared" si="13"/>
        <v>Diabetes</v>
      </c>
      <c r="U225" s="7">
        <v>13</v>
      </c>
      <c r="V225" s="7" t="s">
        <v>4712</v>
      </c>
      <c r="W225" s="7">
        <v>1975</v>
      </c>
      <c r="X225" s="7" t="str">
        <f t="shared" si="14"/>
        <v>13-Nov-1975</v>
      </c>
      <c r="Z225" s="7">
        <f t="shared" si="15"/>
        <v>47</v>
      </c>
      <c r="AC225" s="44">
        <v>35160.13</v>
      </c>
    </row>
    <row r="226" ht="15.6" spans="1:29">
      <c r="A226" s="24" t="s">
        <v>451</v>
      </c>
      <c r="B226" s="24" t="s">
        <v>5176</v>
      </c>
      <c r="C226" s="7" t="s">
        <v>4748</v>
      </c>
      <c r="D226" s="7" t="s">
        <v>4905</v>
      </c>
      <c r="G226" s="7" t="s">
        <v>4688</v>
      </c>
      <c r="H226" s="7">
        <v>0</v>
      </c>
      <c r="K226" s="7" t="s">
        <v>4687</v>
      </c>
      <c r="L226" s="7" t="s">
        <v>4689</v>
      </c>
      <c r="N226" s="7">
        <v>36.41</v>
      </c>
      <c r="O226" s="7" t="str">
        <f t="shared" si="12"/>
        <v>Obesity</v>
      </c>
      <c r="Q226" s="7">
        <v>4.55</v>
      </c>
      <c r="R226" s="7" t="str">
        <f t="shared" si="13"/>
        <v>Normal</v>
      </c>
      <c r="U226" s="7">
        <v>6</v>
      </c>
      <c r="V226" s="7" t="s">
        <v>4718</v>
      </c>
      <c r="W226" s="7">
        <v>1982</v>
      </c>
      <c r="X226" s="7" t="str">
        <f t="shared" si="14"/>
        <v>6-Aug-1982</v>
      </c>
      <c r="Z226" s="7">
        <f t="shared" si="15"/>
        <v>40</v>
      </c>
      <c r="AC226" s="44">
        <v>35147.53</v>
      </c>
    </row>
    <row r="227" ht="15.6" spans="1:29">
      <c r="A227" s="24" t="s">
        <v>453</v>
      </c>
      <c r="B227" s="24" t="s">
        <v>4873</v>
      </c>
      <c r="C227" s="7" t="s">
        <v>4751</v>
      </c>
      <c r="D227" s="7" t="s">
        <v>5177</v>
      </c>
      <c r="G227" s="7">
        <v>1</v>
      </c>
      <c r="H227" s="7">
        <v>1</v>
      </c>
      <c r="K227" s="7" t="s">
        <v>4689</v>
      </c>
      <c r="L227" s="7" t="s">
        <v>4689</v>
      </c>
      <c r="N227" s="7">
        <v>52.3</v>
      </c>
      <c r="O227" s="7" t="str">
        <f t="shared" si="12"/>
        <v>Obesity</v>
      </c>
      <c r="Q227" s="7">
        <v>4.87</v>
      </c>
      <c r="R227" s="7" t="str">
        <f t="shared" si="13"/>
        <v>Normal</v>
      </c>
      <c r="U227" s="7">
        <v>27</v>
      </c>
      <c r="V227" s="7" t="s">
        <v>4708</v>
      </c>
      <c r="W227" s="7">
        <v>1997</v>
      </c>
      <c r="X227" s="7" t="str">
        <f t="shared" si="14"/>
        <v>27-Jul-1997</v>
      </c>
      <c r="Z227" s="7">
        <f t="shared" si="15"/>
        <v>25</v>
      </c>
      <c r="AC227" s="44">
        <v>35069.37</v>
      </c>
    </row>
    <row r="228" ht="15.6" spans="1:29">
      <c r="A228" s="24" t="s">
        <v>455</v>
      </c>
      <c r="B228" s="24" t="s">
        <v>5178</v>
      </c>
      <c r="C228" s="7" t="s">
        <v>4748</v>
      </c>
      <c r="D228" s="7" t="s">
        <v>5179</v>
      </c>
      <c r="G228" s="7">
        <v>1</v>
      </c>
      <c r="H228" s="7">
        <v>1</v>
      </c>
      <c r="K228" s="7" t="s">
        <v>4687</v>
      </c>
      <c r="L228" s="7" t="s">
        <v>4689</v>
      </c>
      <c r="N228" s="7">
        <v>52.66</v>
      </c>
      <c r="O228" s="7" t="str">
        <f t="shared" si="12"/>
        <v>Obesity</v>
      </c>
      <c r="Q228" s="7">
        <v>4.45</v>
      </c>
      <c r="R228" s="7" t="str">
        <f t="shared" si="13"/>
        <v>Normal</v>
      </c>
      <c r="U228" s="7">
        <v>17</v>
      </c>
      <c r="V228" s="7" t="s">
        <v>4712</v>
      </c>
      <c r="W228" s="7">
        <v>1998</v>
      </c>
      <c r="X228" s="7" t="str">
        <f t="shared" si="14"/>
        <v>17-Nov-1998</v>
      </c>
      <c r="Z228" s="7">
        <f t="shared" si="15"/>
        <v>24</v>
      </c>
      <c r="AC228" s="44">
        <v>35050.62</v>
      </c>
    </row>
    <row r="229" ht="15.6" spans="1:29">
      <c r="A229" s="24" t="s">
        <v>457</v>
      </c>
      <c r="B229" s="24" t="s">
        <v>5180</v>
      </c>
      <c r="C229" s="7" t="s">
        <v>4751</v>
      </c>
      <c r="D229" s="7" t="s">
        <v>5181</v>
      </c>
      <c r="G229" s="7" t="s">
        <v>4688</v>
      </c>
      <c r="H229" s="7">
        <v>0</v>
      </c>
      <c r="K229" s="7" t="s">
        <v>4689</v>
      </c>
      <c r="L229" s="7" t="s">
        <v>4689</v>
      </c>
      <c r="N229" s="7">
        <v>29.57</v>
      </c>
      <c r="O229" s="7" t="str">
        <f t="shared" si="12"/>
        <v>Overweight</v>
      </c>
      <c r="Q229" s="7">
        <v>9.42</v>
      </c>
      <c r="R229" s="7" t="str">
        <f t="shared" si="13"/>
        <v>Diabetes</v>
      </c>
      <c r="U229" s="7">
        <v>13</v>
      </c>
      <c r="V229" s="7" t="s">
        <v>4714</v>
      </c>
      <c r="W229" s="7">
        <v>1967</v>
      </c>
      <c r="X229" s="7" t="str">
        <f t="shared" si="14"/>
        <v>13-Jun-1967</v>
      </c>
      <c r="Z229" s="7">
        <f t="shared" si="15"/>
        <v>55</v>
      </c>
      <c r="AC229" s="44">
        <v>35000.73</v>
      </c>
    </row>
    <row r="230" ht="15.6" spans="1:29">
      <c r="A230" s="24" t="s">
        <v>459</v>
      </c>
      <c r="B230" s="24" t="s">
        <v>5182</v>
      </c>
      <c r="C230" s="7" t="s">
        <v>4748</v>
      </c>
      <c r="D230" s="7" t="s">
        <v>5183</v>
      </c>
      <c r="G230" s="7">
        <v>1</v>
      </c>
      <c r="H230" s="7">
        <v>1</v>
      </c>
      <c r="K230" s="7" t="s">
        <v>4689</v>
      </c>
      <c r="L230" s="7" t="s">
        <v>4689</v>
      </c>
      <c r="N230" s="7">
        <v>36.99</v>
      </c>
      <c r="O230" s="7" t="str">
        <f t="shared" si="12"/>
        <v>Obesity</v>
      </c>
      <c r="Q230" s="7">
        <v>5.37</v>
      </c>
      <c r="R230" s="7" t="str">
        <f t="shared" si="13"/>
        <v>Normal</v>
      </c>
      <c r="U230" s="7">
        <v>25</v>
      </c>
      <c r="V230" s="7" t="s">
        <v>4715</v>
      </c>
      <c r="W230" s="7">
        <v>1983</v>
      </c>
      <c r="X230" s="7" t="str">
        <f t="shared" si="14"/>
        <v>25-Sep-1983</v>
      </c>
      <c r="Z230" s="7">
        <f t="shared" si="15"/>
        <v>39</v>
      </c>
      <c r="AC230" s="44">
        <v>34979.86</v>
      </c>
    </row>
    <row r="231" ht="15.6" spans="1:29">
      <c r="A231" s="24" t="s">
        <v>461</v>
      </c>
      <c r="B231" s="24" t="s">
        <v>5184</v>
      </c>
      <c r="C231" s="7" t="s">
        <v>4748</v>
      </c>
      <c r="D231" s="7" t="s">
        <v>5185</v>
      </c>
      <c r="G231" s="7">
        <v>1</v>
      </c>
      <c r="H231" s="7">
        <v>1</v>
      </c>
      <c r="K231" s="7" t="s">
        <v>4689</v>
      </c>
      <c r="L231" s="7" t="s">
        <v>4689</v>
      </c>
      <c r="N231" s="7">
        <v>31.4</v>
      </c>
      <c r="O231" s="7" t="str">
        <f t="shared" si="12"/>
        <v>Obesity</v>
      </c>
      <c r="Q231" s="7">
        <v>4.6</v>
      </c>
      <c r="R231" s="7" t="str">
        <f t="shared" si="13"/>
        <v>Normal</v>
      </c>
      <c r="U231" s="7">
        <v>12</v>
      </c>
      <c r="V231" s="7" t="s">
        <v>4717</v>
      </c>
      <c r="W231" s="7">
        <v>1995</v>
      </c>
      <c r="X231" s="7" t="str">
        <f t="shared" si="14"/>
        <v>12-Dec-1995</v>
      </c>
      <c r="Z231" s="7">
        <f t="shared" si="15"/>
        <v>27</v>
      </c>
      <c r="AC231" s="44">
        <v>34976.42</v>
      </c>
    </row>
    <row r="232" ht="15.6" spans="1:29">
      <c r="A232" s="24" t="s">
        <v>463</v>
      </c>
      <c r="B232" s="24" t="s">
        <v>5186</v>
      </c>
      <c r="C232" s="7" t="s">
        <v>4751</v>
      </c>
      <c r="D232" s="7" t="s">
        <v>5187</v>
      </c>
      <c r="G232" s="7">
        <v>1</v>
      </c>
      <c r="H232" s="7">
        <v>1</v>
      </c>
      <c r="K232" s="7" t="s">
        <v>4687</v>
      </c>
      <c r="L232" s="7" t="s">
        <v>4689</v>
      </c>
      <c r="N232" s="7">
        <v>34.9</v>
      </c>
      <c r="O232" s="7" t="str">
        <f t="shared" si="12"/>
        <v>Obesity</v>
      </c>
      <c r="Q232" s="7">
        <v>6.22</v>
      </c>
      <c r="R232" s="7" t="str">
        <f t="shared" si="13"/>
        <v>Prediabetes</v>
      </c>
      <c r="U232" s="7">
        <v>10</v>
      </c>
      <c r="V232" s="7" t="s">
        <v>4717</v>
      </c>
      <c r="W232" s="7">
        <v>2003</v>
      </c>
      <c r="X232" s="7" t="str">
        <f t="shared" si="14"/>
        <v>10-Dec-2003</v>
      </c>
      <c r="Z232" s="7">
        <f t="shared" si="15"/>
        <v>19</v>
      </c>
      <c r="AC232" s="44">
        <v>34975.68</v>
      </c>
    </row>
    <row r="233" ht="15.6" spans="1:29">
      <c r="A233" s="24" t="s">
        <v>465</v>
      </c>
      <c r="B233" s="24" t="s">
        <v>5188</v>
      </c>
      <c r="C233" s="7" t="s">
        <v>4751</v>
      </c>
      <c r="D233" s="7" t="s">
        <v>5189</v>
      </c>
      <c r="G233" s="7">
        <v>1</v>
      </c>
      <c r="H233" s="7">
        <v>1</v>
      </c>
      <c r="K233" s="7" t="s">
        <v>4689</v>
      </c>
      <c r="L233" s="7" t="s">
        <v>4689</v>
      </c>
      <c r="N233" s="7">
        <v>31.13</v>
      </c>
      <c r="O233" s="7" t="str">
        <f t="shared" si="12"/>
        <v>Obesity</v>
      </c>
      <c r="Q233" s="7">
        <v>4.52</v>
      </c>
      <c r="R233" s="7" t="str">
        <f t="shared" si="13"/>
        <v>Normal</v>
      </c>
      <c r="U233" s="7">
        <v>30</v>
      </c>
      <c r="V233" s="7" t="s">
        <v>4714</v>
      </c>
      <c r="W233" s="7">
        <v>1995</v>
      </c>
      <c r="X233" s="7" t="str">
        <f t="shared" si="14"/>
        <v>30-Jun-1995</v>
      </c>
      <c r="Z233" s="7">
        <f t="shared" si="15"/>
        <v>27</v>
      </c>
      <c r="AC233" s="44">
        <v>34940.61</v>
      </c>
    </row>
    <row r="234" ht="15.6" spans="1:29">
      <c r="A234" s="24" t="s">
        <v>467</v>
      </c>
      <c r="B234" s="24" t="s">
        <v>5190</v>
      </c>
      <c r="C234" s="7" t="s">
        <v>4751</v>
      </c>
      <c r="D234" s="7" t="s">
        <v>5191</v>
      </c>
      <c r="G234" s="7">
        <v>1</v>
      </c>
      <c r="H234" s="7">
        <v>1</v>
      </c>
      <c r="K234" s="7" t="s">
        <v>4687</v>
      </c>
      <c r="L234" s="7" t="s">
        <v>4689</v>
      </c>
      <c r="N234" s="7">
        <v>34.8</v>
      </c>
      <c r="O234" s="7" t="str">
        <f t="shared" si="12"/>
        <v>Obesity</v>
      </c>
      <c r="Q234" s="7">
        <v>6.18</v>
      </c>
      <c r="R234" s="7" t="str">
        <f t="shared" si="13"/>
        <v>Prediabetes</v>
      </c>
      <c r="U234" s="7">
        <v>11</v>
      </c>
      <c r="V234" s="7" t="s">
        <v>4717</v>
      </c>
      <c r="W234" s="7">
        <v>2003</v>
      </c>
      <c r="X234" s="7" t="str">
        <f t="shared" si="14"/>
        <v>11-Dec-2003</v>
      </c>
      <c r="Z234" s="7">
        <f t="shared" si="15"/>
        <v>19</v>
      </c>
      <c r="AC234" s="44">
        <v>34838.87</v>
      </c>
    </row>
    <row r="235" ht="15.6" spans="1:29">
      <c r="A235" s="24" t="s">
        <v>469</v>
      </c>
      <c r="B235" s="24" t="s">
        <v>5192</v>
      </c>
      <c r="C235" s="7" t="s">
        <v>4751</v>
      </c>
      <c r="D235" s="7" t="s">
        <v>5193</v>
      </c>
      <c r="G235" s="7" t="s">
        <v>4688</v>
      </c>
      <c r="H235" s="7">
        <v>0</v>
      </c>
      <c r="K235" s="7" t="s">
        <v>4687</v>
      </c>
      <c r="L235" s="7" t="s">
        <v>4689</v>
      </c>
      <c r="N235" s="7">
        <v>31.68</v>
      </c>
      <c r="O235" s="7" t="str">
        <f t="shared" si="12"/>
        <v>Obesity</v>
      </c>
      <c r="Q235" s="7">
        <v>4.4</v>
      </c>
      <c r="R235" s="7" t="str">
        <f t="shared" si="13"/>
        <v>Normal</v>
      </c>
      <c r="U235" s="7">
        <v>15</v>
      </c>
      <c r="V235" s="7" t="s">
        <v>4708</v>
      </c>
      <c r="W235" s="7">
        <v>1994</v>
      </c>
      <c r="X235" s="7" t="str">
        <f t="shared" si="14"/>
        <v>15-Jul-1994</v>
      </c>
      <c r="Z235" s="7">
        <f t="shared" si="15"/>
        <v>28</v>
      </c>
      <c r="AC235" s="44">
        <v>34828.65</v>
      </c>
    </row>
    <row r="236" ht="15.6" spans="1:29">
      <c r="A236" s="24" t="s">
        <v>471</v>
      </c>
      <c r="B236" s="24" t="s">
        <v>5007</v>
      </c>
      <c r="C236" s="7" t="s">
        <v>4751</v>
      </c>
      <c r="D236" s="7" t="s">
        <v>5181</v>
      </c>
      <c r="G236" s="7">
        <v>1</v>
      </c>
      <c r="H236" s="7">
        <v>1</v>
      </c>
      <c r="K236" s="7" t="s">
        <v>4687</v>
      </c>
      <c r="L236" s="7" t="s">
        <v>4689</v>
      </c>
      <c r="N236" s="7">
        <v>33.535</v>
      </c>
      <c r="O236" s="7" t="str">
        <f t="shared" si="12"/>
        <v>Obesity</v>
      </c>
      <c r="Q236" s="7">
        <v>6.23</v>
      </c>
      <c r="R236" s="7" t="str">
        <f t="shared" si="13"/>
        <v>Prediabetes</v>
      </c>
      <c r="U236" s="7">
        <v>12</v>
      </c>
      <c r="V236" s="7" t="s">
        <v>4712</v>
      </c>
      <c r="W236" s="7">
        <v>2004</v>
      </c>
      <c r="X236" s="7" t="str">
        <f t="shared" si="14"/>
        <v>12-Nov-2004</v>
      </c>
      <c r="Z236" s="7">
        <f t="shared" si="15"/>
        <v>18</v>
      </c>
      <c r="AC236" s="44">
        <v>34806.47</v>
      </c>
    </row>
    <row r="237" ht="15.6" spans="1:29">
      <c r="A237" s="24" t="s">
        <v>473</v>
      </c>
      <c r="B237" s="24" t="s">
        <v>5194</v>
      </c>
      <c r="C237" s="7" t="s">
        <v>4748</v>
      </c>
      <c r="D237" s="7" t="s">
        <v>5195</v>
      </c>
      <c r="G237" s="7" t="s">
        <v>4688</v>
      </c>
      <c r="H237" s="7">
        <v>0</v>
      </c>
      <c r="K237" s="7" t="s">
        <v>4689</v>
      </c>
      <c r="L237" s="7" t="s">
        <v>4689</v>
      </c>
      <c r="N237" s="7">
        <v>31.92</v>
      </c>
      <c r="O237" s="7" t="str">
        <f t="shared" si="12"/>
        <v>Obesity</v>
      </c>
      <c r="Q237" s="7">
        <v>5.33</v>
      </c>
      <c r="R237" s="7" t="str">
        <f t="shared" si="13"/>
        <v>Normal</v>
      </c>
      <c r="U237" s="7">
        <v>16</v>
      </c>
      <c r="V237" s="7" t="s">
        <v>4714</v>
      </c>
      <c r="W237" s="7">
        <v>1976</v>
      </c>
      <c r="X237" s="7" t="str">
        <f t="shared" si="14"/>
        <v>16-Jun-1976</v>
      </c>
      <c r="Z237" s="7">
        <f t="shared" si="15"/>
        <v>46</v>
      </c>
      <c r="AC237" s="44">
        <v>34779.62</v>
      </c>
    </row>
    <row r="238" ht="15.6" spans="1:29">
      <c r="A238" s="24" t="s">
        <v>475</v>
      </c>
      <c r="B238" s="24" t="s">
        <v>5196</v>
      </c>
      <c r="C238" s="7" t="s">
        <v>4751</v>
      </c>
      <c r="D238" s="7" t="s">
        <v>5197</v>
      </c>
      <c r="G238" s="7">
        <v>1</v>
      </c>
      <c r="H238" s="7">
        <v>1</v>
      </c>
      <c r="K238" s="7" t="s">
        <v>4687</v>
      </c>
      <c r="L238" s="7" t="s">
        <v>4689</v>
      </c>
      <c r="N238" s="7">
        <v>32.7</v>
      </c>
      <c r="O238" s="7" t="str">
        <f t="shared" si="12"/>
        <v>Obesity</v>
      </c>
      <c r="Q238" s="7">
        <v>4.09</v>
      </c>
      <c r="R238" s="7" t="str">
        <f t="shared" si="13"/>
        <v>Normal</v>
      </c>
      <c r="U238" s="7">
        <v>5</v>
      </c>
      <c r="V238" s="7" t="s">
        <v>4719</v>
      </c>
      <c r="W238" s="7">
        <v>1998</v>
      </c>
      <c r="X238" s="7" t="str">
        <f t="shared" si="14"/>
        <v>5-Oct-1998</v>
      </c>
      <c r="Z238" s="7">
        <f t="shared" si="15"/>
        <v>24</v>
      </c>
      <c r="AC238" s="44">
        <v>34672.15</v>
      </c>
    </row>
    <row r="239" ht="15.6" spans="1:29">
      <c r="A239" s="24" t="s">
        <v>477</v>
      </c>
      <c r="B239" s="24" t="s">
        <v>5198</v>
      </c>
      <c r="C239" s="7" t="s">
        <v>4751</v>
      </c>
      <c r="D239" s="7" t="s">
        <v>5199</v>
      </c>
      <c r="G239" s="7" t="s">
        <v>4688</v>
      </c>
      <c r="H239" s="7">
        <v>0</v>
      </c>
      <c r="K239" s="7" t="s">
        <v>4687</v>
      </c>
      <c r="L239" s="7" t="s">
        <v>4689</v>
      </c>
      <c r="N239" s="7">
        <v>41.25</v>
      </c>
      <c r="O239" s="7" t="str">
        <f t="shared" si="12"/>
        <v>Obesity</v>
      </c>
      <c r="Q239" s="7">
        <v>5.19</v>
      </c>
      <c r="R239" s="7" t="str">
        <f t="shared" si="13"/>
        <v>Normal</v>
      </c>
      <c r="U239" s="7">
        <v>28</v>
      </c>
      <c r="V239" s="7" t="s">
        <v>4712</v>
      </c>
      <c r="W239" s="7">
        <v>1990</v>
      </c>
      <c r="X239" s="7" t="str">
        <f t="shared" si="14"/>
        <v>28-Nov-1990</v>
      </c>
      <c r="Z239" s="7">
        <f t="shared" si="15"/>
        <v>32</v>
      </c>
      <c r="AC239" s="44">
        <v>34617.84</v>
      </c>
    </row>
    <row r="240" ht="15.6" spans="1:29">
      <c r="A240" s="24" t="s">
        <v>479</v>
      </c>
      <c r="B240" s="24" t="s">
        <v>5200</v>
      </c>
      <c r="C240" s="7" t="s">
        <v>4748</v>
      </c>
      <c r="D240" s="7" t="s">
        <v>5201</v>
      </c>
      <c r="G240" s="7">
        <v>1</v>
      </c>
      <c r="H240" s="7">
        <v>1</v>
      </c>
      <c r="K240" s="7" t="s">
        <v>4687</v>
      </c>
      <c r="L240" s="7" t="s">
        <v>4689</v>
      </c>
      <c r="N240" s="7">
        <v>33.11</v>
      </c>
      <c r="O240" s="7" t="str">
        <f t="shared" si="12"/>
        <v>Obesity</v>
      </c>
      <c r="Q240" s="7">
        <v>4.12</v>
      </c>
      <c r="R240" s="7" t="str">
        <f t="shared" si="13"/>
        <v>Normal</v>
      </c>
      <c r="U240" s="7">
        <v>6</v>
      </c>
      <c r="V240" s="7" t="s">
        <v>4715</v>
      </c>
      <c r="W240" s="7">
        <v>2003</v>
      </c>
      <c r="X240" s="7" t="str">
        <f t="shared" si="14"/>
        <v>6-Sep-2003</v>
      </c>
      <c r="Z240" s="7">
        <f t="shared" si="15"/>
        <v>19</v>
      </c>
      <c r="AC240" s="44">
        <v>34543.39</v>
      </c>
    </row>
    <row r="241" ht="15.6" spans="1:29">
      <c r="A241" s="24" t="s">
        <v>481</v>
      </c>
      <c r="B241" s="24" t="s">
        <v>5202</v>
      </c>
      <c r="C241" s="7" t="s">
        <v>4748</v>
      </c>
      <c r="D241" s="7" t="s">
        <v>5203</v>
      </c>
      <c r="G241" s="7">
        <v>1</v>
      </c>
      <c r="H241" s="7">
        <v>1</v>
      </c>
      <c r="K241" s="7" t="s">
        <v>4687</v>
      </c>
      <c r="L241" s="7" t="s">
        <v>4689</v>
      </c>
      <c r="N241" s="7">
        <v>36.16</v>
      </c>
      <c r="O241" s="7" t="str">
        <f t="shared" si="12"/>
        <v>Obesity</v>
      </c>
      <c r="Q241" s="7">
        <v>5.1</v>
      </c>
      <c r="R241" s="7" t="str">
        <f t="shared" si="13"/>
        <v>Normal</v>
      </c>
      <c r="U241" s="7">
        <v>17</v>
      </c>
      <c r="V241" s="7" t="s">
        <v>4717</v>
      </c>
      <c r="W241" s="7">
        <v>1984</v>
      </c>
      <c r="X241" s="7" t="str">
        <f t="shared" si="14"/>
        <v>17-Dec-1984</v>
      </c>
      <c r="Z241" s="7">
        <f t="shared" si="15"/>
        <v>38</v>
      </c>
      <c r="AC241" s="44">
        <v>34472.84</v>
      </c>
    </row>
    <row r="242" ht="15.6" spans="1:29">
      <c r="A242" s="24" t="s">
        <v>483</v>
      </c>
      <c r="B242" s="24" t="s">
        <v>5204</v>
      </c>
      <c r="C242" s="7" t="s">
        <v>4751</v>
      </c>
      <c r="D242" s="7" t="s">
        <v>5205</v>
      </c>
      <c r="G242" s="7">
        <v>1</v>
      </c>
      <c r="H242" s="7">
        <v>1</v>
      </c>
      <c r="K242" s="7" t="s">
        <v>4689</v>
      </c>
      <c r="L242" s="7" t="s">
        <v>4689</v>
      </c>
      <c r="N242" s="7">
        <v>33.72</v>
      </c>
      <c r="O242" s="7" t="str">
        <f t="shared" si="12"/>
        <v>Obesity</v>
      </c>
      <c r="Q242" s="7">
        <v>6.21</v>
      </c>
      <c r="R242" s="7" t="str">
        <f t="shared" si="13"/>
        <v>Prediabetes</v>
      </c>
      <c r="U242" s="7">
        <v>18</v>
      </c>
      <c r="V242" s="7" t="s">
        <v>4712</v>
      </c>
      <c r="W242" s="7">
        <v>1983</v>
      </c>
      <c r="X242" s="7" t="str">
        <f t="shared" si="14"/>
        <v>18-Nov-1983</v>
      </c>
      <c r="Z242" s="7">
        <f t="shared" si="15"/>
        <v>39</v>
      </c>
      <c r="AC242" s="44">
        <v>34456.27</v>
      </c>
    </row>
    <row r="243" ht="15.6" spans="1:29">
      <c r="A243" s="24" t="s">
        <v>485</v>
      </c>
      <c r="B243" s="24" t="s">
        <v>5206</v>
      </c>
      <c r="C243" s="7" t="s">
        <v>4751</v>
      </c>
      <c r="D243" s="7" t="s">
        <v>5207</v>
      </c>
      <c r="G243" s="7">
        <v>1</v>
      </c>
      <c r="H243" s="7">
        <v>1</v>
      </c>
      <c r="K243" s="7" t="s">
        <v>4689</v>
      </c>
      <c r="L243" s="7" t="s">
        <v>4689</v>
      </c>
      <c r="N243" s="7">
        <v>37.74</v>
      </c>
      <c r="O243" s="7" t="str">
        <f t="shared" si="12"/>
        <v>Obesity</v>
      </c>
      <c r="Q243" s="7">
        <v>9.53</v>
      </c>
      <c r="R243" s="7" t="str">
        <f t="shared" si="13"/>
        <v>Diabetes</v>
      </c>
      <c r="U243" s="7">
        <v>21</v>
      </c>
      <c r="V243" s="7" t="s">
        <v>4719</v>
      </c>
      <c r="W243" s="7">
        <v>1986</v>
      </c>
      <c r="X243" s="7" t="str">
        <f t="shared" si="14"/>
        <v>21-Oct-1986</v>
      </c>
      <c r="Z243" s="7">
        <f t="shared" si="15"/>
        <v>36</v>
      </c>
      <c r="AC243" s="44">
        <v>34439.86</v>
      </c>
    </row>
    <row r="244" ht="15.6" spans="1:29">
      <c r="A244" s="24" t="s">
        <v>487</v>
      </c>
      <c r="B244" s="24" t="s">
        <v>5208</v>
      </c>
      <c r="C244" s="7" t="s">
        <v>4751</v>
      </c>
      <c r="D244" s="7" t="s">
        <v>5209</v>
      </c>
      <c r="G244" s="7">
        <v>1</v>
      </c>
      <c r="H244" s="7">
        <v>1</v>
      </c>
      <c r="K244" s="7" t="s">
        <v>4689</v>
      </c>
      <c r="L244" s="7" t="s">
        <v>4689</v>
      </c>
      <c r="N244" s="7">
        <v>48.75</v>
      </c>
      <c r="O244" s="7" t="str">
        <f t="shared" si="12"/>
        <v>Obesity</v>
      </c>
      <c r="Q244" s="7">
        <v>4.64</v>
      </c>
      <c r="R244" s="7" t="str">
        <f t="shared" si="13"/>
        <v>Normal</v>
      </c>
      <c r="U244" s="7">
        <v>5</v>
      </c>
      <c r="V244" s="7" t="s">
        <v>4712</v>
      </c>
      <c r="W244" s="7">
        <v>1995</v>
      </c>
      <c r="X244" s="7" t="str">
        <f t="shared" si="14"/>
        <v>5-Nov-1995</v>
      </c>
      <c r="Z244" s="7">
        <f t="shared" si="15"/>
        <v>27</v>
      </c>
      <c r="AC244" s="44">
        <v>34402.22</v>
      </c>
    </row>
    <row r="245" ht="15.6" spans="1:29">
      <c r="A245" s="24" t="s">
        <v>489</v>
      </c>
      <c r="B245" s="24" t="s">
        <v>5210</v>
      </c>
      <c r="C245" s="7" t="s">
        <v>4751</v>
      </c>
      <c r="D245" s="7" t="s">
        <v>5211</v>
      </c>
      <c r="G245" s="7">
        <v>1</v>
      </c>
      <c r="H245" s="7">
        <v>1</v>
      </c>
      <c r="K245" s="7" t="s">
        <v>4687</v>
      </c>
      <c r="L245" s="7" t="s">
        <v>4689</v>
      </c>
      <c r="N245" s="7">
        <v>31.065</v>
      </c>
      <c r="O245" s="7" t="str">
        <f t="shared" si="12"/>
        <v>Obesity</v>
      </c>
      <c r="Q245" s="7">
        <v>5.05</v>
      </c>
      <c r="R245" s="7" t="str">
        <f t="shared" si="13"/>
        <v>Normal</v>
      </c>
      <c r="U245" s="7">
        <v>12</v>
      </c>
      <c r="V245" s="7" t="s">
        <v>4717</v>
      </c>
      <c r="W245" s="7">
        <v>1998</v>
      </c>
      <c r="X245" s="7" t="str">
        <f t="shared" si="14"/>
        <v>12-Dec-1998</v>
      </c>
      <c r="Z245" s="7">
        <f t="shared" si="15"/>
        <v>24</v>
      </c>
      <c r="AC245" s="44">
        <v>34307.22</v>
      </c>
    </row>
    <row r="246" ht="15.6" spans="1:29">
      <c r="A246" s="24" t="s">
        <v>491</v>
      </c>
      <c r="B246" s="24" t="s">
        <v>5212</v>
      </c>
      <c r="C246" s="7" t="s">
        <v>4751</v>
      </c>
      <c r="D246" s="7" t="s">
        <v>5213</v>
      </c>
      <c r="G246" s="7" t="s">
        <v>4688</v>
      </c>
      <c r="H246" s="7">
        <v>0</v>
      </c>
      <c r="K246" s="7" t="s">
        <v>4687</v>
      </c>
      <c r="L246" s="7" t="s">
        <v>4689</v>
      </c>
      <c r="N246" s="7">
        <v>23.55</v>
      </c>
      <c r="O246" s="7" t="str">
        <f t="shared" si="12"/>
        <v>Normal Weight</v>
      </c>
      <c r="Q246" s="7">
        <v>10.38</v>
      </c>
      <c r="R246" s="7" t="str">
        <f t="shared" si="13"/>
        <v>Diabetes</v>
      </c>
      <c r="U246" s="7">
        <v>17</v>
      </c>
      <c r="V246" s="7" t="s">
        <v>4717</v>
      </c>
      <c r="W246" s="7">
        <v>1962</v>
      </c>
      <c r="X246" s="7" t="str">
        <f t="shared" si="14"/>
        <v>17-Dec-1962</v>
      </c>
      <c r="Z246" s="7">
        <f t="shared" si="15"/>
        <v>60</v>
      </c>
      <c r="AC246" s="44">
        <v>34303.17</v>
      </c>
    </row>
    <row r="247" ht="15.6" spans="1:29">
      <c r="A247" s="24" t="s">
        <v>493</v>
      </c>
      <c r="B247" s="24" t="s">
        <v>5214</v>
      </c>
      <c r="C247" s="7" t="s">
        <v>4751</v>
      </c>
      <c r="D247" s="7" t="s">
        <v>5215</v>
      </c>
      <c r="G247" s="7">
        <v>1</v>
      </c>
      <c r="H247" s="7">
        <v>1</v>
      </c>
      <c r="K247" s="7" t="s">
        <v>4689</v>
      </c>
      <c r="L247" s="7" t="s">
        <v>4689</v>
      </c>
      <c r="N247" s="7">
        <v>30.18</v>
      </c>
      <c r="O247" s="7" t="str">
        <f t="shared" si="12"/>
        <v>Obesity</v>
      </c>
      <c r="Q247" s="7">
        <v>8.31</v>
      </c>
      <c r="R247" s="7" t="str">
        <f t="shared" si="13"/>
        <v>Diabetes</v>
      </c>
      <c r="U247" s="7">
        <v>10</v>
      </c>
      <c r="V247" s="7" t="s">
        <v>4718</v>
      </c>
      <c r="W247" s="7">
        <v>1975</v>
      </c>
      <c r="X247" s="7" t="str">
        <f t="shared" si="14"/>
        <v>10-Aug-1975</v>
      </c>
      <c r="Z247" s="7">
        <f t="shared" si="15"/>
        <v>47</v>
      </c>
      <c r="AC247" s="44">
        <v>34293.12</v>
      </c>
    </row>
    <row r="248" ht="15.6" spans="1:29">
      <c r="A248" s="24" t="s">
        <v>495</v>
      </c>
      <c r="B248" s="24" t="s">
        <v>5216</v>
      </c>
      <c r="C248" s="7" t="s">
        <v>4748</v>
      </c>
      <c r="D248" s="7" t="s">
        <v>5217</v>
      </c>
      <c r="G248" s="7" t="s">
        <v>4688</v>
      </c>
      <c r="H248" s="7">
        <v>0</v>
      </c>
      <c r="K248" s="7" t="s">
        <v>4687</v>
      </c>
      <c r="L248" s="7" t="s">
        <v>4689</v>
      </c>
      <c r="N248" s="7">
        <v>29.94</v>
      </c>
      <c r="O248" s="7" t="str">
        <f t="shared" si="12"/>
        <v>Overweight</v>
      </c>
      <c r="Q248" s="7">
        <v>7.59</v>
      </c>
      <c r="R248" s="7" t="str">
        <f t="shared" si="13"/>
        <v>Diabetes</v>
      </c>
      <c r="U248" s="7">
        <v>3</v>
      </c>
      <c r="V248" s="7" t="s">
        <v>4714</v>
      </c>
      <c r="W248" s="7">
        <v>1971</v>
      </c>
      <c r="X248" s="7" t="str">
        <f t="shared" si="14"/>
        <v>3-Jun-1971</v>
      </c>
      <c r="Z248" s="7">
        <f t="shared" si="15"/>
        <v>52</v>
      </c>
      <c r="AC248" s="44">
        <v>34289.43</v>
      </c>
    </row>
    <row r="249" ht="15.6" spans="1:29">
      <c r="A249" s="24" t="s">
        <v>497</v>
      </c>
      <c r="B249" s="24" t="s">
        <v>5218</v>
      </c>
      <c r="C249" s="7" t="s">
        <v>4748</v>
      </c>
      <c r="D249" s="7" t="s">
        <v>5219</v>
      </c>
      <c r="G249" s="7" t="s">
        <v>4688</v>
      </c>
      <c r="H249" s="7">
        <v>0</v>
      </c>
      <c r="K249" s="7" t="s">
        <v>4687</v>
      </c>
      <c r="L249" s="7" t="s">
        <v>4689</v>
      </c>
      <c r="N249" s="7">
        <v>31.4</v>
      </c>
      <c r="O249" s="7" t="str">
        <f t="shared" si="12"/>
        <v>Obesity</v>
      </c>
      <c r="Q249" s="7">
        <v>5.49</v>
      </c>
      <c r="R249" s="7" t="str">
        <f t="shared" si="13"/>
        <v>Normal</v>
      </c>
      <c r="U249" s="7">
        <v>12</v>
      </c>
      <c r="V249" s="7" t="s">
        <v>4712</v>
      </c>
      <c r="W249" s="7">
        <v>1999</v>
      </c>
      <c r="X249" s="7" t="str">
        <f t="shared" si="14"/>
        <v>12-Nov-1999</v>
      </c>
      <c r="Z249" s="7">
        <f t="shared" si="15"/>
        <v>23</v>
      </c>
      <c r="AC249" s="44">
        <v>34254.05</v>
      </c>
    </row>
    <row r="250" ht="15.6" spans="1:29">
      <c r="A250" s="24" t="s">
        <v>499</v>
      </c>
      <c r="B250" s="24" t="s">
        <v>5220</v>
      </c>
      <c r="C250" s="7" t="s">
        <v>4748</v>
      </c>
      <c r="D250" s="7" t="s">
        <v>5221</v>
      </c>
      <c r="G250" s="7" t="s">
        <v>4688</v>
      </c>
      <c r="H250" s="7">
        <v>0</v>
      </c>
      <c r="K250" s="7" t="s">
        <v>4687</v>
      </c>
      <c r="L250" s="7" t="s">
        <v>4689</v>
      </c>
      <c r="N250" s="7">
        <v>53.06</v>
      </c>
      <c r="O250" s="7" t="str">
        <f t="shared" si="12"/>
        <v>Obesity</v>
      </c>
      <c r="Q250" s="7">
        <v>11.68</v>
      </c>
      <c r="R250" s="7" t="str">
        <f t="shared" si="13"/>
        <v>Diabetes</v>
      </c>
      <c r="U250" s="7">
        <v>21</v>
      </c>
      <c r="V250" s="7" t="s">
        <v>4712</v>
      </c>
      <c r="W250" s="7">
        <v>2002</v>
      </c>
      <c r="X250" s="7" t="str">
        <f t="shared" si="14"/>
        <v>21-Nov-2002</v>
      </c>
      <c r="Z250" s="7">
        <f t="shared" si="15"/>
        <v>20</v>
      </c>
      <c r="AC250" s="44">
        <v>34218.02</v>
      </c>
    </row>
    <row r="251" ht="15.6" spans="1:29">
      <c r="A251" s="24" t="s">
        <v>501</v>
      </c>
      <c r="B251" s="24" t="s">
        <v>5222</v>
      </c>
      <c r="C251" s="7" t="s">
        <v>4748</v>
      </c>
      <c r="D251" s="7" t="s">
        <v>5223</v>
      </c>
      <c r="G251" s="7">
        <v>2</v>
      </c>
      <c r="H251" s="7">
        <v>2</v>
      </c>
      <c r="K251" s="7" t="s">
        <v>4687</v>
      </c>
      <c r="L251" s="7" t="s">
        <v>4689</v>
      </c>
      <c r="N251" s="7">
        <v>30.25</v>
      </c>
      <c r="O251" s="7" t="str">
        <f t="shared" si="12"/>
        <v>Obesity</v>
      </c>
      <c r="Q251" s="7">
        <v>4.19</v>
      </c>
      <c r="R251" s="7" t="str">
        <f t="shared" si="13"/>
        <v>Normal</v>
      </c>
      <c r="U251" s="7">
        <v>29</v>
      </c>
      <c r="V251" s="7" t="s">
        <v>4708</v>
      </c>
      <c r="W251" s="7">
        <v>1972</v>
      </c>
      <c r="X251" s="7" t="str">
        <f t="shared" si="14"/>
        <v>29-Jul-1972</v>
      </c>
      <c r="Z251" s="7">
        <f t="shared" si="15"/>
        <v>50</v>
      </c>
      <c r="AC251" s="44">
        <v>34210.33</v>
      </c>
    </row>
    <row r="252" ht="15.6" spans="1:29">
      <c r="A252" s="24" t="s">
        <v>503</v>
      </c>
      <c r="B252" s="24" t="s">
        <v>5224</v>
      </c>
      <c r="C252" s="7" t="s">
        <v>4748</v>
      </c>
      <c r="D252" s="7" t="s">
        <v>5225</v>
      </c>
      <c r="G252" s="7" t="s">
        <v>4688</v>
      </c>
      <c r="H252" s="7">
        <v>0</v>
      </c>
      <c r="K252" s="7" t="s">
        <v>4687</v>
      </c>
      <c r="L252" s="7" t="s">
        <v>4689</v>
      </c>
      <c r="N252" s="7">
        <v>46.68</v>
      </c>
      <c r="O252" s="7" t="str">
        <f t="shared" si="12"/>
        <v>Obesity</v>
      </c>
      <c r="Q252" s="7">
        <v>4.01</v>
      </c>
      <c r="R252" s="7" t="str">
        <f t="shared" si="13"/>
        <v>Normal</v>
      </c>
      <c r="U252" s="7">
        <v>19</v>
      </c>
      <c r="V252" s="7" t="s">
        <v>4712</v>
      </c>
      <c r="W252" s="7">
        <v>1994</v>
      </c>
      <c r="X252" s="7" t="str">
        <f t="shared" si="14"/>
        <v>19-Nov-1994</v>
      </c>
      <c r="Z252" s="7">
        <f t="shared" si="15"/>
        <v>28</v>
      </c>
      <c r="AC252" s="44">
        <v>34205.07</v>
      </c>
    </row>
    <row r="253" ht="15.6" spans="1:29">
      <c r="A253" s="24" t="s">
        <v>505</v>
      </c>
      <c r="B253" s="24" t="s">
        <v>5226</v>
      </c>
      <c r="C253" s="7" t="s">
        <v>4748</v>
      </c>
      <c r="D253" s="7" t="s">
        <v>4749</v>
      </c>
      <c r="G253" s="7">
        <v>2</v>
      </c>
      <c r="H253" s="7">
        <v>2</v>
      </c>
      <c r="K253" s="7" t="s">
        <v>4687</v>
      </c>
      <c r="L253" s="7" t="s">
        <v>4689</v>
      </c>
      <c r="N253" s="7">
        <v>30.4</v>
      </c>
      <c r="O253" s="7" t="str">
        <f t="shared" si="12"/>
        <v>Obesity</v>
      </c>
      <c r="Q253" s="7">
        <v>5.91</v>
      </c>
      <c r="R253" s="7" t="str">
        <f t="shared" si="13"/>
        <v>Prediabetes</v>
      </c>
      <c r="U253" s="7">
        <v>11</v>
      </c>
      <c r="V253" s="7" t="s">
        <v>4708</v>
      </c>
      <c r="W253" s="7">
        <v>2000</v>
      </c>
      <c r="X253" s="7" t="str">
        <f t="shared" si="14"/>
        <v>11-Jul-2000</v>
      </c>
      <c r="Z253" s="7">
        <f t="shared" si="15"/>
        <v>22</v>
      </c>
      <c r="AC253" s="44">
        <v>34166.27</v>
      </c>
    </row>
    <row r="254" ht="15.6" spans="1:29">
      <c r="A254" s="24" t="s">
        <v>507</v>
      </c>
      <c r="B254" s="24" t="s">
        <v>5227</v>
      </c>
      <c r="C254" s="7" t="s">
        <v>4748</v>
      </c>
      <c r="D254" s="7" t="s">
        <v>5228</v>
      </c>
      <c r="G254" s="7">
        <v>1</v>
      </c>
      <c r="H254" s="7">
        <v>1</v>
      </c>
      <c r="K254" s="7" t="s">
        <v>4689</v>
      </c>
      <c r="L254" s="7" t="s">
        <v>4689</v>
      </c>
      <c r="N254" s="7">
        <v>30.2</v>
      </c>
      <c r="O254" s="7" t="str">
        <f t="shared" si="12"/>
        <v>Obesity</v>
      </c>
      <c r="Q254" s="7">
        <v>4.47</v>
      </c>
      <c r="R254" s="7" t="str">
        <f t="shared" si="13"/>
        <v>Normal</v>
      </c>
      <c r="U254" s="7">
        <v>17</v>
      </c>
      <c r="V254" s="7" t="s">
        <v>4718</v>
      </c>
      <c r="W254" s="7">
        <v>1997</v>
      </c>
      <c r="X254" s="7" t="str">
        <f t="shared" si="14"/>
        <v>17-Aug-1997</v>
      </c>
      <c r="Z254" s="7">
        <f t="shared" si="15"/>
        <v>25</v>
      </c>
      <c r="AC254" s="44">
        <v>34084.68</v>
      </c>
    </row>
    <row r="255" ht="15.6" spans="1:29">
      <c r="A255" s="24" t="s">
        <v>509</v>
      </c>
      <c r="B255" s="24" t="s">
        <v>5229</v>
      </c>
      <c r="C255" s="7" t="s">
        <v>4751</v>
      </c>
      <c r="D255" s="7" t="s">
        <v>4850</v>
      </c>
      <c r="G255" s="7">
        <v>2</v>
      </c>
      <c r="H255" s="7">
        <v>2</v>
      </c>
      <c r="K255" s="7" t="s">
        <v>4689</v>
      </c>
      <c r="L255" s="7" t="s">
        <v>4689</v>
      </c>
      <c r="N255" s="7">
        <v>51.18</v>
      </c>
      <c r="O255" s="7" t="str">
        <f t="shared" si="12"/>
        <v>Obesity</v>
      </c>
      <c r="Q255" s="7">
        <v>4.56</v>
      </c>
      <c r="R255" s="7" t="str">
        <f t="shared" si="13"/>
        <v>Normal</v>
      </c>
      <c r="U255" s="7">
        <v>2</v>
      </c>
      <c r="V255" s="7" t="s">
        <v>4708</v>
      </c>
      <c r="W255" s="7">
        <v>2000</v>
      </c>
      <c r="X255" s="7" t="str">
        <f t="shared" si="14"/>
        <v>2-Jul-2000</v>
      </c>
      <c r="Z255" s="7">
        <f t="shared" si="15"/>
        <v>22</v>
      </c>
      <c r="AC255" s="44">
        <v>34053.36</v>
      </c>
    </row>
    <row r="256" ht="15.6" spans="1:29">
      <c r="A256" s="24" t="s">
        <v>511</v>
      </c>
      <c r="B256" s="24" t="s">
        <v>5230</v>
      </c>
      <c r="C256" s="7" t="s">
        <v>4751</v>
      </c>
      <c r="D256" s="7" t="s">
        <v>5231</v>
      </c>
      <c r="G256" s="7" t="s">
        <v>4688</v>
      </c>
      <c r="H256" s="7">
        <v>0</v>
      </c>
      <c r="K256" s="7" t="s">
        <v>4687</v>
      </c>
      <c r="L256" s="7" t="s">
        <v>4689</v>
      </c>
      <c r="N256" s="7">
        <v>22.18</v>
      </c>
      <c r="O256" s="7" t="str">
        <f t="shared" si="12"/>
        <v>Normal Weight</v>
      </c>
      <c r="Q256" s="7">
        <v>9.9</v>
      </c>
      <c r="R256" s="7" t="str">
        <f t="shared" si="13"/>
        <v>Diabetes</v>
      </c>
      <c r="U256" s="7">
        <v>20</v>
      </c>
      <c r="V256" s="7" t="s">
        <v>4714</v>
      </c>
      <c r="W256" s="7">
        <v>1962</v>
      </c>
      <c r="X256" s="7" t="str">
        <f t="shared" si="14"/>
        <v>20-Jun-1962</v>
      </c>
      <c r="Z256" s="7">
        <f t="shared" si="15"/>
        <v>60</v>
      </c>
      <c r="AC256" s="44">
        <v>33975.47</v>
      </c>
    </row>
    <row r="257" ht="15.6" spans="1:29">
      <c r="A257" s="24" t="s">
        <v>513</v>
      </c>
      <c r="B257" s="24" t="s">
        <v>5232</v>
      </c>
      <c r="C257" s="7" t="s">
        <v>4751</v>
      </c>
      <c r="D257" s="7" t="s">
        <v>5233</v>
      </c>
      <c r="G257" s="7">
        <v>1</v>
      </c>
      <c r="H257" s="7">
        <v>1</v>
      </c>
      <c r="K257" s="7" t="s">
        <v>4687</v>
      </c>
      <c r="L257" s="7" t="s">
        <v>4689</v>
      </c>
      <c r="N257" s="7">
        <v>31.92</v>
      </c>
      <c r="O257" s="7" t="str">
        <f t="shared" si="12"/>
        <v>Obesity</v>
      </c>
      <c r="Q257" s="7">
        <v>5.11</v>
      </c>
      <c r="R257" s="7" t="str">
        <f t="shared" si="13"/>
        <v>Normal</v>
      </c>
      <c r="U257" s="7">
        <v>6</v>
      </c>
      <c r="V257" s="7" t="s">
        <v>4712</v>
      </c>
      <c r="W257" s="7">
        <v>2003</v>
      </c>
      <c r="X257" s="7" t="str">
        <f t="shared" si="14"/>
        <v>6-Nov-2003</v>
      </c>
      <c r="Z257" s="7">
        <f t="shared" si="15"/>
        <v>19</v>
      </c>
      <c r="AC257" s="44">
        <v>33907.55</v>
      </c>
    </row>
    <row r="258" ht="15.6" spans="1:29">
      <c r="A258" s="24" t="s">
        <v>515</v>
      </c>
      <c r="B258" s="24" t="s">
        <v>5234</v>
      </c>
      <c r="C258" s="7" t="s">
        <v>4751</v>
      </c>
      <c r="D258" s="7" t="s">
        <v>5235</v>
      </c>
      <c r="G258" s="7">
        <v>1</v>
      </c>
      <c r="H258" s="7">
        <v>1</v>
      </c>
      <c r="K258" s="7" t="s">
        <v>4687</v>
      </c>
      <c r="L258" s="7" t="s">
        <v>4689</v>
      </c>
      <c r="N258" s="7">
        <v>31.73</v>
      </c>
      <c r="O258" s="7" t="str">
        <f t="shared" si="12"/>
        <v>Obesity</v>
      </c>
      <c r="Q258" s="7">
        <v>5.73</v>
      </c>
      <c r="R258" s="7" t="str">
        <f t="shared" si="13"/>
        <v>Prediabetes</v>
      </c>
      <c r="U258" s="7">
        <v>14</v>
      </c>
      <c r="V258" s="7" t="s">
        <v>4719</v>
      </c>
      <c r="W258" s="7">
        <v>2004</v>
      </c>
      <c r="X258" s="7" t="str">
        <f t="shared" si="14"/>
        <v>14-Oct-2004</v>
      </c>
      <c r="Z258" s="7">
        <f t="shared" si="15"/>
        <v>18</v>
      </c>
      <c r="AC258" s="44">
        <v>33900.65</v>
      </c>
    </row>
    <row r="259" ht="15.6" spans="1:29">
      <c r="A259" s="24" t="s">
        <v>517</v>
      </c>
      <c r="B259" s="24" t="s">
        <v>5236</v>
      </c>
      <c r="C259" s="7" t="s">
        <v>4751</v>
      </c>
      <c r="D259" s="7" t="s">
        <v>5237</v>
      </c>
      <c r="G259" s="7">
        <v>1</v>
      </c>
      <c r="H259" s="7">
        <v>1</v>
      </c>
      <c r="K259" s="7" t="s">
        <v>4687</v>
      </c>
      <c r="L259" s="7" t="s">
        <v>4689</v>
      </c>
      <c r="N259" s="7">
        <v>45.52</v>
      </c>
      <c r="O259" s="7" t="str">
        <f t="shared" ref="O259:O322" si="16">IF((AND(N259&lt;18.5)),"Underweight",IF(AND(N259&gt;=18.5,N259&lt;24.9),"Normal Weight",IF(AND(N259&gt;=25,N259&lt;=30),"Overweight","Obesity")))</f>
        <v>Obesity</v>
      </c>
      <c r="Q259" s="7">
        <v>6.04</v>
      </c>
      <c r="R259" s="7" t="str">
        <f t="shared" ref="R259:R322" si="17">IF((AND(Q259&gt;=5.7,Q259&lt;=6.4)),"Prediabetes",IF(AND(Q259&gt;6.5),"Diabetes","Normal"))</f>
        <v>Prediabetes</v>
      </c>
      <c r="U259" s="7">
        <v>9</v>
      </c>
      <c r="V259" s="7" t="s">
        <v>4708</v>
      </c>
      <c r="W259" s="7">
        <v>1993</v>
      </c>
      <c r="X259" s="7" t="str">
        <f t="shared" ref="X259:X322" si="18">CONCATENATE(U259,"-",V259,"-",W259)</f>
        <v>9-Jul-1993</v>
      </c>
      <c r="Z259" s="7">
        <f t="shared" ref="Z259:Z322" si="19">DATEDIF(X259,$Y$2,"Y")</f>
        <v>29</v>
      </c>
      <c r="AC259" s="44">
        <v>33829.39</v>
      </c>
    </row>
    <row r="260" ht="15.6" spans="1:29">
      <c r="A260" s="24" t="s">
        <v>519</v>
      </c>
      <c r="B260" s="24" t="s">
        <v>5238</v>
      </c>
      <c r="C260" s="7" t="s">
        <v>4751</v>
      </c>
      <c r="D260" s="7" t="s">
        <v>5239</v>
      </c>
      <c r="G260" s="7">
        <v>1</v>
      </c>
      <c r="H260" s="7">
        <v>1</v>
      </c>
      <c r="K260" s="7" t="s">
        <v>4687</v>
      </c>
      <c r="L260" s="7" t="s">
        <v>4689</v>
      </c>
      <c r="N260" s="7">
        <v>52.81</v>
      </c>
      <c r="O260" s="7" t="str">
        <f t="shared" si="16"/>
        <v>Obesity</v>
      </c>
      <c r="Q260" s="7">
        <v>5.19</v>
      </c>
      <c r="R260" s="7" t="str">
        <f t="shared" si="17"/>
        <v>Normal</v>
      </c>
      <c r="U260" s="7">
        <v>15</v>
      </c>
      <c r="V260" s="7" t="s">
        <v>4719</v>
      </c>
      <c r="W260" s="7">
        <v>2003</v>
      </c>
      <c r="X260" s="7" t="str">
        <f t="shared" si="18"/>
        <v>15-Oct-2003</v>
      </c>
      <c r="Z260" s="7">
        <f t="shared" si="19"/>
        <v>19</v>
      </c>
      <c r="AC260" s="44">
        <v>33753.32</v>
      </c>
    </row>
    <row r="261" ht="15.6" spans="1:29">
      <c r="A261" s="24" t="s">
        <v>521</v>
      </c>
      <c r="B261" s="24" t="s">
        <v>5240</v>
      </c>
      <c r="C261" s="7" t="s">
        <v>4748</v>
      </c>
      <c r="D261" s="7" t="s">
        <v>5241</v>
      </c>
      <c r="G261" s="7">
        <v>1</v>
      </c>
      <c r="H261" s="7">
        <v>1</v>
      </c>
      <c r="K261" s="7" t="s">
        <v>4687</v>
      </c>
      <c r="L261" s="7" t="s">
        <v>4689</v>
      </c>
      <c r="N261" s="7">
        <v>33.58</v>
      </c>
      <c r="O261" s="7" t="str">
        <f t="shared" si="16"/>
        <v>Obesity</v>
      </c>
      <c r="Q261" s="7">
        <v>5.56</v>
      </c>
      <c r="R261" s="7" t="str">
        <f t="shared" si="17"/>
        <v>Normal</v>
      </c>
      <c r="U261" s="7">
        <v>6</v>
      </c>
      <c r="V261" s="7" t="s">
        <v>4715</v>
      </c>
      <c r="W261" s="7">
        <v>1984</v>
      </c>
      <c r="X261" s="7" t="str">
        <f t="shared" si="18"/>
        <v>6-Sep-1984</v>
      </c>
      <c r="Z261" s="7">
        <f t="shared" si="19"/>
        <v>38</v>
      </c>
      <c r="AC261" s="44">
        <v>33750.29</v>
      </c>
    </row>
    <row r="262" ht="15.6" spans="1:29">
      <c r="A262" s="24" t="s">
        <v>523</v>
      </c>
      <c r="B262" s="24" t="s">
        <v>5242</v>
      </c>
      <c r="C262" s="7" t="s">
        <v>4751</v>
      </c>
      <c r="D262" s="7" t="s">
        <v>5243</v>
      </c>
      <c r="G262" s="7" t="s">
        <v>4688</v>
      </c>
      <c r="H262" s="7">
        <v>0</v>
      </c>
      <c r="K262" s="7" t="s">
        <v>4687</v>
      </c>
      <c r="L262" s="7" t="s">
        <v>4689</v>
      </c>
      <c r="N262" s="7">
        <v>30.685</v>
      </c>
      <c r="O262" s="7" t="str">
        <f t="shared" si="16"/>
        <v>Obesity</v>
      </c>
      <c r="Q262" s="7">
        <v>8.23</v>
      </c>
      <c r="R262" s="7" t="str">
        <f t="shared" si="17"/>
        <v>Diabetes</v>
      </c>
      <c r="U262" s="7">
        <v>5</v>
      </c>
      <c r="V262" s="7" t="s">
        <v>4718</v>
      </c>
      <c r="W262" s="7">
        <v>2002</v>
      </c>
      <c r="X262" s="7" t="str">
        <f t="shared" si="18"/>
        <v>5-Aug-2002</v>
      </c>
      <c r="Z262" s="7">
        <f t="shared" si="19"/>
        <v>20</v>
      </c>
      <c r="AC262" s="44">
        <v>33732.69</v>
      </c>
    </row>
    <row r="263" ht="15.6" spans="1:29">
      <c r="A263" s="24" t="s">
        <v>525</v>
      </c>
      <c r="B263" s="24" t="s">
        <v>5244</v>
      </c>
      <c r="C263" s="7" t="s">
        <v>4748</v>
      </c>
      <c r="D263" s="7" t="s">
        <v>5245</v>
      </c>
      <c r="G263" s="7">
        <v>2</v>
      </c>
      <c r="H263" s="7">
        <v>2</v>
      </c>
      <c r="K263" s="7" t="s">
        <v>4689</v>
      </c>
      <c r="L263" s="7" t="s">
        <v>4687</v>
      </c>
      <c r="N263" s="7">
        <v>37.525</v>
      </c>
      <c r="O263" s="7" t="str">
        <f t="shared" si="16"/>
        <v>Obesity</v>
      </c>
      <c r="Q263" s="7">
        <v>9.03</v>
      </c>
      <c r="R263" s="7" t="str">
        <f t="shared" si="17"/>
        <v>Diabetes</v>
      </c>
      <c r="U263" s="7">
        <v>2</v>
      </c>
      <c r="V263" s="7" t="s">
        <v>4712</v>
      </c>
      <c r="W263" s="7">
        <v>1970</v>
      </c>
      <c r="X263" s="7" t="str">
        <f t="shared" si="18"/>
        <v>2-Nov-1970</v>
      </c>
      <c r="Z263" s="7">
        <f t="shared" si="19"/>
        <v>52</v>
      </c>
      <c r="AC263" s="44">
        <v>33707.55</v>
      </c>
    </row>
    <row r="264" ht="15.6" spans="1:29">
      <c r="A264" s="24" t="s">
        <v>527</v>
      </c>
      <c r="B264" s="24" t="s">
        <v>5246</v>
      </c>
      <c r="C264" s="7" t="s">
        <v>4751</v>
      </c>
      <c r="D264" s="7" t="s">
        <v>5247</v>
      </c>
      <c r="G264" s="7" t="s">
        <v>4688</v>
      </c>
      <c r="H264" s="7">
        <v>0</v>
      </c>
      <c r="K264" s="7" t="s">
        <v>4689</v>
      </c>
      <c r="L264" s="7" t="s">
        <v>4689</v>
      </c>
      <c r="N264" s="7">
        <v>34.5</v>
      </c>
      <c r="O264" s="7" t="str">
        <f t="shared" si="16"/>
        <v>Obesity</v>
      </c>
      <c r="Q264" s="7">
        <v>4.07</v>
      </c>
      <c r="R264" s="7" t="str">
        <f t="shared" si="17"/>
        <v>Normal</v>
      </c>
      <c r="U264" s="7">
        <v>25</v>
      </c>
      <c r="V264" s="7" t="s">
        <v>4718</v>
      </c>
      <c r="W264" s="7">
        <v>1985</v>
      </c>
      <c r="X264" s="7" t="str">
        <f t="shared" si="18"/>
        <v>25-Aug-1985</v>
      </c>
      <c r="Z264" s="7">
        <f t="shared" si="19"/>
        <v>37</v>
      </c>
      <c r="AC264" s="44">
        <v>33611.71</v>
      </c>
    </row>
    <row r="265" ht="15.6" spans="1:29">
      <c r="A265" s="24" t="s">
        <v>529</v>
      </c>
      <c r="B265" s="24" t="s">
        <v>5248</v>
      </c>
      <c r="C265" s="7" t="s">
        <v>4748</v>
      </c>
      <c r="D265" s="7" t="s">
        <v>5249</v>
      </c>
      <c r="G265" s="7">
        <v>2</v>
      </c>
      <c r="H265" s="7">
        <v>2</v>
      </c>
      <c r="K265" s="7" t="s">
        <v>4687</v>
      </c>
      <c r="L265" s="7" t="s">
        <v>4689</v>
      </c>
      <c r="N265" s="7">
        <v>28.16</v>
      </c>
      <c r="O265" s="7" t="str">
        <f t="shared" si="16"/>
        <v>Overweight</v>
      </c>
      <c r="Q265" s="7">
        <v>5.77</v>
      </c>
      <c r="R265" s="7" t="str">
        <f t="shared" si="17"/>
        <v>Prediabetes</v>
      </c>
      <c r="U265" s="7">
        <v>28</v>
      </c>
      <c r="V265" s="7" t="s">
        <v>4708</v>
      </c>
      <c r="W265" s="7">
        <v>1972</v>
      </c>
      <c r="X265" s="7" t="str">
        <f t="shared" si="18"/>
        <v>28-Jul-1972</v>
      </c>
      <c r="Z265" s="7">
        <f t="shared" si="19"/>
        <v>50</v>
      </c>
      <c r="AC265" s="44">
        <v>33527.1</v>
      </c>
    </row>
    <row r="266" ht="15.6" spans="1:29">
      <c r="A266" s="24" t="s">
        <v>531</v>
      </c>
      <c r="B266" s="24" t="s">
        <v>5250</v>
      </c>
      <c r="C266" s="7" t="s">
        <v>4748</v>
      </c>
      <c r="D266" s="7" t="s">
        <v>5251</v>
      </c>
      <c r="G266" s="7">
        <v>1</v>
      </c>
      <c r="H266" s="7">
        <v>1</v>
      </c>
      <c r="K266" s="7" t="s">
        <v>4687</v>
      </c>
      <c r="L266" s="7" t="s">
        <v>4689</v>
      </c>
      <c r="N266" s="7">
        <v>30.02</v>
      </c>
      <c r="O266" s="7" t="str">
        <f t="shared" si="16"/>
        <v>Obesity</v>
      </c>
      <c r="Q266" s="7">
        <v>5.98</v>
      </c>
      <c r="R266" s="7" t="str">
        <f t="shared" si="17"/>
        <v>Prediabetes</v>
      </c>
      <c r="U266" s="7">
        <v>1</v>
      </c>
      <c r="V266" s="7" t="s">
        <v>4719</v>
      </c>
      <c r="W266" s="7">
        <v>2003</v>
      </c>
      <c r="X266" s="7" t="str">
        <f t="shared" si="18"/>
        <v>1-Oct-2003</v>
      </c>
      <c r="Z266" s="7">
        <f t="shared" si="19"/>
        <v>19</v>
      </c>
      <c r="AC266" s="44">
        <v>33475.82</v>
      </c>
    </row>
    <row r="267" ht="15.6" spans="1:29">
      <c r="A267" s="24" t="s">
        <v>533</v>
      </c>
      <c r="B267" s="24" t="s">
        <v>5252</v>
      </c>
      <c r="C267" s="7" t="s">
        <v>4751</v>
      </c>
      <c r="D267" s="7" t="s">
        <v>5173</v>
      </c>
      <c r="G267" s="7" t="s">
        <v>4688</v>
      </c>
      <c r="H267" s="7">
        <v>0</v>
      </c>
      <c r="K267" s="7" t="s">
        <v>4687</v>
      </c>
      <c r="L267" s="7" t="s">
        <v>4689</v>
      </c>
      <c r="N267" s="7">
        <v>37.82</v>
      </c>
      <c r="O267" s="7" t="str">
        <f t="shared" si="16"/>
        <v>Obesity</v>
      </c>
      <c r="Q267" s="7">
        <v>6.01</v>
      </c>
      <c r="R267" s="7" t="str">
        <f t="shared" si="17"/>
        <v>Prediabetes</v>
      </c>
      <c r="U267" s="7">
        <v>17</v>
      </c>
      <c r="V267" s="7" t="s">
        <v>4712</v>
      </c>
      <c r="W267" s="7">
        <v>1990</v>
      </c>
      <c r="X267" s="7" t="str">
        <f t="shared" si="18"/>
        <v>17-Nov-1990</v>
      </c>
      <c r="Z267" s="7">
        <f t="shared" si="19"/>
        <v>32</v>
      </c>
      <c r="AC267" s="44">
        <v>33471.97</v>
      </c>
    </row>
    <row r="268" ht="15.6" spans="1:29">
      <c r="A268" s="24" t="s">
        <v>535</v>
      </c>
      <c r="B268" s="24" t="s">
        <v>5253</v>
      </c>
      <c r="C268" s="7" t="s">
        <v>4748</v>
      </c>
      <c r="D268" s="7" t="s">
        <v>5254</v>
      </c>
      <c r="G268" s="7" t="s">
        <v>4688</v>
      </c>
      <c r="H268" s="7">
        <v>0</v>
      </c>
      <c r="K268" s="7" t="s">
        <v>4689</v>
      </c>
      <c r="L268" s="7" t="s">
        <v>4689</v>
      </c>
      <c r="N268" s="7">
        <v>33.14</v>
      </c>
      <c r="O268" s="7" t="str">
        <f t="shared" si="16"/>
        <v>Obesity</v>
      </c>
      <c r="Q268" s="7">
        <v>5.67</v>
      </c>
      <c r="R268" s="7" t="str">
        <f t="shared" si="17"/>
        <v>Normal</v>
      </c>
      <c r="U268" s="7">
        <v>11</v>
      </c>
      <c r="V268" s="7" t="s">
        <v>4719</v>
      </c>
      <c r="W268" s="7">
        <v>1985</v>
      </c>
      <c r="X268" s="7" t="str">
        <f t="shared" si="18"/>
        <v>11-Oct-1985</v>
      </c>
      <c r="Z268" s="7">
        <f t="shared" si="19"/>
        <v>37</v>
      </c>
      <c r="AC268" s="44">
        <v>33450.99</v>
      </c>
    </row>
    <row r="269" ht="15.6" spans="1:29">
      <c r="A269" s="24" t="s">
        <v>537</v>
      </c>
      <c r="B269" s="24" t="s">
        <v>5114</v>
      </c>
      <c r="C269" s="7" t="s">
        <v>4748</v>
      </c>
      <c r="D269" s="7" t="s">
        <v>5255</v>
      </c>
      <c r="G269" s="7">
        <v>1</v>
      </c>
      <c r="H269" s="7">
        <v>1</v>
      </c>
      <c r="K269" s="7" t="s">
        <v>4689</v>
      </c>
      <c r="L269" s="7" t="s">
        <v>4689</v>
      </c>
      <c r="N269" s="7">
        <v>25.14</v>
      </c>
      <c r="O269" s="7" t="str">
        <f t="shared" si="16"/>
        <v>Overweight</v>
      </c>
      <c r="Q269" s="7">
        <v>6.02</v>
      </c>
      <c r="R269" s="7" t="str">
        <f t="shared" si="17"/>
        <v>Prediabetes</v>
      </c>
      <c r="U269" s="7">
        <v>20</v>
      </c>
      <c r="V269" s="7" t="s">
        <v>4708</v>
      </c>
      <c r="W269" s="7">
        <v>1969</v>
      </c>
      <c r="X269" s="7" t="str">
        <f t="shared" si="18"/>
        <v>20-Jul-1969</v>
      </c>
      <c r="Z269" s="7">
        <f t="shared" si="19"/>
        <v>53</v>
      </c>
      <c r="AC269" s="44">
        <v>33344.45</v>
      </c>
    </row>
    <row r="270" ht="15.6" spans="1:29">
      <c r="A270" s="24" t="s">
        <v>539</v>
      </c>
      <c r="B270" s="24" t="s">
        <v>5256</v>
      </c>
      <c r="C270" s="7" t="s">
        <v>4751</v>
      </c>
      <c r="D270" s="7" t="s">
        <v>4801</v>
      </c>
      <c r="G270" s="7" t="s">
        <v>4688</v>
      </c>
      <c r="H270" s="7">
        <v>0</v>
      </c>
      <c r="K270" s="7" t="s">
        <v>4687</v>
      </c>
      <c r="L270" s="7" t="s">
        <v>4689</v>
      </c>
      <c r="N270" s="7">
        <v>20.18</v>
      </c>
      <c r="O270" s="7" t="str">
        <f t="shared" si="16"/>
        <v>Normal Weight</v>
      </c>
      <c r="Q270" s="7">
        <v>11.19</v>
      </c>
      <c r="R270" s="7" t="str">
        <f t="shared" si="17"/>
        <v>Diabetes</v>
      </c>
      <c r="U270" s="7">
        <v>15</v>
      </c>
      <c r="V270" s="7" t="s">
        <v>4719</v>
      </c>
      <c r="W270" s="7">
        <v>1962</v>
      </c>
      <c r="X270" s="7" t="str">
        <f t="shared" si="18"/>
        <v>15-Oct-1962</v>
      </c>
      <c r="Z270" s="7">
        <f t="shared" si="19"/>
        <v>60</v>
      </c>
      <c r="AC270" s="44">
        <v>33307.55</v>
      </c>
    </row>
    <row r="271" ht="15.6" spans="1:29">
      <c r="A271" s="24" t="s">
        <v>541</v>
      </c>
      <c r="B271" s="24" t="s">
        <v>5257</v>
      </c>
      <c r="C271" s="7" t="s">
        <v>4751</v>
      </c>
      <c r="D271" s="7" t="s">
        <v>5258</v>
      </c>
      <c r="G271" s="7" t="s">
        <v>4688</v>
      </c>
      <c r="H271" s="7">
        <v>0</v>
      </c>
      <c r="K271" s="7" t="s">
        <v>4687</v>
      </c>
      <c r="L271" s="7" t="s">
        <v>4689</v>
      </c>
      <c r="N271" s="7">
        <v>44.36</v>
      </c>
      <c r="O271" s="7" t="str">
        <f t="shared" si="16"/>
        <v>Obesity</v>
      </c>
      <c r="Q271" s="7">
        <v>5.11</v>
      </c>
      <c r="R271" s="7" t="str">
        <f t="shared" si="17"/>
        <v>Normal</v>
      </c>
      <c r="U271" s="7">
        <v>28</v>
      </c>
      <c r="V271" s="7" t="s">
        <v>4708</v>
      </c>
      <c r="W271" s="7">
        <v>1994</v>
      </c>
      <c r="X271" s="7" t="str">
        <f t="shared" si="18"/>
        <v>28-Jul-1994</v>
      </c>
      <c r="Z271" s="7">
        <f t="shared" si="19"/>
        <v>28</v>
      </c>
      <c r="AC271" s="44">
        <v>33292.83</v>
      </c>
    </row>
    <row r="272" ht="15.6" spans="1:29">
      <c r="A272" s="24" t="s">
        <v>543</v>
      </c>
      <c r="B272" s="24" t="s">
        <v>5259</v>
      </c>
      <c r="C272" s="7" t="s">
        <v>4751</v>
      </c>
      <c r="D272" s="7" t="s">
        <v>5260</v>
      </c>
      <c r="G272" s="7" t="s">
        <v>4688</v>
      </c>
      <c r="H272" s="7">
        <v>0</v>
      </c>
      <c r="K272" s="7" t="s">
        <v>4689</v>
      </c>
      <c r="L272" s="7" t="s">
        <v>4689</v>
      </c>
      <c r="N272" s="7">
        <v>23.82</v>
      </c>
      <c r="O272" s="7" t="str">
        <f t="shared" si="16"/>
        <v>Normal Weight</v>
      </c>
      <c r="Q272" s="7">
        <v>10.85</v>
      </c>
      <c r="R272" s="7" t="str">
        <f t="shared" si="17"/>
        <v>Diabetes</v>
      </c>
      <c r="U272" s="7">
        <v>26</v>
      </c>
      <c r="V272" s="7" t="s">
        <v>4718</v>
      </c>
      <c r="W272" s="7">
        <v>1967</v>
      </c>
      <c r="X272" s="7" t="str">
        <f t="shared" si="18"/>
        <v>26-Aug-1967</v>
      </c>
      <c r="Z272" s="7">
        <f t="shared" si="19"/>
        <v>55</v>
      </c>
      <c r="AC272" s="44">
        <v>33121</v>
      </c>
    </row>
    <row r="273" ht="15.6" spans="1:29">
      <c r="A273" s="24" t="s">
        <v>545</v>
      </c>
      <c r="B273" s="24" t="s">
        <v>5261</v>
      </c>
      <c r="C273" s="7" t="s">
        <v>4751</v>
      </c>
      <c r="D273" s="7" t="s">
        <v>4764</v>
      </c>
      <c r="G273" s="7">
        <v>1</v>
      </c>
      <c r="H273" s="7">
        <v>1</v>
      </c>
      <c r="K273" s="7" t="s">
        <v>4689</v>
      </c>
      <c r="L273" s="7" t="s">
        <v>4689</v>
      </c>
      <c r="N273" s="7">
        <v>45</v>
      </c>
      <c r="O273" s="7" t="str">
        <f t="shared" si="16"/>
        <v>Obesity</v>
      </c>
      <c r="Q273" s="7">
        <v>5.24</v>
      </c>
      <c r="R273" s="7" t="str">
        <f t="shared" si="17"/>
        <v>Normal</v>
      </c>
      <c r="U273" s="7">
        <v>26</v>
      </c>
      <c r="V273" s="7" t="s">
        <v>4718</v>
      </c>
      <c r="W273" s="7">
        <v>1995</v>
      </c>
      <c r="X273" s="7" t="str">
        <f t="shared" si="18"/>
        <v>26-Aug-1995</v>
      </c>
      <c r="Z273" s="7">
        <f t="shared" si="19"/>
        <v>27</v>
      </c>
      <c r="AC273" s="44">
        <v>33090.66</v>
      </c>
    </row>
    <row r="274" ht="15.6" spans="1:29">
      <c r="A274" s="24" t="s">
        <v>547</v>
      </c>
      <c r="B274" s="24" t="s">
        <v>5262</v>
      </c>
      <c r="C274" s="7" t="s">
        <v>4751</v>
      </c>
      <c r="D274" s="7" t="s">
        <v>4853</v>
      </c>
      <c r="G274" s="7" t="s">
        <v>4688</v>
      </c>
      <c r="H274" s="7">
        <v>0</v>
      </c>
      <c r="K274" s="7" t="s">
        <v>4687</v>
      </c>
      <c r="L274" s="7" t="s">
        <v>4689</v>
      </c>
      <c r="N274" s="7">
        <v>26.62</v>
      </c>
      <c r="O274" s="7" t="str">
        <f t="shared" si="16"/>
        <v>Overweight</v>
      </c>
      <c r="Q274" s="7">
        <v>10.08</v>
      </c>
      <c r="R274" s="7" t="str">
        <f t="shared" si="17"/>
        <v>Diabetes</v>
      </c>
      <c r="U274" s="7">
        <v>24</v>
      </c>
      <c r="V274" s="7" t="s">
        <v>4714</v>
      </c>
      <c r="W274" s="7">
        <v>1971</v>
      </c>
      <c r="X274" s="7" t="str">
        <f t="shared" si="18"/>
        <v>24-Jun-1971</v>
      </c>
      <c r="Z274" s="7">
        <f t="shared" si="19"/>
        <v>51</v>
      </c>
      <c r="AC274" s="44">
        <v>33074.94</v>
      </c>
    </row>
    <row r="275" ht="15.6" spans="1:29">
      <c r="A275" s="24" t="s">
        <v>549</v>
      </c>
      <c r="B275" s="24" t="s">
        <v>5263</v>
      </c>
      <c r="C275" s="7" t="s">
        <v>4751</v>
      </c>
      <c r="D275" s="7" t="s">
        <v>5264</v>
      </c>
      <c r="G275" s="7" t="s">
        <v>4688</v>
      </c>
      <c r="H275" s="7">
        <v>0</v>
      </c>
      <c r="K275" s="7" t="s">
        <v>4689</v>
      </c>
      <c r="L275" s="7" t="s">
        <v>4689</v>
      </c>
      <c r="N275" s="7">
        <v>32.67</v>
      </c>
      <c r="O275" s="7" t="str">
        <f t="shared" si="16"/>
        <v>Obesity</v>
      </c>
      <c r="Q275" s="7">
        <v>10.97</v>
      </c>
      <c r="R275" s="7" t="str">
        <f t="shared" si="17"/>
        <v>Diabetes</v>
      </c>
      <c r="U275" s="7">
        <v>9</v>
      </c>
      <c r="V275" s="7" t="s">
        <v>4717</v>
      </c>
      <c r="W275" s="7">
        <v>1981</v>
      </c>
      <c r="X275" s="7" t="str">
        <f t="shared" si="18"/>
        <v>9-Dec-1981</v>
      </c>
      <c r="Z275" s="7">
        <f t="shared" si="19"/>
        <v>41</v>
      </c>
      <c r="AC275" s="44">
        <v>33057.23</v>
      </c>
    </row>
    <row r="276" ht="15.6" spans="1:29">
      <c r="A276" s="24" t="s">
        <v>551</v>
      </c>
      <c r="B276" s="24" t="s">
        <v>5265</v>
      </c>
      <c r="C276" s="7" t="s">
        <v>4751</v>
      </c>
      <c r="D276" s="7" t="s">
        <v>5266</v>
      </c>
      <c r="G276" s="7">
        <v>1</v>
      </c>
      <c r="H276" s="7">
        <v>1</v>
      </c>
      <c r="K276" s="7" t="s">
        <v>4689</v>
      </c>
      <c r="L276" s="7" t="s">
        <v>4689</v>
      </c>
      <c r="N276" s="7">
        <v>44.44</v>
      </c>
      <c r="O276" s="7" t="str">
        <f t="shared" si="16"/>
        <v>Obesity</v>
      </c>
      <c r="Q276" s="7">
        <v>4.9</v>
      </c>
      <c r="R276" s="7" t="str">
        <f t="shared" si="17"/>
        <v>Normal</v>
      </c>
      <c r="U276" s="7">
        <v>5</v>
      </c>
      <c r="V276" s="7" t="s">
        <v>4718</v>
      </c>
      <c r="W276" s="7">
        <v>1995</v>
      </c>
      <c r="X276" s="7" t="str">
        <f t="shared" si="18"/>
        <v>5-Aug-1995</v>
      </c>
      <c r="Z276" s="7">
        <f t="shared" si="19"/>
        <v>27</v>
      </c>
      <c r="AC276" s="44">
        <v>33025.32</v>
      </c>
    </row>
    <row r="277" ht="15.6" spans="1:29">
      <c r="A277" s="24" t="s">
        <v>553</v>
      </c>
      <c r="B277" s="24" t="s">
        <v>5267</v>
      </c>
      <c r="C277" s="7" t="s">
        <v>4751</v>
      </c>
      <c r="D277" s="7" t="s">
        <v>5142</v>
      </c>
      <c r="G277" s="7" t="s">
        <v>4688</v>
      </c>
      <c r="H277" s="7">
        <v>0</v>
      </c>
      <c r="K277" s="7" t="s">
        <v>4687</v>
      </c>
      <c r="L277" s="7" t="s">
        <v>4689</v>
      </c>
      <c r="N277" s="7">
        <v>28.31</v>
      </c>
      <c r="O277" s="7" t="str">
        <f t="shared" si="16"/>
        <v>Overweight</v>
      </c>
      <c r="Q277" s="7">
        <v>5.33</v>
      </c>
      <c r="R277" s="7" t="str">
        <f t="shared" si="17"/>
        <v>Normal</v>
      </c>
      <c r="U277" s="7">
        <v>17</v>
      </c>
      <c r="V277" s="7" t="s">
        <v>4715</v>
      </c>
      <c r="W277" s="7">
        <v>1980</v>
      </c>
      <c r="X277" s="7" t="str">
        <f t="shared" si="18"/>
        <v>17-Sep-1980</v>
      </c>
      <c r="Z277" s="7">
        <f t="shared" si="19"/>
        <v>42</v>
      </c>
      <c r="AC277" s="44">
        <v>33017.46</v>
      </c>
    </row>
    <row r="278" ht="15.6" spans="1:29">
      <c r="A278" s="24" t="s">
        <v>555</v>
      </c>
      <c r="B278" s="24" t="s">
        <v>5268</v>
      </c>
      <c r="C278" s="7" t="s">
        <v>4751</v>
      </c>
      <c r="D278" s="7" t="s">
        <v>5269</v>
      </c>
      <c r="G278" s="7">
        <v>2</v>
      </c>
      <c r="H278" s="7">
        <v>2</v>
      </c>
      <c r="K278" s="7" t="s">
        <v>4687</v>
      </c>
      <c r="L278" s="7" t="s">
        <v>4689</v>
      </c>
      <c r="N278" s="7">
        <v>25.05</v>
      </c>
      <c r="O278" s="7" t="str">
        <f t="shared" si="16"/>
        <v>Overweight</v>
      </c>
      <c r="Q278" s="7">
        <v>4.61</v>
      </c>
      <c r="R278" s="7" t="str">
        <f t="shared" si="17"/>
        <v>Normal</v>
      </c>
      <c r="U278" s="7">
        <v>2</v>
      </c>
      <c r="V278" s="7" t="s">
        <v>4719</v>
      </c>
      <c r="W278" s="7">
        <v>1972</v>
      </c>
      <c r="X278" s="7" t="str">
        <f t="shared" si="18"/>
        <v>2-Oct-1972</v>
      </c>
      <c r="Z278" s="7">
        <f t="shared" si="19"/>
        <v>50</v>
      </c>
      <c r="AC278" s="44">
        <v>32947.63</v>
      </c>
    </row>
    <row r="279" ht="15.6" spans="1:29">
      <c r="A279" s="24" t="s">
        <v>557</v>
      </c>
      <c r="B279" s="24" t="s">
        <v>5270</v>
      </c>
      <c r="C279" s="7" t="s">
        <v>4751</v>
      </c>
      <c r="D279" s="7" t="s">
        <v>5271</v>
      </c>
      <c r="G279" s="7" t="s">
        <v>4688</v>
      </c>
      <c r="H279" s="7">
        <v>0</v>
      </c>
      <c r="K279" s="7" t="s">
        <v>4687</v>
      </c>
      <c r="L279" s="7" t="s">
        <v>4689</v>
      </c>
      <c r="N279" s="7">
        <v>28.34</v>
      </c>
      <c r="O279" s="7" t="str">
        <f t="shared" si="16"/>
        <v>Overweight</v>
      </c>
      <c r="Q279" s="7">
        <v>8.18</v>
      </c>
      <c r="R279" s="7" t="str">
        <f t="shared" si="17"/>
        <v>Diabetes</v>
      </c>
      <c r="U279" s="7">
        <v>11</v>
      </c>
      <c r="V279" s="7" t="s">
        <v>4714</v>
      </c>
      <c r="W279" s="7">
        <v>1974</v>
      </c>
      <c r="X279" s="7" t="str">
        <f t="shared" si="18"/>
        <v>11-Jun-1974</v>
      </c>
      <c r="Z279" s="7">
        <f t="shared" si="19"/>
        <v>48</v>
      </c>
      <c r="AC279" s="44">
        <v>32906.69</v>
      </c>
    </row>
    <row r="280" ht="15.6" spans="1:29">
      <c r="A280" s="24" t="s">
        <v>559</v>
      </c>
      <c r="B280" s="24" t="s">
        <v>5095</v>
      </c>
      <c r="C280" s="7" t="s">
        <v>4748</v>
      </c>
      <c r="D280" s="7" t="s">
        <v>5272</v>
      </c>
      <c r="G280" s="7" t="s">
        <v>4688</v>
      </c>
      <c r="H280" s="7">
        <v>0</v>
      </c>
      <c r="K280" s="7" t="s">
        <v>4687</v>
      </c>
      <c r="L280" s="7" t="s">
        <v>4689</v>
      </c>
      <c r="N280" s="7">
        <v>17.765</v>
      </c>
      <c r="O280" s="7" t="str">
        <f t="shared" si="16"/>
        <v>Underweight</v>
      </c>
      <c r="Q280" s="7">
        <v>5.62</v>
      </c>
      <c r="R280" s="7" t="str">
        <f t="shared" si="17"/>
        <v>Normal</v>
      </c>
      <c r="U280" s="7">
        <v>13</v>
      </c>
      <c r="V280" s="7" t="s">
        <v>4714</v>
      </c>
      <c r="W280" s="7">
        <v>1990</v>
      </c>
      <c r="X280" s="7" t="str">
        <f t="shared" si="18"/>
        <v>13-Jun-1990</v>
      </c>
      <c r="Z280" s="7">
        <f t="shared" si="19"/>
        <v>32</v>
      </c>
      <c r="AC280" s="44">
        <v>32827.51</v>
      </c>
    </row>
    <row r="281" ht="15.6" spans="1:29">
      <c r="A281" s="24" t="s">
        <v>561</v>
      </c>
      <c r="B281" s="24" t="s">
        <v>5273</v>
      </c>
      <c r="C281" s="7" t="s">
        <v>4751</v>
      </c>
      <c r="D281" s="7" t="s">
        <v>5274</v>
      </c>
      <c r="G281" s="7" t="s">
        <v>4688</v>
      </c>
      <c r="H281" s="7">
        <v>0</v>
      </c>
      <c r="K281" s="7" t="s">
        <v>4687</v>
      </c>
      <c r="L281" s="7" t="s">
        <v>4689</v>
      </c>
      <c r="N281" s="7">
        <v>36.12</v>
      </c>
      <c r="O281" s="7" t="str">
        <f t="shared" si="16"/>
        <v>Obesity</v>
      </c>
      <c r="Q281" s="7">
        <v>5.82</v>
      </c>
      <c r="R281" s="7" t="str">
        <f t="shared" si="17"/>
        <v>Prediabetes</v>
      </c>
      <c r="U281" s="7">
        <v>17</v>
      </c>
      <c r="V281" s="7" t="s">
        <v>4708</v>
      </c>
      <c r="W281" s="7">
        <v>1990</v>
      </c>
      <c r="X281" s="7" t="str">
        <f t="shared" si="18"/>
        <v>17-Jul-1990</v>
      </c>
      <c r="Z281" s="7">
        <f t="shared" si="19"/>
        <v>32</v>
      </c>
      <c r="AC281" s="44">
        <v>32787.46</v>
      </c>
    </row>
    <row r="282" ht="15.6" spans="1:29">
      <c r="A282" s="24" t="s">
        <v>563</v>
      </c>
      <c r="B282" s="24" t="s">
        <v>5275</v>
      </c>
      <c r="C282" s="7" t="s">
        <v>4748</v>
      </c>
      <c r="D282" s="7" t="s">
        <v>5276</v>
      </c>
      <c r="G282" s="7" t="s">
        <v>4688</v>
      </c>
      <c r="H282" s="7">
        <v>0</v>
      </c>
      <c r="K282" s="7" t="s">
        <v>4687</v>
      </c>
      <c r="L282" s="7" t="s">
        <v>4689</v>
      </c>
      <c r="N282" s="7">
        <v>23.19</v>
      </c>
      <c r="O282" s="7" t="str">
        <f t="shared" si="16"/>
        <v>Normal Weight</v>
      </c>
      <c r="Q282" s="7">
        <v>7.66</v>
      </c>
      <c r="R282" s="7" t="str">
        <f t="shared" si="17"/>
        <v>Diabetes</v>
      </c>
      <c r="U282" s="7">
        <v>21</v>
      </c>
      <c r="V282" s="7" t="s">
        <v>4712</v>
      </c>
      <c r="W282" s="7">
        <v>1968</v>
      </c>
      <c r="X282" s="7" t="str">
        <f t="shared" si="18"/>
        <v>21-Nov-1968</v>
      </c>
      <c r="Z282" s="7">
        <f t="shared" si="19"/>
        <v>54</v>
      </c>
      <c r="AC282" s="44">
        <v>32765.33</v>
      </c>
    </row>
    <row r="283" ht="15.6" spans="1:29">
      <c r="A283" s="24" t="s">
        <v>565</v>
      </c>
      <c r="B283" s="24" t="s">
        <v>4932</v>
      </c>
      <c r="C283" s="7" t="s">
        <v>4751</v>
      </c>
      <c r="D283" s="7" t="s">
        <v>5277</v>
      </c>
      <c r="G283" s="7" t="s">
        <v>4688</v>
      </c>
      <c r="H283" s="7">
        <v>0</v>
      </c>
      <c r="K283" s="7" t="s">
        <v>4687</v>
      </c>
      <c r="L283" s="7" t="s">
        <v>4689</v>
      </c>
      <c r="N283" s="7">
        <v>35.99</v>
      </c>
      <c r="O283" s="7" t="str">
        <f t="shared" si="16"/>
        <v>Obesity</v>
      </c>
      <c r="Q283" s="7">
        <v>4.23</v>
      </c>
      <c r="R283" s="7" t="str">
        <f t="shared" si="17"/>
        <v>Normal</v>
      </c>
      <c r="U283" s="7">
        <v>1</v>
      </c>
      <c r="V283" s="7" t="s">
        <v>4717</v>
      </c>
      <c r="W283" s="7">
        <v>1990</v>
      </c>
      <c r="X283" s="7" t="str">
        <f t="shared" si="18"/>
        <v>1-Dec-1990</v>
      </c>
      <c r="Z283" s="7">
        <f t="shared" si="19"/>
        <v>32</v>
      </c>
      <c r="AC283" s="44">
        <v>32760.48</v>
      </c>
    </row>
    <row r="284" ht="15.6" spans="1:29">
      <c r="A284" s="24" t="s">
        <v>567</v>
      </c>
      <c r="B284" s="24" t="s">
        <v>5278</v>
      </c>
      <c r="C284" s="7" t="s">
        <v>4751</v>
      </c>
      <c r="D284" s="7" t="s">
        <v>5279</v>
      </c>
      <c r="G284" s="7">
        <v>1</v>
      </c>
      <c r="H284" s="7">
        <v>1</v>
      </c>
      <c r="K284" s="7" t="s">
        <v>4687</v>
      </c>
      <c r="L284" s="7" t="s">
        <v>4689</v>
      </c>
      <c r="N284" s="7">
        <v>30.25</v>
      </c>
      <c r="O284" s="7" t="str">
        <f t="shared" si="16"/>
        <v>Obesity</v>
      </c>
      <c r="Q284" s="7">
        <v>5.58</v>
      </c>
      <c r="R284" s="7" t="str">
        <f t="shared" si="17"/>
        <v>Normal</v>
      </c>
      <c r="U284" s="7">
        <v>6</v>
      </c>
      <c r="V284" s="7" t="s">
        <v>4718</v>
      </c>
      <c r="W284" s="7">
        <v>2003</v>
      </c>
      <c r="X284" s="7" t="str">
        <f t="shared" si="18"/>
        <v>6-Aug-2003</v>
      </c>
      <c r="Z284" s="7">
        <f t="shared" si="19"/>
        <v>19</v>
      </c>
      <c r="AC284" s="44">
        <v>32734.19</v>
      </c>
    </row>
    <row r="285" ht="15.6" spans="1:29">
      <c r="A285" s="24" t="s">
        <v>569</v>
      </c>
      <c r="B285" s="24" t="s">
        <v>5280</v>
      </c>
      <c r="C285" s="7" t="s">
        <v>4751</v>
      </c>
      <c r="D285" s="7" t="s">
        <v>5281</v>
      </c>
      <c r="G285" s="7" t="s">
        <v>4688</v>
      </c>
      <c r="H285" s="7">
        <v>0</v>
      </c>
      <c r="K285" s="7" t="s">
        <v>4689</v>
      </c>
      <c r="L285" s="7" t="s">
        <v>4689</v>
      </c>
      <c r="N285" s="7">
        <v>26.24</v>
      </c>
      <c r="O285" s="7" t="str">
        <f t="shared" si="16"/>
        <v>Overweight</v>
      </c>
      <c r="Q285" s="7">
        <v>6.26</v>
      </c>
      <c r="R285" s="7" t="str">
        <f t="shared" si="17"/>
        <v>Prediabetes</v>
      </c>
      <c r="U285" s="7">
        <v>30</v>
      </c>
      <c r="V285" s="7" t="s">
        <v>4719</v>
      </c>
      <c r="W285" s="7">
        <v>1976</v>
      </c>
      <c r="X285" s="7" t="str">
        <f t="shared" si="18"/>
        <v>30-Oct-1976</v>
      </c>
      <c r="Z285" s="7">
        <f t="shared" si="19"/>
        <v>46</v>
      </c>
      <c r="AC285" s="44">
        <v>32716.2</v>
      </c>
    </row>
    <row r="286" ht="15.6" spans="1:29">
      <c r="A286" s="24" t="s">
        <v>571</v>
      </c>
      <c r="B286" s="24" t="s">
        <v>5282</v>
      </c>
      <c r="C286" s="7" t="s">
        <v>4751</v>
      </c>
      <c r="D286" s="7" t="s">
        <v>5283</v>
      </c>
      <c r="G286" s="7" t="s">
        <v>4688</v>
      </c>
      <c r="H286" s="7">
        <v>0</v>
      </c>
      <c r="K286" s="7" t="s">
        <v>4689</v>
      </c>
      <c r="L286" s="7" t="s">
        <v>4689</v>
      </c>
      <c r="N286" s="7">
        <v>31.36</v>
      </c>
      <c r="O286" s="7" t="str">
        <f t="shared" si="16"/>
        <v>Obesity</v>
      </c>
      <c r="Q286" s="7">
        <v>10.6</v>
      </c>
      <c r="R286" s="7" t="str">
        <f t="shared" si="17"/>
        <v>Diabetes</v>
      </c>
      <c r="U286" s="7">
        <v>20</v>
      </c>
      <c r="V286" s="7" t="s">
        <v>4718</v>
      </c>
      <c r="W286" s="7">
        <v>1981</v>
      </c>
      <c r="X286" s="7" t="str">
        <f t="shared" si="18"/>
        <v>20-Aug-1981</v>
      </c>
      <c r="Z286" s="7">
        <f t="shared" si="19"/>
        <v>41</v>
      </c>
      <c r="AC286" s="44">
        <v>32686.08</v>
      </c>
    </row>
    <row r="287" ht="15.6" spans="1:29">
      <c r="A287" s="24" t="s">
        <v>573</v>
      </c>
      <c r="B287" s="24" t="s">
        <v>5284</v>
      </c>
      <c r="C287" s="7" t="s">
        <v>4748</v>
      </c>
      <c r="D287" s="7" t="s">
        <v>5285</v>
      </c>
      <c r="G287" s="7" t="s">
        <v>4688</v>
      </c>
      <c r="H287" s="7">
        <v>0</v>
      </c>
      <c r="K287" s="7" t="s">
        <v>4689</v>
      </c>
      <c r="L287" s="7" t="s">
        <v>4689</v>
      </c>
      <c r="N287" s="7">
        <v>25.69</v>
      </c>
      <c r="O287" s="7" t="str">
        <f t="shared" si="16"/>
        <v>Overweight</v>
      </c>
      <c r="Q287" s="7">
        <v>4.78</v>
      </c>
      <c r="R287" s="7" t="str">
        <f t="shared" si="17"/>
        <v>Normal</v>
      </c>
      <c r="U287" s="7">
        <v>6</v>
      </c>
      <c r="V287" s="7" t="s">
        <v>4719</v>
      </c>
      <c r="W287" s="7">
        <v>1976</v>
      </c>
      <c r="X287" s="7" t="str">
        <f t="shared" si="18"/>
        <v>6-Oct-1976</v>
      </c>
      <c r="Z287" s="7">
        <f t="shared" si="19"/>
        <v>46</v>
      </c>
      <c r="AC287" s="44">
        <v>32672.11</v>
      </c>
    </row>
    <row r="288" ht="15.6" spans="1:29">
      <c r="A288" s="24" t="s">
        <v>575</v>
      </c>
      <c r="B288" s="24" t="s">
        <v>5286</v>
      </c>
      <c r="C288" s="7" t="s">
        <v>4748</v>
      </c>
      <c r="D288" s="7" t="s">
        <v>5287</v>
      </c>
      <c r="G288" s="7">
        <v>2</v>
      </c>
      <c r="H288" s="7">
        <v>2</v>
      </c>
      <c r="K288" s="7" t="s">
        <v>4687</v>
      </c>
      <c r="L288" s="7" t="s">
        <v>4689</v>
      </c>
      <c r="N288" s="7">
        <v>25.46</v>
      </c>
      <c r="O288" s="7" t="str">
        <f t="shared" si="16"/>
        <v>Overweight</v>
      </c>
      <c r="Q288" s="7">
        <v>6.03</v>
      </c>
      <c r="R288" s="7" t="str">
        <f t="shared" si="17"/>
        <v>Prediabetes</v>
      </c>
      <c r="U288" s="7">
        <v>3</v>
      </c>
      <c r="V288" s="7" t="s">
        <v>4717</v>
      </c>
      <c r="W288" s="7">
        <v>1972</v>
      </c>
      <c r="X288" s="7" t="str">
        <f t="shared" si="18"/>
        <v>3-Dec-1972</v>
      </c>
      <c r="Z288" s="7">
        <f t="shared" si="19"/>
        <v>50</v>
      </c>
      <c r="AC288" s="44">
        <v>32548.34</v>
      </c>
    </row>
    <row r="289" ht="15.6" spans="1:29">
      <c r="A289" s="24" t="s">
        <v>577</v>
      </c>
      <c r="B289" s="24" t="s">
        <v>5288</v>
      </c>
      <c r="C289" s="7" t="s">
        <v>4751</v>
      </c>
      <c r="D289" s="7" t="s">
        <v>5142</v>
      </c>
      <c r="G289" s="7">
        <v>1</v>
      </c>
      <c r="H289" s="7">
        <v>1</v>
      </c>
      <c r="K289" s="7" t="s">
        <v>4689</v>
      </c>
      <c r="L289" s="7" t="s">
        <v>4689</v>
      </c>
      <c r="N289" s="7">
        <v>31.83</v>
      </c>
      <c r="O289" s="7" t="str">
        <f t="shared" si="16"/>
        <v>Obesity</v>
      </c>
      <c r="Q289" s="7">
        <v>11.55</v>
      </c>
      <c r="R289" s="7" t="str">
        <f t="shared" si="17"/>
        <v>Diabetes</v>
      </c>
      <c r="U289" s="7">
        <v>17</v>
      </c>
      <c r="V289" s="7" t="s">
        <v>4717</v>
      </c>
      <c r="W289" s="7">
        <v>1986</v>
      </c>
      <c r="X289" s="7" t="str">
        <f t="shared" si="18"/>
        <v>17-Dec-1986</v>
      </c>
      <c r="Z289" s="7">
        <f t="shared" si="19"/>
        <v>36</v>
      </c>
      <c r="AC289" s="44">
        <v>32485.46</v>
      </c>
    </row>
    <row r="290" ht="15.6" spans="1:29">
      <c r="A290" s="24" t="s">
        <v>579</v>
      </c>
      <c r="B290" s="24" t="s">
        <v>5289</v>
      </c>
      <c r="C290" s="7" t="s">
        <v>4751</v>
      </c>
      <c r="D290" s="7" t="s">
        <v>5290</v>
      </c>
      <c r="G290" s="7">
        <v>1</v>
      </c>
      <c r="H290" s="7">
        <v>1</v>
      </c>
      <c r="K290" s="7" t="s">
        <v>4689</v>
      </c>
      <c r="L290" s="7" t="s">
        <v>4689</v>
      </c>
      <c r="N290" s="7">
        <v>24.43</v>
      </c>
      <c r="O290" s="7" t="str">
        <f t="shared" si="16"/>
        <v>Normal Weight</v>
      </c>
      <c r="Q290" s="7">
        <v>7.59</v>
      </c>
      <c r="R290" s="7" t="str">
        <f t="shared" si="17"/>
        <v>Diabetes</v>
      </c>
      <c r="U290" s="7">
        <v>3</v>
      </c>
      <c r="V290" s="7" t="s">
        <v>4719</v>
      </c>
      <c r="W290" s="7">
        <v>1975</v>
      </c>
      <c r="X290" s="7" t="str">
        <f t="shared" si="18"/>
        <v>3-Oct-1975</v>
      </c>
      <c r="Z290" s="7">
        <f t="shared" si="19"/>
        <v>47</v>
      </c>
      <c r="AC290" s="44">
        <v>32462.35</v>
      </c>
    </row>
    <row r="291" ht="15.6" spans="1:29">
      <c r="A291" s="24" t="s">
        <v>581</v>
      </c>
      <c r="B291" s="24" t="s">
        <v>5291</v>
      </c>
      <c r="C291" s="7" t="s">
        <v>4751</v>
      </c>
      <c r="D291" s="7" t="s">
        <v>5177</v>
      </c>
      <c r="G291" s="7" t="s">
        <v>4688</v>
      </c>
      <c r="H291" s="7">
        <v>0</v>
      </c>
      <c r="K291" s="7" t="s">
        <v>4687</v>
      </c>
      <c r="L291" s="7" t="s">
        <v>4689</v>
      </c>
      <c r="N291" s="7">
        <v>41.9</v>
      </c>
      <c r="O291" s="7" t="str">
        <f t="shared" si="16"/>
        <v>Obesity</v>
      </c>
      <c r="Q291" s="7">
        <v>4.26</v>
      </c>
      <c r="R291" s="7" t="str">
        <f t="shared" si="17"/>
        <v>Normal</v>
      </c>
      <c r="U291" s="7">
        <v>11</v>
      </c>
      <c r="V291" s="7" t="s">
        <v>4719</v>
      </c>
      <c r="W291" s="7">
        <v>1994</v>
      </c>
      <c r="X291" s="7" t="str">
        <f t="shared" si="18"/>
        <v>11-Oct-1994</v>
      </c>
      <c r="Z291" s="7">
        <f t="shared" si="19"/>
        <v>28</v>
      </c>
      <c r="AC291" s="44">
        <v>32430.22</v>
      </c>
    </row>
    <row r="292" ht="15.6" spans="1:29">
      <c r="A292" s="24" t="s">
        <v>583</v>
      </c>
      <c r="B292" s="24" t="s">
        <v>5292</v>
      </c>
      <c r="C292" s="7" t="s">
        <v>4751</v>
      </c>
      <c r="D292" s="7" t="s">
        <v>5293</v>
      </c>
      <c r="G292" s="7">
        <v>1</v>
      </c>
      <c r="H292" s="7">
        <v>1</v>
      </c>
      <c r="K292" s="7" t="s">
        <v>4689</v>
      </c>
      <c r="L292" s="7" t="s">
        <v>4689</v>
      </c>
      <c r="N292" s="7">
        <v>22.88</v>
      </c>
      <c r="O292" s="7" t="str">
        <f t="shared" si="16"/>
        <v>Normal Weight</v>
      </c>
      <c r="Q292" s="7">
        <v>5.9</v>
      </c>
      <c r="R292" s="7" t="str">
        <f t="shared" si="17"/>
        <v>Prediabetes</v>
      </c>
      <c r="U292" s="7">
        <v>10</v>
      </c>
      <c r="V292" s="7" t="s">
        <v>4718</v>
      </c>
      <c r="W292" s="7">
        <v>1969</v>
      </c>
      <c r="X292" s="7" t="str">
        <f t="shared" si="18"/>
        <v>10-Aug-1969</v>
      </c>
      <c r="Z292" s="7">
        <f t="shared" si="19"/>
        <v>53</v>
      </c>
      <c r="AC292" s="44">
        <v>32428.63</v>
      </c>
    </row>
    <row r="293" ht="15.6" spans="1:29">
      <c r="A293" s="24" t="s">
        <v>585</v>
      </c>
      <c r="B293" s="24" t="s">
        <v>5294</v>
      </c>
      <c r="C293" s="7" t="s">
        <v>4751</v>
      </c>
      <c r="D293" s="7" t="s">
        <v>5295</v>
      </c>
      <c r="G293" s="7" t="s">
        <v>4688</v>
      </c>
      <c r="H293" s="7">
        <v>0</v>
      </c>
      <c r="K293" s="7" t="s">
        <v>4687</v>
      </c>
      <c r="L293" s="7" t="s">
        <v>4687</v>
      </c>
      <c r="N293" s="7">
        <v>29.735</v>
      </c>
      <c r="O293" s="7" t="str">
        <f t="shared" si="16"/>
        <v>Overweight</v>
      </c>
      <c r="Q293" s="7">
        <v>7.79</v>
      </c>
      <c r="R293" s="7" t="str">
        <f t="shared" si="17"/>
        <v>Diabetes</v>
      </c>
      <c r="U293" s="7">
        <v>14</v>
      </c>
      <c r="V293" s="7" t="s">
        <v>4712</v>
      </c>
      <c r="W293" s="7">
        <v>1978</v>
      </c>
      <c r="X293" s="7" t="str">
        <f t="shared" si="18"/>
        <v>14-Nov-1978</v>
      </c>
      <c r="Z293" s="7">
        <f t="shared" si="19"/>
        <v>44</v>
      </c>
      <c r="AC293" s="44">
        <v>32288.49</v>
      </c>
    </row>
    <row r="294" ht="15.6" spans="1:29">
      <c r="A294" s="24" t="s">
        <v>587</v>
      </c>
      <c r="B294" s="24" t="s">
        <v>5296</v>
      </c>
      <c r="C294" s="7" t="s">
        <v>4751</v>
      </c>
      <c r="D294" s="7" t="s">
        <v>5297</v>
      </c>
      <c r="G294" s="7">
        <v>1</v>
      </c>
      <c r="H294" s="7">
        <v>1</v>
      </c>
      <c r="K294" s="7" t="s">
        <v>4687</v>
      </c>
      <c r="L294" s="7" t="s">
        <v>4689</v>
      </c>
      <c r="N294" s="7">
        <v>40.74</v>
      </c>
      <c r="O294" s="7" t="str">
        <f t="shared" si="16"/>
        <v>Obesity</v>
      </c>
      <c r="Q294" s="7">
        <v>5.28</v>
      </c>
      <c r="R294" s="7" t="str">
        <f t="shared" si="17"/>
        <v>Normal</v>
      </c>
      <c r="U294" s="7">
        <v>9</v>
      </c>
      <c r="V294" s="7" t="s">
        <v>4714</v>
      </c>
      <c r="W294" s="7">
        <v>1993</v>
      </c>
      <c r="X294" s="7" t="str">
        <f t="shared" si="18"/>
        <v>9-Jun-1993</v>
      </c>
      <c r="Z294" s="7">
        <f t="shared" si="19"/>
        <v>29</v>
      </c>
      <c r="AC294" s="44">
        <v>32259.96</v>
      </c>
    </row>
    <row r="295" ht="15.6" spans="1:29">
      <c r="A295" s="24" t="s">
        <v>589</v>
      </c>
      <c r="B295" s="24" t="s">
        <v>5298</v>
      </c>
      <c r="C295" s="7" t="s">
        <v>4748</v>
      </c>
      <c r="D295" s="7" t="s">
        <v>5299</v>
      </c>
      <c r="G295" s="7">
        <v>2</v>
      </c>
      <c r="H295" s="7">
        <v>2</v>
      </c>
      <c r="K295" s="7" t="s">
        <v>4687</v>
      </c>
      <c r="L295" s="7" t="s">
        <v>4689</v>
      </c>
      <c r="N295" s="7">
        <v>24.14</v>
      </c>
      <c r="O295" s="7" t="str">
        <f t="shared" si="16"/>
        <v>Normal Weight</v>
      </c>
      <c r="Q295" s="7">
        <v>5.87</v>
      </c>
      <c r="R295" s="7" t="str">
        <f t="shared" si="17"/>
        <v>Prediabetes</v>
      </c>
      <c r="U295" s="7">
        <v>29</v>
      </c>
      <c r="V295" s="7" t="s">
        <v>4718</v>
      </c>
      <c r="W295" s="7">
        <v>1972</v>
      </c>
      <c r="X295" s="7" t="str">
        <f t="shared" si="18"/>
        <v>29-Aug-1972</v>
      </c>
      <c r="Z295" s="7">
        <f t="shared" si="19"/>
        <v>50</v>
      </c>
      <c r="AC295" s="44">
        <v>32222.81</v>
      </c>
    </row>
    <row r="296" ht="15.6" spans="1:29">
      <c r="A296" s="24" t="s">
        <v>591</v>
      </c>
      <c r="B296" s="24" t="s">
        <v>5300</v>
      </c>
      <c r="C296" s="7" t="s">
        <v>4751</v>
      </c>
      <c r="D296" s="7" t="s">
        <v>5301</v>
      </c>
      <c r="G296" s="7">
        <v>1</v>
      </c>
      <c r="H296" s="7">
        <v>1</v>
      </c>
      <c r="K296" s="7" t="s">
        <v>4689</v>
      </c>
      <c r="L296" s="7" t="s">
        <v>4689</v>
      </c>
      <c r="N296" s="7">
        <v>25.15</v>
      </c>
      <c r="O296" s="7" t="str">
        <f t="shared" si="16"/>
        <v>Overweight</v>
      </c>
      <c r="Q296" s="7">
        <v>9.08</v>
      </c>
      <c r="R296" s="7" t="str">
        <f t="shared" si="17"/>
        <v>Diabetes</v>
      </c>
      <c r="U296" s="7">
        <v>24</v>
      </c>
      <c r="V296" s="7" t="s">
        <v>4717</v>
      </c>
      <c r="W296" s="7">
        <v>1975</v>
      </c>
      <c r="X296" s="7" t="str">
        <f t="shared" si="18"/>
        <v>24-Dec-1975</v>
      </c>
      <c r="Z296" s="7">
        <f t="shared" si="19"/>
        <v>47</v>
      </c>
      <c r="AC296" s="44">
        <v>32192.76</v>
      </c>
    </row>
    <row r="297" ht="15.6" spans="1:29">
      <c r="A297" s="24" t="s">
        <v>593</v>
      </c>
      <c r="B297" s="24" t="s">
        <v>5302</v>
      </c>
      <c r="C297" s="7" t="s">
        <v>4751</v>
      </c>
      <c r="D297" s="7" t="s">
        <v>5303</v>
      </c>
      <c r="G297" s="7">
        <v>1</v>
      </c>
      <c r="H297" s="7">
        <v>1</v>
      </c>
      <c r="K297" s="7" t="s">
        <v>4687</v>
      </c>
      <c r="L297" s="7" t="s">
        <v>4689</v>
      </c>
      <c r="N297" s="7">
        <v>28.71</v>
      </c>
      <c r="O297" s="7" t="str">
        <f t="shared" si="16"/>
        <v>Overweight</v>
      </c>
      <c r="Q297" s="7">
        <v>5.2</v>
      </c>
      <c r="R297" s="7" t="str">
        <f t="shared" si="17"/>
        <v>Normal</v>
      </c>
      <c r="U297" s="7">
        <v>4</v>
      </c>
      <c r="V297" s="7" t="s">
        <v>4718</v>
      </c>
      <c r="W297" s="7">
        <v>1984</v>
      </c>
      <c r="X297" s="7" t="str">
        <f t="shared" si="18"/>
        <v>4-Aug-1984</v>
      </c>
      <c r="Z297" s="7">
        <f t="shared" si="19"/>
        <v>38</v>
      </c>
      <c r="AC297" s="44">
        <v>32108.66</v>
      </c>
    </row>
    <row r="298" ht="15.6" spans="1:29">
      <c r="A298" s="24" t="s">
        <v>595</v>
      </c>
      <c r="B298" s="24" t="s">
        <v>5304</v>
      </c>
      <c r="C298" s="7" t="s">
        <v>4751</v>
      </c>
      <c r="D298" s="7" t="s">
        <v>5305</v>
      </c>
      <c r="G298" s="7" t="s">
        <v>4688</v>
      </c>
      <c r="H298" s="7">
        <v>0</v>
      </c>
      <c r="K298" s="7" t="s">
        <v>4687</v>
      </c>
      <c r="L298" s="7" t="s">
        <v>4689</v>
      </c>
      <c r="N298" s="7">
        <v>23</v>
      </c>
      <c r="O298" s="7" t="str">
        <f t="shared" si="16"/>
        <v>Normal Weight</v>
      </c>
      <c r="Q298" s="7">
        <v>5.48</v>
      </c>
      <c r="R298" s="7" t="str">
        <f t="shared" si="17"/>
        <v>Normal</v>
      </c>
      <c r="U298" s="7">
        <v>23</v>
      </c>
      <c r="V298" s="7" t="s">
        <v>4715</v>
      </c>
      <c r="W298" s="7">
        <v>1977</v>
      </c>
      <c r="X298" s="7" t="str">
        <f t="shared" si="18"/>
        <v>23-Sep-1977</v>
      </c>
      <c r="Z298" s="7">
        <f t="shared" si="19"/>
        <v>45</v>
      </c>
      <c r="AC298" s="44">
        <v>32086.21</v>
      </c>
    </row>
    <row r="299" ht="15.6" spans="1:29">
      <c r="A299" s="24" t="s">
        <v>597</v>
      </c>
      <c r="B299" s="24" t="s">
        <v>5306</v>
      </c>
      <c r="C299" s="7" t="s">
        <v>4748</v>
      </c>
      <c r="D299" s="7" t="s">
        <v>5307</v>
      </c>
      <c r="G299" s="7" t="s">
        <v>4688</v>
      </c>
      <c r="H299" s="7">
        <v>0</v>
      </c>
      <c r="K299" s="7" t="s">
        <v>4687</v>
      </c>
      <c r="L299" s="7" t="s">
        <v>4687</v>
      </c>
      <c r="N299" s="7">
        <v>36.86</v>
      </c>
      <c r="O299" s="7" t="str">
        <f t="shared" si="16"/>
        <v>Obesity</v>
      </c>
      <c r="Q299" s="7">
        <v>11.95</v>
      </c>
      <c r="R299" s="7" t="str">
        <f t="shared" si="17"/>
        <v>Diabetes</v>
      </c>
      <c r="U299" s="7">
        <v>1</v>
      </c>
      <c r="V299" s="7" t="s">
        <v>4719</v>
      </c>
      <c r="W299" s="7">
        <v>1960</v>
      </c>
      <c r="X299" s="7" t="str">
        <f t="shared" si="18"/>
        <v>1-Oct-1960</v>
      </c>
      <c r="Z299" s="7">
        <f t="shared" si="19"/>
        <v>62</v>
      </c>
      <c r="AC299" s="44">
        <v>31980.89</v>
      </c>
    </row>
    <row r="300" ht="15.6" spans="1:29">
      <c r="A300" s="24" t="s">
        <v>599</v>
      </c>
      <c r="B300" s="24" t="s">
        <v>5308</v>
      </c>
      <c r="C300" s="7" t="s">
        <v>4751</v>
      </c>
      <c r="D300" s="7" t="s">
        <v>5309</v>
      </c>
      <c r="G300" s="7">
        <v>1</v>
      </c>
      <c r="H300" s="7">
        <v>1</v>
      </c>
      <c r="K300" s="7" t="s">
        <v>4689</v>
      </c>
      <c r="L300" s="7" t="s">
        <v>4689</v>
      </c>
      <c r="N300" s="7">
        <v>24.25</v>
      </c>
      <c r="O300" s="7" t="str">
        <f t="shared" si="16"/>
        <v>Normal Weight</v>
      </c>
      <c r="Q300" s="7">
        <v>8.7</v>
      </c>
      <c r="R300" s="7" t="str">
        <f t="shared" si="17"/>
        <v>Diabetes</v>
      </c>
      <c r="U300" s="7">
        <v>15</v>
      </c>
      <c r="V300" s="7" t="s">
        <v>4712</v>
      </c>
      <c r="W300" s="7">
        <v>1975</v>
      </c>
      <c r="X300" s="7" t="str">
        <f t="shared" si="18"/>
        <v>15-Nov-1975</v>
      </c>
      <c r="Z300" s="7">
        <f t="shared" si="19"/>
        <v>47</v>
      </c>
      <c r="AC300" s="44">
        <v>31897.1</v>
      </c>
    </row>
    <row r="301" ht="15.6" spans="1:29">
      <c r="A301" s="24" t="s">
        <v>601</v>
      </c>
      <c r="B301" s="24" t="s">
        <v>5310</v>
      </c>
      <c r="C301" s="7" t="s">
        <v>4748</v>
      </c>
      <c r="D301" s="7" t="s">
        <v>5311</v>
      </c>
      <c r="G301" s="7" t="s">
        <v>4688</v>
      </c>
      <c r="H301" s="7">
        <v>0</v>
      </c>
      <c r="K301" s="7" t="s">
        <v>4687</v>
      </c>
      <c r="L301" s="7" t="s">
        <v>4689</v>
      </c>
      <c r="N301" s="7">
        <v>23.85</v>
      </c>
      <c r="O301" s="7" t="str">
        <f t="shared" si="16"/>
        <v>Normal Weight</v>
      </c>
      <c r="Q301" s="7">
        <v>7.84</v>
      </c>
      <c r="R301" s="7" t="str">
        <f t="shared" si="17"/>
        <v>Diabetes</v>
      </c>
      <c r="U301" s="7">
        <v>17</v>
      </c>
      <c r="V301" s="7" t="s">
        <v>4714</v>
      </c>
      <c r="W301" s="7">
        <v>1974</v>
      </c>
      <c r="X301" s="7" t="str">
        <f t="shared" si="18"/>
        <v>17-Jun-1974</v>
      </c>
      <c r="Z301" s="7">
        <f t="shared" si="19"/>
        <v>48</v>
      </c>
      <c r="AC301" s="44">
        <v>31743.92</v>
      </c>
    </row>
    <row r="302" ht="15.6" spans="1:29">
      <c r="A302" s="24" t="s">
        <v>603</v>
      </c>
      <c r="B302" s="24" t="s">
        <v>5208</v>
      </c>
      <c r="C302" s="7" t="s">
        <v>4751</v>
      </c>
      <c r="D302" s="7" t="s">
        <v>5312</v>
      </c>
      <c r="G302" s="7">
        <v>1</v>
      </c>
      <c r="H302" s="7">
        <v>1</v>
      </c>
      <c r="K302" s="7" t="s">
        <v>4689</v>
      </c>
      <c r="L302" s="7" t="s">
        <v>4689</v>
      </c>
      <c r="N302" s="7">
        <v>40.02</v>
      </c>
      <c r="O302" s="7" t="str">
        <f t="shared" si="16"/>
        <v>Obesity</v>
      </c>
      <c r="Q302" s="7">
        <v>5.19</v>
      </c>
      <c r="R302" s="7" t="str">
        <f t="shared" si="17"/>
        <v>Normal</v>
      </c>
      <c r="U302" s="7">
        <v>4</v>
      </c>
      <c r="V302" s="7" t="s">
        <v>4715</v>
      </c>
      <c r="W302" s="7">
        <v>1995</v>
      </c>
      <c r="X302" s="7" t="str">
        <f t="shared" si="18"/>
        <v>4-Sep-1995</v>
      </c>
      <c r="Z302" s="7">
        <f t="shared" si="19"/>
        <v>27</v>
      </c>
      <c r="AC302" s="44">
        <v>31736.7</v>
      </c>
    </row>
    <row r="303" ht="15.6" spans="1:29">
      <c r="A303" s="24" t="s">
        <v>605</v>
      </c>
      <c r="B303" s="24" t="s">
        <v>5313</v>
      </c>
      <c r="C303" s="7" t="s">
        <v>4748</v>
      </c>
      <c r="D303" s="7" t="s">
        <v>4911</v>
      </c>
      <c r="G303" s="7" t="s">
        <v>4688</v>
      </c>
      <c r="H303" s="7">
        <v>0</v>
      </c>
      <c r="K303" s="7" t="s">
        <v>4687</v>
      </c>
      <c r="L303" s="7" t="s">
        <v>4689</v>
      </c>
      <c r="N303" s="7">
        <v>19.17</v>
      </c>
      <c r="O303" s="7" t="str">
        <f t="shared" si="16"/>
        <v>Normal Weight</v>
      </c>
      <c r="Q303" s="7">
        <v>8.41</v>
      </c>
      <c r="R303" s="7" t="str">
        <f t="shared" si="17"/>
        <v>Diabetes</v>
      </c>
      <c r="U303" s="7">
        <v>1</v>
      </c>
      <c r="V303" s="7" t="s">
        <v>4712</v>
      </c>
      <c r="W303" s="7">
        <v>1968</v>
      </c>
      <c r="X303" s="7" t="str">
        <f t="shared" si="18"/>
        <v>1-Nov-1968</v>
      </c>
      <c r="Z303" s="7">
        <f t="shared" si="19"/>
        <v>54</v>
      </c>
      <c r="AC303" s="44">
        <v>31620</v>
      </c>
    </row>
    <row r="304" ht="15.6" spans="1:29">
      <c r="A304" s="24" t="s">
        <v>607</v>
      </c>
      <c r="B304" s="24" t="s">
        <v>5314</v>
      </c>
      <c r="C304" s="7" t="s">
        <v>4751</v>
      </c>
      <c r="D304" s="7" t="s">
        <v>5315</v>
      </c>
      <c r="G304" s="7">
        <v>2</v>
      </c>
      <c r="H304" s="7">
        <v>2</v>
      </c>
      <c r="K304" s="7" t="s">
        <v>4689</v>
      </c>
      <c r="L304" s="7" t="s">
        <v>4689</v>
      </c>
      <c r="N304" s="7">
        <v>43.53</v>
      </c>
      <c r="O304" s="7" t="str">
        <f t="shared" si="16"/>
        <v>Obesity</v>
      </c>
      <c r="Q304" s="7">
        <v>5.86</v>
      </c>
      <c r="R304" s="7" t="str">
        <f t="shared" si="17"/>
        <v>Prediabetes</v>
      </c>
      <c r="U304" s="7">
        <v>12</v>
      </c>
      <c r="V304" s="7" t="s">
        <v>4718</v>
      </c>
      <c r="W304" s="7">
        <v>2000</v>
      </c>
      <c r="X304" s="7" t="str">
        <f t="shared" si="18"/>
        <v>12-Aug-2000</v>
      </c>
      <c r="Z304" s="7">
        <f t="shared" si="19"/>
        <v>22</v>
      </c>
      <c r="AC304" s="44">
        <v>31591.82</v>
      </c>
    </row>
    <row r="305" ht="15.6" spans="1:29">
      <c r="A305" s="24" t="s">
        <v>609</v>
      </c>
      <c r="B305" s="24" t="s">
        <v>5316</v>
      </c>
      <c r="C305" s="7" t="s">
        <v>4748</v>
      </c>
      <c r="D305" s="7" t="s">
        <v>5317</v>
      </c>
      <c r="G305" s="7">
        <v>1</v>
      </c>
      <c r="H305" s="7">
        <v>1</v>
      </c>
      <c r="K305" s="7" t="s">
        <v>4687</v>
      </c>
      <c r="L305" s="7" t="s">
        <v>4689</v>
      </c>
      <c r="N305" s="7">
        <v>46.06</v>
      </c>
      <c r="O305" s="7" t="str">
        <f t="shared" si="16"/>
        <v>Obesity</v>
      </c>
      <c r="Q305" s="7">
        <v>4.18</v>
      </c>
      <c r="R305" s="7" t="str">
        <f t="shared" si="17"/>
        <v>Normal</v>
      </c>
      <c r="U305" s="7">
        <v>21</v>
      </c>
      <c r="V305" s="7" t="s">
        <v>4714</v>
      </c>
      <c r="W305" s="7">
        <v>2004</v>
      </c>
      <c r="X305" s="7" t="str">
        <f t="shared" si="18"/>
        <v>21-Jun-2004</v>
      </c>
      <c r="Z305" s="7">
        <f t="shared" si="19"/>
        <v>18</v>
      </c>
      <c r="AC305" s="44">
        <v>31368.81</v>
      </c>
    </row>
    <row r="306" ht="15.6" spans="1:29">
      <c r="A306" s="24" t="s">
        <v>611</v>
      </c>
      <c r="B306" s="24" t="s">
        <v>5318</v>
      </c>
      <c r="C306" s="7" t="s">
        <v>4748</v>
      </c>
      <c r="D306" s="7" t="s">
        <v>5319</v>
      </c>
      <c r="G306" s="7">
        <v>2</v>
      </c>
      <c r="H306" s="7">
        <v>2</v>
      </c>
      <c r="K306" s="7" t="s">
        <v>4689</v>
      </c>
      <c r="L306" s="7" t="s">
        <v>4689</v>
      </c>
      <c r="N306" s="7">
        <v>29.92</v>
      </c>
      <c r="O306" s="7" t="str">
        <f t="shared" si="16"/>
        <v>Overweight</v>
      </c>
      <c r="Q306" s="7">
        <v>11.99</v>
      </c>
      <c r="R306" s="7" t="str">
        <f t="shared" si="17"/>
        <v>Diabetes</v>
      </c>
      <c r="U306" s="7">
        <v>14</v>
      </c>
      <c r="V306" s="7" t="s">
        <v>4708</v>
      </c>
      <c r="W306" s="7">
        <v>1961</v>
      </c>
      <c r="X306" s="7" t="str">
        <f t="shared" si="18"/>
        <v>14-Jul-1961</v>
      </c>
      <c r="Z306" s="7">
        <f t="shared" si="19"/>
        <v>61</v>
      </c>
      <c r="AC306" s="44">
        <v>31328.27</v>
      </c>
    </row>
    <row r="307" ht="15.6" spans="1:29">
      <c r="A307" s="24" t="s">
        <v>613</v>
      </c>
      <c r="B307" s="24" t="s">
        <v>5202</v>
      </c>
      <c r="C307" s="7" t="s">
        <v>4748</v>
      </c>
      <c r="D307" s="7" t="s">
        <v>5320</v>
      </c>
      <c r="G307" s="7">
        <v>1</v>
      </c>
      <c r="H307" s="7">
        <v>1</v>
      </c>
      <c r="K307" s="7" t="s">
        <v>4689</v>
      </c>
      <c r="L307" s="7" t="s">
        <v>4689</v>
      </c>
      <c r="N307" s="7">
        <v>28.46</v>
      </c>
      <c r="O307" s="7" t="str">
        <f t="shared" si="16"/>
        <v>Overweight</v>
      </c>
      <c r="Q307" s="7">
        <v>4.85</v>
      </c>
      <c r="R307" s="7" t="str">
        <f t="shared" si="17"/>
        <v>Normal</v>
      </c>
      <c r="U307" s="7">
        <v>1</v>
      </c>
      <c r="V307" s="7" t="s">
        <v>4712</v>
      </c>
      <c r="W307" s="7">
        <v>1988</v>
      </c>
      <c r="X307" s="7" t="str">
        <f t="shared" si="18"/>
        <v>1-Nov-1988</v>
      </c>
      <c r="Z307" s="7">
        <f t="shared" si="19"/>
        <v>34</v>
      </c>
      <c r="AC307" s="44">
        <v>31322.53</v>
      </c>
    </row>
    <row r="308" ht="15.6" spans="1:29">
      <c r="A308" s="24" t="s">
        <v>615</v>
      </c>
      <c r="B308" s="24" t="s">
        <v>5321</v>
      </c>
      <c r="C308" s="7" t="s">
        <v>4748</v>
      </c>
      <c r="D308" s="7" t="s">
        <v>4876</v>
      </c>
      <c r="G308" s="7">
        <v>1</v>
      </c>
      <c r="H308" s="7">
        <v>1</v>
      </c>
      <c r="K308" s="7" t="s">
        <v>4689</v>
      </c>
      <c r="L308" s="7" t="s">
        <v>4689</v>
      </c>
      <c r="N308" s="7">
        <v>24.56</v>
      </c>
      <c r="O308" s="7" t="str">
        <f t="shared" si="16"/>
        <v>Normal Weight</v>
      </c>
      <c r="Q308" s="7">
        <v>6.18</v>
      </c>
      <c r="R308" s="7" t="str">
        <f t="shared" si="17"/>
        <v>Prediabetes</v>
      </c>
      <c r="U308" s="7">
        <v>24</v>
      </c>
      <c r="V308" s="7" t="s">
        <v>4719</v>
      </c>
      <c r="W308" s="7">
        <v>1983</v>
      </c>
      <c r="X308" s="7" t="str">
        <f t="shared" si="18"/>
        <v>24-Oct-1983</v>
      </c>
      <c r="Z308" s="7">
        <f t="shared" si="19"/>
        <v>39</v>
      </c>
      <c r="AC308" s="44">
        <v>31234.56</v>
      </c>
    </row>
    <row r="309" ht="15.6" spans="1:29">
      <c r="A309" s="24" t="s">
        <v>617</v>
      </c>
      <c r="B309" s="24" t="s">
        <v>5322</v>
      </c>
      <c r="C309" s="7" t="s">
        <v>4751</v>
      </c>
      <c r="D309" s="7" t="s">
        <v>5323</v>
      </c>
      <c r="G309" s="7" t="s">
        <v>4688</v>
      </c>
      <c r="H309" s="7">
        <v>0</v>
      </c>
      <c r="K309" s="7" t="s">
        <v>4687</v>
      </c>
      <c r="L309" s="7" t="s">
        <v>4689</v>
      </c>
      <c r="N309" s="7">
        <v>41.19</v>
      </c>
      <c r="O309" s="7" t="str">
        <f t="shared" si="16"/>
        <v>Obesity</v>
      </c>
      <c r="Q309" s="7">
        <v>6.37</v>
      </c>
      <c r="R309" s="7" t="str">
        <f t="shared" si="17"/>
        <v>Prediabetes</v>
      </c>
      <c r="U309" s="7">
        <v>13</v>
      </c>
      <c r="V309" s="7" t="s">
        <v>4714</v>
      </c>
      <c r="W309" s="7">
        <v>1999</v>
      </c>
      <c r="X309" s="7" t="str">
        <f t="shared" si="18"/>
        <v>13-Jun-1999</v>
      </c>
      <c r="Z309" s="7">
        <f t="shared" si="19"/>
        <v>23</v>
      </c>
      <c r="AC309" s="44">
        <v>31196.61</v>
      </c>
    </row>
    <row r="310" ht="15.6" spans="1:29">
      <c r="A310" s="24" t="s">
        <v>619</v>
      </c>
      <c r="B310" s="24" t="s">
        <v>5324</v>
      </c>
      <c r="C310" s="7" t="s">
        <v>4748</v>
      </c>
      <c r="D310" s="7" t="s">
        <v>5325</v>
      </c>
      <c r="G310" s="7">
        <v>2</v>
      </c>
      <c r="H310" s="7">
        <v>2</v>
      </c>
      <c r="K310" s="7" t="s">
        <v>4689</v>
      </c>
      <c r="L310" s="7" t="s">
        <v>4689</v>
      </c>
      <c r="N310" s="7">
        <v>18.63</v>
      </c>
      <c r="O310" s="7" t="str">
        <f t="shared" si="16"/>
        <v>Normal Weight</v>
      </c>
      <c r="Q310" s="7">
        <v>9.81</v>
      </c>
      <c r="R310" s="7" t="str">
        <f t="shared" si="17"/>
        <v>Diabetes</v>
      </c>
      <c r="U310" s="7">
        <v>5</v>
      </c>
      <c r="V310" s="7" t="s">
        <v>4714</v>
      </c>
      <c r="W310" s="7">
        <v>1970</v>
      </c>
      <c r="X310" s="7" t="str">
        <f t="shared" si="18"/>
        <v>5-Jun-1970</v>
      </c>
      <c r="Z310" s="7">
        <f t="shared" si="19"/>
        <v>53</v>
      </c>
      <c r="AC310" s="44">
        <v>30942.19</v>
      </c>
    </row>
    <row r="311" ht="15.6" spans="1:29">
      <c r="A311" s="24" t="s">
        <v>621</v>
      </c>
      <c r="B311" s="24" t="s">
        <v>5326</v>
      </c>
      <c r="C311" s="7" t="s">
        <v>4748</v>
      </c>
      <c r="D311" s="7" t="s">
        <v>5327</v>
      </c>
      <c r="G311" s="7">
        <v>1</v>
      </c>
      <c r="H311" s="7">
        <v>1</v>
      </c>
      <c r="K311" s="7" t="s">
        <v>4689</v>
      </c>
      <c r="L311" s="7" t="s">
        <v>4689</v>
      </c>
      <c r="N311" s="7">
        <v>26.26</v>
      </c>
      <c r="O311" s="7" t="str">
        <f t="shared" si="16"/>
        <v>Overweight</v>
      </c>
      <c r="Q311" s="7">
        <v>11.8</v>
      </c>
      <c r="R311" s="7" t="str">
        <f t="shared" si="17"/>
        <v>Diabetes</v>
      </c>
      <c r="U311" s="7">
        <v>30</v>
      </c>
      <c r="V311" s="7" t="s">
        <v>4714</v>
      </c>
      <c r="W311" s="7">
        <v>1986</v>
      </c>
      <c r="X311" s="7" t="str">
        <f t="shared" si="18"/>
        <v>30-Jun-1986</v>
      </c>
      <c r="Z311" s="7">
        <f t="shared" si="19"/>
        <v>36</v>
      </c>
      <c r="AC311" s="44">
        <v>30763.01</v>
      </c>
    </row>
    <row r="312" ht="15.6" spans="1:29">
      <c r="A312" s="24" t="s">
        <v>623</v>
      </c>
      <c r="B312" s="24" t="s">
        <v>4885</v>
      </c>
      <c r="C312" s="7" t="s">
        <v>4751</v>
      </c>
      <c r="D312" s="7" t="s">
        <v>5328</v>
      </c>
      <c r="G312" s="7">
        <v>1</v>
      </c>
      <c r="H312" s="7">
        <v>1</v>
      </c>
      <c r="K312" s="7" t="s">
        <v>4689</v>
      </c>
      <c r="L312" s="7" t="s">
        <v>4689</v>
      </c>
      <c r="N312" s="7">
        <v>22.37</v>
      </c>
      <c r="O312" s="7" t="str">
        <f t="shared" si="16"/>
        <v>Normal Weight</v>
      </c>
      <c r="Q312" s="7">
        <v>5.86</v>
      </c>
      <c r="R312" s="7" t="str">
        <f t="shared" si="17"/>
        <v>Prediabetes</v>
      </c>
      <c r="U312" s="7">
        <v>30</v>
      </c>
      <c r="V312" s="7" t="s">
        <v>4715</v>
      </c>
      <c r="W312" s="7">
        <v>1983</v>
      </c>
      <c r="X312" s="7" t="str">
        <f t="shared" si="18"/>
        <v>30-Sep-1983</v>
      </c>
      <c r="Z312" s="7">
        <f t="shared" si="19"/>
        <v>39</v>
      </c>
      <c r="AC312" s="44">
        <v>30724.44</v>
      </c>
    </row>
    <row r="313" ht="15.6" spans="1:29">
      <c r="A313" s="24" t="s">
        <v>625</v>
      </c>
      <c r="B313" s="24" t="s">
        <v>5329</v>
      </c>
      <c r="C313" s="7" t="s">
        <v>4751</v>
      </c>
      <c r="D313" s="7" t="s">
        <v>5330</v>
      </c>
      <c r="G313" s="7">
        <v>1</v>
      </c>
      <c r="H313" s="7">
        <v>1</v>
      </c>
      <c r="K313" s="7" t="s">
        <v>4687</v>
      </c>
      <c r="L313" s="7" t="s">
        <v>4689</v>
      </c>
      <c r="N313" s="7">
        <v>39.62</v>
      </c>
      <c r="O313" s="7" t="str">
        <f t="shared" si="16"/>
        <v>Obesity</v>
      </c>
      <c r="Q313" s="7">
        <v>4.28</v>
      </c>
      <c r="R313" s="7" t="str">
        <f t="shared" si="17"/>
        <v>Normal</v>
      </c>
      <c r="U313" s="7">
        <v>24</v>
      </c>
      <c r="V313" s="7" t="s">
        <v>4715</v>
      </c>
      <c r="W313" s="7">
        <v>1998</v>
      </c>
      <c r="X313" s="7" t="str">
        <f t="shared" si="18"/>
        <v>24-Sep-1998</v>
      </c>
      <c r="Z313" s="7">
        <f t="shared" si="19"/>
        <v>24</v>
      </c>
      <c r="AC313" s="44">
        <v>30697.71</v>
      </c>
    </row>
    <row r="314" ht="15.6" spans="1:29">
      <c r="A314" s="24" t="s">
        <v>627</v>
      </c>
      <c r="B314" s="24" t="s">
        <v>5331</v>
      </c>
      <c r="C314" s="7" t="s">
        <v>4751</v>
      </c>
      <c r="D314" s="7" t="s">
        <v>5332</v>
      </c>
      <c r="G314" s="7" t="s">
        <v>4688</v>
      </c>
      <c r="H314" s="7">
        <v>0</v>
      </c>
      <c r="K314" s="7" t="s">
        <v>4689</v>
      </c>
      <c r="L314" s="7" t="s">
        <v>4689</v>
      </c>
      <c r="N314" s="7">
        <v>18.33</v>
      </c>
      <c r="O314" s="7" t="str">
        <f t="shared" si="16"/>
        <v>Underweight</v>
      </c>
      <c r="Q314" s="7">
        <v>4.16</v>
      </c>
      <c r="R314" s="7" t="str">
        <f t="shared" si="17"/>
        <v>Normal</v>
      </c>
      <c r="U314" s="7">
        <v>18</v>
      </c>
      <c r="V314" s="7" t="s">
        <v>4714</v>
      </c>
      <c r="W314" s="7">
        <v>1976</v>
      </c>
      <c r="X314" s="7" t="str">
        <f t="shared" si="18"/>
        <v>18-Jun-1976</v>
      </c>
      <c r="Z314" s="7">
        <f t="shared" si="19"/>
        <v>46</v>
      </c>
      <c r="AC314" s="44">
        <v>30625.65</v>
      </c>
    </row>
    <row r="315" ht="15.6" spans="1:29">
      <c r="A315" s="24" t="s">
        <v>629</v>
      </c>
      <c r="B315" s="24" t="s">
        <v>5333</v>
      </c>
      <c r="C315" s="7" t="s">
        <v>4748</v>
      </c>
      <c r="D315" s="7" t="s">
        <v>5334</v>
      </c>
      <c r="G315" s="7">
        <v>1</v>
      </c>
      <c r="H315" s="7">
        <v>1</v>
      </c>
      <c r="K315" s="7" t="s">
        <v>4689</v>
      </c>
      <c r="L315" s="7" t="s">
        <v>4689</v>
      </c>
      <c r="N315" s="7">
        <v>17.11</v>
      </c>
      <c r="O315" s="7" t="str">
        <f t="shared" si="16"/>
        <v>Underweight</v>
      </c>
      <c r="Q315" s="7">
        <v>4.98</v>
      </c>
      <c r="R315" s="7" t="str">
        <f t="shared" si="17"/>
        <v>Normal</v>
      </c>
      <c r="U315" s="7">
        <v>20</v>
      </c>
      <c r="V315" s="7" t="s">
        <v>4712</v>
      </c>
      <c r="W315" s="7">
        <v>1969</v>
      </c>
      <c r="X315" s="7" t="str">
        <f t="shared" si="18"/>
        <v>20-Nov-1969</v>
      </c>
      <c r="Z315" s="7">
        <f t="shared" si="19"/>
        <v>53</v>
      </c>
      <c r="AC315" s="44">
        <v>30530.5</v>
      </c>
    </row>
    <row r="316" ht="15.6" spans="1:29">
      <c r="A316" s="24" t="s">
        <v>631</v>
      </c>
      <c r="B316" s="24" t="s">
        <v>5335</v>
      </c>
      <c r="C316" s="7" t="s">
        <v>4748</v>
      </c>
      <c r="D316" s="7" t="s">
        <v>5336</v>
      </c>
      <c r="G316" s="7">
        <v>1</v>
      </c>
      <c r="H316" s="7">
        <v>1</v>
      </c>
      <c r="K316" s="7" t="s">
        <v>4687</v>
      </c>
      <c r="L316" s="7" t="s">
        <v>4689</v>
      </c>
      <c r="N316" s="7">
        <v>43.5</v>
      </c>
      <c r="O316" s="7" t="str">
        <f t="shared" si="16"/>
        <v>Obesity</v>
      </c>
      <c r="Q316" s="7">
        <v>6.38</v>
      </c>
      <c r="R316" s="7" t="str">
        <f t="shared" si="17"/>
        <v>Prediabetes</v>
      </c>
      <c r="U316" s="7">
        <v>15</v>
      </c>
      <c r="V316" s="7" t="s">
        <v>4717</v>
      </c>
      <c r="W316" s="7">
        <v>2004</v>
      </c>
      <c r="X316" s="7" t="str">
        <f t="shared" si="18"/>
        <v>15-Dec-2004</v>
      </c>
      <c r="Z316" s="7">
        <f t="shared" si="19"/>
        <v>18</v>
      </c>
      <c r="AC316" s="44">
        <v>30457.37</v>
      </c>
    </row>
    <row r="317" ht="15.6" spans="1:29">
      <c r="A317" s="24" t="s">
        <v>633</v>
      </c>
      <c r="B317" s="24" t="s">
        <v>5337</v>
      </c>
      <c r="C317" s="7" t="s">
        <v>4751</v>
      </c>
      <c r="D317" s="7" t="s">
        <v>5085</v>
      </c>
      <c r="G317" s="7">
        <v>2</v>
      </c>
      <c r="H317" s="7">
        <v>2</v>
      </c>
      <c r="K317" s="7" t="s">
        <v>4687</v>
      </c>
      <c r="L317" s="7" t="s">
        <v>4687</v>
      </c>
      <c r="N317" s="7">
        <v>25.365</v>
      </c>
      <c r="O317" s="7" t="str">
        <f t="shared" si="16"/>
        <v>Overweight</v>
      </c>
      <c r="Q317" s="7">
        <v>5.19</v>
      </c>
      <c r="R317" s="7" t="str">
        <f t="shared" si="17"/>
        <v>Normal</v>
      </c>
      <c r="U317" s="7">
        <v>28</v>
      </c>
      <c r="V317" s="7" t="s">
        <v>4715</v>
      </c>
      <c r="W317" s="7">
        <v>1972</v>
      </c>
      <c r="X317" s="7" t="str">
        <f t="shared" si="18"/>
        <v>28-Sep-1972</v>
      </c>
      <c r="Z317" s="7">
        <f t="shared" si="19"/>
        <v>50</v>
      </c>
      <c r="AC317" s="44">
        <v>30422.03</v>
      </c>
    </row>
    <row r="318" ht="15.6" spans="1:29">
      <c r="A318" s="24" t="s">
        <v>635</v>
      </c>
      <c r="B318" s="24" t="s">
        <v>5338</v>
      </c>
      <c r="C318" s="7" t="s">
        <v>4751</v>
      </c>
      <c r="D318" s="7" t="s">
        <v>4789</v>
      </c>
      <c r="G318" s="7" t="s">
        <v>4688</v>
      </c>
      <c r="H318" s="7">
        <v>0</v>
      </c>
      <c r="K318" s="7" t="s">
        <v>4687</v>
      </c>
      <c r="L318" s="7" t="s">
        <v>4687</v>
      </c>
      <c r="N318" s="7">
        <v>28.595</v>
      </c>
      <c r="O318" s="7" t="str">
        <f t="shared" si="16"/>
        <v>Overweight</v>
      </c>
      <c r="Q318" s="7">
        <v>10.21</v>
      </c>
      <c r="R318" s="7" t="str">
        <f t="shared" si="17"/>
        <v>Diabetes</v>
      </c>
      <c r="U318" s="7">
        <v>19</v>
      </c>
      <c r="V318" s="7" t="s">
        <v>4717</v>
      </c>
      <c r="W318" s="7">
        <v>1962</v>
      </c>
      <c r="X318" s="7" t="str">
        <f t="shared" si="18"/>
        <v>19-Dec-1962</v>
      </c>
      <c r="Z318" s="7">
        <f t="shared" si="19"/>
        <v>60</v>
      </c>
      <c r="AC318" s="44">
        <v>30409.53</v>
      </c>
    </row>
    <row r="319" ht="15.6" spans="1:29">
      <c r="A319" s="24" t="s">
        <v>637</v>
      </c>
      <c r="B319" s="24" t="s">
        <v>5339</v>
      </c>
      <c r="C319" s="7" t="s">
        <v>4751</v>
      </c>
      <c r="D319" s="7" t="s">
        <v>5340</v>
      </c>
      <c r="G319" s="7">
        <v>1</v>
      </c>
      <c r="H319" s="7">
        <v>1</v>
      </c>
      <c r="K319" s="7" t="s">
        <v>4689</v>
      </c>
      <c r="L319" s="7" t="s">
        <v>4689</v>
      </c>
      <c r="N319" s="7">
        <v>29.83</v>
      </c>
      <c r="O319" s="7" t="str">
        <f t="shared" si="16"/>
        <v>Overweight</v>
      </c>
      <c r="Q319" s="7">
        <v>9.7</v>
      </c>
      <c r="R319" s="7" t="str">
        <f t="shared" si="17"/>
        <v>Diabetes</v>
      </c>
      <c r="U319" s="7">
        <v>15</v>
      </c>
      <c r="V319" s="7" t="s">
        <v>4715</v>
      </c>
      <c r="W319" s="7">
        <v>1963</v>
      </c>
      <c r="X319" s="7" t="str">
        <f t="shared" si="18"/>
        <v>15-Sep-1963</v>
      </c>
      <c r="Z319" s="7">
        <f t="shared" si="19"/>
        <v>59</v>
      </c>
      <c r="AC319" s="44">
        <v>30366.93</v>
      </c>
    </row>
    <row r="320" ht="15.6" spans="1:29">
      <c r="A320" s="24" t="s">
        <v>639</v>
      </c>
      <c r="B320" s="24" t="s">
        <v>5341</v>
      </c>
      <c r="C320" s="7" t="s">
        <v>4751</v>
      </c>
      <c r="D320" s="7" t="s">
        <v>5342</v>
      </c>
      <c r="G320" s="7">
        <v>3</v>
      </c>
      <c r="H320" s="7">
        <v>3</v>
      </c>
      <c r="K320" s="7" t="s">
        <v>4687</v>
      </c>
      <c r="L320" s="7" t="s">
        <v>4687</v>
      </c>
      <c r="N320" s="7">
        <v>24.7</v>
      </c>
      <c r="O320" s="7" t="str">
        <f t="shared" si="16"/>
        <v>Normal Weight</v>
      </c>
      <c r="Q320" s="7">
        <v>10.25</v>
      </c>
      <c r="R320" s="7" t="str">
        <f t="shared" si="17"/>
        <v>Diabetes</v>
      </c>
      <c r="U320" s="7">
        <v>9</v>
      </c>
      <c r="V320" s="7" t="s">
        <v>4718</v>
      </c>
      <c r="W320" s="7">
        <v>1958</v>
      </c>
      <c r="X320" s="7" t="str">
        <f t="shared" si="18"/>
        <v>9-Aug-1958</v>
      </c>
      <c r="Z320" s="7">
        <f t="shared" si="19"/>
        <v>64</v>
      </c>
      <c r="AC320" s="44">
        <v>30328.27</v>
      </c>
    </row>
    <row r="321" ht="15.6" spans="1:29">
      <c r="A321" s="24" t="s">
        <v>641</v>
      </c>
      <c r="B321" s="24" t="s">
        <v>5343</v>
      </c>
      <c r="C321" s="7" t="s">
        <v>4748</v>
      </c>
      <c r="D321" s="7" t="s">
        <v>5344</v>
      </c>
      <c r="G321" s="7" t="s">
        <v>4688</v>
      </c>
      <c r="H321" s="7">
        <v>0</v>
      </c>
      <c r="K321" s="7" t="s">
        <v>4687</v>
      </c>
      <c r="L321" s="7" t="s">
        <v>4689</v>
      </c>
      <c r="N321" s="7">
        <v>17.94</v>
      </c>
      <c r="O321" s="7" t="str">
        <f t="shared" si="16"/>
        <v>Underweight</v>
      </c>
      <c r="Q321" s="7">
        <v>9.77</v>
      </c>
      <c r="R321" s="7" t="str">
        <f t="shared" si="17"/>
        <v>Diabetes</v>
      </c>
      <c r="U321" s="7">
        <v>22</v>
      </c>
      <c r="V321" s="7" t="s">
        <v>4717</v>
      </c>
      <c r="W321" s="7">
        <v>1971</v>
      </c>
      <c r="X321" s="7" t="str">
        <f t="shared" si="18"/>
        <v>22-Dec-1971</v>
      </c>
      <c r="Z321" s="7">
        <f t="shared" si="19"/>
        <v>51</v>
      </c>
      <c r="AC321" s="44">
        <v>30284.64</v>
      </c>
    </row>
    <row r="322" ht="15.6" spans="1:29">
      <c r="A322" s="24" t="s">
        <v>643</v>
      </c>
      <c r="B322" s="24" t="s">
        <v>5345</v>
      </c>
      <c r="C322" s="7" t="s">
        <v>4748</v>
      </c>
      <c r="D322" s="7" t="s">
        <v>5346</v>
      </c>
      <c r="G322" s="7">
        <v>1</v>
      </c>
      <c r="H322" s="7">
        <v>1</v>
      </c>
      <c r="K322" s="7" t="s">
        <v>4687</v>
      </c>
      <c r="L322" s="7" t="s">
        <v>4689</v>
      </c>
      <c r="N322" s="7">
        <v>21.08</v>
      </c>
      <c r="O322" s="7" t="str">
        <f t="shared" si="16"/>
        <v>Normal Weight</v>
      </c>
      <c r="Q322" s="7">
        <v>4.83</v>
      </c>
      <c r="R322" s="7" t="str">
        <f t="shared" si="17"/>
        <v>Normal</v>
      </c>
      <c r="U322" s="7">
        <v>21</v>
      </c>
      <c r="V322" s="7" t="s">
        <v>4714</v>
      </c>
      <c r="W322" s="7">
        <v>1979</v>
      </c>
      <c r="X322" s="7" t="str">
        <f t="shared" si="18"/>
        <v>21-Jun-1979</v>
      </c>
      <c r="Z322" s="7">
        <f t="shared" si="19"/>
        <v>43</v>
      </c>
      <c r="AC322" s="44">
        <v>30260</v>
      </c>
    </row>
    <row r="323" ht="15.6" spans="1:29">
      <c r="A323" s="24" t="s">
        <v>645</v>
      </c>
      <c r="B323" s="24" t="s">
        <v>5347</v>
      </c>
      <c r="C323" s="7" t="s">
        <v>4751</v>
      </c>
      <c r="D323" s="7" t="s">
        <v>5348</v>
      </c>
      <c r="G323" s="7" t="s">
        <v>4688</v>
      </c>
      <c r="H323" s="7">
        <v>0</v>
      </c>
      <c r="K323" s="7" t="s">
        <v>4689</v>
      </c>
      <c r="L323" s="7" t="s">
        <v>4687</v>
      </c>
      <c r="N323" s="7">
        <v>37.715</v>
      </c>
      <c r="O323" s="7" t="str">
        <f t="shared" ref="O323:O386" si="20">IF((AND(N323&lt;18.5)),"Underweight",IF(AND(N323&gt;=18.5,N323&lt;24.9),"Normal Weight",IF(AND(N323&gt;=25,N323&lt;=30),"Overweight","Obesity")))</f>
        <v>Obesity</v>
      </c>
      <c r="Q323" s="7">
        <v>10.86</v>
      </c>
      <c r="R323" s="7" t="str">
        <f t="shared" ref="R323:R386" si="21">IF((AND(Q323&gt;=5.7,Q323&lt;=6.4)),"Prediabetes",IF(AND(Q323&gt;6.5),"Diabetes","Normal"))</f>
        <v>Diabetes</v>
      </c>
      <c r="U323" s="7">
        <v>26</v>
      </c>
      <c r="V323" s="7" t="s">
        <v>4715</v>
      </c>
      <c r="W323" s="7">
        <v>1967</v>
      </c>
      <c r="X323" s="7" t="str">
        <f t="shared" ref="X323:X386" si="22">CONCATENATE(U323,"-",V323,"-",W323)</f>
        <v>26-Sep-1967</v>
      </c>
      <c r="Z323" s="7">
        <f t="shared" ref="Z323:Z386" si="23">DATEDIF(X323,$Y$2,"Y")</f>
        <v>55</v>
      </c>
      <c r="AC323" s="44">
        <v>30184.94</v>
      </c>
    </row>
    <row r="324" ht="15.6" spans="1:29">
      <c r="A324" s="24" t="s">
        <v>647</v>
      </c>
      <c r="B324" s="24" t="s">
        <v>5278</v>
      </c>
      <c r="C324" s="7" t="s">
        <v>4751</v>
      </c>
      <c r="D324" s="7" t="s">
        <v>5349</v>
      </c>
      <c r="G324" s="7" t="s">
        <v>4688</v>
      </c>
      <c r="H324" s="7">
        <v>0</v>
      </c>
      <c r="K324" s="7" t="s">
        <v>4689</v>
      </c>
      <c r="L324" s="7" t="s">
        <v>4689</v>
      </c>
      <c r="N324" s="7">
        <v>22.39</v>
      </c>
      <c r="O324" s="7" t="str">
        <f t="shared" si="20"/>
        <v>Normal Weight</v>
      </c>
      <c r="Q324" s="7">
        <v>9.53</v>
      </c>
      <c r="R324" s="7" t="str">
        <f t="shared" si="21"/>
        <v>Diabetes</v>
      </c>
      <c r="U324" s="7">
        <v>1</v>
      </c>
      <c r="V324" s="7" t="s">
        <v>4719</v>
      </c>
      <c r="W324" s="7">
        <v>1981</v>
      </c>
      <c r="X324" s="7" t="str">
        <f t="shared" si="22"/>
        <v>1-Oct-1981</v>
      </c>
      <c r="Z324" s="7">
        <f t="shared" si="23"/>
        <v>41</v>
      </c>
      <c r="AC324" s="44">
        <v>30166.62</v>
      </c>
    </row>
    <row r="325" ht="15.6" spans="1:29">
      <c r="A325" s="24" t="s">
        <v>649</v>
      </c>
      <c r="B325" s="24" t="s">
        <v>5350</v>
      </c>
      <c r="C325" s="7" t="s">
        <v>4751</v>
      </c>
      <c r="D325" s="7" t="s">
        <v>5046</v>
      </c>
      <c r="G325" s="7" t="s">
        <v>4688</v>
      </c>
      <c r="H325" s="7">
        <v>0</v>
      </c>
      <c r="K325" s="7" t="s">
        <v>4687</v>
      </c>
      <c r="L325" s="7" t="s">
        <v>4689</v>
      </c>
      <c r="N325" s="7">
        <v>28.78</v>
      </c>
      <c r="O325" s="7" t="str">
        <f t="shared" si="20"/>
        <v>Overweight</v>
      </c>
      <c r="Q325" s="7">
        <v>5.68</v>
      </c>
      <c r="R325" s="7" t="str">
        <f t="shared" si="21"/>
        <v>Normal</v>
      </c>
      <c r="U325" s="7">
        <v>10</v>
      </c>
      <c r="V325" s="7" t="s">
        <v>4715</v>
      </c>
      <c r="W325" s="7">
        <v>1991</v>
      </c>
      <c r="X325" s="7" t="str">
        <f t="shared" si="22"/>
        <v>10-Sep-1991</v>
      </c>
      <c r="Z325" s="7">
        <f t="shared" si="23"/>
        <v>31</v>
      </c>
      <c r="AC325" s="44">
        <v>30134.75</v>
      </c>
    </row>
    <row r="326" ht="15.6" spans="1:29">
      <c r="A326" s="24" t="s">
        <v>651</v>
      </c>
      <c r="B326" s="24" t="s">
        <v>5351</v>
      </c>
      <c r="C326" s="7" t="s">
        <v>4748</v>
      </c>
      <c r="D326" s="7" t="s">
        <v>5352</v>
      </c>
      <c r="G326" s="7" t="s">
        <v>4688</v>
      </c>
      <c r="H326" s="7">
        <v>0</v>
      </c>
      <c r="K326" s="7" t="s">
        <v>4689</v>
      </c>
      <c r="L326" s="7" t="s">
        <v>4689</v>
      </c>
      <c r="N326" s="7">
        <v>18.33</v>
      </c>
      <c r="O326" s="7" t="str">
        <f t="shared" si="20"/>
        <v>Underweight</v>
      </c>
      <c r="Q326" s="7">
        <v>5.57</v>
      </c>
      <c r="R326" s="7" t="str">
        <f t="shared" si="21"/>
        <v>Normal</v>
      </c>
      <c r="U326" s="7">
        <v>13</v>
      </c>
      <c r="V326" s="7" t="s">
        <v>4719</v>
      </c>
      <c r="W326" s="7">
        <v>1976</v>
      </c>
      <c r="X326" s="7" t="str">
        <f t="shared" si="22"/>
        <v>13-Oct-1976</v>
      </c>
      <c r="Z326" s="7">
        <f t="shared" si="23"/>
        <v>46</v>
      </c>
      <c r="AC326" s="44">
        <v>30095.97</v>
      </c>
    </row>
    <row r="327" ht="15.6" spans="1:29">
      <c r="A327" s="24" t="s">
        <v>653</v>
      </c>
      <c r="B327" s="24" t="s">
        <v>5353</v>
      </c>
      <c r="C327" s="7" t="s">
        <v>4751</v>
      </c>
      <c r="D327" s="7" t="s">
        <v>5354</v>
      </c>
      <c r="G327" s="7">
        <v>1</v>
      </c>
      <c r="H327" s="7">
        <v>1</v>
      </c>
      <c r="K327" s="7" t="s">
        <v>4689</v>
      </c>
      <c r="L327" s="7" t="s">
        <v>4689</v>
      </c>
      <c r="N327" s="7">
        <v>26.39</v>
      </c>
      <c r="O327" s="7" t="str">
        <f t="shared" si="20"/>
        <v>Overweight</v>
      </c>
      <c r="Q327" s="7">
        <v>4.58</v>
      </c>
      <c r="R327" s="7" t="str">
        <f t="shared" si="21"/>
        <v>Normal</v>
      </c>
      <c r="U327" s="7">
        <v>1</v>
      </c>
      <c r="V327" s="7" t="s">
        <v>4718</v>
      </c>
      <c r="W327" s="7">
        <v>1988</v>
      </c>
      <c r="X327" s="7" t="str">
        <f t="shared" si="22"/>
        <v>1-Aug-1988</v>
      </c>
      <c r="Z327" s="7">
        <f t="shared" si="23"/>
        <v>34</v>
      </c>
      <c r="AC327" s="44">
        <v>30063.58</v>
      </c>
    </row>
    <row r="328" ht="15.6" spans="1:29">
      <c r="A328" s="24" t="s">
        <v>655</v>
      </c>
      <c r="B328" s="24" t="s">
        <v>5355</v>
      </c>
      <c r="C328" s="7" t="s">
        <v>4751</v>
      </c>
      <c r="D328" s="7" t="s">
        <v>5187</v>
      </c>
      <c r="G328" s="7">
        <v>1</v>
      </c>
      <c r="H328" s="7">
        <v>1</v>
      </c>
      <c r="K328" s="7" t="s">
        <v>4689</v>
      </c>
      <c r="L328" s="7" t="s">
        <v>4689</v>
      </c>
      <c r="N328" s="7">
        <v>19.26</v>
      </c>
      <c r="O328" s="7" t="str">
        <f t="shared" si="20"/>
        <v>Normal Weight</v>
      </c>
      <c r="Q328" s="7">
        <v>8.96</v>
      </c>
      <c r="R328" s="7" t="str">
        <f t="shared" si="21"/>
        <v>Diabetes</v>
      </c>
      <c r="U328" s="7">
        <v>25</v>
      </c>
      <c r="V328" s="7" t="s">
        <v>4714</v>
      </c>
      <c r="W328" s="7">
        <v>1975</v>
      </c>
      <c r="X328" s="7" t="str">
        <f t="shared" si="22"/>
        <v>25-Jun-1975</v>
      </c>
      <c r="Z328" s="7">
        <f t="shared" si="23"/>
        <v>47</v>
      </c>
      <c r="AC328" s="44">
        <v>30026.87</v>
      </c>
    </row>
    <row r="329" ht="15.6" spans="1:29">
      <c r="A329" s="24" t="s">
        <v>657</v>
      </c>
      <c r="B329" s="24" t="s">
        <v>5356</v>
      </c>
      <c r="C329" s="7" t="s">
        <v>4751</v>
      </c>
      <c r="D329" s="7" t="s">
        <v>5357</v>
      </c>
      <c r="G329" s="7" t="s">
        <v>4688</v>
      </c>
      <c r="H329" s="7">
        <v>0</v>
      </c>
      <c r="K329" s="7" t="s">
        <v>4687</v>
      </c>
      <c r="L329" s="7" t="s">
        <v>4689</v>
      </c>
      <c r="N329" s="7">
        <v>26.92</v>
      </c>
      <c r="O329" s="7" t="str">
        <f t="shared" si="20"/>
        <v>Overweight</v>
      </c>
      <c r="Q329" s="7">
        <v>6.09</v>
      </c>
      <c r="R329" s="7" t="str">
        <f t="shared" si="21"/>
        <v>Prediabetes</v>
      </c>
      <c r="U329" s="7">
        <v>10</v>
      </c>
      <c r="V329" s="7" t="s">
        <v>4708</v>
      </c>
      <c r="W329" s="7">
        <v>1989</v>
      </c>
      <c r="X329" s="7" t="str">
        <f t="shared" si="22"/>
        <v>10-Jul-1989</v>
      </c>
      <c r="Z329" s="7">
        <f t="shared" si="23"/>
        <v>33</v>
      </c>
      <c r="AC329" s="44">
        <v>29969.67</v>
      </c>
    </row>
    <row r="330" ht="15.6" spans="1:29">
      <c r="A330" s="24" t="s">
        <v>659</v>
      </c>
      <c r="B330" s="24" t="s">
        <v>5358</v>
      </c>
      <c r="C330" s="7" t="s">
        <v>4751</v>
      </c>
      <c r="D330" s="7" t="s">
        <v>5177</v>
      </c>
      <c r="G330" s="7" t="s">
        <v>4688</v>
      </c>
      <c r="H330" s="7">
        <v>0</v>
      </c>
      <c r="K330" s="7" t="s">
        <v>4687</v>
      </c>
      <c r="L330" s="7" t="s">
        <v>4689</v>
      </c>
      <c r="N330" s="7">
        <v>19.73</v>
      </c>
      <c r="O330" s="7" t="str">
        <f t="shared" si="20"/>
        <v>Normal Weight</v>
      </c>
      <c r="Q330" s="7">
        <v>4.36</v>
      </c>
      <c r="R330" s="7" t="str">
        <f t="shared" si="21"/>
        <v>Normal</v>
      </c>
      <c r="U330" s="7">
        <v>25</v>
      </c>
      <c r="V330" s="7" t="s">
        <v>4715</v>
      </c>
      <c r="W330" s="7">
        <v>1982</v>
      </c>
      <c r="X330" s="7" t="str">
        <f t="shared" si="22"/>
        <v>25-Sep-1982</v>
      </c>
      <c r="Z330" s="7">
        <f t="shared" si="23"/>
        <v>40</v>
      </c>
      <c r="AC330" s="44">
        <v>29933.75</v>
      </c>
    </row>
    <row r="331" ht="15.6" spans="1:29">
      <c r="A331" s="24" t="s">
        <v>661</v>
      </c>
      <c r="B331" s="24" t="s">
        <v>5359</v>
      </c>
      <c r="C331" s="7" t="s">
        <v>4751</v>
      </c>
      <c r="D331" s="7" t="s">
        <v>5360</v>
      </c>
      <c r="G331" s="7" t="s">
        <v>4688</v>
      </c>
      <c r="H331" s="7">
        <v>0</v>
      </c>
      <c r="K331" s="7" t="s">
        <v>4689</v>
      </c>
      <c r="L331" s="7" t="s">
        <v>4689</v>
      </c>
      <c r="N331" s="7">
        <v>23.56</v>
      </c>
      <c r="O331" s="7" t="str">
        <f t="shared" si="20"/>
        <v>Normal Weight</v>
      </c>
      <c r="Q331" s="7">
        <v>11.74</v>
      </c>
      <c r="R331" s="7" t="str">
        <f t="shared" si="21"/>
        <v>Diabetes</v>
      </c>
      <c r="U331" s="7">
        <v>29</v>
      </c>
      <c r="V331" s="7" t="s">
        <v>4718</v>
      </c>
      <c r="W331" s="7">
        <v>1981</v>
      </c>
      <c r="X331" s="7" t="str">
        <f t="shared" si="22"/>
        <v>29-Aug-1981</v>
      </c>
      <c r="Z331" s="7">
        <f t="shared" si="23"/>
        <v>41</v>
      </c>
      <c r="AC331" s="44">
        <v>29929.56</v>
      </c>
    </row>
    <row r="332" ht="15.6" spans="1:29">
      <c r="A332" s="24" t="s">
        <v>663</v>
      </c>
      <c r="B332" s="24" t="s">
        <v>5361</v>
      </c>
      <c r="C332" s="7" t="s">
        <v>4751</v>
      </c>
      <c r="D332" s="7" t="s">
        <v>5362</v>
      </c>
      <c r="G332" s="7">
        <v>1</v>
      </c>
      <c r="H332" s="7">
        <v>1</v>
      </c>
      <c r="K332" s="7" t="s">
        <v>4687</v>
      </c>
      <c r="L332" s="7" t="s">
        <v>4689</v>
      </c>
      <c r="N332" s="7">
        <v>37.67</v>
      </c>
      <c r="O332" s="7" t="str">
        <f t="shared" si="20"/>
        <v>Obesity</v>
      </c>
      <c r="Q332" s="7">
        <v>5.89</v>
      </c>
      <c r="R332" s="7" t="str">
        <f t="shared" si="21"/>
        <v>Prediabetes</v>
      </c>
      <c r="U332" s="7">
        <v>25</v>
      </c>
      <c r="V332" s="7" t="s">
        <v>4719</v>
      </c>
      <c r="W332" s="7">
        <v>1998</v>
      </c>
      <c r="X332" s="7" t="str">
        <f t="shared" si="22"/>
        <v>25-Oct-1998</v>
      </c>
      <c r="Z332" s="7">
        <f t="shared" si="23"/>
        <v>24</v>
      </c>
      <c r="AC332" s="44">
        <v>29899.25</v>
      </c>
    </row>
    <row r="333" ht="15.6" spans="1:29">
      <c r="A333" s="24" t="s">
        <v>665</v>
      </c>
      <c r="B333" s="24" t="s">
        <v>5363</v>
      </c>
      <c r="C333" s="7" t="s">
        <v>4751</v>
      </c>
      <c r="D333" s="7" t="s">
        <v>5342</v>
      </c>
      <c r="G333" s="7">
        <v>2</v>
      </c>
      <c r="H333" s="7">
        <v>2</v>
      </c>
      <c r="K333" s="7" t="s">
        <v>4687</v>
      </c>
      <c r="L333" s="7" t="s">
        <v>4689</v>
      </c>
      <c r="N333" s="7">
        <v>18.73</v>
      </c>
      <c r="O333" s="7" t="str">
        <f t="shared" si="20"/>
        <v>Normal Weight</v>
      </c>
      <c r="Q333" s="7">
        <v>10.64</v>
      </c>
      <c r="R333" s="7" t="str">
        <f t="shared" si="21"/>
        <v>Diabetes</v>
      </c>
      <c r="U333" s="7">
        <v>6</v>
      </c>
      <c r="V333" s="7" t="s">
        <v>4708</v>
      </c>
      <c r="W333" s="7">
        <v>1973</v>
      </c>
      <c r="X333" s="7" t="str">
        <f t="shared" si="22"/>
        <v>6-Jul-1973</v>
      </c>
      <c r="Z333" s="7">
        <f t="shared" si="23"/>
        <v>49</v>
      </c>
      <c r="AC333" s="44">
        <v>29852.48</v>
      </c>
    </row>
    <row r="334" ht="15.6" spans="1:29">
      <c r="A334" s="24" t="s">
        <v>667</v>
      </c>
      <c r="B334" s="24" t="s">
        <v>5364</v>
      </c>
      <c r="C334" s="7" t="s">
        <v>4748</v>
      </c>
      <c r="D334" s="7" t="s">
        <v>5365</v>
      </c>
      <c r="G334" s="7">
        <v>1</v>
      </c>
      <c r="H334" s="7">
        <v>1</v>
      </c>
      <c r="K334" s="7" t="s">
        <v>4687</v>
      </c>
      <c r="L334" s="7" t="s">
        <v>4689</v>
      </c>
      <c r="N334" s="7">
        <v>33.09</v>
      </c>
      <c r="O334" s="7" t="str">
        <f t="shared" si="20"/>
        <v>Obesity</v>
      </c>
      <c r="Q334" s="7">
        <v>6.06</v>
      </c>
      <c r="R334" s="7" t="str">
        <f t="shared" si="21"/>
        <v>Prediabetes</v>
      </c>
      <c r="U334" s="7">
        <v>14</v>
      </c>
      <c r="V334" s="7" t="s">
        <v>4718</v>
      </c>
      <c r="W334" s="7">
        <v>1993</v>
      </c>
      <c r="X334" s="7" t="str">
        <f t="shared" si="22"/>
        <v>14-Aug-1993</v>
      </c>
      <c r="Z334" s="7">
        <f t="shared" si="23"/>
        <v>29</v>
      </c>
      <c r="AC334" s="44">
        <v>29818.76</v>
      </c>
    </row>
    <row r="335" ht="15.6" spans="1:29">
      <c r="A335" s="24" t="s">
        <v>669</v>
      </c>
      <c r="B335" s="24" t="s">
        <v>5366</v>
      </c>
      <c r="C335" s="7" t="s">
        <v>4751</v>
      </c>
      <c r="D335" s="7" t="s">
        <v>5367</v>
      </c>
      <c r="G335" s="7">
        <v>1</v>
      </c>
      <c r="H335" s="7">
        <v>1</v>
      </c>
      <c r="K335" s="7" t="s">
        <v>4689</v>
      </c>
      <c r="L335" s="7" t="s">
        <v>4689</v>
      </c>
      <c r="N335" s="7">
        <v>18.33</v>
      </c>
      <c r="O335" s="7" t="str">
        <f t="shared" si="20"/>
        <v>Underweight</v>
      </c>
      <c r="Q335" s="7">
        <v>7.46</v>
      </c>
      <c r="R335" s="7" t="str">
        <f t="shared" si="21"/>
        <v>Diabetes</v>
      </c>
      <c r="U335" s="7">
        <v>3</v>
      </c>
      <c r="V335" s="7" t="s">
        <v>4708</v>
      </c>
      <c r="W335" s="7">
        <v>1975</v>
      </c>
      <c r="X335" s="7" t="str">
        <f t="shared" si="22"/>
        <v>3-Jul-1975</v>
      </c>
      <c r="Z335" s="7">
        <f t="shared" si="23"/>
        <v>47</v>
      </c>
      <c r="AC335" s="44">
        <v>29816.64</v>
      </c>
    </row>
    <row r="336" ht="15.6" spans="1:29">
      <c r="A336" s="24" t="s">
        <v>671</v>
      </c>
      <c r="B336" s="24" t="s">
        <v>5368</v>
      </c>
      <c r="C336" s="7" t="s">
        <v>4748</v>
      </c>
      <c r="D336" s="7" t="s">
        <v>5369</v>
      </c>
      <c r="G336" s="7">
        <v>2</v>
      </c>
      <c r="H336" s="7">
        <v>2</v>
      </c>
      <c r="K336" s="7" t="s">
        <v>4689</v>
      </c>
      <c r="L336" s="7" t="s">
        <v>4689</v>
      </c>
      <c r="N336" s="7">
        <v>27.74</v>
      </c>
      <c r="O336" s="7" t="str">
        <f t="shared" si="20"/>
        <v>Overweight</v>
      </c>
      <c r="Q336" s="7">
        <v>4.68</v>
      </c>
      <c r="R336" s="7" t="str">
        <f t="shared" si="21"/>
        <v>Normal</v>
      </c>
      <c r="U336" s="7">
        <v>23</v>
      </c>
      <c r="V336" s="7" t="s">
        <v>4715</v>
      </c>
      <c r="W336" s="7">
        <v>1959</v>
      </c>
      <c r="X336" s="7" t="str">
        <f t="shared" si="22"/>
        <v>23-Sep-1959</v>
      </c>
      <c r="Z336" s="7">
        <f t="shared" si="23"/>
        <v>63</v>
      </c>
      <c r="AC336" s="44">
        <v>29760.6</v>
      </c>
    </row>
    <row r="337" ht="15.6" spans="1:29">
      <c r="A337" s="24" t="s">
        <v>673</v>
      </c>
      <c r="B337" s="24" t="s">
        <v>5370</v>
      </c>
      <c r="C337" s="7" t="s">
        <v>4751</v>
      </c>
      <c r="D337" s="7" t="s">
        <v>5371</v>
      </c>
      <c r="G337" s="7">
        <v>1</v>
      </c>
      <c r="H337" s="7">
        <v>1</v>
      </c>
      <c r="K337" s="7" t="s">
        <v>4687</v>
      </c>
      <c r="L337" s="7" t="s">
        <v>4689</v>
      </c>
      <c r="N337" s="7">
        <v>24.2</v>
      </c>
      <c r="O337" s="7" t="str">
        <f t="shared" si="20"/>
        <v>Normal Weight</v>
      </c>
      <c r="Q337" s="7">
        <v>6.15</v>
      </c>
      <c r="R337" s="7" t="str">
        <f t="shared" si="21"/>
        <v>Prediabetes</v>
      </c>
      <c r="U337" s="7">
        <v>2</v>
      </c>
      <c r="V337" s="7" t="s">
        <v>4715</v>
      </c>
      <c r="W337" s="7">
        <v>1987</v>
      </c>
      <c r="X337" s="7" t="str">
        <f t="shared" si="22"/>
        <v>2-Sep-1987</v>
      </c>
      <c r="Z337" s="7">
        <f t="shared" si="23"/>
        <v>35</v>
      </c>
      <c r="AC337" s="44">
        <v>29757.69</v>
      </c>
    </row>
    <row r="338" ht="15.6" spans="1:29">
      <c r="A338" s="24" t="s">
        <v>675</v>
      </c>
      <c r="B338" s="24" t="s">
        <v>5372</v>
      </c>
      <c r="C338" s="7" t="s">
        <v>4748</v>
      </c>
      <c r="D338" s="7" t="s">
        <v>5373</v>
      </c>
      <c r="G338" s="7" t="s">
        <v>4688</v>
      </c>
      <c r="H338" s="7">
        <v>0</v>
      </c>
      <c r="K338" s="7" t="s">
        <v>4689</v>
      </c>
      <c r="L338" s="7" t="s">
        <v>4689</v>
      </c>
      <c r="N338" s="7">
        <v>22.03</v>
      </c>
      <c r="O338" s="7" t="str">
        <f t="shared" si="20"/>
        <v>Normal Weight</v>
      </c>
      <c r="Q338" s="7">
        <v>4.28</v>
      </c>
      <c r="R338" s="7" t="str">
        <f t="shared" si="21"/>
        <v>Normal</v>
      </c>
      <c r="U338" s="7">
        <v>11</v>
      </c>
      <c r="V338" s="7" t="s">
        <v>4719</v>
      </c>
      <c r="W338" s="7">
        <v>1985</v>
      </c>
      <c r="X338" s="7" t="str">
        <f t="shared" si="22"/>
        <v>11-Oct-1985</v>
      </c>
      <c r="Z338" s="7">
        <f t="shared" si="23"/>
        <v>37</v>
      </c>
      <c r="AC338" s="44">
        <v>29622.69</v>
      </c>
    </row>
    <row r="339" ht="15.6" spans="1:29">
      <c r="A339" s="24" t="s">
        <v>677</v>
      </c>
      <c r="B339" s="24" t="s">
        <v>5374</v>
      </c>
      <c r="C339" s="7" t="s">
        <v>4748</v>
      </c>
      <c r="D339" s="7" t="s">
        <v>5144</v>
      </c>
      <c r="G339" s="7">
        <v>3</v>
      </c>
      <c r="H339" s="7">
        <v>3</v>
      </c>
      <c r="K339" s="7" t="s">
        <v>4687</v>
      </c>
      <c r="L339" s="7" t="s">
        <v>4689</v>
      </c>
      <c r="N339" s="7">
        <v>26.885</v>
      </c>
      <c r="O339" s="7" t="str">
        <f t="shared" si="20"/>
        <v>Overweight</v>
      </c>
      <c r="Q339" s="7">
        <v>9.86</v>
      </c>
      <c r="R339" s="7" t="str">
        <f t="shared" si="21"/>
        <v>Diabetes</v>
      </c>
      <c r="U339" s="7">
        <v>5</v>
      </c>
      <c r="V339" s="7" t="s">
        <v>4708</v>
      </c>
      <c r="W339" s="7">
        <v>1958</v>
      </c>
      <c r="X339" s="7" t="str">
        <f t="shared" si="22"/>
        <v>5-Jul-1958</v>
      </c>
      <c r="Z339" s="7">
        <f t="shared" si="23"/>
        <v>64</v>
      </c>
      <c r="AC339" s="44">
        <v>29583.8</v>
      </c>
    </row>
    <row r="340" ht="15.6" spans="1:29">
      <c r="A340" s="24" t="s">
        <v>679</v>
      </c>
      <c r="B340" s="24" t="s">
        <v>5375</v>
      </c>
      <c r="C340" s="7" t="s">
        <v>4751</v>
      </c>
      <c r="D340" s="7" t="s">
        <v>5065</v>
      </c>
      <c r="G340" s="7" t="s">
        <v>4688</v>
      </c>
      <c r="H340" s="7">
        <v>0</v>
      </c>
      <c r="K340" s="7" t="s">
        <v>4687</v>
      </c>
      <c r="L340" s="7" t="s">
        <v>4689</v>
      </c>
      <c r="N340" s="7">
        <v>16.36</v>
      </c>
      <c r="O340" s="7" t="str">
        <f t="shared" si="20"/>
        <v>Underweight</v>
      </c>
      <c r="Q340" s="7">
        <v>11.19</v>
      </c>
      <c r="R340" s="7" t="str">
        <f t="shared" si="21"/>
        <v>Diabetes</v>
      </c>
      <c r="U340" s="7">
        <v>22</v>
      </c>
      <c r="V340" s="7" t="s">
        <v>4717</v>
      </c>
      <c r="W340" s="7">
        <v>1978</v>
      </c>
      <c r="X340" s="7" t="str">
        <f t="shared" si="22"/>
        <v>22-Dec-1978</v>
      </c>
      <c r="Z340" s="7">
        <f t="shared" si="23"/>
        <v>44</v>
      </c>
      <c r="AC340" s="44">
        <v>29523.17</v>
      </c>
    </row>
    <row r="341" ht="15.6" spans="1:29">
      <c r="A341" s="24" t="s">
        <v>681</v>
      </c>
      <c r="B341" s="24" t="s">
        <v>5376</v>
      </c>
      <c r="C341" s="7" t="s">
        <v>4748</v>
      </c>
      <c r="D341" s="7" t="s">
        <v>5377</v>
      </c>
      <c r="G341" s="7">
        <v>1</v>
      </c>
      <c r="H341" s="7">
        <v>1</v>
      </c>
      <c r="K341" s="7" t="s">
        <v>4689</v>
      </c>
      <c r="L341" s="7" t="s">
        <v>4687</v>
      </c>
      <c r="N341" s="7">
        <v>32.3</v>
      </c>
      <c r="O341" s="7" t="str">
        <f t="shared" si="20"/>
        <v>Obesity</v>
      </c>
      <c r="Q341" s="7">
        <v>4.89</v>
      </c>
      <c r="R341" s="7" t="str">
        <f t="shared" si="21"/>
        <v>Normal</v>
      </c>
      <c r="U341" s="7">
        <v>6</v>
      </c>
      <c r="V341" s="7" t="s">
        <v>4708</v>
      </c>
      <c r="W341" s="7">
        <v>1969</v>
      </c>
      <c r="X341" s="7" t="str">
        <f t="shared" si="22"/>
        <v>6-Jul-1969</v>
      </c>
      <c r="Z341" s="7">
        <f t="shared" si="23"/>
        <v>53</v>
      </c>
      <c r="AC341" s="44">
        <v>29443.59</v>
      </c>
    </row>
    <row r="342" ht="15.6" spans="1:29">
      <c r="A342" s="24" t="s">
        <v>683</v>
      </c>
      <c r="B342" s="24" t="s">
        <v>5378</v>
      </c>
      <c r="C342" s="7" t="s">
        <v>4748</v>
      </c>
      <c r="D342" s="7" t="s">
        <v>5379</v>
      </c>
      <c r="G342" s="7" t="s">
        <v>4688</v>
      </c>
      <c r="H342" s="7">
        <v>0</v>
      </c>
      <c r="K342" s="7" t="s">
        <v>4689</v>
      </c>
      <c r="L342" s="7" t="s">
        <v>4689</v>
      </c>
      <c r="N342" s="7">
        <v>16.05</v>
      </c>
      <c r="O342" s="7" t="str">
        <f t="shared" si="20"/>
        <v>Underweight</v>
      </c>
      <c r="Q342" s="7">
        <v>4.35</v>
      </c>
      <c r="R342" s="7" t="str">
        <f t="shared" si="21"/>
        <v>Normal</v>
      </c>
      <c r="U342" s="7">
        <v>2</v>
      </c>
      <c r="V342" s="7" t="s">
        <v>4718</v>
      </c>
      <c r="W342" s="7">
        <v>1976</v>
      </c>
      <c r="X342" s="7" t="str">
        <f t="shared" si="22"/>
        <v>2-Aug-1976</v>
      </c>
      <c r="Z342" s="7">
        <f t="shared" si="23"/>
        <v>46</v>
      </c>
      <c r="AC342" s="44">
        <v>29352.56</v>
      </c>
    </row>
    <row r="343" ht="15.6" spans="1:29">
      <c r="A343" s="24" t="s">
        <v>685</v>
      </c>
      <c r="B343" s="24" t="s">
        <v>5380</v>
      </c>
      <c r="C343" s="7" t="s">
        <v>4748</v>
      </c>
      <c r="D343" s="7" t="s">
        <v>5381</v>
      </c>
      <c r="G343" s="7">
        <v>2</v>
      </c>
      <c r="H343" s="7">
        <v>2</v>
      </c>
      <c r="K343" s="7" t="s">
        <v>4689</v>
      </c>
      <c r="L343" s="7" t="s">
        <v>4689</v>
      </c>
      <c r="N343" s="7">
        <v>29.07</v>
      </c>
      <c r="O343" s="7" t="str">
        <f t="shared" si="20"/>
        <v>Overweight</v>
      </c>
      <c r="Q343" s="7">
        <v>8.66</v>
      </c>
      <c r="R343" s="7" t="str">
        <f t="shared" si="21"/>
        <v>Diabetes</v>
      </c>
      <c r="U343" s="7">
        <v>2</v>
      </c>
      <c r="V343" s="7" t="s">
        <v>4715</v>
      </c>
      <c r="W343" s="7">
        <v>1961</v>
      </c>
      <c r="X343" s="7" t="str">
        <f t="shared" si="22"/>
        <v>2-Sep-1961</v>
      </c>
      <c r="Z343" s="7">
        <f t="shared" si="23"/>
        <v>61</v>
      </c>
      <c r="AC343" s="44">
        <v>29330.98</v>
      </c>
    </row>
    <row r="344" ht="15.6" spans="1:29">
      <c r="A344" s="24" t="s">
        <v>687</v>
      </c>
      <c r="B344" s="24" t="s">
        <v>5382</v>
      </c>
      <c r="C344" s="7" t="s">
        <v>4748</v>
      </c>
      <c r="D344" s="7" t="s">
        <v>4939</v>
      </c>
      <c r="G344" s="7" t="s">
        <v>4688</v>
      </c>
      <c r="H344" s="7">
        <v>0</v>
      </c>
      <c r="K344" s="7" t="s">
        <v>4687</v>
      </c>
      <c r="L344" s="7" t="s">
        <v>4689</v>
      </c>
      <c r="N344" s="7">
        <v>17.43</v>
      </c>
      <c r="O344" s="7" t="str">
        <f t="shared" si="20"/>
        <v>Underweight</v>
      </c>
      <c r="Q344" s="7">
        <v>8.64</v>
      </c>
      <c r="R344" s="7" t="str">
        <f t="shared" si="21"/>
        <v>Diabetes</v>
      </c>
      <c r="U344" s="7">
        <v>13</v>
      </c>
      <c r="V344" s="7" t="s">
        <v>4712</v>
      </c>
      <c r="W344" s="7">
        <v>1978</v>
      </c>
      <c r="X344" s="7" t="str">
        <f t="shared" si="22"/>
        <v>13-Nov-1978</v>
      </c>
      <c r="Z344" s="7">
        <f t="shared" si="23"/>
        <v>44</v>
      </c>
      <c r="AC344" s="44">
        <v>29227.6</v>
      </c>
    </row>
    <row r="345" ht="15.6" spans="1:29">
      <c r="A345" s="24" t="s">
        <v>689</v>
      </c>
      <c r="B345" s="24" t="s">
        <v>5383</v>
      </c>
      <c r="C345" s="7" t="s">
        <v>4751</v>
      </c>
      <c r="D345" s="7" t="s">
        <v>5384</v>
      </c>
      <c r="G345" s="7" t="s">
        <v>4688</v>
      </c>
      <c r="H345" s="7">
        <v>0</v>
      </c>
      <c r="K345" s="7" t="s">
        <v>4687</v>
      </c>
      <c r="L345" s="7" t="s">
        <v>4689</v>
      </c>
      <c r="N345" s="7">
        <v>19.33</v>
      </c>
      <c r="O345" s="7" t="str">
        <f t="shared" si="20"/>
        <v>Normal Weight</v>
      </c>
      <c r="Q345" s="7">
        <v>4.27</v>
      </c>
      <c r="R345" s="7" t="str">
        <f t="shared" si="21"/>
        <v>Normal</v>
      </c>
      <c r="U345" s="7">
        <v>2</v>
      </c>
      <c r="V345" s="7" t="s">
        <v>4717</v>
      </c>
      <c r="W345" s="7">
        <v>1980</v>
      </c>
      <c r="X345" s="7" t="str">
        <f t="shared" si="22"/>
        <v>2-Dec-1980</v>
      </c>
      <c r="Z345" s="7">
        <f t="shared" si="23"/>
        <v>42</v>
      </c>
      <c r="AC345" s="44">
        <v>29186.48</v>
      </c>
    </row>
    <row r="346" ht="15.6" spans="1:29">
      <c r="A346" s="24" t="s">
        <v>691</v>
      </c>
      <c r="B346" s="24" t="s">
        <v>5385</v>
      </c>
      <c r="C346" s="7" t="s">
        <v>4748</v>
      </c>
      <c r="D346" s="7" t="s">
        <v>5386</v>
      </c>
      <c r="G346" s="7">
        <v>1</v>
      </c>
      <c r="H346" s="7">
        <v>1</v>
      </c>
      <c r="K346" s="7" t="s">
        <v>4687</v>
      </c>
      <c r="L346" s="7" t="s">
        <v>4689</v>
      </c>
      <c r="N346" s="7">
        <v>30.52</v>
      </c>
      <c r="O346" s="7" t="str">
        <f t="shared" si="20"/>
        <v>Obesity</v>
      </c>
      <c r="Q346" s="7">
        <v>4.21</v>
      </c>
      <c r="R346" s="7" t="str">
        <f t="shared" si="21"/>
        <v>Normal</v>
      </c>
      <c r="U346" s="7">
        <v>1</v>
      </c>
      <c r="V346" s="7" t="s">
        <v>4708</v>
      </c>
      <c r="W346" s="7">
        <v>1992</v>
      </c>
      <c r="X346" s="7" t="str">
        <f t="shared" si="22"/>
        <v>1-Jul-1992</v>
      </c>
      <c r="Z346" s="7">
        <f t="shared" si="23"/>
        <v>30</v>
      </c>
      <c r="AC346" s="44">
        <v>29160.39</v>
      </c>
    </row>
    <row r="347" ht="15.6" spans="1:29">
      <c r="A347" s="24" t="s">
        <v>693</v>
      </c>
      <c r="B347" s="24" t="s">
        <v>5387</v>
      </c>
      <c r="C347" s="7" t="s">
        <v>4751</v>
      </c>
      <c r="D347" s="7" t="s">
        <v>4850</v>
      </c>
      <c r="G347" s="7">
        <v>1</v>
      </c>
      <c r="H347" s="7">
        <v>1</v>
      </c>
      <c r="K347" s="7" t="s">
        <v>4687</v>
      </c>
      <c r="L347" s="7" t="s">
        <v>4689</v>
      </c>
      <c r="N347" s="7">
        <v>39.21</v>
      </c>
      <c r="O347" s="7" t="str">
        <f t="shared" si="20"/>
        <v>Obesity</v>
      </c>
      <c r="Q347" s="7">
        <v>5.04</v>
      </c>
      <c r="R347" s="7" t="str">
        <f t="shared" si="21"/>
        <v>Normal</v>
      </c>
      <c r="U347" s="7">
        <v>6</v>
      </c>
      <c r="V347" s="7" t="s">
        <v>4719</v>
      </c>
      <c r="W347" s="7">
        <v>2003</v>
      </c>
      <c r="X347" s="7" t="str">
        <f t="shared" si="22"/>
        <v>6-Oct-2003</v>
      </c>
      <c r="Z347" s="7">
        <f t="shared" si="23"/>
        <v>19</v>
      </c>
      <c r="AC347" s="44">
        <v>29141.36</v>
      </c>
    </row>
    <row r="348" ht="15.6" spans="1:29">
      <c r="A348" s="24" t="s">
        <v>695</v>
      </c>
      <c r="B348" s="24" t="s">
        <v>5388</v>
      </c>
      <c r="C348" s="7" t="s">
        <v>4748</v>
      </c>
      <c r="D348" s="7" t="s">
        <v>5389</v>
      </c>
      <c r="G348" s="7">
        <v>2</v>
      </c>
      <c r="H348" s="7">
        <v>2</v>
      </c>
      <c r="K348" s="7" t="s">
        <v>4689</v>
      </c>
      <c r="L348" s="7" t="s">
        <v>4689</v>
      </c>
      <c r="N348" s="7">
        <v>26.98</v>
      </c>
      <c r="O348" s="7" t="str">
        <f t="shared" si="20"/>
        <v>Overweight</v>
      </c>
      <c r="Q348" s="7">
        <v>5.21</v>
      </c>
      <c r="R348" s="7" t="str">
        <f t="shared" si="21"/>
        <v>Normal</v>
      </c>
      <c r="U348" s="7">
        <v>3</v>
      </c>
      <c r="V348" s="7" t="s">
        <v>4708</v>
      </c>
      <c r="W348" s="7">
        <v>1959</v>
      </c>
      <c r="X348" s="7" t="str">
        <f t="shared" si="22"/>
        <v>3-Jul-1959</v>
      </c>
      <c r="Z348" s="7">
        <f t="shared" si="23"/>
        <v>63</v>
      </c>
      <c r="AC348" s="44">
        <v>29114.77</v>
      </c>
    </row>
    <row r="349" ht="15.6" spans="1:29">
      <c r="A349" s="24" t="s">
        <v>697</v>
      </c>
      <c r="B349" s="24" t="s">
        <v>5390</v>
      </c>
      <c r="C349" s="7" t="s">
        <v>4748</v>
      </c>
      <c r="D349" s="7" t="s">
        <v>5391</v>
      </c>
      <c r="G349" s="7" t="s">
        <v>4688</v>
      </c>
      <c r="H349" s="7">
        <v>0</v>
      </c>
      <c r="K349" s="7" t="s">
        <v>4687</v>
      </c>
      <c r="L349" s="7" t="s">
        <v>4687</v>
      </c>
      <c r="N349" s="7">
        <v>25.84</v>
      </c>
      <c r="O349" s="7" t="str">
        <f t="shared" si="20"/>
        <v>Overweight</v>
      </c>
      <c r="Q349" s="7">
        <v>8.83</v>
      </c>
      <c r="R349" s="7" t="str">
        <f t="shared" si="21"/>
        <v>Diabetes</v>
      </c>
      <c r="U349" s="7">
        <v>17</v>
      </c>
      <c r="V349" s="7" t="s">
        <v>4712</v>
      </c>
      <c r="W349" s="7">
        <v>1962</v>
      </c>
      <c r="X349" s="7" t="str">
        <f t="shared" si="22"/>
        <v>17-Nov-1962</v>
      </c>
      <c r="Z349" s="7">
        <f t="shared" si="23"/>
        <v>60</v>
      </c>
      <c r="AC349" s="44">
        <v>29114.21</v>
      </c>
    </row>
    <row r="350" ht="15.6" spans="1:29">
      <c r="A350" s="24" t="s">
        <v>699</v>
      </c>
      <c r="B350" s="24" t="s">
        <v>5392</v>
      </c>
      <c r="C350" s="7" t="s">
        <v>4751</v>
      </c>
      <c r="D350" s="7" t="s">
        <v>5393</v>
      </c>
      <c r="G350" s="7">
        <v>2</v>
      </c>
      <c r="H350" s="7">
        <v>2</v>
      </c>
      <c r="K350" s="7" t="s">
        <v>4689</v>
      </c>
      <c r="L350" s="7" t="s">
        <v>4689</v>
      </c>
      <c r="N350" s="7">
        <v>28.31</v>
      </c>
      <c r="O350" s="7" t="str">
        <f t="shared" si="20"/>
        <v>Overweight</v>
      </c>
      <c r="Q350" s="7">
        <v>8.47</v>
      </c>
      <c r="R350" s="7" t="str">
        <f t="shared" si="21"/>
        <v>Diabetes</v>
      </c>
      <c r="U350" s="7">
        <v>5</v>
      </c>
      <c r="V350" s="7" t="s">
        <v>4717</v>
      </c>
      <c r="W350" s="7">
        <v>1961</v>
      </c>
      <c r="X350" s="7" t="str">
        <f t="shared" si="22"/>
        <v>5-Dec-1961</v>
      </c>
      <c r="Z350" s="7">
        <f t="shared" si="23"/>
        <v>61</v>
      </c>
      <c r="AC350" s="44">
        <v>29007.82</v>
      </c>
    </row>
    <row r="351" ht="15.6" spans="1:29">
      <c r="A351" s="24" t="s">
        <v>701</v>
      </c>
      <c r="B351" s="24" t="s">
        <v>5394</v>
      </c>
      <c r="C351" s="7" t="s">
        <v>4748</v>
      </c>
      <c r="D351" s="7" t="s">
        <v>5395</v>
      </c>
      <c r="G351" s="7" t="s">
        <v>4688</v>
      </c>
      <c r="H351" s="7">
        <v>0</v>
      </c>
      <c r="K351" s="7" t="s">
        <v>4687</v>
      </c>
      <c r="L351" s="7" t="s">
        <v>4689</v>
      </c>
      <c r="N351" s="7">
        <v>23.94</v>
      </c>
      <c r="O351" s="7" t="str">
        <f t="shared" si="20"/>
        <v>Normal Weight</v>
      </c>
      <c r="Q351" s="7">
        <v>4.2</v>
      </c>
      <c r="R351" s="7" t="str">
        <f t="shared" si="21"/>
        <v>Normal</v>
      </c>
      <c r="U351" s="7">
        <v>18</v>
      </c>
      <c r="V351" s="7" t="s">
        <v>4712</v>
      </c>
      <c r="W351" s="7">
        <v>1990</v>
      </c>
      <c r="X351" s="7" t="str">
        <f t="shared" si="22"/>
        <v>18-Nov-1990</v>
      </c>
      <c r="Z351" s="7">
        <f t="shared" si="23"/>
        <v>32</v>
      </c>
      <c r="AC351" s="44">
        <v>28998.68</v>
      </c>
    </row>
    <row r="352" ht="15.6" spans="1:29">
      <c r="A352" s="24" t="s">
        <v>703</v>
      </c>
      <c r="B352" s="24" t="s">
        <v>5396</v>
      </c>
      <c r="C352" s="7" t="s">
        <v>4751</v>
      </c>
      <c r="D352" s="7" t="s">
        <v>5397</v>
      </c>
      <c r="G352" s="7" t="s">
        <v>4688</v>
      </c>
      <c r="H352" s="7">
        <v>0</v>
      </c>
      <c r="K352" s="7" t="s">
        <v>4689</v>
      </c>
      <c r="L352" s="7" t="s">
        <v>4689</v>
      </c>
      <c r="N352" s="7">
        <v>20.03</v>
      </c>
      <c r="O352" s="7" t="str">
        <f t="shared" si="20"/>
        <v>Normal Weight</v>
      </c>
      <c r="Q352" s="7">
        <v>6.14</v>
      </c>
      <c r="R352" s="7" t="str">
        <f t="shared" si="21"/>
        <v>Prediabetes</v>
      </c>
      <c r="U352" s="7">
        <v>20</v>
      </c>
      <c r="V352" s="7" t="s">
        <v>4714</v>
      </c>
      <c r="W352" s="7">
        <v>1985</v>
      </c>
      <c r="X352" s="7" t="str">
        <f t="shared" si="22"/>
        <v>20-Jun-1985</v>
      </c>
      <c r="Z352" s="7">
        <f t="shared" si="23"/>
        <v>37</v>
      </c>
      <c r="AC352" s="44">
        <v>28950.47</v>
      </c>
    </row>
    <row r="353" ht="15.6" spans="1:29">
      <c r="A353" s="24" t="s">
        <v>705</v>
      </c>
      <c r="B353" s="24" t="s">
        <v>5398</v>
      </c>
      <c r="C353" s="7" t="s">
        <v>4748</v>
      </c>
      <c r="D353" s="7" t="s">
        <v>5399</v>
      </c>
      <c r="G353" s="7" t="s">
        <v>4688</v>
      </c>
      <c r="H353" s="7">
        <v>0</v>
      </c>
      <c r="K353" s="7" t="s">
        <v>4687</v>
      </c>
      <c r="L353" s="7" t="s">
        <v>4687</v>
      </c>
      <c r="N353" s="7">
        <v>41.42</v>
      </c>
      <c r="O353" s="7" t="str">
        <f t="shared" si="20"/>
        <v>Obesity</v>
      </c>
      <c r="Q353" s="7">
        <v>6.07</v>
      </c>
      <c r="R353" s="7" t="str">
        <f t="shared" si="21"/>
        <v>Prediabetes</v>
      </c>
      <c r="U353" s="7">
        <v>1</v>
      </c>
      <c r="V353" s="7" t="s">
        <v>4715</v>
      </c>
      <c r="W353" s="7">
        <v>1982</v>
      </c>
      <c r="X353" s="7" t="str">
        <f t="shared" si="22"/>
        <v>1-Sep-1982</v>
      </c>
      <c r="Z353" s="7">
        <f t="shared" si="23"/>
        <v>40</v>
      </c>
      <c r="AC353" s="44">
        <v>28923.14</v>
      </c>
    </row>
    <row r="354" ht="15.6" spans="1:29">
      <c r="A354" s="24" t="s">
        <v>707</v>
      </c>
      <c r="B354" s="24" t="s">
        <v>4906</v>
      </c>
      <c r="C354" s="7" t="s">
        <v>4751</v>
      </c>
      <c r="D354" s="7" t="s">
        <v>5400</v>
      </c>
      <c r="G354" s="7" t="s">
        <v>4688</v>
      </c>
      <c r="H354" s="7">
        <v>0</v>
      </c>
      <c r="K354" s="7" t="s">
        <v>4687</v>
      </c>
      <c r="L354" s="7" t="s">
        <v>4687</v>
      </c>
      <c r="N354" s="7">
        <v>36.67</v>
      </c>
      <c r="O354" s="7" t="str">
        <f t="shared" si="20"/>
        <v>Obesity</v>
      </c>
      <c r="Q354" s="7">
        <v>10.21</v>
      </c>
      <c r="R354" s="7" t="str">
        <f t="shared" si="21"/>
        <v>Diabetes</v>
      </c>
      <c r="U354" s="7">
        <v>28</v>
      </c>
      <c r="V354" s="7" t="s">
        <v>4719</v>
      </c>
      <c r="W354" s="7">
        <v>1974</v>
      </c>
      <c r="X354" s="7" t="str">
        <f t="shared" si="22"/>
        <v>28-Oct-1974</v>
      </c>
      <c r="Z354" s="7">
        <f t="shared" si="23"/>
        <v>48</v>
      </c>
      <c r="AC354" s="44">
        <v>28868.66</v>
      </c>
    </row>
    <row r="355" ht="15.6" spans="1:29">
      <c r="A355" s="24" t="s">
        <v>709</v>
      </c>
      <c r="B355" s="24" t="s">
        <v>5401</v>
      </c>
      <c r="C355" s="7" t="s">
        <v>4748</v>
      </c>
      <c r="D355" s="7" t="s">
        <v>5402</v>
      </c>
      <c r="G355" s="7" t="s">
        <v>4688</v>
      </c>
      <c r="H355" s="7">
        <v>0</v>
      </c>
      <c r="K355" s="7" t="s">
        <v>4687</v>
      </c>
      <c r="L355" s="7" t="s">
        <v>4687</v>
      </c>
      <c r="N355" s="7">
        <v>27.645</v>
      </c>
      <c r="O355" s="7" t="str">
        <f t="shared" si="20"/>
        <v>Overweight</v>
      </c>
      <c r="Q355" s="7">
        <v>4.69</v>
      </c>
      <c r="R355" s="7" t="str">
        <f t="shared" si="21"/>
        <v>Normal</v>
      </c>
      <c r="U355" s="7">
        <v>23</v>
      </c>
      <c r="V355" s="7" t="s">
        <v>4714</v>
      </c>
      <c r="W355" s="7">
        <v>1977</v>
      </c>
      <c r="X355" s="7" t="str">
        <f t="shared" si="22"/>
        <v>23-Jun-1977</v>
      </c>
      <c r="Z355" s="7">
        <f t="shared" si="23"/>
        <v>45</v>
      </c>
      <c r="AC355" s="44">
        <v>28716.14</v>
      </c>
    </row>
    <row r="356" ht="15.6" spans="1:29">
      <c r="A356" s="24" t="s">
        <v>711</v>
      </c>
      <c r="B356" s="24" t="s">
        <v>5403</v>
      </c>
      <c r="C356" s="7" t="s">
        <v>4748</v>
      </c>
      <c r="D356" s="7" t="s">
        <v>5404</v>
      </c>
      <c r="G356" s="7" t="s">
        <v>4688</v>
      </c>
      <c r="H356" s="7">
        <v>0</v>
      </c>
      <c r="K356" s="7" t="s">
        <v>4687</v>
      </c>
      <c r="L356" s="7" t="s">
        <v>4689</v>
      </c>
      <c r="N356" s="7">
        <v>22.72</v>
      </c>
      <c r="O356" s="7" t="str">
        <f t="shared" si="20"/>
        <v>Normal Weight</v>
      </c>
      <c r="Q356" s="7">
        <v>5.71</v>
      </c>
      <c r="R356" s="7" t="str">
        <f t="shared" si="21"/>
        <v>Prediabetes</v>
      </c>
      <c r="U356" s="7">
        <v>7</v>
      </c>
      <c r="V356" s="7" t="s">
        <v>4719</v>
      </c>
      <c r="W356" s="7">
        <v>1990</v>
      </c>
      <c r="X356" s="7" t="str">
        <f t="shared" si="22"/>
        <v>7-Oct-1990</v>
      </c>
      <c r="Z356" s="7">
        <f t="shared" si="23"/>
        <v>32</v>
      </c>
      <c r="AC356" s="44">
        <v>28542.86</v>
      </c>
    </row>
    <row r="357" ht="15.6" spans="1:29">
      <c r="A357" s="24" t="s">
        <v>713</v>
      </c>
      <c r="B357" s="24" t="s">
        <v>5405</v>
      </c>
      <c r="C357" s="7" t="s">
        <v>4748</v>
      </c>
      <c r="D357" s="7" t="s">
        <v>5406</v>
      </c>
      <c r="G357" s="7">
        <v>1</v>
      </c>
      <c r="H357" s="7">
        <v>1</v>
      </c>
      <c r="K357" s="7" t="s">
        <v>4689</v>
      </c>
      <c r="L357" s="7" t="s">
        <v>4687</v>
      </c>
      <c r="N357" s="7">
        <v>36.52</v>
      </c>
      <c r="O357" s="7" t="str">
        <f t="shared" si="20"/>
        <v>Obesity</v>
      </c>
      <c r="Q357" s="7">
        <v>9.07</v>
      </c>
      <c r="R357" s="7" t="str">
        <f t="shared" si="21"/>
        <v>Diabetes</v>
      </c>
      <c r="U357" s="7">
        <v>14</v>
      </c>
      <c r="V357" s="7" t="s">
        <v>4717</v>
      </c>
      <c r="W357" s="7">
        <v>1963</v>
      </c>
      <c r="X357" s="7" t="str">
        <f t="shared" si="22"/>
        <v>14-Dec-1963</v>
      </c>
      <c r="Z357" s="7">
        <f t="shared" si="23"/>
        <v>59</v>
      </c>
      <c r="AC357" s="44">
        <v>28476.73</v>
      </c>
    </row>
    <row r="358" ht="15.6" spans="1:29">
      <c r="A358" s="24" t="s">
        <v>715</v>
      </c>
      <c r="B358" s="24" t="s">
        <v>5407</v>
      </c>
      <c r="C358" s="7" t="s">
        <v>4751</v>
      </c>
      <c r="D358" s="7" t="s">
        <v>5408</v>
      </c>
      <c r="G358" s="7" t="s">
        <v>4688</v>
      </c>
      <c r="H358" s="7">
        <v>0</v>
      </c>
      <c r="K358" s="7" t="s">
        <v>4687</v>
      </c>
      <c r="L358" s="7" t="s">
        <v>4689</v>
      </c>
      <c r="N358" s="7">
        <v>33.96</v>
      </c>
      <c r="O358" s="7" t="str">
        <f t="shared" si="20"/>
        <v>Obesity</v>
      </c>
      <c r="Q358" s="7">
        <v>4.99</v>
      </c>
      <c r="R358" s="7" t="str">
        <f t="shared" si="21"/>
        <v>Normal</v>
      </c>
      <c r="U358" s="7">
        <v>13</v>
      </c>
      <c r="V358" s="7" t="s">
        <v>4712</v>
      </c>
      <c r="W358" s="7">
        <v>1999</v>
      </c>
      <c r="X358" s="7" t="str">
        <f t="shared" si="22"/>
        <v>13-Nov-1999</v>
      </c>
      <c r="Z358" s="7">
        <f t="shared" si="23"/>
        <v>23</v>
      </c>
      <c r="AC358" s="44">
        <v>28468.92</v>
      </c>
    </row>
    <row r="359" ht="15.6" spans="1:29">
      <c r="A359" s="24" t="s">
        <v>717</v>
      </c>
      <c r="B359" s="24" t="s">
        <v>5409</v>
      </c>
      <c r="C359" s="7" t="s">
        <v>4751</v>
      </c>
      <c r="D359" s="7" t="s">
        <v>5410</v>
      </c>
      <c r="G359" s="7" t="s">
        <v>4688</v>
      </c>
      <c r="H359" s="7">
        <v>0</v>
      </c>
      <c r="K359" s="7" t="s">
        <v>4687</v>
      </c>
      <c r="L359" s="7" t="s">
        <v>4689</v>
      </c>
      <c r="N359" s="7">
        <v>26.695</v>
      </c>
      <c r="O359" s="7" t="str">
        <f t="shared" si="20"/>
        <v>Overweight</v>
      </c>
      <c r="Q359" s="7">
        <v>8.31</v>
      </c>
      <c r="R359" s="7" t="str">
        <f t="shared" si="21"/>
        <v>Diabetes</v>
      </c>
      <c r="U359" s="7">
        <v>10</v>
      </c>
      <c r="V359" s="7" t="s">
        <v>4718</v>
      </c>
      <c r="W359" s="7">
        <v>1960</v>
      </c>
      <c r="X359" s="7" t="str">
        <f t="shared" si="22"/>
        <v>10-Aug-1960</v>
      </c>
      <c r="Z359" s="7">
        <f t="shared" si="23"/>
        <v>62</v>
      </c>
      <c r="AC359" s="44">
        <v>28340.19</v>
      </c>
    </row>
    <row r="360" ht="15.6" spans="1:29">
      <c r="A360" s="24" t="s">
        <v>719</v>
      </c>
      <c r="B360" s="24" t="s">
        <v>5411</v>
      </c>
      <c r="C360" s="7" t="s">
        <v>4751</v>
      </c>
      <c r="D360" s="7" t="s">
        <v>5412</v>
      </c>
      <c r="G360" s="7" t="s">
        <v>4688</v>
      </c>
      <c r="H360" s="7">
        <v>0</v>
      </c>
      <c r="K360" s="7" t="s">
        <v>4689</v>
      </c>
      <c r="L360" s="7" t="s">
        <v>4689</v>
      </c>
      <c r="N360" s="7">
        <v>18.45</v>
      </c>
      <c r="O360" s="7" t="str">
        <f t="shared" si="20"/>
        <v>Underweight</v>
      </c>
      <c r="Q360" s="7">
        <v>5.07</v>
      </c>
      <c r="R360" s="7" t="str">
        <f t="shared" si="21"/>
        <v>Normal</v>
      </c>
      <c r="U360" s="7">
        <v>27</v>
      </c>
      <c r="V360" s="7" t="s">
        <v>4719</v>
      </c>
      <c r="W360" s="7">
        <v>1985</v>
      </c>
      <c r="X360" s="7" t="str">
        <f t="shared" si="22"/>
        <v>27-Oct-1985</v>
      </c>
      <c r="Z360" s="7">
        <f t="shared" si="23"/>
        <v>37</v>
      </c>
      <c r="AC360" s="44">
        <v>28302.33</v>
      </c>
    </row>
    <row r="361" ht="15.6" spans="1:29">
      <c r="A361" s="24" t="s">
        <v>721</v>
      </c>
      <c r="B361" s="24" t="s">
        <v>5112</v>
      </c>
      <c r="C361" s="7" t="s">
        <v>4751</v>
      </c>
      <c r="D361" s="7" t="s">
        <v>5413</v>
      </c>
      <c r="G361" s="7" t="s">
        <v>4688</v>
      </c>
      <c r="H361" s="7">
        <v>0</v>
      </c>
      <c r="K361" s="7" t="s">
        <v>4687</v>
      </c>
      <c r="L361" s="7" t="s">
        <v>4689</v>
      </c>
      <c r="N361" s="7">
        <v>33.18</v>
      </c>
      <c r="O361" s="7" t="str">
        <f t="shared" si="20"/>
        <v>Obesity</v>
      </c>
      <c r="Q361" s="7">
        <v>4.79</v>
      </c>
      <c r="R361" s="7" t="str">
        <f t="shared" si="21"/>
        <v>Normal</v>
      </c>
      <c r="U361" s="7">
        <v>16</v>
      </c>
      <c r="V361" s="7" t="s">
        <v>4708</v>
      </c>
      <c r="W361" s="7">
        <v>1999</v>
      </c>
      <c r="X361" s="7" t="str">
        <f t="shared" si="22"/>
        <v>16-Jul-1999</v>
      </c>
      <c r="Z361" s="7">
        <f t="shared" si="23"/>
        <v>23</v>
      </c>
      <c r="AC361" s="44">
        <v>28287.9</v>
      </c>
    </row>
    <row r="362" ht="15.6" spans="1:29">
      <c r="A362" s="24" t="s">
        <v>723</v>
      </c>
      <c r="B362" s="24" t="s">
        <v>5414</v>
      </c>
      <c r="C362" s="7" t="s">
        <v>4751</v>
      </c>
      <c r="D362" s="7" t="s">
        <v>5415</v>
      </c>
      <c r="G362" s="7">
        <v>2</v>
      </c>
      <c r="H362" s="7">
        <v>2</v>
      </c>
      <c r="K362" s="7" t="s">
        <v>4689</v>
      </c>
      <c r="L362" s="7" t="s">
        <v>4687</v>
      </c>
      <c r="N362" s="7">
        <v>36.1</v>
      </c>
      <c r="O362" s="7" t="str">
        <f t="shared" si="20"/>
        <v>Obesity</v>
      </c>
      <c r="Q362" s="7">
        <v>11.39</v>
      </c>
      <c r="R362" s="7" t="str">
        <f t="shared" si="21"/>
        <v>Diabetes</v>
      </c>
      <c r="U362" s="7">
        <v>19</v>
      </c>
      <c r="V362" s="7" t="s">
        <v>4717</v>
      </c>
      <c r="W362" s="7">
        <v>1961</v>
      </c>
      <c r="X362" s="7" t="str">
        <f t="shared" si="22"/>
        <v>19-Dec-1961</v>
      </c>
      <c r="Z362" s="7">
        <f t="shared" si="23"/>
        <v>61</v>
      </c>
      <c r="AC362" s="44">
        <v>28245.34</v>
      </c>
    </row>
    <row r="363" ht="15.6" spans="1:29">
      <c r="A363" s="24" t="s">
        <v>725</v>
      </c>
      <c r="B363" s="24" t="s">
        <v>5416</v>
      </c>
      <c r="C363" s="7" t="s">
        <v>4751</v>
      </c>
      <c r="D363" s="7" t="s">
        <v>4878</v>
      </c>
      <c r="G363" s="7" t="s">
        <v>4688</v>
      </c>
      <c r="H363" s="7">
        <v>0</v>
      </c>
      <c r="K363" s="7" t="s">
        <v>4687</v>
      </c>
      <c r="L363" s="7" t="s">
        <v>4689</v>
      </c>
      <c r="N363" s="7">
        <v>22.77</v>
      </c>
      <c r="O363" s="7" t="str">
        <f t="shared" si="20"/>
        <v>Normal Weight</v>
      </c>
      <c r="Q363" s="7">
        <v>6</v>
      </c>
      <c r="R363" s="7" t="str">
        <f t="shared" si="21"/>
        <v>Prediabetes</v>
      </c>
      <c r="U363" s="7">
        <v>26</v>
      </c>
      <c r="V363" s="7" t="s">
        <v>4717</v>
      </c>
      <c r="W363" s="7">
        <v>1991</v>
      </c>
      <c r="X363" s="7" t="str">
        <f t="shared" si="22"/>
        <v>26-Dec-1991</v>
      </c>
      <c r="Z363" s="7">
        <f t="shared" si="23"/>
        <v>31</v>
      </c>
      <c r="AC363" s="44">
        <v>28101.33</v>
      </c>
    </row>
    <row r="364" ht="15.6" spans="1:29">
      <c r="A364" s="24" t="s">
        <v>727</v>
      </c>
      <c r="B364" s="24" t="s">
        <v>5417</v>
      </c>
      <c r="C364" s="7" t="s">
        <v>4751</v>
      </c>
      <c r="D364" s="7" t="s">
        <v>5418</v>
      </c>
      <c r="G364" s="7" t="s">
        <v>4688</v>
      </c>
      <c r="H364" s="7">
        <v>0</v>
      </c>
      <c r="K364" s="7" t="s">
        <v>4687</v>
      </c>
      <c r="L364" s="7" t="s">
        <v>4689</v>
      </c>
      <c r="N364" s="7">
        <v>21.24</v>
      </c>
      <c r="O364" s="7" t="str">
        <f t="shared" si="20"/>
        <v>Normal Weight</v>
      </c>
      <c r="Q364" s="7">
        <v>5.13</v>
      </c>
      <c r="R364" s="7" t="str">
        <f t="shared" si="21"/>
        <v>Normal</v>
      </c>
      <c r="U364" s="7">
        <v>27</v>
      </c>
      <c r="V364" s="7" t="s">
        <v>4718</v>
      </c>
      <c r="W364" s="7">
        <v>1989</v>
      </c>
      <c r="X364" s="7" t="str">
        <f t="shared" si="22"/>
        <v>27-Aug-1989</v>
      </c>
      <c r="Z364" s="7">
        <f t="shared" si="23"/>
        <v>33</v>
      </c>
      <c r="AC364" s="44">
        <v>28006.94</v>
      </c>
    </row>
    <row r="365" ht="15.6" spans="1:29">
      <c r="A365" s="24" t="s">
        <v>729</v>
      </c>
      <c r="B365" s="24" t="s">
        <v>5419</v>
      </c>
      <c r="C365" s="7" t="s">
        <v>4748</v>
      </c>
      <c r="D365" s="7" t="s">
        <v>5420</v>
      </c>
      <c r="G365" s="7" t="s">
        <v>4688</v>
      </c>
      <c r="H365" s="7">
        <v>0</v>
      </c>
      <c r="K365" s="7" t="s">
        <v>4689</v>
      </c>
      <c r="L365" s="7" t="s">
        <v>4689</v>
      </c>
      <c r="N365" s="7">
        <v>17.6</v>
      </c>
      <c r="O365" s="7" t="str">
        <f t="shared" si="20"/>
        <v>Underweight</v>
      </c>
      <c r="Q365" s="7">
        <v>5.26</v>
      </c>
      <c r="R365" s="7" t="str">
        <f t="shared" si="21"/>
        <v>Normal</v>
      </c>
      <c r="U365" s="7">
        <v>20</v>
      </c>
      <c r="V365" s="7" t="s">
        <v>4714</v>
      </c>
      <c r="W365" s="7">
        <v>1985</v>
      </c>
      <c r="X365" s="7" t="str">
        <f t="shared" si="22"/>
        <v>20-Jun-1985</v>
      </c>
      <c r="Z365" s="7">
        <f t="shared" si="23"/>
        <v>37</v>
      </c>
      <c r="AC365" s="44">
        <v>27980.77</v>
      </c>
    </row>
    <row r="366" ht="15.6" spans="1:29">
      <c r="A366" s="24" t="s">
        <v>731</v>
      </c>
      <c r="B366" s="24" t="s">
        <v>5421</v>
      </c>
      <c r="C366" s="7" t="s">
        <v>4748</v>
      </c>
      <c r="D366" s="7" t="s">
        <v>5422</v>
      </c>
      <c r="G366" s="7" t="s">
        <v>4688</v>
      </c>
      <c r="H366" s="7">
        <v>0</v>
      </c>
      <c r="K366" s="7" t="s">
        <v>4687</v>
      </c>
      <c r="L366" s="7" t="s">
        <v>4689</v>
      </c>
      <c r="N366" s="7">
        <v>26.29</v>
      </c>
      <c r="O366" s="7" t="str">
        <f t="shared" si="20"/>
        <v>Overweight</v>
      </c>
      <c r="Q366" s="7">
        <v>6.84</v>
      </c>
      <c r="R366" s="7" t="str">
        <f t="shared" si="21"/>
        <v>Diabetes</v>
      </c>
      <c r="U366" s="7">
        <v>14</v>
      </c>
      <c r="V366" s="7" t="s">
        <v>4715</v>
      </c>
      <c r="W366" s="7">
        <v>1960</v>
      </c>
      <c r="X366" s="7" t="str">
        <f t="shared" si="22"/>
        <v>14-Sep-1960</v>
      </c>
      <c r="Z366" s="7">
        <f t="shared" si="23"/>
        <v>62</v>
      </c>
      <c r="AC366" s="44">
        <v>27941.29</v>
      </c>
    </row>
    <row r="367" ht="15.6" spans="1:29">
      <c r="A367" s="24" t="s">
        <v>733</v>
      </c>
      <c r="B367" s="24" t="s">
        <v>5423</v>
      </c>
      <c r="C367" s="7" t="s">
        <v>4751</v>
      </c>
      <c r="D367" s="7" t="s">
        <v>5424</v>
      </c>
      <c r="G367" s="7" t="s">
        <v>4688</v>
      </c>
      <c r="H367" s="7">
        <v>0</v>
      </c>
      <c r="K367" s="7" t="s">
        <v>4687</v>
      </c>
      <c r="L367" s="7" t="s">
        <v>4687</v>
      </c>
      <c r="N367" s="7">
        <v>35.31</v>
      </c>
      <c r="O367" s="7" t="str">
        <f t="shared" si="20"/>
        <v>Obesity</v>
      </c>
      <c r="Q367" s="7">
        <v>9.04</v>
      </c>
      <c r="R367" s="7" t="str">
        <f t="shared" si="21"/>
        <v>Diabetes</v>
      </c>
      <c r="U367" s="7">
        <v>29</v>
      </c>
      <c r="V367" s="7" t="s">
        <v>4708</v>
      </c>
      <c r="W367" s="7">
        <v>2002</v>
      </c>
      <c r="X367" s="7" t="str">
        <f t="shared" si="22"/>
        <v>29-Jul-2002</v>
      </c>
      <c r="Z367" s="7">
        <f t="shared" si="23"/>
        <v>20</v>
      </c>
      <c r="AC367" s="44">
        <v>27931.11</v>
      </c>
    </row>
    <row r="368" ht="15.6" spans="1:29">
      <c r="A368" s="24" t="s">
        <v>735</v>
      </c>
      <c r="B368" s="24" t="s">
        <v>5425</v>
      </c>
      <c r="C368" s="7" t="s">
        <v>4751</v>
      </c>
      <c r="D368" s="7" t="s">
        <v>5426</v>
      </c>
      <c r="G368" s="7">
        <v>1</v>
      </c>
      <c r="H368" s="7">
        <v>1</v>
      </c>
      <c r="K368" s="7" t="s">
        <v>4687</v>
      </c>
      <c r="L368" s="7" t="s">
        <v>4689</v>
      </c>
      <c r="N368" s="7">
        <v>27.04</v>
      </c>
      <c r="O368" s="7" t="str">
        <f t="shared" si="20"/>
        <v>Overweight</v>
      </c>
      <c r="Q368" s="7">
        <v>4.1</v>
      </c>
      <c r="R368" s="7" t="str">
        <f t="shared" si="21"/>
        <v>Normal</v>
      </c>
      <c r="U368" s="7">
        <v>12</v>
      </c>
      <c r="V368" s="7" t="s">
        <v>4719</v>
      </c>
      <c r="W368" s="7">
        <v>1992</v>
      </c>
      <c r="X368" s="7" t="str">
        <f t="shared" si="22"/>
        <v>12-Oct-1992</v>
      </c>
      <c r="Z368" s="7">
        <f t="shared" si="23"/>
        <v>30</v>
      </c>
      <c r="AC368" s="44">
        <v>27925.86</v>
      </c>
    </row>
    <row r="369" ht="15.6" spans="1:29">
      <c r="A369" s="24" t="s">
        <v>737</v>
      </c>
      <c r="B369" s="24" t="s">
        <v>5427</v>
      </c>
      <c r="C369" s="7" t="s">
        <v>4748</v>
      </c>
      <c r="D369" s="7" t="s">
        <v>5428</v>
      </c>
      <c r="G369" s="7">
        <v>1</v>
      </c>
      <c r="H369" s="7">
        <v>1</v>
      </c>
      <c r="K369" s="7" t="s">
        <v>4689</v>
      </c>
      <c r="L369" s="7" t="s">
        <v>4689</v>
      </c>
      <c r="N369" s="7">
        <v>30.23</v>
      </c>
      <c r="O369" s="7" t="str">
        <f t="shared" si="20"/>
        <v>Obesity</v>
      </c>
      <c r="Q369" s="7">
        <v>4.23</v>
      </c>
      <c r="R369" s="7" t="str">
        <f t="shared" si="21"/>
        <v>Normal</v>
      </c>
      <c r="U369" s="7">
        <v>26</v>
      </c>
      <c r="V369" s="7" t="s">
        <v>4714</v>
      </c>
      <c r="W369" s="7">
        <v>1997</v>
      </c>
      <c r="X369" s="7" t="str">
        <f t="shared" si="22"/>
        <v>26-Jun-1997</v>
      </c>
      <c r="Z369" s="7">
        <f t="shared" si="23"/>
        <v>25</v>
      </c>
      <c r="AC369" s="44">
        <v>27849.94</v>
      </c>
    </row>
    <row r="370" ht="15.6" spans="1:29">
      <c r="A370" s="24" t="s">
        <v>739</v>
      </c>
      <c r="B370" s="24" t="s">
        <v>5429</v>
      </c>
      <c r="C370" s="7" t="s">
        <v>4751</v>
      </c>
      <c r="D370" s="7" t="s">
        <v>5430</v>
      </c>
      <c r="G370" s="7">
        <v>1</v>
      </c>
      <c r="H370" s="7">
        <v>1</v>
      </c>
      <c r="K370" s="7" t="s">
        <v>4689</v>
      </c>
      <c r="L370" s="7" t="s">
        <v>4689</v>
      </c>
      <c r="N370" s="7">
        <v>30.6</v>
      </c>
      <c r="O370" s="7" t="str">
        <f t="shared" si="20"/>
        <v>Obesity</v>
      </c>
      <c r="Q370" s="7">
        <v>6.48</v>
      </c>
      <c r="R370" s="7" t="str">
        <f t="shared" si="21"/>
        <v>Normal</v>
      </c>
      <c r="U370" s="7">
        <v>19</v>
      </c>
      <c r="V370" s="7" t="s">
        <v>4715</v>
      </c>
      <c r="W370" s="7">
        <v>1997</v>
      </c>
      <c r="X370" s="7" t="str">
        <f t="shared" si="22"/>
        <v>19-Sep-1997</v>
      </c>
      <c r="Z370" s="7">
        <f t="shared" si="23"/>
        <v>25</v>
      </c>
      <c r="AC370" s="44">
        <v>27808.73</v>
      </c>
    </row>
    <row r="371" ht="15.6" spans="1:29">
      <c r="A371" s="24" t="s">
        <v>741</v>
      </c>
      <c r="B371" s="24" t="s">
        <v>5431</v>
      </c>
      <c r="C371" s="7" t="s">
        <v>4751</v>
      </c>
      <c r="D371" s="7" t="s">
        <v>5432</v>
      </c>
      <c r="G371" s="7">
        <v>1</v>
      </c>
      <c r="H371" s="7">
        <v>1</v>
      </c>
      <c r="K371" s="7" t="s">
        <v>4687</v>
      </c>
      <c r="L371" s="7" t="s">
        <v>4689</v>
      </c>
      <c r="N371" s="7">
        <v>26.8</v>
      </c>
      <c r="O371" s="7" t="str">
        <f t="shared" si="20"/>
        <v>Overweight</v>
      </c>
      <c r="Q371" s="7">
        <v>5.53</v>
      </c>
      <c r="R371" s="7" t="str">
        <f t="shared" si="21"/>
        <v>Normal</v>
      </c>
      <c r="U371" s="7">
        <v>18</v>
      </c>
      <c r="V371" s="7" t="s">
        <v>4715</v>
      </c>
      <c r="W371" s="7">
        <v>1992</v>
      </c>
      <c r="X371" s="7" t="str">
        <f t="shared" si="22"/>
        <v>18-Sep-1992</v>
      </c>
      <c r="Z371" s="7">
        <f t="shared" si="23"/>
        <v>30</v>
      </c>
      <c r="AC371" s="44">
        <v>27724.29</v>
      </c>
    </row>
    <row r="372" ht="15.6" spans="1:29">
      <c r="A372" s="24" t="s">
        <v>743</v>
      </c>
      <c r="B372" s="24" t="s">
        <v>5433</v>
      </c>
      <c r="C372" s="7" t="s">
        <v>4748</v>
      </c>
      <c r="D372" s="7" t="s">
        <v>5434</v>
      </c>
      <c r="G372" s="7" t="s">
        <v>4688</v>
      </c>
      <c r="H372" s="7">
        <v>0</v>
      </c>
      <c r="K372" s="7" t="s">
        <v>4689</v>
      </c>
      <c r="L372" s="7" t="s">
        <v>4689</v>
      </c>
      <c r="N372" s="7">
        <v>16.86</v>
      </c>
      <c r="O372" s="7" t="str">
        <f t="shared" si="20"/>
        <v>Underweight</v>
      </c>
      <c r="Q372" s="7">
        <v>4.07</v>
      </c>
      <c r="R372" s="7" t="str">
        <f t="shared" si="21"/>
        <v>Normal</v>
      </c>
      <c r="U372" s="7">
        <v>22</v>
      </c>
      <c r="V372" s="7" t="s">
        <v>4715</v>
      </c>
      <c r="W372" s="7">
        <v>1985</v>
      </c>
      <c r="X372" s="7" t="str">
        <f t="shared" si="22"/>
        <v>22-Sep-1985</v>
      </c>
      <c r="Z372" s="7">
        <f t="shared" si="23"/>
        <v>37</v>
      </c>
      <c r="AC372" s="44">
        <v>27696.11</v>
      </c>
    </row>
    <row r="373" ht="15.6" spans="1:29">
      <c r="A373" s="24" t="s">
        <v>745</v>
      </c>
      <c r="B373" s="24" t="s">
        <v>5435</v>
      </c>
      <c r="C373" s="7" t="s">
        <v>4751</v>
      </c>
      <c r="D373" s="7" t="s">
        <v>5436</v>
      </c>
      <c r="G373" s="7">
        <v>1</v>
      </c>
      <c r="H373" s="7">
        <v>1</v>
      </c>
      <c r="K373" s="7" t="s">
        <v>4687</v>
      </c>
      <c r="L373" s="7" t="s">
        <v>4689</v>
      </c>
      <c r="N373" s="7">
        <v>16.3</v>
      </c>
      <c r="O373" s="7" t="str">
        <f t="shared" si="20"/>
        <v>Underweight</v>
      </c>
      <c r="Q373" s="7">
        <v>5.51</v>
      </c>
      <c r="R373" s="7" t="str">
        <f t="shared" si="21"/>
        <v>Normal</v>
      </c>
      <c r="U373" s="7">
        <v>16</v>
      </c>
      <c r="V373" s="7" t="s">
        <v>4715</v>
      </c>
      <c r="W373" s="7">
        <v>1984</v>
      </c>
      <c r="X373" s="7" t="str">
        <f t="shared" si="22"/>
        <v>16-Sep-1984</v>
      </c>
      <c r="Z373" s="7">
        <f t="shared" si="23"/>
        <v>38</v>
      </c>
      <c r="AC373" s="44">
        <v>27625.17</v>
      </c>
    </row>
    <row r="374" ht="15.6" spans="1:29">
      <c r="A374" s="24" t="s">
        <v>747</v>
      </c>
      <c r="B374" s="24" t="s">
        <v>5437</v>
      </c>
      <c r="C374" s="7" t="s">
        <v>4748</v>
      </c>
      <c r="D374" s="7" t="s">
        <v>5438</v>
      </c>
      <c r="G374" s="7" t="s">
        <v>4688</v>
      </c>
      <c r="H374" s="7">
        <v>0</v>
      </c>
      <c r="K374" s="7" t="s">
        <v>4687</v>
      </c>
      <c r="L374" s="7" t="s">
        <v>4689</v>
      </c>
      <c r="N374" s="7">
        <v>29.81</v>
      </c>
      <c r="O374" s="7" t="str">
        <f t="shared" si="20"/>
        <v>Overweight</v>
      </c>
      <c r="Q374" s="7">
        <v>11.66</v>
      </c>
      <c r="R374" s="7" t="str">
        <f t="shared" si="21"/>
        <v>Diabetes</v>
      </c>
      <c r="U374" s="7">
        <v>24</v>
      </c>
      <c r="V374" s="7" t="s">
        <v>4718</v>
      </c>
      <c r="W374" s="7">
        <v>1965</v>
      </c>
      <c r="X374" s="7" t="str">
        <f t="shared" si="22"/>
        <v>24-Aug-1965</v>
      </c>
      <c r="Z374" s="7">
        <f t="shared" si="23"/>
        <v>57</v>
      </c>
      <c r="AC374" s="44">
        <v>27619.36</v>
      </c>
    </row>
    <row r="375" ht="15.6" spans="1:29">
      <c r="A375" s="24" t="s">
        <v>749</v>
      </c>
      <c r="B375" s="24" t="s">
        <v>5439</v>
      </c>
      <c r="C375" s="7" t="s">
        <v>4748</v>
      </c>
      <c r="D375" s="7" t="s">
        <v>5285</v>
      </c>
      <c r="G375" s="7" t="s">
        <v>4688</v>
      </c>
      <c r="H375" s="7">
        <v>0</v>
      </c>
      <c r="K375" s="7" t="s">
        <v>4689</v>
      </c>
      <c r="L375" s="7" t="s">
        <v>4689</v>
      </c>
      <c r="N375" s="7">
        <v>16.33</v>
      </c>
      <c r="O375" s="7" t="str">
        <f t="shared" si="20"/>
        <v>Underweight</v>
      </c>
      <c r="Q375" s="7">
        <v>7.26</v>
      </c>
      <c r="R375" s="7" t="str">
        <f t="shared" si="21"/>
        <v>Diabetes</v>
      </c>
      <c r="U375" s="7">
        <v>15</v>
      </c>
      <c r="V375" s="7" t="s">
        <v>4719</v>
      </c>
      <c r="W375" s="7">
        <v>1981</v>
      </c>
      <c r="X375" s="7" t="str">
        <f t="shared" si="22"/>
        <v>15-Oct-1981</v>
      </c>
      <c r="Z375" s="7">
        <f t="shared" si="23"/>
        <v>41</v>
      </c>
      <c r="AC375" s="44">
        <v>27614.71</v>
      </c>
    </row>
    <row r="376" ht="15.6" spans="1:29">
      <c r="A376" s="24" t="s">
        <v>751</v>
      </c>
      <c r="B376" s="24" t="s">
        <v>5440</v>
      </c>
      <c r="C376" s="7" t="s">
        <v>4748</v>
      </c>
      <c r="D376" s="7" t="s">
        <v>5441</v>
      </c>
      <c r="G376" s="7" t="s">
        <v>4688</v>
      </c>
      <c r="H376" s="7">
        <v>0</v>
      </c>
      <c r="K376" s="7" t="s">
        <v>4689</v>
      </c>
      <c r="L376" s="7" t="s">
        <v>4689</v>
      </c>
      <c r="N376" s="7">
        <v>16.37</v>
      </c>
      <c r="O376" s="7" t="str">
        <f t="shared" si="20"/>
        <v>Underweight</v>
      </c>
      <c r="Q376" s="7">
        <v>4.79</v>
      </c>
      <c r="R376" s="7" t="str">
        <f t="shared" si="21"/>
        <v>Normal</v>
      </c>
      <c r="U376" s="7">
        <v>22</v>
      </c>
      <c r="V376" s="7" t="s">
        <v>4717</v>
      </c>
      <c r="W376" s="7">
        <v>1985</v>
      </c>
      <c r="X376" s="7" t="str">
        <f t="shared" si="22"/>
        <v>22-Dec-1985</v>
      </c>
      <c r="Z376" s="7">
        <f t="shared" si="23"/>
        <v>37</v>
      </c>
      <c r="AC376" s="44">
        <v>27598.93</v>
      </c>
    </row>
    <row r="377" ht="15.6" spans="1:29">
      <c r="A377" s="24" t="s">
        <v>753</v>
      </c>
      <c r="B377" s="24" t="s">
        <v>5442</v>
      </c>
      <c r="C377" s="7" t="s">
        <v>4751</v>
      </c>
      <c r="D377" s="7" t="s">
        <v>5443</v>
      </c>
      <c r="G377" s="7">
        <v>1</v>
      </c>
      <c r="H377" s="7">
        <v>1</v>
      </c>
      <c r="K377" s="7" t="s">
        <v>4689</v>
      </c>
      <c r="L377" s="7" t="s">
        <v>4687</v>
      </c>
      <c r="N377" s="7">
        <v>22.42</v>
      </c>
      <c r="O377" s="7" t="str">
        <f t="shared" si="20"/>
        <v>Normal Weight</v>
      </c>
      <c r="Q377" s="7">
        <v>4.68</v>
      </c>
      <c r="R377" s="7" t="str">
        <f t="shared" si="21"/>
        <v>Normal</v>
      </c>
      <c r="U377" s="7">
        <v>24</v>
      </c>
      <c r="V377" s="7" t="s">
        <v>4715</v>
      </c>
      <c r="W377" s="7">
        <v>1988</v>
      </c>
      <c r="X377" s="7" t="str">
        <f t="shared" si="22"/>
        <v>24-Sep-1988</v>
      </c>
      <c r="Z377" s="7">
        <f t="shared" si="23"/>
        <v>34</v>
      </c>
      <c r="AC377" s="44">
        <v>27534.53</v>
      </c>
    </row>
    <row r="378" ht="15.6" spans="1:29">
      <c r="A378" s="24" t="s">
        <v>755</v>
      </c>
      <c r="B378" s="24" t="s">
        <v>5444</v>
      </c>
      <c r="C378" s="7" t="s">
        <v>4751</v>
      </c>
      <c r="D378" s="7" t="s">
        <v>5046</v>
      </c>
      <c r="G378" s="7">
        <v>1</v>
      </c>
      <c r="H378" s="7">
        <v>1</v>
      </c>
      <c r="K378" s="7" t="s">
        <v>4689</v>
      </c>
      <c r="L378" s="7" t="s">
        <v>4687</v>
      </c>
      <c r="N378" s="7">
        <v>31.35</v>
      </c>
      <c r="O378" s="7" t="str">
        <f t="shared" si="20"/>
        <v>Obesity</v>
      </c>
      <c r="Q378" s="7">
        <v>4.33</v>
      </c>
      <c r="R378" s="7" t="str">
        <f t="shared" si="21"/>
        <v>Normal</v>
      </c>
      <c r="U378" s="7">
        <v>9</v>
      </c>
      <c r="V378" s="7" t="s">
        <v>4719</v>
      </c>
      <c r="W378" s="7">
        <v>1969</v>
      </c>
      <c r="X378" s="7" t="str">
        <f t="shared" si="22"/>
        <v>9-Oct-1969</v>
      </c>
      <c r="Z378" s="7">
        <f t="shared" si="23"/>
        <v>53</v>
      </c>
      <c r="AC378" s="44">
        <v>27533.91</v>
      </c>
    </row>
    <row r="379" ht="15.6" spans="1:29">
      <c r="A379" s="24" t="s">
        <v>757</v>
      </c>
      <c r="B379" s="24" t="s">
        <v>5445</v>
      </c>
      <c r="C379" s="7" t="s">
        <v>4748</v>
      </c>
      <c r="D379" s="7" t="s">
        <v>5446</v>
      </c>
      <c r="G379" s="7" t="s">
        <v>4688</v>
      </c>
      <c r="H379" s="7">
        <v>0</v>
      </c>
      <c r="K379" s="7" t="s">
        <v>4687</v>
      </c>
      <c r="L379" s="7" t="s">
        <v>4687</v>
      </c>
      <c r="N379" s="7">
        <v>31.9</v>
      </c>
      <c r="O379" s="7" t="str">
        <f t="shared" si="20"/>
        <v>Obesity</v>
      </c>
      <c r="Q379" s="7">
        <v>11.89</v>
      </c>
      <c r="R379" s="7" t="str">
        <f t="shared" si="21"/>
        <v>Diabetes</v>
      </c>
      <c r="U379" s="7">
        <v>16</v>
      </c>
      <c r="V379" s="7" t="s">
        <v>4714</v>
      </c>
      <c r="W379" s="7">
        <v>1968</v>
      </c>
      <c r="X379" s="7" t="str">
        <f t="shared" si="22"/>
        <v>16-Jun-1968</v>
      </c>
      <c r="Z379" s="7">
        <f t="shared" si="23"/>
        <v>54</v>
      </c>
      <c r="AC379" s="44">
        <v>27495.59</v>
      </c>
    </row>
    <row r="380" ht="15.6" spans="1:29">
      <c r="A380" s="24" t="s">
        <v>759</v>
      </c>
      <c r="B380" s="24" t="s">
        <v>5447</v>
      </c>
      <c r="C380" s="7" t="s">
        <v>4748</v>
      </c>
      <c r="D380" s="7" t="s">
        <v>5121</v>
      </c>
      <c r="G380" s="7" t="s">
        <v>4688</v>
      </c>
      <c r="H380" s="7">
        <v>0</v>
      </c>
      <c r="K380" s="7" t="s">
        <v>4687</v>
      </c>
      <c r="L380" s="7" t="s">
        <v>4689</v>
      </c>
      <c r="N380" s="7">
        <v>30.6</v>
      </c>
      <c r="O380" s="7" t="str">
        <f t="shared" si="20"/>
        <v>Obesity</v>
      </c>
      <c r="Q380" s="7">
        <v>5.24</v>
      </c>
      <c r="R380" s="7" t="str">
        <f t="shared" si="21"/>
        <v>Normal</v>
      </c>
      <c r="U380" s="7">
        <v>10</v>
      </c>
      <c r="V380" s="7" t="s">
        <v>4719</v>
      </c>
      <c r="W380" s="7">
        <v>1999</v>
      </c>
      <c r="X380" s="7" t="str">
        <f t="shared" si="22"/>
        <v>10-Oct-1999</v>
      </c>
      <c r="Z380" s="7">
        <f t="shared" si="23"/>
        <v>23</v>
      </c>
      <c r="AC380" s="44">
        <v>27432.73</v>
      </c>
    </row>
    <row r="381" ht="15.6" spans="1:29">
      <c r="A381" s="24" t="s">
        <v>761</v>
      </c>
      <c r="B381" s="24" t="s">
        <v>5448</v>
      </c>
      <c r="C381" s="7" t="s">
        <v>4751</v>
      </c>
      <c r="D381" s="7" t="s">
        <v>5449</v>
      </c>
      <c r="G381" s="7" t="s">
        <v>4688</v>
      </c>
      <c r="H381" s="7">
        <v>0</v>
      </c>
      <c r="K381" s="7" t="s">
        <v>4687</v>
      </c>
      <c r="L381" s="7" t="s">
        <v>4689</v>
      </c>
      <c r="N381" s="7">
        <v>28.975</v>
      </c>
      <c r="O381" s="7" t="str">
        <f t="shared" si="20"/>
        <v>Overweight</v>
      </c>
      <c r="Q381" s="7">
        <v>7.63</v>
      </c>
      <c r="R381" s="7" t="str">
        <f t="shared" si="21"/>
        <v>Diabetes</v>
      </c>
      <c r="U381" s="7">
        <v>18</v>
      </c>
      <c r="V381" s="7" t="s">
        <v>4718</v>
      </c>
      <c r="W381" s="7">
        <v>1965</v>
      </c>
      <c r="X381" s="7" t="str">
        <f t="shared" si="22"/>
        <v>18-Aug-1965</v>
      </c>
      <c r="Z381" s="7">
        <f t="shared" si="23"/>
        <v>57</v>
      </c>
      <c r="AC381" s="44">
        <v>27375.9</v>
      </c>
    </row>
    <row r="382" ht="15.6" spans="1:29">
      <c r="A382" s="24" t="s">
        <v>763</v>
      </c>
      <c r="B382" s="24" t="s">
        <v>5450</v>
      </c>
      <c r="C382" s="7" t="s">
        <v>4748</v>
      </c>
      <c r="D382" s="7" t="s">
        <v>5451</v>
      </c>
      <c r="G382" s="7">
        <v>2</v>
      </c>
      <c r="H382" s="7">
        <v>2</v>
      </c>
      <c r="K382" s="7" t="s">
        <v>4689</v>
      </c>
      <c r="L382" s="7" t="s">
        <v>4687</v>
      </c>
      <c r="N382" s="7">
        <v>24.86</v>
      </c>
      <c r="O382" s="7" t="str">
        <f t="shared" si="20"/>
        <v>Normal Weight</v>
      </c>
      <c r="Q382" s="7">
        <v>8.92</v>
      </c>
      <c r="R382" s="7" t="str">
        <f t="shared" si="21"/>
        <v>Diabetes</v>
      </c>
      <c r="U382" s="7">
        <v>23</v>
      </c>
      <c r="V382" s="7" t="s">
        <v>4718</v>
      </c>
      <c r="W382" s="7">
        <v>1970</v>
      </c>
      <c r="X382" s="7" t="str">
        <f t="shared" si="22"/>
        <v>23-Aug-1970</v>
      </c>
      <c r="Z382" s="7">
        <f t="shared" si="23"/>
        <v>52</v>
      </c>
      <c r="AC382" s="44">
        <v>27346.04</v>
      </c>
    </row>
    <row r="383" ht="15.6" spans="1:29">
      <c r="A383" s="24" t="s">
        <v>765</v>
      </c>
      <c r="B383" s="24" t="s">
        <v>5452</v>
      </c>
      <c r="C383" s="7" t="s">
        <v>4751</v>
      </c>
      <c r="D383" s="7" t="s">
        <v>4762</v>
      </c>
      <c r="G383" s="7" t="s">
        <v>4688</v>
      </c>
      <c r="H383" s="7">
        <v>0</v>
      </c>
      <c r="K383" s="7" t="s">
        <v>4687</v>
      </c>
      <c r="L383" s="7" t="s">
        <v>4689</v>
      </c>
      <c r="N383" s="7">
        <v>19.54</v>
      </c>
      <c r="O383" s="7" t="str">
        <f t="shared" si="20"/>
        <v>Normal Weight</v>
      </c>
      <c r="Q383" s="7">
        <v>5.37</v>
      </c>
      <c r="R383" s="7" t="str">
        <f t="shared" si="21"/>
        <v>Normal</v>
      </c>
      <c r="U383" s="7">
        <v>11</v>
      </c>
      <c r="V383" s="7" t="s">
        <v>4712</v>
      </c>
      <c r="W383" s="7">
        <v>1990</v>
      </c>
      <c r="X383" s="7" t="str">
        <f t="shared" si="22"/>
        <v>11-Nov-1990</v>
      </c>
      <c r="Z383" s="7">
        <f t="shared" si="23"/>
        <v>32</v>
      </c>
      <c r="AC383" s="44">
        <v>27322.73</v>
      </c>
    </row>
    <row r="384" ht="15.6" spans="1:29">
      <c r="A384" s="24" t="s">
        <v>767</v>
      </c>
      <c r="B384" s="24" t="s">
        <v>5453</v>
      </c>
      <c r="C384" s="7" t="s">
        <v>4751</v>
      </c>
      <c r="D384" s="7" t="s">
        <v>5191</v>
      </c>
      <c r="G384" s="7" t="s">
        <v>4688</v>
      </c>
      <c r="H384" s="7">
        <v>0</v>
      </c>
      <c r="K384" s="7" t="s">
        <v>4687</v>
      </c>
      <c r="L384" s="7" t="s">
        <v>4689</v>
      </c>
      <c r="N384" s="7">
        <v>26.74</v>
      </c>
      <c r="O384" s="7" t="str">
        <f t="shared" si="20"/>
        <v>Overweight</v>
      </c>
      <c r="Q384" s="7">
        <v>4.31</v>
      </c>
      <c r="R384" s="7" t="str">
        <f t="shared" si="21"/>
        <v>Normal</v>
      </c>
      <c r="U384" s="7">
        <v>27</v>
      </c>
      <c r="V384" s="7" t="s">
        <v>4717</v>
      </c>
      <c r="W384" s="7">
        <v>1994</v>
      </c>
      <c r="X384" s="7" t="str">
        <f t="shared" si="22"/>
        <v>27-Dec-1994</v>
      </c>
      <c r="Z384" s="7">
        <f t="shared" si="23"/>
        <v>28</v>
      </c>
      <c r="AC384" s="44">
        <v>27236.96</v>
      </c>
    </row>
    <row r="385" ht="15.6" spans="1:29">
      <c r="A385" s="24" t="s">
        <v>769</v>
      </c>
      <c r="B385" s="24" t="s">
        <v>5454</v>
      </c>
      <c r="C385" s="7" t="s">
        <v>4748</v>
      </c>
      <c r="D385" s="7" t="s">
        <v>4899</v>
      </c>
      <c r="G385" s="7">
        <v>3</v>
      </c>
      <c r="H385" s="7">
        <v>3</v>
      </c>
      <c r="K385" s="7" t="s">
        <v>4687</v>
      </c>
      <c r="L385" s="7" t="s">
        <v>4689</v>
      </c>
      <c r="N385" s="7">
        <v>22.99</v>
      </c>
      <c r="O385" s="7" t="str">
        <f t="shared" si="20"/>
        <v>Normal Weight</v>
      </c>
      <c r="Q385" s="7">
        <v>10.46</v>
      </c>
      <c r="R385" s="7" t="str">
        <f t="shared" si="21"/>
        <v>Diabetes</v>
      </c>
      <c r="U385" s="7">
        <v>6</v>
      </c>
      <c r="V385" s="7" t="s">
        <v>4714</v>
      </c>
      <c r="W385" s="7">
        <v>1958</v>
      </c>
      <c r="X385" s="7" t="str">
        <f t="shared" si="22"/>
        <v>6-Jun-1958</v>
      </c>
      <c r="Z385" s="7">
        <f t="shared" si="23"/>
        <v>65</v>
      </c>
      <c r="AC385" s="44">
        <v>27218.44</v>
      </c>
    </row>
    <row r="386" ht="15.6" spans="1:29">
      <c r="A386" s="24" t="s">
        <v>771</v>
      </c>
      <c r="B386" s="24" t="s">
        <v>5455</v>
      </c>
      <c r="C386" s="7" t="s">
        <v>4751</v>
      </c>
      <c r="D386" s="7" t="s">
        <v>5456</v>
      </c>
      <c r="G386" s="7" t="s">
        <v>4688</v>
      </c>
      <c r="H386" s="7">
        <v>0</v>
      </c>
      <c r="K386" s="7" t="s">
        <v>4687</v>
      </c>
      <c r="L386" s="7" t="s">
        <v>4687</v>
      </c>
      <c r="N386" s="7">
        <v>31.46</v>
      </c>
      <c r="O386" s="7" t="str">
        <f t="shared" si="20"/>
        <v>Obesity</v>
      </c>
      <c r="Q386" s="7">
        <v>7.39</v>
      </c>
      <c r="R386" s="7" t="str">
        <f t="shared" si="21"/>
        <v>Diabetes</v>
      </c>
      <c r="U386" s="7">
        <v>4</v>
      </c>
      <c r="V386" s="7" t="s">
        <v>4712</v>
      </c>
      <c r="W386" s="7">
        <v>1960</v>
      </c>
      <c r="X386" s="7" t="str">
        <f t="shared" si="22"/>
        <v>4-Nov-1960</v>
      </c>
      <c r="Z386" s="7">
        <f t="shared" si="23"/>
        <v>62</v>
      </c>
      <c r="AC386" s="44">
        <v>27117.99</v>
      </c>
    </row>
    <row r="387" ht="15.6" spans="1:29">
      <c r="A387" s="24" t="s">
        <v>773</v>
      </c>
      <c r="B387" s="24" t="s">
        <v>5457</v>
      </c>
      <c r="C387" s="7" t="s">
        <v>4751</v>
      </c>
      <c r="D387" s="7" t="s">
        <v>5458</v>
      </c>
      <c r="G387" s="7">
        <v>2</v>
      </c>
      <c r="H387" s="7">
        <v>2</v>
      </c>
      <c r="K387" s="7" t="s">
        <v>4687</v>
      </c>
      <c r="L387" s="7" t="s">
        <v>4689</v>
      </c>
      <c r="N387" s="7">
        <v>30.86</v>
      </c>
      <c r="O387" s="7" t="str">
        <f t="shared" ref="O387:O450" si="24">IF((AND(N387&lt;18.5)),"Underweight",IF(AND(N387&gt;=18.5,N387&lt;24.9),"Normal Weight",IF(AND(N387&gt;=25,N387&lt;=30),"Overweight","Obesity")))</f>
        <v>Obesity</v>
      </c>
      <c r="Q387" s="7">
        <v>6.18</v>
      </c>
      <c r="R387" s="7" t="str">
        <f t="shared" ref="R387:R450" si="25">IF((AND(Q387&gt;=5.7,Q387&lt;=6.4)),"Prediabetes",IF(AND(Q387&gt;6.5),"Diabetes","Normal"))</f>
        <v>Prediabetes</v>
      </c>
      <c r="U387" s="7">
        <v>12</v>
      </c>
      <c r="V387" s="7" t="s">
        <v>4718</v>
      </c>
      <c r="W387" s="7">
        <v>2000</v>
      </c>
      <c r="X387" s="7" t="str">
        <f t="shared" ref="X387:X450" si="26">CONCATENATE(U387,"-",V387,"-",W387)</f>
        <v>12-Aug-2000</v>
      </c>
      <c r="Z387" s="7">
        <f t="shared" ref="Z387:Z450" si="27">DATEDIF(X387,$Y$2,"Y")</f>
        <v>22</v>
      </c>
      <c r="AC387" s="44">
        <v>27092.38</v>
      </c>
    </row>
    <row r="388" ht="15.6" spans="1:29">
      <c r="A388" s="24" t="s">
        <v>775</v>
      </c>
      <c r="B388" s="24" t="s">
        <v>5459</v>
      </c>
      <c r="C388" s="7" t="s">
        <v>4748</v>
      </c>
      <c r="D388" s="7" t="s">
        <v>5460</v>
      </c>
      <c r="G388" s="7" t="s">
        <v>4688</v>
      </c>
      <c r="H388" s="7">
        <v>0</v>
      </c>
      <c r="K388" s="7" t="s">
        <v>4687</v>
      </c>
      <c r="L388" s="7" t="s">
        <v>4689</v>
      </c>
      <c r="N388" s="7">
        <v>31.96</v>
      </c>
      <c r="O388" s="7" t="str">
        <f t="shared" si="24"/>
        <v>Obesity</v>
      </c>
      <c r="Q388" s="7">
        <v>8.86</v>
      </c>
      <c r="R388" s="7" t="str">
        <f t="shared" si="25"/>
        <v>Diabetes</v>
      </c>
      <c r="U388" s="7">
        <v>4</v>
      </c>
      <c r="V388" s="7" t="s">
        <v>4712</v>
      </c>
      <c r="W388" s="7">
        <v>2002</v>
      </c>
      <c r="X388" s="7" t="str">
        <f t="shared" si="26"/>
        <v>4-Nov-2002</v>
      </c>
      <c r="Z388" s="7">
        <f t="shared" si="27"/>
        <v>20</v>
      </c>
      <c r="AC388" s="44">
        <v>27080.64</v>
      </c>
    </row>
    <row r="389" ht="15.6" spans="1:29">
      <c r="A389" s="24" t="s">
        <v>777</v>
      </c>
      <c r="B389" s="24" t="s">
        <v>5461</v>
      </c>
      <c r="C389" s="7" t="s">
        <v>4751</v>
      </c>
      <c r="D389" s="7" t="s">
        <v>5462</v>
      </c>
      <c r="G389" s="7">
        <v>3</v>
      </c>
      <c r="H389" s="7">
        <v>3</v>
      </c>
      <c r="K389" s="7" t="s">
        <v>4687</v>
      </c>
      <c r="L389" s="7" t="s">
        <v>4689</v>
      </c>
      <c r="N389" s="7">
        <v>23.76</v>
      </c>
      <c r="O389" s="7" t="str">
        <f t="shared" si="24"/>
        <v>Normal Weight</v>
      </c>
      <c r="Q389" s="7">
        <v>10.96</v>
      </c>
      <c r="R389" s="7" t="str">
        <f t="shared" si="25"/>
        <v>Diabetes</v>
      </c>
      <c r="U389" s="7">
        <v>11</v>
      </c>
      <c r="V389" s="7" t="s">
        <v>4719</v>
      </c>
      <c r="W389" s="7">
        <v>1958</v>
      </c>
      <c r="X389" s="7" t="str">
        <f t="shared" si="26"/>
        <v>11-Oct-1958</v>
      </c>
      <c r="Z389" s="7">
        <f t="shared" si="27"/>
        <v>64</v>
      </c>
      <c r="AC389" s="44">
        <v>27037.91</v>
      </c>
    </row>
    <row r="390" ht="15.6" spans="1:29">
      <c r="A390" s="24" t="s">
        <v>779</v>
      </c>
      <c r="B390" s="24" t="s">
        <v>5463</v>
      </c>
      <c r="C390" s="7" t="s">
        <v>4748</v>
      </c>
      <c r="D390" s="7" t="s">
        <v>5327</v>
      </c>
      <c r="G390" s="7" t="s">
        <v>4688</v>
      </c>
      <c r="H390" s="7">
        <v>0</v>
      </c>
      <c r="K390" s="7" t="s">
        <v>4687</v>
      </c>
      <c r="L390" s="7" t="s">
        <v>4689</v>
      </c>
      <c r="N390" s="7">
        <v>19.38</v>
      </c>
      <c r="O390" s="7" t="str">
        <f t="shared" si="24"/>
        <v>Normal Weight</v>
      </c>
      <c r="Q390" s="7">
        <v>6.28</v>
      </c>
      <c r="R390" s="7" t="str">
        <f t="shared" si="25"/>
        <v>Prediabetes</v>
      </c>
      <c r="U390" s="7">
        <v>14</v>
      </c>
      <c r="V390" s="7" t="s">
        <v>4714</v>
      </c>
      <c r="W390" s="7">
        <v>1991</v>
      </c>
      <c r="X390" s="7" t="str">
        <f t="shared" si="26"/>
        <v>14-Jun-1991</v>
      </c>
      <c r="Z390" s="7">
        <f t="shared" si="27"/>
        <v>31</v>
      </c>
      <c r="AC390" s="44">
        <v>27000.98</v>
      </c>
    </row>
    <row r="391" ht="15.6" spans="1:29">
      <c r="A391" s="24" t="s">
        <v>781</v>
      </c>
      <c r="B391" s="24" t="s">
        <v>5464</v>
      </c>
      <c r="C391" s="7" t="s">
        <v>4748</v>
      </c>
      <c r="D391" s="7" t="s">
        <v>5465</v>
      </c>
      <c r="G391" s="7">
        <v>1</v>
      </c>
      <c r="H391" s="7">
        <v>1</v>
      </c>
      <c r="K391" s="7" t="s">
        <v>4689</v>
      </c>
      <c r="L391" s="7" t="s">
        <v>4689</v>
      </c>
      <c r="N391" s="7">
        <v>16.21</v>
      </c>
      <c r="O391" s="7" t="str">
        <f t="shared" si="24"/>
        <v>Underweight</v>
      </c>
      <c r="Q391" s="7">
        <v>6.29</v>
      </c>
      <c r="R391" s="7" t="str">
        <f t="shared" si="25"/>
        <v>Prediabetes</v>
      </c>
      <c r="U391" s="7">
        <v>17</v>
      </c>
      <c r="V391" s="7" t="s">
        <v>4712</v>
      </c>
      <c r="W391" s="7">
        <v>1988</v>
      </c>
      <c r="X391" s="7" t="str">
        <f t="shared" si="26"/>
        <v>17-Nov-1988</v>
      </c>
      <c r="Z391" s="7">
        <f t="shared" si="27"/>
        <v>34</v>
      </c>
      <c r="AC391" s="44">
        <v>26936.98</v>
      </c>
    </row>
    <row r="392" ht="15.6" spans="1:29">
      <c r="A392" s="24" t="s">
        <v>783</v>
      </c>
      <c r="B392" s="24" t="s">
        <v>5466</v>
      </c>
      <c r="C392" s="7" t="s">
        <v>4751</v>
      </c>
      <c r="D392" s="7" t="s">
        <v>5467</v>
      </c>
      <c r="G392" s="7">
        <v>1</v>
      </c>
      <c r="H392" s="7">
        <v>1</v>
      </c>
      <c r="K392" s="7" t="s">
        <v>4687</v>
      </c>
      <c r="L392" s="7" t="s">
        <v>4689</v>
      </c>
      <c r="N392" s="7">
        <v>32.54</v>
      </c>
      <c r="O392" s="7" t="str">
        <f t="shared" si="24"/>
        <v>Obesity</v>
      </c>
      <c r="Q392" s="7">
        <v>4.02</v>
      </c>
      <c r="R392" s="7" t="str">
        <f t="shared" si="25"/>
        <v>Normal</v>
      </c>
      <c r="U392" s="7">
        <v>8</v>
      </c>
      <c r="V392" s="7" t="s">
        <v>4712</v>
      </c>
      <c r="W392" s="7">
        <v>2004</v>
      </c>
      <c r="X392" s="7" t="str">
        <f t="shared" si="26"/>
        <v>8-Nov-2004</v>
      </c>
      <c r="Z392" s="7">
        <f t="shared" si="27"/>
        <v>18</v>
      </c>
      <c r="AC392" s="44">
        <v>26927.69</v>
      </c>
    </row>
    <row r="393" ht="15.6" spans="1:29">
      <c r="A393" s="24" t="s">
        <v>785</v>
      </c>
      <c r="B393" s="24" t="s">
        <v>5468</v>
      </c>
      <c r="C393" s="7" t="s">
        <v>4751</v>
      </c>
      <c r="D393" s="7" t="s">
        <v>4846</v>
      </c>
      <c r="G393" s="7">
        <v>2</v>
      </c>
      <c r="H393" s="7">
        <v>2</v>
      </c>
      <c r="K393" s="7" t="s">
        <v>4689</v>
      </c>
      <c r="L393" s="7" t="s">
        <v>4687</v>
      </c>
      <c r="N393" s="7">
        <v>36.765</v>
      </c>
      <c r="O393" s="7" t="str">
        <f t="shared" si="24"/>
        <v>Obesity</v>
      </c>
      <c r="Q393" s="7">
        <v>11.95</v>
      </c>
      <c r="R393" s="7" t="str">
        <f t="shared" si="25"/>
        <v>Diabetes</v>
      </c>
      <c r="U393" s="7">
        <v>14</v>
      </c>
      <c r="V393" s="7" t="s">
        <v>4715</v>
      </c>
      <c r="W393" s="7">
        <v>1970</v>
      </c>
      <c r="X393" s="7" t="str">
        <f t="shared" si="26"/>
        <v>14-Sep-1970</v>
      </c>
      <c r="Z393" s="7">
        <f t="shared" si="27"/>
        <v>52</v>
      </c>
      <c r="AC393" s="44">
        <v>26926.51</v>
      </c>
    </row>
    <row r="394" ht="15.6" spans="1:29">
      <c r="A394" s="24" t="s">
        <v>787</v>
      </c>
      <c r="B394" s="24" t="s">
        <v>5469</v>
      </c>
      <c r="C394" s="7" t="s">
        <v>4748</v>
      </c>
      <c r="D394" s="7" t="s">
        <v>5470</v>
      </c>
      <c r="G394" s="7" t="s">
        <v>4688</v>
      </c>
      <c r="H394" s="7">
        <v>0</v>
      </c>
      <c r="K394" s="7" t="s">
        <v>4687</v>
      </c>
      <c r="L394" s="7" t="s">
        <v>4687</v>
      </c>
      <c r="N394" s="7">
        <v>35.91</v>
      </c>
      <c r="O394" s="7" t="str">
        <f t="shared" si="24"/>
        <v>Obesity</v>
      </c>
      <c r="Q394" s="7">
        <v>8.71</v>
      </c>
      <c r="R394" s="7" t="str">
        <f t="shared" si="25"/>
        <v>Diabetes</v>
      </c>
      <c r="U394" s="7">
        <v>6</v>
      </c>
      <c r="V394" s="7" t="s">
        <v>4708</v>
      </c>
      <c r="W394" s="7">
        <v>1974</v>
      </c>
      <c r="X394" s="7" t="str">
        <f t="shared" si="26"/>
        <v>6-Jul-1974</v>
      </c>
      <c r="Z394" s="7">
        <f t="shared" si="27"/>
        <v>48</v>
      </c>
      <c r="AC394" s="44">
        <v>26912.56</v>
      </c>
    </row>
    <row r="395" ht="15.6" spans="1:29">
      <c r="A395" s="24" t="s">
        <v>789</v>
      </c>
      <c r="B395" s="24" t="s">
        <v>5143</v>
      </c>
      <c r="C395" s="7" t="s">
        <v>4751</v>
      </c>
      <c r="D395" s="7" t="s">
        <v>5471</v>
      </c>
      <c r="G395" s="7">
        <v>1</v>
      </c>
      <c r="H395" s="7">
        <v>1</v>
      </c>
      <c r="K395" s="7" t="s">
        <v>4687</v>
      </c>
      <c r="L395" s="7" t="s">
        <v>4689</v>
      </c>
      <c r="N395" s="7">
        <v>32.06</v>
      </c>
      <c r="O395" s="7" t="str">
        <f t="shared" si="24"/>
        <v>Obesity</v>
      </c>
      <c r="Q395" s="7">
        <v>4.67</v>
      </c>
      <c r="R395" s="7" t="str">
        <f t="shared" si="25"/>
        <v>Normal</v>
      </c>
      <c r="U395" s="7">
        <v>10</v>
      </c>
      <c r="V395" s="7" t="s">
        <v>4708</v>
      </c>
      <c r="W395" s="7">
        <v>2004</v>
      </c>
      <c r="X395" s="7" t="str">
        <f t="shared" si="26"/>
        <v>10-Jul-2004</v>
      </c>
      <c r="Z395" s="7">
        <f t="shared" si="27"/>
        <v>18</v>
      </c>
      <c r="AC395" s="44">
        <v>26607.89</v>
      </c>
    </row>
    <row r="396" ht="15.6" spans="1:29">
      <c r="A396" s="24" t="s">
        <v>791</v>
      </c>
      <c r="B396" s="24" t="s">
        <v>5472</v>
      </c>
      <c r="C396" s="7" t="s">
        <v>4748</v>
      </c>
      <c r="D396" s="7" t="s">
        <v>5473</v>
      </c>
      <c r="G396" s="7">
        <v>1</v>
      </c>
      <c r="H396" s="7">
        <v>1</v>
      </c>
      <c r="K396" s="7" t="s">
        <v>4689</v>
      </c>
      <c r="L396" s="7" t="s">
        <v>4687</v>
      </c>
      <c r="N396" s="7">
        <v>24.1</v>
      </c>
      <c r="O396" s="7" t="str">
        <f t="shared" si="24"/>
        <v>Normal Weight</v>
      </c>
      <c r="Q396" s="7">
        <v>11.14</v>
      </c>
      <c r="R396" s="7" t="str">
        <f t="shared" si="25"/>
        <v>Diabetes</v>
      </c>
      <c r="U396" s="7">
        <v>14</v>
      </c>
      <c r="V396" s="7" t="s">
        <v>4717</v>
      </c>
      <c r="W396" s="7">
        <v>1975</v>
      </c>
      <c r="X396" s="7" t="str">
        <f t="shared" si="26"/>
        <v>14-Dec-1975</v>
      </c>
      <c r="Z396" s="7">
        <f t="shared" si="27"/>
        <v>47</v>
      </c>
      <c r="AC396" s="44">
        <v>26479.4</v>
      </c>
    </row>
    <row r="397" ht="15.6" spans="1:29">
      <c r="A397" s="24" t="s">
        <v>793</v>
      </c>
      <c r="B397" s="24" t="s">
        <v>5474</v>
      </c>
      <c r="C397" s="7" t="s">
        <v>4748</v>
      </c>
      <c r="D397" s="7" t="s">
        <v>5475</v>
      </c>
      <c r="G397" s="7">
        <v>2</v>
      </c>
      <c r="H397" s="7">
        <v>2</v>
      </c>
      <c r="K397" s="7" t="s">
        <v>4687</v>
      </c>
      <c r="L397" s="7" t="s">
        <v>4687</v>
      </c>
      <c r="N397" s="7">
        <v>27.1</v>
      </c>
      <c r="O397" s="7" t="str">
        <f t="shared" si="24"/>
        <v>Overweight</v>
      </c>
      <c r="Q397" s="7">
        <v>9.05</v>
      </c>
      <c r="R397" s="7" t="str">
        <f t="shared" si="25"/>
        <v>Diabetes</v>
      </c>
      <c r="U397" s="7">
        <v>21</v>
      </c>
      <c r="V397" s="7" t="s">
        <v>4719</v>
      </c>
      <c r="W397" s="7">
        <v>1973</v>
      </c>
      <c r="X397" s="7" t="str">
        <f t="shared" si="26"/>
        <v>21-Oct-1973</v>
      </c>
      <c r="Z397" s="7">
        <f t="shared" si="27"/>
        <v>49</v>
      </c>
      <c r="AC397" s="44">
        <v>26467.1</v>
      </c>
    </row>
    <row r="398" ht="15.6" spans="1:29">
      <c r="A398" s="24" t="s">
        <v>795</v>
      </c>
      <c r="B398" s="24" t="s">
        <v>5476</v>
      </c>
      <c r="C398" s="7" t="s">
        <v>4748</v>
      </c>
      <c r="D398" s="7" t="s">
        <v>5477</v>
      </c>
      <c r="G398" s="7" t="s">
        <v>4688</v>
      </c>
      <c r="H398" s="7">
        <v>0</v>
      </c>
      <c r="K398" s="7" t="s">
        <v>4687</v>
      </c>
      <c r="L398" s="7" t="s">
        <v>4689</v>
      </c>
      <c r="N398" s="7">
        <v>24.42</v>
      </c>
      <c r="O398" s="7" t="str">
        <f t="shared" si="24"/>
        <v>Normal Weight</v>
      </c>
      <c r="Q398" s="7">
        <v>11.31</v>
      </c>
      <c r="R398" s="7" t="str">
        <f t="shared" si="25"/>
        <v>Diabetes</v>
      </c>
      <c r="U398" s="7">
        <v>18</v>
      </c>
      <c r="V398" s="7" t="s">
        <v>4718</v>
      </c>
      <c r="W398" s="7">
        <v>2002</v>
      </c>
      <c r="X398" s="7" t="str">
        <f t="shared" si="26"/>
        <v>18-Aug-2002</v>
      </c>
      <c r="Z398" s="7">
        <f t="shared" si="27"/>
        <v>20</v>
      </c>
      <c r="AC398" s="44">
        <v>26392.26</v>
      </c>
    </row>
    <row r="399" ht="15.6" spans="1:29">
      <c r="A399" s="24" t="s">
        <v>797</v>
      </c>
      <c r="B399" s="24" t="s">
        <v>5478</v>
      </c>
      <c r="C399" s="7" t="s">
        <v>4751</v>
      </c>
      <c r="D399" s="7" t="s">
        <v>5479</v>
      </c>
      <c r="G399" s="7">
        <v>2</v>
      </c>
      <c r="H399" s="7">
        <v>2</v>
      </c>
      <c r="K399" s="7" t="s">
        <v>4689</v>
      </c>
      <c r="L399" s="7" t="s">
        <v>4689</v>
      </c>
      <c r="N399" s="7">
        <v>26.695</v>
      </c>
      <c r="O399" s="7" t="str">
        <f t="shared" si="24"/>
        <v>Overweight</v>
      </c>
      <c r="Q399" s="7">
        <v>4.68</v>
      </c>
      <c r="R399" s="7" t="str">
        <f t="shared" si="25"/>
        <v>Normal</v>
      </c>
      <c r="U399" s="7">
        <v>2</v>
      </c>
      <c r="V399" s="7" t="s">
        <v>4717</v>
      </c>
      <c r="W399" s="7">
        <v>1966</v>
      </c>
      <c r="X399" s="7" t="str">
        <f t="shared" si="26"/>
        <v>2-Dec-1966</v>
      </c>
      <c r="Z399" s="7">
        <f t="shared" si="27"/>
        <v>56</v>
      </c>
      <c r="AC399" s="44">
        <v>26316.59</v>
      </c>
    </row>
    <row r="400" ht="15.6" spans="1:29">
      <c r="A400" s="24" t="s">
        <v>799</v>
      </c>
      <c r="B400" s="24" t="s">
        <v>5480</v>
      </c>
      <c r="C400" s="7" t="s">
        <v>4748</v>
      </c>
      <c r="D400" s="7" t="s">
        <v>4921</v>
      </c>
      <c r="G400" s="7">
        <v>1</v>
      </c>
      <c r="H400" s="7">
        <v>1</v>
      </c>
      <c r="K400" s="7" t="s">
        <v>4689</v>
      </c>
      <c r="L400" s="7" t="s">
        <v>4689</v>
      </c>
      <c r="N400" s="7">
        <v>27.79</v>
      </c>
      <c r="O400" s="7" t="str">
        <f t="shared" si="24"/>
        <v>Overweight</v>
      </c>
      <c r="Q400" s="7">
        <v>6.05</v>
      </c>
      <c r="R400" s="7" t="str">
        <f t="shared" si="25"/>
        <v>Prediabetes</v>
      </c>
      <c r="U400" s="7">
        <v>5</v>
      </c>
      <c r="V400" s="7" t="s">
        <v>4712</v>
      </c>
      <c r="W400" s="7">
        <v>2000</v>
      </c>
      <c r="X400" s="7" t="str">
        <f t="shared" si="26"/>
        <v>5-Nov-2000</v>
      </c>
      <c r="Z400" s="7">
        <f t="shared" si="27"/>
        <v>22</v>
      </c>
      <c r="AC400" s="44">
        <v>26236.58</v>
      </c>
    </row>
    <row r="401" ht="15.6" spans="1:29">
      <c r="A401" s="24" t="s">
        <v>801</v>
      </c>
      <c r="B401" s="24" t="s">
        <v>5481</v>
      </c>
      <c r="C401" s="7" t="s">
        <v>4748</v>
      </c>
      <c r="D401" s="7" t="s">
        <v>5482</v>
      </c>
      <c r="G401" s="7" t="s">
        <v>4688</v>
      </c>
      <c r="H401" s="7">
        <v>0</v>
      </c>
      <c r="K401" s="7" t="s">
        <v>4689</v>
      </c>
      <c r="L401" s="7" t="s">
        <v>4687</v>
      </c>
      <c r="N401" s="7">
        <v>32.68</v>
      </c>
      <c r="O401" s="7" t="str">
        <f t="shared" si="24"/>
        <v>Obesity</v>
      </c>
      <c r="Q401" s="7">
        <v>4.68</v>
      </c>
      <c r="R401" s="7" t="str">
        <f t="shared" si="25"/>
        <v>Normal</v>
      </c>
      <c r="U401" s="7">
        <v>1</v>
      </c>
      <c r="V401" s="7" t="s">
        <v>4717</v>
      </c>
      <c r="W401" s="7">
        <v>2001</v>
      </c>
      <c r="X401" s="7" t="str">
        <f t="shared" si="26"/>
        <v>1-Dec-2001</v>
      </c>
      <c r="Z401" s="7">
        <f t="shared" si="27"/>
        <v>21</v>
      </c>
      <c r="AC401" s="44">
        <v>26140.36</v>
      </c>
    </row>
    <row r="402" ht="15.6" spans="1:29">
      <c r="A402" s="24" t="s">
        <v>803</v>
      </c>
      <c r="B402" s="24" t="s">
        <v>5483</v>
      </c>
      <c r="C402" s="7" t="s">
        <v>4751</v>
      </c>
      <c r="D402" s="7" t="s">
        <v>5484</v>
      </c>
      <c r="G402" s="7">
        <v>2</v>
      </c>
      <c r="H402" s="7">
        <v>2</v>
      </c>
      <c r="K402" s="7" t="s">
        <v>4689</v>
      </c>
      <c r="L402" s="7" t="s">
        <v>4687</v>
      </c>
      <c r="N402" s="7">
        <v>26.4</v>
      </c>
      <c r="O402" s="7" t="str">
        <f t="shared" si="24"/>
        <v>Overweight</v>
      </c>
      <c r="Q402" s="7">
        <v>9.5</v>
      </c>
      <c r="R402" s="7" t="str">
        <f t="shared" si="25"/>
        <v>Diabetes</v>
      </c>
      <c r="U402" s="7">
        <v>22</v>
      </c>
      <c r="V402" s="7" t="s">
        <v>4718</v>
      </c>
      <c r="W402" s="7">
        <v>1970</v>
      </c>
      <c r="X402" s="7" t="str">
        <f t="shared" si="26"/>
        <v>22-Aug-1970</v>
      </c>
      <c r="Z402" s="7">
        <f t="shared" si="27"/>
        <v>52</v>
      </c>
      <c r="AC402" s="44">
        <v>26125.67</v>
      </c>
    </row>
    <row r="403" ht="15.6" spans="1:29">
      <c r="A403" s="24" t="s">
        <v>805</v>
      </c>
      <c r="B403" s="24" t="s">
        <v>5485</v>
      </c>
      <c r="C403" s="7" t="s">
        <v>4748</v>
      </c>
      <c r="D403" s="7" t="s">
        <v>5486</v>
      </c>
      <c r="G403" s="7">
        <v>1</v>
      </c>
      <c r="H403" s="7">
        <v>1</v>
      </c>
      <c r="K403" s="7" t="s">
        <v>4689</v>
      </c>
      <c r="L403" s="7" t="s">
        <v>4689</v>
      </c>
      <c r="N403" s="7">
        <v>23.655</v>
      </c>
      <c r="O403" s="7" t="str">
        <f t="shared" si="24"/>
        <v>Normal Weight</v>
      </c>
      <c r="Q403" s="7">
        <v>10.84</v>
      </c>
      <c r="R403" s="7" t="str">
        <f t="shared" si="25"/>
        <v>Diabetes</v>
      </c>
      <c r="U403" s="7">
        <v>22</v>
      </c>
      <c r="V403" s="7" t="s">
        <v>4714</v>
      </c>
      <c r="W403" s="7">
        <v>1963</v>
      </c>
      <c r="X403" s="7" t="str">
        <f t="shared" si="26"/>
        <v>22-Jun-1963</v>
      </c>
      <c r="Z403" s="7">
        <f t="shared" si="27"/>
        <v>59</v>
      </c>
      <c r="AC403" s="44">
        <v>26109.33</v>
      </c>
    </row>
    <row r="404" ht="15.6" spans="1:29">
      <c r="A404" s="24" t="s">
        <v>807</v>
      </c>
      <c r="B404" s="24" t="s">
        <v>5487</v>
      </c>
      <c r="C404" s="7" t="s">
        <v>4748</v>
      </c>
      <c r="D404" s="7" t="s">
        <v>5488</v>
      </c>
      <c r="G404" s="7">
        <v>2</v>
      </c>
      <c r="H404" s="7">
        <v>2</v>
      </c>
      <c r="K404" s="7" t="s">
        <v>4687</v>
      </c>
      <c r="L404" s="7" t="s">
        <v>4687</v>
      </c>
      <c r="N404" s="7">
        <v>27.36</v>
      </c>
      <c r="O404" s="7" t="str">
        <f t="shared" si="24"/>
        <v>Overweight</v>
      </c>
      <c r="Q404" s="7">
        <v>5.88</v>
      </c>
      <c r="R404" s="7" t="str">
        <f t="shared" si="25"/>
        <v>Prediabetes</v>
      </c>
      <c r="U404" s="7">
        <v>9</v>
      </c>
      <c r="V404" s="7" t="s">
        <v>4715</v>
      </c>
      <c r="W404" s="7">
        <v>1972</v>
      </c>
      <c r="X404" s="7" t="str">
        <f t="shared" si="26"/>
        <v>9-Sep-1972</v>
      </c>
      <c r="Z404" s="7">
        <f t="shared" si="27"/>
        <v>50</v>
      </c>
      <c r="AC404" s="44">
        <v>26026.97</v>
      </c>
    </row>
    <row r="405" ht="15.6" spans="1:29">
      <c r="A405" s="24" t="s">
        <v>809</v>
      </c>
      <c r="B405" s="24" t="s">
        <v>5489</v>
      </c>
      <c r="C405" s="7" t="s">
        <v>4751</v>
      </c>
      <c r="D405" s="7" t="s">
        <v>5490</v>
      </c>
      <c r="G405" s="7" t="s">
        <v>4688</v>
      </c>
      <c r="H405" s="7">
        <v>0</v>
      </c>
      <c r="K405" s="7" t="s">
        <v>4689</v>
      </c>
      <c r="L405" s="7" t="s">
        <v>4689</v>
      </c>
      <c r="N405" s="7">
        <v>27.82</v>
      </c>
      <c r="O405" s="7" t="str">
        <f t="shared" si="24"/>
        <v>Overweight</v>
      </c>
      <c r="Q405" s="7">
        <v>5.24</v>
      </c>
      <c r="R405" s="7" t="str">
        <f t="shared" si="25"/>
        <v>Normal</v>
      </c>
      <c r="U405" s="7">
        <v>28</v>
      </c>
      <c r="V405" s="7" t="s">
        <v>4719</v>
      </c>
      <c r="W405" s="7">
        <v>2001</v>
      </c>
      <c r="X405" s="7" t="str">
        <f t="shared" si="26"/>
        <v>28-Oct-2001</v>
      </c>
      <c r="Z405" s="7">
        <f t="shared" si="27"/>
        <v>21</v>
      </c>
      <c r="AC405" s="44">
        <v>26018.95</v>
      </c>
    </row>
    <row r="406" ht="15.6" spans="1:29">
      <c r="A406" s="24" t="s">
        <v>811</v>
      </c>
      <c r="B406" s="24" t="s">
        <v>5491</v>
      </c>
      <c r="C406" s="7" t="s">
        <v>4751</v>
      </c>
      <c r="D406" s="7" t="s">
        <v>5492</v>
      </c>
      <c r="G406" s="7" t="s">
        <v>4688</v>
      </c>
      <c r="H406" s="7">
        <v>0</v>
      </c>
      <c r="K406" s="7" t="s">
        <v>4687</v>
      </c>
      <c r="L406" s="7" t="s">
        <v>4687</v>
      </c>
      <c r="N406" s="7">
        <v>25.46</v>
      </c>
      <c r="O406" s="7" t="str">
        <f t="shared" si="24"/>
        <v>Overweight</v>
      </c>
      <c r="Q406" s="7">
        <v>11.75</v>
      </c>
      <c r="R406" s="7" t="str">
        <f t="shared" si="25"/>
        <v>Diabetes</v>
      </c>
      <c r="U406" s="7">
        <v>25</v>
      </c>
      <c r="V406" s="7" t="s">
        <v>4718</v>
      </c>
      <c r="W406" s="7">
        <v>1968</v>
      </c>
      <c r="X406" s="7" t="str">
        <f t="shared" si="26"/>
        <v>25-Aug-1968</v>
      </c>
      <c r="Z406" s="7">
        <f t="shared" si="27"/>
        <v>54</v>
      </c>
      <c r="AC406" s="44">
        <v>25992.82</v>
      </c>
    </row>
    <row r="407" ht="15.6" spans="1:29">
      <c r="A407" s="24" t="s">
        <v>813</v>
      </c>
      <c r="B407" s="24" t="s">
        <v>5493</v>
      </c>
      <c r="C407" s="7" t="s">
        <v>4751</v>
      </c>
      <c r="D407" s="7" t="s">
        <v>5494</v>
      </c>
      <c r="G407" s="7" t="s">
        <v>4688</v>
      </c>
      <c r="H407" s="7">
        <v>0</v>
      </c>
      <c r="K407" s="7" t="s">
        <v>4687</v>
      </c>
      <c r="L407" s="7" t="s">
        <v>4689</v>
      </c>
      <c r="N407" s="7">
        <v>25.1</v>
      </c>
      <c r="O407" s="7" t="str">
        <f t="shared" si="24"/>
        <v>Overweight</v>
      </c>
      <c r="Q407" s="7">
        <v>6.97</v>
      </c>
      <c r="R407" s="7" t="str">
        <f t="shared" si="25"/>
        <v>Diabetes</v>
      </c>
      <c r="U407" s="7">
        <v>24</v>
      </c>
      <c r="V407" s="7" t="s">
        <v>4719</v>
      </c>
      <c r="W407" s="7">
        <v>1968</v>
      </c>
      <c r="X407" s="7" t="str">
        <f t="shared" si="26"/>
        <v>24-Oct-1968</v>
      </c>
      <c r="Z407" s="7">
        <f t="shared" si="27"/>
        <v>54</v>
      </c>
      <c r="AC407" s="44">
        <v>25678.78</v>
      </c>
    </row>
    <row r="408" ht="15.6" spans="1:29">
      <c r="A408" s="24" t="s">
        <v>815</v>
      </c>
      <c r="B408" s="24" t="s">
        <v>5495</v>
      </c>
      <c r="C408" s="7" t="s">
        <v>4751</v>
      </c>
      <c r="D408" s="7" t="s">
        <v>5496</v>
      </c>
      <c r="G408" s="7">
        <v>2</v>
      </c>
      <c r="H408" s="7">
        <v>2</v>
      </c>
      <c r="K408" s="7" t="s">
        <v>4687</v>
      </c>
      <c r="L408" s="7" t="s">
        <v>4687</v>
      </c>
      <c r="N408" s="7">
        <v>32.11</v>
      </c>
      <c r="O408" s="7" t="str">
        <f t="shared" si="24"/>
        <v>Obesity</v>
      </c>
      <c r="Q408" s="7">
        <v>4.76</v>
      </c>
      <c r="R408" s="7" t="str">
        <f t="shared" si="25"/>
        <v>Normal</v>
      </c>
      <c r="U408" s="7">
        <v>21</v>
      </c>
      <c r="V408" s="7" t="s">
        <v>4712</v>
      </c>
      <c r="W408" s="7">
        <v>1972</v>
      </c>
      <c r="X408" s="7" t="str">
        <f t="shared" si="26"/>
        <v>21-Nov-1972</v>
      </c>
      <c r="Z408" s="7">
        <f t="shared" si="27"/>
        <v>50</v>
      </c>
      <c r="AC408" s="44">
        <v>25656.58</v>
      </c>
    </row>
    <row r="409" ht="15.6" spans="1:29">
      <c r="A409" s="24" t="s">
        <v>817</v>
      </c>
      <c r="B409" s="24" t="s">
        <v>5497</v>
      </c>
      <c r="C409" s="7" t="s">
        <v>4751</v>
      </c>
      <c r="D409" s="7" t="s">
        <v>5498</v>
      </c>
      <c r="G409" s="7">
        <v>1</v>
      </c>
      <c r="H409" s="7">
        <v>1</v>
      </c>
      <c r="K409" s="7" t="s">
        <v>4689</v>
      </c>
      <c r="L409" s="7" t="s">
        <v>4689</v>
      </c>
      <c r="N409" s="7">
        <v>29.8</v>
      </c>
      <c r="O409" s="7" t="str">
        <f t="shared" si="24"/>
        <v>Overweight</v>
      </c>
      <c r="Q409" s="7">
        <v>8.24</v>
      </c>
      <c r="R409" s="7" t="str">
        <f t="shared" si="25"/>
        <v>Diabetes</v>
      </c>
      <c r="U409" s="7">
        <v>24</v>
      </c>
      <c r="V409" s="7" t="s">
        <v>4719</v>
      </c>
      <c r="W409" s="7">
        <v>1975</v>
      </c>
      <c r="X409" s="7" t="str">
        <f t="shared" si="26"/>
        <v>24-Oct-1975</v>
      </c>
      <c r="Z409" s="7">
        <f t="shared" si="27"/>
        <v>47</v>
      </c>
      <c r="AC409" s="44">
        <v>25648.98</v>
      </c>
    </row>
    <row r="410" ht="15.6" spans="1:29">
      <c r="A410" s="24" t="s">
        <v>819</v>
      </c>
      <c r="B410" s="24" t="s">
        <v>5499</v>
      </c>
      <c r="C410" s="7" t="s">
        <v>4751</v>
      </c>
      <c r="D410" s="7" t="s">
        <v>5500</v>
      </c>
      <c r="G410" s="7">
        <v>1</v>
      </c>
      <c r="H410" s="7">
        <v>1</v>
      </c>
      <c r="K410" s="7" t="s">
        <v>4687</v>
      </c>
      <c r="L410" s="7" t="s">
        <v>4689</v>
      </c>
      <c r="N410" s="7">
        <v>24.01</v>
      </c>
      <c r="O410" s="7" t="str">
        <f t="shared" si="24"/>
        <v>Normal Weight</v>
      </c>
      <c r="Q410" s="7">
        <v>4.76</v>
      </c>
      <c r="R410" s="7" t="str">
        <f t="shared" si="25"/>
        <v>Normal</v>
      </c>
      <c r="U410" s="7">
        <v>13</v>
      </c>
      <c r="V410" s="7" t="s">
        <v>4717</v>
      </c>
      <c r="W410" s="7">
        <v>1998</v>
      </c>
      <c r="X410" s="7" t="str">
        <f t="shared" si="26"/>
        <v>13-Dec-1998</v>
      </c>
      <c r="Z410" s="7">
        <f t="shared" si="27"/>
        <v>24</v>
      </c>
      <c r="AC410" s="44">
        <v>25517.11</v>
      </c>
    </row>
    <row r="411" ht="15.6" spans="1:29">
      <c r="A411" s="24" t="s">
        <v>821</v>
      </c>
      <c r="B411" s="24" t="s">
        <v>5501</v>
      </c>
      <c r="C411" s="7" t="s">
        <v>4748</v>
      </c>
      <c r="D411" s="7" t="s">
        <v>5502</v>
      </c>
      <c r="G411" s="7">
        <v>1</v>
      </c>
      <c r="H411" s="7">
        <v>1</v>
      </c>
      <c r="K411" s="7" t="s">
        <v>4687</v>
      </c>
      <c r="L411" s="7" t="s">
        <v>4687</v>
      </c>
      <c r="N411" s="7">
        <v>23.21</v>
      </c>
      <c r="O411" s="7" t="str">
        <f t="shared" si="24"/>
        <v>Normal Weight</v>
      </c>
      <c r="Q411" s="7">
        <v>6.03</v>
      </c>
      <c r="R411" s="7" t="str">
        <f t="shared" si="25"/>
        <v>Prediabetes</v>
      </c>
      <c r="U411" s="7">
        <v>28</v>
      </c>
      <c r="V411" s="7" t="s">
        <v>4718</v>
      </c>
      <c r="W411" s="7">
        <v>1998</v>
      </c>
      <c r="X411" s="7" t="str">
        <f t="shared" si="26"/>
        <v>28-Aug-1998</v>
      </c>
      <c r="Z411" s="7">
        <f t="shared" si="27"/>
        <v>24</v>
      </c>
      <c r="AC411" s="44">
        <v>25382.3</v>
      </c>
    </row>
    <row r="412" ht="15.6" spans="1:29">
      <c r="A412" s="24" t="s">
        <v>823</v>
      </c>
      <c r="B412" s="24" t="s">
        <v>5503</v>
      </c>
      <c r="C412" s="7" t="s">
        <v>4748</v>
      </c>
      <c r="D412" s="7" t="s">
        <v>5504</v>
      </c>
      <c r="G412" s="7">
        <v>1</v>
      </c>
      <c r="H412" s="7">
        <v>1</v>
      </c>
      <c r="K412" s="7" t="s">
        <v>4689</v>
      </c>
      <c r="L412" s="7" t="s">
        <v>4689</v>
      </c>
      <c r="N412" s="7">
        <v>21.2</v>
      </c>
      <c r="O412" s="7" t="str">
        <f t="shared" si="24"/>
        <v>Normal Weight</v>
      </c>
      <c r="Q412" s="7">
        <v>4.07</v>
      </c>
      <c r="R412" s="7" t="str">
        <f t="shared" si="25"/>
        <v>Normal</v>
      </c>
      <c r="U412" s="7">
        <v>24</v>
      </c>
      <c r="V412" s="7" t="s">
        <v>4714</v>
      </c>
      <c r="W412" s="7">
        <v>1995</v>
      </c>
      <c r="X412" s="7" t="str">
        <f t="shared" si="26"/>
        <v>24-Jun-1995</v>
      </c>
      <c r="Z412" s="7">
        <f t="shared" si="27"/>
        <v>27</v>
      </c>
      <c r="AC412" s="44">
        <v>25333.33</v>
      </c>
    </row>
    <row r="413" ht="15.6" spans="1:29">
      <c r="A413" s="24" t="s">
        <v>825</v>
      </c>
      <c r="B413" s="24" t="s">
        <v>5505</v>
      </c>
      <c r="C413" s="7" t="s">
        <v>4751</v>
      </c>
      <c r="D413" s="7" t="s">
        <v>5506</v>
      </c>
      <c r="G413" s="7">
        <v>1</v>
      </c>
      <c r="H413" s="7">
        <v>1</v>
      </c>
      <c r="K413" s="7" t="s">
        <v>4689</v>
      </c>
      <c r="L413" s="7" t="s">
        <v>4689</v>
      </c>
      <c r="N413" s="7">
        <v>28.215</v>
      </c>
      <c r="O413" s="7" t="str">
        <f t="shared" si="24"/>
        <v>Overweight</v>
      </c>
      <c r="Q413" s="7">
        <v>8.26</v>
      </c>
      <c r="R413" s="7" t="str">
        <f t="shared" si="25"/>
        <v>Diabetes</v>
      </c>
      <c r="U413" s="7">
        <v>29</v>
      </c>
      <c r="V413" s="7" t="s">
        <v>4715</v>
      </c>
      <c r="W413" s="7">
        <v>1975</v>
      </c>
      <c r="X413" s="7" t="str">
        <f t="shared" si="26"/>
        <v>29-Sep-1975</v>
      </c>
      <c r="Z413" s="7">
        <f t="shared" si="27"/>
        <v>47</v>
      </c>
      <c r="AC413" s="44">
        <v>25309.49</v>
      </c>
    </row>
    <row r="414" ht="15.6" spans="1:29">
      <c r="A414" s="24" t="s">
        <v>827</v>
      </c>
      <c r="B414" s="24" t="s">
        <v>5507</v>
      </c>
      <c r="C414" s="7" t="s">
        <v>4748</v>
      </c>
      <c r="D414" s="7" t="s">
        <v>5508</v>
      </c>
      <c r="G414" s="7">
        <v>1</v>
      </c>
      <c r="H414" s="7">
        <v>1</v>
      </c>
      <c r="K414" s="7" t="s">
        <v>4687</v>
      </c>
      <c r="L414" s="7" t="s">
        <v>4687</v>
      </c>
      <c r="N414" s="7">
        <v>38.095</v>
      </c>
      <c r="O414" s="7" t="str">
        <f t="shared" si="24"/>
        <v>Obesity</v>
      </c>
      <c r="Q414" s="7">
        <v>4.76</v>
      </c>
      <c r="R414" s="7" t="str">
        <f t="shared" si="25"/>
        <v>Normal</v>
      </c>
      <c r="U414" s="7">
        <v>12</v>
      </c>
      <c r="V414" s="7" t="s">
        <v>4718</v>
      </c>
      <c r="W414" s="7">
        <v>1987</v>
      </c>
      <c r="X414" s="7" t="str">
        <f t="shared" si="26"/>
        <v>12-Aug-1987</v>
      </c>
      <c r="Z414" s="7">
        <f t="shared" si="27"/>
        <v>35</v>
      </c>
      <c r="AC414" s="44">
        <v>25127.22</v>
      </c>
    </row>
    <row r="415" ht="15.6" spans="1:29">
      <c r="A415" s="24" t="s">
        <v>829</v>
      </c>
      <c r="B415" s="24" t="s">
        <v>5509</v>
      </c>
      <c r="C415" s="7" t="s">
        <v>4748</v>
      </c>
      <c r="D415" s="7" t="s">
        <v>5510</v>
      </c>
      <c r="G415" s="7">
        <v>1</v>
      </c>
      <c r="H415" s="7">
        <v>1</v>
      </c>
      <c r="K415" s="7" t="s">
        <v>4689</v>
      </c>
      <c r="L415" s="7" t="s">
        <v>4689</v>
      </c>
      <c r="N415" s="7">
        <v>22.61</v>
      </c>
      <c r="O415" s="7" t="str">
        <f t="shared" si="24"/>
        <v>Normal Weight</v>
      </c>
      <c r="Q415" s="7">
        <v>6.13</v>
      </c>
      <c r="R415" s="7" t="str">
        <f t="shared" si="25"/>
        <v>Prediabetes</v>
      </c>
      <c r="U415" s="7">
        <v>19</v>
      </c>
      <c r="V415" s="7" t="s">
        <v>4718</v>
      </c>
      <c r="W415" s="7">
        <v>1969</v>
      </c>
      <c r="X415" s="7" t="str">
        <f t="shared" si="26"/>
        <v>19-Aug-1969</v>
      </c>
      <c r="Z415" s="7">
        <f t="shared" si="27"/>
        <v>53</v>
      </c>
      <c r="AC415" s="44">
        <v>25081.77</v>
      </c>
    </row>
    <row r="416" ht="15.6" spans="1:29">
      <c r="A416" s="24" t="s">
        <v>831</v>
      </c>
      <c r="B416" s="24" t="s">
        <v>5511</v>
      </c>
      <c r="C416" s="7" t="s">
        <v>4751</v>
      </c>
      <c r="D416" s="7" t="s">
        <v>5512</v>
      </c>
      <c r="G416" s="7">
        <v>2</v>
      </c>
      <c r="H416" s="7">
        <v>2</v>
      </c>
      <c r="K416" s="7" t="s">
        <v>4689</v>
      </c>
      <c r="L416" s="7" t="s">
        <v>4689</v>
      </c>
      <c r="N416" s="7">
        <v>24.32</v>
      </c>
      <c r="O416" s="7" t="str">
        <f t="shared" si="24"/>
        <v>Normal Weight</v>
      </c>
      <c r="Q416" s="7">
        <v>10.47</v>
      </c>
      <c r="R416" s="7" t="str">
        <f t="shared" si="25"/>
        <v>Diabetes</v>
      </c>
      <c r="U416" s="7">
        <v>6</v>
      </c>
      <c r="V416" s="7" t="s">
        <v>4714</v>
      </c>
      <c r="W416" s="7">
        <v>1970</v>
      </c>
      <c r="X416" s="7" t="str">
        <f t="shared" si="26"/>
        <v>6-Jun-1970</v>
      </c>
      <c r="Z416" s="7">
        <f t="shared" si="27"/>
        <v>53</v>
      </c>
      <c r="AC416" s="44">
        <v>25075.97</v>
      </c>
    </row>
    <row r="417" ht="15.6" spans="1:29">
      <c r="A417" s="24" t="s">
        <v>833</v>
      </c>
      <c r="B417" s="24" t="s">
        <v>5513</v>
      </c>
      <c r="C417" s="7" t="s">
        <v>4751</v>
      </c>
      <c r="D417" s="7" t="s">
        <v>4762</v>
      </c>
      <c r="G417" s="7">
        <v>1</v>
      </c>
      <c r="H417" s="7">
        <v>1</v>
      </c>
      <c r="K417" s="7" t="s">
        <v>4689</v>
      </c>
      <c r="L417" s="7" t="s">
        <v>4689</v>
      </c>
      <c r="N417" s="7">
        <v>20.96</v>
      </c>
      <c r="O417" s="7" t="str">
        <f t="shared" si="24"/>
        <v>Normal Weight</v>
      </c>
      <c r="Q417" s="7">
        <v>4.04</v>
      </c>
      <c r="R417" s="7" t="str">
        <f t="shared" si="25"/>
        <v>Normal</v>
      </c>
      <c r="U417" s="7">
        <v>18</v>
      </c>
      <c r="V417" s="7" t="s">
        <v>4719</v>
      </c>
      <c r="W417" s="7">
        <v>1995</v>
      </c>
      <c r="X417" s="7" t="str">
        <f t="shared" si="26"/>
        <v>18-Oct-1995</v>
      </c>
      <c r="Z417" s="7">
        <f t="shared" si="27"/>
        <v>27</v>
      </c>
      <c r="AC417" s="44">
        <v>24915.22</v>
      </c>
    </row>
    <row r="418" ht="15.6" spans="1:29">
      <c r="A418" s="24" t="s">
        <v>835</v>
      </c>
      <c r="B418" s="24" t="s">
        <v>5514</v>
      </c>
      <c r="C418" s="7" t="s">
        <v>4748</v>
      </c>
      <c r="D418" s="7" t="s">
        <v>5515</v>
      </c>
      <c r="G418" s="7" t="s">
        <v>4688</v>
      </c>
      <c r="H418" s="7">
        <v>0</v>
      </c>
      <c r="K418" s="7" t="s">
        <v>4687</v>
      </c>
      <c r="L418" s="7" t="s">
        <v>4689</v>
      </c>
      <c r="N418" s="7">
        <v>19.68</v>
      </c>
      <c r="O418" s="7" t="str">
        <f t="shared" si="24"/>
        <v>Normal Weight</v>
      </c>
      <c r="Q418" s="7">
        <v>5.74</v>
      </c>
      <c r="R418" s="7" t="str">
        <f t="shared" si="25"/>
        <v>Prediabetes</v>
      </c>
      <c r="U418" s="7">
        <v>24</v>
      </c>
      <c r="V418" s="7" t="s">
        <v>4714</v>
      </c>
      <c r="W418" s="7">
        <v>1994</v>
      </c>
      <c r="X418" s="7" t="str">
        <f t="shared" si="26"/>
        <v>24-Jun-1994</v>
      </c>
      <c r="Z418" s="7">
        <f t="shared" si="27"/>
        <v>28</v>
      </c>
      <c r="AC418" s="44">
        <v>24915.05</v>
      </c>
    </row>
    <row r="419" ht="15.6" spans="1:29">
      <c r="A419" s="24" t="s">
        <v>837</v>
      </c>
      <c r="B419" s="24" t="s">
        <v>5516</v>
      </c>
      <c r="C419" s="7" t="s">
        <v>4748</v>
      </c>
      <c r="D419" s="7" t="s">
        <v>5386</v>
      </c>
      <c r="G419" s="7">
        <v>1</v>
      </c>
      <c r="H419" s="7">
        <v>1</v>
      </c>
      <c r="K419" s="7" t="s">
        <v>4687</v>
      </c>
      <c r="L419" s="7" t="s">
        <v>4689</v>
      </c>
      <c r="N419" s="7">
        <v>18.1</v>
      </c>
      <c r="O419" s="7" t="str">
        <f t="shared" si="24"/>
        <v>Underweight</v>
      </c>
      <c r="Q419" s="7">
        <v>6.33</v>
      </c>
      <c r="R419" s="7" t="str">
        <f t="shared" si="25"/>
        <v>Prediabetes</v>
      </c>
      <c r="U419" s="7">
        <v>25</v>
      </c>
      <c r="V419" s="7" t="s">
        <v>4708</v>
      </c>
      <c r="W419" s="7">
        <v>1992</v>
      </c>
      <c r="X419" s="7" t="str">
        <f t="shared" si="26"/>
        <v>25-Jul-1992</v>
      </c>
      <c r="Z419" s="7">
        <f t="shared" si="27"/>
        <v>30</v>
      </c>
      <c r="AC419" s="44">
        <v>24873.38</v>
      </c>
    </row>
    <row r="420" ht="15.6" spans="1:29">
      <c r="A420" s="24" t="s">
        <v>839</v>
      </c>
      <c r="B420" s="24" t="s">
        <v>5517</v>
      </c>
      <c r="C420" s="7" t="s">
        <v>4748</v>
      </c>
      <c r="D420" s="7" t="s">
        <v>5518</v>
      </c>
      <c r="G420" s="7" t="s">
        <v>4688</v>
      </c>
      <c r="H420" s="7">
        <v>0</v>
      </c>
      <c r="K420" s="7" t="s">
        <v>4689</v>
      </c>
      <c r="L420" s="7" t="s">
        <v>4687</v>
      </c>
      <c r="N420" s="7">
        <v>29.64</v>
      </c>
      <c r="O420" s="7" t="str">
        <f t="shared" si="24"/>
        <v>Overweight</v>
      </c>
      <c r="Q420" s="7">
        <v>4.28</v>
      </c>
      <c r="R420" s="7" t="str">
        <f t="shared" si="25"/>
        <v>Normal</v>
      </c>
      <c r="U420" s="7">
        <v>23</v>
      </c>
      <c r="V420" s="7" t="s">
        <v>4719</v>
      </c>
      <c r="W420" s="7">
        <v>1996</v>
      </c>
      <c r="X420" s="7" t="str">
        <f t="shared" si="26"/>
        <v>23-Oct-1996</v>
      </c>
      <c r="Z420" s="7">
        <f t="shared" si="27"/>
        <v>26</v>
      </c>
      <c r="AC420" s="44">
        <v>24869.84</v>
      </c>
    </row>
    <row r="421" ht="15.6" spans="1:29">
      <c r="A421" s="24" t="s">
        <v>841</v>
      </c>
      <c r="B421" s="24" t="s">
        <v>5519</v>
      </c>
      <c r="C421" s="7" t="s">
        <v>4748</v>
      </c>
      <c r="D421" s="7" t="s">
        <v>5520</v>
      </c>
      <c r="G421" s="7">
        <v>2</v>
      </c>
      <c r="H421" s="7">
        <v>2</v>
      </c>
      <c r="K421" s="7" t="s">
        <v>4689</v>
      </c>
      <c r="L421" s="7" t="s">
        <v>4689</v>
      </c>
      <c r="N421" s="7">
        <v>25.3</v>
      </c>
      <c r="O421" s="7" t="str">
        <f t="shared" si="24"/>
        <v>Overweight</v>
      </c>
      <c r="Q421" s="7">
        <v>9.47</v>
      </c>
      <c r="R421" s="7" t="str">
        <f t="shared" si="25"/>
        <v>Diabetes</v>
      </c>
      <c r="U421" s="7">
        <v>13</v>
      </c>
      <c r="V421" s="7" t="s">
        <v>4708</v>
      </c>
      <c r="W421" s="7">
        <v>1970</v>
      </c>
      <c r="X421" s="7" t="str">
        <f t="shared" si="26"/>
        <v>13-Jul-1970</v>
      </c>
      <c r="Z421" s="7">
        <f t="shared" si="27"/>
        <v>52</v>
      </c>
      <c r="AC421" s="44">
        <v>24863.25</v>
      </c>
    </row>
    <row r="422" ht="15.6" spans="1:29">
      <c r="A422" s="24" t="s">
        <v>843</v>
      </c>
      <c r="B422" s="24" t="s">
        <v>5521</v>
      </c>
      <c r="C422" s="7" t="s">
        <v>4751</v>
      </c>
      <c r="D422" s="7" t="s">
        <v>5522</v>
      </c>
      <c r="G422" s="7" t="s">
        <v>4688</v>
      </c>
      <c r="H422" s="7">
        <v>0</v>
      </c>
      <c r="K422" s="7" t="s">
        <v>4689</v>
      </c>
      <c r="L422" s="7" t="s">
        <v>4687</v>
      </c>
      <c r="N422" s="7">
        <v>27.6</v>
      </c>
      <c r="O422" s="7" t="str">
        <f t="shared" si="24"/>
        <v>Overweight</v>
      </c>
      <c r="Q422" s="7">
        <v>4.85</v>
      </c>
      <c r="R422" s="7" t="str">
        <f t="shared" si="25"/>
        <v>Normal</v>
      </c>
      <c r="U422" s="7">
        <v>14</v>
      </c>
      <c r="V422" s="7" t="s">
        <v>4715</v>
      </c>
      <c r="W422" s="7">
        <v>1976</v>
      </c>
      <c r="X422" s="7" t="str">
        <f t="shared" si="26"/>
        <v>14-Sep-1976</v>
      </c>
      <c r="Z422" s="7">
        <f t="shared" si="27"/>
        <v>46</v>
      </c>
      <c r="AC422" s="44">
        <v>24817.25</v>
      </c>
    </row>
    <row r="423" ht="15.6" spans="1:29">
      <c r="A423" s="24" t="s">
        <v>845</v>
      </c>
      <c r="B423" s="24" t="s">
        <v>4962</v>
      </c>
      <c r="C423" s="7" t="s">
        <v>4748</v>
      </c>
      <c r="D423" s="7" t="s">
        <v>5523</v>
      </c>
      <c r="G423" s="7">
        <v>1</v>
      </c>
      <c r="H423" s="7">
        <v>1</v>
      </c>
      <c r="K423" s="7" t="s">
        <v>4689</v>
      </c>
      <c r="L423" s="7" t="s">
        <v>4689</v>
      </c>
      <c r="N423" s="7">
        <v>27.645</v>
      </c>
      <c r="O423" s="7" t="str">
        <f t="shared" si="24"/>
        <v>Overweight</v>
      </c>
      <c r="Q423" s="7">
        <v>11.03</v>
      </c>
      <c r="R423" s="7" t="str">
        <f t="shared" si="25"/>
        <v>Diabetes</v>
      </c>
      <c r="U423" s="7">
        <v>27</v>
      </c>
      <c r="V423" s="7" t="s">
        <v>4718</v>
      </c>
      <c r="W423" s="7">
        <v>1975</v>
      </c>
      <c r="X423" s="7" t="str">
        <f t="shared" si="26"/>
        <v>27-Aug-1975</v>
      </c>
      <c r="Z423" s="7">
        <f t="shared" si="27"/>
        <v>47</v>
      </c>
      <c r="AC423" s="44">
        <v>24795.04</v>
      </c>
    </row>
    <row r="424" ht="15.6" spans="1:29">
      <c r="A424" s="24" t="s">
        <v>847</v>
      </c>
      <c r="B424" s="24" t="s">
        <v>5524</v>
      </c>
      <c r="C424" s="7" t="s">
        <v>4748</v>
      </c>
      <c r="D424" s="7" t="s">
        <v>5525</v>
      </c>
      <c r="G424" s="7">
        <v>2</v>
      </c>
      <c r="H424" s="7">
        <v>2</v>
      </c>
      <c r="K424" s="7" t="s">
        <v>4687</v>
      </c>
      <c r="L424" s="7" t="s">
        <v>4689</v>
      </c>
      <c r="N424" s="7">
        <v>27.6</v>
      </c>
      <c r="O424" s="7" t="str">
        <f t="shared" si="24"/>
        <v>Overweight</v>
      </c>
      <c r="Q424" s="7">
        <v>5.22</v>
      </c>
      <c r="R424" s="7" t="str">
        <f t="shared" si="25"/>
        <v>Normal</v>
      </c>
      <c r="U424" s="7">
        <v>24</v>
      </c>
      <c r="V424" s="7" t="s">
        <v>4712</v>
      </c>
      <c r="W424" s="7">
        <v>1972</v>
      </c>
      <c r="X424" s="7" t="str">
        <f t="shared" si="26"/>
        <v>24-Nov-1972</v>
      </c>
      <c r="Z424" s="7">
        <f t="shared" si="27"/>
        <v>50</v>
      </c>
      <c r="AC424" s="44">
        <v>24671.66</v>
      </c>
    </row>
    <row r="425" ht="15.6" spans="1:29">
      <c r="A425" s="24" t="s">
        <v>849</v>
      </c>
      <c r="B425" s="24" t="s">
        <v>5526</v>
      </c>
      <c r="C425" s="7" t="s">
        <v>4748</v>
      </c>
      <c r="D425" s="7" t="s">
        <v>5527</v>
      </c>
      <c r="G425" s="7">
        <v>2</v>
      </c>
      <c r="H425" s="7">
        <v>2</v>
      </c>
      <c r="K425" s="7" t="s">
        <v>4689</v>
      </c>
      <c r="L425" s="7" t="s">
        <v>4687</v>
      </c>
      <c r="N425" s="7">
        <v>25.08</v>
      </c>
      <c r="O425" s="7" t="str">
        <f t="shared" si="24"/>
        <v>Overweight</v>
      </c>
      <c r="Q425" s="7">
        <v>9.52</v>
      </c>
      <c r="R425" s="7" t="str">
        <f t="shared" si="25"/>
        <v>Diabetes</v>
      </c>
      <c r="U425" s="7">
        <v>5</v>
      </c>
      <c r="V425" s="7" t="s">
        <v>4708</v>
      </c>
      <c r="W425" s="7">
        <v>1961</v>
      </c>
      <c r="X425" s="7" t="str">
        <f t="shared" si="26"/>
        <v>5-Jul-1961</v>
      </c>
      <c r="Z425" s="7">
        <f t="shared" si="27"/>
        <v>61</v>
      </c>
      <c r="AC425" s="44">
        <v>24667.42</v>
      </c>
    </row>
    <row r="426" ht="15.6" spans="1:29">
      <c r="A426" s="24" t="s">
        <v>851</v>
      </c>
      <c r="B426" s="24" t="s">
        <v>5528</v>
      </c>
      <c r="C426" s="7" t="s">
        <v>4751</v>
      </c>
      <c r="D426" s="7" t="s">
        <v>5510</v>
      </c>
      <c r="G426" s="7" t="s">
        <v>4688</v>
      </c>
      <c r="H426" s="7">
        <v>0</v>
      </c>
      <c r="K426" s="7" t="s">
        <v>4687</v>
      </c>
      <c r="L426" s="7" t="s">
        <v>4687</v>
      </c>
      <c r="N426" s="7">
        <v>30.02</v>
      </c>
      <c r="O426" s="7" t="str">
        <f t="shared" si="24"/>
        <v>Obesity</v>
      </c>
      <c r="Q426" s="7">
        <v>11.09</v>
      </c>
      <c r="R426" s="7" t="str">
        <f t="shared" si="25"/>
        <v>Diabetes</v>
      </c>
      <c r="U426" s="7">
        <v>10</v>
      </c>
      <c r="V426" s="7" t="s">
        <v>4708</v>
      </c>
      <c r="W426" s="7">
        <v>1968</v>
      </c>
      <c r="X426" s="7" t="str">
        <f t="shared" si="26"/>
        <v>10-Jul-1968</v>
      </c>
      <c r="Z426" s="7">
        <f t="shared" si="27"/>
        <v>54</v>
      </c>
      <c r="AC426" s="44">
        <v>24603.05</v>
      </c>
    </row>
    <row r="427" ht="15.6" spans="1:29">
      <c r="A427" s="24" t="s">
        <v>853</v>
      </c>
      <c r="B427" s="24" t="s">
        <v>5529</v>
      </c>
      <c r="C427" s="7" t="s">
        <v>4751</v>
      </c>
      <c r="D427" s="7" t="s">
        <v>5142</v>
      </c>
      <c r="G427" s="7">
        <v>2</v>
      </c>
      <c r="H427" s="7">
        <v>2</v>
      </c>
      <c r="K427" s="7" t="s">
        <v>4689</v>
      </c>
      <c r="L427" s="7" t="s">
        <v>4689</v>
      </c>
      <c r="N427" s="7">
        <v>27.36</v>
      </c>
      <c r="O427" s="7" t="str">
        <f t="shared" si="24"/>
        <v>Overweight</v>
      </c>
      <c r="Q427" s="7">
        <v>9.45</v>
      </c>
      <c r="R427" s="7" t="str">
        <f t="shared" si="25"/>
        <v>Diabetes</v>
      </c>
      <c r="U427" s="7">
        <v>15</v>
      </c>
      <c r="V427" s="7" t="s">
        <v>4714</v>
      </c>
      <c r="W427" s="7">
        <v>1970</v>
      </c>
      <c r="X427" s="7" t="str">
        <f t="shared" si="26"/>
        <v>15-Jun-1970</v>
      </c>
      <c r="Z427" s="7">
        <f t="shared" si="27"/>
        <v>52</v>
      </c>
      <c r="AC427" s="44">
        <v>24535.7</v>
      </c>
    </row>
    <row r="428" ht="15.6" spans="1:29">
      <c r="A428" s="24" t="s">
        <v>855</v>
      </c>
      <c r="B428" s="24" t="s">
        <v>5530</v>
      </c>
      <c r="C428" s="7" t="s">
        <v>4748</v>
      </c>
      <c r="D428" s="7" t="s">
        <v>5531</v>
      </c>
      <c r="G428" s="7" t="s">
        <v>4688</v>
      </c>
      <c r="H428" s="7">
        <v>0</v>
      </c>
      <c r="K428" s="7" t="s">
        <v>4687</v>
      </c>
      <c r="L428" s="7" t="s">
        <v>4689</v>
      </c>
      <c r="N428" s="7">
        <v>22.2</v>
      </c>
      <c r="O428" s="7" t="str">
        <f t="shared" si="24"/>
        <v>Normal Weight</v>
      </c>
      <c r="Q428" s="7">
        <v>5.51</v>
      </c>
      <c r="R428" s="7" t="str">
        <f t="shared" si="25"/>
        <v>Normal</v>
      </c>
      <c r="U428" s="7">
        <v>24</v>
      </c>
      <c r="V428" s="7" t="s">
        <v>4719</v>
      </c>
      <c r="W428" s="7">
        <v>1999</v>
      </c>
      <c r="X428" s="7" t="str">
        <f t="shared" si="26"/>
        <v>24-Oct-1999</v>
      </c>
      <c r="Z428" s="7">
        <f t="shared" si="27"/>
        <v>23</v>
      </c>
      <c r="AC428" s="44">
        <v>24520.26</v>
      </c>
    </row>
    <row r="429" ht="15.6" spans="1:29">
      <c r="A429" s="24" t="s">
        <v>857</v>
      </c>
      <c r="B429" s="24" t="s">
        <v>5532</v>
      </c>
      <c r="C429" s="7" t="s">
        <v>4748</v>
      </c>
      <c r="D429" s="7" t="s">
        <v>5533</v>
      </c>
      <c r="G429" s="7">
        <v>1</v>
      </c>
      <c r="H429" s="7">
        <v>1</v>
      </c>
      <c r="K429" s="7" t="s">
        <v>4687</v>
      </c>
      <c r="L429" s="7" t="s">
        <v>4689</v>
      </c>
      <c r="N429" s="7">
        <v>25.71</v>
      </c>
      <c r="O429" s="7" t="str">
        <f t="shared" si="24"/>
        <v>Overweight</v>
      </c>
      <c r="Q429" s="7">
        <v>4.18</v>
      </c>
      <c r="R429" s="7" t="str">
        <f t="shared" si="25"/>
        <v>Normal</v>
      </c>
      <c r="U429" s="7">
        <v>29</v>
      </c>
      <c r="V429" s="7" t="s">
        <v>4715</v>
      </c>
      <c r="W429" s="7">
        <v>2004</v>
      </c>
      <c r="X429" s="7" t="str">
        <f t="shared" si="26"/>
        <v>29-Sep-2004</v>
      </c>
      <c r="Z429" s="7">
        <f t="shared" si="27"/>
        <v>18</v>
      </c>
      <c r="AC429" s="44">
        <v>24513.09</v>
      </c>
    </row>
    <row r="430" ht="15.6" spans="1:29">
      <c r="A430" s="24" t="s">
        <v>859</v>
      </c>
      <c r="B430" s="24" t="s">
        <v>5534</v>
      </c>
      <c r="C430" s="7" t="s">
        <v>4748</v>
      </c>
      <c r="D430" s="7" t="s">
        <v>4905</v>
      </c>
      <c r="G430" s="7">
        <v>1</v>
      </c>
      <c r="H430" s="7">
        <v>1</v>
      </c>
      <c r="K430" s="7" t="s">
        <v>4689</v>
      </c>
      <c r="L430" s="7" t="s">
        <v>4687</v>
      </c>
      <c r="N430" s="7">
        <v>41.91</v>
      </c>
      <c r="O430" s="7" t="str">
        <f t="shared" si="24"/>
        <v>Obesity</v>
      </c>
      <c r="Q430" s="7">
        <v>5.98</v>
      </c>
      <c r="R430" s="7" t="str">
        <f t="shared" si="25"/>
        <v>Prediabetes</v>
      </c>
      <c r="U430" s="7">
        <v>11</v>
      </c>
      <c r="V430" s="7" t="s">
        <v>4712</v>
      </c>
      <c r="W430" s="7">
        <v>1964</v>
      </c>
      <c r="X430" s="7" t="str">
        <f t="shared" si="26"/>
        <v>11-Nov-1964</v>
      </c>
      <c r="Z430" s="7">
        <f t="shared" si="27"/>
        <v>58</v>
      </c>
      <c r="AC430" s="44">
        <v>24476.48</v>
      </c>
    </row>
    <row r="431" ht="15.6" spans="1:29">
      <c r="A431" s="24" t="s">
        <v>861</v>
      </c>
      <c r="B431" s="24" t="s">
        <v>5535</v>
      </c>
      <c r="C431" s="7" t="s">
        <v>4748</v>
      </c>
      <c r="D431" s="7" t="s">
        <v>5536</v>
      </c>
      <c r="G431" s="7" t="s">
        <v>4688</v>
      </c>
      <c r="H431" s="7">
        <v>0</v>
      </c>
      <c r="K431" s="7" t="s">
        <v>4687</v>
      </c>
      <c r="L431" s="7" t="s">
        <v>4689</v>
      </c>
      <c r="N431" s="7">
        <v>25.85</v>
      </c>
      <c r="O431" s="7" t="str">
        <f t="shared" si="24"/>
        <v>Overweight</v>
      </c>
      <c r="Q431" s="7">
        <v>10.16</v>
      </c>
      <c r="R431" s="7" t="str">
        <f t="shared" si="25"/>
        <v>Diabetes</v>
      </c>
      <c r="U431" s="7">
        <v>10</v>
      </c>
      <c r="V431" s="7" t="s">
        <v>4708</v>
      </c>
      <c r="W431" s="7">
        <v>1974</v>
      </c>
      <c r="X431" s="7" t="str">
        <f t="shared" si="26"/>
        <v>10-Jul-1974</v>
      </c>
      <c r="Z431" s="7">
        <f t="shared" si="27"/>
        <v>48</v>
      </c>
      <c r="AC431" s="44">
        <v>24393.62</v>
      </c>
    </row>
    <row r="432" ht="15.6" spans="1:29">
      <c r="A432" s="24" t="s">
        <v>863</v>
      </c>
      <c r="B432" s="24" t="s">
        <v>5537</v>
      </c>
      <c r="C432" s="7" t="s">
        <v>4748</v>
      </c>
      <c r="D432" s="7" t="s">
        <v>5538</v>
      </c>
      <c r="G432" s="7">
        <v>2</v>
      </c>
      <c r="H432" s="7">
        <v>2</v>
      </c>
      <c r="K432" s="7" t="s">
        <v>4687</v>
      </c>
      <c r="L432" s="7" t="s">
        <v>4689</v>
      </c>
      <c r="N432" s="7">
        <v>23.845</v>
      </c>
      <c r="O432" s="7" t="str">
        <f t="shared" si="24"/>
        <v>Normal Weight</v>
      </c>
      <c r="Q432" s="7">
        <v>11.71</v>
      </c>
      <c r="R432" s="7" t="str">
        <f t="shared" si="25"/>
        <v>Diabetes</v>
      </c>
      <c r="U432" s="7">
        <v>11</v>
      </c>
      <c r="V432" s="7" t="s">
        <v>4708</v>
      </c>
      <c r="W432" s="7">
        <v>1973</v>
      </c>
      <c r="X432" s="7" t="str">
        <f t="shared" si="26"/>
        <v>11-Jul-1973</v>
      </c>
      <c r="Z432" s="7">
        <f t="shared" si="27"/>
        <v>49</v>
      </c>
      <c r="AC432" s="44">
        <v>24387.74</v>
      </c>
    </row>
    <row r="433" ht="15.6" spans="1:29">
      <c r="A433" s="24" t="s">
        <v>865</v>
      </c>
      <c r="B433" s="24" t="s">
        <v>5539</v>
      </c>
      <c r="C433" s="7" t="s">
        <v>4748</v>
      </c>
      <c r="D433" s="7" t="s">
        <v>5540</v>
      </c>
      <c r="G433" s="7">
        <v>1</v>
      </c>
      <c r="H433" s="7">
        <v>1</v>
      </c>
      <c r="K433" s="7" t="s">
        <v>4687</v>
      </c>
      <c r="L433" s="7" t="s">
        <v>4687</v>
      </c>
      <c r="N433" s="7">
        <v>30.59</v>
      </c>
      <c r="O433" s="7" t="str">
        <f t="shared" si="24"/>
        <v>Obesity</v>
      </c>
      <c r="Q433" s="7">
        <v>5.23</v>
      </c>
      <c r="R433" s="7" t="str">
        <f t="shared" si="25"/>
        <v>Normal</v>
      </c>
      <c r="U433" s="7">
        <v>29</v>
      </c>
      <c r="V433" s="7" t="s">
        <v>4708</v>
      </c>
      <c r="W433" s="7">
        <v>2003</v>
      </c>
      <c r="X433" s="7" t="str">
        <f t="shared" si="26"/>
        <v>29-Jul-2003</v>
      </c>
      <c r="Z433" s="7">
        <f t="shared" si="27"/>
        <v>19</v>
      </c>
      <c r="AC433" s="44">
        <v>24294.02</v>
      </c>
    </row>
    <row r="434" ht="15.6" spans="1:29">
      <c r="A434" s="24" t="s">
        <v>867</v>
      </c>
      <c r="B434" s="24" t="s">
        <v>5541</v>
      </c>
      <c r="C434" s="7" t="s">
        <v>4751</v>
      </c>
      <c r="D434" s="7" t="s">
        <v>5496</v>
      </c>
      <c r="G434" s="7" t="s">
        <v>4688</v>
      </c>
      <c r="H434" s="7">
        <v>0</v>
      </c>
      <c r="K434" s="7" t="s">
        <v>4687</v>
      </c>
      <c r="L434" s="7" t="s">
        <v>4689</v>
      </c>
      <c r="N434" s="7">
        <v>24.795</v>
      </c>
      <c r="O434" s="7" t="str">
        <f t="shared" si="24"/>
        <v>Normal Weight</v>
      </c>
      <c r="Q434" s="7">
        <v>6.85</v>
      </c>
      <c r="R434" s="7" t="str">
        <f t="shared" si="25"/>
        <v>Diabetes</v>
      </c>
      <c r="U434" s="7">
        <v>17</v>
      </c>
      <c r="V434" s="7" t="s">
        <v>4718</v>
      </c>
      <c r="W434" s="7">
        <v>1971</v>
      </c>
      <c r="X434" s="7" t="str">
        <f t="shared" si="26"/>
        <v>17-Aug-1971</v>
      </c>
      <c r="Z434" s="7">
        <f t="shared" si="27"/>
        <v>51</v>
      </c>
      <c r="AC434" s="44">
        <v>24227.34</v>
      </c>
    </row>
    <row r="435" ht="15.6" spans="1:29">
      <c r="A435" s="24" t="s">
        <v>869</v>
      </c>
      <c r="B435" s="24" t="s">
        <v>5542</v>
      </c>
      <c r="C435" s="7" t="s">
        <v>4748</v>
      </c>
      <c r="D435" s="7" t="s">
        <v>4921</v>
      </c>
      <c r="G435" s="7">
        <v>2</v>
      </c>
      <c r="H435" s="7">
        <v>2</v>
      </c>
      <c r="K435" s="7" t="s">
        <v>4689</v>
      </c>
      <c r="L435" s="7" t="s">
        <v>4689</v>
      </c>
      <c r="N435" s="7">
        <v>24.13</v>
      </c>
      <c r="O435" s="7" t="str">
        <f t="shared" si="24"/>
        <v>Normal Weight</v>
      </c>
      <c r="Q435" s="7">
        <v>7.05</v>
      </c>
      <c r="R435" s="7" t="str">
        <f t="shared" si="25"/>
        <v>Diabetes</v>
      </c>
      <c r="U435" s="7">
        <v>8</v>
      </c>
      <c r="V435" s="7" t="s">
        <v>4715</v>
      </c>
      <c r="W435" s="7">
        <v>1970</v>
      </c>
      <c r="X435" s="7" t="str">
        <f t="shared" si="26"/>
        <v>8-Sep-1970</v>
      </c>
      <c r="Z435" s="7">
        <f t="shared" si="27"/>
        <v>52</v>
      </c>
      <c r="AC435" s="44">
        <v>24180.93</v>
      </c>
    </row>
    <row r="436" ht="15.6" spans="1:29">
      <c r="A436" s="24" t="s">
        <v>871</v>
      </c>
      <c r="B436" s="24" t="s">
        <v>5543</v>
      </c>
      <c r="C436" s="7" t="s">
        <v>4751</v>
      </c>
      <c r="D436" s="7" t="s">
        <v>5544</v>
      </c>
      <c r="G436" s="7">
        <v>2</v>
      </c>
      <c r="H436" s="7">
        <v>2</v>
      </c>
      <c r="K436" s="7" t="s">
        <v>4687</v>
      </c>
      <c r="L436" s="7" t="s">
        <v>4689</v>
      </c>
      <c r="N436" s="7">
        <v>25.84</v>
      </c>
      <c r="O436" s="7" t="str">
        <f t="shared" si="24"/>
        <v>Overweight</v>
      </c>
      <c r="Q436" s="7">
        <v>11.64</v>
      </c>
      <c r="R436" s="7" t="str">
        <f t="shared" si="25"/>
        <v>Diabetes</v>
      </c>
      <c r="U436" s="7">
        <v>22</v>
      </c>
      <c r="V436" s="7" t="s">
        <v>4712</v>
      </c>
      <c r="W436" s="7">
        <v>1973</v>
      </c>
      <c r="X436" s="7" t="str">
        <f t="shared" si="26"/>
        <v>22-Nov-1973</v>
      </c>
      <c r="Z436" s="7">
        <f t="shared" si="27"/>
        <v>49</v>
      </c>
      <c r="AC436" s="44">
        <v>24106.91</v>
      </c>
    </row>
    <row r="437" ht="15.6" spans="1:29">
      <c r="A437" s="24" t="s">
        <v>873</v>
      </c>
      <c r="B437" s="24" t="s">
        <v>5545</v>
      </c>
      <c r="C437" s="7" t="s">
        <v>4751</v>
      </c>
      <c r="D437" s="7" t="s">
        <v>5546</v>
      </c>
      <c r="G437" s="7" t="s">
        <v>4688</v>
      </c>
      <c r="H437" s="7">
        <v>0</v>
      </c>
      <c r="K437" s="7" t="s">
        <v>4687</v>
      </c>
      <c r="L437" s="7" t="s">
        <v>4689</v>
      </c>
      <c r="N437" s="7">
        <v>28</v>
      </c>
      <c r="O437" s="7" t="str">
        <f t="shared" si="24"/>
        <v>Overweight</v>
      </c>
      <c r="Q437" s="7">
        <v>10.52</v>
      </c>
      <c r="R437" s="7" t="str">
        <f t="shared" si="25"/>
        <v>Diabetes</v>
      </c>
      <c r="U437" s="7">
        <v>1</v>
      </c>
      <c r="V437" s="7" t="s">
        <v>4712</v>
      </c>
      <c r="W437" s="7">
        <v>1974</v>
      </c>
      <c r="X437" s="7" t="str">
        <f t="shared" si="26"/>
        <v>1-Nov-1974</v>
      </c>
      <c r="Z437" s="7">
        <f t="shared" si="27"/>
        <v>48</v>
      </c>
      <c r="AC437" s="44">
        <v>24059.68</v>
      </c>
    </row>
    <row r="438" ht="15.6" spans="1:29">
      <c r="A438" s="24" t="s">
        <v>875</v>
      </c>
      <c r="B438" s="24" t="s">
        <v>5547</v>
      </c>
      <c r="C438" s="7" t="s">
        <v>4751</v>
      </c>
      <c r="D438" s="7" t="s">
        <v>5548</v>
      </c>
      <c r="G438" s="7">
        <v>1</v>
      </c>
      <c r="H438" s="7">
        <v>1</v>
      </c>
      <c r="K438" s="7" t="s">
        <v>4689</v>
      </c>
      <c r="L438" s="7" t="s">
        <v>4687</v>
      </c>
      <c r="N438" s="7">
        <v>34.1</v>
      </c>
      <c r="O438" s="7" t="str">
        <f t="shared" si="24"/>
        <v>Obesity</v>
      </c>
      <c r="Q438" s="7">
        <v>4.01</v>
      </c>
      <c r="R438" s="7" t="str">
        <f t="shared" si="25"/>
        <v>Normal</v>
      </c>
      <c r="U438" s="7">
        <v>10</v>
      </c>
      <c r="V438" s="7" t="s">
        <v>4708</v>
      </c>
      <c r="W438" s="7">
        <v>1983</v>
      </c>
      <c r="X438" s="7" t="str">
        <f t="shared" si="26"/>
        <v>10-Jul-1983</v>
      </c>
      <c r="Z438" s="7">
        <f t="shared" si="27"/>
        <v>39</v>
      </c>
      <c r="AC438" s="44">
        <v>23967.38</v>
      </c>
    </row>
    <row r="439" ht="15.6" spans="1:29">
      <c r="A439" s="24" t="s">
        <v>877</v>
      </c>
      <c r="B439" s="24" t="s">
        <v>5549</v>
      </c>
      <c r="C439" s="7" t="s">
        <v>4748</v>
      </c>
      <c r="D439" s="7" t="s">
        <v>5422</v>
      </c>
      <c r="G439" s="7">
        <v>1</v>
      </c>
      <c r="H439" s="7">
        <v>1</v>
      </c>
      <c r="K439" s="7" t="s">
        <v>4689</v>
      </c>
      <c r="L439" s="7" t="s">
        <v>4689</v>
      </c>
      <c r="N439" s="7">
        <v>26.125</v>
      </c>
      <c r="O439" s="7" t="str">
        <f t="shared" si="24"/>
        <v>Overweight</v>
      </c>
      <c r="Q439" s="7">
        <v>8.56</v>
      </c>
      <c r="R439" s="7" t="str">
        <f t="shared" si="25"/>
        <v>Diabetes</v>
      </c>
      <c r="U439" s="7">
        <v>13</v>
      </c>
      <c r="V439" s="7" t="s">
        <v>4715</v>
      </c>
      <c r="W439" s="7">
        <v>1975</v>
      </c>
      <c r="X439" s="7" t="str">
        <f t="shared" si="26"/>
        <v>13-Sep-1975</v>
      </c>
      <c r="Z439" s="7">
        <f t="shared" si="27"/>
        <v>47</v>
      </c>
      <c r="AC439" s="44">
        <v>23887.66</v>
      </c>
    </row>
    <row r="440" ht="15.6" spans="1:29">
      <c r="A440" s="24" t="s">
        <v>879</v>
      </c>
      <c r="B440" s="24" t="s">
        <v>5550</v>
      </c>
      <c r="C440" s="7" t="s">
        <v>4751</v>
      </c>
      <c r="D440" s="7" t="s">
        <v>5551</v>
      </c>
      <c r="G440" s="7">
        <v>2</v>
      </c>
      <c r="H440" s="7">
        <v>2</v>
      </c>
      <c r="K440" s="7" t="s">
        <v>4687</v>
      </c>
      <c r="L440" s="7" t="s">
        <v>4689</v>
      </c>
      <c r="N440" s="7">
        <v>25.6</v>
      </c>
      <c r="O440" s="7" t="str">
        <f t="shared" si="24"/>
        <v>Overweight</v>
      </c>
      <c r="Q440" s="7">
        <v>10.5</v>
      </c>
      <c r="R440" s="7" t="str">
        <f t="shared" si="25"/>
        <v>Diabetes</v>
      </c>
      <c r="U440" s="7">
        <v>11</v>
      </c>
      <c r="V440" s="7" t="s">
        <v>4719</v>
      </c>
      <c r="W440" s="7">
        <v>1973</v>
      </c>
      <c r="X440" s="7" t="str">
        <f t="shared" si="26"/>
        <v>11-Oct-1973</v>
      </c>
      <c r="Z440" s="7">
        <f t="shared" si="27"/>
        <v>49</v>
      </c>
      <c r="AC440" s="44">
        <v>23807.24</v>
      </c>
    </row>
    <row r="441" ht="15.6" spans="1:29">
      <c r="A441" s="24" t="s">
        <v>881</v>
      </c>
      <c r="B441" s="24" t="s">
        <v>5552</v>
      </c>
      <c r="C441" s="7" t="s">
        <v>4748</v>
      </c>
      <c r="D441" s="7" t="s">
        <v>5553</v>
      </c>
      <c r="G441" s="7" t="s">
        <v>4688</v>
      </c>
      <c r="H441" s="7">
        <v>0</v>
      </c>
      <c r="K441" s="7" t="s">
        <v>4687</v>
      </c>
      <c r="L441" s="7" t="s">
        <v>4687</v>
      </c>
      <c r="N441" s="7">
        <v>24.32</v>
      </c>
      <c r="O441" s="7" t="str">
        <f t="shared" si="24"/>
        <v>Normal Weight</v>
      </c>
      <c r="Q441" s="7">
        <v>6.39</v>
      </c>
      <c r="R441" s="7" t="str">
        <f t="shared" si="25"/>
        <v>Prediabetes</v>
      </c>
      <c r="U441" s="7">
        <v>7</v>
      </c>
      <c r="V441" s="7" t="s">
        <v>4708</v>
      </c>
      <c r="W441" s="7">
        <v>1994</v>
      </c>
      <c r="X441" s="7" t="str">
        <f t="shared" si="26"/>
        <v>7-Jul-1994</v>
      </c>
      <c r="Z441" s="7">
        <f t="shared" si="27"/>
        <v>28</v>
      </c>
      <c r="AC441" s="44">
        <v>23568.27</v>
      </c>
    </row>
    <row r="442" ht="15.6" spans="1:29">
      <c r="A442" s="24" t="s">
        <v>883</v>
      </c>
      <c r="B442" s="24" t="s">
        <v>5554</v>
      </c>
      <c r="C442" s="7" t="s">
        <v>4748</v>
      </c>
      <c r="D442" s="7" t="s">
        <v>5555</v>
      </c>
      <c r="G442" s="7">
        <v>1</v>
      </c>
      <c r="H442" s="7">
        <v>1</v>
      </c>
      <c r="K442" s="7" t="s">
        <v>4689</v>
      </c>
      <c r="L442" s="7" t="s">
        <v>4689</v>
      </c>
      <c r="N442" s="7">
        <v>22.88</v>
      </c>
      <c r="O442" s="7" t="str">
        <f t="shared" si="24"/>
        <v>Normal Weight</v>
      </c>
      <c r="Q442" s="7">
        <v>5.71</v>
      </c>
      <c r="R442" s="7" t="str">
        <f t="shared" si="25"/>
        <v>Prediabetes</v>
      </c>
      <c r="U442" s="7">
        <v>10</v>
      </c>
      <c r="V442" s="7" t="s">
        <v>4712</v>
      </c>
      <c r="W442" s="7">
        <v>1969</v>
      </c>
      <c r="X442" s="7" t="str">
        <f t="shared" si="26"/>
        <v>10-Nov-1969</v>
      </c>
      <c r="Z442" s="7">
        <f t="shared" si="27"/>
        <v>53</v>
      </c>
      <c r="AC442" s="44">
        <v>23563.02</v>
      </c>
    </row>
    <row r="443" ht="15.6" spans="1:29">
      <c r="A443" s="24" t="s">
        <v>885</v>
      </c>
      <c r="B443" s="24" t="s">
        <v>5556</v>
      </c>
      <c r="C443" s="7" t="s">
        <v>4751</v>
      </c>
      <c r="D443" s="7" t="s">
        <v>5557</v>
      </c>
      <c r="G443" s="7">
        <v>1</v>
      </c>
      <c r="H443" s="7">
        <v>1</v>
      </c>
      <c r="K443" s="7" t="s">
        <v>4689</v>
      </c>
      <c r="L443" s="7" t="s">
        <v>4687</v>
      </c>
      <c r="N443" s="7">
        <v>24.985</v>
      </c>
      <c r="O443" s="7" t="str">
        <f t="shared" si="24"/>
        <v>Obesity</v>
      </c>
      <c r="Q443" s="7">
        <v>4.43</v>
      </c>
      <c r="R443" s="7" t="str">
        <f t="shared" si="25"/>
        <v>Normal</v>
      </c>
      <c r="U443" s="7">
        <v>26</v>
      </c>
      <c r="V443" s="7" t="s">
        <v>4717</v>
      </c>
      <c r="W443" s="7">
        <v>1997</v>
      </c>
      <c r="X443" s="7" t="str">
        <f t="shared" si="26"/>
        <v>26-Dec-1997</v>
      </c>
      <c r="Z443" s="7">
        <f t="shared" si="27"/>
        <v>25</v>
      </c>
      <c r="AC443" s="44">
        <v>23401.31</v>
      </c>
    </row>
    <row r="444" ht="15.6" spans="1:29">
      <c r="A444" s="24" t="s">
        <v>887</v>
      </c>
      <c r="B444" s="24" t="s">
        <v>4883</v>
      </c>
      <c r="C444" s="7" t="s">
        <v>4751</v>
      </c>
      <c r="D444" s="7" t="s">
        <v>5558</v>
      </c>
      <c r="G444" s="7">
        <v>1</v>
      </c>
      <c r="H444" s="7">
        <v>1</v>
      </c>
      <c r="K444" s="7" t="s">
        <v>4687</v>
      </c>
      <c r="L444" s="7" t="s">
        <v>4687</v>
      </c>
      <c r="N444" s="7">
        <v>33.1</v>
      </c>
      <c r="O444" s="7" t="str">
        <f t="shared" si="24"/>
        <v>Obesity</v>
      </c>
      <c r="Q444" s="7">
        <v>5.52</v>
      </c>
      <c r="R444" s="7" t="str">
        <f t="shared" si="25"/>
        <v>Normal</v>
      </c>
      <c r="U444" s="7">
        <v>30</v>
      </c>
      <c r="V444" s="7" t="s">
        <v>4712</v>
      </c>
      <c r="W444" s="7">
        <v>2003</v>
      </c>
      <c r="X444" s="7" t="str">
        <f t="shared" si="26"/>
        <v>30-Nov-2003</v>
      </c>
      <c r="Z444" s="7">
        <f t="shared" si="27"/>
        <v>19</v>
      </c>
      <c r="AC444" s="44">
        <v>23306.55</v>
      </c>
    </row>
    <row r="445" ht="15.6" spans="1:29">
      <c r="A445" s="24" t="s">
        <v>889</v>
      </c>
      <c r="B445" s="24" t="s">
        <v>5559</v>
      </c>
      <c r="C445" s="7" t="s">
        <v>4748</v>
      </c>
      <c r="D445" s="7" t="s">
        <v>5560</v>
      </c>
      <c r="G445" s="7">
        <v>1</v>
      </c>
      <c r="H445" s="7">
        <v>1</v>
      </c>
      <c r="K445" s="7" t="s">
        <v>4689</v>
      </c>
      <c r="L445" s="7" t="s">
        <v>4689</v>
      </c>
      <c r="N445" s="7">
        <v>27.83</v>
      </c>
      <c r="O445" s="7" t="str">
        <f t="shared" si="24"/>
        <v>Overweight</v>
      </c>
      <c r="Q445" s="7">
        <v>9.2</v>
      </c>
      <c r="R445" s="7" t="str">
        <f t="shared" si="25"/>
        <v>Diabetes</v>
      </c>
      <c r="U445" s="7">
        <v>13</v>
      </c>
      <c r="V445" s="7" t="s">
        <v>4718</v>
      </c>
      <c r="W445" s="7">
        <v>1975</v>
      </c>
      <c r="X445" s="7" t="str">
        <f t="shared" si="26"/>
        <v>13-Aug-1975</v>
      </c>
      <c r="Z445" s="7">
        <f t="shared" si="27"/>
        <v>47</v>
      </c>
      <c r="AC445" s="44">
        <v>23288.93</v>
      </c>
    </row>
    <row r="446" ht="15.6" spans="1:29">
      <c r="A446" s="24" t="s">
        <v>891</v>
      </c>
      <c r="B446" s="24" t="s">
        <v>5561</v>
      </c>
      <c r="C446" s="7" t="s">
        <v>4748</v>
      </c>
      <c r="D446" s="7" t="s">
        <v>5562</v>
      </c>
      <c r="G446" s="7">
        <v>2</v>
      </c>
      <c r="H446" s="7">
        <v>2</v>
      </c>
      <c r="K446" s="7" t="s">
        <v>4689</v>
      </c>
      <c r="L446" s="7" t="s">
        <v>4687</v>
      </c>
      <c r="N446" s="7">
        <v>30.875</v>
      </c>
      <c r="O446" s="7" t="str">
        <f t="shared" si="24"/>
        <v>Obesity</v>
      </c>
      <c r="Q446" s="7">
        <v>10.97</v>
      </c>
      <c r="R446" s="7" t="str">
        <f t="shared" si="25"/>
        <v>Diabetes</v>
      </c>
      <c r="U446" s="7">
        <v>14</v>
      </c>
      <c r="V446" s="7" t="s">
        <v>4715</v>
      </c>
      <c r="W446" s="7">
        <v>1970</v>
      </c>
      <c r="X446" s="7" t="str">
        <f t="shared" si="26"/>
        <v>14-Sep-1970</v>
      </c>
      <c r="Z446" s="7">
        <f t="shared" si="27"/>
        <v>52</v>
      </c>
      <c r="AC446" s="44">
        <v>23244.79</v>
      </c>
    </row>
    <row r="447" ht="15.6" spans="1:29">
      <c r="A447" s="24" t="s">
        <v>893</v>
      </c>
      <c r="B447" s="24" t="s">
        <v>5563</v>
      </c>
      <c r="C447" s="7" t="s">
        <v>4751</v>
      </c>
      <c r="D447" s="7" t="s">
        <v>5357</v>
      </c>
      <c r="G447" s="7">
        <v>1</v>
      </c>
      <c r="H447" s="7">
        <v>1</v>
      </c>
      <c r="K447" s="7" t="s">
        <v>4687</v>
      </c>
      <c r="L447" s="7" t="s">
        <v>4687</v>
      </c>
      <c r="N447" s="7">
        <v>27.265</v>
      </c>
      <c r="O447" s="7" t="str">
        <f t="shared" si="24"/>
        <v>Overweight</v>
      </c>
      <c r="Q447" s="7">
        <v>4.25</v>
      </c>
      <c r="R447" s="7" t="str">
        <f t="shared" si="25"/>
        <v>Normal</v>
      </c>
      <c r="U447" s="7">
        <v>16</v>
      </c>
      <c r="V447" s="7" t="s">
        <v>4715</v>
      </c>
      <c r="W447" s="7">
        <v>2003</v>
      </c>
      <c r="X447" s="7" t="str">
        <f t="shared" si="26"/>
        <v>16-Sep-2003</v>
      </c>
      <c r="Z447" s="7">
        <f t="shared" si="27"/>
        <v>19</v>
      </c>
      <c r="AC447" s="44">
        <v>23241.47</v>
      </c>
    </row>
    <row r="448" ht="15.6" spans="1:29">
      <c r="A448" s="24" t="s">
        <v>895</v>
      </c>
      <c r="B448" s="24" t="s">
        <v>5564</v>
      </c>
      <c r="C448" s="7" t="s">
        <v>4748</v>
      </c>
      <c r="D448" s="7" t="s">
        <v>5565</v>
      </c>
      <c r="G448" s="7">
        <v>1</v>
      </c>
      <c r="H448" s="7">
        <v>1</v>
      </c>
      <c r="K448" s="7" t="s">
        <v>4687</v>
      </c>
      <c r="L448" s="7" t="s">
        <v>4689</v>
      </c>
      <c r="N448" s="7">
        <v>26.7</v>
      </c>
      <c r="O448" s="7" t="str">
        <f t="shared" si="24"/>
        <v>Overweight</v>
      </c>
      <c r="Q448" s="7">
        <v>5.23</v>
      </c>
      <c r="R448" s="7" t="str">
        <f t="shared" si="25"/>
        <v>Normal</v>
      </c>
      <c r="U448" s="7">
        <v>18</v>
      </c>
      <c r="V448" s="7" t="s">
        <v>4719</v>
      </c>
      <c r="W448" s="7">
        <v>1979</v>
      </c>
      <c r="X448" s="7" t="str">
        <f t="shared" si="26"/>
        <v>18-Oct-1979</v>
      </c>
      <c r="Z448" s="7">
        <f t="shared" si="27"/>
        <v>43</v>
      </c>
      <c r="AC448" s="44">
        <v>23082.96</v>
      </c>
    </row>
    <row r="449" ht="15.6" spans="1:29">
      <c r="A449" s="24" t="s">
        <v>897</v>
      </c>
      <c r="B449" s="24" t="s">
        <v>5566</v>
      </c>
      <c r="C449" s="7" t="s">
        <v>4751</v>
      </c>
      <c r="D449" s="7" t="s">
        <v>5567</v>
      </c>
      <c r="G449" s="7">
        <v>1</v>
      </c>
      <c r="H449" s="7">
        <v>1</v>
      </c>
      <c r="K449" s="7" t="s">
        <v>4689</v>
      </c>
      <c r="L449" s="7" t="s">
        <v>4689</v>
      </c>
      <c r="N449" s="7">
        <v>29.925</v>
      </c>
      <c r="O449" s="7" t="str">
        <f t="shared" si="24"/>
        <v>Overweight</v>
      </c>
      <c r="Q449" s="7">
        <v>5.96</v>
      </c>
      <c r="R449" s="7" t="str">
        <f t="shared" si="25"/>
        <v>Prediabetes</v>
      </c>
      <c r="U449" s="7">
        <v>1</v>
      </c>
      <c r="V449" s="7" t="s">
        <v>4717</v>
      </c>
      <c r="W449" s="7">
        <v>1983</v>
      </c>
      <c r="X449" s="7" t="str">
        <f t="shared" si="26"/>
        <v>1-Dec-1983</v>
      </c>
      <c r="Z449" s="7">
        <f t="shared" si="27"/>
        <v>39</v>
      </c>
      <c r="AC449" s="44">
        <v>23065.42</v>
      </c>
    </row>
    <row r="450" ht="15.6" spans="1:29">
      <c r="A450" s="24" t="s">
        <v>899</v>
      </c>
      <c r="B450" s="24" t="s">
        <v>5568</v>
      </c>
      <c r="C450" s="7" t="s">
        <v>4751</v>
      </c>
      <c r="D450" s="7" t="s">
        <v>5569</v>
      </c>
      <c r="G450" s="7">
        <v>2</v>
      </c>
      <c r="H450" s="7">
        <v>2</v>
      </c>
      <c r="K450" s="7" t="s">
        <v>4689</v>
      </c>
      <c r="L450" s="7" t="s">
        <v>4689</v>
      </c>
      <c r="N450" s="7">
        <v>19.95</v>
      </c>
      <c r="O450" s="7" t="str">
        <f t="shared" si="24"/>
        <v>Normal Weight</v>
      </c>
      <c r="Q450" s="7">
        <v>4.29</v>
      </c>
      <c r="R450" s="7" t="str">
        <f t="shared" si="25"/>
        <v>Normal</v>
      </c>
      <c r="U450" s="7">
        <v>14</v>
      </c>
      <c r="V450" s="7" t="s">
        <v>4717</v>
      </c>
      <c r="W450" s="7">
        <v>1966</v>
      </c>
      <c r="X450" s="7" t="str">
        <f t="shared" si="26"/>
        <v>14-Dec-1966</v>
      </c>
      <c r="Z450" s="7">
        <f t="shared" si="27"/>
        <v>56</v>
      </c>
      <c r="AC450" s="44">
        <v>23045.57</v>
      </c>
    </row>
    <row r="451" ht="15.6" spans="1:29">
      <c r="A451" s="24" t="s">
        <v>901</v>
      </c>
      <c r="B451" s="24" t="s">
        <v>5570</v>
      </c>
      <c r="C451" s="7" t="s">
        <v>4748</v>
      </c>
      <c r="D451" s="7" t="s">
        <v>5571</v>
      </c>
      <c r="G451" s="7" t="s">
        <v>4688</v>
      </c>
      <c r="H451" s="7">
        <v>0</v>
      </c>
      <c r="K451" s="7" t="s">
        <v>4687</v>
      </c>
      <c r="L451" s="7" t="s">
        <v>4687</v>
      </c>
      <c r="N451" s="7">
        <v>24.225</v>
      </c>
      <c r="O451" s="7" t="str">
        <f t="shared" ref="O451:O514" si="28">IF((AND(N451&lt;18.5)),"Underweight",IF(AND(N451&gt;=18.5,N451&lt;24.9),"Normal Weight",IF(AND(N451&gt;=25,N451&lt;=30),"Overweight","Obesity")))</f>
        <v>Normal Weight</v>
      </c>
      <c r="Q451" s="7">
        <v>4.09</v>
      </c>
      <c r="R451" s="7" t="str">
        <f t="shared" ref="R451:R514" si="29">IF((AND(Q451&gt;=5.7,Q451&lt;=6.4)),"Prediabetes",IF(AND(Q451&gt;6.5),"Diabetes","Normal"))</f>
        <v>Normal</v>
      </c>
      <c r="U451" s="7">
        <v>21</v>
      </c>
      <c r="V451" s="7" t="s">
        <v>4718</v>
      </c>
      <c r="W451" s="7">
        <v>1999</v>
      </c>
      <c r="X451" s="7" t="str">
        <f t="shared" ref="X451:X514" si="30">CONCATENATE(U451,"-",V451,"-",W451)</f>
        <v>21-Aug-1999</v>
      </c>
      <c r="Z451" s="7">
        <f t="shared" ref="Z451:Z514" si="31">DATEDIF(X451,$Y$2,"Y")</f>
        <v>23</v>
      </c>
      <c r="AC451" s="44">
        <v>22493.66</v>
      </c>
    </row>
    <row r="452" ht="15.6" spans="1:29">
      <c r="A452" s="24" t="s">
        <v>903</v>
      </c>
      <c r="B452" s="24" t="s">
        <v>5394</v>
      </c>
      <c r="C452" s="7" t="s">
        <v>4748</v>
      </c>
      <c r="D452" s="7" t="s">
        <v>5572</v>
      </c>
      <c r="G452" s="7" t="s">
        <v>4688</v>
      </c>
      <c r="H452" s="7">
        <v>0</v>
      </c>
      <c r="K452" s="7" t="s">
        <v>4687</v>
      </c>
      <c r="L452" s="7" t="s">
        <v>4689</v>
      </c>
      <c r="N452" s="7">
        <v>28.12</v>
      </c>
      <c r="O452" s="7" t="str">
        <f t="shared" si="28"/>
        <v>Overweight</v>
      </c>
      <c r="Q452" s="7">
        <v>4.88</v>
      </c>
      <c r="R452" s="7" t="str">
        <f t="shared" si="29"/>
        <v>Normal</v>
      </c>
      <c r="U452" s="7">
        <v>6</v>
      </c>
      <c r="V452" s="7" t="s">
        <v>4718</v>
      </c>
      <c r="W452" s="7">
        <v>1982</v>
      </c>
      <c r="X452" s="7" t="str">
        <f t="shared" si="30"/>
        <v>6-Aug-1982</v>
      </c>
      <c r="Z452" s="7">
        <f t="shared" si="31"/>
        <v>40</v>
      </c>
      <c r="AC452" s="44">
        <v>22478.6</v>
      </c>
    </row>
    <row r="453" ht="15.6" spans="1:29">
      <c r="A453" s="24" t="s">
        <v>905</v>
      </c>
      <c r="B453" s="24" t="s">
        <v>4849</v>
      </c>
      <c r="C453" s="7" t="s">
        <v>4751</v>
      </c>
      <c r="D453" s="7" t="s">
        <v>5573</v>
      </c>
      <c r="G453" s="7" t="s">
        <v>4688</v>
      </c>
      <c r="H453" s="7">
        <v>0</v>
      </c>
      <c r="K453" s="7" t="s">
        <v>4687</v>
      </c>
      <c r="L453" s="7" t="s">
        <v>4689</v>
      </c>
      <c r="N453" s="7">
        <v>23.21</v>
      </c>
      <c r="O453" s="7" t="str">
        <f t="shared" si="28"/>
        <v>Normal Weight</v>
      </c>
      <c r="Q453" s="7">
        <v>6.76</v>
      </c>
      <c r="R453" s="7" t="str">
        <f t="shared" si="29"/>
        <v>Diabetes</v>
      </c>
      <c r="U453" s="7">
        <v>18</v>
      </c>
      <c r="V453" s="7" t="s">
        <v>4714</v>
      </c>
      <c r="W453" s="7">
        <v>1971</v>
      </c>
      <c r="X453" s="7" t="str">
        <f t="shared" si="30"/>
        <v>18-Jun-1971</v>
      </c>
      <c r="Z453" s="7">
        <f t="shared" si="31"/>
        <v>51</v>
      </c>
      <c r="AC453" s="44">
        <v>22462.04</v>
      </c>
    </row>
    <row r="454" ht="15.6" spans="1:29">
      <c r="A454" s="24" t="s">
        <v>907</v>
      </c>
      <c r="B454" s="24" t="s">
        <v>5574</v>
      </c>
      <c r="C454" s="7" t="s">
        <v>4748</v>
      </c>
      <c r="D454" s="7" t="s">
        <v>5575</v>
      </c>
      <c r="G454" s="7" t="s">
        <v>4688</v>
      </c>
      <c r="H454" s="7">
        <v>0</v>
      </c>
      <c r="K454" s="7" t="s">
        <v>4687</v>
      </c>
      <c r="L454" s="7" t="s">
        <v>4687</v>
      </c>
      <c r="N454" s="7">
        <v>23.98</v>
      </c>
      <c r="O454" s="7" t="str">
        <f t="shared" si="28"/>
        <v>Normal Weight</v>
      </c>
      <c r="Q454" s="7">
        <v>10.67</v>
      </c>
      <c r="R454" s="7" t="str">
        <f t="shared" si="29"/>
        <v>Diabetes</v>
      </c>
      <c r="U454" s="7">
        <v>28</v>
      </c>
      <c r="V454" s="7" t="s">
        <v>4714</v>
      </c>
      <c r="W454" s="7">
        <v>1965</v>
      </c>
      <c r="X454" s="7" t="str">
        <f t="shared" si="30"/>
        <v>28-Jun-1965</v>
      </c>
      <c r="Z454" s="7">
        <f t="shared" si="31"/>
        <v>57</v>
      </c>
      <c r="AC454" s="44">
        <v>22412.65</v>
      </c>
    </row>
    <row r="455" ht="15.6" spans="1:29">
      <c r="A455" s="24" t="s">
        <v>909</v>
      </c>
      <c r="B455" s="24" t="s">
        <v>5576</v>
      </c>
      <c r="C455" s="7" t="s">
        <v>4751</v>
      </c>
      <c r="D455" s="7" t="s">
        <v>5006</v>
      </c>
      <c r="G455" s="7" t="s">
        <v>4688</v>
      </c>
      <c r="H455" s="7">
        <v>0</v>
      </c>
      <c r="K455" s="7" t="s">
        <v>4687</v>
      </c>
      <c r="L455" s="7" t="s">
        <v>4689</v>
      </c>
      <c r="N455" s="7">
        <v>30</v>
      </c>
      <c r="O455" s="7" t="str">
        <f t="shared" si="28"/>
        <v>Overweight</v>
      </c>
      <c r="Q455" s="7">
        <v>6.21</v>
      </c>
      <c r="R455" s="7" t="str">
        <f t="shared" si="29"/>
        <v>Prediabetes</v>
      </c>
      <c r="U455" s="7">
        <v>4</v>
      </c>
      <c r="V455" s="7" t="s">
        <v>4718</v>
      </c>
      <c r="W455" s="7">
        <v>1980</v>
      </c>
      <c r="X455" s="7" t="str">
        <f t="shared" si="30"/>
        <v>4-Aug-1980</v>
      </c>
      <c r="Z455" s="7">
        <f t="shared" si="31"/>
        <v>42</v>
      </c>
      <c r="AC455" s="44">
        <v>22395.74</v>
      </c>
    </row>
    <row r="456" ht="15.6" spans="1:29">
      <c r="A456" s="24" t="s">
        <v>911</v>
      </c>
      <c r="B456" s="24" t="s">
        <v>5577</v>
      </c>
      <c r="C456" s="7" t="s">
        <v>4751</v>
      </c>
      <c r="D456" s="7" t="s">
        <v>4762</v>
      </c>
      <c r="G456" s="7" t="s">
        <v>4688</v>
      </c>
      <c r="H456" s="7">
        <v>0</v>
      </c>
      <c r="K456" s="7" t="s">
        <v>4689</v>
      </c>
      <c r="L456" s="7" t="s">
        <v>4689</v>
      </c>
      <c r="N456" s="7">
        <v>17.35</v>
      </c>
      <c r="O456" s="7" t="str">
        <f t="shared" si="28"/>
        <v>Underweight</v>
      </c>
      <c r="Q456" s="7">
        <v>5.03</v>
      </c>
      <c r="R456" s="7" t="str">
        <f t="shared" si="29"/>
        <v>Normal</v>
      </c>
      <c r="U456" s="7">
        <v>26</v>
      </c>
      <c r="V456" s="7" t="s">
        <v>4712</v>
      </c>
      <c r="W456" s="7">
        <v>2001</v>
      </c>
      <c r="X456" s="7" t="str">
        <f t="shared" si="30"/>
        <v>26-Nov-2001</v>
      </c>
      <c r="Z456" s="7">
        <f t="shared" si="31"/>
        <v>21</v>
      </c>
      <c r="AC456" s="44">
        <v>22331.57</v>
      </c>
    </row>
    <row r="457" ht="15.6" spans="1:29">
      <c r="A457" s="24" t="s">
        <v>913</v>
      </c>
      <c r="B457" s="24" t="s">
        <v>5578</v>
      </c>
      <c r="C457" s="7" t="s">
        <v>4751</v>
      </c>
      <c r="D457" s="7" t="s">
        <v>5579</v>
      </c>
      <c r="G457" s="7" t="s">
        <v>4688</v>
      </c>
      <c r="H457" s="7">
        <v>0</v>
      </c>
      <c r="K457" s="7" t="s">
        <v>4687</v>
      </c>
      <c r="L457" s="7" t="s">
        <v>4687</v>
      </c>
      <c r="N457" s="7">
        <v>22.705</v>
      </c>
      <c r="O457" s="7" t="str">
        <f t="shared" si="28"/>
        <v>Normal Weight</v>
      </c>
      <c r="Q457" s="7">
        <v>5.27</v>
      </c>
      <c r="R457" s="7" t="str">
        <f t="shared" si="29"/>
        <v>Normal</v>
      </c>
      <c r="U457" s="7">
        <v>16</v>
      </c>
      <c r="V457" s="7" t="s">
        <v>4715</v>
      </c>
      <c r="W457" s="7">
        <v>1989</v>
      </c>
      <c r="X457" s="7" t="str">
        <f t="shared" si="30"/>
        <v>16-Sep-1989</v>
      </c>
      <c r="Z457" s="7">
        <f t="shared" si="31"/>
        <v>33</v>
      </c>
      <c r="AC457" s="44">
        <v>22218.11</v>
      </c>
    </row>
    <row r="458" ht="15.6" spans="1:29">
      <c r="A458" s="24" t="s">
        <v>915</v>
      </c>
      <c r="B458" s="24" t="s">
        <v>5580</v>
      </c>
      <c r="C458" s="7" t="s">
        <v>4751</v>
      </c>
      <c r="D458" s="7" t="s">
        <v>5290</v>
      </c>
      <c r="G458" s="7">
        <v>1</v>
      </c>
      <c r="H458" s="7">
        <v>1</v>
      </c>
      <c r="K458" s="7" t="s">
        <v>4689</v>
      </c>
      <c r="L458" s="7" t="s">
        <v>4689</v>
      </c>
      <c r="N458" s="7">
        <v>25.41</v>
      </c>
      <c r="O458" s="7" t="str">
        <f t="shared" si="28"/>
        <v>Overweight</v>
      </c>
      <c r="Q458" s="7">
        <v>10.53</v>
      </c>
      <c r="R458" s="7" t="str">
        <f t="shared" si="29"/>
        <v>Diabetes</v>
      </c>
      <c r="U458" s="7">
        <v>25</v>
      </c>
      <c r="V458" s="7" t="s">
        <v>4714</v>
      </c>
      <c r="W458" s="7">
        <v>1975</v>
      </c>
      <c r="X458" s="7" t="str">
        <f t="shared" si="30"/>
        <v>25-Jun-1975</v>
      </c>
      <c r="Z458" s="7">
        <f t="shared" si="31"/>
        <v>47</v>
      </c>
      <c r="AC458" s="44">
        <v>22192.44</v>
      </c>
    </row>
    <row r="459" ht="15.6" spans="1:29">
      <c r="A459" s="24" t="s">
        <v>917</v>
      </c>
      <c r="B459" s="24" t="s">
        <v>5581</v>
      </c>
      <c r="C459" s="7" t="s">
        <v>4751</v>
      </c>
      <c r="D459" s="7" t="s">
        <v>5582</v>
      </c>
      <c r="G459" s="7">
        <v>1</v>
      </c>
      <c r="H459" s="7">
        <v>1</v>
      </c>
      <c r="K459" s="7" t="s">
        <v>4687</v>
      </c>
      <c r="L459" s="7" t="s">
        <v>4689</v>
      </c>
      <c r="N459" s="7">
        <v>18.23</v>
      </c>
      <c r="O459" s="7" t="str">
        <f t="shared" si="28"/>
        <v>Underweight</v>
      </c>
      <c r="Q459" s="7">
        <v>5.78</v>
      </c>
      <c r="R459" s="7" t="str">
        <f t="shared" si="29"/>
        <v>Prediabetes</v>
      </c>
      <c r="U459" s="7">
        <v>3</v>
      </c>
      <c r="V459" s="7" t="s">
        <v>4719</v>
      </c>
      <c r="W459" s="7">
        <v>2003</v>
      </c>
      <c r="X459" s="7" t="str">
        <f t="shared" si="30"/>
        <v>3-Oct-2003</v>
      </c>
      <c r="Z459" s="7">
        <f t="shared" si="31"/>
        <v>19</v>
      </c>
      <c r="AC459" s="44">
        <v>22144.03</v>
      </c>
    </row>
    <row r="460" ht="15.6" spans="1:29">
      <c r="A460" s="24" t="s">
        <v>919</v>
      </c>
      <c r="B460" s="24" t="s">
        <v>5583</v>
      </c>
      <c r="C460" s="7" t="s">
        <v>4748</v>
      </c>
      <c r="D460" s="7" t="s">
        <v>5584</v>
      </c>
      <c r="G460" s="7">
        <v>1</v>
      </c>
      <c r="H460" s="7">
        <v>1</v>
      </c>
      <c r="K460" s="7" t="s">
        <v>4687</v>
      </c>
      <c r="L460" s="7" t="s">
        <v>4689</v>
      </c>
      <c r="N460" s="7">
        <v>24.7</v>
      </c>
      <c r="O460" s="7" t="str">
        <f t="shared" si="28"/>
        <v>Normal Weight</v>
      </c>
      <c r="Q460" s="7">
        <v>4.36</v>
      </c>
      <c r="R460" s="7" t="str">
        <f t="shared" si="29"/>
        <v>Normal</v>
      </c>
      <c r="U460" s="7">
        <v>6</v>
      </c>
      <c r="V460" s="7" t="s">
        <v>4715</v>
      </c>
      <c r="W460" s="7">
        <v>1979</v>
      </c>
      <c r="X460" s="7" t="str">
        <f t="shared" si="30"/>
        <v>6-Sep-1979</v>
      </c>
      <c r="Z460" s="7">
        <f t="shared" si="31"/>
        <v>43</v>
      </c>
      <c r="AC460" s="44">
        <v>22097.62</v>
      </c>
    </row>
    <row r="461" ht="15.6" spans="1:29">
      <c r="A461" s="24" t="s">
        <v>921</v>
      </c>
      <c r="B461" s="24" t="s">
        <v>4873</v>
      </c>
      <c r="C461" s="7" t="s">
        <v>4751</v>
      </c>
      <c r="D461" s="7" t="s">
        <v>5585</v>
      </c>
      <c r="G461" s="7">
        <v>1</v>
      </c>
      <c r="H461" s="7">
        <v>1</v>
      </c>
      <c r="K461" s="7" t="s">
        <v>4689</v>
      </c>
      <c r="L461" s="7" t="s">
        <v>4687</v>
      </c>
      <c r="N461" s="7">
        <v>37.4</v>
      </c>
      <c r="O461" s="7" t="str">
        <f t="shared" si="28"/>
        <v>Obesity</v>
      </c>
      <c r="Q461" s="7">
        <v>9.72</v>
      </c>
      <c r="R461" s="7" t="str">
        <f t="shared" si="29"/>
        <v>Diabetes</v>
      </c>
      <c r="U461" s="7">
        <v>14</v>
      </c>
      <c r="V461" s="7" t="s">
        <v>4717</v>
      </c>
      <c r="W461" s="7">
        <v>1963</v>
      </c>
      <c r="X461" s="7" t="str">
        <f t="shared" si="30"/>
        <v>14-Dec-1963</v>
      </c>
      <c r="Z461" s="7">
        <f t="shared" si="31"/>
        <v>59</v>
      </c>
      <c r="AC461" s="44">
        <v>21984.47</v>
      </c>
    </row>
    <row r="462" ht="15.6" spans="1:29">
      <c r="A462" s="24" t="s">
        <v>923</v>
      </c>
      <c r="B462" s="24" t="s">
        <v>5300</v>
      </c>
      <c r="C462" s="7" t="s">
        <v>4748</v>
      </c>
      <c r="D462" s="7" t="s">
        <v>5586</v>
      </c>
      <c r="G462" s="7">
        <v>1</v>
      </c>
      <c r="H462" s="7">
        <v>1</v>
      </c>
      <c r="K462" s="7" t="s">
        <v>4687</v>
      </c>
      <c r="L462" s="7" t="s">
        <v>4689</v>
      </c>
      <c r="N462" s="7">
        <v>26.885</v>
      </c>
      <c r="O462" s="7" t="str">
        <f t="shared" si="28"/>
        <v>Overweight</v>
      </c>
      <c r="Q462" s="7">
        <v>5.18</v>
      </c>
      <c r="R462" s="7" t="str">
        <f t="shared" si="29"/>
        <v>Normal</v>
      </c>
      <c r="U462" s="7">
        <v>27</v>
      </c>
      <c r="V462" s="7" t="s">
        <v>4714</v>
      </c>
      <c r="W462" s="7">
        <v>1979</v>
      </c>
      <c r="X462" s="7" t="str">
        <f t="shared" si="30"/>
        <v>27-Jun-1979</v>
      </c>
      <c r="Z462" s="7">
        <f t="shared" si="31"/>
        <v>43</v>
      </c>
      <c r="AC462" s="44">
        <v>21978.68</v>
      </c>
    </row>
    <row r="463" ht="15.6" spans="1:29">
      <c r="A463" s="24" t="s">
        <v>925</v>
      </c>
      <c r="B463" s="24" t="s">
        <v>4906</v>
      </c>
      <c r="C463" s="7" t="s">
        <v>4748</v>
      </c>
      <c r="D463" s="7" t="s">
        <v>4861</v>
      </c>
      <c r="G463" s="7">
        <v>1</v>
      </c>
      <c r="H463" s="7">
        <v>1</v>
      </c>
      <c r="K463" s="7" t="s">
        <v>4687</v>
      </c>
      <c r="L463" s="7" t="s">
        <v>4689</v>
      </c>
      <c r="N463" s="7">
        <v>25.27</v>
      </c>
      <c r="O463" s="7" t="str">
        <f t="shared" si="28"/>
        <v>Overweight</v>
      </c>
      <c r="Q463" s="7">
        <v>5.29</v>
      </c>
      <c r="R463" s="7" t="str">
        <f t="shared" si="29"/>
        <v>Normal</v>
      </c>
      <c r="U463" s="7">
        <v>3</v>
      </c>
      <c r="V463" s="7" t="s">
        <v>4712</v>
      </c>
      <c r="W463" s="7">
        <v>1979</v>
      </c>
      <c r="X463" s="7" t="str">
        <f t="shared" si="30"/>
        <v>3-Nov-1979</v>
      </c>
      <c r="Z463" s="7">
        <f t="shared" si="31"/>
        <v>43</v>
      </c>
      <c r="AC463" s="44">
        <v>21882.4</v>
      </c>
    </row>
    <row r="464" ht="15.6" spans="1:29">
      <c r="A464" s="24" t="s">
        <v>927</v>
      </c>
      <c r="B464" s="24" t="s">
        <v>5587</v>
      </c>
      <c r="C464" s="7" t="s">
        <v>4748</v>
      </c>
      <c r="D464" s="7" t="s">
        <v>5588</v>
      </c>
      <c r="G464" s="7" t="s">
        <v>4688</v>
      </c>
      <c r="H464" s="7">
        <v>0</v>
      </c>
      <c r="K464" s="7" t="s">
        <v>4689</v>
      </c>
      <c r="L464" s="7" t="s">
        <v>4689</v>
      </c>
      <c r="N464" s="7">
        <v>23.655</v>
      </c>
      <c r="O464" s="7" t="str">
        <f t="shared" si="28"/>
        <v>Normal Weight</v>
      </c>
      <c r="Q464" s="7">
        <v>4.86</v>
      </c>
      <c r="R464" s="7" t="str">
        <f t="shared" si="29"/>
        <v>Normal</v>
      </c>
      <c r="U464" s="7">
        <v>1</v>
      </c>
      <c r="V464" s="7" t="s">
        <v>4717</v>
      </c>
      <c r="W464" s="7">
        <v>1976</v>
      </c>
      <c r="X464" s="7" t="str">
        <f t="shared" si="30"/>
        <v>1-Dec-1976</v>
      </c>
      <c r="Z464" s="7">
        <f t="shared" si="31"/>
        <v>46</v>
      </c>
      <c r="AC464" s="44">
        <v>21880.82</v>
      </c>
    </row>
    <row r="465" ht="15.6" spans="1:29">
      <c r="A465" s="24" t="s">
        <v>929</v>
      </c>
      <c r="B465" s="24" t="s">
        <v>5589</v>
      </c>
      <c r="C465" s="7" t="s">
        <v>4751</v>
      </c>
      <c r="D465" s="7" t="s">
        <v>5590</v>
      </c>
      <c r="G465" s="7" t="s">
        <v>4688</v>
      </c>
      <c r="H465" s="7">
        <v>0</v>
      </c>
      <c r="K465" s="7" t="s">
        <v>4687</v>
      </c>
      <c r="L465" s="7" t="s">
        <v>4687</v>
      </c>
      <c r="N465" s="7">
        <v>55.05</v>
      </c>
      <c r="O465" s="7" t="str">
        <f t="shared" si="28"/>
        <v>Obesity</v>
      </c>
      <c r="Q465" s="7">
        <v>7.66</v>
      </c>
      <c r="R465" s="7" t="str">
        <f t="shared" si="29"/>
        <v>Diabetes</v>
      </c>
      <c r="U465" s="7">
        <v>16</v>
      </c>
      <c r="V465" s="7" t="s">
        <v>4714</v>
      </c>
      <c r="W465" s="7">
        <v>1962</v>
      </c>
      <c r="X465" s="7" t="str">
        <f t="shared" si="30"/>
        <v>16-Jun-1962</v>
      </c>
      <c r="Z465" s="7">
        <f t="shared" si="31"/>
        <v>60</v>
      </c>
      <c r="AC465" s="44">
        <v>21797</v>
      </c>
    </row>
    <row r="466" ht="15.6" spans="1:29">
      <c r="A466" s="24" t="s">
        <v>931</v>
      </c>
      <c r="B466" s="24" t="s">
        <v>5591</v>
      </c>
      <c r="C466" s="7" t="s">
        <v>4748</v>
      </c>
      <c r="D466" s="7" t="s">
        <v>4899</v>
      </c>
      <c r="G466" s="7">
        <v>1</v>
      </c>
      <c r="H466" s="7">
        <v>1</v>
      </c>
      <c r="K466" s="7" t="s">
        <v>4689</v>
      </c>
      <c r="L466" s="7" t="s">
        <v>4689</v>
      </c>
      <c r="N466" s="7">
        <v>24.89</v>
      </c>
      <c r="O466" s="7" t="str">
        <f t="shared" si="28"/>
        <v>Normal Weight</v>
      </c>
      <c r="Q466" s="7">
        <v>6.1</v>
      </c>
      <c r="R466" s="7" t="str">
        <f t="shared" si="29"/>
        <v>Prediabetes</v>
      </c>
      <c r="U466" s="7">
        <v>14</v>
      </c>
      <c r="V466" s="7" t="s">
        <v>4719</v>
      </c>
      <c r="W466" s="7">
        <v>1983</v>
      </c>
      <c r="X466" s="7" t="str">
        <f t="shared" si="30"/>
        <v>14-Oct-1983</v>
      </c>
      <c r="Z466" s="7">
        <f t="shared" si="31"/>
        <v>39</v>
      </c>
      <c r="AC466" s="44">
        <v>21774.32</v>
      </c>
    </row>
    <row r="467" ht="15.6" spans="1:29">
      <c r="A467" s="24" t="s">
        <v>933</v>
      </c>
      <c r="B467" s="24" t="s">
        <v>5592</v>
      </c>
      <c r="C467" s="7" t="s">
        <v>4751</v>
      </c>
      <c r="D467" s="7" t="s">
        <v>5593</v>
      </c>
      <c r="G467" s="7" t="s">
        <v>4688</v>
      </c>
      <c r="H467" s="7">
        <v>0</v>
      </c>
      <c r="K467" s="7" t="s">
        <v>4687</v>
      </c>
      <c r="L467" s="7" t="s">
        <v>4687</v>
      </c>
      <c r="N467" s="7">
        <v>18.715</v>
      </c>
      <c r="O467" s="7" t="str">
        <f t="shared" si="28"/>
        <v>Normal Weight</v>
      </c>
      <c r="Q467" s="7">
        <v>4.44</v>
      </c>
      <c r="R467" s="7" t="str">
        <f t="shared" si="29"/>
        <v>Normal</v>
      </c>
      <c r="U467" s="7">
        <v>20</v>
      </c>
      <c r="V467" s="7" t="s">
        <v>4712</v>
      </c>
      <c r="W467" s="7">
        <v>1999</v>
      </c>
      <c r="X467" s="7" t="str">
        <f t="shared" si="30"/>
        <v>20-Nov-1999</v>
      </c>
      <c r="Z467" s="7">
        <f t="shared" si="31"/>
        <v>23</v>
      </c>
      <c r="AC467" s="44">
        <v>21771.34</v>
      </c>
    </row>
    <row r="468" ht="15.6" spans="1:29">
      <c r="A468" s="24" t="s">
        <v>935</v>
      </c>
      <c r="B468" s="24" t="s">
        <v>4879</v>
      </c>
      <c r="C468" s="7" t="s">
        <v>4751</v>
      </c>
      <c r="D468" s="7" t="s">
        <v>5594</v>
      </c>
      <c r="G468" s="7" t="s">
        <v>4688</v>
      </c>
      <c r="H468" s="7">
        <v>0</v>
      </c>
      <c r="K468" s="7" t="s">
        <v>4687</v>
      </c>
      <c r="L468" s="7" t="s">
        <v>4689</v>
      </c>
      <c r="N468" s="7">
        <v>28.12</v>
      </c>
      <c r="O468" s="7" t="str">
        <f t="shared" si="28"/>
        <v>Overweight</v>
      </c>
      <c r="Q468" s="7">
        <v>6.15</v>
      </c>
      <c r="R468" s="7" t="str">
        <f t="shared" si="29"/>
        <v>Prediabetes</v>
      </c>
      <c r="U468" s="7">
        <v>18</v>
      </c>
      <c r="V468" s="7" t="s">
        <v>4714</v>
      </c>
      <c r="W468" s="7">
        <v>1990</v>
      </c>
      <c r="X468" s="7" t="str">
        <f t="shared" si="30"/>
        <v>18-Jun-1990</v>
      </c>
      <c r="Z468" s="7">
        <f t="shared" si="31"/>
        <v>32</v>
      </c>
      <c r="AC468" s="44">
        <v>21677.28</v>
      </c>
    </row>
    <row r="469" ht="15.6" spans="1:29">
      <c r="A469" s="24" t="s">
        <v>937</v>
      </c>
      <c r="B469" s="24" t="s">
        <v>5595</v>
      </c>
      <c r="C469" s="7" t="s">
        <v>4748</v>
      </c>
      <c r="D469" s="7" t="s">
        <v>5596</v>
      </c>
      <c r="G469" s="7" t="s">
        <v>4688</v>
      </c>
      <c r="H469" s="7">
        <v>0</v>
      </c>
      <c r="K469" s="7" t="s">
        <v>4687</v>
      </c>
      <c r="L469" s="7" t="s">
        <v>4689</v>
      </c>
      <c r="N469" s="7">
        <v>26.6</v>
      </c>
      <c r="O469" s="7" t="str">
        <f t="shared" si="28"/>
        <v>Overweight</v>
      </c>
      <c r="Q469" s="7">
        <v>4.53</v>
      </c>
      <c r="R469" s="7" t="str">
        <f t="shared" si="29"/>
        <v>Normal</v>
      </c>
      <c r="U469" s="7">
        <v>8</v>
      </c>
      <c r="V469" s="7" t="s">
        <v>4714</v>
      </c>
      <c r="W469" s="7">
        <v>1980</v>
      </c>
      <c r="X469" s="7" t="str">
        <f t="shared" si="30"/>
        <v>8-Jun-1980</v>
      </c>
      <c r="Z469" s="7">
        <f t="shared" si="31"/>
        <v>43</v>
      </c>
      <c r="AC469" s="44">
        <v>21661.16</v>
      </c>
    </row>
    <row r="470" ht="15.6" spans="1:29">
      <c r="A470" s="24" t="s">
        <v>939</v>
      </c>
      <c r="B470" s="24" t="s">
        <v>5597</v>
      </c>
      <c r="C470" s="7" t="s">
        <v>4748</v>
      </c>
      <c r="D470" s="7" t="s">
        <v>5598</v>
      </c>
      <c r="G470" s="7">
        <v>1</v>
      </c>
      <c r="H470" s="7">
        <v>1</v>
      </c>
      <c r="K470" s="7" t="s">
        <v>4687</v>
      </c>
      <c r="L470" s="7" t="s">
        <v>4687</v>
      </c>
      <c r="N470" s="7">
        <v>30.115</v>
      </c>
      <c r="O470" s="7" t="str">
        <f t="shared" si="28"/>
        <v>Obesity</v>
      </c>
      <c r="Q470" s="7">
        <v>5.48</v>
      </c>
      <c r="R470" s="7" t="str">
        <f t="shared" si="29"/>
        <v>Normal</v>
      </c>
      <c r="U470" s="7">
        <v>25</v>
      </c>
      <c r="V470" s="7" t="s">
        <v>4712</v>
      </c>
      <c r="W470" s="7">
        <v>2004</v>
      </c>
      <c r="X470" s="7" t="str">
        <f t="shared" si="30"/>
        <v>25-Nov-2004</v>
      </c>
      <c r="Z470" s="7">
        <f t="shared" si="31"/>
        <v>18</v>
      </c>
      <c r="AC470" s="44">
        <v>21659.93</v>
      </c>
    </row>
    <row r="471" ht="15.6" spans="1:29">
      <c r="A471" s="24" t="s">
        <v>941</v>
      </c>
      <c r="B471" s="24" t="s">
        <v>5599</v>
      </c>
      <c r="C471" s="7" t="s">
        <v>4751</v>
      </c>
      <c r="D471" s="7" t="s">
        <v>5600</v>
      </c>
      <c r="G471" s="7" t="s">
        <v>4688</v>
      </c>
      <c r="H471" s="7">
        <v>0</v>
      </c>
      <c r="K471" s="7" t="s">
        <v>4687</v>
      </c>
      <c r="L471" s="7" t="s">
        <v>4689</v>
      </c>
      <c r="N471" s="7">
        <v>24.605</v>
      </c>
      <c r="O471" s="7" t="str">
        <f t="shared" si="28"/>
        <v>Normal Weight</v>
      </c>
      <c r="Q471" s="7">
        <v>5.48</v>
      </c>
      <c r="R471" s="7" t="str">
        <f t="shared" si="29"/>
        <v>Normal</v>
      </c>
      <c r="U471" s="7">
        <v>19</v>
      </c>
      <c r="V471" s="7" t="s">
        <v>4717</v>
      </c>
      <c r="W471" s="7">
        <v>1980</v>
      </c>
      <c r="X471" s="7" t="str">
        <f t="shared" si="30"/>
        <v>19-Dec-1980</v>
      </c>
      <c r="Z471" s="7">
        <f t="shared" si="31"/>
        <v>42</v>
      </c>
      <c r="AC471" s="44">
        <v>21595.38</v>
      </c>
    </row>
    <row r="472" ht="15.6" spans="1:29">
      <c r="A472" s="24" t="s">
        <v>943</v>
      </c>
      <c r="B472" s="24" t="s">
        <v>5601</v>
      </c>
      <c r="C472" s="7" t="s">
        <v>4751</v>
      </c>
      <c r="D472" s="7" t="s">
        <v>5602</v>
      </c>
      <c r="G472" s="7" t="s">
        <v>4688</v>
      </c>
      <c r="H472" s="7">
        <v>0</v>
      </c>
      <c r="K472" s="7" t="s">
        <v>4687</v>
      </c>
      <c r="L472" s="7" t="s">
        <v>4687</v>
      </c>
      <c r="N472" s="7">
        <v>29.6</v>
      </c>
      <c r="O472" s="7" t="str">
        <f t="shared" si="28"/>
        <v>Overweight</v>
      </c>
      <c r="Q472" s="7">
        <v>8.1</v>
      </c>
      <c r="R472" s="7" t="str">
        <f t="shared" si="29"/>
        <v>Diabetes</v>
      </c>
      <c r="U472" s="7">
        <v>2</v>
      </c>
      <c r="V472" s="7" t="s">
        <v>4712</v>
      </c>
      <c r="W472" s="7">
        <v>1974</v>
      </c>
      <c r="X472" s="7" t="str">
        <f t="shared" si="30"/>
        <v>2-Nov-1974</v>
      </c>
      <c r="Z472" s="7">
        <f t="shared" si="31"/>
        <v>48</v>
      </c>
      <c r="AC472" s="44">
        <v>21472.48</v>
      </c>
    </row>
    <row r="473" ht="15.6" spans="1:29">
      <c r="A473" s="24" t="s">
        <v>945</v>
      </c>
      <c r="B473" s="24" t="s">
        <v>5603</v>
      </c>
      <c r="C473" s="7" t="s">
        <v>4751</v>
      </c>
      <c r="D473" s="7" t="s">
        <v>5177</v>
      </c>
      <c r="G473" s="7" t="s">
        <v>4688</v>
      </c>
      <c r="H473" s="7">
        <v>0</v>
      </c>
      <c r="K473" s="7" t="s">
        <v>4687</v>
      </c>
      <c r="L473" s="7" t="s">
        <v>4689</v>
      </c>
      <c r="N473" s="7">
        <v>24.42</v>
      </c>
      <c r="O473" s="7" t="str">
        <f t="shared" si="28"/>
        <v>Normal Weight</v>
      </c>
      <c r="Q473" s="7">
        <v>7.16</v>
      </c>
      <c r="R473" s="7" t="str">
        <f t="shared" si="29"/>
        <v>Diabetes</v>
      </c>
      <c r="U473" s="7">
        <v>26</v>
      </c>
      <c r="V473" s="7" t="s">
        <v>4719</v>
      </c>
      <c r="W473" s="7">
        <v>1974</v>
      </c>
      <c r="X473" s="7" t="str">
        <f t="shared" si="30"/>
        <v>26-Oct-1974</v>
      </c>
      <c r="Z473" s="7">
        <f t="shared" si="31"/>
        <v>48</v>
      </c>
      <c r="AC473" s="44">
        <v>21348.71</v>
      </c>
    </row>
    <row r="474" ht="15.6" spans="1:29">
      <c r="A474" s="24" t="s">
        <v>947</v>
      </c>
      <c r="B474" s="24" t="s">
        <v>5212</v>
      </c>
      <c r="C474" s="7" t="s">
        <v>4751</v>
      </c>
      <c r="D474" s="7" t="s">
        <v>5604</v>
      </c>
      <c r="G474" s="7">
        <v>1</v>
      </c>
      <c r="H474" s="7">
        <v>1</v>
      </c>
      <c r="K474" s="7" t="s">
        <v>4689</v>
      </c>
      <c r="L474" s="7" t="s">
        <v>4689</v>
      </c>
      <c r="N474" s="7">
        <v>20.9</v>
      </c>
      <c r="O474" s="7" t="str">
        <f t="shared" si="28"/>
        <v>Normal Weight</v>
      </c>
      <c r="Q474" s="7">
        <v>4.55</v>
      </c>
      <c r="R474" s="7" t="str">
        <f t="shared" si="29"/>
        <v>Normal</v>
      </c>
      <c r="U474" s="7">
        <v>1</v>
      </c>
      <c r="V474" s="7" t="s">
        <v>4714</v>
      </c>
      <c r="W474" s="7">
        <v>1969</v>
      </c>
      <c r="X474" s="7" t="str">
        <f t="shared" si="30"/>
        <v>1-Jun-1969</v>
      </c>
      <c r="Z474" s="7">
        <f t="shared" si="31"/>
        <v>54</v>
      </c>
      <c r="AC474" s="44">
        <v>21344.85</v>
      </c>
    </row>
    <row r="475" ht="15.6" spans="1:29">
      <c r="A475" s="24" t="s">
        <v>949</v>
      </c>
      <c r="B475" s="24" t="s">
        <v>5605</v>
      </c>
      <c r="C475" s="7" t="s">
        <v>4751</v>
      </c>
      <c r="D475" s="7" t="s">
        <v>4772</v>
      </c>
      <c r="G475" s="7" t="s">
        <v>4688</v>
      </c>
      <c r="H475" s="7">
        <v>0</v>
      </c>
      <c r="K475" s="7" t="s">
        <v>4687</v>
      </c>
      <c r="L475" s="7" t="s">
        <v>4689</v>
      </c>
      <c r="N475" s="7">
        <v>22.895</v>
      </c>
      <c r="O475" s="7" t="str">
        <f t="shared" si="28"/>
        <v>Normal Weight</v>
      </c>
      <c r="Q475" s="7">
        <v>6.03</v>
      </c>
      <c r="R475" s="7" t="str">
        <f t="shared" si="29"/>
        <v>Prediabetes</v>
      </c>
      <c r="U475" s="7">
        <v>1</v>
      </c>
      <c r="V475" s="7" t="s">
        <v>4712</v>
      </c>
      <c r="W475" s="7">
        <v>1977</v>
      </c>
      <c r="X475" s="7" t="str">
        <f t="shared" si="30"/>
        <v>1-Nov-1977</v>
      </c>
      <c r="Z475" s="7">
        <f t="shared" si="31"/>
        <v>45</v>
      </c>
      <c r="AC475" s="44">
        <v>21259.38</v>
      </c>
    </row>
    <row r="476" ht="15.6" spans="1:29">
      <c r="A476" s="24" t="s">
        <v>951</v>
      </c>
      <c r="B476" s="24" t="s">
        <v>5606</v>
      </c>
      <c r="C476" s="7" t="s">
        <v>4751</v>
      </c>
      <c r="D476" s="7" t="s">
        <v>5607</v>
      </c>
      <c r="G476" s="7">
        <v>1</v>
      </c>
      <c r="H476" s="7">
        <v>1</v>
      </c>
      <c r="K476" s="7" t="s">
        <v>4689</v>
      </c>
      <c r="L476" s="7" t="s">
        <v>4689</v>
      </c>
      <c r="N476" s="7">
        <v>28.3</v>
      </c>
      <c r="O476" s="7" t="str">
        <f t="shared" si="28"/>
        <v>Overweight</v>
      </c>
      <c r="Q476" s="7">
        <v>5.47</v>
      </c>
      <c r="R476" s="7" t="str">
        <f t="shared" si="29"/>
        <v>Normal</v>
      </c>
      <c r="U476" s="7">
        <v>13</v>
      </c>
      <c r="V476" s="7" t="s">
        <v>4715</v>
      </c>
      <c r="W476" s="7">
        <v>1983</v>
      </c>
      <c r="X476" s="7" t="str">
        <f t="shared" si="30"/>
        <v>13-Sep-1983</v>
      </c>
      <c r="Z476" s="7">
        <f t="shared" si="31"/>
        <v>39</v>
      </c>
      <c r="AC476" s="44">
        <v>21232.18</v>
      </c>
    </row>
    <row r="477" ht="15.6" spans="1:29">
      <c r="A477" s="24" t="s">
        <v>953</v>
      </c>
      <c r="B477" s="24" t="s">
        <v>5608</v>
      </c>
      <c r="C477" s="7" t="s">
        <v>4751</v>
      </c>
      <c r="D477" s="7" t="s">
        <v>5609</v>
      </c>
      <c r="E477" s="7" t="s">
        <v>5610</v>
      </c>
      <c r="G477" s="7">
        <v>1</v>
      </c>
      <c r="H477" s="7">
        <v>1</v>
      </c>
      <c r="K477" s="7" t="s">
        <v>4689</v>
      </c>
      <c r="L477" s="7" t="s">
        <v>4687</v>
      </c>
      <c r="N477" s="7">
        <v>54.3</v>
      </c>
      <c r="O477" s="7" t="str">
        <f t="shared" si="28"/>
        <v>Obesity</v>
      </c>
      <c r="Q477" s="7">
        <v>4.15</v>
      </c>
      <c r="R477" s="7" t="str">
        <f t="shared" si="29"/>
        <v>Normal</v>
      </c>
      <c r="U477" s="7">
        <v>28</v>
      </c>
      <c r="V477" s="7" t="s">
        <v>4718</v>
      </c>
      <c r="W477" s="7">
        <v>1964</v>
      </c>
      <c r="X477" s="7" t="str">
        <f t="shared" si="30"/>
        <v>28-Aug-1964</v>
      </c>
      <c r="Z477" s="7">
        <f t="shared" si="31"/>
        <v>58</v>
      </c>
      <c r="AC477" s="44">
        <v>21223.68</v>
      </c>
    </row>
    <row r="478" ht="15.6" spans="1:29">
      <c r="A478" s="24" t="s">
        <v>955</v>
      </c>
      <c r="B478" s="24" t="s">
        <v>5611</v>
      </c>
      <c r="C478" s="7" t="s">
        <v>4748</v>
      </c>
      <c r="D478" s="7" t="s">
        <v>5612</v>
      </c>
      <c r="G478" s="7">
        <v>1</v>
      </c>
      <c r="H478" s="7">
        <v>1</v>
      </c>
      <c r="K478" s="7" t="s">
        <v>4689</v>
      </c>
      <c r="L478" s="7" t="s">
        <v>4687</v>
      </c>
      <c r="N478" s="7">
        <v>33.345</v>
      </c>
      <c r="O478" s="7" t="str">
        <f t="shared" si="28"/>
        <v>Obesity</v>
      </c>
      <c r="Q478" s="7">
        <v>11.32</v>
      </c>
      <c r="R478" s="7" t="str">
        <f t="shared" si="29"/>
        <v>Diabetes</v>
      </c>
      <c r="U478" s="7">
        <v>29</v>
      </c>
      <c r="V478" s="7" t="s">
        <v>4712</v>
      </c>
      <c r="W478" s="7">
        <v>1975</v>
      </c>
      <c r="X478" s="7" t="str">
        <f t="shared" si="30"/>
        <v>29-Nov-1975</v>
      </c>
      <c r="Z478" s="7">
        <f t="shared" si="31"/>
        <v>47</v>
      </c>
      <c r="AC478" s="44">
        <v>21195.82</v>
      </c>
    </row>
    <row r="479" ht="15.6" spans="1:29">
      <c r="A479" s="24" t="s">
        <v>957</v>
      </c>
      <c r="B479" s="24" t="s">
        <v>5613</v>
      </c>
      <c r="C479" s="7" t="s">
        <v>4751</v>
      </c>
      <c r="D479" s="7" t="s">
        <v>5614</v>
      </c>
      <c r="G479" s="7" t="s">
        <v>4688</v>
      </c>
      <c r="H479" s="7">
        <v>0</v>
      </c>
      <c r="K479" s="7" t="s">
        <v>4689</v>
      </c>
      <c r="L479" s="7" t="s">
        <v>4687</v>
      </c>
      <c r="N479" s="7">
        <v>33</v>
      </c>
      <c r="O479" s="7" t="str">
        <f t="shared" si="28"/>
        <v>Obesity</v>
      </c>
      <c r="Q479" s="7">
        <v>9.51</v>
      </c>
      <c r="R479" s="7" t="str">
        <f t="shared" si="29"/>
        <v>Diabetes</v>
      </c>
      <c r="U479" s="7">
        <v>29</v>
      </c>
      <c r="V479" s="7" t="s">
        <v>4714</v>
      </c>
      <c r="W479" s="7">
        <v>1967</v>
      </c>
      <c r="X479" s="7" t="str">
        <f t="shared" si="30"/>
        <v>29-Jun-1967</v>
      </c>
      <c r="Z479" s="7">
        <f t="shared" si="31"/>
        <v>55</v>
      </c>
      <c r="AC479" s="44">
        <v>21098.55</v>
      </c>
    </row>
    <row r="480" ht="15.6" spans="1:29">
      <c r="A480" s="24" t="s">
        <v>959</v>
      </c>
      <c r="B480" s="24" t="s">
        <v>5615</v>
      </c>
      <c r="C480" s="7" t="s">
        <v>4751</v>
      </c>
      <c r="D480" s="7" t="s">
        <v>5616</v>
      </c>
      <c r="G480" s="7">
        <v>1</v>
      </c>
      <c r="H480" s="7">
        <v>1</v>
      </c>
      <c r="K480" s="7" t="s">
        <v>4689</v>
      </c>
      <c r="L480" s="7" t="s">
        <v>4689</v>
      </c>
      <c r="N480" s="7">
        <v>28.025</v>
      </c>
      <c r="O480" s="7" t="str">
        <f t="shared" si="28"/>
        <v>Overweight</v>
      </c>
      <c r="Q480" s="7">
        <v>7.67</v>
      </c>
      <c r="R480" s="7" t="str">
        <f t="shared" si="29"/>
        <v>Diabetes</v>
      </c>
      <c r="U480" s="7">
        <v>18</v>
      </c>
      <c r="V480" s="7" t="s">
        <v>4708</v>
      </c>
      <c r="W480" s="7">
        <v>1986</v>
      </c>
      <c r="X480" s="7" t="str">
        <f t="shared" si="30"/>
        <v>18-Jul-1986</v>
      </c>
      <c r="Z480" s="7">
        <f t="shared" si="31"/>
        <v>36</v>
      </c>
      <c r="AC480" s="44">
        <v>21082.16</v>
      </c>
    </row>
    <row r="481" ht="15.6" spans="1:29">
      <c r="A481" s="24" t="s">
        <v>961</v>
      </c>
      <c r="B481" s="24" t="s">
        <v>5617</v>
      </c>
      <c r="C481" s="7" t="s">
        <v>4751</v>
      </c>
      <c r="D481" s="7" t="s">
        <v>5618</v>
      </c>
      <c r="G481" s="7">
        <v>1</v>
      </c>
      <c r="H481" s="7">
        <v>1</v>
      </c>
      <c r="K481" s="7" t="s">
        <v>4687</v>
      </c>
      <c r="L481" s="7" t="s">
        <v>4689</v>
      </c>
      <c r="N481" s="7">
        <v>28.69</v>
      </c>
      <c r="O481" s="7" t="str">
        <f t="shared" si="28"/>
        <v>Overweight</v>
      </c>
      <c r="Q481" s="7">
        <v>6.23</v>
      </c>
      <c r="R481" s="7" t="str">
        <f t="shared" si="29"/>
        <v>Prediabetes</v>
      </c>
      <c r="U481" s="7">
        <v>11</v>
      </c>
      <c r="V481" s="7" t="s">
        <v>4718</v>
      </c>
      <c r="W481" s="7">
        <v>1992</v>
      </c>
      <c r="X481" s="7" t="str">
        <f t="shared" si="30"/>
        <v>11-Aug-1992</v>
      </c>
      <c r="Z481" s="7">
        <f t="shared" si="31"/>
        <v>30</v>
      </c>
      <c r="AC481" s="44">
        <v>20984.09</v>
      </c>
    </row>
    <row r="482" ht="15.6" spans="1:29">
      <c r="A482" s="24" t="s">
        <v>963</v>
      </c>
      <c r="B482" s="24" t="s">
        <v>5619</v>
      </c>
      <c r="C482" s="7" t="s">
        <v>4751</v>
      </c>
      <c r="D482" s="7" t="s">
        <v>5100</v>
      </c>
      <c r="G482" s="7" t="s">
        <v>4688</v>
      </c>
      <c r="H482" s="7">
        <v>0</v>
      </c>
      <c r="K482" s="7" t="s">
        <v>4687</v>
      </c>
      <c r="L482" s="7" t="s">
        <v>4687</v>
      </c>
      <c r="N482" s="7">
        <v>40.28</v>
      </c>
      <c r="O482" s="7" t="str">
        <f t="shared" si="28"/>
        <v>Obesity</v>
      </c>
      <c r="Q482" s="7">
        <v>8.9</v>
      </c>
      <c r="R482" s="7" t="str">
        <f t="shared" si="29"/>
        <v>Diabetes</v>
      </c>
      <c r="U482" s="7">
        <v>13</v>
      </c>
      <c r="V482" s="7" t="s">
        <v>4708</v>
      </c>
      <c r="W482" s="7">
        <v>1965</v>
      </c>
      <c r="X482" s="7" t="str">
        <f t="shared" si="30"/>
        <v>13-Jul-1965</v>
      </c>
      <c r="Z482" s="7">
        <f t="shared" si="31"/>
        <v>57</v>
      </c>
      <c r="AC482" s="44">
        <v>20893.06</v>
      </c>
    </row>
    <row r="483" ht="15.6" spans="1:29">
      <c r="A483" s="24" t="s">
        <v>965</v>
      </c>
      <c r="B483" s="24" t="s">
        <v>5620</v>
      </c>
      <c r="C483" s="7" t="s">
        <v>4751</v>
      </c>
      <c r="D483" s="7" t="s">
        <v>5621</v>
      </c>
      <c r="G483" s="7" t="s">
        <v>4688</v>
      </c>
      <c r="H483" s="7">
        <v>0</v>
      </c>
      <c r="K483" s="7" t="s">
        <v>4689</v>
      </c>
      <c r="L483" s="7" t="s">
        <v>4687</v>
      </c>
      <c r="N483" s="7">
        <v>37.3</v>
      </c>
      <c r="O483" s="7" t="str">
        <f t="shared" si="28"/>
        <v>Obesity</v>
      </c>
      <c r="Q483" s="7">
        <v>7.79</v>
      </c>
      <c r="R483" s="7" t="str">
        <f t="shared" si="29"/>
        <v>Diabetes</v>
      </c>
      <c r="U483" s="7">
        <v>16</v>
      </c>
      <c r="V483" s="7" t="s">
        <v>4715</v>
      </c>
      <c r="W483" s="7">
        <v>1967</v>
      </c>
      <c r="X483" s="7" t="str">
        <f t="shared" si="30"/>
        <v>16-Sep-1967</v>
      </c>
      <c r="Z483" s="7">
        <f t="shared" si="31"/>
        <v>55</v>
      </c>
      <c r="AC483" s="44">
        <v>20878.78</v>
      </c>
    </row>
    <row r="484" ht="15.6" spans="1:29">
      <c r="A484" s="24" t="s">
        <v>967</v>
      </c>
      <c r="B484" s="24" t="s">
        <v>5622</v>
      </c>
      <c r="C484" s="7" t="s">
        <v>4748</v>
      </c>
      <c r="D484" s="7" t="s">
        <v>5623</v>
      </c>
      <c r="G484" s="7">
        <v>2</v>
      </c>
      <c r="H484" s="7">
        <v>2</v>
      </c>
      <c r="K484" s="7" t="s">
        <v>4689</v>
      </c>
      <c r="L484" s="7" t="s">
        <v>4687</v>
      </c>
      <c r="N484" s="7">
        <v>54.47</v>
      </c>
      <c r="O484" s="7" t="str">
        <f t="shared" si="28"/>
        <v>Obesity</v>
      </c>
      <c r="Q484" s="7">
        <v>4.49</v>
      </c>
      <c r="R484" s="7" t="str">
        <f t="shared" si="29"/>
        <v>Normal</v>
      </c>
      <c r="U484" s="7">
        <v>15</v>
      </c>
      <c r="V484" s="7" t="s">
        <v>4718</v>
      </c>
      <c r="W484" s="7">
        <v>1966</v>
      </c>
      <c r="X484" s="7" t="str">
        <f t="shared" si="30"/>
        <v>15-Aug-1966</v>
      </c>
      <c r="Z484" s="7">
        <f t="shared" si="31"/>
        <v>56</v>
      </c>
      <c r="AC484" s="44">
        <v>20781.49</v>
      </c>
    </row>
    <row r="485" ht="15.6" spans="1:29">
      <c r="A485" s="24" t="s">
        <v>969</v>
      </c>
      <c r="B485" s="24" t="s">
        <v>5001</v>
      </c>
      <c r="C485" s="7" t="s">
        <v>4748</v>
      </c>
      <c r="D485" s="7" t="s">
        <v>5624</v>
      </c>
      <c r="G485" s="7">
        <v>1</v>
      </c>
      <c r="H485" s="7">
        <v>1</v>
      </c>
      <c r="K485" s="7" t="s">
        <v>4689</v>
      </c>
      <c r="L485" s="7" t="s">
        <v>4687</v>
      </c>
      <c r="N485" s="7">
        <v>38.06</v>
      </c>
      <c r="O485" s="7" t="str">
        <f t="shared" si="28"/>
        <v>Obesity</v>
      </c>
      <c r="Q485" s="7">
        <v>5.24</v>
      </c>
      <c r="R485" s="7" t="str">
        <f t="shared" si="29"/>
        <v>Normal</v>
      </c>
      <c r="U485" s="7">
        <v>29</v>
      </c>
      <c r="V485" s="7" t="s">
        <v>4717</v>
      </c>
      <c r="W485" s="7">
        <v>1969</v>
      </c>
      <c r="X485" s="7" t="str">
        <f t="shared" si="30"/>
        <v>29-Dec-1969</v>
      </c>
      <c r="Z485" s="7">
        <f t="shared" si="31"/>
        <v>53</v>
      </c>
      <c r="AC485" s="44">
        <v>20773.63</v>
      </c>
    </row>
    <row r="486" ht="15.6" spans="1:29">
      <c r="A486" s="24" t="s">
        <v>971</v>
      </c>
      <c r="B486" s="24" t="s">
        <v>5625</v>
      </c>
      <c r="C486" s="7" t="s">
        <v>4751</v>
      </c>
      <c r="D486" s="7" t="s">
        <v>5050</v>
      </c>
      <c r="G486" s="7" t="s">
        <v>4688</v>
      </c>
      <c r="H486" s="7">
        <v>0</v>
      </c>
      <c r="K486" s="7" t="s">
        <v>4687</v>
      </c>
      <c r="L486" s="7" t="s">
        <v>4687</v>
      </c>
      <c r="N486" s="7">
        <v>51.47</v>
      </c>
      <c r="O486" s="7" t="str">
        <f t="shared" si="28"/>
        <v>Obesity</v>
      </c>
      <c r="Q486" s="7">
        <v>9.6</v>
      </c>
      <c r="R486" s="7" t="str">
        <f t="shared" si="29"/>
        <v>Diabetes</v>
      </c>
      <c r="U486" s="7">
        <v>4</v>
      </c>
      <c r="V486" s="7" t="s">
        <v>4715</v>
      </c>
      <c r="W486" s="7">
        <v>1962</v>
      </c>
      <c r="X486" s="7" t="str">
        <f t="shared" si="30"/>
        <v>4-Sep-1962</v>
      </c>
      <c r="Z486" s="7">
        <f t="shared" si="31"/>
        <v>60</v>
      </c>
      <c r="AC486" s="44">
        <v>20745.99</v>
      </c>
    </row>
    <row r="487" ht="15.6" spans="1:29">
      <c r="A487" s="24" t="s">
        <v>973</v>
      </c>
      <c r="B487" s="24" t="s">
        <v>5358</v>
      </c>
      <c r="C487" s="7" t="s">
        <v>4751</v>
      </c>
      <c r="D487" s="7" t="s">
        <v>4886</v>
      </c>
      <c r="G487" s="7" t="s">
        <v>4688</v>
      </c>
      <c r="H487" s="7">
        <v>0</v>
      </c>
      <c r="K487" s="7" t="s">
        <v>4689</v>
      </c>
      <c r="L487" s="7" t="s">
        <v>4687</v>
      </c>
      <c r="N487" s="7">
        <v>29.8</v>
      </c>
      <c r="O487" s="7" t="str">
        <f t="shared" si="28"/>
        <v>Overweight</v>
      </c>
      <c r="Q487" s="7">
        <v>5.78</v>
      </c>
      <c r="R487" s="7" t="str">
        <f t="shared" si="29"/>
        <v>Prediabetes</v>
      </c>
      <c r="U487" s="7">
        <v>23</v>
      </c>
      <c r="V487" s="7" t="s">
        <v>4717</v>
      </c>
      <c r="W487" s="7">
        <v>1985</v>
      </c>
      <c r="X487" s="7" t="str">
        <f t="shared" si="30"/>
        <v>23-Dec-1985</v>
      </c>
      <c r="Z487" s="7">
        <f t="shared" si="31"/>
        <v>37</v>
      </c>
      <c r="AC487" s="44">
        <v>20709.02</v>
      </c>
    </row>
    <row r="488" ht="15.6" spans="1:29">
      <c r="A488" s="24" t="s">
        <v>975</v>
      </c>
      <c r="B488" s="24" t="s">
        <v>5626</v>
      </c>
      <c r="C488" s="7" t="s">
        <v>5627</v>
      </c>
      <c r="D488" s="7" t="s">
        <v>5628</v>
      </c>
      <c r="G488" s="7" t="s">
        <v>4688</v>
      </c>
      <c r="H488" s="7">
        <v>0</v>
      </c>
      <c r="K488" s="7" t="s">
        <v>4687</v>
      </c>
      <c r="L488" s="7" t="s">
        <v>4687</v>
      </c>
      <c r="N488" s="7">
        <v>49.77</v>
      </c>
      <c r="O488" s="7" t="str">
        <f t="shared" si="28"/>
        <v>Obesity</v>
      </c>
      <c r="Q488" s="7">
        <v>7.02</v>
      </c>
      <c r="R488" s="7" t="str">
        <f t="shared" si="29"/>
        <v>Diabetes</v>
      </c>
      <c r="U488" s="7">
        <v>8</v>
      </c>
      <c r="V488" s="7" t="s">
        <v>4719</v>
      </c>
      <c r="W488" s="7">
        <v>1962</v>
      </c>
      <c r="X488" s="7" t="str">
        <f t="shared" si="30"/>
        <v>8-Oct-1962</v>
      </c>
      <c r="Z488" s="7">
        <f t="shared" si="31"/>
        <v>60</v>
      </c>
      <c r="AC488" s="44">
        <v>20630.28</v>
      </c>
    </row>
    <row r="489" ht="15.6" spans="1:29">
      <c r="A489" s="24" t="s">
        <v>977</v>
      </c>
      <c r="B489" s="24" t="s">
        <v>5629</v>
      </c>
      <c r="C489" s="7" t="s">
        <v>4748</v>
      </c>
      <c r="D489" s="7" t="s">
        <v>5630</v>
      </c>
      <c r="G489" s="7" t="s">
        <v>4688</v>
      </c>
      <c r="H489" s="7">
        <v>0</v>
      </c>
      <c r="K489" s="7" t="s">
        <v>4689</v>
      </c>
      <c r="L489" s="7" t="s">
        <v>4689</v>
      </c>
      <c r="N489" s="7">
        <v>25.555</v>
      </c>
      <c r="O489" s="7" t="str">
        <f t="shared" si="28"/>
        <v>Overweight</v>
      </c>
      <c r="Q489" s="7">
        <v>4.09</v>
      </c>
      <c r="R489" s="7" t="str">
        <f t="shared" si="29"/>
        <v>Normal</v>
      </c>
      <c r="U489" s="7">
        <v>24</v>
      </c>
      <c r="V489" s="7" t="s">
        <v>4719</v>
      </c>
      <c r="W489" s="7">
        <v>1985</v>
      </c>
      <c r="X489" s="7" t="str">
        <f t="shared" si="30"/>
        <v>24-Oct-1985</v>
      </c>
      <c r="Z489" s="7">
        <f t="shared" si="31"/>
        <v>37</v>
      </c>
      <c r="AC489" s="44">
        <v>20568.32</v>
      </c>
    </row>
    <row r="490" ht="15.6" spans="1:29">
      <c r="A490" s="24" t="s">
        <v>979</v>
      </c>
      <c r="B490" s="24" t="s">
        <v>5631</v>
      </c>
      <c r="C490" s="7" t="s">
        <v>4751</v>
      </c>
      <c r="D490" s="7" t="s">
        <v>5008</v>
      </c>
      <c r="G490" s="7">
        <v>1</v>
      </c>
      <c r="H490" s="7">
        <v>1</v>
      </c>
      <c r="K490" s="7" t="s">
        <v>4687</v>
      </c>
      <c r="L490" s="7" t="s">
        <v>4687</v>
      </c>
      <c r="N490" s="7">
        <v>29.64</v>
      </c>
      <c r="O490" s="7" t="str">
        <f t="shared" si="28"/>
        <v>Overweight</v>
      </c>
      <c r="Q490" s="7">
        <v>4.93</v>
      </c>
      <c r="R490" s="7" t="str">
        <f t="shared" si="29"/>
        <v>Normal</v>
      </c>
      <c r="U490" s="7">
        <v>3</v>
      </c>
      <c r="V490" s="7" t="s">
        <v>4715</v>
      </c>
      <c r="W490" s="7">
        <v>1993</v>
      </c>
      <c r="X490" s="7" t="str">
        <f t="shared" si="30"/>
        <v>3-Sep-1993</v>
      </c>
      <c r="Z490" s="7">
        <f t="shared" si="31"/>
        <v>29</v>
      </c>
      <c r="AC490" s="44">
        <v>20463</v>
      </c>
    </row>
    <row r="491" ht="15.6" spans="1:29">
      <c r="A491" s="24" t="s">
        <v>981</v>
      </c>
      <c r="B491" s="24" t="s">
        <v>5632</v>
      </c>
      <c r="C491" s="7" t="s">
        <v>4751</v>
      </c>
      <c r="D491" s="7" t="s">
        <v>4762</v>
      </c>
      <c r="G491" s="7">
        <v>2</v>
      </c>
      <c r="H491" s="7">
        <v>2</v>
      </c>
      <c r="K491" s="7" t="s">
        <v>4689</v>
      </c>
      <c r="L491" s="7" t="s">
        <v>4687</v>
      </c>
      <c r="N491" s="7">
        <v>53.93</v>
      </c>
      <c r="O491" s="7" t="str">
        <f t="shared" si="28"/>
        <v>Obesity</v>
      </c>
      <c r="Q491" s="7">
        <v>5.34</v>
      </c>
      <c r="R491" s="7" t="str">
        <f t="shared" si="29"/>
        <v>Normal</v>
      </c>
      <c r="U491" s="7">
        <v>28</v>
      </c>
      <c r="V491" s="7" t="s">
        <v>4714</v>
      </c>
      <c r="W491" s="7">
        <v>1966</v>
      </c>
      <c r="X491" s="7" t="str">
        <f t="shared" si="30"/>
        <v>28-Jun-1966</v>
      </c>
      <c r="Z491" s="7">
        <f t="shared" si="31"/>
        <v>56</v>
      </c>
      <c r="AC491" s="44">
        <v>20446.85</v>
      </c>
    </row>
    <row r="492" ht="15.6" spans="1:29">
      <c r="A492" s="24" t="s">
        <v>983</v>
      </c>
      <c r="B492" s="24" t="s">
        <v>5633</v>
      </c>
      <c r="C492" s="7" t="s">
        <v>4748</v>
      </c>
      <c r="D492" s="7" t="s">
        <v>5634</v>
      </c>
      <c r="G492" s="7">
        <v>1</v>
      </c>
      <c r="H492" s="7">
        <v>1</v>
      </c>
      <c r="K492" s="7" t="s">
        <v>4687</v>
      </c>
      <c r="L492" s="7" t="s">
        <v>4689</v>
      </c>
      <c r="N492" s="7">
        <v>28.025</v>
      </c>
      <c r="O492" s="7" t="str">
        <f t="shared" si="28"/>
        <v>Overweight</v>
      </c>
      <c r="Q492" s="7">
        <v>5.65</v>
      </c>
      <c r="R492" s="7" t="str">
        <f t="shared" si="29"/>
        <v>Normal</v>
      </c>
      <c r="U492" s="7">
        <v>8</v>
      </c>
      <c r="V492" s="7" t="s">
        <v>4718</v>
      </c>
      <c r="W492" s="7">
        <v>1987</v>
      </c>
      <c r="X492" s="7" t="str">
        <f t="shared" si="30"/>
        <v>8-Aug-1987</v>
      </c>
      <c r="Z492" s="7">
        <f t="shared" si="31"/>
        <v>35</v>
      </c>
      <c r="AC492" s="44">
        <v>20420.6</v>
      </c>
    </row>
    <row r="493" ht="15.6" spans="1:29">
      <c r="A493" s="24" t="s">
        <v>985</v>
      </c>
      <c r="B493" s="24" t="s">
        <v>5635</v>
      </c>
      <c r="C493" s="7" t="s">
        <v>4748</v>
      </c>
      <c r="D493" s="7" t="s">
        <v>5636</v>
      </c>
      <c r="G493" s="7" t="s">
        <v>4688</v>
      </c>
      <c r="H493" s="7">
        <v>0</v>
      </c>
      <c r="K493" s="7" t="s">
        <v>4687</v>
      </c>
      <c r="L493" s="7" t="s">
        <v>4687</v>
      </c>
      <c r="N493" s="7">
        <v>27.5</v>
      </c>
      <c r="O493" s="7" t="str">
        <f t="shared" si="28"/>
        <v>Overweight</v>
      </c>
      <c r="Q493" s="7">
        <v>4.49</v>
      </c>
      <c r="R493" s="7" t="str">
        <f t="shared" si="29"/>
        <v>Normal</v>
      </c>
      <c r="U493" s="7">
        <v>15</v>
      </c>
      <c r="V493" s="7" t="s">
        <v>4708</v>
      </c>
      <c r="W493" s="7">
        <v>1994</v>
      </c>
      <c r="X493" s="7" t="str">
        <f t="shared" si="30"/>
        <v>15-Jul-1994</v>
      </c>
      <c r="Z493" s="7">
        <f t="shared" si="31"/>
        <v>28</v>
      </c>
      <c r="AC493" s="44">
        <v>20354.5</v>
      </c>
    </row>
    <row r="494" ht="15.6" spans="1:29">
      <c r="A494" s="24" t="s">
        <v>987</v>
      </c>
      <c r="B494" s="24" t="s">
        <v>5637</v>
      </c>
      <c r="C494" s="7" t="s">
        <v>4748</v>
      </c>
      <c r="D494" s="7" t="s">
        <v>5317</v>
      </c>
      <c r="G494" s="7" t="s">
        <v>4688</v>
      </c>
      <c r="H494" s="7">
        <v>0</v>
      </c>
      <c r="K494" s="7" t="s">
        <v>4687</v>
      </c>
      <c r="L494" s="7" t="s">
        <v>4689</v>
      </c>
      <c r="N494" s="7">
        <v>21.8</v>
      </c>
      <c r="O494" s="7" t="str">
        <f t="shared" si="28"/>
        <v>Normal Weight</v>
      </c>
      <c r="Q494" s="7">
        <v>10.55</v>
      </c>
      <c r="R494" s="7" t="str">
        <f t="shared" si="29"/>
        <v>Diabetes</v>
      </c>
      <c r="U494" s="7">
        <v>4</v>
      </c>
      <c r="V494" s="7" t="s">
        <v>4708</v>
      </c>
      <c r="W494" s="7">
        <v>2002</v>
      </c>
      <c r="X494" s="7" t="str">
        <f t="shared" si="30"/>
        <v>4-Jul-2002</v>
      </c>
      <c r="Z494" s="7">
        <f t="shared" si="31"/>
        <v>20</v>
      </c>
      <c r="AC494" s="44">
        <v>20296.86</v>
      </c>
    </row>
    <row r="495" ht="15.6" spans="1:29">
      <c r="A495" s="24" t="s">
        <v>989</v>
      </c>
      <c r="B495" s="24" t="s">
        <v>5638</v>
      </c>
      <c r="C495" s="7" t="s">
        <v>4751</v>
      </c>
      <c r="D495" s="7" t="s">
        <v>5639</v>
      </c>
      <c r="G495" s="7">
        <v>1</v>
      </c>
      <c r="H495" s="7">
        <v>1</v>
      </c>
      <c r="K495" s="7" t="s">
        <v>4689</v>
      </c>
      <c r="L495" s="7" t="s">
        <v>4689</v>
      </c>
      <c r="N495" s="7">
        <v>26.41</v>
      </c>
      <c r="O495" s="7" t="str">
        <f t="shared" si="28"/>
        <v>Overweight</v>
      </c>
      <c r="Q495" s="7">
        <v>4.92</v>
      </c>
      <c r="R495" s="7" t="str">
        <f t="shared" si="29"/>
        <v>Normal</v>
      </c>
      <c r="U495" s="7">
        <v>20</v>
      </c>
      <c r="V495" s="7" t="s">
        <v>4712</v>
      </c>
      <c r="W495" s="7">
        <v>1983</v>
      </c>
      <c r="X495" s="7" t="str">
        <f t="shared" si="30"/>
        <v>20-Nov-1983</v>
      </c>
      <c r="Z495" s="7">
        <f t="shared" si="31"/>
        <v>39</v>
      </c>
      <c r="AC495" s="44">
        <v>20277.81</v>
      </c>
    </row>
    <row r="496" ht="15.6" spans="1:29">
      <c r="A496" s="24" t="s">
        <v>991</v>
      </c>
      <c r="B496" s="24" t="s">
        <v>5619</v>
      </c>
      <c r="C496" s="7" t="s">
        <v>4751</v>
      </c>
      <c r="D496" s="7" t="s">
        <v>5640</v>
      </c>
      <c r="G496" s="7">
        <v>1</v>
      </c>
      <c r="H496" s="7">
        <v>1</v>
      </c>
      <c r="K496" s="7" t="s">
        <v>4689</v>
      </c>
      <c r="L496" s="7" t="s">
        <v>4689</v>
      </c>
      <c r="N496" s="7">
        <v>27.835</v>
      </c>
      <c r="O496" s="7" t="str">
        <f t="shared" si="28"/>
        <v>Overweight</v>
      </c>
      <c r="Q496" s="7">
        <v>5.9</v>
      </c>
      <c r="R496" s="7" t="str">
        <f t="shared" si="29"/>
        <v>Prediabetes</v>
      </c>
      <c r="U496" s="7">
        <v>18</v>
      </c>
      <c r="V496" s="7" t="s">
        <v>4708</v>
      </c>
      <c r="W496" s="7">
        <v>1988</v>
      </c>
      <c r="X496" s="7" t="str">
        <f t="shared" si="30"/>
        <v>18-Jul-1988</v>
      </c>
      <c r="Z496" s="7">
        <f t="shared" si="31"/>
        <v>34</v>
      </c>
      <c r="AC496" s="44">
        <v>20253.84</v>
      </c>
    </row>
    <row r="497" ht="15.6" spans="1:29">
      <c r="A497" s="24" t="s">
        <v>993</v>
      </c>
      <c r="B497" s="24" t="s">
        <v>5641</v>
      </c>
      <c r="C497" s="7" t="s">
        <v>5627</v>
      </c>
      <c r="D497" s="7" t="s">
        <v>4939</v>
      </c>
      <c r="G497" s="7">
        <v>2</v>
      </c>
      <c r="H497" s="7">
        <v>2</v>
      </c>
      <c r="K497" s="7" t="s">
        <v>4689</v>
      </c>
      <c r="L497" s="7" t="s">
        <v>4687</v>
      </c>
      <c r="N497" s="7">
        <v>51.74</v>
      </c>
      <c r="O497" s="7" t="str">
        <f t="shared" si="28"/>
        <v>Obesity</v>
      </c>
      <c r="Q497" s="7">
        <v>4.98</v>
      </c>
      <c r="R497" s="7" t="str">
        <f t="shared" si="29"/>
        <v>Normal</v>
      </c>
      <c r="U497" s="7">
        <v>12</v>
      </c>
      <c r="V497" s="7" t="s">
        <v>4708</v>
      </c>
      <c r="W497" s="7">
        <v>1966</v>
      </c>
      <c r="X497" s="7" t="str">
        <f t="shared" si="30"/>
        <v>12-Jul-1966</v>
      </c>
      <c r="Z497" s="7">
        <f t="shared" si="31"/>
        <v>56</v>
      </c>
      <c r="AC497" s="44">
        <v>20234.85</v>
      </c>
    </row>
    <row r="498" ht="15.6" spans="1:29">
      <c r="A498" s="24" t="s">
        <v>995</v>
      </c>
      <c r="B498" s="24" t="s">
        <v>5642</v>
      </c>
      <c r="C498" s="7" t="s">
        <v>4748</v>
      </c>
      <c r="D498" s="7" t="s">
        <v>5643</v>
      </c>
      <c r="G498" s="7" t="s">
        <v>4688</v>
      </c>
      <c r="H498" s="7">
        <v>0</v>
      </c>
      <c r="K498" s="7" t="s">
        <v>4687</v>
      </c>
      <c r="L498" s="7" t="s">
        <v>4689</v>
      </c>
      <c r="N498" s="7">
        <v>23.37</v>
      </c>
      <c r="O498" s="7" t="str">
        <f t="shared" si="28"/>
        <v>Normal Weight</v>
      </c>
      <c r="Q498" s="7">
        <v>5.8</v>
      </c>
      <c r="R498" s="7" t="str">
        <f t="shared" si="29"/>
        <v>Prediabetes</v>
      </c>
      <c r="U498" s="7">
        <v>26</v>
      </c>
      <c r="V498" s="7" t="s">
        <v>4714</v>
      </c>
      <c r="W498" s="7">
        <v>1980</v>
      </c>
      <c r="X498" s="7" t="str">
        <f t="shared" si="30"/>
        <v>26-Jun-1980</v>
      </c>
      <c r="Z498" s="7">
        <f t="shared" si="31"/>
        <v>42</v>
      </c>
      <c r="AC498" s="44">
        <v>20177.67</v>
      </c>
    </row>
    <row r="499" ht="15.6" spans="1:29">
      <c r="A499" s="24" t="s">
        <v>997</v>
      </c>
      <c r="B499" s="24" t="s">
        <v>5644</v>
      </c>
      <c r="C499" s="7" t="s">
        <v>4751</v>
      </c>
      <c r="D499" s="7" t="s">
        <v>5177</v>
      </c>
      <c r="G499" s="7">
        <v>1</v>
      </c>
      <c r="H499" s="7">
        <v>1</v>
      </c>
      <c r="K499" s="7" t="s">
        <v>4689</v>
      </c>
      <c r="L499" s="7" t="s">
        <v>4689</v>
      </c>
      <c r="N499" s="7">
        <v>29.7</v>
      </c>
      <c r="O499" s="7" t="str">
        <f t="shared" si="28"/>
        <v>Overweight</v>
      </c>
      <c r="Q499" s="7">
        <v>6.21</v>
      </c>
      <c r="R499" s="7" t="str">
        <f t="shared" si="29"/>
        <v>Prediabetes</v>
      </c>
      <c r="U499" s="7">
        <v>13</v>
      </c>
      <c r="V499" s="7" t="s">
        <v>4719</v>
      </c>
      <c r="W499" s="7">
        <v>1997</v>
      </c>
      <c r="X499" s="7" t="str">
        <f t="shared" si="30"/>
        <v>13-Oct-1997</v>
      </c>
      <c r="Z499" s="7">
        <f t="shared" si="31"/>
        <v>25</v>
      </c>
      <c r="AC499" s="44">
        <v>20167.34</v>
      </c>
    </row>
    <row r="500" ht="15.6" spans="1:29">
      <c r="A500" s="24" t="s">
        <v>999</v>
      </c>
      <c r="B500" s="24" t="s">
        <v>5645</v>
      </c>
      <c r="C500" s="7" t="s">
        <v>4748</v>
      </c>
      <c r="D500" s="7" t="s">
        <v>5646</v>
      </c>
      <c r="G500" s="7">
        <v>1</v>
      </c>
      <c r="H500" s="7">
        <v>1</v>
      </c>
      <c r="K500" s="7" t="s">
        <v>4687</v>
      </c>
      <c r="L500" s="7" t="s">
        <v>4689</v>
      </c>
      <c r="N500" s="7">
        <v>20.045</v>
      </c>
      <c r="O500" s="7" t="str">
        <f t="shared" si="28"/>
        <v>Normal Weight</v>
      </c>
      <c r="Q500" s="7">
        <v>6.17</v>
      </c>
      <c r="R500" s="7" t="str">
        <f t="shared" si="29"/>
        <v>Prediabetes</v>
      </c>
      <c r="U500" s="7">
        <v>27</v>
      </c>
      <c r="V500" s="7" t="s">
        <v>4715</v>
      </c>
      <c r="W500" s="7">
        <v>1979</v>
      </c>
      <c r="X500" s="7" t="str">
        <f t="shared" si="30"/>
        <v>27-Sep-1979</v>
      </c>
      <c r="Z500" s="7">
        <f t="shared" si="31"/>
        <v>43</v>
      </c>
      <c r="AC500" s="44">
        <v>20149.32</v>
      </c>
    </row>
    <row r="501" ht="15.6" spans="1:29">
      <c r="A501" s="24" t="s">
        <v>1001</v>
      </c>
      <c r="B501" s="24" t="s">
        <v>5647</v>
      </c>
      <c r="C501" s="7" t="s">
        <v>4748</v>
      </c>
      <c r="D501" s="7" t="s">
        <v>4939</v>
      </c>
      <c r="G501" s="7">
        <v>2</v>
      </c>
      <c r="H501" s="7">
        <v>2</v>
      </c>
      <c r="K501" s="7" t="s">
        <v>4687</v>
      </c>
      <c r="L501" s="7" t="s">
        <v>4687</v>
      </c>
      <c r="N501" s="7">
        <v>27.83</v>
      </c>
      <c r="O501" s="7" t="str">
        <f t="shared" si="28"/>
        <v>Overweight</v>
      </c>
      <c r="Q501" s="7">
        <v>5.36</v>
      </c>
      <c r="R501" s="7" t="str">
        <f t="shared" si="29"/>
        <v>Normal</v>
      </c>
      <c r="U501" s="7">
        <v>16</v>
      </c>
      <c r="V501" s="7" t="s">
        <v>4714</v>
      </c>
      <c r="W501" s="7">
        <v>1972</v>
      </c>
      <c r="X501" s="7" t="str">
        <f t="shared" si="30"/>
        <v>16-Jun-1972</v>
      </c>
      <c r="Z501" s="7">
        <f t="shared" si="31"/>
        <v>50</v>
      </c>
      <c r="AC501" s="44">
        <v>20009.63</v>
      </c>
    </row>
    <row r="502" ht="15.6" spans="1:29">
      <c r="A502" s="24" t="s">
        <v>1003</v>
      </c>
      <c r="B502" s="24" t="s">
        <v>5648</v>
      </c>
      <c r="C502" s="7" t="s">
        <v>4751</v>
      </c>
      <c r="D502" s="7" t="s">
        <v>5649</v>
      </c>
      <c r="G502" s="7" t="s">
        <v>4688</v>
      </c>
      <c r="H502" s="7">
        <v>0</v>
      </c>
      <c r="K502" s="7" t="s">
        <v>4687</v>
      </c>
      <c r="L502" s="7" t="s">
        <v>4689</v>
      </c>
      <c r="N502" s="7">
        <v>28.93</v>
      </c>
      <c r="O502" s="7" t="str">
        <f t="shared" si="28"/>
        <v>Overweight</v>
      </c>
      <c r="Q502" s="7">
        <v>5.2</v>
      </c>
      <c r="R502" s="7" t="str">
        <f t="shared" si="29"/>
        <v>Normal</v>
      </c>
      <c r="U502" s="7">
        <v>2</v>
      </c>
      <c r="V502" s="7" t="s">
        <v>4719</v>
      </c>
      <c r="W502" s="7">
        <v>1990</v>
      </c>
      <c r="X502" s="7" t="str">
        <f t="shared" si="30"/>
        <v>2-Oct-1990</v>
      </c>
      <c r="Z502" s="7">
        <f t="shared" si="31"/>
        <v>32</v>
      </c>
      <c r="AC502" s="44">
        <v>19995.29</v>
      </c>
    </row>
    <row r="503" ht="15.6" spans="1:29">
      <c r="A503" s="24" t="s">
        <v>1005</v>
      </c>
      <c r="B503" s="24" t="s">
        <v>4883</v>
      </c>
      <c r="C503" s="7" t="s">
        <v>4751</v>
      </c>
      <c r="D503" s="7" t="s">
        <v>5650</v>
      </c>
      <c r="G503" s="7" t="s">
        <v>4688</v>
      </c>
      <c r="H503" s="7">
        <v>0</v>
      </c>
      <c r="K503" s="7" t="s">
        <v>4687</v>
      </c>
      <c r="L503" s="7" t="s">
        <v>4687</v>
      </c>
      <c r="N503" s="7">
        <v>33.82</v>
      </c>
      <c r="O503" s="7" t="str">
        <f t="shared" si="28"/>
        <v>Obesity</v>
      </c>
      <c r="Q503" s="7">
        <v>5.42</v>
      </c>
      <c r="R503" s="7" t="str">
        <f t="shared" si="29"/>
        <v>Normal</v>
      </c>
      <c r="U503" s="7">
        <v>5</v>
      </c>
      <c r="V503" s="7" t="s">
        <v>4717</v>
      </c>
      <c r="W503" s="7">
        <v>1994</v>
      </c>
      <c r="X503" s="7" t="str">
        <f t="shared" si="30"/>
        <v>5-Dec-1994</v>
      </c>
      <c r="Z503" s="7">
        <f t="shared" si="31"/>
        <v>28</v>
      </c>
      <c r="AC503" s="44">
        <v>19964.75</v>
      </c>
    </row>
    <row r="504" ht="15.6" spans="1:29">
      <c r="A504" s="24" t="s">
        <v>1007</v>
      </c>
      <c r="B504" s="24" t="s">
        <v>5651</v>
      </c>
      <c r="C504" s="7" t="s">
        <v>4748</v>
      </c>
      <c r="D504" s="7" t="s">
        <v>5652</v>
      </c>
      <c r="G504" s="7" t="s">
        <v>4688</v>
      </c>
      <c r="H504" s="7">
        <v>0</v>
      </c>
      <c r="K504" s="7" t="s">
        <v>4687</v>
      </c>
      <c r="L504" s="7" t="s">
        <v>4689</v>
      </c>
      <c r="N504" s="7">
        <v>20.235</v>
      </c>
      <c r="O504" s="7" t="str">
        <f t="shared" si="28"/>
        <v>Normal Weight</v>
      </c>
      <c r="Q504" s="7">
        <v>6.84</v>
      </c>
      <c r="R504" s="7" t="str">
        <f t="shared" si="29"/>
        <v>Diabetes</v>
      </c>
      <c r="U504" s="7">
        <v>21</v>
      </c>
      <c r="V504" s="7" t="s">
        <v>4717</v>
      </c>
      <c r="W504" s="7">
        <v>1978</v>
      </c>
      <c r="X504" s="7" t="str">
        <f t="shared" si="30"/>
        <v>21-Dec-1978</v>
      </c>
      <c r="Z504" s="7">
        <f t="shared" si="31"/>
        <v>44</v>
      </c>
      <c r="AC504" s="44">
        <v>19933.46</v>
      </c>
    </row>
    <row r="505" ht="15.6" spans="1:29">
      <c r="A505" s="24" t="s">
        <v>1009</v>
      </c>
      <c r="B505" s="24" t="s">
        <v>5653</v>
      </c>
      <c r="C505" s="7" t="s">
        <v>4748</v>
      </c>
      <c r="D505" s="7" t="s">
        <v>5654</v>
      </c>
      <c r="G505" s="7">
        <v>1</v>
      </c>
      <c r="H505" s="7">
        <v>1</v>
      </c>
      <c r="K505" s="7" t="s">
        <v>4689</v>
      </c>
      <c r="L505" s="7" t="s">
        <v>4687</v>
      </c>
      <c r="N505" s="7">
        <v>49.2</v>
      </c>
      <c r="O505" s="7" t="str">
        <f t="shared" si="28"/>
        <v>Obesity</v>
      </c>
      <c r="Q505" s="7">
        <v>10.9</v>
      </c>
      <c r="R505" s="7" t="str">
        <f t="shared" si="29"/>
        <v>Diabetes</v>
      </c>
      <c r="U505" s="7">
        <v>13</v>
      </c>
      <c r="V505" s="7" t="s">
        <v>4718</v>
      </c>
      <c r="W505" s="7">
        <v>1963</v>
      </c>
      <c r="X505" s="7" t="str">
        <f t="shared" si="30"/>
        <v>13-Aug-1963</v>
      </c>
      <c r="Z505" s="7">
        <f t="shared" si="31"/>
        <v>59</v>
      </c>
      <c r="AC505" s="44">
        <v>19798.05</v>
      </c>
    </row>
    <row r="506" ht="15.6" spans="1:29">
      <c r="A506" s="24" t="s">
        <v>1011</v>
      </c>
      <c r="B506" s="24" t="s">
        <v>5655</v>
      </c>
      <c r="C506" s="7" t="s">
        <v>4748</v>
      </c>
      <c r="D506" s="7" t="s">
        <v>4905</v>
      </c>
      <c r="G506" s="7" t="s">
        <v>4688</v>
      </c>
      <c r="H506" s="7">
        <v>0</v>
      </c>
      <c r="K506" s="7" t="s">
        <v>4689</v>
      </c>
      <c r="L506" s="7" t="s">
        <v>4689</v>
      </c>
      <c r="N506" s="7">
        <v>26.4</v>
      </c>
      <c r="O506" s="7" t="str">
        <f t="shared" si="28"/>
        <v>Overweight</v>
      </c>
      <c r="Q506" s="7">
        <v>4.87</v>
      </c>
      <c r="R506" s="7" t="str">
        <f t="shared" si="29"/>
        <v>Normal</v>
      </c>
      <c r="U506" s="7">
        <v>29</v>
      </c>
      <c r="V506" s="7" t="s">
        <v>4714</v>
      </c>
      <c r="W506" s="7">
        <v>1985</v>
      </c>
      <c r="X506" s="7" t="str">
        <f t="shared" si="30"/>
        <v>29-Jun-1985</v>
      </c>
      <c r="Z506" s="7">
        <f t="shared" si="31"/>
        <v>37</v>
      </c>
      <c r="AC506" s="44">
        <v>19749.38</v>
      </c>
    </row>
    <row r="507" ht="15.6" spans="1:29">
      <c r="A507" s="24" t="s">
        <v>1013</v>
      </c>
      <c r="B507" s="24" t="s">
        <v>5656</v>
      </c>
      <c r="C507" s="7" t="s">
        <v>4748</v>
      </c>
      <c r="D507" s="7" t="s">
        <v>5657</v>
      </c>
      <c r="G507" s="7">
        <v>1</v>
      </c>
      <c r="H507" s="7">
        <v>1</v>
      </c>
      <c r="K507" s="7" t="s">
        <v>4687</v>
      </c>
      <c r="L507" s="7" t="s">
        <v>4689</v>
      </c>
      <c r="N507" s="7">
        <v>28.38</v>
      </c>
      <c r="O507" s="7" t="str">
        <f t="shared" si="28"/>
        <v>Overweight</v>
      </c>
      <c r="Q507" s="7">
        <v>6.07</v>
      </c>
      <c r="R507" s="7" t="str">
        <f t="shared" si="29"/>
        <v>Prediabetes</v>
      </c>
      <c r="U507" s="7">
        <v>13</v>
      </c>
      <c r="V507" s="7" t="s">
        <v>4714</v>
      </c>
      <c r="W507" s="7">
        <v>1992</v>
      </c>
      <c r="X507" s="7" t="str">
        <f t="shared" si="30"/>
        <v>13-Jun-1992</v>
      </c>
      <c r="Z507" s="7">
        <f t="shared" si="31"/>
        <v>30</v>
      </c>
      <c r="AC507" s="44">
        <v>19719.69</v>
      </c>
    </row>
    <row r="508" ht="15.6" spans="1:29">
      <c r="A508" s="24" t="s">
        <v>1015</v>
      </c>
      <c r="B508" s="24" t="s">
        <v>5658</v>
      </c>
      <c r="C508" s="7" t="s">
        <v>4751</v>
      </c>
      <c r="D508" s="7" t="s">
        <v>5659</v>
      </c>
      <c r="G508" s="7" t="s">
        <v>4688</v>
      </c>
      <c r="H508" s="7">
        <v>0</v>
      </c>
      <c r="K508" s="7" t="s">
        <v>4687</v>
      </c>
      <c r="L508" s="7" t="s">
        <v>4689</v>
      </c>
      <c r="N508" s="7">
        <v>24.64</v>
      </c>
      <c r="O508" s="7" t="str">
        <f t="shared" si="28"/>
        <v>Normal Weight</v>
      </c>
      <c r="Q508" s="7">
        <v>4.33</v>
      </c>
      <c r="R508" s="7" t="str">
        <f t="shared" si="29"/>
        <v>Normal</v>
      </c>
      <c r="U508" s="7">
        <v>17</v>
      </c>
      <c r="V508" s="7" t="s">
        <v>4712</v>
      </c>
      <c r="W508" s="7">
        <v>1980</v>
      </c>
      <c r="X508" s="7" t="str">
        <f t="shared" si="30"/>
        <v>17-Nov-1980</v>
      </c>
      <c r="Z508" s="7">
        <f t="shared" si="31"/>
        <v>42</v>
      </c>
      <c r="AC508" s="44">
        <v>19673.34</v>
      </c>
    </row>
    <row r="509" ht="15.6" spans="1:29">
      <c r="A509" s="24" t="s">
        <v>1017</v>
      </c>
      <c r="B509" s="24" t="s">
        <v>5660</v>
      </c>
      <c r="C509" s="7" t="s">
        <v>4751</v>
      </c>
      <c r="D509" s="7" t="s">
        <v>5661</v>
      </c>
      <c r="G509" s="7">
        <v>1</v>
      </c>
      <c r="H509" s="7">
        <v>1</v>
      </c>
      <c r="K509" s="7" t="s">
        <v>4687</v>
      </c>
      <c r="L509" s="7" t="s">
        <v>4687</v>
      </c>
      <c r="N509" s="7">
        <v>39.71</v>
      </c>
      <c r="O509" s="7" t="str">
        <f t="shared" si="28"/>
        <v>Obesity</v>
      </c>
      <c r="Q509" s="7">
        <v>5.83</v>
      </c>
      <c r="R509" s="7" t="str">
        <f t="shared" si="29"/>
        <v>Prediabetes</v>
      </c>
      <c r="U509" s="7">
        <v>22</v>
      </c>
      <c r="V509" s="7" t="s">
        <v>4717</v>
      </c>
      <c r="W509" s="7">
        <v>1987</v>
      </c>
      <c r="X509" s="7" t="str">
        <f t="shared" si="30"/>
        <v>22-Dec-1987</v>
      </c>
      <c r="Z509" s="7">
        <f t="shared" si="31"/>
        <v>35</v>
      </c>
      <c r="AC509" s="44">
        <v>19594.81</v>
      </c>
    </row>
    <row r="510" ht="15.6" spans="1:29">
      <c r="A510" s="24" t="s">
        <v>1019</v>
      </c>
      <c r="B510" s="24" t="s">
        <v>5662</v>
      </c>
      <c r="C510" s="7" t="s">
        <v>4748</v>
      </c>
      <c r="D510" s="7" t="s">
        <v>5663</v>
      </c>
      <c r="G510" s="7" t="s">
        <v>4688</v>
      </c>
      <c r="H510" s="7">
        <v>0</v>
      </c>
      <c r="K510" s="7" t="s">
        <v>4687</v>
      </c>
      <c r="L510" s="7" t="s">
        <v>4689</v>
      </c>
      <c r="N510" s="7">
        <v>22.22</v>
      </c>
      <c r="O510" s="7" t="str">
        <f t="shared" si="28"/>
        <v>Normal Weight</v>
      </c>
      <c r="Q510" s="7">
        <v>5.5</v>
      </c>
      <c r="R510" s="7" t="str">
        <f t="shared" si="29"/>
        <v>Normal</v>
      </c>
      <c r="U510" s="7">
        <v>20</v>
      </c>
      <c r="V510" s="7" t="s">
        <v>4715</v>
      </c>
      <c r="W510" s="7">
        <v>1982</v>
      </c>
      <c r="X510" s="7" t="str">
        <f t="shared" si="30"/>
        <v>20-Sep-1982</v>
      </c>
      <c r="Z510" s="7">
        <f t="shared" si="31"/>
        <v>40</v>
      </c>
      <c r="AC510" s="44">
        <v>19551.34</v>
      </c>
    </row>
    <row r="511" ht="15.6" spans="1:29">
      <c r="A511" s="24" t="s">
        <v>1021</v>
      </c>
      <c r="B511" s="24" t="s">
        <v>5664</v>
      </c>
      <c r="C511" s="7" t="s">
        <v>4751</v>
      </c>
      <c r="D511" s="7" t="s">
        <v>5665</v>
      </c>
      <c r="G511" s="7">
        <v>1</v>
      </c>
      <c r="H511" s="7">
        <v>1</v>
      </c>
      <c r="K511" s="7" t="s">
        <v>4687</v>
      </c>
      <c r="L511" s="7" t="s">
        <v>4687</v>
      </c>
      <c r="N511" s="7">
        <v>33.345</v>
      </c>
      <c r="O511" s="7" t="str">
        <f t="shared" si="28"/>
        <v>Obesity</v>
      </c>
      <c r="Q511" s="7">
        <v>4.79</v>
      </c>
      <c r="R511" s="7" t="str">
        <f t="shared" si="29"/>
        <v>Normal</v>
      </c>
      <c r="U511" s="7">
        <v>25</v>
      </c>
      <c r="V511" s="7" t="s">
        <v>4717</v>
      </c>
      <c r="W511" s="7">
        <v>1993</v>
      </c>
      <c r="X511" s="7" t="str">
        <f t="shared" si="30"/>
        <v>25-Dec-1993</v>
      </c>
      <c r="Z511" s="7">
        <f t="shared" si="31"/>
        <v>29</v>
      </c>
      <c r="AC511" s="44">
        <v>19539.24</v>
      </c>
    </row>
    <row r="512" ht="15.6" spans="1:29">
      <c r="A512" s="24" t="s">
        <v>1023</v>
      </c>
      <c r="B512" s="24" t="s">
        <v>5666</v>
      </c>
      <c r="C512" s="7" t="s">
        <v>4751</v>
      </c>
      <c r="D512" s="7" t="s">
        <v>5413</v>
      </c>
      <c r="G512" s="7">
        <v>1</v>
      </c>
      <c r="H512" s="7">
        <v>1</v>
      </c>
      <c r="K512" s="7" t="s">
        <v>4687</v>
      </c>
      <c r="L512" s="7" t="s">
        <v>4689</v>
      </c>
      <c r="N512" s="7">
        <v>24.42</v>
      </c>
      <c r="O512" s="7" t="str">
        <f t="shared" si="28"/>
        <v>Normal Weight</v>
      </c>
      <c r="Q512" s="7">
        <v>5.81</v>
      </c>
      <c r="R512" s="7" t="str">
        <f t="shared" si="29"/>
        <v>Prediabetes</v>
      </c>
      <c r="U512" s="7">
        <v>18</v>
      </c>
      <c r="V512" s="7" t="s">
        <v>4715</v>
      </c>
      <c r="W512" s="7">
        <v>1987</v>
      </c>
      <c r="X512" s="7" t="str">
        <f t="shared" si="30"/>
        <v>18-Sep-1987</v>
      </c>
      <c r="Z512" s="7">
        <f t="shared" si="31"/>
        <v>35</v>
      </c>
      <c r="AC512" s="44">
        <v>19521.97</v>
      </c>
    </row>
    <row r="513" ht="15.6" spans="1:29">
      <c r="A513" s="24" t="s">
        <v>1025</v>
      </c>
      <c r="B513" s="24" t="s">
        <v>5667</v>
      </c>
      <c r="C513" s="7" t="s">
        <v>4751</v>
      </c>
      <c r="D513" s="7" t="s">
        <v>5050</v>
      </c>
      <c r="G513" s="7" t="s">
        <v>4688</v>
      </c>
      <c r="H513" s="7">
        <v>0</v>
      </c>
      <c r="K513" s="7" t="s">
        <v>4687</v>
      </c>
      <c r="L513" s="7" t="s">
        <v>4689</v>
      </c>
      <c r="N513" s="7">
        <v>29.81</v>
      </c>
      <c r="O513" s="7" t="str">
        <f t="shared" si="28"/>
        <v>Overweight</v>
      </c>
      <c r="Q513" s="7">
        <v>5.58</v>
      </c>
      <c r="R513" s="7" t="str">
        <f t="shared" si="29"/>
        <v>Normal</v>
      </c>
      <c r="U513" s="7">
        <v>2</v>
      </c>
      <c r="V513" s="7" t="s">
        <v>4708</v>
      </c>
      <c r="W513" s="7">
        <v>1991</v>
      </c>
      <c r="X513" s="7" t="str">
        <f t="shared" si="30"/>
        <v>2-Jul-1991</v>
      </c>
      <c r="Z513" s="7">
        <f t="shared" si="31"/>
        <v>31</v>
      </c>
      <c r="AC513" s="44">
        <v>19515.54</v>
      </c>
    </row>
    <row r="514" ht="15.6" spans="1:29">
      <c r="A514" s="24" t="s">
        <v>1027</v>
      </c>
      <c r="B514" s="24" t="s">
        <v>5668</v>
      </c>
      <c r="C514" s="7" t="s">
        <v>4751</v>
      </c>
      <c r="D514" s="7" t="s">
        <v>5669</v>
      </c>
      <c r="G514" s="7">
        <v>2</v>
      </c>
      <c r="H514" s="7">
        <v>2</v>
      </c>
      <c r="K514" s="7" t="s">
        <v>4689</v>
      </c>
      <c r="L514" s="7" t="s">
        <v>4687</v>
      </c>
      <c r="N514" s="7">
        <v>51.18</v>
      </c>
      <c r="O514" s="7" t="str">
        <f t="shared" si="28"/>
        <v>Obesity</v>
      </c>
      <c r="Q514" s="7">
        <v>4.4</v>
      </c>
      <c r="R514" s="7" t="str">
        <f t="shared" si="29"/>
        <v>Normal</v>
      </c>
      <c r="U514" s="7">
        <v>29</v>
      </c>
      <c r="V514" s="7" t="s">
        <v>4714</v>
      </c>
      <c r="W514" s="7">
        <v>1966</v>
      </c>
      <c r="X514" s="7" t="str">
        <f t="shared" si="30"/>
        <v>29-Jun-1966</v>
      </c>
      <c r="Z514" s="7">
        <f t="shared" si="31"/>
        <v>56</v>
      </c>
      <c r="AC514" s="44">
        <v>19496.72</v>
      </c>
    </row>
    <row r="515" ht="15.6" spans="1:29">
      <c r="A515" s="24" t="s">
        <v>1029</v>
      </c>
      <c r="B515" s="24" t="s">
        <v>5670</v>
      </c>
      <c r="C515" s="7" t="s">
        <v>4748</v>
      </c>
      <c r="D515" s="7" t="s">
        <v>5671</v>
      </c>
      <c r="G515" s="7" t="s">
        <v>4688</v>
      </c>
      <c r="H515" s="7">
        <v>0</v>
      </c>
      <c r="K515" s="7" t="s">
        <v>4689</v>
      </c>
      <c r="L515" s="7" t="s">
        <v>4687</v>
      </c>
      <c r="N515" s="7">
        <v>51.37</v>
      </c>
      <c r="O515" s="7" t="str">
        <f t="shared" ref="O515:O578" si="32">IF((AND(N515&lt;18.5)),"Underweight",IF(AND(N515&gt;=18.5,N515&lt;24.9),"Normal Weight",IF(AND(N515&gt;=25,N515&lt;=30),"Overweight","Obesity")))</f>
        <v>Obesity</v>
      </c>
      <c r="Q515" s="7">
        <v>8.18</v>
      </c>
      <c r="R515" s="7" t="str">
        <f t="shared" ref="R515:R578" si="33">IF((AND(Q515&gt;=5.7,Q515&lt;=6.4)),"Prediabetes",IF(AND(Q515&gt;6.5),"Diabetes","Normal"))</f>
        <v>Diabetes</v>
      </c>
      <c r="U515" s="7">
        <v>22</v>
      </c>
      <c r="V515" s="7" t="s">
        <v>4714</v>
      </c>
      <c r="W515" s="7">
        <v>1967</v>
      </c>
      <c r="X515" s="7" t="str">
        <f t="shared" ref="X515:X578" si="34">CONCATENATE(U515,"-",V515,"-",W515)</f>
        <v>22-Jun-1967</v>
      </c>
      <c r="Z515" s="7">
        <f t="shared" ref="Z515:Z578" si="35">DATEDIF(X515,$Y$2,"Y")</f>
        <v>55</v>
      </c>
      <c r="AC515" s="44">
        <v>19444.27</v>
      </c>
    </row>
    <row r="516" ht="15.6" spans="1:29">
      <c r="A516" s="24" t="s">
        <v>1031</v>
      </c>
      <c r="B516" s="24" t="s">
        <v>5672</v>
      </c>
      <c r="C516" s="7" t="s">
        <v>4751</v>
      </c>
      <c r="D516" s="7" t="s">
        <v>5673</v>
      </c>
      <c r="G516" s="7" t="s">
        <v>4688</v>
      </c>
      <c r="H516" s="7">
        <v>0</v>
      </c>
      <c r="K516" s="7" t="s">
        <v>4689</v>
      </c>
      <c r="L516" s="7" t="s">
        <v>4687</v>
      </c>
      <c r="N516" s="7">
        <v>36.19</v>
      </c>
      <c r="O516" s="7" t="str">
        <f t="shared" si="32"/>
        <v>Obesity</v>
      </c>
      <c r="Q516" s="7">
        <v>5.52</v>
      </c>
      <c r="R516" s="7" t="str">
        <f t="shared" si="33"/>
        <v>Normal</v>
      </c>
      <c r="U516" s="7">
        <v>25</v>
      </c>
      <c r="V516" s="7" t="s">
        <v>4719</v>
      </c>
      <c r="W516" s="7">
        <v>1985</v>
      </c>
      <c r="X516" s="7" t="str">
        <f t="shared" si="34"/>
        <v>25-Oct-1985</v>
      </c>
      <c r="Z516" s="7">
        <f t="shared" si="35"/>
        <v>37</v>
      </c>
      <c r="AC516" s="44">
        <v>19442.35</v>
      </c>
    </row>
    <row r="517" ht="15.6" spans="1:29">
      <c r="A517" s="24" t="s">
        <v>1033</v>
      </c>
      <c r="B517" s="24" t="s">
        <v>5674</v>
      </c>
      <c r="C517" s="7" t="s">
        <v>4751</v>
      </c>
      <c r="D517" s="7" t="s">
        <v>4878</v>
      </c>
      <c r="G517" s="7" t="s">
        <v>4688</v>
      </c>
      <c r="H517" s="7">
        <v>0</v>
      </c>
      <c r="K517" s="7" t="s">
        <v>4687</v>
      </c>
      <c r="L517" s="7" t="s">
        <v>4689</v>
      </c>
      <c r="N517" s="7">
        <v>25.9</v>
      </c>
      <c r="O517" s="7" t="str">
        <f t="shared" si="32"/>
        <v>Overweight</v>
      </c>
      <c r="Q517" s="7">
        <v>4.84</v>
      </c>
      <c r="R517" s="7" t="str">
        <f t="shared" si="33"/>
        <v>Normal</v>
      </c>
      <c r="U517" s="7">
        <v>5</v>
      </c>
      <c r="V517" s="7" t="s">
        <v>4718</v>
      </c>
      <c r="W517" s="7">
        <v>1991</v>
      </c>
      <c r="X517" s="7" t="str">
        <f t="shared" si="34"/>
        <v>5-Aug-1991</v>
      </c>
      <c r="Z517" s="7">
        <f t="shared" si="35"/>
        <v>31</v>
      </c>
      <c r="AC517" s="44">
        <v>19362</v>
      </c>
    </row>
    <row r="518" ht="15.6" spans="1:29">
      <c r="A518" s="24" t="s">
        <v>1035</v>
      </c>
      <c r="B518" s="24" t="s">
        <v>5675</v>
      </c>
      <c r="C518" s="7" t="s">
        <v>4748</v>
      </c>
      <c r="D518" s="7" t="s">
        <v>4960</v>
      </c>
      <c r="G518" s="7">
        <v>1</v>
      </c>
      <c r="H518" s="7">
        <v>1</v>
      </c>
      <c r="K518" s="7" t="s">
        <v>4687</v>
      </c>
      <c r="L518" s="7" t="s">
        <v>4687</v>
      </c>
      <c r="N518" s="7">
        <v>35.72</v>
      </c>
      <c r="O518" s="7" t="str">
        <f t="shared" si="32"/>
        <v>Obesity</v>
      </c>
      <c r="Q518" s="7">
        <v>4.08</v>
      </c>
      <c r="R518" s="7" t="str">
        <f t="shared" si="33"/>
        <v>Normal</v>
      </c>
      <c r="U518" s="7">
        <v>26</v>
      </c>
      <c r="V518" s="7" t="s">
        <v>4715</v>
      </c>
      <c r="W518" s="7">
        <v>1979</v>
      </c>
      <c r="X518" s="7" t="str">
        <f t="shared" si="34"/>
        <v>26-Sep-1979</v>
      </c>
      <c r="Z518" s="7">
        <f t="shared" si="35"/>
        <v>43</v>
      </c>
      <c r="AC518" s="44">
        <v>19350.37</v>
      </c>
    </row>
    <row r="519" ht="15.6" spans="1:29">
      <c r="A519" s="24" t="s">
        <v>1037</v>
      </c>
      <c r="B519" s="24" t="s">
        <v>5676</v>
      </c>
      <c r="C519" s="7" t="s">
        <v>4748</v>
      </c>
      <c r="D519" s="7" t="s">
        <v>5646</v>
      </c>
      <c r="G519" s="7">
        <v>1</v>
      </c>
      <c r="H519" s="7">
        <v>1</v>
      </c>
      <c r="K519" s="7" t="s">
        <v>4687</v>
      </c>
      <c r="L519" s="7" t="s">
        <v>4689</v>
      </c>
      <c r="N519" s="7">
        <v>27.94</v>
      </c>
      <c r="O519" s="7" t="str">
        <f t="shared" si="32"/>
        <v>Overweight</v>
      </c>
      <c r="Q519" s="7">
        <v>4.48</v>
      </c>
      <c r="R519" s="7" t="str">
        <f t="shared" si="33"/>
        <v>Normal</v>
      </c>
      <c r="U519" s="7">
        <v>13</v>
      </c>
      <c r="V519" s="7" t="s">
        <v>4708</v>
      </c>
      <c r="W519" s="7">
        <v>1993</v>
      </c>
      <c r="X519" s="7" t="str">
        <f t="shared" si="34"/>
        <v>13-Jul-1993</v>
      </c>
      <c r="Z519" s="7">
        <f t="shared" si="35"/>
        <v>29</v>
      </c>
      <c r="AC519" s="44">
        <v>19321.06</v>
      </c>
    </row>
    <row r="520" ht="15.6" spans="1:29">
      <c r="A520" s="24" t="s">
        <v>1039</v>
      </c>
      <c r="B520" s="24" t="s">
        <v>5677</v>
      </c>
      <c r="C520" s="7" t="s">
        <v>4751</v>
      </c>
      <c r="D520" s="7" t="s">
        <v>5484</v>
      </c>
      <c r="G520" s="7" t="s">
        <v>4688</v>
      </c>
      <c r="H520" s="7">
        <v>0</v>
      </c>
      <c r="K520" s="7" t="s">
        <v>4687</v>
      </c>
      <c r="L520" s="7" t="s">
        <v>4689</v>
      </c>
      <c r="N520" s="7">
        <v>27.1</v>
      </c>
      <c r="O520" s="7" t="str">
        <f t="shared" si="32"/>
        <v>Overweight</v>
      </c>
      <c r="Q520" s="7">
        <v>5.73</v>
      </c>
      <c r="R520" s="7" t="str">
        <f t="shared" si="33"/>
        <v>Prediabetes</v>
      </c>
      <c r="U520" s="7">
        <v>18</v>
      </c>
      <c r="V520" s="7" t="s">
        <v>4719</v>
      </c>
      <c r="W520" s="7">
        <v>1989</v>
      </c>
      <c r="X520" s="7" t="str">
        <f t="shared" si="34"/>
        <v>18-Oct-1989</v>
      </c>
      <c r="Z520" s="7">
        <f t="shared" si="35"/>
        <v>33</v>
      </c>
      <c r="AC520" s="44">
        <v>19259.96</v>
      </c>
    </row>
    <row r="521" ht="15.6" spans="1:29">
      <c r="A521" s="24" t="s">
        <v>1041</v>
      </c>
      <c r="B521" s="24" t="s">
        <v>5678</v>
      </c>
      <c r="C521" s="7" t="s">
        <v>4748</v>
      </c>
      <c r="D521" s="7" t="s">
        <v>5679</v>
      </c>
      <c r="G521" s="7">
        <v>1</v>
      </c>
      <c r="H521" s="7">
        <v>1</v>
      </c>
      <c r="K521" s="7" t="s">
        <v>4689</v>
      </c>
      <c r="L521" s="7" t="s">
        <v>4689</v>
      </c>
      <c r="N521" s="7">
        <v>18.3</v>
      </c>
      <c r="O521" s="7" t="str">
        <f t="shared" si="32"/>
        <v>Underweight</v>
      </c>
      <c r="Q521" s="7">
        <v>5.46</v>
      </c>
      <c r="R521" s="7" t="str">
        <f t="shared" si="33"/>
        <v>Normal</v>
      </c>
      <c r="U521" s="7">
        <v>4</v>
      </c>
      <c r="V521" s="7" t="s">
        <v>4719</v>
      </c>
      <c r="W521" s="7">
        <v>1983</v>
      </c>
      <c r="X521" s="7" t="str">
        <f t="shared" si="34"/>
        <v>4-Oct-1983</v>
      </c>
      <c r="Z521" s="7">
        <f t="shared" si="35"/>
        <v>39</v>
      </c>
      <c r="AC521" s="44">
        <v>19214.71</v>
      </c>
    </row>
    <row r="522" ht="15.6" spans="1:29">
      <c r="A522" s="24" t="s">
        <v>1043</v>
      </c>
      <c r="B522" s="24" t="s">
        <v>5680</v>
      </c>
      <c r="C522" s="7" t="s">
        <v>4751</v>
      </c>
      <c r="D522" s="7" t="s">
        <v>5681</v>
      </c>
      <c r="G522" s="7">
        <v>1</v>
      </c>
      <c r="H522" s="7">
        <v>1</v>
      </c>
      <c r="K522" s="7" t="s">
        <v>4689</v>
      </c>
      <c r="L522" s="7" t="s">
        <v>4689</v>
      </c>
      <c r="N522" s="7">
        <v>25.3</v>
      </c>
      <c r="O522" s="7" t="str">
        <f t="shared" si="32"/>
        <v>Overweight</v>
      </c>
      <c r="Q522" s="7">
        <v>5.02</v>
      </c>
      <c r="R522" s="7" t="str">
        <f t="shared" si="33"/>
        <v>Normal</v>
      </c>
      <c r="U522" s="7">
        <v>4</v>
      </c>
      <c r="V522" s="7" t="s">
        <v>4715</v>
      </c>
      <c r="W522" s="7">
        <v>1988</v>
      </c>
      <c r="X522" s="7" t="str">
        <f t="shared" si="34"/>
        <v>4-Sep-1988</v>
      </c>
      <c r="Z522" s="7">
        <f t="shared" si="35"/>
        <v>34</v>
      </c>
      <c r="AC522" s="44">
        <v>19199.94</v>
      </c>
    </row>
    <row r="523" ht="15.6" spans="1:29">
      <c r="A523" s="24" t="s">
        <v>1045</v>
      </c>
      <c r="B523" s="24" t="s">
        <v>5682</v>
      </c>
      <c r="C523" s="7" t="s">
        <v>4751</v>
      </c>
      <c r="D523" s="7" t="s">
        <v>4801</v>
      </c>
      <c r="G523" s="7">
        <v>1</v>
      </c>
      <c r="H523" s="7">
        <v>1</v>
      </c>
      <c r="K523" s="7" t="s">
        <v>4687</v>
      </c>
      <c r="L523" s="7" t="s">
        <v>4687</v>
      </c>
      <c r="N523" s="7">
        <v>38.83</v>
      </c>
      <c r="O523" s="7" t="str">
        <f t="shared" si="32"/>
        <v>Obesity</v>
      </c>
      <c r="Q523" s="7">
        <v>6.36</v>
      </c>
      <c r="R523" s="7" t="str">
        <f t="shared" si="33"/>
        <v>Prediabetes</v>
      </c>
      <c r="U523" s="7">
        <v>22</v>
      </c>
      <c r="V523" s="7" t="s">
        <v>4714</v>
      </c>
      <c r="W523" s="7">
        <v>1992</v>
      </c>
      <c r="X523" s="7" t="str">
        <f t="shared" si="34"/>
        <v>22-Jun-1992</v>
      </c>
      <c r="Z523" s="7">
        <f t="shared" si="35"/>
        <v>30</v>
      </c>
      <c r="AC523" s="44">
        <v>19144.58</v>
      </c>
    </row>
    <row r="524" ht="15.6" spans="1:29">
      <c r="A524" s="24" t="s">
        <v>1047</v>
      </c>
      <c r="B524" s="24" t="s">
        <v>5683</v>
      </c>
      <c r="C524" s="7" t="s">
        <v>4748</v>
      </c>
      <c r="D524" s="7" t="s">
        <v>5684</v>
      </c>
      <c r="G524" s="7">
        <v>1</v>
      </c>
      <c r="H524" s="7">
        <v>1</v>
      </c>
      <c r="K524" s="7" t="s">
        <v>4687</v>
      </c>
      <c r="L524" s="7" t="s">
        <v>4687</v>
      </c>
      <c r="N524" s="7">
        <v>27.6</v>
      </c>
      <c r="O524" s="7" t="str">
        <f t="shared" si="32"/>
        <v>Overweight</v>
      </c>
      <c r="Q524" s="7">
        <v>5.36</v>
      </c>
      <c r="R524" s="7" t="str">
        <f t="shared" si="33"/>
        <v>Normal</v>
      </c>
      <c r="U524" s="7">
        <v>4</v>
      </c>
      <c r="V524" s="7" t="s">
        <v>4717</v>
      </c>
      <c r="W524" s="7">
        <v>1998</v>
      </c>
      <c r="X524" s="7" t="str">
        <f t="shared" si="34"/>
        <v>4-Dec-1998</v>
      </c>
      <c r="Z524" s="7">
        <f t="shared" si="35"/>
        <v>24</v>
      </c>
      <c r="AC524" s="44">
        <v>19107.78</v>
      </c>
    </row>
    <row r="525" ht="15.6" spans="1:29">
      <c r="A525" s="24" t="s">
        <v>1049</v>
      </c>
      <c r="B525" s="24" t="s">
        <v>5685</v>
      </c>
      <c r="C525" s="7" t="s">
        <v>5627</v>
      </c>
      <c r="D525" s="7" t="s">
        <v>5686</v>
      </c>
      <c r="G525" s="7">
        <v>1</v>
      </c>
      <c r="H525" s="7">
        <v>1</v>
      </c>
      <c r="K525" s="7" t="s">
        <v>4689</v>
      </c>
      <c r="L525" s="7" t="s">
        <v>4687</v>
      </c>
      <c r="N525" s="7">
        <v>46.4</v>
      </c>
      <c r="O525" s="7" t="str">
        <f t="shared" si="32"/>
        <v>Obesity</v>
      </c>
      <c r="Q525" s="7">
        <v>8.37</v>
      </c>
      <c r="R525" s="7" t="str">
        <f t="shared" si="33"/>
        <v>Diabetes</v>
      </c>
      <c r="U525" s="7">
        <v>12</v>
      </c>
      <c r="V525" s="7" t="s">
        <v>4718</v>
      </c>
      <c r="W525" s="7">
        <v>1963</v>
      </c>
      <c r="X525" s="7" t="str">
        <f t="shared" si="34"/>
        <v>12-Aug-1963</v>
      </c>
      <c r="Z525" s="7">
        <f t="shared" si="35"/>
        <v>59</v>
      </c>
      <c r="AC525" s="44">
        <v>19040.88</v>
      </c>
    </row>
    <row r="526" ht="15.6" spans="1:29">
      <c r="A526" s="24" t="s">
        <v>1051</v>
      </c>
      <c r="B526" s="24" t="s">
        <v>5687</v>
      </c>
      <c r="C526" s="7" t="s">
        <v>4748</v>
      </c>
      <c r="D526" s="7" t="s">
        <v>5688</v>
      </c>
      <c r="G526" s="7">
        <v>1</v>
      </c>
      <c r="H526" s="7">
        <v>1</v>
      </c>
      <c r="K526" s="7" t="s">
        <v>4689</v>
      </c>
      <c r="L526" s="7" t="s">
        <v>4687</v>
      </c>
      <c r="N526" s="7">
        <v>51.92</v>
      </c>
      <c r="O526" s="7" t="str">
        <f t="shared" si="32"/>
        <v>Obesity</v>
      </c>
      <c r="Q526" s="7">
        <v>5.18</v>
      </c>
      <c r="R526" s="7" t="str">
        <f t="shared" si="33"/>
        <v>Normal</v>
      </c>
      <c r="U526" s="7">
        <v>9</v>
      </c>
      <c r="V526" s="7" t="s">
        <v>4719</v>
      </c>
      <c r="W526" s="7">
        <v>1969</v>
      </c>
      <c r="X526" s="7" t="str">
        <f t="shared" si="34"/>
        <v>9-Oct-1969</v>
      </c>
      <c r="Z526" s="7">
        <f t="shared" si="35"/>
        <v>53</v>
      </c>
      <c r="AC526" s="44">
        <v>19023.26</v>
      </c>
    </row>
    <row r="527" ht="15.6" spans="1:29">
      <c r="A527" s="24" t="s">
        <v>1053</v>
      </c>
      <c r="B527" s="24" t="s">
        <v>5689</v>
      </c>
      <c r="C527" s="7" t="s">
        <v>4748</v>
      </c>
      <c r="D527" s="7" t="s">
        <v>5113</v>
      </c>
      <c r="G527" s="7">
        <v>1</v>
      </c>
      <c r="H527" s="7">
        <v>1</v>
      </c>
      <c r="K527" s="7" t="s">
        <v>4689</v>
      </c>
      <c r="L527" s="7" t="s">
        <v>4687</v>
      </c>
      <c r="N527" s="7">
        <v>32.395</v>
      </c>
      <c r="O527" s="7" t="str">
        <f t="shared" si="32"/>
        <v>Obesity</v>
      </c>
      <c r="Q527" s="7">
        <v>5.68</v>
      </c>
      <c r="R527" s="7" t="str">
        <f t="shared" si="33"/>
        <v>Normal</v>
      </c>
      <c r="U527" s="7">
        <v>28</v>
      </c>
      <c r="V527" s="7" t="s">
        <v>4715</v>
      </c>
      <c r="W527" s="7">
        <v>1995</v>
      </c>
      <c r="X527" s="7" t="str">
        <f t="shared" si="34"/>
        <v>28-Sep-1995</v>
      </c>
      <c r="Z527" s="7">
        <f t="shared" si="35"/>
        <v>27</v>
      </c>
      <c r="AC527" s="44">
        <v>18972.5</v>
      </c>
    </row>
    <row r="528" ht="15.6" spans="1:29">
      <c r="A528" s="24" t="s">
        <v>1055</v>
      </c>
      <c r="B528" s="24" t="s">
        <v>5690</v>
      </c>
      <c r="C528" s="7" t="s">
        <v>5627</v>
      </c>
      <c r="D528" s="7" t="s">
        <v>5691</v>
      </c>
      <c r="G528" s="7">
        <v>1</v>
      </c>
      <c r="H528" s="7">
        <v>1</v>
      </c>
      <c r="K528" s="7" t="s">
        <v>4689</v>
      </c>
      <c r="L528" s="7" t="s">
        <v>4687</v>
      </c>
      <c r="N528" s="7">
        <v>46.19</v>
      </c>
      <c r="O528" s="7" t="str">
        <f t="shared" si="32"/>
        <v>Obesity</v>
      </c>
      <c r="Q528" s="7">
        <v>7.31</v>
      </c>
      <c r="R528" s="7" t="str">
        <f t="shared" si="33"/>
        <v>Diabetes</v>
      </c>
      <c r="U528" s="7">
        <v>12</v>
      </c>
      <c r="V528" s="7" t="s">
        <v>4718</v>
      </c>
      <c r="W528" s="7">
        <v>1963</v>
      </c>
      <c r="X528" s="7" t="str">
        <f t="shared" si="34"/>
        <v>12-Aug-1963</v>
      </c>
      <c r="Z528" s="7">
        <f t="shared" si="35"/>
        <v>59</v>
      </c>
      <c r="AC528" s="44">
        <v>18963.17</v>
      </c>
    </row>
    <row r="529" ht="15.6" spans="1:29">
      <c r="A529" s="24" t="s">
        <v>1057</v>
      </c>
      <c r="B529" s="24" t="s">
        <v>5692</v>
      </c>
      <c r="C529" s="7" t="s">
        <v>4748</v>
      </c>
      <c r="D529" s="7" t="s">
        <v>4861</v>
      </c>
      <c r="G529" s="7">
        <v>1</v>
      </c>
      <c r="H529" s="7">
        <v>1</v>
      </c>
      <c r="K529" s="7" t="s">
        <v>4687</v>
      </c>
      <c r="L529" s="7" t="s">
        <v>4687</v>
      </c>
      <c r="N529" s="7">
        <v>27.93</v>
      </c>
      <c r="O529" s="7" t="str">
        <f t="shared" si="32"/>
        <v>Overweight</v>
      </c>
      <c r="Q529" s="7">
        <v>4.67</v>
      </c>
      <c r="R529" s="7" t="str">
        <f t="shared" si="33"/>
        <v>Normal</v>
      </c>
      <c r="U529" s="7">
        <v>2</v>
      </c>
      <c r="V529" s="7" t="s">
        <v>4708</v>
      </c>
      <c r="W529" s="7">
        <v>2003</v>
      </c>
      <c r="X529" s="7" t="str">
        <f t="shared" si="34"/>
        <v>2-Jul-2003</v>
      </c>
      <c r="Z529" s="7">
        <f t="shared" si="35"/>
        <v>19</v>
      </c>
      <c r="AC529" s="44">
        <v>18955.22</v>
      </c>
    </row>
    <row r="530" ht="15.6" spans="1:29">
      <c r="A530" s="24" t="s">
        <v>1059</v>
      </c>
      <c r="B530" s="24" t="s">
        <v>5693</v>
      </c>
      <c r="C530" s="7" t="s">
        <v>4751</v>
      </c>
      <c r="D530" s="7" t="s">
        <v>5233</v>
      </c>
      <c r="G530" s="7" t="s">
        <v>4688</v>
      </c>
      <c r="H530" s="7">
        <v>0</v>
      </c>
      <c r="K530" s="7" t="s">
        <v>4687</v>
      </c>
      <c r="L530" s="7" t="s">
        <v>4687</v>
      </c>
      <c r="N530" s="7">
        <v>45.62</v>
      </c>
      <c r="O530" s="7" t="str">
        <f t="shared" si="32"/>
        <v>Obesity</v>
      </c>
      <c r="Q530" s="7">
        <v>6.87</v>
      </c>
      <c r="R530" s="7" t="str">
        <f t="shared" si="33"/>
        <v>Diabetes</v>
      </c>
      <c r="U530" s="7">
        <v>5</v>
      </c>
      <c r="V530" s="7" t="s">
        <v>4715</v>
      </c>
      <c r="W530" s="7">
        <v>1962</v>
      </c>
      <c r="X530" s="7" t="str">
        <f t="shared" si="34"/>
        <v>5-Sep-1962</v>
      </c>
      <c r="Z530" s="7">
        <f t="shared" si="35"/>
        <v>60</v>
      </c>
      <c r="AC530" s="44">
        <v>18954.56</v>
      </c>
    </row>
    <row r="531" ht="15.6" spans="1:29">
      <c r="A531" s="24" t="s">
        <v>1061</v>
      </c>
      <c r="B531" s="24" t="s">
        <v>5694</v>
      </c>
      <c r="C531" s="7" t="s">
        <v>4751</v>
      </c>
      <c r="D531" s="7" t="s">
        <v>5695</v>
      </c>
      <c r="G531" s="7">
        <v>1</v>
      </c>
      <c r="H531" s="7">
        <v>1</v>
      </c>
      <c r="K531" s="7" t="s">
        <v>4687</v>
      </c>
      <c r="L531" s="7" t="s">
        <v>4687</v>
      </c>
      <c r="N531" s="7">
        <v>35.31</v>
      </c>
      <c r="O531" s="7" t="str">
        <f t="shared" si="32"/>
        <v>Obesity</v>
      </c>
      <c r="Q531" s="7">
        <v>5.87</v>
      </c>
      <c r="R531" s="7" t="str">
        <f t="shared" si="33"/>
        <v>Prediabetes</v>
      </c>
      <c r="U531" s="7">
        <v>12</v>
      </c>
      <c r="V531" s="7" t="s">
        <v>4719</v>
      </c>
      <c r="W531" s="7">
        <v>1979</v>
      </c>
      <c r="X531" s="7" t="str">
        <f t="shared" si="34"/>
        <v>12-Oct-1979</v>
      </c>
      <c r="Z531" s="7">
        <f t="shared" si="35"/>
        <v>43</v>
      </c>
      <c r="AC531" s="44">
        <v>18932.81</v>
      </c>
    </row>
    <row r="532" ht="15.6" spans="1:29">
      <c r="A532" s="24" t="s">
        <v>1063</v>
      </c>
      <c r="B532" s="24" t="s">
        <v>5696</v>
      </c>
      <c r="C532" s="7" t="s">
        <v>4748</v>
      </c>
      <c r="D532" s="7" t="s">
        <v>5697</v>
      </c>
      <c r="G532" s="7">
        <v>1</v>
      </c>
      <c r="H532" s="7">
        <v>1</v>
      </c>
      <c r="K532" s="7" t="s">
        <v>4689</v>
      </c>
      <c r="L532" s="7" t="s">
        <v>4687</v>
      </c>
      <c r="N532" s="7">
        <v>30.4</v>
      </c>
      <c r="O532" s="7" t="str">
        <f t="shared" si="32"/>
        <v>Obesity</v>
      </c>
      <c r="Q532" s="7">
        <v>4.07</v>
      </c>
      <c r="R532" s="7" t="str">
        <f t="shared" si="33"/>
        <v>Normal</v>
      </c>
      <c r="U532" s="7">
        <v>24</v>
      </c>
      <c r="V532" s="7" t="s">
        <v>4712</v>
      </c>
      <c r="W532" s="7">
        <v>1995</v>
      </c>
      <c r="X532" s="7" t="str">
        <f t="shared" si="34"/>
        <v>24-Nov-1995</v>
      </c>
      <c r="Z532" s="7">
        <f t="shared" si="35"/>
        <v>27</v>
      </c>
      <c r="AC532" s="44">
        <v>18903.49</v>
      </c>
    </row>
    <row r="533" ht="15.6" spans="1:29">
      <c r="A533" s="24" t="s">
        <v>1065</v>
      </c>
      <c r="B533" s="24" t="s">
        <v>5698</v>
      </c>
      <c r="C533" s="7" t="s">
        <v>4751</v>
      </c>
      <c r="D533" s="7" t="s">
        <v>5030</v>
      </c>
      <c r="G533" s="7">
        <v>1</v>
      </c>
      <c r="H533" s="7">
        <v>1</v>
      </c>
      <c r="K533" s="7" t="s">
        <v>4687</v>
      </c>
      <c r="L533" s="7" t="s">
        <v>4689</v>
      </c>
      <c r="N533" s="7">
        <v>20.13</v>
      </c>
      <c r="O533" s="7" t="str">
        <f t="shared" si="32"/>
        <v>Normal Weight</v>
      </c>
      <c r="Q533" s="7">
        <v>6.47</v>
      </c>
      <c r="R533" s="7" t="str">
        <f t="shared" si="33"/>
        <v>Normal</v>
      </c>
      <c r="U533" s="7">
        <v>5</v>
      </c>
      <c r="V533" s="7" t="s">
        <v>4714</v>
      </c>
      <c r="W533" s="7">
        <v>1979</v>
      </c>
      <c r="X533" s="7" t="str">
        <f t="shared" si="34"/>
        <v>5-Jun-1979</v>
      </c>
      <c r="Z533" s="7">
        <f t="shared" si="35"/>
        <v>44</v>
      </c>
      <c r="AC533" s="44">
        <v>18883.33</v>
      </c>
    </row>
    <row r="534" ht="15.6" spans="1:29">
      <c r="A534" s="24" t="s">
        <v>1067</v>
      </c>
      <c r="B534" s="24" t="s">
        <v>5699</v>
      </c>
      <c r="C534" s="7" t="s">
        <v>4748</v>
      </c>
      <c r="D534" s="7" t="s">
        <v>5700</v>
      </c>
      <c r="G534" s="7">
        <v>1</v>
      </c>
      <c r="H534" s="7">
        <v>1</v>
      </c>
      <c r="K534" s="7" t="s">
        <v>4687</v>
      </c>
      <c r="L534" s="7" t="s">
        <v>4689</v>
      </c>
      <c r="N534" s="7">
        <v>23.655</v>
      </c>
      <c r="O534" s="7" t="str">
        <f t="shared" si="32"/>
        <v>Normal Weight</v>
      </c>
      <c r="Q534" s="7">
        <v>5.14</v>
      </c>
      <c r="R534" s="7" t="str">
        <f t="shared" si="33"/>
        <v>Normal</v>
      </c>
      <c r="U534" s="7">
        <v>2</v>
      </c>
      <c r="V534" s="7" t="s">
        <v>4715</v>
      </c>
      <c r="W534" s="7">
        <v>1992</v>
      </c>
      <c r="X534" s="7" t="str">
        <f t="shared" si="34"/>
        <v>2-Sep-1992</v>
      </c>
      <c r="Z534" s="7">
        <f t="shared" si="35"/>
        <v>30</v>
      </c>
      <c r="AC534" s="44">
        <v>18838.7</v>
      </c>
    </row>
    <row r="535" ht="15.6" spans="1:29">
      <c r="A535" s="24" t="s">
        <v>1069</v>
      </c>
      <c r="B535" s="24" t="s">
        <v>5701</v>
      </c>
      <c r="C535" s="7" t="s">
        <v>4751</v>
      </c>
      <c r="D535" s="7" t="s">
        <v>5661</v>
      </c>
      <c r="G535" s="7" t="s">
        <v>4688</v>
      </c>
      <c r="H535" s="7">
        <v>0</v>
      </c>
      <c r="K535" s="7" t="s">
        <v>4689</v>
      </c>
      <c r="L535" s="7" t="s">
        <v>4687</v>
      </c>
      <c r="N535" s="7">
        <v>49.05</v>
      </c>
      <c r="O535" s="7" t="str">
        <f t="shared" si="32"/>
        <v>Obesity</v>
      </c>
      <c r="Q535" s="7">
        <v>9.77</v>
      </c>
      <c r="R535" s="7" t="str">
        <f t="shared" si="33"/>
        <v>Diabetes</v>
      </c>
      <c r="U535" s="7">
        <v>22</v>
      </c>
      <c r="V535" s="7" t="s">
        <v>4712</v>
      </c>
      <c r="W535" s="7">
        <v>1967</v>
      </c>
      <c r="X535" s="7" t="str">
        <f t="shared" si="34"/>
        <v>22-Nov-1967</v>
      </c>
      <c r="Z535" s="7">
        <f t="shared" si="35"/>
        <v>55</v>
      </c>
      <c r="AC535" s="44">
        <v>18815.53</v>
      </c>
    </row>
    <row r="536" ht="15.6" spans="1:29">
      <c r="A536" s="24" t="s">
        <v>1071</v>
      </c>
      <c r="B536" s="24" t="s">
        <v>5702</v>
      </c>
      <c r="C536" s="7" t="s">
        <v>4748</v>
      </c>
      <c r="D536" s="7" t="s">
        <v>5703</v>
      </c>
      <c r="G536" s="7">
        <v>2</v>
      </c>
      <c r="H536" s="7">
        <v>2</v>
      </c>
      <c r="K536" s="7" t="s">
        <v>4689</v>
      </c>
      <c r="L536" s="7" t="s">
        <v>4687</v>
      </c>
      <c r="N536" s="7">
        <v>51.94</v>
      </c>
      <c r="O536" s="7" t="str">
        <f t="shared" si="32"/>
        <v>Obesity</v>
      </c>
      <c r="Q536" s="7">
        <v>8.8</v>
      </c>
      <c r="R536" s="7" t="str">
        <f t="shared" si="33"/>
        <v>Diabetes</v>
      </c>
      <c r="U536" s="7">
        <v>16</v>
      </c>
      <c r="V536" s="7" t="s">
        <v>4718</v>
      </c>
      <c r="W536" s="7">
        <v>1970</v>
      </c>
      <c r="X536" s="7" t="str">
        <f t="shared" si="34"/>
        <v>16-Aug-1970</v>
      </c>
      <c r="Z536" s="7">
        <f t="shared" si="35"/>
        <v>52</v>
      </c>
      <c r="AC536" s="44">
        <v>18806.15</v>
      </c>
    </row>
    <row r="537" ht="15.6" spans="1:29">
      <c r="A537" s="24" t="s">
        <v>1073</v>
      </c>
      <c r="B537" s="24" t="s">
        <v>4883</v>
      </c>
      <c r="C537" s="7" t="s">
        <v>4751</v>
      </c>
      <c r="D537" s="7" t="s">
        <v>5704</v>
      </c>
      <c r="G537" s="7">
        <v>1</v>
      </c>
      <c r="H537" s="7">
        <v>1</v>
      </c>
      <c r="K537" s="7" t="s">
        <v>4687</v>
      </c>
      <c r="L537" s="7" t="s">
        <v>4689</v>
      </c>
      <c r="N537" s="7">
        <v>29.83</v>
      </c>
      <c r="O537" s="7" t="str">
        <f t="shared" si="32"/>
        <v>Overweight</v>
      </c>
      <c r="Q537" s="7">
        <v>5.84</v>
      </c>
      <c r="R537" s="7" t="str">
        <f t="shared" si="33"/>
        <v>Prediabetes</v>
      </c>
      <c r="U537" s="7">
        <v>27</v>
      </c>
      <c r="V537" s="7" t="s">
        <v>4715</v>
      </c>
      <c r="W537" s="7">
        <v>1998</v>
      </c>
      <c r="X537" s="7" t="str">
        <f t="shared" si="34"/>
        <v>27-Sep-1998</v>
      </c>
      <c r="Z537" s="7">
        <f t="shared" si="35"/>
        <v>24</v>
      </c>
      <c r="AC537" s="44">
        <v>18804.75</v>
      </c>
    </row>
    <row r="538" ht="15.6" spans="1:29">
      <c r="A538" s="24" t="s">
        <v>1075</v>
      </c>
      <c r="B538" s="24" t="s">
        <v>5705</v>
      </c>
      <c r="C538" s="7" t="s">
        <v>4748</v>
      </c>
      <c r="D538" s="7" t="s">
        <v>5706</v>
      </c>
      <c r="G538" s="7">
        <v>1</v>
      </c>
      <c r="H538" s="7">
        <v>1</v>
      </c>
      <c r="K538" s="7" t="s">
        <v>4689</v>
      </c>
      <c r="L538" s="7" t="s">
        <v>4689</v>
      </c>
      <c r="N538" s="7">
        <v>22.6</v>
      </c>
      <c r="O538" s="7" t="str">
        <f t="shared" si="32"/>
        <v>Normal Weight</v>
      </c>
      <c r="Q538" s="7">
        <v>10.43</v>
      </c>
      <c r="R538" s="7" t="str">
        <f t="shared" si="33"/>
        <v>Diabetes</v>
      </c>
      <c r="U538" s="7">
        <v>1</v>
      </c>
      <c r="V538" s="7" t="s">
        <v>4718</v>
      </c>
      <c r="W538" s="7">
        <v>1986</v>
      </c>
      <c r="X538" s="7" t="str">
        <f t="shared" si="34"/>
        <v>1-Aug-1986</v>
      </c>
      <c r="Z538" s="7">
        <f t="shared" si="35"/>
        <v>36</v>
      </c>
      <c r="AC538" s="44">
        <v>18767.74</v>
      </c>
    </row>
    <row r="539" ht="15.6" spans="1:29">
      <c r="A539" s="24" t="s">
        <v>1077</v>
      </c>
      <c r="B539" s="24" t="s">
        <v>5707</v>
      </c>
      <c r="C539" s="7" t="s">
        <v>4748</v>
      </c>
      <c r="D539" s="7" t="s">
        <v>5708</v>
      </c>
      <c r="G539" s="7">
        <v>1</v>
      </c>
      <c r="H539" s="7">
        <v>1</v>
      </c>
      <c r="K539" s="7" t="s">
        <v>4689</v>
      </c>
      <c r="L539" s="7" t="s">
        <v>4687</v>
      </c>
      <c r="N539" s="7">
        <v>46.69</v>
      </c>
      <c r="O539" s="7" t="str">
        <f t="shared" si="32"/>
        <v>Obesity</v>
      </c>
      <c r="Q539" s="7">
        <v>4.25</v>
      </c>
      <c r="R539" s="7" t="str">
        <f t="shared" si="33"/>
        <v>Normal</v>
      </c>
      <c r="U539" s="7">
        <v>9</v>
      </c>
      <c r="V539" s="7" t="s">
        <v>4717</v>
      </c>
      <c r="W539" s="7">
        <v>1964</v>
      </c>
      <c r="X539" s="7" t="str">
        <f t="shared" si="34"/>
        <v>9-Dec-1964</v>
      </c>
      <c r="Z539" s="7">
        <f t="shared" si="35"/>
        <v>58</v>
      </c>
      <c r="AC539" s="44">
        <v>18765.88</v>
      </c>
    </row>
    <row r="540" ht="15.6" spans="1:29">
      <c r="A540" s="24" t="s">
        <v>1079</v>
      </c>
      <c r="B540" s="24" t="s">
        <v>5709</v>
      </c>
      <c r="C540" s="7" t="s">
        <v>4748</v>
      </c>
      <c r="D540" s="7" t="s">
        <v>5697</v>
      </c>
      <c r="G540" s="7" t="s">
        <v>4688</v>
      </c>
      <c r="H540" s="7">
        <v>0</v>
      </c>
      <c r="K540" s="7" t="s">
        <v>4687</v>
      </c>
      <c r="L540" s="7" t="s">
        <v>4689</v>
      </c>
      <c r="N540" s="7">
        <v>28.49</v>
      </c>
      <c r="O540" s="7" t="str">
        <f t="shared" si="32"/>
        <v>Overweight</v>
      </c>
      <c r="Q540" s="7">
        <v>4.89</v>
      </c>
      <c r="R540" s="7" t="str">
        <f t="shared" si="33"/>
        <v>Normal</v>
      </c>
      <c r="U540" s="7">
        <v>22</v>
      </c>
      <c r="V540" s="7" t="s">
        <v>4714</v>
      </c>
      <c r="W540" s="7">
        <v>1999</v>
      </c>
      <c r="X540" s="7" t="str">
        <f t="shared" si="34"/>
        <v>22-Jun-1999</v>
      </c>
      <c r="Z540" s="7">
        <f t="shared" si="35"/>
        <v>23</v>
      </c>
      <c r="AC540" s="44">
        <v>18694.69</v>
      </c>
    </row>
    <row r="541" ht="15.6" spans="1:29">
      <c r="A541" s="24" t="s">
        <v>1081</v>
      </c>
      <c r="B541" s="24" t="s">
        <v>5710</v>
      </c>
      <c r="C541" s="7" t="s">
        <v>4751</v>
      </c>
      <c r="D541" s="7" t="s">
        <v>4878</v>
      </c>
      <c r="G541" s="7">
        <v>1</v>
      </c>
      <c r="H541" s="7">
        <v>1</v>
      </c>
      <c r="K541" s="7" t="s">
        <v>4689</v>
      </c>
      <c r="L541" s="7" t="s">
        <v>4689</v>
      </c>
      <c r="N541" s="7">
        <v>28.5</v>
      </c>
      <c r="O541" s="7" t="str">
        <f t="shared" si="32"/>
        <v>Overweight</v>
      </c>
      <c r="Q541" s="7">
        <v>5.55</v>
      </c>
      <c r="R541" s="7" t="str">
        <f t="shared" si="33"/>
        <v>Normal</v>
      </c>
      <c r="U541" s="7">
        <v>16</v>
      </c>
      <c r="V541" s="7" t="s">
        <v>4717</v>
      </c>
      <c r="W541" s="7">
        <v>1995</v>
      </c>
      <c r="X541" s="7" t="str">
        <f t="shared" si="34"/>
        <v>16-Dec-1995</v>
      </c>
      <c r="Z541" s="7">
        <f t="shared" si="35"/>
        <v>27</v>
      </c>
      <c r="AC541" s="44">
        <v>18682.74</v>
      </c>
    </row>
    <row r="542" ht="15.6" spans="1:29">
      <c r="A542" s="24" t="s">
        <v>1083</v>
      </c>
      <c r="B542" s="24" t="s">
        <v>5711</v>
      </c>
      <c r="C542" s="7" t="s">
        <v>4751</v>
      </c>
      <c r="D542" s="7" t="s">
        <v>5712</v>
      </c>
      <c r="G542" s="7">
        <v>1</v>
      </c>
      <c r="H542" s="7">
        <v>1</v>
      </c>
      <c r="K542" s="7" t="s">
        <v>4687</v>
      </c>
      <c r="L542" s="7" t="s">
        <v>4689</v>
      </c>
      <c r="N542" s="7">
        <v>24.4</v>
      </c>
      <c r="O542" s="7" t="str">
        <f t="shared" si="32"/>
        <v>Normal Weight</v>
      </c>
      <c r="Q542" s="7">
        <v>4.52</v>
      </c>
      <c r="R542" s="7" t="str">
        <f t="shared" si="33"/>
        <v>Normal</v>
      </c>
      <c r="U542" s="7">
        <v>3</v>
      </c>
      <c r="V542" s="7" t="s">
        <v>4719</v>
      </c>
      <c r="W542" s="7">
        <v>1992</v>
      </c>
      <c r="X542" s="7" t="str">
        <f t="shared" si="34"/>
        <v>3-Oct-1992</v>
      </c>
      <c r="Z542" s="7">
        <f t="shared" si="35"/>
        <v>30</v>
      </c>
      <c r="AC542" s="44">
        <v>18648.42</v>
      </c>
    </row>
    <row r="543" ht="15.6" spans="1:29">
      <c r="A543" s="24" t="s">
        <v>1085</v>
      </c>
      <c r="B543" s="24" t="s">
        <v>5713</v>
      </c>
      <c r="C543" s="7" t="s">
        <v>4751</v>
      </c>
      <c r="D543" s="7" t="s">
        <v>5714</v>
      </c>
      <c r="G543" s="7">
        <v>1</v>
      </c>
      <c r="H543" s="7">
        <v>1</v>
      </c>
      <c r="K543" s="7" t="s">
        <v>4689</v>
      </c>
      <c r="L543" s="7" t="s">
        <v>4689</v>
      </c>
      <c r="N543" s="7">
        <v>29.15</v>
      </c>
      <c r="O543" s="7" t="str">
        <f t="shared" si="32"/>
        <v>Overweight</v>
      </c>
      <c r="Q543" s="7">
        <v>4.45</v>
      </c>
      <c r="R543" s="7" t="str">
        <f t="shared" si="33"/>
        <v>Normal</v>
      </c>
      <c r="U543" s="7">
        <v>3</v>
      </c>
      <c r="V543" s="7" t="s">
        <v>4708</v>
      </c>
      <c r="W543" s="7">
        <v>1995</v>
      </c>
      <c r="X543" s="7" t="str">
        <f t="shared" si="34"/>
        <v>3-Jul-1995</v>
      </c>
      <c r="Z543" s="7">
        <f t="shared" si="35"/>
        <v>27</v>
      </c>
      <c r="AC543" s="44">
        <v>18608.26</v>
      </c>
    </row>
    <row r="544" ht="15.6" spans="1:29">
      <c r="A544" s="24" t="s">
        <v>1087</v>
      </c>
      <c r="B544" s="24" t="s">
        <v>5715</v>
      </c>
      <c r="C544" s="7" t="s">
        <v>4748</v>
      </c>
      <c r="D544" s="7" t="s">
        <v>5185</v>
      </c>
      <c r="G544" s="7">
        <v>1</v>
      </c>
      <c r="H544" s="7">
        <v>1</v>
      </c>
      <c r="K544" s="7" t="s">
        <v>4687</v>
      </c>
      <c r="L544" s="7" t="s">
        <v>4689</v>
      </c>
      <c r="N544" s="7">
        <v>27.28</v>
      </c>
      <c r="O544" s="7" t="str">
        <f t="shared" si="32"/>
        <v>Overweight</v>
      </c>
      <c r="Q544" s="7">
        <v>4.72</v>
      </c>
      <c r="R544" s="7" t="str">
        <f t="shared" si="33"/>
        <v>Normal</v>
      </c>
      <c r="U544" s="7">
        <v>1</v>
      </c>
      <c r="V544" s="7" t="s">
        <v>4717</v>
      </c>
      <c r="W544" s="7">
        <v>2004</v>
      </c>
      <c r="X544" s="7" t="str">
        <f t="shared" si="34"/>
        <v>1-Dec-2004</v>
      </c>
      <c r="Z544" s="7">
        <f t="shared" si="35"/>
        <v>18</v>
      </c>
      <c r="AC544" s="44">
        <v>18443.11</v>
      </c>
    </row>
    <row r="545" ht="15.6" spans="1:29">
      <c r="A545" s="24" t="s">
        <v>1089</v>
      </c>
      <c r="B545" s="24" t="s">
        <v>5716</v>
      </c>
      <c r="C545" s="7" t="s">
        <v>4748</v>
      </c>
      <c r="D545" s="7" t="s">
        <v>5717</v>
      </c>
      <c r="G545" s="7">
        <v>1</v>
      </c>
      <c r="H545" s="7">
        <v>1</v>
      </c>
      <c r="K545" s="7" t="s">
        <v>4689</v>
      </c>
      <c r="L545" s="7" t="s">
        <v>4687</v>
      </c>
      <c r="N545" s="7">
        <v>32.23</v>
      </c>
      <c r="O545" s="7" t="str">
        <f t="shared" si="32"/>
        <v>Obesity</v>
      </c>
      <c r="Q545" s="7">
        <v>4.65</v>
      </c>
      <c r="R545" s="7" t="str">
        <f t="shared" si="33"/>
        <v>Normal</v>
      </c>
      <c r="U545" s="7">
        <v>27</v>
      </c>
      <c r="V545" s="7" t="s">
        <v>4714</v>
      </c>
      <c r="W545" s="7">
        <v>1997</v>
      </c>
      <c r="X545" s="7" t="str">
        <f t="shared" si="34"/>
        <v>27-Jun-1997</v>
      </c>
      <c r="Z545" s="7">
        <f t="shared" si="35"/>
        <v>25</v>
      </c>
      <c r="AC545" s="44">
        <v>18328.24</v>
      </c>
    </row>
    <row r="546" ht="15.6" spans="1:29">
      <c r="A546" s="24" t="s">
        <v>1091</v>
      </c>
      <c r="B546" s="24" t="s">
        <v>5718</v>
      </c>
      <c r="C546" s="7" t="s">
        <v>5627</v>
      </c>
      <c r="D546" s="7" t="s">
        <v>5719</v>
      </c>
      <c r="G546" s="7">
        <v>1</v>
      </c>
      <c r="H546" s="7">
        <v>1</v>
      </c>
      <c r="K546" s="7" t="s">
        <v>4689</v>
      </c>
      <c r="L546" s="7" t="s">
        <v>4687</v>
      </c>
      <c r="N546" s="7">
        <v>44.2</v>
      </c>
      <c r="O546" s="7" t="str">
        <f t="shared" si="32"/>
        <v>Obesity</v>
      </c>
      <c r="Q546" s="7">
        <v>11.34</v>
      </c>
      <c r="R546" s="7" t="str">
        <f t="shared" si="33"/>
        <v>Diabetes</v>
      </c>
      <c r="U546" s="7">
        <v>11</v>
      </c>
      <c r="V546" s="7" t="s">
        <v>4717</v>
      </c>
      <c r="W546" s="7">
        <v>1963</v>
      </c>
      <c r="X546" s="7" t="str">
        <f t="shared" si="34"/>
        <v>11-Dec-1963</v>
      </c>
      <c r="Z546" s="7">
        <f t="shared" si="35"/>
        <v>59</v>
      </c>
      <c r="AC546" s="44">
        <v>18310.74</v>
      </c>
    </row>
    <row r="547" ht="15.6" spans="1:29">
      <c r="A547" s="24" t="s">
        <v>1093</v>
      </c>
      <c r="B547" s="24" t="s">
        <v>5720</v>
      </c>
      <c r="C547" s="7" t="s">
        <v>4751</v>
      </c>
      <c r="D547" s="7" t="s">
        <v>5443</v>
      </c>
      <c r="G547" s="7">
        <v>1</v>
      </c>
      <c r="H547" s="7">
        <v>1</v>
      </c>
      <c r="K547" s="7" t="s">
        <v>4687</v>
      </c>
      <c r="L547" s="7" t="s">
        <v>4687</v>
      </c>
      <c r="N547" s="7">
        <v>29.735</v>
      </c>
      <c r="O547" s="7" t="str">
        <f t="shared" si="32"/>
        <v>Overweight</v>
      </c>
      <c r="Q547" s="7">
        <v>4.53</v>
      </c>
      <c r="R547" s="7" t="str">
        <f t="shared" si="33"/>
        <v>Normal</v>
      </c>
      <c r="U547" s="7">
        <v>10</v>
      </c>
      <c r="V547" s="7" t="s">
        <v>4715</v>
      </c>
      <c r="W547" s="7">
        <v>1993</v>
      </c>
      <c r="X547" s="7" t="str">
        <f t="shared" si="34"/>
        <v>10-Sep-1993</v>
      </c>
      <c r="Z547" s="7">
        <f t="shared" si="35"/>
        <v>29</v>
      </c>
      <c r="AC547" s="44">
        <v>18259.22</v>
      </c>
    </row>
    <row r="548" ht="15.6" spans="1:29">
      <c r="A548" s="24" t="s">
        <v>1095</v>
      </c>
      <c r="B548" s="24" t="s">
        <v>5721</v>
      </c>
      <c r="C548" s="7" t="s">
        <v>4748</v>
      </c>
      <c r="D548" s="7" t="s">
        <v>5722</v>
      </c>
      <c r="G548" s="7" t="s">
        <v>4688</v>
      </c>
      <c r="H548" s="7">
        <v>0</v>
      </c>
      <c r="K548" s="7" t="s">
        <v>4687</v>
      </c>
      <c r="L548" s="7" t="s">
        <v>4689</v>
      </c>
      <c r="N548" s="7">
        <v>28.31</v>
      </c>
      <c r="O548" s="7" t="str">
        <f t="shared" si="32"/>
        <v>Overweight</v>
      </c>
      <c r="Q548" s="7">
        <v>6.35</v>
      </c>
      <c r="R548" s="7" t="str">
        <f t="shared" si="33"/>
        <v>Prediabetes</v>
      </c>
      <c r="U548" s="7">
        <v>15</v>
      </c>
      <c r="V548" s="7" t="s">
        <v>4719</v>
      </c>
      <c r="W548" s="7">
        <v>1999</v>
      </c>
      <c r="X548" s="7" t="str">
        <f t="shared" si="34"/>
        <v>15-Oct-1999</v>
      </c>
      <c r="Z548" s="7">
        <f t="shared" si="35"/>
        <v>23</v>
      </c>
      <c r="AC548" s="44">
        <v>18246.5</v>
      </c>
    </row>
    <row r="549" ht="15.6" spans="1:29">
      <c r="A549" s="24" t="s">
        <v>1097</v>
      </c>
      <c r="B549" s="24" t="s">
        <v>5723</v>
      </c>
      <c r="C549" s="7" t="s">
        <v>4751</v>
      </c>
      <c r="D549" s="7" t="s">
        <v>5724</v>
      </c>
      <c r="G549" s="7" t="s">
        <v>4688</v>
      </c>
      <c r="H549" s="7">
        <v>0</v>
      </c>
      <c r="K549" s="7" t="s">
        <v>4687</v>
      </c>
      <c r="L549" s="7" t="s">
        <v>4687</v>
      </c>
      <c r="N549" s="7">
        <v>46.62</v>
      </c>
      <c r="O549" s="7" t="str">
        <f t="shared" si="32"/>
        <v>Obesity</v>
      </c>
      <c r="Q549" s="7">
        <v>8.51</v>
      </c>
      <c r="R549" s="7" t="str">
        <f t="shared" si="33"/>
        <v>Diabetes</v>
      </c>
      <c r="U549" s="7">
        <v>29</v>
      </c>
      <c r="V549" s="7" t="s">
        <v>4715</v>
      </c>
      <c r="W549" s="7">
        <v>1965</v>
      </c>
      <c r="X549" s="7" t="str">
        <f t="shared" si="34"/>
        <v>29-Sep-1965</v>
      </c>
      <c r="Z549" s="7">
        <f t="shared" si="35"/>
        <v>57</v>
      </c>
      <c r="AC549" s="44">
        <v>18223.45</v>
      </c>
    </row>
    <row r="550" ht="15.6" spans="1:29">
      <c r="A550" s="24" t="s">
        <v>1099</v>
      </c>
      <c r="B550" s="24" t="s">
        <v>5725</v>
      </c>
      <c r="C550" s="7" t="s">
        <v>4751</v>
      </c>
      <c r="D550" s="7" t="s">
        <v>5726</v>
      </c>
      <c r="G550" s="7">
        <v>1</v>
      </c>
      <c r="H550" s="7">
        <v>1</v>
      </c>
      <c r="K550" s="7" t="s">
        <v>4689</v>
      </c>
      <c r="L550" s="7" t="s">
        <v>4687</v>
      </c>
      <c r="N550" s="7">
        <v>51.75</v>
      </c>
      <c r="O550" s="7" t="str">
        <f t="shared" si="32"/>
        <v>Obesity</v>
      </c>
      <c r="Q550" s="7">
        <v>8.59</v>
      </c>
      <c r="R550" s="7" t="str">
        <f t="shared" si="33"/>
        <v>Diabetes</v>
      </c>
      <c r="U550" s="7">
        <v>13</v>
      </c>
      <c r="V550" s="7" t="s">
        <v>4717</v>
      </c>
      <c r="W550" s="7">
        <v>1975</v>
      </c>
      <c r="X550" s="7" t="str">
        <f t="shared" si="34"/>
        <v>13-Dec-1975</v>
      </c>
      <c r="Z550" s="7">
        <f t="shared" si="35"/>
        <v>47</v>
      </c>
      <c r="AC550" s="44">
        <v>18218.16</v>
      </c>
    </row>
    <row r="551" ht="15.6" spans="1:29">
      <c r="A551" s="24" t="s">
        <v>1101</v>
      </c>
      <c r="B551" s="24" t="s">
        <v>5727</v>
      </c>
      <c r="C551" s="7" t="s">
        <v>4751</v>
      </c>
      <c r="D551" s="7" t="s">
        <v>5728</v>
      </c>
      <c r="G551" s="7" t="s">
        <v>4688</v>
      </c>
      <c r="H551" s="7">
        <v>0</v>
      </c>
      <c r="K551" s="7" t="s">
        <v>4689</v>
      </c>
      <c r="L551" s="7" t="s">
        <v>4689</v>
      </c>
      <c r="N551" s="7">
        <v>25.7</v>
      </c>
      <c r="O551" s="7" t="str">
        <f t="shared" si="32"/>
        <v>Overweight</v>
      </c>
      <c r="Q551" s="7">
        <v>4.13</v>
      </c>
      <c r="R551" s="7" t="str">
        <f t="shared" si="33"/>
        <v>Normal</v>
      </c>
      <c r="U551" s="7">
        <v>11</v>
      </c>
      <c r="V551" s="7" t="s">
        <v>4715</v>
      </c>
      <c r="W551" s="7">
        <v>2001</v>
      </c>
      <c r="X551" s="7" t="str">
        <f t="shared" si="34"/>
        <v>11-Sep-2001</v>
      </c>
      <c r="Z551" s="7">
        <f t="shared" si="35"/>
        <v>21</v>
      </c>
      <c r="AC551" s="44">
        <v>18208.34</v>
      </c>
    </row>
    <row r="552" ht="15.6" spans="1:29">
      <c r="A552" s="24" t="s">
        <v>1103</v>
      </c>
      <c r="B552" s="24" t="s">
        <v>5729</v>
      </c>
      <c r="C552" s="7" t="s">
        <v>4748</v>
      </c>
      <c r="D552" s="7" t="s">
        <v>5730</v>
      </c>
      <c r="G552" s="7" t="s">
        <v>4688</v>
      </c>
      <c r="H552" s="7">
        <v>0</v>
      </c>
      <c r="K552" s="7" t="s">
        <v>4687</v>
      </c>
      <c r="L552" s="7" t="s">
        <v>4687</v>
      </c>
      <c r="N552" s="7">
        <v>31.79</v>
      </c>
      <c r="O552" s="7" t="str">
        <f t="shared" si="32"/>
        <v>Obesity</v>
      </c>
      <c r="Q552" s="7">
        <v>4.55</v>
      </c>
      <c r="R552" s="7" t="str">
        <f t="shared" si="33"/>
        <v>Normal</v>
      </c>
      <c r="U552" s="7">
        <v>7</v>
      </c>
      <c r="V552" s="7" t="s">
        <v>4714</v>
      </c>
      <c r="W552" s="7">
        <v>1977</v>
      </c>
      <c r="X552" s="7" t="str">
        <f t="shared" si="34"/>
        <v>7-Jun-1977</v>
      </c>
      <c r="Z552" s="7">
        <f t="shared" si="35"/>
        <v>46</v>
      </c>
      <c r="AC552" s="44">
        <v>18157.88</v>
      </c>
    </row>
    <row r="553" ht="15.6" spans="1:29">
      <c r="A553" s="24" t="s">
        <v>1105</v>
      </c>
      <c r="B553" s="24" t="s">
        <v>5093</v>
      </c>
      <c r="C553" s="7" t="s">
        <v>4751</v>
      </c>
      <c r="D553" s="7" t="s">
        <v>5602</v>
      </c>
      <c r="G553" s="7" t="s">
        <v>4688</v>
      </c>
      <c r="H553" s="7">
        <v>0</v>
      </c>
      <c r="K553" s="7" t="s">
        <v>4687</v>
      </c>
      <c r="L553" s="7" t="s">
        <v>4689</v>
      </c>
      <c r="N553" s="7">
        <v>24.795</v>
      </c>
      <c r="O553" s="7" t="str">
        <f t="shared" si="32"/>
        <v>Normal Weight</v>
      </c>
      <c r="Q553" s="7">
        <v>4.52</v>
      </c>
      <c r="R553" s="7" t="str">
        <f t="shared" si="33"/>
        <v>Normal</v>
      </c>
      <c r="U553" s="7">
        <v>27</v>
      </c>
      <c r="V553" s="7" t="s">
        <v>4717</v>
      </c>
      <c r="W553" s="7">
        <v>1989</v>
      </c>
      <c r="X553" s="7" t="str">
        <f t="shared" si="34"/>
        <v>27-Dec-1989</v>
      </c>
      <c r="Z553" s="7">
        <f t="shared" si="35"/>
        <v>33</v>
      </c>
      <c r="AC553" s="44">
        <v>18033.97</v>
      </c>
    </row>
    <row r="554" ht="15.6" spans="1:29">
      <c r="A554" s="24" t="s">
        <v>1107</v>
      </c>
      <c r="B554" s="24" t="s">
        <v>5731</v>
      </c>
      <c r="C554" s="7" t="s">
        <v>4751</v>
      </c>
      <c r="D554" s="7" t="s">
        <v>5732</v>
      </c>
      <c r="G554" s="7">
        <v>1</v>
      </c>
      <c r="H554" s="7">
        <v>1</v>
      </c>
      <c r="K554" s="7" t="s">
        <v>4687</v>
      </c>
      <c r="L554" s="7" t="s">
        <v>4687</v>
      </c>
      <c r="N554" s="7">
        <v>53.98</v>
      </c>
      <c r="O554" s="7" t="str">
        <f t="shared" si="32"/>
        <v>Obesity</v>
      </c>
      <c r="Q554" s="7">
        <v>5.07</v>
      </c>
      <c r="R554" s="7" t="str">
        <f t="shared" si="33"/>
        <v>Normal</v>
      </c>
      <c r="U554" s="7">
        <v>1</v>
      </c>
      <c r="V554" s="7" t="s">
        <v>4715</v>
      </c>
      <c r="W554" s="7">
        <v>1979</v>
      </c>
      <c r="X554" s="7" t="str">
        <f t="shared" si="34"/>
        <v>1-Sep-1979</v>
      </c>
      <c r="Z554" s="7">
        <f t="shared" si="35"/>
        <v>43</v>
      </c>
      <c r="AC554" s="44">
        <v>18031.19</v>
      </c>
    </row>
    <row r="555" ht="15.6" spans="1:29">
      <c r="A555" s="24" t="s">
        <v>1109</v>
      </c>
      <c r="B555" s="24" t="s">
        <v>5733</v>
      </c>
      <c r="C555" s="7" t="s">
        <v>4748</v>
      </c>
      <c r="D555" s="7" t="s">
        <v>5734</v>
      </c>
      <c r="G555" s="7">
        <v>1</v>
      </c>
      <c r="H555" s="7">
        <v>1</v>
      </c>
      <c r="K555" s="7" t="s">
        <v>4689</v>
      </c>
      <c r="L555" s="7" t="s">
        <v>4687</v>
      </c>
      <c r="N555" s="7">
        <v>41.325</v>
      </c>
      <c r="O555" s="7" t="str">
        <f t="shared" si="32"/>
        <v>Obesity</v>
      </c>
      <c r="Q555" s="7">
        <v>4.04</v>
      </c>
      <c r="R555" s="7" t="str">
        <f t="shared" si="33"/>
        <v>Normal</v>
      </c>
      <c r="U555" s="7">
        <v>29</v>
      </c>
      <c r="V555" s="7" t="s">
        <v>4715</v>
      </c>
      <c r="W555" s="7">
        <v>1997</v>
      </c>
      <c r="X555" s="7" t="str">
        <f t="shared" si="34"/>
        <v>29-Sep-1997</v>
      </c>
      <c r="Z555" s="7">
        <f t="shared" si="35"/>
        <v>25</v>
      </c>
      <c r="AC555" s="44">
        <v>18031.16</v>
      </c>
    </row>
    <row r="556" ht="15.6" spans="1:29">
      <c r="A556" s="24" t="s">
        <v>1111</v>
      </c>
      <c r="B556" s="24" t="s">
        <v>5735</v>
      </c>
      <c r="C556" s="7" t="s">
        <v>4751</v>
      </c>
      <c r="D556" s="7" t="s">
        <v>4944</v>
      </c>
      <c r="G556" s="7" t="s">
        <v>4688</v>
      </c>
      <c r="H556" s="7">
        <v>0</v>
      </c>
      <c r="K556" s="7" t="s">
        <v>4689</v>
      </c>
      <c r="L556" s="7" t="s">
        <v>4687</v>
      </c>
      <c r="N556" s="7">
        <v>51.65</v>
      </c>
      <c r="O556" s="7" t="str">
        <f t="shared" si="32"/>
        <v>Obesity</v>
      </c>
      <c r="Q556" s="7">
        <v>5.3</v>
      </c>
      <c r="R556" s="7" t="str">
        <f t="shared" si="33"/>
        <v>Normal</v>
      </c>
      <c r="U556" s="7">
        <v>23</v>
      </c>
      <c r="V556" s="7" t="s">
        <v>4717</v>
      </c>
      <c r="W556" s="7">
        <v>1976</v>
      </c>
      <c r="X556" s="7" t="str">
        <f t="shared" si="34"/>
        <v>23-Dec-1976</v>
      </c>
      <c r="Z556" s="7">
        <f t="shared" si="35"/>
        <v>46</v>
      </c>
      <c r="AC556" s="44">
        <v>17942.11</v>
      </c>
    </row>
    <row r="557" ht="15.6" spans="1:29">
      <c r="A557" s="24" t="s">
        <v>1113</v>
      </c>
      <c r="B557" s="24" t="s">
        <v>5736</v>
      </c>
      <c r="C557" s="7" t="s">
        <v>4751</v>
      </c>
      <c r="D557" s="7" t="s">
        <v>5737</v>
      </c>
      <c r="G557" s="7">
        <v>1</v>
      </c>
      <c r="H557" s="7">
        <v>1</v>
      </c>
      <c r="K557" s="7" t="s">
        <v>4689</v>
      </c>
      <c r="L557" s="7" t="s">
        <v>4687</v>
      </c>
      <c r="N557" s="7">
        <v>44.52</v>
      </c>
      <c r="O557" s="7" t="str">
        <f t="shared" si="32"/>
        <v>Obesity</v>
      </c>
      <c r="Q557" s="7">
        <v>8.64</v>
      </c>
      <c r="R557" s="7" t="str">
        <f t="shared" si="33"/>
        <v>Diabetes</v>
      </c>
      <c r="U557" s="7">
        <v>27</v>
      </c>
      <c r="V557" s="7" t="s">
        <v>4719</v>
      </c>
      <c r="W557" s="7">
        <v>1963</v>
      </c>
      <c r="X557" s="7" t="str">
        <f t="shared" si="34"/>
        <v>27-Oct-1963</v>
      </c>
      <c r="Z557" s="7">
        <f t="shared" si="35"/>
        <v>59</v>
      </c>
      <c r="AC557" s="44">
        <v>17929.3</v>
      </c>
    </row>
    <row r="558" ht="15.6" spans="1:29">
      <c r="A558" s="24" t="s">
        <v>1115</v>
      </c>
      <c r="B558" s="24" t="s">
        <v>5738</v>
      </c>
      <c r="C558" s="7" t="s">
        <v>4748</v>
      </c>
      <c r="D558" s="7" t="s">
        <v>5739</v>
      </c>
      <c r="G558" s="7">
        <v>1</v>
      </c>
      <c r="H558" s="7">
        <v>1</v>
      </c>
      <c r="K558" s="7" t="s">
        <v>4687</v>
      </c>
      <c r="L558" s="7" t="s">
        <v>4687</v>
      </c>
      <c r="N558" s="7">
        <v>53.29</v>
      </c>
      <c r="O558" s="7" t="str">
        <f t="shared" si="32"/>
        <v>Obesity</v>
      </c>
      <c r="Q558" s="7">
        <v>4.03</v>
      </c>
      <c r="R558" s="7" t="str">
        <f t="shared" si="33"/>
        <v>Normal</v>
      </c>
      <c r="U558" s="7">
        <v>10</v>
      </c>
      <c r="V558" s="7" t="s">
        <v>4708</v>
      </c>
      <c r="W558" s="7">
        <v>1979</v>
      </c>
      <c r="X558" s="7" t="str">
        <f t="shared" si="34"/>
        <v>10-Jul-1979</v>
      </c>
      <c r="Z558" s="7">
        <f t="shared" si="35"/>
        <v>43</v>
      </c>
      <c r="AC558" s="44">
        <v>17904.53</v>
      </c>
    </row>
    <row r="559" ht="15.6" spans="1:29">
      <c r="A559" s="24" t="s">
        <v>1117</v>
      </c>
      <c r="B559" s="24" t="s">
        <v>5740</v>
      </c>
      <c r="C559" s="7" t="s">
        <v>4751</v>
      </c>
      <c r="D559" s="7" t="s">
        <v>4931</v>
      </c>
      <c r="G559" s="7">
        <v>2</v>
      </c>
      <c r="H559" s="7">
        <v>2</v>
      </c>
      <c r="K559" s="7" t="s">
        <v>4689</v>
      </c>
      <c r="L559" s="7" t="s">
        <v>4687</v>
      </c>
      <c r="N559" s="7">
        <v>46.63</v>
      </c>
      <c r="O559" s="7" t="str">
        <f t="shared" si="32"/>
        <v>Obesity</v>
      </c>
      <c r="Q559" s="7">
        <v>4.26</v>
      </c>
      <c r="R559" s="7" t="str">
        <f t="shared" si="33"/>
        <v>Normal</v>
      </c>
      <c r="U559" s="7">
        <v>28</v>
      </c>
      <c r="V559" s="7" t="s">
        <v>4712</v>
      </c>
      <c r="W559" s="7">
        <v>1966</v>
      </c>
      <c r="X559" s="7" t="str">
        <f t="shared" si="34"/>
        <v>28-Nov-1966</v>
      </c>
      <c r="Z559" s="7">
        <f t="shared" si="35"/>
        <v>56</v>
      </c>
      <c r="AC559" s="44">
        <v>17882.67</v>
      </c>
    </row>
    <row r="560" ht="15.6" spans="1:29">
      <c r="A560" s="24" t="s">
        <v>1119</v>
      </c>
      <c r="B560" s="24" t="s">
        <v>5741</v>
      </c>
      <c r="C560" s="7" t="s">
        <v>4748</v>
      </c>
      <c r="D560" s="7" t="s">
        <v>5612</v>
      </c>
      <c r="G560" s="7">
        <v>1</v>
      </c>
      <c r="H560" s="7">
        <v>1</v>
      </c>
      <c r="K560" s="7" t="s">
        <v>4687</v>
      </c>
      <c r="L560" s="7" t="s">
        <v>4689</v>
      </c>
      <c r="N560" s="7">
        <v>28.88</v>
      </c>
      <c r="O560" s="7" t="str">
        <f t="shared" si="32"/>
        <v>Overweight</v>
      </c>
      <c r="Q560" s="7">
        <v>5.35</v>
      </c>
      <c r="R560" s="7" t="str">
        <f t="shared" si="33"/>
        <v>Normal</v>
      </c>
      <c r="U560" s="7">
        <v>23</v>
      </c>
      <c r="V560" s="7" t="s">
        <v>4715</v>
      </c>
      <c r="W560" s="7">
        <v>2003</v>
      </c>
      <c r="X560" s="7" t="str">
        <f t="shared" si="34"/>
        <v>23-Sep-2003</v>
      </c>
      <c r="Z560" s="7">
        <f t="shared" si="35"/>
        <v>19</v>
      </c>
      <c r="AC560" s="44">
        <v>17878.9</v>
      </c>
    </row>
    <row r="561" ht="15.6" spans="1:29">
      <c r="A561" s="24" t="s">
        <v>1121</v>
      </c>
      <c r="B561" s="24" t="s">
        <v>5742</v>
      </c>
      <c r="C561" s="7" t="s">
        <v>4751</v>
      </c>
      <c r="D561" s="7" t="s">
        <v>5743</v>
      </c>
      <c r="G561" s="7" t="s">
        <v>4688</v>
      </c>
      <c r="H561" s="7">
        <v>0</v>
      </c>
      <c r="K561" s="7" t="s">
        <v>4687</v>
      </c>
      <c r="L561" s="7" t="s">
        <v>4687</v>
      </c>
      <c r="N561" s="7">
        <v>23.98</v>
      </c>
      <c r="O561" s="7" t="str">
        <f t="shared" si="32"/>
        <v>Normal Weight</v>
      </c>
      <c r="Q561" s="7">
        <v>4.5</v>
      </c>
      <c r="R561" s="7" t="str">
        <f t="shared" si="33"/>
        <v>Normal</v>
      </c>
      <c r="U561" s="7">
        <v>10</v>
      </c>
      <c r="V561" s="7" t="s">
        <v>4708</v>
      </c>
      <c r="W561" s="7">
        <v>1994</v>
      </c>
      <c r="X561" s="7" t="str">
        <f t="shared" si="34"/>
        <v>10-Jul-1994</v>
      </c>
      <c r="Z561" s="7">
        <f t="shared" si="35"/>
        <v>28</v>
      </c>
      <c r="AC561" s="44">
        <v>17862.92</v>
      </c>
    </row>
    <row r="562" ht="15.6" spans="1:29">
      <c r="A562" s="24" t="s">
        <v>1123</v>
      </c>
      <c r="B562" s="24" t="s">
        <v>5744</v>
      </c>
      <c r="C562" s="7" t="s">
        <v>4748</v>
      </c>
      <c r="D562" s="7" t="s">
        <v>5745</v>
      </c>
      <c r="G562" s="7">
        <v>2</v>
      </c>
      <c r="H562" s="7">
        <v>2</v>
      </c>
      <c r="K562" s="7" t="s">
        <v>4687</v>
      </c>
      <c r="L562" s="7" t="s">
        <v>4687</v>
      </c>
      <c r="N562" s="7">
        <v>23.65</v>
      </c>
      <c r="O562" s="7" t="str">
        <f t="shared" si="32"/>
        <v>Normal Weight</v>
      </c>
      <c r="Q562" s="7">
        <v>8.38</v>
      </c>
      <c r="R562" s="7" t="str">
        <f t="shared" si="33"/>
        <v>Diabetes</v>
      </c>
      <c r="U562" s="7">
        <v>18</v>
      </c>
      <c r="V562" s="7" t="s">
        <v>4719</v>
      </c>
      <c r="W562" s="7">
        <v>1990</v>
      </c>
      <c r="X562" s="7" t="str">
        <f t="shared" si="34"/>
        <v>18-Oct-1990</v>
      </c>
      <c r="Z562" s="7">
        <f t="shared" si="35"/>
        <v>32</v>
      </c>
      <c r="AC562" s="44">
        <v>17832.6</v>
      </c>
    </row>
    <row r="563" ht="15.6" spans="1:29">
      <c r="A563" s="24" t="s">
        <v>1125</v>
      </c>
      <c r="B563" s="24" t="s">
        <v>5746</v>
      </c>
      <c r="C563" s="7" t="s">
        <v>4751</v>
      </c>
      <c r="D563" s="7" t="s">
        <v>5747</v>
      </c>
      <c r="G563" s="7" t="s">
        <v>4688</v>
      </c>
      <c r="H563" s="7">
        <v>0</v>
      </c>
      <c r="K563" s="7" t="s">
        <v>4689</v>
      </c>
      <c r="L563" s="7" t="s">
        <v>4687</v>
      </c>
      <c r="N563" s="7">
        <v>49.09</v>
      </c>
      <c r="O563" s="7" t="str">
        <f t="shared" si="32"/>
        <v>Obesity</v>
      </c>
      <c r="Q563" s="7">
        <v>7.03</v>
      </c>
      <c r="R563" s="7" t="str">
        <f t="shared" si="33"/>
        <v>Diabetes</v>
      </c>
      <c r="U563" s="7">
        <v>21</v>
      </c>
      <c r="V563" s="7" t="s">
        <v>4718</v>
      </c>
      <c r="W563" s="7">
        <v>1970</v>
      </c>
      <c r="X563" s="7" t="str">
        <f t="shared" si="34"/>
        <v>21-Aug-1970</v>
      </c>
      <c r="Z563" s="7">
        <f t="shared" si="35"/>
        <v>52</v>
      </c>
      <c r="AC563" s="44">
        <v>17779.94</v>
      </c>
    </row>
    <row r="564" ht="15.6" spans="1:29">
      <c r="A564" s="24" t="s">
        <v>1127</v>
      </c>
      <c r="B564" s="24" t="s">
        <v>5748</v>
      </c>
      <c r="C564" s="7" t="s">
        <v>4751</v>
      </c>
      <c r="D564" s="7" t="s">
        <v>5749</v>
      </c>
      <c r="G564" s="7">
        <v>1</v>
      </c>
      <c r="H564" s="7">
        <v>1</v>
      </c>
      <c r="K564" s="7" t="s">
        <v>4687</v>
      </c>
      <c r="L564" s="7" t="s">
        <v>4689</v>
      </c>
      <c r="N564" s="7">
        <v>28.025</v>
      </c>
      <c r="O564" s="7" t="str">
        <f t="shared" si="32"/>
        <v>Overweight</v>
      </c>
      <c r="Q564" s="7">
        <v>8.75</v>
      </c>
      <c r="R564" s="7" t="str">
        <f t="shared" si="33"/>
        <v>Diabetes</v>
      </c>
      <c r="U564" s="7">
        <v>10</v>
      </c>
      <c r="V564" s="7" t="s">
        <v>4718</v>
      </c>
      <c r="W564" s="7">
        <v>2002</v>
      </c>
      <c r="X564" s="7" t="str">
        <f t="shared" si="34"/>
        <v>10-Aug-2002</v>
      </c>
      <c r="Z564" s="7">
        <f t="shared" si="35"/>
        <v>20</v>
      </c>
      <c r="AC564" s="44">
        <v>17777.73</v>
      </c>
    </row>
    <row r="565" ht="15.6" spans="1:29">
      <c r="A565" s="24" t="s">
        <v>1129</v>
      </c>
      <c r="B565" s="24" t="s">
        <v>5750</v>
      </c>
      <c r="C565" s="7" t="s">
        <v>4748</v>
      </c>
      <c r="D565" s="7" t="s">
        <v>5751</v>
      </c>
      <c r="G565" s="7" t="s">
        <v>4688</v>
      </c>
      <c r="H565" s="7">
        <v>0</v>
      </c>
      <c r="K565" s="7" t="s">
        <v>4689</v>
      </c>
      <c r="L565" s="7" t="s">
        <v>4687</v>
      </c>
      <c r="N565" s="7">
        <v>43.32</v>
      </c>
      <c r="O565" s="7" t="str">
        <f t="shared" si="32"/>
        <v>Obesity</v>
      </c>
      <c r="Q565" s="7">
        <v>9.51</v>
      </c>
      <c r="R565" s="7" t="str">
        <f t="shared" si="33"/>
        <v>Diabetes</v>
      </c>
      <c r="U565" s="7">
        <v>23</v>
      </c>
      <c r="V565" s="7" t="s">
        <v>4718</v>
      </c>
      <c r="W565" s="7">
        <v>1963</v>
      </c>
      <c r="X565" s="7" t="str">
        <f t="shared" si="34"/>
        <v>23-Aug-1963</v>
      </c>
      <c r="Z565" s="7">
        <f t="shared" si="35"/>
        <v>59</v>
      </c>
      <c r="AC565" s="44">
        <v>17748.51</v>
      </c>
    </row>
    <row r="566" ht="15.6" spans="1:29">
      <c r="A566" s="24" t="s">
        <v>1131</v>
      </c>
      <c r="B566" s="24" t="s">
        <v>5752</v>
      </c>
      <c r="C566" s="7" t="s">
        <v>5627</v>
      </c>
      <c r="D566" s="7" t="s">
        <v>5697</v>
      </c>
      <c r="G566" s="7" t="s">
        <v>4688</v>
      </c>
      <c r="H566" s="7">
        <v>0</v>
      </c>
      <c r="K566" s="7" t="s">
        <v>4687</v>
      </c>
      <c r="L566" s="7" t="s">
        <v>4687</v>
      </c>
      <c r="N566" s="7">
        <v>45.92</v>
      </c>
      <c r="O566" s="7" t="str">
        <f t="shared" si="32"/>
        <v>Obesity</v>
      </c>
      <c r="Q566" s="7">
        <v>9.36</v>
      </c>
      <c r="R566" s="7" t="str">
        <f t="shared" si="33"/>
        <v>Diabetes</v>
      </c>
      <c r="U566" s="7">
        <v>27</v>
      </c>
      <c r="V566" s="7" t="s">
        <v>4712</v>
      </c>
      <c r="W566" s="7">
        <v>1968</v>
      </c>
      <c r="X566" s="7" t="str">
        <f t="shared" si="34"/>
        <v>27-Nov-1968</v>
      </c>
      <c r="Z566" s="7">
        <f t="shared" si="35"/>
        <v>54</v>
      </c>
      <c r="AC566" s="44">
        <v>17663.14</v>
      </c>
    </row>
    <row r="567" ht="15.6" spans="1:29">
      <c r="A567" s="24" t="s">
        <v>1133</v>
      </c>
      <c r="B567" s="24" t="s">
        <v>5753</v>
      </c>
      <c r="C567" s="7" t="s">
        <v>4751</v>
      </c>
      <c r="D567" s="7" t="s">
        <v>5754</v>
      </c>
      <c r="G567" s="7" t="s">
        <v>4688</v>
      </c>
      <c r="H567" s="7">
        <v>0</v>
      </c>
      <c r="K567" s="7" t="s">
        <v>4687</v>
      </c>
      <c r="L567" s="7" t="s">
        <v>4687</v>
      </c>
      <c r="N567" s="7">
        <v>44.03</v>
      </c>
      <c r="O567" s="7" t="str">
        <f t="shared" si="32"/>
        <v>Obesity</v>
      </c>
      <c r="Q567" s="7">
        <v>4.81</v>
      </c>
      <c r="R567" s="7" t="str">
        <f t="shared" si="33"/>
        <v>Normal</v>
      </c>
      <c r="U567" s="7">
        <v>26</v>
      </c>
      <c r="V567" s="7" t="s">
        <v>4714</v>
      </c>
      <c r="W567" s="7">
        <v>1965</v>
      </c>
      <c r="X567" s="7" t="str">
        <f t="shared" si="34"/>
        <v>26-Jun-1965</v>
      </c>
      <c r="Z567" s="7">
        <f t="shared" si="35"/>
        <v>57</v>
      </c>
      <c r="AC567" s="44">
        <v>17626.24</v>
      </c>
    </row>
    <row r="568" ht="15.6" spans="1:29">
      <c r="A568" s="24" t="s">
        <v>1135</v>
      </c>
      <c r="B568" s="24" t="s">
        <v>5755</v>
      </c>
      <c r="C568" s="7" t="s">
        <v>4748</v>
      </c>
      <c r="D568" s="7" t="s">
        <v>5756</v>
      </c>
      <c r="G568" s="7" t="s">
        <v>4688</v>
      </c>
      <c r="H568" s="7">
        <v>0</v>
      </c>
      <c r="K568" s="7" t="s">
        <v>4687</v>
      </c>
      <c r="L568" s="7" t="s">
        <v>4689</v>
      </c>
      <c r="N568" s="7">
        <v>24.6</v>
      </c>
      <c r="O568" s="7" t="str">
        <f t="shared" si="32"/>
        <v>Normal Weight</v>
      </c>
      <c r="Q568" s="7">
        <v>8.08</v>
      </c>
      <c r="R568" s="7" t="str">
        <f t="shared" si="33"/>
        <v>Diabetes</v>
      </c>
      <c r="U568" s="7">
        <v>30</v>
      </c>
      <c r="V568" s="7" t="s">
        <v>4718</v>
      </c>
      <c r="W568" s="7">
        <v>1990</v>
      </c>
      <c r="X568" s="7" t="str">
        <f t="shared" si="34"/>
        <v>30-Aug-1990</v>
      </c>
      <c r="Z568" s="7">
        <f t="shared" si="35"/>
        <v>32</v>
      </c>
      <c r="AC568" s="44">
        <v>17584.72</v>
      </c>
    </row>
    <row r="569" ht="15.6" spans="1:29">
      <c r="A569" s="24" t="s">
        <v>1137</v>
      </c>
      <c r="B569" s="24" t="s">
        <v>5757</v>
      </c>
      <c r="C569" s="7" t="s">
        <v>4748</v>
      </c>
      <c r="D569" s="7" t="s">
        <v>5758</v>
      </c>
      <c r="G569" s="7">
        <v>1</v>
      </c>
      <c r="H569" s="7">
        <v>1</v>
      </c>
      <c r="K569" s="7" t="s">
        <v>4687</v>
      </c>
      <c r="L569" s="7" t="s">
        <v>4687</v>
      </c>
      <c r="N569" s="7">
        <v>49.15</v>
      </c>
      <c r="O569" s="7" t="str">
        <f t="shared" si="32"/>
        <v>Obesity</v>
      </c>
      <c r="Q569" s="7">
        <v>6.29</v>
      </c>
      <c r="R569" s="7" t="str">
        <f t="shared" si="33"/>
        <v>Prediabetes</v>
      </c>
      <c r="U569" s="7">
        <v>7</v>
      </c>
      <c r="V569" s="7" t="s">
        <v>4712</v>
      </c>
      <c r="W569" s="7">
        <v>1971</v>
      </c>
      <c r="X569" s="7" t="str">
        <f t="shared" si="34"/>
        <v>7-Nov-1971</v>
      </c>
      <c r="Z569" s="7">
        <f t="shared" si="35"/>
        <v>51</v>
      </c>
      <c r="AC569" s="44">
        <v>17560.38</v>
      </c>
    </row>
    <row r="570" ht="15.6" spans="1:29">
      <c r="A570" s="24" t="s">
        <v>1139</v>
      </c>
      <c r="B570" s="24" t="s">
        <v>5759</v>
      </c>
      <c r="C570" s="7" t="s">
        <v>4748</v>
      </c>
      <c r="D570" s="7" t="s">
        <v>5760</v>
      </c>
      <c r="G570" s="7">
        <v>1</v>
      </c>
      <c r="H570" s="7">
        <v>1</v>
      </c>
      <c r="K570" s="7" t="s">
        <v>4687</v>
      </c>
      <c r="L570" s="7" t="s">
        <v>4689</v>
      </c>
      <c r="N570" s="7">
        <v>28.31</v>
      </c>
      <c r="O570" s="7" t="str">
        <f t="shared" si="32"/>
        <v>Overweight</v>
      </c>
      <c r="Q570" s="7">
        <v>6.29</v>
      </c>
      <c r="R570" s="7" t="str">
        <f t="shared" si="33"/>
        <v>Prediabetes</v>
      </c>
      <c r="U570" s="7">
        <v>24</v>
      </c>
      <c r="V570" s="7" t="s">
        <v>4714</v>
      </c>
      <c r="W570" s="7">
        <v>2003</v>
      </c>
      <c r="X570" s="7" t="str">
        <f t="shared" si="34"/>
        <v>24-Jun-2003</v>
      </c>
      <c r="Z570" s="7">
        <f t="shared" si="35"/>
        <v>19</v>
      </c>
      <c r="AC570" s="44">
        <v>17556.88</v>
      </c>
    </row>
    <row r="571" ht="15.6" spans="1:29">
      <c r="A571" s="24" t="s">
        <v>1141</v>
      </c>
      <c r="B571" s="24" t="s">
        <v>5761</v>
      </c>
      <c r="C571" s="7" t="s">
        <v>4751</v>
      </c>
      <c r="D571" s="7" t="s">
        <v>5762</v>
      </c>
      <c r="G571" s="7">
        <v>1</v>
      </c>
      <c r="H571" s="7">
        <v>1</v>
      </c>
      <c r="K571" s="7" t="s">
        <v>4687</v>
      </c>
      <c r="L571" s="7" t="s">
        <v>4689</v>
      </c>
      <c r="N571" s="7">
        <v>22.99</v>
      </c>
      <c r="O571" s="7" t="str">
        <f t="shared" si="32"/>
        <v>Normal Weight</v>
      </c>
      <c r="Q571" s="7">
        <v>5.12</v>
      </c>
      <c r="R571" s="7" t="str">
        <f t="shared" si="33"/>
        <v>Normal</v>
      </c>
      <c r="U571" s="7">
        <v>5</v>
      </c>
      <c r="V571" s="7" t="s">
        <v>4719</v>
      </c>
      <c r="W571" s="7">
        <v>1992</v>
      </c>
      <c r="X571" s="7" t="str">
        <f t="shared" si="34"/>
        <v>5-Oct-1992</v>
      </c>
      <c r="Z571" s="7">
        <f t="shared" si="35"/>
        <v>30</v>
      </c>
      <c r="AC571" s="44">
        <v>17507.47</v>
      </c>
    </row>
    <row r="572" ht="15.6" spans="1:29">
      <c r="A572" s="24" t="s">
        <v>1143</v>
      </c>
      <c r="B572" s="24" t="s">
        <v>5763</v>
      </c>
      <c r="C572" s="7" t="s">
        <v>4751</v>
      </c>
      <c r="D572" s="7" t="s">
        <v>5764</v>
      </c>
      <c r="G572" s="7">
        <v>1</v>
      </c>
      <c r="H572" s="7">
        <v>1</v>
      </c>
      <c r="K572" s="7" t="s">
        <v>4687</v>
      </c>
      <c r="L572" s="7" t="s">
        <v>4689</v>
      </c>
      <c r="N572" s="7">
        <v>29.07</v>
      </c>
      <c r="O572" s="7" t="str">
        <f t="shared" si="32"/>
        <v>Overweight</v>
      </c>
      <c r="Q572" s="7">
        <v>9.95</v>
      </c>
      <c r="R572" s="7" t="str">
        <f t="shared" si="33"/>
        <v>Diabetes</v>
      </c>
      <c r="U572" s="7">
        <v>4</v>
      </c>
      <c r="V572" s="7" t="s">
        <v>4715</v>
      </c>
      <c r="W572" s="7">
        <v>2003</v>
      </c>
      <c r="X572" s="7" t="str">
        <f t="shared" si="34"/>
        <v>4-Sep-2003</v>
      </c>
      <c r="Z572" s="7">
        <f t="shared" si="35"/>
        <v>19</v>
      </c>
      <c r="AC572" s="44">
        <v>17505.65</v>
      </c>
    </row>
    <row r="573" ht="15.6" spans="1:29">
      <c r="A573" s="24" t="s">
        <v>1145</v>
      </c>
      <c r="B573" s="24" t="s">
        <v>5765</v>
      </c>
      <c r="C573" s="7" t="s">
        <v>4751</v>
      </c>
      <c r="D573" s="7" t="s">
        <v>5135</v>
      </c>
      <c r="G573" s="7">
        <v>1</v>
      </c>
      <c r="H573" s="7">
        <v>1</v>
      </c>
      <c r="K573" s="7" t="s">
        <v>4689</v>
      </c>
      <c r="L573" s="7" t="s">
        <v>4687</v>
      </c>
      <c r="N573" s="7">
        <v>42.02</v>
      </c>
      <c r="O573" s="7" t="str">
        <f t="shared" si="32"/>
        <v>Obesity</v>
      </c>
      <c r="Q573" s="7">
        <v>9.08</v>
      </c>
      <c r="R573" s="7" t="str">
        <f t="shared" si="33"/>
        <v>Diabetes</v>
      </c>
      <c r="U573" s="7">
        <v>9</v>
      </c>
      <c r="V573" s="7" t="s">
        <v>4714</v>
      </c>
      <c r="W573" s="7">
        <v>1963</v>
      </c>
      <c r="X573" s="7" t="str">
        <f t="shared" si="34"/>
        <v>9-Jun-1963</v>
      </c>
      <c r="Z573" s="7">
        <f t="shared" si="35"/>
        <v>59</v>
      </c>
      <c r="AC573" s="44">
        <v>17496.31</v>
      </c>
    </row>
    <row r="574" ht="15.6" spans="1:29">
      <c r="A574" s="24" t="s">
        <v>1147</v>
      </c>
      <c r="B574" s="24" t="s">
        <v>5766</v>
      </c>
      <c r="C574" s="7" t="s">
        <v>5627</v>
      </c>
      <c r="D574" s="7" t="s">
        <v>5767</v>
      </c>
      <c r="G574" s="7" t="s">
        <v>4688</v>
      </c>
      <c r="H574" s="7">
        <v>0</v>
      </c>
      <c r="K574" s="7" t="s">
        <v>4689</v>
      </c>
      <c r="L574" s="7" t="s">
        <v>4687</v>
      </c>
      <c r="N574" s="7">
        <v>49.07</v>
      </c>
      <c r="O574" s="7" t="str">
        <f t="shared" si="32"/>
        <v>Obesity</v>
      </c>
      <c r="Q574" s="7">
        <v>4.82</v>
      </c>
      <c r="R574" s="7" t="str">
        <f t="shared" si="33"/>
        <v>Normal</v>
      </c>
      <c r="U574" s="7">
        <v>8</v>
      </c>
      <c r="V574" s="7" t="s">
        <v>4708</v>
      </c>
      <c r="W574" s="7">
        <v>1975</v>
      </c>
      <c r="X574" s="7" t="str">
        <f t="shared" si="34"/>
        <v>8-Jul-1975</v>
      </c>
      <c r="Z574" s="7">
        <f t="shared" si="35"/>
        <v>47</v>
      </c>
      <c r="AC574" s="44">
        <v>17479.53</v>
      </c>
    </row>
    <row r="575" ht="15.6" spans="1:29">
      <c r="A575" s="24" t="s">
        <v>1149</v>
      </c>
      <c r="B575" s="24" t="s">
        <v>5768</v>
      </c>
      <c r="C575" s="7" t="s">
        <v>4751</v>
      </c>
      <c r="D575" s="7" t="s">
        <v>5769</v>
      </c>
      <c r="G575" s="7">
        <v>1</v>
      </c>
      <c r="H575" s="7">
        <v>1</v>
      </c>
      <c r="K575" s="7" t="s">
        <v>4687</v>
      </c>
      <c r="L575" s="7" t="s">
        <v>4689</v>
      </c>
      <c r="N575" s="7">
        <v>19.8</v>
      </c>
      <c r="O575" s="7" t="str">
        <f t="shared" si="32"/>
        <v>Normal Weight</v>
      </c>
      <c r="Q575" s="7">
        <v>4.65</v>
      </c>
      <c r="R575" s="7" t="str">
        <f t="shared" si="33"/>
        <v>Normal</v>
      </c>
      <c r="U575" s="7">
        <v>9</v>
      </c>
      <c r="V575" s="7" t="s">
        <v>4712</v>
      </c>
      <c r="W575" s="7">
        <v>1982</v>
      </c>
      <c r="X575" s="7" t="str">
        <f t="shared" si="34"/>
        <v>9-Nov-1982</v>
      </c>
      <c r="Z575" s="7">
        <f t="shared" si="35"/>
        <v>40</v>
      </c>
      <c r="AC575" s="44">
        <v>17468.98</v>
      </c>
    </row>
    <row r="576" ht="15.6" spans="1:29">
      <c r="A576" s="24" t="s">
        <v>1151</v>
      </c>
      <c r="B576" s="24" t="s">
        <v>5770</v>
      </c>
      <c r="C576" s="7" t="s">
        <v>4751</v>
      </c>
      <c r="D576" s="7" t="s">
        <v>5771</v>
      </c>
      <c r="G576" s="7">
        <v>1</v>
      </c>
      <c r="H576" s="7">
        <v>1</v>
      </c>
      <c r="K576" s="7" t="s">
        <v>4687</v>
      </c>
      <c r="L576" s="7" t="s">
        <v>4689</v>
      </c>
      <c r="N576" s="7">
        <v>27.36</v>
      </c>
      <c r="O576" s="7" t="str">
        <f t="shared" si="32"/>
        <v>Overweight</v>
      </c>
      <c r="Q576" s="7">
        <v>5.16</v>
      </c>
      <c r="R576" s="7" t="str">
        <f t="shared" si="33"/>
        <v>Normal</v>
      </c>
      <c r="U576" s="7">
        <v>28</v>
      </c>
      <c r="V576" s="7" t="s">
        <v>4717</v>
      </c>
      <c r="W576" s="7">
        <v>2004</v>
      </c>
      <c r="X576" s="7" t="str">
        <f t="shared" si="34"/>
        <v>28-Dec-2004</v>
      </c>
      <c r="Z576" s="7">
        <f t="shared" si="35"/>
        <v>18</v>
      </c>
      <c r="AC576" s="44">
        <v>17361.77</v>
      </c>
    </row>
    <row r="577" ht="15.6" spans="1:29">
      <c r="A577" s="24" t="s">
        <v>1153</v>
      </c>
      <c r="B577" s="24" t="s">
        <v>5772</v>
      </c>
      <c r="C577" s="7" t="s">
        <v>4748</v>
      </c>
      <c r="D577" s="7" t="s">
        <v>5773</v>
      </c>
      <c r="G577" s="7" t="s">
        <v>4688</v>
      </c>
      <c r="H577" s="7">
        <v>0</v>
      </c>
      <c r="K577" s="7" t="s">
        <v>4689</v>
      </c>
      <c r="L577" s="7" t="s">
        <v>4687</v>
      </c>
      <c r="N577" s="7">
        <v>42.95</v>
      </c>
      <c r="O577" s="7" t="str">
        <f t="shared" si="32"/>
        <v>Obesity</v>
      </c>
      <c r="Q577" s="7">
        <v>10.44</v>
      </c>
      <c r="R577" s="7" t="str">
        <f t="shared" si="33"/>
        <v>Diabetes</v>
      </c>
      <c r="U577" s="7">
        <v>10</v>
      </c>
      <c r="V577" s="7" t="s">
        <v>4715</v>
      </c>
      <c r="W577" s="7">
        <v>1964</v>
      </c>
      <c r="X577" s="7" t="str">
        <f t="shared" si="34"/>
        <v>10-Sep-1964</v>
      </c>
      <c r="Z577" s="7">
        <f t="shared" si="35"/>
        <v>58</v>
      </c>
      <c r="AC577" s="44">
        <v>17352.68</v>
      </c>
    </row>
    <row r="578" ht="15.6" spans="1:29">
      <c r="A578" s="24" t="s">
        <v>1155</v>
      </c>
      <c r="B578" s="24" t="s">
        <v>5774</v>
      </c>
      <c r="C578" s="7" t="s">
        <v>5627</v>
      </c>
      <c r="D578" s="7" t="s">
        <v>4986</v>
      </c>
      <c r="G578" s="7">
        <v>1</v>
      </c>
      <c r="H578" s="7">
        <v>1</v>
      </c>
      <c r="K578" s="7" t="s">
        <v>4687</v>
      </c>
      <c r="L578" s="7" t="s">
        <v>4687</v>
      </c>
      <c r="N578" s="7">
        <v>42.66</v>
      </c>
      <c r="O578" s="7" t="str">
        <f t="shared" si="32"/>
        <v>Obesity</v>
      </c>
      <c r="Q578" s="7">
        <v>5.69</v>
      </c>
      <c r="R578" s="7" t="str">
        <f t="shared" si="33"/>
        <v>Normal</v>
      </c>
      <c r="U578" s="7">
        <v>29</v>
      </c>
      <c r="V578" s="7" t="s">
        <v>4714</v>
      </c>
      <c r="W578" s="7">
        <v>1965</v>
      </c>
      <c r="X578" s="7" t="str">
        <f t="shared" si="34"/>
        <v>29-Jun-1965</v>
      </c>
      <c r="Z578" s="7">
        <f t="shared" si="35"/>
        <v>57</v>
      </c>
      <c r="AC578" s="44">
        <v>17337.58</v>
      </c>
    </row>
    <row r="579" ht="15.6" spans="1:29">
      <c r="A579" s="24" t="s">
        <v>1157</v>
      </c>
      <c r="B579" s="24" t="s">
        <v>5775</v>
      </c>
      <c r="C579" s="7" t="s">
        <v>4751</v>
      </c>
      <c r="D579" s="7" t="s">
        <v>5776</v>
      </c>
      <c r="G579" s="7" t="s">
        <v>4688</v>
      </c>
      <c r="H579" s="7">
        <v>0</v>
      </c>
      <c r="K579" s="7" t="s">
        <v>4687</v>
      </c>
      <c r="L579" s="7" t="s">
        <v>4687</v>
      </c>
      <c r="N579" s="7">
        <v>33.63</v>
      </c>
      <c r="O579" s="7" t="str">
        <f t="shared" ref="O579:O642" si="36">IF((AND(N579&lt;18.5)),"Underweight",IF(AND(N579&gt;=18.5,N579&lt;24.9),"Normal Weight",IF(AND(N579&gt;=25,N579&lt;=30),"Overweight","Obesity")))</f>
        <v>Obesity</v>
      </c>
      <c r="Q579" s="7">
        <v>6.5</v>
      </c>
      <c r="R579" s="7" t="str">
        <f t="shared" ref="R579:R642" si="37">IF((AND(Q579&gt;=5.7,Q579&lt;=6.4)),"Prediabetes",IF(AND(Q579&gt;6.5),"Diabetes","Normal"))</f>
        <v>Normal</v>
      </c>
      <c r="U579" s="7">
        <v>4</v>
      </c>
      <c r="V579" s="7" t="s">
        <v>4717</v>
      </c>
      <c r="W579" s="7">
        <v>1998</v>
      </c>
      <c r="X579" s="7" t="str">
        <f t="shared" ref="X579:X642" si="38">CONCATENATE(U579,"-",V579,"-",W579)</f>
        <v>4-Dec-1998</v>
      </c>
      <c r="Z579" s="7">
        <f t="shared" ref="Z579:Z642" si="39">DATEDIF(X579,$Y$2,"Y")</f>
        <v>24</v>
      </c>
      <c r="AC579" s="44">
        <v>17253.43</v>
      </c>
    </row>
    <row r="580" ht="15.6" spans="1:29">
      <c r="A580" s="24" t="s">
        <v>1159</v>
      </c>
      <c r="B580" s="24" t="s">
        <v>5777</v>
      </c>
      <c r="C580" s="7" t="s">
        <v>4748</v>
      </c>
      <c r="D580" s="7" t="s">
        <v>5778</v>
      </c>
      <c r="G580" s="7">
        <v>1</v>
      </c>
      <c r="H580" s="7">
        <v>1</v>
      </c>
      <c r="K580" s="7" t="s">
        <v>4687</v>
      </c>
      <c r="L580" s="7" t="s">
        <v>4689</v>
      </c>
      <c r="N580" s="7">
        <v>26.84</v>
      </c>
      <c r="O580" s="7" t="str">
        <f t="shared" si="36"/>
        <v>Overweight</v>
      </c>
      <c r="Q580" s="7">
        <v>5.73</v>
      </c>
      <c r="R580" s="7" t="str">
        <f t="shared" si="37"/>
        <v>Prediabetes</v>
      </c>
      <c r="U580" s="7">
        <v>16</v>
      </c>
      <c r="V580" s="7" t="s">
        <v>4719</v>
      </c>
      <c r="W580" s="7">
        <v>2002</v>
      </c>
      <c r="X580" s="7" t="str">
        <f t="shared" si="38"/>
        <v>16-Oct-2002</v>
      </c>
      <c r="Z580" s="7">
        <f t="shared" si="39"/>
        <v>20</v>
      </c>
      <c r="AC580" s="44">
        <v>17179.52</v>
      </c>
    </row>
    <row r="581" ht="15.6" spans="1:29">
      <c r="A581" s="24" t="s">
        <v>1161</v>
      </c>
      <c r="B581" s="24" t="s">
        <v>5779</v>
      </c>
      <c r="C581" s="7" t="s">
        <v>4748</v>
      </c>
      <c r="D581" s="7" t="s">
        <v>5780</v>
      </c>
      <c r="G581" s="7" t="s">
        <v>4688</v>
      </c>
      <c r="H581" s="7">
        <v>0</v>
      </c>
      <c r="K581" s="7" t="s">
        <v>4687</v>
      </c>
      <c r="L581" s="7" t="s">
        <v>4689</v>
      </c>
      <c r="N581" s="7">
        <v>28.3</v>
      </c>
      <c r="O581" s="7" t="str">
        <f t="shared" si="36"/>
        <v>Overweight</v>
      </c>
      <c r="Q581" s="7">
        <v>5.74</v>
      </c>
      <c r="R581" s="7" t="str">
        <f t="shared" si="37"/>
        <v>Prediabetes</v>
      </c>
      <c r="U581" s="7">
        <v>29</v>
      </c>
      <c r="V581" s="7" t="s">
        <v>4708</v>
      </c>
      <c r="W581" s="7">
        <v>2003</v>
      </c>
      <c r="X581" s="7" t="str">
        <f t="shared" si="38"/>
        <v>29-Jul-2003</v>
      </c>
      <c r="Z581" s="7">
        <f t="shared" si="39"/>
        <v>19</v>
      </c>
      <c r="AC581" s="44">
        <v>17178.68</v>
      </c>
    </row>
    <row r="582" ht="15.6" spans="1:29">
      <c r="A582" s="24" t="s">
        <v>1163</v>
      </c>
      <c r="B582" s="24" t="s">
        <v>5781</v>
      </c>
      <c r="C582" s="7" t="s">
        <v>4751</v>
      </c>
      <c r="D582" s="7" t="s">
        <v>5782</v>
      </c>
      <c r="G582" s="7" t="s">
        <v>4688</v>
      </c>
      <c r="H582" s="7">
        <v>0</v>
      </c>
      <c r="K582" s="7" t="s">
        <v>4689</v>
      </c>
      <c r="L582" s="7" t="s">
        <v>4689</v>
      </c>
      <c r="N582" s="7">
        <v>27.06</v>
      </c>
      <c r="O582" s="7" t="str">
        <f t="shared" si="36"/>
        <v>Overweight</v>
      </c>
      <c r="Q582" s="7">
        <v>8.7</v>
      </c>
      <c r="R582" s="7" t="str">
        <f t="shared" si="37"/>
        <v>Diabetes</v>
      </c>
      <c r="U582" s="7">
        <v>7</v>
      </c>
      <c r="V582" s="7" t="s">
        <v>4715</v>
      </c>
      <c r="W582" s="7">
        <v>1996</v>
      </c>
      <c r="X582" s="7" t="str">
        <f t="shared" si="38"/>
        <v>7-Sep-1996</v>
      </c>
      <c r="Z582" s="7">
        <f t="shared" si="39"/>
        <v>26</v>
      </c>
      <c r="AC582" s="44">
        <v>17174.52</v>
      </c>
    </row>
    <row r="583" ht="15.6" spans="1:29">
      <c r="A583" s="24" t="s">
        <v>1165</v>
      </c>
      <c r="B583" s="24" t="s">
        <v>5783</v>
      </c>
      <c r="C583" s="7" t="s">
        <v>4751</v>
      </c>
      <c r="D583" s="7" t="s">
        <v>4754</v>
      </c>
      <c r="G583" s="7" t="s">
        <v>4688</v>
      </c>
      <c r="H583" s="7">
        <v>0</v>
      </c>
      <c r="K583" s="7" t="s">
        <v>4687</v>
      </c>
      <c r="L583" s="7" t="s">
        <v>4687</v>
      </c>
      <c r="N583" s="7">
        <v>47.13</v>
      </c>
      <c r="O583" s="7" t="str">
        <f t="shared" si="36"/>
        <v>Obesity</v>
      </c>
      <c r="Q583" s="7">
        <v>5.09</v>
      </c>
      <c r="R583" s="7" t="str">
        <f t="shared" si="37"/>
        <v>Normal</v>
      </c>
      <c r="U583" s="7">
        <v>11</v>
      </c>
      <c r="V583" s="7" t="s">
        <v>4714</v>
      </c>
      <c r="W583" s="7">
        <v>1971</v>
      </c>
      <c r="X583" s="7" t="str">
        <f t="shared" si="38"/>
        <v>11-Jun-1971</v>
      </c>
      <c r="Z583" s="7">
        <f t="shared" si="39"/>
        <v>51</v>
      </c>
      <c r="AC583" s="44">
        <v>17172.27</v>
      </c>
    </row>
    <row r="584" ht="15.6" spans="1:29">
      <c r="A584" s="24" t="s">
        <v>1167</v>
      </c>
      <c r="B584" s="24" t="s">
        <v>5784</v>
      </c>
      <c r="C584" s="7" t="s">
        <v>4748</v>
      </c>
      <c r="D584" s="7" t="s">
        <v>5785</v>
      </c>
      <c r="G584" s="7" t="s">
        <v>4688</v>
      </c>
      <c r="H584" s="7">
        <v>0</v>
      </c>
      <c r="K584" s="7" t="s">
        <v>4687</v>
      </c>
      <c r="L584" s="7" t="s">
        <v>4687</v>
      </c>
      <c r="N584" s="7">
        <v>51.72</v>
      </c>
      <c r="O584" s="7" t="str">
        <f t="shared" si="36"/>
        <v>Obesity</v>
      </c>
      <c r="Q584" s="7">
        <v>5.57</v>
      </c>
      <c r="R584" s="7" t="str">
        <f t="shared" si="37"/>
        <v>Normal</v>
      </c>
      <c r="U584" s="7">
        <v>22</v>
      </c>
      <c r="V584" s="7" t="s">
        <v>4712</v>
      </c>
      <c r="W584" s="7">
        <v>1980</v>
      </c>
      <c r="X584" s="7" t="str">
        <f t="shared" si="38"/>
        <v>22-Nov-1980</v>
      </c>
      <c r="Z584" s="7">
        <f t="shared" si="39"/>
        <v>42</v>
      </c>
      <c r="AC584" s="44">
        <v>17128.43</v>
      </c>
    </row>
    <row r="585" ht="15.6" spans="1:29">
      <c r="A585" s="24" t="s">
        <v>1169</v>
      </c>
      <c r="B585" s="24" t="s">
        <v>5786</v>
      </c>
      <c r="C585" s="7" t="s">
        <v>4751</v>
      </c>
      <c r="D585" s="7" t="s">
        <v>5506</v>
      </c>
      <c r="G585" s="7" t="s">
        <v>4688</v>
      </c>
      <c r="H585" s="7">
        <v>0</v>
      </c>
      <c r="K585" s="7" t="s">
        <v>4687</v>
      </c>
      <c r="L585" s="7" t="s">
        <v>4687</v>
      </c>
      <c r="N585" s="7">
        <v>48.59</v>
      </c>
      <c r="O585" s="7" t="str">
        <f t="shared" si="36"/>
        <v>Obesity</v>
      </c>
      <c r="Q585" s="7">
        <v>10.87</v>
      </c>
      <c r="R585" s="7" t="str">
        <f t="shared" si="37"/>
        <v>Diabetes</v>
      </c>
      <c r="U585" s="7">
        <v>14</v>
      </c>
      <c r="V585" s="7" t="s">
        <v>4708</v>
      </c>
      <c r="W585" s="7">
        <v>1977</v>
      </c>
      <c r="X585" s="7" t="str">
        <f t="shared" si="38"/>
        <v>14-Jul-1977</v>
      </c>
      <c r="Z585" s="7">
        <f t="shared" si="39"/>
        <v>45</v>
      </c>
      <c r="AC585" s="44">
        <v>17085.27</v>
      </c>
    </row>
    <row r="586" ht="15.6" spans="1:29">
      <c r="A586" s="24" t="s">
        <v>1171</v>
      </c>
      <c r="B586" s="24" t="s">
        <v>5787</v>
      </c>
      <c r="C586" s="7" t="s">
        <v>4748</v>
      </c>
      <c r="D586" s="7" t="s">
        <v>5788</v>
      </c>
      <c r="G586" s="7">
        <v>1</v>
      </c>
      <c r="H586" s="7">
        <v>1</v>
      </c>
      <c r="K586" s="7" t="s">
        <v>4687</v>
      </c>
      <c r="L586" s="7" t="s">
        <v>4687</v>
      </c>
      <c r="N586" s="7">
        <v>45.18</v>
      </c>
      <c r="O586" s="7" t="str">
        <f t="shared" si="36"/>
        <v>Obesity</v>
      </c>
      <c r="Q586" s="7">
        <v>6.02</v>
      </c>
      <c r="R586" s="7" t="str">
        <f t="shared" si="37"/>
        <v>Prediabetes</v>
      </c>
      <c r="U586" s="7">
        <v>19</v>
      </c>
      <c r="V586" s="7" t="s">
        <v>4714</v>
      </c>
      <c r="W586" s="7">
        <v>1968</v>
      </c>
      <c r="X586" s="7" t="str">
        <f t="shared" si="38"/>
        <v>19-Jun-1968</v>
      </c>
      <c r="Z586" s="7">
        <f t="shared" si="39"/>
        <v>54</v>
      </c>
      <c r="AC586" s="44">
        <v>17081.08</v>
      </c>
    </row>
    <row r="587" ht="15.6" spans="1:29">
      <c r="A587" s="24" t="s">
        <v>1173</v>
      </c>
      <c r="B587" s="24" t="s">
        <v>5789</v>
      </c>
      <c r="C587" s="7" t="s">
        <v>4748</v>
      </c>
      <c r="D587" s="7" t="s">
        <v>5422</v>
      </c>
      <c r="G587" s="7" t="s">
        <v>4688</v>
      </c>
      <c r="H587" s="7">
        <v>0</v>
      </c>
      <c r="K587" s="7" t="s">
        <v>4687</v>
      </c>
      <c r="L587" s="7" t="s">
        <v>4689</v>
      </c>
      <c r="N587" s="7">
        <v>27.9</v>
      </c>
      <c r="O587" s="7" t="str">
        <f t="shared" si="36"/>
        <v>Overweight</v>
      </c>
      <c r="Q587" s="7">
        <v>7</v>
      </c>
      <c r="R587" s="7" t="str">
        <f t="shared" si="37"/>
        <v>Diabetes</v>
      </c>
      <c r="U587" s="7">
        <v>18</v>
      </c>
      <c r="V587" s="7" t="s">
        <v>4712</v>
      </c>
      <c r="W587" s="7">
        <v>2003</v>
      </c>
      <c r="X587" s="7" t="str">
        <f t="shared" si="38"/>
        <v>18-Nov-2003</v>
      </c>
      <c r="Z587" s="7">
        <f t="shared" si="39"/>
        <v>19</v>
      </c>
      <c r="AC587" s="44">
        <v>17043.34</v>
      </c>
    </row>
    <row r="588" ht="15.6" spans="1:29">
      <c r="A588" s="24" t="s">
        <v>1175</v>
      </c>
      <c r="B588" s="24" t="s">
        <v>5790</v>
      </c>
      <c r="C588" s="7" t="s">
        <v>4748</v>
      </c>
      <c r="D588" s="7" t="s">
        <v>5791</v>
      </c>
      <c r="G588" s="7">
        <v>1</v>
      </c>
      <c r="H588" s="7">
        <v>1</v>
      </c>
      <c r="K588" s="7" t="s">
        <v>4687</v>
      </c>
      <c r="L588" s="7" t="s">
        <v>4687</v>
      </c>
      <c r="N588" s="7">
        <v>51.33</v>
      </c>
      <c r="O588" s="7" t="str">
        <f t="shared" si="36"/>
        <v>Obesity</v>
      </c>
      <c r="Q588" s="7">
        <v>5.56</v>
      </c>
      <c r="R588" s="7" t="str">
        <f t="shared" si="37"/>
        <v>Normal</v>
      </c>
      <c r="U588" s="7">
        <v>1</v>
      </c>
      <c r="V588" s="7" t="s">
        <v>4712</v>
      </c>
      <c r="W588" s="7">
        <v>1974</v>
      </c>
      <c r="X588" s="7" t="str">
        <f t="shared" si="38"/>
        <v>1-Nov-1974</v>
      </c>
      <c r="Z588" s="7">
        <f t="shared" si="39"/>
        <v>48</v>
      </c>
      <c r="AC588" s="44">
        <v>17016.01</v>
      </c>
    </row>
    <row r="589" ht="15.6" spans="1:29">
      <c r="A589" s="24" t="s">
        <v>1177</v>
      </c>
      <c r="B589" s="24" t="s">
        <v>5792</v>
      </c>
      <c r="C589" s="7" t="s">
        <v>4748</v>
      </c>
      <c r="D589" s="7" t="s">
        <v>5793</v>
      </c>
      <c r="G589" s="7" t="s">
        <v>4688</v>
      </c>
      <c r="H589" s="7">
        <v>0</v>
      </c>
      <c r="K589" s="7" t="s">
        <v>4689</v>
      </c>
      <c r="L589" s="7" t="s">
        <v>4687</v>
      </c>
      <c r="N589" s="7">
        <v>30.59</v>
      </c>
      <c r="O589" s="7" t="str">
        <f t="shared" si="36"/>
        <v>Obesity</v>
      </c>
      <c r="Q589" s="7">
        <v>8.45</v>
      </c>
      <c r="R589" s="7" t="str">
        <f t="shared" si="37"/>
        <v>Diabetes</v>
      </c>
      <c r="U589" s="7">
        <v>13</v>
      </c>
      <c r="V589" s="7" t="s">
        <v>4715</v>
      </c>
      <c r="W589" s="7">
        <v>1995</v>
      </c>
      <c r="X589" s="7" t="str">
        <f t="shared" si="38"/>
        <v>13-Sep-1995</v>
      </c>
      <c r="Z589" s="7">
        <f t="shared" si="39"/>
        <v>27</v>
      </c>
      <c r="AC589" s="44">
        <v>16990.55</v>
      </c>
    </row>
    <row r="590" ht="15.6" spans="1:29">
      <c r="A590" s="24" t="s">
        <v>1179</v>
      </c>
      <c r="B590" s="24" t="s">
        <v>4902</v>
      </c>
      <c r="C590" s="7" t="s">
        <v>5627</v>
      </c>
      <c r="D590" s="7" t="s">
        <v>5794</v>
      </c>
      <c r="G590" s="7" t="s">
        <v>4688</v>
      </c>
      <c r="H590" s="7">
        <v>0</v>
      </c>
      <c r="K590" s="7" t="s">
        <v>4687</v>
      </c>
      <c r="L590" s="7" t="s">
        <v>4687</v>
      </c>
      <c r="N590" s="7">
        <v>39.23</v>
      </c>
      <c r="O590" s="7" t="str">
        <f t="shared" si="36"/>
        <v>Obesity</v>
      </c>
      <c r="Q590" s="7">
        <v>6.19</v>
      </c>
      <c r="R590" s="7" t="str">
        <f t="shared" si="37"/>
        <v>Prediabetes</v>
      </c>
      <c r="U590" s="7">
        <v>15</v>
      </c>
      <c r="V590" s="7" t="s">
        <v>4715</v>
      </c>
      <c r="W590" s="7">
        <v>1962</v>
      </c>
      <c r="X590" s="7" t="str">
        <f t="shared" si="38"/>
        <v>15-Sep-1962</v>
      </c>
      <c r="Z590" s="7">
        <f t="shared" si="39"/>
        <v>60</v>
      </c>
      <c r="AC590" s="44">
        <v>16921.09</v>
      </c>
    </row>
    <row r="591" ht="15.6" spans="1:29">
      <c r="A591" s="24" t="s">
        <v>1181</v>
      </c>
      <c r="B591" s="24" t="s">
        <v>5795</v>
      </c>
      <c r="C591" s="7" t="s">
        <v>4748</v>
      </c>
      <c r="D591" s="7" t="s">
        <v>5796</v>
      </c>
      <c r="G591" s="7" t="s">
        <v>4688</v>
      </c>
      <c r="H591" s="7">
        <v>0</v>
      </c>
      <c r="K591" s="7" t="s">
        <v>4687</v>
      </c>
      <c r="L591" s="7" t="s">
        <v>4689</v>
      </c>
      <c r="N591" s="7">
        <v>19.095</v>
      </c>
      <c r="O591" s="7" t="str">
        <f t="shared" si="36"/>
        <v>Normal Weight</v>
      </c>
      <c r="Q591" s="7">
        <v>7.71</v>
      </c>
      <c r="R591" s="7" t="str">
        <f t="shared" si="37"/>
        <v>Diabetes</v>
      </c>
      <c r="U591" s="7">
        <v>10</v>
      </c>
      <c r="V591" s="7" t="s">
        <v>4717</v>
      </c>
      <c r="W591" s="7">
        <v>1989</v>
      </c>
      <c r="X591" s="7" t="str">
        <f t="shared" si="38"/>
        <v>10-Dec-1989</v>
      </c>
      <c r="Z591" s="7">
        <f t="shared" si="39"/>
        <v>33</v>
      </c>
      <c r="AC591" s="44">
        <v>16903.5</v>
      </c>
    </row>
    <row r="592" ht="15.6" spans="1:29">
      <c r="A592" s="24" t="s">
        <v>1183</v>
      </c>
      <c r="B592" s="24" t="s">
        <v>5797</v>
      </c>
      <c r="C592" s="7" t="s">
        <v>4751</v>
      </c>
      <c r="D592" s="7" t="s">
        <v>5239</v>
      </c>
      <c r="G592" s="7">
        <v>1</v>
      </c>
      <c r="H592" s="7">
        <v>1</v>
      </c>
      <c r="K592" s="7" t="s">
        <v>4687</v>
      </c>
      <c r="L592" s="7" t="s">
        <v>4687</v>
      </c>
      <c r="N592" s="7">
        <v>49.72</v>
      </c>
      <c r="O592" s="7" t="str">
        <f t="shared" si="36"/>
        <v>Obesity</v>
      </c>
      <c r="Q592" s="7">
        <v>4.63</v>
      </c>
      <c r="R592" s="7" t="str">
        <f t="shared" si="37"/>
        <v>Normal</v>
      </c>
      <c r="U592" s="7">
        <v>22</v>
      </c>
      <c r="V592" s="7" t="s">
        <v>4718</v>
      </c>
      <c r="W592" s="7">
        <v>1974</v>
      </c>
      <c r="X592" s="7" t="str">
        <f t="shared" si="38"/>
        <v>22-Aug-1974</v>
      </c>
      <c r="Z592" s="7">
        <f t="shared" si="39"/>
        <v>48</v>
      </c>
      <c r="AC592" s="44">
        <v>16884.92</v>
      </c>
    </row>
    <row r="593" ht="15.6" spans="1:29">
      <c r="A593" s="24" t="s">
        <v>1185</v>
      </c>
      <c r="B593" s="24" t="s">
        <v>4879</v>
      </c>
      <c r="C593" s="7" t="s">
        <v>4748</v>
      </c>
      <c r="D593" s="7" t="s">
        <v>5798</v>
      </c>
      <c r="G593" s="7" t="s">
        <v>4688</v>
      </c>
      <c r="H593" s="7">
        <v>0</v>
      </c>
      <c r="K593" s="7" t="s">
        <v>4687</v>
      </c>
      <c r="L593" s="7" t="s">
        <v>4689</v>
      </c>
      <c r="N593" s="7">
        <v>21.755</v>
      </c>
      <c r="O593" s="7" t="str">
        <f t="shared" si="36"/>
        <v>Normal Weight</v>
      </c>
      <c r="Q593" s="7">
        <v>4.61</v>
      </c>
      <c r="R593" s="7" t="str">
        <f t="shared" si="37"/>
        <v>Normal</v>
      </c>
      <c r="U593" s="7">
        <v>22</v>
      </c>
      <c r="V593" s="7" t="s">
        <v>4718</v>
      </c>
      <c r="W593" s="7">
        <v>1993</v>
      </c>
      <c r="X593" s="7" t="str">
        <f t="shared" si="38"/>
        <v>22-Aug-1993</v>
      </c>
      <c r="Z593" s="7">
        <f t="shared" si="39"/>
        <v>29</v>
      </c>
      <c r="AC593" s="44">
        <v>16841.32</v>
      </c>
    </row>
    <row r="594" ht="15.6" spans="1:29">
      <c r="A594" s="24" t="s">
        <v>1187</v>
      </c>
      <c r="B594" s="24" t="s">
        <v>5799</v>
      </c>
      <c r="C594" s="7" t="s">
        <v>4748</v>
      </c>
      <c r="D594" s="7" t="s">
        <v>5800</v>
      </c>
      <c r="G594" s="7">
        <v>1</v>
      </c>
      <c r="H594" s="7">
        <v>1</v>
      </c>
      <c r="K594" s="7" t="s">
        <v>4687</v>
      </c>
      <c r="L594" s="7" t="s">
        <v>4687</v>
      </c>
      <c r="N594" s="7">
        <v>48.39</v>
      </c>
      <c r="O594" s="7" t="str">
        <f t="shared" si="36"/>
        <v>Obesity</v>
      </c>
      <c r="Q594" s="7">
        <v>9.53</v>
      </c>
      <c r="R594" s="7" t="str">
        <f t="shared" si="37"/>
        <v>Diabetes</v>
      </c>
      <c r="U594" s="7">
        <v>9</v>
      </c>
      <c r="V594" s="7" t="s">
        <v>4719</v>
      </c>
      <c r="W594" s="7">
        <v>1977</v>
      </c>
      <c r="X594" s="7" t="str">
        <f t="shared" si="38"/>
        <v>9-Oct-1977</v>
      </c>
      <c r="Z594" s="7">
        <f t="shared" si="39"/>
        <v>45</v>
      </c>
      <c r="AC594" s="44">
        <v>16796.41</v>
      </c>
    </row>
    <row r="595" ht="15.6" spans="1:29">
      <c r="A595" s="24" t="s">
        <v>1189</v>
      </c>
      <c r="B595" s="24" t="s">
        <v>5801</v>
      </c>
      <c r="C595" s="7" t="s">
        <v>5627</v>
      </c>
      <c r="D595" s="7" t="s">
        <v>5802</v>
      </c>
      <c r="G595" s="7">
        <v>2</v>
      </c>
      <c r="H595" s="7">
        <v>2</v>
      </c>
      <c r="K595" s="7" t="s">
        <v>4689</v>
      </c>
      <c r="L595" s="7" t="s">
        <v>4687</v>
      </c>
      <c r="N595" s="7">
        <v>47.15</v>
      </c>
      <c r="O595" s="7" t="str">
        <f t="shared" si="36"/>
        <v>Obesity</v>
      </c>
      <c r="Q595" s="7">
        <v>11.43</v>
      </c>
      <c r="R595" s="7" t="str">
        <f t="shared" si="37"/>
        <v>Diabetes</v>
      </c>
      <c r="U595" s="7">
        <v>29</v>
      </c>
      <c r="V595" s="7" t="s">
        <v>4718</v>
      </c>
      <c r="W595" s="7">
        <v>1975</v>
      </c>
      <c r="X595" s="7" t="str">
        <f t="shared" si="38"/>
        <v>29-Aug-1975</v>
      </c>
      <c r="Z595" s="7">
        <f t="shared" si="39"/>
        <v>47</v>
      </c>
      <c r="AC595" s="44">
        <v>16779.4</v>
      </c>
    </row>
    <row r="596" ht="15.6" spans="1:29">
      <c r="A596" s="24" t="s">
        <v>1191</v>
      </c>
      <c r="B596" s="24" t="s">
        <v>5803</v>
      </c>
      <c r="C596" s="7" t="s">
        <v>4748</v>
      </c>
      <c r="D596" s="7" t="s">
        <v>5804</v>
      </c>
      <c r="G596" s="7">
        <v>1</v>
      </c>
      <c r="H596" s="7">
        <v>1</v>
      </c>
      <c r="K596" s="7" t="s">
        <v>4689</v>
      </c>
      <c r="L596" s="7" t="s">
        <v>4687</v>
      </c>
      <c r="N596" s="7">
        <v>47.59</v>
      </c>
      <c r="O596" s="7" t="str">
        <f t="shared" si="36"/>
        <v>Obesity</v>
      </c>
      <c r="Q596" s="7">
        <v>7.65</v>
      </c>
      <c r="R596" s="7" t="str">
        <f t="shared" si="37"/>
        <v>Diabetes</v>
      </c>
      <c r="U596" s="7">
        <v>16</v>
      </c>
      <c r="V596" s="7" t="s">
        <v>4719</v>
      </c>
      <c r="W596" s="7">
        <v>1970</v>
      </c>
      <c r="X596" s="7" t="str">
        <f t="shared" si="38"/>
        <v>16-Oct-1970</v>
      </c>
      <c r="Z596" s="7">
        <f t="shared" si="39"/>
        <v>52</v>
      </c>
      <c r="AC596" s="44">
        <v>16776.3</v>
      </c>
    </row>
    <row r="597" ht="15.6" spans="1:29">
      <c r="A597" s="24" t="s">
        <v>1193</v>
      </c>
      <c r="B597" s="24" t="s">
        <v>5805</v>
      </c>
      <c r="C597" s="7" t="s">
        <v>4751</v>
      </c>
      <c r="D597" s="7" t="s">
        <v>5806</v>
      </c>
      <c r="G597" s="7" t="s">
        <v>4688</v>
      </c>
      <c r="H597" s="7">
        <v>0</v>
      </c>
      <c r="K597" s="7" t="s">
        <v>4689</v>
      </c>
      <c r="L597" s="7" t="s">
        <v>4687</v>
      </c>
      <c r="N597" s="7">
        <v>39.81</v>
      </c>
      <c r="O597" s="7" t="str">
        <f t="shared" si="36"/>
        <v>Obesity</v>
      </c>
      <c r="Q597" s="7">
        <v>5.87</v>
      </c>
      <c r="R597" s="7" t="str">
        <f t="shared" si="37"/>
        <v>Prediabetes</v>
      </c>
      <c r="U597" s="7">
        <v>12</v>
      </c>
      <c r="V597" s="7" t="s">
        <v>4715</v>
      </c>
      <c r="W597" s="7">
        <v>1963</v>
      </c>
      <c r="X597" s="7" t="str">
        <f t="shared" si="38"/>
        <v>12-Sep-1963</v>
      </c>
      <c r="Z597" s="7">
        <f t="shared" si="39"/>
        <v>59</v>
      </c>
      <c r="AC597" s="44">
        <v>16770.99</v>
      </c>
    </row>
    <row r="598" ht="15.6" spans="1:29">
      <c r="A598" s="24" t="s">
        <v>1195</v>
      </c>
      <c r="B598" s="24" t="s">
        <v>5807</v>
      </c>
      <c r="C598" s="7" t="s">
        <v>4751</v>
      </c>
      <c r="D598" s="7" t="s">
        <v>5808</v>
      </c>
      <c r="G598" s="7">
        <v>1</v>
      </c>
      <c r="H598" s="7">
        <v>1</v>
      </c>
      <c r="K598" s="7" t="s">
        <v>4689</v>
      </c>
      <c r="L598" s="7" t="s">
        <v>4687</v>
      </c>
      <c r="N598" s="7">
        <v>31.02</v>
      </c>
      <c r="O598" s="7" t="str">
        <f t="shared" si="36"/>
        <v>Obesity</v>
      </c>
      <c r="Q598" s="7">
        <v>4.36</v>
      </c>
      <c r="R598" s="7" t="str">
        <f t="shared" si="37"/>
        <v>Normal</v>
      </c>
      <c r="U598" s="7">
        <v>6</v>
      </c>
      <c r="V598" s="7" t="s">
        <v>4714</v>
      </c>
      <c r="W598" s="7">
        <v>2001</v>
      </c>
      <c r="X598" s="7" t="str">
        <f t="shared" si="38"/>
        <v>6-Jun-2001</v>
      </c>
      <c r="Z598" s="7">
        <f t="shared" si="39"/>
        <v>22</v>
      </c>
      <c r="AC598" s="44">
        <v>16657.72</v>
      </c>
    </row>
    <row r="599" ht="15.6" spans="1:29">
      <c r="A599" s="24" t="s">
        <v>1197</v>
      </c>
      <c r="B599" s="24" t="s">
        <v>5809</v>
      </c>
      <c r="C599" s="7" t="s">
        <v>4748</v>
      </c>
      <c r="D599" s="7" t="s">
        <v>5810</v>
      </c>
      <c r="G599" s="7">
        <v>3</v>
      </c>
      <c r="H599" s="7">
        <v>3</v>
      </c>
      <c r="K599" s="7" t="s">
        <v>4689</v>
      </c>
      <c r="L599" s="7" t="s">
        <v>4689</v>
      </c>
      <c r="N599" s="7">
        <v>24.75</v>
      </c>
      <c r="O599" s="7" t="str">
        <f t="shared" si="36"/>
        <v>Normal Weight</v>
      </c>
      <c r="Q599" s="7">
        <v>10.12</v>
      </c>
      <c r="R599" s="7" t="str">
        <f t="shared" si="37"/>
        <v>Diabetes</v>
      </c>
      <c r="U599" s="7">
        <v>24</v>
      </c>
      <c r="V599" s="7" t="s">
        <v>4719</v>
      </c>
      <c r="W599" s="7">
        <v>1995</v>
      </c>
      <c r="X599" s="7" t="str">
        <f t="shared" si="38"/>
        <v>24-Oct-1995</v>
      </c>
      <c r="Z599" s="7">
        <f t="shared" si="39"/>
        <v>27</v>
      </c>
      <c r="AC599" s="44">
        <v>16631.61</v>
      </c>
    </row>
    <row r="600" ht="15.6" spans="1:29">
      <c r="A600" s="24" t="s">
        <v>1199</v>
      </c>
      <c r="B600" s="24" t="s">
        <v>5811</v>
      </c>
      <c r="C600" s="7" t="s">
        <v>4748</v>
      </c>
      <c r="D600" s="7" t="s">
        <v>5812</v>
      </c>
      <c r="G600" s="7">
        <v>1</v>
      </c>
      <c r="H600" s="7">
        <v>1</v>
      </c>
      <c r="K600" s="7" t="s">
        <v>4687</v>
      </c>
      <c r="L600" s="7" t="s">
        <v>4687</v>
      </c>
      <c r="N600" s="7">
        <v>30.115</v>
      </c>
      <c r="O600" s="7" t="str">
        <f t="shared" si="36"/>
        <v>Obesity</v>
      </c>
      <c r="Q600" s="7">
        <v>4.01</v>
      </c>
      <c r="R600" s="7" t="str">
        <f t="shared" si="37"/>
        <v>Normal</v>
      </c>
      <c r="U600" s="7">
        <v>17</v>
      </c>
      <c r="V600" s="7" t="s">
        <v>4714</v>
      </c>
      <c r="W600" s="7">
        <v>1958</v>
      </c>
      <c r="X600" s="7" t="str">
        <f t="shared" si="38"/>
        <v>17-Jun-1958</v>
      </c>
      <c r="Z600" s="7">
        <f t="shared" si="39"/>
        <v>64</v>
      </c>
      <c r="AC600" s="44">
        <v>16602.18</v>
      </c>
    </row>
    <row r="601" ht="15.6" spans="1:29">
      <c r="A601" s="24" t="s">
        <v>1201</v>
      </c>
      <c r="B601" s="24" t="s">
        <v>5813</v>
      </c>
      <c r="C601" s="7" t="s">
        <v>4751</v>
      </c>
      <c r="D601" s="7" t="s">
        <v>5814</v>
      </c>
      <c r="G601" s="7">
        <v>1</v>
      </c>
      <c r="H601" s="7">
        <v>1</v>
      </c>
      <c r="K601" s="7" t="s">
        <v>4687</v>
      </c>
      <c r="L601" s="7" t="s">
        <v>4689</v>
      </c>
      <c r="N601" s="7">
        <v>26.03</v>
      </c>
      <c r="O601" s="7" t="str">
        <f t="shared" si="36"/>
        <v>Overweight</v>
      </c>
      <c r="Q601" s="7">
        <v>4.77</v>
      </c>
      <c r="R601" s="7" t="str">
        <f t="shared" si="37"/>
        <v>Normal</v>
      </c>
      <c r="U601" s="7">
        <v>1</v>
      </c>
      <c r="V601" s="7" t="s">
        <v>4717</v>
      </c>
      <c r="W601" s="7">
        <v>2003</v>
      </c>
      <c r="X601" s="7" t="str">
        <f t="shared" si="38"/>
        <v>1-Dec-2003</v>
      </c>
      <c r="Z601" s="7">
        <f t="shared" si="39"/>
        <v>19</v>
      </c>
      <c r="AC601" s="44">
        <v>16600.16</v>
      </c>
    </row>
    <row r="602" ht="15.6" spans="1:29">
      <c r="A602" s="24" t="s">
        <v>1203</v>
      </c>
      <c r="B602" s="24" t="s">
        <v>5815</v>
      </c>
      <c r="C602" s="7" t="s">
        <v>4748</v>
      </c>
      <c r="D602" s="7" t="s">
        <v>5816</v>
      </c>
      <c r="G602" s="7" t="s">
        <v>4688</v>
      </c>
      <c r="H602" s="7">
        <v>0</v>
      </c>
      <c r="K602" s="7" t="s">
        <v>4689</v>
      </c>
      <c r="L602" s="7" t="s">
        <v>4689</v>
      </c>
      <c r="N602" s="7">
        <v>20.045</v>
      </c>
      <c r="O602" s="7" t="str">
        <f t="shared" si="36"/>
        <v>Normal Weight</v>
      </c>
      <c r="Q602" s="7">
        <v>6.83</v>
      </c>
      <c r="R602" s="7" t="str">
        <f t="shared" si="37"/>
        <v>Diabetes</v>
      </c>
      <c r="U602" s="7">
        <v>6</v>
      </c>
      <c r="V602" s="7" t="s">
        <v>4714</v>
      </c>
      <c r="W602" s="7">
        <v>1995</v>
      </c>
      <c r="X602" s="7" t="str">
        <f t="shared" si="38"/>
        <v>6-Jun-1995</v>
      </c>
      <c r="Z602" s="7">
        <f t="shared" si="39"/>
        <v>28</v>
      </c>
      <c r="AC602" s="44">
        <v>16587.96</v>
      </c>
    </row>
    <row r="603" ht="15.6" spans="1:29">
      <c r="A603" s="24" t="s">
        <v>1205</v>
      </c>
      <c r="B603" s="24" t="s">
        <v>5817</v>
      </c>
      <c r="C603" s="7" t="s">
        <v>5627</v>
      </c>
      <c r="D603" s="7" t="s">
        <v>5121</v>
      </c>
      <c r="G603" s="7">
        <v>1</v>
      </c>
      <c r="H603" s="7">
        <v>1</v>
      </c>
      <c r="K603" s="7" t="s">
        <v>4687</v>
      </c>
      <c r="L603" s="7" t="s">
        <v>4687</v>
      </c>
      <c r="N603" s="7">
        <v>40.24</v>
      </c>
      <c r="O603" s="7" t="str">
        <f t="shared" si="36"/>
        <v>Obesity</v>
      </c>
      <c r="Q603" s="7">
        <v>6.14</v>
      </c>
      <c r="R603" s="7" t="str">
        <f t="shared" si="37"/>
        <v>Prediabetes</v>
      </c>
      <c r="U603" s="7">
        <v>29</v>
      </c>
      <c r="V603" s="7" t="s">
        <v>4714</v>
      </c>
      <c r="W603" s="7">
        <v>1965</v>
      </c>
      <c r="X603" s="7" t="str">
        <f t="shared" si="38"/>
        <v>29-Jun-1965</v>
      </c>
      <c r="Z603" s="7">
        <f t="shared" si="39"/>
        <v>57</v>
      </c>
      <c r="AC603" s="44">
        <v>16586.5</v>
      </c>
    </row>
    <row r="604" ht="15.6" spans="1:29">
      <c r="A604" s="24" t="s">
        <v>1207</v>
      </c>
      <c r="B604" s="24" t="s">
        <v>5818</v>
      </c>
      <c r="C604" s="7" t="s">
        <v>5627</v>
      </c>
      <c r="D604" s="7" t="s">
        <v>5819</v>
      </c>
      <c r="G604" s="7">
        <v>1</v>
      </c>
      <c r="H604" s="7">
        <v>1</v>
      </c>
      <c r="K604" s="7" t="s">
        <v>4689</v>
      </c>
      <c r="L604" s="7" t="s">
        <v>4687</v>
      </c>
      <c r="N604" s="7">
        <v>43.15</v>
      </c>
      <c r="O604" s="7" t="str">
        <f t="shared" si="36"/>
        <v>Obesity</v>
      </c>
      <c r="Q604" s="7">
        <v>5.6</v>
      </c>
      <c r="R604" s="7" t="str">
        <f t="shared" si="37"/>
        <v>Normal</v>
      </c>
      <c r="U604" s="7">
        <v>26</v>
      </c>
      <c r="V604" s="7" t="s">
        <v>4717</v>
      </c>
      <c r="W604" s="7">
        <v>1969</v>
      </c>
      <c r="X604" s="7" t="str">
        <f t="shared" si="38"/>
        <v>26-Dec-1969</v>
      </c>
      <c r="Z604" s="7">
        <f t="shared" si="39"/>
        <v>53</v>
      </c>
      <c r="AC604" s="44">
        <v>16577.78</v>
      </c>
    </row>
    <row r="605" ht="15.6" spans="1:29">
      <c r="A605" s="24" t="s">
        <v>1209</v>
      </c>
      <c r="B605" s="24" t="s">
        <v>5820</v>
      </c>
      <c r="C605" s="7" t="s">
        <v>4751</v>
      </c>
      <c r="D605" s="7" t="s">
        <v>5782</v>
      </c>
      <c r="G605" s="7">
        <v>2</v>
      </c>
      <c r="H605" s="7">
        <v>2</v>
      </c>
      <c r="K605" s="7" t="s">
        <v>4687</v>
      </c>
      <c r="L605" s="7" t="s">
        <v>4689</v>
      </c>
      <c r="N605" s="7">
        <v>27.7</v>
      </c>
      <c r="O605" s="7" t="str">
        <f t="shared" si="36"/>
        <v>Overweight</v>
      </c>
      <c r="Q605" s="7">
        <v>4.8</v>
      </c>
      <c r="R605" s="7" t="str">
        <f t="shared" si="37"/>
        <v>Normal</v>
      </c>
      <c r="U605" s="7">
        <v>5</v>
      </c>
      <c r="V605" s="7" t="s">
        <v>4708</v>
      </c>
      <c r="W605" s="7">
        <v>2003</v>
      </c>
      <c r="X605" s="7" t="str">
        <f t="shared" si="38"/>
        <v>5-Jul-2003</v>
      </c>
      <c r="Z605" s="7">
        <f t="shared" si="39"/>
        <v>19</v>
      </c>
      <c r="AC605" s="44">
        <v>16455.71</v>
      </c>
    </row>
    <row r="606" ht="15.6" spans="1:29">
      <c r="A606" s="24" t="s">
        <v>1211</v>
      </c>
      <c r="B606" s="24" t="s">
        <v>4972</v>
      </c>
      <c r="C606" s="7" t="s">
        <v>4751</v>
      </c>
      <c r="D606" s="7" t="s">
        <v>5821</v>
      </c>
      <c r="G606" s="7" t="s">
        <v>4688</v>
      </c>
      <c r="H606" s="7">
        <v>0</v>
      </c>
      <c r="K606" s="7" t="s">
        <v>4687</v>
      </c>
      <c r="L606" s="7" t="s">
        <v>4687</v>
      </c>
      <c r="N606" s="7">
        <v>45.68</v>
      </c>
      <c r="O606" s="7" t="str">
        <f t="shared" si="36"/>
        <v>Obesity</v>
      </c>
      <c r="Q606" s="7">
        <v>11.89</v>
      </c>
      <c r="R606" s="7" t="str">
        <f t="shared" si="37"/>
        <v>Diabetes</v>
      </c>
      <c r="U606" s="7">
        <v>9</v>
      </c>
      <c r="V606" s="7" t="s">
        <v>4715</v>
      </c>
      <c r="W606" s="7">
        <v>1972</v>
      </c>
      <c r="X606" s="7" t="str">
        <f t="shared" si="38"/>
        <v>9-Sep-1972</v>
      </c>
      <c r="Z606" s="7">
        <f t="shared" si="39"/>
        <v>50</v>
      </c>
      <c r="AC606" s="44">
        <v>16450.89</v>
      </c>
    </row>
    <row r="607" ht="15.6" spans="1:29">
      <c r="A607" s="24" t="s">
        <v>1213</v>
      </c>
      <c r="B607" s="24" t="s">
        <v>5822</v>
      </c>
      <c r="C607" s="7" t="s">
        <v>4751</v>
      </c>
      <c r="D607" s="7" t="s">
        <v>5823</v>
      </c>
      <c r="G607" s="7">
        <v>1</v>
      </c>
      <c r="H607" s="7">
        <v>1</v>
      </c>
      <c r="K607" s="7" t="s">
        <v>4687</v>
      </c>
      <c r="L607" s="7" t="s">
        <v>4689</v>
      </c>
      <c r="N607" s="7">
        <v>27.3</v>
      </c>
      <c r="O607" s="7" t="str">
        <f t="shared" si="36"/>
        <v>Overweight</v>
      </c>
      <c r="Q607" s="7">
        <v>4.73</v>
      </c>
      <c r="R607" s="7" t="str">
        <f t="shared" si="37"/>
        <v>Normal</v>
      </c>
      <c r="U607" s="7">
        <v>6</v>
      </c>
      <c r="V607" s="7" t="s">
        <v>4708</v>
      </c>
      <c r="W607" s="7">
        <v>2002</v>
      </c>
      <c r="X607" s="7" t="str">
        <f t="shared" si="38"/>
        <v>6-Jul-2002</v>
      </c>
      <c r="Z607" s="7">
        <f t="shared" si="39"/>
        <v>20</v>
      </c>
      <c r="AC607" s="44">
        <v>16420.49</v>
      </c>
    </row>
    <row r="608" ht="15.6" spans="1:29">
      <c r="A608" s="24" t="s">
        <v>1215</v>
      </c>
      <c r="B608" s="24" t="s">
        <v>5824</v>
      </c>
      <c r="C608" s="7" t="s">
        <v>4751</v>
      </c>
      <c r="D608" s="7" t="s">
        <v>5825</v>
      </c>
      <c r="G608" s="7">
        <v>1</v>
      </c>
      <c r="H608" s="7">
        <v>1</v>
      </c>
      <c r="K608" s="7" t="s">
        <v>4689</v>
      </c>
      <c r="L608" s="7" t="s">
        <v>4687</v>
      </c>
      <c r="N608" s="7">
        <v>54.45</v>
      </c>
      <c r="O608" s="7" t="str">
        <f t="shared" si="36"/>
        <v>Obesity</v>
      </c>
      <c r="Q608" s="7">
        <v>4.61</v>
      </c>
      <c r="R608" s="7" t="str">
        <f t="shared" si="37"/>
        <v>Normal</v>
      </c>
      <c r="U608" s="7">
        <v>25</v>
      </c>
      <c r="V608" s="7" t="s">
        <v>4712</v>
      </c>
      <c r="W608" s="7">
        <v>1988</v>
      </c>
      <c r="X608" s="7" t="str">
        <f t="shared" si="38"/>
        <v>25-Nov-1988</v>
      </c>
      <c r="Z608" s="7">
        <f t="shared" si="39"/>
        <v>34</v>
      </c>
      <c r="AC608" s="44">
        <v>16351.42</v>
      </c>
    </row>
    <row r="609" ht="15.6" spans="1:29">
      <c r="A609" s="24" t="s">
        <v>1217</v>
      </c>
      <c r="B609" s="24" t="s">
        <v>5826</v>
      </c>
      <c r="C609" s="7" t="s">
        <v>4751</v>
      </c>
      <c r="D609" s="7" t="s">
        <v>5827</v>
      </c>
      <c r="G609" s="7" t="s">
        <v>4688</v>
      </c>
      <c r="H609" s="7">
        <v>0</v>
      </c>
      <c r="K609" s="7" t="s">
        <v>4689</v>
      </c>
      <c r="L609" s="7" t="s">
        <v>4687</v>
      </c>
      <c r="N609" s="7">
        <v>54.43</v>
      </c>
      <c r="O609" s="7" t="str">
        <f t="shared" si="36"/>
        <v>Obesity</v>
      </c>
      <c r="Q609" s="7">
        <v>7.3</v>
      </c>
      <c r="R609" s="7" t="str">
        <f t="shared" si="37"/>
        <v>Diabetes</v>
      </c>
      <c r="U609" s="7">
        <v>19</v>
      </c>
      <c r="V609" s="7" t="s">
        <v>4708</v>
      </c>
      <c r="W609" s="7">
        <v>1988</v>
      </c>
      <c r="X609" s="7" t="str">
        <f t="shared" si="38"/>
        <v>19-Jul-1988</v>
      </c>
      <c r="Z609" s="7">
        <f t="shared" si="39"/>
        <v>34</v>
      </c>
      <c r="AC609" s="44">
        <v>16311.05</v>
      </c>
    </row>
    <row r="610" ht="15.6" spans="1:29">
      <c r="A610" s="24" t="s">
        <v>1219</v>
      </c>
      <c r="B610" s="24" t="s">
        <v>5828</v>
      </c>
      <c r="C610" s="7" t="s">
        <v>4751</v>
      </c>
      <c r="D610" s="7" t="s">
        <v>5829</v>
      </c>
      <c r="G610" s="7" t="s">
        <v>4688</v>
      </c>
      <c r="H610" s="7">
        <v>0</v>
      </c>
      <c r="K610" s="7" t="s">
        <v>4687</v>
      </c>
      <c r="L610" s="7" t="s">
        <v>4687</v>
      </c>
      <c r="N610" s="7">
        <v>48.01</v>
      </c>
      <c r="O610" s="7" t="str">
        <f t="shared" si="36"/>
        <v>Obesity</v>
      </c>
      <c r="Q610" s="7">
        <v>5.88</v>
      </c>
      <c r="R610" s="7" t="str">
        <f t="shared" si="37"/>
        <v>Prediabetes</v>
      </c>
      <c r="U610" s="7">
        <v>25</v>
      </c>
      <c r="V610" s="7" t="s">
        <v>4719</v>
      </c>
      <c r="W610" s="7">
        <v>1974</v>
      </c>
      <c r="X610" s="7" t="str">
        <f t="shared" si="38"/>
        <v>25-Oct-1974</v>
      </c>
      <c r="Z610" s="7">
        <f t="shared" si="39"/>
        <v>48</v>
      </c>
      <c r="AC610" s="44">
        <v>16297.85</v>
      </c>
    </row>
    <row r="611" ht="15.6" spans="1:29">
      <c r="A611" s="24" t="s">
        <v>1221</v>
      </c>
      <c r="B611" s="24" t="s">
        <v>5830</v>
      </c>
      <c r="C611" s="7" t="s">
        <v>5627</v>
      </c>
      <c r="D611" s="7" t="s">
        <v>5831</v>
      </c>
      <c r="G611" s="7">
        <v>1</v>
      </c>
      <c r="H611" s="7">
        <v>1</v>
      </c>
      <c r="K611" s="7" t="s">
        <v>4687</v>
      </c>
      <c r="L611" s="7" t="s">
        <v>4687</v>
      </c>
      <c r="N611" s="7">
        <v>48.32</v>
      </c>
      <c r="O611" s="7" t="str">
        <f t="shared" si="36"/>
        <v>Obesity</v>
      </c>
      <c r="Q611" s="7">
        <v>4.06</v>
      </c>
      <c r="R611" s="7" t="str">
        <f t="shared" si="37"/>
        <v>Normal</v>
      </c>
      <c r="U611" s="7">
        <v>20</v>
      </c>
      <c r="V611" s="7" t="s">
        <v>4715</v>
      </c>
      <c r="W611" s="7">
        <v>1982</v>
      </c>
      <c r="X611" s="7" t="str">
        <f t="shared" si="38"/>
        <v>20-Sep-1982</v>
      </c>
      <c r="Z611" s="7">
        <f t="shared" si="39"/>
        <v>40</v>
      </c>
      <c r="AC611" s="44">
        <v>16267.32</v>
      </c>
    </row>
    <row r="612" ht="15.6" spans="1:29">
      <c r="A612" s="24" t="s">
        <v>1223</v>
      </c>
      <c r="B612" s="24" t="s">
        <v>5832</v>
      </c>
      <c r="C612" s="7" t="s">
        <v>4751</v>
      </c>
      <c r="D612" s="7" t="s">
        <v>5833</v>
      </c>
      <c r="G612" s="7">
        <v>1</v>
      </c>
      <c r="H612" s="7">
        <v>1</v>
      </c>
      <c r="K612" s="7" t="s">
        <v>4687</v>
      </c>
      <c r="L612" s="7" t="s">
        <v>4689</v>
      </c>
      <c r="N612" s="7">
        <v>22.895</v>
      </c>
      <c r="O612" s="7" t="str">
        <f t="shared" si="36"/>
        <v>Normal Weight</v>
      </c>
      <c r="Q612" s="7">
        <v>4.9</v>
      </c>
      <c r="R612" s="7" t="str">
        <f t="shared" si="37"/>
        <v>Normal</v>
      </c>
      <c r="U612" s="7">
        <v>20</v>
      </c>
      <c r="V612" s="7" t="s">
        <v>4719</v>
      </c>
      <c r="W612" s="7">
        <v>1993</v>
      </c>
      <c r="X612" s="7" t="str">
        <f t="shared" si="38"/>
        <v>20-Oct-1993</v>
      </c>
      <c r="Z612" s="7">
        <f t="shared" si="39"/>
        <v>29</v>
      </c>
      <c r="AC612" s="44">
        <v>16232.85</v>
      </c>
    </row>
    <row r="613" ht="15.6" spans="1:29">
      <c r="A613" s="24" t="s">
        <v>1225</v>
      </c>
      <c r="B613" s="24" t="s">
        <v>5834</v>
      </c>
      <c r="C613" s="7" t="s">
        <v>4748</v>
      </c>
      <c r="D613" s="7" t="s">
        <v>5241</v>
      </c>
      <c r="G613" s="7">
        <v>1</v>
      </c>
      <c r="H613" s="7">
        <v>1</v>
      </c>
      <c r="K613" s="7" t="s">
        <v>4687</v>
      </c>
      <c r="L613" s="7" t="s">
        <v>4687</v>
      </c>
      <c r="N613" s="7">
        <v>54.85</v>
      </c>
      <c r="O613" s="7" t="str">
        <f t="shared" si="36"/>
        <v>Obesity</v>
      </c>
      <c r="Q613" s="7">
        <v>5.52</v>
      </c>
      <c r="R613" s="7" t="str">
        <f t="shared" si="37"/>
        <v>Normal</v>
      </c>
      <c r="U613" s="7">
        <v>1</v>
      </c>
      <c r="V613" s="7" t="s">
        <v>4715</v>
      </c>
      <c r="W613" s="7">
        <v>1987</v>
      </c>
      <c r="X613" s="7" t="str">
        <f t="shared" si="38"/>
        <v>1-Sep-1987</v>
      </c>
      <c r="Z613" s="7">
        <f t="shared" si="39"/>
        <v>35</v>
      </c>
      <c r="AC613" s="44">
        <v>16205.88</v>
      </c>
    </row>
    <row r="614" ht="15.6" spans="1:29">
      <c r="A614" s="24" t="s">
        <v>1227</v>
      </c>
      <c r="B614" s="24" t="s">
        <v>5835</v>
      </c>
      <c r="C614" s="7" t="s">
        <v>4748</v>
      </c>
      <c r="D614" s="7" t="s">
        <v>5836</v>
      </c>
      <c r="G614" s="7" t="s">
        <v>4688</v>
      </c>
      <c r="H614" s="7">
        <v>0</v>
      </c>
      <c r="K614" s="7" t="s">
        <v>4687</v>
      </c>
      <c r="L614" s="7" t="s">
        <v>4689</v>
      </c>
      <c r="N614" s="7">
        <v>21.85</v>
      </c>
      <c r="O614" s="7" t="str">
        <f t="shared" si="36"/>
        <v>Normal Weight</v>
      </c>
      <c r="Q614" s="7">
        <v>5.2</v>
      </c>
      <c r="R614" s="7" t="str">
        <f t="shared" si="37"/>
        <v>Normal</v>
      </c>
      <c r="U614" s="7">
        <v>12</v>
      </c>
      <c r="V614" s="7" t="s">
        <v>4712</v>
      </c>
      <c r="W614" s="7">
        <v>1993</v>
      </c>
      <c r="X614" s="7" t="str">
        <f t="shared" si="38"/>
        <v>12-Nov-1993</v>
      </c>
      <c r="Z614" s="7">
        <f t="shared" si="39"/>
        <v>29</v>
      </c>
      <c r="AC614" s="44">
        <v>16199.1</v>
      </c>
    </row>
    <row r="615" ht="15.6" spans="1:29">
      <c r="A615" s="24" t="s">
        <v>1229</v>
      </c>
      <c r="B615" s="24" t="s">
        <v>5837</v>
      </c>
      <c r="C615" s="7" t="s">
        <v>4751</v>
      </c>
      <c r="D615" s="7" t="s">
        <v>5838</v>
      </c>
      <c r="G615" s="7">
        <v>3</v>
      </c>
      <c r="H615" s="7">
        <v>3</v>
      </c>
      <c r="K615" s="7" t="s">
        <v>4689</v>
      </c>
      <c r="L615" s="7" t="s">
        <v>4687</v>
      </c>
      <c r="N615" s="7">
        <v>51.86</v>
      </c>
      <c r="O615" s="7" t="str">
        <f t="shared" si="36"/>
        <v>Obesity</v>
      </c>
      <c r="Q615" s="7">
        <v>7.59</v>
      </c>
      <c r="R615" s="7" t="str">
        <f t="shared" si="37"/>
        <v>Diabetes</v>
      </c>
      <c r="U615" s="7">
        <v>22</v>
      </c>
      <c r="V615" s="7" t="s">
        <v>4718</v>
      </c>
      <c r="W615" s="7">
        <v>1985</v>
      </c>
      <c r="X615" s="7" t="str">
        <f t="shared" si="38"/>
        <v>22-Aug-1985</v>
      </c>
      <c r="Z615" s="7">
        <f t="shared" si="39"/>
        <v>37</v>
      </c>
      <c r="AC615" s="44">
        <v>16190.97</v>
      </c>
    </row>
    <row r="616" ht="15.6" spans="1:29">
      <c r="A616" s="24" t="s">
        <v>1231</v>
      </c>
      <c r="B616" s="24" t="s">
        <v>5839</v>
      </c>
      <c r="C616" s="7" t="s">
        <v>4748</v>
      </c>
      <c r="D616" s="7" t="s">
        <v>5840</v>
      </c>
      <c r="G616" s="7">
        <v>3</v>
      </c>
      <c r="H616" s="7">
        <v>3</v>
      </c>
      <c r="K616" s="7" t="s">
        <v>4687</v>
      </c>
      <c r="L616" s="7" t="s">
        <v>4687</v>
      </c>
      <c r="N616" s="7">
        <v>39.05</v>
      </c>
      <c r="O616" s="7" t="str">
        <f t="shared" si="36"/>
        <v>Obesity</v>
      </c>
      <c r="Q616" s="7">
        <v>8.28</v>
      </c>
      <c r="R616" s="7" t="str">
        <f t="shared" si="37"/>
        <v>Diabetes</v>
      </c>
      <c r="U616" s="7">
        <v>9</v>
      </c>
      <c r="V616" s="7" t="s">
        <v>4715</v>
      </c>
      <c r="W616" s="7">
        <v>1958</v>
      </c>
      <c r="X616" s="7" t="str">
        <f t="shared" si="38"/>
        <v>9-Sep-1958</v>
      </c>
      <c r="Z616" s="7">
        <f t="shared" si="39"/>
        <v>64</v>
      </c>
      <c r="AC616" s="44">
        <v>16152.04</v>
      </c>
    </row>
    <row r="617" ht="15.6" spans="1:29">
      <c r="A617" s="24" t="s">
        <v>1233</v>
      </c>
      <c r="B617" s="24" t="s">
        <v>4885</v>
      </c>
      <c r="C617" s="7" t="s">
        <v>4748</v>
      </c>
      <c r="D617" s="7" t="s">
        <v>5841</v>
      </c>
      <c r="G617" s="7" t="s">
        <v>4688</v>
      </c>
      <c r="H617" s="7">
        <v>0</v>
      </c>
      <c r="K617" s="7" t="s">
        <v>4687</v>
      </c>
      <c r="L617" s="7" t="s">
        <v>4687</v>
      </c>
      <c r="N617" s="7">
        <v>31.825</v>
      </c>
      <c r="O617" s="7" t="str">
        <f t="shared" si="36"/>
        <v>Obesity</v>
      </c>
      <c r="Q617" s="7">
        <v>6.72</v>
      </c>
      <c r="R617" s="7" t="str">
        <f t="shared" si="37"/>
        <v>Diabetes</v>
      </c>
      <c r="U617" s="7">
        <v>13</v>
      </c>
      <c r="V617" s="7" t="s">
        <v>4712</v>
      </c>
      <c r="W617" s="7">
        <v>1958</v>
      </c>
      <c r="X617" s="7" t="str">
        <f t="shared" si="38"/>
        <v>13-Nov-1958</v>
      </c>
      <c r="Z617" s="7">
        <f t="shared" si="39"/>
        <v>64</v>
      </c>
      <c r="AC617" s="44">
        <v>16138.76</v>
      </c>
    </row>
    <row r="618" ht="15.6" spans="1:29">
      <c r="A618" s="24" t="s">
        <v>1235</v>
      </c>
      <c r="B618" s="24" t="s">
        <v>5278</v>
      </c>
      <c r="C618" s="7" t="s">
        <v>5627</v>
      </c>
      <c r="D618" s="7" t="s">
        <v>5113</v>
      </c>
      <c r="G618" s="7">
        <v>1</v>
      </c>
      <c r="H618" s="7">
        <v>1</v>
      </c>
      <c r="K618" s="7" t="s">
        <v>4687</v>
      </c>
      <c r="L618" s="7" t="s">
        <v>4687</v>
      </c>
      <c r="N618" s="7">
        <v>46.43</v>
      </c>
      <c r="O618" s="7" t="str">
        <f t="shared" si="36"/>
        <v>Obesity</v>
      </c>
      <c r="Q618" s="7">
        <v>5.47</v>
      </c>
      <c r="R618" s="7" t="str">
        <f t="shared" si="37"/>
        <v>Normal</v>
      </c>
      <c r="U618" s="7">
        <v>2</v>
      </c>
      <c r="V618" s="7" t="s">
        <v>4715</v>
      </c>
      <c r="W618" s="7">
        <v>1978</v>
      </c>
      <c r="X618" s="7" t="str">
        <f t="shared" si="38"/>
        <v>2-Sep-1978</v>
      </c>
      <c r="Z618" s="7">
        <f t="shared" si="39"/>
        <v>44</v>
      </c>
      <c r="AC618" s="44">
        <v>16122.65</v>
      </c>
    </row>
    <row r="619" ht="15.6" spans="1:29">
      <c r="A619" s="24" t="s">
        <v>1237</v>
      </c>
      <c r="B619" s="24" t="s">
        <v>5842</v>
      </c>
      <c r="C619" s="7" t="s">
        <v>4748</v>
      </c>
      <c r="D619" s="7" t="s">
        <v>5106</v>
      </c>
      <c r="G619" s="7" t="s">
        <v>4688</v>
      </c>
      <c r="H619" s="7">
        <v>0</v>
      </c>
      <c r="K619" s="7" t="s">
        <v>4689</v>
      </c>
      <c r="L619" s="7" t="s">
        <v>4687</v>
      </c>
      <c r="N619" s="7">
        <v>53.63</v>
      </c>
      <c r="O619" s="7" t="str">
        <f t="shared" si="36"/>
        <v>Obesity</v>
      </c>
      <c r="Q619" s="7">
        <v>4.71</v>
      </c>
      <c r="R619" s="7" t="str">
        <f t="shared" si="37"/>
        <v>Normal</v>
      </c>
      <c r="U619" s="7">
        <v>18</v>
      </c>
      <c r="V619" s="7" t="s">
        <v>4714</v>
      </c>
      <c r="W619" s="7">
        <v>1988</v>
      </c>
      <c r="X619" s="7" t="str">
        <f t="shared" si="38"/>
        <v>18-Jun-1988</v>
      </c>
      <c r="Z619" s="7">
        <f t="shared" si="39"/>
        <v>34</v>
      </c>
      <c r="AC619" s="44">
        <v>16115.3</v>
      </c>
    </row>
    <row r="620" ht="15.6" spans="1:29">
      <c r="A620" s="24" t="s">
        <v>1239</v>
      </c>
      <c r="B620" s="24" t="s">
        <v>5843</v>
      </c>
      <c r="C620" s="7" t="s">
        <v>4748</v>
      </c>
      <c r="D620" s="7" t="s">
        <v>5201</v>
      </c>
      <c r="G620" s="7" t="s">
        <v>4688</v>
      </c>
      <c r="H620" s="7">
        <v>0</v>
      </c>
      <c r="K620" s="7" t="s">
        <v>4687</v>
      </c>
      <c r="L620" s="7" t="s">
        <v>4687</v>
      </c>
      <c r="N620" s="7">
        <v>48.7</v>
      </c>
      <c r="O620" s="7" t="str">
        <f t="shared" si="36"/>
        <v>Obesity</v>
      </c>
      <c r="Q620" s="7">
        <v>5.49</v>
      </c>
      <c r="R620" s="7" t="str">
        <f t="shared" si="37"/>
        <v>Normal</v>
      </c>
      <c r="U620" s="7">
        <v>28</v>
      </c>
      <c r="V620" s="7" t="s">
        <v>4718</v>
      </c>
      <c r="W620" s="7">
        <v>1980</v>
      </c>
      <c r="X620" s="7" t="str">
        <f t="shared" si="38"/>
        <v>28-Aug-1980</v>
      </c>
      <c r="Z620" s="7">
        <f t="shared" si="39"/>
        <v>42</v>
      </c>
      <c r="AC620" s="44">
        <v>16097.94</v>
      </c>
    </row>
    <row r="621" ht="15.6" spans="1:29">
      <c r="A621" s="24" t="s">
        <v>1241</v>
      </c>
      <c r="B621" s="24" t="s">
        <v>5844</v>
      </c>
      <c r="C621" s="7" t="s">
        <v>4748</v>
      </c>
      <c r="D621" s="7" t="s">
        <v>5845</v>
      </c>
      <c r="G621" s="7" t="s">
        <v>4688</v>
      </c>
      <c r="H621" s="7">
        <v>0</v>
      </c>
      <c r="K621" s="7" t="s">
        <v>4687</v>
      </c>
      <c r="L621" s="7" t="s">
        <v>4687</v>
      </c>
      <c r="N621" s="7">
        <v>48.81</v>
      </c>
      <c r="O621" s="7" t="str">
        <f t="shared" si="36"/>
        <v>Obesity</v>
      </c>
      <c r="Q621" s="7">
        <v>4.72</v>
      </c>
      <c r="R621" s="7" t="str">
        <f t="shared" si="37"/>
        <v>Normal</v>
      </c>
      <c r="U621" s="7">
        <v>15</v>
      </c>
      <c r="V621" s="7" t="s">
        <v>4717</v>
      </c>
      <c r="W621" s="7">
        <v>1982</v>
      </c>
      <c r="X621" s="7" t="str">
        <f t="shared" si="38"/>
        <v>15-Dec-1982</v>
      </c>
      <c r="Z621" s="7">
        <f t="shared" si="39"/>
        <v>40</v>
      </c>
      <c r="AC621" s="44">
        <v>16085.13</v>
      </c>
    </row>
    <row r="622" ht="15.6" spans="1:29">
      <c r="A622" s="24" t="s">
        <v>1243</v>
      </c>
      <c r="B622" s="24" t="s">
        <v>5846</v>
      </c>
      <c r="C622" s="7" t="s">
        <v>5627</v>
      </c>
      <c r="D622" s="7" t="s">
        <v>5847</v>
      </c>
      <c r="G622" s="7" t="s">
        <v>4688</v>
      </c>
      <c r="H622" s="7">
        <v>0</v>
      </c>
      <c r="K622" s="7" t="s">
        <v>4687</v>
      </c>
      <c r="L622" s="7" t="s">
        <v>4687</v>
      </c>
      <c r="N622" s="7">
        <v>47.53</v>
      </c>
      <c r="O622" s="7" t="str">
        <f t="shared" si="36"/>
        <v>Obesity</v>
      </c>
      <c r="Q622" s="7">
        <v>6.7</v>
      </c>
      <c r="R622" s="7" t="str">
        <f t="shared" si="37"/>
        <v>Diabetes</v>
      </c>
      <c r="U622" s="7">
        <v>7</v>
      </c>
      <c r="V622" s="7" t="s">
        <v>4712</v>
      </c>
      <c r="W622" s="7">
        <v>1980</v>
      </c>
      <c r="X622" s="7" t="str">
        <f t="shared" si="38"/>
        <v>7-Nov-1980</v>
      </c>
      <c r="Z622" s="7">
        <f t="shared" si="39"/>
        <v>42</v>
      </c>
      <c r="AC622" s="44">
        <v>16069.08</v>
      </c>
    </row>
    <row r="623" ht="15.6" spans="1:29">
      <c r="A623" s="24" t="s">
        <v>1245</v>
      </c>
      <c r="B623" s="24" t="s">
        <v>5848</v>
      </c>
      <c r="C623" s="7" t="s">
        <v>4751</v>
      </c>
      <c r="D623" s="7" t="s">
        <v>5849</v>
      </c>
      <c r="G623" s="7" t="s">
        <v>4688</v>
      </c>
      <c r="H623" s="7">
        <v>0</v>
      </c>
      <c r="K623" s="7" t="s">
        <v>4687</v>
      </c>
      <c r="L623" s="7" t="s">
        <v>4687</v>
      </c>
      <c r="N623" s="7">
        <v>36.85</v>
      </c>
      <c r="O623" s="7" t="str">
        <f t="shared" si="36"/>
        <v>Obesity</v>
      </c>
      <c r="Q623" s="7">
        <v>5.5</v>
      </c>
      <c r="R623" s="7" t="str">
        <f t="shared" si="37"/>
        <v>Normal</v>
      </c>
      <c r="U623" s="7">
        <v>7</v>
      </c>
      <c r="V623" s="7" t="s">
        <v>4717</v>
      </c>
      <c r="W623" s="7">
        <v>1962</v>
      </c>
      <c r="X623" s="7" t="str">
        <f t="shared" si="38"/>
        <v>7-Dec-1962</v>
      </c>
      <c r="Z623" s="7">
        <f t="shared" si="39"/>
        <v>60</v>
      </c>
      <c r="AC623" s="44">
        <v>16062.89</v>
      </c>
    </row>
    <row r="624" ht="15.6" spans="1:29">
      <c r="A624" s="24" t="s">
        <v>1247</v>
      </c>
      <c r="B624" s="24" t="s">
        <v>5850</v>
      </c>
      <c r="C624" s="7" t="s">
        <v>4748</v>
      </c>
      <c r="D624" s="7" t="s">
        <v>5851</v>
      </c>
      <c r="G624" s="7">
        <v>1</v>
      </c>
      <c r="H624" s="7">
        <v>1</v>
      </c>
      <c r="K624" s="7" t="s">
        <v>4687</v>
      </c>
      <c r="L624" s="7" t="s">
        <v>4687</v>
      </c>
      <c r="N624" s="7">
        <v>29.3</v>
      </c>
      <c r="O624" s="7" t="str">
        <f t="shared" si="36"/>
        <v>Overweight</v>
      </c>
      <c r="Q624" s="7">
        <v>4.46</v>
      </c>
      <c r="R624" s="7" t="str">
        <f t="shared" si="37"/>
        <v>Normal</v>
      </c>
      <c r="U624" s="7">
        <v>1</v>
      </c>
      <c r="V624" s="7" t="s">
        <v>4714</v>
      </c>
      <c r="W624" s="7">
        <v>1982</v>
      </c>
      <c r="X624" s="7" t="str">
        <f t="shared" si="38"/>
        <v>1-Jun-1982</v>
      </c>
      <c r="Z624" s="7">
        <f t="shared" si="39"/>
        <v>41</v>
      </c>
      <c r="AC624" s="44">
        <v>16059.06</v>
      </c>
    </row>
    <row r="625" ht="15.6" spans="1:29">
      <c r="A625" s="24" t="s">
        <v>1249</v>
      </c>
      <c r="B625" s="24" t="s">
        <v>5852</v>
      </c>
      <c r="C625" s="7" t="s">
        <v>4751</v>
      </c>
      <c r="D625" s="7" t="s">
        <v>5853</v>
      </c>
      <c r="G625" s="7">
        <v>1</v>
      </c>
      <c r="H625" s="7">
        <v>1</v>
      </c>
      <c r="K625" s="7" t="s">
        <v>4687</v>
      </c>
      <c r="L625" s="7" t="s">
        <v>4689</v>
      </c>
      <c r="N625" s="7">
        <v>19.3</v>
      </c>
      <c r="O625" s="7" t="str">
        <f t="shared" si="36"/>
        <v>Normal Weight</v>
      </c>
      <c r="Q625" s="7">
        <v>5.29</v>
      </c>
      <c r="R625" s="7" t="str">
        <f t="shared" si="37"/>
        <v>Normal</v>
      </c>
      <c r="U625" s="7">
        <v>18</v>
      </c>
      <c r="V625" s="7" t="s">
        <v>4712</v>
      </c>
      <c r="W625" s="7">
        <v>1984</v>
      </c>
      <c r="X625" s="7" t="str">
        <f t="shared" si="38"/>
        <v>18-Nov-1984</v>
      </c>
      <c r="Z625" s="7">
        <f t="shared" si="39"/>
        <v>38</v>
      </c>
      <c r="AC625" s="44">
        <v>15966.19</v>
      </c>
    </row>
    <row r="626" ht="15.6" spans="1:29">
      <c r="A626" s="24" t="s">
        <v>1251</v>
      </c>
      <c r="B626" s="24" t="s">
        <v>5854</v>
      </c>
      <c r="C626" s="7" t="s">
        <v>4751</v>
      </c>
      <c r="D626" s="7" t="s">
        <v>5855</v>
      </c>
      <c r="G626" s="7" t="s">
        <v>4688</v>
      </c>
      <c r="H626" s="7">
        <v>0</v>
      </c>
      <c r="K626" s="7" t="s">
        <v>4689</v>
      </c>
      <c r="L626" s="7" t="s">
        <v>4689</v>
      </c>
      <c r="N626" s="7">
        <v>24.13</v>
      </c>
      <c r="O626" s="7" t="str">
        <f t="shared" si="36"/>
        <v>Normal Weight</v>
      </c>
      <c r="Q626" s="7">
        <v>10.99</v>
      </c>
      <c r="R626" s="7" t="str">
        <f t="shared" si="37"/>
        <v>Diabetes</v>
      </c>
      <c r="U626" s="7">
        <v>22</v>
      </c>
      <c r="V626" s="7" t="s">
        <v>4708</v>
      </c>
      <c r="W626" s="7">
        <v>1997</v>
      </c>
      <c r="X626" s="7" t="str">
        <f t="shared" si="38"/>
        <v>22-Jul-1997</v>
      </c>
      <c r="Z626" s="7">
        <f t="shared" si="39"/>
        <v>25</v>
      </c>
      <c r="AC626" s="44">
        <v>15965.29</v>
      </c>
    </row>
    <row r="627" ht="15.6" spans="1:29">
      <c r="A627" s="24" t="s">
        <v>1253</v>
      </c>
      <c r="B627" s="24" t="s">
        <v>5856</v>
      </c>
      <c r="C627" s="7" t="s">
        <v>4751</v>
      </c>
      <c r="D627" s="7" t="s">
        <v>5857</v>
      </c>
      <c r="G627" s="7" t="s">
        <v>4688</v>
      </c>
      <c r="H627" s="7">
        <v>0</v>
      </c>
      <c r="K627" s="7" t="s">
        <v>4687</v>
      </c>
      <c r="L627" s="7" t="s">
        <v>4687</v>
      </c>
      <c r="N627" s="7">
        <v>46.7</v>
      </c>
      <c r="O627" s="7" t="str">
        <f t="shared" si="36"/>
        <v>Obesity</v>
      </c>
      <c r="Q627" s="7">
        <v>5.2</v>
      </c>
      <c r="R627" s="7" t="str">
        <f t="shared" si="37"/>
        <v>Normal</v>
      </c>
      <c r="U627" s="7">
        <v>1</v>
      </c>
      <c r="V627" s="7" t="s">
        <v>4714</v>
      </c>
      <c r="W627" s="7">
        <v>1974</v>
      </c>
      <c r="X627" s="7" t="str">
        <f t="shared" si="38"/>
        <v>1-Jun-1974</v>
      </c>
      <c r="Z627" s="7">
        <f t="shared" si="39"/>
        <v>49</v>
      </c>
      <c r="AC627" s="44">
        <v>15922.29</v>
      </c>
    </row>
    <row r="628" ht="15.6" spans="1:29">
      <c r="A628" s="24" t="s">
        <v>1255</v>
      </c>
      <c r="B628" s="24" t="s">
        <v>5858</v>
      </c>
      <c r="C628" s="7" t="s">
        <v>4751</v>
      </c>
      <c r="D628" s="7" t="s">
        <v>5859</v>
      </c>
      <c r="G628" s="7">
        <v>2</v>
      </c>
      <c r="H628" s="7">
        <v>2</v>
      </c>
      <c r="K628" s="7" t="s">
        <v>4689</v>
      </c>
      <c r="L628" s="7" t="s">
        <v>4687</v>
      </c>
      <c r="N628" s="7">
        <v>45.27</v>
      </c>
      <c r="O628" s="7" t="str">
        <f t="shared" si="36"/>
        <v>Obesity</v>
      </c>
      <c r="Q628" s="7">
        <v>9.66</v>
      </c>
      <c r="R628" s="7" t="str">
        <f t="shared" si="37"/>
        <v>Diabetes</v>
      </c>
      <c r="U628" s="7">
        <v>8</v>
      </c>
      <c r="V628" s="7" t="s">
        <v>4718</v>
      </c>
      <c r="W628" s="7">
        <v>1976</v>
      </c>
      <c r="X628" s="7" t="str">
        <f t="shared" si="38"/>
        <v>8-Aug-1976</v>
      </c>
      <c r="Z628" s="7">
        <f t="shared" si="39"/>
        <v>46</v>
      </c>
      <c r="AC628" s="44">
        <v>15840.81</v>
      </c>
    </row>
    <row r="629" ht="15.6" spans="1:29">
      <c r="A629" s="24" t="s">
        <v>1257</v>
      </c>
      <c r="B629" s="24" t="s">
        <v>5860</v>
      </c>
      <c r="C629" s="7" t="s">
        <v>5627</v>
      </c>
      <c r="D629" s="7" t="s">
        <v>5861</v>
      </c>
      <c r="G629" s="7">
        <v>1</v>
      </c>
      <c r="H629" s="7">
        <v>1</v>
      </c>
      <c r="K629" s="7" t="s">
        <v>4687</v>
      </c>
      <c r="L629" s="7" t="s">
        <v>4687</v>
      </c>
      <c r="N629" s="7">
        <v>44.29</v>
      </c>
      <c r="O629" s="7" t="str">
        <f t="shared" si="36"/>
        <v>Obesity</v>
      </c>
      <c r="Q629" s="7">
        <v>4.22</v>
      </c>
      <c r="R629" s="7" t="str">
        <f t="shared" si="37"/>
        <v>Normal</v>
      </c>
      <c r="U629" s="7">
        <v>6</v>
      </c>
      <c r="V629" s="7" t="s">
        <v>4712</v>
      </c>
      <c r="W629" s="7">
        <v>1973</v>
      </c>
      <c r="X629" s="7" t="str">
        <f t="shared" si="38"/>
        <v>6-Nov-1973</v>
      </c>
      <c r="Z629" s="7">
        <f t="shared" si="39"/>
        <v>49</v>
      </c>
      <c r="AC629" s="44">
        <v>15828.82</v>
      </c>
    </row>
    <row r="630" ht="15.6" spans="1:29">
      <c r="A630" s="24" t="s">
        <v>1259</v>
      </c>
      <c r="B630" s="24" t="s">
        <v>5862</v>
      </c>
      <c r="C630" s="7" t="s">
        <v>4751</v>
      </c>
      <c r="D630" s="7" t="s">
        <v>5863</v>
      </c>
      <c r="G630" s="7" t="s">
        <v>4688</v>
      </c>
      <c r="H630" s="7">
        <v>0</v>
      </c>
      <c r="K630" s="7" t="s">
        <v>4689</v>
      </c>
      <c r="L630" s="7" t="s">
        <v>4687</v>
      </c>
      <c r="N630" s="7">
        <v>54.59</v>
      </c>
      <c r="O630" s="7" t="str">
        <f t="shared" si="36"/>
        <v>Obesity</v>
      </c>
      <c r="Q630" s="7">
        <v>11.78</v>
      </c>
      <c r="R630" s="7" t="str">
        <f t="shared" si="37"/>
        <v>Diabetes</v>
      </c>
      <c r="U630" s="7">
        <v>3</v>
      </c>
      <c r="V630" s="7" t="s">
        <v>4715</v>
      </c>
      <c r="W630" s="7">
        <v>1988</v>
      </c>
      <c r="X630" s="7" t="str">
        <f t="shared" si="38"/>
        <v>3-Sep-1988</v>
      </c>
      <c r="Z630" s="7">
        <f t="shared" si="39"/>
        <v>34</v>
      </c>
      <c r="AC630" s="44">
        <v>15820.7</v>
      </c>
    </row>
    <row r="631" ht="15.6" spans="1:29">
      <c r="A631" s="24" t="s">
        <v>1261</v>
      </c>
      <c r="B631" s="24" t="s">
        <v>5259</v>
      </c>
      <c r="C631" s="7" t="s">
        <v>4748</v>
      </c>
      <c r="D631" s="7" t="s">
        <v>5864</v>
      </c>
      <c r="G631" s="7" t="s">
        <v>4688</v>
      </c>
      <c r="H631" s="7">
        <v>0</v>
      </c>
      <c r="K631" s="7" t="s">
        <v>4687</v>
      </c>
      <c r="L631" s="7" t="s">
        <v>4687</v>
      </c>
      <c r="N631" s="7">
        <v>32.965</v>
      </c>
      <c r="O631" s="7" t="str">
        <f t="shared" si="36"/>
        <v>Obesity</v>
      </c>
      <c r="Q631" s="7">
        <v>9.62</v>
      </c>
      <c r="R631" s="7" t="str">
        <f t="shared" si="37"/>
        <v>Diabetes</v>
      </c>
      <c r="U631" s="7">
        <v>1</v>
      </c>
      <c r="V631" s="7" t="s">
        <v>4718</v>
      </c>
      <c r="W631" s="7">
        <v>1960</v>
      </c>
      <c r="X631" s="7" t="str">
        <f t="shared" si="38"/>
        <v>1-Aug-1960</v>
      </c>
      <c r="Z631" s="7">
        <f t="shared" si="39"/>
        <v>62</v>
      </c>
      <c r="AC631" s="44">
        <v>15817.99</v>
      </c>
    </row>
    <row r="632" ht="15.6" spans="1:29">
      <c r="A632" s="24" t="s">
        <v>1263</v>
      </c>
      <c r="B632" s="24" t="s">
        <v>5865</v>
      </c>
      <c r="C632" s="7" t="s">
        <v>5627</v>
      </c>
      <c r="D632" s="7" t="s">
        <v>5866</v>
      </c>
      <c r="G632" s="7" t="s">
        <v>4688</v>
      </c>
      <c r="H632" s="7">
        <v>0</v>
      </c>
      <c r="K632" s="7" t="s">
        <v>4687</v>
      </c>
      <c r="L632" s="7" t="s">
        <v>4687</v>
      </c>
      <c r="N632" s="7">
        <v>38.05</v>
      </c>
      <c r="O632" s="7" t="str">
        <f t="shared" si="36"/>
        <v>Obesity</v>
      </c>
      <c r="Q632" s="7">
        <v>10.78</v>
      </c>
      <c r="R632" s="7" t="str">
        <f t="shared" si="37"/>
        <v>Diabetes</v>
      </c>
      <c r="U632" s="7">
        <v>23</v>
      </c>
      <c r="V632" s="7" t="s">
        <v>4717</v>
      </c>
      <c r="W632" s="7">
        <v>1965</v>
      </c>
      <c r="X632" s="7" t="str">
        <f t="shared" si="38"/>
        <v>23-Dec-1965</v>
      </c>
      <c r="Z632" s="7">
        <f t="shared" si="39"/>
        <v>57</v>
      </c>
      <c r="AC632" s="44">
        <v>15746.62</v>
      </c>
    </row>
    <row r="633" ht="15.6" spans="1:29">
      <c r="A633" s="24" t="s">
        <v>1265</v>
      </c>
      <c r="B633" s="24" t="s">
        <v>5867</v>
      </c>
      <c r="C633" s="7" t="s">
        <v>4751</v>
      </c>
      <c r="D633" s="7" t="s">
        <v>5173</v>
      </c>
      <c r="G633" s="7">
        <v>2</v>
      </c>
      <c r="H633" s="7">
        <v>2</v>
      </c>
      <c r="K633" s="7" t="s">
        <v>4687</v>
      </c>
      <c r="L633" s="7" t="s">
        <v>4687</v>
      </c>
      <c r="N633" s="7">
        <v>46.14</v>
      </c>
      <c r="O633" s="7" t="str">
        <f t="shared" si="36"/>
        <v>Obesity</v>
      </c>
      <c r="Q633" s="7">
        <v>5.11</v>
      </c>
      <c r="R633" s="7" t="str">
        <f t="shared" si="37"/>
        <v>Normal</v>
      </c>
      <c r="U633" s="7">
        <v>27</v>
      </c>
      <c r="V633" s="7" t="s">
        <v>4715</v>
      </c>
      <c r="W633" s="7">
        <v>1974</v>
      </c>
      <c r="X633" s="7" t="str">
        <f t="shared" si="38"/>
        <v>27-Sep-1974</v>
      </c>
      <c r="Z633" s="7">
        <f t="shared" si="39"/>
        <v>48</v>
      </c>
      <c r="AC633" s="44">
        <v>15698.86</v>
      </c>
    </row>
    <row r="634" ht="15.6" spans="1:29">
      <c r="A634" s="24" t="s">
        <v>1267</v>
      </c>
      <c r="B634" s="24" t="s">
        <v>5868</v>
      </c>
      <c r="C634" s="7" t="s">
        <v>4751</v>
      </c>
      <c r="D634" s="7" t="s">
        <v>5506</v>
      </c>
      <c r="G634" s="7" t="s">
        <v>4688</v>
      </c>
      <c r="H634" s="7">
        <v>0</v>
      </c>
      <c r="K634" s="7" t="s">
        <v>4689</v>
      </c>
      <c r="L634" s="7" t="s">
        <v>4687</v>
      </c>
      <c r="N634" s="7">
        <v>41.325</v>
      </c>
      <c r="O634" s="7" t="str">
        <f t="shared" si="36"/>
        <v>Obesity</v>
      </c>
      <c r="Q634" s="7">
        <v>7.18</v>
      </c>
      <c r="R634" s="7" t="str">
        <f t="shared" si="37"/>
        <v>Diabetes</v>
      </c>
      <c r="U634" s="7">
        <v>27</v>
      </c>
      <c r="V634" s="7" t="s">
        <v>4715</v>
      </c>
      <c r="W634" s="7">
        <v>1959</v>
      </c>
      <c r="X634" s="7" t="str">
        <f t="shared" si="38"/>
        <v>27-Sep-1959</v>
      </c>
      <c r="Z634" s="7">
        <f t="shared" si="39"/>
        <v>63</v>
      </c>
      <c r="AC634" s="44">
        <v>15670.3</v>
      </c>
    </row>
    <row r="635" ht="15.6" spans="1:29">
      <c r="A635" s="24" t="s">
        <v>1269</v>
      </c>
      <c r="B635" s="24" t="s">
        <v>5869</v>
      </c>
      <c r="C635" s="7" t="s">
        <v>5627</v>
      </c>
      <c r="D635" s="7" t="s">
        <v>5870</v>
      </c>
      <c r="G635" s="7" t="s">
        <v>4688</v>
      </c>
      <c r="H635" s="7">
        <v>0</v>
      </c>
      <c r="K635" s="7" t="s">
        <v>4687</v>
      </c>
      <c r="L635" s="7" t="s">
        <v>4687</v>
      </c>
      <c r="N635" s="7">
        <v>44.64</v>
      </c>
      <c r="O635" s="7" t="str">
        <f t="shared" si="36"/>
        <v>Obesity</v>
      </c>
      <c r="Q635" s="7">
        <v>4.67</v>
      </c>
      <c r="R635" s="7" t="str">
        <f t="shared" si="37"/>
        <v>Normal</v>
      </c>
      <c r="U635" s="7">
        <v>6</v>
      </c>
      <c r="V635" s="7" t="s">
        <v>4708</v>
      </c>
      <c r="W635" s="7">
        <v>1974</v>
      </c>
      <c r="X635" s="7" t="str">
        <f t="shared" si="38"/>
        <v>6-Jul-1974</v>
      </c>
      <c r="Z635" s="7">
        <f t="shared" si="39"/>
        <v>48</v>
      </c>
      <c r="AC635" s="44">
        <v>15646.28</v>
      </c>
    </row>
    <row r="636" ht="15.6" spans="1:29">
      <c r="A636" s="24" t="s">
        <v>1271</v>
      </c>
      <c r="B636" s="24" t="s">
        <v>5363</v>
      </c>
      <c r="C636" s="7" t="s">
        <v>4751</v>
      </c>
      <c r="D636" s="7" t="s">
        <v>5871</v>
      </c>
      <c r="G636" s="7" t="s">
        <v>4688</v>
      </c>
      <c r="H636" s="7">
        <v>0</v>
      </c>
      <c r="K636" s="7" t="s">
        <v>4687</v>
      </c>
      <c r="L636" s="7" t="s">
        <v>4687</v>
      </c>
      <c r="N636" s="7">
        <v>25.175</v>
      </c>
      <c r="O636" s="7" t="str">
        <f t="shared" si="36"/>
        <v>Overweight</v>
      </c>
      <c r="Q636" s="7">
        <v>5.06</v>
      </c>
      <c r="R636" s="7" t="str">
        <f t="shared" si="37"/>
        <v>Normal</v>
      </c>
      <c r="U636" s="7">
        <v>17</v>
      </c>
      <c r="V636" s="7" t="s">
        <v>4715</v>
      </c>
      <c r="W636" s="7">
        <v>2004</v>
      </c>
      <c r="X636" s="7" t="str">
        <f t="shared" si="38"/>
        <v>17-Sep-2004</v>
      </c>
      <c r="Z636" s="7">
        <f t="shared" si="39"/>
        <v>18</v>
      </c>
      <c r="AC636" s="44">
        <v>15612.19</v>
      </c>
    </row>
    <row r="637" ht="15.6" spans="1:29">
      <c r="A637" s="24" t="s">
        <v>1273</v>
      </c>
      <c r="B637" s="24" t="s">
        <v>5872</v>
      </c>
      <c r="C637" s="7" t="s">
        <v>5627</v>
      </c>
      <c r="D637" s="7" t="s">
        <v>5873</v>
      </c>
      <c r="G637" s="7">
        <v>1</v>
      </c>
      <c r="H637" s="7">
        <v>1</v>
      </c>
      <c r="K637" s="7" t="s">
        <v>4689</v>
      </c>
      <c r="L637" s="7" t="s">
        <v>4687</v>
      </c>
      <c r="N637" s="7">
        <v>43.11</v>
      </c>
      <c r="O637" s="7" t="str">
        <f t="shared" si="36"/>
        <v>Obesity</v>
      </c>
      <c r="Q637" s="7">
        <v>5.02</v>
      </c>
      <c r="R637" s="7" t="str">
        <f t="shared" si="37"/>
        <v>Normal</v>
      </c>
      <c r="U637" s="7">
        <v>8</v>
      </c>
      <c r="V637" s="7" t="s">
        <v>4714</v>
      </c>
      <c r="W637" s="7">
        <v>1976</v>
      </c>
      <c r="X637" s="7" t="str">
        <f t="shared" si="38"/>
        <v>8-Jun-1976</v>
      </c>
      <c r="Z637" s="7">
        <f t="shared" si="39"/>
        <v>47</v>
      </c>
      <c r="AC637" s="44">
        <v>15608.58</v>
      </c>
    </row>
    <row r="638" ht="15.6" spans="1:29">
      <c r="A638" s="24" t="s">
        <v>1275</v>
      </c>
      <c r="B638" s="24" t="s">
        <v>5874</v>
      </c>
      <c r="C638" s="7" t="s">
        <v>4748</v>
      </c>
      <c r="D638" s="7" t="s">
        <v>5217</v>
      </c>
      <c r="G638" s="7" t="s">
        <v>4688</v>
      </c>
      <c r="H638" s="7">
        <v>0</v>
      </c>
      <c r="K638" s="7" t="s">
        <v>4687</v>
      </c>
      <c r="L638" s="7" t="s">
        <v>4687</v>
      </c>
      <c r="N638" s="7">
        <v>53.32</v>
      </c>
      <c r="O638" s="7" t="str">
        <f t="shared" si="36"/>
        <v>Obesity</v>
      </c>
      <c r="Q638" s="7">
        <v>7.76</v>
      </c>
      <c r="R638" s="7" t="str">
        <f t="shared" si="37"/>
        <v>Diabetes</v>
      </c>
      <c r="U638" s="7">
        <v>25</v>
      </c>
      <c r="V638" s="7" t="s">
        <v>4718</v>
      </c>
      <c r="W638" s="7">
        <v>1990</v>
      </c>
      <c r="X638" s="7" t="str">
        <f t="shared" si="38"/>
        <v>25-Aug-1990</v>
      </c>
      <c r="Z638" s="7">
        <f t="shared" si="39"/>
        <v>32</v>
      </c>
      <c r="AC638" s="44">
        <v>15556.67</v>
      </c>
    </row>
    <row r="639" ht="15.6" spans="1:29">
      <c r="A639" s="24" t="s">
        <v>1277</v>
      </c>
      <c r="B639" s="24" t="s">
        <v>5875</v>
      </c>
      <c r="C639" s="7" t="s">
        <v>4751</v>
      </c>
      <c r="D639" s="7" t="s">
        <v>4988</v>
      </c>
      <c r="G639" s="7" t="s">
        <v>4688</v>
      </c>
      <c r="H639" s="7">
        <v>0</v>
      </c>
      <c r="K639" s="7" t="s">
        <v>4689</v>
      </c>
      <c r="L639" s="7" t="s">
        <v>4687</v>
      </c>
      <c r="N639" s="7">
        <v>38.04</v>
      </c>
      <c r="O639" s="7" t="str">
        <f t="shared" si="36"/>
        <v>Obesity</v>
      </c>
      <c r="Q639" s="7">
        <v>9.32</v>
      </c>
      <c r="R639" s="7" t="str">
        <f t="shared" si="37"/>
        <v>Diabetes</v>
      </c>
      <c r="U639" s="7">
        <v>25</v>
      </c>
      <c r="V639" s="7" t="s">
        <v>4717</v>
      </c>
      <c r="W639" s="7">
        <v>1964</v>
      </c>
      <c r="X639" s="7" t="str">
        <f t="shared" si="38"/>
        <v>25-Dec-1964</v>
      </c>
      <c r="Z639" s="7">
        <f t="shared" si="39"/>
        <v>58</v>
      </c>
      <c r="AC639" s="44">
        <v>15555.19</v>
      </c>
    </row>
    <row r="640" ht="15.6" spans="1:29">
      <c r="A640" s="24" t="s">
        <v>1279</v>
      </c>
      <c r="B640" s="24" t="s">
        <v>5876</v>
      </c>
      <c r="C640" s="7" t="s">
        <v>4748</v>
      </c>
      <c r="D640" s="7" t="s">
        <v>5877</v>
      </c>
      <c r="G640" s="7">
        <v>1</v>
      </c>
      <c r="H640" s="7">
        <v>1</v>
      </c>
      <c r="K640" s="7" t="s">
        <v>4687</v>
      </c>
      <c r="L640" s="7" t="s">
        <v>4687</v>
      </c>
      <c r="N640" s="7">
        <v>37.9</v>
      </c>
      <c r="O640" s="7" t="str">
        <f t="shared" si="36"/>
        <v>Obesity</v>
      </c>
      <c r="Q640" s="7">
        <v>5.31</v>
      </c>
      <c r="R640" s="7" t="str">
        <f t="shared" si="37"/>
        <v>Normal</v>
      </c>
      <c r="U640" s="7">
        <v>24</v>
      </c>
      <c r="V640" s="7" t="s">
        <v>4719</v>
      </c>
      <c r="W640" s="7">
        <v>1962</v>
      </c>
      <c r="X640" s="7" t="str">
        <f t="shared" si="38"/>
        <v>24-Oct-1962</v>
      </c>
      <c r="Z640" s="7">
        <f t="shared" si="39"/>
        <v>60</v>
      </c>
      <c r="AC640" s="44">
        <v>15532.16</v>
      </c>
    </row>
    <row r="641" ht="15.6" spans="1:29">
      <c r="A641" s="24" t="s">
        <v>1281</v>
      </c>
      <c r="B641" s="24" t="s">
        <v>4755</v>
      </c>
      <c r="C641" s="7" t="s">
        <v>5627</v>
      </c>
      <c r="D641" s="7" t="s">
        <v>5878</v>
      </c>
      <c r="G641" s="7" t="s">
        <v>4688</v>
      </c>
      <c r="H641" s="7">
        <v>0</v>
      </c>
      <c r="K641" s="7" t="s">
        <v>4687</v>
      </c>
      <c r="L641" s="7" t="s">
        <v>4687</v>
      </c>
      <c r="N641" s="7">
        <v>39.6</v>
      </c>
      <c r="O641" s="7" t="str">
        <f t="shared" si="36"/>
        <v>Obesity</v>
      </c>
      <c r="Q641" s="7">
        <v>5.56</v>
      </c>
      <c r="R641" s="7" t="str">
        <f t="shared" si="37"/>
        <v>Normal</v>
      </c>
      <c r="U641" s="7">
        <v>2</v>
      </c>
      <c r="V641" s="7" t="s">
        <v>4717</v>
      </c>
      <c r="W641" s="7">
        <v>1968</v>
      </c>
      <c r="X641" s="7" t="str">
        <f t="shared" si="38"/>
        <v>2-Dec-1968</v>
      </c>
      <c r="Z641" s="7">
        <f t="shared" si="39"/>
        <v>54</v>
      </c>
      <c r="AC641" s="44">
        <v>15518.18</v>
      </c>
    </row>
    <row r="642" ht="15.6" spans="1:29">
      <c r="A642" s="24" t="s">
        <v>1283</v>
      </c>
      <c r="B642" s="24" t="s">
        <v>5879</v>
      </c>
      <c r="C642" s="7" t="s">
        <v>4751</v>
      </c>
      <c r="D642" s="7" t="s">
        <v>5880</v>
      </c>
      <c r="G642" s="7">
        <v>1</v>
      </c>
      <c r="H642" s="7">
        <v>1</v>
      </c>
      <c r="K642" s="7" t="s">
        <v>4689</v>
      </c>
      <c r="L642" s="7" t="s">
        <v>4687</v>
      </c>
      <c r="N642" s="7">
        <v>50.92</v>
      </c>
      <c r="O642" s="7" t="str">
        <f t="shared" si="36"/>
        <v>Obesity</v>
      </c>
      <c r="Q642" s="7">
        <v>7.11</v>
      </c>
      <c r="R642" s="7" t="str">
        <f t="shared" si="37"/>
        <v>Diabetes</v>
      </c>
      <c r="U642" s="7">
        <v>12</v>
      </c>
      <c r="V642" s="7" t="s">
        <v>4708</v>
      </c>
      <c r="W642" s="7">
        <v>1988</v>
      </c>
      <c r="X642" s="7" t="str">
        <f t="shared" si="38"/>
        <v>12-Jul-1988</v>
      </c>
      <c r="Z642" s="7">
        <f t="shared" si="39"/>
        <v>34</v>
      </c>
      <c r="AC642" s="44">
        <v>15450.48</v>
      </c>
    </row>
    <row r="643" ht="15.6" spans="1:29">
      <c r="A643" s="24" t="s">
        <v>1285</v>
      </c>
      <c r="B643" s="24" t="s">
        <v>4873</v>
      </c>
      <c r="C643" s="7" t="s">
        <v>4748</v>
      </c>
      <c r="D643" s="7" t="s">
        <v>5881</v>
      </c>
      <c r="G643" s="7">
        <v>1</v>
      </c>
      <c r="H643" s="7">
        <v>1</v>
      </c>
      <c r="K643" s="7" t="s">
        <v>4689</v>
      </c>
      <c r="L643" s="7" t="s">
        <v>4689</v>
      </c>
      <c r="N643" s="7">
        <v>21.85</v>
      </c>
      <c r="O643" s="7" t="str">
        <f t="shared" ref="O643:O706" si="40">IF((AND(N643&lt;18.5)),"Underweight",IF(AND(N643&gt;=18.5,N643&lt;24.9),"Normal Weight",IF(AND(N643&gt;=25,N643&lt;=30),"Overweight","Obesity")))</f>
        <v>Normal Weight</v>
      </c>
      <c r="Q643" s="7">
        <v>5.13</v>
      </c>
      <c r="R643" s="7" t="str">
        <f t="shared" ref="R643:R706" si="41">IF((AND(Q643&gt;=5.7,Q643&lt;=6.4)),"Prediabetes",IF(AND(Q643&gt;6.5),"Diabetes","Normal"))</f>
        <v>Normal</v>
      </c>
      <c r="U643" s="7">
        <v>30</v>
      </c>
      <c r="V643" s="7" t="s">
        <v>4715</v>
      </c>
      <c r="W643" s="7">
        <v>2001</v>
      </c>
      <c r="X643" s="7" t="str">
        <f t="shared" ref="X643:X706" si="42">CONCATENATE(U643,"-",V643,"-",W643)</f>
        <v>30-Sep-2001</v>
      </c>
      <c r="Z643" s="7">
        <f t="shared" ref="Z643:Z706" si="43">DATEDIF(X643,$Y$2,"Y")</f>
        <v>21</v>
      </c>
      <c r="AC643" s="44">
        <v>15440.2</v>
      </c>
    </row>
    <row r="644" ht="15.6" spans="1:29">
      <c r="A644" s="24" t="s">
        <v>1287</v>
      </c>
      <c r="B644" s="24" t="s">
        <v>5882</v>
      </c>
      <c r="C644" s="7" t="s">
        <v>4751</v>
      </c>
      <c r="D644" s="7" t="s">
        <v>4762</v>
      </c>
      <c r="G644" s="7" t="s">
        <v>4688</v>
      </c>
      <c r="H644" s="7">
        <v>0</v>
      </c>
      <c r="K644" s="7" t="s">
        <v>4689</v>
      </c>
      <c r="L644" s="7" t="s">
        <v>4687</v>
      </c>
      <c r="N644" s="7">
        <v>36.08</v>
      </c>
      <c r="O644" s="7" t="str">
        <f t="shared" si="40"/>
        <v>Obesity</v>
      </c>
      <c r="Q644" s="7">
        <v>10.2</v>
      </c>
      <c r="R644" s="7" t="str">
        <f t="shared" si="41"/>
        <v>Diabetes</v>
      </c>
      <c r="U644" s="7">
        <v>26</v>
      </c>
      <c r="V644" s="7" t="s">
        <v>4718</v>
      </c>
      <c r="W644" s="7">
        <v>1963</v>
      </c>
      <c r="X644" s="7" t="str">
        <f t="shared" si="42"/>
        <v>26-Aug-1963</v>
      </c>
      <c r="Z644" s="7">
        <f t="shared" si="43"/>
        <v>59</v>
      </c>
      <c r="AC644" s="44">
        <v>15377.77</v>
      </c>
    </row>
    <row r="645" ht="15.6" spans="1:29">
      <c r="A645" s="24" t="s">
        <v>1289</v>
      </c>
      <c r="B645" s="24" t="s">
        <v>5883</v>
      </c>
      <c r="C645" s="7" t="s">
        <v>4751</v>
      </c>
      <c r="D645" s="7" t="s">
        <v>5884</v>
      </c>
      <c r="G645" s="7" t="s">
        <v>4688</v>
      </c>
      <c r="H645" s="7">
        <v>0</v>
      </c>
      <c r="K645" s="7" t="s">
        <v>4689</v>
      </c>
      <c r="L645" s="7" t="s">
        <v>4687</v>
      </c>
      <c r="N645" s="7">
        <v>40.44</v>
      </c>
      <c r="O645" s="7" t="str">
        <f t="shared" si="40"/>
        <v>Obesity</v>
      </c>
      <c r="Q645" s="7">
        <v>10.4</v>
      </c>
      <c r="R645" s="7" t="str">
        <f t="shared" si="41"/>
        <v>Diabetes</v>
      </c>
      <c r="U645" s="7">
        <v>17</v>
      </c>
      <c r="V645" s="7" t="s">
        <v>4718</v>
      </c>
      <c r="W645" s="7">
        <v>1969</v>
      </c>
      <c r="X645" s="7" t="str">
        <f t="shared" si="42"/>
        <v>17-Aug-1969</v>
      </c>
      <c r="Z645" s="7">
        <f t="shared" si="43"/>
        <v>53</v>
      </c>
      <c r="AC645" s="44">
        <v>15368.22</v>
      </c>
    </row>
    <row r="646" ht="15.6" spans="1:29">
      <c r="A646" s="24" t="s">
        <v>1291</v>
      </c>
      <c r="B646" s="24" t="s">
        <v>5885</v>
      </c>
      <c r="C646" s="7" t="s">
        <v>4748</v>
      </c>
      <c r="D646" s="7" t="s">
        <v>5482</v>
      </c>
      <c r="G646" s="7" t="s">
        <v>4688</v>
      </c>
      <c r="H646" s="7">
        <v>0</v>
      </c>
      <c r="K646" s="7" t="s">
        <v>4687</v>
      </c>
      <c r="L646" s="7" t="s">
        <v>4687</v>
      </c>
      <c r="N646" s="7">
        <v>38.095</v>
      </c>
      <c r="O646" s="7" t="str">
        <f t="shared" si="40"/>
        <v>Obesity</v>
      </c>
      <c r="Q646" s="7">
        <v>10.67</v>
      </c>
      <c r="R646" s="7" t="str">
        <f t="shared" si="41"/>
        <v>Diabetes</v>
      </c>
      <c r="U646" s="7">
        <v>29</v>
      </c>
      <c r="V646" s="7" t="s">
        <v>4708</v>
      </c>
      <c r="W646" s="7">
        <v>1960</v>
      </c>
      <c r="X646" s="7" t="str">
        <f t="shared" si="42"/>
        <v>29-Jul-1960</v>
      </c>
      <c r="Z646" s="7">
        <f t="shared" si="43"/>
        <v>62</v>
      </c>
      <c r="AC646" s="44">
        <v>15363.77</v>
      </c>
    </row>
    <row r="647" ht="15.6" spans="1:29">
      <c r="A647" s="24" t="s">
        <v>1293</v>
      </c>
      <c r="B647" s="24" t="s">
        <v>5886</v>
      </c>
      <c r="C647" s="7" t="s">
        <v>4748</v>
      </c>
      <c r="D647" s="7" t="s">
        <v>5887</v>
      </c>
      <c r="G647" s="7">
        <v>2</v>
      </c>
      <c r="H647" s="7">
        <v>2</v>
      </c>
      <c r="K647" s="7" t="s">
        <v>4687</v>
      </c>
      <c r="L647" s="7" t="s">
        <v>4687</v>
      </c>
      <c r="N647" s="7">
        <v>44.95</v>
      </c>
      <c r="O647" s="7" t="str">
        <f t="shared" si="40"/>
        <v>Obesity</v>
      </c>
      <c r="Q647" s="7">
        <v>4.65</v>
      </c>
      <c r="R647" s="7" t="str">
        <f t="shared" si="41"/>
        <v>Normal</v>
      </c>
      <c r="U647" s="7">
        <v>7</v>
      </c>
      <c r="V647" s="7" t="s">
        <v>4712</v>
      </c>
      <c r="W647" s="7">
        <v>1978</v>
      </c>
      <c r="X647" s="7" t="str">
        <f t="shared" si="42"/>
        <v>7-Nov-1978</v>
      </c>
      <c r="Z647" s="7">
        <f t="shared" si="43"/>
        <v>44</v>
      </c>
      <c r="AC647" s="44">
        <v>15361.5</v>
      </c>
    </row>
    <row r="648" ht="15.6" spans="1:29">
      <c r="A648" s="24" t="s">
        <v>1295</v>
      </c>
      <c r="B648" s="24" t="s">
        <v>5888</v>
      </c>
      <c r="C648" s="7" t="s">
        <v>4748</v>
      </c>
      <c r="D648" s="7" t="s">
        <v>5889</v>
      </c>
      <c r="G648" s="7">
        <v>2</v>
      </c>
      <c r="H648" s="7">
        <v>2</v>
      </c>
      <c r="K648" s="7" t="s">
        <v>4687</v>
      </c>
      <c r="L648" s="7" t="s">
        <v>4687</v>
      </c>
      <c r="N648" s="7">
        <v>35.54</v>
      </c>
      <c r="O648" s="7" t="str">
        <f t="shared" si="40"/>
        <v>Obesity</v>
      </c>
      <c r="Q648" s="7">
        <v>5.65</v>
      </c>
      <c r="R648" s="7" t="str">
        <f t="shared" si="41"/>
        <v>Normal</v>
      </c>
      <c r="U648" s="7">
        <v>7</v>
      </c>
      <c r="V648" s="7" t="s">
        <v>4717</v>
      </c>
      <c r="W648" s="7">
        <v>1962</v>
      </c>
      <c r="X648" s="7" t="str">
        <f t="shared" si="42"/>
        <v>7-Dec-1962</v>
      </c>
      <c r="Z648" s="7">
        <f t="shared" si="43"/>
        <v>60</v>
      </c>
      <c r="AC648" s="44">
        <v>15359.1</v>
      </c>
    </row>
    <row r="649" ht="15.6" spans="1:29">
      <c r="A649" s="24" t="s">
        <v>1297</v>
      </c>
      <c r="B649" s="24" t="s">
        <v>5890</v>
      </c>
      <c r="C649" s="7" t="s">
        <v>4751</v>
      </c>
      <c r="D649" s="7" t="s">
        <v>5891</v>
      </c>
      <c r="G649" s="7" t="s">
        <v>4688</v>
      </c>
      <c r="H649" s="7">
        <v>0</v>
      </c>
      <c r="K649" s="7" t="s">
        <v>4689</v>
      </c>
      <c r="L649" s="7" t="s">
        <v>4687</v>
      </c>
      <c r="N649" s="7">
        <v>39.8</v>
      </c>
      <c r="O649" s="7" t="str">
        <f t="shared" si="40"/>
        <v>Obesity</v>
      </c>
      <c r="Q649" s="7">
        <v>11.97</v>
      </c>
      <c r="R649" s="7" t="str">
        <f t="shared" si="41"/>
        <v>Diabetes</v>
      </c>
      <c r="U649" s="7">
        <v>22</v>
      </c>
      <c r="V649" s="7" t="s">
        <v>4715</v>
      </c>
      <c r="W649" s="7">
        <v>1959</v>
      </c>
      <c r="X649" s="7" t="str">
        <f t="shared" si="42"/>
        <v>22-Sep-1959</v>
      </c>
      <c r="Z649" s="7">
        <f t="shared" si="43"/>
        <v>63</v>
      </c>
      <c r="AC649" s="44">
        <v>15322.77</v>
      </c>
    </row>
    <row r="650" ht="15.6" spans="1:29">
      <c r="A650" s="24" t="s">
        <v>1299</v>
      </c>
      <c r="B650" s="24" t="s">
        <v>5892</v>
      </c>
      <c r="C650" s="7" t="s">
        <v>4751</v>
      </c>
      <c r="D650" s="7" t="s">
        <v>5484</v>
      </c>
      <c r="G650" s="7" t="s">
        <v>4688</v>
      </c>
      <c r="H650" s="7">
        <v>0</v>
      </c>
      <c r="K650" s="7" t="s">
        <v>4689</v>
      </c>
      <c r="L650" s="7" t="s">
        <v>4687</v>
      </c>
      <c r="N650" s="7">
        <v>33.66</v>
      </c>
      <c r="O650" s="7" t="str">
        <f t="shared" si="40"/>
        <v>Obesity</v>
      </c>
      <c r="Q650" s="7">
        <v>6.71</v>
      </c>
      <c r="R650" s="7" t="str">
        <f t="shared" si="41"/>
        <v>Diabetes</v>
      </c>
      <c r="U650" s="7">
        <v>18</v>
      </c>
      <c r="V650" s="7" t="s">
        <v>4715</v>
      </c>
      <c r="W650" s="7">
        <v>1959</v>
      </c>
      <c r="X650" s="7" t="str">
        <f t="shared" si="42"/>
        <v>18-Sep-1959</v>
      </c>
      <c r="Z650" s="7">
        <f t="shared" si="43"/>
        <v>63</v>
      </c>
      <c r="AC650" s="44">
        <v>15260.52</v>
      </c>
    </row>
    <row r="651" ht="15.6" spans="1:29">
      <c r="A651" s="24" t="s">
        <v>1301</v>
      </c>
      <c r="B651" s="24" t="s">
        <v>5893</v>
      </c>
      <c r="C651" s="7" t="s">
        <v>4748</v>
      </c>
      <c r="D651" s="7" t="s">
        <v>5894</v>
      </c>
      <c r="G651" s="7" t="s">
        <v>4688</v>
      </c>
      <c r="H651" s="7">
        <v>0</v>
      </c>
      <c r="K651" s="7" t="s">
        <v>4687</v>
      </c>
      <c r="L651" s="7" t="s">
        <v>4687</v>
      </c>
      <c r="N651" s="7">
        <v>35.5</v>
      </c>
      <c r="O651" s="7" t="str">
        <f t="shared" si="40"/>
        <v>Obesity</v>
      </c>
      <c r="Q651" s="7">
        <v>11.92</v>
      </c>
      <c r="R651" s="7" t="str">
        <f t="shared" si="41"/>
        <v>Diabetes</v>
      </c>
      <c r="U651" s="7">
        <v>5</v>
      </c>
      <c r="V651" s="7" t="s">
        <v>4715</v>
      </c>
      <c r="W651" s="7">
        <v>1962</v>
      </c>
      <c r="X651" s="7" t="str">
        <f t="shared" si="42"/>
        <v>5-Sep-1962</v>
      </c>
      <c r="Z651" s="7">
        <f t="shared" si="43"/>
        <v>60</v>
      </c>
      <c r="AC651" s="44">
        <v>15230.32</v>
      </c>
    </row>
    <row r="652" ht="15.6" spans="1:29">
      <c r="A652" s="24" t="s">
        <v>1303</v>
      </c>
      <c r="B652" s="24" t="s">
        <v>5895</v>
      </c>
      <c r="C652" s="7" t="s">
        <v>4751</v>
      </c>
      <c r="D652" s="7" t="s">
        <v>4772</v>
      </c>
      <c r="G652" s="7">
        <v>2</v>
      </c>
      <c r="H652" s="7">
        <v>2</v>
      </c>
      <c r="K652" s="7" t="s">
        <v>4687</v>
      </c>
      <c r="L652" s="7" t="s">
        <v>4687</v>
      </c>
      <c r="N652" s="7">
        <v>41.63</v>
      </c>
      <c r="O652" s="7" t="str">
        <f t="shared" si="40"/>
        <v>Obesity</v>
      </c>
      <c r="Q652" s="7">
        <v>5.35</v>
      </c>
      <c r="R652" s="7" t="str">
        <f t="shared" si="41"/>
        <v>Normal</v>
      </c>
      <c r="U652" s="7">
        <v>21</v>
      </c>
      <c r="V652" s="7" t="s">
        <v>4712</v>
      </c>
      <c r="W652" s="7">
        <v>1971</v>
      </c>
      <c r="X652" s="7" t="str">
        <f t="shared" si="42"/>
        <v>21-Nov-1971</v>
      </c>
      <c r="Z652" s="7">
        <f t="shared" si="43"/>
        <v>51</v>
      </c>
      <c r="AC652" s="44">
        <v>15207.92</v>
      </c>
    </row>
    <row r="653" ht="15.6" spans="1:29">
      <c r="A653" s="24" t="s">
        <v>1305</v>
      </c>
      <c r="B653" s="24" t="s">
        <v>5896</v>
      </c>
      <c r="C653" s="7" t="s">
        <v>4748</v>
      </c>
      <c r="D653" s="7" t="s">
        <v>5897</v>
      </c>
      <c r="G653" s="7">
        <v>1</v>
      </c>
      <c r="H653" s="7">
        <v>1</v>
      </c>
      <c r="K653" s="7" t="s">
        <v>4687</v>
      </c>
      <c r="L653" s="7" t="s">
        <v>4687</v>
      </c>
      <c r="N653" s="7">
        <v>46.49</v>
      </c>
      <c r="O653" s="7" t="str">
        <f t="shared" si="40"/>
        <v>Obesity</v>
      </c>
      <c r="Q653" s="7">
        <v>8.96</v>
      </c>
      <c r="R653" s="7" t="str">
        <f t="shared" si="41"/>
        <v>Diabetes</v>
      </c>
      <c r="U653" s="7">
        <v>3</v>
      </c>
      <c r="V653" s="7" t="s">
        <v>4719</v>
      </c>
      <c r="W653" s="7">
        <v>1978</v>
      </c>
      <c r="X653" s="7" t="str">
        <f t="shared" si="42"/>
        <v>3-Oct-1978</v>
      </c>
      <c r="Z653" s="7">
        <f t="shared" si="43"/>
        <v>44</v>
      </c>
      <c r="AC653" s="44">
        <v>15174.81</v>
      </c>
    </row>
    <row r="654" ht="15.6" spans="1:29">
      <c r="A654" s="24" t="s">
        <v>1307</v>
      </c>
      <c r="B654" s="24" t="s">
        <v>5898</v>
      </c>
      <c r="C654" s="7" t="s">
        <v>4751</v>
      </c>
      <c r="D654" s="7" t="s">
        <v>5899</v>
      </c>
      <c r="G654" s="7" t="s">
        <v>4688</v>
      </c>
      <c r="H654" s="7">
        <v>0</v>
      </c>
      <c r="K654" s="7" t="s">
        <v>4687</v>
      </c>
      <c r="L654" s="7" t="s">
        <v>4687</v>
      </c>
      <c r="N654" s="7">
        <v>43.29</v>
      </c>
      <c r="O654" s="7" t="str">
        <f t="shared" si="40"/>
        <v>Obesity</v>
      </c>
      <c r="Q654" s="7">
        <v>11.93</v>
      </c>
      <c r="R654" s="7" t="str">
        <f t="shared" si="41"/>
        <v>Diabetes</v>
      </c>
      <c r="U654" s="7">
        <v>18</v>
      </c>
      <c r="V654" s="7" t="s">
        <v>4712</v>
      </c>
      <c r="W654" s="7">
        <v>1972</v>
      </c>
      <c r="X654" s="7" t="str">
        <f t="shared" si="42"/>
        <v>18-Nov-1972</v>
      </c>
      <c r="Z654" s="7">
        <f t="shared" si="43"/>
        <v>50</v>
      </c>
      <c r="AC654" s="44">
        <v>15170.07</v>
      </c>
    </row>
    <row r="655" ht="15.6" spans="1:29">
      <c r="A655" s="24" t="s">
        <v>1309</v>
      </c>
      <c r="B655" s="24" t="s">
        <v>5900</v>
      </c>
      <c r="C655" s="7" t="s">
        <v>4751</v>
      </c>
      <c r="D655" s="7" t="s">
        <v>4935</v>
      </c>
      <c r="G655" s="7" t="s">
        <v>4688</v>
      </c>
      <c r="H655" s="7">
        <v>0</v>
      </c>
      <c r="K655" s="7" t="s">
        <v>4689</v>
      </c>
      <c r="L655" s="7" t="s">
        <v>4687</v>
      </c>
      <c r="N655" s="7">
        <v>43.08</v>
      </c>
      <c r="O655" s="7" t="str">
        <f t="shared" si="40"/>
        <v>Obesity</v>
      </c>
      <c r="Q655" s="7">
        <v>9.59</v>
      </c>
      <c r="R655" s="7" t="str">
        <f t="shared" si="41"/>
        <v>Diabetes</v>
      </c>
      <c r="U655" s="7">
        <v>11</v>
      </c>
      <c r="V655" s="7" t="s">
        <v>4715</v>
      </c>
      <c r="W655" s="7">
        <v>1975</v>
      </c>
      <c r="X655" s="7" t="str">
        <f t="shared" si="42"/>
        <v>11-Sep-1975</v>
      </c>
      <c r="Z655" s="7">
        <f t="shared" si="43"/>
        <v>47</v>
      </c>
      <c r="AC655" s="44">
        <v>15161.53</v>
      </c>
    </row>
    <row r="656" ht="15.6" spans="1:29">
      <c r="A656" s="24" t="s">
        <v>1311</v>
      </c>
      <c r="B656" s="24" t="s">
        <v>5901</v>
      </c>
      <c r="C656" s="7" t="s">
        <v>4751</v>
      </c>
      <c r="D656" s="7" t="s">
        <v>5902</v>
      </c>
      <c r="G656" s="7">
        <v>2</v>
      </c>
      <c r="H656" s="7">
        <v>2</v>
      </c>
      <c r="K656" s="7" t="s">
        <v>4687</v>
      </c>
      <c r="L656" s="7" t="s">
        <v>4687</v>
      </c>
      <c r="N656" s="7">
        <v>39.07</v>
      </c>
      <c r="O656" s="7" t="str">
        <f t="shared" si="40"/>
        <v>Obesity</v>
      </c>
      <c r="Q656" s="7">
        <v>11.88</v>
      </c>
      <c r="R656" s="7" t="str">
        <f t="shared" si="41"/>
        <v>Diabetes</v>
      </c>
      <c r="U656" s="7">
        <v>15</v>
      </c>
      <c r="V656" s="7" t="s">
        <v>4712</v>
      </c>
      <c r="W656" s="7">
        <v>1968</v>
      </c>
      <c r="X656" s="7" t="str">
        <f t="shared" si="42"/>
        <v>15-Nov-1968</v>
      </c>
      <c r="Z656" s="7">
        <f t="shared" si="43"/>
        <v>54</v>
      </c>
      <c r="AC656" s="44">
        <v>15161.25</v>
      </c>
    </row>
    <row r="657" ht="15.6" spans="1:29">
      <c r="A657" s="24" t="s">
        <v>1313</v>
      </c>
      <c r="B657" s="24" t="s">
        <v>5903</v>
      </c>
      <c r="C657" s="7" t="s">
        <v>4751</v>
      </c>
      <c r="D657" s="7" t="s">
        <v>5904</v>
      </c>
      <c r="G657" s="7">
        <v>1</v>
      </c>
      <c r="H657" s="7">
        <v>1</v>
      </c>
      <c r="K657" s="7" t="s">
        <v>4687</v>
      </c>
      <c r="L657" s="7" t="s">
        <v>4687</v>
      </c>
      <c r="N657" s="7">
        <v>41.3</v>
      </c>
      <c r="O657" s="7" t="str">
        <f t="shared" si="40"/>
        <v>Obesity</v>
      </c>
      <c r="Q657" s="7">
        <v>4.64</v>
      </c>
      <c r="R657" s="7" t="str">
        <f t="shared" si="41"/>
        <v>Normal</v>
      </c>
      <c r="U657" s="7">
        <v>9</v>
      </c>
      <c r="V657" s="7" t="s">
        <v>4717</v>
      </c>
      <c r="W657" s="7">
        <v>1971</v>
      </c>
      <c r="X657" s="7" t="str">
        <f t="shared" si="42"/>
        <v>9-Dec-1971</v>
      </c>
      <c r="Z657" s="7">
        <f t="shared" si="43"/>
        <v>51</v>
      </c>
      <c r="AC657" s="44">
        <v>15150.44</v>
      </c>
    </row>
    <row r="658" ht="15.6" spans="1:29">
      <c r="A658" s="24" t="s">
        <v>1315</v>
      </c>
      <c r="B658" s="24" t="s">
        <v>5905</v>
      </c>
      <c r="C658" s="7" t="s">
        <v>4748</v>
      </c>
      <c r="D658" s="7" t="s">
        <v>5906</v>
      </c>
      <c r="G658" s="7" t="s">
        <v>4688</v>
      </c>
      <c r="H658" s="7">
        <v>0</v>
      </c>
      <c r="K658" s="7" t="s">
        <v>4689</v>
      </c>
      <c r="L658" s="7" t="s">
        <v>4687</v>
      </c>
      <c r="N658" s="7">
        <v>42.95</v>
      </c>
      <c r="O658" s="7" t="str">
        <f t="shared" si="40"/>
        <v>Obesity</v>
      </c>
      <c r="Q658" s="7">
        <v>9.53</v>
      </c>
      <c r="R658" s="7" t="str">
        <f t="shared" si="41"/>
        <v>Diabetes</v>
      </c>
      <c r="U658" s="7">
        <v>8</v>
      </c>
      <c r="V658" s="7" t="s">
        <v>4714</v>
      </c>
      <c r="W658" s="7">
        <v>1970</v>
      </c>
      <c r="X658" s="7" t="str">
        <f t="shared" si="42"/>
        <v>8-Jun-1970</v>
      </c>
      <c r="Z658" s="7">
        <f t="shared" si="43"/>
        <v>53</v>
      </c>
      <c r="AC658" s="44">
        <v>15123.19</v>
      </c>
    </row>
    <row r="659" ht="15.6" spans="1:29">
      <c r="A659" s="24" t="s">
        <v>1317</v>
      </c>
      <c r="B659" s="24" t="s">
        <v>5907</v>
      </c>
      <c r="C659" s="7" t="s">
        <v>4748</v>
      </c>
      <c r="D659" s="7" t="s">
        <v>5908</v>
      </c>
      <c r="G659" s="7">
        <v>1</v>
      </c>
      <c r="H659" s="7">
        <v>1</v>
      </c>
      <c r="K659" s="7" t="s">
        <v>4687</v>
      </c>
      <c r="L659" s="7" t="s">
        <v>4687</v>
      </c>
      <c r="N659" s="7">
        <v>46.96</v>
      </c>
      <c r="O659" s="7" t="str">
        <f t="shared" si="40"/>
        <v>Obesity</v>
      </c>
      <c r="Q659" s="7">
        <v>5.29</v>
      </c>
      <c r="R659" s="7" t="str">
        <f t="shared" si="41"/>
        <v>Normal</v>
      </c>
      <c r="U659" s="7">
        <v>27</v>
      </c>
      <c r="V659" s="7" t="s">
        <v>4715</v>
      </c>
      <c r="W659" s="7">
        <v>1979</v>
      </c>
      <c r="X659" s="7" t="str">
        <f t="shared" si="42"/>
        <v>27-Sep-1979</v>
      </c>
      <c r="Z659" s="7">
        <f t="shared" si="43"/>
        <v>43</v>
      </c>
      <c r="AC659" s="44">
        <v>15103.69</v>
      </c>
    </row>
    <row r="660" ht="15.6" spans="1:29">
      <c r="A660" s="24" t="s">
        <v>1319</v>
      </c>
      <c r="B660" s="24" t="s">
        <v>5909</v>
      </c>
      <c r="C660" s="7" t="s">
        <v>4748</v>
      </c>
      <c r="D660" s="7" t="s">
        <v>5910</v>
      </c>
      <c r="G660" s="7">
        <v>3</v>
      </c>
      <c r="H660" s="7">
        <v>3</v>
      </c>
      <c r="K660" s="7" t="s">
        <v>4687</v>
      </c>
      <c r="L660" s="7" t="s">
        <v>4687</v>
      </c>
      <c r="N660" s="7">
        <v>30.495</v>
      </c>
      <c r="O660" s="7" t="str">
        <f t="shared" si="40"/>
        <v>Obesity</v>
      </c>
      <c r="Q660" s="7">
        <v>10.95</v>
      </c>
      <c r="R660" s="7" t="str">
        <f t="shared" si="41"/>
        <v>Diabetes</v>
      </c>
      <c r="U660" s="7">
        <v>3</v>
      </c>
      <c r="V660" s="7" t="s">
        <v>4715</v>
      </c>
      <c r="W660" s="7">
        <v>1960</v>
      </c>
      <c r="X660" s="7" t="str">
        <f t="shared" si="42"/>
        <v>3-Sep-1960</v>
      </c>
      <c r="Z660" s="7">
        <f t="shared" si="43"/>
        <v>62</v>
      </c>
      <c r="AC660" s="44">
        <v>15090.35</v>
      </c>
    </row>
    <row r="661" ht="15.6" spans="1:29">
      <c r="A661" s="24" t="s">
        <v>1321</v>
      </c>
      <c r="B661" s="24" t="s">
        <v>5911</v>
      </c>
      <c r="C661" s="7" t="s">
        <v>4748</v>
      </c>
      <c r="D661" s="7" t="s">
        <v>5912</v>
      </c>
      <c r="G661" s="7" t="s">
        <v>4688</v>
      </c>
      <c r="H661" s="7">
        <v>0</v>
      </c>
      <c r="K661" s="7" t="s">
        <v>4689</v>
      </c>
      <c r="L661" s="7" t="s">
        <v>4689</v>
      </c>
      <c r="N661" s="7">
        <v>17.955</v>
      </c>
      <c r="O661" s="7" t="str">
        <f t="shared" si="40"/>
        <v>Underweight</v>
      </c>
      <c r="Q661" s="7">
        <v>9.17</v>
      </c>
      <c r="R661" s="7" t="str">
        <f t="shared" si="41"/>
        <v>Diabetes</v>
      </c>
      <c r="U661" s="7">
        <v>12</v>
      </c>
      <c r="V661" s="7" t="s">
        <v>4718</v>
      </c>
      <c r="W661" s="7">
        <v>1995</v>
      </c>
      <c r="X661" s="7" t="str">
        <f t="shared" si="42"/>
        <v>12-Aug-1995</v>
      </c>
      <c r="Z661" s="7">
        <f t="shared" si="43"/>
        <v>27</v>
      </c>
      <c r="AC661" s="44">
        <v>15052.68</v>
      </c>
    </row>
    <row r="662" ht="15.6" spans="1:29">
      <c r="A662" s="24" t="s">
        <v>1323</v>
      </c>
      <c r="B662" s="24" t="s">
        <v>5913</v>
      </c>
      <c r="C662" s="7" t="s">
        <v>4751</v>
      </c>
      <c r="D662" s="7" t="s">
        <v>5914</v>
      </c>
      <c r="G662" s="7" t="s">
        <v>4688</v>
      </c>
      <c r="H662" s="7">
        <v>0</v>
      </c>
      <c r="K662" s="7" t="s">
        <v>4687</v>
      </c>
      <c r="L662" s="7" t="s">
        <v>4687</v>
      </c>
      <c r="N662" s="7">
        <v>25.6</v>
      </c>
      <c r="O662" s="7" t="str">
        <f t="shared" si="40"/>
        <v>Overweight</v>
      </c>
      <c r="Q662" s="7">
        <v>7.39</v>
      </c>
      <c r="R662" s="7" t="str">
        <f t="shared" si="41"/>
        <v>Diabetes</v>
      </c>
      <c r="U662" s="7">
        <v>28</v>
      </c>
      <c r="V662" s="7" t="s">
        <v>4719</v>
      </c>
      <c r="W662" s="7">
        <v>1958</v>
      </c>
      <c r="X662" s="7" t="str">
        <f t="shared" si="42"/>
        <v>28-Oct-1958</v>
      </c>
      <c r="Z662" s="7">
        <f t="shared" si="43"/>
        <v>64</v>
      </c>
      <c r="AC662" s="44">
        <v>15038.51</v>
      </c>
    </row>
    <row r="663" ht="15.6" spans="1:29">
      <c r="A663" s="24" t="s">
        <v>1325</v>
      </c>
      <c r="B663" s="24" t="s">
        <v>5915</v>
      </c>
      <c r="C663" s="7" t="s">
        <v>4751</v>
      </c>
      <c r="D663" s="7" t="s">
        <v>5916</v>
      </c>
      <c r="G663" s="7" t="s">
        <v>4688</v>
      </c>
      <c r="H663" s="7">
        <v>0</v>
      </c>
      <c r="K663" s="7" t="s">
        <v>4687</v>
      </c>
      <c r="L663" s="7" t="s">
        <v>4687</v>
      </c>
      <c r="N663" s="7">
        <v>34.21</v>
      </c>
      <c r="O663" s="7" t="str">
        <f t="shared" si="40"/>
        <v>Obesity</v>
      </c>
      <c r="Q663" s="7">
        <v>9.13</v>
      </c>
      <c r="R663" s="7" t="str">
        <f t="shared" si="41"/>
        <v>Diabetes</v>
      </c>
      <c r="U663" s="7">
        <v>3</v>
      </c>
      <c r="V663" s="7" t="s">
        <v>4712</v>
      </c>
      <c r="W663" s="7">
        <v>1962</v>
      </c>
      <c r="X663" s="7" t="str">
        <f t="shared" si="42"/>
        <v>3-Nov-1962</v>
      </c>
      <c r="Z663" s="7">
        <f t="shared" si="43"/>
        <v>60</v>
      </c>
      <c r="AC663" s="44">
        <v>15026.3</v>
      </c>
    </row>
    <row r="664" ht="15.6" spans="1:29">
      <c r="A664" s="24" t="s">
        <v>1327</v>
      </c>
      <c r="B664" s="24" t="s">
        <v>5917</v>
      </c>
      <c r="C664" s="7" t="s">
        <v>4751</v>
      </c>
      <c r="D664" s="7" t="s">
        <v>5918</v>
      </c>
      <c r="G664" s="7">
        <v>3</v>
      </c>
      <c r="H664" s="7">
        <v>3</v>
      </c>
      <c r="K664" s="7" t="s">
        <v>4687</v>
      </c>
      <c r="L664" s="7" t="s">
        <v>4687</v>
      </c>
      <c r="N664" s="7">
        <v>39.74</v>
      </c>
      <c r="O664" s="7" t="str">
        <f t="shared" si="40"/>
        <v>Obesity</v>
      </c>
      <c r="Q664" s="7">
        <v>10.4</v>
      </c>
      <c r="R664" s="7" t="str">
        <f t="shared" si="41"/>
        <v>Diabetes</v>
      </c>
      <c r="U664" s="7">
        <v>6</v>
      </c>
      <c r="V664" s="7" t="s">
        <v>4708</v>
      </c>
      <c r="W664" s="7">
        <v>1968</v>
      </c>
      <c r="X664" s="7" t="str">
        <f t="shared" si="42"/>
        <v>6-Jul-1968</v>
      </c>
      <c r="Z664" s="7">
        <f t="shared" si="43"/>
        <v>54</v>
      </c>
      <c r="AC664" s="44">
        <v>15025.76</v>
      </c>
    </row>
    <row r="665" ht="15.6" spans="1:29">
      <c r="A665" s="24" t="s">
        <v>1329</v>
      </c>
      <c r="B665" s="24" t="s">
        <v>5919</v>
      </c>
      <c r="C665" s="7" t="s">
        <v>4748</v>
      </c>
      <c r="D665" s="7" t="s">
        <v>5920</v>
      </c>
      <c r="G665" s="7">
        <v>2</v>
      </c>
      <c r="H665" s="7">
        <v>2</v>
      </c>
      <c r="K665" s="7" t="s">
        <v>4689</v>
      </c>
      <c r="L665" s="7" t="s">
        <v>4687</v>
      </c>
      <c r="N665" s="7">
        <v>49.53</v>
      </c>
      <c r="O665" s="7" t="str">
        <f t="shared" si="40"/>
        <v>Obesity</v>
      </c>
      <c r="Q665" s="7">
        <v>9.46</v>
      </c>
      <c r="R665" s="7" t="str">
        <f t="shared" si="41"/>
        <v>Diabetes</v>
      </c>
      <c r="U665" s="7">
        <v>15</v>
      </c>
      <c r="V665" s="7" t="s">
        <v>4714</v>
      </c>
      <c r="W665" s="7">
        <v>1981</v>
      </c>
      <c r="X665" s="7" t="str">
        <f t="shared" si="42"/>
        <v>15-Jun-1981</v>
      </c>
      <c r="Z665" s="7">
        <f t="shared" si="43"/>
        <v>41</v>
      </c>
      <c r="AC665" s="44">
        <v>15019.76</v>
      </c>
    </row>
    <row r="666" ht="15.6" spans="1:29">
      <c r="A666" s="24" t="s">
        <v>1331</v>
      </c>
      <c r="B666" s="24" t="s">
        <v>5921</v>
      </c>
      <c r="C666" s="7" t="s">
        <v>4748</v>
      </c>
      <c r="D666" s="7" t="s">
        <v>5922</v>
      </c>
      <c r="G666" s="7" t="s">
        <v>4688</v>
      </c>
      <c r="H666" s="7">
        <v>0</v>
      </c>
      <c r="K666" s="7" t="s">
        <v>4687</v>
      </c>
      <c r="L666" s="7" t="s">
        <v>4687</v>
      </c>
      <c r="N666" s="7">
        <v>39.33</v>
      </c>
      <c r="O666" s="7" t="str">
        <f t="shared" si="40"/>
        <v>Obesity</v>
      </c>
      <c r="Q666" s="7">
        <v>8.69</v>
      </c>
      <c r="R666" s="7" t="str">
        <f t="shared" si="41"/>
        <v>Diabetes</v>
      </c>
      <c r="U666" s="7">
        <v>3</v>
      </c>
      <c r="V666" s="7" t="s">
        <v>4712</v>
      </c>
      <c r="W666" s="7">
        <v>1958</v>
      </c>
      <c r="X666" s="7" t="str">
        <f t="shared" si="42"/>
        <v>3-Nov-1958</v>
      </c>
      <c r="Z666" s="7">
        <f t="shared" si="43"/>
        <v>64</v>
      </c>
      <c r="AC666" s="44">
        <v>15006.58</v>
      </c>
    </row>
    <row r="667" ht="15.6" spans="1:29">
      <c r="A667" s="24" t="s">
        <v>1333</v>
      </c>
      <c r="B667" s="24" t="s">
        <v>5923</v>
      </c>
      <c r="C667" s="7" t="s">
        <v>4751</v>
      </c>
      <c r="D667" s="7" t="s">
        <v>5924</v>
      </c>
      <c r="G667" s="7">
        <v>1</v>
      </c>
      <c r="H667" s="7">
        <v>1</v>
      </c>
      <c r="K667" s="7" t="s">
        <v>4689</v>
      </c>
      <c r="L667" s="7" t="s">
        <v>4687</v>
      </c>
      <c r="N667" s="7">
        <v>39.98</v>
      </c>
      <c r="O667" s="7" t="str">
        <f t="shared" si="40"/>
        <v>Obesity</v>
      </c>
      <c r="Q667" s="7">
        <v>4.23</v>
      </c>
      <c r="R667" s="7" t="str">
        <f t="shared" si="41"/>
        <v>Normal</v>
      </c>
      <c r="U667" s="7">
        <v>30</v>
      </c>
      <c r="V667" s="7" t="s">
        <v>4718</v>
      </c>
      <c r="W667" s="7">
        <v>1970</v>
      </c>
      <c r="X667" s="7" t="str">
        <f t="shared" si="42"/>
        <v>30-Aug-1970</v>
      </c>
      <c r="Z667" s="7">
        <f t="shared" si="43"/>
        <v>52</v>
      </c>
      <c r="AC667" s="44">
        <v>14988.43</v>
      </c>
    </row>
    <row r="668" ht="15.6" spans="1:29">
      <c r="A668" s="24" t="s">
        <v>1335</v>
      </c>
      <c r="B668" s="24" t="s">
        <v>5925</v>
      </c>
      <c r="C668" s="7" t="s">
        <v>5627</v>
      </c>
      <c r="D668" s="7" t="s">
        <v>5745</v>
      </c>
      <c r="G668" s="7">
        <v>1</v>
      </c>
      <c r="H668" s="7">
        <v>1</v>
      </c>
      <c r="K668" s="7" t="s">
        <v>4689</v>
      </c>
      <c r="L668" s="7" t="s">
        <v>4687</v>
      </c>
      <c r="N668" s="7">
        <v>46.51</v>
      </c>
      <c r="O668" s="7" t="str">
        <f t="shared" si="40"/>
        <v>Obesity</v>
      </c>
      <c r="Q668" s="7">
        <v>9.16</v>
      </c>
      <c r="R668" s="7" t="str">
        <f t="shared" si="41"/>
        <v>Diabetes</v>
      </c>
      <c r="U668" s="7">
        <v>18</v>
      </c>
      <c r="V668" s="7" t="s">
        <v>4717</v>
      </c>
      <c r="W668" s="7">
        <v>1981</v>
      </c>
      <c r="X668" s="7" t="str">
        <f t="shared" si="42"/>
        <v>18-Dec-1981</v>
      </c>
      <c r="Z668" s="7">
        <f t="shared" si="43"/>
        <v>41</v>
      </c>
      <c r="AC668" s="44">
        <v>14945.34</v>
      </c>
    </row>
    <row r="669" ht="15.6" spans="1:29">
      <c r="A669" s="24" t="s">
        <v>1337</v>
      </c>
      <c r="B669" s="24" t="s">
        <v>5926</v>
      </c>
      <c r="C669" s="7" t="s">
        <v>5627</v>
      </c>
      <c r="D669" s="7" t="s">
        <v>5927</v>
      </c>
      <c r="G669" s="7" t="s">
        <v>4688</v>
      </c>
      <c r="H669" s="7">
        <v>0</v>
      </c>
      <c r="K669" s="7" t="s">
        <v>4687</v>
      </c>
      <c r="L669" s="7" t="s">
        <v>4687</v>
      </c>
      <c r="N669" s="7">
        <v>43.58</v>
      </c>
      <c r="O669" s="7" t="str">
        <f t="shared" si="40"/>
        <v>Obesity</v>
      </c>
      <c r="Q669" s="7">
        <v>8.26</v>
      </c>
      <c r="R669" s="7" t="str">
        <f t="shared" si="41"/>
        <v>Diabetes</v>
      </c>
      <c r="U669" s="7">
        <v>19</v>
      </c>
      <c r="V669" s="7" t="s">
        <v>4719</v>
      </c>
      <c r="W669" s="7">
        <v>1979</v>
      </c>
      <c r="X669" s="7" t="str">
        <f t="shared" si="42"/>
        <v>19-Oct-1979</v>
      </c>
      <c r="Z669" s="7">
        <f t="shared" si="43"/>
        <v>43</v>
      </c>
      <c r="AC669" s="44">
        <v>14926.97</v>
      </c>
    </row>
    <row r="670" ht="15.6" spans="1:29">
      <c r="A670" s="24" t="s">
        <v>1339</v>
      </c>
      <c r="B670" s="24" t="s">
        <v>5928</v>
      </c>
      <c r="C670" s="7" t="s">
        <v>4751</v>
      </c>
      <c r="D670" s="7" t="s">
        <v>5104</v>
      </c>
      <c r="G670" s="7" t="s">
        <v>4688</v>
      </c>
      <c r="H670" s="7">
        <v>0</v>
      </c>
      <c r="K670" s="7" t="s">
        <v>4689</v>
      </c>
      <c r="L670" s="7" t="s">
        <v>4687</v>
      </c>
      <c r="N670" s="7">
        <v>42.28</v>
      </c>
      <c r="O670" s="7" t="str">
        <f t="shared" si="40"/>
        <v>Obesity</v>
      </c>
      <c r="Q670" s="7">
        <v>11.25</v>
      </c>
      <c r="R670" s="7" t="str">
        <f t="shared" si="41"/>
        <v>Diabetes</v>
      </c>
      <c r="U670" s="7">
        <v>21</v>
      </c>
      <c r="V670" s="7" t="s">
        <v>4718</v>
      </c>
      <c r="W670" s="7">
        <v>1975</v>
      </c>
      <c r="X670" s="7" t="str">
        <f t="shared" si="42"/>
        <v>21-Aug-1975</v>
      </c>
      <c r="Z670" s="7">
        <f t="shared" si="43"/>
        <v>47</v>
      </c>
      <c r="AC670" s="44">
        <v>14908.27</v>
      </c>
    </row>
    <row r="671" ht="15.6" spans="1:29">
      <c r="A671" s="24" t="s">
        <v>1341</v>
      </c>
      <c r="B671" s="24" t="s">
        <v>5423</v>
      </c>
      <c r="C671" s="7" t="s">
        <v>5627</v>
      </c>
      <c r="D671" s="7" t="s">
        <v>4905</v>
      </c>
      <c r="G671" s="7" t="s">
        <v>4688</v>
      </c>
      <c r="H671" s="7">
        <v>0</v>
      </c>
      <c r="K671" s="7" t="s">
        <v>4687</v>
      </c>
      <c r="L671" s="7" t="s">
        <v>4687</v>
      </c>
      <c r="N671" s="7">
        <v>35.52</v>
      </c>
      <c r="O671" s="7" t="str">
        <f t="shared" si="40"/>
        <v>Obesity</v>
      </c>
      <c r="Q671" s="7">
        <v>6.74</v>
      </c>
      <c r="R671" s="7" t="str">
        <f t="shared" si="41"/>
        <v>Diabetes</v>
      </c>
      <c r="U671" s="7">
        <v>10</v>
      </c>
      <c r="V671" s="7" t="s">
        <v>4714</v>
      </c>
      <c r="W671" s="7">
        <v>1965</v>
      </c>
      <c r="X671" s="7" t="str">
        <f t="shared" si="42"/>
        <v>10-Jun-1965</v>
      </c>
      <c r="Z671" s="7">
        <f t="shared" si="43"/>
        <v>57</v>
      </c>
      <c r="AC671" s="44">
        <v>14901.52</v>
      </c>
    </row>
    <row r="672" ht="15.6" spans="1:29">
      <c r="A672" s="24" t="s">
        <v>1343</v>
      </c>
      <c r="B672" s="24" t="s">
        <v>5929</v>
      </c>
      <c r="C672" s="7" t="s">
        <v>4751</v>
      </c>
      <c r="D672" s="7" t="s">
        <v>5930</v>
      </c>
      <c r="G672" s="7" t="s">
        <v>4688</v>
      </c>
      <c r="H672" s="7">
        <v>0</v>
      </c>
      <c r="K672" s="7" t="s">
        <v>4687</v>
      </c>
      <c r="L672" s="7" t="s">
        <v>4687</v>
      </c>
      <c r="N672" s="7">
        <v>33.6</v>
      </c>
      <c r="O672" s="7" t="str">
        <f t="shared" si="40"/>
        <v>Obesity</v>
      </c>
      <c r="Q672" s="7">
        <v>4.87</v>
      </c>
      <c r="R672" s="7" t="str">
        <f t="shared" si="41"/>
        <v>Normal</v>
      </c>
      <c r="U672" s="7">
        <v>30</v>
      </c>
      <c r="V672" s="7" t="s">
        <v>4718</v>
      </c>
      <c r="W672" s="7">
        <v>1962</v>
      </c>
      <c r="X672" s="7" t="str">
        <f t="shared" si="42"/>
        <v>30-Aug-1962</v>
      </c>
      <c r="Z672" s="7">
        <f t="shared" si="43"/>
        <v>60</v>
      </c>
      <c r="AC672" s="44">
        <v>14847.63</v>
      </c>
    </row>
    <row r="673" ht="15.6" spans="1:29">
      <c r="A673" s="24" t="s">
        <v>1345</v>
      </c>
      <c r="B673" s="24" t="s">
        <v>5931</v>
      </c>
      <c r="C673" s="7" t="s">
        <v>4748</v>
      </c>
      <c r="D673" s="7" t="s">
        <v>5932</v>
      </c>
      <c r="G673" s="7">
        <v>3</v>
      </c>
      <c r="H673" s="7">
        <v>3</v>
      </c>
      <c r="K673" s="7" t="s">
        <v>4687</v>
      </c>
      <c r="L673" s="7" t="s">
        <v>4689</v>
      </c>
      <c r="N673" s="7">
        <v>22.42</v>
      </c>
      <c r="O673" s="7" t="str">
        <f t="shared" si="40"/>
        <v>Normal Weight</v>
      </c>
      <c r="Q673" s="7">
        <v>6.68</v>
      </c>
      <c r="R673" s="7" t="str">
        <f t="shared" si="41"/>
        <v>Diabetes</v>
      </c>
      <c r="U673" s="7">
        <v>1</v>
      </c>
      <c r="V673" s="7" t="s">
        <v>4712</v>
      </c>
      <c r="W673" s="7">
        <v>2002</v>
      </c>
      <c r="X673" s="7" t="str">
        <f t="shared" si="42"/>
        <v>1-Nov-2002</v>
      </c>
      <c r="Z673" s="7">
        <f t="shared" si="43"/>
        <v>20</v>
      </c>
      <c r="AC673" s="44">
        <v>14843.96</v>
      </c>
    </row>
    <row r="674" ht="15.6" spans="1:29">
      <c r="A674" s="24" t="s">
        <v>1347</v>
      </c>
      <c r="B674" s="24" t="s">
        <v>5933</v>
      </c>
      <c r="C674" s="7" t="s">
        <v>4748</v>
      </c>
      <c r="D674" s="7" t="s">
        <v>5934</v>
      </c>
      <c r="G674" s="7">
        <v>1</v>
      </c>
      <c r="H674" s="7">
        <v>1</v>
      </c>
      <c r="K674" s="7" t="s">
        <v>4687</v>
      </c>
      <c r="L674" s="7" t="s">
        <v>4687</v>
      </c>
      <c r="N674" s="7">
        <v>46.86</v>
      </c>
      <c r="O674" s="7" t="str">
        <f t="shared" si="40"/>
        <v>Obesity</v>
      </c>
      <c r="Q674" s="7">
        <v>5.02</v>
      </c>
      <c r="R674" s="7" t="str">
        <f t="shared" si="41"/>
        <v>Normal</v>
      </c>
      <c r="U674" s="7">
        <v>18</v>
      </c>
      <c r="V674" s="7" t="s">
        <v>4715</v>
      </c>
      <c r="W674" s="7">
        <v>1982</v>
      </c>
      <c r="X674" s="7" t="str">
        <f t="shared" si="42"/>
        <v>18-Sep-1982</v>
      </c>
      <c r="Z674" s="7">
        <f t="shared" si="43"/>
        <v>40</v>
      </c>
      <c r="AC674" s="44">
        <v>14839.34</v>
      </c>
    </row>
    <row r="675" ht="15.6" spans="1:29">
      <c r="A675" s="24" t="s">
        <v>1349</v>
      </c>
      <c r="B675" s="24" t="s">
        <v>5935</v>
      </c>
      <c r="C675" s="7" t="s">
        <v>4748</v>
      </c>
      <c r="D675" s="7" t="s">
        <v>5936</v>
      </c>
      <c r="G675" s="7" t="s">
        <v>4688</v>
      </c>
      <c r="H675" s="7">
        <v>0</v>
      </c>
      <c r="K675" s="7" t="s">
        <v>4687</v>
      </c>
      <c r="L675" s="7" t="s">
        <v>4687</v>
      </c>
      <c r="N675" s="7">
        <v>32.965</v>
      </c>
      <c r="O675" s="7" t="str">
        <f t="shared" si="40"/>
        <v>Obesity</v>
      </c>
      <c r="Q675" s="7">
        <v>10.64</v>
      </c>
      <c r="R675" s="7" t="str">
        <f t="shared" si="41"/>
        <v>Diabetes</v>
      </c>
      <c r="U675" s="7">
        <v>2</v>
      </c>
      <c r="V675" s="7" t="s">
        <v>4712</v>
      </c>
      <c r="W675" s="7">
        <v>1958</v>
      </c>
      <c r="X675" s="7" t="str">
        <f t="shared" si="42"/>
        <v>2-Nov-1958</v>
      </c>
      <c r="Z675" s="7">
        <f t="shared" si="43"/>
        <v>64</v>
      </c>
      <c r="AC675" s="44">
        <v>14819</v>
      </c>
    </row>
    <row r="676" ht="15.6" spans="1:29">
      <c r="A676" s="24" t="s">
        <v>1351</v>
      </c>
      <c r="B676" s="24" t="s">
        <v>5937</v>
      </c>
      <c r="C676" s="7" t="s">
        <v>4748</v>
      </c>
      <c r="D676" s="7" t="s">
        <v>5938</v>
      </c>
      <c r="G676" s="7" t="s">
        <v>4688</v>
      </c>
      <c r="H676" s="7">
        <v>0</v>
      </c>
      <c r="K676" s="7" t="s">
        <v>4689</v>
      </c>
      <c r="L676" s="7" t="s">
        <v>4687</v>
      </c>
      <c r="N676" s="7">
        <v>39.34</v>
      </c>
      <c r="O676" s="7" t="str">
        <f t="shared" si="40"/>
        <v>Obesity</v>
      </c>
      <c r="Q676" s="7">
        <v>8.74</v>
      </c>
      <c r="R676" s="7" t="str">
        <f t="shared" si="41"/>
        <v>Diabetes</v>
      </c>
      <c r="U676" s="7">
        <v>22</v>
      </c>
      <c r="V676" s="7" t="s">
        <v>4708</v>
      </c>
      <c r="W676" s="7">
        <v>1969</v>
      </c>
      <c r="X676" s="7" t="str">
        <f t="shared" si="42"/>
        <v>22-Jul-1969</v>
      </c>
      <c r="Z676" s="7">
        <f t="shared" si="43"/>
        <v>53</v>
      </c>
      <c r="AC676" s="44">
        <v>14750.42</v>
      </c>
    </row>
    <row r="677" ht="15.6" spans="1:29">
      <c r="A677" s="24" t="s">
        <v>1353</v>
      </c>
      <c r="B677" s="24" t="s">
        <v>5939</v>
      </c>
      <c r="C677" s="7" t="s">
        <v>4748</v>
      </c>
      <c r="D677" s="7" t="s">
        <v>5940</v>
      </c>
      <c r="G677" s="7" t="s">
        <v>4688</v>
      </c>
      <c r="H677" s="7">
        <v>0</v>
      </c>
      <c r="K677" s="7" t="s">
        <v>4689</v>
      </c>
      <c r="L677" s="7" t="s">
        <v>4687</v>
      </c>
      <c r="N677" s="7">
        <v>47</v>
      </c>
      <c r="O677" s="7" t="str">
        <f t="shared" si="40"/>
        <v>Obesity</v>
      </c>
      <c r="Q677" s="7">
        <v>5.64</v>
      </c>
      <c r="R677" s="7" t="str">
        <f t="shared" si="41"/>
        <v>Normal</v>
      </c>
      <c r="U677" s="7">
        <v>27</v>
      </c>
      <c r="V677" s="7" t="s">
        <v>4715</v>
      </c>
      <c r="W677" s="7">
        <v>1981</v>
      </c>
      <c r="X677" s="7" t="str">
        <f t="shared" si="42"/>
        <v>27-Sep-1981</v>
      </c>
      <c r="Z677" s="7">
        <f t="shared" si="43"/>
        <v>41</v>
      </c>
      <c r="AC677" s="44">
        <v>14738.43</v>
      </c>
    </row>
    <row r="678" ht="15.6" spans="1:29">
      <c r="A678" s="24" t="s">
        <v>1355</v>
      </c>
      <c r="B678" s="24" t="s">
        <v>5941</v>
      </c>
      <c r="C678" s="7" t="s">
        <v>5627</v>
      </c>
      <c r="D678" s="7" t="s">
        <v>5942</v>
      </c>
      <c r="G678" s="7" t="s">
        <v>4688</v>
      </c>
      <c r="H678" s="7">
        <v>0</v>
      </c>
      <c r="K678" s="7" t="s">
        <v>4689</v>
      </c>
      <c r="L678" s="7" t="s">
        <v>4687</v>
      </c>
      <c r="N678" s="7">
        <v>36.71</v>
      </c>
      <c r="O678" s="7" t="str">
        <f t="shared" si="40"/>
        <v>Obesity</v>
      </c>
      <c r="Q678" s="7">
        <v>10.37</v>
      </c>
      <c r="R678" s="7" t="str">
        <f t="shared" si="41"/>
        <v>Diabetes</v>
      </c>
      <c r="U678" s="7">
        <v>27</v>
      </c>
      <c r="V678" s="7" t="s">
        <v>4708</v>
      </c>
      <c r="W678" s="7">
        <v>1967</v>
      </c>
      <c r="X678" s="7" t="str">
        <f t="shared" si="42"/>
        <v>27-Jul-1967</v>
      </c>
      <c r="Z678" s="7">
        <f t="shared" si="43"/>
        <v>55</v>
      </c>
      <c r="AC678" s="44">
        <v>14711.74</v>
      </c>
    </row>
    <row r="679" ht="15.6" spans="1:29">
      <c r="A679" s="24" t="s">
        <v>1357</v>
      </c>
      <c r="B679" s="24" t="s">
        <v>5943</v>
      </c>
      <c r="C679" s="7" t="s">
        <v>4748</v>
      </c>
      <c r="D679" s="7" t="s">
        <v>5944</v>
      </c>
      <c r="G679" s="7" t="s">
        <v>4688</v>
      </c>
      <c r="H679" s="7">
        <v>0</v>
      </c>
      <c r="K679" s="7" t="s">
        <v>4687</v>
      </c>
      <c r="L679" s="7" t="s">
        <v>4687</v>
      </c>
      <c r="N679" s="7">
        <v>53.48</v>
      </c>
      <c r="O679" s="7" t="str">
        <f t="shared" si="40"/>
        <v>Obesity</v>
      </c>
      <c r="Q679" s="7">
        <v>9.56</v>
      </c>
      <c r="R679" s="7" t="str">
        <f t="shared" si="41"/>
        <v>Diabetes</v>
      </c>
      <c r="U679" s="7">
        <v>20</v>
      </c>
      <c r="V679" s="7" t="s">
        <v>4718</v>
      </c>
      <c r="W679" s="7">
        <v>1991</v>
      </c>
      <c r="X679" s="7" t="str">
        <f t="shared" si="42"/>
        <v>20-Aug-1991</v>
      </c>
      <c r="Z679" s="7">
        <f t="shared" si="43"/>
        <v>31</v>
      </c>
      <c r="AC679" s="44">
        <v>14696.77</v>
      </c>
    </row>
    <row r="680" ht="15.6" spans="1:29">
      <c r="A680" s="24" t="s">
        <v>1359</v>
      </c>
      <c r="B680" s="24" t="s">
        <v>5945</v>
      </c>
      <c r="C680" s="7" t="s">
        <v>4751</v>
      </c>
      <c r="D680" s="7" t="s">
        <v>5946</v>
      </c>
      <c r="G680" s="7">
        <v>1</v>
      </c>
      <c r="H680" s="7">
        <v>1</v>
      </c>
      <c r="K680" s="7" t="s">
        <v>4687</v>
      </c>
      <c r="L680" s="7" t="s">
        <v>4687</v>
      </c>
      <c r="N680" s="7">
        <v>35.5</v>
      </c>
      <c r="O680" s="7" t="str">
        <f t="shared" si="40"/>
        <v>Obesity</v>
      </c>
      <c r="Q680" s="7">
        <v>8.23</v>
      </c>
      <c r="R680" s="7" t="str">
        <f t="shared" si="41"/>
        <v>Diabetes</v>
      </c>
      <c r="U680" s="7">
        <v>30</v>
      </c>
      <c r="V680" s="7" t="s">
        <v>4715</v>
      </c>
      <c r="W680" s="7">
        <v>1965</v>
      </c>
      <c r="X680" s="7" t="str">
        <f t="shared" si="42"/>
        <v>30-Sep-1965</v>
      </c>
      <c r="Z680" s="7">
        <f t="shared" si="43"/>
        <v>57</v>
      </c>
      <c r="AC680" s="44">
        <v>14692.67</v>
      </c>
    </row>
    <row r="681" ht="15.6" spans="1:29">
      <c r="A681" s="24" t="s">
        <v>1361</v>
      </c>
      <c r="B681" s="24" t="s">
        <v>5947</v>
      </c>
      <c r="C681" s="7" t="s">
        <v>4751</v>
      </c>
      <c r="D681" s="7" t="s">
        <v>5479</v>
      </c>
      <c r="G681" s="7" t="s">
        <v>4688</v>
      </c>
      <c r="H681" s="7">
        <v>0</v>
      </c>
      <c r="K681" s="7" t="s">
        <v>4689</v>
      </c>
      <c r="L681" s="7" t="s">
        <v>4687</v>
      </c>
      <c r="N681" s="7">
        <v>36.98</v>
      </c>
      <c r="O681" s="7" t="str">
        <f t="shared" si="40"/>
        <v>Obesity</v>
      </c>
      <c r="Q681" s="7">
        <v>7.03</v>
      </c>
      <c r="R681" s="7" t="str">
        <f t="shared" si="41"/>
        <v>Diabetes</v>
      </c>
      <c r="U681" s="7">
        <v>18</v>
      </c>
      <c r="V681" s="7" t="s">
        <v>4714</v>
      </c>
      <c r="W681" s="7">
        <v>1967</v>
      </c>
      <c r="X681" s="7" t="str">
        <f t="shared" si="42"/>
        <v>18-Jun-1967</v>
      </c>
      <c r="Z681" s="7">
        <f t="shared" si="43"/>
        <v>55</v>
      </c>
      <c r="AC681" s="44">
        <v>14665.75</v>
      </c>
    </row>
    <row r="682" ht="15.6" spans="1:29">
      <c r="A682" s="24" t="s">
        <v>1363</v>
      </c>
      <c r="B682" s="24" t="s">
        <v>5948</v>
      </c>
      <c r="C682" s="7" t="s">
        <v>4748</v>
      </c>
      <c r="D682" s="7" t="s">
        <v>5949</v>
      </c>
      <c r="G682" s="7">
        <v>1</v>
      </c>
      <c r="H682" s="7">
        <v>1</v>
      </c>
      <c r="K682" s="7" t="s">
        <v>4689</v>
      </c>
      <c r="L682" s="7" t="s">
        <v>4687</v>
      </c>
      <c r="N682" s="7">
        <v>32.395</v>
      </c>
      <c r="O682" s="7" t="str">
        <f t="shared" si="40"/>
        <v>Obesity</v>
      </c>
      <c r="Q682" s="7">
        <v>5.45</v>
      </c>
      <c r="R682" s="7" t="str">
        <f t="shared" si="41"/>
        <v>Normal</v>
      </c>
      <c r="U682" s="7">
        <v>22</v>
      </c>
      <c r="V682" s="7" t="s">
        <v>4712</v>
      </c>
      <c r="W682" s="7">
        <v>1963</v>
      </c>
      <c r="X682" s="7" t="str">
        <f t="shared" si="42"/>
        <v>22-Nov-1963</v>
      </c>
      <c r="Z682" s="7">
        <f t="shared" si="43"/>
        <v>59</v>
      </c>
      <c r="AC682" s="44">
        <v>14657.2</v>
      </c>
    </row>
    <row r="683" ht="15.6" spans="1:29">
      <c r="A683" s="24" t="s">
        <v>1365</v>
      </c>
      <c r="B683" s="24" t="s">
        <v>5950</v>
      </c>
      <c r="C683" s="7" t="s">
        <v>5627</v>
      </c>
      <c r="D683" s="7" t="s">
        <v>5951</v>
      </c>
      <c r="G683" s="7" t="s">
        <v>4688</v>
      </c>
      <c r="H683" s="7">
        <v>0</v>
      </c>
      <c r="K683" s="7" t="s">
        <v>4687</v>
      </c>
      <c r="L683" s="7" t="s">
        <v>4687</v>
      </c>
      <c r="N683" s="7">
        <v>32.73</v>
      </c>
      <c r="O683" s="7" t="str">
        <f t="shared" si="40"/>
        <v>Obesity</v>
      </c>
      <c r="Q683" s="7">
        <v>5.76</v>
      </c>
      <c r="R683" s="7" t="str">
        <f t="shared" si="41"/>
        <v>Prediabetes</v>
      </c>
      <c r="U683" s="7">
        <v>19</v>
      </c>
      <c r="V683" s="7" t="s">
        <v>4719</v>
      </c>
      <c r="W683" s="7">
        <v>1962</v>
      </c>
      <c r="X683" s="7" t="str">
        <f t="shared" si="42"/>
        <v>19-Oct-1962</v>
      </c>
      <c r="Z683" s="7">
        <f t="shared" si="43"/>
        <v>60</v>
      </c>
      <c r="AC683" s="44">
        <v>14640.35</v>
      </c>
    </row>
    <row r="684" ht="15.6" spans="1:29">
      <c r="A684" s="24" t="s">
        <v>1367</v>
      </c>
      <c r="B684" s="24" t="s">
        <v>5952</v>
      </c>
      <c r="C684" s="7" t="s">
        <v>4748</v>
      </c>
      <c r="D684" s="7" t="s">
        <v>4939</v>
      </c>
      <c r="G684" s="7" t="s">
        <v>4688</v>
      </c>
      <c r="H684" s="7">
        <v>0</v>
      </c>
      <c r="K684" s="7" t="s">
        <v>4687</v>
      </c>
      <c r="L684" s="7" t="s">
        <v>4689</v>
      </c>
      <c r="N684" s="7">
        <v>20.52</v>
      </c>
      <c r="O684" s="7" t="str">
        <f t="shared" si="40"/>
        <v>Normal Weight</v>
      </c>
      <c r="Q684" s="7">
        <v>5.4</v>
      </c>
      <c r="R684" s="7" t="str">
        <f t="shared" si="41"/>
        <v>Normal</v>
      </c>
      <c r="U684" s="7">
        <v>8</v>
      </c>
      <c r="V684" s="7" t="s">
        <v>4708</v>
      </c>
      <c r="W684" s="7">
        <v>1998</v>
      </c>
      <c r="X684" s="7" t="str">
        <f t="shared" si="42"/>
        <v>8-Jul-1998</v>
      </c>
      <c r="Z684" s="7">
        <f t="shared" si="43"/>
        <v>24</v>
      </c>
      <c r="AC684" s="44">
        <v>14630.52</v>
      </c>
    </row>
    <row r="685" ht="15.6" spans="1:29">
      <c r="A685" s="24" t="s">
        <v>1369</v>
      </c>
      <c r="B685" s="24" t="s">
        <v>5953</v>
      </c>
      <c r="C685" s="7" t="s">
        <v>4748</v>
      </c>
      <c r="D685" s="7" t="s">
        <v>5954</v>
      </c>
      <c r="G685" s="7">
        <v>1</v>
      </c>
      <c r="H685" s="7">
        <v>1</v>
      </c>
      <c r="K685" s="7" t="s">
        <v>4687</v>
      </c>
      <c r="L685" s="7" t="s">
        <v>4687</v>
      </c>
      <c r="N685" s="7">
        <v>51.72</v>
      </c>
      <c r="O685" s="7" t="str">
        <f t="shared" si="40"/>
        <v>Obesity</v>
      </c>
      <c r="Q685" s="7">
        <v>6.35</v>
      </c>
      <c r="R685" s="7" t="str">
        <f t="shared" si="41"/>
        <v>Prediabetes</v>
      </c>
      <c r="U685" s="7">
        <v>21</v>
      </c>
      <c r="V685" s="7" t="s">
        <v>4717</v>
      </c>
      <c r="W685" s="7">
        <v>1989</v>
      </c>
      <c r="X685" s="7" t="str">
        <f t="shared" si="42"/>
        <v>21-Dec-1989</v>
      </c>
      <c r="Z685" s="7">
        <f t="shared" si="43"/>
        <v>33</v>
      </c>
      <c r="AC685" s="44">
        <v>14612.33</v>
      </c>
    </row>
    <row r="686" ht="15.6" spans="1:29">
      <c r="A686" s="24" t="s">
        <v>1371</v>
      </c>
      <c r="B686" s="24" t="s">
        <v>5955</v>
      </c>
      <c r="C686" s="7" t="s">
        <v>4751</v>
      </c>
      <c r="D686" s="7" t="s">
        <v>5956</v>
      </c>
      <c r="G686" s="7">
        <v>2</v>
      </c>
      <c r="H686" s="7">
        <v>2</v>
      </c>
      <c r="K686" s="7" t="s">
        <v>4687</v>
      </c>
      <c r="L686" s="7" t="s">
        <v>4687</v>
      </c>
      <c r="N686" s="7">
        <v>50.2</v>
      </c>
      <c r="O686" s="7" t="str">
        <f t="shared" si="40"/>
        <v>Obesity</v>
      </c>
      <c r="Q686" s="7">
        <v>6.26</v>
      </c>
      <c r="R686" s="7" t="str">
        <f t="shared" si="41"/>
        <v>Prediabetes</v>
      </c>
      <c r="U686" s="7">
        <v>29</v>
      </c>
      <c r="V686" s="7" t="s">
        <v>4708</v>
      </c>
      <c r="W686" s="7">
        <v>1989</v>
      </c>
      <c r="X686" s="7" t="str">
        <f t="shared" si="42"/>
        <v>29-Jul-1989</v>
      </c>
      <c r="Z686" s="7">
        <f t="shared" si="43"/>
        <v>33</v>
      </c>
      <c r="AC686" s="44">
        <v>14600.62</v>
      </c>
    </row>
    <row r="687" ht="15.6" spans="1:29">
      <c r="A687" s="24" t="s">
        <v>1373</v>
      </c>
      <c r="B687" s="24" t="s">
        <v>5957</v>
      </c>
      <c r="C687" s="7" t="s">
        <v>4751</v>
      </c>
      <c r="D687" s="7" t="s">
        <v>5958</v>
      </c>
      <c r="G687" s="7" t="s">
        <v>4688</v>
      </c>
      <c r="H687" s="7">
        <v>0</v>
      </c>
      <c r="K687" s="7" t="s">
        <v>4687</v>
      </c>
      <c r="L687" s="7" t="s">
        <v>4687</v>
      </c>
      <c r="N687" s="7">
        <v>25.52</v>
      </c>
      <c r="O687" s="7" t="str">
        <f t="shared" si="40"/>
        <v>Overweight</v>
      </c>
      <c r="Q687" s="7">
        <v>5.97</v>
      </c>
      <c r="R687" s="7" t="str">
        <f t="shared" si="41"/>
        <v>Prediabetes</v>
      </c>
      <c r="U687" s="7">
        <v>13</v>
      </c>
      <c r="V687" s="7" t="s">
        <v>4718</v>
      </c>
      <c r="W687" s="7">
        <v>1979</v>
      </c>
      <c r="X687" s="7" t="str">
        <f t="shared" si="42"/>
        <v>13-Aug-1979</v>
      </c>
      <c r="Z687" s="7">
        <f t="shared" si="43"/>
        <v>43</v>
      </c>
      <c r="AC687" s="44">
        <v>14590.63</v>
      </c>
    </row>
    <row r="688" ht="15.6" spans="1:29">
      <c r="A688" s="24" t="s">
        <v>1375</v>
      </c>
      <c r="B688" s="24" t="s">
        <v>5959</v>
      </c>
      <c r="C688" s="7" t="s">
        <v>4748</v>
      </c>
      <c r="D688" s="7" t="s">
        <v>5960</v>
      </c>
      <c r="G688" s="7" t="s">
        <v>4688</v>
      </c>
      <c r="H688" s="7">
        <v>0</v>
      </c>
      <c r="K688" s="7" t="s">
        <v>4689</v>
      </c>
      <c r="L688" s="7" t="s">
        <v>4687</v>
      </c>
      <c r="N688" s="7">
        <v>35.2</v>
      </c>
      <c r="O688" s="7" t="str">
        <f t="shared" si="40"/>
        <v>Obesity</v>
      </c>
      <c r="Q688" s="7">
        <v>5.29</v>
      </c>
      <c r="R688" s="7" t="str">
        <f t="shared" si="41"/>
        <v>Normal</v>
      </c>
      <c r="U688" s="7">
        <v>30</v>
      </c>
      <c r="V688" s="7" t="s">
        <v>4708</v>
      </c>
      <c r="W688" s="7">
        <v>1959</v>
      </c>
      <c r="X688" s="7" t="str">
        <f t="shared" si="42"/>
        <v>30-Jul-1959</v>
      </c>
      <c r="Z688" s="7">
        <f t="shared" si="43"/>
        <v>63</v>
      </c>
      <c r="AC688" s="44">
        <v>14574.64</v>
      </c>
    </row>
    <row r="689" ht="15.6" spans="1:29">
      <c r="A689" s="24" t="s">
        <v>1377</v>
      </c>
      <c r="B689" s="24" t="s">
        <v>5961</v>
      </c>
      <c r="C689" s="7" t="s">
        <v>4748</v>
      </c>
      <c r="D689" s="7" t="s">
        <v>5962</v>
      </c>
      <c r="G689" s="7">
        <v>2</v>
      </c>
      <c r="H689" s="7">
        <v>2</v>
      </c>
      <c r="K689" s="7" t="s">
        <v>4689</v>
      </c>
      <c r="L689" s="7" t="s">
        <v>4687</v>
      </c>
      <c r="N689" s="7">
        <v>41.26</v>
      </c>
      <c r="O689" s="7" t="str">
        <f t="shared" si="40"/>
        <v>Obesity</v>
      </c>
      <c r="Q689" s="7">
        <v>4.27</v>
      </c>
      <c r="R689" s="7" t="str">
        <f t="shared" si="41"/>
        <v>Normal</v>
      </c>
      <c r="U689" s="7">
        <v>14</v>
      </c>
      <c r="V689" s="7" t="s">
        <v>4708</v>
      </c>
      <c r="W689" s="7">
        <v>1976</v>
      </c>
      <c r="X689" s="7" t="str">
        <f t="shared" si="42"/>
        <v>14-Jul-1976</v>
      </c>
      <c r="Z689" s="7">
        <f t="shared" si="43"/>
        <v>46</v>
      </c>
      <c r="AC689" s="44">
        <v>14571.89</v>
      </c>
    </row>
    <row r="690" ht="15.6" spans="1:29">
      <c r="A690" s="24" t="s">
        <v>1379</v>
      </c>
      <c r="B690" s="24" t="s">
        <v>5963</v>
      </c>
      <c r="C690" s="7" t="s">
        <v>4748</v>
      </c>
      <c r="D690" s="7" t="s">
        <v>5964</v>
      </c>
      <c r="G690" s="7">
        <v>2</v>
      </c>
      <c r="H690" s="7">
        <v>2</v>
      </c>
      <c r="K690" s="7" t="s">
        <v>4689</v>
      </c>
      <c r="L690" s="7" t="s">
        <v>4689</v>
      </c>
      <c r="N690" s="7">
        <v>17.195</v>
      </c>
      <c r="O690" s="7" t="str">
        <f t="shared" si="40"/>
        <v>Underweight</v>
      </c>
      <c r="Q690" s="7">
        <v>5.2</v>
      </c>
      <c r="R690" s="7" t="str">
        <f t="shared" si="41"/>
        <v>Normal</v>
      </c>
      <c r="U690" s="7">
        <v>13</v>
      </c>
      <c r="V690" s="7" t="s">
        <v>4718</v>
      </c>
      <c r="W690" s="7">
        <v>1996</v>
      </c>
      <c r="X690" s="7" t="str">
        <f t="shared" si="42"/>
        <v>13-Aug-1996</v>
      </c>
      <c r="Z690" s="7">
        <f t="shared" si="43"/>
        <v>26</v>
      </c>
      <c r="AC690" s="44">
        <v>14547.26</v>
      </c>
    </row>
    <row r="691" ht="15.6" spans="1:29">
      <c r="A691" s="24" t="s">
        <v>1381</v>
      </c>
      <c r="B691" s="24" t="s">
        <v>5965</v>
      </c>
      <c r="C691" s="7" t="s">
        <v>4748</v>
      </c>
      <c r="D691" s="7" t="s">
        <v>5966</v>
      </c>
      <c r="G691" s="7" t="s">
        <v>4688</v>
      </c>
      <c r="H691" s="7">
        <v>0</v>
      </c>
      <c r="K691" s="7" t="s">
        <v>4689</v>
      </c>
      <c r="L691" s="7" t="s">
        <v>4687</v>
      </c>
      <c r="N691" s="7">
        <v>23.085</v>
      </c>
      <c r="O691" s="7" t="str">
        <f t="shared" si="40"/>
        <v>Normal Weight</v>
      </c>
      <c r="Q691" s="7">
        <v>8.23</v>
      </c>
      <c r="R691" s="7" t="str">
        <f t="shared" si="41"/>
        <v>Diabetes</v>
      </c>
      <c r="U691" s="7">
        <v>15</v>
      </c>
      <c r="V691" s="7" t="s">
        <v>4708</v>
      </c>
      <c r="W691" s="7">
        <v>1959</v>
      </c>
      <c r="X691" s="7" t="str">
        <f t="shared" si="42"/>
        <v>15-Jul-1959</v>
      </c>
      <c r="Z691" s="7">
        <f t="shared" si="43"/>
        <v>63</v>
      </c>
      <c r="AC691" s="44">
        <v>14507.46</v>
      </c>
    </row>
    <row r="692" ht="15.6" spans="1:29">
      <c r="A692" s="24" t="s">
        <v>1383</v>
      </c>
      <c r="B692" s="24" t="s">
        <v>5967</v>
      </c>
      <c r="C692" s="7" t="s">
        <v>4748</v>
      </c>
      <c r="D692" s="7" t="s">
        <v>5968</v>
      </c>
      <c r="G692" s="7" t="s">
        <v>4688</v>
      </c>
      <c r="H692" s="7">
        <v>0</v>
      </c>
      <c r="K692" s="7" t="s">
        <v>4689</v>
      </c>
      <c r="L692" s="7" t="s">
        <v>4687</v>
      </c>
      <c r="N692" s="7">
        <v>21.66</v>
      </c>
      <c r="O692" s="7" t="str">
        <f t="shared" si="40"/>
        <v>Normal Weight</v>
      </c>
      <c r="Q692" s="7">
        <v>10.33</v>
      </c>
      <c r="R692" s="7" t="str">
        <f t="shared" si="41"/>
        <v>Diabetes</v>
      </c>
      <c r="U692" s="7">
        <v>5</v>
      </c>
      <c r="V692" s="7" t="s">
        <v>4718</v>
      </c>
      <c r="W692" s="7">
        <v>1959</v>
      </c>
      <c r="X692" s="7" t="str">
        <f t="shared" si="42"/>
        <v>5-Aug-1959</v>
      </c>
      <c r="Z692" s="7">
        <f t="shared" si="43"/>
        <v>63</v>
      </c>
      <c r="AC692" s="44">
        <v>14478.33</v>
      </c>
    </row>
    <row r="693" ht="15.6" spans="1:29">
      <c r="A693" s="24" t="s">
        <v>1385</v>
      </c>
      <c r="B693" s="24" t="s">
        <v>5969</v>
      </c>
      <c r="C693" s="7" t="s">
        <v>4751</v>
      </c>
      <c r="D693" s="7" t="s">
        <v>5970</v>
      </c>
      <c r="G693" s="7" t="s">
        <v>4688</v>
      </c>
      <c r="H693" s="7">
        <v>0</v>
      </c>
      <c r="K693" s="7" t="s">
        <v>4689</v>
      </c>
      <c r="L693" s="7" t="s">
        <v>4687</v>
      </c>
      <c r="N693" s="7">
        <v>36.47</v>
      </c>
      <c r="O693" s="7" t="str">
        <f t="shared" si="40"/>
        <v>Obesity</v>
      </c>
      <c r="Q693" s="7">
        <v>6.13</v>
      </c>
      <c r="R693" s="7" t="str">
        <f t="shared" si="41"/>
        <v>Prediabetes</v>
      </c>
      <c r="U693" s="7">
        <v>21</v>
      </c>
      <c r="V693" s="7" t="s">
        <v>4708</v>
      </c>
      <c r="W693" s="7">
        <v>1967</v>
      </c>
      <c r="X693" s="7" t="str">
        <f t="shared" si="42"/>
        <v>21-Jul-1967</v>
      </c>
      <c r="Z693" s="7">
        <f t="shared" si="43"/>
        <v>55</v>
      </c>
      <c r="AC693" s="44">
        <v>14474.68</v>
      </c>
    </row>
    <row r="694" ht="15.6" spans="1:29">
      <c r="A694" s="24" t="s">
        <v>1387</v>
      </c>
      <c r="B694" s="24" t="s">
        <v>5971</v>
      </c>
      <c r="C694" s="7" t="s">
        <v>5627</v>
      </c>
      <c r="D694" s="7" t="s">
        <v>5972</v>
      </c>
      <c r="G694" s="7">
        <v>3</v>
      </c>
      <c r="H694" s="7">
        <v>3</v>
      </c>
      <c r="K694" s="7" t="s">
        <v>4689</v>
      </c>
      <c r="L694" s="7" t="s">
        <v>4687</v>
      </c>
      <c r="N694" s="7">
        <v>36.08</v>
      </c>
      <c r="O694" s="7" t="str">
        <f t="shared" si="40"/>
        <v>Obesity</v>
      </c>
      <c r="Q694" s="7">
        <v>8.08</v>
      </c>
      <c r="R694" s="7" t="str">
        <f t="shared" si="41"/>
        <v>Diabetes</v>
      </c>
      <c r="U694" s="7">
        <v>22</v>
      </c>
      <c r="V694" s="7" t="s">
        <v>4708</v>
      </c>
      <c r="W694" s="7">
        <v>1967</v>
      </c>
      <c r="X694" s="7" t="str">
        <f t="shared" si="42"/>
        <v>22-Jul-1967</v>
      </c>
      <c r="Z694" s="7">
        <f t="shared" si="43"/>
        <v>55</v>
      </c>
      <c r="AC694" s="44">
        <v>14470.01</v>
      </c>
    </row>
    <row r="695" ht="15.6" spans="1:29">
      <c r="A695" s="24" t="s">
        <v>1389</v>
      </c>
      <c r="B695" s="24" t="s">
        <v>5973</v>
      </c>
      <c r="C695" s="7" t="s">
        <v>4748</v>
      </c>
      <c r="D695" s="7" t="s">
        <v>5974</v>
      </c>
      <c r="G695" s="7">
        <v>3</v>
      </c>
      <c r="H695" s="7">
        <v>3</v>
      </c>
      <c r="K695" s="7" t="s">
        <v>4687</v>
      </c>
      <c r="L695" s="7" t="s">
        <v>4687</v>
      </c>
      <c r="N695" s="7">
        <v>23.18</v>
      </c>
      <c r="O695" s="7" t="str">
        <f t="shared" si="40"/>
        <v>Normal Weight</v>
      </c>
      <c r="Q695" s="7">
        <v>10.49</v>
      </c>
      <c r="R695" s="7" t="str">
        <f t="shared" si="41"/>
        <v>Diabetes</v>
      </c>
      <c r="U695" s="7">
        <v>19</v>
      </c>
      <c r="V695" s="7" t="s">
        <v>4715</v>
      </c>
      <c r="W695" s="7">
        <v>1999</v>
      </c>
      <c r="X695" s="7" t="str">
        <f t="shared" si="42"/>
        <v>19-Sep-1999</v>
      </c>
      <c r="Z695" s="7">
        <f t="shared" si="43"/>
        <v>23</v>
      </c>
      <c r="AC695" s="44">
        <v>14455.64</v>
      </c>
    </row>
    <row r="696" ht="15.6" spans="1:29">
      <c r="A696" s="24" t="s">
        <v>1391</v>
      </c>
      <c r="B696" s="24" t="s">
        <v>5975</v>
      </c>
      <c r="C696" s="7" t="s">
        <v>4751</v>
      </c>
      <c r="D696" s="7" t="s">
        <v>5976</v>
      </c>
      <c r="G696" s="7">
        <v>3</v>
      </c>
      <c r="H696" s="7">
        <v>3</v>
      </c>
      <c r="K696" s="7" t="s">
        <v>4687</v>
      </c>
      <c r="L696" s="7" t="s">
        <v>4687</v>
      </c>
      <c r="N696" s="7">
        <v>39.16</v>
      </c>
      <c r="O696" s="7" t="str">
        <f t="shared" si="40"/>
        <v>Obesity</v>
      </c>
      <c r="Q696" s="7">
        <v>8.11</v>
      </c>
      <c r="R696" s="7" t="str">
        <f t="shared" si="41"/>
        <v>Diabetes</v>
      </c>
      <c r="U696" s="7">
        <v>11</v>
      </c>
      <c r="V696" s="7" t="s">
        <v>4712</v>
      </c>
      <c r="W696" s="7">
        <v>1958</v>
      </c>
      <c r="X696" s="7" t="str">
        <f t="shared" si="42"/>
        <v>11-Nov-1958</v>
      </c>
      <c r="Z696" s="7">
        <f t="shared" si="43"/>
        <v>64</v>
      </c>
      <c r="AC696" s="44">
        <v>14451.84</v>
      </c>
    </row>
    <row r="697" ht="15.6" spans="1:29">
      <c r="A697" s="24" t="s">
        <v>1393</v>
      </c>
      <c r="B697" s="24" t="s">
        <v>5977</v>
      </c>
      <c r="C697" s="7" t="s">
        <v>4751</v>
      </c>
      <c r="D697" s="7" t="s">
        <v>5978</v>
      </c>
      <c r="G697" s="7" t="s">
        <v>4688</v>
      </c>
      <c r="H697" s="7">
        <v>0</v>
      </c>
      <c r="K697" s="7" t="s">
        <v>4687</v>
      </c>
      <c r="L697" s="7" t="s">
        <v>4687</v>
      </c>
      <c r="N697" s="7">
        <v>38.19</v>
      </c>
      <c r="O697" s="7" t="str">
        <f t="shared" si="40"/>
        <v>Obesity</v>
      </c>
      <c r="Q697" s="7">
        <v>6.6</v>
      </c>
      <c r="R697" s="7" t="str">
        <f t="shared" si="41"/>
        <v>Diabetes</v>
      </c>
      <c r="U697" s="7">
        <v>25</v>
      </c>
      <c r="V697" s="7" t="s">
        <v>4714</v>
      </c>
      <c r="W697" s="7">
        <v>1958</v>
      </c>
      <c r="X697" s="7" t="str">
        <f t="shared" si="42"/>
        <v>25-Jun-1958</v>
      </c>
      <c r="Z697" s="7">
        <f t="shared" si="43"/>
        <v>64</v>
      </c>
      <c r="AC697" s="44">
        <v>14449.85</v>
      </c>
    </row>
    <row r="698" ht="15.6" spans="1:29">
      <c r="A698" s="24" t="s">
        <v>1395</v>
      </c>
      <c r="B698" s="24" t="s">
        <v>5979</v>
      </c>
      <c r="C698" s="7" t="s">
        <v>4751</v>
      </c>
      <c r="D698" s="7" t="s">
        <v>5980</v>
      </c>
      <c r="G698" s="7">
        <v>1</v>
      </c>
      <c r="H698" s="7">
        <v>1</v>
      </c>
      <c r="K698" s="7" t="s">
        <v>4687</v>
      </c>
      <c r="L698" s="7" t="s">
        <v>4687</v>
      </c>
      <c r="N698" s="7">
        <v>26.41</v>
      </c>
      <c r="O698" s="7" t="str">
        <f t="shared" si="40"/>
        <v>Overweight</v>
      </c>
      <c r="Q698" s="7">
        <v>10.14</v>
      </c>
      <c r="R698" s="7" t="str">
        <f t="shared" si="41"/>
        <v>Diabetes</v>
      </c>
      <c r="U698" s="7">
        <v>10</v>
      </c>
      <c r="V698" s="7" t="s">
        <v>4719</v>
      </c>
      <c r="W698" s="7">
        <v>1958</v>
      </c>
      <c r="X698" s="7" t="str">
        <f t="shared" si="42"/>
        <v>10-Oct-1958</v>
      </c>
      <c r="Z698" s="7">
        <f t="shared" si="43"/>
        <v>64</v>
      </c>
      <c r="AC698" s="44">
        <v>14427.63</v>
      </c>
    </row>
    <row r="699" ht="15.6" spans="1:29">
      <c r="A699" s="24" t="s">
        <v>1397</v>
      </c>
      <c r="B699" s="24" t="s">
        <v>5981</v>
      </c>
      <c r="C699" s="7" t="s">
        <v>4748</v>
      </c>
      <c r="D699" s="7" t="s">
        <v>4911</v>
      </c>
      <c r="G699" s="7">
        <v>1</v>
      </c>
      <c r="H699" s="7">
        <v>1</v>
      </c>
      <c r="K699" s="7" t="s">
        <v>4687</v>
      </c>
      <c r="L699" s="7" t="s">
        <v>4687</v>
      </c>
      <c r="N699" s="7">
        <v>28.785</v>
      </c>
      <c r="O699" s="7" t="str">
        <f t="shared" si="40"/>
        <v>Overweight</v>
      </c>
      <c r="Q699" s="7">
        <v>6.06</v>
      </c>
      <c r="R699" s="7" t="str">
        <f t="shared" si="41"/>
        <v>Prediabetes</v>
      </c>
      <c r="U699" s="7">
        <v>11</v>
      </c>
      <c r="V699" s="7" t="s">
        <v>4719</v>
      </c>
      <c r="W699" s="7">
        <v>1965</v>
      </c>
      <c r="X699" s="7" t="str">
        <f t="shared" si="42"/>
        <v>11-Oct-1965</v>
      </c>
      <c r="Z699" s="7">
        <f t="shared" si="43"/>
        <v>57</v>
      </c>
      <c r="AC699" s="44">
        <v>14426.66</v>
      </c>
    </row>
    <row r="700" ht="15.6" spans="1:29">
      <c r="A700" s="24" t="s">
        <v>1399</v>
      </c>
      <c r="B700" s="24" t="s">
        <v>5982</v>
      </c>
      <c r="C700" s="7" t="s">
        <v>4748</v>
      </c>
      <c r="D700" s="7" t="s">
        <v>5983</v>
      </c>
      <c r="G700" s="7" t="s">
        <v>4688</v>
      </c>
      <c r="H700" s="7">
        <v>0</v>
      </c>
      <c r="K700" s="7" t="s">
        <v>4689</v>
      </c>
      <c r="L700" s="7" t="s">
        <v>4687</v>
      </c>
      <c r="N700" s="7">
        <v>26.695</v>
      </c>
      <c r="O700" s="7" t="str">
        <f t="shared" si="40"/>
        <v>Overweight</v>
      </c>
      <c r="Q700" s="7">
        <v>9.91</v>
      </c>
      <c r="R700" s="7" t="str">
        <f t="shared" si="41"/>
        <v>Diabetes</v>
      </c>
      <c r="U700" s="7">
        <v>10</v>
      </c>
      <c r="V700" s="7" t="s">
        <v>4714</v>
      </c>
      <c r="W700" s="7">
        <v>1963</v>
      </c>
      <c r="X700" s="7" t="str">
        <f t="shared" si="42"/>
        <v>10-Jun-1963</v>
      </c>
      <c r="Z700" s="7">
        <f t="shared" si="43"/>
        <v>59</v>
      </c>
      <c r="AC700" s="44">
        <v>14426.07</v>
      </c>
    </row>
    <row r="701" ht="15.6" spans="1:29">
      <c r="A701" s="24" t="s">
        <v>1401</v>
      </c>
      <c r="B701" s="24" t="s">
        <v>5984</v>
      </c>
      <c r="C701" s="7" t="s">
        <v>4751</v>
      </c>
      <c r="D701" s="7" t="s">
        <v>5985</v>
      </c>
      <c r="G701" s="7">
        <v>2</v>
      </c>
      <c r="H701" s="7">
        <v>2</v>
      </c>
      <c r="K701" s="7" t="s">
        <v>4689</v>
      </c>
      <c r="L701" s="7" t="s">
        <v>4687</v>
      </c>
      <c r="N701" s="7">
        <v>32.8</v>
      </c>
      <c r="O701" s="7" t="str">
        <f t="shared" si="40"/>
        <v>Obesity</v>
      </c>
      <c r="Q701" s="7">
        <v>4.14</v>
      </c>
      <c r="R701" s="7" t="str">
        <f t="shared" si="41"/>
        <v>Normal</v>
      </c>
      <c r="U701" s="7">
        <v>17</v>
      </c>
      <c r="V701" s="7" t="s">
        <v>4718</v>
      </c>
      <c r="W701" s="7">
        <v>1988</v>
      </c>
      <c r="X701" s="7" t="str">
        <f t="shared" si="42"/>
        <v>17-Aug-1988</v>
      </c>
      <c r="Z701" s="7">
        <f t="shared" si="43"/>
        <v>34</v>
      </c>
      <c r="AC701" s="44">
        <v>14418.28</v>
      </c>
    </row>
    <row r="702" ht="15.6" spans="1:29">
      <c r="A702" s="24" t="s">
        <v>1403</v>
      </c>
      <c r="B702" s="24" t="s">
        <v>5986</v>
      </c>
      <c r="C702" s="7" t="s">
        <v>5627</v>
      </c>
      <c r="D702" s="7" t="s">
        <v>5987</v>
      </c>
      <c r="G702" s="7">
        <v>1</v>
      </c>
      <c r="H702" s="7">
        <v>1</v>
      </c>
      <c r="K702" s="7" t="s">
        <v>4689</v>
      </c>
      <c r="L702" s="7" t="s">
        <v>4687</v>
      </c>
      <c r="N702" s="7">
        <v>35.87</v>
      </c>
      <c r="O702" s="7" t="str">
        <f t="shared" si="40"/>
        <v>Obesity</v>
      </c>
      <c r="Q702" s="7">
        <v>4.38</v>
      </c>
      <c r="R702" s="7" t="str">
        <f t="shared" si="41"/>
        <v>Normal</v>
      </c>
      <c r="U702" s="7">
        <v>8</v>
      </c>
      <c r="V702" s="7" t="s">
        <v>4718</v>
      </c>
      <c r="W702" s="7">
        <v>1967</v>
      </c>
      <c r="X702" s="7" t="str">
        <f t="shared" si="42"/>
        <v>8-Aug-1967</v>
      </c>
      <c r="Z702" s="7">
        <f t="shared" si="43"/>
        <v>55</v>
      </c>
      <c r="AC702" s="44">
        <v>14410.93</v>
      </c>
    </row>
    <row r="703" ht="15.6" spans="1:29">
      <c r="A703" s="24" t="s">
        <v>1405</v>
      </c>
      <c r="B703" s="24" t="s">
        <v>5988</v>
      </c>
      <c r="C703" s="7" t="s">
        <v>4751</v>
      </c>
      <c r="D703" s="7" t="s">
        <v>5989</v>
      </c>
      <c r="G703" s="7">
        <v>3</v>
      </c>
      <c r="H703" s="7">
        <v>3</v>
      </c>
      <c r="K703" s="7" t="s">
        <v>4689</v>
      </c>
      <c r="L703" s="7" t="s">
        <v>4687</v>
      </c>
      <c r="N703" s="7">
        <v>21.66</v>
      </c>
      <c r="O703" s="7" t="str">
        <f t="shared" si="40"/>
        <v>Normal Weight</v>
      </c>
      <c r="Q703" s="7">
        <v>9.83</v>
      </c>
      <c r="R703" s="7" t="str">
        <f t="shared" si="41"/>
        <v>Diabetes</v>
      </c>
      <c r="U703" s="7">
        <v>16</v>
      </c>
      <c r="V703" s="7" t="s">
        <v>4718</v>
      </c>
      <c r="W703" s="7">
        <v>1959</v>
      </c>
      <c r="X703" s="7" t="str">
        <f t="shared" si="42"/>
        <v>16-Aug-1959</v>
      </c>
      <c r="Z703" s="7">
        <f t="shared" si="43"/>
        <v>63</v>
      </c>
      <c r="AC703" s="44">
        <v>14394.56</v>
      </c>
    </row>
    <row r="704" ht="15.6" spans="1:29">
      <c r="A704" s="24" t="s">
        <v>1407</v>
      </c>
      <c r="B704" s="24" t="s">
        <v>5990</v>
      </c>
      <c r="C704" s="7" t="s">
        <v>4751</v>
      </c>
      <c r="D704" s="7" t="s">
        <v>5991</v>
      </c>
      <c r="G704" s="7">
        <v>3</v>
      </c>
      <c r="H704" s="7">
        <v>3</v>
      </c>
      <c r="K704" s="7" t="s">
        <v>4689</v>
      </c>
      <c r="L704" s="7" t="s">
        <v>4687</v>
      </c>
      <c r="N704" s="7">
        <v>37.72</v>
      </c>
      <c r="O704" s="7" t="str">
        <f t="shared" si="40"/>
        <v>Obesity</v>
      </c>
      <c r="Q704" s="7">
        <v>11.08</v>
      </c>
      <c r="R704" s="7" t="str">
        <f t="shared" si="41"/>
        <v>Diabetes</v>
      </c>
      <c r="U704" s="7">
        <v>28</v>
      </c>
      <c r="V704" s="7" t="s">
        <v>4708</v>
      </c>
      <c r="W704" s="7">
        <v>1969</v>
      </c>
      <c r="X704" s="7" t="str">
        <f t="shared" si="42"/>
        <v>28-Jul-1969</v>
      </c>
      <c r="Z704" s="7">
        <f t="shared" si="43"/>
        <v>53</v>
      </c>
      <c r="AC704" s="44">
        <v>14394.4</v>
      </c>
    </row>
    <row r="705" ht="15.6" spans="1:29">
      <c r="A705" s="24" t="s">
        <v>1409</v>
      </c>
      <c r="B705" s="24" t="s">
        <v>5992</v>
      </c>
      <c r="C705" s="7" t="s">
        <v>4748</v>
      </c>
      <c r="D705" s="7" t="s">
        <v>4899</v>
      </c>
      <c r="G705" s="7" t="s">
        <v>4688</v>
      </c>
      <c r="H705" s="7">
        <v>0</v>
      </c>
      <c r="K705" s="7" t="s">
        <v>4687</v>
      </c>
      <c r="L705" s="7" t="s">
        <v>4687</v>
      </c>
      <c r="N705" s="7">
        <v>39.7</v>
      </c>
      <c r="O705" s="7" t="str">
        <f t="shared" si="40"/>
        <v>Obesity</v>
      </c>
      <c r="Q705" s="7">
        <v>11.01</v>
      </c>
      <c r="R705" s="7" t="str">
        <f t="shared" si="41"/>
        <v>Diabetes</v>
      </c>
      <c r="U705" s="7">
        <v>8</v>
      </c>
      <c r="V705" s="7" t="s">
        <v>4712</v>
      </c>
      <c r="W705" s="7">
        <v>1958</v>
      </c>
      <c r="X705" s="7" t="str">
        <f t="shared" si="42"/>
        <v>8-Nov-1958</v>
      </c>
      <c r="Z705" s="7">
        <f t="shared" si="43"/>
        <v>64</v>
      </c>
      <c r="AC705" s="44">
        <v>14382.71</v>
      </c>
    </row>
    <row r="706" ht="15.6" spans="1:29">
      <c r="A706" s="24" t="s">
        <v>1411</v>
      </c>
      <c r="B706" s="24" t="s">
        <v>5993</v>
      </c>
      <c r="C706" s="7" t="s">
        <v>4748</v>
      </c>
      <c r="D706" s="7" t="s">
        <v>5994</v>
      </c>
      <c r="G706" s="7">
        <v>1</v>
      </c>
      <c r="H706" s="7">
        <v>1</v>
      </c>
      <c r="K706" s="7" t="s">
        <v>4687</v>
      </c>
      <c r="L706" s="7" t="s">
        <v>4687</v>
      </c>
      <c r="N706" s="7">
        <v>35.97</v>
      </c>
      <c r="O706" s="7" t="str">
        <f t="shared" si="40"/>
        <v>Obesity</v>
      </c>
      <c r="Q706" s="7">
        <v>4.37</v>
      </c>
      <c r="R706" s="7" t="str">
        <f t="shared" si="41"/>
        <v>Normal</v>
      </c>
      <c r="U706" s="7">
        <v>21</v>
      </c>
      <c r="V706" s="7" t="s">
        <v>4715</v>
      </c>
      <c r="W706" s="7">
        <v>1958</v>
      </c>
      <c r="X706" s="7" t="str">
        <f t="shared" si="42"/>
        <v>21-Sep-1958</v>
      </c>
      <c r="Z706" s="7">
        <f t="shared" si="43"/>
        <v>64</v>
      </c>
      <c r="AC706" s="44">
        <v>14358.36</v>
      </c>
    </row>
    <row r="707" ht="15.6" spans="1:29">
      <c r="A707" s="24" t="s">
        <v>1413</v>
      </c>
      <c r="B707" s="24" t="s">
        <v>5995</v>
      </c>
      <c r="C707" s="7" t="s">
        <v>4751</v>
      </c>
      <c r="D707" s="7" t="s">
        <v>5996</v>
      </c>
      <c r="G707" s="7">
        <v>2</v>
      </c>
      <c r="H707" s="7">
        <v>2</v>
      </c>
      <c r="K707" s="7" t="s">
        <v>4687</v>
      </c>
      <c r="L707" s="7" t="s">
        <v>4687</v>
      </c>
      <c r="N707" s="7">
        <v>37.85</v>
      </c>
      <c r="O707" s="7" t="str">
        <f t="shared" ref="O707:O770" si="44">IF((AND(N707&lt;18.5)),"Underweight",IF(AND(N707&gt;=18.5,N707&lt;24.9),"Normal Weight",IF(AND(N707&gt;=25,N707&lt;=30),"Overweight","Obesity")))</f>
        <v>Obesity</v>
      </c>
      <c r="Q707" s="7">
        <v>5.91</v>
      </c>
      <c r="R707" s="7" t="str">
        <f t="shared" ref="R707:R770" si="45">IF((AND(Q707&gt;=5.7,Q707&lt;=6.4)),"Prediabetes",IF(AND(Q707&gt;6.5),"Diabetes","Normal"))</f>
        <v>Prediabetes</v>
      </c>
      <c r="U707" s="7">
        <v>8</v>
      </c>
      <c r="V707" s="7" t="s">
        <v>4718</v>
      </c>
      <c r="W707" s="7">
        <v>1968</v>
      </c>
      <c r="X707" s="7" t="str">
        <f t="shared" ref="X707:X770" si="46">CONCATENATE(U707,"-",V707,"-",W707)</f>
        <v>8-Aug-1968</v>
      </c>
      <c r="Z707" s="7">
        <f t="shared" ref="Z707:Z770" si="47">DATEDIF(X707,$Y$2,"Y")</f>
        <v>54</v>
      </c>
      <c r="AC707" s="44">
        <v>14355.43</v>
      </c>
    </row>
    <row r="708" ht="15.6" spans="1:29">
      <c r="A708" s="24" t="s">
        <v>1415</v>
      </c>
      <c r="B708" s="24" t="s">
        <v>5997</v>
      </c>
      <c r="C708" s="7" t="s">
        <v>4748</v>
      </c>
      <c r="D708" s="7" t="s">
        <v>5525</v>
      </c>
      <c r="G708" s="7" t="s">
        <v>4688</v>
      </c>
      <c r="H708" s="7">
        <v>0</v>
      </c>
      <c r="K708" s="7" t="s">
        <v>4687</v>
      </c>
      <c r="L708" s="7" t="s">
        <v>4689</v>
      </c>
      <c r="N708" s="7">
        <v>21.66</v>
      </c>
      <c r="O708" s="7" t="str">
        <f t="shared" si="44"/>
        <v>Normal Weight</v>
      </c>
      <c r="Q708" s="7">
        <v>7.65</v>
      </c>
      <c r="R708" s="7" t="str">
        <f t="shared" si="45"/>
        <v>Diabetes</v>
      </c>
      <c r="U708" s="7">
        <v>14</v>
      </c>
      <c r="V708" s="7" t="s">
        <v>4719</v>
      </c>
      <c r="W708" s="7">
        <v>2004</v>
      </c>
      <c r="X708" s="7" t="str">
        <f t="shared" si="46"/>
        <v>14-Oct-2004</v>
      </c>
      <c r="Z708" s="7">
        <f t="shared" si="47"/>
        <v>18</v>
      </c>
      <c r="AC708" s="44">
        <v>14349.85</v>
      </c>
    </row>
    <row r="709" ht="15.6" spans="1:29">
      <c r="A709" s="24" t="s">
        <v>1417</v>
      </c>
      <c r="B709" s="24" t="s">
        <v>5619</v>
      </c>
      <c r="C709" s="7" t="s">
        <v>5627</v>
      </c>
      <c r="D709" s="7" t="s">
        <v>5697</v>
      </c>
      <c r="G709" s="7">
        <v>2</v>
      </c>
      <c r="H709" s="7">
        <v>2</v>
      </c>
      <c r="K709" s="7" t="s">
        <v>4687</v>
      </c>
      <c r="L709" s="7" t="s">
        <v>4687</v>
      </c>
      <c r="N709" s="7">
        <v>39.37</v>
      </c>
      <c r="O709" s="7" t="str">
        <f t="shared" si="44"/>
        <v>Obesity</v>
      </c>
      <c r="Q709" s="7">
        <v>5.37</v>
      </c>
      <c r="R709" s="7" t="str">
        <f t="shared" si="45"/>
        <v>Normal</v>
      </c>
      <c r="U709" s="7">
        <v>25</v>
      </c>
      <c r="V709" s="7" t="s">
        <v>4708</v>
      </c>
      <c r="W709" s="7">
        <v>1972</v>
      </c>
      <c r="X709" s="7" t="str">
        <f t="shared" si="46"/>
        <v>25-Jul-1972</v>
      </c>
      <c r="Z709" s="7">
        <f t="shared" si="47"/>
        <v>50</v>
      </c>
      <c r="AC709" s="44">
        <v>14337.91</v>
      </c>
    </row>
    <row r="710" ht="15.6" spans="1:29">
      <c r="A710" s="24" t="s">
        <v>1419</v>
      </c>
      <c r="B710" s="24" t="s">
        <v>5998</v>
      </c>
      <c r="C710" s="7" t="s">
        <v>5627</v>
      </c>
      <c r="D710" s="7" t="s">
        <v>5999</v>
      </c>
      <c r="G710" s="7">
        <v>2</v>
      </c>
      <c r="H710" s="7">
        <v>2</v>
      </c>
      <c r="K710" s="7" t="s">
        <v>4687</v>
      </c>
      <c r="L710" s="7" t="s">
        <v>4687</v>
      </c>
      <c r="N710" s="7">
        <v>40.88</v>
      </c>
      <c r="O710" s="7" t="str">
        <f t="shared" si="44"/>
        <v>Obesity</v>
      </c>
      <c r="Q710" s="7">
        <v>5.75</v>
      </c>
      <c r="R710" s="7" t="str">
        <f t="shared" si="45"/>
        <v>Prediabetes</v>
      </c>
      <c r="U710" s="7">
        <v>9</v>
      </c>
      <c r="V710" s="7" t="s">
        <v>4714</v>
      </c>
      <c r="W710" s="7">
        <v>1974</v>
      </c>
      <c r="X710" s="7" t="str">
        <f t="shared" si="46"/>
        <v>9-Jun-1974</v>
      </c>
      <c r="Z710" s="7">
        <f t="shared" si="47"/>
        <v>48</v>
      </c>
      <c r="AC710" s="44">
        <v>14319.03</v>
      </c>
    </row>
    <row r="711" ht="15.6" spans="1:29">
      <c r="A711" s="24" t="s">
        <v>1421</v>
      </c>
      <c r="B711" s="24" t="s">
        <v>6000</v>
      </c>
      <c r="C711" s="7" t="s">
        <v>4748</v>
      </c>
      <c r="D711" s="7" t="s">
        <v>6001</v>
      </c>
      <c r="G711" s="7">
        <v>2</v>
      </c>
      <c r="H711" s="7">
        <v>2</v>
      </c>
      <c r="K711" s="7" t="s">
        <v>4689</v>
      </c>
      <c r="L711" s="7" t="s">
        <v>4687</v>
      </c>
      <c r="N711" s="7">
        <v>26.22</v>
      </c>
      <c r="O711" s="7" t="str">
        <f t="shared" si="44"/>
        <v>Overweight</v>
      </c>
      <c r="Q711" s="7">
        <v>6.79</v>
      </c>
      <c r="R711" s="7" t="str">
        <f t="shared" si="45"/>
        <v>Diabetes</v>
      </c>
      <c r="U711" s="7">
        <v>9</v>
      </c>
      <c r="V711" s="7" t="s">
        <v>4715</v>
      </c>
      <c r="W711" s="7">
        <v>1959</v>
      </c>
      <c r="X711" s="7" t="str">
        <f t="shared" si="46"/>
        <v>9-Sep-1959</v>
      </c>
      <c r="Z711" s="7">
        <f t="shared" si="47"/>
        <v>63</v>
      </c>
      <c r="AC711" s="44">
        <v>14313.85</v>
      </c>
    </row>
    <row r="712" ht="15.6" spans="1:29">
      <c r="A712" s="24" t="s">
        <v>1423</v>
      </c>
      <c r="B712" s="24" t="s">
        <v>6002</v>
      </c>
      <c r="C712" s="7" t="s">
        <v>4748</v>
      </c>
      <c r="D712" s="7" t="s">
        <v>6003</v>
      </c>
      <c r="G712" s="7">
        <v>3</v>
      </c>
      <c r="H712" s="7">
        <v>3</v>
      </c>
      <c r="K712" s="7" t="s">
        <v>4689</v>
      </c>
      <c r="L712" s="7" t="s">
        <v>4687</v>
      </c>
      <c r="N712" s="7">
        <v>25.08</v>
      </c>
      <c r="O712" s="7" t="str">
        <f t="shared" si="44"/>
        <v>Overweight</v>
      </c>
      <c r="Q712" s="7">
        <v>7.03</v>
      </c>
      <c r="R712" s="7" t="str">
        <f t="shared" si="45"/>
        <v>Diabetes</v>
      </c>
      <c r="U712" s="7">
        <v>21</v>
      </c>
      <c r="V712" s="7" t="s">
        <v>4708</v>
      </c>
      <c r="W712" s="7">
        <v>1959</v>
      </c>
      <c r="X712" s="7" t="str">
        <f t="shared" si="46"/>
        <v>21-Jul-1959</v>
      </c>
      <c r="Z712" s="7">
        <f t="shared" si="47"/>
        <v>63</v>
      </c>
      <c r="AC712" s="44">
        <v>14285.9</v>
      </c>
    </row>
    <row r="713" ht="15.6" spans="1:29">
      <c r="A713" s="24" t="s">
        <v>1425</v>
      </c>
      <c r="B713" s="24" t="s">
        <v>6004</v>
      </c>
      <c r="C713" s="7" t="s">
        <v>4748</v>
      </c>
      <c r="D713" s="7" t="s">
        <v>6005</v>
      </c>
      <c r="G713" s="7">
        <v>1</v>
      </c>
      <c r="H713" s="7">
        <v>1</v>
      </c>
      <c r="K713" s="7" t="s">
        <v>4689</v>
      </c>
      <c r="L713" s="7" t="s">
        <v>4687</v>
      </c>
      <c r="N713" s="7">
        <v>39.1</v>
      </c>
      <c r="O713" s="7" t="str">
        <f t="shared" si="44"/>
        <v>Obesity</v>
      </c>
      <c r="Q713" s="7">
        <v>5.41</v>
      </c>
      <c r="R713" s="7" t="str">
        <f t="shared" si="45"/>
        <v>Normal</v>
      </c>
      <c r="U713" s="7">
        <v>25</v>
      </c>
      <c r="V713" s="7" t="s">
        <v>4708</v>
      </c>
      <c r="W713" s="7">
        <v>1961</v>
      </c>
      <c r="X713" s="7" t="str">
        <f t="shared" si="46"/>
        <v>25-Jul-1961</v>
      </c>
      <c r="Z713" s="7">
        <f t="shared" si="47"/>
        <v>61</v>
      </c>
      <c r="AC713" s="44">
        <v>14283.46</v>
      </c>
    </row>
    <row r="714" ht="15.6" spans="1:29">
      <c r="A714" s="24" t="s">
        <v>1427</v>
      </c>
      <c r="B714" s="24" t="s">
        <v>6006</v>
      </c>
      <c r="C714" s="7" t="s">
        <v>4751</v>
      </c>
      <c r="D714" s="7" t="s">
        <v>6007</v>
      </c>
      <c r="G714" s="7" t="s">
        <v>4688</v>
      </c>
      <c r="H714" s="7">
        <v>0</v>
      </c>
      <c r="K714" s="7" t="s">
        <v>4687</v>
      </c>
      <c r="L714" s="7" t="s">
        <v>4687</v>
      </c>
      <c r="N714" s="7">
        <v>37.905</v>
      </c>
      <c r="O714" s="7" t="str">
        <f t="shared" si="44"/>
        <v>Obesity</v>
      </c>
      <c r="Q714" s="7">
        <v>8.05</v>
      </c>
      <c r="R714" s="7" t="str">
        <f t="shared" si="45"/>
        <v>Diabetes</v>
      </c>
      <c r="U714" s="7">
        <v>11</v>
      </c>
      <c r="V714" s="7" t="s">
        <v>4718</v>
      </c>
      <c r="W714" s="7">
        <v>1958</v>
      </c>
      <c r="X714" s="7" t="str">
        <f t="shared" si="46"/>
        <v>11-Aug-1958</v>
      </c>
      <c r="Z714" s="7">
        <f t="shared" si="47"/>
        <v>64</v>
      </c>
      <c r="AC714" s="44">
        <v>14258.33</v>
      </c>
    </row>
    <row r="715" ht="15.6" spans="1:29">
      <c r="A715" s="24" t="s">
        <v>1429</v>
      </c>
      <c r="B715" s="24" t="s">
        <v>6008</v>
      </c>
      <c r="C715" s="7" t="s">
        <v>5627</v>
      </c>
      <c r="D715" s="7" t="s">
        <v>5221</v>
      </c>
      <c r="G715" s="7">
        <v>1</v>
      </c>
      <c r="H715" s="7">
        <v>1</v>
      </c>
      <c r="K715" s="7" t="s">
        <v>4689</v>
      </c>
      <c r="L715" s="7" t="s">
        <v>4687</v>
      </c>
      <c r="N715" s="7">
        <v>43.35</v>
      </c>
      <c r="O715" s="7" t="str">
        <f t="shared" si="44"/>
        <v>Obesity</v>
      </c>
      <c r="Q715" s="7">
        <v>5.94</v>
      </c>
      <c r="R715" s="7" t="str">
        <f t="shared" si="45"/>
        <v>Prediabetes</v>
      </c>
      <c r="U715" s="7">
        <v>16</v>
      </c>
      <c r="V715" s="7" t="s">
        <v>4712</v>
      </c>
      <c r="W715" s="7">
        <v>1983</v>
      </c>
      <c r="X715" s="7" t="str">
        <f t="shared" si="46"/>
        <v>16-Nov-1983</v>
      </c>
      <c r="Z715" s="7">
        <f t="shared" si="47"/>
        <v>39</v>
      </c>
      <c r="AC715" s="44">
        <v>14256.79</v>
      </c>
    </row>
    <row r="716" ht="15.6" spans="1:29">
      <c r="A716" s="24" t="s">
        <v>1431</v>
      </c>
      <c r="B716" s="24" t="s">
        <v>4873</v>
      </c>
      <c r="C716" s="7" t="s">
        <v>5627</v>
      </c>
      <c r="D716" s="7" t="s">
        <v>6009</v>
      </c>
      <c r="G716" s="7">
        <v>1</v>
      </c>
      <c r="H716" s="7">
        <v>1</v>
      </c>
      <c r="K716" s="7" t="s">
        <v>4687</v>
      </c>
      <c r="L716" s="7" t="s">
        <v>4687</v>
      </c>
      <c r="N716" s="7">
        <v>36.15</v>
      </c>
      <c r="O716" s="7" t="str">
        <f t="shared" si="44"/>
        <v>Obesity</v>
      </c>
      <c r="Q716" s="7">
        <v>5.51</v>
      </c>
      <c r="R716" s="7" t="str">
        <f t="shared" si="45"/>
        <v>Normal</v>
      </c>
      <c r="U716" s="7">
        <v>18</v>
      </c>
      <c r="V716" s="7" t="s">
        <v>4718</v>
      </c>
      <c r="W716" s="7">
        <v>1968</v>
      </c>
      <c r="X716" s="7" t="str">
        <f t="shared" si="46"/>
        <v>18-Aug-1968</v>
      </c>
      <c r="Z716" s="7">
        <f t="shared" si="47"/>
        <v>54</v>
      </c>
      <c r="AC716" s="44">
        <v>14256.19</v>
      </c>
    </row>
    <row r="717" ht="15.6" spans="1:29">
      <c r="A717" s="24" t="s">
        <v>1433</v>
      </c>
      <c r="B717" s="24" t="s">
        <v>6010</v>
      </c>
      <c r="C717" s="7" t="s">
        <v>4748</v>
      </c>
      <c r="D717" s="7" t="s">
        <v>6011</v>
      </c>
      <c r="G717" s="7">
        <v>2</v>
      </c>
      <c r="H717" s="7">
        <v>2</v>
      </c>
      <c r="K717" s="7" t="s">
        <v>4687</v>
      </c>
      <c r="L717" s="7" t="s">
        <v>4687</v>
      </c>
      <c r="N717" s="7">
        <v>44.98</v>
      </c>
      <c r="O717" s="7" t="str">
        <f t="shared" si="44"/>
        <v>Obesity</v>
      </c>
      <c r="Q717" s="7">
        <v>6.55</v>
      </c>
      <c r="R717" s="7" t="str">
        <f t="shared" si="45"/>
        <v>Diabetes</v>
      </c>
      <c r="U717" s="7">
        <v>9</v>
      </c>
      <c r="V717" s="7" t="s">
        <v>4712</v>
      </c>
      <c r="W717" s="7">
        <v>1984</v>
      </c>
      <c r="X717" s="7" t="str">
        <f t="shared" si="46"/>
        <v>9-Nov-1984</v>
      </c>
      <c r="Z717" s="7">
        <f t="shared" si="47"/>
        <v>38</v>
      </c>
      <c r="AC717" s="44">
        <v>14254.61</v>
      </c>
    </row>
    <row r="718" ht="15.6" spans="1:29">
      <c r="A718" s="24" t="s">
        <v>1435</v>
      </c>
      <c r="B718" s="24" t="s">
        <v>6012</v>
      </c>
      <c r="C718" s="7" t="s">
        <v>4748</v>
      </c>
      <c r="D718" s="7" t="s">
        <v>6013</v>
      </c>
      <c r="G718" s="7" t="s">
        <v>4688</v>
      </c>
      <c r="H718" s="7">
        <v>0</v>
      </c>
      <c r="K718" s="7" t="s">
        <v>4687</v>
      </c>
      <c r="L718" s="7" t="s">
        <v>4687</v>
      </c>
      <c r="N718" s="7">
        <v>38.28</v>
      </c>
      <c r="O718" s="7" t="str">
        <f t="shared" si="44"/>
        <v>Obesity</v>
      </c>
      <c r="Q718" s="7">
        <v>5.79</v>
      </c>
      <c r="R718" s="7" t="str">
        <f t="shared" si="45"/>
        <v>Prediabetes</v>
      </c>
      <c r="U718" s="7">
        <v>5</v>
      </c>
      <c r="V718" s="7" t="s">
        <v>4715</v>
      </c>
      <c r="W718" s="7">
        <v>2004</v>
      </c>
      <c r="X718" s="7" t="str">
        <f t="shared" si="46"/>
        <v>5-Sep-2004</v>
      </c>
      <c r="Z718" s="7">
        <f t="shared" si="47"/>
        <v>18</v>
      </c>
      <c r="AC718" s="44">
        <v>14235.07</v>
      </c>
    </row>
    <row r="719" ht="15.6" spans="1:29">
      <c r="A719" s="24" t="s">
        <v>1437</v>
      </c>
      <c r="B719" s="24" t="s">
        <v>6014</v>
      </c>
      <c r="C719" s="7" t="s">
        <v>4751</v>
      </c>
      <c r="D719" s="7" t="s">
        <v>6015</v>
      </c>
      <c r="G719" s="7" t="s">
        <v>4688</v>
      </c>
      <c r="H719" s="7">
        <v>0</v>
      </c>
      <c r="K719" s="7" t="s">
        <v>4689</v>
      </c>
      <c r="L719" s="7" t="s">
        <v>4687</v>
      </c>
      <c r="N719" s="7">
        <v>32.3</v>
      </c>
      <c r="O719" s="7" t="str">
        <f t="shared" si="44"/>
        <v>Obesity</v>
      </c>
      <c r="Q719" s="7">
        <v>4.56</v>
      </c>
      <c r="R719" s="7" t="str">
        <f t="shared" si="45"/>
        <v>Normal</v>
      </c>
      <c r="U719" s="7">
        <v>12</v>
      </c>
      <c r="V719" s="7" t="s">
        <v>4717</v>
      </c>
      <c r="W719" s="7">
        <v>1961</v>
      </c>
      <c r="X719" s="7" t="str">
        <f t="shared" si="46"/>
        <v>12-Dec-1961</v>
      </c>
      <c r="Z719" s="7">
        <f t="shared" si="47"/>
        <v>61</v>
      </c>
      <c r="AC719" s="44">
        <v>14210.54</v>
      </c>
    </row>
    <row r="720" ht="15.6" spans="1:29">
      <c r="A720" s="24" t="s">
        <v>1439</v>
      </c>
      <c r="B720" s="24" t="s">
        <v>6016</v>
      </c>
      <c r="C720" s="7" t="s">
        <v>4751</v>
      </c>
      <c r="D720" s="7" t="s">
        <v>6017</v>
      </c>
      <c r="G720" s="7" t="s">
        <v>4688</v>
      </c>
      <c r="H720" s="7">
        <v>0</v>
      </c>
      <c r="K720" s="7" t="s">
        <v>4689</v>
      </c>
      <c r="L720" s="7" t="s">
        <v>4687</v>
      </c>
      <c r="N720" s="7">
        <v>39.51</v>
      </c>
      <c r="O720" s="7" t="str">
        <f t="shared" si="44"/>
        <v>Obesity</v>
      </c>
      <c r="Q720" s="7">
        <v>7</v>
      </c>
      <c r="R720" s="7" t="str">
        <f t="shared" si="45"/>
        <v>Diabetes</v>
      </c>
      <c r="U720" s="7">
        <v>14</v>
      </c>
      <c r="V720" s="7" t="s">
        <v>4719</v>
      </c>
      <c r="W720" s="7">
        <v>1976</v>
      </c>
      <c r="X720" s="7" t="str">
        <f t="shared" si="46"/>
        <v>14-Oct-1976</v>
      </c>
      <c r="Z720" s="7">
        <f t="shared" si="47"/>
        <v>46</v>
      </c>
      <c r="AC720" s="44">
        <v>14209.4</v>
      </c>
    </row>
    <row r="721" ht="15.6" spans="1:29">
      <c r="A721" s="24" t="s">
        <v>1441</v>
      </c>
      <c r="B721" s="24" t="s">
        <v>6018</v>
      </c>
      <c r="C721" s="7" t="s">
        <v>4751</v>
      </c>
      <c r="D721" s="7" t="s">
        <v>6019</v>
      </c>
      <c r="G721" s="7">
        <v>1</v>
      </c>
      <c r="H721" s="7">
        <v>1</v>
      </c>
      <c r="K721" s="7" t="s">
        <v>4687</v>
      </c>
      <c r="L721" s="7" t="s">
        <v>4687</v>
      </c>
      <c r="N721" s="7">
        <v>50.46</v>
      </c>
      <c r="O721" s="7" t="str">
        <f t="shared" si="44"/>
        <v>Obesity</v>
      </c>
      <c r="Q721" s="7">
        <v>6.57</v>
      </c>
      <c r="R721" s="7" t="str">
        <f t="shared" si="45"/>
        <v>Diabetes</v>
      </c>
      <c r="U721" s="7">
        <v>6</v>
      </c>
      <c r="V721" s="7" t="s">
        <v>4712</v>
      </c>
      <c r="W721" s="7">
        <v>1991</v>
      </c>
      <c r="X721" s="7" t="str">
        <f t="shared" si="46"/>
        <v>6-Nov-1991</v>
      </c>
      <c r="Z721" s="7">
        <f t="shared" si="47"/>
        <v>31</v>
      </c>
      <c r="AC721" s="44">
        <v>14193.55</v>
      </c>
    </row>
    <row r="722" ht="15.6" spans="1:29">
      <c r="A722" s="24" t="s">
        <v>1443</v>
      </c>
      <c r="B722" s="24" t="s">
        <v>6020</v>
      </c>
      <c r="C722" s="7" t="s">
        <v>4748</v>
      </c>
      <c r="D722" s="7" t="s">
        <v>4808</v>
      </c>
      <c r="G722" s="7">
        <v>1</v>
      </c>
      <c r="H722" s="7">
        <v>1</v>
      </c>
      <c r="K722" s="7" t="s">
        <v>4687</v>
      </c>
      <c r="L722" s="7" t="s">
        <v>4687</v>
      </c>
      <c r="N722" s="7">
        <v>31.73</v>
      </c>
      <c r="O722" s="7" t="str">
        <f t="shared" si="44"/>
        <v>Obesity</v>
      </c>
      <c r="Q722" s="7">
        <v>11.61</v>
      </c>
      <c r="R722" s="7" t="str">
        <f t="shared" si="45"/>
        <v>Diabetes</v>
      </c>
      <c r="U722" s="7">
        <v>15</v>
      </c>
      <c r="V722" s="7" t="s">
        <v>4719</v>
      </c>
      <c r="W722" s="7">
        <v>1960</v>
      </c>
      <c r="X722" s="7" t="str">
        <f t="shared" si="46"/>
        <v>15-Oct-1960</v>
      </c>
      <c r="Z722" s="7">
        <f t="shared" si="47"/>
        <v>62</v>
      </c>
      <c r="AC722" s="44">
        <v>14152.46</v>
      </c>
    </row>
    <row r="723" ht="15.6" spans="1:29">
      <c r="A723" s="24" t="s">
        <v>1445</v>
      </c>
      <c r="B723" s="24" t="s">
        <v>6021</v>
      </c>
      <c r="C723" s="7" t="s">
        <v>4748</v>
      </c>
      <c r="D723" s="7" t="s">
        <v>5502</v>
      </c>
      <c r="G723" s="7">
        <v>1</v>
      </c>
      <c r="H723" s="7">
        <v>1</v>
      </c>
      <c r="K723" s="7" t="s">
        <v>4689</v>
      </c>
      <c r="L723" s="7" t="s">
        <v>4687</v>
      </c>
      <c r="N723" s="7">
        <v>32.1</v>
      </c>
      <c r="O723" s="7" t="str">
        <f t="shared" si="44"/>
        <v>Obesity</v>
      </c>
      <c r="Q723" s="7">
        <v>8.16</v>
      </c>
      <c r="R723" s="7" t="str">
        <f t="shared" si="45"/>
        <v>Diabetes</v>
      </c>
      <c r="U723" s="7">
        <v>6</v>
      </c>
      <c r="V723" s="7" t="s">
        <v>4719</v>
      </c>
      <c r="W723" s="7">
        <v>1963</v>
      </c>
      <c r="X723" s="7" t="str">
        <f t="shared" si="46"/>
        <v>6-Oct-1963</v>
      </c>
      <c r="Z723" s="7">
        <f t="shared" si="47"/>
        <v>59</v>
      </c>
      <c r="AC723" s="44">
        <v>14133.04</v>
      </c>
    </row>
    <row r="724" ht="15.6" spans="1:29">
      <c r="A724" s="24" t="s">
        <v>1447</v>
      </c>
      <c r="B724" s="24" t="s">
        <v>6022</v>
      </c>
      <c r="C724" s="7" t="s">
        <v>4748</v>
      </c>
      <c r="D724" s="7" t="s">
        <v>6023</v>
      </c>
      <c r="G724" s="7">
        <v>2</v>
      </c>
      <c r="H724" s="7">
        <v>2</v>
      </c>
      <c r="K724" s="7" t="s">
        <v>4689</v>
      </c>
      <c r="L724" s="7" t="s">
        <v>4687</v>
      </c>
      <c r="N724" s="7">
        <v>27.83</v>
      </c>
      <c r="O724" s="7" t="str">
        <f t="shared" si="44"/>
        <v>Overweight</v>
      </c>
      <c r="Q724" s="7">
        <v>4.48</v>
      </c>
      <c r="R724" s="7" t="str">
        <f t="shared" si="45"/>
        <v>Normal</v>
      </c>
      <c r="U724" s="7">
        <v>9</v>
      </c>
      <c r="V724" s="7" t="s">
        <v>4718</v>
      </c>
      <c r="W724" s="7">
        <v>1963</v>
      </c>
      <c r="X724" s="7" t="str">
        <f t="shared" si="46"/>
        <v>9-Aug-1963</v>
      </c>
      <c r="Z724" s="7">
        <f t="shared" si="47"/>
        <v>59</v>
      </c>
      <c r="AC724" s="44">
        <v>14119.62</v>
      </c>
    </row>
    <row r="725" ht="15.6" spans="1:29">
      <c r="A725" s="24" t="s">
        <v>1449</v>
      </c>
      <c r="B725" s="24" t="s">
        <v>6024</v>
      </c>
      <c r="C725" s="7" t="s">
        <v>5627</v>
      </c>
      <c r="D725" s="7" t="s">
        <v>5636</v>
      </c>
      <c r="G725" s="7" t="s">
        <v>4688</v>
      </c>
      <c r="H725" s="7">
        <v>0</v>
      </c>
      <c r="K725" s="7" t="s">
        <v>4689</v>
      </c>
      <c r="L725" s="7" t="s">
        <v>4687</v>
      </c>
      <c r="N725" s="7">
        <v>27.72</v>
      </c>
      <c r="O725" s="7" t="str">
        <f t="shared" si="44"/>
        <v>Overweight</v>
      </c>
      <c r="Q725" s="7">
        <v>4.08</v>
      </c>
      <c r="R725" s="7" t="str">
        <f t="shared" si="45"/>
        <v>Normal</v>
      </c>
      <c r="U725" s="7">
        <v>5</v>
      </c>
      <c r="V725" s="7" t="s">
        <v>4719</v>
      </c>
      <c r="W725" s="7">
        <v>1963</v>
      </c>
      <c r="X725" s="7" t="str">
        <f t="shared" si="46"/>
        <v>5-Oct-1963</v>
      </c>
      <c r="Z725" s="7">
        <f t="shared" si="47"/>
        <v>59</v>
      </c>
      <c r="AC725" s="44">
        <v>14098.07</v>
      </c>
    </row>
    <row r="726" ht="15.6" spans="1:29">
      <c r="A726" s="24" t="s">
        <v>1451</v>
      </c>
      <c r="B726" s="24" t="s">
        <v>6025</v>
      </c>
      <c r="C726" s="7" t="s">
        <v>4751</v>
      </c>
      <c r="D726" s="7" t="s">
        <v>6026</v>
      </c>
      <c r="E726" s="7" t="s">
        <v>6027</v>
      </c>
      <c r="G726" s="7">
        <v>2</v>
      </c>
      <c r="H726" s="7">
        <v>2</v>
      </c>
      <c r="K726" s="7" t="s">
        <v>4689</v>
      </c>
      <c r="L726" s="7" t="s">
        <v>4687</v>
      </c>
      <c r="N726" s="7">
        <v>36.765</v>
      </c>
      <c r="O726" s="7" t="str">
        <f t="shared" si="44"/>
        <v>Obesity</v>
      </c>
      <c r="Q726" s="7">
        <v>4.4</v>
      </c>
      <c r="R726" s="7" t="str">
        <f t="shared" si="45"/>
        <v>Normal</v>
      </c>
      <c r="U726" s="7">
        <v>1</v>
      </c>
      <c r="V726" s="7" t="s">
        <v>4712</v>
      </c>
      <c r="W726" s="7">
        <v>1959</v>
      </c>
      <c r="X726" s="7" t="str">
        <f t="shared" si="46"/>
        <v>1-Nov-1959</v>
      </c>
      <c r="Z726" s="7">
        <f t="shared" si="47"/>
        <v>63</v>
      </c>
      <c r="AC726" s="44">
        <v>14081.93</v>
      </c>
    </row>
    <row r="727" ht="15.6" spans="1:29">
      <c r="A727" s="24" t="s">
        <v>1453</v>
      </c>
      <c r="B727" s="24" t="s">
        <v>4922</v>
      </c>
      <c r="C727" s="7" t="s">
        <v>4751</v>
      </c>
      <c r="D727" s="7" t="s">
        <v>5264</v>
      </c>
      <c r="G727" s="7" t="s">
        <v>4688</v>
      </c>
      <c r="H727" s="7">
        <v>0</v>
      </c>
      <c r="K727" s="7" t="s">
        <v>4687</v>
      </c>
      <c r="L727" s="7" t="s">
        <v>4687</v>
      </c>
      <c r="N727" s="7">
        <v>48.36</v>
      </c>
      <c r="O727" s="7" t="str">
        <f t="shared" si="44"/>
        <v>Obesity</v>
      </c>
      <c r="Q727" s="7">
        <v>9.02</v>
      </c>
      <c r="R727" s="7" t="str">
        <f t="shared" si="45"/>
        <v>Diabetes</v>
      </c>
      <c r="U727" s="7">
        <v>22</v>
      </c>
      <c r="V727" s="7" t="s">
        <v>4712</v>
      </c>
      <c r="W727" s="7">
        <v>1990</v>
      </c>
      <c r="X727" s="7" t="str">
        <f t="shared" si="46"/>
        <v>22-Nov-1990</v>
      </c>
      <c r="Z727" s="7">
        <f t="shared" si="47"/>
        <v>32</v>
      </c>
      <c r="AC727" s="44">
        <v>14043.48</v>
      </c>
    </row>
    <row r="728" ht="15.6" spans="1:29">
      <c r="A728" s="24" t="s">
        <v>1455</v>
      </c>
      <c r="B728" s="24" t="s">
        <v>6028</v>
      </c>
      <c r="C728" s="7" t="s">
        <v>4751</v>
      </c>
      <c r="D728" s="7" t="s">
        <v>4789</v>
      </c>
      <c r="G728" s="7" t="s">
        <v>4688</v>
      </c>
      <c r="H728" s="7">
        <v>0</v>
      </c>
      <c r="K728" s="7" t="s">
        <v>4689</v>
      </c>
      <c r="L728" s="7" t="s">
        <v>4687</v>
      </c>
      <c r="N728" s="7">
        <v>31.445</v>
      </c>
      <c r="O728" s="7" t="str">
        <f t="shared" si="44"/>
        <v>Obesity</v>
      </c>
      <c r="Q728" s="7">
        <v>8.06</v>
      </c>
      <c r="R728" s="7" t="str">
        <f t="shared" si="45"/>
        <v>Diabetes</v>
      </c>
      <c r="U728" s="7">
        <v>1</v>
      </c>
      <c r="V728" s="7" t="s">
        <v>4719</v>
      </c>
      <c r="W728" s="7">
        <v>1959</v>
      </c>
      <c r="X728" s="7" t="str">
        <f t="shared" si="46"/>
        <v>1-Oct-1959</v>
      </c>
      <c r="Z728" s="7">
        <f t="shared" si="47"/>
        <v>63</v>
      </c>
      <c r="AC728" s="44">
        <v>14007.22</v>
      </c>
    </row>
    <row r="729" ht="15.6" spans="1:29">
      <c r="A729" s="24" t="s">
        <v>1457</v>
      </c>
      <c r="B729" s="24" t="s">
        <v>6029</v>
      </c>
      <c r="C729" s="7" t="s">
        <v>4751</v>
      </c>
      <c r="D729" s="7" t="s">
        <v>6030</v>
      </c>
      <c r="G729" s="7">
        <v>2</v>
      </c>
      <c r="H729" s="7">
        <v>2</v>
      </c>
      <c r="K729" s="7" t="s">
        <v>4687</v>
      </c>
      <c r="L729" s="7" t="s">
        <v>4687</v>
      </c>
      <c r="N729" s="7">
        <v>27.55</v>
      </c>
      <c r="O729" s="7" t="str">
        <f t="shared" si="44"/>
        <v>Overweight</v>
      </c>
      <c r="Q729" s="7">
        <v>6.21</v>
      </c>
      <c r="R729" s="7" t="str">
        <f t="shared" si="45"/>
        <v>Prediabetes</v>
      </c>
      <c r="U729" s="7">
        <v>23</v>
      </c>
      <c r="V729" s="7" t="s">
        <v>4719</v>
      </c>
      <c r="W729" s="7">
        <v>1960</v>
      </c>
      <c r="X729" s="7" t="str">
        <f t="shared" si="46"/>
        <v>23-Oct-1960</v>
      </c>
      <c r="Z729" s="7">
        <f t="shared" si="47"/>
        <v>62</v>
      </c>
      <c r="AC729" s="44">
        <v>14001.29</v>
      </c>
    </row>
    <row r="730" ht="15.6" spans="1:29">
      <c r="A730" s="24" t="s">
        <v>1459</v>
      </c>
      <c r="B730" s="24" t="s">
        <v>6016</v>
      </c>
      <c r="C730" s="7" t="s">
        <v>4751</v>
      </c>
      <c r="D730" s="7" t="s">
        <v>6031</v>
      </c>
      <c r="G730" s="7">
        <v>2</v>
      </c>
      <c r="H730" s="7">
        <v>2</v>
      </c>
      <c r="K730" s="7" t="s">
        <v>4687</v>
      </c>
      <c r="L730" s="7" t="s">
        <v>4687</v>
      </c>
      <c r="N730" s="7">
        <v>33.11</v>
      </c>
      <c r="O730" s="7" t="str">
        <f t="shared" si="44"/>
        <v>Obesity</v>
      </c>
      <c r="Q730" s="7">
        <v>5.79</v>
      </c>
      <c r="R730" s="7" t="str">
        <f t="shared" si="45"/>
        <v>Prediabetes</v>
      </c>
      <c r="U730" s="7">
        <v>22</v>
      </c>
      <c r="V730" s="7" t="s">
        <v>4708</v>
      </c>
      <c r="W730" s="7">
        <v>1962</v>
      </c>
      <c r="X730" s="7" t="str">
        <f t="shared" si="46"/>
        <v>22-Jul-1962</v>
      </c>
      <c r="Z730" s="7">
        <f t="shared" si="47"/>
        <v>60</v>
      </c>
      <c r="AC730" s="44">
        <v>14001.13</v>
      </c>
    </row>
    <row r="731" ht="15.6" spans="1:29">
      <c r="A731" s="24" t="s">
        <v>1461</v>
      </c>
      <c r="B731" s="24" t="s">
        <v>6032</v>
      </c>
      <c r="C731" s="7" t="s">
        <v>4748</v>
      </c>
      <c r="D731" s="7" t="s">
        <v>6033</v>
      </c>
      <c r="G731" s="7" t="s">
        <v>4688</v>
      </c>
      <c r="H731" s="7">
        <v>0</v>
      </c>
      <c r="K731" s="7" t="s">
        <v>4689</v>
      </c>
      <c r="L731" s="7" t="s">
        <v>4687</v>
      </c>
      <c r="N731" s="7">
        <v>36.85</v>
      </c>
      <c r="O731" s="7" t="str">
        <f t="shared" si="44"/>
        <v>Obesity</v>
      </c>
      <c r="Q731" s="7">
        <v>5.69</v>
      </c>
      <c r="R731" s="7" t="str">
        <f t="shared" si="45"/>
        <v>Normal</v>
      </c>
      <c r="U731" s="7">
        <v>20</v>
      </c>
      <c r="V731" s="7" t="s">
        <v>4717</v>
      </c>
      <c r="W731" s="7">
        <v>1959</v>
      </c>
      <c r="X731" s="7" t="str">
        <f t="shared" si="46"/>
        <v>20-Dec-1959</v>
      </c>
      <c r="Z731" s="7">
        <f t="shared" si="47"/>
        <v>63</v>
      </c>
      <c r="AC731" s="44">
        <v>13981.85</v>
      </c>
    </row>
    <row r="732" ht="15.6" spans="1:29">
      <c r="A732" s="24" t="s">
        <v>1463</v>
      </c>
      <c r="B732" s="24" t="s">
        <v>6034</v>
      </c>
      <c r="C732" s="7" t="s">
        <v>4748</v>
      </c>
      <c r="D732" s="7" t="s">
        <v>5094</v>
      </c>
      <c r="G732" s="7">
        <v>2</v>
      </c>
      <c r="H732" s="7">
        <v>2</v>
      </c>
      <c r="K732" s="7" t="s">
        <v>4689</v>
      </c>
      <c r="L732" s="7" t="s">
        <v>4687</v>
      </c>
      <c r="N732" s="7">
        <v>36.3</v>
      </c>
      <c r="O732" s="7" t="str">
        <f t="shared" si="44"/>
        <v>Obesity</v>
      </c>
      <c r="Q732" s="7">
        <v>5.36</v>
      </c>
      <c r="R732" s="7" t="str">
        <f t="shared" si="45"/>
        <v>Normal</v>
      </c>
      <c r="U732" s="7">
        <v>22</v>
      </c>
      <c r="V732" s="7" t="s">
        <v>4715</v>
      </c>
      <c r="W732" s="7">
        <v>1959</v>
      </c>
      <c r="X732" s="7" t="str">
        <f t="shared" si="46"/>
        <v>22-Sep-1959</v>
      </c>
      <c r="Z732" s="7">
        <f t="shared" si="47"/>
        <v>63</v>
      </c>
      <c r="AC732" s="44">
        <v>13979.45</v>
      </c>
    </row>
    <row r="733" ht="15.6" spans="1:29">
      <c r="A733" s="24" t="s">
        <v>1465</v>
      </c>
      <c r="B733" s="24" t="s">
        <v>6035</v>
      </c>
      <c r="C733" s="7" t="s">
        <v>4751</v>
      </c>
      <c r="D733" s="7" t="s">
        <v>6036</v>
      </c>
      <c r="G733" s="7" t="s">
        <v>4688</v>
      </c>
      <c r="H733" s="7">
        <v>0</v>
      </c>
      <c r="K733" s="7" t="s">
        <v>4689</v>
      </c>
      <c r="L733" s="7" t="s">
        <v>4687</v>
      </c>
      <c r="N733" s="7">
        <v>45.34</v>
      </c>
      <c r="O733" s="7" t="str">
        <f t="shared" si="44"/>
        <v>Obesity</v>
      </c>
      <c r="Q733" s="7">
        <v>11.37</v>
      </c>
      <c r="R733" s="7" t="str">
        <f t="shared" si="45"/>
        <v>Diabetes</v>
      </c>
      <c r="U733" s="7">
        <v>10</v>
      </c>
      <c r="V733" s="7" t="s">
        <v>4715</v>
      </c>
      <c r="W733" s="7">
        <v>1985</v>
      </c>
      <c r="X733" s="7" t="str">
        <f t="shared" si="46"/>
        <v>10-Sep-1985</v>
      </c>
      <c r="Z733" s="7">
        <f t="shared" si="47"/>
        <v>37</v>
      </c>
      <c r="AC733" s="44">
        <v>13974.46</v>
      </c>
    </row>
    <row r="734" ht="15.6" spans="1:29">
      <c r="A734" s="24" t="s">
        <v>1467</v>
      </c>
      <c r="B734" s="24" t="s">
        <v>6037</v>
      </c>
      <c r="C734" s="7" t="s">
        <v>4748</v>
      </c>
      <c r="D734" s="7" t="s">
        <v>6038</v>
      </c>
      <c r="G734" s="7" t="s">
        <v>4688</v>
      </c>
      <c r="H734" s="7">
        <v>0</v>
      </c>
      <c r="K734" s="7" t="s">
        <v>4689</v>
      </c>
      <c r="L734" s="7" t="s">
        <v>4687</v>
      </c>
      <c r="N734" s="7">
        <v>31.8</v>
      </c>
      <c r="O734" s="7" t="str">
        <f t="shared" si="44"/>
        <v>Obesity</v>
      </c>
      <c r="Q734" s="7">
        <v>11.87</v>
      </c>
      <c r="R734" s="7" t="str">
        <f t="shared" si="45"/>
        <v>Diabetes</v>
      </c>
      <c r="U734" s="7">
        <v>12</v>
      </c>
      <c r="V734" s="7" t="s">
        <v>4718</v>
      </c>
      <c r="W734" s="7">
        <v>1959</v>
      </c>
      <c r="X734" s="7" t="str">
        <f t="shared" si="46"/>
        <v>12-Aug-1959</v>
      </c>
      <c r="Z734" s="7">
        <f t="shared" si="47"/>
        <v>63</v>
      </c>
      <c r="AC734" s="44">
        <v>13937.67</v>
      </c>
    </row>
    <row r="735" ht="15.6" spans="1:29">
      <c r="A735" s="24" t="s">
        <v>1469</v>
      </c>
      <c r="B735" s="24" t="s">
        <v>4879</v>
      </c>
      <c r="C735" s="7" t="s">
        <v>4748</v>
      </c>
      <c r="D735" s="7" t="s">
        <v>6039</v>
      </c>
      <c r="G735" s="7">
        <v>1</v>
      </c>
      <c r="H735" s="7">
        <v>1</v>
      </c>
      <c r="K735" s="7" t="s">
        <v>4687</v>
      </c>
      <c r="L735" s="7" t="s">
        <v>4687</v>
      </c>
      <c r="N735" s="7">
        <v>41.02</v>
      </c>
      <c r="O735" s="7" t="str">
        <f t="shared" si="44"/>
        <v>Obesity</v>
      </c>
      <c r="Q735" s="7">
        <v>4.9</v>
      </c>
      <c r="R735" s="7" t="str">
        <f t="shared" si="45"/>
        <v>Normal</v>
      </c>
      <c r="U735" s="7">
        <v>29</v>
      </c>
      <c r="V735" s="7" t="s">
        <v>4714</v>
      </c>
      <c r="W735" s="7">
        <v>1978</v>
      </c>
      <c r="X735" s="7" t="str">
        <f t="shared" si="46"/>
        <v>29-Jun-1978</v>
      </c>
      <c r="Z735" s="7">
        <f t="shared" si="47"/>
        <v>44</v>
      </c>
      <c r="AC735" s="44">
        <v>13919.82</v>
      </c>
    </row>
    <row r="736" ht="15.6" spans="1:29">
      <c r="A736" s="24" t="s">
        <v>1471</v>
      </c>
      <c r="B736" s="24" t="s">
        <v>6040</v>
      </c>
      <c r="C736" s="7" t="s">
        <v>4748</v>
      </c>
      <c r="D736" s="7" t="s">
        <v>6041</v>
      </c>
      <c r="G736" s="7">
        <v>3</v>
      </c>
      <c r="H736" s="7">
        <v>3</v>
      </c>
      <c r="K736" s="7" t="s">
        <v>4687</v>
      </c>
      <c r="L736" s="7" t="s">
        <v>4687</v>
      </c>
      <c r="N736" s="7">
        <v>32.68</v>
      </c>
      <c r="O736" s="7" t="str">
        <f t="shared" si="44"/>
        <v>Obesity</v>
      </c>
      <c r="Q736" s="7">
        <v>6.7</v>
      </c>
      <c r="R736" s="7" t="str">
        <f t="shared" si="45"/>
        <v>Diabetes</v>
      </c>
      <c r="U736" s="7">
        <v>19</v>
      </c>
      <c r="V736" s="7" t="s">
        <v>4715</v>
      </c>
      <c r="W736" s="7">
        <v>1960</v>
      </c>
      <c r="X736" s="7" t="str">
        <f t="shared" si="46"/>
        <v>19-Sep-1960</v>
      </c>
      <c r="Z736" s="7">
        <f t="shared" si="47"/>
        <v>62</v>
      </c>
      <c r="AC736" s="44">
        <v>13887.97</v>
      </c>
    </row>
    <row r="737" ht="15.6" spans="1:29">
      <c r="A737" s="24" t="s">
        <v>1473</v>
      </c>
      <c r="B737" s="24" t="s">
        <v>6042</v>
      </c>
      <c r="C737" s="7" t="s">
        <v>4748</v>
      </c>
      <c r="D737" s="7" t="s">
        <v>6043</v>
      </c>
      <c r="G737" s="7">
        <v>3</v>
      </c>
      <c r="H737" s="7">
        <v>3</v>
      </c>
      <c r="K737" s="7" t="s">
        <v>4687</v>
      </c>
      <c r="L737" s="7" t="s">
        <v>4689</v>
      </c>
      <c r="N737" s="7">
        <v>21.7</v>
      </c>
      <c r="O737" s="7" t="str">
        <f t="shared" si="44"/>
        <v>Normal Weight</v>
      </c>
      <c r="Q737" s="7">
        <v>10.3</v>
      </c>
      <c r="R737" s="7" t="str">
        <f t="shared" si="45"/>
        <v>Diabetes</v>
      </c>
      <c r="U737" s="7">
        <v>11</v>
      </c>
      <c r="V737" s="7" t="s">
        <v>4718</v>
      </c>
      <c r="W737" s="7">
        <v>2003</v>
      </c>
      <c r="X737" s="7" t="str">
        <f t="shared" si="46"/>
        <v>11-Aug-2003</v>
      </c>
      <c r="Z737" s="7">
        <f t="shared" si="47"/>
        <v>19</v>
      </c>
      <c r="AC737" s="44">
        <v>13887.2</v>
      </c>
    </row>
    <row r="738" ht="15.6" spans="1:29">
      <c r="A738" s="24" t="s">
        <v>1475</v>
      </c>
      <c r="B738" s="24" t="s">
        <v>6044</v>
      </c>
      <c r="C738" s="7" t="s">
        <v>4751</v>
      </c>
      <c r="D738" s="7" t="s">
        <v>5312</v>
      </c>
      <c r="G738" s="7">
        <v>1</v>
      </c>
      <c r="H738" s="7">
        <v>1</v>
      </c>
      <c r="K738" s="7" t="s">
        <v>4687</v>
      </c>
      <c r="L738" s="7" t="s">
        <v>4687</v>
      </c>
      <c r="N738" s="7">
        <v>40.48</v>
      </c>
      <c r="O738" s="7" t="str">
        <f t="shared" si="44"/>
        <v>Obesity</v>
      </c>
      <c r="Q738" s="7">
        <v>11.14</v>
      </c>
      <c r="R738" s="7" t="str">
        <f t="shared" si="45"/>
        <v>Diabetes</v>
      </c>
      <c r="U738" s="7">
        <v>10</v>
      </c>
      <c r="V738" s="7" t="s">
        <v>4719</v>
      </c>
      <c r="W738" s="7">
        <v>1958</v>
      </c>
      <c r="X738" s="7" t="str">
        <f t="shared" si="46"/>
        <v>10-Oct-1958</v>
      </c>
      <c r="Z738" s="7">
        <f t="shared" si="47"/>
        <v>64</v>
      </c>
      <c r="AC738" s="44">
        <v>13886.4</v>
      </c>
    </row>
    <row r="739" ht="15.6" spans="1:29">
      <c r="A739" s="24" t="s">
        <v>1477</v>
      </c>
      <c r="B739" s="24" t="s">
        <v>6045</v>
      </c>
      <c r="C739" s="7" t="s">
        <v>4751</v>
      </c>
      <c r="D739" s="7" t="s">
        <v>6046</v>
      </c>
      <c r="G739" s="7">
        <v>2</v>
      </c>
      <c r="H739" s="7">
        <v>2</v>
      </c>
      <c r="K739" s="7" t="s">
        <v>4687</v>
      </c>
      <c r="L739" s="7" t="s">
        <v>4687</v>
      </c>
      <c r="N739" s="7">
        <v>34.5</v>
      </c>
      <c r="O739" s="7" t="str">
        <f t="shared" si="44"/>
        <v>Obesity</v>
      </c>
      <c r="Q739" s="7">
        <v>4.74</v>
      </c>
      <c r="R739" s="7" t="str">
        <f t="shared" si="45"/>
        <v>Normal</v>
      </c>
      <c r="U739" s="7">
        <v>11</v>
      </c>
      <c r="V739" s="7" t="s">
        <v>4712</v>
      </c>
      <c r="W739" s="7">
        <v>1958</v>
      </c>
      <c r="X739" s="7" t="str">
        <f t="shared" si="46"/>
        <v>11-Nov-1958</v>
      </c>
      <c r="Z739" s="7">
        <f t="shared" si="47"/>
        <v>64</v>
      </c>
      <c r="AC739" s="44">
        <v>13880.95</v>
      </c>
    </row>
    <row r="740" ht="15.6" spans="1:29">
      <c r="A740" s="24" t="s">
        <v>1479</v>
      </c>
      <c r="B740" s="24" t="s">
        <v>6047</v>
      </c>
      <c r="C740" s="7" t="s">
        <v>4751</v>
      </c>
      <c r="D740" s="7" t="s">
        <v>6048</v>
      </c>
      <c r="G740" s="7">
        <v>2</v>
      </c>
      <c r="H740" s="7">
        <v>2</v>
      </c>
      <c r="K740" s="7" t="s">
        <v>4689</v>
      </c>
      <c r="L740" s="7" t="s">
        <v>4687</v>
      </c>
      <c r="N740" s="7">
        <v>45.9</v>
      </c>
      <c r="O740" s="7" t="str">
        <f t="shared" si="44"/>
        <v>Obesity</v>
      </c>
      <c r="Q740" s="7">
        <v>5.96</v>
      </c>
      <c r="R740" s="7" t="str">
        <f t="shared" si="45"/>
        <v>Prediabetes</v>
      </c>
      <c r="U740" s="7">
        <v>8</v>
      </c>
      <c r="V740" s="7" t="s">
        <v>4715</v>
      </c>
      <c r="W740" s="7">
        <v>1986</v>
      </c>
      <c r="X740" s="7" t="str">
        <f t="shared" si="46"/>
        <v>8-Sep-1986</v>
      </c>
      <c r="Z740" s="7">
        <f t="shared" si="47"/>
        <v>36</v>
      </c>
      <c r="AC740" s="44">
        <v>13874.89</v>
      </c>
    </row>
    <row r="741" ht="15.6" spans="1:29">
      <c r="A741" s="24" t="s">
        <v>1481</v>
      </c>
      <c r="B741" s="24" t="s">
        <v>6049</v>
      </c>
      <c r="C741" s="7" t="s">
        <v>5627</v>
      </c>
      <c r="D741" s="7" t="s">
        <v>6050</v>
      </c>
      <c r="G741" s="7">
        <v>1</v>
      </c>
      <c r="H741" s="7">
        <v>1</v>
      </c>
      <c r="K741" s="7" t="s">
        <v>4689</v>
      </c>
      <c r="L741" s="7" t="s">
        <v>4687</v>
      </c>
      <c r="N741" s="7">
        <v>33.48</v>
      </c>
      <c r="O741" s="7" t="str">
        <f t="shared" si="44"/>
        <v>Obesity</v>
      </c>
      <c r="Q741" s="7">
        <v>4.95</v>
      </c>
      <c r="R741" s="7" t="str">
        <f t="shared" si="45"/>
        <v>Normal</v>
      </c>
      <c r="U741" s="7">
        <v>11</v>
      </c>
      <c r="V741" s="7" t="s">
        <v>4719</v>
      </c>
      <c r="W741" s="7">
        <v>1966</v>
      </c>
      <c r="X741" s="7" t="str">
        <f t="shared" si="46"/>
        <v>11-Oct-1966</v>
      </c>
      <c r="Z741" s="7">
        <f t="shared" si="47"/>
        <v>56</v>
      </c>
      <c r="AC741" s="44">
        <v>13844.8</v>
      </c>
    </row>
    <row r="742" ht="15.6" spans="1:29">
      <c r="A742" s="24" t="s">
        <v>1483</v>
      </c>
      <c r="B742" s="24" t="s">
        <v>6051</v>
      </c>
      <c r="C742" s="7" t="s">
        <v>4751</v>
      </c>
      <c r="D742" s="7" t="s">
        <v>5177</v>
      </c>
      <c r="G742" s="7">
        <v>1</v>
      </c>
      <c r="H742" s="7">
        <v>1</v>
      </c>
      <c r="K742" s="7" t="s">
        <v>4689</v>
      </c>
      <c r="L742" s="7" t="s">
        <v>4687</v>
      </c>
      <c r="N742" s="7">
        <v>28.31</v>
      </c>
      <c r="O742" s="7" t="str">
        <f t="shared" si="44"/>
        <v>Overweight</v>
      </c>
      <c r="Q742" s="7">
        <v>5.21</v>
      </c>
      <c r="R742" s="7" t="str">
        <f t="shared" si="45"/>
        <v>Normal</v>
      </c>
      <c r="U742" s="7">
        <v>17</v>
      </c>
      <c r="V742" s="7" t="s">
        <v>4719</v>
      </c>
      <c r="W742" s="7">
        <v>1959</v>
      </c>
      <c r="X742" s="7" t="str">
        <f t="shared" si="46"/>
        <v>17-Oct-1959</v>
      </c>
      <c r="Z742" s="7">
        <f t="shared" si="47"/>
        <v>63</v>
      </c>
      <c r="AC742" s="44">
        <v>13844.51</v>
      </c>
    </row>
    <row r="743" ht="15.6" spans="1:29">
      <c r="A743" s="24" t="s">
        <v>1485</v>
      </c>
      <c r="B743" s="24" t="s">
        <v>6052</v>
      </c>
      <c r="C743" s="7" t="s">
        <v>4751</v>
      </c>
      <c r="D743" s="7" t="s">
        <v>6053</v>
      </c>
      <c r="G743" s="7" t="s">
        <v>4688</v>
      </c>
      <c r="H743" s="7">
        <v>0</v>
      </c>
      <c r="K743" s="7" t="s">
        <v>4687</v>
      </c>
      <c r="L743" s="7" t="s">
        <v>4689</v>
      </c>
      <c r="N743" s="7">
        <v>21.565</v>
      </c>
      <c r="O743" s="7" t="str">
        <f t="shared" si="44"/>
        <v>Normal Weight</v>
      </c>
      <c r="Q743" s="7">
        <v>4.86</v>
      </c>
      <c r="R743" s="7" t="str">
        <f t="shared" si="45"/>
        <v>Normal</v>
      </c>
      <c r="U743" s="7">
        <v>25</v>
      </c>
      <c r="V743" s="7" t="s">
        <v>4715</v>
      </c>
      <c r="W743" s="7">
        <v>2004</v>
      </c>
      <c r="X743" s="7" t="str">
        <f t="shared" si="46"/>
        <v>25-Sep-2004</v>
      </c>
      <c r="Z743" s="7">
        <f t="shared" si="47"/>
        <v>18</v>
      </c>
      <c r="AC743" s="44">
        <v>13831.12</v>
      </c>
    </row>
    <row r="744" ht="15.6" spans="1:29">
      <c r="A744" s="24" t="s">
        <v>1487</v>
      </c>
      <c r="B744" s="24" t="s">
        <v>6054</v>
      </c>
      <c r="C744" s="7" t="s">
        <v>5627</v>
      </c>
      <c r="D744" s="7" t="s">
        <v>5571</v>
      </c>
      <c r="G744" s="7" t="s">
        <v>4688</v>
      </c>
      <c r="H744" s="7">
        <v>0</v>
      </c>
      <c r="K744" s="7" t="s">
        <v>4689</v>
      </c>
      <c r="L744" s="7" t="s">
        <v>4687</v>
      </c>
      <c r="N744" s="7">
        <v>35.59</v>
      </c>
      <c r="O744" s="7" t="str">
        <f t="shared" si="44"/>
        <v>Obesity</v>
      </c>
      <c r="Q744" s="7">
        <v>7.79</v>
      </c>
      <c r="R744" s="7" t="str">
        <f t="shared" si="45"/>
        <v>Diabetes</v>
      </c>
      <c r="U744" s="7">
        <v>30</v>
      </c>
      <c r="V744" s="7" t="s">
        <v>4714</v>
      </c>
      <c r="W744" s="7">
        <v>1969</v>
      </c>
      <c r="X744" s="7" t="str">
        <f t="shared" si="46"/>
        <v>30-Jun-1969</v>
      </c>
      <c r="Z744" s="7">
        <f t="shared" si="47"/>
        <v>53</v>
      </c>
      <c r="AC744" s="44">
        <v>13822.8</v>
      </c>
    </row>
    <row r="745" ht="15.6" spans="1:29">
      <c r="A745" s="24" t="s">
        <v>1489</v>
      </c>
      <c r="B745" s="24" t="s">
        <v>4792</v>
      </c>
      <c r="C745" s="7" t="s">
        <v>5627</v>
      </c>
      <c r="D745" s="7" t="s">
        <v>6055</v>
      </c>
      <c r="G745" s="7">
        <v>1</v>
      </c>
      <c r="H745" s="7">
        <v>1</v>
      </c>
      <c r="K745" s="7" t="s">
        <v>4689</v>
      </c>
      <c r="L745" s="7" t="s">
        <v>4687</v>
      </c>
      <c r="N745" s="7">
        <v>43.44</v>
      </c>
      <c r="O745" s="7" t="str">
        <f t="shared" si="44"/>
        <v>Obesity</v>
      </c>
      <c r="Q745" s="7">
        <v>7.12</v>
      </c>
      <c r="R745" s="7" t="str">
        <f t="shared" si="45"/>
        <v>Diabetes</v>
      </c>
      <c r="U745" s="7">
        <v>16</v>
      </c>
      <c r="V745" s="7" t="s">
        <v>4719</v>
      </c>
      <c r="W745" s="7">
        <v>1985</v>
      </c>
      <c r="X745" s="7" t="str">
        <f t="shared" si="46"/>
        <v>16-Oct-1985</v>
      </c>
      <c r="Z745" s="7">
        <f t="shared" si="47"/>
        <v>37</v>
      </c>
      <c r="AC745" s="44">
        <v>13819.49</v>
      </c>
    </row>
    <row r="746" ht="15.6" spans="1:29">
      <c r="A746" s="24" t="s">
        <v>1491</v>
      </c>
      <c r="B746" s="24" t="s">
        <v>6056</v>
      </c>
      <c r="C746" s="7" t="s">
        <v>4748</v>
      </c>
      <c r="D746" s="7" t="s">
        <v>6057</v>
      </c>
      <c r="G746" s="7" t="s">
        <v>4688</v>
      </c>
      <c r="H746" s="7">
        <v>0</v>
      </c>
      <c r="K746" s="7" t="s">
        <v>4689</v>
      </c>
      <c r="L746" s="7" t="s">
        <v>4687</v>
      </c>
      <c r="N746" s="7">
        <v>21.755</v>
      </c>
      <c r="O746" s="7" t="str">
        <f t="shared" si="44"/>
        <v>Normal Weight</v>
      </c>
      <c r="Q746" s="7">
        <v>4.67</v>
      </c>
      <c r="R746" s="7" t="str">
        <f t="shared" si="45"/>
        <v>Normal</v>
      </c>
      <c r="U746" s="7">
        <v>24</v>
      </c>
      <c r="V746" s="7" t="s">
        <v>4712</v>
      </c>
      <c r="W746" s="7">
        <v>1981</v>
      </c>
      <c r="X746" s="7" t="str">
        <f t="shared" si="46"/>
        <v>24-Nov-1981</v>
      </c>
      <c r="Z746" s="7">
        <f t="shared" si="47"/>
        <v>41</v>
      </c>
      <c r="AC746" s="44">
        <v>13801.61</v>
      </c>
    </row>
    <row r="747" ht="15.6" spans="1:29">
      <c r="A747" s="24" t="s">
        <v>1493</v>
      </c>
      <c r="B747" s="24" t="s">
        <v>6058</v>
      </c>
      <c r="C747" s="7" t="s">
        <v>4751</v>
      </c>
      <c r="D747" s="7" t="s">
        <v>6059</v>
      </c>
      <c r="G747" s="7">
        <v>1</v>
      </c>
      <c r="H747" s="7">
        <v>1</v>
      </c>
      <c r="K747" s="7" t="s">
        <v>4689</v>
      </c>
      <c r="L747" s="7" t="s">
        <v>4687</v>
      </c>
      <c r="N747" s="7">
        <v>44.55</v>
      </c>
      <c r="O747" s="7" t="str">
        <f t="shared" si="44"/>
        <v>Obesity</v>
      </c>
      <c r="Q747" s="7">
        <v>9.12</v>
      </c>
      <c r="R747" s="7" t="str">
        <f t="shared" si="45"/>
        <v>Diabetes</v>
      </c>
      <c r="U747" s="7">
        <v>26</v>
      </c>
      <c r="V747" s="7" t="s">
        <v>4718</v>
      </c>
      <c r="W747" s="7">
        <v>1986</v>
      </c>
      <c r="X747" s="7" t="str">
        <f t="shared" si="46"/>
        <v>26-Aug-1986</v>
      </c>
      <c r="Z747" s="7">
        <f t="shared" si="47"/>
        <v>36</v>
      </c>
      <c r="AC747" s="44">
        <v>13770.1</v>
      </c>
    </row>
    <row r="748" ht="15.6" spans="1:29">
      <c r="A748" s="24" t="s">
        <v>1495</v>
      </c>
      <c r="B748" s="24" t="s">
        <v>6060</v>
      </c>
      <c r="C748" s="7" t="s">
        <v>5627</v>
      </c>
      <c r="D748" s="7" t="s">
        <v>6061</v>
      </c>
      <c r="G748" s="7">
        <v>1</v>
      </c>
      <c r="H748" s="7">
        <v>1</v>
      </c>
      <c r="K748" s="7" t="s">
        <v>4689</v>
      </c>
      <c r="L748" s="7" t="s">
        <v>4687</v>
      </c>
      <c r="N748" s="7">
        <v>43.32</v>
      </c>
      <c r="O748" s="7" t="str">
        <f t="shared" si="44"/>
        <v>Obesity</v>
      </c>
      <c r="Q748" s="7">
        <v>4.15</v>
      </c>
      <c r="R748" s="7" t="str">
        <f t="shared" si="45"/>
        <v>Normal</v>
      </c>
      <c r="U748" s="7">
        <v>4</v>
      </c>
      <c r="V748" s="7" t="s">
        <v>4708</v>
      </c>
      <c r="W748" s="7">
        <v>1985</v>
      </c>
      <c r="X748" s="7" t="str">
        <f t="shared" si="46"/>
        <v>4-Jul-1985</v>
      </c>
      <c r="Z748" s="7">
        <f t="shared" si="47"/>
        <v>37</v>
      </c>
      <c r="AC748" s="44">
        <v>13747.87</v>
      </c>
    </row>
    <row r="749" ht="15.6" spans="1:29">
      <c r="A749" s="24" t="s">
        <v>1497</v>
      </c>
      <c r="B749" s="24" t="s">
        <v>6062</v>
      </c>
      <c r="C749" s="7" t="s">
        <v>4751</v>
      </c>
      <c r="D749" s="7" t="s">
        <v>5177</v>
      </c>
      <c r="G749" s="7">
        <v>2</v>
      </c>
      <c r="H749" s="7">
        <v>2</v>
      </c>
      <c r="K749" s="7" t="s">
        <v>4689</v>
      </c>
      <c r="L749" s="7" t="s">
        <v>4687</v>
      </c>
      <c r="N749" s="7">
        <v>31.23</v>
      </c>
      <c r="O749" s="7" t="str">
        <f t="shared" si="44"/>
        <v>Obesity</v>
      </c>
      <c r="Q749" s="7">
        <v>6.72</v>
      </c>
      <c r="R749" s="7" t="str">
        <f t="shared" si="45"/>
        <v>Diabetes</v>
      </c>
      <c r="U749" s="7">
        <v>17</v>
      </c>
      <c r="V749" s="7" t="s">
        <v>4715</v>
      </c>
      <c r="W749" s="7">
        <v>1963</v>
      </c>
      <c r="X749" s="7" t="str">
        <f t="shared" si="46"/>
        <v>17-Sep-1963</v>
      </c>
      <c r="Z749" s="7">
        <f t="shared" si="47"/>
        <v>59</v>
      </c>
      <c r="AC749" s="44">
        <v>13746.74</v>
      </c>
    </row>
    <row r="750" ht="15.6" spans="1:29">
      <c r="A750" s="24" t="s">
        <v>1499</v>
      </c>
      <c r="B750" s="24" t="s">
        <v>6063</v>
      </c>
      <c r="C750" s="7" t="s">
        <v>4751</v>
      </c>
      <c r="D750" s="7" t="s">
        <v>4878</v>
      </c>
      <c r="G750" s="7">
        <v>1</v>
      </c>
      <c r="H750" s="7">
        <v>1</v>
      </c>
      <c r="K750" s="7" t="s">
        <v>4687</v>
      </c>
      <c r="L750" s="7" t="s">
        <v>4687</v>
      </c>
      <c r="N750" s="7">
        <v>42.81</v>
      </c>
      <c r="O750" s="7" t="str">
        <f t="shared" si="44"/>
        <v>Obesity</v>
      </c>
      <c r="Q750" s="7">
        <v>5.01</v>
      </c>
      <c r="R750" s="7" t="str">
        <f t="shared" si="45"/>
        <v>Normal</v>
      </c>
      <c r="U750" s="7">
        <v>4</v>
      </c>
      <c r="V750" s="7" t="s">
        <v>4715</v>
      </c>
      <c r="W750" s="7">
        <v>1984</v>
      </c>
      <c r="X750" s="7" t="str">
        <f t="shared" si="46"/>
        <v>4-Sep-1984</v>
      </c>
      <c r="Z750" s="7">
        <f t="shared" si="47"/>
        <v>38</v>
      </c>
      <c r="AC750" s="44">
        <v>13726.21</v>
      </c>
    </row>
    <row r="751" ht="15.6" spans="1:29">
      <c r="A751" s="24" t="s">
        <v>1501</v>
      </c>
      <c r="B751" s="24" t="s">
        <v>6064</v>
      </c>
      <c r="C751" s="7" t="s">
        <v>4748</v>
      </c>
      <c r="D751" s="7" t="s">
        <v>4876</v>
      </c>
      <c r="G751" s="7">
        <v>2</v>
      </c>
      <c r="H751" s="7">
        <v>2</v>
      </c>
      <c r="K751" s="7" t="s">
        <v>4689</v>
      </c>
      <c r="L751" s="7" t="s">
        <v>4687</v>
      </c>
      <c r="N751" s="7">
        <v>35.91</v>
      </c>
      <c r="O751" s="7" t="str">
        <f t="shared" si="44"/>
        <v>Obesity</v>
      </c>
      <c r="Q751" s="7">
        <v>10.9</v>
      </c>
      <c r="R751" s="7" t="str">
        <f t="shared" si="45"/>
        <v>Diabetes</v>
      </c>
      <c r="U751" s="7">
        <v>27</v>
      </c>
      <c r="V751" s="7" t="s">
        <v>4708</v>
      </c>
      <c r="W751" s="7">
        <v>1961</v>
      </c>
      <c r="X751" s="7" t="str">
        <f t="shared" si="46"/>
        <v>27-Jul-1961</v>
      </c>
      <c r="Z751" s="7">
        <f t="shared" si="47"/>
        <v>61</v>
      </c>
      <c r="AC751" s="44">
        <v>13725.47</v>
      </c>
    </row>
    <row r="752" ht="15.6" spans="1:29">
      <c r="A752" s="24" t="s">
        <v>1503</v>
      </c>
      <c r="B752" s="24" t="s">
        <v>6065</v>
      </c>
      <c r="C752" s="7" t="s">
        <v>4751</v>
      </c>
      <c r="D752" s="7" t="s">
        <v>4913</v>
      </c>
      <c r="G752" s="7">
        <v>1</v>
      </c>
      <c r="H752" s="7">
        <v>1</v>
      </c>
      <c r="K752" s="7" t="s">
        <v>4689</v>
      </c>
      <c r="L752" s="7" t="s">
        <v>4687</v>
      </c>
      <c r="N752" s="7">
        <v>36.65</v>
      </c>
      <c r="O752" s="7" t="str">
        <f t="shared" si="44"/>
        <v>Obesity</v>
      </c>
      <c r="Q752" s="7">
        <v>5.52</v>
      </c>
      <c r="R752" s="7" t="str">
        <f t="shared" si="45"/>
        <v>Normal</v>
      </c>
      <c r="U752" s="7">
        <v>19</v>
      </c>
      <c r="V752" s="7" t="s">
        <v>4712</v>
      </c>
      <c r="W752" s="7">
        <v>1969</v>
      </c>
      <c r="X752" s="7" t="str">
        <f t="shared" si="46"/>
        <v>19-Nov-1969</v>
      </c>
      <c r="Z752" s="7">
        <f t="shared" si="47"/>
        <v>53</v>
      </c>
      <c r="AC752" s="44">
        <v>13714.55</v>
      </c>
    </row>
    <row r="753" ht="15.6" spans="1:29">
      <c r="A753" s="24" t="s">
        <v>1505</v>
      </c>
      <c r="B753" s="24" t="s">
        <v>6066</v>
      </c>
      <c r="C753" s="7" t="s">
        <v>4748</v>
      </c>
      <c r="D753" s="7" t="s">
        <v>6067</v>
      </c>
      <c r="G753" s="7">
        <v>1</v>
      </c>
      <c r="H753" s="7">
        <v>1</v>
      </c>
      <c r="K753" s="7" t="s">
        <v>4689</v>
      </c>
      <c r="L753" s="7" t="s">
        <v>4687</v>
      </c>
      <c r="N753" s="7">
        <v>22.04</v>
      </c>
      <c r="O753" s="7" t="str">
        <f t="shared" si="44"/>
        <v>Normal Weight</v>
      </c>
      <c r="Q753" s="7">
        <v>4.55</v>
      </c>
      <c r="R753" s="7" t="str">
        <f t="shared" si="45"/>
        <v>Normal</v>
      </c>
      <c r="U753" s="7">
        <v>15</v>
      </c>
      <c r="V753" s="7" t="s">
        <v>4717</v>
      </c>
      <c r="W753" s="7">
        <v>1961</v>
      </c>
      <c r="X753" s="7" t="str">
        <f t="shared" si="46"/>
        <v>15-Dec-1961</v>
      </c>
      <c r="Z753" s="7">
        <f t="shared" si="47"/>
        <v>61</v>
      </c>
      <c r="AC753" s="44">
        <v>13685.51</v>
      </c>
    </row>
    <row r="754" ht="15.6" spans="1:29">
      <c r="A754" s="24" t="s">
        <v>1507</v>
      </c>
      <c r="B754" s="24" t="s">
        <v>6068</v>
      </c>
      <c r="C754" s="7" t="s">
        <v>4748</v>
      </c>
      <c r="D754" s="7" t="s">
        <v>6069</v>
      </c>
      <c r="G754" s="7" t="s">
        <v>4688</v>
      </c>
      <c r="H754" s="7">
        <v>0</v>
      </c>
      <c r="K754" s="7" t="s">
        <v>4689</v>
      </c>
      <c r="L754" s="7" t="s">
        <v>4687</v>
      </c>
      <c r="N754" s="7">
        <v>31.825</v>
      </c>
      <c r="O754" s="7" t="str">
        <f t="shared" si="44"/>
        <v>Obesity</v>
      </c>
      <c r="Q754" s="7">
        <v>11.76</v>
      </c>
      <c r="R754" s="7" t="str">
        <f t="shared" si="45"/>
        <v>Diabetes</v>
      </c>
      <c r="U754" s="7">
        <v>13</v>
      </c>
      <c r="V754" s="7" t="s">
        <v>4718</v>
      </c>
      <c r="W754" s="7">
        <v>1964</v>
      </c>
      <c r="X754" s="7" t="str">
        <f t="shared" si="46"/>
        <v>13-Aug-1964</v>
      </c>
      <c r="Z754" s="7">
        <f t="shared" si="47"/>
        <v>58</v>
      </c>
      <c r="AC754" s="44">
        <v>13677.68</v>
      </c>
    </row>
    <row r="755" ht="15.6" spans="1:29">
      <c r="A755" s="24" t="s">
        <v>1509</v>
      </c>
      <c r="B755" s="24" t="s">
        <v>6070</v>
      </c>
      <c r="C755" s="7" t="s">
        <v>4748</v>
      </c>
      <c r="D755" s="7" t="s">
        <v>6071</v>
      </c>
      <c r="G755" s="7" t="s">
        <v>4688</v>
      </c>
      <c r="H755" s="7">
        <v>0</v>
      </c>
      <c r="K755" s="7" t="s">
        <v>4687</v>
      </c>
      <c r="L755" s="7" t="s">
        <v>4687</v>
      </c>
      <c r="N755" s="7">
        <v>53.58</v>
      </c>
      <c r="O755" s="7" t="str">
        <f t="shared" si="44"/>
        <v>Obesity</v>
      </c>
      <c r="Q755" s="7">
        <v>7.06</v>
      </c>
      <c r="R755" s="7" t="str">
        <f t="shared" si="45"/>
        <v>Diabetes</v>
      </c>
      <c r="U755" s="7">
        <v>25</v>
      </c>
      <c r="V755" s="7" t="s">
        <v>4715</v>
      </c>
      <c r="W755" s="7">
        <v>1992</v>
      </c>
      <c r="X755" s="7" t="str">
        <f t="shared" si="46"/>
        <v>25-Sep-1992</v>
      </c>
      <c r="Z755" s="7">
        <f t="shared" si="47"/>
        <v>30</v>
      </c>
      <c r="AC755" s="44">
        <v>13638.06</v>
      </c>
    </row>
    <row r="756" ht="15.6" spans="1:29">
      <c r="A756" s="24" t="s">
        <v>1511</v>
      </c>
      <c r="B756" s="24" t="s">
        <v>6072</v>
      </c>
      <c r="C756" s="7" t="s">
        <v>5627</v>
      </c>
      <c r="D756" s="7" t="s">
        <v>6073</v>
      </c>
      <c r="G756" s="7">
        <v>1</v>
      </c>
      <c r="H756" s="7">
        <v>1</v>
      </c>
      <c r="K756" s="7" t="s">
        <v>4687</v>
      </c>
      <c r="L756" s="7" t="s">
        <v>4687</v>
      </c>
      <c r="N756" s="7">
        <v>34.3</v>
      </c>
      <c r="O756" s="7" t="str">
        <f t="shared" si="44"/>
        <v>Obesity</v>
      </c>
      <c r="Q756" s="7">
        <v>11.35</v>
      </c>
      <c r="R756" s="7" t="str">
        <f t="shared" si="45"/>
        <v>Diabetes</v>
      </c>
      <c r="U756" s="7">
        <v>21</v>
      </c>
      <c r="V756" s="7" t="s">
        <v>4719</v>
      </c>
      <c r="W756" s="7">
        <v>1968</v>
      </c>
      <c r="X756" s="7" t="str">
        <f t="shared" si="46"/>
        <v>21-Oct-1968</v>
      </c>
      <c r="Z756" s="7">
        <f t="shared" si="47"/>
        <v>54</v>
      </c>
      <c r="AC756" s="44">
        <v>13635.64</v>
      </c>
    </row>
    <row r="757" ht="15.6" spans="1:29">
      <c r="A757" s="24" t="s">
        <v>1513</v>
      </c>
      <c r="B757" s="24" t="s">
        <v>6074</v>
      </c>
      <c r="C757" s="7" t="s">
        <v>4751</v>
      </c>
      <c r="D757" s="7" t="s">
        <v>6075</v>
      </c>
      <c r="G757" s="7" t="s">
        <v>4688</v>
      </c>
      <c r="H757" s="7">
        <v>0</v>
      </c>
      <c r="K757" s="7" t="s">
        <v>4687</v>
      </c>
      <c r="L757" s="7" t="s">
        <v>4687</v>
      </c>
      <c r="N757" s="7">
        <v>32.11</v>
      </c>
      <c r="O757" s="7" t="str">
        <f t="shared" si="44"/>
        <v>Obesity</v>
      </c>
      <c r="Q757" s="7">
        <v>5.52</v>
      </c>
      <c r="R757" s="7" t="str">
        <f t="shared" si="45"/>
        <v>Normal</v>
      </c>
      <c r="U757" s="7">
        <v>19</v>
      </c>
      <c r="V757" s="7" t="s">
        <v>4718</v>
      </c>
      <c r="W757" s="7">
        <v>1960</v>
      </c>
      <c r="X757" s="7" t="str">
        <f t="shared" si="46"/>
        <v>19-Aug-1960</v>
      </c>
      <c r="Z757" s="7">
        <f t="shared" si="47"/>
        <v>62</v>
      </c>
      <c r="AC757" s="44">
        <v>13622.01</v>
      </c>
    </row>
    <row r="758" ht="15.6" spans="1:29">
      <c r="A758" s="24" t="s">
        <v>1515</v>
      </c>
      <c r="B758" s="24" t="s">
        <v>6076</v>
      </c>
      <c r="C758" s="7" t="s">
        <v>4751</v>
      </c>
      <c r="D758" s="7" t="s">
        <v>6077</v>
      </c>
      <c r="G758" s="7">
        <v>1</v>
      </c>
      <c r="H758" s="7">
        <v>1</v>
      </c>
      <c r="K758" s="7" t="s">
        <v>4689</v>
      </c>
      <c r="L758" s="7" t="s">
        <v>4687</v>
      </c>
      <c r="N758" s="7">
        <v>31.78</v>
      </c>
      <c r="O758" s="7" t="str">
        <f t="shared" si="44"/>
        <v>Obesity</v>
      </c>
      <c r="Q758" s="7">
        <v>7.86</v>
      </c>
      <c r="R758" s="7" t="str">
        <f t="shared" si="45"/>
        <v>Diabetes</v>
      </c>
      <c r="U758" s="7">
        <v>30</v>
      </c>
      <c r="V758" s="7" t="s">
        <v>4719</v>
      </c>
      <c r="W758" s="7">
        <v>1963</v>
      </c>
      <c r="X758" s="7" t="str">
        <f t="shared" si="46"/>
        <v>30-Oct-1963</v>
      </c>
      <c r="Z758" s="7">
        <f t="shared" si="47"/>
        <v>59</v>
      </c>
      <c r="AC758" s="44">
        <v>13616.36</v>
      </c>
    </row>
    <row r="759" ht="15.6" spans="1:29">
      <c r="A759" s="24" t="s">
        <v>1517</v>
      </c>
      <c r="B759" s="24" t="s">
        <v>6078</v>
      </c>
      <c r="C759" s="7" t="s">
        <v>4751</v>
      </c>
      <c r="D759" s="7" t="s">
        <v>5085</v>
      </c>
      <c r="G759" s="7" t="s">
        <v>4688</v>
      </c>
      <c r="H759" s="7">
        <v>0</v>
      </c>
      <c r="K759" s="7" t="s">
        <v>4687</v>
      </c>
      <c r="L759" s="7" t="s">
        <v>4687</v>
      </c>
      <c r="N759" s="7">
        <v>46.89</v>
      </c>
      <c r="O759" s="7" t="str">
        <f t="shared" si="44"/>
        <v>Obesity</v>
      </c>
      <c r="Q759" s="7">
        <v>11.38</v>
      </c>
      <c r="R759" s="7" t="str">
        <f t="shared" si="45"/>
        <v>Diabetes</v>
      </c>
      <c r="U759" s="7">
        <v>24</v>
      </c>
      <c r="V759" s="7" t="s">
        <v>4714</v>
      </c>
      <c r="W759" s="7">
        <v>1990</v>
      </c>
      <c r="X759" s="7" t="str">
        <f t="shared" si="46"/>
        <v>24-Jun-1990</v>
      </c>
      <c r="Z759" s="7">
        <f t="shared" si="47"/>
        <v>32</v>
      </c>
      <c r="AC759" s="44">
        <v>13607.37</v>
      </c>
    </row>
    <row r="760" ht="15.6" spans="1:29">
      <c r="A760" s="24" t="s">
        <v>1519</v>
      </c>
      <c r="B760" s="24" t="s">
        <v>6079</v>
      </c>
      <c r="C760" s="7" t="s">
        <v>4751</v>
      </c>
      <c r="D760" s="7" t="s">
        <v>6080</v>
      </c>
      <c r="G760" s="7" t="s">
        <v>4688</v>
      </c>
      <c r="H760" s="7">
        <v>0</v>
      </c>
      <c r="K760" s="7" t="s">
        <v>4689</v>
      </c>
      <c r="L760" s="7" t="s">
        <v>4687</v>
      </c>
      <c r="N760" s="7">
        <v>39.35</v>
      </c>
      <c r="O760" s="7" t="str">
        <f t="shared" si="44"/>
        <v>Obesity</v>
      </c>
      <c r="Q760" s="7">
        <v>10.48</v>
      </c>
      <c r="R760" s="7" t="str">
        <f t="shared" si="45"/>
        <v>Diabetes</v>
      </c>
      <c r="U760" s="7">
        <v>7</v>
      </c>
      <c r="V760" s="7" t="s">
        <v>4708</v>
      </c>
      <c r="W760" s="7">
        <v>1975</v>
      </c>
      <c r="X760" s="7" t="str">
        <f t="shared" si="46"/>
        <v>7-Jul-1975</v>
      </c>
      <c r="Z760" s="7">
        <f t="shared" si="47"/>
        <v>47</v>
      </c>
      <c r="AC760" s="44">
        <v>13588.17</v>
      </c>
    </row>
    <row r="761" ht="15.6" spans="1:29">
      <c r="A761" s="24" t="s">
        <v>1521</v>
      </c>
      <c r="B761" s="24" t="s">
        <v>6081</v>
      </c>
      <c r="C761" s="7" t="s">
        <v>4748</v>
      </c>
      <c r="D761" s="7" t="s">
        <v>6082</v>
      </c>
      <c r="G761" s="7" t="s">
        <v>4688</v>
      </c>
      <c r="H761" s="7">
        <v>0</v>
      </c>
      <c r="K761" s="7" t="s">
        <v>4687</v>
      </c>
      <c r="L761" s="7" t="s">
        <v>4687</v>
      </c>
      <c r="N761" s="7">
        <v>39.2</v>
      </c>
      <c r="O761" s="7" t="str">
        <f t="shared" si="44"/>
        <v>Obesity</v>
      </c>
      <c r="Q761" s="7">
        <v>5.04</v>
      </c>
      <c r="R761" s="7" t="str">
        <f t="shared" si="45"/>
        <v>Normal</v>
      </c>
      <c r="U761" s="7">
        <v>9</v>
      </c>
      <c r="V761" s="7" t="s">
        <v>4712</v>
      </c>
      <c r="W761" s="7">
        <v>1960</v>
      </c>
      <c r="X761" s="7" t="str">
        <f t="shared" si="46"/>
        <v>9-Nov-1960</v>
      </c>
      <c r="Z761" s="7">
        <f t="shared" si="47"/>
        <v>62</v>
      </c>
      <c r="AC761" s="44">
        <v>13566.04</v>
      </c>
    </row>
    <row r="762" ht="15.6" spans="1:29">
      <c r="A762" s="24" t="s">
        <v>1523</v>
      </c>
      <c r="B762" s="24" t="s">
        <v>6083</v>
      </c>
      <c r="C762" s="7" t="s">
        <v>4748</v>
      </c>
      <c r="D762" s="7" t="s">
        <v>5636</v>
      </c>
      <c r="G762" s="7" t="s">
        <v>4688</v>
      </c>
      <c r="H762" s="7">
        <v>0</v>
      </c>
      <c r="K762" s="7" t="s">
        <v>4687</v>
      </c>
      <c r="L762" s="7" t="s">
        <v>4687</v>
      </c>
      <c r="N762" s="7">
        <v>39.16</v>
      </c>
      <c r="O762" s="7" t="str">
        <f t="shared" si="44"/>
        <v>Obesity</v>
      </c>
      <c r="Q762" s="7">
        <v>9.06</v>
      </c>
      <c r="R762" s="7" t="str">
        <f t="shared" si="45"/>
        <v>Diabetes</v>
      </c>
      <c r="U762" s="7">
        <v>13</v>
      </c>
      <c r="V762" s="7" t="s">
        <v>4718</v>
      </c>
      <c r="W762" s="7">
        <v>1960</v>
      </c>
      <c r="X762" s="7" t="str">
        <f t="shared" si="46"/>
        <v>13-Aug-1960</v>
      </c>
      <c r="Z762" s="7">
        <f t="shared" si="47"/>
        <v>62</v>
      </c>
      <c r="AC762" s="44">
        <v>13555</v>
      </c>
    </row>
    <row r="763" ht="15.6" spans="1:29">
      <c r="A763" s="24" t="s">
        <v>1525</v>
      </c>
      <c r="B763" s="24" t="s">
        <v>6084</v>
      </c>
      <c r="C763" s="7" t="s">
        <v>4751</v>
      </c>
      <c r="D763" s="7" t="s">
        <v>5239</v>
      </c>
      <c r="G763" s="7" t="s">
        <v>4688</v>
      </c>
      <c r="H763" s="7">
        <v>0</v>
      </c>
      <c r="K763" s="7" t="s">
        <v>4689</v>
      </c>
      <c r="L763" s="7" t="s">
        <v>4687</v>
      </c>
      <c r="N763" s="7">
        <v>44.1</v>
      </c>
      <c r="O763" s="7" t="str">
        <f t="shared" si="44"/>
        <v>Obesity</v>
      </c>
      <c r="Q763" s="7">
        <v>11.07</v>
      </c>
      <c r="R763" s="7" t="str">
        <f t="shared" si="45"/>
        <v>Diabetes</v>
      </c>
      <c r="U763" s="7">
        <v>18</v>
      </c>
      <c r="V763" s="7" t="s">
        <v>4712</v>
      </c>
      <c r="W763" s="7">
        <v>1985</v>
      </c>
      <c r="X763" s="7" t="str">
        <f t="shared" si="46"/>
        <v>18-Nov-1985</v>
      </c>
      <c r="Z763" s="7">
        <f t="shared" si="47"/>
        <v>37</v>
      </c>
      <c r="AC763" s="44">
        <v>13511.28</v>
      </c>
    </row>
    <row r="764" ht="15.6" spans="1:29">
      <c r="A764" s="24" t="s">
        <v>1527</v>
      </c>
      <c r="B764" s="24" t="s">
        <v>6085</v>
      </c>
      <c r="C764" s="7" t="s">
        <v>4748</v>
      </c>
      <c r="D764" s="7" t="s">
        <v>4816</v>
      </c>
      <c r="G764" s="7" t="s">
        <v>4688</v>
      </c>
      <c r="H764" s="7">
        <v>0</v>
      </c>
      <c r="K764" s="7" t="s">
        <v>4687</v>
      </c>
      <c r="L764" s="7" t="s">
        <v>4687</v>
      </c>
      <c r="N764" s="7">
        <v>33.2</v>
      </c>
      <c r="O764" s="7" t="str">
        <f t="shared" si="44"/>
        <v>Obesity</v>
      </c>
      <c r="Q764" s="7">
        <v>10.45</v>
      </c>
      <c r="R764" s="7" t="str">
        <f t="shared" si="45"/>
        <v>Diabetes</v>
      </c>
      <c r="U764" s="7">
        <v>6</v>
      </c>
      <c r="V764" s="7" t="s">
        <v>4718</v>
      </c>
      <c r="W764" s="7">
        <v>1960</v>
      </c>
      <c r="X764" s="7" t="str">
        <f t="shared" si="46"/>
        <v>6-Aug-1960</v>
      </c>
      <c r="Z764" s="7">
        <f t="shared" si="47"/>
        <v>62</v>
      </c>
      <c r="AC764" s="44">
        <v>13480.83</v>
      </c>
    </row>
    <row r="765" ht="15.6" spans="1:29">
      <c r="A765" s="24" t="s">
        <v>1529</v>
      </c>
      <c r="B765" s="24" t="s">
        <v>6086</v>
      </c>
      <c r="C765" s="7" t="s">
        <v>4748</v>
      </c>
      <c r="D765" s="7" t="s">
        <v>6087</v>
      </c>
      <c r="G765" s="7">
        <v>1</v>
      </c>
      <c r="H765" s="7">
        <v>1</v>
      </c>
      <c r="K765" s="7" t="s">
        <v>4687</v>
      </c>
      <c r="L765" s="7" t="s">
        <v>4687</v>
      </c>
      <c r="N765" s="7">
        <v>29.92</v>
      </c>
      <c r="O765" s="7" t="str">
        <f t="shared" si="44"/>
        <v>Overweight</v>
      </c>
      <c r="Q765" s="7">
        <v>8.63</v>
      </c>
      <c r="R765" s="7" t="str">
        <f t="shared" si="45"/>
        <v>Diabetes</v>
      </c>
      <c r="U765" s="7">
        <v>16</v>
      </c>
      <c r="V765" s="7" t="s">
        <v>4718</v>
      </c>
      <c r="W765" s="7">
        <v>1960</v>
      </c>
      <c r="X765" s="7" t="str">
        <f t="shared" si="46"/>
        <v>16-Aug-1960</v>
      </c>
      <c r="Z765" s="7">
        <f t="shared" si="47"/>
        <v>62</v>
      </c>
      <c r="AC765" s="44">
        <v>13472.19</v>
      </c>
    </row>
    <row r="766" ht="15.6" spans="1:29">
      <c r="A766" s="24" t="s">
        <v>1531</v>
      </c>
      <c r="B766" s="24" t="s">
        <v>6088</v>
      </c>
      <c r="C766" s="7" t="s">
        <v>4748</v>
      </c>
      <c r="D766" s="7" t="s">
        <v>6089</v>
      </c>
      <c r="G766" s="7">
        <v>2</v>
      </c>
      <c r="H766" s="7">
        <v>2</v>
      </c>
      <c r="K766" s="7" t="s">
        <v>4687</v>
      </c>
      <c r="L766" s="7" t="s">
        <v>4687</v>
      </c>
      <c r="N766" s="7">
        <v>25</v>
      </c>
      <c r="O766" s="7" t="str">
        <f t="shared" si="44"/>
        <v>Overweight</v>
      </c>
      <c r="Q766" s="7">
        <v>5.28</v>
      </c>
      <c r="R766" s="7" t="str">
        <f t="shared" si="45"/>
        <v>Normal</v>
      </c>
      <c r="U766" s="7">
        <v>28</v>
      </c>
      <c r="V766" s="7" t="s">
        <v>4719</v>
      </c>
      <c r="W766" s="7">
        <v>1960</v>
      </c>
      <c r="X766" s="7" t="str">
        <f t="shared" si="46"/>
        <v>28-Oct-1960</v>
      </c>
      <c r="Z766" s="7">
        <f t="shared" si="47"/>
        <v>62</v>
      </c>
      <c r="AC766" s="44">
        <v>13470.86</v>
      </c>
    </row>
    <row r="767" ht="15.6" spans="1:29">
      <c r="A767" s="24" t="s">
        <v>1533</v>
      </c>
      <c r="B767" s="24" t="s">
        <v>6090</v>
      </c>
      <c r="C767" s="7" t="s">
        <v>4748</v>
      </c>
      <c r="D767" s="7" t="s">
        <v>6091</v>
      </c>
      <c r="G767" s="7">
        <v>2</v>
      </c>
      <c r="H767" s="7">
        <v>2</v>
      </c>
      <c r="K767" s="7" t="s">
        <v>4689</v>
      </c>
      <c r="L767" s="7" t="s">
        <v>4687</v>
      </c>
      <c r="N767" s="7">
        <v>38.87</v>
      </c>
      <c r="O767" s="7" t="str">
        <f t="shared" si="44"/>
        <v>Obesity</v>
      </c>
      <c r="Q767" s="7">
        <v>7.49</v>
      </c>
      <c r="R767" s="7" t="str">
        <f t="shared" si="45"/>
        <v>Diabetes</v>
      </c>
      <c r="U767" s="7">
        <v>9</v>
      </c>
      <c r="V767" s="7" t="s">
        <v>4715</v>
      </c>
      <c r="W767" s="7">
        <v>1975</v>
      </c>
      <c r="X767" s="7" t="str">
        <f t="shared" si="46"/>
        <v>9-Sep-1975</v>
      </c>
      <c r="Z767" s="7">
        <f t="shared" si="47"/>
        <v>47</v>
      </c>
      <c r="AC767" s="44">
        <v>13470.8</v>
      </c>
    </row>
    <row r="768" ht="15.6" spans="1:29">
      <c r="A768" s="24" t="s">
        <v>1535</v>
      </c>
      <c r="B768" s="24" t="s">
        <v>6092</v>
      </c>
      <c r="C768" s="7" t="s">
        <v>4748</v>
      </c>
      <c r="D768" s="7" t="s">
        <v>6093</v>
      </c>
      <c r="G768" s="7" t="s">
        <v>4688</v>
      </c>
      <c r="H768" s="7">
        <v>0</v>
      </c>
      <c r="K768" s="7" t="s">
        <v>4689</v>
      </c>
      <c r="L768" s="7" t="s">
        <v>4687</v>
      </c>
      <c r="N768" s="7">
        <v>32.3</v>
      </c>
      <c r="O768" s="7" t="str">
        <f t="shared" si="44"/>
        <v>Obesity</v>
      </c>
      <c r="Q768" s="7">
        <v>4.27</v>
      </c>
      <c r="R768" s="7" t="str">
        <f t="shared" si="45"/>
        <v>Normal</v>
      </c>
      <c r="U768" s="7">
        <v>10</v>
      </c>
      <c r="V768" s="7" t="s">
        <v>4717</v>
      </c>
      <c r="W768" s="7">
        <v>1966</v>
      </c>
      <c r="X768" s="7" t="str">
        <f t="shared" si="46"/>
        <v>10-Dec-1966</v>
      </c>
      <c r="Z768" s="7">
        <f t="shared" si="47"/>
        <v>56</v>
      </c>
      <c r="AC768" s="44">
        <v>13465.8</v>
      </c>
    </row>
    <row r="769" ht="15.6" spans="1:29">
      <c r="A769" s="24" t="s">
        <v>1537</v>
      </c>
      <c r="B769" s="24" t="s">
        <v>6094</v>
      </c>
      <c r="C769" s="7" t="s">
        <v>4748</v>
      </c>
      <c r="D769" s="7" t="s">
        <v>6095</v>
      </c>
      <c r="G769" s="7">
        <v>2</v>
      </c>
      <c r="H769" s="7">
        <v>2</v>
      </c>
      <c r="K769" s="7" t="s">
        <v>4689</v>
      </c>
      <c r="L769" s="7" t="s">
        <v>4687</v>
      </c>
      <c r="N769" s="7">
        <v>31.16</v>
      </c>
      <c r="O769" s="7" t="str">
        <f t="shared" si="44"/>
        <v>Obesity</v>
      </c>
      <c r="Q769" s="7">
        <v>9.22</v>
      </c>
      <c r="R769" s="7" t="str">
        <f t="shared" si="45"/>
        <v>Diabetes</v>
      </c>
      <c r="U769" s="7">
        <v>20</v>
      </c>
      <c r="V769" s="7" t="s">
        <v>4718</v>
      </c>
      <c r="W769" s="7">
        <v>1961</v>
      </c>
      <c r="X769" s="7" t="str">
        <f t="shared" si="46"/>
        <v>20-Aug-1961</v>
      </c>
      <c r="Z769" s="7">
        <f t="shared" si="47"/>
        <v>61</v>
      </c>
      <c r="AC769" s="44">
        <v>13462.52</v>
      </c>
    </row>
    <row r="770" ht="15.6" spans="1:29">
      <c r="A770" s="24" t="s">
        <v>1539</v>
      </c>
      <c r="B770" s="24" t="s">
        <v>6096</v>
      </c>
      <c r="C770" s="7" t="s">
        <v>4748</v>
      </c>
      <c r="D770" s="7" t="s">
        <v>5317</v>
      </c>
      <c r="G770" s="7">
        <v>1</v>
      </c>
      <c r="H770" s="7">
        <v>1</v>
      </c>
      <c r="K770" s="7" t="s">
        <v>4687</v>
      </c>
      <c r="L770" s="7" t="s">
        <v>4687</v>
      </c>
      <c r="N770" s="7">
        <v>54.59</v>
      </c>
      <c r="O770" s="7" t="str">
        <f t="shared" si="44"/>
        <v>Obesity</v>
      </c>
      <c r="Q770" s="7">
        <v>5.99</v>
      </c>
      <c r="R770" s="7" t="str">
        <f t="shared" si="45"/>
        <v>Prediabetes</v>
      </c>
      <c r="U770" s="7">
        <v>22</v>
      </c>
      <c r="V770" s="7" t="s">
        <v>4718</v>
      </c>
      <c r="W770" s="7">
        <v>1994</v>
      </c>
      <c r="X770" s="7" t="str">
        <f t="shared" si="46"/>
        <v>22-Aug-1994</v>
      </c>
      <c r="Z770" s="7">
        <f t="shared" si="47"/>
        <v>28</v>
      </c>
      <c r="AC770" s="44">
        <v>13457.96</v>
      </c>
    </row>
    <row r="771" ht="15.6" spans="1:29">
      <c r="A771" s="24" t="s">
        <v>1541</v>
      </c>
      <c r="B771" s="24" t="s">
        <v>6097</v>
      </c>
      <c r="C771" s="7" t="s">
        <v>4748</v>
      </c>
      <c r="D771" s="7" t="s">
        <v>6098</v>
      </c>
      <c r="G771" s="7">
        <v>2</v>
      </c>
      <c r="H771" s="7">
        <v>2</v>
      </c>
      <c r="K771" s="7" t="s">
        <v>4689</v>
      </c>
      <c r="L771" s="7" t="s">
        <v>4687</v>
      </c>
      <c r="N771" s="7">
        <v>21.09</v>
      </c>
      <c r="O771" s="7" t="str">
        <f t="shared" ref="O771:O834" si="48">IF((AND(N771&lt;18.5)),"Underweight",IF(AND(N771&gt;=18.5,N771&lt;24.9),"Normal Weight",IF(AND(N771&gt;=25,N771&lt;=30),"Overweight","Obesity")))</f>
        <v>Normal Weight</v>
      </c>
      <c r="Q771" s="7">
        <v>5.86</v>
      </c>
      <c r="R771" s="7" t="str">
        <f t="shared" ref="R771:R834" si="49">IF((AND(Q771&gt;=5.7,Q771&lt;=6.4)),"Prediabetes",IF(AND(Q771&gt;6.5),"Diabetes","Normal"))</f>
        <v>Prediabetes</v>
      </c>
      <c r="U771" s="7">
        <v>4</v>
      </c>
      <c r="V771" s="7" t="s">
        <v>4715</v>
      </c>
      <c r="W771" s="7">
        <v>1961</v>
      </c>
      <c r="X771" s="7" t="str">
        <f t="shared" ref="X771:X834" si="50">CONCATENATE(U771,"-",V771,"-",W771)</f>
        <v>4-Sep-1961</v>
      </c>
      <c r="Z771" s="7">
        <f t="shared" ref="Z771:Z834" si="51">DATEDIF(X771,$Y$2,"Y")</f>
        <v>61</v>
      </c>
      <c r="AC771" s="44">
        <v>13451.12</v>
      </c>
    </row>
    <row r="772" ht="15.6" spans="1:29">
      <c r="A772" s="24" t="s">
        <v>1543</v>
      </c>
      <c r="B772" s="24" t="s">
        <v>6099</v>
      </c>
      <c r="C772" s="7" t="s">
        <v>4751</v>
      </c>
      <c r="D772" s="7" t="s">
        <v>4752</v>
      </c>
      <c r="G772" s="7">
        <v>2</v>
      </c>
      <c r="H772" s="7">
        <v>2</v>
      </c>
      <c r="K772" s="7" t="s">
        <v>4687</v>
      </c>
      <c r="L772" s="7" t="s">
        <v>4687</v>
      </c>
      <c r="N772" s="7">
        <v>52.41</v>
      </c>
      <c r="O772" s="7" t="str">
        <f t="shared" si="48"/>
        <v>Obesity</v>
      </c>
      <c r="Q772" s="7">
        <v>5.19</v>
      </c>
      <c r="R772" s="7" t="str">
        <f t="shared" si="49"/>
        <v>Normal</v>
      </c>
      <c r="U772" s="7">
        <v>30</v>
      </c>
      <c r="V772" s="7" t="s">
        <v>4717</v>
      </c>
      <c r="W772" s="7">
        <v>1992</v>
      </c>
      <c r="X772" s="7" t="str">
        <f t="shared" si="50"/>
        <v>30-Dec-1992</v>
      </c>
      <c r="Z772" s="7">
        <f t="shared" si="51"/>
        <v>30</v>
      </c>
      <c r="AC772" s="44">
        <v>13440.7</v>
      </c>
    </row>
    <row r="773" ht="15.6" spans="1:29">
      <c r="A773" s="24" t="s">
        <v>1545</v>
      </c>
      <c r="B773" s="24" t="s">
        <v>6100</v>
      </c>
      <c r="C773" s="7" t="s">
        <v>4751</v>
      </c>
      <c r="D773" s="7" t="s">
        <v>5046</v>
      </c>
      <c r="G773" s="7">
        <v>2</v>
      </c>
      <c r="H773" s="7">
        <v>2</v>
      </c>
      <c r="K773" s="7" t="s">
        <v>4689</v>
      </c>
      <c r="L773" s="7" t="s">
        <v>4687</v>
      </c>
      <c r="N773" s="7">
        <v>41.47</v>
      </c>
      <c r="O773" s="7" t="str">
        <f t="shared" si="48"/>
        <v>Obesity</v>
      </c>
      <c r="Q773" s="7">
        <v>4.37</v>
      </c>
      <c r="R773" s="7" t="str">
        <f t="shared" si="49"/>
        <v>Normal</v>
      </c>
      <c r="U773" s="7">
        <v>5</v>
      </c>
      <c r="V773" s="7" t="s">
        <v>4718</v>
      </c>
      <c r="W773" s="7">
        <v>1959</v>
      </c>
      <c r="X773" s="7" t="str">
        <f t="shared" si="50"/>
        <v>5-Aug-1959</v>
      </c>
      <c r="Z773" s="7">
        <f t="shared" si="51"/>
        <v>63</v>
      </c>
      <c r="AC773" s="44">
        <v>13430.27</v>
      </c>
    </row>
    <row r="774" ht="15.6" spans="1:29">
      <c r="A774" s="24" t="s">
        <v>1547</v>
      </c>
      <c r="B774" s="24" t="s">
        <v>6101</v>
      </c>
      <c r="C774" s="7" t="s">
        <v>4751</v>
      </c>
      <c r="D774" s="7" t="s">
        <v>5065</v>
      </c>
      <c r="G774" s="7">
        <v>1</v>
      </c>
      <c r="H774" s="7">
        <v>1</v>
      </c>
      <c r="K774" s="7" t="s">
        <v>4689</v>
      </c>
      <c r="L774" s="7" t="s">
        <v>4687</v>
      </c>
      <c r="N774" s="7">
        <v>33.1</v>
      </c>
      <c r="O774" s="7" t="str">
        <f t="shared" si="48"/>
        <v>Obesity</v>
      </c>
      <c r="Q774" s="7">
        <v>5.32</v>
      </c>
      <c r="R774" s="7" t="str">
        <f t="shared" si="49"/>
        <v>Normal</v>
      </c>
      <c r="U774" s="7">
        <v>22</v>
      </c>
      <c r="V774" s="7" t="s">
        <v>4708</v>
      </c>
      <c r="W774" s="7">
        <v>1959</v>
      </c>
      <c r="X774" s="7" t="str">
        <f t="shared" si="50"/>
        <v>22-Jul-1959</v>
      </c>
      <c r="Z774" s="7">
        <f t="shared" si="51"/>
        <v>63</v>
      </c>
      <c r="AC774" s="44">
        <v>13429.04</v>
      </c>
    </row>
    <row r="775" ht="15.6" spans="1:29">
      <c r="A775" s="24" t="s">
        <v>1549</v>
      </c>
      <c r="B775" s="24" t="s">
        <v>6102</v>
      </c>
      <c r="C775" s="7" t="s">
        <v>4751</v>
      </c>
      <c r="D775" s="7" t="s">
        <v>5177</v>
      </c>
      <c r="G775" s="7">
        <v>1</v>
      </c>
      <c r="H775" s="7">
        <v>1</v>
      </c>
      <c r="K775" s="7" t="s">
        <v>4689</v>
      </c>
      <c r="L775" s="7" t="s">
        <v>4687</v>
      </c>
      <c r="N775" s="7">
        <v>30.8</v>
      </c>
      <c r="O775" s="7" t="str">
        <f t="shared" si="48"/>
        <v>Obesity</v>
      </c>
      <c r="Q775" s="7">
        <v>5.64</v>
      </c>
      <c r="R775" s="7" t="str">
        <f t="shared" si="49"/>
        <v>Normal</v>
      </c>
      <c r="U775" s="7">
        <v>26</v>
      </c>
      <c r="V775" s="7" t="s">
        <v>4718</v>
      </c>
      <c r="W775" s="7">
        <v>1959</v>
      </c>
      <c r="X775" s="7" t="str">
        <f t="shared" si="50"/>
        <v>26-Aug-1959</v>
      </c>
      <c r="Z775" s="7">
        <f t="shared" si="51"/>
        <v>63</v>
      </c>
      <c r="AC775" s="44">
        <v>13417.05</v>
      </c>
    </row>
    <row r="776" ht="15.6" spans="1:29">
      <c r="A776" s="24" t="s">
        <v>1551</v>
      </c>
      <c r="B776" s="24" t="s">
        <v>6103</v>
      </c>
      <c r="C776" s="7" t="s">
        <v>4751</v>
      </c>
      <c r="D776" s="7" t="s">
        <v>6104</v>
      </c>
      <c r="G776" s="7">
        <v>1</v>
      </c>
      <c r="H776" s="7">
        <v>1</v>
      </c>
      <c r="K776" s="7" t="s">
        <v>4687</v>
      </c>
      <c r="L776" s="7" t="s">
        <v>4687</v>
      </c>
      <c r="N776" s="7">
        <v>42.06</v>
      </c>
      <c r="O776" s="7" t="str">
        <f t="shared" si="48"/>
        <v>Obesity</v>
      </c>
      <c r="Q776" s="7">
        <v>5.59</v>
      </c>
      <c r="R776" s="7" t="str">
        <f t="shared" si="49"/>
        <v>Normal</v>
      </c>
      <c r="U776" s="7">
        <v>1</v>
      </c>
      <c r="V776" s="7" t="s">
        <v>4712</v>
      </c>
      <c r="W776" s="7">
        <v>1984</v>
      </c>
      <c r="X776" s="7" t="str">
        <f t="shared" si="50"/>
        <v>1-Nov-1984</v>
      </c>
      <c r="Z776" s="7">
        <f t="shared" si="51"/>
        <v>38</v>
      </c>
      <c r="AC776" s="44">
        <v>13415.04</v>
      </c>
    </row>
    <row r="777" ht="15.6" spans="1:29">
      <c r="A777" s="24" t="s">
        <v>1553</v>
      </c>
      <c r="B777" s="24" t="s">
        <v>6105</v>
      </c>
      <c r="C777" s="7" t="s">
        <v>5627</v>
      </c>
      <c r="D777" s="7" t="s">
        <v>6106</v>
      </c>
      <c r="G777" s="7" t="s">
        <v>4688</v>
      </c>
      <c r="H777" s="7">
        <v>0</v>
      </c>
      <c r="K777" s="7" t="s">
        <v>4687</v>
      </c>
      <c r="L777" s="7" t="s">
        <v>4687</v>
      </c>
      <c r="N777" s="7">
        <v>39.27</v>
      </c>
      <c r="O777" s="7" t="str">
        <f t="shared" si="48"/>
        <v>Obesity</v>
      </c>
      <c r="Q777" s="7">
        <v>5.29</v>
      </c>
      <c r="R777" s="7" t="str">
        <f t="shared" si="49"/>
        <v>Normal</v>
      </c>
      <c r="U777" s="7">
        <v>27</v>
      </c>
      <c r="V777" s="7" t="s">
        <v>4708</v>
      </c>
      <c r="W777" s="7">
        <v>1979</v>
      </c>
      <c r="X777" s="7" t="str">
        <f t="shared" si="50"/>
        <v>27-Jul-1979</v>
      </c>
      <c r="Z777" s="7">
        <f t="shared" si="51"/>
        <v>43</v>
      </c>
      <c r="AC777" s="44">
        <v>13412.97</v>
      </c>
    </row>
    <row r="778" ht="15.6" spans="1:29">
      <c r="A778" s="24" t="s">
        <v>1555</v>
      </c>
      <c r="B778" s="24" t="s">
        <v>4883</v>
      </c>
      <c r="C778" s="7" t="s">
        <v>5627</v>
      </c>
      <c r="D778" s="7" t="s">
        <v>6107</v>
      </c>
      <c r="G778" s="7" t="s">
        <v>4688</v>
      </c>
      <c r="H778" s="7">
        <v>0</v>
      </c>
      <c r="K778" s="7" t="s">
        <v>4689</v>
      </c>
      <c r="L778" s="7" t="s">
        <v>4687</v>
      </c>
      <c r="N778" s="7">
        <v>30.71</v>
      </c>
      <c r="O778" s="7" t="str">
        <f t="shared" si="48"/>
        <v>Obesity</v>
      </c>
      <c r="Q778" s="7">
        <v>6.65</v>
      </c>
      <c r="R778" s="7" t="str">
        <f t="shared" si="49"/>
        <v>Diabetes</v>
      </c>
      <c r="U778" s="7">
        <v>8</v>
      </c>
      <c r="V778" s="7" t="s">
        <v>4714</v>
      </c>
      <c r="W778" s="7">
        <v>1964</v>
      </c>
      <c r="X778" s="7" t="str">
        <f t="shared" si="50"/>
        <v>8-Jun-1964</v>
      </c>
      <c r="Z778" s="7">
        <f t="shared" si="51"/>
        <v>59</v>
      </c>
      <c r="AC778" s="44">
        <v>13405.39</v>
      </c>
    </row>
    <row r="779" ht="15.6" spans="1:29">
      <c r="A779" s="24" t="s">
        <v>1557</v>
      </c>
      <c r="B779" s="24" t="s">
        <v>6108</v>
      </c>
      <c r="C779" s="7" t="s">
        <v>4748</v>
      </c>
      <c r="D779" s="7" t="s">
        <v>6109</v>
      </c>
      <c r="G779" s="7" t="s">
        <v>4688</v>
      </c>
      <c r="H779" s="7">
        <v>0</v>
      </c>
      <c r="K779" s="7" t="s">
        <v>4687</v>
      </c>
      <c r="L779" s="7" t="s">
        <v>4687</v>
      </c>
      <c r="N779" s="7">
        <v>47.19</v>
      </c>
      <c r="O779" s="7" t="str">
        <f t="shared" si="48"/>
        <v>Obesity</v>
      </c>
      <c r="Q779" s="7">
        <v>5.68</v>
      </c>
      <c r="R779" s="7" t="str">
        <f t="shared" si="49"/>
        <v>Normal</v>
      </c>
      <c r="U779" s="7">
        <v>1</v>
      </c>
      <c r="V779" s="7" t="s">
        <v>4717</v>
      </c>
      <c r="W779" s="7">
        <v>1990</v>
      </c>
      <c r="X779" s="7" t="str">
        <f t="shared" si="50"/>
        <v>1-Dec-1990</v>
      </c>
      <c r="Z779" s="7">
        <f t="shared" si="51"/>
        <v>32</v>
      </c>
      <c r="AC779" s="44">
        <v>13393.76</v>
      </c>
    </row>
    <row r="780" ht="15.6" spans="1:29">
      <c r="A780" s="24" t="s">
        <v>1559</v>
      </c>
      <c r="B780" s="24" t="s">
        <v>6110</v>
      </c>
      <c r="C780" s="7" t="s">
        <v>4751</v>
      </c>
      <c r="D780" s="7" t="s">
        <v>5142</v>
      </c>
      <c r="G780" s="7" t="s">
        <v>4688</v>
      </c>
      <c r="H780" s="7">
        <v>0</v>
      </c>
      <c r="K780" s="7" t="s">
        <v>4687</v>
      </c>
      <c r="L780" s="7" t="s">
        <v>4687</v>
      </c>
      <c r="N780" s="7">
        <v>30.02</v>
      </c>
      <c r="O780" s="7" t="str">
        <f t="shared" si="48"/>
        <v>Obesity</v>
      </c>
      <c r="Q780" s="7">
        <v>4.49</v>
      </c>
      <c r="R780" s="7" t="str">
        <f t="shared" si="49"/>
        <v>Normal</v>
      </c>
      <c r="U780" s="7">
        <v>9</v>
      </c>
      <c r="V780" s="7" t="s">
        <v>4719</v>
      </c>
      <c r="W780" s="7">
        <v>1960</v>
      </c>
      <c r="X780" s="7" t="str">
        <f t="shared" si="50"/>
        <v>9-Oct-1960</v>
      </c>
      <c r="Z780" s="7">
        <f t="shared" si="51"/>
        <v>62</v>
      </c>
      <c r="AC780" s="44">
        <v>13390.56</v>
      </c>
    </row>
    <row r="781" ht="15.6" spans="1:29">
      <c r="A781" s="24" t="s">
        <v>1561</v>
      </c>
      <c r="B781" s="24" t="s">
        <v>6111</v>
      </c>
      <c r="C781" s="7" t="s">
        <v>4748</v>
      </c>
      <c r="D781" s="7" t="s">
        <v>5525</v>
      </c>
      <c r="G781" s="7" t="s">
        <v>4688</v>
      </c>
      <c r="H781" s="7">
        <v>0</v>
      </c>
      <c r="K781" s="7" t="s">
        <v>4689</v>
      </c>
      <c r="L781" s="7" t="s">
        <v>4687</v>
      </c>
      <c r="N781" s="7">
        <v>37.91</v>
      </c>
      <c r="O781" s="7" t="str">
        <f t="shared" si="48"/>
        <v>Obesity</v>
      </c>
      <c r="Q781" s="7">
        <v>6.9</v>
      </c>
      <c r="R781" s="7" t="str">
        <f t="shared" si="49"/>
        <v>Diabetes</v>
      </c>
      <c r="U781" s="7">
        <v>28</v>
      </c>
      <c r="V781" s="7" t="s">
        <v>4718</v>
      </c>
      <c r="W781" s="7">
        <v>1976</v>
      </c>
      <c r="X781" s="7" t="str">
        <f t="shared" si="50"/>
        <v>28-Aug-1976</v>
      </c>
      <c r="Z781" s="7">
        <f t="shared" si="51"/>
        <v>46</v>
      </c>
      <c r="AC781" s="44">
        <v>13383.67</v>
      </c>
    </row>
    <row r="782" ht="15.6" spans="1:29">
      <c r="A782" s="24" t="s">
        <v>1563</v>
      </c>
      <c r="B782" s="24" t="s">
        <v>6112</v>
      </c>
      <c r="C782" s="7" t="s">
        <v>4751</v>
      </c>
      <c r="D782" s="7" t="s">
        <v>6113</v>
      </c>
      <c r="G782" s="7" t="s">
        <v>4688</v>
      </c>
      <c r="H782" s="7">
        <v>0</v>
      </c>
      <c r="K782" s="7" t="s">
        <v>4687</v>
      </c>
      <c r="L782" s="7" t="s">
        <v>4687</v>
      </c>
      <c r="N782" s="7">
        <v>54.61</v>
      </c>
      <c r="O782" s="7" t="str">
        <f t="shared" si="48"/>
        <v>Obesity</v>
      </c>
      <c r="Q782" s="7">
        <v>11.52</v>
      </c>
      <c r="R782" s="7" t="str">
        <f t="shared" si="49"/>
        <v>Diabetes</v>
      </c>
      <c r="U782" s="7">
        <v>7</v>
      </c>
      <c r="V782" s="7" t="s">
        <v>4708</v>
      </c>
      <c r="W782" s="7">
        <v>1994</v>
      </c>
      <c r="X782" s="7" t="str">
        <f t="shared" si="50"/>
        <v>7-Jul-1994</v>
      </c>
      <c r="Z782" s="7">
        <f t="shared" si="51"/>
        <v>28</v>
      </c>
      <c r="AC782" s="44">
        <v>13377.41</v>
      </c>
    </row>
    <row r="783" ht="15.6" spans="1:29">
      <c r="A783" s="24" t="s">
        <v>1565</v>
      </c>
      <c r="B783" s="24" t="s">
        <v>5925</v>
      </c>
      <c r="C783" s="7" t="s">
        <v>4748</v>
      </c>
      <c r="D783" s="7" t="s">
        <v>6114</v>
      </c>
      <c r="G783" s="7" t="s">
        <v>4688</v>
      </c>
      <c r="H783" s="7">
        <v>0</v>
      </c>
      <c r="K783" s="7" t="s">
        <v>4687</v>
      </c>
      <c r="L783" s="7" t="s">
        <v>4687</v>
      </c>
      <c r="N783" s="7">
        <v>36.005</v>
      </c>
      <c r="O783" s="7" t="str">
        <f t="shared" si="48"/>
        <v>Obesity</v>
      </c>
      <c r="Q783" s="7">
        <v>11.24</v>
      </c>
      <c r="R783" s="7" t="str">
        <f t="shared" si="49"/>
        <v>Diabetes</v>
      </c>
      <c r="U783" s="7">
        <v>23</v>
      </c>
      <c r="V783" s="7" t="s">
        <v>4719</v>
      </c>
      <c r="W783" s="7">
        <v>1962</v>
      </c>
      <c r="X783" s="7" t="str">
        <f t="shared" si="50"/>
        <v>23-Oct-1962</v>
      </c>
      <c r="Z783" s="7">
        <f t="shared" si="51"/>
        <v>60</v>
      </c>
      <c r="AC783" s="44">
        <v>13375.76</v>
      </c>
    </row>
    <row r="784" ht="15.6" spans="1:29">
      <c r="A784" s="24" t="s">
        <v>1567</v>
      </c>
      <c r="B784" s="24" t="s">
        <v>6115</v>
      </c>
      <c r="C784" s="7" t="s">
        <v>4748</v>
      </c>
      <c r="D784" s="7" t="s">
        <v>6116</v>
      </c>
      <c r="G784" s="7" t="s">
        <v>4688</v>
      </c>
      <c r="H784" s="7">
        <v>0</v>
      </c>
      <c r="K784" s="7" t="s">
        <v>4687</v>
      </c>
      <c r="L784" s="7" t="s">
        <v>4687</v>
      </c>
      <c r="N784" s="7">
        <v>28.7</v>
      </c>
      <c r="O784" s="7" t="str">
        <f t="shared" si="48"/>
        <v>Overweight</v>
      </c>
      <c r="Q784" s="7">
        <v>10.98</v>
      </c>
      <c r="R784" s="7" t="str">
        <f t="shared" si="49"/>
        <v>Diabetes</v>
      </c>
      <c r="U784" s="7">
        <v>12</v>
      </c>
      <c r="V784" s="7" t="s">
        <v>4718</v>
      </c>
      <c r="W784" s="7">
        <v>1962</v>
      </c>
      <c r="X784" s="7" t="str">
        <f t="shared" si="50"/>
        <v>12-Aug-1962</v>
      </c>
      <c r="Z784" s="7">
        <f t="shared" si="51"/>
        <v>60</v>
      </c>
      <c r="AC784" s="44">
        <v>13360.94</v>
      </c>
    </row>
    <row r="785" ht="15.6" spans="1:29">
      <c r="A785" s="24" t="s">
        <v>1569</v>
      </c>
      <c r="B785" s="24" t="s">
        <v>6117</v>
      </c>
      <c r="C785" s="7" t="s">
        <v>4748</v>
      </c>
      <c r="D785" s="7" t="s">
        <v>6118</v>
      </c>
      <c r="G785" s="7" t="s">
        <v>4688</v>
      </c>
      <c r="H785" s="7">
        <v>0</v>
      </c>
      <c r="K785" s="7" t="s">
        <v>4687</v>
      </c>
      <c r="L785" s="7" t="s">
        <v>4687</v>
      </c>
      <c r="N785" s="7">
        <v>34.295</v>
      </c>
      <c r="O785" s="7" t="str">
        <f t="shared" si="48"/>
        <v>Obesity</v>
      </c>
      <c r="Q785" s="7">
        <v>5.42</v>
      </c>
      <c r="R785" s="7" t="str">
        <f t="shared" si="49"/>
        <v>Normal</v>
      </c>
      <c r="U785" s="7">
        <v>2</v>
      </c>
      <c r="V785" s="7" t="s">
        <v>4719</v>
      </c>
      <c r="W785" s="7">
        <v>1965</v>
      </c>
      <c r="X785" s="7" t="str">
        <f t="shared" si="50"/>
        <v>2-Oct-1965</v>
      </c>
      <c r="Z785" s="7">
        <f t="shared" si="51"/>
        <v>57</v>
      </c>
      <c r="AC785" s="44">
        <v>13352.1</v>
      </c>
    </row>
    <row r="786" ht="15.6" spans="1:29">
      <c r="A786" s="24" t="s">
        <v>1571</v>
      </c>
      <c r="B786" s="24" t="s">
        <v>6119</v>
      </c>
      <c r="C786" s="7" t="s">
        <v>4748</v>
      </c>
      <c r="D786" s="7" t="s">
        <v>6120</v>
      </c>
      <c r="G786" s="7" t="s">
        <v>4688</v>
      </c>
      <c r="H786" s="7">
        <v>0</v>
      </c>
      <c r="K786" s="7" t="s">
        <v>4687</v>
      </c>
      <c r="L786" s="7" t="s">
        <v>4687</v>
      </c>
      <c r="N786" s="7">
        <v>27.55</v>
      </c>
      <c r="O786" s="7" t="str">
        <f t="shared" si="48"/>
        <v>Overweight</v>
      </c>
      <c r="Q786" s="7">
        <v>10.97</v>
      </c>
      <c r="R786" s="7" t="str">
        <f t="shared" si="49"/>
        <v>Diabetes</v>
      </c>
      <c r="U786" s="7">
        <v>3</v>
      </c>
      <c r="V786" s="7" t="s">
        <v>4717</v>
      </c>
      <c r="W786" s="7">
        <v>1962</v>
      </c>
      <c r="X786" s="7" t="str">
        <f t="shared" si="50"/>
        <v>3-Dec-1962</v>
      </c>
      <c r="Z786" s="7">
        <f t="shared" si="51"/>
        <v>60</v>
      </c>
      <c r="AC786" s="44">
        <v>13333.71</v>
      </c>
    </row>
    <row r="787" ht="15.6" spans="1:29">
      <c r="A787" s="24" t="s">
        <v>1573</v>
      </c>
      <c r="B787" s="24" t="s">
        <v>6121</v>
      </c>
      <c r="C787" s="7" t="s">
        <v>4748</v>
      </c>
      <c r="D787" s="7" t="s">
        <v>6122</v>
      </c>
      <c r="G787" s="7">
        <v>2</v>
      </c>
      <c r="H787" s="7">
        <v>2</v>
      </c>
      <c r="K787" s="7" t="s">
        <v>4687</v>
      </c>
      <c r="L787" s="7" t="s">
        <v>4687</v>
      </c>
      <c r="N787" s="7">
        <v>40.7</v>
      </c>
      <c r="O787" s="7" t="str">
        <f t="shared" si="48"/>
        <v>Obesity</v>
      </c>
      <c r="Q787" s="7">
        <v>9.56</v>
      </c>
      <c r="R787" s="7" t="str">
        <f t="shared" si="49"/>
        <v>Diabetes</v>
      </c>
      <c r="U787" s="7">
        <v>18</v>
      </c>
      <c r="V787" s="7" t="s">
        <v>4717</v>
      </c>
      <c r="W787" s="7">
        <v>1982</v>
      </c>
      <c r="X787" s="7" t="str">
        <f t="shared" si="50"/>
        <v>18-Dec-1982</v>
      </c>
      <c r="Z787" s="7">
        <f t="shared" si="51"/>
        <v>40</v>
      </c>
      <c r="AC787" s="44">
        <v>13292.52</v>
      </c>
    </row>
    <row r="788" ht="15.6" spans="1:29">
      <c r="A788" s="24" t="s">
        <v>1575</v>
      </c>
      <c r="B788" s="24" t="s">
        <v>6123</v>
      </c>
      <c r="C788" s="7" t="s">
        <v>4748</v>
      </c>
      <c r="D788" s="7" t="s">
        <v>6124</v>
      </c>
      <c r="G788" s="7">
        <v>2</v>
      </c>
      <c r="H788" s="7">
        <v>2</v>
      </c>
      <c r="K788" s="7" t="s">
        <v>4687</v>
      </c>
      <c r="L788" s="7" t="s">
        <v>4687</v>
      </c>
      <c r="N788" s="7">
        <v>18.335</v>
      </c>
      <c r="O788" s="7" t="str">
        <f t="shared" si="48"/>
        <v>Underweight</v>
      </c>
      <c r="Q788" s="7">
        <v>9.4</v>
      </c>
      <c r="R788" s="7" t="str">
        <f t="shared" si="49"/>
        <v>Diabetes</v>
      </c>
      <c r="U788" s="7">
        <v>6</v>
      </c>
      <c r="V788" s="7" t="s">
        <v>4718</v>
      </c>
      <c r="W788" s="7">
        <v>1962</v>
      </c>
      <c r="X788" s="7" t="str">
        <f t="shared" si="50"/>
        <v>6-Aug-1962</v>
      </c>
      <c r="Z788" s="7">
        <f t="shared" si="51"/>
        <v>60</v>
      </c>
      <c r="AC788" s="44">
        <v>13228.85</v>
      </c>
    </row>
    <row r="789" ht="15.6" spans="1:29">
      <c r="A789" s="24" t="s">
        <v>1577</v>
      </c>
      <c r="B789" s="24" t="s">
        <v>4827</v>
      </c>
      <c r="C789" s="7" t="s">
        <v>4751</v>
      </c>
      <c r="D789" s="7" t="s">
        <v>6125</v>
      </c>
      <c r="G789" s="7">
        <v>2</v>
      </c>
      <c r="H789" s="7">
        <v>2</v>
      </c>
      <c r="K789" s="7" t="s">
        <v>4689</v>
      </c>
      <c r="L789" s="7" t="s">
        <v>4687</v>
      </c>
      <c r="N789" s="7">
        <v>33.915</v>
      </c>
      <c r="O789" s="7" t="str">
        <f t="shared" si="48"/>
        <v>Obesity</v>
      </c>
      <c r="Q789" s="7">
        <v>8.48</v>
      </c>
      <c r="R789" s="7" t="str">
        <f t="shared" si="49"/>
        <v>Diabetes</v>
      </c>
      <c r="U789" s="7">
        <v>11</v>
      </c>
      <c r="V789" s="7" t="s">
        <v>4717</v>
      </c>
      <c r="W789" s="7">
        <v>1961</v>
      </c>
      <c r="X789" s="7" t="str">
        <f t="shared" si="50"/>
        <v>11-Dec-1961</v>
      </c>
      <c r="Z789" s="7">
        <f t="shared" si="51"/>
        <v>61</v>
      </c>
      <c r="AC789" s="44">
        <v>13224.69</v>
      </c>
    </row>
    <row r="790" ht="15.6" spans="1:29">
      <c r="A790" s="24" t="s">
        <v>1579</v>
      </c>
      <c r="B790" s="24" t="s">
        <v>6126</v>
      </c>
      <c r="C790" s="7" t="s">
        <v>4751</v>
      </c>
      <c r="D790" s="7" t="s">
        <v>6127</v>
      </c>
      <c r="G790" s="7" t="s">
        <v>4688</v>
      </c>
      <c r="H790" s="7">
        <v>0</v>
      </c>
      <c r="K790" s="7" t="s">
        <v>4689</v>
      </c>
      <c r="L790" s="7" t="s">
        <v>4687</v>
      </c>
      <c r="N790" s="7">
        <v>33.535</v>
      </c>
      <c r="O790" s="7" t="str">
        <f t="shared" si="48"/>
        <v>Obesity</v>
      </c>
      <c r="Q790" s="7">
        <v>5.57</v>
      </c>
      <c r="R790" s="7" t="str">
        <f t="shared" si="49"/>
        <v>Normal</v>
      </c>
      <c r="U790" s="7">
        <v>20</v>
      </c>
      <c r="V790" s="7" t="s">
        <v>4715</v>
      </c>
      <c r="W790" s="7">
        <v>1961</v>
      </c>
      <c r="X790" s="7" t="str">
        <f t="shared" si="50"/>
        <v>20-Sep-1961</v>
      </c>
      <c r="Z790" s="7">
        <f t="shared" si="51"/>
        <v>61</v>
      </c>
      <c r="AC790" s="44">
        <v>13224.06</v>
      </c>
    </row>
    <row r="791" ht="15.6" spans="1:29">
      <c r="A791" s="24" t="s">
        <v>1581</v>
      </c>
      <c r="B791" s="24" t="s">
        <v>6128</v>
      </c>
      <c r="C791" s="7" t="s">
        <v>4751</v>
      </c>
      <c r="D791" s="7" t="s">
        <v>6129</v>
      </c>
      <c r="G791" s="7">
        <v>1</v>
      </c>
      <c r="H791" s="7">
        <v>1</v>
      </c>
      <c r="K791" s="7" t="s">
        <v>4689</v>
      </c>
      <c r="L791" s="7" t="s">
        <v>4687</v>
      </c>
      <c r="N791" s="7">
        <v>23.655</v>
      </c>
      <c r="O791" s="7" t="str">
        <f t="shared" si="48"/>
        <v>Normal Weight</v>
      </c>
      <c r="Q791" s="7">
        <v>6.94</v>
      </c>
      <c r="R791" s="7" t="str">
        <f t="shared" si="49"/>
        <v>Diabetes</v>
      </c>
      <c r="U791" s="7">
        <v>20</v>
      </c>
      <c r="V791" s="7" t="s">
        <v>4708</v>
      </c>
      <c r="W791" s="7">
        <v>1961</v>
      </c>
      <c r="X791" s="7" t="str">
        <f t="shared" si="50"/>
        <v>20-Jul-1961</v>
      </c>
      <c r="Z791" s="7">
        <f t="shared" si="51"/>
        <v>61</v>
      </c>
      <c r="AC791" s="44">
        <v>13217.09</v>
      </c>
    </row>
    <row r="792" ht="15.6" spans="1:29">
      <c r="A792" s="24" t="s">
        <v>1583</v>
      </c>
      <c r="B792" s="24" t="s">
        <v>6130</v>
      </c>
      <c r="C792" s="7" t="s">
        <v>4748</v>
      </c>
      <c r="D792" s="7" t="s">
        <v>4937</v>
      </c>
      <c r="G792" s="7">
        <v>1</v>
      </c>
      <c r="H792" s="7">
        <v>1</v>
      </c>
      <c r="K792" s="7" t="s">
        <v>4687</v>
      </c>
      <c r="L792" s="7" t="s">
        <v>4687</v>
      </c>
      <c r="N792" s="7">
        <v>28</v>
      </c>
      <c r="O792" s="7" t="str">
        <f t="shared" si="48"/>
        <v>Overweight</v>
      </c>
      <c r="Q792" s="7">
        <v>4.05</v>
      </c>
      <c r="R792" s="7" t="str">
        <f t="shared" si="49"/>
        <v>Normal</v>
      </c>
      <c r="U792" s="7">
        <v>5</v>
      </c>
      <c r="V792" s="7" t="s">
        <v>4719</v>
      </c>
      <c r="W792" s="7">
        <v>1999</v>
      </c>
      <c r="X792" s="7" t="str">
        <f t="shared" si="50"/>
        <v>5-Oct-1999</v>
      </c>
      <c r="Z792" s="7">
        <f t="shared" si="51"/>
        <v>23</v>
      </c>
      <c r="AC792" s="44">
        <v>13214.43</v>
      </c>
    </row>
    <row r="793" ht="15.6" spans="1:29">
      <c r="A793" s="24" t="s">
        <v>1585</v>
      </c>
      <c r="B793" s="24" t="s">
        <v>6131</v>
      </c>
      <c r="C793" s="7" t="s">
        <v>4748</v>
      </c>
      <c r="D793" s="7" t="s">
        <v>6132</v>
      </c>
      <c r="G793" s="7" t="s">
        <v>4688</v>
      </c>
      <c r="H793" s="7">
        <v>0</v>
      </c>
      <c r="K793" s="7" t="s">
        <v>4689</v>
      </c>
      <c r="L793" s="7" t="s">
        <v>4687</v>
      </c>
      <c r="N793" s="7">
        <v>30.23</v>
      </c>
      <c r="O793" s="7" t="str">
        <f t="shared" si="48"/>
        <v>Obesity</v>
      </c>
      <c r="Q793" s="7">
        <v>10.22</v>
      </c>
      <c r="R793" s="7" t="str">
        <f t="shared" si="49"/>
        <v>Diabetes</v>
      </c>
      <c r="U793" s="7">
        <v>22</v>
      </c>
      <c r="V793" s="7" t="s">
        <v>4712</v>
      </c>
      <c r="W793" s="7">
        <v>1963</v>
      </c>
      <c r="X793" s="7" t="str">
        <f t="shared" si="50"/>
        <v>22-Nov-1963</v>
      </c>
      <c r="Z793" s="7">
        <f t="shared" si="51"/>
        <v>59</v>
      </c>
      <c r="AC793" s="44">
        <v>13204.29</v>
      </c>
    </row>
    <row r="794" ht="15.6" spans="1:29">
      <c r="A794" s="24" t="s">
        <v>1587</v>
      </c>
      <c r="B794" s="24" t="s">
        <v>6133</v>
      </c>
      <c r="C794" s="7" t="s">
        <v>5627</v>
      </c>
      <c r="D794" s="7" t="s">
        <v>6134</v>
      </c>
      <c r="G794" s="7" t="s">
        <v>4688</v>
      </c>
      <c r="H794" s="7">
        <v>0</v>
      </c>
      <c r="K794" s="7" t="s">
        <v>4687</v>
      </c>
      <c r="L794" s="7" t="s">
        <v>4687</v>
      </c>
      <c r="N794" s="7">
        <v>51.14</v>
      </c>
      <c r="O794" s="7" t="str">
        <f t="shared" si="48"/>
        <v>Obesity</v>
      </c>
      <c r="Q794" s="7">
        <v>9.24</v>
      </c>
      <c r="R794" s="7" t="str">
        <f t="shared" si="49"/>
        <v>Diabetes</v>
      </c>
      <c r="U794" s="7">
        <v>29</v>
      </c>
      <c r="V794" s="7" t="s">
        <v>4717</v>
      </c>
      <c r="W794" s="7">
        <v>1992</v>
      </c>
      <c r="X794" s="7" t="str">
        <f t="shared" si="50"/>
        <v>29-Dec-1992</v>
      </c>
      <c r="Z794" s="7">
        <f t="shared" si="51"/>
        <v>30</v>
      </c>
      <c r="AC794" s="44">
        <v>13143.86</v>
      </c>
    </row>
    <row r="795" ht="15.6" spans="1:29">
      <c r="A795" s="24" t="s">
        <v>1589</v>
      </c>
      <c r="B795" s="24" t="s">
        <v>6135</v>
      </c>
      <c r="C795" s="7" t="s">
        <v>4751</v>
      </c>
      <c r="D795" s="7" t="s">
        <v>6136</v>
      </c>
      <c r="G795" s="7" t="s">
        <v>4688</v>
      </c>
      <c r="H795" s="7">
        <v>0</v>
      </c>
      <c r="K795" s="7" t="s">
        <v>4687</v>
      </c>
      <c r="L795" s="7" t="s">
        <v>4687</v>
      </c>
      <c r="N795" s="7">
        <v>24.32</v>
      </c>
      <c r="O795" s="7" t="str">
        <f t="shared" si="48"/>
        <v>Normal Weight</v>
      </c>
      <c r="Q795" s="7">
        <v>8.6</v>
      </c>
      <c r="R795" s="7" t="str">
        <f t="shared" si="49"/>
        <v>Diabetes</v>
      </c>
      <c r="U795" s="7">
        <v>7</v>
      </c>
      <c r="V795" s="7" t="s">
        <v>4712</v>
      </c>
      <c r="W795" s="7">
        <v>1962</v>
      </c>
      <c r="X795" s="7" t="str">
        <f t="shared" si="50"/>
        <v>7-Nov-1962</v>
      </c>
      <c r="Z795" s="7">
        <f t="shared" si="51"/>
        <v>60</v>
      </c>
      <c r="AC795" s="44">
        <v>13143.34</v>
      </c>
    </row>
    <row r="796" ht="15.6" spans="1:29">
      <c r="A796" s="24" t="s">
        <v>1591</v>
      </c>
      <c r="B796" s="24" t="s">
        <v>6137</v>
      </c>
      <c r="C796" s="7" t="s">
        <v>4748</v>
      </c>
      <c r="D796" s="7" t="s">
        <v>5113</v>
      </c>
      <c r="G796" s="7">
        <v>2</v>
      </c>
      <c r="H796" s="7">
        <v>2</v>
      </c>
      <c r="K796" s="7" t="s">
        <v>4687</v>
      </c>
      <c r="L796" s="7" t="s">
        <v>4687</v>
      </c>
      <c r="N796" s="7">
        <v>38.06</v>
      </c>
      <c r="O796" s="7" t="str">
        <f t="shared" si="48"/>
        <v>Obesity</v>
      </c>
      <c r="Q796" s="7">
        <v>9.32</v>
      </c>
      <c r="R796" s="7" t="str">
        <f t="shared" si="49"/>
        <v>Diabetes</v>
      </c>
      <c r="U796" s="7">
        <v>28</v>
      </c>
      <c r="V796" s="7" t="s">
        <v>4718</v>
      </c>
      <c r="W796" s="7">
        <v>1971</v>
      </c>
      <c r="X796" s="7" t="str">
        <f t="shared" si="50"/>
        <v>28-Aug-1971</v>
      </c>
      <c r="Z796" s="7">
        <f t="shared" si="51"/>
        <v>51</v>
      </c>
      <c r="AC796" s="44">
        <v>13129.6</v>
      </c>
    </row>
    <row r="797" ht="15.6" spans="1:29">
      <c r="A797" s="24" t="s">
        <v>1593</v>
      </c>
      <c r="B797" s="24" t="s">
        <v>6138</v>
      </c>
      <c r="C797" s="7" t="s">
        <v>5627</v>
      </c>
      <c r="D797" s="7" t="s">
        <v>6139</v>
      </c>
      <c r="G797" s="7" t="s">
        <v>4688</v>
      </c>
      <c r="H797" s="7">
        <v>0</v>
      </c>
      <c r="K797" s="7" t="s">
        <v>4687</v>
      </c>
      <c r="L797" s="7" t="s">
        <v>4687</v>
      </c>
      <c r="N797" s="7">
        <v>37.7</v>
      </c>
      <c r="O797" s="7" t="str">
        <f t="shared" si="48"/>
        <v>Obesity</v>
      </c>
      <c r="Q797" s="7">
        <v>6.12</v>
      </c>
      <c r="R797" s="7" t="str">
        <f t="shared" si="49"/>
        <v>Prediabetes</v>
      </c>
      <c r="U797" s="7">
        <v>29</v>
      </c>
      <c r="V797" s="7" t="s">
        <v>4718</v>
      </c>
      <c r="W797" s="7">
        <v>1978</v>
      </c>
      <c r="X797" s="7" t="str">
        <f t="shared" si="50"/>
        <v>29-Aug-1978</v>
      </c>
      <c r="Z797" s="7">
        <f t="shared" si="51"/>
        <v>44</v>
      </c>
      <c r="AC797" s="44">
        <v>13126.68</v>
      </c>
    </row>
    <row r="798" ht="15.6" spans="1:29">
      <c r="A798" s="24" t="s">
        <v>1595</v>
      </c>
      <c r="B798" s="24" t="s">
        <v>6140</v>
      </c>
      <c r="C798" s="7" t="s">
        <v>4748</v>
      </c>
      <c r="D798" s="7" t="s">
        <v>6141</v>
      </c>
      <c r="G798" s="7" t="s">
        <v>4688</v>
      </c>
      <c r="H798" s="7">
        <v>0</v>
      </c>
      <c r="K798" s="7" t="s">
        <v>4689</v>
      </c>
      <c r="L798" s="7" t="s">
        <v>4687</v>
      </c>
      <c r="N798" s="7">
        <v>44</v>
      </c>
      <c r="O798" s="7" t="str">
        <f t="shared" si="48"/>
        <v>Obesity</v>
      </c>
      <c r="Q798" s="7">
        <v>9.19</v>
      </c>
      <c r="R798" s="7" t="str">
        <f t="shared" si="49"/>
        <v>Diabetes</v>
      </c>
      <c r="U798" s="7">
        <v>4</v>
      </c>
      <c r="V798" s="7" t="s">
        <v>4715</v>
      </c>
      <c r="W798" s="7">
        <v>1961</v>
      </c>
      <c r="X798" s="7" t="str">
        <f t="shared" si="50"/>
        <v>4-Sep-1961</v>
      </c>
      <c r="Z798" s="7">
        <f t="shared" si="51"/>
        <v>61</v>
      </c>
      <c r="AC798" s="44">
        <v>13116.84</v>
      </c>
    </row>
    <row r="799" ht="15.6" spans="1:29">
      <c r="A799" s="24" t="s">
        <v>1597</v>
      </c>
      <c r="B799" s="24" t="s">
        <v>6142</v>
      </c>
      <c r="C799" s="7" t="s">
        <v>5627</v>
      </c>
      <c r="D799" s="7" t="s">
        <v>6143</v>
      </c>
      <c r="G799" s="7">
        <v>1</v>
      </c>
      <c r="H799" s="7">
        <v>1</v>
      </c>
      <c r="K799" s="7" t="s">
        <v>4689</v>
      </c>
      <c r="L799" s="7" t="s">
        <v>4687</v>
      </c>
      <c r="N799" s="7">
        <v>41.45</v>
      </c>
      <c r="O799" s="7" t="str">
        <f t="shared" si="48"/>
        <v>Obesity</v>
      </c>
      <c r="Q799" s="7">
        <v>5.84</v>
      </c>
      <c r="R799" s="7" t="str">
        <f t="shared" si="49"/>
        <v>Prediabetes</v>
      </c>
      <c r="U799" s="7">
        <v>6</v>
      </c>
      <c r="V799" s="7" t="s">
        <v>4714</v>
      </c>
      <c r="W799" s="7">
        <v>1985</v>
      </c>
      <c r="X799" s="7" t="str">
        <f t="shared" si="50"/>
        <v>6-Jun-1985</v>
      </c>
      <c r="Z799" s="7">
        <f t="shared" si="51"/>
        <v>38</v>
      </c>
      <c r="AC799" s="44">
        <v>13113.51</v>
      </c>
    </row>
    <row r="800" ht="15.6" spans="1:29">
      <c r="A800" s="24" t="s">
        <v>1599</v>
      </c>
      <c r="B800" s="24" t="s">
        <v>5635</v>
      </c>
      <c r="C800" s="7" t="s">
        <v>4748</v>
      </c>
      <c r="D800" s="7" t="s">
        <v>6144</v>
      </c>
      <c r="G800" s="7">
        <v>2</v>
      </c>
      <c r="H800" s="7">
        <v>2</v>
      </c>
      <c r="K800" s="7" t="s">
        <v>4689</v>
      </c>
      <c r="L800" s="7" t="s">
        <v>4687</v>
      </c>
      <c r="N800" s="7">
        <v>25.365</v>
      </c>
      <c r="O800" s="7" t="str">
        <f t="shared" si="48"/>
        <v>Overweight</v>
      </c>
      <c r="Q800" s="7">
        <v>7.19</v>
      </c>
      <c r="R800" s="7" t="str">
        <f t="shared" si="49"/>
        <v>Diabetes</v>
      </c>
      <c r="U800" s="7">
        <v>8</v>
      </c>
      <c r="V800" s="7" t="s">
        <v>4717</v>
      </c>
      <c r="W800" s="7">
        <v>1967</v>
      </c>
      <c r="X800" s="7" t="str">
        <f t="shared" si="50"/>
        <v>8-Dec-1967</v>
      </c>
      <c r="Z800" s="7">
        <f t="shared" si="51"/>
        <v>55</v>
      </c>
      <c r="AC800" s="44">
        <v>13112.6</v>
      </c>
    </row>
    <row r="801" ht="15.6" spans="1:29">
      <c r="A801" s="24" t="s">
        <v>1601</v>
      </c>
      <c r="B801" s="24" t="s">
        <v>6145</v>
      </c>
      <c r="C801" s="7" t="s">
        <v>4748</v>
      </c>
      <c r="D801" s="7" t="s">
        <v>5486</v>
      </c>
      <c r="G801" s="7" t="s">
        <v>4688</v>
      </c>
      <c r="H801" s="7">
        <v>0</v>
      </c>
      <c r="K801" s="7" t="s">
        <v>4689</v>
      </c>
      <c r="L801" s="7" t="s">
        <v>4687</v>
      </c>
      <c r="N801" s="7">
        <v>34.56</v>
      </c>
      <c r="O801" s="7" t="str">
        <f t="shared" si="48"/>
        <v>Obesity</v>
      </c>
      <c r="Q801" s="7">
        <v>9.39</v>
      </c>
      <c r="R801" s="7" t="str">
        <f t="shared" si="49"/>
        <v>Diabetes</v>
      </c>
      <c r="U801" s="7">
        <v>8</v>
      </c>
      <c r="V801" s="7" t="s">
        <v>4712</v>
      </c>
      <c r="W801" s="7">
        <v>1969</v>
      </c>
      <c r="X801" s="7" t="str">
        <f t="shared" si="50"/>
        <v>8-Nov-1969</v>
      </c>
      <c r="Z801" s="7">
        <f t="shared" si="51"/>
        <v>53</v>
      </c>
      <c r="AC801" s="44">
        <v>13110.79</v>
      </c>
    </row>
    <row r="802" ht="15.6" spans="1:29">
      <c r="A802" s="24" t="s">
        <v>1603</v>
      </c>
      <c r="B802" s="24" t="s">
        <v>6146</v>
      </c>
      <c r="C802" s="7" t="s">
        <v>4748</v>
      </c>
      <c r="D802" s="7" t="s">
        <v>6147</v>
      </c>
      <c r="G802" s="7">
        <v>1</v>
      </c>
      <c r="H802" s="7">
        <v>1</v>
      </c>
      <c r="K802" s="7" t="s">
        <v>4689</v>
      </c>
      <c r="L802" s="7" t="s">
        <v>4687</v>
      </c>
      <c r="N802" s="7">
        <v>28.2</v>
      </c>
      <c r="O802" s="7" t="str">
        <f t="shared" si="48"/>
        <v>Overweight</v>
      </c>
      <c r="Q802" s="7">
        <v>4.27</v>
      </c>
      <c r="R802" s="7" t="str">
        <f t="shared" si="49"/>
        <v>Normal</v>
      </c>
      <c r="U802" s="7">
        <v>1</v>
      </c>
      <c r="V802" s="7" t="s">
        <v>4708</v>
      </c>
      <c r="W802" s="7">
        <v>1961</v>
      </c>
      <c r="X802" s="7" t="str">
        <f t="shared" si="50"/>
        <v>1-Jul-1961</v>
      </c>
      <c r="Z802" s="7">
        <f t="shared" si="51"/>
        <v>61</v>
      </c>
      <c r="AC802" s="44">
        <v>13101.74</v>
      </c>
    </row>
    <row r="803" ht="15.6" spans="1:29">
      <c r="A803" s="24" t="s">
        <v>1605</v>
      </c>
      <c r="B803" s="24" t="s">
        <v>6148</v>
      </c>
      <c r="C803" s="7" t="s">
        <v>5627</v>
      </c>
      <c r="D803" s="7" t="s">
        <v>6149</v>
      </c>
      <c r="G803" s="7" t="s">
        <v>4688</v>
      </c>
      <c r="H803" s="7">
        <v>0</v>
      </c>
      <c r="K803" s="7" t="s">
        <v>4687</v>
      </c>
      <c r="L803" s="7" t="s">
        <v>4687</v>
      </c>
      <c r="N803" s="7">
        <v>30.43</v>
      </c>
      <c r="O803" s="7" t="str">
        <f t="shared" si="48"/>
        <v>Obesity</v>
      </c>
      <c r="Q803" s="7">
        <v>11.71</v>
      </c>
      <c r="R803" s="7" t="str">
        <f t="shared" si="49"/>
        <v>Diabetes</v>
      </c>
      <c r="U803" s="7">
        <v>19</v>
      </c>
      <c r="V803" s="7" t="s">
        <v>4712</v>
      </c>
      <c r="W803" s="7">
        <v>1965</v>
      </c>
      <c r="X803" s="7" t="str">
        <f t="shared" si="50"/>
        <v>19-Nov-1965</v>
      </c>
      <c r="Z803" s="7">
        <f t="shared" si="51"/>
        <v>57</v>
      </c>
      <c r="AC803" s="44">
        <v>13063.88</v>
      </c>
    </row>
    <row r="804" ht="15.6" spans="1:29">
      <c r="A804" s="24" t="s">
        <v>1607</v>
      </c>
      <c r="B804" s="24" t="s">
        <v>5259</v>
      </c>
      <c r="C804" s="7" t="s">
        <v>4748</v>
      </c>
      <c r="D804" s="7" t="s">
        <v>5560</v>
      </c>
      <c r="G804" s="7">
        <v>2</v>
      </c>
      <c r="H804" s="7">
        <v>2</v>
      </c>
      <c r="K804" s="7" t="s">
        <v>4689</v>
      </c>
      <c r="L804" s="7" t="s">
        <v>4687</v>
      </c>
      <c r="N804" s="7">
        <v>32.395</v>
      </c>
      <c r="O804" s="7" t="str">
        <f t="shared" si="48"/>
        <v>Obesity</v>
      </c>
      <c r="Q804" s="7">
        <v>5.29</v>
      </c>
      <c r="R804" s="7" t="str">
        <f t="shared" si="49"/>
        <v>Normal</v>
      </c>
      <c r="U804" s="7">
        <v>27</v>
      </c>
      <c r="V804" s="7" t="s">
        <v>4715</v>
      </c>
      <c r="W804" s="7">
        <v>1964</v>
      </c>
      <c r="X804" s="7" t="str">
        <f t="shared" si="50"/>
        <v>27-Sep-1964</v>
      </c>
      <c r="Z804" s="7">
        <f t="shared" si="51"/>
        <v>58</v>
      </c>
      <c r="AC804" s="44">
        <v>13051.22</v>
      </c>
    </row>
    <row r="805" ht="15.6" spans="1:29">
      <c r="A805" s="24" t="s">
        <v>1609</v>
      </c>
      <c r="B805" s="24" t="s">
        <v>6150</v>
      </c>
      <c r="C805" s="7" t="s">
        <v>4748</v>
      </c>
      <c r="D805" s="7" t="s">
        <v>5560</v>
      </c>
      <c r="G805" s="7">
        <v>1</v>
      </c>
      <c r="H805" s="7">
        <v>1</v>
      </c>
      <c r="K805" s="7" t="s">
        <v>4687</v>
      </c>
      <c r="L805" s="7" t="s">
        <v>4687</v>
      </c>
      <c r="N805" s="7">
        <v>24.035</v>
      </c>
      <c r="O805" s="7" t="str">
        <f t="shared" si="48"/>
        <v>Normal Weight</v>
      </c>
      <c r="Q805" s="7">
        <v>6</v>
      </c>
      <c r="R805" s="7" t="str">
        <f t="shared" si="49"/>
        <v>Prediabetes</v>
      </c>
      <c r="U805" s="7">
        <v>17</v>
      </c>
      <c r="V805" s="7" t="s">
        <v>4715</v>
      </c>
      <c r="W805" s="7">
        <v>1962</v>
      </c>
      <c r="X805" s="7" t="str">
        <f t="shared" si="50"/>
        <v>17-Sep-1962</v>
      </c>
      <c r="Z805" s="7">
        <f t="shared" si="51"/>
        <v>60</v>
      </c>
      <c r="AC805" s="44">
        <v>13047.33</v>
      </c>
    </row>
    <row r="806" ht="15.6" spans="1:29">
      <c r="A806" s="24" t="s">
        <v>1611</v>
      </c>
      <c r="B806" s="24" t="s">
        <v>6151</v>
      </c>
      <c r="C806" s="7" t="s">
        <v>4751</v>
      </c>
      <c r="D806" s="7" t="s">
        <v>6152</v>
      </c>
      <c r="G806" s="7" t="s">
        <v>4688</v>
      </c>
      <c r="H806" s="7">
        <v>0</v>
      </c>
      <c r="K806" s="7" t="s">
        <v>4687</v>
      </c>
      <c r="L806" s="7" t="s">
        <v>4687</v>
      </c>
      <c r="N806" s="7">
        <v>37.12</v>
      </c>
      <c r="O806" s="7" t="str">
        <f t="shared" si="48"/>
        <v>Obesity</v>
      </c>
      <c r="Q806" s="7">
        <v>10.64</v>
      </c>
      <c r="R806" s="7" t="str">
        <f t="shared" si="49"/>
        <v>Diabetes</v>
      </c>
      <c r="U806" s="7">
        <v>20</v>
      </c>
      <c r="V806" s="7" t="s">
        <v>4719</v>
      </c>
      <c r="W806" s="7">
        <v>1972</v>
      </c>
      <c r="X806" s="7" t="str">
        <f t="shared" si="50"/>
        <v>20-Oct-1972</v>
      </c>
      <c r="Z806" s="7">
        <f t="shared" si="51"/>
        <v>50</v>
      </c>
      <c r="AC806" s="44">
        <v>13044.41</v>
      </c>
    </row>
    <row r="807" ht="15.6" spans="1:29">
      <c r="A807" s="24" t="s">
        <v>1613</v>
      </c>
      <c r="B807" s="24" t="s">
        <v>6153</v>
      </c>
      <c r="C807" s="7" t="s">
        <v>4751</v>
      </c>
      <c r="D807" s="7" t="s">
        <v>4764</v>
      </c>
      <c r="G807" s="7" t="s">
        <v>4688</v>
      </c>
      <c r="H807" s="7">
        <v>0</v>
      </c>
      <c r="K807" s="7" t="s">
        <v>4689</v>
      </c>
      <c r="L807" s="7" t="s">
        <v>4687</v>
      </c>
      <c r="N807" s="7">
        <v>34.84</v>
      </c>
      <c r="O807" s="7" t="str">
        <f t="shared" si="48"/>
        <v>Obesity</v>
      </c>
      <c r="Q807" s="7">
        <v>8.21</v>
      </c>
      <c r="R807" s="7" t="str">
        <f t="shared" si="49"/>
        <v>Diabetes</v>
      </c>
      <c r="U807" s="7">
        <v>9</v>
      </c>
      <c r="V807" s="7" t="s">
        <v>4708</v>
      </c>
      <c r="W807" s="7">
        <v>1969</v>
      </c>
      <c r="X807" s="7" t="str">
        <f t="shared" si="50"/>
        <v>9-Jul-1969</v>
      </c>
      <c r="Z807" s="7">
        <f t="shared" si="51"/>
        <v>53</v>
      </c>
      <c r="AC807" s="44">
        <v>13041.92</v>
      </c>
    </row>
    <row r="808" ht="15.6" spans="1:29">
      <c r="A808" s="24" t="s">
        <v>1615</v>
      </c>
      <c r="B808" s="24" t="s">
        <v>6154</v>
      </c>
      <c r="C808" s="7" t="s">
        <v>4751</v>
      </c>
      <c r="D808" s="7" t="s">
        <v>6155</v>
      </c>
      <c r="G808" s="7">
        <v>1</v>
      </c>
      <c r="H808" s="7">
        <v>1</v>
      </c>
      <c r="K808" s="7" t="s">
        <v>4687</v>
      </c>
      <c r="L808" s="7" t="s">
        <v>4687</v>
      </c>
      <c r="N808" s="7">
        <v>29.53</v>
      </c>
      <c r="O808" s="7" t="str">
        <f t="shared" si="48"/>
        <v>Overweight</v>
      </c>
      <c r="Q808" s="7">
        <v>5.58</v>
      </c>
      <c r="R808" s="7" t="str">
        <f t="shared" si="49"/>
        <v>Normal</v>
      </c>
      <c r="U808" s="7">
        <v>13</v>
      </c>
      <c r="V808" s="7" t="s">
        <v>4708</v>
      </c>
      <c r="W808" s="7">
        <v>1962</v>
      </c>
      <c r="X808" s="7" t="str">
        <f t="shared" si="50"/>
        <v>13-Jul-1962</v>
      </c>
      <c r="Z808" s="7">
        <f t="shared" si="51"/>
        <v>60</v>
      </c>
      <c r="AC808" s="44">
        <v>13023.93</v>
      </c>
    </row>
    <row r="809" ht="15.6" spans="1:29">
      <c r="A809" s="24" t="s">
        <v>1617</v>
      </c>
      <c r="B809" s="24" t="s">
        <v>6156</v>
      </c>
      <c r="C809" s="7" t="s">
        <v>4751</v>
      </c>
      <c r="D809" s="7" t="s">
        <v>6157</v>
      </c>
      <c r="G809" s="7" t="s">
        <v>4688</v>
      </c>
      <c r="H809" s="7">
        <v>0</v>
      </c>
      <c r="K809" s="7" t="s">
        <v>4689</v>
      </c>
      <c r="L809" s="7" t="s">
        <v>4687</v>
      </c>
      <c r="N809" s="7">
        <v>42.51</v>
      </c>
      <c r="O809" s="7" t="str">
        <f t="shared" si="48"/>
        <v>Obesity</v>
      </c>
      <c r="Q809" s="7">
        <v>8.75</v>
      </c>
      <c r="R809" s="7" t="str">
        <f t="shared" si="49"/>
        <v>Diabetes</v>
      </c>
      <c r="U809" s="7">
        <v>12</v>
      </c>
      <c r="V809" s="7" t="s">
        <v>4717</v>
      </c>
      <c r="W809" s="7">
        <v>1981</v>
      </c>
      <c r="X809" s="7" t="str">
        <f t="shared" si="50"/>
        <v>12-Dec-1981</v>
      </c>
      <c r="Z809" s="7">
        <f t="shared" si="51"/>
        <v>41</v>
      </c>
      <c r="AC809" s="44">
        <v>13019.16</v>
      </c>
    </row>
    <row r="810" ht="15.6" spans="1:29">
      <c r="A810" s="24" t="s">
        <v>1619</v>
      </c>
      <c r="B810" s="24" t="s">
        <v>6158</v>
      </c>
      <c r="C810" s="7" t="s">
        <v>5627</v>
      </c>
      <c r="D810" s="7" t="s">
        <v>6159</v>
      </c>
      <c r="G810" s="7" t="s">
        <v>4688</v>
      </c>
      <c r="H810" s="7">
        <v>0</v>
      </c>
      <c r="K810" s="7" t="s">
        <v>4687</v>
      </c>
      <c r="L810" s="7" t="s">
        <v>4687</v>
      </c>
      <c r="N810" s="7">
        <v>38.14</v>
      </c>
      <c r="O810" s="7" t="str">
        <f t="shared" si="48"/>
        <v>Obesity</v>
      </c>
      <c r="Q810" s="7">
        <v>11.86</v>
      </c>
      <c r="R810" s="7" t="str">
        <f t="shared" si="49"/>
        <v>Diabetes</v>
      </c>
      <c r="U810" s="7">
        <v>12</v>
      </c>
      <c r="V810" s="7" t="s">
        <v>4714</v>
      </c>
      <c r="W810" s="7">
        <v>1979</v>
      </c>
      <c r="X810" s="7" t="str">
        <f t="shared" si="50"/>
        <v>12-Jun-1979</v>
      </c>
      <c r="Z810" s="7">
        <f t="shared" si="51"/>
        <v>43</v>
      </c>
      <c r="AC810" s="44">
        <v>13012.21</v>
      </c>
    </row>
    <row r="811" ht="15.6" spans="1:29">
      <c r="A811" s="24" t="s">
        <v>1621</v>
      </c>
      <c r="B811" s="24" t="s">
        <v>6160</v>
      </c>
      <c r="C811" s="7" t="s">
        <v>4751</v>
      </c>
      <c r="D811" s="7" t="s">
        <v>6161</v>
      </c>
      <c r="G811" s="7" t="s">
        <v>4688</v>
      </c>
      <c r="H811" s="7">
        <v>0</v>
      </c>
      <c r="K811" s="7" t="s">
        <v>4687</v>
      </c>
      <c r="L811" s="7" t="s">
        <v>4687</v>
      </c>
      <c r="N811" s="7">
        <v>39.93</v>
      </c>
      <c r="O811" s="7" t="str">
        <f t="shared" si="48"/>
        <v>Obesity</v>
      </c>
      <c r="Q811" s="7">
        <v>11.46</v>
      </c>
      <c r="R811" s="7" t="str">
        <f t="shared" si="49"/>
        <v>Diabetes</v>
      </c>
      <c r="U811" s="7">
        <v>13</v>
      </c>
      <c r="V811" s="7" t="s">
        <v>4714</v>
      </c>
      <c r="W811" s="7">
        <v>1960</v>
      </c>
      <c r="X811" s="7" t="str">
        <f t="shared" si="50"/>
        <v>13-Jun-1960</v>
      </c>
      <c r="Z811" s="7">
        <f t="shared" si="51"/>
        <v>62</v>
      </c>
      <c r="AC811" s="44">
        <v>13010.86</v>
      </c>
    </row>
    <row r="812" ht="15.6" spans="1:29">
      <c r="A812" s="24" t="s">
        <v>1623</v>
      </c>
      <c r="B812" s="24" t="s">
        <v>6162</v>
      </c>
      <c r="C812" s="7" t="s">
        <v>4751</v>
      </c>
      <c r="D812" s="7" t="s">
        <v>4988</v>
      </c>
      <c r="G812" s="7" t="s">
        <v>4688</v>
      </c>
      <c r="H812" s="7">
        <v>0</v>
      </c>
      <c r="K812" s="7" t="s">
        <v>4687</v>
      </c>
      <c r="L812" s="7" t="s">
        <v>4687</v>
      </c>
      <c r="N812" s="7">
        <v>38.83</v>
      </c>
      <c r="O812" s="7" t="str">
        <f t="shared" si="48"/>
        <v>Obesity</v>
      </c>
      <c r="Q812" s="7">
        <v>9.03</v>
      </c>
      <c r="R812" s="7" t="str">
        <f t="shared" si="49"/>
        <v>Diabetes</v>
      </c>
      <c r="U812" s="7">
        <v>21</v>
      </c>
      <c r="V812" s="7" t="s">
        <v>4719</v>
      </c>
      <c r="W812" s="7">
        <v>1960</v>
      </c>
      <c r="X812" s="7" t="str">
        <f t="shared" si="50"/>
        <v>21-Oct-1960</v>
      </c>
      <c r="Z812" s="7">
        <f t="shared" si="51"/>
        <v>62</v>
      </c>
      <c r="AC812" s="44">
        <v>13008.07</v>
      </c>
    </row>
    <row r="813" ht="15.6" spans="1:29">
      <c r="A813" s="24" t="s">
        <v>1625</v>
      </c>
      <c r="B813" s="24" t="s">
        <v>5481</v>
      </c>
      <c r="C813" s="7" t="s">
        <v>4751</v>
      </c>
      <c r="D813" s="7" t="s">
        <v>6163</v>
      </c>
      <c r="G813" s="7">
        <v>2</v>
      </c>
      <c r="H813" s="7">
        <v>2</v>
      </c>
      <c r="K813" s="7" t="s">
        <v>4687</v>
      </c>
      <c r="L813" s="7" t="s">
        <v>4687</v>
      </c>
      <c r="N813" s="7">
        <v>37.4</v>
      </c>
      <c r="O813" s="7" t="str">
        <f t="shared" si="48"/>
        <v>Obesity</v>
      </c>
      <c r="Q813" s="7">
        <v>8.26</v>
      </c>
      <c r="R813" s="7" t="str">
        <f t="shared" si="49"/>
        <v>Diabetes</v>
      </c>
      <c r="U813" s="7">
        <v>18</v>
      </c>
      <c r="V813" s="7" t="s">
        <v>4708</v>
      </c>
      <c r="W813" s="7">
        <v>1960</v>
      </c>
      <c r="X813" s="7" t="str">
        <f t="shared" si="50"/>
        <v>18-Jul-1960</v>
      </c>
      <c r="Z813" s="7">
        <f t="shared" si="51"/>
        <v>62</v>
      </c>
      <c r="AC813" s="44">
        <v>13004.95</v>
      </c>
    </row>
    <row r="814" ht="15.6" spans="1:29">
      <c r="A814" s="24" t="s">
        <v>1627</v>
      </c>
      <c r="B814" s="24" t="s">
        <v>6164</v>
      </c>
      <c r="C814" s="7" t="s">
        <v>4751</v>
      </c>
      <c r="D814" s="7" t="s">
        <v>5782</v>
      </c>
      <c r="G814" s="7">
        <v>2</v>
      </c>
      <c r="H814" s="7">
        <v>2</v>
      </c>
      <c r="K814" s="7" t="s">
        <v>4687</v>
      </c>
      <c r="L814" s="7" t="s">
        <v>4687</v>
      </c>
      <c r="N814" s="7">
        <v>21.4</v>
      </c>
      <c r="O814" s="7" t="str">
        <f t="shared" si="48"/>
        <v>Normal Weight</v>
      </c>
      <c r="Q814" s="7">
        <v>5.42</v>
      </c>
      <c r="R814" s="7" t="str">
        <f t="shared" si="49"/>
        <v>Normal</v>
      </c>
      <c r="U814" s="7">
        <v>7</v>
      </c>
      <c r="V814" s="7" t="s">
        <v>4718</v>
      </c>
      <c r="W814" s="7">
        <v>1960</v>
      </c>
      <c r="X814" s="7" t="str">
        <f t="shared" si="50"/>
        <v>7-Aug-1960</v>
      </c>
      <c r="Z814" s="7">
        <f t="shared" si="51"/>
        <v>62</v>
      </c>
      <c r="AC814" s="44">
        <v>13002.91</v>
      </c>
    </row>
    <row r="815" ht="15.6" spans="1:29">
      <c r="A815" s="24" t="s">
        <v>1629</v>
      </c>
      <c r="B815" s="24" t="s">
        <v>6165</v>
      </c>
      <c r="C815" s="7" t="s">
        <v>4751</v>
      </c>
      <c r="D815" s="7" t="s">
        <v>6166</v>
      </c>
      <c r="G815" s="7">
        <v>1</v>
      </c>
      <c r="H815" s="7">
        <v>1</v>
      </c>
      <c r="K815" s="7" t="s">
        <v>4689</v>
      </c>
      <c r="L815" s="7" t="s">
        <v>4687</v>
      </c>
      <c r="N815" s="7">
        <v>38.38</v>
      </c>
      <c r="O815" s="7" t="str">
        <f t="shared" si="48"/>
        <v>Obesity</v>
      </c>
      <c r="Q815" s="7">
        <v>11.33</v>
      </c>
      <c r="R815" s="7" t="str">
        <f t="shared" si="49"/>
        <v>Diabetes</v>
      </c>
      <c r="U815" s="7">
        <v>5</v>
      </c>
      <c r="V815" s="7" t="s">
        <v>4714</v>
      </c>
      <c r="W815" s="7">
        <v>1961</v>
      </c>
      <c r="X815" s="7" t="str">
        <f t="shared" si="50"/>
        <v>5-Jun-1961</v>
      </c>
      <c r="Z815" s="7">
        <f t="shared" si="51"/>
        <v>62</v>
      </c>
      <c r="AC815" s="44">
        <v>12994.12</v>
      </c>
    </row>
    <row r="816" ht="15.6" spans="1:29">
      <c r="A816" s="24" t="s">
        <v>1631</v>
      </c>
      <c r="B816" s="24" t="s">
        <v>6167</v>
      </c>
      <c r="C816" s="7" t="s">
        <v>4751</v>
      </c>
      <c r="D816" s="7" t="s">
        <v>6168</v>
      </c>
      <c r="G816" s="7">
        <v>1</v>
      </c>
      <c r="H816" s="7">
        <v>1</v>
      </c>
      <c r="K816" s="7" t="s">
        <v>4689</v>
      </c>
      <c r="L816" s="7" t="s">
        <v>4687</v>
      </c>
      <c r="N816" s="7">
        <v>33.66</v>
      </c>
      <c r="O816" s="7" t="str">
        <f t="shared" si="48"/>
        <v>Obesity</v>
      </c>
      <c r="Q816" s="7">
        <v>7.69</v>
      </c>
      <c r="R816" s="7" t="str">
        <f t="shared" si="49"/>
        <v>Diabetes</v>
      </c>
      <c r="U816" s="7">
        <v>17</v>
      </c>
      <c r="V816" s="7" t="s">
        <v>4714</v>
      </c>
      <c r="W816" s="7">
        <v>1966</v>
      </c>
      <c r="X816" s="7" t="str">
        <f t="shared" si="50"/>
        <v>17-Jun-1966</v>
      </c>
      <c r="Z816" s="7">
        <f t="shared" si="51"/>
        <v>56</v>
      </c>
      <c r="AC816" s="44">
        <v>12982.87</v>
      </c>
    </row>
    <row r="817" ht="15.6" spans="1:29">
      <c r="A817" s="24" t="s">
        <v>1633</v>
      </c>
      <c r="B817" s="24" t="s">
        <v>6169</v>
      </c>
      <c r="C817" s="7" t="s">
        <v>4751</v>
      </c>
      <c r="D817" s="7" t="s">
        <v>6170</v>
      </c>
      <c r="G817" s="7">
        <v>1</v>
      </c>
      <c r="H817" s="7">
        <v>1</v>
      </c>
      <c r="K817" s="7" t="s">
        <v>4689</v>
      </c>
      <c r="L817" s="7" t="s">
        <v>4687</v>
      </c>
      <c r="N817" s="7">
        <v>31.79</v>
      </c>
      <c r="O817" s="7" t="str">
        <f t="shared" si="48"/>
        <v>Obesity</v>
      </c>
      <c r="Q817" s="7">
        <v>8.77</v>
      </c>
      <c r="R817" s="7" t="str">
        <f t="shared" si="49"/>
        <v>Diabetes</v>
      </c>
      <c r="U817" s="7">
        <v>9</v>
      </c>
      <c r="V817" s="7" t="s">
        <v>4717</v>
      </c>
      <c r="W817" s="7">
        <v>1963</v>
      </c>
      <c r="X817" s="7" t="str">
        <f t="shared" si="50"/>
        <v>9-Dec-1963</v>
      </c>
      <c r="Z817" s="7">
        <f t="shared" si="51"/>
        <v>59</v>
      </c>
      <c r="AC817" s="44">
        <v>12981.35</v>
      </c>
    </row>
    <row r="818" ht="15.6" spans="1:29">
      <c r="A818" s="24" t="s">
        <v>1635</v>
      </c>
      <c r="B818" s="24" t="s">
        <v>6171</v>
      </c>
      <c r="C818" s="7" t="s">
        <v>4751</v>
      </c>
      <c r="D818" s="7" t="s">
        <v>6172</v>
      </c>
      <c r="G818" s="7">
        <v>1</v>
      </c>
      <c r="H818" s="7">
        <v>1</v>
      </c>
      <c r="K818" s="7" t="s">
        <v>4689</v>
      </c>
      <c r="L818" s="7" t="s">
        <v>4687</v>
      </c>
      <c r="N818" s="7">
        <v>29.7</v>
      </c>
      <c r="O818" s="7" t="str">
        <f t="shared" si="48"/>
        <v>Overweight</v>
      </c>
      <c r="Q818" s="7">
        <v>4.91</v>
      </c>
      <c r="R818" s="7" t="str">
        <f t="shared" si="49"/>
        <v>Normal</v>
      </c>
      <c r="U818" s="7">
        <v>10</v>
      </c>
      <c r="V818" s="7" t="s">
        <v>4719</v>
      </c>
      <c r="W818" s="7">
        <v>1963</v>
      </c>
      <c r="X818" s="7" t="str">
        <f t="shared" si="50"/>
        <v>10-Oct-1963</v>
      </c>
      <c r="Z818" s="7">
        <f t="shared" si="51"/>
        <v>59</v>
      </c>
      <c r="AC818" s="44">
        <v>12979.36</v>
      </c>
    </row>
    <row r="819" ht="15.6" spans="1:29">
      <c r="A819" s="24" t="s">
        <v>1637</v>
      </c>
      <c r="B819" s="24" t="s">
        <v>5316</v>
      </c>
      <c r="C819" s="7" t="s">
        <v>4751</v>
      </c>
      <c r="D819" s="7" t="s">
        <v>5471</v>
      </c>
      <c r="G819" s="7">
        <v>1</v>
      </c>
      <c r="H819" s="7">
        <v>1</v>
      </c>
      <c r="K819" s="7" t="s">
        <v>4689</v>
      </c>
      <c r="L819" s="7" t="s">
        <v>4687</v>
      </c>
      <c r="N819" s="7">
        <v>25.46</v>
      </c>
      <c r="O819" s="7" t="str">
        <f t="shared" si="48"/>
        <v>Overweight</v>
      </c>
      <c r="Q819" s="7">
        <v>4.95</v>
      </c>
      <c r="R819" s="7" t="str">
        <f t="shared" si="49"/>
        <v>Normal</v>
      </c>
      <c r="U819" s="7">
        <v>21</v>
      </c>
      <c r="V819" s="7" t="s">
        <v>4715</v>
      </c>
      <c r="W819" s="7">
        <v>1963</v>
      </c>
      <c r="X819" s="7" t="str">
        <f t="shared" si="50"/>
        <v>21-Sep-1963</v>
      </c>
      <c r="Z819" s="7">
        <f t="shared" si="51"/>
        <v>59</v>
      </c>
      <c r="AC819" s="44">
        <v>12957.12</v>
      </c>
    </row>
    <row r="820" ht="15.6" spans="1:29">
      <c r="A820" s="24" t="s">
        <v>1639</v>
      </c>
      <c r="B820" s="24" t="s">
        <v>6173</v>
      </c>
      <c r="C820" s="7" t="s">
        <v>4751</v>
      </c>
      <c r="D820" s="7" t="s">
        <v>6174</v>
      </c>
      <c r="G820" s="7">
        <v>1</v>
      </c>
      <c r="H820" s="7">
        <v>1</v>
      </c>
      <c r="K820" s="7" t="s">
        <v>4687</v>
      </c>
      <c r="L820" s="7" t="s">
        <v>4687</v>
      </c>
      <c r="N820" s="7">
        <v>39.14</v>
      </c>
      <c r="O820" s="7" t="str">
        <f t="shared" si="48"/>
        <v>Obesity</v>
      </c>
      <c r="Q820" s="7">
        <v>10.8</v>
      </c>
      <c r="R820" s="7" t="str">
        <f t="shared" si="49"/>
        <v>Diabetes</v>
      </c>
      <c r="U820" s="7">
        <v>3</v>
      </c>
      <c r="V820" s="7" t="s">
        <v>4715</v>
      </c>
      <c r="W820" s="7">
        <v>2004</v>
      </c>
      <c r="X820" s="7" t="str">
        <f t="shared" si="50"/>
        <v>3-Sep-2004</v>
      </c>
      <c r="Z820" s="7">
        <f t="shared" si="51"/>
        <v>18</v>
      </c>
      <c r="AC820" s="44">
        <v>12950.07</v>
      </c>
    </row>
    <row r="821" ht="15.6" spans="1:29">
      <c r="A821" s="24" t="s">
        <v>1641</v>
      </c>
      <c r="B821" s="24" t="s">
        <v>6175</v>
      </c>
      <c r="C821" s="7" t="s">
        <v>4748</v>
      </c>
      <c r="D821" s="7" t="s">
        <v>5798</v>
      </c>
      <c r="G821" s="7">
        <v>2</v>
      </c>
      <c r="H821" s="7">
        <v>2</v>
      </c>
      <c r="K821" s="7" t="s">
        <v>4687</v>
      </c>
      <c r="L821" s="7" t="s">
        <v>4687</v>
      </c>
      <c r="N821" s="7">
        <v>41.2</v>
      </c>
      <c r="O821" s="7" t="str">
        <f t="shared" si="48"/>
        <v>Obesity</v>
      </c>
      <c r="Q821" s="7">
        <v>7.21</v>
      </c>
      <c r="R821" s="7" t="str">
        <f t="shared" si="49"/>
        <v>Diabetes</v>
      </c>
      <c r="U821" s="7">
        <v>8</v>
      </c>
      <c r="V821" s="7" t="s">
        <v>4719</v>
      </c>
      <c r="W821" s="7">
        <v>1984</v>
      </c>
      <c r="X821" s="7" t="str">
        <f t="shared" si="50"/>
        <v>8-Oct-1984</v>
      </c>
      <c r="Z821" s="7">
        <f t="shared" si="51"/>
        <v>38</v>
      </c>
      <c r="AC821" s="44">
        <v>12949.16</v>
      </c>
    </row>
    <row r="822" ht="15.6" spans="1:29">
      <c r="A822" s="24" t="s">
        <v>1643</v>
      </c>
      <c r="B822" s="24" t="s">
        <v>6176</v>
      </c>
      <c r="C822" s="7" t="s">
        <v>4751</v>
      </c>
      <c r="D822" s="7" t="s">
        <v>6177</v>
      </c>
      <c r="G822" s="7">
        <v>1</v>
      </c>
      <c r="H822" s="7">
        <v>1</v>
      </c>
      <c r="K822" s="7" t="s">
        <v>4689</v>
      </c>
      <c r="L822" s="7" t="s">
        <v>4687</v>
      </c>
      <c r="N822" s="7">
        <v>28.81</v>
      </c>
      <c r="O822" s="7" t="str">
        <f t="shared" si="48"/>
        <v>Overweight</v>
      </c>
      <c r="Q822" s="7">
        <v>5.12</v>
      </c>
      <c r="R822" s="7" t="str">
        <f t="shared" si="49"/>
        <v>Normal</v>
      </c>
      <c r="U822" s="7">
        <v>23</v>
      </c>
      <c r="V822" s="7" t="s">
        <v>4712</v>
      </c>
      <c r="W822" s="7">
        <v>1963</v>
      </c>
      <c r="X822" s="7" t="str">
        <f t="shared" si="50"/>
        <v>23-Nov-1963</v>
      </c>
      <c r="Z822" s="7">
        <f t="shared" si="51"/>
        <v>59</v>
      </c>
      <c r="AC822" s="44">
        <v>12928.79</v>
      </c>
    </row>
    <row r="823" ht="15.6" spans="1:29">
      <c r="A823" s="24" t="s">
        <v>1645</v>
      </c>
      <c r="B823" s="24" t="s">
        <v>6178</v>
      </c>
      <c r="C823" s="7" t="s">
        <v>4751</v>
      </c>
      <c r="D823" s="7" t="s">
        <v>6179</v>
      </c>
      <c r="G823" s="7">
        <v>1</v>
      </c>
      <c r="H823" s="7">
        <v>1</v>
      </c>
      <c r="K823" s="7" t="s">
        <v>4687</v>
      </c>
      <c r="L823" s="7" t="s">
        <v>4687</v>
      </c>
      <c r="N823" s="7">
        <v>37.41</v>
      </c>
      <c r="O823" s="7" t="str">
        <f t="shared" si="48"/>
        <v>Obesity</v>
      </c>
      <c r="Q823" s="7">
        <v>4.62</v>
      </c>
      <c r="R823" s="7" t="str">
        <f t="shared" si="49"/>
        <v>Normal</v>
      </c>
      <c r="U823" s="7">
        <v>24</v>
      </c>
      <c r="V823" s="7" t="s">
        <v>4717</v>
      </c>
      <c r="W823" s="7">
        <v>1973</v>
      </c>
      <c r="X823" s="7" t="str">
        <f t="shared" si="50"/>
        <v>24-Dec-1973</v>
      </c>
      <c r="Z823" s="7">
        <f t="shared" si="51"/>
        <v>49</v>
      </c>
      <c r="AC823" s="44">
        <v>12925.89</v>
      </c>
    </row>
    <row r="824" ht="15.6" spans="1:29">
      <c r="A824" s="24" t="s">
        <v>1647</v>
      </c>
      <c r="B824" s="24" t="s">
        <v>6180</v>
      </c>
      <c r="C824" s="7" t="s">
        <v>4751</v>
      </c>
      <c r="D824" s="7" t="s">
        <v>4828</v>
      </c>
      <c r="G824" s="7" t="s">
        <v>4688</v>
      </c>
      <c r="H824" s="7">
        <v>0</v>
      </c>
      <c r="K824" s="7" t="s">
        <v>4687</v>
      </c>
      <c r="L824" s="7" t="s">
        <v>4687</v>
      </c>
      <c r="N824" s="7">
        <v>52.54</v>
      </c>
      <c r="O824" s="7" t="str">
        <f t="shared" si="48"/>
        <v>Obesity</v>
      </c>
      <c r="Q824" s="7">
        <v>7.68</v>
      </c>
      <c r="R824" s="7" t="str">
        <f t="shared" si="49"/>
        <v>Diabetes</v>
      </c>
      <c r="U824" s="7">
        <v>29</v>
      </c>
      <c r="V824" s="7" t="s">
        <v>4714</v>
      </c>
      <c r="W824" s="7">
        <v>1993</v>
      </c>
      <c r="X824" s="7" t="str">
        <f t="shared" si="50"/>
        <v>29-Jun-1993</v>
      </c>
      <c r="Z824" s="7">
        <f t="shared" si="51"/>
        <v>29</v>
      </c>
      <c r="AC824" s="44">
        <v>12913.99</v>
      </c>
    </row>
    <row r="825" ht="15.6" spans="1:29">
      <c r="A825" s="24" t="s">
        <v>1649</v>
      </c>
      <c r="B825" s="24" t="s">
        <v>5965</v>
      </c>
      <c r="C825" s="7" t="s">
        <v>4751</v>
      </c>
      <c r="D825" s="7" t="s">
        <v>6181</v>
      </c>
      <c r="G825" s="7">
        <v>1</v>
      </c>
      <c r="H825" s="7">
        <v>1</v>
      </c>
      <c r="K825" s="7" t="s">
        <v>4687</v>
      </c>
      <c r="L825" s="7" t="s">
        <v>4689</v>
      </c>
      <c r="N825" s="7">
        <v>17.29</v>
      </c>
      <c r="O825" s="7" t="str">
        <f t="shared" si="48"/>
        <v>Underweight</v>
      </c>
      <c r="Q825" s="7">
        <v>6.79</v>
      </c>
      <c r="R825" s="7" t="str">
        <f t="shared" si="49"/>
        <v>Diabetes</v>
      </c>
      <c r="U825" s="7">
        <v>17</v>
      </c>
      <c r="V825" s="7" t="s">
        <v>4718</v>
      </c>
      <c r="W825" s="7">
        <v>2004</v>
      </c>
      <c r="X825" s="7" t="str">
        <f t="shared" si="50"/>
        <v>17-Aug-2004</v>
      </c>
      <c r="Z825" s="7">
        <f t="shared" si="51"/>
        <v>18</v>
      </c>
      <c r="AC825" s="44">
        <v>12890.06</v>
      </c>
    </row>
    <row r="826" ht="15.6" spans="1:29">
      <c r="A826" s="24" t="s">
        <v>1651</v>
      </c>
      <c r="B826" s="24" t="s">
        <v>6182</v>
      </c>
      <c r="C826" s="7" t="s">
        <v>4751</v>
      </c>
      <c r="D826" s="7" t="s">
        <v>6183</v>
      </c>
      <c r="G826" s="7" t="s">
        <v>4688</v>
      </c>
      <c r="H826" s="7">
        <v>0</v>
      </c>
      <c r="K826" s="7" t="s">
        <v>4689</v>
      </c>
      <c r="L826" s="7" t="s">
        <v>4687</v>
      </c>
      <c r="N826" s="7">
        <v>31.74</v>
      </c>
      <c r="O826" s="7" t="str">
        <f t="shared" si="48"/>
        <v>Obesity</v>
      </c>
      <c r="Q826" s="7">
        <v>11.09</v>
      </c>
      <c r="R826" s="7" t="str">
        <f t="shared" si="49"/>
        <v>Diabetes</v>
      </c>
      <c r="U826" s="7">
        <v>8</v>
      </c>
      <c r="V826" s="7" t="s">
        <v>4708</v>
      </c>
      <c r="W826" s="7">
        <v>1967</v>
      </c>
      <c r="X826" s="7" t="str">
        <f t="shared" si="50"/>
        <v>8-Jul-1967</v>
      </c>
      <c r="Z826" s="7">
        <f t="shared" si="51"/>
        <v>55</v>
      </c>
      <c r="AC826" s="44">
        <v>12870.31</v>
      </c>
    </row>
    <row r="827" ht="15.6" spans="1:29">
      <c r="A827" s="24" t="s">
        <v>1653</v>
      </c>
      <c r="B827" s="24" t="s">
        <v>6184</v>
      </c>
      <c r="C827" s="7" t="s">
        <v>4748</v>
      </c>
      <c r="D827" s="7" t="s">
        <v>6185</v>
      </c>
      <c r="G827" s="7">
        <v>1</v>
      </c>
      <c r="H827" s="7">
        <v>1</v>
      </c>
      <c r="K827" s="7" t="s">
        <v>4689</v>
      </c>
      <c r="L827" s="7" t="s">
        <v>4687</v>
      </c>
      <c r="N827" s="7">
        <v>26.505</v>
      </c>
      <c r="O827" s="7" t="str">
        <f t="shared" si="48"/>
        <v>Overweight</v>
      </c>
      <c r="Q827" s="7">
        <v>5.24</v>
      </c>
      <c r="R827" s="7" t="str">
        <f t="shared" si="49"/>
        <v>Normal</v>
      </c>
      <c r="U827" s="7">
        <v>15</v>
      </c>
      <c r="V827" s="7" t="s">
        <v>4708</v>
      </c>
      <c r="W827" s="7">
        <v>1963</v>
      </c>
      <c r="X827" s="7" t="str">
        <f t="shared" si="50"/>
        <v>15-Jul-1963</v>
      </c>
      <c r="Z827" s="7">
        <f t="shared" si="51"/>
        <v>59</v>
      </c>
      <c r="AC827" s="44">
        <v>12856.84</v>
      </c>
    </row>
    <row r="828" ht="15.6" spans="1:29">
      <c r="A828" s="24" t="s">
        <v>1655</v>
      </c>
      <c r="B828" s="24" t="s">
        <v>6186</v>
      </c>
      <c r="C828" s="7" t="s">
        <v>4748</v>
      </c>
      <c r="D828" s="7" t="s">
        <v>6187</v>
      </c>
      <c r="G828" s="7">
        <v>1</v>
      </c>
      <c r="H828" s="7">
        <v>1</v>
      </c>
      <c r="K828" s="7" t="s">
        <v>4687</v>
      </c>
      <c r="L828" s="7" t="s">
        <v>4687</v>
      </c>
      <c r="N828" s="7">
        <v>36.48</v>
      </c>
      <c r="O828" s="7" t="str">
        <f t="shared" si="48"/>
        <v>Obesity</v>
      </c>
      <c r="Q828" s="7">
        <v>7.51</v>
      </c>
      <c r="R828" s="7" t="str">
        <f t="shared" si="49"/>
        <v>Diabetes</v>
      </c>
      <c r="U828" s="7">
        <v>30</v>
      </c>
      <c r="V828" s="7" t="s">
        <v>4712</v>
      </c>
      <c r="W828" s="7">
        <v>1978</v>
      </c>
      <c r="X828" s="7" t="str">
        <f t="shared" si="50"/>
        <v>30-Nov-1978</v>
      </c>
      <c r="Z828" s="7">
        <f t="shared" si="51"/>
        <v>44</v>
      </c>
      <c r="AC828" s="44">
        <v>12852.37</v>
      </c>
    </row>
    <row r="829" ht="15.6" spans="1:29">
      <c r="A829" s="24" t="s">
        <v>1657</v>
      </c>
      <c r="B829" s="24" t="s">
        <v>5635</v>
      </c>
      <c r="C829" s="7" t="s">
        <v>5627</v>
      </c>
      <c r="D829" s="7" t="s">
        <v>6188</v>
      </c>
      <c r="G829" s="7">
        <v>2</v>
      </c>
      <c r="H829" s="7">
        <v>2</v>
      </c>
      <c r="K829" s="7" t="s">
        <v>4689</v>
      </c>
      <c r="L829" s="7" t="s">
        <v>4687</v>
      </c>
      <c r="N829" s="7">
        <v>39.16</v>
      </c>
      <c r="O829" s="7" t="str">
        <f t="shared" si="48"/>
        <v>Obesity</v>
      </c>
      <c r="Q829" s="7">
        <v>4.13</v>
      </c>
      <c r="R829" s="7" t="str">
        <f t="shared" si="49"/>
        <v>Normal</v>
      </c>
      <c r="U829" s="7">
        <v>15</v>
      </c>
      <c r="V829" s="7" t="s">
        <v>4714</v>
      </c>
      <c r="W829" s="7">
        <v>1983</v>
      </c>
      <c r="X829" s="7" t="str">
        <f t="shared" si="50"/>
        <v>15-Jun-1983</v>
      </c>
      <c r="Z829" s="7">
        <f t="shared" si="51"/>
        <v>39</v>
      </c>
      <c r="AC829" s="44">
        <v>12847.24</v>
      </c>
    </row>
    <row r="830" ht="15.6" spans="1:29">
      <c r="A830" s="24" t="s">
        <v>1659</v>
      </c>
      <c r="B830" s="24" t="s">
        <v>5664</v>
      </c>
      <c r="C830" s="7" t="s">
        <v>5627</v>
      </c>
      <c r="D830" s="7" t="s">
        <v>6189</v>
      </c>
      <c r="G830" s="7">
        <v>1</v>
      </c>
      <c r="H830" s="7">
        <v>1</v>
      </c>
      <c r="K830" s="7" t="s">
        <v>4689</v>
      </c>
      <c r="L830" s="7" t="s">
        <v>4687</v>
      </c>
      <c r="N830" s="7">
        <v>28.22</v>
      </c>
      <c r="O830" s="7" t="str">
        <f t="shared" si="48"/>
        <v>Overweight</v>
      </c>
      <c r="Q830" s="7">
        <v>8.38</v>
      </c>
      <c r="R830" s="7" t="str">
        <f t="shared" si="49"/>
        <v>Diabetes</v>
      </c>
      <c r="U830" s="7">
        <v>4</v>
      </c>
      <c r="V830" s="7" t="s">
        <v>4712</v>
      </c>
      <c r="W830" s="7">
        <v>1963</v>
      </c>
      <c r="X830" s="7" t="str">
        <f t="shared" si="50"/>
        <v>4-Nov-1963</v>
      </c>
      <c r="Z830" s="7">
        <f t="shared" si="51"/>
        <v>59</v>
      </c>
      <c r="AC830" s="44">
        <v>12829.46</v>
      </c>
    </row>
    <row r="831" ht="15.6" spans="1:29">
      <c r="A831" s="24" t="s">
        <v>1661</v>
      </c>
      <c r="B831" s="24" t="s">
        <v>6190</v>
      </c>
      <c r="C831" s="7" t="s">
        <v>5627</v>
      </c>
      <c r="D831" s="7" t="s">
        <v>6191</v>
      </c>
      <c r="G831" s="7" t="s">
        <v>4688</v>
      </c>
      <c r="H831" s="7">
        <v>0</v>
      </c>
      <c r="K831" s="7" t="s">
        <v>4687</v>
      </c>
      <c r="L831" s="7" t="s">
        <v>4687</v>
      </c>
      <c r="N831" s="7">
        <v>35</v>
      </c>
      <c r="O831" s="7" t="str">
        <f t="shared" si="48"/>
        <v>Obesity</v>
      </c>
      <c r="Q831" s="7">
        <v>8.07</v>
      </c>
      <c r="R831" s="7" t="str">
        <f t="shared" si="49"/>
        <v>Diabetes</v>
      </c>
      <c r="U831" s="7">
        <v>19</v>
      </c>
      <c r="V831" s="7" t="s">
        <v>4714</v>
      </c>
      <c r="W831" s="7">
        <v>1972</v>
      </c>
      <c r="X831" s="7" t="str">
        <f t="shared" si="50"/>
        <v>19-Jun-1972</v>
      </c>
      <c r="Z831" s="7">
        <f t="shared" si="51"/>
        <v>50</v>
      </c>
      <c r="AC831" s="44">
        <v>12823.25</v>
      </c>
    </row>
    <row r="832" ht="15.6" spans="1:29">
      <c r="A832" s="24" t="s">
        <v>1663</v>
      </c>
      <c r="B832" s="24" t="s">
        <v>6192</v>
      </c>
      <c r="C832" s="7" t="s">
        <v>4751</v>
      </c>
      <c r="D832" s="7" t="s">
        <v>5046</v>
      </c>
      <c r="G832" s="7" t="s">
        <v>4688</v>
      </c>
      <c r="H832" s="7">
        <v>0</v>
      </c>
      <c r="K832" s="7" t="s">
        <v>4689</v>
      </c>
      <c r="L832" s="7" t="s">
        <v>4687</v>
      </c>
      <c r="N832" s="7">
        <v>36.24</v>
      </c>
      <c r="O832" s="7" t="str">
        <f t="shared" si="48"/>
        <v>Obesity</v>
      </c>
      <c r="Q832" s="7">
        <v>8.95</v>
      </c>
      <c r="R832" s="7" t="str">
        <f t="shared" si="49"/>
        <v>Diabetes</v>
      </c>
      <c r="U832" s="7">
        <v>5</v>
      </c>
      <c r="V832" s="7" t="s">
        <v>4718</v>
      </c>
      <c r="W832" s="7">
        <v>1975</v>
      </c>
      <c r="X832" s="7" t="str">
        <f t="shared" si="50"/>
        <v>5-Aug-1975</v>
      </c>
      <c r="Z832" s="7">
        <f t="shared" si="51"/>
        <v>47</v>
      </c>
      <c r="AC832" s="44">
        <v>12815.44</v>
      </c>
    </row>
    <row r="833" ht="15.6" spans="1:29">
      <c r="A833" s="24" t="s">
        <v>1665</v>
      </c>
      <c r="B833" s="24" t="s">
        <v>6193</v>
      </c>
      <c r="C833" s="7" t="s">
        <v>4751</v>
      </c>
      <c r="D833" s="7" t="s">
        <v>6194</v>
      </c>
      <c r="G833" s="7">
        <v>1</v>
      </c>
      <c r="H833" s="7">
        <v>1</v>
      </c>
      <c r="K833" s="7" t="s">
        <v>4687</v>
      </c>
      <c r="L833" s="7" t="s">
        <v>4687</v>
      </c>
      <c r="N833" s="7">
        <v>36.955</v>
      </c>
      <c r="O833" s="7" t="str">
        <f t="shared" si="48"/>
        <v>Obesity</v>
      </c>
      <c r="Q833" s="7">
        <v>6.31</v>
      </c>
      <c r="R833" s="7" t="str">
        <f t="shared" si="49"/>
        <v>Prediabetes</v>
      </c>
      <c r="U833" s="7">
        <v>23</v>
      </c>
      <c r="V833" s="7" t="s">
        <v>4719</v>
      </c>
      <c r="W833" s="7">
        <v>1962</v>
      </c>
      <c r="X833" s="7" t="str">
        <f t="shared" si="50"/>
        <v>23-Oct-1962</v>
      </c>
      <c r="Z833" s="7">
        <f t="shared" si="51"/>
        <v>60</v>
      </c>
      <c r="AC833" s="44">
        <v>12797.21</v>
      </c>
    </row>
    <row r="834" ht="15.6" spans="1:29">
      <c r="A834" s="24" t="s">
        <v>1667</v>
      </c>
      <c r="B834" s="24" t="s">
        <v>6195</v>
      </c>
      <c r="C834" s="7" t="s">
        <v>4751</v>
      </c>
      <c r="D834" s="7" t="s">
        <v>6196</v>
      </c>
      <c r="G834" s="7">
        <v>2</v>
      </c>
      <c r="H834" s="7">
        <v>2</v>
      </c>
      <c r="K834" s="7" t="s">
        <v>4687</v>
      </c>
      <c r="L834" s="7" t="s">
        <v>4687</v>
      </c>
      <c r="N834" s="7">
        <v>29.64</v>
      </c>
      <c r="O834" s="7" t="str">
        <f t="shared" si="48"/>
        <v>Overweight</v>
      </c>
      <c r="Q834" s="7">
        <v>7.19</v>
      </c>
      <c r="R834" s="7" t="str">
        <f t="shared" si="49"/>
        <v>Diabetes</v>
      </c>
      <c r="U834" s="7">
        <v>23</v>
      </c>
      <c r="V834" s="7" t="s">
        <v>4714</v>
      </c>
      <c r="W834" s="7">
        <v>1962</v>
      </c>
      <c r="X834" s="7" t="str">
        <f t="shared" si="50"/>
        <v>23-Jun-1962</v>
      </c>
      <c r="Z834" s="7">
        <f t="shared" si="51"/>
        <v>60</v>
      </c>
      <c r="AC834" s="44">
        <v>12788.18</v>
      </c>
    </row>
    <row r="835" ht="15.6" spans="1:29">
      <c r="A835" s="24" t="s">
        <v>1669</v>
      </c>
      <c r="B835" s="24" t="s">
        <v>6197</v>
      </c>
      <c r="C835" s="7" t="s">
        <v>5627</v>
      </c>
      <c r="D835" s="7" t="s">
        <v>5960</v>
      </c>
      <c r="G835" s="7">
        <v>1</v>
      </c>
      <c r="H835" s="7">
        <v>1</v>
      </c>
      <c r="K835" s="7" t="s">
        <v>4689</v>
      </c>
      <c r="L835" s="7" t="s">
        <v>4687</v>
      </c>
      <c r="N835" s="7">
        <v>42.74</v>
      </c>
      <c r="O835" s="7" t="str">
        <f t="shared" ref="O835:O898" si="52">IF((AND(N835&lt;18.5)),"Underweight",IF(AND(N835&gt;=18.5,N835&lt;24.9),"Normal Weight",IF(AND(N835&gt;=25,N835&lt;=30),"Overweight","Obesity")))</f>
        <v>Obesity</v>
      </c>
      <c r="Q835" s="7">
        <v>6.11</v>
      </c>
      <c r="R835" s="7" t="str">
        <f t="shared" ref="R835:R898" si="53">IF((AND(Q835&gt;=5.7,Q835&lt;=6.4)),"Prediabetes",IF(AND(Q835&gt;6.5),"Diabetes","Normal"))</f>
        <v>Prediabetes</v>
      </c>
      <c r="U835" s="7">
        <v>24</v>
      </c>
      <c r="V835" s="7" t="s">
        <v>4717</v>
      </c>
      <c r="W835" s="7">
        <v>1988</v>
      </c>
      <c r="X835" s="7" t="str">
        <f t="shared" ref="X835:X898" si="54">CONCATENATE(U835,"-",V835,"-",W835)</f>
        <v>24-Dec-1988</v>
      </c>
      <c r="Z835" s="7">
        <f t="shared" ref="Z835:Z898" si="55">DATEDIF(X835,$Y$2,"Y")</f>
        <v>34</v>
      </c>
      <c r="AC835" s="44">
        <v>12788.03</v>
      </c>
    </row>
    <row r="836" ht="15.6" spans="1:29">
      <c r="A836" s="24" t="s">
        <v>1671</v>
      </c>
      <c r="B836" s="24" t="s">
        <v>6198</v>
      </c>
      <c r="C836" s="7" t="s">
        <v>4748</v>
      </c>
      <c r="D836" s="7" t="s">
        <v>6199</v>
      </c>
      <c r="G836" s="7">
        <v>1</v>
      </c>
      <c r="H836" s="7">
        <v>1</v>
      </c>
      <c r="K836" s="7" t="s">
        <v>4689</v>
      </c>
      <c r="L836" s="7" t="s">
        <v>4687</v>
      </c>
      <c r="N836" s="7">
        <v>36.13</v>
      </c>
      <c r="O836" s="7" t="str">
        <f t="shared" si="52"/>
        <v>Obesity</v>
      </c>
      <c r="Q836" s="7">
        <v>6.02</v>
      </c>
      <c r="R836" s="7" t="str">
        <f t="shared" si="53"/>
        <v>Prediabetes</v>
      </c>
      <c r="U836" s="7">
        <v>10</v>
      </c>
      <c r="V836" s="7" t="s">
        <v>4715</v>
      </c>
      <c r="W836" s="7">
        <v>1970</v>
      </c>
      <c r="X836" s="7" t="str">
        <f t="shared" si="54"/>
        <v>10-Sep-1970</v>
      </c>
      <c r="Z836" s="7">
        <f t="shared" si="55"/>
        <v>52</v>
      </c>
      <c r="AC836" s="44">
        <v>12776.05</v>
      </c>
    </row>
    <row r="837" ht="15.6" spans="1:29">
      <c r="A837" s="24" t="s">
        <v>1673</v>
      </c>
      <c r="B837" s="24" t="s">
        <v>5165</v>
      </c>
      <c r="C837" s="7" t="s">
        <v>4748</v>
      </c>
      <c r="D837" s="7" t="s">
        <v>6200</v>
      </c>
      <c r="G837" s="7" t="s">
        <v>4688</v>
      </c>
      <c r="H837" s="7">
        <v>0</v>
      </c>
      <c r="K837" s="7" t="s">
        <v>4689</v>
      </c>
      <c r="L837" s="7" t="s">
        <v>4687</v>
      </c>
      <c r="N837" s="7">
        <v>31.55</v>
      </c>
      <c r="O837" s="7" t="str">
        <f t="shared" si="52"/>
        <v>Obesity</v>
      </c>
      <c r="Q837" s="7">
        <v>11.86</v>
      </c>
      <c r="R837" s="7" t="str">
        <f t="shared" si="53"/>
        <v>Diabetes</v>
      </c>
      <c r="U837" s="7">
        <v>21</v>
      </c>
      <c r="V837" s="7" t="s">
        <v>4717</v>
      </c>
      <c r="W837" s="7">
        <v>1964</v>
      </c>
      <c r="X837" s="7" t="str">
        <f t="shared" si="54"/>
        <v>21-Dec-1964</v>
      </c>
      <c r="Z837" s="7">
        <f t="shared" si="55"/>
        <v>58</v>
      </c>
      <c r="AC837" s="44">
        <v>12770.27</v>
      </c>
    </row>
    <row r="838" ht="15.6" spans="1:29">
      <c r="A838" s="24" t="s">
        <v>1675</v>
      </c>
      <c r="B838" s="24" t="s">
        <v>6201</v>
      </c>
      <c r="C838" s="7" t="s">
        <v>4748</v>
      </c>
      <c r="D838" s="7" t="s">
        <v>6202</v>
      </c>
      <c r="G838" s="7" t="s">
        <v>4688</v>
      </c>
      <c r="H838" s="7">
        <v>0</v>
      </c>
      <c r="K838" s="7" t="s">
        <v>4687</v>
      </c>
      <c r="L838" s="7" t="s">
        <v>4687</v>
      </c>
      <c r="N838" s="7">
        <v>52.75</v>
      </c>
      <c r="O838" s="7" t="str">
        <f t="shared" si="52"/>
        <v>Obesity</v>
      </c>
      <c r="Q838" s="7">
        <v>8.25</v>
      </c>
      <c r="R838" s="7" t="str">
        <f t="shared" si="53"/>
        <v>Diabetes</v>
      </c>
      <c r="U838" s="7">
        <v>5</v>
      </c>
      <c r="V838" s="7" t="s">
        <v>4715</v>
      </c>
      <c r="W838" s="7">
        <v>1992</v>
      </c>
      <c r="X838" s="7" t="str">
        <f t="shared" si="54"/>
        <v>5-Sep-1992</v>
      </c>
      <c r="Z838" s="7">
        <f t="shared" si="55"/>
        <v>30</v>
      </c>
      <c r="AC838" s="44">
        <v>12741.17</v>
      </c>
    </row>
    <row r="839" ht="15.6" spans="1:29">
      <c r="A839" s="24" t="s">
        <v>1677</v>
      </c>
      <c r="B839" s="24" t="s">
        <v>5862</v>
      </c>
      <c r="C839" s="7" t="s">
        <v>4751</v>
      </c>
      <c r="D839" s="7" t="s">
        <v>5754</v>
      </c>
      <c r="G839" s="7" t="s">
        <v>4688</v>
      </c>
      <c r="H839" s="7">
        <v>0</v>
      </c>
      <c r="K839" s="7" t="s">
        <v>4687</v>
      </c>
      <c r="L839" s="7" t="s">
        <v>4687</v>
      </c>
      <c r="N839" s="7">
        <v>36.67</v>
      </c>
      <c r="O839" s="7" t="str">
        <f t="shared" si="52"/>
        <v>Obesity</v>
      </c>
      <c r="Q839" s="7">
        <v>8.13</v>
      </c>
      <c r="R839" s="7" t="str">
        <f t="shared" si="53"/>
        <v>Diabetes</v>
      </c>
      <c r="U839" s="7">
        <v>29</v>
      </c>
      <c r="V839" s="7" t="s">
        <v>4712</v>
      </c>
      <c r="W839" s="7">
        <v>1974</v>
      </c>
      <c r="X839" s="7" t="str">
        <f t="shared" si="54"/>
        <v>29-Nov-1974</v>
      </c>
      <c r="Z839" s="7">
        <f t="shared" si="55"/>
        <v>48</v>
      </c>
      <c r="AC839" s="44">
        <v>12731</v>
      </c>
    </row>
    <row r="840" ht="15.6" spans="1:29">
      <c r="A840" s="24" t="s">
        <v>1679</v>
      </c>
      <c r="B840" s="24" t="s">
        <v>6203</v>
      </c>
      <c r="C840" s="7" t="s">
        <v>4748</v>
      </c>
      <c r="D840" s="7" t="s">
        <v>5185</v>
      </c>
      <c r="G840" s="7" t="s">
        <v>4688</v>
      </c>
      <c r="H840" s="7">
        <v>0</v>
      </c>
      <c r="K840" s="7" t="s">
        <v>4687</v>
      </c>
      <c r="L840" s="7" t="s">
        <v>4687</v>
      </c>
      <c r="N840" s="7">
        <v>38.06</v>
      </c>
      <c r="O840" s="7" t="str">
        <f t="shared" si="52"/>
        <v>Obesity</v>
      </c>
      <c r="Q840" s="7">
        <v>10.1</v>
      </c>
      <c r="R840" s="7" t="str">
        <f t="shared" si="53"/>
        <v>Diabetes</v>
      </c>
      <c r="U840" s="7">
        <v>30</v>
      </c>
      <c r="V840" s="7" t="s">
        <v>4718</v>
      </c>
      <c r="W840" s="7">
        <v>1962</v>
      </c>
      <c r="X840" s="7" t="str">
        <f t="shared" si="54"/>
        <v>30-Aug-1962</v>
      </c>
      <c r="Z840" s="7">
        <f t="shared" si="55"/>
        <v>60</v>
      </c>
      <c r="AC840" s="44">
        <v>12718.21</v>
      </c>
    </row>
    <row r="841" ht="15.6" spans="1:29">
      <c r="A841" s="24" t="s">
        <v>1681</v>
      </c>
      <c r="B841" s="24" t="s">
        <v>6204</v>
      </c>
      <c r="C841" s="7" t="s">
        <v>4748</v>
      </c>
      <c r="D841" s="7" t="s">
        <v>6205</v>
      </c>
      <c r="G841" s="7">
        <v>2</v>
      </c>
      <c r="H841" s="7">
        <v>2</v>
      </c>
      <c r="K841" s="7" t="s">
        <v>4687</v>
      </c>
      <c r="L841" s="7" t="s">
        <v>4687</v>
      </c>
      <c r="N841" s="7">
        <v>38</v>
      </c>
      <c r="O841" s="7" t="str">
        <f t="shared" si="52"/>
        <v>Obesity</v>
      </c>
      <c r="Q841" s="7">
        <v>5.89</v>
      </c>
      <c r="R841" s="7" t="str">
        <f t="shared" si="53"/>
        <v>Prediabetes</v>
      </c>
      <c r="U841" s="7">
        <v>5</v>
      </c>
      <c r="V841" s="7" t="s">
        <v>4719</v>
      </c>
      <c r="W841" s="7">
        <v>1965</v>
      </c>
      <c r="X841" s="7" t="str">
        <f t="shared" si="54"/>
        <v>5-Oct-1965</v>
      </c>
      <c r="Z841" s="7">
        <f t="shared" si="55"/>
        <v>57</v>
      </c>
      <c r="AC841" s="44">
        <v>12713</v>
      </c>
    </row>
    <row r="842" ht="15.6" spans="1:29">
      <c r="A842" s="24" t="s">
        <v>1683</v>
      </c>
      <c r="B842" s="24" t="s">
        <v>6206</v>
      </c>
      <c r="C842" s="7" t="s">
        <v>4748</v>
      </c>
      <c r="D842" s="7" t="s">
        <v>6207</v>
      </c>
      <c r="G842" s="7">
        <v>2</v>
      </c>
      <c r="H842" s="7">
        <v>2</v>
      </c>
      <c r="K842" s="7" t="s">
        <v>4687</v>
      </c>
      <c r="L842" s="7" t="s">
        <v>4687</v>
      </c>
      <c r="N842" s="7">
        <v>35.1</v>
      </c>
      <c r="O842" s="7" t="str">
        <f t="shared" si="52"/>
        <v>Obesity</v>
      </c>
      <c r="Q842" s="7">
        <v>4.97</v>
      </c>
      <c r="R842" s="7" t="str">
        <f t="shared" si="53"/>
        <v>Normal</v>
      </c>
      <c r="U842" s="7">
        <v>15</v>
      </c>
      <c r="V842" s="7" t="s">
        <v>4717</v>
      </c>
      <c r="W842" s="7">
        <v>1962</v>
      </c>
      <c r="X842" s="7" t="str">
        <f t="shared" si="54"/>
        <v>15-Dec-1962</v>
      </c>
      <c r="Z842" s="7">
        <f t="shared" si="55"/>
        <v>60</v>
      </c>
      <c r="AC842" s="44">
        <v>12700.63</v>
      </c>
    </row>
    <row r="843" ht="15.6" spans="1:29">
      <c r="A843" s="24" t="s">
        <v>1685</v>
      </c>
      <c r="B843" s="24" t="s">
        <v>6208</v>
      </c>
      <c r="C843" s="7" t="s">
        <v>4748</v>
      </c>
      <c r="D843" s="7" t="s">
        <v>6106</v>
      </c>
      <c r="G843" s="7" t="s">
        <v>4688</v>
      </c>
      <c r="H843" s="7">
        <v>0</v>
      </c>
      <c r="K843" s="7" t="s">
        <v>4689</v>
      </c>
      <c r="L843" s="7" t="s">
        <v>4687</v>
      </c>
      <c r="N843" s="7">
        <v>33.82</v>
      </c>
      <c r="O843" s="7" t="str">
        <f t="shared" si="52"/>
        <v>Obesity</v>
      </c>
      <c r="Q843" s="7">
        <v>9.9</v>
      </c>
      <c r="R843" s="7" t="str">
        <f t="shared" si="53"/>
        <v>Diabetes</v>
      </c>
      <c r="U843" s="7">
        <v>18</v>
      </c>
      <c r="V843" s="7" t="s">
        <v>4718</v>
      </c>
      <c r="W843" s="7">
        <v>1966</v>
      </c>
      <c r="X843" s="7" t="str">
        <f t="shared" si="54"/>
        <v>18-Aug-1966</v>
      </c>
      <c r="Z843" s="7">
        <f t="shared" si="55"/>
        <v>56</v>
      </c>
      <c r="AC843" s="44">
        <v>12699.56</v>
      </c>
    </row>
    <row r="844" ht="15.6" spans="1:29">
      <c r="A844" s="24" t="s">
        <v>1687</v>
      </c>
      <c r="B844" s="24" t="s">
        <v>6209</v>
      </c>
      <c r="C844" s="7" t="s">
        <v>4748</v>
      </c>
      <c r="D844" s="7" t="s">
        <v>6210</v>
      </c>
      <c r="G844" s="7" t="s">
        <v>4688</v>
      </c>
      <c r="H844" s="7">
        <v>0</v>
      </c>
      <c r="K844" s="7" t="s">
        <v>4687</v>
      </c>
      <c r="L844" s="7" t="s">
        <v>4687</v>
      </c>
      <c r="N844" s="7">
        <v>37.43</v>
      </c>
      <c r="O844" s="7" t="str">
        <f t="shared" si="52"/>
        <v>Obesity</v>
      </c>
      <c r="Q844" s="7">
        <v>9.05</v>
      </c>
      <c r="R844" s="7" t="str">
        <f t="shared" si="53"/>
        <v>Diabetes</v>
      </c>
      <c r="U844" s="7">
        <v>3</v>
      </c>
      <c r="V844" s="7" t="s">
        <v>4714</v>
      </c>
      <c r="W844" s="7">
        <v>1972</v>
      </c>
      <c r="X844" s="7" t="str">
        <f t="shared" si="54"/>
        <v>3-Jun-1972</v>
      </c>
      <c r="Z844" s="7">
        <f t="shared" si="55"/>
        <v>51</v>
      </c>
      <c r="AC844" s="44">
        <v>12697.48</v>
      </c>
    </row>
    <row r="845" ht="15.6" spans="1:29">
      <c r="A845" s="24" t="s">
        <v>1689</v>
      </c>
      <c r="B845" s="24" t="s">
        <v>5027</v>
      </c>
      <c r="C845" s="7" t="s">
        <v>4748</v>
      </c>
      <c r="D845" s="7" t="s">
        <v>5688</v>
      </c>
      <c r="G845" s="7" t="s">
        <v>4688</v>
      </c>
      <c r="H845" s="7">
        <v>0</v>
      </c>
      <c r="K845" s="7" t="s">
        <v>4687</v>
      </c>
      <c r="L845" s="7" t="s">
        <v>4687</v>
      </c>
      <c r="N845" s="7">
        <v>30.5</v>
      </c>
      <c r="O845" s="7" t="str">
        <f t="shared" si="52"/>
        <v>Obesity</v>
      </c>
      <c r="Q845" s="7">
        <v>10.93</v>
      </c>
      <c r="R845" s="7" t="str">
        <f t="shared" si="53"/>
        <v>Diabetes</v>
      </c>
      <c r="U845" s="7">
        <v>10</v>
      </c>
      <c r="V845" s="7" t="s">
        <v>4717</v>
      </c>
      <c r="W845" s="7">
        <v>1962</v>
      </c>
      <c r="X845" s="7" t="str">
        <f t="shared" si="54"/>
        <v>10-Dec-1962</v>
      </c>
      <c r="Z845" s="7">
        <f t="shared" si="55"/>
        <v>60</v>
      </c>
      <c r="AC845" s="44">
        <v>12648.7</v>
      </c>
    </row>
    <row r="846" ht="15.6" spans="1:29">
      <c r="A846" s="24" t="s">
        <v>1691</v>
      </c>
      <c r="B846" s="24" t="s">
        <v>6211</v>
      </c>
      <c r="C846" s="7" t="s">
        <v>5627</v>
      </c>
      <c r="D846" s="7" t="s">
        <v>6212</v>
      </c>
      <c r="G846" s="7">
        <v>2</v>
      </c>
      <c r="H846" s="7">
        <v>2</v>
      </c>
      <c r="K846" s="7" t="s">
        <v>4687</v>
      </c>
      <c r="L846" s="7" t="s">
        <v>4687</v>
      </c>
      <c r="N846" s="7">
        <v>24.53</v>
      </c>
      <c r="O846" s="7" t="str">
        <f t="shared" si="52"/>
        <v>Normal Weight</v>
      </c>
      <c r="Q846" s="7">
        <v>7.58</v>
      </c>
      <c r="R846" s="7" t="str">
        <f t="shared" si="53"/>
        <v>Diabetes</v>
      </c>
      <c r="U846" s="7">
        <v>18</v>
      </c>
      <c r="V846" s="7" t="s">
        <v>4719</v>
      </c>
      <c r="W846" s="7">
        <v>1962</v>
      </c>
      <c r="X846" s="7" t="str">
        <f t="shared" si="54"/>
        <v>18-Oct-1962</v>
      </c>
      <c r="Z846" s="7">
        <f t="shared" si="55"/>
        <v>60</v>
      </c>
      <c r="AC846" s="44">
        <v>12646.21</v>
      </c>
    </row>
    <row r="847" ht="15.6" spans="1:29">
      <c r="A847" s="24" t="s">
        <v>1693</v>
      </c>
      <c r="B847" s="24" t="s">
        <v>6213</v>
      </c>
      <c r="C847" s="7" t="s">
        <v>4748</v>
      </c>
      <c r="D847" s="7" t="s">
        <v>6214</v>
      </c>
      <c r="G847" s="7">
        <v>1</v>
      </c>
      <c r="H847" s="7">
        <v>1</v>
      </c>
      <c r="K847" s="7" t="s">
        <v>4687</v>
      </c>
      <c r="L847" s="7" t="s">
        <v>4687</v>
      </c>
      <c r="N847" s="7">
        <v>25.74</v>
      </c>
      <c r="O847" s="7" t="str">
        <f t="shared" si="52"/>
        <v>Overweight</v>
      </c>
      <c r="Q847" s="7">
        <v>11</v>
      </c>
      <c r="R847" s="7" t="str">
        <f t="shared" si="53"/>
        <v>Diabetes</v>
      </c>
      <c r="U847" s="7">
        <v>1</v>
      </c>
      <c r="V847" s="7" t="s">
        <v>4715</v>
      </c>
      <c r="W847" s="7">
        <v>1965</v>
      </c>
      <c r="X847" s="7" t="str">
        <f t="shared" si="54"/>
        <v>1-Sep-1965</v>
      </c>
      <c r="Z847" s="7">
        <f t="shared" si="55"/>
        <v>57</v>
      </c>
      <c r="AC847" s="44">
        <v>12644.59</v>
      </c>
    </row>
    <row r="848" ht="15.6" spans="1:29">
      <c r="A848" s="24" t="s">
        <v>1695</v>
      </c>
      <c r="B848" s="24" t="s">
        <v>6215</v>
      </c>
      <c r="C848" s="7" t="s">
        <v>4748</v>
      </c>
      <c r="D848" s="7" t="s">
        <v>6216</v>
      </c>
      <c r="G848" s="7">
        <v>1</v>
      </c>
      <c r="H848" s="7">
        <v>1</v>
      </c>
      <c r="K848" s="7" t="s">
        <v>4689</v>
      </c>
      <c r="L848" s="7" t="s">
        <v>4687</v>
      </c>
      <c r="N848" s="7">
        <v>34.08</v>
      </c>
      <c r="O848" s="7" t="str">
        <f t="shared" si="52"/>
        <v>Obesity</v>
      </c>
      <c r="Q848" s="7">
        <v>5.06</v>
      </c>
      <c r="R848" s="7" t="str">
        <f t="shared" si="53"/>
        <v>Normal</v>
      </c>
      <c r="U848" s="7">
        <v>6</v>
      </c>
      <c r="V848" s="7" t="s">
        <v>4708</v>
      </c>
      <c r="W848" s="7">
        <v>1970</v>
      </c>
      <c r="X848" s="7" t="str">
        <f t="shared" si="54"/>
        <v>6-Jul-1970</v>
      </c>
      <c r="Z848" s="7">
        <f t="shared" si="55"/>
        <v>52</v>
      </c>
      <c r="AC848" s="44">
        <v>12643.38</v>
      </c>
    </row>
    <row r="849" ht="15.6" spans="1:29">
      <c r="A849" s="24" t="s">
        <v>1697</v>
      </c>
      <c r="B849" s="24" t="s">
        <v>6217</v>
      </c>
      <c r="C849" s="7" t="s">
        <v>4748</v>
      </c>
      <c r="D849" s="7" t="s">
        <v>6218</v>
      </c>
      <c r="G849" s="7">
        <v>1</v>
      </c>
      <c r="H849" s="7">
        <v>1</v>
      </c>
      <c r="K849" s="7" t="s">
        <v>4689</v>
      </c>
      <c r="L849" s="7" t="s">
        <v>4687</v>
      </c>
      <c r="N849" s="7">
        <v>31.35</v>
      </c>
      <c r="O849" s="7" t="str">
        <f t="shared" si="52"/>
        <v>Obesity</v>
      </c>
      <c r="Q849" s="7">
        <v>6.11</v>
      </c>
      <c r="R849" s="7" t="str">
        <f t="shared" si="53"/>
        <v>Prediabetes</v>
      </c>
      <c r="U849" s="7">
        <v>2</v>
      </c>
      <c r="V849" s="7" t="s">
        <v>4714</v>
      </c>
      <c r="W849" s="7">
        <v>1963</v>
      </c>
      <c r="X849" s="7" t="str">
        <f t="shared" si="54"/>
        <v>2-Jun-1963</v>
      </c>
      <c r="Z849" s="7">
        <f t="shared" si="55"/>
        <v>60</v>
      </c>
      <c r="AC849" s="44">
        <v>12640.24</v>
      </c>
    </row>
    <row r="850" ht="15.6" spans="1:29">
      <c r="A850" s="24" t="s">
        <v>1699</v>
      </c>
      <c r="B850" s="24" t="s">
        <v>6219</v>
      </c>
      <c r="C850" s="7" t="s">
        <v>4751</v>
      </c>
      <c r="D850" s="7" t="s">
        <v>4850</v>
      </c>
      <c r="G850" s="7">
        <v>2</v>
      </c>
      <c r="H850" s="7">
        <v>2</v>
      </c>
      <c r="K850" s="7" t="s">
        <v>4687</v>
      </c>
      <c r="L850" s="7" t="s">
        <v>4687</v>
      </c>
      <c r="N850" s="7">
        <v>26.79</v>
      </c>
      <c r="O850" s="7" t="str">
        <f t="shared" si="52"/>
        <v>Overweight</v>
      </c>
      <c r="Q850" s="7">
        <v>6.66</v>
      </c>
      <c r="R850" s="7" t="str">
        <f t="shared" si="53"/>
        <v>Diabetes</v>
      </c>
      <c r="U850" s="7">
        <v>29</v>
      </c>
      <c r="V850" s="7" t="s">
        <v>4719</v>
      </c>
      <c r="W850" s="7">
        <v>1998</v>
      </c>
      <c r="X850" s="7" t="str">
        <f t="shared" si="54"/>
        <v>29-Oct-1998</v>
      </c>
      <c r="Z850" s="7">
        <f t="shared" si="55"/>
        <v>24</v>
      </c>
      <c r="AC850" s="44">
        <v>12638.2</v>
      </c>
    </row>
    <row r="851" ht="15.6" spans="1:29">
      <c r="A851" s="24" t="s">
        <v>1701</v>
      </c>
      <c r="B851" s="24" t="s">
        <v>6220</v>
      </c>
      <c r="C851" s="7" t="s">
        <v>4751</v>
      </c>
      <c r="D851" s="7" t="s">
        <v>4835</v>
      </c>
      <c r="G851" s="7">
        <v>1</v>
      </c>
      <c r="H851" s="7">
        <v>1</v>
      </c>
      <c r="K851" s="7" t="s">
        <v>4689</v>
      </c>
      <c r="L851" s="7" t="s">
        <v>4687</v>
      </c>
      <c r="N851" s="7">
        <v>42.78</v>
      </c>
      <c r="O851" s="7" t="str">
        <f t="shared" si="52"/>
        <v>Obesity</v>
      </c>
      <c r="Q851" s="7">
        <v>4.02</v>
      </c>
      <c r="R851" s="7" t="str">
        <f t="shared" si="53"/>
        <v>Normal</v>
      </c>
      <c r="U851" s="7">
        <v>26</v>
      </c>
      <c r="V851" s="7" t="s">
        <v>4708</v>
      </c>
      <c r="W851" s="7">
        <v>1988</v>
      </c>
      <c r="X851" s="7" t="str">
        <f t="shared" si="54"/>
        <v>26-Jul-1988</v>
      </c>
      <c r="Z851" s="7">
        <f t="shared" si="55"/>
        <v>34</v>
      </c>
      <c r="AC851" s="44">
        <v>12629.9</v>
      </c>
    </row>
    <row r="852" ht="15.6" spans="1:29">
      <c r="A852" s="24" t="s">
        <v>1703</v>
      </c>
      <c r="B852" s="24" t="s">
        <v>6221</v>
      </c>
      <c r="C852" s="7" t="s">
        <v>4748</v>
      </c>
      <c r="D852" s="7" t="s">
        <v>6222</v>
      </c>
      <c r="G852" s="7">
        <v>2</v>
      </c>
      <c r="H852" s="7">
        <v>2</v>
      </c>
      <c r="K852" s="7" t="s">
        <v>4689</v>
      </c>
      <c r="L852" s="7" t="s">
        <v>4687</v>
      </c>
      <c r="N852" s="7">
        <v>46.75</v>
      </c>
      <c r="O852" s="7" t="str">
        <f t="shared" si="52"/>
        <v>Obesity</v>
      </c>
      <c r="Q852" s="7">
        <v>8.81</v>
      </c>
      <c r="R852" s="7" t="str">
        <f t="shared" si="53"/>
        <v>Diabetes</v>
      </c>
      <c r="U852" s="7">
        <v>22</v>
      </c>
      <c r="V852" s="7" t="s">
        <v>4719</v>
      </c>
      <c r="W852" s="7">
        <v>1970</v>
      </c>
      <c r="X852" s="7" t="str">
        <f t="shared" si="54"/>
        <v>22-Oct-1970</v>
      </c>
      <c r="Z852" s="7">
        <f t="shared" si="55"/>
        <v>52</v>
      </c>
      <c r="AC852" s="44">
        <v>12629.17</v>
      </c>
    </row>
    <row r="853" ht="15.6" spans="1:29">
      <c r="A853" s="24" t="s">
        <v>1705</v>
      </c>
      <c r="B853" s="24" t="s">
        <v>6223</v>
      </c>
      <c r="C853" s="7" t="s">
        <v>5627</v>
      </c>
      <c r="D853" s="7" t="s">
        <v>5106</v>
      </c>
      <c r="G853" s="7">
        <v>2</v>
      </c>
      <c r="H853" s="7">
        <v>2</v>
      </c>
      <c r="K853" s="7" t="s">
        <v>4689</v>
      </c>
      <c r="L853" s="7" t="s">
        <v>4687</v>
      </c>
      <c r="N853" s="7">
        <v>32.15</v>
      </c>
      <c r="O853" s="7" t="str">
        <f t="shared" si="52"/>
        <v>Obesity</v>
      </c>
      <c r="Q853" s="7">
        <v>7.92</v>
      </c>
      <c r="R853" s="7" t="str">
        <f t="shared" si="53"/>
        <v>Diabetes</v>
      </c>
      <c r="U853" s="7">
        <v>21</v>
      </c>
      <c r="V853" s="7" t="s">
        <v>4708</v>
      </c>
      <c r="W853" s="7">
        <v>1969</v>
      </c>
      <c r="X853" s="7" t="str">
        <f t="shared" si="54"/>
        <v>21-Jul-1969</v>
      </c>
      <c r="Z853" s="7">
        <f t="shared" si="55"/>
        <v>53</v>
      </c>
      <c r="AC853" s="44">
        <v>12624.74</v>
      </c>
    </row>
    <row r="854" ht="15.6" spans="1:29">
      <c r="A854" s="24" t="s">
        <v>1707</v>
      </c>
      <c r="B854" s="24" t="s">
        <v>5086</v>
      </c>
      <c r="C854" s="7" t="s">
        <v>4751</v>
      </c>
      <c r="D854" s="7" t="s">
        <v>4903</v>
      </c>
      <c r="G854" s="7" t="s">
        <v>4688</v>
      </c>
      <c r="H854" s="7">
        <v>0</v>
      </c>
      <c r="K854" s="7" t="s">
        <v>4689</v>
      </c>
      <c r="L854" s="7" t="s">
        <v>4687</v>
      </c>
      <c r="N854" s="7">
        <v>43.4</v>
      </c>
      <c r="O854" s="7" t="str">
        <f t="shared" si="52"/>
        <v>Obesity</v>
      </c>
      <c r="Q854" s="7">
        <v>7.48</v>
      </c>
      <c r="R854" s="7" t="str">
        <f t="shared" si="53"/>
        <v>Diabetes</v>
      </c>
      <c r="U854" s="7">
        <v>28</v>
      </c>
      <c r="V854" s="7" t="s">
        <v>4714</v>
      </c>
      <c r="W854" s="7">
        <v>1961</v>
      </c>
      <c r="X854" s="7" t="str">
        <f t="shared" si="54"/>
        <v>28-Jun-1961</v>
      </c>
      <c r="Z854" s="7">
        <f t="shared" si="55"/>
        <v>61</v>
      </c>
      <c r="AC854" s="44">
        <v>12622.18</v>
      </c>
    </row>
    <row r="855" ht="15.6" spans="1:29">
      <c r="A855" s="24" t="s">
        <v>1709</v>
      </c>
      <c r="B855" s="24" t="s">
        <v>6224</v>
      </c>
      <c r="C855" s="7" t="s">
        <v>4751</v>
      </c>
      <c r="D855" s="7" t="s">
        <v>6225</v>
      </c>
      <c r="G855" s="7">
        <v>2</v>
      </c>
      <c r="H855" s="7">
        <v>2</v>
      </c>
      <c r="K855" s="7" t="s">
        <v>4689</v>
      </c>
      <c r="L855" s="7" t="s">
        <v>4687</v>
      </c>
      <c r="N855" s="7">
        <v>31.57</v>
      </c>
      <c r="O855" s="7" t="str">
        <f t="shared" si="52"/>
        <v>Obesity</v>
      </c>
      <c r="Q855" s="7">
        <v>4.62</v>
      </c>
      <c r="R855" s="7" t="str">
        <f t="shared" si="53"/>
        <v>Normal</v>
      </c>
      <c r="U855" s="7">
        <v>24</v>
      </c>
      <c r="V855" s="7" t="s">
        <v>4714</v>
      </c>
      <c r="W855" s="7">
        <v>1961</v>
      </c>
      <c r="X855" s="7" t="str">
        <f t="shared" si="54"/>
        <v>24-Jun-1961</v>
      </c>
      <c r="Z855" s="7">
        <f t="shared" si="55"/>
        <v>61</v>
      </c>
      <c r="AC855" s="44">
        <v>12609.89</v>
      </c>
    </row>
    <row r="856" ht="15.6" spans="1:29">
      <c r="A856" s="24" t="s">
        <v>1711</v>
      </c>
      <c r="B856" s="24" t="s">
        <v>6226</v>
      </c>
      <c r="C856" s="7" t="s">
        <v>4751</v>
      </c>
      <c r="D856" s="7" t="s">
        <v>5181</v>
      </c>
      <c r="G856" s="7" t="s">
        <v>4688</v>
      </c>
      <c r="H856" s="7">
        <v>0</v>
      </c>
      <c r="K856" s="7" t="s">
        <v>4687</v>
      </c>
      <c r="L856" s="7" t="s">
        <v>4687</v>
      </c>
      <c r="N856" s="7">
        <v>24.32</v>
      </c>
      <c r="O856" s="7" t="str">
        <f t="shared" si="52"/>
        <v>Normal Weight</v>
      </c>
      <c r="Q856" s="7">
        <v>8.47</v>
      </c>
      <c r="R856" s="7" t="str">
        <f t="shared" si="53"/>
        <v>Diabetes</v>
      </c>
      <c r="U856" s="7">
        <v>6</v>
      </c>
      <c r="V856" s="7" t="s">
        <v>4719</v>
      </c>
      <c r="W856" s="7">
        <v>1962</v>
      </c>
      <c r="X856" s="7" t="str">
        <f t="shared" si="54"/>
        <v>6-Oct-1962</v>
      </c>
      <c r="Z856" s="7">
        <f t="shared" si="55"/>
        <v>60</v>
      </c>
      <c r="AC856" s="44">
        <v>12600.46</v>
      </c>
    </row>
    <row r="857" ht="15.6" spans="1:29">
      <c r="A857" s="24" t="s">
        <v>1713</v>
      </c>
      <c r="B857" s="24" t="s">
        <v>6227</v>
      </c>
      <c r="C857" s="7" t="s">
        <v>4751</v>
      </c>
      <c r="D857" s="7" t="s">
        <v>6228</v>
      </c>
      <c r="G857" s="7" t="s">
        <v>4688</v>
      </c>
      <c r="H857" s="7">
        <v>0</v>
      </c>
      <c r="K857" s="7" t="s">
        <v>4689</v>
      </c>
      <c r="L857" s="7" t="s">
        <v>4687</v>
      </c>
      <c r="N857" s="7">
        <v>31.07</v>
      </c>
      <c r="O857" s="7" t="str">
        <f t="shared" si="52"/>
        <v>Obesity</v>
      </c>
      <c r="Q857" s="7">
        <v>10.58</v>
      </c>
      <c r="R857" s="7" t="str">
        <f t="shared" si="53"/>
        <v>Diabetes</v>
      </c>
      <c r="U857" s="7">
        <v>18</v>
      </c>
      <c r="V857" s="7" t="s">
        <v>4714</v>
      </c>
      <c r="W857" s="7">
        <v>1966</v>
      </c>
      <c r="X857" s="7" t="str">
        <f t="shared" si="54"/>
        <v>18-Jun-1966</v>
      </c>
      <c r="Z857" s="7">
        <f t="shared" si="55"/>
        <v>56</v>
      </c>
      <c r="AC857" s="44">
        <v>12592.53</v>
      </c>
    </row>
    <row r="858" ht="15.6" spans="1:29">
      <c r="A858" s="24" t="s">
        <v>1715</v>
      </c>
      <c r="B858" s="24" t="s">
        <v>6229</v>
      </c>
      <c r="C858" s="7" t="s">
        <v>4748</v>
      </c>
      <c r="D858" s="7" t="s">
        <v>6230</v>
      </c>
      <c r="G858" s="7" t="s">
        <v>4688</v>
      </c>
      <c r="H858" s="7">
        <v>0</v>
      </c>
      <c r="K858" s="7" t="s">
        <v>4687</v>
      </c>
      <c r="L858" s="7" t="s">
        <v>4687</v>
      </c>
      <c r="N858" s="7">
        <v>35.815</v>
      </c>
      <c r="O858" s="7" t="str">
        <f t="shared" si="52"/>
        <v>Obesity</v>
      </c>
      <c r="Q858" s="7">
        <v>7.48</v>
      </c>
      <c r="R858" s="7" t="str">
        <f t="shared" si="53"/>
        <v>Diabetes</v>
      </c>
      <c r="U858" s="7">
        <v>11</v>
      </c>
      <c r="V858" s="7" t="s">
        <v>4718</v>
      </c>
      <c r="W858" s="7">
        <v>1968</v>
      </c>
      <c r="X858" s="7" t="str">
        <f t="shared" si="54"/>
        <v>11-Aug-1968</v>
      </c>
      <c r="Z858" s="7">
        <f t="shared" si="55"/>
        <v>54</v>
      </c>
      <c r="AC858" s="44">
        <v>12579.92</v>
      </c>
    </row>
    <row r="859" ht="15.6" spans="1:29">
      <c r="A859" s="24" t="s">
        <v>1717</v>
      </c>
      <c r="B859" s="24" t="s">
        <v>6231</v>
      </c>
      <c r="C859" s="7" t="s">
        <v>4748</v>
      </c>
      <c r="D859" s="7" t="s">
        <v>5560</v>
      </c>
      <c r="G859" s="7" t="s">
        <v>4688</v>
      </c>
      <c r="H859" s="7">
        <v>0</v>
      </c>
      <c r="K859" s="7" t="s">
        <v>4689</v>
      </c>
      <c r="L859" s="7" t="s">
        <v>4687</v>
      </c>
      <c r="N859" s="7">
        <v>40.81</v>
      </c>
      <c r="O859" s="7" t="str">
        <f t="shared" si="52"/>
        <v>Obesity</v>
      </c>
      <c r="Q859" s="7">
        <v>7.82</v>
      </c>
      <c r="R859" s="7" t="str">
        <f t="shared" si="53"/>
        <v>Diabetes</v>
      </c>
      <c r="U859" s="7">
        <v>29</v>
      </c>
      <c r="V859" s="7" t="s">
        <v>4714</v>
      </c>
      <c r="W859" s="7">
        <v>1967</v>
      </c>
      <c r="X859" s="7" t="str">
        <f t="shared" si="54"/>
        <v>29-Jun-1967</v>
      </c>
      <c r="Z859" s="7">
        <f t="shared" si="55"/>
        <v>55</v>
      </c>
      <c r="AC859" s="44">
        <v>12574.05</v>
      </c>
    </row>
    <row r="860" ht="15.6" spans="1:29">
      <c r="A860" s="24" t="s">
        <v>1719</v>
      </c>
      <c r="B860" s="24" t="s">
        <v>6232</v>
      </c>
      <c r="C860" s="7" t="s">
        <v>4748</v>
      </c>
      <c r="D860" s="7" t="s">
        <v>6233</v>
      </c>
      <c r="G860" s="7">
        <v>1</v>
      </c>
      <c r="H860" s="7">
        <v>1</v>
      </c>
      <c r="K860" s="7" t="s">
        <v>4687</v>
      </c>
      <c r="L860" s="7" t="s">
        <v>4687</v>
      </c>
      <c r="N860" s="7">
        <v>24.605</v>
      </c>
      <c r="O860" s="7" t="str">
        <f t="shared" si="52"/>
        <v>Normal Weight</v>
      </c>
      <c r="Q860" s="7">
        <v>4.96</v>
      </c>
      <c r="R860" s="7" t="str">
        <f t="shared" si="53"/>
        <v>Normal</v>
      </c>
      <c r="U860" s="7">
        <v>1</v>
      </c>
      <c r="V860" s="7" t="s">
        <v>4718</v>
      </c>
      <c r="W860" s="7">
        <v>1968</v>
      </c>
      <c r="X860" s="7" t="str">
        <f t="shared" si="54"/>
        <v>1-Aug-1968</v>
      </c>
      <c r="Z860" s="7">
        <f t="shared" si="55"/>
        <v>54</v>
      </c>
      <c r="AC860" s="44">
        <v>12557.61</v>
      </c>
    </row>
    <row r="861" ht="15.6" spans="1:29">
      <c r="A861" s="24" t="s">
        <v>1721</v>
      </c>
      <c r="B861" s="24" t="s">
        <v>6234</v>
      </c>
      <c r="C861" s="7" t="s">
        <v>4748</v>
      </c>
      <c r="D861" s="7" t="s">
        <v>6235</v>
      </c>
      <c r="G861" s="7">
        <v>1</v>
      </c>
      <c r="H861" s="7">
        <v>1</v>
      </c>
      <c r="K861" s="7" t="s">
        <v>4687</v>
      </c>
      <c r="L861" s="7" t="s">
        <v>4687</v>
      </c>
      <c r="N861" s="7">
        <v>21.47</v>
      </c>
      <c r="O861" s="7" t="str">
        <f t="shared" si="52"/>
        <v>Normal Weight</v>
      </c>
      <c r="Q861" s="7">
        <v>6.15</v>
      </c>
      <c r="R861" s="7" t="str">
        <f t="shared" si="53"/>
        <v>Prediabetes</v>
      </c>
      <c r="U861" s="7">
        <v>7</v>
      </c>
      <c r="V861" s="7" t="s">
        <v>4708</v>
      </c>
      <c r="W861" s="7">
        <v>1968</v>
      </c>
      <c r="X861" s="7" t="str">
        <f t="shared" si="54"/>
        <v>7-Jul-1968</v>
      </c>
      <c r="Z861" s="7">
        <f t="shared" si="55"/>
        <v>54</v>
      </c>
      <c r="AC861" s="44">
        <v>12523.6</v>
      </c>
    </row>
    <row r="862" ht="15.6" spans="1:29">
      <c r="A862" s="24" t="s">
        <v>1723</v>
      </c>
      <c r="B862" s="24" t="s">
        <v>6236</v>
      </c>
      <c r="C862" s="7" t="s">
        <v>4751</v>
      </c>
      <c r="D862" s="7" t="s">
        <v>4850</v>
      </c>
      <c r="G862" s="7">
        <v>1</v>
      </c>
      <c r="H862" s="7">
        <v>1</v>
      </c>
      <c r="K862" s="7" t="s">
        <v>4689</v>
      </c>
      <c r="L862" s="7" t="s">
        <v>4687</v>
      </c>
      <c r="N862" s="7">
        <v>52.89</v>
      </c>
      <c r="O862" s="7" t="str">
        <f t="shared" si="52"/>
        <v>Obesity</v>
      </c>
      <c r="Q862" s="7">
        <v>4.62</v>
      </c>
      <c r="R862" s="7" t="str">
        <f t="shared" si="53"/>
        <v>Normal</v>
      </c>
      <c r="U862" s="7">
        <v>8</v>
      </c>
      <c r="V862" s="7" t="s">
        <v>4718</v>
      </c>
      <c r="W862" s="7">
        <v>1995</v>
      </c>
      <c r="X862" s="7" t="str">
        <f t="shared" si="54"/>
        <v>8-Aug-1995</v>
      </c>
      <c r="Z862" s="7">
        <f t="shared" si="55"/>
        <v>27</v>
      </c>
      <c r="AC862" s="44">
        <v>12499.88</v>
      </c>
    </row>
    <row r="863" ht="15.6" spans="1:29">
      <c r="A863" s="24" t="s">
        <v>1725</v>
      </c>
      <c r="B863" s="24" t="s">
        <v>6237</v>
      </c>
      <c r="C863" s="7" t="s">
        <v>4748</v>
      </c>
      <c r="D863" s="7" t="s">
        <v>5373</v>
      </c>
      <c r="G863" s="7">
        <v>2</v>
      </c>
      <c r="H863" s="7">
        <v>2</v>
      </c>
      <c r="K863" s="7" t="s">
        <v>4689</v>
      </c>
      <c r="L863" s="7" t="s">
        <v>4687</v>
      </c>
      <c r="N863" s="7">
        <v>32.965</v>
      </c>
      <c r="O863" s="7" t="str">
        <f t="shared" si="52"/>
        <v>Obesity</v>
      </c>
      <c r="Q863" s="7">
        <v>4.87</v>
      </c>
      <c r="R863" s="7" t="str">
        <f t="shared" si="53"/>
        <v>Normal</v>
      </c>
      <c r="U863" s="7">
        <v>21</v>
      </c>
      <c r="V863" s="7" t="s">
        <v>4712</v>
      </c>
      <c r="W863" s="7">
        <v>1964</v>
      </c>
      <c r="X863" s="7" t="str">
        <f t="shared" si="54"/>
        <v>21-Nov-1964</v>
      </c>
      <c r="Z863" s="7">
        <f t="shared" si="55"/>
        <v>58</v>
      </c>
      <c r="AC863" s="44">
        <v>12495.29</v>
      </c>
    </row>
    <row r="864" ht="15.6" spans="1:29">
      <c r="A864" s="24" t="s">
        <v>1727</v>
      </c>
      <c r="B864" s="24" t="s">
        <v>6238</v>
      </c>
      <c r="C864" s="7" t="s">
        <v>4751</v>
      </c>
      <c r="D864" s="7" t="s">
        <v>6239</v>
      </c>
      <c r="G864" s="7" t="s">
        <v>4688</v>
      </c>
      <c r="H864" s="7">
        <v>0</v>
      </c>
      <c r="K864" s="7" t="s">
        <v>4687</v>
      </c>
      <c r="L864" s="7" t="s">
        <v>4687</v>
      </c>
      <c r="N864" s="7">
        <v>36.8</v>
      </c>
      <c r="O864" s="7" t="str">
        <f t="shared" si="52"/>
        <v>Obesity</v>
      </c>
      <c r="Q864" s="7">
        <v>4.63</v>
      </c>
      <c r="R864" s="7" t="str">
        <f t="shared" si="53"/>
        <v>Normal</v>
      </c>
      <c r="U864" s="7">
        <v>24</v>
      </c>
      <c r="V864" s="7" t="s">
        <v>4714</v>
      </c>
      <c r="W864" s="7">
        <v>1979</v>
      </c>
      <c r="X864" s="7" t="str">
        <f t="shared" si="54"/>
        <v>24-Jun-1979</v>
      </c>
      <c r="Z864" s="7">
        <f t="shared" si="55"/>
        <v>43</v>
      </c>
      <c r="AC864" s="44">
        <v>12485.8</v>
      </c>
    </row>
    <row r="865" ht="15.6" spans="1:29">
      <c r="A865" s="24" t="s">
        <v>1729</v>
      </c>
      <c r="B865" s="24" t="s">
        <v>6240</v>
      </c>
      <c r="C865" s="7" t="s">
        <v>4751</v>
      </c>
      <c r="D865" s="7" t="s">
        <v>6241</v>
      </c>
      <c r="G865" s="7" t="s">
        <v>4688</v>
      </c>
      <c r="H865" s="7">
        <v>0</v>
      </c>
      <c r="K865" s="7" t="s">
        <v>4687</v>
      </c>
      <c r="L865" s="7" t="s">
        <v>4687</v>
      </c>
      <c r="N865" s="7">
        <v>34.3</v>
      </c>
      <c r="O865" s="7" t="str">
        <f t="shared" si="52"/>
        <v>Obesity</v>
      </c>
      <c r="Q865" s="7">
        <v>11.93</v>
      </c>
      <c r="R865" s="7" t="str">
        <f t="shared" si="53"/>
        <v>Diabetes</v>
      </c>
      <c r="U865" s="7">
        <v>30</v>
      </c>
      <c r="V865" s="7" t="s">
        <v>4708</v>
      </c>
      <c r="W865" s="7">
        <v>1972</v>
      </c>
      <c r="X865" s="7" t="str">
        <f t="shared" si="54"/>
        <v>30-Jul-1972</v>
      </c>
      <c r="Z865" s="7">
        <f t="shared" si="55"/>
        <v>50</v>
      </c>
      <c r="AC865" s="44">
        <v>12479.71</v>
      </c>
    </row>
    <row r="866" ht="15.6" spans="1:29">
      <c r="A866" s="24" t="s">
        <v>1731</v>
      </c>
      <c r="B866" s="24" t="s">
        <v>6242</v>
      </c>
      <c r="C866" s="7" t="s">
        <v>4751</v>
      </c>
      <c r="D866" s="7" t="s">
        <v>4880</v>
      </c>
      <c r="G866" s="7">
        <v>2</v>
      </c>
      <c r="H866" s="7">
        <v>2</v>
      </c>
      <c r="K866" s="7" t="s">
        <v>4687</v>
      </c>
      <c r="L866" s="7" t="s">
        <v>4687</v>
      </c>
      <c r="N866" s="7">
        <v>35.245</v>
      </c>
      <c r="O866" s="7" t="str">
        <f t="shared" si="52"/>
        <v>Obesity</v>
      </c>
      <c r="Q866" s="7">
        <v>5.65</v>
      </c>
      <c r="R866" s="7" t="str">
        <f t="shared" si="53"/>
        <v>Normal</v>
      </c>
      <c r="U866" s="7">
        <v>29</v>
      </c>
      <c r="V866" s="7" t="s">
        <v>4714</v>
      </c>
      <c r="W866" s="7">
        <v>1989</v>
      </c>
      <c r="X866" s="7" t="str">
        <f t="shared" si="54"/>
        <v>29-Jun-1989</v>
      </c>
      <c r="Z866" s="7">
        <f t="shared" si="55"/>
        <v>33</v>
      </c>
      <c r="AC866" s="44">
        <v>12475.35</v>
      </c>
    </row>
    <row r="867" ht="15.6" spans="1:29">
      <c r="A867" s="24" t="s">
        <v>1733</v>
      </c>
      <c r="B867" s="24" t="s">
        <v>6243</v>
      </c>
      <c r="C867" s="7" t="s">
        <v>5627</v>
      </c>
      <c r="D867" s="7" t="s">
        <v>6244</v>
      </c>
      <c r="G867" s="7">
        <v>1</v>
      </c>
      <c r="H867" s="7">
        <v>1</v>
      </c>
      <c r="K867" s="7" t="s">
        <v>4687</v>
      </c>
      <c r="L867" s="7" t="s">
        <v>4687</v>
      </c>
      <c r="N867" s="7">
        <v>26.23</v>
      </c>
      <c r="O867" s="7" t="str">
        <f t="shared" si="52"/>
        <v>Overweight</v>
      </c>
      <c r="Q867" s="7">
        <v>11.21</v>
      </c>
      <c r="R867" s="7" t="str">
        <f t="shared" si="53"/>
        <v>Diabetes</v>
      </c>
      <c r="U867" s="7">
        <v>6</v>
      </c>
      <c r="V867" s="7" t="s">
        <v>4715</v>
      </c>
      <c r="W867" s="7">
        <v>1962</v>
      </c>
      <c r="X867" s="7" t="str">
        <f t="shared" si="54"/>
        <v>6-Sep-1962</v>
      </c>
      <c r="Z867" s="7">
        <f t="shared" si="55"/>
        <v>60</v>
      </c>
      <c r="AC867" s="44">
        <v>12452.25</v>
      </c>
    </row>
    <row r="868" ht="15.6" spans="1:29">
      <c r="A868" s="24" t="s">
        <v>1735</v>
      </c>
      <c r="B868" s="24" t="s">
        <v>6245</v>
      </c>
      <c r="C868" s="7" t="s">
        <v>4751</v>
      </c>
      <c r="D868" s="7" t="s">
        <v>6246</v>
      </c>
      <c r="G868" s="7">
        <v>1</v>
      </c>
      <c r="H868" s="7">
        <v>1</v>
      </c>
      <c r="K868" s="7" t="s">
        <v>4689</v>
      </c>
      <c r="L868" s="7" t="s">
        <v>4687</v>
      </c>
      <c r="N868" s="7">
        <v>36.1</v>
      </c>
      <c r="O868" s="7" t="str">
        <f t="shared" si="52"/>
        <v>Obesity</v>
      </c>
      <c r="Q868" s="7">
        <v>10.62</v>
      </c>
      <c r="R868" s="7" t="str">
        <f t="shared" si="53"/>
        <v>Diabetes</v>
      </c>
      <c r="U868" s="7">
        <v>17</v>
      </c>
      <c r="V868" s="7" t="s">
        <v>4708</v>
      </c>
      <c r="W868" s="7">
        <v>1966</v>
      </c>
      <c r="X868" s="7" t="str">
        <f t="shared" si="54"/>
        <v>17-Jul-1966</v>
      </c>
      <c r="Z868" s="7">
        <f t="shared" si="55"/>
        <v>56</v>
      </c>
      <c r="AC868" s="44">
        <v>12430.95</v>
      </c>
    </row>
    <row r="869" ht="15.6" spans="1:29">
      <c r="A869" s="24" t="s">
        <v>1737</v>
      </c>
      <c r="B869" s="24" t="s">
        <v>6247</v>
      </c>
      <c r="C869" s="7" t="s">
        <v>4751</v>
      </c>
      <c r="D869" s="7" t="s">
        <v>4954</v>
      </c>
      <c r="G869" s="7">
        <v>1</v>
      </c>
      <c r="H869" s="7">
        <v>1</v>
      </c>
      <c r="K869" s="7" t="s">
        <v>4689</v>
      </c>
      <c r="L869" s="7" t="s">
        <v>4687</v>
      </c>
      <c r="N869" s="7">
        <v>37.1</v>
      </c>
      <c r="O869" s="7" t="str">
        <f t="shared" si="52"/>
        <v>Obesity</v>
      </c>
      <c r="Q869" s="7">
        <v>10.7</v>
      </c>
      <c r="R869" s="7" t="str">
        <f t="shared" si="53"/>
        <v>Diabetes</v>
      </c>
      <c r="U869" s="7">
        <v>22</v>
      </c>
      <c r="V869" s="7" t="s">
        <v>4714</v>
      </c>
      <c r="W869" s="7">
        <v>1963</v>
      </c>
      <c r="X869" s="7" t="str">
        <f t="shared" si="54"/>
        <v>22-Jun-1963</v>
      </c>
      <c r="Z869" s="7">
        <f t="shared" si="55"/>
        <v>59</v>
      </c>
      <c r="AC869" s="44">
        <v>12408.29</v>
      </c>
    </row>
    <row r="870" ht="15.6" spans="1:29">
      <c r="A870" s="24" t="s">
        <v>1739</v>
      </c>
      <c r="B870" s="24" t="s">
        <v>6248</v>
      </c>
      <c r="C870" s="7" t="s">
        <v>4751</v>
      </c>
      <c r="D870" s="7" t="s">
        <v>4772</v>
      </c>
      <c r="G870" s="7">
        <v>1</v>
      </c>
      <c r="H870" s="7">
        <v>1</v>
      </c>
      <c r="K870" s="7" t="s">
        <v>4689</v>
      </c>
      <c r="L870" s="7" t="s">
        <v>4687</v>
      </c>
      <c r="N870" s="7">
        <v>27.5</v>
      </c>
      <c r="O870" s="7" t="str">
        <f t="shared" si="52"/>
        <v>Overweight</v>
      </c>
      <c r="Q870" s="7">
        <v>10.02</v>
      </c>
      <c r="R870" s="7" t="str">
        <f t="shared" si="53"/>
        <v>Diabetes</v>
      </c>
      <c r="U870" s="7">
        <v>7</v>
      </c>
      <c r="V870" s="7" t="s">
        <v>4719</v>
      </c>
      <c r="W870" s="7">
        <v>1963</v>
      </c>
      <c r="X870" s="7" t="str">
        <f t="shared" si="54"/>
        <v>7-Oct-1963</v>
      </c>
      <c r="Z870" s="7">
        <f t="shared" si="55"/>
        <v>59</v>
      </c>
      <c r="AC870" s="44">
        <v>12407.3</v>
      </c>
    </row>
    <row r="871" ht="15.6" spans="1:29">
      <c r="A871" s="24" t="s">
        <v>1741</v>
      </c>
      <c r="B871" s="24" t="s">
        <v>6249</v>
      </c>
      <c r="C871" s="7" t="s">
        <v>4751</v>
      </c>
      <c r="D871" s="7" t="s">
        <v>6250</v>
      </c>
      <c r="G871" s="7" t="s">
        <v>4688</v>
      </c>
      <c r="H871" s="7">
        <v>0</v>
      </c>
      <c r="K871" s="7" t="s">
        <v>4689</v>
      </c>
      <c r="L871" s="7" t="s">
        <v>4687</v>
      </c>
      <c r="N871" s="7">
        <v>24.7</v>
      </c>
      <c r="O871" s="7" t="str">
        <f t="shared" si="52"/>
        <v>Normal Weight</v>
      </c>
      <c r="Q871" s="7">
        <v>4.85</v>
      </c>
      <c r="R871" s="7" t="str">
        <f t="shared" si="53"/>
        <v>Normal</v>
      </c>
      <c r="U871" s="7">
        <v>30</v>
      </c>
      <c r="V871" s="7" t="s">
        <v>4715</v>
      </c>
      <c r="W871" s="7">
        <v>1963</v>
      </c>
      <c r="X871" s="7" t="str">
        <f t="shared" si="54"/>
        <v>30-Sep-1963</v>
      </c>
      <c r="Z871" s="7">
        <f t="shared" si="55"/>
        <v>59</v>
      </c>
      <c r="AC871" s="44">
        <v>12404.88</v>
      </c>
    </row>
    <row r="872" ht="15.6" spans="1:29">
      <c r="A872" s="24" t="s">
        <v>1743</v>
      </c>
      <c r="B872" s="24" t="s">
        <v>6251</v>
      </c>
      <c r="C872" s="7" t="s">
        <v>5627</v>
      </c>
      <c r="D872" s="7" t="s">
        <v>6252</v>
      </c>
      <c r="G872" s="7">
        <v>2</v>
      </c>
      <c r="H872" s="7">
        <v>2</v>
      </c>
      <c r="K872" s="7" t="s">
        <v>4689</v>
      </c>
      <c r="L872" s="7" t="s">
        <v>4687</v>
      </c>
      <c r="N872" s="7">
        <v>26.78</v>
      </c>
      <c r="O872" s="7" t="str">
        <f t="shared" si="52"/>
        <v>Overweight</v>
      </c>
      <c r="Q872" s="7">
        <v>4.39</v>
      </c>
      <c r="R872" s="7" t="str">
        <f t="shared" si="53"/>
        <v>Normal</v>
      </c>
      <c r="U872" s="7">
        <v>16</v>
      </c>
      <c r="V872" s="7" t="s">
        <v>4718</v>
      </c>
      <c r="W872" s="7">
        <v>1963</v>
      </c>
      <c r="X872" s="7" t="str">
        <f t="shared" si="54"/>
        <v>16-Aug-1963</v>
      </c>
      <c r="Z872" s="7">
        <f t="shared" si="55"/>
        <v>59</v>
      </c>
      <c r="AC872" s="44">
        <v>12369.89</v>
      </c>
    </row>
    <row r="873" ht="15.6" spans="1:29">
      <c r="A873" s="24" t="s">
        <v>1745</v>
      </c>
      <c r="B873" s="24" t="s">
        <v>6253</v>
      </c>
      <c r="C873" s="7" t="s">
        <v>4748</v>
      </c>
      <c r="D873" s="7" t="s">
        <v>6254</v>
      </c>
      <c r="G873" s="7" t="s">
        <v>4688</v>
      </c>
      <c r="H873" s="7">
        <v>0</v>
      </c>
      <c r="K873" s="7" t="s">
        <v>4687</v>
      </c>
      <c r="L873" s="7" t="s">
        <v>4687</v>
      </c>
      <c r="N873" s="7">
        <v>45.8</v>
      </c>
      <c r="O873" s="7" t="str">
        <f t="shared" si="52"/>
        <v>Obesity</v>
      </c>
      <c r="Q873" s="7">
        <v>8.24</v>
      </c>
      <c r="R873" s="7" t="str">
        <f t="shared" si="53"/>
        <v>Diabetes</v>
      </c>
      <c r="U873" s="7">
        <v>19</v>
      </c>
      <c r="V873" s="7" t="s">
        <v>4708</v>
      </c>
      <c r="W873" s="7">
        <v>1990</v>
      </c>
      <c r="X873" s="7" t="str">
        <f t="shared" si="54"/>
        <v>19-Jul-1990</v>
      </c>
      <c r="Z873" s="7">
        <f t="shared" si="55"/>
        <v>32</v>
      </c>
      <c r="AC873" s="44">
        <v>12363.55</v>
      </c>
    </row>
    <row r="874" ht="15.6" spans="1:29">
      <c r="A874" s="24" t="s">
        <v>1747</v>
      </c>
      <c r="B874" s="24" t="s">
        <v>6255</v>
      </c>
      <c r="C874" s="7" t="s">
        <v>5627</v>
      </c>
      <c r="D874" s="7" t="s">
        <v>5525</v>
      </c>
      <c r="G874" s="7" t="s">
        <v>4688</v>
      </c>
      <c r="H874" s="7">
        <v>0</v>
      </c>
      <c r="K874" s="7" t="s">
        <v>4689</v>
      </c>
      <c r="L874" s="7" t="s">
        <v>4687</v>
      </c>
      <c r="N874" s="7">
        <v>29</v>
      </c>
      <c r="O874" s="7" t="str">
        <f t="shared" si="52"/>
        <v>Overweight</v>
      </c>
      <c r="Q874" s="7">
        <v>9.77</v>
      </c>
      <c r="R874" s="7" t="str">
        <f t="shared" si="53"/>
        <v>Diabetes</v>
      </c>
      <c r="U874" s="7">
        <v>26</v>
      </c>
      <c r="V874" s="7" t="s">
        <v>4718</v>
      </c>
      <c r="W874" s="7">
        <v>1966</v>
      </c>
      <c r="X874" s="7" t="str">
        <f t="shared" si="54"/>
        <v>26-Aug-1966</v>
      </c>
      <c r="Z874" s="7">
        <f t="shared" si="55"/>
        <v>56</v>
      </c>
      <c r="AC874" s="44">
        <v>12347.17</v>
      </c>
    </row>
    <row r="875" ht="15.6" spans="1:29">
      <c r="A875" s="24" t="s">
        <v>1749</v>
      </c>
      <c r="B875" s="24" t="s">
        <v>6256</v>
      </c>
      <c r="C875" s="7" t="s">
        <v>4748</v>
      </c>
      <c r="D875" s="7" t="s">
        <v>6257</v>
      </c>
      <c r="G875" s="7">
        <v>2</v>
      </c>
      <c r="H875" s="7">
        <v>2</v>
      </c>
      <c r="K875" s="7" t="s">
        <v>4689</v>
      </c>
      <c r="L875" s="7" t="s">
        <v>4687</v>
      </c>
      <c r="N875" s="7">
        <v>33.535</v>
      </c>
      <c r="O875" s="7" t="str">
        <f t="shared" si="52"/>
        <v>Obesity</v>
      </c>
      <c r="Q875" s="7">
        <v>5.5</v>
      </c>
      <c r="R875" s="7" t="str">
        <f t="shared" si="53"/>
        <v>Normal</v>
      </c>
      <c r="U875" s="7">
        <v>14</v>
      </c>
      <c r="V875" s="7" t="s">
        <v>4715</v>
      </c>
      <c r="W875" s="7">
        <v>1967</v>
      </c>
      <c r="X875" s="7" t="str">
        <f t="shared" si="54"/>
        <v>14-Sep-1967</v>
      </c>
      <c r="Z875" s="7">
        <f t="shared" si="55"/>
        <v>55</v>
      </c>
      <c r="AC875" s="44">
        <v>12333.83</v>
      </c>
    </row>
    <row r="876" ht="15.6" spans="1:29">
      <c r="A876" s="24" t="s">
        <v>1751</v>
      </c>
      <c r="B876" s="24" t="s">
        <v>6258</v>
      </c>
      <c r="C876" s="7" t="s">
        <v>4748</v>
      </c>
      <c r="D876" s="7" t="s">
        <v>6259</v>
      </c>
      <c r="G876" s="7">
        <v>1</v>
      </c>
      <c r="H876" s="7">
        <v>1</v>
      </c>
      <c r="K876" s="7" t="s">
        <v>4689</v>
      </c>
      <c r="L876" s="7" t="s">
        <v>4687</v>
      </c>
      <c r="N876" s="7">
        <v>32.775</v>
      </c>
      <c r="O876" s="7" t="str">
        <f t="shared" si="52"/>
        <v>Obesity</v>
      </c>
      <c r="Q876" s="7">
        <v>11.84</v>
      </c>
      <c r="R876" s="7" t="str">
        <f t="shared" si="53"/>
        <v>Diabetes</v>
      </c>
      <c r="U876" s="7">
        <v>11</v>
      </c>
      <c r="V876" s="7" t="s">
        <v>4718</v>
      </c>
      <c r="W876" s="7">
        <v>1967</v>
      </c>
      <c r="X876" s="7" t="str">
        <f t="shared" si="54"/>
        <v>11-Aug-1967</v>
      </c>
      <c r="Z876" s="7">
        <f t="shared" si="55"/>
        <v>55</v>
      </c>
      <c r="AC876" s="44">
        <v>12323.94</v>
      </c>
    </row>
    <row r="877" ht="15.6" spans="1:29">
      <c r="A877" s="24" t="s">
        <v>1753</v>
      </c>
      <c r="B877" s="24" t="s">
        <v>6260</v>
      </c>
      <c r="C877" s="7" t="s">
        <v>4748</v>
      </c>
      <c r="D877" s="7" t="s">
        <v>6261</v>
      </c>
      <c r="G877" s="7" t="s">
        <v>4688</v>
      </c>
      <c r="H877" s="7">
        <v>0</v>
      </c>
      <c r="K877" s="7" t="s">
        <v>4689</v>
      </c>
      <c r="L877" s="7" t="s">
        <v>4687</v>
      </c>
      <c r="N877" s="7">
        <v>37.51</v>
      </c>
      <c r="O877" s="7" t="str">
        <f t="shared" si="52"/>
        <v>Obesity</v>
      </c>
      <c r="Q877" s="7">
        <v>4.66</v>
      </c>
      <c r="R877" s="7" t="str">
        <f t="shared" si="53"/>
        <v>Normal</v>
      </c>
      <c r="U877" s="7">
        <v>21</v>
      </c>
      <c r="V877" s="7" t="s">
        <v>4712</v>
      </c>
      <c r="W877" s="7">
        <v>1966</v>
      </c>
      <c r="X877" s="7" t="str">
        <f t="shared" si="54"/>
        <v>21-Nov-1966</v>
      </c>
      <c r="Z877" s="7">
        <f t="shared" si="55"/>
        <v>56</v>
      </c>
      <c r="AC877" s="44">
        <v>12299.59</v>
      </c>
    </row>
    <row r="878" ht="15.6" spans="1:29">
      <c r="A878" s="24" t="s">
        <v>1755</v>
      </c>
      <c r="B878" s="24" t="s">
        <v>6262</v>
      </c>
      <c r="C878" s="7" t="s">
        <v>5627</v>
      </c>
      <c r="D878" s="7" t="s">
        <v>5897</v>
      </c>
      <c r="G878" s="7" t="s">
        <v>4688</v>
      </c>
      <c r="H878" s="7">
        <v>0</v>
      </c>
      <c r="K878" s="7" t="s">
        <v>4689</v>
      </c>
      <c r="L878" s="7" t="s">
        <v>4687</v>
      </c>
      <c r="N878" s="7">
        <v>39.86</v>
      </c>
      <c r="O878" s="7" t="str">
        <f t="shared" si="52"/>
        <v>Obesity</v>
      </c>
      <c r="Q878" s="7">
        <v>11.11</v>
      </c>
      <c r="R878" s="7" t="str">
        <f t="shared" si="53"/>
        <v>Diabetes</v>
      </c>
      <c r="U878" s="7">
        <v>28</v>
      </c>
      <c r="V878" s="7" t="s">
        <v>4714</v>
      </c>
      <c r="W878" s="7">
        <v>1986</v>
      </c>
      <c r="X878" s="7" t="str">
        <f t="shared" si="54"/>
        <v>28-Jun-1986</v>
      </c>
      <c r="Z878" s="7">
        <f t="shared" si="55"/>
        <v>36</v>
      </c>
      <c r="AC878" s="44">
        <v>12282.38</v>
      </c>
    </row>
    <row r="879" ht="15.6" spans="1:29">
      <c r="A879" s="24" t="s">
        <v>1757</v>
      </c>
      <c r="B879" s="24" t="s">
        <v>6263</v>
      </c>
      <c r="C879" s="7" t="s">
        <v>5627</v>
      </c>
      <c r="D879" s="7" t="s">
        <v>6264</v>
      </c>
      <c r="G879" s="7">
        <v>1</v>
      </c>
      <c r="H879" s="7">
        <v>1</v>
      </c>
      <c r="K879" s="7" t="s">
        <v>4687</v>
      </c>
      <c r="L879" s="7" t="s">
        <v>4687</v>
      </c>
      <c r="N879" s="7">
        <v>42.13</v>
      </c>
      <c r="O879" s="7" t="str">
        <f t="shared" si="52"/>
        <v>Obesity</v>
      </c>
      <c r="Q879" s="7">
        <v>7.72</v>
      </c>
      <c r="R879" s="7" t="str">
        <f t="shared" si="53"/>
        <v>Diabetes</v>
      </c>
      <c r="U879" s="7">
        <v>15</v>
      </c>
      <c r="V879" s="7" t="s">
        <v>4715</v>
      </c>
      <c r="W879" s="7">
        <v>1989</v>
      </c>
      <c r="X879" s="7" t="str">
        <f t="shared" si="54"/>
        <v>15-Sep-1989</v>
      </c>
      <c r="Z879" s="7">
        <f t="shared" si="55"/>
        <v>33</v>
      </c>
      <c r="AC879" s="44">
        <v>12282.03</v>
      </c>
    </row>
    <row r="880" ht="15.6" spans="1:29">
      <c r="A880" s="24" t="s">
        <v>1759</v>
      </c>
      <c r="B880" s="24" t="s">
        <v>6265</v>
      </c>
      <c r="C880" s="7" t="s">
        <v>4748</v>
      </c>
      <c r="D880" s="7" t="s">
        <v>6266</v>
      </c>
      <c r="G880" s="7">
        <v>2</v>
      </c>
      <c r="H880" s="7">
        <v>2</v>
      </c>
      <c r="K880" s="7" t="s">
        <v>4687</v>
      </c>
      <c r="L880" s="7" t="s">
        <v>4687</v>
      </c>
      <c r="N880" s="7">
        <v>35.99</v>
      </c>
      <c r="O880" s="7" t="str">
        <f t="shared" si="52"/>
        <v>Obesity</v>
      </c>
      <c r="Q880" s="7">
        <v>5.55</v>
      </c>
      <c r="R880" s="7" t="str">
        <f t="shared" si="53"/>
        <v>Normal</v>
      </c>
      <c r="U880" s="7">
        <v>13</v>
      </c>
      <c r="V880" s="7" t="s">
        <v>4708</v>
      </c>
      <c r="W880" s="7">
        <v>1974</v>
      </c>
      <c r="X880" s="7" t="str">
        <f t="shared" si="54"/>
        <v>13-Jul-1974</v>
      </c>
      <c r="Z880" s="7">
        <f t="shared" si="55"/>
        <v>48</v>
      </c>
      <c r="AC880" s="44">
        <v>12269.69</v>
      </c>
    </row>
    <row r="881" ht="15.6" spans="1:29">
      <c r="A881" s="24" t="s">
        <v>1761</v>
      </c>
      <c r="B881" s="24" t="s">
        <v>6267</v>
      </c>
      <c r="C881" s="7" t="s">
        <v>4748</v>
      </c>
      <c r="D881" s="7" t="s">
        <v>6268</v>
      </c>
      <c r="G881" s="7">
        <v>1</v>
      </c>
      <c r="H881" s="7">
        <v>1</v>
      </c>
      <c r="K881" s="7" t="s">
        <v>4689</v>
      </c>
      <c r="L881" s="7" t="s">
        <v>4687</v>
      </c>
      <c r="N881" s="7">
        <v>35.2</v>
      </c>
      <c r="O881" s="7" t="str">
        <f t="shared" si="52"/>
        <v>Obesity</v>
      </c>
      <c r="Q881" s="7">
        <v>5.05</v>
      </c>
      <c r="R881" s="7" t="str">
        <f t="shared" si="53"/>
        <v>Normal</v>
      </c>
      <c r="U881" s="7">
        <v>2</v>
      </c>
      <c r="V881" s="7" t="s">
        <v>4715</v>
      </c>
      <c r="W881" s="7">
        <v>1963</v>
      </c>
      <c r="X881" s="7" t="str">
        <f t="shared" si="54"/>
        <v>2-Sep-1963</v>
      </c>
      <c r="Z881" s="7">
        <f t="shared" si="55"/>
        <v>59</v>
      </c>
      <c r="AC881" s="44">
        <v>12268.63</v>
      </c>
    </row>
    <row r="882" ht="15.6" spans="1:29">
      <c r="A882" s="24" t="s">
        <v>1763</v>
      </c>
      <c r="B882" s="24" t="s">
        <v>6269</v>
      </c>
      <c r="C882" s="7" t="s">
        <v>4748</v>
      </c>
      <c r="D882" s="7" t="s">
        <v>6270</v>
      </c>
      <c r="G882" s="7">
        <v>1</v>
      </c>
      <c r="H882" s="7">
        <v>1</v>
      </c>
      <c r="K882" s="7" t="s">
        <v>4689</v>
      </c>
      <c r="L882" s="7" t="s">
        <v>4687</v>
      </c>
      <c r="N882" s="7">
        <v>29.91</v>
      </c>
      <c r="O882" s="7" t="str">
        <f t="shared" si="52"/>
        <v>Overweight</v>
      </c>
      <c r="Q882" s="7">
        <v>8.69</v>
      </c>
      <c r="R882" s="7" t="str">
        <f t="shared" si="53"/>
        <v>Diabetes</v>
      </c>
      <c r="U882" s="7">
        <v>24</v>
      </c>
      <c r="V882" s="7" t="s">
        <v>4708</v>
      </c>
      <c r="W882" s="7">
        <v>1966</v>
      </c>
      <c r="X882" s="7" t="str">
        <f t="shared" si="54"/>
        <v>24-Jul-1966</v>
      </c>
      <c r="Z882" s="7">
        <f t="shared" si="55"/>
        <v>56</v>
      </c>
      <c r="AC882" s="44">
        <v>12265.51</v>
      </c>
    </row>
    <row r="883" ht="15.6" spans="1:29">
      <c r="A883" s="24" t="s">
        <v>1765</v>
      </c>
      <c r="B883" s="24" t="s">
        <v>6271</v>
      </c>
      <c r="C883" s="7" t="s">
        <v>4748</v>
      </c>
      <c r="D883" s="7" t="s">
        <v>5272</v>
      </c>
      <c r="G883" s="7">
        <v>1</v>
      </c>
      <c r="H883" s="7">
        <v>1</v>
      </c>
      <c r="K883" s="7" t="s">
        <v>4689</v>
      </c>
      <c r="L883" s="7" t="s">
        <v>4687</v>
      </c>
      <c r="N883" s="7">
        <v>36.48</v>
      </c>
      <c r="O883" s="7" t="str">
        <f t="shared" si="52"/>
        <v>Obesity</v>
      </c>
      <c r="Q883" s="7">
        <v>5.9</v>
      </c>
      <c r="R883" s="7" t="str">
        <f t="shared" si="53"/>
        <v>Prediabetes</v>
      </c>
      <c r="U883" s="7">
        <v>14</v>
      </c>
      <c r="V883" s="7" t="s">
        <v>4718</v>
      </c>
      <c r="W883" s="7">
        <v>1964</v>
      </c>
      <c r="X883" s="7" t="str">
        <f t="shared" si="54"/>
        <v>14-Aug-1964</v>
      </c>
      <c r="Z883" s="7">
        <f t="shared" si="55"/>
        <v>58</v>
      </c>
      <c r="AC883" s="44">
        <v>12255.04</v>
      </c>
    </row>
    <row r="884" ht="15.6" spans="1:29">
      <c r="A884" s="24" t="s">
        <v>1767</v>
      </c>
      <c r="B884" s="24" t="s">
        <v>6272</v>
      </c>
      <c r="C884" s="7" t="s">
        <v>4748</v>
      </c>
      <c r="D884" s="7" t="s">
        <v>6273</v>
      </c>
      <c r="G884" s="7">
        <v>1</v>
      </c>
      <c r="H884" s="7">
        <v>1</v>
      </c>
      <c r="K884" s="7" t="s">
        <v>4689</v>
      </c>
      <c r="L884" s="7" t="s">
        <v>4687</v>
      </c>
      <c r="N884" s="7">
        <v>27.5</v>
      </c>
      <c r="O884" s="7" t="str">
        <f t="shared" si="52"/>
        <v>Overweight</v>
      </c>
      <c r="Q884" s="7">
        <v>6.29</v>
      </c>
      <c r="R884" s="7" t="str">
        <f t="shared" si="53"/>
        <v>Prediabetes</v>
      </c>
      <c r="U884" s="7">
        <v>13</v>
      </c>
      <c r="V884" s="7" t="s">
        <v>4714</v>
      </c>
      <c r="W884" s="7">
        <v>1963</v>
      </c>
      <c r="X884" s="7" t="str">
        <f t="shared" si="54"/>
        <v>13-Jun-1963</v>
      </c>
      <c r="Z884" s="7">
        <f t="shared" si="55"/>
        <v>59</v>
      </c>
      <c r="AC884" s="44">
        <v>12254.44</v>
      </c>
    </row>
    <row r="885" ht="15.6" spans="1:29">
      <c r="A885" s="24" t="s">
        <v>1769</v>
      </c>
      <c r="B885" s="24" t="s">
        <v>6274</v>
      </c>
      <c r="C885" s="7" t="s">
        <v>4748</v>
      </c>
      <c r="D885" s="7" t="s">
        <v>6275</v>
      </c>
      <c r="G885" s="7">
        <v>1</v>
      </c>
      <c r="H885" s="7">
        <v>1</v>
      </c>
      <c r="K885" s="7" t="s">
        <v>4689</v>
      </c>
      <c r="L885" s="7" t="s">
        <v>4687</v>
      </c>
      <c r="N885" s="7">
        <v>33.44</v>
      </c>
      <c r="O885" s="7" t="str">
        <f t="shared" si="52"/>
        <v>Obesity</v>
      </c>
      <c r="Q885" s="7">
        <v>5.84</v>
      </c>
      <c r="R885" s="7" t="str">
        <f t="shared" si="53"/>
        <v>Prediabetes</v>
      </c>
      <c r="U885" s="7">
        <v>25</v>
      </c>
      <c r="V885" s="7" t="s">
        <v>4719</v>
      </c>
      <c r="W885" s="7">
        <v>1964</v>
      </c>
      <c r="X885" s="7" t="str">
        <f t="shared" si="54"/>
        <v>25-Oct-1964</v>
      </c>
      <c r="Z885" s="7">
        <f t="shared" si="55"/>
        <v>58</v>
      </c>
      <c r="AC885" s="44">
        <v>12245.17</v>
      </c>
    </row>
    <row r="886" ht="15.6" spans="1:29">
      <c r="A886" s="24" t="s">
        <v>1771</v>
      </c>
      <c r="B886" s="24" t="s">
        <v>6276</v>
      </c>
      <c r="C886" s="7" t="s">
        <v>4748</v>
      </c>
      <c r="D886" s="7" t="s">
        <v>6277</v>
      </c>
      <c r="G886" s="7" t="s">
        <v>4688</v>
      </c>
      <c r="H886" s="7">
        <v>0</v>
      </c>
      <c r="K886" s="7" t="s">
        <v>4689</v>
      </c>
      <c r="L886" s="7" t="s">
        <v>4687</v>
      </c>
      <c r="N886" s="7">
        <v>28.215</v>
      </c>
      <c r="O886" s="7" t="str">
        <f t="shared" si="52"/>
        <v>Overweight</v>
      </c>
      <c r="Q886" s="7">
        <v>6.12</v>
      </c>
      <c r="R886" s="7" t="str">
        <f t="shared" si="53"/>
        <v>Prediabetes</v>
      </c>
      <c r="U886" s="7">
        <v>4</v>
      </c>
      <c r="V886" s="7" t="s">
        <v>4718</v>
      </c>
      <c r="W886" s="7">
        <v>1964</v>
      </c>
      <c r="X886" s="7" t="str">
        <f t="shared" si="54"/>
        <v>4-Aug-1964</v>
      </c>
      <c r="Z886" s="7">
        <f t="shared" si="55"/>
        <v>58</v>
      </c>
      <c r="AC886" s="44">
        <v>12244.53</v>
      </c>
    </row>
    <row r="887" ht="15.6" spans="1:29">
      <c r="A887" s="24" t="s">
        <v>1773</v>
      </c>
      <c r="B887" s="24" t="s">
        <v>6278</v>
      </c>
      <c r="C887" s="7" t="s">
        <v>4748</v>
      </c>
      <c r="D887" s="7" t="s">
        <v>6279</v>
      </c>
      <c r="G887" s="7" t="s">
        <v>4688</v>
      </c>
      <c r="H887" s="7">
        <v>0</v>
      </c>
      <c r="K887" s="7" t="s">
        <v>4689</v>
      </c>
      <c r="L887" s="7" t="s">
        <v>4687</v>
      </c>
      <c r="N887" s="7">
        <v>27.17</v>
      </c>
      <c r="O887" s="7" t="str">
        <f t="shared" si="52"/>
        <v>Overweight</v>
      </c>
      <c r="Q887" s="7">
        <v>6.24</v>
      </c>
      <c r="R887" s="7" t="str">
        <f t="shared" si="53"/>
        <v>Prediabetes</v>
      </c>
      <c r="U887" s="7">
        <v>18</v>
      </c>
      <c r="V887" s="7" t="s">
        <v>4717</v>
      </c>
      <c r="W887" s="7">
        <v>1964</v>
      </c>
      <c r="X887" s="7" t="str">
        <f t="shared" si="54"/>
        <v>18-Dec-1964</v>
      </c>
      <c r="Z887" s="7">
        <f t="shared" si="55"/>
        <v>58</v>
      </c>
      <c r="AC887" s="44">
        <v>12237.73</v>
      </c>
    </row>
    <row r="888" ht="15.6" spans="1:29">
      <c r="A888" s="24" t="s">
        <v>1775</v>
      </c>
      <c r="B888" s="24" t="s">
        <v>6280</v>
      </c>
      <c r="C888" s="7" t="s">
        <v>4748</v>
      </c>
      <c r="D888" s="7" t="s">
        <v>6281</v>
      </c>
      <c r="G888" s="7">
        <v>1</v>
      </c>
      <c r="H888" s="7">
        <v>1</v>
      </c>
      <c r="K888" s="7" t="s">
        <v>4687</v>
      </c>
      <c r="L888" s="7" t="s">
        <v>4687</v>
      </c>
      <c r="N888" s="7">
        <v>35.38</v>
      </c>
      <c r="O888" s="7" t="str">
        <f t="shared" si="52"/>
        <v>Obesity</v>
      </c>
      <c r="Q888" s="7">
        <v>6.25</v>
      </c>
      <c r="R888" s="7" t="str">
        <f t="shared" si="53"/>
        <v>Prediabetes</v>
      </c>
      <c r="U888" s="7">
        <v>2</v>
      </c>
      <c r="V888" s="7" t="s">
        <v>4712</v>
      </c>
      <c r="W888" s="7">
        <v>1977</v>
      </c>
      <c r="X888" s="7" t="str">
        <f t="shared" si="54"/>
        <v>2-Nov-1977</v>
      </c>
      <c r="Z888" s="7">
        <f t="shared" si="55"/>
        <v>45</v>
      </c>
      <c r="AC888" s="44">
        <v>12235.84</v>
      </c>
    </row>
    <row r="889" ht="15.6" spans="1:29">
      <c r="A889" s="24" t="s">
        <v>1777</v>
      </c>
      <c r="B889" s="24" t="s">
        <v>6282</v>
      </c>
      <c r="C889" s="7" t="s">
        <v>5627</v>
      </c>
      <c r="D889" s="7" t="s">
        <v>6283</v>
      </c>
      <c r="G889" s="7" t="s">
        <v>4688</v>
      </c>
      <c r="H889" s="7">
        <v>0</v>
      </c>
      <c r="K889" s="7" t="s">
        <v>4687</v>
      </c>
      <c r="L889" s="7" t="s">
        <v>4687</v>
      </c>
      <c r="N889" s="7">
        <v>43.48</v>
      </c>
      <c r="O889" s="7" t="str">
        <f t="shared" si="52"/>
        <v>Obesity</v>
      </c>
      <c r="Q889" s="7">
        <v>11.96</v>
      </c>
      <c r="R889" s="7" t="str">
        <f t="shared" si="53"/>
        <v>Diabetes</v>
      </c>
      <c r="U889" s="7">
        <v>26</v>
      </c>
      <c r="V889" s="7" t="s">
        <v>4717</v>
      </c>
      <c r="W889" s="7">
        <v>1991</v>
      </c>
      <c r="X889" s="7" t="str">
        <f t="shared" si="54"/>
        <v>26-Dec-1991</v>
      </c>
      <c r="Z889" s="7">
        <f t="shared" si="55"/>
        <v>31</v>
      </c>
      <c r="AC889" s="44">
        <v>12233.83</v>
      </c>
    </row>
    <row r="890" ht="15.6" spans="1:29">
      <c r="A890" s="24" t="s">
        <v>1779</v>
      </c>
      <c r="B890" s="24" t="s">
        <v>6284</v>
      </c>
      <c r="C890" s="7" t="s">
        <v>4751</v>
      </c>
      <c r="D890" s="7" t="s">
        <v>6285</v>
      </c>
      <c r="G890" s="7" t="s">
        <v>4688</v>
      </c>
      <c r="H890" s="7">
        <v>0</v>
      </c>
      <c r="K890" s="7" t="s">
        <v>4687</v>
      </c>
      <c r="L890" s="7" t="s">
        <v>4687</v>
      </c>
      <c r="N890" s="7">
        <v>41.73</v>
      </c>
      <c r="O890" s="7" t="str">
        <f t="shared" si="52"/>
        <v>Obesity</v>
      </c>
      <c r="Q890" s="7">
        <v>7.69</v>
      </c>
      <c r="R890" s="7" t="str">
        <f t="shared" si="53"/>
        <v>Diabetes</v>
      </c>
      <c r="U890" s="7">
        <v>6</v>
      </c>
      <c r="V890" s="7" t="s">
        <v>4714</v>
      </c>
      <c r="W890" s="7">
        <v>1987</v>
      </c>
      <c r="X890" s="7" t="str">
        <f t="shared" si="54"/>
        <v>6-Jun-1987</v>
      </c>
      <c r="Z890" s="7">
        <f t="shared" si="55"/>
        <v>36</v>
      </c>
      <c r="AC890" s="44">
        <v>12231.61</v>
      </c>
    </row>
    <row r="891" ht="15.6" spans="1:29">
      <c r="A891" s="24" t="s">
        <v>1781</v>
      </c>
      <c r="B891" s="24" t="s">
        <v>6286</v>
      </c>
      <c r="C891" s="7" t="s">
        <v>4751</v>
      </c>
      <c r="D891" s="7" t="s">
        <v>5100</v>
      </c>
      <c r="G891" s="7" t="s">
        <v>4688</v>
      </c>
      <c r="H891" s="7">
        <v>0</v>
      </c>
      <c r="K891" s="7" t="s">
        <v>4687</v>
      </c>
      <c r="L891" s="7" t="s">
        <v>4687</v>
      </c>
      <c r="N891" s="7">
        <v>28.9</v>
      </c>
      <c r="O891" s="7" t="str">
        <f t="shared" si="52"/>
        <v>Overweight</v>
      </c>
      <c r="Q891" s="7">
        <v>8.83</v>
      </c>
      <c r="R891" s="7" t="str">
        <f t="shared" si="53"/>
        <v>Diabetes</v>
      </c>
      <c r="U891" s="7">
        <v>25</v>
      </c>
      <c r="V891" s="7" t="s">
        <v>4714</v>
      </c>
      <c r="W891" s="7">
        <v>1962</v>
      </c>
      <c r="X891" s="7" t="str">
        <f t="shared" si="54"/>
        <v>25-Jun-1962</v>
      </c>
      <c r="Z891" s="7">
        <f t="shared" si="55"/>
        <v>60</v>
      </c>
      <c r="AC891" s="44">
        <v>12224.35</v>
      </c>
    </row>
    <row r="892" ht="15.6" spans="1:29">
      <c r="A892" s="24" t="s">
        <v>1783</v>
      </c>
      <c r="B892" s="24" t="s">
        <v>6287</v>
      </c>
      <c r="C892" s="7" t="s">
        <v>4751</v>
      </c>
      <c r="D892" s="7" t="s">
        <v>6288</v>
      </c>
      <c r="G892" s="7" t="s">
        <v>4688</v>
      </c>
      <c r="H892" s="7">
        <v>0</v>
      </c>
      <c r="K892" s="7" t="s">
        <v>4687</v>
      </c>
      <c r="L892" s="7" t="s">
        <v>4687</v>
      </c>
      <c r="N892" s="7">
        <v>25.74</v>
      </c>
      <c r="O892" s="7" t="str">
        <f t="shared" si="52"/>
        <v>Overweight</v>
      </c>
      <c r="Q892" s="7">
        <v>4.41</v>
      </c>
      <c r="R892" s="7" t="str">
        <f t="shared" si="53"/>
        <v>Normal</v>
      </c>
      <c r="U892" s="7">
        <v>11</v>
      </c>
      <c r="V892" s="7" t="s">
        <v>4718</v>
      </c>
      <c r="W892" s="7">
        <v>1962</v>
      </c>
      <c r="X892" s="7" t="str">
        <f t="shared" si="54"/>
        <v>11-Aug-1962</v>
      </c>
      <c r="Z892" s="7">
        <f t="shared" si="55"/>
        <v>60</v>
      </c>
      <c r="AC892" s="44">
        <v>12222.9</v>
      </c>
    </row>
    <row r="893" ht="15.6" spans="1:29">
      <c r="A893" s="24" t="s">
        <v>1785</v>
      </c>
      <c r="B893" s="24" t="s">
        <v>6289</v>
      </c>
      <c r="C893" s="7" t="s">
        <v>4751</v>
      </c>
      <c r="D893" s="7" t="s">
        <v>6290</v>
      </c>
      <c r="E893" s="7" t="s">
        <v>4889</v>
      </c>
      <c r="G893" s="7">
        <v>1</v>
      </c>
      <c r="H893" s="7">
        <v>1</v>
      </c>
      <c r="K893" s="7" t="s">
        <v>4687</v>
      </c>
      <c r="L893" s="7" t="s">
        <v>4687</v>
      </c>
      <c r="N893" s="7">
        <v>36.06</v>
      </c>
      <c r="O893" s="7" t="str">
        <f t="shared" si="52"/>
        <v>Obesity</v>
      </c>
      <c r="Q893" s="7">
        <v>9.1</v>
      </c>
      <c r="R893" s="7" t="str">
        <f t="shared" si="53"/>
        <v>Diabetes</v>
      </c>
      <c r="U893" s="7">
        <v>11</v>
      </c>
      <c r="V893" s="7" t="s">
        <v>4708</v>
      </c>
      <c r="W893" s="7">
        <v>1974</v>
      </c>
      <c r="X893" s="7" t="str">
        <f t="shared" si="54"/>
        <v>11-Jul-1974</v>
      </c>
      <c r="Z893" s="7">
        <f t="shared" si="55"/>
        <v>48</v>
      </c>
      <c r="AC893" s="44">
        <v>12218.7</v>
      </c>
    </row>
    <row r="894" ht="15.6" spans="1:29">
      <c r="A894" s="24" t="s">
        <v>1787</v>
      </c>
      <c r="B894" s="24" t="s">
        <v>6291</v>
      </c>
      <c r="C894" s="7" t="s">
        <v>5627</v>
      </c>
      <c r="D894" s="7" t="s">
        <v>6292</v>
      </c>
      <c r="G894" s="7">
        <v>1</v>
      </c>
      <c r="H894" s="7">
        <v>1</v>
      </c>
      <c r="K894" s="7" t="s">
        <v>4687</v>
      </c>
      <c r="L894" s="7" t="s">
        <v>4687</v>
      </c>
      <c r="N894" s="7">
        <v>43.28</v>
      </c>
      <c r="O894" s="7" t="str">
        <f t="shared" si="52"/>
        <v>Obesity</v>
      </c>
      <c r="Q894" s="7">
        <v>11.52</v>
      </c>
      <c r="R894" s="7" t="str">
        <f t="shared" si="53"/>
        <v>Diabetes</v>
      </c>
      <c r="U894" s="7">
        <v>15</v>
      </c>
      <c r="V894" s="7" t="s">
        <v>4712</v>
      </c>
      <c r="W894" s="7">
        <v>1991</v>
      </c>
      <c r="X894" s="7" t="str">
        <f t="shared" si="54"/>
        <v>15-Nov-1991</v>
      </c>
      <c r="Z894" s="7">
        <f t="shared" si="55"/>
        <v>31</v>
      </c>
      <c r="AC894" s="44">
        <v>12198.64</v>
      </c>
    </row>
    <row r="895" ht="15.6" spans="1:29">
      <c r="A895" s="24" t="s">
        <v>1789</v>
      </c>
      <c r="B895" s="24" t="s">
        <v>6293</v>
      </c>
      <c r="C895" s="7" t="s">
        <v>4751</v>
      </c>
      <c r="D895" s="7" t="s">
        <v>4789</v>
      </c>
      <c r="G895" s="7" t="s">
        <v>4688</v>
      </c>
      <c r="H895" s="7">
        <v>0</v>
      </c>
      <c r="K895" s="7" t="s">
        <v>4689</v>
      </c>
      <c r="L895" s="7" t="s">
        <v>4687</v>
      </c>
      <c r="N895" s="7">
        <v>28.785</v>
      </c>
      <c r="O895" s="7" t="str">
        <f t="shared" si="52"/>
        <v>Overweight</v>
      </c>
      <c r="Q895" s="7">
        <v>10.95</v>
      </c>
      <c r="R895" s="7" t="str">
        <f t="shared" si="53"/>
        <v>Diabetes</v>
      </c>
      <c r="U895" s="7">
        <v>19</v>
      </c>
      <c r="V895" s="7" t="s">
        <v>4714</v>
      </c>
      <c r="W895" s="7">
        <v>1963</v>
      </c>
      <c r="X895" s="7" t="str">
        <f t="shared" si="54"/>
        <v>19-Jun-1963</v>
      </c>
      <c r="Z895" s="7">
        <f t="shared" si="55"/>
        <v>59</v>
      </c>
      <c r="AC895" s="44">
        <v>12148.2</v>
      </c>
    </row>
    <row r="896" ht="15.6" spans="1:29">
      <c r="A896" s="24" t="s">
        <v>1791</v>
      </c>
      <c r="B896" s="24" t="s">
        <v>6294</v>
      </c>
      <c r="C896" s="7" t="s">
        <v>4751</v>
      </c>
      <c r="D896" s="7" t="s">
        <v>6295</v>
      </c>
      <c r="G896" s="7" t="s">
        <v>4688</v>
      </c>
      <c r="H896" s="7">
        <v>0</v>
      </c>
      <c r="K896" s="7" t="s">
        <v>4689</v>
      </c>
      <c r="L896" s="7" t="s">
        <v>4687</v>
      </c>
      <c r="N896" s="7">
        <v>25.46</v>
      </c>
      <c r="O896" s="7" t="str">
        <f t="shared" si="52"/>
        <v>Overweight</v>
      </c>
      <c r="Q896" s="7">
        <v>11.5</v>
      </c>
      <c r="R896" s="7" t="str">
        <f t="shared" si="53"/>
        <v>Diabetes</v>
      </c>
      <c r="U896" s="7">
        <v>25</v>
      </c>
      <c r="V896" s="7" t="s">
        <v>4708</v>
      </c>
      <c r="W896" s="7">
        <v>1963</v>
      </c>
      <c r="X896" s="7" t="str">
        <f t="shared" si="54"/>
        <v>25-Jul-1963</v>
      </c>
      <c r="Z896" s="7">
        <f t="shared" si="55"/>
        <v>59</v>
      </c>
      <c r="AC896" s="44">
        <v>12146.97</v>
      </c>
    </row>
    <row r="897" ht="15.6" spans="1:29">
      <c r="A897" s="24" t="s">
        <v>1793</v>
      </c>
      <c r="B897" s="24" t="s">
        <v>6296</v>
      </c>
      <c r="C897" s="7" t="s">
        <v>4748</v>
      </c>
      <c r="D897" s="7" t="s">
        <v>6297</v>
      </c>
      <c r="G897" s="7" t="s">
        <v>4688</v>
      </c>
      <c r="H897" s="7">
        <v>0</v>
      </c>
      <c r="K897" s="7" t="s">
        <v>4687</v>
      </c>
      <c r="L897" s="7" t="s">
        <v>4687</v>
      </c>
      <c r="N897" s="7">
        <v>30.8</v>
      </c>
      <c r="O897" s="7" t="str">
        <f t="shared" si="52"/>
        <v>Obesity</v>
      </c>
      <c r="Q897" s="7">
        <v>9.88</v>
      </c>
      <c r="R897" s="7" t="str">
        <f t="shared" si="53"/>
        <v>Diabetes</v>
      </c>
      <c r="U897" s="7">
        <v>19</v>
      </c>
      <c r="V897" s="7" t="s">
        <v>4715</v>
      </c>
      <c r="W897" s="7">
        <v>1968</v>
      </c>
      <c r="X897" s="7" t="str">
        <f t="shared" si="54"/>
        <v>19-Sep-1968</v>
      </c>
      <c r="Z897" s="7">
        <f t="shared" si="55"/>
        <v>54</v>
      </c>
      <c r="AC897" s="44">
        <v>12142.58</v>
      </c>
    </row>
    <row r="898" ht="15.6" spans="1:29">
      <c r="A898" s="24" t="s">
        <v>1795</v>
      </c>
      <c r="B898" s="24" t="s">
        <v>5685</v>
      </c>
      <c r="C898" s="7" t="s">
        <v>4748</v>
      </c>
      <c r="D898" s="7" t="s">
        <v>6298</v>
      </c>
      <c r="G898" s="7">
        <v>1</v>
      </c>
      <c r="H898" s="7">
        <v>1</v>
      </c>
      <c r="K898" s="7" t="s">
        <v>4687</v>
      </c>
      <c r="L898" s="7" t="s">
        <v>4687</v>
      </c>
      <c r="N898" s="7">
        <v>28.88</v>
      </c>
      <c r="O898" s="7" t="str">
        <f t="shared" si="52"/>
        <v>Overweight</v>
      </c>
      <c r="Q898" s="7">
        <v>6.2</v>
      </c>
      <c r="R898" s="7" t="str">
        <f t="shared" si="53"/>
        <v>Prediabetes</v>
      </c>
      <c r="U898" s="7">
        <v>15</v>
      </c>
      <c r="V898" s="7" t="s">
        <v>4714</v>
      </c>
      <c r="W898" s="7">
        <v>1968</v>
      </c>
      <c r="X898" s="7" t="str">
        <f t="shared" si="54"/>
        <v>15-Jun-1968</v>
      </c>
      <c r="Z898" s="7">
        <f t="shared" si="55"/>
        <v>54</v>
      </c>
      <c r="AC898" s="44">
        <v>12137.6</v>
      </c>
    </row>
    <row r="899" ht="15.6" spans="1:29">
      <c r="A899" s="24" t="s">
        <v>1797</v>
      </c>
      <c r="B899" s="24" t="s">
        <v>6299</v>
      </c>
      <c r="C899" s="7" t="s">
        <v>4748</v>
      </c>
      <c r="D899" s="7" t="s">
        <v>6300</v>
      </c>
      <c r="G899" s="7">
        <v>1</v>
      </c>
      <c r="H899" s="7">
        <v>1</v>
      </c>
      <c r="K899" s="7" t="s">
        <v>4687</v>
      </c>
      <c r="L899" s="7" t="s">
        <v>4687</v>
      </c>
      <c r="N899" s="7">
        <v>23</v>
      </c>
      <c r="O899" s="7" t="str">
        <f t="shared" ref="O899:O962" si="56">IF((AND(N899&lt;18.5)),"Underweight",IF(AND(N899&gt;=18.5,N899&lt;24.9),"Normal Weight",IF(AND(N899&gt;=25,N899&lt;=30),"Overweight","Obesity")))</f>
        <v>Normal Weight</v>
      </c>
      <c r="Q899" s="7">
        <v>8.41</v>
      </c>
      <c r="R899" s="7" t="str">
        <f t="shared" ref="R899:R962" si="57">IF((AND(Q899&gt;=5.7,Q899&lt;=6.4)),"Prediabetes",IF(AND(Q899&gt;6.5),"Diabetes","Normal"))</f>
        <v>Diabetes</v>
      </c>
      <c r="U899" s="7">
        <v>18</v>
      </c>
      <c r="V899" s="7" t="s">
        <v>4717</v>
      </c>
      <c r="W899" s="7">
        <v>1968</v>
      </c>
      <c r="X899" s="7" t="str">
        <f t="shared" ref="X899:X962" si="58">CONCATENATE(U899,"-",V899,"-",W899)</f>
        <v>18-Dec-1968</v>
      </c>
      <c r="Z899" s="7">
        <f t="shared" ref="Z899:Z962" si="59">DATEDIF(X899,$Y$2,"Y")</f>
        <v>54</v>
      </c>
      <c r="AC899" s="44">
        <v>12130.8</v>
      </c>
    </row>
    <row r="900" ht="15.6" spans="1:29">
      <c r="A900" s="24" t="s">
        <v>1799</v>
      </c>
      <c r="B900" s="24" t="s">
        <v>5133</v>
      </c>
      <c r="C900" s="7" t="s">
        <v>4751</v>
      </c>
      <c r="D900" s="7" t="s">
        <v>4828</v>
      </c>
      <c r="G900" s="7">
        <v>2</v>
      </c>
      <c r="H900" s="7">
        <v>2</v>
      </c>
      <c r="K900" s="7" t="s">
        <v>4687</v>
      </c>
      <c r="L900" s="7" t="s">
        <v>4687</v>
      </c>
      <c r="N900" s="7">
        <v>38.25</v>
      </c>
      <c r="O900" s="7" t="str">
        <f t="shared" si="56"/>
        <v>Obesity</v>
      </c>
      <c r="Q900" s="7">
        <v>5.07</v>
      </c>
      <c r="R900" s="7" t="str">
        <f t="shared" si="57"/>
        <v>Normal</v>
      </c>
      <c r="U900" s="7">
        <v>26</v>
      </c>
      <c r="V900" s="7" t="s">
        <v>4714</v>
      </c>
      <c r="W900" s="7">
        <v>1984</v>
      </c>
      <c r="X900" s="7" t="str">
        <f t="shared" si="58"/>
        <v>26-Jun-1984</v>
      </c>
      <c r="Z900" s="7">
        <f t="shared" si="59"/>
        <v>38</v>
      </c>
      <c r="AC900" s="44">
        <v>12129.61</v>
      </c>
    </row>
    <row r="901" ht="15.6" spans="1:29">
      <c r="A901" s="24" t="s">
        <v>1801</v>
      </c>
      <c r="B901" s="24" t="s">
        <v>5163</v>
      </c>
      <c r="C901" s="7" t="s">
        <v>5627</v>
      </c>
      <c r="D901" s="7" t="s">
        <v>6301</v>
      </c>
      <c r="G901" s="7">
        <v>1</v>
      </c>
      <c r="H901" s="7">
        <v>1</v>
      </c>
      <c r="K901" s="7" t="s">
        <v>4689</v>
      </c>
      <c r="L901" s="7" t="s">
        <v>4687</v>
      </c>
      <c r="N901" s="7">
        <v>39.25</v>
      </c>
      <c r="O901" s="7" t="str">
        <f t="shared" si="56"/>
        <v>Obesity</v>
      </c>
      <c r="Q901" s="7">
        <v>4.06</v>
      </c>
      <c r="R901" s="7" t="str">
        <f t="shared" si="57"/>
        <v>Normal</v>
      </c>
      <c r="U901" s="7">
        <v>1</v>
      </c>
      <c r="V901" s="7" t="s">
        <v>4717</v>
      </c>
      <c r="W901" s="7">
        <v>1986</v>
      </c>
      <c r="X901" s="7" t="str">
        <f t="shared" si="58"/>
        <v>1-Dec-1986</v>
      </c>
      <c r="Z901" s="7">
        <f t="shared" si="59"/>
        <v>36</v>
      </c>
      <c r="AC901" s="44">
        <v>12124.99</v>
      </c>
    </row>
    <row r="902" ht="15.6" spans="1:29">
      <c r="A902" s="24" t="s">
        <v>1803</v>
      </c>
      <c r="B902" s="24" t="s">
        <v>6302</v>
      </c>
      <c r="C902" s="7" t="s">
        <v>4748</v>
      </c>
      <c r="D902" s="7" t="s">
        <v>6303</v>
      </c>
      <c r="G902" s="7" t="s">
        <v>4688</v>
      </c>
      <c r="H902" s="7">
        <v>0</v>
      </c>
      <c r="K902" s="7" t="s">
        <v>4689</v>
      </c>
      <c r="L902" s="7" t="s">
        <v>4687</v>
      </c>
      <c r="N902" s="7">
        <v>26.6</v>
      </c>
      <c r="O902" s="7" t="str">
        <f t="shared" si="56"/>
        <v>Overweight</v>
      </c>
      <c r="Q902" s="7">
        <v>10.52</v>
      </c>
      <c r="R902" s="7" t="str">
        <f t="shared" si="57"/>
        <v>Diabetes</v>
      </c>
      <c r="U902" s="7">
        <v>5</v>
      </c>
      <c r="V902" s="7" t="s">
        <v>4719</v>
      </c>
      <c r="W902" s="7">
        <v>1966</v>
      </c>
      <c r="X902" s="7" t="str">
        <f t="shared" si="58"/>
        <v>5-Oct-1966</v>
      </c>
      <c r="Z902" s="7">
        <f t="shared" si="59"/>
        <v>56</v>
      </c>
      <c r="AC902" s="44">
        <v>12105.32</v>
      </c>
    </row>
    <row r="903" ht="15.6" spans="1:29">
      <c r="A903" s="24" t="s">
        <v>1805</v>
      </c>
      <c r="B903" s="24" t="s">
        <v>6304</v>
      </c>
      <c r="C903" s="7" t="s">
        <v>4751</v>
      </c>
      <c r="D903" s="7" t="s">
        <v>5764</v>
      </c>
      <c r="G903" s="7" t="s">
        <v>4688</v>
      </c>
      <c r="H903" s="7">
        <v>0</v>
      </c>
      <c r="K903" s="7" t="s">
        <v>4687</v>
      </c>
      <c r="L903" s="7" t="s">
        <v>4687</v>
      </c>
      <c r="N903" s="7">
        <v>35.7</v>
      </c>
      <c r="O903" s="7" t="str">
        <f t="shared" si="56"/>
        <v>Obesity</v>
      </c>
      <c r="Q903" s="7">
        <v>9.65</v>
      </c>
      <c r="R903" s="7" t="str">
        <f t="shared" si="57"/>
        <v>Diabetes</v>
      </c>
      <c r="U903" s="7">
        <v>21</v>
      </c>
      <c r="V903" s="7" t="s">
        <v>4714</v>
      </c>
      <c r="W903" s="7">
        <v>1979</v>
      </c>
      <c r="X903" s="7" t="str">
        <f t="shared" si="58"/>
        <v>21-Jun-1979</v>
      </c>
      <c r="Z903" s="7">
        <f t="shared" si="59"/>
        <v>43</v>
      </c>
      <c r="AC903" s="44">
        <v>12096.65</v>
      </c>
    </row>
    <row r="904" ht="15.6" spans="1:29">
      <c r="A904" s="24" t="s">
        <v>1807</v>
      </c>
      <c r="B904" s="24" t="s">
        <v>6305</v>
      </c>
      <c r="C904" s="7" t="s">
        <v>4748</v>
      </c>
      <c r="D904" s="7" t="s">
        <v>6306</v>
      </c>
      <c r="G904" s="7" t="s">
        <v>4688</v>
      </c>
      <c r="H904" s="7">
        <v>0</v>
      </c>
      <c r="K904" s="7" t="s">
        <v>4687</v>
      </c>
      <c r="L904" s="7" t="s">
        <v>4687</v>
      </c>
      <c r="N904" s="7">
        <v>20.1</v>
      </c>
      <c r="O904" s="7" t="str">
        <f t="shared" si="56"/>
        <v>Normal Weight</v>
      </c>
      <c r="Q904" s="7">
        <v>6.21</v>
      </c>
      <c r="R904" s="7" t="str">
        <f t="shared" si="57"/>
        <v>Prediabetes</v>
      </c>
      <c r="U904" s="7">
        <v>16</v>
      </c>
      <c r="V904" s="7" t="s">
        <v>4708</v>
      </c>
      <c r="W904" s="7">
        <v>1965</v>
      </c>
      <c r="X904" s="7" t="str">
        <f t="shared" si="58"/>
        <v>16-Jul-1965</v>
      </c>
      <c r="Z904" s="7">
        <f t="shared" si="59"/>
        <v>57</v>
      </c>
      <c r="AC904" s="44">
        <v>12094.48</v>
      </c>
    </row>
    <row r="905" ht="15.6" spans="1:29">
      <c r="A905" s="24" t="s">
        <v>1809</v>
      </c>
      <c r="B905" s="24" t="s">
        <v>6307</v>
      </c>
      <c r="C905" s="7" t="s">
        <v>4748</v>
      </c>
      <c r="D905" s="7" t="s">
        <v>6308</v>
      </c>
      <c r="G905" s="7">
        <v>1</v>
      </c>
      <c r="H905" s="7">
        <v>1</v>
      </c>
      <c r="K905" s="7" t="s">
        <v>4687</v>
      </c>
      <c r="L905" s="7" t="s">
        <v>4687</v>
      </c>
      <c r="N905" s="7">
        <v>22.23</v>
      </c>
      <c r="O905" s="7" t="str">
        <f t="shared" si="56"/>
        <v>Normal Weight</v>
      </c>
      <c r="Q905" s="7">
        <v>4.76</v>
      </c>
      <c r="R905" s="7" t="str">
        <f t="shared" si="57"/>
        <v>Normal</v>
      </c>
      <c r="U905" s="7">
        <v>9</v>
      </c>
      <c r="V905" s="7" t="s">
        <v>4717</v>
      </c>
      <c r="W905" s="7">
        <v>1965</v>
      </c>
      <c r="X905" s="7" t="str">
        <f t="shared" si="58"/>
        <v>9-Dec-1965</v>
      </c>
      <c r="Z905" s="7">
        <f t="shared" si="59"/>
        <v>57</v>
      </c>
      <c r="AC905" s="44">
        <v>12091.34</v>
      </c>
    </row>
    <row r="906" ht="15.6" spans="1:29">
      <c r="A906" s="24" t="s">
        <v>1811</v>
      </c>
      <c r="B906" s="24" t="s">
        <v>6309</v>
      </c>
      <c r="C906" s="7" t="s">
        <v>4751</v>
      </c>
      <c r="D906" s="7" t="s">
        <v>6310</v>
      </c>
      <c r="G906" s="7">
        <v>1</v>
      </c>
      <c r="H906" s="7">
        <v>1</v>
      </c>
      <c r="K906" s="7" t="s">
        <v>4687</v>
      </c>
      <c r="L906" s="7" t="s">
        <v>4687</v>
      </c>
      <c r="N906" s="7">
        <v>36.47</v>
      </c>
      <c r="O906" s="7" t="str">
        <f t="shared" si="56"/>
        <v>Obesity</v>
      </c>
      <c r="Q906" s="7">
        <v>5.73</v>
      </c>
      <c r="R906" s="7" t="str">
        <f t="shared" si="57"/>
        <v>Prediabetes</v>
      </c>
      <c r="U906" s="7">
        <v>24</v>
      </c>
      <c r="V906" s="7" t="s">
        <v>4712</v>
      </c>
      <c r="W906" s="7">
        <v>1982</v>
      </c>
      <c r="X906" s="7" t="str">
        <f t="shared" si="58"/>
        <v>24-Nov-1982</v>
      </c>
      <c r="Z906" s="7">
        <f t="shared" si="59"/>
        <v>40</v>
      </c>
      <c r="AC906" s="44">
        <v>12048.13</v>
      </c>
    </row>
    <row r="907" ht="15.6" spans="1:29">
      <c r="A907" s="24" t="s">
        <v>1813</v>
      </c>
      <c r="B907" s="24" t="s">
        <v>6311</v>
      </c>
      <c r="C907" s="7" t="s">
        <v>4748</v>
      </c>
      <c r="D907" s="7" t="s">
        <v>6202</v>
      </c>
      <c r="G907" s="7" t="s">
        <v>4688</v>
      </c>
      <c r="H907" s="7">
        <v>0</v>
      </c>
      <c r="K907" s="7" t="s">
        <v>4687</v>
      </c>
      <c r="L907" s="7" t="s">
        <v>4687</v>
      </c>
      <c r="N907" s="7">
        <v>49.64</v>
      </c>
      <c r="O907" s="7" t="str">
        <f t="shared" si="56"/>
        <v>Obesity</v>
      </c>
      <c r="Q907" s="7">
        <v>10.78</v>
      </c>
      <c r="R907" s="7" t="str">
        <f t="shared" si="57"/>
        <v>Diabetes</v>
      </c>
      <c r="U907" s="7">
        <v>22</v>
      </c>
      <c r="V907" s="7" t="s">
        <v>4708</v>
      </c>
      <c r="W907" s="7">
        <v>1993</v>
      </c>
      <c r="X907" s="7" t="str">
        <f t="shared" si="58"/>
        <v>22-Jul-1993</v>
      </c>
      <c r="Z907" s="7">
        <f t="shared" si="59"/>
        <v>29</v>
      </c>
      <c r="AC907" s="44">
        <v>12044.34</v>
      </c>
    </row>
    <row r="908" ht="15.6" spans="1:29">
      <c r="A908" s="24" t="s">
        <v>1815</v>
      </c>
      <c r="B908" s="24" t="s">
        <v>6312</v>
      </c>
      <c r="C908" s="7" t="s">
        <v>5627</v>
      </c>
      <c r="D908" s="7" t="s">
        <v>6313</v>
      </c>
      <c r="G908" s="7">
        <v>1</v>
      </c>
      <c r="H908" s="7">
        <v>1</v>
      </c>
      <c r="K908" s="7" t="s">
        <v>4689</v>
      </c>
      <c r="L908" s="7" t="s">
        <v>4687</v>
      </c>
      <c r="N908" s="7">
        <v>36.8</v>
      </c>
      <c r="O908" s="7" t="str">
        <f t="shared" si="56"/>
        <v>Obesity</v>
      </c>
      <c r="Q908" s="7">
        <v>5.08</v>
      </c>
      <c r="R908" s="7" t="str">
        <f t="shared" si="57"/>
        <v>Normal</v>
      </c>
      <c r="U908" s="7">
        <v>5</v>
      </c>
      <c r="V908" s="7" t="s">
        <v>4717</v>
      </c>
      <c r="W908" s="7">
        <v>1983</v>
      </c>
      <c r="X908" s="7" t="str">
        <f t="shared" si="58"/>
        <v>5-Dec-1983</v>
      </c>
      <c r="Z908" s="7">
        <f t="shared" si="59"/>
        <v>39</v>
      </c>
      <c r="AC908" s="44">
        <v>12035.18</v>
      </c>
    </row>
    <row r="909" ht="15.6" spans="1:29">
      <c r="A909" s="24" t="s">
        <v>1817</v>
      </c>
      <c r="B909" s="24" t="s">
        <v>6314</v>
      </c>
      <c r="C909" s="7" t="s">
        <v>4751</v>
      </c>
      <c r="D909" s="7" t="s">
        <v>6315</v>
      </c>
      <c r="G909" s="7" t="s">
        <v>4688</v>
      </c>
      <c r="H909" s="7">
        <v>0</v>
      </c>
      <c r="K909" s="7" t="s">
        <v>4689</v>
      </c>
      <c r="L909" s="7" t="s">
        <v>4687</v>
      </c>
      <c r="N909" s="7">
        <v>33.88</v>
      </c>
      <c r="O909" s="7" t="str">
        <f t="shared" si="56"/>
        <v>Obesity</v>
      </c>
      <c r="Q909" s="7">
        <v>11.39</v>
      </c>
      <c r="R909" s="7" t="str">
        <f t="shared" si="57"/>
        <v>Diabetes</v>
      </c>
      <c r="U909" s="7">
        <v>19</v>
      </c>
      <c r="V909" s="7" t="s">
        <v>4715</v>
      </c>
      <c r="W909" s="7">
        <v>1967</v>
      </c>
      <c r="X909" s="7" t="str">
        <f t="shared" si="58"/>
        <v>19-Sep-1967</v>
      </c>
      <c r="Z909" s="7">
        <f t="shared" si="59"/>
        <v>55</v>
      </c>
      <c r="AC909" s="44">
        <v>12032.33</v>
      </c>
    </row>
    <row r="910" ht="15.6" spans="1:29">
      <c r="A910" s="24" t="s">
        <v>1819</v>
      </c>
      <c r="B910" s="24" t="s">
        <v>6316</v>
      </c>
      <c r="C910" s="7" t="s">
        <v>4751</v>
      </c>
      <c r="D910" s="7" t="s">
        <v>5342</v>
      </c>
      <c r="G910" s="7">
        <v>1</v>
      </c>
      <c r="H910" s="7">
        <v>1</v>
      </c>
      <c r="K910" s="7" t="s">
        <v>4689</v>
      </c>
      <c r="L910" s="7" t="s">
        <v>4687</v>
      </c>
      <c r="N910" s="7">
        <v>32.01</v>
      </c>
      <c r="O910" s="7" t="str">
        <f t="shared" si="56"/>
        <v>Obesity</v>
      </c>
      <c r="Q910" s="7">
        <v>5.35</v>
      </c>
      <c r="R910" s="7" t="str">
        <f t="shared" si="57"/>
        <v>Normal</v>
      </c>
      <c r="U910" s="7">
        <v>12</v>
      </c>
      <c r="V910" s="7" t="s">
        <v>4712</v>
      </c>
      <c r="W910" s="7">
        <v>1964</v>
      </c>
      <c r="X910" s="7" t="str">
        <f t="shared" si="58"/>
        <v>12-Nov-1964</v>
      </c>
      <c r="Z910" s="7">
        <f t="shared" si="59"/>
        <v>58</v>
      </c>
      <c r="AC910" s="44">
        <v>12029.29</v>
      </c>
    </row>
    <row r="911" ht="15.6" spans="1:29">
      <c r="A911" s="24" t="s">
        <v>1821</v>
      </c>
      <c r="B911" s="24" t="s">
        <v>6317</v>
      </c>
      <c r="C911" s="7" t="s">
        <v>4751</v>
      </c>
      <c r="D911" s="7" t="s">
        <v>6318</v>
      </c>
      <c r="G911" s="7" t="s">
        <v>4688</v>
      </c>
      <c r="H911" s="7">
        <v>0</v>
      </c>
      <c r="K911" s="7" t="s">
        <v>4687</v>
      </c>
      <c r="L911" s="7" t="s">
        <v>4687</v>
      </c>
      <c r="N911" s="7">
        <v>33.63</v>
      </c>
      <c r="O911" s="7" t="str">
        <f t="shared" si="56"/>
        <v>Obesity</v>
      </c>
      <c r="Q911" s="7">
        <v>5.6</v>
      </c>
      <c r="R911" s="7" t="str">
        <f t="shared" si="57"/>
        <v>Normal</v>
      </c>
      <c r="U911" s="7">
        <v>2</v>
      </c>
      <c r="V911" s="7" t="s">
        <v>4717</v>
      </c>
      <c r="W911" s="7">
        <v>1965</v>
      </c>
      <c r="X911" s="7" t="str">
        <f t="shared" si="58"/>
        <v>2-Dec-1965</v>
      </c>
      <c r="Z911" s="7">
        <f t="shared" si="59"/>
        <v>57</v>
      </c>
      <c r="AC911" s="44">
        <v>12001.29</v>
      </c>
    </row>
    <row r="912" ht="15.6" spans="1:29">
      <c r="A912" s="24" t="s">
        <v>1823</v>
      </c>
      <c r="B912" s="24" t="s">
        <v>6319</v>
      </c>
      <c r="C912" s="7" t="s">
        <v>4751</v>
      </c>
      <c r="D912" s="7" t="s">
        <v>6320</v>
      </c>
      <c r="G912" s="7">
        <v>1</v>
      </c>
      <c r="H912" s="7">
        <v>1</v>
      </c>
      <c r="K912" s="7" t="s">
        <v>4689</v>
      </c>
      <c r="L912" s="7" t="s">
        <v>4687</v>
      </c>
      <c r="N912" s="7">
        <v>34.865</v>
      </c>
      <c r="O912" s="7" t="str">
        <f t="shared" si="56"/>
        <v>Obesity</v>
      </c>
      <c r="Q912" s="7">
        <v>4.27</v>
      </c>
      <c r="R912" s="7" t="str">
        <f t="shared" si="57"/>
        <v>Normal</v>
      </c>
      <c r="U912" s="7">
        <v>25</v>
      </c>
      <c r="V912" s="7" t="s">
        <v>4718</v>
      </c>
      <c r="W912" s="7">
        <v>1964</v>
      </c>
      <c r="X912" s="7" t="str">
        <f t="shared" si="58"/>
        <v>25-Aug-1964</v>
      </c>
      <c r="Z912" s="7">
        <f t="shared" si="59"/>
        <v>58</v>
      </c>
      <c r="AC912" s="44">
        <v>11994.89</v>
      </c>
    </row>
    <row r="913" ht="15.6" spans="1:29">
      <c r="A913" s="24" t="s">
        <v>1825</v>
      </c>
      <c r="B913" s="24" t="s">
        <v>6321</v>
      </c>
      <c r="C913" s="7" t="s">
        <v>4751</v>
      </c>
      <c r="D913" s="7" t="s">
        <v>5506</v>
      </c>
      <c r="G913" s="7">
        <v>1</v>
      </c>
      <c r="H913" s="7">
        <v>1</v>
      </c>
      <c r="K913" s="7" t="s">
        <v>4687</v>
      </c>
      <c r="L913" s="7" t="s">
        <v>4687</v>
      </c>
      <c r="N913" s="7">
        <v>43.11</v>
      </c>
      <c r="O913" s="7" t="str">
        <f t="shared" si="56"/>
        <v>Obesity</v>
      </c>
      <c r="Q913" s="7">
        <v>5.57</v>
      </c>
      <c r="R913" s="7" t="str">
        <f t="shared" si="57"/>
        <v>Normal</v>
      </c>
      <c r="U913" s="7">
        <v>1</v>
      </c>
      <c r="V913" s="7" t="s">
        <v>4715</v>
      </c>
      <c r="W913" s="7">
        <v>1991</v>
      </c>
      <c r="X913" s="7" t="str">
        <f t="shared" si="58"/>
        <v>1-Sep-1991</v>
      </c>
      <c r="Z913" s="7">
        <f t="shared" si="59"/>
        <v>31</v>
      </c>
      <c r="AC913" s="44">
        <v>11987.68</v>
      </c>
    </row>
    <row r="914" ht="15.6" spans="1:29">
      <c r="A914" s="24" t="s">
        <v>1827</v>
      </c>
      <c r="B914" s="24" t="s">
        <v>6322</v>
      </c>
      <c r="C914" s="7" t="s">
        <v>4751</v>
      </c>
      <c r="D914" s="7" t="s">
        <v>4913</v>
      </c>
      <c r="G914" s="7">
        <v>1</v>
      </c>
      <c r="H914" s="7">
        <v>1</v>
      </c>
      <c r="K914" s="7" t="s">
        <v>4689</v>
      </c>
      <c r="L914" s="7" t="s">
        <v>4687</v>
      </c>
      <c r="N914" s="7">
        <v>30.305</v>
      </c>
      <c r="O914" s="7" t="str">
        <f t="shared" si="56"/>
        <v>Obesity</v>
      </c>
      <c r="Q914" s="7">
        <v>5.68</v>
      </c>
      <c r="R914" s="7" t="str">
        <f t="shared" si="57"/>
        <v>Normal</v>
      </c>
      <c r="U914" s="7">
        <v>7</v>
      </c>
      <c r="V914" s="7" t="s">
        <v>4708</v>
      </c>
      <c r="W914" s="7">
        <v>1964</v>
      </c>
      <c r="X914" s="7" t="str">
        <f t="shared" si="58"/>
        <v>7-Jul-1964</v>
      </c>
      <c r="Z914" s="7">
        <f t="shared" si="59"/>
        <v>58</v>
      </c>
      <c r="AC914" s="44">
        <v>11987.17</v>
      </c>
    </row>
    <row r="915" ht="15.6" spans="1:29">
      <c r="A915" s="24" t="s">
        <v>1829</v>
      </c>
      <c r="B915" s="24" t="s">
        <v>5001</v>
      </c>
      <c r="C915" s="7" t="s">
        <v>4751</v>
      </c>
      <c r="D915" s="7" t="s">
        <v>6323</v>
      </c>
      <c r="G915" s="7">
        <v>1</v>
      </c>
      <c r="H915" s="7">
        <v>1</v>
      </c>
      <c r="K915" s="7" t="s">
        <v>4689</v>
      </c>
      <c r="L915" s="7" t="s">
        <v>4687</v>
      </c>
      <c r="N915" s="7">
        <v>25.175</v>
      </c>
      <c r="O915" s="7" t="str">
        <f t="shared" si="56"/>
        <v>Overweight</v>
      </c>
      <c r="Q915" s="7">
        <v>5.3</v>
      </c>
      <c r="R915" s="7" t="str">
        <f t="shared" si="57"/>
        <v>Normal</v>
      </c>
      <c r="U915" s="7">
        <v>25</v>
      </c>
      <c r="V915" s="7" t="s">
        <v>4715</v>
      </c>
      <c r="W915" s="7">
        <v>1964</v>
      </c>
      <c r="X915" s="7" t="str">
        <f t="shared" si="58"/>
        <v>25-Sep-1964</v>
      </c>
      <c r="Z915" s="7">
        <f t="shared" si="59"/>
        <v>58</v>
      </c>
      <c r="AC915" s="44">
        <v>11946.63</v>
      </c>
    </row>
    <row r="916" ht="15.6" spans="1:29">
      <c r="A916" s="24" t="s">
        <v>1831</v>
      </c>
      <c r="B916" s="24" t="s">
        <v>6324</v>
      </c>
      <c r="C916" s="7" t="s">
        <v>4751</v>
      </c>
      <c r="D916" s="7" t="s">
        <v>6325</v>
      </c>
      <c r="G916" s="7" t="s">
        <v>4688</v>
      </c>
      <c r="H916" s="7">
        <v>0</v>
      </c>
      <c r="K916" s="7" t="s">
        <v>4689</v>
      </c>
      <c r="L916" s="7" t="s">
        <v>4687</v>
      </c>
      <c r="N916" s="7">
        <v>26.8</v>
      </c>
      <c r="O916" s="7" t="str">
        <f t="shared" si="56"/>
        <v>Overweight</v>
      </c>
      <c r="Q916" s="7">
        <v>9.45</v>
      </c>
      <c r="R916" s="7" t="str">
        <f t="shared" si="57"/>
        <v>Diabetes</v>
      </c>
      <c r="U916" s="7">
        <v>30</v>
      </c>
      <c r="V916" s="7" t="s">
        <v>4715</v>
      </c>
      <c r="W916" s="7">
        <v>1964</v>
      </c>
      <c r="X916" s="7" t="str">
        <f t="shared" si="58"/>
        <v>30-Sep-1964</v>
      </c>
      <c r="Z916" s="7">
        <f t="shared" si="59"/>
        <v>58</v>
      </c>
      <c r="AC916" s="44">
        <v>11945.13</v>
      </c>
    </row>
    <row r="917" ht="15.6" spans="1:29">
      <c r="A917" s="24" t="s">
        <v>1833</v>
      </c>
      <c r="B917" s="24" t="s">
        <v>5163</v>
      </c>
      <c r="C917" s="7" t="s">
        <v>4751</v>
      </c>
      <c r="D917" s="7" t="s">
        <v>6326</v>
      </c>
      <c r="G917" s="7" t="s">
        <v>4688</v>
      </c>
      <c r="H917" s="7">
        <v>0</v>
      </c>
      <c r="K917" s="7" t="s">
        <v>4687</v>
      </c>
      <c r="L917" s="7" t="s">
        <v>4687</v>
      </c>
      <c r="N917" s="7">
        <v>21.78</v>
      </c>
      <c r="O917" s="7" t="str">
        <f t="shared" si="56"/>
        <v>Normal Weight</v>
      </c>
      <c r="Q917" s="7">
        <v>6.79</v>
      </c>
      <c r="R917" s="7" t="str">
        <f t="shared" si="57"/>
        <v>Diabetes</v>
      </c>
      <c r="U917" s="7">
        <v>1</v>
      </c>
      <c r="V917" s="7" t="s">
        <v>4714</v>
      </c>
      <c r="W917" s="7">
        <v>2004</v>
      </c>
      <c r="X917" s="7" t="str">
        <f t="shared" si="58"/>
        <v>1-Jun-2004</v>
      </c>
      <c r="Z917" s="7">
        <f t="shared" si="59"/>
        <v>19</v>
      </c>
      <c r="AC917" s="44">
        <v>11944.59</v>
      </c>
    </row>
    <row r="918" ht="15.6" spans="1:29">
      <c r="A918" s="24" t="s">
        <v>1835</v>
      </c>
      <c r="B918" s="24" t="s">
        <v>6327</v>
      </c>
      <c r="C918" s="7" t="s">
        <v>4748</v>
      </c>
      <c r="D918" s="7" t="s">
        <v>6328</v>
      </c>
      <c r="G918" s="7" t="s">
        <v>4688</v>
      </c>
      <c r="H918" s="7">
        <v>0</v>
      </c>
      <c r="K918" s="7" t="s">
        <v>4689</v>
      </c>
      <c r="L918" s="7" t="s">
        <v>4687</v>
      </c>
      <c r="N918" s="7">
        <v>30.14</v>
      </c>
      <c r="O918" s="7" t="str">
        <f t="shared" si="56"/>
        <v>Obesity</v>
      </c>
      <c r="Q918" s="7">
        <v>11.1</v>
      </c>
      <c r="R918" s="7" t="str">
        <f t="shared" si="57"/>
        <v>Diabetes</v>
      </c>
      <c r="U918" s="7">
        <v>4</v>
      </c>
      <c r="V918" s="7" t="s">
        <v>4718</v>
      </c>
      <c r="W918" s="7">
        <v>1967</v>
      </c>
      <c r="X918" s="7" t="str">
        <f t="shared" si="58"/>
        <v>4-Aug-1967</v>
      </c>
      <c r="Z918" s="7">
        <f t="shared" si="59"/>
        <v>55</v>
      </c>
      <c r="AC918" s="44">
        <v>11941.83</v>
      </c>
    </row>
    <row r="919" ht="15.6" spans="1:29">
      <c r="A919" s="24" t="s">
        <v>1837</v>
      </c>
      <c r="B919" s="24" t="s">
        <v>6329</v>
      </c>
      <c r="C919" s="7" t="s">
        <v>4748</v>
      </c>
      <c r="D919" s="7" t="s">
        <v>5523</v>
      </c>
      <c r="G919" s="7" t="s">
        <v>4688</v>
      </c>
      <c r="H919" s="7">
        <v>0</v>
      </c>
      <c r="K919" s="7" t="s">
        <v>4689</v>
      </c>
      <c r="L919" s="7" t="s">
        <v>4687</v>
      </c>
      <c r="N919" s="7">
        <v>29.7</v>
      </c>
      <c r="O919" s="7" t="str">
        <f t="shared" si="56"/>
        <v>Overweight</v>
      </c>
      <c r="Q919" s="7">
        <v>7.26</v>
      </c>
      <c r="R919" s="7" t="str">
        <f t="shared" si="57"/>
        <v>Diabetes</v>
      </c>
      <c r="U919" s="7">
        <v>14</v>
      </c>
      <c r="V919" s="7" t="s">
        <v>4714</v>
      </c>
      <c r="W919" s="7">
        <v>1967</v>
      </c>
      <c r="X919" s="7" t="str">
        <f t="shared" si="58"/>
        <v>14-Jun-1967</v>
      </c>
      <c r="Z919" s="7">
        <f t="shared" si="59"/>
        <v>55</v>
      </c>
      <c r="AC919" s="44">
        <v>11938.26</v>
      </c>
    </row>
    <row r="920" ht="15.6" spans="1:29">
      <c r="A920" s="24" t="s">
        <v>1839</v>
      </c>
      <c r="B920" s="24" t="s">
        <v>6330</v>
      </c>
      <c r="C920" s="7" t="s">
        <v>4748</v>
      </c>
      <c r="D920" s="7" t="s">
        <v>4842</v>
      </c>
      <c r="G920" s="7">
        <v>1</v>
      </c>
      <c r="H920" s="7">
        <v>1</v>
      </c>
      <c r="K920" s="7" t="s">
        <v>4689</v>
      </c>
      <c r="L920" s="7" t="s">
        <v>4687</v>
      </c>
      <c r="N920" s="7">
        <v>32.395</v>
      </c>
      <c r="O920" s="7" t="str">
        <f t="shared" si="56"/>
        <v>Obesity</v>
      </c>
      <c r="Q920" s="7">
        <v>5.27</v>
      </c>
      <c r="R920" s="7" t="str">
        <f t="shared" si="57"/>
        <v>Normal</v>
      </c>
      <c r="U920" s="7">
        <v>15</v>
      </c>
      <c r="V920" s="7" t="s">
        <v>4717</v>
      </c>
      <c r="W920" s="7">
        <v>1967</v>
      </c>
      <c r="X920" s="7" t="str">
        <f t="shared" si="58"/>
        <v>15-Dec-1967</v>
      </c>
      <c r="Z920" s="7">
        <f t="shared" si="59"/>
        <v>55</v>
      </c>
      <c r="AC920" s="44">
        <v>11931.13</v>
      </c>
    </row>
    <row r="921" ht="15.6" spans="1:29">
      <c r="A921" s="24" t="s">
        <v>1841</v>
      </c>
      <c r="B921" s="24" t="s">
        <v>6331</v>
      </c>
      <c r="C921" s="7" t="s">
        <v>4748</v>
      </c>
      <c r="D921" s="7" t="s">
        <v>6332</v>
      </c>
      <c r="G921" s="7">
        <v>1</v>
      </c>
      <c r="H921" s="7">
        <v>1</v>
      </c>
      <c r="K921" s="7" t="s">
        <v>4687</v>
      </c>
      <c r="L921" s="7" t="s">
        <v>4687</v>
      </c>
      <c r="N921" s="7">
        <v>36.64</v>
      </c>
      <c r="O921" s="7" t="str">
        <f t="shared" si="56"/>
        <v>Obesity</v>
      </c>
      <c r="Q921" s="7">
        <v>5.46</v>
      </c>
      <c r="R921" s="7" t="str">
        <f t="shared" si="57"/>
        <v>Normal</v>
      </c>
      <c r="U921" s="7">
        <v>28</v>
      </c>
      <c r="V921" s="7" t="s">
        <v>4719</v>
      </c>
      <c r="W921" s="7">
        <v>1974</v>
      </c>
      <c r="X921" s="7" t="str">
        <f t="shared" si="58"/>
        <v>28-Oct-1974</v>
      </c>
      <c r="Z921" s="7">
        <f t="shared" si="59"/>
        <v>48</v>
      </c>
      <c r="AC921" s="44">
        <v>11918.2</v>
      </c>
    </row>
    <row r="922" ht="15.6" spans="1:29">
      <c r="A922" s="24" t="s">
        <v>1843</v>
      </c>
      <c r="B922" s="24" t="s">
        <v>6333</v>
      </c>
      <c r="C922" s="7" t="s">
        <v>4748</v>
      </c>
      <c r="D922" s="7" t="s">
        <v>6334</v>
      </c>
      <c r="G922" s="7" t="s">
        <v>4688</v>
      </c>
      <c r="H922" s="7">
        <v>0</v>
      </c>
      <c r="K922" s="7" t="s">
        <v>4689</v>
      </c>
      <c r="L922" s="7" t="s">
        <v>4687</v>
      </c>
      <c r="N922" s="7">
        <v>39.05</v>
      </c>
      <c r="O922" s="7" t="str">
        <f t="shared" si="56"/>
        <v>Obesity</v>
      </c>
      <c r="Q922" s="7">
        <v>8.13</v>
      </c>
      <c r="R922" s="7" t="str">
        <f t="shared" si="57"/>
        <v>Diabetes</v>
      </c>
      <c r="U922" s="7">
        <v>10</v>
      </c>
      <c r="V922" s="7" t="s">
        <v>4708</v>
      </c>
      <c r="W922" s="7">
        <v>1964</v>
      </c>
      <c r="X922" s="7" t="str">
        <f t="shared" si="58"/>
        <v>10-Jul-1964</v>
      </c>
      <c r="Z922" s="7">
        <f t="shared" si="59"/>
        <v>58</v>
      </c>
      <c r="AC922" s="44">
        <v>11884.05</v>
      </c>
    </row>
    <row r="923" ht="15.6" spans="1:29">
      <c r="A923" s="24" t="s">
        <v>1845</v>
      </c>
      <c r="B923" s="24" t="s">
        <v>6335</v>
      </c>
      <c r="C923" s="7" t="s">
        <v>4748</v>
      </c>
      <c r="D923" s="7" t="s">
        <v>6336</v>
      </c>
      <c r="G923" s="7">
        <v>1</v>
      </c>
      <c r="H923" s="7">
        <v>1</v>
      </c>
      <c r="K923" s="7" t="s">
        <v>4689</v>
      </c>
      <c r="L923" s="7" t="s">
        <v>4687</v>
      </c>
      <c r="N923" s="7">
        <v>33.1</v>
      </c>
      <c r="O923" s="7" t="str">
        <f t="shared" si="56"/>
        <v>Obesity</v>
      </c>
      <c r="Q923" s="7">
        <v>4.25</v>
      </c>
      <c r="R923" s="7" t="str">
        <f t="shared" si="57"/>
        <v>Normal</v>
      </c>
      <c r="U923" s="7">
        <v>18</v>
      </c>
      <c r="V923" s="7" t="s">
        <v>4719</v>
      </c>
      <c r="W923" s="7">
        <v>1964</v>
      </c>
      <c r="X923" s="7" t="str">
        <f t="shared" si="58"/>
        <v>18-Oct-1964</v>
      </c>
      <c r="Z923" s="7">
        <f t="shared" si="59"/>
        <v>58</v>
      </c>
      <c r="AC923" s="44">
        <v>11881.97</v>
      </c>
    </row>
    <row r="924" ht="15.6" spans="1:29">
      <c r="A924" s="24" t="s">
        <v>1847</v>
      </c>
      <c r="B924" s="24" t="s">
        <v>6337</v>
      </c>
      <c r="C924" s="7" t="s">
        <v>4748</v>
      </c>
      <c r="D924" s="7" t="s">
        <v>6338</v>
      </c>
      <c r="G924" s="7" t="s">
        <v>4688</v>
      </c>
      <c r="H924" s="7">
        <v>0</v>
      </c>
      <c r="K924" s="7" t="s">
        <v>4687</v>
      </c>
      <c r="L924" s="7" t="s">
        <v>4687</v>
      </c>
      <c r="N924" s="7">
        <v>31.825</v>
      </c>
      <c r="O924" s="7" t="str">
        <f t="shared" si="56"/>
        <v>Obesity</v>
      </c>
      <c r="Q924" s="7">
        <v>8.68</v>
      </c>
      <c r="R924" s="7" t="str">
        <f t="shared" si="57"/>
        <v>Diabetes</v>
      </c>
      <c r="U924" s="7">
        <v>10</v>
      </c>
      <c r="V924" s="7" t="s">
        <v>4719</v>
      </c>
      <c r="W924" s="7">
        <v>1965</v>
      </c>
      <c r="X924" s="7" t="str">
        <f t="shared" si="58"/>
        <v>10-Oct-1965</v>
      </c>
      <c r="Z924" s="7">
        <f t="shared" si="59"/>
        <v>57</v>
      </c>
      <c r="AC924" s="44">
        <v>11881.36</v>
      </c>
    </row>
    <row r="925" ht="15.6" spans="1:29">
      <c r="A925" s="24" t="s">
        <v>1849</v>
      </c>
      <c r="B925" s="24" t="s">
        <v>6339</v>
      </c>
      <c r="C925" s="7" t="s">
        <v>4748</v>
      </c>
      <c r="D925" s="7" t="s">
        <v>6340</v>
      </c>
      <c r="G925" s="7">
        <v>1</v>
      </c>
      <c r="H925" s="7">
        <v>1</v>
      </c>
      <c r="K925" s="7" t="s">
        <v>4689</v>
      </c>
      <c r="L925" s="7" t="s">
        <v>4687</v>
      </c>
      <c r="N925" s="7">
        <v>29</v>
      </c>
      <c r="O925" s="7" t="str">
        <f t="shared" si="56"/>
        <v>Overweight</v>
      </c>
      <c r="Q925" s="7">
        <v>6.25</v>
      </c>
      <c r="R925" s="7" t="str">
        <f t="shared" si="57"/>
        <v>Prediabetes</v>
      </c>
      <c r="U925" s="7">
        <v>14</v>
      </c>
      <c r="V925" s="7" t="s">
        <v>4717</v>
      </c>
      <c r="W925" s="7">
        <v>1964</v>
      </c>
      <c r="X925" s="7" t="str">
        <f t="shared" si="58"/>
        <v>14-Dec-1964</v>
      </c>
      <c r="Z925" s="7">
        <f t="shared" si="59"/>
        <v>58</v>
      </c>
      <c r="AC925" s="44">
        <v>11879.1</v>
      </c>
    </row>
    <row r="926" ht="15.6" spans="1:29">
      <c r="A926" s="24" t="s">
        <v>1851</v>
      </c>
      <c r="B926" s="24" t="s">
        <v>6341</v>
      </c>
      <c r="C926" s="7" t="s">
        <v>4748</v>
      </c>
      <c r="D926" s="7" t="s">
        <v>6342</v>
      </c>
      <c r="G926" s="7">
        <v>1</v>
      </c>
      <c r="H926" s="7">
        <v>1</v>
      </c>
      <c r="K926" s="7" t="s">
        <v>4687</v>
      </c>
      <c r="L926" s="7" t="s">
        <v>4687</v>
      </c>
      <c r="N926" s="7">
        <v>30.495</v>
      </c>
      <c r="O926" s="7" t="str">
        <f t="shared" si="56"/>
        <v>Obesity</v>
      </c>
      <c r="Q926" s="7">
        <v>4.47</v>
      </c>
      <c r="R926" s="7" t="str">
        <f t="shared" si="57"/>
        <v>Normal</v>
      </c>
      <c r="U926" s="7">
        <v>22</v>
      </c>
      <c r="V926" s="7" t="s">
        <v>4718</v>
      </c>
      <c r="W926" s="7">
        <v>1965</v>
      </c>
      <c r="X926" s="7" t="str">
        <f t="shared" si="58"/>
        <v>22-Aug-1965</v>
      </c>
      <c r="Z926" s="7">
        <f t="shared" si="59"/>
        <v>57</v>
      </c>
      <c r="AC926" s="44">
        <v>11858.56</v>
      </c>
    </row>
    <row r="927" ht="15.6" spans="1:29">
      <c r="A927" s="24" t="s">
        <v>1853</v>
      </c>
      <c r="B927" s="24" t="s">
        <v>6343</v>
      </c>
      <c r="C927" s="7" t="s">
        <v>4748</v>
      </c>
      <c r="D927" s="7" t="s">
        <v>6344</v>
      </c>
      <c r="G927" s="7" t="s">
        <v>4688</v>
      </c>
      <c r="H927" s="7">
        <v>0</v>
      </c>
      <c r="K927" s="7" t="s">
        <v>4689</v>
      </c>
      <c r="L927" s="7" t="s">
        <v>4687</v>
      </c>
      <c r="N927" s="7">
        <v>25.2</v>
      </c>
      <c r="O927" s="7" t="str">
        <f t="shared" si="56"/>
        <v>Overweight</v>
      </c>
      <c r="Q927" s="7">
        <v>8.31</v>
      </c>
      <c r="R927" s="7" t="str">
        <f t="shared" si="57"/>
        <v>Diabetes</v>
      </c>
      <c r="U927" s="7">
        <v>15</v>
      </c>
      <c r="V927" s="7" t="s">
        <v>4717</v>
      </c>
      <c r="W927" s="7">
        <v>1964</v>
      </c>
      <c r="X927" s="7" t="str">
        <f t="shared" si="58"/>
        <v>15-Dec-1964</v>
      </c>
      <c r="Z927" s="7">
        <f t="shared" si="59"/>
        <v>58</v>
      </c>
      <c r="AC927" s="44">
        <v>11856.41</v>
      </c>
    </row>
    <row r="928" ht="15.6" spans="1:29">
      <c r="A928" s="24" t="s">
        <v>1855</v>
      </c>
      <c r="B928" s="24" t="s">
        <v>6345</v>
      </c>
      <c r="C928" s="7" t="s">
        <v>4748</v>
      </c>
      <c r="D928" s="7" t="s">
        <v>5972</v>
      </c>
      <c r="G928" s="7" t="s">
        <v>4688</v>
      </c>
      <c r="H928" s="7">
        <v>0</v>
      </c>
      <c r="K928" s="7" t="s">
        <v>4689</v>
      </c>
      <c r="L928" s="7" t="s">
        <v>4687</v>
      </c>
      <c r="N928" s="7">
        <v>22.77</v>
      </c>
      <c r="O928" s="7" t="str">
        <f t="shared" si="56"/>
        <v>Normal Weight</v>
      </c>
      <c r="Q928" s="7">
        <v>5.68</v>
      </c>
      <c r="R928" s="7" t="str">
        <f t="shared" si="57"/>
        <v>Normal</v>
      </c>
      <c r="U928" s="7">
        <v>14</v>
      </c>
      <c r="V928" s="7" t="s">
        <v>4718</v>
      </c>
      <c r="W928" s="7">
        <v>1964</v>
      </c>
      <c r="X928" s="7" t="str">
        <f t="shared" si="58"/>
        <v>14-Aug-1964</v>
      </c>
      <c r="Z928" s="7">
        <f t="shared" si="59"/>
        <v>58</v>
      </c>
      <c r="AC928" s="44">
        <v>11848.14</v>
      </c>
    </row>
    <row r="929" ht="15.6" spans="1:29">
      <c r="A929" s="24" t="s">
        <v>1857</v>
      </c>
      <c r="B929" s="24" t="s">
        <v>6346</v>
      </c>
      <c r="C929" s="7" t="s">
        <v>4748</v>
      </c>
      <c r="D929" s="7" t="s">
        <v>6347</v>
      </c>
      <c r="G929" s="7">
        <v>2</v>
      </c>
      <c r="H929" s="7">
        <v>2</v>
      </c>
      <c r="K929" s="7" t="s">
        <v>4687</v>
      </c>
      <c r="L929" s="7" t="s">
        <v>4687</v>
      </c>
      <c r="N929" s="7">
        <v>23.18</v>
      </c>
      <c r="O929" s="7" t="str">
        <f t="shared" si="56"/>
        <v>Normal Weight</v>
      </c>
      <c r="Q929" s="7">
        <v>4.75</v>
      </c>
      <c r="R929" s="7" t="str">
        <f t="shared" si="57"/>
        <v>Normal</v>
      </c>
      <c r="U929" s="7">
        <v>17</v>
      </c>
      <c r="V929" s="7" t="s">
        <v>4708</v>
      </c>
      <c r="W929" s="7">
        <v>1965</v>
      </c>
      <c r="X929" s="7" t="str">
        <f t="shared" si="58"/>
        <v>17-Jul-1965</v>
      </c>
      <c r="Z929" s="7">
        <f t="shared" si="59"/>
        <v>57</v>
      </c>
      <c r="AC929" s="44">
        <v>11842.62</v>
      </c>
    </row>
    <row r="930" ht="15.6" spans="1:29">
      <c r="A930" s="24" t="s">
        <v>1859</v>
      </c>
      <c r="B930" s="24" t="s">
        <v>6348</v>
      </c>
      <c r="C930" s="7" t="s">
        <v>5627</v>
      </c>
      <c r="D930" s="7" t="s">
        <v>6349</v>
      </c>
      <c r="G930" s="7">
        <v>1</v>
      </c>
      <c r="H930" s="7">
        <v>1</v>
      </c>
      <c r="K930" s="7" t="s">
        <v>4687</v>
      </c>
      <c r="L930" s="7" t="s">
        <v>4687</v>
      </c>
      <c r="N930" s="7">
        <v>35.41</v>
      </c>
      <c r="O930" s="7" t="str">
        <f t="shared" si="56"/>
        <v>Obesity</v>
      </c>
      <c r="Q930" s="7">
        <v>6.31</v>
      </c>
      <c r="R930" s="7" t="str">
        <f t="shared" si="57"/>
        <v>Prediabetes</v>
      </c>
      <c r="U930" s="7">
        <v>30</v>
      </c>
      <c r="V930" s="7" t="s">
        <v>4715</v>
      </c>
      <c r="W930" s="7">
        <v>1982</v>
      </c>
      <c r="X930" s="7" t="str">
        <f t="shared" si="58"/>
        <v>30-Sep-1982</v>
      </c>
      <c r="Z930" s="7">
        <f t="shared" si="59"/>
        <v>40</v>
      </c>
      <c r="AC930" s="44">
        <v>11842.44</v>
      </c>
    </row>
    <row r="931" ht="15.6" spans="1:29">
      <c r="A931" s="24" t="s">
        <v>1861</v>
      </c>
      <c r="B931" s="24" t="s">
        <v>6350</v>
      </c>
      <c r="C931" s="7" t="s">
        <v>4751</v>
      </c>
      <c r="D931" s="7" t="s">
        <v>6351</v>
      </c>
      <c r="G931" s="7">
        <v>1</v>
      </c>
      <c r="H931" s="7">
        <v>1</v>
      </c>
      <c r="K931" s="7" t="s">
        <v>4689</v>
      </c>
      <c r="L931" s="7" t="s">
        <v>4687</v>
      </c>
      <c r="N931" s="7">
        <v>32.11</v>
      </c>
      <c r="O931" s="7" t="str">
        <f t="shared" si="56"/>
        <v>Obesity</v>
      </c>
      <c r="Q931" s="7">
        <v>6.28</v>
      </c>
      <c r="R931" s="7" t="str">
        <f t="shared" si="57"/>
        <v>Prediabetes</v>
      </c>
      <c r="U931" s="7">
        <v>3</v>
      </c>
      <c r="V931" s="7" t="s">
        <v>4708</v>
      </c>
      <c r="W931" s="7">
        <v>1966</v>
      </c>
      <c r="X931" s="7" t="str">
        <f t="shared" si="58"/>
        <v>3-Jul-1966</v>
      </c>
      <c r="Z931" s="7">
        <f t="shared" si="59"/>
        <v>56</v>
      </c>
      <c r="AC931" s="44">
        <v>11840.78</v>
      </c>
    </row>
    <row r="932" ht="15.6" spans="1:29">
      <c r="A932" s="24" t="s">
        <v>1863</v>
      </c>
      <c r="B932" s="24" t="s">
        <v>6352</v>
      </c>
      <c r="C932" s="7" t="s">
        <v>5627</v>
      </c>
      <c r="D932" s="7" t="s">
        <v>5974</v>
      </c>
      <c r="G932" s="7">
        <v>1</v>
      </c>
      <c r="H932" s="7">
        <v>1</v>
      </c>
      <c r="K932" s="7" t="s">
        <v>4687</v>
      </c>
      <c r="L932" s="7" t="s">
        <v>4687</v>
      </c>
      <c r="N932" s="7">
        <v>34.48</v>
      </c>
      <c r="O932" s="7" t="str">
        <f t="shared" si="56"/>
        <v>Obesity</v>
      </c>
      <c r="Q932" s="7">
        <v>9.29</v>
      </c>
      <c r="R932" s="7" t="str">
        <f t="shared" si="57"/>
        <v>Diabetes</v>
      </c>
      <c r="U932" s="7">
        <v>17</v>
      </c>
      <c r="V932" s="7" t="s">
        <v>4715</v>
      </c>
      <c r="W932" s="7">
        <v>1979</v>
      </c>
      <c r="X932" s="7" t="str">
        <f t="shared" si="58"/>
        <v>17-Sep-1979</v>
      </c>
      <c r="Z932" s="7">
        <f t="shared" si="59"/>
        <v>43</v>
      </c>
      <c r="AC932" s="44">
        <v>11837.16</v>
      </c>
    </row>
    <row r="933" ht="15.6" spans="1:29">
      <c r="A933" s="24" t="s">
        <v>1865</v>
      </c>
      <c r="B933" s="24" t="s">
        <v>6353</v>
      </c>
      <c r="C933" s="7" t="s">
        <v>4751</v>
      </c>
      <c r="D933" s="7" t="s">
        <v>5085</v>
      </c>
      <c r="G933" s="7">
        <v>1</v>
      </c>
      <c r="H933" s="7">
        <v>1</v>
      </c>
      <c r="K933" s="7" t="s">
        <v>4689</v>
      </c>
      <c r="L933" s="7" t="s">
        <v>4687</v>
      </c>
      <c r="N933" s="7">
        <v>34.39</v>
      </c>
      <c r="O933" s="7" t="str">
        <f t="shared" si="56"/>
        <v>Obesity</v>
      </c>
      <c r="Q933" s="7">
        <v>5.79</v>
      </c>
      <c r="R933" s="7" t="str">
        <f t="shared" si="57"/>
        <v>Prediabetes</v>
      </c>
      <c r="U933" s="7">
        <v>28</v>
      </c>
      <c r="V933" s="7" t="s">
        <v>4712</v>
      </c>
      <c r="W933" s="7">
        <v>1964</v>
      </c>
      <c r="X933" s="7" t="str">
        <f t="shared" si="58"/>
        <v>28-Nov-1964</v>
      </c>
      <c r="Z933" s="7">
        <f t="shared" si="59"/>
        <v>58</v>
      </c>
      <c r="AC933" s="44">
        <v>11833.78</v>
      </c>
    </row>
    <row r="934" ht="15.6" spans="1:29">
      <c r="A934" s="24" t="s">
        <v>1867</v>
      </c>
      <c r="B934" s="24" t="s">
        <v>6354</v>
      </c>
      <c r="C934" s="7" t="s">
        <v>4751</v>
      </c>
      <c r="D934" s="7" t="s">
        <v>6355</v>
      </c>
      <c r="G934" s="7">
        <v>1</v>
      </c>
      <c r="H934" s="7">
        <v>1</v>
      </c>
      <c r="K934" s="7" t="s">
        <v>4689</v>
      </c>
      <c r="L934" s="7" t="s">
        <v>4687</v>
      </c>
      <c r="N934" s="7">
        <v>26.4</v>
      </c>
      <c r="O934" s="7" t="str">
        <f t="shared" si="56"/>
        <v>Overweight</v>
      </c>
      <c r="Q934" s="7">
        <v>4.54</v>
      </c>
      <c r="R934" s="7" t="str">
        <f t="shared" si="57"/>
        <v>Normal</v>
      </c>
      <c r="U934" s="7">
        <v>6</v>
      </c>
      <c r="V934" s="7" t="s">
        <v>4712</v>
      </c>
      <c r="W934" s="7">
        <v>1963</v>
      </c>
      <c r="X934" s="7" t="str">
        <f t="shared" si="58"/>
        <v>6-Nov-1963</v>
      </c>
      <c r="Z934" s="7">
        <f t="shared" si="59"/>
        <v>59</v>
      </c>
      <c r="AC934" s="44">
        <v>11830.61</v>
      </c>
    </row>
    <row r="935" ht="15.6" spans="1:29">
      <c r="A935" s="24" t="s">
        <v>1869</v>
      </c>
      <c r="B935" s="24" t="s">
        <v>4765</v>
      </c>
      <c r="C935" s="7" t="s">
        <v>4748</v>
      </c>
      <c r="D935" s="7" t="s">
        <v>6356</v>
      </c>
      <c r="G935" s="7">
        <v>1</v>
      </c>
      <c r="H935" s="7">
        <v>1</v>
      </c>
      <c r="K935" s="7" t="s">
        <v>4689</v>
      </c>
      <c r="L935" s="7" t="s">
        <v>4687</v>
      </c>
      <c r="N935" s="7">
        <v>28.1</v>
      </c>
      <c r="O935" s="7" t="str">
        <f t="shared" si="56"/>
        <v>Overweight</v>
      </c>
      <c r="Q935" s="7">
        <v>4.68</v>
      </c>
      <c r="R935" s="7" t="str">
        <f t="shared" si="57"/>
        <v>Normal</v>
      </c>
      <c r="U935" s="7">
        <v>29</v>
      </c>
      <c r="V935" s="7" t="s">
        <v>4712</v>
      </c>
      <c r="W935" s="7">
        <v>1969</v>
      </c>
      <c r="X935" s="7" t="str">
        <f t="shared" si="58"/>
        <v>29-Nov-1969</v>
      </c>
      <c r="Z935" s="7">
        <f t="shared" si="59"/>
        <v>53</v>
      </c>
      <c r="AC935" s="44">
        <v>11773.06</v>
      </c>
    </row>
    <row r="936" ht="15.6" spans="1:29">
      <c r="A936" s="24" t="s">
        <v>1871</v>
      </c>
      <c r="B936" s="24" t="s">
        <v>6357</v>
      </c>
      <c r="C936" s="7" t="s">
        <v>4751</v>
      </c>
      <c r="D936" s="7" t="s">
        <v>6358</v>
      </c>
      <c r="G936" s="7">
        <v>1</v>
      </c>
      <c r="H936" s="7">
        <v>1</v>
      </c>
      <c r="K936" s="7" t="s">
        <v>4689</v>
      </c>
      <c r="L936" s="7" t="s">
        <v>4687</v>
      </c>
      <c r="N936" s="7">
        <v>27</v>
      </c>
      <c r="O936" s="7" t="str">
        <f t="shared" si="56"/>
        <v>Overweight</v>
      </c>
      <c r="Q936" s="7">
        <v>5.88</v>
      </c>
      <c r="R936" s="7" t="str">
        <f t="shared" si="57"/>
        <v>Prediabetes</v>
      </c>
      <c r="U936" s="7">
        <v>24</v>
      </c>
      <c r="V936" s="7" t="s">
        <v>4718</v>
      </c>
      <c r="W936" s="7">
        <v>1988</v>
      </c>
      <c r="X936" s="7" t="str">
        <f t="shared" si="58"/>
        <v>24-Aug-1988</v>
      </c>
      <c r="Z936" s="7">
        <f t="shared" si="59"/>
        <v>34</v>
      </c>
      <c r="AC936" s="44">
        <v>11763</v>
      </c>
    </row>
    <row r="937" ht="15.6" spans="1:29">
      <c r="A937" s="24" t="s">
        <v>1873</v>
      </c>
      <c r="B937" s="24" t="s">
        <v>6359</v>
      </c>
      <c r="C937" s="7" t="s">
        <v>4751</v>
      </c>
      <c r="D937" s="7" t="s">
        <v>4867</v>
      </c>
      <c r="G937" s="7">
        <v>1</v>
      </c>
      <c r="H937" s="7">
        <v>1</v>
      </c>
      <c r="K937" s="7" t="s">
        <v>4689</v>
      </c>
      <c r="L937" s="7" t="s">
        <v>4687</v>
      </c>
      <c r="N937" s="7">
        <v>28.595</v>
      </c>
      <c r="O937" s="7" t="str">
        <f t="shared" si="56"/>
        <v>Overweight</v>
      </c>
      <c r="Q937" s="7">
        <v>5.42</v>
      </c>
      <c r="R937" s="7" t="str">
        <f t="shared" si="57"/>
        <v>Normal</v>
      </c>
      <c r="U937" s="7">
        <v>13</v>
      </c>
      <c r="V937" s="7" t="s">
        <v>4717</v>
      </c>
      <c r="W937" s="7">
        <v>1964</v>
      </c>
      <c r="X937" s="7" t="str">
        <f t="shared" si="58"/>
        <v>13-Dec-1964</v>
      </c>
      <c r="Z937" s="7">
        <f t="shared" si="59"/>
        <v>58</v>
      </c>
      <c r="AC937" s="44">
        <v>11752.68</v>
      </c>
    </row>
    <row r="938" ht="15.6" spans="1:29">
      <c r="A938" s="24" t="s">
        <v>1875</v>
      </c>
      <c r="B938" s="24" t="s">
        <v>6327</v>
      </c>
      <c r="C938" s="7" t="s">
        <v>5627</v>
      </c>
      <c r="D938" s="7" t="s">
        <v>6360</v>
      </c>
      <c r="G938" s="7" t="s">
        <v>4688</v>
      </c>
      <c r="H938" s="7">
        <v>0</v>
      </c>
      <c r="K938" s="7" t="s">
        <v>4687</v>
      </c>
      <c r="L938" s="7" t="s">
        <v>4687</v>
      </c>
      <c r="N938" s="7">
        <v>36.8</v>
      </c>
      <c r="O938" s="7" t="str">
        <f t="shared" si="56"/>
        <v>Obesity</v>
      </c>
      <c r="Q938" s="7">
        <v>4.16</v>
      </c>
      <c r="R938" s="7" t="str">
        <f t="shared" si="57"/>
        <v>Normal</v>
      </c>
      <c r="U938" s="7">
        <v>20</v>
      </c>
      <c r="V938" s="7" t="s">
        <v>4714</v>
      </c>
      <c r="W938" s="7">
        <v>1984</v>
      </c>
      <c r="X938" s="7" t="str">
        <f t="shared" si="58"/>
        <v>20-Jun-1984</v>
      </c>
      <c r="Z938" s="7">
        <f t="shared" si="59"/>
        <v>38</v>
      </c>
      <c r="AC938" s="44">
        <v>11743.93</v>
      </c>
    </row>
    <row r="939" ht="15.6" spans="1:29">
      <c r="A939" s="24" t="s">
        <v>1877</v>
      </c>
      <c r="B939" s="24" t="s">
        <v>6361</v>
      </c>
      <c r="C939" s="7" t="s">
        <v>4748</v>
      </c>
      <c r="D939" s="7" t="s">
        <v>6362</v>
      </c>
      <c r="G939" s="7">
        <v>2</v>
      </c>
      <c r="H939" s="7">
        <v>2</v>
      </c>
      <c r="K939" s="7" t="s">
        <v>4689</v>
      </c>
      <c r="L939" s="7" t="s">
        <v>4687</v>
      </c>
      <c r="N939" s="7">
        <v>23.75</v>
      </c>
      <c r="O939" s="7" t="str">
        <f t="shared" si="56"/>
        <v>Normal Weight</v>
      </c>
      <c r="Q939" s="7">
        <v>7.05</v>
      </c>
      <c r="R939" s="7" t="str">
        <f t="shared" si="57"/>
        <v>Diabetes</v>
      </c>
      <c r="U939" s="7">
        <v>24</v>
      </c>
      <c r="V939" s="7" t="s">
        <v>4708</v>
      </c>
      <c r="W939" s="7">
        <v>1969</v>
      </c>
      <c r="X939" s="7" t="str">
        <f t="shared" si="58"/>
        <v>24-Jul-1969</v>
      </c>
      <c r="Z939" s="7">
        <f t="shared" si="59"/>
        <v>53</v>
      </c>
      <c r="AC939" s="44">
        <v>11743.3</v>
      </c>
    </row>
    <row r="940" ht="15.6" spans="1:29">
      <c r="A940" s="24" t="s">
        <v>1879</v>
      </c>
      <c r="B940" s="24" t="s">
        <v>6363</v>
      </c>
      <c r="C940" s="7" t="s">
        <v>4751</v>
      </c>
      <c r="D940" s="7" t="s">
        <v>6364</v>
      </c>
      <c r="G940" s="7">
        <v>2</v>
      </c>
      <c r="H940" s="7">
        <v>2</v>
      </c>
      <c r="K940" s="7" t="s">
        <v>4687</v>
      </c>
      <c r="L940" s="7" t="s">
        <v>4687</v>
      </c>
      <c r="N940" s="7">
        <v>35.62</v>
      </c>
      <c r="O940" s="7" t="str">
        <f t="shared" si="56"/>
        <v>Obesity</v>
      </c>
      <c r="Q940" s="7">
        <v>5.63</v>
      </c>
      <c r="R940" s="7" t="str">
        <f t="shared" si="57"/>
        <v>Normal</v>
      </c>
      <c r="U940" s="7">
        <v>15</v>
      </c>
      <c r="V940" s="7" t="s">
        <v>4714</v>
      </c>
      <c r="W940" s="7">
        <v>1982</v>
      </c>
      <c r="X940" s="7" t="str">
        <f t="shared" si="58"/>
        <v>15-Jun-1982</v>
      </c>
      <c r="Z940" s="7">
        <f t="shared" si="59"/>
        <v>40</v>
      </c>
      <c r="AC940" s="44">
        <v>11741.73</v>
      </c>
    </row>
    <row r="941" ht="15.6" spans="1:29">
      <c r="A941" s="24" t="s">
        <v>1881</v>
      </c>
      <c r="B941" s="24" t="s">
        <v>6365</v>
      </c>
      <c r="C941" s="7" t="s">
        <v>4751</v>
      </c>
      <c r="D941" s="7" t="s">
        <v>5479</v>
      </c>
      <c r="G941" s="7">
        <v>2</v>
      </c>
      <c r="H941" s="7">
        <v>2</v>
      </c>
      <c r="K941" s="7" t="s">
        <v>4689</v>
      </c>
      <c r="L941" s="7" t="s">
        <v>4687</v>
      </c>
      <c r="N941" s="7">
        <v>30.69</v>
      </c>
      <c r="O941" s="7" t="str">
        <f t="shared" si="56"/>
        <v>Obesity</v>
      </c>
      <c r="Q941" s="7">
        <v>4.24</v>
      </c>
      <c r="R941" s="7" t="str">
        <f t="shared" si="57"/>
        <v>Normal</v>
      </c>
      <c r="U941" s="7">
        <v>16</v>
      </c>
      <c r="V941" s="7" t="s">
        <v>4719</v>
      </c>
      <c r="W941" s="7">
        <v>1970</v>
      </c>
      <c r="X941" s="7" t="str">
        <f t="shared" si="58"/>
        <v>16-Oct-1970</v>
      </c>
      <c r="Z941" s="7">
        <f t="shared" si="59"/>
        <v>52</v>
      </c>
      <c r="AC941" s="44">
        <v>11737.85</v>
      </c>
    </row>
    <row r="942" ht="15.6" spans="1:29">
      <c r="A942" s="24" t="s">
        <v>1883</v>
      </c>
      <c r="B942" s="24" t="s">
        <v>6366</v>
      </c>
      <c r="C942" s="7" t="s">
        <v>4748</v>
      </c>
      <c r="D942" s="7" t="s">
        <v>6367</v>
      </c>
      <c r="G942" s="7">
        <v>2</v>
      </c>
      <c r="H942" s="7">
        <v>2</v>
      </c>
      <c r="K942" s="7" t="s">
        <v>4689</v>
      </c>
      <c r="L942" s="7" t="s">
        <v>4687</v>
      </c>
      <c r="N942" s="7">
        <v>35.8</v>
      </c>
      <c r="O942" s="7" t="str">
        <f t="shared" si="56"/>
        <v>Obesity</v>
      </c>
      <c r="Q942" s="7">
        <v>4.96</v>
      </c>
      <c r="R942" s="7" t="str">
        <f t="shared" si="57"/>
        <v>Normal</v>
      </c>
      <c r="U942" s="7">
        <v>10</v>
      </c>
      <c r="V942" s="7" t="s">
        <v>4718</v>
      </c>
      <c r="W942" s="7">
        <v>1966</v>
      </c>
      <c r="X942" s="7" t="str">
        <f t="shared" si="58"/>
        <v>10-Aug-1966</v>
      </c>
      <c r="Z942" s="7">
        <f t="shared" si="59"/>
        <v>56</v>
      </c>
      <c r="AC942" s="44">
        <v>11735.88</v>
      </c>
    </row>
    <row r="943" ht="15.6" spans="1:29">
      <c r="A943" s="24" t="s">
        <v>1885</v>
      </c>
      <c r="B943" s="24" t="s">
        <v>6368</v>
      </c>
      <c r="C943" s="7" t="s">
        <v>4748</v>
      </c>
      <c r="D943" s="7" t="s">
        <v>6369</v>
      </c>
      <c r="G943" s="7" t="s">
        <v>4688</v>
      </c>
      <c r="H943" s="7">
        <v>0</v>
      </c>
      <c r="K943" s="7" t="s">
        <v>4689</v>
      </c>
      <c r="L943" s="7" t="s">
        <v>4687</v>
      </c>
      <c r="N943" s="7">
        <v>28.785</v>
      </c>
      <c r="O943" s="7" t="str">
        <f t="shared" si="56"/>
        <v>Overweight</v>
      </c>
      <c r="Q943" s="7">
        <v>4.34</v>
      </c>
      <c r="R943" s="7" t="str">
        <f t="shared" si="57"/>
        <v>Normal</v>
      </c>
      <c r="U943" s="7">
        <v>30</v>
      </c>
      <c r="V943" s="7" t="s">
        <v>4715</v>
      </c>
      <c r="W943" s="7">
        <v>1966</v>
      </c>
      <c r="X943" s="7" t="str">
        <f t="shared" si="58"/>
        <v>30-Sep-1966</v>
      </c>
      <c r="Z943" s="7">
        <f t="shared" si="59"/>
        <v>56</v>
      </c>
      <c r="AC943" s="44">
        <v>11730.82</v>
      </c>
    </row>
    <row r="944" ht="15.6" spans="1:29">
      <c r="A944" s="24" t="s">
        <v>1887</v>
      </c>
      <c r="B944" s="24" t="s">
        <v>6370</v>
      </c>
      <c r="C944" s="7" t="s">
        <v>4748</v>
      </c>
      <c r="D944" s="7" t="s">
        <v>6371</v>
      </c>
      <c r="G944" s="7">
        <v>2</v>
      </c>
      <c r="H944" s="7">
        <v>2</v>
      </c>
      <c r="K944" s="7" t="s">
        <v>4689</v>
      </c>
      <c r="L944" s="7" t="s">
        <v>4687</v>
      </c>
      <c r="N944" s="7">
        <v>28.595</v>
      </c>
      <c r="O944" s="7" t="str">
        <f t="shared" si="56"/>
        <v>Overweight</v>
      </c>
      <c r="Q944" s="7">
        <v>5.43</v>
      </c>
      <c r="R944" s="7" t="str">
        <f t="shared" si="57"/>
        <v>Normal</v>
      </c>
      <c r="U944" s="7">
        <v>27</v>
      </c>
      <c r="V944" s="7" t="s">
        <v>4717</v>
      </c>
      <c r="W944" s="7">
        <v>1966</v>
      </c>
      <c r="X944" s="7" t="str">
        <f t="shared" si="58"/>
        <v>27-Dec-1966</v>
      </c>
      <c r="Z944" s="7">
        <f t="shared" si="59"/>
        <v>56</v>
      </c>
      <c r="AC944" s="44">
        <v>11729.68</v>
      </c>
    </row>
    <row r="945" ht="15.6" spans="1:29">
      <c r="A945" s="24" t="s">
        <v>1889</v>
      </c>
      <c r="B945" s="24" t="s">
        <v>5461</v>
      </c>
      <c r="C945" s="7" t="s">
        <v>4751</v>
      </c>
      <c r="D945" s="7" t="s">
        <v>6372</v>
      </c>
      <c r="G945" s="7">
        <v>1</v>
      </c>
      <c r="H945" s="7">
        <v>1</v>
      </c>
      <c r="K945" s="7" t="s">
        <v>4687</v>
      </c>
      <c r="L945" s="7" t="s">
        <v>4687</v>
      </c>
      <c r="N945" s="7">
        <v>48.75</v>
      </c>
      <c r="O945" s="7" t="str">
        <f t="shared" si="56"/>
        <v>Obesity</v>
      </c>
      <c r="Q945" s="7">
        <v>8.33</v>
      </c>
      <c r="R945" s="7" t="str">
        <f t="shared" si="57"/>
        <v>Diabetes</v>
      </c>
      <c r="U945" s="7">
        <v>9</v>
      </c>
      <c r="V945" s="7" t="s">
        <v>4719</v>
      </c>
      <c r="W945" s="7">
        <v>1994</v>
      </c>
      <c r="X945" s="7" t="str">
        <f t="shared" si="58"/>
        <v>9-Oct-1994</v>
      </c>
      <c r="Z945" s="7">
        <f t="shared" si="59"/>
        <v>28</v>
      </c>
      <c r="AC945" s="44">
        <v>11712.97</v>
      </c>
    </row>
    <row r="946" ht="15.6" spans="1:29">
      <c r="A946" s="24" t="s">
        <v>1891</v>
      </c>
      <c r="B946" s="24" t="s">
        <v>6373</v>
      </c>
      <c r="C946" s="7" t="s">
        <v>4748</v>
      </c>
      <c r="D946" s="7" t="s">
        <v>4921</v>
      </c>
      <c r="G946" s="7">
        <v>1</v>
      </c>
      <c r="H946" s="7">
        <v>1</v>
      </c>
      <c r="K946" s="7" t="s">
        <v>4689</v>
      </c>
      <c r="L946" s="7" t="s">
        <v>4687</v>
      </c>
      <c r="N946" s="7">
        <v>28.31</v>
      </c>
      <c r="O946" s="7" t="str">
        <f t="shared" si="56"/>
        <v>Overweight</v>
      </c>
      <c r="Q946" s="7">
        <v>5.63</v>
      </c>
      <c r="R946" s="7" t="str">
        <f t="shared" si="57"/>
        <v>Normal</v>
      </c>
      <c r="U946" s="7">
        <v>24</v>
      </c>
      <c r="V946" s="7" t="s">
        <v>4712</v>
      </c>
      <c r="W946" s="7">
        <v>1966</v>
      </c>
      <c r="X946" s="7" t="str">
        <f t="shared" si="58"/>
        <v>24-Nov-1966</v>
      </c>
      <c r="Z946" s="7">
        <f t="shared" si="59"/>
        <v>56</v>
      </c>
      <c r="AC946" s="44">
        <v>11696.52</v>
      </c>
    </row>
    <row r="947" ht="15.6" spans="1:29">
      <c r="A947" s="24" t="s">
        <v>1893</v>
      </c>
      <c r="B947" s="24" t="s">
        <v>6374</v>
      </c>
      <c r="C947" s="7" t="s">
        <v>4751</v>
      </c>
      <c r="D947" s="7" t="s">
        <v>4789</v>
      </c>
      <c r="G947" s="7" t="s">
        <v>4688</v>
      </c>
      <c r="H947" s="7">
        <v>0</v>
      </c>
      <c r="K947" s="7" t="s">
        <v>4689</v>
      </c>
      <c r="L947" s="7" t="s">
        <v>4687</v>
      </c>
      <c r="N947" s="7">
        <v>38.39</v>
      </c>
      <c r="O947" s="7" t="str">
        <f t="shared" si="56"/>
        <v>Obesity</v>
      </c>
      <c r="Q947" s="7">
        <v>7.23</v>
      </c>
      <c r="R947" s="7" t="str">
        <f t="shared" si="57"/>
        <v>Diabetes</v>
      </c>
      <c r="U947" s="7">
        <v>13</v>
      </c>
      <c r="V947" s="7" t="s">
        <v>4715</v>
      </c>
      <c r="W947" s="7">
        <v>1986</v>
      </c>
      <c r="X947" s="7" t="str">
        <f t="shared" si="58"/>
        <v>13-Sep-1986</v>
      </c>
      <c r="Z947" s="7">
        <f t="shared" si="59"/>
        <v>36</v>
      </c>
      <c r="AC947" s="44">
        <v>11674.13</v>
      </c>
    </row>
    <row r="948" ht="15.6" spans="1:29">
      <c r="A948" s="24" t="s">
        <v>1895</v>
      </c>
      <c r="B948" s="24" t="s">
        <v>5817</v>
      </c>
      <c r="C948" s="7" t="s">
        <v>4751</v>
      </c>
      <c r="D948" s="7" t="s">
        <v>6375</v>
      </c>
      <c r="G948" s="7" t="s">
        <v>4688</v>
      </c>
      <c r="H948" s="7">
        <v>0</v>
      </c>
      <c r="K948" s="7" t="s">
        <v>4689</v>
      </c>
      <c r="L948" s="7" t="s">
        <v>4687</v>
      </c>
      <c r="N948" s="7">
        <v>25.87</v>
      </c>
      <c r="O948" s="7" t="str">
        <f t="shared" si="56"/>
        <v>Overweight</v>
      </c>
      <c r="Q948" s="7">
        <v>10.57</v>
      </c>
      <c r="R948" s="7" t="str">
        <f t="shared" si="57"/>
        <v>Diabetes</v>
      </c>
      <c r="U948" s="7">
        <v>11</v>
      </c>
      <c r="V948" s="7" t="s">
        <v>4719</v>
      </c>
      <c r="W948" s="7">
        <v>1964</v>
      </c>
      <c r="X948" s="7" t="str">
        <f t="shared" si="58"/>
        <v>11-Oct-1964</v>
      </c>
      <c r="Z948" s="7">
        <f t="shared" si="59"/>
        <v>58</v>
      </c>
      <c r="AC948" s="44">
        <v>11658.38</v>
      </c>
    </row>
    <row r="949" ht="15.6" spans="1:29">
      <c r="A949" s="24" t="s">
        <v>1897</v>
      </c>
      <c r="B949" s="24" t="s">
        <v>6376</v>
      </c>
      <c r="C949" s="7" t="s">
        <v>4751</v>
      </c>
      <c r="D949" s="7" t="s">
        <v>5030</v>
      </c>
      <c r="G949" s="7" t="s">
        <v>4688</v>
      </c>
      <c r="H949" s="7">
        <v>0</v>
      </c>
      <c r="K949" s="7" t="s">
        <v>4687</v>
      </c>
      <c r="L949" s="7" t="s">
        <v>4687</v>
      </c>
      <c r="N949" s="7">
        <v>43.7</v>
      </c>
      <c r="O949" s="7" t="str">
        <f t="shared" si="56"/>
        <v>Obesity</v>
      </c>
      <c r="Q949" s="7">
        <v>7.92</v>
      </c>
      <c r="R949" s="7" t="str">
        <f t="shared" si="57"/>
        <v>Diabetes</v>
      </c>
      <c r="U949" s="7">
        <v>19</v>
      </c>
      <c r="V949" s="7" t="s">
        <v>4717</v>
      </c>
      <c r="W949" s="7">
        <v>1965</v>
      </c>
      <c r="X949" s="7" t="str">
        <f t="shared" si="58"/>
        <v>19-Dec-1965</v>
      </c>
      <c r="Z949" s="7">
        <f t="shared" si="59"/>
        <v>57</v>
      </c>
      <c r="AC949" s="44">
        <v>11658.12</v>
      </c>
    </row>
    <row r="950" ht="15.6" spans="1:29">
      <c r="A950" s="24" t="s">
        <v>1899</v>
      </c>
      <c r="B950" s="24" t="s">
        <v>6377</v>
      </c>
      <c r="C950" s="7" t="s">
        <v>4751</v>
      </c>
      <c r="D950" s="7" t="s">
        <v>5173</v>
      </c>
      <c r="G950" s="7">
        <v>2</v>
      </c>
      <c r="H950" s="7">
        <v>2</v>
      </c>
      <c r="K950" s="7" t="s">
        <v>4687</v>
      </c>
      <c r="L950" s="7" t="s">
        <v>4687</v>
      </c>
      <c r="N950" s="7">
        <v>40.945</v>
      </c>
      <c r="O950" s="7" t="str">
        <f t="shared" si="56"/>
        <v>Obesity</v>
      </c>
      <c r="Q950" s="7">
        <v>10.12</v>
      </c>
      <c r="R950" s="7" t="str">
        <f t="shared" si="57"/>
        <v>Diabetes</v>
      </c>
      <c r="U950" s="7">
        <v>18</v>
      </c>
      <c r="V950" s="7" t="s">
        <v>4717</v>
      </c>
      <c r="W950" s="7">
        <v>1965</v>
      </c>
      <c r="X950" s="7" t="str">
        <f t="shared" si="58"/>
        <v>18-Dec-1965</v>
      </c>
      <c r="Z950" s="7">
        <f t="shared" si="59"/>
        <v>57</v>
      </c>
      <c r="AC950" s="44">
        <v>11657.81</v>
      </c>
    </row>
    <row r="951" ht="15.6" spans="1:29">
      <c r="A951" s="24" t="s">
        <v>1901</v>
      </c>
      <c r="B951" s="24" t="s">
        <v>6378</v>
      </c>
      <c r="C951" s="7" t="s">
        <v>4751</v>
      </c>
      <c r="D951" s="7" t="s">
        <v>5594</v>
      </c>
      <c r="G951" s="7" t="s">
        <v>4688</v>
      </c>
      <c r="H951" s="7">
        <v>0</v>
      </c>
      <c r="K951" s="7" t="s">
        <v>4687</v>
      </c>
      <c r="L951" s="7" t="s">
        <v>4687</v>
      </c>
      <c r="N951" s="7">
        <v>27.94</v>
      </c>
      <c r="O951" s="7" t="str">
        <f t="shared" si="56"/>
        <v>Overweight</v>
      </c>
      <c r="Q951" s="7">
        <v>7.91</v>
      </c>
      <c r="R951" s="7" t="str">
        <f t="shared" si="57"/>
        <v>Diabetes</v>
      </c>
      <c r="U951" s="7">
        <v>12</v>
      </c>
      <c r="V951" s="7" t="s">
        <v>4708</v>
      </c>
      <c r="W951" s="7">
        <v>1965</v>
      </c>
      <c r="X951" s="7" t="str">
        <f t="shared" si="58"/>
        <v>12-Jul-1965</v>
      </c>
      <c r="Z951" s="7">
        <f t="shared" si="59"/>
        <v>57</v>
      </c>
      <c r="AC951" s="44">
        <v>11657.72</v>
      </c>
    </row>
    <row r="952" ht="15.6" spans="1:29">
      <c r="A952" s="24" t="s">
        <v>1903</v>
      </c>
      <c r="B952" s="24" t="s">
        <v>6379</v>
      </c>
      <c r="C952" s="7" t="s">
        <v>4748</v>
      </c>
      <c r="D952" s="7" t="s">
        <v>6380</v>
      </c>
      <c r="G952" s="7" t="s">
        <v>4688</v>
      </c>
      <c r="H952" s="7">
        <v>0</v>
      </c>
      <c r="K952" s="7" t="s">
        <v>4687</v>
      </c>
      <c r="L952" s="7" t="s">
        <v>4687</v>
      </c>
      <c r="N952" s="7">
        <v>31.9</v>
      </c>
      <c r="O952" s="7" t="str">
        <f t="shared" si="56"/>
        <v>Obesity</v>
      </c>
      <c r="Q952" s="7">
        <v>10.9</v>
      </c>
      <c r="R952" s="7" t="str">
        <f t="shared" si="57"/>
        <v>Diabetes</v>
      </c>
      <c r="U952" s="7">
        <v>29</v>
      </c>
      <c r="V952" s="7" t="s">
        <v>4717</v>
      </c>
      <c r="W952" s="7">
        <v>1973</v>
      </c>
      <c r="X952" s="7" t="str">
        <f t="shared" si="58"/>
        <v>29-Dec-1973</v>
      </c>
      <c r="Z952" s="7">
        <f t="shared" si="59"/>
        <v>49</v>
      </c>
      <c r="AC952" s="44">
        <v>11625.11</v>
      </c>
    </row>
    <row r="953" ht="15.6" spans="1:29">
      <c r="A953" s="24" t="s">
        <v>1905</v>
      </c>
      <c r="B953" s="24" t="s">
        <v>5374</v>
      </c>
      <c r="C953" s="7" t="s">
        <v>4748</v>
      </c>
      <c r="D953" s="7" t="s">
        <v>6381</v>
      </c>
      <c r="G953" s="7" t="s">
        <v>4688</v>
      </c>
      <c r="H953" s="7">
        <v>0</v>
      </c>
      <c r="K953" s="7" t="s">
        <v>4687</v>
      </c>
      <c r="L953" s="7" t="s">
        <v>4687</v>
      </c>
      <c r="N953" s="7">
        <v>31.64</v>
      </c>
      <c r="O953" s="7" t="str">
        <f t="shared" si="56"/>
        <v>Obesity</v>
      </c>
      <c r="Q953" s="7">
        <v>11.83</v>
      </c>
      <c r="R953" s="7" t="str">
        <f t="shared" si="57"/>
        <v>Diabetes</v>
      </c>
      <c r="U953" s="7">
        <v>2</v>
      </c>
      <c r="V953" s="7" t="s">
        <v>4714</v>
      </c>
      <c r="W953" s="7">
        <v>1971</v>
      </c>
      <c r="X953" s="7" t="str">
        <f t="shared" si="58"/>
        <v>2-Jun-1971</v>
      </c>
      <c r="Z953" s="7">
        <f t="shared" si="59"/>
        <v>52</v>
      </c>
      <c r="AC953" s="44">
        <v>11602.75</v>
      </c>
    </row>
    <row r="954" ht="15.6" spans="1:29">
      <c r="A954" s="24" t="s">
        <v>1907</v>
      </c>
      <c r="B954" s="24" t="s">
        <v>6382</v>
      </c>
      <c r="C954" s="7" t="s">
        <v>4748</v>
      </c>
      <c r="D954" s="7" t="s">
        <v>6383</v>
      </c>
      <c r="G954" s="7">
        <v>2</v>
      </c>
      <c r="H954" s="7">
        <v>2</v>
      </c>
      <c r="K954" s="7" t="s">
        <v>4687</v>
      </c>
      <c r="L954" s="7" t="s">
        <v>4687</v>
      </c>
      <c r="N954" s="7">
        <v>46.7</v>
      </c>
      <c r="O954" s="7" t="str">
        <f t="shared" si="56"/>
        <v>Obesity</v>
      </c>
      <c r="Q954" s="7">
        <v>7.42</v>
      </c>
      <c r="R954" s="7" t="str">
        <f t="shared" si="57"/>
        <v>Diabetes</v>
      </c>
      <c r="U954" s="7">
        <v>10</v>
      </c>
      <c r="V954" s="7" t="s">
        <v>4715</v>
      </c>
      <c r="W954" s="7">
        <v>1968</v>
      </c>
      <c r="X954" s="7" t="str">
        <f t="shared" si="58"/>
        <v>10-Sep-1968</v>
      </c>
      <c r="Z954" s="7">
        <f t="shared" si="59"/>
        <v>54</v>
      </c>
      <c r="AC954" s="44">
        <v>11576.13</v>
      </c>
    </row>
    <row r="955" ht="15.6" spans="1:29">
      <c r="A955" s="24" t="s">
        <v>1909</v>
      </c>
      <c r="B955" s="24" t="s">
        <v>6384</v>
      </c>
      <c r="C955" s="7" t="s">
        <v>4751</v>
      </c>
      <c r="D955" s="7" t="s">
        <v>6385</v>
      </c>
      <c r="G955" s="7">
        <v>1</v>
      </c>
      <c r="H955" s="7">
        <v>1</v>
      </c>
      <c r="K955" s="7" t="s">
        <v>4687</v>
      </c>
      <c r="L955" s="7" t="s">
        <v>4687</v>
      </c>
      <c r="N955" s="7">
        <v>18.335</v>
      </c>
      <c r="O955" s="7" t="str">
        <f t="shared" si="56"/>
        <v>Underweight</v>
      </c>
      <c r="Q955" s="7">
        <v>5.62</v>
      </c>
      <c r="R955" s="7" t="str">
        <f t="shared" si="57"/>
        <v>Normal</v>
      </c>
      <c r="U955" s="7">
        <v>4</v>
      </c>
      <c r="V955" s="7" t="s">
        <v>4717</v>
      </c>
      <c r="W955" s="7">
        <v>1965</v>
      </c>
      <c r="X955" s="7" t="str">
        <f t="shared" si="58"/>
        <v>4-Dec-1965</v>
      </c>
      <c r="Z955" s="7">
        <f t="shared" si="59"/>
        <v>57</v>
      </c>
      <c r="AC955" s="44">
        <v>11566.3</v>
      </c>
    </row>
    <row r="956" ht="15.6" spans="1:29">
      <c r="A956" s="24" t="s">
        <v>1911</v>
      </c>
      <c r="B956" s="24" t="s">
        <v>6386</v>
      </c>
      <c r="C956" s="7" t="s">
        <v>4751</v>
      </c>
      <c r="D956" s="7" t="s">
        <v>6250</v>
      </c>
      <c r="G956" s="7" t="s">
        <v>4688</v>
      </c>
      <c r="H956" s="7">
        <v>0</v>
      </c>
      <c r="K956" s="7" t="s">
        <v>4689</v>
      </c>
      <c r="L956" s="7" t="s">
        <v>4687</v>
      </c>
      <c r="N956" s="7">
        <v>31.24</v>
      </c>
      <c r="O956" s="7" t="str">
        <f t="shared" si="56"/>
        <v>Obesity</v>
      </c>
      <c r="Q956" s="7">
        <v>7.16</v>
      </c>
      <c r="R956" s="7" t="str">
        <f t="shared" si="57"/>
        <v>Diabetes</v>
      </c>
      <c r="U956" s="7">
        <v>29</v>
      </c>
      <c r="V956" s="7" t="s">
        <v>4718</v>
      </c>
      <c r="W956" s="7">
        <v>1970</v>
      </c>
      <c r="X956" s="7" t="str">
        <f t="shared" si="58"/>
        <v>29-Aug-1970</v>
      </c>
      <c r="Z956" s="7">
        <f t="shared" si="59"/>
        <v>52</v>
      </c>
      <c r="AC956" s="44">
        <v>11554.22</v>
      </c>
    </row>
    <row r="957" ht="15.6" spans="1:29">
      <c r="A957" s="24" t="s">
        <v>1913</v>
      </c>
      <c r="B957" s="24" t="s">
        <v>6387</v>
      </c>
      <c r="C957" s="7" t="s">
        <v>5627</v>
      </c>
      <c r="D957" s="7" t="s">
        <v>6388</v>
      </c>
      <c r="G957" s="7" t="s">
        <v>4688</v>
      </c>
      <c r="H957" s="7">
        <v>0</v>
      </c>
      <c r="K957" s="7" t="s">
        <v>4689</v>
      </c>
      <c r="L957" s="7" t="s">
        <v>4687</v>
      </c>
      <c r="N957" s="7">
        <v>39.22</v>
      </c>
      <c r="O957" s="7" t="str">
        <f t="shared" si="56"/>
        <v>Obesity</v>
      </c>
      <c r="Q957" s="7">
        <v>9.89</v>
      </c>
      <c r="R957" s="7" t="str">
        <f t="shared" si="57"/>
        <v>Diabetes</v>
      </c>
      <c r="U957" s="7">
        <v>18</v>
      </c>
      <c r="V957" s="7" t="s">
        <v>4708</v>
      </c>
      <c r="W957" s="7">
        <v>1988</v>
      </c>
      <c r="X957" s="7" t="str">
        <f t="shared" si="58"/>
        <v>18-Jul-1988</v>
      </c>
      <c r="Z957" s="7">
        <f t="shared" si="59"/>
        <v>34</v>
      </c>
      <c r="AC957" s="44">
        <v>11552.9</v>
      </c>
    </row>
    <row r="958" ht="15.6" spans="1:29">
      <c r="A958" s="24" t="s">
        <v>1915</v>
      </c>
      <c r="B958" s="24" t="s">
        <v>6289</v>
      </c>
      <c r="C958" s="7" t="s">
        <v>4751</v>
      </c>
      <c r="D958" s="7" t="s">
        <v>5030</v>
      </c>
      <c r="G958" s="7" t="s">
        <v>4688</v>
      </c>
      <c r="H958" s="7">
        <v>0</v>
      </c>
      <c r="K958" s="7" t="s">
        <v>4687</v>
      </c>
      <c r="L958" s="7" t="s">
        <v>4687</v>
      </c>
      <c r="N958" s="7">
        <v>24.415</v>
      </c>
      <c r="O958" s="7" t="str">
        <f t="shared" si="56"/>
        <v>Normal Weight</v>
      </c>
      <c r="Q958" s="7">
        <v>5.14</v>
      </c>
      <c r="R958" s="7" t="str">
        <f t="shared" si="57"/>
        <v>Normal</v>
      </c>
      <c r="U958" s="7">
        <v>4</v>
      </c>
      <c r="V958" s="7" t="s">
        <v>4715</v>
      </c>
      <c r="W958" s="7">
        <v>1971</v>
      </c>
      <c r="X958" s="7" t="str">
        <f t="shared" si="58"/>
        <v>4-Sep-1971</v>
      </c>
      <c r="Z958" s="7">
        <f t="shared" si="59"/>
        <v>51</v>
      </c>
      <c r="AC958" s="44">
        <v>11540.25</v>
      </c>
    </row>
    <row r="959" ht="15.6" spans="1:29">
      <c r="A959" s="24" t="s">
        <v>1917</v>
      </c>
      <c r="B959" s="24" t="s">
        <v>6389</v>
      </c>
      <c r="C959" s="7" t="s">
        <v>4748</v>
      </c>
      <c r="D959" s="7" t="s">
        <v>6390</v>
      </c>
      <c r="G959" s="7">
        <v>1</v>
      </c>
      <c r="H959" s="7">
        <v>1</v>
      </c>
      <c r="K959" s="7" t="s">
        <v>4687</v>
      </c>
      <c r="L959" s="7" t="s">
        <v>4687</v>
      </c>
      <c r="N959" s="7">
        <v>32.3</v>
      </c>
      <c r="O959" s="7" t="str">
        <f t="shared" si="56"/>
        <v>Obesity</v>
      </c>
      <c r="Q959" s="7">
        <v>5.61</v>
      </c>
      <c r="R959" s="7" t="str">
        <f t="shared" si="57"/>
        <v>Normal</v>
      </c>
      <c r="U959" s="7">
        <v>12</v>
      </c>
      <c r="V959" s="7" t="s">
        <v>4717</v>
      </c>
      <c r="W959" s="7">
        <v>1968</v>
      </c>
      <c r="X959" s="7" t="str">
        <f t="shared" si="58"/>
        <v>12-Dec-1968</v>
      </c>
      <c r="Z959" s="7">
        <f t="shared" si="59"/>
        <v>54</v>
      </c>
      <c r="AC959" s="44">
        <v>11538.42</v>
      </c>
    </row>
    <row r="960" ht="15.6" spans="1:29">
      <c r="A960" s="24" t="s">
        <v>1919</v>
      </c>
      <c r="B960" s="24" t="s">
        <v>6391</v>
      </c>
      <c r="C960" s="7" t="s">
        <v>5627</v>
      </c>
      <c r="D960" s="7" t="s">
        <v>6392</v>
      </c>
      <c r="G960" s="7">
        <v>1</v>
      </c>
      <c r="H960" s="7">
        <v>1</v>
      </c>
      <c r="K960" s="7" t="s">
        <v>4687</v>
      </c>
      <c r="L960" s="7" t="s">
        <v>4687</v>
      </c>
      <c r="N960" s="7">
        <v>39.94</v>
      </c>
      <c r="O960" s="7" t="str">
        <f t="shared" si="56"/>
        <v>Obesity</v>
      </c>
      <c r="Q960" s="7">
        <v>5.51</v>
      </c>
      <c r="R960" s="7" t="str">
        <f t="shared" si="57"/>
        <v>Normal</v>
      </c>
      <c r="U960" s="7">
        <v>30</v>
      </c>
      <c r="V960" s="7" t="s">
        <v>4714</v>
      </c>
      <c r="W960" s="7">
        <v>1989</v>
      </c>
      <c r="X960" s="7" t="str">
        <f t="shared" si="58"/>
        <v>30-Jun-1989</v>
      </c>
      <c r="Z960" s="7">
        <f t="shared" si="59"/>
        <v>33</v>
      </c>
      <c r="AC960" s="44">
        <v>11534.87</v>
      </c>
    </row>
    <row r="961" ht="15.6" spans="1:29">
      <c r="A961" s="24" t="s">
        <v>1921</v>
      </c>
      <c r="B961" s="24" t="s">
        <v>6393</v>
      </c>
      <c r="C961" s="7" t="s">
        <v>4748</v>
      </c>
      <c r="D961" s="7" t="s">
        <v>5964</v>
      </c>
      <c r="G961" s="7">
        <v>2</v>
      </c>
      <c r="H961" s="7">
        <v>2</v>
      </c>
      <c r="K961" s="7" t="s">
        <v>4689</v>
      </c>
      <c r="L961" s="7" t="s">
        <v>4687</v>
      </c>
      <c r="N961" s="7">
        <v>30</v>
      </c>
      <c r="O961" s="7" t="str">
        <f t="shared" si="56"/>
        <v>Overweight</v>
      </c>
      <c r="Q961" s="7">
        <v>8.38</v>
      </c>
      <c r="R961" s="7" t="str">
        <f t="shared" si="57"/>
        <v>Diabetes</v>
      </c>
      <c r="U961" s="7">
        <v>21</v>
      </c>
      <c r="V961" s="7" t="s">
        <v>4717</v>
      </c>
      <c r="W961" s="7">
        <v>1969</v>
      </c>
      <c r="X961" s="7" t="str">
        <f t="shared" si="58"/>
        <v>21-Dec-1969</v>
      </c>
      <c r="Z961" s="7">
        <f t="shared" si="59"/>
        <v>53</v>
      </c>
      <c r="AC961" s="44">
        <v>11530.12</v>
      </c>
    </row>
    <row r="962" ht="15.6" spans="1:29">
      <c r="A962" s="24" t="s">
        <v>1923</v>
      </c>
      <c r="B962" s="24" t="s">
        <v>6394</v>
      </c>
      <c r="C962" s="7" t="s">
        <v>5627</v>
      </c>
      <c r="D962" s="7" t="s">
        <v>5486</v>
      </c>
      <c r="G962" s="7">
        <v>1</v>
      </c>
      <c r="H962" s="7">
        <v>1</v>
      </c>
      <c r="K962" s="7" t="s">
        <v>4689</v>
      </c>
      <c r="L962" s="7" t="s">
        <v>4687</v>
      </c>
      <c r="N962" s="7">
        <v>35.34</v>
      </c>
      <c r="O962" s="7" t="str">
        <f t="shared" si="56"/>
        <v>Obesity</v>
      </c>
      <c r="Q962" s="7">
        <v>4.68</v>
      </c>
      <c r="R962" s="7" t="str">
        <f t="shared" si="57"/>
        <v>Normal</v>
      </c>
      <c r="U962" s="7">
        <v>6</v>
      </c>
      <c r="V962" s="7" t="s">
        <v>4717</v>
      </c>
      <c r="W962" s="7">
        <v>1983</v>
      </c>
      <c r="X962" s="7" t="str">
        <f t="shared" si="58"/>
        <v>6-Dec-1983</v>
      </c>
      <c r="Z962" s="7">
        <f t="shared" si="59"/>
        <v>39</v>
      </c>
      <c r="AC962" s="44">
        <v>11524.25</v>
      </c>
    </row>
    <row r="963" ht="15.6" spans="1:29">
      <c r="A963" s="24" t="s">
        <v>1925</v>
      </c>
      <c r="B963" s="24" t="s">
        <v>5298</v>
      </c>
      <c r="C963" s="7" t="s">
        <v>4751</v>
      </c>
      <c r="D963" s="7" t="s">
        <v>5328</v>
      </c>
      <c r="G963" s="7">
        <v>2</v>
      </c>
      <c r="H963" s="7">
        <v>2</v>
      </c>
      <c r="K963" s="7" t="s">
        <v>4689</v>
      </c>
      <c r="L963" s="7" t="s">
        <v>4687</v>
      </c>
      <c r="N963" s="7">
        <v>32.205</v>
      </c>
      <c r="O963" s="7" t="str">
        <f t="shared" ref="O963:O1026" si="60">IF((AND(N963&lt;18.5)),"Underweight",IF(AND(N963&gt;=18.5,N963&lt;24.9),"Normal Weight",IF(AND(N963&gt;=25,N963&lt;=30),"Overweight","Obesity")))</f>
        <v>Obesity</v>
      </c>
      <c r="Q963" s="7">
        <v>4.36</v>
      </c>
      <c r="R963" s="7" t="str">
        <f t="shared" ref="R963:R1026" si="61">IF((AND(Q963&gt;=5.7,Q963&lt;=6.4)),"Prediabetes",IF(AND(Q963&gt;6.5),"Diabetes","Normal"))</f>
        <v>Normal</v>
      </c>
      <c r="U963" s="7">
        <v>25</v>
      </c>
      <c r="V963" s="7" t="s">
        <v>4717</v>
      </c>
      <c r="W963" s="7">
        <v>1970</v>
      </c>
      <c r="X963" s="7" t="str">
        <f t="shared" ref="X963:X1026" si="62">CONCATENATE(U963,"-",V963,"-",W963)</f>
        <v>25-Dec-1970</v>
      </c>
      <c r="Z963" s="7">
        <f t="shared" ref="Z963:Z1026" si="63">DATEDIF(X963,$Y$2,"Y")</f>
        <v>52</v>
      </c>
      <c r="AC963" s="44">
        <v>11520.1</v>
      </c>
    </row>
    <row r="964" ht="15.6" spans="1:29">
      <c r="A964" s="24" t="s">
        <v>1927</v>
      </c>
      <c r="B964" s="24" t="s">
        <v>6395</v>
      </c>
      <c r="C964" s="7" t="s">
        <v>4748</v>
      </c>
      <c r="D964" s="7" t="s">
        <v>6396</v>
      </c>
      <c r="G964" s="7" t="s">
        <v>4688</v>
      </c>
      <c r="H964" s="7">
        <v>0</v>
      </c>
      <c r="K964" s="7" t="s">
        <v>4687</v>
      </c>
      <c r="L964" s="7" t="s">
        <v>4687</v>
      </c>
      <c r="N964" s="7">
        <v>33.88</v>
      </c>
      <c r="O964" s="7" t="str">
        <f t="shared" si="60"/>
        <v>Obesity</v>
      </c>
      <c r="Q964" s="7">
        <v>7.74</v>
      </c>
      <c r="R964" s="7" t="str">
        <f t="shared" si="61"/>
        <v>Diabetes</v>
      </c>
      <c r="U964" s="7">
        <v>2</v>
      </c>
      <c r="V964" s="7" t="s">
        <v>4717</v>
      </c>
      <c r="W964" s="7">
        <v>2004</v>
      </c>
      <c r="X964" s="7" t="str">
        <f t="shared" si="62"/>
        <v>2-Dec-2004</v>
      </c>
      <c r="Z964" s="7">
        <f t="shared" si="63"/>
        <v>18</v>
      </c>
      <c r="AC964" s="44">
        <v>11512.41</v>
      </c>
    </row>
    <row r="965" ht="15.6" spans="1:29">
      <c r="A965" s="24" t="s">
        <v>1929</v>
      </c>
      <c r="B965" s="24" t="s">
        <v>6397</v>
      </c>
      <c r="C965" s="7" t="s">
        <v>5627</v>
      </c>
      <c r="D965" s="7" t="s">
        <v>6398</v>
      </c>
      <c r="G965" s="7">
        <v>2</v>
      </c>
      <c r="H965" s="7">
        <v>2</v>
      </c>
      <c r="K965" s="7" t="s">
        <v>4689</v>
      </c>
      <c r="L965" s="7" t="s">
        <v>4687</v>
      </c>
      <c r="N965" s="7">
        <v>26.63</v>
      </c>
      <c r="O965" s="7" t="str">
        <f t="shared" si="60"/>
        <v>Overweight</v>
      </c>
      <c r="Q965" s="7">
        <v>4.05</v>
      </c>
      <c r="R965" s="7" t="str">
        <f t="shared" si="61"/>
        <v>Normal</v>
      </c>
      <c r="U965" s="7">
        <v>9</v>
      </c>
      <c r="V965" s="7" t="s">
        <v>4712</v>
      </c>
      <c r="W965" s="7">
        <v>1966</v>
      </c>
      <c r="X965" s="7" t="str">
        <f t="shared" si="62"/>
        <v>9-Nov-1966</v>
      </c>
      <c r="Z965" s="7">
        <f t="shared" si="63"/>
        <v>56</v>
      </c>
      <c r="AC965" s="44">
        <v>11511.61</v>
      </c>
    </row>
    <row r="966" ht="15.6" spans="1:29">
      <c r="A966" s="24" t="s">
        <v>1931</v>
      </c>
      <c r="B966" s="24" t="s">
        <v>6399</v>
      </c>
      <c r="C966" s="7" t="s">
        <v>4748</v>
      </c>
      <c r="D966" s="7" t="s">
        <v>6400</v>
      </c>
      <c r="G966" s="7" t="s">
        <v>4688</v>
      </c>
      <c r="H966" s="7">
        <v>0</v>
      </c>
      <c r="K966" s="7" t="s">
        <v>4687</v>
      </c>
      <c r="L966" s="7" t="s">
        <v>4687</v>
      </c>
      <c r="N966" s="7">
        <v>28.7</v>
      </c>
      <c r="O966" s="7" t="str">
        <f t="shared" si="60"/>
        <v>Overweight</v>
      </c>
      <c r="Q966" s="7">
        <v>11.49</v>
      </c>
      <c r="R966" s="7" t="str">
        <f t="shared" si="61"/>
        <v>Diabetes</v>
      </c>
      <c r="U966" s="7">
        <v>21</v>
      </c>
      <c r="V966" s="7" t="s">
        <v>4717</v>
      </c>
      <c r="W966" s="7">
        <v>1965</v>
      </c>
      <c r="X966" s="7" t="str">
        <f t="shared" si="62"/>
        <v>21-Dec-1965</v>
      </c>
      <c r="Z966" s="7">
        <f t="shared" si="63"/>
        <v>57</v>
      </c>
      <c r="AC966" s="44">
        <v>11497.69</v>
      </c>
    </row>
    <row r="967" ht="15.6" spans="1:29">
      <c r="A967" s="24" t="s">
        <v>1933</v>
      </c>
      <c r="B967" s="24" t="s">
        <v>6401</v>
      </c>
      <c r="C967" s="7" t="s">
        <v>4748</v>
      </c>
      <c r="D967" s="7" t="s">
        <v>6402</v>
      </c>
      <c r="G967" s="7" t="s">
        <v>4688</v>
      </c>
      <c r="H967" s="7">
        <v>0</v>
      </c>
      <c r="K967" s="7" t="s">
        <v>4689</v>
      </c>
      <c r="L967" s="7" t="s">
        <v>4687</v>
      </c>
      <c r="N967" s="7">
        <v>25.65</v>
      </c>
      <c r="O967" s="7" t="str">
        <f t="shared" si="60"/>
        <v>Overweight</v>
      </c>
      <c r="Q967" s="7">
        <v>5.65</v>
      </c>
      <c r="R967" s="7" t="str">
        <f t="shared" si="61"/>
        <v>Normal</v>
      </c>
      <c r="U967" s="7">
        <v>12</v>
      </c>
      <c r="V967" s="7" t="s">
        <v>4719</v>
      </c>
      <c r="W967" s="7">
        <v>1966</v>
      </c>
      <c r="X967" s="7" t="str">
        <f t="shared" si="62"/>
        <v>12-Oct-1966</v>
      </c>
      <c r="Z967" s="7">
        <f t="shared" si="63"/>
        <v>56</v>
      </c>
      <c r="AC967" s="44">
        <v>11492.46</v>
      </c>
    </row>
    <row r="968" ht="15.6" spans="1:29">
      <c r="A968" s="24" t="s">
        <v>1935</v>
      </c>
      <c r="B968" s="24" t="s">
        <v>6403</v>
      </c>
      <c r="C968" s="7" t="s">
        <v>4748</v>
      </c>
      <c r="D968" s="7" t="s">
        <v>6404</v>
      </c>
      <c r="G968" s="7" t="s">
        <v>4688</v>
      </c>
      <c r="H968" s="7">
        <v>0</v>
      </c>
      <c r="K968" s="7" t="s">
        <v>4687</v>
      </c>
      <c r="L968" s="7" t="s">
        <v>4687</v>
      </c>
      <c r="N968" s="7">
        <v>36.385</v>
      </c>
      <c r="O968" s="7" t="str">
        <f t="shared" si="60"/>
        <v>Obesity</v>
      </c>
      <c r="Q968" s="7">
        <v>4.29</v>
      </c>
      <c r="R968" s="7" t="str">
        <f t="shared" si="61"/>
        <v>Normal</v>
      </c>
      <c r="U968" s="7">
        <v>5</v>
      </c>
      <c r="V968" s="7" t="s">
        <v>4719</v>
      </c>
      <c r="W968" s="7">
        <v>1971</v>
      </c>
      <c r="X968" s="7" t="str">
        <f t="shared" si="62"/>
        <v>5-Oct-1971</v>
      </c>
      <c r="Z968" s="7">
        <f t="shared" si="63"/>
        <v>51</v>
      </c>
      <c r="AC968" s="44">
        <v>11488.32</v>
      </c>
    </row>
    <row r="969" ht="15.6" spans="1:29">
      <c r="A969" s="24" t="s">
        <v>1937</v>
      </c>
      <c r="B969" s="24" t="s">
        <v>6405</v>
      </c>
      <c r="C969" s="7" t="s">
        <v>4751</v>
      </c>
      <c r="D969" s="7" t="s">
        <v>4871</v>
      </c>
      <c r="G969" s="7">
        <v>1</v>
      </c>
      <c r="H969" s="7">
        <v>1</v>
      </c>
      <c r="K969" s="7" t="s">
        <v>4687</v>
      </c>
      <c r="L969" s="7" t="s">
        <v>4687</v>
      </c>
      <c r="N969" s="7">
        <v>34.69</v>
      </c>
      <c r="O969" s="7" t="str">
        <f t="shared" si="60"/>
        <v>Obesity</v>
      </c>
      <c r="Q969" s="7">
        <v>4.74</v>
      </c>
      <c r="R969" s="7" t="str">
        <f t="shared" si="61"/>
        <v>Normal</v>
      </c>
      <c r="U969" s="7">
        <v>17</v>
      </c>
      <c r="V969" s="7" t="s">
        <v>4712</v>
      </c>
      <c r="W969" s="7">
        <v>1980</v>
      </c>
      <c r="X969" s="7" t="str">
        <f t="shared" si="62"/>
        <v>17-Nov-1980</v>
      </c>
      <c r="Z969" s="7">
        <f t="shared" si="63"/>
        <v>42</v>
      </c>
      <c r="AC969" s="44">
        <v>11482.63</v>
      </c>
    </row>
    <row r="970" ht="15.6" spans="1:29">
      <c r="A970" s="24" t="s">
        <v>1939</v>
      </c>
      <c r="B970" s="24" t="s">
        <v>6406</v>
      </c>
      <c r="C970" s="7" t="s">
        <v>4748</v>
      </c>
      <c r="D970" s="7" t="s">
        <v>5845</v>
      </c>
      <c r="G970" s="7">
        <v>2</v>
      </c>
      <c r="H970" s="7">
        <v>2</v>
      </c>
      <c r="K970" s="7" t="s">
        <v>4689</v>
      </c>
      <c r="L970" s="7" t="s">
        <v>4687</v>
      </c>
      <c r="N970" s="7">
        <v>37.68</v>
      </c>
      <c r="O970" s="7" t="str">
        <f t="shared" si="60"/>
        <v>Obesity</v>
      </c>
      <c r="Q970" s="7">
        <v>7.6</v>
      </c>
      <c r="R970" s="7" t="str">
        <f t="shared" si="61"/>
        <v>Diabetes</v>
      </c>
      <c r="U970" s="7">
        <v>10</v>
      </c>
      <c r="V970" s="7" t="s">
        <v>4719</v>
      </c>
      <c r="W970" s="7">
        <v>1985</v>
      </c>
      <c r="X970" s="7" t="str">
        <f t="shared" si="62"/>
        <v>10-Oct-1985</v>
      </c>
      <c r="Z970" s="7">
        <f t="shared" si="63"/>
        <v>37</v>
      </c>
      <c r="AC970" s="44">
        <v>11478.14</v>
      </c>
    </row>
    <row r="971" ht="15.6" spans="1:29">
      <c r="A971" s="24" t="s">
        <v>1941</v>
      </c>
      <c r="B971" s="24" t="s">
        <v>6407</v>
      </c>
      <c r="C971" s="7" t="s">
        <v>4751</v>
      </c>
      <c r="D971" s="7" t="s">
        <v>6408</v>
      </c>
      <c r="G971" s="7">
        <v>2</v>
      </c>
      <c r="H971" s="7">
        <v>2</v>
      </c>
      <c r="K971" s="7" t="s">
        <v>4689</v>
      </c>
      <c r="L971" s="7" t="s">
        <v>4687</v>
      </c>
      <c r="N971" s="7">
        <v>35.49</v>
      </c>
      <c r="O971" s="7" t="str">
        <f t="shared" si="60"/>
        <v>Obesity</v>
      </c>
      <c r="Q971" s="7">
        <v>8.5</v>
      </c>
      <c r="R971" s="7" t="str">
        <f t="shared" si="61"/>
        <v>Diabetes</v>
      </c>
      <c r="U971" s="7">
        <v>20</v>
      </c>
      <c r="V971" s="7" t="s">
        <v>4708</v>
      </c>
      <c r="W971" s="7">
        <v>1983</v>
      </c>
      <c r="X971" s="7" t="str">
        <f t="shared" si="62"/>
        <v>20-Jul-1983</v>
      </c>
      <c r="Z971" s="7">
        <f t="shared" si="63"/>
        <v>39</v>
      </c>
      <c r="AC971" s="44">
        <v>11455.28</v>
      </c>
    </row>
    <row r="972" ht="15.6" spans="1:29">
      <c r="A972" s="24" t="s">
        <v>1943</v>
      </c>
      <c r="B972" s="24" t="s">
        <v>6409</v>
      </c>
      <c r="C972" s="7" t="s">
        <v>4748</v>
      </c>
      <c r="D972" s="7" t="s">
        <v>5502</v>
      </c>
      <c r="G972" s="7" t="s">
        <v>4688</v>
      </c>
      <c r="H972" s="7">
        <v>0</v>
      </c>
      <c r="K972" s="7" t="s">
        <v>4689</v>
      </c>
      <c r="L972" s="7" t="s">
        <v>4687</v>
      </c>
      <c r="N972" s="7">
        <v>44.7</v>
      </c>
      <c r="O972" s="7" t="str">
        <f t="shared" si="60"/>
        <v>Obesity</v>
      </c>
      <c r="Q972" s="7">
        <v>11.22</v>
      </c>
      <c r="R972" s="7" t="str">
        <f t="shared" si="61"/>
        <v>Diabetes</v>
      </c>
      <c r="U972" s="7">
        <v>29</v>
      </c>
      <c r="V972" s="7" t="s">
        <v>4719</v>
      </c>
      <c r="W972" s="7">
        <v>1970</v>
      </c>
      <c r="X972" s="7" t="str">
        <f t="shared" si="62"/>
        <v>29-Oct-1970</v>
      </c>
      <c r="Z972" s="7">
        <f t="shared" si="63"/>
        <v>52</v>
      </c>
      <c r="AC972" s="44">
        <v>11454.02</v>
      </c>
    </row>
    <row r="973" ht="15.6" spans="1:29">
      <c r="A973" s="24" t="s">
        <v>1945</v>
      </c>
      <c r="B973" s="24" t="s">
        <v>6410</v>
      </c>
      <c r="C973" s="7" t="s">
        <v>4748</v>
      </c>
      <c r="D973" s="7" t="s">
        <v>6411</v>
      </c>
      <c r="G973" s="7">
        <v>1</v>
      </c>
      <c r="H973" s="7">
        <v>1</v>
      </c>
      <c r="K973" s="7" t="s">
        <v>4689</v>
      </c>
      <c r="L973" s="7" t="s">
        <v>4687</v>
      </c>
      <c r="N973" s="7">
        <v>38.38</v>
      </c>
      <c r="O973" s="7" t="str">
        <f t="shared" si="60"/>
        <v>Obesity</v>
      </c>
      <c r="Q973" s="7">
        <v>5.1</v>
      </c>
      <c r="R973" s="7" t="str">
        <f t="shared" si="61"/>
        <v>Normal</v>
      </c>
      <c r="U973" s="7">
        <v>9</v>
      </c>
      <c r="V973" s="7" t="s">
        <v>4708</v>
      </c>
      <c r="W973" s="7">
        <v>1970</v>
      </c>
      <c r="X973" s="7" t="str">
        <f t="shared" si="62"/>
        <v>9-Jul-1970</v>
      </c>
      <c r="Z973" s="7">
        <f t="shared" si="63"/>
        <v>52</v>
      </c>
      <c r="AC973" s="44">
        <v>11436.74</v>
      </c>
    </row>
    <row r="974" ht="15.6" spans="1:29">
      <c r="A974" s="24" t="s">
        <v>1947</v>
      </c>
      <c r="B974" s="24" t="s">
        <v>6412</v>
      </c>
      <c r="C974" s="7" t="s">
        <v>4751</v>
      </c>
      <c r="D974" s="7" t="s">
        <v>5050</v>
      </c>
      <c r="G974" s="7">
        <v>1</v>
      </c>
      <c r="H974" s="7">
        <v>1</v>
      </c>
      <c r="K974" s="7" t="s">
        <v>4689</v>
      </c>
      <c r="L974" s="7" t="s">
        <v>4687</v>
      </c>
      <c r="N974" s="7">
        <v>35.245</v>
      </c>
      <c r="O974" s="7" t="str">
        <f t="shared" si="60"/>
        <v>Obesity</v>
      </c>
      <c r="Q974" s="7">
        <v>5.43</v>
      </c>
      <c r="R974" s="7" t="str">
        <f t="shared" si="61"/>
        <v>Normal</v>
      </c>
      <c r="U974" s="7">
        <v>28</v>
      </c>
      <c r="V974" s="7" t="s">
        <v>4717</v>
      </c>
      <c r="W974" s="7">
        <v>1967</v>
      </c>
      <c r="X974" s="7" t="str">
        <f t="shared" si="62"/>
        <v>28-Dec-1967</v>
      </c>
      <c r="Z974" s="7">
        <f t="shared" si="63"/>
        <v>55</v>
      </c>
      <c r="AC974" s="44">
        <v>11435.74</v>
      </c>
    </row>
    <row r="975" ht="15.6" spans="1:29">
      <c r="A975" s="24" t="s">
        <v>1949</v>
      </c>
      <c r="B975" s="24" t="s">
        <v>6086</v>
      </c>
      <c r="C975" s="7" t="s">
        <v>5627</v>
      </c>
      <c r="D975" s="7" t="s">
        <v>6413</v>
      </c>
      <c r="G975" s="7">
        <v>2</v>
      </c>
      <c r="H975" s="7">
        <v>2</v>
      </c>
      <c r="K975" s="7" t="s">
        <v>4689</v>
      </c>
      <c r="L975" s="7" t="s">
        <v>4687</v>
      </c>
      <c r="N975" s="7">
        <v>49.84</v>
      </c>
      <c r="O975" s="7" t="str">
        <f t="shared" si="60"/>
        <v>Obesity</v>
      </c>
      <c r="Q975" s="7">
        <v>5.82</v>
      </c>
      <c r="R975" s="7" t="str">
        <f t="shared" si="61"/>
        <v>Prediabetes</v>
      </c>
      <c r="U975" s="7">
        <v>19</v>
      </c>
      <c r="V975" s="7" t="s">
        <v>4714</v>
      </c>
      <c r="W975" s="7">
        <v>1997</v>
      </c>
      <c r="X975" s="7" t="str">
        <f t="shared" si="62"/>
        <v>19-Jun-1997</v>
      </c>
      <c r="Z975" s="7">
        <f t="shared" si="63"/>
        <v>25</v>
      </c>
      <c r="AC975" s="44">
        <v>11419.49</v>
      </c>
    </row>
    <row r="976" ht="15.6" spans="1:29">
      <c r="A976" s="24" t="s">
        <v>1951</v>
      </c>
      <c r="B976" s="24" t="s">
        <v>6414</v>
      </c>
      <c r="C976" s="7" t="s">
        <v>4751</v>
      </c>
      <c r="D976" s="7" t="s">
        <v>5976</v>
      </c>
      <c r="G976" s="7">
        <v>1</v>
      </c>
      <c r="H976" s="7">
        <v>1</v>
      </c>
      <c r="K976" s="7" t="s">
        <v>4689</v>
      </c>
      <c r="L976" s="7" t="s">
        <v>4687</v>
      </c>
      <c r="N976" s="7">
        <v>49.06</v>
      </c>
      <c r="O976" s="7" t="str">
        <f t="shared" si="60"/>
        <v>Obesity</v>
      </c>
      <c r="Q976" s="7">
        <v>6.05</v>
      </c>
      <c r="R976" s="7" t="str">
        <f t="shared" si="61"/>
        <v>Prediabetes</v>
      </c>
      <c r="U976" s="7">
        <v>10</v>
      </c>
      <c r="V976" s="7" t="s">
        <v>4718</v>
      </c>
      <c r="W976" s="7">
        <v>1964</v>
      </c>
      <c r="X976" s="7" t="str">
        <f t="shared" si="62"/>
        <v>10-Aug-1964</v>
      </c>
      <c r="Z976" s="7">
        <f t="shared" si="63"/>
        <v>58</v>
      </c>
      <c r="AC976" s="44">
        <v>11412.02</v>
      </c>
    </row>
    <row r="977" ht="15.6" spans="1:29">
      <c r="A977" s="24" t="s">
        <v>1953</v>
      </c>
      <c r="B977" s="24" t="s">
        <v>6415</v>
      </c>
      <c r="C977" s="7" t="s">
        <v>5627</v>
      </c>
      <c r="D977" s="7" t="s">
        <v>6416</v>
      </c>
      <c r="G977" s="7">
        <v>1</v>
      </c>
      <c r="H977" s="7">
        <v>1</v>
      </c>
      <c r="K977" s="7" t="s">
        <v>4687</v>
      </c>
      <c r="L977" s="7" t="s">
        <v>4687</v>
      </c>
      <c r="N977" s="7">
        <v>30.88</v>
      </c>
      <c r="O977" s="7" t="str">
        <f t="shared" si="60"/>
        <v>Obesity</v>
      </c>
      <c r="Q977" s="7">
        <v>6.38</v>
      </c>
      <c r="R977" s="7" t="str">
        <f t="shared" si="61"/>
        <v>Prediabetes</v>
      </c>
      <c r="U977" s="7">
        <v>23</v>
      </c>
      <c r="V977" s="7" t="s">
        <v>4712</v>
      </c>
      <c r="W977" s="7">
        <v>1972</v>
      </c>
      <c r="X977" s="7" t="str">
        <f t="shared" si="62"/>
        <v>23-Nov-1972</v>
      </c>
      <c r="Z977" s="7">
        <f t="shared" si="63"/>
        <v>50</v>
      </c>
      <c r="AC977" s="44">
        <v>11411.69</v>
      </c>
    </row>
    <row r="978" ht="15.6" spans="1:29">
      <c r="A978" s="24" t="s">
        <v>1955</v>
      </c>
      <c r="B978" s="24" t="s">
        <v>5619</v>
      </c>
      <c r="C978" s="7" t="s">
        <v>5627</v>
      </c>
      <c r="D978" s="7" t="s">
        <v>6417</v>
      </c>
      <c r="G978" s="7">
        <v>1</v>
      </c>
      <c r="H978" s="7">
        <v>1</v>
      </c>
      <c r="K978" s="7" t="s">
        <v>4687</v>
      </c>
      <c r="L978" s="7" t="s">
        <v>4687</v>
      </c>
      <c r="N978" s="7">
        <v>33.35</v>
      </c>
      <c r="O978" s="7" t="str">
        <f t="shared" si="60"/>
        <v>Obesity</v>
      </c>
      <c r="Q978" s="7">
        <v>5.73</v>
      </c>
      <c r="R978" s="7" t="str">
        <f t="shared" si="61"/>
        <v>Prediabetes</v>
      </c>
      <c r="U978" s="7">
        <v>28</v>
      </c>
      <c r="V978" s="7" t="s">
        <v>4718</v>
      </c>
      <c r="W978" s="7">
        <v>1979</v>
      </c>
      <c r="X978" s="7" t="str">
        <f t="shared" si="62"/>
        <v>28-Aug-1979</v>
      </c>
      <c r="Z978" s="7">
        <f t="shared" si="63"/>
        <v>43</v>
      </c>
      <c r="AC978" s="44">
        <v>11396.9</v>
      </c>
    </row>
    <row r="979" ht="15.6" spans="1:29">
      <c r="A979" s="24" t="s">
        <v>1957</v>
      </c>
      <c r="B979" s="24" t="s">
        <v>6418</v>
      </c>
      <c r="C979" s="7" t="s">
        <v>4751</v>
      </c>
      <c r="D979" s="7" t="s">
        <v>5312</v>
      </c>
      <c r="G979" s="7">
        <v>1</v>
      </c>
      <c r="H979" s="7">
        <v>1</v>
      </c>
      <c r="K979" s="7" t="s">
        <v>4689</v>
      </c>
      <c r="L979" s="7" t="s">
        <v>4687</v>
      </c>
      <c r="N979" s="7">
        <v>38</v>
      </c>
      <c r="O979" s="7" t="str">
        <f t="shared" si="60"/>
        <v>Obesity</v>
      </c>
      <c r="Q979" s="7">
        <v>5.47</v>
      </c>
      <c r="R979" s="7" t="str">
        <f t="shared" si="61"/>
        <v>Normal</v>
      </c>
      <c r="U979" s="7">
        <v>20</v>
      </c>
      <c r="V979" s="7" t="s">
        <v>4718</v>
      </c>
      <c r="W979" s="7">
        <v>1964</v>
      </c>
      <c r="X979" s="7" t="str">
        <f t="shared" si="62"/>
        <v>20-Aug-1964</v>
      </c>
      <c r="Z979" s="7">
        <f t="shared" si="63"/>
        <v>58</v>
      </c>
      <c r="AC979" s="44">
        <v>11394.07</v>
      </c>
    </row>
    <row r="980" ht="15.6" spans="1:29">
      <c r="A980" s="24" t="s">
        <v>1959</v>
      </c>
      <c r="B980" s="24" t="s">
        <v>6419</v>
      </c>
      <c r="C980" s="7" t="s">
        <v>4751</v>
      </c>
      <c r="D980" s="7" t="s">
        <v>4841</v>
      </c>
      <c r="G980" s="7" t="s">
        <v>4688</v>
      </c>
      <c r="H980" s="7">
        <v>0</v>
      </c>
      <c r="K980" s="7" t="s">
        <v>4689</v>
      </c>
      <c r="L980" s="7" t="s">
        <v>4687</v>
      </c>
      <c r="N980" s="7">
        <v>36.08</v>
      </c>
      <c r="O980" s="7" t="str">
        <f t="shared" si="60"/>
        <v>Obesity</v>
      </c>
      <c r="Q980" s="7">
        <v>11.3</v>
      </c>
      <c r="R980" s="7" t="str">
        <f t="shared" si="61"/>
        <v>Diabetes</v>
      </c>
      <c r="U980" s="7">
        <v>22</v>
      </c>
      <c r="V980" s="7" t="s">
        <v>4718</v>
      </c>
      <c r="W980" s="7">
        <v>1964</v>
      </c>
      <c r="X980" s="7" t="str">
        <f t="shared" si="62"/>
        <v>22-Aug-1964</v>
      </c>
      <c r="Z980" s="7">
        <f t="shared" si="63"/>
        <v>58</v>
      </c>
      <c r="AC980" s="44">
        <v>11388.27</v>
      </c>
    </row>
    <row r="981" ht="15.6" spans="1:29">
      <c r="A981" s="24" t="s">
        <v>1961</v>
      </c>
      <c r="B981" s="24" t="s">
        <v>6420</v>
      </c>
      <c r="C981" s="7" t="s">
        <v>4751</v>
      </c>
      <c r="D981" s="7" t="s">
        <v>5177</v>
      </c>
      <c r="G981" s="7" t="s">
        <v>4688</v>
      </c>
      <c r="H981" s="7">
        <v>0</v>
      </c>
      <c r="K981" s="7" t="s">
        <v>4689</v>
      </c>
      <c r="L981" s="7" t="s">
        <v>4687</v>
      </c>
      <c r="N981" s="7">
        <v>35.7</v>
      </c>
      <c r="O981" s="7" t="str">
        <f t="shared" si="60"/>
        <v>Obesity</v>
      </c>
      <c r="Q981" s="7">
        <v>6.72</v>
      </c>
      <c r="R981" s="7" t="str">
        <f t="shared" si="61"/>
        <v>Diabetes</v>
      </c>
      <c r="U981" s="7">
        <v>18</v>
      </c>
      <c r="V981" s="7" t="s">
        <v>4715</v>
      </c>
      <c r="W981" s="7">
        <v>1964</v>
      </c>
      <c r="X981" s="7" t="str">
        <f t="shared" si="62"/>
        <v>18-Sep-1964</v>
      </c>
      <c r="Z981" s="7">
        <f t="shared" si="63"/>
        <v>58</v>
      </c>
      <c r="AC981" s="44">
        <v>11381.33</v>
      </c>
    </row>
    <row r="982" ht="15.6" spans="1:29">
      <c r="A982" s="24" t="s">
        <v>1963</v>
      </c>
      <c r="B982" s="24" t="s">
        <v>6421</v>
      </c>
      <c r="C982" s="7" t="s">
        <v>4751</v>
      </c>
      <c r="D982" s="7" t="s">
        <v>6422</v>
      </c>
      <c r="G982" s="7">
        <v>1</v>
      </c>
      <c r="H982" s="7">
        <v>1</v>
      </c>
      <c r="K982" s="7" t="s">
        <v>4687</v>
      </c>
      <c r="L982" s="7" t="s">
        <v>4687</v>
      </c>
      <c r="N982" s="7">
        <v>34.01</v>
      </c>
      <c r="O982" s="7" t="str">
        <f t="shared" si="60"/>
        <v>Obesity</v>
      </c>
      <c r="Q982" s="7">
        <v>5.36</v>
      </c>
      <c r="R982" s="7" t="str">
        <f t="shared" si="61"/>
        <v>Normal</v>
      </c>
      <c r="U982" s="7">
        <v>8</v>
      </c>
      <c r="V982" s="7" t="s">
        <v>4712</v>
      </c>
      <c r="W982" s="7">
        <v>1965</v>
      </c>
      <c r="X982" s="7" t="str">
        <f t="shared" si="62"/>
        <v>8-Nov-1965</v>
      </c>
      <c r="Z982" s="7">
        <f t="shared" si="63"/>
        <v>57</v>
      </c>
      <c r="AC982" s="44">
        <v>11378.57</v>
      </c>
    </row>
    <row r="983" ht="15.6" spans="1:29">
      <c r="A983" s="24" t="s">
        <v>1965</v>
      </c>
      <c r="B983" s="24" t="s">
        <v>6423</v>
      </c>
      <c r="C983" s="7" t="s">
        <v>4751</v>
      </c>
      <c r="D983" s="7" t="s">
        <v>6424</v>
      </c>
      <c r="G983" s="7" t="s">
        <v>4688</v>
      </c>
      <c r="H983" s="7">
        <v>0</v>
      </c>
      <c r="K983" s="7" t="s">
        <v>4687</v>
      </c>
      <c r="L983" s="7" t="s">
        <v>4687</v>
      </c>
      <c r="N983" s="7">
        <v>31.54</v>
      </c>
      <c r="O983" s="7" t="str">
        <f t="shared" si="60"/>
        <v>Obesity</v>
      </c>
      <c r="Q983" s="7">
        <v>9.88</v>
      </c>
      <c r="R983" s="7" t="str">
        <f t="shared" si="61"/>
        <v>Diabetes</v>
      </c>
      <c r="U983" s="7">
        <v>3</v>
      </c>
      <c r="V983" s="7" t="s">
        <v>4712</v>
      </c>
      <c r="W983" s="7">
        <v>1965</v>
      </c>
      <c r="X983" s="7" t="str">
        <f t="shared" si="62"/>
        <v>3-Nov-1965</v>
      </c>
      <c r="Z983" s="7">
        <f t="shared" si="63"/>
        <v>57</v>
      </c>
      <c r="AC983" s="44">
        <v>11369.39</v>
      </c>
    </row>
    <row r="984" ht="15.6" spans="1:29">
      <c r="A984" s="24" t="s">
        <v>1967</v>
      </c>
      <c r="B984" s="24" t="s">
        <v>6425</v>
      </c>
      <c r="C984" s="7" t="s">
        <v>4751</v>
      </c>
      <c r="D984" s="7" t="s">
        <v>5187</v>
      </c>
      <c r="G984" s="7" t="s">
        <v>4688</v>
      </c>
      <c r="H984" s="7">
        <v>0</v>
      </c>
      <c r="K984" s="7" t="s">
        <v>4689</v>
      </c>
      <c r="L984" s="7" t="s">
        <v>4687</v>
      </c>
      <c r="N984" s="7">
        <v>23.3</v>
      </c>
      <c r="O984" s="7" t="str">
        <f t="shared" si="60"/>
        <v>Normal Weight</v>
      </c>
      <c r="Q984" s="7">
        <v>4.11</v>
      </c>
      <c r="R984" s="7" t="str">
        <f t="shared" si="61"/>
        <v>Normal</v>
      </c>
      <c r="U984" s="7">
        <v>17</v>
      </c>
      <c r="V984" s="7" t="s">
        <v>4708</v>
      </c>
      <c r="W984" s="7">
        <v>1964</v>
      </c>
      <c r="X984" s="7" t="str">
        <f t="shared" si="62"/>
        <v>17-Jul-1964</v>
      </c>
      <c r="Z984" s="7">
        <f t="shared" si="63"/>
        <v>58</v>
      </c>
      <c r="AC984" s="44">
        <v>11365.95</v>
      </c>
    </row>
    <row r="985" ht="15.6" spans="1:29">
      <c r="A985" s="24" t="s">
        <v>1969</v>
      </c>
      <c r="B985" s="24" t="s">
        <v>6426</v>
      </c>
      <c r="C985" s="7" t="s">
        <v>5627</v>
      </c>
      <c r="D985" s="7" t="s">
        <v>6427</v>
      </c>
      <c r="G985" s="7" t="s">
        <v>4688</v>
      </c>
      <c r="H985" s="7">
        <v>0</v>
      </c>
      <c r="K985" s="7" t="s">
        <v>4687</v>
      </c>
      <c r="L985" s="7" t="s">
        <v>4687</v>
      </c>
      <c r="N985" s="7">
        <v>27.75</v>
      </c>
      <c r="O985" s="7" t="str">
        <f t="shared" si="60"/>
        <v>Overweight</v>
      </c>
      <c r="Q985" s="7">
        <v>7.48</v>
      </c>
      <c r="R985" s="7" t="str">
        <f t="shared" si="61"/>
        <v>Diabetes</v>
      </c>
      <c r="U985" s="7">
        <v>20</v>
      </c>
      <c r="V985" s="7" t="s">
        <v>4717</v>
      </c>
      <c r="W985" s="7">
        <v>1968</v>
      </c>
      <c r="X985" s="7" t="str">
        <f t="shared" si="62"/>
        <v>20-Dec-1968</v>
      </c>
      <c r="Z985" s="7">
        <f t="shared" si="63"/>
        <v>54</v>
      </c>
      <c r="AC985" s="44">
        <v>11363.28</v>
      </c>
    </row>
    <row r="986" ht="15.6" spans="1:29">
      <c r="A986" s="24" t="s">
        <v>1971</v>
      </c>
      <c r="B986" s="24" t="s">
        <v>6428</v>
      </c>
      <c r="C986" s="7" t="s">
        <v>4751</v>
      </c>
      <c r="D986" s="7" t="s">
        <v>6429</v>
      </c>
      <c r="G986" s="7">
        <v>1</v>
      </c>
      <c r="H986" s="7">
        <v>1</v>
      </c>
      <c r="K986" s="7" t="s">
        <v>4687</v>
      </c>
      <c r="L986" s="7" t="s">
        <v>4687</v>
      </c>
      <c r="N986" s="7">
        <v>42.46</v>
      </c>
      <c r="O986" s="7" t="str">
        <f t="shared" si="60"/>
        <v>Obesity</v>
      </c>
      <c r="Q986" s="7">
        <v>9.18</v>
      </c>
      <c r="R986" s="7" t="str">
        <f t="shared" si="61"/>
        <v>Diabetes</v>
      </c>
      <c r="U986" s="7">
        <v>6</v>
      </c>
      <c r="V986" s="7" t="s">
        <v>4712</v>
      </c>
      <c r="W986" s="7">
        <v>1989</v>
      </c>
      <c r="X986" s="7" t="str">
        <f t="shared" si="62"/>
        <v>6-Nov-1989</v>
      </c>
      <c r="Z986" s="7">
        <f t="shared" si="63"/>
        <v>33</v>
      </c>
      <c r="AC986" s="44">
        <v>11362.76</v>
      </c>
    </row>
    <row r="987" ht="15.6" spans="1:29">
      <c r="A987" s="24" t="s">
        <v>1973</v>
      </c>
      <c r="B987" s="24" t="s">
        <v>6430</v>
      </c>
      <c r="C987" s="7" t="s">
        <v>4748</v>
      </c>
      <c r="D987" s="7" t="s">
        <v>6431</v>
      </c>
      <c r="G987" s="7">
        <v>1</v>
      </c>
      <c r="H987" s="7">
        <v>1</v>
      </c>
      <c r="K987" s="7" t="s">
        <v>4687</v>
      </c>
      <c r="L987" s="7" t="s">
        <v>4687</v>
      </c>
      <c r="N987" s="7">
        <v>54.47</v>
      </c>
      <c r="O987" s="7" t="str">
        <f t="shared" si="60"/>
        <v>Obesity</v>
      </c>
      <c r="Q987" s="7">
        <v>4.51</v>
      </c>
      <c r="R987" s="7" t="str">
        <f t="shared" si="61"/>
        <v>Normal</v>
      </c>
      <c r="U987" s="7">
        <v>12</v>
      </c>
      <c r="V987" s="7" t="s">
        <v>4717</v>
      </c>
      <c r="W987" s="7">
        <v>2002</v>
      </c>
      <c r="X987" s="7" t="str">
        <f t="shared" si="62"/>
        <v>12-Dec-2002</v>
      </c>
      <c r="Z987" s="7">
        <f t="shared" si="63"/>
        <v>20</v>
      </c>
      <c r="AC987" s="44">
        <v>11356.66</v>
      </c>
    </row>
    <row r="988" ht="15.6" spans="1:29">
      <c r="A988" s="24" t="s">
        <v>1975</v>
      </c>
      <c r="B988" s="24" t="s">
        <v>5027</v>
      </c>
      <c r="C988" s="7" t="s">
        <v>4748</v>
      </c>
      <c r="D988" s="7" t="s">
        <v>5228</v>
      </c>
      <c r="G988" s="7">
        <v>1</v>
      </c>
      <c r="H988" s="7">
        <v>1</v>
      </c>
      <c r="K988" s="7" t="s">
        <v>4689</v>
      </c>
      <c r="L988" s="7" t="s">
        <v>4687</v>
      </c>
      <c r="N988" s="7">
        <v>24.93</v>
      </c>
      <c r="O988" s="7" t="str">
        <f t="shared" si="60"/>
        <v>Obesity</v>
      </c>
      <c r="Q988" s="7">
        <v>7.33</v>
      </c>
      <c r="R988" s="7" t="str">
        <f t="shared" si="61"/>
        <v>Diabetes</v>
      </c>
      <c r="U988" s="7">
        <v>28</v>
      </c>
      <c r="V988" s="7" t="s">
        <v>4712</v>
      </c>
      <c r="W988" s="7">
        <v>1963</v>
      </c>
      <c r="X988" s="7" t="str">
        <f t="shared" si="62"/>
        <v>28-Nov-1963</v>
      </c>
      <c r="Z988" s="7">
        <f t="shared" si="63"/>
        <v>59</v>
      </c>
      <c r="AC988" s="44">
        <v>11353.23</v>
      </c>
    </row>
    <row r="989" ht="15.6" spans="1:29">
      <c r="A989" s="24" t="s">
        <v>1977</v>
      </c>
      <c r="B989" s="24" t="s">
        <v>6432</v>
      </c>
      <c r="C989" s="7" t="s">
        <v>5627</v>
      </c>
      <c r="D989" s="7" t="s">
        <v>6275</v>
      </c>
      <c r="G989" s="7" t="s">
        <v>4688</v>
      </c>
      <c r="H989" s="7">
        <v>0</v>
      </c>
      <c r="K989" s="7" t="s">
        <v>4689</v>
      </c>
      <c r="L989" s="7" t="s">
        <v>4687</v>
      </c>
      <c r="N989" s="7">
        <v>48.12</v>
      </c>
      <c r="O989" s="7" t="str">
        <f t="shared" si="60"/>
        <v>Obesity</v>
      </c>
      <c r="Q989" s="7">
        <v>10.56</v>
      </c>
      <c r="R989" s="7" t="str">
        <f t="shared" si="61"/>
        <v>Diabetes</v>
      </c>
      <c r="U989" s="7">
        <v>27</v>
      </c>
      <c r="V989" s="7" t="s">
        <v>4717</v>
      </c>
      <c r="W989" s="7">
        <v>1995</v>
      </c>
      <c r="X989" s="7" t="str">
        <f t="shared" si="62"/>
        <v>27-Dec-1995</v>
      </c>
      <c r="Z989" s="7">
        <f t="shared" si="63"/>
        <v>27</v>
      </c>
      <c r="AC989" s="44">
        <v>11345.52</v>
      </c>
    </row>
    <row r="990" ht="15.6" spans="1:29">
      <c r="A990" s="24" t="s">
        <v>1979</v>
      </c>
      <c r="B990" s="24" t="s">
        <v>6433</v>
      </c>
      <c r="C990" s="7" t="s">
        <v>4748</v>
      </c>
      <c r="D990" s="7" t="s">
        <v>6434</v>
      </c>
      <c r="G990" s="7">
        <v>2</v>
      </c>
      <c r="H990" s="7">
        <v>2</v>
      </c>
      <c r="K990" s="7" t="s">
        <v>4689</v>
      </c>
      <c r="L990" s="7" t="s">
        <v>4687</v>
      </c>
      <c r="N990" s="7">
        <v>24.91</v>
      </c>
      <c r="O990" s="7" t="str">
        <f t="shared" si="60"/>
        <v>Obesity</v>
      </c>
      <c r="Q990" s="7">
        <v>4.01</v>
      </c>
      <c r="R990" s="7" t="str">
        <f t="shared" si="61"/>
        <v>Normal</v>
      </c>
      <c r="U990" s="7">
        <v>12</v>
      </c>
      <c r="V990" s="7" t="s">
        <v>4717</v>
      </c>
      <c r="W990" s="7">
        <v>1963</v>
      </c>
      <c r="X990" s="7" t="str">
        <f t="shared" si="62"/>
        <v>12-Dec-1963</v>
      </c>
      <c r="Z990" s="7">
        <f t="shared" si="63"/>
        <v>59</v>
      </c>
      <c r="AC990" s="44">
        <v>11344.32</v>
      </c>
    </row>
    <row r="991" ht="15.6" spans="1:29">
      <c r="A991" s="24" t="s">
        <v>1981</v>
      </c>
      <c r="B991" s="24" t="s">
        <v>6435</v>
      </c>
      <c r="C991" s="7" t="s">
        <v>4748</v>
      </c>
      <c r="D991" s="7" t="s">
        <v>4905</v>
      </c>
      <c r="G991" s="7">
        <v>1</v>
      </c>
      <c r="H991" s="7">
        <v>1</v>
      </c>
      <c r="K991" s="7" t="s">
        <v>4687</v>
      </c>
      <c r="L991" s="7" t="s">
        <v>4687</v>
      </c>
      <c r="N991" s="7">
        <v>27.645</v>
      </c>
      <c r="O991" s="7" t="str">
        <f t="shared" si="60"/>
        <v>Overweight</v>
      </c>
      <c r="Q991" s="7">
        <v>5.64</v>
      </c>
      <c r="R991" s="7" t="str">
        <f t="shared" si="61"/>
        <v>Normal</v>
      </c>
      <c r="U991" s="7">
        <v>28</v>
      </c>
      <c r="V991" s="7" t="s">
        <v>4714</v>
      </c>
      <c r="W991" s="7">
        <v>1968</v>
      </c>
      <c r="X991" s="7" t="str">
        <f t="shared" si="62"/>
        <v>28-Jun-1968</v>
      </c>
      <c r="Z991" s="7">
        <f t="shared" si="63"/>
        <v>54</v>
      </c>
      <c r="AC991" s="44">
        <v>11326.71</v>
      </c>
    </row>
    <row r="992" ht="15.6" spans="1:29">
      <c r="A992" s="24" t="s">
        <v>1983</v>
      </c>
      <c r="B992" s="24" t="s">
        <v>6436</v>
      </c>
      <c r="C992" s="7" t="s">
        <v>4748</v>
      </c>
      <c r="D992" s="7" t="s">
        <v>6437</v>
      </c>
      <c r="G992" s="7">
        <v>2</v>
      </c>
      <c r="H992" s="7">
        <v>2</v>
      </c>
      <c r="K992" s="7" t="s">
        <v>4687</v>
      </c>
      <c r="L992" s="7" t="s">
        <v>4687</v>
      </c>
      <c r="N992" s="7">
        <v>33.7</v>
      </c>
      <c r="O992" s="7" t="str">
        <f t="shared" si="60"/>
        <v>Obesity</v>
      </c>
      <c r="Q992" s="7">
        <v>8.02</v>
      </c>
      <c r="R992" s="7" t="str">
        <f t="shared" si="61"/>
        <v>Diabetes</v>
      </c>
      <c r="U992" s="7">
        <v>11</v>
      </c>
      <c r="V992" s="7" t="s">
        <v>4718</v>
      </c>
      <c r="W992" s="7">
        <v>1972</v>
      </c>
      <c r="X992" s="7" t="str">
        <f t="shared" si="62"/>
        <v>11-Aug-1972</v>
      </c>
      <c r="Z992" s="7">
        <f t="shared" si="63"/>
        <v>50</v>
      </c>
      <c r="AC992" s="44">
        <v>11321.49</v>
      </c>
    </row>
    <row r="993" ht="15.6" spans="1:29">
      <c r="A993" s="24" t="s">
        <v>1985</v>
      </c>
      <c r="B993" s="24" t="s">
        <v>4924</v>
      </c>
      <c r="C993" s="7" t="s">
        <v>4751</v>
      </c>
      <c r="D993" s="7" t="s">
        <v>6438</v>
      </c>
      <c r="G993" s="7" t="s">
        <v>4688</v>
      </c>
      <c r="H993" s="7">
        <v>0</v>
      </c>
      <c r="K993" s="7" t="s">
        <v>4689</v>
      </c>
      <c r="L993" s="7" t="s">
        <v>4687</v>
      </c>
      <c r="N993" s="7">
        <v>38.93</v>
      </c>
      <c r="O993" s="7" t="str">
        <f t="shared" si="60"/>
        <v>Obesity</v>
      </c>
      <c r="Q993" s="7">
        <v>7.2</v>
      </c>
      <c r="R993" s="7" t="str">
        <f t="shared" si="61"/>
        <v>Diabetes</v>
      </c>
      <c r="U993" s="7">
        <v>15</v>
      </c>
      <c r="V993" s="7" t="s">
        <v>4717</v>
      </c>
      <c r="W993" s="7">
        <v>1988</v>
      </c>
      <c r="X993" s="7" t="str">
        <f t="shared" si="62"/>
        <v>15-Dec-1988</v>
      </c>
      <c r="Z993" s="7">
        <f t="shared" si="63"/>
        <v>34</v>
      </c>
      <c r="AC993" s="44">
        <v>11319.12</v>
      </c>
    </row>
    <row r="994" ht="15.6" spans="1:29">
      <c r="A994" s="24" t="s">
        <v>1987</v>
      </c>
      <c r="B994" s="24" t="s">
        <v>6439</v>
      </c>
      <c r="C994" s="7" t="s">
        <v>4751</v>
      </c>
      <c r="D994" s="7" t="s">
        <v>6440</v>
      </c>
      <c r="G994" s="7">
        <v>1</v>
      </c>
      <c r="H994" s="7">
        <v>1</v>
      </c>
      <c r="K994" s="7" t="s">
        <v>4689</v>
      </c>
      <c r="L994" s="7" t="s">
        <v>4687</v>
      </c>
      <c r="N994" s="7">
        <v>32.775</v>
      </c>
      <c r="O994" s="7" t="str">
        <f t="shared" si="60"/>
        <v>Obesity</v>
      </c>
      <c r="Q994" s="7">
        <v>4.55</v>
      </c>
      <c r="R994" s="7" t="str">
        <f t="shared" si="61"/>
        <v>Normal</v>
      </c>
      <c r="U994" s="7">
        <v>21</v>
      </c>
      <c r="V994" s="7" t="s">
        <v>4719</v>
      </c>
      <c r="W994" s="7">
        <v>1970</v>
      </c>
      <c r="X994" s="7" t="str">
        <f t="shared" si="62"/>
        <v>21-Oct-1970</v>
      </c>
      <c r="Z994" s="7">
        <f t="shared" si="63"/>
        <v>52</v>
      </c>
      <c r="AC994" s="44">
        <v>11318.57</v>
      </c>
    </row>
    <row r="995" ht="15.6" spans="1:29">
      <c r="A995" s="24" t="s">
        <v>1989</v>
      </c>
      <c r="B995" s="24" t="s">
        <v>6441</v>
      </c>
      <c r="C995" s="7" t="s">
        <v>4748</v>
      </c>
      <c r="D995" s="7" t="s">
        <v>6442</v>
      </c>
      <c r="G995" s="7" t="s">
        <v>4688</v>
      </c>
      <c r="H995" s="7">
        <v>0</v>
      </c>
      <c r="K995" s="7" t="s">
        <v>4689</v>
      </c>
      <c r="L995" s="7" t="s">
        <v>4687</v>
      </c>
      <c r="N995" s="7">
        <v>29.83</v>
      </c>
      <c r="O995" s="7" t="str">
        <f t="shared" si="60"/>
        <v>Overweight</v>
      </c>
      <c r="Q995" s="7">
        <v>9.03</v>
      </c>
      <c r="R995" s="7" t="str">
        <f t="shared" si="61"/>
        <v>Diabetes</v>
      </c>
      <c r="U995" s="7">
        <v>7</v>
      </c>
      <c r="V995" s="7" t="s">
        <v>4712</v>
      </c>
      <c r="W995" s="7">
        <v>1967</v>
      </c>
      <c r="X995" s="7" t="str">
        <f t="shared" si="62"/>
        <v>7-Nov-1967</v>
      </c>
      <c r="Z995" s="7">
        <f t="shared" si="63"/>
        <v>55</v>
      </c>
      <c r="AC995" s="44">
        <v>11312.33</v>
      </c>
    </row>
    <row r="996" ht="15.6" spans="1:29">
      <c r="A996" s="24" t="s">
        <v>1991</v>
      </c>
      <c r="B996" s="24" t="s">
        <v>4831</v>
      </c>
      <c r="C996" s="7" t="s">
        <v>4751</v>
      </c>
      <c r="D996" s="7" t="s">
        <v>6443</v>
      </c>
      <c r="G996" s="7">
        <v>1</v>
      </c>
      <c r="H996" s="7">
        <v>1</v>
      </c>
      <c r="K996" s="7" t="s">
        <v>4687</v>
      </c>
      <c r="L996" s="7" t="s">
        <v>4687</v>
      </c>
      <c r="N996" s="7">
        <v>28.31</v>
      </c>
      <c r="O996" s="7" t="str">
        <f t="shared" si="60"/>
        <v>Overweight</v>
      </c>
      <c r="Q996" s="7">
        <v>5.2</v>
      </c>
      <c r="R996" s="7" t="str">
        <f t="shared" si="61"/>
        <v>Normal</v>
      </c>
      <c r="U996" s="7">
        <v>28</v>
      </c>
      <c r="V996" s="7" t="s">
        <v>4718</v>
      </c>
      <c r="W996" s="7">
        <v>2004</v>
      </c>
      <c r="X996" s="7" t="str">
        <f t="shared" si="62"/>
        <v>28-Aug-2004</v>
      </c>
      <c r="Z996" s="7">
        <f t="shared" si="63"/>
        <v>18</v>
      </c>
      <c r="AC996" s="44">
        <v>11305.93</v>
      </c>
    </row>
    <row r="997" ht="15.6" spans="1:29">
      <c r="A997" s="24" t="s">
        <v>1993</v>
      </c>
      <c r="B997" s="24" t="s">
        <v>6444</v>
      </c>
      <c r="C997" s="7" t="s">
        <v>5627</v>
      </c>
      <c r="D997" s="7" t="s">
        <v>6445</v>
      </c>
      <c r="G997" s="7" t="s">
        <v>4688</v>
      </c>
      <c r="H997" s="7">
        <v>0</v>
      </c>
      <c r="K997" s="7" t="s">
        <v>4687</v>
      </c>
      <c r="L997" s="7" t="s">
        <v>4687</v>
      </c>
      <c r="N997" s="7">
        <v>29.79</v>
      </c>
      <c r="O997" s="7" t="str">
        <f t="shared" si="60"/>
        <v>Overweight</v>
      </c>
      <c r="Q997" s="7">
        <v>8.3</v>
      </c>
      <c r="R997" s="7" t="str">
        <f t="shared" si="61"/>
        <v>Diabetes</v>
      </c>
      <c r="U997" s="7">
        <v>12</v>
      </c>
      <c r="V997" s="7" t="s">
        <v>4719</v>
      </c>
      <c r="W997" s="7">
        <v>1971</v>
      </c>
      <c r="X997" s="7" t="str">
        <f t="shared" si="62"/>
        <v>12-Oct-1971</v>
      </c>
      <c r="Z997" s="7">
        <f t="shared" si="63"/>
        <v>51</v>
      </c>
      <c r="AC997" s="44">
        <v>11299.34</v>
      </c>
    </row>
    <row r="998" ht="15.6" spans="1:29">
      <c r="A998" s="24" t="s">
        <v>1995</v>
      </c>
      <c r="B998" s="24" t="s">
        <v>4798</v>
      </c>
      <c r="C998" s="7" t="s">
        <v>4751</v>
      </c>
      <c r="D998" s="7" t="s">
        <v>6446</v>
      </c>
      <c r="G998" s="7">
        <v>1</v>
      </c>
      <c r="H998" s="7">
        <v>1</v>
      </c>
      <c r="K998" s="7" t="s">
        <v>4689</v>
      </c>
      <c r="L998" s="7" t="s">
        <v>4687</v>
      </c>
      <c r="N998" s="7">
        <v>36.6</v>
      </c>
      <c r="O998" s="7" t="str">
        <f t="shared" si="60"/>
        <v>Obesity</v>
      </c>
      <c r="Q998" s="7">
        <v>5.56</v>
      </c>
      <c r="R998" s="7" t="str">
        <f t="shared" si="61"/>
        <v>Normal</v>
      </c>
      <c r="U998" s="7">
        <v>21</v>
      </c>
      <c r="V998" s="7" t="s">
        <v>4717</v>
      </c>
      <c r="W998" s="7">
        <v>1969</v>
      </c>
      <c r="X998" s="7" t="str">
        <f t="shared" si="62"/>
        <v>21-Dec-1969</v>
      </c>
      <c r="Z998" s="7">
        <f t="shared" si="63"/>
        <v>53</v>
      </c>
      <c r="AC998" s="44">
        <v>11294.57</v>
      </c>
    </row>
    <row r="999" ht="15.6" spans="1:29">
      <c r="A999" s="24" t="s">
        <v>1997</v>
      </c>
      <c r="B999" s="24" t="s">
        <v>6447</v>
      </c>
      <c r="C999" s="7" t="s">
        <v>5627</v>
      </c>
      <c r="D999" s="7" t="s">
        <v>5571</v>
      </c>
      <c r="G999" s="7" t="s">
        <v>4688</v>
      </c>
      <c r="H999" s="7">
        <v>0</v>
      </c>
      <c r="K999" s="7" t="s">
        <v>4689</v>
      </c>
      <c r="L999" s="7" t="s">
        <v>4687</v>
      </c>
      <c r="N999" s="7">
        <v>35.93</v>
      </c>
      <c r="O999" s="7" t="str">
        <f t="shared" si="60"/>
        <v>Obesity</v>
      </c>
      <c r="Q999" s="7">
        <v>4.15</v>
      </c>
      <c r="R999" s="7" t="str">
        <f t="shared" si="61"/>
        <v>Normal</v>
      </c>
      <c r="U999" s="7">
        <v>10</v>
      </c>
      <c r="V999" s="7" t="s">
        <v>4714</v>
      </c>
      <c r="W999" s="7">
        <v>1981</v>
      </c>
      <c r="X999" s="7" t="str">
        <f t="shared" si="62"/>
        <v>10-Jun-1981</v>
      </c>
      <c r="Z999" s="7">
        <f t="shared" si="63"/>
        <v>41</v>
      </c>
      <c r="AC999" s="44">
        <v>11289.11</v>
      </c>
    </row>
    <row r="1000" ht="15.6" spans="1:29">
      <c r="A1000" s="24" t="s">
        <v>1999</v>
      </c>
      <c r="B1000" s="24" t="s">
        <v>5733</v>
      </c>
      <c r="C1000" s="7" t="s">
        <v>4751</v>
      </c>
      <c r="D1000" s="7" t="s">
        <v>6448</v>
      </c>
      <c r="G1000" s="7">
        <v>1</v>
      </c>
      <c r="H1000" s="7">
        <v>1</v>
      </c>
      <c r="K1000" s="7" t="s">
        <v>4689</v>
      </c>
      <c r="L1000" s="7" t="s">
        <v>4687</v>
      </c>
      <c r="N1000" s="7">
        <v>28.6</v>
      </c>
      <c r="O1000" s="7" t="str">
        <f t="shared" si="60"/>
        <v>Overweight</v>
      </c>
      <c r="Q1000" s="7">
        <v>5.99</v>
      </c>
      <c r="R1000" s="7" t="str">
        <f t="shared" si="61"/>
        <v>Prediabetes</v>
      </c>
      <c r="U1000" s="7">
        <v>11</v>
      </c>
      <c r="V1000" s="7" t="s">
        <v>4719</v>
      </c>
      <c r="W1000" s="7">
        <v>1969</v>
      </c>
      <c r="X1000" s="7" t="str">
        <f t="shared" si="62"/>
        <v>11-Oct-1969</v>
      </c>
      <c r="Z1000" s="7">
        <f t="shared" si="63"/>
        <v>53</v>
      </c>
      <c r="AC1000" s="44">
        <v>11286.54</v>
      </c>
    </row>
    <row r="1001" ht="15.6" spans="1:29">
      <c r="A1001" s="24" t="s">
        <v>2001</v>
      </c>
      <c r="B1001" s="24" t="s">
        <v>6449</v>
      </c>
      <c r="C1001" s="7" t="s">
        <v>5627</v>
      </c>
      <c r="D1001" s="7" t="s">
        <v>6450</v>
      </c>
      <c r="G1001" s="7" t="s">
        <v>4688</v>
      </c>
      <c r="H1001" s="7">
        <v>0</v>
      </c>
      <c r="K1001" s="7" t="s">
        <v>4687</v>
      </c>
      <c r="L1001" s="7" t="s">
        <v>4687</v>
      </c>
      <c r="N1001" s="7">
        <v>39.17</v>
      </c>
      <c r="O1001" s="7" t="str">
        <f t="shared" si="60"/>
        <v>Obesity</v>
      </c>
      <c r="Q1001" s="7">
        <v>5.8</v>
      </c>
      <c r="R1001" s="7" t="str">
        <f t="shared" si="61"/>
        <v>Prediabetes</v>
      </c>
      <c r="U1001" s="7">
        <v>1</v>
      </c>
      <c r="V1001" s="7" t="s">
        <v>4715</v>
      </c>
      <c r="W1001" s="7">
        <v>1989</v>
      </c>
      <c r="X1001" s="7" t="str">
        <f t="shared" si="62"/>
        <v>1-Sep-1989</v>
      </c>
      <c r="Z1001" s="7">
        <f t="shared" si="63"/>
        <v>33</v>
      </c>
      <c r="AC1001" s="44">
        <v>11272.33</v>
      </c>
    </row>
    <row r="1002" ht="15.6" spans="1:29">
      <c r="A1002" s="24" t="s">
        <v>2003</v>
      </c>
      <c r="B1002" s="24" t="s">
        <v>6451</v>
      </c>
      <c r="C1002" s="7" t="s">
        <v>4751</v>
      </c>
      <c r="D1002" s="7" t="s">
        <v>4909</v>
      </c>
      <c r="G1002" s="7">
        <v>2</v>
      </c>
      <c r="H1002" s="7">
        <v>2</v>
      </c>
      <c r="K1002" s="7" t="s">
        <v>4689</v>
      </c>
      <c r="L1002" s="7" t="s">
        <v>4687</v>
      </c>
      <c r="N1002" s="7">
        <v>26.41</v>
      </c>
      <c r="O1002" s="7" t="str">
        <f t="shared" si="60"/>
        <v>Overweight</v>
      </c>
      <c r="Q1002" s="7">
        <v>7.32</v>
      </c>
      <c r="R1002" s="7" t="str">
        <f t="shared" si="61"/>
        <v>Diabetes</v>
      </c>
      <c r="U1002" s="7">
        <v>16</v>
      </c>
      <c r="V1002" s="7" t="s">
        <v>4717</v>
      </c>
      <c r="W1002" s="7">
        <v>1969</v>
      </c>
      <c r="X1002" s="7" t="str">
        <f t="shared" si="62"/>
        <v>16-Dec-1969</v>
      </c>
      <c r="Z1002" s="7">
        <f t="shared" si="63"/>
        <v>53</v>
      </c>
      <c r="AC1002" s="44">
        <v>11265.71</v>
      </c>
    </row>
    <row r="1003" ht="15.6" spans="1:29">
      <c r="A1003" s="24" t="s">
        <v>2005</v>
      </c>
      <c r="B1003" s="24" t="s">
        <v>6452</v>
      </c>
      <c r="C1003" s="7" t="s">
        <v>5627</v>
      </c>
      <c r="D1003" s="7" t="s">
        <v>6453</v>
      </c>
      <c r="G1003" s="7">
        <v>2</v>
      </c>
      <c r="H1003" s="7">
        <v>2</v>
      </c>
      <c r="K1003" s="7" t="s">
        <v>4689</v>
      </c>
      <c r="L1003" s="7" t="s">
        <v>4687</v>
      </c>
      <c r="N1003" s="7">
        <v>30.63</v>
      </c>
      <c r="O1003" s="7" t="str">
        <f t="shared" si="60"/>
        <v>Obesity</v>
      </c>
      <c r="Q1003" s="7">
        <v>5.16</v>
      </c>
      <c r="R1003" s="7" t="str">
        <f t="shared" si="61"/>
        <v>Normal</v>
      </c>
      <c r="U1003" s="7">
        <v>30</v>
      </c>
      <c r="V1003" s="7" t="s">
        <v>4718</v>
      </c>
      <c r="W1003" s="7">
        <v>1976</v>
      </c>
      <c r="X1003" s="7" t="str">
        <f t="shared" si="62"/>
        <v>30-Aug-1976</v>
      </c>
      <c r="Z1003" s="7">
        <f t="shared" si="63"/>
        <v>46</v>
      </c>
      <c r="AC1003" s="44">
        <v>11264.54</v>
      </c>
    </row>
    <row r="1004" ht="15.6" spans="1:29">
      <c r="A1004" s="24" t="s">
        <v>2007</v>
      </c>
      <c r="B1004" s="24" t="s">
        <v>6454</v>
      </c>
      <c r="C1004" s="7" t="s">
        <v>4748</v>
      </c>
      <c r="D1004" s="7" t="s">
        <v>6455</v>
      </c>
      <c r="G1004" s="7">
        <v>2</v>
      </c>
      <c r="H1004" s="7">
        <v>2</v>
      </c>
      <c r="K1004" s="7" t="s">
        <v>4689</v>
      </c>
      <c r="L1004" s="7" t="s">
        <v>4687</v>
      </c>
      <c r="N1004" s="7">
        <v>31.73</v>
      </c>
      <c r="O1004" s="7" t="str">
        <f t="shared" si="60"/>
        <v>Obesity</v>
      </c>
      <c r="Q1004" s="7">
        <v>5.96</v>
      </c>
      <c r="R1004" s="7" t="str">
        <f t="shared" si="61"/>
        <v>Prediabetes</v>
      </c>
      <c r="U1004" s="7">
        <v>3</v>
      </c>
      <c r="V1004" s="7" t="s">
        <v>4715</v>
      </c>
      <c r="W1004" s="7">
        <v>1970</v>
      </c>
      <c r="X1004" s="7" t="str">
        <f t="shared" si="62"/>
        <v>3-Sep-1970</v>
      </c>
      <c r="Z1004" s="7">
        <f t="shared" si="63"/>
        <v>52</v>
      </c>
      <c r="AC1004" s="44">
        <v>11255.29</v>
      </c>
    </row>
    <row r="1005" ht="15.6" spans="1:29">
      <c r="A1005" s="24" t="s">
        <v>2009</v>
      </c>
      <c r="B1005" s="24" t="s">
        <v>6456</v>
      </c>
      <c r="C1005" s="7" t="s">
        <v>4751</v>
      </c>
      <c r="D1005" s="7" t="s">
        <v>4822</v>
      </c>
      <c r="G1005" s="7">
        <v>1</v>
      </c>
      <c r="H1005" s="7">
        <v>1</v>
      </c>
      <c r="K1005" s="7" t="s">
        <v>4687</v>
      </c>
      <c r="L1005" s="7" t="s">
        <v>4687</v>
      </c>
      <c r="N1005" s="7">
        <v>30.7</v>
      </c>
      <c r="O1005" s="7" t="str">
        <f t="shared" si="60"/>
        <v>Obesity</v>
      </c>
      <c r="Q1005" s="7">
        <v>4.85</v>
      </c>
      <c r="R1005" s="7" t="str">
        <f t="shared" si="61"/>
        <v>Normal</v>
      </c>
      <c r="U1005" s="7">
        <v>21</v>
      </c>
      <c r="V1005" s="7" t="s">
        <v>4714</v>
      </c>
      <c r="W1005" s="7">
        <v>1972</v>
      </c>
      <c r="X1005" s="7" t="str">
        <f t="shared" si="62"/>
        <v>21-Jun-1972</v>
      </c>
      <c r="Z1005" s="7">
        <f t="shared" si="63"/>
        <v>50</v>
      </c>
      <c r="AC1005" s="44">
        <v>11253.42</v>
      </c>
    </row>
    <row r="1006" ht="15.6" spans="1:29">
      <c r="A1006" s="24" t="s">
        <v>2011</v>
      </c>
      <c r="B1006" s="24" t="s">
        <v>6457</v>
      </c>
      <c r="C1006" s="7" t="s">
        <v>4751</v>
      </c>
      <c r="D1006" s="7" t="s">
        <v>4935</v>
      </c>
      <c r="G1006" s="7">
        <v>1</v>
      </c>
      <c r="H1006" s="7">
        <v>1</v>
      </c>
      <c r="K1006" s="7" t="s">
        <v>4689</v>
      </c>
      <c r="L1006" s="7" t="s">
        <v>4687</v>
      </c>
      <c r="N1006" s="7">
        <v>25.935</v>
      </c>
      <c r="O1006" s="7" t="str">
        <f t="shared" si="60"/>
        <v>Overweight</v>
      </c>
      <c r="Q1006" s="7">
        <v>5.09</v>
      </c>
      <c r="R1006" s="7" t="str">
        <f t="shared" si="61"/>
        <v>Normal</v>
      </c>
      <c r="U1006" s="7">
        <v>28</v>
      </c>
      <c r="V1006" s="7" t="s">
        <v>4714</v>
      </c>
      <c r="W1006" s="7">
        <v>1966</v>
      </c>
      <c r="X1006" s="7" t="str">
        <f t="shared" si="62"/>
        <v>28-Jun-1966</v>
      </c>
      <c r="Z1006" s="7">
        <f t="shared" si="63"/>
        <v>56</v>
      </c>
      <c r="AC1006" s="44">
        <v>11250.43</v>
      </c>
    </row>
    <row r="1007" ht="15.6" spans="1:29">
      <c r="A1007" s="24" t="s">
        <v>2013</v>
      </c>
      <c r="B1007" s="24" t="s">
        <v>6458</v>
      </c>
      <c r="C1007" s="7" t="s">
        <v>4748</v>
      </c>
      <c r="D1007" s="7" t="s">
        <v>6459</v>
      </c>
      <c r="G1007" s="7" t="s">
        <v>4688</v>
      </c>
      <c r="H1007" s="7">
        <v>0</v>
      </c>
      <c r="K1007" s="7" t="s">
        <v>4689</v>
      </c>
      <c r="L1007" s="7" t="s">
        <v>4687</v>
      </c>
      <c r="N1007" s="7">
        <v>35.9</v>
      </c>
      <c r="O1007" s="7" t="str">
        <f t="shared" si="60"/>
        <v>Obesity</v>
      </c>
      <c r="Q1007" s="7">
        <v>4.94</v>
      </c>
      <c r="R1007" s="7" t="str">
        <f t="shared" si="61"/>
        <v>Normal</v>
      </c>
      <c r="U1007" s="7">
        <v>5</v>
      </c>
      <c r="V1007" s="7" t="s">
        <v>4712</v>
      </c>
      <c r="W1007" s="7">
        <v>1969</v>
      </c>
      <c r="X1007" s="7" t="str">
        <f t="shared" si="62"/>
        <v>5-Nov-1969</v>
      </c>
      <c r="Z1007" s="7">
        <f t="shared" si="63"/>
        <v>53</v>
      </c>
      <c r="AC1007" s="44">
        <v>11244.38</v>
      </c>
    </row>
    <row r="1008" ht="15.6" spans="1:29">
      <c r="A1008" s="24" t="s">
        <v>2015</v>
      </c>
      <c r="B1008" s="24" t="s">
        <v>5242</v>
      </c>
      <c r="C1008" s="7" t="s">
        <v>4748</v>
      </c>
      <c r="D1008" s="7" t="s">
        <v>6460</v>
      </c>
      <c r="G1008" s="7">
        <v>2</v>
      </c>
      <c r="H1008" s="7">
        <v>2</v>
      </c>
      <c r="K1008" s="7" t="s">
        <v>4689</v>
      </c>
      <c r="L1008" s="7" t="s">
        <v>4687</v>
      </c>
      <c r="N1008" s="7">
        <v>26.7</v>
      </c>
      <c r="O1008" s="7" t="str">
        <f t="shared" si="60"/>
        <v>Overweight</v>
      </c>
      <c r="Q1008" s="7">
        <v>4.92</v>
      </c>
      <c r="R1008" s="7" t="str">
        <f t="shared" si="61"/>
        <v>Normal</v>
      </c>
      <c r="U1008" s="7">
        <v>8</v>
      </c>
      <c r="V1008" s="7" t="s">
        <v>4714</v>
      </c>
      <c r="W1008" s="7">
        <v>1969</v>
      </c>
      <c r="X1008" s="7" t="str">
        <f t="shared" si="62"/>
        <v>8-Jun-1969</v>
      </c>
      <c r="Z1008" s="7">
        <f t="shared" si="63"/>
        <v>54</v>
      </c>
      <c r="AC1008" s="44">
        <v>11217.35</v>
      </c>
    </row>
    <row r="1009" ht="15.6" spans="1:29">
      <c r="A1009" s="24" t="s">
        <v>2017</v>
      </c>
      <c r="B1009" s="24" t="s">
        <v>6461</v>
      </c>
      <c r="C1009" s="7" t="s">
        <v>4751</v>
      </c>
      <c r="D1009" s="7" t="s">
        <v>6462</v>
      </c>
      <c r="G1009" s="7">
        <v>2</v>
      </c>
      <c r="H1009" s="7">
        <v>2</v>
      </c>
      <c r="K1009" s="7" t="s">
        <v>4687</v>
      </c>
      <c r="L1009" s="7" t="s">
        <v>4687</v>
      </c>
      <c r="N1009" s="7">
        <v>33.71</v>
      </c>
      <c r="O1009" s="7" t="str">
        <f t="shared" si="60"/>
        <v>Obesity</v>
      </c>
      <c r="Q1009" s="7">
        <v>6.05</v>
      </c>
      <c r="R1009" s="7" t="str">
        <f t="shared" si="61"/>
        <v>Prediabetes</v>
      </c>
      <c r="U1009" s="7">
        <v>21</v>
      </c>
      <c r="V1009" s="7" t="s">
        <v>4719</v>
      </c>
      <c r="W1009" s="7">
        <v>1980</v>
      </c>
      <c r="X1009" s="7" t="str">
        <f t="shared" si="62"/>
        <v>21-Oct-1980</v>
      </c>
      <c r="Z1009" s="7">
        <f t="shared" si="63"/>
        <v>42</v>
      </c>
      <c r="AC1009" s="44">
        <v>11187.66</v>
      </c>
    </row>
    <row r="1010" ht="15.6" spans="1:29">
      <c r="A1010" s="24" t="s">
        <v>2019</v>
      </c>
      <c r="B1010" s="24" t="s">
        <v>6463</v>
      </c>
      <c r="C1010" s="7" t="s">
        <v>4748</v>
      </c>
      <c r="D1010" s="7" t="s">
        <v>5106</v>
      </c>
      <c r="G1010" s="7">
        <v>2</v>
      </c>
      <c r="H1010" s="7">
        <v>2</v>
      </c>
      <c r="K1010" s="7" t="s">
        <v>4689</v>
      </c>
      <c r="L1010" s="7" t="s">
        <v>4687</v>
      </c>
      <c r="N1010" s="7">
        <v>41.91</v>
      </c>
      <c r="O1010" s="7" t="str">
        <f t="shared" si="60"/>
        <v>Obesity</v>
      </c>
      <c r="Q1010" s="7">
        <v>4.67</v>
      </c>
      <c r="R1010" s="7" t="str">
        <f t="shared" si="61"/>
        <v>Normal</v>
      </c>
      <c r="U1010" s="7">
        <v>23</v>
      </c>
      <c r="V1010" s="7" t="s">
        <v>4712</v>
      </c>
      <c r="W1010" s="7">
        <v>1966</v>
      </c>
      <c r="X1010" s="7" t="str">
        <f t="shared" si="62"/>
        <v>23-Nov-1966</v>
      </c>
      <c r="Z1010" s="7">
        <f t="shared" si="63"/>
        <v>56</v>
      </c>
      <c r="AC1010" s="44">
        <v>11186.2</v>
      </c>
    </row>
    <row r="1011" ht="15.6" spans="1:29">
      <c r="A1011" s="24" t="s">
        <v>2021</v>
      </c>
      <c r="B1011" s="24" t="s">
        <v>6464</v>
      </c>
      <c r="C1011" s="7" t="s">
        <v>4748</v>
      </c>
      <c r="D1011" s="7" t="s">
        <v>6465</v>
      </c>
      <c r="G1011" s="7" t="s">
        <v>4688</v>
      </c>
      <c r="H1011" s="7">
        <v>0</v>
      </c>
      <c r="K1011" s="7" t="s">
        <v>4689</v>
      </c>
      <c r="L1011" s="7" t="s">
        <v>4687</v>
      </c>
      <c r="N1011" s="7">
        <v>39.82</v>
      </c>
      <c r="O1011" s="7" t="str">
        <f t="shared" si="60"/>
        <v>Obesity</v>
      </c>
      <c r="Q1011" s="7">
        <v>9.81</v>
      </c>
      <c r="R1011" s="7" t="str">
        <f t="shared" si="61"/>
        <v>Diabetes</v>
      </c>
      <c r="U1011" s="7">
        <v>24</v>
      </c>
      <c r="V1011" s="7" t="s">
        <v>4719</v>
      </c>
      <c r="W1011" s="7">
        <v>1966</v>
      </c>
      <c r="X1011" s="7" t="str">
        <f t="shared" si="62"/>
        <v>24-Oct-1966</v>
      </c>
      <c r="Z1011" s="7">
        <f t="shared" si="63"/>
        <v>56</v>
      </c>
      <c r="AC1011" s="44">
        <v>11165.42</v>
      </c>
    </row>
    <row r="1012" ht="15.6" spans="1:29">
      <c r="A1012" s="24" t="s">
        <v>2023</v>
      </c>
      <c r="B1012" s="24" t="s">
        <v>6466</v>
      </c>
      <c r="C1012" s="7" t="s">
        <v>4748</v>
      </c>
      <c r="D1012" s="7" t="s">
        <v>5221</v>
      </c>
      <c r="G1012" s="7">
        <v>2</v>
      </c>
      <c r="H1012" s="7">
        <v>2</v>
      </c>
      <c r="K1012" s="7" t="s">
        <v>4687</v>
      </c>
      <c r="L1012" s="7" t="s">
        <v>4687</v>
      </c>
      <c r="N1012" s="7">
        <v>28.12</v>
      </c>
      <c r="O1012" s="7" t="str">
        <f t="shared" si="60"/>
        <v>Overweight</v>
      </c>
      <c r="Q1012" s="7">
        <v>6.06</v>
      </c>
      <c r="R1012" s="7" t="str">
        <f t="shared" si="61"/>
        <v>Prediabetes</v>
      </c>
      <c r="U1012" s="7">
        <v>30</v>
      </c>
      <c r="V1012" s="7" t="s">
        <v>4714</v>
      </c>
      <c r="W1012" s="7">
        <v>1972</v>
      </c>
      <c r="X1012" s="7" t="str">
        <f t="shared" si="62"/>
        <v>30-Jun-1972</v>
      </c>
      <c r="Z1012" s="7">
        <f t="shared" si="63"/>
        <v>50</v>
      </c>
      <c r="AC1012" s="44">
        <v>11163.57</v>
      </c>
    </row>
    <row r="1013" ht="15.6" spans="1:29">
      <c r="A1013" s="24" t="s">
        <v>2025</v>
      </c>
      <c r="B1013" s="24" t="s">
        <v>6467</v>
      </c>
      <c r="C1013" s="7" t="s">
        <v>4748</v>
      </c>
      <c r="D1013" s="7" t="s">
        <v>6328</v>
      </c>
      <c r="G1013" s="7">
        <v>2</v>
      </c>
      <c r="H1013" s="7">
        <v>2</v>
      </c>
      <c r="K1013" s="7" t="s">
        <v>4689</v>
      </c>
      <c r="L1013" s="7" t="s">
        <v>4687</v>
      </c>
      <c r="N1013" s="7">
        <v>26.98</v>
      </c>
      <c r="O1013" s="7" t="str">
        <f t="shared" si="60"/>
        <v>Overweight</v>
      </c>
      <c r="Q1013" s="7">
        <v>5.19</v>
      </c>
      <c r="R1013" s="7" t="str">
        <f t="shared" si="61"/>
        <v>Normal</v>
      </c>
      <c r="U1013" s="7">
        <v>3</v>
      </c>
      <c r="V1013" s="7" t="s">
        <v>4715</v>
      </c>
      <c r="W1013" s="7">
        <v>1967</v>
      </c>
      <c r="X1013" s="7" t="str">
        <f t="shared" si="62"/>
        <v>3-Sep-1967</v>
      </c>
      <c r="Z1013" s="7">
        <f t="shared" si="63"/>
        <v>55</v>
      </c>
      <c r="AC1013" s="44">
        <v>11150.78</v>
      </c>
    </row>
    <row r="1014" ht="15.6" spans="1:29">
      <c r="A1014" s="24" t="s">
        <v>2027</v>
      </c>
      <c r="B1014" s="24" t="s">
        <v>6468</v>
      </c>
      <c r="C1014" s="7" t="s">
        <v>4748</v>
      </c>
      <c r="D1014" s="7" t="s">
        <v>6469</v>
      </c>
      <c r="G1014" s="7" t="s">
        <v>4688</v>
      </c>
      <c r="H1014" s="7">
        <v>0</v>
      </c>
      <c r="K1014" s="7" t="s">
        <v>4689</v>
      </c>
      <c r="L1014" s="7" t="s">
        <v>4687</v>
      </c>
      <c r="N1014" s="7">
        <v>27.2</v>
      </c>
      <c r="O1014" s="7" t="str">
        <f t="shared" si="60"/>
        <v>Overweight</v>
      </c>
      <c r="Q1014" s="7">
        <v>10.16</v>
      </c>
      <c r="R1014" s="7" t="str">
        <f t="shared" si="61"/>
        <v>Diabetes</v>
      </c>
      <c r="U1014" s="7">
        <v>30</v>
      </c>
      <c r="V1014" s="7" t="s">
        <v>4714</v>
      </c>
      <c r="W1014" s="7">
        <v>1966</v>
      </c>
      <c r="X1014" s="7" t="str">
        <f t="shared" si="62"/>
        <v>30-Jun-1966</v>
      </c>
      <c r="Z1014" s="7">
        <f t="shared" si="63"/>
        <v>56</v>
      </c>
      <c r="AC1014" s="44">
        <v>11103.33</v>
      </c>
    </row>
    <row r="1015" ht="15.6" spans="1:29">
      <c r="A1015" s="24" t="s">
        <v>2029</v>
      </c>
      <c r="B1015" s="24" t="s">
        <v>6470</v>
      </c>
      <c r="C1015" s="7" t="s">
        <v>4748</v>
      </c>
      <c r="D1015" s="7" t="s">
        <v>5691</v>
      </c>
      <c r="G1015" s="7">
        <v>2</v>
      </c>
      <c r="H1015" s="7">
        <v>2</v>
      </c>
      <c r="K1015" s="7" t="s">
        <v>4689</v>
      </c>
      <c r="L1015" s="7" t="s">
        <v>4687</v>
      </c>
      <c r="N1015" s="7">
        <v>25.3</v>
      </c>
      <c r="O1015" s="7" t="str">
        <f t="shared" si="60"/>
        <v>Overweight</v>
      </c>
      <c r="Q1015" s="7">
        <v>4.68</v>
      </c>
      <c r="R1015" s="7" t="str">
        <f t="shared" si="61"/>
        <v>Normal</v>
      </c>
      <c r="U1015" s="7">
        <v>2</v>
      </c>
      <c r="V1015" s="7" t="s">
        <v>4715</v>
      </c>
      <c r="W1015" s="7">
        <v>1966</v>
      </c>
      <c r="X1015" s="7" t="str">
        <f t="shared" si="62"/>
        <v>2-Sep-1966</v>
      </c>
      <c r="Z1015" s="7">
        <f t="shared" si="63"/>
        <v>56</v>
      </c>
      <c r="AC1015" s="44">
        <v>11093.62</v>
      </c>
    </row>
    <row r="1016" ht="15.6" spans="1:29">
      <c r="A1016" s="24" t="s">
        <v>2031</v>
      </c>
      <c r="B1016" s="24" t="s">
        <v>6471</v>
      </c>
      <c r="C1016" s="7" t="s">
        <v>4748</v>
      </c>
      <c r="D1016" s="7" t="s">
        <v>5055</v>
      </c>
      <c r="G1016" s="7" t="s">
        <v>4688</v>
      </c>
      <c r="H1016" s="7">
        <v>0</v>
      </c>
      <c r="K1016" s="7" t="s">
        <v>4687</v>
      </c>
      <c r="L1016" s="7" t="s">
        <v>4687</v>
      </c>
      <c r="N1016" s="7">
        <v>30.25</v>
      </c>
      <c r="O1016" s="7" t="str">
        <f t="shared" si="60"/>
        <v>Obesity</v>
      </c>
      <c r="Q1016" s="7">
        <v>5.32</v>
      </c>
      <c r="R1016" s="7" t="str">
        <f t="shared" si="61"/>
        <v>Normal</v>
      </c>
      <c r="U1016" s="7">
        <v>27</v>
      </c>
      <c r="V1016" s="7" t="s">
        <v>4715</v>
      </c>
      <c r="W1016" s="7">
        <v>1971</v>
      </c>
      <c r="X1016" s="7" t="str">
        <f t="shared" si="62"/>
        <v>27-Sep-1971</v>
      </c>
      <c r="Z1016" s="7">
        <f t="shared" si="63"/>
        <v>51</v>
      </c>
      <c r="AC1016" s="44">
        <v>11090.72</v>
      </c>
    </row>
    <row r="1017" ht="15.6" spans="1:29">
      <c r="A1017" s="24" t="s">
        <v>2033</v>
      </c>
      <c r="B1017" s="24" t="s">
        <v>6472</v>
      </c>
      <c r="C1017" s="7" t="s">
        <v>4748</v>
      </c>
      <c r="D1017" s="7" t="s">
        <v>6473</v>
      </c>
      <c r="G1017" s="7" t="s">
        <v>4688</v>
      </c>
      <c r="H1017" s="7">
        <v>0</v>
      </c>
      <c r="K1017" s="7" t="s">
        <v>4689</v>
      </c>
      <c r="L1017" s="7" t="s">
        <v>4687</v>
      </c>
      <c r="N1017" s="7">
        <v>54</v>
      </c>
      <c r="O1017" s="7" t="str">
        <f t="shared" si="60"/>
        <v>Obesity</v>
      </c>
      <c r="Q1017" s="7">
        <v>6.99</v>
      </c>
      <c r="R1017" s="7" t="str">
        <f t="shared" si="61"/>
        <v>Diabetes</v>
      </c>
      <c r="U1017" s="7">
        <v>5</v>
      </c>
      <c r="V1017" s="7" t="s">
        <v>4715</v>
      </c>
      <c r="W1017" s="7">
        <v>2000</v>
      </c>
      <c r="X1017" s="7" t="str">
        <f t="shared" si="62"/>
        <v>5-Sep-2000</v>
      </c>
      <c r="Z1017" s="7">
        <f t="shared" si="63"/>
        <v>22</v>
      </c>
      <c r="AC1017" s="44">
        <v>11085.59</v>
      </c>
    </row>
    <row r="1018" ht="15.6" spans="1:29">
      <c r="A1018" s="24" t="s">
        <v>2035</v>
      </c>
      <c r="B1018" s="24" t="s">
        <v>6474</v>
      </c>
      <c r="C1018" s="7" t="s">
        <v>5627</v>
      </c>
      <c r="D1018" s="7" t="s">
        <v>6475</v>
      </c>
      <c r="G1018" s="7" t="s">
        <v>4688</v>
      </c>
      <c r="H1018" s="7">
        <v>0</v>
      </c>
      <c r="K1018" s="7" t="s">
        <v>4689</v>
      </c>
      <c r="L1018" s="7" t="s">
        <v>4687</v>
      </c>
      <c r="N1018" s="7">
        <v>51.86</v>
      </c>
      <c r="O1018" s="7" t="str">
        <f t="shared" si="60"/>
        <v>Obesity</v>
      </c>
      <c r="Q1018" s="7">
        <v>5.55</v>
      </c>
      <c r="R1018" s="7" t="str">
        <f t="shared" si="61"/>
        <v>Normal</v>
      </c>
      <c r="U1018" s="7">
        <v>5</v>
      </c>
      <c r="V1018" s="7" t="s">
        <v>4718</v>
      </c>
      <c r="W1018" s="7">
        <v>2001</v>
      </c>
      <c r="X1018" s="7" t="str">
        <f t="shared" si="62"/>
        <v>5-Aug-2001</v>
      </c>
      <c r="Z1018" s="7">
        <f t="shared" si="63"/>
        <v>21</v>
      </c>
      <c r="AC1018" s="44">
        <v>11082.58</v>
      </c>
    </row>
    <row r="1019" ht="15.6" spans="1:29">
      <c r="A1019" s="24" t="s">
        <v>2037</v>
      </c>
      <c r="B1019" s="24" t="s">
        <v>6476</v>
      </c>
      <c r="C1019" s="7" t="s">
        <v>5627</v>
      </c>
      <c r="D1019" s="7" t="s">
        <v>6477</v>
      </c>
      <c r="G1019" s="7" t="s">
        <v>4688</v>
      </c>
      <c r="H1019" s="7">
        <v>0</v>
      </c>
      <c r="K1019" s="7" t="s">
        <v>4687</v>
      </c>
      <c r="L1019" s="7" t="s">
        <v>4687</v>
      </c>
      <c r="N1019" s="7">
        <v>31.39</v>
      </c>
      <c r="O1019" s="7" t="str">
        <f t="shared" si="60"/>
        <v>Obesity</v>
      </c>
      <c r="Q1019" s="7">
        <v>6.94</v>
      </c>
      <c r="R1019" s="7" t="str">
        <f t="shared" si="61"/>
        <v>Diabetes</v>
      </c>
      <c r="U1019" s="7">
        <v>28</v>
      </c>
      <c r="V1019" s="7" t="s">
        <v>4712</v>
      </c>
      <c r="W1019" s="7">
        <v>1974</v>
      </c>
      <c r="X1019" s="7" t="str">
        <f t="shared" si="62"/>
        <v>28-Nov-1974</v>
      </c>
      <c r="Z1019" s="7">
        <f t="shared" si="63"/>
        <v>48</v>
      </c>
      <c r="AC1019" s="44">
        <v>11073.18</v>
      </c>
    </row>
    <row r="1020" ht="15.6" spans="1:29">
      <c r="A1020" s="24" t="s">
        <v>2039</v>
      </c>
      <c r="B1020" s="24" t="s">
        <v>6478</v>
      </c>
      <c r="C1020" s="7" t="s">
        <v>4751</v>
      </c>
      <c r="D1020" s="7" t="s">
        <v>4764</v>
      </c>
      <c r="G1020" s="7" t="s">
        <v>4688</v>
      </c>
      <c r="H1020" s="7">
        <v>0</v>
      </c>
      <c r="K1020" s="7" t="s">
        <v>4687</v>
      </c>
      <c r="L1020" s="7" t="s">
        <v>4687</v>
      </c>
      <c r="N1020" s="7">
        <v>39.97</v>
      </c>
      <c r="O1020" s="7" t="str">
        <f t="shared" si="60"/>
        <v>Obesity</v>
      </c>
      <c r="Q1020" s="7">
        <v>4.2</v>
      </c>
      <c r="R1020" s="7" t="str">
        <f t="shared" si="61"/>
        <v>Normal</v>
      </c>
      <c r="U1020" s="7">
        <v>26</v>
      </c>
      <c r="V1020" s="7" t="s">
        <v>4715</v>
      </c>
      <c r="W1020" s="7">
        <v>1989</v>
      </c>
      <c r="X1020" s="7" t="str">
        <f t="shared" si="62"/>
        <v>26-Sep-1989</v>
      </c>
      <c r="Z1020" s="7">
        <f t="shared" si="63"/>
        <v>33</v>
      </c>
      <c r="AC1020" s="44">
        <v>11070.54</v>
      </c>
    </row>
    <row r="1021" ht="15.6" spans="1:29">
      <c r="A1021" s="24" t="s">
        <v>2041</v>
      </c>
      <c r="B1021" s="24" t="s">
        <v>6479</v>
      </c>
      <c r="C1021" s="7" t="s">
        <v>4748</v>
      </c>
      <c r="D1021" s="7" t="s">
        <v>6480</v>
      </c>
      <c r="G1021" s="7" t="s">
        <v>4688</v>
      </c>
      <c r="H1021" s="7">
        <v>0</v>
      </c>
      <c r="K1021" s="7" t="s">
        <v>4687</v>
      </c>
      <c r="L1021" s="7" t="s">
        <v>4687</v>
      </c>
      <c r="N1021" s="7">
        <v>41.23</v>
      </c>
      <c r="O1021" s="7" t="str">
        <f t="shared" si="60"/>
        <v>Obesity</v>
      </c>
      <c r="Q1021" s="7">
        <v>5.59</v>
      </c>
      <c r="R1021" s="7" t="str">
        <f t="shared" si="61"/>
        <v>Normal</v>
      </c>
      <c r="U1021" s="7">
        <v>22</v>
      </c>
      <c r="V1021" s="7" t="s">
        <v>4717</v>
      </c>
      <c r="W1021" s="7">
        <v>1974</v>
      </c>
      <c r="X1021" s="7" t="str">
        <f t="shared" si="62"/>
        <v>22-Dec-1974</v>
      </c>
      <c r="Z1021" s="7">
        <f t="shared" si="63"/>
        <v>48</v>
      </c>
      <c r="AC1021" s="44">
        <v>11068.77</v>
      </c>
    </row>
    <row r="1022" ht="15.6" spans="1:29">
      <c r="A1022" s="24" t="s">
        <v>2043</v>
      </c>
      <c r="B1022" s="24" t="s">
        <v>6481</v>
      </c>
      <c r="C1022" s="7" t="s">
        <v>4751</v>
      </c>
      <c r="D1022" s="7" t="s">
        <v>6482</v>
      </c>
      <c r="G1022" s="7" t="s">
        <v>4688</v>
      </c>
      <c r="H1022" s="7">
        <v>0</v>
      </c>
      <c r="K1022" s="7" t="s">
        <v>4689</v>
      </c>
      <c r="L1022" s="7" t="s">
        <v>4687</v>
      </c>
      <c r="N1022" s="7">
        <v>49.45</v>
      </c>
      <c r="O1022" s="7" t="str">
        <f t="shared" si="60"/>
        <v>Obesity</v>
      </c>
      <c r="Q1022" s="7">
        <v>9.96</v>
      </c>
      <c r="R1022" s="7" t="str">
        <f t="shared" si="61"/>
        <v>Diabetes</v>
      </c>
      <c r="U1022" s="7">
        <v>6</v>
      </c>
      <c r="V1022" s="7" t="s">
        <v>4714</v>
      </c>
      <c r="W1022" s="7">
        <v>1996</v>
      </c>
      <c r="X1022" s="7" t="str">
        <f t="shared" si="62"/>
        <v>6-Jun-1996</v>
      </c>
      <c r="Z1022" s="7">
        <f t="shared" si="63"/>
        <v>27</v>
      </c>
      <c r="AC1022" s="44">
        <v>11068.7</v>
      </c>
    </row>
    <row r="1023" ht="15.6" spans="1:29">
      <c r="A1023" s="24" t="s">
        <v>2045</v>
      </c>
      <c r="B1023" s="24" t="s">
        <v>6483</v>
      </c>
      <c r="C1023" s="7" t="s">
        <v>4748</v>
      </c>
      <c r="D1023" s="7" t="s">
        <v>6484</v>
      </c>
      <c r="G1023" s="7" t="s">
        <v>4688</v>
      </c>
      <c r="H1023" s="7">
        <v>0</v>
      </c>
      <c r="K1023" s="7" t="s">
        <v>4687</v>
      </c>
      <c r="L1023" s="7" t="s">
        <v>4687</v>
      </c>
      <c r="N1023" s="7">
        <v>41.04</v>
      </c>
      <c r="O1023" s="7" t="str">
        <f t="shared" si="60"/>
        <v>Obesity</v>
      </c>
      <c r="Q1023" s="7">
        <v>7.37</v>
      </c>
      <c r="R1023" s="7" t="str">
        <f t="shared" si="61"/>
        <v>Diabetes</v>
      </c>
      <c r="U1023" s="7">
        <v>26</v>
      </c>
      <c r="V1023" s="7" t="s">
        <v>4714</v>
      </c>
      <c r="W1023" s="7">
        <v>1991</v>
      </c>
      <c r="X1023" s="7" t="str">
        <f t="shared" si="62"/>
        <v>26-Jun-1991</v>
      </c>
      <c r="Z1023" s="7">
        <f t="shared" si="63"/>
        <v>31</v>
      </c>
      <c r="AC1023" s="44">
        <v>11046.02</v>
      </c>
    </row>
    <row r="1024" ht="15.6" spans="1:29">
      <c r="A1024" s="24" t="s">
        <v>2047</v>
      </c>
      <c r="B1024" s="24" t="s">
        <v>6485</v>
      </c>
      <c r="C1024" s="7" t="s">
        <v>4748</v>
      </c>
      <c r="D1024" s="7" t="s">
        <v>6486</v>
      </c>
      <c r="G1024" s="7">
        <v>2</v>
      </c>
      <c r="H1024" s="7">
        <v>2</v>
      </c>
      <c r="K1024" s="7" t="s">
        <v>4687</v>
      </c>
      <c r="L1024" s="7" t="s">
        <v>4687</v>
      </c>
      <c r="N1024" s="7">
        <v>27.93</v>
      </c>
      <c r="O1024" s="7" t="str">
        <f t="shared" si="60"/>
        <v>Overweight</v>
      </c>
      <c r="Q1024" s="7">
        <v>5.06</v>
      </c>
      <c r="R1024" s="7" t="str">
        <f t="shared" si="61"/>
        <v>Normal</v>
      </c>
      <c r="U1024" s="7">
        <v>7</v>
      </c>
      <c r="V1024" s="7" t="s">
        <v>4718</v>
      </c>
      <c r="W1024" s="7">
        <v>1974</v>
      </c>
      <c r="X1024" s="7" t="str">
        <f t="shared" si="62"/>
        <v>7-Aug-1974</v>
      </c>
      <c r="Z1024" s="7">
        <f t="shared" si="63"/>
        <v>48</v>
      </c>
      <c r="AC1024" s="44">
        <v>11037.85</v>
      </c>
    </row>
    <row r="1025" ht="15.6" spans="1:29">
      <c r="A1025" s="24" t="s">
        <v>2049</v>
      </c>
      <c r="B1025" s="24" t="s">
        <v>6487</v>
      </c>
      <c r="C1025" s="7" t="s">
        <v>4751</v>
      </c>
      <c r="D1025" s="7" t="s">
        <v>6488</v>
      </c>
      <c r="G1025" s="7" t="s">
        <v>4688</v>
      </c>
      <c r="H1025" s="7">
        <v>0</v>
      </c>
      <c r="K1025" s="7" t="s">
        <v>4687</v>
      </c>
      <c r="L1025" s="7" t="s">
        <v>4687</v>
      </c>
      <c r="N1025" s="7">
        <v>21.01</v>
      </c>
      <c r="O1025" s="7" t="str">
        <f t="shared" si="60"/>
        <v>Normal Weight</v>
      </c>
      <c r="Q1025" s="7">
        <v>8.21</v>
      </c>
      <c r="R1025" s="7" t="str">
        <f t="shared" si="61"/>
        <v>Diabetes</v>
      </c>
      <c r="U1025" s="7">
        <v>22</v>
      </c>
      <c r="V1025" s="7" t="s">
        <v>4714</v>
      </c>
      <c r="W1025" s="7">
        <v>1968</v>
      </c>
      <c r="X1025" s="7" t="str">
        <f t="shared" si="62"/>
        <v>22-Jun-1968</v>
      </c>
      <c r="Z1025" s="7">
        <f t="shared" si="63"/>
        <v>54</v>
      </c>
      <c r="AC1025" s="44">
        <v>11037.51</v>
      </c>
    </row>
    <row r="1026" ht="15.6" spans="1:29">
      <c r="A1026" s="24" t="s">
        <v>2051</v>
      </c>
      <c r="B1026" s="24" t="s">
        <v>6489</v>
      </c>
      <c r="C1026" s="7" t="s">
        <v>4751</v>
      </c>
      <c r="D1026" s="7" t="s">
        <v>4772</v>
      </c>
      <c r="G1026" s="7">
        <v>2</v>
      </c>
      <c r="H1026" s="7">
        <v>2</v>
      </c>
      <c r="K1026" s="7" t="s">
        <v>4689</v>
      </c>
      <c r="L1026" s="7" t="s">
        <v>4687</v>
      </c>
      <c r="N1026" s="7">
        <v>52.37</v>
      </c>
      <c r="O1026" s="7" t="str">
        <f t="shared" si="60"/>
        <v>Obesity</v>
      </c>
      <c r="Q1026" s="7">
        <v>10.34</v>
      </c>
      <c r="R1026" s="7" t="str">
        <f t="shared" si="61"/>
        <v>Diabetes</v>
      </c>
      <c r="U1026" s="7">
        <v>12</v>
      </c>
      <c r="V1026" s="7" t="s">
        <v>4708</v>
      </c>
      <c r="W1026" s="7">
        <v>2000</v>
      </c>
      <c r="X1026" s="7" t="str">
        <f t="shared" si="62"/>
        <v>12-Jul-2000</v>
      </c>
      <c r="Z1026" s="7">
        <f t="shared" si="63"/>
        <v>22</v>
      </c>
      <c r="AC1026" s="44">
        <v>11033.66</v>
      </c>
    </row>
    <row r="1027" ht="15.6" spans="1:29">
      <c r="A1027" s="24" t="s">
        <v>2053</v>
      </c>
      <c r="B1027" s="24" t="s">
        <v>6490</v>
      </c>
      <c r="C1027" s="7" t="s">
        <v>4751</v>
      </c>
      <c r="D1027" s="7" t="s">
        <v>6491</v>
      </c>
      <c r="G1027" s="7">
        <v>2</v>
      </c>
      <c r="H1027" s="7">
        <v>2</v>
      </c>
      <c r="K1027" s="7" t="s">
        <v>4687</v>
      </c>
      <c r="L1027" s="7" t="s">
        <v>4687</v>
      </c>
      <c r="N1027" s="7">
        <v>40.37</v>
      </c>
      <c r="O1027" s="7" t="str">
        <f t="shared" ref="O1027:O1090" si="64">IF((AND(N1027&lt;18.5)),"Underweight",IF(AND(N1027&gt;=18.5,N1027&lt;24.9),"Normal Weight",IF(AND(N1027&gt;=25,N1027&lt;=30),"Overweight","Obesity")))</f>
        <v>Obesity</v>
      </c>
      <c r="Q1027" s="7">
        <v>5.51</v>
      </c>
      <c r="R1027" s="7" t="str">
        <f t="shared" ref="R1027:R1090" si="65">IF((AND(Q1027&gt;=5.7,Q1027&lt;=6.4)),"Prediabetes",IF(AND(Q1027&gt;6.5),"Diabetes","Normal"))</f>
        <v>Normal</v>
      </c>
      <c r="U1027" s="7">
        <v>20</v>
      </c>
      <c r="V1027" s="7" t="s">
        <v>4708</v>
      </c>
      <c r="W1027" s="7">
        <v>1965</v>
      </c>
      <c r="X1027" s="7" t="str">
        <f t="shared" ref="X1027:X1090" si="66">CONCATENATE(U1027,"-",V1027,"-",W1027)</f>
        <v>20-Jul-1965</v>
      </c>
      <c r="Z1027" s="7">
        <f t="shared" ref="Z1027:Z1090" si="67">DATEDIF(X1027,$Y$2,"Y")</f>
        <v>57</v>
      </c>
      <c r="AC1027" s="44">
        <v>11028.56</v>
      </c>
    </row>
    <row r="1028" ht="15.6" spans="1:29">
      <c r="A1028" s="24" t="s">
        <v>2055</v>
      </c>
      <c r="B1028" s="24" t="s">
        <v>6492</v>
      </c>
      <c r="C1028" s="7" t="s">
        <v>4748</v>
      </c>
      <c r="D1028" s="7" t="s">
        <v>6493</v>
      </c>
      <c r="G1028" s="7" t="s">
        <v>4688</v>
      </c>
      <c r="H1028" s="7">
        <v>0</v>
      </c>
      <c r="K1028" s="7" t="s">
        <v>4687</v>
      </c>
      <c r="L1028" s="7" t="s">
        <v>4687</v>
      </c>
      <c r="N1028" s="7">
        <v>41.47</v>
      </c>
      <c r="O1028" s="7" t="str">
        <f t="shared" si="64"/>
        <v>Obesity</v>
      </c>
      <c r="Q1028" s="7">
        <v>11.2</v>
      </c>
      <c r="R1028" s="7" t="str">
        <f t="shared" si="65"/>
        <v>Diabetes</v>
      </c>
      <c r="U1028" s="7">
        <v>7</v>
      </c>
      <c r="V1028" s="7" t="s">
        <v>4708</v>
      </c>
      <c r="W1028" s="7">
        <v>1973</v>
      </c>
      <c r="X1028" s="7" t="str">
        <f t="shared" si="66"/>
        <v>7-Jul-1973</v>
      </c>
      <c r="Z1028" s="7">
        <f t="shared" si="67"/>
        <v>49</v>
      </c>
      <c r="AC1028" s="44">
        <v>11018.05</v>
      </c>
    </row>
    <row r="1029" ht="15.6" spans="1:29">
      <c r="A1029" s="24" t="s">
        <v>2057</v>
      </c>
      <c r="B1029" s="24" t="s">
        <v>6494</v>
      </c>
      <c r="C1029" s="7" t="s">
        <v>4751</v>
      </c>
      <c r="D1029" s="7" t="s">
        <v>6491</v>
      </c>
      <c r="G1029" s="7">
        <v>1</v>
      </c>
      <c r="H1029" s="7">
        <v>1</v>
      </c>
      <c r="K1029" s="7" t="s">
        <v>4689</v>
      </c>
      <c r="L1029" s="7" t="s">
        <v>4687</v>
      </c>
      <c r="N1029" s="7">
        <v>33.725</v>
      </c>
      <c r="O1029" s="7" t="str">
        <f t="shared" si="64"/>
        <v>Obesity</v>
      </c>
      <c r="Q1029" s="7">
        <v>4.35</v>
      </c>
      <c r="R1029" s="7" t="str">
        <f t="shared" si="65"/>
        <v>Normal</v>
      </c>
      <c r="U1029" s="7">
        <v>12</v>
      </c>
      <c r="V1029" s="7" t="s">
        <v>4714</v>
      </c>
      <c r="W1029" s="7">
        <v>1966</v>
      </c>
      <c r="X1029" s="7" t="str">
        <f t="shared" si="66"/>
        <v>12-Jun-1966</v>
      </c>
      <c r="Z1029" s="7">
        <f t="shared" si="67"/>
        <v>56</v>
      </c>
      <c r="AC1029" s="44">
        <v>11015.17</v>
      </c>
    </row>
    <row r="1030" ht="15.6" spans="1:29">
      <c r="A1030" s="24" t="s">
        <v>2059</v>
      </c>
      <c r="B1030" s="24" t="s">
        <v>6495</v>
      </c>
      <c r="C1030" s="7" t="s">
        <v>4751</v>
      </c>
      <c r="D1030" s="7" t="s">
        <v>4909</v>
      </c>
      <c r="G1030" s="7" t="s">
        <v>4688</v>
      </c>
      <c r="H1030" s="7">
        <v>0</v>
      </c>
      <c r="K1030" s="7" t="s">
        <v>4687</v>
      </c>
      <c r="L1030" s="7" t="s">
        <v>4687</v>
      </c>
      <c r="N1030" s="7">
        <v>28.1</v>
      </c>
      <c r="O1030" s="7" t="str">
        <f t="shared" si="64"/>
        <v>Overweight</v>
      </c>
      <c r="Q1030" s="7">
        <v>10.45</v>
      </c>
      <c r="R1030" s="7" t="str">
        <f t="shared" si="65"/>
        <v>Diabetes</v>
      </c>
      <c r="U1030" s="7">
        <v>21</v>
      </c>
      <c r="V1030" s="7" t="s">
        <v>4715</v>
      </c>
      <c r="W1030" s="7">
        <v>1965</v>
      </c>
      <c r="X1030" s="7" t="str">
        <f t="shared" si="66"/>
        <v>21-Sep-1965</v>
      </c>
      <c r="Z1030" s="7">
        <f t="shared" si="67"/>
        <v>57</v>
      </c>
      <c r="AC1030" s="44">
        <v>11013.71</v>
      </c>
    </row>
    <row r="1031" ht="15.6" spans="1:29">
      <c r="A1031" s="24" t="s">
        <v>2061</v>
      </c>
      <c r="B1031" s="24" t="s">
        <v>6496</v>
      </c>
      <c r="C1031" s="7" t="s">
        <v>4748</v>
      </c>
      <c r="D1031" s="7" t="s">
        <v>6497</v>
      </c>
      <c r="G1031" s="7">
        <v>1</v>
      </c>
      <c r="H1031" s="7">
        <v>1</v>
      </c>
      <c r="K1031" s="7" t="s">
        <v>4689</v>
      </c>
      <c r="L1031" s="7" t="s">
        <v>4687</v>
      </c>
      <c r="N1031" s="7">
        <v>37.43</v>
      </c>
      <c r="O1031" s="7" t="str">
        <f t="shared" si="64"/>
        <v>Obesity</v>
      </c>
      <c r="Q1031" s="7">
        <v>4.07</v>
      </c>
      <c r="R1031" s="7" t="str">
        <f t="shared" si="65"/>
        <v>Normal</v>
      </c>
      <c r="U1031" s="7">
        <v>4</v>
      </c>
      <c r="V1031" s="7" t="s">
        <v>4715</v>
      </c>
      <c r="W1031" s="7">
        <v>1969</v>
      </c>
      <c r="X1031" s="7" t="str">
        <f t="shared" si="66"/>
        <v>4-Sep-1969</v>
      </c>
      <c r="Z1031" s="7">
        <f t="shared" si="67"/>
        <v>53</v>
      </c>
      <c r="AC1031" s="44">
        <v>10991.58</v>
      </c>
    </row>
    <row r="1032" ht="15.6" spans="1:29">
      <c r="A1032" s="24" t="s">
        <v>2063</v>
      </c>
      <c r="B1032" s="24" t="s">
        <v>6498</v>
      </c>
      <c r="C1032" s="7" t="s">
        <v>4751</v>
      </c>
      <c r="D1032" s="7" t="s">
        <v>6499</v>
      </c>
      <c r="G1032" s="7" t="s">
        <v>4688</v>
      </c>
      <c r="H1032" s="7">
        <v>0</v>
      </c>
      <c r="K1032" s="7" t="s">
        <v>4687</v>
      </c>
      <c r="L1032" s="7" t="s">
        <v>4687</v>
      </c>
      <c r="N1032" s="7">
        <v>23.7</v>
      </c>
      <c r="O1032" s="7" t="str">
        <f t="shared" si="64"/>
        <v>Normal Weight</v>
      </c>
      <c r="Q1032" s="7">
        <v>8.34</v>
      </c>
      <c r="R1032" s="7" t="str">
        <f t="shared" si="65"/>
        <v>Diabetes</v>
      </c>
      <c r="U1032" s="7">
        <v>18</v>
      </c>
      <c r="V1032" s="7" t="s">
        <v>4715</v>
      </c>
      <c r="W1032" s="7">
        <v>1965</v>
      </c>
      <c r="X1032" s="7" t="str">
        <f t="shared" si="66"/>
        <v>18-Sep-1965</v>
      </c>
      <c r="Z1032" s="7">
        <f t="shared" si="67"/>
        <v>57</v>
      </c>
      <c r="AC1032" s="44">
        <v>10982.5</v>
      </c>
    </row>
    <row r="1033" ht="15.6" spans="1:29">
      <c r="A1033" s="24" t="s">
        <v>2065</v>
      </c>
      <c r="B1033" s="24" t="s">
        <v>6500</v>
      </c>
      <c r="C1033" s="7" t="s">
        <v>4748</v>
      </c>
      <c r="D1033" s="7" t="s">
        <v>6501</v>
      </c>
      <c r="G1033" s="7" t="s">
        <v>4688</v>
      </c>
      <c r="H1033" s="7">
        <v>0</v>
      </c>
      <c r="K1033" s="7" t="s">
        <v>4689</v>
      </c>
      <c r="L1033" s="7" t="s">
        <v>4687</v>
      </c>
      <c r="N1033" s="7">
        <v>24.795</v>
      </c>
      <c r="O1033" s="7" t="str">
        <f t="shared" si="64"/>
        <v>Normal Weight</v>
      </c>
      <c r="Q1033" s="7">
        <v>7.41</v>
      </c>
      <c r="R1033" s="7" t="str">
        <f t="shared" si="65"/>
        <v>Diabetes</v>
      </c>
      <c r="U1033" s="7">
        <v>11</v>
      </c>
      <c r="V1033" s="7" t="s">
        <v>4714</v>
      </c>
      <c r="W1033" s="7">
        <v>1969</v>
      </c>
      <c r="X1033" s="7" t="str">
        <f t="shared" si="66"/>
        <v>11-Jun-1969</v>
      </c>
      <c r="Z1033" s="7">
        <f t="shared" si="67"/>
        <v>53</v>
      </c>
      <c r="AC1033" s="44">
        <v>10977.21</v>
      </c>
    </row>
    <row r="1034" ht="15.6" spans="1:29">
      <c r="A1034" s="24" t="s">
        <v>2067</v>
      </c>
      <c r="B1034" s="24" t="s">
        <v>5915</v>
      </c>
      <c r="C1034" s="7" t="s">
        <v>4748</v>
      </c>
      <c r="D1034" s="7" t="s">
        <v>6502</v>
      </c>
      <c r="G1034" s="7" t="s">
        <v>4688</v>
      </c>
      <c r="H1034" s="7">
        <v>0</v>
      </c>
      <c r="K1034" s="7" t="s">
        <v>4687</v>
      </c>
      <c r="L1034" s="7" t="s">
        <v>4687</v>
      </c>
      <c r="N1034" s="7">
        <v>31.9</v>
      </c>
      <c r="O1034" s="7" t="str">
        <f t="shared" si="64"/>
        <v>Obesity</v>
      </c>
      <c r="Q1034" s="7">
        <v>4.31</v>
      </c>
      <c r="R1034" s="7" t="str">
        <f t="shared" si="65"/>
        <v>Normal</v>
      </c>
      <c r="U1034" s="7">
        <v>4</v>
      </c>
      <c r="V1034" s="7" t="s">
        <v>4715</v>
      </c>
      <c r="W1034" s="7">
        <v>1968</v>
      </c>
      <c r="X1034" s="7" t="str">
        <f t="shared" si="66"/>
        <v>4-Sep-1968</v>
      </c>
      <c r="Z1034" s="7">
        <f t="shared" si="67"/>
        <v>54</v>
      </c>
      <c r="AC1034" s="44">
        <v>10976.25</v>
      </c>
    </row>
    <row r="1035" ht="15.6" spans="1:29">
      <c r="A1035" s="24" t="s">
        <v>2069</v>
      </c>
      <c r="B1035" s="24" t="s">
        <v>6503</v>
      </c>
      <c r="C1035" s="7" t="s">
        <v>4748</v>
      </c>
      <c r="D1035" s="7" t="s">
        <v>5460</v>
      </c>
      <c r="G1035" s="7" t="s">
        <v>4688</v>
      </c>
      <c r="H1035" s="7">
        <v>0</v>
      </c>
      <c r="K1035" s="7" t="s">
        <v>4687</v>
      </c>
      <c r="L1035" s="7" t="s">
        <v>4687</v>
      </c>
      <c r="N1035" s="7">
        <v>32.68</v>
      </c>
      <c r="O1035" s="7" t="str">
        <f t="shared" si="64"/>
        <v>Obesity</v>
      </c>
      <c r="Q1035" s="7">
        <v>10.83</v>
      </c>
      <c r="R1035" s="7" t="str">
        <f t="shared" si="65"/>
        <v>Diabetes</v>
      </c>
      <c r="U1035" s="7">
        <v>28</v>
      </c>
      <c r="V1035" s="7" t="s">
        <v>4715</v>
      </c>
      <c r="W1035" s="7">
        <v>1968</v>
      </c>
      <c r="X1035" s="7" t="str">
        <f t="shared" si="66"/>
        <v>28-Sep-1968</v>
      </c>
      <c r="Z1035" s="7">
        <f t="shared" si="67"/>
        <v>54</v>
      </c>
      <c r="AC1035" s="44">
        <v>10965.45</v>
      </c>
    </row>
    <row r="1036" ht="15.6" spans="1:29">
      <c r="A1036" s="24" t="s">
        <v>2071</v>
      </c>
      <c r="B1036" s="24" t="s">
        <v>6504</v>
      </c>
      <c r="C1036" s="7" t="s">
        <v>4748</v>
      </c>
      <c r="D1036" s="7" t="s">
        <v>6505</v>
      </c>
      <c r="G1036" s="7" t="s">
        <v>4688</v>
      </c>
      <c r="H1036" s="7">
        <v>0</v>
      </c>
      <c r="K1036" s="7" t="s">
        <v>4687</v>
      </c>
      <c r="L1036" s="7" t="s">
        <v>4687</v>
      </c>
      <c r="N1036" s="7">
        <v>47.13</v>
      </c>
      <c r="O1036" s="7" t="str">
        <f t="shared" si="64"/>
        <v>Obesity</v>
      </c>
      <c r="Q1036" s="7">
        <v>11.31</v>
      </c>
      <c r="R1036" s="7" t="str">
        <f t="shared" si="65"/>
        <v>Diabetes</v>
      </c>
      <c r="U1036" s="7">
        <v>24</v>
      </c>
      <c r="V1036" s="7" t="s">
        <v>4715</v>
      </c>
      <c r="W1036" s="7">
        <v>1994</v>
      </c>
      <c r="X1036" s="7" t="str">
        <f t="shared" si="66"/>
        <v>24-Sep-1994</v>
      </c>
      <c r="Z1036" s="7">
        <f t="shared" si="67"/>
        <v>28</v>
      </c>
      <c r="AC1036" s="44">
        <v>10959.69</v>
      </c>
    </row>
    <row r="1037" ht="15.6" spans="1:29">
      <c r="A1037" s="24" t="s">
        <v>2073</v>
      </c>
      <c r="B1037" s="24" t="s">
        <v>6506</v>
      </c>
      <c r="C1037" s="7" t="s">
        <v>4748</v>
      </c>
      <c r="D1037" s="7" t="s">
        <v>5756</v>
      </c>
      <c r="G1037" s="7" t="s">
        <v>4688</v>
      </c>
      <c r="H1037" s="7">
        <v>0</v>
      </c>
      <c r="K1037" s="7" t="s">
        <v>4687</v>
      </c>
      <c r="L1037" s="7" t="s">
        <v>4687</v>
      </c>
      <c r="N1037" s="7">
        <v>36.67</v>
      </c>
      <c r="O1037" s="7" t="str">
        <f t="shared" si="64"/>
        <v>Obesity</v>
      </c>
      <c r="Q1037" s="7">
        <v>11.81</v>
      </c>
      <c r="R1037" s="7" t="str">
        <f t="shared" si="65"/>
        <v>Diabetes</v>
      </c>
      <c r="U1037" s="7">
        <v>9</v>
      </c>
      <c r="V1037" s="7" t="s">
        <v>4715</v>
      </c>
      <c r="W1037" s="7">
        <v>1971</v>
      </c>
      <c r="X1037" s="7" t="str">
        <f t="shared" si="66"/>
        <v>9-Sep-1971</v>
      </c>
      <c r="Z1037" s="7">
        <f t="shared" si="67"/>
        <v>51</v>
      </c>
      <c r="AC1037" s="44">
        <v>10959.33</v>
      </c>
    </row>
    <row r="1038" ht="15.6" spans="1:29">
      <c r="A1038" s="24" t="s">
        <v>2075</v>
      </c>
      <c r="B1038" s="24" t="s">
        <v>6507</v>
      </c>
      <c r="C1038" s="7" t="s">
        <v>4751</v>
      </c>
      <c r="D1038" s="7" t="s">
        <v>4878</v>
      </c>
      <c r="G1038" s="7">
        <v>2</v>
      </c>
      <c r="H1038" s="7">
        <v>2</v>
      </c>
      <c r="K1038" s="7" t="s">
        <v>4687</v>
      </c>
      <c r="L1038" s="7" t="s">
        <v>4687</v>
      </c>
      <c r="N1038" s="7">
        <v>33.63</v>
      </c>
      <c r="O1038" s="7" t="str">
        <f t="shared" si="64"/>
        <v>Obesity</v>
      </c>
      <c r="Q1038" s="7">
        <v>8.26</v>
      </c>
      <c r="R1038" s="7" t="str">
        <f t="shared" si="65"/>
        <v>Diabetes</v>
      </c>
      <c r="U1038" s="7">
        <v>4</v>
      </c>
      <c r="V1038" s="7" t="s">
        <v>4715</v>
      </c>
      <c r="W1038" s="7">
        <v>1968</v>
      </c>
      <c r="X1038" s="7" t="str">
        <f t="shared" si="66"/>
        <v>4-Sep-1968</v>
      </c>
      <c r="Z1038" s="7">
        <f t="shared" si="67"/>
        <v>54</v>
      </c>
      <c r="AC1038" s="44">
        <v>10942.13</v>
      </c>
    </row>
    <row r="1039" ht="15.6" spans="1:29">
      <c r="A1039" s="24" t="s">
        <v>2077</v>
      </c>
      <c r="B1039" s="24" t="s">
        <v>6508</v>
      </c>
      <c r="C1039" s="7" t="s">
        <v>4751</v>
      </c>
      <c r="D1039" s="7" t="s">
        <v>6509</v>
      </c>
      <c r="G1039" s="7">
        <v>2</v>
      </c>
      <c r="H1039" s="7">
        <v>2</v>
      </c>
      <c r="K1039" s="7" t="s">
        <v>4689</v>
      </c>
      <c r="L1039" s="7" t="s">
        <v>4687</v>
      </c>
      <c r="N1039" s="7">
        <v>32.67</v>
      </c>
      <c r="O1039" s="7" t="str">
        <f t="shared" si="64"/>
        <v>Obesity</v>
      </c>
      <c r="Q1039" s="7">
        <v>10.74</v>
      </c>
      <c r="R1039" s="7" t="str">
        <f t="shared" si="65"/>
        <v>Diabetes</v>
      </c>
      <c r="U1039" s="7">
        <v>12</v>
      </c>
      <c r="V1039" s="7" t="s">
        <v>4714</v>
      </c>
      <c r="W1039" s="7">
        <v>1967</v>
      </c>
      <c r="X1039" s="7" t="str">
        <f t="shared" si="66"/>
        <v>12-Jun-1967</v>
      </c>
      <c r="Z1039" s="7">
        <f t="shared" si="67"/>
        <v>55</v>
      </c>
      <c r="AC1039" s="44">
        <v>10928.85</v>
      </c>
    </row>
    <row r="1040" ht="15.6" spans="1:29">
      <c r="A1040" s="24" t="s">
        <v>2079</v>
      </c>
      <c r="B1040" s="24" t="s">
        <v>6510</v>
      </c>
      <c r="C1040" s="7" t="s">
        <v>4748</v>
      </c>
      <c r="D1040" s="7" t="s">
        <v>5254</v>
      </c>
      <c r="G1040" s="7" t="s">
        <v>4688</v>
      </c>
      <c r="H1040" s="7">
        <v>0</v>
      </c>
      <c r="K1040" s="7" t="s">
        <v>4689</v>
      </c>
      <c r="L1040" s="7" t="s">
        <v>4687</v>
      </c>
      <c r="N1040" s="7">
        <v>33.3</v>
      </c>
      <c r="O1040" s="7" t="str">
        <f t="shared" si="64"/>
        <v>Obesity</v>
      </c>
      <c r="Q1040" s="7">
        <v>7.69</v>
      </c>
      <c r="R1040" s="7" t="str">
        <f t="shared" si="65"/>
        <v>Diabetes</v>
      </c>
      <c r="U1040" s="7">
        <v>19</v>
      </c>
      <c r="V1040" s="7" t="s">
        <v>4714</v>
      </c>
      <c r="W1040" s="7">
        <v>1970</v>
      </c>
      <c r="X1040" s="7" t="str">
        <f t="shared" si="66"/>
        <v>19-Jun-1970</v>
      </c>
      <c r="Z1040" s="7">
        <f t="shared" si="67"/>
        <v>52</v>
      </c>
      <c r="AC1040" s="44">
        <v>10923.93</v>
      </c>
    </row>
    <row r="1041" ht="15.6" spans="1:29">
      <c r="A1041" s="24" t="s">
        <v>2081</v>
      </c>
      <c r="B1041" s="24" t="s">
        <v>6511</v>
      </c>
      <c r="C1041" s="7" t="s">
        <v>4748</v>
      </c>
      <c r="D1041" s="7" t="s">
        <v>6512</v>
      </c>
      <c r="G1041" s="7" t="s">
        <v>4688</v>
      </c>
      <c r="H1041" s="7">
        <v>0</v>
      </c>
      <c r="K1041" s="7" t="s">
        <v>4689</v>
      </c>
      <c r="L1041" s="7" t="s">
        <v>4687</v>
      </c>
      <c r="N1041" s="7">
        <v>30.78</v>
      </c>
      <c r="O1041" s="7" t="str">
        <f t="shared" si="64"/>
        <v>Obesity</v>
      </c>
      <c r="Q1041" s="7">
        <v>4.84</v>
      </c>
      <c r="R1041" s="7" t="str">
        <f t="shared" si="65"/>
        <v>Normal</v>
      </c>
      <c r="U1041" s="7">
        <v>26</v>
      </c>
      <c r="V1041" s="7" t="s">
        <v>4717</v>
      </c>
      <c r="W1041" s="7">
        <v>1970</v>
      </c>
      <c r="X1041" s="7" t="str">
        <f t="shared" si="66"/>
        <v>26-Dec-1970</v>
      </c>
      <c r="Z1041" s="7">
        <f t="shared" si="67"/>
        <v>52</v>
      </c>
      <c r="AC1041" s="44">
        <v>10886.66</v>
      </c>
    </row>
    <row r="1042" ht="15.6" spans="1:29">
      <c r="A1042" s="24" t="s">
        <v>2083</v>
      </c>
      <c r="B1042" s="24" t="s">
        <v>5965</v>
      </c>
      <c r="C1042" s="7" t="s">
        <v>4751</v>
      </c>
      <c r="D1042" s="7" t="s">
        <v>5059</v>
      </c>
      <c r="G1042" s="7" t="s">
        <v>4688</v>
      </c>
      <c r="H1042" s="7">
        <v>0</v>
      </c>
      <c r="K1042" s="7" t="s">
        <v>4689</v>
      </c>
      <c r="L1042" s="7" t="s">
        <v>4687</v>
      </c>
      <c r="N1042" s="7">
        <v>28.975</v>
      </c>
      <c r="O1042" s="7" t="str">
        <f t="shared" si="64"/>
        <v>Overweight</v>
      </c>
      <c r="Q1042" s="7">
        <v>9.77</v>
      </c>
      <c r="R1042" s="7" t="str">
        <f t="shared" si="65"/>
        <v>Diabetes</v>
      </c>
      <c r="U1042" s="7">
        <v>9</v>
      </c>
      <c r="V1042" s="7" t="s">
        <v>4715</v>
      </c>
      <c r="W1042" s="7">
        <v>1967</v>
      </c>
      <c r="X1042" s="7" t="str">
        <f t="shared" si="66"/>
        <v>9-Sep-1967</v>
      </c>
      <c r="Z1042" s="7">
        <f t="shared" si="67"/>
        <v>55</v>
      </c>
      <c r="AC1042" s="44">
        <v>10848.13</v>
      </c>
    </row>
    <row r="1043" ht="15.6" spans="1:29">
      <c r="A1043" s="24" t="s">
        <v>2085</v>
      </c>
      <c r="B1043" s="24" t="s">
        <v>6513</v>
      </c>
      <c r="C1043" s="7" t="s">
        <v>4748</v>
      </c>
      <c r="D1043" s="7" t="s">
        <v>6514</v>
      </c>
      <c r="G1043" s="7" t="s">
        <v>4688</v>
      </c>
      <c r="H1043" s="7">
        <v>0</v>
      </c>
      <c r="K1043" s="7" t="s">
        <v>4687</v>
      </c>
      <c r="L1043" s="7" t="s">
        <v>4687</v>
      </c>
      <c r="N1043" s="7">
        <v>33.4</v>
      </c>
      <c r="O1043" s="7" t="str">
        <f t="shared" si="64"/>
        <v>Obesity</v>
      </c>
      <c r="Q1043" s="7">
        <v>5.84</v>
      </c>
      <c r="R1043" s="7" t="str">
        <f t="shared" si="65"/>
        <v>Prediabetes</v>
      </c>
      <c r="U1043" s="7">
        <v>10</v>
      </c>
      <c r="V1043" s="7" t="s">
        <v>4712</v>
      </c>
      <c r="W1043" s="7">
        <v>1999</v>
      </c>
      <c r="X1043" s="7" t="str">
        <f t="shared" si="66"/>
        <v>10-Nov-1999</v>
      </c>
      <c r="Z1043" s="7">
        <f t="shared" si="67"/>
        <v>23</v>
      </c>
      <c r="AC1043" s="44">
        <v>10825.25</v>
      </c>
    </row>
    <row r="1044" ht="15.6" spans="1:29">
      <c r="A1044" s="24" t="s">
        <v>2087</v>
      </c>
      <c r="B1044" s="24" t="s">
        <v>6515</v>
      </c>
      <c r="C1044" s="7" t="s">
        <v>4751</v>
      </c>
      <c r="D1044" s="7" t="s">
        <v>6516</v>
      </c>
      <c r="G1044" s="7">
        <v>1</v>
      </c>
      <c r="H1044" s="7">
        <v>1</v>
      </c>
      <c r="K1044" s="7" t="s">
        <v>4689</v>
      </c>
      <c r="L1044" s="7" t="s">
        <v>4687</v>
      </c>
      <c r="N1044" s="7">
        <v>21.5</v>
      </c>
      <c r="O1044" s="7" t="str">
        <f t="shared" si="64"/>
        <v>Normal Weight</v>
      </c>
      <c r="Q1044" s="7">
        <v>8.7</v>
      </c>
      <c r="R1044" s="7" t="str">
        <f t="shared" si="65"/>
        <v>Diabetes</v>
      </c>
      <c r="U1044" s="7">
        <v>26</v>
      </c>
      <c r="V1044" s="7" t="s">
        <v>4717</v>
      </c>
      <c r="W1044" s="7">
        <v>1967</v>
      </c>
      <c r="X1044" s="7" t="str">
        <f t="shared" si="66"/>
        <v>26-Dec-1967</v>
      </c>
      <c r="Z1044" s="7">
        <f t="shared" si="67"/>
        <v>55</v>
      </c>
      <c r="AC1044" s="44">
        <v>10807.49</v>
      </c>
    </row>
    <row r="1045" ht="15.6" spans="1:29">
      <c r="A1045" s="24" t="s">
        <v>2089</v>
      </c>
      <c r="B1045" s="24" t="s">
        <v>6517</v>
      </c>
      <c r="C1045" s="7" t="s">
        <v>4751</v>
      </c>
      <c r="D1045" s="7" t="s">
        <v>6518</v>
      </c>
      <c r="G1045" s="7" t="s">
        <v>4688</v>
      </c>
      <c r="H1045" s="7">
        <v>0</v>
      </c>
      <c r="K1045" s="7" t="s">
        <v>4687</v>
      </c>
      <c r="L1045" s="7" t="s">
        <v>4687</v>
      </c>
      <c r="N1045" s="7">
        <v>38.14</v>
      </c>
      <c r="O1045" s="7" t="str">
        <f t="shared" si="64"/>
        <v>Obesity</v>
      </c>
      <c r="Q1045" s="7">
        <v>10.79</v>
      </c>
      <c r="R1045" s="7" t="str">
        <f t="shared" si="65"/>
        <v>Diabetes</v>
      </c>
      <c r="U1045" s="7">
        <v>21</v>
      </c>
      <c r="V1045" s="7" t="s">
        <v>4714</v>
      </c>
      <c r="W1045" s="7">
        <v>1989</v>
      </c>
      <c r="X1045" s="7" t="str">
        <f t="shared" si="66"/>
        <v>21-Jun-1989</v>
      </c>
      <c r="Z1045" s="7">
        <f t="shared" si="67"/>
        <v>33</v>
      </c>
      <c r="AC1045" s="44">
        <v>10806.84</v>
      </c>
    </row>
    <row r="1046" ht="15.6" spans="1:29">
      <c r="A1046" s="24" t="s">
        <v>2091</v>
      </c>
      <c r="B1046" s="24" t="s">
        <v>6519</v>
      </c>
      <c r="C1046" s="7" t="s">
        <v>5627</v>
      </c>
      <c r="D1046" s="7" t="s">
        <v>6520</v>
      </c>
      <c r="G1046" s="7">
        <v>1</v>
      </c>
      <c r="H1046" s="7">
        <v>1</v>
      </c>
      <c r="K1046" s="7" t="s">
        <v>4689</v>
      </c>
      <c r="L1046" s="7" t="s">
        <v>4687</v>
      </c>
      <c r="N1046" s="7">
        <v>35.42</v>
      </c>
      <c r="O1046" s="7" t="str">
        <f t="shared" si="64"/>
        <v>Obesity</v>
      </c>
      <c r="Q1046" s="7">
        <v>4.32</v>
      </c>
      <c r="R1046" s="7" t="str">
        <f t="shared" si="65"/>
        <v>Normal</v>
      </c>
      <c r="U1046" s="7">
        <v>29</v>
      </c>
      <c r="V1046" s="7" t="s">
        <v>4717</v>
      </c>
      <c r="W1046" s="7">
        <v>1986</v>
      </c>
      <c r="X1046" s="7" t="str">
        <f t="shared" si="66"/>
        <v>29-Dec-1986</v>
      </c>
      <c r="Z1046" s="7">
        <f t="shared" si="67"/>
        <v>36</v>
      </c>
      <c r="AC1046" s="44">
        <v>10797.34</v>
      </c>
    </row>
    <row r="1047" ht="15.6" spans="1:29">
      <c r="A1047" s="24" t="s">
        <v>2093</v>
      </c>
      <c r="B1047" s="24" t="s">
        <v>6521</v>
      </c>
      <c r="C1047" s="7" t="s">
        <v>4751</v>
      </c>
      <c r="D1047" s="7" t="s">
        <v>6522</v>
      </c>
      <c r="G1047" s="7" t="s">
        <v>4688</v>
      </c>
      <c r="H1047" s="7">
        <v>0</v>
      </c>
      <c r="K1047" s="7" t="s">
        <v>4687</v>
      </c>
      <c r="L1047" s="7" t="s">
        <v>4687</v>
      </c>
      <c r="N1047" s="7">
        <v>35.625</v>
      </c>
      <c r="O1047" s="7" t="str">
        <f t="shared" si="64"/>
        <v>Obesity</v>
      </c>
      <c r="Q1047" s="7">
        <v>7.19</v>
      </c>
      <c r="R1047" s="7" t="str">
        <f t="shared" si="65"/>
        <v>Diabetes</v>
      </c>
      <c r="U1047" s="7">
        <v>13</v>
      </c>
      <c r="V1047" s="7" t="s">
        <v>4718</v>
      </c>
      <c r="W1047" s="7">
        <v>1974</v>
      </c>
      <c r="X1047" s="7" t="str">
        <f t="shared" si="66"/>
        <v>13-Aug-1974</v>
      </c>
      <c r="Z1047" s="7">
        <f t="shared" si="67"/>
        <v>48</v>
      </c>
      <c r="AC1047" s="44">
        <v>10796.35</v>
      </c>
    </row>
    <row r="1048" ht="15.6" spans="1:29">
      <c r="A1048" s="24" t="s">
        <v>2095</v>
      </c>
      <c r="B1048" s="24" t="s">
        <v>6523</v>
      </c>
      <c r="C1048" s="7" t="s">
        <v>4751</v>
      </c>
      <c r="D1048" s="7" t="s">
        <v>6491</v>
      </c>
      <c r="G1048" s="7" t="s">
        <v>4688</v>
      </c>
      <c r="H1048" s="7">
        <v>0</v>
      </c>
      <c r="K1048" s="7" t="s">
        <v>4687</v>
      </c>
      <c r="L1048" s="7" t="s">
        <v>4687</v>
      </c>
      <c r="N1048" s="7">
        <v>45.51</v>
      </c>
      <c r="O1048" s="7" t="str">
        <f t="shared" si="64"/>
        <v>Obesity</v>
      </c>
      <c r="Q1048" s="7">
        <v>11.94</v>
      </c>
      <c r="R1048" s="7" t="str">
        <f t="shared" si="65"/>
        <v>Diabetes</v>
      </c>
      <c r="U1048" s="7">
        <v>26</v>
      </c>
      <c r="V1048" s="7" t="s">
        <v>4708</v>
      </c>
      <c r="W1048" s="7">
        <v>1992</v>
      </c>
      <c r="X1048" s="7" t="str">
        <f t="shared" si="66"/>
        <v>26-Jul-1992</v>
      </c>
      <c r="Z1048" s="7">
        <f t="shared" si="67"/>
        <v>30</v>
      </c>
      <c r="AC1048" s="44">
        <v>10795.94</v>
      </c>
    </row>
    <row r="1049" ht="15.6" spans="1:29">
      <c r="A1049" s="24" t="s">
        <v>2097</v>
      </c>
      <c r="B1049" s="24" t="s">
        <v>6524</v>
      </c>
      <c r="C1049" s="7" t="s">
        <v>4748</v>
      </c>
      <c r="D1049" s="7" t="s">
        <v>6525</v>
      </c>
      <c r="G1049" s="7">
        <v>2</v>
      </c>
      <c r="H1049" s="7">
        <v>2</v>
      </c>
      <c r="K1049" s="7" t="s">
        <v>4689</v>
      </c>
      <c r="L1049" s="7" t="s">
        <v>4687</v>
      </c>
      <c r="N1049" s="7">
        <v>37.1</v>
      </c>
      <c r="O1049" s="7" t="str">
        <f t="shared" si="64"/>
        <v>Obesity</v>
      </c>
      <c r="Q1049" s="7">
        <v>5.56</v>
      </c>
      <c r="R1049" s="7" t="str">
        <f t="shared" si="65"/>
        <v>Normal</v>
      </c>
      <c r="U1049" s="7">
        <v>24</v>
      </c>
      <c r="V1049" s="7" t="s">
        <v>4708</v>
      </c>
      <c r="W1049" s="7">
        <v>1967</v>
      </c>
      <c r="X1049" s="7" t="str">
        <f t="shared" si="66"/>
        <v>24-Jul-1967</v>
      </c>
      <c r="Z1049" s="7">
        <f t="shared" si="67"/>
        <v>55</v>
      </c>
      <c r="AC1049" s="44">
        <v>10791.96</v>
      </c>
    </row>
    <row r="1050" ht="15.6" spans="1:29">
      <c r="A1050" s="24" t="s">
        <v>2099</v>
      </c>
      <c r="B1050" s="24" t="s">
        <v>6526</v>
      </c>
      <c r="C1050" s="7" t="s">
        <v>4748</v>
      </c>
      <c r="D1050" s="7" t="s">
        <v>6527</v>
      </c>
      <c r="G1050" s="7" t="s">
        <v>4688</v>
      </c>
      <c r="H1050" s="7">
        <v>0</v>
      </c>
      <c r="K1050" s="7" t="s">
        <v>4689</v>
      </c>
      <c r="L1050" s="7" t="s">
        <v>4687</v>
      </c>
      <c r="N1050" s="7">
        <v>30.5</v>
      </c>
      <c r="O1050" s="7" t="str">
        <f t="shared" si="64"/>
        <v>Obesity</v>
      </c>
      <c r="Q1050" s="7">
        <v>5.64</v>
      </c>
      <c r="R1050" s="7" t="str">
        <f t="shared" si="65"/>
        <v>Normal</v>
      </c>
      <c r="U1050" s="7">
        <v>27</v>
      </c>
      <c r="V1050" s="7" t="s">
        <v>4717</v>
      </c>
      <c r="W1050" s="7">
        <v>1967</v>
      </c>
      <c r="X1050" s="7" t="str">
        <f t="shared" si="66"/>
        <v>27-Dec-1967</v>
      </c>
      <c r="Z1050" s="7">
        <f t="shared" si="67"/>
        <v>55</v>
      </c>
      <c r="AC1050" s="44">
        <v>10769.75</v>
      </c>
    </row>
    <row r="1051" ht="15.6" spans="1:29">
      <c r="A1051" s="24" t="s">
        <v>2101</v>
      </c>
      <c r="B1051" s="24" t="s">
        <v>6528</v>
      </c>
      <c r="C1051" s="7" t="s">
        <v>4748</v>
      </c>
      <c r="D1051" s="7" t="s">
        <v>5974</v>
      </c>
      <c r="G1051" s="7" t="s">
        <v>4688</v>
      </c>
      <c r="H1051" s="7">
        <v>0</v>
      </c>
      <c r="K1051" s="7" t="s">
        <v>4687</v>
      </c>
      <c r="L1051" s="7" t="s">
        <v>4687</v>
      </c>
      <c r="N1051" s="7">
        <v>28.16</v>
      </c>
      <c r="O1051" s="7" t="str">
        <f t="shared" si="64"/>
        <v>Overweight</v>
      </c>
      <c r="Q1051" s="7">
        <v>4.65</v>
      </c>
      <c r="R1051" s="7" t="str">
        <f t="shared" si="65"/>
        <v>Normal</v>
      </c>
      <c r="U1051" s="7">
        <v>6</v>
      </c>
      <c r="V1051" s="7" t="s">
        <v>4712</v>
      </c>
      <c r="W1051" s="7">
        <v>1972</v>
      </c>
      <c r="X1051" s="7" t="str">
        <f t="shared" si="66"/>
        <v>6-Nov-1972</v>
      </c>
      <c r="Z1051" s="7">
        <f t="shared" si="67"/>
        <v>50</v>
      </c>
      <c r="AC1051" s="44">
        <v>10749.02</v>
      </c>
    </row>
    <row r="1052" ht="15.6" spans="1:29">
      <c r="A1052" s="24" t="s">
        <v>2103</v>
      </c>
      <c r="B1052" s="24" t="s">
        <v>6529</v>
      </c>
      <c r="C1052" s="7" t="s">
        <v>5627</v>
      </c>
      <c r="D1052" s="7" t="s">
        <v>6530</v>
      </c>
      <c r="G1052" s="7" t="s">
        <v>4688</v>
      </c>
      <c r="H1052" s="7">
        <v>0</v>
      </c>
      <c r="K1052" s="7" t="s">
        <v>4689</v>
      </c>
      <c r="L1052" s="7" t="s">
        <v>4687</v>
      </c>
      <c r="N1052" s="7">
        <v>29.1</v>
      </c>
      <c r="O1052" s="7" t="str">
        <f t="shared" si="64"/>
        <v>Overweight</v>
      </c>
      <c r="Q1052" s="7">
        <v>9.05</v>
      </c>
      <c r="R1052" s="7" t="str">
        <f t="shared" si="65"/>
        <v>Diabetes</v>
      </c>
      <c r="U1052" s="7">
        <v>12</v>
      </c>
      <c r="V1052" s="7" t="s">
        <v>4717</v>
      </c>
      <c r="W1052" s="7">
        <v>1976</v>
      </c>
      <c r="X1052" s="7" t="str">
        <f t="shared" si="66"/>
        <v>12-Dec-1976</v>
      </c>
      <c r="Z1052" s="7">
        <f t="shared" si="67"/>
        <v>46</v>
      </c>
      <c r="AC1052" s="44">
        <v>10736.87</v>
      </c>
    </row>
    <row r="1053" ht="15.6" spans="1:29">
      <c r="A1053" s="24" t="s">
        <v>2105</v>
      </c>
      <c r="B1053" s="24" t="s">
        <v>6531</v>
      </c>
      <c r="C1053" s="7" t="s">
        <v>4751</v>
      </c>
      <c r="D1053" s="7" t="s">
        <v>6532</v>
      </c>
      <c r="G1053" s="7" t="s">
        <v>4688</v>
      </c>
      <c r="H1053" s="7">
        <v>0</v>
      </c>
      <c r="K1053" s="7" t="s">
        <v>4687</v>
      </c>
      <c r="L1053" s="7" t="s">
        <v>4687</v>
      </c>
      <c r="N1053" s="7">
        <v>30.22</v>
      </c>
      <c r="O1053" s="7" t="str">
        <f t="shared" si="64"/>
        <v>Obesity</v>
      </c>
      <c r="Q1053" s="7">
        <v>4.52</v>
      </c>
      <c r="R1053" s="7" t="str">
        <f t="shared" si="65"/>
        <v>Normal</v>
      </c>
      <c r="U1053" s="7">
        <v>6</v>
      </c>
      <c r="V1053" s="7" t="s">
        <v>4718</v>
      </c>
      <c r="W1053" s="7">
        <v>1977</v>
      </c>
      <c r="X1053" s="7" t="str">
        <f t="shared" si="66"/>
        <v>6-Aug-1977</v>
      </c>
      <c r="Z1053" s="7">
        <f t="shared" si="67"/>
        <v>45</v>
      </c>
      <c r="AC1053" s="44">
        <v>10719.57</v>
      </c>
    </row>
    <row r="1054" ht="15.6" spans="1:29">
      <c r="A1054" s="24" t="s">
        <v>2107</v>
      </c>
      <c r="B1054" s="24" t="s">
        <v>6533</v>
      </c>
      <c r="C1054" s="7" t="s">
        <v>4748</v>
      </c>
      <c r="D1054" s="7" t="s">
        <v>6534</v>
      </c>
      <c r="G1054" s="7">
        <v>1</v>
      </c>
      <c r="H1054" s="7">
        <v>1</v>
      </c>
      <c r="K1054" s="7" t="s">
        <v>4687</v>
      </c>
      <c r="L1054" s="7" t="s">
        <v>4687</v>
      </c>
      <c r="N1054" s="7">
        <v>24.29</v>
      </c>
      <c r="O1054" s="7" t="str">
        <f t="shared" si="64"/>
        <v>Normal Weight</v>
      </c>
      <c r="Q1054" s="7">
        <v>4.62</v>
      </c>
      <c r="R1054" s="7" t="str">
        <f t="shared" si="65"/>
        <v>Normal</v>
      </c>
      <c r="U1054" s="7">
        <v>21</v>
      </c>
      <c r="V1054" s="7" t="s">
        <v>4718</v>
      </c>
      <c r="W1054" s="7">
        <v>1962</v>
      </c>
      <c r="X1054" s="7" t="str">
        <f t="shared" si="66"/>
        <v>21-Aug-1962</v>
      </c>
      <c r="Z1054" s="7">
        <f t="shared" si="67"/>
        <v>60</v>
      </c>
      <c r="AC1054" s="44">
        <v>10713.64</v>
      </c>
    </row>
    <row r="1055" ht="15.6" spans="1:29">
      <c r="A1055" s="24" t="s">
        <v>2109</v>
      </c>
      <c r="B1055" s="24" t="s">
        <v>6535</v>
      </c>
      <c r="C1055" s="7" t="s">
        <v>4751</v>
      </c>
      <c r="D1055" s="7" t="s">
        <v>5594</v>
      </c>
      <c r="G1055" s="7" t="s">
        <v>4688</v>
      </c>
      <c r="H1055" s="7">
        <v>0</v>
      </c>
      <c r="K1055" s="7" t="s">
        <v>4689</v>
      </c>
      <c r="L1055" s="7" t="s">
        <v>4687</v>
      </c>
      <c r="N1055" s="7">
        <v>29.39</v>
      </c>
      <c r="O1055" s="7" t="str">
        <f t="shared" si="64"/>
        <v>Overweight</v>
      </c>
      <c r="Q1055" s="7">
        <v>5.87</v>
      </c>
      <c r="R1055" s="7" t="str">
        <f t="shared" si="65"/>
        <v>Prediabetes</v>
      </c>
      <c r="U1055" s="7">
        <v>21</v>
      </c>
      <c r="V1055" s="7" t="s">
        <v>4715</v>
      </c>
      <c r="W1055" s="7">
        <v>1976</v>
      </c>
      <c r="X1055" s="7" t="str">
        <f t="shared" si="66"/>
        <v>21-Sep-1976</v>
      </c>
      <c r="Z1055" s="7">
        <f t="shared" si="67"/>
        <v>46</v>
      </c>
      <c r="AC1055" s="44">
        <v>10704.47</v>
      </c>
    </row>
    <row r="1056" ht="15.6" spans="1:29">
      <c r="A1056" s="24" t="s">
        <v>2111</v>
      </c>
      <c r="B1056" s="24" t="s">
        <v>6536</v>
      </c>
      <c r="C1056" s="7" t="s">
        <v>5627</v>
      </c>
      <c r="D1056" s="7" t="s">
        <v>5525</v>
      </c>
      <c r="G1056" s="7">
        <v>1</v>
      </c>
      <c r="H1056" s="7">
        <v>1</v>
      </c>
      <c r="K1056" s="7" t="s">
        <v>4689</v>
      </c>
      <c r="L1056" s="7" t="s">
        <v>4687</v>
      </c>
      <c r="N1056" s="7">
        <v>25.66</v>
      </c>
      <c r="O1056" s="7" t="str">
        <f t="shared" si="64"/>
        <v>Overweight</v>
      </c>
      <c r="Q1056" s="7">
        <v>5.71</v>
      </c>
      <c r="R1056" s="7" t="str">
        <f t="shared" si="65"/>
        <v>Prediabetes</v>
      </c>
      <c r="U1056" s="7">
        <v>26</v>
      </c>
      <c r="V1056" s="7" t="s">
        <v>4715</v>
      </c>
      <c r="W1056" s="7">
        <v>1964</v>
      </c>
      <c r="X1056" s="7" t="str">
        <f t="shared" si="66"/>
        <v>26-Sep-1964</v>
      </c>
      <c r="Z1056" s="7">
        <f t="shared" si="67"/>
        <v>58</v>
      </c>
      <c r="AC1056" s="44">
        <v>10702.64</v>
      </c>
    </row>
    <row r="1057" ht="15.6" spans="1:29">
      <c r="A1057" s="24" t="s">
        <v>2113</v>
      </c>
      <c r="B1057" s="24" t="s">
        <v>6537</v>
      </c>
      <c r="C1057" s="7" t="s">
        <v>4748</v>
      </c>
      <c r="D1057" s="7" t="s">
        <v>6538</v>
      </c>
      <c r="G1057" s="7" t="s">
        <v>4688</v>
      </c>
      <c r="H1057" s="7">
        <v>0</v>
      </c>
      <c r="K1057" s="7" t="s">
        <v>4687</v>
      </c>
      <c r="L1057" s="7" t="s">
        <v>4687</v>
      </c>
      <c r="N1057" s="7">
        <v>39.11</v>
      </c>
      <c r="O1057" s="7" t="str">
        <f t="shared" si="64"/>
        <v>Obesity</v>
      </c>
      <c r="Q1057" s="7">
        <v>9.08</v>
      </c>
      <c r="R1057" s="7" t="str">
        <f t="shared" si="65"/>
        <v>Diabetes</v>
      </c>
      <c r="U1057" s="7">
        <v>6</v>
      </c>
      <c r="V1057" s="7" t="s">
        <v>4717</v>
      </c>
      <c r="W1057" s="7">
        <v>1990</v>
      </c>
      <c r="X1057" s="7" t="str">
        <f t="shared" si="66"/>
        <v>6-Dec-1990</v>
      </c>
      <c r="Z1057" s="7">
        <f t="shared" si="67"/>
        <v>32</v>
      </c>
      <c r="AC1057" s="44">
        <v>10698.38</v>
      </c>
    </row>
    <row r="1058" ht="15.6" spans="1:29">
      <c r="A1058" s="24" t="s">
        <v>2115</v>
      </c>
      <c r="B1058" s="24" t="s">
        <v>6435</v>
      </c>
      <c r="C1058" s="7" t="s">
        <v>5627</v>
      </c>
      <c r="D1058" s="7" t="s">
        <v>6539</v>
      </c>
      <c r="G1058" s="7">
        <v>2</v>
      </c>
      <c r="H1058" s="7">
        <v>2</v>
      </c>
      <c r="K1058" s="7" t="s">
        <v>4687</v>
      </c>
      <c r="L1058" s="7" t="s">
        <v>4687</v>
      </c>
      <c r="N1058" s="7">
        <v>43.78</v>
      </c>
      <c r="O1058" s="7" t="str">
        <f t="shared" si="64"/>
        <v>Obesity</v>
      </c>
      <c r="Q1058" s="7">
        <v>5.3</v>
      </c>
      <c r="R1058" s="7" t="str">
        <f t="shared" si="65"/>
        <v>Normal</v>
      </c>
      <c r="U1058" s="7">
        <v>11</v>
      </c>
      <c r="V1058" s="7" t="s">
        <v>4712</v>
      </c>
      <c r="W1058" s="7">
        <v>1992</v>
      </c>
      <c r="X1058" s="7" t="str">
        <f t="shared" si="66"/>
        <v>11-Nov-1992</v>
      </c>
      <c r="Z1058" s="7">
        <f t="shared" si="67"/>
        <v>30</v>
      </c>
      <c r="AC1058" s="44">
        <v>10690.11</v>
      </c>
    </row>
    <row r="1059" ht="15.6" spans="1:29">
      <c r="A1059" s="24" t="s">
        <v>2117</v>
      </c>
      <c r="B1059" s="24" t="s">
        <v>6540</v>
      </c>
      <c r="C1059" s="7" t="s">
        <v>4748</v>
      </c>
      <c r="D1059" s="7" t="s">
        <v>6349</v>
      </c>
      <c r="G1059" s="7" t="s">
        <v>4688</v>
      </c>
      <c r="H1059" s="7">
        <v>0</v>
      </c>
      <c r="K1059" s="7" t="s">
        <v>4687</v>
      </c>
      <c r="L1059" s="7" t="s">
        <v>4687</v>
      </c>
      <c r="N1059" s="7">
        <v>24.35</v>
      </c>
      <c r="O1059" s="7" t="str">
        <f t="shared" si="64"/>
        <v>Normal Weight</v>
      </c>
      <c r="Q1059" s="7">
        <v>11.76</v>
      </c>
      <c r="R1059" s="7" t="str">
        <f t="shared" si="65"/>
        <v>Diabetes</v>
      </c>
      <c r="U1059" s="7">
        <v>30</v>
      </c>
      <c r="V1059" s="7" t="s">
        <v>4717</v>
      </c>
      <c r="W1059" s="7">
        <v>1965</v>
      </c>
      <c r="X1059" s="7" t="str">
        <f t="shared" si="66"/>
        <v>30-Dec-1965</v>
      </c>
      <c r="Z1059" s="7">
        <f t="shared" si="67"/>
        <v>57</v>
      </c>
      <c r="AC1059" s="44">
        <v>10676.83</v>
      </c>
    </row>
    <row r="1060" ht="15.6" spans="1:29">
      <c r="A1060" s="24" t="s">
        <v>2119</v>
      </c>
      <c r="B1060" s="24" t="s">
        <v>6541</v>
      </c>
      <c r="C1060" s="7" t="s">
        <v>4751</v>
      </c>
      <c r="D1060" s="7" t="s">
        <v>5142</v>
      </c>
      <c r="G1060" s="7">
        <v>2</v>
      </c>
      <c r="H1060" s="7">
        <v>2</v>
      </c>
      <c r="K1060" s="7" t="s">
        <v>4689</v>
      </c>
      <c r="L1060" s="7" t="s">
        <v>4687</v>
      </c>
      <c r="N1060" s="7">
        <v>40.3</v>
      </c>
      <c r="O1060" s="7" t="str">
        <f t="shared" si="64"/>
        <v>Obesity</v>
      </c>
      <c r="Q1060" s="7">
        <v>5.11</v>
      </c>
      <c r="R1060" s="7" t="str">
        <f t="shared" si="65"/>
        <v>Normal</v>
      </c>
      <c r="U1060" s="7">
        <v>25</v>
      </c>
      <c r="V1060" s="7" t="s">
        <v>4708</v>
      </c>
      <c r="W1060" s="7">
        <v>1966</v>
      </c>
      <c r="X1060" s="7" t="str">
        <f t="shared" si="66"/>
        <v>25-Jul-1966</v>
      </c>
      <c r="Z1060" s="7">
        <f t="shared" si="67"/>
        <v>56</v>
      </c>
      <c r="AC1060" s="44">
        <v>10665.44</v>
      </c>
    </row>
    <row r="1061" ht="15.6" spans="1:29">
      <c r="A1061" s="24" t="s">
        <v>2121</v>
      </c>
      <c r="B1061" s="24" t="s">
        <v>6542</v>
      </c>
      <c r="C1061" s="7" t="s">
        <v>4751</v>
      </c>
      <c r="D1061" s="7" t="s">
        <v>6543</v>
      </c>
      <c r="G1061" s="7">
        <v>2</v>
      </c>
      <c r="H1061" s="7">
        <v>2</v>
      </c>
      <c r="K1061" s="7" t="s">
        <v>4689</v>
      </c>
      <c r="L1061" s="7" t="s">
        <v>4687</v>
      </c>
      <c r="N1061" s="7">
        <v>32.775</v>
      </c>
      <c r="O1061" s="7" t="str">
        <f t="shared" si="64"/>
        <v>Obesity</v>
      </c>
      <c r="Q1061" s="7">
        <v>5.54</v>
      </c>
      <c r="R1061" s="7" t="str">
        <f t="shared" si="65"/>
        <v>Normal</v>
      </c>
      <c r="U1061" s="7">
        <v>11</v>
      </c>
      <c r="V1061" s="7" t="s">
        <v>4708</v>
      </c>
      <c r="W1061" s="7">
        <v>1967</v>
      </c>
      <c r="X1061" s="7" t="str">
        <f t="shared" si="66"/>
        <v>11-Jul-1967</v>
      </c>
      <c r="Z1061" s="7">
        <f t="shared" si="67"/>
        <v>55</v>
      </c>
      <c r="AC1061" s="44">
        <v>10627.81</v>
      </c>
    </row>
    <row r="1062" ht="15.6" spans="1:29">
      <c r="A1062" s="24" t="s">
        <v>2123</v>
      </c>
      <c r="B1062" s="24" t="s">
        <v>6544</v>
      </c>
      <c r="C1062" s="7" t="s">
        <v>4751</v>
      </c>
      <c r="D1062" s="7" t="s">
        <v>6545</v>
      </c>
      <c r="G1062" s="7" t="s">
        <v>4688</v>
      </c>
      <c r="H1062" s="7">
        <v>0</v>
      </c>
      <c r="K1062" s="7" t="s">
        <v>4689</v>
      </c>
      <c r="L1062" s="7" t="s">
        <v>4687</v>
      </c>
      <c r="N1062" s="7">
        <v>39.6</v>
      </c>
      <c r="O1062" s="7" t="str">
        <f t="shared" si="64"/>
        <v>Obesity</v>
      </c>
      <c r="Q1062" s="7">
        <v>8.87</v>
      </c>
      <c r="R1062" s="7" t="str">
        <f t="shared" si="65"/>
        <v>Diabetes</v>
      </c>
      <c r="U1062" s="7">
        <v>24</v>
      </c>
      <c r="V1062" s="7" t="s">
        <v>4715</v>
      </c>
      <c r="W1062" s="7">
        <v>1966</v>
      </c>
      <c r="X1062" s="7" t="str">
        <f t="shared" si="66"/>
        <v>24-Sep-1966</v>
      </c>
      <c r="Z1062" s="7">
        <f t="shared" si="67"/>
        <v>56</v>
      </c>
      <c r="AC1062" s="44">
        <v>10620.26</v>
      </c>
    </row>
    <row r="1063" ht="15.6" spans="1:29">
      <c r="A1063" s="24" t="s">
        <v>2125</v>
      </c>
      <c r="B1063" s="24" t="s">
        <v>6092</v>
      </c>
      <c r="C1063" s="7" t="s">
        <v>4751</v>
      </c>
      <c r="D1063" s="7" t="s">
        <v>6546</v>
      </c>
      <c r="E1063" s="7" t="s">
        <v>6547</v>
      </c>
      <c r="G1063" s="7">
        <v>2</v>
      </c>
      <c r="H1063" s="7">
        <v>2</v>
      </c>
      <c r="K1063" s="7" t="s">
        <v>4687</v>
      </c>
      <c r="L1063" s="7" t="s">
        <v>4687</v>
      </c>
      <c r="N1063" s="7">
        <v>30.97</v>
      </c>
      <c r="O1063" s="7" t="str">
        <f t="shared" si="64"/>
        <v>Obesity</v>
      </c>
      <c r="Q1063" s="7">
        <v>5.96</v>
      </c>
      <c r="R1063" s="7" t="str">
        <f t="shared" si="65"/>
        <v>Prediabetes</v>
      </c>
      <c r="U1063" s="7">
        <v>12</v>
      </c>
      <c r="V1063" s="7" t="s">
        <v>4712</v>
      </c>
      <c r="W1063" s="7">
        <v>1972</v>
      </c>
      <c r="X1063" s="7" t="str">
        <f t="shared" si="66"/>
        <v>12-Nov-1972</v>
      </c>
      <c r="Z1063" s="7">
        <f t="shared" si="67"/>
        <v>50</v>
      </c>
      <c r="AC1063" s="44">
        <v>10617.04</v>
      </c>
    </row>
    <row r="1064" ht="15.6" spans="1:29">
      <c r="A1064" s="24" t="s">
        <v>2127</v>
      </c>
      <c r="B1064" s="24" t="s">
        <v>6548</v>
      </c>
      <c r="C1064" s="7" t="s">
        <v>4751</v>
      </c>
      <c r="D1064" s="7" t="s">
        <v>6549</v>
      </c>
      <c r="G1064" s="7">
        <v>1</v>
      </c>
      <c r="H1064" s="7">
        <v>1</v>
      </c>
      <c r="K1064" s="7" t="s">
        <v>4689</v>
      </c>
      <c r="L1064" s="7" t="s">
        <v>4687</v>
      </c>
      <c r="N1064" s="7">
        <v>27.645</v>
      </c>
      <c r="O1064" s="7" t="str">
        <f t="shared" si="64"/>
        <v>Overweight</v>
      </c>
      <c r="Q1064" s="7">
        <v>4.44</v>
      </c>
      <c r="R1064" s="7" t="str">
        <f t="shared" si="65"/>
        <v>Normal</v>
      </c>
      <c r="U1064" s="7">
        <v>15</v>
      </c>
      <c r="V1064" s="7" t="s">
        <v>4719</v>
      </c>
      <c r="W1064" s="7">
        <v>1967</v>
      </c>
      <c r="X1064" s="7" t="str">
        <f t="shared" si="66"/>
        <v>15-Oct-1967</v>
      </c>
      <c r="Z1064" s="7">
        <f t="shared" si="67"/>
        <v>55</v>
      </c>
      <c r="AC1064" s="44">
        <v>10608.67</v>
      </c>
    </row>
    <row r="1065" ht="15.6" spans="1:29">
      <c r="A1065" s="24" t="s">
        <v>2129</v>
      </c>
      <c r="B1065" s="24" t="s">
        <v>6550</v>
      </c>
      <c r="C1065" s="7" t="s">
        <v>4751</v>
      </c>
      <c r="D1065" s="7" t="s">
        <v>6551</v>
      </c>
      <c r="G1065" s="7">
        <v>2</v>
      </c>
      <c r="H1065" s="7">
        <v>2</v>
      </c>
      <c r="K1065" s="7" t="s">
        <v>4689</v>
      </c>
      <c r="L1065" s="7" t="s">
        <v>4687</v>
      </c>
      <c r="N1065" s="7">
        <v>34.43</v>
      </c>
      <c r="O1065" s="7" t="str">
        <f t="shared" si="64"/>
        <v>Obesity</v>
      </c>
      <c r="Q1065" s="7">
        <v>4.65</v>
      </c>
      <c r="R1065" s="7" t="str">
        <f t="shared" si="65"/>
        <v>Normal</v>
      </c>
      <c r="U1065" s="7">
        <v>17</v>
      </c>
      <c r="V1065" s="7" t="s">
        <v>4708</v>
      </c>
      <c r="W1065" s="7">
        <v>1966</v>
      </c>
      <c r="X1065" s="7" t="str">
        <f t="shared" si="66"/>
        <v>17-Jul-1966</v>
      </c>
      <c r="Z1065" s="7">
        <f t="shared" si="67"/>
        <v>56</v>
      </c>
      <c r="AC1065" s="44">
        <v>10602.39</v>
      </c>
    </row>
    <row r="1066" ht="15.6" spans="1:29">
      <c r="A1066" s="24" t="s">
        <v>2131</v>
      </c>
      <c r="B1066" s="24" t="s">
        <v>6552</v>
      </c>
      <c r="C1066" s="7" t="s">
        <v>4748</v>
      </c>
      <c r="D1066" s="7" t="s">
        <v>6553</v>
      </c>
      <c r="G1066" s="7">
        <v>1</v>
      </c>
      <c r="H1066" s="7">
        <v>1</v>
      </c>
      <c r="K1066" s="7" t="s">
        <v>4689</v>
      </c>
      <c r="L1066" s="7" t="s">
        <v>4687</v>
      </c>
      <c r="N1066" s="7">
        <v>39.6</v>
      </c>
      <c r="O1066" s="7" t="str">
        <f t="shared" si="64"/>
        <v>Obesity</v>
      </c>
      <c r="Q1066" s="7">
        <v>5.64</v>
      </c>
      <c r="R1066" s="7" t="str">
        <f t="shared" si="65"/>
        <v>Normal</v>
      </c>
      <c r="U1066" s="7">
        <v>2</v>
      </c>
      <c r="V1066" s="7" t="s">
        <v>4715</v>
      </c>
      <c r="W1066" s="7">
        <v>1969</v>
      </c>
      <c r="X1066" s="7" t="str">
        <f t="shared" si="66"/>
        <v>2-Sep-1969</v>
      </c>
      <c r="Z1066" s="7">
        <f t="shared" si="67"/>
        <v>53</v>
      </c>
      <c r="AC1066" s="44">
        <v>10601.63</v>
      </c>
    </row>
    <row r="1067" ht="15.6" spans="1:29">
      <c r="A1067" s="24" t="s">
        <v>2133</v>
      </c>
      <c r="B1067" s="24" t="s">
        <v>6554</v>
      </c>
      <c r="C1067" s="7" t="s">
        <v>4751</v>
      </c>
      <c r="D1067" s="7" t="s">
        <v>6555</v>
      </c>
      <c r="G1067" s="7" t="s">
        <v>4688</v>
      </c>
      <c r="H1067" s="7">
        <v>0</v>
      </c>
      <c r="K1067" s="7" t="s">
        <v>4689</v>
      </c>
      <c r="L1067" s="7" t="s">
        <v>4687</v>
      </c>
      <c r="N1067" s="7">
        <v>22.1</v>
      </c>
      <c r="O1067" s="7" t="str">
        <f t="shared" si="64"/>
        <v>Normal Weight</v>
      </c>
      <c r="Q1067" s="7">
        <v>10.19</v>
      </c>
      <c r="R1067" s="7" t="str">
        <f t="shared" si="65"/>
        <v>Diabetes</v>
      </c>
      <c r="U1067" s="7">
        <v>3</v>
      </c>
      <c r="V1067" s="7" t="s">
        <v>4718</v>
      </c>
      <c r="W1067" s="7">
        <v>1966</v>
      </c>
      <c r="X1067" s="7" t="str">
        <f t="shared" si="66"/>
        <v>3-Aug-1966</v>
      </c>
      <c r="Z1067" s="7">
        <f t="shared" si="67"/>
        <v>56</v>
      </c>
      <c r="AC1067" s="44">
        <v>10601.41</v>
      </c>
    </row>
    <row r="1068" ht="15.6" spans="1:29">
      <c r="A1068" s="24" t="s">
        <v>2135</v>
      </c>
      <c r="B1068" s="24" t="s">
        <v>6556</v>
      </c>
      <c r="C1068" s="7" t="s">
        <v>4748</v>
      </c>
      <c r="D1068" s="7" t="s">
        <v>6107</v>
      </c>
      <c r="G1068" s="7" t="s">
        <v>4688</v>
      </c>
      <c r="H1068" s="7">
        <v>0</v>
      </c>
      <c r="K1068" s="7" t="s">
        <v>4689</v>
      </c>
      <c r="L1068" s="7" t="s">
        <v>4687</v>
      </c>
      <c r="N1068" s="7">
        <v>33.25</v>
      </c>
      <c r="O1068" s="7" t="str">
        <f t="shared" si="64"/>
        <v>Obesity</v>
      </c>
      <c r="Q1068" s="7">
        <v>10.79</v>
      </c>
      <c r="R1068" s="7" t="str">
        <f t="shared" si="65"/>
        <v>Diabetes</v>
      </c>
      <c r="U1068" s="7">
        <v>21</v>
      </c>
      <c r="V1068" s="7" t="s">
        <v>4719</v>
      </c>
      <c r="W1068" s="7">
        <v>1969</v>
      </c>
      <c r="X1068" s="7" t="str">
        <f t="shared" si="66"/>
        <v>21-Oct-1969</v>
      </c>
      <c r="Z1068" s="7">
        <f t="shared" si="67"/>
        <v>53</v>
      </c>
      <c r="AC1068" s="44">
        <v>10600.55</v>
      </c>
    </row>
    <row r="1069" ht="15.6" spans="1:29">
      <c r="A1069" s="24" t="s">
        <v>2137</v>
      </c>
      <c r="B1069" s="24" t="s">
        <v>6557</v>
      </c>
      <c r="C1069" s="7" t="s">
        <v>4751</v>
      </c>
      <c r="D1069" s="7" t="s">
        <v>4762</v>
      </c>
      <c r="G1069" s="7" t="s">
        <v>4688</v>
      </c>
      <c r="H1069" s="7">
        <v>0</v>
      </c>
      <c r="K1069" s="7" t="s">
        <v>4687</v>
      </c>
      <c r="L1069" s="7" t="s">
        <v>4687</v>
      </c>
      <c r="N1069" s="7">
        <v>33.33</v>
      </c>
      <c r="O1069" s="7" t="str">
        <f t="shared" si="64"/>
        <v>Obesity</v>
      </c>
      <c r="Q1069" s="7">
        <v>4.24</v>
      </c>
      <c r="R1069" s="7" t="str">
        <f t="shared" si="65"/>
        <v>Normal</v>
      </c>
      <c r="U1069" s="7">
        <v>10</v>
      </c>
      <c r="V1069" s="7" t="s">
        <v>4718</v>
      </c>
      <c r="W1069" s="7">
        <v>1971</v>
      </c>
      <c r="X1069" s="7" t="str">
        <f t="shared" si="66"/>
        <v>10-Aug-1971</v>
      </c>
      <c r="Z1069" s="7">
        <f t="shared" si="67"/>
        <v>51</v>
      </c>
      <c r="AC1069" s="44">
        <v>10594.5</v>
      </c>
    </row>
    <row r="1070" ht="15.6" spans="1:29">
      <c r="A1070" s="24" t="s">
        <v>2139</v>
      </c>
      <c r="B1070" s="24" t="s">
        <v>6103</v>
      </c>
      <c r="C1070" s="7" t="s">
        <v>4748</v>
      </c>
      <c r="D1070" s="7" t="s">
        <v>6558</v>
      </c>
      <c r="G1070" s="7">
        <v>2</v>
      </c>
      <c r="H1070" s="7">
        <v>2</v>
      </c>
      <c r="K1070" s="7" t="s">
        <v>4687</v>
      </c>
      <c r="L1070" s="7" t="s">
        <v>4687</v>
      </c>
      <c r="N1070" s="7">
        <v>30.5</v>
      </c>
      <c r="O1070" s="7" t="str">
        <f t="shared" si="64"/>
        <v>Obesity</v>
      </c>
      <c r="Q1070" s="7">
        <v>5.83</v>
      </c>
      <c r="R1070" s="7" t="str">
        <f t="shared" si="65"/>
        <v>Prediabetes</v>
      </c>
      <c r="U1070" s="7">
        <v>16</v>
      </c>
      <c r="V1070" s="7" t="s">
        <v>4718</v>
      </c>
      <c r="W1070" s="7">
        <v>1971</v>
      </c>
      <c r="X1070" s="7" t="str">
        <f t="shared" si="66"/>
        <v>16-Aug-1971</v>
      </c>
      <c r="Z1070" s="7">
        <f t="shared" si="67"/>
        <v>51</v>
      </c>
      <c r="AC1070" s="44">
        <v>10594.23</v>
      </c>
    </row>
    <row r="1071" ht="15.6" spans="1:29">
      <c r="A1071" s="24" t="s">
        <v>2141</v>
      </c>
      <c r="B1071" s="24" t="s">
        <v>6559</v>
      </c>
      <c r="C1071" s="7" t="s">
        <v>4748</v>
      </c>
      <c r="D1071" s="7" t="s">
        <v>6560</v>
      </c>
      <c r="G1071" s="7" t="s">
        <v>4688</v>
      </c>
      <c r="H1071" s="7">
        <v>0</v>
      </c>
      <c r="K1071" s="7" t="s">
        <v>4687</v>
      </c>
      <c r="L1071" s="7" t="s">
        <v>4687</v>
      </c>
      <c r="N1071" s="7">
        <v>30.3</v>
      </c>
      <c r="O1071" s="7" t="str">
        <f t="shared" si="64"/>
        <v>Obesity</v>
      </c>
      <c r="Q1071" s="7">
        <v>11.85</v>
      </c>
      <c r="R1071" s="7" t="str">
        <f t="shared" si="65"/>
        <v>Diabetes</v>
      </c>
      <c r="U1071" s="7">
        <v>11</v>
      </c>
      <c r="V1071" s="7" t="s">
        <v>4719</v>
      </c>
      <c r="W1071" s="7">
        <v>1977</v>
      </c>
      <c r="X1071" s="7" t="str">
        <f t="shared" si="66"/>
        <v>11-Oct-1977</v>
      </c>
      <c r="Z1071" s="7">
        <f t="shared" si="67"/>
        <v>45</v>
      </c>
      <c r="AC1071" s="44">
        <v>10579.71</v>
      </c>
    </row>
    <row r="1072" ht="15.6" spans="1:29">
      <c r="A1072" s="24" t="s">
        <v>2143</v>
      </c>
      <c r="B1072" s="24" t="s">
        <v>6561</v>
      </c>
      <c r="C1072" s="7" t="s">
        <v>4748</v>
      </c>
      <c r="D1072" s="7" t="s">
        <v>5391</v>
      </c>
      <c r="G1072" s="7">
        <v>1</v>
      </c>
      <c r="H1072" s="7">
        <v>1</v>
      </c>
      <c r="K1072" s="7" t="s">
        <v>4687</v>
      </c>
      <c r="L1072" s="7" t="s">
        <v>4687</v>
      </c>
      <c r="N1072" s="7">
        <v>26.22</v>
      </c>
      <c r="O1072" s="7" t="str">
        <f t="shared" si="64"/>
        <v>Overweight</v>
      </c>
      <c r="Q1072" s="7">
        <v>5.98</v>
      </c>
      <c r="R1072" s="7" t="str">
        <f t="shared" si="65"/>
        <v>Prediabetes</v>
      </c>
      <c r="U1072" s="7">
        <v>28</v>
      </c>
      <c r="V1072" s="7" t="s">
        <v>4719</v>
      </c>
      <c r="W1072" s="7">
        <v>1972</v>
      </c>
      <c r="X1072" s="7" t="str">
        <f t="shared" si="66"/>
        <v>28-Oct-1972</v>
      </c>
      <c r="Z1072" s="7">
        <f t="shared" si="67"/>
        <v>50</v>
      </c>
      <c r="AC1072" s="44">
        <v>10577.09</v>
      </c>
    </row>
    <row r="1073" ht="15.6" spans="1:29">
      <c r="A1073" s="24" t="s">
        <v>2145</v>
      </c>
      <c r="B1073" s="24" t="s">
        <v>6562</v>
      </c>
      <c r="C1073" s="7" t="s">
        <v>5627</v>
      </c>
      <c r="D1073" s="7" t="s">
        <v>6563</v>
      </c>
      <c r="G1073" s="7">
        <v>1</v>
      </c>
      <c r="H1073" s="7">
        <v>1</v>
      </c>
      <c r="K1073" s="7" t="s">
        <v>4687</v>
      </c>
      <c r="L1073" s="7" t="s">
        <v>4687</v>
      </c>
      <c r="N1073" s="7">
        <v>29.99</v>
      </c>
      <c r="O1073" s="7" t="str">
        <f t="shared" si="64"/>
        <v>Overweight</v>
      </c>
      <c r="Q1073" s="7">
        <v>4.26</v>
      </c>
      <c r="R1073" s="7" t="str">
        <f t="shared" si="65"/>
        <v>Normal</v>
      </c>
      <c r="U1073" s="7">
        <v>25</v>
      </c>
      <c r="V1073" s="7" t="s">
        <v>4714</v>
      </c>
      <c r="W1073" s="7">
        <v>1978</v>
      </c>
      <c r="X1073" s="7" t="str">
        <f t="shared" si="66"/>
        <v>25-Jun-1978</v>
      </c>
      <c r="Z1073" s="7">
        <f t="shared" si="67"/>
        <v>44</v>
      </c>
      <c r="AC1073" s="44">
        <v>10564.88</v>
      </c>
    </row>
    <row r="1074" ht="15.6" spans="1:29">
      <c r="A1074" s="24" t="s">
        <v>2147</v>
      </c>
      <c r="B1074" s="24" t="s">
        <v>6564</v>
      </c>
      <c r="C1074" s="7" t="s">
        <v>4748</v>
      </c>
      <c r="D1074" s="7" t="s">
        <v>6565</v>
      </c>
      <c r="G1074" s="7">
        <v>1</v>
      </c>
      <c r="H1074" s="7">
        <v>1</v>
      </c>
      <c r="K1074" s="7" t="s">
        <v>4687</v>
      </c>
      <c r="L1074" s="7" t="s">
        <v>4687</v>
      </c>
      <c r="N1074" s="7">
        <v>36.38</v>
      </c>
      <c r="O1074" s="7" t="str">
        <f t="shared" si="64"/>
        <v>Obesity</v>
      </c>
      <c r="Q1074" s="7">
        <v>4.96</v>
      </c>
      <c r="R1074" s="7" t="str">
        <f t="shared" si="65"/>
        <v>Normal</v>
      </c>
      <c r="U1074" s="7">
        <v>17</v>
      </c>
      <c r="V1074" s="7" t="s">
        <v>4714</v>
      </c>
      <c r="W1074" s="7">
        <v>1987</v>
      </c>
      <c r="X1074" s="7" t="str">
        <f t="shared" si="66"/>
        <v>17-Jun-1987</v>
      </c>
      <c r="Z1074" s="7">
        <f t="shared" si="67"/>
        <v>35</v>
      </c>
      <c r="AC1074" s="44">
        <v>10560.49</v>
      </c>
    </row>
    <row r="1075" ht="15.6" spans="1:29">
      <c r="A1075" s="24" t="s">
        <v>2149</v>
      </c>
      <c r="B1075" s="24" t="s">
        <v>6566</v>
      </c>
      <c r="C1075" s="7" t="s">
        <v>4751</v>
      </c>
      <c r="D1075" s="7" t="s">
        <v>5030</v>
      </c>
      <c r="G1075" s="7" t="s">
        <v>4688</v>
      </c>
      <c r="H1075" s="7">
        <v>0</v>
      </c>
      <c r="K1075" s="7" t="s">
        <v>4689</v>
      </c>
      <c r="L1075" s="7" t="s">
        <v>4687</v>
      </c>
      <c r="N1075" s="7">
        <v>31.16</v>
      </c>
      <c r="O1075" s="7" t="str">
        <f t="shared" si="64"/>
        <v>Obesity</v>
      </c>
      <c r="Q1075" s="7">
        <v>4</v>
      </c>
      <c r="R1075" s="7" t="str">
        <f t="shared" si="65"/>
        <v>Normal</v>
      </c>
      <c r="U1075" s="7">
        <v>23</v>
      </c>
      <c r="V1075" s="7" t="s">
        <v>4718</v>
      </c>
      <c r="W1075" s="7">
        <v>1969</v>
      </c>
      <c r="X1075" s="7" t="str">
        <f t="shared" si="66"/>
        <v>23-Aug-1969</v>
      </c>
      <c r="Z1075" s="7">
        <f t="shared" si="67"/>
        <v>53</v>
      </c>
      <c r="AC1075" s="44">
        <v>10546.48</v>
      </c>
    </row>
    <row r="1076" ht="15.6" spans="1:29">
      <c r="A1076" s="24" t="s">
        <v>2151</v>
      </c>
      <c r="B1076" s="24" t="s">
        <v>6567</v>
      </c>
      <c r="C1076" s="7" t="s">
        <v>4751</v>
      </c>
      <c r="D1076" s="7" t="s">
        <v>5728</v>
      </c>
      <c r="G1076" s="7">
        <v>1</v>
      </c>
      <c r="H1076" s="7">
        <v>1</v>
      </c>
      <c r="K1076" s="7" t="s">
        <v>4689</v>
      </c>
      <c r="L1076" s="7" t="s">
        <v>4687</v>
      </c>
      <c r="N1076" s="7">
        <v>25.55</v>
      </c>
      <c r="O1076" s="7" t="str">
        <f t="shared" si="64"/>
        <v>Overweight</v>
      </c>
      <c r="Q1076" s="7">
        <v>4.15</v>
      </c>
      <c r="R1076" s="7" t="str">
        <f t="shared" si="65"/>
        <v>Normal</v>
      </c>
      <c r="U1076" s="7">
        <v>9</v>
      </c>
      <c r="V1076" s="7" t="s">
        <v>4715</v>
      </c>
      <c r="W1076" s="7">
        <v>1964</v>
      </c>
      <c r="X1076" s="7" t="str">
        <f t="shared" si="66"/>
        <v>9-Sep-1964</v>
      </c>
      <c r="Z1076" s="7">
        <f t="shared" si="67"/>
        <v>58</v>
      </c>
      <c r="AC1076" s="44">
        <v>10495.6</v>
      </c>
    </row>
    <row r="1077" ht="15.6" spans="1:29">
      <c r="A1077" s="24" t="s">
        <v>2153</v>
      </c>
      <c r="B1077" s="24" t="s">
        <v>5655</v>
      </c>
      <c r="C1077" s="7" t="s">
        <v>4751</v>
      </c>
      <c r="D1077" s="7" t="s">
        <v>6568</v>
      </c>
      <c r="G1077" s="7" t="s">
        <v>4688</v>
      </c>
      <c r="H1077" s="7">
        <v>0</v>
      </c>
      <c r="K1077" s="7" t="s">
        <v>4689</v>
      </c>
      <c r="L1077" s="7" t="s">
        <v>4687</v>
      </c>
      <c r="N1077" s="7">
        <v>28.77</v>
      </c>
      <c r="O1077" s="7" t="str">
        <f t="shared" si="64"/>
        <v>Overweight</v>
      </c>
      <c r="Q1077" s="7">
        <v>11.36</v>
      </c>
      <c r="R1077" s="7" t="str">
        <f t="shared" si="65"/>
        <v>Diabetes</v>
      </c>
      <c r="U1077" s="7">
        <v>6</v>
      </c>
      <c r="V1077" s="7" t="s">
        <v>4715</v>
      </c>
      <c r="W1077" s="7">
        <v>1976</v>
      </c>
      <c r="X1077" s="7" t="str">
        <f t="shared" si="66"/>
        <v>6-Sep-1976</v>
      </c>
      <c r="Z1077" s="7">
        <f t="shared" si="67"/>
        <v>46</v>
      </c>
      <c r="AC1077" s="44">
        <v>10493.95</v>
      </c>
    </row>
    <row r="1078" ht="15.6" spans="1:29">
      <c r="A1078" s="24" t="s">
        <v>2155</v>
      </c>
      <c r="B1078" s="24" t="s">
        <v>6569</v>
      </c>
      <c r="C1078" s="7" t="s">
        <v>4748</v>
      </c>
      <c r="D1078" s="7" t="s">
        <v>6570</v>
      </c>
      <c r="G1078" s="7" t="s">
        <v>4688</v>
      </c>
      <c r="H1078" s="7">
        <v>0</v>
      </c>
      <c r="K1078" s="7" t="s">
        <v>4689</v>
      </c>
      <c r="L1078" s="7" t="s">
        <v>4687</v>
      </c>
      <c r="N1078" s="7">
        <v>23.14</v>
      </c>
      <c r="O1078" s="7" t="str">
        <f t="shared" si="64"/>
        <v>Normal Weight</v>
      </c>
      <c r="Q1078" s="7">
        <v>7.53</v>
      </c>
      <c r="R1078" s="7" t="str">
        <f t="shared" si="65"/>
        <v>Diabetes</v>
      </c>
      <c r="U1078" s="7">
        <v>23</v>
      </c>
      <c r="V1078" s="7" t="s">
        <v>4718</v>
      </c>
      <c r="W1078" s="7">
        <v>1964</v>
      </c>
      <c r="X1078" s="7" t="str">
        <f t="shared" si="66"/>
        <v>23-Aug-1964</v>
      </c>
      <c r="Z1078" s="7">
        <f t="shared" si="67"/>
        <v>58</v>
      </c>
      <c r="AC1078" s="44">
        <v>10486.55</v>
      </c>
    </row>
    <row r="1079" ht="15.6" spans="1:29">
      <c r="A1079" s="24" t="s">
        <v>2157</v>
      </c>
      <c r="B1079" s="24" t="s">
        <v>6571</v>
      </c>
      <c r="C1079" s="7" t="s">
        <v>4751</v>
      </c>
      <c r="D1079" s="7" t="s">
        <v>5177</v>
      </c>
      <c r="G1079" s="7" t="s">
        <v>4688</v>
      </c>
      <c r="H1079" s="7">
        <v>0</v>
      </c>
      <c r="K1079" s="7" t="s">
        <v>4687</v>
      </c>
      <c r="L1079" s="7" t="s">
        <v>4687</v>
      </c>
      <c r="N1079" s="7">
        <v>39.6</v>
      </c>
      <c r="O1079" s="7" t="str">
        <f t="shared" si="64"/>
        <v>Obesity</v>
      </c>
      <c r="Q1079" s="7">
        <v>7.95</v>
      </c>
      <c r="R1079" s="7" t="str">
        <f t="shared" si="65"/>
        <v>Diabetes</v>
      </c>
      <c r="U1079" s="7">
        <v>18</v>
      </c>
      <c r="V1079" s="7" t="s">
        <v>4714</v>
      </c>
      <c r="W1079" s="7">
        <v>1968</v>
      </c>
      <c r="X1079" s="7" t="str">
        <f t="shared" si="66"/>
        <v>18-Jun-1968</v>
      </c>
      <c r="Z1079" s="7">
        <f t="shared" si="67"/>
        <v>54</v>
      </c>
      <c r="AC1079" s="44">
        <v>10464.83</v>
      </c>
    </row>
    <row r="1080" ht="15.6" spans="1:29">
      <c r="A1080" s="24" t="s">
        <v>2159</v>
      </c>
      <c r="B1080" s="24" t="s">
        <v>6572</v>
      </c>
      <c r="C1080" s="7" t="s">
        <v>4751</v>
      </c>
      <c r="D1080" s="7" t="s">
        <v>6573</v>
      </c>
      <c r="G1080" s="7" t="s">
        <v>4688</v>
      </c>
      <c r="H1080" s="7">
        <v>0</v>
      </c>
      <c r="K1080" s="7" t="s">
        <v>4687</v>
      </c>
      <c r="L1080" s="7" t="s">
        <v>4687</v>
      </c>
      <c r="N1080" s="7">
        <v>29.2</v>
      </c>
      <c r="O1080" s="7" t="str">
        <f t="shared" si="64"/>
        <v>Overweight</v>
      </c>
      <c r="Q1080" s="7">
        <v>8.5</v>
      </c>
      <c r="R1080" s="7" t="str">
        <f t="shared" si="65"/>
        <v>Diabetes</v>
      </c>
      <c r="U1080" s="7">
        <v>29</v>
      </c>
      <c r="V1080" s="7" t="s">
        <v>4718</v>
      </c>
      <c r="W1080" s="7">
        <v>1968</v>
      </c>
      <c r="X1080" s="7" t="str">
        <f t="shared" si="66"/>
        <v>29-Aug-1968</v>
      </c>
      <c r="Z1080" s="7">
        <f t="shared" si="67"/>
        <v>54</v>
      </c>
      <c r="AC1080" s="44">
        <v>10461.98</v>
      </c>
    </row>
    <row r="1081" ht="15.6" spans="1:29">
      <c r="A1081" s="24" t="s">
        <v>2161</v>
      </c>
      <c r="B1081" s="24" t="s">
        <v>6574</v>
      </c>
      <c r="C1081" s="7" t="s">
        <v>4751</v>
      </c>
      <c r="D1081" s="7" t="s">
        <v>6575</v>
      </c>
      <c r="G1081" s="7">
        <v>1</v>
      </c>
      <c r="H1081" s="7">
        <v>1</v>
      </c>
      <c r="K1081" s="7" t="s">
        <v>4687</v>
      </c>
      <c r="L1081" s="7" t="s">
        <v>4687</v>
      </c>
      <c r="N1081" s="7">
        <v>32.775</v>
      </c>
      <c r="O1081" s="7" t="str">
        <f t="shared" si="64"/>
        <v>Obesity</v>
      </c>
      <c r="Q1081" s="7">
        <v>5.89</v>
      </c>
      <c r="R1081" s="7" t="str">
        <f t="shared" si="65"/>
        <v>Prediabetes</v>
      </c>
      <c r="U1081" s="7">
        <v>7</v>
      </c>
      <c r="V1081" s="7" t="s">
        <v>4712</v>
      </c>
      <c r="W1081" s="7">
        <v>1968</v>
      </c>
      <c r="X1081" s="7" t="str">
        <f t="shared" si="66"/>
        <v>7-Nov-1968</v>
      </c>
      <c r="Z1081" s="7">
        <f t="shared" si="67"/>
        <v>54</v>
      </c>
      <c r="AC1081" s="44">
        <v>10459.19</v>
      </c>
    </row>
    <row r="1082" ht="15.6" spans="1:29">
      <c r="A1082" s="24" t="s">
        <v>2163</v>
      </c>
      <c r="B1082" s="24" t="s">
        <v>6576</v>
      </c>
      <c r="C1082" s="7" t="s">
        <v>4751</v>
      </c>
      <c r="D1082" s="7" t="s">
        <v>5749</v>
      </c>
      <c r="G1082" s="7">
        <v>2</v>
      </c>
      <c r="H1082" s="7">
        <v>2</v>
      </c>
      <c r="K1082" s="7" t="s">
        <v>4687</v>
      </c>
      <c r="L1082" s="7" t="s">
        <v>4687</v>
      </c>
      <c r="N1082" s="7">
        <v>24.035</v>
      </c>
      <c r="O1082" s="7" t="str">
        <f t="shared" si="64"/>
        <v>Normal Weight</v>
      </c>
      <c r="Q1082" s="7">
        <v>8.76</v>
      </c>
      <c r="R1082" s="7" t="str">
        <f t="shared" si="65"/>
        <v>Diabetes</v>
      </c>
      <c r="U1082" s="7">
        <v>14</v>
      </c>
      <c r="V1082" s="7" t="s">
        <v>4714</v>
      </c>
      <c r="W1082" s="7">
        <v>1968</v>
      </c>
      <c r="X1082" s="7" t="str">
        <f t="shared" si="66"/>
        <v>14-Jun-1968</v>
      </c>
      <c r="Z1082" s="7">
        <f t="shared" si="67"/>
        <v>54</v>
      </c>
      <c r="AC1082" s="44">
        <v>10455.14</v>
      </c>
    </row>
    <row r="1083" ht="15.6" spans="1:29">
      <c r="A1083" s="24" t="s">
        <v>2165</v>
      </c>
      <c r="B1083" s="24" t="s">
        <v>6577</v>
      </c>
      <c r="C1083" s="7" t="s">
        <v>5627</v>
      </c>
      <c r="D1083" s="7" t="s">
        <v>6578</v>
      </c>
      <c r="G1083" s="7" t="s">
        <v>4688</v>
      </c>
      <c r="H1083" s="7">
        <v>0</v>
      </c>
      <c r="K1083" s="7" t="s">
        <v>4687</v>
      </c>
      <c r="L1083" s="7" t="s">
        <v>4687</v>
      </c>
      <c r="N1083" s="7">
        <v>30.55</v>
      </c>
      <c r="O1083" s="7" t="str">
        <f t="shared" si="64"/>
        <v>Obesity</v>
      </c>
      <c r="Q1083" s="7">
        <v>4.11</v>
      </c>
      <c r="R1083" s="7" t="str">
        <f t="shared" si="65"/>
        <v>Normal</v>
      </c>
      <c r="U1083" s="7">
        <v>19</v>
      </c>
      <c r="V1083" s="7" t="s">
        <v>4719</v>
      </c>
      <c r="W1083" s="7">
        <v>1979</v>
      </c>
      <c r="X1083" s="7" t="str">
        <f t="shared" si="66"/>
        <v>19-Oct-1979</v>
      </c>
      <c r="Z1083" s="7">
        <f t="shared" si="67"/>
        <v>43</v>
      </c>
      <c r="AC1083" s="44">
        <v>10455.1</v>
      </c>
    </row>
    <row r="1084" ht="15.6" spans="1:29">
      <c r="A1084" s="24" t="s">
        <v>2167</v>
      </c>
      <c r="B1084" s="24" t="s">
        <v>6579</v>
      </c>
      <c r="C1084" s="7" t="s">
        <v>5627</v>
      </c>
      <c r="D1084" s="7" t="s">
        <v>6580</v>
      </c>
      <c r="G1084" s="7">
        <v>1</v>
      </c>
      <c r="H1084" s="7">
        <v>1</v>
      </c>
      <c r="K1084" s="7" t="s">
        <v>4687</v>
      </c>
      <c r="L1084" s="7" t="s">
        <v>4687</v>
      </c>
      <c r="N1084" s="7">
        <v>28.81</v>
      </c>
      <c r="O1084" s="7" t="str">
        <f t="shared" si="64"/>
        <v>Overweight</v>
      </c>
      <c r="Q1084" s="7">
        <v>7.56</v>
      </c>
      <c r="R1084" s="7" t="str">
        <f t="shared" si="65"/>
        <v>Diabetes</v>
      </c>
      <c r="U1084" s="7">
        <v>22</v>
      </c>
      <c r="V1084" s="7" t="s">
        <v>4718</v>
      </c>
      <c r="W1084" s="7">
        <v>1973</v>
      </c>
      <c r="X1084" s="7" t="str">
        <f t="shared" si="66"/>
        <v>22-Aug-1973</v>
      </c>
      <c r="Z1084" s="7">
        <f t="shared" si="67"/>
        <v>49</v>
      </c>
      <c r="AC1084" s="44">
        <v>10450.55</v>
      </c>
    </row>
    <row r="1085" ht="15.6" spans="1:29">
      <c r="A1085" s="24" t="s">
        <v>2169</v>
      </c>
      <c r="B1085" s="24" t="s">
        <v>6581</v>
      </c>
      <c r="C1085" s="7" t="s">
        <v>4751</v>
      </c>
      <c r="D1085" s="7" t="s">
        <v>6582</v>
      </c>
      <c r="G1085" s="7">
        <v>1</v>
      </c>
      <c r="H1085" s="7">
        <v>1</v>
      </c>
      <c r="K1085" s="7" t="s">
        <v>4687</v>
      </c>
      <c r="L1085" s="7" t="s">
        <v>4687</v>
      </c>
      <c r="N1085" s="7">
        <v>31.66</v>
      </c>
      <c r="O1085" s="7" t="str">
        <f t="shared" si="64"/>
        <v>Obesity</v>
      </c>
      <c r="Q1085" s="7">
        <v>4.17</v>
      </c>
      <c r="R1085" s="7" t="str">
        <f t="shared" si="65"/>
        <v>Normal</v>
      </c>
      <c r="U1085" s="7">
        <v>14</v>
      </c>
      <c r="V1085" s="7" t="s">
        <v>4708</v>
      </c>
      <c r="W1085" s="7">
        <v>1980</v>
      </c>
      <c r="X1085" s="7" t="str">
        <f t="shared" si="66"/>
        <v>14-Jul-1980</v>
      </c>
      <c r="Z1085" s="7">
        <f t="shared" si="67"/>
        <v>42</v>
      </c>
      <c r="AC1085" s="44">
        <v>10436.1</v>
      </c>
    </row>
    <row r="1086" ht="15.6" spans="1:29">
      <c r="A1086" s="24" t="s">
        <v>2171</v>
      </c>
      <c r="B1086" s="24" t="s">
        <v>6583</v>
      </c>
      <c r="C1086" s="7" t="s">
        <v>4751</v>
      </c>
      <c r="D1086" s="7" t="s">
        <v>5728</v>
      </c>
      <c r="G1086" s="7">
        <v>2</v>
      </c>
      <c r="H1086" s="7">
        <v>2</v>
      </c>
      <c r="K1086" s="7" t="s">
        <v>4689</v>
      </c>
      <c r="L1086" s="7" t="s">
        <v>4687</v>
      </c>
      <c r="N1086" s="7">
        <v>28.215</v>
      </c>
      <c r="O1086" s="7" t="str">
        <f t="shared" si="64"/>
        <v>Overweight</v>
      </c>
      <c r="Q1086" s="7">
        <v>11.42</v>
      </c>
      <c r="R1086" s="7" t="str">
        <f t="shared" si="65"/>
        <v>Diabetes</v>
      </c>
      <c r="U1086" s="7">
        <v>14</v>
      </c>
      <c r="V1086" s="7" t="s">
        <v>4712</v>
      </c>
      <c r="W1086" s="7">
        <v>1975</v>
      </c>
      <c r="X1086" s="7" t="str">
        <f t="shared" si="66"/>
        <v>14-Nov-1975</v>
      </c>
      <c r="Z1086" s="7">
        <f t="shared" si="67"/>
        <v>47</v>
      </c>
      <c r="AC1086" s="44">
        <v>10435.07</v>
      </c>
    </row>
    <row r="1087" ht="15.6" spans="1:29">
      <c r="A1087" s="24" t="s">
        <v>2173</v>
      </c>
      <c r="B1087" s="24" t="s">
        <v>6584</v>
      </c>
      <c r="C1087" s="7" t="s">
        <v>4751</v>
      </c>
      <c r="D1087" s="7" t="s">
        <v>5177</v>
      </c>
      <c r="G1087" s="7">
        <v>2</v>
      </c>
      <c r="H1087" s="7">
        <v>2</v>
      </c>
      <c r="K1087" s="7" t="s">
        <v>4689</v>
      </c>
      <c r="L1087" s="7" t="s">
        <v>4687</v>
      </c>
      <c r="N1087" s="7">
        <v>26.12</v>
      </c>
      <c r="O1087" s="7" t="str">
        <f t="shared" si="64"/>
        <v>Overweight</v>
      </c>
      <c r="Q1087" s="7">
        <v>7.33</v>
      </c>
      <c r="R1087" s="7" t="str">
        <f t="shared" si="65"/>
        <v>Diabetes</v>
      </c>
      <c r="U1087" s="7">
        <v>22</v>
      </c>
      <c r="V1087" s="7" t="s">
        <v>4712</v>
      </c>
      <c r="W1087" s="7">
        <v>1969</v>
      </c>
      <c r="X1087" s="7" t="str">
        <f t="shared" si="66"/>
        <v>22-Nov-1969</v>
      </c>
      <c r="Z1087" s="7">
        <f t="shared" si="67"/>
        <v>53</v>
      </c>
      <c r="AC1087" s="44">
        <v>10422.92</v>
      </c>
    </row>
    <row r="1088" ht="15.6" spans="1:29">
      <c r="A1088" s="24" t="s">
        <v>2175</v>
      </c>
      <c r="B1088" s="24" t="s">
        <v>6585</v>
      </c>
      <c r="C1088" s="7" t="s">
        <v>4748</v>
      </c>
      <c r="D1088" s="7" t="s">
        <v>6586</v>
      </c>
      <c r="G1088" s="7" t="s">
        <v>4688</v>
      </c>
      <c r="H1088" s="7">
        <v>0</v>
      </c>
      <c r="K1088" s="7" t="s">
        <v>4687</v>
      </c>
      <c r="L1088" s="7" t="s">
        <v>4687</v>
      </c>
      <c r="N1088" s="7">
        <v>36.63</v>
      </c>
      <c r="O1088" s="7" t="str">
        <f t="shared" si="64"/>
        <v>Obesity</v>
      </c>
      <c r="Q1088" s="7">
        <v>6.7</v>
      </c>
      <c r="R1088" s="7" t="str">
        <f t="shared" si="65"/>
        <v>Diabetes</v>
      </c>
      <c r="U1088" s="7">
        <v>18</v>
      </c>
      <c r="V1088" s="7" t="s">
        <v>4714</v>
      </c>
      <c r="W1088" s="7">
        <v>1973</v>
      </c>
      <c r="X1088" s="7" t="str">
        <f t="shared" si="66"/>
        <v>18-Jun-1973</v>
      </c>
      <c r="Z1088" s="7">
        <f t="shared" si="67"/>
        <v>49</v>
      </c>
      <c r="AC1088" s="44">
        <v>10419.65</v>
      </c>
    </row>
    <row r="1089" ht="15.6" spans="1:29">
      <c r="A1089" s="24" t="s">
        <v>2177</v>
      </c>
      <c r="B1089" s="24" t="s">
        <v>6587</v>
      </c>
      <c r="C1089" s="7" t="s">
        <v>4748</v>
      </c>
      <c r="D1089" s="7" t="s">
        <v>6588</v>
      </c>
      <c r="G1089" s="7">
        <v>1</v>
      </c>
      <c r="H1089" s="7">
        <v>1</v>
      </c>
      <c r="K1089" s="7" t="s">
        <v>4687</v>
      </c>
      <c r="L1089" s="7" t="s">
        <v>4687</v>
      </c>
      <c r="N1089" s="7">
        <v>33.345</v>
      </c>
      <c r="O1089" s="7" t="str">
        <f t="shared" si="64"/>
        <v>Obesity</v>
      </c>
      <c r="Q1089" s="7">
        <v>5.27</v>
      </c>
      <c r="R1089" s="7" t="str">
        <f t="shared" si="65"/>
        <v>Normal</v>
      </c>
      <c r="U1089" s="7">
        <v>9</v>
      </c>
      <c r="V1089" s="7" t="s">
        <v>4715</v>
      </c>
      <c r="W1089" s="7">
        <v>1973</v>
      </c>
      <c r="X1089" s="7" t="str">
        <f t="shared" si="66"/>
        <v>9-Sep-1973</v>
      </c>
      <c r="Z1089" s="7">
        <f t="shared" si="67"/>
        <v>49</v>
      </c>
      <c r="AC1089" s="44">
        <v>10419.59</v>
      </c>
    </row>
    <row r="1090" ht="15.6" spans="1:29">
      <c r="A1090" s="24" t="s">
        <v>2179</v>
      </c>
      <c r="B1090" s="24" t="s">
        <v>6589</v>
      </c>
      <c r="C1090" s="7" t="s">
        <v>5627</v>
      </c>
      <c r="D1090" s="7" t="s">
        <v>6590</v>
      </c>
      <c r="G1090" s="7" t="s">
        <v>4688</v>
      </c>
      <c r="H1090" s="7">
        <v>0</v>
      </c>
      <c r="K1090" s="7" t="s">
        <v>4687</v>
      </c>
      <c r="L1090" s="7" t="s">
        <v>4687</v>
      </c>
      <c r="N1090" s="7">
        <v>27.11</v>
      </c>
      <c r="O1090" s="7" t="str">
        <f t="shared" si="64"/>
        <v>Overweight</v>
      </c>
      <c r="Q1090" s="7">
        <v>7.72</v>
      </c>
      <c r="R1090" s="7" t="str">
        <f t="shared" si="65"/>
        <v>Diabetes</v>
      </c>
      <c r="U1090" s="7">
        <v>16</v>
      </c>
      <c r="V1090" s="7" t="s">
        <v>4717</v>
      </c>
      <c r="W1090" s="7">
        <v>1971</v>
      </c>
      <c r="X1090" s="7" t="str">
        <f t="shared" si="66"/>
        <v>16-Dec-1971</v>
      </c>
      <c r="Z1090" s="7">
        <f t="shared" si="67"/>
        <v>51</v>
      </c>
      <c r="AC1090" s="44">
        <v>10407.98</v>
      </c>
    </row>
    <row r="1091" ht="15.6" spans="1:29">
      <c r="A1091" s="24" t="s">
        <v>2181</v>
      </c>
      <c r="B1091" s="24" t="s">
        <v>6591</v>
      </c>
      <c r="C1091" s="7" t="s">
        <v>4748</v>
      </c>
      <c r="D1091" s="7" t="s">
        <v>6592</v>
      </c>
      <c r="G1091" s="7">
        <v>2</v>
      </c>
      <c r="H1091" s="7">
        <v>2</v>
      </c>
      <c r="K1091" s="7" t="s">
        <v>4689</v>
      </c>
      <c r="L1091" s="7" t="s">
        <v>4687</v>
      </c>
      <c r="N1091" s="7">
        <v>26.6</v>
      </c>
      <c r="O1091" s="7" t="str">
        <f t="shared" ref="O1091:O1154" si="68">IF((AND(N1091&lt;18.5)),"Underweight",IF(AND(N1091&gt;=18.5,N1091&lt;24.9),"Normal Weight",IF(AND(N1091&gt;=25,N1091&lt;=30),"Overweight","Obesity")))</f>
        <v>Overweight</v>
      </c>
      <c r="Q1091" s="7">
        <v>8.68</v>
      </c>
      <c r="R1091" s="7" t="str">
        <f t="shared" ref="R1091:R1154" si="69">IF((AND(Q1091&gt;=5.7,Q1091&lt;=6.4)),"Prediabetes",IF(AND(Q1091&gt;6.5),"Diabetes","Normal"))</f>
        <v>Diabetes</v>
      </c>
      <c r="U1091" s="7">
        <v>28</v>
      </c>
      <c r="V1091" s="7" t="s">
        <v>4712</v>
      </c>
      <c r="W1091" s="7">
        <v>1969</v>
      </c>
      <c r="X1091" s="7" t="str">
        <f t="shared" ref="X1091:X1154" si="70">CONCATENATE(U1091,"-",V1091,"-",W1091)</f>
        <v>28-Nov-1969</v>
      </c>
      <c r="Z1091" s="7">
        <f t="shared" ref="Z1091:Z1154" si="71">DATEDIF(X1091,$Y$2,"Y")</f>
        <v>53</v>
      </c>
      <c r="AC1091" s="44">
        <v>10407.09</v>
      </c>
    </row>
    <row r="1092" ht="15.6" spans="1:29">
      <c r="A1092" s="24" t="s">
        <v>2183</v>
      </c>
      <c r="B1092" s="24" t="s">
        <v>6508</v>
      </c>
      <c r="C1092" s="7" t="s">
        <v>4748</v>
      </c>
      <c r="D1092" s="7" t="s">
        <v>6593</v>
      </c>
      <c r="G1092" s="7" t="s">
        <v>4688</v>
      </c>
      <c r="H1092" s="7">
        <v>0</v>
      </c>
      <c r="K1092" s="7" t="s">
        <v>4687</v>
      </c>
      <c r="L1092" s="7" t="s">
        <v>4687</v>
      </c>
      <c r="N1092" s="7">
        <v>30.41</v>
      </c>
      <c r="O1092" s="7" t="str">
        <f t="shared" si="68"/>
        <v>Obesity</v>
      </c>
      <c r="Q1092" s="7">
        <v>9.8</v>
      </c>
      <c r="R1092" s="7" t="str">
        <f t="shared" si="69"/>
        <v>Diabetes</v>
      </c>
      <c r="U1092" s="7">
        <v>6</v>
      </c>
      <c r="V1092" s="7" t="s">
        <v>4715</v>
      </c>
      <c r="W1092" s="7">
        <v>1974</v>
      </c>
      <c r="X1092" s="7" t="str">
        <f t="shared" si="70"/>
        <v>6-Sep-1974</v>
      </c>
      <c r="Z1092" s="7">
        <f t="shared" si="71"/>
        <v>48</v>
      </c>
      <c r="AC1092" s="44">
        <v>10403.27</v>
      </c>
    </row>
    <row r="1093" ht="15.6" spans="1:29">
      <c r="A1093" s="24" t="s">
        <v>2185</v>
      </c>
      <c r="B1093" s="24" t="s">
        <v>6594</v>
      </c>
      <c r="C1093" s="7" t="s">
        <v>4751</v>
      </c>
      <c r="D1093" s="7" t="s">
        <v>6595</v>
      </c>
      <c r="G1093" s="7" t="s">
        <v>4688</v>
      </c>
      <c r="H1093" s="7">
        <v>0</v>
      </c>
      <c r="K1093" s="7" t="s">
        <v>4687</v>
      </c>
      <c r="L1093" s="7" t="s">
        <v>4687</v>
      </c>
      <c r="N1093" s="7">
        <v>28.98</v>
      </c>
      <c r="O1093" s="7" t="str">
        <f t="shared" si="68"/>
        <v>Overweight</v>
      </c>
      <c r="Q1093" s="7">
        <v>4.44</v>
      </c>
      <c r="R1093" s="7" t="str">
        <f t="shared" si="69"/>
        <v>Normal</v>
      </c>
      <c r="U1093" s="7">
        <v>7</v>
      </c>
      <c r="V1093" s="7" t="s">
        <v>4708</v>
      </c>
      <c r="W1093" s="7">
        <v>1973</v>
      </c>
      <c r="X1093" s="7" t="str">
        <f t="shared" si="70"/>
        <v>7-Jul-1973</v>
      </c>
      <c r="Z1093" s="7">
        <f t="shared" si="71"/>
        <v>49</v>
      </c>
      <c r="AC1093" s="44">
        <v>10381.48</v>
      </c>
    </row>
    <row r="1094" ht="15.6" spans="1:29">
      <c r="A1094" s="24" t="s">
        <v>2187</v>
      </c>
      <c r="B1094" s="24" t="s">
        <v>6596</v>
      </c>
      <c r="C1094" s="7" t="s">
        <v>4748</v>
      </c>
      <c r="D1094" s="7" t="s">
        <v>6597</v>
      </c>
      <c r="G1094" s="7">
        <v>2</v>
      </c>
      <c r="H1094" s="7">
        <v>2</v>
      </c>
      <c r="K1094" s="7" t="s">
        <v>4687</v>
      </c>
      <c r="L1094" s="7" t="s">
        <v>4687</v>
      </c>
      <c r="N1094" s="7">
        <v>31.24</v>
      </c>
      <c r="O1094" s="7" t="str">
        <f t="shared" si="68"/>
        <v>Obesity</v>
      </c>
      <c r="Q1094" s="7">
        <v>7.19</v>
      </c>
      <c r="R1094" s="7" t="str">
        <f t="shared" si="69"/>
        <v>Diabetes</v>
      </c>
      <c r="U1094" s="7">
        <v>6</v>
      </c>
      <c r="V1094" s="7" t="s">
        <v>4714</v>
      </c>
      <c r="W1094" s="7">
        <v>1968</v>
      </c>
      <c r="X1094" s="7" t="str">
        <f t="shared" si="70"/>
        <v>6-Jun-1968</v>
      </c>
      <c r="Z1094" s="7">
        <f t="shared" si="71"/>
        <v>55</v>
      </c>
      <c r="AC1094" s="44">
        <v>10370.91</v>
      </c>
    </row>
    <row r="1095" ht="15.6" spans="1:29">
      <c r="A1095" s="24" t="s">
        <v>2189</v>
      </c>
      <c r="B1095" s="24" t="s">
        <v>4873</v>
      </c>
      <c r="C1095" s="7" t="s">
        <v>4751</v>
      </c>
      <c r="D1095" s="7" t="s">
        <v>6196</v>
      </c>
      <c r="G1095" s="7" t="s">
        <v>4688</v>
      </c>
      <c r="H1095" s="7">
        <v>0</v>
      </c>
      <c r="K1095" s="7" t="s">
        <v>4687</v>
      </c>
      <c r="L1095" s="7" t="s">
        <v>4687</v>
      </c>
      <c r="N1095" s="7">
        <v>31.54</v>
      </c>
      <c r="O1095" s="7" t="str">
        <f t="shared" si="68"/>
        <v>Obesity</v>
      </c>
      <c r="Q1095" s="7">
        <v>6.06</v>
      </c>
      <c r="R1095" s="7" t="str">
        <f t="shared" si="69"/>
        <v>Prediabetes</v>
      </c>
      <c r="U1095" s="7">
        <v>25</v>
      </c>
      <c r="V1095" s="7" t="s">
        <v>4717</v>
      </c>
      <c r="W1095" s="7">
        <v>1982</v>
      </c>
      <c r="X1095" s="7" t="str">
        <f t="shared" si="70"/>
        <v>25-Dec-1982</v>
      </c>
      <c r="Z1095" s="7">
        <f t="shared" si="71"/>
        <v>40</v>
      </c>
      <c r="AC1095" s="44">
        <v>10356.67</v>
      </c>
    </row>
    <row r="1096" ht="15.6" spans="1:29">
      <c r="A1096" s="24" t="s">
        <v>2191</v>
      </c>
      <c r="B1096" s="24" t="s">
        <v>6598</v>
      </c>
      <c r="C1096" s="7" t="s">
        <v>4751</v>
      </c>
      <c r="D1096" s="7" t="s">
        <v>5050</v>
      </c>
      <c r="G1096" s="7" t="s">
        <v>4688</v>
      </c>
      <c r="H1096" s="7">
        <v>0</v>
      </c>
      <c r="K1096" s="7" t="s">
        <v>4689</v>
      </c>
      <c r="L1096" s="7" t="s">
        <v>4687</v>
      </c>
      <c r="N1096" s="7">
        <v>38.6</v>
      </c>
      <c r="O1096" s="7" t="str">
        <f t="shared" si="68"/>
        <v>Obesity</v>
      </c>
      <c r="Q1096" s="7">
        <v>5.12</v>
      </c>
      <c r="R1096" s="7" t="str">
        <f t="shared" si="69"/>
        <v>Normal</v>
      </c>
      <c r="U1096" s="7">
        <v>27</v>
      </c>
      <c r="V1096" s="7" t="s">
        <v>4715</v>
      </c>
      <c r="W1096" s="7">
        <v>1970</v>
      </c>
      <c r="X1096" s="7" t="str">
        <f t="shared" si="70"/>
        <v>27-Sep-1970</v>
      </c>
      <c r="Z1096" s="7">
        <f t="shared" si="71"/>
        <v>52</v>
      </c>
      <c r="AC1096" s="44">
        <v>10355.64</v>
      </c>
    </row>
    <row r="1097" ht="15.6" spans="1:29">
      <c r="A1097" s="24" t="s">
        <v>2193</v>
      </c>
      <c r="B1097" s="24" t="s">
        <v>6599</v>
      </c>
      <c r="C1097" s="7" t="s">
        <v>5627</v>
      </c>
      <c r="D1097" s="7" t="s">
        <v>6600</v>
      </c>
      <c r="G1097" s="7" t="s">
        <v>4688</v>
      </c>
      <c r="H1097" s="7">
        <v>0</v>
      </c>
      <c r="K1097" s="7" t="s">
        <v>4687</v>
      </c>
      <c r="L1097" s="7" t="s">
        <v>4687</v>
      </c>
      <c r="N1097" s="7">
        <v>37.95</v>
      </c>
      <c r="O1097" s="7" t="str">
        <f t="shared" si="68"/>
        <v>Obesity</v>
      </c>
      <c r="Q1097" s="7">
        <v>10.72</v>
      </c>
      <c r="R1097" s="7" t="str">
        <f t="shared" si="69"/>
        <v>Diabetes</v>
      </c>
      <c r="U1097" s="7">
        <v>17</v>
      </c>
      <c r="V1097" s="7" t="s">
        <v>4718</v>
      </c>
      <c r="W1097" s="7">
        <v>1991</v>
      </c>
      <c r="X1097" s="7" t="str">
        <f t="shared" si="70"/>
        <v>17-Aug-1991</v>
      </c>
      <c r="Z1097" s="7">
        <f t="shared" si="71"/>
        <v>31</v>
      </c>
      <c r="AC1097" s="44">
        <v>10352.48</v>
      </c>
    </row>
    <row r="1098" ht="15.6" spans="1:29">
      <c r="A1098" s="24" t="s">
        <v>2195</v>
      </c>
      <c r="B1098" s="24" t="s">
        <v>6601</v>
      </c>
      <c r="C1098" s="7" t="s">
        <v>4748</v>
      </c>
      <c r="D1098" s="7" t="s">
        <v>6602</v>
      </c>
      <c r="G1098" s="7">
        <v>1</v>
      </c>
      <c r="H1098" s="7">
        <v>1</v>
      </c>
      <c r="K1098" s="7" t="s">
        <v>4687</v>
      </c>
      <c r="L1098" s="7" t="s">
        <v>4687</v>
      </c>
      <c r="N1098" s="7">
        <v>38.97</v>
      </c>
      <c r="O1098" s="7" t="str">
        <f t="shared" si="68"/>
        <v>Obesity</v>
      </c>
      <c r="Q1098" s="7">
        <v>9.58</v>
      </c>
      <c r="R1098" s="7" t="str">
        <f t="shared" si="69"/>
        <v>Diabetes</v>
      </c>
      <c r="U1098" s="7">
        <v>15</v>
      </c>
      <c r="V1098" s="7" t="s">
        <v>4708</v>
      </c>
      <c r="W1098" s="7">
        <v>1991</v>
      </c>
      <c r="X1098" s="7" t="str">
        <f t="shared" si="70"/>
        <v>15-Jul-1991</v>
      </c>
      <c r="Z1098" s="7">
        <f t="shared" si="71"/>
        <v>31</v>
      </c>
      <c r="AC1098" s="44">
        <v>10345.93</v>
      </c>
    </row>
    <row r="1099" ht="15.6" spans="1:29">
      <c r="A1099" s="24" t="s">
        <v>2197</v>
      </c>
      <c r="B1099" s="24" t="s">
        <v>6603</v>
      </c>
      <c r="C1099" s="7" t="s">
        <v>4748</v>
      </c>
      <c r="D1099" s="7" t="s">
        <v>5974</v>
      </c>
      <c r="G1099" s="7">
        <v>1</v>
      </c>
      <c r="H1099" s="7">
        <v>1</v>
      </c>
      <c r="K1099" s="7" t="s">
        <v>4687</v>
      </c>
      <c r="L1099" s="7" t="s">
        <v>4687</v>
      </c>
      <c r="N1099" s="7">
        <v>21.2</v>
      </c>
      <c r="O1099" s="7" t="str">
        <f t="shared" si="68"/>
        <v>Normal Weight</v>
      </c>
      <c r="Q1099" s="7">
        <v>6.4</v>
      </c>
      <c r="R1099" s="7" t="str">
        <f t="shared" si="69"/>
        <v>Prediabetes</v>
      </c>
      <c r="U1099" s="7">
        <v>8</v>
      </c>
      <c r="V1099" s="7" t="s">
        <v>4715</v>
      </c>
      <c r="W1099" s="7">
        <v>1962</v>
      </c>
      <c r="X1099" s="7" t="str">
        <f t="shared" si="70"/>
        <v>8-Sep-1962</v>
      </c>
      <c r="Z1099" s="7">
        <f t="shared" si="71"/>
        <v>60</v>
      </c>
      <c r="AC1099" s="44">
        <v>10338.93</v>
      </c>
    </row>
    <row r="1100" ht="15.6" spans="1:29">
      <c r="A1100" s="24" t="s">
        <v>2199</v>
      </c>
      <c r="B1100" s="24" t="s">
        <v>5232</v>
      </c>
      <c r="C1100" s="7" t="s">
        <v>4748</v>
      </c>
      <c r="D1100" s="7" t="s">
        <v>6604</v>
      </c>
      <c r="G1100" s="7">
        <v>2</v>
      </c>
      <c r="H1100" s="7">
        <v>2</v>
      </c>
      <c r="K1100" s="7" t="s">
        <v>4689</v>
      </c>
      <c r="L1100" s="7" t="s">
        <v>4687</v>
      </c>
      <c r="N1100" s="7">
        <v>23.96</v>
      </c>
      <c r="O1100" s="7" t="str">
        <f t="shared" si="68"/>
        <v>Normal Weight</v>
      </c>
      <c r="Q1100" s="7">
        <v>6.8</v>
      </c>
      <c r="R1100" s="7" t="str">
        <f t="shared" si="69"/>
        <v>Diabetes</v>
      </c>
      <c r="U1100" s="7">
        <v>21</v>
      </c>
      <c r="V1100" s="7" t="s">
        <v>4708</v>
      </c>
      <c r="W1100" s="7">
        <v>1963</v>
      </c>
      <c r="X1100" s="7" t="str">
        <f t="shared" si="70"/>
        <v>21-Jul-1963</v>
      </c>
      <c r="Z1100" s="7">
        <f t="shared" si="71"/>
        <v>59</v>
      </c>
      <c r="AC1100" s="44">
        <v>10329.06</v>
      </c>
    </row>
    <row r="1101" ht="15.6" spans="1:29">
      <c r="A1101" s="24" t="s">
        <v>2201</v>
      </c>
      <c r="B1101" s="24" t="s">
        <v>6605</v>
      </c>
      <c r="C1101" s="7" t="s">
        <v>4751</v>
      </c>
      <c r="D1101" s="7" t="s">
        <v>6606</v>
      </c>
      <c r="G1101" s="7">
        <v>2</v>
      </c>
      <c r="H1101" s="7">
        <v>2</v>
      </c>
      <c r="K1101" s="7" t="s">
        <v>4689</v>
      </c>
      <c r="L1101" s="7" t="s">
        <v>4687</v>
      </c>
      <c r="N1101" s="7">
        <v>35.93</v>
      </c>
      <c r="O1101" s="7" t="str">
        <f t="shared" si="68"/>
        <v>Obesity</v>
      </c>
      <c r="Q1101" s="7">
        <v>9.48</v>
      </c>
      <c r="R1101" s="7" t="str">
        <f t="shared" si="69"/>
        <v>Diabetes</v>
      </c>
      <c r="U1101" s="7">
        <v>11</v>
      </c>
      <c r="V1101" s="7" t="s">
        <v>4719</v>
      </c>
      <c r="W1101" s="7">
        <v>1988</v>
      </c>
      <c r="X1101" s="7" t="str">
        <f t="shared" si="70"/>
        <v>11-Oct-1988</v>
      </c>
      <c r="Z1101" s="7">
        <f t="shared" si="71"/>
        <v>34</v>
      </c>
      <c r="AC1101" s="44">
        <v>10325.21</v>
      </c>
    </row>
    <row r="1102" ht="15.6" spans="1:29">
      <c r="A1102" s="24" t="s">
        <v>2203</v>
      </c>
      <c r="B1102" s="24" t="s">
        <v>6607</v>
      </c>
      <c r="C1102" s="7" t="s">
        <v>5627</v>
      </c>
      <c r="D1102" s="7" t="s">
        <v>5571</v>
      </c>
      <c r="G1102" s="7">
        <v>2</v>
      </c>
      <c r="H1102" s="7">
        <v>2</v>
      </c>
      <c r="K1102" s="7" t="s">
        <v>4689</v>
      </c>
      <c r="L1102" s="7" t="s">
        <v>4687</v>
      </c>
      <c r="N1102" s="7">
        <v>26.11</v>
      </c>
      <c r="O1102" s="7" t="str">
        <f t="shared" si="68"/>
        <v>Overweight</v>
      </c>
      <c r="Q1102" s="7">
        <v>7.45</v>
      </c>
      <c r="R1102" s="7" t="str">
        <f t="shared" si="69"/>
        <v>Diabetes</v>
      </c>
      <c r="U1102" s="7">
        <v>16</v>
      </c>
      <c r="V1102" s="7" t="s">
        <v>4717</v>
      </c>
      <c r="W1102" s="7">
        <v>1970</v>
      </c>
      <c r="X1102" s="7" t="str">
        <f t="shared" si="70"/>
        <v>16-Dec-1970</v>
      </c>
      <c r="Z1102" s="7">
        <f t="shared" si="71"/>
        <v>52</v>
      </c>
      <c r="AC1102" s="44">
        <v>10322.9</v>
      </c>
    </row>
    <row r="1103" ht="15.6" spans="1:29">
      <c r="A1103" s="24" t="s">
        <v>2205</v>
      </c>
      <c r="B1103" s="24" t="s">
        <v>5615</v>
      </c>
      <c r="C1103" s="7" t="s">
        <v>4751</v>
      </c>
      <c r="D1103" s="7" t="s">
        <v>4762</v>
      </c>
      <c r="G1103" s="7">
        <v>1</v>
      </c>
      <c r="H1103" s="7">
        <v>1</v>
      </c>
      <c r="K1103" s="7" t="s">
        <v>4687</v>
      </c>
      <c r="L1103" s="7" t="s">
        <v>4687</v>
      </c>
      <c r="N1103" s="7">
        <v>32.3</v>
      </c>
      <c r="O1103" s="7" t="str">
        <f t="shared" si="68"/>
        <v>Obesity</v>
      </c>
      <c r="Q1103" s="7">
        <v>6.94</v>
      </c>
      <c r="R1103" s="7" t="str">
        <f t="shared" si="69"/>
        <v>Diabetes</v>
      </c>
      <c r="U1103" s="7">
        <v>1</v>
      </c>
      <c r="V1103" s="7" t="s">
        <v>4717</v>
      </c>
      <c r="W1103" s="7">
        <v>1973</v>
      </c>
      <c r="X1103" s="7" t="str">
        <f t="shared" si="70"/>
        <v>1-Dec-1973</v>
      </c>
      <c r="Z1103" s="7">
        <f t="shared" si="71"/>
        <v>49</v>
      </c>
      <c r="AC1103" s="44">
        <v>10315.91</v>
      </c>
    </row>
    <row r="1104" ht="15.6" spans="1:29">
      <c r="A1104" s="24" t="s">
        <v>2207</v>
      </c>
      <c r="B1104" s="24" t="s">
        <v>6608</v>
      </c>
      <c r="C1104" s="7" t="s">
        <v>4751</v>
      </c>
      <c r="D1104" s="7" t="s">
        <v>6609</v>
      </c>
      <c r="G1104" s="7" t="s">
        <v>4688</v>
      </c>
      <c r="H1104" s="7">
        <v>0</v>
      </c>
      <c r="K1104" s="7" t="s">
        <v>4687</v>
      </c>
      <c r="L1104" s="7" t="s">
        <v>4687</v>
      </c>
      <c r="N1104" s="7">
        <v>28.69</v>
      </c>
      <c r="O1104" s="7" t="str">
        <f t="shared" si="68"/>
        <v>Overweight</v>
      </c>
      <c r="Q1104" s="7">
        <v>7.83</v>
      </c>
      <c r="R1104" s="7" t="str">
        <f t="shared" si="69"/>
        <v>Diabetes</v>
      </c>
      <c r="U1104" s="7">
        <v>7</v>
      </c>
      <c r="V1104" s="7" t="s">
        <v>4717</v>
      </c>
      <c r="W1104" s="7">
        <v>1973</v>
      </c>
      <c r="X1104" s="7" t="str">
        <f t="shared" si="70"/>
        <v>7-Dec-1973</v>
      </c>
      <c r="Z1104" s="7">
        <f t="shared" si="71"/>
        <v>49</v>
      </c>
      <c r="AC1104" s="44">
        <v>10310.78</v>
      </c>
    </row>
    <row r="1105" ht="15.6" spans="1:29">
      <c r="A1105" s="24" t="s">
        <v>2209</v>
      </c>
      <c r="B1105" s="24" t="s">
        <v>6610</v>
      </c>
      <c r="C1105" s="7" t="s">
        <v>4748</v>
      </c>
      <c r="D1105" s="7" t="s">
        <v>6611</v>
      </c>
      <c r="G1105" s="7" t="s">
        <v>4688</v>
      </c>
      <c r="H1105" s="7">
        <v>0</v>
      </c>
      <c r="K1105" s="7" t="s">
        <v>4689</v>
      </c>
      <c r="L1105" s="7" t="s">
        <v>4687</v>
      </c>
      <c r="N1105" s="7">
        <v>31.28</v>
      </c>
      <c r="O1105" s="7" t="str">
        <f t="shared" si="68"/>
        <v>Obesity</v>
      </c>
      <c r="Q1105" s="7">
        <v>10.17</v>
      </c>
      <c r="R1105" s="7" t="str">
        <f t="shared" si="69"/>
        <v>Diabetes</v>
      </c>
      <c r="U1105" s="7">
        <v>2</v>
      </c>
      <c r="V1105" s="7" t="s">
        <v>4717</v>
      </c>
      <c r="W1105" s="7">
        <v>1975</v>
      </c>
      <c r="X1105" s="7" t="str">
        <f t="shared" si="70"/>
        <v>2-Dec-1975</v>
      </c>
      <c r="Z1105" s="7">
        <f t="shared" si="71"/>
        <v>47</v>
      </c>
      <c r="AC1105" s="44">
        <v>10308.04</v>
      </c>
    </row>
    <row r="1106" ht="15.6" spans="1:29">
      <c r="A1106" s="24" t="s">
        <v>2211</v>
      </c>
      <c r="B1106" s="24" t="s">
        <v>6612</v>
      </c>
      <c r="C1106" s="7" t="s">
        <v>4751</v>
      </c>
      <c r="D1106" s="7" t="s">
        <v>6613</v>
      </c>
      <c r="G1106" s="7" t="s">
        <v>4688</v>
      </c>
      <c r="H1106" s="7">
        <v>0</v>
      </c>
      <c r="K1106" s="7" t="s">
        <v>4687</v>
      </c>
      <c r="L1106" s="7" t="s">
        <v>4687</v>
      </c>
      <c r="N1106" s="7">
        <v>30.21</v>
      </c>
      <c r="O1106" s="7" t="str">
        <f t="shared" si="68"/>
        <v>Obesity</v>
      </c>
      <c r="Q1106" s="7">
        <v>8.96</v>
      </c>
      <c r="R1106" s="7" t="str">
        <f t="shared" si="69"/>
        <v>Diabetes</v>
      </c>
      <c r="U1106" s="7">
        <v>4</v>
      </c>
      <c r="V1106" s="7" t="s">
        <v>4712</v>
      </c>
      <c r="W1106" s="7">
        <v>1968</v>
      </c>
      <c r="X1106" s="7" t="str">
        <f t="shared" si="70"/>
        <v>4-Nov-1968</v>
      </c>
      <c r="Z1106" s="7">
        <f t="shared" si="71"/>
        <v>54</v>
      </c>
      <c r="AC1106" s="44">
        <v>10276.99</v>
      </c>
    </row>
    <row r="1107" ht="15.6" spans="1:29">
      <c r="A1107" s="24" t="s">
        <v>2213</v>
      </c>
      <c r="B1107" s="24" t="s">
        <v>6614</v>
      </c>
      <c r="C1107" s="7" t="s">
        <v>4751</v>
      </c>
      <c r="D1107" s="7" t="s">
        <v>4978</v>
      </c>
      <c r="G1107" s="7">
        <v>2</v>
      </c>
      <c r="H1107" s="7">
        <v>2</v>
      </c>
      <c r="K1107" s="7" t="s">
        <v>4689</v>
      </c>
      <c r="L1107" s="7" t="s">
        <v>4687</v>
      </c>
      <c r="N1107" s="7">
        <v>38.28</v>
      </c>
      <c r="O1107" s="7" t="str">
        <f t="shared" si="68"/>
        <v>Obesity</v>
      </c>
      <c r="Q1107" s="7">
        <v>6.96</v>
      </c>
      <c r="R1107" s="7" t="str">
        <f t="shared" si="69"/>
        <v>Diabetes</v>
      </c>
      <c r="U1107" s="7">
        <v>9</v>
      </c>
      <c r="V1107" s="7" t="s">
        <v>4712</v>
      </c>
      <c r="W1107" s="7">
        <v>1967</v>
      </c>
      <c r="X1107" s="7" t="str">
        <f t="shared" si="70"/>
        <v>9-Nov-1967</v>
      </c>
      <c r="Z1107" s="7">
        <f t="shared" si="71"/>
        <v>55</v>
      </c>
      <c r="AC1107" s="44">
        <v>10274.33</v>
      </c>
    </row>
    <row r="1108" ht="15.6" spans="1:29">
      <c r="A1108" s="24" t="s">
        <v>2215</v>
      </c>
      <c r="B1108" s="24" t="s">
        <v>6615</v>
      </c>
      <c r="C1108" s="7" t="s">
        <v>4751</v>
      </c>
      <c r="D1108" s="7" t="s">
        <v>5806</v>
      </c>
      <c r="G1108" s="7" t="s">
        <v>4688</v>
      </c>
      <c r="H1108" s="7">
        <v>0</v>
      </c>
      <c r="K1108" s="7" t="s">
        <v>4689</v>
      </c>
      <c r="L1108" s="7" t="s">
        <v>4687</v>
      </c>
      <c r="N1108" s="7">
        <v>29.9</v>
      </c>
      <c r="O1108" s="7" t="str">
        <f t="shared" si="68"/>
        <v>Overweight</v>
      </c>
      <c r="Q1108" s="7">
        <v>5.07</v>
      </c>
      <c r="R1108" s="7" t="str">
        <f t="shared" si="69"/>
        <v>Normal</v>
      </c>
      <c r="U1108" s="7">
        <v>2</v>
      </c>
      <c r="V1108" s="7" t="s">
        <v>4717</v>
      </c>
      <c r="W1108" s="7">
        <v>1967</v>
      </c>
      <c r="X1108" s="7" t="str">
        <f t="shared" si="70"/>
        <v>2-Dec-1967</v>
      </c>
      <c r="Z1108" s="7">
        <f t="shared" si="71"/>
        <v>55</v>
      </c>
      <c r="AC1108" s="44">
        <v>10269.46</v>
      </c>
    </row>
    <row r="1109" ht="15.6" spans="1:29">
      <c r="A1109" s="24" t="s">
        <v>2217</v>
      </c>
      <c r="B1109" s="24" t="s">
        <v>6616</v>
      </c>
      <c r="C1109" s="7" t="s">
        <v>4748</v>
      </c>
      <c r="D1109" s="7" t="s">
        <v>6617</v>
      </c>
      <c r="G1109" s="7">
        <v>2</v>
      </c>
      <c r="H1109" s="7">
        <v>2</v>
      </c>
      <c r="K1109" s="7" t="s">
        <v>4689</v>
      </c>
      <c r="L1109" s="7" t="s">
        <v>4687</v>
      </c>
      <c r="N1109" s="7">
        <v>23.18</v>
      </c>
      <c r="O1109" s="7" t="str">
        <f t="shared" si="68"/>
        <v>Normal Weight</v>
      </c>
      <c r="Q1109" s="7">
        <v>5.85</v>
      </c>
      <c r="R1109" s="7" t="str">
        <f t="shared" si="69"/>
        <v>Prediabetes</v>
      </c>
      <c r="U1109" s="7">
        <v>12</v>
      </c>
      <c r="V1109" s="7" t="s">
        <v>4718</v>
      </c>
      <c r="W1109" s="7">
        <v>1970</v>
      </c>
      <c r="X1109" s="7" t="str">
        <f t="shared" si="70"/>
        <v>12-Aug-1970</v>
      </c>
      <c r="Z1109" s="7">
        <f t="shared" si="71"/>
        <v>52</v>
      </c>
      <c r="AC1109" s="44">
        <v>10264.44</v>
      </c>
    </row>
    <row r="1110" ht="15.6" spans="1:29">
      <c r="A1110" s="24" t="s">
        <v>2219</v>
      </c>
      <c r="B1110" s="24" t="s">
        <v>6618</v>
      </c>
      <c r="C1110" s="7" t="s">
        <v>5627</v>
      </c>
      <c r="D1110" s="7" t="s">
        <v>6619</v>
      </c>
      <c r="G1110" s="7">
        <v>2</v>
      </c>
      <c r="H1110" s="7">
        <v>2</v>
      </c>
      <c r="K1110" s="7" t="s">
        <v>4689</v>
      </c>
      <c r="L1110" s="7" t="s">
        <v>4687</v>
      </c>
      <c r="N1110" s="7">
        <v>33.02</v>
      </c>
      <c r="O1110" s="7" t="str">
        <f t="shared" si="68"/>
        <v>Obesity</v>
      </c>
      <c r="Q1110" s="7">
        <v>10.56</v>
      </c>
      <c r="R1110" s="7" t="str">
        <f t="shared" si="69"/>
        <v>Diabetes</v>
      </c>
      <c r="U1110" s="7">
        <v>18</v>
      </c>
      <c r="V1110" s="7" t="s">
        <v>4719</v>
      </c>
      <c r="W1110" s="7">
        <v>1985</v>
      </c>
      <c r="X1110" s="7" t="str">
        <f t="shared" si="70"/>
        <v>18-Oct-1985</v>
      </c>
      <c r="Z1110" s="7">
        <f t="shared" si="71"/>
        <v>37</v>
      </c>
      <c r="AC1110" s="44">
        <v>10259.13</v>
      </c>
    </row>
    <row r="1111" ht="15.6" spans="1:29">
      <c r="A1111" s="24" t="s">
        <v>2221</v>
      </c>
      <c r="B1111" s="24" t="s">
        <v>6620</v>
      </c>
      <c r="C1111" s="7" t="s">
        <v>5627</v>
      </c>
      <c r="D1111" s="7" t="s">
        <v>6621</v>
      </c>
      <c r="G1111" s="7" t="s">
        <v>4688</v>
      </c>
      <c r="H1111" s="7">
        <v>0</v>
      </c>
      <c r="K1111" s="7" t="s">
        <v>4687</v>
      </c>
      <c r="L1111" s="7" t="s">
        <v>4687</v>
      </c>
      <c r="N1111" s="7">
        <v>27.29</v>
      </c>
      <c r="O1111" s="7" t="str">
        <f t="shared" si="68"/>
        <v>Overweight</v>
      </c>
      <c r="Q1111" s="7">
        <v>8.92</v>
      </c>
      <c r="R1111" s="7" t="str">
        <f t="shared" si="69"/>
        <v>Diabetes</v>
      </c>
      <c r="U1111" s="7">
        <v>8</v>
      </c>
      <c r="V1111" s="7" t="s">
        <v>4717</v>
      </c>
      <c r="W1111" s="7">
        <v>1972</v>
      </c>
      <c r="X1111" s="7" t="str">
        <f t="shared" si="70"/>
        <v>8-Dec-1972</v>
      </c>
      <c r="Z1111" s="7">
        <f t="shared" si="71"/>
        <v>50</v>
      </c>
      <c r="AC1111" s="44">
        <v>10231.5</v>
      </c>
    </row>
    <row r="1112" ht="15.6" spans="1:29">
      <c r="A1112" s="24" t="s">
        <v>2223</v>
      </c>
      <c r="B1112" s="24" t="s">
        <v>5481</v>
      </c>
      <c r="C1112" s="7" t="s">
        <v>4748</v>
      </c>
      <c r="D1112" s="7" t="s">
        <v>4905</v>
      </c>
      <c r="G1112" s="7" t="s">
        <v>4688</v>
      </c>
      <c r="H1112" s="7">
        <v>0</v>
      </c>
      <c r="K1112" s="7" t="s">
        <v>4687</v>
      </c>
      <c r="L1112" s="7" t="s">
        <v>4687</v>
      </c>
      <c r="N1112" s="7">
        <v>23.18</v>
      </c>
      <c r="O1112" s="7" t="str">
        <f t="shared" si="68"/>
        <v>Normal Weight</v>
      </c>
      <c r="Q1112" s="7">
        <v>8.63</v>
      </c>
      <c r="R1112" s="7" t="str">
        <f t="shared" si="69"/>
        <v>Diabetes</v>
      </c>
      <c r="U1112" s="7">
        <v>23</v>
      </c>
      <c r="V1112" s="7" t="s">
        <v>4718</v>
      </c>
      <c r="W1112" s="7">
        <v>1973</v>
      </c>
      <c r="X1112" s="7" t="str">
        <f t="shared" si="70"/>
        <v>23-Aug-1973</v>
      </c>
      <c r="Z1112" s="7">
        <f t="shared" si="71"/>
        <v>49</v>
      </c>
      <c r="AC1112" s="44">
        <v>10226.28</v>
      </c>
    </row>
    <row r="1113" ht="15.6" spans="1:29">
      <c r="A1113" s="24" t="s">
        <v>2225</v>
      </c>
      <c r="B1113" s="24" t="s">
        <v>6622</v>
      </c>
      <c r="C1113" s="7" t="s">
        <v>5627</v>
      </c>
      <c r="D1113" s="7" t="s">
        <v>6623</v>
      </c>
      <c r="G1113" s="7">
        <v>1</v>
      </c>
      <c r="H1113" s="7">
        <v>1</v>
      </c>
      <c r="K1113" s="7" t="s">
        <v>4689</v>
      </c>
      <c r="L1113" s="7" t="s">
        <v>4687</v>
      </c>
      <c r="N1113" s="7">
        <v>32.66</v>
      </c>
      <c r="O1113" s="7" t="str">
        <f t="shared" si="68"/>
        <v>Obesity</v>
      </c>
      <c r="Q1113" s="7">
        <v>6.29</v>
      </c>
      <c r="R1113" s="7" t="str">
        <f t="shared" si="69"/>
        <v>Prediabetes</v>
      </c>
      <c r="U1113" s="7">
        <v>24</v>
      </c>
      <c r="V1113" s="7" t="s">
        <v>4719</v>
      </c>
      <c r="W1113" s="7">
        <v>1981</v>
      </c>
      <c r="X1113" s="7" t="str">
        <f t="shared" si="70"/>
        <v>24-Oct-1981</v>
      </c>
      <c r="Z1113" s="7">
        <f t="shared" si="71"/>
        <v>41</v>
      </c>
      <c r="AC1113" s="44">
        <v>10214.64</v>
      </c>
    </row>
    <row r="1114" ht="15.6" spans="1:29">
      <c r="A1114" s="24" t="s">
        <v>2227</v>
      </c>
      <c r="B1114" s="24" t="s">
        <v>6624</v>
      </c>
      <c r="C1114" s="7" t="s">
        <v>4751</v>
      </c>
      <c r="D1114" s="7" t="s">
        <v>4935</v>
      </c>
      <c r="G1114" s="7">
        <v>2</v>
      </c>
      <c r="H1114" s="7">
        <v>2</v>
      </c>
      <c r="K1114" s="7" t="s">
        <v>4687</v>
      </c>
      <c r="L1114" s="7" t="s">
        <v>4687</v>
      </c>
      <c r="N1114" s="7">
        <v>30.78</v>
      </c>
      <c r="O1114" s="7" t="str">
        <f t="shared" si="68"/>
        <v>Obesity</v>
      </c>
      <c r="Q1114" s="7">
        <v>5.75</v>
      </c>
      <c r="R1114" s="7" t="str">
        <f t="shared" si="69"/>
        <v>Prediabetes</v>
      </c>
      <c r="U1114" s="7">
        <v>29</v>
      </c>
      <c r="V1114" s="7" t="s">
        <v>4717</v>
      </c>
      <c r="W1114" s="7">
        <v>1974</v>
      </c>
      <c r="X1114" s="7" t="str">
        <f t="shared" si="70"/>
        <v>29-Dec-1974</v>
      </c>
      <c r="Z1114" s="7">
        <f t="shared" si="71"/>
        <v>48</v>
      </c>
      <c r="AC1114" s="44">
        <v>10197.77</v>
      </c>
    </row>
    <row r="1115" ht="15.6" spans="1:29">
      <c r="A1115" s="24" t="s">
        <v>2229</v>
      </c>
      <c r="B1115" s="24" t="s">
        <v>6625</v>
      </c>
      <c r="C1115" s="7" t="s">
        <v>4748</v>
      </c>
      <c r="D1115" s="7" t="s">
        <v>6626</v>
      </c>
      <c r="G1115" s="7">
        <v>1</v>
      </c>
      <c r="H1115" s="7">
        <v>1</v>
      </c>
      <c r="K1115" s="7" t="s">
        <v>4689</v>
      </c>
      <c r="L1115" s="7" t="s">
        <v>4687</v>
      </c>
      <c r="N1115" s="7">
        <v>47.2</v>
      </c>
      <c r="O1115" s="7" t="str">
        <f t="shared" si="68"/>
        <v>Obesity</v>
      </c>
      <c r="Q1115" s="7">
        <v>6.66</v>
      </c>
      <c r="R1115" s="7" t="str">
        <f t="shared" si="69"/>
        <v>Diabetes</v>
      </c>
      <c r="U1115" s="7">
        <v>25</v>
      </c>
      <c r="V1115" s="7" t="s">
        <v>4717</v>
      </c>
      <c r="W1115" s="7">
        <v>1997</v>
      </c>
      <c r="X1115" s="7" t="str">
        <f t="shared" si="70"/>
        <v>25-Dec-1997</v>
      </c>
      <c r="Z1115" s="7">
        <f t="shared" si="71"/>
        <v>25</v>
      </c>
      <c r="AC1115" s="44">
        <v>10191.82</v>
      </c>
    </row>
    <row r="1116" ht="15.6" spans="1:29">
      <c r="A1116" s="24" t="s">
        <v>2231</v>
      </c>
      <c r="B1116" s="24" t="s">
        <v>6627</v>
      </c>
      <c r="C1116" s="7" t="s">
        <v>4748</v>
      </c>
      <c r="D1116" s="7" t="s">
        <v>6628</v>
      </c>
      <c r="G1116" s="7">
        <v>2</v>
      </c>
      <c r="H1116" s="7">
        <v>2</v>
      </c>
      <c r="K1116" s="7" t="s">
        <v>4687</v>
      </c>
      <c r="L1116" s="7" t="s">
        <v>4687</v>
      </c>
      <c r="N1116" s="7">
        <v>31.6</v>
      </c>
      <c r="O1116" s="7" t="str">
        <f t="shared" si="68"/>
        <v>Obesity</v>
      </c>
      <c r="Q1116" s="7">
        <v>5.1</v>
      </c>
      <c r="R1116" s="7" t="str">
        <f t="shared" si="69"/>
        <v>Normal</v>
      </c>
      <c r="U1116" s="7">
        <v>10</v>
      </c>
      <c r="V1116" s="7" t="s">
        <v>4715</v>
      </c>
      <c r="W1116" s="7">
        <v>1972</v>
      </c>
      <c r="X1116" s="7" t="str">
        <f t="shared" si="70"/>
        <v>10-Sep-1972</v>
      </c>
      <c r="Z1116" s="7">
        <f t="shared" si="71"/>
        <v>50</v>
      </c>
      <c r="AC1116" s="44">
        <v>10160.87</v>
      </c>
    </row>
    <row r="1117" ht="15.6" spans="1:29">
      <c r="A1117" s="24" t="s">
        <v>2233</v>
      </c>
      <c r="B1117" s="24" t="s">
        <v>6629</v>
      </c>
      <c r="C1117" s="7" t="s">
        <v>4748</v>
      </c>
      <c r="D1117" s="7" t="s">
        <v>6630</v>
      </c>
      <c r="G1117" s="7">
        <v>2</v>
      </c>
      <c r="H1117" s="7">
        <v>2</v>
      </c>
      <c r="K1117" s="7" t="s">
        <v>4689</v>
      </c>
      <c r="L1117" s="7" t="s">
        <v>4687</v>
      </c>
      <c r="N1117" s="7">
        <v>33.915</v>
      </c>
      <c r="O1117" s="7" t="str">
        <f t="shared" si="68"/>
        <v>Obesity</v>
      </c>
      <c r="Q1117" s="7">
        <v>4.41</v>
      </c>
      <c r="R1117" s="7" t="str">
        <f t="shared" si="69"/>
        <v>Normal</v>
      </c>
      <c r="U1117" s="7">
        <v>25</v>
      </c>
      <c r="V1117" s="7" t="s">
        <v>4717</v>
      </c>
      <c r="W1117" s="7">
        <v>1975</v>
      </c>
      <c r="X1117" s="7" t="str">
        <f t="shared" si="70"/>
        <v>25-Dec-1975</v>
      </c>
      <c r="Z1117" s="7">
        <f t="shared" si="71"/>
        <v>47</v>
      </c>
      <c r="AC1117" s="44">
        <v>10156.78</v>
      </c>
    </row>
    <row r="1118" ht="15.6" spans="1:29">
      <c r="A1118" s="24" t="s">
        <v>2235</v>
      </c>
      <c r="B1118" s="24" t="s">
        <v>6631</v>
      </c>
      <c r="C1118" s="7" t="s">
        <v>4748</v>
      </c>
      <c r="D1118" s="7" t="s">
        <v>6632</v>
      </c>
      <c r="G1118" s="7" t="s">
        <v>4688</v>
      </c>
      <c r="H1118" s="7">
        <v>0</v>
      </c>
      <c r="K1118" s="7" t="s">
        <v>4687</v>
      </c>
      <c r="L1118" s="7" t="s">
        <v>4687</v>
      </c>
      <c r="N1118" s="7">
        <v>23.54</v>
      </c>
      <c r="O1118" s="7" t="str">
        <f t="shared" si="68"/>
        <v>Normal Weight</v>
      </c>
      <c r="Q1118" s="7">
        <v>5.52</v>
      </c>
      <c r="R1118" s="7" t="str">
        <f t="shared" si="69"/>
        <v>Normal</v>
      </c>
      <c r="U1118" s="7">
        <v>5</v>
      </c>
      <c r="V1118" s="7" t="s">
        <v>4717</v>
      </c>
      <c r="W1118" s="7">
        <v>1972</v>
      </c>
      <c r="X1118" s="7" t="str">
        <f t="shared" si="70"/>
        <v>5-Dec-1972</v>
      </c>
      <c r="Z1118" s="7">
        <f t="shared" si="71"/>
        <v>50</v>
      </c>
      <c r="AC1118" s="44">
        <v>10146.13</v>
      </c>
    </row>
    <row r="1119" ht="15.6" spans="1:29">
      <c r="A1119" s="24" t="s">
        <v>2237</v>
      </c>
      <c r="B1119" s="24" t="s">
        <v>6633</v>
      </c>
      <c r="C1119" s="7" t="s">
        <v>4748</v>
      </c>
      <c r="D1119" s="7" t="s">
        <v>5185</v>
      </c>
      <c r="G1119" s="7">
        <v>1</v>
      </c>
      <c r="H1119" s="7">
        <v>1</v>
      </c>
      <c r="K1119" s="7" t="s">
        <v>4687</v>
      </c>
      <c r="L1119" s="7" t="s">
        <v>4687</v>
      </c>
      <c r="N1119" s="7">
        <v>27.075</v>
      </c>
      <c r="O1119" s="7" t="str">
        <f t="shared" si="68"/>
        <v>Overweight</v>
      </c>
      <c r="Q1119" s="7">
        <v>4.62</v>
      </c>
      <c r="R1119" s="7" t="str">
        <f t="shared" si="69"/>
        <v>Normal</v>
      </c>
      <c r="U1119" s="7">
        <v>6</v>
      </c>
      <c r="V1119" s="7" t="s">
        <v>4717</v>
      </c>
      <c r="W1119" s="7">
        <v>1972</v>
      </c>
      <c r="X1119" s="7" t="str">
        <f t="shared" si="70"/>
        <v>6-Dec-1972</v>
      </c>
      <c r="Z1119" s="7">
        <f t="shared" si="71"/>
        <v>50</v>
      </c>
      <c r="AC1119" s="44">
        <v>10141.14</v>
      </c>
    </row>
    <row r="1120" ht="15.6" spans="1:29">
      <c r="A1120" s="24" t="s">
        <v>2239</v>
      </c>
      <c r="B1120" s="24" t="s">
        <v>6634</v>
      </c>
      <c r="C1120" s="7" t="s">
        <v>4751</v>
      </c>
      <c r="D1120" s="7" t="s">
        <v>6635</v>
      </c>
      <c r="G1120" s="7">
        <v>1</v>
      </c>
      <c r="H1120" s="7">
        <v>1</v>
      </c>
      <c r="K1120" s="7" t="s">
        <v>4689</v>
      </c>
      <c r="L1120" s="7" t="s">
        <v>4687</v>
      </c>
      <c r="N1120" s="7">
        <v>25.8</v>
      </c>
      <c r="O1120" s="7" t="str">
        <f t="shared" si="68"/>
        <v>Overweight</v>
      </c>
      <c r="Q1120" s="7">
        <v>5.74</v>
      </c>
      <c r="R1120" s="7" t="str">
        <f t="shared" si="69"/>
        <v>Prediabetes</v>
      </c>
      <c r="U1120" s="7">
        <v>5</v>
      </c>
      <c r="V1120" s="7" t="s">
        <v>4719</v>
      </c>
      <c r="W1120" s="7">
        <v>1976</v>
      </c>
      <c r="X1120" s="7" t="str">
        <f t="shared" si="70"/>
        <v>5-Oct-1976</v>
      </c>
      <c r="Z1120" s="7">
        <f t="shared" si="71"/>
        <v>46</v>
      </c>
      <c r="AC1120" s="44">
        <v>10139.84</v>
      </c>
    </row>
    <row r="1121" ht="15.6" spans="1:29">
      <c r="A1121" s="24" t="s">
        <v>2241</v>
      </c>
      <c r="B1121" s="24" t="s">
        <v>6636</v>
      </c>
      <c r="C1121" s="7" t="s">
        <v>4751</v>
      </c>
      <c r="D1121" s="7" t="s">
        <v>6637</v>
      </c>
      <c r="G1121" s="7">
        <v>1</v>
      </c>
      <c r="H1121" s="7">
        <v>1</v>
      </c>
      <c r="K1121" s="7" t="s">
        <v>4689</v>
      </c>
      <c r="L1121" s="7" t="s">
        <v>4687</v>
      </c>
      <c r="N1121" s="7">
        <v>36.1</v>
      </c>
      <c r="O1121" s="7" t="str">
        <f t="shared" si="68"/>
        <v>Obesity</v>
      </c>
      <c r="Q1121" s="7">
        <v>6.3</v>
      </c>
      <c r="R1121" s="7" t="str">
        <f t="shared" si="69"/>
        <v>Prediabetes</v>
      </c>
      <c r="U1121" s="7">
        <v>21</v>
      </c>
      <c r="V1121" s="7" t="s">
        <v>4718</v>
      </c>
      <c r="W1121" s="7">
        <v>1969</v>
      </c>
      <c r="X1121" s="7" t="str">
        <f t="shared" si="70"/>
        <v>21-Aug-1969</v>
      </c>
      <c r="Z1121" s="7">
        <f t="shared" si="71"/>
        <v>53</v>
      </c>
      <c r="AC1121" s="44">
        <v>10118.42</v>
      </c>
    </row>
    <row r="1122" ht="15.6" spans="1:29">
      <c r="A1122" s="24" t="s">
        <v>2243</v>
      </c>
      <c r="B1122" s="24" t="s">
        <v>6638</v>
      </c>
      <c r="C1122" s="7" t="s">
        <v>4751</v>
      </c>
      <c r="D1122" s="7" t="s">
        <v>6639</v>
      </c>
      <c r="G1122" s="7" t="s">
        <v>4688</v>
      </c>
      <c r="H1122" s="7">
        <v>0</v>
      </c>
      <c r="K1122" s="7" t="s">
        <v>4689</v>
      </c>
      <c r="L1122" s="7" t="s">
        <v>4687</v>
      </c>
      <c r="N1122" s="7">
        <v>30.495</v>
      </c>
      <c r="O1122" s="7" t="str">
        <f t="shared" si="68"/>
        <v>Obesity</v>
      </c>
      <c r="Q1122" s="7">
        <v>10.27</v>
      </c>
      <c r="R1122" s="7" t="str">
        <f t="shared" si="69"/>
        <v>Diabetes</v>
      </c>
      <c r="U1122" s="7">
        <v>6</v>
      </c>
      <c r="V1122" s="7" t="s">
        <v>4718</v>
      </c>
      <c r="W1122" s="7">
        <v>1969</v>
      </c>
      <c r="X1122" s="7" t="str">
        <f t="shared" si="70"/>
        <v>6-Aug-1969</v>
      </c>
      <c r="Z1122" s="7">
        <f t="shared" si="71"/>
        <v>53</v>
      </c>
      <c r="AC1122" s="44">
        <v>10115.01</v>
      </c>
    </row>
    <row r="1123" ht="15.6" spans="1:29">
      <c r="A1123" s="24" t="s">
        <v>2245</v>
      </c>
      <c r="B1123" s="24" t="s">
        <v>6640</v>
      </c>
      <c r="C1123" s="7" t="s">
        <v>4751</v>
      </c>
      <c r="D1123" s="7" t="s">
        <v>6196</v>
      </c>
      <c r="G1123" s="7">
        <v>1</v>
      </c>
      <c r="H1123" s="7">
        <v>1</v>
      </c>
      <c r="K1123" s="7" t="s">
        <v>4689</v>
      </c>
      <c r="L1123" s="7" t="s">
        <v>4687</v>
      </c>
      <c r="N1123" s="7">
        <v>21.4</v>
      </c>
      <c r="O1123" s="7" t="str">
        <f t="shared" si="68"/>
        <v>Normal Weight</v>
      </c>
      <c r="Q1123" s="7">
        <v>5.85</v>
      </c>
      <c r="R1123" s="7" t="str">
        <f t="shared" si="69"/>
        <v>Prediabetes</v>
      </c>
      <c r="U1123" s="7">
        <v>27</v>
      </c>
      <c r="V1123" s="7" t="s">
        <v>4719</v>
      </c>
      <c r="W1123" s="7">
        <v>1969</v>
      </c>
      <c r="X1123" s="7" t="str">
        <f t="shared" si="70"/>
        <v>27-Oct-1969</v>
      </c>
      <c r="Z1123" s="7">
        <f t="shared" si="71"/>
        <v>53</v>
      </c>
      <c r="AC1123" s="44">
        <v>10107.22</v>
      </c>
    </row>
    <row r="1124" ht="15.6" spans="1:29">
      <c r="A1124" s="24" t="s">
        <v>2247</v>
      </c>
      <c r="B1124" s="24" t="s">
        <v>6641</v>
      </c>
      <c r="C1124" s="7" t="s">
        <v>4748</v>
      </c>
      <c r="D1124" s="7" t="s">
        <v>6642</v>
      </c>
      <c r="G1124" s="7">
        <v>1</v>
      </c>
      <c r="H1124" s="7">
        <v>1</v>
      </c>
      <c r="K1124" s="7" t="s">
        <v>4687</v>
      </c>
      <c r="L1124" s="7" t="s">
        <v>4687</v>
      </c>
      <c r="N1124" s="7">
        <v>32.3</v>
      </c>
      <c r="O1124" s="7" t="str">
        <f t="shared" si="68"/>
        <v>Obesity</v>
      </c>
      <c r="Q1124" s="7">
        <v>5.92</v>
      </c>
      <c r="R1124" s="7" t="str">
        <f t="shared" si="69"/>
        <v>Prediabetes</v>
      </c>
      <c r="U1124" s="7">
        <v>2</v>
      </c>
      <c r="V1124" s="7" t="s">
        <v>4708</v>
      </c>
      <c r="W1124" s="7">
        <v>1974</v>
      </c>
      <c r="X1124" s="7" t="str">
        <f t="shared" si="70"/>
        <v>2-Jul-1974</v>
      </c>
      <c r="Z1124" s="7">
        <f t="shared" si="71"/>
        <v>48</v>
      </c>
      <c r="AC1124" s="44">
        <v>10106.13</v>
      </c>
    </row>
    <row r="1125" ht="15.6" spans="1:29">
      <c r="A1125" s="24" t="s">
        <v>2249</v>
      </c>
      <c r="B1125" s="24" t="s">
        <v>6643</v>
      </c>
      <c r="C1125" s="7" t="s">
        <v>4751</v>
      </c>
      <c r="D1125" s="7" t="s">
        <v>5494</v>
      </c>
      <c r="G1125" s="7">
        <v>2</v>
      </c>
      <c r="H1125" s="7">
        <v>2</v>
      </c>
      <c r="K1125" s="7" t="s">
        <v>4687</v>
      </c>
      <c r="L1125" s="7" t="s">
        <v>4687</v>
      </c>
      <c r="N1125" s="7">
        <v>29.78</v>
      </c>
      <c r="O1125" s="7" t="str">
        <f t="shared" si="68"/>
        <v>Overweight</v>
      </c>
      <c r="Q1125" s="7">
        <v>10.01</v>
      </c>
      <c r="R1125" s="7" t="str">
        <f t="shared" si="69"/>
        <v>Diabetes</v>
      </c>
      <c r="U1125" s="7">
        <v>26</v>
      </c>
      <c r="V1125" s="7" t="s">
        <v>4712</v>
      </c>
      <c r="W1125" s="7">
        <v>1979</v>
      </c>
      <c r="X1125" s="7" t="str">
        <f t="shared" si="70"/>
        <v>26-Nov-1979</v>
      </c>
      <c r="Z1125" s="7">
        <f t="shared" si="71"/>
        <v>43</v>
      </c>
      <c r="AC1125" s="44">
        <v>10096.97</v>
      </c>
    </row>
    <row r="1126" ht="15.6" spans="1:29">
      <c r="A1126" s="24" t="s">
        <v>2251</v>
      </c>
      <c r="B1126" s="24" t="s">
        <v>6644</v>
      </c>
      <c r="C1126" s="7" t="s">
        <v>5627</v>
      </c>
      <c r="D1126" s="7" t="s">
        <v>6645</v>
      </c>
      <c r="G1126" s="7" t="s">
        <v>4688</v>
      </c>
      <c r="H1126" s="7">
        <v>0</v>
      </c>
      <c r="K1126" s="7" t="s">
        <v>4689</v>
      </c>
      <c r="L1126" s="7" t="s">
        <v>4687</v>
      </c>
      <c r="N1126" s="7">
        <v>34.76</v>
      </c>
      <c r="O1126" s="7" t="str">
        <f t="shared" si="68"/>
        <v>Obesity</v>
      </c>
      <c r="Q1126" s="7">
        <v>9.59</v>
      </c>
      <c r="R1126" s="7" t="str">
        <f t="shared" si="69"/>
        <v>Diabetes</v>
      </c>
      <c r="U1126" s="7">
        <v>16</v>
      </c>
      <c r="V1126" s="7" t="s">
        <v>4719</v>
      </c>
      <c r="W1126" s="7">
        <v>1988</v>
      </c>
      <c r="X1126" s="7" t="str">
        <f t="shared" si="70"/>
        <v>16-Oct-1988</v>
      </c>
      <c r="Z1126" s="7">
        <f t="shared" si="71"/>
        <v>34</v>
      </c>
      <c r="AC1126" s="44">
        <v>10085.85</v>
      </c>
    </row>
    <row r="1127" ht="15.6" spans="1:29">
      <c r="A1127" s="24" t="s">
        <v>2253</v>
      </c>
      <c r="B1127" s="24" t="s">
        <v>6646</v>
      </c>
      <c r="C1127" s="7" t="s">
        <v>4748</v>
      </c>
      <c r="D1127" s="7" t="s">
        <v>6647</v>
      </c>
      <c r="G1127" s="7" t="s">
        <v>4688</v>
      </c>
      <c r="H1127" s="7">
        <v>0</v>
      </c>
      <c r="K1127" s="7" t="s">
        <v>4689</v>
      </c>
      <c r="L1127" s="7" t="s">
        <v>4687</v>
      </c>
      <c r="N1127" s="7">
        <v>18.335</v>
      </c>
      <c r="O1127" s="7" t="str">
        <f t="shared" si="68"/>
        <v>Underweight</v>
      </c>
      <c r="Q1127" s="7">
        <v>10.37</v>
      </c>
      <c r="R1127" s="7" t="str">
        <f t="shared" si="69"/>
        <v>Diabetes</v>
      </c>
      <c r="U1127" s="7">
        <v>18</v>
      </c>
      <c r="V1127" s="7" t="s">
        <v>4715</v>
      </c>
      <c r="W1127" s="7">
        <v>1970</v>
      </c>
      <c r="X1127" s="7" t="str">
        <f t="shared" si="70"/>
        <v>18-Sep-1970</v>
      </c>
      <c r="Z1127" s="7">
        <f t="shared" si="71"/>
        <v>52</v>
      </c>
      <c r="AC1127" s="44">
        <v>10072.06</v>
      </c>
    </row>
    <row r="1128" ht="15.6" spans="1:29">
      <c r="A1128" s="24" t="s">
        <v>2255</v>
      </c>
      <c r="B1128" s="24" t="s">
        <v>6648</v>
      </c>
      <c r="C1128" s="7" t="s">
        <v>4751</v>
      </c>
      <c r="D1128" s="7" t="s">
        <v>5506</v>
      </c>
      <c r="G1128" s="7">
        <v>1</v>
      </c>
      <c r="H1128" s="7">
        <v>1</v>
      </c>
      <c r="K1128" s="7" t="s">
        <v>4687</v>
      </c>
      <c r="L1128" s="7" t="s">
        <v>4687</v>
      </c>
      <c r="N1128" s="7">
        <v>32.3</v>
      </c>
      <c r="O1128" s="7" t="str">
        <f t="shared" si="68"/>
        <v>Obesity</v>
      </c>
      <c r="Q1128" s="7">
        <v>4.01</v>
      </c>
      <c r="R1128" s="7" t="str">
        <f t="shared" si="69"/>
        <v>Normal</v>
      </c>
      <c r="U1128" s="7">
        <v>3</v>
      </c>
      <c r="V1128" s="7" t="s">
        <v>4712</v>
      </c>
      <c r="W1128" s="7">
        <v>1971</v>
      </c>
      <c r="X1128" s="7" t="str">
        <f t="shared" si="70"/>
        <v>3-Nov-1971</v>
      </c>
      <c r="Z1128" s="7">
        <f t="shared" si="71"/>
        <v>51</v>
      </c>
      <c r="AC1128" s="44">
        <v>10065.41</v>
      </c>
    </row>
    <row r="1129" ht="15.6" spans="1:29">
      <c r="A1129" s="24" t="s">
        <v>2257</v>
      </c>
      <c r="B1129" s="24" t="s">
        <v>6649</v>
      </c>
      <c r="C1129" s="7" t="s">
        <v>4751</v>
      </c>
      <c r="D1129" s="7" t="s">
        <v>4846</v>
      </c>
      <c r="G1129" s="7">
        <v>1</v>
      </c>
      <c r="H1129" s="7">
        <v>1</v>
      </c>
      <c r="K1129" s="7" t="s">
        <v>4687</v>
      </c>
      <c r="L1129" s="7" t="s">
        <v>4687</v>
      </c>
      <c r="N1129" s="7">
        <v>27.74</v>
      </c>
      <c r="O1129" s="7" t="str">
        <f t="shared" si="68"/>
        <v>Overweight</v>
      </c>
      <c r="Q1129" s="7">
        <v>4.24</v>
      </c>
      <c r="R1129" s="7" t="str">
        <f t="shared" si="69"/>
        <v>Normal</v>
      </c>
      <c r="U1129" s="7">
        <v>16</v>
      </c>
      <c r="V1129" s="7" t="s">
        <v>4719</v>
      </c>
      <c r="W1129" s="7">
        <v>1971</v>
      </c>
      <c r="X1129" s="7" t="str">
        <f t="shared" si="70"/>
        <v>16-Oct-1971</v>
      </c>
      <c r="Z1129" s="7">
        <f t="shared" si="71"/>
        <v>51</v>
      </c>
      <c r="AC1129" s="44">
        <v>10043.25</v>
      </c>
    </row>
    <row r="1130" ht="15.6" spans="1:29">
      <c r="A1130" s="24" t="s">
        <v>2259</v>
      </c>
      <c r="B1130" s="24" t="s">
        <v>6650</v>
      </c>
      <c r="C1130" s="7" t="s">
        <v>4751</v>
      </c>
      <c r="D1130" s="7" t="s">
        <v>6651</v>
      </c>
      <c r="G1130" s="7" t="s">
        <v>4688</v>
      </c>
      <c r="H1130" s="7">
        <v>0</v>
      </c>
      <c r="K1130" s="7" t="s">
        <v>4689</v>
      </c>
      <c r="L1130" s="7" t="s">
        <v>4687</v>
      </c>
      <c r="N1130" s="7">
        <v>24</v>
      </c>
      <c r="O1130" s="7" t="str">
        <f t="shared" si="68"/>
        <v>Normal Weight</v>
      </c>
      <c r="Q1130" s="7">
        <v>5.36</v>
      </c>
      <c r="R1130" s="7" t="str">
        <f t="shared" si="69"/>
        <v>Normal</v>
      </c>
      <c r="U1130" s="7">
        <v>8</v>
      </c>
      <c r="V1130" s="7" t="s">
        <v>4714</v>
      </c>
      <c r="W1130" s="7">
        <v>1964</v>
      </c>
      <c r="X1130" s="7" t="str">
        <f t="shared" si="70"/>
        <v>8-Jun-1964</v>
      </c>
      <c r="Z1130" s="7">
        <f t="shared" si="71"/>
        <v>59</v>
      </c>
      <c r="AC1130" s="44">
        <v>10027.15</v>
      </c>
    </row>
    <row r="1131" ht="15.6" spans="1:29">
      <c r="A1131" s="24" t="s">
        <v>2261</v>
      </c>
      <c r="B1131" s="24" t="s">
        <v>6652</v>
      </c>
      <c r="C1131" s="7" t="s">
        <v>4748</v>
      </c>
      <c r="D1131" s="7" t="s">
        <v>5697</v>
      </c>
      <c r="G1131" s="7">
        <v>2</v>
      </c>
      <c r="H1131" s="7">
        <v>2</v>
      </c>
      <c r="K1131" s="7" t="s">
        <v>4689</v>
      </c>
      <c r="L1131" s="7" t="s">
        <v>4687</v>
      </c>
      <c r="N1131" s="7">
        <v>31.78</v>
      </c>
      <c r="O1131" s="7" t="str">
        <f t="shared" si="68"/>
        <v>Obesity</v>
      </c>
      <c r="Q1131" s="7">
        <v>4.99</v>
      </c>
      <c r="R1131" s="7" t="str">
        <f t="shared" si="69"/>
        <v>Normal</v>
      </c>
      <c r="U1131" s="7">
        <v>12</v>
      </c>
      <c r="V1131" s="7" t="s">
        <v>4719</v>
      </c>
      <c r="W1131" s="7">
        <v>1983</v>
      </c>
      <c r="X1131" s="7" t="str">
        <f t="shared" si="70"/>
        <v>12-Oct-1983</v>
      </c>
      <c r="Z1131" s="7">
        <f t="shared" si="71"/>
        <v>39</v>
      </c>
      <c r="AC1131" s="44">
        <v>10011.44</v>
      </c>
    </row>
    <row r="1132" ht="15.6" spans="1:29">
      <c r="A1132" s="24" t="s">
        <v>2263</v>
      </c>
      <c r="B1132" s="24" t="s">
        <v>6653</v>
      </c>
      <c r="C1132" s="7" t="s">
        <v>5627</v>
      </c>
      <c r="D1132" s="7" t="s">
        <v>6654</v>
      </c>
      <c r="G1132" s="7" t="s">
        <v>4688</v>
      </c>
      <c r="H1132" s="7">
        <v>0</v>
      </c>
      <c r="K1132" s="7" t="s">
        <v>4689</v>
      </c>
      <c r="L1132" s="7" t="s">
        <v>4687</v>
      </c>
      <c r="N1132" s="7">
        <v>32.25</v>
      </c>
      <c r="O1132" s="7" t="str">
        <f t="shared" si="68"/>
        <v>Obesity</v>
      </c>
      <c r="Q1132" s="7">
        <v>8.68</v>
      </c>
      <c r="R1132" s="7" t="str">
        <f t="shared" si="69"/>
        <v>Diabetes</v>
      </c>
      <c r="U1132" s="7">
        <v>9</v>
      </c>
      <c r="V1132" s="7" t="s">
        <v>4708</v>
      </c>
      <c r="W1132" s="7">
        <v>1985</v>
      </c>
      <c r="X1132" s="7" t="str">
        <f t="shared" si="70"/>
        <v>9-Jul-1985</v>
      </c>
      <c r="Z1132" s="7">
        <f t="shared" si="71"/>
        <v>37</v>
      </c>
      <c r="AC1132" s="44">
        <v>9991.04</v>
      </c>
    </row>
    <row r="1133" ht="15.6" spans="1:29">
      <c r="A1133" s="24" t="s">
        <v>2265</v>
      </c>
      <c r="B1133" s="24" t="s">
        <v>6655</v>
      </c>
      <c r="C1133" s="7" t="s">
        <v>4748</v>
      </c>
      <c r="D1133" s="7" t="s">
        <v>6656</v>
      </c>
      <c r="G1133" s="7" t="s">
        <v>4688</v>
      </c>
      <c r="H1133" s="7">
        <v>0</v>
      </c>
      <c r="K1133" s="7" t="s">
        <v>4687</v>
      </c>
      <c r="L1133" s="7" t="s">
        <v>4687</v>
      </c>
      <c r="N1133" s="7">
        <v>30.115</v>
      </c>
      <c r="O1133" s="7" t="str">
        <f t="shared" si="68"/>
        <v>Obesity</v>
      </c>
      <c r="Q1133" s="7">
        <v>4.23</v>
      </c>
      <c r="R1133" s="7" t="str">
        <f t="shared" si="69"/>
        <v>Normal</v>
      </c>
      <c r="U1133" s="7">
        <v>12</v>
      </c>
      <c r="V1133" s="7" t="s">
        <v>4719</v>
      </c>
      <c r="W1133" s="7">
        <v>1972</v>
      </c>
      <c r="X1133" s="7" t="str">
        <f t="shared" si="70"/>
        <v>12-Oct-1972</v>
      </c>
      <c r="Z1133" s="7">
        <f t="shared" si="71"/>
        <v>50</v>
      </c>
      <c r="AC1133" s="44">
        <v>9964.06</v>
      </c>
    </row>
    <row r="1134" ht="15.6" spans="1:29">
      <c r="A1134" s="24" t="s">
        <v>2267</v>
      </c>
      <c r="B1134" s="24" t="s">
        <v>6657</v>
      </c>
      <c r="C1134" s="7" t="s">
        <v>4751</v>
      </c>
      <c r="D1134" s="7" t="s">
        <v>6658</v>
      </c>
      <c r="G1134" s="7">
        <v>2</v>
      </c>
      <c r="H1134" s="7">
        <v>2</v>
      </c>
      <c r="K1134" s="7" t="s">
        <v>4687</v>
      </c>
      <c r="L1134" s="7" t="s">
        <v>4687</v>
      </c>
      <c r="N1134" s="7">
        <v>22.41</v>
      </c>
      <c r="O1134" s="7" t="str">
        <f t="shared" si="68"/>
        <v>Normal Weight</v>
      </c>
      <c r="Q1134" s="7">
        <v>5.32</v>
      </c>
      <c r="R1134" s="7" t="str">
        <f t="shared" si="69"/>
        <v>Normal</v>
      </c>
      <c r="U1134" s="7">
        <v>1</v>
      </c>
      <c r="V1134" s="7" t="s">
        <v>4708</v>
      </c>
      <c r="W1134" s="7">
        <v>1962</v>
      </c>
      <c r="X1134" s="7" t="str">
        <f t="shared" si="70"/>
        <v>1-Jul-1962</v>
      </c>
      <c r="Z1134" s="7">
        <f t="shared" si="71"/>
        <v>60</v>
      </c>
      <c r="AC1134" s="44">
        <v>9957.72</v>
      </c>
    </row>
    <row r="1135" ht="15.6" spans="1:29">
      <c r="A1135" s="24" t="s">
        <v>2269</v>
      </c>
      <c r="B1135" s="24" t="s">
        <v>6659</v>
      </c>
      <c r="C1135" s="7" t="s">
        <v>4748</v>
      </c>
      <c r="D1135" s="7" t="s">
        <v>5115</v>
      </c>
      <c r="G1135" s="7" t="s">
        <v>4688</v>
      </c>
      <c r="H1135" s="7">
        <v>0</v>
      </c>
      <c r="K1135" s="7" t="s">
        <v>4689</v>
      </c>
      <c r="L1135" s="7" t="s">
        <v>4687</v>
      </c>
      <c r="N1135" s="7">
        <v>45.72</v>
      </c>
      <c r="O1135" s="7" t="str">
        <f t="shared" si="68"/>
        <v>Obesity</v>
      </c>
      <c r="Q1135" s="7">
        <v>6.66</v>
      </c>
      <c r="R1135" s="7" t="str">
        <f t="shared" si="69"/>
        <v>Diabetes</v>
      </c>
      <c r="U1135" s="7">
        <v>8</v>
      </c>
      <c r="V1135" s="7" t="s">
        <v>4719</v>
      </c>
      <c r="W1135" s="7">
        <v>1996</v>
      </c>
      <c r="X1135" s="7" t="str">
        <f t="shared" si="70"/>
        <v>8-Oct-1996</v>
      </c>
      <c r="Z1135" s="7">
        <f t="shared" si="71"/>
        <v>26</v>
      </c>
      <c r="AC1135" s="44">
        <v>9933.44</v>
      </c>
    </row>
    <row r="1136" ht="15.6" spans="1:29">
      <c r="A1136" s="24" t="s">
        <v>2271</v>
      </c>
      <c r="B1136" s="24" t="s">
        <v>6660</v>
      </c>
      <c r="C1136" s="7" t="s">
        <v>4748</v>
      </c>
      <c r="D1136" s="7" t="s">
        <v>4876</v>
      </c>
      <c r="G1136" s="7" t="s">
        <v>4688</v>
      </c>
      <c r="H1136" s="7">
        <v>0</v>
      </c>
      <c r="K1136" s="7" t="s">
        <v>4689</v>
      </c>
      <c r="L1136" s="7" t="s">
        <v>4687</v>
      </c>
      <c r="N1136" s="7">
        <v>25</v>
      </c>
      <c r="O1136" s="7" t="str">
        <f t="shared" si="68"/>
        <v>Overweight</v>
      </c>
      <c r="Q1136" s="7">
        <v>7.4</v>
      </c>
      <c r="R1136" s="7" t="str">
        <f t="shared" si="69"/>
        <v>Diabetes</v>
      </c>
      <c r="U1136" s="7">
        <v>24</v>
      </c>
      <c r="V1136" s="7" t="s">
        <v>4712</v>
      </c>
      <c r="W1136" s="7">
        <v>1966</v>
      </c>
      <c r="X1136" s="7" t="str">
        <f t="shared" si="70"/>
        <v>24-Nov-1966</v>
      </c>
      <c r="Z1136" s="7">
        <f t="shared" si="71"/>
        <v>56</v>
      </c>
      <c r="AC1136" s="44">
        <v>9931.96</v>
      </c>
    </row>
    <row r="1137" ht="15.6" spans="1:29">
      <c r="A1137" s="24" t="s">
        <v>2273</v>
      </c>
      <c r="B1137" s="24" t="s">
        <v>6661</v>
      </c>
      <c r="C1137" s="7" t="s">
        <v>4748</v>
      </c>
      <c r="D1137" s="7" t="s">
        <v>6662</v>
      </c>
      <c r="G1137" s="7" t="s">
        <v>4688</v>
      </c>
      <c r="H1137" s="7">
        <v>0</v>
      </c>
      <c r="K1137" s="7" t="s">
        <v>4687</v>
      </c>
      <c r="L1137" s="7" t="s">
        <v>4687</v>
      </c>
      <c r="N1137" s="7">
        <v>39.5</v>
      </c>
      <c r="O1137" s="7" t="str">
        <f t="shared" si="68"/>
        <v>Obesity</v>
      </c>
      <c r="Q1137" s="7">
        <v>10.08</v>
      </c>
      <c r="R1137" s="7" t="str">
        <f t="shared" si="69"/>
        <v>Diabetes</v>
      </c>
      <c r="U1137" s="7">
        <v>26</v>
      </c>
      <c r="V1137" s="7" t="s">
        <v>4712</v>
      </c>
      <c r="W1137" s="7">
        <v>1971</v>
      </c>
      <c r="X1137" s="7" t="str">
        <f t="shared" si="70"/>
        <v>26-Nov-1971</v>
      </c>
      <c r="Z1137" s="7">
        <f t="shared" si="71"/>
        <v>51</v>
      </c>
      <c r="AC1137" s="44">
        <v>9930.64</v>
      </c>
    </row>
    <row r="1138" ht="15.6" spans="1:29">
      <c r="A1138" s="24" t="s">
        <v>2275</v>
      </c>
      <c r="B1138" s="24" t="s">
        <v>6663</v>
      </c>
      <c r="C1138" s="7" t="s">
        <v>4748</v>
      </c>
      <c r="D1138" s="7" t="s">
        <v>6664</v>
      </c>
      <c r="G1138" s="7" t="s">
        <v>4688</v>
      </c>
      <c r="H1138" s="7">
        <v>0</v>
      </c>
      <c r="K1138" s="7" t="s">
        <v>4687</v>
      </c>
      <c r="L1138" s="7" t="s">
        <v>4687</v>
      </c>
      <c r="N1138" s="7">
        <v>37.73</v>
      </c>
      <c r="O1138" s="7" t="str">
        <f t="shared" si="68"/>
        <v>Obesity</v>
      </c>
      <c r="Q1138" s="7">
        <v>8.58</v>
      </c>
      <c r="R1138" s="7" t="str">
        <f t="shared" si="69"/>
        <v>Diabetes</v>
      </c>
      <c r="U1138" s="7">
        <v>2</v>
      </c>
      <c r="V1138" s="7" t="s">
        <v>4717</v>
      </c>
      <c r="W1138" s="7">
        <v>1971</v>
      </c>
      <c r="X1138" s="7" t="str">
        <f t="shared" si="70"/>
        <v>2-Dec-1971</v>
      </c>
      <c r="Z1138" s="7">
        <f t="shared" si="71"/>
        <v>51</v>
      </c>
      <c r="AC1138" s="44">
        <v>9910.36</v>
      </c>
    </row>
    <row r="1139" ht="15.6" spans="1:29">
      <c r="A1139" s="24" t="s">
        <v>2277</v>
      </c>
      <c r="B1139" s="24" t="s">
        <v>6665</v>
      </c>
      <c r="C1139" s="7" t="s">
        <v>4748</v>
      </c>
      <c r="D1139" s="7" t="s">
        <v>6666</v>
      </c>
      <c r="G1139" s="7">
        <v>1</v>
      </c>
      <c r="H1139" s="7">
        <v>1</v>
      </c>
      <c r="K1139" s="7" t="s">
        <v>4687</v>
      </c>
      <c r="L1139" s="7" t="s">
        <v>4687</v>
      </c>
      <c r="N1139" s="7">
        <v>40.66</v>
      </c>
      <c r="O1139" s="7" t="str">
        <f t="shared" si="68"/>
        <v>Obesity</v>
      </c>
      <c r="Q1139" s="7">
        <v>5.84</v>
      </c>
      <c r="R1139" s="7" t="str">
        <f t="shared" si="69"/>
        <v>Prediabetes</v>
      </c>
      <c r="U1139" s="7">
        <v>29</v>
      </c>
      <c r="V1139" s="7" t="s">
        <v>4717</v>
      </c>
      <c r="W1139" s="7">
        <v>1971</v>
      </c>
      <c r="X1139" s="7" t="str">
        <f t="shared" si="70"/>
        <v>29-Dec-1971</v>
      </c>
      <c r="Z1139" s="7">
        <f t="shared" si="71"/>
        <v>51</v>
      </c>
      <c r="AC1139" s="44">
        <v>9907.83</v>
      </c>
    </row>
    <row r="1140" ht="15.6" spans="1:29">
      <c r="A1140" s="24" t="s">
        <v>2279</v>
      </c>
      <c r="B1140" s="24" t="s">
        <v>6667</v>
      </c>
      <c r="C1140" s="7" t="s">
        <v>4748</v>
      </c>
      <c r="D1140" s="7" t="s">
        <v>6668</v>
      </c>
      <c r="G1140" s="7">
        <v>1</v>
      </c>
      <c r="H1140" s="7">
        <v>1</v>
      </c>
      <c r="K1140" s="7" t="s">
        <v>4687</v>
      </c>
      <c r="L1140" s="7" t="s">
        <v>4687</v>
      </c>
      <c r="N1140" s="7">
        <v>34.2</v>
      </c>
      <c r="O1140" s="7" t="str">
        <f t="shared" si="68"/>
        <v>Obesity</v>
      </c>
      <c r="Q1140" s="7">
        <v>4.86</v>
      </c>
      <c r="R1140" s="7" t="str">
        <f t="shared" si="69"/>
        <v>Normal</v>
      </c>
      <c r="U1140" s="7">
        <v>20</v>
      </c>
      <c r="V1140" s="7" t="s">
        <v>4719</v>
      </c>
      <c r="W1140" s="7">
        <v>1971</v>
      </c>
      <c r="X1140" s="7" t="str">
        <f t="shared" si="70"/>
        <v>20-Oct-1971</v>
      </c>
      <c r="Z1140" s="7">
        <f t="shared" si="71"/>
        <v>51</v>
      </c>
      <c r="AC1140" s="44">
        <v>9894.69</v>
      </c>
    </row>
    <row r="1141" ht="15.6" spans="1:29">
      <c r="A1141" s="24" t="s">
        <v>2281</v>
      </c>
      <c r="B1141" s="24" t="s">
        <v>6669</v>
      </c>
      <c r="C1141" s="7" t="s">
        <v>4751</v>
      </c>
      <c r="D1141" s="7" t="s">
        <v>4846</v>
      </c>
      <c r="G1141" s="7" t="s">
        <v>4688</v>
      </c>
      <c r="H1141" s="7">
        <v>0</v>
      </c>
      <c r="K1141" s="7" t="s">
        <v>4687</v>
      </c>
      <c r="L1141" s="7" t="s">
        <v>4687</v>
      </c>
      <c r="N1141" s="7">
        <v>46.51</v>
      </c>
      <c r="O1141" s="7" t="str">
        <f t="shared" si="68"/>
        <v>Obesity</v>
      </c>
      <c r="Q1141" s="7">
        <v>11.52</v>
      </c>
      <c r="R1141" s="7" t="str">
        <f t="shared" si="69"/>
        <v>Diabetes</v>
      </c>
      <c r="U1141" s="7">
        <v>17</v>
      </c>
      <c r="V1141" s="7" t="s">
        <v>4719</v>
      </c>
      <c r="W1141" s="7">
        <v>1998</v>
      </c>
      <c r="X1141" s="7" t="str">
        <f t="shared" si="70"/>
        <v>17-Oct-1998</v>
      </c>
      <c r="Z1141" s="7">
        <f t="shared" si="71"/>
        <v>24</v>
      </c>
      <c r="AC1141" s="44">
        <v>9890.23</v>
      </c>
    </row>
    <row r="1142" ht="15.6" spans="1:29">
      <c r="A1142" s="24" t="s">
        <v>2283</v>
      </c>
      <c r="B1142" s="24" t="s">
        <v>5165</v>
      </c>
      <c r="C1142" s="7" t="s">
        <v>4751</v>
      </c>
      <c r="D1142" s="7" t="s">
        <v>4878</v>
      </c>
      <c r="G1142" s="7">
        <v>1</v>
      </c>
      <c r="H1142" s="7">
        <v>1</v>
      </c>
      <c r="K1142" s="7" t="s">
        <v>4689</v>
      </c>
      <c r="L1142" s="7" t="s">
        <v>4687</v>
      </c>
      <c r="N1142" s="7">
        <v>28.88</v>
      </c>
      <c r="O1142" s="7" t="str">
        <f t="shared" si="68"/>
        <v>Overweight</v>
      </c>
      <c r="Q1142" s="7">
        <v>6.15</v>
      </c>
      <c r="R1142" s="7" t="str">
        <f t="shared" si="69"/>
        <v>Prediabetes</v>
      </c>
      <c r="U1142" s="7">
        <v>30</v>
      </c>
      <c r="V1142" s="7" t="s">
        <v>4719</v>
      </c>
      <c r="W1142" s="7">
        <v>1969</v>
      </c>
      <c r="X1142" s="7" t="str">
        <f t="shared" si="70"/>
        <v>30-Oct-1969</v>
      </c>
      <c r="Z1142" s="7">
        <f t="shared" si="71"/>
        <v>53</v>
      </c>
      <c r="AC1142" s="44">
        <v>9880.07</v>
      </c>
    </row>
    <row r="1143" ht="15.6" spans="1:29">
      <c r="A1143" s="24" t="s">
        <v>2285</v>
      </c>
      <c r="B1143" s="24" t="s">
        <v>6670</v>
      </c>
      <c r="C1143" s="7" t="s">
        <v>4748</v>
      </c>
      <c r="D1143" s="7" t="s">
        <v>5113</v>
      </c>
      <c r="G1143" s="7" t="s">
        <v>4688</v>
      </c>
      <c r="H1143" s="7">
        <v>0</v>
      </c>
      <c r="K1143" s="7" t="s">
        <v>4687</v>
      </c>
      <c r="L1143" s="7" t="s">
        <v>4687</v>
      </c>
      <c r="N1143" s="7">
        <v>33.915</v>
      </c>
      <c r="O1143" s="7" t="str">
        <f t="shared" si="68"/>
        <v>Obesity</v>
      </c>
      <c r="Q1143" s="7">
        <v>9.94</v>
      </c>
      <c r="R1143" s="7" t="str">
        <f t="shared" si="69"/>
        <v>Diabetes</v>
      </c>
      <c r="U1143" s="7">
        <v>3</v>
      </c>
      <c r="V1143" s="7" t="s">
        <v>4712</v>
      </c>
      <c r="W1143" s="7">
        <v>1971</v>
      </c>
      <c r="X1143" s="7" t="str">
        <f t="shared" si="70"/>
        <v>3-Nov-1971</v>
      </c>
      <c r="Z1143" s="7">
        <f t="shared" si="71"/>
        <v>51</v>
      </c>
      <c r="AC1143" s="44">
        <v>9877.61</v>
      </c>
    </row>
    <row r="1144" ht="15.6" spans="1:29">
      <c r="A1144" s="24" t="s">
        <v>2287</v>
      </c>
      <c r="B1144" s="24" t="s">
        <v>6671</v>
      </c>
      <c r="C1144" s="7" t="s">
        <v>4751</v>
      </c>
      <c r="D1144" s="7" t="s">
        <v>6196</v>
      </c>
      <c r="G1144" s="7" t="s">
        <v>4688</v>
      </c>
      <c r="H1144" s="7">
        <v>0</v>
      </c>
      <c r="K1144" s="7" t="s">
        <v>4689</v>
      </c>
      <c r="L1144" s="7" t="s">
        <v>4687</v>
      </c>
      <c r="N1144" s="7">
        <v>24.32</v>
      </c>
      <c r="O1144" s="7" t="str">
        <f t="shared" si="68"/>
        <v>Normal Weight</v>
      </c>
      <c r="Q1144" s="7">
        <v>10.56</v>
      </c>
      <c r="R1144" s="7" t="str">
        <f t="shared" si="69"/>
        <v>Diabetes</v>
      </c>
      <c r="U1144" s="7">
        <v>27</v>
      </c>
      <c r="V1144" s="7" t="s">
        <v>4712</v>
      </c>
      <c r="W1144" s="7">
        <v>1969</v>
      </c>
      <c r="X1144" s="7" t="str">
        <f t="shared" si="70"/>
        <v>27-Nov-1969</v>
      </c>
      <c r="Z1144" s="7">
        <f t="shared" si="71"/>
        <v>53</v>
      </c>
      <c r="AC1144" s="44">
        <v>9875.68</v>
      </c>
    </row>
    <row r="1145" ht="15.6" spans="1:29">
      <c r="A1145" s="24" t="s">
        <v>2289</v>
      </c>
      <c r="B1145" s="24" t="s">
        <v>6672</v>
      </c>
      <c r="C1145" s="7" t="s">
        <v>4748</v>
      </c>
      <c r="D1145" s="7" t="s">
        <v>6673</v>
      </c>
      <c r="G1145" s="7" t="s">
        <v>4688</v>
      </c>
      <c r="H1145" s="7">
        <v>0</v>
      </c>
      <c r="K1145" s="7" t="s">
        <v>4687</v>
      </c>
      <c r="L1145" s="7" t="s">
        <v>4687</v>
      </c>
      <c r="N1145" s="7">
        <v>25.8</v>
      </c>
      <c r="O1145" s="7" t="str">
        <f t="shared" si="68"/>
        <v>Overweight</v>
      </c>
      <c r="Q1145" s="7">
        <v>6.79</v>
      </c>
      <c r="R1145" s="7" t="str">
        <f t="shared" si="69"/>
        <v>Diabetes</v>
      </c>
      <c r="U1145" s="7">
        <v>8</v>
      </c>
      <c r="V1145" s="7" t="s">
        <v>4714</v>
      </c>
      <c r="W1145" s="7">
        <v>1971</v>
      </c>
      <c r="X1145" s="7" t="str">
        <f t="shared" si="70"/>
        <v>8-Jun-1971</v>
      </c>
      <c r="Z1145" s="7">
        <f t="shared" si="71"/>
        <v>52</v>
      </c>
      <c r="AC1145" s="44">
        <v>9872.7</v>
      </c>
    </row>
    <row r="1146" ht="15.6" spans="1:29">
      <c r="A1146" s="24" t="s">
        <v>2291</v>
      </c>
      <c r="B1146" s="24" t="s">
        <v>6674</v>
      </c>
      <c r="C1146" s="7" t="s">
        <v>4748</v>
      </c>
      <c r="D1146" s="7" t="s">
        <v>4795</v>
      </c>
      <c r="G1146" s="7">
        <v>1</v>
      </c>
      <c r="H1146" s="7">
        <v>1</v>
      </c>
      <c r="K1146" s="7" t="s">
        <v>4687</v>
      </c>
      <c r="L1146" s="7" t="s">
        <v>4687</v>
      </c>
      <c r="N1146" s="7">
        <v>21.56</v>
      </c>
      <c r="O1146" s="7" t="str">
        <f t="shared" si="68"/>
        <v>Normal Weight</v>
      </c>
      <c r="Q1146" s="7">
        <v>4.8</v>
      </c>
      <c r="R1146" s="7" t="str">
        <f t="shared" si="69"/>
        <v>Normal</v>
      </c>
      <c r="U1146" s="7">
        <v>14</v>
      </c>
      <c r="V1146" s="7" t="s">
        <v>4712</v>
      </c>
      <c r="W1146" s="7">
        <v>1971</v>
      </c>
      <c r="X1146" s="7" t="str">
        <f t="shared" si="70"/>
        <v>14-Nov-1971</v>
      </c>
      <c r="Z1146" s="7">
        <f t="shared" si="71"/>
        <v>51</v>
      </c>
      <c r="AC1146" s="44">
        <v>9870.59</v>
      </c>
    </row>
    <row r="1147" ht="15.6" spans="1:29">
      <c r="A1147" s="24" t="s">
        <v>2293</v>
      </c>
      <c r="B1147" s="24" t="s">
        <v>6675</v>
      </c>
      <c r="C1147" s="7" t="s">
        <v>4751</v>
      </c>
      <c r="D1147" s="7" t="s">
        <v>6676</v>
      </c>
      <c r="G1147" s="7">
        <v>2</v>
      </c>
      <c r="H1147" s="7">
        <v>2</v>
      </c>
      <c r="K1147" s="7" t="s">
        <v>4687</v>
      </c>
      <c r="L1147" s="7" t="s">
        <v>4687</v>
      </c>
      <c r="N1147" s="7">
        <v>31.6</v>
      </c>
      <c r="O1147" s="7" t="str">
        <f t="shared" si="68"/>
        <v>Obesity</v>
      </c>
      <c r="Q1147" s="7">
        <v>5.75</v>
      </c>
      <c r="R1147" s="7" t="str">
        <f t="shared" si="69"/>
        <v>Prediabetes</v>
      </c>
      <c r="U1147" s="7">
        <v>17</v>
      </c>
      <c r="V1147" s="7" t="s">
        <v>4708</v>
      </c>
      <c r="W1147" s="7">
        <v>1968</v>
      </c>
      <c r="X1147" s="7" t="str">
        <f t="shared" si="70"/>
        <v>17-Jul-1968</v>
      </c>
      <c r="Z1147" s="7">
        <f t="shared" si="71"/>
        <v>54</v>
      </c>
      <c r="AC1147" s="44">
        <v>9869.81</v>
      </c>
    </row>
    <row r="1148" ht="15.6" spans="1:29">
      <c r="A1148" s="24" t="s">
        <v>2295</v>
      </c>
      <c r="B1148" s="24" t="s">
        <v>6677</v>
      </c>
      <c r="C1148" s="7" t="s">
        <v>4751</v>
      </c>
      <c r="D1148" s="7" t="s">
        <v>6678</v>
      </c>
      <c r="G1148" s="7">
        <v>2</v>
      </c>
      <c r="H1148" s="7">
        <v>2</v>
      </c>
      <c r="K1148" s="7" t="s">
        <v>4687</v>
      </c>
      <c r="L1148" s="7" t="s">
        <v>4687</v>
      </c>
      <c r="N1148" s="7">
        <v>42.93</v>
      </c>
      <c r="O1148" s="7" t="str">
        <f t="shared" si="68"/>
        <v>Obesity</v>
      </c>
      <c r="Q1148" s="7">
        <v>5.81</v>
      </c>
      <c r="R1148" s="7" t="str">
        <f t="shared" si="69"/>
        <v>Prediabetes</v>
      </c>
      <c r="U1148" s="7">
        <v>4</v>
      </c>
      <c r="V1148" s="7" t="s">
        <v>4714</v>
      </c>
      <c r="W1148" s="7">
        <v>1992</v>
      </c>
      <c r="X1148" s="7" t="str">
        <f t="shared" si="70"/>
        <v>4-Jun-1992</v>
      </c>
      <c r="Z1148" s="7">
        <f t="shared" si="71"/>
        <v>31</v>
      </c>
      <c r="AC1148" s="44">
        <v>9866.3</v>
      </c>
    </row>
    <row r="1149" ht="15.6" spans="1:29">
      <c r="A1149" s="24" t="s">
        <v>2297</v>
      </c>
      <c r="B1149" s="24" t="s">
        <v>6679</v>
      </c>
      <c r="C1149" s="7" t="s">
        <v>4751</v>
      </c>
      <c r="D1149" s="7" t="s">
        <v>4944</v>
      </c>
      <c r="G1149" s="7">
        <v>2</v>
      </c>
      <c r="H1149" s="7">
        <v>2</v>
      </c>
      <c r="K1149" s="7" t="s">
        <v>4687</v>
      </c>
      <c r="L1149" s="7" t="s">
        <v>4687</v>
      </c>
      <c r="N1149" s="7">
        <v>26.72</v>
      </c>
      <c r="O1149" s="7" t="str">
        <f t="shared" si="68"/>
        <v>Overweight</v>
      </c>
      <c r="Q1149" s="7">
        <v>9.28</v>
      </c>
      <c r="R1149" s="7" t="str">
        <f t="shared" si="69"/>
        <v>Diabetes</v>
      </c>
      <c r="U1149" s="7">
        <v>28</v>
      </c>
      <c r="V1149" s="7" t="s">
        <v>4712</v>
      </c>
      <c r="W1149" s="7">
        <v>1972</v>
      </c>
      <c r="X1149" s="7" t="str">
        <f t="shared" si="70"/>
        <v>28-Nov-1972</v>
      </c>
      <c r="Z1149" s="7">
        <f t="shared" si="71"/>
        <v>50</v>
      </c>
      <c r="AC1149" s="44">
        <v>9863.47</v>
      </c>
    </row>
    <row r="1150" ht="15.6" spans="1:29">
      <c r="A1150" s="24" t="s">
        <v>2299</v>
      </c>
      <c r="B1150" s="24" t="s">
        <v>6680</v>
      </c>
      <c r="C1150" s="7" t="s">
        <v>4751</v>
      </c>
      <c r="D1150" s="7" t="s">
        <v>5050</v>
      </c>
      <c r="G1150" s="7" t="s">
        <v>4688</v>
      </c>
      <c r="H1150" s="7">
        <v>0</v>
      </c>
      <c r="K1150" s="7" t="s">
        <v>4687</v>
      </c>
      <c r="L1150" s="7" t="s">
        <v>4687</v>
      </c>
      <c r="N1150" s="7">
        <v>26.67</v>
      </c>
      <c r="O1150" s="7" t="str">
        <f t="shared" si="68"/>
        <v>Overweight</v>
      </c>
      <c r="Q1150" s="7">
        <v>6.37</v>
      </c>
      <c r="R1150" s="7" t="str">
        <f t="shared" si="69"/>
        <v>Prediabetes</v>
      </c>
      <c r="U1150" s="7">
        <v>24</v>
      </c>
      <c r="V1150" s="7" t="s">
        <v>4718</v>
      </c>
      <c r="W1150" s="7">
        <v>1972</v>
      </c>
      <c r="X1150" s="7" t="str">
        <f t="shared" si="70"/>
        <v>24-Aug-1972</v>
      </c>
      <c r="Z1150" s="7">
        <f t="shared" si="71"/>
        <v>50</v>
      </c>
      <c r="AC1150" s="44">
        <v>9861.03</v>
      </c>
    </row>
    <row r="1151" ht="15.6" spans="1:29">
      <c r="A1151" s="24" t="s">
        <v>2301</v>
      </c>
      <c r="B1151" s="24" t="s">
        <v>6681</v>
      </c>
      <c r="C1151" s="7" t="s">
        <v>4748</v>
      </c>
      <c r="D1151" s="7" t="s">
        <v>6682</v>
      </c>
      <c r="G1151" s="7" t="s">
        <v>4688</v>
      </c>
      <c r="H1151" s="7">
        <v>0</v>
      </c>
      <c r="K1151" s="7" t="s">
        <v>4687</v>
      </c>
      <c r="L1151" s="7" t="s">
        <v>4687</v>
      </c>
      <c r="N1151" s="7">
        <v>42.68</v>
      </c>
      <c r="O1151" s="7" t="str">
        <f t="shared" si="68"/>
        <v>Obesity</v>
      </c>
      <c r="Q1151" s="7">
        <v>5.09</v>
      </c>
      <c r="R1151" s="7" t="str">
        <f t="shared" si="69"/>
        <v>Normal</v>
      </c>
      <c r="U1151" s="7">
        <v>22</v>
      </c>
      <c r="V1151" s="7" t="s">
        <v>4718</v>
      </c>
      <c r="W1151" s="7">
        <v>1973</v>
      </c>
      <c r="X1151" s="7" t="str">
        <f t="shared" si="70"/>
        <v>22-Aug-1973</v>
      </c>
      <c r="Z1151" s="7">
        <f t="shared" si="71"/>
        <v>49</v>
      </c>
      <c r="AC1151" s="44">
        <v>9855.13</v>
      </c>
    </row>
    <row r="1152" ht="15.6" spans="1:29">
      <c r="A1152" s="24" t="s">
        <v>2303</v>
      </c>
      <c r="B1152" s="24" t="s">
        <v>5685</v>
      </c>
      <c r="C1152" s="7" t="s">
        <v>4751</v>
      </c>
      <c r="D1152" s="7" t="s">
        <v>6683</v>
      </c>
      <c r="G1152" s="7">
        <v>2</v>
      </c>
      <c r="H1152" s="7">
        <v>2</v>
      </c>
      <c r="K1152" s="7" t="s">
        <v>4687</v>
      </c>
      <c r="L1152" s="7" t="s">
        <v>4687</v>
      </c>
      <c r="N1152" s="7">
        <v>24.31</v>
      </c>
      <c r="O1152" s="7" t="str">
        <f t="shared" si="68"/>
        <v>Normal Weight</v>
      </c>
      <c r="Q1152" s="7">
        <v>7.94</v>
      </c>
      <c r="R1152" s="7" t="str">
        <f t="shared" si="69"/>
        <v>Diabetes</v>
      </c>
      <c r="U1152" s="7">
        <v>29</v>
      </c>
      <c r="V1152" s="7" t="s">
        <v>4712</v>
      </c>
      <c r="W1152" s="7">
        <v>1977</v>
      </c>
      <c r="X1152" s="7" t="str">
        <f t="shared" si="70"/>
        <v>29-Nov-1977</v>
      </c>
      <c r="Z1152" s="7">
        <f t="shared" si="71"/>
        <v>45</v>
      </c>
      <c r="AC1152" s="44">
        <v>9850.43</v>
      </c>
    </row>
    <row r="1153" ht="15.6" spans="1:29">
      <c r="A1153" s="24" t="s">
        <v>2305</v>
      </c>
      <c r="B1153" s="24" t="s">
        <v>6684</v>
      </c>
      <c r="C1153" s="7" t="s">
        <v>4751</v>
      </c>
      <c r="D1153" s="7" t="s">
        <v>6685</v>
      </c>
      <c r="G1153" s="7" t="s">
        <v>4688</v>
      </c>
      <c r="H1153" s="7">
        <v>0</v>
      </c>
      <c r="K1153" s="7" t="s">
        <v>4689</v>
      </c>
      <c r="L1153" s="7" t="s">
        <v>4687</v>
      </c>
      <c r="N1153" s="7">
        <v>44.75</v>
      </c>
      <c r="O1153" s="7" t="str">
        <f t="shared" si="68"/>
        <v>Obesity</v>
      </c>
      <c r="Q1153" s="7">
        <v>10.95</v>
      </c>
      <c r="R1153" s="7" t="str">
        <f t="shared" si="69"/>
        <v>Diabetes</v>
      </c>
      <c r="U1153" s="7">
        <v>21</v>
      </c>
      <c r="V1153" s="7" t="s">
        <v>4717</v>
      </c>
      <c r="W1153" s="7">
        <v>1996</v>
      </c>
      <c r="X1153" s="7" t="str">
        <f t="shared" si="70"/>
        <v>21-Dec-1996</v>
      </c>
      <c r="Z1153" s="7">
        <f t="shared" si="71"/>
        <v>26</v>
      </c>
      <c r="AC1153" s="44">
        <v>9844.45</v>
      </c>
    </row>
    <row r="1154" ht="15.6" spans="1:29">
      <c r="A1154" s="24" t="s">
        <v>2307</v>
      </c>
      <c r="B1154" s="24" t="s">
        <v>6686</v>
      </c>
      <c r="C1154" s="7" t="s">
        <v>4748</v>
      </c>
      <c r="D1154" s="7" t="s">
        <v>5657</v>
      </c>
      <c r="G1154" s="7" t="s">
        <v>4688</v>
      </c>
      <c r="H1154" s="7">
        <v>0</v>
      </c>
      <c r="K1154" s="7" t="s">
        <v>4687</v>
      </c>
      <c r="L1154" s="7" t="s">
        <v>4687</v>
      </c>
      <c r="N1154" s="7">
        <v>30.78</v>
      </c>
      <c r="O1154" s="7" t="str">
        <f t="shared" si="68"/>
        <v>Obesity</v>
      </c>
      <c r="Q1154" s="7">
        <v>6.3</v>
      </c>
      <c r="R1154" s="7" t="str">
        <f t="shared" si="69"/>
        <v>Prediabetes</v>
      </c>
      <c r="U1154" s="7">
        <v>28</v>
      </c>
      <c r="V1154" s="7" t="s">
        <v>4708</v>
      </c>
      <c r="W1154" s="7">
        <v>1973</v>
      </c>
      <c r="X1154" s="7" t="str">
        <f t="shared" si="70"/>
        <v>28-Jul-1973</v>
      </c>
      <c r="Z1154" s="7">
        <f t="shared" si="71"/>
        <v>49</v>
      </c>
      <c r="AC1154" s="44">
        <v>9836.21</v>
      </c>
    </row>
    <row r="1155" ht="15.6" spans="1:29">
      <c r="A1155" s="24" t="s">
        <v>2309</v>
      </c>
      <c r="B1155" s="24" t="s">
        <v>6687</v>
      </c>
      <c r="C1155" s="7" t="s">
        <v>4748</v>
      </c>
      <c r="D1155" s="7" t="s">
        <v>6688</v>
      </c>
      <c r="G1155" s="7">
        <v>2</v>
      </c>
      <c r="H1155" s="7">
        <v>2</v>
      </c>
      <c r="K1155" s="7" t="s">
        <v>4687</v>
      </c>
      <c r="L1155" s="7" t="s">
        <v>4687</v>
      </c>
      <c r="N1155" s="7">
        <v>21.86</v>
      </c>
      <c r="O1155" s="7" t="str">
        <f t="shared" ref="O1155:O1218" si="72">IF((AND(N1155&lt;18.5)),"Underweight",IF(AND(N1155&gt;=18.5,N1155&lt;24.9),"Normal Weight",IF(AND(N1155&gt;=25,N1155&lt;=30),"Overweight","Obesity")))</f>
        <v>Normal Weight</v>
      </c>
      <c r="Q1155" s="7">
        <v>8.05</v>
      </c>
      <c r="R1155" s="7" t="str">
        <f t="shared" ref="R1155:R1218" si="73">IF((AND(Q1155&gt;=5.7,Q1155&lt;=6.4)),"Prediabetes",IF(AND(Q1155&gt;6.5),"Diabetes","Normal"))</f>
        <v>Diabetes</v>
      </c>
      <c r="U1155" s="7">
        <v>22</v>
      </c>
      <c r="V1155" s="7" t="s">
        <v>4715</v>
      </c>
      <c r="W1155" s="7">
        <v>1965</v>
      </c>
      <c r="X1155" s="7" t="str">
        <f t="shared" ref="X1155:X1218" si="74">CONCATENATE(U1155,"-",V1155,"-",W1155)</f>
        <v>22-Sep-1965</v>
      </c>
      <c r="Z1155" s="7">
        <f t="shared" ref="Z1155:Z1218" si="75">DATEDIF(X1155,$Y$2,"Y")</f>
        <v>57</v>
      </c>
      <c r="AC1155" s="44">
        <v>9819.25</v>
      </c>
    </row>
    <row r="1156" ht="15.6" spans="1:29">
      <c r="A1156" s="24" t="s">
        <v>2311</v>
      </c>
      <c r="B1156" s="24" t="s">
        <v>6689</v>
      </c>
      <c r="C1156" s="7" t="s">
        <v>4748</v>
      </c>
      <c r="D1156" s="7" t="s">
        <v>6690</v>
      </c>
      <c r="G1156" s="7">
        <v>2</v>
      </c>
      <c r="H1156" s="7">
        <v>2</v>
      </c>
      <c r="K1156" s="7" t="s">
        <v>4689</v>
      </c>
      <c r="L1156" s="7" t="s">
        <v>4687</v>
      </c>
      <c r="N1156" s="7">
        <v>49.09</v>
      </c>
      <c r="O1156" s="7" t="str">
        <f t="shared" si="72"/>
        <v>Obesity</v>
      </c>
      <c r="Q1156" s="7">
        <v>9.88</v>
      </c>
      <c r="R1156" s="7" t="str">
        <f t="shared" si="73"/>
        <v>Diabetes</v>
      </c>
      <c r="U1156" s="7">
        <v>22</v>
      </c>
      <c r="V1156" s="7" t="s">
        <v>4715</v>
      </c>
      <c r="W1156" s="7">
        <v>2001</v>
      </c>
      <c r="X1156" s="7" t="str">
        <f t="shared" si="74"/>
        <v>22-Sep-2001</v>
      </c>
      <c r="Z1156" s="7">
        <f t="shared" si="75"/>
        <v>21</v>
      </c>
      <c r="AC1156" s="44">
        <v>9800.89</v>
      </c>
    </row>
    <row r="1157" ht="15.6" spans="1:29">
      <c r="A1157" s="24" t="s">
        <v>2313</v>
      </c>
      <c r="B1157" s="24" t="s">
        <v>6691</v>
      </c>
      <c r="C1157" s="7" t="s">
        <v>4751</v>
      </c>
      <c r="D1157" s="7" t="s">
        <v>6692</v>
      </c>
      <c r="G1157" s="7">
        <v>2</v>
      </c>
      <c r="H1157" s="7">
        <v>2</v>
      </c>
      <c r="K1157" s="7" t="s">
        <v>4689</v>
      </c>
      <c r="L1157" s="7" t="s">
        <v>4687</v>
      </c>
      <c r="N1157" s="7">
        <v>47.74</v>
      </c>
      <c r="O1157" s="7" t="str">
        <f t="shared" si="72"/>
        <v>Obesity</v>
      </c>
      <c r="Q1157" s="7">
        <v>7.42</v>
      </c>
      <c r="R1157" s="7" t="str">
        <f t="shared" si="73"/>
        <v>Diabetes</v>
      </c>
      <c r="U1157" s="7">
        <v>14</v>
      </c>
      <c r="V1157" s="7" t="s">
        <v>4718</v>
      </c>
      <c r="W1157" s="7">
        <v>1970</v>
      </c>
      <c r="X1157" s="7" t="str">
        <f t="shared" si="74"/>
        <v>14-Aug-1970</v>
      </c>
      <c r="Z1157" s="7">
        <f t="shared" si="75"/>
        <v>52</v>
      </c>
      <c r="AC1157" s="44">
        <v>9788.87</v>
      </c>
    </row>
    <row r="1158" ht="15.6" spans="1:29">
      <c r="A1158" s="24" t="s">
        <v>2315</v>
      </c>
      <c r="B1158" s="24" t="s">
        <v>6693</v>
      </c>
      <c r="C1158" s="7" t="s">
        <v>4751</v>
      </c>
      <c r="D1158" s="7" t="s">
        <v>6694</v>
      </c>
      <c r="G1158" s="7">
        <v>1</v>
      </c>
      <c r="H1158" s="7">
        <v>1</v>
      </c>
      <c r="K1158" s="7" t="s">
        <v>4689</v>
      </c>
      <c r="L1158" s="7" t="s">
        <v>4687</v>
      </c>
      <c r="N1158" s="7">
        <v>30.2</v>
      </c>
      <c r="O1158" s="7" t="str">
        <f t="shared" si="72"/>
        <v>Obesity</v>
      </c>
      <c r="Q1158" s="7">
        <v>8.45</v>
      </c>
      <c r="R1158" s="7" t="str">
        <f t="shared" si="73"/>
        <v>Diabetes</v>
      </c>
      <c r="U1158" s="7">
        <v>1</v>
      </c>
      <c r="V1158" s="7" t="s">
        <v>4717</v>
      </c>
      <c r="W1158" s="7">
        <v>1970</v>
      </c>
      <c r="X1158" s="7" t="str">
        <f t="shared" si="74"/>
        <v>1-Dec-1970</v>
      </c>
      <c r="Z1158" s="7">
        <f t="shared" si="75"/>
        <v>52</v>
      </c>
      <c r="AC1158" s="44">
        <v>9787.32</v>
      </c>
    </row>
    <row r="1159" ht="15.6" spans="1:29">
      <c r="A1159" s="24" t="s">
        <v>2317</v>
      </c>
      <c r="B1159" s="24" t="s">
        <v>6695</v>
      </c>
      <c r="C1159" s="7" t="s">
        <v>4751</v>
      </c>
      <c r="D1159" s="7" t="s">
        <v>6696</v>
      </c>
      <c r="G1159" s="7">
        <v>2</v>
      </c>
      <c r="H1159" s="7">
        <v>2</v>
      </c>
      <c r="K1159" s="7" t="s">
        <v>4689</v>
      </c>
      <c r="L1159" s="7" t="s">
        <v>4687</v>
      </c>
      <c r="N1159" s="7">
        <v>33.25</v>
      </c>
      <c r="O1159" s="7" t="str">
        <f t="shared" si="72"/>
        <v>Obesity</v>
      </c>
      <c r="Q1159" s="7">
        <v>6.21</v>
      </c>
      <c r="R1159" s="7" t="str">
        <f t="shared" si="73"/>
        <v>Prediabetes</v>
      </c>
      <c r="U1159" s="7">
        <v>4</v>
      </c>
      <c r="V1159" s="7" t="s">
        <v>4717</v>
      </c>
      <c r="W1159" s="7">
        <v>1970</v>
      </c>
      <c r="X1159" s="7" t="str">
        <f t="shared" si="74"/>
        <v>4-Dec-1970</v>
      </c>
      <c r="Z1159" s="7">
        <f t="shared" si="75"/>
        <v>52</v>
      </c>
      <c r="AC1159" s="44">
        <v>9778.35</v>
      </c>
    </row>
    <row r="1160" ht="15.6" spans="1:29">
      <c r="A1160" s="24" t="s">
        <v>2319</v>
      </c>
      <c r="B1160" s="24" t="s">
        <v>6697</v>
      </c>
      <c r="C1160" s="7" t="s">
        <v>4748</v>
      </c>
      <c r="D1160" s="7" t="s">
        <v>6698</v>
      </c>
      <c r="G1160" s="7" t="s">
        <v>4688</v>
      </c>
      <c r="H1160" s="7">
        <v>0</v>
      </c>
      <c r="K1160" s="7" t="s">
        <v>4689</v>
      </c>
      <c r="L1160" s="7" t="s">
        <v>4687</v>
      </c>
      <c r="N1160" s="7">
        <v>26.6</v>
      </c>
      <c r="O1160" s="7" t="str">
        <f t="shared" si="72"/>
        <v>Overweight</v>
      </c>
      <c r="Q1160" s="7">
        <v>4.65</v>
      </c>
      <c r="R1160" s="7" t="str">
        <f t="shared" si="73"/>
        <v>Normal</v>
      </c>
      <c r="U1160" s="7">
        <v>28</v>
      </c>
      <c r="V1160" s="7" t="s">
        <v>4712</v>
      </c>
      <c r="W1160" s="7">
        <v>1975</v>
      </c>
      <c r="X1160" s="7" t="str">
        <f t="shared" si="74"/>
        <v>28-Nov-1975</v>
      </c>
      <c r="Z1160" s="7">
        <f t="shared" si="75"/>
        <v>47</v>
      </c>
      <c r="AC1160" s="44">
        <v>9764.08</v>
      </c>
    </row>
    <row r="1161" ht="15.6" spans="1:29">
      <c r="A1161" s="24" t="s">
        <v>2321</v>
      </c>
      <c r="B1161" s="24" t="s">
        <v>6699</v>
      </c>
      <c r="C1161" s="7" t="s">
        <v>4751</v>
      </c>
      <c r="D1161" s="7" t="s">
        <v>6700</v>
      </c>
      <c r="G1161" s="7">
        <v>1</v>
      </c>
      <c r="H1161" s="7">
        <v>1</v>
      </c>
      <c r="K1161" s="7" t="s">
        <v>4687</v>
      </c>
      <c r="L1161" s="7" t="s">
        <v>4687</v>
      </c>
      <c r="N1161" s="7">
        <v>26.35</v>
      </c>
      <c r="O1161" s="7" t="str">
        <f t="shared" si="72"/>
        <v>Overweight</v>
      </c>
      <c r="Q1161" s="7">
        <v>5.87</v>
      </c>
      <c r="R1161" s="7" t="str">
        <f t="shared" si="73"/>
        <v>Prediabetes</v>
      </c>
      <c r="U1161" s="7">
        <v>18</v>
      </c>
      <c r="V1161" s="7" t="s">
        <v>4719</v>
      </c>
      <c r="W1161" s="7">
        <v>1972</v>
      </c>
      <c r="X1161" s="7" t="str">
        <f t="shared" si="74"/>
        <v>18-Oct-1972</v>
      </c>
      <c r="Z1161" s="7">
        <f t="shared" si="75"/>
        <v>50</v>
      </c>
      <c r="AC1161" s="44">
        <v>9753.49</v>
      </c>
    </row>
    <row r="1162" ht="15.6" spans="1:29">
      <c r="A1162" s="24" t="s">
        <v>2323</v>
      </c>
      <c r="B1162" s="24" t="s">
        <v>6701</v>
      </c>
      <c r="C1162" s="7" t="s">
        <v>4748</v>
      </c>
      <c r="D1162" s="7" t="s">
        <v>6702</v>
      </c>
      <c r="G1162" s="7">
        <v>2</v>
      </c>
      <c r="H1162" s="7">
        <v>2</v>
      </c>
      <c r="K1162" s="7" t="s">
        <v>4687</v>
      </c>
      <c r="L1162" s="7" t="s">
        <v>4687</v>
      </c>
      <c r="N1162" s="7">
        <v>39.995</v>
      </c>
      <c r="O1162" s="7" t="str">
        <f t="shared" si="72"/>
        <v>Obesity</v>
      </c>
      <c r="Q1162" s="7">
        <v>4.24</v>
      </c>
      <c r="R1162" s="7" t="str">
        <f t="shared" si="73"/>
        <v>Normal</v>
      </c>
      <c r="U1162" s="7">
        <v>15</v>
      </c>
      <c r="V1162" s="7" t="s">
        <v>4717</v>
      </c>
      <c r="W1162" s="7">
        <v>1977</v>
      </c>
      <c r="X1162" s="7" t="str">
        <f t="shared" si="74"/>
        <v>15-Dec-1977</v>
      </c>
      <c r="Z1162" s="7">
        <f t="shared" si="75"/>
        <v>45</v>
      </c>
      <c r="AC1162" s="44">
        <v>9748.91</v>
      </c>
    </row>
    <row r="1163" ht="15.6" spans="1:29">
      <c r="A1163" s="24" t="s">
        <v>2325</v>
      </c>
      <c r="B1163" s="24" t="s">
        <v>6703</v>
      </c>
      <c r="C1163" s="7" t="s">
        <v>4748</v>
      </c>
      <c r="D1163" s="7" t="s">
        <v>6055</v>
      </c>
      <c r="G1163" s="7" t="s">
        <v>4688</v>
      </c>
      <c r="H1163" s="7">
        <v>0</v>
      </c>
      <c r="K1163" s="7" t="s">
        <v>4689</v>
      </c>
      <c r="L1163" s="7" t="s">
        <v>4687</v>
      </c>
      <c r="N1163" s="7">
        <v>22.92</v>
      </c>
      <c r="O1163" s="7" t="str">
        <f t="shared" si="72"/>
        <v>Normal Weight</v>
      </c>
      <c r="Q1163" s="7">
        <v>7.81</v>
      </c>
      <c r="R1163" s="7" t="str">
        <f t="shared" si="73"/>
        <v>Diabetes</v>
      </c>
      <c r="U1163" s="7">
        <v>27</v>
      </c>
      <c r="V1163" s="7" t="s">
        <v>4717</v>
      </c>
      <c r="W1163" s="7">
        <v>1964</v>
      </c>
      <c r="X1163" s="7" t="str">
        <f t="shared" si="74"/>
        <v>27-Dec-1964</v>
      </c>
      <c r="Z1163" s="7">
        <f t="shared" si="75"/>
        <v>58</v>
      </c>
      <c r="AC1163" s="44">
        <v>9724.53</v>
      </c>
    </row>
    <row r="1164" ht="15.6" spans="1:29">
      <c r="A1164" s="24" t="s">
        <v>2327</v>
      </c>
      <c r="B1164" s="24" t="s">
        <v>6704</v>
      </c>
      <c r="C1164" s="7" t="s">
        <v>4751</v>
      </c>
      <c r="D1164" s="7" t="s">
        <v>6705</v>
      </c>
      <c r="G1164" s="7" t="s">
        <v>4688</v>
      </c>
      <c r="H1164" s="7">
        <v>0</v>
      </c>
      <c r="K1164" s="7" t="s">
        <v>4689</v>
      </c>
      <c r="L1164" s="7" t="s">
        <v>4687</v>
      </c>
      <c r="N1164" s="7">
        <v>24.78</v>
      </c>
      <c r="O1164" s="7" t="str">
        <f t="shared" si="72"/>
        <v>Normal Weight</v>
      </c>
      <c r="Q1164" s="7">
        <v>9.85</v>
      </c>
      <c r="R1164" s="7" t="str">
        <f t="shared" si="73"/>
        <v>Diabetes</v>
      </c>
      <c r="U1164" s="7">
        <v>29</v>
      </c>
      <c r="V1164" s="7" t="s">
        <v>4718</v>
      </c>
      <c r="W1164" s="7">
        <v>1966</v>
      </c>
      <c r="X1164" s="7" t="str">
        <f t="shared" si="74"/>
        <v>29-Aug-1966</v>
      </c>
      <c r="Z1164" s="7">
        <f t="shared" si="75"/>
        <v>56</v>
      </c>
      <c r="AC1164" s="44">
        <v>9722.77</v>
      </c>
    </row>
    <row r="1165" ht="15.6" spans="1:29">
      <c r="A1165" s="24" t="s">
        <v>2329</v>
      </c>
      <c r="B1165" s="24" t="s">
        <v>6706</v>
      </c>
      <c r="C1165" s="7" t="s">
        <v>4748</v>
      </c>
      <c r="D1165" s="7" t="s">
        <v>6707</v>
      </c>
      <c r="G1165" s="7" t="s">
        <v>4688</v>
      </c>
      <c r="H1165" s="7">
        <v>0</v>
      </c>
      <c r="K1165" s="7" t="s">
        <v>4689</v>
      </c>
      <c r="L1165" s="7" t="s">
        <v>4687</v>
      </c>
      <c r="N1165" s="7">
        <v>34.07</v>
      </c>
      <c r="O1165" s="7" t="str">
        <f t="shared" si="72"/>
        <v>Obesity</v>
      </c>
      <c r="Q1165" s="7">
        <v>6.94</v>
      </c>
      <c r="R1165" s="7" t="str">
        <f t="shared" si="73"/>
        <v>Diabetes</v>
      </c>
      <c r="U1165" s="7">
        <v>29</v>
      </c>
      <c r="V1165" s="7" t="s">
        <v>4719</v>
      </c>
      <c r="W1165" s="7">
        <v>1981</v>
      </c>
      <c r="X1165" s="7" t="str">
        <f t="shared" si="74"/>
        <v>29-Oct-1981</v>
      </c>
      <c r="Z1165" s="7">
        <f t="shared" si="75"/>
        <v>41</v>
      </c>
      <c r="AC1165" s="44">
        <v>9715.84</v>
      </c>
    </row>
    <row r="1166" ht="15.6" spans="1:29">
      <c r="A1166" s="24" t="s">
        <v>2331</v>
      </c>
      <c r="B1166" s="24" t="s">
        <v>6708</v>
      </c>
      <c r="C1166" s="7" t="s">
        <v>4748</v>
      </c>
      <c r="D1166" s="7" t="s">
        <v>6709</v>
      </c>
      <c r="G1166" s="7">
        <v>2</v>
      </c>
      <c r="H1166" s="7">
        <v>2</v>
      </c>
      <c r="K1166" s="7" t="s">
        <v>4687</v>
      </c>
      <c r="L1166" s="7" t="s">
        <v>4687</v>
      </c>
      <c r="N1166" s="7">
        <v>30.14</v>
      </c>
      <c r="O1166" s="7" t="str">
        <f t="shared" si="72"/>
        <v>Obesity</v>
      </c>
      <c r="Q1166" s="7">
        <v>11.3</v>
      </c>
      <c r="R1166" s="7" t="str">
        <f t="shared" si="73"/>
        <v>Diabetes</v>
      </c>
      <c r="U1166" s="7">
        <v>16</v>
      </c>
      <c r="V1166" s="7" t="s">
        <v>4717</v>
      </c>
      <c r="W1166" s="7">
        <v>1974</v>
      </c>
      <c r="X1166" s="7" t="str">
        <f t="shared" si="74"/>
        <v>16-Dec-1974</v>
      </c>
      <c r="Z1166" s="7">
        <f t="shared" si="75"/>
        <v>48</v>
      </c>
      <c r="AC1166" s="44">
        <v>9710.71</v>
      </c>
    </row>
    <row r="1167" ht="15.6" spans="1:29">
      <c r="A1167" s="24" t="s">
        <v>2333</v>
      </c>
      <c r="B1167" s="24" t="s">
        <v>6710</v>
      </c>
      <c r="C1167" s="7" t="s">
        <v>4748</v>
      </c>
      <c r="D1167" s="7" t="s">
        <v>5146</v>
      </c>
      <c r="G1167" s="7" t="s">
        <v>4688</v>
      </c>
      <c r="H1167" s="7">
        <v>0</v>
      </c>
      <c r="K1167" s="7" t="s">
        <v>4687</v>
      </c>
      <c r="L1167" s="7" t="s">
        <v>4687</v>
      </c>
      <c r="N1167" s="7">
        <v>18.05</v>
      </c>
      <c r="O1167" s="7" t="str">
        <f t="shared" si="72"/>
        <v>Underweight</v>
      </c>
      <c r="Q1167" s="7">
        <v>9.23</v>
      </c>
      <c r="R1167" s="7" t="str">
        <f t="shared" si="73"/>
        <v>Diabetes</v>
      </c>
      <c r="U1167" s="7">
        <v>23</v>
      </c>
      <c r="V1167" s="7" t="s">
        <v>4714</v>
      </c>
      <c r="W1167" s="7">
        <v>1971</v>
      </c>
      <c r="X1167" s="7" t="str">
        <f t="shared" si="74"/>
        <v>23-Jun-1971</v>
      </c>
      <c r="Z1167" s="7">
        <f t="shared" si="75"/>
        <v>51</v>
      </c>
      <c r="AC1167" s="44">
        <v>9704.67</v>
      </c>
    </row>
    <row r="1168" ht="15.6" spans="1:29">
      <c r="A1168" s="24" t="s">
        <v>2335</v>
      </c>
      <c r="B1168" s="24" t="s">
        <v>6711</v>
      </c>
      <c r="C1168" s="7" t="s">
        <v>4748</v>
      </c>
      <c r="D1168" s="7" t="s">
        <v>4826</v>
      </c>
      <c r="G1168" s="7">
        <v>2</v>
      </c>
      <c r="H1168" s="7">
        <v>2</v>
      </c>
      <c r="K1168" s="7" t="s">
        <v>4689</v>
      </c>
      <c r="L1168" s="7" t="s">
        <v>4687</v>
      </c>
      <c r="N1168" s="7">
        <v>37.4</v>
      </c>
      <c r="O1168" s="7" t="str">
        <f t="shared" si="72"/>
        <v>Obesity</v>
      </c>
      <c r="Q1168" s="7">
        <v>4.37</v>
      </c>
      <c r="R1168" s="7" t="str">
        <f t="shared" si="73"/>
        <v>Normal</v>
      </c>
      <c r="U1168" s="7">
        <v>19</v>
      </c>
      <c r="V1168" s="7" t="s">
        <v>4717</v>
      </c>
      <c r="W1168" s="7">
        <v>1970</v>
      </c>
      <c r="X1168" s="7" t="str">
        <f t="shared" si="74"/>
        <v>19-Dec-1970</v>
      </c>
      <c r="Z1168" s="7">
        <f t="shared" si="75"/>
        <v>52</v>
      </c>
      <c r="AC1168" s="44">
        <v>9698.42</v>
      </c>
    </row>
    <row r="1169" ht="15.6" spans="1:29">
      <c r="A1169" s="24" t="s">
        <v>2337</v>
      </c>
      <c r="B1169" s="24" t="s">
        <v>6712</v>
      </c>
      <c r="C1169" s="7" t="s">
        <v>5627</v>
      </c>
      <c r="D1169" s="7" t="s">
        <v>6713</v>
      </c>
      <c r="G1169" s="7">
        <v>1</v>
      </c>
      <c r="H1169" s="7">
        <v>1</v>
      </c>
      <c r="K1169" s="7" t="s">
        <v>4687</v>
      </c>
      <c r="L1169" s="7" t="s">
        <v>4687</v>
      </c>
      <c r="N1169" s="7">
        <v>25.75</v>
      </c>
      <c r="O1169" s="7" t="str">
        <f t="shared" si="72"/>
        <v>Overweight</v>
      </c>
      <c r="Q1169" s="7">
        <v>5.76</v>
      </c>
      <c r="R1169" s="7" t="str">
        <f t="shared" si="73"/>
        <v>Prediabetes</v>
      </c>
      <c r="U1169" s="7">
        <v>23</v>
      </c>
      <c r="V1169" s="7" t="s">
        <v>4719</v>
      </c>
      <c r="W1169" s="7">
        <v>1968</v>
      </c>
      <c r="X1169" s="7" t="str">
        <f t="shared" si="74"/>
        <v>23-Oct-1968</v>
      </c>
      <c r="Z1169" s="7">
        <f t="shared" si="75"/>
        <v>54</v>
      </c>
      <c r="AC1169" s="44">
        <v>9684.29</v>
      </c>
    </row>
    <row r="1170" ht="15.6" spans="1:29">
      <c r="A1170" s="24" t="s">
        <v>2339</v>
      </c>
      <c r="B1170" s="24" t="s">
        <v>4831</v>
      </c>
      <c r="C1170" s="7" t="s">
        <v>4751</v>
      </c>
      <c r="D1170" s="7" t="s">
        <v>6714</v>
      </c>
      <c r="G1170" s="7">
        <v>1</v>
      </c>
      <c r="H1170" s="7">
        <v>1</v>
      </c>
      <c r="K1170" s="7" t="s">
        <v>4687</v>
      </c>
      <c r="L1170" s="7" t="s">
        <v>4687</v>
      </c>
      <c r="N1170" s="7">
        <v>32.3</v>
      </c>
      <c r="O1170" s="7" t="str">
        <f t="shared" si="72"/>
        <v>Obesity</v>
      </c>
      <c r="Q1170" s="7">
        <v>4.96</v>
      </c>
      <c r="R1170" s="7" t="str">
        <f t="shared" si="73"/>
        <v>Normal</v>
      </c>
      <c r="U1170" s="7">
        <v>22</v>
      </c>
      <c r="V1170" s="7" t="s">
        <v>4714</v>
      </c>
      <c r="W1170" s="7">
        <v>1972</v>
      </c>
      <c r="X1170" s="7" t="str">
        <f t="shared" si="74"/>
        <v>22-Jun-1972</v>
      </c>
      <c r="Z1170" s="7">
        <f t="shared" si="75"/>
        <v>50</v>
      </c>
      <c r="AC1170" s="44">
        <v>9664.34</v>
      </c>
    </row>
    <row r="1171" ht="15.6" spans="1:29">
      <c r="A1171" s="24" t="s">
        <v>2341</v>
      </c>
      <c r="B1171" s="24" t="s">
        <v>6715</v>
      </c>
      <c r="C1171" s="7" t="s">
        <v>4751</v>
      </c>
      <c r="D1171" s="7" t="s">
        <v>6716</v>
      </c>
      <c r="G1171" s="7">
        <v>2</v>
      </c>
      <c r="H1171" s="7">
        <v>2</v>
      </c>
      <c r="K1171" s="7" t="s">
        <v>4687</v>
      </c>
      <c r="L1171" s="7" t="s">
        <v>4687</v>
      </c>
      <c r="N1171" s="7">
        <v>28.61</v>
      </c>
      <c r="O1171" s="7" t="str">
        <f t="shared" si="72"/>
        <v>Overweight</v>
      </c>
      <c r="Q1171" s="7">
        <v>11.04</v>
      </c>
      <c r="R1171" s="7" t="str">
        <f t="shared" si="73"/>
        <v>Diabetes</v>
      </c>
      <c r="U1171" s="7">
        <v>30</v>
      </c>
      <c r="V1171" s="7" t="s">
        <v>4715</v>
      </c>
      <c r="W1171" s="7">
        <v>1979</v>
      </c>
      <c r="X1171" s="7" t="str">
        <f t="shared" si="74"/>
        <v>30-Sep-1979</v>
      </c>
      <c r="Z1171" s="7">
        <f t="shared" si="75"/>
        <v>43</v>
      </c>
      <c r="AC1171" s="44">
        <v>9653.81</v>
      </c>
    </row>
    <row r="1172" ht="15.6" spans="1:29">
      <c r="A1172" s="24" t="s">
        <v>2343</v>
      </c>
      <c r="B1172" s="24" t="s">
        <v>6439</v>
      </c>
      <c r="C1172" s="7" t="s">
        <v>5627</v>
      </c>
      <c r="D1172" s="7" t="s">
        <v>6717</v>
      </c>
      <c r="G1172" s="7">
        <v>1</v>
      </c>
      <c r="H1172" s="7">
        <v>1</v>
      </c>
      <c r="K1172" s="7" t="s">
        <v>4687</v>
      </c>
      <c r="L1172" s="7" t="s">
        <v>4687</v>
      </c>
      <c r="N1172" s="7">
        <v>45.41</v>
      </c>
      <c r="O1172" s="7" t="str">
        <f t="shared" si="72"/>
        <v>Obesity</v>
      </c>
      <c r="Q1172" s="7">
        <v>7.81</v>
      </c>
      <c r="R1172" s="7" t="str">
        <f t="shared" si="73"/>
        <v>Diabetes</v>
      </c>
      <c r="U1172" s="7">
        <v>19</v>
      </c>
      <c r="V1172" s="7" t="s">
        <v>4708</v>
      </c>
      <c r="W1172" s="7">
        <v>1998</v>
      </c>
      <c r="X1172" s="7" t="str">
        <f t="shared" si="74"/>
        <v>19-Jul-1998</v>
      </c>
      <c r="Z1172" s="7">
        <f t="shared" si="75"/>
        <v>24</v>
      </c>
      <c r="AC1172" s="44">
        <v>9644.25</v>
      </c>
    </row>
    <row r="1173" ht="15.6" spans="1:29">
      <c r="A1173" s="24" t="s">
        <v>2345</v>
      </c>
      <c r="B1173" s="24" t="s">
        <v>6718</v>
      </c>
      <c r="C1173" s="7" t="s">
        <v>4748</v>
      </c>
      <c r="D1173" s="7" t="s">
        <v>6719</v>
      </c>
      <c r="G1173" s="7" t="s">
        <v>4688</v>
      </c>
      <c r="H1173" s="7">
        <v>0</v>
      </c>
      <c r="K1173" s="7" t="s">
        <v>4689</v>
      </c>
      <c r="L1173" s="7" t="s">
        <v>4687</v>
      </c>
      <c r="N1173" s="7">
        <v>31.2</v>
      </c>
      <c r="O1173" s="7" t="str">
        <f t="shared" si="72"/>
        <v>Obesity</v>
      </c>
      <c r="Q1173" s="7">
        <v>4.55</v>
      </c>
      <c r="R1173" s="7" t="str">
        <f t="shared" si="73"/>
        <v>Normal</v>
      </c>
      <c r="U1173" s="7">
        <v>8</v>
      </c>
      <c r="V1173" s="7" t="s">
        <v>4708</v>
      </c>
      <c r="W1173" s="7">
        <v>1970</v>
      </c>
      <c r="X1173" s="7" t="str">
        <f t="shared" si="74"/>
        <v>8-Jul-1970</v>
      </c>
      <c r="Z1173" s="7">
        <f t="shared" si="75"/>
        <v>52</v>
      </c>
      <c r="AC1173" s="44">
        <v>9634.54</v>
      </c>
    </row>
    <row r="1174" ht="15.6" spans="1:29">
      <c r="A1174" s="24" t="s">
        <v>2347</v>
      </c>
      <c r="B1174" s="24" t="s">
        <v>6720</v>
      </c>
      <c r="C1174" s="7" t="s">
        <v>4751</v>
      </c>
      <c r="D1174" s="7" t="s">
        <v>6721</v>
      </c>
      <c r="G1174" s="7">
        <v>2</v>
      </c>
      <c r="H1174" s="7">
        <v>2</v>
      </c>
      <c r="K1174" s="7" t="s">
        <v>4689</v>
      </c>
      <c r="L1174" s="7" t="s">
        <v>4687</v>
      </c>
      <c r="N1174" s="7">
        <v>29.83</v>
      </c>
      <c r="O1174" s="7" t="str">
        <f t="shared" si="72"/>
        <v>Overweight</v>
      </c>
      <c r="Q1174" s="7">
        <v>6.13</v>
      </c>
      <c r="R1174" s="7" t="str">
        <f t="shared" si="73"/>
        <v>Prediabetes</v>
      </c>
      <c r="U1174" s="7">
        <v>8</v>
      </c>
      <c r="V1174" s="7" t="s">
        <v>4718</v>
      </c>
      <c r="W1174" s="7">
        <v>1975</v>
      </c>
      <c r="X1174" s="7" t="str">
        <f t="shared" si="74"/>
        <v>8-Aug-1975</v>
      </c>
      <c r="Z1174" s="7">
        <f t="shared" si="75"/>
        <v>47</v>
      </c>
      <c r="AC1174" s="44">
        <v>9630.91</v>
      </c>
    </row>
    <row r="1175" ht="15.6" spans="1:29">
      <c r="A1175" s="24" t="s">
        <v>2349</v>
      </c>
      <c r="B1175" s="24" t="s">
        <v>6722</v>
      </c>
      <c r="C1175" s="7" t="s">
        <v>5627</v>
      </c>
      <c r="D1175" s="7" t="s">
        <v>6723</v>
      </c>
      <c r="G1175" s="7">
        <v>1</v>
      </c>
      <c r="H1175" s="7">
        <v>1</v>
      </c>
      <c r="K1175" s="7" t="s">
        <v>4687</v>
      </c>
      <c r="L1175" s="7" t="s">
        <v>4687</v>
      </c>
      <c r="N1175" s="7">
        <v>29.06</v>
      </c>
      <c r="O1175" s="7" t="str">
        <f t="shared" si="72"/>
        <v>Overweight</v>
      </c>
      <c r="Q1175" s="7">
        <v>6.04</v>
      </c>
      <c r="R1175" s="7" t="str">
        <f t="shared" si="73"/>
        <v>Prediabetes</v>
      </c>
      <c r="U1175" s="7">
        <v>16</v>
      </c>
      <c r="V1175" s="7" t="s">
        <v>4715</v>
      </c>
      <c r="W1175" s="7">
        <v>1982</v>
      </c>
      <c r="X1175" s="7" t="str">
        <f t="shared" si="74"/>
        <v>16-Sep-1982</v>
      </c>
      <c r="Z1175" s="7">
        <f t="shared" si="75"/>
        <v>40</v>
      </c>
      <c r="AC1175" s="44">
        <v>9630.4</v>
      </c>
    </row>
    <row r="1176" ht="15.6" spans="1:29">
      <c r="A1176" s="24" t="s">
        <v>2351</v>
      </c>
      <c r="B1176" s="24" t="s">
        <v>6724</v>
      </c>
      <c r="C1176" s="7" t="s">
        <v>4751</v>
      </c>
      <c r="D1176" s="7" t="s">
        <v>6725</v>
      </c>
      <c r="G1176" s="7" t="s">
        <v>4688</v>
      </c>
      <c r="H1176" s="7">
        <v>0</v>
      </c>
      <c r="K1176" s="7" t="s">
        <v>4687</v>
      </c>
      <c r="L1176" s="7" t="s">
        <v>4687</v>
      </c>
      <c r="N1176" s="7">
        <v>27.455</v>
      </c>
      <c r="O1176" s="7" t="str">
        <f t="shared" si="72"/>
        <v>Overweight</v>
      </c>
      <c r="Q1176" s="7">
        <v>8.85</v>
      </c>
      <c r="R1176" s="7" t="str">
        <f t="shared" si="73"/>
        <v>Diabetes</v>
      </c>
      <c r="U1176" s="7">
        <v>7</v>
      </c>
      <c r="V1176" s="7" t="s">
        <v>4712</v>
      </c>
      <c r="W1176" s="7">
        <v>1972</v>
      </c>
      <c r="X1176" s="7" t="str">
        <f t="shared" si="74"/>
        <v>7-Nov-1972</v>
      </c>
      <c r="Z1176" s="7">
        <f t="shared" si="75"/>
        <v>50</v>
      </c>
      <c r="AC1176" s="44">
        <v>9630.3</v>
      </c>
    </row>
    <row r="1177" ht="15.6" spans="1:29">
      <c r="A1177" s="24" t="s">
        <v>2353</v>
      </c>
      <c r="B1177" s="24" t="s">
        <v>6726</v>
      </c>
      <c r="C1177" s="7" t="s">
        <v>4751</v>
      </c>
      <c r="D1177" s="7" t="s">
        <v>6727</v>
      </c>
      <c r="G1177" s="7">
        <v>2</v>
      </c>
      <c r="H1177" s="7">
        <v>2</v>
      </c>
      <c r="K1177" s="7" t="s">
        <v>4689</v>
      </c>
      <c r="L1177" s="7" t="s">
        <v>4687</v>
      </c>
      <c r="N1177" s="7">
        <v>23.01</v>
      </c>
      <c r="O1177" s="7" t="str">
        <f t="shared" si="72"/>
        <v>Normal Weight</v>
      </c>
      <c r="Q1177" s="7">
        <v>10.54</v>
      </c>
      <c r="R1177" s="7" t="str">
        <f t="shared" si="73"/>
        <v>Diabetes</v>
      </c>
      <c r="U1177" s="7">
        <v>19</v>
      </c>
      <c r="V1177" s="7" t="s">
        <v>4715</v>
      </c>
      <c r="W1177" s="7">
        <v>1964</v>
      </c>
      <c r="X1177" s="7" t="str">
        <f t="shared" si="74"/>
        <v>19-Sep-1964</v>
      </c>
      <c r="Z1177" s="7">
        <f t="shared" si="75"/>
        <v>58</v>
      </c>
      <c r="AC1177" s="44">
        <v>9628.79</v>
      </c>
    </row>
    <row r="1178" ht="15.6" spans="1:29">
      <c r="A1178" s="24" t="s">
        <v>2355</v>
      </c>
      <c r="B1178" s="24" t="s">
        <v>6728</v>
      </c>
      <c r="C1178" s="7" t="s">
        <v>4751</v>
      </c>
      <c r="D1178" s="7" t="s">
        <v>6729</v>
      </c>
      <c r="G1178" s="7">
        <v>2</v>
      </c>
      <c r="H1178" s="7">
        <v>2</v>
      </c>
      <c r="K1178" s="7" t="s">
        <v>4689</v>
      </c>
      <c r="L1178" s="7" t="s">
        <v>4687</v>
      </c>
      <c r="N1178" s="7">
        <v>31.39</v>
      </c>
      <c r="O1178" s="7" t="str">
        <f t="shared" si="72"/>
        <v>Obesity</v>
      </c>
      <c r="Q1178" s="7">
        <v>4.37</v>
      </c>
      <c r="R1178" s="7" t="str">
        <f t="shared" si="73"/>
        <v>Normal</v>
      </c>
      <c r="U1178" s="7">
        <v>10</v>
      </c>
      <c r="V1178" s="7" t="s">
        <v>4708</v>
      </c>
      <c r="W1178" s="7">
        <v>1981</v>
      </c>
      <c r="X1178" s="7" t="str">
        <f t="shared" si="74"/>
        <v>10-Jul-1981</v>
      </c>
      <c r="Z1178" s="7">
        <f t="shared" si="75"/>
        <v>41</v>
      </c>
      <c r="AC1178" s="44">
        <v>9625.92</v>
      </c>
    </row>
    <row r="1179" ht="15.6" spans="1:29">
      <c r="A1179" s="24" t="s">
        <v>2357</v>
      </c>
      <c r="B1179" s="24" t="s">
        <v>6730</v>
      </c>
      <c r="C1179" s="7" t="s">
        <v>4748</v>
      </c>
      <c r="D1179" s="7" t="s">
        <v>6731</v>
      </c>
      <c r="G1179" s="7">
        <v>2</v>
      </c>
      <c r="H1179" s="7">
        <v>2</v>
      </c>
      <c r="K1179" s="7" t="s">
        <v>4687</v>
      </c>
      <c r="L1179" s="7" t="s">
        <v>4687</v>
      </c>
      <c r="N1179" s="7">
        <v>34.77</v>
      </c>
      <c r="O1179" s="7" t="str">
        <f t="shared" si="72"/>
        <v>Obesity</v>
      </c>
      <c r="Q1179" s="7">
        <v>9.63</v>
      </c>
      <c r="R1179" s="7" t="str">
        <f t="shared" si="73"/>
        <v>Diabetes</v>
      </c>
      <c r="U1179" s="7">
        <v>27</v>
      </c>
      <c r="V1179" s="7" t="s">
        <v>4714</v>
      </c>
      <c r="W1179" s="7">
        <v>1973</v>
      </c>
      <c r="X1179" s="7" t="str">
        <f t="shared" si="74"/>
        <v>27-Jun-1973</v>
      </c>
      <c r="Z1179" s="7">
        <f t="shared" si="75"/>
        <v>49</v>
      </c>
      <c r="AC1179" s="44">
        <v>9620.33</v>
      </c>
    </row>
    <row r="1180" ht="15.6" spans="1:29">
      <c r="A1180" s="24" t="s">
        <v>2359</v>
      </c>
      <c r="B1180" s="24" t="s">
        <v>6732</v>
      </c>
      <c r="C1180" s="7" t="s">
        <v>4751</v>
      </c>
      <c r="D1180" s="7" t="s">
        <v>4886</v>
      </c>
      <c r="G1180" s="7" t="s">
        <v>4688</v>
      </c>
      <c r="H1180" s="7">
        <v>0</v>
      </c>
      <c r="K1180" s="7" t="s">
        <v>4689</v>
      </c>
      <c r="L1180" s="7" t="s">
        <v>4687</v>
      </c>
      <c r="N1180" s="7">
        <v>24.48</v>
      </c>
      <c r="O1180" s="7" t="str">
        <f t="shared" si="72"/>
        <v>Normal Weight</v>
      </c>
      <c r="Q1180" s="7">
        <v>10.37</v>
      </c>
      <c r="R1180" s="7" t="str">
        <f t="shared" si="73"/>
        <v>Diabetes</v>
      </c>
      <c r="U1180" s="7">
        <v>12</v>
      </c>
      <c r="V1180" s="7" t="s">
        <v>4715</v>
      </c>
      <c r="W1180" s="7">
        <v>1966</v>
      </c>
      <c r="X1180" s="7" t="str">
        <f t="shared" si="74"/>
        <v>12-Sep-1966</v>
      </c>
      <c r="Z1180" s="7">
        <f t="shared" si="75"/>
        <v>56</v>
      </c>
      <c r="AC1180" s="44">
        <v>9619.18</v>
      </c>
    </row>
    <row r="1181" ht="15.6" spans="1:29">
      <c r="A1181" s="24" t="s">
        <v>2361</v>
      </c>
      <c r="B1181" s="24" t="s">
        <v>6733</v>
      </c>
      <c r="C1181" s="7" t="s">
        <v>4748</v>
      </c>
      <c r="D1181" s="7" t="s">
        <v>5106</v>
      </c>
      <c r="G1181" s="7">
        <v>2</v>
      </c>
      <c r="H1181" s="7">
        <v>2</v>
      </c>
      <c r="K1181" s="7" t="s">
        <v>4687</v>
      </c>
      <c r="L1181" s="7" t="s">
        <v>4687</v>
      </c>
      <c r="N1181" s="7">
        <v>22.61</v>
      </c>
      <c r="O1181" s="7" t="str">
        <f t="shared" si="72"/>
        <v>Normal Weight</v>
      </c>
      <c r="Q1181" s="7">
        <v>5.44</v>
      </c>
      <c r="R1181" s="7" t="str">
        <f t="shared" si="73"/>
        <v>Normal</v>
      </c>
      <c r="U1181" s="7">
        <v>18</v>
      </c>
      <c r="V1181" s="7" t="s">
        <v>4718</v>
      </c>
      <c r="W1181" s="7">
        <v>1973</v>
      </c>
      <c r="X1181" s="7" t="str">
        <f t="shared" si="74"/>
        <v>18-Aug-1973</v>
      </c>
      <c r="Z1181" s="7">
        <f t="shared" si="75"/>
        <v>49</v>
      </c>
      <c r="AC1181" s="44">
        <v>9617.66</v>
      </c>
    </row>
    <row r="1182" ht="15.6" spans="1:29">
      <c r="A1182" s="24" t="s">
        <v>2363</v>
      </c>
      <c r="B1182" s="24" t="s">
        <v>6734</v>
      </c>
      <c r="C1182" s="7" t="s">
        <v>4751</v>
      </c>
      <c r="D1182" s="7" t="s">
        <v>4801</v>
      </c>
      <c r="G1182" s="7">
        <v>2</v>
      </c>
      <c r="H1182" s="7">
        <v>2</v>
      </c>
      <c r="K1182" s="7" t="s">
        <v>4687</v>
      </c>
      <c r="L1182" s="7" t="s">
        <v>4687</v>
      </c>
      <c r="N1182" s="7">
        <v>34.3</v>
      </c>
      <c r="O1182" s="7" t="str">
        <f t="shared" si="72"/>
        <v>Obesity</v>
      </c>
      <c r="Q1182" s="7">
        <v>5.19</v>
      </c>
      <c r="R1182" s="7" t="str">
        <f t="shared" si="73"/>
        <v>Normal</v>
      </c>
      <c r="U1182" s="7">
        <v>4</v>
      </c>
      <c r="V1182" s="7" t="s">
        <v>4708</v>
      </c>
      <c r="W1182" s="7">
        <v>1974</v>
      </c>
      <c r="X1182" s="7" t="str">
        <f t="shared" si="74"/>
        <v>4-Jul-1974</v>
      </c>
      <c r="Z1182" s="7">
        <f t="shared" si="75"/>
        <v>48</v>
      </c>
      <c r="AC1182" s="44">
        <v>9597.63</v>
      </c>
    </row>
    <row r="1183" ht="15.6" spans="1:29">
      <c r="A1183" s="24" t="s">
        <v>2365</v>
      </c>
      <c r="B1183" s="24" t="s">
        <v>4829</v>
      </c>
      <c r="C1183" s="7" t="s">
        <v>4748</v>
      </c>
      <c r="D1183" s="7" t="s">
        <v>6735</v>
      </c>
      <c r="G1183" s="7">
        <v>1</v>
      </c>
      <c r="H1183" s="7">
        <v>1</v>
      </c>
      <c r="K1183" s="7" t="s">
        <v>4687</v>
      </c>
      <c r="L1183" s="7" t="s">
        <v>4687</v>
      </c>
      <c r="N1183" s="7">
        <v>46.09</v>
      </c>
      <c r="O1183" s="7" t="str">
        <f t="shared" si="72"/>
        <v>Obesity</v>
      </c>
      <c r="Q1183" s="7">
        <v>11.8</v>
      </c>
      <c r="R1183" s="7" t="str">
        <f t="shared" si="73"/>
        <v>Diabetes</v>
      </c>
      <c r="U1183" s="7">
        <v>14</v>
      </c>
      <c r="V1183" s="7" t="s">
        <v>4708</v>
      </c>
      <c r="W1183" s="7">
        <v>1972</v>
      </c>
      <c r="X1183" s="7" t="str">
        <f t="shared" si="74"/>
        <v>14-Jul-1972</v>
      </c>
      <c r="Z1183" s="7">
        <f t="shared" si="75"/>
        <v>50</v>
      </c>
      <c r="AC1183" s="44">
        <v>9584.04</v>
      </c>
    </row>
    <row r="1184" ht="15.6" spans="1:29">
      <c r="A1184" s="24" t="s">
        <v>2367</v>
      </c>
      <c r="B1184" s="24" t="s">
        <v>6736</v>
      </c>
      <c r="C1184" s="7" t="s">
        <v>4748</v>
      </c>
      <c r="D1184" s="7" t="s">
        <v>6737</v>
      </c>
      <c r="G1184" s="7">
        <v>2</v>
      </c>
      <c r="H1184" s="7">
        <v>2</v>
      </c>
      <c r="K1184" s="7" t="s">
        <v>4687</v>
      </c>
      <c r="L1184" s="7" t="s">
        <v>4687</v>
      </c>
      <c r="N1184" s="7">
        <v>44.745</v>
      </c>
      <c r="O1184" s="7" t="str">
        <f t="shared" si="72"/>
        <v>Obesity</v>
      </c>
      <c r="Q1184" s="7">
        <v>8.38</v>
      </c>
      <c r="R1184" s="7" t="str">
        <f t="shared" si="73"/>
        <v>Diabetes</v>
      </c>
      <c r="U1184" s="7">
        <v>5</v>
      </c>
      <c r="V1184" s="7" t="s">
        <v>4715</v>
      </c>
      <c r="W1184" s="7">
        <v>1972</v>
      </c>
      <c r="X1184" s="7" t="str">
        <f t="shared" si="74"/>
        <v>5-Sep-1972</v>
      </c>
      <c r="Z1184" s="7">
        <f t="shared" si="75"/>
        <v>50</v>
      </c>
      <c r="AC1184" s="44">
        <v>9583.89</v>
      </c>
    </row>
    <row r="1185" ht="15.6" spans="1:29">
      <c r="A1185" s="24" t="s">
        <v>2369</v>
      </c>
      <c r="B1185" s="24" t="s">
        <v>6738</v>
      </c>
      <c r="C1185" s="7" t="s">
        <v>5627</v>
      </c>
      <c r="D1185" s="7" t="s">
        <v>6739</v>
      </c>
      <c r="G1185" s="7" t="s">
        <v>4688</v>
      </c>
      <c r="H1185" s="7">
        <v>0</v>
      </c>
      <c r="K1185" s="7" t="s">
        <v>4689</v>
      </c>
      <c r="L1185" s="7" t="s">
        <v>4687</v>
      </c>
      <c r="N1185" s="7">
        <v>26.33</v>
      </c>
      <c r="O1185" s="7" t="str">
        <f t="shared" si="72"/>
        <v>Overweight</v>
      </c>
      <c r="Q1185" s="7">
        <v>7.58</v>
      </c>
      <c r="R1185" s="7" t="str">
        <f t="shared" si="73"/>
        <v>Diabetes</v>
      </c>
      <c r="U1185" s="7">
        <v>7</v>
      </c>
      <c r="V1185" s="7" t="s">
        <v>4708</v>
      </c>
      <c r="W1185" s="7">
        <v>1975</v>
      </c>
      <c r="X1185" s="7" t="str">
        <f t="shared" si="74"/>
        <v>7-Jul-1975</v>
      </c>
      <c r="Z1185" s="7">
        <f t="shared" si="75"/>
        <v>47</v>
      </c>
      <c r="AC1185" s="44">
        <v>9582.54</v>
      </c>
    </row>
    <row r="1186" ht="15.6" spans="1:29">
      <c r="A1186" s="24" t="s">
        <v>2371</v>
      </c>
      <c r="B1186" s="24" t="s">
        <v>6740</v>
      </c>
      <c r="C1186" s="7" t="s">
        <v>4751</v>
      </c>
      <c r="D1186" s="7" t="s">
        <v>6741</v>
      </c>
      <c r="G1186" s="7">
        <v>1</v>
      </c>
      <c r="H1186" s="7">
        <v>1</v>
      </c>
      <c r="K1186" s="7" t="s">
        <v>4687</v>
      </c>
      <c r="L1186" s="7" t="s">
        <v>4687</v>
      </c>
      <c r="N1186" s="7">
        <v>26.6</v>
      </c>
      <c r="O1186" s="7" t="str">
        <f t="shared" si="72"/>
        <v>Overweight</v>
      </c>
      <c r="Q1186" s="7">
        <v>4.61</v>
      </c>
      <c r="R1186" s="7" t="str">
        <f t="shared" si="73"/>
        <v>Normal</v>
      </c>
      <c r="U1186" s="7">
        <v>8</v>
      </c>
      <c r="V1186" s="7" t="s">
        <v>4718</v>
      </c>
      <c r="W1186" s="7">
        <v>1973</v>
      </c>
      <c r="X1186" s="7" t="str">
        <f t="shared" si="74"/>
        <v>8-Aug-1973</v>
      </c>
      <c r="Z1186" s="7">
        <f t="shared" si="75"/>
        <v>49</v>
      </c>
      <c r="AC1186" s="44">
        <v>9566.99</v>
      </c>
    </row>
    <row r="1187" ht="15.6" spans="1:29">
      <c r="A1187" s="24" t="s">
        <v>2373</v>
      </c>
      <c r="B1187" s="24" t="s">
        <v>6742</v>
      </c>
      <c r="C1187" s="7" t="s">
        <v>4748</v>
      </c>
      <c r="D1187" s="7" t="s">
        <v>4795</v>
      </c>
      <c r="G1187" s="7">
        <v>1</v>
      </c>
      <c r="H1187" s="7">
        <v>1</v>
      </c>
      <c r="K1187" s="7" t="s">
        <v>4687</v>
      </c>
      <c r="L1187" s="7" t="s">
        <v>4687</v>
      </c>
      <c r="N1187" s="7">
        <v>27.5</v>
      </c>
      <c r="O1187" s="7" t="str">
        <f t="shared" si="72"/>
        <v>Overweight</v>
      </c>
      <c r="Q1187" s="7">
        <v>4.7</v>
      </c>
      <c r="R1187" s="7" t="str">
        <f t="shared" si="73"/>
        <v>Normal</v>
      </c>
      <c r="U1187" s="7">
        <v>7</v>
      </c>
      <c r="V1187" s="7" t="s">
        <v>4714</v>
      </c>
      <c r="W1187" s="7">
        <v>1971</v>
      </c>
      <c r="X1187" s="7" t="str">
        <f t="shared" si="74"/>
        <v>7-Jun-1971</v>
      </c>
      <c r="Z1187" s="7">
        <f t="shared" si="75"/>
        <v>52</v>
      </c>
      <c r="AC1187" s="44">
        <v>9563.03</v>
      </c>
    </row>
    <row r="1188" ht="15.6" spans="1:29">
      <c r="A1188" s="24" t="s">
        <v>2375</v>
      </c>
      <c r="B1188" s="24" t="s">
        <v>6743</v>
      </c>
      <c r="C1188" s="7" t="s">
        <v>4748</v>
      </c>
      <c r="D1188" s="7" t="s">
        <v>6744</v>
      </c>
      <c r="G1188" s="7" t="s">
        <v>4688</v>
      </c>
      <c r="H1188" s="7">
        <v>0</v>
      </c>
      <c r="K1188" s="7" t="s">
        <v>4687</v>
      </c>
      <c r="L1188" s="7" t="s">
        <v>4687</v>
      </c>
      <c r="N1188" s="7">
        <v>41.55</v>
      </c>
      <c r="O1188" s="7" t="str">
        <f t="shared" si="72"/>
        <v>Obesity</v>
      </c>
      <c r="Q1188" s="7">
        <v>6.05</v>
      </c>
      <c r="R1188" s="7" t="str">
        <f t="shared" si="73"/>
        <v>Prediabetes</v>
      </c>
      <c r="U1188" s="7">
        <v>17</v>
      </c>
      <c r="V1188" s="7" t="s">
        <v>4715</v>
      </c>
      <c r="W1188" s="7">
        <v>1992</v>
      </c>
      <c r="X1188" s="7" t="str">
        <f t="shared" si="74"/>
        <v>17-Sep-1992</v>
      </c>
      <c r="Z1188" s="7">
        <f t="shared" si="75"/>
        <v>30</v>
      </c>
      <c r="AC1188" s="44">
        <v>9549.57</v>
      </c>
    </row>
    <row r="1189" ht="15.6" spans="1:29">
      <c r="A1189" s="24" t="s">
        <v>2377</v>
      </c>
      <c r="B1189" s="24" t="s">
        <v>5265</v>
      </c>
      <c r="C1189" s="7" t="s">
        <v>4751</v>
      </c>
      <c r="D1189" s="7" t="s">
        <v>6745</v>
      </c>
      <c r="G1189" s="7">
        <v>1</v>
      </c>
      <c r="H1189" s="7">
        <v>1</v>
      </c>
      <c r="K1189" s="7" t="s">
        <v>4689</v>
      </c>
      <c r="L1189" s="7" t="s">
        <v>4687</v>
      </c>
      <c r="N1189" s="7">
        <v>41.47</v>
      </c>
      <c r="O1189" s="7" t="str">
        <f t="shared" si="72"/>
        <v>Obesity</v>
      </c>
      <c r="Q1189" s="7">
        <v>5.63</v>
      </c>
      <c r="R1189" s="7" t="str">
        <f t="shared" si="73"/>
        <v>Normal</v>
      </c>
      <c r="U1189" s="7">
        <v>28</v>
      </c>
      <c r="V1189" s="7" t="s">
        <v>4714</v>
      </c>
      <c r="W1189" s="7">
        <v>1969</v>
      </c>
      <c r="X1189" s="7" t="str">
        <f t="shared" si="74"/>
        <v>28-Jun-1969</v>
      </c>
      <c r="Z1189" s="7">
        <f t="shared" si="75"/>
        <v>53</v>
      </c>
      <c r="AC1189" s="44">
        <v>9541.7</v>
      </c>
    </row>
    <row r="1190" ht="15.6" spans="1:29">
      <c r="A1190" s="24" t="s">
        <v>2379</v>
      </c>
      <c r="B1190" s="24" t="s">
        <v>6746</v>
      </c>
      <c r="C1190" s="7" t="s">
        <v>4751</v>
      </c>
      <c r="D1190" s="7" t="s">
        <v>6747</v>
      </c>
      <c r="G1190" s="7">
        <v>1</v>
      </c>
      <c r="H1190" s="7">
        <v>1</v>
      </c>
      <c r="K1190" s="7" t="s">
        <v>4689</v>
      </c>
      <c r="L1190" s="7" t="s">
        <v>4687</v>
      </c>
      <c r="N1190" s="7">
        <v>24.795</v>
      </c>
      <c r="O1190" s="7" t="str">
        <f t="shared" si="72"/>
        <v>Normal Weight</v>
      </c>
      <c r="Q1190" s="7">
        <v>6.06</v>
      </c>
      <c r="R1190" s="7" t="str">
        <f t="shared" si="73"/>
        <v>Prediabetes</v>
      </c>
      <c r="U1190" s="7">
        <v>26</v>
      </c>
      <c r="V1190" s="7" t="s">
        <v>4715</v>
      </c>
      <c r="W1190" s="7">
        <v>1976</v>
      </c>
      <c r="X1190" s="7" t="str">
        <f t="shared" si="74"/>
        <v>26-Sep-1976</v>
      </c>
      <c r="Z1190" s="7">
        <f t="shared" si="75"/>
        <v>46</v>
      </c>
      <c r="AC1190" s="44">
        <v>9540.17</v>
      </c>
    </row>
    <row r="1191" ht="15.6" spans="1:29">
      <c r="A1191" s="24" t="s">
        <v>2381</v>
      </c>
      <c r="B1191" s="24" t="s">
        <v>6748</v>
      </c>
      <c r="C1191" s="7" t="s">
        <v>4751</v>
      </c>
      <c r="D1191" s="7" t="s">
        <v>6749</v>
      </c>
      <c r="G1191" s="7">
        <v>1</v>
      </c>
      <c r="H1191" s="7">
        <v>1</v>
      </c>
      <c r="K1191" s="7" t="s">
        <v>4689</v>
      </c>
      <c r="L1191" s="7" t="s">
        <v>4687</v>
      </c>
      <c r="N1191" s="7">
        <v>29.48</v>
      </c>
      <c r="O1191" s="7" t="str">
        <f t="shared" si="72"/>
        <v>Overweight</v>
      </c>
      <c r="Q1191" s="7">
        <v>5.19</v>
      </c>
      <c r="R1191" s="7" t="str">
        <f t="shared" si="73"/>
        <v>Normal</v>
      </c>
      <c r="U1191" s="7">
        <v>13</v>
      </c>
      <c r="V1191" s="7" t="s">
        <v>4718</v>
      </c>
      <c r="W1191" s="7">
        <v>1969</v>
      </c>
      <c r="X1191" s="7" t="str">
        <f t="shared" si="74"/>
        <v>13-Aug-1969</v>
      </c>
      <c r="Z1191" s="7">
        <f t="shared" si="75"/>
        <v>53</v>
      </c>
      <c r="AC1191" s="44">
        <v>9538.65</v>
      </c>
    </row>
    <row r="1192" ht="15.6" spans="1:29">
      <c r="A1192" s="24" t="s">
        <v>2383</v>
      </c>
      <c r="B1192" s="24" t="s">
        <v>6750</v>
      </c>
      <c r="C1192" s="7" t="s">
        <v>4751</v>
      </c>
      <c r="D1192" s="7" t="s">
        <v>6751</v>
      </c>
      <c r="G1192" s="7" t="s">
        <v>4688</v>
      </c>
      <c r="H1192" s="7">
        <v>0</v>
      </c>
      <c r="K1192" s="7" t="s">
        <v>4687</v>
      </c>
      <c r="L1192" s="7" t="s">
        <v>4687</v>
      </c>
      <c r="N1192" s="7">
        <v>28.09</v>
      </c>
      <c r="O1192" s="7" t="str">
        <f t="shared" si="72"/>
        <v>Overweight</v>
      </c>
      <c r="Q1192" s="7">
        <v>8.96</v>
      </c>
      <c r="R1192" s="7" t="str">
        <f t="shared" si="73"/>
        <v>Diabetes</v>
      </c>
      <c r="U1192" s="7">
        <v>4</v>
      </c>
      <c r="V1192" s="7" t="s">
        <v>4712</v>
      </c>
      <c r="W1192" s="7">
        <v>1979</v>
      </c>
      <c r="X1192" s="7" t="str">
        <f t="shared" si="74"/>
        <v>4-Nov-1979</v>
      </c>
      <c r="Z1192" s="7">
        <f t="shared" si="75"/>
        <v>43</v>
      </c>
      <c r="AC1192" s="44">
        <v>9528.9</v>
      </c>
    </row>
    <row r="1193" ht="15.6" spans="1:29">
      <c r="A1193" s="24" t="s">
        <v>2385</v>
      </c>
      <c r="B1193" s="24" t="s">
        <v>6752</v>
      </c>
      <c r="C1193" s="7" t="s">
        <v>4751</v>
      </c>
      <c r="D1193" s="7" t="s">
        <v>5209</v>
      </c>
      <c r="G1193" s="7" t="s">
        <v>4688</v>
      </c>
      <c r="H1193" s="7">
        <v>0</v>
      </c>
      <c r="K1193" s="7" t="s">
        <v>4687</v>
      </c>
      <c r="L1193" s="7" t="s">
        <v>4687</v>
      </c>
      <c r="N1193" s="7">
        <v>32.73</v>
      </c>
      <c r="O1193" s="7" t="str">
        <f t="shared" si="72"/>
        <v>Obesity</v>
      </c>
      <c r="Q1193" s="7">
        <v>11.39</v>
      </c>
      <c r="R1193" s="7" t="str">
        <f t="shared" si="73"/>
        <v>Diabetes</v>
      </c>
      <c r="U1193" s="7">
        <v>23</v>
      </c>
      <c r="V1193" s="7" t="s">
        <v>4719</v>
      </c>
      <c r="W1193" s="7">
        <v>1987</v>
      </c>
      <c r="X1193" s="7" t="str">
        <f t="shared" si="74"/>
        <v>23-Oct-1987</v>
      </c>
      <c r="Z1193" s="7">
        <f t="shared" si="75"/>
        <v>35</v>
      </c>
      <c r="AC1193" s="44">
        <v>9507.68</v>
      </c>
    </row>
    <row r="1194" ht="15.6" spans="1:29">
      <c r="A1194" s="24" t="s">
        <v>2387</v>
      </c>
      <c r="B1194" s="24" t="s">
        <v>6753</v>
      </c>
      <c r="C1194" s="7" t="s">
        <v>4748</v>
      </c>
      <c r="D1194" s="7" t="s">
        <v>5389</v>
      </c>
      <c r="G1194" s="7" t="s">
        <v>4688</v>
      </c>
      <c r="H1194" s="7">
        <v>0</v>
      </c>
      <c r="K1194" s="7" t="s">
        <v>4687</v>
      </c>
      <c r="L1194" s="7" t="s">
        <v>4687</v>
      </c>
      <c r="N1194" s="7">
        <v>27.36</v>
      </c>
      <c r="O1194" s="7" t="str">
        <f t="shared" si="72"/>
        <v>Overweight</v>
      </c>
      <c r="Q1194" s="7">
        <v>4.06</v>
      </c>
      <c r="R1194" s="7" t="str">
        <f t="shared" si="73"/>
        <v>Normal</v>
      </c>
      <c r="U1194" s="7">
        <v>17</v>
      </c>
      <c r="V1194" s="7" t="s">
        <v>4708</v>
      </c>
      <c r="W1194" s="7">
        <v>1974</v>
      </c>
      <c r="X1194" s="7" t="str">
        <f t="shared" si="74"/>
        <v>17-Jul-1974</v>
      </c>
      <c r="Z1194" s="7">
        <f t="shared" si="75"/>
        <v>48</v>
      </c>
      <c r="AC1194" s="44">
        <v>9504.31</v>
      </c>
    </row>
    <row r="1195" ht="15.6" spans="1:29">
      <c r="A1195" s="24" t="s">
        <v>2389</v>
      </c>
      <c r="B1195" s="24" t="s">
        <v>6754</v>
      </c>
      <c r="C1195" s="7" t="s">
        <v>4748</v>
      </c>
      <c r="D1195" s="7" t="s">
        <v>4960</v>
      </c>
      <c r="G1195" s="7" t="s">
        <v>4688</v>
      </c>
      <c r="H1195" s="7">
        <v>0</v>
      </c>
      <c r="K1195" s="7" t="s">
        <v>4687</v>
      </c>
      <c r="L1195" s="7" t="s">
        <v>4687</v>
      </c>
      <c r="N1195" s="7">
        <v>27.265</v>
      </c>
      <c r="O1195" s="7" t="str">
        <f t="shared" si="72"/>
        <v>Overweight</v>
      </c>
      <c r="Q1195" s="7">
        <v>5.23</v>
      </c>
      <c r="R1195" s="7" t="str">
        <f t="shared" si="73"/>
        <v>Normal</v>
      </c>
      <c r="U1195" s="7">
        <v>20</v>
      </c>
      <c r="V1195" s="7" t="s">
        <v>4719</v>
      </c>
      <c r="W1195" s="7">
        <v>1974</v>
      </c>
      <c r="X1195" s="7" t="str">
        <f t="shared" si="74"/>
        <v>20-Oct-1974</v>
      </c>
      <c r="Z1195" s="7">
        <f t="shared" si="75"/>
        <v>48</v>
      </c>
      <c r="AC1195" s="44">
        <v>9500.57</v>
      </c>
    </row>
    <row r="1196" ht="15.6" spans="1:29">
      <c r="A1196" s="24" t="s">
        <v>2391</v>
      </c>
      <c r="B1196" s="24" t="s">
        <v>6755</v>
      </c>
      <c r="C1196" s="7" t="s">
        <v>4748</v>
      </c>
      <c r="D1196" s="7" t="s">
        <v>6756</v>
      </c>
      <c r="G1196" s="7" t="s">
        <v>4688</v>
      </c>
      <c r="H1196" s="7">
        <v>0</v>
      </c>
      <c r="K1196" s="7" t="s">
        <v>4689</v>
      </c>
      <c r="L1196" s="7" t="s">
        <v>4687</v>
      </c>
      <c r="N1196" s="7">
        <v>48.07</v>
      </c>
      <c r="O1196" s="7" t="str">
        <f t="shared" si="72"/>
        <v>Obesity</v>
      </c>
      <c r="Q1196" s="7">
        <v>5.05</v>
      </c>
      <c r="R1196" s="7" t="str">
        <f t="shared" si="73"/>
        <v>Normal</v>
      </c>
      <c r="U1196" s="7">
        <v>9</v>
      </c>
      <c r="V1196" s="7" t="s">
        <v>4712</v>
      </c>
      <c r="W1196" s="7">
        <v>1976</v>
      </c>
      <c r="X1196" s="7" t="str">
        <f t="shared" si="74"/>
        <v>9-Nov-1976</v>
      </c>
      <c r="Z1196" s="7">
        <f t="shared" si="75"/>
        <v>46</v>
      </c>
      <c r="AC1196" s="44">
        <v>9487.64</v>
      </c>
    </row>
    <row r="1197" ht="15.6" spans="1:29">
      <c r="A1197" s="24" t="s">
        <v>2393</v>
      </c>
      <c r="B1197" s="24" t="s">
        <v>6757</v>
      </c>
      <c r="C1197" s="7" t="s">
        <v>4748</v>
      </c>
      <c r="D1197" s="7" t="s">
        <v>6758</v>
      </c>
      <c r="G1197" s="7" t="s">
        <v>4688</v>
      </c>
      <c r="H1197" s="7">
        <v>0</v>
      </c>
      <c r="K1197" s="7" t="s">
        <v>4689</v>
      </c>
      <c r="L1197" s="7" t="s">
        <v>4687</v>
      </c>
      <c r="N1197" s="7">
        <v>30.8</v>
      </c>
      <c r="O1197" s="7" t="str">
        <f t="shared" si="72"/>
        <v>Obesity</v>
      </c>
      <c r="Q1197" s="7">
        <v>7.34</v>
      </c>
      <c r="R1197" s="7" t="str">
        <f t="shared" si="73"/>
        <v>Diabetes</v>
      </c>
      <c r="U1197" s="7">
        <v>13</v>
      </c>
      <c r="V1197" s="7" t="s">
        <v>4718</v>
      </c>
      <c r="W1197" s="7">
        <v>1976</v>
      </c>
      <c r="X1197" s="7" t="str">
        <f t="shared" si="74"/>
        <v>13-Aug-1976</v>
      </c>
      <c r="Z1197" s="7">
        <f t="shared" si="75"/>
        <v>46</v>
      </c>
      <c r="AC1197" s="44">
        <v>9453.92</v>
      </c>
    </row>
    <row r="1198" ht="15.6" spans="1:29">
      <c r="A1198" s="24" t="s">
        <v>2395</v>
      </c>
      <c r="B1198" s="24" t="s">
        <v>6759</v>
      </c>
      <c r="C1198" s="7" t="s">
        <v>4748</v>
      </c>
      <c r="D1198" s="7" t="s">
        <v>6760</v>
      </c>
      <c r="G1198" s="7" t="s">
        <v>4688</v>
      </c>
      <c r="H1198" s="7">
        <v>0</v>
      </c>
      <c r="K1198" s="7" t="s">
        <v>4689</v>
      </c>
      <c r="L1198" s="7" t="s">
        <v>4687</v>
      </c>
      <c r="N1198" s="7">
        <v>32.3</v>
      </c>
      <c r="O1198" s="7" t="str">
        <f t="shared" si="72"/>
        <v>Obesity</v>
      </c>
      <c r="Q1198" s="7">
        <v>8.13</v>
      </c>
      <c r="R1198" s="7" t="str">
        <f t="shared" si="73"/>
        <v>Diabetes</v>
      </c>
      <c r="U1198" s="7">
        <v>6</v>
      </c>
      <c r="V1198" s="7" t="s">
        <v>4708</v>
      </c>
      <c r="W1198" s="7">
        <v>1976</v>
      </c>
      <c r="X1198" s="7" t="str">
        <f t="shared" si="74"/>
        <v>6-Jul-1976</v>
      </c>
      <c r="Z1198" s="7">
        <f t="shared" si="75"/>
        <v>46</v>
      </c>
      <c r="AC1198" s="44">
        <v>9448.42</v>
      </c>
    </row>
    <row r="1199" ht="15.6" spans="1:29">
      <c r="A1199" s="24" t="s">
        <v>2397</v>
      </c>
      <c r="B1199" s="24" t="s">
        <v>6761</v>
      </c>
      <c r="C1199" s="7" t="s">
        <v>4751</v>
      </c>
      <c r="D1199" s="7" t="s">
        <v>6491</v>
      </c>
      <c r="G1199" s="7">
        <v>1</v>
      </c>
      <c r="H1199" s="7">
        <v>1</v>
      </c>
      <c r="K1199" s="7" t="s">
        <v>4687</v>
      </c>
      <c r="L1199" s="7" t="s">
        <v>4687</v>
      </c>
      <c r="N1199" s="7">
        <v>39.7</v>
      </c>
      <c r="O1199" s="7" t="str">
        <f t="shared" si="72"/>
        <v>Obesity</v>
      </c>
      <c r="Q1199" s="7">
        <v>6.68</v>
      </c>
      <c r="R1199" s="7" t="str">
        <f t="shared" si="73"/>
        <v>Diabetes</v>
      </c>
      <c r="U1199" s="7">
        <v>22</v>
      </c>
      <c r="V1199" s="7" t="s">
        <v>4717</v>
      </c>
      <c r="W1199" s="7">
        <v>1971</v>
      </c>
      <c r="X1199" s="7" t="str">
        <f t="shared" si="74"/>
        <v>22-Dec-1971</v>
      </c>
      <c r="Z1199" s="7">
        <f t="shared" si="75"/>
        <v>51</v>
      </c>
      <c r="AC1199" s="44">
        <v>9447.38</v>
      </c>
    </row>
    <row r="1200" ht="15.6" spans="1:29">
      <c r="A1200" s="24" t="s">
        <v>2399</v>
      </c>
      <c r="B1200" s="24" t="s">
        <v>6762</v>
      </c>
      <c r="C1200" s="7" t="s">
        <v>4751</v>
      </c>
      <c r="D1200" s="7" t="s">
        <v>6763</v>
      </c>
      <c r="G1200" s="7" t="s">
        <v>4688</v>
      </c>
      <c r="H1200" s="7">
        <v>0</v>
      </c>
      <c r="K1200" s="7" t="s">
        <v>4687</v>
      </c>
      <c r="L1200" s="7" t="s">
        <v>4687</v>
      </c>
      <c r="N1200" s="7">
        <v>35.97</v>
      </c>
      <c r="O1200" s="7" t="str">
        <f t="shared" si="72"/>
        <v>Obesity</v>
      </c>
      <c r="Q1200" s="7">
        <v>11.51</v>
      </c>
      <c r="R1200" s="7" t="str">
        <f t="shared" si="73"/>
        <v>Diabetes</v>
      </c>
      <c r="U1200" s="7">
        <v>3</v>
      </c>
      <c r="V1200" s="7" t="s">
        <v>4708</v>
      </c>
      <c r="W1200" s="7">
        <v>1971</v>
      </c>
      <c r="X1200" s="7" t="str">
        <f t="shared" si="74"/>
        <v>3-Jul-1971</v>
      </c>
      <c r="Z1200" s="7">
        <f t="shared" si="75"/>
        <v>51</v>
      </c>
      <c r="AC1200" s="44">
        <v>9447.25</v>
      </c>
    </row>
    <row r="1201" ht="15.6" spans="1:29">
      <c r="A1201" s="24" t="s">
        <v>2401</v>
      </c>
      <c r="B1201" s="24" t="s">
        <v>6764</v>
      </c>
      <c r="C1201" s="7" t="s">
        <v>5627</v>
      </c>
      <c r="D1201" s="7" t="s">
        <v>6349</v>
      </c>
      <c r="G1201" s="7">
        <v>1</v>
      </c>
      <c r="H1201" s="7">
        <v>1</v>
      </c>
      <c r="K1201" s="7" t="s">
        <v>4689</v>
      </c>
      <c r="L1201" s="7" t="s">
        <v>4687</v>
      </c>
      <c r="N1201" s="7">
        <v>25.86</v>
      </c>
      <c r="O1201" s="7" t="str">
        <f t="shared" si="72"/>
        <v>Overweight</v>
      </c>
      <c r="Q1201" s="7">
        <v>6.02</v>
      </c>
      <c r="R1201" s="7" t="str">
        <f t="shared" si="73"/>
        <v>Prediabetes</v>
      </c>
      <c r="U1201" s="7">
        <v>3</v>
      </c>
      <c r="V1201" s="7" t="s">
        <v>4719</v>
      </c>
      <c r="W1201" s="7">
        <v>1975</v>
      </c>
      <c r="X1201" s="7" t="str">
        <f t="shared" si="74"/>
        <v>3-Oct-1975</v>
      </c>
      <c r="Z1201" s="7">
        <f t="shared" si="75"/>
        <v>47</v>
      </c>
      <c r="AC1201" s="44">
        <v>9432.93</v>
      </c>
    </row>
    <row r="1202" ht="15.6" spans="1:29">
      <c r="A1202" s="24" t="s">
        <v>2403</v>
      </c>
      <c r="B1202" s="24" t="s">
        <v>6201</v>
      </c>
      <c r="C1202" s="7" t="s">
        <v>4751</v>
      </c>
      <c r="D1202" s="7" t="s">
        <v>4846</v>
      </c>
      <c r="G1202" s="7" t="s">
        <v>4688</v>
      </c>
      <c r="H1202" s="7">
        <v>0</v>
      </c>
      <c r="K1202" s="7" t="s">
        <v>4687</v>
      </c>
      <c r="L1202" s="7" t="s">
        <v>4687</v>
      </c>
      <c r="N1202" s="7">
        <v>30.03</v>
      </c>
      <c r="O1202" s="7" t="str">
        <f t="shared" si="72"/>
        <v>Obesity</v>
      </c>
      <c r="Q1202" s="7">
        <v>7.96</v>
      </c>
      <c r="R1202" s="7" t="str">
        <f t="shared" si="73"/>
        <v>Diabetes</v>
      </c>
      <c r="U1202" s="7">
        <v>8</v>
      </c>
      <c r="V1202" s="7" t="s">
        <v>4712</v>
      </c>
      <c r="W1202" s="7">
        <v>1971</v>
      </c>
      <c r="X1202" s="7" t="str">
        <f t="shared" si="74"/>
        <v>8-Nov-1971</v>
      </c>
      <c r="Z1202" s="7">
        <f t="shared" si="75"/>
        <v>51</v>
      </c>
      <c r="AC1202" s="44">
        <v>9414.92</v>
      </c>
    </row>
    <row r="1203" ht="15.6" spans="1:29">
      <c r="A1203" s="24" t="s">
        <v>2405</v>
      </c>
      <c r="B1203" s="24" t="s">
        <v>6765</v>
      </c>
      <c r="C1203" s="7" t="s">
        <v>5627</v>
      </c>
      <c r="D1203" s="7" t="s">
        <v>6766</v>
      </c>
      <c r="G1203" s="7">
        <v>1</v>
      </c>
      <c r="H1203" s="7">
        <v>1</v>
      </c>
      <c r="K1203" s="7" t="s">
        <v>4689</v>
      </c>
      <c r="L1203" s="7" t="s">
        <v>4687</v>
      </c>
      <c r="N1203" s="7">
        <v>25.76</v>
      </c>
      <c r="O1203" s="7" t="str">
        <f t="shared" si="72"/>
        <v>Overweight</v>
      </c>
      <c r="Q1203" s="7">
        <v>6.01</v>
      </c>
      <c r="R1203" s="7" t="str">
        <f t="shared" si="73"/>
        <v>Prediabetes</v>
      </c>
      <c r="U1203" s="7">
        <v>5</v>
      </c>
      <c r="V1203" s="7" t="s">
        <v>4712</v>
      </c>
      <c r="W1203" s="7">
        <v>1969</v>
      </c>
      <c r="X1203" s="7" t="str">
        <f t="shared" si="74"/>
        <v>5-Nov-1969</v>
      </c>
      <c r="Z1203" s="7">
        <f t="shared" si="75"/>
        <v>53</v>
      </c>
      <c r="AC1203" s="44">
        <v>9411.01</v>
      </c>
    </row>
    <row r="1204" ht="15.6" spans="1:29">
      <c r="A1204" s="24" t="s">
        <v>2407</v>
      </c>
      <c r="B1204" s="24" t="s">
        <v>6767</v>
      </c>
      <c r="C1204" s="7" t="s">
        <v>4751</v>
      </c>
      <c r="D1204" s="7" t="s">
        <v>6768</v>
      </c>
      <c r="G1204" s="7" t="s">
        <v>4688</v>
      </c>
      <c r="H1204" s="7">
        <v>0</v>
      </c>
      <c r="K1204" s="7" t="s">
        <v>4687</v>
      </c>
      <c r="L1204" s="7" t="s">
        <v>4687</v>
      </c>
      <c r="N1204" s="7">
        <v>22.42</v>
      </c>
      <c r="O1204" s="7" t="str">
        <f t="shared" si="72"/>
        <v>Normal Weight</v>
      </c>
      <c r="Q1204" s="7">
        <v>5.9</v>
      </c>
      <c r="R1204" s="7" t="str">
        <f t="shared" si="73"/>
        <v>Prediabetes</v>
      </c>
      <c r="U1204" s="7">
        <v>8</v>
      </c>
      <c r="V1204" s="7" t="s">
        <v>4708</v>
      </c>
      <c r="W1204" s="7">
        <v>1971</v>
      </c>
      <c r="X1204" s="7" t="str">
        <f t="shared" si="74"/>
        <v>8-Jul-1971</v>
      </c>
      <c r="Z1204" s="7">
        <f t="shared" si="75"/>
        <v>51</v>
      </c>
      <c r="AC1204" s="44">
        <v>9391.35</v>
      </c>
    </row>
    <row r="1205" ht="15.6" spans="1:29">
      <c r="A1205" s="24" t="s">
        <v>2409</v>
      </c>
      <c r="B1205" s="24" t="s">
        <v>6769</v>
      </c>
      <c r="C1205" s="7" t="s">
        <v>4751</v>
      </c>
      <c r="D1205" s="7" t="s">
        <v>5384</v>
      </c>
      <c r="G1205" s="7">
        <v>1</v>
      </c>
      <c r="H1205" s="7">
        <v>1</v>
      </c>
      <c r="K1205" s="7" t="s">
        <v>4689</v>
      </c>
      <c r="L1205" s="7" t="s">
        <v>4687</v>
      </c>
      <c r="N1205" s="7">
        <v>33.18</v>
      </c>
      <c r="O1205" s="7" t="str">
        <f t="shared" si="72"/>
        <v>Obesity</v>
      </c>
      <c r="Q1205" s="7">
        <v>4.49</v>
      </c>
      <c r="R1205" s="7" t="str">
        <f t="shared" si="73"/>
        <v>Normal</v>
      </c>
      <c r="U1205" s="7">
        <v>17</v>
      </c>
      <c r="V1205" s="7" t="s">
        <v>4718</v>
      </c>
      <c r="W1205" s="7">
        <v>1988</v>
      </c>
      <c r="X1205" s="7" t="str">
        <f t="shared" si="74"/>
        <v>17-Aug-1988</v>
      </c>
      <c r="Z1205" s="7">
        <f t="shared" si="75"/>
        <v>34</v>
      </c>
      <c r="AC1205" s="44">
        <v>9386.16</v>
      </c>
    </row>
    <row r="1206" ht="15.6" spans="1:29">
      <c r="A1206" s="24" t="s">
        <v>2411</v>
      </c>
      <c r="B1206" s="24" t="s">
        <v>6770</v>
      </c>
      <c r="C1206" s="7" t="s">
        <v>5627</v>
      </c>
      <c r="D1206" s="7" t="s">
        <v>6771</v>
      </c>
      <c r="G1206" s="7" t="s">
        <v>4688</v>
      </c>
      <c r="H1206" s="7">
        <v>0</v>
      </c>
      <c r="K1206" s="7" t="s">
        <v>4689</v>
      </c>
      <c r="L1206" s="7" t="s">
        <v>4687</v>
      </c>
      <c r="N1206" s="7">
        <v>43.04</v>
      </c>
      <c r="O1206" s="7" t="str">
        <f t="shared" si="72"/>
        <v>Obesity</v>
      </c>
      <c r="Q1206" s="7">
        <v>6.25</v>
      </c>
      <c r="R1206" s="7" t="str">
        <f t="shared" si="73"/>
        <v>Prediabetes</v>
      </c>
      <c r="U1206" s="7">
        <v>14</v>
      </c>
      <c r="V1206" s="7" t="s">
        <v>4715</v>
      </c>
      <c r="W1206" s="7">
        <v>1996</v>
      </c>
      <c r="X1206" s="7" t="str">
        <f t="shared" si="74"/>
        <v>14-Sep-1996</v>
      </c>
      <c r="Z1206" s="7">
        <f t="shared" si="75"/>
        <v>26</v>
      </c>
      <c r="AC1206" s="44">
        <v>9380.75</v>
      </c>
    </row>
    <row r="1207" ht="15.6" spans="1:29">
      <c r="A1207" s="24" t="s">
        <v>2413</v>
      </c>
      <c r="B1207" s="24" t="s">
        <v>6772</v>
      </c>
      <c r="C1207" s="7" t="s">
        <v>4751</v>
      </c>
      <c r="D1207" s="7" t="s">
        <v>6773</v>
      </c>
      <c r="G1207" s="7">
        <v>1</v>
      </c>
      <c r="H1207" s="7">
        <v>1</v>
      </c>
      <c r="K1207" s="7" t="s">
        <v>4689</v>
      </c>
      <c r="L1207" s="7" t="s">
        <v>4687</v>
      </c>
      <c r="N1207" s="7">
        <v>34.15</v>
      </c>
      <c r="O1207" s="7" t="str">
        <f t="shared" si="72"/>
        <v>Obesity</v>
      </c>
      <c r="Q1207" s="7">
        <v>9.62</v>
      </c>
      <c r="R1207" s="7" t="str">
        <f t="shared" si="73"/>
        <v>Diabetes</v>
      </c>
      <c r="U1207" s="7">
        <v>19</v>
      </c>
      <c r="V1207" s="7" t="s">
        <v>4718</v>
      </c>
      <c r="W1207" s="7">
        <v>1988</v>
      </c>
      <c r="X1207" s="7" t="str">
        <f t="shared" si="74"/>
        <v>19-Aug-1988</v>
      </c>
      <c r="Z1207" s="7">
        <f t="shared" si="75"/>
        <v>34</v>
      </c>
      <c r="AC1207" s="44">
        <v>9377.9</v>
      </c>
    </row>
    <row r="1208" ht="15.6" spans="1:29">
      <c r="A1208" s="24" t="s">
        <v>2415</v>
      </c>
      <c r="B1208" s="24" t="s">
        <v>6774</v>
      </c>
      <c r="C1208" s="7" t="s">
        <v>5627</v>
      </c>
      <c r="D1208" s="7" t="s">
        <v>6775</v>
      </c>
      <c r="G1208" s="7">
        <v>2</v>
      </c>
      <c r="H1208" s="7">
        <v>2</v>
      </c>
      <c r="K1208" s="7" t="s">
        <v>4687</v>
      </c>
      <c r="L1208" s="7" t="s">
        <v>4687</v>
      </c>
      <c r="N1208" s="7">
        <v>25.78</v>
      </c>
      <c r="O1208" s="7" t="str">
        <f t="shared" si="72"/>
        <v>Overweight</v>
      </c>
      <c r="Q1208" s="7">
        <v>11.06</v>
      </c>
      <c r="R1208" s="7" t="str">
        <f t="shared" si="73"/>
        <v>Diabetes</v>
      </c>
      <c r="U1208" s="7">
        <v>3</v>
      </c>
      <c r="V1208" s="7" t="s">
        <v>4717</v>
      </c>
      <c r="W1208" s="7">
        <v>1977</v>
      </c>
      <c r="X1208" s="7" t="str">
        <f t="shared" si="74"/>
        <v>3-Dec-1977</v>
      </c>
      <c r="Z1208" s="7">
        <f t="shared" si="75"/>
        <v>45</v>
      </c>
      <c r="AC1208" s="44">
        <v>9377.45</v>
      </c>
    </row>
    <row r="1209" ht="15.6" spans="1:29">
      <c r="A1209" s="24" t="s">
        <v>2417</v>
      </c>
      <c r="B1209" s="24" t="s">
        <v>5753</v>
      </c>
      <c r="C1209" s="7" t="s">
        <v>4748</v>
      </c>
      <c r="D1209" s="7" t="s">
        <v>6776</v>
      </c>
      <c r="G1209" s="7" t="s">
        <v>4688</v>
      </c>
      <c r="H1209" s="7">
        <v>0</v>
      </c>
      <c r="K1209" s="7" t="s">
        <v>4689</v>
      </c>
      <c r="L1209" s="7" t="s">
        <v>4687</v>
      </c>
      <c r="N1209" s="7">
        <v>21.02</v>
      </c>
      <c r="O1209" s="7" t="str">
        <f t="shared" si="72"/>
        <v>Normal Weight</v>
      </c>
      <c r="Q1209" s="7">
        <v>6.11</v>
      </c>
      <c r="R1209" s="7" t="str">
        <f t="shared" si="73"/>
        <v>Prediabetes</v>
      </c>
      <c r="U1209" s="7">
        <v>11</v>
      </c>
      <c r="V1209" s="7" t="s">
        <v>4715</v>
      </c>
      <c r="W1209" s="7">
        <v>1963</v>
      </c>
      <c r="X1209" s="7" t="str">
        <f t="shared" si="74"/>
        <v>11-Sep-1963</v>
      </c>
      <c r="Z1209" s="7">
        <f t="shared" si="75"/>
        <v>59</v>
      </c>
      <c r="AC1209" s="44">
        <v>9361.33</v>
      </c>
    </row>
    <row r="1210" ht="15.6" spans="1:29">
      <c r="A1210" s="24" t="s">
        <v>2419</v>
      </c>
      <c r="B1210" s="24" t="s">
        <v>6777</v>
      </c>
      <c r="C1210" s="7" t="s">
        <v>4751</v>
      </c>
      <c r="D1210" s="7" t="s">
        <v>6778</v>
      </c>
      <c r="G1210" s="7">
        <v>2</v>
      </c>
      <c r="H1210" s="7">
        <v>2</v>
      </c>
      <c r="K1210" s="7" t="s">
        <v>4687</v>
      </c>
      <c r="L1210" s="7" t="s">
        <v>4687</v>
      </c>
      <c r="N1210" s="7">
        <v>37.51</v>
      </c>
      <c r="O1210" s="7" t="str">
        <f t="shared" si="72"/>
        <v>Obesity</v>
      </c>
      <c r="Q1210" s="7">
        <v>11.49</v>
      </c>
      <c r="R1210" s="7" t="str">
        <f t="shared" si="73"/>
        <v>Diabetes</v>
      </c>
      <c r="U1210" s="7">
        <v>26</v>
      </c>
      <c r="V1210" s="7" t="s">
        <v>4717</v>
      </c>
      <c r="W1210" s="7">
        <v>1973</v>
      </c>
      <c r="X1210" s="7" t="str">
        <f t="shared" si="74"/>
        <v>26-Dec-1973</v>
      </c>
      <c r="Z1210" s="7">
        <f t="shared" si="75"/>
        <v>49</v>
      </c>
      <c r="AC1210" s="44">
        <v>9344.2</v>
      </c>
    </row>
    <row r="1211" ht="15.6" spans="1:29">
      <c r="A1211" s="24" t="s">
        <v>2421</v>
      </c>
      <c r="B1211" s="24" t="s">
        <v>5860</v>
      </c>
      <c r="C1211" s="7" t="s">
        <v>4751</v>
      </c>
      <c r="D1211" s="7" t="s">
        <v>5050</v>
      </c>
      <c r="G1211" s="7">
        <v>2</v>
      </c>
      <c r="H1211" s="7">
        <v>2</v>
      </c>
      <c r="K1211" s="7" t="s">
        <v>4689</v>
      </c>
      <c r="L1211" s="7" t="s">
        <v>4687</v>
      </c>
      <c r="N1211" s="7">
        <v>25.745</v>
      </c>
      <c r="O1211" s="7" t="str">
        <f t="shared" si="72"/>
        <v>Overweight</v>
      </c>
      <c r="Q1211" s="7">
        <v>8.68</v>
      </c>
      <c r="R1211" s="7" t="str">
        <f t="shared" si="73"/>
        <v>Diabetes</v>
      </c>
      <c r="U1211" s="7">
        <v>6</v>
      </c>
      <c r="V1211" s="7" t="s">
        <v>4719</v>
      </c>
      <c r="W1211" s="7">
        <v>1976</v>
      </c>
      <c r="X1211" s="7" t="str">
        <f t="shared" si="74"/>
        <v>6-Oct-1976</v>
      </c>
      <c r="Z1211" s="7">
        <f t="shared" si="75"/>
        <v>46</v>
      </c>
      <c r="AC1211" s="44">
        <v>9338.61</v>
      </c>
    </row>
    <row r="1212" ht="15.6" spans="1:29">
      <c r="A1212" s="24" t="s">
        <v>2423</v>
      </c>
      <c r="B1212" s="24" t="s">
        <v>6779</v>
      </c>
      <c r="C1212" s="7" t="s">
        <v>4751</v>
      </c>
      <c r="D1212" s="7" t="s">
        <v>6780</v>
      </c>
      <c r="G1212" s="7">
        <v>1</v>
      </c>
      <c r="H1212" s="7">
        <v>1</v>
      </c>
      <c r="K1212" s="7" t="s">
        <v>4687</v>
      </c>
      <c r="L1212" s="7" t="s">
        <v>4687</v>
      </c>
      <c r="N1212" s="7">
        <v>31.35</v>
      </c>
      <c r="O1212" s="7" t="str">
        <f t="shared" si="72"/>
        <v>Obesity</v>
      </c>
      <c r="Q1212" s="7">
        <v>5.68</v>
      </c>
      <c r="R1212" s="7" t="str">
        <f t="shared" si="73"/>
        <v>Normal</v>
      </c>
      <c r="U1212" s="7">
        <v>11</v>
      </c>
      <c r="V1212" s="7" t="s">
        <v>4718</v>
      </c>
      <c r="W1212" s="7">
        <v>1973</v>
      </c>
      <c r="X1212" s="7" t="str">
        <f t="shared" si="74"/>
        <v>11-Aug-1973</v>
      </c>
      <c r="Z1212" s="7">
        <f t="shared" si="75"/>
        <v>49</v>
      </c>
      <c r="AC1212" s="44">
        <v>9320.26</v>
      </c>
    </row>
    <row r="1213" ht="15.6" spans="1:29">
      <c r="A1213" s="24" t="s">
        <v>2425</v>
      </c>
      <c r="B1213" s="24" t="s">
        <v>6781</v>
      </c>
      <c r="C1213" s="7" t="s">
        <v>4751</v>
      </c>
      <c r="D1213" s="7" t="s">
        <v>5048</v>
      </c>
      <c r="G1213" s="7" t="s">
        <v>4688</v>
      </c>
      <c r="H1213" s="7">
        <v>0</v>
      </c>
      <c r="K1213" s="7" t="s">
        <v>4687</v>
      </c>
      <c r="L1213" s="7" t="s">
        <v>4687</v>
      </c>
      <c r="N1213" s="7">
        <v>29.83</v>
      </c>
      <c r="O1213" s="7" t="str">
        <f t="shared" si="72"/>
        <v>Overweight</v>
      </c>
      <c r="Q1213" s="7">
        <v>8.45</v>
      </c>
      <c r="R1213" s="7" t="str">
        <f t="shared" si="73"/>
        <v>Diabetes</v>
      </c>
      <c r="U1213" s="7">
        <v>3</v>
      </c>
      <c r="V1213" s="7" t="s">
        <v>4708</v>
      </c>
      <c r="W1213" s="7">
        <v>1973</v>
      </c>
      <c r="X1213" s="7" t="str">
        <f t="shared" si="74"/>
        <v>3-Jul-1973</v>
      </c>
      <c r="Z1213" s="7">
        <f t="shared" si="75"/>
        <v>49</v>
      </c>
      <c r="AC1213" s="44">
        <v>9315.41</v>
      </c>
    </row>
    <row r="1214" ht="15.6" spans="1:29">
      <c r="A1214" s="24" t="s">
        <v>2427</v>
      </c>
      <c r="B1214" s="24" t="s">
        <v>6782</v>
      </c>
      <c r="C1214" s="7" t="s">
        <v>5627</v>
      </c>
      <c r="D1214" s="7" t="s">
        <v>5525</v>
      </c>
      <c r="G1214" s="7">
        <v>2</v>
      </c>
      <c r="H1214" s="7">
        <v>2</v>
      </c>
      <c r="K1214" s="7" t="s">
        <v>4689</v>
      </c>
      <c r="L1214" s="7" t="s">
        <v>4687</v>
      </c>
      <c r="N1214" s="7">
        <v>25.49</v>
      </c>
      <c r="O1214" s="7" t="str">
        <f t="shared" si="72"/>
        <v>Overweight</v>
      </c>
      <c r="Q1214" s="7">
        <v>8.51</v>
      </c>
      <c r="R1214" s="7" t="str">
        <f t="shared" si="73"/>
        <v>Diabetes</v>
      </c>
      <c r="U1214" s="7">
        <v>28</v>
      </c>
      <c r="V1214" s="7" t="s">
        <v>4717</v>
      </c>
      <c r="W1214" s="7">
        <v>1969</v>
      </c>
      <c r="X1214" s="7" t="str">
        <f t="shared" si="74"/>
        <v>28-Dec-1969</v>
      </c>
      <c r="Z1214" s="7">
        <f t="shared" si="75"/>
        <v>53</v>
      </c>
      <c r="AC1214" s="44">
        <v>9310.81</v>
      </c>
    </row>
    <row r="1215" ht="15.6" spans="1:29">
      <c r="A1215" s="24" t="s">
        <v>2429</v>
      </c>
      <c r="B1215" s="24" t="s">
        <v>6783</v>
      </c>
      <c r="C1215" s="7" t="s">
        <v>4748</v>
      </c>
      <c r="D1215" s="7" t="s">
        <v>5974</v>
      </c>
      <c r="G1215" s="7" t="s">
        <v>4688</v>
      </c>
      <c r="H1215" s="7">
        <v>0</v>
      </c>
      <c r="K1215" s="7" t="s">
        <v>4687</v>
      </c>
      <c r="L1215" s="7" t="s">
        <v>4687</v>
      </c>
      <c r="N1215" s="7">
        <v>34.1</v>
      </c>
      <c r="O1215" s="7" t="str">
        <f t="shared" si="72"/>
        <v>Obesity</v>
      </c>
      <c r="Q1215" s="7">
        <v>7.62</v>
      </c>
      <c r="R1215" s="7" t="str">
        <f t="shared" si="73"/>
        <v>Diabetes</v>
      </c>
      <c r="U1215" s="7">
        <v>30</v>
      </c>
      <c r="V1215" s="7" t="s">
        <v>4718</v>
      </c>
      <c r="W1215" s="7">
        <v>1971</v>
      </c>
      <c r="X1215" s="7" t="str">
        <f t="shared" si="74"/>
        <v>30-Aug-1971</v>
      </c>
      <c r="Z1215" s="7">
        <f t="shared" si="75"/>
        <v>51</v>
      </c>
      <c r="AC1215" s="44">
        <v>9304.7</v>
      </c>
    </row>
    <row r="1216" ht="15.6" spans="1:29">
      <c r="A1216" s="24" t="s">
        <v>2431</v>
      </c>
      <c r="B1216" s="24" t="s">
        <v>6784</v>
      </c>
      <c r="C1216" s="7" t="s">
        <v>4751</v>
      </c>
      <c r="D1216" s="7" t="s">
        <v>6785</v>
      </c>
      <c r="G1216" s="7" t="s">
        <v>4688</v>
      </c>
      <c r="H1216" s="7">
        <v>0</v>
      </c>
      <c r="K1216" s="7" t="s">
        <v>4687</v>
      </c>
      <c r="L1216" s="7" t="s">
        <v>4687</v>
      </c>
      <c r="N1216" s="7">
        <v>25.84</v>
      </c>
      <c r="O1216" s="7" t="str">
        <f t="shared" si="72"/>
        <v>Overweight</v>
      </c>
      <c r="Q1216" s="7">
        <v>10.18</v>
      </c>
      <c r="R1216" s="7" t="str">
        <f t="shared" si="73"/>
        <v>Diabetes</v>
      </c>
      <c r="U1216" s="7">
        <v>22</v>
      </c>
      <c r="V1216" s="7" t="s">
        <v>4718</v>
      </c>
      <c r="W1216" s="7">
        <v>1973</v>
      </c>
      <c r="X1216" s="7" t="str">
        <f t="shared" si="74"/>
        <v>22-Aug-1973</v>
      </c>
      <c r="Z1216" s="7">
        <f t="shared" si="75"/>
        <v>49</v>
      </c>
      <c r="AC1216" s="44">
        <v>9301.89</v>
      </c>
    </row>
    <row r="1217" ht="15.6" spans="1:29">
      <c r="A1217" s="24" t="s">
        <v>2433</v>
      </c>
      <c r="B1217" s="24" t="s">
        <v>6786</v>
      </c>
      <c r="C1217" s="7" t="s">
        <v>4748</v>
      </c>
      <c r="D1217" s="7" t="s">
        <v>6787</v>
      </c>
      <c r="G1217" s="7" t="s">
        <v>4688</v>
      </c>
      <c r="H1217" s="7">
        <v>0</v>
      </c>
      <c r="K1217" s="7" t="s">
        <v>4687</v>
      </c>
      <c r="L1217" s="7" t="s">
        <v>4687</v>
      </c>
      <c r="N1217" s="7">
        <v>20.6</v>
      </c>
      <c r="O1217" s="7" t="str">
        <f t="shared" si="72"/>
        <v>Normal Weight</v>
      </c>
      <c r="Q1217" s="7">
        <v>5.36</v>
      </c>
      <c r="R1217" s="7" t="str">
        <f t="shared" si="73"/>
        <v>Normal</v>
      </c>
      <c r="U1217" s="7">
        <v>27</v>
      </c>
      <c r="V1217" s="7" t="s">
        <v>4719</v>
      </c>
      <c r="W1217" s="7">
        <v>1971</v>
      </c>
      <c r="X1217" s="7" t="str">
        <f t="shared" si="74"/>
        <v>27-Oct-1971</v>
      </c>
      <c r="Z1217" s="7">
        <f t="shared" si="75"/>
        <v>51</v>
      </c>
      <c r="AC1217" s="44">
        <v>9290.14</v>
      </c>
    </row>
    <row r="1218" ht="15.6" spans="1:29">
      <c r="A1218" s="24" t="s">
        <v>2435</v>
      </c>
      <c r="B1218" s="24" t="s">
        <v>6064</v>
      </c>
      <c r="C1218" s="7" t="s">
        <v>4748</v>
      </c>
      <c r="D1218" s="7" t="s">
        <v>5964</v>
      </c>
      <c r="G1218" s="7">
        <v>1</v>
      </c>
      <c r="H1218" s="7">
        <v>1</v>
      </c>
      <c r="K1218" s="7" t="s">
        <v>4687</v>
      </c>
      <c r="L1218" s="7" t="s">
        <v>4687</v>
      </c>
      <c r="N1218" s="7">
        <v>28.88</v>
      </c>
      <c r="O1218" s="7" t="str">
        <f t="shared" si="72"/>
        <v>Overweight</v>
      </c>
      <c r="Q1218" s="7">
        <v>11.78</v>
      </c>
      <c r="R1218" s="7" t="str">
        <f t="shared" si="73"/>
        <v>Diabetes</v>
      </c>
      <c r="U1218" s="7">
        <v>3</v>
      </c>
      <c r="V1218" s="7" t="s">
        <v>4708</v>
      </c>
      <c r="W1218" s="7">
        <v>1974</v>
      </c>
      <c r="X1218" s="7" t="str">
        <f t="shared" si="74"/>
        <v>3-Jul-1974</v>
      </c>
      <c r="Z1218" s="7">
        <f t="shared" si="75"/>
        <v>48</v>
      </c>
      <c r="AC1218" s="44">
        <v>9288.03</v>
      </c>
    </row>
    <row r="1219" ht="15.6" spans="1:29">
      <c r="A1219" s="24" t="s">
        <v>2437</v>
      </c>
      <c r="B1219" s="24" t="s">
        <v>6788</v>
      </c>
      <c r="C1219" s="7" t="s">
        <v>4751</v>
      </c>
      <c r="D1219" s="7" t="s">
        <v>6789</v>
      </c>
      <c r="G1219" s="7" t="s">
        <v>4688</v>
      </c>
      <c r="H1219" s="7">
        <v>0</v>
      </c>
      <c r="K1219" s="7" t="s">
        <v>4687</v>
      </c>
      <c r="L1219" s="7" t="s">
        <v>4687</v>
      </c>
      <c r="N1219" s="7">
        <v>28.24</v>
      </c>
      <c r="O1219" s="7" t="str">
        <f t="shared" ref="O1219:O1282" si="76">IF((AND(N1219&lt;18.5)),"Underweight",IF(AND(N1219&gt;=18.5,N1219&lt;24.9),"Normal Weight",IF(AND(N1219&gt;=25,N1219&lt;=30),"Overweight","Obesity")))</f>
        <v>Overweight</v>
      </c>
      <c r="Q1219" s="7">
        <v>10.82</v>
      </c>
      <c r="R1219" s="7" t="str">
        <f t="shared" ref="R1219:R1282" si="77">IF((AND(Q1219&gt;=5.7,Q1219&lt;=6.4)),"Prediabetes",IF(AND(Q1219&gt;6.5),"Diabetes","Normal"))</f>
        <v>Diabetes</v>
      </c>
      <c r="U1219" s="7">
        <v>19</v>
      </c>
      <c r="V1219" s="7" t="s">
        <v>4717</v>
      </c>
      <c r="W1219" s="7">
        <v>1980</v>
      </c>
      <c r="X1219" s="7" t="str">
        <f t="shared" ref="X1219:X1282" si="78">CONCATENATE(U1219,"-",V1219,"-",W1219)</f>
        <v>19-Dec-1980</v>
      </c>
      <c r="Z1219" s="7">
        <f t="shared" ref="Z1219:Z1282" si="79">DATEDIF(X1219,$Y$2,"Y")</f>
        <v>42</v>
      </c>
      <c r="AC1219" s="44">
        <v>9285.87</v>
      </c>
    </row>
    <row r="1220" ht="15.6" spans="1:29">
      <c r="A1220" s="24" t="s">
        <v>2439</v>
      </c>
      <c r="B1220" s="24" t="s">
        <v>6790</v>
      </c>
      <c r="C1220" s="7" t="s">
        <v>4751</v>
      </c>
      <c r="D1220" s="7" t="s">
        <v>4764</v>
      </c>
      <c r="G1220" s="7">
        <v>1</v>
      </c>
      <c r="H1220" s="7">
        <v>1</v>
      </c>
      <c r="K1220" s="7" t="s">
        <v>4689</v>
      </c>
      <c r="L1220" s="7" t="s">
        <v>4687</v>
      </c>
      <c r="N1220" s="7">
        <v>25.46</v>
      </c>
      <c r="O1220" s="7" t="str">
        <f t="shared" si="76"/>
        <v>Overweight</v>
      </c>
      <c r="Q1220" s="7">
        <v>7.73</v>
      </c>
      <c r="R1220" s="7" t="str">
        <f t="shared" si="77"/>
        <v>Diabetes</v>
      </c>
      <c r="U1220" s="7">
        <v>19</v>
      </c>
      <c r="V1220" s="7" t="s">
        <v>4719</v>
      </c>
      <c r="W1220" s="7">
        <v>1975</v>
      </c>
      <c r="X1220" s="7" t="str">
        <f t="shared" si="78"/>
        <v>19-Oct-1975</v>
      </c>
      <c r="Z1220" s="7">
        <f t="shared" si="79"/>
        <v>47</v>
      </c>
      <c r="AC1220" s="44">
        <v>9283.56</v>
      </c>
    </row>
    <row r="1221" ht="15.6" spans="1:29">
      <c r="A1221" s="24" t="s">
        <v>2441</v>
      </c>
      <c r="B1221" s="24" t="s">
        <v>6791</v>
      </c>
      <c r="C1221" s="7" t="s">
        <v>4751</v>
      </c>
      <c r="D1221" s="7" t="s">
        <v>6792</v>
      </c>
      <c r="G1221" s="7" t="s">
        <v>4688</v>
      </c>
      <c r="H1221" s="7">
        <v>0</v>
      </c>
      <c r="K1221" s="7" t="s">
        <v>4689</v>
      </c>
      <c r="L1221" s="7" t="s">
        <v>4687</v>
      </c>
      <c r="N1221" s="7">
        <v>29.64</v>
      </c>
      <c r="O1221" s="7" t="str">
        <f t="shared" si="76"/>
        <v>Overweight</v>
      </c>
      <c r="Q1221" s="7">
        <v>6.24</v>
      </c>
      <c r="R1221" s="7" t="str">
        <f t="shared" si="77"/>
        <v>Prediabetes</v>
      </c>
      <c r="U1221" s="7">
        <v>8</v>
      </c>
      <c r="V1221" s="7" t="s">
        <v>4718</v>
      </c>
      <c r="W1221" s="7">
        <v>1981</v>
      </c>
      <c r="X1221" s="7" t="str">
        <f t="shared" si="78"/>
        <v>8-Aug-1981</v>
      </c>
      <c r="Z1221" s="7">
        <f t="shared" si="79"/>
        <v>41</v>
      </c>
      <c r="AC1221" s="44">
        <v>9282.48</v>
      </c>
    </row>
    <row r="1222" ht="15.6" spans="1:29">
      <c r="A1222" s="24" t="s">
        <v>2443</v>
      </c>
      <c r="B1222" s="24" t="s">
        <v>6793</v>
      </c>
      <c r="C1222" s="7" t="s">
        <v>4751</v>
      </c>
      <c r="D1222" s="7" t="s">
        <v>6794</v>
      </c>
      <c r="G1222" s="7">
        <v>2</v>
      </c>
      <c r="H1222" s="7">
        <v>2</v>
      </c>
      <c r="K1222" s="7" t="s">
        <v>4689</v>
      </c>
      <c r="L1222" s="7" t="s">
        <v>4687</v>
      </c>
      <c r="N1222" s="7">
        <v>31.27</v>
      </c>
      <c r="O1222" s="7" t="str">
        <f t="shared" si="76"/>
        <v>Obesity</v>
      </c>
      <c r="Q1222" s="7">
        <v>10.42</v>
      </c>
      <c r="R1222" s="7" t="str">
        <f t="shared" si="77"/>
        <v>Diabetes</v>
      </c>
      <c r="U1222" s="7">
        <v>2</v>
      </c>
      <c r="V1222" s="7" t="s">
        <v>4708</v>
      </c>
      <c r="W1222" s="7">
        <v>1986</v>
      </c>
      <c r="X1222" s="7" t="str">
        <f t="shared" si="78"/>
        <v>2-Jul-1986</v>
      </c>
      <c r="Z1222" s="7">
        <f t="shared" si="79"/>
        <v>36</v>
      </c>
      <c r="AC1222" s="44">
        <v>9264.8</v>
      </c>
    </row>
    <row r="1223" ht="15.6" spans="1:29">
      <c r="A1223" s="24" t="s">
        <v>2445</v>
      </c>
      <c r="B1223" s="24" t="s">
        <v>6795</v>
      </c>
      <c r="C1223" s="7" t="s">
        <v>4748</v>
      </c>
      <c r="D1223" s="7" t="s">
        <v>5819</v>
      </c>
      <c r="G1223" s="7" t="s">
        <v>4688</v>
      </c>
      <c r="H1223" s="7">
        <v>0</v>
      </c>
      <c r="K1223" s="7" t="s">
        <v>4689</v>
      </c>
      <c r="L1223" s="7" t="s">
        <v>4687</v>
      </c>
      <c r="N1223" s="7">
        <v>19.95</v>
      </c>
      <c r="O1223" s="7" t="str">
        <f t="shared" si="76"/>
        <v>Normal Weight</v>
      </c>
      <c r="Q1223" s="7">
        <v>11.11</v>
      </c>
      <c r="R1223" s="7" t="str">
        <f t="shared" si="77"/>
        <v>Diabetes</v>
      </c>
      <c r="U1223" s="7">
        <v>16</v>
      </c>
      <c r="V1223" s="7" t="s">
        <v>4712</v>
      </c>
      <c r="W1223" s="7">
        <v>1976</v>
      </c>
      <c r="X1223" s="7" t="str">
        <f t="shared" si="78"/>
        <v>16-Nov-1976</v>
      </c>
      <c r="Z1223" s="7">
        <f t="shared" si="79"/>
        <v>46</v>
      </c>
      <c r="AC1223" s="44">
        <v>9249.5</v>
      </c>
    </row>
    <row r="1224" ht="15.6" spans="1:29">
      <c r="A1224" s="24" t="s">
        <v>2447</v>
      </c>
      <c r="B1224" s="24" t="s">
        <v>6796</v>
      </c>
      <c r="C1224" s="7" t="s">
        <v>4748</v>
      </c>
      <c r="D1224" s="7" t="s">
        <v>6797</v>
      </c>
      <c r="G1224" s="7">
        <v>2</v>
      </c>
      <c r="H1224" s="7">
        <v>2</v>
      </c>
      <c r="K1224" s="7" t="s">
        <v>4687</v>
      </c>
      <c r="L1224" s="7" t="s">
        <v>4687</v>
      </c>
      <c r="N1224" s="7">
        <v>21.3</v>
      </c>
      <c r="O1224" s="7" t="str">
        <f t="shared" si="76"/>
        <v>Normal Weight</v>
      </c>
      <c r="Q1224" s="7">
        <v>7.67</v>
      </c>
      <c r="R1224" s="7" t="str">
        <f t="shared" si="77"/>
        <v>Diabetes</v>
      </c>
      <c r="U1224" s="7">
        <v>5</v>
      </c>
      <c r="V1224" s="7" t="s">
        <v>4715</v>
      </c>
      <c r="W1224" s="7">
        <v>1973</v>
      </c>
      <c r="X1224" s="7" t="str">
        <f t="shared" si="78"/>
        <v>5-Sep-1973</v>
      </c>
      <c r="Z1224" s="7">
        <f t="shared" si="79"/>
        <v>49</v>
      </c>
      <c r="AC1224" s="44">
        <v>9247.94</v>
      </c>
    </row>
    <row r="1225" ht="15.6" spans="1:29">
      <c r="A1225" s="24" t="s">
        <v>2449</v>
      </c>
      <c r="B1225" s="24" t="s">
        <v>5316</v>
      </c>
      <c r="C1225" s="7" t="s">
        <v>4751</v>
      </c>
      <c r="D1225" s="7" t="s">
        <v>6798</v>
      </c>
      <c r="G1225" s="7" t="s">
        <v>4688</v>
      </c>
      <c r="H1225" s="7">
        <v>0</v>
      </c>
      <c r="K1225" s="7" t="s">
        <v>4687</v>
      </c>
      <c r="L1225" s="7" t="s">
        <v>4687</v>
      </c>
      <c r="N1225" s="7">
        <v>31.635</v>
      </c>
      <c r="O1225" s="7" t="str">
        <f t="shared" si="76"/>
        <v>Obesity</v>
      </c>
      <c r="Q1225" s="7">
        <v>6.15</v>
      </c>
      <c r="R1225" s="7" t="str">
        <f t="shared" si="77"/>
        <v>Prediabetes</v>
      </c>
      <c r="U1225" s="7">
        <v>30</v>
      </c>
      <c r="V1225" s="7" t="s">
        <v>4717</v>
      </c>
      <c r="W1225" s="7">
        <v>1971</v>
      </c>
      <c r="X1225" s="7" t="str">
        <f t="shared" si="78"/>
        <v>30-Dec-1971</v>
      </c>
      <c r="Z1225" s="7">
        <f t="shared" si="79"/>
        <v>51</v>
      </c>
      <c r="AC1225" s="44">
        <v>9225.26</v>
      </c>
    </row>
    <row r="1226" ht="15.6" spans="1:29">
      <c r="A1226" s="24" t="s">
        <v>2451</v>
      </c>
      <c r="B1226" s="24" t="s">
        <v>4849</v>
      </c>
      <c r="C1226" s="7" t="s">
        <v>4748</v>
      </c>
      <c r="D1226" s="7" t="s">
        <v>6799</v>
      </c>
      <c r="G1226" s="7" t="s">
        <v>4688</v>
      </c>
      <c r="H1226" s="7">
        <v>0</v>
      </c>
      <c r="K1226" s="7" t="s">
        <v>4689</v>
      </c>
      <c r="L1226" s="7" t="s">
        <v>4687</v>
      </c>
      <c r="N1226" s="7">
        <v>23.9</v>
      </c>
      <c r="O1226" s="7" t="str">
        <f t="shared" si="76"/>
        <v>Normal Weight</v>
      </c>
      <c r="Q1226" s="7">
        <v>5.71</v>
      </c>
      <c r="R1226" s="7" t="str">
        <f t="shared" si="77"/>
        <v>Prediabetes</v>
      </c>
      <c r="U1226" s="7">
        <v>12</v>
      </c>
      <c r="V1226" s="7" t="s">
        <v>4714</v>
      </c>
      <c r="W1226" s="7">
        <v>1970</v>
      </c>
      <c r="X1226" s="7" t="str">
        <f t="shared" si="78"/>
        <v>12-Jun-1970</v>
      </c>
      <c r="Z1226" s="7">
        <f t="shared" si="79"/>
        <v>52</v>
      </c>
      <c r="AC1226" s="44">
        <v>9222.4</v>
      </c>
    </row>
    <row r="1227" ht="15.6" spans="1:29">
      <c r="A1227" s="24" t="s">
        <v>2453</v>
      </c>
      <c r="B1227" s="24" t="s">
        <v>6800</v>
      </c>
      <c r="C1227" s="7" t="s">
        <v>4751</v>
      </c>
      <c r="D1227" s="7" t="s">
        <v>6801</v>
      </c>
      <c r="G1227" s="7">
        <v>2</v>
      </c>
      <c r="H1227" s="7">
        <v>2</v>
      </c>
      <c r="K1227" s="7" t="s">
        <v>4687</v>
      </c>
      <c r="L1227" s="7" t="s">
        <v>4687</v>
      </c>
      <c r="N1227" s="7">
        <v>34.15</v>
      </c>
      <c r="O1227" s="7" t="str">
        <f t="shared" si="76"/>
        <v>Obesity</v>
      </c>
      <c r="Q1227" s="7">
        <v>8.7</v>
      </c>
      <c r="R1227" s="7" t="str">
        <f t="shared" si="77"/>
        <v>Diabetes</v>
      </c>
      <c r="U1227" s="7">
        <v>13</v>
      </c>
      <c r="V1227" s="7" t="s">
        <v>4719</v>
      </c>
      <c r="W1227" s="7">
        <v>1990</v>
      </c>
      <c r="X1227" s="7" t="str">
        <f t="shared" si="78"/>
        <v>13-Oct-1990</v>
      </c>
      <c r="Z1227" s="7">
        <f t="shared" si="79"/>
        <v>32</v>
      </c>
      <c r="AC1227" s="44">
        <v>9210.06</v>
      </c>
    </row>
    <row r="1228" ht="15.6" spans="1:29">
      <c r="A1228" s="24" t="s">
        <v>2455</v>
      </c>
      <c r="B1228" s="24" t="s">
        <v>6802</v>
      </c>
      <c r="C1228" s="7" t="s">
        <v>4748</v>
      </c>
      <c r="D1228" s="7" t="s">
        <v>6803</v>
      </c>
      <c r="G1228" s="7">
        <v>2</v>
      </c>
      <c r="H1228" s="7">
        <v>2</v>
      </c>
      <c r="K1228" s="7" t="s">
        <v>4687</v>
      </c>
      <c r="L1228" s="7" t="s">
        <v>4687</v>
      </c>
      <c r="N1228" s="7">
        <v>28.71</v>
      </c>
      <c r="O1228" s="7" t="str">
        <f t="shared" si="76"/>
        <v>Overweight</v>
      </c>
      <c r="Q1228" s="7">
        <v>9.04</v>
      </c>
      <c r="R1228" s="7" t="str">
        <f t="shared" si="77"/>
        <v>Diabetes</v>
      </c>
      <c r="U1228" s="7">
        <v>10</v>
      </c>
      <c r="V1228" s="7" t="s">
        <v>4708</v>
      </c>
      <c r="W1228" s="7">
        <v>1982</v>
      </c>
      <c r="X1228" s="7" t="str">
        <f t="shared" si="78"/>
        <v>10-Jul-1982</v>
      </c>
      <c r="Z1228" s="7">
        <f t="shared" si="79"/>
        <v>40</v>
      </c>
      <c r="AC1228" s="44">
        <v>9193.84</v>
      </c>
    </row>
    <row r="1229" ht="15.6" spans="1:29">
      <c r="A1229" s="24" t="s">
        <v>2457</v>
      </c>
      <c r="B1229" s="24" t="s">
        <v>6804</v>
      </c>
      <c r="C1229" s="7" t="s">
        <v>4751</v>
      </c>
      <c r="D1229" s="7" t="s">
        <v>6805</v>
      </c>
      <c r="G1229" s="7" t="s">
        <v>4688</v>
      </c>
      <c r="H1229" s="7">
        <v>0</v>
      </c>
      <c r="K1229" s="7" t="s">
        <v>4689</v>
      </c>
      <c r="L1229" s="7" t="s">
        <v>4687</v>
      </c>
      <c r="N1229" s="7">
        <v>36.7</v>
      </c>
      <c r="O1229" s="7" t="str">
        <f t="shared" si="76"/>
        <v>Obesity</v>
      </c>
      <c r="Q1229" s="7">
        <v>5.61</v>
      </c>
      <c r="R1229" s="7" t="str">
        <f t="shared" si="77"/>
        <v>Normal</v>
      </c>
      <c r="U1229" s="7">
        <v>16</v>
      </c>
      <c r="V1229" s="7" t="s">
        <v>4719</v>
      </c>
      <c r="W1229" s="7">
        <v>1970</v>
      </c>
      <c r="X1229" s="7" t="str">
        <f t="shared" si="78"/>
        <v>16-Oct-1970</v>
      </c>
      <c r="Z1229" s="7">
        <f t="shared" si="79"/>
        <v>52</v>
      </c>
      <c r="AC1229" s="44">
        <v>9182.17</v>
      </c>
    </row>
    <row r="1230" ht="15.6" spans="1:29">
      <c r="A1230" s="24" t="s">
        <v>2459</v>
      </c>
      <c r="B1230" s="24" t="s">
        <v>6806</v>
      </c>
      <c r="C1230" s="7" t="s">
        <v>4751</v>
      </c>
      <c r="D1230" s="7" t="s">
        <v>5209</v>
      </c>
      <c r="G1230" s="7" t="s">
        <v>4688</v>
      </c>
      <c r="H1230" s="7">
        <v>0</v>
      </c>
      <c r="K1230" s="7" t="s">
        <v>4689</v>
      </c>
      <c r="L1230" s="7" t="s">
        <v>4687</v>
      </c>
      <c r="N1230" s="7">
        <v>34.1</v>
      </c>
      <c r="O1230" s="7" t="str">
        <f t="shared" si="76"/>
        <v>Obesity</v>
      </c>
      <c r="Q1230" s="7">
        <v>8.12</v>
      </c>
      <c r="R1230" s="7" t="str">
        <f t="shared" si="77"/>
        <v>Diabetes</v>
      </c>
      <c r="U1230" s="7">
        <v>24</v>
      </c>
      <c r="V1230" s="7" t="s">
        <v>4717</v>
      </c>
      <c r="W1230" s="7">
        <v>1970</v>
      </c>
      <c r="X1230" s="7" t="str">
        <f t="shared" si="78"/>
        <v>24-Dec-1970</v>
      </c>
      <c r="Z1230" s="7">
        <f t="shared" si="79"/>
        <v>52</v>
      </c>
      <c r="AC1230" s="44">
        <v>9174.14</v>
      </c>
    </row>
    <row r="1231" ht="15.6" spans="1:29">
      <c r="A1231" s="24" t="s">
        <v>2461</v>
      </c>
      <c r="B1231" s="24" t="s">
        <v>6807</v>
      </c>
      <c r="C1231" s="7" t="s">
        <v>4748</v>
      </c>
      <c r="D1231" s="7" t="s">
        <v>6808</v>
      </c>
      <c r="G1231" s="7" t="s">
        <v>4688</v>
      </c>
      <c r="H1231" s="7">
        <v>0</v>
      </c>
      <c r="K1231" s="7" t="s">
        <v>4687</v>
      </c>
      <c r="L1231" s="7" t="s">
        <v>4687</v>
      </c>
      <c r="N1231" s="7">
        <v>25.7</v>
      </c>
      <c r="O1231" s="7" t="str">
        <f t="shared" si="76"/>
        <v>Overweight</v>
      </c>
      <c r="Q1231" s="7">
        <v>4.74</v>
      </c>
      <c r="R1231" s="7" t="str">
        <f t="shared" si="77"/>
        <v>Normal</v>
      </c>
      <c r="U1231" s="7">
        <v>26</v>
      </c>
      <c r="V1231" s="7" t="s">
        <v>4715</v>
      </c>
      <c r="W1231" s="7">
        <v>1977</v>
      </c>
      <c r="X1231" s="7" t="str">
        <f t="shared" si="78"/>
        <v>26-Sep-1977</v>
      </c>
      <c r="Z1231" s="7">
        <f t="shared" si="79"/>
        <v>45</v>
      </c>
      <c r="AC1231" s="44">
        <v>9171.75</v>
      </c>
    </row>
    <row r="1232" ht="15.6" spans="1:29">
      <c r="A1232" s="24" t="s">
        <v>2463</v>
      </c>
      <c r="B1232" s="24" t="s">
        <v>6809</v>
      </c>
      <c r="C1232" s="7" t="s">
        <v>4748</v>
      </c>
      <c r="D1232" s="7" t="s">
        <v>6810</v>
      </c>
      <c r="G1232" s="7">
        <v>2</v>
      </c>
      <c r="H1232" s="7">
        <v>2</v>
      </c>
      <c r="K1232" s="7" t="s">
        <v>4687</v>
      </c>
      <c r="L1232" s="7" t="s">
        <v>4687</v>
      </c>
      <c r="N1232" s="7">
        <v>21.68</v>
      </c>
      <c r="O1232" s="7" t="str">
        <f t="shared" si="76"/>
        <v>Normal Weight</v>
      </c>
      <c r="Q1232" s="7">
        <v>4.06</v>
      </c>
      <c r="R1232" s="7" t="str">
        <f t="shared" si="77"/>
        <v>Normal</v>
      </c>
      <c r="U1232" s="7">
        <v>28</v>
      </c>
      <c r="V1232" s="7" t="s">
        <v>4714</v>
      </c>
      <c r="W1232" s="7">
        <v>1965</v>
      </c>
      <c r="X1232" s="7" t="str">
        <f t="shared" si="78"/>
        <v>28-Jun-1965</v>
      </c>
      <c r="Z1232" s="7">
        <f t="shared" si="79"/>
        <v>57</v>
      </c>
      <c r="AC1232" s="44">
        <v>9159.51</v>
      </c>
    </row>
    <row r="1233" ht="15.6" spans="1:29">
      <c r="A1233" s="24" t="s">
        <v>2465</v>
      </c>
      <c r="B1233" s="24" t="s">
        <v>6811</v>
      </c>
      <c r="C1233" s="7" t="s">
        <v>4748</v>
      </c>
      <c r="D1233" s="7" t="s">
        <v>6812</v>
      </c>
      <c r="G1233" s="7">
        <v>2</v>
      </c>
      <c r="H1233" s="7">
        <v>2</v>
      </c>
      <c r="K1233" s="7" t="s">
        <v>4687</v>
      </c>
      <c r="L1233" s="7" t="s">
        <v>4687</v>
      </c>
      <c r="N1233" s="7">
        <v>25.175</v>
      </c>
      <c r="O1233" s="7" t="str">
        <f t="shared" si="76"/>
        <v>Overweight</v>
      </c>
      <c r="Q1233" s="7">
        <v>5.69</v>
      </c>
      <c r="R1233" s="7" t="str">
        <f t="shared" si="77"/>
        <v>Normal</v>
      </c>
      <c r="U1233" s="7">
        <v>23</v>
      </c>
      <c r="V1233" s="7" t="s">
        <v>4715</v>
      </c>
      <c r="W1233" s="7">
        <v>1977</v>
      </c>
      <c r="X1233" s="7" t="str">
        <f t="shared" si="78"/>
        <v>23-Sep-1977</v>
      </c>
      <c r="Z1233" s="7">
        <f t="shared" si="79"/>
        <v>45</v>
      </c>
      <c r="AC1233" s="44">
        <v>9147.5</v>
      </c>
    </row>
    <row r="1234" ht="15.6" spans="1:29">
      <c r="A1234" s="24" t="s">
        <v>2467</v>
      </c>
      <c r="B1234" s="24" t="s">
        <v>6813</v>
      </c>
      <c r="C1234" s="7" t="s">
        <v>4751</v>
      </c>
      <c r="D1234" s="7" t="s">
        <v>6814</v>
      </c>
      <c r="G1234" s="7">
        <v>1</v>
      </c>
      <c r="H1234" s="7">
        <v>1</v>
      </c>
      <c r="K1234" s="7" t="s">
        <v>4687</v>
      </c>
      <c r="L1234" s="7" t="s">
        <v>4687</v>
      </c>
      <c r="N1234" s="7">
        <v>44.77</v>
      </c>
      <c r="O1234" s="7" t="str">
        <f t="shared" si="76"/>
        <v>Obesity</v>
      </c>
      <c r="Q1234" s="7">
        <v>5.66</v>
      </c>
      <c r="R1234" s="7" t="str">
        <f t="shared" si="77"/>
        <v>Normal</v>
      </c>
      <c r="U1234" s="7">
        <v>15</v>
      </c>
      <c r="V1234" s="7" t="s">
        <v>4718</v>
      </c>
      <c r="W1234" s="7">
        <v>1972</v>
      </c>
      <c r="X1234" s="7" t="str">
        <f t="shared" si="78"/>
        <v>15-Aug-1972</v>
      </c>
      <c r="Z1234" s="7">
        <f t="shared" si="79"/>
        <v>50</v>
      </c>
      <c r="AC1234" s="44">
        <v>9144.57</v>
      </c>
    </row>
    <row r="1235" ht="15.6" spans="1:29">
      <c r="A1235" s="24" t="s">
        <v>2469</v>
      </c>
      <c r="B1235" s="24" t="s">
        <v>6479</v>
      </c>
      <c r="C1235" s="7" t="s">
        <v>4751</v>
      </c>
      <c r="D1235" s="7" t="s">
        <v>6815</v>
      </c>
      <c r="G1235" s="7">
        <v>1</v>
      </c>
      <c r="H1235" s="7">
        <v>1</v>
      </c>
      <c r="K1235" s="7" t="s">
        <v>4687</v>
      </c>
      <c r="L1235" s="7" t="s">
        <v>4687</v>
      </c>
      <c r="N1235" s="7">
        <v>37.07</v>
      </c>
      <c r="O1235" s="7" t="str">
        <f t="shared" si="76"/>
        <v>Obesity</v>
      </c>
      <c r="Q1235" s="7">
        <v>4.32</v>
      </c>
      <c r="R1235" s="7" t="str">
        <f t="shared" si="77"/>
        <v>Normal</v>
      </c>
      <c r="U1235" s="7">
        <v>5</v>
      </c>
      <c r="V1235" s="7" t="s">
        <v>4715</v>
      </c>
      <c r="W1235" s="7">
        <v>1972</v>
      </c>
      <c r="X1235" s="7" t="str">
        <f t="shared" si="78"/>
        <v>5-Sep-1972</v>
      </c>
      <c r="Z1235" s="7">
        <f t="shared" si="79"/>
        <v>50</v>
      </c>
      <c r="AC1235" s="44">
        <v>9140.95</v>
      </c>
    </row>
    <row r="1236" ht="15.6" spans="1:29">
      <c r="A1236" s="24" t="s">
        <v>2471</v>
      </c>
      <c r="B1236" s="24" t="s">
        <v>6816</v>
      </c>
      <c r="C1236" s="7" t="s">
        <v>5627</v>
      </c>
      <c r="D1236" s="7" t="s">
        <v>6621</v>
      </c>
      <c r="G1236" s="7">
        <v>2</v>
      </c>
      <c r="H1236" s="7">
        <v>2</v>
      </c>
      <c r="K1236" s="7" t="s">
        <v>4687</v>
      </c>
      <c r="L1236" s="7" t="s">
        <v>4687</v>
      </c>
      <c r="N1236" s="7">
        <v>39.8</v>
      </c>
      <c r="O1236" s="7" t="str">
        <f t="shared" si="76"/>
        <v>Obesity</v>
      </c>
      <c r="Q1236" s="7">
        <v>8.29</v>
      </c>
      <c r="R1236" s="7" t="str">
        <f t="shared" si="77"/>
        <v>Diabetes</v>
      </c>
      <c r="U1236" s="7">
        <v>27</v>
      </c>
      <c r="V1236" s="7" t="s">
        <v>4712</v>
      </c>
      <c r="W1236" s="7">
        <v>1993</v>
      </c>
      <c r="X1236" s="7" t="str">
        <f t="shared" si="78"/>
        <v>27-Nov-1993</v>
      </c>
      <c r="Z1236" s="7">
        <f t="shared" si="79"/>
        <v>29</v>
      </c>
      <c r="AC1236" s="44">
        <v>9101.8</v>
      </c>
    </row>
    <row r="1237" ht="15.6" spans="1:29">
      <c r="A1237" s="24" t="s">
        <v>2473</v>
      </c>
      <c r="B1237" s="24" t="s">
        <v>6817</v>
      </c>
      <c r="C1237" s="7" t="s">
        <v>5627</v>
      </c>
      <c r="D1237" s="7" t="s">
        <v>6818</v>
      </c>
      <c r="G1237" s="7" t="s">
        <v>4688</v>
      </c>
      <c r="H1237" s="7">
        <v>0</v>
      </c>
      <c r="K1237" s="7" t="s">
        <v>4687</v>
      </c>
      <c r="L1237" s="7" t="s">
        <v>4687</v>
      </c>
      <c r="N1237" s="7">
        <v>26.36</v>
      </c>
      <c r="O1237" s="7" t="str">
        <f t="shared" si="76"/>
        <v>Overweight</v>
      </c>
      <c r="Q1237" s="7">
        <v>10.46</v>
      </c>
      <c r="R1237" s="7" t="str">
        <f t="shared" si="77"/>
        <v>Diabetes</v>
      </c>
      <c r="U1237" s="7">
        <v>21</v>
      </c>
      <c r="V1237" s="7" t="s">
        <v>4714</v>
      </c>
      <c r="W1237" s="7">
        <v>1979</v>
      </c>
      <c r="X1237" s="7" t="str">
        <f t="shared" si="78"/>
        <v>21-Jun-1979</v>
      </c>
      <c r="Z1237" s="7">
        <f t="shared" si="79"/>
        <v>43</v>
      </c>
      <c r="AC1237" s="44">
        <v>9095.94</v>
      </c>
    </row>
    <row r="1238" ht="15.6" spans="1:29">
      <c r="A1238" s="24" t="s">
        <v>2475</v>
      </c>
      <c r="B1238" s="24" t="s">
        <v>6819</v>
      </c>
      <c r="C1238" s="7" t="s">
        <v>4748</v>
      </c>
      <c r="D1238" s="7" t="s">
        <v>6820</v>
      </c>
      <c r="G1238" s="7" t="s">
        <v>4688</v>
      </c>
      <c r="H1238" s="7">
        <v>0</v>
      </c>
      <c r="K1238" s="7" t="s">
        <v>4687</v>
      </c>
      <c r="L1238" s="7" t="s">
        <v>4687</v>
      </c>
      <c r="N1238" s="7">
        <v>29.925</v>
      </c>
      <c r="O1238" s="7" t="str">
        <f t="shared" si="76"/>
        <v>Overweight</v>
      </c>
      <c r="Q1238" s="7">
        <v>11.96</v>
      </c>
      <c r="R1238" s="7" t="str">
        <f t="shared" si="77"/>
        <v>Diabetes</v>
      </c>
      <c r="U1238" s="7">
        <v>14</v>
      </c>
      <c r="V1238" s="7" t="s">
        <v>4715</v>
      </c>
      <c r="W1238" s="7">
        <v>1973</v>
      </c>
      <c r="X1238" s="7" t="str">
        <f t="shared" si="78"/>
        <v>14-Sep-1973</v>
      </c>
      <c r="Z1238" s="7">
        <f t="shared" si="79"/>
        <v>49</v>
      </c>
      <c r="AC1238" s="44">
        <v>9095.07</v>
      </c>
    </row>
    <row r="1239" ht="15.6" spans="1:29">
      <c r="A1239" s="24" t="s">
        <v>2477</v>
      </c>
      <c r="B1239" s="24" t="s">
        <v>6821</v>
      </c>
      <c r="C1239" s="7" t="s">
        <v>4751</v>
      </c>
      <c r="D1239" s="7" t="s">
        <v>5048</v>
      </c>
      <c r="G1239" s="7">
        <v>1</v>
      </c>
      <c r="H1239" s="7">
        <v>1</v>
      </c>
      <c r="K1239" s="7" t="s">
        <v>4687</v>
      </c>
      <c r="L1239" s="7" t="s">
        <v>4687</v>
      </c>
      <c r="N1239" s="7">
        <v>37.29</v>
      </c>
      <c r="O1239" s="7" t="str">
        <f t="shared" si="76"/>
        <v>Obesity</v>
      </c>
      <c r="Q1239" s="7">
        <v>4.25</v>
      </c>
      <c r="R1239" s="7" t="str">
        <f t="shared" si="77"/>
        <v>Normal</v>
      </c>
      <c r="U1239" s="7">
        <v>24</v>
      </c>
      <c r="V1239" s="7" t="s">
        <v>4715</v>
      </c>
      <c r="W1239" s="7">
        <v>1974</v>
      </c>
      <c r="X1239" s="7" t="str">
        <f t="shared" si="78"/>
        <v>24-Sep-1974</v>
      </c>
      <c r="Z1239" s="7">
        <f t="shared" si="79"/>
        <v>48</v>
      </c>
      <c r="AC1239" s="44">
        <v>9058.73</v>
      </c>
    </row>
    <row r="1240" ht="15.6" spans="1:29">
      <c r="A1240" s="24" t="s">
        <v>2479</v>
      </c>
      <c r="B1240" s="24" t="s">
        <v>6822</v>
      </c>
      <c r="C1240" s="7" t="s">
        <v>4751</v>
      </c>
      <c r="D1240" s="7" t="s">
        <v>6823</v>
      </c>
      <c r="G1240" s="7" t="s">
        <v>4688</v>
      </c>
      <c r="H1240" s="7">
        <v>0</v>
      </c>
      <c r="K1240" s="7" t="s">
        <v>4687</v>
      </c>
      <c r="L1240" s="7" t="s">
        <v>4687</v>
      </c>
      <c r="N1240" s="7">
        <v>30.2</v>
      </c>
      <c r="O1240" s="7" t="str">
        <f t="shared" si="76"/>
        <v>Obesity</v>
      </c>
      <c r="Q1240" s="7">
        <v>8.33</v>
      </c>
      <c r="R1240" s="7" t="str">
        <f t="shared" si="77"/>
        <v>Diabetes</v>
      </c>
      <c r="U1240" s="7">
        <v>12</v>
      </c>
      <c r="V1240" s="7" t="s">
        <v>4708</v>
      </c>
      <c r="W1240" s="7">
        <v>1974</v>
      </c>
      <c r="X1240" s="7" t="str">
        <f t="shared" si="78"/>
        <v>12-Jul-1974</v>
      </c>
      <c r="Z1240" s="7">
        <f t="shared" si="79"/>
        <v>48</v>
      </c>
      <c r="AC1240" s="44">
        <v>9048.03</v>
      </c>
    </row>
    <row r="1241" ht="15.6" spans="1:29">
      <c r="A1241" s="24" t="s">
        <v>2481</v>
      </c>
      <c r="B1241" s="24" t="s">
        <v>6824</v>
      </c>
      <c r="C1241" s="7" t="s">
        <v>4748</v>
      </c>
      <c r="D1241" s="7" t="s">
        <v>6825</v>
      </c>
      <c r="G1241" s="7">
        <v>1</v>
      </c>
      <c r="H1241" s="7">
        <v>1</v>
      </c>
      <c r="K1241" s="7" t="s">
        <v>4689</v>
      </c>
      <c r="L1241" s="7" t="s">
        <v>4687</v>
      </c>
      <c r="N1241" s="7">
        <v>24.225</v>
      </c>
      <c r="O1241" s="7" t="str">
        <f t="shared" si="76"/>
        <v>Normal Weight</v>
      </c>
      <c r="Q1241" s="7">
        <v>4.29</v>
      </c>
      <c r="R1241" s="7" t="str">
        <f t="shared" si="77"/>
        <v>Normal</v>
      </c>
      <c r="U1241" s="7">
        <v>17</v>
      </c>
      <c r="V1241" s="7" t="s">
        <v>4712</v>
      </c>
      <c r="W1241" s="7">
        <v>1983</v>
      </c>
      <c r="X1241" s="7" t="str">
        <f t="shared" si="78"/>
        <v>17-Nov-1983</v>
      </c>
      <c r="Z1241" s="7">
        <f t="shared" si="79"/>
        <v>39</v>
      </c>
      <c r="AC1241" s="44">
        <v>9010.2</v>
      </c>
    </row>
    <row r="1242" ht="15.6" spans="1:29">
      <c r="A1242" s="24" t="s">
        <v>2483</v>
      </c>
      <c r="B1242" s="24" t="s">
        <v>6826</v>
      </c>
      <c r="C1242" s="7" t="s">
        <v>4751</v>
      </c>
      <c r="D1242" s="7" t="s">
        <v>6827</v>
      </c>
      <c r="G1242" s="7" t="s">
        <v>4688</v>
      </c>
      <c r="H1242" s="7">
        <v>0</v>
      </c>
      <c r="K1242" s="7" t="s">
        <v>4687</v>
      </c>
      <c r="L1242" s="7" t="s">
        <v>4687</v>
      </c>
      <c r="N1242" s="7">
        <v>31.445</v>
      </c>
      <c r="O1242" s="7" t="str">
        <f t="shared" si="76"/>
        <v>Obesity</v>
      </c>
      <c r="Q1242" s="7">
        <v>6.32</v>
      </c>
      <c r="R1242" s="7" t="str">
        <f t="shared" si="77"/>
        <v>Prediabetes</v>
      </c>
      <c r="U1242" s="7">
        <v>21</v>
      </c>
      <c r="V1242" s="7" t="s">
        <v>4718</v>
      </c>
      <c r="W1242" s="7">
        <v>1974</v>
      </c>
      <c r="X1242" s="7" t="str">
        <f t="shared" si="78"/>
        <v>21-Aug-1974</v>
      </c>
      <c r="Z1242" s="7">
        <f t="shared" si="79"/>
        <v>48</v>
      </c>
      <c r="AC1242" s="44">
        <v>8998.43</v>
      </c>
    </row>
    <row r="1243" ht="15.6" spans="1:29">
      <c r="A1243" s="24" t="s">
        <v>2485</v>
      </c>
      <c r="B1243" s="24" t="s">
        <v>6321</v>
      </c>
      <c r="C1243" s="7" t="s">
        <v>5627</v>
      </c>
      <c r="D1243" s="7" t="s">
        <v>6828</v>
      </c>
      <c r="G1243" s="7">
        <v>2</v>
      </c>
      <c r="H1243" s="7">
        <v>2</v>
      </c>
      <c r="K1243" s="7" t="s">
        <v>4687</v>
      </c>
      <c r="L1243" s="7" t="s">
        <v>4687</v>
      </c>
      <c r="N1243" s="7">
        <v>38.88</v>
      </c>
      <c r="O1243" s="7" t="str">
        <f t="shared" si="76"/>
        <v>Obesity</v>
      </c>
      <c r="Q1243" s="7">
        <v>5.65</v>
      </c>
      <c r="R1243" s="7" t="str">
        <f t="shared" si="77"/>
        <v>Normal</v>
      </c>
      <c r="U1243" s="7">
        <v>1</v>
      </c>
      <c r="V1243" s="7" t="s">
        <v>4717</v>
      </c>
      <c r="W1243" s="7">
        <v>1992</v>
      </c>
      <c r="X1243" s="7" t="str">
        <f t="shared" si="78"/>
        <v>1-Dec-1992</v>
      </c>
      <c r="Z1243" s="7">
        <f t="shared" si="79"/>
        <v>30</v>
      </c>
      <c r="AC1243" s="44">
        <v>8988.16</v>
      </c>
    </row>
    <row r="1244" ht="15.6" spans="1:29">
      <c r="A1244" s="24" t="s">
        <v>2487</v>
      </c>
      <c r="B1244" s="24" t="s">
        <v>6829</v>
      </c>
      <c r="C1244" s="7" t="s">
        <v>4751</v>
      </c>
      <c r="D1244" s="7" t="s">
        <v>6830</v>
      </c>
      <c r="G1244" s="7">
        <v>1</v>
      </c>
      <c r="H1244" s="7">
        <v>1</v>
      </c>
      <c r="K1244" s="7" t="s">
        <v>4689</v>
      </c>
      <c r="L1244" s="7" t="s">
        <v>4687</v>
      </c>
      <c r="N1244" s="7">
        <v>43.89</v>
      </c>
      <c r="O1244" s="7" t="str">
        <f t="shared" si="76"/>
        <v>Obesity</v>
      </c>
      <c r="Q1244" s="7">
        <v>8.41</v>
      </c>
      <c r="R1244" s="7" t="str">
        <f t="shared" si="77"/>
        <v>Diabetes</v>
      </c>
      <c r="U1244" s="7">
        <v>21</v>
      </c>
      <c r="V1244" s="7" t="s">
        <v>4708</v>
      </c>
      <c r="W1244" s="7">
        <v>1976</v>
      </c>
      <c r="X1244" s="7" t="str">
        <f t="shared" si="78"/>
        <v>21-Jul-1976</v>
      </c>
      <c r="Z1244" s="7">
        <f t="shared" si="79"/>
        <v>46</v>
      </c>
      <c r="AC1244" s="44">
        <v>8978.19</v>
      </c>
    </row>
    <row r="1245" ht="15.6" spans="1:29">
      <c r="A1245" s="24" t="s">
        <v>2489</v>
      </c>
      <c r="B1245" s="24" t="s">
        <v>6831</v>
      </c>
      <c r="C1245" s="7" t="s">
        <v>4748</v>
      </c>
      <c r="D1245" s="7" t="s">
        <v>6558</v>
      </c>
      <c r="G1245" s="7" t="s">
        <v>4688</v>
      </c>
      <c r="H1245" s="7">
        <v>0</v>
      </c>
      <c r="K1245" s="7" t="s">
        <v>4687</v>
      </c>
      <c r="L1245" s="7" t="s">
        <v>4687</v>
      </c>
      <c r="N1245" s="7">
        <v>25.6</v>
      </c>
      <c r="O1245" s="7" t="str">
        <f t="shared" si="76"/>
        <v>Overweight</v>
      </c>
      <c r="Q1245" s="7">
        <v>11.96</v>
      </c>
      <c r="R1245" s="7" t="str">
        <f t="shared" si="77"/>
        <v>Diabetes</v>
      </c>
      <c r="U1245" s="7">
        <v>19</v>
      </c>
      <c r="V1245" s="7" t="s">
        <v>4708</v>
      </c>
      <c r="W1245" s="7">
        <v>1972</v>
      </c>
      <c r="X1245" s="7" t="str">
        <f t="shared" si="78"/>
        <v>19-Jul-1972</v>
      </c>
      <c r="Z1245" s="7">
        <f t="shared" si="79"/>
        <v>50</v>
      </c>
      <c r="AC1245" s="44">
        <v>8968.33</v>
      </c>
    </row>
    <row r="1246" ht="15.6" spans="1:29">
      <c r="A1246" s="24" t="s">
        <v>2491</v>
      </c>
      <c r="B1246" s="24" t="s">
        <v>6767</v>
      </c>
      <c r="C1246" s="7" t="s">
        <v>4748</v>
      </c>
      <c r="D1246" s="7" t="s">
        <v>6832</v>
      </c>
      <c r="G1246" s="7">
        <v>1</v>
      </c>
      <c r="H1246" s="7">
        <v>1</v>
      </c>
      <c r="K1246" s="7" t="s">
        <v>4689</v>
      </c>
      <c r="L1246" s="7" t="s">
        <v>4687</v>
      </c>
      <c r="N1246" s="7">
        <v>29.545</v>
      </c>
      <c r="O1246" s="7" t="str">
        <f t="shared" si="76"/>
        <v>Overweight</v>
      </c>
      <c r="Q1246" s="7">
        <v>5.17</v>
      </c>
      <c r="R1246" s="7" t="str">
        <f t="shared" si="77"/>
        <v>Normal</v>
      </c>
      <c r="U1246" s="7">
        <v>8</v>
      </c>
      <c r="V1246" s="7" t="s">
        <v>4718</v>
      </c>
      <c r="W1246" s="7">
        <v>1975</v>
      </c>
      <c r="X1246" s="7" t="str">
        <f t="shared" si="78"/>
        <v>8-Aug-1975</v>
      </c>
      <c r="Z1246" s="7">
        <f t="shared" si="79"/>
        <v>47</v>
      </c>
      <c r="AC1246" s="44">
        <v>8965.8</v>
      </c>
    </row>
    <row r="1247" ht="15.6" spans="1:29">
      <c r="A1247" s="24" t="s">
        <v>2493</v>
      </c>
      <c r="B1247" s="24" t="s">
        <v>6833</v>
      </c>
      <c r="C1247" s="7" t="s">
        <v>4751</v>
      </c>
      <c r="D1247" s="7" t="s">
        <v>6834</v>
      </c>
      <c r="G1247" s="7" t="s">
        <v>4688</v>
      </c>
      <c r="H1247" s="7">
        <v>0</v>
      </c>
      <c r="K1247" s="7" t="s">
        <v>4689</v>
      </c>
      <c r="L1247" s="7" t="s">
        <v>4687</v>
      </c>
      <c r="N1247" s="7">
        <v>23.25</v>
      </c>
      <c r="O1247" s="7" t="str">
        <f t="shared" si="76"/>
        <v>Normal Weight</v>
      </c>
      <c r="Q1247" s="7">
        <v>8.76</v>
      </c>
      <c r="R1247" s="7" t="str">
        <f t="shared" si="77"/>
        <v>Diabetes</v>
      </c>
      <c r="U1247" s="7">
        <v>29</v>
      </c>
      <c r="V1247" s="7" t="s">
        <v>4715</v>
      </c>
      <c r="W1247" s="7">
        <v>1967</v>
      </c>
      <c r="X1247" s="7" t="str">
        <f t="shared" si="78"/>
        <v>29-Sep-1967</v>
      </c>
      <c r="Z1247" s="7">
        <f t="shared" si="79"/>
        <v>55</v>
      </c>
      <c r="AC1247" s="44">
        <v>8964.06</v>
      </c>
    </row>
    <row r="1248" ht="15.6" spans="1:29">
      <c r="A1248" s="24" t="s">
        <v>2495</v>
      </c>
      <c r="B1248" s="24" t="s">
        <v>6835</v>
      </c>
      <c r="C1248" s="7" t="s">
        <v>4751</v>
      </c>
      <c r="D1248" s="7" t="s">
        <v>6836</v>
      </c>
      <c r="G1248" s="7">
        <v>2</v>
      </c>
      <c r="H1248" s="7">
        <v>2</v>
      </c>
      <c r="K1248" s="7" t="s">
        <v>4689</v>
      </c>
      <c r="L1248" s="7" t="s">
        <v>4687</v>
      </c>
      <c r="N1248" s="7">
        <v>43.95</v>
      </c>
      <c r="O1248" s="7" t="str">
        <f t="shared" si="76"/>
        <v>Obesity</v>
      </c>
      <c r="Q1248" s="7">
        <v>7.99</v>
      </c>
      <c r="R1248" s="7" t="str">
        <f t="shared" si="77"/>
        <v>Diabetes</v>
      </c>
      <c r="U1248" s="7">
        <v>17</v>
      </c>
      <c r="V1248" s="7" t="s">
        <v>4714</v>
      </c>
      <c r="W1248" s="7">
        <v>1997</v>
      </c>
      <c r="X1248" s="7" t="str">
        <f t="shared" si="78"/>
        <v>17-Jun-1997</v>
      </c>
      <c r="Z1248" s="7">
        <f t="shared" si="79"/>
        <v>25</v>
      </c>
      <c r="AC1248" s="44">
        <v>8954.99</v>
      </c>
    </row>
    <row r="1249" ht="15.6" spans="1:29">
      <c r="A1249" s="24" t="s">
        <v>2497</v>
      </c>
      <c r="B1249" s="24" t="s">
        <v>6837</v>
      </c>
      <c r="C1249" s="7" t="s">
        <v>4751</v>
      </c>
      <c r="D1249" s="7" t="s">
        <v>5484</v>
      </c>
      <c r="G1249" s="7" t="s">
        <v>4688</v>
      </c>
      <c r="H1249" s="7">
        <v>0</v>
      </c>
      <c r="K1249" s="7" t="s">
        <v>4687</v>
      </c>
      <c r="L1249" s="7" t="s">
        <v>4687</v>
      </c>
      <c r="N1249" s="7">
        <v>21.85</v>
      </c>
      <c r="O1249" s="7" t="str">
        <f t="shared" si="76"/>
        <v>Normal Weight</v>
      </c>
      <c r="Q1249" s="7">
        <v>8.59</v>
      </c>
      <c r="R1249" s="7" t="str">
        <f t="shared" si="77"/>
        <v>Diabetes</v>
      </c>
      <c r="U1249" s="7">
        <v>6</v>
      </c>
      <c r="V1249" s="7" t="s">
        <v>4715</v>
      </c>
      <c r="W1249" s="7">
        <v>1978</v>
      </c>
      <c r="X1249" s="7" t="str">
        <f t="shared" si="78"/>
        <v>6-Sep-1978</v>
      </c>
      <c r="Z1249" s="7">
        <f t="shared" si="79"/>
        <v>44</v>
      </c>
      <c r="AC1249" s="44">
        <v>8944.12</v>
      </c>
    </row>
    <row r="1250" ht="15.6" spans="1:29">
      <c r="A1250" s="24" t="s">
        <v>2499</v>
      </c>
      <c r="B1250" s="24" t="s">
        <v>6838</v>
      </c>
      <c r="C1250" s="7" t="s">
        <v>4751</v>
      </c>
      <c r="D1250" s="7" t="s">
        <v>5030</v>
      </c>
      <c r="G1250" s="7">
        <v>2</v>
      </c>
      <c r="H1250" s="7">
        <v>2</v>
      </c>
      <c r="K1250" s="7" t="s">
        <v>4687</v>
      </c>
      <c r="L1250" s="7" t="s">
        <v>4687</v>
      </c>
      <c r="N1250" s="7">
        <v>25.73</v>
      </c>
      <c r="O1250" s="7" t="str">
        <f t="shared" si="76"/>
        <v>Overweight</v>
      </c>
      <c r="Q1250" s="7">
        <v>6.14</v>
      </c>
      <c r="R1250" s="7" t="str">
        <f t="shared" si="77"/>
        <v>Prediabetes</v>
      </c>
      <c r="U1250" s="7">
        <v>29</v>
      </c>
      <c r="V1250" s="7" t="s">
        <v>4715</v>
      </c>
      <c r="W1250" s="7">
        <v>1973</v>
      </c>
      <c r="X1250" s="7" t="str">
        <f t="shared" si="78"/>
        <v>29-Sep-1973</v>
      </c>
      <c r="Z1250" s="7">
        <f t="shared" si="79"/>
        <v>49</v>
      </c>
      <c r="AC1250" s="44">
        <v>8932.08</v>
      </c>
    </row>
    <row r="1251" ht="15.6" spans="1:29">
      <c r="A1251" s="24" t="s">
        <v>2501</v>
      </c>
      <c r="B1251" s="24" t="s">
        <v>6839</v>
      </c>
      <c r="C1251" s="7" t="s">
        <v>4748</v>
      </c>
      <c r="D1251" s="7" t="s">
        <v>6840</v>
      </c>
      <c r="G1251" s="7">
        <v>2</v>
      </c>
      <c r="H1251" s="7">
        <v>2</v>
      </c>
      <c r="K1251" s="7" t="s">
        <v>4687</v>
      </c>
      <c r="L1251" s="7" t="s">
        <v>4687</v>
      </c>
      <c r="N1251" s="7">
        <v>32.23</v>
      </c>
      <c r="O1251" s="7" t="str">
        <f t="shared" si="76"/>
        <v>Obesity</v>
      </c>
      <c r="Q1251" s="7">
        <v>4.08</v>
      </c>
      <c r="R1251" s="7" t="str">
        <f t="shared" si="77"/>
        <v>Normal</v>
      </c>
      <c r="U1251" s="7">
        <v>19</v>
      </c>
      <c r="V1251" s="7" t="s">
        <v>4715</v>
      </c>
      <c r="W1251" s="7">
        <v>1974</v>
      </c>
      <c r="X1251" s="7" t="str">
        <f t="shared" si="78"/>
        <v>19-Sep-1974</v>
      </c>
      <c r="Z1251" s="7">
        <f t="shared" si="79"/>
        <v>48</v>
      </c>
      <c r="AC1251" s="44">
        <v>8930.93</v>
      </c>
    </row>
    <row r="1252" ht="15.6" spans="1:29">
      <c r="A1252" s="24" t="s">
        <v>2503</v>
      </c>
      <c r="B1252" s="24" t="s">
        <v>6841</v>
      </c>
      <c r="C1252" s="7" t="s">
        <v>4751</v>
      </c>
      <c r="D1252" s="7" t="s">
        <v>6842</v>
      </c>
      <c r="G1252" s="7" t="s">
        <v>4688</v>
      </c>
      <c r="H1252" s="7">
        <v>0</v>
      </c>
      <c r="K1252" s="7" t="s">
        <v>4687</v>
      </c>
      <c r="L1252" s="7" t="s">
        <v>4687</v>
      </c>
      <c r="N1252" s="7">
        <v>32.205</v>
      </c>
      <c r="O1252" s="7" t="str">
        <f t="shared" si="76"/>
        <v>Obesity</v>
      </c>
      <c r="Q1252" s="7">
        <v>6.25</v>
      </c>
      <c r="R1252" s="7" t="str">
        <f t="shared" si="77"/>
        <v>Prediabetes</v>
      </c>
      <c r="U1252" s="7">
        <v>7</v>
      </c>
      <c r="V1252" s="7" t="s">
        <v>4708</v>
      </c>
      <c r="W1252" s="7">
        <v>1972</v>
      </c>
      <c r="X1252" s="7" t="str">
        <f t="shared" si="78"/>
        <v>7-Jul-1972</v>
      </c>
      <c r="Z1252" s="7">
        <f t="shared" si="79"/>
        <v>50</v>
      </c>
      <c r="AC1252" s="44">
        <v>8908.47</v>
      </c>
    </row>
    <row r="1253" ht="15.6" spans="1:29">
      <c r="A1253" s="24" t="s">
        <v>2505</v>
      </c>
      <c r="B1253" s="24" t="s">
        <v>6843</v>
      </c>
      <c r="C1253" s="7" t="s">
        <v>4751</v>
      </c>
      <c r="D1253" s="7" t="s">
        <v>5849</v>
      </c>
      <c r="G1253" s="7">
        <v>1</v>
      </c>
      <c r="H1253" s="7">
        <v>1</v>
      </c>
      <c r="K1253" s="7" t="s">
        <v>4687</v>
      </c>
      <c r="L1253" s="7" t="s">
        <v>4687</v>
      </c>
      <c r="N1253" s="7">
        <v>26.41</v>
      </c>
      <c r="O1253" s="7" t="str">
        <f t="shared" si="76"/>
        <v>Overweight</v>
      </c>
      <c r="Q1253" s="7">
        <v>5.94</v>
      </c>
      <c r="R1253" s="7" t="str">
        <f t="shared" si="77"/>
        <v>Prediabetes</v>
      </c>
      <c r="U1253" s="7">
        <v>5</v>
      </c>
      <c r="V1253" s="7" t="s">
        <v>4714</v>
      </c>
      <c r="W1253" s="7">
        <v>1972</v>
      </c>
      <c r="X1253" s="7" t="str">
        <f t="shared" si="78"/>
        <v>5-Jun-1972</v>
      </c>
      <c r="Z1253" s="7">
        <f t="shared" si="79"/>
        <v>51</v>
      </c>
      <c r="AC1253" s="44">
        <v>8906.14</v>
      </c>
    </row>
    <row r="1254" ht="15.6" spans="1:29">
      <c r="A1254" s="24" t="s">
        <v>2507</v>
      </c>
      <c r="B1254" s="24" t="s">
        <v>6844</v>
      </c>
      <c r="C1254" s="7" t="s">
        <v>4748</v>
      </c>
      <c r="D1254" s="7" t="s">
        <v>6845</v>
      </c>
      <c r="G1254" s="7" t="s">
        <v>4688</v>
      </c>
      <c r="H1254" s="7">
        <v>0</v>
      </c>
      <c r="K1254" s="7" t="s">
        <v>4689</v>
      </c>
      <c r="L1254" s="7" t="s">
        <v>4687</v>
      </c>
      <c r="N1254" s="7">
        <v>30.2</v>
      </c>
      <c r="O1254" s="7" t="str">
        <f t="shared" si="76"/>
        <v>Obesity</v>
      </c>
      <c r="Q1254" s="7">
        <v>6.45</v>
      </c>
      <c r="R1254" s="7" t="str">
        <f t="shared" si="77"/>
        <v>Normal</v>
      </c>
      <c r="U1254" s="7">
        <v>24</v>
      </c>
      <c r="V1254" s="7" t="s">
        <v>4719</v>
      </c>
      <c r="W1254" s="7">
        <v>1976</v>
      </c>
      <c r="X1254" s="7" t="str">
        <f t="shared" si="78"/>
        <v>24-Oct-1976</v>
      </c>
      <c r="Z1254" s="7">
        <f t="shared" si="79"/>
        <v>46</v>
      </c>
      <c r="AC1254" s="44">
        <v>8891.14</v>
      </c>
    </row>
    <row r="1255" ht="15.6" spans="1:29">
      <c r="A1255" s="24" t="s">
        <v>2509</v>
      </c>
      <c r="B1255" s="24" t="s">
        <v>6846</v>
      </c>
      <c r="C1255" s="7" t="s">
        <v>5627</v>
      </c>
      <c r="D1255" s="7" t="s">
        <v>4905</v>
      </c>
      <c r="G1255" s="7" t="s">
        <v>4688</v>
      </c>
      <c r="H1255" s="7">
        <v>0</v>
      </c>
      <c r="K1255" s="7" t="s">
        <v>4689</v>
      </c>
      <c r="L1255" s="7" t="s">
        <v>4687</v>
      </c>
      <c r="N1255" s="7">
        <v>31.26</v>
      </c>
      <c r="O1255" s="7" t="str">
        <f t="shared" si="76"/>
        <v>Obesity</v>
      </c>
      <c r="Q1255" s="7">
        <v>5.74</v>
      </c>
      <c r="R1255" s="7" t="str">
        <f t="shared" si="77"/>
        <v>Prediabetes</v>
      </c>
      <c r="U1255" s="7">
        <v>11</v>
      </c>
      <c r="V1255" s="7" t="s">
        <v>4719</v>
      </c>
      <c r="W1255" s="7">
        <v>1988</v>
      </c>
      <c r="X1255" s="7" t="str">
        <f t="shared" si="78"/>
        <v>11-Oct-1988</v>
      </c>
      <c r="Z1255" s="7">
        <f t="shared" si="79"/>
        <v>34</v>
      </c>
      <c r="AC1255" s="44">
        <v>8890.59</v>
      </c>
    </row>
    <row r="1256" ht="15.6" spans="1:29">
      <c r="A1256" s="24" t="s">
        <v>2511</v>
      </c>
      <c r="B1256" s="24" t="s">
        <v>6847</v>
      </c>
      <c r="C1256" s="7" t="s">
        <v>4748</v>
      </c>
      <c r="D1256" s="7" t="s">
        <v>6848</v>
      </c>
      <c r="G1256" s="7" t="s">
        <v>4688</v>
      </c>
      <c r="H1256" s="7">
        <v>0</v>
      </c>
      <c r="K1256" s="7" t="s">
        <v>4689</v>
      </c>
      <c r="L1256" s="7" t="s">
        <v>4687</v>
      </c>
      <c r="N1256" s="7">
        <v>33.725</v>
      </c>
      <c r="O1256" s="7" t="str">
        <f t="shared" si="76"/>
        <v>Obesity</v>
      </c>
      <c r="Q1256" s="7">
        <v>4.43</v>
      </c>
      <c r="R1256" s="7" t="str">
        <f t="shared" si="77"/>
        <v>Normal</v>
      </c>
      <c r="U1256" s="7">
        <v>25</v>
      </c>
      <c r="V1256" s="7" t="s">
        <v>4712</v>
      </c>
      <c r="W1256" s="7">
        <v>1976</v>
      </c>
      <c r="X1256" s="7" t="str">
        <f t="shared" si="78"/>
        <v>25-Nov-1976</v>
      </c>
      <c r="Z1256" s="7">
        <f t="shared" si="79"/>
        <v>46</v>
      </c>
      <c r="AC1256" s="44">
        <v>8871.15</v>
      </c>
    </row>
    <row r="1257" ht="15.6" spans="1:29">
      <c r="A1257" s="24" t="s">
        <v>2513</v>
      </c>
      <c r="B1257" s="24" t="s">
        <v>6849</v>
      </c>
      <c r="C1257" s="7" t="s">
        <v>4748</v>
      </c>
      <c r="D1257" s="7" t="s">
        <v>6850</v>
      </c>
      <c r="G1257" s="7" t="s">
        <v>4688</v>
      </c>
      <c r="H1257" s="7">
        <v>0</v>
      </c>
      <c r="K1257" s="7" t="s">
        <v>4689</v>
      </c>
      <c r="L1257" s="7" t="s">
        <v>4687</v>
      </c>
      <c r="N1257" s="7">
        <v>28.9</v>
      </c>
      <c r="O1257" s="7" t="str">
        <f t="shared" si="76"/>
        <v>Overweight</v>
      </c>
      <c r="Q1257" s="7">
        <v>6.5</v>
      </c>
      <c r="R1257" s="7" t="str">
        <f t="shared" si="77"/>
        <v>Normal</v>
      </c>
      <c r="U1257" s="7">
        <v>27</v>
      </c>
      <c r="V1257" s="7" t="s">
        <v>4717</v>
      </c>
      <c r="W1257" s="7">
        <v>1976</v>
      </c>
      <c r="X1257" s="7" t="str">
        <f t="shared" si="78"/>
        <v>27-Dec-1976</v>
      </c>
      <c r="Z1257" s="7">
        <f t="shared" si="79"/>
        <v>46</v>
      </c>
      <c r="AC1257" s="44">
        <v>8835.26</v>
      </c>
    </row>
    <row r="1258" ht="15.6" spans="1:29">
      <c r="A1258" s="24" t="s">
        <v>2515</v>
      </c>
      <c r="B1258" s="24" t="s">
        <v>6851</v>
      </c>
      <c r="C1258" s="7" t="s">
        <v>4751</v>
      </c>
      <c r="D1258" s="7" t="s">
        <v>5046</v>
      </c>
      <c r="G1258" s="7" t="s">
        <v>4688</v>
      </c>
      <c r="H1258" s="7">
        <v>0</v>
      </c>
      <c r="K1258" s="7" t="s">
        <v>4689</v>
      </c>
      <c r="L1258" s="7" t="s">
        <v>4687</v>
      </c>
      <c r="N1258" s="7">
        <v>45.69</v>
      </c>
      <c r="O1258" s="7" t="str">
        <f t="shared" si="76"/>
        <v>Obesity</v>
      </c>
      <c r="Q1258" s="7">
        <v>8.75</v>
      </c>
      <c r="R1258" s="7" t="str">
        <f t="shared" si="77"/>
        <v>Diabetes</v>
      </c>
      <c r="U1258" s="7">
        <v>23</v>
      </c>
      <c r="V1258" s="7" t="s">
        <v>4718</v>
      </c>
      <c r="W1258" s="7">
        <v>2001</v>
      </c>
      <c r="X1258" s="7" t="str">
        <f t="shared" si="78"/>
        <v>23-Aug-2001</v>
      </c>
      <c r="Z1258" s="7">
        <f t="shared" si="79"/>
        <v>21</v>
      </c>
      <c r="AC1258" s="44">
        <v>8827.21</v>
      </c>
    </row>
    <row r="1259" ht="15.6" spans="1:29">
      <c r="A1259" s="24" t="s">
        <v>2517</v>
      </c>
      <c r="B1259" s="24" t="s">
        <v>6852</v>
      </c>
      <c r="C1259" s="7" t="s">
        <v>4748</v>
      </c>
      <c r="D1259" s="7" t="s">
        <v>6853</v>
      </c>
      <c r="G1259" s="7" t="s">
        <v>4688</v>
      </c>
      <c r="H1259" s="7">
        <v>0</v>
      </c>
      <c r="K1259" s="7" t="s">
        <v>4687</v>
      </c>
      <c r="L1259" s="7" t="s">
        <v>4687</v>
      </c>
      <c r="N1259" s="7">
        <v>21.03</v>
      </c>
      <c r="O1259" s="7" t="str">
        <f t="shared" si="76"/>
        <v>Normal Weight</v>
      </c>
      <c r="Q1259" s="7">
        <v>11.96</v>
      </c>
      <c r="R1259" s="7" t="str">
        <f t="shared" si="77"/>
        <v>Diabetes</v>
      </c>
      <c r="U1259" s="7">
        <v>29</v>
      </c>
      <c r="V1259" s="7" t="s">
        <v>4718</v>
      </c>
      <c r="W1259" s="7">
        <v>1965</v>
      </c>
      <c r="X1259" s="7" t="str">
        <f t="shared" si="78"/>
        <v>29-Aug-1965</v>
      </c>
      <c r="Z1259" s="7">
        <f t="shared" si="79"/>
        <v>57</v>
      </c>
      <c r="AC1259" s="44">
        <v>8825.09</v>
      </c>
    </row>
    <row r="1260" ht="15.6" spans="1:29">
      <c r="A1260" s="24" t="s">
        <v>2519</v>
      </c>
      <c r="B1260" s="24" t="s">
        <v>6854</v>
      </c>
      <c r="C1260" s="7" t="s">
        <v>4751</v>
      </c>
      <c r="D1260" s="7" t="s">
        <v>6855</v>
      </c>
      <c r="G1260" s="7" t="s">
        <v>4688</v>
      </c>
      <c r="H1260" s="7">
        <v>0</v>
      </c>
      <c r="K1260" s="7" t="s">
        <v>4687</v>
      </c>
      <c r="L1260" s="7" t="s">
        <v>4687</v>
      </c>
      <c r="N1260" s="7">
        <v>37</v>
      </c>
      <c r="O1260" s="7" t="str">
        <f t="shared" si="76"/>
        <v>Obesity</v>
      </c>
      <c r="Q1260" s="7">
        <v>10.54</v>
      </c>
      <c r="R1260" s="7" t="str">
        <f t="shared" si="77"/>
        <v>Diabetes</v>
      </c>
      <c r="U1260" s="7">
        <v>8</v>
      </c>
      <c r="V1260" s="7" t="s">
        <v>4712</v>
      </c>
      <c r="W1260" s="7">
        <v>1971</v>
      </c>
      <c r="X1260" s="7" t="str">
        <f t="shared" si="78"/>
        <v>8-Nov-1971</v>
      </c>
      <c r="Z1260" s="7">
        <f t="shared" si="79"/>
        <v>51</v>
      </c>
      <c r="AC1260" s="44">
        <v>8824.27</v>
      </c>
    </row>
    <row r="1261" ht="15.6" spans="1:29">
      <c r="A1261" s="24" t="s">
        <v>2521</v>
      </c>
      <c r="B1261" s="24" t="s">
        <v>6449</v>
      </c>
      <c r="C1261" s="7" t="s">
        <v>4751</v>
      </c>
      <c r="D1261" s="7" t="s">
        <v>6856</v>
      </c>
      <c r="G1261" s="7">
        <v>1</v>
      </c>
      <c r="H1261" s="7">
        <v>1</v>
      </c>
      <c r="K1261" s="7" t="s">
        <v>4687</v>
      </c>
      <c r="L1261" s="7" t="s">
        <v>4687</v>
      </c>
      <c r="N1261" s="7">
        <v>25.4</v>
      </c>
      <c r="O1261" s="7" t="str">
        <f t="shared" si="76"/>
        <v>Overweight</v>
      </c>
      <c r="Q1261" s="7">
        <v>4.54</v>
      </c>
      <c r="R1261" s="7" t="str">
        <f t="shared" si="77"/>
        <v>Normal</v>
      </c>
      <c r="U1261" s="7">
        <v>14</v>
      </c>
      <c r="V1261" s="7" t="s">
        <v>4719</v>
      </c>
      <c r="W1261" s="7">
        <v>1971</v>
      </c>
      <c r="X1261" s="7" t="str">
        <f t="shared" si="78"/>
        <v>14-Oct-1971</v>
      </c>
      <c r="Z1261" s="7">
        <f t="shared" si="79"/>
        <v>51</v>
      </c>
      <c r="AC1261" s="44">
        <v>8823.99</v>
      </c>
    </row>
    <row r="1262" ht="15.6" spans="1:29">
      <c r="A1262" s="24" t="s">
        <v>2523</v>
      </c>
      <c r="B1262" s="24" t="s">
        <v>6857</v>
      </c>
      <c r="C1262" s="7" t="s">
        <v>4751</v>
      </c>
      <c r="D1262" s="7" t="s">
        <v>5479</v>
      </c>
      <c r="G1262" s="7" t="s">
        <v>4688</v>
      </c>
      <c r="H1262" s="7">
        <v>0</v>
      </c>
      <c r="K1262" s="7" t="s">
        <v>4687</v>
      </c>
      <c r="L1262" s="7" t="s">
        <v>4687</v>
      </c>
      <c r="N1262" s="7">
        <v>32.3</v>
      </c>
      <c r="O1262" s="7" t="str">
        <f t="shared" si="76"/>
        <v>Obesity</v>
      </c>
      <c r="Q1262" s="7">
        <v>5.71</v>
      </c>
      <c r="R1262" s="7" t="str">
        <f t="shared" si="77"/>
        <v>Prediabetes</v>
      </c>
      <c r="U1262" s="7">
        <v>3</v>
      </c>
      <c r="V1262" s="7" t="s">
        <v>4718</v>
      </c>
      <c r="W1262" s="7">
        <v>1974</v>
      </c>
      <c r="X1262" s="7" t="str">
        <f t="shared" si="78"/>
        <v>3-Aug-1974</v>
      </c>
      <c r="Z1262" s="7">
        <f t="shared" si="79"/>
        <v>48</v>
      </c>
      <c r="AC1262" s="44">
        <v>8823.28</v>
      </c>
    </row>
    <row r="1263" ht="15.6" spans="1:29">
      <c r="A1263" s="24" t="s">
        <v>2525</v>
      </c>
      <c r="B1263" s="24" t="s">
        <v>6858</v>
      </c>
      <c r="C1263" s="7" t="s">
        <v>4748</v>
      </c>
      <c r="D1263" s="7" t="s">
        <v>6859</v>
      </c>
      <c r="G1263" s="7" t="s">
        <v>4688</v>
      </c>
      <c r="H1263" s="7">
        <v>0</v>
      </c>
      <c r="K1263" s="7" t="s">
        <v>4689</v>
      </c>
      <c r="L1263" s="7" t="s">
        <v>4687</v>
      </c>
      <c r="N1263" s="7">
        <v>23.94</v>
      </c>
      <c r="O1263" s="7" t="str">
        <f t="shared" si="76"/>
        <v>Normal Weight</v>
      </c>
      <c r="Q1263" s="7">
        <v>6.25</v>
      </c>
      <c r="R1263" s="7" t="str">
        <f t="shared" si="77"/>
        <v>Prediabetes</v>
      </c>
      <c r="U1263" s="7">
        <v>27</v>
      </c>
      <c r="V1263" s="7" t="s">
        <v>4708</v>
      </c>
      <c r="W1263" s="7">
        <v>1969</v>
      </c>
      <c r="X1263" s="7" t="str">
        <f t="shared" si="78"/>
        <v>27-Jul-1969</v>
      </c>
      <c r="Z1263" s="7">
        <f t="shared" si="79"/>
        <v>53</v>
      </c>
      <c r="AC1263" s="44">
        <v>8821.88</v>
      </c>
    </row>
    <row r="1264" ht="15.6" spans="1:29">
      <c r="A1264" s="24" t="s">
        <v>2527</v>
      </c>
      <c r="B1264" s="24" t="s">
        <v>6860</v>
      </c>
      <c r="C1264" s="7" t="s">
        <v>4748</v>
      </c>
      <c r="D1264" s="7" t="s">
        <v>6861</v>
      </c>
      <c r="G1264" s="7">
        <v>2</v>
      </c>
      <c r="H1264" s="7">
        <v>2</v>
      </c>
      <c r="K1264" s="7" t="s">
        <v>4687</v>
      </c>
      <c r="L1264" s="7" t="s">
        <v>4687</v>
      </c>
      <c r="N1264" s="7">
        <v>46.4</v>
      </c>
      <c r="O1264" s="7" t="str">
        <f t="shared" si="76"/>
        <v>Obesity</v>
      </c>
      <c r="Q1264" s="7">
        <v>9.47</v>
      </c>
      <c r="R1264" s="7" t="str">
        <f t="shared" si="77"/>
        <v>Diabetes</v>
      </c>
      <c r="U1264" s="7">
        <v>22</v>
      </c>
      <c r="V1264" s="7" t="s">
        <v>4715</v>
      </c>
      <c r="W1264" s="7">
        <v>1999</v>
      </c>
      <c r="X1264" s="7" t="str">
        <f t="shared" si="78"/>
        <v>22-Sep-1999</v>
      </c>
      <c r="Z1264" s="7">
        <f t="shared" si="79"/>
        <v>23</v>
      </c>
      <c r="AC1264" s="44">
        <v>8800.49</v>
      </c>
    </row>
    <row r="1265" ht="15.6" spans="1:29">
      <c r="A1265" s="24" t="s">
        <v>2529</v>
      </c>
      <c r="B1265" s="24" t="s">
        <v>6862</v>
      </c>
      <c r="C1265" s="7" t="s">
        <v>4751</v>
      </c>
      <c r="D1265" s="7" t="s">
        <v>6863</v>
      </c>
      <c r="G1265" s="7" t="s">
        <v>4688</v>
      </c>
      <c r="H1265" s="7">
        <v>0</v>
      </c>
      <c r="K1265" s="7" t="s">
        <v>4689</v>
      </c>
      <c r="L1265" s="7" t="s">
        <v>4687</v>
      </c>
      <c r="N1265" s="7">
        <v>40.375</v>
      </c>
      <c r="O1265" s="7" t="str">
        <f t="shared" si="76"/>
        <v>Obesity</v>
      </c>
      <c r="Q1265" s="7">
        <v>5.7</v>
      </c>
      <c r="R1265" s="7" t="str">
        <f t="shared" si="77"/>
        <v>Prediabetes</v>
      </c>
      <c r="U1265" s="7">
        <v>28</v>
      </c>
      <c r="V1265" s="7" t="s">
        <v>4714</v>
      </c>
      <c r="W1265" s="7">
        <v>1976</v>
      </c>
      <c r="X1265" s="7" t="str">
        <f t="shared" si="78"/>
        <v>28-Jun-1976</v>
      </c>
      <c r="Z1265" s="7">
        <f t="shared" si="79"/>
        <v>46</v>
      </c>
      <c r="AC1265" s="44">
        <v>8798.59</v>
      </c>
    </row>
    <row r="1266" ht="15.6" spans="1:29">
      <c r="A1266" s="24" t="s">
        <v>2531</v>
      </c>
      <c r="B1266" s="24" t="s">
        <v>6864</v>
      </c>
      <c r="C1266" s="7" t="s">
        <v>4751</v>
      </c>
      <c r="D1266" s="7" t="s">
        <v>6865</v>
      </c>
      <c r="G1266" s="7">
        <v>2</v>
      </c>
      <c r="H1266" s="7">
        <v>2</v>
      </c>
      <c r="K1266" s="7" t="s">
        <v>4687</v>
      </c>
      <c r="L1266" s="7" t="s">
        <v>4687</v>
      </c>
      <c r="N1266" s="7">
        <v>28.7</v>
      </c>
      <c r="O1266" s="7" t="str">
        <f t="shared" si="76"/>
        <v>Overweight</v>
      </c>
      <c r="Q1266" s="7">
        <v>11.18</v>
      </c>
      <c r="R1266" s="7" t="str">
        <f t="shared" si="77"/>
        <v>Diabetes</v>
      </c>
      <c r="U1266" s="7">
        <v>21</v>
      </c>
      <c r="V1266" s="7" t="s">
        <v>4718</v>
      </c>
      <c r="W1266" s="7">
        <v>1973</v>
      </c>
      <c r="X1266" s="7" t="str">
        <f t="shared" si="78"/>
        <v>21-Aug-1973</v>
      </c>
      <c r="Z1266" s="7">
        <f t="shared" si="79"/>
        <v>49</v>
      </c>
      <c r="AC1266" s="44">
        <v>8782.47</v>
      </c>
    </row>
    <row r="1267" ht="15.6" spans="1:29">
      <c r="A1267" s="24" t="s">
        <v>2533</v>
      </c>
      <c r="B1267" s="24" t="s">
        <v>6866</v>
      </c>
      <c r="C1267" s="7" t="s">
        <v>4751</v>
      </c>
      <c r="D1267" s="7" t="s">
        <v>5142</v>
      </c>
      <c r="G1267" s="7" t="s">
        <v>4688</v>
      </c>
      <c r="H1267" s="7">
        <v>0</v>
      </c>
      <c r="K1267" s="7" t="s">
        <v>4687</v>
      </c>
      <c r="L1267" s="7" t="s">
        <v>4687</v>
      </c>
      <c r="N1267" s="7">
        <v>26.63</v>
      </c>
      <c r="O1267" s="7" t="str">
        <f t="shared" si="76"/>
        <v>Overweight</v>
      </c>
      <c r="Q1267" s="7">
        <v>10.98</v>
      </c>
      <c r="R1267" s="7" t="str">
        <f t="shared" si="77"/>
        <v>Diabetes</v>
      </c>
      <c r="U1267" s="7">
        <v>19</v>
      </c>
      <c r="V1267" s="7" t="s">
        <v>4719</v>
      </c>
      <c r="W1267" s="7">
        <v>1980</v>
      </c>
      <c r="X1267" s="7" t="str">
        <f t="shared" si="78"/>
        <v>19-Oct-1980</v>
      </c>
      <c r="Z1267" s="7">
        <f t="shared" si="79"/>
        <v>42</v>
      </c>
      <c r="AC1267" s="44">
        <v>8765.25</v>
      </c>
    </row>
    <row r="1268" ht="15.6" spans="1:29">
      <c r="A1268" s="24" t="s">
        <v>2535</v>
      </c>
      <c r="B1268" s="24" t="s">
        <v>6867</v>
      </c>
      <c r="C1268" s="7" t="s">
        <v>4751</v>
      </c>
      <c r="D1268" s="7" t="s">
        <v>6868</v>
      </c>
      <c r="G1268" s="7">
        <v>1</v>
      </c>
      <c r="H1268" s="7">
        <v>1</v>
      </c>
      <c r="K1268" s="7" t="s">
        <v>4687</v>
      </c>
      <c r="L1268" s="7" t="s">
        <v>4687</v>
      </c>
      <c r="N1268" s="7">
        <v>22.515</v>
      </c>
      <c r="O1268" s="7" t="str">
        <f t="shared" si="76"/>
        <v>Normal Weight</v>
      </c>
      <c r="Q1268" s="7">
        <v>5.11</v>
      </c>
      <c r="R1268" s="7" t="str">
        <f t="shared" si="77"/>
        <v>Normal</v>
      </c>
      <c r="U1268" s="7">
        <v>25</v>
      </c>
      <c r="V1268" s="7" t="s">
        <v>4719</v>
      </c>
      <c r="W1268" s="7">
        <v>1973</v>
      </c>
      <c r="X1268" s="7" t="str">
        <f t="shared" si="78"/>
        <v>25-Oct-1973</v>
      </c>
      <c r="Z1268" s="7">
        <f t="shared" si="79"/>
        <v>49</v>
      </c>
      <c r="AC1268" s="44">
        <v>8760.12</v>
      </c>
    </row>
    <row r="1269" ht="15.6" spans="1:29">
      <c r="A1269" s="24" t="s">
        <v>2537</v>
      </c>
      <c r="B1269" s="24" t="s">
        <v>6869</v>
      </c>
      <c r="C1269" s="7" t="s">
        <v>4748</v>
      </c>
      <c r="D1269" s="7" t="s">
        <v>6870</v>
      </c>
      <c r="G1269" s="7" t="s">
        <v>4688</v>
      </c>
      <c r="H1269" s="7">
        <v>0</v>
      </c>
      <c r="K1269" s="7" t="s">
        <v>4687</v>
      </c>
      <c r="L1269" s="7" t="s">
        <v>4687</v>
      </c>
      <c r="N1269" s="7">
        <v>36.575</v>
      </c>
      <c r="O1269" s="7" t="str">
        <f t="shared" si="76"/>
        <v>Obesity</v>
      </c>
      <c r="Q1269" s="7">
        <v>10.24</v>
      </c>
      <c r="R1269" s="7" t="str">
        <f t="shared" si="77"/>
        <v>Diabetes</v>
      </c>
      <c r="U1269" s="7">
        <v>26</v>
      </c>
      <c r="V1269" s="7" t="s">
        <v>4715</v>
      </c>
      <c r="W1269" s="7">
        <v>1974</v>
      </c>
      <c r="X1269" s="7" t="str">
        <f t="shared" si="78"/>
        <v>26-Sep-1974</v>
      </c>
      <c r="Z1269" s="7">
        <f t="shared" si="79"/>
        <v>48</v>
      </c>
      <c r="AC1269" s="44">
        <v>8747.68</v>
      </c>
    </row>
    <row r="1270" ht="15.6" spans="1:29">
      <c r="A1270" s="24" t="s">
        <v>2539</v>
      </c>
      <c r="B1270" s="24" t="s">
        <v>6871</v>
      </c>
      <c r="C1270" s="7" t="s">
        <v>4748</v>
      </c>
      <c r="D1270" s="7" t="s">
        <v>6859</v>
      </c>
      <c r="G1270" s="7">
        <v>1</v>
      </c>
      <c r="H1270" s="7">
        <v>1</v>
      </c>
      <c r="K1270" s="7" t="s">
        <v>4689</v>
      </c>
      <c r="L1270" s="7" t="s">
        <v>4687</v>
      </c>
      <c r="N1270" s="7">
        <v>23.66</v>
      </c>
      <c r="O1270" s="7" t="str">
        <f t="shared" si="76"/>
        <v>Normal Weight</v>
      </c>
      <c r="Q1270" s="7">
        <v>7.71</v>
      </c>
      <c r="R1270" s="7" t="str">
        <f t="shared" si="77"/>
        <v>Diabetes</v>
      </c>
      <c r="U1270" s="7">
        <v>29</v>
      </c>
      <c r="V1270" s="7" t="s">
        <v>4714</v>
      </c>
      <c r="W1270" s="7">
        <v>1969</v>
      </c>
      <c r="X1270" s="7" t="str">
        <f t="shared" si="78"/>
        <v>29-Jun-1969</v>
      </c>
      <c r="Z1270" s="7">
        <f t="shared" si="79"/>
        <v>53</v>
      </c>
      <c r="AC1270" s="44">
        <v>8733.23</v>
      </c>
    </row>
    <row r="1271" ht="15.6" spans="1:29">
      <c r="A1271" s="24" t="s">
        <v>2541</v>
      </c>
      <c r="B1271" s="24" t="s">
        <v>5112</v>
      </c>
      <c r="C1271" s="7" t="s">
        <v>4748</v>
      </c>
      <c r="D1271" s="7" t="s">
        <v>6872</v>
      </c>
      <c r="G1271" s="7" t="s">
        <v>4688</v>
      </c>
      <c r="H1271" s="7">
        <v>0</v>
      </c>
      <c r="K1271" s="7" t="s">
        <v>4687</v>
      </c>
      <c r="L1271" s="7" t="s">
        <v>4687</v>
      </c>
      <c r="N1271" s="7">
        <v>18.62</v>
      </c>
      <c r="O1271" s="7" t="str">
        <f t="shared" si="76"/>
        <v>Normal Weight</v>
      </c>
      <c r="Q1271" s="7">
        <v>6.03</v>
      </c>
      <c r="R1271" s="7" t="str">
        <f t="shared" si="77"/>
        <v>Prediabetes</v>
      </c>
      <c r="U1271" s="7">
        <v>17</v>
      </c>
      <c r="V1271" s="7" t="s">
        <v>4708</v>
      </c>
      <c r="W1271" s="7">
        <v>1965</v>
      </c>
      <c r="X1271" s="7" t="str">
        <f t="shared" si="78"/>
        <v>17-Jul-1965</v>
      </c>
      <c r="Z1271" s="7">
        <f t="shared" si="79"/>
        <v>57</v>
      </c>
      <c r="AC1271" s="44">
        <v>8703.46</v>
      </c>
    </row>
    <row r="1272" ht="15.6" spans="1:29">
      <c r="A1272" s="24" t="s">
        <v>2543</v>
      </c>
      <c r="B1272" s="24" t="s">
        <v>5027</v>
      </c>
      <c r="C1272" s="7" t="s">
        <v>4751</v>
      </c>
      <c r="D1272" s="7" t="s">
        <v>6873</v>
      </c>
      <c r="G1272" s="7">
        <v>1</v>
      </c>
      <c r="H1272" s="7">
        <v>1</v>
      </c>
      <c r="K1272" s="7" t="s">
        <v>4689</v>
      </c>
      <c r="L1272" s="7" t="s">
        <v>4687</v>
      </c>
      <c r="N1272" s="7">
        <v>19.19</v>
      </c>
      <c r="O1272" s="7" t="str">
        <f t="shared" si="76"/>
        <v>Normal Weight</v>
      </c>
      <c r="Q1272" s="7">
        <v>5.96</v>
      </c>
      <c r="R1272" s="7" t="str">
        <f t="shared" si="77"/>
        <v>Prediabetes</v>
      </c>
      <c r="U1272" s="7">
        <v>11</v>
      </c>
      <c r="V1272" s="7" t="s">
        <v>4717</v>
      </c>
      <c r="W1272" s="7">
        <v>1975</v>
      </c>
      <c r="X1272" s="7" t="str">
        <f t="shared" si="78"/>
        <v>11-Dec-1975</v>
      </c>
      <c r="Z1272" s="7">
        <f t="shared" si="79"/>
        <v>47</v>
      </c>
      <c r="AC1272" s="44">
        <v>8701.84</v>
      </c>
    </row>
    <row r="1273" ht="15.6" spans="1:29">
      <c r="A1273" s="24" t="s">
        <v>2545</v>
      </c>
      <c r="B1273" s="24" t="s">
        <v>6874</v>
      </c>
      <c r="C1273" s="7" t="s">
        <v>4751</v>
      </c>
      <c r="D1273" s="7" t="s">
        <v>6875</v>
      </c>
      <c r="G1273" s="7" t="s">
        <v>4688</v>
      </c>
      <c r="H1273" s="7">
        <v>0</v>
      </c>
      <c r="K1273" s="7" t="s">
        <v>4687</v>
      </c>
      <c r="L1273" s="7" t="s">
        <v>4687</v>
      </c>
      <c r="N1273" s="7">
        <v>27.5</v>
      </c>
      <c r="O1273" s="7" t="str">
        <f t="shared" si="76"/>
        <v>Overweight</v>
      </c>
      <c r="Q1273" s="7">
        <v>4.16</v>
      </c>
      <c r="R1273" s="7" t="str">
        <f t="shared" si="77"/>
        <v>Normal</v>
      </c>
      <c r="U1273" s="7">
        <v>25</v>
      </c>
      <c r="V1273" s="7" t="s">
        <v>4717</v>
      </c>
      <c r="W1273" s="7">
        <v>1977</v>
      </c>
      <c r="X1273" s="7" t="str">
        <f t="shared" si="78"/>
        <v>25-Dec-1977</v>
      </c>
      <c r="Z1273" s="7">
        <f t="shared" si="79"/>
        <v>45</v>
      </c>
      <c r="AC1273" s="44">
        <v>8688.86</v>
      </c>
    </row>
    <row r="1274" ht="15.6" spans="1:29">
      <c r="A1274" s="24" t="s">
        <v>2547</v>
      </c>
      <c r="B1274" s="24" t="s">
        <v>6876</v>
      </c>
      <c r="C1274" s="7" t="s">
        <v>4751</v>
      </c>
      <c r="D1274" s="7" t="s">
        <v>6877</v>
      </c>
      <c r="G1274" s="7" t="s">
        <v>4688</v>
      </c>
      <c r="H1274" s="7">
        <v>0</v>
      </c>
      <c r="K1274" s="7" t="s">
        <v>4687</v>
      </c>
      <c r="L1274" s="7" t="s">
        <v>4687</v>
      </c>
      <c r="N1274" s="7">
        <v>27.36</v>
      </c>
      <c r="O1274" s="7" t="str">
        <f t="shared" si="76"/>
        <v>Overweight</v>
      </c>
      <c r="Q1274" s="7">
        <v>6.11</v>
      </c>
      <c r="R1274" s="7" t="str">
        <f t="shared" si="77"/>
        <v>Prediabetes</v>
      </c>
      <c r="U1274" s="7">
        <v>3</v>
      </c>
      <c r="V1274" s="7" t="s">
        <v>4712</v>
      </c>
      <c r="W1274" s="7">
        <v>1979</v>
      </c>
      <c r="X1274" s="7" t="str">
        <f t="shared" si="78"/>
        <v>3-Nov-1979</v>
      </c>
      <c r="Z1274" s="7">
        <f t="shared" si="79"/>
        <v>43</v>
      </c>
      <c r="AC1274" s="44">
        <v>8671.19</v>
      </c>
    </row>
    <row r="1275" ht="15.6" spans="1:29">
      <c r="A1275" s="24" t="s">
        <v>2549</v>
      </c>
      <c r="B1275" s="24" t="s">
        <v>6878</v>
      </c>
      <c r="C1275" s="7" t="s">
        <v>4751</v>
      </c>
      <c r="D1275" s="7" t="s">
        <v>5762</v>
      </c>
      <c r="G1275" s="7" t="s">
        <v>4688</v>
      </c>
      <c r="H1275" s="7">
        <v>0</v>
      </c>
      <c r="K1275" s="7" t="s">
        <v>4687</v>
      </c>
      <c r="L1275" s="7" t="s">
        <v>4687</v>
      </c>
      <c r="N1275" s="7">
        <v>20.35</v>
      </c>
      <c r="O1275" s="7" t="str">
        <f t="shared" si="76"/>
        <v>Normal Weight</v>
      </c>
      <c r="Q1275" s="7">
        <v>5.97</v>
      </c>
      <c r="R1275" s="7" t="str">
        <f t="shared" si="77"/>
        <v>Prediabetes</v>
      </c>
      <c r="U1275" s="7">
        <v>29</v>
      </c>
      <c r="V1275" s="7" t="s">
        <v>4712</v>
      </c>
      <c r="W1275" s="7">
        <v>1977</v>
      </c>
      <c r="X1275" s="7" t="str">
        <f t="shared" si="78"/>
        <v>29-Nov-1977</v>
      </c>
      <c r="Z1275" s="7">
        <f t="shared" si="79"/>
        <v>45</v>
      </c>
      <c r="AC1275" s="44">
        <v>8665.14</v>
      </c>
    </row>
    <row r="1276" ht="15.6" spans="1:29">
      <c r="A1276" s="24" t="s">
        <v>2551</v>
      </c>
      <c r="B1276" s="24" t="s">
        <v>6879</v>
      </c>
      <c r="C1276" s="7" t="s">
        <v>4751</v>
      </c>
      <c r="D1276" s="7" t="s">
        <v>4801</v>
      </c>
      <c r="G1276" s="7">
        <v>2</v>
      </c>
      <c r="H1276" s="7">
        <v>2</v>
      </c>
      <c r="K1276" s="7" t="s">
        <v>4687</v>
      </c>
      <c r="L1276" s="7" t="s">
        <v>4687</v>
      </c>
      <c r="N1276" s="7">
        <v>24.035</v>
      </c>
      <c r="O1276" s="7" t="str">
        <f t="shared" si="76"/>
        <v>Normal Weight</v>
      </c>
      <c r="Q1276" s="7">
        <v>10.81</v>
      </c>
      <c r="R1276" s="7" t="str">
        <f t="shared" si="77"/>
        <v>Diabetes</v>
      </c>
      <c r="U1276" s="7">
        <v>14</v>
      </c>
      <c r="V1276" s="7" t="s">
        <v>4717</v>
      </c>
      <c r="W1276" s="7">
        <v>1977</v>
      </c>
      <c r="X1276" s="7" t="str">
        <f t="shared" si="78"/>
        <v>14-Dec-1977</v>
      </c>
      <c r="Z1276" s="7">
        <f t="shared" si="79"/>
        <v>45</v>
      </c>
      <c r="AC1276" s="44">
        <v>8665.09</v>
      </c>
    </row>
    <row r="1277" ht="15.6" spans="1:29">
      <c r="A1277" s="24" t="s">
        <v>2553</v>
      </c>
      <c r="B1277" s="24" t="s">
        <v>6419</v>
      </c>
      <c r="C1277" s="7" t="s">
        <v>4751</v>
      </c>
      <c r="D1277" s="7" t="s">
        <v>6880</v>
      </c>
      <c r="G1277" s="7">
        <v>1</v>
      </c>
      <c r="H1277" s="7">
        <v>1</v>
      </c>
      <c r="K1277" s="7" t="s">
        <v>4687</v>
      </c>
      <c r="L1277" s="7" t="s">
        <v>4687</v>
      </c>
      <c r="N1277" s="7">
        <v>23.56</v>
      </c>
      <c r="O1277" s="7" t="str">
        <f t="shared" si="76"/>
        <v>Normal Weight</v>
      </c>
      <c r="Q1277" s="7">
        <v>5.7</v>
      </c>
      <c r="R1277" s="7" t="str">
        <f t="shared" si="77"/>
        <v>Prediabetes</v>
      </c>
      <c r="U1277" s="7">
        <v>20</v>
      </c>
      <c r="V1277" s="7" t="s">
        <v>4708</v>
      </c>
      <c r="W1277" s="7">
        <v>1977</v>
      </c>
      <c r="X1277" s="7" t="str">
        <f t="shared" si="78"/>
        <v>20-Jul-1977</v>
      </c>
      <c r="Z1277" s="7">
        <f t="shared" si="79"/>
        <v>45</v>
      </c>
      <c r="AC1277" s="44">
        <v>8627.54</v>
      </c>
    </row>
    <row r="1278" ht="15.6" spans="1:29">
      <c r="A1278" s="24" t="s">
        <v>2555</v>
      </c>
      <c r="B1278" s="24" t="s">
        <v>6881</v>
      </c>
      <c r="C1278" s="7" t="s">
        <v>4748</v>
      </c>
      <c r="D1278" s="7" t="s">
        <v>6882</v>
      </c>
      <c r="G1278" s="7">
        <v>1</v>
      </c>
      <c r="H1278" s="7">
        <v>1</v>
      </c>
      <c r="K1278" s="7" t="s">
        <v>4687</v>
      </c>
      <c r="L1278" s="7" t="s">
        <v>4687</v>
      </c>
      <c r="N1278" s="7">
        <v>27.17</v>
      </c>
      <c r="O1278" s="7" t="str">
        <f t="shared" si="76"/>
        <v>Overweight</v>
      </c>
      <c r="Q1278" s="7">
        <v>4.77</v>
      </c>
      <c r="R1278" s="7" t="str">
        <f t="shared" si="77"/>
        <v>Normal</v>
      </c>
      <c r="U1278" s="7">
        <v>23</v>
      </c>
      <c r="V1278" s="7" t="s">
        <v>4714</v>
      </c>
      <c r="W1278" s="7">
        <v>1973</v>
      </c>
      <c r="X1278" s="7" t="str">
        <f t="shared" si="78"/>
        <v>23-Jun-1973</v>
      </c>
      <c r="Z1278" s="7">
        <f t="shared" si="79"/>
        <v>49</v>
      </c>
      <c r="AC1278" s="44">
        <v>8615.3</v>
      </c>
    </row>
    <row r="1279" ht="15.6" spans="1:29">
      <c r="A1279" s="24" t="s">
        <v>2557</v>
      </c>
      <c r="B1279" s="24" t="s">
        <v>6883</v>
      </c>
      <c r="C1279" s="7" t="s">
        <v>4748</v>
      </c>
      <c r="D1279" s="7" t="s">
        <v>6884</v>
      </c>
      <c r="G1279" s="7">
        <v>1</v>
      </c>
      <c r="H1279" s="7">
        <v>1</v>
      </c>
      <c r="K1279" s="7" t="s">
        <v>4689</v>
      </c>
      <c r="L1279" s="7" t="s">
        <v>4687</v>
      </c>
      <c r="N1279" s="7">
        <v>34.32</v>
      </c>
      <c r="O1279" s="7" t="str">
        <f t="shared" si="76"/>
        <v>Obesity</v>
      </c>
      <c r="Q1279" s="7">
        <v>4.25</v>
      </c>
      <c r="R1279" s="7" t="str">
        <f t="shared" si="77"/>
        <v>Normal</v>
      </c>
      <c r="U1279" s="7">
        <v>2</v>
      </c>
      <c r="V1279" s="7" t="s">
        <v>4708</v>
      </c>
      <c r="W1279" s="7">
        <v>1983</v>
      </c>
      <c r="X1279" s="7" t="str">
        <f t="shared" si="78"/>
        <v>2-Jul-1983</v>
      </c>
      <c r="Z1279" s="7">
        <f t="shared" si="79"/>
        <v>39</v>
      </c>
      <c r="AC1279" s="44">
        <v>8606.22</v>
      </c>
    </row>
    <row r="1280" ht="15.6" spans="1:29">
      <c r="A1280" s="24" t="s">
        <v>2559</v>
      </c>
      <c r="B1280" s="24" t="s">
        <v>6885</v>
      </c>
      <c r="C1280" s="7" t="s">
        <v>4748</v>
      </c>
      <c r="D1280" s="7" t="s">
        <v>6592</v>
      </c>
      <c r="G1280" s="7" t="s">
        <v>4688</v>
      </c>
      <c r="H1280" s="7">
        <v>0</v>
      </c>
      <c r="K1280" s="7" t="s">
        <v>4689</v>
      </c>
      <c r="L1280" s="7" t="s">
        <v>4687</v>
      </c>
      <c r="N1280" s="7">
        <v>23.87</v>
      </c>
      <c r="O1280" s="7" t="str">
        <f t="shared" si="76"/>
        <v>Normal Weight</v>
      </c>
      <c r="Q1280" s="7">
        <v>5.52</v>
      </c>
      <c r="R1280" s="7" t="str">
        <f t="shared" si="77"/>
        <v>Normal</v>
      </c>
      <c r="U1280" s="7">
        <v>27</v>
      </c>
      <c r="V1280" s="7" t="s">
        <v>4714</v>
      </c>
      <c r="W1280" s="7">
        <v>1983</v>
      </c>
      <c r="X1280" s="7" t="str">
        <f t="shared" si="78"/>
        <v>27-Jun-1983</v>
      </c>
      <c r="Z1280" s="7">
        <f t="shared" si="79"/>
        <v>39</v>
      </c>
      <c r="AC1280" s="44">
        <v>8605.36</v>
      </c>
    </row>
    <row r="1281" ht="15.6" spans="1:29">
      <c r="A1281" s="24" t="s">
        <v>2561</v>
      </c>
      <c r="B1281" s="24" t="s">
        <v>6886</v>
      </c>
      <c r="C1281" s="7" t="s">
        <v>4751</v>
      </c>
      <c r="D1281" s="7" t="s">
        <v>6887</v>
      </c>
      <c r="G1281" s="7">
        <v>1</v>
      </c>
      <c r="H1281" s="7">
        <v>1</v>
      </c>
      <c r="K1281" s="7" t="s">
        <v>4687</v>
      </c>
      <c r="L1281" s="7" t="s">
        <v>4687</v>
      </c>
      <c r="N1281" s="7">
        <v>30.15</v>
      </c>
      <c r="O1281" s="7" t="str">
        <f t="shared" si="76"/>
        <v>Obesity</v>
      </c>
      <c r="Q1281" s="7">
        <v>6.53</v>
      </c>
      <c r="R1281" s="7" t="str">
        <f t="shared" si="77"/>
        <v>Diabetes</v>
      </c>
      <c r="U1281" s="7">
        <v>23</v>
      </c>
      <c r="V1281" s="7" t="s">
        <v>4708</v>
      </c>
      <c r="W1281" s="7">
        <v>1987</v>
      </c>
      <c r="X1281" s="7" t="str">
        <f t="shared" si="78"/>
        <v>23-Jul-1987</v>
      </c>
      <c r="Z1281" s="7">
        <f t="shared" si="79"/>
        <v>35</v>
      </c>
      <c r="AC1281" s="44">
        <v>8604.48</v>
      </c>
    </row>
    <row r="1282" ht="15.6" spans="1:29">
      <c r="A1282" s="24" t="s">
        <v>2563</v>
      </c>
      <c r="B1282" s="24" t="s">
        <v>6888</v>
      </c>
      <c r="C1282" s="7" t="s">
        <v>4751</v>
      </c>
      <c r="D1282" s="7" t="s">
        <v>5044</v>
      </c>
      <c r="G1282" s="7">
        <v>1</v>
      </c>
      <c r="H1282" s="7">
        <v>1</v>
      </c>
      <c r="K1282" s="7" t="s">
        <v>4687</v>
      </c>
      <c r="L1282" s="7" t="s">
        <v>4687</v>
      </c>
      <c r="N1282" s="7">
        <v>26.36</v>
      </c>
      <c r="O1282" s="7" t="str">
        <f t="shared" si="76"/>
        <v>Overweight</v>
      </c>
      <c r="Q1282" s="7">
        <v>4.82</v>
      </c>
      <c r="R1282" s="7" t="str">
        <f t="shared" si="77"/>
        <v>Normal</v>
      </c>
      <c r="U1282" s="7">
        <v>6</v>
      </c>
      <c r="V1282" s="7" t="s">
        <v>4708</v>
      </c>
      <c r="W1282" s="7">
        <v>1982</v>
      </c>
      <c r="X1282" s="7" t="str">
        <f t="shared" si="78"/>
        <v>6-Jul-1982</v>
      </c>
      <c r="Z1282" s="7">
        <f t="shared" si="79"/>
        <v>40</v>
      </c>
      <c r="AC1282" s="44">
        <v>8603.82</v>
      </c>
    </row>
    <row r="1283" ht="15.6" spans="1:29">
      <c r="A1283" s="24" t="s">
        <v>2565</v>
      </c>
      <c r="B1283" s="24" t="s">
        <v>6889</v>
      </c>
      <c r="C1283" s="7" t="s">
        <v>4748</v>
      </c>
      <c r="D1283" s="7" t="s">
        <v>6565</v>
      </c>
      <c r="G1283" s="7">
        <v>1</v>
      </c>
      <c r="H1283" s="7">
        <v>1</v>
      </c>
      <c r="K1283" s="7" t="s">
        <v>4689</v>
      </c>
      <c r="L1283" s="7" t="s">
        <v>4687</v>
      </c>
      <c r="N1283" s="7">
        <v>45.32</v>
      </c>
      <c r="O1283" s="7" t="str">
        <f t="shared" ref="O1283:O1346" si="80">IF((AND(N1283&lt;18.5)),"Underweight",IF(AND(N1283&gt;=18.5,N1283&lt;24.9),"Normal Weight",IF(AND(N1283&gt;=25,N1283&lt;=30),"Overweight","Obesity")))</f>
        <v>Obesity</v>
      </c>
      <c r="Q1283" s="7">
        <v>11.94</v>
      </c>
      <c r="R1283" s="7" t="str">
        <f t="shared" ref="R1283:R1346" si="81">IF((AND(Q1283&gt;=5.7,Q1283&lt;=6.4)),"Prediabetes",IF(AND(Q1283&gt;6.5),"Diabetes","Normal"))</f>
        <v>Diabetes</v>
      </c>
      <c r="U1283" s="7">
        <v>8</v>
      </c>
      <c r="V1283" s="7" t="s">
        <v>4718</v>
      </c>
      <c r="W1283" s="7">
        <v>1975</v>
      </c>
      <c r="X1283" s="7" t="str">
        <f t="shared" ref="X1283:X1346" si="82">CONCATENATE(U1283,"-",V1283,"-",W1283)</f>
        <v>8-Aug-1975</v>
      </c>
      <c r="Z1283" s="7">
        <f t="shared" ref="Z1283:Z1346" si="83">DATEDIF(X1283,$Y$2,"Y")</f>
        <v>47</v>
      </c>
      <c r="AC1283" s="44">
        <v>8601.33</v>
      </c>
    </row>
    <row r="1284" ht="15.6" spans="1:29">
      <c r="A1284" s="24" t="s">
        <v>2567</v>
      </c>
      <c r="B1284" s="24" t="s">
        <v>5210</v>
      </c>
      <c r="C1284" s="7" t="s">
        <v>4751</v>
      </c>
      <c r="D1284" s="7" t="s">
        <v>5173</v>
      </c>
      <c r="G1284" s="7">
        <v>1</v>
      </c>
      <c r="H1284" s="7">
        <v>1</v>
      </c>
      <c r="K1284" s="7" t="s">
        <v>4689</v>
      </c>
      <c r="L1284" s="7" t="s">
        <v>4687</v>
      </c>
      <c r="N1284" s="7">
        <v>31.93</v>
      </c>
      <c r="O1284" s="7" t="str">
        <f t="shared" si="80"/>
        <v>Obesity</v>
      </c>
      <c r="Q1284" s="7">
        <v>7.85</v>
      </c>
      <c r="R1284" s="7" t="str">
        <f t="shared" si="81"/>
        <v>Diabetes</v>
      </c>
      <c r="U1284" s="7">
        <v>22</v>
      </c>
      <c r="V1284" s="7" t="s">
        <v>4712</v>
      </c>
      <c r="W1284" s="7">
        <v>1988</v>
      </c>
      <c r="X1284" s="7" t="str">
        <f t="shared" si="82"/>
        <v>22-Nov-1988</v>
      </c>
      <c r="Z1284" s="7">
        <f t="shared" si="83"/>
        <v>34</v>
      </c>
      <c r="AC1284" s="44">
        <v>8596.83</v>
      </c>
    </row>
    <row r="1285" ht="15.6" spans="1:29">
      <c r="A1285" s="24" t="s">
        <v>2569</v>
      </c>
      <c r="B1285" s="24" t="s">
        <v>6890</v>
      </c>
      <c r="C1285" s="7" t="s">
        <v>4748</v>
      </c>
      <c r="D1285" s="7" t="s">
        <v>6891</v>
      </c>
      <c r="G1285" s="7">
        <v>1</v>
      </c>
      <c r="H1285" s="7">
        <v>1</v>
      </c>
      <c r="K1285" s="7" t="s">
        <v>4689</v>
      </c>
      <c r="L1285" s="7" t="s">
        <v>4687</v>
      </c>
      <c r="N1285" s="7">
        <v>36</v>
      </c>
      <c r="O1285" s="7" t="str">
        <f t="shared" si="80"/>
        <v>Obesity</v>
      </c>
      <c r="Q1285" s="7">
        <v>8.01</v>
      </c>
      <c r="R1285" s="7" t="str">
        <f t="shared" si="81"/>
        <v>Diabetes</v>
      </c>
      <c r="U1285" s="7">
        <v>7</v>
      </c>
      <c r="V1285" s="7" t="s">
        <v>4715</v>
      </c>
      <c r="W1285" s="7">
        <v>1975</v>
      </c>
      <c r="X1285" s="7" t="str">
        <f t="shared" si="82"/>
        <v>7-Sep-1975</v>
      </c>
      <c r="Z1285" s="7">
        <f t="shared" si="83"/>
        <v>47</v>
      </c>
      <c r="AC1285" s="44">
        <v>8582.3</v>
      </c>
    </row>
    <row r="1286" ht="15.6" spans="1:29">
      <c r="A1286" s="24" t="s">
        <v>2571</v>
      </c>
      <c r="B1286" s="24" t="s">
        <v>6892</v>
      </c>
      <c r="C1286" s="7" t="s">
        <v>4748</v>
      </c>
      <c r="D1286" s="7" t="s">
        <v>6893</v>
      </c>
      <c r="G1286" s="7">
        <v>1</v>
      </c>
      <c r="H1286" s="7">
        <v>1</v>
      </c>
      <c r="K1286" s="7" t="s">
        <v>4689</v>
      </c>
      <c r="L1286" s="7" t="s">
        <v>4687</v>
      </c>
      <c r="N1286" s="7">
        <v>32</v>
      </c>
      <c r="O1286" s="7" t="str">
        <f t="shared" si="80"/>
        <v>Obesity</v>
      </c>
      <c r="Q1286" s="7">
        <v>7.4</v>
      </c>
      <c r="R1286" s="7" t="str">
        <f t="shared" si="81"/>
        <v>Diabetes</v>
      </c>
      <c r="U1286" s="7">
        <v>2</v>
      </c>
      <c r="V1286" s="7" t="s">
        <v>4718</v>
      </c>
      <c r="W1286" s="7">
        <v>1975</v>
      </c>
      <c r="X1286" s="7" t="str">
        <f t="shared" si="82"/>
        <v>2-Aug-1975</v>
      </c>
      <c r="Z1286" s="7">
        <f t="shared" si="83"/>
        <v>47</v>
      </c>
      <c r="AC1286" s="44">
        <v>8573.3</v>
      </c>
    </row>
    <row r="1287" ht="15.6" spans="1:29">
      <c r="A1287" s="24" t="s">
        <v>2573</v>
      </c>
      <c r="B1287" s="24" t="s">
        <v>6894</v>
      </c>
      <c r="C1287" s="7" t="s">
        <v>4748</v>
      </c>
      <c r="D1287" s="7" t="s">
        <v>6895</v>
      </c>
      <c r="G1287" s="7" t="s">
        <v>4688</v>
      </c>
      <c r="H1287" s="7">
        <v>0</v>
      </c>
      <c r="K1287" s="7" t="s">
        <v>4689</v>
      </c>
      <c r="L1287" s="7" t="s">
        <v>4687</v>
      </c>
      <c r="N1287" s="7">
        <v>29.37</v>
      </c>
      <c r="O1287" s="7" t="str">
        <f t="shared" si="80"/>
        <v>Overweight</v>
      </c>
      <c r="Q1287" s="7">
        <v>8.38</v>
      </c>
      <c r="R1287" s="7" t="str">
        <f t="shared" si="81"/>
        <v>Diabetes</v>
      </c>
      <c r="U1287" s="7">
        <v>30</v>
      </c>
      <c r="V1287" s="7" t="s">
        <v>4715</v>
      </c>
      <c r="W1287" s="7" t="s">
        <v>4691</v>
      </c>
      <c r="X1287" s="7" t="str">
        <f t="shared" si="82"/>
        <v>30-Sep-?</v>
      </c>
      <c r="Z1287" s="7" t="e">
        <f t="shared" si="83"/>
        <v>#VALUE!</v>
      </c>
      <c r="AC1287" s="44">
        <v>8572.04</v>
      </c>
    </row>
    <row r="1288" ht="15.6" spans="1:29">
      <c r="A1288" s="24" t="s">
        <v>2575</v>
      </c>
      <c r="B1288" s="24" t="s">
        <v>4773</v>
      </c>
      <c r="C1288" s="7" t="s">
        <v>4748</v>
      </c>
      <c r="D1288" s="7" t="s">
        <v>6896</v>
      </c>
      <c r="G1288" s="7">
        <v>1</v>
      </c>
      <c r="H1288" s="7">
        <v>1</v>
      </c>
      <c r="K1288" s="7" t="s">
        <v>4689</v>
      </c>
      <c r="L1288" s="7" t="s">
        <v>4687</v>
      </c>
      <c r="N1288" s="7">
        <v>23.6</v>
      </c>
      <c r="O1288" s="7" t="str">
        <f t="shared" si="80"/>
        <v>Normal Weight</v>
      </c>
      <c r="Q1288" s="7">
        <v>11.56</v>
      </c>
      <c r="R1288" s="7" t="str">
        <f t="shared" si="81"/>
        <v>Diabetes</v>
      </c>
      <c r="U1288" s="7">
        <v>24</v>
      </c>
      <c r="V1288" s="7" t="s">
        <v>4719</v>
      </c>
      <c r="W1288" s="7">
        <v>1975</v>
      </c>
      <c r="X1288" s="7" t="str">
        <f t="shared" si="82"/>
        <v>24-Oct-1975</v>
      </c>
      <c r="Z1288" s="7">
        <f t="shared" si="83"/>
        <v>47</v>
      </c>
      <c r="AC1288" s="44">
        <v>8569.86</v>
      </c>
    </row>
    <row r="1289" ht="15.6" spans="1:29">
      <c r="A1289" s="24" t="s">
        <v>2577</v>
      </c>
      <c r="B1289" s="24" t="s">
        <v>6897</v>
      </c>
      <c r="C1289" s="7" t="s">
        <v>4748</v>
      </c>
      <c r="D1289" s="7" t="s">
        <v>5113</v>
      </c>
      <c r="G1289" s="7" t="s">
        <v>4688</v>
      </c>
      <c r="H1289" s="7">
        <v>0</v>
      </c>
      <c r="K1289" s="7" t="s">
        <v>4689</v>
      </c>
      <c r="L1289" s="7" t="s">
        <v>4687</v>
      </c>
      <c r="N1289" s="7">
        <v>33.155</v>
      </c>
      <c r="O1289" s="7" t="str">
        <f t="shared" si="80"/>
        <v>Obesity</v>
      </c>
      <c r="Q1289" s="7">
        <v>4.61</v>
      </c>
      <c r="R1289" s="7" t="str">
        <f t="shared" si="81"/>
        <v>Normal</v>
      </c>
      <c r="U1289" s="7">
        <v>30</v>
      </c>
      <c r="V1289" s="7" t="s">
        <v>4708</v>
      </c>
      <c r="W1289" s="7">
        <v>1981</v>
      </c>
      <c r="X1289" s="7" t="str">
        <f t="shared" si="82"/>
        <v>30-Jul-1981</v>
      </c>
      <c r="Z1289" s="7">
        <f t="shared" si="83"/>
        <v>41</v>
      </c>
      <c r="AC1289" s="44">
        <v>8567.25</v>
      </c>
    </row>
    <row r="1290" ht="15.6" spans="1:29">
      <c r="A1290" s="24" t="s">
        <v>2579</v>
      </c>
      <c r="B1290" s="24" t="s">
        <v>6898</v>
      </c>
      <c r="C1290" s="7" t="s">
        <v>4748</v>
      </c>
      <c r="D1290" s="7" t="s">
        <v>6899</v>
      </c>
      <c r="G1290" s="7">
        <v>1</v>
      </c>
      <c r="H1290" s="7">
        <v>1</v>
      </c>
      <c r="K1290" s="7" t="s">
        <v>4689</v>
      </c>
      <c r="L1290" s="7" t="s">
        <v>4687</v>
      </c>
      <c r="N1290" s="7">
        <v>24.32</v>
      </c>
      <c r="O1290" s="7" t="str">
        <f t="shared" si="80"/>
        <v>Normal Weight</v>
      </c>
      <c r="Q1290" s="7">
        <v>4.95</v>
      </c>
      <c r="R1290" s="7" t="str">
        <f t="shared" si="81"/>
        <v>Normal</v>
      </c>
      <c r="U1290" s="7">
        <v>5</v>
      </c>
      <c r="V1290" s="7" t="s">
        <v>4719</v>
      </c>
      <c r="W1290" s="7" t="s">
        <v>4691</v>
      </c>
      <c r="X1290" s="7" t="str">
        <f t="shared" si="82"/>
        <v>5-Oct-?</v>
      </c>
      <c r="Z1290" s="7" t="e">
        <f t="shared" si="83"/>
        <v>#VALUE!</v>
      </c>
      <c r="AC1290" s="44">
        <v>8556.91</v>
      </c>
    </row>
    <row r="1291" ht="15.6" spans="1:29">
      <c r="A1291" s="24" t="s">
        <v>2581</v>
      </c>
      <c r="B1291" s="24" t="s">
        <v>6900</v>
      </c>
      <c r="C1291" s="7" t="s">
        <v>4748</v>
      </c>
      <c r="D1291" s="7" t="s">
        <v>6901</v>
      </c>
      <c r="G1291" s="7" t="s">
        <v>4688</v>
      </c>
      <c r="H1291" s="7">
        <v>0</v>
      </c>
      <c r="K1291" s="7" t="s">
        <v>4687</v>
      </c>
      <c r="L1291" s="7" t="s">
        <v>4687</v>
      </c>
      <c r="N1291" s="7">
        <v>36.3</v>
      </c>
      <c r="O1291" s="7" t="str">
        <f t="shared" si="80"/>
        <v>Obesity</v>
      </c>
      <c r="Q1291" s="7">
        <v>5.04</v>
      </c>
      <c r="R1291" s="7" t="str">
        <f t="shared" si="81"/>
        <v>Normal</v>
      </c>
      <c r="U1291" s="7">
        <v>25</v>
      </c>
      <c r="V1291" s="7" t="s">
        <v>4714</v>
      </c>
      <c r="W1291" s="7">
        <v>1977</v>
      </c>
      <c r="X1291" s="7" t="str">
        <f t="shared" si="82"/>
        <v>25-Jun-1977</v>
      </c>
      <c r="Z1291" s="7">
        <f t="shared" si="83"/>
        <v>45</v>
      </c>
      <c r="AC1291" s="44">
        <v>8551.35</v>
      </c>
    </row>
    <row r="1292" ht="15.6" spans="1:29">
      <c r="A1292" s="24" t="s">
        <v>2583</v>
      </c>
      <c r="B1292" s="24" t="s">
        <v>6902</v>
      </c>
      <c r="C1292" s="7" t="s">
        <v>4748</v>
      </c>
      <c r="D1292" s="7" t="s">
        <v>4861</v>
      </c>
      <c r="G1292" s="7" t="s">
        <v>4688</v>
      </c>
      <c r="H1292" s="7">
        <v>0</v>
      </c>
      <c r="K1292" s="7" t="s">
        <v>4687</v>
      </c>
      <c r="L1292" s="7" t="s">
        <v>4687</v>
      </c>
      <c r="N1292" s="7">
        <v>34.4</v>
      </c>
      <c r="O1292" s="7" t="str">
        <f t="shared" si="80"/>
        <v>Obesity</v>
      </c>
      <c r="Q1292" s="7">
        <v>5.42</v>
      </c>
      <c r="R1292" s="7" t="str">
        <f t="shared" si="81"/>
        <v>Normal</v>
      </c>
      <c r="U1292" s="7">
        <v>9</v>
      </c>
      <c r="V1292" s="7" t="s">
        <v>4717</v>
      </c>
      <c r="W1292" s="7">
        <v>1979</v>
      </c>
      <c r="X1292" s="7" t="str">
        <f t="shared" si="82"/>
        <v>9-Dec-1979</v>
      </c>
      <c r="Z1292" s="7">
        <f t="shared" si="83"/>
        <v>43</v>
      </c>
      <c r="AC1292" s="44">
        <v>8547.69</v>
      </c>
    </row>
    <row r="1293" ht="15.6" spans="1:29">
      <c r="A1293" s="24" t="s">
        <v>2585</v>
      </c>
      <c r="B1293" s="24" t="s">
        <v>6903</v>
      </c>
      <c r="C1293" s="7" t="s">
        <v>4748</v>
      </c>
      <c r="D1293" s="7" t="s">
        <v>6592</v>
      </c>
      <c r="G1293" s="7" t="s">
        <v>4688</v>
      </c>
      <c r="H1293" s="7">
        <v>0</v>
      </c>
      <c r="K1293" s="7" t="s">
        <v>4687</v>
      </c>
      <c r="L1293" s="7" t="s">
        <v>4687</v>
      </c>
      <c r="N1293" s="7">
        <v>30.9</v>
      </c>
      <c r="O1293" s="7" t="str">
        <f t="shared" si="80"/>
        <v>Obesity</v>
      </c>
      <c r="Q1293" s="7">
        <v>5.39</v>
      </c>
      <c r="R1293" s="7" t="str">
        <f t="shared" si="81"/>
        <v>Normal</v>
      </c>
      <c r="U1293" s="7">
        <v>29</v>
      </c>
      <c r="V1293" s="7" t="s">
        <v>4718</v>
      </c>
      <c r="W1293" s="7">
        <v>1977</v>
      </c>
      <c r="X1293" s="7" t="str">
        <f t="shared" si="82"/>
        <v>29-Aug-1977</v>
      </c>
      <c r="Z1293" s="7">
        <f t="shared" si="83"/>
        <v>45</v>
      </c>
      <c r="AC1293" s="44">
        <v>8539.67</v>
      </c>
    </row>
    <row r="1294" ht="15.6" spans="1:29">
      <c r="A1294" s="24" t="s">
        <v>2587</v>
      </c>
      <c r="B1294" s="24" t="s">
        <v>6904</v>
      </c>
      <c r="C1294" s="7" t="s">
        <v>4748</v>
      </c>
      <c r="D1294" s="7" t="s">
        <v>6905</v>
      </c>
      <c r="G1294" s="7">
        <v>1</v>
      </c>
      <c r="H1294" s="7">
        <v>1</v>
      </c>
      <c r="K1294" s="7" t="s">
        <v>4687</v>
      </c>
      <c r="L1294" s="7" t="s">
        <v>4687</v>
      </c>
      <c r="N1294" s="7">
        <v>28.6</v>
      </c>
      <c r="O1294" s="7" t="str">
        <f t="shared" si="80"/>
        <v>Overweight</v>
      </c>
      <c r="Q1294" s="7">
        <v>6</v>
      </c>
      <c r="R1294" s="7" t="str">
        <f t="shared" si="81"/>
        <v>Prediabetes</v>
      </c>
      <c r="U1294" s="7">
        <v>25</v>
      </c>
      <c r="V1294" s="7" t="s">
        <v>4712</v>
      </c>
      <c r="W1294" s="7">
        <v>1977</v>
      </c>
      <c r="X1294" s="7" t="str">
        <f t="shared" si="82"/>
        <v>25-Nov-1977</v>
      </c>
      <c r="Z1294" s="7">
        <f t="shared" si="83"/>
        <v>45</v>
      </c>
      <c r="AC1294" s="44">
        <v>8538.29</v>
      </c>
    </row>
    <row r="1295" ht="15.6" spans="1:29">
      <c r="A1295" s="24" t="s">
        <v>2589</v>
      </c>
      <c r="B1295" s="24" t="s">
        <v>6906</v>
      </c>
      <c r="C1295" s="7" t="s">
        <v>4748</v>
      </c>
      <c r="D1295" s="7" t="s">
        <v>6907</v>
      </c>
      <c r="G1295" s="7">
        <v>1</v>
      </c>
      <c r="H1295" s="7">
        <v>1</v>
      </c>
      <c r="K1295" s="7" t="s">
        <v>4687</v>
      </c>
      <c r="L1295" s="7" t="s">
        <v>4687</v>
      </c>
      <c r="N1295" s="7">
        <v>27.83</v>
      </c>
      <c r="O1295" s="7" t="str">
        <f t="shared" si="80"/>
        <v>Overweight</v>
      </c>
      <c r="Q1295" s="7">
        <v>6.02</v>
      </c>
      <c r="R1295" s="7" t="str">
        <f t="shared" si="81"/>
        <v>Prediabetes</v>
      </c>
      <c r="U1295" s="7">
        <v>11</v>
      </c>
      <c r="V1295" s="7" t="s">
        <v>4712</v>
      </c>
      <c r="W1295" s="7">
        <v>1977</v>
      </c>
      <c r="X1295" s="7" t="str">
        <f t="shared" si="82"/>
        <v>11-Nov-1977</v>
      </c>
      <c r="Z1295" s="7">
        <f t="shared" si="83"/>
        <v>45</v>
      </c>
      <c r="AC1295" s="44">
        <v>8534.67</v>
      </c>
    </row>
    <row r="1296" ht="15.6" spans="1:29">
      <c r="A1296" s="24" t="s">
        <v>2591</v>
      </c>
      <c r="B1296" s="24" t="s">
        <v>6908</v>
      </c>
      <c r="C1296" s="7" t="s">
        <v>4751</v>
      </c>
      <c r="D1296" s="7" t="s">
        <v>6909</v>
      </c>
      <c r="E1296" s="7" t="s">
        <v>6910</v>
      </c>
      <c r="G1296" s="7">
        <v>2</v>
      </c>
      <c r="H1296" s="7">
        <v>2</v>
      </c>
      <c r="K1296" s="7" t="s">
        <v>4687</v>
      </c>
      <c r="L1296" s="7" t="s">
        <v>4687</v>
      </c>
      <c r="N1296" s="7">
        <v>39.64</v>
      </c>
      <c r="O1296" s="7" t="str">
        <f t="shared" si="80"/>
        <v>Obesity</v>
      </c>
      <c r="Q1296" s="7">
        <v>4.62</v>
      </c>
      <c r="R1296" s="7" t="str">
        <f t="shared" si="81"/>
        <v>Normal</v>
      </c>
      <c r="U1296" s="7">
        <v>24</v>
      </c>
      <c r="V1296" s="7" t="s">
        <v>4717</v>
      </c>
      <c r="W1296" s="7">
        <v>1993</v>
      </c>
      <c r="X1296" s="7" t="str">
        <f t="shared" si="82"/>
        <v>24-Dec-1993</v>
      </c>
      <c r="Z1296" s="7">
        <f t="shared" si="83"/>
        <v>29</v>
      </c>
      <c r="AC1296" s="44">
        <v>8527.53</v>
      </c>
    </row>
    <row r="1297" ht="15.6" spans="1:29">
      <c r="A1297" s="24" t="s">
        <v>2593</v>
      </c>
      <c r="B1297" s="24" t="s">
        <v>6911</v>
      </c>
      <c r="C1297" s="7" t="s">
        <v>4748</v>
      </c>
      <c r="D1297" s="7" t="s">
        <v>6912</v>
      </c>
      <c r="G1297" s="7">
        <v>1</v>
      </c>
      <c r="H1297" s="7">
        <v>1</v>
      </c>
      <c r="K1297" s="7" t="s">
        <v>4687</v>
      </c>
      <c r="L1297" s="7" t="s">
        <v>4687</v>
      </c>
      <c r="N1297" s="7">
        <v>38.48</v>
      </c>
      <c r="O1297" s="7" t="str">
        <f t="shared" si="80"/>
        <v>Obesity</v>
      </c>
      <c r="Q1297" s="7">
        <v>5.59</v>
      </c>
      <c r="R1297" s="7" t="str">
        <f t="shared" si="81"/>
        <v>Normal</v>
      </c>
      <c r="U1297" s="7">
        <v>23</v>
      </c>
      <c r="V1297" s="7" t="s">
        <v>4719</v>
      </c>
      <c r="W1297" s="7">
        <v>1992</v>
      </c>
      <c r="X1297" s="7" t="str">
        <f t="shared" si="82"/>
        <v>23-Oct-1992</v>
      </c>
      <c r="Z1297" s="7">
        <f t="shared" si="83"/>
        <v>30</v>
      </c>
      <c r="AC1297" s="44">
        <v>8522</v>
      </c>
    </row>
    <row r="1298" ht="15.6" spans="1:29">
      <c r="A1298" s="24" t="s">
        <v>2595</v>
      </c>
      <c r="B1298" s="24" t="s">
        <v>6913</v>
      </c>
      <c r="C1298" s="7" t="s">
        <v>4751</v>
      </c>
      <c r="D1298" s="7" t="s">
        <v>6914</v>
      </c>
      <c r="G1298" s="7">
        <v>2</v>
      </c>
      <c r="H1298" s="7">
        <v>2</v>
      </c>
      <c r="K1298" s="7" t="s">
        <v>4687</v>
      </c>
      <c r="L1298" s="7" t="s">
        <v>4687</v>
      </c>
      <c r="N1298" s="7">
        <v>36.2</v>
      </c>
      <c r="O1298" s="7" t="str">
        <f t="shared" si="80"/>
        <v>Obesity</v>
      </c>
      <c r="Q1298" s="7">
        <v>5.18</v>
      </c>
      <c r="R1298" s="7" t="str">
        <f t="shared" si="81"/>
        <v>Normal</v>
      </c>
      <c r="U1298" s="7">
        <v>28</v>
      </c>
      <c r="V1298" s="7" t="s">
        <v>4719</v>
      </c>
      <c r="W1298" s="7">
        <v>1972</v>
      </c>
      <c r="X1298" s="7" t="str">
        <f t="shared" si="82"/>
        <v>28-Oct-1972</v>
      </c>
      <c r="Z1298" s="7">
        <f t="shared" si="83"/>
        <v>50</v>
      </c>
      <c r="AC1298" s="44">
        <v>8520.03</v>
      </c>
    </row>
    <row r="1299" ht="15.6" spans="1:29">
      <c r="A1299" s="24" t="s">
        <v>2597</v>
      </c>
      <c r="B1299" s="24" t="s">
        <v>5882</v>
      </c>
      <c r="C1299" s="7" t="s">
        <v>5627</v>
      </c>
      <c r="D1299" s="7" t="s">
        <v>6915</v>
      </c>
      <c r="G1299" s="7">
        <v>2</v>
      </c>
      <c r="H1299" s="7">
        <v>2</v>
      </c>
      <c r="K1299" s="7" t="s">
        <v>4687</v>
      </c>
      <c r="L1299" s="7" t="s">
        <v>4687</v>
      </c>
      <c r="N1299" s="7">
        <v>27.13</v>
      </c>
      <c r="O1299" s="7" t="str">
        <f t="shared" si="80"/>
        <v>Overweight</v>
      </c>
      <c r="Q1299" s="7">
        <v>6.29</v>
      </c>
      <c r="R1299" s="7" t="str">
        <f t="shared" si="81"/>
        <v>Prediabetes</v>
      </c>
      <c r="U1299" s="7">
        <v>18</v>
      </c>
      <c r="V1299" s="7" t="s">
        <v>4717</v>
      </c>
      <c r="W1299" s="7">
        <v>1984</v>
      </c>
      <c r="X1299" s="7" t="str">
        <f t="shared" si="82"/>
        <v>18-Dec-1984</v>
      </c>
      <c r="Z1299" s="7">
        <f t="shared" si="83"/>
        <v>38</v>
      </c>
      <c r="AC1299" s="44">
        <v>8516.83</v>
      </c>
    </row>
    <row r="1300" ht="15.6" spans="1:29">
      <c r="A1300" s="24" t="s">
        <v>2599</v>
      </c>
      <c r="B1300" s="24" t="s">
        <v>6591</v>
      </c>
      <c r="C1300" s="7" t="s">
        <v>4748</v>
      </c>
      <c r="D1300" s="7" t="s">
        <v>6916</v>
      </c>
      <c r="G1300" s="7">
        <v>2</v>
      </c>
      <c r="H1300" s="7">
        <v>2</v>
      </c>
      <c r="K1300" s="7" t="s">
        <v>4689</v>
      </c>
      <c r="L1300" s="7" t="s">
        <v>4687</v>
      </c>
      <c r="N1300" s="7">
        <v>20.75</v>
      </c>
      <c r="O1300" s="7" t="str">
        <f t="shared" si="80"/>
        <v>Normal Weight</v>
      </c>
      <c r="Q1300" s="7">
        <v>4.49</v>
      </c>
      <c r="R1300" s="7" t="str">
        <f t="shared" si="81"/>
        <v>Normal</v>
      </c>
      <c r="U1300" s="7">
        <v>2</v>
      </c>
      <c r="V1300" s="7" t="s">
        <v>4719</v>
      </c>
      <c r="W1300" s="7">
        <v>1966</v>
      </c>
      <c r="X1300" s="7" t="str">
        <f t="shared" si="82"/>
        <v>2-Oct-1966</v>
      </c>
      <c r="Z1300" s="7">
        <f t="shared" si="83"/>
        <v>56</v>
      </c>
      <c r="AC1300" s="44">
        <v>8515.76</v>
      </c>
    </row>
    <row r="1301" ht="15.6" spans="1:29">
      <c r="A1301" s="24" t="s">
        <v>2601</v>
      </c>
      <c r="B1301" s="24" t="s">
        <v>6917</v>
      </c>
      <c r="C1301" s="7" t="s">
        <v>4751</v>
      </c>
      <c r="D1301" s="7" t="s">
        <v>4828</v>
      </c>
      <c r="G1301" s="7">
        <v>1</v>
      </c>
      <c r="H1301" s="7">
        <v>1</v>
      </c>
      <c r="K1301" s="7" t="s">
        <v>4687</v>
      </c>
      <c r="L1301" s="7" t="s">
        <v>4687</v>
      </c>
      <c r="N1301" s="7">
        <v>26.6</v>
      </c>
      <c r="O1301" s="7" t="str">
        <f t="shared" si="80"/>
        <v>Overweight</v>
      </c>
      <c r="Q1301" s="7">
        <v>11.82</v>
      </c>
      <c r="R1301" s="7" t="str">
        <f t="shared" si="81"/>
        <v>Diabetes</v>
      </c>
      <c r="U1301" s="7">
        <v>28</v>
      </c>
      <c r="V1301" s="7" t="s">
        <v>4708</v>
      </c>
      <c r="W1301" s="7">
        <v>1972</v>
      </c>
      <c r="X1301" s="7" t="str">
        <f t="shared" si="82"/>
        <v>28-Jul-1972</v>
      </c>
      <c r="Z1301" s="7">
        <f t="shared" si="83"/>
        <v>50</v>
      </c>
      <c r="AC1301" s="44">
        <v>8471.65</v>
      </c>
    </row>
    <row r="1302" ht="15.6" spans="1:29">
      <c r="A1302" s="24" t="s">
        <v>2603</v>
      </c>
      <c r="B1302" s="24" t="s">
        <v>6918</v>
      </c>
      <c r="C1302" s="7" t="s">
        <v>4751</v>
      </c>
      <c r="D1302" s="7" t="s">
        <v>6919</v>
      </c>
      <c r="G1302" s="7">
        <v>1</v>
      </c>
      <c r="H1302" s="7">
        <v>1</v>
      </c>
      <c r="K1302" s="7" t="s">
        <v>4687</v>
      </c>
      <c r="L1302" s="7" t="s">
        <v>4687</v>
      </c>
      <c r="N1302" s="7">
        <v>25.3</v>
      </c>
      <c r="O1302" s="7" t="str">
        <f t="shared" si="80"/>
        <v>Overweight</v>
      </c>
      <c r="Q1302" s="7">
        <v>7.41</v>
      </c>
      <c r="R1302" s="7" t="str">
        <f t="shared" si="81"/>
        <v>Diabetes</v>
      </c>
      <c r="U1302" s="7">
        <v>20</v>
      </c>
      <c r="V1302" s="7" t="s">
        <v>4717</v>
      </c>
      <c r="W1302" s="7">
        <v>1972</v>
      </c>
      <c r="X1302" s="7" t="str">
        <f t="shared" si="82"/>
        <v>20-Dec-1972</v>
      </c>
      <c r="Z1302" s="7">
        <f t="shared" si="83"/>
        <v>50</v>
      </c>
      <c r="AC1302" s="44">
        <v>8466.35</v>
      </c>
    </row>
    <row r="1303" ht="15.6" spans="1:29">
      <c r="A1303" s="24" t="s">
        <v>2605</v>
      </c>
      <c r="B1303" s="24" t="s">
        <v>6920</v>
      </c>
      <c r="C1303" s="7" t="s">
        <v>4751</v>
      </c>
      <c r="D1303" s="7" t="s">
        <v>6921</v>
      </c>
      <c r="G1303" s="7" t="s">
        <v>4688</v>
      </c>
      <c r="H1303" s="7">
        <v>0</v>
      </c>
      <c r="K1303" s="7" t="s">
        <v>4689</v>
      </c>
      <c r="L1303" s="7" t="s">
        <v>4687</v>
      </c>
      <c r="N1303" s="7">
        <v>18.84</v>
      </c>
      <c r="O1303" s="7" t="str">
        <f t="shared" si="80"/>
        <v>Normal Weight</v>
      </c>
      <c r="Q1303" s="7">
        <v>5.97</v>
      </c>
      <c r="R1303" s="7" t="str">
        <f t="shared" si="81"/>
        <v>Prediabetes</v>
      </c>
      <c r="U1303" s="7">
        <v>6</v>
      </c>
      <c r="V1303" s="7" t="s">
        <v>4715</v>
      </c>
      <c r="W1303" s="7">
        <v>1963</v>
      </c>
      <c r="X1303" s="7" t="str">
        <f t="shared" si="82"/>
        <v>6-Sep-1963</v>
      </c>
      <c r="Z1303" s="7">
        <f t="shared" si="83"/>
        <v>59</v>
      </c>
      <c r="AC1303" s="44">
        <v>8457.82</v>
      </c>
    </row>
    <row r="1304" ht="15.6" spans="1:29">
      <c r="A1304" s="24" t="s">
        <v>2607</v>
      </c>
      <c r="B1304" s="24" t="s">
        <v>6922</v>
      </c>
      <c r="C1304" s="7" t="s">
        <v>4751</v>
      </c>
      <c r="D1304" s="7" t="s">
        <v>6923</v>
      </c>
      <c r="G1304" s="7">
        <v>1</v>
      </c>
      <c r="H1304" s="7">
        <v>1</v>
      </c>
      <c r="K1304" s="7" t="s">
        <v>4689</v>
      </c>
      <c r="L1304" s="7" t="s">
        <v>4687</v>
      </c>
      <c r="N1304" s="7">
        <v>19.57</v>
      </c>
      <c r="O1304" s="7" t="str">
        <f t="shared" si="80"/>
        <v>Normal Weight</v>
      </c>
      <c r="Q1304" s="7">
        <v>5.74</v>
      </c>
      <c r="R1304" s="7" t="str">
        <f t="shared" si="81"/>
        <v>Prediabetes</v>
      </c>
      <c r="U1304" s="7">
        <v>13</v>
      </c>
      <c r="V1304" s="7" t="s">
        <v>4712</v>
      </c>
      <c r="W1304" s="7">
        <v>1975</v>
      </c>
      <c r="X1304" s="7" t="str">
        <f t="shared" si="82"/>
        <v>13-Nov-1975</v>
      </c>
      <c r="Z1304" s="7">
        <f t="shared" si="83"/>
        <v>47</v>
      </c>
      <c r="AC1304" s="44">
        <v>8450.82</v>
      </c>
    </row>
    <row r="1305" ht="15.6" spans="1:29">
      <c r="A1305" s="24" t="s">
        <v>2609</v>
      </c>
      <c r="B1305" s="24" t="s">
        <v>6924</v>
      </c>
      <c r="C1305" s="7" t="s">
        <v>4751</v>
      </c>
      <c r="D1305" s="7" t="s">
        <v>5173</v>
      </c>
      <c r="G1305" s="7" t="s">
        <v>4688</v>
      </c>
      <c r="H1305" s="7">
        <v>0</v>
      </c>
      <c r="K1305" s="7" t="s">
        <v>4687</v>
      </c>
      <c r="L1305" s="7" t="s">
        <v>4687</v>
      </c>
      <c r="N1305" s="7">
        <v>30.495</v>
      </c>
      <c r="O1305" s="7" t="str">
        <f t="shared" si="80"/>
        <v>Obesity</v>
      </c>
      <c r="Q1305" s="7">
        <v>9.85</v>
      </c>
      <c r="R1305" s="7" t="str">
        <f t="shared" si="81"/>
        <v>Diabetes</v>
      </c>
      <c r="U1305" s="7">
        <v>12</v>
      </c>
      <c r="V1305" s="7" t="s">
        <v>4712</v>
      </c>
      <c r="W1305" s="7">
        <v>1977</v>
      </c>
      <c r="X1305" s="7" t="str">
        <f t="shared" si="82"/>
        <v>12-Nov-1977</v>
      </c>
      <c r="Z1305" s="7">
        <f t="shared" si="83"/>
        <v>45</v>
      </c>
      <c r="AC1305" s="44">
        <v>8448.66</v>
      </c>
    </row>
    <row r="1306" ht="15.6" spans="1:29">
      <c r="A1306" s="24" t="s">
        <v>2611</v>
      </c>
      <c r="B1306" s="24" t="s">
        <v>6925</v>
      </c>
      <c r="C1306" s="7" t="s">
        <v>4751</v>
      </c>
      <c r="D1306" s="7" t="s">
        <v>5506</v>
      </c>
      <c r="G1306" s="7" t="s">
        <v>4688</v>
      </c>
      <c r="H1306" s="7">
        <v>0</v>
      </c>
      <c r="K1306" s="7" t="s">
        <v>4687</v>
      </c>
      <c r="L1306" s="7" t="s">
        <v>4687</v>
      </c>
      <c r="N1306" s="7">
        <v>30.115</v>
      </c>
      <c r="O1306" s="7" t="str">
        <f t="shared" si="80"/>
        <v>Obesity</v>
      </c>
      <c r="Q1306" s="7">
        <v>7.59</v>
      </c>
      <c r="R1306" s="7" t="str">
        <f t="shared" si="81"/>
        <v>Diabetes</v>
      </c>
      <c r="U1306" s="7">
        <v>10</v>
      </c>
      <c r="V1306" s="7" t="s">
        <v>4712</v>
      </c>
      <c r="W1306" s="7">
        <v>1979</v>
      </c>
      <c r="X1306" s="7" t="str">
        <f t="shared" si="82"/>
        <v>10-Nov-1979</v>
      </c>
      <c r="Z1306" s="7">
        <f t="shared" si="83"/>
        <v>43</v>
      </c>
      <c r="AC1306" s="44">
        <v>8444.47</v>
      </c>
    </row>
    <row r="1307" ht="15.6" spans="1:29">
      <c r="A1307" s="24" t="s">
        <v>2613</v>
      </c>
      <c r="B1307" s="24" t="s">
        <v>6926</v>
      </c>
      <c r="C1307" s="7" t="s">
        <v>4751</v>
      </c>
      <c r="D1307" s="7" t="s">
        <v>6927</v>
      </c>
      <c r="G1307" s="7">
        <v>1</v>
      </c>
      <c r="H1307" s="7">
        <v>1</v>
      </c>
      <c r="K1307" s="7" t="s">
        <v>4687</v>
      </c>
      <c r="L1307" s="7" t="s">
        <v>4687</v>
      </c>
      <c r="N1307" s="7">
        <v>24.78</v>
      </c>
      <c r="O1307" s="7" t="str">
        <f t="shared" si="80"/>
        <v>Normal Weight</v>
      </c>
      <c r="Q1307" s="7">
        <v>6.98</v>
      </c>
      <c r="R1307" s="7" t="str">
        <f t="shared" si="81"/>
        <v>Diabetes</v>
      </c>
      <c r="U1307" s="7">
        <v>4</v>
      </c>
      <c r="V1307" s="7" t="s">
        <v>4717</v>
      </c>
      <c r="W1307" s="7">
        <v>1971</v>
      </c>
      <c r="X1307" s="7" t="str">
        <f t="shared" si="82"/>
        <v>4-Dec-1971</v>
      </c>
      <c r="Z1307" s="7">
        <f t="shared" si="83"/>
        <v>51</v>
      </c>
      <c r="AC1307" s="44">
        <v>8442.67</v>
      </c>
    </row>
    <row r="1308" ht="15.6" spans="1:29">
      <c r="A1308" s="24" t="s">
        <v>2615</v>
      </c>
      <c r="B1308" s="24" t="s">
        <v>6928</v>
      </c>
      <c r="C1308" s="7" t="s">
        <v>4751</v>
      </c>
      <c r="D1308" s="7" t="s">
        <v>6929</v>
      </c>
      <c r="G1308" s="7" t="s">
        <v>4688</v>
      </c>
      <c r="H1308" s="7">
        <v>0</v>
      </c>
      <c r="K1308" s="7" t="s">
        <v>4687</v>
      </c>
      <c r="L1308" s="7" t="s">
        <v>4687</v>
      </c>
      <c r="N1308" s="7">
        <v>24.77</v>
      </c>
      <c r="O1308" s="7" t="str">
        <f t="shared" si="80"/>
        <v>Normal Weight</v>
      </c>
      <c r="Q1308" s="7">
        <v>4.73</v>
      </c>
      <c r="R1308" s="7" t="str">
        <f t="shared" si="81"/>
        <v>Normal</v>
      </c>
      <c r="U1308" s="7">
        <v>14</v>
      </c>
      <c r="V1308" s="7" t="s">
        <v>4718</v>
      </c>
      <c r="W1308" s="7">
        <v>1971</v>
      </c>
      <c r="X1308" s="7" t="str">
        <f t="shared" si="82"/>
        <v>14-Aug-1971</v>
      </c>
      <c r="Z1308" s="7">
        <f t="shared" si="83"/>
        <v>51</v>
      </c>
      <c r="AC1308" s="44">
        <v>8440.05</v>
      </c>
    </row>
    <row r="1309" ht="15.6" spans="1:29">
      <c r="A1309" s="24" t="s">
        <v>2617</v>
      </c>
      <c r="B1309" s="24" t="s">
        <v>6930</v>
      </c>
      <c r="C1309" s="7" t="s">
        <v>4751</v>
      </c>
      <c r="D1309" s="7" t="s">
        <v>6250</v>
      </c>
      <c r="G1309" s="7" t="s">
        <v>4688</v>
      </c>
      <c r="H1309" s="7">
        <v>0</v>
      </c>
      <c r="K1309" s="7" t="s">
        <v>4689</v>
      </c>
      <c r="L1309" s="7" t="s">
        <v>4687</v>
      </c>
      <c r="N1309" s="7">
        <v>16.58</v>
      </c>
      <c r="O1309" s="7" t="str">
        <f t="shared" si="80"/>
        <v>Underweight</v>
      </c>
      <c r="Q1309" s="7">
        <v>4.76</v>
      </c>
      <c r="R1309" s="7" t="str">
        <f t="shared" si="81"/>
        <v>Normal</v>
      </c>
      <c r="U1309" s="7">
        <v>19</v>
      </c>
      <c r="V1309" s="7" t="s">
        <v>4714</v>
      </c>
      <c r="W1309" s="7">
        <v>1963</v>
      </c>
      <c r="X1309" s="7" t="str">
        <f t="shared" si="82"/>
        <v>19-Jun-1963</v>
      </c>
      <c r="Z1309" s="7">
        <f t="shared" si="83"/>
        <v>59</v>
      </c>
      <c r="AC1309" s="44">
        <v>8428.07</v>
      </c>
    </row>
    <row r="1310" ht="15.6" spans="1:29">
      <c r="A1310" s="24" t="s">
        <v>2619</v>
      </c>
      <c r="B1310" s="24" t="s">
        <v>5351</v>
      </c>
      <c r="C1310" s="7" t="s">
        <v>4751</v>
      </c>
      <c r="D1310" s="7" t="s">
        <v>5838</v>
      </c>
      <c r="G1310" s="7" t="s">
        <v>4688</v>
      </c>
      <c r="H1310" s="7">
        <v>0</v>
      </c>
      <c r="K1310" s="7" t="s">
        <v>4689</v>
      </c>
      <c r="L1310" s="7" t="s">
        <v>4687</v>
      </c>
      <c r="N1310" s="7">
        <v>38.17</v>
      </c>
      <c r="O1310" s="7" t="str">
        <f t="shared" si="80"/>
        <v>Obesity</v>
      </c>
      <c r="Q1310" s="7">
        <v>6.24</v>
      </c>
      <c r="R1310" s="7" t="str">
        <f t="shared" si="81"/>
        <v>Prediabetes</v>
      </c>
      <c r="U1310" s="7">
        <v>9</v>
      </c>
      <c r="V1310" s="7" t="s">
        <v>4708</v>
      </c>
      <c r="W1310" s="7">
        <v>1976</v>
      </c>
      <c r="X1310" s="7" t="str">
        <f t="shared" si="82"/>
        <v>9-Jul-1976</v>
      </c>
      <c r="Z1310" s="7">
        <f t="shared" si="83"/>
        <v>46</v>
      </c>
      <c r="AC1310" s="44">
        <v>8413.46</v>
      </c>
    </row>
    <row r="1311" ht="15.6" spans="1:29">
      <c r="A1311" s="24" t="s">
        <v>2621</v>
      </c>
      <c r="B1311" s="24" t="s">
        <v>6931</v>
      </c>
      <c r="C1311" s="7" t="s">
        <v>4751</v>
      </c>
      <c r="D1311" s="7" t="s">
        <v>6932</v>
      </c>
      <c r="G1311" s="7" t="s">
        <v>4688</v>
      </c>
      <c r="H1311" s="7">
        <v>0</v>
      </c>
      <c r="K1311" s="7" t="s">
        <v>4689</v>
      </c>
      <c r="L1311" s="7" t="s">
        <v>4687</v>
      </c>
      <c r="N1311" s="7">
        <v>39.425</v>
      </c>
      <c r="O1311" s="7" t="str">
        <f t="shared" si="80"/>
        <v>Obesity</v>
      </c>
      <c r="Q1311" s="7">
        <v>5.44</v>
      </c>
      <c r="R1311" s="7" t="str">
        <f t="shared" si="81"/>
        <v>Normal</v>
      </c>
      <c r="U1311" s="7">
        <v>21</v>
      </c>
      <c r="V1311" s="7" t="s">
        <v>4719</v>
      </c>
      <c r="W1311" s="7">
        <v>1976</v>
      </c>
      <c r="X1311" s="7" t="str">
        <f t="shared" si="82"/>
        <v>21-Oct-1976</v>
      </c>
      <c r="Z1311" s="7">
        <f t="shared" si="83"/>
        <v>46</v>
      </c>
      <c r="AC1311" s="44">
        <v>8410.05</v>
      </c>
    </row>
    <row r="1312" ht="15.6" spans="1:29">
      <c r="A1312" s="24" t="s">
        <v>2623</v>
      </c>
      <c r="B1312" s="24" t="s">
        <v>6933</v>
      </c>
      <c r="C1312" s="7" t="s">
        <v>4751</v>
      </c>
      <c r="D1312" s="7" t="s">
        <v>6934</v>
      </c>
      <c r="G1312" s="7">
        <v>1</v>
      </c>
      <c r="H1312" s="7">
        <v>1</v>
      </c>
      <c r="K1312" s="7" t="s">
        <v>4689</v>
      </c>
      <c r="L1312" s="7" t="s">
        <v>4687</v>
      </c>
      <c r="N1312" s="7">
        <v>33.44</v>
      </c>
      <c r="O1312" s="7" t="str">
        <f t="shared" si="80"/>
        <v>Obesity</v>
      </c>
      <c r="Q1312" s="7">
        <v>5.08</v>
      </c>
      <c r="R1312" s="7" t="str">
        <f t="shared" si="81"/>
        <v>Normal</v>
      </c>
      <c r="U1312" s="7">
        <v>18</v>
      </c>
      <c r="V1312" s="7" t="s">
        <v>4717</v>
      </c>
      <c r="W1312" s="7">
        <v>1976</v>
      </c>
      <c r="X1312" s="7" t="str">
        <f t="shared" si="82"/>
        <v>18-Dec-1976</v>
      </c>
      <c r="Z1312" s="7">
        <f t="shared" si="83"/>
        <v>46</v>
      </c>
      <c r="AC1312" s="44">
        <v>8400.01</v>
      </c>
    </row>
    <row r="1313" ht="15.6" spans="1:29">
      <c r="A1313" s="24" t="s">
        <v>2625</v>
      </c>
      <c r="B1313" s="24" t="s">
        <v>6935</v>
      </c>
      <c r="C1313" s="7" t="s">
        <v>4751</v>
      </c>
      <c r="D1313" s="7" t="s">
        <v>5479</v>
      </c>
      <c r="G1313" s="7">
        <v>1</v>
      </c>
      <c r="H1313" s="7">
        <v>1</v>
      </c>
      <c r="K1313" s="7" t="s">
        <v>4689</v>
      </c>
      <c r="L1313" s="7" t="s">
        <v>4687</v>
      </c>
      <c r="N1313" s="7">
        <v>33.345</v>
      </c>
      <c r="O1313" s="7" t="str">
        <f t="shared" si="80"/>
        <v>Obesity</v>
      </c>
      <c r="Q1313" s="7">
        <v>4.87</v>
      </c>
      <c r="R1313" s="7" t="str">
        <f t="shared" si="81"/>
        <v>Normal</v>
      </c>
      <c r="U1313" s="7">
        <v>17</v>
      </c>
      <c r="V1313" s="7" t="s">
        <v>4715</v>
      </c>
      <c r="W1313" s="7">
        <v>1976</v>
      </c>
      <c r="X1313" s="7" t="str">
        <f t="shared" si="82"/>
        <v>17-Sep-1976</v>
      </c>
      <c r="Z1313" s="7">
        <f t="shared" si="83"/>
        <v>46</v>
      </c>
      <c r="AC1313" s="44">
        <v>8396.62</v>
      </c>
    </row>
    <row r="1314" ht="15.6" spans="1:29">
      <c r="A1314" s="24" t="s">
        <v>2627</v>
      </c>
      <c r="B1314" s="24" t="s">
        <v>6936</v>
      </c>
      <c r="C1314" s="7" t="s">
        <v>4748</v>
      </c>
      <c r="D1314" s="7" t="s">
        <v>6937</v>
      </c>
      <c r="G1314" s="7" t="s">
        <v>4688</v>
      </c>
      <c r="H1314" s="7">
        <v>0</v>
      </c>
      <c r="K1314" s="7" t="s">
        <v>4687</v>
      </c>
      <c r="L1314" s="7" t="s">
        <v>4687</v>
      </c>
      <c r="N1314" s="7">
        <v>38.79</v>
      </c>
      <c r="O1314" s="7" t="str">
        <f t="shared" si="80"/>
        <v>Obesity</v>
      </c>
      <c r="Q1314" s="7">
        <v>8.17</v>
      </c>
      <c r="R1314" s="7" t="str">
        <f t="shared" si="81"/>
        <v>Diabetes</v>
      </c>
      <c r="U1314" s="7">
        <v>24</v>
      </c>
      <c r="V1314" s="7" t="s">
        <v>4719</v>
      </c>
      <c r="W1314" s="7">
        <v>1993</v>
      </c>
      <c r="X1314" s="7" t="str">
        <f t="shared" si="82"/>
        <v>24-Oct-1993</v>
      </c>
      <c r="Z1314" s="7">
        <f t="shared" si="83"/>
        <v>29</v>
      </c>
      <c r="AC1314" s="44">
        <v>8355.54</v>
      </c>
    </row>
    <row r="1315" ht="15.6" spans="1:29">
      <c r="A1315" s="24" t="s">
        <v>2629</v>
      </c>
      <c r="B1315" s="24" t="s">
        <v>6938</v>
      </c>
      <c r="C1315" s="7" t="s">
        <v>4748</v>
      </c>
      <c r="D1315" s="7" t="s">
        <v>5254</v>
      </c>
      <c r="G1315" s="7" t="s">
        <v>4688</v>
      </c>
      <c r="H1315" s="7">
        <v>0</v>
      </c>
      <c r="K1315" s="7" t="s">
        <v>4687</v>
      </c>
      <c r="L1315" s="7" t="s">
        <v>4687</v>
      </c>
      <c r="N1315" s="7">
        <v>30.685</v>
      </c>
      <c r="O1315" s="7" t="str">
        <f t="shared" si="80"/>
        <v>Obesity</v>
      </c>
      <c r="Q1315" s="7">
        <v>7.61</v>
      </c>
      <c r="R1315" s="7" t="str">
        <f t="shared" si="81"/>
        <v>Diabetes</v>
      </c>
      <c r="U1315" s="7">
        <v>15</v>
      </c>
      <c r="V1315" s="7" t="s">
        <v>4717</v>
      </c>
      <c r="W1315" s="7">
        <v>1979</v>
      </c>
      <c r="X1315" s="7" t="str">
        <f t="shared" si="82"/>
        <v>15-Dec-1979</v>
      </c>
      <c r="Z1315" s="7">
        <f t="shared" si="83"/>
        <v>43</v>
      </c>
      <c r="AC1315" s="44">
        <v>8347.16</v>
      </c>
    </row>
    <row r="1316" ht="15.6" spans="1:29">
      <c r="A1316" s="24" t="s">
        <v>2631</v>
      </c>
      <c r="B1316" s="24" t="s">
        <v>6939</v>
      </c>
      <c r="C1316" s="7" t="s">
        <v>4751</v>
      </c>
      <c r="D1316" s="7" t="s">
        <v>6940</v>
      </c>
      <c r="G1316" s="7" t="s">
        <v>4688</v>
      </c>
      <c r="H1316" s="7">
        <v>0</v>
      </c>
      <c r="K1316" s="7" t="s">
        <v>4687</v>
      </c>
      <c r="L1316" s="7" t="s">
        <v>4687</v>
      </c>
      <c r="N1316" s="7">
        <v>22.135</v>
      </c>
      <c r="O1316" s="7" t="str">
        <f t="shared" si="80"/>
        <v>Normal Weight</v>
      </c>
      <c r="Q1316" s="7">
        <v>10.1</v>
      </c>
      <c r="R1316" s="7" t="str">
        <f t="shared" si="81"/>
        <v>Diabetes</v>
      </c>
      <c r="U1316" s="7">
        <v>26</v>
      </c>
      <c r="V1316" s="7" t="s">
        <v>4714</v>
      </c>
      <c r="W1316" s="7">
        <v>1978</v>
      </c>
      <c r="X1316" s="7" t="str">
        <f t="shared" si="82"/>
        <v>26-Jun-1978</v>
      </c>
      <c r="Z1316" s="7">
        <f t="shared" si="83"/>
        <v>44</v>
      </c>
      <c r="AC1316" s="44">
        <v>8342.91</v>
      </c>
    </row>
    <row r="1317" ht="15.6" spans="1:29">
      <c r="A1317" s="24" t="s">
        <v>2633</v>
      </c>
      <c r="B1317" s="24" t="s">
        <v>6941</v>
      </c>
      <c r="C1317" s="7" t="s">
        <v>4748</v>
      </c>
      <c r="D1317" s="7" t="s">
        <v>5636</v>
      </c>
      <c r="G1317" s="7" t="s">
        <v>4688</v>
      </c>
      <c r="H1317" s="7">
        <v>0</v>
      </c>
      <c r="K1317" s="7" t="s">
        <v>4687</v>
      </c>
      <c r="L1317" s="7" t="s">
        <v>4687</v>
      </c>
      <c r="N1317" s="7">
        <v>33.33</v>
      </c>
      <c r="O1317" s="7" t="str">
        <f t="shared" si="80"/>
        <v>Obesity</v>
      </c>
      <c r="Q1317" s="7">
        <v>11.24</v>
      </c>
      <c r="R1317" s="7" t="str">
        <f t="shared" si="81"/>
        <v>Diabetes</v>
      </c>
      <c r="U1317" s="7">
        <v>21</v>
      </c>
      <c r="V1317" s="7" t="s">
        <v>4708</v>
      </c>
      <c r="W1317" s="7">
        <v>1974</v>
      </c>
      <c r="X1317" s="7" t="str">
        <f t="shared" si="82"/>
        <v>21-Jul-1974</v>
      </c>
      <c r="Z1317" s="7">
        <f t="shared" si="83"/>
        <v>48</v>
      </c>
      <c r="AC1317" s="44">
        <v>8334.59</v>
      </c>
    </row>
    <row r="1318" ht="15.6" spans="1:29">
      <c r="A1318" s="24" t="s">
        <v>2635</v>
      </c>
      <c r="B1318" s="24" t="s">
        <v>6942</v>
      </c>
      <c r="C1318" s="7" t="s">
        <v>4748</v>
      </c>
      <c r="D1318" s="7" t="s">
        <v>6943</v>
      </c>
      <c r="G1318" s="7">
        <v>1</v>
      </c>
      <c r="H1318" s="7">
        <v>1</v>
      </c>
      <c r="K1318" s="7" t="s">
        <v>4687</v>
      </c>
      <c r="L1318" s="7" t="s">
        <v>4687</v>
      </c>
      <c r="N1318" s="7">
        <v>31.13</v>
      </c>
      <c r="O1318" s="7" t="str">
        <f t="shared" si="80"/>
        <v>Obesity</v>
      </c>
      <c r="Q1318" s="7">
        <v>6.1</v>
      </c>
      <c r="R1318" s="7" t="str">
        <f t="shared" si="81"/>
        <v>Prediabetes</v>
      </c>
      <c r="U1318" s="7">
        <v>10</v>
      </c>
      <c r="V1318" s="7" t="s">
        <v>4717</v>
      </c>
      <c r="W1318" s="7">
        <v>1974</v>
      </c>
      <c r="X1318" s="7" t="str">
        <f t="shared" si="82"/>
        <v>10-Dec-1974</v>
      </c>
      <c r="Z1318" s="7">
        <f t="shared" si="83"/>
        <v>48</v>
      </c>
      <c r="AC1318" s="44">
        <v>8334.46</v>
      </c>
    </row>
    <row r="1319" ht="15.6" spans="1:29">
      <c r="A1319" s="24" t="s">
        <v>2637</v>
      </c>
      <c r="B1319" s="24" t="s">
        <v>6944</v>
      </c>
      <c r="C1319" s="7" t="s">
        <v>4748</v>
      </c>
      <c r="D1319" s="7" t="s">
        <v>6945</v>
      </c>
      <c r="G1319" s="7" t="s">
        <v>4688</v>
      </c>
      <c r="H1319" s="7">
        <v>0</v>
      </c>
      <c r="K1319" s="7" t="s">
        <v>4687</v>
      </c>
      <c r="L1319" s="7" t="s">
        <v>4687</v>
      </c>
      <c r="N1319" s="7">
        <v>28.9</v>
      </c>
      <c r="O1319" s="7" t="str">
        <f t="shared" si="80"/>
        <v>Overweight</v>
      </c>
      <c r="Q1319" s="7">
        <v>6.98</v>
      </c>
      <c r="R1319" s="7" t="str">
        <f t="shared" si="81"/>
        <v>Diabetes</v>
      </c>
      <c r="U1319" s="7">
        <v>25</v>
      </c>
      <c r="V1319" s="7" t="s">
        <v>4719</v>
      </c>
      <c r="W1319" s="7">
        <v>1974</v>
      </c>
      <c r="X1319" s="7" t="str">
        <f t="shared" si="82"/>
        <v>25-Oct-1974</v>
      </c>
      <c r="Z1319" s="7">
        <f t="shared" si="83"/>
        <v>48</v>
      </c>
      <c r="AC1319" s="44">
        <v>8314.65</v>
      </c>
    </row>
    <row r="1320" ht="15.6" spans="1:29">
      <c r="A1320" s="24" t="s">
        <v>2639</v>
      </c>
      <c r="B1320" s="24" t="s">
        <v>6946</v>
      </c>
      <c r="C1320" s="7" t="s">
        <v>4751</v>
      </c>
      <c r="D1320" s="7" t="s">
        <v>6947</v>
      </c>
      <c r="G1320" s="7">
        <v>1</v>
      </c>
      <c r="H1320" s="7">
        <v>1</v>
      </c>
      <c r="K1320" s="7" t="s">
        <v>4689</v>
      </c>
      <c r="L1320" s="7" t="s">
        <v>4687</v>
      </c>
      <c r="N1320" s="7">
        <v>43.31</v>
      </c>
      <c r="O1320" s="7" t="str">
        <f t="shared" si="80"/>
        <v>Obesity</v>
      </c>
      <c r="Q1320" s="7">
        <v>4</v>
      </c>
      <c r="R1320" s="7" t="str">
        <f t="shared" si="81"/>
        <v>Normal</v>
      </c>
      <c r="U1320" s="7">
        <v>30</v>
      </c>
      <c r="V1320" s="7" t="s">
        <v>4718</v>
      </c>
      <c r="W1320" s="7">
        <v>2000</v>
      </c>
      <c r="X1320" s="7" t="str">
        <f t="shared" si="82"/>
        <v>30-Aug-2000</v>
      </c>
      <c r="Z1320" s="7">
        <f t="shared" si="83"/>
        <v>22</v>
      </c>
      <c r="AC1320" s="44">
        <v>8310.84</v>
      </c>
    </row>
    <row r="1321" ht="15.6" spans="1:29">
      <c r="A1321" s="24" t="s">
        <v>2641</v>
      </c>
      <c r="B1321" s="24" t="s">
        <v>6948</v>
      </c>
      <c r="C1321" s="7" t="s">
        <v>4748</v>
      </c>
      <c r="D1321" s="7" t="s">
        <v>4756</v>
      </c>
      <c r="G1321" s="7" t="s">
        <v>4688</v>
      </c>
      <c r="H1321" s="7">
        <v>0</v>
      </c>
      <c r="K1321" s="7" t="s">
        <v>4687</v>
      </c>
      <c r="L1321" s="7" t="s">
        <v>4687</v>
      </c>
      <c r="N1321" s="7">
        <v>22.8</v>
      </c>
      <c r="O1321" s="7" t="str">
        <f t="shared" si="80"/>
        <v>Normal Weight</v>
      </c>
      <c r="Q1321" s="7">
        <v>4.23</v>
      </c>
      <c r="R1321" s="7" t="str">
        <f t="shared" si="81"/>
        <v>Normal</v>
      </c>
      <c r="U1321" s="7">
        <v>17</v>
      </c>
      <c r="V1321" s="7" t="s">
        <v>4717</v>
      </c>
      <c r="W1321" s="7">
        <v>1974</v>
      </c>
      <c r="X1321" s="7" t="str">
        <f t="shared" si="82"/>
        <v>17-Dec-1974</v>
      </c>
      <c r="Z1321" s="7">
        <f t="shared" si="83"/>
        <v>48</v>
      </c>
      <c r="AC1321" s="44">
        <v>8302.54</v>
      </c>
    </row>
    <row r="1322" ht="15.6" spans="1:29">
      <c r="A1322" s="24" t="s">
        <v>2643</v>
      </c>
      <c r="B1322" s="24" t="s">
        <v>6949</v>
      </c>
      <c r="C1322" s="7" t="s">
        <v>4751</v>
      </c>
      <c r="D1322" s="7" t="s">
        <v>6950</v>
      </c>
      <c r="G1322" s="7" t="s">
        <v>4688</v>
      </c>
      <c r="H1322" s="7">
        <v>0</v>
      </c>
      <c r="K1322" s="7" t="s">
        <v>4689</v>
      </c>
      <c r="L1322" s="7" t="s">
        <v>4687</v>
      </c>
      <c r="N1322" s="7">
        <v>19.09</v>
      </c>
      <c r="O1322" s="7" t="str">
        <f t="shared" si="80"/>
        <v>Normal Weight</v>
      </c>
      <c r="Q1322" s="7">
        <v>4.72</v>
      </c>
      <c r="R1322" s="7" t="str">
        <f t="shared" si="81"/>
        <v>Normal</v>
      </c>
      <c r="U1322" s="7">
        <v>18</v>
      </c>
      <c r="V1322" s="7" t="s">
        <v>4715</v>
      </c>
      <c r="W1322" s="7">
        <v>1964</v>
      </c>
      <c r="X1322" s="7" t="str">
        <f t="shared" si="82"/>
        <v>18-Sep-1964</v>
      </c>
      <c r="Z1322" s="7">
        <f t="shared" si="83"/>
        <v>58</v>
      </c>
      <c r="AC1322" s="44">
        <v>8283.68</v>
      </c>
    </row>
    <row r="1323" ht="15.6" spans="1:29">
      <c r="A1323" s="24" t="s">
        <v>2645</v>
      </c>
      <c r="B1323" s="24" t="s">
        <v>6951</v>
      </c>
      <c r="C1323" s="7" t="s">
        <v>4748</v>
      </c>
      <c r="D1323" s="7" t="s">
        <v>6952</v>
      </c>
      <c r="G1323" s="7" t="s">
        <v>4688</v>
      </c>
      <c r="H1323" s="7">
        <v>0</v>
      </c>
      <c r="K1323" s="7" t="s">
        <v>4687</v>
      </c>
      <c r="L1323" s="7" t="s">
        <v>4687</v>
      </c>
      <c r="N1323" s="7">
        <v>23.37</v>
      </c>
      <c r="O1323" s="7" t="str">
        <f t="shared" si="80"/>
        <v>Normal Weight</v>
      </c>
      <c r="Q1323" s="7">
        <v>5.63</v>
      </c>
      <c r="R1323" s="7" t="str">
        <f t="shared" si="81"/>
        <v>Normal</v>
      </c>
      <c r="U1323" s="7">
        <v>9</v>
      </c>
      <c r="V1323" s="7" t="s">
        <v>4712</v>
      </c>
      <c r="W1323" s="7">
        <v>1982</v>
      </c>
      <c r="X1323" s="7" t="str">
        <f t="shared" si="82"/>
        <v>9-Nov-1982</v>
      </c>
      <c r="Z1323" s="7">
        <f t="shared" si="83"/>
        <v>40</v>
      </c>
      <c r="AC1323" s="44">
        <v>8280.62</v>
      </c>
    </row>
    <row r="1324" ht="15.6" spans="1:29">
      <c r="A1324" s="24" t="s">
        <v>2647</v>
      </c>
      <c r="B1324" s="24" t="s">
        <v>6953</v>
      </c>
      <c r="C1324" s="7" t="s">
        <v>4748</v>
      </c>
      <c r="D1324" s="7" t="s">
        <v>6954</v>
      </c>
      <c r="G1324" s="7" t="s">
        <v>4688</v>
      </c>
      <c r="H1324" s="7">
        <v>0</v>
      </c>
      <c r="K1324" s="7" t="s">
        <v>4689</v>
      </c>
      <c r="L1324" s="7" t="s">
        <v>4687</v>
      </c>
      <c r="N1324" s="7">
        <v>33.44</v>
      </c>
      <c r="O1324" s="7" t="str">
        <f t="shared" si="80"/>
        <v>Obesity</v>
      </c>
      <c r="Q1324" s="7">
        <v>5.83</v>
      </c>
      <c r="R1324" s="7" t="str">
        <f t="shared" si="81"/>
        <v>Prediabetes</v>
      </c>
      <c r="U1324" s="7">
        <v>7</v>
      </c>
      <c r="V1324" s="7" t="s">
        <v>4712</v>
      </c>
      <c r="W1324" s="7">
        <v>1976</v>
      </c>
      <c r="X1324" s="7" t="str">
        <f t="shared" si="82"/>
        <v>7-Nov-1976</v>
      </c>
      <c r="Z1324" s="7">
        <f t="shared" si="83"/>
        <v>46</v>
      </c>
      <c r="AC1324" s="44">
        <v>8277.52</v>
      </c>
    </row>
    <row r="1325" ht="15.6" spans="1:29">
      <c r="A1325" s="24" t="s">
        <v>2649</v>
      </c>
      <c r="B1325" s="24" t="s">
        <v>6955</v>
      </c>
      <c r="C1325" s="7" t="s">
        <v>4748</v>
      </c>
      <c r="D1325" s="7" t="s">
        <v>6956</v>
      </c>
      <c r="G1325" s="7" t="s">
        <v>4688</v>
      </c>
      <c r="H1325" s="7">
        <v>0</v>
      </c>
      <c r="K1325" s="7" t="s">
        <v>4689</v>
      </c>
      <c r="L1325" s="7" t="s">
        <v>4687</v>
      </c>
      <c r="N1325" s="7">
        <v>28.05</v>
      </c>
      <c r="O1325" s="7" t="str">
        <f t="shared" si="80"/>
        <v>Overweight</v>
      </c>
      <c r="Q1325" s="7">
        <v>9.23</v>
      </c>
      <c r="R1325" s="7" t="str">
        <f t="shared" si="81"/>
        <v>Diabetes</v>
      </c>
      <c r="U1325" s="7">
        <v>20</v>
      </c>
      <c r="V1325" s="7" t="s">
        <v>4712</v>
      </c>
      <c r="W1325" s="7">
        <v>1976</v>
      </c>
      <c r="X1325" s="7" t="str">
        <f t="shared" si="82"/>
        <v>20-Nov-1976</v>
      </c>
      <c r="Z1325" s="7">
        <f t="shared" si="83"/>
        <v>46</v>
      </c>
      <c r="AC1325" s="44">
        <v>8271.46</v>
      </c>
    </row>
    <row r="1326" ht="15.6" spans="1:29">
      <c r="A1326" s="24" t="s">
        <v>2651</v>
      </c>
      <c r="B1326" s="24" t="s">
        <v>6957</v>
      </c>
      <c r="C1326" s="7" t="s">
        <v>4748</v>
      </c>
      <c r="D1326" s="7" t="s">
        <v>4876</v>
      </c>
      <c r="G1326" s="7" t="s">
        <v>4688</v>
      </c>
      <c r="H1326" s="7">
        <v>0</v>
      </c>
      <c r="K1326" s="7" t="s">
        <v>4689</v>
      </c>
      <c r="L1326" s="7" t="s">
        <v>4687</v>
      </c>
      <c r="N1326" s="7">
        <v>27.72</v>
      </c>
      <c r="O1326" s="7" t="str">
        <f t="shared" si="80"/>
        <v>Overweight</v>
      </c>
      <c r="Q1326" s="7">
        <v>9.89</v>
      </c>
      <c r="R1326" s="7" t="str">
        <f t="shared" si="81"/>
        <v>Diabetes</v>
      </c>
      <c r="U1326" s="7">
        <v>4</v>
      </c>
      <c r="V1326" s="7" t="s">
        <v>4715</v>
      </c>
      <c r="W1326" s="7">
        <v>1976</v>
      </c>
      <c r="X1326" s="7" t="str">
        <f t="shared" si="82"/>
        <v>4-Sep-1976</v>
      </c>
      <c r="Z1326" s="7">
        <f t="shared" si="83"/>
        <v>46</v>
      </c>
      <c r="AC1326" s="44">
        <v>8269.04</v>
      </c>
    </row>
    <row r="1327" ht="15.6" spans="1:29">
      <c r="A1327" s="24" t="s">
        <v>2653</v>
      </c>
      <c r="B1327" s="24" t="s">
        <v>6958</v>
      </c>
      <c r="C1327" s="7" t="s">
        <v>4748</v>
      </c>
      <c r="D1327" s="7" t="s">
        <v>6959</v>
      </c>
      <c r="G1327" s="7" t="s">
        <v>4688</v>
      </c>
      <c r="H1327" s="7">
        <v>0</v>
      </c>
      <c r="K1327" s="7" t="s">
        <v>4687</v>
      </c>
      <c r="L1327" s="7" t="s">
        <v>4687</v>
      </c>
      <c r="N1327" s="7">
        <v>29.81</v>
      </c>
      <c r="O1327" s="7" t="str">
        <f t="shared" si="80"/>
        <v>Overweight</v>
      </c>
      <c r="Q1327" s="7">
        <v>12</v>
      </c>
      <c r="R1327" s="7" t="str">
        <f t="shared" si="81"/>
        <v>Diabetes</v>
      </c>
      <c r="U1327" s="7">
        <v>7</v>
      </c>
      <c r="V1327" s="7" t="s">
        <v>4719</v>
      </c>
      <c r="W1327" s="7">
        <v>1978</v>
      </c>
      <c r="X1327" s="7" t="str">
        <f t="shared" si="82"/>
        <v>7-Oct-1978</v>
      </c>
      <c r="Z1327" s="7">
        <f t="shared" si="83"/>
        <v>44</v>
      </c>
      <c r="AC1327" s="44">
        <v>8268</v>
      </c>
    </row>
    <row r="1328" ht="15.6" spans="1:29">
      <c r="A1328" s="24" t="s">
        <v>2655</v>
      </c>
      <c r="B1328" s="24" t="s">
        <v>6960</v>
      </c>
      <c r="C1328" s="7" t="s">
        <v>4748</v>
      </c>
      <c r="D1328" s="7" t="s">
        <v>5630</v>
      </c>
      <c r="G1328" s="7">
        <v>1</v>
      </c>
      <c r="H1328" s="7">
        <v>1</v>
      </c>
      <c r="K1328" s="7" t="s">
        <v>4687</v>
      </c>
      <c r="L1328" s="7" t="s">
        <v>4687</v>
      </c>
      <c r="N1328" s="7">
        <v>23.98</v>
      </c>
      <c r="O1328" s="7" t="str">
        <f t="shared" si="80"/>
        <v>Normal Weight</v>
      </c>
      <c r="Q1328" s="7">
        <v>4.24</v>
      </c>
      <c r="R1328" s="7" t="str">
        <f t="shared" si="81"/>
        <v>Normal</v>
      </c>
      <c r="U1328" s="7">
        <v>9</v>
      </c>
      <c r="V1328" s="7" t="s">
        <v>4715</v>
      </c>
      <c r="W1328" s="7">
        <v>1978</v>
      </c>
      <c r="X1328" s="7" t="str">
        <f t="shared" si="82"/>
        <v>9-Sep-1978</v>
      </c>
      <c r="Z1328" s="7">
        <f t="shared" si="83"/>
        <v>44</v>
      </c>
      <c r="AC1328" s="44">
        <v>8252.28</v>
      </c>
    </row>
    <row r="1329" ht="15.6" spans="1:29">
      <c r="A1329" s="24" t="s">
        <v>2657</v>
      </c>
      <c r="B1329" s="24" t="s">
        <v>6961</v>
      </c>
      <c r="C1329" s="7" t="s">
        <v>4751</v>
      </c>
      <c r="D1329" s="7" t="s">
        <v>5490</v>
      </c>
      <c r="G1329" s="7">
        <v>1</v>
      </c>
      <c r="H1329" s="7">
        <v>1</v>
      </c>
      <c r="K1329" s="7" t="s">
        <v>4687</v>
      </c>
      <c r="L1329" s="7" t="s">
        <v>4687</v>
      </c>
      <c r="N1329" s="7">
        <v>17.34</v>
      </c>
      <c r="O1329" s="7" t="str">
        <f t="shared" si="80"/>
        <v>Underweight</v>
      </c>
      <c r="Q1329" s="7">
        <v>4.68</v>
      </c>
      <c r="R1329" s="7" t="str">
        <f t="shared" si="81"/>
        <v>Normal</v>
      </c>
      <c r="U1329" s="7">
        <v>5</v>
      </c>
      <c r="V1329" s="7" t="s">
        <v>4708</v>
      </c>
      <c r="W1329" s="7">
        <v>1962</v>
      </c>
      <c r="X1329" s="7" t="str">
        <f t="shared" si="82"/>
        <v>5-Jul-1962</v>
      </c>
      <c r="Z1329" s="7">
        <f t="shared" si="83"/>
        <v>60</v>
      </c>
      <c r="AC1329" s="44">
        <v>8240.59</v>
      </c>
    </row>
    <row r="1330" ht="15.6" spans="1:29">
      <c r="A1330" s="24" t="s">
        <v>2659</v>
      </c>
      <c r="B1330" s="24" t="s">
        <v>6962</v>
      </c>
      <c r="C1330" s="7" t="s">
        <v>5627</v>
      </c>
      <c r="D1330" s="7" t="s">
        <v>6896</v>
      </c>
      <c r="G1330" s="7">
        <v>1</v>
      </c>
      <c r="H1330" s="7">
        <v>1</v>
      </c>
      <c r="K1330" s="7" t="s">
        <v>4689</v>
      </c>
      <c r="L1330" s="7" t="s">
        <v>4687</v>
      </c>
      <c r="N1330" s="7">
        <v>40.39</v>
      </c>
      <c r="O1330" s="7" t="str">
        <f t="shared" si="80"/>
        <v>Obesity</v>
      </c>
      <c r="Q1330" s="7">
        <v>8.57</v>
      </c>
      <c r="R1330" s="7" t="str">
        <f t="shared" si="81"/>
        <v>Diabetes</v>
      </c>
      <c r="U1330" s="7">
        <v>20</v>
      </c>
      <c r="V1330" s="7" t="s">
        <v>4718</v>
      </c>
      <c r="W1330" s="7">
        <v>1997</v>
      </c>
      <c r="X1330" s="7" t="str">
        <f t="shared" si="82"/>
        <v>20-Aug-1997</v>
      </c>
      <c r="Z1330" s="7">
        <f t="shared" si="83"/>
        <v>25</v>
      </c>
      <c r="AC1330" s="44">
        <v>8233.1</v>
      </c>
    </row>
    <row r="1331" ht="15.6" spans="1:29">
      <c r="A1331" s="24" t="s">
        <v>2661</v>
      </c>
      <c r="B1331" s="24" t="s">
        <v>6963</v>
      </c>
      <c r="C1331" s="7" t="s">
        <v>4751</v>
      </c>
      <c r="D1331" s="7" t="s">
        <v>5187</v>
      </c>
      <c r="G1331" s="7" t="s">
        <v>4688</v>
      </c>
      <c r="H1331" s="7">
        <v>0</v>
      </c>
      <c r="K1331" s="7" t="s">
        <v>4689</v>
      </c>
      <c r="L1331" s="7" t="s">
        <v>4687</v>
      </c>
      <c r="N1331" s="7">
        <v>25.96</v>
      </c>
      <c r="O1331" s="7" t="str">
        <f t="shared" si="80"/>
        <v>Overweight</v>
      </c>
      <c r="Q1331" s="7">
        <v>4.1</v>
      </c>
      <c r="R1331" s="7" t="str">
        <f t="shared" si="81"/>
        <v>Normal</v>
      </c>
      <c r="U1331" s="7">
        <v>30</v>
      </c>
      <c r="V1331" s="7" t="s">
        <v>4712</v>
      </c>
      <c r="W1331" s="7">
        <v>1983</v>
      </c>
      <c r="X1331" s="7" t="str">
        <f t="shared" si="82"/>
        <v>30-Nov-1983</v>
      </c>
      <c r="Z1331" s="7">
        <f t="shared" si="83"/>
        <v>39</v>
      </c>
      <c r="AC1331" s="44">
        <v>8232.64</v>
      </c>
    </row>
    <row r="1332" ht="15.6" spans="1:29">
      <c r="A1332" s="24" t="s">
        <v>2663</v>
      </c>
      <c r="B1332" s="24" t="s">
        <v>6964</v>
      </c>
      <c r="C1332" s="7" t="s">
        <v>4748</v>
      </c>
      <c r="D1332" s="7" t="s">
        <v>5643</v>
      </c>
      <c r="G1332" s="7" t="s">
        <v>4688</v>
      </c>
      <c r="H1332" s="7">
        <v>0</v>
      </c>
      <c r="K1332" s="7" t="s">
        <v>4689</v>
      </c>
      <c r="L1332" s="7" t="s">
        <v>4687</v>
      </c>
      <c r="N1332" s="7">
        <v>17.68</v>
      </c>
      <c r="O1332" s="7" t="str">
        <f t="shared" si="80"/>
        <v>Underweight</v>
      </c>
      <c r="Q1332" s="7">
        <v>4.49</v>
      </c>
      <c r="R1332" s="7" t="str">
        <f t="shared" si="81"/>
        <v>Normal</v>
      </c>
      <c r="U1332" s="7">
        <v>25</v>
      </c>
      <c r="V1332" s="7" t="s">
        <v>4714</v>
      </c>
      <c r="W1332" s="7">
        <v>1963</v>
      </c>
      <c r="X1332" s="7" t="str">
        <f t="shared" si="82"/>
        <v>25-Jun-1963</v>
      </c>
      <c r="Z1332" s="7">
        <f t="shared" si="83"/>
        <v>59</v>
      </c>
      <c r="AC1332" s="44">
        <v>8219.2</v>
      </c>
    </row>
    <row r="1333" ht="15.6" spans="1:29">
      <c r="A1333" s="24" t="s">
        <v>2665</v>
      </c>
      <c r="B1333" s="24" t="s">
        <v>6965</v>
      </c>
      <c r="C1333" s="7" t="s">
        <v>4751</v>
      </c>
      <c r="D1333" s="7" t="s">
        <v>6966</v>
      </c>
      <c r="G1333" s="7">
        <v>2</v>
      </c>
      <c r="H1333" s="7">
        <v>2</v>
      </c>
      <c r="K1333" s="7" t="s">
        <v>4687</v>
      </c>
      <c r="L1333" s="7" t="s">
        <v>4687</v>
      </c>
      <c r="N1333" s="7">
        <v>30.875</v>
      </c>
      <c r="O1333" s="7" t="str">
        <f t="shared" si="80"/>
        <v>Obesity</v>
      </c>
      <c r="Q1333" s="7">
        <v>8.8</v>
      </c>
      <c r="R1333" s="7" t="str">
        <f t="shared" si="81"/>
        <v>Diabetes</v>
      </c>
      <c r="U1333" s="7">
        <v>6</v>
      </c>
      <c r="V1333" s="7" t="s">
        <v>4718</v>
      </c>
      <c r="W1333" s="7">
        <v>1982</v>
      </c>
      <c r="X1333" s="7" t="str">
        <f t="shared" si="82"/>
        <v>6-Aug-1982</v>
      </c>
      <c r="Z1333" s="7">
        <f t="shared" si="83"/>
        <v>40</v>
      </c>
      <c r="AC1333" s="44">
        <v>8211.1</v>
      </c>
    </row>
    <row r="1334" ht="15.6" spans="1:29">
      <c r="A1334" s="24" t="s">
        <v>2667</v>
      </c>
      <c r="B1334" s="24" t="s">
        <v>6967</v>
      </c>
      <c r="C1334" s="7" t="s">
        <v>5627</v>
      </c>
      <c r="D1334" s="7" t="s">
        <v>6968</v>
      </c>
      <c r="G1334" s="7">
        <v>2</v>
      </c>
      <c r="H1334" s="7">
        <v>2</v>
      </c>
      <c r="K1334" s="7" t="s">
        <v>4687</v>
      </c>
      <c r="L1334" s="7" t="s">
        <v>4687</v>
      </c>
      <c r="N1334" s="7">
        <v>30.81</v>
      </c>
      <c r="O1334" s="7" t="str">
        <f t="shared" si="80"/>
        <v>Obesity</v>
      </c>
      <c r="Q1334" s="7">
        <v>7.93</v>
      </c>
      <c r="R1334" s="7" t="str">
        <f t="shared" si="81"/>
        <v>Diabetes</v>
      </c>
      <c r="U1334" s="7">
        <v>3</v>
      </c>
      <c r="V1334" s="7" t="s">
        <v>4715</v>
      </c>
      <c r="W1334" s="7">
        <v>1990</v>
      </c>
      <c r="X1334" s="7" t="str">
        <f t="shared" si="82"/>
        <v>3-Sep-1990</v>
      </c>
      <c r="Z1334" s="7">
        <f t="shared" si="83"/>
        <v>32</v>
      </c>
      <c r="AC1334" s="44">
        <v>8188.12</v>
      </c>
    </row>
    <row r="1335" ht="15.6" spans="1:29">
      <c r="A1335" s="24" t="s">
        <v>2669</v>
      </c>
      <c r="B1335" s="24" t="s">
        <v>6969</v>
      </c>
      <c r="C1335" s="7" t="s">
        <v>4751</v>
      </c>
      <c r="D1335" s="7" t="s">
        <v>6970</v>
      </c>
      <c r="G1335" s="7">
        <v>2</v>
      </c>
      <c r="H1335" s="7">
        <v>2</v>
      </c>
      <c r="K1335" s="7" t="s">
        <v>4687</v>
      </c>
      <c r="L1335" s="7" t="s">
        <v>4687</v>
      </c>
      <c r="N1335" s="7">
        <v>36.85</v>
      </c>
      <c r="O1335" s="7" t="str">
        <f t="shared" si="80"/>
        <v>Obesity</v>
      </c>
      <c r="Q1335" s="7">
        <v>9.45</v>
      </c>
      <c r="R1335" s="7" t="str">
        <f t="shared" si="81"/>
        <v>Diabetes</v>
      </c>
      <c r="U1335" s="7">
        <v>14</v>
      </c>
      <c r="V1335" s="7" t="s">
        <v>4714</v>
      </c>
      <c r="W1335" s="7">
        <v>1973</v>
      </c>
      <c r="X1335" s="7" t="str">
        <f t="shared" si="82"/>
        <v>14-Jun-1973</v>
      </c>
      <c r="Z1335" s="7">
        <f t="shared" si="83"/>
        <v>49</v>
      </c>
      <c r="AC1335" s="44">
        <v>8182.89</v>
      </c>
    </row>
    <row r="1336" ht="15.6" spans="1:29">
      <c r="A1336" s="24" t="s">
        <v>2671</v>
      </c>
      <c r="B1336" s="24" t="s">
        <v>6971</v>
      </c>
      <c r="C1336" s="7" t="s">
        <v>4751</v>
      </c>
      <c r="D1336" s="7" t="s">
        <v>6972</v>
      </c>
      <c r="G1336" s="7" t="s">
        <v>4688</v>
      </c>
      <c r="H1336" s="7">
        <v>0</v>
      </c>
      <c r="K1336" s="7" t="s">
        <v>4687</v>
      </c>
      <c r="L1336" s="7" t="s">
        <v>4687</v>
      </c>
      <c r="N1336" s="7">
        <v>35.86</v>
      </c>
      <c r="O1336" s="7" t="str">
        <f t="shared" si="80"/>
        <v>Obesity</v>
      </c>
      <c r="Q1336" s="7">
        <v>7.67</v>
      </c>
      <c r="R1336" s="7" t="str">
        <f t="shared" si="81"/>
        <v>Diabetes</v>
      </c>
      <c r="U1336" s="7">
        <v>28</v>
      </c>
      <c r="V1336" s="7" t="s">
        <v>4714</v>
      </c>
      <c r="W1336" s="7">
        <v>1973</v>
      </c>
      <c r="X1336" s="7" t="str">
        <f t="shared" si="82"/>
        <v>28-Jun-1973</v>
      </c>
      <c r="Z1336" s="7">
        <f t="shared" si="83"/>
        <v>49</v>
      </c>
      <c r="AC1336" s="44">
        <v>8179.51</v>
      </c>
    </row>
    <row r="1337" ht="15.6" spans="1:29">
      <c r="A1337" s="24" t="s">
        <v>2673</v>
      </c>
      <c r="B1337" s="24" t="s">
        <v>4759</v>
      </c>
      <c r="C1337" s="7" t="s">
        <v>4751</v>
      </c>
      <c r="D1337" s="7" t="s">
        <v>6973</v>
      </c>
      <c r="G1337" s="7">
        <v>2</v>
      </c>
      <c r="H1337" s="7">
        <v>2</v>
      </c>
      <c r="K1337" s="7" t="s">
        <v>4687</v>
      </c>
      <c r="L1337" s="7" t="s">
        <v>4687</v>
      </c>
      <c r="N1337" s="7">
        <v>30.3</v>
      </c>
      <c r="O1337" s="7" t="str">
        <f t="shared" si="80"/>
        <v>Obesity</v>
      </c>
      <c r="Q1337" s="7">
        <v>10.53</v>
      </c>
      <c r="R1337" s="7" t="str">
        <f t="shared" si="81"/>
        <v>Diabetes</v>
      </c>
      <c r="U1337" s="7">
        <v>30</v>
      </c>
      <c r="V1337" s="7" t="s">
        <v>4717</v>
      </c>
      <c r="W1337" s="7">
        <v>1973</v>
      </c>
      <c r="X1337" s="7" t="str">
        <f t="shared" si="82"/>
        <v>30-Dec-1973</v>
      </c>
      <c r="Z1337" s="7">
        <f t="shared" si="83"/>
        <v>49</v>
      </c>
      <c r="AC1337" s="44">
        <v>8177.9</v>
      </c>
    </row>
    <row r="1338" ht="15.6" spans="1:29">
      <c r="A1338" s="24" t="s">
        <v>2675</v>
      </c>
      <c r="B1338" s="24" t="s">
        <v>6974</v>
      </c>
      <c r="C1338" s="7" t="s">
        <v>4751</v>
      </c>
      <c r="D1338" s="7" t="s">
        <v>6975</v>
      </c>
      <c r="G1338" s="7" t="s">
        <v>4688</v>
      </c>
      <c r="H1338" s="7">
        <v>0</v>
      </c>
      <c r="K1338" s="7" t="s">
        <v>4687</v>
      </c>
      <c r="L1338" s="7" t="s">
        <v>4687</v>
      </c>
      <c r="N1338" s="7">
        <v>32.015</v>
      </c>
      <c r="O1338" s="7" t="str">
        <f t="shared" si="80"/>
        <v>Obesity</v>
      </c>
      <c r="Q1338" s="7">
        <v>10.08</v>
      </c>
      <c r="R1338" s="7" t="str">
        <f t="shared" si="81"/>
        <v>Diabetes</v>
      </c>
      <c r="U1338" s="7">
        <v>17</v>
      </c>
      <c r="V1338" s="7" t="s">
        <v>4717</v>
      </c>
      <c r="W1338" s="7">
        <v>1978</v>
      </c>
      <c r="X1338" s="7" t="str">
        <f t="shared" si="82"/>
        <v>17-Dec-1978</v>
      </c>
      <c r="Z1338" s="7">
        <f t="shared" si="83"/>
        <v>44</v>
      </c>
      <c r="AC1338" s="44">
        <v>8162.72</v>
      </c>
    </row>
    <row r="1339" ht="15.6" spans="1:29">
      <c r="A1339" s="24" t="s">
        <v>2677</v>
      </c>
      <c r="B1339" s="24" t="s">
        <v>4879</v>
      </c>
      <c r="C1339" s="7" t="s">
        <v>5627</v>
      </c>
      <c r="D1339" s="7" t="s">
        <v>5798</v>
      </c>
      <c r="G1339" s="7">
        <v>1</v>
      </c>
      <c r="H1339" s="7">
        <v>1</v>
      </c>
      <c r="K1339" s="7" t="s">
        <v>4687</v>
      </c>
      <c r="L1339" s="7" t="s">
        <v>4687</v>
      </c>
      <c r="N1339" s="7">
        <v>25.06</v>
      </c>
      <c r="O1339" s="7" t="str">
        <f t="shared" si="80"/>
        <v>Overweight</v>
      </c>
      <c r="Q1339" s="7">
        <v>11.39</v>
      </c>
      <c r="R1339" s="7" t="str">
        <f t="shared" si="81"/>
        <v>Diabetes</v>
      </c>
      <c r="U1339" s="7">
        <v>20</v>
      </c>
      <c r="V1339" s="7" t="s">
        <v>4718</v>
      </c>
      <c r="W1339" s="7">
        <v>1973</v>
      </c>
      <c r="X1339" s="7" t="str">
        <f t="shared" si="82"/>
        <v>20-Aug-1973</v>
      </c>
      <c r="Z1339" s="7">
        <f t="shared" si="83"/>
        <v>49</v>
      </c>
      <c r="AC1339" s="44">
        <v>8157.92</v>
      </c>
    </row>
    <row r="1340" ht="15.6" spans="1:29">
      <c r="A1340" s="24" t="s">
        <v>2679</v>
      </c>
      <c r="B1340" s="24" t="s">
        <v>6976</v>
      </c>
      <c r="C1340" s="7" t="s">
        <v>4751</v>
      </c>
      <c r="D1340" s="7" t="s">
        <v>5048</v>
      </c>
      <c r="G1340" s="7" t="s">
        <v>4688</v>
      </c>
      <c r="H1340" s="7">
        <v>0</v>
      </c>
      <c r="K1340" s="7" t="s">
        <v>4689</v>
      </c>
      <c r="L1340" s="7" t="s">
        <v>4687</v>
      </c>
      <c r="N1340" s="7">
        <v>18.83</v>
      </c>
      <c r="O1340" s="7" t="str">
        <f t="shared" si="80"/>
        <v>Normal Weight</v>
      </c>
      <c r="Q1340" s="7">
        <v>6.36</v>
      </c>
      <c r="R1340" s="7" t="str">
        <f t="shared" si="81"/>
        <v>Prediabetes</v>
      </c>
      <c r="U1340" s="7">
        <v>2</v>
      </c>
      <c r="V1340" s="7" t="s">
        <v>4719</v>
      </c>
      <c r="W1340" s="7">
        <v>1967</v>
      </c>
      <c r="X1340" s="7" t="str">
        <f t="shared" si="82"/>
        <v>2-Oct-1967</v>
      </c>
      <c r="Z1340" s="7">
        <f t="shared" si="83"/>
        <v>55</v>
      </c>
      <c r="AC1340" s="44">
        <v>8125.78</v>
      </c>
    </row>
    <row r="1341" ht="15.6" spans="1:29">
      <c r="A1341" s="24" t="s">
        <v>2681</v>
      </c>
      <c r="B1341" s="24" t="s">
        <v>6977</v>
      </c>
      <c r="C1341" s="7" t="s">
        <v>4751</v>
      </c>
      <c r="D1341" s="7" t="s">
        <v>6978</v>
      </c>
      <c r="G1341" s="7" t="s">
        <v>4688</v>
      </c>
      <c r="H1341" s="7">
        <v>0</v>
      </c>
      <c r="K1341" s="7" t="s">
        <v>4689</v>
      </c>
      <c r="L1341" s="7" t="s">
        <v>4687</v>
      </c>
      <c r="N1341" s="7">
        <v>47.52</v>
      </c>
      <c r="O1341" s="7" t="str">
        <f t="shared" si="80"/>
        <v>Obesity</v>
      </c>
      <c r="Q1341" s="7">
        <v>5.31</v>
      </c>
      <c r="R1341" s="7" t="str">
        <f t="shared" si="81"/>
        <v>Normal</v>
      </c>
      <c r="U1341" s="7">
        <v>11</v>
      </c>
      <c r="V1341" s="7" t="s">
        <v>4719</v>
      </c>
      <c r="W1341" s="7">
        <v>1975</v>
      </c>
      <c r="X1341" s="7" t="str">
        <f t="shared" si="82"/>
        <v>11-Oct-1975</v>
      </c>
      <c r="Z1341" s="7">
        <f t="shared" si="83"/>
        <v>47</v>
      </c>
      <c r="AC1341" s="44">
        <v>8124.41</v>
      </c>
    </row>
    <row r="1342" ht="15.6" spans="1:29">
      <c r="A1342" s="24" t="s">
        <v>2683</v>
      </c>
      <c r="B1342" s="24" t="s">
        <v>6979</v>
      </c>
      <c r="C1342" s="7" t="s">
        <v>5627</v>
      </c>
      <c r="D1342" s="7" t="s">
        <v>5845</v>
      </c>
      <c r="G1342" s="7">
        <v>1</v>
      </c>
      <c r="H1342" s="7">
        <v>1</v>
      </c>
      <c r="K1342" s="7" t="s">
        <v>4687</v>
      </c>
      <c r="L1342" s="7" t="s">
        <v>4687</v>
      </c>
      <c r="N1342" s="7">
        <v>37.82</v>
      </c>
      <c r="O1342" s="7" t="str">
        <f t="shared" si="80"/>
        <v>Obesity</v>
      </c>
      <c r="Q1342" s="7">
        <v>4.74</v>
      </c>
      <c r="R1342" s="7" t="str">
        <f t="shared" si="81"/>
        <v>Normal</v>
      </c>
      <c r="U1342" s="7">
        <v>26</v>
      </c>
      <c r="V1342" s="7" t="s">
        <v>4717</v>
      </c>
      <c r="W1342" s="7">
        <v>1994</v>
      </c>
      <c r="X1342" s="7" t="str">
        <f t="shared" si="82"/>
        <v>26-Dec-1994</v>
      </c>
      <c r="Z1342" s="7">
        <f t="shared" si="83"/>
        <v>28</v>
      </c>
      <c r="AC1342" s="44">
        <v>8116.68</v>
      </c>
    </row>
    <row r="1343" ht="15.6" spans="1:29">
      <c r="A1343" s="24" t="s">
        <v>2685</v>
      </c>
      <c r="B1343" s="24" t="s">
        <v>6980</v>
      </c>
      <c r="C1343" s="7" t="s">
        <v>4748</v>
      </c>
      <c r="D1343" s="7" t="s">
        <v>6981</v>
      </c>
      <c r="G1343" s="7" t="s">
        <v>4688</v>
      </c>
      <c r="H1343" s="7">
        <v>0</v>
      </c>
      <c r="K1343" s="7" t="s">
        <v>4689</v>
      </c>
      <c r="L1343" s="7" t="s">
        <v>4687</v>
      </c>
      <c r="N1343" s="7">
        <v>44.16</v>
      </c>
      <c r="O1343" s="7" t="str">
        <f t="shared" si="80"/>
        <v>Obesity</v>
      </c>
      <c r="Q1343" s="7">
        <v>11.35</v>
      </c>
      <c r="R1343" s="7" t="str">
        <f t="shared" si="81"/>
        <v>Diabetes</v>
      </c>
      <c r="U1343" s="7">
        <v>4</v>
      </c>
      <c r="V1343" s="7" t="s">
        <v>4719</v>
      </c>
      <c r="W1343" s="7">
        <v>2001</v>
      </c>
      <c r="X1343" s="7" t="str">
        <f t="shared" si="82"/>
        <v>4-Oct-2001</v>
      </c>
      <c r="Z1343" s="7">
        <f t="shared" si="83"/>
        <v>21</v>
      </c>
      <c r="AC1343" s="44">
        <v>8116.27</v>
      </c>
    </row>
    <row r="1344" ht="15.6" spans="1:29">
      <c r="A1344" s="24" t="s">
        <v>2687</v>
      </c>
      <c r="B1344" s="24" t="s">
        <v>6982</v>
      </c>
      <c r="C1344" s="7" t="s">
        <v>5627</v>
      </c>
      <c r="D1344" s="7" t="s">
        <v>6983</v>
      </c>
      <c r="G1344" s="7">
        <v>1</v>
      </c>
      <c r="H1344" s="7">
        <v>1</v>
      </c>
      <c r="K1344" s="7" t="s">
        <v>4687</v>
      </c>
      <c r="L1344" s="7" t="s">
        <v>4687</v>
      </c>
      <c r="N1344" s="7">
        <v>37.05</v>
      </c>
      <c r="O1344" s="7" t="str">
        <f t="shared" si="80"/>
        <v>Obesity</v>
      </c>
      <c r="Q1344" s="7">
        <v>6.81</v>
      </c>
      <c r="R1344" s="7" t="str">
        <f t="shared" si="81"/>
        <v>Diabetes</v>
      </c>
      <c r="U1344" s="7">
        <v>14</v>
      </c>
      <c r="V1344" s="7" t="s">
        <v>4714</v>
      </c>
      <c r="W1344" s="7">
        <v>1993</v>
      </c>
      <c r="X1344" s="7" t="str">
        <f t="shared" si="82"/>
        <v>14-Jun-1993</v>
      </c>
      <c r="Z1344" s="7">
        <f t="shared" si="83"/>
        <v>29</v>
      </c>
      <c r="AC1344" s="44">
        <v>8112.59</v>
      </c>
    </row>
    <row r="1345" ht="15.6" spans="1:29">
      <c r="A1345" s="24" t="s">
        <v>2689</v>
      </c>
      <c r="B1345" s="24" t="s">
        <v>6984</v>
      </c>
      <c r="C1345" s="7" t="s">
        <v>4748</v>
      </c>
      <c r="D1345" s="7" t="s">
        <v>5523</v>
      </c>
      <c r="G1345" s="7" t="s">
        <v>4688</v>
      </c>
      <c r="H1345" s="7">
        <v>0</v>
      </c>
      <c r="K1345" s="7" t="s">
        <v>4687</v>
      </c>
      <c r="L1345" s="7" t="s">
        <v>4687</v>
      </c>
      <c r="N1345" s="7">
        <v>18.66</v>
      </c>
      <c r="O1345" s="7" t="str">
        <f t="shared" si="80"/>
        <v>Normal Weight</v>
      </c>
      <c r="Q1345" s="7">
        <v>8.06</v>
      </c>
      <c r="R1345" s="7" t="str">
        <f t="shared" si="81"/>
        <v>Diabetes</v>
      </c>
      <c r="U1345" s="7">
        <v>22</v>
      </c>
      <c r="V1345" s="7" t="s">
        <v>4714</v>
      </c>
      <c r="W1345" s="7">
        <v>1965</v>
      </c>
      <c r="X1345" s="7" t="str">
        <f t="shared" si="82"/>
        <v>22-Jun-1965</v>
      </c>
      <c r="Z1345" s="7">
        <f t="shared" si="83"/>
        <v>57</v>
      </c>
      <c r="AC1345" s="44">
        <v>8091.3</v>
      </c>
    </row>
    <row r="1346" ht="15.6" spans="1:29">
      <c r="A1346" s="24" t="s">
        <v>2691</v>
      </c>
      <c r="B1346" s="24" t="s">
        <v>6985</v>
      </c>
      <c r="C1346" s="7" t="s">
        <v>4751</v>
      </c>
      <c r="D1346" s="7" t="s">
        <v>4944</v>
      </c>
      <c r="G1346" s="7">
        <v>1</v>
      </c>
      <c r="H1346" s="7">
        <v>1</v>
      </c>
      <c r="K1346" s="7" t="s">
        <v>4689</v>
      </c>
      <c r="L1346" s="7" t="s">
        <v>4687</v>
      </c>
      <c r="N1346" s="7">
        <v>36.2</v>
      </c>
      <c r="O1346" s="7" t="str">
        <f t="shared" si="80"/>
        <v>Obesity</v>
      </c>
      <c r="Q1346" s="7">
        <v>6.74</v>
      </c>
      <c r="R1346" s="7" t="str">
        <f t="shared" si="81"/>
        <v>Diabetes</v>
      </c>
      <c r="U1346" s="7">
        <v>14</v>
      </c>
      <c r="V1346" s="7" t="s">
        <v>4712</v>
      </c>
      <c r="W1346" s="7">
        <v>1975</v>
      </c>
      <c r="X1346" s="7" t="str">
        <f t="shared" si="82"/>
        <v>14-Nov-1975</v>
      </c>
      <c r="Z1346" s="7">
        <f t="shared" si="83"/>
        <v>47</v>
      </c>
      <c r="AC1346" s="44">
        <v>8083.92</v>
      </c>
    </row>
    <row r="1347" ht="15.6" spans="1:29">
      <c r="A1347" s="24" t="s">
        <v>2693</v>
      </c>
      <c r="B1347" s="24" t="s">
        <v>6986</v>
      </c>
      <c r="C1347" s="7" t="s">
        <v>4748</v>
      </c>
      <c r="D1347" s="7" t="s">
        <v>6987</v>
      </c>
      <c r="G1347" s="7">
        <v>2</v>
      </c>
      <c r="H1347" s="7">
        <v>2</v>
      </c>
      <c r="K1347" s="7" t="s">
        <v>4687</v>
      </c>
      <c r="L1347" s="7" t="s">
        <v>4687</v>
      </c>
      <c r="N1347" s="7">
        <v>18.87</v>
      </c>
      <c r="O1347" s="7" t="str">
        <f t="shared" ref="O1347:O1410" si="84">IF((AND(N1347&lt;18.5)),"Underweight",IF(AND(N1347&gt;=18.5,N1347&lt;24.9),"Normal Weight",IF(AND(N1347&gt;=25,N1347&lt;=30),"Overweight","Obesity")))</f>
        <v>Normal Weight</v>
      </c>
      <c r="Q1347" s="7">
        <v>6.54</v>
      </c>
      <c r="R1347" s="7" t="str">
        <f t="shared" ref="R1347:R1410" si="85">IF((AND(Q1347&gt;=5.7,Q1347&lt;=6.4)),"Prediabetes",IF(AND(Q1347&gt;6.5),"Diabetes","Normal"))</f>
        <v>Diabetes</v>
      </c>
      <c r="U1347" s="7">
        <v>25</v>
      </c>
      <c r="V1347" s="7" t="s">
        <v>4715</v>
      </c>
      <c r="W1347" s="7">
        <v>1965</v>
      </c>
      <c r="X1347" s="7" t="str">
        <f t="shared" ref="X1347:X1410" si="86">CONCATENATE(U1347,"-",V1347,"-",W1347)</f>
        <v>25-Sep-1965</v>
      </c>
      <c r="Z1347" s="7">
        <f t="shared" ref="Z1347:Z1410" si="87">DATEDIF(X1347,$Y$2,"Y")</f>
        <v>57</v>
      </c>
      <c r="AC1347" s="44">
        <v>8081.74</v>
      </c>
    </row>
    <row r="1348" ht="15.6" spans="1:29">
      <c r="A1348" s="24" t="s">
        <v>2695</v>
      </c>
      <c r="B1348" s="24" t="s">
        <v>6988</v>
      </c>
      <c r="C1348" s="7" t="s">
        <v>4751</v>
      </c>
      <c r="D1348" s="7" t="s">
        <v>5098</v>
      </c>
      <c r="G1348" s="7" t="s">
        <v>4688</v>
      </c>
      <c r="H1348" s="7">
        <v>0</v>
      </c>
      <c r="K1348" s="7" t="s">
        <v>4689</v>
      </c>
      <c r="L1348" s="7" t="s">
        <v>4687</v>
      </c>
      <c r="N1348" s="7">
        <v>32.3</v>
      </c>
      <c r="O1348" s="7" t="str">
        <f t="shared" si="84"/>
        <v>Obesity</v>
      </c>
      <c r="Q1348" s="7">
        <v>5.4</v>
      </c>
      <c r="R1348" s="7" t="str">
        <f t="shared" si="85"/>
        <v>Normal</v>
      </c>
      <c r="U1348" s="7">
        <v>6</v>
      </c>
      <c r="V1348" s="7" t="s">
        <v>4719</v>
      </c>
      <c r="W1348" s="7">
        <v>1975</v>
      </c>
      <c r="X1348" s="7" t="str">
        <f t="shared" si="86"/>
        <v>6-Oct-1975</v>
      </c>
      <c r="Z1348" s="7">
        <f t="shared" si="87"/>
        <v>47</v>
      </c>
      <c r="AC1348" s="44">
        <v>8081.26</v>
      </c>
    </row>
    <row r="1349" ht="15.6" spans="1:29">
      <c r="A1349" s="24" t="s">
        <v>2697</v>
      </c>
      <c r="B1349" s="24" t="s">
        <v>6989</v>
      </c>
      <c r="C1349" s="7" t="s">
        <v>4748</v>
      </c>
      <c r="D1349" s="7" t="s">
        <v>6990</v>
      </c>
      <c r="G1349" s="7" t="s">
        <v>4688</v>
      </c>
      <c r="H1349" s="7">
        <v>0</v>
      </c>
      <c r="K1349" s="7" t="s">
        <v>4689</v>
      </c>
      <c r="L1349" s="7" t="s">
        <v>4687</v>
      </c>
      <c r="N1349" s="7">
        <v>22.64</v>
      </c>
      <c r="O1349" s="7" t="str">
        <f t="shared" si="84"/>
        <v>Normal Weight</v>
      </c>
      <c r="Q1349" s="7">
        <v>5.58</v>
      </c>
      <c r="R1349" s="7" t="str">
        <f t="shared" si="85"/>
        <v>Normal</v>
      </c>
      <c r="U1349" s="7">
        <v>22</v>
      </c>
      <c r="V1349" s="7" t="s">
        <v>4712</v>
      </c>
      <c r="W1349" s="7">
        <v>1970</v>
      </c>
      <c r="X1349" s="7" t="str">
        <f t="shared" si="86"/>
        <v>22-Nov-1970</v>
      </c>
      <c r="Z1349" s="7">
        <f t="shared" si="87"/>
        <v>52</v>
      </c>
      <c r="AC1349" s="44">
        <v>8077.41</v>
      </c>
    </row>
    <row r="1350" ht="15.6" spans="1:29">
      <c r="A1350" s="24" t="s">
        <v>2699</v>
      </c>
      <c r="B1350" s="24" t="s">
        <v>6991</v>
      </c>
      <c r="C1350" s="7" t="s">
        <v>5627</v>
      </c>
      <c r="D1350" s="7" t="s">
        <v>5525</v>
      </c>
      <c r="G1350" s="7">
        <v>1</v>
      </c>
      <c r="H1350" s="7">
        <v>1</v>
      </c>
      <c r="K1350" s="7" t="s">
        <v>4687</v>
      </c>
      <c r="L1350" s="7" t="s">
        <v>4687</v>
      </c>
      <c r="N1350" s="7">
        <v>28.69</v>
      </c>
      <c r="O1350" s="7" t="str">
        <f t="shared" si="84"/>
        <v>Overweight</v>
      </c>
      <c r="Q1350" s="7">
        <v>5.84</v>
      </c>
      <c r="R1350" s="7" t="str">
        <f t="shared" si="85"/>
        <v>Prediabetes</v>
      </c>
      <c r="U1350" s="7">
        <v>10</v>
      </c>
      <c r="V1350" s="7" t="s">
        <v>4717</v>
      </c>
      <c r="W1350" s="7">
        <v>1982</v>
      </c>
      <c r="X1350" s="7" t="str">
        <f t="shared" si="86"/>
        <v>10-Dec-1982</v>
      </c>
      <c r="Z1350" s="7">
        <f t="shared" si="87"/>
        <v>40</v>
      </c>
      <c r="AC1350" s="44">
        <v>8071.57</v>
      </c>
    </row>
    <row r="1351" ht="15.6" spans="1:29">
      <c r="A1351" s="24" t="s">
        <v>2701</v>
      </c>
      <c r="B1351" s="24" t="s">
        <v>6992</v>
      </c>
      <c r="C1351" s="7" t="s">
        <v>4751</v>
      </c>
      <c r="D1351" s="7" t="s">
        <v>6993</v>
      </c>
      <c r="G1351" s="7" t="s">
        <v>4688</v>
      </c>
      <c r="H1351" s="7">
        <v>0</v>
      </c>
      <c r="K1351" s="7" t="s">
        <v>4689</v>
      </c>
      <c r="L1351" s="7" t="s">
        <v>4687</v>
      </c>
      <c r="N1351" s="7">
        <v>28.16</v>
      </c>
      <c r="O1351" s="7" t="str">
        <f t="shared" si="84"/>
        <v>Overweight</v>
      </c>
      <c r="Q1351" s="7">
        <v>4.2</v>
      </c>
      <c r="R1351" s="7" t="str">
        <f t="shared" si="85"/>
        <v>Normal</v>
      </c>
      <c r="U1351" s="7">
        <v>11</v>
      </c>
      <c r="V1351" s="7" t="s">
        <v>4708</v>
      </c>
      <c r="W1351" s="7">
        <v>1985</v>
      </c>
      <c r="X1351" s="7" t="str">
        <f t="shared" si="86"/>
        <v>11-Jul-1985</v>
      </c>
      <c r="Z1351" s="7">
        <f t="shared" si="87"/>
        <v>37</v>
      </c>
      <c r="AC1351" s="44">
        <v>8068.19</v>
      </c>
    </row>
    <row r="1352" ht="15.6" spans="1:29">
      <c r="A1352" s="24" t="s">
        <v>2703</v>
      </c>
      <c r="B1352" s="24" t="s">
        <v>5316</v>
      </c>
      <c r="C1352" s="7" t="s">
        <v>4748</v>
      </c>
      <c r="D1352" s="7" t="s">
        <v>6994</v>
      </c>
      <c r="G1352" s="7" t="s">
        <v>4688</v>
      </c>
      <c r="H1352" s="7">
        <v>0</v>
      </c>
      <c r="K1352" s="7" t="s">
        <v>4687</v>
      </c>
      <c r="L1352" s="7" t="s">
        <v>4687</v>
      </c>
      <c r="N1352" s="7">
        <v>45.54</v>
      </c>
      <c r="O1352" s="7" t="str">
        <f t="shared" si="84"/>
        <v>Obesity</v>
      </c>
      <c r="Q1352" s="7">
        <v>6.06</v>
      </c>
      <c r="R1352" s="7" t="str">
        <f t="shared" si="85"/>
        <v>Prediabetes</v>
      </c>
      <c r="U1352" s="7">
        <v>20</v>
      </c>
      <c r="V1352" s="7" t="s">
        <v>4715</v>
      </c>
      <c r="W1352" s="7">
        <v>2003</v>
      </c>
      <c r="X1352" s="7" t="str">
        <f t="shared" si="86"/>
        <v>20-Sep-2003</v>
      </c>
      <c r="Z1352" s="7">
        <f t="shared" si="87"/>
        <v>19</v>
      </c>
      <c r="AC1352" s="44">
        <v>8067.83</v>
      </c>
    </row>
    <row r="1353" ht="15.6" spans="1:29">
      <c r="A1353" s="24" t="s">
        <v>2705</v>
      </c>
      <c r="B1353" s="24" t="s">
        <v>6995</v>
      </c>
      <c r="C1353" s="7" t="s">
        <v>4751</v>
      </c>
      <c r="D1353" s="7" t="s">
        <v>5462</v>
      </c>
      <c r="G1353" s="7" t="s">
        <v>4688</v>
      </c>
      <c r="H1353" s="7">
        <v>0</v>
      </c>
      <c r="K1353" s="7" t="s">
        <v>4687</v>
      </c>
      <c r="L1353" s="7" t="s">
        <v>4687</v>
      </c>
      <c r="N1353" s="7">
        <v>28.7</v>
      </c>
      <c r="O1353" s="7" t="str">
        <f t="shared" si="84"/>
        <v>Overweight</v>
      </c>
      <c r="Q1353" s="7">
        <v>7.57</v>
      </c>
      <c r="R1353" s="7" t="str">
        <f t="shared" si="85"/>
        <v>Diabetes</v>
      </c>
      <c r="U1353" s="7">
        <v>19</v>
      </c>
      <c r="V1353" s="7" t="s">
        <v>4718</v>
      </c>
      <c r="W1353" s="7">
        <v>1977</v>
      </c>
      <c r="X1353" s="7" t="str">
        <f t="shared" si="86"/>
        <v>19-Aug-1977</v>
      </c>
      <c r="Z1353" s="7">
        <f t="shared" si="87"/>
        <v>45</v>
      </c>
      <c r="AC1353" s="44">
        <v>8062.76</v>
      </c>
    </row>
    <row r="1354" ht="15.6" spans="1:29">
      <c r="A1354" s="24" t="s">
        <v>2707</v>
      </c>
      <c r="B1354" s="24" t="s">
        <v>6996</v>
      </c>
      <c r="C1354" s="7" t="s">
        <v>4748</v>
      </c>
      <c r="D1354" s="7" t="s">
        <v>6997</v>
      </c>
      <c r="G1354" s="7" t="s">
        <v>4688</v>
      </c>
      <c r="H1354" s="7">
        <v>0</v>
      </c>
      <c r="K1354" s="7" t="s">
        <v>4689</v>
      </c>
      <c r="L1354" s="7" t="s">
        <v>4687</v>
      </c>
      <c r="N1354" s="7">
        <v>27.74</v>
      </c>
      <c r="O1354" s="7" t="str">
        <f t="shared" si="84"/>
        <v>Overweight</v>
      </c>
      <c r="Q1354" s="7">
        <v>6.15</v>
      </c>
      <c r="R1354" s="7" t="str">
        <f t="shared" si="85"/>
        <v>Prediabetes</v>
      </c>
      <c r="U1354" s="7">
        <v>2</v>
      </c>
      <c r="V1354" s="7" t="s">
        <v>4712</v>
      </c>
      <c r="W1354" s="7">
        <v>1976</v>
      </c>
      <c r="X1354" s="7" t="str">
        <f t="shared" si="86"/>
        <v>2-Nov-1976</v>
      </c>
      <c r="Z1354" s="7">
        <f t="shared" si="87"/>
        <v>46</v>
      </c>
      <c r="AC1354" s="44">
        <v>8062.31</v>
      </c>
    </row>
    <row r="1355" ht="15.6" spans="1:29">
      <c r="A1355" s="24" t="s">
        <v>2709</v>
      </c>
      <c r="B1355" s="24" t="s">
        <v>5396</v>
      </c>
      <c r="C1355" s="7" t="s">
        <v>4748</v>
      </c>
      <c r="D1355" s="7" t="s">
        <v>6998</v>
      </c>
      <c r="G1355" s="7" t="s">
        <v>4688</v>
      </c>
      <c r="H1355" s="7">
        <v>0</v>
      </c>
      <c r="K1355" s="7" t="s">
        <v>4687</v>
      </c>
      <c r="L1355" s="7" t="s">
        <v>4687</v>
      </c>
      <c r="N1355" s="7">
        <v>36.955</v>
      </c>
      <c r="O1355" s="7" t="str">
        <f t="shared" si="84"/>
        <v>Obesity</v>
      </c>
      <c r="Q1355" s="7">
        <v>4.56</v>
      </c>
      <c r="R1355" s="7" t="str">
        <f t="shared" si="85"/>
        <v>Normal</v>
      </c>
      <c r="U1355" s="7">
        <v>12</v>
      </c>
      <c r="V1355" s="7" t="s">
        <v>4708</v>
      </c>
      <c r="W1355" s="7">
        <v>1978</v>
      </c>
      <c r="X1355" s="7" t="str">
        <f t="shared" si="86"/>
        <v>12-Jul-1978</v>
      </c>
      <c r="Z1355" s="7">
        <f t="shared" si="87"/>
        <v>44</v>
      </c>
      <c r="AC1355" s="44">
        <v>8059.68</v>
      </c>
    </row>
    <row r="1356" ht="15.6" spans="1:29">
      <c r="A1356" s="24" t="s">
        <v>2711</v>
      </c>
      <c r="B1356" s="24" t="s">
        <v>6728</v>
      </c>
      <c r="C1356" s="7" t="s">
        <v>4748</v>
      </c>
      <c r="D1356" s="7" t="s">
        <v>6999</v>
      </c>
      <c r="G1356" s="7">
        <v>1</v>
      </c>
      <c r="H1356" s="7">
        <v>1</v>
      </c>
      <c r="K1356" s="7" t="s">
        <v>4687</v>
      </c>
      <c r="L1356" s="7" t="s">
        <v>4687</v>
      </c>
      <c r="N1356" s="7">
        <v>30.69</v>
      </c>
      <c r="O1356" s="7" t="str">
        <f t="shared" si="84"/>
        <v>Obesity</v>
      </c>
      <c r="Q1356" s="7">
        <v>4.72</v>
      </c>
      <c r="R1356" s="7" t="str">
        <f t="shared" si="85"/>
        <v>Normal</v>
      </c>
      <c r="U1356" s="7">
        <v>29</v>
      </c>
      <c r="V1356" s="7" t="s">
        <v>4712</v>
      </c>
      <c r="W1356" s="7">
        <v>1989</v>
      </c>
      <c r="X1356" s="7" t="str">
        <f t="shared" si="86"/>
        <v>29-Nov-1989</v>
      </c>
      <c r="Z1356" s="7">
        <f t="shared" si="87"/>
        <v>33</v>
      </c>
      <c r="AC1356" s="44">
        <v>8059.06</v>
      </c>
    </row>
    <row r="1357" ht="15.6" spans="1:29">
      <c r="A1357" s="24" t="s">
        <v>2713</v>
      </c>
      <c r="B1357" s="24" t="s">
        <v>7000</v>
      </c>
      <c r="C1357" s="7" t="s">
        <v>4748</v>
      </c>
      <c r="D1357" s="7" t="s">
        <v>7001</v>
      </c>
      <c r="G1357" s="7" t="s">
        <v>4688</v>
      </c>
      <c r="H1357" s="7">
        <v>0</v>
      </c>
      <c r="K1357" s="7" t="s">
        <v>4687</v>
      </c>
      <c r="L1357" s="7" t="s">
        <v>4687</v>
      </c>
      <c r="N1357" s="7">
        <v>24.985</v>
      </c>
      <c r="O1357" s="7" t="str">
        <f t="shared" si="84"/>
        <v>Obesity</v>
      </c>
      <c r="Q1357" s="7">
        <v>7.98</v>
      </c>
      <c r="R1357" s="7" t="str">
        <f t="shared" si="85"/>
        <v>Diabetes</v>
      </c>
      <c r="U1357" s="7">
        <v>26</v>
      </c>
      <c r="V1357" s="7" t="s">
        <v>4715</v>
      </c>
      <c r="W1357" s="7">
        <v>1980</v>
      </c>
      <c r="X1357" s="7" t="str">
        <f t="shared" si="86"/>
        <v>26-Sep-1980</v>
      </c>
      <c r="Z1357" s="7">
        <f t="shared" si="87"/>
        <v>42</v>
      </c>
      <c r="AC1357" s="44">
        <v>8035.64</v>
      </c>
    </row>
    <row r="1358" ht="15.6" spans="1:29">
      <c r="A1358" s="24" t="s">
        <v>2715</v>
      </c>
      <c r="B1358" s="24" t="s">
        <v>7002</v>
      </c>
      <c r="C1358" s="7" t="s">
        <v>4748</v>
      </c>
      <c r="D1358" s="7" t="s">
        <v>7003</v>
      </c>
      <c r="G1358" s="7">
        <v>1</v>
      </c>
      <c r="H1358" s="7">
        <v>1</v>
      </c>
      <c r="K1358" s="7" t="s">
        <v>4689</v>
      </c>
      <c r="L1358" s="7" t="s">
        <v>4687</v>
      </c>
      <c r="N1358" s="7">
        <v>39.42</v>
      </c>
      <c r="O1358" s="7" t="str">
        <f t="shared" si="84"/>
        <v>Obesity</v>
      </c>
      <c r="Q1358" s="7">
        <v>6.26</v>
      </c>
      <c r="R1358" s="7" t="str">
        <f t="shared" si="85"/>
        <v>Prediabetes</v>
      </c>
      <c r="U1358" s="7">
        <v>4</v>
      </c>
      <c r="V1358" s="7" t="s">
        <v>4708</v>
      </c>
      <c r="W1358" s="7">
        <v>1995</v>
      </c>
      <c r="X1358" s="7" t="str">
        <f t="shared" si="86"/>
        <v>4-Jul-1995</v>
      </c>
      <c r="Z1358" s="7">
        <f t="shared" si="87"/>
        <v>27</v>
      </c>
      <c r="AC1358" s="44">
        <v>8027.97</v>
      </c>
    </row>
    <row r="1359" ht="15.6" spans="1:29">
      <c r="A1359" s="24" t="s">
        <v>2717</v>
      </c>
      <c r="B1359" s="24" t="s">
        <v>7004</v>
      </c>
      <c r="C1359" s="7" t="s">
        <v>4751</v>
      </c>
      <c r="D1359" s="7" t="s">
        <v>5833</v>
      </c>
      <c r="G1359" s="7">
        <v>1</v>
      </c>
      <c r="H1359" s="7">
        <v>1</v>
      </c>
      <c r="K1359" s="7" t="s">
        <v>4687</v>
      </c>
      <c r="L1359" s="7" t="s">
        <v>4687</v>
      </c>
      <c r="N1359" s="7">
        <v>16.8</v>
      </c>
      <c r="O1359" s="7" t="str">
        <f t="shared" si="84"/>
        <v>Underweight</v>
      </c>
      <c r="Q1359" s="7">
        <v>4.29</v>
      </c>
      <c r="R1359" s="7" t="str">
        <f t="shared" si="85"/>
        <v>Normal</v>
      </c>
      <c r="U1359" s="7">
        <v>3</v>
      </c>
      <c r="V1359" s="7" t="s">
        <v>4708</v>
      </c>
      <c r="W1359" s="7">
        <v>1962</v>
      </c>
      <c r="X1359" s="7" t="str">
        <f t="shared" si="86"/>
        <v>3-Jul-1962</v>
      </c>
      <c r="Z1359" s="7">
        <f t="shared" si="87"/>
        <v>60</v>
      </c>
      <c r="AC1359" s="44">
        <v>8026.67</v>
      </c>
    </row>
    <row r="1360" ht="15.6" spans="1:29">
      <c r="A1360" s="24" t="s">
        <v>2719</v>
      </c>
      <c r="B1360" s="24" t="s">
        <v>7005</v>
      </c>
      <c r="C1360" s="7" t="s">
        <v>4748</v>
      </c>
      <c r="D1360" s="7" t="s">
        <v>7006</v>
      </c>
      <c r="G1360" s="7">
        <v>2</v>
      </c>
      <c r="H1360" s="7">
        <v>2</v>
      </c>
      <c r="K1360" s="7" t="s">
        <v>4689</v>
      </c>
      <c r="L1360" s="7" t="s">
        <v>4687</v>
      </c>
      <c r="N1360" s="7">
        <v>23.275</v>
      </c>
      <c r="O1360" s="7" t="str">
        <f t="shared" si="84"/>
        <v>Normal Weight</v>
      </c>
      <c r="Q1360" s="7">
        <v>5.43</v>
      </c>
      <c r="R1360" s="7" t="str">
        <f t="shared" si="85"/>
        <v>Normal</v>
      </c>
      <c r="U1360" s="7">
        <v>13</v>
      </c>
      <c r="V1360" s="7" t="s">
        <v>4717</v>
      </c>
      <c r="W1360" s="7">
        <v>1983</v>
      </c>
      <c r="X1360" s="7" t="str">
        <f t="shared" si="86"/>
        <v>13-Dec-1983</v>
      </c>
      <c r="Z1360" s="7">
        <f t="shared" si="87"/>
        <v>39</v>
      </c>
      <c r="AC1360" s="44">
        <v>8023.14</v>
      </c>
    </row>
    <row r="1361" ht="15.6" spans="1:29">
      <c r="A1361" s="24" t="s">
        <v>2721</v>
      </c>
      <c r="B1361" s="24" t="s">
        <v>5007</v>
      </c>
      <c r="C1361" s="7" t="s">
        <v>4748</v>
      </c>
      <c r="D1361" s="7" t="s">
        <v>7007</v>
      </c>
      <c r="G1361" s="7">
        <v>1</v>
      </c>
      <c r="H1361" s="7">
        <v>1</v>
      </c>
      <c r="K1361" s="7" t="s">
        <v>4689</v>
      </c>
      <c r="L1361" s="7" t="s">
        <v>4687</v>
      </c>
      <c r="N1361" s="7">
        <v>22.8</v>
      </c>
      <c r="O1361" s="7" t="str">
        <f t="shared" si="84"/>
        <v>Normal Weight</v>
      </c>
      <c r="Q1361" s="7">
        <v>8</v>
      </c>
      <c r="R1361" s="7" t="str">
        <f t="shared" si="85"/>
        <v>Diabetes</v>
      </c>
      <c r="U1361" s="7">
        <v>7</v>
      </c>
      <c r="V1361" s="7" t="s">
        <v>4714</v>
      </c>
      <c r="W1361" s="7">
        <v>1983</v>
      </c>
      <c r="X1361" s="7" t="str">
        <f t="shared" si="86"/>
        <v>7-Jun-1983</v>
      </c>
      <c r="Z1361" s="7">
        <f t="shared" si="87"/>
        <v>40</v>
      </c>
      <c r="AC1361" s="44">
        <v>8021.11</v>
      </c>
    </row>
    <row r="1362" ht="15.6" spans="1:29">
      <c r="A1362" s="24" t="s">
        <v>2723</v>
      </c>
      <c r="B1362" s="24" t="s">
        <v>7008</v>
      </c>
      <c r="C1362" s="7" t="s">
        <v>4751</v>
      </c>
      <c r="D1362" s="7" t="s">
        <v>7009</v>
      </c>
      <c r="G1362" s="7">
        <v>2</v>
      </c>
      <c r="H1362" s="7">
        <v>2</v>
      </c>
      <c r="K1362" s="7" t="s">
        <v>4687</v>
      </c>
      <c r="L1362" s="7" t="s">
        <v>4687</v>
      </c>
      <c r="N1362" s="7">
        <v>24.3</v>
      </c>
      <c r="O1362" s="7" t="str">
        <f t="shared" si="84"/>
        <v>Normal Weight</v>
      </c>
      <c r="Q1362" s="7">
        <v>9.96</v>
      </c>
      <c r="R1362" s="7" t="str">
        <f t="shared" si="85"/>
        <v>Diabetes</v>
      </c>
      <c r="U1362" s="7">
        <v>6</v>
      </c>
      <c r="V1362" s="7" t="s">
        <v>4717</v>
      </c>
      <c r="W1362" s="7">
        <v>1972</v>
      </c>
      <c r="X1362" s="7" t="str">
        <f t="shared" si="86"/>
        <v>6-Dec-1972</v>
      </c>
      <c r="Z1362" s="7">
        <f t="shared" si="87"/>
        <v>50</v>
      </c>
      <c r="AC1362" s="44">
        <v>8017.06</v>
      </c>
    </row>
    <row r="1363" ht="15.6" spans="1:29">
      <c r="A1363" s="24" t="s">
        <v>2725</v>
      </c>
      <c r="B1363" s="24" t="s">
        <v>7010</v>
      </c>
      <c r="C1363" s="7" t="s">
        <v>4751</v>
      </c>
      <c r="D1363" s="7" t="s">
        <v>7011</v>
      </c>
      <c r="G1363" s="7" t="s">
        <v>4688</v>
      </c>
      <c r="H1363" s="7">
        <v>0</v>
      </c>
      <c r="K1363" s="7" t="s">
        <v>4689</v>
      </c>
      <c r="L1363" s="7" t="s">
        <v>4687</v>
      </c>
      <c r="N1363" s="7">
        <v>25.13</v>
      </c>
      <c r="O1363" s="7" t="str">
        <f t="shared" si="84"/>
        <v>Overweight</v>
      </c>
      <c r="Q1363" s="7">
        <v>6.8</v>
      </c>
      <c r="R1363" s="7" t="str">
        <f t="shared" si="85"/>
        <v>Diabetes</v>
      </c>
      <c r="U1363" s="7">
        <v>13</v>
      </c>
      <c r="V1363" s="7" t="s">
        <v>4714</v>
      </c>
      <c r="W1363" s="7">
        <v>1975</v>
      </c>
      <c r="X1363" s="7" t="str">
        <f t="shared" si="86"/>
        <v>13-Jun-1975</v>
      </c>
      <c r="Z1363" s="7">
        <f t="shared" si="87"/>
        <v>47</v>
      </c>
      <c r="AC1363" s="44">
        <v>8014.62</v>
      </c>
    </row>
    <row r="1364" ht="15.6" spans="1:29">
      <c r="A1364" s="24" t="s">
        <v>2727</v>
      </c>
      <c r="B1364" s="24" t="s">
        <v>6169</v>
      </c>
      <c r="C1364" s="7" t="s">
        <v>4751</v>
      </c>
      <c r="D1364" s="7" t="s">
        <v>5764</v>
      </c>
      <c r="G1364" s="7">
        <v>2</v>
      </c>
      <c r="H1364" s="7">
        <v>2</v>
      </c>
      <c r="K1364" s="7" t="s">
        <v>4689</v>
      </c>
      <c r="L1364" s="7" t="s">
        <v>4687</v>
      </c>
      <c r="N1364" s="7">
        <v>22.72</v>
      </c>
      <c r="O1364" s="7" t="str">
        <f t="shared" si="84"/>
        <v>Normal Weight</v>
      </c>
      <c r="Q1364" s="7">
        <v>6.22</v>
      </c>
      <c r="R1364" s="7" t="str">
        <f t="shared" si="85"/>
        <v>Prediabetes</v>
      </c>
      <c r="U1364" s="7">
        <v>28</v>
      </c>
      <c r="V1364" s="7" t="s">
        <v>4708</v>
      </c>
      <c r="W1364" s="7">
        <v>1970</v>
      </c>
      <c r="X1364" s="7" t="str">
        <f t="shared" si="86"/>
        <v>28-Jul-1970</v>
      </c>
      <c r="Z1364" s="7">
        <f t="shared" si="87"/>
        <v>52</v>
      </c>
      <c r="AC1364" s="44">
        <v>8004.96</v>
      </c>
    </row>
    <row r="1365" ht="15.6" spans="1:29">
      <c r="A1365" s="24" t="s">
        <v>2729</v>
      </c>
      <c r="B1365" s="24" t="s">
        <v>7012</v>
      </c>
      <c r="C1365" s="7" t="s">
        <v>4748</v>
      </c>
      <c r="D1365" s="7" t="s">
        <v>7013</v>
      </c>
      <c r="G1365" s="7">
        <v>1</v>
      </c>
      <c r="H1365" s="7">
        <v>1</v>
      </c>
      <c r="K1365" s="7" t="s">
        <v>4689</v>
      </c>
      <c r="L1365" s="7" t="s">
        <v>4687</v>
      </c>
      <c r="N1365" s="7">
        <v>32.6</v>
      </c>
      <c r="O1365" s="7" t="str">
        <f t="shared" si="84"/>
        <v>Obesity</v>
      </c>
      <c r="Q1365" s="7">
        <v>5.79</v>
      </c>
      <c r="R1365" s="7" t="str">
        <f t="shared" si="85"/>
        <v>Prediabetes</v>
      </c>
      <c r="U1365" s="7">
        <v>19</v>
      </c>
      <c r="V1365" s="7" t="s">
        <v>4717</v>
      </c>
      <c r="W1365" s="7">
        <v>1981</v>
      </c>
      <c r="X1365" s="7" t="str">
        <f t="shared" si="86"/>
        <v>19-Dec-1981</v>
      </c>
      <c r="Z1365" s="7">
        <f t="shared" si="87"/>
        <v>41</v>
      </c>
      <c r="AC1365" s="44">
        <v>7986.48</v>
      </c>
    </row>
    <row r="1366" ht="15.6" spans="1:29">
      <c r="A1366" s="24" t="s">
        <v>2731</v>
      </c>
      <c r="B1366" s="24" t="s">
        <v>7014</v>
      </c>
      <c r="C1366" s="7" t="s">
        <v>4748</v>
      </c>
      <c r="D1366" s="7" t="s">
        <v>4795</v>
      </c>
      <c r="G1366" s="7" t="s">
        <v>4688</v>
      </c>
      <c r="H1366" s="7">
        <v>0</v>
      </c>
      <c r="K1366" s="7" t="s">
        <v>4689</v>
      </c>
      <c r="L1366" s="7" t="s">
        <v>4687</v>
      </c>
      <c r="N1366" s="7">
        <v>17.28</v>
      </c>
      <c r="O1366" s="7" t="str">
        <f t="shared" si="84"/>
        <v>Underweight</v>
      </c>
      <c r="Q1366" s="7">
        <v>5.41</v>
      </c>
      <c r="R1366" s="7" t="str">
        <f t="shared" si="85"/>
        <v>Normal</v>
      </c>
      <c r="U1366" s="7">
        <v>2</v>
      </c>
      <c r="V1366" s="7" t="s">
        <v>4719</v>
      </c>
      <c r="W1366" s="7">
        <v>1966</v>
      </c>
      <c r="X1366" s="7" t="str">
        <f t="shared" si="86"/>
        <v>2-Oct-1966</v>
      </c>
      <c r="Z1366" s="7">
        <f t="shared" si="87"/>
        <v>56</v>
      </c>
      <c r="AC1366" s="44">
        <v>7985.82</v>
      </c>
    </row>
    <row r="1367" ht="15.6" spans="1:29">
      <c r="A1367" s="24" t="s">
        <v>2733</v>
      </c>
      <c r="B1367" s="24" t="s">
        <v>7015</v>
      </c>
      <c r="C1367" s="7" t="s">
        <v>5627</v>
      </c>
      <c r="D1367" s="7" t="s">
        <v>7016</v>
      </c>
      <c r="G1367" s="7" t="s">
        <v>4688</v>
      </c>
      <c r="H1367" s="7">
        <v>0</v>
      </c>
      <c r="K1367" s="7" t="s">
        <v>4687</v>
      </c>
      <c r="L1367" s="7" t="s">
        <v>4687</v>
      </c>
      <c r="N1367" s="7">
        <v>27.92</v>
      </c>
      <c r="O1367" s="7" t="str">
        <f t="shared" si="84"/>
        <v>Overweight</v>
      </c>
      <c r="Q1367" s="7">
        <v>11.05</v>
      </c>
      <c r="R1367" s="7" t="str">
        <f t="shared" si="85"/>
        <v>Diabetes</v>
      </c>
      <c r="U1367" s="7">
        <v>7</v>
      </c>
      <c r="V1367" s="7" t="s">
        <v>4719</v>
      </c>
      <c r="W1367" s="7">
        <v>1987</v>
      </c>
      <c r="X1367" s="7" t="str">
        <f t="shared" si="86"/>
        <v>7-Oct-1987</v>
      </c>
      <c r="Z1367" s="7">
        <f t="shared" si="87"/>
        <v>35</v>
      </c>
      <c r="AC1367" s="44">
        <v>7980.34</v>
      </c>
    </row>
    <row r="1368" ht="15.6" spans="1:29">
      <c r="A1368" s="24" t="s">
        <v>2735</v>
      </c>
      <c r="B1368" s="24" t="s">
        <v>7017</v>
      </c>
      <c r="C1368" s="7" t="s">
        <v>4748</v>
      </c>
      <c r="D1368" s="7" t="s">
        <v>7018</v>
      </c>
      <c r="G1368" s="7" t="s">
        <v>4688</v>
      </c>
      <c r="H1368" s="7">
        <v>0</v>
      </c>
      <c r="K1368" s="7" t="s">
        <v>4687</v>
      </c>
      <c r="L1368" s="7" t="s">
        <v>4687</v>
      </c>
      <c r="N1368" s="7">
        <v>38.285</v>
      </c>
      <c r="O1368" s="7" t="str">
        <f t="shared" si="84"/>
        <v>Obesity</v>
      </c>
      <c r="Q1368" s="7">
        <v>6.27</v>
      </c>
      <c r="R1368" s="7" t="str">
        <f t="shared" si="85"/>
        <v>Prediabetes</v>
      </c>
      <c r="U1368" s="7">
        <v>23</v>
      </c>
      <c r="V1368" s="7" t="s">
        <v>4719</v>
      </c>
      <c r="W1368" s="7">
        <v>1977</v>
      </c>
      <c r="X1368" s="7" t="str">
        <f t="shared" si="86"/>
        <v>23-Oct-1977</v>
      </c>
      <c r="Z1368" s="7">
        <f t="shared" si="87"/>
        <v>45</v>
      </c>
      <c r="AC1368" s="44">
        <v>7966.81</v>
      </c>
    </row>
    <row r="1369" ht="15.6" spans="1:29">
      <c r="A1369" s="24" t="s">
        <v>2737</v>
      </c>
      <c r="B1369" s="24" t="s">
        <v>7019</v>
      </c>
      <c r="C1369" s="7" t="s">
        <v>4751</v>
      </c>
      <c r="D1369" s="7" t="s">
        <v>4944</v>
      </c>
      <c r="G1369" s="7" t="s">
        <v>4688</v>
      </c>
      <c r="H1369" s="7">
        <v>0</v>
      </c>
      <c r="K1369" s="7" t="s">
        <v>4687</v>
      </c>
      <c r="L1369" s="7" t="s">
        <v>4687</v>
      </c>
      <c r="N1369" s="7">
        <v>16.48</v>
      </c>
      <c r="O1369" s="7" t="str">
        <f t="shared" si="84"/>
        <v>Underweight</v>
      </c>
      <c r="Q1369" s="7">
        <v>4.77</v>
      </c>
      <c r="R1369" s="7" t="str">
        <f t="shared" si="85"/>
        <v>Normal</v>
      </c>
      <c r="U1369" s="7">
        <v>9</v>
      </c>
      <c r="V1369" s="7" t="s">
        <v>4714</v>
      </c>
      <c r="W1369" s="7">
        <v>1962</v>
      </c>
      <c r="X1369" s="7" t="str">
        <f t="shared" si="86"/>
        <v>9-Jun-1962</v>
      </c>
      <c r="Z1369" s="7">
        <f t="shared" si="87"/>
        <v>60</v>
      </c>
      <c r="AC1369" s="44">
        <v>7958.13</v>
      </c>
    </row>
    <row r="1370" ht="15.6" spans="1:29">
      <c r="A1370" s="24" t="s">
        <v>2739</v>
      </c>
      <c r="B1370" s="24" t="s">
        <v>7020</v>
      </c>
      <c r="C1370" s="7" t="s">
        <v>4751</v>
      </c>
      <c r="D1370" s="7" t="s">
        <v>7021</v>
      </c>
      <c r="G1370" s="7" t="s">
        <v>4688</v>
      </c>
      <c r="H1370" s="7">
        <v>0</v>
      </c>
      <c r="K1370" s="7" t="s">
        <v>4687</v>
      </c>
      <c r="L1370" s="7" t="s">
        <v>4687</v>
      </c>
      <c r="N1370" s="7">
        <v>38.57</v>
      </c>
      <c r="O1370" s="7" t="str">
        <f t="shared" si="84"/>
        <v>Obesity</v>
      </c>
      <c r="Q1370" s="7">
        <v>4.08</v>
      </c>
      <c r="R1370" s="7" t="str">
        <f t="shared" si="85"/>
        <v>Normal</v>
      </c>
      <c r="U1370" s="7">
        <v>17</v>
      </c>
      <c r="V1370" s="7" t="s">
        <v>4708</v>
      </c>
      <c r="W1370" s="7">
        <v>1994</v>
      </c>
      <c r="X1370" s="7" t="str">
        <f t="shared" si="86"/>
        <v>17-Jul-1994</v>
      </c>
      <c r="Z1370" s="7">
        <f t="shared" si="87"/>
        <v>28</v>
      </c>
      <c r="AC1370" s="44">
        <v>7954.52</v>
      </c>
    </row>
    <row r="1371" ht="15.6" spans="1:29">
      <c r="A1371" s="24" t="s">
        <v>2741</v>
      </c>
      <c r="B1371" s="24" t="s">
        <v>7022</v>
      </c>
      <c r="C1371" s="7" t="s">
        <v>4751</v>
      </c>
      <c r="D1371" s="7" t="s">
        <v>7023</v>
      </c>
      <c r="G1371" s="7" t="s">
        <v>4688</v>
      </c>
      <c r="H1371" s="7">
        <v>0</v>
      </c>
      <c r="K1371" s="7" t="s">
        <v>4689</v>
      </c>
      <c r="L1371" s="7" t="s">
        <v>4687</v>
      </c>
      <c r="N1371" s="7">
        <v>43.85</v>
      </c>
      <c r="O1371" s="7" t="str">
        <f t="shared" si="84"/>
        <v>Obesity</v>
      </c>
      <c r="Q1371" s="7">
        <v>6.01</v>
      </c>
      <c r="R1371" s="7" t="str">
        <f t="shared" si="85"/>
        <v>Prediabetes</v>
      </c>
      <c r="U1371" s="7">
        <v>12</v>
      </c>
      <c r="V1371" s="7" t="s">
        <v>4715</v>
      </c>
      <c r="W1371" s="7">
        <v>2001</v>
      </c>
      <c r="X1371" s="7" t="str">
        <f t="shared" si="86"/>
        <v>12-Sep-2001</v>
      </c>
      <c r="Z1371" s="7">
        <f t="shared" si="87"/>
        <v>21</v>
      </c>
      <c r="AC1371" s="44">
        <v>7953.72</v>
      </c>
    </row>
    <row r="1372" ht="15.6" spans="1:29">
      <c r="A1372" s="24" t="s">
        <v>2743</v>
      </c>
      <c r="B1372" s="24" t="s">
        <v>7024</v>
      </c>
      <c r="C1372" s="7" t="s">
        <v>4748</v>
      </c>
      <c r="D1372" s="7" t="s">
        <v>7025</v>
      </c>
      <c r="G1372" s="7" t="s">
        <v>4688</v>
      </c>
      <c r="H1372" s="7">
        <v>0</v>
      </c>
      <c r="K1372" s="7" t="s">
        <v>4687</v>
      </c>
      <c r="L1372" s="7" t="s">
        <v>4687</v>
      </c>
      <c r="N1372" s="7">
        <v>30.11</v>
      </c>
      <c r="O1372" s="7" t="str">
        <f t="shared" si="84"/>
        <v>Obesity</v>
      </c>
      <c r="Q1372" s="7">
        <v>11.84</v>
      </c>
      <c r="R1372" s="7" t="str">
        <f t="shared" si="85"/>
        <v>Diabetes</v>
      </c>
      <c r="U1372" s="7">
        <v>14</v>
      </c>
      <c r="V1372" s="7" t="s">
        <v>4714</v>
      </c>
      <c r="W1372" s="7">
        <v>1989</v>
      </c>
      <c r="X1372" s="7" t="str">
        <f t="shared" si="86"/>
        <v>14-Jun-1989</v>
      </c>
      <c r="Z1372" s="7">
        <f t="shared" si="87"/>
        <v>33</v>
      </c>
      <c r="AC1372" s="44">
        <v>7948.22</v>
      </c>
    </row>
    <row r="1373" ht="15.6" spans="1:29">
      <c r="A1373" s="24" t="s">
        <v>2745</v>
      </c>
      <c r="B1373" s="24" t="s">
        <v>7026</v>
      </c>
      <c r="C1373" s="7" t="s">
        <v>4748</v>
      </c>
      <c r="D1373" s="7" t="s">
        <v>7027</v>
      </c>
      <c r="G1373" s="7">
        <v>1</v>
      </c>
      <c r="H1373" s="7">
        <v>1</v>
      </c>
      <c r="K1373" s="7" t="s">
        <v>4687</v>
      </c>
      <c r="L1373" s="7" t="s">
        <v>4687</v>
      </c>
      <c r="N1373" s="7">
        <v>31.59</v>
      </c>
      <c r="O1373" s="7" t="str">
        <f t="shared" si="84"/>
        <v>Obesity</v>
      </c>
      <c r="Q1373" s="7">
        <v>6.27</v>
      </c>
      <c r="R1373" s="7" t="str">
        <f t="shared" si="85"/>
        <v>Prediabetes</v>
      </c>
      <c r="U1373" s="7">
        <v>23</v>
      </c>
      <c r="V1373" s="7" t="s">
        <v>4714</v>
      </c>
      <c r="W1373" s="7">
        <v>1991</v>
      </c>
      <c r="X1373" s="7" t="str">
        <f t="shared" si="86"/>
        <v>23-Jun-1991</v>
      </c>
      <c r="Z1373" s="7">
        <f t="shared" si="87"/>
        <v>31</v>
      </c>
      <c r="AC1373" s="44">
        <v>7935.29</v>
      </c>
    </row>
    <row r="1374" ht="15.6" spans="1:29">
      <c r="A1374" s="24" t="s">
        <v>2747</v>
      </c>
      <c r="B1374" s="24" t="s">
        <v>5093</v>
      </c>
      <c r="C1374" s="7" t="s">
        <v>4751</v>
      </c>
      <c r="D1374" s="7" t="s">
        <v>7028</v>
      </c>
      <c r="G1374" s="7" t="s">
        <v>4688</v>
      </c>
      <c r="H1374" s="7">
        <v>0</v>
      </c>
      <c r="K1374" s="7" t="s">
        <v>4687</v>
      </c>
      <c r="L1374" s="7" t="s">
        <v>4687</v>
      </c>
      <c r="N1374" s="7">
        <v>40.15</v>
      </c>
      <c r="O1374" s="7" t="str">
        <f t="shared" si="84"/>
        <v>Obesity</v>
      </c>
      <c r="Q1374" s="7">
        <v>5.28</v>
      </c>
      <c r="R1374" s="7" t="str">
        <f t="shared" si="85"/>
        <v>Normal</v>
      </c>
      <c r="U1374" s="7">
        <v>7</v>
      </c>
      <c r="V1374" s="7" t="s">
        <v>4715</v>
      </c>
      <c r="W1374" s="7">
        <v>1974</v>
      </c>
      <c r="X1374" s="7" t="str">
        <f t="shared" si="86"/>
        <v>7-Sep-1974</v>
      </c>
      <c r="Z1374" s="7">
        <f t="shared" si="87"/>
        <v>48</v>
      </c>
      <c r="AC1374" s="44">
        <v>7896.41</v>
      </c>
    </row>
    <row r="1375" ht="15.6" spans="1:29">
      <c r="A1375" s="24" t="s">
        <v>2749</v>
      </c>
      <c r="B1375" s="24" t="s">
        <v>7029</v>
      </c>
      <c r="C1375" s="7" t="s">
        <v>4751</v>
      </c>
      <c r="D1375" s="7" t="s">
        <v>7030</v>
      </c>
      <c r="G1375" s="7" t="s">
        <v>4688</v>
      </c>
      <c r="H1375" s="7">
        <v>0</v>
      </c>
      <c r="K1375" s="7" t="s">
        <v>4689</v>
      </c>
      <c r="L1375" s="7" t="s">
        <v>4687</v>
      </c>
      <c r="N1375" s="7">
        <v>40.7</v>
      </c>
      <c r="O1375" s="7" t="str">
        <f t="shared" si="84"/>
        <v>Obesity</v>
      </c>
      <c r="Q1375" s="7">
        <v>7.03</v>
      </c>
      <c r="R1375" s="7" t="str">
        <f t="shared" si="85"/>
        <v>Diabetes</v>
      </c>
      <c r="U1375" s="7">
        <v>10</v>
      </c>
      <c r="V1375" s="7" t="s">
        <v>4715</v>
      </c>
      <c r="W1375" s="7">
        <v>1997</v>
      </c>
      <c r="X1375" s="7" t="str">
        <f t="shared" si="86"/>
        <v>10-Sep-1997</v>
      </c>
      <c r="Z1375" s="7">
        <f t="shared" si="87"/>
        <v>25</v>
      </c>
      <c r="AC1375" s="44">
        <v>7851.85</v>
      </c>
    </row>
    <row r="1376" ht="15.6" spans="1:29">
      <c r="A1376" s="24" t="s">
        <v>2751</v>
      </c>
      <c r="B1376" s="24" t="s">
        <v>5733</v>
      </c>
      <c r="C1376" s="7" t="s">
        <v>5627</v>
      </c>
      <c r="D1376" s="7" t="s">
        <v>7031</v>
      </c>
      <c r="G1376" s="7">
        <v>1</v>
      </c>
      <c r="H1376" s="7">
        <v>1</v>
      </c>
      <c r="K1376" s="7" t="s">
        <v>4687</v>
      </c>
      <c r="L1376" s="7" t="s">
        <v>4687</v>
      </c>
      <c r="N1376" s="7">
        <v>40.76</v>
      </c>
      <c r="O1376" s="7" t="str">
        <f t="shared" si="84"/>
        <v>Obesity</v>
      </c>
      <c r="Q1376" s="7">
        <v>5.32</v>
      </c>
      <c r="R1376" s="7" t="str">
        <f t="shared" si="85"/>
        <v>Normal</v>
      </c>
      <c r="U1376" s="7">
        <v>13</v>
      </c>
      <c r="V1376" s="7" t="s">
        <v>4719</v>
      </c>
      <c r="W1376" s="7">
        <v>1999</v>
      </c>
      <c r="X1376" s="7" t="str">
        <f t="shared" si="86"/>
        <v>13-Oct-1999</v>
      </c>
      <c r="Z1376" s="7">
        <f t="shared" si="87"/>
        <v>23</v>
      </c>
      <c r="AC1376" s="44">
        <v>7844.8</v>
      </c>
    </row>
    <row r="1377" ht="15.6" spans="1:29">
      <c r="A1377" s="24" t="s">
        <v>2753</v>
      </c>
      <c r="B1377" s="24" t="s">
        <v>7032</v>
      </c>
      <c r="C1377" s="7" t="s">
        <v>4751</v>
      </c>
      <c r="D1377" s="7" t="s">
        <v>7033</v>
      </c>
      <c r="G1377" s="7" t="s">
        <v>4688</v>
      </c>
      <c r="H1377" s="7">
        <v>0</v>
      </c>
      <c r="K1377" s="7" t="s">
        <v>4687</v>
      </c>
      <c r="L1377" s="7" t="s">
        <v>4687</v>
      </c>
      <c r="N1377" s="7">
        <v>29.7</v>
      </c>
      <c r="O1377" s="7" t="str">
        <f t="shared" si="84"/>
        <v>Overweight</v>
      </c>
      <c r="Q1377" s="7">
        <v>9.59</v>
      </c>
      <c r="R1377" s="7" t="str">
        <f t="shared" si="85"/>
        <v>Diabetes</v>
      </c>
      <c r="U1377" s="7">
        <v>7</v>
      </c>
      <c r="V1377" s="7" t="s">
        <v>4714</v>
      </c>
      <c r="W1377" s="7">
        <v>1974</v>
      </c>
      <c r="X1377" s="7" t="str">
        <f t="shared" si="86"/>
        <v>7-Jun-1974</v>
      </c>
      <c r="Z1377" s="7">
        <f t="shared" si="87"/>
        <v>49</v>
      </c>
      <c r="AC1377" s="44">
        <v>7824.37</v>
      </c>
    </row>
    <row r="1378" ht="15.6" spans="1:29">
      <c r="A1378" s="24" t="s">
        <v>2755</v>
      </c>
      <c r="B1378" s="24" t="s">
        <v>7034</v>
      </c>
      <c r="C1378" s="7" t="s">
        <v>4751</v>
      </c>
      <c r="D1378" s="7" t="s">
        <v>5413</v>
      </c>
      <c r="G1378" s="7" t="s">
        <v>4688</v>
      </c>
      <c r="H1378" s="7">
        <v>0</v>
      </c>
      <c r="K1378" s="7" t="s">
        <v>4689</v>
      </c>
      <c r="L1378" s="7" t="s">
        <v>4687</v>
      </c>
      <c r="N1378" s="7">
        <v>40.58</v>
      </c>
      <c r="O1378" s="7" t="str">
        <f t="shared" si="84"/>
        <v>Obesity</v>
      </c>
      <c r="Q1378" s="7">
        <v>6.15</v>
      </c>
      <c r="R1378" s="7" t="str">
        <f t="shared" si="85"/>
        <v>Prediabetes</v>
      </c>
      <c r="U1378" s="7">
        <v>11</v>
      </c>
      <c r="V1378" s="7" t="s">
        <v>4718</v>
      </c>
      <c r="W1378" s="7">
        <v>1997</v>
      </c>
      <c r="X1378" s="7" t="str">
        <f t="shared" si="86"/>
        <v>11-Aug-1997</v>
      </c>
      <c r="Z1378" s="7">
        <f t="shared" si="87"/>
        <v>25</v>
      </c>
      <c r="AC1378" s="44">
        <v>7812.67</v>
      </c>
    </row>
    <row r="1379" ht="15.6" spans="1:29">
      <c r="A1379" s="24" t="s">
        <v>2757</v>
      </c>
      <c r="B1379" s="24" t="s">
        <v>7035</v>
      </c>
      <c r="C1379" s="7" t="s">
        <v>4748</v>
      </c>
      <c r="D1379" s="7" t="s">
        <v>7036</v>
      </c>
      <c r="G1379" s="7" t="s">
        <v>4688</v>
      </c>
      <c r="H1379" s="7">
        <v>0</v>
      </c>
      <c r="K1379" s="7" t="s">
        <v>4689</v>
      </c>
      <c r="L1379" s="7" t="s">
        <v>4687</v>
      </c>
      <c r="N1379" s="7">
        <v>33.06</v>
      </c>
      <c r="O1379" s="7" t="str">
        <f t="shared" si="84"/>
        <v>Obesity</v>
      </c>
      <c r="Q1379" s="7">
        <v>11.08</v>
      </c>
      <c r="R1379" s="7" t="str">
        <f t="shared" si="85"/>
        <v>Diabetes</v>
      </c>
      <c r="U1379" s="7">
        <v>6</v>
      </c>
      <c r="V1379" s="7" t="s">
        <v>4719</v>
      </c>
      <c r="W1379" s="7">
        <v>1981</v>
      </c>
      <c r="X1379" s="7" t="str">
        <f t="shared" si="86"/>
        <v>6-Oct-1981</v>
      </c>
      <c r="Z1379" s="7">
        <f t="shared" si="87"/>
        <v>41</v>
      </c>
      <c r="AC1379" s="44">
        <v>7804.16</v>
      </c>
    </row>
    <row r="1380" ht="15.6" spans="1:29">
      <c r="A1380" s="24" t="s">
        <v>2759</v>
      </c>
      <c r="B1380" s="24" t="s">
        <v>7037</v>
      </c>
      <c r="C1380" s="7" t="s">
        <v>4751</v>
      </c>
      <c r="D1380" s="7" t="s">
        <v>4878</v>
      </c>
      <c r="G1380" s="7" t="s">
        <v>4688</v>
      </c>
      <c r="H1380" s="7">
        <v>0</v>
      </c>
      <c r="K1380" s="7" t="s">
        <v>4689</v>
      </c>
      <c r="L1380" s="7" t="s">
        <v>4687</v>
      </c>
      <c r="N1380" s="7">
        <v>26.62</v>
      </c>
      <c r="O1380" s="7" t="str">
        <f t="shared" si="84"/>
        <v>Overweight</v>
      </c>
      <c r="Q1380" s="7">
        <v>7.95</v>
      </c>
      <c r="R1380" s="7" t="str">
        <f t="shared" si="85"/>
        <v>Diabetes</v>
      </c>
      <c r="U1380" s="7">
        <v>24</v>
      </c>
      <c r="V1380" s="7" t="s">
        <v>4714</v>
      </c>
      <c r="W1380" s="7">
        <v>1976</v>
      </c>
      <c r="X1380" s="7" t="str">
        <f t="shared" si="86"/>
        <v>24-Jun-1976</v>
      </c>
      <c r="Z1380" s="7">
        <f t="shared" si="87"/>
        <v>46</v>
      </c>
      <c r="AC1380" s="44">
        <v>7803.77</v>
      </c>
    </row>
    <row r="1381" ht="15.6" spans="1:29">
      <c r="A1381" s="24" t="s">
        <v>2761</v>
      </c>
      <c r="B1381" s="24" t="s">
        <v>7038</v>
      </c>
      <c r="C1381" s="7" t="s">
        <v>4751</v>
      </c>
      <c r="D1381" s="7" t="s">
        <v>5148</v>
      </c>
      <c r="G1381" s="7" t="s">
        <v>4688</v>
      </c>
      <c r="H1381" s="7">
        <v>0</v>
      </c>
      <c r="K1381" s="7" t="s">
        <v>4687</v>
      </c>
      <c r="L1381" s="7" t="s">
        <v>4687</v>
      </c>
      <c r="N1381" s="7">
        <v>37.1</v>
      </c>
      <c r="O1381" s="7" t="str">
        <f t="shared" si="84"/>
        <v>Obesity</v>
      </c>
      <c r="Q1381" s="7">
        <v>6.23</v>
      </c>
      <c r="R1381" s="7" t="str">
        <f t="shared" si="85"/>
        <v>Prediabetes</v>
      </c>
      <c r="U1381" s="7">
        <v>19</v>
      </c>
      <c r="V1381" s="7" t="s">
        <v>4717</v>
      </c>
      <c r="W1381" s="7">
        <v>1978</v>
      </c>
      <c r="X1381" s="7" t="str">
        <f t="shared" si="86"/>
        <v>19-Dec-1978</v>
      </c>
      <c r="Z1381" s="7">
        <f t="shared" si="87"/>
        <v>44</v>
      </c>
      <c r="AC1381" s="44">
        <v>7794.68</v>
      </c>
    </row>
    <row r="1382" ht="15.6" spans="1:29">
      <c r="A1382" s="24" t="s">
        <v>2763</v>
      </c>
      <c r="B1382" s="24" t="s">
        <v>7039</v>
      </c>
      <c r="C1382" s="7" t="s">
        <v>4751</v>
      </c>
      <c r="D1382" s="7" t="s">
        <v>7040</v>
      </c>
      <c r="G1382" s="7" t="s">
        <v>4688</v>
      </c>
      <c r="H1382" s="7">
        <v>0</v>
      </c>
      <c r="K1382" s="7" t="s">
        <v>4687</v>
      </c>
      <c r="L1382" s="7" t="s">
        <v>4687</v>
      </c>
      <c r="N1382" s="7">
        <v>18.28</v>
      </c>
      <c r="O1382" s="7" t="str">
        <f t="shared" si="84"/>
        <v>Underweight</v>
      </c>
      <c r="Q1382" s="7">
        <v>6.5</v>
      </c>
      <c r="R1382" s="7" t="str">
        <f t="shared" si="85"/>
        <v>Normal</v>
      </c>
      <c r="U1382" s="7">
        <v>12</v>
      </c>
      <c r="V1382" s="7" t="s">
        <v>4714</v>
      </c>
      <c r="W1382" s="7">
        <v>1965</v>
      </c>
      <c r="X1382" s="7" t="str">
        <f t="shared" si="86"/>
        <v>12-Jun-1965</v>
      </c>
      <c r="Z1382" s="7">
        <f t="shared" si="87"/>
        <v>57</v>
      </c>
      <c r="AC1382" s="44">
        <v>7789.64</v>
      </c>
    </row>
    <row r="1383" ht="15.6" spans="1:29">
      <c r="A1383" s="24" t="s">
        <v>2765</v>
      </c>
      <c r="B1383" s="24" t="s">
        <v>7041</v>
      </c>
      <c r="C1383" s="7" t="s">
        <v>4748</v>
      </c>
      <c r="D1383" s="7" t="s">
        <v>5697</v>
      </c>
      <c r="G1383" s="7" t="s">
        <v>4688</v>
      </c>
      <c r="H1383" s="7">
        <v>0</v>
      </c>
      <c r="K1383" s="7" t="s">
        <v>4687</v>
      </c>
      <c r="L1383" s="7" t="s">
        <v>4687</v>
      </c>
      <c r="N1383" s="7">
        <v>35.815</v>
      </c>
      <c r="O1383" s="7" t="str">
        <f t="shared" si="84"/>
        <v>Obesity</v>
      </c>
      <c r="Q1383" s="7">
        <v>5.22</v>
      </c>
      <c r="R1383" s="7" t="str">
        <f t="shared" si="85"/>
        <v>Normal</v>
      </c>
      <c r="U1383" s="7">
        <v>23</v>
      </c>
      <c r="V1383" s="7" t="s">
        <v>4708</v>
      </c>
      <c r="W1383" s="7">
        <v>1977</v>
      </c>
      <c r="X1383" s="7" t="str">
        <f t="shared" si="86"/>
        <v>23-Jul-1977</v>
      </c>
      <c r="Z1383" s="7">
        <f t="shared" si="87"/>
        <v>45</v>
      </c>
      <c r="AC1383" s="44">
        <v>7763.06</v>
      </c>
    </row>
    <row r="1384" ht="15.6" spans="1:29">
      <c r="A1384" s="24" t="s">
        <v>2767</v>
      </c>
      <c r="B1384" s="24" t="s">
        <v>5886</v>
      </c>
      <c r="C1384" s="7" t="s">
        <v>4751</v>
      </c>
      <c r="D1384" s="7" t="s">
        <v>6543</v>
      </c>
      <c r="G1384" s="7">
        <v>1</v>
      </c>
      <c r="H1384" s="7">
        <v>1</v>
      </c>
      <c r="K1384" s="7" t="s">
        <v>4687</v>
      </c>
      <c r="L1384" s="7" t="s">
        <v>4687</v>
      </c>
      <c r="N1384" s="7">
        <v>30.69</v>
      </c>
      <c r="O1384" s="7" t="str">
        <f t="shared" si="84"/>
        <v>Obesity</v>
      </c>
      <c r="Q1384" s="7">
        <v>6.3</v>
      </c>
      <c r="R1384" s="7" t="str">
        <f t="shared" si="85"/>
        <v>Prediabetes</v>
      </c>
      <c r="U1384" s="7">
        <v>3</v>
      </c>
      <c r="V1384" s="7" t="s">
        <v>4719</v>
      </c>
      <c r="W1384" s="7">
        <v>1978</v>
      </c>
      <c r="X1384" s="7" t="str">
        <f t="shared" si="86"/>
        <v>3-Oct-1978</v>
      </c>
      <c r="Z1384" s="7">
        <f t="shared" si="87"/>
        <v>44</v>
      </c>
      <c r="AC1384" s="44">
        <v>7749.16</v>
      </c>
    </row>
    <row r="1385" ht="15.6" spans="1:29">
      <c r="A1385" s="24" t="s">
        <v>2769</v>
      </c>
      <c r="B1385" s="24" t="s">
        <v>7042</v>
      </c>
      <c r="C1385" s="7" t="s">
        <v>4751</v>
      </c>
      <c r="D1385" s="7" t="s">
        <v>7043</v>
      </c>
      <c r="G1385" s="7" t="s">
        <v>4688</v>
      </c>
      <c r="H1385" s="7">
        <v>0</v>
      </c>
      <c r="K1385" s="7" t="s">
        <v>4687</v>
      </c>
      <c r="L1385" s="7" t="s">
        <v>4687</v>
      </c>
      <c r="N1385" s="7">
        <v>26.125</v>
      </c>
      <c r="O1385" s="7" t="str">
        <f t="shared" si="84"/>
        <v>Overweight</v>
      </c>
      <c r="Q1385" s="7">
        <v>8.84</v>
      </c>
      <c r="R1385" s="7" t="str">
        <f t="shared" si="85"/>
        <v>Diabetes</v>
      </c>
      <c r="U1385" s="7">
        <v>14</v>
      </c>
      <c r="V1385" s="7" t="s">
        <v>4712</v>
      </c>
      <c r="W1385" s="7">
        <v>1980</v>
      </c>
      <c r="X1385" s="7" t="str">
        <f t="shared" si="86"/>
        <v>14-Nov-1980</v>
      </c>
      <c r="Z1385" s="7">
        <f t="shared" si="87"/>
        <v>42</v>
      </c>
      <c r="AC1385" s="44">
        <v>7742.11</v>
      </c>
    </row>
    <row r="1386" ht="15.6" spans="1:29">
      <c r="A1386" s="24" t="s">
        <v>2771</v>
      </c>
      <c r="B1386" s="24" t="s">
        <v>5278</v>
      </c>
      <c r="C1386" s="7" t="s">
        <v>4748</v>
      </c>
      <c r="D1386" s="7" t="s">
        <v>7044</v>
      </c>
      <c r="G1386" s="7">
        <v>1</v>
      </c>
      <c r="H1386" s="7">
        <v>1</v>
      </c>
      <c r="K1386" s="7" t="s">
        <v>4687</v>
      </c>
      <c r="L1386" s="7" t="s">
        <v>4687</v>
      </c>
      <c r="N1386" s="7">
        <v>34.58</v>
      </c>
      <c r="O1386" s="7" t="str">
        <f t="shared" si="84"/>
        <v>Obesity</v>
      </c>
      <c r="Q1386" s="7">
        <v>4.11</v>
      </c>
      <c r="R1386" s="7" t="str">
        <f t="shared" si="85"/>
        <v>Normal</v>
      </c>
      <c r="U1386" s="7">
        <v>1</v>
      </c>
      <c r="V1386" s="7" t="s">
        <v>4717</v>
      </c>
      <c r="W1386" s="7">
        <v>1979</v>
      </c>
      <c r="X1386" s="7" t="str">
        <f t="shared" si="86"/>
        <v>1-Dec-1979</v>
      </c>
      <c r="Z1386" s="7">
        <f t="shared" si="87"/>
        <v>43</v>
      </c>
      <c r="AC1386" s="44">
        <v>7740.34</v>
      </c>
    </row>
    <row r="1387" ht="15.6" spans="1:29">
      <c r="A1387" s="24" t="s">
        <v>2773</v>
      </c>
      <c r="B1387" s="24" t="s">
        <v>7045</v>
      </c>
      <c r="C1387" s="7" t="s">
        <v>4751</v>
      </c>
      <c r="D1387" s="7" t="s">
        <v>7046</v>
      </c>
      <c r="G1387" s="7" t="s">
        <v>4688</v>
      </c>
      <c r="H1387" s="7">
        <v>0</v>
      </c>
      <c r="K1387" s="7" t="s">
        <v>4687</v>
      </c>
      <c r="L1387" s="7" t="s">
        <v>4687</v>
      </c>
      <c r="N1387" s="7">
        <v>27.4</v>
      </c>
      <c r="O1387" s="7" t="str">
        <f t="shared" si="84"/>
        <v>Overweight</v>
      </c>
      <c r="Q1387" s="7">
        <v>4.57</v>
      </c>
      <c r="R1387" s="7" t="str">
        <f t="shared" si="85"/>
        <v>Normal</v>
      </c>
      <c r="U1387" s="7">
        <v>23</v>
      </c>
      <c r="V1387" s="7" t="s">
        <v>4708</v>
      </c>
      <c r="W1387" s="7">
        <v>1978</v>
      </c>
      <c r="X1387" s="7" t="str">
        <f t="shared" si="86"/>
        <v>23-Jul-1978</v>
      </c>
      <c r="Z1387" s="7">
        <f t="shared" si="87"/>
        <v>44</v>
      </c>
      <c r="AC1387" s="44">
        <v>7736.39</v>
      </c>
    </row>
    <row r="1388" ht="15.6" spans="1:29">
      <c r="A1388" s="24" t="s">
        <v>2775</v>
      </c>
      <c r="B1388" s="24" t="s">
        <v>6454</v>
      </c>
      <c r="C1388" s="7" t="s">
        <v>4751</v>
      </c>
      <c r="D1388" s="7" t="s">
        <v>7047</v>
      </c>
      <c r="G1388" s="7" t="s">
        <v>4688</v>
      </c>
      <c r="H1388" s="7">
        <v>0</v>
      </c>
      <c r="K1388" s="7" t="s">
        <v>4687</v>
      </c>
      <c r="L1388" s="7" t="s">
        <v>4687</v>
      </c>
      <c r="N1388" s="7">
        <v>27.53</v>
      </c>
      <c r="O1388" s="7" t="str">
        <f t="shared" si="84"/>
        <v>Overweight</v>
      </c>
      <c r="Q1388" s="7">
        <v>11.06</v>
      </c>
      <c r="R1388" s="7" t="str">
        <f t="shared" si="85"/>
        <v>Diabetes</v>
      </c>
      <c r="U1388" s="7">
        <v>27</v>
      </c>
      <c r="V1388" s="7" t="s">
        <v>4719</v>
      </c>
      <c r="W1388" s="7">
        <v>1987</v>
      </c>
      <c r="X1388" s="7" t="str">
        <f t="shared" si="86"/>
        <v>27-Oct-1987</v>
      </c>
      <c r="Z1388" s="7">
        <f t="shared" si="87"/>
        <v>35</v>
      </c>
      <c r="AC1388" s="44">
        <v>7731.86</v>
      </c>
    </row>
    <row r="1389" ht="15.6" spans="1:29">
      <c r="A1389" s="24" t="s">
        <v>2777</v>
      </c>
      <c r="B1389" s="24" t="s">
        <v>7048</v>
      </c>
      <c r="C1389" s="7" t="s">
        <v>4748</v>
      </c>
      <c r="D1389" s="7" t="s">
        <v>7049</v>
      </c>
      <c r="G1389" s="7" t="s">
        <v>4688</v>
      </c>
      <c r="H1389" s="7">
        <v>0</v>
      </c>
      <c r="K1389" s="7" t="s">
        <v>4687</v>
      </c>
      <c r="L1389" s="7" t="s">
        <v>4687</v>
      </c>
      <c r="N1389" s="7">
        <v>33</v>
      </c>
      <c r="O1389" s="7" t="str">
        <f t="shared" si="84"/>
        <v>Obesity</v>
      </c>
      <c r="Q1389" s="7">
        <v>10.68</v>
      </c>
      <c r="R1389" s="7" t="str">
        <f t="shared" si="85"/>
        <v>Diabetes</v>
      </c>
      <c r="U1389" s="7">
        <v>25</v>
      </c>
      <c r="V1389" s="7" t="s">
        <v>4717</v>
      </c>
      <c r="W1389" s="7">
        <v>1982</v>
      </c>
      <c r="X1389" s="7" t="str">
        <f t="shared" si="86"/>
        <v>25-Dec-1982</v>
      </c>
      <c r="Z1389" s="7">
        <f t="shared" si="87"/>
        <v>40</v>
      </c>
      <c r="AC1389" s="44">
        <v>7731.43</v>
      </c>
    </row>
    <row r="1390" ht="15.6" spans="1:29">
      <c r="A1390" s="24" t="s">
        <v>2779</v>
      </c>
      <c r="B1390" s="24" t="s">
        <v>7050</v>
      </c>
      <c r="C1390" s="7" t="s">
        <v>4751</v>
      </c>
      <c r="D1390" s="7" t="s">
        <v>4772</v>
      </c>
      <c r="G1390" s="7">
        <v>1</v>
      </c>
      <c r="H1390" s="7">
        <v>1</v>
      </c>
      <c r="K1390" s="7" t="s">
        <v>4689</v>
      </c>
      <c r="L1390" s="7" t="s">
        <v>4687</v>
      </c>
      <c r="N1390" s="7">
        <v>25.78</v>
      </c>
      <c r="O1390" s="7" t="str">
        <f t="shared" si="84"/>
        <v>Overweight</v>
      </c>
      <c r="Q1390" s="7">
        <v>6.14</v>
      </c>
      <c r="R1390" s="7" t="str">
        <f t="shared" si="85"/>
        <v>Prediabetes</v>
      </c>
      <c r="U1390" s="7">
        <v>6</v>
      </c>
      <c r="V1390" s="7" t="s">
        <v>4712</v>
      </c>
      <c r="W1390" s="7">
        <v>1981</v>
      </c>
      <c r="X1390" s="7" t="str">
        <f t="shared" si="86"/>
        <v>6-Nov-1981</v>
      </c>
      <c r="Z1390" s="7">
        <f t="shared" si="87"/>
        <v>41</v>
      </c>
      <c r="AC1390" s="44">
        <v>7729.65</v>
      </c>
    </row>
    <row r="1391" ht="15.6" spans="1:29">
      <c r="A1391" s="24" t="s">
        <v>2781</v>
      </c>
      <c r="B1391" s="24" t="s">
        <v>7051</v>
      </c>
      <c r="C1391" s="7" t="s">
        <v>4751</v>
      </c>
      <c r="D1391" s="7" t="s">
        <v>5593</v>
      </c>
      <c r="G1391" s="7" t="s">
        <v>4688</v>
      </c>
      <c r="H1391" s="7">
        <v>0</v>
      </c>
      <c r="K1391" s="7" t="s">
        <v>4687</v>
      </c>
      <c r="L1391" s="7" t="s">
        <v>4687</v>
      </c>
      <c r="N1391" s="7">
        <v>22.66</v>
      </c>
      <c r="O1391" s="7" t="str">
        <f t="shared" si="84"/>
        <v>Normal Weight</v>
      </c>
      <c r="Q1391" s="7">
        <v>5.45</v>
      </c>
      <c r="R1391" s="7" t="str">
        <f t="shared" si="85"/>
        <v>Normal</v>
      </c>
      <c r="U1391" s="7">
        <v>20</v>
      </c>
      <c r="V1391" s="7" t="s">
        <v>4714</v>
      </c>
      <c r="W1391" s="7">
        <v>1971</v>
      </c>
      <c r="X1391" s="7" t="str">
        <f t="shared" si="86"/>
        <v>20-Jun-1971</v>
      </c>
      <c r="Z1391" s="7">
        <f t="shared" si="87"/>
        <v>51</v>
      </c>
      <c r="AC1391" s="44">
        <v>7727.25</v>
      </c>
    </row>
    <row r="1392" ht="15.6" spans="1:29">
      <c r="A1392" s="24" t="s">
        <v>2783</v>
      </c>
      <c r="B1392" s="24" t="s">
        <v>5568</v>
      </c>
      <c r="C1392" s="7" t="s">
        <v>4751</v>
      </c>
      <c r="D1392" s="7" t="s">
        <v>7052</v>
      </c>
      <c r="G1392" s="7" t="s">
        <v>4688</v>
      </c>
      <c r="H1392" s="7">
        <v>0</v>
      </c>
      <c r="K1392" s="7" t="s">
        <v>4689</v>
      </c>
      <c r="L1392" s="7" t="s">
        <v>4687</v>
      </c>
      <c r="N1392" s="7">
        <v>38.81</v>
      </c>
      <c r="O1392" s="7" t="str">
        <f t="shared" si="84"/>
        <v>Obesity</v>
      </c>
      <c r="Q1392" s="7">
        <v>6.14</v>
      </c>
      <c r="R1392" s="7" t="str">
        <f t="shared" si="85"/>
        <v>Prediabetes</v>
      </c>
      <c r="U1392" s="7">
        <v>17</v>
      </c>
      <c r="V1392" s="7" t="s">
        <v>4708</v>
      </c>
      <c r="W1392" s="7">
        <v>1995</v>
      </c>
      <c r="X1392" s="7" t="str">
        <f t="shared" si="86"/>
        <v>17-Jul-1995</v>
      </c>
      <c r="Z1392" s="7">
        <f t="shared" si="87"/>
        <v>27</v>
      </c>
      <c r="AC1392" s="44">
        <v>7726.85</v>
      </c>
    </row>
    <row r="1393" ht="15.6" spans="1:29">
      <c r="A1393" s="24" t="s">
        <v>2785</v>
      </c>
      <c r="B1393" s="24" t="s">
        <v>7053</v>
      </c>
      <c r="C1393" s="7" t="s">
        <v>4751</v>
      </c>
      <c r="D1393" s="7" t="s">
        <v>5046</v>
      </c>
      <c r="G1393" s="7" t="s">
        <v>4688</v>
      </c>
      <c r="H1393" s="7">
        <v>0</v>
      </c>
      <c r="K1393" s="7" t="s">
        <v>4689</v>
      </c>
      <c r="L1393" s="7" t="s">
        <v>4687</v>
      </c>
      <c r="N1393" s="7">
        <v>38.51</v>
      </c>
      <c r="O1393" s="7" t="str">
        <f t="shared" si="84"/>
        <v>Obesity</v>
      </c>
      <c r="Q1393" s="7">
        <v>7.85</v>
      </c>
      <c r="R1393" s="7" t="str">
        <f t="shared" si="85"/>
        <v>Diabetes</v>
      </c>
      <c r="U1393" s="7">
        <v>4</v>
      </c>
      <c r="V1393" s="7" t="s">
        <v>4719</v>
      </c>
      <c r="W1393" s="7">
        <v>1996</v>
      </c>
      <c r="X1393" s="7" t="str">
        <f t="shared" si="86"/>
        <v>4-Oct-1996</v>
      </c>
      <c r="Z1393" s="7">
        <f t="shared" si="87"/>
        <v>26</v>
      </c>
      <c r="AC1393" s="44">
        <v>7684.62</v>
      </c>
    </row>
    <row r="1394" ht="15.6" spans="1:29">
      <c r="A1394" s="24" t="s">
        <v>2787</v>
      </c>
      <c r="B1394" s="24" t="s">
        <v>7054</v>
      </c>
      <c r="C1394" s="7" t="s">
        <v>4748</v>
      </c>
      <c r="D1394" s="7" t="s">
        <v>7055</v>
      </c>
      <c r="G1394" s="7">
        <v>1</v>
      </c>
      <c r="H1394" s="7">
        <v>1</v>
      </c>
      <c r="K1394" s="7" t="s">
        <v>4689</v>
      </c>
      <c r="L1394" s="7" t="s">
        <v>4687</v>
      </c>
      <c r="N1394" s="7">
        <v>22.98</v>
      </c>
      <c r="O1394" s="7" t="str">
        <f t="shared" si="84"/>
        <v>Normal Weight</v>
      </c>
      <c r="Q1394" s="7">
        <v>4.09</v>
      </c>
      <c r="R1394" s="7" t="str">
        <f t="shared" si="85"/>
        <v>Normal</v>
      </c>
      <c r="U1394" s="7">
        <v>20</v>
      </c>
      <c r="V1394" s="7" t="s">
        <v>4708</v>
      </c>
      <c r="W1394" s="7">
        <v>1976</v>
      </c>
      <c r="X1394" s="7" t="str">
        <f t="shared" si="86"/>
        <v>20-Jul-1976</v>
      </c>
      <c r="Z1394" s="7">
        <f t="shared" si="87"/>
        <v>46</v>
      </c>
      <c r="AC1394" s="44">
        <v>7682.67</v>
      </c>
    </row>
    <row r="1395" ht="15.6" spans="1:29">
      <c r="A1395" s="24" t="s">
        <v>2789</v>
      </c>
      <c r="B1395" s="24" t="s">
        <v>7056</v>
      </c>
      <c r="C1395" s="7" t="s">
        <v>4748</v>
      </c>
      <c r="D1395" s="7" t="s">
        <v>7057</v>
      </c>
      <c r="G1395" s="7">
        <v>1</v>
      </c>
      <c r="H1395" s="7">
        <v>1</v>
      </c>
      <c r="K1395" s="7" t="s">
        <v>4687</v>
      </c>
      <c r="L1395" s="7" t="s">
        <v>4687</v>
      </c>
      <c r="N1395" s="7">
        <v>15.65</v>
      </c>
      <c r="O1395" s="7" t="str">
        <f t="shared" si="84"/>
        <v>Underweight</v>
      </c>
      <c r="Q1395" s="7">
        <v>4.62</v>
      </c>
      <c r="R1395" s="7" t="str">
        <f t="shared" si="85"/>
        <v>Normal</v>
      </c>
      <c r="U1395" s="7">
        <v>6</v>
      </c>
      <c r="V1395" s="7" t="s">
        <v>4708</v>
      </c>
      <c r="W1395" s="7">
        <v>1965</v>
      </c>
      <c r="X1395" s="7" t="str">
        <f t="shared" si="86"/>
        <v>6-Jul-1965</v>
      </c>
      <c r="Z1395" s="7">
        <f t="shared" si="87"/>
        <v>57</v>
      </c>
      <c r="AC1395" s="44">
        <v>7681.17</v>
      </c>
    </row>
    <row r="1396" ht="15.6" spans="1:29">
      <c r="A1396" s="24" t="s">
        <v>2791</v>
      </c>
      <c r="B1396" s="24" t="s">
        <v>7058</v>
      </c>
      <c r="C1396" s="7" t="s">
        <v>4751</v>
      </c>
      <c r="D1396" s="7" t="s">
        <v>4944</v>
      </c>
      <c r="G1396" s="7" t="s">
        <v>4688</v>
      </c>
      <c r="H1396" s="7">
        <v>0</v>
      </c>
      <c r="K1396" s="7" t="s">
        <v>4687</v>
      </c>
      <c r="L1396" s="7" t="s">
        <v>4687</v>
      </c>
      <c r="N1396" s="7">
        <v>39.97</v>
      </c>
      <c r="O1396" s="7" t="str">
        <f t="shared" si="84"/>
        <v>Obesity</v>
      </c>
      <c r="Q1396" s="7">
        <v>5.77</v>
      </c>
      <c r="R1396" s="7" t="str">
        <f t="shared" si="85"/>
        <v>Prediabetes</v>
      </c>
      <c r="U1396" s="7">
        <v>23</v>
      </c>
      <c r="V1396" s="7" t="s">
        <v>4718</v>
      </c>
      <c r="W1396" s="7">
        <v>1998</v>
      </c>
      <c r="X1396" s="7" t="str">
        <f t="shared" si="86"/>
        <v>23-Aug-1998</v>
      </c>
      <c r="Z1396" s="7">
        <f t="shared" si="87"/>
        <v>24</v>
      </c>
      <c r="AC1396" s="44">
        <v>7680.92</v>
      </c>
    </row>
    <row r="1397" ht="15.6" spans="1:29">
      <c r="A1397" s="24" t="s">
        <v>2793</v>
      </c>
      <c r="B1397" s="24" t="s">
        <v>7059</v>
      </c>
      <c r="C1397" s="7" t="s">
        <v>4751</v>
      </c>
      <c r="D1397" s="7" t="s">
        <v>4944</v>
      </c>
      <c r="G1397" s="7" t="s">
        <v>4688</v>
      </c>
      <c r="H1397" s="7">
        <v>0</v>
      </c>
      <c r="K1397" s="7" t="s">
        <v>4687</v>
      </c>
      <c r="L1397" s="7" t="s">
        <v>4687</v>
      </c>
      <c r="N1397" s="7">
        <v>37.22</v>
      </c>
      <c r="O1397" s="7" t="str">
        <f t="shared" si="84"/>
        <v>Obesity</v>
      </c>
      <c r="Q1397" s="7">
        <v>5.84</v>
      </c>
      <c r="R1397" s="7" t="str">
        <f t="shared" si="85"/>
        <v>Prediabetes</v>
      </c>
      <c r="U1397" s="7">
        <v>9</v>
      </c>
      <c r="V1397" s="7" t="s">
        <v>4712</v>
      </c>
      <c r="W1397" s="7">
        <v>1993</v>
      </c>
      <c r="X1397" s="7" t="str">
        <f t="shared" si="86"/>
        <v>9-Nov-1993</v>
      </c>
      <c r="Z1397" s="7">
        <f t="shared" si="87"/>
        <v>29</v>
      </c>
      <c r="AC1397" s="44">
        <v>7676.4</v>
      </c>
    </row>
    <row r="1398" ht="15.6" spans="1:29">
      <c r="A1398" s="24" t="s">
        <v>2795</v>
      </c>
      <c r="B1398" s="24" t="s">
        <v>7060</v>
      </c>
      <c r="C1398" s="7" t="s">
        <v>4748</v>
      </c>
      <c r="D1398" s="7" t="s">
        <v>7061</v>
      </c>
      <c r="G1398" s="7" t="s">
        <v>4688</v>
      </c>
      <c r="H1398" s="7">
        <v>0</v>
      </c>
      <c r="K1398" s="7" t="s">
        <v>4687</v>
      </c>
      <c r="L1398" s="7" t="s">
        <v>4687</v>
      </c>
      <c r="N1398" s="7">
        <v>41.325</v>
      </c>
      <c r="O1398" s="7" t="str">
        <f t="shared" si="84"/>
        <v>Obesity</v>
      </c>
      <c r="Q1398" s="7">
        <v>4.91</v>
      </c>
      <c r="R1398" s="7" t="str">
        <f t="shared" si="85"/>
        <v>Normal</v>
      </c>
      <c r="U1398" s="7">
        <v>1</v>
      </c>
      <c r="V1398" s="7" t="s">
        <v>4717</v>
      </c>
      <c r="W1398" s="7">
        <v>1980</v>
      </c>
      <c r="X1398" s="7" t="str">
        <f t="shared" si="86"/>
        <v>1-Dec-1980</v>
      </c>
      <c r="Z1398" s="7">
        <f t="shared" si="87"/>
        <v>42</v>
      </c>
      <c r="AC1398" s="44">
        <v>7670.75</v>
      </c>
    </row>
    <row r="1399" ht="15.6" spans="1:29">
      <c r="A1399" s="24" t="s">
        <v>2797</v>
      </c>
      <c r="B1399" s="24" t="s">
        <v>7062</v>
      </c>
      <c r="C1399" s="7" t="s">
        <v>5627</v>
      </c>
      <c r="D1399" s="7" t="s">
        <v>7063</v>
      </c>
      <c r="G1399" s="7" t="s">
        <v>4688</v>
      </c>
      <c r="H1399" s="7">
        <v>0</v>
      </c>
      <c r="K1399" s="7" t="s">
        <v>4687</v>
      </c>
      <c r="L1399" s="7" t="s">
        <v>4687</v>
      </c>
      <c r="N1399" s="7">
        <v>40.31</v>
      </c>
      <c r="O1399" s="7" t="str">
        <f t="shared" si="84"/>
        <v>Obesity</v>
      </c>
      <c r="Q1399" s="7">
        <v>5.07</v>
      </c>
      <c r="R1399" s="7" t="str">
        <f t="shared" si="85"/>
        <v>Normal</v>
      </c>
      <c r="U1399" s="7">
        <v>21</v>
      </c>
      <c r="V1399" s="7" t="s">
        <v>4719</v>
      </c>
      <c r="W1399" s="7">
        <v>1999</v>
      </c>
      <c r="X1399" s="7" t="str">
        <f t="shared" si="86"/>
        <v>21-Oct-1999</v>
      </c>
      <c r="Z1399" s="7">
        <f t="shared" si="87"/>
        <v>23</v>
      </c>
      <c r="AC1399" s="44">
        <v>7662.47</v>
      </c>
    </row>
    <row r="1400" ht="15.6" spans="1:29">
      <c r="A1400" s="24" t="s">
        <v>2799</v>
      </c>
      <c r="B1400" s="24" t="s">
        <v>7064</v>
      </c>
      <c r="C1400" s="7" t="s">
        <v>4748</v>
      </c>
      <c r="D1400" s="7" t="s">
        <v>5221</v>
      </c>
      <c r="G1400" s="7" t="s">
        <v>4688</v>
      </c>
      <c r="H1400" s="7">
        <v>0</v>
      </c>
      <c r="K1400" s="7" t="s">
        <v>4687</v>
      </c>
      <c r="L1400" s="7" t="s">
        <v>4687</v>
      </c>
      <c r="N1400" s="7">
        <v>29.48</v>
      </c>
      <c r="O1400" s="7" t="str">
        <f t="shared" si="84"/>
        <v>Overweight</v>
      </c>
      <c r="Q1400" s="7">
        <v>5.81</v>
      </c>
      <c r="R1400" s="7" t="str">
        <f t="shared" si="85"/>
        <v>Prediabetes</v>
      </c>
      <c r="U1400" s="7">
        <v>12</v>
      </c>
      <c r="V1400" s="7" t="s">
        <v>4719</v>
      </c>
      <c r="W1400" s="7">
        <v>1980</v>
      </c>
      <c r="X1400" s="7" t="str">
        <f t="shared" si="86"/>
        <v>12-Oct-1980</v>
      </c>
      <c r="Z1400" s="7">
        <f t="shared" si="87"/>
        <v>42</v>
      </c>
      <c r="AC1400" s="44">
        <v>7657.69</v>
      </c>
    </row>
    <row r="1401" ht="15.6" spans="1:29">
      <c r="A1401" s="24" t="s">
        <v>2801</v>
      </c>
      <c r="B1401" s="24" t="s">
        <v>7065</v>
      </c>
      <c r="C1401" s="7" t="s">
        <v>4748</v>
      </c>
      <c r="D1401" s="7" t="s">
        <v>6033</v>
      </c>
      <c r="G1401" s="7" t="s">
        <v>4688</v>
      </c>
      <c r="H1401" s="7">
        <v>0</v>
      </c>
      <c r="K1401" s="7" t="s">
        <v>4687</v>
      </c>
      <c r="L1401" s="7" t="s">
        <v>4687</v>
      </c>
      <c r="N1401" s="7">
        <v>33.155</v>
      </c>
      <c r="O1401" s="7" t="str">
        <f t="shared" si="84"/>
        <v>Obesity</v>
      </c>
      <c r="Q1401" s="7">
        <v>11.2</v>
      </c>
      <c r="R1401" s="7" t="str">
        <f t="shared" si="85"/>
        <v>Diabetes</v>
      </c>
      <c r="U1401" s="7">
        <v>26</v>
      </c>
      <c r="V1401" s="7" t="s">
        <v>4712</v>
      </c>
      <c r="W1401" s="7">
        <v>1980</v>
      </c>
      <c r="X1401" s="7" t="str">
        <f t="shared" si="86"/>
        <v>26-Nov-1980</v>
      </c>
      <c r="Z1401" s="7">
        <f t="shared" si="87"/>
        <v>42</v>
      </c>
      <c r="AC1401" s="44">
        <v>7652.26</v>
      </c>
    </row>
    <row r="1402" ht="15.6" spans="1:29">
      <c r="A1402" s="24" t="s">
        <v>2803</v>
      </c>
      <c r="B1402" s="24" t="s">
        <v>6759</v>
      </c>
      <c r="C1402" s="7" t="s">
        <v>4748</v>
      </c>
      <c r="D1402" s="7" t="s">
        <v>7066</v>
      </c>
      <c r="G1402" s="7" t="s">
        <v>4688</v>
      </c>
      <c r="H1402" s="7">
        <v>0</v>
      </c>
      <c r="K1402" s="7" t="s">
        <v>4689</v>
      </c>
      <c r="L1402" s="7" t="s">
        <v>4687</v>
      </c>
      <c r="N1402" s="7">
        <v>42.85</v>
      </c>
      <c r="O1402" s="7" t="str">
        <f t="shared" si="84"/>
        <v>Obesity</v>
      </c>
      <c r="Q1402" s="7">
        <v>10.75</v>
      </c>
      <c r="R1402" s="7" t="str">
        <f t="shared" si="85"/>
        <v>Diabetes</v>
      </c>
      <c r="U1402" s="7">
        <v>9</v>
      </c>
      <c r="V1402" s="7" t="s">
        <v>4712</v>
      </c>
      <c r="W1402" s="7">
        <v>2001</v>
      </c>
      <c r="X1402" s="7" t="str">
        <f t="shared" si="86"/>
        <v>9-Nov-2001</v>
      </c>
      <c r="Z1402" s="7">
        <f t="shared" si="87"/>
        <v>21</v>
      </c>
      <c r="AC1402" s="44">
        <v>7650.8</v>
      </c>
    </row>
    <row r="1403" ht="15.6" spans="1:29">
      <c r="A1403" s="24" t="s">
        <v>2805</v>
      </c>
      <c r="B1403" s="24" t="s">
        <v>7067</v>
      </c>
      <c r="C1403" s="7" t="s">
        <v>4748</v>
      </c>
      <c r="D1403" s="7" t="s">
        <v>4861</v>
      </c>
      <c r="G1403" s="7" t="s">
        <v>4688</v>
      </c>
      <c r="H1403" s="7">
        <v>0</v>
      </c>
      <c r="K1403" s="7" t="s">
        <v>4687</v>
      </c>
      <c r="L1403" s="7" t="s">
        <v>4687</v>
      </c>
      <c r="N1403" s="7">
        <v>32.34</v>
      </c>
      <c r="O1403" s="7" t="str">
        <f t="shared" si="84"/>
        <v>Obesity</v>
      </c>
      <c r="Q1403" s="7">
        <v>7.8</v>
      </c>
      <c r="R1403" s="7" t="str">
        <f t="shared" si="85"/>
        <v>Diabetes</v>
      </c>
      <c r="U1403" s="7">
        <v>5</v>
      </c>
      <c r="V1403" s="7" t="s">
        <v>4715</v>
      </c>
      <c r="W1403" s="7">
        <v>1978</v>
      </c>
      <c r="X1403" s="7" t="str">
        <f t="shared" si="86"/>
        <v>5-Sep-1978</v>
      </c>
      <c r="Z1403" s="7">
        <f t="shared" si="87"/>
        <v>44</v>
      </c>
      <c r="AC1403" s="44">
        <v>7650.77</v>
      </c>
    </row>
    <row r="1404" ht="15.6" spans="1:29">
      <c r="A1404" s="24" t="s">
        <v>2807</v>
      </c>
      <c r="B1404" s="24" t="s">
        <v>7068</v>
      </c>
      <c r="C1404" s="7" t="s">
        <v>4748</v>
      </c>
      <c r="D1404" s="7" t="s">
        <v>5881</v>
      </c>
      <c r="G1404" s="7" t="s">
        <v>4688</v>
      </c>
      <c r="H1404" s="7">
        <v>0</v>
      </c>
      <c r="K1404" s="7" t="s">
        <v>4687</v>
      </c>
      <c r="L1404" s="7" t="s">
        <v>4687</v>
      </c>
      <c r="N1404" s="7">
        <v>27.5</v>
      </c>
      <c r="O1404" s="7" t="str">
        <f t="shared" si="84"/>
        <v>Overweight</v>
      </c>
      <c r="Q1404" s="7">
        <v>7.04</v>
      </c>
      <c r="R1404" s="7" t="str">
        <f t="shared" si="85"/>
        <v>Diabetes</v>
      </c>
      <c r="U1404" s="7">
        <v>12</v>
      </c>
      <c r="V1404" s="7" t="s">
        <v>4712</v>
      </c>
      <c r="W1404" s="7">
        <v>1978</v>
      </c>
      <c r="X1404" s="7" t="str">
        <f t="shared" si="86"/>
        <v>12-Nov-1978</v>
      </c>
      <c r="Z1404" s="7">
        <f t="shared" si="87"/>
        <v>44</v>
      </c>
      <c r="AC1404" s="44">
        <v>7642.05</v>
      </c>
    </row>
    <row r="1405" ht="15.6" spans="1:29">
      <c r="A1405" s="24" t="s">
        <v>2809</v>
      </c>
      <c r="B1405" s="24" t="s">
        <v>7069</v>
      </c>
      <c r="C1405" s="7" t="s">
        <v>4748</v>
      </c>
      <c r="D1405" s="7" t="s">
        <v>7070</v>
      </c>
      <c r="G1405" s="7" t="s">
        <v>4688</v>
      </c>
      <c r="H1405" s="7">
        <v>0</v>
      </c>
      <c r="K1405" s="7" t="s">
        <v>4687</v>
      </c>
      <c r="L1405" s="7" t="s">
        <v>4687</v>
      </c>
      <c r="N1405" s="7">
        <v>25.8</v>
      </c>
      <c r="O1405" s="7" t="str">
        <f t="shared" si="84"/>
        <v>Overweight</v>
      </c>
      <c r="Q1405" s="7">
        <v>4.18</v>
      </c>
      <c r="R1405" s="7" t="str">
        <f t="shared" si="85"/>
        <v>Normal</v>
      </c>
      <c r="U1405" s="7">
        <v>9</v>
      </c>
      <c r="V1405" s="7" t="s">
        <v>4714</v>
      </c>
      <c r="W1405" s="7">
        <v>1978</v>
      </c>
      <c r="X1405" s="7" t="str">
        <f t="shared" si="86"/>
        <v>9-Jun-1978</v>
      </c>
      <c r="Z1405" s="7">
        <f t="shared" si="87"/>
        <v>44</v>
      </c>
      <c r="AC1405" s="44">
        <v>7640.31</v>
      </c>
    </row>
    <row r="1406" ht="15.6" spans="1:29">
      <c r="A1406" s="24" t="s">
        <v>2811</v>
      </c>
      <c r="B1406" s="24" t="s">
        <v>7071</v>
      </c>
      <c r="C1406" s="7" t="s">
        <v>4748</v>
      </c>
      <c r="D1406" s="7" t="s">
        <v>7072</v>
      </c>
      <c r="G1406" s="7" t="s">
        <v>4688</v>
      </c>
      <c r="H1406" s="7">
        <v>0</v>
      </c>
      <c r="K1406" s="7" t="s">
        <v>4687</v>
      </c>
      <c r="L1406" s="7" t="s">
        <v>4687</v>
      </c>
      <c r="N1406" s="7">
        <v>25</v>
      </c>
      <c r="O1406" s="7" t="str">
        <f t="shared" si="84"/>
        <v>Overweight</v>
      </c>
      <c r="Q1406" s="7">
        <v>8.19</v>
      </c>
      <c r="R1406" s="7" t="str">
        <f t="shared" si="85"/>
        <v>Diabetes</v>
      </c>
      <c r="U1406" s="7">
        <v>2</v>
      </c>
      <c r="V1406" s="7" t="s">
        <v>4717</v>
      </c>
      <c r="W1406" s="7">
        <v>1978</v>
      </c>
      <c r="X1406" s="7" t="str">
        <f t="shared" si="86"/>
        <v>2-Dec-1978</v>
      </c>
      <c r="Z1406" s="7">
        <f t="shared" si="87"/>
        <v>44</v>
      </c>
      <c r="AC1406" s="44">
        <v>7639.42</v>
      </c>
    </row>
    <row r="1407" ht="15.6" spans="1:29">
      <c r="A1407" s="24" t="s">
        <v>2813</v>
      </c>
      <c r="B1407" s="24" t="s">
        <v>7073</v>
      </c>
      <c r="C1407" s="7" t="s">
        <v>4751</v>
      </c>
      <c r="D1407" s="7" t="s">
        <v>4801</v>
      </c>
      <c r="G1407" s="7">
        <v>1</v>
      </c>
      <c r="H1407" s="7">
        <v>1</v>
      </c>
      <c r="K1407" s="7" t="s">
        <v>4689</v>
      </c>
      <c r="L1407" s="7" t="s">
        <v>4687</v>
      </c>
      <c r="N1407" s="7">
        <v>41.2</v>
      </c>
      <c r="O1407" s="7" t="str">
        <f t="shared" si="84"/>
        <v>Obesity</v>
      </c>
      <c r="Q1407" s="7">
        <v>6.22</v>
      </c>
      <c r="R1407" s="7" t="str">
        <f t="shared" si="85"/>
        <v>Prediabetes</v>
      </c>
      <c r="U1407" s="7">
        <v>6</v>
      </c>
      <c r="V1407" s="7" t="s">
        <v>4712</v>
      </c>
      <c r="W1407" s="7">
        <v>1996</v>
      </c>
      <c r="X1407" s="7" t="str">
        <f t="shared" si="86"/>
        <v>6-Nov-1996</v>
      </c>
      <c r="Z1407" s="7">
        <f t="shared" si="87"/>
        <v>26</v>
      </c>
      <c r="AC1407" s="44">
        <v>7636.92</v>
      </c>
    </row>
    <row r="1408" ht="15.6" spans="1:29">
      <c r="A1408" s="24" t="s">
        <v>2815</v>
      </c>
      <c r="B1408" s="24" t="s">
        <v>7074</v>
      </c>
      <c r="C1408" s="7" t="s">
        <v>4748</v>
      </c>
      <c r="D1408" s="7" t="s">
        <v>6033</v>
      </c>
      <c r="G1408" s="7" t="s">
        <v>4688</v>
      </c>
      <c r="H1408" s="7">
        <v>0</v>
      </c>
      <c r="K1408" s="7" t="s">
        <v>4687</v>
      </c>
      <c r="L1408" s="7" t="s">
        <v>4687</v>
      </c>
      <c r="N1408" s="7">
        <v>17.78</v>
      </c>
      <c r="O1408" s="7" t="str">
        <f t="shared" si="84"/>
        <v>Underweight</v>
      </c>
      <c r="Q1408" s="7">
        <v>8.22</v>
      </c>
      <c r="R1408" s="7" t="str">
        <f t="shared" si="85"/>
        <v>Diabetes</v>
      </c>
      <c r="U1408" s="7">
        <v>25</v>
      </c>
      <c r="V1408" s="7" t="s">
        <v>4708</v>
      </c>
      <c r="W1408" s="7">
        <v>1968</v>
      </c>
      <c r="X1408" s="7" t="str">
        <f t="shared" si="86"/>
        <v>25-Jul-1968</v>
      </c>
      <c r="Z1408" s="7">
        <f t="shared" si="87"/>
        <v>54</v>
      </c>
      <c r="AC1408" s="44">
        <v>7633.72</v>
      </c>
    </row>
    <row r="1409" ht="15.6" spans="1:29">
      <c r="A1409" s="24" t="s">
        <v>2817</v>
      </c>
      <c r="B1409" s="24" t="s">
        <v>7075</v>
      </c>
      <c r="C1409" s="7" t="s">
        <v>4751</v>
      </c>
      <c r="D1409" s="7" t="s">
        <v>4837</v>
      </c>
      <c r="G1409" s="7" t="s">
        <v>4688</v>
      </c>
      <c r="H1409" s="7">
        <v>0</v>
      </c>
      <c r="K1409" s="7" t="s">
        <v>4689</v>
      </c>
      <c r="L1409" s="7" t="s">
        <v>4687</v>
      </c>
      <c r="N1409" s="7">
        <v>40.12</v>
      </c>
      <c r="O1409" s="7" t="str">
        <f t="shared" si="84"/>
        <v>Obesity</v>
      </c>
      <c r="Q1409" s="7">
        <v>6.15</v>
      </c>
      <c r="R1409" s="7" t="str">
        <f t="shared" si="85"/>
        <v>Prediabetes</v>
      </c>
      <c r="U1409" s="7">
        <v>20</v>
      </c>
      <c r="V1409" s="7" t="s">
        <v>4712</v>
      </c>
      <c r="W1409" s="7">
        <v>1997</v>
      </c>
      <c r="X1409" s="7" t="str">
        <f t="shared" si="86"/>
        <v>20-Nov-1997</v>
      </c>
      <c r="Z1409" s="7">
        <f t="shared" si="87"/>
        <v>25</v>
      </c>
      <c r="AC1409" s="44">
        <v>7626.99</v>
      </c>
    </row>
    <row r="1410" ht="15.6" spans="1:29">
      <c r="A1410" s="24" t="s">
        <v>2819</v>
      </c>
      <c r="B1410" s="24" t="s">
        <v>7076</v>
      </c>
      <c r="C1410" s="7" t="s">
        <v>4751</v>
      </c>
      <c r="D1410" s="7" t="s">
        <v>4752</v>
      </c>
      <c r="G1410" s="7">
        <v>1</v>
      </c>
      <c r="H1410" s="7">
        <v>1</v>
      </c>
      <c r="K1410" s="7" t="s">
        <v>4689</v>
      </c>
      <c r="L1410" s="7" t="s">
        <v>4687</v>
      </c>
      <c r="N1410" s="7">
        <v>19.35</v>
      </c>
      <c r="O1410" s="7" t="str">
        <f t="shared" si="84"/>
        <v>Normal Weight</v>
      </c>
      <c r="Q1410" s="7">
        <v>5.65</v>
      </c>
      <c r="R1410" s="7" t="str">
        <f t="shared" si="85"/>
        <v>Normal</v>
      </c>
      <c r="U1410" s="7">
        <v>3</v>
      </c>
      <c r="V1410" s="7" t="s">
        <v>4719</v>
      </c>
      <c r="W1410" s="7">
        <v>1967</v>
      </c>
      <c r="X1410" s="7" t="str">
        <f t="shared" si="86"/>
        <v>3-Oct-1967</v>
      </c>
      <c r="Z1410" s="7">
        <f t="shared" si="87"/>
        <v>55</v>
      </c>
      <c r="AC1410" s="44">
        <v>7624.63</v>
      </c>
    </row>
    <row r="1411" ht="15.6" spans="1:29">
      <c r="A1411" s="24" t="s">
        <v>2821</v>
      </c>
      <c r="B1411" s="24" t="s">
        <v>7077</v>
      </c>
      <c r="C1411" s="7" t="s">
        <v>4751</v>
      </c>
      <c r="D1411" s="7" t="s">
        <v>7078</v>
      </c>
      <c r="G1411" s="7">
        <v>1</v>
      </c>
      <c r="H1411" s="7">
        <v>1</v>
      </c>
      <c r="K1411" s="7" t="s">
        <v>4687</v>
      </c>
      <c r="L1411" s="7" t="s">
        <v>4687</v>
      </c>
      <c r="N1411" s="7">
        <v>36.69</v>
      </c>
      <c r="O1411" s="7" t="str">
        <f t="shared" ref="O1411:O1474" si="88">IF((AND(N1411&lt;18.5)),"Underweight",IF(AND(N1411&gt;=18.5,N1411&lt;24.9),"Normal Weight",IF(AND(N1411&gt;=25,N1411&lt;=30),"Overweight","Obesity")))</f>
        <v>Obesity</v>
      </c>
      <c r="Q1411" s="7">
        <v>5.5</v>
      </c>
      <c r="R1411" s="7" t="str">
        <f t="shared" ref="R1411:R1474" si="89">IF((AND(Q1411&gt;=5.7,Q1411&lt;=6.4)),"Prediabetes",IF(AND(Q1411&gt;6.5),"Diabetes","Normal"))</f>
        <v>Normal</v>
      </c>
      <c r="U1411" s="7">
        <v>27</v>
      </c>
      <c r="V1411" s="7" t="s">
        <v>4714</v>
      </c>
      <c r="W1411" s="7">
        <v>1994</v>
      </c>
      <c r="X1411" s="7" t="str">
        <f t="shared" ref="X1411:X1474" si="90">CONCATENATE(U1411,"-",V1411,"-",W1411)</f>
        <v>27-Jun-1994</v>
      </c>
      <c r="Z1411" s="7">
        <f t="shared" ref="Z1411:Z1474" si="91">DATEDIF(X1411,$Y$2,"Y")</f>
        <v>28</v>
      </c>
      <c r="AC1411" s="44">
        <v>7623.52</v>
      </c>
    </row>
    <row r="1412" ht="15.6" spans="1:29">
      <c r="A1412" s="24" t="s">
        <v>2823</v>
      </c>
      <c r="B1412" s="24" t="s">
        <v>6622</v>
      </c>
      <c r="C1412" s="7" t="s">
        <v>4748</v>
      </c>
      <c r="D1412" s="7" t="s">
        <v>7079</v>
      </c>
      <c r="G1412" s="7" t="s">
        <v>4688</v>
      </c>
      <c r="H1412" s="7">
        <v>0</v>
      </c>
      <c r="K1412" s="7" t="s">
        <v>4689</v>
      </c>
      <c r="L1412" s="7" t="s">
        <v>4687</v>
      </c>
      <c r="N1412" s="7">
        <v>28.51</v>
      </c>
      <c r="O1412" s="7" t="str">
        <f t="shared" si="88"/>
        <v>Overweight</v>
      </c>
      <c r="Q1412" s="7">
        <v>8</v>
      </c>
      <c r="R1412" s="7" t="str">
        <f t="shared" si="89"/>
        <v>Diabetes</v>
      </c>
      <c r="U1412" s="7">
        <v>11</v>
      </c>
      <c r="V1412" s="7" t="s">
        <v>4715</v>
      </c>
      <c r="W1412" s="7">
        <v>1988</v>
      </c>
      <c r="X1412" s="7" t="str">
        <f t="shared" si="90"/>
        <v>11-Sep-1988</v>
      </c>
      <c r="Z1412" s="7">
        <f t="shared" si="91"/>
        <v>34</v>
      </c>
      <c r="AC1412" s="44">
        <v>7623.13</v>
      </c>
    </row>
    <row r="1413" ht="15.6" spans="1:29">
      <c r="A1413" s="24" t="s">
        <v>2825</v>
      </c>
      <c r="B1413" s="24" t="s">
        <v>7080</v>
      </c>
      <c r="C1413" s="7" t="s">
        <v>4748</v>
      </c>
      <c r="D1413" s="7" t="s">
        <v>7025</v>
      </c>
      <c r="G1413" s="7" t="s">
        <v>4688</v>
      </c>
      <c r="H1413" s="7">
        <v>0</v>
      </c>
      <c r="K1413" s="7" t="s">
        <v>4687</v>
      </c>
      <c r="L1413" s="7" t="s">
        <v>4687</v>
      </c>
      <c r="N1413" s="7">
        <v>30.21</v>
      </c>
      <c r="O1413" s="7" t="str">
        <f t="shared" si="88"/>
        <v>Obesity</v>
      </c>
      <c r="Q1413" s="7">
        <v>5.71</v>
      </c>
      <c r="R1413" s="7" t="str">
        <f t="shared" si="89"/>
        <v>Prediabetes</v>
      </c>
      <c r="U1413" s="7">
        <v>25</v>
      </c>
      <c r="V1413" s="7" t="s">
        <v>4715</v>
      </c>
      <c r="W1413" s="7">
        <v>1984</v>
      </c>
      <c r="X1413" s="7" t="str">
        <f t="shared" si="90"/>
        <v>25-Sep-1984</v>
      </c>
      <c r="Z1413" s="7">
        <f t="shared" si="91"/>
        <v>38</v>
      </c>
      <c r="AC1413" s="44">
        <v>7609.6</v>
      </c>
    </row>
    <row r="1414" ht="15.6" spans="1:29">
      <c r="A1414" s="24" t="s">
        <v>2827</v>
      </c>
      <c r="B1414" s="24" t="s">
        <v>6804</v>
      </c>
      <c r="C1414" s="7" t="s">
        <v>4748</v>
      </c>
      <c r="D1414" s="7" t="s">
        <v>7081</v>
      </c>
      <c r="G1414" s="7" t="s">
        <v>4688</v>
      </c>
      <c r="H1414" s="7">
        <v>0</v>
      </c>
      <c r="K1414" s="7" t="s">
        <v>4687</v>
      </c>
      <c r="L1414" s="7" t="s">
        <v>4687</v>
      </c>
      <c r="N1414" s="7">
        <v>24.33</v>
      </c>
      <c r="O1414" s="7" t="str">
        <f t="shared" si="88"/>
        <v>Normal Weight</v>
      </c>
      <c r="Q1414" s="7">
        <v>11.71</v>
      </c>
      <c r="R1414" s="7" t="str">
        <f t="shared" si="89"/>
        <v>Diabetes</v>
      </c>
      <c r="U1414" s="7">
        <v>11</v>
      </c>
      <c r="V1414" s="7" t="s">
        <v>4708</v>
      </c>
      <c r="W1414" s="7">
        <v>1978</v>
      </c>
      <c r="X1414" s="7" t="str">
        <f t="shared" si="90"/>
        <v>11-Jul-1978</v>
      </c>
      <c r="Z1414" s="7">
        <f t="shared" si="91"/>
        <v>44</v>
      </c>
      <c r="AC1414" s="44">
        <v>7607.03</v>
      </c>
    </row>
    <row r="1415" ht="15.6" spans="1:29">
      <c r="A1415" s="24" t="s">
        <v>2829</v>
      </c>
      <c r="B1415" s="24" t="s">
        <v>7082</v>
      </c>
      <c r="C1415" s="7" t="s">
        <v>4751</v>
      </c>
      <c r="D1415" s="7" t="s">
        <v>5050</v>
      </c>
      <c r="G1415" s="7">
        <v>1</v>
      </c>
      <c r="H1415" s="7">
        <v>1</v>
      </c>
      <c r="K1415" s="7" t="s">
        <v>4689</v>
      </c>
      <c r="L1415" s="7" t="s">
        <v>4687</v>
      </c>
      <c r="N1415" s="7">
        <v>19.855</v>
      </c>
      <c r="O1415" s="7" t="str">
        <f t="shared" si="88"/>
        <v>Normal Weight</v>
      </c>
      <c r="Q1415" s="7">
        <v>6.17</v>
      </c>
      <c r="R1415" s="7" t="str">
        <f t="shared" si="89"/>
        <v>Prediabetes</v>
      </c>
      <c r="U1415" s="7">
        <v>10</v>
      </c>
      <c r="V1415" s="7" t="s">
        <v>4712</v>
      </c>
      <c r="W1415" s="7">
        <v>1976</v>
      </c>
      <c r="X1415" s="7" t="str">
        <f t="shared" si="90"/>
        <v>10-Nov-1976</v>
      </c>
      <c r="Z1415" s="7">
        <f t="shared" si="91"/>
        <v>46</v>
      </c>
      <c r="AC1415" s="44">
        <v>7585.62</v>
      </c>
    </row>
    <row r="1416" ht="15.6" spans="1:29">
      <c r="A1416" s="24" t="s">
        <v>2831</v>
      </c>
      <c r="B1416" s="24" t="s">
        <v>7083</v>
      </c>
      <c r="C1416" s="7" t="s">
        <v>4751</v>
      </c>
      <c r="D1416" s="7" t="s">
        <v>7084</v>
      </c>
      <c r="G1416" s="7">
        <v>1</v>
      </c>
      <c r="H1416" s="7">
        <v>1</v>
      </c>
      <c r="K1416" s="7" t="s">
        <v>4687</v>
      </c>
      <c r="L1416" s="7" t="s">
        <v>4687</v>
      </c>
      <c r="N1416" s="7">
        <v>25.365</v>
      </c>
      <c r="O1416" s="7" t="str">
        <f t="shared" si="88"/>
        <v>Overweight</v>
      </c>
      <c r="Q1416" s="7">
        <v>6.1</v>
      </c>
      <c r="R1416" s="7" t="str">
        <f t="shared" si="89"/>
        <v>Prediabetes</v>
      </c>
      <c r="U1416" s="7">
        <v>27</v>
      </c>
      <c r="V1416" s="7" t="s">
        <v>4714</v>
      </c>
      <c r="W1416" s="7">
        <v>1978</v>
      </c>
      <c r="X1416" s="7" t="str">
        <f t="shared" si="90"/>
        <v>27-Jun-1978</v>
      </c>
      <c r="Z1416" s="7">
        <f t="shared" si="91"/>
        <v>44</v>
      </c>
      <c r="AC1416" s="44">
        <v>7567.13</v>
      </c>
    </row>
    <row r="1417" ht="15.6" spans="1:29">
      <c r="A1417" s="24" t="s">
        <v>2833</v>
      </c>
      <c r="B1417" s="24" t="s">
        <v>7085</v>
      </c>
      <c r="C1417" s="7" t="s">
        <v>4751</v>
      </c>
      <c r="D1417" s="7" t="s">
        <v>4913</v>
      </c>
      <c r="G1417" s="7">
        <v>1</v>
      </c>
      <c r="H1417" s="7">
        <v>1</v>
      </c>
      <c r="K1417" s="7" t="s">
        <v>4689</v>
      </c>
      <c r="L1417" s="7" t="s">
        <v>4687</v>
      </c>
      <c r="N1417" s="7">
        <v>29.6</v>
      </c>
      <c r="O1417" s="7" t="str">
        <f t="shared" si="88"/>
        <v>Overweight</v>
      </c>
      <c r="Q1417" s="7">
        <v>5.19</v>
      </c>
      <c r="R1417" s="7" t="str">
        <f t="shared" si="89"/>
        <v>Normal</v>
      </c>
      <c r="U1417" s="7">
        <v>29</v>
      </c>
      <c r="V1417" s="7" t="s">
        <v>4715</v>
      </c>
      <c r="W1417" s="7">
        <v>1983</v>
      </c>
      <c r="X1417" s="7" t="str">
        <f t="shared" si="90"/>
        <v>29-Sep-1983</v>
      </c>
      <c r="Z1417" s="7">
        <f t="shared" si="91"/>
        <v>39</v>
      </c>
      <c r="AC1417" s="44">
        <v>7538.52</v>
      </c>
    </row>
    <row r="1418" ht="15.6" spans="1:29">
      <c r="A1418" s="24" t="s">
        <v>2835</v>
      </c>
      <c r="B1418" s="24" t="s">
        <v>7086</v>
      </c>
      <c r="C1418" s="7" t="s">
        <v>4748</v>
      </c>
      <c r="D1418" s="7" t="s">
        <v>7087</v>
      </c>
      <c r="G1418" s="7" t="s">
        <v>4688</v>
      </c>
      <c r="H1418" s="7">
        <v>0</v>
      </c>
      <c r="K1418" s="7" t="s">
        <v>4689</v>
      </c>
      <c r="L1418" s="7" t="s">
        <v>4687</v>
      </c>
      <c r="N1418" s="7">
        <v>39.43</v>
      </c>
      <c r="O1418" s="7" t="str">
        <f t="shared" si="88"/>
        <v>Obesity</v>
      </c>
      <c r="Q1418" s="7">
        <v>5.37</v>
      </c>
      <c r="R1418" s="7" t="str">
        <f t="shared" si="89"/>
        <v>Normal</v>
      </c>
      <c r="U1418" s="7">
        <v>7</v>
      </c>
      <c r="V1418" s="7" t="s">
        <v>4708</v>
      </c>
      <c r="W1418" s="7">
        <v>1997</v>
      </c>
      <c r="X1418" s="7" t="str">
        <f t="shared" si="90"/>
        <v>7-Jul-1997</v>
      </c>
      <c r="Z1418" s="7">
        <f t="shared" si="91"/>
        <v>25</v>
      </c>
      <c r="AC1418" s="44">
        <v>7537.16</v>
      </c>
    </row>
    <row r="1419" ht="15.6" spans="1:29">
      <c r="A1419" s="24" t="s">
        <v>2837</v>
      </c>
      <c r="B1419" s="24" t="s">
        <v>7088</v>
      </c>
      <c r="C1419" s="7" t="s">
        <v>5627</v>
      </c>
      <c r="D1419" s="7" t="s">
        <v>4960</v>
      </c>
      <c r="G1419" s="7" t="s">
        <v>4688</v>
      </c>
      <c r="H1419" s="7">
        <v>0</v>
      </c>
      <c r="K1419" s="7" t="s">
        <v>4689</v>
      </c>
      <c r="L1419" s="7" t="s">
        <v>4687</v>
      </c>
      <c r="N1419" s="7">
        <v>27.34</v>
      </c>
      <c r="O1419" s="7" t="str">
        <f t="shared" si="88"/>
        <v>Overweight</v>
      </c>
      <c r="Q1419" s="7">
        <v>10.82</v>
      </c>
      <c r="R1419" s="7" t="str">
        <f t="shared" si="89"/>
        <v>Diabetes</v>
      </c>
      <c r="U1419" s="7">
        <v>24</v>
      </c>
      <c r="V1419" s="7" t="s">
        <v>4718</v>
      </c>
      <c r="W1419" s="7">
        <v>1988</v>
      </c>
      <c r="X1419" s="7" t="str">
        <f t="shared" si="90"/>
        <v>24-Aug-1988</v>
      </c>
      <c r="Z1419" s="7">
        <f t="shared" si="91"/>
        <v>34</v>
      </c>
      <c r="AC1419" s="44">
        <v>7531.7</v>
      </c>
    </row>
    <row r="1420" ht="15.6" spans="1:29">
      <c r="A1420" s="24" t="s">
        <v>2839</v>
      </c>
      <c r="B1420" s="24" t="s">
        <v>7089</v>
      </c>
      <c r="C1420" s="7" t="s">
        <v>4751</v>
      </c>
      <c r="D1420" s="7" t="s">
        <v>5264</v>
      </c>
      <c r="G1420" s="7" t="s">
        <v>4688</v>
      </c>
      <c r="H1420" s="7">
        <v>0</v>
      </c>
      <c r="K1420" s="7" t="s">
        <v>4689</v>
      </c>
      <c r="L1420" s="7" t="s">
        <v>4687</v>
      </c>
      <c r="N1420" s="7">
        <v>39.01</v>
      </c>
      <c r="O1420" s="7" t="str">
        <f t="shared" si="88"/>
        <v>Obesity</v>
      </c>
      <c r="Q1420" s="7">
        <v>6.06</v>
      </c>
      <c r="R1420" s="7" t="str">
        <f t="shared" si="89"/>
        <v>Prediabetes</v>
      </c>
      <c r="U1420" s="7">
        <v>14</v>
      </c>
      <c r="V1420" s="7" t="s">
        <v>4708</v>
      </c>
      <c r="W1420" s="7">
        <v>1996</v>
      </c>
      <c r="X1420" s="7" t="str">
        <f t="shared" si="90"/>
        <v>14-Jul-1996</v>
      </c>
      <c r="Z1420" s="7">
        <f t="shared" si="91"/>
        <v>26</v>
      </c>
      <c r="AC1420" s="44">
        <v>7526.71</v>
      </c>
    </row>
    <row r="1421" ht="15.6" spans="1:29">
      <c r="A1421" s="24" t="s">
        <v>2841</v>
      </c>
      <c r="B1421" s="24" t="s">
        <v>7090</v>
      </c>
      <c r="C1421" s="7" t="s">
        <v>4751</v>
      </c>
      <c r="D1421" s="7" t="s">
        <v>7091</v>
      </c>
      <c r="G1421" s="7" t="s">
        <v>4688</v>
      </c>
      <c r="H1421" s="7">
        <v>0</v>
      </c>
      <c r="K1421" s="7" t="s">
        <v>4689</v>
      </c>
      <c r="L1421" s="7" t="s">
        <v>4687</v>
      </c>
      <c r="N1421" s="7">
        <v>18.99</v>
      </c>
      <c r="O1421" s="7" t="str">
        <f t="shared" si="88"/>
        <v>Normal Weight</v>
      </c>
      <c r="Q1421" s="7">
        <v>5.91</v>
      </c>
      <c r="R1421" s="7" t="str">
        <f t="shared" si="89"/>
        <v>Prediabetes</v>
      </c>
      <c r="U1421" s="7">
        <v>29</v>
      </c>
      <c r="V1421" s="7" t="s">
        <v>4719</v>
      </c>
      <c r="W1421" s="7">
        <v>1967</v>
      </c>
      <c r="X1421" s="7" t="str">
        <f t="shared" si="90"/>
        <v>29-Oct-1967</v>
      </c>
      <c r="Z1421" s="7">
        <f t="shared" si="91"/>
        <v>55</v>
      </c>
      <c r="AC1421" s="44">
        <v>7518.03</v>
      </c>
    </row>
    <row r="1422" ht="15.6" spans="1:29">
      <c r="A1422" s="24" t="s">
        <v>2843</v>
      </c>
      <c r="B1422" s="24" t="s">
        <v>7092</v>
      </c>
      <c r="C1422" s="7" t="s">
        <v>4748</v>
      </c>
      <c r="D1422" s="7" t="s">
        <v>7093</v>
      </c>
      <c r="G1422" s="7" t="s">
        <v>4688</v>
      </c>
      <c r="H1422" s="7">
        <v>0</v>
      </c>
      <c r="K1422" s="7" t="s">
        <v>4689</v>
      </c>
      <c r="L1422" s="7" t="s">
        <v>4687</v>
      </c>
      <c r="N1422" s="7">
        <v>42.3</v>
      </c>
      <c r="O1422" s="7" t="str">
        <f t="shared" si="88"/>
        <v>Obesity</v>
      </c>
      <c r="Q1422" s="7">
        <v>5.87</v>
      </c>
      <c r="R1422" s="7" t="str">
        <f t="shared" si="89"/>
        <v>Prediabetes</v>
      </c>
      <c r="U1422" s="7">
        <v>2</v>
      </c>
      <c r="V1422" s="7" t="s">
        <v>4714</v>
      </c>
      <c r="W1422" s="7">
        <v>2001</v>
      </c>
      <c r="X1422" s="7" t="str">
        <f t="shared" si="90"/>
        <v>2-Jun-2001</v>
      </c>
      <c r="Z1422" s="7">
        <f t="shared" si="91"/>
        <v>22</v>
      </c>
      <c r="AC1422" s="44">
        <v>7512.27</v>
      </c>
    </row>
    <row r="1423" ht="15.6" spans="1:29">
      <c r="A1423" s="24" t="s">
        <v>2845</v>
      </c>
      <c r="B1423" s="24" t="s">
        <v>7094</v>
      </c>
      <c r="C1423" s="7" t="s">
        <v>4751</v>
      </c>
      <c r="D1423" s="7" t="s">
        <v>7095</v>
      </c>
      <c r="G1423" s="7" t="s">
        <v>4688</v>
      </c>
      <c r="H1423" s="7">
        <v>0</v>
      </c>
      <c r="K1423" s="7" t="s">
        <v>4687</v>
      </c>
      <c r="L1423" s="7" t="s">
        <v>4687</v>
      </c>
      <c r="N1423" s="7">
        <v>39.805</v>
      </c>
      <c r="O1423" s="7" t="str">
        <f t="shared" si="88"/>
        <v>Obesity</v>
      </c>
      <c r="Q1423" s="7">
        <v>6.22</v>
      </c>
      <c r="R1423" s="7" t="str">
        <f t="shared" si="89"/>
        <v>Prediabetes</v>
      </c>
      <c r="U1423" s="7">
        <v>19</v>
      </c>
      <c r="V1423" s="7" t="s">
        <v>4712</v>
      </c>
      <c r="W1423" s="7">
        <v>1977</v>
      </c>
      <c r="X1423" s="7" t="str">
        <f t="shared" si="90"/>
        <v>19-Nov-1977</v>
      </c>
      <c r="Z1423" s="7">
        <f t="shared" si="91"/>
        <v>45</v>
      </c>
      <c r="AC1423" s="44">
        <v>7504.3</v>
      </c>
    </row>
    <row r="1424" ht="15.6" spans="1:29">
      <c r="A1424" s="24" t="s">
        <v>2847</v>
      </c>
      <c r="B1424" s="24" t="s">
        <v>7096</v>
      </c>
      <c r="C1424" s="7" t="s">
        <v>4751</v>
      </c>
      <c r="D1424" s="7" t="s">
        <v>7097</v>
      </c>
      <c r="G1424" s="7">
        <v>1</v>
      </c>
      <c r="H1424" s="7">
        <v>1</v>
      </c>
      <c r="K1424" s="7" t="s">
        <v>4687</v>
      </c>
      <c r="L1424" s="7" t="s">
        <v>4687</v>
      </c>
      <c r="N1424" s="7">
        <v>33.7</v>
      </c>
      <c r="O1424" s="7" t="str">
        <f t="shared" si="88"/>
        <v>Obesity</v>
      </c>
      <c r="Q1424" s="7">
        <v>5.73</v>
      </c>
      <c r="R1424" s="7" t="str">
        <f t="shared" si="89"/>
        <v>Prediabetes</v>
      </c>
      <c r="U1424" s="7">
        <v>20</v>
      </c>
      <c r="V1424" s="7" t="s">
        <v>4717</v>
      </c>
      <c r="W1424" s="7">
        <v>1977</v>
      </c>
      <c r="X1424" s="7" t="str">
        <f t="shared" si="90"/>
        <v>20-Dec-1977</v>
      </c>
      <c r="Z1424" s="7">
        <f t="shared" si="91"/>
        <v>45</v>
      </c>
      <c r="AC1424" s="44">
        <v>7494.63</v>
      </c>
    </row>
    <row r="1425" ht="15.6" spans="1:29">
      <c r="A1425" s="24" t="s">
        <v>2849</v>
      </c>
      <c r="B1425" s="24" t="s">
        <v>7098</v>
      </c>
      <c r="C1425" s="7" t="s">
        <v>4748</v>
      </c>
      <c r="D1425" s="7" t="s">
        <v>7099</v>
      </c>
      <c r="G1425" s="7" t="s">
        <v>4688</v>
      </c>
      <c r="H1425" s="7">
        <v>0</v>
      </c>
      <c r="K1425" s="7" t="s">
        <v>4687</v>
      </c>
      <c r="L1425" s="7" t="s">
        <v>4687</v>
      </c>
      <c r="N1425" s="7">
        <v>36.195</v>
      </c>
      <c r="O1425" s="7" t="str">
        <f t="shared" si="88"/>
        <v>Obesity</v>
      </c>
      <c r="Q1425" s="7">
        <v>5.7</v>
      </c>
      <c r="R1425" s="7" t="str">
        <f t="shared" si="89"/>
        <v>Prediabetes</v>
      </c>
      <c r="U1425" s="7">
        <v>2</v>
      </c>
      <c r="V1425" s="7" t="s">
        <v>4718</v>
      </c>
      <c r="W1425" s="7">
        <v>1980</v>
      </c>
      <c r="X1425" s="7" t="str">
        <f t="shared" si="90"/>
        <v>2-Aug-1980</v>
      </c>
      <c r="Z1425" s="7">
        <f t="shared" si="91"/>
        <v>42</v>
      </c>
      <c r="AC1425" s="44">
        <v>7487.38</v>
      </c>
    </row>
    <row r="1426" ht="15.6" spans="1:29">
      <c r="A1426" s="24" t="s">
        <v>2851</v>
      </c>
      <c r="B1426" s="24" t="s">
        <v>7100</v>
      </c>
      <c r="C1426" s="7" t="s">
        <v>4751</v>
      </c>
      <c r="D1426" s="7" t="s">
        <v>7101</v>
      </c>
      <c r="G1426" s="7" t="s">
        <v>4688</v>
      </c>
      <c r="H1426" s="7">
        <v>0</v>
      </c>
      <c r="K1426" s="7" t="s">
        <v>4687</v>
      </c>
      <c r="L1426" s="7" t="s">
        <v>4687</v>
      </c>
      <c r="N1426" s="7">
        <v>32.6</v>
      </c>
      <c r="O1426" s="7" t="str">
        <f t="shared" si="88"/>
        <v>Obesity</v>
      </c>
      <c r="Q1426" s="7">
        <v>9.91</v>
      </c>
      <c r="R1426" s="7" t="str">
        <f t="shared" si="89"/>
        <v>Diabetes</v>
      </c>
      <c r="U1426" s="7">
        <v>19</v>
      </c>
      <c r="V1426" s="7" t="s">
        <v>4719</v>
      </c>
      <c r="W1426" s="7">
        <v>1979</v>
      </c>
      <c r="X1426" s="7" t="str">
        <f t="shared" si="90"/>
        <v>19-Oct-1979</v>
      </c>
      <c r="Z1426" s="7">
        <f t="shared" si="91"/>
        <v>43</v>
      </c>
      <c r="AC1426" s="44">
        <v>7463.51</v>
      </c>
    </row>
    <row r="1427" ht="15.6" spans="1:29">
      <c r="A1427" s="24" t="s">
        <v>2853</v>
      </c>
      <c r="B1427" s="24" t="s">
        <v>7102</v>
      </c>
      <c r="C1427" s="7" t="s">
        <v>4751</v>
      </c>
      <c r="D1427" s="7" t="s">
        <v>4762</v>
      </c>
      <c r="G1427" s="7" t="s">
        <v>4688</v>
      </c>
      <c r="H1427" s="7">
        <v>0</v>
      </c>
      <c r="K1427" s="7" t="s">
        <v>4687</v>
      </c>
      <c r="L1427" s="7" t="s">
        <v>4687</v>
      </c>
      <c r="N1427" s="7">
        <v>30.2</v>
      </c>
      <c r="O1427" s="7" t="str">
        <f t="shared" si="88"/>
        <v>Obesity</v>
      </c>
      <c r="Q1427" s="7">
        <v>11.4</v>
      </c>
      <c r="R1427" s="7" t="str">
        <f t="shared" si="89"/>
        <v>Diabetes</v>
      </c>
      <c r="U1427" s="7">
        <v>25</v>
      </c>
      <c r="V1427" s="7" t="s">
        <v>4717</v>
      </c>
      <c r="W1427" s="7">
        <v>1977</v>
      </c>
      <c r="X1427" s="7" t="str">
        <f t="shared" si="90"/>
        <v>25-Dec-1977</v>
      </c>
      <c r="Z1427" s="7">
        <f t="shared" si="91"/>
        <v>45</v>
      </c>
      <c r="AC1427" s="44">
        <v>7450.36</v>
      </c>
    </row>
    <row r="1428" ht="15.6" spans="1:29">
      <c r="A1428" s="24" t="s">
        <v>2855</v>
      </c>
      <c r="B1428" s="24" t="s">
        <v>5300</v>
      </c>
      <c r="C1428" s="7" t="s">
        <v>4748</v>
      </c>
      <c r="D1428" s="7" t="s">
        <v>7103</v>
      </c>
      <c r="G1428" s="7">
        <v>1</v>
      </c>
      <c r="H1428" s="7">
        <v>1</v>
      </c>
      <c r="K1428" s="7" t="s">
        <v>4687</v>
      </c>
      <c r="L1428" s="7" t="s">
        <v>4687</v>
      </c>
      <c r="N1428" s="7">
        <v>27.645</v>
      </c>
      <c r="O1428" s="7" t="str">
        <f t="shared" si="88"/>
        <v>Overweight</v>
      </c>
      <c r="Q1428" s="7">
        <v>6.29</v>
      </c>
      <c r="R1428" s="7" t="str">
        <f t="shared" si="89"/>
        <v>Prediabetes</v>
      </c>
      <c r="U1428" s="7">
        <v>1</v>
      </c>
      <c r="V1428" s="7" t="s">
        <v>4712</v>
      </c>
      <c r="W1428" s="7">
        <v>1978</v>
      </c>
      <c r="X1428" s="7" t="str">
        <f t="shared" si="90"/>
        <v>1-Nov-1978</v>
      </c>
      <c r="Z1428" s="7">
        <f t="shared" si="91"/>
        <v>44</v>
      </c>
      <c r="AC1428" s="44">
        <v>7448.4</v>
      </c>
    </row>
    <row r="1429" ht="15.6" spans="1:29">
      <c r="A1429" s="24" t="s">
        <v>2857</v>
      </c>
      <c r="B1429" s="24" t="s">
        <v>7104</v>
      </c>
      <c r="C1429" s="7" t="s">
        <v>4748</v>
      </c>
      <c r="D1429" s="7" t="s">
        <v>7105</v>
      </c>
      <c r="G1429" s="7" t="s">
        <v>4688</v>
      </c>
      <c r="H1429" s="7">
        <v>0</v>
      </c>
      <c r="K1429" s="7" t="s">
        <v>4687</v>
      </c>
      <c r="L1429" s="7" t="s">
        <v>4687</v>
      </c>
      <c r="N1429" s="7">
        <v>26.41</v>
      </c>
      <c r="O1429" s="7" t="str">
        <f t="shared" si="88"/>
        <v>Overweight</v>
      </c>
      <c r="Q1429" s="7">
        <v>9.28</v>
      </c>
      <c r="R1429" s="7" t="str">
        <f t="shared" si="89"/>
        <v>Diabetes</v>
      </c>
      <c r="U1429" s="7">
        <v>29</v>
      </c>
      <c r="V1429" s="7" t="s">
        <v>4715</v>
      </c>
      <c r="W1429" s="7">
        <v>1978</v>
      </c>
      <c r="X1429" s="7" t="str">
        <f t="shared" si="90"/>
        <v>29-Sep-1978</v>
      </c>
      <c r="Z1429" s="7">
        <f t="shared" si="91"/>
        <v>44</v>
      </c>
      <c r="AC1429" s="44">
        <v>7445.92</v>
      </c>
    </row>
    <row r="1430" ht="15.6" spans="1:29">
      <c r="A1430" s="24" t="s">
        <v>2859</v>
      </c>
      <c r="B1430" s="24" t="s">
        <v>4873</v>
      </c>
      <c r="C1430" s="7" t="s">
        <v>4748</v>
      </c>
      <c r="D1430" s="7" t="s">
        <v>5586</v>
      </c>
      <c r="G1430" s="7">
        <v>1</v>
      </c>
      <c r="H1430" s="7">
        <v>1</v>
      </c>
      <c r="K1430" s="7" t="s">
        <v>4689</v>
      </c>
      <c r="L1430" s="7" t="s">
        <v>4687</v>
      </c>
      <c r="N1430" s="7">
        <v>34.1</v>
      </c>
      <c r="O1430" s="7" t="str">
        <f t="shared" si="88"/>
        <v>Obesity</v>
      </c>
      <c r="Q1430" s="7">
        <v>4.78</v>
      </c>
      <c r="R1430" s="7" t="str">
        <f t="shared" si="89"/>
        <v>Normal</v>
      </c>
      <c r="U1430" s="7">
        <v>22</v>
      </c>
      <c r="V1430" s="7" t="s">
        <v>4717</v>
      </c>
      <c r="W1430" s="7">
        <v>1983</v>
      </c>
      <c r="X1430" s="7" t="str">
        <f t="shared" si="90"/>
        <v>22-Dec-1983</v>
      </c>
      <c r="Z1430" s="7">
        <f t="shared" si="91"/>
        <v>39</v>
      </c>
      <c r="AC1430" s="44">
        <v>7443.64</v>
      </c>
    </row>
    <row r="1431" ht="15.6" spans="1:29">
      <c r="A1431" s="24" t="s">
        <v>2861</v>
      </c>
      <c r="B1431" s="24" t="s">
        <v>7106</v>
      </c>
      <c r="C1431" s="7" t="s">
        <v>4751</v>
      </c>
      <c r="D1431" s="7" t="s">
        <v>7107</v>
      </c>
      <c r="G1431" s="7" t="s">
        <v>4688</v>
      </c>
      <c r="H1431" s="7">
        <v>0</v>
      </c>
      <c r="K1431" s="7" t="s">
        <v>4687</v>
      </c>
      <c r="L1431" s="7" t="s">
        <v>4687</v>
      </c>
      <c r="N1431" s="7">
        <v>17.3</v>
      </c>
      <c r="O1431" s="7" t="str">
        <f t="shared" si="88"/>
        <v>Underweight</v>
      </c>
      <c r="Q1431" s="7">
        <v>8.87</v>
      </c>
      <c r="R1431" s="7" t="str">
        <f t="shared" si="89"/>
        <v>Diabetes</v>
      </c>
      <c r="U1431" s="7">
        <v>4</v>
      </c>
      <c r="V1431" s="7" t="s">
        <v>4708</v>
      </c>
      <c r="W1431" s="7">
        <v>1965</v>
      </c>
      <c r="X1431" s="7" t="str">
        <f t="shared" si="90"/>
        <v>4-Jul-1965</v>
      </c>
      <c r="Z1431" s="7">
        <f t="shared" si="91"/>
        <v>57</v>
      </c>
      <c r="AC1431" s="44">
        <v>7441.5</v>
      </c>
    </row>
    <row r="1432" ht="15.6" spans="1:29">
      <c r="A1432" s="24" t="s">
        <v>2863</v>
      </c>
      <c r="B1432" s="24" t="s">
        <v>7108</v>
      </c>
      <c r="C1432" s="7" t="s">
        <v>5627</v>
      </c>
      <c r="D1432" s="7" t="s">
        <v>7109</v>
      </c>
      <c r="G1432" s="7" t="s">
        <v>4688</v>
      </c>
      <c r="H1432" s="7">
        <v>0</v>
      </c>
      <c r="K1432" s="7" t="s">
        <v>4687</v>
      </c>
      <c r="L1432" s="7" t="s">
        <v>4687</v>
      </c>
      <c r="N1432" s="7">
        <v>35.02</v>
      </c>
      <c r="O1432" s="7" t="str">
        <f t="shared" si="88"/>
        <v>Obesity</v>
      </c>
      <c r="Q1432" s="7">
        <v>11.4</v>
      </c>
      <c r="R1432" s="7" t="str">
        <f t="shared" si="89"/>
        <v>Diabetes</v>
      </c>
      <c r="U1432" s="7">
        <v>12</v>
      </c>
      <c r="V1432" s="7" t="s">
        <v>4717</v>
      </c>
      <c r="W1432" s="7">
        <v>1993</v>
      </c>
      <c r="X1432" s="7" t="str">
        <f t="shared" si="90"/>
        <v>12-Dec-1993</v>
      </c>
      <c r="Z1432" s="7">
        <f t="shared" si="91"/>
        <v>29</v>
      </c>
      <c r="AC1432" s="44">
        <v>7441.05</v>
      </c>
    </row>
    <row r="1433" ht="15.6" spans="1:29">
      <c r="A1433" s="24" t="s">
        <v>2865</v>
      </c>
      <c r="B1433" s="24" t="s">
        <v>7110</v>
      </c>
      <c r="C1433" s="7" t="s">
        <v>4748</v>
      </c>
      <c r="D1433" s="7" t="s">
        <v>4795</v>
      </c>
      <c r="G1433" s="7" t="s">
        <v>4688</v>
      </c>
      <c r="H1433" s="7">
        <v>0</v>
      </c>
      <c r="K1433" s="7" t="s">
        <v>4689</v>
      </c>
      <c r="L1433" s="7" t="s">
        <v>4687</v>
      </c>
      <c r="N1433" s="7">
        <v>37.1</v>
      </c>
      <c r="O1433" s="7" t="str">
        <f t="shared" si="88"/>
        <v>Obesity</v>
      </c>
      <c r="Q1433" s="7">
        <v>9.13</v>
      </c>
      <c r="R1433" s="7" t="str">
        <f t="shared" si="89"/>
        <v>Diabetes</v>
      </c>
      <c r="U1433" s="7">
        <v>17</v>
      </c>
      <c r="V1433" s="7" t="s">
        <v>4719</v>
      </c>
      <c r="W1433" s="7">
        <v>1981</v>
      </c>
      <c r="X1433" s="7" t="str">
        <f t="shared" si="90"/>
        <v>17-Oct-1981</v>
      </c>
      <c r="Z1433" s="7">
        <f t="shared" si="91"/>
        <v>41</v>
      </c>
      <c r="AC1433" s="44">
        <v>7421.19</v>
      </c>
    </row>
    <row r="1434" ht="15.6" spans="1:29">
      <c r="A1434" s="24" t="s">
        <v>2867</v>
      </c>
      <c r="B1434" s="24" t="s">
        <v>7111</v>
      </c>
      <c r="C1434" s="7" t="s">
        <v>4748</v>
      </c>
      <c r="D1434" s="7" t="s">
        <v>7112</v>
      </c>
      <c r="G1434" s="7">
        <v>1</v>
      </c>
      <c r="H1434" s="7">
        <v>1</v>
      </c>
      <c r="K1434" s="7" t="s">
        <v>4687</v>
      </c>
      <c r="L1434" s="7" t="s">
        <v>4687</v>
      </c>
      <c r="N1434" s="7">
        <v>16.79</v>
      </c>
      <c r="O1434" s="7" t="str">
        <f t="shared" si="88"/>
        <v>Underweight</v>
      </c>
      <c r="Q1434" s="7">
        <v>6.22</v>
      </c>
      <c r="R1434" s="7" t="str">
        <f t="shared" si="89"/>
        <v>Prediabetes</v>
      </c>
      <c r="U1434" s="7">
        <v>9</v>
      </c>
      <c r="V1434" s="7" t="s">
        <v>4714</v>
      </c>
      <c r="W1434" s="7">
        <v>1965</v>
      </c>
      <c r="X1434" s="7" t="str">
        <f t="shared" si="90"/>
        <v>9-Jun-1965</v>
      </c>
      <c r="Z1434" s="7">
        <f t="shared" si="91"/>
        <v>57</v>
      </c>
      <c r="AC1434" s="44">
        <v>7419.48</v>
      </c>
    </row>
    <row r="1435" ht="15.6" spans="1:29">
      <c r="A1435" s="24" t="s">
        <v>2869</v>
      </c>
      <c r="B1435" s="24" t="s">
        <v>7113</v>
      </c>
      <c r="C1435" s="7" t="s">
        <v>4748</v>
      </c>
      <c r="D1435" s="7" t="s">
        <v>5386</v>
      </c>
      <c r="G1435" s="7">
        <v>1</v>
      </c>
      <c r="H1435" s="7">
        <v>1</v>
      </c>
      <c r="K1435" s="7" t="s">
        <v>4689</v>
      </c>
      <c r="L1435" s="7" t="s">
        <v>4687</v>
      </c>
      <c r="N1435" s="7">
        <v>31.635</v>
      </c>
      <c r="O1435" s="7" t="str">
        <f t="shared" si="88"/>
        <v>Obesity</v>
      </c>
      <c r="Q1435" s="7">
        <v>5.9</v>
      </c>
      <c r="R1435" s="7" t="str">
        <f t="shared" si="89"/>
        <v>Prediabetes</v>
      </c>
      <c r="U1435" s="7">
        <v>29</v>
      </c>
      <c r="V1435" s="7" t="s">
        <v>4719</v>
      </c>
      <c r="W1435" s="7">
        <v>1981</v>
      </c>
      <c r="X1435" s="7" t="str">
        <f t="shared" si="90"/>
        <v>29-Oct-1981</v>
      </c>
      <c r="Z1435" s="7">
        <f t="shared" si="91"/>
        <v>41</v>
      </c>
      <c r="AC1435" s="44">
        <v>7418.52</v>
      </c>
    </row>
    <row r="1436" ht="15.6" spans="1:29">
      <c r="A1436" s="24" t="s">
        <v>2871</v>
      </c>
      <c r="B1436" s="24" t="s">
        <v>5324</v>
      </c>
      <c r="C1436" s="7" t="s">
        <v>4748</v>
      </c>
      <c r="D1436" s="7" t="s">
        <v>7114</v>
      </c>
      <c r="G1436" s="7" t="s">
        <v>4688</v>
      </c>
      <c r="H1436" s="7">
        <v>0</v>
      </c>
      <c r="K1436" s="7" t="s">
        <v>4689</v>
      </c>
      <c r="L1436" s="7" t="s">
        <v>4687</v>
      </c>
      <c r="N1436" s="7">
        <v>24.19</v>
      </c>
      <c r="O1436" s="7" t="str">
        <f t="shared" si="88"/>
        <v>Normal Weight</v>
      </c>
      <c r="Q1436" s="7">
        <v>4.45</v>
      </c>
      <c r="R1436" s="7" t="str">
        <f t="shared" si="89"/>
        <v>Normal</v>
      </c>
      <c r="U1436" s="7">
        <v>16</v>
      </c>
      <c r="V1436" s="7" t="s">
        <v>4719</v>
      </c>
      <c r="W1436" s="7">
        <v>1983</v>
      </c>
      <c r="X1436" s="7" t="str">
        <f t="shared" si="90"/>
        <v>16-Oct-1983</v>
      </c>
      <c r="Z1436" s="7">
        <f t="shared" si="91"/>
        <v>39</v>
      </c>
      <c r="AC1436" s="44">
        <v>7403.98</v>
      </c>
    </row>
    <row r="1437" ht="15.6" spans="1:29">
      <c r="A1437" s="24" t="s">
        <v>2873</v>
      </c>
      <c r="B1437" s="24" t="s">
        <v>7115</v>
      </c>
      <c r="C1437" s="7" t="s">
        <v>4751</v>
      </c>
      <c r="D1437" s="7" t="s">
        <v>7116</v>
      </c>
      <c r="G1437" s="7">
        <v>1</v>
      </c>
      <c r="H1437" s="7">
        <v>1</v>
      </c>
      <c r="K1437" s="7" t="s">
        <v>4687</v>
      </c>
      <c r="L1437" s="7" t="s">
        <v>4687</v>
      </c>
      <c r="N1437" s="7">
        <v>35.29</v>
      </c>
      <c r="O1437" s="7" t="str">
        <f t="shared" si="88"/>
        <v>Obesity</v>
      </c>
      <c r="Q1437" s="7">
        <v>6.17</v>
      </c>
      <c r="R1437" s="7" t="str">
        <f t="shared" si="89"/>
        <v>Prediabetes</v>
      </c>
      <c r="U1437" s="7">
        <v>24</v>
      </c>
      <c r="V1437" s="7" t="s">
        <v>4712</v>
      </c>
      <c r="W1437" s="7">
        <v>1993</v>
      </c>
      <c r="X1437" s="7" t="str">
        <f t="shared" si="90"/>
        <v>24-Nov-1993</v>
      </c>
      <c r="Z1437" s="7">
        <f t="shared" si="91"/>
        <v>29</v>
      </c>
      <c r="AC1437" s="44">
        <v>7388.85</v>
      </c>
    </row>
    <row r="1438" ht="15.6" spans="1:29">
      <c r="A1438" s="24" t="s">
        <v>2875</v>
      </c>
      <c r="B1438" s="24" t="s">
        <v>7117</v>
      </c>
      <c r="C1438" s="7" t="s">
        <v>4748</v>
      </c>
      <c r="D1438" s="7" t="s">
        <v>6300</v>
      </c>
      <c r="G1438" s="7" t="s">
        <v>4688</v>
      </c>
      <c r="H1438" s="7">
        <v>0</v>
      </c>
      <c r="K1438" s="7" t="s">
        <v>4687</v>
      </c>
      <c r="L1438" s="7" t="s">
        <v>4687</v>
      </c>
      <c r="N1438" s="7">
        <v>35.3</v>
      </c>
      <c r="O1438" s="7" t="str">
        <f t="shared" si="88"/>
        <v>Obesity</v>
      </c>
      <c r="Q1438" s="7">
        <v>4.93</v>
      </c>
      <c r="R1438" s="7" t="str">
        <f t="shared" si="89"/>
        <v>Normal</v>
      </c>
      <c r="U1438" s="7">
        <v>7</v>
      </c>
      <c r="V1438" s="7" t="s">
        <v>4715</v>
      </c>
      <c r="W1438" s="7">
        <v>1977</v>
      </c>
      <c r="X1438" s="7" t="str">
        <f t="shared" si="90"/>
        <v>7-Sep-1977</v>
      </c>
      <c r="Z1438" s="7">
        <f t="shared" si="91"/>
        <v>45</v>
      </c>
      <c r="AC1438" s="44">
        <v>7371.77</v>
      </c>
    </row>
    <row r="1439" ht="15.6" spans="1:29">
      <c r="A1439" s="24" t="s">
        <v>2877</v>
      </c>
      <c r="B1439" s="24" t="s">
        <v>7118</v>
      </c>
      <c r="C1439" s="7" t="s">
        <v>4748</v>
      </c>
      <c r="D1439" s="7" t="s">
        <v>5307</v>
      </c>
      <c r="G1439" s="7">
        <v>1</v>
      </c>
      <c r="H1439" s="7">
        <v>1</v>
      </c>
      <c r="K1439" s="7" t="s">
        <v>4687</v>
      </c>
      <c r="L1439" s="7" t="s">
        <v>4687</v>
      </c>
      <c r="N1439" s="7">
        <v>35.64</v>
      </c>
      <c r="O1439" s="7" t="str">
        <f t="shared" si="88"/>
        <v>Obesity</v>
      </c>
      <c r="Q1439" s="7">
        <v>7.32</v>
      </c>
      <c r="R1439" s="7" t="str">
        <f t="shared" si="89"/>
        <v>Diabetes</v>
      </c>
      <c r="U1439" s="7">
        <v>2</v>
      </c>
      <c r="V1439" s="7" t="s">
        <v>4715</v>
      </c>
      <c r="W1439" s="7">
        <v>1979</v>
      </c>
      <c r="X1439" s="7" t="str">
        <f t="shared" si="90"/>
        <v>2-Sep-1979</v>
      </c>
      <c r="Z1439" s="7">
        <f t="shared" si="91"/>
        <v>43</v>
      </c>
      <c r="AC1439" s="44">
        <v>7362.31</v>
      </c>
    </row>
    <row r="1440" ht="15.6" spans="1:29">
      <c r="A1440" s="24" t="s">
        <v>2879</v>
      </c>
      <c r="B1440" s="24" t="s">
        <v>7119</v>
      </c>
      <c r="C1440" s="7" t="s">
        <v>4748</v>
      </c>
      <c r="D1440" s="7" t="s">
        <v>6095</v>
      </c>
      <c r="G1440" s="7">
        <v>1</v>
      </c>
      <c r="H1440" s="7">
        <v>1</v>
      </c>
      <c r="K1440" s="7" t="s">
        <v>4687</v>
      </c>
      <c r="L1440" s="7" t="s">
        <v>4687</v>
      </c>
      <c r="N1440" s="7">
        <v>33.1</v>
      </c>
      <c r="O1440" s="7" t="str">
        <f t="shared" si="88"/>
        <v>Obesity</v>
      </c>
      <c r="Q1440" s="7">
        <v>5.27</v>
      </c>
      <c r="R1440" s="7" t="str">
        <f t="shared" si="89"/>
        <v>Normal</v>
      </c>
      <c r="U1440" s="7">
        <v>21</v>
      </c>
      <c r="V1440" s="7" t="s">
        <v>4714</v>
      </c>
      <c r="W1440" s="7">
        <v>1977</v>
      </c>
      <c r="X1440" s="7" t="str">
        <f t="shared" si="90"/>
        <v>21-Jun-1977</v>
      </c>
      <c r="Z1440" s="7">
        <f t="shared" si="91"/>
        <v>45</v>
      </c>
      <c r="AC1440" s="44">
        <v>7358.18</v>
      </c>
    </row>
    <row r="1441" ht="15.6" spans="1:29">
      <c r="A1441" s="24" t="s">
        <v>2881</v>
      </c>
      <c r="B1441" s="24" t="s">
        <v>7120</v>
      </c>
      <c r="C1441" s="7" t="s">
        <v>4748</v>
      </c>
      <c r="D1441" s="7" t="s">
        <v>7121</v>
      </c>
      <c r="G1441" s="7">
        <v>1</v>
      </c>
      <c r="H1441" s="7">
        <v>1</v>
      </c>
      <c r="K1441" s="7" t="s">
        <v>4689</v>
      </c>
      <c r="L1441" s="7" t="s">
        <v>4687</v>
      </c>
      <c r="N1441" s="7">
        <v>26.41</v>
      </c>
      <c r="O1441" s="7" t="str">
        <f t="shared" si="88"/>
        <v>Overweight</v>
      </c>
      <c r="Q1441" s="7">
        <v>5.82</v>
      </c>
      <c r="R1441" s="7" t="str">
        <f t="shared" si="89"/>
        <v>Prediabetes</v>
      </c>
      <c r="U1441" s="7">
        <v>9</v>
      </c>
      <c r="V1441" s="7" t="s">
        <v>4717</v>
      </c>
      <c r="W1441" s="7">
        <v>1986</v>
      </c>
      <c r="X1441" s="7" t="str">
        <f t="shared" si="90"/>
        <v>9-Dec-1986</v>
      </c>
      <c r="Z1441" s="7">
        <f t="shared" si="91"/>
        <v>36</v>
      </c>
      <c r="AC1441" s="44">
        <v>7357.49</v>
      </c>
    </row>
    <row r="1442" ht="15.6" spans="1:29">
      <c r="A1442" s="24" t="s">
        <v>2883</v>
      </c>
      <c r="B1442" s="24" t="s">
        <v>5027</v>
      </c>
      <c r="C1442" s="7" t="s">
        <v>4748</v>
      </c>
      <c r="D1442" s="7" t="s">
        <v>7122</v>
      </c>
      <c r="G1442" s="7">
        <v>1</v>
      </c>
      <c r="H1442" s="7">
        <v>1</v>
      </c>
      <c r="K1442" s="7" t="s">
        <v>4687</v>
      </c>
      <c r="L1442" s="7" t="s">
        <v>4687</v>
      </c>
      <c r="N1442" s="7">
        <v>29.9</v>
      </c>
      <c r="O1442" s="7" t="str">
        <f t="shared" si="88"/>
        <v>Overweight</v>
      </c>
      <c r="Q1442" s="7">
        <v>5.8</v>
      </c>
      <c r="R1442" s="7" t="str">
        <f t="shared" si="89"/>
        <v>Prediabetes</v>
      </c>
      <c r="U1442" s="7">
        <v>25</v>
      </c>
      <c r="V1442" s="7" t="s">
        <v>4719</v>
      </c>
      <c r="W1442" s="7">
        <v>1979</v>
      </c>
      <c r="X1442" s="7" t="str">
        <f t="shared" si="90"/>
        <v>25-Oct-1979</v>
      </c>
      <c r="Z1442" s="7">
        <f t="shared" si="91"/>
        <v>43</v>
      </c>
      <c r="AC1442" s="44">
        <v>7349.12</v>
      </c>
    </row>
    <row r="1443" ht="15.6" spans="1:29">
      <c r="A1443" s="24" t="s">
        <v>2885</v>
      </c>
      <c r="B1443" s="24" t="s">
        <v>7123</v>
      </c>
      <c r="C1443" s="7" t="s">
        <v>4751</v>
      </c>
      <c r="D1443" s="7" t="s">
        <v>4913</v>
      </c>
      <c r="G1443" s="7">
        <v>1</v>
      </c>
      <c r="H1443" s="7">
        <v>1</v>
      </c>
      <c r="K1443" s="7" t="s">
        <v>4687</v>
      </c>
      <c r="L1443" s="7" t="s">
        <v>4687</v>
      </c>
      <c r="N1443" s="7">
        <v>25.24</v>
      </c>
      <c r="O1443" s="7" t="str">
        <f t="shared" si="88"/>
        <v>Overweight</v>
      </c>
      <c r="Q1443" s="7">
        <v>4.87</v>
      </c>
      <c r="R1443" s="7" t="str">
        <f t="shared" si="89"/>
        <v>Normal</v>
      </c>
      <c r="U1443" s="7">
        <v>20</v>
      </c>
      <c r="V1443" s="7" t="s">
        <v>4708</v>
      </c>
      <c r="W1443" s="7">
        <v>1984</v>
      </c>
      <c r="X1443" s="7" t="str">
        <f t="shared" si="90"/>
        <v>20-Jul-1984</v>
      </c>
      <c r="Z1443" s="7">
        <f t="shared" si="91"/>
        <v>38</v>
      </c>
      <c r="AC1443" s="44">
        <v>7348.14</v>
      </c>
    </row>
    <row r="1444" ht="15.6" spans="1:29">
      <c r="A1444" s="24" t="s">
        <v>2887</v>
      </c>
      <c r="B1444" s="24" t="s">
        <v>7124</v>
      </c>
      <c r="C1444" s="7" t="s">
        <v>4748</v>
      </c>
      <c r="D1444" s="7" t="s">
        <v>5636</v>
      </c>
      <c r="G1444" s="7" t="s">
        <v>4688</v>
      </c>
      <c r="H1444" s="7">
        <v>0</v>
      </c>
      <c r="K1444" s="7" t="s">
        <v>4687</v>
      </c>
      <c r="L1444" s="7" t="s">
        <v>4687</v>
      </c>
      <c r="N1444" s="7">
        <v>25.08</v>
      </c>
      <c r="O1444" s="7" t="str">
        <f t="shared" si="88"/>
        <v>Overweight</v>
      </c>
      <c r="Q1444" s="7">
        <v>8.12</v>
      </c>
      <c r="R1444" s="7" t="str">
        <f t="shared" si="89"/>
        <v>Diabetes</v>
      </c>
      <c r="U1444" s="7">
        <v>4</v>
      </c>
      <c r="V1444" s="7" t="s">
        <v>4714</v>
      </c>
      <c r="W1444" s="7">
        <v>1979</v>
      </c>
      <c r="X1444" s="7" t="str">
        <f t="shared" si="90"/>
        <v>4-Jun-1979</v>
      </c>
      <c r="Z1444" s="7">
        <f t="shared" si="91"/>
        <v>44</v>
      </c>
      <c r="AC1444" s="44">
        <v>7345.73</v>
      </c>
    </row>
    <row r="1445" ht="15.6" spans="1:29">
      <c r="A1445" s="24" t="s">
        <v>2889</v>
      </c>
      <c r="B1445" s="24" t="s">
        <v>4759</v>
      </c>
      <c r="C1445" s="7" t="s">
        <v>4748</v>
      </c>
      <c r="D1445" s="7" t="s">
        <v>7125</v>
      </c>
      <c r="G1445" s="7">
        <v>2</v>
      </c>
      <c r="H1445" s="7">
        <v>2</v>
      </c>
      <c r="K1445" s="7" t="s">
        <v>4687</v>
      </c>
      <c r="L1445" s="7" t="s">
        <v>4687</v>
      </c>
      <c r="N1445" s="7">
        <v>29.165</v>
      </c>
      <c r="O1445" s="7" t="str">
        <f t="shared" si="88"/>
        <v>Overweight</v>
      </c>
      <c r="Q1445" s="7">
        <v>4.36</v>
      </c>
      <c r="R1445" s="7" t="str">
        <f t="shared" si="89"/>
        <v>Normal</v>
      </c>
      <c r="U1445" s="7">
        <v>6</v>
      </c>
      <c r="V1445" s="7" t="s">
        <v>4712</v>
      </c>
      <c r="W1445" s="7">
        <v>2004</v>
      </c>
      <c r="X1445" s="7" t="str">
        <f t="shared" si="90"/>
        <v>6-Nov-2004</v>
      </c>
      <c r="Z1445" s="7">
        <f t="shared" si="91"/>
        <v>18</v>
      </c>
      <c r="AC1445" s="44">
        <v>7345.08</v>
      </c>
    </row>
    <row r="1446" ht="15.6" spans="1:29">
      <c r="A1446" s="24" t="s">
        <v>2891</v>
      </c>
      <c r="B1446" s="24" t="s">
        <v>7126</v>
      </c>
      <c r="C1446" s="7" t="s">
        <v>4751</v>
      </c>
      <c r="D1446" s="7" t="s">
        <v>7127</v>
      </c>
      <c r="G1446" s="7" t="s">
        <v>4688</v>
      </c>
      <c r="H1446" s="7">
        <v>0</v>
      </c>
      <c r="K1446" s="7" t="s">
        <v>4687</v>
      </c>
      <c r="L1446" s="7" t="s">
        <v>4687</v>
      </c>
      <c r="N1446" s="7">
        <v>15.05</v>
      </c>
      <c r="O1446" s="7" t="str">
        <f t="shared" si="88"/>
        <v>Underweight</v>
      </c>
      <c r="Q1446" s="7">
        <v>9.16</v>
      </c>
      <c r="R1446" s="7" t="str">
        <f t="shared" si="89"/>
        <v>Diabetes</v>
      </c>
      <c r="U1446" s="7">
        <v>16</v>
      </c>
      <c r="V1446" s="7" t="s">
        <v>4715</v>
      </c>
      <c r="W1446" s="7">
        <v>1965</v>
      </c>
      <c r="X1446" s="7" t="str">
        <f t="shared" si="90"/>
        <v>16-Sep-1965</v>
      </c>
      <c r="Z1446" s="7">
        <f t="shared" si="91"/>
        <v>57</v>
      </c>
      <c r="AC1446" s="44">
        <v>7339.93</v>
      </c>
    </row>
    <row r="1447" ht="15.6" spans="1:29">
      <c r="A1447" s="24" t="s">
        <v>2893</v>
      </c>
      <c r="B1447" s="24" t="s">
        <v>4879</v>
      </c>
      <c r="C1447" s="7" t="s">
        <v>4748</v>
      </c>
      <c r="D1447" s="7" t="s">
        <v>5152</v>
      </c>
      <c r="G1447" s="7" t="s">
        <v>4688</v>
      </c>
      <c r="H1447" s="7">
        <v>0</v>
      </c>
      <c r="K1447" s="7" t="s">
        <v>4687</v>
      </c>
      <c r="L1447" s="7" t="s">
        <v>4687</v>
      </c>
      <c r="N1447" s="7">
        <v>19.95</v>
      </c>
      <c r="O1447" s="7" t="str">
        <f t="shared" si="88"/>
        <v>Normal Weight</v>
      </c>
      <c r="Q1447" s="7">
        <v>9.14</v>
      </c>
      <c r="R1447" s="7" t="str">
        <f t="shared" si="89"/>
        <v>Diabetes</v>
      </c>
      <c r="U1447" s="7">
        <v>4</v>
      </c>
      <c r="V1447" s="7" t="s">
        <v>4712</v>
      </c>
      <c r="W1447" s="7">
        <v>1972</v>
      </c>
      <c r="X1447" s="7" t="str">
        <f t="shared" si="90"/>
        <v>4-Nov-1972</v>
      </c>
      <c r="Z1447" s="7">
        <f t="shared" si="91"/>
        <v>50</v>
      </c>
      <c r="AC1447" s="44">
        <v>7337.75</v>
      </c>
    </row>
    <row r="1448" ht="15.6" spans="1:29">
      <c r="A1448" s="24" t="s">
        <v>2895</v>
      </c>
      <c r="B1448" s="24" t="s">
        <v>7128</v>
      </c>
      <c r="C1448" s="7" t="s">
        <v>4748</v>
      </c>
      <c r="D1448" s="7" t="s">
        <v>6218</v>
      </c>
      <c r="G1448" s="7">
        <v>2</v>
      </c>
      <c r="H1448" s="7">
        <v>2</v>
      </c>
      <c r="K1448" s="7" t="s">
        <v>4687</v>
      </c>
      <c r="L1448" s="7" t="s">
        <v>4687</v>
      </c>
      <c r="N1448" s="7">
        <v>16.66</v>
      </c>
      <c r="O1448" s="7" t="str">
        <f t="shared" si="88"/>
        <v>Underweight</v>
      </c>
      <c r="Q1448" s="7">
        <v>5.49</v>
      </c>
      <c r="R1448" s="7" t="str">
        <f t="shared" si="89"/>
        <v>Normal</v>
      </c>
      <c r="U1448" s="7">
        <v>15</v>
      </c>
      <c r="V1448" s="7" t="s">
        <v>4715</v>
      </c>
      <c r="W1448" s="7">
        <v>1965</v>
      </c>
      <c r="X1448" s="7" t="str">
        <f t="shared" si="90"/>
        <v>15-Sep-1965</v>
      </c>
      <c r="Z1448" s="7">
        <f t="shared" si="91"/>
        <v>57</v>
      </c>
      <c r="AC1448" s="44">
        <v>7325.47</v>
      </c>
    </row>
    <row r="1449" ht="15.6" spans="1:29">
      <c r="A1449" s="24" t="s">
        <v>2897</v>
      </c>
      <c r="B1449" s="24" t="s">
        <v>7129</v>
      </c>
      <c r="C1449" s="7" t="s">
        <v>4748</v>
      </c>
      <c r="D1449" s="7" t="s">
        <v>7130</v>
      </c>
      <c r="G1449" s="7" t="s">
        <v>4688</v>
      </c>
      <c r="H1449" s="7">
        <v>0</v>
      </c>
      <c r="K1449" s="7" t="s">
        <v>4687</v>
      </c>
      <c r="L1449" s="7" t="s">
        <v>4687</v>
      </c>
      <c r="N1449" s="7">
        <v>16.62</v>
      </c>
      <c r="O1449" s="7" t="str">
        <f t="shared" si="88"/>
        <v>Underweight</v>
      </c>
      <c r="Q1449" s="7">
        <v>5.96</v>
      </c>
      <c r="R1449" s="7" t="str">
        <f t="shared" si="89"/>
        <v>Prediabetes</v>
      </c>
      <c r="U1449" s="7">
        <v>5</v>
      </c>
      <c r="V1449" s="7" t="s">
        <v>4719</v>
      </c>
      <c r="W1449" s="7">
        <v>1965</v>
      </c>
      <c r="X1449" s="7" t="str">
        <f t="shared" si="90"/>
        <v>5-Oct-1965</v>
      </c>
      <c r="Z1449" s="7">
        <f t="shared" si="91"/>
        <v>57</v>
      </c>
      <c r="AC1449" s="44">
        <v>7325.05</v>
      </c>
    </row>
    <row r="1450" ht="15.6" spans="1:29">
      <c r="A1450" s="24" t="s">
        <v>2899</v>
      </c>
      <c r="B1450" s="24" t="s">
        <v>7131</v>
      </c>
      <c r="C1450" s="7" t="s">
        <v>4748</v>
      </c>
      <c r="D1450" s="7" t="s">
        <v>7132</v>
      </c>
      <c r="G1450" s="7" t="s">
        <v>4688</v>
      </c>
      <c r="H1450" s="7">
        <v>0</v>
      </c>
      <c r="K1450" s="7" t="s">
        <v>4689</v>
      </c>
      <c r="L1450" s="7" t="s">
        <v>4687</v>
      </c>
      <c r="N1450" s="7">
        <v>15.36</v>
      </c>
      <c r="O1450" s="7" t="str">
        <f t="shared" si="88"/>
        <v>Underweight</v>
      </c>
      <c r="Q1450" s="7">
        <v>4.62</v>
      </c>
      <c r="R1450" s="7" t="str">
        <f t="shared" si="89"/>
        <v>Normal</v>
      </c>
      <c r="U1450" s="7">
        <v>29</v>
      </c>
      <c r="V1450" s="7" t="s">
        <v>4718</v>
      </c>
      <c r="W1450" s="7">
        <v>1966</v>
      </c>
      <c r="X1450" s="7" t="str">
        <f t="shared" si="90"/>
        <v>29-Aug-1966</v>
      </c>
      <c r="Z1450" s="7">
        <f t="shared" si="91"/>
        <v>56</v>
      </c>
      <c r="AC1450" s="44">
        <v>7323.73</v>
      </c>
    </row>
    <row r="1451" ht="15.6" spans="1:29">
      <c r="A1451" s="24" t="s">
        <v>2901</v>
      </c>
      <c r="B1451" s="24" t="s">
        <v>7133</v>
      </c>
      <c r="C1451" s="7" t="s">
        <v>4748</v>
      </c>
      <c r="D1451" s="7" t="s">
        <v>7134</v>
      </c>
      <c r="G1451" s="7" t="s">
        <v>4688</v>
      </c>
      <c r="H1451" s="7">
        <v>0</v>
      </c>
      <c r="K1451" s="7" t="s">
        <v>4689</v>
      </c>
      <c r="L1451" s="7" t="s">
        <v>4687</v>
      </c>
      <c r="N1451" s="7">
        <v>27.74</v>
      </c>
      <c r="O1451" s="7" t="str">
        <f t="shared" si="88"/>
        <v>Overweight</v>
      </c>
      <c r="Q1451" s="7">
        <v>9.96</v>
      </c>
      <c r="R1451" s="7" t="str">
        <f t="shared" si="89"/>
        <v>Diabetes</v>
      </c>
      <c r="U1451" s="7">
        <v>14</v>
      </c>
      <c r="V1451" s="7" t="s">
        <v>4718</v>
      </c>
      <c r="W1451" s="7">
        <v>1985</v>
      </c>
      <c r="X1451" s="7" t="str">
        <f t="shared" si="90"/>
        <v>14-Aug-1985</v>
      </c>
      <c r="Z1451" s="7">
        <f t="shared" si="91"/>
        <v>37</v>
      </c>
      <c r="AC1451" s="44">
        <v>7322.86</v>
      </c>
    </row>
    <row r="1452" ht="15.6" spans="1:29">
      <c r="A1452" s="24" t="s">
        <v>2903</v>
      </c>
      <c r="B1452" s="24" t="s">
        <v>7135</v>
      </c>
      <c r="C1452" s="7" t="s">
        <v>4751</v>
      </c>
      <c r="D1452" s="7" t="s">
        <v>7136</v>
      </c>
      <c r="G1452" s="7">
        <v>2</v>
      </c>
      <c r="H1452" s="7">
        <v>2</v>
      </c>
      <c r="K1452" s="7" t="s">
        <v>4689</v>
      </c>
      <c r="L1452" s="7" t="s">
        <v>4687</v>
      </c>
      <c r="N1452" s="7">
        <v>22.44</v>
      </c>
      <c r="O1452" s="7" t="str">
        <f t="shared" si="88"/>
        <v>Normal Weight</v>
      </c>
      <c r="Q1452" s="7">
        <v>10.53</v>
      </c>
      <c r="R1452" s="7" t="str">
        <f t="shared" si="89"/>
        <v>Diabetes</v>
      </c>
      <c r="U1452" s="7">
        <v>20</v>
      </c>
      <c r="V1452" s="7" t="s">
        <v>4708</v>
      </c>
      <c r="W1452" s="7">
        <v>1976</v>
      </c>
      <c r="X1452" s="7" t="str">
        <f t="shared" si="90"/>
        <v>20-Jul-1976</v>
      </c>
      <c r="Z1452" s="7">
        <f t="shared" si="91"/>
        <v>46</v>
      </c>
      <c r="AC1452" s="44">
        <v>7318.22</v>
      </c>
    </row>
    <row r="1453" ht="15.6" spans="1:29">
      <c r="A1453" s="24" t="s">
        <v>2905</v>
      </c>
      <c r="B1453" s="24" t="s">
        <v>7137</v>
      </c>
      <c r="C1453" s="7" t="s">
        <v>4751</v>
      </c>
      <c r="D1453" s="7" t="s">
        <v>4801</v>
      </c>
      <c r="G1453" s="7" t="s">
        <v>4688</v>
      </c>
      <c r="H1453" s="7">
        <v>0</v>
      </c>
      <c r="K1453" s="7" t="s">
        <v>4689</v>
      </c>
      <c r="L1453" s="7" t="s">
        <v>4687</v>
      </c>
      <c r="N1453" s="7">
        <v>37.05</v>
      </c>
      <c r="O1453" s="7" t="str">
        <f t="shared" si="88"/>
        <v>Obesity</v>
      </c>
      <c r="Q1453" s="7">
        <v>6.69</v>
      </c>
      <c r="R1453" s="7" t="str">
        <f t="shared" si="89"/>
        <v>Diabetes</v>
      </c>
      <c r="U1453" s="7">
        <v>2</v>
      </c>
      <c r="V1453" s="7" t="s">
        <v>4708</v>
      </c>
      <c r="W1453" s="7">
        <v>1981</v>
      </c>
      <c r="X1453" s="7" t="str">
        <f t="shared" si="90"/>
        <v>2-Jul-1981</v>
      </c>
      <c r="Z1453" s="7">
        <f t="shared" si="91"/>
        <v>41</v>
      </c>
      <c r="AC1453" s="44">
        <v>7318.21</v>
      </c>
    </row>
    <row r="1454" ht="15.6" spans="1:29">
      <c r="A1454" s="24" t="s">
        <v>2907</v>
      </c>
      <c r="B1454" s="24" t="s">
        <v>7138</v>
      </c>
      <c r="C1454" s="7" t="s">
        <v>4751</v>
      </c>
      <c r="D1454" s="7" t="s">
        <v>6104</v>
      </c>
      <c r="G1454" s="7" t="s">
        <v>4688</v>
      </c>
      <c r="H1454" s="7">
        <v>0</v>
      </c>
      <c r="K1454" s="7" t="s">
        <v>4687</v>
      </c>
      <c r="L1454" s="7" t="s">
        <v>4687</v>
      </c>
      <c r="N1454" s="7">
        <v>22.95</v>
      </c>
      <c r="O1454" s="7" t="str">
        <f t="shared" si="88"/>
        <v>Normal Weight</v>
      </c>
      <c r="Q1454" s="7">
        <v>9.55</v>
      </c>
      <c r="R1454" s="7" t="str">
        <f t="shared" si="89"/>
        <v>Diabetes</v>
      </c>
      <c r="U1454" s="7">
        <v>24</v>
      </c>
      <c r="V1454" s="7" t="s">
        <v>4714</v>
      </c>
      <c r="W1454" s="7">
        <v>1973</v>
      </c>
      <c r="X1454" s="7" t="str">
        <f t="shared" si="90"/>
        <v>24-Jun-1973</v>
      </c>
      <c r="Z1454" s="7">
        <f t="shared" si="91"/>
        <v>49</v>
      </c>
      <c r="AC1454" s="44">
        <v>7304.65</v>
      </c>
    </row>
    <row r="1455" ht="15.6" spans="1:29">
      <c r="A1455" s="24" t="s">
        <v>2909</v>
      </c>
      <c r="B1455" s="24" t="s">
        <v>7139</v>
      </c>
      <c r="C1455" s="7" t="s">
        <v>4751</v>
      </c>
      <c r="D1455" s="7" t="s">
        <v>7140</v>
      </c>
      <c r="G1455" s="7" t="s">
        <v>4688</v>
      </c>
      <c r="H1455" s="7">
        <v>0</v>
      </c>
      <c r="K1455" s="7" t="s">
        <v>4689</v>
      </c>
      <c r="L1455" s="7" t="s">
        <v>4687</v>
      </c>
      <c r="N1455" s="7">
        <v>34.2</v>
      </c>
      <c r="O1455" s="7" t="str">
        <f t="shared" si="88"/>
        <v>Obesity</v>
      </c>
      <c r="Q1455" s="7">
        <v>6.05</v>
      </c>
      <c r="R1455" s="7" t="str">
        <f t="shared" si="89"/>
        <v>Prediabetes</v>
      </c>
      <c r="U1455" s="7">
        <v>19</v>
      </c>
      <c r="V1455" s="7" t="s">
        <v>4708</v>
      </c>
      <c r="W1455" s="7">
        <v>1981</v>
      </c>
      <c r="X1455" s="7" t="str">
        <f t="shared" si="90"/>
        <v>19-Jul-1981</v>
      </c>
      <c r="Z1455" s="7">
        <f t="shared" si="91"/>
        <v>41</v>
      </c>
      <c r="AC1455" s="44">
        <v>7302.46</v>
      </c>
    </row>
    <row r="1456" ht="15.6" spans="1:29">
      <c r="A1456" s="24" t="s">
        <v>2911</v>
      </c>
      <c r="B1456" s="24" t="s">
        <v>7141</v>
      </c>
      <c r="C1456" s="7" t="s">
        <v>4751</v>
      </c>
      <c r="D1456" s="7" t="s">
        <v>7142</v>
      </c>
      <c r="G1456" s="7">
        <v>1</v>
      </c>
      <c r="H1456" s="7">
        <v>1</v>
      </c>
      <c r="K1456" s="7" t="s">
        <v>4689</v>
      </c>
      <c r="L1456" s="7" t="s">
        <v>4687</v>
      </c>
      <c r="N1456" s="7">
        <v>30.59</v>
      </c>
      <c r="O1456" s="7" t="str">
        <f t="shared" si="88"/>
        <v>Obesity</v>
      </c>
      <c r="Q1456" s="7">
        <v>10.56</v>
      </c>
      <c r="R1456" s="7" t="str">
        <f t="shared" si="89"/>
        <v>Diabetes</v>
      </c>
      <c r="U1456" s="7">
        <v>15</v>
      </c>
      <c r="V1456" s="7" t="s">
        <v>4719</v>
      </c>
      <c r="W1456" s="7">
        <v>1981</v>
      </c>
      <c r="X1456" s="7" t="str">
        <f t="shared" si="90"/>
        <v>15-Oct-1981</v>
      </c>
      <c r="Z1456" s="7">
        <f t="shared" si="91"/>
        <v>41</v>
      </c>
      <c r="AC1456" s="44">
        <v>7281.51</v>
      </c>
    </row>
    <row r="1457" ht="15.6" spans="1:29">
      <c r="A1457" s="24" t="s">
        <v>2913</v>
      </c>
      <c r="B1457" s="24" t="s">
        <v>5405</v>
      </c>
      <c r="C1457" s="7" t="s">
        <v>4751</v>
      </c>
      <c r="D1457" s="7" t="s">
        <v>7143</v>
      </c>
      <c r="G1457" s="7">
        <v>1</v>
      </c>
      <c r="H1457" s="7">
        <v>1</v>
      </c>
      <c r="K1457" s="7" t="s">
        <v>4687</v>
      </c>
      <c r="L1457" s="7" t="s">
        <v>4687</v>
      </c>
      <c r="N1457" s="7">
        <v>25.51</v>
      </c>
      <c r="O1457" s="7" t="str">
        <f t="shared" si="88"/>
        <v>Overweight</v>
      </c>
      <c r="Q1457" s="7">
        <v>10.81</v>
      </c>
      <c r="R1457" s="7" t="str">
        <f t="shared" si="89"/>
        <v>Diabetes</v>
      </c>
      <c r="U1457" s="7">
        <v>29</v>
      </c>
      <c r="V1457" s="7" t="s">
        <v>4708</v>
      </c>
      <c r="W1457" s="7">
        <v>1982</v>
      </c>
      <c r="X1457" s="7" t="str">
        <f t="shared" si="90"/>
        <v>29-Jul-1982</v>
      </c>
      <c r="Z1457" s="7">
        <f t="shared" si="91"/>
        <v>40</v>
      </c>
      <c r="AC1457" s="44">
        <v>7273.02</v>
      </c>
    </row>
    <row r="1458" ht="15.6" spans="1:29">
      <c r="A1458" s="24" t="s">
        <v>2915</v>
      </c>
      <c r="B1458" s="24" t="s">
        <v>7144</v>
      </c>
      <c r="C1458" s="7" t="s">
        <v>4748</v>
      </c>
      <c r="D1458" s="7" t="s">
        <v>7145</v>
      </c>
      <c r="G1458" s="7" t="s">
        <v>4688</v>
      </c>
      <c r="H1458" s="7">
        <v>0</v>
      </c>
      <c r="K1458" s="7" t="s">
        <v>4689</v>
      </c>
      <c r="L1458" s="7" t="s">
        <v>4687</v>
      </c>
      <c r="N1458" s="7">
        <v>29.04</v>
      </c>
      <c r="O1458" s="7" t="str">
        <f t="shared" si="88"/>
        <v>Overweight</v>
      </c>
      <c r="Q1458" s="7">
        <v>4.32</v>
      </c>
      <c r="R1458" s="7" t="str">
        <f t="shared" si="89"/>
        <v>Normal</v>
      </c>
      <c r="U1458" s="7">
        <v>17</v>
      </c>
      <c r="V1458" s="7" t="s">
        <v>4708</v>
      </c>
      <c r="W1458" s="7">
        <v>1986</v>
      </c>
      <c r="X1458" s="7" t="str">
        <f t="shared" si="90"/>
        <v>17-Jul-1986</v>
      </c>
      <c r="Z1458" s="7">
        <f t="shared" si="91"/>
        <v>36</v>
      </c>
      <c r="AC1458" s="44">
        <v>7265.7</v>
      </c>
    </row>
    <row r="1459" ht="15.6" spans="1:29">
      <c r="A1459" s="24" t="s">
        <v>2917</v>
      </c>
      <c r="B1459" s="24" t="s">
        <v>7146</v>
      </c>
      <c r="C1459" s="7" t="s">
        <v>4748</v>
      </c>
      <c r="D1459" s="7" t="s">
        <v>5221</v>
      </c>
      <c r="G1459" s="7" t="s">
        <v>4688</v>
      </c>
      <c r="H1459" s="7">
        <v>0</v>
      </c>
      <c r="K1459" s="7" t="s">
        <v>4689</v>
      </c>
      <c r="L1459" s="7" t="s">
        <v>4687</v>
      </c>
      <c r="N1459" s="7">
        <v>22.135</v>
      </c>
      <c r="O1459" s="7" t="str">
        <f t="shared" si="88"/>
        <v>Normal Weight</v>
      </c>
      <c r="Q1459" s="7">
        <v>4.37</v>
      </c>
      <c r="R1459" s="7" t="str">
        <f t="shared" si="89"/>
        <v>Normal</v>
      </c>
      <c r="U1459" s="7">
        <v>23</v>
      </c>
      <c r="V1459" s="7" t="s">
        <v>4714</v>
      </c>
      <c r="W1459" s="7">
        <v>1986</v>
      </c>
      <c r="X1459" s="7" t="str">
        <f t="shared" si="90"/>
        <v>23-Jun-1986</v>
      </c>
      <c r="Z1459" s="7">
        <f t="shared" si="91"/>
        <v>36</v>
      </c>
      <c r="AC1459" s="44">
        <v>7265.58</v>
      </c>
    </row>
    <row r="1460" ht="15.6" spans="1:29">
      <c r="A1460" s="24" t="s">
        <v>2919</v>
      </c>
      <c r="B1460" s="24" t="s">
        <v>7147</v>
      </c>
      <c r="C1460" s="7" t="s">
        <v>4751</v>
      </c>
      <c r="D1460" s="7" t="s">
        <v>7148</v>
      </c>
      <c r="G1460" s="7">
        <v>1</v>
      </c>
      <c r="H1460" s="7">
        <v>1</v>
      </c>
      <c r="K1460" s="7" t="s">
        <v>4687</v>
      </c>
      <c r="L1460" s="7" t="s">
        <v>4687</v>
      </c>
      <c r="N1460" s="7">
        <v>21.375</v>
      </c>
      <c r="O1460" s="7" t="str">
        <f t="shared" si="88"/>
        <v>Normal Weight</v>
      </c>
      <c r="Q1460" s="7">
        <v>4.81</v>
      </c>
      <c r="R1460" s="7" t="str">
        <f t="shared" si="89"/>
        <v>Normal</v>
      </c>
      <c r="U1460" s="7">
        <v>23</v>
      </c>
      <c r="V1460" s="7" t="s">
        <v>4712</v>
      </c>
      <c r="W1460" s="7">
        <v>1977</v>
      </c>
      <c r="X1460" s="7" t="str">
        <f t="shared" si="90"/>
        <v>23-Nov-1977</v>
      </c>
      <c r="Z1460" s="7">
        <f t="shared" si="91"/>
        <v>45</v>
      </c>
      <c r="AC1460" s="44">
        <v>7261.74</v>
      </c>
    </row>
    <row r="1461" ht="15.6" spans="1:29">
      <c r="A1461" s="24" t="s">
        <v>2921</v>
      </c>
      <c r="B1461" s="24" t="s">
        <v>6145</v>
      </c>
      <c r="C1461" s="7" t="s">
        <v>4751</v>
      </c>
      <c r="D1461" s="7" t="s">
        <v>7149</v>
      </c>
      <c r="G1461" s="7">
        <v>1</v>
      </c>
      <c r="H1461" s="7">
        <v>1</v>
      </c>
      <c r="K1461" s="7" t="s">
        <v>4687</v>
      </c>
      <c r="L1461" s="7" t="s">
        <v>4687</v>
      </c>
      <c r="N1461" s="7">
        <v>29.19</v>
      </c>
      <c r="O1461" s="7" t="str">
        <f t="shared" si="88"/>
        <v>Overweight</v>
      </c>
      <c r="Q1461" s="7">
        <v>4.56</v>
      </c>
      <c r="R1461" s="7" t="str">
        <f t="shared" si="89"/>
        <v>Normal</v>
      </c>
      <c r="U1461" s="7">
        <v>13</v>
      </c>
      <c r="V1461" s="7" t="s">
        <v>4718</v>
      </c>
      <c r="W1461" s="7">
        <v>1991</v>
      </c>
      <c r="X1461" s="7" t="str">
        <f t="shared" si="90"/>
        <v>13-Aug-1991</v>
      </c>
      <c r="Z1461" s="7">
        <f t="shared" si="91"/>
        <v>31</v>
      </c>
      <c r="AC1461" s="44">
        <v>7256.72</v>
      </c>
    </row>
    <row r="1462" ht="15.6" spans="1:29">
      <c r="A1462" s="24" t="s">
        <v>2923</v>
      </c>
      <c r="B1462" s="24" t="s">
        <v>5294</v>
      </c>
      <c r="C1462" s="7" t="s">
        <v>4748</v>
      </c>
      <c r="D1462" s="7" t="s">
        <v>5697</v>
      </c>
      <c r="G1462" s="7" t="s">
        <v>4688</v>
      </c>
      <c r="H1462" s="7">
        <v>0</v>
      </c>
      <c r="K1462" s="7" t="s">
        <v>4689</v>
      </c>
      <c r="L1462" s="7" t="s">
        <v>4687</v>
      </c>
      <c r="N1462" s="7">
        <v>31.92</v>
      </c>
      <c r="O1462" s="7" t="str">
        <f t="shared" si="88"/>
        <v>Obesity</v>
      </c>
      <c r="Q1462" s="7">
        <v>4.39</v>
      </c>
      <c r="R1462" s="7" t="str">
        <f t="shared" si="89"/>
        <v>Normal</v>
      </c>
      <c r="U1462" s="7">
        <v>6</v>
      </c>
      <c r="V1462" s="7" t="s">
        <v>4717</v>
      </c>
      <c r="W1462" s="7">
        <v>1983</v>
      </c>
      <c r="X1462" s="7" t="str">
        <f t="shared" si="90"/>
        <v>6-Dec-1983</v>
      </c>
      <c r="Z1462" s="7">
        <f t="shared" si="91"/>
        <v>39</v>
      </c>
      <c r="AC1462" s="44">
        <v>7248.71</v>
      </c>
    </row>
    <row r="1463" ht="15.6" spans="1:29">
      <c r="A1463" s="24" t="s">
        <v>2925</v>
      </c>
      <c r="B1463" s="24" t="s">
        <v>5178</v>
      </c>
      <c r="C1463" s="7" t="s">
        <v>4748</v>
      </c>
      <c r="D1463" s="7" t="s">
        <v>7150</v>
      </c>
      <c r="G1463" s="7" t="s">
        <v>4688</v>
      </c>
      <c r="H1463" s="7">
        <v>0</v>
      </c>
      <c r="K1463" s="7" t="s">
        <v>4689</v>
      </c>
      <c r="L1463" s="7" t="s">
        <v>4687</v>
      </c>
      <c r="N1463" s="7">
        <v>26.315</v>
      </c>
      <c r="O1463" s="7" t="str">
        <f t="shared" si="88"/>
        <v>Overweight</v>
      </c>
      <c r="Q1463" s="7">
        <v>11.44</v>
      </c>
      <c r="R1463" s="7" t="str">
        <f t="shared" si="89"/>
        <v>Diabetes</v>
      </c>
      <c r="U1463" s="7">
        <v>30</v>
      </c>
      <c r="V1463" s="7" t="s">
        <v>4717</v>
      </c>
      <c r="W1463" s="7">
        <v>1983</v>
      </c>
      <c r="X1463" s="7" t="str">
        <f t="shared" si="90"/>
        <v>30-Dec-1983</v>
      </c>
      <c r="Z1463" s="7">
        <f t="shared" si="91"/>
        <v>39</v>
      </c>
      <c r="AC1463" s="44">
        <v>7243.81</v>
      </c>
    </row>
    <row r="1464" ht="15.6" spans="1:29">
      <c r="A1464" s="24" t="s">
        <v>2927</v>
      </c>
      <c r="B1464" s="24" t="s">
        <v>7151</v>
      </c>
      <c r="C1464" s="7" t="s">
        <v>4751</v>
      </c>
      <c r="D1464" s="7" t="s">
        <v>5233</v>
      </c>
      <c r="G1464" s="7">
        <v>1</v>
      </c>
      <c r="H1464" s="7">
        <v>1</v>
      </c>
      <c r="K1464" s="7" t="s">
        <v>4687</v>
      </c>
      <c r="L1464" s="7" t="s">
        <v>4687</v>
      </c>
      <c r="N1464" s="7">
        <v>35.3</v>
      </c>
      <c r="O1464" s="7" t="str">
        <f t="shared" si="88"/>
        <v>Obesity</v>
      </c>
      <c r="Q1464" s="7">
        <v>11.37</v>
      </c>
      <c r="R1464" s="7" t="str">
        <f t="shared" si="89"/>
        <v>Diabetes</v>
      </c>
      <c r="U1464" s="7">
        <v>28</v>
      </c>
      <c r="V1464" s="7" t="s">
        <v>4718</v>
      </c>
      <c r="W1464" s="7">
        <v>1982</v>
      </c>
      <c r="X1464" s="7" t="str">
        <f t="shared" si="90"/>
        <v>28-Aug-1982</v>
      </c>
      <c r="Z1464" s="7">
        <f t="shared" si="91"/>
        <v>40</v>
      </c>
      <c r="AC1464" s="44">
        <v>7228.22</v>
      </c>
    </row>
    <row r="1465" ht="15.6" spans="1:29">
      <c r="A1465" s="24" t="s">
        <v>2929</v>
      </c>
      <c r="B1465" s="24" t="s">
        <v>7152</v>
      </c>
      <c r="C1465" s="7" t="s">
        <v>4751</v>
      </c>
      <c r="D1465" s="7" t="s">
        <v>7153</v>
      </c>
      <c r="E1465" s="7" t="s">
        <v>4889</v>
      </c>
      <c r="G1465" s="7" t="s">
        <v>4688</v>
      </c>
      <c r="H1465" s="7">
        <v>0</v>
      </c>
      <c r="K1465" s="7" t="s">
        <v>4687</v>
      </c>
      <c r="L1465" s="7" t="s">
        <v>4687</v>
      </c>
      <c r="N1465" s="7">
        <v>18.91</v>
      </c>
      <c r="O1465" s="7" t="str">
        <f t="shared" si="88"/>
        <v>Normal Weight</v>
      </c>
      <c r="Q1465" s="7">
        <v>6.14</v>
      </c>
      <c r="R1465" s="7" t="str">
        <f t="shared" si="89"/>
        <v>Prediabetes</v>
      </c>
      <c r="U1465" s="7">
        <v>16</v>
      </c>
      <c r="V1465" s="7" t="s">
        <v>4712</v>
      </c>
      <c r="W1465" s="7">
        <v>1968</v>
      </c>
      <c r="X1465" s="7" t="str">
        <f t="shared" si="90"/>
        <v>16-Nov-1968</v>
      </c>
      <c r="Z1465" s="7">
        <f t="shared" si="91"/>
        <v>54</v>
      </c>
      <c r="AC1465" s="44">
        <v>7222.79</v>
      </c>
    </row>
    <row r="1466" ht="15.6" spans="1:29">
      <c r="A1466" s="24" t="s">
        <v>2931</v>
      </c>
      <c r="B1466" s="24" t="s">
        <v>5259</v>
      </c>
      <c r="C1466" s="7" t="s">
        <v>4748</v>
      </c>
      <c r="D1466" s="7" t="s">
        <v>7154</v>
      </c>
      <c r="G1466" s="7" t="s">
        <v>4688</v>
      </c>
      <c r="H1466" s="7">
        <v>0</v>
      </c>
      <c r="K1466" s="7" t="s">
        <v>4689</v>
      </c>
      <c r="L1466" s="7" t="s">
        <v>4687</v>
      </c>
      <c r="N1466" s="7">
        <v>22.41</v>
      </c>
      <c r="O1466" s="7" t="str">
        <f t="shared" si="88"/>
        <v>Normal Weight</v>
      </c>
      <c r="Q1466" s="7">
        <v>4.89</v>
      </c>
      <c r="R1466" s="7" t="str">
        <f t="shared" si="89"/>
        <v>Normal</v>
      </c>
      <c r="U1466" s="7">
        <v>29</v>
      </c>
      <c r="V1466" s="7" t="s">
        <v>4719</v>
      </c>
      <c r="W1466" s="7">
        <v>1975</v>
      </c>
      <c r="X1466" s="7" t="str">
        <f t="shared" si="90"/>
        <v>29-Oct-1975</v>
      </c>
      <c r="Z1466" s="7">
        <f t="shared" si="91"/>
        <v>47</v>
      </c>
      <c r="AC1466" s="44">
        <v>7220.25</v>
      </c>
    </row>
    <row r="1467" ht="15.6" spans="1:29">
      <c r="A1467" s="24" t="s">
        <v>2933</v>
      </c>
      <c r="B1467" s="24" t="s">
        <v>5568</v>
      </c>
      <c r="C1467" s="7" t="s">
        <v>4751</v>
      </c>
      <c r="D1467" s="7" t="s">
        <v>7155</v>
      </c>
      <c r="G1467" s="7" t="s">
        <v>4688</v>
      </c>
      <c r="H1467" s="7">
        <v>0</v>
      </c>
      <c r="K1467" s="7" t="s">
        <v>4687</v>
      </c>
      <c r="L1467" s="7" t="s">
        <v>4687</v>
      </c>
      <c r="N1467" s="7">
        <v>22.705</v>
      </c>
      <c r="O1467" s="7" t="str">
        <f t="shared" si="88"/>
        <v>Normal Weight</v>
      </c>
      <c r="Q1467" s="7">
        <v>4.6</v>
      </c>
      <c r="R1467" s="7" t="str">
        <f t="shared" si="89"/>
        <v>Normal</v>
      </c>
      <c r="U1467" s="7">
        <v>28</v>
      </c>
      <c r="V1467" s="7" t="s">
        <v>4719</v>
      </c>
      <c r="W1467" s="7">
        <v>1982</v>
      </c>
      <c r="X1467" s="7" t="str">
        <f t="shared" si="90"/>
        <v>28-Oct-1982</v>
      </c>
      <c r="Z1467" s="7">
        <f t="shared" si="91"/>
        <v>40</v>
      </c>
      <c r="AC1467" s="44">
        <v>7209.49</v>
      </c>
    </row>
    <row r="1468" ht="15.6" spans="1:29">
      <c r="A1468" s="24" t="s">
        <v>2935</v>
      </c>
      <c r="B1468" s="24" t="s">
        <v>7156</v>
      </c>
      <c r="C1468" s="7" t="s">
        <v>4751</v>
      </c>
      <c r="D1468" s="7" t="s">
        <v>7157</v>
      </c>
      <c r="G1468" s="7" t="s">
        <v>4688</v>
      </c>
      <c r="H1468" s="7">
        <v>0</v>
      </c>
      <c r="K1468" s="7" t="s">
        <v>4687</v>
      </c>
      <c r="L1468" s="7" t="s">
        <v>4687</v>
      </c>
      <c r="N1468" s="7">
        <v>37.18</v>
      </c>
      <c r="O1468" s="7" t="str">
        <f t="shared" si="88"/>
        <v>Obesity</v>
      </c>
      <c r="Q1468" s="7">
        <v>4.42</v>
      </c>
      <c r="R1468" s="7" t="str">
        <f t="shared" si="89"/>
        <v>Normal</v>
      </c>
      <c r="U1468" s="7">
        <v>29</v>
      </c>
      <c r="V1468" s="7" t="s">
        <v>4718</v>
      </c>
      <c r="W1468" s="7">
        <v>1980</v>
      </c>
      <c r="X1468" s="7" t="str">
        <f t="shared" si="90"/>
        <v>29-Aug-1980</v>
      </c>
      <c r="Z1468" s="7">
        <f t="shared" si="91"/>
        <v>42</v>
      </c>
      <c r="AC1468" s="44">
        <v>7201.7</v>
      </c>
    </row>
    <row r="1469" ht="15.6" spans="1:29">
      <c r="A1469" s="24" t="s">
        <v>2937</v>
      </c>
      <c r="B1469" s="24" t="s">
        <v>7158</v>
      </c>
      <c r="C1469" s="7" t="s">
        <v>4751</v>
      </c>
      <c r="D1469" s="7" t="s">
        <v>7159</v>
      </c>
      <c r="G1469" s="7" t="s">
        <v>4688</v>
      </c>
      <c r="H1469" s="7">
        <v>0</v>
      </c>
      <c r="K1469" s="7" t="s">
        <v>4687</v>
      </c>
      <c r="L1469" s="7" t="s">
        <v>4687</v>
      </c>
      <c r="N1469" s="7">
        <v>35.97</v>
      </c>
      <c r="O1469" s="7" t="str">
        <f t="shared" si="88"/>
        <v>Obesity</v>
      </c>
      <c r="Q1469" s="7">
        <v>7.48</v>
      </c>
      <c r="R1469" s="7" t="str">
        <f t="shared" si="89"/>
        <v>Diabetes</v>
      </c>
      <c r="U1469" s="7">
        <v>2</v>
      </c>
      <c r="V1469" s="7" t="s">
        <v>4718</v>
      </c>
      <c r="W1469" s="7">
        <v>1980</v>
      </c>
      <c r="X1469" s="7" t="str">
        <f t="shared" si="90"/>
        <v>2-Aug-1980</v>
      </c>
      <c r="Z1469" s="7">
        <f t="shared" si="91"/>
        <v>42</v>
      </c>
      <c r="AC1469" s="44">
        <v>7196.87</v>
      </c>
    </row>
    <row r="1470" ht="15.6" spans="1:29">
      <c r="A1470" s="24" t="s">
        <v>2939</v>
      </c>
      <c r="B1470" s="24" t="s">
        <v>7160</v>
      </c>
      <c r="C1470" s="7" t="s">
        <v>4751</v>
      </c>
      <c r="D1470" s="7" t="s">
        <v>5187</v>
      </c>
      <c r="G1470" s="7" t="s">
        <v>4688</v>
      </c>
      <c r="H1470" s="7">
        <v>0</v>
      </c>
      <c r="K1470" s="7" t="s">
        <v>4687</v>
      </c>
      <c r="L1470" s="7" t="s">
        <v>4687</v>
      </c>
      <c r="N1470" s="7">
        <v>35.8</v>
      </c>
      <c r="O1470" s="7" t="str">
        <f t="shared" si="88"/>
        <v>Obesity</v>
      </c>
      <c r="Q1470" s="7">
        <v>10.74</v>
      </c>
      <c r="R1470" s="7" t="str">
        <f t="shared" si="89"/>
        <v>Diabetes</v>
      </c>
      <c r="U1470" s="7">
        <v>22</v>
      </c>
      <c r="V1470" s="7" t="s">
        <v>4715</v>
      </c>
      <c r="W1470" s="7">
        <v>1980</v>
      </c>
      <c r="X1470" s="7" t="str">
        <f t="shared" si="90"/>
        <v>22-Sep-1980</v>
      </c>
      <c r="Z1470" s="7">
        <f t="shared" si="91"/>
        <v>42</v>
      </c>
      <c r="AC1470" s="44">
        <v>7179.52</v>
      </c>
    </row>
    <row r="1471" ht="15.6" spans="1:29">
      <c r="A1471" s="24" t="s">
        <v>2941</v>
      </c>
      <c r="B1471" s="24" t="s">
        <v>7161</v>
      </c>
      <c r="C1471" s="7" t="s">
        <v>4748</v>
      </c>
      <c r="D1471" s="7" t="s">
        <v>7162</v>
      </c>
      <c r="G1471" s="7">
        <v>1</v>
      </c>
      <c r="H1471" s="7">
        <v>1</v>
      </c>
      <c r="K1471" s="7" t="s">
        <v>4689</v>
      </c>
      <c r="L1471" s="7" t="s">
        <v>4687</v>
      </c>
      <c r="N1471" s="7">
        <v>28.31</v>
      </c>
      <c r="O1471" s="7" t="str">
        <f t="shared" si="88"/>
        <v>Overweight</v>
      </c>
      <c r="Q1471" s="7">
        <v>5.19</v>
      </c>
      <c r="R1471" s="7" t="str">
        <f t="shared" si="89"/>
        <v>Normal</v>
      </c>
      <c r="U1471" s="7">
        <v>29</v>
      </c>
      <c r="V1471" s="7" t="s">
        <v>4717</v>
      </c>
      <c r="W1471" s="7">
        <v>1981</v>
      </c>
      <c r="X1471" s="7" t="str">
        <f t="shared" si="90"/>
        <v>29-Dec-1981</v>
      </c>
      <c r="Z1471" s="7">
        <f t="shared" si="91"/>
        <v>41</v>
      </c>
      <c r="AC1471" s="44">
        <v>7175.51</v>
      </c>
    </row>
    <row r="1472" ht="15.6" spans="1:29">
      <c r="A1472" s="24" t="s">
        <v>2943</v>
      </c>
      <c r="B1472" s="24" t="s">
        <v>7163</v>
      </c>
      <c r="C1472" s="7" t="s">
        <v>4751</v>
      </c>
      <c r="D1472" s="7" t="s">
        <v>7164</v>
      </c>
      <c r="G1472" s="7" t="s">
        <v>4688</v>
      </c>
      <c r="H1472" s="7">
        <v>0</v>
      </c>
      <c r="K1472" s="7" t="s">
        <v>4687</v>
      </c>
      <c r="L1472" s="7" t="s">
        <v>4687</v>
      </c>
      <c r="N1472" s="7">
        <v>38.06</v>
      </c>
      <c r="O1472" s="7" t="str">
        <f t="shared" si="88"/>
        <v>Obesity</v>
      </c>
      <c r="Q1472" s="7">
        <v>9.17</v>
      </c>
      <c r="R1472" s="7" t="str">
        <f t="shared" si="89"/>
        <v>Diabetes</v>
      </c>
      <c r="U1472" s="7">
        <v>26</v>
      </c>
      <c r="V1472" s="7" t="s">
        <v>4715</v>
      </c>
      <c r="W1472" s="7">
        <v>1978</v>
      </c>
      <c r="X1472" s="7" t="str">
        <f t="shared" si="90"/>
        <v>26-Sep-1978</v>
      </c>
      <c r="Z1472" s="7">
        <f t="shared" si="91"/>
        <v>44</v>
      </c>
      <c r="AC1472" s="44">
        <v>7173.36</v>
      </c>
    </row>
    <row r="1473" ht="15.6" spans="1:29">
      <c r="A1473" s="24" t="s">
        <v>2945</v>
      </c>
      <c r="B1473" s="24" t="s">
        <v>7165</v>
      </c>
      <c r="C1473" s="7" t="s">
        <v>4748</v>
      </c>
      <c r="D1473" s="7" t="s">
        <v>5486</v>
      </c>
      <c r="G1473" s="7" t="s">
        <v>4688</v>
      </c>
      <c r="H1473" s="7">
        <v>0</v>
      </c>
      <c r="K1473" s="7" t="s">
        <v>4687</v>
      </c>
      <c r="L1473" s="7" t="s">
        <v>4687</v>
      </c>
      <c r="N1473" s="7">
        <v>28</v>
      </c>
      <c r="O1473" s="7" t="str">
        <f t="shared" si="88"/>
        <v>Overweight</v>
      </c>
      <c r="Q1473" s="7">
        <v>4.95</v>
      </c>
      <c r="R1473" s="7" t="str">
        <f t="shared" si="89"/>
        <v>Normal</v>
      </c>
      <c r="U1473" s="7">
        <v>29</v>
      </c>
      <c r="V1473" s="7" t="s">
        <v>4717</v>
      </c>
      <c r="W1473" s="7">
        <v>1984</v>
      </c>
      <c r="X1473" s="7" t="str">
        <f t="shared" si="90"/>
        <v>29-Dec-1984</v>
      </c>
      <c r="Z1473" s="7">
        <f t="shared" si="91"/>
        <v>38</v>
      </c>
      <c r="AC1473" s="44">
        <v>7162.01</v>
      </c>
    </row>
    <row r="1474" ht="15.6" spans="1:29">
      <c r="A1474" s="24" t="s">
        <v>2947</v>
      </c>
      <c r="B1474" s="24" t="s">
        <v>7166</v>
      </c>
      <c r="C1474" s="7" t="s">
        <v>4751</v>
      </c>
      <c r="D1474" s="7" t="s">
        <v>6017</v>
      </c>
      <c r="G1474" s="7">
        <v>1</v>
      </c>
      <c r="H1474" s="7">
        <v>1</v>
      </c>
      <c r="K1474" s="7" t="s">
        <v>4687</v>
      </c>
      <c r="L1474" s="7" t="s">
        <v>4687</v>
      </c>
      <c r="N1474" s="7">
        <v>34.32</v>
      </c>
      <c r="O1474" s="7" t="str">
        <f t="shared" si="88"/>
        <v>Obesity</v>
      </c>
      <c r="Q1474" s="7">
        <v>6.03</v>
      </c>
      <c r="R1474" s="7" t="str">
        <f t="shared" si="89"/>
        <v>Prediabetes</v>
      </c>
      <c r="U1474" s="7">
        <v>21</v>
      </c>
      <c r="V1474" s="7" t="s">
        <v>4718</v>
      </c>
      <c r="W1474" s="7">
        <v>1978</v>
      </c>
      <c r="X1474" s="7" t="str">
        <f t="shared" si="90"/>
        <v>21-Aug-1978</v>
      </c>
      <c r="Z1474" s="7">
        <f t="shared" si="91"/>
        <v>44</v>
      </c>
      <c r="AC1474" s="44">
        <v>7160.33</v>
      </c>
    </row>
    <row r="1475" ht="15.6" spans="1:29">
      <c r="A1475" s="24" t="s">
        <v>2949</v>
      </c>
      <c r="B1475" s="24" t="s">
        <v>7167</v>
      </c>
      <c r="C1475" s="7" t="s">
        <v>4751</v>
      </c>
      <c r="D1475" s="7" t="s">
        <v>7168</v>
      </c>
      <c r="G1475" s="7" t="s">
        <v>4688</v>
      </c>
      <c r="H1475" s="7">
        <v>0</v>
      </c>
      <c r="K1475" s="7" t="s">
        <v>4689</v>
      </c>
      <c r="L1475" s="7" t="s">
        <v>4687</v>
      </c>
      <c r="N1475" s="7">
        <v>22.3</v>
      </c>
      <c r="O1475" s="7" t="str">
        <f t="shared" ref="O1475:O1538" si="92">IF((AND(N1475&lt;18.5)),"Underweight",IF(AND(N1475&gt;=18.5,N1475&lt;24.9),"Normal Weight",IF(AND(N1475&gt;=25,N1475&lt;=30),"Overweight","Obesity")))</f>
        <v>Normal Weight</v>
      </c>
      <c r="Q1475" s="7">
        <v>5.36</v>
      </c>
      <c r="R1475" s="7" t="str">
        <f t="shared" ref="R1475:R1538" si="93">IF((AND(Q1475&gt;=5.7,Q1475&lt;=6.4)),"Prediabetes",IF(AND(Q1475&gt;6.5),"Diabetes","Normal"))</f>
        <v>Normal</v>
      </c>
      <c r="U1475" s="7">
        <v>14</v>
      </c>
      <c r="V1475" s="7" t="s">
        <v>4708</v>
      </c>
      <c r="W1475" s="7">
        <v>1976</v>
      </c>
      <c r="X1475" s="7" t="str">
        <f t="shared" ref="X1475:X1538" si="94">CONCATENATE(U1475,"-",V1475,"-",W1475)</f>
        <v>14-Jul-1976</v>
      </c>
      <c r="Z1475" s="7">
        <f t="shared" ref="Z1475:Z1538" si="95">DATEDIF(X1475,$Y$2,"Y")</f>
        <v>46</v>
      </c>
      <c r="AC1475" s="44">
        <v>7160.09</v>
      </c>
    </row>
    <row r="1476" ht="15.6" spans="1:29">
      <c r="A1476" s="24" t="s">
        <v>2951</v>
      </c>
      <c r="B1476" s="24" t="s">
        <v>7169</v>
      </c>
      <c r="C1476" s="7" t="s">
        <v>4748</v>
      </c>
      <c r="D1476" s="7" t="s">
        <v>7170</v>
      </c>
      <c r="G1476" s="7">
        <v>1</v>
      </c>
      <c r="H1476" s="7">
        <v>1</v>
      </c>
      <c r="K1476" s="7" t="s">
        <v>4687</v>
      </c>
      <c r="L1476" s="7" t="s">
        <v>4687</v>
      </c>
      <c r="N1476" s="7">
        <v>27.835</v>
      </c>
      <c r="O1476" s="7" t="str">
        <f t="shared" si="92"/>
        <v>Overweight</v>
      </c>
      <c r="Q1476" s="7">
        <v>6.11</v>
      </c>
      <c r="R1476" s="7" t="str">
        <f t="shared" si="93"/>
        <v>Prediabetes</v>
      </c>
      <c r="U1476" s="7">
        <v>4</v>
      </c>
      <c r="V1476" s="7" t="s">
        <v>4718</v>
      </c>
      <c r="W1476" s="7">
        <v>1984</v>
      </c>
      <c r="X1476" s="7" t="str">
        <f t="shared" si="94"/>
        <v>4-Aug-1984</v>
      </c>
      <c r="Z1476" s="7">
        <f t="shared" si="95"/>
        <v>38</v>
      </c>
      <c r="AC1476" s="44">
        <v>7153.55</v>
      </c>
    </row>
    <row r="1477" ht="15.6" spans="1:29">
      <c r="A1477" s="24" t="s">
        <v>2953</v>
      </c>
      <c r="B1477" s="24" t="s">
        <v>7171</v>
      </c>
      <c r="C1477" s="7" t="s">
        <v>4751</v>
      </c>
      <c r="D1477" s="7" t="s">
        <v>7172</v>
      </c>
      <c r="G1477" s="7">
        <v>1</v>
      </c>
      <c r="H1477" s="7">
        <v>1</v>
      </c>
      <c r="K1477" s="7" t="s">
        <v>4687</v>
      </c>
      <c r="L1477" s="7" t="s">
        <v>4687</v>
      </c>
      <c r="N1477" s="7">
        <v>39.23</v>
      </c>
      <c r="O1477" s="7" t="str">
        <f t="shared" si="92"/>
        <v>Obesity</v>
      </c>
      <c r="Q1477" s="7">
        <v>4.88</v>
      </c>
      <c r="R1477" s="7" t="str">
        <f t="shared" si="93"/>
        <v>Normal</v>
      </c>
      <c r="U1477" s="7">
        <v>9</v>
      </c>
      <c r="V1477" s="7" t="s">
        <v>4718</v>
      </c>
      <c r="W1477" s="7">
        <v>1999</v>
      </c>
      <c r="X1477" s="7" t="str">
        <f t="shared" si="94"/>
        <v>9-Aug-1999</v>
      </c>
      <c r="Z1477" s="7">
        <f t="shared" si="95"/>
        <v>23</v>
      </c>
      <c r="AC1477" s="44">
        <v>7152.67</v>
      </c>
    </row>
    <row r="1478" ht="15.6" spans="1:29">
      <c r="A1478" s="24" t="s">
        <v>2955</v>
      </c>
      <c r="B1478" s="24" t="s">
        <v>7173</v>
      </c>
      <c r="C1478" s="7" t="s">
        <v>4748</v>
      </c>
      <c r="D1478" s="7" t="s">
        <v>6912</v>
      </c>
      <c r="G1478" s="7" t="s">
        <v>4688</v>
      </c>
      <c r="H1478" s="7">
        <v>0</v>
      </c>
      <c r="K1478" s="7" t="s">
        <v>4687</v>
      </c>
      <c r="L1478" s="7" t="s">
        <v>4687</v>
      </c>
      <c r="N1478" s="7">
        <v>19.95</v>
      </c>
      <c r="O1478" s="7" t="str">
        <f t="shared" si="92"/>
        <v>Normal Weight</v>
      </c>
      <c r="Q1478" s="7">
        <v>6.72</v>
      </c>
      <c r="R1478" s="7" t="str">
        <f t="shared" si="93"/>
        <v>Diabetes</v>
      </c>
      <c r="U1478" s="7">
        <v>26</v>
      </c>
      <c r="V1478" s="7" t="s">
        <v>4712</v>
      </c>
      <c r="W1478" s="7">
        <v>1984</v>
      </c>
      <c r="X1478" s="7" t="str">
        <f t="shared" si="94"/>
        <v>26-Nov-1984</v>
      </c>
      <c r="Z1478" s="7">
        <f t="shared" si="95"/>
        <v>38</v>
      </c>
      <c r="AC1478" s="44">
        <v>7151.09</v>
      </c>
    </row>
    <row r="1479" ht="15.6" spans="1:29">
      <c r="A1479" s="24" t="s">
        <v>2957</v>
      </c>
      <c r="B1479" s="24" t="s">
        <v>7174</v>
      </c>
      <c r="C1479" s="7" t="s">
        <v>4751</v>
      </c>
      <c r="D1479" s="7" t="s">
        <v>7175</v>
      </c>
      <c r="G1479" s="7">
        <v>1</v>
      </c>
      <c r="H1479" s="7">
        <v>1</v>
      </c>
      <c r="K1479" s="7" t="s">
        <v>4687</v>
      </c>
      <c r="L1479" s="7" t="s">
        <v>4687</v>
      </c>
      <c r="N1479" s="7">
        <v>34.64</v>
      </c>
      <c r="O1479" s="7" t="str">
        <f t="shared" si="92"/>
        <v>Obesity</v>
      </c>
      <c r="Q1479" s="7">
        <v>4.2</v>
      </c>
      <c r="R1479" s="7" t="str">
        <f t="shared" si="93"/>
        <v>Normal</v>
      </c>
      <c r="U1479" s="7">
        <v>12</v>
      </c>
      <c r="V1479" s="7" t="s">
        <v>4712</v>
      </c>
      <c r="W1479" s="7">
        <v>1993</v>
      </c>
      <c r="X1479" s="7" t="str">
        <f t="shared" si="94"/>
        <v>12-Nov-1993</v>
      </c>
      <c r="Z1479" s="7">
        <f t="shared" si="95"/>
        <v>29</v>
      </c>
      <c r="AC1479" s="44">
        <v>7147.47</v>
      </c>
    </row>
    <row r="1480" ht="15.6" spans="1:29">
      <c r="A1480" s="24" t="s">
        <v>2959</v>
      </c>
      <c r="B1480" s="24" t="s">
        <v>7176</v>
      </c>
      <c r="C1480" s="7" t="s">
        <v>4751</v>
      </c>
      <c r="D1480" s="7" t="s">
        <v>7177</v>
      </c>
      <c r="G1480" s="7">
        <v>1</v>
      </c>
      <c r="H1480" s="7">
        <v>1</v>
      </c>
      <c r="K1480" s="7" t="s">
        <v>4687</v>
      </c>
      <c r="L1480" s="7" t="s">
        <v>4687</v>
      </c>
      <c r="N1480" s="7">
        <v>18.75</v>
      </c>
      <c r="O1480" s="7" t="str">
        <f t="shared" si="92"/>
        <v>Normal Weight</v>
      </c>
      <c r="Q1480" s="7">
        <v>5.79</v>
      </c>
      <c r="R1480" s="7" t="str">
        <f t="shared" si="93"/>
        <v>Prediabetes</v>
      </c>
      <c r="U1480" s="7">
        <v>1</v>
      </c>
      <c r="V1480" s="7" t="s">
        <v>4715</v>
      </c>
      <c r="W1480" s="7">
        <v>1968</v>
      </c>
      <c r="X1480" s="7" t="str">
        <f t="shared" si="94"/>
        <v>1-Sep-1968</v>
      </c>
      <c r="Z1480" s="7">
        <f t="shared" si="95"/>
        <v>54</v>
      </c>
      <c r="AC1480" s="44">
        <v>7147.11</v>
      </c>
    </row>
    <row r="1481" ht="15.6" spans="1:29">
      <c r="A1481" s="24" t="s">
        <v>2961</v>
      </c>
      <c r="B1481" s="24" t="s">
        <v>7178</v>
      </c>
      <c r="C1481" s="7" t="s">
        <v>4748</v>
      </c>
      <c r="D1481" s="7" t="s">
        <v>7179</v>
      </c>
      <c r="G1481" s="7" t="s">
        <v>4688</v>
      </c>
      <c r="H1481" s="7">
        <v>0</v>
      </c>
      <c r="K1481" s="7" t="s">
        <v>4687</v>
      </c>
      <c r="L1481" s="7" t="s">
        <v>4687</v>
      </c>
      <c r="N1481" s="7">
        <v>26.48</v>
      </c>
      <c r="O1481" s="7" t="str">
        <f t="shared" si="92"/>
        <v>Overweight</v>
      </c>
      <c r="Q1481" s="7">
        <v>4.29</v>
      </c>
      <c r="R1481" s="7" t="str">
        <f t="shared" si="93"/>
        <v>Normal</v>
      </c>
      <c r="U1481" s="7">
        <v>3</v>
      </c>
      <c r="V1481" s="7" t="s">
        <v>4717</v>
      </c>
      <c r="W1481" s="7">
        <v>1987</v>
      </c>
      <c r="X1481" s="7" t="str">
        <f t="shared" si="94"/>
        <v>3-Dec-1987</v>
      </c>
      <c r="Z1481" s="7">
        <f t="shared" si="95"/>
        <v>35</v>
      </c>
      <c r="AC1481" s="44">
        <v>7144.86</v>
      </c>
    </row>
    <row r="1482" ht="15.6" spans="1:29">
      <c r="A1482" s="24" t="s">
        <v>2963</v>
      </c>
      <c r="B1482" s="24" t="s">
        <v>7180</v>
      </c>
      <c r="C1482" s="7" t="s">
        <v>4751</v>
      </c>
      <c r="D1482" s="7" t="s">
        <v>5269</v>
      </c>
      <c r="G1482" s="7" t="s">
        <v>4688</v>
      </c>
      <c r="H1482" s="7">
        <v>0</v>
      </c>
      <c r="K1482" s="7" t="s">
        <v>4687</v>
      </c>
      <c r="L1482" s="7" t="s">
        <v>4687</v>
      </c>
      <c r="N1482" s="7">
        <v>34.83</v>
      </c>
      <c r="O1482" s="7" t="str">
        <f t="shared" si="92"/>
        <v>Obesity</v>
      </c>
      <c r="Q1482" s="7">
        <v>8.27</v>
      </c>
      <c r="R1482" s="7" t="str">
        <f t="shared" si="93"/>
        <v>Diabetes</v>
      </c>
      <c r="U1482" s="7">
        <v>12</v>
      </c>
      <c r="V1482" s="7" t="s">
        <v>4708</v>
      </c>
      <c r="W1482" s="7">
        <v>1992</v>
      </c>
      <c r="X1482" s="7" t="str">
        <f t="shared" si="94"/>
        <v>12-Jul-1992</v>
      </c>
      <c r="Z1482" s="7">
        <f t="shared" si="95"/>
        <v>30</v>
      </c>
      <c r="AC1482" s="44">
        <v>7144.4</v>
      </c>
    </row>
    <row r="1483" ht="15.6" spans="1:29">
      <c r="A1483" s="24" t="s">
        <v>2965</v>
      </c>
      <c r="B1483" s="24" t="s">
        <v>6989</v>
      </c>
      <c r="C1483" s="7" t="s">
        <v>4748</v>
      </c>
      <c r="D1483" s="7" t="s">
        <v>7181</v>
      </c>
      <c r="G1483" s="7" t="s">
        <v>4688</v>
      </c>
      <c r="H1483" s="7">
        <v>0</v>
      </c>
      <c r="K1483" s="7" t="s">
        <v>4687</v>
      </c>
      <c r="L1483" s="7" t="s">
        <v>4687</v>
      </c>
      <c r="N1483" s="7">
        <v>25.46</v>
      </c>
      <c r="O1483" s="7" t="str">
        <f t="shared" si="92"/>
        <v>Overweight</v>
      </c>
      <c r="Q1483" s="7">
        <v>4.56</v>
      </c>
      <c r="R1483" s="7" t="str">
        <f t="shared" si="93"/>
        <v>Normal</v>
      </c>
      <c r="U1483" s="7">
        <v>16</v>
      </c>
      <c r="V1483" s="7" t="s">
        <v>4719</v>
      </c>
      <c r="W1483" s="7">
        <v>1982</v>
      </c>
      <c r="X1483" s="7" t="str">
        <f t="shared" si="94"/>
        <v>16-Oct-1982</v>
      </c>
      <c r="Z1483" s="7">
        <f t="shared" si="95"/>
        <v>40</v>
      </c>
      <c r="AC1483" s="44">
        <v>7133.9</v>
      </c>
    </row>
    <row r="1484" ht="15.6" spans="1:29">
      <c r="A1484" s="24" t="s">
        <v>2967</v>
      </c>
      <c r="B1484" s="24" t="s">
        <v>7182</v>
      </c>
      <c r="C1484" s="7" t="s">
        <v>4751</v>
      </c>
      <c r="D1484" s="7" t="s">
        <v>7183</v>
      </c>
      <c r="G1484" s="7" t="s">
        <v>4688</v>
      </c>
      <c r="H1484" s="7">
        <v>0</v>
      </c>
      <c r="K1484" s="7" t="s">
        <v>4687</v>
      </c>
      <c r="L1484" s="7" t="s">
        <v>4687</v>
      </c>
      <c r="N1484" s="7">
        <v>23.31</v>
      </c>
      <c r="O1484" s="7" t="str">
        <f t="shared" si="92"/>
        <v>Normal Weight</v>
      </c>
      <c r="Q1484" s="7">
        <v>5.33</v>
      </c>
      <c r="R1484" s="7" t="str">
        <f t="shared" si="93"/>
        <v>Normal</v>
      </c>
      <c r="U1484" s="7">
        <v>28</v>
      </c>
      <c r="V1484" s="7" t="s">
        <v>4712</v>
      </c>
      <c r="W1484" s="7">
        <v>1978</v>
      </c>
      <c r="X1484" s="7" t="str">
        <f t="shared" si="94"/>
        <v>28-Nov-1978</v>
      </c>
      <c r="Z1484" s="7">
        <f t="shared" si="95"/>
        <v>44</v>
      </c>
      <c r="AC1484" s="44">
        <v>7128.64</v>
      </c>
    </row>
    <row r="1485" ht="15.6" spans="1:29">
      <c r="A1485" s="24" t="s">
        <v>2969</v>
      </c>
      <c r="B1485" s="24" t="s">
        <v>7184</v>
      </c>
      <c r="C1485" s="7" t="s">
        <v>4748</v>
      </c>
      <c r="D1485" s="7" t="s">
        <v>4871</v>
      </c>
      <c r="G1485" s="7" t="s">
        <v>4688</v>
      </c>
      <c r="H1485" s="7">
        <v>0</v>
      </c>
      <c r="K1485" s="7" t="s">
        <v>4687</v>
      </c>
      <c r="L1485" s="7" t="s">
        <v>4687</v>
      </c>
      <c r="N1485" s="7">
        <v>29</v>
      </c>
      <c r="O1485" s="7" t="str">
        <f t="shared" si="92"/>
        <v>Overweight</v>
      </c>
      <c r="Q1485" s="7">
        <v>5.63</v>
      </c>
      <c r="R1485" s="7" t="str">
        <f t="shared" si="93"/>
        <v>Normal</v>
      </c>
      <c r="U1485" s="7">
        <v>28</v>
      </c>
      <c r="V1485" s="7" t="s">
        <v>4712</v>
      </c>
      <c r="W1485" s="7">
        <v>1980</v>
      </c>
      <c r="X1485" s="7" t="str">
        <f t="shared" si="94"/>
        <v>28-Nov-1980</v>
      </c>
      <c r="Z1485" s="7">
        <f t="shared" si="95"/>
        <v>42</v>
      </c>
      <c r="AC1485" s="44">
        <v>7125.25</v>
      </c>
    </row>
    <row r="1486" ht="15.6" spans="1:29">
      <c r="A1486" s="24" t="s">
        <v>2971</v>
      </c>
      <c r="B1486" s="24" t="s">
        <v>7185</v>
      </c>
      <c r="C1486" s="7" t="s">
        <v>4748</v>
      </c>
      <c r="D1486" s="7" t="s">
        <v>6264</v>
      </c>
      <c r="G1486" s="7" t="s">
        <v>4688</v>
      </c>
      <c r="H1486" s="7">
        <v>0</v>
      </c>
      <c r="K1486" s="7" t="s">
        <v>4687</v>
      </c>
      <c r="L1486" s="7" t="s">
        <v>4687</v>
      </c>
      <c r="N1486" s="7">
        <v>32.87</v>
      </c>
      <c r="O1486" s="7" t="str">
        <f t="shared" si="92"/>
        <v>Obesity</v>
      </c>
      <c r="Q1486" s="7">
        <v>5.12</v>
      </c>
      <c r="R1486" s="7" t="str">
        <f t="shared" si="93"/>
        <v>Normal</v>
      </c>
      <c r="U1486" s="7">
        <v>26</v>
      </c>
      <c r="V1486" s="7" t="s">
        <v>4712</v>
      </c>
      <c r="W1486" s="7">
        <v>1980</v>
      </c>
      <c r="X1486" s="7" t="str">
        <f t="shared" si="94"/>
        <v>26-Nov-1980</v>
      </c>
      <c r="Z1486" s="7">
        <f t="shared" si="95"/>
        <v>42</v>
      </c>
      <c r="AC1486" s="44">
        <v>7106.81</v>
      </c>
    </row>
    <row r="1487" ht="15.6" spans="1:29">
      <c r="A1487" s="24" t="s">
        <v>2973</v>
      </c>
      <c r="B1487" s="24" t="s">
        <v>7186</v>
      </c>
      <c r="C1487" s="7" t="s">
        <v>4748</v>
      </c>
      <c r="D1487" s="7" t="s">
        <v>7187</v>
      </c>
      <c r="G1487" s="7">
        <v>1</v>
      </c>
      <c r="H1487" s="7">
        <v>1</v>
      </c>
      <c r="K1487" s="7" t="s">
        <v>4687</v>
      </c>
      <c r="L1487" s="7" t="s">
        <v>4687</v>
      </c>
      <c r="N1487" s="7">
        <v>26.18</v>
      </c>
      <c r="O1487" s="7" t="str">
        <f t="shared" si="92"/>
        <v>Overweight</v>
      </c>
      <c r="Q1487" s="7">
        <v>5.15</v>
      </c>
      <c r="R1487" s="7" t="str">
        <f t="shared" si="93"/>
        <v>Normal</v>
      </c>
      <c r="U1487" s="7">
        <v>18</v>
      </c>
      <c r="V1487" s="7" t="s">
        <v>4714</v>
      </c>
      <c r="W1487" s="7">
        <v>1980</v>
      </c>
      <c r="X1487" s="7" t="str">
        <f t="shared" si="94"/>
        <v>18-Jun-1980</v>
      </c>
      <c r="Z1487" s="7">
        <f t="shared" si="95"/>
        <v>42</v>
      </c>
      <c r="AC1487" s="44">
        <v>7096.98</v>
      </c>
    </row>
    <row r="1488" ht="15.6" spans="1:29">
      <c r="A1488" s="24" t="s">
        <v>2975</v>
      </c>
      <c r="B1488" s="24" t="s">
        <v>7188</v>
      </c>
      <c r="C1488" s="7" t="s">
        <v>4748</v>
      </c>
      <c r="D1488" s="7" t="s">
        <v>7189</v>
      </c>
      <c r="G1488" s="7" t="s">
        <v>4688</v>
      </c>
      <c r="H1488" s="7">
        <v>0</v>
      </c>
      <c r="K1488" s="7" t="s">
        <v>4687</v>
      </c>
      <c r="L1488" s="7" t="s">
        <v>4687</v>
      </c>
      <c r="N1488" s="7">
        <v>25.3</v>
      </c>
      <c r="O1488" s="7" t="str">
        <f t="shared" si="92"/>
        <v>Overweight</v>
      </c>
      <c r="Q1488" s="7">
        <v>7.5</v>
      </c>
      <c r="R1488" s="7" t="str">
        <f t="shared" si="93"/>
        <v>Diabetes</v>
      </c>
      <c r="U1488" s="7">
        <v>11</v>
      </c>
      <c r="V1488" s="7" t="s">
        <v>4718</v>
      </c>
      <c r="W1488" s="7">
        <v>1980</v>
      </c>
      <c r="X1488" s="7" t="str">
        <f t="shared" si="94"/>
        <v>11-Aug-1980</v>
      </c>
      <c r="Z1488" s="7">
        <f t="shared" si="95"/>
        <v>42</v>
      </c>
      <c r="AC1488" s="44">
        <v>7077.19</v>
      </c>
    </row>
    <row r="1489" ht="15.6" spans="1:29">
      <c r="A1489" s="24" t="s">
        <v>2977</v>
      </c>
      <c r="B1489" s="24" t="s">
        <v>6421</v>
      </c>
      <c r="C1489" s="7" t="s">
        <v>4751</v>
      </c>
      <c r="D1489" s="7" t="s">
        <v>7190</v>
      </c>
      <c r="G1489" s="7">
        <v>1</v>
      </c>
      <c r="H1489" s="7">
        <v>1</v>
      </c>
      <c r="K1489" s="7" t="s">
        <v>4689</v>
      </c>
      <c r="L1489" s="7" t="s">
        <v>4687</v>
      </c>
      <c r="N1489" s="7">
        <v>36.94</v>
      </c>
      <c r="O1489" s="7" t="str">
        <f t="shared" si="92"/>
        <v>Obesity</v>
      </c>
      <c r="Q1489" s="7">
        <v>4.88</v>
      </c>
      <c r="R1489" s="7" t="str">
        <f t="shared" si="93"/>
        <v>Normal</v>
      </c>
      <c r="U1489" s="7">
        <v>18</v>
      </c>
      <c r="V1489" s="7" t="s">
        <v>4712</v>
      </c>
      <c r="W1489" s="7">
        <v>1995</v>
      </c>
      <c r="X1489" s="7" t="str">
        <f t="shared" si="94"/>
        <v>18-Nov-1995</v>
      </c>
      <c r="Z1489" s="7">
        <f t="shared" si="95"/>
        <v>27</v>
      </c>
      <c r="AC1489" s="44">
        <v>7054.41</v>
      </c>
    </row>
    <row r="1490" ht="15.6" spans="1:29">
      <c r="A1490" s="24" t="s">
        <v>2979</v>
      </c>
      <c r="B1490" s="24" t="s">
        <v>7191</v>
      </c>
      <c r="C1490" s="7" t="s">
        <v>4748</v>
      </c>
      <c r="D1490" s="7" t="s">
        <v>7192</v>
      </c>
      <c r="G1490" s="7" t="s">
        <v>4688</v>
      </c>
      <c r="H1490" s="7">
        <v>0</v>
      </c>
      <c r="K1490" s="7" t="s">
        <v>4687</v>
      </c>
      <c r="L1490" s="7" t="s">
        <v>4687</v>
      </c>
      <c r="N1490" s="7">
        <v>22.86</v>
      </c>
      <c r="O1490" s="7" t="str">
        <f t="shared" si="92"/>
        <v>Normal Weight</v>
      </c>
      <c r="Q1490" s="7">
        <v>5.57</v>
      </c>
      <c r="R1490" s="7" t="str">
        <f t="shared" si="93"/>
        <v>Normal</v>
      </c>
      <c r="U1490" s="7">
        <v>19</v>
      </c>
      <c r="V1490" s="7" t="s">
        <v>4718</v>
      </c>
      <c r="W1490" s="7">
        <v>1978</v>
      </c>
      <c r="X1490" s="7" t="str">
        <f t="shared" si="94"/>
        <v>19-Aug-1978</v>
      </c>
      <c r="Z1490" s="7">
        <f t="shared" si="95"/>
        <v>44</v>
      </c>
      <c r="AC1490" s="44">
        <v>7050.64</v>
      </c>
    </row>
    <row r="1491" ht="15.6" spans="1:29">
      <c r="A1491" s="24" t="s">
        <v>2981</v>
      </c>
      <c r="B1491" s="24" t="s">
        <v>7193</v>
      </c>
      <c r="C1491" s="7" t="s">
        <v>4748</v>
      </c>
      <c r="D1491" s="7" t="s">
        <v>7194</v>
      </c>
      <c r="G1491" s="7" t="s">
        <v>4688</v>
      </c>
      <c r="H1491" s="7">
        <v>0</v>
      </c>
      <c r="K1491" s="7" t="s">
        <v>4689</v>
      </c>
      <c r="L1491" s="7" t="s">
        <v>4687</v>
      </c>
      <c r="N1491" s="7">
        <v>18.76</v>
      </c>
      <c r="O1491" s="7" t="str">
        <f t="shared" si="92"/>
        <v>Normal Weight</v>
      </c>
      <c r="Q1491" s="7">
        <v>5.31</v>
      </c>
      <c r="R1491" s="7" t="str">
        <f t="shared" si="93"/>
        <v>Normal</v>
      </c>
      <c r="U1491" s="7">
        <v>28</v>
      </c>
      <c r="V1491" s="7" t="s">
        <v>4717</v>
      </c>
      <c r="W1491" s="7">
        <v>1969</v>
      </c>
      <c r="X1491" s="7" t="str">
        <f t="shared" si="94"/>
        <v>28-Dec-1969</v>
      </c>
      <c r="Z1491" s="7">
        <f t="shared" si="95"/>
        <v>53</v>
      </c>
      <c r="AC1491" s="44">
        <v>7050.02</v>
      </c>
    </row>
    <row r="1492" ht="15.6" spans="1:29">
      <c r="A1492" s="24" t="s">
        <v>2983</v>
      </c>
      <c r="B1492" s="24" t="s">
        <v>7195</v>
      </c>
      <c r="C1492" s="7" t="s">
        <v>4748</v>
      </c>
      <c r="D1492" s="7" t="s">
        <v>7196</v>
      </c>
      <c r="G1492" s="7" t="s">
        <v>4688</v>
      </c>
      <c r="H1492" s="7">
        <v>0</v>
      </c>
      <c r="K1492" s="7" t="s">
        <v>4687</v>
      </c>
      <c r="L1492" s="7" t="s">
        <v>4687</v>
      </c>
      <c r="N1492" s="7">
        <v>24.36</v>
      </c>
      <c r="O1492" s="7" t="str">
        <f t="shared" si="92"/>
        <v>Normal Weight</v>
      </c>
      <c r="Q1492" s="7">
        <v>4.57</v>
      </c>
      <c r="R1492" s="7" t="str">
        <f t="shared" si="93"/>
        <v>Normal</v>
      </c>
      <c r="U1492" s="7">
        <v>4</v>
      </c>
      <c r="V1492" s="7" t="s">
        <v>4719</v>
      </c>
      <c r="W1492" s="7">
        <v>1982</v>
      </c>
      <c r="X1492" s="7" t="str">
        <f t="shared" si="94"/>
        <v>4-Oct-1982</v>
      </c>
      <c r="Z1492" s="7">
        <f t="shared" si="95"/>
        <v>40</v>
      </c>
      <c r="AC1492" s="44">
        <v>7046.72</v>
      </c>
    </row>
    <row r="1493" ht="15.6" spans="1:29">
      <c r="A1493" s="24" t="s">
        <v>2985</v>
      </c>
      <c r="B1493" s="24" t="s">
        <v>7197</v>
      </c>
      <c r="C1493" s="7" t="s">
        <v>4751</v>
      </c>
      <c r="D1493" s="7" t="s">
        <v>7198</v>
      </c>
      <c r="E1493" s="7" t="s">
        <v>4889</v>
      </c>
      <c r="G1493" s="7">
        <v>1</v>
      </c>
      <c r="H1493" s="7">
        <v>1</v>
      </c>
      <c r="K1493" s="7" t="s">
        <v>4687</v>
      </c>
      <c r="L1493" s="7" t="s">
        <v>4687</v>
      </c>
      <c r="N1493" s="7">
        <v>32.3</v>
      </c>
      <c r="O1493" s="7" t="str">
        <f t="shared" si="92"/>
        <v>Obesity</v>
      </c>
      <c r="Q1493" s="7">
        <v>8.7</v>
      </c>
      <c r="R1493" s="7" t="str">
        <f t="shared" si="93"/>
        <v>Diabetes</v>
      </c>
      <c r="U1493" s="7">
        <v>22</v>
      </c>
      <c r="V1493" s="7" t="s">
        <v>4712</v>
      </c>
      <c r="W1493" s="7">
        <v>1982</v>
      </c>
      <c r="X1493" s="7" t="str">
        <f t="shared" si="94"/>
        <v>22-Nov-1982</v>
      </c>
      <c r="Z1493" s="7">
        <f t="shared" si="95"/>
        <v>40</v>
      </c>
      <c r="AC1493" s="44">
        <v>7045.5</v>
      </c>
    </row>
    <row r="1494" ht="15.6" spans="1:29">
      <c r="A1494" s="24" t="s">
        <v>2987</v>
      </c>
      <c r="B1494" s="24" t="s">
        <v>7199</v>
      </c>
      <c r="C1494" s="7" t="s">
        <v>4751</v>
      </c>
      <c r="D1494" s="7" t="s">
        <v>7200</v>
      </c>
      <c r="G1494" s="7" t="s">
        <v>4688</v>
      </c>
      <c r="H1494" s="7">
        <v>0</v>
      </c>
      <c r="K1494" s="7" t="s">
        <v>4689</v>
      </c>
      <c r="L1494" s="7" t="s">
        <v>4687</v>
      </c>
      <c r="N1494" s="7">
        <v>22.705</v>
      </c>
      <c r="O1494" s="7" t="str">
        <f t="shared" si="92"/>
        <v>Normal Weight</v>
      </c>
      <c r="Q1494" s="7">
        <v>4.76</v>
      </c>
      <c r="R1494" s="7" t="str">
        <f t="shared" si="93"/>
        <v>Normal</v>
      </c>
      <c r="U1494" s="7">
        <v>22</v>
      </c>
      <c r="V1494" s="7" t="s">
        <v>4708</v>
      </c>
      <c r="W1494" s="7">
        <v>1985</v>
      </c>
      <c r="X1494" s="7" t="str">
        <f t="shared" si="94"/>
        <v>22-Jul-1985</v>
      </c>
      <c r="Z1494" s="7">
        <f t="shared" si="95"/>
        <v>37</v>
      </c>
      <c r="AC1494" s="44">
        <v>7042.11</v>
      </c>
    </row>
    <row r="1495" ht="15.6" spans="1:29">
      <c r="A1495" s="24" t="s">
        <v>2989</v>
      </c>
      <c r="B1495" s="24" t="s">
        <v>7201</v>
      </c>
      <c r="C1495" s="7" t="s">
        <v>4748</v>
      </c>
      <c r="D1495" s="7" t="s">
        <v>6896</v>
      </c>
      <c r="G1495" s="7" t="s">
        <v>4688</v>
      </c>
      <c r="H1495" s="7">
        <v>0</v>
      </c>
      <c r="K1495" s="7" t="s">
        <v>4689</v>
      </c>
      <c r="L1495" s="7" t="s">
        <v>4687</v>
      </c>
      <c r="N1495" s="7">
        <v>21.79</v>
      </c>
      <c r="O1495" s="7" t="str">
        <f t="shared" si="92"/>
        <v>Normal Weight</v>
      </c>
      <c r="Q1495" s="7">
        <v>11.81</v>
      </c>
      <c r="R1495" s="7" t="str">
        <f t="shared" si="93"/>
        <v>Diabetes</v>
      </c>
      <c r="U1495" s="7">
        <v>5</v>
      </c>
      <c r="V1495" s="7" t="s">
        <v>4715</v>
      </c>
      <c r="W1495" s="7">
        <v>1975</v>
      </c>
      <c r="X1495" s="7" t="str">
        <f t="shared" si="94"/>
        <v>5-Sep-1975</v>
      </c>
      <c r="Z1495" s="7">
        <f t="shared" si="95"/>
        <v>47</v>
      </c>
      <c r="AC1495" s="44">
        <v>7033.08</v>
      </c>
    </row>
    <row r="1496" ht="15.6" spans="1:29">
      <c r="A1496" s="24" t="s">
        <v>2991</v>
      </c>
      <c r="B1496" s="24" t="s">
        <v>7202</v>
      </c>
      <c r="C1496" s="7" t="s">
        <v>4751</v>
      </c>
      <c r="D1496" s="7" t="s">
        <v>7203</v>
      </c>
      <c r="G1496" s="7" t="s">
        <v>4688</v>
      </c>
      <c r="H1496" s="7">
        <v>0</v>
      </c>
      <c r="K1496" s="7" t="s">
        <v>4687</v>
      </c>
      <c r="L1496" s="7" t="s">
        <v>4687</v>
      </c>
      <c r="N1496" s="7">
        <v>24.52</v>
      </c>
      <c r="O1496" s="7" t="str">
        <f t="shared" si="92"/>
        <v>Normal Weight</v>
      </c>
      <c r="Q1496" s="7">
        <v>4.67</v>
      </c>
      <c r="R1496" s="7" t="str">
        <f t="shared" si="93"/>
        <v>Normal</v>
      </c>
      <c r="U1496" s="7">
        <v>17</v>
      </c>
      <c r="V1496" s="7" t="s">
        <v>4717</v>
      </c>
      <c r="W1496" s="7">
        <v>1980</v>
      </c>
      <c r="X1496" s="7" t="str">
        <f t="shared" si="94"/>
        <v>17-Dec-1980</v>
      </c>
      <c r="Z1496" s="7">
        <f t="shared" si="95"/>
        <v>42</v>
      </c>
      <c r="AC1496" s="44">
        <v>7003.1</v>
      </c>
    </row>
    <row r="1497" ht="15.6" spans="1:29">
      <c r="A1497" s="24" t="s">
        <v>2993</v>
      </c>
      <c r="B1497" s="24" t="s">
        <v>7204</v>
      </c>
      <c r="C1497" s="7" t="s">
        <v>4751</v>
      </c>
      <c r="D1497" s="7" t="s">
        <v>7205</v>
      </c>
      <c r="G1497" s="7" t="s">
        <v>4688</v>
      </c>
      <c r="H1497" s="7">
        <v>0</v>
      </c>
      <c r="K1497" s="7" t="s">
        <v>4687</v>
      </c>
      <c r="L1497" s="7" t="s">
        <v>4687</v>
      </c>
      <c r="N1497" s="7">
        <v>39.52</v>
      </c>
      <c r="O1497" s="7" t="str">
        <f t="shared" si="92"/>
        <v>Obesity</v>
      </c>
      <c r="Q1497" s="7">
        <v>6.02</v>
      </c>
      <c r="R1497" s="7" t="str">
        <f t="shared" si="93"/>
        <v>Prediabetes</v>
      </c>
      <c r="U1497" s="7">
        <v>11</v>
      </c>
      <c r="V1497" s="7" t="s">
        <v>4708</v>
      </c>
      <c r="W1497" s="7">
        <v>1978</v>
      </c>
      <c r="X1497" s="7" t="str">
        <f t="shared" si="94"/>
        <v>11-Jul-1978</v>
      </c>
      <c r="Z1497" s="7">
        <f t="shared" si="95"/>
        <v>44</v>
      </c>
      <c r="AC1497" s="44">
        <v>6989.95</v>
      </c>
    </row>
    <row r="1498" ht="15.6" spans="1:29">
      <c r="A1498" s="24" t="s">
        <v>2995</v>
      </c>
      <c r="B1498" s="24" t="s">
        <v>7206</v>
      </c>
      <c r="C1498" s="7" t="s">
        <v>4751</v>
      </c>
      <c r="D1498" s="7" t="s">
        <v>7207</v>
      </c>
      <c r="G1498" s="7" t="s">
        <v>4688</v>
      </c>
      <c r="H1498" s="7">
        <v>0</v>
      </c>
      <c r="K1498" s="7" t="s">
        <v>4687</v>
      </c>
      <c r="L1498" s="7" t="s">
        <v>4687</v>
      </c>
      <c r="N1498" s="7">
        <v>24.49</v>
      </c>
      <c r="O1498" s="7" t="str">
        <f t="shared" si="92"/>
        <v>Normal Weight</v>
      </c>
      <c r="Q1498" s="7">
        <v>7.46</v>
      </c>
      <c r="R1498" s="7" t="str">
        <f t="shared" si="93"/>
        <v>Diabetes</v>
      </c>
      <c r="U1498" s="7">
        <v>14</v>
      </c>
      <c r="V1498" s="7" t="s">
        <v>4715</v>
      </c>
      <c r="W1498" s="7">
        <v>1980</v>
      </c>
      <c r="X1498" s="7" t="str">
        <f t="shared" si="94"/>
        <v>14-Sep-1980</v>
      </c>
      <c r="Z1498" s="7">
        <f t="shared" si="95"/>
        <v>42</v>
      </c>
      <c r="AC1498" s="44">
        <v>6986.7</v>
      </c>
    </row>
    <row r="1499" ht="15.6" spans="1:29">
      <c r="A1499" s="24" t="s">
        <v>2997</v>
      </c>
      <c r="B1499" s="24" t="s">
        <v>7208</v>
      </c>
      <c r="C1499" s="7" t="s">
        <v>4751</v>
      </c>
      <c r="D1499" s="7" t="s">
        <v>4944</v>
      </c>
      <c r="G1499" s="7">
        <v>1</v>
      </c>
      <c r="H1499" s="7">
        <v>1</v>
      </c>
      <c r="K1499" s="7" t="s">
        <v>4687</v>
      </c>
      <c r="L1499" s="7" t="s">
        <v>4687</v>
      </c>
      <c r="N1499" s="7">
        <v>26.315</v>
      </c>
      <c r="O1499" s="7" t="str">
        <f t="shared" si="92"/>
        <v>Overweight</v>
      </c>
      <c r="Q1499" s="7">
        <v>4.74</v>
      </c>
      <c r="R1499" s="7" t="str">
        <f t="shared" si="93"/>
        <v>Normal</v>
      </c>
      <c r="U1499" s="7">
        <v>27</v>
      </c>
      <c r="V1499" s="7" t="s">
        <v>4718</v>
      </c>
      <c r="W1499" s="7">
        <v>1980</v>
      </c>
      <c r="X1499" s="7" t="str">
        <f t="shared" si="94"/>
        <v>27-Aug-1980</v>
      </c>
      <c r="Z1499" s="7">
        <f t="shared" si="95"/>
        <v>42</v>
      </c>
      <c r="AC1499" s="44">
        <v>6985.51</v>
      </c>
    </row>
    <row r="1500" ht="15.6" spans="1:29">
      <c r="A1500" s="24" t="s">
        <v>2999</v>
      </c>
      <c r="B1500" s="24" t="s">
        <v>7209</v>
      </c>
      <c r="C1500" s="7" t="s">
        <v>4748</v>
      </c>
      <c r="D1500" s="7" t="s">
        <v>7210</v>
      </c>
      <c r="G1500" s="7" t="s">
        <v>4688</v>
      </c>
      <c r="H1500" s="7">
        <v>0</v>
      </c>
      <c r="K1500" s="7" t="s">
        <v>4687</v>
      </c>
      <c r="L1500" s="7" t="s">
        <v>4687</v>
      </c>
      <c r="N1500" s="7">
        <v>22.58</v>
      </c>
      <c r="O1500" s="7" t="str">
        <f t="shared" si="92"/>
        <v>Normal Weight</v>
      </c>
      <c r="Q1500" s="7">
        <v>4.79</v>
      </c>
      <c r="R1500" s="7" t="str">
        <f t="shared" si="93"/>
        <v>Normal</v>
      </c>
      <c r="U1500" s="7">
        <v>24</v>
      </c>
      <c r="V1500" s="7" t="s">
        <v>4715</v>
      </c>
      <c r="W1500" s="7">
        <v>1978</v>
      </c>
      <c r="X1500" s="7" t="str">
        <f t="shared" si="94"/>
        <v>24-Sep-1978</v>
      </c>
      <c r="Z1500" s="7">
        <f t="shared" si="95"/>
        <v>44</v>
      </c>
      <c r="AC1500" s="44">
        <v>6965.21</v>
      </c>
    </row>
    <row r="1501" ht="15.6" spans="1:29">
      <c r="A1501" s="24" t="s">
        <v>3001</v>
      </c>
      <c r="B1501" s="24" t="s">
        <v>7211</v>
      </c>
      <c r="C1501" s="7" t="s">
        <v>4748</v>
      </c>
      <c r="D1501" s="7" t="s">
        <v>5938</v>
      </c>
      <c r="G1501" s="7" t="s">
        <v>4688</v>
      </c>
      <c r="H1501" s="7">
        <v>0</v>
      </c>
      <c r="K1501" s="7" t="s">
        <v>4687</v>
      </c>
      <c r="L1501" s="7" t="s">
        <v>4687</v>
      </c>
      <c r="N1501" s="7">
        <v>19.475</v>
      </c>
      <c r="O1501" s="7" t="str">
        <f t="shared" si="92"/>
        <v>Normal Weight</v>
      </c>
      <c r="Q1501" s="7">
        <v>5.35</v>
      </c>
      <c r="R1501" s="7" t="str">
        <f t="shared" si="93"/>
        <v>Normal</v>
      </c>
      <c r="U1501" s="7">
        <v>7</v>
      </c>
      <c r="V1501" s="7" t="s">
        <v>4708</v>
      </c>
      <c r="W1501" s="7">
        <v>1984</v>
      </c>
      <c r="X1501" s="7" t="str">
        <f t="shared" si="94"/>
        <v>7-Jul-1984</v>
      </c>
      <c r="Z1501" s="7">
        <f t="shared" si="95"/>
        <v>38</v>
      </c>
      <c r="AC1501" s="44">
        <v>6951.12</v>
      </c>
    </row>
    <row r="1502" ht="15.6" spans="1:29">
      <c r="A1502" s="24" t="s">
        <v>3003</v>
      </c>
      <c r="B1502" s="24" t="s">
        <v>7212</v>
      </c>
      <c r="C1502" s="7" t="s">
        <v>5627</v>
      </c>
      <c r="D1502" s="7" t="s">
        <v>7213</v>
      </c>
      <c r="G1502" s="7">
        <v>1</v>
      </c>
      <c r="H1502" s="7">
        <v>1</v>
      </c>
      <c r="K1502" s="7" t="s">
        <v>4687</v>
      </c>
      <c r="L1502" s="7" t="s">
        <v>4687</v>
      </c>
      <c r="N1502" s="7">
        <v>26.33</v>
      </c>
      <c r="O1502" s="7" t="str">
        <f t="shared" si="92"/>
        <v>Overweight</v>
      </c>
      <c r="Q1502" s="7">
        <v>4.87</v>
      </c>
      <c r="R1502" s="7" t="str">
        <f t="shared" si="93"/>
        <v>Normal</v>
      </c>
      <c r="U1502" s="7">
        <v>28</v>
      </c>
      <c r="V1502" s="7" t="s">
        <v>4712</v>
      </c>
      <c r="W1502" s="7">
        <v>1989</v>
      </c>
      <c r="X1502" s="7" t="str">
        <f t="shared" si="94"/>
        <v>28-Nov-1989</v>
      </c>
      <c r="Z1502" s="7">
        <f t="shared" si="95"/>
        <v>33</v>
      </c>
      <c r="AC1502" s="44">
        <v>6948.7</v>
      </c>
    </row>
    <row r="1503" ht="15.6" spans="1:29">
      <c r="A1503" s="24" t="s">
        <v>3005</v>
      </c>
      <c r="B1503" s="24" t="s">
        <v>7214</v>
      </c>
      <c r="C1503" s="7" t="s">
        <v>4748</v>
      </c>
      <c r="D1503" s="7" t="s">
        <v>5912</v>
      </c>
      <c r="G1503" s="7" t="s">
        <v>4688</v>
      </c>
      <c r="H1503" s="7">
        <v>0</v>
      </c>
      <c r="K1503" s="7" t="s">
        <v>4689</v>
      </c>
      <c r="L1503" s="7" t="s">
        <v>4687</v>
      </c>
      <c r="N1503" s="7">
        <v>17.29</v>
      </c>
      <c r="O1503" s="7" t="str">
        <f t="shared" si="92"/>
        <v>Underweight</v>
      </c>
      <c r="Q1503" s="7">
        <v>10.09</v>
      </c>
      <c r="R1503" s="7" t="str">
        <f t="shared" si="93"/>
        <v>Diabetes</v>
      </c>
      <c r="U1503" s="7">
        <v>8</v>
      </c>
      <c r="V1503" s="7" t="s">
        <v>4708</v>
      </c>
      <c r="W1503" s="7">
        <v>1985</v>
      </c>
      <c r="X1503" s="7" t="str">
        <f t="shared" si="94"/>
        <v>8-Jul-1985</v>
      </c>
      <c r="Z1503" s="7">
        <f t="shared" si="95"/>
        <v>37</v>
      </c>
      <c r="AC1503" s="44">
        <v>6940.94</v>
      </c>
    </row>
    <row r="1504" ht="15.6" spans="1:29">
      <c r="A1504" s="24" t="s">
        <v>3007</v>
      </c>
      <c r="B1504" s="24" t="s">
        <v>7215</v>
      </c>
      <c r="C1504" s="7" t="s">
        <v>4748</v>
      </c>
      <c r="D1504" s="7" t="s">
        <v>7216</v>
      </c>
      <c r="G1504" s="7">
        <v>1</v>
      </c>
      <c r="H1504" s="7">
        <v>1</v>
      </c>
      <c r="K1504" s="7" t="s">
        <v>4687</v>
      </c>
      <c r="L1504" s="7" t="s">
        <v>4687</v>
      </c>
      <c r="N1504" s="7">
        <v>42.88</v>
      </c>
      <c r="O1504" s="7" t="str">
        <f t="shared" si="92"/>
        <v>Obesity</v>
      </c>
      <c r="Q1504" s="7">
        <v>5.47</v>
      </c>
      <c r="R1504" s="7" t="str">
        <f t="shared" si="93"/>
        <v>Normal</v>
      </c>
      <c r="U1504" s="7">
        <v>17</v>
      </c>
      <c r="V1504" s="7" t="s">
        <v>4708</v>
      </c>
      <c r="W1504" s="7">
        <v>2004</v>
      </c>
      <c r="X1504" s="7" t="str">
        <f t="shared" si="94"/>
        <v>17-Jul-2004</v>
      </c>
      <c r="Z1504" s="7">
        <f t="shared" si="95"/>
        <v>18</v>
      </c>
      <c r="AC1504" s="44">
        <v>6940.91</v>
      </c>
    </row>
    <row r="1505" ht="15.6" spans="1:29">
      <c r="A1505" s="24" t="s">
        <v>3009</v>
      </c>
      <c r="B1505" s="24" t="s">
        <v>6307</v>
      </c>
      <c r="C1505" s="7" t="s">
        <v>4751</v>
      </c>
      <c r="D1505" s="7" t="s">
        <v>7217</v>
      </c>
      <c r="G1505" s="7" t="s">
        <v>4688</v>
      </c>
      <c r="H1505" s="7">
        <v>0</v>
      </c>
      <c r="K1505" s="7" t="s">
        <v>4689</v>
      </c>
      <c r="L1505" s="7" t="s">
        <v>4687</v>
      </c>
      <c r="N1505" s="7">
        <v>32.2</v>
      </c>
      <c r="O1505" s="7" t="str">
        <f t="shared" si="92"/>
        <v>Obesity</v>
      </c>
      <c r="Q1505" s="7">
        <v>8.6</v>
      </c>
      <c r="R1505" s="7" t="str">
        <f t="shared" si="93"/>
        <v>Diabetes</v>
      </c>
      <c r="U1505" s="7">
        <v>2</v>
      </c>
      <c r="V1505" s="7" t="s">
        <v>4715</v>
      </c>
      <c r="W1505" s="7">
        <v>1981</v>
      </c>
      <c r="X1505" s="7" t="str">
        <f t="shared" si="94"/>
        <v>2-Sep-1981</v>
      </c>
      <c r="Z1505" s="7">
        <f t="shared" si="95"/>
        <v>41</v>
      </c>
      <c r="AC1505" s="44">
        <v>6938.11</v>
      </c>
    </row>
    <row r="1506" ht="15.6" spans="1:29">
      <c r="A1506" s="24" t="s">
        <v>3011</v>
      </c>
      <c r="B1506" s="24" t="s">
        <v>7218</v>
      </c>
      <c r="C1506" s="7" t="s">
        <v>4751</v>
      </c>
      <c r="D1506" s="7" t="s">
        <v>7219</v>
      </c>
      <c r="G1506" s="7" t="s">
        <v>4688</v>
      </c>
      <c r="H1506" s="7">
        <v>0</v>
      </c>
      <c r="K1506" s="7" t="s">
        <v>4689</v>
      </c>
      <c r="L1506" s="7" t="s">
        <v>4687</v>
      </c>
      <c r="N1506" s="7">
        <v>18.75</v>
      </c>
      <c r="O1506" s="7" t="str">
        <f t="shared" si="92"/>
        <v>Normal Weight</v>
      </c>
      <c r="Q1506" s="7">
        <v>10.74</v>
      </c>
      <c r="R1506" s="7" t="str">
        <f t="shared" si="93"/>
        <v>Diabetes</v>
      </c>
      <c r="U1506" s="7">
        <v>1</v>
      </c>
      <c r="V1506" s="7" t="s">
        <v>4719</v>
      </c>
      <c r="W1506" s="7">
        <v>1969</v>
      </c>
      <c r="X1506" s="7" t="str">
        <f t="shared" si="94"/>
        <v>1-Oct-1969</v>
      </c>
      <c r="Z1506" s="7">
        <f t="shared" si="95"/>
        <v>53</v>
      </c>
      <c r="AC1506" s="44">
        <v>6933.24</v>
      </c>
    </row>
    <row r="1507" ht="15.6" spans="1:29">
      <c r="A1507" s="24" t="s">
        <v>3013</v>
      </c>
      <c r="B1507" s="24" t="s">
        <v>7220</v>
      </c>
      <c r="C1507" s="7" t="s">
        <v>4748</v>
      </c>
      <c r="D1507" s="7" t="s">
        <v>7221</v>
      </c>
      <c r="G1507" s="7">
        <v>1</v>
      </c>
      <c r="H1507" s="7">
        <v>1</v>
      </c>
      <c r="K1507" s="7" t="s">
        <v>4687</v>
      </c>
      <c r="L1507" s="7" t="s">
        <v>4687</v>
      </c>
      <c r="N1507" s="7">
        <v>22.36</v>
      </c>
      <c r="O1507" s="7" t="str">
        <f t="shared" si="92"/>
        <v>Normal Weight</v>
      </c>
      <c r="Q1507" s="7">
        <v>4.39</v>
      </c>
      <c r="R1507" s="7" t="str">
        <f t="shared" si="93"/>
        <v>Normal</v>
      </c>
      <c r="U1507" s="7">
        <v>25</v>
      </c>
      <c r="V1507" s="7" t="s">
        <v>4715</v>
      </c>
      <c r="W1507" s="7">
        <v>1978</v>
      </c>
      <c r="X1507" s="7" t="str">
        <f t="shared" si="94"/>
        <v>25-Sep-1978</v>
      </c>
      <c r="Z1507" s="7">
        <f t="shared" si="95"/>
        <v>44</v>
      </c>
      <c r="AC1507" s="44">
        <v>6895.19</v>
      </c>
    </row>
    <row r="1508" ht="15.6" spans="1:29">
      <c r="A1508" s="24" t="s">
        <v>3015</v>
      </c>
      <c r="B1508" s="24" t="s">
        <v>7222</v>
      </c>
      <c r="C1508" s="7" t="s">
        <v>4751</v>
      </c>
      <c r="D1508" s="7" t="s">
        <v>7047</v>
      </c>
      <c r="G1508" s="7" t="s">
        <v>4688</v>
      </c>
      <c r="H1508" s="7">
        <v>0</v>
      </c>
      <c r="K1508" s="7" t="s">
        <v>4689</v>
      </c>
      <c r="L1508" s="7" t="s">
        <v>4687</v>
      </c>
      <c r="N1508" s="7">
        <v>23.94</v>
      </c>
      <c r="O1508" s="7" t="str">
        <f t="shared" si="92"/>
        <v>Normal Weight</v>
      </c>
      <c r="Q1508" s="7">
        <v>6.3</v>
      </c>
      <c r="R1508" s="7" t="str">
        <f t="shared" si="93"/>
        <v>Prediabetes</v>
      </c>
      <c r="U1508" s="7">
        <v>7</v>
      </c>
      <c r="V1508" s="7" t="s">
        <v>4719</v>
      </c>
      <c r="W1508" s="7">
        <v>1981</v>
      </c>
      <c r="X1508" s="7" t="str">
        <f t="shared" si="94"/>
        <v>7-Oct-1981</v>
      </c>
      <c r="Z1508" s="7">
        <f t="shared" si="95"/>
        <v>41</v>
      </c>
      <c r="AC1508" s="44">
        <v>6877.98</v>
      </c>
    </row>
    <row r="1509" ht="15.6" spans="1:29">
      <c r="A1509" s="24" t="s">
        <v>3017</v>
      </c>
      <c r="B1509" s="24" t="s">
        <v>6176</v>
      </c>
      <c r="C1509" s="7" t="s">
        <v>4751</v>
      </c>
      <c r="D1509" s="7" t="s">
        <v>7223</v>
      </c>
      <c r="G1509" s="7">
        <v>1</v>
      </c>
      <c r="H1509" s="7">
        <v>1</v>
      </c>
      <c r="K1509" s="7" t="s">
        <v>4687</v>
      </c>
      <c r="L1509" s="7" t="s">
        <v>4687</v>
      </c>
      <c r="N1509" s="7">
        <v>30.1</v>
      </c>
      <c r="O1509" s="7" t="str">
        <f t="shared" si="92"/>
        <v>Obesity</v>
      </c>
      <c r="Q1509" s="7">
        <v>5.41</v>
      </c>
      <c r="R1509" s="7" t="str">
        <f t="shared" si="93"/>
        <v>Normal</v>
      </c>
      <c r="U1509" s="7">
        <v>5</v>
      </c>
      <c r="V1509" s="7" t="s">
        <v>4717</v>
      </c>
      <c r="W1509" s="7">
        <v>1979</v>
      </c>
      <c r="X1509" s="7" t="str">
        <f t="shared" si="94"/>
        <v>5-Dec-1979</v>
      </c>
      <c r="Z1509" s="7">
        <f t="shared" si="95"/>
        <v>43</v>
      </c>
      <c r="AC1509" s="44">
        <v>6876.53</v>
      </c>
    </row>
    <row r="1510" ht="15.6" spans="1:29">
      <c r="A1510" s="24" t="s">
        <v>3019</v>
      </c>
      <c r="B1510" s="24" t="s">
        <v>5070</v>
      </c>
      <c r="C1510" s="7" t="s">
        <v>4751</v>
      </c>
      <c r="D1510" s="7" t="s">
        <v>5117</v>
      </c>
      <c r="G1510" s="7">
        <v>1</v>
      </c>
      <c r="H1510" s="7">
        <v>1</v>
      </c>
      <c r="K1510" s="7" t="s">
        <v>4687</v>
      </c>
      <c r="L1510" s="7" t="s">
        <v>4687</v>
      </c>
      <c r="N1510" s="7">
        <v>21.93</v>
      </c>
      <c r="O1510" s="7" t="str">
        <f t="shared" si="92"/>
        <v>Normal Weight</v>
      </c>
      <c r="Q1510" s="7">
        <v>4.47</v>
      </c>
      <c r="R1510" s="7" t="str">
        <f t="shared" si="93"/>
        <v>Normal</v>
      </c>
      <c r="U1510" s="7">
        <v>29</v>
      </c>
      <c r="V1510" s="7" t="s">
        <v>4719</v>
      </c>
      <c r="W1510" s="7">
        <v>1977</v>
      </c>
      <c r="X1510" s="7" t="str">
        <f t="shared" si="94"/>
        <v>29-Oct-1977</v>
      </c>
      <c r="Z1510" s="7">
        <f t="shared" si="95"/>
        <v>45</v>
      </c>
      <c r="AC1510" s="44">
        <v>6875.96</v>
      </c>
    </row>
    <row r="1511" ht="15.6" spans="1:29">
      <c r="A1511" s="24" t="s">
        <v>3021</v>
      </c>
      <c r="B1511" s="24" t="s">
        <v>7224</v>
      </c>
      <c r="C1511" s="7" t="s">
        <v>4748</v>
      </c>
      <c r="D1511" s="7" t="s">
        <v>7225</v>
      </c>
      <c r="G1511" s="7" t="s">
        <v>4688</v>
      </c>
      <c r="H1511" s="7">
        <v>0</v>
      </c>
      <c r="K1511" s="7" t="s">
        <v>4687</v>
      </c>
      <c r="L1511" s="7" t="s">
        <v>4687</v>
      </c>
      <c r="N1511" s="7">
        <v>39.75</v>
      </c>
      <c r="O1511" s="7" t="str">
        <f t="shared" si="92"/>
        <v>Obesity</v>
      </c>
      <c r="Q1511" s="7">
        <v>6.26</v>
      </c>
      <c r="R1511" s="7" t="str">
        <f t="shared" si="93"/>
        <v>Prediabetes</v>
      </c>
      <c r="U1511" s="7">
        <v>24</v>
      </c>
      <c r="V1511" s="7" t="s">
        <v>4708</v>
      </c>
      <c r="W1511" s="7">
        <v>2000</v>
      </c>
      <c r="X1511" s="7" t="str">
        <f t="shared" si="94"/>
        <v>24-Jul-2000</v>
      </c>
      <c r="Z1511" s="7">
        <f t="shared" si="95"/>
        <v>22</v>
      </c>
      <c r="AC1511" s="44">
        <v>6868.39</v>
      </c>
    </row>
    <row r="1512" ht="15.6" spans="1:29">
      <c r="A1512" s="24" t="s">
        <v>3023</v>
      </c>
      <c r="B1512" s="24" t="s">
        <v>7226</v>
      </c>
      <c r="C1512" s="7" t="s">
        <v>4751</v>
      </c>
      <c r="D1512" s="7" t="s">
        <v>5050</v>
      </c>
      <c r="G1512" s="7">
        <v>1</v>
      </c>
      <c r="H1512" s="7">
        <v>1</v>
      </c>
      <c r="K1512" s="7" t="s">
        <v>4687</v>
      </c>
      <c r="L1512" s="7" t="s">
        <v>4687</v>
      </c>
      <c r="N1512" s="7">
        <v>26.03</v>
      </c>
      <c r="O1512" s="7" t="str">
        <f t="shared" si="92"/>
        <v>Overweight</v>
      </c>
      <c r="Q1512" s="7">
        <v>11.58</v>
      </c>
      <c r="R1512" s="7" t="str">
        <f t="shared" si="93"/>
        <v>Diabetes</v>
      </c>
      <c r="U1512" s="7">
        <v>20</v>
      </c>
      <c r="V1512" s="7" t="s">
        <v>4708</v>
      </c>
      <c r="W1512" s="7">
        <v>1979</v>
      </c>
      <c r="X1512" s="7" t="str">
        <f t="shared" si="94"/>
        <v>20-Jul-1979</v>
      </c>
      <c r="Z1512" s="7">
        <f t="shared" si="95"/>
        <v>43</v>
      </c>
      <c r="AC1512" s="44">
        <v>6863.49</v>
      </c>
    </row>
    <row r="1513" ht="15.6" spans="1:29">
      <c r="A1513" s="24" t="s">
        <v>3025</v>
      </c>
      <c r="B1513" s="24" t="s">
        <v>7227</v>
      </c>
      <c r="C1513" s="7" t="s">
        <v>4751</v>
      </c>
      <c r="D1513" s="7" t="s">
        <v>7228</v>
      </c>
      <c r="G1513" s="7" t="s">
        <v>4688</v>
      </c>
      <c r="H1513" s="7">
        <v>0</v>
      </c>
      <c r="K1513" s="7" t="s">
        <v>4687</v>
      </c>
      <c r="L1513" s="7" t="s">
        <v>4687</v>
      </c>
      <c r="N1513" s="7">
        <v>34.51</v>
      </c>
      <c r="O1513" s="7" t="str">
        <f t="shared" si="92"/>
        <v>Obesity</v>
      </c>
      <c r="Q1513" s="7">
        <v>4.36</v>
      </c>
      <c r="R1513" s="7" t="str">
        <f t="shared" si="93"/>
        <v>Normal</v>
      </c>
      <c r="U1513" s="7">
        <v>25</v>
      </c>
      <c r="V1513" s="7" t="s">
        <v>4715</v>
      </c>
      <c r="W1513" s="7">
        <v>1994</v>
      </c>
      <c r="X1513" s="7" t="str">
        <f t="shared" si="94"/>
        <v>25-Sep-1994</v>
      </c>
      <c r="Z1513" s="7">
        <f t="shared" si="95"/>
        <v>28</v>
      </c>
      <c r="AC1513" s="44">
        <v>6858.48</v>
      </c>
    </row>
    <row r="1514" ht="15.6" spans="1:29">
      <c r="A1514" s="24" t="s">
        <v>3027</v>
      </c>
      <c r="B1514" s="24" t="s">
        <v>7229</v>
      </c>
      <c r="C1514" s="7" t="s">
        <v>4748</v>
      </c>
      <c r="D1514" s="7" t="s">
        <v>7230</v>
      </c>
      <c r="G1514" s="7" t="s">
        <v>4688</v>
      </c>
      <c r="H1514" s="7">
        <v>0</v>
      </c>
      <c r="K1514" s="7" t="s">
        <v>4689</v>
      </c>
      <c r="L1514" s="7" t="s">
        <v>4687</v>
      </c>
      <c r="N1514" s="7">
        <v>19.32</v>
      </c>
      <c r="O1514" s="7" t="str">
        <f t="shared" si="92"/>
        <v>Normal Weight</v>
      </c>
      <c r="Q1514" s="7">
        <v>4.14</v>
      </c>
      <c r="R1514" s="7" t="str">
        <f t="shared" si="93"/>
        <v>Normal</v>
      </c>
      <c r="U1514" s="7">
        <v>9</v>
      </c>
      <c r="V1514" s="7" t="s">
        <v>4712</v>
      </c>
      <c r="W1514" s="7">
        <v>1975</v>
      </c>
      <c r="X1514" s="7" t="str">
        <f t="shared" si="94"/>
        <v>9-Nov-1975</v>
      </c>
      <c r="Z1514" s="7">
        <f t="shared" si="95"/>
        <v>47</v>
      </c>
      <c r="AC1514" s="44">
        <v>6849.03</v>
      </c>
    </row>
    <row r="1515" ht="15.6" spans="1:29">
      <c r="A1515" s="24" t="s">
        <v>3029</v>
      </c>
      <c r="B1515" s="24" t="s">
        <v>7231</v>
      </c>
      <c r="C1515" s="7" t="s">
        <v>4751</v>
      </c>
      <c r="D1515" s="7" t="s">
        <v>7232</v>
      </c>
      <c r="G1515" s="7" t="s">
        <v>4688</v>
      </c>
      <c r="H1515" s="7">
        <v>0</v>
      </c>
      <c r="K1515" s="7" t="s">
        <v>4687</v>
      </c>
      <c r="L1515" s="7" t="s">
        <v>4687</v>
      </c>
      <c r="N1515" s="7">
        <v>28.5</v>
      </c>
      <c r="O1515" s="7" t="str">
        <f t="shared" si="92"/>
        <v>Overweight</v>
      </c>
      <c r="Q1515" s="7">
        <v>4.38</v>
      </c>
      <c r="R1515" s="7" t="str">
        <f t="shared" si="93"/>
        <v>Normal</v>
      </c>
      <c r="U1515" s="7">
        <v>27</v>
      </c>
      <c r="V1515" s="7" t="s">
        <v>4715</v>
      </c>
      <c r="W1515" s="7">
        <v>1991</v>
      </c>
      <c r="X1515" s="7" t="str">
        <f t="shared" si="94"/>
        <v>27-Sep-1991</v>
      </c>
      <c r="Z1515" s="7">
        <f t="shared" si="95"/>
        <v>31</v>
      </c>
      <c r="AC1515" s="44">
        <v>6843.17</v>
      </c>
    </row>
    <row r="1516" ht="15.6" spans="1:29">
      <c r="A1516" s="24" t="s">
        <v>3031</v>
      </c>
      <c r="B1516" s="24" t="s">
        <v>7233</v>
      </c>
      <c r="C1516" s="7" t="s">
        <v>4751</v>
      </c>
      <c r="D1516" s="7" t="s">
        <v>5050</v>
      </c>
      <c r="G1516" s="7" t="s">
        <v>4688</v>
      </c>
      <c r="H1516" s="7">
        <v>0</v>
      </c>
      <c r="K1516" s="7" t="s">
        <v>4689</v>
      </c>
      <c r="L1516" s="7" t="s">
        <v>4687</v>
      </c>
      <c r="N1516" s="7">
        <v>30.875</v>
      </c>
      <c r="O1516" s="7" t="str">
        <f t="shared" si="92"/>
        <v>Obesity</v>
      </c>
      <c r="Q1516" s="7">
        <v>11.61</v>
      </c>
      <c r="R1516" s="7" t="str">
        <f t="shared" si="93"/>
        <v>Diabetes</v>
      </c>
      <c r="U1516" s="7">
        <v>22</v>
      </c>
      <c r="V1516" s="7" t="s">
        <v>4715</v>
      </c>
      <c r="W1516" s="7">
        <v>1985</v>
      </c>
      <c r="X1516" s="7" t="str">
        <f t="shared" si="94"/>
        <v>22-Sep-1985</v>
      </c>
      <c r="Z1516" s="7">
        <f t="shared" si="95"/>
        <v>37</v>
      </c>
      <c r="AC1516" s="44">
        <v>6842.28</v>
      </c>
    </row>
    <row r="1517" ht="15.6" spans="1:29">
      <c r="A1517" s="24" t="s">
        <v>3033</v>
      </c>
      <c r="B1517" s="24" t="s">
        <v>7234</v>
      </c>
      <c r="C1517" s="7" t="s">
        <v>4751</v>
      </c>
      <c r="D1517" s="7" t="s">
        <v>6745</v>
      </c>
      <c r="G1517" s="7" t="s">
        <v>4688</v>
      </c>
      <c r="H1517" s="7">
        <v>0</v>
      </c>
      <c r="K1517" s="7" t="s">
        <v>4687</v>
      </c>
      <c r="L1517" s="7" t="s">
        <v>4687</v>
      </c>
      <c r="N1517" s="7">
        <v>24.02</v>
      </c>
      <c r="O1517" s="7" t="str">
        <f t="shared" si="92"/>
        <v>Normal Weight</v>
      </c>
      <c r="Q1517" s="7">
        <v>10.59</v>
      </c>
      <c r="R1517" s="7" t="str">
        <f t="shared" si="93"/>
        <v>Diabetes</v>
      </c>
      <c r="U1517" s="7">
        <v>27</v>
      </c>
      <c r="V1517" s="7" t="s">
        <v>4715</v>
      </c>
      <c r="W1517" s="7">
        <v>1980</v>
      </c>
      <c r="X1517" s="7" t="str">
        <f t="shared" si="94"/>
        <v>27-Sep-1980</v>
      </c>
      <c r="Z1517" s="7">
        <f t="shared" si="95"/>
        <v>42</v>
      </c>
      <c r="AC1517" s="44">
        <v>6837.37</v>
      </c>
    </row>
    <row r="1518" ht="15.6" spans="1:29">
      <c r="A1518" s="24" t="s">
        <v>3035</v>
      </c>
      <c r="B1518" s="24" t="s">
        <v>7235</v>
      </c>
      <c r="C1518" s="7" t="s">
        <v>4748</v>
      </c>
      <c r="D1518" s="7" t="s">
        <v>7236</v>
      </c>
      <c r="G1518" s="7" t="s">
        <v>4688</v>
      </c>
      <c r="H1518" s="7">
        <v>0</v>
      </c>
      <c r="K1518" s="7" t="s">
        <v>4689</v>
      </c>
      <c r="L1518" s="7" t="s">
        <v>4687</v>
      </c>
      <c r="N1518" s="7">
        <v>36.08</v>
      </c>
      <c r="O1518" s="7" t="str">
        <f t="shared" si="92"/>
        <v>Obesity</v>
      </c>
      <c r="Q1518" s="7">
        <v>11.85</v>
      </c>
      <c r="R1518" s="7" t="str">
        <f t="shared" si="93"/>
        <v>Diabetes</v>
      </c>
      <c r="U1518" s="7">
        <v>6</v>
      </c>
      <c r="V1518" s="7" t="s">
        <v>4718</v>
      </c>
      <c r="W1518" s="7">
        <v>1981</v>
      </c>
      <c r="X1518" s="7" t="str">
        <f t="shared" si="94"/>
        <v>6-Aug-1981</v>
      </c>
      <c r="Z1518" s="7">
        <f t="shared" si="95"/>
        <v>41</v>
      </c>
      <c r="AC1518" s="44">
        <v>6827.69</v>
      </c>
    </row>
    <row r="1519" ht="15.6" spans="1:29">
      <c r="A1519" s="24" t="s">
        <v>3037</v>
      </c>
      <c r="B1519" s="24" t="s">
        <v>7237</v>
      </c>
      <c r="C1519" s="7" t="s">
        <v>4748</v>
      </c>
      <c r="D1519" s="7" t="s">
        <v>5571</v>
      </c>
      <c r="G1519" s="7">
        <v>1</v>
      </c>
      <c r="H1519" s="7">
        <v>1</v>
      </c>
      <c r="K1519" s="7" t="s">
        <v>4689</v>
      </c>
      <c r="L1519" s="7" t="s">
        <v>4687</v>
      </c>
      <c r="N1519" s="7">
        <v>32.2</v>
      </c>
      <c r="O1519" s="7" t="str">
        <f t="shared" si="92"/>
        <v>Obesity</v>
      </c>
      <c r="Q1519" s="7">
        <v>5.46</v>
      </c>
      <c r="R1519" s="7" t="str">
        <f t="shared" si="93"/>
        <v>Normal</v>
      </c>
      <c r="U1519" s="7">
        <v>9</v>
      </c>
      <c r="V1519" s="7" t="s">
        <v>4708</v>
      </c>
      <c r="W1519" s="7">
        <v>1981</v>
      </c>
      <c r="X1519" s="7" t="str">
        <f t="shared" si="94"/>
        <v>9-Jul-1981</v>
      </c>
      <c r="Z1519" s="7">
        <f t="shared" si="95"/>
        <v>41</v>
      </c>
      <c r="AC1519" s="44">
        <v>6809.46</v>
      </c>
    </row>
    <row r="1520" ht="15.6" spans="1:29">
      <c r="A1520" s="24" t="s">
        <v>3039</v>
      </c>
      <c r="B1520" s="24" t="s">
        <v>7238</v>
      </c>
      <c r="C1520" s="7" t="s">
        <v>4748</v>
      </c>
      <c r="D1520" s="7" t="s">
        <v>7239</v>
      </c>
      <c r="G1520" s="7">
        <v>2</v>
      </c>
      <c r="H1520" s="7">
        <v>2</v>
      </c>
      <c r="K1520" s="7" t="s">
        <v>4689</v>
      </c>
      <c r="L1520" s="7" t="s">
        <v>4687</v>
      </c>
      <c r="N1520" s="7">
        <v>28.05</v>
      </c>
      <c r="O1520" s="7" t="str">
        <f t="shared" si="92"/>
        <v>Overweight</v>
      </c>
      <c r="Q1520" s="7">
        <v>4.54</v>
      </c>
      <c r="R1520" s="7" t="str">
        <f t="shared" si="93"/>
        <v>Normal</v>
      </c>
      <c r="U1520" s="7">
        <v>16</v>
      </c>
      <c r="V1520" s="7" t="s">
        <v>4718</v>
      </c>
      <c r="W1520" s="7">
        <v>1981</v>
      </c>
      <c r="X1520" s="7" t="str">
        <f t="shared" si="94"/>
        <v>16-Aug-1981</v>
      </c>
      <c r="Z1520" s="7">
        <f t="shared" si="95"/>
        <v>41</v>
      </c>
      <c r="AC1520" s="44">
        <v>6799.46</v>
      </c>
    </row>
    <row r="1521" ht="15.6" spans="1:29">
      <c r="A1521" s="24" t="s">
        <v>3041</v>
      </c>
      <c r="B1521" s="24" t="s">
        <v>7240</v>
      </c>
      <c r="C1521" s="7" t="s">
        <v>4748</v>
      </c>
      <c r="D1521" s="7" t="s">
        <v>7241</v>
      </c>
      <c r="G1521" s="7">
        <v>2</v>
      </c>
      <c r="H1521" s="7">
        <v>2</v>
      </c>
      <c r="K1521" s="7" t="s">
        <v>4689</v>
      </c>
      <c r="L1521" s="7" t="s">
        <v>4687</v>
      </c>
      <c r="N1521" s="7">
        <v>19</v>
      </c>
      <c r="O1521" s="7" t="str">
        <f t="shared" si="92"/>
        <v>Normal Weight</v>
      </c>
      <c r="Q1521" s="7">
        <v>11.98</v>
      </c>
      <c r="R1521" s="7" t="str">
        <f t="shared" si="93"/>
        <v>Diabetes</v>
      </c>
      <c r="U1521" s="7">
        <v>1</v>
      </c>
      <c r="V1521" s="7" t="s">
        <v>4715</v>
      </c>
      <c r="W1521" s="7">
        <v>1988</v>
      </c>
      <c r="X1521" s="7" t="str">
        <f t="shared" si="94"/>
        <v>1-Sep-1988</v>
      </c>
      <c r="Z1521" s="7">
        <f t="shared" si="95"/>
        <v>34</v>
      </c>
      <c r="AC1521" s="44">
        <v>6796.86</v>
      </c>
    </row>
    <row r="1522" ht="15.6" spans="1:29">
      <c r="A1522" s="24" t="s">
        <v>3043</v>
      </c>
      <c r="B1522" s="24" t="s">
        <v>7242</v>
      </c>
      <c r="C1522" s="7" t="s">
        <v>4751</v>
      </c>
      <c r="D1522" s="7" t="s">
        <v>7243</v>
      </c>
      <c r="G1522" s="7">
        <v>1</v>
      </c>
      <c r="H1522" s="7">
        <v>1</v>
      </c>
      <c r="K1522" s="7" t="s">
        <v>4689</v>
      </c>
      <c r="L1522" s="7" t="s">
        <v>4687</v>
      </c>
      <c r="N1522" s="7">
        <v>16.13</v>
      </c>
      <c r="O1522" s="7" t="str">
        <f t="shared" si="92"/>
        <v>Underweight</v>
      </c>
      <c r="Q1522" s="7">
        <v>6.59</v>
      </c>
      <c r="R1522" s="7" t="str">
        <f t="shared" si="93"/>
        <v>Diabetes</v>
      </c>
      <c r="U1522" s="7">
        <v>14</v>
      </c>
      <c r="V1522" s="7" t="s">
        <v>4718</v>
      </c>
      <c r="W1522" s="7">
        <v>1966</v>
      </c>
      <c r="X1522" s="7" t="str">
        <f t="shared" si="94"/>
        <v>14-Aug-1966</v>
      </c>
      <c r="Z1522" s="7">
        <f t="shared" si="95"/>
        <v>56</v>
      </c>
      <c r="AC1522" s="44">
        <v>6781.52</v>
      </c>
    </row>
    <row r="1523" ht="15.6" spans="1:29">
      <c r="A1523" s="24" t="s">
        <v>3045</v>
      </c>
      <c r="B1523" s="24" t="s">
        <v>7244</v>
      </c>
      <c r="C1523" s="7" t="s">
        <v>4748</v>
      </c>
      <c r="D1523" s="7" t="s">
        <v>5897</v>
      </c>
      <c r="G1523" s="7">
        <v>1</v>
      </c>
      <c r="H1523" s="7">
        <v>1</v>
      </c>
      <c r="K1523" s="7" t="s">
        <v>4689</v>
      </c>
      <c r="L1523" s="7" t="s">
        <v>4687</v>
      </c>
      <c r="N1523" s="7">
        <v>18.77</v>
      </c>
      <c r="O1523" s="7" t="str">
        <f t="shared" si="92"/>
        <v>Normal Weight</v>
      </c>
      <c r="Q1523" s="7">
        <v>10.83</v>
      </c>
      <c r="R1523" s="7" t="str">
        <f t="shared" si="93"/>
        <v>Diabetes</v>
      </c>
      <c r="U1523" s="7">
        <v>22</v>
      </c>
      <c r="V1523" s="7" t="s">
        <v>4717</v>
      </c>
      <c r="W1523" s="7">
        <v>1970</v>
      </c>
      <c r="X1523" s="7" t="str">
        <f t="shared" si="94"/>
        <v>22-Dec-1970</v>
      </c>
      <c r="Z1523" s="7">
        <f t="shared" si="95"/>
        <v>52</v>
      </c>
      <c r="AC1523" s="44">
        <v>6781.35</v>
      </c>
    </row>
    <row r="1524" ht="15.6" spans="1:29">
      <c r="A1524" s="24" t="s">
        <v>3047</v>
      </c>
      <c r="B1524" s="24" t="s">
        <v>7245</v>
      </c>
      <c r="C1524" s="7" t="s">
        <v>4751</v>
      </c>
      <c r="D1524" s="7" t="s">
        <v>7246</v>
      </c>
      <c r="G1524" s="7" t="s">
        <v>4688</v>
      </c>
      <c r="H1524" s="7">
        <v>0</v>
      </c>
      <c r="K1524" s="7" t="s">
        <v>4689</v>
      </c>
      <c r="L1524" s="7" t="s">
        <v>4687</v>
      </c>
      <c r="N1524" s="7">
        <v>28.88</v>
      </c>
      <c r="O1524" s="7" t="str">
        <f t="shared" si="92"/>
        <v>Overweight</v>
      </c>
      <c r="Q1524" s="7">
        <v>8.6</v>
      </c>
      <c r="R1524" s="7" t="str">
        <f t="shared" si="93"/>
        <v>Diabetes</v>
      </c>
      <c r="U1524" s="7">
        <v>20</v>
      </c>
      <c r="V1524" s="7" t="s">
        <v>4718</v>
      </c>
      <c r="W1524" s="7">
        <v>1986</v>
      </c>
      <c r="X1524" s="7" t="str">
        <f t="shared" si="94"/>
        <v>20-Aug-1986</v>
      </c>
      <c r="Z1524" s="7">
        <f t="shared" si="95"/>
        <v>36</v>
      </c>
      <c r="AC1524" s="44">
        <v>6775.96</v>
      </c>
    </row>
    <row r="1525" ht="15.6" spans="1:29">
      <c r="A1525" s="24" t="s">
        <v>3049</v>
      </c>
      <c r="B1525" s="24" t="s">
        <v>7247</v>
      </c>
      <c r="C1525" s="7" t="s">
        <v>4751</v>
      </c>
      <c r="D1525" s="7" t="s">
        <v>5187</v>
      </c>
      <c r="G1525" s="7" t="s">
        <v>4688</v>
      </c>
      <c r="H1525" s="7">
        <v>0</v>
      </c>
      <c r="K1525" s="7" t="s">
        <v>4689</v>
      </c>
      <c r="L1525" s="7" t="s">
        <v>4687</v>
      </c>
      <c r="N1525" s="7">
        <v>27.55</v>
      </c>
      <c r="O1525" s="7" t="str">
        <f t="shared" si="92"/>
        <v>Overweight</v>
      </c>
      <c r="Q1525" s="7">
        <v>11.17</v>
      </c>
      <c r="R1525" s="7" t="str">
        <f t="shared" si="93"/>
        <v>Diabetes</v>
      </c>
      <c r="U1525" s="7">
        <v>4</v>
      </c>
      <c r="V1525" s="7" t="s">
        <v>4712</v>
      </c>
      <c r="W1525" s="7">
        <v>1986</v>
      </c>
      <c r="X1525" s="7" t="str">
        <f t="shared" si="94"/>
        <v>4-Nov-1986</v>
      </c>
      <c r="Z1525" s="7">
        <f t="shared" si="95"/>
        <v>36</v>
      </c>
      <c r="AC1525" s="44">
        <v>6770.19</v>
      </c>
    </row>
    <row r="1526" ht="15.6" spans="1:29">
      <c r="A1526" s="24" t="s">
        <v>3051</v>
      </c>
      <c r="B1526" s="24" t="s">
        <v>6262</v>
      </c>
      <c r="C1526" s="7" t="s">
        <v>4751</v>
      </c>
      <c r="D1526" s="7" t="s">
        <v>5393</v>
      </c>
      <c r="G1526" s="7" t="s">
        <v>4688</v>
      </c>
      <c r="H1526" s="7">
        <v>0</v>
      </c>
      <c r="K1526" s="7" t="s">
        <v>4687</v>
      </c>
      <c r="L1526" s="7" t="s">
        <v>4687</v>
      </c>
      <c r="N1526" s="7">
        <v>15.6</v>
      </c>
      <c r="O1526" s="7" t="str">
        <f t="shared" si="92"/>
        <v>Underweight</v>
      </c>
      <c r="Q1526" s="7">
        <v>5.75</v>
      </c>
      <c r="R1526" s="7" t="str">
        <f t="shared" si="93"/>
        <v>Prediabetes</v>
      </c>
      <c r="U1526" s="7">
        <v>22</v>
      </c>
      <c r="V1526" s="7" t="s">
        <v>4714</v>
      </c>
      <c r="W1526" s="7">
        <v>1968</v>
      </c>
      <c r="X1526" s="7" t="str">
        <f t="shared" si="94"/>
        <v>22-Jun-1968</v>
      </c>
      <c r="Z1526" s="7">
        <f t="shared" si="95"/>
        <v>54</v>
      </c>
      <c r="AC1526" s="44">
        <v>6753.04</v>
      </c>
    </row>
    <row r="1527" ht="15.6" spans="1:29">
      <c r="A1527" s="24" t="s">
        <v>3053</v>
      </c>
      <c r="B1527" s="24" t="s">
        <v>7248</v>
      </c>
      <c r="C1527" s="7" t="s">
        <v>4748</v>
      </c>
      <c r="D1527" s="7" t="s">
        <v>7249</v>
      </c>
      <c r="G1527" s="7">
        <v>1</v>
      </c>
      <c r="H1527" s="7">
        <v>1</v>
      </c>
      <c r="K1527" s="7" t="s">
        <v>4687</v>
      </c>
      <c r="L1527" s="7" t="s">
        <v>4687</v>
      </c>
      <c r="N1527" s="7">
        <v>21.99</v>
      </c>
      <c r="O1527" s="7" t="str">
        <f t="shared" si="92"/>
        <v>Normal Weight</v>
      </c>
      <c r="Q1527" s="7">
        <v>4.83</v>
      </c>
      <c r="R1527" s="7" t="str">
        <f t="shared" si="93"/>
        <v>Normal</v>
      </c>
      <c r="U1527" s="7">
        <v>23</v>
      </c>
      <c r="V1527" s="7" t="s">
        <v>4715</v>
      </c>
      <c r="W1527" s="7">
        <v>1978</v>
      </c>
      <c r="X1527" s="7" t="str">
        <f t="shared" si="94"/>
        <v>23-Sep-1978</v>
      </c>
      <c r="Z1527" s="7">
        <f t="shared" si="95"/>
        <v>44</v>
      </c>
      <c r="AC1527" s="44">
        <v>6750.27</v>
      </c>
    </row>
    <row r="1528" ht="15.6" spans="1:29">
      <c r="A1528" s="24" t="s">
        <v>3055</v>
      </c>
      <c r="B1528" s="24" t="s">
        <v>7250</v>
      </c>
      <c r="C1528" s="7" t="s">
        <v>4748</v>
      </c>
      <c r="D1528" s="7" t="s">
        <v>7251</v>
      </c>
      <c r="G1528" s="7" t="s">
        <v>4688</v>
      </c>
      <c r="H1528" s="7">
        <v>0</v>
      </c>
      <c r="K1528" s="7" t="s">
        <v>4687</v>
      </c>
      <c r="L1528" s="7" t="s">
        <v>4687</v>
      </c>
      <c r="N1528" s="7">
        <v>34.85</v>
      </c>
      <c r="O1528" s="7" t="str">
        <f t="shared" si="92"/>
        <v>Obesity</v>
      </c>
      <c r="Q1528" s="7">
        <v>11.93</v>
      </c>
      <c r="R1528" s="7" t="str">
        <f t="shared" si="93"/>
        <v>Diabetes</v>
      </c>
      <c r="U1528" s="7">
        <v>28</v>
      </c>
      <c r="V1528" s="7" t="s">
        <v>4712</v>
      </c>
      <c r="W1528" s="7">
        <v>1994</v>
      </c>
      <c r="X1528" s="7" t="str">
        <f t="shared" si="94"/>
        <v>28-Nov-1994</v>
      </c>
      <c r="Z1528" s="7">
        <f t="shared" si="95"/>
        <v>28</v>
      </c>
      <c r="AC1528" s="44">
        <v>6749.63</v>
      </c>
    </row>
    <row r="1529" ht="15.6" spans="1:29">
      <c r="A1529" s="24" t="s">
        <v>3057</v>
      </c>
      <c r="B1529" s="24" t="s">
        <v>7252</v>
      </c>
      <c r="C1529" s="7" t="s">
        <v>4751</v>
      </c>
      <c r="D1529" s="7" t="s">
        <v>7253</v>
      </c>
      <c r="G1529" s="7" t="s">
        <v>4688</v>
      </c>
      <c r="H1529" s="7">
        <v>0</v>
      </c>
      <c r="K1529" s="7" t="s">
        <v>4689</v>
      </c>
      <c r="L1529" s="7" t="s">
        <v>4687</v>
      </c>
      <c r="N1529" s="7">
        <v>24.51</v>
      </c>
      <c r="O1529" s="7" t="str">
        <f t="shared" si="92"/>
        <v>Normal Weight</v>
      </c>
      <c r="Q1529" s="7">
        <v>8.41</v>
      </c>
      <c r="R1529" s="7" t="str">
        <f t="shared" si="93"/>
        <v>Diabetes</v>
      </c>
      <c r="U1529" s="7">
        <v>27</v>
      </c>
      <c r="V1529" s="7" t="s">
        <v>4712</v>
      </c>
      <c r="W1529" s="7">
        <v>1983</v>
      </c>
      <c r="X1529" s="7" t="str">
        <f t="shared" si="94"/>
        <v>27-Nov-1983</v>
      </c>
      <c r="Z1529" s="7">
        <f t="shared" si="95"/>
        <v>39</v>
      </c>
      <c r="AC1529" s="44">
        <v>6748.59</v>
      </c>
    </row>
    <row r="1530" ht="15.6" spans="1:29">
      <c r="A1530" s="24" t="s">
        <v>3059</v>
      </c>
      <c r="B1530" s="24" t="s">
        <v>7254</v>
      </c>
      <c r="C1530" s="7" t="s">
        <v>4748</v>
      </c>
      <c r="D1530" s="7" t="s">
        <v>7255</v>
      </c>
      <c r="G1530" s="7" t="s">
        <v>4688</v>
      </c>
      <c r="H1530" s="7">
        <v>0</v>
      </c>
      <c r="K1530" s="7" t="s">
        <v>4687</v>
      </c>
      <c r="L1530" s="7" t="s">
        <v>4687</v>
      </c>
      <c r="N1530" s="7">
        <v>19.4</v>
      </c>
      <c r="O1530" s="7" t="str">
        <f t="shared" si="92"/>
        <v>Normal Weight</v>
      </c>
      <c r="Q1530" s="7">
        <v>5.59</v>
      </c>
      <c r="R1530" s="7" t="str">
        <f t="shared" si="93"/>
        <v>Normal</v>
      </c>
      <c r="U1530" s="7">
        <v>30</v>
      </c>
      <c r="V1530" s="7" t="s">
        <v>4719</v>
      </c>
      <c r="W1530" s="7">
        <v>1971</v>
      </c>
      <c r="X1530" s="7" t="str">
        <f t="shared" si="94"/>
        <v>30-Oct-1971</v>
      </c>
      <c r="Z1530" s="7">
        <f t="shared" si="95"/>
        <v>51</v>
      </c>
      <c r="AC1530" s="44">
        <v>6746.74</v>
      </c>
    </row>
    <row r="1531" ht="15.6" spans="1:29">
      <c r="A1531" s="24" t="s">
        <v>3061</v>
      </c>
      <c r="B1531" s="24" t="s">
        <v>5300</v>
      </c>
      <c r="C1531" s="7" t="s">
        <v>4748</v>
      </c>
      <c r="D1531" s="7" t="s">
        <v>4911</v>
      </c>
      <c r="G1531" s="7" t="s">
        <v>4688</v>
      </c>
      <c r="H1531" s="7">
        <v>0</v>
      </c>
      <c r="K1531" s="7" t="s">
        <v>4687</v>
      </c>
      <c r="L1531" s="7" t="s">
        <v>4687</v>
      </c>
      <c r="N1531" s="7">
        <v>15.1</v>
      </c>
      <c r="O1531" s="7" t="str">
        <f t="shared" si="92"/>
        <v>Underweight</v>
      </c>
      <c r="Q1531" s="7">
        <v>4.06</v>
      </c>
      <c r="R1531" s="7" t="str">
        <f t="shared" si="93"/>
        <v>Normal</v>
      </c>
      <c r="U1531" s="7">
        <v>24</v>
      </c>
      <c r="V1531" s="7" t="s">
        <v>4714</v>
      </c>
      <c r="W1531" s="7">
        <v>1968</v>
      </c>
      <c r="X1531" s="7" t="str">
        <f t="shared" si="94"/>
        <v>24-Jun-1968</v>
      </c>
      <c r="Z1531" s="7">
        <f t="shared" si="95"/>
        <v>54</v>
      </c>
      <c r="AC1531" s="44">
        <v>6738.84</v>
      </c>
    </row>
    <row r="1532" ht="15.6" spans="1:29">
      <c r="A1532" s="24" t="s">
        <v>3063</v>
      </c>
      <c r="B1532" s="24" t="s">
        <v>7256</v>
      </c>
      <c r="C1532" s="7" t="s">
        <v>4748</v>
      </c>
      <c r="D1532" s="7" t="s">
        <v>7257</v>
      </c>
      <c r="G1532" s="7" t="s">
        <v>4688</v>
      </c>
      <c r="H1532" s="7">
        <v>0</v>
      </c>
      <c r="K1532" s="7" t="s">
        <v>4689</v>
      </c>
      <c r="L1532" s="7" t="s">
        <v>4687</v>
      </c>
      <c r="N1532" s="7">
        <v>23.37</v>
      </c>
      <c r="O1532" s="7" t="str">
        <f t="shared" si="92"/>
        <v>Normal Weight</v>
      </c>
      <c r="Q1532" s="7">
        <v>7.02</v>
      </c>
      <c r="R1532" s="7" t="str">
        <f t="shared" si="93"/>
        <v>Diabetes</v>
      </c>
      <c r="U1532" s="7">
        <v>13</v>
      </c>
      <c r="V1532" s="7" t="s">
        <v>4717</v>
      </c>
      <c r="W1532" s="7">
        <v>1985</v>
      </c>
      <c r="X1532" s="7" t="str">
        <f t="shared" si="94"/>
        <v>13-Dec-1985</v>
      </c>
      <c r="Z1532" s="7">
        <f t="shared" si="95"/>
        <v>37</v>
      </c>
      <c r="AC1532" s="44">
        <v>6737.98</v>
      </c>
    </row>
    <row r="1533" ht="15.6" spans="1:29">
      <c r="A1533" s="24" t="s">
        <v>3065</v>
      </c>
      <c r="B1533" s="24" t="s">
        <v>7258</v>
      </c>
      <c r="C1533" s="7" t="s">
        <v>4751</v>
      </c>
      <c r="D1533" s="7" t="s">
        <v>7259</v>
      </c>
      <c r="G1533" s="7" t="s">
        <v>4688</v>
      </c>
      <c r="H1533" s="7">
        <v>0</v>
      </c>
      <c r="K1533" s="7" t="s">
        <v>4687</v>
      </c>
      <c r="L1533" s="7" t="s">
        <v>4687</v>
      </c>
      <c r="N1533" s="7">
        <v>42.4</v>
      </c>
      <c r="O1533" s="7" t="str">
        <f t="shared" si="92"/>
        <v>Obesity</v>
      </c>
      <c r="Q1533" s="7">
        <v>4.47</v>
      </c>
      <c r="R1533" s="7" t="str">
        <f t="shared" si="93"/>
        <v>Normal</v>
      </c>
      <c r="U1533" s="7">
        <v>27</v>
      </c>
      <c r="V1533" s="7" t="s">
        <v>4715</v>
      </c>
      <c r="W1533" s="7">
        <v>1989</v>
      </c>
      <c r="X1533" s="7" t="str">
        <f t="shared" si="94"/>
        <v>27-Sep-1989</v>
      </c>
      <c r="Z1533" s="7">
        <f t="shared" si="95"/>
        <v>33</v>
      </c>
      <c r="AC1533" s="44">
        <v>6721.37</v>
      </c>
    </row>
    <row r="1534" ht="15.6" spans="1:29">
      <c r="A1534" s="24" t="s">
        <v>3067</v>
      </c>
      <c r="B1534" s="24" t="s">
        <v>7260</v>
      </c>
      <c r="C1534" s="7" t="s">
        <v>4751</v>
      </c>
      <c r="D1534" s="7" t="s">
        <v>5484</v>
      </c>
      <c r="G1534" s="7" t="s">
        <v>4688</v>
      </c>
      <c r="H1534" s="7">
        <v>0</v>
      </c>
      <c r="K1534" s="7" t="s">
        <v>4689</v>
      </c>
      <c r="L1534" s="7" t="s">
        <v>4687</v>
      </c>
      <c r="N1534" s="7">
        <v>28.405</v>
      </c>
      <c r="O1534" s="7" t="str">
        <f t="shared" si="92"/>
        <v>Overweight</v>
      </c>
      <c r="Q1534" s="7">
        <v>4.54</v>
      </c>
      <c r="R1534" s="7" t="str">
        <f t="shared" si="93"/>
        <v>Normal</v>
      </c>
      <c r="U1534" s="7">
        <v>20</v>
      </c>
      <c r="V1534" s="7" t="s">
        <v>4708</v>
      </c>
      <c r="W1534" s="7">
        <v>1981</v>
      </c>
      <c r="X1534" s="7" t="str">
        <f t="shared" si="94"/>
        <v>20-Jul-1981</v>
      </c>
      <c r="Z1534" s="7">
        <f t="shared" si="95"/>
        <v>41</v>
      </c>
      <c r="AC1534" s="44">
        <v>6710.19</v>
      </c>
    </row>
    <row r="1535" ht="15.6" spans="1:29">
      <c r="A1535" s="24" t="s">
        <v>3069</v>
      </c>
      <c r="B1535" s="24" t="s">
        <v>7261</v>
      </c>
      <c r="C1535" s="7" t="s">
        <v>4748</v>
      </c>
      <c r="D1535" s="7" t="s">
        <v>4921</v>
      </c>
      <c r="G1535" s="7">
        <v>1</v>
      </c>
      <c r="H1535" s="7">
        <v>1</v>
      </c>
      <c r="K1535" s="7" t="s">
        <v>4687</v>
      </c>
      <c r="L1535" s="7" t="s">
        <v>4687</v>
      </c>
      <c r="N1535" s="7">
        <v>23.4</v>
      </c>
      <c r="O1535" s="7" t="str">
        <f t="shared" si="92"/>
        <v>Normal Weight</v>
      </c>
      <c r="Q1535" s="7">
        <v>4.99</v>
      </c>
      <c r="R1535" s="7" t="str">
        <f t="shared" si="93"/>
        <v>Normal</v>
      </c>
      <c r="U1535" s="7">
        <v>23</v>
      </c>
      <c r="V1535" s="7" t="s">
        <v>4715</v>
      </c>
      <c r="W1535" s="7">
        <v>1982</v>
      </c>
      <c r="X1535" s="7" t="str">
        <f t="shared" si="94"/>
        <v>23-Sep-1982</v>
      </c>
      <c r="Z1535" s="7">
        <f t="shared" si="95"/>
        <v>40</v>
      </c>
      <c r="AC1535" s="44">
        <v>6706.47</v>
      </c>
    </row>
    <row r="1536" ht="15.6" spans="1:29">
      <c r="A1536" s="24" t="s">
        <v>3071</v>
      </c>
      <c r="B1536" s="24" t="s">
        <v>7262</v>
      </c>
      <c r="C1536" s="7" t="s">
        <v>4751</v>
      </c>
      <c r="D1536" s="7" t="s">
        <v>4801</v>
      </c>
      <c r="G1536" s="7">
        <v>2</v>
      </c>
      <c r="H1536" s="7">
        <v>2</v>
      </c>
      <c r="K1536" s="7" t="s">
        <v>4687</v>
      </c>
      <c r="L1536" s="7" t="s">
        <v>4687</v>
      </c>
      <c r="N1536" s="7">
        <v>33.44</v>
      </c>
      <c r="O1536" s="7" t="str">
        <f t="shared" si="92"/>
        <v>Obesity</v>
      </c>
      <c r="Q1536" s="7">
        <v>10.84</v>
      </c>
      <c r="R1536" s="7" t="str">
        <f t="shared" si="93"/>
        <v>Diabetes</v>
      </c>
      <c r="U1536" s="7">
        <v>4</v>
      </c>
      <c r="V1536" s="7" t="s">
        <v>4712</v>
      </c>
      <c r="W1536" s="7">
        <v>1989</v>
      </c>
      <c r="X1536" s="7" t="str">
        <f t="shared" si="94"/>
        <v>4-Nov-1989</v>
      </c>
      <c r="Z1536" s="7">
        <f t="shared" si="95"/>
        <v>33</v>
      </c>
      <c r="AC1536" s="44">
        <v>6700.56</v>
      </c>
    </row>
    <row r="1537" ht="15.6" spans="1:29">
      <c r="A1537" s="24" t="s">
        <v>3073</v>
      </c>
      <c r="B1537" s="24" t="s">
        <v>7263</v>
      </c>
      <c r="C1537" s="7" t="s">
        <v>4751</v>
      </c>
      <c r="D1537" s="7" t="s">
        <v>4846</v>
      </c>
      <c r="G1537" s="7">
        <v>1</v>
      </c>
      <c r="H1537" s="7">
        <v>1</v>
      </c>
      <c r="K1537" s="7" t="s">
        <v>4687</v>
      </c>
      <c r="L1537" s="7" t="s">
        <v>4687</v>
      </c>
      <c r="N1537" s="7">
        <v>21.12</v>
      </c>
      <c r="O1537" s="7" t="str">
        <f t="shared" si="92"/>
        <v>Normal Weight</v>
      </c>
      <c r="Q1537" s="7">
        <v>5.63</v>
      </c>
      <c r="R1537" s="7" t="str">
        <f t="shared" si="93"/>
        <v>Normal</v>
      </c>
      <c r="U1537" s="7">
        <v>9</v>
      </c>
      <c r="V1537" s="7" t="s">
        <v>4712</v>
      </c>
      <c r="W1537" s="7">
        <v>1984</v>
      </c>
      <c r="X1537" s="7" t="str">
        <f t="shared" si="94"/>
        <v>9-Nov-1984</v>
      </c>
      <c r="Z1537" s="7">
        <f t="shared" si="95"/>
        <v>38</v>
      </c>
      <c r="AC1537" s="44">
        <v>6686.43</v>
      </c>
    </row>
    <row r="1538" ht="15.6" spans="1:29">
      <c r="A1538" s="24" t="s">
        <v>3075</v>
      </c>
      <c r="B1538" s="24" t="s">
        <v>7264</v>
      </c>
      <c r="C1538" s="7" t="s">
        <v>4748</v>
      </c>
      <c r="D1538" s="7" t="s">
        <v>7265</v>
      </c>
      <c r="G1538" s="7" t="s">
        <v>4688</v>
      </c>
      <c r="H1538" s="7">
        <v>0</v>
      </c>
      <c r="K1538" s="7" t="s">
        <v>4689</v>
      </c>
      <c r="L1538" s="7" t="s">
        <v>4687</v>
      </c>
      <c r="N1538" s="7">
        <v>18.48</v>
      </c>
      <c r="O1538" s="7" t="str">
        <f t="shared" si="92"/>
        <v>Underweight</v>
      </c>
      <c r="Q1538" s="7">
        <v>4.14</v>
      </c>
      <c r="R1538" s="7" t="str">
        <f t="shared" si="93"/>
        <v>Normal</v>
      </c>
      <c r="U1538" s="7">
        <v>23</v>
      </c>
      <c r="V1538" s="7" t="s">
        <v>4715</v>
      </c>
      <c r="W1538" s="7">
        <v>1970</v>
      </c>
      <c r="X1538" s="7" t="str">
        <f t="shared" si="94"/>
        <v>23-Sep-1970</v>
      </c>
      <c r="Z1538" s="7">
        <f t="shared" si="95"/>
        <v>52</v>
      </c>
      <c r="AC1538" s="44">
        <v>6666.24</v>
      </c>
    </row>
    <row r="1539" ht="15.6" spans="1:29">
      <c r="A1539" s="24" t="s">
        <v>3077</v>
      </c>
      <c r="B1539" s="24" t="s">
        <v>7266</v>
      </c>
      <c r="C1539" s="7" t="s">
        <v>4751</v>
      </c>
      <c r="D1539" s="7" t="s">
        <v>5177</v>
      </c>
      <c r="G1539" s="7">
        <v>1</v>
      </c>
      <c r="H1539" s="7">
        <v>1</v>
      </c>
      <c r="K1539" s="7" t="s">
        <v>4687</v>
      </c>
      <c r="L1539" s="7" t="s">
        <v>4687</v>
      </c>
      <c r="N1539" s="7">
        <v>16.815</v>
      </c>
      <c r="O1539" s="7" t="str">
        <f t="shared" ref="O1539:O1602" si="96">IF((AND(N1539&lt;18.5)),"Underweight",IF(AND(N1539&gt;=18.5,N1539&lt;24.9),"Normal Weight",IF(AND(N1539&gt;=25,N1539&lt;=30),"Overweight","Obesity")))</f>
        <v>Underweight</v>
      </c>
      <c r="Q1539" s="7">
        <v>5.17</v>
      </c>
      <c r="R1539" s="7" t="str">
        <f t="shared" ref="R1539:R1602" si="97">IF((AND(Q1539&gt;=5.7,Q1539&lt;=6.4)),"Prediabetes",IF(AND(Q1539&gt;6.5),"Diabetes","Normal"))</f>
        <v>Normal</v>
      </c>
      <c r="U1539" s="7">
        <v>6</v>
      </c>
      <c r="V1539" s="7" t="s">
        <v>4718</v>
      </c>
      <c r="W1539" s="7">
        <v>1984</v>
      </c>
      <c r="X1539" s="7" t="str">
        <f t="shared" ref="X1539:X1602" si="98">CONCATENATE(U1539,"-",V1539,"-",W1539)</f>
        <v>6-Aug-1984</v>
      </c>
      <c r="Z1539" s="7">
        <f t="shared" ref="Z1539:Z1602" si="99">DATEDIF(X1539,$Y$2,"Y")</f>
        <v>38</v>
      </c>
      <c r="AC1539" s="44">
        <v>6664.69</v>
      </c>
    </row>
    <row r="1540" ht="15.6" spans="1:29">
      <c r="A1540" s="24" t="s">
        <v>3079</v>
      </c>
      <c r="B1540" s="24" t="s">
        <v>7267</v>
      </c>
      <c r="C1540" s="7" t="s">
        <v>4751</v>
      </c>
      <c r="D1540" s="7" t="s">
        <v>7268</v>
      </c>
      <c r="G1540" s="7">
        <v>2</v>
      </c>
      <c r="H1540" s="7">
        <v>2</v>
      </c>
      <c r="K1540" s="7" t="s">
        <v>4687</v>
      </c>
      <c r="L1540" s="7" t="s">
        <v>4687</v>
      </c>
      <c r="N1540" s="7">
        <v>26.72</v>
      </c>
      <c r="O1540" s="7" t="str">
        <f t="shared" si="96"/>
        <v>Overweight</v>
      </c>
      <c r="Q1540" s="7">
        <v>6.93</v>
      </c>
      <c r="R1540" s="7" t="str">
        <f t="shared" si="97"/>
        <v>Diabetes</v>
      </c>
      <c r="U1540" s="7">
        <v>26</v>
      </c>
      <c r="V1540" s="7" t="s">
        <v>4719</v>
      </c>
      <c r="W1540" s="7">
        <v>1990</v>
      </c>
      <c r="X1540" s="7" t="str">
        <f t="shared" si="98"/>
        <v>26-Oct-1990</v>
      </c>
      <c r="Z1540" s="7">
        <f t="shared" si="99"/>
        <v>32</v>
      </c>
      <c r="AC1540" s="44">
        <v>6664.32</v>
      </c>
    </row>
    <row r="1541" ht="15.6" spans="1:29">
      <c r="A1541" s="24" t="s">
        <v>3081</v>
      </c>
      <c r="B1541" s="24" t="s">
        <v>7269</v>
      </c>
      <c r="C1541" s="7" t="s">
        <v>4748</v>
      </c>
      <c r="D1541" s="7" t="s">
        <v>7270</v>
      </c>
      <c r="G1541" s="7" t="s">
        <v>4688</v>
      </c>
      <c r="H1541" s="7">
        <v>0</v>
      </c>
      <c r="K1541" s="7" t="s">
        <v>4687</v>
      </c>
      <c r="L1541" s="7" t="s">
        <v>4687</v>
      </c>
      <c r="N1541" s="7">
        <v>41.42</v>
      </c>
      <c r="O1541" s="7" t="str">
        <f t="shared" si="96"/>
        <v>Obesity</v>
      </c>
      <c r="Q1541" s="7">
        <v>4.24</v>
      </c>
      <c r="R1541" s="7" t="str">
        <f t="shared" si="97"/>
        <v>Normal</v>
      </c>
      <c r="U1541" s="7">
        <v>6</v>
      </c>
      <c r="V1541" s="7" t="s">
        <v>4712</v>
      </c>
      <c r="W1541" s="7">
        <v>2003</v>
      </c>
      <c r="X1541" s="7" t="str">
        <f t="shared" si="98"/>
        <v>6-Nov-2003</v>
      </c>
      <c r="Z1541" s="7">
        <f t="shared" si="99"/>
        <v>19</v>
      </c>
      <c r="AC1541" s="44">
        <v>6653.79</v>
      </c>
    </row>
    <row r="1542" ht="15.6" spans="1:29">
      <c r="A1542" s="24" t="s">
        <v>3083</v>
      </c>
      <c r="B1542" s="24" t="s">
        <v>7271</v>
      </c>
      <c r="C1542" s="7" t="s">
        <v>4748</v>
      </c>
      <c r="D1542" s="7" t="s">
        <v>7272</v>
      </c>
      <c r="G1542" s="7" t="s">
        <v>4688</v>
      </c>
      <c r="H1542" s="7">
        <v>0</v>
      </c>
      <c r="K1542" s="7" t="s">
        <v>4687</v>
      </c>
      <c r="L1542" s="7" t="s">
        <v>4687</v>
      </c>
      <c r="N1542" s="7">
        <v>20.69</v>
      </c>
      <c r="O1542" s="7" t="str">
        <f t="shared" si="96"/>
        <v>Normal Weight</v>
      </c>
      <c r="Q1542" s="7">
        <v>5.91</v>
      </c>
      <c r="R1542" s="7" t="str">
        <f t="shared" si="97"/>
        <v>Prediabetes</v>
      </c>
      <c r="U1542" s="7">
        <v>17</v>
      </c>
      <c r="V1542" s="7" t="s">
        <v>4708</v>
      </c>
      <c r="W1542" s="7">
        <v>1973</v>
      </c>
      <c r="X1542" s="7" t="str">
        <f t="shared" si="98"/>
        <v>17-Jul-1973</v>
      </c>
      <c r="Z1542" s="7">
        <f t="shared" si="99"/>
        <v>49</v>
      </c>
      <c r="AC1542" s="44">
        <v>6652.53</v>
      </c>
    </row>
    <row r="1543" ht="15.6" spans="1:29">
      <c r="A1543" s="24" t="s">
        <v>3085</v>
      </c>
      <c r="B1543" s="24" t="s">
        <v>7273</v>
      </c>
      <c r="C1543" s="7" t="s">
        <v>4751</v>
      </c>
      <c r="D1543" s="7" t="s">
        <v>7274</v>
      </c>
      <c r="G1543" s="7" t="s">
        <v>4688</v>
      </c>
      <c r="H1543" s="7">
        <v>0</v>
      </c>
      <c r="K1543" s="7" t="s">
        <v>4687</v>
      </c>
      <c r="L1543" s="7" t="s">
        <v>4687</v>
      </c>
      <c r="N1543" s="7">
        <v>41.23</v>
      </c>
      <c r="O1543" s="7" t="str">
        <f t="shared" si="96"/>
        <v>Obesity</v>
      </c>
      <c r="Q1543" s="7">
        <v>5.93</v>
      </c>
      <c r="R1543" s="7" t="str">
        <f t="shared" si="97"/>
        <v>Prediabetes</v>
      </c>
      <c r="U1543" s="7">
        <v>30</v>
      </c>
      <c r="V1543" s="7" t="s">
        <v>4719</v>
      </c>
      <c r="W1543" s="7">
        <v>1982</v>
      </c>
      <c r="X1543" s="7" t="str">
        <f t="shared" si="98"/>
        <v>30-Oct-1982</v>
      </c>
      <c r="Z1543" s="7">
        <f t="shared" si="99"/>
        <v>40</v>
      </c>
      <c r="AC1543" s="44">
        <v>6651.26</v>
      </c>
    </row>
    <row r="1544" ht="15.6" spans="1:29">
      <c r="A1544" s="24" t="s">
        <v>3087</v>
      </c>
      <c r="B1544" s="24" t="s">
        <v>7275</v>
      </c>
      <c r="C1544" s="7" t="s">
        <v>4751</v>
      </c>
      <c r="D1544" s="7" t="s">
        <v>4846</v>
      </c>
      <c r="G1544" s="7" t="s">
        <v>4688</v>
      </c>
      <c r="H1544" s="7">
        <v>0</v>
      </c>
      <c r="K1544" s="7" t="s">
        <v>4687</v>
      </c>
      <c r="L1544" s="7" t="s">
        <v>4687</v>
      </c>
      <c r="N1544" s="7">
        <v>29.9</v>
      </c>
      <c r="O1544" s="7" t="str">
        <f t="shared" si="96"/>
        <v>Overweight</v>
      </c>
      <c r="Q1544" s="7">
        <v>5.66</v>
      </c>
      <c r="R1544" s="7" t="str">
        <f t="shared" si="97"/>
        <v>Normal</v>
      </c>
      <c r="U1544" s="7">
        <v>2</v>
      </c>
      <c r="V1544" s="7" t="s">
        <v>4718</v>
      </c>
      <c r="W1544" s="7">
        <v>1982</v>
      </c>
      <c r="X1544" s="7" t="str">
        <f t="shared" si="98"/>
        <v>2-Aug-1982</v>
      </c>
      <c r="Z1544" s="7">
        <f t="shared" si="99"/>
        <v>40</v>
      </c>
      <c r="AC1544" s="44">
        <v>6640.54</v>
      </c>
    </row>
    <row r="1545" ht="15.6" spans="1:29">
      <c r="A1545" s="24" t="s">
        <v>3089</v>
      </c>
      <c r="B1545" s="24" t="s">
        <v>7276</v>
      </c>
      <c r="C1545" s="7" t="s">
        <v>4751</v>
      </c>
      <c r="D1545" s="7" t="s">
        <v>7277</v>
      </c>
      <c r="G1545" s="7">
        <v>1</v>
      </c>
      <c r="H1545" s="7">
        <v>1</v>
      </c>
      <c r="K1545" s="7" t="s">
        <v>4687</v>
      </c>
      <c r="L1545" s="7" t="s">
        <v>4687</v>
      </c>
      <c r="N1545" s="7">
        <v>34.105</v>
      </c>
      <c r="O1545" s="7" t="str">
        <f t="shared" si="96"/>
        <v>Obesity</v>
      </c>
      <c r="Q1545" s="7">
        <v>4.19</v>
      </c>
      <c r="R1545" s="7" t="str">
        <f t="shared" si="97"/>
        <v>Normal</v>
      </c>
      <c r="U1545" s="7">
        <v>12</v>
      </c>
      <c r="V1545" s="7" t="s">
        <v>4718</v>
      </c>
      <c r="W1545" s="7">
        <v>1982</v>
      </c>
      <c r="X1545" s="7" t="str">
        <f t="shared" si="98"/>
        <v>12-Aug-1982</v>
      </c>
      <c r="Z1545" s="7">
        <f t="shared" si="99"/>
        <v>40</v>
      </c>
      <c r="AC1545" s="44">
        <v>6639.3</v>
      </c>
    </row>
    <row r="1546" ht="15.6" spans="1:29">
      <c r="A1546" s="24" t="s">
        <v>3091</v>
      </c>
      <c r="B1546" s="24" t="s">
        <v>7278</v>
      </c>
      <c r="C1546" s="7" t="s">
        <v>4751</v>
      </c>
      <c r="D1546" s="7" t="s">
        <v>7279</v>
      </c>
      <c r="G1546" s="7" t="s">
        <v>4688</v>
      </c>
      <c r="H1546" s="7">
        <v>0</v>
      </c>
      <c r="K1546" s="7" t="s">
        <v>4687</v>
      </c>
      <c r="L1546" s="7" t="s">
        <v>4687</v>
      </c>
      <c r="N1546" s="7">
        <v>24.97</v>
      </c>
      <c r="O1546" s="7" t="str">
        <f t="shared" si="96"/>
        <v>Obesity</v>
      </c>
      <c r="Q1546" s="7">
        <v>9.21</v>
      </c>
      <c r="R1546" s="7" t="str">
        <f t="shared" si="97"/>
        <v>Diabetes</v>
      </c>
      <c r="U1546" s="7">
        <v>14</v>
      </c>
      <c r="V1546" s="7" t="s">
        <v>4715</v>
      </c>
      <c r="W1546" s="7">
        <v>1982</v>
      </c>
      <c r="X1546" s="7" t="str">
        <f t="shared" si="98"/>
        <v>14-Sep-1982</v>
      </c>
      <c r="Z1546" s="7">
        <f t="shared" si="99"/>
        <v>40</v>
      </c>
      <c r="AC1546" s="44">
        <v>6638.16</v>
      </c>
    </row>
    <row r="1547" ht="15.6" spans="1:29">
      <c r="A1547" s="24" t="s">
        <v>3093</v>
      </c>
      <c r="B1547" s="24" t="s">
        <v>7280</v>
      </c>
      <c r="C1547" s="7" t="s">
        <v>4748</v>
      </c>
      <c r="D1547" s="7" t="s">
        <v>5486</v>
      </c>
      <c r="G1547" s="7">
        <v>1</v>
      </c>
      <c r="H1547" s="7">
        <v>1</v>
      </c>
      <c r="K1547" s="7" t="s">
        <v>4687</v>
      </c>
      <c r="L1547" s="7" t="s">
        <v>4687</v>
      </c>
      <c r="N1547" s="7">
        <v>34.8</v>
      </c>
      <c r="O1547" s="7" t="str">
        <f t="shared" si="96"/>
        <v>Obesity</v>
      </c>
      <c r="Q1547" s="7">
        <v>5.51</v>
      </c>
      <c r="R1547" s="7" t="str">
        <f t="shared" si="97"/>
        <v>Normal</v>
      </c>
      <c r="U1547" s="7">
        <v>16</v>
      </c>
      <c r="V1547" s="7" t="s">
        <v>4718</v>
      </c>
      <c r="W1547" s="7">
        <v>1984</v>
      </c>
      <c r="X1547" s="7" t="str">
        <f t="shared" si="98"/>
        <v>16-Aug-1984</v>
      </c>
      <c r="Z1547" s="7">
        <f t="shared" si="99"/>
        <v>38</v>
      </c>
      <c r="AC1547" s="44">
        <v>6630.31</v>
      </c>
    </row>
    <row r="1548" ht="15.6" spans="1:29">
      <c r="A1548" s="24" t="s">
        <v>3095</v>
      </c>
      <c r="B1548" s="24" t="s">
        <v>7281</v>
      </c>
      <c r="C1548" s="7" t="s">
        <v>4748</v>
      </c>
      <c r="D1548" s="7" t="s">
        <v>7282</v>
      </c>
      <c r="G1548" s="7" t="s">
        <v>4688</v>
      </c>
      <c r="H1548" s="7">
        <v>0</v>
      </c>
      <c r="K1548" s="7" t="s">
        <v>4689</v>
      </c>
      <c r="L1548" s="7" t="s">
        <v>4687</v>
      </c>
      <c r="N1548" s="7">
        <v>32.965</v>
      </c>
      <c r="O1548" s="7" t="str">
        <f t="shared" si="96"/>
        <v>Obesity</v>
      </c>
      <c r="Q1548" s="7">
        <v>8.5</v>
      </c>
      <c r="R1548" s="7" t="str">
        <f t="shared" si="97"/>
        <v>Diabetes</v>
      </c>
      <c r="U1548" s="7">
        <v>7</v>
      </c>
      <c r="V1548" s="7" t="s">
        <v>4715</v>
      </c>
      <c r="W1548" s="7">
        <v>1981</v>
      </c>
      <c r="X1548" s="7" t="str">
        <f t="shared" si="98"/>
        <v>7-Sep-1981</v>
      </c>
      <c r="Z1548" s="7">
        <f t="shared" si="99"/>
        <v>41</v>
      </c>
      <c r="AC1548" s="44">
        <v>6610.11</v>
      </c>
    </row>
    <row r="1549" ht="15.6" spans="1:29">
      <c r="A1549" s="24" t="s">
        <v>3097</v>
      </c>
      <c r="B1549" s="24" t="s">
        <v>7283</v>
      </c>
      <c r="C1549" s="7" t="s">
        <v>4748</v>
      </c>
      <c r="D1549" s="7" t="s">
        <v>7284</v>
      </c>
      <c r="G1549" s="7" t="s">
        <v>4688</v>
      </c>
      <c r="H1549" s="7">
        <v>0</v>
      </c>
      <c r="K1549" s="7" t="s">
        <v>4687</v>
      </c>
      <c r="L1549" s="7" t="s">
        <v>4687</v>
      </c>
      <c r="N1549" s="7">
        <v>27.265</v>
      </c>
      <c r="O1549" s="7" t="str">
        <f t="shared" si="96"/>
        <v>Overweight</v>
      </c>
      <c r="Q1549" s="7">
        <v>6.23</v>
      </c>
      <c r="R1549" s="7" t="str">
        <f t="shared" si="97"/>
        <v>Prediabetes</v>
      </c>
      <c r="U1549" s="7">
        <v>6</v>
      </c>
      <c r="V1549" s="7" t="s">
        <v>4717</v>
      </c>
      <c r="W1549" s="7">
        <v>1984</v>
      </c>
      <c r="X1549" s="7" t="str">
        <f t="shared" si="98"/>
        <v>6-Dec-1984</v>
      </c>
      <c r="Z1549" s="7">
        <f t="shared" si="99"/>
        <v>38</v>
      </c>
      <c r="AC1549" s="44">
        <v>6600.36</v>
      </c>
    </row>
    <row r="1550" ht="15.6" spans="1:29">
      <c r="A1550" s="24" t="s">
        <v>3099</v>
      </c>
      <c r="B1550" s="24" t="s">
        <v>7285</v>
      </c>
      <c r="C1550" s="7" t="s">
        <v>4751</v>
      </c>
      <c r="D1550" s="7" t="s">
        <v>7286</v>
      </c>
      <c r="E1550" s="7" t="s">
        <v>6027</v>
      </c>
      <c r="G1550" s="7">
        <v>1</v>
      </c>
      <c r="H1550" s="7">
        <v>1</v>
      </c>
      <c r="K1550" s="7" t="s">
        <v>4687</v>
      </c>
      <c r="L1550" s="7" t="s">
        <v>4687</v>
      </c>
      <c r="N1550" s="7">
        <v>17.06</v>
      </c>
      <c r="O1550" s="7" t="str">
        <f t="shared" si="96"/>
        <v>Underweight</v>
      </c>
      <c r="Q1550" s="7">
        <v>8.53</v>
      </c>
      <c r="R1550" s="7" t="str">
        <f t="shared" si="97"/>
        <v>Diabetes</v>
      </c>
      <c r="U1550" s="7">
        <v>6</v>
      </c>
      <c r="V1550" s="7" t="s">
        <v>4717</v>
      </c>
      <c r="W1550" s="7">
        <v>1968</v>
      </c>
      <c r="X1550" s="7" t="str">
        <f t="shared" si="98"/>
        <v>6-Dec-1968</v>
      </c>
      <c r="Z1550" s="7">
        <f t="shared" si="99"/>
        <v>54</v>
      </c>
      <c r="AC1550" s="44">
        <v>6600.21</v>
      </c>
    </row>
    <row r="1551" ht="15.6" spans="1:29">
      <c r="A1551" s="24" t="s">
        <v>3101</v>
      </c>
      <c r="B1551" s="24" t="s">
        <v>7287</v>
      </c>
      <c r="C1551" s="7" t="s">
        <v>4748</v>
      </c>
      <c r="D1551" s="7" t="s">
        <v>4805</v>
      </c>
      <c r="G1551" s="7">
        <v>1</v>
      </c>
      <c r="H1551" s="7">
        <v>1</v>
      </c>
      <c r="K1551" s="7" t="s">
        <v>4687</v>
      </c>
      <c r="L1551" s="7" t="s">
        <v>4687</v>
      </c>
      <c r="N1551" s="7">
        <v>36.29</v>
      </c>
      <c r="O1551" s="7" t="str">
        <f t="shared" si="96"/>
        <v>Obesity</v>
      </c>
      <c r="Q1551" s="7">
        <v>5.75</v>
      </c>
      <c r="R1551" s="7" t="str">
        <f t="shared" si="97"/>
        <v>Prediabetes</v>
      </c>
      <c r="U1551" s="7">
        <v>5</v>
      </c>
      <c r="V1551" s="7" t="s">
        <v>4718</v>
      </c>
      <c r="W1551" s="7">
        <v>1989</v>
      </c>
      <c r="X1551" s="7" t="str">
        <f t="shared" si="98"/>
        <v>5-Aug-1989</v>
      </c>
      <c r="Z1551" s="7">
        <f t="shared" si="99"/>
        <v>33</v>
      </c>
      <c r="AC1551" s="44">
        <v>6593.51</v>
      </c>
    </row>
    <row r="1552" ht="15.6" spans="1:29">
      <c r="A1552" s="24" t="s">
        <v>3103</v>
      </c>
      <c r="B1552" s="24" t="s">
        <v>7288</v>
      </c>
      <c r="C1552" s="7" t="s">
        <v>4751</v>
      </c>
      <c r="D1552" s="7" t="s">
        <v>7289</v>
      </c>
      <c r="G1552" s="7" t="s">
        <v>4688</v>
      </c>
      <c r="H1552" s="7">
        <v>0</v>
      </c>
      <c r="K1552" s="7" t="s">
        <v>4689</v>
      </c>
      <c r="L1552" s="7" t="s">
        <v>4687</v>
      </c>
      <c r="N1552" s="7">
        <v>28.595</v>
      </c>
      <c r="O1552" s="7" t="str">
        <f t="shared" si="96"/>
        <v>Overweight</v>
      </c>
      <c r="Q1552" s="7">
        <v>5.6</v>
      </c>
      <c r="R1552" s="7" t="str">
        <f t="shared" si="97"/>
        <v>Normal</v>
      </c>
      <c r="U1552" s="7">
        <v>15</v>
      </c>
      <c r="V1552" s="7" t="s">
        <v>4719</v>
      </c>
      <c r="W1552" s="7">
        <v>1986</v>
      </c>
      <c r="X1552" s="7" t="str">
        <f t="shared" si="98"/>
        <v>15-Oct-1986</v>
      </c>
      <c r="Z1552" s="7">
        <f t="shared" si="99"/>
        <v>36</v>
      </c>
      <c r="AC1552" s="44">
        <v>6571.54</v>
      </c>
    </row>
    <row r="1553" ht="15.6" spans="1:29">
      <c r="A1553" s="24" t="s">
        <v>3105</v>
      </c>
      <c r="B1553" s="24" t="s">
        <v>6849</v>
      </c>
      <c r="C1553" s="7" t="s">
        <v>4751</v>
      </c>
      <c r="D1553" s="7" t="s">
        <v>5593</v>
      </c>
      <c r="G1553" s="7" t="s">
        <v>4688</v>
      </c>
      <c r="H1553" s="7">
        <v>0</v>
      </c>
      <c r="K1553" s="7" t="s">
        <v>4689</v>
      </c>
      <c r="L1553" s="7" t="s">
        <v>4687</v>
      </c>
      <c r="N1553" s="7">
        <v>17.8</v>
      </c>
      <c r="O1553" s="7" t="str">
        <f t="shared" si="96"/>
        <v>Underweight</v>
      </c>
      <c r="Q1553" s="7">
        <v>4.68</v>
      </c>
      <c r="R1553" s="7" t="str">
        <f t="shared" si="97"/>
        <v>Normal</v>
      </c>
      <c r="U1553" s="7">
        <v>7</v>
      </c>
      <c r="V1553" s="7" t="s">
        <v>4717</v>
      </c>
      <c r="W1553" s="7">
        <v>1969</v>
      </c>
      <c r="X1553" s="7" t="str">
        <f t="shared" si="98"/>
        <v>7-Dec-1969</v>
      </c>
      <c r="Z1553" s="7">
        <f t="shared" si="99"/>
        <v>53</v>
      </c>
      <c r="AC1553" s="44">
        <v>6571.02</v>
      </c>
    </row>
    <row r="1554" ht="15.6" spans="1:29">
      <c r="A1554" s="24" t="s">
        <v>3107</v>
      </c>
      <c r="B1554" s="24" t="s">
        <v>7290</v>
      </c>
      <c r="C1554" s="7" t="s">
        <v>4751</v>
      </c>
      <c r="D1554" s="7" t="s">
        <v>7291</v>
      </c>
      <c r="G1554" s="7" t="s">
        <v>4688</v>
      </c>
      <c r="H1554" s="7">
        <v>0</v>
      </c>
      <c r="K1554" s="7" t="s">
        <v>4687</v>
      </c>
      <c r="L1554" s="7" t="s">
        <v>4687</v>
      </c>
      <c r="N1554" s="7">
        <v>21.4</v>
      </c>
      <c r="O1554" s="7" t="str">
        <f t="shared" si="96"/>
        <v>Normal Weight</v>
      </c>
      <c r="Q1554" s="7">
        <v>5.62</v>
      </c>
      <c r="R1554" s="7" t="str">
        <f t="shared" si="97"/>
        <v>Normal</v>
      </c>
      <c r="U1554" s="7">
        <v>13</v>
      </c>
      <c r="V1554" s="7" t="s">
        <v>4712</v>
      </c>
      <c r="W1554" s="7">
        <v>1982</v>
      </c>
      <c r="X1554" s="7" t="str">
        <f t="shared" si="98"/>
        <v>13-Nov-1982</v>
      </c>
      <c r="Z1554" s="7">
        <f t="shared" si="99"/>
        <v>40</v>
      </c>
      <c r="AC1554" s="44">
        <v>6555.07</v>
      </c>
    </row>
    <row r="1555" ht="15.6" spans="1:29">
      <c r="A1555" s="24" t="s">
        <v>3109</v>
      </c>
      <c r="B1555" s="24" t="s">
        <v>7292</v>
      </c>
      <c r="C1555" s="7" t="s">
        <v>4748</v>
      </c>
      <c r="D1555" s="7" t="s">
        <v>7293</v>
      </c>
      <c r="G1555" s="7" t="s">
        <v>4688</v>
      </c>
      <c r="H1555" s="7">
        <v>0</v>
      </c>
      <c r="K1555" s="7" t="s">
        <v>4687</v>
      </c>
      <c r="L1555" s="7" t="s">
        <v>4687</v>
      </c>
      <c r="N1555" s="7">
        <v>23.01</v>
      </c>
      <c r="O1555" s="7" t="str">
        <f t="shared" si="96"/>
        <v>Normal Weight</v>
      </c>
      <c r="Q1555" s="7">
        <v>5.08</v>
      </c>
      <c r="R1555" s="7" t="str">
        <f t="shared" si="97"/>
        <v>Normal</v>
      </c>
      <c r="U1555" s="7">
        <v>24</v>
      </c>
      <c r="V1555" s="7" t="s">
        <v>4712</v>
      </c>
      <c r="W1555" s="7">
        <v>1982</v>
      </c>
      <c r="X1555" s="7" t="str">
        <f t="shared" si="98"/>
        <v>24-Nov-1982</v>
      </c>
      <c r="Z1555" s="7">
        <f t="shared" si="99"/>
        <v>40</v>
      </c>
      <c r="AC1555" s="44">
        <v>6552.01</v>
      </c>
    </row>
    <row r="1556" ht="15.6" spans="1:29">
      <c r="A1556" s="24" t="s">
        <v>3111</v>
      </c>
      <c r="B1556" s="24" t="s">
        <v>7294</v>
      </c>
      <c r="C1556" s="7" t="s">
        <v>4748</v>
      </c>
      <c r="D1556" s="7" t="s">
        <v>5121</v>
      </c>
      <c r="G1556" s="7" t="s">
        <v>4688</v>
      </c>
      <c r="H1556" s="7">
        <v>0</v>
      </c>
      <c r="K1556" s="7" t="s">
        <v>4689</v>
      </c>
      <c r="L1556" s="7" t="s">
        <v>4687</v>
      </c>
      <c r="N1556" s="7">
        <v>19.86</v>
      </c>
      <c r="O1556" s="7" t="str">
        <f t="shared" si="96"/>
        <v>Normal Weight</v>
      </c>
      <c r="Q1556" s="7">
        <v>5.28</v>
      </c>
      <c r="R1556" s="7" t="str">
        <f t="shared" si="97"/>
        <v>Normal</v>
      </c>
      <c r="U1556" s="7">
        <v>11</v>
      </c>
      <c r="V1556" s="7" t="s">
        <v>4719</v>
      </c>
      <c r="W1556" s="7">
        <v>1976</v>
      </c>
      <c r="X1556" s="7" t="str">
        <f t="shared" si="98"/>
        <v>11-Oct-1976</v>
      </c>
      <c r="Z1556" s="7">
        <f t="shared" si="99"/>
        <v>46</v>
      </c>
      <c r="AC1556" s="44">
        <v>6551.75</v>
      </c>
    </row>
    <row r="1557" ht="15.6" spans="1:29">
      <c r="A1557" s="24" t="s">
        <v>3113</v>
      </c>
      <c r="B1557" s="24" t="s">
        <v>6587</v>
      </c>
      <c r="C1557" s="7" t="s">
        <v>4751</v>
      </c>
      <c r="D1557" s="7" t="s">
        <v>5205</v>
      </c>
      <c r="E1557" s="7" t="s">
        <v>4889</v>
      </c>
      <c r="G1557" s="7" t="s">
        <v>4688</v>
      </c>
      <c r="H1557" s="7">
        <v>0</v>
      </c>
      <c r="K1557" s="7" t="s">
        <v>4687</v>
      </c>
      <c r="L1557" s="7" t="s">
        <v>4687</v>
      </c>
      <c r="N1557" s="7">
        <v>33.58</v>
      </c>
      <c r="O1557" s="7" t="str">
        <f t="shared" si="96"/>
        <v>Obesity</v>
      </c>
      <c r="Q1557" s="7">
        <v>4.61</v>
      </c>
      <c r="R1557" s="7" t="str">
        <f t="shared" si="97"/>
        <v>Normal</v>
      </c>
      <c r="U1557" s="7">
        <v>1</v>
      </c>
      <c r="V1557" s="7" t="s">
        <v>4708</v>
      </c>
      <c r="W1557" s="7">
        <v>1994</v>
      </c>
      <c r="X1557" s="7" t="str">
        <f t="shared" si="98"/>
        <v>1-Jul-1994</v>
      </c>
      <c r="Z1557" s="7">
        <f t="shared" si="99"/>
        <v>28</v>
      </c>
      <c r="AC1557" s="44">
        <v>6548.2</v>
      </c>
    </row>
    <row r="1558" ht="15.6" spans="1:29">
      <c r="A1558" s="24" t="s">
        <v>3115</v>
      </c>
      <c r="B1558" s="24" t="s">
        <v>7295</v>
      </c>
      <c r="C1558" s="7" t="s">
        <v>4748</v>
      </c>
      <c r="D1558" s="7" t="s">
        <v>7296</v>
      </c>
      <c r="G1558" s="7">
        <v>2</v>
      </c>
      <c r="H1558" s="7">
        <v>2</v>
      </c>
      <c r="K1558" s="7" t="s">
        <v>4687</v>
      </c>
      <c r="L1558" s="7" t="s">
        <v>4687</v>
      </c>
      <c r="N1558" s="7">
        <v>29.81</v>
      </c>
      <c r="O1558" s="7" t="str">
        <f t="shared" si="96"/>
        <v>Overweight</v>
      </c>
      <c r="Q1558" s="7">
        <v>6.57</v>
      </c>
      <c r="R1558" s="7" t="str">
        <f t="shared" si="97"/>
        <v>Diabetes</v>
      </c>
      <c r="U1558" s="7">
        <v>23</v>
      </c>
      <c r="V1558" s="7" t="s">
        <v>4718</v>
      </c>
      <c r="W1558" s="7">
        <v>1982</v>
      </c>
      <c r="X1558" s="7" t="str">
        <f t="shared" si="98"/>
        <v>23-Aug-1982</v>
      </c>
      <c r="Z1558" s="7">
        <f t="shared" si="99"/>
        <v>40</v>
      </c>
      <c r="AC1558" s="44">
        <v>6546.16</v>
      </c>
    </row>
    <row r="1559" ht="15.6" spans="1:29">
      <c r="A1559" s="24" t="s">
        <v>3117</v>
      </c>
      <c r="B1559" s="24" t="s">
        <v>7297</v>
      </c>
      <c r="C1559" s="7" t="s">
        <v>4748</v>
      </c>
      <c r="D1559" s="7" t="s">
        <v>5881</v>
      </c>
      <c r="G1559" s="7" t="s">
        <v>4688</v>
      </c>
      <c r="H1559" s="7">
        <v>0</v>
      </c>
      <c r="K1559" s="7" t="s">
        <v>4687</v>
      </c>
      <c r="L1559" s="7" t="s">
        <v>4687</v>
      </c>
      <c r="N1559" s="7">
        <v>27.4</v>
      </c>
      <c r="O1559" s="7" t="str">
        <f t="shared" si="96"/>
        <v>Overweight</v>
      </c>
      <c r="Q1559" s="7">
        <v>5.83</v>
      </c>
      <c r="R1559" s="7" t="str">
        <f t="shared" si="97"/>
        <v>Prediabetes</v>
      </c>
      <c r="U1559" s="7">
        <v>11</v>
      </c>
      <c r="V1559" s="7" t="s">
        <v>4712</v>
      </c>
      <c r="W1559" s="7">
        <v>1982</v>
      </c>
      <c r="X1559" s="7" t="str">
        <f t="shared" si="98"/>
        <v>11-Nov-1982</v>
      </c>
      <c r="Z1559" s="7">
        <f t="shared" si="99"/>
        <v>40</v>
      </c>
      <c r="AC1559" s="44">
        <v>6536.68</v>
      </c>
    </row>
    <row r="1560" ht="15.6" spans="1:29">
      <c r="A1560" s="24" t="s">
        <v>3119</v>
      </c>
      <c r="B1560" s="24" t="s">
        <v>7298</v>
      </c>
      <c r="C1560" s="7" t="s">
        <v>4748</v>
      </c>
      <c r="D1560" s="7" t="s">
        <v>7299</v>
      </c>
      <c r="G1560" s="7" t="s">
        <v>4688</v>
      </c>
      <c r="H1560" s="7">
        <v>0</v>
      </c>
      <c r="K1560" s="7" t="s">
        <v>4689</v>
      </c>
      <c r="L1560" s="7" t="s">
        <v>4687</v>
      </c>
      <c r="N1560" s="7">
        <v>17.98</v>
      </c>
      <c r="O1560" s="7" t="str">
        <f t="shared" si="96"/>
        <v>Underweight</v>
      </c>
      <c r="Q1560" s="7">
        <v>6.98</v>
      </c>
      <c r="R1560" s="7" t="str">
        <f t="shared" si="97"/>
        <v>Diabetes</v>
      </c>
      <c r="U1560" s="7">
        <v>2</v>
      </c>
      <c r="V1560" s="7" t="s">
        <v>4719</v>
      </c>
      <c r="W1560" s="7">
        <v>1970</v>
      </c>
      <c r="X1560" s="7" t="str">
        <f t="shared" si="98"/>
        <v>2-Oct-1970</v>
      </c>
      <c r="Z1560" s="7">
        <f t="shared" si="99"/>
        <v>52</v>
      </c>
      <c r="AC1560" s="44">
        <v>6532.04</v>
      </c>
    </row>
    <row r="1561" ht="15.6" spans="1:29">
      <c r="A1561" s="24" t="s">
        <v>3121</v>
      </c>
      <c r="B1561" s="24" t="s">
        <v>7300</v>
      </c>
      <c r="C1561" s="7" t="s">
        <v>4748</v>
      </c>
      <c r="D1561" s="7" t="s">
        <v>7301</v>
      </c>
      <c r="G1561" s="7">
        <v>1</v>
      </c>
      <c r="H1561" s="7">
        <v>1</v>
      </c>
      <c r="K1561" s="7" t="s">
        <v>4687</v>
      </c>
      <c r="L1561" s="7" t="s">
        <v>4687</v>
      </c>
      <c r="N1561" s="7">
        <v>37.9</v>
      </c>
      <c r="O1561" s="7" t="str">
        <f t="shared" si="96"/>
        <v>Obesity</v>
      </c>
      <c r="Q1561" s="7">
        <v>4.03</v>
      </c>
      <c r="R1561" s="7" t="str">
        <f t="shared" si="97"/>
        <v>Normal</v>
      </c>
      <c r="U1561" s="7">
        <v>24</v>
      </c>
      <c r="V1561" s="7" t="s">
        <v>4715</v>
      </c>
      <c r="W1561" s="7">
        <v>1980</v>
      </c>
      <c r="X1561" s="7" t="str">
        <f t="shared" si="98"/>
        <v>24-Sep-1980</v>
      </c>
      <c r="Z1561" s="7">
        <f t="shared" si="99"/>
        <v>42</v>
      </c>
      <c r="AC1561" s="44">
        <v>6529.21</v>
      </c>
    </row>
    <row r="1562" ht="15.6" spans="1:29">
      <c r="A1562" s="24" t="s">
        <v>3123</v>
      </c>
      <c r="B1562" s="24" t="s">
        <v>7302</v>
      </c>
      <c r="C1562" s="7" t="s">
        <v>4751</v>
      </c>
      <c r="D1562" s="7" t="s">
        <v>7303</v>
      </c>
      <c r="G1562" s="7">
        <v>1</v>
      </c>
      <c r="H1562" s="7">
        <v>1</v>
      </c>
      <c r="K1562" s="7" t="s">
        <v>4689</v>
      </c>
      <c r="L1562" s="7" t="s">
        <v>4687</v>
      </c>
      <c r="N1562" s="7">
        <v>25.27</v>
      </c>
      <c r="O1562" s="7" t="str">
        <f t="shared" si="96"/>
        <v>Overweight</v>
      </c>
      <c r="Q1562" s="7">
        <v>4.56</v>
      </c>
      <c r="R1562" s="7" t="str">
        <f t="shared" si="97"/>
        <v>Normal</v>
      </c>
      <c r="U1562" s="7">
        <v>30</v>
      </c>
      <c r="V1562" s="7" t="s">
        <v>4715</v>
      </c>
      <c r="W1562" s="7">
        <v>1981</v>
      </c>
      <c r="X1562" s="7" t="str">
        <f t="shared" si="98"/>
        <v>30-Sep-1981</v>
      </c>
      <c r="Z1562" s="7">
        <f t="shared" si="99"/>
        <v>41</v>
      </c>
      <c r="AC1562" s="44">
        <v>6512.24</v>
      </c>
    </row>
    <row r="1563" ht="15.6" spans="1:29">
      <c r="A1563" s="24" t="s">
        <v>3125</v>
      </c>
      <c r="B1563" s="24" t="s">
        <v>7304</v>
      </c>
      <c r="C1563" s="7" t="s">
        <v>4751</v>
      </c>
      <c r="D1563" s="7" t="s">
        <v>7305</v>
      </c>
      <c r="G1563" s="7" t="s">
        <v>4688</v>
      </c>
      <c r="H1563" s="7">
        <v>0</v>
      </c>
      <c r="K1563" s="7" t="s">
        <v>4687</v>
      </c>
      <c r="L1563" s="7" t="s">
        <v>4687</v>
      </c>
      <c r="N1563" s="7">
        <v>29.26</v>
      </c>
      <c r="O1563" s="7" t="str">
        <f t="shared" si="96"/>
        <v>Overweight</v>
      </c>
      <c r="Q1563" s="7">
        <v>5.38</v>
      </c>
      <c r="R1563" s="7" t="str">
        <f t="shared" si="97"/>
        <v>Normal</v>
      </c>
      <c r="U1563" s="7">
        <v>6</v>
      </c>
      <c r="V1563" s="7" t="s">
        <v>4714</v>
      </c>
      <c r="W1563" s="7">
        <v>1984</v>
      </c>
      <c r="X1563" s="7" t="str">
        <f t="shared" si="98"/>
        <v>6-Jun-1984</v>
      </c>
      <c r="Z1563" s="7">
        <f t="shared" si="99"/>
        <v>39</v>
      </c>
      <c r="AC1563" s="44">
        <v>6500.24</v>
      </c>
    </row>
    <row r="1564" ht="15.6" spans="1:29">
      <c r="A1564" s="24" t="s">
        <v>3127</v>
      </c>
      <c r="B1564" s="24" t="s">
        <v>7306</v>
      </c>
      <c r="C1564" s="7" t="s">
        <v>4751</v>
      </c>
      <c r="D1564" s="7" t="s">
        <v>7307</v>
      </c>
      <c r="G1564" s="7">
        <v>1</v>
      </c>
      <c r="H1564" s="7">
        <v>1</v>
      </c>
      <c r="K1564" s="7" t="s">
        <v>4687</v>
      </c>
      <c r="L1564" s="7" t="s">
        <v>4687</v>
      </c>
      <c r="N1564" s="7">
        <v>27.835</v>
      </c>
      <c r="O1564" s="7" t="str">
        <f t="shared" si="96"/>
        <v>Overweight</v>
      </c>
      <c r="Q1564" s="7">
        <v>11.04</v>
      </c>
      <c r="R1564" s="7" t="str">
        <f t="shared" si="97"/>
        <v>Diabetes</v>
      </c>
      <c r="U1564" s="7">
        <v>9</v>
      </c>
      <c r="V1564" s="7" t="s">
        <v>4717</v>
      </c>
      <c r="W1564" s="7">
        <v>1984</v>
      </c>
      <c r="X1564" s="7" t="str">
        <f t="shared" si="98"/>
        <v>9-Dec-1984</v>
      </c>
      <c r="Z1564" s="7">
        <f t="shared" si="99"/>
        <v>38</v>
      </c>
      <c r="AC1564" s="44">
        <v>6496.89</v>
      </c>
    </row>
    <row r="1565" ht="15.6" spans="1:29">
      <c r="A1565" s="24" t="s">
        <v>3129</v>
      </c>
      <c r="B1565" s="24" t="s">
        <v>5635</v>
      </c>
      <c r="C1565" s="7" t="s">
        <v>4751</v>
      </c>
      <c r="D1565" s="7" t="s">
        <v>5044</v>
      </c>
      <c r="G1565" s="7" t="s">
        <v>4688</v>
      </c>
      <c r="H1565" s="7">
        <v>0</v>
      </c>
      <c r="K1565" s="7" t="s">
        <v>4689</v>
      </c>
      <c r="L1565" s="7" t="s">
        <v>4687</v>
      </c>
      <c r="N1565" s="7">
        <v>46.53</v>
      </c>
      <c r="O1565" s="7" t="str">
        <f t="shared" si="96"/>
        <v>Obesity</v>
      </c>
      <c r="Q1565" s="7">
        <v>6.09</v>
      </c>
      <c r="R1565" s="7" t="str">
        <f t="shared" si="97"/>
        <v>Prediabetes</v>
      </c>
      <c r="U1565" s="7">
        <v>25</v>
      </c>
      <c r="V1565" s="7" t="s">
        <v>4712</v>
      </c>
      <c r="W1565" s="7">
        <v>1985</v>
      </c>
      <c r="X1565" s="7" t="str">
        <f t="shared" si="98"/>
        <v>25-Nov-1985</v>
      </c>
      <c r="Z1565" s="7">
        <f t="shared" si="99"/>
        <v>37</v>
      </c>
      <c r="AC1565" s="44">
        <v>6481.67</v>
      </c>
    </row>
    <row r="1566" ht="15.6" spans="1:29">
      <c r="A1566" s="24" t="s">
        <v>3131</v>
      </c>
      <c r="B1566" s="24" t="s">
        <v>6276</v>
      </c>
      <c r="C1566" s="7" t="s">
        <v>4751</v>
      </c>
      <c r="D1566" s="7" t="s">
        <v>7308</v>
      </c>
      <c r="G1566" s="7">
        <v>1</v>
      </c>
      <c r="H1566" s="7">
        <v>1</v>
      </c>
      <c r="K1566" s="7" t="s">
        <v>4689</v>
      </c>
      <c r="L1566" s="7" t="s">
        <v>4687</v>
      </c>
      <c r="N1566" s="7">
        <v>20.58</v>
      </c>
      <c r="O1566" s="7" t="str">
        <f t="shared" si="96"/>
        <v>Normal Weight</v>
      </c>
      <c r="Q1566" s="7">
        <v>4.71</v>
      </c>
      <c r="R1566" s="7" t="str">
        <f t="shared" si="97"/>
        <v>Normal</v>
      </c>
      <c r="U1566" s="7">
        <v>20</v>
      </c>
      <c r="V1566" s="7" t="s">
        <v>4717</v>
      </c>
      <c r="W1566" s="7">
        <v>1975</v>
      </c>
      <c r="X1566" s="7" t="str">
        <f t="shared" si="98"/>
        <v>20-Dec-1975</v>
      </c>
      <c r="Z1566" s="7">
        <f t="shared" si="99"/>
        <v>47</v>
      </c>
      <c r="AC1566" s="44">
        <v>6474.01</v>
      </c>
    </row>
    <row r="1567" ht="15.6" spans="1:29">
      <c r="A1567" s="24" t="s">
        <v>3133</v>
      </c>
      <c r="B1567" s="24" t="s">
        <v>7309</v>
      </c>
      <c r="C1567" s="7" t="s">
        <v>4748</v>
      </c>
      <c r="D1567" s="7" t="s">
        <v>7310</v>
      </c>
      <c r="G1567" s="7" t="s">
        <v>4688</v>
      </c>
      <c r="H1567" s="7">
        <v>0</v>
      </c>
      <c r="K1567" s="7" t="s">
        <v>4689</v>
      </c>
      <c r="L1567" s="7" t="s">
        <v>4687</v>
      </c>
      <c r="N1567" s="7">
        <v>19.53</v>
      </c>
      <c r="O1567" s="7" t="str">
        <f t="shared" si="96"/>
        <v>Normal Weight</v>
      </c>
      <c r="Q1567" s="7">
        <v>8.18</v>
      </c>
      <c r="R1567" s="7" t="str">
        <f t="shared" si="97"/>
        <v>Diabetes</v>
      </c>
      <c r="U1567" s="7">
        <v>19</v>
      </c>
      <c r="V1567" s="7" t="s">
        <v>4717</v>
      </c>
      <c r="W1567" s="7">
        <v>1976</v>
      </c>
      <c r="X1567" s="7" t="str">
        <f t="shared" si="98"/>
        <v>19-Dec-1976</v>
      </c>
      <c r="Z1567" s="7">
        <f t="shared" si="99"/>
        <v>46</v>
      </c>
      <c r="AC1567" s="44">
        <v>6473.15</v>
      </c>
    </row>
    <row r="1568" ht="15.6" spans="1:29">
      <c r="A1568" s="24" t="s">
        <v>3135</v>
      </c>
      <c r="B1568" s="24" t="s">
        <v>7311</v>
      </c>
      <c r="C1568" s="7" t="s">
        <v>4748</v>
      </c>
      <c r="D1568" s="7" t="s">
        <v>5422</v>
      </c>
      <c r="G1568" s="7">
        <v>2</v>
      </c>
      <c r="H1568" s="7">
        <v>2</v>
      </c>
      <c r="K1568" s="7" t="s">
        <v>4687</v>
      </c>
      <c r="L1568" s="7" t="s">
        <v>4687</v>
      </c>
      <c r="N1568" s="7">
        <v>27.7</v>
      </c>
      <c r="O1568" s="7" t="str">
        <f t="shared" si="96"/>
        <v>Overweight</v>
      </c>
      <c r="Q1568" s="7">
        <v>11.18</v>
      </c>
      <c r="R1568" s="7" t="str">
        <f t="shared" si="97"/>
        <v>Diabetes</v>
      </c>
      <c r="U1568" s="7">
        <v>22</v>
      </c>
      <c r="V1568" s="7" t="s">
        <v>4708</v>
      </c>
      <c r="W1568" s="7">
        <v>1987</v>
      </c>
      <c r="X1568" s="7" t="str">
        <f t="shared" si="98"/>
        <v>22-Jul-1987</v>
      </c>
      <c r="Z1568" s="7">
        <f t="shared" si="99"/>
        <v>35</v>
      </c>
      <c r="AC1568" s="44">
        <v>6457.84</v>
      </c>
    </row>
    <row r="1569" ht="15.6" spans="1:29">
      <c r="A1569" s="24" t="s">
        <v>3137</v>
      </c>
      <c r="B1569" s="24" t="s">
        <v>5707</v>
      </c>
      <c r="C1569" s="7" t="s">
        <v>4751</v>
      </c>
      <c r="D1569" s="7" t="s">
        <v>7312</v>
      </c>
      <c r="G1569" s="7" t="s">
        <v>4688</v>
      </c>
      <c r="H1569" s="7">
        <v>0</v>
      </c>
      <c r="K1569" s="7" t="s">
        <v>4687</v>
      </c>
      <c r="L1569" s="7" t="s">
        <v>4687</v>
      </c>
      <c r="N1569" s="7">
        <v>18.92</v>
      </c>
      <c r="O1569" s="7" t="str">
        <f t="shared" si="96"/>
        <v>Normal Weight</v>
      </c>
      <c r="Q1569" s="7">
        <v>5.03</v>
      </c>
      <c r="R1569" s="7" t="str">
        <f t="shared" si="97"/>
        <v>Normal</v>
      </c>
      <c r="U1569" s="7">
        <v>17</v>
      </c>
      <c r="V1569" s="7" t="s">
        <v>4714</v>
      </c>
      <c r="W1569" s="7">
        <v>1971</v>
      </c>
      <c r="X1569" s="7" t="str">
        <f t="shared" si="98"/>
        <v>17-Jun-1971</v>
      </c>
      <c r="Z1569" s="7">
        <f t="shared" si="99"/>
        <v>51</v>
      </c>
      <c r="AC1569" s="44">
        <v>6455.86</v>
      </c>
    </row>
    <row r="1570" ht="15.6" spans="1:29">
      <c r="A1570" s="24" t="s">
        <v>3139</v>
      </c>
      <c r="B1570" s="24" t="s">
        <v>7313</v>
      </c>
      <c r="C1570" s="7" t="s">
        <v>4748</v>
      </c>
      <c r="D1570" s="7" t="s">
        <v>7314</v>
      </c>
      <c r="G1570" s="7">
        <v>1</v>
      </c>
      <c r="H1570" s="7">
        <v>1</v>
      </c>
      <c r="K1570" s="7" t="s">
        <v>4689</v>
      </c>
      <c r="L1570" s="7" t="s">
        <v>4687</v>
      </c>
      <c r="N1570" s="7">
        <v>17.76</v>
      </c>
      <c r="O1570" s="7" t="str">
        <f t="shared" si="96"/>
        <v>Underweight</v>
      </c>
      <c r="Q1570" s="7">
        <v>5.56</v>
      </c>
      <c r="R1570" s="7" t="str">
        <f t="shared" si="97"/>
        <v>Normal</v>
      </c>
      <c r="U1570" s="7">
        <v>3</v>
      </c>
      <c r="V1570" s="7" t="s">
        <v>4712</v>
      </c>
      <c r="W1570" s="7">
        <v>1970</v>
      </c>
      <c r="X1570" s="7" t="str">
        <f t="shared" si="98"/>
        <v>3-Nov-1970</v>
      </c>
      <c r="Z1570" s="7">
        <f t="shared" si="99"/>
        <v>52</v>
      </c>
      <c r="AC1570" s="44">
        <v>6435.62</v>
      </c>
    </row>
    <row r="1571" ht="15.6" spans="1:29">
      <c r="A1571" s="24" t="s">
        <v>3141</v>
      </c>
      <c r="B1571" s="24" t="s">
        <v>7315</v>
      </c>
      <c r="C1571" s="7" t="s">
        <v>4751</v>
      </c>
      <c r="D1571" s="7" t="s">
        <v>6522</v>
      </c>
      <c r="G1571" s="7" t="s">
        <v>4688</v>
      </c>
      <c r="H1571" s="7">
        <v>0</v>
      </c>
      <c r="K1571" s="7" t="s">
        <v>4689</v>
      </c>
      <c r="L1571" s="7" t="s">
        <v>4687</v>
      </c>
      <c r="N1571" s="7">
        <v>29.83</v>
      </c>
      <c r="O1571" s="7" t="str">
        <f t="shared" si="96"/>
        <v>Overweight</v>
      </c>
      <c r="Q1571" s="7">
        <v>4.33</v>
      </c>
      <c r="R1571" s="7" t="str">
        <f t="shared" si="97"/>
        <v>Normal</v>
      </c>
      <c r="U1571" s="7">
        <v>14</v>
      </c>
      <c r="V1571" s="7" t="s">
        <v>4712</v>
      </c>
      <c r="W1571" s="7">
        <v>1985</v>
      </c>
      <c r="X1571" s="7" t="str">
        <f t="shared" si="98"/>
        <v>14-Nov-1985</v>
      </c>
      <c r="Z1571" s="7">
        <f t="shared" si="99"/>
        <v>37</v>
      </c>
      <c r="AC1571" s="44">
        <v>6423.48</v>
      </c>
    </row>
    <row r="1572" ht="15.6" spans="1:29">
      <c r="A1572" s="24" t="s">
        <v>3143</v>
      </c>
      <c r="B1572" s="24" t="s">
        <v>7316</v>
      </c>
      <c r="C1572" s="7" t="s">
        <v>4748</v>
      </c>
      <c r="D1572" s="7" t="s">
        <v>6530</v>
      </c>
      <c r="G1572" s="7">
        <v>1</v>
      </c>
      <c r="H1572" s="7">
        <v>1</v>
      </c>
      <c r="K1572" s="7" t="s">
        <v>4687</v>
      </c>
      <c r="L1572" s="7" t="s">
        <v>4687</v>
      </c>
      <c r="N1572" s="7">
        <v>23.465</v>
      </c>
      <c r="O1572" s="7" t="str">
        <f t="shared" si="96"/>
        <v>Normal Weight</v>
      </c>
      <c r="Q1572" s="7">
        <v>5.21</v>
      </c>
      <c r="R1572" s="7" t="str">
        <f t="shared" si="97"/>
        <v>Normal</v>
      </c>
      <c r="U1572" s="7">
        <v>29</v>
      </c>
      <c r="V1572" s="7" t="s">
        <v>4714</v>
      </c>
      <c r="W1572" s="7">
        <v>1987</v>
      </c>
      <c r="X1572" s="7" t="str">
        <f t="shared" si="98"/>
        <v>29-Jun-1987</v>
      </c>
      <c r="Z1572" s="7">
        <f t="shared" si="99"/>
        <v>35</v>
      </c>
      <c r="AC1572" s="44">
        <v>6417.28</v>
      </c>
    </row>
    <row r="1573" ht="15.6" spans="1:29">
      <c r="A1573" s="24" t="s">
        <v>3145</v>
      </c>
      <c r="B1573" s="24" t="s">
        <v>5619</v>
      </c>
      <c r="C1573" s="7" t="s">
        <v>4751</v>
      </c>
      <c r="D1573" s="7" t="s">
        <v>7317</v>
      </c>
      <c r="G1573" s="7" t="s">
        <v>4688</v>
      </c>
      <c r="H1573" s="7">
        <v>0</v>
      </c>
      <c r="K1573" s="7" t="s">
        <v>4687</v>
      </c>
      <c r="L1573" s="7" t="s">
        <v>4687</v>
      </c>
      <c r="N1573" s="7">
        <v>29.355</v>
      </c>
      <c r="O1573" s="7" t="str">
        <f t="shared" si="96"/>
        <v>Overweight</v>
      </c>
      <c r="Q1573" s="7">
        <v>5.89</v>
      </c>
      <c r="R1573" s="7" t="str">
        <f t="shared" si="97"/>
        <v>Prediabetes</v>
      </c>
      <c r="U1573" s="7">
        <v>13</v>
      </c>
      <c r="V1573" s="7" t="s">
        <v>4718</v>
      </c>
      <c r="W1573" s="7">
        <v>1982</v>
      </c>
      <c r="X1573" s="7" t="str">
        <f t="shared" si="98"/>
        <v>13-Aug-1982</v>
      </c>
      <c r="Z1573" s="7">
        <f t="shared" si="99"/>
        <v>40</v>
      </c>
      <c r="AC1573" s="44">
        <v>6414.18</v>
      </c>
    </row>
    <row r="1574" ht="15.6" spans="1:29">
      <c r="A1574" s="24" t="s">
        <v>3147</v>
      </c>
      <c r="B1574" s="24" t="s">
        <v>7318</v>
      </c>
      <c r="C1574" s="7" t="s">
        <v>4751</v>
      </c>
      <c r="D1574" s="7" t="s">
        <v>7319</v>
      </c>
      <c r="G1574" s="7" t="s">
        <v>4688</v>
      </c>
      <c r="H1574" s="7">
        <v>0</v>
      </c>
      <c r="K1574" s="7" t="s">
        <v>4689</v>
      </c>
      <c r="L1574" s="7" t="s">
        <v>4687</v>
      </c>
      <c r="N1574" s="7">
        <v>35.49</v>
      </c>
      <c r="O1574" s="7" t="str">
        <f t="shared" si="96"/>
        <v>Obesity</v>
      </c>
      <c r="Q1574" s="7">
        <v>4.81</v>
      </c>
      <c r="R1574" s="7" t="str">
        <f t="shared" si="97"/>
        <v>Normal</v>
      </c>
      <c r="U1574" s="7">
        <v>11</v>
      </c>
      <c r="V1574" s="7" t="s">
        <v>4708</v>
      </c>
      <c r="W1574" s="7">
        <v>1997</v>
      </c>
      <c r="X1574" s="7" t="str">
        <f t="shared" si="98"/>
        <v>11-Jul-1997</v>
      </c>
      <c r="Z1574" s="7">
        <f t="shared" si="99"/>
        <v>25</v>
      </c>
      <c r="AC1574" s="44">
        <v>6412.34</v>
      </c>
    </row>
    <row r="1575" ht="15.6" spans="1:29">
      <c r="A1575" s="24" t="s">
        <v>3149</v>
      </c>
      <c r="B1575" s="24" t="s">
        <v>7320</v>
      </c>
      <c r="C1575" s="7" t="s">
        <v>4751</v>
      </c>
      <c r="D1575" s="7" t="s">
        <v>7321</v>
      </c>
      <c r="G1575" s="7">
        <v>1</v>
      </c>
      <c r="H1575" s="7">
        <v>1</v>
      </c>
      <c r="K1575" s="7" t="s">
        <v>4687</v>
      </c>
      <c r="L1575" s="7" t="s">
        <v>4687</v>
      </c>
      <c r="N1575" s="7">
        <v>26.315</v>
      </c>
      <c r="O1575" s="7" t="str">
        <f t="shared" si="96"/>
        <v>Overweight</v>
      </c>
      <c r="Q1575" s="7">
        <v>5.66</v>
      </c>
      <c r="R1575" s="7" t="str">
        <f t="shared" si="97"/>
        <v>Normal</v>
      </c>
      <c r="U1575" s="7">
        <v>16</v>
      </c>
      <c r="V1575" s="7" t="s">
        <v>4717</v>
      </c>
      <c r="W1575" s="7">
        <v>1982</v>
      </c>
      <c r="X1575" s="7" t="str">
        <f t="shared" si="98"/>
        <v>16-Dec-1982</v>
      </c>
      <c r="Z1575" s="7">
        <f t="shared" si="99"/>
        <v>40</v>
      </c>
      <c r="AC1575" s="44">
        <v>6407.05</v>
      </c>
    </row>
    <row r="1576" ht="15.6" spans="1:29">
      <c r="A1576" s="24" t="s">
        <v>3151</v>
      </c>
      <c r="B1576" s="24" t="s">
        <v>7322</v>
      </c>
      <c r="C1576" s="7" t="s">
        <v>4751</v>
      </c>
      <c r="D1576" s="7" t="s">
        <v>4797</v>
      </c>
      <c r="G1576" s="7">
        <v>2</v>
      </c>
      <c r="H1576" s="7">
        <v>2</v>
      </c>
      <c r="K1576" s="7" t="s">
        <v>4689</v>
      </c>
      <c r="L1576" s="7" t="s">
        <v>4687</v>
      </c>
      <c r="N1576" s="7">
        <v>19.79</v>
      </c>
      <c r="O1576" s="7" t="str">
        <f t="shared" si="96"/>
        <v>Normal Weight</v>
      </c>
      <c r="Q1576" s="7">
        <v>10.66</v>
      </c>
      <c r="R1576" s="7" t="str">
        <f t="shared" si="97"/>
        <v>Diabetes</v>
      </c>
      <c r="U1576" s="7">
        <v>19</v>
      </c>
      <c r="V1576" s="7" t="s">
        <v>4718</v>
      </c>
      <c r="W1576" s="7">
        <v>1976</v>
      </c>
      <c r="X1576" s="7" t="str">
        <f t="shared" si="98"/>
        <v>19-Aug-1976</v>
      </c>
      <c r="Z1576" s="7">
        <f t="shared" si="99"/>
        <v>46</v>
      </c>
      <c r="AC1576" s="44">
        <v>6406.41</v>
      </c>
    </row>
    <row r="1577" ht="15.6" spans="1:29">
      <c r="A1577" s="24" t="s">
        <v>3153</v>
      </c>
      <c r="B1577" s="24" t="s">
        <v>5733</v>
      </c>
      <c r="C1577" s="7" t="s">
        <v>4748</v>
      </c>
      <c r="D1577" s="7" t="s">
        <v>7323</v>
      </c>
      <c r="G1577" s="7" t="s">
        <v>4688</v>
      </c>
      <c r="H1577" s="7">
        <v>0</v>
      </c>
      <c r="K1577" s="7" t="s">
        <v>4687</v>
      </c>
      <c r="L1577" s="7" t="s">
        <v>4687</v>
      </c>
      <c r="N1577" s="7">
        <v>40.565</v>
      </c>
      <c r="O1577" s="7" t="str">
        <f t="shared" si="96"/>
        <v>Obesity</v>
      </c>
      <c r="Q1577" s="7">
        <v>5.98</v>
      </c>
      <c r="R1577" s="7" t="str">
        <f t="shared" si="97"/>
        <v>Prediabetes</v>
      </c>
      <c r="U1577" s="7">
        <v>28</v>
      </c>
      <c r="V1577" s="7" t="s">
        <v>4708</v>
      </c>
      <c r="W1577" s="7">
        <v>1984</v>
      </c>
      <c r="X1577" s="7" t="str">
        <f t="shared" si="98"/>
        <v>28-Jul-1984</v>
      </c>
      <c r="Z1577" s="7">
        <f t="shared" si="99"/>
        <v>38</v>
      </c>
      <c r="AC1577" s="44">
        <v>6402.29</v>
      </c>
    </row>
    <row r="1578" ht="15.6" spans="1:29">
      <c r="A1578" s="24" t="s">
        <v>3155</v>
      </c>
      <c r="B1578" s="24" t="s">
        <v>7324</v>
      </c>
      <c r="C1578" s="7" t="s">
        <v>4751</v>
      </c>
      <c r="D1578" s="7" t="s">
        <v>7325</v>
      </c>
      <c r="G1578" s="7" t="s">
        <v>4688</v>
      </c>
      <c r="H1578" s="7">
        <v>0</v>
      </c>
      <c r="K1578" s="7" t="s">
        <v>4689</v>
      </c>
      <c r="L1578" s="7" t="s">
        <v>4687</v>
      </c>
      <c r="N1578" s="7">
        <v>18.03</v>
      </c>
      <c r="O1578" s="7" t="str">
        <f t="shared" si="96"/>
        <v>Underweight</v>
      </c>
      <c r="Q1578" s="7">
        <v>4.34</v>
      </c>
      <c r="R1578" s="7" t="str">
        <f t="shared" si="97"/>
        <v>Normal</v>
      </c>
      <c r="U1578" s="7">
        <v>24</v>
      </c>
      <c r="V1578" s="7" t="s">
        <v>4708</v>
      </c>
      <c r="W1578" s="7">
        <v>1970</v>
      </c>
      <c r="X1578" s="7" t="str">
        <f t="shared" si="98"/>
        <v>24-Jul-1970</v>
      </c>
      <c r="Z1578" s="7">
        <f t="shared" si="99"/>
        <v>52</v>
      </c>
      <c r="AC1578" s="44">
        <v>6393.6</v>
      </c>
    </row>
    <row r="1579" ht="15.6" spans="1:29">
      <c r="A1579" s="24" t="s">
        <v>3157</v>
      </c>
      <c r="B1579" s="24" t="s">
        <v>7326</v>
      </c>
      <c r="C1579" s="7" t="s">
        <v>4751</v>
      </c>
      <c r="D1579" s="7" t="s">
        <v>7327</v>
      </c>
      <c r="G1579" s="7" t="s">
        <v>4688</v>
      </c>
      <c r="H1579" s="7">
        <v>0</v>
      </c>
      <c r="K1579" s="7" t="s">
        <v>4689</v>
      </c>
      <c r="L1579" s="7" t="s">
        <v>4687</v>
      </c>
      <c r="N1579" s="7">
        <v>34.65</v>
      </c>
      <c r="O1579" s="7" t="str">
        <f t="shared" si="96"/>
        <v>Obesity</v>
      </c>
      <c r="Q1579" s="7">
        <v>5.17</v>
      </c>
      <c r="R1579" s="7" t="str">
        <f t="shared" si="97"/>
        <v>Normal</v>
      </c>
      <c r="U1579" s="7">
        <v>7</v>
      </c>
      <c r="V1579" s="7" t="s">
        <v>4718</v>
      </c>
      <c r="W1579" s="7">
        <v>1996</v>
      </c>
      <c r="X1579" s="7" t="str">
        <f t="shared" si="98"/>
        <v>7-Aug-1996</v>
      </c>
      <c r="Z1579" s="7">
        <f t="shared" si="99"/>
        <v>26</v>
      </c>
      <c r="AC1579" s="44">
        <v>6389.53</v>
      </c>
    </row>
    <row r="1580" ht="15.6" spans="1:29">
      <c r="A1580" s="24" t="s">
        <v>3159</v>
      </c>
      <c r="B1580" s="24" t="s">
        <v>5903</v>
      </c>
      <c r="C1580" s="7" t="s">
        <v>4748</v>
      </c>
      <c r="D1580" s="7" t="s">
        <v>7328</v>
      </c>
      <c r="G1580" s="7">
        <v>1</v>
      </c>
      <c r="H1580" s="7">
        <v>1</v>
      </c>
      <c r="K1580" s="7" t="s">
        <v>4687</v>
      </c>
      <c r="L1580" s="7" t="s">
        <v>4687</v>
      </c>
      <c r="N1580" s="7">
        <v>42.94</v>
      </c>
      <c r="O1580" s="7" t="str">
        <f t="shared" si="96"/>
        <v>Obesity</v>
      </c>
      <c r="Q1580" s="7">
        <v>4.23</v>
      </c>
      <c r="R1580" s="7" t="str">
        <f t="shared" si="97"/>
        <v>Normal</v>
      </c>
      <c r="U1580" s="7">
        <v>30</v>
      </c>
      <c r="V1580" s="7" t="s">
        <v>4718</v>
      </c>
      <c r="W1580" s="7">
        <v>1989</v>
      </c>
      <c r="X1580" s="7" t="str">
        <f t="shared" si="98"/>
        <v>30-Aug-1989</v>
      </c>
      <c r="Z1580" s="7">
        <f t="shared" si="99"/>
        <v>33</v>
      </c>
      <c r="AC1580" s="44">
        <v>6389.38</v>
      </c>
    </row>
    <row r="1581" ht="15.6" spans="1:29">
      <c r="A1581" s="24" t="s">
        <v>3161</v>
      </c>
      <c r="B1581" s="24" t="s">
        <v>7329</v>
      </c>
      <c r="C1581" s="7" t="s">
        <v>4751</v>
      </c>
      <c r="D1581" s="7" t="s">
        <v>5046</v>
      </c>
      <c r="G1581" s="7">
        <v>1</v>
      </c>
      <c r="H1581" s="7">
        <v>1</v>
      </c>
      <c r="K1581" s="7" t="s">
        <v>4687</v>
      </c>
      <c r="L1581" s="7" t="s">
        <v>4687</v>
      </c>
      <c r="N1581" s="7">
        <v>31.255</v>
      </c>
      <c r="O1581" s="7" t="str">
        <f t="shared" si="96"/>
        <v>Obesity</v>
      </c>
      <c r="Q1581" s="7">
        <v>4.88</v>
      </c>
      <c r="R1581" s="7" t="str">
        <f t="shared" si="97"/>
        <v>Normal</v>
      </c>
      <c r="U1581" s="7">
        <v>14</v>
      </c>
      <c r="V1581" s="7" t="s">
        <v>4719</v>
      </c>
      <c r="W1581" s="7">
        <v>1980</v>
      </c>
      <c r="X1581" s="7" t="str">
        <f t="shared" si="98"/>
        <v>14-Oct-1980</v>
      </c>
      <c r="Z1581" s="7">
        <f t="shared" si="99"/>
        <v>42</v>
      </c>
      <c r="AC1581" s="44">
        <v>6374.16</v>
      </c>
    </row>
    <row r="1582" ht="15.6" spans="1:29">
      <c r="A1582" s="24" t="s">
        <v>3163</v>
      </c>
      <c r="B1582" s="24" t="s">
        <v>7330</v>
      </c>
      <c r="C1582" s="7" t="s">
        <v>4751</v>
      </c>
      <c r="D1582" s="7" t="s">
        <v>7331</v>
      </c>
      <c r="G1582" s="7">
        <v>1</v>
      </c>
      <c r="H1582" s="7">
        <v>1</v>
      </c>
      <c r="K1582" s="7" t="s">
        <v>4689</v>
      </c>
      <c r="L1582" s="7" t="s">
        <v>4687</v>
      </c>
      <c r="N1582" s="7">
        <v>45.43</v>
      </c>
      <c r="O1582" s="7" t="str">
        <f t="shared" si="96"/>
        <v>Obesity</v>
      </c>
      <c r="Q1582" s="7">
        <v>9.71</v>
      </c>
      <c r="R1582" s="7" t="str">
        <f t="shared" si="97"/>
        <v>Diabetes</v>
      </c>
      <c r="U1582" s="7">
        <v>11</v>
      </c>
      <c r="V1582" s="7" t="s">
        <v>4708</v>
      </c>
      <c r="W1582" s="7">
        <v>1983</v>
      </c>
      <c r="X1582" s="7" t="str">
        <f t="shared" si="98"/>
        <v>11-Jul-1983</v>
      </c>
      <c r="Z1582" s="7">
        <f t="shared" si="99"/>
        <v>39</v>
      </c>
      <c r="AC1582" s="44">
        <v>6373.56</v>
      </c>
    </row>
    <row r="1583" ht="15.6" spans="1:29">
      <c r="A1583" s="24" t="s">
        <v>3165</v>
      </c>
      <c r="B1583" s="24" t="s">
        <v>5374</v>
      </c>
      <c r="C1583" s="7" t="s">
        <v>4751</v>
      </c>
      <c r="D1583" s="7" t="s">
        <v>7332</v>
      </c>
      <c r="G1583" s="7" t="s">
        <v>4688</v>
      </c>
      <c r="H1583" s="7">
        <v>0</v>
      </c>
      <c r="K1583" s="7" t="s">
        <v>4689</v>
      </c>
      <c r="L1583" s="7" t="s">
        <v>4687</v>
      </c>
      <c r="N1583" s="7">
        <v>32.34</v>
      </c>
      <c r="O1583" s="7" t="str">
        <f t="shared" si="96"/>
        <v>Obesity</v>
      </c>
      <c r="Q1583" s="7">
        <v>5.32</v>
      </c>
      <c r="R1583" s="7" t="str">
        <f t="shared" si="97"/>
        <v>Normal</v>
      </c>
      <c r="U1583" s="7">
        <v>15</v>
      </c>
      <c r="V1583" s="7" t="s">
        <v>4708</v>
      </c>
      <c r="W1583" s="7">
        <v>1983</v>
      </c>
      <c r="X1583" s="7" t="str">
        <f t="shared" si="98"/>
        <v>15-Jul-1983</v>
      </c>
      <c r="Z1583" s="7">
        <f t="shared" si="99"/>
        <v>39</v>
      </c>
      <c r="AC1583" s="44">
        <v>6367.31</v>
      </c>
    </row>
    <row r="1584" ht="15.6" spans="1:29">
      <c r="A1584" s="24" t="s">
        <v>3167</v>
      </c>
      <c r="B1584" s="24" t="s">
        <v>7333</v>
      </c>
      <c r="C1584" s="7" t="s">
        <v>5627</v>
      </c>
      <c r="D1584" s="7" t="s">
        <v>7334</v>
      </c>
      <c r="G1584" s="7" t="s">
        <v>4688</v>
      </c>
      <c r="H1584" s="7">
        <v>0</v>
      </c>
      <c r="K1584" s="7" t="s">
        <v>4689</v>
      </c>
      <c r="L1584" s="7" t="s">
        <v>4687</v>
      </c>
      <c r="N1584" s="7">
        <v>25.46</v>
      </c>
      <c r="O1584" s="7" t="str">
        <f t="shared" si="96"/>
        <v>Overweight</v>
      </c>
      <c r="Q1584" s="7">
        <v>5.83</v>
      </c>
      <c r="R1584" s="7" t="str">
        <f t="shared" si="97"/>
        <v>Prediabetes</v>
      </c>
      <c r="U1584" s="7">
        <v>14</v>
      </c>
      <c r="V1584" s="7" t="s">
        <v>4718</v>
      </c>
      <c r="W1584" s="7">
        <v>1986</v>
      </c>
      <c r="X1584" s="7" t="str">
        <f t="shared" si="98"/>
        <v>14-Aug-1986</v>
      </c>
      <c r="Z1584" s="7">
        <f t="shared" si="99"/>
        <v>36</v>
      </c>
      <c r="AC1584" s="44">
        <v>6361.47</v>
      </c>
    </row>
    <row r="1585" ht="15.6" spans="1:29">
      <c r="A1585" s="24" t="s">
        <v>3169</v>
      </c>
      <c r="B1585" s="24" t="s">
        <v>7335</v>
      </c>
      <c r="C1585" s="7" t="s">
        <v>4748</v>
      </c>
      <c r="D1585" s="7" t="s">
        <v>7336</v>
      </c>
      <c r="G1585" s="7" t="s">
        <v>4688</v>
      </c>
      <c r="H1585" s="7">
        <v>0</v>
      </c>
      <c r="K1585" s="7" t="s">
        <v>4687</v>
      </c>
      <c r="L1585" s="7" t="s">
        <v>4687</v>
      </c>
      <c r="N1585" s="7">
        <v>37.145</v>
      </c>
      <c r="O1585" s="7" t="str">
        <f t="shared" si="96"/>
        <v>Obesity</v>
      </c>
      <c r="Q1585" s="7">
        <v>5.54</v>
      </c>
      <c r="R1585" s="7" t="str">
        <f t="shared" si="97"/>
        <v>Normal</v>
      </c>
      <c r="U1585" s="7">
        <v>10</v>
      </c>
      <c r="V1585" s="7" t="s">
        <v>4715</v>
      </c>
      <c r="W1585" s="7">
        <v>1990</v>
      </c>
      <c r="X1585" s="7" t="str">
        <f t="shared" si="98"/>
        <v>10-Sep-1990</v>
      </c>
      <c r="Z1585" s="7">
        <f t="shared" si="99"/>
        <v>32</v>
      </c>
      <c r="AC1585" s="44">
        <v>6360.99</v>
      </c>
    </row>
    <row r="1586" ht="15.6" spans="1:29">
      <c r="A1586" s="24" t="s">
        <v>3171</v>
      </c>
      <c r="B1586" s="24" t="s">
        <v>7337</v>
      </c>
      <c r="C1586" s="7" t="s">
        <v>5627</v>
      </c>
      <c r="D1586" s="7" t="s">
        <v>7338</v>
      </c>
      <c r="G1586" s="7">
        <v>1</v>
      </c>
      <c r="H1586" s="7">
        <v>1</v>
      </c>
      <c r="K1586" s="7" t="s">
        <v>4689</v>
      </c>
      <c r="L1586" s="7" t="s">
        <v>4687</v>
      </c>
      <c r="N1586" s="7">
        <v>30.8</v>
      </c>
      <c r="O1586" s="7" t="str">
        <f t="shared" si="96"/>
        <v>Obesity</v>
      </c>
      <c r="Q1586" s="7">
        <v>5.85</v>
      </c>
      <c r="R1586" s="7" t="str">
        <f t="shared" si="97"/>
        <v>Prediabetes</v>
      </c>
      <c r="U1586" s="7">
        <v>18</v>
      </c>
      <c r="V1586" s="7" t="s">
        <v>4712</v>
      </c>
      <c r="W1586" s="7">
        <v>1985</v>
      </c>
      <c r="X1586" s="7" t="str">
        <f t="shared" si="98"/>
        <v>18-Nov-1985</v>
      </c>
      <c r="Z1586" s="7">
        <f t="shared" si="99"/>
        <v>37</v>
      </c>
      <c r="AC1586" s="44">
        <v>6358.78</v>
      </c>
    </row>
    <row r="1587" ht="15.6" spans="1:29">
      <c r="A1587" s="24" t="s">
        <v>3173</v>
      </c>
      <c r="B1587" s="24" t="s">
        <v>7339</v>
      </c>
      <c r="C1587" s="7" t="s">
        <v>4748</v>
      </c>
      <c r="D1587" s="7" t="s">
        <v>7340</v>
      </c>
      <c r="G1587" s="7">
        <v>1</v>
      </c>
      <c r="H1587" s="7">
        <v>1</v>
      </c>
      <c r="K1587" s="7" t="s">
        <v>4689</v>
      </c>
      <c r="L1587" s="7" t="s">
        <v>4687</v>
      </c>
      <c r="N1587" s="7">
        <v>29.5</v>
      </c>
      <c r="O1587" s="7" t="str">
        <f t="shared" si="96"/>
        <v>Overweight</v>
      </c>
      <c r="Q1587" s="7">
        <v>4.85</v>
      </c>
      <c r="R1587" s="7" t="str">
        <f t="shared" si="97"/>
        <v>Normal</v>
      </c>
      <c r="U1587" s="7">
        <v>26</v>
      </c>
      <c r="V1587" s="7" t="s">
        <v>4708</v>
      </c>
      <c r="W1587" s="7">
        <v>1985</v>
      </c>
      <c r="X1587" s="7" t="str">
        <f t="shared" si="98"/>
        <v>26-Jul-1985</v>
      </c>
      <c r="Z1587" s="7">
        <f t="shared" si="99"/>
        <v>37</v>
      </c>
      <c r="AC1587" s="44">
        <v>6356.27</v>
      </c>
    </row>
    <row r="1588" ht="15.6" spans="1:29">
      <c r="A1588" s="24" t="s">
        <v>3175</v>
      </c>
      <c r="B1588" s="24" t="s">
        <v>7341</v>
      </c>
      <c r="C1588" s="7" t="s">
        <v>4751</v>
      </c>
      <c r="D1588" s="7" t="s">
        <v>7342</v>
      </c>
      <c r="G1588" s="7" t="s">
        <v>4688</v>
      </c>
      <c r="H1588" s="7">
        <v>0</v>
      </c>
      <c r="K1588" s="7" t="s">
        <v>4687</v>
      </c>
      <c r="L1588" s="7" t="s">
        <v>4687</v>
      </c>
      <c r="N1588" s="7">
        <v>43.39</v>
      </c>
      <c r="O1588" s="7" t="str">
        <f t="shared" si="96"/>
        <v>Obesity</v>
      </c>
      <c r="Q1588" s="7">
        <v>11.09</v>
      </c>
      <c r="R1588" s="7" t="str">
        <f t="shared" si="97"/>
        <v>Diabetes</v>
      </c>
      <c r="U1588" s="7">
        <v>24</v>
      </c>
      <c r="V1588" s="7" t="s">
        <v>4717</v>
      </c>
      <c r="W1588" s="7">
        <v>2004</v>
      </c>
      <c r="X1588" s="7" t="str">
        <f t="shared" si="98"/>
        <v>24-Dec-2004</v>
      </c>
      <c r="Z1588" s="7">
        <f t="shared" si="99"/>
        <v>18</v>
      </c>
      <c r="AC1588" s="44">
        <v>6338.08</v>
      </c>
    </row>
    <row r="1589" ht="15.6" spans="1:29">
      <c r="A1589" s="24" t="s">
        <v>3177</v>
      </c>
      <c r="B1589" s="24" t="s">
        <v>7343</v>
      </c>
      <c r="C1589" s="7" t="s">
        <v>4751</v>
      </c>
      <c r="D1589" s="7" t="s">
        <v>7344</v>
      </c>
      <c r="G1589" s="7" t="s">
        <v>4688</v>
      </c>
      <c r="H1589" s="7">
        <v>0</v>
      </c>
      <c r="K1589" s="7" t="s">
        <v>4689</v>
      </c>
      <c r="L1589" s="7" t="s">
        <v>4687</v>
      </c>
      <c r="N1589" s="7">
        <v>15.08</v>
      </c>
      <c r="O1589" s="7" t="str">
        <f t="shared" si="96"/>
        <v>Underweight</v>
      </c>
      <c r="Q1589" s="7">
        <v>5.58</v>
      </c>
      <c r="R1589" s="7" t="str">
        <f t="shared" si="97"/>
        <v>Normal</v>
      </c>
      <c r="U1589" s="7">
        <v>20</v>
      </c>
      <c r="V1589" s="7" t="s">
        <v>4708</v>
      </c>
      <c r="W1589" s="7">
        <v>1969</v>
      </c>
      <c r="X1589" s="7" t="str">
        <f t="shared" si="98"/>
        <v>20-Jul-1969</v>
      </c>
      <c r="Z1589" s="7">
        <f t="shared" si="99"/>
        <v>53</v>
      </c>
      <c r="AC1589" s="44">
        <v>6335.64</v>
      </c>
    </row>
    <row r="1590" ht="15.6" spans="1:29">
      <c r="A1590" s="24" t="s">
        <v>3179</v>
      </c>
      <c r="B1590" s="24" t="s">
        <v>7345</v>
      </c>
      <c r="C1590" s="7" t="s">
        <v>4748</v>
      </c>
      <c r="D1590" s="7" t="s">
        <v>7346</v>
      </c>
      <c r="G1590" s="7" t="s">
        <v>4688</v>
      </c>
      <c r="H1590" s="7">
        <v>0</v>
      </c>
      <c r="K1590" s="7" t="s">
        <v>4687</v>
      </c>
      <c r="L1590" s="7" t="s">
        <v>4687</v>
      </c>
      <c r="N1590" s="7">
        <v>20.48</v>
      </c>
      <c r="O1590" s="7" t="str">
        <f t="shared" si="96"/>
        <v>Normal Weight</v>
      </c>
      <c r="Q1590" s="7">
        <v>9.72</v>
      </c>
      <c r="R1590" s="7" t="str">
        <f t="shared" si="97"/>
        <v>Diabetes</v>
      </c>
      <c r="U1590" s="7">
        <v>4</v>
      </c>
      <c r="V1590" s="7" t="s">
        <v>4718</v>
      </c>
      <c r="W1590" s="7">
        <v>1974</v>
      </c>
      <c r="X1590" s="7" t="str">
        <f t="shared" si="98"/>
        <v>4-Aug-1974</v>
      </c>
      <c r="Z1590" s="7">
        <f t="shared" si="99"/>
        <v>48</v>
      </c>
      <c r="AC1590" s="44">
        <v>6334.34</v>
      </c>
    </row>
    <row r="1591" ht="15.6" spans="1:29">
      <c r="A1591" s="24" t="s">
        <v>3181</v>
      </c>
      <c r="B1591" s="24" t="s">
        <v>5308</v>
      </c>
      <c r="C1591" s="7" t="s">
        <v>4751</v>
      </c>
      <c r="D1591" s="7" t="s">
        <v>5506</v>
      </c>
      <c r="G1591" s="7" t="s">
        <v>4688</v>
      </c>
      <c r="H1591" s="7">
        <v>0</v>
      </c>
      <c r="K1591" s="7" t="s">
        <v>4689</v>
      </c>
      <c r="L1591" s="7" t="s">
        <v>4687</v>
      </c>
      <c r="N1591" s="7">
        <v>34.45</v>
      </c>
      <c r="O1591" s="7" t="str">
        <f t="shared" si="96"/>
        <v>Obesity</v>
      </c>
      <c r="Q1591" s="7">
        <v>11.41</v>
      </c>
      <c r="R1591" s="7" t="str">
        <f t="shared" si="97"/>
        <v>Diabetes</v>
      </c>
      <c r="U1591" s="7">
        <v>14</v>
      </c>
      <c r="V1591" s="7" t="s">
        <v>4715</v>
      </c>
      <c r="W1591" s="7">
        <v>1996</v>
      </c>
      <c r="X1591" s="7" t="str">
        <f t="shared" si="98"/>
        <v>14-Sep-1996</v>
      </c>
      <c r="Z1591" s="7">
        <f t="shared" si="99"/>
        <v>26</v>
      </c>
      <c r="AC1591" s="44">
        <v>6313.76</v>
      </c>
    </row>
    <row r="1592" ht="15.6" spans="1:29">
      <c r="A1592" s="24" t="s">
        <v>3183</v>
      </c>
      <c r="B1592" s="24" t="s">
        <v>7347</v>
      </c>
      <c r="C1592" s="7" t="s">
        <v>4751</v>
      </c>
      <c r="D1592" s="7" t="s">
        <v>5681</v>
      </c>
      <c r="G1592" s="7">
        <v>1</v>
      </c>
      <c r="H1592" s="7">
        <v>1</v>
      </c>
      <c r="K1592" s="7" t="s">
        <v>4689</v>
      </c>
      <c r="L1592" s="7" t="s">
        <v>4687</v>
      </c>
      <c r="N1592" s="7">
        <v>34.21</v>
      </c>
      <c r="O1592" s="7" t="str">
        <f t="shared" si="96"/>
        <v>Obesity</v>
      </c>
      <c r="Q1592" s="7">
        <v>4.46</v>
      </c>
      <c r="R1592" s="7" t="str">
        <f t="shared" si="97"/>
        <v>Normal</v>
      </c>
      <c r="U1592" s="7">
        <v>24</v>
      </c>
      <c r="V1592" s="7" t="s">
        <v>4712</v>
      </c>
      <c r="W1592" s="7">
        <v>1981</v>
      </c>
      <c r="X1592" s="7" t="str">
        <f t="shared" si="98"/>
        <v>24-Nov-1981</v>
      </c>
      <c r="Z1592" s="7">
        <f t="shared" si="99"/>
        <v>41</v>
      </c>
      <c r="AC1592" s="44">
        <v>6311.95</v>
      </c>
    </row>
    <row r="1593" ht="15.6" spans="1:29">
      <c r="A1593" s="24" t="s">
        <v>3185</v>
      </c>
      <c r="B1593" s="24" t="s">
        <v>7348</v>
      </c>
      <c r="C1593" s="7" t="s">
        <v>4751</v>
      </c>
      <c r="D1593" s="7" t="s">
        <v>5162</v>
      </c>
      <c r="G1593" s="7" t="s">
        <v>4688</v>
      </c>
      <c r="H1593" s="7">
        <v>0</v>
      </c>
      <c r="K1593" s="7" t="s">
        <v>4689</v>
      </c>
      <c r="L1593" s="7" t="s">
        <v>4687</v>
      </c>
      <c r="N1593" s="7">
        <v>28.8</v>
      </c>
      <c r="O1593" s="7" t="str">
        <f t="shared" si="96"/>
        <v>Overweight</v>
      </c>
      <c r="Q1593" s="7">
        <v>9.31</v>
      </c>
      <c r="R1593" s="7" t="str">
        <f t="shared" si="97"/>
        <v>Diabetes</v>
      </c>
      <c r="U1593" s="7">
        <v>2</v>
      </c>
      <c r="V1593" s="7" t="s">
        <v>4718</v>
      </c>
      <c r="W1593" s="7">
        <v>1981</v>
      </c>
      <c r="X1593" s="7" t="str">
        <f t="shared" si="98"/>
        <v>2-Aug-1981</v>
      </c>
      <c r="Z1593" s="7">
        <f t="shared" si="99"/>
        <v>41</v>
      </c>
      <c r="AC1593" s="44">
        <v>6311.11</v>
      </c>
    </row>
    <row r="1594" ht="15.6" spans="1:29">
      <c r="A1594" s="24" t="s">
        <v>3187</v>
      </c>
      <c r="B1594" s="24" t="s">
        <v>7349</v>
      </c>
      <c r="C1594" s="7" t="s">
        <v>5627</v>
      </c>
      <c r="D1594" s="7" t="s">
        <v>5697</v>
      </c>
      <c r="G1594" s="7">
        <v>1</v>
      </c>
      <c r="H1594" s="7">
        <v>1</v>
      </c>
      <c r="K1594" s="7" t="s">
        <v>4687</v>
      </c>
      <c r="L1594" s="7" t="s">
        <v>4687</v>
      </c>
      <c r="N1594" s="7">
        <v>31.74</v>
      </c>
      <c r="O1594" s="7" t="str">
        <f t="shared" si="96"/>
        <v>Obesity</v>
      </c>
      <c r="Q1594" s="7">
        <v>5.03</v>
      </c>
      <c r="R1594" s="7" t="str">
        <f t="shared" si="97"/>
        <v>Normal</v>
      </c>
      <c r="U1594" s="7">
        <v>29</v>
      </c>
      <c r="V1594" s="7" t="s">
        <v>4718</v>
      </c>
      <c r="W1594" s="7">
        <v>1993</v>
      </c>
      <c r="X1594" s="7" t="str">
        <f t="shared" si="98"/>
        <v>29-Aug-1993</v>
      </c>
      <c r="Z1594" s="7">
        <f t="shared" si="99"/>
        <v>29</v>
      </c>
      <c r="AC1594" s="44">
        <v>6305.61</v>
      </c>
    </row>
    <row r="1595" ht="15.6" spans="1:29">
      <c r="A1595" s="24" t="s">
        <v>3189</v>
      </c>
      <c r="B1595" s="24" t="s">
        <v>7350</v>
      </c>
      <c r="C1595" s="7" t="s">
        <v>4751</v>
      </c>
      <c r="D1595" s="7" t="s">
        <v>7351</v>
      </c>
      <c r="G1595" s="7">
        <v>1</v>
      </c>
      <c r="H1595" s="7">
        <v>1</v>
      </c>
      <c r="K1595" s="7" t="s">
        <v>4689</v>
      </c>
      <c r="L1595" s="7" t="s">
        <v>4687</v>
      </c>
      <c r="N1595" s="7">
        <v>21.78</v>
      </c>
      <c r="O1595" s="7" t="str">
        <f t="shared" si="96"/>
        <v>Normal Weight</v>
      </c>
      <c r="Q1595" s="7">
        <v>5.07</v>
      </c>
      <c r="R1595" s="7" t="str">
        <f t="shared" si="97"/>
        <v>Normal</v>
      </c>
      <c r="U1595" s="7">
        <v>23</v>
      </c>
      <c r="V1595" s="7" t="s">
        <v>4719</v>
      </c>
      <c r="W1595" s="7">
        <v>1981</v>
      </c>
      <c r="X1595" s="7" t="str">
        <f t="shared" si="98"/>
        <v>23-Oct-1981</v>
      </c>
      <c r="Z1595" s="7">
        <f t="shared" si="99"/>
        <v>41</v>
      </c>
      <c r="AC1595" s="44">
        <v>6302.23</v>
      </c>
    </row>
    <row r="1596" ht="15.6" spans="1:29">
      <c r="A1596" s="24" t="s">
        <v>3191</v>
      </c>
      <c r="B1596" s="24" t="s">
        <v>7352</v>
      </c>
      <c r="C1596" s="7" t="s">
        <v>4748</v>
      </c>
      <c r="D1596" s="7" t="s">
        <v>5113</v>
      </c>
      <c r="G1596" s="7">
        <v>2</v>
      </c>
      <c r="H1596" s="7">
        <v>2</v>
      </c>
      <c r="K1596" s="7" t="s">
        <v>4687</v>
      </c>
      <c r="L1596" s="7" t="s">
        <v>4687</v>
      </c>
      <c r="N1596" s="7">
        <v>23.75</v>
      </c>
      <c r="O1596" s="7" t="str">
        <f t="shared" si="96"/>
        <v>Normal Weight</v>
      </c>
      <c r="Q1596" s="7">
        <v>10.42</v>
      </c>
      <c r="R1596" s="7" t="str">
        <f t="shared" si="97"/>
        <v>Diabetes</v>
      </c>
      <c r="U1596" s="7">
        <v>16</v>
      </c>
      <c r="V1596" s="7" t="s">
        <v>4708</v>
      </c>
      <c r="W1596" s="7">
        <v>1984</v>
      </c>
      <c r="X1596" s="7" t="str">
        <f t="shared" si="98"/>
        <v>16-Jul-1984</v>
      </c>
      <c r="Z1596" s="7">
        <f t="shared" si="99"/>
        <v>38</v>
      </c>
      <c r="AC1596" s="44">
        <v>6293.63</v>
      </c>
    </row>
    <row r="1597" ht="15.6" spans="1:29">
      <c r="A1597" s="24" t="s">
        <v>3193</v>
      </c>
      <c r="B1597" s="24" t="s">
        <v>7353</v>
      </c>
      <c r="C1597" s="7" t="s">
        <v>5627</v>
      </c>
      <c r="D1597" s="7" t="s">
        <v>5365</v>
      </c>
      <c r="G1597" s="7">
        <v>2</v>
      </c>
      <c r="H1597" s="7">
        <v>2</v>
      </c>
      <c r="K1597" s="7" t="s">
        <v>4689</v>
      </c>
      <c r="L1597" s="7" t="s">
        <v>4687</v>
      </c>
      <c r="N1597" s="7">
        <v>33.21</v>
      </c>
      <c r="O1597" s="7" t="str">
        <f t="shared" si="96"/>
        <v>Obesity</v>
      </c>
      <c r="Q1597" s="7">
        <v>6.45</v>
      </c>
      <c r="R1597" s="7" t="str">
        <f t="shared" si="97"/>
        <v>Normal</v>
      </c>
      <c r="U1597" s="7">
        <v>6</v>
      </c>
      <c r="V1597" s="7" t="s">
        <v>4718</v>
      </c>
      <c r="W1597" s="7">
        <v>1995</v>
      </c>
      <c r="X1597" s="7" t="str">
        <f t="shared" si="98"/>
        <v>6-Aug-1995</v>
      </c>
      <c r="Z1597" s="7">
        <f t="shared" si="99"/>
        <v>27</v>
      </c>
      <c r="AC1597" s="44">
        <v>6289.75</v>
      </c>
    </row>
    <row r="1598" ht="15.6" spans="1:29">
      <c r="A1598" s="24" t="s">
        <v>3195</v>
      </c>
      <c r="B1598" s="24" t="s">
        <v>7354</v>
      </c>
      <c r="C1598" s="7" t="s">
        <v>4751</v>
      </c>
      <c r="D1598" s="7" t="s">
        <v>7355</v>
      </c>
      <c r="G1598" s="7">
        <v>2</v>
      </c>
      <c r="H1598" s="7">
        <v>2</v>
      </c>
      <c r="K1598" s="7" t="s">
        <v>4689</v>
      </c>
      <c r="L1598" s="7" t="s">
        <v>4687</v>
      </c>
      <c r="N1598" s="7">
        <v>17.7</v>
      </c>
      <c r="O1598" s="7" t="str">
        <f t="shared" si="96"/>
        <v>Underweight</v>
      </c>
      <c r="Q1598" s="7">
        <v>5.52</v>
      </c>
      <c r="R1598" s="7" t="str">
        <f t="shared" si="97"/>
        <v>Normal</v>
      </c>
      <c r="U1598" s="7">
        <v>10</v>
      </c>
      <c r="V1598" s="7" t="s">
        <v>4712</v>
      </c>
      <c r="W1598" s="7">
        <v>1970</v>
      </c>
      <c r="X1598" s="7" t="str">
        <f t="shared" si="98"/>
        <v>10-Nov-1970</v>
      </c>
      <c r="Z1598" s="7">
        <f t="shared" si="99"/>
        <v>52</v>
      </c>
      <c r="AC1598" s="44">
        <v>6282.24</v>
      </c>
    </row>
    <row r="1599" ht="15.6" spans="1:29">
      <c r="A1599" s="24" t="s">
        <v>3197</v>
      </c>
      <c r="B1599" s="24" t="s">
        <v>7356</v>
      </c>
      <c r="C1599" s="7" t="s">
        <v>4751</v>
      </c>
      <c r="D1599" s="7" t="s">
        <v>7357</v>
      </c>
      <c r="G1599" s="7">
        <v>1</v>
      </c>
      <c r="H1599" s="7">
        <v>1</v>
      </c>
      <c r="K1599" s="7" t="s">
        <v>4687</v>
      </c>
      <c r="L1599" s="7" t="s">
        <v>4687</v>
      </c>
      <c r="N1599" s="7">
        <v>17.2</v>
      </c>
      <c r="O1599" s="7" t="str">
        <f t="shared" si="96"/>
        <v>Underweight</v>
      </c>
      <c r="Q1599" s="7">
        <v>4.41</v>
      </c>
      <c r="R1599" s="7" t="str">
        <f t="shared" si="97"/>
        <v>Normal</v>
      </c>
      <c r="U1599" s="7">
        <v>8</v>
      </c>
      <c r="V1599" s="7" t="s">
        <v>4717</v>
      </c>
      <c r="W1599" s="7">
        <v>1972</v>
      </c>
      <c r="X1599" s="7" t="str">
        <f t="shared" si="98"/>
        <v>8-Dec-1972</v>
      </c>
      <c r="Z1599" s="7">
        <f t="shared" si="99"/>
        <v>50</v>
      </c>
      <c r="AC1599" s="44">
        <v>6276.3</v>
      </c>
    </row>
    <row r="1600" ht="15.6" spans="1:29">
      <c r="A1600" s="24" t="s">
        <v>3199</v>
      </c>
      <c r="B1600" s="24" t="s">
        <v>6345</v>
      </c>
      <c r="C1600" s="7" t="s">
        <v>4751</v>
      </c>
      <c r="D1600" s="7" t="s">
        <v>7358</v>
      </c>
      <c r="G1600" s="7">
        <v>1</v>
      </c>
      <c r="H1600" s="7">
        <v>1</v>
      </c>
      <c r="K1600" s="7" t="s">
        <v>4687</v>
      </c>
      <c r="L1600" s="7" t="s">
        <v>4687</v>
      </c>
      <c r="N1600" s="7">
        <v>19.21</v>
      </c>
      <c r="O1600" s="7" t="str">
        <f t="shared" si="96"/>
        <v>Normal Weight</v>
      </c>
      <c r="Q1600" s="7">
        <v>4.69</v>
      </c>
      <c r="R1600" s="7" t="str">
        <f t="shared" si="97"/>
        <v>Normal</v>
      </c>
      <c r="U1600" s="7">
        <v>25</v>
      </c>
      <c r="V1600" s="7" t="s">
        <v>4712</v>
      </c>
      <c r="W1600" s="7">
        <v>1972</v>
      </c>
      <c r="X1600" s="7" t="str">
        <f t="shared" si="98"/>
        <v>25-Nov-1972</v>
      </c>
      <c r="Z1600" s="7">
        <f t="shared" si="99"/>
        <v>50</v>
      </c>
      <c r="AC1600" s="44">
        <v>6272.48</v>
      </c>
    </row>
    <row r="1601" ht="15.6" spans="1:29">
      <c r="A1601" s="24" t="s">
        <v>3201</v>
      </c>
      <c r="B1601" s="24" t="s">
        <v>7359</v>
      </c>
      <c r="C1601" s="7" t="s">
        <v>4751</v>
      </c>
      <c r="D1601" s="7" t="s">
        <v>5471</v>
      </c>
      <c r="G1601" s="7" t="s">
        <v>4688</v>
      </c>
      <c r="H1601" s="7">
        <v>0</v>
      </c>
      <c r="K1601" s="7" t="s">
        <v>4687</v>
      </c>
      <c r="L1601" s="7" t="s">
        <v>4687</v>
      </c>
      <c r="N1601" s="7">
        <v>23.2</v>
      </c>
      <c r="O1601" s="7" t="str">
        <f t="shared" si="96"/>
        <v>Normal Weight</v>
      </c>
      <c r="Q1601" s="7">
        <v>6.94</v>
      </c>
      <c r="R1601" s="7" t="str">
        <f t="shared" si="97"/>
        <v>Diabetes</v>
      </c>
      <c r="U1601" s="7">
        <v>10</v>
      </c>
      <c r="V1601" s="7" t="s">
        <v>4717</v>
      </c>
      <c r="W1601" s="7">
        <v>1979</v>
      </c>
      <c r="X1601" s="7" t="str">
        <f t="shared" si="98"/>
        <v>10-Dec-1979</v>
      </c>
      <c r="Z1601" s="7">
        <f t="shared" si="99"/>
        <v>43</v>
      </c>
      <c r="AC1601" s="44">
        <v>6269.33</v>
      </c>
    </row>
    <row r="1602" ht="15.6" spans="1:29">
      <c r="A1602" s="24" t="s">
        <v>3203</v>
      </c>
      <c r="B1602" s="24" t="s">
        <v>7360</v>
      </c>
      <c r="C1602" s="7" t="s">
        <v>4748</v>
      </c>
      <c r="D1602" s="7" t="s">
        <v>7361</v>
      </c>
      <c r="G1602" s="7">
        <v>2</v>
      </c>
      <c r="H1602" s="7">
        <v>2</v>
      </c>
      <c r="K1602" s="7" t="s">
        <v>4689</v>
      </c>
      <c r="L1602" s="7" t="s">
        <v>4687</v>
      </c>
      <c r="N1602" s="7">
        <v>32.5</v>
      </c>
      <c r="O1602" s="7" t="str">
        <f t="shared" si="96"/>
        <v>Obesity</v>
      </c>
      <c r="Q1602" s="7">
        <v>4.35</v>
      </c>
      <c r="R1602" s="7" t="str">
        <f t="shared" si="97"/>
        <v>Normal</v>
      </c>
      <c r="U1602" s="7">
        <v>7</v>
      </c>
      <c r="V1602" s="7" t="s">
        <v>4714</v>
      </c>
      <c r="W1602" s="7">
        <v>1983</v>
      </c>
      <c r="X1602" s="7" t="str">
        <f t="shared" si="98"/>
        <v>7-Jun-1983</v>
      </c>
      <c r="Z1602" s="7">
        <f t="shared" si="99"/>
        <v>40</v>
      </c>
      <c r="AC1602" s="44">
        <v>6261.2</v>
      </c>
    </row>
    <row r="1603" ht="15.6" spans="1:29">
      <c r="A1603" s="24" t="s">
        <v>3205</v>
      </c>
      <c r="B1603" s="24" t="s">
        <v>7362</v>
      </c>
      <c r="C1603" s="7" t="s">
        <v>4751</v>
      </c>
      <c r="D1603" s="7" t="s">
        <v>6261</v>
      </c>
      <c r="G1603" s="7">
        <v>1</v>
      </c>
      <c r="H1603" s="7">
        <v>1</v>
      </c>
      <c r="K1603" s="7" t="s">
        <v>4687</v>
      </c>
      <c r="L1603" s="7" t="s">
        <v>4687</v>
      </c>
      <c r="N1603" s="7">
        <v>20.9</v>
      </c>
      <c r="O1603" s="7" t="str">
        <f t="shared" ref="O1603:O1666" si="100">IF((AND(N1603&lt;18.5)),"Underweight",IF(AND(N1603&gt;=18.5,N1603&lt;24.9),"Normal Weight",IF(AND(N1603&gt;=25,N1603&lt;=30),"Overweight","Obesity")))</f>
        <v>Normal Weight</v>
      </c>
      <c r="Q1603" s="7">
        <v>5.28</v>
      </c>
      <c r="R1603" s="7" t="str">
        <f t="shared" ref="R1603:R1666" si="101">IF((AND(Q1603&gt;=5.7,Q1603&lt;=6.4)),"Prediabetes",IF(AND(Q1603&gt;6.5),"Diabetes","Normal"))</f>
        <v>Normal</v>
      </c>
      <c r="U1603" s="7">
        <v>21</v>
      </c>
      <c r="V1603" s="7" t="s">
        <v>4708</v>
      </c>
      <c r="W1603" s="7">
        <v>1978</v>
      </c>
      <c r="X1603" s="7" t="str">
        <f t="shared" ref="X1603:X1666" si="102">CONCATENATE(U1603,"-",V1603,"-",W1603)</f>
        <v>21-Jul-1978</v>
      </c>
      <c r="Z1603" s="7">
        <f t="shared" ref="Z1603:Z1666" si="103">DATEDIF(X1603,$Y$2,"Y")</f>
        <v>44</v>
      </c>
      <c r="AC1603" s="44">
        <v>6255.38</v>
      </c>
    </row>
    <row r="1604" ht="15.6" spans="1:29">
      <c r="A1604" s="24" t="s">
        <v>3207</v>
      </c>
      <c r="B1604" s="24" t="s">
        <v>7363</v>
      </c>
      <c r="C1604" s="7" t="s">
        <v>4751</v>
      </c>
      <c r="D1604" s="7" t="s">
        <v>5006</v>
      </c>
      <c r="G1604" s="7" t="s">
        <v>4688</v>
      </c>
      <c r="H1604" s="7">
        <v>0</v>
      </c>
      <c r="K1604" s="7" t="s">
        <v>4687</v>
      </c>
      <c r="L1604" s="7" t="s">
        <v>4687</v>
      </c>
      <c r="N1604" s="7">
        <v>19.11</v>
      </c>
      <c r="O1604" s="7" t="str">
        <f t="shared" si="100"/>
        <v>Normal Weight</v>
      </c>
      <c r="Q1604" s="7">
        <v>4.29</v>
      </c>
      <c r="R1604" s="7" t="str">
        <f t="shared" si="101"/>
        <v>Normal</v>
      </c>
      <c r="U1604" s="7">
        <v>19</v>
      </c>
      <c r="V1604" s="7" t="s">
        <v>4717</v>
      </c>
      <c r="W1604" s="7">
        <v>1972</v>
      </c>
      <c r="X1604" s="7" t="str">
        <f t="shared" si="102"/>
        <v>19-Dec-1972</v>
      </c>
      <c r="Z1604" s="7">
        <f t="shared" si="103"/>
        <v>50</v>
      </c>
      <c r="AC1604" s="44">
        <v>6254.13</v>
      </c>
    </row>
    <row r="1605" ht="15.6" spans="1:29">
      <c r="A1605" s="24" t="s">
        <v>3209</v>
      </c>
      <c r="B1605" s="24" t="s">
        <v>6142</v>
      </c>
      <c r="C1605" s="7" t="s">
        <v>4751</v>
      </c>
      <c r="D1605" s="7" t="s">
        <v>7364</v>
      </c>
      <c r="G1605" s="7" t="s">
        <v>4688</v>
      </c>
      <c r="H1605" s="7">
        <v>0</v>
      </c>
      <c r="K1605" s="7" t="s">
        <v>4687</v>
      </c>
      <c r="L1605" s="7" t="s">
        <v>4687</v>
      </c>
      <c r="N1605" s="7">
        <v>31.17</v>
      </c>
      <c r="O1605" s="7" t="str">
        <f t="shared" si="100"/>
        <v>Obesity</v>
      </c>
      <c r="Q1605" s="7">
        <v>5.69</v>
      </c>
      <c r="R1605" s="7" t="str">
        <f t="shared" si="101"/>
        <v>Normal</v>
      </c>
      <c r="U1605" s="7">
        <v>5</v>
      </c>
      <c r="V1605" s="7" t="s">
        <v>4719</v>
      </c>
      <c r="W1605" s="7">
        <v>1992</v>
      </c>
      <c r="X1605" s="7" t="str">
        <f t="shared" si="102"/>
        <v>5-Oct-1992</v>
      </c>
      <c r="Z1605" s="7">
        <f t="shared" si="103"/>
        <v>30</v>
      </c>
      <c r="AC1605" s="44">
        <v>6253.85</v>
      </c>
    </row>
    <row r="1606" ht="15.6" spans="1:29">
      <c r="A1606" s="24" t="s">
        <v>3211</v>
      </c>
      <c r="B1606" s="24" t="s">
        <v>7365</v>
      </c>
      <c r="C1606" s="7" t="s">
        <v>5627</v>
      </c>
      <c r="D1606" s="7" t="s">
        <v>6825</v>
      </c>
      <c r="G1606" s="7" t="s">
        <v>4688</v>
      </c>
      <c r="H1606" s="7">
        <v>0</v>
      </c>
      <c r="K1606" s="7" t="s">
        <v>4687</v>
      </c>
      <c r="L1606" s="7" t="s">
        <v>4687</v>
      </c>
      <c r="N1606" s="7">
        <v>36.08</v>
      </c>
      <c r="O1606" s="7" t="str">
        <f t="shared" si="100"/>
        <v>Obesity</v>
      </c>
      <c r="Q1606" s="7">
        <v>5.56</v>
      </c>
      <c r="R1606" s="7" t="str">
        <f t="shared" si="101"/>
        <v>Normal</v>
      </c>
      <c r="U1606" s="7">
        <v>25</v>
      </c>
      <c r="V1606" s="7" t="s">
        <v>4715</v>
      </c>
      <c r="W1606" s="7">
        <v>1999</v>
      </c>
      <c r="X1606" s="7" t="str">
        <f t="shared" si="102"/>
        <v>25-Sep-1999</v>
      </c>
      <c r="Z1606" s="7">
        <f t="shared" si="103"/>
        <v>23</v>
      </c>
      <c r="AC1606" s="44">
        <v>6250.44</v>
      </c>
    </row>
    <row r="1607" ht="15.6" spans="1:29">
      <c r="A1607" s="24" t="s">
        <v>3213</v>
      </c>
      <c r="B1607" s="24" t="s">
        <v>7366</v>
      </c>
      <c r="C1607" s="7" t="s">
        <v>4751</v>
      </c>
      <c r="D1607" s="7" t="s">
        <v>4931</v>
      </c>
      <c r="G1607" s="7">
        <v>1</v>
      </c>
      <c r="H1607" s="7">
        <v>1</v>
      </c>
      <c r="K1607" s="7" t="s">
        <v>4689</v>
      </c>
      <c r="L1607" s="7" t="s">
        <v>4687</v>
      </c>
      <c r="N1607" s="7">
        <v>28.025</v>
      </c>
      <c r="O1607" s="7" t="str">
        <f t="shared" si="100"/>
        <v>Overweight</v>
      </c>
      <c r="Q1607" s="7">
        <v>5.41</v>
      </c>
      <c r="R1607" s="7" t="str">
        <f t="shared" si="101"/>
        <v>Normal</v>
      </c>
      <c r="U1607" s="7">
        <v>29</v>
      </c>
      <c r="V1607" s="7" t="s">
        <v>4717</v>
      </c>
      <c r="W1607" s="7">
        <v>1985</v>
      </c>
      <c r="X1607" s="7" t="str">
        <f t="shared" si="102"/>
        <v>29-Dec-1985</v>
      </c>
      <c r="Z1607" s="7">
        <f t="shared" si="103"/>
        <v>37</v>
      </c>
      <c r="AC1607" s="44">
        <v>6238.3</v>
      </c>
    </row>
    <row r="1608" ht="15.6" spans="1:29">
      <c r="A1608" s="24" t="s">
        <v>3215</v>
      </c>
      <c r="B1608" s="24" t="s">
        <v>5635</v>
      </c>
      <c r="C1608" s="7" t="s">
        <v>4751</v>
      </c>
      <c r="D1608" s="7" t="s">
        <v>5863</v>
      </c>
      <c r="G1608" s="7" t="s">
        <v>4688</v>
      </c>
      <c r="H1608" s="7">
        <v>0</v>
      </c>
      <c r="K1608" s="7" t="s">
        <v>4689</v>
      </c>
      <c r="L1608" s="7" t="s">
        <v>4687</v>
      </c>
      <c r="N1608" s="7">
        <v>24.32</v>
      </c>
      <c r="O1608" s="7" t="str">
        <f t="shared" si="100"/>
        <v>Normal Weight</v>
      </c>
      <c r="Q1608" s="7">
        <v>10.85</v>
      </c>
      <c r="R1608" s="7" t="str">
        <f t="shared" si="101"/>
        <v>Diabetes</v>
      </c>
      <c r="U1608" s="7">
        <v>7</v>
      </c>
      <c r="V1608" s="7" t="s">
        <v>4708</v>
      </c>
      <c r="W1608" s="7">
        <v>1985</v>
      </c>
      <c r="X1608" s="7" t="str">
        <f t="shared" si="102"/>
        <v>7-Jul-1985</v>
      </c>
      <c r="Z1608" s="7">
        <f t="shared" si="103"/>
        <v>37</v>
      </c>
      <c r="AC1608" s="44">
        <v>6236.95</v>
      </c>
    </row>
    <row r="1609" ht="15.6" spans="1:29">
      <c r="A1609" s="24" t="s">
        <v>3217</v>
      </c>
      <c r="B1609" s="24" t="s">
        <v>7367</v>
      </c>
      <c r="C1609" s="7" t="s">
        <v>4748</v>
      </c>
      <c r="D1609" s="7" t="s">
        <v>7368</v>
      </c>
      <c r="G1609" s="7" t="s">
        <v>4688</v>
      </c>
      <c r="H1609" s="7">
        <v>0</v>
      </c>
      <c r="K1609" s="7" t="s">
        <v>4689</v>
      </c>
      <c r="L1609" s="7" t="s">
        <v>4687</v>
      </c>
      <c r="N1609" s="7">
        <v>38</v>
      </c>
      <c r="O1609" s="7" t="str">
        <f t="shared" si="100"/>
        <v>Obesity</v>
      </c>
      <c r="Q1609" s="7">
        <v>11.63</v>
      </c>
      <c r="R1609" s="7" t="str">
        <f t="shared" si="101"/>
        <v>Diabetes</v>
      </c>
      <c r="U1609" s="7">
        <v>27</v>
      </c>
      <c r="V1609" s="7" t="s">
        <v>4708</v>
      </c>
      <c r="W1609" s="7">
        <v>1988</v>
      </c>
      <c r="X1609" s="7" t="str">
        <f t="shared" si="102"/>
        <v>27-Jul-1988</v>
      </c>
      <c r="Z1609" s="7">
        <f t="shared" si="103"/>
        <v>34</v>
      </c>
      <c r="AC1609" s="44">
        <v>6219.93</v>
      </c>
    </row>
    <row r="1610" ht="15.6" spans="1:29">
      <c r="A1610" s="24" t="s">
        <v>3219</v>
      </c>
      <c r="B1610" s="24" t="s">
        <v>7369</v>
      </c>
      <c r="C1610" s="7" t="s">
        <v>4748</v>
      </c>
      <c r="D1610" s="7" t="s">
        <v>5697</v>
      </c>
      <c r="G1610" s="7">
        <v>1</v>
      </c>
      <c r="H1610" s="7">
        <v>1</v>
      </c>
      <c r="K1610" s="7" t="s">
        <v>4689</v>
      </c>
      <c r="L1610" s="7" t="s">
        <v>4687</v>
      </c>
      <c r="N1610" s="7">
        <v>31.6</v>
      </c>
      <c r="O1610" s="7" t="str">
        <f t="shared" si="100"/>
        <v>Obesity</v>
      </c>
      <c r="Q1610" s="7">
        <v>5.68</v>
      </c>
      <c r="R1610" s="7" t="str">
        <f t="shared" si="101"/>
        <v>Normal</v>
      </c>
      <c r="U1610" s="7">
        <v>18</v>
      </c>
      <c r="V1610" s="7" t="s">
        <v>4714</v>
      </c>
      <c r="W1610" s="7">
        <v>1981</v>
      </c>
      <c r="X1610" s="7" t="str">
        <f t="shared" si="102"/>
        <v>18-Jun-1981</v>
      </c>
      <c r="Z1610" s="7">
        <f t="shared" si="103"/>
        <v>41</v>
      </c>
      <c r="AC1610" s="44">
        <v>6208.5</v>
      </c>
    </row>
    <row r="1611" ht="15.6" spans="1:29">
      <c r="A1611" s="24" t="s">
        <v>3221</v>
      </c>
      <c r="B1611" s="24" t="s">
        <v>7370</v>
      </c>
      <c r="C1611" s="7" t="s">
        <v>4748</v>
      </c>
      <c r="D1611" s="7" t="s">
        <v>6106</v>
      </c>
      <c r="G1611" s="7">
        <v>2</v>
      </c>
      <c r="H1611" s="7">
        <v>2</v>
      </c>
      <c r="K1611" s="7" t="s">
        <v>4689</v>
      </c>
      <c r="L1611" s="7" t="s">
        <v>4687</v>
      </c>
      <c r="N1611" s="7">
        <v>31.02</v>
      </c>
      <c r="O1611" s="7" t="str">
        <f t="shared" si="100"/>
        <v>Obesity</v>
      </c>
      <c r="Q1611" s="7">
        <v>7.59</v>
      </c>
      <c r="R1611" s="7" t="str">
        <f t="shared" si="101"/>
        <v>Diabetes</v>
      </c>
      <c r="U1611" s="7">
        <v>29</v>
      </c>
      <c r="V1611" s="7" t="s">
        <v>4718</v>
      </c>
      <c r="W1611" s="7">
        <v>1981</v>
      </c>
      <c r="X1611" s="7" t="str">
        <f t="shared" si="102"/>
        <v>29-Aug-1981</v>
      </c>
      <c r="Z1611" s="7">
        <f t="shared" si="103"/>
        <v>41</v>
      </c>
      <c r="AC1611" s="44">
        <v>6207.26</v>
      </c>
    </row>
    <row r="1612" ht="15.6" spans="1:29">
      <c r="A1612" s="24" t="s">
        <v>3223</v>
      </c>
      <c r="B1612" s="24" t="s">
        <v>7371</v>
      </c>
      <c r="C1612" s="7" t="s">
        <v>4748</v>
      </c>
      <c r="D1612" s="7" t="s">
        <v>7372</v>
      </c>
      <c r="G1612" s="7" t="s">
        <v>4688</v>
      </c>
      <c r="H1612" s="7">
        <v>0</v>
      </c>
      <c r="K1612" s="7" t="s">
        <v>4689</v>
      </c>
      <c r="L1612" s="7" t="s">
        <v>4687</v>
      </c>
      <c r="N1612" s="7">
        <v>29.26</v>
      </c>
      <c r="O1612" s="7" t="str">
        <f t="shared" si="100"/>
        <v>Overweight</v>
      </c>
      <c r="Q1612" s="7">
        <v>5.09</v>
      </c>
      <c r="R1612" s="7" t="str">
        <f t="shared" si="101"/>
        <v>Normal</v>
      </c>
      <c r="U1612" s="7">
        <v>13</v>
      </c>
      <c r="V1612" s="7" t="s">
        <v>4708</v>
      </c>
      <c r="W1612" s="7">
        <v>1988</v>
      </c>
      <c r="X1612" s="7" t="str">
        <f t="shared" si="102"/>
        <v>13-Jul-1988</v>
      </c>
      <c r="Z1612" s="7">
        <f t="shared" si="103"/>
        <v>34</v>
      </c>
      <c r="AC1612" s="44">
        <v>6203.9</v>
      </c>
    </row>
    <row r="1613" ht="15.6" spans="1:29">
      <c r="A1613" s="24" t="s">
        <v>3225</v>
      </c>
      <c r="B1613" s="24" t="s">
        <v>7373</v>
      </c>
      <c r="C1613" s="7" t="s">
        <v>4748</v>
      </c>
      <c r="D1613" s="7" t="s">
        <v>5482</v>
      </c>
      <c r="G1613" s="7">
        <v>1</v>
      </c>
      <c r="H1613" s="7">
        <v>1</v>
      </c>
      <c r="K1613" s="7" t="s">
        <v>4689</v>
      </c>
      <c r="L1613" s="7" t="s">
        <v>4687</v>
      </c>
      <c r="N1613" s="7">
        <v>15.09</v>
      </c>
      <c r="O1613" s="7" t="str">
        <f t="shared" si="100"/>
        <v>Underweight</v>
      </c>
      <c r="Q1613" s="7">
        <v>4.21</v>
      </c>
      <c r="R1613" s="7" t="str">
        <f t="shared" si="101"/>
        <v>Normal</v>
      </c>
      <c r="U1613" s="7">
        <v>6</v>
      </c>
      <c r="V1613" s="7" t="s">
        <v>4715</v>
      </c>
      <c r="W1613" s="7">
        <v>1970</v>
      </c>
      <c r="X1613" s="7" t="str">
        <f t="shared" si="102"/>
        <v>6-Sep-1970</v>
      </c>
      <c r="Z1613" s="7">
        <f t="shared" si="103"/>
        <v>52</v>
      </c>
      <c r="AC1613" s="44">
        <v>6203.9</v>
      </c>
    </row>
    <row r="1614" ht="15.6" spans="1:29">
      <c r="A1614" s="24" t="s">
        <v>3227</v>
      </c>
      <c r="B1614" s="24" t="s">
        <v>7374</v>
      </c>
      <c r="C1614" s="7" t="s">
        <v>4751</v>
      </c>
      <c r="D1614" s="7" t="s">
        <v>7375</v>
      </c>
      <c r="G1614" s="7" t="s">
        <v>4688</v>
      </c>
      <c r="H1614" s="7">
        <v>0</v>
      </c>
      <c r="K1614" s="7" t="s">
        <v>4689</v>
      </c>
      <c r="L1614" s="7" t="s">
        <v>4687</v>
      </c>
      <c r="N1614" s="7">
        <v>22.63</v>
      </c>
      <c r="O1614" s="7" t="str">
        <f t="shared" si="100"/>
        <v>Normal Weight</v>
      </c>
      <c r="Q1614" s="7">
        <v>4.34</v>
      </c>
      <c r="R1614" s="7" t="str">
        <f t="shared" si="101"/>
        <v>Normal</v>
      </c>
      <c r="U1614" s="7">
        <v>23</v>
      </c>
      <c r="V1614" s="7" t="s">
        <v>4717</v>
      </c>
      <c r="W1614" s="7">
        <v>1985</v>
      </c>
      <c r="X1614" s="7" t="str">
        <f t="shared" si="102"/>
        <v>23-Dec-1985</v>
      </c>
      <c r="Z1614" s="7">
        <f t="shared" si="103"/>
        <v>37</v>
      </c>
      <c r="AC1614" s="44">
        <v>6198.75</v>
      </c>
    </row>
    <row r="1615" ht="15.6" spans="1:29">
      <c r="A1615" s="24" t="s">
        <v>3229</v>
      </c>
      <c r="B1615" s="24" t="s">
        <v>7376</v>
      </c>
      <c r="C1615" s="7" t="s">
        <v>4748</v>
      </c>
      <c r="D1615" s="7" t="s">
        <v>7377</v>
      </c>
      <c r="G1615" s="7">
        <v>2</v>
      </c>
      <c r="H1615" s="7">
        <v>2</v>
      </c>
      <c r="K1615" s="7" t="s">
        <v>4687</v>
      </c>
      <c r="L1615" s="7" t="s">
        <v>4687</v>
      </c>
      <c r="N1615" s="7">
        <v>23.46</v>
      </c>
      <c r="O1615" s="7" t="str">
        <f t="shared" si="100"/>
        <v>Normal Weight</v>
      </c>
      <c r="Q1615" s="7">
        <v>11.85</v>
      </c>
      <c r="R1615" s="7" t="str">
        <f t="shared" si="101"/>
        <v>Diabetes</v>
      </c>
      <c r="U1615" s="7">
        <v>6</v>
      </c>
      <c r="V1615" s="7" t="s">
        <v>4708</v>
      </c>
      <c r="W1615" s="7">
        <v>1984</v>
      </c>
      <c r="X1615" s="7" t="str">
        <f t="shared" si="102"/>
        <v>6-Jul-1984</v>
      </c>
      <c r="Z1615" s="7">
        <f t="shared" si="103"/>
        <v>38</v>
      </c>
      <c r="AC1615" s="44">
        <v>6196.45</v>
      </c>
    </row>
    <row r="1616" ht="15.6" spans="1:29">
      <c r="A1616" s="24" t="s">
        <v>3231</v>
      </c>
      <c r="B1616" s="24" t="s">
        <v>7378</v>
      </c>
      <c r="C1616" s="7" t="s">
        <v>4751</v>
      </c>
      <c r="D1616" s="7" t="s">
        <v>5177</v>
      </c>
      <c r="G1616" s="7">
        <v>2</v>
      </c>
      <c r="H1616" s="7">
        <v>2</v>
      </c>
      <c r="K1616" s="7" t="s">
        <v>4689</v>
      </c>
      <c r="L1616" s="7" t="s">
        <v>4687</v>
      </c>
      <c r="N1616" s="7">
        <v>22.56</v>
      </c>
      <c r="O1616" s="7" t="str">
        <f t="shared" si="100"/>
        <v>Normal Weight</v>
      </c>
      <c r="Q1616" s="7">
        <v>9.61</v>
      </c>
      <c r="R1616" s="7" t="str">
        <f t="shared" si="101"/>
        <v>Diabetes</v>
      </c>
      <c r="U1616" s="7">
        <v>8</v>
      </c>
      <c r="V1616" s="7" t="s">
        <v>4708</v>
      </c>
      <c r="W1616" s="7">
        <v>1985</v>
      </c>
      <c r="X1616" s="7" t="str">
        <f t="shared" si="102"/>
        <v>8-Jul-1985</v>
      </c>
      <c r="Z1616" s="7">
        <f t="shared" si="103"/>
        <v>37</v>
      </c>
      <c r="AC1616" s="44">
        <v>6186.13</v>
      </c>
    </row>
    <row r="1617" ht="15.6" spans="1:29">
      <c r="A1617" s="24" t="s">
        <v>3233</v>
      </c>
      <c r="B1617" s="24" t="s">
        <v>7379</v>
      </c>
      <c r="C1617" s="7" t="s">
        <v>4748</v>
      </c>
      <c r="D1617" s="7" t="s">
        <v>4783</v>
      </c>
      <c r="G1617" s="7" t="s">
        <v>4688</v>
      </c>
      <c r="H1617" s="7">
        <v>0</v>
      </c>
      <c r="K1617" s="7" t="s">
        <v>4687</v>
      </c>
      <c r="L1617" s="7" t="s">
        <v>4687</v>
      </c>
      <c r="N1617" s="7">
        <v>19.28</v>
      </c>
      <c r="O1617" s="7" t="str">
        <f t="shared" si="100"/>
        <v>Normal Weight</v>
      </c>
      <c r="Q1617" s="7">
        <v>5.29</v>
      </c>
      <c r="R1617" s="7" t="str">
        <f t="shared" si="101"/>
        <v>Normal</v>
      </c>
      <c r="U1617" s="7">
        <v>8</v>
      </c>
      <c r="V1617" s="7" t="s">
        <v>4712</v>
      </c>
      <c r="W1617" s="7">
        <v>1973</v>
      </c>
      <c r="X1617" s="7" t="str">
        <f t="shared" si="102"/>
        <v>8-Nov-1973</v>
      </c>
      <c r="Z1617" s="7">
        <f t="shared" si="103"/>
        <v>49</v>
      </c>
      <c r="AC1617" s="44">
        <v>6185.32</v>
      </c>
    </row>
    <row r="1618" ht="15.6" spans="1:29">
      <c r="A1618" s="24" t="s">
        <v>3235</v>
      </c>
      <c r="B1618" s="24" t="s">
        <v>7380</v>
      </c>
      <c r="C1618" s="7" t="s">
        <v>4751</v>
      </c>
      <c r="D1618" s="7" t="s">
        <v>7381</v>
      </c>
      <c r="G1618" s="7" t="s">
        <v>4688</v>
      </c>
      <c r="H1618" s="7">
        <v>0</v>
      </c>
      <c r="K1618" s="7" t="s">
        <v>4689</v>
      </c>
      <c r="L1618" s="7" t="s">
        <v>4687</v>
      </c>
      <c r="N1618" s="7">
        <v>15.37</v>
      </c>
      <c r="O1618" s="7" t="str">
        <f t="shared" si="100"/>
        <v>Underweight</v>
      </c>
      <c r="Q1618" s="7">
        <v>6.89</v>
      </c>
      <c r="R1618" s="7" t="str">
        <f t="shared" si="101"/>
        <v>Diabetes</v>
      </c>
      <c r="U1618" s="7">
        <v>12</v>
      </c>
      <c r="V1618" s="7" t="s">
        <v>4715</v>
      </c>
      <c r="W1618" s="7">
        <v>1970</v>
      </c>
      <c r="X1618" s="7" t="str">
        <f t="shared" si="102"/>
        <v>12-Sep-1970</v>
      </c>
      <c r="Z1618" s="7">
        <f t="shared" si="103"/>
        <v>52</v>
      </c>
      <c r="AC1618" s="44">
        <v>6184.3</v>
      </c>
    </row>
    <row r="1619" ht="15.6" spans="1:29">
      <c r="A1619" s="24" t="s">
        <v>3237</v>
      </c>
      <c r="B1619" s="24" t="s">
        <v>7382</v>
      </c>
      <c r="C1619" s="7" t="s">
        <v>4748</v>
      </c>
      <c r="D1619" s="7" t="s">
        <v>6450</v>
      </c>
      <c r="G1619" s="7">
        <v>1</v>
      </c>
      <c r="H1619" s="7">
        <v>1</v>
      </c>
      <c r="K1619" s="7" t="s">
        <v>4689</v>
      </c>
      <c r="L1619" s="7" t="s">
        <v>4687</v>
      </c>
      <c r="N1619" s="7">
        <v>18.71</v>
      </c>
      <c r="O1619" s="7" t="str">
        <f t="shared" si="100"/>
        <v>Normal Weight</v>
      </c>
      <c r="Q1619" s="7">
        <v>4.57</v>
      </c>
      <c r="R1619" s="7" t="str">
        <f t="shared" si="101"/>
        <v>Normal</v>
      </c>
      <c r="U1619" s="7">
        <v>26</v>
      </c>
      <c r="V1619" s="7" t="s">
        <v>4715</v>
      </c>
      <c r="W1619" s="7">
        <v>1976</v>
      </c>
      <c r="X1619" s="7" t="str">
        <f t="shared" si="102"/>
        <v>26-Sep-1976</v>
      </c>
      <c r="Z1619" s="7">
        <f t="shared" si="103"/>
        <v>46</v>
      </c>
      <c r="AC1619" s="44">
        <v>6183.46</v>
      </c>
    </row>
    <row r="1620" ht="15.6" spans="1:29">
      <c r="A1620" s="24" t="s">
        <v>3239</v>
      </c>
      <c r="B1620" s="24" t="s">
        <v>4849</v>
      </c>
      <c r="C1620" s="7" t="s">
        <v>4751</v>
      </c>
      <c r="D1620" s="7" t="s">
        <v>7383</v>
      </c>
      <c r="G1620" s="7" t="s">
        <v>4688</v>
      </c>
      <c r="H1620" s="7">
        <v>0</v>
      </c>
      <c r="K1620" s="7" t="s">
        <v>4687</v>
      </c>
      <c r="L1620" s="7" t="s">
        <v>4687</v>
      </c>
      <c r="N1620" s="7">
        <v>20.61</v>
      </c>
      <c r="O1620" s="7" t="str">
        <f t="shared" si="100"/>
        <v>Normal Weight</v>
      </c>
      <c r="Q1620" s="7">
        <v>4.32</v>
      </c>
      <c r="R1620" s="7" t="str">
        <f t="shared" si="101"/>
        <v>Normal</v>
      </c>
      <c r="U1620" s="7">
        <v>14</v>
      </c>
      <c r="V1620" s="7" t="s">
        <v>4714</v>
      </c>
      <c r="W1620" s="7">
        <v>1978</v>
      </c>
      <c r="X1620" s="7" t="str">
        <f t="shared" si="102"/>
        <v>14-Jun-1978</v>
      </c>
      <c r="Z1620" s="7">
        <f t="shared" si="103"/>
        <v>44</v>
      </c>
      <c r="AC1620" s="44">
        <v>6183.32</v>
      </c>
    </row>
    <row r="1621" ht="15.6" spans="1:29">
      <c r="A1621" s="24" t="s">
        <v>3241</v>
      </c>
      <c r="B1621" s="24" t="s">
        <v>7384</v>
      </c>
      <c r="C1621" s="7" t="s">
        <v>4748</v>
      </c>
      <c r="D1621" s="7" t="s">
        <v>7385</v>
      </c>
      <c r="G1621" s="7">
        <v>1</v>
      </c>
      <c r="H1621" s="7">
        <v>1</v>
      </c>
      <c r="K1621" s="7" t="s">
        <v>4689</v>
      </c>
      <c r="L1621" s="7" t="s">
        <v>4687</v>
      </c>
      <c r="N1621" s="7">
        <v>15.99</v>
      </c>
      <c r="O1621" s="7" t="str">
        <f t="shared" si="100"/>
        <v>Underweight</v>
      </c>
      <c r="Q1621" s="7">
        <v>5.57</v>
      </c>
      <c r="R1621" s="7" t="str">
        <f t="shared" si="101"/>
        <v>Normal</v>
      </c>
      <c r="U1621" s="7">
        <v>6</v>
      </c>
      <c r="V1621" s="7" t="s">
        <v>4708</v>
      </c>
      <c r="W1621" s="7">
        <v>1969</v>
      </c>
      <c r="X1621" s="7" t="str">
        <f t="shared" si="102"/>
        <v>6-Jul-1969</v>
      </c>
      <c r="Z1621" s="7">
        <f t="shared" si="103"/>
        <v>53</v>
      </c>
      <c r="AC1621" s="44">
        <v>6170.96</v>
      </c>
    </row>
    <row r="1622" ht="15.6" spans="1:29">
      <c r="A1622" s="24" t="s">
        <v>3243</v>
      </c>
      <c r="B1622" s="24" t="s">
        <v>7386</v>
      </c>
      <c r="C1622" s="7" t="s">
        <v>4748</v>
      </c>
      <c r="D1622" s="7" t="s">
        <v>7387</v>
      </c>
      <c r="G1622" s="7">
        <v>1</v>
      </c>
      <c r="H1622" s="7">
        <v>1</v>
      </c>
      <c r="K1622" s="7" t="s">
        <v>4687</v>
      </c>
      <c r="L1622" s="7" t="s">
        <v>4687</v>
      </c>
      <c r="N1622" s="7">
        <v>33.155</v>
      </c>
      <c r="O1622" s="7" t="str">
        <f t="shared" si="100"/>
        <v>Obesity</v>
      </c>
      <c r="Q1622" s="7">
        <v>5.26</v>
      </c>
      <c r="R1622" s="7" t="str">
        <f t="shared" si="101"/>
        <v>Normal</v>
      </c>
      <c r="U1622" s="7">
        <v>7</v>
      </c>
      <c r="V1622" s="7" t="s">
        <v>4708</v>
      </c>
      <c r="W1622" s="7">
        <v>1990</v>
      </c>
      <c r="X1622" s="7" t="str">
        <f t="shared" si="102"/>
        <v>7-Jul-1990</v>
      </c>
      <c r="Z1622" s="7">
        <f t="shared" si="103"/>
        <v>32</v>
      </c>
      <c r="AC1622" s="44">
        <v>6159.57</v>
      </c>
    </row>
    <row r="1623" ht="15.6" spans="1:29">
      <c r="A1623" s="24" t="s">
        <v>3245</v>
      </c>
      <c r="B1623" s="24" t="s">
        <v>7388</v>
      </c>
      <c r="C1623" s="7" t="s">
        <v>4751</v>
      </c>
      <c r="D1623" s="7" t="s">
        <v>5100</v>
      </c>
      <c r="G1623" s="7" t="s">
        <v>4688</v>
      </c>
      <c r="H1623" s="7">
        <v>0</v>
      </c>
      <c r="K1623" s="7" t="s">
        <v>4689</v>
      </c>
      <c r="L1623" s="7" t="s">
        <v>4687</v>
      </c>
      <c r="N1623" s="7">
        <v>26.22</v>
      </c>
      <c r="O1623" s="7" t="str">
        <f t="shared" si="100"/>
        <v>Overweight</v>
      </c>
      <c r="Q1623" s="7">
        <v>6.25</v>
      </c>
      <c r="R1623" s="7" t="str">
        <f t="shared" si="101"/>
        <v>Prediabetes</v>
      </c>
      <c r="U1623" s="7">
        <v>25</v>
      </c>
      <c r="V1623" s="7" t="s">
        <v>4717</v>
      </c>
      <c r="W1623" s="7">
        <v>1983</v>
      </c>
      <c r="X1623" s="7" t="str">
        <f t="shared" si="102"/>
        <v>25-Dec-1983</v>
      </c>
      <c r="Z1623" s="7">
        <f t="shared" si="103"/>
        <v>39</v>
      </c>
      <c r="AC1623" s="44">
        <v>6152.05</v>
      </c>
    </row>
    <row r="1624" ht="15.6" spans="1:29">
      <c r="A1624" s="24" t="s">
        <v>3247</v>
      </c>
      <c r="B1624" s="24" t="s">
        <v>7389</v>
      </c>
      <c r="C1624" s="7" t="s">
        <v>4751</v>
      </c>
      <c r="D1624" s="7" t="s">
        <v>5833</v>
      </c>
      <c r="G1624" s="7" t="s">
        <v>4688</v>
      </c>
      <c r="H1624" s="7">
        <v>0</v>
      </c>
      <c r="K1624" s="7" t="s">
        <v>4689</v>
      </c>
      <c r="L1624" s="7" t="s">
        <v>4687</v>
      </c>
      <c r="N1624" s="7">
        <v>21.85</v>
      </c>
      <c r="O1624" s="7" t="str">
        <f t="shared" si="100"/>
        <v>Normal Weight</v>
      </c>
      <c r="Q1624" s="7">
        <v>5.67</v>
      </c>
      <c r="R1624" s="7" t="str">
        <f t="shared" si="101"/>
        <v>Normal</v>
      </c>
      <c r="U1624" s="7">
        <v>17</v>
      </c>
      <c r="V1624" s="7" t="s">
        <v>4712</v>
      </c>
      <c r="W1624" s="7">
        <v>1983</v>
      </c>
      <c r="X1624" s="7" t="str">
        <f t="shared" si="102"/>
        <v>17-Nov-1983</v>
      </c>
      <c r="Z1624" s="7">
        <f t="shared" si="103"/>
        <v>39</v>
      </c>
      <c r="AC1624" s="44">
        <v>6147.12</v>
      </c>
    </row>
    <row r="1625" ht="15.6" spans="1:29">
      <c r="A1625" s="24" t="s">
        <v>3249</v>
      </c>
      <c r="B1625" s="24" t="s">
        <v>7390</v>
      </c>
      <c r="C1625" s="7" t="s">
        <v>4748</v>
      </c>
      <c r="D1625" s="7" t="s">
        <v>5525</v>
      </c>
      <c r="G1625" s="7">
        <v>1</v>
      </c>
      <c r="H1625" s="7">
        <v>1</v>
      </c>
      <c r="K1625" s="7" t="s">
        <v>4687</v>
      </c>
      <c r="L1625" s="7" t="s">
        <v>4687</v>
      </c>
      <c r="N1625" s="7">
        <v>30.495</v>
      </c>
      <c r="O1625" s="7" t="str">
        <f t="shared" si="100"/>
        <v>Obesity</v>
      </c>
      <c r="Q1625" s="7">
        <v>4.42</v>
      </c>
      <c r="R1625" s="7" t="str">
        <f t="shared" si="101"/>
        <v>Normal</v>
      </c>
      <c r="U1625" s="7">
        <v>21</v>
      </c>
      <c r="V1625" s="7" t="s">
        <v>4715</v>
      </c>
      <c r="W1625" s="7">
        <v>1991</v>
      </c>
      <c r="X1625" s="7" t="str">
        <f t="shared" si="102"/>
        <v>21-Sep-1991</v>
      </c>
      <c r="Z1625" s="7">
        <f t="shared" si="103"/>
        <v>31</v>
      </c>
      <c r="AC1625" s="44">
        <v>6139.14</v>
      </c>
    </row>
    <row r="1626" ht="15.6" spans="1:29">
      <c r="A1626" s="24" t="s">
        <v>3251</v>
      </c>
      <c r="B1626" s="24" t="s">
        <v>7391</v>
      </c>
      <c r="C1626" s="7" t="s">
        <v>4748</v>
      </c>
      <c r="D1626" s="7" t="s">
        <v>4921</v>
      </c>
      <c r="G1626" s="7">
        <v>2</v>
      </c>
      <c r="H1626" s="7">
        <v>2</v>
      </c>
      <c r="K1626" s="7" t="s">
        <v>4689</v>
      </c>
      <c r="L1626" s="7" t="s">
        <v>4687</v>
      </c>
      <c r="N1626" s="7">
        <v>34.105</v>
      </c>
      <c r="O1626" s="7" t="str">
        <f t="shared" si="100"/>
        <v>Obesity</v>
      </c>
      <c r="Q1626" s="7">
        <v>11.75</v>
      </c>
      <c r="R1626" s="7" t="str">
        <f t="shared" si="101"/>
        <v>Diabetes</v>
      </c>
      <c r="U1626" s="7">
        <v>25</v>
      </c>
      <c r="V1626" s="7" t="s">
        <v>4715</v>
      </c>
      <c r="W1626" s="7">
        <v>1985</v>
      </c>
      <c r="X1626" s="7" t="str">
        <f t="shared" si="102"/>
        <v>25-Sep-1985</v>
      </c>
      <c r="Z1626" s="7">
        <f t="shared" si="103"/>
        <v>37</v>
      </c>
      <c r="AC1626" s="44">
        <v>6138.58</v>
      </c>
    </row>
    <row r="1627" ht="15.6" spans="1:29">
      <c r="A1627" s="24" t="s">
        <v>3253</v>
      </c>
      <c r="B1627" s="24" t="s">
        <v>6506</v>
      </c>
      <c r="C1627" s="7" t="s">
        <v>5627</v>
      </c>
      <c r="D1627" s="7" t="s">
        <v>7392</v>
      </c>
      <c r="G1627" s="7">
        <v>1</v>
      </c>
      <c r="H1627" s="7">
        <v>1</v>
      </c>
      <c r="K1627" s="7" t="s">
        <v>4689</v>
      </c>
      <c r="L1627" s="7" t="s">
        <v>4687</v>
      </c>
      <c r="N1627" s="7">
        <v>32.77</v>
      </c>
      <c r="O1627" s="7" t="str">
        <f t="shared" si="100"/>
        <v>Obesity</v>
      </c>
      <c r="Q1627" s="7">
        <v>6.06</v>
      </c>
      <c r="R1627" s="7" t="str">
        <f t="shared" si="101"/>
        <v>Prediabetes</v>
      </c>
      <c r="U1627" s="7">
        <v>10</v>
      </c>
      <c r="V1627" s="7" t="s">
        <v>4719</v>
      </c>
      <c r="W1627" s="7">
        <v>1995</v>
      </c>
      <c r="X1627" s="7" t="str">
        <f t="shared" si="102"/>
        <v>10-Oct-1995</v>
      </c>
      <c r="Z1627" s="7">
        <f t="shared" si="103"/>
        <v>27</v>
      </c>
      <c r="AC1627" s="44">
        <v>6138.5</v>
      </c>
    </row>
    <row r="1628" ht="15.6" spans="1:29">
      <c r="A1628" s="24" t="s">
        <v>3255</v>
      </c>
      <c r="B1628" s="24" t="s">
        <v>7393</v>
      </c>
      <c r="C1628" s="7" t="s">
        <v>4748</v>
      </c>
      <c r="D1628" s="7" t="s">
        <v>7394</v>
      </c>
      <c r="G1628" s="7">
        <v>1</v>
      </c>
      <c r="H1628" s="7">
        <v>1</v>
      </c>
      <c r="K1628" s="7" t="s">
        <v>4689</v>
      </c>
      <c r="L1628" s="7" t="s">
        <v>4687</v>
      </c>
      <c r="N1628" s="7">
        <v>16.85</v>
      </c>
      <c r="O1628" s="7" t="str">
        <f t="shared" si="100"/>
        <v>Underweight</v>
      </c>
      <c r="Q1628" s="7">
        <v>5.48</v>
      </c>
      <c r="R1628" s="7" t="str">
        <f t="shared" si="101"/>
        <v>Normal</v>
      </c>
      <c r="U1628" s="7">
        <v>8</v>
      </c>
      <c r="V1628" s="7" t="s">
        <v>4712</v>
      </c>
      <c r="W1628" s="7">
        <v>1970</v>
      </c>
      <c r="X1628" s="7" t="str">
        <f t="shared" si="102"/>
        <v>8-Nov-1970</v>
      </c>
      <c r="Z1628" s="7">
        <f t="shared" si="103"/>
        <v>52</v>
      </c>
      <c r="AC1628" s="44">
        <v>6128.8</v>
      </c>
    </row>
    <row r="1629" ht="15.6" spans="1:29">
      <c r="A1629" s="24" t="s">
        <v>3257</v>
      </c>
      <c r="B1629" s="24" t="s">
        <v>7395</v>
      </c>
      <c r="C1629" s="7" t="s">
        <v>4751</v>
      </c>
      <c r="D1629" s="7" t="s">
        <v>4913</v>
      </c>
      <c r="G1629" s="7">
        <v>1</v>
      </c>
      <c r="H1629" s="7">
        <v>1</v>
      </c>
      <c r="K1629" s="7" t="s">
        <v>4687</v>
      </c>
      <c r="L1629" s="7" t="s">
        <v>4687</v>
      </c>
      <c r="N1629" s="7">
        <v>34.7</v>
      </c>
      <c r="O1629" s="7" t="str">
        <f t="shared" si="100"/>
        <v>Obesity</v>
      </c>
      <c r="Q1629" s="7">
        <v>4.45</v>
      </c>
      <c r="R1629" s="7" t="str">
        <f t="shared" si="101"/>
        <v>Normal</v>
      </c>
      <c r="U1629" s="7">
        <v>26</v>
      </c>
      <c r="V1629" s="7" t="s">
        <v>4717</v>
      </c>
      <c r="W1629" s="7">
        <v>1984</v>
      </c>
      <c r="X1629" s="7" t="str">
        <f t="shared" si="102"/>
        <v>26-Dec-1984</v>
      </c>
      <c r="Z1629" s="7">
        <f t="shared" si="103"/>
        <v>38</v>
      </c>
      <c r="AC1629" s="44">
        <v>6123.57</v>
      </c>
    </row>
    <row r="1630" ht="15.6" spans="1:29">
      <c r="A1630" s="24" t="s">
        <v>3259</v>
      </c>
      <c r="B1630" s="24" t="s">
        <v>7396</v>
      </c>
      <c r="C1630" s="7" t="s">
        <v>4751</v>
      </c>
      <c r="D1630" s="7" t="s">
        <v>7397</v>
      </c>
      <c r="G1630" s="7">
        <v>1</v>
      </c>
      <c r="H1630" s="7">
        <v>1</v>
      </c>
      <c r="K1630" s="7" t="s">
        <v>4687</v>
      </c>
      <c r="L1630" s="7" t="s">
        <v>4687</v>
      </c>
      <c r="N1630" s="7">
        <v>37.05</v>
      </c>
      <c r="O1630" s="7" t="str">
        <f t="shared" si="100"/>
        <v>Obesity</v>
      </c>
      <c r="Q1630" s="7">
        <v>5</v>
      </c>
      <c r="R1630" s="7" t="str">
        <f t="shared" si="101"/>
        <v>Normal</v>
      </c>
      <c r="U1630" s="7">
        <v>13</v>
      </c>
      <c r="V1630" s="7" t="s">
        <v>4708</v>
      </c>
      <c r="W1630" s="7">
        <v>1984</v>
      </c>
      <c r="X1630" s="7" t="str">
        <f t="shared" si="102"/>
        <v>13-Jul-1984</v>
      </c>
      <c r="Z1630" s="7">
        <f t="shared" si="103"/>
        <v>38</v>
      </c>
      <c r="AC1630" s="44">
        <v>6117.49</v>
      </c>
    </row>
    <row r="1631" ht="15.6" spans="1:29">
      <c r="A1631" s="24" t="s">
        <v>3261</v>
      </c>
      <c r="B1631" s="24" t="s">
        <v>7398</v>
      </c>
      <c r="C1631" s="7" t="s">
        <v>4748</v>
      </c>
      <c r="D1631" s="7" t="s">
        <v>7399</v>
      </c>
      <c r="G1631" s="7" t="s">
        <v>4688</v>
      </c>
      <c r="H1631" s="7">
        <v>0</v>
      </c>
      <c r="K1631" s="7" t="s">
        <v>4687</v>
      </c>
      <c r="L1631" s="7" t="s">
        <v>4687</v>
      </c>
      <c r="N1631" s="7">
        <v>18.78</v>
      </c>
      <c r="O1631" s="7" t="str">
        <f t="shared" si="100"/>
        <v>Normal Weight</v>
      </c>
      <c r="Q1631" s="7">
        <v>5.84</v>
      </c>
      <c r="R1631" s="7" t="str">
        <f t="shared" si="101"/>
        <v>Prediabetes</v>
      </c>
      <c r="U1631" s="7">
        <v>6</v>
      </c>
      <c r="V1631" s="7" t="s">
        <v>4715</v>
      </c>
      <c r="W1631" s="7">
        <v>1979</v>
      </c>
      <c r="X1631" s="7" t="str">
        <f t="shared" si="102"/>
        <v>6-Sep-1979</v>
      </c>
      <c r="Z1631" s="7">
        <f t="shared" si="103"/>
        <v>43</v>
      </c>
      <c r="AC1631" s="44">
        <v>6113.23</v>
      </c>
    </row>
    <row r="1632" ht="15.6" spans="1:29">
      <c r="A1632" s="24" t="s">
        <v>3263</v>
      </c>
      <c r="B1632" s="24" t="s">
        <v>6496</v>
      </c>
      <c r="C1632" s="7" t="s">
        <v>4751</v>
      </c>
      <c r="D1632" s="7" t="s">
        <v>5177</v>
      </c>
      <c r="G1632" s="7" t="s">
        <v>4688</v>
      </c>
      <c r="H1632" s="7">
        <v>0</v>
      </c>
      <c r="K1632" s="7" t="s">
        <v>4687</v>
      </c>
      <c r="L1632" s="7" t="s">
        <v>4687</v>
      </c>
      <c r="N1632" s="7">
        <v>28.025</v>
      </c>
      <c r="O1632" s="7" t="str">
        <f t="shared" si="100"/>
        <v>Overweight</v>
      </c>
      <c r="Q1632" s="7">
        <v>5.21</v>
      </c>
      <c r="R1632" s="7" t="str">
        <f t="shared" si="101"/>
        <v>Normal</v>
      </c>
      <c r="U1632" s="7">
        <v>15</v>
      </c>
      <c r="V1632" s="7" t="s">
        <v>4717</v>
      </c>
      <c r="W1632" s="7">
        <v>1984</v>
      </c>
      <c r="X1632" s="7" t="str">
        <f t="shared" si="102"/>
        <v>15-Dec-1984</v>
      </c>
      <c r="Z1632" s="7">
        <f t="shared" si="103"/>
        <v>38</v>
      </c>
      <c r="AC1632" s="44">
        <v>6112.35</v>
      </c>
    </row>
    <row r="1633" ht="15.6" spans="1:29">
      <c r="A1633" s="24" t="s">
        <v>3265</v>
      </c>
      <c r="B1633" s="24" t="s">
        <v>7264</v>
      </c>
      <c r="C1633" s="7" t="s">
        <v>4751</v>
      </c>
      <c r="D1633" s="7" t="s">
        <v>7400</v>
      </c>
      <c r="G1633" s="7" t="s">
        <v>4688</v>
      </c>
      <c r="H1633" s="7">
        <v>0</v>
      </c>
      <c r="K1633" s="7" t="s">
        <v>4687</v>
      </c>
      <c r="L1633" s="7" t="s">
        <v>4687</v>
      </c>
      <c r="N1633" s="7">
        <v>35.09</v>
      </c>
      <c r="O1633" s="7" t="str">
        <f t="shared" si="100"/>
        <v>Obesity</v>
      </c>
      <c r="Q1633" s="7">
        <v>4.26</v>
      </c>
      <c r="R1633" s="7" t="str">
        <f t="shared" si="101"/>
        <v>Normal</v>
      </c>
      <c r="U1633" s="7">
        <v>15</v>
      </c>
      <c r="V1633" s="7" t="s">
        <v>4719</v>
      </c>
      <c r="W1633" s="7">
        <v>1994</v>
      </c>
      <c r="X1633" s="7" t="str">
        <f t="shared" si="102"/>
        <v>15-Oct-1994</v>
      </c>
      <c r="Z1633" s="7">
        <f t="shared" si="103"/>
        <v>28</v>
      </c>
      <c r="AC1633" s="44">
        <v>6111.95</v>
      </c>
    </row>
    <row r="1634" ht="15.6" spans="1:29">
      <c r="A1634" s="24" t="s">
        <v>3267</v>
      </c>
      <c r="B1634" s="24" t="s">
        <v>7401</v>
      </c>
      <c r="C1634" s="7" t="s">
        <v>4748</v>
      </c>
      <c r="D1634" s="7" t="s">
        <v>6719</v>
      </c>
      <c r="G1634" s="7" t="s">
        <v>4688</v>
      </c>
      <c r="H1634" s="7">
        <v>0</v>
      </c>
      <c r="K1634" s="7" t="s">
        <v>4689</v>
      </c>
      <c r="L1634" s="7" t="s">
        <v>4687</v>
      </c>
      <c r="N1634" s="7">
        <v>34.42</v>
      </c>
      <c r="O1634" s="7" t="str">
        <f t="shared" si="100"/>
        <v>Obesity</v>
      </c>
      <c r="Q1634" s="7">
        <v>4.17</v>
      </c>
      <c r="R1634" s="7" t="str">
        <f t="shared" si="101"/>
        <v>Normal</v>
      </c>
      <c r="U1634" s="7">
        <v>10</v>
      </c>
      <c r="V1634" s="7" t="s">
        <v>4708</v>
      </c>
      <c r="W1634" s="7">
        <v>1996</v>
      </c>
      <c r="X1634" s="7" t="str">
        <f t="shared" si="102"/>
        <v>10-Jul-1996</v>
      </c>
      <c r="Z1634" s="7">
        <f t="shared" si="103"/>
        <v>26</v>
      </c>
      <c r="AC1634" s="44">
        <v>6098.38</v>
      </c>
    </row>
    <row r="1635" ht="15.6" spans="1:29">
      <c r="A1635" s="24" t="s">
        <v>3269</v>
      </c>
      <c r="B1635" s="24" t="s">
        <v>7402</v>
      </c>
      <c r="C1635" s="7" t="s">
        <v>4751</v>
      </c>
      <c r="D1635" s="7" t="s">
        <v>7403</v>
      </c>
      <c r="G1635" s="7" t="s">
        <v>4688</v>
      </c>
      <c r="H1635" s="7">
        <v>0</v>
      </c>
      <c r="K1635" s="7" t="s">
        <v>4687</v>
      </c>
      <c r="L1635" s="7" t="s">
        <v>4687</v>
      </c>
      <c r="N1635" s="7">
        <v>29.4</v>
      </c>
      <c r="O1635" s="7" t="str">
        <f t="shared" si="100"/>
        <v>Overweight</v>
      </c>
      <c r="Q1635" s="7">
        <v>11.96</v>
      </c>
      <c r="R1635" s="7" t="str">
        <f t="shared" si="101"/>
        <v>Diabetes</v>
      </c>
      <c r="U1635" s="7">
        <v>26</v>
      </c>
      <c r="V1635" s="7" t="s">
        <v>4715</v>
      </c>
      <c r="W1635" s="7">
        <v>1989</v>
      </c>
      <c r="X1635" s="7" t="str">
        <f t="shared" si="102"/>
        <v>26-Sep-1989</v>
      </c>
      <c r="Z1635" s="7">
        <f t="shared" si="103"/>
        <v>33</v>
      </c>
      <c r="AC1635" s="44">
        <v>6082.41</v>
      </c>
    </row>
    <row r="1636" ht="15.6" spans="1:29">
      <c r="A1636" s="24" t="s">
        <v>3271</v>
      </c>
      <c r="B1636" s="24" t="s">
        <v>7404</v>
      </c>
      <c r="C1636" s="7" t="s">
        <v>4748</v>
      </c>
      <c r="D1636" s="7" t="s">
        <v>7405</v>
      </c>
      <c r="G1636" s="7">
        <v>1</v>
      </c>
      <c r="H1636" s="7">
        <v>1</v>
      </c>
      <c r="K1636" s="7" t="s">
        <v>4687</v>
      </c>
      <c r="L1636" s="7" t="s">
        <v>4687</v>
      </c>
      <c r="N1636" s="7">
        <v>21.31</v>
      </c>
      <c r="O1636" s="7" t="str">
        <f t="shared" si="100"/>
        <v>Normal Weight</v>
      </c>
      <c r="Q1636" s="7">
        <v>6.26</v>
      </c>
      <c r="R1636" s="7" t="str">
        <f t="shared" si="101"/>
        <v>Prediabetes</v>
      </c>
      <c r="U1636" s="7">
        <v>24</v>
      </c>
      <c r="V1636" s="7" t="s">
        <v>4717</v>
      </c>
      <c r="W1636" s="7">
        <v>1980</v>
      </c>
      <c r="X1636" s="7" t="str">
        <f t="shared" si="102"/>
        <v>24-Dec-1980</v>
      </c>
      <c r="Z1636" s="7">
        <f t="shared" si="103"/>
        <v>42</v>
      </c>
      <c r="AC1636" s="44">
        <v>6079.67</v>
      </c>
    </row>
    <row r="1637" ht="15.6" spans="1:29">
      <c r="A1637" s="24" t="s">
        <v>3273</v>
      </c>
      <c r="B1637" s="24" t="s">
        <v>7406</v>
      </c>
      <c r="C1637" s="7" t="s">
        <v>4748</v>
      </c>
      <c r="D1637" s="7" t="s">
        <v>5630</v>
      </c>
      <c r="G1637" s="7" t="s">
        <v>4688</v>
      </c>
      <c r="H1637" s="7">
        <v>0</v>
      </c>
      <c r="K1637" s="7" t="s">
        <v>4687</v>
      </c>
      <c r="L1637" s="7" t="s">
        <v>4687</v>
      </c>
      <c r="N1637" s="7">
        <v>19.56</v>
      </c>
      <c r="O1637" s="7" t="str">
        <f t="shared" si="100"/>
        <v>Normal Weight</v>
      </c>
      <c r="Q1637" s="7">
        <v>11.68</v>
      </c>
      <c r="R1637" s="7" t="str">
        <f t="shared" si="101"/>
        <v>Diabetes</v>
      </c>
      <c r="U1637" s="7">
        <v>10</v>
      </c>
      <c r="V1637" s="7" t="s">
        <v>4719</v>
      </c>
      <c r="W1637" s="7">
        <v>1974</v>
      </c>
      <c r="X1637" s="7" t="str">
        <f t="shared" si="102"/>
        <v>10-Oct-1974</v>
      </c>
      <c r="Z1637" s="7">
        <f t="shared" si="103"/>
        <v>48</v>
      </c>
      <c r="AC1637" s="44">
        <v>6074.37</v>
      </c>
    </row>
    <row r="1638" ht="15.6" spans="1:29">
      <c r="A1638" s="24" t="s">
        <v>3275</v>
      </c>
      <c r="B1638" s="24" t="s">
        <v>7407</v>
      </c>
      <c r="C1638" s="7" t="s">
        <v>4748</v>
      </c>
      <c r="D1638" s="7" t="s">
        <v>7408</v>
      </c>
      <c r="G1638" s="7" t="s">
        <v>4688</v>
      </c>
      <c r="H1638" s="7">
        <v>0</v>
      </c>
      <c r="K1638" s="7" t="s">
        <v>4689</v>
      </c>
      <c r="L1638" s="7" t="s">
        <v>4687</v>
      </c>
      <c r="N1638" s="7">
        <v>37.335</v>
      </c>
      <c r="O1638" s="7" t="str">
        <f t="shared" si="100"/>
        <v>Obesity</v>
      </c>
      <c r="Q1638" s="7">
        <v>5.16</v>
      </c>
      <c r="R1638" s="7" t="str">
        <f t="shared" si="101"/>
        <v>Normal</v>
      </c>
      <c r="U1638" s="7">
        <v>16</v>
      </c>
      <c r="V1638" s="7" t="s">
        <v>4712</v>
      </c>
      <c r="W1638" s="7">
        <v>1988</v>
      </c>
      <c r="X1638" s="7" t="str">
        <f t="shared" si="102"/>
        <v>16-Nov-1988</v>
      </c>
      <c r="Z1638" s="7">
        <f t="shared" si="103"/>
        <v>34</v>
      </c>
      <c r="AC1638" s="44">
        <v>6067.13</v>
      </c>
    </row>
    <row r="1639" ht="15.6" spans="1:29">
      <c r="A1639" s="24" t="s">
        <v>3277</v>
      </c>
      <c r="B1639" s="24" t="s">
        <v>6986</v>
      </c>
      <c r="C1639" s="7" t="s">
        <v>4748</v>
      </c>
      <c r="D1639" s="7" t="s">
        <v>7409</v>
      </c>
      <c r="G1639" s="7">
        <v>2</v>
      </c>
      <c r="H1639" s="7">
        <v>2</v>
      </c>
      <c r="K1639" s="7" t="s">
        <v>4687</v>
      </c>
      <c r="L1639" s="7" t="s">
        <v>4687</v>
      </c>
      <c r="N1639" s="7">
        <v>19.53</v>
      </c>
      <c r="O1639" s="7" t="str">
        <f t="shared" si="100"/>
        <v>Normal Weight</v>
      </c>
      <c r="Q1639" s="7">
        <v>6.9</v>
      </c>
      <c r="R1639" s="7" t="str">
        <f t="shared" si="101"/>
        <v>Diabetes</v>
      </c>
      <c r="U1639" s="7">
        <v>16</v>
      </c>
      <c r="V1639" s="7" t="s">
        <v>4708</v>
      </c>
      <c r="W1639" s="7">
        <v>1974</v>
      </c>
      <c r="X1639" s="7" t="str">
        <f t="shared" si="102"/>
        <v>16-Jul-1974</v>
      </c>
      <c r="Z1639" s="7">
        <f t="shared" si="103"/>
        <v>48</v>
      </c>
      <c r="AC1639" s="44">
        <v>6064.37</v>
      </c>
    </row>
    <row r="1640" ht="15.6" spans="1:29">
      <c r="A1640" s="24" t="s">
        <v>3279</v>
      </c>
      <c r="B1640" s="24" t="s">
        <v>5208</v>
      </c>
      <c r="C1640" s="7" t="s">
        <v>4751</v>
      </c>
      <c r="D1640" s="7" t="s">
        <v>7410</v>
      </c>
      <c r="G1640" s="7">
        <v>1</v>
      </c>
      <c r="H1640" s="7">
        <v>1</v>
      </c>
      <c r="K1640" s="7" t="s">
        <v>4687</v>
      </c>
      <c r="L1640" s="7" t="s">
        <v>4687</v>
      </c>
      <c r="N1640" s="7">
        <v>34.1</v>
      </c>
      <c r="O1640" s="7" t="str">
        <f t="shared" si="100"/>
        <v>Obesity</v>
      </c>
      <c r="Q1640" s="7">
        <v>4.83</v>
      </c>
      <c r="R1640" s="7" t="str">
        <f t="shared" si="101"/>
        <v>Normal</v>
      </c>
      <c r="U1640" s="7">
        <v>22</v>
      </c>
      <c r="V1640" s="7" t="s">
        <v>4714</v>
      </c>
      <c r="W1640" s="7">
        <v>1980</v>
      </c>
      <c r="X1640" s="7" t="str">
        <f t="shared" si="102"/>
        <v>22-Jun-1980</v>
      </c>
      <c r="Z1640" s="7">
        <f t="shared" si="103"/>
        <v>42</v>
      </c>
      <c r="AC1640" s="44">
        <v>6061.8</v>
      </c>
    </row>
    <row r="1641" ht="15.6" spans="1:29">
      <c r="A1641" s="24" t="s">
        <v>3281</v>
      </c>
      <c r="B1641" s="24" t="s">
        <v>7411</v>
      </c>
      <c r="C1641" s="7" t="s">
        <v>4748</v>
      </c>
      <c r="D1641" s="7" t="s">
        <v>7412</v>
      </c>
      <c r="G1641" s="7">
        <v>1</v>
      </c>
      <c r="H1641" s="7">
        <v>1</v>
      </c>
      <c r="K1641" s="7" t="s">
        <v>4689</v>
      </c>
      <c r="L1641" s="7" t="s">
        <v>4687</v>
      </c>
      <c r="N1641" s="7">
        <v>16.5</v>
      </c>
      <c r="O1641" s="7" t="str">
        <f t="shared" si="100"/>
        <v>Underweight</v>
      </c>
      <c r="Q1641" s="7">
        <v>4.87</v>
      </c>
      <c r="R1641" s="7" t="str">
        <f t="shared" si="101"/>
        <v>Normal</v>
      </c>
      <c r="U1641" s="7">
        <v>14</v>
      </c>
      <c r="V1641" s="7" t="s">
        <v>4715</v>
      </c>
      <c r="W1641" s="7">
        <v>1970</v>
      </c>
      <c r="X1641" s="7" t="str">
        <f t="shared" si="102"/>
        <v>14-Sep-1970</v>
      </c>
      <c r="Z1641" s="7">
        <f t="shared" si="103"/>
        <v>52</v>
      </c>
      <c r="AC1641" s="44">
        <v>6059.17</v>
      </c>
    </row>
    <row r="1642" ht="15.6" spans="1:29">
      <c r="A1642" s="24" t="s">
        <v>3283</v>
      </c>
      <c r="B1642" s="24" t="s">
        <v>7413</v>
      </c>
      <c r="C1642" s="7" t="s">
        <v>4748</v>
      </c>
      <c r="D1642" s="7" t="s">
        <v>7414</v>
      </c>
      <c r="G1642" s="7" t="s">
        <v>4688</v>
      </c>
      <c r="H1642" s="7">
        <v>0</v>
      </c>
      <c r="K1642" s="7" t="s">
        <v>4687</v>
      </c>
      <c r="L1642" s="7" t="s">
        <v>4687</v>
      </c>
      <c r="N1642" s="7">
        <v>30.69</v>
      </c>
      <c r="O1642" s="7" t="str">
        <f t="shared" si="100"/>
        <v>Obesity</v>
      </c>
      <c r="Q1642" s="7">
        <v>4.28</v>
      </c>
      <c r="R1642" s="7" t="str">
        <f t="shared" si="101"/>
        <v>Normal</v>
      </c>
      <c r="U1642" s="7">
        <v>29</v>
      </c>
      <c r="V1642" s="7" t="s">
        <v>4708</v>
      </c>
      <c r="W1642" s="7">
        <v>1984</v>
      </c>
      <c r="X1642" s="7" t="str">
        <f t="shared" si="102"/>
        <v>29-Jul-1984</v>
      </c>
      <c r="Z1642" s="7">
        <f t="shared" si="103"/>
        <v>38</v>
      </c>
      <c r="AC1642" s="44">
        <v>5993.62</v>
      </c>
    </row>
    <row r="1643" ht="15.6" spans="1:29">
      <c r="A1643" s="24" t="s">
        <v>3285</v>
      </c>
      <c r="B1643" s="24" t="s">
        <v>5581</v>
      </c>
      <c r="C1643" s="7" t="s">
        <v>4748</v>
      </c>
      <c r="D1643" s="7" t="s">
        <v>5586</v>
      </c>
      <c r="G1643" s="7" t="s">
        <v>4688</v>
      </c>
      <c r="H1643" s="7">
        <v>0</v>
      </c>
      <c r="K1643" s="7" t="s">
        <v>4687</v>
      </c>
      <c r="L1643" s="7" t="s">
        <v>4687</v>
      </c>
      <c r="N1643" s="7">
        <v>28.93</v>
      </c>
      <c r="O1643" s="7" t="str">
        <f t="shared" si="100"/>
        <v>Overweight</v>
      </c>
      <c r="Q1643" s="7">
        <v>4.07</v>
      </c>
      <c r="R1643" s="7" t="str">
        <f t="shared" si="101"/>
        <v>Normal</v>
      </c>
      <c r="U1643" s="7">
        <v>20</v>
      </c>
      <c r="V1643" s="7" t="s">
        <v>4715</v>
      </c>
      <c r="W1643" s="7">
        <v>1984</v>
      </c>
      <c r="X1643" s="7" t="str">
        <f t="shared" si="102"/>
        <v>20-Sep-1984</v>
      </c>
      <c r="Z1643" s="7">
        <f t="shared" si="103"/>
        <v>38</v>
      </c>
      <c r="AC1643" s="44">
        <v>5990.17</v>
      </c>
    </row>
    <row r="1644" ht="15.6" spans="1:29">
      <c r="A1644" s="24" t="s">
        <v>3287</v>
      </c>
      <c r="B1644" s="24" t="s">
        <v>7415</v>
      </c>
      <c r="C1644" s="7" t="s">
        <v>4748</v>
      </c>
      <c r="D1644" s="7" t="s">
        <v>5679</v>
      </c>
      <c r="G1644" s="7" t="s">
        <v>4688</v>
      </c>
      <c r="H1644" s="7">
        <v>0</v>
      </c>
      <c r="K1644" s="7" t="s">
        <v>4687</v>
      </c>
      <c r="L1644" s="7" t="s">
        <v>4687</v>
      </c>
      <c r="N1644" s="7">
        <v>38.9</v>
      </c>
      <c r="O1644" s="7" t="str">
        <f t="shared" si="100"/>
        <v>Obesity</v>
      </c>
      <c r="Q1644" s="7">
        <v>6.23</v>
      </c>
      <c r="R1644" s="7" t="str">
        <f t="shared" si="101"/>
        <v>Prediabetes</v>
      </c>
      <c r="U1644" s="7">
        <v>10</v>
      </c>
      <c r="V1644" s="7" t="s">
        <v>4718</v>
      </c>
      <c r="W1644" s="7">
        <v>1989</v>
      </c>
      <c r="X1644" s="7" t="str">
        <f t="shared" si="102"/>
        <v>10-Aug-1989</v>
      </c>
      <c r="Z1644" s="7">
        <f t="shared" si="103"/>
        <v>33</v>
      </c>
      <c r="AC1644" s="44">
        <v>5989.52</v>
      </c>
    </row>
    <row r="1645" ht="15.6" spans="1:29">
      <c r="A1645" s="24" t="s">
        <v>3289</v>
      </c>
      <c r="B1645" s="24" t="s">
        <v>5735</v>
      </c>
      <c r="C1645" s="7" t="s">
        <v>4751</v>
      </c>
      <c r="D1645" s="7" t="s">
        <v>5077</v>
      </c>
      <c r="G1645" s="7">
        <v>1</v>
      </c>
      <c r="H1645" s="7">
        <v>1</v>
      </c>
      <c r="K1645" s="7" t="s">
        <v>4687</v>
      </c>
      <c r="L1645" s="7" t="s">
        <v>4687</v>
      </c>
      <c r="N1645" s="7">
        <v>26.9</v>
      </c>
      <c r="O1645" s="7" t="str">
        <f t="shared" si="100"/>
        <v>Overweight</v>
      </c>
      <c r="Q1645" s="7">
        <v>6.24</v>
      </c>
      <c r="R1645" s="7" t="str">
        <f t="shared" si="101"/>
        <v>Prediabetes</v>
      </c>
      <c r="U1645" s="7">
        <v>15</v>
      </c>
      <c r="V1645" s="7" t="s">
        <v>4718</v>
      </c>
      <c r="W1645" s="7">
        <v>1980</v>
      </c>
      <c r="X1645" s="7" t="str">
        <f t="shared" si="102"/>
        <v>15-Aug-1980</v>
      </c>
      <c r="Z1645" s="7">
        <f t="shared" si="103"/>
        <v>42</v>
      </c>
      <c r="AC1645" s="44">
        <v>5979.99</v>
      </c>
    </row>
    <row r="1646" ht="15.6" spans="1:29">
      <c r="A1646" s="24" t="s">
        <v>3291</v>
      </c>
      <c r="B1646" s="24" t="s">
        <v>6126</v>
      </c>
      <c r="C1646" s="7" t="s">
        <v>4751</v>
      </c>
      <c r="D1646" s="7" t="s">
        <v>7416</v>
      </c>
      <c r="G1646" s="7">
        <v>1</v>
      </c>
      <c r="H1646" s="7">
        <v>1</v>
      </c>
      <c r="K1646" s="7" t="s">
        <v>4687</v>
      </c>
      <c r="L1646" s="7" t="s">
        <v>4687</v>
      </c>
      <c r="N1646" s="7">
        <v>24.86</v>
      </c>
      <c r="O1646" s="7" t="str">
        <f t="shared" si="100"/>
        <v>Normal Weight</v>
      </c>
      <c r="Q1646" s="7">
        <v>6.17</v>
      </c>
      <c r="R1646" s="7" t="str">
        <f t="shared" si="101"/>
        <v>Prediabetes</v>
      </c>
      <c r="U1646" s="7">
        <v>4</v>
      </c>
      <c r="V1646" s="7" t="s">
        <v>4712</v>
      </c>
      <c r="W1646" s="7">
        <v>1980</v>
      </c>
      <c r="X1646" s="7" t="str">
        <f t="shared" si="102"/>
        <v>4-Nov-1980</v>
      </c>
      <c r="Z1646" s="7">
        <f t="shared" si="103"/>
        <v>42</v>
      </c>
      <c r="AC1646" s="44">
        <v>5979.73</v>
      </c>
    </row>
    <row r="1647" ht="15.6" spans="1:29">
      <c r="A1647" s="24" t="s">
        <v>3293</v>
      </c>
      <c r="B1647" s="24" t="s">
        <v>7417</v>
      </c>
      <c r="C1647" s="7" t="s">
        <v>5627</v>
      </c>
      <c r="D1647" s="7" t="s">
        <v>6840</v>
      </c>
      <c r="G1647" s="7">
        <v>1</v>
      </c>
      <c r="H1647" s="7">
        <v>1</v>
      </c>
      <c r="K1647" s="7" t="s">
        <v>4687</v>
      </c>
      <c r="L1647" s="7" t="s">
        <v>4687</v>
      </c>
      <c r="N1647" s="7">
        <v>39.14</v>
      </c>
      <c r="O1647" s="7" t="str">
        <f t="shared" si="100"/>
        <v>Obesity</v>
      </c>
      <c r="Q1647" s="7">
        <v>5.16</v>
      </c>
      <c r="R1647" s="7" t="str">
        <f t="shared" si="101"/>
        <v>Normal</v>
      </c>
      <c r="U1647" s="7">
        <v>29</v>
      </c>
      <c r="V1647" s="7" t="s">
        <v>4714</v>
      </c>
      <c r="W1647" s="7">
        <v>2004</v>
      </c>
      <c r="X1647" s="7" t="str">
        <f t="shared" si="102"/>
        <v>29-Jun-2004</v>
      </c>
      <c r="Z1647" s="7">
        <f t="shared" si="103"/>
        <v>18</v>
      </c>
      <c r="AC1647" s="44">
        <v>5979.66</v>
      </c>
    </row>
    <row r="1648" ht="15.6" spans="1:29">
      <c r="A1648" s="24" t="s">
        <v>3295</v>
      </c>
      <c r="B1648" s="24" t="s">
        <v>7418</v>
      </c>
      <c r="C1648" s="7" t="s">
        <v>4751</v>
      </c>
      <c r="D1648" s="7" t="s">
        <v>5085</v>
      </c>
      <c r="G1648" s="7" t="s">
        <v>4688</v>
      </c>
      <c r="H1648" s="7">
        <v>0</v>
      </c>
      <c r="K1648" s="7" t="s">
        <v>4687</v>
      </c>
      <c r="L1648" s="7" t="s">
        <v>4687</v>
      </c>
      <c r="N1648" s="7">
        <v>39.8</v>
      </c>
      <c r="O1648" s="7" t="str">
        <f t="shared" si="100"/>
        <v>Obesity</v>
      </c>
      <c r="Q1648" s="7">
        <v>4.3</v>
      </c>
      <c r="R1648" s="7" t="str">
        <f t="shared" si="101"/>
        <v>Normal</v>
      </c>
      <c r="U1648" s="7">
        <v>3</v>
      </c>
      <c r="V1648" s="7" t="s">
        <v>4718</v>
      </c>
      <c r="W1648" s="7">
        <v>2003</v>
      </c>
      <c r="X1648" s="7" t="str">
        <f t="shared" si="102"/>
        <v>3-Aug-2003</v>
      </c>
      <c r="Z1648" s="7">
        <f t="shared" si="103"/>
        <v>19</v>
      </c>
      <c r="AC1648" s="44">
        <v>5976.83</v>
      </c>
    </row>
    <row r="1649" ht="15.6" spans="1:29">
      <c r="A1649" s="24" t="s">
        <v>3297</v>
      </c>
      <c r="B1649" s="24" t="s">
        <v>7419</v>
      </c>
      <c r="C1649" s="7" t="s">
        <v>4751</v>
      </c>
      <c r="D1649" s="7" t="s">
        <v>5209</v>
      </c>
      <c r="G1649" s="7">
        <v>1</v>
      </c>
      <c r="H1649" s="7">
        <v>1</v>
      </c>
      <c r="K1649" s="7" t="s">
        <v>4687</v>
      </c>
      <c r="L1649" s="7" t="s">
        <v>4687</v>
      </c>
      <c r="N1649" s="7">
        <v>34.32</v>
      </c>
      <c r="O1649" s="7" t="str">
        <f t="shared" si="100"/>
        <v>Obesity</v>
      </c>
      <c r="Q1649" s="7">
        <v>6.14</v>
      </c>
      <c r="R1649" s="7" t="str">
        <f t="shared" si="101"/>
        <v>Prediabetes</v>
      </c>
      <c r="U1649" s="7">
        <v>10</v>
      </c>
      <c r="V1649" s="7" t="s">
        <v>4712</v>
      </c>
      <c r="W1649" s="7">
        <v>1987</v>
      </c>
      <c r="X1649" s="7" t="str">
        <f t="shared" si="102"/>
        <v>10-Nov-1987</v>
      </c>
      <c r="Z1649" s="7">
        <f t="shared" si="103"/>
        <v>35</v>
      </c>
      <c r="AC1649" s="44">
        <v>5974.38</v>
      </c>
    </row>
    <row r="1650" ht="15.6" spans="1:29">
      <c r="A1650" s="24" t="s">
        <v>3299</v>
      </c>
      <c r="B1650" s="24" t="s">
        <v>5208</v>
      </c>
      <c r="C1650" s="7" t="s">
        <v>4748</v>
      </c>
      <c r="D1650" s="7" t="s">
        <v>4783</v>
      </c>
      <c r="G1650" s="7">
        <v>1</v>
      </c>
      <c r="H1650" s="7">
        <v>1</v>
      </c>
      <c r="K1650" s="7" t="s">
        <v>4687</v>
      </c>
      <c r="L1650" s="7" t="s">
        <v>4687</v>
      </c>
      <c r="N1650" s="7">
        <v>32.51</v>
      </c>
      <c r="O1650" s="7" t="str">
        <f t="shared" si="100"/>
        <v>Obesity</v>
      </c>
      <c r="Q1650" s="7">
        <v>5.36</v>
      </c>
      <c r="R1650" s="7" t="str">
        <f t="shared" si="101"/>
        <v>Normal</v>
      </c>
      <c r="U1650" s="7">
        <v>27</v>
      </c>
      <c r="V1650" s="7" t="s">
        <v>4712</v>
      </c>
      <c r="W1650" s="7">
        <v>1994</v>
      </c>
      <c r="X1650" s="7" t="str">
        <f t="shared" si="102"/>
        <v>27-Nov-1994</v>
      </c>
      <c r="Z1650" s="7">
        <f t="shared" si="103"/>
        <v>28</v>
      </c>
      <c r="AC1650" s="44">
        <v>5972.38</v>
      </c>
    </row>
    <row r="1651" ht="15.6" spans="1:29">
      <c r="A1651" s="24" t="s">
        <v>3301</v>
      </c>
      <c r="B1651" s="24" t="s">
        <v>7420</v>
      </c>
      <c r="C1651" s="7" t="s">
        <v>5627</v>
      </c>
      <c r="D1651" s="7" t="s">
        <v>4939</v>
      </c>
      <c r="G1651" s="7" t="s">
        <v>4688</v>
      </c>
      <c r="H1651" s="7">
        <v>0</v>
      </c>
      <c r="K1651" s="7" t="s">
        <v>4687</v>
      </c>
      <c r="L1651" s="7" t="s">
        <v>4687</v>
      </c>
      <c r="N1651" s="7">
        <v>30.71</v>
      </c>
      <c r="O1651" s="7" t="str">
        <f t="shared" si="100"/>
        <v>Obesity</v>
      </c>
      <c r="Q1651" s="7">
        <v>4.3</v>
      </c>
      <c r="R1651" s="7" t="str">
        <f t="shared" si="101"/>
        <v>Normal</v>
      </c>
      <c r="U1651" s="7">
        <v>20</v>
      </c>
      <c r="V1651" s="7" t="s">
        <v>4712</v>
      </c>
      <c r="W1651" s="7">
        <v>1993</v>
      </c>
      <c r="X1651" s="7" t="str">
        <f t="shared" si="102"/>
        <v>20-Nov-1993</v>
      </c>
      <c r="Z1651" s="7">
        <f t="shared" si="103"/>
        <v>29</v>
      </c>
      <c r="AC1651" s="44">
        <v>5969.72</v>
      </c>
    </row>
    <row r="1652" ht="15.6" spans="1:29">
      <c r="A1652" s="24" t="s">
        <v>3303</v>
      </c>
      <c r="B1652" s="24" t="s">
        <v>7421</v>
      </c>
      <c r="C1652" s="7" t="s">
        <v>4751</v>
      </c>
      <c r="D1652" s="7" t="s">
        <v>7422</v>
      </c>
      <c r="G1652" s="7" t="s">
        <v>4688</v>
      </c>
      <c r="H1652" s="7">
        <v>0</v>
      </c>
      <c r="K1652" s="7" t="s">
        <v>4687</v>
      </c>
      <c r="L1652" s="7" t="s">
        <v>4687</v>
      </c>
      <c r="N1652" s="7">
        <v>28.9</v>
      </c>
      <c r="O1652" s="7" t="str">
        <f t="shared" si="100"/>
        <v>Overweight</v>
      </c>
      <c r="Q1652" s="7">
        <v>4.09</v>
      </c>
      <c r="R1652" s="7" t="str">
        <f t="shared" si="101"/>
        <v>Normal</v>
      </c>
      <c r="U1652" s="7">
        <v>20</v>
      </c>
      <c r="V1652" s="7" t="s">
        <v>4719</v>
      </c>
      <c r="W1652" s="7">
        <v>1987</v>
      </c>
      <c r="X1652" s="7" t="str">
        <f t="shared" si="102"/>
        <v>20-Oct-1987</v>
      </c>
      <c r="Z1652" s="7">
        <f t="shared" si="103"/>
        <v>35</v>
      </c>
      <c r="AC1652" s="44">
        <v>5966.89</v>
      </c>
    </row>
    <row r="1653" ht="15.6" spans="1:29">
      <c r="A1653" s="24" t="s">
        <v>3305</v>
      </c>
      <c r="B1653" s="24" t="s">
        <v>7423</v>
      </c>
      <c r="C1653" s="7" t="s">
        <v>4748</v>
      </c>
      <c r="D1653" s="7" t="s">
        <v>7424</v>
      </c>
      <c r="G1653" s="7">
        <v>1</v>
      </c>
      <c r="H1653" s="7">
        <v>1</v>
      </c>
      <c r="K1653" s="7" t="s">
        <v>4687</v>
      </c>
      <c r="L1653" s="7" t="s">
        <v>4687</v>
      </c>
      <c r="N1653" s="7">
        <v>36.19</v>
      </c>
      <c r="O1653" s="7" t="str">
        <f t="shared" si="100"/>
        <v>Obesity</v>
      </c>
      <c r="Q1653" s="7">
        <v>6.27</v>
      </c>
      <c r="R1653" s="7" t="str">
        <f t="shared" si="101"/>
        <v>Prediabetes</v>
      </c>
      <c r="U1653" s="7">
        <v>22</v>
      </c>
      <c r="V1653" s="7" t="s">
        <v>4708</v>
      </c>
      <c r="W1653" s="7">
        <v>1982</v>
      </c>
      <c r="X1653" s="7" t="str">
        <f t="shared" si="102"/>
        <v>22-Jul-1982</v>
      </c>
      <c r="Z1653" s="7">
        <f t="shared" si="103"/>
        <v>40</v>
      </c>
      <c r="AC1653" s="44">
        <v>5960.91</v>
      </c>
    </row>
    <row r="1654" ht="15.6" spans="1:29">
      <c r="A1654" s="24" t="s">
        <v>3307</v>
      </c>
      <c r="B1654" s="24" t="s">
        <v>7425</v>
      </c>
      <c r="C1654" s="7" t="s">
        <v>4748</v>
      </c>
      <c r="D1654" s="7" t="s">
        <v>5636</v>
      </c>
      <c r="G1654" s="7">
        <v>1</v>
      </c>
      <c r="H1654" s="7">
        <v>1</v>
      </c>
      <c r="K1654" s="7" t="s">
        <v>4687</v>
      </c>
      <c r="L1654" s="7" t="s">
        <v>4687</v>
      </c>
      <c r="N1654" s="7">
        <v>29.6</v>
      </c>
      <c r="O1654" s="7" t="str">
        <f t="shared" si="100"/>
        <v>Overweight</v>
      </c>
      <c r="Q1654" s="7">
        <v>5.39</v>
      </c>
      <c r="R1654" s="7" t="str">
        <f t="shared" si="101"/>
        <v>Normal</v>
      </c>
      <c r="U1654" s="7">
        <v>14</v>
      </c>
      <c r="V1654" s="7" t="s">
        <v>4708</v>
      </c>
      <c r="W1654" s="7">
        <v>1982</v>
      </c>
      <c r="X1654" s="7" t="str">
        <f t="shared" si="102"/>
        <v>14-Jul-1982</v>
      </c>
      <c r="Z1654" s="7">
        <f t="shared" si="103"/>
        <v>40</v>
      </c>
      <c r="AC1654" s="44">
        <v>5957.35</v>
      </c>
    </row>
    <row r="1655" ht="15.6" spans="1:29">
      <c r="A1655" s="24" t="s">
        <v>3309</v>
      </c>
      <c r="B1655" s="24" t="s">
        <v>7426</v>
      </c>
      <c r="C1655" s="7" t="s">
        <v>4751</v>
      </c>
      <c r="D1655" s="7" t="s">
        <v>7427</v>
      </c>
      <c r="G1655" s="7" t="s">
        <v>4688</v>
      </c>
      <c r="H1655" s="7">
        <v>0</v>
      </c>
      <c r="K1655" s="7" t="s">
        <v>4687</v>
      </c>
      <c r="L1655" s="7" t="s">
        <v>4687</v>
      </c>
      <c r="N1655" s="7">
        <v>30.95</v>
      </c>
      <c r="O1655" s="7" t="str">
        <f t="shared" si="100"/>
        <v>Obesity</v>
      </c>
      <c r="Q1655" s="7">
        <v>5.75</v>
      </c>
      <c r="R1655" s="7" t="str">
        <f t="shared" si="101"/>
        <v>Prediabetes</v>
      </c>
      <c r="U1655" s="7">
        <v>12</v>
      </c>
      <c r="V1655" s="7" t="s">
        <v>4715</v>
      </c>
      <c r="W1655" s="7">
        <v>1993</v>
      </c>
      <c r="X1655" s="7" t="str">
        <f t="shared" si="102"/>
        <v>12-Sep-1993</v>
      </c>
      <c r="Z1655" s="7">
        <f t="shared" si="103"/>
        <v>29</v>
      </c>
      <c r="AC1655" s="44">
        <v>5934.38</v>
      </c>
    </row>
    <row r="1656" ht="15.6" spans="1:29">
      <c r="A1656" s="24" t="s">
        <v>3311</v>
      </c>
      <c r="B1656" s="24" t="s">
        <v>7428</v>
      </c>
      <c r="C1656" s="7" t="s">
        <v>4751</v>
      </c>
      <c r="D1656" s="7" t="s">
        <v>7429</v>
      </c>
      <c r="G1656" s="7">
        <v>1</v>
      </c>
      <c r="H1656" s="7">
        <v>1</v>
      </c>
      <c r="K1656" s="7" t="s">
        <v>4687</v>
      </c>
      <c r="L1656" s="7" t="s">
        <v>4687</v>
      </c>
      <c r="N1656" s="7">
        <v>19.95</v>
      </c>
      <c r="O1656" s="7" t="str">
        <f t="shared" si="100"/>
        <v>Normal Weight</v>
      </c>
      <c r="Q1656" s="7">
        <v>4.91</v>
      </c>
      <c r="R1656" s="7" t="str">
        <f t="shared" si="101"/>
        <v>Normal</v>
      </c>
      <c r="U1656" s="7">
        <v>3</v>
      </c>
      <c r="V1656" s="7" t="s">
        <v>4717</v>
      </c>
      <c r="W1656" s="7">
        <v>1984</v>
      </c>
      <c r="X1656" s="7" t="str">
        <f t="shared" si="102"/>
        <v>3-Dec-1984</v>
      </c>
      <c r="Z1656" s="7">
        <f t="shared" si="103"/>
        <v>38</v>
      </c>
      <c r="AC1656" s="44">
        <v>5927.65</v>
      </c>
    </row>
    <row r="1657" ht="15.6" spans="1:29">
      <c r="A1657" s="24" t="s">
        <v>3313</v>
      </c>
      <c r="B1657" s="24" t="s">
        <v>7430</v>
      </c>
      <c r="C1657" s="7" t="s">
        <v>4751</v>
      </c>
      <c r="D1657" s="7" t="s">
        <v>5033</v>
      </c>
      <c r="G1657" s="7">
        <v>1</v>
      </c>
      <c r="H1657" s="7">
        <v>1</v>
      </c>
      <c r="K1657" s="7" t="s">
        <v>4689</v>
      </c>
      <c r="L1657" s="7" t="s">
        <v>4687</v>
      </c>
      <c r="N1657" s="7">
        <v>23.65</v>
      </c>
      <c r="O1657" s="7" t="str">
        <f t="shared" si="100"/>
        <v>Normal Weight</v>
      </c>
      <c r="Q1657" s="7">
        <v>4.46</v>
      </c>
      <c r="R1657" s="7" t="str">
        <f t="shared" si="101"/>
        <v>Normal</v>
      </c>
      <c r="U1657" s="7">
        <v>14</v>
      </c>
      <c r="V1657" s="7" t="s">
        <v>4719</v>
      </c>
      <c r="W1657" s="7">
        <v>1985</v>
      </c>
      <c r="X1657" s="7" t="str">
        <f t="shared" si="102"/>
        <v>14-Oct-1985</v>
      </c>
      <c r="Z1657" s="7">
        <f t="shared" si="103"/>
        <v>37</v>
      </c>
      <c r="AC1657" s="44">
        <v>5926.93</v>
      </c>
    </row>
    <row r="1658" ht="15.6" spans="1:29">
      <c r="A1658" s="24" t="s">
        <v>3315</v>
      </c>
      <c r="B1658" s="24" t="s">
        <v>6004</v>
      </c>
      <c r="C1658" s="7" t="s">
        <v>4748</v>
      </c>
      <c r="D1658" s="7" t="s">
        <v>7431</v>
      </c>
      <c r="G1658" s="7">
        <v>1</v>
      </c>
      <c r="H1658" s="7">
        <v>1</v>
      </c>
      <c r="K1658" s="7" t="s">
        <v>4687</v>
      </c>
      <c r="L1658" s="7" t="s">
        <v>4687</v>
      </c>
      <c r="N1658" s="7">
        <v>43.34</v>
      </c>
      <c r="O1658" s="7" t="str">
        <f t="shared" si="100"/>
        <v>Obesity</v>
      </c>
      <c r="Q1658" s="7">
        <v>6.22</v>
      </c>
      <c r="R1658" s="7" t="str">
        <f t="shared" si="101"/>
        <v>Prediabetes</v>
      </c>
      <c r="U1658" s="7">
        <v>18</v>
      </c>
      <c r="V1658" s="7" t="s">
        <v>4708</v>
      </c>
      <c r="W1658" s="7">
        <v>1987</v>
      </c>
      <c r="X1658" s="7" t="str">
        <f t="shared" si="102"/>
        <v>18-Jul-1987</v>
      </c>
      <c r="Z1658" s="7">
        <f t="shared" si="103"/>
        <v>35</v>
      </c>
      <c r="AC1658" s="44">
        <v>5926.85</v>
      </c>
    </row>
    <row r="1659" ht="15.6" spans="1:29">
      <c r="A1659" s="24" t="s">
        <v>3317</v>
      </c>
      <c r="B1659" s="24" t="s">
        <v>7432</v>
      </c>
      <c r="C1659" s="7" t="s">
        <v>5627</v>
      </c>
      <c r="D1659" s="7" t="s">
        <v>7433</v>
      </c>
      <c r="G1659" s="7" t="s">
        <v>4688</v>
      </c>
      <c r="H1659" s="7">
        <v>0</v>
      </c>
      <c r="K1659" s="7" t="s">
        <v>4689</v>
      </c>
      <c r="L1659" s="7" t="s">
        <v>4687</v>
      </c>
      <c r="N1659" s="7">
        <v>31.98</v>
      </c>
      <c r="O1659" s="7" t="str">
        <f t="shared" si="100"/>
        <v>Obesity</v>
      </c>
      <c r="Q1659" s="7">
        <v>8.82</v>
      </c>
      <c r="R1659" s="7" t="str">
        <f t="shared" si="101"/>
        <v>Diabetes</v>
      </c>
      <c r="U1659" s="7">
        <v>8</v>
      </c>
      <c r="V1659" s="7" t="s">
        <v>4712</v>
      </c>
      <c r="W1659" s="7">
        <v>1995</v>
      </c>
      <c r="X1659" s="7" t="str">
        <f t="shared" si="102"/>
        <v>8-Nov-1995</v>
      </c>
      <c r="Z1659" s="7">
        <f t="shared" si="103"/>
        <v>27</v>
      </c>
      <c r="AC1659" s="44">
        <v>5920.1</v>
      </c>
    </row>
    <row r="1660" ht="15.6" spans="1:29">
      <c r="A1660" s="24" t="s">
        <v>3319</v>
      </c>
      <c r="B1660" s="24" t="s">
        <v>6331</v>
      </c>
      <c r="C1660" s="7" t="s">
        <v>4748</v>
      </c>
      <c r="D1660" s="7" t="s">
        <v>4749</v>
      </c>
      <c r="G1660" s="7" t="s">
        <v>4688</v>
      </c>
      <c r="H1660" s="7">
        <v>0</v>
      </c>
      <c r="K1660" s="7" t="s">
        <v>4687</v>
      </c>
      <c r="L1660" s="7" t="s">
        <v>4687</v>
      </c>
      <c r="N1660" s="7">
        <v>35.86</v>
      </c>
      <c r="O1660" s="7" t="str">
        <f t="shared" si="100"/>
        <v>Obesity</v>
      </c>
      <c r="Q1660" s="7">
        <v>10.14</v>
      </c>
      <c r="R1660" s="7" t="str">
        <f t="shared" si="101"/>
        <v>Diabetes</v>
      </c>
      <c r="U1660" s="7">
        <v>21</v>
      </c>
      <c r="V1660" s="7" t="s">
        <v>4718</v>
      </c>
      <c r="W1660" s="7">
        <v>1987</v>
      </c>
      <c r="X1660" s="7" t="str">
        <f t="shared" si="102"/>
        <v>21-Aug-1987</v>
      </c>
      <c r="Z1660" s="7">
        <f t="shared" si="103"/>
        <v>35</v>
      </c>
      <c r="AC1660" s="44">
        <v>5910.94</v>
      </c>
    </row>
    <row r="1661" ht="15.6" spans="1:29">
      <c r="A1661" s="24" t="s">
        <v>3321</v>
      </c>
      <c r="B1661" s="24" t="s">
        <v>7434</v>
      </c>
      <c r="C1661" s="7" t="s">
        <v>4751</v>
      </c>
      <c r="D1661" s="7" t="s">
        <v>7435</v>
      </c>
      <c r="G1661" s="7">
        <v>2</v>
      </c>
      <c r="H1661" s="7">
        <v>2</v>
      </c>
      <c r="K1661" s="7" t="s">
        <v>4687</v>
      </c>
      <c r="L1661" s="7" t="s">
        <v>4687</v>
      </c>
      <c r="N1661" s="7">
        <v>15.2</v>
      </c>
      <c r="O1661" s="7" t="str">
        <f t="shared" si="100"/>
        <v>Underweight</v>
      </c>
      <c r="Q1661" s="7">
        <v>4.66</v>
      </c>
      <c r="R1661" s="7" t="str">
        <f t="shared" si="101"/>
        <v>Normal</v>
      </c>
      <c r="U1661" s="7">
        <v>1</v>
      </c>
      <c r="V1661" s="7" t="s">
        <v>4715</v>
      </c>
      <c r="W1661" s="7">
        <v>1971</v>
      </c>
      <c r="X1661" s="7" t="str">
        <f t="shared" si="102"/>
        <v>1-Sep-1971</v>
      </c>
      <c r="Z1661" s="7">
        <f t="shared" si="103"/>
        <v>51</v>
      </c>
      <c r="AC1661" s="44">
        <v>5877.02</v>
      </c>
    </row>
    <row r="1662" ht="15.6" spans="1:29">
      <c r="A1662" s="24" t="s">
        <v>3323</v>
      </c>
      <c r="B1662" s="24" t="s">
        <v>7436</v>
      </c>
      <c r="C1662" s="7" t="s">
        <v>5627</v>
      </c>
      <c r="D1662" s="7" t="s">
        <v>7437</v>
      </c>
      <c r="G1662" s="7" t="s">
        <v>4688</v>
      </c>
      <c r="H1662" s="7">
        <v>0</v>
      </c>
      <c r="K1662" s="7" t="s">
        <v>4687</v>
      </c>
      <c r="L1662" s="7" t="s">
        <v>4687</v>
      </c>
      <c r="N1662" s="7">
        <v>37.2</v>
      </c>
      <c r="O1662" s="7" t="str">
        <f t="shared" si="100"/>
        <v>Obesity</v>
      </c>
      <c r="Q1662" s="7">
        <v>6.26</v>
      </c>
      <c r="R1662" s="7" t="str">
        <f t="shared" si="101"/>
        <v>Prediabetes</v>
      </c>
      <c r="U1662" s="7">
        <v>13</v>
      </c>
      <c r="V1662" s="7" t="s">
        <v>4712</v>
      </c>
      <c r="W1662" s="7">
        <v>2002</v>
      </c>
      <c r="X1662" s="7" t="str">
        <f t="shared" si="102"/>
        <v>13-Nov-2002</v>
      </c>
      <c r="Z1662" s="7">
        <f t="shared" si="103"/>
        <v>20</v>
      </c>
      <c r="AC1662" s="44">
        <v>5855.9</v>
      </c>
    </row>
    <row r="1663" ht="15.6" spans="1:29">
      <c r="A1663" s="24" t="s">
        <v>3325</v>
      </c>
      <c r="B1663" s="24" t="s">
        <v>7438</v>
      </c>
      <c r="C1663" s="7" t="s">
        <v>4751</v>
      </c>
      <c r="D1663" s="7" t="s">
        <v>5187</v>
      </c>
      <c r="G1663" s="7">
        <v>1</v>
      </c>
      <c r="H1663" s="7">
        <v>1</v>
      </c>
      <c r="K1663" s="7" t="s">
        <v>4687</v>
      </c>
      <c r="L1663" s="7" t="s">
        <v>4687</v>
      </c>
      <c r="N1663" s="7">
        <v>17.91</v>
      </c>
      <c r="O1663" s="7" t="str">
        <f t="shared" si="100"/>
        <v>Underweight</v>
      </c>
      <c r="Q1663" s="7">
        <v>5.21</v>
      </c>
      <c r="R1663" s="7" t="str">
        <f t="shared" si="101"/>
        <v>Normal</v>
      </c>
      <c r="U1663" s="7">
        <v>20</v>
      </c>
      <c r="V1663" s="7" t="s">
        <v>4719</v>
      </c>
      <c r="W1663" s="7">
        <v>1972</v>
      </c>
      <c r="X1663" s="7" t="str">
        <f t="shared" si="102"/>
        <v>20-Oct-1972</v>
      </c>
      <c r="Z1663" s="7">
        <f t="shared" si="103"/>
        <v>50</v>
      </c>
      <c r="AC1663" s="44">
        <v>5847.24</v>
      </c>
    </row>
    <row r="1664" ht="15.6" spans="1:29">
      <c r="A1664" s="24" t="s">
        <v>3327</v>
      </c>
      <c r="B1664" s="24" t="s">
        <v>7439</v>
      </c>
      <c r="C1664" s="7" t="s">
        <v>4748</v>
      </c>
      <c r="D1664" s="7" t="s">
        <v>7440</v>
      </c>
      <c r="G1664" s="7">
        <v>1</v>
      </c>
      <c r="H1664" s="7">
        <v>1</v>
      </c>
      <c r="K1664" s="7" t="s">
        <v>4687</v>
      </c>
      <c r="L1664" s="7" t="s">
        <v>4687</v>
      </c>
      <c r="N1664" s="7">
        <v>20.76</v>
      </c>
      <c r="O1664" s="7" t="str">
        <f t="shared" si="100"/>
        <v>Normal Weight</v>
      </c>
      <c r="Q1664" s="7">
        <v>5.94</v>
      </c>
      <c r="R1664" s="7" t="str">
        <f t="shared" si="101"/>
        <v>Prediabetes</v>
      </c>
      <c r="U1664" s="7">
        <v>23</v>
      </c>
      <c r="V1664" s="7" t="s">
        <v>4708</v>
      </c>
      <c r="W1664" s="7">
        <v>1980</v>
      </c>
      <c r="X1664" s="7" t="str">
        <f t="shared" si="102"/>
        <v>23-Jul-1980</v>
      </c>
      <c r="Z1664" s="7">
        <f t="shared" si="103"/>
        <v>42</v>
      </c>
      <c r="AC1664" s="44">
        <v>5846.92</v>
      </c>
    </row>
    <row r="1665" ht="15.6" spans="1:29">
      <c r="A1665" s="24" t="s">
        <v>3329</v>
      </c>
      <c r="B1665" s="24" t="s">
        <v>7441</v>
      </c>
      <c r="C1665" s="7" t="s">
        <v>4751</v>
      </c>
      <c r="D1665" s="7" t="s">
        <v>7442</v>
      </c>
      <c r="G1665" s="7">
        <v>1</v>
      </c>
      <c r="H1665" s="7">
        <v>1</v>
      </c>
      <c r="K1665" s="7" t="s">
        <v>4687</v>
      </c>
      <c r="L1665" s="7" t="s">
        <v>4687</v>
      </c>
      <c r="N1665" s="7">
        <v>38.99</v>
      </c>
      <c r="O1665" s="7" t="str">
        <f t="shared" si="100"/>
        <v>Obesity</v>
      </c>
      <c r="Q1665" s="7">
        <v>5.34</v>
      </c>
      <c r="R1665" s="7" t="str">
        <f t="shared" si="101"/>
        <v>Normal</v>
      </c>
      <c r="U1665" s="7">
        <v>4</v>
      </c>
      <c r="V1665" s="7" t="s">
        <v>4715</v>
      </c>
      <c r="W1665" s="7">
        <v>2004</v>
      </c>
      <c r="X1665" s="7" t="str">
        <f t="shared" si="102"/>
        <v>4-Sep-2004</v>
      </c>
      <c r="Z1665" s="7">
        <f t="shared" si="103"/>
        <v>18</v>
      </c>
      <c r="AC1665" s="44">
        <v>5843.99</v>
      </c>
    </row>
    <row r="1666" ht="15.6" spans="1:29">
      <c r="A1666" s="24" t="s">
        <v>3331</v>
      </c>
      <c r="B1666" s="24" t="s">
        <v>7443</v>
      </c>
      <c r="C1666" s="7" t="s">
        <v>4751</v>
      </c>
      <c r="D1666" s="7" t="s">
        <v>7444</v>
      </c>
      <c r="G1666" s="7">
        <v>2</v>
      </c>
      <c r="H1666" s="7">
        <v>2</v>
      </c>
      <c r="K1666" s="7" t="s">
        <v>4689</v>
      </c>
      <c r="L1666" s="7" t="s">
        <v>4687</v>
      </c>
      <c r="N1666" s="7">
        <v>42.655</v>
      </c>
      <c r="O1666" s="7" t="str">
        <f t="shared" si="100"/>
        <v>Obesity</v>
      </c>
      <c r="Q1666" s="7">
        <v>6.38</v>
      </c>
      <c r="R1666" s="7" t="str">
        <f t="shared" si="101"/>
        <v>Prediabetes</v>
      </c>
      <c r="U1666" s="7">
        <v>24</v>
      </c>
      <c r="V1666" s="7" t="s">
        <v>4715</v>
      </c>
      <c r="W1666" s="7">
        <v>1983</v>
      </c>
      <c r="X1666" s="7" t="str">
        <f t="shared" si="102"/>
        <v>24-Sep-1983</v>
      </c>
      <c r="Z1666" s="7">
        <f t="shared" si="103"/>
        <v>39</v>
      </c>
      <c r="AC1666" s="44">
        <v>5836.52</v>
      </c>
    </row>
    <row r="1667" ht="15.6" spans="1:29">
      <c r="A1667" s="24" t="s">
        <v>3333</v>
      </c>
      <c r="B1667" s="24" t="s">
        <v>4879</v>
      </c>
      <c r="C1667" s="7" t="s">
        <v>4751</v>
      </c>
      <c r="D1667" s="7" t="s">
        <v>7445</v>
      </c>
      <c r="G1667" s="7">
        <v>1</v>
      </c>
      <c r="H1667" s="7">
        <v>1</v>
      </c>
      <c r="K1667" s="7" t="s">
        <v>4687</v>
      </c>
      <c r="L1667" s="7" t="s">
        <v>4687</v>
      </c>
      <c r="N1667" s="7">
        <v>30.57</v>
      </c>
      <c r="O1667" s="7" t="str">
        <f t="shared" ref="O1667:O1730" si="104">IF((AND(N1667&lt;18.5)),"Underweight",IF(AND(N1667&gt;=18.5,N1667&lt;24.9),"Normal Weight",IF(AND(N1667&gt;=25,N1667&lt;=30),"Overweight","Obesity")))</f>
        <v>Obesity</v>
      </c>
      <c r="Q1667" s="7">
        <v>4.47</v>
      </c>
      <c r="R1667" s="7" t="str">
        <f t="shared" ref="R1667:R1730" si="105">IF((AND(Q1667&gt;=5.7,Q1667&lt;=6.4)),"Prediabetes",IF(AND(Q1667&gt;6.5),"Diabetes","Normal"))</f>
        <v>Normal</v>
      </c>
      <c r="U1667" s="7">
        <v>29</v>
      </c>
      <c r="V1667" s="7" t="s">
        <v>4708</v>
      </c>
      <c r="W1667" s="7">
        <v>1993</v>
      </c>
      <c r="X1667" s="7" t="str">
        <f t="shared" ref="X1667:X1730" si="106">CONCATENATE(U1667,"-",V1667,"-",W1667)</f>
        <v>29-Jul-1993</v>
      </c>
      <c r="Z1667" s="7">
        <f t="shared" ref="Z1667:Z1730" si="107">DATEDIF(X1667,$Y$2,"Y")</f>
        <v>29</v>
      </c>
      <c r="AC1667" s="44">
        <v>5832.6</v>
      </c>
    </row>
    <row r="1668" ht="15.6" spans="1:29">
      <c r="A1668" s="24" t="s">
        <v>3335</v>
      </c>
      <c r="B1668" s="24" t="s">
        <v>7446</v>
      </c>
      <c r="C1668" s="7" t="s">
        <v>4751</v>
      </c>
      <c r="D1668" s="7" t="s">
        <v>4828</v>
      </c>
      <c r="G1668" s="7" t="s">
        <v>4688</v>
      </c>
      <c r="H1668" s="7">
        <v>0</v>
      </c>
      <c r="K1668" s="7" t="s">
        <v>4687</v>
      </c>
      <c r="L1668" s="7" t="s">
        <v>4687</v>
      </c>
      <c r="N1668" s="7">
        <v>17.7</v>
      </c>
      <c r="O1668" s="7" t="str">
        <f t="shared" si="104"/>
        <v>Underweight</v>
      </c>
      <c r="Q1668" s="7">
        <v>9.96</v>
      </c>
      <c r="R1668" s="7" t="str">
        <f t="shared" si="105"/>
        <v>Diabetes</v>
      </c>
      <c r="U1668" s="7">
        <v>27</v>
      </c>
      <c r="V1668" s="7" t="s">
        <v>4708</v>
      </c>
      <c r="W1668" s="7">
        <v>1972</v>
      </c>
      <c r="X1668" s="7" t="str">
        <f t="shared" si="106"/>
        <v>27-Jul-1972</v>
      </c>
      <c r="Z1668" s="7">
        <f t="shared" si="107"/>
        <v>50</v>
      </c>
      <c r="AC1668" s="44">
        <v>5816.58</v>
      </c>
    </row>
    <row r="1669" ht="15.6" spans="1:29">
      <c r="A1669" s="24" t="s">
        <v>3337</v>
      </c>
      <c r="B1669" s="24" t="s">
        <v>7447</v>
      </c>
      <c r="C1669" s="7" t="s">
        <v>4751</v>
      </c>
      <c r="D1669" s="7" t="s">
        <v>7448</v>
      </c>
      <c r="G1669" s="7" t="s">
        <v>4688</v>
      </c>
      <c r="H1669" s="7">
        <v>0</v>
      </c>
      <c r="K1669" s="7" t="s">
        <v>4687</v>
      </c>
      <c r="L1669" s="7" t="s">
        <v>4687</v>
      </c>
      <c r="N1669" s="7">
        <v>34.77</v>
      </c>
      <c r="O1669" s="7" t="str">
        <f t="shared" si="104"/>
        <v>Obesity</v>
      </c>
      <c r="Q1669" s="7">
        <v>9.92</v>
      </c>
      <c r="R1669" s="7" t="str">
        <f t="shared" si="105"/>
        <v>Diabetes</v>
      </c>
      <c r="U1669" s="7">
        <v>10</v>
      </c>
      <c r="V1669" s="7" t="s">
        <v>4717</v>
      </c>
      <c r="W1669" s="7">
        <v>1987</v>
      </c>
      <c r="X1669" s="7" t="str">
        <f t="shared" si="106"/>
        <v>10-Dec-1987</v>
      </c>
      <c r="Z1669" s="7">
        <f t="shared" si="107"/>
        <v>35</v>
      </c>
      <c r="AC1669" s="44">
        <v>5812.9</v>
      </c>
    </row>
    <row r="1670" ht="15.6" spans="1:29">
      <c r="A1670" s="24" t="s">
        <v>3339</v>
      </c>
      <c r="B1670" s="24" t="s">
        <v>5513</v>
      </c>
      <c r="C1670" s="7" t="s">
        <v>4751</v>
      </c>
      <c r="D1670" s="7" t="s">
        <v>5050</v>
      </c>
      <c r="G1670" s="7">
        <v>1</v>
      </c>
      <c r="H1670" s="7">
        <v>1</v>
      </c>
      <c r="K1670" s="7" t="s">
        <v>4687</v>
      </c>
      <c r="L1670" s="7" t="s">
        <v>4687</v>
      </c>
      <c r="N1670" s="7">
        <v>16.88</v>
      </c>
      <c r="O1670" s="7" t="str">
        <f t="shared" si="104"/>
        <v>Underweight</v>
      </c>
      <c r="Q1670" s="7">
        <v>6.03</v>
      </c>
      <c r="R1670" s="7" t="str">
        <f t="shared" si="105"/>
        <v>Prediabetes</v>
      </c>
      <c r="U1670" s="7">
        <v>18</v>
      </c>
      <c r="V1670" s="7" t="s">
        <v>4719</v>
      </c>
      <c r="W1670" s="7">
        <v>1971</v>
      </c>
      <c r="X1670" s="7" t="str">
        <f t="shared" si="106"/>
        <v>18-Oct-1971</v>
      </c>
      <c r="Z1670" s="7">
        <f t="shared" si="107"/>
        <v>51</v>
      </c>
      <c r="AC1670" s="44">
        <v>5807.06</v>
      </c>
    </row>
    <row r="1671" ht="15.6" spans="1:29">
      <c r="A1671" s="24" t="s">
        <v>3341</v>
      </c>
      <c r="B1671" s="24" t="s">
        <v>7449</v>
      </c>
      <c r="C1671" s="7" t="s">
        <v>4751</v>
      </c>
      <c r="D1671" s="7" t="s">
        <v>7450</v>
      </c>
      <c r="G1671" s="7" t="s">
        <v>4688</v>
      </c>
      <c r="H1671" s="7">
        <v>0</v>
      </c>
      <c r="K1671" s="7" t="s">
        <v>4689</v>
      </c>
      <c r="L1671" s="7" t="s">
        <v>4687</v>
      </c>
      <c r="N1671" s="7">
        <v>40.26</v>
      </c>
      <c r="O1671" s="7" t="str">
        <f t="shared" si="104"/>
        <v>Obesity</v>
      </c>
      <c r="Q1671" s="7">
        <v>10.9</v>
      </c>
      <c r="R1671" s="7" t="str">
        <f t="shared" si="105"/>
        <v>Diabetes</v>
      </c>
      <c r="U1671" s="7">
        <v>5</v>
      </c>
      <c r="V1671" s="7" t="s">
        <v>4714</v>
      </c>
      <c r="W1671" s="7">
        <v>1981</v>
      </c>
      <c r="X1671" s="7" t="str">
        <f t="shared" si="106"/>
        <v>5-Jun-1981</v>
      </c>
      <c r="Z1671" s="7">
        <f t="shared" si="107"/>
        <v>42</v>
      </c>
      <c r="AC1671" s="44">
        <v>5778.71</v>
      </c>
    </row>
    <row r="1672" ht="15.6" spans="1:29">
      <c r="A1672" s="24" t="s">
        <v>3343</v>
      </c>
      <c r="B1672" s="24" t="s">
        <v>6759</v>
      </c>
      <c r="C1672" s="7" t="s">
        <v>4748</v>
      </c>
      <c r="D1672" s="7" t="s">
        <v>7451</v>
      </c>
      <c r="G1672" s="7" t="s">
        <v>4688</v>
      </c>
      <c r="H1672" s="7">
        <v>0</v>
      </c>
      <c r="K1672" s="7" t="s">
        <v>4687</v>
      </c>
      <c r="L1672" s="7" t="s">
        <v>4687</v>
      </c>
      <c r="N1672" s="7">
        <v>25.6</v>
      </c>
      <c r="O1672" s="7" t="str">
        <f t="shared" si="104"/>
        <v>Overweight</v>
      </c>
      <c r="Q1672" s="7">
        <v>10.66</v>
      </c>
      <c r="R1672" s="7" t="str">
        <f t="shared" si="105"/>
        <v>Diabetes</v>
      </c>
      <c r="U1672" s="7">
        <v>11</v>
      </c>
      <c r="V1672" s="7" t="s">
        <v>4712</v>
      </c>
      <c r="W1672" s="7">
        <v>1993</v>
      </c>
      <c r="X1672" s="7" t="str">
        <f t="shared" si="106"/>
        <v>11-Nov-1993</v>
      </c>
      <c r="Z1672" s="7">
        <f t="shared" si="107"/>
        <v>29</v>
      </c>
      <c r="AC1672" s="44">
        <v>5757.41</v>
      </c>
    </row>
    <row r="1673" ht="15.6" spans="1:29">
      <c r="A1673" s="24" t="s">
        <v>3345</v>
      </c>
      <c r="B1673" s="24" t="s">
        <v>7452</v>
      </c>
      <c r="C1673" s="7" t="s">
        <v>4751</v>
      </c>
      <c r="D1673" s="7" t="s">
        <v>7279</v>
      </c>
      <c r="G1673" s="7">
        <v>1</v>
      </c>
      <c r="H1673" s="7">
        <v>1</v>
      </c>
      <c r="K1673" s="7" t="s">
        <v>4689</v>
      </c>
      <c r="L1673" s="7" t="s">
        <v>4687</v>
      </c>
      <c r="N1673" s="7">
        <v>33.55</v>
      </c>
      <c r="O1673" s="7" t="str">
        <f t="shared" si="104"/>
        <v>Obesity</v>
      </c>
      <c r="Q1673" s="7">
        <v>4.05</v>
      </c>
      <c r="R1673" s="7" t="str">
        <f t="shared" si="105"/>
        <v>Normal</v>
      </c>
      <c r="U1673" s="7">
        <v>17</v>
      </c>
      <c r="V1673" s="7" t="s">
        <v>4719</v>
      </c>
      <c r="W1673" s="7">
        <v>1981</v>
      </c>
      <c r="X1673" s="7" t="str">
        <f t="shared" si="106"/>
        <v>17-Oct-1981</v>
      </c>
      <c r="Z1673" s="7">
        <f t="shared" si="107"/>
        <v>41</v>
      </c>
      <c r="AC1673" s="44">
        <v>5748.13</v>
      </c>
    </row>
    <row r="1674" ht="15.6" spans="1:29">
      <c r="A1674" s="24" t="s">
        <v>3347</v>
      </c>
      <c r="B1674" s="24" t="s">
        <v>7453</v>
      </c>
      <c r="C1674" s="7" t="s">
        <v>4748</v>
      </c>
      <c r="D1674" s="7" t="s">
        <v>7282</v>
      </c>
      <c r="G1674" s="7">
        <v>2</v>
      </c>
      <c r="H1674" s="7">
        <v>2</v>
      </c>
      <c r="K1674" s="7" t="s">
        <v>4687</v>
      </c>
      <c r="L1674" s="7" t="s">
        <v>4687</v>
      </c>
      <c r="N1674" s="7">
        <v>16.69</v>
      </c>
      <c r="O1674" s="7" t="str">
        <f t="shared" si="104"/>
        <v>Underweight</v>
      </c>
      <c r="Q1674" s="7">
        <v>4.23</v>
      </c>
      <c r="R1674" s="7" t="str">
        <f t="shared" si="105"/>
        <v>Normal</v>
      </c>
      <c r="U1674" s="7">
        <v>4</v>
      </c>
      <c r="V1674" s="7" t="s">
        <v>4708</v>
      </c>
      <c r="W1674" s="7">
        <v>1974</v>
      </c>
      <c r="X1674" s="7" t="str">
        <f t="shared" si="106"/>
        <v>4-Jul-1974</v>
      </c>
      <c r="Z1674" s="7">
        <f t="shared" si="107"/>
        <v>48</v>
      </c>
      <c r="AC1674" s="44">
        <v>5741.67</v>
      </c>
    </row>
    <row r="1675" ht="15.6" spans="1:29">
      <c r="A1675" s="24" t="s">
        <v>3349</v>
      </c>
      <c r="B1675" s="24" t="s">
        <v>7454</v>
      </c>
      <c r="C1675" s="7" t="s">
        <v>4748</v>
      </c>
      <c r="D1675" s="7" t="s">
        <v>7087</v>
      </c>
      <c r="G1675" s="7">
        <v>1</v>
      </c>
      <c r="H1675" s="7">
        <v>1</v>
      </c>
      <c r="K1675" s="7" t="s">
        <v>4687</v>
      </c>
      <c r="L1675" s="7" t="s">
        <v>4687</v>
      </c>
      <c r="N1675" s="7">
        <v>19.95</v>
      </c>
      <c r="O1675" s="7" t="str">
        <f t="shared" si="104"/>
        <v>Normal Weight</v>
      </c>
      <c r="Q1675" s="7">
        <v>5.01</v>
      </c>
      <c r="R1675" s="7" t="str">
        <f t="shared" si="105"/>
        <v>Normal</v>
      </c>
      <c r="U1675" s="7">
        <v>8</v>
      </c>
      <c r="V1675" s="7" t="s">
        <v>4712</v>
      </c>
      <c r="W1675" s="7">
        <v>1992</v>
      </c>
      <c r="X1675" s="7" t="str">
        <f t="shared" si="106"/>
        <v>8-Nov-1992</v>
      </c>
      <c r="Z1675" s="7">
        <f t="shared" si="107"/>
        <v>30</v>
      </c>
      <c r="AC1675" s="44">
        <v>5729.01</v>
      </c>
    </row>
    <row r="1676" ht="15.6" spans="1:29">
      <c r="A1676" s="24" t="s">
        <v>3351</v>
      </c>
      <c r="B1676" s="24" t="s">
        <v>7455</v>
      </c>
      <c r="C1676" s="7" t="s">
        <v>4751</v>
      </c>
      <c r="D1676" s="7" t="s">
        <v>7456</v>
      </c>
      <c r="G1676" s="7">
        <v>1</v>
      </c>
      <c r="H1676" s="7">
        <v>1</v>
      </c>
      <c r="K1676" s="7" t="s">
        <v>4687</v>
      </c>
      <c r="L1676" s="7" t="s">
        <v>4687</v>
      </c>
      <c r="N1676" s="7">
        <v>17.55</v>
      </c>
      <c r="O1676" s="7" t="str">
        <f t="shared" si="104"/>
        <v>Underweight</v>
      </c>
      <c r="Q1676" s="7">
        <v>5.82</v>
      </c>
      <c r="R1676" s="7" t="str">
        <f t="shared" si="105"/>
        <v>Prediabetes</v>
      </c>
      <c r="U1676" s="7">
        <v>29</v>
      </c>
      <c r="V1676" s="7" t="s">
        <v>4712</v>
      </c>
      <c r="W1676" s="7">
        <v>1972</v>
      </c>
      <c r="X1676" s="7" t="str">
        <f t="shared" si="106"/>
        <v>29-Nov-1972</v>
      </c>
      <c r="Z1676" s="7">
        <f t="shared" si="107"/>
        <v>50</v>
      </c>
      <c r="AC1676" s="44">
        <v>5720.38</v>
      </c>
    </row>
    <row r="1677" ht="15.6" spans="1:29">
      <c r="A1677" s="24" t="s">
        <v>3353</v>
      </c>
      <c r="B1677" s="24" t="s">
        <v>7457</v>
      </c>
      <c r="C1677" s="7" t="s">
        <v>4748</v>
      </c>
      <c r="D1677" s="7" t="s">
        <v>7458</v>
      </c>
      <c r="G1677" s="7" t="s">
        <v>4688</v>
      </c>
      <c r="H1677" s="7">
        <v>0</v>
      </c>
      <c r="K1677" s="7" t="s">
        <v>4687</v>
      </c>
      <c r="L1677" s="7" t="s">
        <v>4687</v>
      </c>
      <c r="N1677" s="7">
        <v>22.01</v>
      </c>
      <c r="O1677" s="7" t="str">
        <f t="shared" si="104"/>
        <v>Normal Weight</v>
      </c>
      <c r="Q1677" s="7">
        <v>7.94</v>
      </c>
      <c r="R1677" s="7" t="str">
        <f t="shared" si="105"/>
        <v>Diabetes</v>
      </c>
      <c r="U1677" s="7">
        <v>29</v>
      </c>
      <c r="V1677" s="7" t="s">
        <v>4708</v>
      </c>
      <c r="W1677" s="7">
        <v>1984</v>
      </c>
      <c r="X1677" s="7" t="str">
        <f t="shared" si="106"/>
        <v>29-Jul-1984</v>
      </c>
      <c r="Z1677" s="7">
        <f t="shared" si="107"/>
        <v>38</v>
      </c>
      <c r="AC1677" s="44">
        <v>5709.16</v>
      </c>
    </row>
    <row r="1678" ht="15.6" spans="1:29">
      <c r="A1678" s="24" t="s">
        <v>3355</v>
      </c>
      <c r="B1678" s="24" t="s">
        <v>7459</v>
      </c>
      <c r="C1678" s="7" t="s">
        <v>4748</v>
      </c>
      <c r="D1678" s="7" t="s">
        <v>7460</v>
      </c>
      <c r="G1678" s="7">
        <v>1</v>
      </c>
      <c r="H1678" s="7">
        <v>1</v>
      </c>
      <c r="K1678" s="7" t="s">
        <v>4689</v>
      </c>
      <c r="L1678" s="7" t="s">
        <v>4687</v>
      </c>
      <c r="N1678" s="7">
        <v>41.8</v>
      </c>
      <c r="O1678" s="7" t="str">
        <f t="shared" si="104"/>
        <v>Obesity</v>
      </c>
      <c r="Q1678" s="7">
        <v>6.16</v>
      </c>
      <c r="R1678" s="7" t="str">
        <f t="shared" si="105"/>
        <v>Prediabetes</v>
      </c>
      <c r="U1678" s="7">
        <v>2</v>
      </c>
      <c r="V1678" s="7" t="s">
        <v>4718</v>
      </c>
      <c r="W1678" s="7">
        <v>1983</v>
      </c>
      <c r="X1678" s="7" t="str">
        <f t="shared" si="106"/>
        <v>2-Aug-1983</v>
      </c>
      <c r="Z1678" s="7">
        <f t="shared" si="107"/>
        <v>39</v>
      </c>
      <c r="AC1678" s="44">
        <v>5708.87</v>
      </c>
    </row>
    <row r="1679" ht="15.6" spans="1:29">
      <c r="A1679" s="24" t="s">
        <v>3357</v>
      </c>
      <c r="B1679" s="24" t="s">
        <v>7461</v>
      </c>
      <c r="C1679" s="7" t="s">
        <v>4751</v>
      </c>
      <c r="D1679" s="7" t="s">
        <v>7462</v>
      </c>
      <c r="G1679" s="7">
        <v>1</v>
      </c>
      <c r="H1679" s="7">
        <v>1</v>
      </c>
      <c r="K1679" s="7" t="s">
        <v>4687</v>
      </c>
      <c r="L1679" s="7" t="s">
        <v>4687</v>
      </c>
      <c r="N1679" s="7">
        <v>19.17</v>
      </c>
      <c r="O1679" s="7" t="str">
        <f t="shared" si="104"/>
        <v>Normal Weight</v>
      </c>
      <c r="Q1679" s="7">
        <v>4.15</v>
      </c>
      <c r="R1679" s="7" t="str">
        <f t="shared" si="105"/>
        <v>Normal</v>
      </c>
      <c r="U1679" s="7">
        <v>8</v>
      </c>
      <c r="V1679" s="7" t="s">
        <v>4718</v>
      </c>
      <c r="W1679" s="7">
        <v>1978</v>
      </c>
      <c r="X1679" s="7" t="str">
        <f t="shared" si="106"/>
        <v>8-Aug-1978</v>
      </c>
      <c r="Z1679" s="7">
        <f t="shared" si="107"/>
        <v>44</v>
      </c>
      <c r="AC1679" s="44">
        <v>5699.84</v>
      </c>
    </row>
    <row r="1680" ht="15.6" spans="1:29">
      <c r="A1680" s="24" t="s">
        <v>3359</v>
      </c>
      <c r="B1680" s="24" t="s">
        <v>6710</v>
      </c>
      <c r="C1680" s="7" t="s">
        <v>4748</v>
      </c>
      <c r="D1680" s="7" t="s">
        <v>7463</v>
      </c>
      <c r="G1680" s="7" t="s">
        <v>4688</v>
      </c>
      <c r="H1680" s="7">
        <v>0</v>
      </c>
      <c r="K1680" s="7" t="s">
        <v>4689</v>
      </c>
      <c r="L1680" s="7" t="s">
        <v>4687</v>
      </c>
      <c r="N1680" s="7">
        <v>32.8</v>
      </c>
      <c r="O1680" s="7" t="str">
        <f t="shared" si="104"/>
        <v>Obesity</v>
      </c>
      <c r="Q1680" s="7">
        <v>6.23</v>
      </c>
      <c r="R1680" s="7" t="str">
        <f t="shared" si="105"/>
        <v>Prediabetes</v>
      </c>
      <c r="U1680" s="7">
        <v>25</v>
      </c>
      <c r="V1680" s="7" t="s">
        <v>4712</v>
      </c>
      <c r="W1680" s="7">
        <v>1983</v>
      </c>
      <c r="X1680" s="7" t="str">
        <f t="shared" si="106"/>
        <v>25-Nov-1983</v>
      </c>
      <c r="Z1680" s="7">
        <f t="shared" si="107"/>
        <v>39</v>
      </c>
      <c r="AC1680" s="44">
        <v>5698.74</v>
      </c>
    </row>
    <row r="1681" ht="15.6" spans="1:29">
      <c r="A1681" s="24" t="s">
        <v>3361</v>
      </c>
      <c r="B1681" s="24" t="s">
        <v>7464</v>
      </c>
      <c r="C1681" s="7" t="s">
        <v>4748</v>
      </c>
      <c r="D1681" s="7" t="s">
        <v>7465</v>
      </c>
      <c r="G1681" s="7" t="s">
        <v>4688</v>
      </c>
      <c r="H1681" s="7">
        <v>0</v>
      </c>
      <c r="K1681" s="7" t="s">
        <v>4687</v>
      </c>
      <c r="L1681" s="7" t="s">
        <v>4687</v>
      </c>
      <c r="N1681" s="7">
        <v>35.815</v>
      </c>
      <c r="O1681" s="7" t="str">
        <f t="shared" si="104"/>
        <v>Obesity</v>
      </c>
      <c r="Q1681" s="7">
        <v>7.41</v>
      </c>
      <c r="R1681" s="7" t="str">
        <f t="shared" si="105"/>
        <v>Diabetes</v>
      </c>
      <c r="U1681" s="7">
        <v>11</v>
      </c>
      <c r="V1681" s="7" t="s">
        <v>4715</v>
      </c>
      <c r="W1681" s="7">
        <v>1987</v>
      </c>
      <c r="X1681" s="7" t="str">
        <f t="shared" si="106"/>
        <v>11-Sep-1987</v>
      </c>
      <c r="Z1681" s="7">
        <f t="shared" si="107"/>
        <v>35</v>
      </c>
      <c r="AC1681" s="44">
        <v>5693.43</v>
      </c>
    </row>
    <row r="1682" ht="15.6" spans="1:29">
      <c r="A1682" s="24" t="s">
        <v>3363</v>
      </c>
      <c r="B1682" s="24" t="s">
        <v>5759</v>
      </c>
      <c r="C1682" s="7" t="s">
        <v>4751</v>
      </c>
      <c r="D1682" s="7" t="s">
        <v>7466</v>
      </c>
      <c r="G1682" s="7">
        <v>1</v>
      </c>
      <c r="H1682" s="7">
        <v>1</v>
      </c>
      <c r="K1682" s="7" t="s">
        <v>4687</v>
      </c>
      <c r="L1682" s="7" t="s">
        <v>4687</v>
      </c>
      <c r="N1682" s="7">
        <v>24.3</v>
      </c>
      <c r="O1682" s="7" t="str">
        <f t="shared" si="104"/>
        <v>Normal Weight</v>
      </c>
      <c r="Q1682" s="7">
        <v>5.62</v>
      </c>
      <c r="R1682" s="7" t="str">
        <f t="shared" si="105"/>
        <v>Normal</v>
      </c>
      <c r="U1682" s="7">
        <v>15</v>
      </c>
      <c r="V1682" s="7" t="s">
        <v>4718</v>
      </c>
      <c r="W1682" s="7">
        <v>1994</v>
      </c>
      <c r="X1682" s="7" t="str">
        <f t="shared" si="106"/>
        <v>15-Aug-1994</v>
      </c>
      <c r="Z1682" s="7">
        <f t="shared" si="107"/>
        <v>28</v>
      </c>
      <c r="AC1682" s="44">
        <v>5690.79</v>
      </c>
    </row>
    <row r="1683" ht="15.6" spans="1:29">
      <c r="A1683" s="24" t="s">
        <v>3365</v>
      </c>
      <c r="B1683" s="24" t="s">
        <v>7467</v>
      </c>
      <c r="C1683" s="7" t="s">
        <v>4751</v>
      </c>
      <c r="D1683" s="7" t="s">
        <v>6745</v>
      </c>
      <c r="G1683" s="7">
        <v>1</v>
      </c>
      <c r="H1683" s="7">
        <v>1</v>
      </c>
      <c r="K1683" s="7" t="s">
        <v>4687</v>
      </c>
      <c r="L1683" s="7" t="s">
        <v>4687</v>
      </c>
      <c r="N1683" s="7">
        <v>19.06</v>
      </c>
      <c r="O1683" s="7" t="str">
        <f t="shared" si="104"/>
        <v>Normal Weight</v>
      </c>
      <c r="Q1683" s="7">
        <v>4.54</v>
      </c>
      <c r="R1683" s="7" t="str">
        <f t="shared" si="105"/>
        <v>Normal</v>
      </c>
      <c r="U1683" s="7">
        <v>12</v>
      </c>
      <c r="V1683" s="7" t="s">
        <v>4714</v>
      </c>
      <c r="W1683" s="7">
        <v>1978</v>
      </c>
      <c r="X1683" s="7" t="str">
        <f t="shared" si="106"/>
        <v>12-Jun-1978</v>
      </c>
      <c r="Z1683" s="7">
        <f t="shared" si="107"/>
        <v>44</v>
      </c>
      <c r="AC1683" s="44">
        <v>5679.13</v>
      </c>
    </row>
    <row r="1684" ht="15.6" spans="1:29">
      <c r="A1684" s="24" t="s">
        <v>3367</v>
      </c>
      <c r="B1684" s="24" t="s">
        <v>5394</v>
      </c>
      <c r="C1684" s="7" t="s">
        <v>4748</v>
      </c>
      <c r="D1684" s="7" t="s">
        <v>7468</v>
      </c>
      <c r="G1684" s="7">
        <v>1</v>
      </c>
      <c r="H1684" s="7">
        <v>1</v>
      </c>
      <c r="K1684" s="7" t="s">
        <v>4689</v>
      </c>
      <c r="L1684" s="7" t="s">
        <v>4687</v>
      </c>
      <c r="N1684" s="7">
        <v>33.25</v>
      </c>
      <c r="O1684" s="7" t="str">
        <f t="shared" si="104"/>
        <v>Obesity</v>
      </c>
      <c r="Q1684" s="7">
        <v>8.62</v>
      </c>
      <c r="R1684" s="7" t="str">
        <f t="shared" si="105"/>
        <v>Diabetes</v>
      </c>
      <c r="U1684" s="7">
        <v>26</v>
      </c>
      <c r="V1684" s="7" t="s">
        <v>4719</v>
      </c>
      <c r="W1684" s="7">
        <v>1988</v>
      </c>
      <c r="X1684" s="7" t="str">
        <f t="shared" si="106"/>
        <v>26-Oct-1988</v>
      </c>
      <c r="Z1684" s="7">
        <f t="shared" si="107"/>
        <v>34</v>
      </c>
      <c r="AC1684" s="44">
        <v>5662.23</v>
      </c>
    </row>
    <row r="1685" ht="15.6" spans="1:29">
      <c r="A1685" s="24" t="s">
        <v>3369</v>
      </c>
      <c r="B1685" s="24" t="s">
        <v>6984</v>
      </c>
      <c r="C1685" s="7" t="s">
        <v>4751</v>
      </c>
      <c r="D1685" s="7" t="s">
        <v>7469</v>
      </c>
      <c r="G1685" s="7" t="s">
        <v>4688</v>
      </c>
      <c r="H1685" s="7">
        <v>0</v>
      </c>
      <c r="K1685" s="7" t="s">
        <v>4689</v>
      </c>
      <c r="L1685" s="7" t="s">
        <v>4687</v>
      </c>
      <c r="N1685" s="7">
        <v>21.37</v>
      </c>
      <c r="O1685" s="7" t="str">
        <f t="shared" si="104"/>
        <v>Normal Weight</v>
      </c>
      <c r="Q1685" s="7">
        <v>4.36</v>
      </c>
      <c r="R1685" s="7" t="str">
        <f t="shared" si="105"/>
        <v>Normal</v>
      </c>
      <c r="U1685" s="7">
        <v>7</v>
      </c>
      <c r="V1685" s="7" t="s">
        <v>4712</v>
      </c>
      <c r="W1685" s="7">
        <v>1983</v>
      </c>
      <c r="X1685" s="7" t="str">
        <f t="shared" si="106"/>
        <v>7-Nov-1983</v>
      </c>
      <c r="Z1685" s="7">
        <f t="shared" si="107"/>
        <v>39</v>
      </c>
      <c r="AC1685" s="44">
        <v>5650.14</v>
      </c>
    </row>
    <row r="1686" ht="15.6" spans="1:29">
      <c r="A1686" s="24" t="s">
        <v>3371</v>
      </c>
      <c r="B1686" s="24" t="s">
        <v>7470</v>
      </c>
      <c r="C1686" s="7" t="s">
        <v>4751</v>
      </c>
      <c r="D1686" s="7" t="s">
        <v>4841</v>
      </c>
      <c r="G1686" s="7" t="s">
        <v>4688</v>
      </c>
      <c r="H1686" s="7">
        <v>0</v>
      </c>
      <c r="K1686" s="7" t="s">
        <v>4689</v>
      </c>
      <c r="L1686" s="7" t="s">
        <v>4687</v>
      </c>
      <c r="N1686" s="7">
        <v>34.43</v>
      </c>
      <c r="O1686" s="7" t="str">
        <f t="shared" si="104"/>
        <v>Obesity</v>
      </c>
      <c r="Q1686" s="7">
        <v>10.01</v>
      </c>
      <c r="R1686" s="7" t="str">
        <f t="shared" si="105"/>
        <v>Diabetes</v>
      </c>
      <c r="U1686" s="7">
        <v>5</v>
      </c>
      <c r="V1686" s="7" t="s">
        <v>4715</v>
      </c>
      <c r="W1686" s="7">
        <v>1986</v>
      </c>
      <c r="X1686" s="7" t="str">
        <f t="shared" si="106"/>
        <v>5-Sep-1986</v>
      </c>
      <c r="Z1686" s="7">
        <f t="shared" si="107"/>
        <v>36</v>
      </c>
      <c r="AC1686" s="44">
        <v>5649.72</v>
      </c>
    </row>
    <row r="1687" ht="15.6" spans="1:29">
      <c r="A1687" s="24" t="s">
        <v>3373</v>
      </c>
      <c r="B1687" s="24" t="s">
        <v>5613</v>
      </c>
      <c r="C1687" s="7" t="s">
        <v>4751</v>
      </c>
      <c r="D1687" s="7" t="s">
        <v>7471</v>
      </c>
      <c r="G1687" s="7" t="s">
        <v>4688</v>
      </c>
      <c r="H1687" s="7">
        <v>0</v>
      </c>
      <c r="K1687" s="7" t="s">
        <v>4689</v>
      </c>
      <c r="L1687" s="7" t="s">
        <v>4687</v>
      </c>
      <c r="N1687" s="7">
        <v>20.86</v>
      </c>
      <c r="O1687" s="7" t="str">
        <f t="shared" si="104"/>
        <v>Normal Weight</v>
      </c>
      <c r="Q1687" s="7">
        <v>5.42</v>
      </c>
      <c r="R1687" s="7" t="str">
        <f t="shared" si="105"/>
        <v>Normal</v>
      </c>
      <c r="U1687" s="7">
        <v>25</v>
      </c>
      <c r="V1687" s="7" t="s">
        <v>4712</v>
      </c>
      <c r="W1687" s="7">
        <v>1985</v>
      </c>
      <c r="X1687" s="7" t="str">
        <f t="shared" si="106"/>
        <v>25-Nov-1985</v>
      </c>
      <c r="Z1687" s="7">
        <f t="shared" si="107"/>
        <v>37</v>
      </c>
      <c r="AC1687" s="44">
        <v>5630.46</v>
      </c>
    </row>
    <row r="1688" ht="15.6" spans="1:29">
      <c r="A1688" s="24" t="s">
        <v>3375</v>
      </c>
      <c r="B1688" s="24" t="s">
        <v>7472</v>
      </c>
      <c r="C1688" s="7" t="s">
        <v>4748</v>
      </c>
      <c r="D1688" s="7" t="s">
        <v>7473</v>
      </c>
      <c r="G1688" s="7" t="s">
        <v>4688</v>
      </c>
      <c r="H1688" s="7">
        <v>0</v>
      </c>
      <c r="K1688" s="7" t="s">
        <v>4687</v>
      </c>
      <c r="L1688" s="7" t="s">
        <v>4687</v>
      </c>
      <c r="N1688" s="7">
        <v>18.34</v>
      </c>
      <c r="O1688" s="7" t="str">
        <f t="shared" si="104"/>
        <v>Underweight</v>
      </c>
      <c r="Q1688" s="7">
        <v>5.12</v>
      </c>
      <c r="R1688" s="7" t="str">
        <f t="shared" si="105"/>
        <v>Normal</v>
      </c>
      <c r="U1688" s="7">
        <v>25</v>
      </c>
      <c r="V1688" s="7" t="s">
        <v>4719</v>
      </c>
      <c r="W1688" s="7">
        <v>1974</v>
      </c>
      <c r="X1688" s="7" t="str">
        <f t="shared" si="106"/>
        <v>25-Oct-1974</v>
      </c>
      <c r="Z1688" s="7">
        <f t="shared" si="107"/>
        <v>48</v>
      </c>
      <c r="AC1688" s="44">
        <v>5615.37</v>
      </c>
    </row>
    <row r="1689" ht="15.6" spans="1:29">
      <c r="A1689" s="24" t="s">
        <v>3377</v>
      </c>
      <c r="B1689" s="24" t="s">
        <v>7474</v>
      </c>
      <c r="C1689" s="7" t="s">
        <v>5627</v>
      </c>
      <c r="D1689" s="7" t="s">
        <v>7475</v>
      </c>
      <c r="G1689" s="7" t="s">
        <v>4688</v>
      </c>
      <c r="H1689" s="7">
        <v>0</v>
      </c>
      <c r="K1689" s="7" t="s">
        <v>4687</v>
      </c>
      <c r="L1689" s="7" t="s">
        <v>4687</v>
      </c>
      <c r="N1689" s="7">
        <v>34.15</v>
      </c>
      <c r="O1689" s="7" t="str">
        <f t="shared" si="104"/>
        <v>Obesity</v>
      </c>
      <c r="Q1689" s="7">
        <v>9.2</v>
      </c>
      <c r="R1689" s="7" t="str">
        <f t="shared" si="105"/>
        <v>Diabetes</v>
      </c>
      <c r="U1689" s="7">
        <v>4</v>
      </c>
      <c r="V1689" s="7" t="s">
        <v>4714</v>
      </c>
      <c r="W1689" s="7">
        <v>1999</v>
      </c>
      <c r="X1689" s="7" t="str">
        <f t="shared" si="106"/>
        <v>4-Jun-1999</v>
      </c>
      <c r="Z1689" s="7">
        <f t="shared" si="107"/>
        <v>24</v>
      </c>
      <c r="AC1689" s="44">
        <v>5612.83</v>
      </c>
    </row>
    <row r="1690" ht="15.6" spans="1:29">
      <c r="A1690" s="24" t="s">
        <v>3379</v>
      </c>
      <c r="B1690" s="24" t="s">
        <v>7476</v>
      </c>
      <c r="C1690" s="7" t="s">
        <v>4751</v>
      </c>
      <c r="D1690" s="7" t="s">
        <v>6751</v>
      </c>
      <c r="G1690" s="7">
        <v>1</v>
      </c>
      <c r="H1690" s="7">
        <v>1</v>
      </c>
      <c r="K1690" s="7" t="s">
        <v>4687</v>
      </c>
      <c r="L1690" s="7" t="s">
        <v>4687</v>
      </c>
      <c r="N1690" s="7">
        <v>18.35</v>
      </c>
      <c r="O1690" s="7" t="str">
        <f t="shared" si="104"/>
        <v>Underweight</v>
      </c>
      <c r="Q1690" s="7">
        <v>6.08</v>
      </c>
      <c r="R1690" s="7" t="str">
        <f t="shared" si="105"/>
        <v>Prediabetes</v>
      </c>
      <c r="U1690" s="7">
        <v>3</v>
      </c>
      <c r="V1690" s="7" t="s">
        <v>4717</v>
      </c>
      <c r="W1690" s="7">
        <v>1980</v>
      </c>
      <c r="X1690" s="7" t="str">
        <f t="shared" si="106"/>
        <v>3-Dec-1980</v>
      </c>
      <c r="Z1690" s="7">
        <f t="shared" si="107"/>
        <v>42</v>
      </c>
      <c r="AC1690" s="44">
        <v>5594.85</v>
      </c>
    </row>
    <row r="1691" ht="15.6" spans="1:29">
      <c r="A1691" s="24" t="s">
        <v>3381</v>
      </c>
      <c r="B1691" s="24" t="s">
        <v>7477</v>
      </c>
      <c r="C1691" s="7" t="s">
        <v>4748</v>
      </c>
      <c r="D1691" s="7" t="s">
        <v>7478</v>
      </c>
      <c r="G1691" s="7">
        <v>1</v>
      </c>
      <c r="H1691" s="7">
        <v>1</v>
      </c>
      <c r="K1691" s="7" t="s">
        <v>4689</v>
      </c>
      <c r="L1691" s="7" t="s">
        <v>4687</v>
      </c>
      <c r="N1691" s="7">
        <v>22.13</v>
      </c>
      <c r="O1691" s="7" t="str">
        <f t="shared" si="104"/>
        <v>Normal Weight</v>
      </c>
      <c r="Q1691" s="7">
        <v>4.77</v>
      </c>
      <c r="R1691" s="7" t="str">
        <f t="shared" si="105"/>
        <v>Normal</v>
      </c>
      <c r="U1691" s="7">
        <v>17</v>
      </c>
      <c r="V1691" s="7" t="s">
        <v>4714</v>
      </c>
      <c r="W1691" s="7">
        <v>1981</v>
      </c>
      <c r="X1691" s="7" t="str">
        <f t="shared" si="106"/>
        <v>17-Jun-1981</v>
      </c>
      <c r="Z1691" s="7">
        <f t="shared" si="107"/>
        <v>41</v>
      </c>
      <c r="AC1691" s="44">
        <v>5587.59</v>
      </c>
    </row>
    <row r="1692" ht="15.6" spans="1:29">
      <c r="A1692" s="24" t="s">
        <v>3383</v>
      </c>
      <c r="B1692" s="24" t="s">
        <v>7479</v>
      </c>
      <c r="C1692" s="7" t="s">
        <v>4748</v>
      </c>
      <c r="D1692" s="7" t="s">
        <v>7480</v>
      </c>
      <c r="G1692" s="7">
        <v>1</v>
      </c>
      <c r="H1692" s="7">
        <v>1</v>
      </c>
      <c r="K1692" s="7" t="s">
        <v>4689</v>
      </c>
      <c r="L1692" s="7" t="s">
        <v>4687</v>
      </c>
      <c r="N1692" s="7">
        <v>22.51</v>
      </c>
      <c r="O1692" s="7" t="str">
        <f t="shared" si="104"/>
        <v>Normal Weight</v>
      </c>
      <c r="Q1692" s="7">
        <v>4.62</v>
      </c>
      <c r="R1692" s="7" t="str">
        <f t="shared" si="105"/>
        <v>Normal</v>
      </c>
      <c r="U1692" s="7">
        <v>23</v>
      </c>
      <c r="V1692" s="7" t="s">
        <v>4712</v>
      </c>
      <c r="W1692" s="7">
        <v>1988</v>
      </c>
      <c r="X1692" s="7" t="str">
        <f t="shared" si="106"/>
        <v>23-Nov-1988</v>
      </c>
      <c r="Z1692" s="7">
        <f t="shared" si="107"/>
        <v>34</v>
      </c>
      <c r="AC1692" s="44">
        <v>5584.31</v>
      </c>
    </row>
    <row r="1693" ht="15.6" spans="1:29">
      <c r="A1693" s="24" t="s">
        <v>3385</v>
      </c>
      <c r="B1693" s="24" t="s">
        <v>7481</v>
      </c>
      <c r="C1693" s="7" t="s">
        <v>4751</v>
      </c>
      <c r="D1693" s="7" t="s">
        <v>6727</v>
      </c>
      <c r="G1693" s="7">
        <v>1</v>
      </c>
      <c r="H1693" s="7">
        <v>1</v>
      </c>
      <c r="K1693" s="7" t="s">
        <v>4687</v>
      </c>
      <c r="L1693" s="7" t="s">
        <v>4687</v>
      </c>
      <c r="N1693" s="7">
        <v>31</v>
      </c>
      <c r="O1693" s="7" t="str">
        <f t="shared" si="104"/>
        <v>Obesity</v>
      </c>
      <c r="Q1693" s="7">
        <v>9.07</v>
      </c>
      <c r="R1693" s="7" t="str">
        <f t="shared" si="105"/>
        <v>Diabetes</v>
      </c>
      <c r="U1693" s="7">
        <v>25</v>
      </c>
      <c r="V1693" s="7" t="s">
        <v>4708</v>
      </c>
      <c r="W1693" s="7">
        <v>1984</v>
      </c>
      <c r="X1693" s="7" t="str">
        <f t="shared" si="106"/>
        <v>25-Jul-1984</v>
      </c>
      <c r="Z1693" s="7">
        <f t="shared" si="107"/>
        <v>38</v>
      </c>
      <c r="AC1693" s="44">
        <v>5582.95</v>
      </c>
    </row>
    <row r="1694" ht="15.6" spans="1:29">
      <c r="A1694" s="24" t="s">
        <v>3387</v>
      </c>
      <c r="B1694" s="24" t="s">
        <v>5632</v>
      </c>
      <c r="C1694" s="7" t="s">
        <v>4751</v>
      </c>
      <c r="D1694" s="7" t="s">
        <v>7482</v>
      </c>
      <c r="G1694" s="7">
        <v>1</v>
      </c>
      <c r="H1694" s="7">
        <v>1</v>
      </c>
      <c r="K1694" s="7" t="s">
        <v>4687</v>
      </c>
      <c r="L1694" s="7" t="s">
        <v>4687</v>
      </c>
      <c r="N1694" s="7">
        <v>28.27</v>
      </c>
      <c r="O1694" s="7" t="str">
        <f t="shared" si="104"/>
        <v>Overweight</v>
      </c>
      <c r="Q1694" s="7">
        <v>9.12</v>
      </c>
      <c r="R1694" s="7" t="str">
        <f t="shared" si="105"/>
        <v>Diabetes</v>
      </c>
      <c r="U1694" s="7">
        <v>16</v>
      </c>
      <c r="V1694" s="7" t="s">
        <v>4715</v>
      </c>
      <c r="W1694" s="7">
        <v>1984</v>
      </c>
      <c r="X1694" s="7" t="str">
        <f t="shared" si="106"/>
        <v>16-Sep-1984</v>
      </c>
      <c r="Z1694" s="7">
        <f t="shared" si="107"/>
        <v>38</v>
      </c>
      <c r="AC1694" s="44">
        <v>5576.35</v>
      </c>
    </row>
    <row r="1695" ht="15.6" spans="1:29">
      <c r="A1695" s="24" t="s">
        <v>3389</v>
      </c>
      <c r="B1695" s="24" t="s">
        <v>7483</v>
      </c>
      <c r="C1695" s="7" t="s">
        <v>4748</v>
      </c>
      <c r="D1695" s="7" t="s">
        <v>5816</v>
      </c>
      <c r="G1695" s="7">
        <v>1</v>
      </c>
      <c r="H1695" s="7">
        <v>1</v>
      </c>
      <c r="K1695" s="7" t="s">
        <v>4689</v>
      </c>
      <c r="L1695" s="7" t="s">
        <v>4687</v>
      </c>
      <c r="N1695" s="7">
        <v>29.92</v>
      </c>
      <c r="O1695" s="7" t="str">
        <f t="shared" si="104"/>
        <v>Overweight</v>
      </c>
      <c r="Q1695" s="7">
        <v>7.32</v>
      </c>
      <c r="R1695" s="7" t="str">
        <f t="shared" si="105"/>
        <v>Diabetes</v>
      </c>
      <c r="U1695" s="7">
        <v>13</v>
      </c>
      <c r="V1695" s="7" t="s">
        <v>4717</v>
      </c>
      <c r="W1695" s="7">
        <v>1986</v>
      </c>
      <c r="X1695" s="7" t="str">
        <f t="shared" si="106"/>
        <v>13-Dec-1986</v>
      </c>
      <c r="Z1695" s="7">
        <f t="shared" si="107"/>
        <v>36</v>
      </c>
      <c r="AC1695" s="44">
        <v>5552.61</v>
      </c>
    </row>
    <row r="1696" ht="15.6" spans="1:29">
      <c r="A1696" s="24" t="s">
        <v>3391</v>
      </c>
      <c r="B1696" s="24" t="s">
        <v>7484</v>
      </c>
      <c r="C1696" s="7" t="s">
        <v>4748</v>
      </c>
      <c r="D1696" s="7" t="s">
        <v>7485</v>
      </c>
      <c r="G1696" s="7">
        <v>2</v>
      </c>
      <c r="H1696" s="7">
        <v>2</v>
      </c>
      <c r="K1696" s="7" t="s">
        <v>4689</v>
      </c>
      <c r="L1696" s="7" t="s">
        <v>4687</v>
      </c>
      <c r="N1696" s="7">
        <v>25.9</v>
      </c>
      <c r="O1696" s="7" t="str">
        <f t="shared" si="104"/>
        <v>Overweight</v>
      </c>
      <c r="Q1696" s="7">
        <v>11.73</v>
      </c>
      <c r="R1696" s="7" t="str">
        <f t="shared" si="105"/>
        <v>Diabetes</v>
      </c>
      <c r="U1696" s="7">
        <v>14</v>
      </c>
      <c r="V1696" s="7" t="s">
        <v>4708</v>
      </c>
      <c r="W1696" s="7">
        <v>1986</v>
      </c>
      <c r="X1696" s="7" t="str">
        <f t="shared" si="106"/>
        <v>14-Jul-1986</v>
      </c>
      <c r="Z1696" s="7">
        <f t="shared" si="107"/>
        <v>36</v>
      </c>
      <c r="AC1696" s="44">
        <v>5540.35</v>
      </c>
    </row>
    <row r="1697" ht="15.6" spans="1:29">
      <c r="A1697" s="24" t="s">
        <v>3393</v>
      </c>
      <c r="B1697" s="24" t="s">
        <v>7486</v>
      </c>
      <c r="C1697" s="7" t="s">
        <v>4748</v>
      </c>
      <c r="D1697" s="7" t="s">
        <v>7487</v>
      </c>
      <c r="G1697" s="7">
        <v>1</v>
      </c>
      <c r="H1697" s="7">
        <v>1</v>
      </c>
      <c r="K1697" s="7" t="s">
        <v>4689</v>
      </c>
      <c r="L1697" s="7" t="s">
        <v>4687</v>
      </c>
      <c r="N1697" s="7">
        <v>27.74</v>
      </c>
      <c r="O1697" s="7" t="str">
        <f t="shared" si="104"/>
        <v>Overweight</v>
      </c>
      <c r="Q1697" s="7">
        <v>6.64</v>
      </c>
      <c r="R1697" s="7" t="str">
        <f t="shared" si="105"/>
        <v>Diabetes</v>
      </c>
      <c r="U1697" s="7">
        <v>17</v>
      </c>
      <c r="V1697" s="7" t="s">
        <v>4717</v>
      </c>
      <c r="W1697" s="7">
        <v>1986</v>
      </c>
      <c r="X1697" s="7" t="str">
        <f t="shared" si="106"/>
        <v>17-Dec-1986</v>
      </c>
      <c r="Z1697" s="7">
        <f t="shared" si="107"/>
        <v>36</v>
      </c>
      <c r="AC1697" s="44">
        <v>5539.4</v>
      </c>
    </row>
    <row r="1698" ht="15.6" spans="1:29">
      <c r="A1698" s="24" t="s">
        <v>3395</v>
      </c>
      <c r="B1698" s="24" t="s">
        <v>7037</v>
      </c>
      <c r="C1698" s="7" t="s">
        <v>4748</v>
      </c>
      <c r="D1698" s="7" t="s">
        <v>7488</v>
      </c>
      <c r="G1698" s="7" t="s">
        <v>4688</v>
      </c>
      <c r="H1698" s="7">
        <v>0</v>
      </c>
      <c r="K1698" s="7" t="s">
        <v>4687</v>
      </c>
      <c r="L1698" s="7" t="s">
        <v>4687</v>
      </c>
      <c r="N1698" s="7">
        <v>17.26</v>
      </c>
      <c r="O1698" s="7" t="str">
        <f t="shared" si="104"/>
        <v>Underweight</v>
      </c>
      <c r="Q1698" s="7">
        <v>5.78</v>
      </c>
      <c r="R1698" s="7" t="str">
        <f t="shared" si="105"/>
        <v>Prediabetes</v>
      </c>
      <c r="U1698" s="7">
        <v>18</v>
      </c>
      <c r="V1698" s="7" t="s">
        <v>4708</v>
      </c>
      <c r="W1698" s="7">
        <v>1973</v>
      </c>
      <c r="X1698" s="7" t="str">
        <f t="shared" si="106"/>
        <v>18-Jul-1973</v>
      </c>
      <c r="Z1698" s="7">
        <f t="shared" si="107"/>
        <v>49</v>
      </c>
      <c r="AC1698" s="44">
        <v>5503.36</v>
      </c>
    </row>
    <row r="1699" ht="15.6" spans="1:29">
      <c r="A1699" s="24" t="s">
        <v>3397</v>
      </c>
      <c r="B1699" s="24" t="s">
        <v>7489</v>
      </c>
      <c r="C1699" s="7" t="s">
        <v>4748</v>
      </c>
      <c r="D1699" s="7" t="s">
        <v>6525</v>
      </c>
      <c r="G1699" s="7" t="s">
        <v>4688</v>
      </c>
      <c r="H1699" s="7">
        <v>0</v>
      </c>
      <c r="K1699" s="7" t="s">
        <v>4689</v>
      </c>
      <c r="L1699" s="7" t="s">
        <v>4687</v>
      </c>
      <c r="N1699" s="7">
        <v>19.855</v>
      </c>
      <c r="O1699" s="7" t="str">
        <f t="shared" si="104"/>
        <v>Normal Weight</v>
      </c>
      <c r="Q1699" s="7">
        <v>10.45</v>
      </c>
      <c r="R1699" s="7" t="str">
        <f t="shared" si="105"/>
        <v>Diabetes</v>
      </c>
      <c r="U1699" s="7">
        <v>6</v>
      </c>
      <c r="V1699" s="7" t="s">
        <v>4715</v>
      </c>
      <c r="W1699" s="7">
        <v>1986</v>
      </c>
      <c r="X1699" s="7" t="str">
        <f t="shared" si="106"/>
        <v>6-Sep-1986</v>
      </c>
      <c r="Z1699" s="7">
        <f t="shared" si="107"/>
        <v>36</v>
      </c>
      <c r="AC1699" s="44">
        <v>5488.26</v>
      </c>
    </row>
    <row r="1700" ht="15.6" spans="1:29">
      <c r="A1700" s="24" t="s">
        <v>3399</v>
      </c>
      <c r="B1700" s="24" t="s">
        <v>7490</v>
      </c>
      <c r="C1700" s="7" t="s">
        <v>4751</v>
      </c>
      <c r="D1700" s="7" t="s">
        <v>4944</v>
      </c>
      <c r="G1700" s="7">
        <v>1</v>
      </c>
      <c r="H1700" s="7">
        <v>1</v>
      </c>
      <c r="K1700" s="7" t="s">
        <v>4687</v>
      </c>
      <c r="L1700" s="7" t="s">
        <v>4687</v>
      </c>
      <c r="N1700" s="7">
        <v>41.69</v>
      </c>
      <c r="O1700" s="7" t="str">
        <f t="shared" si="104"/>
        <v>Obesity</v>
      </c>
      <c r="Q1700" s="7">
        <v>4.52</v>
      </c>
      <c r="R1700" s="7" t="str">
        <f t="shared" si="105"/>
        <v>Normal</v>
      </c>
      <c r="U1700" s="7">
        <v>4</v>
      </c>
      <c r="V1700" s="7" t="s">
        <v>4715</v>
      </c>
      <c r="W1700" s="7">
        <v>1982</v>
      </c>
      <c r="X1700" s="7" t="str">
        <f t="shared" si="106"/>
        <v>4-Sep-1982</v>
      </c>
      <c r="Z1700" s="7">
        <f t="shared" si="107"/>
        <v>40</v>
      </c>
      <c r="AC1700" s="44">
        <v>5484.47</v>
      </c>
    </row>
    <row r="1701" ht="15.6" spans="1:29">
      <c r="A1701" s="24" t="s">
        <v>3401</v>
      </c>
      <c r="B1701" s="24" t="s">
        <v>7491</v>
      </c>
      <c r="C1701" s="7" t="s">
        <v>4748</v>
      </c>
      <c r="D1701" s="7" t="s">
        <v>7492</v>
      </c>
      <c r="G1701" s="7" t="s">
        <v>4688</v>
      </c>
      <c r="H1701" s="7">
        <v>0</v>
      </c>
      <c r="K1701" s="7" t="s">
        <v>4687</v>
      </c>
      <c r="L1701" s="7" t="s">
        <v>4687</v>
      </c>
      <c r="N1701" s="7">
        <v>16.12</v>
      </c>
      <c r="O1701" s="7" t="str">
        <f t="shared" si="104"/>
        <v>Underweight</v>
      </c>
      <c r="Q1701" s="7">
        <v>5.71</v>
      </c>
      <c r="R1701" s="7" t="str">
        <f t="shared" si="105"/>
        <v>Prediabetes</v>
      </c>
      <c r="U1701" s="7">
        <v>25</v>
      </c>
      <c r="V1701" s="7" t="s">
        <v>4719</v>
      </c>
      <c r="W1701" s="7">
        <v>1978</v>
      </c>
      <c r="X1701" s="7" t="str">
        <f t="shared" si="106"/>
        <v>25-Oct-1978</v>
      </c>
      <c r="Z1701" s="7">
        <f t="shared" si="107"/>
        <v>44</v>
      </c>
      <c r="AC1701" s="44">
        <v>5478.04</v>
      </c>
    </row>
    <row r="1702" ht="15.6" spans="1:29">
      <c r="A1702" s="24" t="s">
        <v>3403</v>
      </c>
      <c r="B1702" s="24" t="s">
        <v>7493</v>
      </c>
      <c r="C1702" s="7" t="s">
        <v>4751</v>
      </c>
      <c r="D1702" s="7" t="s">
        <v>4764</v>
      </c>
      <c r="G1702" s="7" t="s">
        <v>4688</v>
      </c>
      <c r="H1702" s="7">
        <v>0</v>
      </c>
      <c r="K1702" s="7" t="s">
        <v>4687</v>
      </c>
      <c r="L1702" s="7" t="s">
        <v>4687</v>
      </c>
      <c r="N1702" s="7">
        <v>37.43</v>
      </c>
      <c r="O1702" s="7" t="str">
        <f t="shared" si="104"/>
        <v>Obesity</v>
      </c>
      <c r="Q1702" s="7">
        <v>4.77</v>
      </c>
      <c r="R1702" s="7" t="str">
        <f t="shared" si="105"/>
        <v>Normal</v>
      </c>
      <c r="U1702" s="7">
        <v>20</v>
      </c>
      <c r="V1702" s="7" t="s">
        <v>4708</v>
      </c>
      <c r="W1702" s="7">
        <v>1992</v>
      </c>
      <c r="X1702" s="7" t="str">
        <f t="shared" si="106"/>
        <v>20-Jul-1992</v>
      </c>
      <c r="Z1702" s="7">
        <f t="shared" si="107"/>
        <v>30</v>
      </c>
      <c r="AC1702" s="44">
        <v>5472.45</v>
      </c>
    </row>
    <row r="1703" ht="15.6" spans="1:29">
      <c r="A1703" s="24" t="s">
        <v>3405</v>
      </c>
      <c r="B1703" s="24" t="s">
        <v>7494</v>
      </c>
      <c r="C1703" s="7" t="s">
        <v>4751</v>
      </c>
      <c r="D1703" s="7" t="s">
        <v>4903</v>
      </c>
      <c r="G1703" s="7">
        <v>1</v>
      </c>
      <c r="H1703" s="7">
        <v>1</v>
      </c>
      <c r="K1703" s="7" t="s">
        <v>4687</v>
      </c>
      <c r="L1703" s="7" t="s">
        <v>4687</v>
      </c>
      <c r="N1703" s="7">
        <v>31.065</v>
      </c>
      <c r="O1703" s="7" t="str">
        <f t="shared" si="104"/>
        <v>Obesity</v>
      </c>
      <c r="Q1703" s="7">
        <v>7.81</v>
      </c>
      <c r="R1703" s="7" t="str">
        <f t="shared" si="105"/>
        <v>Diabetes</v>
      </c>
      <c r="U1703" s="7">
        <v>17</v>
      </c>
      <c r="V1703" s="7" t="s">
        <v>4708</v>
      </c>
      <c r="W1703" s="7">
        <v>1991</v>
      </c>
      <c r="X1703" s="7" t="str">
        <f t="shared" si="106"/>
        <v>17-Jul-1991</v>
      </c>
      <c r="Z1703" s="7">
        <f t="shared" si="107"/>
        <v>31</v>
      </c>
      <c r="AC1703" s="44">
        <v>5469.01</v>
      </c>
    </row>
    <row r="1704" ht="15.6" spans="1:29">
      <c r="A1704" s="24" t="s">
        <v>3407</v>
      </c>
      <c r="B1704" s="24" t="s">
        <v>7495</v>
      </c>
      <c r="C1704" s="7" t="s">
        <v>4751</v>
      </c>
      <c r="D1704" s="7" t="s">
        <v>6017</v>
      </c>
      <c r="G1704" s="7" t="s">
        <v>4688</v>
      </c>
      <c r="H1704" s="7">
        <v>0</v>
      </c>
      <c r="K1704" s="7" t="s">
        <v>4687</v>
      </c>
      <c r="L1704" s="7" t="s">
        <v>4687</v>
      </c>
      <c r="N1704" s="7">
        <v>25.08</v>
      </c>
      <c r="O1704" s="7" t="str">
        <f t="shared" si="104"/>
        <v>Overweight</v>
      </c>
      <c r="Q1704" s="7">
        <v>5.19</v>
      </c>
      <c r="R1704" s="7" t="str">
        <f t="shared" si="105"/>
        <v>Normal</v>
      </c>
      <c r="U1704" s="7">
        <v>28</v>
      </c>
      <c r="V1704" s="7" t="s">
        <v>4714</v>
      </c>
      <c r="W1704" s="7">
        <v>1982</v>
      </c>
      <c r="X1704" s="7" t="str">
        <f t="shared" si="106"/>
        <v>28-Jun-1982</v>
      </c>
      <c r="Z1704" s="7">
        <f t="shared" si="107"/>
        <v>40</v>
      </c>
      <c r="AC1704" s="44">
        <v>5466.88</v>
      </c>
    </row>
    <row r="1705" ht="15.6" spans="1:29">
      <c r="A1705" s="24" t="s">
        <v>3409</v>
      </c>
      <c r="B1705" s="24" t="s">
        <v>7496</v>
      </c>
      <c r="C1705" s="7" t="s">
        <v>4748</v>
      </c>
      <c r="D1705" s="7" t="s">
        <v>5121</v>
      </c>
      <c r="G1705" s="7">
        <v>1</v>
      </c>
      <c r="H1705" s="7">
        <v>1</v>
      </c>
      <c r="K1705" s="7" t="s">
        <v>4689</v>
      </c>
      <c r="L1705" s="7" t="s">
        <v>4687</v>
      </c>
      <c r="N1705" s="7">
        <v>15.2</v>
      </c>
      <c r="O1705" s="7" t="str">
        <f t="shared" si="104"/>
        <v>Underweight</v>
      </c>
      <c r="Q1705" s="7">
        <v>5.93</v>
      </c>
      <c r="R1705" s="7" t="str">
        <f t="shared" si="105"/>
        <v>Prediabetes</v>
      </c>
      <c r="U1705" s="7">
        <v>2</v>
      </c>
      <c r="V1705" s="7" t="s">
        <v>4719</v>
      </c>
      <c r="W1705" s="7">
        <v>1975</v>
      </c>
      <c r="X1705" s="7" t="str">
        <f t="shared" si="106"/>
        <v>2-Oct-1975</v>
      </c>
      <c r="Z1705" s="7">
        <f t="shared" si="107"/>
        <v>47</v>
      </c>
      <c r="AC1705" s="44">
        <v>5458.05</v>
      </c>
    </row>
    <row r="1706" ht="15.6" spans="1:29">
      <c r="A1706" s="24" t="s">
        <v>3411</v>
      </c>
      <c r="B1706" s="24" t="s">
        <v>6096</v>
      </c>
      <c r="C1706" s="7" t="s">
        <v>4751</v>
      </c>
      <c r="D1706" s="7" t="s">
        <v>7497</v>
      </c>
      <c r="G1706" s="7">
        <v>1</v>
      </c>
      <c r="H1706" s="7">
        <v>1</v>
      </c>
      <c r="K1706" s="7" t="s">
        <v>4689</v>
      </c>
      <c r="L1706" s="7" t="s">
        <v>4687</v>
      </c>
      <c r="N1706" s="7">
        <v>22.34</v>
      </c>
      <c r="O1706" s="7" t="str">
        <f t="shared" si="104"/>
        <v>Normal Weight</v>
      </c>
      <c r="Q1706" s="7">
        <v>6.29</v>
      </c>
      <c r="R1706" s="7" t="str">
        <f t="shared" si="105"/>
        <v>Prediabetes</v>
      </c>
      <c r="U1706" s="7">
        <v>30</v>
      </c>
      <c r="V1706" s="7" t="s">
        <v>4708</v>
      </c>
      <c r="W1706" s="7">
        <v>1985</v>
      </c>
      <c r="X1706" s="7" t="str">
        <f t="shared" si="106"/>
        <v>30-Jul-1985</v>
      </c>
      <c r="Z1706" s="7">
        <f t="shared" si="107"/>
        <v>37</v>
      </c>
      <c r="AC1706" s="44">
        <v>5438.75</v>
      </c>
    </row>
    <row r="1707" ht="15.6" spans="1:29">
      <c r="A1707" s="24" t="s">
        <v>3413</v>
      </c>
      <c r="B1707" s="24" t="s">
        <v>7498</v>
      </c>
      <c r="C1707" s="7" t="s">
        <v>4748</v>
      </c>
      <c r="D1707" s="7" t="s">
        <v>7499</v>
      </c>
      <c r="G1707" s="7" t="s">
        <v>4688</v>
      </c>
      <c r="H1707" s="7">
        <v>0</v>
      </c>
      <c r="K1707" s="7" t="s">
        <v>4687</v>
      </c>
      <c r="L1707" s="7" t="s">
        <v>4687</v>
      </c>
      <c r="N1707" s="7">
        <v>40.15</v>
      </c>
      <c r="O1707" s="7" t="str">
        <f t="shared" si="104"/>
        <v>Obesity</v>
      </c>
      <c r="Q1707" s="7">
        <v>4.9</v>
      </c>
      <c r="R1707" s="7" t="str">
        <f t="shared" si="105"/>
        <v>Normal</v>
      </c>
      <c r="U1707" s="7">
        <v>28</v>
      </c>
      <c r="V1707" s="7" t="s">
        <v>4719</v>
      </c>
      <c r="W1707" s="7">
        <v>1984</v>
      </c>
      <c r="X1707" s="7" t="str">
        <f t="shared" si="106"/>
        <v>28-Oct-1984</v>
      </c>
      <c r="Z1707" s="7">
        <f t="shared" si="107"/>
        <v>38</v>
      </c>
      <c r="AC1707" s="44">
        <v>5428.98</v>
      </c>
    </row>
    <row r="1708" ht="15.6" spans="1:29">
      <c r="A1708" s="24" t="s">
        <v>3415</v>
      </c>
      <c r="B1708" s="24" t="s">
        <v>6667</v>
      </c>
      <c r="C1708" s="7" t="s">
        <v>4748</v>
      </c>
      <c r="D1708" s="7" t="s">
        <v>5751</v>
      </c>
      <c r="G1708" s="7">
        <v>1</v>
      </c>
      <c r="H1708" s="7">
        <v>1</v>
      </c>
      <c r="K1708" s="7" t="s">
        <v>4687</v>
      </c>
      <c r="L1708" s="7" t="s">
        <v>4687</v>
      </c>
      <c r="N1708" s="7">
        <v>37.73</v>
      </c>
      <c r="O1708" s="7" t="str">
        <f t="shared" si="104"/>
        <v>Obesity</v>
      </c>
      <c r="Q1708" s="7">
        <v>5.07</v>
      </c>
      <c r="R1708" s="7" t="str">
        <f t="shared" si="105"/>
        <v>Normal</v>
      </c>
      <c r="U1708" s="7">
        <v>6</v>
      </c>
      <c r="V1708" s="7" t="s">
        <v>4714</v>
      </c>
      <c r="W1708" s="7">
        <v>1984</v>
      </c>
      <c r="X1708" s="7" t="str">
        <f t="shared" si="106"/>
        <v>6-Jun-1984</v>
      </c>
      <c r="Z1708" s="7">
        <f t="shared" si="107"/>
        <v>39</v>
      </c>
      <c r="AC1708" s="44">
        <v>5428.73</v>
      </c>
    </row>
    <row r="1709" ht="15.6" spans="1:29">
      <c r="A1709" s="24" t="s">
        <v>3417</v>
      </c>
      <c r="B1709" s="24" t="s">
        <v>7500</v>
      </c>
      <c r="C1709" s="7" t="s">
        <v>4751</v>
      </c>
      <c r="D1709" s="7" t="s">
        <v>7501</v>
      </c>
      <c r="G1709" s="7">
        <v>1</v>
      </c>
      <c r="H1709" s="7">
        <v>1</v>
      </c>
      <c r="K1709" s="7" t="s">
        <v>4687</v>
      </c>
      <c r="L1709" s="7" t="s">
        <v>4687</v>
      </c>
      <c r="N1709" s="7">
        <v>25.35</v>
      </c>
      <c r="O1709" s="7" t="str">
        <f t="shared" si="104"/>
        <v>Overweight</v>
      </c>
      <c r="Q1709" s="7">
        <v>5.33</v>
      </c>
      <c r="R1709" s="7" t="str">
        <f t="shared" si="105"/>
        <v>Normal</v>
      </c>
      <c r="U1709" s="7">
        <v>22</v>
      </c>
      <c r="V1709" s="7" t="s">
        <v>4717</v>
      </c>
      <c r="W1709" s="7">
        <v>1989</v>
      </c>
      <c r="X1709" s="7" t="str">
        <f t="shared" si="106"/>
        <v>22-Dec-1989</v>
      </c>
      <c r="Z1709" s="7">
        <f t="shared" si="107"/>
        <v>33</v>
      </c>
      <c r="AC1709" s="44">
        <v>5425.02</v>
      </c>
    </row>
    <row r="1710" ht="15.6" spans="1:29">
      <c r="A1710" s="24" t="s">
        <v>3419</v>
      </c>
      <c r="B1710" s="24" t="s">
        <v>7037</v>
      </c>
      <c r="C1710" s="7" t="s">
        <v>4748</v>
      </c>
      <c r="D1710" s="7" t="s">
        <v>6303</v>
      </c>
      <c r="G1710" s="7">
        <v>1</v>
      </c>
      <c r="H1710" s="7">
        <v>1</v>
      </c>
      <c r="K1710" s="7" t="s">
        <v>4689</v>
      </c>
      <c r="L1710" s="7" t="s">
        <v>4687</v>
      </c>
      <c r="N1710" s="7">
        <v>26.41</v>
      </c>
      <c r="O1710" s="7" t="str">
        <f t="shared" si="104"/>
        <v>Overweight</v>
      </c>
      <c r="Q1710" s="7">
        <v>8.93</v>
      </c>
      <c r="R1710" s="7" t="str">
        <f t="shared" si="105"/>
        <v>Diabetes</v>
      </c>
      <c r="U1710" s="7">
        <v>26</v>
      </c>
      <c r="V1710" s="7" t="s">
        <v>4714</v>
      </c>
      <c r="W1710" s="7">
        <v>1988</v>
      </c>
      <c r="X1710" s="7" t="str">
        <f t="shared" si="106"/>
        <v>26-Jun-1988</v>
      </c>
      <c r="Z1710" s="7">
        <f t="shared" si="107"/>
        <v>34</v>
      </c>
      <c r="AC1710" s="44">
        <v>5415.66</v>
      </c>
    </row>
    <row r="1711" ht="15.6" spans="1:29">
      <c r="A1711" s="24" t="s">
        <v>3421</v>
      </c>
      <c r="B1711" s="24" t="s">
        <v>7502</v>
      </c>
      <c r="C1711" s="7" t="s">
        <v>4748</v>
      </c>
      <c r="D1711" s="7" t="s">
        <v>7503</v>
      </c>
      <c r="G1711" s="7" t="s">
        <v>4688</v>
      </c>
      <c r="H1711" s="7">
        <v>0</v>
      </c>
      <c r="K1711" s="7" t="s">
        <v>4687</v>
      </c>
      <c r="L1711" s="7" t="s">
        <v>4687</v>
      </c>
      <c r="N1711" s="7">
        <v>27.6</v>
      </c>
      <c r="O1711" s="7" t="str">
        <f t="shared" si="104"/>
        <v>Overweight</v>
      </c>
      <c r="Q1711" s="7">
        <v>4.35</v>
      </c>
      <c r="R1711" s="7" t="str">
        <f t="shared" si="105"/>
        <v>Normal</v>
      </c>
      <c r="U1711" s="7">
        <v>20</v>
      </c>
      <c r="V1711" s="7" t="s">
        <v>4715</v>
      </c>
      <c r="W1711" s="7">
        <v>1984</v>
      </c>
      <c r="X1711" s="7" t="str">
        <f t="shared" si="106"/>
        <v>20-Sep-1984</v>
      </c>
      <c r="Z1711" s="7">
        <f t="shared" si="107"/>
        <v>38</v>
      </c>
      <c r="AC1711" s="44">
        <v>5411.99</v>
      </c>
    </row>
    <row r="1712" ht="15.6" spans="1:29">
      <c r="A1712" s="24" t="s">
        <v>3423</v>
      </c>
      <c r="B1712" s="24" t="s">
        <v>7504</v>
      </c>
      <c r="C1712" s="7" t="s">
        <v>4751</v>
      </c>
      <c r="D1712" s="7" t="s">
        <v>7505</v>
      </c>
      <c r="E1712" s="7" t="s">
        <v>4889</v>
      </c>
      <c r="G1712" s="7">
        <v>1</v>
      </c>
      <c r="H1712" s="7">
        <v>1</v>
      </c>
      <c r="K1712" s="7" t="s">
        <v>4689</v>
      </c>
      <c r="L1712" s="7" t="s">
        <v>4687</v>
      </c>
      <c r="N1712" s="7">
        <v>33.82</v>
      </c>
      <c r="O1712" s="7" t="str">
        <f t="shared" si="104"/>
        <v>Obesity</v>
      </c>
      <c r="Q1712" s="7">
        <v>9.54</v>
      </c>
      <c r="R1712" s="7" t="str">
        <f t="shared" si="105"/>
        <v>Diabetes</v>
      </c>
      <c r="U1712" s="7">
        <v>29</v>
      </c>
      <c r="V1712" s="7" t="s">
        <v>4718</v>
      </c>
      <c r="W1712" s="7">
        <v>1986</v>
      </c>
      <c r="X1712" s="7" t="str">
        <f t="shared" si="106"/>
        <v>29-Aug-1986</v>
      </c>
      <c r="Z1712" s="7">
        <f t="shared" si="107"/>
        <v>36</v>
      </c>
      <c r="AC1712" s="44">
        <v>5402.89</v>
      </c>
    </row>
    <row r="1713" ht="15.6" spans="1:29">
      <c r="A1713" s="24" t="s">
        <v>3425</v>
      </c>
      <c r="B1713" s="24" t="s">
        <v>7506</v>
      </c>
      <c r="C1713" s="7" t="s">
        <v>4748</v>
      </c>
      <c r="D1713" s="7" t="s">
        <v>5381</v>
      </c>
      <c r="G1713" s="7" t="s">
        <v>4688</v>
      </c>
      <c r="H1713" s="7">
        <v>0</v>
      </c>
      <c r="K1713" s="7" t="s">
        <v>4687</v>
      </c>
      <c r="L1713" s="7" t="s">
        <v>4687</v>
      </c>
      <c r="N1713" s="7">
        <v>32.9</v>
      </c>
      <c r="O1713" s="7" t="str">
        <f t="shared" si="104"/>
        <v>Obesity</v>
      </c>
      <c r="Q1713" s="7">
        <v>5.91</v>
      </c>
      <c r="R1713" s="7" t="str">
        <f t="shared" si="105"/>
        <v>Prediabetes</v>
      </c>
      <c r="U1713" s="7">
        <v>9</v>
      </c>
      <c r="V1713" s="7" t="s">
        <v>4719</v>
      </c>
      <c r="W1713" s="7">
        <v>1989</v>
      </c>
      <c r="X1713" s="7" t="str">
        <f t="shared" si="106"/>
        <v>9-Oct-1989</v>
      </c>
      <c r="Z1713" s="7">
        <f t="shared" si="107"/>
        <v>33</v>
      </c>
      <c r="AC1713" s="44">
        <v>5400.98</v>
      </c>
    </row>
    <row r="1714" ht="15.6" spans="1:29">
      <c r="A1714" s="24" t="s">
        <v>3427</v>
      </c>
      <c r="B1714" s="24" t="s">
        <v>7507</v>
      </c>
      <c r="C1714" s="7" t="s">
        <v>4751</v>
      </c>
      <c r="D1714" s="7" t="s">
        <v>5098</v>
      </c>
      <c r="G1714" s="7" t="s">
        <v>4688</v>
      </c>
      <c r="H1714" s="7">
        <v>0</v>
      </c>
      <c r="K1714" s="7" t="s">
        <v>4689</v>
      </c>
      <c r="L1714" s="7" t="s">
        <v>4687</v>
      </c>
      <c r="N1714" s="7">
        <v>30.875</v>
      </c>
      <c r="O1714" s="7" t="str">
        <f t="shared" si="104"/>
        <v>Obesity</v>
      </c>
      <c r="Q1714" s="7">
        <v>5.1</v>
      </c>
      <c r="R1714" s="7" t="str">
        <f t="shared" si="105"/>
        <v>Normal</v>
      </c>
      <c r="U1714" s="7">
        <v>26</v>
      </c>
      <c r="V1714" s="7" t="s">
        <v>4714</v>
      </c>
      <c r="W1714" s="7">
        <v>1986</v>
      </c>
      <c r="X1714" s="7" t="str">
        <f t="shared" si="106"/>
        <v>26-Jun-1986</v>
      </c>
      <c r="Z1714" s="7">
        <f t="shared" si="107"/>
        <v>36</v>
      </c>
      <c r="AC1714" s="44">
        <v>5397.62</v>
      </c>
    </row>
    <row r="1715" ht="15.6" spans="1:29">
      <c r="A1715" s="24" t="s">
        <v>3429</v>
      </c>
      <c r="B1715" s="24" t="s">
        <v>7508</v>
      </c>
      <c r="C1715" s="7" t="s">
        <v>4748</v>
      </c>
      <c r="D1715" s="7" t="s">
        <v>7509</v>
      </c>
      <c r="G1715" s="7">
        <v>2</v>
      </c>
      <c r="H1715" s="7">
        <v>2</v>
      </c>
      <c r="K1715" s="7" t="s">
        <v>4687</v>
      </c>
      <c r="L1715" s="7" t="s">
        <v>4687</v>
      </c>
      <c r="N1715" s="7">
        <v>32.64</v>
      </c>
      <c r="O1715" s="7" t="str">
        <f t="shared" si="104"/>
        <v>Obesity</v>
      </c>
      <c r="Q1715" s="7">
        <v>5.08</v>
      </c>
      <c r="R1715" s="7" t="str">
        <f t="shared" si="105"/>
        <v>Normal</v>
      </c>
      <c r="U1715" s="7">
        <v>11</v>
      </c>
      <c r="V1715" s="7" t="s">
        <v>4712</v>
      </c>
      <c r="W1715" s="7">
        <v>1994</v>
      </c>
      <c r="X1715" s="7" t="str">
        <f t="shared" si="106"/>
        <v>11-Nov-1994</v>
      </c>
      <c r="Z1715" s="7">
        <f t="shared" si="107"/>
        <v>28</v>
      </c>
      <c r="AC1715" s="44">
        <v>5396.44</v>
      </c>
    </row>
    <row r="1716" ht="15.6" spans="1:29">
      <c r="A1716" s="24" t="s">
        <v>3431</v>
      </c>
      <c r="B1716" s="24" t="s">
        <v>7510</v>
      </c>
      <c r="C1716" s="7" t="s">
        <v>4748</v>
      </c>
      <c r="D1716" s="7" t="s">
        <v>7503</v>
      </c>
      <c r="G1716" s="7" t="s">
        <v>4688</v>
      </c>
      <c r="H1716" s="7">
        <v>0</v>
      </c>
      <c r="K1716" s="7" t="s">
        <v>4687</v>
      </c>
      <c r="L1716" s="7" t="s">
        <v>4687</v>
      </c>
      <c r="N1716" s="7">
        <v>22.135</v>
      </c>
      <c r="O1716" s="7" t="str">
        <f t="shared" si="104"/>
        <v>Normal Weight</v>
      </c>
      <c r="Q1716" s="7">
        <v>4.75</v>
      </c>
      <c r="R1716" s="7" t="str">
        <f t="shared" si="105"/>
        <v>Normal</v>
      </c>
      <c r="U1716" s="7">
        <v>25</v>
      </c>
      <c r="V1716" s="7" t="s">
        <v>4717</v>
      </c>
      <c r="W1716" s="7">
        <v>1989</v>
      </c>
      <c r="X1716" s="7" t="str">
        <f t="shared" si="106"/>
        <v>25-Dec-1989</v>
      </c>
      <c r="Z1716" s="7">
        <f t="shared" si="107"/>
        <v>33</v>
      </c>
      <c r="AC1716" s="44">
        <v>5385.34</v>
      </c>
    </row>
    <row r="1717" ht="15.6" spans="1:29">
      <c r="A1717" s="24" t="s">
        <v>3433</v>
      </c>
      <c r="B1717" s="24" t="s">
        <v>7511</v>
      </c>
      <c r="C1717" s="7" t="s">
        <v>4751</v>
      </c>
      <c r="D1717" s="7" t="s">
        <v>4935</v>
      </c>
      <c r="G1717" s="7">
        <v>1</v>
      </c>
      <c r="H1717" s="7">
        <v>1</v>
      </c>
      <c r="K1717" s="7" t="s">
        <v>4687</v>
      </c>
      <c r="L1717" s="7" t="s">
        <v>4687</v>
      </c>
      <c r="N1717" s="7">
        <v>16.53</v>
      </c>
      <c r="O1717" s="7" t="str">
        <f t="shared" si="104"/>
        <v>Underweight</v>
      </c>
      <c r="Q1717" s="7">
        <v>6.05</v>
      </c>
      <c r="R1717" s="7" t="str">
        <f t="shared" si="105"/>
        <v>Prediabetes</v>
      </c>
      <c r="U1717" s="7">
        <v>12</v>
      </c>
      <c r="V1717" s="7" t="s">
        <v>4719</v>
      </c>
      <c r="W1717" s="7">
        <v>1972</v>
      </c>
      <c r="X1717" s="7" t="str">
        <f t="shared" si="106"/>
        <v>12-Oct-1972</v>
      </c>
      <c r="Z1717" s="7">
        <f t="shared" si="107"/>
        <v>50</v>
      </c>
      <c r="AC1717" s="44">
        <v>5383.54</v>
      </c>
    </row>
    <row r="1718" ht="15.6" spans="1:29">
      <c r="A1718" s="24" t="s">
        <v>3435</v>
      </c>
      <c r="B1718" s="24" t="s">
        <v>7512</v>
      </c>
      <c r="C1718" s="7" t="s">
        <v>4748</v>
      </c>
      <c r="D1718" s="7" t="s">
        <v>7513</v>
      </c>
      <c r="G1718" s="7" t="s">
        <v>4688</v>
      </c>
      <c r="H1718" s="7">
        <v>0</v>
      </c>
      <c r="K1718" s="7" t="s">
        <v>4687</v>
      </c>
      <c r="L1718" s="7" t="s">
        <v>4687</v>
      </c>
      <c r="N1718" s="7">
        <v>32.775</v>
      </c>
      <c r="O1718" s="7" t="str">
        <f t="shared" si="104"/>
        <v>Obesity</v>
      </c>
      <c r="Q1718" s="7">
        <v>11.56</v>
      </c>
      <c r="R1718" s="7" t="str">
        <f t="shared" si="105"/>
        <v>Diabetes</v>
      </c>
      <c r="U1718" s="7">
        <v>24</v>
      </c>
      <c r="V1718" s="7" t="s">
        <v>4708</v>
      </c>
      <c r="W1718" s="7">
        <v>1991</v>
      </c>
      <c r="X1718" s="7" t="str">
        <f t="shared" si="106"/>
        <v>24-Jul-1991</v>
      </c>
      <c r="Z1718" s="7">
        <f t="shared" si="107"/>
        <v>31</v>
      </c>
      <c r="AC1718" s="44">
        <v>5377.46</v>
      </c>
    </row>
    <row r="1719" ht="15.6" spans="1:29">
      <c r="A1719" s="24" t="s">
        <v>3437</v>
      </c>
      <c r="B1719" s="24" t="s">
        <v>7514</v>
      </c>
      <c r="C1719" s="7" t="s">
        <v>4748</v>
      </c>
      <c r="D1719" s="7" t="s">
        <v>7515</v>
      </c>
      <c r="G1719" s="7" t="s">
        <v>4688</v>
      </c>
      <c r="H1719" s="7">
        <v>0</v>
      </c>
      <c r="K1719" s="7" t="s">
        <v>4687</v>
      </c>
      <c r="L1719" s="7" t="s">
        <v>4687</v>
      </c>
      <c r="N1719" s="7">
        <v>30.9</v>
      </c>
      <c r="O1719" s="7" t="str">
        <f t="shared" si="104"/>
        <v>Obesity</v>
      </c>
      <c r="Q1719" s="7">
        <v>5.76</v>
      </c>
      <c r="R1719" s="7" t="str">
        <f t="shared" si="105"/>
        <v>Prediabetes</v>
      </c>
      <c r="U1719" s="7">
        <v>19</v>
      </c>
      <c r="V1719" s="7" t="s">
        <v>4715</v>
      </c>
      <c r="W1719" s="7">
        <v>1992</v>
      </c>
      <c r="X1719" s="7" t="str">
        <f t="shared" si="106"/>
        <v>19-Sep-1992</v>
      </c>
      <c r="Z1719" s="7">
        <f t="shared" si="107"/>
        <v>30</v>
      </c>
      <c r="AC1719" s="44">
        <v>5375.04</v>
      </c>
    </row>
    <row r="1720" ht="15.6" spans="1:29">
      <c r="A1720" s="24" t="s">
        <v>3439</v>
      </c>
      <c r="B1720" s="24" t="s">
        <v>7516</v>
      </c>
      <c r="C1720" s="7" t="s">
        <v>4748</v>
      </c>
      <c r="D1720" s="7" t="s">
        <v>6349</v>
      </c>
      <c r="G1720" s="7">
        <v>1</v>
      </c>
      <c r="H1720" s="7">
        <v>1</v>
      </c>
      <c r="K1720" s="7" t="s">
        <v>4687</v>
      </c>
      <c r="L1720" s="7" t="s">
        <v>4687</v>
      </c>
      <c r="N1720" s="7">
        <v>15.58</v>
      </c>
      <c r="O1720" s="7" t="str">
        <f t="shared" si="104"/>
        <v>Underweight</v>
      </c>
      <c r="Q1720" s="7">
        <v>5.65</v>
      </c>
      <c r="R1720" s="7" t="str">
        <f t="shared" si="105"/>
        <v>Normal</v>
      </c>
      <c r="U1720" s="7">
        <v>5</v>
      </c>
      <c r="V1720" s="7" t="s">
        <v>4717</v>
      </c>
      <c r="W1720" s="7">
        <v>1974</v>
      </c>
      <c r="X1720" s="7" t="str">
        <f t="shared" si="106"/>
        <v>5-Dec-1974</v>
      </c>
      <c r="Z1720" s="7">
        <f t="shared" si="107"/>
        <v>48</v>
      </c>
      <c r="AC1720" s="44">
        <v>5373.36</v>
      </c>
    </row>
    <row r="1721" ht="15.6" spans="1:29">
      <c r="A1721" s="24" t="s">
        <v>3441</v>
      </c>
      <c r="B1721" s="24" t="s">
        <v>5143</v>
      </c>
      <c r="C1721" s="7" t="s">
        <v>4748</v>
      </c>
      <c r="D1721" s="7" t="s">
        <v>7517</v>
      </c>
      <c r="G1721" s="7">
        <v>1</v>
      </c>
      <c r="H1721" s="7">
        <v>1</v>
      </c>
      <c r="K1721" s="7" t="s">
        <v>4687</v>
      </c>
      <c r="L1721" s="7" t="s">
        <v>4687</v>
      </c>
      <c r="N1721" s="7">
        <v>26.315</v>
      </c>
      <c r="O1721" s="7" t="str">
        <f t="shared" si="104"/>
        <v>Overweight</v>
      </c>
      <c r="Q1721" s="7">
        <v>5.88</v>
      </c>
      <c r="R1721" s="7" t="str">
        <f t="shared" si="105"/>
        <v>Prediabetes</v>
      </c>
      <c r="U1721" s="7">
        <v>16</v>
      </c>
      <c r="V1721" s="7" t="s">
        <v>4715</v>
      </c>
      <c r="W1721" s="7">
        <v>1994</v>
      </c>
      <c r="X1721" s="7" t="str">
        <f t="shared" si="106"/>
        <v>16-Sep-1994</v>
      </c>
      <c r="Z1721" s="7">
        <f t="shared" si="107"/>
        <v>28</v>
      </c>
      <c r="AC1721" s="44">
        <v>5364.66</v>
      </c>
    </row>
    <row r="1722" ht="15.6" spans="1:29">
      <c r="A1722" s="24" t="s">
        <v>3443</v>
      </c>
      <c r="B1722" s="24" t="s">
        <v>7518</v>
      </c>
      <c r="C1722" s="7" t="s">
        <v>4751</v>
      </c>
      <c r="D1722" s="7" t="s">
        <v>4909</v>
      </c>
      <c r="G1722" s="7" t="s">
        <v>4688</v>
      </c>
      <c r="H1722" s="7">
        <v>0</v>
      </c>
      <c r="K1722" s="7" t="s">
        <v>4687</v>
      </c>
      <c r="L1722" s="7" t="s">
        <v>4687</v>
      </c>
      <c r="N1722" s="7">
        <v>35.61</v>
      </c>
      <c r="O1722" s="7" t="str">
        <f t="shared" si="104"/>
        <v>Obesity</v>
      </c>
      <c r="Q1722" s="7">
        <v>9.6</v>
      </c>
      <c r="R1722" s="7" t="str">
        <f t="shared" si="105"/>
        <v>Diabetes</v>
      </c>
      <c r="U1722" s="7">
        <v>22</v>
      </c>
      <c r="V1722" s="7" t="s">
        <v>4719</v>
      </c>
      <c r="W1722" s="7">
        <v>2000</v>
      </c>
      <c r="X1722" s="7" t="str">
        <f t="shared" si="106"/>
        <v>22-Oct-2000</v>
      </c>
      <c r="Z1722" s="7">
        <f t="shared" si="107"/>
        <v>22</v>
      </c>
      <c r="AC1722" s="44">
        <v>5354.07</v>
      </c>
    </row>
    <row r="1723" ht="15.6" spans="1:29">
      <c r="A1723" s="24" t="s">
        <v>3445</v>
      </c>
      <c r="B1723" s="24" t="s">
        <v>7519</v>
      </c>
      <c r="C1723" s="7" t="s">
        <v>4751</v>
      </c>
      <c r="D1723" s="7" t="s">
        <v>7520</v>
      </c>
      <c r="G1723" s="7">
        <v>1</v>
      </c>
      <c r="H1723" s="7">
        <v>1</v>
      </c>
      <c r="K1723" s="7" t="s">
        <v>4687</v>
      </c>
      <c r="L1723" s="7" t="s">
        <v>4687</v>
      </c>
      <c r="N1723" s="7">
        <v>37.56</v>
      </c>
      <c r="O1723" s="7" t="str">
        <f t="shared" si="104"/>
        <v>Obesity</v>
      </c>
      <c r="Q1723" s="7">
        <v>6.24</v>
      </c>
      <c r="R1723" s="7" t="str">
        <f t="shared" si="105"/>
        <v>Prediabetes</v>
      </c>
      <c r="U1723" s="7">
        <v>21</v>
      </c>
      <c r="V1723" s="7" t="s">
        <v>4714</v>
      </c>
      <c r="W1723" s="7">
        <v>2004</v>
      </c>
      <c r="X1723" s="7" t="str">
        <f t="shared" si="106"/>
        <v>21-Jun-2004</v>
      </c>
      <c r="Z1723" s="7">
        <f t="shared" si="107"/>
        <v>18</v>
      </c>
      <c r="AC1723" s="44">
        <v>5344.81</v>
      </c>
    </row>
    <row r="1724" ht="15.6" spans="1:29">
      <c r="A1724" s="24" t="s">
        <v>3447</v>
      </c>
      <c r="B1724" s="24" t="s">
        <v>7521</v>
      </c>
      <c r="C1724" s="7" t="s">
        <v>4748</v>
      </c>
      <c r="D1724" s="7" t="s">
        <v>7522</v>
      </c>
      <c r="G1724" s="7">
        <v>1</v>
      </c>
      <c r="H1724" s="7">
        <v>1</v>
      </c>
      <c r="K1724" s="7" t="s">
        <v>4687</v>
      </c>
      <c r="L1724" s="7" t="s">
        <v>4687</v>
      </c>
      <c r="N1724" s="7">
        <v>15.49</v>
      </c>
      <c r="O1724" s="7" t="str">
        <f t="shared" si="104"/>
        <v>Underweight</v>
      </c>
      <c r="Q1724" s="7">
        <v>7.63</v>
      </c>
      <c r="R1724" s="7" t="str">
        <f t="shared" si="105"/>
        <v>Diabetes</v>
      </c>
      <c r="U1724" s="7">
        <v>27</v>
      </c>
      <c r="V1724" s="7" t="s">
        <v>4718</v>
      </c>
      <c r="W1724" s="7">
        <v>1974</v>
      </c>
      <c r="X1724" s="7" t="str">
        <f t="shared" si="106"/>
        <v>27-Aug-1974</v>
      </c>
      <c r="Z1724" s="7">
        <f t="shared" si="107"/>
        <v>48</v>
      </c>
      <c r="AC1724" s="44">
        <v>5327.4</v>
      </c>
    </row>
    <row r="1725" ht="15.6" spans="1:29">
      <c r="A1725" s="24" t="s">
        <v>3449</v>
      </c>
      <c r="B1725" s="24" t="s">
        <v>7523</v>
      </c>
      <c r="C1725" s="7" t="s">
        <v>4751</v>
      </c>
      <c r="D1725" s="7" t="s">
        <v>7524</v>
      </c>
      <c r="G1725" s="7">
        <v>1</v>
      </c>
      <c r="H1725" s="7">
        <v>1</v>
      </c>
      <c r="K1725" s="7" t="s">
        <v>4687</v>
      </c>
      <c r="L1725" s="7" t="s">
        <v>4687</v>
      </c>
      <c r="N1725" s="7">
        <v>23.48</v>
      </c>
      <c r="O1725" s="7" t="str">
        <f t="shared" si="104"/>
        <v>Normal Weight</v>
      </c>
      <c r="Q1725" s="7">
        <v>8.66</v>
      </c>
      <c r="R1725" s="7" t="str">
        <f t="shared" si="105"/>
        <v>Diabetes</v>
      </c>
      <c r="U1725" s="7">
        <v>8</v>
      </c>
      <c r="V1725" s="7" t="s">
        <v>4718</v>
      </c>
      <c r="W1725" s="7">
        <v>1987</v>
      </c>
      <c r="X1725" s="7" t="str">
        <f t="shared" si="106"/>
        <v>8-Aug-1987</v>
      </c>
      <c r="Z1725" s="7">
        <f t="shared" si="107"/>
        <v>35</v>
      </c>
      <c r="AC1725" s="44">
        <v>5325.65</v>
      </c>
    </row>
    <row r="1726" ht="15.6" spans="1:29">
      <c r="A1726" s="24" t="s">
        <v>3451</v>
      </c>
      <c r="B1726" s="24" t="s">
        <v>7131</v>
      </c>
      <c r="C1726" s="7" t="s">
        <v>4748</v>
      </c>
      <c r="D1726" s="7" t="s">
        <v>7525</v>
      </c>
      <c r="G1726" s="7">
        <v>1</v>
      </c>
      <c r="H1726" s="7">
        <v>1</v>
      </c>
      <c r="K1726" s="7" t="s">
        <v>4689</v>
      </c>
      <c r="L1726" s="7" t="s">
        <v>4687</v>
      </c>
      <c r="N1726" s="7">
        <v>30.02</v>
      </c>
      <c r="O1726" s="7" t="str">
        <f t="shared" si="104"/>
        <v>Obesity</v>
      </c>
      <c r="Q1726" s="7">
        <v>8.55</v>
      </c>
      <c r="R1726" s="7" t="str">
        <f t="shared" si="105"/>
        <v>Diabetes</v>
      </c>
      <c r="U1726" s="7">
        <v>6</v>
      </c>
      <c r="V1726" s="7" t="s">
        <v>4719</v>
      </c>
      <c r="W1726" s="7">
        <v>1986</v>
      </c>
      <c r="X1726" s="7" t="str">
        <f t="shared" si="106"/>
        <v>6-Oct-1986</v>
      </c>
      <c r="Z1726" s="7">
        <f t="shared" si="107"/>
        <v>36</v>
      </c>
      <c r="AC1726" s="44">
        <v>5322.24</v>
      </c>
    </row>
    <row r="1727" ht="15.6" spans="1:29">
      <c r="A1727" s="24" t="s">
        <v>3453</v>
      </c>
      <c r="B1727" s="24" t="s">
        <v>7526</v>
      </c>
      <c r="C1727" s="7" t="s">
        <v>4748</v>
      </c>
      <c r="D1727" s="7" t="s">
        <v>7527</v>
      </c>
      <c r="G1727" s="7" t="s">
        <v>4688</v>
      </c>
      <c r="H1727" s="7">
        <v>0</v>
      </c>
      <c r="K1727" s="7" t="s">
        <v>4689</v>
      </c>
      <c r="L1727" s="7" t="s">
        <v>4687</v>
      </c>
      <c r="N1727" s="7">
        <v>26.885</v>
      </c>
      <c r="O1727" s="7" t="str">
        <f t="shared" si="104"/>
        <v>Overweight</v>
      </c>
      <c r="Q1727" s="7">
        <v>4.54</v>
      </c>
      <c r="R1727" s="7" t="str">
        <f t="shared" si="105"/>
        <v>Normal</v>
      </c>
      <c r="U1727" s="7">
        <v>12</v>
      </c>
      <c r="V1727" s="7" t="s">
        <v>4717</v>
      </c>
      <c r="W1727" s="7">
        <v>1986</v>
      </c>
      <c r="X1727" s="7" t="str">
        <f t="shared" si="106"/>
        <v>12-Dec-1986</v>
      </c>
      <c r="Z1727" s="7">
        <f t="shared" si="107"/>
        <v>36</v>
      </c>
      <c r="AC1727" s="44">
        <v>5312.17</v>
      </c>
    </row>
    <row r="1728" ht="15.6" spans="1:29">
      <c r="A1728" s="24" t="s">
        <v>3455</v>
      </c>
      <c r="B1728" s="24" t="s">
        <v>7528</v>
      </c>
      <c r="C1728" s="7" t="s">
        <v>4748</v>
      </c>
      <c r="D1728" s="7" t="s">
        <v>7087</v>
      </c>
      <c r="G1728" s="7" t="s">
        <v>4688</v>
      </c>
      <c r="H1728" s="7">
        <v>0</v>
      </c>
      <c r="K1728" s="7" t="s">
        <v>4689</v>
      </c>
      <c r="L1728" s="7" t="s">
        <v>4687</v>
      </c>
      <c r="N1728" s="7">
        <v>25.84</v>
      </c>
      <c r="O1728" s="7" t="str">
        <f t="shared" si="104"/>
        <v>Overweight</v>
      </c>
      <c r="Q1728" s="7">
        <v>5.7</v>
      </c>
      <c r="R1728" s="7" t="str">
        <f t="shared" si="105"/>
        <v>Prediabetes</v>
      </c>
      <c r="U1728" s="7">
        <v>6</v>
      </c>
      <c r="V1728" s="7" t="s">
        <v>4708</v>
      </c>
      <c r="W1728" s="7">
        <v>1986</v>
      </c>
      <c r="X1728" s="7" t="str">
        <f t="shared" si="106"/>
        <v>6-Jul-1986</v>
      </c>
      <c r="Z1728" s="7">
        <f t="shared" si="107"/>
        <v>36</v>
      </c>
      <c r="AC1728" s="44">
        <v>5306.7</v>
      </c>
    </row>
    <row r="1729" ht="15.6" spans="1:29">
      <c r="A1729" s="24" t="s">
        <v>3457</v>
      </c>
      <c r="B1729" s="24" t="s">
        <v>5928</v>
      </c>
      <c r="C1729" s="7" t="s">
        <v>4751</v>
      </c>
      <c r="D1729" s="7" t="s">
        <v>7529</v>
      </c>
      <c r="G1729" s="7" t="s">
        <v>4688</v>
      </c>
      <c r="H1729" s="7">
        <v>0</v>
      </c>
      <c r="K1729" s="7" t="s">
        <v>4687</v>
      </c>
      <c r="L1729" s="7" t="s">
        <v>4687</v>
      </c>
      <c r="N1729" s="7">
        <v>27.455</v>
      </c>
      <c r="O1729" s="7" t="str">
        <f t="shared" si="104"/>
        <v>Overweight</v>
      </c>
      <c r="Q1729" s="7">
        <v>5.07</v>
      </c>
      <c r="R1729" s="7" t="str">
        <f t="shared" si="105"/>
        <v>Normal</v>
      </c>
      <c r="U1729" s="7">
        <v>11</v>
      </c>
      <c r="V1729" s="7" t="s">
        <v>4715</v>
      </c>
      <c r="W1729" s="7">
        <v>1989</v>
      </c>
      <c r="X1729" s="7" t="str">
        <f t="shared" si="106"/>
        <v>11-Sep-1989</v>
      </c>
      <c r="Z1729" s="7">
        <f t="shared" si="107"/>
        <v>33</v>
      </c>
      <c r="AC1729" s="44">
        <v>5293.67</v>
      </c>
    </row>
    <row r="1730" ht="15.6" spans="1:29">
      <c r="A1730" s="24" t="s">
        <v>3459</v>
      </c>
      <c r="B1730" s="24" t="s">
        <v>7530</v>
      </c>
      <c r="C1730" s="7" t="s">
        <v>4751</v>
      </c>
      <c r="D1730" s="7" t="s">
        <v>7531</v>
      </c>
      <c r="G1730" s="7">
        <v>1</v>
      </c>
      <c r="H1730" s="7">
        <v>1</v>
      </c>
      <c r="K1730" s="7" t="s">
        <v>4687</v>
      </c>
      <c r="L1730" s="7" t="s">
        <v>4687</v>
      </c>
      <c r="N1730" s="7">
        <v>24.605</v>
      </c>
      <c r="O1730" s="7" t="str">
        <f t="shared" si="104"/>
        <v>Normal Weight</v>
      </c>
      <c r="Q1730" s="7">
        <v>4.38</v>
      </c>
      <c r="R1730" s="7" t="str">
        <f t="shared" si="105"/>
        <v>Normal</v>
      </c>
      <c r="U1730" s="7">
        <v>6</v>
      </c>
      <c r="V1730" s="7" t="s">
        <v>4718</v>
      </c>
      <c r="W1730" s="7">
        <v>1989</v>
      </c>
      <c r="X1730" s="7" t="str">
        <f t="shared" si="106"/>
        <v>6-Aug-1989</v>
      </c>
      <c r="Z1730" s="7">
        <f t="shared" si="107"/>
        <v>33</v>
      </c>
      <c r="AC1730" s="44">
        <v>5291.71</v>
      </c>
    </row>
    <row r="1731" ht="15.6" spans="1:29">
      <c r="A1731" s="24" t="s">
        <v>3461</v>
      </c>
      <c r="B1731" s="24" t="s">
        <v>7352</v>
      </c>
      <c r="C1731" s="7" t="s">
        <v>4751</v>
      </c>
      <c r="D1731" s="7" t="s">
        <v>7532</v>
      </c>
      <c r="G1731" s="7">
        <v>1</v>
      </c>
      <c r="H1731" s="7">
        <v>1</v>
      </c>
      <c r="K1731" s="7" t="s">
        <v>4687</v>
      </c>
      <c r="L1731" s="7" t="s">
        <v>4687</v>
      </c>
      <c r="N1731" s="7">
        <v>30.8</v>
      </c>
      <c r="O1731" s="7" t="str">
        <f t="shared" ref="O1731:O1794" si="108">IF((AND(N1731&lt;18.5)),"Underweight",IF(AND(N1731&gt;=18.5,N1731&lt;24.9),"Normal Weight",IF(AND(N1731&gt;=25,N1731&lt;=30),"Overweight","Obesity")))</f>
        <v>Obesity</v>
      </c>
      <c r="Q1731" s="7">
        <v>4.54</v>
      </c>
      <c r="R1731" s="7" t="str">
        <f t="shared" ref="R1731:R1794" si="109">IF((AND(Q1731&gt;=5.7,Q1731&lt;=6.4)),"Prediabetes",IF(AND(Q1731&gt;6.5),"Diabetes","Normal"))</f>
        <v>Normal</v>
      </c>
      <c r="U1731" s="7">
        <v>21</v>
      </c>
      <c r="V1731" s="7" t="s">
        <v>4718</v>
      </c>
      <c r="W1731" s="7">
        <v>1990</v>
      </c>
      <c r="X1731" s="7" t="str">
        <f t="shared" ref="X1731:X1794" si="110">CONCATENATE(U1731,"-",V1731,"-",W1731)</f>
        <v>21-Aug-1990</v>
      </c>
      <c r="Z1731" s="7">
        <f t="shared" ref="Z1731:Z1794" si="111">DATEDIF(X1731,$Y$2,"Y")</f>
        <v>32</v>
      </c>
      <c r="AC1731" s="44">
        <v>5275.86</v>
      </c>
    </row>
    <row r="1732" ht="15.6" spans="1:29">
      <c r="A1732" s="24" t="s">
        <v>3463</v>
      </c>
      <c r="B1732" s="24" t="s">
        <v>5797</v>
      </c>
      <c r="C1732" s="7" t="s">
        <v>4748</v>
      </c>
      <c r="D1732" s="7" t="s">
        <v>7533</v>
      </c>
      <c r="G1732" s="7">
        <v>1</v>
      </c>
      <c r="H1732" s="7">
        <v>1</v>
      </c>
      <c r="K1732" s="7" t="s">
        <v>4687</v>
      </c>
      <c r="L1732" s="7" t="s">
        <v>4687</v>
      </c>
      <c r="N1732" s="7">
        <v>34.8</v>
      </c>
      <c r="O1732" s="7" t="str">
        <f t="shared" si="108"/>
        <v>Obesity</v>
      </c>
      <c r="Q1732" s="7">
        <v>5.38</v>
      </c>
      <c r="R1732" s="7" t="str">
        <f t="shared" si="109"/>
        <v>Normal</v>
      </c>
      <c r="U1732" s="7">
        <v>8</v>
      </c>
      <c r="V1732" s="7" t="s">
        <v>4715</v>
      </c>
      <c r="W1732" s="7">
        <v>1987</v>
      </c>
      <c r="X1732" s="7" t="str">
        <f t="shared" si="110"/>
        <v>8-Sep-1987</v>
      </c>
      <c r="Z1732" s="7">
        <f t="shared" si="111"/>
        <v>35</v>
      </c>
      <c r="AC1732" s="44">
        <v>5272.18</v>
      </c>
    </row>
    <row r="1733" ht="15.6" spans="1:29">
      <c r="A1733" s="24" t="s">
        <v>3465</v>
      </c>
      <c r="B1733" s="24" t="s">
        <v>7534</v>
      </c>
      <c r="C1733" s="7" t="s">
        <v>4748</v>
      </c>
      <c r="D1733" s="7" t="s">
        <v>4911</v>
      </c>
      <c r="G1733" s="7">
        <v>1</v>
      </c>
      <c r="H1733" s="7">
        <v>1</v>
      </c>
      <c r="K1733" s="7" t="s">
        <v>4687</v>
      </c>
      <c r="L1733" s="7" t="s">
        <v>4687</v>
      </c>
      <c r="N1733" s="7">
        <v>34.21</v>
      </c>
      <c r="O1733" s="7" t="str">
        <f t="shared" si="108"/>
        <v>Obesity</v>
      </c>
      <c r="Q1733" s="7">
        <v>5.55</v>
      </c>
      <c r="R1733" s="7" t="str">
        <f t="shared" si="109"/>
        <v>Normal</v>
      </c>
      <c r="U1733" s="7">
        <v>30</v>
      </c>
      <c r="V1733" s="7" t="s">
        <v>4708</v>
      </c>
      <c r="W1733" s="7">
        <v>1987</v>
      </c>
      <c r="X1733" s="7" t="str">
        <f t="shared" si="110"/>
        <v>30-Jul-1987</v>
      </c>
      <c r="Z1733" s="7">
        <f t="shared" si="111"/>
        <v>35</v>
      </c>
      <c r="AC1733" s="44">
        <v>5267.82</v>
      </c>
    </row>
    <row r="1734" ht="15.6" spans="1:29">
      <c r="A1734" s="24" t="s">
        <v>3467</v>
      </c>
      <c r="B1734" s="24" t="s">
        <v>7535</v>
      </c>
      <c r="C1734" s="7" t="s">
        <v>4748</v>
      </c>
      <c r="D1734" s="7" t="s">
        <v>7536</v>
      </c>
      <c r="G1734" s="7">
        <v>1</v>
      </c>
      <c r="H1734" s="7">
        <v>1</v>
      </c>
      <c r="K1734" s="7" t="s">
        <v>4687</v>
      </c>
      <c r="L1734" s="7" t="s">
        <v>4687</v>
      </c>
      <c r="N1734" s="7">
        <v>31</v>
      </c>
      <c r="O1734" s="7" t="str">
        <f t="shared" si="108"/>
        <v>Obesity</v>
      </c>
      <c r="Q1734" s="7">
        <v>4.03</v>
      </c>
      <c r="R1734" s="7" t="str">
        <f t="shared" si="109"/>
        <v>Normal</v>
      </c>
      <c r="U1734" s="7">
        <v>24</v>
      </c>
      <c r="V1734" s="7" t="s">
        <v>4718</v>
      </c>
      <c r="W1734" s="7">
        <v>1987</v>
      </c>
      <c r="X1734" s="7" t="str">
        <f t="shared" si="110"/>
        <v>24-Aug-1987</v>
      </c>
      <c r="Z1734" s="7">
        <f t="shared" si="111"/>
        <v>35</v>
      </c>
      <c r="AC1734" s="44">
        <v>5266.37</v>
      </c>
    </row>
    <row r="1735" ht="15.6" spans="1:29">
      <c r="A1735" s="24" t="s">
        <v>3469</v>
      </c>
      <c r="B1735" s="24" t="s">
        <v>7537</v>
      </c>
      <c r="C1735" s="7" t="s">
        <v>4748</v>
      </c>
      <c r="D1735" s="7" t="s">
        <v>7538</v>
      </c>
      <c r="G1735" s="7" t="s">
        <v>4688</v>
      </c>
      <c r="H1735" s="7">
        <v>0</v>
      </c>
      <c r="K1735" s="7" t="s">
        <v>4687</v>
      </c>
      <c r="L1735" s="7" t="s">
        <v>4687</v>
      </c>
      <c r="N1735" s="7">
        <v>26.125</v>
      </c>
      <c r="O1735" s="7" t="str">
        <f t="shared" si="108"/>
        <v>Overweight</v>
      </c>
      <c r="Q1735" s="7">
        <v>4.19</v>
      </c>
      <c r="R1735" s="7" t="str">
        <f t="shared" si="109"/>
        <v>Normal</v>
      </c>
      <c r="U1735" s="7">
        <v>8</v>
      </c>
      <c r="V1735" s="7" t="s">
        <v>4718</v>
      </c>
      <c r="W1735" s="7">
        <v>1987</v>
      </c>
      <c r="X1735" s="7" t="str">
        <f t="shared" si="110"/>
        <v>8-Aug-1987</v>
      </c>
      <c r="Z1735" s="7">
        <f t="shared" si="111"/>
        <v>35</v>
      </c>
      <c r="AC1735" s="44">
        <v>5261.47</v>
      </c>
    </row>
    <row r="1736" ht="15.6" spans="1:29">
      <c r="A1736" s="24" t="s">
        <v>3471</v>
      </c>
      <c r="B1736" s="24" t="s">
        <v>7539</v>
      </c>
      <c r="C1736" s="7" t="s">
        <v>5627</v>
      </c>
      <c r="D1736" s="7" t="s">
        <v>7540</v>
      </c>
      <c r="G1736" s="7">
        <v>1</v>
      </c>
      <c r="H1736" s="7">
        <v>1</v>
      </c>
      <c r="K1736" s="7" t="s">
        <v>4689</v>
      </c>
      <c r="L1736" s="7" t="s">
        <v>4687</v>
      </c>
      <c r="N1736" s="7">
        <v>30.13</v>
      </c>
      <c r="O1736" s="7" t="str">
        <f t="shared" si="108"/>
        <v>Obesity</v>
      </c>
      <c r="Q1736" s="7">
        <v>4.37</v>
      </c>
      <c r="R1736" s="7" t="str">
        <f t="shared" si="109"/>
        <v>Normal</v>
      </c>
      <c r="U1736" s="7">
        <v>5</v>
      </c>
      <c r="V1736" s="7" t="s">
        <v>4717</v>
      </c>
      <c r="W1736" s="7">
        <v>1995</v>
      </c>
      <c r="X1736" s="7" t="str">
        <f t="shared" si="110"/>
        <v>5-Dec-1995</v>
      </c>
      <c r="Z1736" s="7">
        <f t="shared" si="111"/>
        <v>27</v>
      </c>
      <c r="AC1736" s="44">
        <v>5257.51</v>
      </c>
    </row>
    <row r="1737" ht="15.6" spans="1:29">
      <c r="A1737" s="24" t="s">
        <v>3473</v>
      </c>
      <c r="B1737" s="24" t="s">
        <v>7541</v>
      </c>
      <c r="C1737" s="7" t="s">
        <v>4748</v>
      </c>
      <c r="D1737" s="7" t="s">
        <v>7542</v>
      </c>
      <c r="G1737" s="7">
        <v>1</v>
      </c>
      <c r="H1737" s="7">
        <v>1</v>
      </c>
      <c r="K1737" s="7" t="s">
        <v>4687</v>
      </c>
      <c r="L1737" s="7" t="s">
        <v>4687</v>
      </c>
      <c r="N1737" s="7">
        <v>34.19</v>
      </c>
      <c r="O1737" s="7" t="str">
        <f t="shared" si="108"/>
        <v>Obesity</v>
      </c>
      <c r="Q1737" s="7">
        <v>5.31</v>
      </c>
      <c r="R1737" s="7" t="str">
        <f t="shared" si="109"/>
        <v>Normal</v>
      </c>
      <c r="U1737" s="7">
        <v>28</v>
      </c>
      <c r="V1737" s="7" t="s">
        <v>4715</v>
      </c>
      <c r="W1737" s="7">
        <v>1999</v>
      </c>
      <c r="X1737" s="7" t="str">
        <f t="shared" si="110"/>
        <v>28-Sep-1999</v>
      </c>
      <c r="Z1737" s="7">
        <f t="shared" si="111"/>
        <v>23</v>
      </c>
      <c r="AC1737" s="44">
        <v>5253.52</v>
      </c>
    </row>
    <row r="1738" ht="15.6" spans="1:29">
      <c r="A1738" s="24" t="s">
        <v>3475</v>
      </c>
      <c r="B1738" s="24" t="s">
        <v>6307</v>
      </c>
      <c r="C1738" s="7" t="s">
        <v>4751</v>
      </c>
      <c r="D1738" s="7" t="s">
        <v>7543</v>
      </c>
      <c r="G1738" s="7">
        <v>1</v>
      </c>
      <c r="H1738" s="7">
        <v>1</v>
      </c>
      <c r="K1738" s="7" t="s">
        <v>4687</v>
      </c>
      <c r="L1738" s="7" t="s">
        <v>4687</v>
      </c>
      <c r="N1738" s="7">
        <v>22.515</v>
      </c>
      <c r="O1738" s="7" t="str">
        <f t="shared" si="108"/>
        <v>Normal Weight</v>
      </c>
      <c r="Q1738" s="7">
        <v>4.66</v>
      </c>
      <c r="R1738" s="7" t="str">
        <f t="shared" si="109"/>
        <v>Normal</v>
      </c>
      <c r="U1738" s="7">
        <v>20</v>
      </c>
      <c r="V1738" s="7" t="s">
        <v>4717</v>
      </c>
      <c r="W1738" s="7">
        <v>1993</v>
      </c>
      <c r="X1738" s="7" t="str">
        <f t="shared" si="110"/>
        <v>20-Dec-1993</v>
      </c>
      <c r="Z1738" s="7">
        <f t="shared" si="111"/>
        <v>29</v>
      </c>
      <c r="AC1738" s="44">
        <v>5246.05</v>
      </c>
    </row>
    <row r="1739" ht="15.6" spans="1:29">
      <c r="A1739" s="24" t="s">
        <v>3477</v>
      </c>
      <c r="B1739" s="24" t="s">
        <v>7544</v>
      </c>
      <c r="C1739" s="7" t="s">
        <v>4751</v>
      </c>
      <c r="D1739" s="7" t="s">
        <v>4850</v>
      </c>
      <c r="G1739" s="7">
        <v>1</v>
      </c>
      <c r="H1739" s="7">
        <v>1</v>
      </c>
      <c r="K1739" s="7" t="s">
        <v>4689</v>
      </c>
      <c r="L1739" s="7" t="s">
        <v>4687</v>
      </c>
      <c r="N1739" s="7">
        <v>18.24</v>
      </c>
      <c r="O1739" s="7" t="str">
        <f t="shared" si="108"/>
        <v>Underweight</v>
      </c>
      <c r="Q1739" s="7">
        <v>6.19</v>
      </c>
      <c r="R1739" s="7" t="str">
        <f t="shared" si="109"/>
        <v>Prediabetes</v>
      </c>
      <c r="U1739" s="7">
        <v>10</v>
      </c>
      <c r="V1739" s="7" t="s">
        <v>4719</v>
      </c>
      <c r="W1739" s="7">
        <v>1983</v>
      </c>
      <c r="X1739" s="7" t="str">
        <f t="shared" si="110"/>
        <v>10-Oct-1983</v>
      </c>
      <c r="Z1739" s="7">
        <f t="shared" si="111"/>
        <v>39</v>
      </c>
      <c r="AC1739" s="44">
        <v>5245.23</v>
      </c>
    </row>
    <row r="1740" ht="15.6" spans="1:29">
      <c r="A1740" s="24" t="s">
        <v>3479</v>
      </c>
      <c r="B1740" s="24" t="s">
        <v>7545</v>
      </c>
      <c r="C1740" s="7" t="s">
        <v>4751</v>
      </c>
      <c r="D1740" s="7" t="s">
        <v>7546</v>
      </c>
      <c r="G1740" s="7">
        <v>1</v>
      </c>
      <c r="H1740" s="7">
        <v>1</v>
      </c>
      <c r="K1740" s="7" t="s">
        <v>4687</v>
      </c>
      <c r="L1740" s="7" t="s">
        <v>4687</v>
      </c>
      <c r="N1740" s="7">
        <v>37.28</v>
      </c>
      <c r="O1740" s="7" t="str">
        <f t="shared" si="108"/>
        <v>Obesity</v>
      </c>
      <c r="Q1740" s="7">
        <v>4.86</v>
      </c>
      <c r="R1740" s="7" t="str">
        <f t="shared" si="109"/>
        <v>Normal</v>
      </c>
      <c r="U1740" s="7">
        <v>23</v>
      </c>
      <c r="V1740" s="7" t="s">
        <v>4717</v>
      </c>
      <c r="W1740" s="7">
        <v>2004</v>
      </c>
      <c r="X1740" s="7" t="str">
        <f t="shared" si="110"/>
        <v>23-Dec-2004</v>
      </c>
      <c r="Z1740" s="7">
        <f t="shared" si="111"/>
        <v>18</v>
      </c>
      <c r="AC1740" s="44">
        <v>5240.77</v>
      </c>
    </row>
    <row r="1741" ht="15.6" spans="1:29">
      <c r="A1741" s="24" t="s">
        <v>3481</v>
      </c>
      <c r="B1741" s="24" t="s">
        <v>7547</v>
      </c>
      <c r="C1741" s="7" t="s">
        <v>4748</v>
      </c>
      <c r="D1741" s="7" t="s">
        <v>7548</v>
      </c>
      <c r="G1741" s="7" t="s">
        <v>4688</v>
      </c>
      <c r="H1741" s="7">
        <v>0</v>
      </c>
      <c r="K1741" s="7" t="s">
        <v>4687</v>
      </c>
      <c r="L1741" s="7" t="s">
        <v>4687</v>
      </c>
      <c r="N1741" s="7">
        <v>18.2</v>
      </c>
      <c r="O1741" s="7" t="str">
        <f t="shared" si="108"/>
        <v>Underweight</v>
      </c>
      <c r="Q1741" s="7">
        <v>4.74</v>
      </c>
      <c r="R1741" s="7" t="str">
        <f t="shared" si="109"/>
        <v>Normal</v>
      </c>
      <c r="U1741" s="7">
        <v>25</v>
      </c>
      <c r="V1741" s="7" t="s">
        <v>4714</v>
      </c>
      <c r="W1741" s="7">
        <v>1979</v>
      </c>
      <c r="X1741" s="7" t="str">
        <f t="shared" si="110"/>
        <v>25-Jun-1979</v>
      </c>
      <c r="Z1741" s="7">
        <f t="shared" si="111"/>
        <v>43</v>
      </c>
      <c r="AC1741" s="44">
        <v>5227.99</v>
      </c>
    </row>
    <row r="1742" ht="15.6" spans="1:29">
      <c r="A1742" s="24" t="s">
        <v>3483</v>
      </c>
      <c r="B1742" s="24" t="s">
        <v>7549</v>
      </c>
      <c r="C1742" s="7" t="s">
        <v>4748</v>
      </c>
      <c r="D1742" s="7" t="s">
        <v>7550</v>
      </c>
      <c r="G1742" s="7" t="s">
        <v>4688</v>
      </c>
      <c r="H1742" s="7">
        <v>0</v>
      </c>
      <c r="K1742" s="7" t="s">
        <v>4687</v>
      </c>
      <c r="L1742" s="7" t="s">
        <v>4687</v>
      </c>
      <c r="N1742" s="7">
        <v>20.53</v>
      </c>
      <c r="O1742" s="7" t="str">
        <f t="shared" si="108"/>
        <v>Normal Weight</v>
      </c>
      <c r="Q1742" s="7">
        <v>6.03</v>
      </c>
      <c r="R1742" s="7" t="str">
        <f t="shared" si="109"/>
        <v>Prediabetes</v>
      </c>
      <c r="U1742" s="7">
        <v>25</v>
      </c>
      <c r="V1742" s="7" t="s">
        <v>4714</v>
      </c>
      <c r="W1742" s="7">
        <v>1984</v>
      </c>
      <c r="X1742" s="7" t="str">
        <f t="shared" si="110"/>
        <v>25-Jun-1984</v>
      </c>
      <c r="Z1742" s="7">
        <f t="shared" si="111"/>
        <v>38</v>
      </c>
      <c r="AC1742" s="44">
        <v>5216.48</v>
      </c>
    </row>
    <row r="1743" ht="15.6" spans="1:29">
      <c r="A1743" s="24" t="s">
        <v>3485</v>
      </c>
      <c r="B1743" s="24" t="s">
        <v>7551</v>
      </c>
      <c r="C1743" s="7" t="s">
        <v>4748</v>
      </c>
      <c r="D1743" s="7" t="s">
        <v>7552</v>
      </c>
      <c r="G1743" s="7" t="s">
        <v>4688</v>
      </c>
      <c r="H1743" s="7">
        <v>0</v>
      </c>
      <c r="K1743" s="7" t="s">
        <v>4687</v>
      </c>
      <c r="L1743" s="7" t="s">
        <v>4687</v>
      </c>
      <c r="N1743" s="7">
        <v>23.79</v>
      </c>
      <c r="O1743" s="7" t="str">
        <f t="shared" si="108"/>
        <v>Normal Weight</v>
      </c>
      <c r="Q1743" s="7">
        <v>4.71</v>
      </c>
      <c r="R1743" s="7" t="str">
        <f t="shared" si="109"/>
        <v>Normal</v>
      </c>
      <c r="U1743" s="7">
        <v>10</v>
      </c>
      <c r="V1743" s="7" t="s">
        <v>4708</v>
      </c>
      <c r="W1743" s="7">
        <v>1991</v>
      </c>
      <c r="X1743" s="7" t="str">
        <f t="shared" si="110"/>
        <v>10-Jul-1991</v>
      </c>
      <c r="Z1743" s="7">
        <f t="shared" si="111"/>
        <v>31</v>
      </c>
      <c r="AC1743" s="44">
        <v>5213.22</v>
      </c>
    </row>
    <row r="1744" ht="15.6" spans="1:29">
      <c r="A1744" s="24" t="s">
        <v>3487</v>
      </c>
      <c r="B1744" s="24" t="s">
        <v>7553</v>
      </c>
      <c r="C1744" s="7" t="s">
        <v>4748</v>
      </c>
      <c r="D1744" s="7" t="s">
        <v>7554</v>
      </c>
      <c r="G1744" s="7">
        <v>1</v>
      </c>
      <c r="H1744" s="7">
        <v>1</v>
      </c>
      <c r="K1744" s="7" t="s">
        <v>4687</v>
      </c>
      <c r="L1744" s="7" t="s">
        <v>4687</v>
      </c>
      <c r="N1744" s="7">
        <v>29.8</v>
      </c>
      <c r="O1744" s="7" t="str">
        <f t="shared" si="108"/>
        <v>Overweight</v>
      </c>
      <c r="Q1744" s="7">
        <v>5.55</v>
      </c>
      <c r="R1744" s="7" t="str">
        <f t="shared" si="109"/>
        <v>Normal</v>
      </c>
      <c r="U1744" s="7">
        <v>24</v>
      </c>
      <c r="V1744" s="7" t="s">
        <v>4708</v>
      </c>
      <c r="W1744" s="7">
        <v>1990</v>
      </c>
      <c r="X1744" s="7" t="str">
        <f t="shared" si="110"/>
        <v>24-Jul-1990</v>
      </c>
      <c r="Z1744" s="7">
        <f t="shared" si="111"/>
        <v>32</v>
      </c>
      <c r="AC1744" s="44">
        <v>5209.58</v>
      </c>
    </row>
    <row r="1745" ht="15.6" spans="1:29">
      <c r="A1745" s="24" t="s">
        <v>3489</v>
      </c>
      <c r="B1745" s="24" t="s">
        <v>7555</v>
      </c>
      <c r="C1745" s="7" t="s">
        <v>4748</v>
      </c>
      <c r="D1745" s="7" t="s">
        <v>5697</v>
      </c>
      <c r="G1745" s="7">
        <v>1</v>
      </c>
      <c r="H1745" s="7">
        <v>1</v>
      </c>
      <c r="K1745" s="7" t="s">
        <v>4687</v>
      </c>
      <c r="L1745" s="7" t="s">
        <v>4687</v>
      </c>
      <c r="N1745" s="7">
        <v>31.54</v>
      </c>
      <c r="O1745" s="7" t="str">
        <f t="shared" si="108"/>
        <v>Obesity</v>
      </c>
      <c r="Q1745" s="7">
        <v>4.78</v>
      </c>
      <c r="R1745" s="7" t="str">
        <f t="shared" si="109"/>
        <v>Normal</v>
      </c>
      <c r="U1745" s="7">
        <v>25</v>
      </c>
      <c r="V1745" s="7" t="s">
        <v>4715</v>
      </c>
      <c r="W1745" s="7">
        <v>1990</v>
      </c>
      <c r="X1745" s="7" t="str">
        <f t="shared" si="110"/>
        <v>25-Sep-1990</v>
      </c>
      <c r="Z1745" s="7">
        <f t="shared" si="111"/>
        <v>32</v>
      </c>
      <c r="AC1745" s="44">
        <v>5207.97</v>
      </c>
    </row>
    <row r="1746" ht="15.6" spans="1:29">
      <c r="A1746" s="24" t="s">
        <v>3491</v>
      </c>
      <c r="B1746" s="24" t="s">
        <v>6045</v>
      </c>
      <c r="C1746" s="7" t="s">
        <v>4751</v>
      </c>
      <c r="D1746" s="7" t="s">
        <v>6575</v>
      </c>
      <c r="G1746" s="7">
        <v>1</v>
      </c>
      <c r="H1746" s="7">
        <v>1</v>
      </c>
      <c r="K1746" s="7" t="s">
        <v>4687</v>
      </c>
      <c r="L1746" s="7" t="s">
        <v>4687</v>
      </c>
      <c r="N1746" s="7">
        <v>20.82</v>
      </c>
      <c r="O1746" s="7" t="str">
        <f t="shared" si="108"/>
        <v>Normal Weight</v>
      </c>
      <c r="Q1746" s="7">
        <v>4.65</v>
      </c>
      <c r="R1746" s="7" t="str">
        <f t="shared" si="109"/>
        <v>Normal</v>
      </c>
      <c r="U1746" s="7">
        <v>5</v>
      </c>
      <c r="V1746" s="7" t="s">
        <v>4712</v>
      </c>
      <c r="W1746" s="7">
        <v>1984</v>
      </c>
      <c r="X1746" s="7" t="str">
        <f t="shared" si="110"/>
        <v>5-Nov-1984</v>
      </c>
      <c r="Z1746" s="7">
        <f t="shared" si="111"/>
        <v>38</v>
      </c>
      <c r="AC1746" s="44">
        <v>5198.69</v>
      </c>
    </row>
    <row r="1747" ht="15.6" spans="1:29">
      <c r="A1747" s="24" t="s">
        <v>3493</v>
      </c>
      <c r="B1747" s="24" t="s">
        <v>7556</v>
      </c>
      <c r="C1747" s="7" t="s">
        <v>4748</v>
      </c>
      <c r="D1747" s="7" t="s">
        <v>7249</v>
      </c>
      <c r="G1747" s="7">
        <v>1</v>
      </c>
      <c r="H1747" s="7">
        <v>1</v>
      </c>
      <c r="K1747" s="7" t="s">
        <v>4687</v>
      </c>
      <c r="L1747" s="7" t="s">
        <v>4687</v>
      </c>
      <c r="N1747" s="7">
        <v>38.83</v>
      </c>
      <c r="O1747" s="7" t="str">
        <f t="shared" si="108"/>
        <v>Obesity</v>
      </c>
      <c r="Q1747" s="7">
        <v>5.2</v>
      </c>
      <c r="R1747" s="7" t="str">
        <f t="shared" si="109"/>
        <v>Normal</v>
      </c>
      <c r="U1747" s="7">
        <v>28</v>
      </c>
      <c r="V1747" s="7" t="s">
        <v>4718</v>
      </c>
      <c r="W1747" s="7">
        <v>1993</v>
      </c>
      <c r="X1747" s="7" t="str">
        <f t="shared" si="110"/>
        <v>28-Aug-1993</v>
      </c>
      <c r="Z1747" s="7">
        <f t="shared" si="111"/>
        <v>29</v>
      </c>
      <c r="AC1747" s="44">
        <v>5195.58</v>
      </c>
    </row>
    <row r="1748" ht="15.6" spans="1:29">
      <c r="A1748" s="24" t="s">
        <v>3495</v>
      </c>
      <c r="B1748" s="24" t="s">
        <v>7557</v>
      </c>
      <c r="C1748" s="7" t="s">
        <v>4748</v>
      </c>
      <c r="D1748" s="7" t="s">
        <v>7558</v>
      </c>
      <c r="G1748" s="7">
        <v>1</v>
      </c>
      <c r="H1748" s="7">
        <v>1</v>
      </c>
      <c r="K1748" s="7" t="s">
        <v>4689</v>
      </c>
      <c r="L1748" s="7" t="s">
        <v>4687</v>
      </c>
      <c r="N1748" s="7">
        <v>23.44</v>
      </c>
      <c r="O1748" s="7" t="str">
        <f t="shared" si="108"/>
        <v>Normal Weight</v>
      </c>
      <c r="Q1748" s="7">
        <v>4.54</v>
      </c>
      <c r="R1748" s="7" t="str">
        <f t="shared" si="109"/>
        <v>Normal</v>
      </c>
      <c r="U1748" s="7">
        <v>23</v>
      </c>
      <c r="V1748" s="7" t="s">
        <v>4715</v>
      </c>
      <c r="W1748" s="7">
        <v>1988</v>
      </c>
      <c r="X1748" s="7" t="str">
        <f t="shared" si="110"/>
        <v>23-Sep-1988</v>
      </c>
      <c r="Z1748" s="7">
        <f t="shared" si="111"/>
        <v>34</v>
      </c>
      <c r="AC1748" s="44">
        <v>5177.12</v>
      </c>
    </row>
    <row r="1749" ht="15.6" spans="1:29">
      <c r="A1749" s="24" t="s">
        <v>3497</v>
      </c>
      <c r="B1749" s="24" t="s">
        <v>7541</v>
      </c>
      <c r="C1749" s="7" t="s">
        <v>4751</v>
      </c>
      <c r="D1749" s="7" t="s">
        <v>7559</v>
      </c>
      <c r="G1749" s="7">
        <v>1</v>
      </c>
      <c r="H1749" s="7">
        <v>1</v>
      </c>
      <c r="K1749" s="7" t="s">
        <v>4687</v>
      </c>
      <c r="L1749" s="7" t="s">
        <v>4687</v>
      </c>
      <c r="N1749" s="7">
        <v>24.13</v>
      </c>
      <c r="O1749" s="7" t="str">
        <f t="shared" si="108"/>
        <v>Normal Weight</v>
      </c>
      <c r="Q1749" s="7">
        <v>4.11</v>
      </c>
      <c r="R1749" s="7" t="str">
        <f t="shared" si="109"/>
        <v>Normal</v>
      </c>
      <c r="U1749" s="7">
        <v>29</v>
      </c>
      <c r="V1749" s="7" t="s">
        <v>4708</v>
      </c>
      <c r="W1749" s="7">
        <v>1987</v>
      </c>
      <c r="X1749" s="7" t="str">
        <f t="shared" si="110"/>
        <v>29-Jul-1987</v>
      </c>
      <c r="Z1749" s="7">
        <f t="shared" si="111"/>
        <v>35</v>
      </c>
      <c r="AC1749" s="44">
        <v>5166.96</v>
      </c>
    </row>
    <row r="1750" ht="15.6" spans="1:29">
      <c r="A1750" s="24" t="s">
        <v>3499</v>
      </c>
      <c r="B1750" s="24" t="s">
        <v>7560</v>
      </c>
      <c r="C1750" s="7" t="s">
        <v>4751</v>
      </c>
      <c r="D1750" s="7" t="s">
        <v>6163</v>
      </c>
      <c r="G1750" s="7" t="s">
        <v>4688</v>
      </c>
      <c r="H1750" s="7">
        <v>0</v>
      </c>
      <c r="K1750" s="7" t="s">
        <v>4689</v>
      </c>
      <c r="L1750" s="7" t="s">
        <v>4687</v>
      </c>
      <c r="N1750" s="7">
        <v>42.13</v>
      </c>
      <c r="O1750" s="7" t="str">
        <f t="shared" si="108"/>
        <v>Obesity</v>
      </c>
      <c r="Q1750" s="7">
        <v>4.63</v>
      </c>
      <c r="R1750" s="7" t="str">
        <f t="shared" si="109"/>
        <v>Normal</v>
      </c>
      <c r="U1750" s="7">
        <v>19</v>
      </c>
      <c r="V1750" s="7" t="s">
        <v>4719</v>
      </c>
      <c r="W1750" s="7">
        <v>1988</v>
      </c>
      <c r="X1750" s="7" t="str">
        <f t="shared" si="110"/>
        <v>19-Oct-1988</v>
      </c>
      <c r="Z1750" s="7">
        <f t="shared" si="111"/>
        <v>34</v>
      </c>
      <c r="AC1750" s="44">
        <v>5152.13</v>
      </c>
    </row>
    <row r="1751" ht="15.6" spans="1:29">
      <c r="A1751" s="24" t="s">
        <v>3501</v>
      </c>
      <c r="B1751" s="24" t="s">
        <v>6605</v>
      </c>
      <c r="C1751" s="7" t="s">
        <v>4751</v>
      </c>
      <c r="D1751" s="7" t="s">
        <v>7561</v>
      </c>
      <c r="G1751" s="7">
        <v>1</v>
      </c>
      <c r="H1751" s="7">
        <v>1</v>
      </c>
      <c r="K1751" s="7" t="s">
        <v>4687</v>
      </c>
      <c r="L1751" s="7" t="s">
        <v>4687</v>
      </c>
      <c r="N1751" s="7">
        <v>17.86</v>
      </c>
      <c r="O1751" s="7" t="str">
        <f t="shared" si="108"/>
        <v>Underweight</v>
      </c>
      <c r="Q1751" s="7">
        <v>6.06</v>
      </c>
      <c r="R1751" s="7" t="str">
        <f t="shared" si="109"/>
        <v>Prediabetes</v>
      </c>
      <c r="U1751" s="7">
        <v>8</v>
      </c>
      <c r="V1751" s="7" t="s">
        <v>4718</v>
      </c>
      <c r="W1751" s="7">
        <v>1987</v>
      </c>
      <c r="X1751" s="7" t="str">
        <f t="shared" si="110"/>
        <v>8-Aug-1987</v>
      </c>
      <c r="Z1751" s="7">
        <f t="shared" si="111"/>
        <v>35</v>
      </c>
      <c r="AC1751" s="44">
        <v>5148.55</v>
      </c>
    </row>
    <row r="1752" ht="15.6" spans="1:29">
      <c r="A1752" s="24" t="s">
        <v>3503</v>
      </c>
      <c r="B1752" s="24" t="s">
        <v>7562</v>
      </c>
      <c r="C1752" s="7" t="s">
        <v>5627</v>
      </c>
      <c r="D1752" s="7" t="s">
        <v>7563</v>
      </c>
      <c r="G1752" s="7" t="s">
        <v>4688</v>
      </c>
      <c r="H1752" s="7">
        <v>0</v>
      </c>
      <c r="K1752" s="7" t="s">
        <v>4687</v>
      </c>
      <c r="L1752" s="7" t="s">
        <v>4687</v>
      </c>
      <c r="N1752" s="7">
        <v>32.78</v>
      </c>
      <c r="O1752" s="7" t="str">
        <f t="shared" si="108"/>
        <v>Obesity</v>
      </c>
      <c r="Q1752" s="7">
        <v>8.43</v>
      </c>
      <c r="R1752" s="7" t="str">
        <f t="shared" si="109"/>
        <v>Diabetes</v>
      </c>
      <c r="U1752" s="7">
        <v>10</v>
      </c>
      <c r="V1752" s="7" t="s">
        <v>4715</v>
      </c>
      <c r="W1752" s="7">
        <v>1999</v>
      </c>
      <c r="X1752" s="7" t="str">
        <f t="shared" si="110"/>
        <v>10-Sep-1999</v>
      </c>
      <c r="Z1752" s="7">
        <f t="shared" si="111"/>
        <v>23</v>
      </c>
      <c r="AC1752" s="44">
        <v>5144.18</v>
      </c>
    </row>
    <row r="1753" ht="15.6" spans="1:29">
      <c r="A1753" s="24" t="s">
        <v>3505</v>
      </c>
      <c r="B1753" s="24" t="s">
        <v>7564</v>
      </c>
      <c r="C1753" s="7" t="s">
        <v>4751</v>
      </c>
      <c r="D1753" s="7" t="s">
        <v>5863</v>
      </c>
      <c r="G1753" s="7">
        <v>1</v>
      </c>
      <c r="H1753" s="7">
        <v>1</v>
      </c>
      <c r="K1753" s="7" t="s">
        <v>4689</v>
      </c>
      <c r="L1753" s="7" t="s">
        <v>4687</v>
      </c>
      <c r="N1753" s="7">
        <v>23.9</v>
      </c>
      <c r="O1753" s="7" t="str">
        <f t="shared" si="108"/>
        <v>Normal Weight</v>
      </c>
      <c r="Q1753" s="7">
        <v>5.51</v>
      </c>
      <c r="R1753" s="7" t="str">
        <f t="shared" si="109"/>
        <v>Normal</v>
      </c>
      <c r="U1753" s="7">
        <v>21</v>
      </c>
      <c r="V1753" s="7" t="s">
        <v>4719</v>
      </c>
      <c r="W1753" s="7">
        <v>1997</v>
      </c>
      <c r="X1753" s="7" t="str">
        <f t="shared" si="110"/>
        <v>21-Oct-1997</v>
      </c>
      <c r="Z1753" s="7">
        <f t="shared" si="111"/>
        <v>25</v>
      </c>
      <c r="AC1753" s="44">
        <v>5138.26</v>
      </c>
    </row>
    <row r="1754" ht="15.6" spans="1:29">
      <c r="A1754" s="24" t="s">
        <v>3507</v>
      </c>
      <c r="B1754" s="24" t="s">
        <v>7565</v>
      </c>
      <c r="C1754" s="7" t="s">
        <v>4751</v>
      </c>
      <c r="D1754" s="7" t="s">
        <v>7566</v>
      </c>
      <c r="G1754" s="7" t="s">
        <v>4688</v>
      </c>
      <c r="H1754" s="7">
        <v>0</v>
      </c>
      <c r="K1754" s="7" t="s">
        <v>4687</v>
      </c>
      <c r="L1754" s="7" t="s">
        <v>4687</v>
      </c>
      <c r="N1754" s="7">
        <v>15.47</v>
      </c>
      <c r="O1754" s="7" t="str">
        <f t="shared" si="108"/>
        <v>Underweight</v>
      </c>
      <c r="Q1754" s="7">
        <v>4.95</v>
      </c>
      <c r="R1754" s="7" t="str">
        <f t="shared" si="109"/>
        <v>Normal</v>
      </c>
      <c r="U1754" s="7">
        <v>25</v>
      </c>
      <c r="V1754" s="7" t="s">
        <v>4718</v>
      </c>
      <c r="W1754" s="7">
        <v>1978</v>
      </c>
      <c r="X1754" s="7" t="str">
        <f t="shared" si="110"/>
        <v>25-Aug-1978</v>
      </c>
      <c r="Z1754" s="7">
        <f t="shared" si="111"/>
        <v>44</v>
      </c>
      <c r="AC1754" s="44">
        <v>5136.75</v>
      </c>
    </row>
    <row r="1755" ht="15.6" spans="1:29">
      <c r="A1755" s="24" t="s">
        <v>3509</v>
      </c>
      <c r="B1755" s="24" t="s">
        <v>5817</v>
      </c>
      <c r="C1755" s="7" t="s">
        <v>4751</v>
      </c>
      <c r="D1755" s="7" t="s">
        <v>7567</v>
      </c>
      <c r="G1755" s="7">
        <v>1</v>
      </c>
      <c r="H1755" s="7">
        <v>1</v>
      </c>
      <c r="K1755" s="7" t="s">
        <v>4687</v>
      </c>
      <c r="L1755" s="7" t="s">
        <v>4687</v>
      </c>
      <c r="N1755" s="7">
        <v>28.54</v>
      </c>
      <c r="O1755" s="7" t="str">
        <f t="shared" si="108"/>
        <v>Overweight</v>
      </c>
      <c r="Q1755" s="7">
        <v>6.44</v>
      </c>
      <c r="R1755" s="7" t="str">
        <f t="shared" si="109"/>
        <v>Normal</v>
      </c>
      <c r="U1755" s="7">
        <v>16</v>
      </c>
      <c r="V1755" s="7" t="s">
        <v>4708</v>
      </c>
      <c r="W1755" s="7">
        <v>1993</v>
      </c>
      <c r="X1755" s="7" t="str">
        <f t="shared" si="110"/>
        <v>16-Jul-1993</v>
      </c>
      <c r="Z1755" s="7">
        <f t="shared" si="111"/>
        <v>29</v>
      </c>
      <c r="AC1755" s="44">
        <v>5125.22</v>
      </c>
    </row>
    <row r="1756" ht="15.6" spans="1:29">
      <c r="A1756" s="24" t="s">
        <v>3511</v>
      </c>
      <c r="B1756" s="24" t="s">
        <v>7568</v>
      </c>
      <c r="C1756" s="7" t="s">
        <v>4748</v>
      </c>
      <c r="D1756" s="7" t="s">
        <v>7569</v>
      </c>
      <c r="G1756" s="7" t="s">
        <v>4688</v>
      </c>
      <c r="H1756" s="7">
        <v>0</v>
      </c>
      <c r="K1756" s="7" t="s">
        <v>4687</v>
      </c>
      <c r="L1756" s="7" t="s">
        <v>4687</v>
      </c>
      <c r="N1756" s="7">
        <v>18.54</v>
      </c>
      <c r="O1756" s="7" t="str">
        <f t="shared" si="108"/>
        <v>Normal Weight</v>
      </c>
      <c r="Q1756" s="7">
        <v>6.05</v>
      </c>
      <c r="R1756" s="7" t="str">
        <f t="shared" si="109"/>
        <v>Prediabetes</v>
      </c>
      <c r="U1756" s="7">
        <v>22</v>
      </c>
      <c r="V1756" s="7" t="s">
        <v>4718</v>
      </c>
      <c r="W1756" s="7">
        <v>1980</v>
      </c>
      <c r="X1756" s="7" t="str">
        <f t="shared" si="110"/>
        <v>22-Aug-1980</v>
      </c>
      <c r="Z1756" s="7">
        <f t="shared" si="111"/>
        <v>42</v>
      </c>
      <c r="AC1756" s="44">
        <v>5124.19</v>
      </c>
    </row>
    <row r="1757" ht="15.6" spans="1:29">
      <c r="A1757" s="24" t="s">
        <v>3513</v>
      </c>
      <c r="B1757" s="24" t="s">
        <v>7570</v>
      </c>
      <c r="C1757" s="7" t="s">
        <v>4748</v>
      </c>
      <c r="D1757" s="7" t="s">
        <v>7571</v>
      </c>
      <c r="G1757" s="7">
        <v>1</v>
      </c>
      <c r="H1757" s="7">
        <v>1</v>
      </c>
      <c r="K1757" s="7" t="s">
        <v>4689</v>
      </c>
      <c r="L1757" s="7" t="s">
        <v>4687</v>
      </c>
      <c r="N1757" s="7">
        <v>32.18</v>
      </c>
      <c r="O1757" s="7" t="str">
        <f t="shared" si="108"/>
        <v>Obesity</v>
      </c>
      <c r="Q1757" s="7">
        <v>4.76</v>
      </c>
      <c r="R1757" s="7" t="str">
        <f t="shared" si="109"/>
        <v>Normal</v>
      </c>
      <c r="U1757" s="7">
        <v>10</v>
      </c>
      <c r="V1757" s="7" t="s">
        <v>4714</v>
      </c>
      <c r="W1757" s="7">
        <v>1997</v>
      </c>
      <c r="X1757" s="7" t="str">
        <f t="shared" si="110"/>
        <v>10-Jun-1997</v>
      </c>
      <c r="Z1757" s="7">
        <f t="shared" si="111"/>
        <v>25</v>
      </c>
      <c r="AC1757" s="44">
        <v>5116.5</v>
      </c>
    </row>
    <row r="1758" ht="15.6" spans="1:29">
      <c r="A1758" s="24" t="s">
        <v>3515</v>
      </c>
      <c r="B1758" s="24" t="s">
        <v>5208</v>
      </c>
      <c r="C1758" s="7" t="s">
        <v>4751</v>
      </c>
      <c r="D1758" s="7" t="s">
        <v>7572</v>
      </c>
      <c r="G1758" s="7">
        <v>1</v>
      </c>
      <c r="H1758" s="7">
        <v>1</v>
      </c>
      <c r="K1758" s="7" t="s">
        <v>4689</v>
      </c>
      <c r="L1758" s="7" t="s">
        <v>4687</v>
      </c>
      <c r="N1758" s="7">
        <v>37.38</v>
      </c>
      <c r="O1758" s="7" t="str">
        <f t="shared" si="108"/>
        <v>Obesity</v>
      </c>
      <c r="Q1758" s="7">
        <v>6.72</v>
      </c>
      <c r="R1758" s="7" t="str">
        <f t="shared" si="109"/>
        <v>Diabetes</v>
      </c>
      <c r="U1758" s="7">
        <v>26</v>
      </c>
      <c r="V1758" s="7" t="s">
        <v>4717</v>
      </c>
      <c r="W1758" s="7">
        <v>2001</v>
      </c>
      <c r="X1758" s="7" t="str">
        <f t="shared" si="110"/>
        <v>26-Dec-2001</v>
      </c>
      <c r="Z1758" s="7">
        <f t="shared" si="111"/>
        <v>21</v>
      </c>
      <c r="AC1758" s="44">
        <v>5087.92</v>
      </c>
    </row>
    <row r="1759" ht="15.6" spans="1:29">
      <c r="A1759" s="24" t="s">
        <v>3517</v>
      </c>
      <c r="B1759" s="24" t="s">
        <v>7573</v>
      </c>
      <c r="C1759" s="7" t="s">
        <v>5627</v>
      </c>
      <c r="D1759" s="7" t="s">
        <v>7574</v>
      </c>
      <c r="G1759" s="7" t="s">
        <v>4688</v>
      </c>
      <c r="H1759" s="7">
        <v>0</v>
      </c>
      <c r="K1759" s="7" t="s">
        <v>4689</v>
      </c>
      <c r="L1759" s="7" t="s">
        <v>4687</v>
      </c>
      <c r="N1759" s="7">
        <v>31.12</v>
      </c>
      <c r="O1759" s="7" t="str">
        <f t="shared" si="108"/>
        <v>Obesity</v>
      </c>
      <c r="Q1759" s="7">
        <v>5.7</v>
      </c>
      <c r="R1759" s="7" t="str">
        <f t="shared" si="109"/>
        <v>Prediabetes</v>
      </c>
      <c r="U1759" s="7">
        <v>28</v>
      </c>
      <c r="V1759" s="7" t="s">
        <v>4714</v>
      </c>
      <c r="W1759" s="7">
        <v>1997</v>
      </c>
      <c r="X1759" s="7" t="str">
        <f t="shared" si="110"/>
        <v>28-Jun-1997</v>
      </c>
      <c r="Z1759" s="7">
        <f t="shared" si="111"/>
        <v>25</v>
      </c>
      <c r="AC1759" s="44">
        <v>5080.1</v>
      </c>
    </row>
    <row r="1760" ht="15.6" spans="1:29">
      <c r="A1760" s="24" t="s">
        <v>3519</v>
      </c>
      <c r="B1760" s="24" t="s">
        <v>7575</v>
      </c>
      <c r="C1760" s="7" t="s">
        <v>4751</v>
      </c>
      <c r="D1760" s="7" t="s">
        <v>7576</v>
      </c>
      <c r="G1760" s="7" t="s">
        <v>4688</v>
      </c>
      <c r="H1760" s="7">
        <v>0</v>
      </c>
      <c r="K1760" s="7" t="s">
        <v>4689</v>
      </c>
      <c r="L1760" s="7" t="s">
        <v>4687</v>
      </c>
      <c r="N1760" s="7">
        <v>22.01</v>
      </c>
      <c r="O1760" s="7" t="str">
        <f t="shared" si="108"/>
        <v>Normal Weight</v>
      </c>
      <c r="Q1760" s="7">
        <v>5.31</v>
      </c>
      <c r="R1760" s="7" t="str">
        <f t="shared" si="109"/>
        <v>Normal</v>
      </c>
      <c r="U1760" s="7">
        <v>3</v>
      </c>
      <c r="V1760" s="7" t="s">
        <v>4714</v>
      </c>
      <c r="W1760" s="7">
        <v>1986</v>
      </c>
      <c r="X1760" s="7" t="str">
        <f t="shared" si="110"/>
        <v>3-Jun-1986</v>
      </c>
      <c r="Z1760" s="7">
        <f t="shared" si="111"/>
        <v>37</v>
      </c>
      <c r="AC1760" s="44">
        <v>5077.19</v>
      </c>
    </row>
    <row r="1761" ht="15.6" spans="1:29">
      <c r="A1761" s="24" t="s">
        <v>3521</v>
      </c>
      <c r="B1761" s="24" t="s">
        <v>7577</v>
      </c>
      <c r="C1761" s="7" t="s">
        <v>4751</v>
      </c>
      <c r="D1761" s="7" t="s">
        <v>7578</v>
      </c>
      <c r="G1761" s="7">
        <v>1</v>
      </c>
      <c r="H1761" s="7">
        <v>1</v>
      </c>
      <c r="K1761" s="7" t="s">
        <v>4687</v>
      </c>
      <c r="L1761" s="7" t="s">
        <v>4687</v>
      </c>
      <c r="N1761" s="7">
        <v>27.645</v>
      </c>
      <c r="O1761" s="7" t="str">
        <f t="shared" si="108"/>
        <v>Overweight</v>
      </c>
      <c r="Q1761" s="7">
        <v>4.32</v>
      </c>
      <c r="R1761" s="7" t="str">
        <f t="shared" si="109"/>
        <v>Normal</v>
      </c>
      <c r="U1761" s="7">
        <v>16</v>
      </c>
      <c r="V1761" s="7" t="s">
        <v>4715</v>
      </c>
      <c r="W1761" s="7">
        <v>1991</v>
      </c>
      <c r="X1761" s="7" t="str">
        <f t="shared" si="110"/>
        <v>16-Sep-1991</v>
      </c>
      <c r="Z1761" s="7">
        <f t="shared" si="111"/>
        <v>31</v>
      </c>
      <c r="AC1761" s="44">
        <v>5059.56</v>
      </c>
    </row>
    <row r="1762" ht="15.6" spans="1:29">
      <c r="A1762" s="24" t="s">
        <v>3523</v>
      </c>
      <c r="B1762" s="24" t="s">
        <v>7579</v>
      </c>
      <c r="C1762" s="7" t="s">
        <v>4751</v>
      </c>
      <c r="D1762" s="7" t="s">
        <v>7580</v>
      </c>
      <c r="G1762" s="7">
        <v>1</v>
      </c>
      <c r="H1762" s="7">
        <v>1</v>
      </c>
      <c r="K1762" s="7" t="s">
        <v>4689</v>
      </c>
      <c r="L1762" s="7" t="s">
        <v>4687</v>
      </c>
      <c r="N1762" s="7">
        <v>29.64</v>
      </c>
      <c r="O1762" s="7" t="str">
        <f t="shared" si="108"/>
        <v>Overweight</v>
      </c>
      <c r="Q1762" s="7">
        <v>4.23</v>
      </c>
      <c r="R1762" s="7" t="str">
        <f t="shared" si="109"/>
        <v>Normal</v>
      </c>
      <c r="U1762" s="7">
        <v>7</v>
      </c>
      <c r="V1762" s="7" t="s">
        <v>4714</v>
      </c>
      <c r="W1762" s="7">
        <v>1985</v>
      </c>
      <c r="X1762" s="7" t="str">
        <f t="shared" si="110"/>
        <v>7-Jun-1985</v>
      </c>
      <c r="Z1762" s="7">
        <f t="shared" si="111"/>
        <v>38</v>
      </c>
      <c r="AC1762" s="44">
        <v>5054.05</v>
      </c>
    </row>
    <row r="1763" ht="15.6" spans="1:29">
      <c r="A1763" s="24" t="s">
        <v>3525</v>
      </c>
      <c r="B1763" s="24" t="s">
        <v>7581</v>
      </c>
      <c r="C1763" s="7" t="s">
        <v>4748</v>
      </c>
      <c r="D1763" s="7" t="s">
        <v>7582</v>
      </c>
      <c r="G1763" s="7" t="s">
        <v>4688</v>
      </c>
      <c r="H1763" s="7">
        <v>0</v>
      </c>
      <c r="K1763" s="7" t="s">
        <v>4689</v>
      </c>
      <c r="L1763" s="7" t="s">
        <v>4687</v>
      </c>
      <c r="N1763" s="7">
        <v>33.7</v>
      </c>
      <c r="O1763" s="7" t="str">
        <f t="shared" si="108"/>
        <v>Obesity</v>
      </c>
      <c r="Q1763" s="7">
        <v>6.09</v>
      </c>
      <c r="R1763" s="7" t="str">
        <f t="shared" si="109"/>
        <v>Prediabetes</v>
      </c>
      <c r="U1763" s="7">
        <v>18</v>
      </c>
      <c r="V1763" s="7" t="s">
        <v>4718</v>
      </c>
      <c r="W1763" s="7">
        <v>1988</v>
      </c>
      <c r="X1763" s="7" t="str">
        <f t="shared" si="110"/>
        <v>18-Aug-1988</v>
      </c>
      <c r="Z1763" s="7">
        <f t="shared" si="111"/>
        <v>34</v>
      </c>
      <c r="AC1763" s="44">
        <v>5045.15</v>
      </c>
    </row>
    <row r="1764" ht="15.6" spans="1:29">
      <c r="A1764" s="24" t="s">
        <v>3527</v>
      </c>
      <c r="B1764" s="24" t="s">
        <v>7583</v>
      </c>
      <c r="C1764" s="7" t="s">
        <v>4748</v>
      </c>
      <c r="D1764" s="7" t="s">
        <v>7584</v>
      </c>
      <c r="G1764" s="7">
        <v>1</v>
      </c>
      <c r="H1764" s="7">
        <v>1</v>
      </c>
      <c r="K1764" s="7" t="s">
        <v>4689</v>
      </c>
      <c r="L1764" s="7" t="s">
        <v>4687</v>
      </c>
      <c r="N1764" s="7">
        <v>27.5</v>
      </c>
      <c r="O1764" s="7" t="str">
        <f t="shared" si="108"/>
        <v>Overweight</v>
      </c>
      <c r="Q1764" s="7">
        <v>4.74</v>
      </c>
      <c r="R1764" s="7" t="str">
        <f t="shared" si="109"/>
        <v>Normal</v>
      </c>
      <c r="U1764" s="7">
        <v>22</v>
      </c>
      <c r="V1764" s="7" t="s">
        <v>4719</v>
      </c>
      <c r="W1764" s="7">
        <v>1988</v>
      </c>
      <c r="X1764" s="7" t="str">
        <f t="shared" si="110"/>
        <v>22-Oct-1988</v>
      </c>
      <c r="Z1764" s="7">
        <f t="shared" si="111"/>
        <v>34</v>
      </c>
      <c r="AC1764" s="44">
        <v>5043.13</v>
      </c>
    </row>
    <row r="1765" ht="15.6" spans="1:29">
      <c r="A1765" s="24" t="s">
        <v>3529</v>
      </c>
      <c r="B1765" s="24" t="s">
        <v>5188</v>
      </c>
      <c r="C1765" s="7" t="s">
        <v>4748</v>
      </c>
      <c r="D1765" s="7" t="s">
        <v>7585</v>
      </c>
      <c r="G1765" s="7" t="s">
        <v>4688</v>
      </c>
      <c r="H1765" s="7">
        <v>0</v>
      </c>
      <c r="K1765" s="7" t="s">
        <v>4687</v>
      </c>
      <c r="L1765" s="7" t="s">
        <v>4687</v>
      </c>
      <c r="N1765" s="7">
        <v>16.12</v>
      </c>
      <c r="O1765" s="7" t="str">
        <f t="shared" si="108"/>
        <v>Underweight</v>
      </c>
      <c r="Q1765" s="7">
        <v>6.23</v>
      </c>
      <c r="R1765" s="7" t="str">
        <f t="shared" si="109"/>
        <v>Prediabetes</v>
      </c>
      <c r="U1765" s="7">
        <v>25</v>
      </c>
      <c r="V1765" s="7" t="s">
        <v>4718</v>
      </c>
      <c r="W1765" s="7">
        <v>1977</v>
      </c>
      <c r="X1765" s="7" t="str">
        <f t="shared" si="110"/>
        <v>25-Aug-1977</v>
      </c>
      <c r="Z1765" s="7">
        <f t="shared" si="111"/>
        <v>45</v>
      </c>
      <c r="AC1765" s="44">
        <v>5038.57</v>
      </c>
    </row>
    <row r="1766" ht="15.6" spans="1:29">
      <c r="A1766" s="24" t="s">
        <v>3531</v>
      </c>
      <c r="B1766" s="24" t="s">
        <v>6701</v>
      </c>
      <c r="C1766" s="7" t="s">
        <v>4748</v>
      </c>
      <c r="D1766" s="7" t="s">
        <v>7586</v>
      </c>
      <c r="G1766" s="7">
        <v>1</v>
      </c>
      <c r="H1766" s="7">
        <v>1</v>
      </c>
      <c r="K1766" s="7" t="s">
        <v>4689</v>
      </c>
      <c r="L1766" s="7" t="s">
        <v>4687</v>
      </c>
      <c r="N1766" s="7">
        <v>26.73</v>
      </c>
      <c r="O1766" s="7" t="str">
        <f t="shared" si="108"/>
        <v>Overweight</v>
      </c>
      <c r="Q1766" s="7">
        <v>5.45</v>
      </c>
      <c r="R1766" s="7" t="str">
        <f t="shared" si="109"/>
        <v>Normal</v>
      </c>
      <c r="U1766" s="7">
        <v>12</v>
      </c>
      <c r="V1766" s="7" t="s">
        <v>4708</v>
      </c>
      <c r="W1766" s="7">
        <v>1988</v>
      </c>
      <c r="X1766" s="7" t="str">
        <f t="shared" si="110"/>
        <v>12-Jul-1988</v>
      </c>
      <c r="Z1766" s="7">
        <f t="shared" si="111"/>
        <v>34</v>
      </c>
      <c r="AC1766" s="44">
        <v>5034.1</v>
      </c>
    </row>
    <row r="1767" ht="15.6" spans="1:29">
      <c r="A1767" s="24" t="s">
        <v>3533</v>
      </c>
      <c r="B1767" s="24" t="s">
        <v>7587</v>
      </c>
      <c r="C1767" s="7" t="s">
        <v>4751</v>
      </c>
      <c r="D1767" s="7" t="s">
        <v>5065</v>
      </c>
      <c r="G1767" s="7">
        <v>2</v>
      </c>
      <c r="H1767" s="7">
        <v>2</v>
      </c>
      <c r="K1767" s="7" t="s">
        <v>4689</v>
      </c>
      <c r="L1767" s="7" t="s">
        <v>4687</v>
      </c>
      <c r="N1767" s="7">
        <v>37.25</v>
      </c>
      <c r="O1767" s="7" t="str">
        <f t="shared" si="108"/>
        <v>Obesity</v>
      </c>
      <c r="Q1767" s="7">
        <v>10.34</v>
      </c>
      <c r="R1767" s="7" t="str">
        <f t="shared" si="109"/>
        <v>Diabetes</v>
      </c>
      <c r="U1767" s="7">
        <v>1</v>
      </c>
      <c r="V1767" s="7" t="s">
        <v>4712</v>
      </c>
      <c r="W1767" s="7">
        <v>2001</v>
      </c>
      <c r="X1767" s="7" t="str">
        <f t="shared" si="110"/>
        <v>1-Nov-2001</v>
      </c>
      <c r="Z1767" s="7">
        <f t="shared" si="111"/>
        <v>21</v>
      </c>
      <c r="AC1767" s="44">
        <v>5031.27</v>
      </c>
    </row>
    <row r="1768" ht="15.6" spans="1:29">
      <c r="A1768" s="24" t="s">
        <v>3535</v>
      </c>
      <c r="B1768" s="24" t="s">
        <v>7588</v>
      </c>
      <c r="C1768" s="7" t="s">
        <v>4748</v>
      </c>
      <c r="D1768" s="7" t="s">
        <v>6621</v>
      </c>
      <c r="G1768" s="7" t="s">
        <v>4688</v>
      </c>
      <c r="H1768" s="7">
        <v>0</v>
      </c>
      <c r="K1768" s="7" t="s">
        <v>4689</v>
      </c>
      <c r="L1768" s="7" t="s">
        <v>4687</v>
      </c>
      <c r="N1768" s="7">
        <v>23.56</v>
      </c>
      <c r="O1768" s="7" t="str">
        <f t="shared" si="108"/>
        <v>Normal Weight</v>
      </c>
      <c r="Q1768" s="7">
        <v>5.15</v>
      </c>
      <c r="R1768" s="7" t="str">
        <f t="shared" si="109"/>
        <v>Normal</v>
      </c>
      <c r="U1768" s="7">
        <v>18</v>
      </c>
      <c r="V1768" s="7" t="s">
        <v>4719</v>
      </c>
      <c r="W1768" s="7">
        <v>1988</v>
      </c>
      <c r="X1768" s="7" t="str">
        <f t="shared" si="110"/>
        <v>18-Oct-1988</v>
      </c>
      <c r="Z1768" s="7">
        <f t="shared" si="111"/>
        <v>34</v>
      </c>
      <c r="AC1768" s="44">
        <v>5028.15</v>
      </c>
    </row>
    <row r="1769" ht="15.6" spans="1:29">
      <c r="A1769" s="24" t="s">
        <v>3537</v>
      </c>
      <c r="B1769" s="24" t="s">
        <v>7589</v>
      </c>
      <c r="C1769" s="7" t="s">
        <v>4748</v>
      </c>
      <c r="D1769" s="7" t="s">
        <v>5113</v>
      </c>
      <c r="G1769" s="7" t="s">
        <v>4688</v>
      </c>
      <c r="H1769" s="7">
        <v>0</v>
      </c>
      <c r="K1769" s="7" t="s">
        <v>4687</v>
      </c>
      <c r="L1769" s="7" t="s">
        <v>4687</v>
      </c>
      <c r="N1769" s="7">
        <v>15.84</v>
      </c>
      <c r="O1769" s="7" t="str">
        <f t="shared" si="108"/>
        <v>Underweight</v>
      </c>
      <c r="Q1769" s="7">
        <v>11.72</v>
      </c>
      <c r="R1769" s="7" t="str">
        <f t="shared" si="109"/>
        <v>Diabetes</v>
      </c>
      <c r="U1769" s="7">
        <v>2</v>
      </c>
      <c r="V1769" s="7" t="s">
        <v>4712</v>
      </c>
      <c r="W1769" s="7">
        <v>1973</v>
      </c>
      <c r="X1769" s="7" t="str">
        <f t="shared" si="110"/>
        <v>2-Nov-1973</v>
      </c>
      <c r="Z1769" s="7">
        <f t="shared" si="111"/>
        <v>49</v>
      </c>
      <c r="AC1769" s="44">
        <v>5012.47</v>
      </c>
    </row>
    <row r="1770" ht="15.6" spans="1:29">
      <c r="A1770" s="24" t="s">
        <v>3539</v>
      </c>
      <c r="B1770" s="24" t="s">
        <v>7590</v>
      </c>
      <c r="C1770" s="7" t="s">
        <v>4748</v>
      </c>
      <c r="D1770" s="7" t="s">
        <v>5697</v>
      </c>
      <c r="G1770" s="7" t="s">
        <v>4688</v>
      </c>
      <c r="H1770" s="7">
        <v>0</v>
      </c>
      <c r="K1770" s="7" t="s">
        <v>4687</v>
      </c>
      <c r="L1770" s="7" t="s">
        <v>4687</v>
      </c>
      <c r="N1770" s="7">
        <v>36.63</v>
      </c>
      <c r="O1770" s="7" t="str">
        <f t="shared" si="108"/>
        <v>Obesity</v>
      </c>
      <c r="Q1770" s="7">
        <v>5.29</v>
      </c>
      <c r="R1770" s="7" t="str">
        <f t="shared" si="109"/>
        <v>Normal</v>
      </c>
      <c r="U1770" s="7">
        <v>8</v>
      </c>
      <c r="V1770" s="7" t="s">
        <v>4714</v>
      </c>
      <c r="W1770" s="7">
        <v>1991</v>
      </c>
      <c r="X1770" s="7" t="str">
        <f t="shared" si="110"/>
        <v>8-Jun-1991</v>
      </c>
      <c r="Z1770" s="7">
        <f t="shared" si="111"/>
        <v>32</v>
      </c>
      <c r="AC1770" s="44">
        <v>5003.85</v>
      </c>
    </row>
    <row r="1771" ht="15.6" spans="1:29">
      <c r="A1771" s="24" t="s">
        <v>3541</v>
      </c>
      <c r="B1771" s="24" t="s">
        <v>7591</v>
      </c>
      <c r="C1771" s="7" t="s">
        <v>4748</v>
      </c>
      <c r="D1771" s="7" t="s">
        <v>7592</v>
      </c>
      <c r="G1771" s="7" t="s">
        <v>4688</v>
      </c>
      <c r="H1771" s="7">
        <v>0</v>
      </c>
      <c r="K1771" s="7" t="s">
        <v>4687</v>
      </c>
      <c r="L1771" s="7" t="s">
        <v>4687</v>
      </c>
      <c r="N1771" s="7">
        <v>16.47</v>
      </c>
      <c r="O1771" s="7" t="str">
        <f t="shared" si="108"/>
        <v>Underweight</v>
      </c>
      <c r="Q1771" s="7">
        <v>4.33</v>
      </c>
      <c r="R1771" s="7" t="str">
        <f t="shared" si="109"/>
        <v>Normal</v>
      </c>
      <c r="U1771" s="7">
        <v>29</v>
      </c>
      <c r="V1771" s="7" t="s">
        <v>4717</v>
      </c>
      <c r="W1771" s="7">
        <v>1974</v>
      </c>
      <c r="X1771" s="7" t="str">
        <f t="shared" si="110"/>
        <v>29-Dec-1974</v>
      </c>
      <c r="Z1771" s="7">
        <f t="shared" si="111"/>
        <v>48</v>
      </c>
      <c r="AC1771" s="44">
        <v>5003.77</v>
      </c>
    </row>
    <row r="1772" ht="15.6" spans="1:29">
      <c r="A1772" s="24" t="s">
        <v>3543</v>
      </c>
      <c r="B1772" s="24" t="s">
        <v>7593</v>
      </c>
      <c r="C1772" s="7" t="s">
        <v>4748</v>
      </c>
      <c r="D1772" s="7" t="s">
        <v>7594</v>
      </c>
      <c r="G1772" s="7">
        <v>1</v>
      </c>
      <c r="H1772" s="7">
        <v>1</v>
      </c>
      <c r="K1772" s="7" t="s">
        <v>4687</v>
      </c>
      <c r="L1772" s="7" t="s">
        <v>4687</v>
      </c>
      <c r="N1772" s="7">
        <v>25.8</v>
      </c>
      <c r="O1772" s="7" t="str">
        <f t="shared" si="108"/>
        <v>Overweight</v>
      </c>
      <c r="Q1772" s="7">
        <v>6.24</v>
      </c>
      <c r="R1772" s="7" t="str">
        <f t="shared" si="109"/>
        <v>Prediabetes</v>
      </c>
      <c r="U1772" s="7">
        <v>16</v>
      </c>
      <c r="V1772" s="7" t="s">
        <v>4714</v>
      </c>
      <c r="W1772" s="7">
        <v>1991</v>
      </c>
      <c r="X1772" s="7" t="str">
        <f t="shared" si="110"/>
        <v>16-Jun-1991</v>
      </c>
      <c r="Z1772" s="7">
        <f t="shared" si="111"/>
        <v>31</v>
      </c>
      <c r="AC1772" s="44">
        <v>5002.78</v>
      </c>
    </row>
    <row r="1773" ht="15.6" spans="1:29">
      <c r="A1773" s="24" t="s">
        <v>3545</v>
      </c>
      <c r="B1773" s="24" t="s">
        <v>7595</v>
      </c>
      <c r="C1773" s="7" t="s">
        <v>4748</v>
      </c>
      <c r="D1773" s="7" t="s">
        <v>5646</v>
      </c>
      <c r="G1773" s="7" t="s">
        <v>4688</v>
      </c>
      <c r="H1773" s="7">
        <v>0</v>
      </c>
      <c r="K1773" s="7" t="s">
        <v>4687</v>
      </c>
      <c r="L1773" s="7" t="s">
        <v>4687</v>
      </c>
      <c r="N1773" s="7">
        <v>23.6</v>
      </c>
      <c r="O1773" s="7" t="str">
        <f t="shared" si="108"/>
        <v>Normal Weight</v>
      </c>
      <c r="Q1773" s="7">
        <v>11.61</v>
      </c>
      <c r="R1773" s="7" t="str">
        <f t="shared" si="109"/>
        <v>Diabetes</v>
      </c>
      <c r="U1773" s="7">
        <v>12</v>
      </c>
      <c r="V1773" s="7" t="s">
        <v>4708</v>
      </c>
      <c r="W1773" s="7">
        <v>1991</v>
      </c>
      <c r="X1773" s="7" t="str">
        <f t="shared" si="110"/>
        <v>12-Jul-1991</v>
      </c>
      <c r="Z1773" s="7">
        <f t="shared" si="111"/>
        <v>31</v>
      </c>
      <c r="AC1773" s="44">
        <v>4999.04</v>
      </c>
    </row>
    <row r="1774" ht="15.6" spans="1:29">
      <c r="A1774" s="24" t="s">
        <v>3547</v>
      </c>
      <c r="B1774" s="24" t="s">
        <v>7596</v>
      </c>
      <c r="C1774" s="7" t="s">
        <v>4748</v>
      </c>
      <c r="D1774" s="7" t="s">
        <v>7597</v>
      </c>
      <c r="G1774" s="7" t="s">
        <v>4688</v>
      </c>
      <c r="H1774" s="7">
        <v>0</v>
      </c>
      <c r="K1774" s="7" t="s">
        <v>4687</v>
      </c>
      <c r="L1774" s="7" t="s">
        <v>4687</v>
      </c>
      <c r="N1774" s="7">
        <v>32.11</v>
      </c>
      <c r="O1774" s="7" t="str">
        <f t="shared" si="108"/>
        <v>Obesity</v>
      </c>
      <c r="Q1774" s="7">
        <v>11.07</v>
      </c>
      <c r="R1774" s="7" t="str">
        <f t="shared" si="109"/>
        <v>Diabetes</v>
      </c>
      <c r="U1774" s="7">
        <v>16</v>
      </c>
      <c r="V1774" s="7" t="s">
        <v>4712</v>
      </c>
      <c r="W1774" s="7">
        <v>1993</v>
      </c>
      <c r="X1774" s="7" t="str">
        <f t="shared" si="110"/>
        <v>16-Nov-1993</v>
      </c>
      <c r="Z1774" s="7">
        <f t="shared" si="111"/>
        <v>29</v>
      </c>
      <c r="AC1774" s="44">
        <v>4992.38</v>
      </c>
    </row>
    <row r="1775" ht="15.6" spans="1:29">
      <c r="A1775" s="24" t="s">
        <v>3549</v>
      </c>
      <c r="B1775" s="24" t="s">
        <v>7598</v>
      </c>
      <c r="C1775" s="7" t="s">
        <v>4751</v>
      </c>
      <c r="D1775" s="7" t="s">
        <v>6443</v>
      </c>
      <c r="G1775" s="7">
        <v>1</v>
      </c>
      <c r="H1775" s="7">
        <v>1</v>
      </c>
      <c r="K1775" s="7" t="s">
        <v>4687</v>
      </c>
      <c r="L1775" s="7" t="s">
        <v>4687</v>
      </c>
      <c r="N1775" s="7">
        <v>30.115</v>
      </c>
      <c r="O1775" s="7" t="str">
        <f t="shared" si="108"/>
        <v>Obesity</v>
      </c>
      <c r="Q1775" s="7">
        <v>5.19</v>
      </c>
      <c r="R1775" s="7" t="str">
        <f t="shared" si="109"/>
        <v>Normal</v>
      </c>
      <c r="U1775" s="7">
        <v>25</v>
      </c>
      <c r="V1775" s="7" t="s">
        <v>4718</v>
      </c>
      <c r="W1775" s="7">
        <v>2002</v>
      </c>
      <c r="X1775" s="7" t="str">
        <f t="shared" si="110"/>
        <v>25-Aug-2002</v>
      </c>
      <c r="Z1775" s="7">
        <f t="shared" si="111"/>
        <v>20</v>
      </c>
      <c r="AC1775" s="44">
        <v>4985.22</v>
      </c>
    </row>
    <row r="1776" ht="15.6" spans="1:29">
      <c r="A1776" s="24" t="s">
        <v>3551</v>
      </c>
      <c r="B1776" s="24" t="s">
        <v>7599</v>
      </c>
      <c r="C1776" s="7" t="s">
        <v>4748</v>
      </c>
      <c r="D1776" s="7" t="s">
        <v>6527</v>
      </c>
      <c r="G1776" s="7">
        <v>1</v>
      </c>
      <c r="H1776" s="7">
        <v>1</v>
      </c>
      <c r="K1776" s="7" t="s">
        <v>4689</v>
      </c>
      <c r="L1776" s="7" t="s">
        <v>4687</v>
      </c>
      <c r="N1776" s="7">
        <v>20.28</v>
      </c>
      <c r="O1776" s="7" t="str">
        <f t="shared" si="108"/>
        <v>Normal Weight</v>
      </c>
      <c r="Q1776" s="7">
        <v>5.7</v>
      </c>
      <c r="R1776" s="7" t="str">
        <f t="shared" si="109"/>
        <v>Prediabetes</v>
      </c>
      <c r="U1776" s="7">
        <v>26</v>
      </c>
      <c r="V1776" s="7" t="s">
        <v>4708</v>
      </c>
      <c r="W1776" s="7">
        <v>1981</v>
      </c>
      <c r="X1776" s="7" t="str">
        <f t="shared" si="110"/>
        <v>26-Jul-1981</v>
      </c>
      <c r="Z1776" s="7">
        <f t="shared" si="111"/>
        <v>41</v>
      </c>
      <c r="AC1776" s="44">
        <v>4949.76</v>
      </c>
    </row>
    <row r="1777" ht="15.6" spans="1:29">
      <c r="A1777" s="24" t="s">
        <v>3553</v>
      </c>
      <c r="B1777" s="24" t="s">
        <v>7600</v>
      </c>
      <c r="C1777" s="7" t="s">
        <v>4748</v>
      </c>
      <c r="D1777" s="7" t="s">
        <v>4939</v>
      </c>
      <c r="G1777" s="7" t="s">
        <v>4688</v>
      </c>
      <c r="H1777" s="7">
        <v>0</v>
      </c>
      <c r="K1777" s="7" t="s">
        <v>4687</v>
      </c>
      <c r="L1777" s="7" t="s">
        <v>4687</v>
      </c>
      <c r="N1777" s="7">
        <v>20.235</v>
      </c>
      <c r="O1777" s="7" t="str">
        <f t="shared" si="108"/>
        <v>Normal Weight</v>
      </c>
      <c r="Q1777" s="7">
        <v>6.15</v>
      </c>
      <c r="R1777" s="7" t="str">
        <f t="shared" si="109"/>
        <v>Prediabetes</v>
      </c>
      <c r="U1777" s="7">
        <v>25</v>
      </c>
      <c r="V1777" s="7" t="s">
        <v>4719</v>
      </c>
      <c r="W1777" s="7">
        <v>1993</v>
      </c>
      <c r="X1777" s="7" t="str">
        <f t="shared" si="110"/>
        <v>25-Oct-1993</v>
      </c>
      <c r="Z1777" s="7">
        <f t="shared" si="111"/>
        <v>29</v>
      </c>
      <c r="AC1777" s="44">
        <v>4942.06</v>
      </c>
    </row>
    <row r="1778" ht="15.6" spans="1:29">
      <c r="A1778" s="24" t="s">
        <v>3555</v>
      </c>
      <c r="B1778" s="24" t="s">
        <v>7601</v>
      </c>
      <c r="C1778" s="7" t="s">
        <v>4751</v>
      </c>
      <c r="D1778" s="7" t="s">
        <v>7602</v>
      </c>
      <c r="G1778" s="7" t="s">
        <v>4688</v>
      </c>
      <c r="H1778" s="7">
        <v>0</v>
      </c>
      <c r="K1778" s="7" t="s">
        <v>4689</v>
      </c>
      <c r="L1778" s="7" t="s">
        <v>4687</v>
      </c>
      <c r="N1778" s="7">
        <v>25.27</v>
      </c>
      <c r="O1778" s="7" t="str">
        <f t="shared" si="108"/>
        <v>Overweight</v>
      </c>
      <c r="Q1778" s="7">
        <v>5.07</v>
      </c>
      <c r="R1778" s="7" t="str">
        <f t="shared" si="109"/>
        <v>Normal</v>
      </c>
      <c r="U1778" s="7">
        <v>1</v>
      </c>
      <c r="V1778" s="7" t="s">
        <v>4708</v>
      </c>
      <c r="W1778" s="7">
        <v>1988</v>
      </c>
      <c r="X1778" s="7" t="str">
        <f t="shared" si="110"/>
        <v>1-Jul-1988</v>
      </c>
      <c r="Z1778" s="7">
        <f t="shared" si="111"/>
        <v>34</v>
      </c>
      <c r="AC1778" s="44">
        <v>4934.71</v>
      </c>
    </row>
    <row r="1779" ht="15.6" spans="1:29">
      <c r="A1779" s="24" t="s">
        <v>3557</v>
      </c>
      <c r="B1779" s="24" t="s">
        <v>6607</v>
      </c>
      <c r="C1779" s="7" t="s">
        <v>4748</v>
      </c>
      <c r="D1779" s="7" t="s">
        <v>7603</v>
      </c>
      <c r="G1779" s="7">
        <v>1</v>
      </c>
      <c r="H1779" s="7">
        <v>1</v>
      </c>
      <c r="K1779" s="7" t="s">
        <v>4687</v>
      </c>
      <c r="L1779" s="7" t="s">
        <v>4687</v>
      </c>
      <c r="N1779" s="7">
        <v>24.24</v>
      </c>
      <c r="O1779" s="7" t="str">
        <f t="shared" si="108"/>
        <v>Normal Weight</v>
      </c>
      <c r="Q1779" s="7">
        <v>10.97</v>
      </c>
      <c r="R1779" s="7" t="str">
        <f t="shared" si="109"/>
        <v>Diabetes</v>
      </c>
      <c r="U1779" s="7">
        <v>14</v>
      </c>
      <c r="V1779" s="7" t="s">
        <v>4708</v>
      </c>
      <c r="W1779" s="7">
        <v>1990</v>
      </c>
      <c r="X1779" s="7" t="str">
        <f t="shared" si="110"/>
        <v>14-Jul-1990</v>
      </c>
      <c r="Z1779" s="7">
        <f t="shared" si="111"/>
        <v>32</v>
      </c>
      <c r="AC1779" s="44">
        <v>4931.65</v>
      </c>
    </row>
    <row r="1780" ht="15.6" spans="1:29">
      <c r="A1780" s="24" t="s">
        <v>3559</v>
      </c>
      <c r="B1780" s="24" t="s">
        <v>7604</v>
      </c>
      <c r="C1780" s="7" t="s">
        <v>4751</v>
      </c>
      <c r="D1780" s="7" t="s">
        <v>7605</v>
      </c>
      <c r="E1780" s="7" t="s">
        <v>6027</v>
      </c>
      <c r="G1780" s="7">
        <v>1</v>
      </c>
      <c r="H1780" s="7">
        <v>1</v>
      </c>
      <c r="K1780" s="7" t="s">
        <v>4687</v>
      </c>
      <c r="L1780" s="7" t="s">
        <v>4687</v>
      </c>
      <c r="N1780" s="7">
        <v>35.75</v>
      </c>
      <c r="O1780" s="7" t="str">
        <f t="shared" si="108"/>
        <v>Obesity</v>
      </c>
      <c r="Q1780" s="7">
        <v>10.93</v>
      </c>
      <c r="R1780" s="7" t="str">
        <f t="shared" si="109"/>
        <v>Diabetes</v>
      </c>
      <c r="U1780" s="7">
        <v>21</v>
      </c>
      <c r="V1780" s="7" t="s">
        <v>4714</v>
      </c>
      <c r="W1780" s="7">
        <v>1989</v>
      </c>
      <c r="X1780" s="7" t="str">
        <f t="shared" si="110"/>
        <v>21-Jun-1989</v>
      </c>
      <c r="Z1780" s="7">
        <f t="shared" si="111"/>
        <v>33</v>
      </c>
      <c r="AC1780" s="44">
        <v>4922.92</v>
      </c>
    </row>
    <row r="1781" ht="15.6" spans="1:29">
      <c r="A1781" s="24" t="s">
        <v>3561</v>
      </c>
      <c r="B1781" s="24" t="s">
        <v>7606</v>
      </c>
      <c r="C1781" s="7" t="s">
        <v>4748</v>
      </c>
      <c r="D1781" s="7" t="s">
        <v>6139</v>
      </c>
      <c r="G1781" s="7">
        <v>1</v>
      </c>
      <c r="H1781" s="7">
        <v>1</v>
      </c>
      <c r="K1781" s="7" t="s">
        <v>4689</v>
      </c>
      <c r="L1781" s="7" t="s">
        <v>4687</v>
      </c>
      <c r="N1781" s="7">
        <v>29.92</v>
      </c>
      <c r="O1781" s="7" t="str">
        <f t="shared" si="108"/>
        <v>Overweight</v>
      </c>
      <c r="Q1781" s="7">
        <v>4.21</v>
      </c>
      <c r="R1781" s="7" t="str">
        <f t="shared" si="109"/>
        <v>Normal</v>
      </c>
      <c r="U1781" s="7">
        <v>10</v>
      </c>
      <c r="V1781" s="7" t="s">
        <v>4719</v>
      </c>
      <c r="W1781" s="7">
        <v>1986</v>
      </c>
      <c r="X1781" s="7" t="str">
        <f t="shared" si="110"/>
        <v>10-Oct-1986</v>
      </c>
      <c r="Z1781" s="7">
        <f t="shared" si="111"/>
        <v>36</v>
      </c>
      <c r="AC1781" s="44">
        <v>4915.06</v>
      </c>
    </row>
    <row r="1782" ht="15.6" spans="1:29">
      <c r="A1782" s="24" t="s">
        <v>3563</v>
      </c>
      <c r="B1782" s="24" t="s">
        <v>7607</v>
      </c>
      <c r="C1782" s="7" t="s">
        <v>4748</v>
      </c>
      <c r="D1782" s="7" t="s">
        <v>6257</v>
      </c>
      <c r="G1782" s="7" t="s">
        <v>4688</v>
      </c>
      <c r="H1782" s="7">
        <v>0</v>
      </c>
      <c r="K1782" s="7" t="s">
        <v>4689</v>
      </c>
      <c r="L1782" s="7" t="s">
        <v>4687</v>
      </c>
      <c r="N1782" s="7">
        <v>26.2</v>
      </c>
      <c r="O1782" s="7" t="str">
        <f t="shared" si="108"/>
        <v>Overweight</v>
      </c>
      <c r="Q1782" s="7">
        <v>5.5</v>
      </c>
      <c r="R1782" s="7" t="str">
        <f t="shared" si="109"/>
        <v>Normal</v>
      </c>
      <c r="U1782" s="7">
        <v>8</v>
      </c>
      <c r="V1782" s="7" t="s">
        <v>4717</v>
      </c>
      <c r="W1782" s="7">
        <v>1986</v>
      </c>
      <c r="X1782" s="7" t="str">
        <f t="shared" si="110"/>
        <v>8-Dec-1986</v>
      </c>
      <c r="Z1782" s="7">
        <f t="shared" si="111"/>
        <v>36</v>
      </c>
      <c r="AC1782" s="44">
        <v>4911.89</v>
      </c>
    </row>
    <row r="1783" ht="15.6" spans="1:29">
      <c r="A1783" s="24" t="s">
        <v>3565</v>
      </c>
      <c r="B1783" s="24" t="s">
        <v>7362</v>
      </c>
      <c r="C1783" s="7" t="s">
        <v>4751</v>
      </c>
      <c r="D1783" s="7" t="s">
        <v>7608</v>
      </c>
      <c r="G1783" s="7">
        <v>1</v>
      </c>
      <c r="H1783" s="7">
        <v>1</v>
      </c>
      <c r="K1783" s="7" t="s">
        <v>4689</v>
      </c>
      <c r="L1783" s="7" t="s">
        <v>4687</v>
      </c>
      <c r="N1783" s="7">
        <v>26.695</v>
      </c>
      <c r="O1783" s="7" t="str">
        <f t="shared" si="108"/>
        <v>Overweight</v>
      </c>
      <c r="Q1783" s="7">
        <v>4.93</v>
      </c>
      <c r="R1783" s="7" t="str">
        <f t="shared" si="109"/>
        <v>Normal</v>
      </c>
      <c r="U1783" s="7">
        <v>12</v>
      </c>
      <c r="V1783" s="7" t="s">
        <v>4717</v>
      </c>
      <c r="W1783" s="7">
        <v>1997</v>
      </c>
      <c r="X1783" s="7" t="str">
        <f t="shared" si="110"/>
        <v>12-Dec-1997</v>
      </c>
      <c r="Z1783" s="7">
        <f t="shared" si="111"/>
        <v>25</v>
      </c>
      <c r="AC1783" s="44">
        <v>4906.41</v>
      </c>
    </row>
    <row r="1784" ht="15.6" spans="1:29">
      <c r="A1784" s="24" t="s">
        <v>3567</v>
      </c>
      <c r="B1784" s="24" t="s">
        <v>4800</v>
      </c>
      <c r="C1784" s="7" t="s">
        <v>4748</v>
      </c>
      <c r="D1784" s="7" t="s">
        <v>7609</v>
      </c>
      <c r="G1784" s="7" t="s">
        <v>4688</v>
      </c>
      <c r="H1784" s="7">
        <v>0</v>
      </c>
      <c r="K1784" s="7" t="s">
        <v>4687</v>
      </c>
      <c r="L1784" s="7" t="s">
        <v>4687</v>
      </c>
      <c r="N1784" s="7">
        <v>23.16</v>
      </c>
      <c r="O1784" s="7" t="str">
        <f t="shared" si="108"/>
        <v>Normal Weight</v>
      </c>
      <c r="Q1784" s="7">
        <v>5.6</v>
      </c>
      <c r="R1784" s="7" t="str">
        <f t="shared" si="109"/>
        <v>Normal</v>
      </c>
      <c r="U1784" s="7">
        <v>26</v>
      </c>
      <c r="V1784" s="7" t="s">
        <v>4718</v>
      </c>
      <c r="W1784" s="7">
        <v>1989</v>
      </c>
      <c r="X1784" s="7" t="str">
        <f t="shared" si="110"/>
        <v>26-Aug-1989</v>
      </c>
      <c r="Z1784" s="7">
        <f t="shared" si="111"/>
        <v>33</v>
      </c>
      <c r="AC1784" s="44">
        <v>4894.75</v>
      </c>
    </row>
    <row r="1785" ht="15.6" spans="1:29">
      <c r="A1785" s="24" t="s">
        <v>3569</v>
      </c>
      <c r="B1785" s="24" t="s">
        <v>5792</v>
      </c>
      <c r="C1785" s="7" t="s">
        <v>4751</v>
      </c>
      <c r="D1785" s="7" t="s">
        <v>6125</v>
      </c>
      <c r="G1785" s="7" t="s">
        <v>4688</v>
      </c>
      <c r="H1785" s="7">
        <v>0</v>
      </c>
      <c r="K1785" s="7" t="s">
        <v>4689</v>
      </c>
      <c r="L1785" s="7" t="s">
        <v>4687</v>
      </c>
      <c r="N1785" s="7">
        <v>32.585</v>
      </c>
      <c r="O1785" s="7" t="str">
        <f t="shared" si="108"/>
        <v>Obesity</v>
      </c>
      <c r="Q1785" s="7">
        <v>9.99</v>
      </c>
      <c r="R1785" s="7" t="str">
        <f t="shared" si="109"/>
        <v>Diabetes</v>
      </c>
      <c r="U1785" s="7">
        <v>12</v>
      </c>
      <c r="V1785" s="7" t="s">
        <v>4712</v>
      </c>
      <c r="W1785" s="7">
        <v>1995</v>
      </c>
      <c r="X1785" s="7" t="str">
        <f t="shared" si="110"/>
        <v>12-Nov-1995</v>
      </c>
      <c r="Z1785" s="7">
        <f t="shared" si="111"/>
        <v>27</v>
      </c>
      <c r="AC1785" s="44">
        <v>4894.39</v>
      </c>
    </row>
    <row r="1786" ht="15.6" spans="1:29">
      <c r="A1786" s="24" t="s">
        <v>3571</v>
      </c>
      <c r="B1786" s="24" t="s">
        <v>7610</v>
      </c>
      <c r="C1786" s="7" t="s">
        <v>4751</v>
      </c>
      <c r="D1786" s="7" t="s">
        <v>7611</v>
      </c>
      <c r="G1786" s="7">
        <v>1</v>
      </c>
      <c r="H1786" s="7">
        <v>1</v>
      </c>
      <c r="K1786" s="7" t="s">
        <v>4689</v>
      </c>
      <c r="L1786" s="7" t="s">
        <v>4687</v>
      </c>
      <c r="N1786" s="7">
        <v>33.97</v>
      </c>
      <c r="O1786" s="7" t="str">
        <f t="shared" si="108"/>
        <v>Obesity</v>
      </c>
      <c r="Q1786" s="7">
        <v>5.93</v>
      </c>
      <c r="R1786" s="7" t="str">
        <f t="shared" si="109"/>
        <v>Prediabetes</v>
      </c>
      <c r="U1786" s="7">
        <v>4</v>
      </c>
      <c r="V1786" s="7" t="s">
        <v>4717</v>
      </c>
      <c r="W1786" s="7">
        <v>2001</v>
      </c>
      <c r="X1786" s="7" t="str">
        <f t="shared" si="110"/>
        <v>4-Dec-2001</v>
      </c>
      <c r="Z1786" s="7">
        <f t="shared" si="111"/>
        <v>21</v>
      </c>
      <c r="AC1786" s="44">
        <v>4890</v>
      </c>
    </row>
    <row r="1787" ht="15.6" spans="1:29">
      <c r="A1787" s="24" t="s">
        <v>3573</v>
      </c>
      <c r="B1787" s="24" t="s">
        <v>7612</v>
      </c>
      <c r="C1787" s="7" t="s">
        <v>4751</v>
      </c>
      <c r="D1787" s="7" t="s">
        <v>4789</v>
      </c>
      <c r="G1787" s="7">
        <v>1</v>
      </c>
      <c r="H1787" s="7">
        <v>1</v>
      </c>
      <c r="K1787" s="7" t="s">
        <v>4687</v>
      </c>
      <c r="L1787" s="7" t="s">
        <v>4687</v>
      </c>
      <c r="N1787" s="7">
        <v>16.57</v>
      </c>
      <c r="O1787" s="7" t="str">
        <f t="shared" si="108"/>
        <v>Underweight</v>
      </c>
      <c r="Q1787" s="7">
        <v>6.29</v>
      </c>
      <c r="R1787" s="7" t="str">
        <f t="shared" si="109"/>
        <v>Prediabetes</v>
      </c>
      <c r="U1787" s="7">
        <v>17</v>
      </c>
      <c r="V1787" s="7" t="s">
        <v>4719</v>
      </c>
      <c r="W1787" s="7">
        <v>1974</v>
      </c>
      <c r="X1787" s="7" t="str">
        <f t="shared" si="110"/>
        <v>17-Oct-1974</v>
      </c>
      <c r="Z1787" s="7">
        <f t="shared" si="111"/>
        <v>48</v>
      </c>
      <c r="AC1787" s="44">
        <v>4889.04</v>
      </c>
    </row>
    <row r="1788" ht="15.6" spans="1:29">
      <c r="A1788" s="24" t="s">
        <v>3575</v>
      </c>
      <c r="B1788" s="24" t="s">
        <v>7613</v>
      </c>
      <c r="C1788" s="7" t="s">
        <v>4751</v>
      </c>
      <c r="D1788" s="7" t="s">
        <v>7614</v>
      </c>
      <c r="G1788" s="7">
        <v>1</v>
      </c>
      <c r="H1788" s="7">
        <v>1</v>
      </c>
      <c r="K1788" s="7" t="s">
        <v>4687</v>
      </c>
      <c r="L1788" s="7" t="s">
        <v>4687</v>
      </c>
      <c r="N1788" s="7">
        <v>17.55</v>
      </c>
      <c r="O1788" s="7" t="str">
        <f t="shared" si="108"/>
        <v>Underweight</v>
      </c>
      <c r="Q1788" s="7">
        <v>5.65</v>
      </c>
      <c r="R1788" s="7" t="str">
        <f t="shared" si="109"/>
        <v>Normal</v>
      </c>
      <c r="U1788" s="7">
        <v>28</v>
      </c>
      <c r="V1788" s="7" t="s">
        <v>4715</v>
      </c>
      <c r="W1788" s="7">
        <v>1979</v>
      </c>
      <c r="X1788" s="7" t="str">
        <f t="shared" si="110"/>
        <v>28-Sep-1979</v>
      </c>
      <c r="Z1788" s="7">
        <f t="shared" si="111"/>
        <v>43</v>
      </c>
      <c r="AC1788" s="44">
        <v>4883.87</v>
      </c>
    </row>
    <row r="1789" ht="15.6" spans="1:29">
      <c r="A1789" s="24" t="s">
        <v>3577</v>
      </c>
      <c r="B1789" s="24" t="s">
        <v>6641</v>
      </c>
      <c r="C1789" s="7" t="s">
        <v>4751</v>
      </c>
      <c r="D1789" s="7" t="s">
        <v>7615</v>
      </c>
      <c r="G1789" s="7">
        <v>1</v>
      </c>
      <c r="H1789" s="7">
        <v>1</v>
      </c>
      <c r="K1789" s="7" t="s">
        <v>4689</v>
      </c>
      <c r="L1789" s="7" t="s">
        <v>4687</v>
      </c>
      <c r="N1789" s="7">
        <v>29.41</v>
      </c>
      <c r="O1789" s="7" t="str">
        <f t="shared" si="108"/>
        <v>Overweight</v>
      </c>
      <c r="Q1789" s="7">
        <v>6.15</v>
      </c>
      <c r="R1789" s="7" t="str">
        <f t="shared" si="109"/>
        <v>Prediabetes</v>
      </c>
      <c r="U1789" s="7">
        <v>27</v>
      </c>
      <c r="V1789" s="7" t="s">
        <v>4714</v>
      </c>
      <c r="W1789" s="7">
        <v>1995</v>
      </c>
      <c r="X1789" s="7" t="str">
        <f t="shared" si="110"/>
        <v>27-Jun-1995</v>
      </c>
      <c r="Z1789" s="7">
        <f t="shared" si="111"/>
        <v>27</v>
      </c>
      <c r="AC1789" s="44">
        <v>4877.98</v>
      </c>
    </row>
    <row r="1790" ht="15.6" spans="1:29">
      <c r="A1790" s="24" t="s">
        <v>3579</v>
      </c>
      <c r="B1790" s="24" t="s">
        <v>7616</v>
      </c>
      <c r="C1790" s="7" t="s">
        <v>4751</v>
      </c>
      <c r="D1790" s="7" t="s">
        <v>4762</v>
      </c>
      <c r="G1790" s="7">
        <v>1</v>
      </c>
      <c r="H1790" s="7">
        <v>1</v>
      </c>
      <c r="K1790" s="7" t="s">
        <v>4687</v>
      </c>
      <c r="L1790" s="7" t="s">
        <v>4687</v>
      </c>
      <c r="N1790" s="7">
        <v>17.91</v>
      </c>
      <c r="O1790" s="7" t="str">
        <f t="shared" si="108"/>
        <v>Underweight</v>
      </c>
      <c r="Q1790" s="7">
        <v>5.22</v>
      </c>
      <c r="R1790" s="7" t="str">
        <f t="shared" si="109"/>
        <v>Normal</v>
      </c>
      <c r="U1790" s="7">
        <v>17</v>
      </c>
      <c r="V1790" s="7" t="s">
        <v>4719</v>
      </c>
      <c r="W1790" s="7">
        <v>1984</v>
      </c>
      <c r="X1790" s="7" t="str">
        <f t="shared" si="110"/>
        <v>17-Oct-1984</v>
      </c>
      <c r="Z1790" s="7">
        <f t="shared" si="111"/>
        <v>38</v>
      </c>
      <c r="AC1790" s="44">
        <v>4859.89</v>
      </c>
    </row>
    <row r="1791" ht="15.6" spans="1:29">
      <c r="A1791" s="24" t="s">
        <v>3581</v>
      </c>
      <c r="B1791" s="24" t="s">
        <v>7617</v>
      </c>
      <c r="C1791" s="7" t="s">
        <v>4751</v>
      </c>
      <c r="D1791" s="7" t="s">
        <v>7618</v>
      </c>
      <c r="G1791" s="7" t="s">
        <v>4688</v>
      </c>
      <c r="H1791" s="7">
        <v>0</v>
      </c>
      <c r="K1791" s="7" t="s">
        <v>4687</v>
      </c>
      <c r="L1791" s="7" t="s">
        <v>4687</v>
      </c>
      <c r="N1791" s="7">
        <v>31.57</v>
      </c>
      <c r="O1791" s="7" t="str">
        <f t="shared" si="108"/>
        <v>Obesity</v>
      </c>
      <c r="Q1791" s="7">
        <v>11.66</v>
      </c>
      <c r="R1791" s="7" t="str">
        <f t="shared" si="109"/>
        <v>Diabetes</v>
      </c>
      <c r="U1791" s="7">
        <v>24</v>
      </c>
      <c r="V1791" s="7" t="s">
        <v>4719</v>
      </c>
      <c r="W1791" s="7">
        <v>1992</v>
      </c>
      <c r="X1791" s="7" t="str">
        <f t="shared" si="110"/>
        <v>24-Oct-1992</v>
      </c>
      <c r="Z1791" s="7">
        <f t="shared" si="111"/>
        <v>30</v>
      </c>
      <c r="AC1791" s="44">
        <v>4846.92</v>
      </c>
    </row>
    <row r="1792" ht="15.6" spans="1:29">
      <c r="A1792" s="24" t="s">
        <v>3583</v>
      </c>
      <c r="B1792" s="24" t="s">
        <v>5499</v>
      </c>
      <c r="C1792" s="7" t="s">
        <v>4751</v>
      </c>
      <c r="D1792" s="7" t="s">
        <v>7619</v>
      </c>
      <c r="E1792" s="7" t="s">
        <v>6027</v>
      </c>
      <c r="G1792" s="7">
        <v>1</v>
      </c>
      <c r="H1792" s="7">
        <v>1</v>
      </c>
      <c r="K1792" s="7" t="s">
        <v>4687</v>
      </c>
      <c r="L1792" s="7" t="s">
        <v>4687</v>
      </c>
      <c r="N1792" s="7">
        <v>33.18</v>
      </c>
      <c r="O1792" s="7" t="str">
        <f t="shared" si="108"/>
        <v>Obesity</v>
      </c>
      <c r="Q1792" s="7">
        <v>4.91</v>
      </c>
      <c r="R1792" s="7" t="str">
        <f t="shared" si="109"/>
        <v>Normal</v>
      </c>
      <c r="U1792" s="7">
        <v>12</v>
      </c>
      <c r="V1792" s="7" t="s">
        <v>4708</v>
      </c>
      <c r="W1792" s="7">
        <v>2000</v>
      </c>
      <c r="X1792" s="7" t="str">
        <f t="shared" si="110"/>
        <v>12-Jul-2000</v>
      </c>
      <c r="Z1792" s="7">
        <f t="shared" si="111"/>
        <v>22</v>
      </c>
      <c r="AC1792" s="44">
        <v>4846.53</v>
      </c>
    </row>
    <row r="1793" ht="15.6" spans="1:29">
      <c r="A1793" s="24" t="s">
        <v>3585</v>
      </c>
      <c r="B1793" s="24" t="s">
        <v>7620</v>
      </c>
      <c r="C1793" s="7" t="s">
        <v>4748</v>
      </c>
      <c r="D1793" s="7" t="s">
        <v>5121</v>
      </c>
      <c r="G1793" s="7" t="s">
        <v>4688</v>
      </c>
      <c r="H1793" s="7">
        <v>0</v>
      </c>
      <c r="K1793" s="7" t="s">
        <v>4687</v>
      </c>
      <c r="L1793" s="7" t="s">
        <v>4687</v>
      </c>
      <c r="N1793" s="7">
        <v>37</v>
      </c>
      <c r="O1793" s="7" t="str">
        <f t="shared" si="108"/>
        <v>Obesity</v>
      </c>
      <c r="Q1793" s="7">
        <v>9.25</v>
      </c>
      <c r="R1793" s="7" t="str">
        <f t="shared" si="109"/>
        <v>Diabetes</v>
      </c>
      <c r="U1793" s="7">
        <v>4</v>
      </c>
      <c r="V1793" s="7" t="s">
        <v>4708</v>
      </c>
      <c r="W1793" s="7">
        <v>2002</v>
      </c>
      <c r="X1793" s="7" t="str">
        <f t="shared" si="110"/>
        <v>4-Jul-2002</v>
      </c>
      <c r="Z1793" s="7">
        <f t="shared" si="111"/>
        <v>20</v>
      </c>
      <c r="AC1793" s="44">
        <v>4844.67</v>
      </c>
    </row>
    <row r="1794" ht="15.6" spans="1:29">
      <c r="A1794" s="24" t="s">
        <v>3587</v>
      </c>
      <c r="B1794" s="24" t="s">
        <v>7621</v>
      </c>
      <c r="C1794" s="7" t="s">
        <v>4751</v>
      </c>
      <c r="D1794" s="7" t="s">
        <v>5046</v>
      </c>
      <c r="G1794" s="7" t="s">
        <v>4688</v>
      </c>
      <c r="H1794" s="7">
        <v>0</v>
      </c>
      <c r="K1794" s="7" t="s">
        <v>4689</v>
      </c>
      <c r="L1794" s="7" t="s">
        <v>4687</v>
      </c>
      <c r="N1794" s="7">
        <v>18.905</v>
      </c>
      <c r="O1794" s="7" t="str">
        <f t="shared" si="108"/>
        <v>Normal Weight</v>
      </c>
      <c r="Q1794" s="7">
        <v>11.48</v>
      </c>
      <c r="R1794" s="7" t="str">
        <f t="shared" si="109"/>
        <v>Diabetes</v>
      </c>
      <c r="U1794" s="7">
        <v>15</v>
      </c>
      <c r="V1794" s="7" t="s">
        <v>4714</v>
      </c>
      <c r="W1794" s="7">
        <v>1995</v>
      </c>
      <c r="X1794" s="7" t="str">
        <f t="shared" si="110"/>
        <v>15-Jun-1995</v>
      </c>
      <c r="Z1794" s="7">
        <f t="shared" si="111"/>
        <v>27</v>
      </c>
      <c r="AC1794" s="44">
        <v>4843.79</v>
      </c>
    </row>
    <row r="1795" ht="15.6" spans="1:29">
      <c r="A1795" s="24" t="s">
        <v>3589</v>
      </c>
      <c r="B1795" s="24" t="s">
        <v>7622</v>
      </c>
      <c r="C1795" s="7" t="s">
        <v>4748</v>
      </c>
      <c r="D1795" s="7" t="s">
        <v>5912</v>
      </c>
      <c r="G1795" s="7" t="s">
        <v>4688</v>
      </c>
      <c r="H1795" s="7">
        <v>0</v>
      </c>
      <c r="K1795" s="7" t="s">
        <v>4689</v>
      </c>
      <c r="L1795" s="7" t="s">
        <v>4687</v>
      </c>
      <c r="N1795" s="7">
        <v>20.03</v>
      </c>
      <c r="O1795" s="7" t="str">
        <f t="shared" ref="O1795:O1858" si="112">IF((AND(N1795&lt;18.5)),"Underweight",IF(AND(N1795&gt;=18.5,N1795&lt;24.9),"Normal Weight",IF(AND(N1795&gt;=25,N1795&lt;=30),"Overweight","Obesity")))</f>
        <v>Normal Weight</v>
      </c>
      <c r="Q1795" s="7">
        <v>6.06</v>
      </c>
      <c r="R1795" s="7" t="str">
        <f t="shared" ref="R1795:R1858" si="113">IF((AND(Q1795&gt;=5.7,Q1795&lt;=6.4)),"Prediabetes",IF(AND(Q1795&gt;6.5),"Diabetes","Normal"))</f>
        <v>Prediabetes</v>
      </c>
      <c r="U1795" s="7">
        <v>10</v>
      </c>
      <c r="V1795" s="7" t="s">
        <v>4715</v>
      </c>
      <c r="W1795" s="7">
        <v>1981</v>
      </c>
      <c r="X1795" s="7" t="str">
        <f t="shared" ref="X1795:X1858" si="114">CONCATENATE(U1795,"-",V1795,"-",W1795)</f>
        <v>10-Sep-1981</v>
      </c>
      <c r="Z1795" s="7">
        <f t="shared" ref="Z1795:Z1858" si="115">DATEDIF(X1795,$Y$2,"Y")</f>
        <v>41</v>
      </c>
      <c r="AC1795" s="44">
        <v>4840.95</v>
      </c>
    </row>
    <row r="1796" ht="15.6" spans="1:29">
      <c r="A1796" s="24" t="s">
        <v>3591</v>
      </c>
      <c r="B1796" s="24" t="s">
        <v>7111</v>
      </c>
      <c r="C1796" s="7" t="s">
        <v>4751</v>
      </c>
      <c r="D1796" s="7" t="s">
        <v>4822</v>
      </c>
      <c r="G1796" s="7">
        <v>1</v>
      </c>
      <c r="H1796" s="7">
        <v>1</v>
      </c>
      <c r="K1796" s="7" t="s">
        <v>4687</v>
      </c>
      <c r="L1796" s="7" t="s">
        <v>4687</v>
      </c>
      <c r="N1796" s="7">
        <v>16.7</v>
      </c>
      <c r="O1796" s="7" t="str">
        <f t="shared" si="112"/>
        <v>Underweight</v>
      </c>
      <c r="Q1796" s="7">
        <v>5.86</v>
      </c>
      <c r="R1796" s="7" t="str">
        <f t="shared" si="113"/>
        <v>Prediabetes</v>
      </c>
      <c r="U1796" s="7">
        <v>3</v>
      </c>
      <c r="V1796" s="7" t="s">
        <v>4718</v>
      </c>
      <c r="W1796" s="7">
        <v>1978</v>
      </c>
      <c r="X1796" s="7" t="str">
        <f t="shared" si="114"/>
        <v>3-Aug-1978</v>
      </c>
      <c r="Z1796" s="7">
        <f t="shared" si="115"/>
        <v>44</v>
      </c>
      <c r="AC1796" s="44">
        <v>4839.18</v>
      </c>
    </row>
    <row r="1797" ht="15.6" spans="1:29">
      <c r="A1797" s="24" t="s">
        <v>3593</v>
      </c>
      <c r="B1797" s="24" t="s">
        <v>7623</v>
      </c>
      <c r="C1797" s="7" t="s">
        <v>4748</v>
      </c>
      <c r="D1797" s="7" t="s">
        <v>6662</v>
      </c>
      <c r="G1797" s="7" t="s">
        <v>4688</v>
      </c>
      <c r="H1797" s="7">
        <v>0</v>
      </c>
      <c r="K1797" s="7" t="s">
        <v>4687</v>
      </c>
      <c r="L1797" s="7" t="s">
        <v>4687</v>
      </c>
      <c r="N1797" s="7">
        <v>39.82</v>
      </c>
      <c r="O1797" s="7" t="str">
        <f t="shared" si="112"/>
        <v>Obesity</v>
      </c>
      <c r="Q1797" s="7">
        <v>5.33</v>
      </c>
      <c r="R1797" s="7" t="str">
        <f t="shared" si="113"/>
        <v>Normal</v>
      </c>
      <c r="U1797" s="7">
        <v>25</v>
      </c>
      <c r="V1797" s="7" t="s">
        <v>4717</v>
      </c>
      <c r="W1797" s="7">
        <v>1989</v>
      </c>
      <c r="X1797" s="7" t="str">
        <f t="shared" si="114"/>
        <v>25-Dec-1989</v>
      </c>
      <c r="Z1797" s="7">
        <f t="shared" si="115"/>
        <v>33</v>
      </c>
      <c r="AC1797" s="44">
        <v>4837.58</v>
      </c>
    </row>
    <row r="1798" ht="15.6" spans="1:29">
      <c r="A1798" s="24" t="s">
        <v>3595</v>
      </c>
      <c r="B1798" s="24" t="s">
        <v>7624</v>
      </c>
      <c r="C1798" s="7" t="s">
        <v>4751</v>
      </c>
      <c r="D1798" s="7" t="s">
        <v>7625</v>
      </c>
      <c r="G1798" s="7" t="s">
        <v>4688</v>
      </c>
      <c r="H1798" s="7">
        <v>0</v>
      </c>
      <c r="K1798" s="7" t="s">
        <v>4687</v>
      </c>
      <c r="L1798" s="7" t="s">
        <v>4687</v>
      </c>
      <c r="N1798" s="7">
        <v>22.04</v>
      </c>
      <c r="O1798" s="7" t="str">
        <f t="shared" si="112"/>
        <v>Normal Weight</v>
      </c>
      <c r="Q1798" s="7">
        <v>5.33</v>
      </c>
      <c r="R1798" s="7" t="str">
        <f t="shared" si="113"/>
        <v>Normal</v>
      </c>
      <c r="U1798" s="7">
        <v>4</v>
      </c>
      <c r="V1798" s="7" t="s">
        <v>4708</v>
      </c>
      <c r="W1798" s="7">
        <v>1987</v>
      </c>
      <c r="X1798" s="7" t="str">
        <f t="shared" si="114"/>
        <v>4-Jul-1987</v>
      </c>
      <c r="Z1798" s="7">
        <f t="shared" si="115"/>
        <v>35</v>
      </c>
      <c r="AC1798" s="44">
        <v>4835.43</v>
      </c>
    </row>
    <row r="1799" ht="15.6" spans="1:29">
      <c r="A1799" s="24" t="s">
        <v>3597</v>
      </c>
      <c r="B1799" s="24" t="s">
        <v>7626</v>
      </c>
      <c r="C1799" s="7" t="s">
        <v>4748</v>
      </c>
      <c r="D1799" s="7" t="s">
        <v>6009</v>
      </c>
      <c r="G1799" s="7">
        <v>1</v>
      </c>
      <c r="H1799" s="7">
        <v>1</v>
      </c>
      <c r="K1799" s="7" t="s">
        <v>4687</v>
      </c>
      <c r="L1799" s="7" t="s">
        <v>4687</v>
      </c>
      <c r="N1799" s="7">
        <v>28.27</v>
      </c>
      <c r="O1799" s="7" t="str">
        <f t="shared" si="112"/>
        <v>Overweight</v>
      </c>
      <c r="Q1799" s="7">
        <v>6.02</v>
      </c>
      <c r="R1799" s="7" t="str">
        <f t="shared" si="113"/>
        <v>Prediabetes</v>
      </c>
      <c r="U1799" s="7">
        <v>15</v>
      </c>
      <c r="V1799" s="7" t="s">
        <v>4717</v>
      </c>
      <c r="W1799" s="7">
        <v>1989</v>
      </c>
      <c r="X1799" s="7" t="str">
        <f t="shared" si="114"/>
        <v>15-Dec-1989</v>
      </c>
      <c r="Z1799" s="7">
        <f t="shared" si="115"/>
        <v>33</v>
      </c>
      <c r="AC1799" s="44">
        <v>4830.63</v>
      </c>
    </row>
    <row r="1800" ht="15.6" spans="1:29">
      <c r="A1800" s="24" t="s">
        <v>3599</v>
      </c>
      <c r="B1800" s="24" t="s">
        <v>5744</v>
      </c>
      <c r="C1800" s="7" t="s">
        <v>4748</v>
      </c>
      <c r="D1800" s="7" t="s">
        <v>6766</v>
      </c>
      <c r="G1800" s="7">
        <v>1</v>
      </c>
      <c r="H1800" s="7">
        <v>1</v>
      </c>
      <c r="K1800" s="7" t="s">
        <v>4687</v>
      </c>
      <c r="L1800" s="7" t="s">
        <v>4687</v>
      </c>
      <c r="N1800" s="7">
        <v>18.5</v>
      </c>
      <c r="O1800" s="7" t="str">
        <f t="shared" si="112"/>
        <v>Normal Weight</v>
      </c>
      <c r="Q1800" s="7">
        <v>6.25</v>
      </c>
      <c r="R1800" s="7" t="str">
        <f t="shared" si="113"/>
        <v>Prediabetes</v>
      </c>
      <c r="U1800" s="7">
        <v>26</v>
      </c>
      <c r="V1800" s="7" t="s">
        <v>4715</v>
      </c>
      <c r="W1800" s="7">
        <v>1989</v>
      </c>
      <c r="X1800" s="7" t="str">
        <f t="shared" si="114"/>
        <v>26-Sep-1989</v>
      </c>
      <c r="Z1800" s="7">
        <f t="shared" si="115"/>
        <v>33</v>
      </c>
      <c r="AC1800" s="44">
        <v>4827.9</v>
      </c>
    </row>
    <row r="1801" ht="15.6" spans="1:29">
      <c r="A1801" s="24" t="s">
        <v>3601</v>
      </c>
      <c r="B1801" s="24" t="s">
        <v>7627</v>
      </c>
      <c r="C1801" s="7" t="s">
        <v>4751</v>
      </c>
      <c r="D1801" s="7" t="s">
        <v>7628</v>
      </c>
      <c r="G1801" s="7">
        <v>1</v>
      </c>
      <c r="H1801" s="7">
        <v>1</v>
      </c>
      <c r="K1801" s="7" t="s">
        <v>4687</v>
      </c>
      <c r="L1801" s="7" t="s">
        <v>4687</v>
      </c>
      <c r="N1801" s="7">
        <v>38.6</v>
      </c>
      <c r="O1801" s="7" t="str">
        <f t="shared" si="112"/>
        <v>Obesity</v>
      </c>
      <c r="Q1801" s="7">
        <v>4.81</v>
      </c>
      <c r="R1801" s="7" t="str">
        <f t="shared" si="113"/>
        <v>Normal</v>
      </c>
      <c r="U1801" s="7">
        <v>12</v>
      </c>
      <c r="V1801" s="7" t="s">
        <v>4718</v>
      </c>
      <c r="W1801" s="7">
        <v>1987</v>
      </c>
      <c r="X1801" s="7" t="str">
        <f t="shared" si="114"/>
        <v>12-Aug-1987</v>
      </c>
      <c r="Z1801" s="7">
        <f t="shared" si="115"/>
        <v>35</v>
      </c>
      <c r="AC1801" s="44">
        <v>4827.1</v>
      </c>
    </row>
    <row r="1802" ht="15.6" spans="1:29">
      <c r="A1802" s="24" t="s">
        <v>3603</v>
      </c>
      <c r="B1802" s="24" t="s">
        <v>7629</v>
      </c>
      <c r="C1802" s="7" t="s">
        <v>4748</v>
      </c>
      <c r="D1802" s="7" t="s">
        <v>7503</v>
      </c>
      <c r="G1802" s="7">
        <v>1</v>
      </c>
      <c r="H1802" s="7">
        <v>1</v>
      </c>
      <c r="K1802" s="7" t="s">
        <v>4687</v>
      </c>
      <c r="L1802" s="7" t="s">
        <v>4687</v>
      </c>
      <c r="N1802" s="7">
        <v>43.12</v>
      </c>
      <c r="O1802" s="7" t="str">
        <f t="shared" si="112"/>
        <v>Obesity</v>
      </c>
      <c r="Q1802" s="7">
        <v>4.6</v>
      </c>
      <c r="R1802" s="7" t="str">
        <f t="shared" si="113"/>
        <v>Normal</v>
      </c>
      <c r="U1802" s="7">
        <v>23</v>
      </c>
      <c r="V1802" s="7" t="s">
        <v>4715</v>
      </c>
      <c r="W1802" s="7">
        <v>1992</v>
      </c>
      <c r="X1802" s="7" t="str">
        <f t="shared" si="114"/>
        <v>23-Sep-1992</v>
      </c>
      <c r="Z1802" s="7">
        <f t="shared" si="115"/>
        <v>30</v>
      </c>
      <c r="AC1802" s="44">
        <v>4812.34</v>
      </c>
    </row>
    <row r="1803" ht="15.6" spans="1:29">
      <c r="A1803" s="24" t="s">
        <v>3605</v>
      </c>
      <c r="B1803" s="24" t="s">
        <v>7630</v>
      </c>
      <c r="C1803" s="7" t="s">
        <v>4751</v>
      </c>
      <c r="D1803" s="7" t="s">
        <v>4878</v>
      </c>
      <c r="G1803" s="7">
        <v>1</v>
      </c>
      <c r="H1803" s="7">
        <v>1</v>
      </c>
      <c r="K1803" s="7" t="s">
        <v>4687</v>
      </c>
      <c r="L1803" s="7" t="s">
        <v>4687</v>
      </c>
      <c r="N1803" s="7">
        <v>30.5</v>
      </c>
      <c r="O1803" s="7" t="str">
        <f t="shared" si="112"/>
        <v>Obesity</v>
      </c>
      <c r="Q1803" s="7">
        <v>5.08</v>
      </c>
      <c r="R1803" s="7" t="str">
        <f t="shared" si="113"/>
        <v>Normal</v>
      </c>
      <c r="U1803" s="7">
        <v>17</v>
      </c>
      <c r="V1803" s="7" t="s">
        <v>4719</v>
      </c>
      <c r="W1803" s="7">
        <v>1987</v>
      </c>
      <c r="X1803" s="7" t="str">
        <f t="shared" si="114"/>
        <v>17-Oct-1987</v>
      </c>
      <c r="Z1803" s="7">
        <f t="shared" si="115"/>
        <v>35</v>
      </c>
      <c r="AC1803" s="44">
        <v>4795.66</v>
      </c>
    </row>
    <row r="1804" ht="15.6" spans="1:29">
      <c r="A1804" s="24" t="s">
        <v>3607</v>
      </c>
      <c r="B1804" s="24" t="s">
        <v>5138</v>
      </c>
      <c r="C1804" s="7" t="s">
        <v>4751</v>
      </c>
      <c r="D1804" s="7" t="s">
        <v>5782</v>
      </c>
      <c r="G1804" s="7">
        <v>1</v>
      </c>
      <c r="H1804" s="7">
        <v>1</v>
      </c>
      <c r="K1804" s="7" t="s">
        <v>4687</v>
      </c>
      <c r="L1804" s="7" t="s">
        <v>4687</v>
      </c>
      <c r="N1804" s="7">
        <v>27.61</v>
      </c>
      <c r="O1804" s="7" t="str">
        <f t="shared" si="112"/>
        <v>Overweight</v>
      </c>
      <c r="Q1804" s="7">
        <v>5.43</v>
      </c>
      <c r="R1804" s="7" t="str">
        <f t="shared" si="113"/>
        <v>Normal</v>
      </c>
      <c r="U1804" s="7">
        <v>30</v>
      </c>
      <c r="V1804" s="7" t="s">
        <v>4718</v>
      </c>
      <c r="W1804" s="7">
        <v>1987</v>
      </c>
      <c r="X1804" s="7" t="str">
        <f t="shared" si="114"/>
        <v>30-Aug-1987</v>
      </c>
      <c r="Z1804" s="7">
        <f t="shared" si="115"/>
        <v>35</v>
      </c>
      <c r="AC1804" s="44">
        <v>4787.42</v>
      </c>
    </row>
    <row r="1805" ht="15.6" spans="1:29">
      <c r="A1805" s="24" t="s">
        <v>3609</v>
      </c>
      <c r="B1805" s="24" t="s">
        <v>4806</v>
      </c>
      <c r="C1805" s="7" t="s">
        <v>4751</v>
      </c>
      <c r="D1805" s="7" t="s">
        <v>7631</v>
      </c>
      <c r="G1805" s="7" t="s">
        <v>4688</v>
      </c>
      <c r="H1805" s="7">
        <v>0</v>
      </c>
      <c r="K1805" s="7" t="s">
        <v>4687</v>
      </c>
      <c r="L1805" s="7" t="s">
        <v>4687</v>
      </c>
      <c r="N1805" s="7">
        <v>27.1</v>
      </c>
      <c r="O1805" s="7" t="str">
        <f t="shared" si="112"/>
        <v>Overweight</v>
      </c>
      <c r="Q1805" s="7">
        <v>5.44</v>
      </c>
      <c r="R1805" s="7" t="str">
        <f t="shared" si="113"/>
        <v>Normal</v>
      </c>
      <c r="U1805" s="7">
        <v>27</v>
      </c>
      <c r="V1805" s="7" t="s">
        <v>4717</v>
      </c>
      <c r="W1805" s="7">
        <v>1987</v>
      </c>
      <c r="X1805" s="7" t="str">
        <f t="shared" si="114"/>
        <v>27-Dec-1987</v>
      </c>
      <c r="Z1805" s="7">
        <f t="shared" si="115"/>
        <v>35</v>
      </c>
      <c r="AC1805" s="44">
        <v>4779.6</v>
      </c>
    </row>
    <row r="1806" ht="15.6" spans="1:29">
      <c r="A1806" s="24" t="s">
        <v>3611</v>
      </c>
      <c r="B1806" s="24" t="s">
        <v>7632</v>
      </c>
      <c r="C1806" s="7" t="s">
        <v>4751</v>
      </c>
      <c r="D1806" s="7" t="s">
        <v>7107</v>
      </c>
      <c r="G1806" s="7">
        <v>1</v>
      </c>
      <c r="H1806" s="7">
        <v>1</v>
      </c>
      <c r="K1806" s="7" t="s">
        <v>4687</v>
      </c>
      <c r="L1806" s="7" t="s">
        <v>4687</v>
      </c>
      <c r="N1806" s="7">
        <v>35.93</v>
      </c>
      <c r="O1806" s="7" t="str">
        <f t="shared" si="112"/>
        <v>Obesity</v>
      </c>
      <c r="Q1806" s="7">
        <v>11.69</v>
      </c>
      <c r="R1806" s="7" t="str">
        <f t="shared" si="113"/>
        <v>Diabetes</v>
      </c>
      <c r="U1806" s="7">
        <v>19</v>
      </c>
      <c r="V1806" s="7" t="s">
        <v>4712</v>
      </c>
      <c r="W1806" s="7">
        <v>2004</v>
      </c>
      <c r="X1806" s="7" t="str">
        <f t="shared" si="114"/>
        <v>19-Nov-2004</v>
      </c>
      <c r="Z1806" s="7">
        <f t="shared" si="115"/>
        <v>18</v>
      </c>
      <c r="AC1806" s="44">
        <v>4766.02</v>
      </c>
    </row>
    <row r="1807" ht="15.6" spans="1:29">
      <c r="A1807" s="24" t="s">
        <v>3613</v>
      </c>
      <c r="B1807" s="24" t="s">
        <v>7633</v>
      </c>
      <c r="C1807" s="7" t="s">
        <v>4748</v>
      </c>
      <c r="D1807" s="7" t="s">
        <v>5571</v>
      </c>
      <c r="G1807" s="7" t="s">
        <v>4688</v>
      </c>
      <c r="H1807" s="7">
        <v>0</v>
      </c>
      <c r="K1807" s="7" t="s">
        <v>4687</v>
      </c>
      <c r="L1807" s="7" t="s">
        <v>4687</v>
      </c>
      <c r="N1807" s="7">
        <v>32.68</v>
      </c>
      <c r="O1807" s="7" t="str">
        <f t="shared" si="112"/>
        <v>Obesity</v>
      </c>
      <c r="Q1807" s="7">
        <v>6.07</v>
      </c>
      <c r="R1807" s="7" t="str">
        <f t="shared" si="113"/>
        <v>Prediabetes</v>
      </c>
      <c r="U1807" s="7">
        <v>28</v>
      </c>
      <c r="V1807" s="7" t="s">
        <v>4712</v>
      </c>
      <c r="W1807" s="7">
        <v>1991</v>
      </c>
      <c r="X1807" s="7" t="str">
        <f t="shared" si="114"/>
        <v>28-Nov-1991</v>
      </c>
      <c r="Z1807" s="7">
        <f t="shared" si="115"/>
        <v>31</v>
      </c>
      <c r="AC1807" s="44">
        <v>4762.33</v>
      </c>
    </row>
    <row r="1808" ht="15.6" spans="1:29">
      <c r="A1808" s="24" t="s">
        <v>3615</v>
      </c>
      <c r="B1808" s="24" t="s">
        <v>7634</v>
      </c>
      <c r="C1808" s="7" t="s">
        <v>4748</v>
      </c>
      <c r="D1808" s="7" t="s">
        <v>7635</v>
      </c>
      <c r="G1808" s="7" t="s">
        <v>4688</v>
      </c>
      <c r="H1808" s="7">
        <v>0</v>
      </c>
      <c r="K1808" s="7" t="s">
        <v>4689</v>
      </c>
      <c r="L1808" s="7" t="s">
        <v>4687</v>
      </c>
      <c r="N1808" s="7">
        <v>20.74</v>
      </c>
      <c r="O1808" s="7" t="str">
        <f t="shared" si="112"/>
        <v>Normal Weight</v>
      </c>
      <c r="Q1808" s="7">
        <v>4.36</v>
      </c>
      <c r="R1808" s="7" t="str">
        <f t="shared" si="113"/>
        <v>Normal</v>
      </c>
      <c r="U1808" s="7">
        <v>15</v>
      </c>
      <c r="V1808" s="7" t="s">
        <v>4719</v>
      </c>
      <c r="W1808" s="7">
        <v>1986</v>
      </c>
      <c r="X1808" s="7" t="str">
        <f t="shared" si="114"/>
        <v>15-Oct-1986</v>
      </c>
      <c r="Z1808" s="7">
        <f t="shared" si="115"/>
        <v>36</v>
      </c>
      <c r="AC1808" s="44">
        <v>4753.64</v>
      </c>
    </row>
    <row r="1809" ht="15.6" spans="1:29">
      <c r="A1809" s="24" t="s">
        <v>3617</v>
      </c>
      <c r="B1809" s="24" t="s">
        <v>7636</v>
      </c>
      <c r="C1809" s="7" t="s">
        <v>4748</v>
      </c>
      <c r="D1809" s="7" t="s">
        <v>7637</v>
      </c>
      <c r="G1809" s="7">
        <v>1</v>
      </c>
      <c r="H1809" s="7">
        <v>1</v>
      </c>
      <c r="K1809" s="7" t="s">
        <v>4687</v>
      </c>
      <c r="L1809" s="7" t="s">
        <v>4687</v>
      </c>
      <c r="N1809" s="7">
        <v>15.57</v>
      </c>
      <c r="O1809" s="7" t="str">
        <f t="shared" si="112"/>
        <v>Underweight</v>
      </c>
      <c r="Q1809" s="7">
        <v>5.24</v>
      </c>
      <c r="R1809" s="7" t="str">
        <f t="shared" si="113"/>
        <v>Normal</v>
      </c>
      <c r="U1809" s="7">
        <v>18</v>
      </c>
      <c r="V1809" s="7" t="s">
        <v>4717</v>
      </c>
      <c r="W1809" s="7">
        <v>1980</v>
      </c>
      <c r="X1809" s="7" t="str">
        <f t="shared" si="114"/>
        <v>18-Dec-1980</v>
      </c>
      <c r="Z1809" s="7">
        <f t="shared" si="115"/>
        <v>42</v>
      </c>
      <c r="AC1809" s="44">
        <v>4751.07</v>
      </c>
    </row>
    <row r="1810" ht="15.6" spans="1:29">
      <c r="A1810" s="24" t="s">
        <v>3619</v>
      </c>
      <c r="B1810" s="24" t="s">
        <v>7638</v>
      </c>
      <c r="C1810" s="7" t="s">
        <v>4748</v>
      </c>
      <c r="D1810" s="7" t="s">
        <v>5221</v>
      </c>
      <c r="G1810" s="7">
        <v>1</v>
      </c>
      <c r="H1810" s="7">
        <v>1</v>
      </c>
      <c r="K1810" s="7" t="s">
        <v>4687</v>
      </c>
      <c r="L1810" s="7" t="s">
        <v>4687</v>
      </c>
      <c r="N1810" s="7">
        <v>23.845</v>
      </c>
      <c r="O1810" s="7" t="str">
        <f t="shared" si="112"/>
        <v>Normal Weight</v>
      </c>
      <c r="Q1810" s="7">
        <v>5.37</v>
      </c>
      <c r="R1810" s="7" t="str">
        <f t="shared" si="113"/>
        <v>Normal</v>
      </c>
      <c r="U1810" s="7">
        <v>24</v>
      </c>
      <c r="V1810" s="7" t="s">
        <v>4708</v>
      </c>
      <c r="W1810" s="7">
        <v>1994</v>
      </c>
      <c r="X1810" s="7" t="str">
        <f t="shared" si="114"/>
        <v>24-Jul-1994</v>
      </c>
      <c r="Z1810" s="7">
        <f t="shared" si="115"/>
        <v>28</v>
      </c>
      <c r="AC1810" s="44">
        <v>4747.05</v>
      </c>
    </row>
    <row r="1811" ht="15.6" spans="1:29">
      <c r="A1811" s="24" t="s">
        <v>3621</v>
      </c>
      <c r="B1811" s="24" t="s">
        <v>7639</v>
      </c>
      <c r="C1811" s="7" t="s">
        <v>4748</v>
      </c>
      <c r="D1811" s="7" t="s">
        <v>7550</v>
      </c>
      <c r="G1811" s="7" t="s">
        <v>4688</v>
      </c>
      <c r="H1811" s="7">
        <v>0</v>
      </c>
      <c r="K1811" s="7" t="s">
        <v>4687</v>
      </c>
      <c r="L1811" s="7" t="s">
        <v>4687</v>
      </c>
      <c r="N1811" s="7">
        <v>22.895</v>
      </c>
      <c r="O1811" s="7" t="str">
        <f t="shared" si="112"/>
        <v>Normal Weight</v>
      </c>
      <c r="Q1811" s="7">
        <v>6.6</v>
      </c>
      <c r="R1811" s="7" t="str">
        <f t="shared" si="113"/>
        <v>Diabetes</v>
      </c>
      <c r="U1811" s="7">
        <v>6</v>
      </c>
      <c r="V1811" s="7" t="s">
        <v>4717</v>
      </c>
      <c r="W1811" s="7">
        <v>1992</v>
      </c>
      <c r="X1811" s="7" t="str">
        <f t="shared" si="114"/>
        <v>6-Dec-1992</v>
      </c>
      <c r="Z1811" s="7">
        <f t="shared" si="115"/>
        <v>30</v>
      </c>
      <c r="AC1811" s="44">
        <v>4746.34</v>
      </c>
    </row>
    <row r="1812" ht="15.6" spans="1:29">
      <c r="A1812" s="24" t="s">
        <v>3623</v>
      </c>
      <c r="B1812" s="24" t="s">
        <v>7640</v>
      </c>
      <c r="C1812" s="7" t="s">
        <v>4748</v>
      </c>
      <c r="D1812" s="7" t="s">
        <v>7641</v>
      </c>
      <c r="G1812" s="7" t="s">
        <v>4688</v>
      </c>
      <c r="H1812" s="7">
        <v>0</v>
      </c>
      <c r="K1812" s="7" t="s">
        <v>4687</v>
      </c>
      <c r="L1812" s="7" t="s">
        <v>4687</v>
      </c>
      <c r="N1812" s="7">
        <v>21.945</v>
      </c>
      <c r="O1812" s="7" t="str">
        <f t="shared" si="112"/>
        <v>Normal Weight</v>
      </c>
      <c r="Q1812" s="7">
        <v>5.77</v>
      </c>
      <c r="R1812" s="7" t="str">
        <f t="shared" si="113"/>
        <v>Prediabetes</v>
      </c>
      <c r="U1812" s="7">
        <v>27</v>
      </c>
      <c r="V1812" s="7" t="s">
        <v>4715</v>
      </c>
      <c r="W1812" s="7">
        <v>1992</v>
      </c>
      <c r="X1812" s="7" t="str">
        <f t="shared" si="114"/>
        <v>27-Sep-1992</v>
      </c>
      <c r="Z1812" s="7">
        <f t="shared" si="115"/>
        <v>30</v>
      </c>
      <c r="AC1812" s="44">
        <v>4740.78</v>
      </c>
    </row>
    <row r="1813" ht="15.6" spans="1:29">
      <c r="A1813" s="24" t="s">
        <v>3625</v>
      </c>
      <c r="B1813" s="24" t="s">
        <v>7642</v>
      </c>
      <c r="C1813" s="7" t="s">
        <v>4748</v>
      </c>
      <c r="D1813" s="7" t="s">
        <v>7643</v>
      </c>
      <c r="G1813" s="7">
        <v>1</v>
      </c>
      <c r="H1813" s="7">
        <v>1</v>
      </c>
      <c r="K1813" s="7" t="s">
        <v>4689</v>
      </c>
      <c r="L1813" s="7" t="s">
        <v>4687</v>
      </c>
      <c r="N1813" s="7">
        <v>19.47</v>
      </c>
      <c r="O1813" s="7" t="str">
        <f t="shared" si="112"/>
        <v>Normal Weight</v>
      </c>
      <c r="Q1813" s="7">
        <v>6.08</v>
      </c>
      <c r="R1813" s="7" t="str">
        <f t="shared" si="113"/>
        <v>Prediabetes</v>
      </c>
      <c r="U1813" s="7">
        <v>3</v>
      </c>
      <c r="V1813" s="7" t="s">
        <v>4718</v>
      </c>
      <c r="W1813" s="7">
        <v>1981</v>
      </c>
      <c r="X1813" s="7" t="str">
        <f t="shared" si="114"/>
        <v>3-Aug-1981</v>
      </c>
      <c r="Z1813" s="7">
        <f t="shared" si="115"/>
        <v>41</v>
      </c>
      <c r="AC1813" s="44">
        <v>4738.27</v>
      </c>
    </row>
    <row r="1814" ht="15.6" spans="1:29">
      <c r="A1814" s="24" t="s">
        <v>3627</v>
      </c>
      <c r="B1814" s="24" t="s">
        <v>7644</v>
      </c>
      <c r="C1814" s="7" t="s">
        <v>4751</v>
      </c>
      <c r="D1814" s="7" t="s">
        <v>7645</v>
      </c>
      <c r="G1814" s="7" t="s">
        <v>4688</v>
      </c>
      <c r="H1814" s="7">
        <v>0</v>
      </c>
      <c r="K1814" s="7" t="s">
        <v>4687</v>
      </c>
      <c r="L1814" s="7" t="s">
        <v>4687</v>
      </c>
      <c r="N1814" s="7">
        <v>15.61</v>
      </c>
      <c r="O1814" s="7" t="str">
        <f t="shared" si="112"/>
        <v>Underweight</v>
      </c>
      <c r="Q1814" s="7">
        <v>4.16</v>
      </c>
      <c r="R1814" s="7" t="str">
        <f t="shared" si="113"/>
        <v>Normal</v>
      </c>
      <c r="U1814" s="7">
        <v>20</v>
      </c>
      <c r="V1814" s="7" t="s">
        <v>4719</v>
      </c>
      <c r="W1814" s="7">
        <v>1977</v>
      </c>
      <c r="X1814" s="7" t="str">
        <f t="shared" si="114"/>
        <v>20-Oct-1977</v>
      </c>
      <c r="Z1814" s="7">
        <f t="shared" si="115"/>
        <v>45</v>
      </c>
      <c r="AC1814" s="44">
        <v>4734.64</v>
      </c>
    </row>
    <row r="1815" ht="15.6" spans="1:29">
      <c r="A1815" s="24" t="s">
        <v>3629</v>
      </c>
      <c r="B1815" s="24" t="s">
        <v>7646</v>
      </c>
      <c r="C1815" s="7" t="s">
        <v>4748</v>
      </c>
      <c r="D1815" s="7" t="s">
        <v>5571</v>
      </c>
      <c r="G1815" s="7">
        <v>1</v>
      </c>
      <c r="H1815" s="7">
        <v>1</v>
      </c>
      <c r="K1815" s="7" t="s">
        <v>4687</v>
      </c>
      <c r="L1815" s="7" t="s">
        <v>4687</v>
      </c>
      <c r="N1815" s="7">
        <v>28.6</v>
      </c>
      <c r="O1815" s="7" t="str">
        <f t="shared" si="112"/>
        <v>Overweight</v>
      </c>
      <c r="Q1815" s="7">
        <v>5.1</v>
      </c>
      <c r="R1815" s="7" t="str">
        <f t="shared" si="113"/>
        <v>Normal</v>
      </c>
      <c r="U1815" s="7">
        <v>6</v>
      </c>
      <c r="V1815" s="7" t="s">
        <v>4718</v>
      </c>
      <c r="W1815" s="7">
        <v>2003</v>
      </c>
      <c r="X1815" s="7" t="str">
        <f t="shared" si="114"/>
        <v>6-Aug-2003</v>
      </c>
      <c r="Z1815" s="7">
        <f t="shared" si="115"/>
        <v>19</v>
      </c>
      <c r="AC1815" s="44">
        <v>4728.71</v>
      </c>
    </row>
    <row r="1816" ht="15.6" spans="1:29">
      <c r="A1816" s="24" t="s">
        <v>3631</v>
      </c>
      <c r="B1816" s="24" t="s">
        <v>7647</v>
      </c>
      <c r="C1816" s="7" t="s">
        <v>4751</v>
      </c>
      <c r="D1816" s="7" t="s">
        <v>6036</v>
      </c>
      <c r="G1816" s="7">
        <v>1</v>
      </c>
      <c r="H1816" s="7">
        <v>1</v>
      </c>
      <c r="K1816" s="7" t="s">
        <v>4687</v>
      </c>
      <c r="L1816" s="7" t="s">
        <v>4687</v>
      </c>
      <c r="N1816" s="7">
        <v>46.53</v>
      </c>
      <c r="O1816" s="7" t="str">
        <f t="shared" si="112"/>
        <v>Obesity</v>
      </c>
      <c r="Q1816" s="7">
        <v>5.3</v>
      </c>
      <c r="R1816" s="7" t="str">
        <f t="shared" si="113"/>
        <v>Normal</v>
      </c>
      <c r="U1816" s="7">
        <v>30</v>
      </c>
      <c r="V1816" s="7" t="s">
        <v>4712</v>
      </c>
      <c r="W1816" s="7">
        <v>1990</v>
      </c>
      <c r="X1816" s="7" t="str">
        <f t="shared" si="114"/>
        <v>30-Nov-1990</v>
      </c>
      <c r="Z1816" s="7">
        <f t="shared" si="115"/>
        <v>32</v>
      </c>
      <c r="AC1816" s="44">
        <v>4719.74</v>
      </c>
    </row>
    <row r="1817" ht="15.6" spans="1:29">
      <c r="A1817" s="24" t="s">
        <v>3633</v>
      </c>
      <c r="B1817" s="24" t="s">
        <v>7648</v>
      </c>
      <c r="C1817" s="7" t="s">
        <v>4751</v>
      </c>
      <c r="D1817" s="7" t="s">
        <v>7649</v>
      </c>
      <c r="G1817" s="7" t="s">
        <v>4688</v>
      </c>
      <c r="H1817" s="7">
        <v>0</v>
      </c>
      <c r="K1817" s="7" t="s">
        <v>4687</v>
      </c>
      <c r="L1817" s="7" t="s">
        <v>4687</v>
      </c>
      <c r="N1817" s="7">
        <v>34.99</v>
      </c>
      <c r="O1817" s="7" t="str">
        <f t="shared" si="112"/>
        <v>Obesity</v>
      </c>
      <c r="Q1817" s="7">
        <v>4.9</v>
      </c>
      <c r="R1817" s="7" t="str">
        <f t="shared" si="113"/>
        <v>Normal</v>
      </c>
      <c r="U1817" s="7">
        <v>24</v>
      </c>
      <c r="V1817" s="7" t="s">
        <v>4719</v>
      </c>
      <c r="W1817" s="7">
        <v>2003</v>
      </c>
      <c r="X1817" s="7" t="str">
        <f t="shared" si="114"/>
        <v>24-Oct-2003</v>
      </c>
      <c r="Z1817" s="7">
        <f t="shared" si="115"/>
        <v>19</v>
      </c>
      <c r="AC1817" s="44">
        <v>4719.52</v>
      </c>
    </row>
    <row r="1818" ht="15.6" spans="1:29">
      <c r="A1818" s="24" t="s">
        <v>3635</v>
      </c>
      <c r="B1818" s="24" t="s">
        <v>7650</v>
      </c>
      <c r="C1818" s="7" t="s">
        <v>4751</v>
      </c>
      <c r="D1818" s="7" t="s">
        <v>6443</v>
      </c>
      <c r="E1818" s="7" t="s">
        <v>6027</v>
      </c>
      <c r="G1818" s="7" t="s">
        <v>4688</v>
      </c>
      <c r="H1818" s="7">
        <v>0</v>
      </c>
      <c r="K1818" s="7" t="s">
        <v>4687</v>
      </c>
      <c r="L1818" s="7" t="s">
        <v>4687</v>
      </c>
      <c r="N1818" s="7">
        <v>17.05</v>
      </c>
      <c r="O1818" s="7" t="str">
        <f t="shared" si="112"/>
        <v>Underweight</v>
      </c>
      <c r="Q1818" s="7">
        <v>5.55</v>
      </c>
      <c r="R1818" s="7" t="str">
        <f t="shared" si="113"/>
        <v>Normal</v>
      </c>
      <c r="U1818" s="7">
        <v>19</v>
      </c>
      <c r="V1818" s="7" t="s">
        <v>4717</v>
      </c>
      <c r="W1818" s="7">
        <v>1979</v>
      </c>
      <c r="X1818" s="7" t="str">
        <f t="shared" si="114"/>
        <v>19-Dec-1979</v>
      </c>
      <c r="Z1818" s="7">
        <f t="shared" si="115"/>
        <v>43</v>
      </c>
      <c r="AC1818" s="44">
        <v>4718.2</v>
      </c>
    </row>
    <row r="1819" ht="15.6" spans="1:29">
      <c r="A1819" s="24" t="s">
        <v>3637</v>
      </c>
      <c r="B1819" s="24" t="s">
        <v>7651</v>
      </c>
      <c r="C1819" s="7" t="s">
        <v>4751</v>
      </c>
      <c r="D1819" s="7" t="s">
        <v>7183</v>
      </c>
      <c r="G1819" s="7" t="s">
        <v>4688</v>
      </c>
      <c r="H1819" s="7">
        <v>0</v>
      </c>
      <c r="K1819" s="7" t="s">
        <v>4687</v>
      </c>
      <c r="L1819" s="7" t="s">
        <v>4687</v>
      </c>
      <c r="N1819" s="7">
        <v>37.18</v>
      </c>
      <c r="O1819" s="7" t="str">
        <f t="shared" si="112"/>
        <v>Obesity</v>
      </c>
      <c r="Q1819" s="7">
        <v>4.95</v>
      </c>
      <c r="R1819" s="7" t="str">
        <f t="shared" si="113"/>
        <v>Normal</v>
      </c>
      <c r="U1819" s="7">
        <v>5</v>
      </c>
      <c r="V1819" s="7" t="s">
        <v>4714</v>
      </c>
      <c r="W1819" s="7">
        <v>1990</v>
      </c>
      <c r="X1819" s="7" t="str">
        <f t="shared" si="114"/>
        <v>5-Jun-1990</v>
      </c>
      <c r="Z1819" s="7">
        <f t="shared" si="115"/>
        <v>33</v>
      </c>
      <c r="AC1819" s="44">
        <v>4712.12</v>
      </c>
    </row>
    <row r="1820" ht="15.6" spans="1:29">
      <c r="A1820" s="24" t="s">
        <v>3639</v>
      </c>
      <c r="B1820" s="24" t="s">
        <v>6495</v>
      </c>
      <c r="C1820" s="7" t="s">
        <v>4751</v>
      </c>
      <c r="D1820" s="7" t="s">
        <v>5400</v>
      </c>
      <c r="G1820" s="7" t="s">
        <v>4688</v>
      </c>
      <c r="H1820" s="7">
        <v>0</v>
      </c>
      <c r="K1820" s="7" t="s">
        <v>4687</v>
      </c>
      <c r="L1820" s="7" t="s">
        <v>4687</v>
      </c>
      <c r="N1820" s="7">
        <v>35.2</v>
      </c>
      <c r="O1820" s="7" t="str">
        <f t="shared" si="112"/>
        <v>Obesity</v>
      </c>
      <c r="Q1820" s="7">
        <v>6.46</v>
      </c>
      <c r="R1820" s="7" t="str">
        <f t="shared" si="113"/>
        <v>Normal</v>
      </c>
      <c r="U1820" s="7">
        <v>28</v>
      </c>
      <c r="V1820" s="7" t="s">
        <v>4715</v>
      </c>
      <c r="W1820" s="7">
        <v>1990</v>
      </c>
      <c r="X1820" s="7" t="str">
        <f t="shared" si="114"/>
        <v>28-Sep-1990</v>
      </c>
      <c r="Z1820" s="7">
        <f t="shared" si="115"/>
        <v>32</v>
      </c>
      <c r="AC1820" s="44">
        <v>4699.47</v>
      </c>
    </row>
    <row r="1821" ht="15.6" spans="1:29">
      <c r="A1821" s="24" t="s">
        <v>3641</v>
      </c>
      <c r="B1821" s="24" t="s">
        <v>7652</v>
      </c>
      <c r="C1821" s="7" t="s">
        <v>4751</v>
      </c>
      <c r="D1821" s="7" t="s">
        <v>7653</v>
      </c>
      <c r="G1821" s="7" t="s">
        <v>4688</v>
      </c>
      <c r="H1821" s="7">
        <v>0</v>
      </c>
      <c r="K1821" s="7" t="s">
        <v>4687</v>
      </c>
      <c r="L1821" s="7" t="s">
        <v>4687</v>
      </c>
      <c r="N1821" s="7">
        <v>37.335</v>
      </c>
      <c r="O1821" s="7" t="str">
        <f t="shared" si="112"/>
        <v>Obesity</v>
      </c>
      <c r="Q1821" s="7">
        <v>4.9</v>
      </c>
      <c r="R1821" s="7" t="str">
        <f t="shared" si="113"/>
        <v>Normal</v>
      </c>
      <c r="U1821" s="7">
        <v>2</v>
      </c>
      <c r="V1821" s="7" t="s">
        <v>4708</v>
      </c>
      <c r="W1821" s="7">
        <v>1990</v>
      </c>
      <c r="X1821" s="7" t="str">
        <f t="shared" si="114"/>
        <v>2-Jul-1990</v>
      </c>
      <c r="Z1821" s="7">
        <f t="shared" si="115"/>
        <v>32</v>
      </c>
      <c r="AC1821" s="44">
        <v>4687.8</v>
      </c>
    </row>
    <row r="1822" ht="15.6" spans="1:29">
      <c r="A1822" s="24" t="s">
        <v>3643</v>
      </c>
      <c r="B1822" s="24" t="s">
        <v>7654</v>
      </c>
      <c r="C1822" s="7" t="s">
        <v>4751</v>
      </c>
      <c r="D1822" s="7" t="s">
        <v>4909</v>
      </c>
      <c r="G1822" s="7">
        <v>1</v>
      </c>
      <c r="H1822" s="7">
        <v>1</v>
      </c>
      <c r="K1822" s="7" t="s">
        <v>4689</v>
      </c>
      <c r="L1822" s="7" t="s">
        <v>4687</v>
      </c>
      <c r="N1822" s="7">
        <v>27.265</v>
      </c>
      <c r="O1822" s="7" t="str">
        <f t="shared" si="112"/>
        <v>Overweight</v>
      </c>
      <c r="Q1822" s="7">
        <v>5.21</v>
      </c>
      <c r="R1822" s="7" t="str">
        <f t="shared" si="113"/>
        <v>Normal</v>
      </c>
      <c r="U1822" s="7">
        <v>16</v>
      </c>
      <c r="V1822" s="7" t="s">
        <v>4715</v>
      </c>
      <c r="W1822" s="7">
        <v>1996</v>
      </c>
      <c r="X1822" s="7" t="str">
        <f t="shared" si="114"/>
        <v>16-Sep-1996</v>
      </c>
      <c r="Z1822" s="7">
        <f t="shared" si="115"/>
        <v>26</v>
      </c>
      <c r="AC1822" s="44">
        <v>4686.39</v>
      </c>
    </row>
    <row r="1823" ht="15.6" spans="1:29">
      <c r="A1823" s="24" t="s">
        <v>3645</v>
      </c>
      <c r="B1823" s="24" t="s">
        <v>7655</v>
      </c>
      <c r="C1823" s="7" t="s">
        <v>4751</v>
      </c>
      <c r="D1823" s="7" t="s">
        <v>7656</v>
      </c>
      <c r="G1823" s="7">
        <v>1</v>
      </c>
      <c r="H1823" s="7">
        <v>1</v>
      </c>
      <c r="K1823" s="7" t="s">
        <v>4689</v>
      </c>
      <c r="L1823" s="7" t="s">
        <v>4687</v>
      </c>
      <c r="N1823" s="7">
        <v>30.8</v>
      </c>
      <c r="O1823" s="7" t="str">
        <f t="shared" si="112"/>
        <v>Obesity</v>
      </c>
      <c r="Q1823" s="7">
        <v>4.13</v>
      </c>
      <c r="R1823" s="7" t="str">
        <f t="shared" si="113"/>
        <v>Normal</v>
      </c>
      <c r="U1823" s="7">
        <v>28</v>
      </c>
      <c r="V1823" s="7" t="s">
        <v>4717</v>
      </c>
      <c r="W1823" s="7">
        <v>1985</v>
      </c>
      <c r="X1823" s="7" t="str">
        <f t="shared" si="114"/>
        <v>28-Dec-1985</v>
      </c>
      <c r="Z1823" s="7">
        <f t="shared" si="115"/>
        <v>37</v>
      </c>
      <c r="AC1823" s="44">
        <v>4678.8</v>
      </c>
    </row>
    <row r="1824" ht="15.6" spans="1:29">
      <c r="A1824" s="24" t="s">
        <v>3647</v>
      </c>
      <c r="B1824" s="24" t="s">
        <v>7657</v>
      </c>
      <c r="C1824" s="7" t="s">
        <v>4748</v>
      </c>
      <c r="D1824" s="7" t="s">
        <v>7658</v>
      </c>
      <c r="G1824" s="7" t="s">
        <v>4688</v>
      </c>
      <c r="H1824" s="7">
        <v>0</v>
      </c>
      <c r="K1824" s="7" t="s">
        <v>4687</v>
      </c>
      <c r="L1824" s="7" t="s">
        <v>4687</v>
      </c>
      <c r="N1824" s="7">
        <v>30.21</v>
      </c>
      <c r="O1824" s="7" t="str">
        <f t="shared" si="112"/>
        <v>Obesity</v>
      </c>
      <c r="Q1824" s="7">
        <v>5.28</v>
      </c>
      <c r="R1824" s="7" t="str">
        <f t="shared" si="113"/>
        <v>Normal</v>
      </c>
      <c r="U1824" s="7">
        <v>29</v>
      </c>
      <c r="V1824" s="7" t="s">
        <v>4708</v>
      </c>
      <c r="W1824" s="7">
        <v>1998</v>
      </c>
      <c r="X1824" s="7" t="str">
        <f t="shared" si="114"/>
        <v>29-Jul-1998</v>
      </c>
      <c r="Z1824" s="7">
        <f t="shared" si="115"/>
        <v>24</v>
      </c>
      <c r="AC1824" s="44">
        <v>4674.2</v>
      </c>
    </row>
    <row r="1825" ht="15.6" spans="1:29">
      <c r="A1825" s="24" t="s">
        <v>3649</v>
      </c>
      <c r="B1825" s="24" t="s">
        <v>6074</v>
      </c>
      <c r="C1825" s="7" t="s">
        <v>4751</v>
      </c>
      <c r="D1825" s="7" t="s">
        <v>5594</v>
      </c>
      <c r="G1825" s="7" t="s">
        <v>4688</v>
      </c>
      <c r="H1825" s="7">
        <v>0</v>
      </c>
      <c r="K1825" s="7" t="s">
        <v>4687</v>
      </c>
      <c r="L1825" s="7" t="s">
        <v>4687</v>
      </c>
      <c r="N1825" s="7">
        <v>35.34</v>
      </c>
      <c r="O1825" s="7" t="str">
        <f t="shared" si="112"/>
        <v>Obesity</v>
      </c>
      <c r="Q1825" s="7">
        <v>4.68</v>
      </c>
      <c r="R1825" s="7" t="str">
        <f t="shared" si="113"/>
        <v>Normal</v>
      </c>
      <c r="U1825" s="7">
        <v>15</v>
      </c>
      <c r="V1825" s="7" t="s">
        <v>4712</v>
      </c>
      <c r="W1825" s="7">
        <v>2000</v>
      </c>
      <c r="X1825" s="7" t="str">
        <f t="shared" si="114"/>
        <v>15-Nov-2000</v>
      </c>
      <c r="Z1825" s="7">
        <f t="shared" si="115"/>
        <v>22</v>
      </c>
      <c r="AC1825" s="44">
        <v>4673.39</v>
      </c>
    </row>
    <row r="1826" ht="15.6" spans="1:29">
      <c r="A1826" s="24" t="s">
        <v>3651</v>
      </c>
      <c r="B1826" s="24" t="s">
        <v>7659</v>
      </c>
      <c r="C1826" s="7" t="s">
        <v>4748</v>
      </c>
      <c r="D1826" s="7" t="s">
        <v>7660</v>
      </c>
      <c r="G1826" s="7" t="s">
        <v>4688</v>
      </c>
      <c r="H1826" s="7">
        <v>0</v>
      </c>
      <c r="K1826" s="7" t="s">
        <v>4687</v>
      </c>
      <c r="L1826" s="7" t="s">
        <v>4687</v>
      </c>
      <c r="N1826" s="7">
        <v>26.695</v>
      </c>
      <c r="O1826" s="7" t="str">
        <f t="shared" si="112"/>
        <v>Overweight</v>
      </c>
      <c r="Q1826" s="7">
        <v>4.06</v>
      </c>
      <c r="R1826" s="7" t="str">
        <f t="shared" si="113"/>
        <v>Normal</v>
      </c>
      <c r="U1826" s="7">
        <v>24</v>
      </c>
      <c r="V1826" s="7" t="s">
        <v>4718</v>
      </c>
      <c r="W1826" s="7">
        <v>1989</v>
      </c>
      <c r="X1826" s="7" t="str">
        <f t="shared" si="114"/>
        <v>24-Aug-1989</v>
      </c>
      <c r="Z1826" s="7">
        <f t="shared" si="115"/>
        <v>33</v>
      </c>
      <c r="AC1826" s="44">
        <v>4670.64</v>
      </c>
    </row>
    <row r="1827" ht="15.6" spans="1:29">
      <c r="A1827" s="24" t="s">
        <v>3653</v>
      </c>
      <c r="B1827" s="24" t="s">
        <v>7661</v>
      </c>
      <c r="C1827" s="7" t="s">
        <v>4748</v>
      </c>
      <c r="D1827" s="7" t="s">
        <v>7662</v>
      </c>
      <c r="G1827" s="7">
        <v>1</v>
      </c>
      <c r="H1827" s="7">
        <v>1</v>
      </c>
      <c r="K1827" s="7" t="s">
        <v>4689</v>
      </c>
      <c r="L1827" s="7" t="s">
        <v>4687</v>
      </c>
      <c r="N1827" s="7">
        <v>29.355</v>
      </c>
      <c r="O1827" s="7" t="str">
        <f t="shared" si="112"/>
        <v>Overweight</v>
      </c>
      <c r="Q1827" s="7">
        <v>4.2</v>
      </c>
      <c r="R1827" s="7" t="str">
        <f t="shared" si="113"/>
        <v>Normal</v>
      </c>
      <c r="U1827" s="7">
        <v>30</v>
      </c>
      <c r="V1827" s="7" t="s">
        <v>4714</v>
      </c>
      <c r="W1827" s="7">
        <v>1996</v>
      </c>
      <c r="X1827" s="7" t="str">
        <f t="shared" si="114"/>
        <v>30-Jun-1996</v>
      </c>
      <c r="Z1827" s="7">
        <f t="shared" si="115"/>
        <v>26</v>
      </c>
      <c r="AC1827" s="44">
        <v>4667.61</v>
      </c>
    </row>
    <row r="1828" ht="15.6" spans="1:29">
      <c r="A1828" s="24" t="s">
        <v>3655</v>
      </c>
      <c r="B1828" s="24" t="s">
        <v>7663</v>
      </c>
      <c r="C1828" s="7" t="s">
        <v>4748</v>
      </c>
      <c r="D1828" s="7" t="s">
        <v>7664</v>
      </c>
      <c r="G1828" s="7" t="s">
        <v>4688</v>
      </c>
      <c r="H1828" s="7">
        <v>0</v>
      </c>
      <c r="K1828" s="7" t="s">
        <v>4687</v>
      </c>
      <c r="L1828" s="7" t="s">
        <v>4687</v>
      </c>
      <c r="N1828" s="7">
        <v>29.59</v>
      </c>
      <c r="O1828" s="7" t="str">
        <f t="shared" si="112"/>
        <v>Overweight</v>
      </c>
      <c r="Q1828" s="7">
        <v>4.83</v>
      </c>
      <c r="R1828" s="7" t="str">
        <f t="shared" si="113"/>
        <v>Normal</v>
      </c>
      <c r="U1828" s="7">
        <v>6</v>
      </c>
      <c r="V1828" s="7" t="s">
        <v>4715</v>
      </c>
      <c r="W1828" s="7">
        <v>1990</v>
      </c>
      <c r="X1828" s="7" t="str">
        <f t="shared" si="114"/>
        <v>6-Sep-1990</v>
      </c>
      <c r="Z1828" s="7">
        <f t="shared" si="115"/>
        <v>32</v>
      </c>
      <c r="AC1828" s="44">
        <v>4661.29</v>
      </c>
    </row>
    <row r="1829" ht="15.6" spans="1:29">
      <c r="A1829" s="24" t="s">
        <v>3657</v>
      </c>
      <c r="B1829" s="24" t="s">
        <v>7665</v>
      </c>
      <c r="C1829" s="7" t="s">
        <v>4748</v>
      </c>
      <c r="D1829" s="7" t="s">
        <v>7522</v>
      </c>
      <c r="G1829" s="7">
        <v>1</v>
      </c>
      <c r="H1829" s="7">
        <v>1</v>
      </c>
      <c r="K1829" s="7" t="s">
        <v>4687</v>
      </c>
      <c r="L1829" s="7" t="s">
        <v>4687</v>
      </c>
      <c r="N1829" s="7">
        <v>31.35</v>
      </c>
      <c r="O1829" s="7" t="str">
        <f t="shared" si="112"/>
        <v>Obesity</v>
      </c>
      <c r="Q1829" s="7">
        <v>4.87</v>
      </c>
      <c r="R1829" s="7" t="str">
        <f t="shared" si="113"/>
        <v>Normal</v>
      </c>
      <c r="U1829" s="7">
        <v>15</v>
      </c>
      <c r="V1829" s="7" t="s">
        <v>4717</v>
      </c>
      <c r="W1829" s="7">
        <v>2004</v>
      </c>
      <c r="X1829" s="7" t="str">
        <f t="shared" si="114"/>
        <v>15-Dec-2004</v>
      </c>
      <c r="Z1829" s="7">
        <f t="shared" si="115"/>
        <v>18</v>
      </c>
      <c r="AC1829" s="44">
        <v>4646.76</v>
      </c>
    </row>
    <row r="1830" ht="15.6" spans="1:29">
      <c r="A1830" s="24" t="s">
        <v>3659</v>
      </c>
      <c r="B1830" s="24" t="s">
        <v>7666</v>
      </c>
      <c r="C1830" s="7" t="s">
        <v>4748</v>
      </c>
      <c r="D1830" s="7" t="s">
        <v>5560</v>
      </c>
      <c r="G1830" s="7">
        <v>1</v>
      </c>
      <c r="H1830" s="7">
        <v>1</v>
      </c>
      <c r="K1830" s="7" t="s">
        <v>4687</v>
      </c>
      <c r="L1830" s="7" t="s">
        <v>4687</v>
      </c>
      <c r="N1830" s="7">
        <v>20.52</v>
      </c>
      <c r="O1830" s="7" t="str">
        <f t="shared" si="112"/>
        <v>Normal Weight</v>
      </c>
      <c r="Q1830" s="7">
        <v>5.86</v>
      </c>
      <c r="R1830" s="7" t="str">
        <f t="shared" si="113"/>
        <v>Prediabetes</v>
      </c>
      <c r="U1830" s="7">
        <v>30</v>
      </c>
      <c r="V1830" s="7" t="s">
        <v>4712</v>
      </c>
      <c r="W1830" s="7">
        <v>1990</v>
      </c>
      <c r="X1830" s="7" t="str">
        <f t="shared" si="114"/>
        <v>30-Nov-1990</v>
      </c>
      <c r="Z1830" s="7">
        <f t="shared" si="115"/>
        <v>32</v>
      </c>
      <c r="AC1830" s="44">
        <v>4618.08</v>
      </c>
    </row>
    <row r="1831" ht="15.6" spans="1:29">
      <c r="A1831" s="24" t="s">
        <v>3661</v>
      </c>
      <c r="B1831" s="24" t="s">
        <v>5114</v>
      </c>
      <c r="C1831" s="7" t="s">
        <v>4751</v>
      </c>
      <c r="D1831" s="7" t="s">
        <v>7667</v>
      </c>
      <c r="G1831" s="7">
        <v>1</v>
      </c>
      <c r="H1831" s="7">
        <v>1</v>
      </c>
      <c r="K1831" s="7" t="s">
        <v>4689</v>
      </c>
      <c r="L1831" s="7" t="s">
        <v>4687</v>
      </c>
      <c r="N1831" s="7">
        <v>42.9</v>
      </c>
      <c r="O1831" s="7" t="str">
        <f t="shared" si="112"/>
        <v>Obesity</v>
      </c>
      <c r="Q1831" s="7">
        <v>4.12</v>
      </c>
      <c r="R1831" s="7" t="str">
        <f t="shared" si="113"/>
        <v>Normal</v>
      </c>
      <c r="U1831" s="7">
        <v>8</v>
      </c>
      <c r="V1831" s="7" t="s">
        <v>4712</v>
      </c>
      <c r="W1831" s="7">
        <v>1988</v>
      </c>
      <c r="X1831" s="7" t="str">
        <f t="shared" si="114"/>
        <v>8-Nov-1988</v>
      </c>
      <c r="Z1831" s="7">
        <f t="shared" si="115"/>
        <v>34</v>
      </c>
      <c r="AC1831" s="44">
        <v>4608.03</v>
      </c>
    </row>
    <row r="1832" ht="15.6" spans="1:29">
      <c r="A1832" s="24" t="s">
        <v>3663</v>
      </c>
      <c r="B1832" s="24" t="s">
        <v>6496</v>
      </c>
      <c r="C1832" s="7" t="s">
        <v>4748</v>
      </c>
      <c r="D1832" s="7" t="s">
        <v>5148</v>
      </c>
      <c r="G1832" s="7">
        <v>1</v>
      </c>
      <c r="H1832" s="7">
        <v>1</v>
      </c>
      <c r="K1832" s="7" t="s">
        <v>4687</v>
      </c>
      <c r="L1832" s="7" t="s">
        <v>4687</v>
      </c>
      <c r="N1832" s="7">
        <v>24.6</v>
      </c>
      <c r="O1832" s="7" t="str">
        <f t="shared" si="112"/>
        <v>Normal Weight</v>
      </c>
      <c r="Q1832" s="7">
        <v>5.71</v>
      </c>
      <c r="R1832" s="7" t="str">
        <f t="shared" si="113"/>
        <v>Prediabetes</v>
      </c>
      <c r="U1832" s="7">
        <v>19</v>
      </c>
      <c r="V1832" s="7" t="s">
        <v>4718</v>
      </c>
      <c r="W1832" s="7">
        <v>1993</v>
      </c>
      <c r="X1832" s="7" t="str">
        <f t="shared" si="114"/>
        <v>19-Aug-1993</v>
      </c>
      <c r="Z1832" s="7">
        <f t="shared" si="115"/>
        <v>29</v>
      </c>
      <c r="AC1832" s="44">
        <v>4571.41</v>
      </c>
    </row>
    <row r="1833" ht="15.6" spans="1:29">
      <c r="A1833" s="24" t="s">
        <v>3665</v>
      </c>
      <c r="B1833" s="24" t="s">
        <v>5474</v>
      </c>
      <c r="C1833" s="7" t="s">
        <v>4748</v>
      </c>
      <c r="D1833" s="7" t="s">
        <v>7440</v>
      </c>
      <c r="G1833" s="7">
        <v>1</v>
      </c>
      <c r="H1833" s="7">
        <v>1</v>
      </c>
      <c r="K1833" s="7" t="s">
        <v>4687</v>
      </c>
      <c r="L1833" s="7" t="s">
        <v>4687</v>
      </c>
      <c r="N1833" s="7">
        <v>28.405</v>
      </c>
      <c r="O1833" s="7" t="str">
        <f t="shared" si="112"/>
        <v>Overweight</v>
      </c>
      <c r="Q1833" s="7">
        <v>6.03</v>
      </c>
      <c r="R1833" s="7" t="str">
        <f t="shared" si="113"/>
        <v>Prediabetes</v>
      </c>
      <c r="U1833" s="7">
        <v>17</v>
      </c>
      <c r="V1833" s="7" t="s">
        <v>4715</v>
      </c>
      <c r="W1833" s="7">
        <v>1992</v>
      </c>
      <c r="X1833" s="7" t="str">
        <f t="shared" si="114"/>
        <v>17-Sep-1992</v>
      </c>
      <c r="Z1833" s="7">
        <f t="shared" si="115"/>
        <v>30</v>
      </c>
      <c r="AC1833" s="44">
        <v>4564.19</v>
      </c>
    </row>
    <row r="1834" ht="15.6" spans="1:29">
      <c r="A1834" s="24" t="s">
        <v>3667</v>
      </c>
      <c r="B1834" s="24" t="s">
        <v>7668</v>
      </c>
      <c r="C1834" s="7" t="s">
        <v>4751</v>
      </c>
      <c r="D1834" s="7" t="s">
        <v>7669</v>
      </c>
      <c r="G1834" s="7">
        <v>1</v>
      </c>
      <c r="H1834" s="7">
        <v>1</v>
      </c>
      <c r="K1834" s="7" t="s">
        <v>4689</v>
      </c>
      <c r="L1834" s="7" t="s">
        <v>4687</v>
      </c>
      <c r="N1834" s="7">
        <v>34.675</v>
      </c>
      <c r="O1834" s="7" t="str">
        <f t="shared" si="112"/>
        <v>Obesity</v>
      </c>
      <c r="Q1834" s="7">
        <v>5.65</v>
      </c>
      <c r="R1834" s="7" t="str">
        <f t="shared" si="113"/>
        <v>Normal</v>
      </c>
      <c r="U1834" s="7">
        <v>14</v>
      </c>
      <c r="V1834" s="7" t="s">
        <v>4708</v>
      </c>
      <c r="W1834" s="7">
        <v>1988</v>
      </c>
      <c r="X1834" s="7" t="str">
        <f t="shared" si="114"/>
        <v>14-Jul-1988</v>
      </c>
      <c r="Z1834" s="7">
        <f t="shared" si="115"/>
        <v>34</v>
      </c>
      <c r="AC1834" s="44">
        <v>4562.84</v>
      </c>
    </row>
    <row r="1835" ht="15.6" spans="1:29">
      <c r="A1835" s="24" t="s">
        <v>3669</v>
      </c>
      <c r="B1835" s="24" t="s">
        <v>7670</v>
      </c>
      <c r="C1835" s="7" t="s">
        <v>4748</v>
      </c>
      <c r="D1835" s="7" t="s">
        <v>7671</v>
      </c>
      <c r="G1835" s="7" t="s">
        <v>4688</v>
      </c>
      <c r="H1835" s="7">
        <v>0</v>
      </c>
      <c r="K1835" s="7" t="s">
        <v>4687</v>
      </c>
      <c r="L1835" s="7" t="s">
        <v>4687</v>
      </c>
      <c r="N1835" s="7">
        <v>18.85</v>
      </c>
      <c r="O1835" s="7" t="str">
        <f t="shared" si="112"/>
        <v>Normal Weight</v>
      </c>
      <c r="Q1835" s="7">
        <v>5.05</v>
      </c>
      <c r="R1835" s="7" t="str">
        <f t="shared" si="113"/>
        <v>Normal</v>
      </c>
      <c r="U1835" s="7">
        <v>24</v>
      </c>
      <c r="V1835" s="7" t="s">
        <v>4715</v>
      </c>
      <c r="W1835" s="7">
        <v>1987</v>
      </c>
      <c r="X1835" s="7" t="str">
        <f t="shared" si="114"/>
        <v>24-Sep-1987</v>
      </c>
      <c r="Z1835" s="7">
        <f t="shared" si="115"/>
        <v>35</v>
      </c>
      <c r="AC1835" s="44">
        <v>4561.19</v>
      </c>
    </row>
    <row r="1836" ht="15.6" spans="1:29">
      <c r="A1836" s="24" t="s">
        <v>3671</v>
      </c>
      <c r="B1836" s="24" t="s">
        <v>7672</v>
      </c>
      <c r="C1836" s="7" t="s">
        <v>5627</v>
      </c>
      <c r="D1836" s="7" t="s">
        <v>6896</v>
      </c>
      <c r="G1836" s="7" t="s">
        <v>4688</v>
      </c>
      <c r="H1836" s="7">
        <v>0</v>
      </c>
      <c r="K1836" s="7" t="s">
        <v>4687</v>
      </c>
      <c r="L1836" s="7" t="s">
        <v>4687</v>
      </c>
      <c r="N1836" s="7">
        <v>34.13</v>
      </c>
      <c r="O1836" s="7" t="str">
        <f t="shared" si="112"/>
        <v>Obesity</v>
      </c>
      <c r="Q1836" s="7">
        <v>6.26</v>
      </c>
      <c r="R1836" s="7" t="str">
        <f t="shared" si="113"/>
        <v>Prediabetes</v>
      </c>
      <c r="U1836" s="7">
        <v>27</v>
      </c>
      <c r="V1836" s="7" t="s">
        <v>4718</v>
      </c>
      <c r="W1836" s="7">
        <v>2003</v>
      </c>
      <c r="X1836" s="7" t="str">
        <f t="shared" si="114"/>
        <v>27-Aug-2003</v>
      </c>
      <c r="Z1836" s="7">
        <f t="shared" si="115"/>
        <v>19</v>
      </c>
      <c r="AC1836" s="44">
        <v>4544.23</v>
      </c>
    </row>
    <row r="1837" ht="15.6" spans="1:29">
      <c r="A1837" s="24" t="s">
        <v>3673</v>
      </c>
      <c r="B1837" s="24" t="s">
        <v>7673</v>
      </c>
      <c r="C1837" s="7" t="s">
        <v>4751</v>
      </c>
      <c r="D1837" s="7" t="s">
        <v>6036</v>
      </c>
      <c r="G1837" s="7">
        <v>1</v>
      </c>
      <c r="H1837" s="7">
        <v>1</v>
      </c>
      <c r="K1837" s="7" t="s">
        <v>4687</v>
      </c>
      <c r="L1837" s="7" t="s">
        <v>4687</v>
      </c>
      <c r="N1837" s="7">
        <v>17.34</v>
      </c>
      <c r="O1837" s="7" t="str">
        <f t="shared" si="112"/>
        <v>Underweight</v>
      </c>
      <c r="Q1837" s="7">
        <v>4.08</v>
      </c>
      <c r="R1837" s="7" t="str">
        <f t="shared" si="113"/>
        <v>Normal</v>
      </c>
      <c r="U1837" s="7">
        <v>8</v>
      </c>
      <c r="V1837" s="7" t="s">
        <v>4718</v>
      </c>
      <c r="W1837" s="7">
        <v>1980</v>
      </c>
      <c r="X1837" s="7" t="str">
        <f t="shared" si="114"/>
        <v>8-Aug-1980</v>
      </c>
      <c r="Z1837" s="7">
        <f t="shared" si="115"/>
        <v>42</v>
      </c>
      <c r="AC1837" s="44">
        <v>4536.26</v>
      </c>
    </row>
    <row r="1838" ht="15.6" spans="1:29">
      <c r="A1838" s="24" t="s">
        <v>3675</v>
      </c>
      <c r="B1838" s="24" t="s">
        <v>7674</v>
      </c>
      <c r="C1838" s="7" t="s">
        <v>4751</v>
      </c>
      <c r="D1838" s="7" t="s">
        <v>7675</v>
      </c>
      <c r="G1838" s="7">
        <v>1</v>
      </c>
      <c r="H1838" s="7">
        <v>1</v>
      </c>
      <c r="K1838" s="7" t="s">
        <v>4687</v>
      </c>
      <c r="L1838" s="7" t="s">
        <v>4687</v>
      </c>
      <c r="N1838" s="7">
        <v>17.44</v>
      </c>
      <c r="O1838" s="7" t="str">
        <f t="shared" si="112"/>
        <v>Underweight</v>
      </c>
      <c r="Q1838" s="7">
        <v>6.19</v>
      </c>
      <c r="R1838" s="7" t="str">
        <f t="shared" si="113"/>
        <v>Prediabetes</v>
      </c>
      <c r="U1838" s="7">
        <v>14</v>
      </c>
      <c r="V1838" s="7" t="s">
        <v>4714</v>
      </c>
      <c r="W1838" s="7">
        <v>1982</v>
      </c>
      <c r="X1838" s="7" t="str">
        <f t="shared" si="114"/>
        <v>14-Jun-1982</v>
      </c>
      <c r="Z1838" s="7">
        <f t="shared" si="115"/>
        <v>40</v>
      </c>
      <c r="AC1838" s="44">
        <v>4529.48</v>
      </c>
    </row>
    <row r="1839" ht="15.6" spans="1:29">
      <c r="A1839" s="24" t="s">
        <v>3677</v>
      </c>
      <c r="B1839" s="24" t="s">
        <v>7676</v>
      </c>
      <c r="C1839" s="7" t="s">
        <v>4751</v>
      </c>
      <c r="D1839" s="7" t="s">
        <v>7677</v>
      </c>
      <c r="G1839" s="7">
        <v>1</v>
      </c>
      <c r="H1839" s="7">
        <v>1</v>
      </c>
      <c r="K1839" s="7" t="s">
        <v>4689</v>
      </c>
      <c r="L1839" s="7" t="s">
        <v>4687</v>
      </c>
      <c r="N1839" s="7">
        <v>33.66</v>
      </c>
      <c r="O1839" s="7" t="str">
        <f t="shared" si="112"/>
        <v>Obesity</v>
      </c>
      <c r="Q1839" s="7">
        <v>6.01</v>
      </c>
      <c r="R1839" s="7" t="str">
        <f t="shared" si="113"/>
        <v>Prediabetes</v>
      </c>
      <c r="U1839" s="7">
        <v>30</v>
      </c>
      <c r="V1839" s="7" t="s">
        <v>4719</v>
      </c>
      <c r="W1839" s="7">
        <v>1997</v>
      </c>
      <c r="X1839" s="7" t="str">
        <f t="shared" si="114"/>
        <v>30-Oct-1997</v>
      </c>
      <c r="Z1839" s="7">
        <f t="shared" si="115"/>
        <v>25</v>
      </c>
      <c r="AC1839" s="44">
        <v>4527.18</v>
      </c>
    </row>
    <row r="1840" ht="15.6" spans="1:29">
      <c r="A1840" s="24" t="s">
        <v>3679</v>
      </c>
      <c r="B1840" s="24" t="s">
        <v>6722</v>
      </c>
      <c r="C1840" s="7" t="s">
        <v>4751</v>
      </c>
      <c r="D1840" s="7" t="s">
        <v>7678</v>
      </c>
      <c r="G1840" s="7">
        <v>1</v>
      </c>
      <c r="H1840" s="7">
        <v>1</v>
      </c>
      <c r="K1840" s="7" t="s">
        <v>4689</v>
      </c>
      <c r="L1840" s="7" t="s">
        <v>4687</v>
      </c>
      <c r="N1840" s="7">
        <v>21.375</v>
      </c>
      <c r="O1840" s="7" t="str">
        <f t="shared" si="112"/>
        <v>Normal Weight</v>
      </c>
      <c r="Q1840" s="7">
        <v>6.07</v>
      </c>
      <c r="R1840" s="7" t="str">
        <f t="shared" si="113"/>
        <v>Prediabetes</v>
      </c>
      <c r="U1840" s="7">
        <v>18</v>
      </c>
      <c r="V1840" s="7" t="s">
        <v>4719</v>
      </c>
      <c r="W1840" s="7">
        <v>1988</v>
      </c>
      <c r="X1840" s="7" t="str">
        <f t="shared" si="114"/>
        <v>18-Oct-1988</v>
      </c>
      <c r="Z1840" s="7">
        <f t="shared" si="115"/>
        <v>34</v>
      </c>
      <c r="AC1840" s="44">
        <v>4518.83</v>
      </c>
    </row>
    <row r="1841" ht="15.6" spans="1:29">
      <c r="A1841" s="24" t="s">
        <v>3681</v>
      </c>
      <c r="B1841" s="24" t="s">
        <v>6804</v>
      </c>
      <c r="C1841" s="7" t="s">
        <v>4751</v>
      </c>
      <c r="D1841" s="7" t="s">
        <v>7679</v>
      </c>
      <c r="G1841" s="7" t="s">
        <v>4688</v>
      </c>
      <c r="H1841" s="7">
        <v>0</v>
      </c>
      <c r="K1841" s="7" t="s">
        <v>4687</v>
      </c>
      <c r="L1841" s="7" t="s">
        <v>4687</v>
      </c>
      <c r="N1841" s="7">
        <v>27.14</v>
      </c>
      <c r="O1841" s="7" t="str">
        <f t="shared" si="112"/>
        <v>Overweight</v>
      </c>
      <c r="Q1841" s="7">
        <v>5.63</v>
      </c>
      <c r="R1841" s="7" t="str">
        <f t="shared" si="113"/>
        <v>Normal</v>
      </c>
      <c r="U1841" s="7">
        <v>9</v>
      </c>
      <c r="V1841" s="7" t="s">
        <v>4719</v>
      </c>
      <c r="W1841" s="7">
        <v>1992</v>
      </c>
      <c r="X1841" s="7" t="str">
        <f t="shared" si="114"/>
        <v>9-Oct-1992</v>
      </c>
      <c r="Z1841" s="7">
        <f t="shared" si="115"/>
        <v>30</v>
      </c>
      <c r="AC1841" s="44">
        <v>4518.77</v>
      </c>
    </row>
    <row r="1842" ht="15.6" spans="1:29">
      <c r="A1842" s="24" t="s">
        <v>3683</v>
      </c>
      <c r="B1842" s="24" t="s">
        <v>7680</v>
      </c>
      <c r="C1842" s="7" t="s">
        <v>4748</v>
      </c>
      <c r="D1842" s="7" t="s">
        <v>4876</v>
      </c>
      <c r="G1842" s="7" t="s">
        <v>4688</v>
      </c>
      <c r="H1842" s="7">
        <v>0</v>
      </c>
      <c r="K1842" s="7" t="s">
        <v>4687</v>
      </c>
      <c r="L1842" s="7" t="s">
        <v>4687</v>
      </c>
      <c r="N1842" s="7">
        <v>35.78</v>
      </c>
      <c r="O1842" s="7" t="str">
        <f t="shared" si="112"/>
        <v>Obesity</v>
      </c>
      <c r="Q1842" s="7">
        <v>6.05</v>
      </c>
      <c r="R1842" s="7" t="str">
        <f t="shared" si="113"/>
        <v>Prediabetes</v>
      </c>
      <c r="U1842" s="7">
        <v>10</v>
      </c>
      <c r="V1842" s="7" t="s">
        <v>4718</v>
      </c>
      <c r="W1842" s="7">
        <v>2004</v>
      </c>
      <c r="X1842" s="7" t="str">
        <f t="shared" si="114"/>
        <v>10-Aug-2004</v>
      </c>
      <c r="Z1842" s="7">
        <f t="shared" si="115"/>
        <v>18</v>
      </c>
      <c r="AC1842" s="44">
        <v>4518.4</v>
      </c>
    </row>
    <row r="1843" ht="15.6" spans="1:29">
      <c r="A1843" s="24" t="s">
        <v>3685</v>
      </c>
      <c r="B1843" s="24" t="s">
        <v>7681</v>
      </c>
      <c r="C1843" s="7" t="s">
        <v>4748</v>
      </c>
      <c r="D1843" s="7" t="s">
        <v>7682</v>
      </c>
      <c r="G1843" s="7" t="s">
        <v>4688</v>
      </c>
      <c r="H1843" s="7">
        <v>0</v>
      </c>
      <c r="K1843" s="7" t="s">
        <v>4687</v>
      </c>
      <c r="L1843" s="7" t="s">
        <v>4687</v>
      </c>
      <c r="N1843" s="7">
        <v>34.96</v>
      </c>
      <c r="O1843" s="7" t="str">
        <f t="shared" si="112"/>
        <v>Obesity</v>
      </c>
      <c r="Q1843" s="7">
        <v>4.65</v>
      </c>
      <c r="R1843" s="7" t="str">
        <f t="shared" si="113"/>
        <v>Normal</v>
      </c>
      <c r="U1843" s="7">
        <v>25</v>
      </c>
      <c r="V1843" s="7" t="s">
        <v>4708</v>
      </c>
      <c r="W1843" s="7">
        <v>1999</v>
      </c>
      <c r="X1843" s="7" t="str">
        <f t="shared" si="114"/>
        <v>25-Jul-1999</v>
      </c>
      <c r="Z1843" s="7">
        <f t="shared" si="115"/>
        <v>23</v>
      </c>
      <c r="AC1843" s="44">
        <v>4515.71</v>
      </c>
    </row>
    <row r="1844" ht="15.6" spans="1:29">
      <c r="A1844" s="24" t="s">
        <v>3687</v>
      </c>
      <c r="B1844" s="24" t="s">
        <v>4879</v>
      </c>
      <c r="C1844" s="7" t="s">
        <v>4751</v>
      </c>
      <c r="D1844" s="7" t="s">
        <v>7683</v>
      </c>
      <c r="G1844" s="7" t="s">
        <v>4688</v>
      </c>
      <c r="H1844" s="7">
        <v>0</v>
      </c>
      <c r="K1844" s="7" t="s">
        <v>4687</v>
      </c>
      <c r="L1844" s="7" t="s">
        <v>4687</v>
      </c>
      <c r="N1844" s="7">
        <v>38.39</v>
      </c>
      <c r="O1844" s="7" t="str">
        <f t="shared" si="112"/>
        <v>Obesity</v>
      </c>
      <c r="Q1844" s="7">
        <v>5.37</v>
      </c>
      <c r="R1844" s="7" t="str">
        <f t="shared" si="113"/>
        <v>Normal</v>
      </c>
      <c r="U1844" s="7">
        <v>6</v>
      </c>
      <c r="V1844" s="7" t="s">
        <v>4719</v>
      </c>
      <c r="W1844" s="7">
        <v>1991</v>
      </c>
      <c r="X1844" s="7" t="str">
        <f t="shared" si="114"/>
        <v>6-Oct-1991</v>
      </c>
      <c r="Z1844" s="7">
        <f t="shared" si="115"/>
        <v>31</v>
      </c>
      <c r="AC1844" s="44">
        <v>4511.41</v>
      </c>
    </row>
    <row r="1845" ht="15.6" spans="1:29">
      <c r="A1845" s="24" t="s">
        <v>3689</v>
      </c>
      <c r="B1845" s="24" t="s">
        <v>7684</v>
      </c>
      <c r="C1845" s="7" t="s">
        <v>4751</v>
      </c>
      <c r="D1845" s="7" t="s">
        <v>7685</v>
      </c>
      <c r="G1845" s="7" t="s">
        <v>4688</v>
      </c>
      <c r="H1845" s="7">
        <v>0</v>
      </c>
      <c r="K1845" s="7" t="s">
        <v>4687</v>
      </c>
      <c r="L1845" s="7" t="s">
        <v>4687</v>
      </c>
      <c r="N1845" s="7">
        <v>33.82</v>
      </c>
      <c r="O1845" s="7" t="str">
        <f t="shared" si="112"/>
        <v>Obesity</v>
      </c>
      <c r="Q1845" s="7">
        <v>5.39</v>
      </c>
      <c r="R1845" s="7" t="str">
        <f t="shared" si="113"/>
        <v>Normal</v>
      </c>
      <c r="U1845" s="7">
        <v>9</v>
      </c>
      <c r="V1845" s="7" t="s">
        <v>4708</v>
      </c>
      <c r="W1845" s="7">
        <v>1990</v>
      </c>
      <c r="X1845" s="7" t="str">
        <f t="shared" si="114"/>
        <v>9-Jul-1990</v>
      </c>
      <c r="Z1845" s="7">
        <f t="shared" si="115"/>
        <v>32</v>
      </c>
      <c r="AC1845" s="44">
        <v>4504.66</v>
      </c>
    </row>
    <row r="1846" ht="15.6" spans="1:29">
      <c r="A1846" s="24" t="s">
        <v>3691</v>
      </c>
      <c r="B1846" s="24" t="s">
        <v>7686</v>
      </c>
      <c r="C1846" s="7" t="s">
        <v>4751</v>
      </c>
      <c r="D1846" s="7" t="s">
        <v>4801</v>
      </c>
      <c r="G1846" s="7" t="s">
        <v>4688</v>
      </c>
      <c r="H1846" s="7">
        <v>0</v>
      </c>
      <c r="K1846" s="7" t="s">
        <v>4687</v>
      </c>
      <c r="L1846" s="7" t="s">
        <v>4687</v>
      </c>
      <c r="N1846" s="7">
        <v>27.835</v>
      </c>
      <c r="O1846" s="7" t="str">
        <f t="shared" si="112"/>
        <v>Overweight</v>
      </c>
      <c r="Q1846" s="7">
        <v>5.86</v>
      </c>
      <c r="R1846" s="7" t="str">
        <f t="shared" si="113"/>
        <v>Prediabetes</v>
      </c>
      <c r="U1846" s="7">
        <v>8</v>
      </c>
      <c r="V1846" s="7" t="s">
        <v>4714</v>
      </c>
      <c r="W1846" s="7">
        <v>1990</v>
      </c>
      <c r="X1846" s="7" t="str">
        <f t="shared" si="114"/>
        <v>8-Jun-1990</v>
      </c>
      <c r="Z1846" s="7">
        <f t="shared" si="115"/>
        <v>33</v>
      </c>
      <c r="AC1846" s="44">
        <v>4500.34</v>
      </c>
    </row>
    <row r="1847" ht="15.6" spans="1:29">
      <c r="A1847" s="24" t="s">
        <v>3693</v>
      </c>
      <c r="B1847" s="24" t="s">
        <v>7687</v>
      </c>
      <c r="C1847" s="7" t="s">
        <v>4751</v>
      </c>
      <c r="D1847" s="7" t="s">
        <v>7688</v>
      </c>
      <c r="G1847" s="7" t="s">
        <v>4688</v>
      </c>
      <c r="H1847" s="7">
        <v>0</v>
      </c>
      <c r="K1847" s="7" t="s">
        <v>4687</v>
      </c>
      <c r="L1847" s="7" t="s">
        <v>4687</v>
      </c>
      <c r="N1847" s="7">
        <v>33</v>
      </c>
      <c r="O1847" s="7" t="str">
        <f t="shared" si="112"/>
        <v>Obesity</v>
      </c>
      <c r="Q1847" s="7">
        <v>4.44</v>
      </c>
      <c r="R1847" s="7" t="str">
        <f t="shared" si="113"/>
        <v>Normal</v>
      </c>
      <c r="U1847" s="7">
        <v>17</v>
      </c>
      <c r="V1847" s="7" t="s">
        <v>4719</v>
      </c>
      <c r="W1847" s="7">
        <v>1994</v>
      </c>
      <c r="X1847" s="7" t="str">
        <f t="shared" si="114"/>
        <v>17-Oct-1994</v>
      </c>
      <c r="Z1847" s="7">
        <f t="shared" si="115"/>
        <v>28</v>
      </c>
      <c r="AC1847" s="44">
        <v>4488.58</v>
      </c>
    </row>
    <row r="1848" ht="15.6" spans="1:29">
      <c r="A1848" s="24" t="s">
        <v>3695</v>
      </c>
      <c r="B1848" s="24" t="s">
        <v>7689</v>
      </c>
      <c r="C1848" s="7" t="s">
        <v>4751</v>
      </c>
      <c r="D1848" s="7" t="s">
        <v>7690</v>
      </c>
      <c r="G1848" s="7" t="s">
        <v>4688</v>
      </c>
      <c r="H1848" s="7">
        <v>0</v>
      </c>
      <c r="K1848" s="7" t="s">
        <v>4687</v>
      </c>
      <c r="L1848" s="7" t="s">
        <v>4687</v>
      </c>
      <c r="N1848" s="7">
        <v>26.885</v>
      </c>
      <c r="O1848" s="7" t="str">
        <f t="shared" si="112"/>
        <v>Overweight</v>
      </c>
      <c r="Q1848" s="7">
        <v>4.41</v>
      </c>
      <c r="R1848" s="7" t="str">
        <f t="shared" si="113"/>
        <v>Normal</v>
      </c>
      <c r="U1848" s="7">
        <v>22</v>
      </c>
      <c r="V1848" s="7" t="s">
        <v>4718</v>
      </c>
      <c r="W1848" s="7">
        <v>1991</v>
      </c>
      <c r="X1848" s="7" t="str">
        <f t="shared" si="114"/>
        <v>22-Aug-1991</v>
      </c>
      <c r="Z1848" s="7">
        <f t="shared" si="115"/>
        <v>31</v>
      </c>
      <c r="AC1848" s="44">
        <v>4468.25</v>
      </c>
    </row>
    <row r="1849" ht="15.6" spans="1:29">
      <c r="A1849" s="24" t="s">
        <v>3697</v>
      </c>
      <c r="B1849" s="24" t="s">
        <v>7691</v>
      </c>
      <c r="C1849" s="7" t="s">
        <v>4751</v>
      </c>
      <c r="D1849" s="7" t="s">
        <v>7692</v>
      </c>
      <c r="G1849" s="7">
        <v>1</v>
      </c>
      <c r="H1849" s="7">
        <v>1</v>
      </c>
      <c r="K1849" s="7" t="s">
        <v>4687</v>
      </c>
      <c r="L1849" s="7" t="s">
        <v>4687</v>
      </c>
      <c r="N1849" s="7">
        <v>29.26</v>
      </c>
      <c r="O1849" s="7" t="str">
        <f t="shared" si="112"/>
        <v>Overweight</v>
      </c>
      <c r="Q1849" s="7">
        <v>5.19</v>
      </c>
      <c r="R1849" s="7" t="str">
        <f t="shared" si="113"/>
        <v>Normal</v>
      </c>
      <c r="U1849" s="7">
        <v>7</v>
      </c>
      <c r="V1849" s="7" t="s">
        <v>4715</v>
      </c>
      <c r="W1849" s="7">
        <v>1994</v>
      </c>
      <c r="X1849" s="7" t="str">
        <f t="shared" si="114"/>
        <v>7-Sep-1994</v>
      </c>
      <c r="Z1849" s="7">
        <f t="shared" si="115"/>
        <v>28</v>
      </c>
      <c r="AC1849" s="44">
        <v>4466.62</v>
      </c>
    </row>
    <row r="1850" ht="15.6" spans="1:29">
      <c r="A1850" s="24" t="s">
        <v>3699</v>
      </c>
      <c r="B1850" s="24" t="s">
        <v>7693</v>
      </c>
      <c r="C1850" s="7" t="s">
        <v>4751</v>
      </c>
      <c r="D1850" s="7" t="s">
        <v>7694</v>
      </c>
      <c r="G1850" s="7">
        <v>1</v>
      </c>
      <c r="H1850" s="7">
        <v>1</v>
      </c>
      <c r="K1850" s="7" t="s">
        <v>4687</v>
      </c>
      <c r="L1850" s="7" t="s">
        <v>4687</v>
      </c>
      <c r="N1850" s="7">
        <v>26.98</v>
      </c>
      <c r="O1850" s="7" t="str">
        <f t="shared" si="112"/>
        <v>Overweight</v>
      </c>
      <c r="Q1850" s="7">
        <v>5.16</v>
      </c>
      <c r="R1850" s="7" t="str">
        <f t="shared" si="113"/>
        <v>Normal</v>
      </c>
      <c r="U1850" s="7">
        <v>17</v>
      </c>
      <c r="V1850" s="7" t="s">
        <v>4715</v>
      </c>
      <c r="W1850" s="7">
        <v>1994</v>
      </c>
      <c r="X1850" s="7" t="str">
        <f t="shared" si="114"/>
        <v>17-Sep-1994</v>
      </c>
      <c r="Z1850" s="7">
        <f t="shared" si="115"/>
        <v>28</v>
      </c>
      <c r="AC1850" s="44">
        <v>4463.21</v>
      </c>
    </row>
    <row r="1851" ht="15.6" spans="1:29">
      <c r="A1851" s="24" t="s">
        <v>3701</v>
      </c>
      <c r="B1851" s="24" t="s">
        <v>7695</v>
      </c>
      <c r="C1851" s="7" t="s">
        <v>4751</v>
      </c>
      <c r="D1851" s="7" t="s">
        <v>5312</v>
      </c>
      <c r="G1851" s="7" t="s">
        <v>4688</v>
      </c>
      <c r="H1851" s="7">
        <v>0</v>
      </c>
      <c r="K1851" s="7" t="s">
        <v>4687</v>
      </c>
      <c r="L1851" s="7" t="s">
        <v>4687</v>
      </c>
      <c r="N1851" s="7">
        <v>32.11</v>
      </c>
      <c r="O1851" s="7" t="str">
        <f t="shared" si="112"/>
        <v>Obesity</v>
      </c>
      <c r="Q1851" s="7">
        <v>4.24</v>
      </c>
      <c r="R1851" s="7" t="str">
        <f t="shared" si="113"/>
        <v>Normal</v>
      </c>
      <c r="U1851" s="7">
        <v>2</v>
      </c>
      <c r="V1851" s="7" t="s">
        <v>4708</v>
      </c>
      <c r="W1851" s="7">
        <v>1993</v>
      </c>
      <c r="X1851" s="7" t="str">
        <f t="shared" si="114"/>
        <v>2-Jul-1993</v>
      </c>
      <c r="Z1851" s="7">
        <f t="shared" si="115"/>
        <v>29</v>
      </c>
      <c r="AC1851" s="44">
        <v>4462.72</v>
      </c>
    </row>
    <row r="1852" ht="15.6" spans="1:29">
      <c r="A1852" s="24" t="s">
        <v>3703</v>
      </c>
      <c r="B1852" s="24" t="s">
        <v>7696</v>
      </c>
      <c r="C1852" s="7" t="s">
        <v>4751</v>
      </c>
      <c r="D1852" s="7" t="s">
        <v>4846</v>
      </c>
      <c r="G1852" s="7">
        <v>1</v>
      </c>
      <c r="H1852" s="7">
        <v>1</v>
      </c>
      <c r="K1852" s="7" t="s">
        <v>4687</v>
      </c>
      <c r="L1852" s="7" t="s">
        <v>4687</v>
      </c>
      <c r="N1852" s="7">
        <v>31.73</v>
      </c>
      <c r="O1852" s="7" t="str">
        <f t="shared" si="112"/>
        <v>Obesity</v>
      </c>
      <c r="Q1852" s="7">
        <v>5.45</v>
      </c>
      <c r="R1852" s="7" t="str">
        <f t="shared" si="113"/>
        <v>Normal</v>
      </c>
      <c r="U1852" s="7">
        <v>12</v>
      </c>
      <c r="V1852" s="7" t="s">
        <v>4708</v>
      </c>
      <c r="W1852" s="7">
        <v>1993</v>
      </c>
      <c r="X1852" s="7" t="str">
        <f t="shared" si="114"/>
        <v>12-Jul-1993</v>
      </c>
      <c r="Z1852" s="7">
        <f t="shared" si="115"/>
        <v>29</v>
      </c>
      <c r="AC1852" s="44">
        <v>4454.4</v>
      </c>
    </row>
    <row r="1853" ht="15.6" spans="1:29">
      <c r="A1853" s="24" t="s">
        <v>3705</v>
      </c>
      <c r="B1853" s="24" t="s">
        <v>7697</v>
      </c>
      <c r="C1853" s="7" t="s">
        <v>4751</v>
      </c>
      <c r="D1853" s="7" t="s">
        <v>7698</v>
      </c>
      <c r="G1853" s="7">
        <v>1</v>
      </c>
      <c r="H1853" s="7">
        <v>1</v>
      </c>
      <c r="K1853" s="7" t="s">
        <v>4687</v>
      </c>
      <c r="L1853" s="7" t="s">
        <v>4687</v>
      </c>
      <c r="N1853" s="7">
        <v>22.515</v>
      </c>
      <c r="O1853" s="7" t="str">
        <f t="shared" si="112"/>
        <v>Normal Weight</v>
      </c>
      <c r="Q1853" s="7">
        <v>5.03</v>
      </c>
      <c r="R1853" s="7" t="str">
        <f t="shared" si="113"/>
        <v>Normal</v>
      </c>
      <c r="U1853" s="7">
        <v>18</v>
      </c>
      <c r="V1853" s="7" t="s">
        <v>4719</v>
      </c>
      <c r="W1853" s="7">
        <v>1994</v>
      </c>
      <c r="X1853" s="7" t="str">
        <f t="shared" si="114"/>
        <v>18-Oct-1994</v>
      </c>
      <c r="Z1853" s="7">
        <f t="shared" si="115"/>
        <v>28</v>
      </c>
      <c r="AC1853" s="44">
        <v>4449.46</v>
      </c>
    </row>
    <row r="1854" ht="15.6" spans="1:29">
      <c r="A1854" s="24" t="s">
        <v>3707</v>
      </c>
      <c r="B1854" s="24" t="s">
        <v>7699</v>
      </c>
      <c r="C1854" s="7" t="s">
        <v>4751</v>
      </c>
      <c r="D1854" s="7" t="s">
        <v>4846</v>
      </c>
      <c r="G1854" s="7">
        <v>1</v>
      </c>
      <c r="H1854" s="7">
        <v>1</v>
      </c>
      <c r="K1854" s="7" t="s">
        <v>4687</v>
      </c>
      <c r="L1854" s="7" t="s">
        <v>4687</v>
      </c>
      <c r="N1854" s="7">
        <v>25.9</v>
      </c>
      <c r="O1854" s="7" t="str">
        <f t="shared" si="112"/>
        <v>Overweight</v>
      </c>
      <c r="Q1854" s="7">
        <v>9.62</v>
      </c>
      <c r="R1854" s="7" t="str">
        <f t="shared" si="113"/>
        <v>Diabetes</v>
      </c>
      <c r="U1854" s="7">
        <v>13</v>
      </c>
      <c r="V1854" s="7" t="s">
        <v>4719</v>
      </c>
      <c r="W1854" s="7">
        <v>1992</v>
      </c>
      <c r="X1854" s="7" t="str">
        <f t="shared" si="114"/>
        <v>13-Oct-1992</v>
      </c>
      <c r="Z1854" s="7">
        <f t="shared" si="115"/>
        <v>30</v>
      </c>
      <c r="AC1854" s="44">
        <v>4441.21</v>
      </c>
    </row>
    <row r="1855" ht="15.6" spans="1:29">
      <c r="A1855" s="24" t="s">
        <v>3709</v>
      </c>
      <c r="B1855" s="24" t="s">
        <v>7402</v>
      </c>
      <c r="C1855" s="7" t="s">
        <v>4748</v>
      </c>
      <c r="D1855" s="7" t="s">
        <v>7700</v>
      </c>
      <c r="G1855" s="7">
        <v>1</v>
      </c>
      <c r="H1855" s="7">
        <v>1</v>
      </c>
      <c r="K1855" s="7" t="s">
        <v>4689</v>
      </c>
      <c r="L1855" s="7" t="s">
        <v>4687</v>
      </c>
      <c r="N1855" s="7">
        <v>27.72</v>
      </c>
      <c r="O1855" s="7" t="str">
        <f t="shared" si="112"/>
        <v>Overweight</v>
      </c>
      <c r="Q1855" s="7">
        <v>6.77</v>
      </c>
      <c r="R1855" s="7" t="str">
        <f t="shared" si="113"/>
        <v>Diabetes</v>
      </c>
      <c r="U1855" s="7">
        <v>9</v>
      </c>
      <c r="V1855" s="7" t="s">
        <v>4708</v>
      </c>
      <c r="W1855" s="7">
        <v>1988</v>
      </c>
      <c r="X1855" s="7" t="str">
        <f t="shared" si="114"/>
        <v>9-Jul-1988</v>
      </c>
      <c r="Z1855" s="7">
        <f t="shared" si="115"/>
        <v>34</v>
      </c>
      <c r="AC1855" s="44">
        <v>4438.26</v>
      </c>
    </row>
    <row r="1856" ht="15.6" spans="1:29">
      <c r="A1856" s="24" t="s">
        <v>3711</v>
      </c>
      <c r="B1856" s="24" t="s">
        <v>5963</v>
      </c>
      <c r="C1856" s="7" t="s">
        <v>4751</v>
      </c>
      <c r="D1856" s="7" t="s">
        <v>5762</v>
      </c>
      <c r="G1856" s="7">
        <v>1</v>
      </c>
      <c r="H1856" s="7">
        <v>1</v>
      </c>
      <c r="K1856" s="7" t="s">
        <v>4689</v>
      </c>
      <c r="L1856" s="7" t="s">
        <v>4687</v>
      </c>
      <c r="N1856" s="7">
        <v>31.5</v>
      </c>
      <c r="O1856" s="7" t="str">
        <f t="shared" si="112"/>
        <v>Obesity</v>
      </c>
      <c r="Q1856" s="7">
        <v>5.36</v>
      </c>
      <c r="R1856" s="7" t="str">
        <f t="shared" si="113"/>
        <v>Normal</v>
      </c>
      <c r="U1856" s="7">
        <v>17</v>
      </c>
      <c r="V1856" s="7" t="s">
        <v>4717</v>
      </c>
      <c r="W1856" s="7">
        <v>1986</v>
      </c>
      <c r="X1856" s="7" t="str">
        <f t="shared" si="114"/>
        <v>17-Dec-1986</v>
      </c>
      <c r="Z1856" s="7">
        <f t="shared" si="115"/>
        <v>36</v>
      </c>
      <c r="AC1856" s="44">
        <v>4435.09</v>
      </c>
    </row>
    <row r="1857" ht="15.6" spans="1:29">
      <c r="A1857" s="24" t="s">
        <v>3713</v>
      </c>
      <c r="B1857" s="24" t="s">
        <v>7701</v>
      </c>
      <c r="C1857" s="7" t="s">
        <v>4751</v>
      </c>
      <c r="D1857" s="7" t="s">
        <v>5506</v>
      </c>
      <c r="G1857" s="7" t="s">
        <v>4688</v>
      </c>
      <c r="H1857" s="7">
        <v>0</v>
      </c>
      <c r="K1857" s="7" t="s">
        <v>4689</v>
      </c>
      <c r="L1857" s="7" t="s">
        <v>4687</v>
      </c>
      <c r="N1857" s="7">
        <v>29.7</v>
      </c>
      <c r="O1857" s="7" t="str">
        <f t="shared" si="112"/>
        <v>Overweight</v>
      </c>
      <c r="Q1857" s="7">
        <v>5.69</v>
      </c>
      <c r="R1857" s="7" t="str">
        <f t="shared" si="113"/>
        <v>Normal</v>
      </c>
      <c r="U1857" s="7">
        <v>1</v>
      </c>
      <c r="V1857" s="7" t="s">
        <v>4718</v>
      </c>
      <c r="W1857" s="7">
        <v>1986</v>
      </c>
      <c r="X1857" s="7" t="str">
        <f t="shared" si="114"/>
        <v>1-Aug-1986</v>
      </c>
      <c r="Z1857" s="7">
        <f t="shared" si="115"/>
        <v>36</v>
      </c>
      <c r="AC1857" s="44">
        <v>4433.92</v>
      </c>
    </row>
    <row r="1858" ht="15.6" spans="1:29">
      <c r="A1858" s="24" t="s">
        <v>3715</v>
      </c>
      <c r="B1858" s="24" t="s">
        <v>7702</v>
      </c>
      <c r="C1858" s="7" t="s">
        <v>4748</v>
      </c>
      <c r="D1858" s="7" t="s">
        <v>7703</v>
      </c>
      <c r="G1858" s="7">
        <v>1</v>
      </c>
      <c r="H1858" s="7">
        <v>1</v>
      </c>
      <c r="K1858" s="7" t="s">
        <v>4689</v>
      </c>
      <c r="L1858" s="7" t="s">
        <v>4687</v>
      </c>
      <c r="N1858" s="7">
        <v>21.26</v>
      </c>
      <c r="O1858" s="7" t="str">
        <f t="shared" si="112"/>
        <v>Normal Weight</v>
      </c>
      <c r="Q1858" s="7">
        <v>4.9</v>
      </c>
      <c r="R1858" s="7" t="str">
        <f t="shared" si="113"/>
        <v>Normal</v>
      </c>
      <c r="U1858" s="7">
        <v>14</v>
      </c>
      <c r="V1858" s="7" t="s">
        <v>4715</v>
      </c>
      <c r="W1858" s="7">
        <v>1988</v>
      </c>
      <c r="X1858" s="7" t="str">
        <f t="shared" si="114"/>
        <v>14-Sep-1988</v>
      </c>
      <c r="Z1858" s="7">
        <f t="shared" si="115"/>
        <v>34</v>
      </c>
      <c r="AC1858" s="44">
        <v>4433.39</v>
      </c>
    </row>
    <row r="1859" ht="15.6" spans="1:29">
      <c r="A1859" s="24" t="s">
        <v>3717</v>
      </c>
      <c r="B1859" s="24" t="s">
        <v>7704</v>
      </c>
      <c r="C1859" s="7" t="s">
        <v>4751</v>
      </c>
      <c r="D1859" s="7" t="s">
        <v>7705</v>
      </c>
      <c r="G1859" s="7" t="s">
        <v>4688</v>
      </c>
      <c r="H1859" s="7">
        <v>0</v>
      </c>
      <c r="K1859" s="7" t="s">
        <v>4687</v>
      </c>
      <c r="L1859" s="7" t="s">
        <v>4687</v>
      </c>
      <c r="N1859" s="7">
        <v>17.09</v>
      </c>
      <c r="O1859" s="7" t="str">
        <f t="shared" ref="O1859:O1922" si="116">IF((AND(N1859&lt;18.5)),"Underweight",IF(AND(N1859&gt;=18.5,N1859&lt;24.9),"Normal Weight",IF(AND(N1859&gt;=25,N1859&lt;=30),"Overweight","Obesity")))</f>
        <v>Underweight</v>
      </c>
      <c r="Q1859" s="7">
        <v>5.78</v>
      </c>
      <c r="R1859" s="7" t="str">
        <f t="shared" ref="R1859:R1922" si="117">IF((AND(Q1859&gt;=5.7,Q1859&lt;=6.4)),"Prediabetes",IF(AND(Q1859&gt;6.5),"Diabetes","Normal"))</f>
        <v>Prediabetes</v>
      </c>
      <c r="U1859" s="7">
        <v>4</v>
      </c>
      <c r="V1859" s="7" t="s">
        <v>4718</v>
      </c>
      <c r="W1859" s="7">
        <v>1982</v>
      </c>
      <c r="X1859" s="7" t="str">
        <f t="shared" ref="X1859:X1922" si="118">CONCATENATE(U1859,"-",V1859,"-",W1859)</f>
        <v>4-Aug-1982</v>
      </c>
      <c r="Z1859" s="7">
        <f t="shared" ref="Z1859:Z1922" si="119">DATEDIF(X1859,$Y$2,"Y")</f>
        <v>40</v>
      </c>
      <c r="AC1859" s="44">
        <v>4428.89</v>
      </c>
    </row>
    <row r="1860" ht="15.6" spans="1:29">
      <c r="A1860" s="24" t="s">
        <v>3719</v>
      </c>
      <c r="B1860" s="24" t="s">
        <v>6583</v>
      </c>
      <c r="C1860" s="7" t="s">
        <v>4748</v>
      </c>
      <c r="D1860" s="7" t="s">
        <v>6945</v>
      </c>
      <c r="G1860" s="7" t="s">
        <v>4688</v>
      </c>
      <c r="H1860" s="7">
        <v>0</v>
      </c>
      <c r="K1860" s="7" t="s">
        <v>4689</v>
      </c>
      <c r="L1860" s="7" t="s">
        <v>4687</v>
      </c>
      <c r="N1860" s="7">
        <v>24.3</v>
      </c>
      <c r="O1860" s="7" t="str">
        <f t="shared" si="116"/>
        <v>Normal Weight</v>
      </c>
      <c r="Q1860" s="7">
        <v>4.7</v>
      </c>
      <c r="R1860" s="7" t="str">
        <f t="shared" si="117"/>
        <v>Normal</v>
      </c>
      <c r="U1860" s="7">
        <v>8</v>
      </c>
      <c r="V1860" s="7" t="s">
        <v>4715</v>
      </c>
      <c r="W1860" s="7">
        <v>1997</v>
      </c>
      <c r="X1860" s="7" t="str">
        <f t="shared" si="118"/>
        <v>8-Sep-1997</v>
      </c>
      <c r="Z1860" s="7">
        <f t="shared" si="119"/>
        <v>25</v>
      </c>
      <c r="AC1860" s="44">
        <v>4420.95</v>
      </c>
    </row>
    <row r="1861" ht="15.6" spans="1:29">
      <c r="A1861" s="24" t="s">
        <v>3721</v>
      </c>
      <c r="B1861" s="24" t="s">
        <v>6307</v>
      </c>
      <c r="C1861" s="7" t="s">
        <v>4748</v>
      </c>
      <c r="D1861" s="7" t="s">
        <v>7706</v>
      </c>
      <c r="G1861" s="7" t="s">
        <v>4688</v>
      </c>
      <c r="H1861" s="7">
        <v>0</v>
      </c>
      <c r="K1861" s="7" t="s">
        <v>4687</v>
      </c>
      <c r="L1861" s="7" t="s">
        <v>4687</v>
      </c>
      <c r="N1861" s="7">
        <v>29.735</v>
      </c>
      <c r="O1861" s="7" t="str">
        <f t="shared" si="116"/>
        <v>Overweight</v>
      </c>
      <c r="Q1861" s="7">
        <v>6.28</v>
      </c>
      <c r="R1861" s="7" t="str">
        <f t="shared" si="117"/>
        <v>Prediabetes</v>
      </c>
      <c r="U1861" s="7">
        <v>8</v>
      </c>
      <c r="V1861" s="7" t="s">
        <v>4717</v>
      </c>
      <c r="W1861" s="7">
        <v>1990</v>
      </c>
      <c r="X1861" s="7" t="str">
        <f t="shared" si="118"/>
        <v>8-Dec-1990</v>
      </c>
      <c r="Z1861" s="7">
        <f t="shared" si="119"/>
        <v>32</v>
      </c>
      <c r="AC1861" s="44">
        <v>4415.16</v>
      </c>
    </row>
    <row r="1862" ht="15.6" spans="1:29">
      <c r="A1862" s="24" t="s">
        <v>3723</v>
      </c>
      <c r="B1862" s="24" t="s">
        <v>7707</v>
      </c>
      <c r="C1862" s="7" t="s">
        <v>4748</v>
      </c>
      <c r="D1862" s="7" t="s">
        <v>7708</v>
      </c>
      <c r="G1862" s="7" t="s">
        <v>4688</v>
      </c>
      <c r="H1862" s="7">
        <v>0</v>
      </c>
      <c r="K1862" s="7" t="s">
        <v>4687</v>
      </c>
      <c r="L1862" s="7" t="s">
        <v>4687</v>
      </c>
      <c r="N1862" s="7">
        <v>29.26</v>
      </c>
      <c r="O1862" s="7" t="str">
        <f t="shared" si="116"/>
        <v>Overweight</v>
      </c>
      <c r="Q1862" s="7">
        <v>4.23</v>
      </c>
      <c r="R1862" s="7" t="str">
        <f t="shared" si="117"/>
        <v>Normal</v>
      </c>
      <c r="U1862" s="7">
        <v>19</v>
      </c>
      <c r="V1862" s="7" t="s">
        <v>4712</v>
      </c>
      <c r="W1862" s="7">
        <v>1991</v>
      </c>
      <c r="X1862" s="7" t="str">
        <f t="shared" si="118"/>
        <v>19-Nov-1991</v>
      </c>
      <c r="Z1862" s="7">
        <f t="shared" si="119"/>
        <v>31</v>
      </c>
      <c r="AC1862" s="44">
        <v>4402.23</v>
      </c>
    </row>
    <row r="1863" ht="15.6" spans="1:29">
      <c r="A1863" s="24" t="s">
        <v>3725</v>
      </c>
      <c r="B1863" s="24" t="s">
        <v>5481</v>
      </c>
      <c r="C1863" s="7" t="s">
        <v>4748</v>
      </c>
      <c r="D1863" s="7" t="s">
        <v>5697</v>
      </c>
      <c r="G1863" s="7" t="s">
        <v>4688</v>
      </c>
      <c r="H1863" s="7">
        <v>0</v>
      </c>
      <c r="K1863" s="7" t="s">
        <v>4687</v>
      </c>
      <c r="L1863" s="7" t="s">
        <v>4687</v>
      </c>
      <c r="N1863" s="7">
        <v>33</v>
      </c>
      <c r="O1863" s="7" t="str">
        <f t="shared" si="116"/>
        <v>Obesity</v>
      </c>
      <c r="Q1863" s="7">
        <v>6.17</v>
      </c>
      <c r="R1863" s="7" t="str">
        <f t="shared" si="117"/>
        <v>Prediabetes</v>
      </c>
      <c r="U1863" s="7">
        <v>27</v>
      </c>
      <c r="V1863" s="7" t="s">
        <v>4712</v>
      </c>
      <c r="W1863" s="7">
        <v>1994</v>
      </c>
      <c r="X1863" s="7" t="str">
        <f t="shared" si="118"/>
        <v>27-Nov-1994</v>
      </c>
      <c r="Z1863" s="7">
        <f t="shared" si="119"/>
        <v>28</v>
      </c>
      <c r="AC1863" s="44">
        <v>4399.73</v>
      </c>
    </row>
    <row r="1864" ht="15.6" spans="1:29">
      <c r="A1864" s="24" t="s">
        <v>3727</v>
      </c>
      <c r="B1864" s="24" t="s">
        <v>7709</v>
      </c>
      <c r="C1864" s="7" t="s">
        <v>4748</v>
      </c>
      <c r="D1864" s="7" t="s">
        <v>7710</v>
      </c>
      <c r="G1864" s="7" t="s">
        <v>4688</v>
      </c>
      <c r="H1864" s="7">
        <v>0</v>
      </c>
      <c r="K1864" s="7" t="s">
        <v>4687</v>
      </c>
      <c r="L1864" s="7" t="s">
        <v>4687</v>
      </c>
      <c r="N1864" s="7">
        <v>31.065</v>
      </c>
      <c r="O1864" s="7" t="str">
        <f t="shared" si="116"/>
        <v>Obesity</v>
      </c>
      <c r="Q1864" s="7">
        <v>4.96</v>
      </c>
      <c r="R1864" s="7" t="str">
        <f t="shared" si="117"/>
        <v>Normal</v>
      </c>
      <c r="U1864" s="7">
        <v>2</v>
      </c>
      <c r="V1864" s="7" t="s">
        <v>4708</v>
      </c>
      <c r="W1864" s="7">
        <v>1991</v>
      </c>
      <c r="X1864" s="7" t="str">
        <f t="shared" si="118"/>
        <v>2-Jul-1991</v>
      </c>
      <c r="Z1864" s="7">
        <f t="shared" si="119"/>
        <v>31</v>
      </c>
      <c r="AC1864" s="44">
        <v>4397.31</v>
      </c>
    </row>
    <row r="1865" ht="15.6" spans="1:29">
      <c r="A1865" s="24" t="s">
        <v>3729</v>
      </c>
      <c r="B1865" s="24" t="s">
        <v>7711</v>
      </c>
      <c r="C1865" s="7" t="s">
        <v>4748</v>
      </c>
      <c r="D1865" s="7" t="s">
        <v>4857</v>
      </c>
      <c r="G1865" s="7">
        <v>1</v>
      </c>
      <c r="H1865" s="7">
        <v>1</v>
      </c>
      <c r="K1865" s="7" t="s">
        <v>4687</v>
      </c>
      <c r="L1865" s="7" t="s">
        <v>4687</v>
      </c>
      <c r="N1865" s="7">
        <v>26.51</v>
      </c>
      <c r="O1865" s="7" t="str">
        <f t="shared" si="116"/>
        <v>Overweight</v>
      </c>
      <c r="Q1865" s="7">
        <v>5.11</v>
      </c>
      <c r="R1865" s="7" t="str">
        <f t="shared" si="117"/>
        <v>Normal</v>
      </c>
      <c r="U1865" s="7">
        <v>23</v>
      </c>
      <c r="V1865" s="7" t="s">
        <v>4712</v>
      </c>
      <c r="W1865" s="7">
        <v>1994</v>
      </c>
      <c r="X1865" s="7" t="str">
        <f t="shared" si="118"/>
        <v>23-Nov-1994</v>
      </c>
      <c r="Z1865" s="7">
        <f t="shared" si="119"/>
        <v>28</v>
      </c>
      <c r="AC1865" s="44">
        <v>4392.7</v>
      </c>
    </row>
    <row r="1866" ht="15.6" spans="1:29">
      <c r="A1866" s="24" t="s">
        <v>3731</v>
      </c>
      <c r="B1866" s="24" t="s">
        <v>5568</v>
      </c>
      <c r="C1866" s="7" t="s">
        <v>4748</v>
      </c>
      <c r="D1866" s="7" t="s">
        <v>7712</v>
      </c>
      <c r="G1866" s="7">
        <v>1</v>
      </c>
      <c r="H1866" s="7">
        <v>1</v>
      </c>
      <c r="K1866" s="7" t="s">
        <v>4687</v>
      </c>
      <c r="L1866" s="7" t="s">
        <v>4687</v>
      </c>
      <c r="N1866" s="7">
        <v>28.88</v>
      </c>
      <c r="O1866" s="7" t="str">
        <f t="shared" si="116"/>
        <v>Overweight</v>
      </c>
      <c r="Q1866" s="7">
        <v>4.05</v>
      </c>
      <c r="R1866" s="7" t="str">
        <f t="shared" si="117"/>
        <v>Normal</v>
      </c>
      <c r="U1866" s="7">
        <v>26</v>
      </c>
      <c r="V1866" s="7" t="s">
        <v>4718</v>
      </c>
      <c r="W1866" s="7">
        <v>1994</v>
      </c>
      <c r="X1866" s="7" t="str">
        <f t="shared" si="118"/>
        <v>26-Aug-1994</v>
      </c>
      <c r="Z1866" s="7">
        <f t="shared" si="119"/>
        <v>28</v>
      </c>
      <c r="AC1866" s="44">
        <v>4391.65</v>
      </c>
    </row>
    <row r="1867" ht="15.6" spans="1:29">
      <c r="A1867" s="24" t="s">
        <v>3733</v>
      </c>
      <c r="B1867" s="24" t="s">
        <v>7713</v>
      </c>
      <c r="C1867" s="7" t="s">
        <v>4751</v>
      </c>
      <c r="D1867" s="7" t="s">
        <v>7714</v>
      </c>
      <c r="G1867" s="7">
        <v>1</v>
      </c>
      <c r="H1867" s="7">
        <v>1</v>
      </c>
      <c r="K1867" s="7" t="s">
        <v>4689</v>
      </c>
      <c r="L1867" s="7" t="s">
        <v>4687</v>
      </c>
      <c r="N1867" s="7">
        <v>35.815</v>
      </c>
      <c r="O1867" s="7" t="str">
        <f t="shared" si="116"/>
        <v>Obesity</v>
      </c>
      <c r="Q1867" s="7">
        <v>6.49</v>
      </c>
      <c r="R1867" s="7" t="str">
        <f t="shared" si="117"/>
        <v>Normal</v>
      </c>
      <c r="U1867" s="7">
        <v>14</v>
      </c>
      <c r="V1867" s="7" t="s">
        <v>4719</v>
      </c>
      <c r="W1867" s="7">
        <v>1988</v>
      </c>
      <c r="X1867" s="7" t="str">
        <f t="shared" si="118"/>
        <v>14-Oct-1988</v>
      </c>
      <c r="Z1867" s="7">
        <f t="shared" si="119"/>
        <v>34</v>
      </c>
      <c r="AC1867" s="44">
        <v>4357.04</v>
      </c>
    </row>
    <row r="1868" ht="15.6" spans="1:29">
      <c r="A1868" s="24" t="s">
        <v>3735</v>
      </c>
      <c r="B1868" s="24" t="s">
        <v>6169</v>
      </c>
      <c r="C1868" s="7" t="s">
        <v>4748</v>
      </c>
      <c r="D1868" s="7" t="s">
        <v>6098</v>
      </c>
      <c r="G1868" s="7">
        <v>1</v>
      </c>
      <c r="H1868" s="7">
        <v>1</v>
      </c>
      <c r="K1868" s="7" t="s">
        <v>4687</v>
      </c>
      <c r="L1868" s="7" t="s">
        <v>4687</v>
      </c>
      <c r="N1868" s="7">
        <v>21.28</v>
      </c>
      <c r="O1868" s="7" t="str">
        <f t="shared" si="116"/>
        <v>Normal Weight</v>
      </c>
      <c r="Q1868" s="7">
        <v>4.19</v>
      </c>
      <c r="R1868" s="7" t="str">
        <f t="shared" si="117"/>
        <v>Normal</v>
      </c>
      <c r="U1868" s="7">
        <v>3</v>
      </c>
      <c r="V1868" s="7" t="s">
        <v>4715</v>
      </c>
      <c r="W1868" s="7">
        <v>2000</v>
      </c>
      <c r="X1868" s="7" t="str">
        <f t="shared" si="118"/>
        <v>3-Sep-2000</v>
      </c>
      <c r="Z1868" s="7">
        <f t="shared" si="119"/>
        <v>22</v>
      </c>
      <c r="AC1868" s="44">
        <v>4350.51</v>
      </c>
    </row>
    <row r="1869" ht="15.6" spans="1:29">
      <c r="A1869" s="24" t="s">
        <v>3737</v>
      </c>
      <c r="B1869" s="24" t="s">
        <v>6004</v>
      </c>
      <c r="C1869" s="7" t="s">
        <v>4751</v>
      </c>
      <c r="D1869" s="7" t="s">
        <v>7715</v>
      </c>
      <c r="G1869" s="7">
        <v>1</v>
      </c>
      <c r="H1869" s="7">
        <v>1</v>
      </c>
      <c r="K1869" s="7" t="s">
        <v>4687</v>
      </c>
      <c r="L1869" s="7" t="s">
        <v>4687</v>
      </c>
      <c r="N1869" s="7">
        <v>33.81</v>
      </c>
      <c r="O1869" s="7" t="str">
        <f t="shared" si="116"/>
        <v>Obesity</v>
      </c>
      <c r="Q1869" s="7">
        <v>4.99</v>
      </c>
      <c r="R1869" s="7" t="str">
        <f t="shared" si="117"/>
        <v>Normal</v>
      </c>
      <c r="U1869" s="7">
        <v>10</v>
      </c>
      <c r="V1869" s="7" t="s">
        <v>4717</v>
      </c>
      <c r="W1869" s="7">
        <v>2003</v>
      </c>
      <c r="X1869" s="7" t="str">
        <f t="shared" si="118"/>
        <v>10-Dec-2003</v>
      </c>
      <c r="Z1869" s="7">
        <f t="shared" si="119"/>
        <v>19</v>
      </c>
      <c r="AC1869" s="44">
        <v>4349.46</v>
      </c>
    </row>
    <row r="1870" ht="15.6" spans="1:29">
      <c r="A1870" s="24" t="s">
        <v>3739</v>
      </c>
      <c r="B1870" s="24" t="s">
        <v>7716</v>
      </c>
      <c r="C1870" s="7" t="s">
        <v>4751</v>
      </c>
      <c r="D1870" s="7" t="s">
        <v>5443</v>
      </c>
      <c r="G1870" s="7">
        <v>1</v>
      </c>
      <c r="H1870" s="7">
        <v>1</v>
      </c>
      <c r="K1870" s="7" t="s">
        <v>4687</v>
      </c>
      <c r="L1870" s="7" t="s">
        <v>4687</v>
      </c>
      <c r="N1870" s="7">
        <v>44.22</v>
      </c>
      <c r="O1870" s="7" t="str">
        <f t="shared" si="116"/>
        <v>Obesity</v>
      </c>
      <c r="Q1870" s="7">
        <v>4.77</v>
      </c>
      <c r="R1870" s="7" t="str">
        <f t="shared" si="117"/>
        <v>Normal</v>
      </c>
      <c r="U1870" s="7">
        <v>4</v>
      </c>
      <c r="V1870" s="7" t="s">
        <v>4718</v>
      </c>
      <c r="W1870" s="7">
        <v>1992</v>
      </c>
      <c r="X1870" s="7" t="str">
        <f t="shared" si="118"/>
        <v>4-Aug-1992</v>
      </c>
      <c r="Z1870" s="7">
        <f t="shared" si="119"/>
        <v>30</v>
      </c>
      <c r="AC1870" s="44">
        <v>4347.02</v>
      </c>
    </row>
    <row r="1871" ht="15.6" spans="1:29">
      <c r="A1871" s="24" t="s">
        <v>3741</v>
      </c>
      <c r="B1871" s="24" t="s">
        <v>5145</v>
      </c>
      <c r="C1871" s="7" t="s">
        <v>4751</v>
      </c>
      <c r="D1871" s="7" t="s">
        <v>4998</v>
      </c>
      <c r="G1871" s="7" t="s">
        <v>4688</v>
      </c>
      <c r="H1871" s="7">
        <v>0</v>
      </c>
      <c r="K1871" s="7" t="s">
        <v>4689</v>
      </c>
      <c r="L1871" s="7" t="s">
        <v>4687</v>
      </c>
      <c r="N1871" s="7">
        <v>15.46</v>
      </c>
      <c r="O1871" s="7" t="str">
        <f t="shared" si="116"/>
        <v>Underweight</v>
      </c>
      <c r="Q1871" s="7">
        <v>5.46</v>
      </c>
      <c r="R1871" s="7" t="str">
        <f t="shared" si="117"/>
        <v>Normal</v>
      </c>
      <c r="U1871" s="7">
        <v>4</v>
      </c>
      <c r="V1871" s="7" t="s">
        <v>4715</v>
      </c>
      <c r="W1871" s="7">
        <v>1983</v>
      </c>
      <c r="X1871" s="7" t="str">
        <f t="shared" si="118"/>
        <v>4-Sep-1983</v>
      </c>
      <c r="Z1871" s="7">
        <f t="shared" si="119"/>
        <v>39</v>
      </c>
      <c r="AC1871" s="44">
        <v>4340.44</v>
      </c>
    </row>
    <row r="1872" ht="15.6" spans="1:29">
      <c r="A1872" s="24" t="s">
        <v>3743</v>
      </c>
      <c r="B1872" s="24" t="s">
        <v>7717</v>
      </c>
      <c r="C1872" s="7" t="s">
        <v>4751</v>
      </c>
      <c r="D1872" s="7" t="s">
        <v>7718</v>
      </c>
      <c r="G1872" s="7" t="s">
        <v>4688</v>
      </c>
      <c r="H1872" s="7">
        <v>0</v>
      </c>
      <c r="K1872" s="7" t="s">
        <v>4689</v>
      </c>
      <c r="L1872" s="7" t="s">
        <v>4687</v>
      </c>
      <c r="N1872" s="7">
        <v>30.3</v>
      </c>
      <c r="O1872" s="7" t="str">
        <f t="shared" si="116"/>
        <v>Obesity</v>
      </c>
      <c r="Q1872" s="7">
        <v>5.43</v>
      </c>
      <c r="R1872" s="7" t="str">
        <f t="shared" si="117"/>
        <v>Normal</v>
      </c>
      <c r="U1872" s="7">
        <v>21</v>
      </c>
      <c r="V1872" s="7" t="s">
        <v>4712</v>
      </c>
      <c r="W1872" s="7">
        <v>1995</v>
      </c>
      <c r="X1872" s="7" t="str">
        <f t="shared" si="118"/>
        <v>21-Nov-1995</v>
      </c>
      <c r="Z1872" s="7">
        <f t="shared" si="119"/>
        <v>27</v>
      </c>
      <c r="AC1872" s="44">
        <v>4337.74</v>
      </c>
    </row>
    <row r="1873" ht="15.6" spans="1:29">
      <c r="A1873" s="24" t="s">
        <v>3745</v>
      </c>
      <c r="B1873" s="24" t="s">
        <v>7719</v>
      </c>
      <c r="C1873" s="7" t="s">
        <v>4751</v>
      </c>
      <c r="D1873" s="7" t="s">
        <v>7720</v>
      </c>
      <c r="G1873" s="7" t="s">
        <v>4688</v>
      </c>
      <c r="H1873" s="7">
        <v>0</v>
      </c>
      <c r="K1873" s="7" t="s">
        <v>4687</v>
      </c>
      <c r="L1873" s="7" t="s">
        <v>4687</v>
      </c>
      <c r="N1873" s="7">
        <v>16.67</v>
      </c>
      <c r="O1873" s="7" t="str">
        <f t="shared" si="116"/>
        <v>Underweight</v>
      </c>
      <c r="Q1873" s="7">
        <v>4.29</v>
      </c>
      <c r="R1873" s="7" t="str">
        <f t="shared" si="117"/>
        <v>Normal</v>
      </c>
      <c r="U1873" s="7">
        <v>12</v>
      </c>
      <c r="V1873" s="7" t="s">
        <v>4714</v>
      </c>
      <c r="W1873" s="7">
        <v>1982</v>
      </c>
      <c r="X1873" s="7" t="str">
        <f t="shared" si="118"/>
        <v>12-Jun-1982</v>
      </c>
      <c r="Z1873" s="7">
        <f t="shared" si="119"/>
        <v>40</v>
      </c>
      <c r="AC1873" s="44">
        <v>4320.41</v>
      </c>
    </row>
    <row r="1874" ht="15.6" spans="1:29">
      <c r="A1874" s="24" t="s">
        <v>3747</v>
      </c>
      <c r="B1874" s="24" t="s">
        <v>7721</v>
      </c>
      <c r="C1874" s="7" t="s">
        <v>4751</v>
      </c>
      <c r="D1874" s="7" t="s">
        <v>7722</v>
      </c>
      <c r="G1874" s="7">
        <v>1</v>
      </c>
      <c r="H1874" s="7">
        <v>1</v>
      </c>
      <c r="K1874" s="7" t="s">
        <v>4687</v>
      </c>
      <c r="L1874" s="7" t="s">
        <v>4687</v>
      </c>
      <c r="N1874" s="7">
        <v>28.595</v>
      </c>
      <c r="O1874" s="7" t="str">
        <f t="shared" si="116"/>
        <v>Overweight</v>
      </c>
      <c r="Q1874" s="7">
        <v>5.25</v>
      </c>
      <c r="R1874" s="7" t="str">
        <f t="shared" si="117"/>
        <v>Normal</v>
      </c>
      <c r="U1874" s="7">
        <v>25</v>
      </c>
      <c r="V1874" s="7" t="s">
        <v>4717</v>
      </c>
      <c r="W1874" s="7">
        <v>1991</v>
      </c>
      <c r="X1874" s="7" t="str">
        <f t="shared" si="118"/>
        <v>25-Dec-1991</v>
      </c>
      <c r="Z1874" s="7">
        <f t="shared" si="119"/>
        <v>31</v>
      </c>
      <c r="AC1874" s="44">
        <v>4296.27</v>
      </c>
    </row>
    <row r="1875" ht="15.6" spans="1:29">
      <c r="A1875" s="24" t="s">
        <v>3749</v>
      </c>
      <c r="B1875" s="24" t="s">
        <v>7723</v>
      </c>
      <c r="C1875" s="7" t="s">
        <v>4751</v>
      </c>
      <c r="D1875" s="7" t="s">
        <v>7724</v>
      </c>
      <c r="G1875" s="7">
        <v>1</v>
      </c>
      <c r="H1875" s="7">
        <v>1</v>
      </c>
      <c r="K1875" s="7" t="s">
        <v>4687</v>
      </c>
      <c r="L1875" s="7" t="s">
        <v>4687</v>
      </c>
      <c r="N1875" s="7">
        <v>25.935</v>
      </c>
      <c r="O1875" s="7" t="str">
        <f t="shared" si="116"/>
        <v>Overweight</v>
      </c>
      <c r="Q1875" s="7">
        <v>4.04</v>
      </c>
      <c r="R1875" s="7" t="str">
        <f t="shared" si="117"/>
        <v>Normal</v>
      </c>
      <c r="U1875" s="7">
        <v>16</v>
      </c>
      <c r="V1875" s="7" t="s">
        <v>4712</v>
      </c>
      <c r="W1875" s="7">
        <v>1991</v>
      </c>
      <c r="X1875" s="7" t="str">
        <f t="shared" si="118"/>
        <v>16-Nov-1991</v>
      </c>
      <c r="Z1875" s="7">
        <f t="shared" si="119"/>
        <v>31</v>
      </c>
      <c r="AC1875" s="44">
        <v>4278.55</v>
      </c>
    </row>
    <row r="1876" ht="15.6" spans="1:29">
      <c r="A1876" s="24" t="s">
        <v>3751</v>
      </c>
      <c r="B1876" s="24" t="s">
        <v>7725</v>
      </c>
      <c r="C1876" s="7" t="s">
        <v>4751</v>
      </c>
      <c r="D1876" s="7" t="s">
        <v>7726</v>
      </c>
      <c r="G1876" s="7">
        <v>1</v>
      </c>
      <c r="H1876" s="7">
        <v>1</v>
      </c>
      <c r="K1876" s="7" t="s">
        <v>4687</v>
      </c>
      <c r="L1876" s="7" t="s">
        <v>4687</v>
      </c>
      <c r="N1876" s="7">
        <v>27.645</v>
      </c>
      <c r="O1876" s="7" t="str">
        <f t="shared" si="116"/>
        <v>Overweight</v>
      </c>
      <c r="Q1876" s="7">
        <v>5</v>
      </c>
      <c r="R1876" s="7" t="str">
        <f t="shared" si="117"/>
        <v>Normal</v>
      </c>
      <c r="U1876" s="7">
        <v>18</v>
      </c>
      <c r="V1876" s="7" t="s">
        <v>4708</v>
      </c>
      <c r="W1876" s="7">
        <v>1992</v>
      </c>
      <c r="X1876" s="7" t="str">
        <f t="shared" si="118"/>
        <v>18-Jul-1992</v>
      </c>
      <c r="Z1876" s="7">
        <f t="shared" si="119"/>
        <v>30</v>
      </c>
      <c r="AC1876" s="44">
        <v>4266.17</v>
      </c>
    </row>
    <row r="1877" ht="15.6" spans="1:29">
      <c r="A1877" s="24" t="s">
        <v>3753</v>
      </c>
      <c r="B1877" s="24" t="s">
        <v>6641</v>
      </c>
      <c r="C1877" s="7" t="s">
        <v>4748</v>
      </c>
      <c r="D1877" s="7" t="s">
        <v>7727</v>
      </c>
      <c r="G1877" s="7">
        <v>1</v>
      </c>
      <c r="H1877" s="7">
        <v>1</v>
      </c>
      <c r="K1877" s="7" t="s">
        <v>4687</v>
      </c>
      <c r="L1877" s="7" t="s">
        <v>4687</v>
      </c>
      <c r="N1877" s="7">
        <v>30.1</v>
      </c>
      <c r="O1877" s="7" t="str">
        <f t="shared" si="116"/>
        <v>Obesity</v>
      </c>
      <c r="Q1877" s="7">
        <v>4.01</v>
      </c>
      <c r="R1877" s="7" t="str">
        <f t="shared" si="117"/>
        <v>Normal</v>
      </c>
      <c r="U1877" s="7">
        <v>20</v>
      </c>
      <c r="V1877" s="7" t="s">
        <v>4715</v>
      </c>
      <c r="W1877" s="7">
        <v>1998</v>
      </c>
      <c r="X1877" s="7" t="str">
        <f t="shared" si="118"/>
        <v>20-Sep-1998</v>
      </c>
      <c r="Z1877" s="7">
        <f t="shared" si="119"/>
        <v>24</v>
      </c>
      <c r="AC1877" s="44">
        <v>4265.01</v>
      </c>
    </row>
    <row r="1878" ht="15.6" spans="1:29">
      <c r="A1878" s="24" t="s">
        <v>3755</v>
      </c>
      <c r="B1878" s="24" t="s">
        <v>7728</v>
      </c>
      <c r="C1878" s="7" t="s">
        <v>4748</v>
      </c>
      <c r="D1878" s="7" t="s">
        <v>5964</v>
      </c>
      <c r="G1878" s="7" t="s">
        <v>4688</v>
      </c>
      <c r="H1878" s="7">
        <v>0</v>
      </c>
      <c r="K1878" s="7" t="s">
        <v>4689</v>
      </c>
      <c r="L1878" s="7" t="s">
        <v>4687</v>
      </c>
      <c r="N1878" s="7">
        <v>26.79</v>
      </c>
      <c r="O1878" s="7" t="str">
        <f t="shared" si="116"/>
        <v>Overweight</v>
      </c>
      <c r="Q1878" s="7">
        <v>5.4</v>
      </c>
      <c r="R1878" s="7" t="str">
        <f t="shared" si="117"/>
        <v>Normal</v>
      </c>
      <c r="U1878" s="7">
        <v>28</v>
      </c>
      <c r="V1878" s="7" t="s">
        <v>4715</v>
      </c>
      <c r="W1878" s="7">
        <v>1997</v>
      </c>
      <c r="X1878" s="7" t="str">
        <f t="shared" si="118"/>
        <v>28-Sep-1997</v>
      </c>
      <c r="Z1878" s="7">
        <f t="shared" si="119"/>
        <v>25</v>
      </c>
      <c r="AC1878" s="44">
        <v>4260.74</v>
      </c>
    </row>
    <row r="1879" ht="15.6" spans="1:29">
      <c r="A1879" s="24" t="s">
        <v>3757</v>
      </c>
      <c r="B1879" s="24" t="s">
        <v>7729</v>
      </c>
      <c r="C1879" s="7" t="s">
        <v>5627</v>
      </c>
      <c r="D1879" s="7" t="s">
        <v>7730</v>
      </c>
      <c r="G1879" s="7">
        <v>1</v>
      </c>
      <c r="H1879" s="7">
        <v>1</v>
      </c>
      <c r="K1879" s="7" t="s">
        <v>4689</v>
      </c>
      <c r="L1879" s="7" t="s">
        <v>4687</v>
      </c>
      <c r="N1879" s="7">
        <v>27.1</v>
      </c>
      <c r="O1879" s="7" t="str">
        <f t="shared" si="116"/>
        <v>Overweight</v>
      </c>
      <c r="Q1879" s="7">
        <v>5.81</v>
      </c>
      <c r="R1879" s="7" t="str">
        <f t="shared" si="117"/>
        <v>Prediabetes</v>
      </c>
      <c r="U1879" s="7">
        <v>27</v>
      </c>
      <c r="V1879" s="7" t="s">
        <v>4718</v>
      </c>
      <c r="W1879" s="7">
        <v>1995</v>
      </c>
      <c r="X1879" s="7" t="str">
        <f t="shared" si="118"/>
        <v>27-Aug-1995</v>
      </c>
      <c r="Z1879" s="7">
        <f t="shared" si="119"/>
        <v>27</v>
      </c>
      <c r="AC1879" s="44">
        <v>4250.24</v>
      </c>
    </row>
    <row r="1880" ht="15.6" spans="1:29">
      <c r="A1880" s="24" t="s">
        <v>3759</v>
      </c>
      <c r="B1880" s="24" t="s">
        <v>7731</v>
      </c>
      <c r="C1880" s="7" t="s">
        <v>4748</v>
      </c>
      <c r="D1880" s="7" t="s">
        <v>7732</v>
      </c>
      <c r="G1880" s="7">
        <v>1</v>
      </c>
      <c r="H1880" s="7">
        <v>1</v>
      </c>
      <c r="K1880" s="7" t="s">
        <v>4687</v>
      </c>
      <c r="L1880" s="7" t="s">
        <v>4687</v>
      </c>
      <c r="N1880" s="7">
        <v>24.31</v>
      </c>
      <c r="O1880" s="7" t="str">
        <f t="shared" si="116"/>
        <v>Normal Weight</v>
      </c>
      <c r="Q1880" s="7">
        <v>5.82</v>
      </c>
      <c r="R1880" s="7" t="str">
        <f t="shared" si="117"/>
        <v>Prediabetes</v>
      </c>
      <c r="U1880" s="7">
        <v>17</v>
      </c>
      <c r="V1880" s="7" t="s">
        <v>4718</v>
      </c>
      <c r="W1880" s="7">
        <v>1989</v>
      </c>
      <c r="X1880" s="7" t="str">
        <f t="shared" si="118"/>
        <v>17-Aug-1989</v>
      </c>
      <c r="Z1880" s="7">
        <f t="shared" si="119"/>
        <v>33</v>
      </c>
      <c r="AC1880" s="44">
        <v>4243.59</v>
      </c>
    </row>
    <row r="1881" ht="15.6" spans="1:29">
      <c r="A1881" s="24" t="s">
        <v>3761</v>
      </c>
      <c r="B1881" s="24" t="s">
        <v>7733</v>
      </c>
      <c r="C1881" s="7" t="s">
        <v>4748</v>
      </c>
      <c r="D1881" s="7" t="s">
        <v>7734</v>
      </c>
      <c r="G1881" s="7">
        <v>1</v>
      </c>
      <c r="H1881" s="7">
        <v>1</v>
      </c>
      <c r="K1881" s="7" t="s">
        <v>4687</v>
      </c>
      <c r="L1881" s="7" t="s">
        <v>4687</v>
      </c>
      <c r="N1881" s="7">
        <v>15.53</v>
      </c>
      <c r="O1881" s="7" t="str">
        <f t="shared" si="116"/>
        <v>Underweight</v>
      </c>
      <c r="Q1881" s="7">
        <v>4.82</v>
      </c>
      <c r="R1881" s="7" t="str">
        <f t="shared" si="117"/>
        <v>Normal</v>
      </c>
      <c r="U1881" s="7">
        <v>28</v>
      </c>
      <c r="V1881" s="7" t="s">
        <v>4715</v>
      </c>
      <c r="W1881" s="7">
        <v>1984</v>
      </c>
      <c r="X1881" s="7" t="str">
        <f t="shared" si="118"/>
        <v>28-Sep-1984</v>
      </c>
      <c r="Z1881" s="7">
        <f t="shared" si="119"/>
        <v>38</v>
      </c>
      <c r="AC1881" s="44">
        <v>4239.89</v>
      </c>
    </row>
    <row r="1882" ht="15.6" spans="1:29">
      <c r="A1882" s="24" t="s">
        <v>3763</v>
      </c>
      <c r="B1882" s="24" t="s">
        <v>5761</v>
      </c>
      <c r="C1882" s="7" t="s">
        <v>4751</v>
      </c>
      <c r="D1882" s="7" t="s">
        <v>7735</v>
      </c>
      <c r="G1882" s="7">
        <v>1</v>
      </c>
      <c r="H1882" s="7">
        <v>1</v>
      </c>
      <c r="K1882" s="7" t="s">
        <v>4687</v>
      </c>
      <c r="L1882" s="7" t="s">
        <v>4687</v>
      </c>
      <c r="N1882" s="7">
        <v>30.7</v>
      </c>
      <c r="O1882" s="7" t="str">
        <f t="shared" si="116"/>
        <v>Obesity</v>
      </c>
      <c r="Q1882" s="7">
        <v>5.08</v>
      </c>
      <c r="R1882" s="7" t="str">
        <f t="shared" si="117"/>
        <v>Normal</v>
      </c>
      <c r="U1882" s="7">
        <v>19</v>
      </c>
      <c r="V1882" s="7" t="s">
        <v>4717</v>
      </c>
      <c r="W1882" s="7">
        <v>1998</v>
      </c>
      <c r="X1882" s="7" t="str">
        <f t="shared" si="118"/>
        <v>19-Dec-1998</v>
      </c>
      <c r="Z1882" s="7">
        <f t="shared" si="119"/>
        <v>24</v>
      </c>
      <c r="AC1882" s="44">
        <v>4237.13</v>
      </c>
    </row>
    <row r="1883" ht="15.6" spans="1:29">
      <c r="A1883" s="24" t="s">
        <v>3765</v>
      </c>
      <c r="B1883" s="24" t="s">
        <v>7736</v>
      </c>
      <c r="C1883" s="7" t="s">
        <v>4748</v>
      </c>
      <c r="D1883" s="7" t="s">
        <v>7727</v>
      </c>
      <c r="G1883" s="7">
        <v>1</v>
      </c>
      <c r="H1883" s="7">
        <v>1</v>
      </c>
      <c r="K1883" s="7" t="s">
        <v>4687</v>
      </c>
      <c r="L1883" s="7" t="s">
        <v>4687</v>
      </c>
      <c r="N1883" s="7">
        <v>33.33</v>
      </c>
      <c r="O1883" s="7" t="str">
        <f t="shared" si="116"/>
        <v>Obesity</v>
      </c>
      <c r="Q1883" s="7">
        <v>5.59</v>
      </c>
      <c r="R1883" s="7" t="str">
        <f t="shared" si="117"/>
        <v>Normal</v>
      </c>
      <c r="U1883" s="7">
        <v>14</v>
      </c>
      <c r="V1883" s="7" t="s">
        <v>4719</v>
      </c>
      <c r="W1883" s="7">
        <v>1992</v>
      </c>
      <c r="X1883" s="7" t="str">
        <f t="shared" si="118"/>
        <v>14-Oct-1992</v>
      </c>
      <c r="Z1883" s="7">
        <f t="shared" si="119"/>
        <v>30</v>
      </c>
      <c r="AC1883" s="44">
        <v>4234.93</v>
      </c>
    </row>
    <row r="1884" ht="15.6" spans="1:29">
      <c r="A1884" s="24" t="s">
        <v>3767</v>
      </c>
      <c r="B1884" s="24" t="s">
        <v>7737</v>
      </c>
      <c r="C1884" s="7" t="s">
        <v>4748</v>
      </c>
      <c r="D1884" s="7" t="s">
        <v>7738</v>
      </c>
      <c r="G1884" s="7" t="s">
        <v>4688</v>
      </c>
      <c r="H1884" s="7">
        <v>0</v>
      </c>
      <c r="K1884" s="7" t="s">
        <v>4687</v>
      </c>
      <c r="L1884" s="7" t="s">
        <v>4687</v>
      </c>
      <c r="N1884" s="7">
        <v>32.4</v>
      </c>
      <c r="O1884" s="7" t="str">
        <f t="shared" si="116"/>
        <v>Obesity</v>
      </c>
      <c r="Q1884" s="7">
        <v>5.12</v>
      </c>
      <c r="R1884" s="7" t="str">
        <f t="shared" si="117"/>
        <v>Normal</v>
      </c>
      <c r="U1884" s="7">
        <v>28</v>
      </c>
      <c r="V1884" s="7" t="s">
        <v>4718</v>
      </c>
      <c r="W1884" s="7">
        <v>1992</v>
      </c>
      <c r="X1884" s="7" t="str">
        <f t="shared" si="118"/>
        <v>28-Aug-1992</v>
      </c>
      <c r="Z1884" s="7">
        <f t="shared" si="119"/>
        <v>30</v>
      </c>
      <c r="AC1884" s="44">
        <v>4189.11</v>
      </c>
    </row>
    <row r="1885" ht="15.6" spans="1:29">
      <c r="A1885" s="24" t="s">
        <v>3769</v>
      </c>
      <c r="B1885" s="24" t="s">
        <v>7739</v>
      </c>
      <c r="C1885" s="7" t="s">
        <v>4748</v>
      </c>
      <c r="D1885" s="7" t="s">
        <v>7740</v>
      </c>
      <c r="G1885" s="7" t="s">
        <v>4688</v>
      </c>
      <c r="H1885" s="7">
        <v>0</v>
      </c>
      <c r="K1885" s="7" t="s">
        <v>4687</v>
      </c>
      <c r="L1885" s="7" t="s">
        <v>4687</v>
      </c>
      <c r="N1885" s="7">
        <v>27.93</v>
      </c>
      <c r="O1885" s="7" t="str">
        <f t="shared" si="116"/>
        <v>Overweight</v>
      </c>
      <c r="Q1885" s="7">
        <v>4.95</v>
      </c>
      <c r="R1885" s="7" t="str">
        <f t="shared" si="117"/>
        <v>Normal</v>
      </c>
      <c r="U1885" s="7">
        <v>12</v>
      </c>
      <c r="V1885" s="7" t="s">
        <v>4715</v>
      </c>
      <c r="W1885" s="7">
        <v>1992</v>
      </c>
      <c r="X1885" s="7" t="str">
        <f t="shared" si="118"/>
        <v>12-Sep-1992</v>
      </c>
      <c r="Z1885" s="7">
        <f t="shared" si="119"/>
        <v>30</v>
      </c>
      <c r="AC1885" s="44">
        <v>4188.73</v>
      </c>
    </row>
    <row r="1886" ht="15.6" spans="1:29">
      <c r="A1886" s="24" t="s">
        <v>3771</v>
      </c>
      <c r="B1886" s="24" t="s">
        <v>7741</v>
      </c>
      <c r="C1886" s="7" t="s">
        <v>4748</v>
      </c>
      <c r="D1886" s="7" t="s">
        <v>7742</v>
      </c>
      <c r="G1886" s="7" t="s">
        <v>4688</v>
      </c>
      <c r="H1886" s="7">
        <v>0</v>
      </c>
      <c r="K1886" s="7" t="s">
        <v>4687</v>
      </c>
      <c r="L1886" s="7" t="s">
        <v>4687</v>
      </c>
      <c r="N1886" s="7">
        <v>21.755</v>
      </c>
      <c r="O1886" s="7" t="str">
        <f t="shared" si="116"/>
        <v>Normal Weight</v>
      </c>
      <c r="Q1886" s="7">
        <v>6.16</v>
      </c>
      <c r="R1886" s="7" t="str">
        <f t="shared" si="117"/>
        <v>Prediabetes</v>
      </c>
      <c r="U1886" s="7">
        <v>24</v>
      </c>
      <c r="V1886" s="7" t="s">
        <v>4718</v>
      </c>
      <c r="W1886" s="7">
        <v>1991</v>
      </c>
      <c r="X1886" s="7" t="str">
        <f t="shared" si="118"/>
        <v>24-Aug-1991</v>
      </c>
      <c r="Z1886" s="7">
        <f t="shared" si="119"/>
        <v>31</v>
      </c>
      <c r="AC1886" s="44">
        <v>4185.1</v>
      </c>
    </row>
    <row r="1887" ht="15.6" spans="1:29">
      <c r="A1887" s="24" t="s">
        <v>3773</v>
      </c>
      <c r="B1887" s="24" t="s">
        <v>7743</v>
      </c>
      <c r="C1887" s="7" t="s">
        <v>4748</v>
      </c>
      <c r="D1887" s="7" t="s">
        <v>7744</v>
      </c>
      <c r="G1887" s="7" t="s">
        <v>4688</v>
      </c>
      <c r="H1887" s="7">
        <v>0</v>
      </c>
      <c r="K1887" s="7" t="s">
        <v>4687</v>
      </c>
      <c r="L1887" s="7" t="s">
        <v>4687</v>
      </c>
      <c r="N1887" s="7">
        <v>25.935</v>
      </c>
      <c r="O1887" s="7" t="str">
        <f t="shared" si="116"/>
        <v>Overweight</v>
      </c>
      <c r="Q1887" s="7">
        <v>6.41</v>
      </c>
      <c r="R1887" s="7" t="str">
        <f t="shared" si="117"/>
        <v>Normal</v>
      </c>
      <c r="U1887" s="7">
        <v>16</v>
      </c>
      <c r="V1887" s="7" t="s">
        <v>4714</v>
      </c>
      <c r="W1887" s="7">
        <v>1994</v>
      </c>
      <c r="X1887" s="7" t="str">
        <f t="shared" si="118"/>
        <v>16-Jun-1994</v>
      </c>
      <c r="Z1887" s="7">
        <f t="shared" si="119"/>
        <v>28</v>
      </c>
      <c r="AC1887" s="44">
        <v>4163.21</v>
      </c>
    </row>
    <row r="1888" ht="15.6" spans="1:29">
      <c r="A1888" s="24" t="s">
        <v>3775</v>
      </c>
      <c r="B1888" s="24" t="s">
        <v>7745</v>
      </c>
      <c r="C1888" s="7" t="s">
        <v>4751</v>
      </c>
      <c r="D1888" s="7" t="s">
        <v>7746</v>
      </c>
      <c r="G1888" s="7" t="s">
        <v>4688</v>
      </c>
      <c r="H1888" s="7">
        <v>0</v>
      </c>
      <c r="K1888" s="7" t="s">
        <v>4687</v>
      </c>
      <c r="L1888" s="7" t="s">
        <v>4687</v>
      </c>
      <c r="N1888" s="7">
        <v>31.5</v>
      </c>
      <c r="O1888" s="7" t="str">
        <f t="shared" si="116"/>
        <v>Obesity</v>
      </c>
      <c r="Q1888" s="7">
        <v>8.94</v>
      </c>
      <c r="R1888" s="7" t="str">
        <f t="shared" si="117"/>
        <v>Diabetes</v>
      </c>
      <c r="U1888" s="7">
        <v>27</v>
      </c>
      <c r="V1888" s="7" t="s">
        <v>4717</v>
      </c>
      <c r="W1888" s="7">
        <v>1990</v>
      </c>
      <c r="X1888" s="7" t="str">
        <f t="shared" si="118"/>
        <v>27-Dec-1990</v>
      </c>
      <c r="Z1888" s="7">
        <f t="shared" si="119"/>
        <v>32</v>
      </c>
      <c r="AC1888" s="44">
        <v>4154.97</v>
      </c>
    </row>
    <row r="1889" ht="15.6" spans="1:29">
      <c r="A1889" s="24" t="s">
        <v>3777</v>
      </c>
      <c r="B1889" s="24" t="s">
        <v>7747</v>
      </c>
      <c r="C1889" s="7" t="s">
        <v>4751</v>
      </c>
      <c r="D1889" s="7" t="s">
        <v>5479</v>
      </c>
      <c r="G1889" s="7">
        <v>1</v>
      </c>
      <c r="H1889" s="7">
        <v>1</v>
      </c>
      <c r="K1889" s="7" t="s">
        <v>4687</v>
      </c>
      <c r="L1889" s="7" t="s">
        <v>4687</v>
      </c>
      <c r="N1889" s="7">
        <v>30.03</v>
      </c>
      <c r="O1889" s="7" t="str">
        <f t="shared" si="116"/>
        <v>Obesity</v>
      </c>
      <c r="Q1889" s="7">
        <v>4.42</v>
      </c>
      <c r="R1889" s="7" t="str">
        <f t="shared" si="117"/>
        <v>Normal</v>
      </c>
      <c r="U1889" s="7">
        <v>26</v>
      </c>
      <c r="V1889" s="7" t="s">
        <v>4718</v>
      </c>
      <c r="W1889" s="7">
        <v>1990</v>
      </c>
      <c r="X1889" s="7" t="str">
        <f t="shared" si="118"/>
        <v>26-Aug-1990</v>
      </c>
      <c r="Z1889" s="7">
        <f t="shared" si="119"/>
        <v>32</v>
      </c>
      <c r="AC1889" s="44">
        <v>4151.03</v>
      </c>
    </row>
    <row r="1890" ht="15.6" spans="1:29">
      <c r="A1890" s="24" t="s">
        <v>3779</v>
      </c>
      <c r="B1890" s="24" t="s">
        <v>5787</v>
      </c>
      <c r="C1890" s="7" t="s">
        <v>4751</v>
      </c>
      <c r="D1890" s="7" t="s">
        <v>7748</v>
      </c>
      <c r="G1890" s="7">
        <v>1</v>
      </c>
      <c r="H1890" s="7">
        <v>1</v>
      </c>
      <c r="K1890" s="7" t="s">
        <v>4687</v>
      </c>
      <c r="L1890" s="7" t="s">
        <v>4687</v>
      </c>
      <c r="N1890" s="7">
        <v>33.48</v>
      </c>
      <c r="O1890" s="7" t="str">
        <f t="shared" si="116"/>
        <v>Obesity</v>
      </c>
      <c r="Q1890" s="7">
        <v>5.3</v>
      </c>
      <c r="R1890" s="7" t="str">
        <f t="shared" si="117"/>
        <v>Normal</v>
      </c>
      <c r="U1890" s="7">
        <v>18</v>
      </c>
      <c r="V1890" s="7" t="s">
        <v>4718</v>
      </c>
      <c r="W1890" s="7">
        <v>2002</v>
      </c>
      <c r="X1890" s="7" t="str">
        <f t="shared" si="118"/>
        <v>18-Aug-2002</v>
      </c>
      <c r="Z1890" s="7">
        <f t="shared" si="119"/>
        <v>20</v>
      </c>
      <c r="AC1890" s="44">
        <v>4149.74</v>
      </c>
    </row>
    <row r="1891" ht="15.6" spans="1:29">
      <c r="A1891" s="24" t="s">
        <v>3781</v>
      </c>
      <c r="B1891" s="24" t="s">
        <v>7749</v>
      </c>
      <c r="C1891" s="7" t="s">
        <v>4748</v>
      </c>
      <c r="D1891" s="7" t="s">
        <v>6719</v>
      </c>
      <c r="G1891" s="7">
        <v>1</v>
      </c>
      <c r="H1891" s="7">
        <v>1</v>
      </c>
      <c r="K1891" s="7" t="s">
        <v>4689</v>
      </c>
      <c r="L1891" s="7" t="s">
        <v>4687</v>
      </c>
      <c r="N1891" s="7">
        <v>16.51</v>
      </c>
      <c r="O1891" s="7" t="str">
        <f t="shared" si="116"/>
        <v>Underweight</v>
      </c>
      <c r="Q1891" s="7">
        <v>4.64</v>
      </c>
      <c r="R1891" s="7" t="str">
        <f t="shared" si="117"/>
        <v>Normal</v>
      </c>
      <c r="U1891" s="7">
        <v>21</v>
      </c>
      <c r="V1891" s="7" t="s">
        <v>4717</v>
      </c>
      <c r="W1891" s="7">
        <v>1983</v>
      </c>
      <c r="X1891" s="7" t="str">
        <f t="shared" si="118"/>
        <v>21-Dec-1983</v>
      </c>
      <c r="Z1891" s="7">
        <f t="shared" si="119"/>
        <v>39</v>
      </c>
      <c r="AC1891" s="44">
        <v>4137.52</v>
      </c>
    </row>
    <row r="1892" ht="15.6" spans="1:29">
      <c r="A1892" s="24" t="s">
        <v>3783</v>
      </c>
      <c r="B1892" s="24" t="s">
        <v>7750</v>
      </c>
      <c r="C1892" s="7" t="s">
        <v>4751</v>
      </c>
      <c r="D1892" s="7" t="s">
        <v>4789</v>
      </c>
      <c r="G1892" s="7">
        <v>1</v>
      </c>
      <c r="H1892" s="7">
        <v>1</v>
      </c>
      <c r="K1892" s="7" t="s">
        <v>4689</v>
      </c>
      <c r="L1892" s="7" t="s">
        <v>4687</v>
      </c>
      <c r="N1892" s="7">
        <v>33.155</v>
      </c>
      <c r="O1892" s="7" t="str">
        <f t="shared" si="116"/>
        <v>Obesity</v>
      </c>
      <c r="Q1892" s="7">
        <v>6.16</v>
      </c>
      <c r="R1892" s="7" t="str">
        <f t="shared" si="117"/>
        <v>Prediabetes</v>
      </c>
      <c r="U1892" s="7">
        <v>14</v>
      </c>
      <c r="V1892" s="7" t="s">
        <v>4712</v>
      </c>
      <c r="W1892" s="7">
        <v>1995</v>
      </c>
      <c r="X1892" s="7" t="str">
        <f t="shared" si="118"/>
        <v>14-Nov-1995</v>
      </c>
      <c r="Z1892" s="7">
        <f t="shared" si="119"/>
        <v>27</v>
      </c>
      <c r="AC1892" s="44">
        <v>4134.08</v>
      </c>
    </row>
    <row r="1893" ht="15.6" spans="1:29">
      <c r="A1893" s="24" t="s">
        <v>3785</v>
      </c>
      <c r="B1893" s="24" t="s">
        <v>7751</v>
      </c>
      <c r="C1893" s="7" t="s">
        <v>4751</v>
      </c>
      <c r="D1893" s="7" t="s">
        <v>7752</v>
      </c>
      <c r="G1893" s="7">
        <v>1</v>
      </c>
      <c r="H1893" s="7">
        <v>1</v>
      </c>
      <c r="K1893" s="7" t="s">
        <v>4687</v>
      </c>
      <c r="L1893" s="7" t="s">
        <v>4687</v>
      </c>
      <c r="N1893" s="7">
        <v>37.29</v>
      </c>
      <c r="O1893" s="7" t="str">
        <f t="shared" si="116"/>
        <v>Obesity</v>
      </c>
      <c r="Q1893" s="7">
        <v>4.12</v>
      </c>
      <c r="R1893" s="7" t="str">
        <f t="shared" si="117"/>
        <v>Normal</v>
      </c>
      <c r="U1893" s="7">
        <v>25</v>
      </c>
      <c r="V1893" s="7" t="s">
        <v>4708</v>
      </c>
      <c r="W1893" s="7">
        <v>1993</v>
      </c>
      <c r="X1893" s="7" t="str">
        <f t="shared" si="118"/>
        <v>25-Jul-1993</v>
      </c>
      <c r="Z1893" s="7">
        <f t="shared" si="119"/>
        <v>29</v>
      </c>
      <c r="AC1893" s="44">
        <v>4133.64</v>
      </c>
    </row>
    <row r="1894" ht="15.6" spans="1:29">
      <c r="A1894" s="24" t="s">
        <v>3787</v>
      </c>
      <c r="B1894" s="24" t="s">
        <v>7753</v>
      </c>
      <c r="C1894" s="7" t="s">
        <v>4748</v>
      </c>
      <c r="D1894" s="7" t="s">
        <v>7754</v>
      </c>
      <c r="G1894" s="7">
        <v>1</v>
      </c>
      <c r="H1894" s="7">
        <v>1</v>
      </c>
      <c r="K1894" s="7" t="s">
        <v>4689</v>
      </c>
      <c r="L1894" s="7" t="s">
        <v>4687</v>
      </c>
      <c r="N1894" s="7">
        <v>20.23</v>
      </c>
      <c r="O1894" s="7" t="str">
        <f t="shared" si="116"/>
        <v>Normal Weight</v>
      </c>
      <c r="Q1894" s="7">
        <v>5.77</v>
      </c>
      <c r="R1894" s="7" t="str">
        <f t="shared" si="117"/>
        <v>Prediabetes</v>
      </c>
      <c r="U1894" s="7">
        <v>9</v>
      </c>
      <c r="V1894" s="7" t="s">
        <v>4712</v>
      </c>
      <c r="W1894" s="7">
        <v>1988</v>
      </c>
      <c r="X1894" s="7" t="str">
        <f t="shared" si="118"/>
        <v>9-Nov-1988</v>
      </c>
      <c r="Z1894" s="7">
        <f t="shared" si="119"/>
        <v>34</v>
      </c>
      <c r="AC1894" s="44">
        <v>4076.5</v>
      </c>
    </row>
    <row r="1895" ht="15.6" spans="1:29">
      <c r="A1895" s="24" t="s">
        <v>3789</v>
      </c>
      <c r="B1895" s="24" t="s">
        <v>7755</v>
      </c>
      <c r="C1895" s="7" t="s">
        <v>4751</v>
      </c>
      <c r="D1895" s="7" t="s">
        <v>4978</v>
      </c>
      <c r="G1895" s="7">
        <v>1</v>
      </c>
      <c r="H1895" s="7">
        <v>1</v>
      </c>
      <c r="K1895" s="7" t="s">
        <v>4687</v>
      </c>
      <c r="L1895" s="7" t="s">
        <v>4687</v>
      </c>
      <c r="N1895" s="7">
        <v>28.975</v>
      </c>
      <c r="O1895" s="7" t="str">
        <f t="shared" si="116"/>
        <v>Overweight</v>
      </c>
      <c r="Q1895" s="7">
        <v>6.2</v>
      </c>
      <c r="R1895" s="7" t="str">
        <f t="shared" si="117"/>
        <v>Prediabetes</v>
      </c>
      <c r="U1895" s="7">
        <v>9</v>
      </c>
      <c r="V1895" s="7" t="s">
        <v>4715</v>
      </c>
      <c r="W1895" s="7">
        <v>1993</v>
      </c>
      <c r="X1895" s="7" t="str">
        <f t="shared" si="118"/>
        <v>9-Sep-1993</v>
      </c>
      <c r="Z1895" s="7">
        <f t="shared" si="119"/>
        <v>29</v>
      </c>
      <c r="AC1895" s="44">
        <v>4074.45</v>
      </c>
    </row>
    <row r="1896" ht="15.6" spans="1:29">
      <c r="A1896" s="24" t="s">
        <v>3791</v>
      </c>
      <c r="B1896" s="24" t="s">
        <v>7756</v>
      </c>
      <c r="C1896" s="7" t="s">
        <v>4748</v>
      </c>
      <c r="D1896" s="7" t="s">
        <v>7757</v>
      </c>
      <c r="G1896" s="7">
        <v>1</v>
      </c>
      <c r="H1896" s="7">
        <v>1</v>
      </c>
      <c r="K1896" s="7" t="s">
        <v>4689</v>
      </c>
      <c r="L1896" s="7" t="s">
        <v>4687</v>
      </c>
      <c r="N1896" s="7">
        <v>16.42</v>
      </c>
      <c r="O1896" s="7" t="str">
        <f t="shared" si="116"/>
        <v>Underweight</v>
      </c>
      <c r="Q1896" s="7">
        <v>4.39</v>
      </c>
      <c r="R1896" s="7" t="str">
        <f t="shared" si="117"/>
        <v>Normal</v>
      </c>
      <c r="U1896" s="7">
        <v>14</v>
      </c>
      <c r="V1896" s="7" t="s">
        <v>4717</v>
      </c>
      <c r="W1896" s="7">
        <v>1983</v>
      </c>
      <c r="X1896" s="7" t="str">
        <f t="shared" si="118"/>
        <v>14-Dec-1983</v>
      </c>
      <c r="Z1896" s="7">
        <f t="shared" si="119"/>
        <v>39</v>
      </c>
      <c r="AC1896" s="44">
        <v>4070.51</v>
      </c>
    </row>
    <row r="1897" ht="15.6" spans="1:29">
      <c r="A1897" s="24" t="s">
        <v>3793</v>
      </c>
      <c r="B1897" s="24" t="s">
        <v>5206</v>
      </c>
      <c r="C1897" s="7" t="s">
        <v>4751</v>
      </c>
      <c r="D1897" s="7" t="s">
        <v>7758</v>
      </c>
      <c r="E1897" s="7" t="s">
        <v>6027</v>
      </c>
      <c r="G1897" s="7">
        <v>2</v>
      </c>
      <c r="H1897" s="7">
        <v>2</v>
      </c>
      <c r="K1897" s="7" t="s">
        <v>4687</v>
      </c>
      <c r="L1897" s="7" t="s">
        <v>4687</v>
      </c>
      <c r="N1897" s="7">
        <v>17.56</v>
      </c>
      <c r="O1897" s="7" t="str">
        <f t="shared" si="116"/>
        <v>Underweight</v>
      </c>
      <c r="Q1897" s="7">
        <v>5.13</v>
      </c>
      <c r="R1897" s="7" t="str">
        <f t="shared" si="117"/>
        <v>Normal</v>
      </c>
      <c r="U1897" s="7">
        <v>7</v>
      </c>
      <c r="V1897" s="7" t="s">
        <v>4718</v>
      </c>
      <c r="W1897" s="7">
        <v>1984</v>
      </c>
      <c r="X1897" s="7" t="str">
        <f t="shared" si="118"/>
        <v>7-Aug-1984</v>
      </c>
      <c r="Z1897" s="7">
        <f t="shared" si="119"/>
        <v>38</v>
      </c>
      <c r="AC1897" s="44">
        <v>4070.42</v>
      </c>
    </row>
    <row r="1898" ht="15.6" spans="1:29">
      <c r="A1898" s="24" t="s">
        <v>3795</v>
      </c>
      <c r="B1898" s="24" t="s">
        <v>7759</v>
      </c>
      <c r="C1898" s="7" t="s">
        <v>4751</v>
      </c>
      <c r="D1898" s="7" t="s">
        <v>5050</v>
      </c>
      <c r="G1898" s="7" t="s">
        <v>4688</v>
      </c>
      <c r="H1898" s="7">
        <v>0</v>
      </c>
      <c r="K1898" s="7" t="s">
        <v>4687</v>
      </c>
      <c r="L1898" s="7" t="s">
        <v>4687</v>
      </c>
      <c r="N1898" s="7">
        <v>24.13</v>
      </c>
      <c r="O1898" s="7" t="str">
        <f t="shared" si="116"/>
        <v>Normal Weight</v>
      </c>
      <c r="Q1898" s="7">
        <v>4.49</v>
      </c>
      <c r="R1898" s="7" t="str">
        <f t="shared" si="117"/>
        <v>Normal</v>
      </c>
      <c r="U1898" s="7">
        <v>14</v>
      </c>
      <c r="V1898" s="7" t="s">
        <v>4712</v>
      </c>
      <c r="W1898" s="7">
        <v>1992</v>
      </c>
      <c r="X1898" s="7" t="str">
        <f t="shared" si="118"/>
        <v>14-Nov-1992</v>
      </c>
      <c r="Z1898" s="7">
        <f t="shared" si="119"/>
        <v>30</v>
      </c>
      <c r="AC1898" s="44">
        <v>4058.71</v>
      </c>
    </row>
    <row r="1899" ht="15.6" spans="1:29">
      <c r="A1899" s="24" t="s">
        <v>3797</v>
      </c>
      <c r="B1899" s="24" t="s">
        <v>4885</v>
      </c>
      <c r="C1899" s="7" t="s">
        <v>4751</v>
      </c>
      <c r="D1899" s="7" t="s">
        <v>7760</v>
      </c>
      <c r="G1899" s="7" t="s">
        <v>4688</v>
      </c>
      <c r="H1899" s="7">
        <v>0</v>
      </c>
      <c r="K1899" s="7" t="s">
        <v>4687</v>
      </c>
      <c r="L1899" s="7" t="s">
        <v>4687</v>
      </c>
      <c r="N1899" s="7">
        <v>19.95</v>
      </c>
      <c r="O1899" s="7" t="str">
        <f t="shared" si="116"/>
        <v>Normal Weight</v>
      </c>
      <c r="Q1899" s="7">
        <v>6.35</v>
      </c>
      <c r="R1899" s="7" t="str">
        <f t="shared" si="117"/>
        <v>Prediabetes</v>
      </c>
      <c r="U1899" s="7">
        <v>3</v>
      </c>
      <c r="V1899" s="7" t="s">
        <v>4719</v>
      </c>
      <c r="W1899" s="7">
        <v>2000</v>
      </c>
      <c r="X1899" s="7" t="str">
        <f t="shared" si="118"/>
        <v>3-Oct-2000</v>
      </c>
      <c r="Z1899" s="7">
        <f t="shared" si="119"/>
        <v>22</v>
      </c>
      <c r="AC1899" s="44">
        <v>4058.12</v>
      </c>
    </row>
    <row r="1900" ht="15.6" spans="1:29">
      <c r="A1900" s="24" t="s">
        <v>3799</v>
      </c>
      <c r="B1900" s="24" t="s">
        <v>4943</v>
      </c>
      <c r="C1900" s="7" t="s">
        <v>4751</v>
      </c>
      <c r="D1900" s="7" t="s">
        <v>5506</v>
      </c>
      <c r="G1900" s="7" t="s">
        <v>4688</v>
      </c>
      <c r="H1900" s="7">
        <v>0</v>
      </c>
      <c r="K1900" s="7" t="s">
        <v>4687</v>
      </c>
      <c r="L1900" s="7" t="s">
        <v>4687</v>
      </c>
      <c r="N1900" s="7">
        <v>21.24</v>
      </c>
      <c r="O1900" s="7" t="str">
        <f t="shared" si="116"/>
        <v>Normal Weight</v>
      </c>
      <c r="Q1900" s="7">
        <v>5.79</v>
      </c>
      <c r="R1900" s="7" t="str">
        <f t="shared" si="117"/>
        <v>Prediabetes</v>
      </c>
      <c r="U1900" s="7">
        <v>22</v>
      </c>
      <c r="V1900" s="7" t="s">
        <v>4719</v>
      </c>
      <c r="W1900" s="7">
        <v>1989</v>
      </c>
      <c r="X1900" s="7" t="str">
        <f t="shared" si="118"/>
        <v>22-Oct-1989</v>
      </c>
      <c r="Z1900" s="7">
        <f t="shared" si="119"/>
        <v>33</v>
      </c>
      <c r="AC1900" s="44">
        <v>4047.94</v>
      </c>
    </row>
    <row r="1901" ht="15.6" spans="1:29">
      <c r="A1901" s="24" t="s">
        <v>3801</v>
      </c>
      <c r="B1901" s="24" t="s">
        <v>7761</v>
      </c>
      <c r="C1901" s="7" t="s">
        <v>4748</v>
      </c>
      <c r="D1901" s="7" t="s">
        <v>4939</v>
      </c>
      <c r="G1901" s="7" t="s">
        <v>4688</v>
      </c>
      <c r="H1901" s="7">
        <v>0</v>
      </c>
      <c r="K1901" s="7" t="s">
        <v>4687</v>
      </c>
      <c r="L1901" s="7" t="s">
        <v>4687</v>
      </c>
      <c r="N1901" s="7">
        <v>44.22</v>
      </c>
      <c r="O1901" s="7" t="str">
        <f t="shared" si="116"/>
        <v>Obesity</v>
      </c>
      <c r="Q1901" s="7">
        <v>4.78</v>
      </c>
      <c r="R1901" s="7" t="str">
        <f t="shared" si="117"/>
        <v>Normal</v>
      </c>
      <c r="U1901" s="7">
        <v>13</v>
      </c>
      <c r="V1901" s="7" t="s">
        <v>4712</v>
      </c>
      <c r="W1901" s="7">
        <v>1990</v>
      </c>
      <c r="X1901" s="7" t="str">
        <f t="shared" si="118"/>
        <v>13-Nov-1990</v>
      </c>
      <c r="Z1901" s="7">
        <f t="shared" si="119"/>
        <v>32</v>
      </c>
      <c r="AC1901" s="44">
        <v>4040.56</v>
      </c>
    </row>
    <row r="1902" ht="15.6" spans="1:29">
      <c r="A1902" s="24" t="s">
        <v>3803</v>
      </c>
      <c r="B1902" s="24" t="s">
        <v>7601</v>
      </c>
      <c r="C1902" s="7" t="s">
        <v>4748</v>
      </c>
      <c r="D1902" s="7" t="s">
        <v>7762</v>
      </c>
      <c r="G1902" s="7" t="s">
        <v>4688</v>
      </c>
      <c r="H1902" s="7">
        <v>0</v>
      </c>
      <c r="K1902" s="7" t="s">
        <v>4687</v>
      </c>
      <c r="L1902" s="7" t="s">
        <v>4687</v>
      </c>
      <c r="N1902" s="7">
        <v>41.1</v>
      </c>
      <c r="O1902" s="7" t="str">
        <f t="shared" si="116"/>
        <v>Obesity</v>
      </c>
      <c r="Q1902" s="7">
        <v>6.02</v>
      </c>
      <c r="R1902" s="7" t="str">
        <f t="shared" si="117"/>
        <v>Prediabetes</v>
      </c>
      <c r="U1902" s="7">
        <v>26</v>
      </c>
      <c r="V1902" s="7" t="s">
        <v>4718</v>
      </c>
      <c r="W1902" s="7">
        <v>1990</v>
      </c>
      <c r="X1902" s="7" t="str">
        <f t="shared" si="118"/>
        <v>26-Aug-1990</v>
      </c>
      <c r="Z1902" s="7">
        <f t="shared" si="119"/>
        <v>32</v>
      </c>
      <c r="AC1902" s="44">
        <v>4039.9</v>
      </c>
    </row>
    <row r="1903" ht="15.6" spans="1:29">
      <c r="A1903" s="24" t="s">
        <v>3805</v>
      </c>
      <c r="B1903" s="24" t="s">
        <v>7763</v>
      </c>
      <c r="C1903" s="7" t="s">
        <v>4748</v>
      </c>
      <c r="D1903" s="7" t="s">
        <v>6662</v>
      </c>
      <c r="G1903" s="7" t="s">
        <v>4688</v>
      </c>
      <c r="H1903" s="7">
        <v>0</v>
      </c>
      <c r="K1903" s="7" t="s">
        <v>4689</v>
      </c>
      <c r="L1903" s="7" t="s">
        <v>4687</v>
      </c>
      <c r="N1903" s="7">
        <v>34.2</v>
      </c>
      <c r="O1903" s="7" t="str">
        <f t="shared" si="116"/>
        <v>Obesity</v>
      </c>
      <c r="Q1903" s="7">
        <v>4.44</v>
      </c>
      <c r="R1903" s="7" t="str">
        <f t="shared" si="117"/>
        <v>Normal</v>
      </c>
      <c r="U1903" s="7">
        <v>2</v>
      </c>
      <c r="V1903" s="7" t="s">
        <v>4714</v>
      </c>
      <c r="W1903" s="7">
        <v>1996</v>
      </c>
      <c r="X1903" s="7" t="str">
        <f t="shared" si="118"/>
        <v>2-Jun-1996</v>
      </c>
      <c r="Z1903" s="7">
        <f t="shared" si="119"/>
        <v>27</v>
      </c>
      <c r="AC1903" s="44">
        <v>4038.41</v>
      </c>
    </row>
    <row r="1904" ht="15.6" spans="1:29">
      <c r="A1904" s="24" t="s">
        <v>3807</v>
      </c>
      <c r="B1904" s="24" t="s">
        <v>7764</v>
      </c>
      <c r="C1904" s="7" t="s">
        <v>4748</v>
      </c>
      <c r="D1904" s="7" t="s">
        <v>5185</v>
      </c>
      <c r="G1904" s="7">
        <v>1</v>
      </c>
      <c r="H1904" s="7">
        <v>1</v>
      </c>
      <c r="K1904" s="7" t="s">
        <v>4689</v>
      </c>
      <c r="L1904" s="7" t="s">
        <v>4687</v>
      </c>
      <c r="N1904" s="7">
        <v>29.92</v>
      </c>
      <c r="O1904" s="7" t="str">
        <f t="shared" si="116"/>
        <v>Overweight</v>
      </c>
      <c r="Q1904" s="7">
        <v>5.84</v>
      </c>
      <c r="R1904" s="7" t="str">
        <f t="shared" si="117"/>
        <v>Prediabetes</v>
      </c>
      <c r="U1904" s="7">
        <v>27</v>
      </c>
      <c r="V1904" s="7" t="s">
        <v>4714</v>
      </c>
      <c r="W1904" s="7">
        <v>1996</v>
      </c>
      <c r="X1904" s="7" t="str">
        <f t="shared" si="118"/>
        <v>27-Jun-1996</v>
      </c>
      <c r="Z1904" s="7">
        <f t="shared" si="119"/>
        <v>26</v>
      </c>
      <c r="AC1904" s="44">
        <v>4032.24</v>
      </c>
    </row>
    <row r="1905" ht="15.6" spans="1:29">
      <c r="A1905" s="24" t="s">
        <v>3809</v>
      </c>
      <c r="B1905" s="24" t="s">
        <v>7765</v>
      </c>
      <c r="C1905" s="7" t="s">
        <v>4748</v>
      </c>
      <c r="D1905" s="7" t="s">
        <v>7766</v>
      </c>
      <c r="G1905" s="7" t="s">
        <v>4688</v>
      </c>
      <c r="H1905" s="7">
        <v>0</v>
      </c>
      <c r="K1905" s="7" t="s">
        <v>4687</v>
      </c>
      <c r="L1905" s="7" t="s">
        <v>4687</v>
      </c>
      <c r="N1905" s="7">
        <v>28.93</v>
      </c>
      <c r="O1905" s="7" t="str">
        <f t="shared" si="116"/>
        <v>Overweight</v>
      </c>
      <c r="Q1905" s="7">
        <v>5.39</v>
      </c>
      <c r="R1905" s="7" t="str">
        <f t="shared" si="117"/>
        <v>Normal</v>
      </c>
      <c r="U1905" s="7">
        <v>8</v>
      </c>
      <c r="V1905" s="7" t="s">
        <v>4718</v>
      </c>
      <c r="W1905" s="7">
        <v>1990</v>
      </c>
      <c r="X1905" s="7" t="str">
        <f t="shared" si="118"/>
        <v>8-Aug-1990</v>
      </c>
      <c r="Z1905" s="7">
        <f t="shared" si="119"/>
        <v>32</v>
      </c>
      <c r="AC1905" s="44">
        <v>4005.42</v>
      </c>
    </row>
    <row r="1906" ht="15.6" spans="1:29">
      <c r="A1906" s="24" t="s">
        <v>3811</v>
      </c>
      <c r="B1906" s="24" t="s">
        <v>7767</v>
      </c>
      <c r="C1906" s="7" t="s">
        <v>4748</v>
      </c>
      <c r="D1906" s="7" t="s">
        <v>7768</v>
      </c>
      <c r="G1906" s="7">
        <v>1</v>
      </c>
      <c r="H1906" s="7">
        <v>1</v>
      </c>
      <c r="K1906" s="7" t="s">
        <v>4689</v>
      </c>
      <c r="L1906" s="7" t="s">
        <v>4687</v>
      </c>
      <c r="N1906" s="7">
        <v>31.255</v>
      </c>
      <c r="O1906" s="7" t="str">
        <f t="shared" si="116"/>
        <v>Obesity</v>
      </c>
      <c r="Q1906" s="7">
        <v>6.16</v>
      </c>
      <c r="R1906" s="7" t="str">
        <f t="shared" si="117"/>
        <v>Prediabetes</v>
      </c>
      <c r="U1906" s="7">
        <v>10</v>
      </c>
      <c r="V1906" s="7" t="s">
        <v>4708</v>
      </c>
      <c r="W1906" s="7">
        <v>1995</v>
      </c>
      <c r="X1906" s="7" t="str">
        <f t="shared" si="118"/>
        <v>10-Jul-1995</v>
      </c>
      <c r="Z1906" s="7">
        <f t="shared" si="119"/>
        <v>27</v>
      </c>
      <c r="AC1906" s="44">
        <v>4002.36</v>
      </c>
    </row>
    <row r="1907" ht="15.6" spans="1:29">
      <c r="A1907" s="24" t="s">
        <v>3813</v>
      </c>
      <c r="B1907" s="24" t="s">
        <v>7769</v>
      </c>
      <c r="C1907" s="7" t="s">
        <v>4751</v>
      </c>
      <c r="D1907" s="7" t="s">
        <v>7770</v>
      </c>
      <c r="G1907" s="7">
        <v>1</v>
      </c>
      <c r="H1907" s="7">
        <v>1</v>
      </c>
      <c r="K1907" s="7" t="s">
        <v>4687</v>
      </c>
      <c r="L1907" s="7" t="s">
        <v>4687</v>
      </c>
      <c r="N1907" s="7">
        <v>29.83</v>
      </c>
      <c r="O1907" s="7" t="str">
        <f t="shared" si="116"/>
        <v>Overweight</v>
      </c>
      <c r="Q1907" s="7">
        <v>4.49</v>
      </c>
      <c r="R1907" s="7" t="str">
        <f t="shared" si="117"/>
        <v>Normal</v>
      </c>
      <c r="U1907" s="7">
        <v>30</v>
      </c>
      <c r="V1907" s="7" t="s">
        <v>4717</v>
      </c>
      <c r="W1907" s="7">
        <v>1999</v>
      </c>
      <c r="X1907" s="7" t="str">
        <f t="shared" si="118"/>
        <v>30-Dec-1999</v>
      </c>
      <c r="Z1907" s="7">
        <f t="shared" si="119"/>
        <v>23</v>
      </c>
      <c r="AC1907" s="44">
        <v>3994.18</v>
      </c>
    </row>
    <row r="1908" ht="15.6" spans="1:29">
      <c r="A1908" s="24" t="s">
        <v>3815</v>
      </c>
      <c r="B1908" s="24" t="s">
        <v>5298</v>
      </c>
      <c r="C1908" s="7" t="s">
        <v>4748</v>
      </c>
      <c r="D1908" s="7" t="s">
        <v>7771</v>
      </c>
      <c r="G1908" s="7">
        <v>1</v>
      </c>
      <c r="H1908" s="7">
        <v>1</v>
      </c>
      <c r="K1908" s="7" t="s">
        <v>4687</v>
      </c>
      <c r="L1908" s="7" t="s">
        <v>4687</v>
      </c>
      <c r="N1908" s="7">
        <v>29.59</v>
      </c>
      <c r="O1908" s="7" t="str">
        <f t="shared" si="116"/>
        <v>Overweight</v>
      </c>
      <c r="Q1908" s="7">
        <v>4.48</v>
      </c>
      <c r="R1908" s="7" t="str">
        <f t="shared" si="117"/>
        <v>Normal</v>
      </c>
      <c r="U1908" s="7">
        <v>13</v>
      </c>
      <c r="V1908" s="7" t="s">
        <v>4714</v>
      </c>
      <c r="W1908" s="7">
        <v>1993</v>
      </c>
      <c r="X1908" s="7" t="str">
        <f t="shared" si="118"/>
        <v>13-Jun-1993</v>
      </c>
      <c r="Z1908" s="7">
        <f t="shared" si="119"/>
        <v>29</v>
      </c>
      <c r="AC1908" s="44">
        <v>3989.84</v>
      </c>
    </row>
    <row r="1909" ht="15.6" spans="1:29">
      <c r="A1909" s="24" t="s">
        <v>3817</v>
      </c>
      <c r="B1909" s="24" t="s">
        <v>7772</v>
      </c>
      <c r="C1909" s="7" t="s">
        <v>4748</v>
      </c>
      <c r="D1909" s="7" t="s">
        <v>7773</v>
      </c>
      <c r="G1909" s="7" t="s">
        <v>4688</v>
      </c>
      <c r="H1909" s="7">
        <v>0</v>
      </c>
      <c r="K1909" s="7" t="s">
        <v>4687</v>
      </c>
      <c r="L1909" s="7" t="s">
        <v>4687</v>
      </c>
      <c r="N1909" s="7">
        <v>31.16</v>
      </c>
      <c r="O1909" s="7" t="str">
        <f t="shared" si="116"/>
        <v>Obesity</v>
      </c>
      <c r="Q1909" s="7">
        <v>10.97</v>
      </c>
      <c r="R1909" s="7" t="str">
        <f t="shared" si="117"/>
        <v>Diabetes</v>
      </c>
      <c r="U1909" s="7">
        <v>10</v>
      </c>
      <c r="V1909" s="7" t="s">
        <v>4715</v>
      </c>
      <c r="W1909" s="7">
        <v>1993</v>
      </c>
      <c r="X1909" s="7" t="str">
        <f t="shared" si="118"/>
        <v>10-Sep-1993</v>
      </c>
      <c r="Z1909" s="7">
        <f t="shared" si="119"/>
        <v>29</v>
      </c>
      <c r="AC1909" s="44">
        <v>3987.93</v>
      </c>
    </row>
    <row r="1910" ht="15.6" spans="1:29">
      <c r="A1910" s="24" t="s">
        <v>3819</v>
      </c>
      <c r="B1910" s="24" t="s">
        <v>7774</v>
      </c>
      <c r="C1910" s="7" t="s">
        <v>4751</v>
      </c>
      <c r="D1910" s="7" t="s">
        <v>7775</v>
      </c>
      <c r="G1910" s="7">
        <v>2</v>
      </c>
      <c r="H1910" s="7">
        <v>2</v>
      </c>
      <c r="K1910" s="7" t="s">
        <v>4689</v>
      </c>
      <c r="L1910" s="7" t="s">
        <v>4687</v>
      </c>
      <c r="N1910" s="7">
        <v>34.21</v>
      </c>
      <c r="O1910" s="7" t="str">
        <f t="shared" si="116"/>
        <v>Obesity</v>
      </c>
      <c r="Q1910" s="7">
        <v>5.14</v>
      </c>
      <c r="R1910" s="7" t="str">
        <f t="shared" si="117"/>
        <v>Normal</v>
      </c>
      <c r="U1910" s="7">
        <v>16</v>
      </c>
      <c r="V1910" s="7" t="s">
        <v>4717</v>
      </c>
      <c r="W1910" s="7">
        <v>1988</v>
      </c>
      <c r="X1910" s="7" t="str">
        <f t="shared" si="118"/>
        <v>16-Dec-1988</v>
      </c>
      <c r="Z1910" s="7">
        <f t="shared" si="119"/>
        <v>34</v>
      </c>
      <c r="AC1910" s="44">
        <v>3981.98</v>
      </c>
    </row>
    <row r="1911" ht="15.6" spans="1:29">
      <c r="A1911" s="24" t="s">
        <v>3821</v>
      </c>
      <c r="B1911" s="24" t="s">
        <v>5568</v>
      </c>
      <c r="C1911" s="7" t="s">
        <v>4751</v>
      </c>
      <c r="D1911" s="7" t="s">
        <v>7776</v>
      </c>
      <c r="G1911" s="7" t="s">
        <v>4688</v>
      </c>
      <c r="H1911" s="7">
        <v>0</v>
      </c>
      <c r="K1911" s="7" t="s">
        <v>4687</v>
      </c>
      <c r="L1911" s="7" t="s">
        <v>4687</v>
      </c>
      <c r="N1911" s="7">
        <v>34.86</v>
      </c>
      <c r="O1911" s="7" t="str">
        <f t="shared" si="116"/>
        <v>Obesity</v>
      </c>
      <c r="Q1911" s="7">
        <v>5.17</v>
      </c>
      <c r="R1911" s="7" t="str">
        <f t="shared" si="117"/>
        <v>Normal</v>
      </c>
      <c r="U1911" s="7">
        <v>3</v>
      </c>
      <c r="V1911" s="7" t="s">
        <v>4718</v>
      </c>
      <c r="W1911" s="7">
        <v>2002</v>
      </c>
      <c r="X1911" s="7" t="str">
        <f t="shared" si="118"/>
        <v>3-Aug-2002</v>
      </c>
      <c r="Z1911" s="7">
        <f t="shared" si="119"/>
        <v>20</v>
      </c>
      <c r="AC1911" s="44">
        <v>3972.92</v>
      </c>
    </row>
    <row r="1912" ht="15.6" spans="1:29">
      <c r="A1912" s="24" t="s">
        <v>3823</v>
      </c>
      <c r="B1912" s="24" t="s">
        <v>7777</v>
      </c>
      <c r="C1912" s="7" t="s">
        <v>4748</v>
      </c>
      <c r="D1912" s="7" t="s">
        <v>7778</v>
      </c>
      <c r="G1912" s="7">
        <v>1</v>
      </c>
      <c r="H1912" s="7">
        <v>1</v>
      </c>
      <c r="K1912" s="7" t="s">
        <v>4687</v>
      </c>
      <c r="L1912" s="7" t="s">
        <v>4687</v>
      </c>
      <c r="N1912" s="7">
        <v>34.58</v>
      </c>
      <c r="O1912" s="7" t="str">
        <f t="shared" si="116"/>
        <v>Obesity</v>
      </c>
      <c r="Q1912" s="7">
        <v>6.18</v>
      </c>
      <c r="R1912" s="7" t="str">
        <f t="shared" si="117"/>
        <v>Prediabetes</v>
      </c>
      <c r="U1912" s="7">
        <v>7</v>
      </c>
      <c r="V1912" s="7" t="s">
        <v>4719</v>
      </c>
      <c r="W1912" s="7">
        <v>2000</v>
      </c>
      <c r="X1912" s="7" t="str">
        <f t="shared" si="118"/>
        <v>7-Oct-2000</v>
      </c>
      <c r="Z1912" s="7">
        <f t="shared" si="119"/>
        <v>22</v>
      </c>
      <c r="AC1912" s="44">
        <v>3956.07</v>
      </c>
    </row>
    <row r="1913" ht="15.6" spans="1:29">
      <c r="A1913" s="24" t="s">
        <v>3825</v>
      </c>
      <c r="B1913" s="24" t="s">
        <v>5461</v>
      </c>
      <c r="C1913" s="7" t="s">
        <v>4751</v>
      </c>
      <c r="D1913" s="7" t="s">
        <v>7779</v>
      </c>
      <c r="G1913" s="7" t="s">
        <v>4688</v>
      </c>
      <c r="H1913" s="7">
        <v>0</v>
      </c>
      <c r="K1913" s="7" t="s">
        <v>4689</v>
      </c>
      <c r="L1913" s="7" t="s">
        <v>4687</v>
      </c>
      <c r="N1913" s="7">
        <v>17.94</v>
      </c>
      <c r="O1913" s="7" t="str">
        <f t="shared" si="116"/>
        <v>Underweight</v>
      </c>
      <c r="Q1913" s="7">
        <v>9.07</v>
      </c>
      <c r="R1913" s="7" t="str">
        <f t="shared" si="117"/>
        <v>Diabetes</v>
      </c>
      <c r="U1913" s="7">
        <v>30</v>
      </c>
      <c r="V1913" s="7" t="s">
        <v>4712</v>
      </c>
      <c r="W1913" s="7">
        <v>1985</v>
      </c>
      <c r="X1913" s="7" t="str">
        <f t="shared" si="118"/>
        <v>30-Nov-1985</v>
      </c>
      <c r="Z1913" s="7">
        <f t="shared" si="119"/>
        <v>37</v>
      </c>
      <c r="AC1913" s="44">
        <v>3955.98</v>
      </c>
    </row>
    <row r="1914" ht="15.6" spans="1:29">
      <c r="A1914" s="24" t="s">
        <v>3827</v>
      </c>
      <c r="B1914" s="24" t="s">
        <v>7780</v>
      </c>
      <c r="C1914" s="7" t="s">
        <v>4751</v>
      </c>
      <c r="D1914" s="7" t="s">
        <v>7781</v>
      </c>
      <c r="G1914" s="7">
        <v>1</v>
      </c>
      <c r="H1914" s="7">
        <v>1</v>
      </c>
      <c r="K1914" s="7" t="s">
        <v>4689</v>
      </c>
      <c r="L1914" s="7" t="s">
        <v>4687</v>
      </c>
      <c r="N1914" s="7">
        <v>26.8</v>
      </c>
      <c r="O1914" s="7" t="str">
        <f t="shared" si="116"/>
        <v>Overweight</v>
      </c>
      <c r="Q1914" s="7">
        <v>4.43</v>
      </c>
      <c r="R1914" s="7" t="str">
        <f t="shared" si="117"/>
        <v>Normal</v>
      </c>
      <c r="U1914" s="7">
        <v>6</v>
      </c>
      <c r="V1914" s="7" t="s">
        <v>4708</v>
      </c>
      <c r="W1914" s="7">
        <v>1997</v>
      </c>
      <c r="X1914" s="7" t="str">
        <f t="shared" si="118"/>
        <v>6-Jul-1997</v>
      </c>
      <c r="Z1914" s="7">
        <f t="shared" si="119"/>
        <v>25</v>
      </c>
      <c r="AC1914" s="44">
        <v>3947.41</v>
      </c>
    </row>
    <row r="1915" ht="15.6" spans="1:29">
      <c r="A1915" s="24" t="s">
        <v>3829</v>
      </c>
      <c r="B1915" s="24" t="s">
        <v>5797</v>
      </c>
      <c r="C1915" s="7" t="s">
        <v>4751</v>
      </c>
      <c r="D1915" s="7" t="s">
        <v>7782</v>
      </c>
      <c r="G1915" s="7">
        <v>1</v>
      </c>
      <c r="H1915" s="7">
        <v>1</v>
      </c>
      <c r="K1915" s="7" t="s">
        <v>4689</v>
      </c>
      <c r="L1915" s="7" t="s">
        <v>4687</v>
      </c>
      <c r="N1915" s="7">
        <v>17.69</v>
      </c>
      <c r="O1915" s="7" t="str">
        <f t="shared" si="116"/>
        <v>Underweight</v>
      </c>
      <c r="Q1915" s="7">
        <v>4.17</v>
      </c>
      <c r="R1915" s="7" t="str">
        <f t="shared" si="117"/>
        <v>Normal</v>
      </c>
      <c r="U1915" s="7">
        <v>21</v>
      </c>
      <c r="V1915" s="7" t="s">
        <v>4719</v>
      </c>
      <c r="W1915" s="7">
        <v>1981</v>
      </c>
      <c r="X1915" s="7" t="str">
        <f t="shared" si="118"/>
        <v>21-Oct-1981</v>
      </c>
      <c r="Z1915" s="7">
        <f t="shared" si="119"/>
        <v>41</v>
      </c>
      <c r="AC1915" s="44">
        <v>3943.6</v>
      </c>
    </row>
    <row r="1916" ht="15.6" spans="1:29">
      <c r="A1916" s="24" t="s">
        <v>3831</v>
      </c>
      <c r="B1916" s="24" t="s">
        <v>7783</v>
      </c>
      <c r="C1916" s="7" t="s">
        <v>4748</v>
      </c>
      <c r="D1916" s="7" t="s">
        <v>7784</v>
      </c>
      <c r="G1916" s="7" t="s">
        <v>4688</v>
      </c>
      <c r="H1916" s="7">
        <v>0</v>
      </c>
      <c r="K1916" s="7" t="s">
        <v>4687</v>
      </c>
      <c r="L1916" s="7" t="s">
        <v>4687</v>
      </c>
      <c r="N1916" s="7">
        <v>25.77</v>
      </c>
      <c r="O1916" s="7" t="str">
        <f t="shared" si="116"/>
        <v>Overweight</v>
      </c>
      <c r="Q1916" s="7">
        <v>4.95</v>
      </c>
      <c r="R1916" s="7" t="str">
        <f t="shared" si="117"/>
        <v>Normal</v>
      </c>
      <c r="U1916" s="7">
        <v>14</v>
      </c>
      <c r="V1916" s="7" t="s">
        <v>4715</v>
      </c>
      <c r="W1916" s="7">
        <v>1993</v>
      </c>
      <c r="X1916" s="7" t="str">
        <f t="shared" si="118"/>
        <v>14-Sep-1993</v>
      </c>
      <c r="Z1916" s="7">
        <f t="shared" si="119"/>
        <v>29</v>
      </c>
      <c r="AC1916" s="44">
        <v>3935.18</v>
      </c>
    </row>
    <row r="1917" ht="15.6" spans="1:29">
      <c r="A1917" s="24" t="s">
        <v>3833</v>
      </c>
      <c r="B1917" s="24" t="s">
        <v>7785</v>
      </c>
      <c r="C1917" s="7" t="s">
        <v>4751</v>
      </c>
      <c r="D1917" s="7" t="s">
        <v>7786</v>
      </c>
      <c r="G1917" s="7" t="s">
        <v>4688</v>
      </c>
      <c r="H1917" s="7">
        <v>0</v>
      </c>
      <c r="K1917" s="7" t="s">
        <v>4687</v>
      </c>
      <c r="L1917" s="7" t="s">
        <v>4687</v>
      </c>
      <c r="N1917" s="7">
        <v>34.46</v>
      </c>
      <c r="O1917" s="7" t="str">
        <f t="shared" si="116"/>
        <v>Obesity</v>
      </c>
      <c r="Q1917" s="7">
        <v>5.13</v>
      </c>
      <c r="R1917" s="7" t="str">
        <f t="shared" si="117"/>
        <v>Normal</v>
      </c>
      <c r="U1917" s="7">
        <v>13</v>
      </c>
      <c r="V1917" s="7" t="s">
        <v>4714</v>
      </c>
      <c r="W1917" s="7">
        <v>2004</v>
      </c>
      <c r="X1917" s="7" t="str">
        <f t="shared" si="118"/>
        <v>13-Jun-2004</v>
      </c>
      <c r="Z1917" s="7">
        <f t="shared" si="119"/>
        <v>18</v>
      </c>
      <c r="AC1917" s="44">
        <v>3931.51</v>
      </c>
    </row>
    <row r="1918" ht="15.6" spans="1:29">
      <c r="A1918" s="24" t="s">
        <v>3835</v>
      </c>
      <c r="B1918" s="24" t="s">
        <v>7787</v>
      </c>
      <c r="C1918" s="7" t="s">
        <v>4751</v>
      </c>
      <c r="D1918" s="7" t="s">
        <v>5046</v>
      </c>
      <c r="G1918" s="7" t="s">
        <v>4688</v>
      </c>
      <c r="H1918" s="7">
        <v>0</v>
      </c>
      <c r="K1918" s="7" t="s">
        <v>4689</v>
      </c>
      <c r="L1918" s="7" t="s">
        <v>4687</v>
      </c>
      <c r="N1918" s="7">
        <v>30.875</v>
      </c>
      <c r="O1918" s="7" t="str">
        <f t="shared" si="116"/>
        <v>Obesity</v>
      </c>
      <c r="Q1918" s="7">
        <v>4.1</v>
      </c>
      <c r="R1918" s="7" t="str">
        <f t="shared" si="117"/>
        <v>Normal</v>
      </c>
      <c r="U1918" s="7">
        <v>12</v>
      </c>
      <c r="V1918" s="7" t="s">
        <v>4719</v>
      </c>
      <c r="W1918" s="7">
        <v>1996</v>
      </c>
      <c r="X1918" s="7" t="str">
        <f t="shared" si="118"/>
        <v>12-Oct-1996</v>
      </c>
      <c r="Z1918" s="7">
        <f t="shared" si="119"/>
        <v>26</v>
      </c>
      <c r="AC1918" s="44">
        <v>3925.76</v>
      </c>
    </row>
    <row r="1919" ht="15.6" spans="1:29">
      <c r="A1919" s="24" t="s">
        <v>3837</v>
      </c>
      <c r="B1919" s="24" t="s">
        <v>7788</v>
      </c>
      <c r="C1919" s="7" t="s">
        <v>4751</v>
      </c>
      <c r="D1919" s="7" t="s">
        <v>6972</v>
      </c>
      <c r="G1919" s="7" t="s">
        <v>4688</v>
      </c>
      <c r="H1919" s="7">
        <v>0</v>
      </c>
      <c r="K1919" s="7" t="s">
        <v>4687</v>
      </c>
      <c r="L1919" s="7" t="s">
        <v>4687</v>
      </c>
      <c r="N1919" s="7">
        <v>39.49</v>
      </c>
      <c r="O1919" s="7" t="str">
        <f t="shared" si="116"/>
        <v>Obesity</v>
      </c>
      <c r="Q1919" s="7">
        <v>5.01</v>
      </c>
      <c r="R1919" s="7" t="str">
        <f t="shared" si="117"/>
        <v>Normal</v>
      </c>
      <c r="U1919" s="7">
        <v>12</v>
      </c>
      <c r="V1919" s="7" t="s">
        <v>4714</v>
      </c>
      <c r="W1919" s="7">
        <v>1991</v>
      </c>
      <c r="X1919" s="7" t="str">
        <f t="shared" si="118"/>
        <v>12-Jun-1991</v>
      </c>
      <c r="Z1919" s="7">
        <f t="shared" si="119"/>
        <v>31</v>
      </c>
      <c r="AC1919" s="44">
        <v>3910.44</v>
      </c>
    </row>
    <row r="1920" ht="15.6" spans="1:29">
      <c r="A1920" s="24" t="s">
        <v>3839</v>
      </c>
      <c r="B1920" s="24" t="s">
        <v>7789</v>
      </c>
      <c r="C1920" s="7" t="s">
        <v>4751</v>
      </c>
      <c r="D1920" s="7" t="s">
        <v>7790</v>
      </c>
      <c r="G1920" s="7" t="s">
        <v>4688</v>
      </c>
      <c r="H1920" s="7">
        <v>0</v>
      </c>
      <c r="K1920" s="7" t="s">
        <v>4687</v>
      </c>
      <c r="L1920" s="7" t="s">
        <v>4687</v>
      </c>
      <c r="N1920" s="7">
        <v>28.88</v>
      </c>
      <c r="O1920" s="7" t="str">
        <f t="shared" si="116"/>
        <v>Overweight</v>
      </c>
      <c r="Q1920" s="7">
        <v>5.09</v>
      </c>
      <c r="R1920" s="7" t="str">
        <f t="shared" si="117"/>
        <v>Normal</v>
      </c>
      <c r="U1920" s="7">
        <v>28</v>
      </c>
      <c r="V1920" s="7" t="s">
        <v>4718</v>
      </c>
      <c r="W1920" s="7">
        <v>1990</v>
      </c>
      <c r="X1920" s="7" t="str">
        <f t="shared" si="118"/>
        <v>28-Aug-1990</v>
      </c>
      <c r="Z1920" s="7">
        <f t="shared" si="119"/>
        <v>32</v>
      </c>
      <c r="AC1920" s="44">
        <v>3906.13</v>
      </c>
    </row>
    <row r="1921" ht="15.6" spans="1:29">
      <c r="A1921" s="24" t="s">
        <v>3841</v>
      </c>
      <c r="B1921" s="24" t="s">
        <v>7791</v>
      </c>
      <c r="C1921" s="7" t="s">
        <v>4751</v>
      </c>
      <c r="D1921" s="7" t="s">
        <v>4971</v>
      </c>
      <c r="G1921" s="7" t="s">
        <v>4688</v>
      </c>
      <c r="H1921" s="7">
        <v>0</v>
      </c>
      <c r="K1921" s="7" t="s">
        <v>4689</v>
      </c>
      <c r="L1921" s="7" t="s">
        <v>4687</v>
      </c>
      <c r="N1921" s="7">
        <v>20.235</v>
      </c>
      <c r="O1921" s="7" t="str">
        <f t="shared" si="116"/>
        <v>Normal Weight</v>
      </c>
      <c r="Q1921" s="7">
        <v>6.49</v>
      </c>
      <c r="R1921" s="7" t="str">
        <f t="shared" si="117"/>
        <v>Normal</v>
      </c>
      <c r="U1921" s="7">
        <v>11</v>
      </c>
      <c r="V1921" s="7" t="s">
        <v>4719</v>
      </c>
      <c r="W1921" s="7">
        <v>2001</v>
      </c>
      <c r="X1921" s="7" t="str">
        <f t="shared" si="118"/>
        <v>11-Oct-2001</v>
      </c>
      <c r="Z1921" s="7">
        <f t="shared" si="119"/>
        <v>21</v>
      </c>
      <c r="AC1921" s="44">
        <v>3902.07</v>
      </c>
    </row>
    <row r="1922" ht="15.6" spans="1:29">
      <c r="A1922" s="24" t="s">
        <v>3843</v>
      </c>
      <c r="B1922" s="24" t="s">
        <v>7792</v>
      </c>
      <c r="C1922" s="7" t="s">
        <v>5627</v>
      </c>
      <c r="D1922" s="7" t="s">
        <v>7793</v>
      </c>
      <c r="G1922" s="7" t="s">
        <v>4688</v>
      </c>
      <c r="H1922" s="7">
        <v>0</v>
      </c>
      <c r="K1922" s="7" t="s">
        <v>4689</v>
      </c>
      <c r="L1922" s="7" t="s">
        <v>4687</v>
      </c>
      <c r="N1922" s="7">
        <v>30.67</v>
      </c>
      <c r="O1922" s="7" t="str">
        <f t="shared" si="116"/>
        <v>Obesity</v>
      </c>
      <c r="Q1922" s="7">
        <v>4.08</v>
      </c>
      <c r="R1922" s="7" t="str">
        <f t="shared" si="117"/>
        <v>Normal</v>
      </c>
      <c r="U1922" s="7">
        <v>9</v>
      </c>
      <c r="V1922" s="7" t="s">
        <v>4715</v>
      </c>
      <c r="W1922" s="7">
        <v>2001</v>
      </c>
      <c r="X1922" s="7" t="str">
        <f t="shared" si="118"/>
        <v>9-Sep-2001</v>
      </c>
      <c r="Z1922" s="7">
        <f t="shared" si="119"/>
        <v>21</v>
      </c>
      <c r="AC1922" s="44">
        <v>3898.35</v>
      </c>
    </row>
    <row r="1923" ht="15.6" spans="1:29">
      <c r="A1923" s="24" t="s">
        <v>3845</v>
      </c>
      <c r="B1923" s="24" t="s">
        <v>7794</v>
      </c>
      <c r="C1923" s="7" t="s">
        <v>4751</v>
      </c>
      <c r="D1923" s="7" t="s">
        <v>5046</v>
      </c>
      <c r="G1923" s="7" t="s">
        <v>4688</v>
      </c>
      <c r="H1923" s="7">
        <v>0</v>
      </c>
      <c r="K1923" s="7" t="s">
        <v>4687</v>
      </c>
      <c r="L1923" s="7" t="s">
        <v>4687</v>
      </c>
      <c r="N1923" s="7">
        <v>30.875</v>
      </c>
      <c r="O1923" s="7" t="str">
        <f t="shared" ref="O1923:O1986" si="120">IF((AND(N1923&lt;18.5)),"Underweight",IF(AND(N1923&gt;=18.5,N1923&lt;24.9),"Normal Weight",IF(AND(N1923&gt;=25,N1923&lt;=30),"Overweight","Obesity")))</f>
        <v>Obesity</v>
      </c>
      <c r="Q1923" s="7">
        <v>8.63</v>
      </c>
      <c r="R1923" s="7" t="str">
        <f t="shared" ref="R1923:R1986" si="121">IF((AND(Q1923&gt;=5.7,Q1923&lt;=6.4)),"Prediabetes",IF(AND(Q1923&gt;6.5),"Diabetes","Normal"))</f>
        <v>Diabetes</v>
      </c>
      <c r="U1923" s="7">
        <v>10</v>
      </c>
      <c r="V1923" s="7" t="s">
        <v>4714</v>
      </c>
      <c r="W1923" s="7">
        <v>1991</v>
      </c>
      <c r="X1923" s="7" t="str">
        <f t="shared" ref="X1923:X1986" si="122">CONCATENATE(U1923,"-",V1923,"-",W1923)</f>
        <v>10-Jun-1991</v>
      </c>
      <c r="Z1923" s="7">
        <f t="shared" ref="Z1923:Z1986" si="123">DATEDIF(X1923,$Y$2,"Y")</f>
        <v>31</v>
      </c>
      <c r="AC1923" s="44">
        <v>3889.2</v>
      </c>
    </row>
    <row r="1924" ht="15.6" spans="1:29">
      <c r="A1924" s="24" t="s">
        <v>3847</v>
      </c>
      <c r="B1924" s="24" t="s">
        <v>7795</v>
      </c>
      <c r="C1924" s="7" t="s">
        <v>4751</v>
      </c>
      <c r="D1924" s="7" t="s">
        <v>6036</v>
      </c>
      <c r="G1924" s="7" t="s">
        <v>4688</v>
      </c>
      <c r="H1924" s="7">
        <v>0</v>
      </c>
      <c r="K1924" s="7" t="s">
        <v>4687</v>
      </c>
      <c r="L1924" s="7" t="s">
        <v>4687</v>
      </c>
      <c r="N1924" s="7">
        <v>23.8</v>
      </c>
      <c r="O1924" s="7" t="str">
        <f t="shared" si="120"/>
        <v>Normal Weight</v>
      </c>
      <c r="Q1924" s="7">
        <v>5.28</v>
      </c>
      <c r="R1924" s="7" t="str">
        <f t="shared" si="121"/>
        <v>Normal</v>
      </c>
      <c r="U1924" s="7">
        <v>26</v>
      </c>
      <c r="V1924" s="7" t="s">
        <v>4712</v>
      </c>
      <c r="W1924" s="7">
        <v>1994</v>
      </c>
      <c r="X1924" s="7" t="str">
        <f t="shared" si="122"/>
        <v>26-Nov-1994</v>
      </c>
      <c r="Z1924" s="7">
        <f t="shared" si="123"/>
        <v>28</v>
      </c>
      <c r="AC1924" s="44">
        <v>3877.3</v>
      </c>
    </row>
    <row r="1925" ht="15.6" spans="1:29">
      <c r="A1925" s="24" t="s">
        <v>3849</v>
      </c>
      <c r="B1925" s="24" t="s">
        <v>7796</v>
      </c>
      <c r="C1925" s="7" t="s">
        <v>4751</v>
      </c>
      <c r="D1925" s="7" t="s">
        <v>7797</v>
      </c>
      <c r="G1925" s="7">
        <v>1</v>
      </c>
      <c r="H1925" s="7">
        <v>1</v>
      </c>
      <c r="K1925" s="7" t="s">
        <v>4689</v>
      </c>
      <c r="L1925" s="7" t="s">
        <v>4687</v>
      </c>
      <c r="N1925" s="7">
        <v>15.37</v>
      </c>
      <c r="O1925" s="7" t="str">
        <f t="shared" si="120"/>
        <v>Underweight</v>
      </c>
      <c r="Q1925" s="7">
        <v>5.63</v>
      </c>
      <c r="R1925" s="7" t="str">
        <f t="shared" si="121"/>
        <v>Normal</v>
      </c>
      <c r="U1925" s="7">
        <v>23</v>
      </c>
      <c r="V1925" s="7" t="s">
        <v>4708</v>
      </c>
      <c r="W1925" s="7">
        <v>1981</v>
      </c>
      <c r="X1925" s="7" t="str">
        <f t="shared" si="122"/>
        <v>23-Jul-1981</v>
      </c>
      <c r="Z1925" s="7">
        <f t="shared" si="123"/>
        <v>41</v>
      </c>
      <c r="AC1925" s="44">
        <v>3875.73</v>
      </c>
    </row>
    <row r="1926" ht="15.6" spans="1:29">
      <c r="A1926" s="24" t="s">
        <v>3851</v>
      </c>
      <c r="B1926" s="24" t="s">
        <v>7798</v>
      </c>
      <c r="C1926" s="7" t="s">
        <v>4751</v>
      </c>
      <c r="D1926" s="7" t="s">
        <v>5018</v>
      </c>
      <c r="G1926" s="7" t="s">
        <v>4688</v>
      </c>
      <c r="H1926" s="7">
        <v>0</v>
      </c>
      <c r="K1926" s="7" t="s">
        <v>4687</v>
      </c>
      <c r="L1926" s="7" t="s">
        <v>4687</v>
      </c>
      <c r="N1926" s="7">
        <v>30.4</v>
      </c>
      <c r="O1926" s="7" t="str">
        <f t="shared" si="120"/>
        <v>Obesity</v>
      </c>
      <c r="Q1926" s="7">
        <v>11.47</v>
      </c>
      <c r="R1926" s="7" t="str">
        <f t="shared" si="121"/>
        <v>Diabetes</v>
      </c>
      <c r="U1926" s="7">
        <v>14</v>
      </c>
      <c r="V1926" s="7" t="s">
        <v>4714</v>
      </c>
      <c r="W1926" s="7">
        <v>1999</v>
      </c>
      <c r="X1926" s="7" t="str">
        <f t="shared" si="122"/>
        <v>14-Jun-1999</v>
      </c>
      <c r="Z1926" s="7">
        <f t="shared" si="123"/>
        <v>23</v>
      </c>
      <c r="AC1926" s="44">
        <v>3866.86</v>
      </c>
    </row>
    <row r="1927" ht="15.6" spans="1:29">
      <c r="A1927" s="24" t="s">
        <v>3853</v>
      </c>
      <c r="B1927" s="24" t="s">
        <v>6237</v>
      </c>
      <c r="C1927" s="7" t="s">
        <v>4748</v>
      </c>
      <c r="D1927" s="7" t="s">
        <v>7799</v>
      </c>
      <c r="G1927" s="7">
        <v>1</v>
      </c>
      <c r="H1927" s="7">
        <v>1</v>
      </c>
      <c r="K1927" s="7" t="s">
        <v>4689</v>
      </c>
      <c r="L1927" s="7" t="s">
        <v>4687</v>
      </c>
      <c r="N1927" s="7">
        <v>19.48</v>
      </c>
      <c r="O1927" s="7" t="str">
        <f t="shared" si="120"/>
        <v>Normal Weight</v>
      </c>
      <c r="Q1927" s="7">
        <v>4.92</v>
      </c>
      <c r="R1927" s="7" t="str">
        <f t="shared" si="121"/>
        <v>Normal</v>
      </c>
      <c r="U1927" s="7">
        <v>14</v>
      </c>
      <c r="V1927" s="7" t="s">
        <v>4712</v>
      </c>
      <c r="W1927" s="7">
        <v>1988</v>
      </c>
      <c r="X1927" s="7" t="str">
        <f t="shared" si="122"/>
        <v>14-Nov-1988</v>
      </c>
      <c r="Z1927" s="7">
        <f t="shared" si="123"/>
        <v>34</v>
      </c>
      <c r="AC1927" s="44">
        <v>3861.21</v>
      </c>
    </row>
    <row r="1928" ht="15.6" spans="1:29">
      <c r="A1928" s="24" t="s">
        <v>3855</v>
      </c>
      <c r="B1928" s="24" t="s">
        <v>7800</v>
      </c>
      <c r="C1928" s="7" t="s">
        <v>4748</v>
      </c>
      <c r="D1928" s="7" t="s">
        <v>7801</v>
      </c>
      <c r="G1928" s="7" t="s">
        <v>4688</v>
      </c>
      <c r="H1928" s="7">
        <v>0</v>
      </c>
      <c r="K1928" s="7" t="s">
        <v>4689</v>
      </c>
      <c r="L1928" s="7" t="s">
        <v>4687</v>
      </c>
      <c r="N1928" s="7">
        <v>16.96</v>
      </c>
      <c r="O1928" s="7" t="str">
        <f t="shared" si="120"/>
        <v>Underweight</v>
      </c>
      <c r="Q1928" s="7">
        <v>4.18</v>
      </c>
      <c r="R1928" s="7" t="str">
        <f t="shared" si="121"/>
        <v>Normal</v>
      </c>
      <c r="U1928" s="7">
        <v>4</v>
      </c>
      <c r="V1928" s="7" t="s">
        <v>4717</v>
      </c>
      <c r="W1928" s="7">
        <v>1981</v>
      </c>
      <c r="X1928" s="7" t="str">
        <f t="shared" si="122"/>
        <v>4-Dec-1981</v>
      </c>
      <c r="Z1928" s="7">
        <f t="shared" si="123"/>
        <v>41</v>
      </c>
      <c r="AC1928" s="44">
        <v>3858.51</v>
      </c>
    </row>
    <row r="1929" ht="15.6" spans="1:29">
      <c r="A1929" s="24" t="s">
        <v>3857</v>
      </c>
      <c r="B1929" s="24" t="s">
        <v>7802</v>
      </c>
      <c r="C1929" s="7" t="s">
        <v>4751</v>
      </c>
      <c r="D1929" s="7" t="s">
        <v>4878</v>
      </c>
      <c r="G1929" s="7" t="s">
        <v>4688</v>
      </c>
      <c r="H1929" s="7">
        <v>0</v>
      </c>
      <c r="K1929" s="7" t="s">
        <v>4687</v>
      </c>
      <c r="L1929" s="7" t="s">
        <v>4687</v>
      </c>
      <c r="N1929" s="7">
        <v>19.05</v>
      </c>
      <c r="O1929" s="7" t="str">
        <f t="shared" si="120"/>
        <v>Normal Weight</v>
      </c>
      <c r="Q1929" s="7">
        <v>4.67</v>
      </c>
      <c r="R1929" s="7" t="str">
        <f t="shared" si="121"/>
        <v>Normal</v>
      </c>
      <c r="U1929" s="7">
        <v>14</v>
      </c>
      <c r="V1929" s="7" t="s">
        <v>4714</v>
      </c>
      <c r="W1929" s="7">
        <v>1987</v>
      </c>
      <c r="X1929" s="7" t="str">
        <f t="shared" si="122"/>
        <v>14-Jun-1987</v>
      </c>
      <c r="Z1929" s="7">
        <f t="shared" si="123"/>
        <v>35</v>
      </c>
      <c r="AC1929" s="44">
        <v>3857.76</v>
      </c>
    </row>
    <row r="1930" ht="15.6" spans="1:29">
      <c r="A1930" s="24" t="s">
        <v>3859</v>
      </c>
      <c r="B1930" s="24" t="s">
        <v>6591</v>
      </c>
      <c r="C1930" s="7" t="s">
        <v>4748</v>
      </c>
      <c r="D1930" s="7" t="s">
        <v>7803</v>
      </c>
      <c r="G1930" s="7" t="s">
        <v>4688</v>
      </c>
      <c r="H1930" s="7">
        <v>0</v>
      </c>
      <c r="K1930" s="7" t="s">
        <v>4687</v>
      </c>
      <c r="L1930" s="7" t="s">
        <v>4687</v>
      </c>
      <c r="N1930" s="7">
        <v>37.62</v>
      </c>
      <c r="O1930" s="7" t="str">
        <f t="shared" si="120"/>
        <v>Obesity</v>
      </c>
      <c r="Q1930" s="7">
        <v>6.24</v>
      </c>
      <c r="R1930" s="7" t="str">
        <f t="shared" si="121"/>
        <v>Prediabetes</v>
      </c>
      <c r="U1930" s="7">
        <v>24</v>
      </c>
      <c r="V1930" s="7" t="s">
        <v>4712</v>
      </c>
      <c r="W1930" s="7">
        <v>1994</v>
      </c>
      <c r="X1930" s="7" t="str">
        <f t="shared" si="122"/>
        <v>24-Nov-1994</v>
      </c>
      <c r="Z1930" s="7">
        <f t="shared" si="123"/>
        <v>28</v>
      </c>
      <c r="AC1930" s="44">
        <v>3847.67</v>
      </c>
    </row>
    <row r="1931" ht="15.6" spans="1:29">
      <c r="A1931" s="24" t="s">
        <v>3861</v>
      </c>
      <c r="B1931" s="24" t="s">
        <v>5635</v>
      </c>
      <c r="C1931" s="7" t="s">
        <v>4748</v>
      </c>
      <c r="D1931" s="7" t="s">
        <v>6656</v>
      </c>
      <c r="G1931" s="7" t="s">
        <v>4688</v>
      </c>
      <c r="H1931" s="7">
        <v>0</v>
      </c>
      <c r="K1931" s="7" t="s">
        <v>4687</v>
      </c>
      <c r="L1931" s="7" t="s">
        <v>4687</v>
      </c>
      <c r="N1931" s="7">
        <v>29.1</v>
      </c>
      <c r="O1931" s="7" t="str">
        <f t="shared" si="120"/>
        <v>Overweight</v>
      </c>
      <c r="Q1931" s="7">
        <v>5.99</v>
      </c>
      <c r="R1931" s="7" t="str">
        <f t="shared" si="121"/>
        <v>Prediabetes</v>
      </c>
      <c r="U1931" s="7">
        <v>14</v>
      </c>
      <c r="V1931" s="7" t="s">
        <v>4717</v>
      </c>
      <c r="W1931" s="7">
        <v>1991</v>
      </c>
      <c r="X1931" s="7" t="str">
        <f t="shared" si="122"/>
        <v>14-Dec-1991</v>
      </c>
      <c r="Z1931" s="7">
        <f t="shared" si="123"/>
        <v>31</v>
      </c>
      <c r="AC1931" s="44">
        <v>3797.2</v>
      </c>
    </row>
    <row r="1932" ht="15.6" spans="1:29">
      <c r="A1932" s="24" t="s">
        <v>3863</v>
      </c>
      <c r="B1932" s="24" t="s">
        <v>7804</v>
      </c>
      <c r="C1932" s="7" t="s">
        <v>4748</v>
      </c>
      <c r="D1932" s="7" t="s">
        <v>7805</v>
      </c>
      <c r="G1932" s="7">
        <v>1</v>
      </c>
      <c r="H1932" s="7">
        <v>1</v>
      </c>
      <c r="K1932" s="7" t="s">
        <v>4687</v>
      </c>
      <c r="L1932" s="7" t="s">
        <v>4687</v>
      </c>
      <c r="N1932" s="7">
        <v>26.62</v>
      </c>
      <c r="O1932" s="7" t="str">
        <f t="shared" si="120"/>
        <v>Overweight</v>
      </c>
      <c r="Q1932" s="7">
        <v>10.27</v>
      </c>
      <c r="R1932" s="7" t="str">
        <f t="shared" si="121"/>
        <v>Diabetes</v>
      </c>
      <c r="U1932" s="7">
        <v>26</v>
      </c>
      <c r="V1932" s="7" t="s">
        <v>4715</v>
      </c>
      <c r="W1932" s="7">
        <v>1991</v>
      </c>
      <c r="X1932" s="7" t="str">
        <f t="shared" si="122"/>
        <v>26-Sep-1991</v>
      </c>
      <c r="Z1932" s="7">
        <f t="shared" si="123"/>
        <v>31</v>
      </c>
      <c r="AC1932" s="44">
        <v>3796.36</v>
      </c>
    </row>
    <row r="1933" ht="15.6" spans="1:29">
      <c r="A1933" s="24" t="s">
        <v>3865</v>
      </c>
      <c r="B1933" s="24" t="s">
        <v>7806</v>
      </c>
      <c r="C1933" s="7" t="s">
        <v>4748</v>
      </c>
      <c r="D1933" s="7" t="s">
        <v>7807</v>
      </c>
      <c r="G1933" s="7">
        <v>1</v>
      </c>
      <c r="H1933" s="7">
        <v>1</v>
      </c>
      <c r="K1933" s="7" t="s">
        <v>4687</v>
      </c>
      <c r="L1933" s="7" t="s">
        <v>4687</v>
      </c>
      <c r="N1933" s="7">
        <v>25.74</v>
      </c>
      <c r="O1933" s="7" t="str">
        <f t="shared" si="120"/>
        <v>Overweight</v>
      </c>
      <c r="Q1933" s="7">
        <v>5.97</v>
      </c>
      <c r="R1933" s="7" t="str">
        <f t="shared" si="121"/>
        <v>Prediabetes</v>
      </c>
      <c r="U1933" s="7">
        <v>22</v>
      </c>
      <c r="V1933" s="7" t="s">
        <v>4718</v>
      </c>
      <c r="W1933" s="7">
        <v>1991</v>
      </c>
      <c r="X1933" s="7" t="str">
        <f t="shared" si="122"/>
        <v>22-Aug-1991</v>
      </c>
      <c r="Z1933" s="7">
        <f t="shared" si="123"/>
        <v>31</v>
      </c>
      <c r="AC1933" s="44">
        <v>3793.55</v>
      </c>
    </row>
    <row r="1934" ht="15.6" spans="1:29">
      <c r="A1934" s="24" t="s">
        <v>3867</v>
      </c>
      <c r="B1934" s="24" t="s">
        <v>7808</v>
      </c>
      <c r="C1934" s="7" t="s">
        <v>4751</v>
      </c>
      <c r="D1934" s="7" t="s">
        <v>4913</v>
      </c>
      <c r="G1934" s="7" t="s">
        <v>4688</v>
      </c>
      <c r="H1934" s="7">
        <v>0</v>
      </c>
      <c r="K1934" s="7" t="s">
        <v>4689</v>
      </c>
      <c r="L1934" s="7" t="s">
        <v>4687</v>
      </c>
      <c r="N1934" s="7">
        <v>18.22</v>
      </c>
      <c r="O1934" s="7" t="str">
        <f t="shared" si="120"/>
        <v>Underweight</v>
      </c>
      <c r="Q1934" s="7">
        <v>4.98</v>
      </c>
      <c r="R1934" s="7" t="str">
        <f t="shared" si="121"/>
        <v>Normal</v>
      </c>
      <c r="U1934" s="7">
        <v>11</v>
      </c>
      <c r="V1934" s="7" t="s">
        <v>4717</v>
      </c>
      <c r="W1934" s="7">
        <v>1986</v>
      </c>
      <c r="X1934" s="7" t="str">
        <f t="shared" si="122"/>
        <v>11-Dec-1986</v>
      </c>
      <c r="Z1934" s="7">
        <f t="shared" si="123"/>
        <v>36</v>
      </c>
      <c r="AC1934" s="44">
        <v>3785.77</v>
      </c>
    </row>
    <row r="1935" ht="15.6" spans="1:29">
      <c r="A1935" s="24" t="s">
        <v>3869</v>
      </c>
      <c r="B1935" s="24" t="s">
        <v>7809</v>
      </c>
      <c r="C1935" s="7" t="s">
        <v>4748</v>
      </c>
      <c r="D1935" s="7" t="s">
        <v>4939</v>
      </c>
      <c r="G1935" s="7">
        <v>1</v>
      </c>
      <c r="H1935" s="7">
        <v>1</v>
      </c>
      <c r="K1935" s="7" t="s">
        <v>4687</v>
      </c>
      <c r="L1935" s="7" t="s">
        <v>4687</v>
      </c>
      <c r="N1935" s="7">
        <v>26.03</v>
      </c>
      <c r="O1935" s="7" t="str">
        <f t="shared" si="120"/>
        <v>Overweight</v>
      </c>
      <c r="Q1935" s="7">
        <v>6.91</v>
      </c>
      <c r="R1935" s="7" t="str">
        <f t="shared" si="121"/>
        <v>Diabetes</v>
      </c>
      <c r="U1935" s="7">
        <v>2</v>
      </c>
      <c r="V1935" s="7" t="s">
        <v>4718</v>
      </c>
      <c r="W1935" s="7">
        <v>1993</v>
      </c>
      <c r="X1935" s="7" t="str">
        <f t="shared" si="122"/>
        <v>2-Aug-1993</v>
      </c>
      <c r="Z1935" s="7">
        <f t="shared" si="123"/>
        <v>29</v>
      </c>
      <c r="AC1935" s="44">
        <v>3773.23</v>
      </c>
    </row>
    <row r="1936" ht="15.6" spans="1:29">
      <c r="A1936" s="24" t="s">
        <v>3871</v>
      </c>
      <c r="B1936" s="24" t="s">
        <v>7810</v>
      </c>
      <c r="C1936" s="7" t="s">
        <v>4748</v>
      </c>
      <c r="D1936" s="7" t="s">
        <v>7811</v>
      </c>
      <c r="G1936" s="7">
        <v>1</v>
      </c>
      <c r="H1936" s="7">
        <v>1</v>
      </c>
      <c r="K1936" s="7" t="s">
        <v>4687</v>
      </c>
      <c r="L1936" s="7" t="s">
        <v>4687</v>
      </c>
      <c r="N1936" s="7">
        <v>17.29</v>
      </c>
      <c r="O1936" s="7" t="str">
        <f t="shared" si="120"/>
        <v>Underweight</v>
      </c>
      <c r="Q1936" s="7">
        <v>6.38</v>
      </c>
      <c r="R1936" s="7" t="str">
        <f t="shared" si="121"/>
        <v>Prediabetes</v>
      </c>
      <c r="U1936" s="7">
        <v>17</v>
      </c>
      <c r="V1936" s="7" t="s">
        <v>4708</v>
      </c>
      <c r="W1936" s="7">
        <v>1994</v>
      </c>
      <c r="X1936" s="7" t="str">
        <f t="shared" si="122"/>
        <v>17-Jul-1994</v>
      </c>
      <c r="Z1936" s="7">
        <f t="shared" si="123"/>
        <v>28</v>
      </c>
      <c r="AC1936" s="44">
        <v>3766.88</v>
      </c>
    </row>
    <row r="1937" ht="15.6" spans="1:29">
      <c r="A1937" s="24" t="s">
        <v>3873</v>
      </c>
      <c r="B1937" s="24" t="s">
        <v>7812</v>
      </c>
      <c r="C1937" s="7" t="s">
        <v>4751</v>
      </c>
      <c r="D1937" s="7" t="s">
        <v>7813</v>
      </c>
      <c r="G1937" s="7" t="s">
        <v>4688</v>
      </c>
      <c r="H1937" s="7">
        <v>0</v>
      </c>
      <c r="K1937" s="7" t="s">
        <v>4689</v>
      </c>
      <c r="L1937" s="7" t="s">
        <v>4687</v>
      </c>
      <c r="N1937" s="7">
        <v>18.17</v>
      </c>
      <c r="O1937" s="7" t="str">
        <f t="shared" si="120"/>
        <v>Underweight</v>
      </c>
      <c r="Q1937" s="7">
        <v>4.77</v>
      </c>
      <c r="R1937" s="7" t="str">
        <f t="shared" si="121"/>
        <v>Normal</v>
      </c>
      <c r="U1937" s="7">
        <v>21</v>
      </c>
      <c r="V1937" s="7" t="s">
        <v>4718</v>
      </c>
      <c r="W1937" s="7">
        <v>1986</v>
      </c>
      <c r="X1937" s="7" t="str">
        <f t="shared" si="122"/>
        <v>21-Aug-1986</v>
      </c>
      <c r="Z1937" s="7">
        <f t="shared" si="123"/>
        <v>36</v>
      </c>
      <c r="AC1937" s="44">
        <v>3761.29</v>
      </c>
    </row>
    <row r="1938" ht="15.6" spans="1:29">
      <c r="A1938" s="24" t="s">
        <v>3875</v>
      </c>
      <c r="B1938" s="24" t="s">
        <v>7814</v>
      </c>
      <c r="C1938" s="7" t="s">
        <v>5627</v>
      </c>
      <c r="D1938" s="7" t="s">
        <v>7815</v>
      </c>
      <c r="G1938" s="7">
        <v>1</v>
      </c>
      <c r="H1938" s="7">
        <v>1</v>
      </c>
      <c r="K1938" s="7" t="s">
        <v>4687</v>
      </c>
      <c r="L1938" s="7" t="s">
        <v>4687</v>
      </c>
      <c r="N1938" s="7">
        <v>32.54</v>
      </c>
      <c r="O1938" s="7" t="str">
        <f t="shared" si="120"/>
        <v>Obesity</v>
      </c>
      <c r="Q1938" s="7">
        <v>6.04</v>
      </c>
      <c r="R1938" s="7" t="str">
        <f t="shared" si="121"/>
        <v>Prediabetes</v>
      </c>
      <c r="U1938" s="7">
        <v>3</v>
      </c>
      <c r="V1938" s="7" t="s">
        <v>4717</v>
      </c>
      <c r="W1938" s="7">
        <v>2004</v>
      </c>
      <c r="X1938" s="7" t="str">
        <f t="shared" si="122"/>
        <v>3-Dec-2004</v>
      </c>
      <c r="Z1938" s="7">
        <f t="shared" si="123"/>
        <v>18</v>
      </c>
      <c r="AC1938" s="44">
        <v>3757.84</v>
      </c>
    </row>
    <row r="1939" ht="15.6" spans="1:29">
      <c r="A1939" s="24" t="s">
        <v>3877</v>
      </c>
      <c r="B1939" s="24" t="s">
        <v>7494</v>
      </c>
      <c r="C1939" s="7" t="s">
        <v>4751</v>
      </c>
      <c r="D1939" s="7" t="s">
        <v>4772</v>
      </c>
      <c r="G1939" s="7">
        <v>1</v>
      </c>
      <c r="H1939" s="7">
        <v>1</v>
      </c>
      <c r="K1939" s="7" t="s">
        <v>4687</v>
      </c>
      <c r="L1939" s="7" t="s">
        <v>4687</v>
      </c>
      <c r="N1939" s="7">
        <v>30.25</v>
      </c>
      <c r="O1939" s="7" t="str">
        <f t="shared" si="120"/>
        <v>Obesity</v>
      </c>
      <c r="Q1939" s="7">
        <v>4.3</v>
      </c>
      <c r="R1939" s="7" t="str">
        <f t="shared" si="121"/>
        <v>Normal</v>
      </c>
      <c r="U1939" s="7">
        <v>5</v>
      </c>
      <c r="V1939" s="7" t="s">
        <v>4714</v>
      </c>
      <c r="W1939" s="7">
        <v>1989</v>
      </c>
      <c r="X1939" s="7" t="str">
        <f t="shared" si="122"/>
        <v>5-Jun-1989</v>
      </c>
      <c r="Z1939" s="7">
        <f t="shared" si="123"/>
        <v>34</v>
      </c>
      <c r="AC1939" s="44">
        <v>3756.62</v>
      </c>
    </row>
    <row r="1940" ht="15.6" spans="1:29">
      <c r="A1940" s="24" t="s">
        <v>3879</v>
      </c>
      <c r="B1940" s="24" t="s">
        <v>7816</v>
      </c>
      <c r="C1940" s="7" t="s">
        <v>4751</v>
      </c>
      <c r="D1940" s="7" t="s">
        <v>7817</v>
      </c>
      <c r="G1940" s="7" t="s">
        <v>4688</v>
      </c>
      <c r="H1940" s="7">
        <v>0</v>
      </c>
      <c r="K1940" s="7" t="s">
        <v>4689</v>
      </c>
      <c r="L1940" s="7" t="s">
        <v>4687</v>
      </c>
      <c r="N1940" s="7">
        <v>19.59</v>
      </c>
      <c r="O1940" s="7" t="str">
        <f t="shared" si="120"/>
        <v>Normal Weight</v>
      </c>
      <c r="Q1940" s="7">
        <v>8.75</v>
      </c>
      <c r="R1940" s="7" t="str">
        <f t="shared" si="121"/>
        <v>Diabetes</v>
      </c>
      <c r="U1940" s="7">
        <v>26</v>
      </c>
      <c r="V1940" s="7" t="s">
        <v>4717</v>
      </c>
      <c r="W1940" s="7">
        <v>1988</v>
      </c>
      <c r="X1940" s="7" t="str">
        <f t="shared" si="122"/>
        <v>26-Dec-1988</v>
      </c>
      <c r="Z1940" s="7">
        <f t="shared" si="123"/>
        <v>34</v>
      </c>
      <c r="AC1940" s="44">
        <v>3748.56</v>
      </c>
    </row>
    <row r="1941" ht="15.6" spans="1:29">
      <c r="A1941" s="24" t="s">
        <v>3881</v>
      </c>
      <c r="B1941" s="24" t="s">
        <v>7818</v>
      </c>
      <c r="C1941" s="7" t="s">
        <v>4751</v>
      </c>
      <c r="D1941" s="7" t="s">
        <v>5033</v>
      </c>
      <c r="G1941" s="7">
        <v>1</v>
      </c>
      <c r="H1941" s="7">
        <v>1</v>
      </c>
      <c r="K1941" s="7" t="s">
        <v>4689</v>
      </c>
      <c r="L1941" s="7" t="s">
        <v>4687</v>
      </c>
      <c r="N1941" s="7">
        <v>45.9</v>
      </c>
      <c r="O1941" s="7" t="str">
        <f t="shared" si="120"/>
        <v>Obesity</v>
      </c>
      <c r="Q1941" s="7">
        <v>5.25</v>
      </c>
      <c r="R1941" s="7" t="str">
        <f t="shared" si="121"/>
        <v>Normal</v>
      </c>
      <c r="U1941" s="7">
        <v>9</v>
      </c>
      <c r="V1941" s="7" t="s">
        <v>4708</v>
      </c>
      <c r="W1941" s="7">
        <v>1995</v>
      </c>
      <c r="X1941" s="7" t="str">
        <f t="shared" si="122"/>
        <v>9-Jul-1995</v>
      </c>
      <c r="Z1941" s="7">
        <f t="shared" si="123"/>
        <v>27</v>
      </c>
      <c r="AC1941" s="44">
        <v>3736.46</v>
      </c>
    </row>
    <row r="1942" ht="15.6" spans="1:29">
      <c r="A1942" s="24" t="s">
        <v>3883</v>
      </c>
      <c r="B1942" s="24" t="s">
        <v>6176</v>
      </c>
      <c r="C1942" s="7" t="s">
        <v>4751</v>
      </c>
      <c r="D1942" s="7" t="s">
        <v>7819</v>
      </c>
      <c r="G1942" s="7">
        <v>1</v>
      </c>
      <c r="H1942" s="7">
        <v>1</v>
      </c>
      <c r="K1942" s="7" t="s">
        <v>4689</v>
      </c>
      <c r="L1942" s="7" t="s">
        <v>4687</v>
      </c>
      <c r="N1942" s="7">
        <v>17.06</v>
      </c>
      <c r="O1942" s="7" t="str">
        <f t="shared" si="120"/>
        <v>Underweight</v>
      </c>
      <c r="Q1942" s="7">
        <v>5.03</v>
      </c>
      <c r="R1942" s="7" t="str">
        <f t="shared" si="121"/>
        <v>Normal</v>
      </c>
      <c r="U1942" s="7">
        <v>11</v>
      </c>
      <c r="V1942" s="7" t="s">
        <v>4719</v>
      </c>
      <c r="W1942" s="7">
        <v>1981</v>
      </c>
      <c r="X1942" s="7" t="str">
        <f t="shared" si="122"/>
        <v>11-Oct-1981</v>
      </c>
      <c r="Z1942" s="7">
        <f t="shared" si="123"/>
        <v>41</v>
      </c>
      <c r="AC1942" s="44">
        <v>3732.63</v>
      </c>
    </row>
    <row r="1943" ht="15.6" spans="1:29">
      <c r="A1943" s="24" t="s">
        <v>3885</v>
      </c>
      <c r="B1943" s="24" t="s">
        <v>7820</v>
      </c>
      <c r="C1943" s="7" t="s">
        <v>4751</v>
      </c>
      <c r="D1943" s="7" t="s">
        <v>7821</v>
      </c>
      <c r="G1943" s="7">
        <v>1</v>
      </c>
      <c r="H1943" s="7">
        <v>1</v>
      </c>
      <c r="K1943" s="7" t="s">
        <v>4687</v>
      </c>
      <c r="L1943" s="7" t="s">
        <v>4687</v>
      </c>
      <c r="N1943" s="7">
        <v>32.07</v>
      </c>
      <c r="O1943" s="7" t="str">
        <f t="shared" si="120"/>
        <v>Obesity</v>
      </c>
      <c r="Q1943" s="7">
        <v>5.88</v>
      </c>
      <c r="R1943" s="7" t="str">
        <f t="shared" si="121"/>
        <v>Prediabetes</v>
      </c>
      <c r="U1943" s="7">
        <v>7</v>
      </c>
      <c r="V1943" s="7" t="s">
        <v>4708</v>
      </c>
      <c r="W1943" s="7">
        <v>2003</v>
      </c>
      <c r="X1943" s="7" t="str">
        <f t="shared" si="122"/>
        <v>7-Jul-2003</v>
      </c>
      <c r="Z1943" s="7">
        <f t="shared" si="123"/>
        <v>19</v>
      </c>
      <c r="AC1943" s="44">
        <v>3731.6</v>
      </c>
    </row>
    <row r="1944" ht="15.6" spans="1:29">
      <c r="A1944" s="24" t="s">
        <v>3887</v>
      </c>
      <c r="B1944" s="24" t="s">
        <v>7822</v>
      </c>
      <c r="C1944" s="7" t="s">
        <v>4751</v>
      </c>
      <c r="D1944" s="7" t="s">
        <v>5046</v>
      </c>
      <c r="G1944" s="7" t="s">
        <v>4688</v>
      </c>
      <c r="H1944" s="7">
        <v>0</v>
      </c>
      <c r="K1944" s="7" t="s">
        <v>4687</v>
      </c>
      <c r="L1944" s="7" t="s">
        <v>4687</v>
      </c>
      <c r="N1944" s="7">
        <v>16.5</v>
      </c>
      <c r="O1944" s="7" t="str">
        <f t="shared" si="120"/>
        <v>Underweight</v>
      </c>
      <c r="Q1944" s="7">
        <v>4.49</v>
      </c>
      <c r="R1944" s="7" t="str">
        <f t="shared" si="121"/>
        <v>Normal</v>
      </c>
      <c r="U1944" s="7">
        <v>4</v>
      </c>
      <c r="V1944" s="7" t="s">
        <v>4714</v>
      </c>
      <c r="W1944" s="7">
        <v>1984</v>
      </c>
      <c r="X1944" s="7" t="str">
        <f t="shared" si="122"/>
        <v>4-Jun-1984</v>
      </c>
      <c r="Z1944" s="7">
        <f t="shared" si="123"/>
        <v>39</v>
      </c>
      <c r="AC1944" s="44">
        <v>3722.23</v>
      </c>
    </row>
    <row r="1945" ht="15.6" spans="1:29">
      <c r="A1945" s="24" t="s">
        <v>3889</v>
      </c>
      <c r="B1945" s="24" t="s">
        <v>6044</v>
      </c>
      <c r="C1945" s="7" t="s">
        <v>4751</v>
      </c>
      <c r="D1945" s="7" t="s">
        <v>7823</v>
      </c>
      <c r="G1945" s="7">
        <v>1</v>
      </c>
      <c r="H1945" s="7">
        <v>1</v>
      </c>
      <c r="K1945" s="7" t="s">
        <v>4687</v>
      </c>
      <c r="L1945" s="7" t="s">
        <v>4687</v>
      </c>
      <c r="N1945" s="7">
        <v>31.4</v>
      </c>
      <c r="O1945" s="7" t="str">
        <f t="shared" si="120"/>
        <v>Obesity</v>
      </c>
      <c r="Q1945" s="7">
        <v>4.14</v>
      </c>
      <c r="R1945" s="7" t="str">
        <f t="shared" si="121"/>
        <v>Normal</v>
      </c>
      <c r="U1945" s="7">
        <v>5</v>
      </c>
      <c r="V1945" s="7" t="s">
        <v>4717</v>
      </c>
      <c r="W1945" s="7">
        <v>1992</v>
      </c>
      <c r="X1945" s="7" t="str">
        <f t="shared" si="122"/>
        <v>5-Dec-1992</v>
      </c>
      <c r="Z1945" s="7">
        <f t="shared" si="123"/>
        <v>30</v>
      </c>
      <c r="AC1945" s="44">
        <v>3704.35</v>
      </c>
    </row>
    <row r="1946" ht="15.6" spans="1:29">
      <c r="A1946" s="24" t="s">
        <v>3891</v>
      </c>
      <c r="B1946" s="24" t="s">
        <v>7824</v>
      </c>
      <c r="C1946" s="7" t="s">
        <v>4748</v>
      </c>
      <c r="D1946" s="7" t="s">
        <v>4960</v>
      </c>
      <c r="G1946" s="7" t="s">
        <v>4688</v>
      </c>
      <c r="H1946" s="7">
        <v>0</v>
      </c>
      <c r="K1946" s="7" t="s">
        <v>4687</v>
      </c>
      <c r="L1946" s="7" t="s">
        <v>4687</v>
      </c>
      <c r="N1946" s="7">
        <v>20.36</v>
      </c>
      <c r="O1946" s="7" t="str">
        <f t="shared" si="120"/>
        <v>Normal Weight</v>
      </c>
      <c r="Q1946" s="7">
        <v>5.8</v>
      </c>
      <c r="R1946" s="7" t="str">
        <f t="shared" si="121"/>
        <v>Prediabetes</v>
      </c>
      <c r="U1946" s="7">
        <v>21</v>
      </c>
      <c r="V1946" s="7" t="s">
        <v>4715</v>
      </c>
      <c r="W1946" s="7">
        <v>1990</v>
      </c>
      <c r="X1946" s="7" t="str">
        <f t="shared" si="122"/>
        <v>21-Sep-1990</v>
      </c>
      <c r="Z1946" s="7">
        <f t="shared" si="123"/>
        <v>32</v>
      </c>
      <c r="AC1946" s="44">
        <v>3699.54</v>
      </c>
    </row>
    <row r="1947" ht="15.6" spans="1:29">
      <c r="A1947" s="24" t="s">
        <v>3893</v>
      </c>
      <c r="B1947" s="24" t="s">
        <v>7825</v>
      </c>
      <c r="C1947" s="7" t="s">
        <v>4751</v>
      </c>
      <c r="D1947" s="7" t="s">
        <v>7726</v>
      </c>
      <c r="G1947" s="7" t="s">
        <v>4688</v>
      </c>
      <c r="H1947" s="7">
        <v>0</v>
      </c>
      <c r="K1947" s="7" t="s">
        <v>4687</v>
      </c>
      <c r="L1947" s="7" t="s">
        <v>4687</v>
      </c>
      <c r="N1947" s="7">
        <v>25.46</v>
      </c>
      <c r="O1947" s="7" t="str">
        <f t="shared" si="120"/>
        <v>Overweight</v>
      </c>
      <c r="Q1947" s="7">
        <v>5.12</v>
      </c>
      <c r="R1947" s="7" t="str">
        <f t="shared" si="121"/>
        <v>Normal</v>
      </c>
      <c r="U1947" s="7">
        <v>27</v>
      </c>
      <c r="V1947" s="7" t="s">
        <v>4718</v>
      </c>
      <c r="W1947" s="7">
        <v>1992</v>
      </c>
      <c r="X1947" s="7" t="str">
        <f t="shared" si="122"/>
        <v>27-Aug-1992</v>
      </c>
      <c r="Z1947" s="7">
        <f t="shared" si="123"/>
        <v>30</v>
      </c>
      <c r="AC1947" s="44">
        <v>3693.43</v>
      </c>
    </row>
    <row r="1948" ht="15.6" spans="1:29">
      <c r="A1948" s="24" t="s">
        <v>3895</v>
      </c>
      <c r="B1948" s="24" t="s">
        <v>7826</v>
      </c>
      <c r="C1948" s="7" t="s">
        <v>4751</v>
      </c>
      <c r="D1948" s="7" t="s">
        <v>7827</v>
      </c>
      <c r="G1948" s="7">
        <v>1</v>
      </c>
      <c r="H1948" s="7">
        <v>1</v>
      </c>
      <c r="K1948" s="7" t="s">
        <v>4689</v>
      </c>
      <c r="L1948" s="7" t="s">
        <v>4687</v>
      </c>
      <c r="N1948" s="7">
        <v>17.09</v>
      </c>
      <c r="O1948" s="7" t="str">
        <f t="shared" si="120"/>
        <v>Underweight</v>
      </c>
      <c r="Q1948" s="7">
        <v>5.98</v>
      </c>
      <c r="R1948" s="7" t="str">
        <f t="shared" si="121"/>
        <v>Prediabetes</v>
      </c>
      <c r="U1948" s="7">
        <v>5</v>
      </c>
      <c r="V1948" s="7" t="s">
        <v>4715</v>
      </c>
      <c r="W1948" s="7">
        <v>1985</v>
      </c>
      <c r="X1948" s="7" t="str">
        <f t="shared" si="122"/>
        <v>5-Sep-1985</v>
      </c>
      <c r="Z1948" s="7">
        <f t="shared" si="123"/>
        <v>37</v>
      </c>
      <c r="AC1948" s="44">
        <v>3688.38</v>
      </c>
    </row>
    <row r="1949" ht="15.6" spans="1:29">
      <c r="A1949" s="24" t="s">
        <v>3897</v>
      </c>
      <c r="B1949" s="24" t="s">
        <v>7828</v>
      </c>
      <c r="C1949" s="7" t="s">
        <v>4751</v>
      </c>
      <c r="D1949" s="7" t="s">
        <v>7829</v>
      </c>
      <c r="G1949" s="7" t="s">
        <v>4688</v>
      </c>
      <c r="H1949" s="7">
        <v>0</v>
      </c>
      <c r="K1949" s="7" t="s">
        <v>4687</v>
      </c>
      <c r="L1949" s="7" t="s">
        <v>4687</v>
      </c>
      <c r="N1949" s="7">
        <v>20.83</v>
      </c>
      <c r="O1949" s="7" t="str">
        <f t="shared" si="120"/>
        <v>Normal Weight</v>
      </c>
      <c r="Q1949" s="7">
        <v>5.46</v>
      </c>
      <c r="R1949" s="7" t="str">
        <f t="shared" si="121"/>
        <v>Normal</v>
      </c>
      <c r="U1949" s="7">
        <v>22</v>
      </c>
      <c r="V1949" s="7" t="s">
        <v>4708</v>
      </c>
      <c r="W1949" s="7">
        <v>1990</v>
      </c>
      <c r="X1949" s="7" t="str">
        <f t="shared" si="122"/>
        <v>22-Jul-1990</v>
      </c>
      <c r="Z1949" s="7">
        <f t="shared" si="123"/>
        <v>32</v>
      </c>
      <c r="AC1949" s="44">
        <v>3688.35</v>
      </c>
    </row>
    <row r="1950" ht="15.6" spans="1:29">
      <c r="A1950" s="24" t="s">
        <v>3899</v>
      </c>
      <c r="B1950" s="24" t="s">
        <v>7830</v>
      </c>
      <c r="C1950" s="7" t="s">
        <v>4748</v>
      </c>
      <c r="D1950" s="7" t="s">
        <v>7831</v>
      </c>
      <c r="G1950" s="7">
        <v>1</v>
      </c>
      <c r="H1950" s="7">
        <v>1</v>
      </c>
      <c r="K1950" s="7" t="s">
        <v>4689</v>
      </c>
      <c r="L1950" s="7" t="s">
        <v>4687</v>
      </c>
      <c r="N1950" s="7">
        <v>18.92</v>
      </c>
      <c r="O1950" s="7" t="str">
        <f t="shared" si="120"/>
        <v>Normal Weight</v>
      </c>
      <c r="Q1950" s="7">
        <v>4.91</v>
      </c>
      <c r="R1950" s="7" t="str">
        <f t="shared" si="121"/>
        <v>Normal</v>
      </c>
      <c r="U1950" s="7">
        <v>22</v>
      </c>
      <c r="V1950" s="7" t="s">
        <v>4718</v>
      </c>
      <c r="W1950" s="7">
        <v>1988</v>
      </c>
      <c r="X1950" s="7" t="str">
        <f t="shared" si="122"/>
        <v>22-Aug-1988</v>
      </c>
      <c r="Z1950" s="7">
        <f t="shared" si="123"/>
        <v>34</v>
      </c>
      <c r="AC1950" s="44">
        <v>3678.86</v>
      </c>
    </row>
    <row r="1951" ht="15.6" spans="1:29">
      <c r="A1951" s="24" t="s">
        <v>3901</v>
      </c>
      <c r="B1951" s="24" t="s">
        <v>5809</v>
      </c>
      <c r="C1951" s="7" t="s">
        <v>4751</v>
      </c>
      <c r="D1951" s="7" t="s">
        <v>5018</v>
      </c>
      <c r="G1951" s="7" t="s">
        <v>4688</v>
      </c>
      <c r="H1951" s="7">
        <v>0</v>
      </c>
      <c r="K1951" s="7" t="s">
        <v>4687</v>
      </c>
      <c r="L1951" s="7" t="s">
        <v>4687</v>
      </c>
      <c r="N1951" s="7">
        <v>37.1</v>
      </c>
      <c r="O1951" s="7" t="str">
        <f t="shared" si="120"/>
        <v>Obesity</v>
      </c>
      <c r="Q1951" s="7">
        <v>4.66</v>
      </c>
      <c r="R1951" s="7" t="str">
        <f t="shared" si="121"/>
        <v>Normal</v>
      </c>
      <c r="U1951" s="7">
        <v>25</v>
      </c>
      <c r="V1951" s="7" t="s">
        <v>4717</v>
      </c>
      <c r="W1951" s="7">
        <v>1999</v>
      </c>
      <c r="X1951" s="7" t="str">
        <f t="shared" si="122"/>
        <v>25-Dec-1999</v>
      </c>
      <c r="Z1951" s="7">
        <f t="shared" si="123"/>
        <v>23</v>
      </c>
      <c r="AC1951" s="44">
        <v>3659.35</v>
      </c>
    </row>
    <row r="1952" ht="15.6" spans="1:29">
      <c r="A1952" s="24" t="s">
        <v>3903</v>
      </c>
      <c r="B1952" s="24" t="s">
        <v>7832</v>
      </c>
      <c r="C1952" s="7" t="s">
        <v>4748</v>
      </c>
      <c r="D1952" s="7" t="s">
        <v>7833</v>
      </c>
      <c r="G1952" s="7">
        <v>1</v>
      </c>
      <c r="H1952" s="7">
        <v>1</v>
      </c>
      <c r="K1952" s="7" t="s">
        <v>4689</v>
      </c>
      <c r="L1952" s="7" t="s">
        <v>4687</v>
      </c>
      <c r="N1952" s="7">
        <v>22.515</v>
      </c>
      <c r="O1952" s="7" t="str">
        <f t="shared" si="120"/>
        <v>Normal Weight</v>
      </c>
      <c r="Q1952" s="7">
        <v>6.8</v>
      </c>
      <c r="R1952" s="7" t="str">
        <f t="shared" si="121"/>
        <v>Diabetes</v>
      </c>
      <c r="U1952" s="7">
        <v>17</v>
      </c>
      <c r="V1952" s="7" t="s">
        <v>4714</v>
      </c>
      <c r="W1952" s="7">
        <v>1997</v>
      </c>
      <c r="X1952" s="7" t="str">
        <f t="shared" si="122"/>
        <v>17-Jun-1997</v>
      </c>
      <c r="Z1952" s="7">
        <f t="shared" si="123"/>
        <v>25</v>
      </c>
      <c r="AC1952" s="44">
        <v>3653.29</v>
      </c>
    </row>
    <row r="1953" ht="15.6" spans="1:29">
      <c r="A1953" s="24" t="s">
        <v>3905</v>
      </c>
      <c r="B1953" s="24" t="s">
        <v>7834</v>
      </c>
      <c r="C1953" s="7" t="s">
        <v>4751</v>
      </c>
      <c r="D1953" s="7" t="s">
        <v>7835</v>
      </c>
      <c r="G1953" s="7" t="s">
        <v>4688</v>
      </c>
      <c r="H1953" s="7">
        <v>0</v>
      </c>
      <c r="K1953" s="7" t="s">
        <v>4687</v>
      </c>
      <c r="L1953" s="7" t="s">
        <v>4687</v>
      </c>
      <c r="N1953" s="7">
        <v>32.7</v>
      </c>
      <c r="O1953" s="7" t="str">
        <f t="shared" si="120"/>
        <v>Obesity</v>
      </c>
      <c r="Q1953" s="7">
        <v>4.47</v>
      </c>
      <c r="R1953" s="7" t="str">
        <f t="shared" si="121"/>
        <v>Normal</v>
      </c>
      <c r="U1953" s="7">
        <v>9</v>
      </c>
      <c r="V1953" s="7" t="s">
        <v>4712</v>
      </c>
      <c r="W1953" s="7">
        <v>1999</v>
      </c>
      <c r="X1953" s="7" t="str">
        <f t="shared" si="122"/>
        <v>9-Nov-1999</v>
      </c>
      <c r="Z1953" s="7">
        <f t="shared" si="123"/>
        <v>23</v>
      </c>
      <c r="AC1953" s="44">
        <v>3645.09</v>
      </c>
    </row>
    <row r="1954" ht="15.6" spans="1:29">
      <c r="A1954" s="24" t="s">
        <v>3907</v>
      </c>
      <c r="B1954" s="24" t="s">
        <v>7836</v>
      </c>
      <c r="C1954" s="7" t="s">
        <v>4751</v>
      </c>
      <c r="D1954" s="7" t="s">
        <v>7837</v>
      </c>
      <c r="G1954" s="7">
        <v>1</v>
      </c>
      <c r="H1954" s="7">
        <v>1</v>
      </c>
      <c r="K1954" s="7" t="s">
        <v>4689</v>
      </c>
      <c r="L1954" s="7" t="s">
        <v>4687</v>
      </c>
      <c r="N1954" s="7">
        <v>17.75</v>
      </c>
      <c r="O1954" s="7" t="str">
        <f t="shared" si="120"/>
        <v>Underweight</v>
      </c>
      <c r="Q1954" s="7">
        <v>4.08</v>
      </c>
      <c r="R1954" s="7" t="str">
        <f t="shared" si="121"/>
        <v>Normal</v>
      </c>
      <c r="U1954" s="7">
        <v>9</v>
      </c>
      <c r="V1954" s="7" t="s">
        <v>4708</v>
      </c>
      <c r="W1954" s="7">
        <v>1986</v>
      </c>
      <c r="X1954" s="7" t="str">
        <f t="shared" si="122"/>
        <v>9-Jul-1986</v>
      </c>
      <c r="Z1954" s="7">
        <f t="shared" si="123"/>
        <v>36</v>
      </c>
      <c r="AC1954" s="44">
        <v>3622.13</v>
      </c>
    </row>
    <row r="1955" ht="15.6" spans="1:29">
      <c r="A1955" s="24" t="s">
        <v>3909</v>
      </c>
      <c r="B1955" s="24" t="s">
        <v>7838</v>
      </c>
      <c r="C1955" s="7" t="s">
        <v>4748</v>
      </c>
      <c r="D1955" s="7" t="s">
        <v>7839</v>
      </c>
      <c r="G1955" s="7">
        <v>1</v>
      </c>
      <c r="H1955" s="7">
        <v>1</v>
      </c>
      <c r="K1955" s="7" t="s">
        <v>4689</v>
      </c>
      <c r="L1955" s="7" t="s">
        <v>4687</v>
      </c>
      <c r="N1955" s="7">
        <v>33.63</v>
      </c>
      <c r="O1955" s="7" t="str">
        <f t="shared" si="120"/>
        <v>Obesity</v>
      </c>
      <c r="Q1955" s="7">
        <v>5.51</v>
      </c>
      <c r="R1955" s="7" t="str">
        <f t="shared" si="121"/>
        <v>Normal</v>
      </c>
      <c r="U1955" s="7">
        <v>30</v>
      </c>
      <c r="V1955" s="7" t="s">
        <v>4714</v>
      </c>
      <c r="W1955" s="7">
        <v>2001</v>
      </c>
      <c r="X1955" s="7" t="str">
        <f t="shared" si="122"/>
        <v>30-Jun-2001</v>
      </c>
      <c r="Z1955" s="7">
        <f t="shared" si="123"/>
        <v>21</v>
      </c>
      <c r="AC1955" s="44">
        <v>3606.43</v>
      </c>
    </row>
    <row r="1956" ht="15.6" spans="1:29">
      <c r="A1956" s="24" t="s">
        <v>3911</v>
      </c>
      <c r="B1956" s="24" t="s">
        <v>7840</v>
      </c>
      <c r="C1956" s="7" t="s">
        <v>4748</v>
      </c>
      <c r="D1956" s="7" t="s">
        <v>7841</v>
      </c>
      <c r="G1956" s="7" t="s">
        <v>4688</v>
      </c>
      <c r="H1956" s="7">
        <v>0</v>
      </c>
      <c r="K1956" s="7" t="s">
        <v>4689</v>
      </c>
      <c r="L1956" s="7" t="s">
        <v>4687</v>
      </c>
      <c r="N1956" s="7">
        <v>34.8</v>
      </c>
      <c r="O1956" s="7" t="str">
        <f t="shared" si="120"/>
        <v>Obesity</v>
      </c>
      <c r="Q1956" s="7">
        <v>8.4</v>
      </c>
      <c r="R1956" s="7" t="str">
        <f t="shared" si="121"/>
        <v>Diabetes</v>
      </c>
      <c r="U1956" s="7">
        <v>2</v>
      </c>
      <c r="V1956" s="7" t="s">
        <v>4708</v>
      </c>
      <c r="W1956" s="7">
        <v>1995</v>
      </c>
      <c r="X1956" s="7" t="str">
        <f t="shared" si="122"/>
        <v>2-Jul-1995</v>
      </c>
      <c r="Z1956" s="7">
        <f t="shared" si="123"/>
        <v>27</v>
      </c>
      <c r="AC1956" s="44">
        <v>3603.6</v>
      </c>
    </row>
    <row r="1957" ht="15.6" spans="1:29">
      <c r="A1957" s="24" t="s">
        <v>3913</v>
      </c>
      <c r="B1957" s="24" t="s">
        <v>7842</v>
      </c>
      <c r="C1957" s="7" t="s">
        <v>4748</v>
      </c>
      <c r="D1957" s="7" t="s">
        <v>7843</v>
      </c>
      <c r="G1957" s="7">
        <v>1</v>
      </c>
      <c r="H1957" s="7">
        <v>1</v>
      </c>
      <c r="K1957" s="7" t="s">
        <v>4689</v>
      </c>
      <c r="L1957" s="7" t="s">
        <v>4687</v>
      </c>
      <c r="N1957" s="7">
        <v>16.81</v>
      </c>
      <c r="O1957" s="7" t="str">
        <f t="shared" si="120"/>
        <v>Underweight</v>
      </c>
      <c r="Q1957" s="7">
        <v>5.14</v>
      </c>
      <c r="R1957" s="7" t="str">
        <f t="shared" si="121"/>
        <v>Normal</v>
      </c>
      <c r="U1957" s="7">
        <v>13</v>
      </c>
      <c r="V1957" s="7" t="s">
        <v>4717</v>
      </c>
      <c r="W1957" s="7">
        <v>1988</v>
      </c>
      <c r="X1957" s="7" t="str">
        <f t="shared" si="122"/>
        <v>13-Dec-1988</v>
      </c>
      <c r="Z1957" s="7">
        <f t="shared" si="123"/>
        <v>34</v>
      </c>
      <c r="AC1957" s="44">
        <v>3597.6</v>
      </c>
    </row>
    <row r="1958" ht="15.6" spans="1:29">
      <c r="A1958" s="24" t="s">
        <v>3915</v>
      </c>
      <c r="B1958" s="24" t="s">
        <v>7844</v>
      </c>
      <c r="C1958" s="7" t="s">
        <v>4751</v>
      </c>
      <c r="D1958" s="7" t="s">
        <v>7845</v>
      </c>
      <c r="G1958" s="7">
        <v>1</v>
      </c>
      <c r="H1958" s="7">
        <v>1</v>
      </c>
      <c r="K1958" s="7" t="s">
        <v>4689</v>
      </c>
      <c r="L1958" s="7" t="s">
        <v>4687</v>
      </c>
      <c r="N1958" s="7">
        <v>16.69</v>
      </c>
      <c r="O1958" s="7" t="str">
        <f t="shared" si="120"/>
        <v>Underweight</v>
      </c>
      <c r="Q1958" s="7">
        <v>5.21</v>
      </c>
      <c r="R1958" s="7" t="str">
        <f t="shared" si="121"/>
        <v>Normal</v>
      </c>
      <c r="U1958" s="7">
        <v>2</v>
      </c>
      <c r="V1958" s="7" t="s">
        <v>4719</v>
      </c>
      <c r="W1958" s="7">
        <v>1981</v>
      </c>
      <c r="X1958" s="7" t="str">
        <f t="shared" si="122"/>
        <v>2-Oct-1981</v>
      </c>
      <c r="Z1958" s="7">
        <f t="shared" si="123"/>
        <v>41</v>
      </c>
      <c r="AC1958" s="44">
        <v>3594.17</v>
      </c>
    </row>
    <row r="1959" ht="15.6" spans="1:29">
      <c r="A1959" s="24" t="s">
        <v>3917</v>
      </c>
      <c r="B1959" s="24" t="s">
        <v>5380</v>
      </c>
      <c r="C1959" s="7" t="s">
        <v>4748</v>
      </c>
      <c r="D1959" s="7" t="s">
        <v>5571</v>
      </c>
      <c r="G1959" s="7" t="s">
        <v>4688</v>
      </c>
      <c r="H1959" s="7">
        <v>0</v>
      </c>
      <c r="K1959" s="7" t="s">
        <v>4689</v>
      </c>
      <c r="L1959" s="7" t="s">
        <v>4687</v>
      </c>
      <c r="N1959" s="7">
        <v>23.21</v>
      </c>
      <c r="O1959" s="7" t="str">
        <f t="shared" si="120"/>
        <v>Normal Weight</v>
      </c>
      <c r="Q1959" s="7">
        <v>6.23</v>
      </c>
      <c r="R1959" s="7" t="str">
        <f t="shared" si="121"/>
        <v>Prediabetes</v>
      </c>
      <c r="U1959" s="7">
        <v>21</v>
      </c>
      <c r="V1959" s="7" t="s">
        <v>4717</v>
      </c>
      <c r="W1959" s="7">
        <v>1995</v>
      </c>
      <c r="X1959" s="7" t="str">
        <f t="shared" si="122"/>
        <v>21-Dec-1995</v>
      </c>
      <c r="Z1959" s="7">
        <f t="shared" si="123"/>
        <v>27</v>
      </c>
      <c r="AC1959" s="44">
        <v>3591.48</v>
      </c>
    </row>
    <row r="1960" ht="15.6" spans="1:29">
      <c r="A1960" s="24" t="s">
        <v>3919</v>
      </c>
      <c r="B1960" s="24" t="s">
        <v>7846</v>
      </c>
      <c r="C1960" s="7" t="s">
        <v>4748</v>
      </c>
      <c r="D1960" s="7" t="s">
        <v>4816</v>
      </c>
      <c r="G1960" s="7">
        <v>1</v>
      </c>
      <c r="H1960" s="7">
        <v>1</v>
      </c>
      <c r="K1960" s="7" t="s">
        <v>4689</v>
      </c>
      <c r="L1960" s="7" t="s">
        <v>4687</v>
      </c>
      <c r="N1960" s="7">
        <v>25.175</v>
      </c>
      <c r="O1960" s="7" t="str">
        <f t="shared" si="120"/>
        <v>Overweight</v>
      </c>
      <c r="Q1960" s="7">
        <v>5.6</v>
      </c>
      <c r="R1960" s="7" t="str">
        <f t="shared" si="121"/>
        <v>Normal</v>
      </c>
      <c r="U1960" s="7">
        <v>2</v>
      </c>
      <c r="V1960" s="7" t="s">
        <v>4717</v>
      </c>
      <c r="W1960" s="7">
        <v>1995</v>
      </c>
      <c r="X1960" s="7" t="str">
        <f t="shared" si="122"/>
        <v>2-Dec-1995</v>
      </c>
      <c r="Z1960" s="7">
        <f t="shared" si="123"/>
        <v>27</v>
      </c>
      <c r="AC1960" s="44">
        <v>3589.14</v>
      </c>
    </row>
    <row r="1961" ht="15.6" spans="1:29">
      <c r="A1961" s="24" t="s">
        <v>3921</v>
      </c>
      <c r="B1961" s="24" t="s">
        <v>5635</v>
      </c>
      <c r="C1961" s="7" t="s">
        <v>4748</v>
      </c>
      <c r="D1961" s="7" t="s">
        <v>5185</v>
      </c>
      <c r="G1961" s="7">
        <v>1</v>
      </c>
      <c r="H1961" s="7">
        <v>1</v>
      </c>
      <c r="K1961" s="7" t="s">
        <v>4687</v>
      </c>
      <c r="L1961" s="7" t="s">
        <v>4687</v>
      </c>
      <c r="N1961" s="7">
        <v>34.77</v>
      </c>
      <c r="O1961" s="7" t="str">
        <f t="shared" si="120"/>
        <v>Obesity</v>
      </c>
      <c r="Q1961" s="7">
        <v>4.72</v>
      </c>
      <c r="R1961" s="7" t="str">
        <f t="shared" si="121"/>
        <v>Normal</v>
      </c>
      <c r="U1961" s="7">
        <v>6</v>
      </c>
      <c r="V1961" s="7" t="s">
        <v>4714</v>
      </c>
      <c r="W1961" s="7">
        <v>1994</v>
      </c>
      <c r="X1961" s="7" t="str">
        <f t="shared" si="122"/>
        <v>6-Jun-1994</v>
      </c>
      <c r="Z1961" s="7">
        <f t="shared" si="123"/>
        <v>29</v>
      </c>
      <c r="AC1961" s="44">
        <v>3579.83</v>
      </c>
    </row>
    <row r="1962" ht="15.6" spans="1:29">
      <c r="A1962" s="24" t="s">
        <v>3923</v>
      </c>
      <c r="B1962" s="24" t="s">
        <v>7847</v>
      </c>
      <c r="C1962" s="7" t="s">
        <v>4748</v>
      </c>
      <c r="D1962" s="7" t="s">
        <v>7848</v>
      </c>
      <c r="G1962" s="7">
        <v>1</v>
      </c>
      <c r="H1962" s="7">
        <v>1</v>
      </c>
      <c r="K1962" s="7" t="s">
        <v>4687</v>
      </c>
      <c r="L1962" s="7" t="s">
        <v>4687</v>
      </c>
      <c r="N1962" s="7">
        <v>27.7</v>
      </c>
      <c r="O1962" s="7" t="str">
        <f t="shared" si="120"/>
        <v>Overweight</v>
      </c>
      <c r="Q1962" s="7">
        <v>4.67</v>
      </c>
      <c r="R1962" s="7" t="str">
        <f t="shared" si="121"/>
        <v>Normal</v>
      </c>
      <c r="U1962" s="7">
        <v>16</v>
      </c>
      <c r="V1962" s="7" t="s">
        <v>4719</v>
      </c>
      <c r="W1962" s="7">
        <v>1992</v>
      </c>
      <c r="X1962" s="7" t="str">
        <f t="shared" si="122"/>
        <v>16-Oct-1992</v>
      </c>
      <c r="Z1962" s="7">
        <f t="shared" si="123"/>
        <v>30</v>
      </c>
      <c r="AC1962" s="44">
        <v>3578</v>
      </c>
    </row>
    <row r="1963" ht="15.6" spans="1:29">
      <c r="A1963" s="24" t="s">
        <v>3925</v>
      </c>
      <c r="B1963" s="24" t="s">
        <v>7601</v>
      </c>
      <c r="C1963" s="7" t="s">
        <v>4751</v>
      </c>
      <c r="D1963" s="7" t="s">
        <v>4752</v>
      </c>
      <c r="G1963" s="7">
        <v>1</v>
      </c>
      <c r="H1963" s="7">
        <v>1</v>
      </c>
      <c r="K1963" s="7" t="s">
        <v>4689</v>
      </c>
      <c r="L1963" s="7" t="s">
        <v>4687</v>
      </c>
      <c r="N1963" s="7">
        <v>19.12</v>
      </c>
      <c r="O1963" s="7" t="str">
        <f t="shared" si="120"/>
        <v>Normal Weight</v>
      </c>
      <c r="Q1963" s="7">
        <v>6.11</v>
      </c>
      <c r="R1963" s="7" t="str">
        <f t="shared" si="121"/>
        <v>Prediabetes</v>
      </c>
      <c r="U1963" s="7">
        <v>15</v>
      </c>
      <c r="V1963" s="7" t="s">
        <v>4715</v>
      </c>
      <c r="W1963" s="7">
        <v>1988</v>
      </c>
      <c r="X1963" s="7" t="str">
        <f t="shared" si="122"/>
        <v>15-Sep-1988</v>
      </c>
      <c r="Z1963" s="7">
        <f t="shared" si="123"/>
        <v>34</v>
      </c>
      <c r="AC1963" s="44">
        <v>3569.96</v>
      </c>
    </row>
    <row r="1964" ht="15.6" spans="1:29">
      <c r="A1964" s="24" t="s">
        <v>3927</v>
      </c>
      <c r="B1964" s="24" t="s">
        <v>7849</v>
      </c>
      <c r="C1964" s="7" t="s">
        <v>4751</v>
      </c>
      <c r="D1964" s="7" t="s">
        <v>7850</v>
      </c>
      <c r="G1964" s="7" t="s">
        <v>4688</v>
      </c>
      <c r="H1964" s="7">
        <v>0</v>
      </c>
      <c r="K1964" s="7" t="s">
        <v>4687</v>
      </c>
      <c r="L1964" s="7" t="s">
        <v>4687</v>
      </c>
      <c r="N1964" s="7">
        <v>32.67</v>
      </c>
      <c r="O1964" s="7" t="str">
        <f t="shared" si="120"/>
        <v>Obesity</v>
      </c>
      <c r="Q1964" s="7">
        <v>6.25</v>
      </c>
      <c r="R1964" s="7" t="str">
        <f t="shared" si="121"/>
        <v>Prediabetes</v>
      </c>
      <c r="U1964" s="7">
        <v>5</v>
      </c>
      <c r="V1964" s="7" t="s">
        <v>4717</v>
      </c>
      <c r="W1964" s="7">
        <v>2003</v>
      </c>
      <c r="X1964" s="7" t="str">
        <f t="shared" si="122"/>
        <v>5-Dec-2003</v>
      </c>
      <c r="Z1964" s="7">
        <f t="shared" si="123"/>
        <v>19</v>
      </c>
      <c r="AC1964" s="44">
        <v>3562.87</v>
      </c>
    </row>
    <row r="1965" ht="15.6" spans="1:29">
      <c r="A1965" s="24" t="s">
        <v>3929</v>
      </c>
      <c r="B1965" s="24" t="s">
        <v>5324</v>
      </c>
      <c r="C1965" s="7" t="s">
        <v>4751</v>
      </c>
      <c r="D1965" s="7" t="s">
        <v>7851</v>
      </c>
      <c r="G1965" s="7" t="s">
        <v>4688</v>
      </c>
      <c r="H1965" s="7">
        <v>0</v>
      </c>
      <c r="K1965" s="7" t="s">
        <v>4687</v>
      </c>
      <c r="L1965" s="7" t="s">
        <v>4687</v>
      </c>
      <c r="N1965" s="7">
        <v>28.5</v>
      </c>
      <c r="O1965" s="7" t="str">
        <f t="shared" si="120"/>
        <v>Overweight</v>
      </c>
      <c r="Q1965" s="7">
        <v>4</v>
      </c>
      <c r="R1965" s="7" t="str">
        <f t="shared" si="121"/>
        <v>Normal</v>
      </c>
      <c r="U1965" s="7">
        <v>3</v>
      </c>
      <c r="V1965" s="7" t="s">
        <v>4719</v>
      </c>
      <c r="W1965" s="7">
        <v>1998</v>
      </c>
      <c r="X1965" s="7" t="str">
        <f t="shared" si="122"/>
        <v>3-Oct-1998</v>
      </c>
      <c r="Z1965" s="7">
        <f t="shared" si="123"/>
        <v>24</v>
      </c>
      <c r="AC1965" s="44">
        <v>3561.89</v>
      </c>
    </row>
    <row r="1966" ht="15.6" spans="1:29">
      <c r="A1966" s="24" t="s">
        <v>3931</v>
      </c>
      <c r="B1966" s="24" t="s">
        <v>7852</v>
      </c>
      <c r="C1966" s="7" t="s">
        <v>4748</v>
      </c>
      <c r="D1966" s="7" t="s">
        <v>7853</v>
      </c>
      <c r="G1966" s="7" t="s">
        <v>4688</v>
      </c>
      <c r="H1966" s="7">
        <v>0</v>
      </c>
      <c r="K1966" s="7" t="s">
        <v>4687</v>
      </c>
      <c r="L1966" s="7" t="s">
        <v>4687</v>
      </c>
      <c r="N1966" s="7">
        <v>39.27</v>
      </c>
      <c r="O1966" s="7" t="str">
        <f t="shared" si="120"/>
        <v>Obesity</v>
      </c>
      <c r="Q1966" s="7">
        <v>5.55</v>
      </c>
      <c r="R1966" s="7" t="str">
        <f t="shared" si="121"/>
        <v>Normal</v>
      </c>
      <c r="U1966" s="7">
        <v>19</v>
      </c>
      <c r="V1966" s="7" t="s">
        <v>4719</v>
      </c>
      <c r="W1966" s="7">
        <v>1999</v>
      </c>
      <c r="X1966" s="7" t="str">
        <f t="shared" si="122"/>
        <v>19-Oct-1999</v>
      </c>
      <c r="Z1966" s="7">
        <f t="shared" si="123"/>
        <v>23</v>
      </c>
      <c r="AC1966" s="44">
        <v>3558.62</v>
      </c>
    </row>
    <row r="1967" ht="15.6" spans="1:29">
      <c r="A1967" s="24" t="s">
        <v>3933</v>
      </c>
      <c r="B1967" s="24" t="s">
        <v>4852</v>
      </c>
      <c r="C1967" s="7" t="s">
        <v>4751</v>
      </c>
      <c r="D1967" s="7" t="s">
        <v>7854</v>
      </c>
      <c r="G1967" s="7">
        <v>1</v>
      </c>
      <c r="H1967" s="7">
        <v>1</v>
      </c>
      <c r="K1967" s="7" t="s">
        <v>4689</v>
      </c>
      <c r="L1967" s="7" t="s">
        <v>4687</v>
      </c>
      <c r="N1967" s="7">
        <v>32.49</v>
      </c>
      <c r="O1967" s="7" t="str">
        <f t="shared" si="120"/>
        <v>Obesity</v>
      </c>
      <c r="Q1967" s="7">
        <v>5.95</v>
      </c>
      <c r="R1967" s="7" t="str">
        <f t="shared" si="121"/>
        <v>Prediabetes</v>
      </c>
      <c r="U1967" s="7">
        <v>22</v>
      </c>
      <c r="V1967" s="7" t="s">
        <v>4708</v>
      </c>
      <c r="W1967" s="7">
        <v>1996</v>
      </c>
      <c r="X1967" s="7" t="str">
        <f t="shared" si="122"/>
        <v>22-Jul-1996</v>
      </c>
      <c r="Z1967" s="7">
        <f t="shared" si="123"/>
        <v>26</v>
      </c>
      <c r="AC1967" s="44">
        <v>3556.92</v>
      </c>
    </row>
    <row r="1968" ht="15.6" spans="1:29">
      <c r="A1968" s="24" t="s">
        <v>3935</v>
      </c>
      <c r="B1968" s="24" t="s">
        <v>7855</v>
      </c>
      <c r="C1968" s="7" t="s">
        <v>4751</v>
      </c>
      <c r="D1968" s="7" t="s">
        <v>7856</v>
      </c>
      <c r="G1968" s="7">
        <v>1</v>
      </c>
      <c r="H1968" s="7">
        <v>1</v>
      </c>
      <c r="K1968" s="7" t="s">
        <v>4689</v>
      </c>
      <c r="L1968" s="7" t="s">
        <v>4687</v>
      </c>
      <c r="N1968" s="7">
        <v>23.7</v>
      </c>
      <c r="O1968" s="7" t="str">
        <f t="shared" si="120"/>
        <v>Normal Weight</v>
      </c>
      <c r="Q1968" s="7">
        <v>4.36</v>
      </c>
      <c r="R1968" s="7" t="str">
        <f t="shared" si="121"/>
        <v>Normal</v>
      </c>
      <c r="U1968" s="7">
        <v>6</v>
      </c>
      <c r="V1968" s="7" t="s">
        <v>4712</v>
      </c>
      <c r="W1968" s="7">
        <v>1996</v>
      </c>
      <c r="X1968" s="7" t="str">
        <f t="shared" si="122"/>
        <v>6-Nov-1996</v>
      </c>
      <c r="Z1968" s="7">
        <f t="shared" si="123"/>
        <v>26</v>
      </c>
      <c r="AC1968" s="44">
        <v>3554.2</v>
      </c>
    </row>
    <row r="1969" ht="15.6" spans="1:29">
      <c r="A1969" s="24" t="s">
        <v>3937</v>
      </c>
      <c r="B1969" s="24" t="s">
        <v>7015</v>
      </c>
      <c r="C1969" s="7" t="s">
        <v>4751</v>
      </c>
      <c r="D1969" s="7" t="s">
        <v>7857</v>
      </c>
      <c r="G1969" s="7">
        <v>1</v>
      </c>
      <c r="H1969" s="7">
        <v>1</v>
      </c>
      <c r="K1969" s="7" t="s">
        <v>4687</v>
      </c>
      <c r="L1969" s="7" t="s">
        <v>4687</v>
      </c>
      <c r="N1969" s="7">
        <v>30.4</v>
      </c>
      <c r="O1969" s="7" t="str">
        <f t="shared" si="120"/>
        <v>Obesity</v>
      </c>
      <c r="Q1969" s="7">
        <v>4.84</v>
      </c>
      <c r="R1969" s="7" t="str">
        <f t="shared" si="121"/>
        <v>Normal</v>
      </c>
      <c r="U1969" s="7">
        <v>11</v>
      </c>
      <c r="V1969" s="7" t="s">
        <v>4714</v>
      </c>
      <c r="W1969" s="7">
        <v>2004</v>
      </c>
      <c r="X1969" s="7" t="str">
        <f t="shared" si="122"/>
        <v>11-Jun-2004</v>
      </c>
      <c r="Z1969" s="7">
        <f t="shared" si="123"/>
        <v>18</v>
      </c>
      <c r="AC1969" s="44">
        <v>3540.12</v>
      </c>
    </row>
    <row r="1970" ht="15.6" spans="1:29">
      <c r="A1970" s="24" t="s">
        <v>3939</v>
      </c>
      <c r="B1970" s="24" t="s">
        <v>6634</v>
      </c>
      <c r="C1970" s="7" t="s">
        <v>4751</v>
      </c>
      <c r="D1970" s="7" t="s">
        <v>7858</v>
      </c>
      <c r="G1970" s="7">
        <v>1</v>
      </c>
      <c r="H1970" s="7">
        <v>1</v>
      </c>
      <c r="K1970" s="7" t="s">
        <v>4687</v>
      </c>
      <c r="L1970" s="7" t="s">
        <v>4687</v>
      </c>
      <c r="N1970" s="7">
        <v>38.94</v>
      </c>
      <c r="O1970" s="7" t="str">
        <f t="shared" si="120"/>
        <v>Obesity</v>
      </c>
      <c r="Q1970" s="7">
        <v>4.56</v>
      </c>
      <c r="R1970" s="7" t="str">
        <f t="shared" si="121"/>
        <v>Normal</v>
      </c>
      <c r="U1970" s="7">
        <v>9</v>
      </c>
      <c r="V1970" s="7" t="s">
        <v>4715</v>
      </c>
      <c r="W1970" s="7">
        <v>1993</v>
      </c>
      <c r="X1970" s="7" t="str">
        <f t="shared" si="122"/>
        <v>9-Sep-1993</v>
      </c>
      <c r="Z1970" s="7">
        <f t="shared" si="123"/>
        <v>29</v>
      </c>
      <c r="AC1970" s="44">
        <v>3538.9</v>
      </c>
    </row>
    <row r="1971" ht="15.6" spans="1:29">
      <c r="A1971" s="24" t="s">
        <v>3941</v>
      </c>
      <c r="B1971" s="24" t="s">
        <v>7859</v>
      </c>
      <c r="C1971" s="7" t="s">
        <v>5627</v>
      </c>
      <c r="D1971" s="7" t="s">
        <v>7860</v>
      </c>
      <c r="G1971" s="7">
        <v>2</v>
      </c>
      <c r="H1971" s="7">
        <v>2</v>
      </c>
      <c r="K1971" s="7" t="s">
        <v>4687</v>
      </c>
      <c r="L1971" s="7" t="s">
        <v>4687</v>
      </c>
      <c r="N1971" s="7">
        <v>31.02</v>
      </c>
      <c r="O1971" s="7" t="str">
        <f t="shared" si="120"/>
        <v>Obesity</v>
      </c>
      <c r="Q1971" s="7">
        <v>4.42</v>
      </c>
      <c r="R1971" s="7" t="str">
        <f t="shared" si="121"/>
        <v>Normal</v>
      </c>
      <c r="U1971" s="7">
        <v>7</v>
      </c>
      <c r="V1971" s="7" t="s">
        <v>4719</v>
      </c>
      <c r="W1971" s="7">
        <v>2003</v>
      </c>
      <c r="X1971" s="7" t="str">
        <f t="shared" si="122"/>
        <v>7-Oct-2003</v>
      </c>
      <c r="Z1971" s="7">
        <f t="shared" si="123"/>
        <v>19</v>
      </c>
      <c r="AC1971" s="44">
        <v>3537.7</v>
      </c>
    </row>
    <row r="1972" ht="15.6" spans="1:29">
      <c r="A1972" s="24" t="s">
        <v>3943</v>
      </c>
      <c r="B1972" s="24" t="s">
        <v>7861</v>
      </c>
      <c r="C1972" s="7" t="s">
        <v>4748</v>
      </c>
      <c r="D1972" s="7" t="s">
        <v>7862</v>
      </c>
      <c r="G1972" s="7">
        <v>1</v>
      </c>
      <c r="H1972" s="7">
        <v>1</v>
      </c>
      <c r="K1972" s="7" t="s">
        <v>4687</v>
      </c>
      <c r="L1972" s="7" t="s">
        <v>4687</v>
      </c>
      <c r="N1972" s="7">
        <v>17.5</v>
      </c>
      <c r="O1972" s="7" t="str">
        <f t="shared" si="120"/>
        <v>Underweight</v>
      </c>
      <c r="Q1972" s="7">
        <v>7.66</v>
      </c>
      <c r="R1972" s="7" t="str">
        <f t="shared" si="121"/>
        <v>Diabetes</v>
      </c>
      <c r="U1972" s="7">
        <v>3</v>
      </c>
      <c r="V1972" s="7" t="s">
        <v>4708</v>
      </c>
      <c r="W1972" s="7">
        <v>1987</v>
      </c>
      <c r="X1972" s="7" t="str">
        <f t="shared" si="122"/>
        <v>3-Jul-1987</v>
      </c>
      <c r="Z1972" s="7">
        <f t="shared" si="123"/>
        <v>35</v>
      </c>
      <c r="AC1972" s="44">
        <v>3500.61</v>
      </c>
    </row>
    <row r="1973" ht="15.6" spans="1:29">
      <c r="A1973" s="24" t="s">
        <v>3945</v>
      </c>
      <c r="B1973" s="24" t="s">
        <v>7863</v>
      </c>
      <c r="C1973" s="7" t="s">
        <v>4751</v>
      </c>
      <c r="D1973" s="7" t="s">
        <v>4903</v>
      </c>
      <c r="G1973" s="7" t="s">
        <v>4688</v>
      </c>
      <c r="H1973" s="7">
        <v>0</v>
      </c>
      <c r="K1973" s="7" t="s">
        <v>4689</v>
      </c>
      <c r="L1973" s="7" t="s">
        <v>4687</v>
      </c>
      <c r="N1973" s="7">
        <v>34.8</v>
      </c>
      <c r="O1973" s="7" t="str">
        <f t="shared" si="120"/>
        <v>Obesity</v>
      </c>
      <c r="Q1973" s="7">
        <v>5.2</v>
      </c>
      <c r="R1973" s="7" t="str">
        <f t="shared" si="121"/>
        <v>Normal</v>
      </c>
      <c r="U1973" s="7">
        <v>6</v>
      </c>
      <c r="V1973" s="7" t="s">
        <v>4717</v>
      </c>
      <c r="W1973" s="7">
        <v>2000</v>
      </c>
      <c r="X1973" s="7" t="str">
        <f t="shared" si="122"/>
        <v>6-Dec-2000</v>
      </c>
      <c r="Z1973" s="7">
        <f t="shared" si="123"/>
        <v>22</v>
      </c>
      <c r="AC1973" s="44">
        <v>3490.55</v>
      </c>
    </row>
    <row r="1974" ht="15.6" spans="1:29">
      <c r="A1974" s="24" t="s">
        <v>3947</v>
      </c>
      <c r="B1974" s="24" t="s">
        <v>7864</v>
      </c>
      <c r="C1974" s="7" t="s">
        <v>4751</v>
      </c>
      <c r="D1974" s="7" t="s">
        <v>7865</v>
      </c>
      <c r="G1974" s="7" t="s">
        <v>4688</v>
      </c>
      <c r="H1974" s="7">
        <v>0</v>
      </c>
      <c r="K1974" s="7" t="s">
        <v>4689</v>
      </c>
      <c r="L1974" s="7" t="s">
        <v>4687</v>
      </c>
      <c r="N1974" s="7">
        <v>17.3</v>
      </c>
      <c r="O1974" s="7" t="str">
        <f t="shared" si="120"/>
        <v>Underweight</v>
      </c>
      <c r="Q1974" s="7">
        <v>5.53</v>
      </c>
      <c r="R1974" s="7" t="str">
        <f t="shared" si="121"/>
        <v>Normal</v>
      </c>
      <c r="U1974" s="7">
        <v>6</v>
      </c>
      <c r="V1974" s="7" t="s">
        <v>4708</v>
      </c>
      <c r="W1974" s="7">
        <v>1986</v>
      </c>
      <c r="X1974" s="7" t="str">
        <f t="shared" si="122"/>
        <v>6-Jul-1986</v>
      </c>
      <c r="Z1974" s="7">
        <f t="shared" si="123"/>
        <v>36</v>
      </c>
      <c r="AC1974" s="44">
        <v>3484.33</v>
      </c>
    </row>
    <row r="1975" ht="15.6" spans="1:29">
      <c r="A1975" s="24" t="s">
        <v>3949</v>
      </c>
      <c r="B1975" s="24" t="s">
        <v>7866</v>
      </c>
      <c r="C1975" s="7" t="s">
        <v>4748</v>
      </c>
      <c r="D1975" s="7" t="s">
        <v>7867</v>
      </c>
      <c r="G1975" s="7">
        <v>1</v>
      </c>
      <c r="H1975" s="7">
        <v>1</v>
      </c>
      <c r="K1975" s="7" t="s">
        <v>4689</v>
      </c>
      <c r="L1975" s="7" t="s">
        <v>4687</v>
      </c>
      <c r="N1975" s="7">
        <v>32.25</v>
      </c>
      <c r="O1975" s="7" t="str">
        <f t="shared" si="120"/>
        <v>Obesity</v>
      </c>
      <c r="Q1975" s="7">
        <v>4.86</v>
      </c>
      <c r="R1975" s="7" t="str">
        <f t="shared" si="121"/>
        <v>Normal</v>
      </c>
      <c r="U1975" s="7">
        <v>4</v>
      </c>
      <c r="V1975" s="7" t="s">
        <v>4717</v>
      </c>
      <c r="W1975" s="7">
        <v>2001</v>
      </c>
      <c r="X1975" s="7" t="str">
        <f t="shared" si="122"/>
        <v>4-Dec-2001</v>
      </c>
      <c r="Z1975" s="7">
        <f t="shared" si="123"/>
        <v>21</v>
      </c>
      <c r="AC1975" s="44">
        <v>3481.87</v>
      </c>
    </row>
    <row r="1976" ht="15.6" spans="1:29">
      <c r="A1976" s="24" t="s">
        <v>3951</v>
      </c>
      <c r="B1976" s="24" t="s">
        <v>7868</v>
      </c>
      <c r="C1976" s="7" t="s">
        <v>4748</v>
      </c>
      <c r="D1976" s="7" t="s">
        <v>7869</v>
      </c>
      <c r="G1976" s="7" t="s">
        <v>4688</v>
      </c>
      <c r="H1976" s="7">
        <v>0</v>
      </c>
      <c r="K1976" s="7" t="s">
        <v>4689</v>
      </c>
      <c r="L1976" s="7" t="s">
        <v>4687</v>
      </c>
      <c r="N1976" s="7">
        <v>42.4</v>
      </c>
      <c r="O1976" s="7" t="str">
        <f t="shared" si="120"/>
        <v>Obesity</v>
      </c>
      <c r="Q1976" s="7">
        <v>5.49</v>
      </c>
      <c r="R1976" s="7" t="str">
        <f t="shared" si="121"/>
        <v>Normal</v>
      </c>
      <c r="U1976" s="7">
        <v>21</v>
      </c>
      <c r="V1976" s="7" t="s">
        <v>4712</v>
      </c>
      <c r="W1976" s="7">
        <v>1996</v>
      </c>
      <c r="X1976" s="7" t="str">
        <f t="shared" si="122"/>
        <v>21-Nov-1996</v>
      </c>
      <c r="Z1976" s="7">
        <f t="shared" si="123"/>
        <v>26</v>
      </c>
      <c r="AC1976" s="44">
        <v>3471.41</v>
      </c>
    </row>
    <row r="1977" ht="15.6" spans="1:29">
      <c r="A1977" s="24" t="s">
        <v>3953</v>
      </c>
      <c r="B1977" s="24" t="s">
        <v>7870</v>
      </c>
      <c r="C1977" s="7" t="s">
        <v>4748</v>
      </c>
      <c r="D1977" s="7" t="s">
        <v>7871</v>
      </c>
      <c r="G1977" s="7" t="s">
        <v>4688</v>
      </c>
      <c r="H1977" s="7">
        <v>0</v>
      </c>
      <c r="K1977" s="7" t="s">
        <v>4687</v>
      </c>
      <c r="L1977" s="7" t="s">
        <v>4687</v>
      </c>
      <c r="N1977" s="7">
        <v>38.665</v>
      </c>
      <c r="O1977" s="7" t="str">
        <f t="shared" si="120"/>
        <v>Obesity</v>
      </c>
      <c r="Q1977" s="7">
        <v>4.09</v>
      </c>
      <c r="R1977" s="7" t="str">
        <f t="shared" si="121"/>
        <v>Normal</v>
      </c>
      <c r="U1977" s="7">
        <v>4</v>
      </c>
      <c r="V1977" s="7" t="s">
        <v>4714</v>
      </c>
      <c r="W1977" s="7">
        <v>2004</v>
      </c>
      <c r="X1977" s="7" t="str">
        <f t="shared" si="122"/>
        <v>4-Jun-2004</v>
      </c>
      <c r="Z1977" s="7">
        <f t="shared" si="123"/>
        <v>19</v>
      </c>
      <c r="AC1977" s="44">
        <v>3463.51</v>
      </c>
    </row>
    <row r="1978" ht="15.6" spans="1:29">
      <c r="A1978" s="24" t="s">
        <v>3955</v>
      </c>
      <c r="B1978" s="24" t="s">
        <v>7872</v>
      </c>
      <c r="C1978" s="7" t="s">
        <v>4748</v>
      </c>
      <c r="D1978" s="7" t="s">
        <v>4861</v>
      </c>
      <c r="G1978" s="7" t="s">
        <v>4688</v>
      </c>
      <c r="H1978" s="7">
        <v>0</v>
      </c>
      <c r="K1978" s="7" t="s">
        <v>4689</v>
      </c>
      <c r="L1978" s="7" t="s">
        <v>4687</v>
      </c>
      <c r="N1978" s="7">
        <v>29.92</v>
      </c>
      <c r="O1978" s="7" t="str">
        <f t="shared" si="120"/>
        <v>Overweight</v>
      </c>
      <c r="Q1978" s="7">
        <v>4.31</v>
      </c>
      <c r="R1978" s="7" t="str">
        <f t="shared" si="121"/>
        <v>Normal</v>
      </c>
      <c r="U1978" s="7">
        <v>28</v>
      </c>
      <c r="V1978" s="7" t="s">
        <v>4708</v>
      </c>
      <c r="W1978" s="7">
        <v>1996</v>
      </c>
      <c r="X1978" s="7" t="str">
        <f t="shared" si="122"/>
        <v>28-Jul-1996</v>
      </c>
      <c r="Z1978" s="7">
        <f t="shared" si="123"/>
        <v>26</v>
      </c>
      <c r="AC1978" s="44">
        <v>3453.77</v>
      </c>
    </row>
    <row r="1979" ht="15.6" spans="1:29">
      <c r="A1979" s="24" t="s">
        <v>3957</v>
      </c>
      <c r="B1979" s="24" t="s">
        <v>5163</v>
      </c>
      <c r="C1979" s="7" t="s">
        <v>4748</v>
      </c>
      <c r="D1979" s="7" t="s">
        <v>7873</v>
      </c>
      <c r="G1979" s="7" t="s">
        <v>4688</v>
      </c>
      <c r="H1979" s="7">
        <v>0</v>
      </c>
      <c r="K1979" s="7" t="s">
        <v>4689</v>
      </c>
      <c r="L1979" s="7" t="s">
        <v>4687</v>
      </c>
      <c r="N1979" s="7">
        <v>29.48</v>
      </c>
      <c r="O1979" s="7" t="str">
        <f t="shared" si="120"/>
        <v>Overweight</v>
      </c>
      <c r="Q1979" s="7">
        <v>4</v>
      </c>
      <c r="R1979" s="7" t="str">
        <f t="shared" si="121"/>
        <v>Normal</v>
      </c>
      <c r="U1979" s="7">
        <v>21</v>
      </c>
      <c r="V1979" s="7" t="s">
        <v>4717</v>
      </c>
      <c r="W1979" s="7">
        <v>1996</v>
      </c>
      <c r="X1979" s="7" t="str">
        <f t="shared" si="122"/>
        <v>21-Dec-1996</v>
      </c>
      <c r="Z1979" s="7">
        <f t="shared" si="123"/>
        <v>26</v>
      </c>
      <c r="AC1979" s="44">
        <v>3443.06</v>
      </c>
    </row>
    <row r="1980" ht="15.6" spans="1:29">
      <c r="A1980" s="24" t="s">
        <v>3959</v>
      </c>
      <c r="B1980" s="24" t="s">
        <v>7874</v>
      </c>
      <c r="C1980" s="7" t="s">
        <v>4748</v>
      </c>
      <c r="D1980" s="7" t="s">
        <v>7875</v>
      </c>
      <c r="G1980" s="7">
        <v>1</v>
      </c>
      <c r="H1980" s="7">
        <v>1</v>
      </c>
      <c r="K1980" s="7" t="s">
        <v>4689</v>
      </c>
      <c r="L1980" s="7" t="s">
        <v>4687</v>
      </c>
      <c r="N1980" s="7">
        <v>28.785</v>
      </c>
      <c r="O1980" s="7" t="str">
        <f t="shared" si="120"/>
        <v>Overweight</v>
      </c>
      <c r="Q1980" s="7">
        <v>4.68</v>
      </c>
      <c r="R1980" s="7" t="str">
        <f t="shared" si="121"/>
        <v>Normal</v>
      </c>
      <c r="U1980" s="7">
        <v>29</v>
      </c>
      <c r="V1980" s="7" t="s">
        <v>4712</v>
      </c>
      <c r="W1980" s="7">
        <v>1996</v>
      </c>
      <c r="X1980" s="7" t="str">
        <f t="shared" si="122"/>
        <v>29-Nov-1996</v>
      </c>
      <c r="Z1980" s="7">
        <f t="shared" si="123"/>
        <v>26</v>
      </c>
      <c r="AC1980" s="44">
        <v>3436.5</v>
      </c>
    </row>
    <row r="1981" ht="15.6" spans="1:29">
      <c r="A1981" s="24" t="s">
        <v>3961</v>
      </c>
      <c r="B1981" s="24" t="s">
        <v>7876</v>
      </c>
      <c r="C1981" s="7" t="s">
        <v>4748</v>
      </c>
      <c r="D1981" s="7" t="s">
        <v>7877</v>
      </c>
      <c r="G1981" s="7">
        <v>1</v>
      </c>
      <c r="H1981" s="7">
        <v>1</v>
      </c>
      <c r="K1981" s="7" t="s">
        <v>4689</v>
      </c>
      <c r="L1981" s="7" t="s">
        <v>4687</v>
      </c>
      <c r="N1981" s="7">
        <v>19.8</v>
      </c>
      <c r="O1981" s="7" t="str">
        <f t="shared" si="120"/>
        <v>Normal Weight</v>
      </c>
      <c r="Q1981" s="7">
        <v>4.02</v>
      </c>
      <c r="R1981" s="7" t="str">
        <f t="shared" si="121"/>
        <v>Normal</v>
      </c>
      <c r="U1981" s="7">
        <v>22</v>
      </c>
      <c r="V1981" s="7" t="s">
        <v>4712</v>
      </c>
      <c r="W1981" s="7">
        <v>1996</v>
      </c>
      <c r="X1981" s="7" t="str">
        <f t="shared" si="122"/>
        <v>22-Nov-1996</v>
      </c>
      <c r="Z1981" s="7">
        <f t="shared" si="123"/>
        <v>26</v>
      </c>
      <c r="AC1981" s="44">
        <v>3434.38</v>
      </c>
    </row>
    <row r="1982" ht="15.6" spans="1:29">
      <c r="A1982" s="24" t="s">
        <v>3963</v>
      </c>
      <c r="B1982" s="24" t="s">
        <v>7878</v>
      </c>
      <c r="C1982" s="7" t="s">
        <v>4748</v>
      </c>
      <c r="D1982" s="7" t="s">
        <v>7879</v>
      </c>
      <c r="G1982" s="7">
        <v>1</v>
      </c>
      <c r="H1982" s="7">
        <v>1</v>
      </c>
      <c r="K1982" s="7" t="s">
        <v>4687</v>
      </c>
      <c r="L1982" s="7" t="s">
        <v>4687</v>
      </c>
      <c r="N1982" s="7">
        <v>35.53</v>
      </c>
      <c r="O1982" s="7" t="str">
        <f t="shared" si="120"/>
        <v>Obesity</v>
      </c>
      <c r="Q1982" s="7">
        <v>5.12</v>
      </c>
      <c r="R1982" s="7" t="str">
        <f t="shared" si="121"/>
        <v>Normal</v>
      </c>
      <c r="U1982" s="7">
        <v>6</v>
      </c>
      <c r="V1982" s="7" t="s">
        <v>4715</v>
      </c>
      <c r="W1982" s="7">
        <v>1993</v>
      </c>
      <c r="X1982" s="7" t="str">
        <f t="shared" si="122"/>
        <v>6-Sep-1993</v>
      </c>
      <c r="Z1982" s="7">
        <f t="shared" si="123"/>
        <v>29</v>
      </c>
      <c r="AC1982" s="44">
        <v>3410.32</v>
      </c>
    </row>
    <row r="1983" ht="15.6" spans="1:29">
      <c r="A1983" s="24" t="s">
        <v>3965</v>
      </c>
      <c r="B1983" s="24" t="s">
        <v>7880</v>
      </c>
      <c r="C1983" s="7" t="s">
        <v>4748</v>
      </c>
      <c r="D1983" s="7" t="s">
        <v>7881</v>
      </c>
      <c r="G1983" s="7" t="s">
        <v>4688</v>
      </c>
      <c r="H1983" s="7">
        <v>0</v>
      </c>
      <c r="K1983" s="7" t="s">
        <v>4689</v>
      </c>
      <c r="L1983" s="7" t="s">
        <v>4687</v>
      </c>
      <c r="N1983" s="7">
        <v>21.47</v>
      </c>
      <c r="O1983" s="7" t="str">
        <f t="shared" si="120"/>
        <v>Normal Weight</v>
      </c>
      <c r="Q1983" s="7">
        <v>5.52</v>
      </c>
      <c r="R1983" s="7" t="str">
        <f t="shared" si="121"/>
        <v>Normal</v>
      </c>
      <c r="U1983" s="7">
        <v>25</v>
      </c>
      <c r="V1983" s="7" t="s">
        <v>4712</v>
      </c>
      <c r="W1983" s="7">
        <v>1995</v>
      </c>
      <c r="X1983" s="7" t="str">
        <f t="shared" si="122"/>
        <v>25-Nov-1995</v>
      </c>
      <c r="Z1983" s="7">
        <f t="shared" si="123"/>
        <v>27</v>
      </c>
      <c r="AC1983" s="44">
        <v>3393.36</v>
      </c>
    </row>
    <row r="1984" ht="15.6" spans="1:29">
      <c r="A1984" s="24" t="s">
        <v>3967</v>
      </c>
      <c r="B1984" s="24" t="s">
        <v>7882</v>
      </c>
      <c r="C1984" s="7" t="s">
        <v>4748</v>
      </c>
      <c r="D1984" s="7" t="s">
        <v>7883</v>
      </c>
      <c r="G1984" s="7">
        <v>1</v>
      </c>
      <c r="H1984" s="7">
        <v>1</v>
      </c>
      <c r="K1984" s="7" t="s">
        <v>4687</v>
      </c>
      <c r="L1984" s="7" t="s">
        <v>4687</v>
      </c>
      <c r="N1984" s="7">
        <v>25.9</v>
      </c>
      <c r="O1984" s="7" t="str">
        <f t="shared" si="120"/>
        <v>Overweight</v>
      </c>
      <c r="Q1984" s="7">
        <v>5.81</v>
      </c>
      <c r="R1984" s="7" t="str">
        <f t="shared" si="121"/>
        <v>Prediabetes</v>
      </c>
      <c r="U1984" s="7">
        <v>24</v>
      </c>
      <c r="V1984" s="7" t="s">
        <v>4717</v>
      </c>
      <c r="W1984" s="7">
        <v>1993</v>
      </c>
      <c r="X1984" s="7" t="str">
        <f t="shared" si="122"/>
        <v>24-Dec-1993</v>
      </c>
      <c r="Z1984" s="7">
        <f t="shared" si="123"/>
        <v>29</v>
      </c>
      <c r="AC1984" s="44">
        <v>3392.98</v>
      </c>
    </row>
    <row r="1985" ht="15.6" spans="1:29">
      <c r="A1985" s="24" t="s">
        <v>3969</v>
      </c>
      <c r="B1985" s="24" t="s">
        <v>7884</v>
      </c>
      <c r="C1985" s="7" t="s">
        <v>4751</v>
      </c>
      <c r="D1985" s="7" t="s">
        <v>7885</v>
      </c>
      <c r="G1985" s="7">
        <v>1</v>
      </c>
      <c r="H1985" s="7">
        <v>1</v>
      </c>
      <c r="K1985" s="7" t="s">
        <v>4687</v>
      </c>
      <c r="L1985" s="7" t="s">
        <v>4687</v>
      </c>
      <c r="N1985" s="7">
        <v>20.81</v>
      </c>
      <c r="O1985" s="7" t="str">
        <f t="shared" si="120"/>
        <v>Normal Weight</v>
      </c>
      <c r="Q1985" s="7">
        <v>5.16</v>
      </c>
      <c r="R1985" s="7" t="str">
        <f t="shared" si="121"/>
        <v>Normal</v>
      </c>
      <c r="U1985" s="7">
        <v>2</v>
      </c>
      <c r="V1985" s="7" t="s">
        <v>4717</v>
      </c>
      <c r="W1985" s="7">
        <v>1991</v>
      </c>
      <c r="X1985" s="7" t="str">
        <f t="shared" si="122"/>
        <v>2-Dec-1991</v>
      </c>
      <c r="Z1985" s="7">
        <f t="shared" si="123"/>
        <v>31</v>
      </c>
      <c r="AC1985" s="44">
        <v>3392.37</v>
      </c>
    </row>
    <row r="1986" ht="15.6" spans="1:29">
      <c r="A1986" s="24" t="s">
        <v>3971</v>
      </c>
      <c r="B1986" s="24" t="s">
        <v>7886</v>
      </c>
      <c r="C1986" s="7" t="s">
        <v>4751</v>
      </c>
      <c r="D1986" s="7" t="s">
        <v>6491</v>
      </c>
      <c r="G1986" s="7">
        <v>1</v>
      </c>
      <c r="H1986" s="7">
        <v>1</v>
      </c>
      <c r="K1986" s="7" t="s">
        <v>4689</v>
      </c>
      <c r="L1986" s="7" t="s">
        <v>4687</v>
      </c>
      <c r="N1986" s="7">
        <v>25.84</v>
      </c>
      <c r="O1986" s="7" t="str">
        <f t="shared" si="120"/>
        <v>Overweight</v>
      </c>
      <c r="Q1986" s="7">
        <v>5</v>
      </c>
      <c r="R1986" s="7" t="str">
        <f t="shared" si="121"/>
        <v>Normal</v>
      </c>
      <c r="U1986" s="7">
        <v>16</v>
      </c>
      <c r="V1986" s="7" t="s">
        <v>4715</v>
      </c>
      <c r="W1986" s="7">
        <v>1997</v>
      </c>
      <c r="X1986" s="7" t="str">
        <f t="shared" si="122"/>
        <v>16-Sep-1997</v>
      </c>
      <c r="Z1986" s="7">
        <f t="shared" si="123"/>
        <v>25</v>
      </c>
      <c r="AC1986" s="44">
        <v>3385.4</v>
      </c>
    </row>
    <row r="1987" ht="15.6" spans="1:29">
      <c r="A1987" s="24" t="s">
        <v>3973</v>
      </c>
      <c r="B1987" s="24" t="s">
        <v>7887</v>
      </c>
      <c r="C1987" s="7" t="s">
        <v>4751</v>
      </c>
      <c r="D1987" s="7" t="s">
        <v>4789</v>
      </c>
      <c r="G1987" s="7" t="s">
        <v>4688</v>
      </c>
      <c r="H1987" s="7">
        <v>0</v>
      </c>
      <c r="K1987" s="7" t="s">
        <v>4687</v>
      </c>
      <c r="L1987" s="7" t="s">
        <v>4687</v>
      </c>
      <c r="N1987" s="7">
        <v>30.95</v>
      </c>
      <c r="O1987" s="7" t="str">
        <f t="shared" ref="O1987:O2050" si="124">IF((AND(N1987&lt;18.5)),"Underweight",IF(AND(N1987&gt;=18.5,N1987&lt;24.9),"Normal Weight",IF(AND(N1987&gt;=25,N1987&lt;=30),"Overweight","Obesity")))</f>
        <v>Obesity</v>
      </c>
      <c r="Q1987" s="7">
        <v>5.84</v>
      </c>
      <c r="R1987" s="7" t="str">
        <f t="shared" ref="R1987:R2050" si="125">IF((AND(Q1987&gt;=5.7,Q1987&lt;=6.4)),"Prediabetes",IF(AND(Q1987&gt;6.5),"Diabetes","Normal"))</f>
        <v>Prediabetes</v>
      </c>
      <c r="U1987" s="7">
        <v>11</v>
      </c>
      <c r="V1987" s="7" t="s">
        <v>4717</v>
      </c>
      <c r="W1987" s="7">
        <v>2003</v>
      </c>
      <c r="X1987" s="7" t="str">
        <f t="shared" ref="X1987:X2050" si="126">CONCATENATE(U1987,"-",V1987,"-",W1987)</f>
        <v>11-Dec-2003</v>
      </c>
      <c r="Z1987" s="7">
        <f t="shared" ref="Z1987:Z2050" si="127">DATEDIF(X1987,$Y$2,"Y")</f>
        <v>19</v>
      </c>
      <c r="AC1987" s="44">
        <v>3378.91</v>
      </c>
    </row>
    <row r="1988" ht="15.6" spans="1:29">
      <c r="A1988" s="24" t="s">
        <v>3975</v>
      </c>
      <c r="B1988" s="24" t="s">
        <v>7888</v>
      </c>
      <c r="C1988" s="7" t="s">
        <v>5627</v>
      </c>
      <c r="D1988" s="7" t="s">
        <v>5381</v>
      </c>
      <c r="G1988" s="7">
        <v>1</v>
      </c>
      <c r="H1988" s="7">
        <v>1</v>
      </c>
      <c r="K1988" s="7" t="s">
        <v>4687</v>
      </c>
      <c r="L1988" s="7" t="s">
        <v>4687</v>
      </c>
      <c r="N1988" s="7">
        <v>30.54</v>
      </c>
      <c r="O1988" s="7" t="str">
        <f t="shared" si="124"/>
        <v>Obesity</v>
      </c>
      <c r="Q1988" s="7">
        <v>4.19</v>
      </c>
      <c r="R1988" s="7" t="str">
        <f t="shared" si="125"/>
        <v>Normal</v>
      </c>
      <c r="U1988" s="7">
        <v>27</v>
      </c>
      <c r="V1988" s="7" t="s">
        <v>4715</v>
      </c>
      <c r="W1988" s="7">
        <v>2003</v>
      </c>
      <c r="X1988" s="7" t="str">
        <f t="shared" si="126"/>
        <v>27-Sep-2003</v>
      </c>
      <c r="Z1988" s="7">
        <f t="shared" si="127"/>
        <v>19</v>
      </c>
      <c r="AC1988" s="44">
        <v>3366.67</v>
      </c>
    </row>
    <row r="1989" ht="15.6" spans="1:29">
      <c r="A1989" s="24" t="s">
        <v>3977</v>
      </c>
      <c r="B1989" s="24" t="s">
        <v>7889</v>
      </c>
      <c r="C1989" s="7" t="s">
        <v>4751</v>
      </c>
      <c r="D1989" s="7" t="s">
        <v>7890</v>
      </c>
      <c r="G1989" s="7" t="s">
        <v>4688</v>
      </c>
      <c r="H1989" s="7">
        <v>0</v>
      </c>
      <c r="K1989" s="7" t="s">
        <v>4689</v>
      </c>
      <c r="L1989" s="7" t="s">
        <v>4687</v>
      </c>
      <c r="N1989" s="7">
        <v>33.915</v>
      </c>
      <c r="O1989" s="7" t="str">
        <f t="shared" si="124"/>
        <v>Obesity</v>
      </c>
      <c r="Q1989" s="7">
        <v>4.62</v>
      </c>
      <c r="R1989" s="7" t="str">
        <f t="shared" si="125"/>
        <v>Normal</v>
      </c>
      <c r="U1989" s="7">
        <v>5</v>
      </c>
      <c r="V1989" s="7" t="s">
        <v>4717</v>
      </c>
      <c r="W1989" s="7">
        <v>1996</v>
      </c>
      <c r="X1989" s="7" t="str">
        <f t="shared" si="126"/>
        <v>5-Dec-1996</v>
      </c>
      <c r="Z1989" s="7">
        <f t="shared" si="127"/>
        <v>26</v>
      </c>
      <c r="AC1989" s="44">
        <v>3353.47</v>
      </c>
    </row>
    <row r="1990" ht="15.6" spans="1:29">
      <c r="A1990" s="24" t="s">
        <v>3979</v>
      </c>
      <c r="B1990" s="24" t="s">
        <v>7891</v>
      </c>
      <c r="C1990" s="7" t="s">
        <v>4748</v>
      </c>
      <c r="D1990" s="7" t="s">
        <v>4911</v>
      </c>
      <c r="G1990" s="7" t="s">
        <v>4688</v>
      </c>
      <c r="H1990" s="7">
        <v>0</v>
      </c>
      <c r="K1990" s="7" t="s">
        <v>4687</v>
      </c>
      <c r="L1990" s="7" t="s">
        <v>4687</v>
      </c>
      <c r="N1990" s="7">
        <v>33.31</v>
      </c>
      <c r="O1990" s="7" t="str">
        <f t="shared" si="124"/>
        <v>Obesity</v>
      </c>
      <c r="Q1990" s="7">
        <v>6.24</v>
      </c>
      <c r="R1990" s="7" t="str">
        <f t="shared" si="125"/>
        <v>Prediabetes</v>
      </c>
      <c r="U1990" s="7">
        <v>3</v>
      </c>
      <c r="V1990" s="7" t="s">
        <v>4718</v>
      </c>
      <c r="W1990" s="7">
        <v>2003</v>
      </c>
      <c r="X1990" s="7" t="str">
        <f t="shared" si="126"/>
        <v>3-Aug-2003</v>
      </c>
      <c r="Z1990" s="7">
        <f t="shared" si="127"/>
        <v>19</v>
      </c>
      <c r="AC1990" s="44">
        <v>3353.28</v>
      </c>
    </row>
    <row r="1991" ht="15.6" spans="1:29">
      <c r="A1991" s="24" t="s">
        <v>3981</v>
      </c>
      <c r="B1991" s="24" t="s">
        <v>7892</v>
      </c>
      <c r="C1991" s="7" t="s">
        <v>4751</v>
      </c>
      <c r="D1991" s="7" t="s">
        <v>7893</v>
      </c>
      <c r="G1991" s="7" t="s">
        <v>4688</v>
      </c>
      <c r="H1991" s="7">
        <v>0</v>
      </c>
      <c r="K1991" s="7" t="s">
        <v>4689</v>
      </c>
      <c r="L1991" s="7" t="s">
        <v>4687</v>
      </c>
      <c r="N1991" s="7">
        <v>25.745</v>
      </c>
      <c r="O1991" s="7" t="str">
        <f t="shared" si="124"/>
        <v>Overweight</v>
      </c>
      <c r="Q1991" s="7">
        <v>5.81</v>
      </c>
      <c r="R1991" s="7" t="str">
        <f t="shared" si="125"/>
        <v>Prediabetes</v>
      </c>
      <c r="U1991" s="7">
        <v>25</v>
      </c>
      <c r="V1991" s="7" t="s">
        <v>4708</v>
      </c>
      <c r="W1991" s="7">
        <v>2001</v>
      </c>
      <c r="X1991" s="7" t="str">
        <f t="shared" si="126"/>
        <v>25-Jul-2001</v>
      </c>
      <c r="Z1991" s="7">
        <f t="shared" si="127"/>
        <v>21</v>
      </c>
      <c r="AC1991" s="44">
        <v>3342.79</v>
      </c>
    </row>
    <row r="1992" ht="15.6" spans="1:29">
      <c r="A1992" s="24" t="s">
        <v>3983</v>
      </c>
      <c r="B1992" s="24" t="s">
        <v>7894</v>
      </c>
      <c r="C1992" s="7" t="s">
        <v>4751</v>
      </c>
      <c r="D1992" s="7" t="s">
        <v>5924</v>
      </c>
      <c r="G1992" s="7" t="s">
        <v>4688</v>
      </c>
      <c r="H1992" s="7">
        <v>0</v>
      </c>
      <c r="K1992" s="7" t="s">
        <v>4687</v>
      </c>
      <c r="L1992" s="7" t="s">
        <v>4687</v>
      </c>
      <c r="N1992" s="7">
        <v>37.1</v>
      </c>
      <c r="O1992" s="7" t="str">
        <f t="shared" si="124"/>
        <v>Obesity</v>
      </c>
      <c r="Q1992" s="7">
        <v>4.83</v>
      </c>
      <c r="R1992" s="7" t="str">
        <f t="shared" si="125"/>
        <v>Normal</v>
      </c>
      <c r="U1992" s="7">
        <v>5</v>
      </c>
      <c r="V1992" s="7" t="s">
        <v>4717</v>
      </c>
      <c r="W1992" s="7">
        <v>1994</v>
      </c>
      <c r="X1992" s="7" t="str">
        <f t="shared" si="126"/>
        <v>5-Dec-1994</v>
      </c>
      <c r="Z1992" s="7">
        <f t="shared" si="127"/>
        <v>28</v>
      </c>
      <c r="AC1992" s="44">
        <v>3309.79</v>
      </c>
    </row>
    <row r="1993" ht="15.6" spans="1:29">
      <c r="A1993" s="24" t="s">
        <v>3985</v>
      </c>
      <c r="B1993" s="24" t="s">
        <v>7895</v>
      </c>
      <c r="C1993" s="7" t="s">
        <v>4751</v>
      </c>
      <c r="D1993" s="7" t="s">
        <v>7896</v>
      </c>
      <c r="G1993" s="7">
        <v>1</v>
      </c>
      <c r="H1993" s="7">
        <v>1</v>
      </c>
      <c r="K1993" s="7" t="s">
        <v>4687</v>
      </c>
      <c r="L1993" s="7" t="s">
        <v>4687</v>
      </c>
      <c r="N1993" s="7">
        <v>35.435</v>
      </c>
      <c r="O1993" s="7" t="str">
        <f t="shared" si="124"/>
        <v>Obesity</v>
      </c>
      <c r="Q1993" s="7">
        <v>5.72</v>
      </c>
      <c r="R1993" s="7" t="str">
        <f t="shared" si="125"/>
        <v>Prediabetes</v>
      </c>
      <c r="U1993" s="7">
        <v>1</v>
      </c>
      <c r="V1993" s="7" t="s">
        <v>4715</v>
      </c>
      <c r="W1993" s="7">
        <v>1994</v>
      </c>
      <c r="X1993" s="7" t="str">
        <f t="shared" si="126"/>
        <v>1-Sep-1994</v>
      </c>
      <c r="Z1993" s="7">
        <f t="shared" si="127"/>
        <v>28</v>
      </c>
      <c r="AC1993" s="44">
        <v>3308.46</v>
      </c>
    </row>
    <row r="1994" ht="15.6" spans="1:29">
      <c r="A1994" s="24" t="s">
        <v>3987</v>
      </c>
      <c r="B1994" s="24" t="s">
        <v>7897</v>
      </c>
      <c r="C1994" s="7" t="s">
        <v>4751</v>
      </c>
      <c r="D1994" s="7" t="s">
        <v>7898</v>
      </c>
      <c r="G1994" s="7">
        <v>1</v>
      </c>
      <c r="H1994" s="7">
        <v>1</v>
      </c>
      <c r="K1994" s="7" t="s">
        <v>4687</v>
      </c>
      <c r="L1994" s="7" t="s">
        <v>4687</v>
      </c>
      <c r="N1994" s="7">
        <v>20.4</v>
      </c>
      <c r="O1994" s="7" t="str">
        <f t="shared" si="124"/>
        <v>Normal Weight</v>
      </c>
      <c r="Q1994" s="7">
        <v>4.83</v>
      </c>
      <c r="R1994" s="7" t="str">
        <f t="shared" si="125"/>
        <v>Normal</v>
      </c>
      <c r="U1994" s="7">
        <v>7</v>
      </c>
      <c r="V1994" s="7" t="s">
        <v>4708</v>
      </c>
      <c r="W1994" s="7">
        <v>1991</v>
      </c>
      <c r="X1994" s="7" t="str">
        <f t="shared" si="126"/>
        <v>7-Jul-1991</v>
      </c>
      <c r="Z1994" s="7">
        <f t="shared" si="127"/>
        <v>31</v>
      </c>
      <c r="AC1994" s="44">
        <v>3300.7</v>
      </c>
    </row>
    <row r="1995" ht="15.6" spans="1:29">
      <c r="A1995" s="24" t="s">
        <v>3989</v>
      </c>
      <c r="B1995" s="24" t="s">
        <v>7899</v>
      </c>
      <c r="C1995" s="7" t="s">
        <v>4748</v>
      </c>
      <c r="D1995" s="7" t="s">
        <v>7251</v>
      </c>
      <c r="G1995" s="7">
        <v>1</v>
      </c>
      <c r="H1995" s="7">
        <v>1</v>
      </c>
      <c r="K1995" s="7" t="s">
        <v>4689</v>
      </c>
      <c r="L1995" s="7" t="s">
        <v>4687</v>
      </c>
      <c r="N1995" s="7">
        <v>42.13</v>
      </c>
      <c r="O1995" s="7" t="str">
        <f t="shared" si="124"/>
        <v>Obesity</v>
      </c>
      <c r="Q1995" s="7">
        <v>4.14</v>
      </c>
      <c r="R1995" s="7" t="str">
        <f t="shared" si="125"/>
        <v>Normal</v>
      </c>
      <c r="U1995" s="7">
        <v>14</v>
      </c>
      <c r="V1995" s="7" t="s">
        <v>4708</v>
      </c>
      <c r="W1995" s="7">
        <v>1997</v>
      </c>
      <c r="X1995" s="7" t="str">
        <f t="shared" si="126"/>
        <v>14-Jul-1997</v>
      </c>
      <c r="Z1995" s="7">
        <f t="shared" si="127"/>
        <v>25</v>
      </c>
      <c r="AC1995" s="44">
        <v>3292.53</v>
      </c>
    </row>
    <row r="1996" ht="15.6" spans="1:29">
      <c r="A1996" s="24" t="s">
        <v>3991</v>
      </c>
      <c r="B1996" s="24" t="s">
        <v>7900</v>
      </c>
      <c r="C1996" s="7" t="s">
        <v>4748</v>
      </c>
      <c r="D1996" s="7" t="s">
        <v>7901</v>
      </c>
      <c r="G1996" s="7">
        <v>1</v>
      </c>
      <c r="H1996" s="7">
        <v>1</v>
      </c>
      <c r="K1996" s="7" t="s">
        <v>4689</v>
      </c>
      <c r="L1996" s="7" t="s">
        <v>4687</v>
      </c>
      <c r="N1996" s="7">
        <v>33.99</v>
      </c>
      <c r="O1996" s="7" t="str">
        <f t="shared" si="124"/>
        <v>Obesity</v>
      </c>
      <c r="Q1996" s="7">
        <v>4.07</v>
      </c>
      <c r="R1996" s="7" t="str">
        <f t="shared" si="125"/>
        <v>Normal</v>
      </c>
      <c r="U1996" s="7">
        <v>29</v>
      </c>
      <c r="V1996" s="7" t="s">
        <v>4712</v>
      </c>
      <c r="W1996" s="7">
        <v>1997</v>
      </c>
      <c r="X1996" s="7" t="str">
        <f t="shared" si="126"/>
        <v>29-Nov-1997</v>
      </c>
      <c r="Z1996" s="7">
        <f t="shared" si="127"/>
        <v>25</v>
      </c>
      <c r="AC1996" s="44">
        <v>3280.22</v>
      </c>
    </row>
    <row r="1997" ht="15.6" spans="1:29">
      <c r="A1997" s="24" t="s">
        <v>3993</v>
      </c>
      <c r="B1997" s="24" t="s">
        <v>5454</v>
      </c>
      <c r="C1997" s="7" t="s">
        <v>4748</v>
      </c>
      <c r="D1997" s="7" t="s">
        <v>7902</v>
      </c>
      <c r="G1997" s="7">
        <v>1</v>
      </c>
      <c r="H1997" s="7">
        <v>1</v>
      </c>
      <c r="K1997" s="7" t="s">
        <v>4689</v>
      </c>
      <c r="L1997" s="7" t="s">
        <v>4687</v>
      </c>
      <c r="N1997" s="7">
        <v>28.595</v>
      </c>
      <c r="O1997" s="7" t="str">
        <f t="shared" si="124"/>
        <v>Overweight</v>
      </c>
      <c r="Q1997" s="7">
        <v>6.26</v>
      </c>
      <c r="R1997" s="7" t="str">
        <f t="shared" si="125"/>
        <v>Prediabetes</v>
      </c>
      <c r="U1997" s="7">
        <v>24</v>
      </c>
      <c r="V1997" s="7" t="s">
        <v>4717</v>
      </c>
      <c r="W1997" s="7">
        <v>1997</v>
      </c>
      <c r="X1997" s="7" t="str">
        <f t="shared" si="126"/>
        <v>24-Dec-1997</v>
      </c>
      <c r="Z1997" s="7">
        <f t="shared" si="127"/>
        <v>25</v>
      </c>
      <c r="AC1997" s="44">
        <v>3279.87</v>
      </c>
    </row>
    <row r="1998" ht="15.6" spans="1:29">
      <c r="A1998" s="24" t="s">
        <v>3995</v>
      </c>
      <c r="B1998" s="24" t="s">
        <v>4934</v>
      </c>
      <c r="C1998" s="7" t="s">
        <v>4748</v>
      </c>
      <c r="D1998" s="7" t="s">
        <v>5228</v>
      </c>
      <c r="G1998" s="7" t="s">
        <v>4688</v>
      </c>
      <c r="H1998" s="7">
        <v>0</v>
      </c>
      <c r="K1998" s="7" t="s">
        <v>4689</v>
      </c>
      <c r="L1998" s="7" t="s">
        <v>4687</v>
      </c>
      <c r="N1998" s="7">
        <v>20.8</v>
      </c>
      <c r="O1998" s="7" t="str">
        <f t="shared" si="124"/>
        <v>Normal Weight</v>
      </c>
      <c r="Q1998" s="7">
        <v>5.88</v>
      </c>
      <c r="R1998" s="7" t="str">
        <f t="shared" si="125"/>
        <v>Prediabetes</v>
      </c>
      <c r="U1998" s="7">
        <v>8</v>
      </c>
      <c r="V1998" s="7" t="s">
        <v>4712</v>
      </c>
      <c r="W1998" s="7">
        <v>1997</v>
      </c>
      <c r="X1998" s="7" t="str">
        <f t="shared" si="126"/>
        <v>8-Nov-1997</v>
      </c>
      <c r="Z1998" s="7">
        <f t="shared" si="127"/>
        <v>25</v>
      </c>
      <c r="AC1998" s="44">
        <v>3277.16</v>
      </c>
    </row>
    <row r="1999" ht="15.6" spans="1:29">
      <c r="A1999" s="24" t="s">
        <v>3997</v>
      </c>
      <c r="B1999" s="24" t="s">
        <v>7903</v>
      </c>
      <c r="C1999" s="7" t="s">
        <v>4748</v>
      </c>
      <c r="D1999" s="7" t="s">
        <v>7904</v>
      </c>
      <c r="G1999" s="7" t="s">
        <v>4688</v>
      </c>
      <c r="H1999" s="7">
        <v>0</v>
      </c>
      <c r="K1999" s="7" t="s">
        <v>4689</v>
      </c>
      <c r="L1999" s="7" t="s">
        <v>4687</v>
      </c>
      <c r="N1999" s="7">
        <v>23.465</v>
      </c>
      <c r="O1999" s="7" t="str">
        <f t="shared" si="124"/>
        <v>Normal Weight</v>
      </c>
      <c r="Q1999" s="7">
        <v>5.72</v>
      </c>
      <c r="R1999" s="7" t="str">
        <f t="shared" si="125"/>
        <v>Prediabetes</v>
      </c>
      <c r="U1999" s="7">
        <v>9</v>
      </c>
      <c r="V1999" s="7" t="s">
        <v>4708</v>
      </c>
      <c r="W1999" s="7">
        <v>1997</v>
      </c>
      <c r="X1999" s="7" t="str">
        <f t="shared" si="126"/>
        <v>9-Jul-1997</v>
      </c>
      <c r="Z1999" s="7">
        <f t="shared" si="127"/>
        <v>25</v>
      </c>
      <c r="AC1999" s="44">
        <v>3268.85</v>
      </c>
    </row>
    <row r="2000" ht="15.6" spans="1:29">
      <c r="A2000" s="24" t="s">
        <v>3999</v>
      </c>
      <c r="B2000" s="24" t="s">
        <v>5298</v>
      </c>
      <c r="C2000" s="7" t="s">
        <v>4748</v>
      </c>
      <c r="D2000" s="7" t="s">
        <v>5586</v>
      </c>
      <c r="G2000" s="7">
        <v>2</v>
      </c>
      <c r="H2000" s="7">
        <v>2</v>
      </c>
      <c r="K2000" s="7" t="s">
        <v>4689</v>
      </c>
      <c r="L2000" s="7" t="s">
        <v>4687</v>
      </c>
      <c r="N2000" s="7">
        <v>40.185</v>
      </c>
      <c r="O2000" s="7" t="str">
        <f t="shared" si="124"/>
        <v>Obesity</v>
      </c>
      <c r="Q2000" s="7">
        <v>6.09</v>
      </c>
      <c r="R2000" s="7" t="str">
        <f t="shared" si="125"/>
        <v>Prediabetes</v>
      </c>
      <c r="U2000" s="7">
        <v>21</v>
      </c>
      <c r="V2000" s="7" t="s">
        <v>4708</v>
      </c>
      <c r="W2000" s="7">
        <v>1996</v>
      </c>
      <c r="X2000" s="7" t="str">
        <f t="shared" si="126"/>
        <v>21-Jul-1996</v>
      </c>
      <c r="Z2000" s="7">
        <f t="shared" si="127"/>
        <v>26</v>
      </c>
      <c r="AC2000" s="44">
        <v>3260.2</v>
      </c>
    </row>
    <row r="2001" ht="15.6" spans="1:29">
      <c r="A2001" s="24" t="s">
        <v>4001</v>
      </c>
      <c r="B2001" s="24" t="s">
        <v>7905</v>
      </c>
      <c r="C2001" s="7" t="s">
        <v>4748</v>
      </c>
      <c r="D2001" s="7" t="s">
        <v>7906</v>
      </c>
      <c r="G2001" s="7" t="s">
        <v>4688</v>
      </c>
      <c r="H2001" s="7">
        <v>0</v>
      </c>
      <c r="K2001" s="7" t="s">
        <v>4689</v>
      </c>
      <c r="L2001" s="7" t="s">
        <v>4687</v>
      </c>
      <c r="N2001" s="7">
        <v>21.89</v>
      </c>
      <c r="O2001" s="7" t="str">
        <f t="shared" si="124"/>
        <v>Normal Weight</v>
      </c>
      <c r="Q2001" s="7">
        <v>4.25</v>
      </c>
      <c r="R2001" s="7" t="str">
        <f t="shared" si="125"/>
        <v>Normal</v>
      </c>
      <c r="U2001" s="7">
        <v>5</v>
      </c>
      <c r="V2001" s="7" t="s">
        <v>4714</v>
      </c>
      <c r="W2001" s="7">
        <v>2001</v>
      </c>
      <c r="X2001" s="7" t="str">
        <f t="shared" si="126"/>
        <v>5-Jun-2001</v>
      </c>
      <c r="Z2001" s="7">
        <f t="shared" si="127"/>
        <v>22</v>
      </c>
      <c r="AC2001" s="44">
        <v>3238.44</v>
      </c>
    </row>
    <row r="2002" ht="15.6" spans="1:29">
      <c r="A2002" s="24" t="s">
        <v>4003</v>
      </c>
      <c r="B2002" s="24" t="s">
        <v>7907</v>
      </c>
      <c r="C2002" s="7" t="s">
        <v>4751</v>
      </c>
      <c r="D2002" s="7" t="s">
        <v>7908</v>
      </c>
      <c r="G2002" s="7" t="s">
        <v>4688</v>
      </c>
      <c r="H2002" s="7">
        <v>0</v>
      </c>
      <c r="K2002" s="7" t="s">
        <v>4689</v>
      </c>
      <c r="L2002" s="7" t="s">
        <v>4687</v>
      </c>
      <c r="N2002" s="7">
        <v>29.34</v>
      </c>
      <c r="O2002" s="7" t="str">
        <f t="shared" si="124"/>
        <v>Overweight</v>
      </c>
      <c r="Q2002" s="7">
        <v>6.09</v>
      </c>
      <c r="R2002" s="7" t="str">
        <f t="shared" si="125"/>
        <v>Prediabetes</v>
      </c>
      <c r="U2002" s="7">
        <v>7</v>
      </c>
      <c r="V2002" s="7" t="s">
        <v>4712</v>
      </c>
      <c r="W2002" s="7">
        <v>2000</v>
      </c>
      <c r="X2002" s="7" t="str">
        <f t="shared" si="126"/>
        <v>7-Nov-2000</v>
      </c>
      <c r="Z2002" s="7">
        <f t="shared" si="127"/>
        <v>22</v>
      </c>
      <c r="AC2002" s="44">
        <v>3227.12</v>
      </c>
    </row>
    <row r="2003" ht="15.6" spans="1:29">
      <c r="A2003" s="24" t="s">
        <v>4005</v>
      </c>
      <c r="B2003" s="24" t="s">
        <v>7909</v>
      </c>
      <c r="C2003" s="7" t="s">
        <v>4748</v>
      </c>
      <c r="D2003" s="7" t="s">
        <v>7910</v>
      </c>
      <c r="G2003" s="7" t="s">
        <v>4688</v>
      </c>
      <c r="H2003" s="7">
        <v>0</v>
      </c>
      <c r="K2003" s="7" t="s">
        <v>4689</v>
      </c>
      <c r="L2003" s="7" t="s">
        <v>4687</v>
      </c>
      <c r="N2003" s="7">
        <v>22.61</v>
      </c>
      <c r="O2003" s="7" t="str">
        <f t="shared" si="124"/>
        <v>Normal Weight</v>
      </c>
      <c r="Q2003" s="7">
        <v>5.51</v>
      </c>
      <c r="R2003" s="7" t="str">
        <f t="shared" si="125"/>
        <v>Normal</v>
      </c>
      <c r="U2003" s="7">
        <v>16</v>
      </c>
      <c r="V2003" s="7" t="s">
        <v>4708</v>
      </c>
      <c r="W2003" s="7">
        <v>1996</v>
      </c>
      <c r="X2003" s="7" t="str">
        <f t="shared" si="126"/>
        <v>16-Jul-1996</v>
      </c>
      <c r="Z2003" s="7">
        <f t="shared" si="127"/>
        <v>26</v>
      </c>
      <c r="AC2003" s="44">
        <v>3213.62</v>
      </c>
    </row>
    <row r="2004" ht="15.6" spans="1:29">
      <c r="A2004" s="24" t="s">
        <v>4007</v>
      </c>
      <c r="B2004" s="24" t="s">
        <v>7911</v>
      </c>
      <c r="C2004" s="7" t="s">
        <v>4748</v>
      </c>
      <c r="D2004" s="7" t="s">
        <v>5636</v>
      </c>
      <c r="G2004" s="7" t="s">
        <v>4688</v>
      </c>
      <c r="H2004" s="7">
        <v>0</v>
      </c>
      <c r="K2004" s="7" t="s">
        <v>4689</v>
      </c>
      <c r="L2004" s="7" t="s">
        <v>4687</v>
      </c>
      <c r="N2004" s="7">
        <v>22.23</v>
      </c>
      <c r="O2004" s="7" t="str">
        <f t="shared" si="124"/>
        <v>Normal Weight</v>
      </c>
      <c r="Q2004" s="7">
        <v>5.63</v>
      </c>
      <c r="R2004" s="7" t="str">
        <f t="shared" si="125"/>
        <v>Normal</v>
      </c>
      <c r="U2004" s="7">
        <v>20</v>
      </c>
      <c r="V2004" s="7" t="s">
        <v>4719</v>
      </c>
      <c r="W2004" s="7">
        <v>1996</v>
      </c>
      <c r="X2004" s="7" t="str">
        <f t="shared" si="126"/>
        <v>20-Oct-1996</v>
      </c>
      <c r="Z2004" s="7">
        <f t="shared" si="127"/>
        <v>26</v>
      </c>
      <c r="AC2004" s="44">
        <v>3208.79</v>
      </c>
    </row>
    <row r="2005" ht="15.6" spans="1:29">
      <c r="A2005" s="24" t="s">
        <v>4009</v>
      </c>
      <c r="B2005" s="24" t="s">
        <v>7912</v>
      </c>
      <c r="C2005" s="7" t="s">
        <v>4748</v>
      </c>
      <c r="D2005" s="7" t="s">
        <v>7913</v>
      </c>
      <c r="G2005" s="7" t="s">
        <v>4688</v>
      </c>
      <c r="H2005" s="7">
        <v>0</v>
      </c>
      <c r="K2005" s="7" t="s">
        <v>4687</v>
      </c>
      <c r="L2005" s="7" t="s">
        <v>4687</v>
      </c>
      <c r="N2005" s="7">
        <v>33.4</v>
      </c>
      <c r="O2005" s="7" t="str">
        <f t="shared" si="124"/>
        <v>Obesity</v>
      </c>
      <c r="Q2005" s="7">
        <v>5.29</v>
      </c>
      <c r="R2005" s="7" t="str">
        <f t="shared" si="125"/>
        <v>Normal</v>
      </c>
      <c r="U2005" s="7">
        <v>3</v>
      </c>
      <c r="V2005" s="7" t="s">
        <v>4712</v>
      </c>
      <c r="W2005" s="7">
        <v>1994</v>
      </c>
      <c r="X2005" s="7" t="str">
        <f t="shared" si="126"/>
        <v>3-Nov-1994</v>
      </c>
      <c r="Z2005" s="7">
        <f t="shared" si="127"/>
        <v>28</v>
      </c>
      <c r="AC2005" s="44">
        <v>3206.49</v>
      </c>
    </row>
    <row r="2006" ht="15.6" spans="1:29">
      <c r="A2006" s="24" t="s">
        <v>4011</v>
      </c>
      <c r="B2006" s="24" t="s">
        <v>6902</v>
      </c>
      <c r="C2006" s="7" t="s">
        <v>4748</v>
      </c>
      <c r="D2006" s="7" t="s">
        <v>7914</v>
      </c>
      <c r="G2006" s="7">
        <v>1</v>
      </c>
      <c r="H2006" s="7">
        <v>1</v>
      </c>
      <c r="K2006" s="7" t="s">
        <v>4687</v>
      </c>
      <c r="L2006" s="7" t="s">
        <v>4687</v>
      </c>
      <c r="N2006" s="7">
        <v>33.11</v>
      </c>
      <c r="O2006" s="7" t="str">
        <f t="shared" si="124"/>
        <v>Obesity</v>
      </c>
      <c r="Q2006" s="7">
        <v>4</v>
      </c>
      <c r="R2006" s="7" t="str">
        <f t="shared" si="125"/>
        <v>Normal</v>
      </c>
      <c r="U2006" s="7">
        <v>27</v>
      </c>
      <c r="V2006" s="7" t="s">
        <v>4708</v>
      </c>
      <c r="W2006" s="7">
        <v>1994</v>
      </c>
      <c r="X2006" s="7" t="str">
        <f t="shared" si="126"/>
        <v>27-Jul-1994</v>
      </c>
      <c r="Z2006" s="7">
        <f t="shared" si="127"/>
        <v>28</v>
      </c>
      <c r="AC2006" s="44">
        <v>3201.25</v>
      </c>
    </row>
    <row r="2007" ht="15.6" spans="1:29">
      <c r="A2007" s="24" t="s">
        <v>4013</v>
      </c>
      <c r="B2007" s="24" t="s">
        <v>7915</v>
      </c>
      <c r="C2007" s="7" t="s">
        <v>4748</v>
      </c>
      <c r="D2007" s="7" t="s">
        <v>4876</v>
      </c>
      <c r="G2007" s="7" t="s">
        <v>4688</v>
      </c>
      <c r="H2007" s="7">
        <v>0</v>
      </c>
      <c r="K2007" s="7" t="s">
        <v>4689</v>
      </c>
      <c r="L2007" s="7" t="s">
        <v>4687</v>
      </c>
      <c r="N2007" s="7">
        <v>16.815</v>
      </c>
      <c r="O2007" s="7" t="str">
        <f t="shared" si="124"/>
        <v>Underweight</v>
      </c>
      <c r="Q2007" s="7">
        <v>5.49</v>
      </c>
      <c r="R2007" s="7" t="str">
        <f t="shared" si="125"/>
        <v>Normal</v>
      </c>
      <c r="U2007" s="7">
        <v>23</v>
      </c>
      <c r="V2007" s="7" t="s">
        <v>4718</v>
      </c>
      <c r="W2007" s="7">
        <v>2001</v>
      </c>
      <c r="X2007" s="7" t="str">
        <f t="shared" si="126"/>
        <v>23-Aug-2001</v>
      </c>
      <c r="Z2007" s="7">
        <f t="shared" si="127"/>
        <v>21</v>
      </c>
      <c r="AC2007" s="44">
        <v>3180.51</v>
      </c>
    </row>
    <row r="2008" ht="15.6" spans="1:29">
      <c r="A2008" s="24" t="s">
        <v>4015</v>
      </c>
      <c r="B2008" s="24" t="s">
        <v>5499</v>
      </c>
      <c r="C2008" s="7" t="s">
        <v>5627</v>
      </c>
      <c r="D2008" s="7" t="s">
        <v>7916</v>
      </c>
      <c r="G2008" s="7" t="s">
        <v>4688</v>
      </c>
      <c r="H2008" s="7">
        <v>0</v>
      </c>
      <c r="K2008" s="7" t="s">
        <v>4687</v>
      </c>
      <c r="L2008" s="7" t="s">
        <v>4687</v>
      </c>
      <c r="N2008" s="7">
        <v>25.61</v>
      </c>
      <c r="O2008" s="7" t="str">
        <f t="shared" si="124"/>
        <v>Overweight</v>
      </c>
      <c r="Q2008" s="7">
        <v>5.34</v>
      </c>
      <c r="R2008" s="7" t="str">
        <f t="shared" si="125"/>
        <v>Normal</v>
      </c>
      <c r="U2008" s="7">
        <v>20</v>
      </c>
      <c r="V2008" s="7" t="s">
        <v>4714</v>
      </c>
      <c r="W2008" s="7">
        <v>1993</v>
      </c>
      <c r="X2008" s="7" t="str">
        <f t="shared" si="126"/>
        <v>20-Jun-1993</v>
      </c>
      <c r="Z2008" s="7">
        <f t="shared" si="127"/>
        <v>29</v>
      </c>
      <c r="AC2008" s="44">
        <v>3179.96</v>
      </c>
    </row>
    <row r="2009" ht="15.6" spans="1:29">
      <c r="A2009" s="24" t="s">
        <v>4017</v>
      </c>
      <c r="B2009" s="24" t="s">
        <v>7917</v>
      </c>
      <c r="C2009" s="7" t="s">
        <v>4748</v>
      </c>
      <c r="D2009" s="7" t="s">
        <v>7918</v>
      </c>
      <c r="G2009" s="7">
        <v>1</v>
      </c>
      <c r="H2009" s="7">
        <v>1</v>
      </c>
      <c r="K2009" s="7" t="s">
        <v>4687</v>
      </c>
      <c r="L2009" s="7" t="s">
        <v>4687</v>
      </c>
      <c r="N2009" s="7">
        <v>25.8</v>
      </c>
      <c r="O2009" s="7" t="str">
        <f t="shared" si="124"/>
        <v>Overweight</v>
      </c>
      <c r="Q2009" s="7">
        <v>4.12</v>
      </c>
      <c r="R2009" s="7" t="str">
        <f t="shared" si="125"/>
        <v>Normal</v>
      </c>
      <c r="U2009" s="7">
        <v>13</v>
      </c>
      <c r="V2009" s="7" t="s">
        <v>4718</v>
      </c>
      <c r="W2009" s="7">
        <v>1994</v>
      </c>
      <c r="X2009" s="7" t="str">
        <f t="shared" si="126"/>
        <v>13-Aug-1994</v>
      </c>
      <c r="Z2009" s="7">
        <f t="shared" si="127"/>
        <v>28</v>
      </c>
      <c r="AC2009" s="44">
        <v>3176.82</v>
      </c>
    </row>
    <row r="2010" ht="15.6" spans="1:29">
      <c r="A2010" s="24" t="s">
        <v>4019</v>
      </c>
      <c r="B2010" s="24" t="s">
        <v>7919</v>
      </c>
      <c r="C2010" s="7" t="s">
        <v>4751</v>
      </c>
      <c r="D2010" s="7" t="s">
        <v>7920</v>
      </c>
      <c r="G2010" s="7" t="s">
        <v>4688</v>
      </c>
      <c r="H2010" s="7">
        <v>0</v>
      </c>
      <c r="K2010" s="7" t="s">
        <v>4687</v>
      </c>
      <c r="L2010" s="7" t="s">
        <v>4687</v>
      </c>
      <c r="N2010" s="7">
        <v>27.39</v>
      </c>
      <c r="O2010" s="7" t="str">
        <f t="shared" si="124"/>
        <v>Overweight</v>
      </c>
      <c r="Q2010" s="7">
        <v>5.49</v>
      </c>
      <c r="R2010" s="7" t="str">
        <f t="shared" si="125"/>
        <v>Normal</v>
      </c>
      <c r="U2010" s="7">
        <v>29</v>
      </c>
      <c r="V2010" s="7" t="s">
        <v>4719</v>
      </c>
      <c r="W2010" s="7">
        <v>1999</v>
      </c>
      <c r="X2010" s="7" t="str">
        <f t="shared" si="126"/>
        <v>29-Oct-1999</v>
      </c>
      <c r="Z2010" s="7">
        <f t="shared" si="127"/>
        <v>23</v>
      </c>
      <c r="AC2010" s="44">
        <v>3176.29</v>
      </c>
    </row>
    <row r="2011" ht="15.6" spans="1:29">
      <c r="A2011" s="24" t="s">
        <v>4021</v>
      </c>
      <c r="B2011" s="24" t="s">
        <v>7921</v>
      </c>
      <c r="C2011" s="7" t="s">
        <v>4751</v>
      </c>
      <c r="D2011" s="7" t="s">
        <v>5462</v>
      </c>
      <c r="G2011" s="7">
        <v>1</v>
      </c>
      <c r="H2011" s="7">
        <v>1</v>
      </c>
      <c r="K2011" s="7" t="s">
        <v>4687</v>
      </c>
      <c r="L2011" s="7" t="s">
        <v>4687</v>
      </c>
      <c r="N2011" s="7">
        <v>17.03</v>
      </c>
      <c r="O2011" s="7" t="str">
        <f t="shared" si="124"/>
        <v>Underweight</v>
      </c>
      <c r="Q2011" s="7">
        <v>5.11</v>
      </c>
      <c r="R2011" s="7" t="str">
        <f t="shared" si="125"/>
        <v>Normal</v>
      </c>
      <c r="U2011" s="7">
        <v>30</v>
      </c>
      <c r="V2011" s="7" t="s">
        <v>4717</v>
      </c>
      <c r="W2011" s="7">
        <v>1987</v>
      </c>
      <c r="X2011" s="7" t="str">
        <f t="shared" si="126"/>
        <v>30-Dec-1987</v>
      </c>
      <c r="Z2011" s="7">
        <f t="shared" si="127"/>
        <v>35</v>
      </c>
      <c r="AC2011" s="44">
        <v>3172.02</v>
      </c>
    </row>
    <row r="2012" ht="15.6" spans="1:29">
      <c r="A2012" s="24" t="s">
        <v>4023</v>
      </c>
      <c r="B2012" s="24" t="s">
        <v>7922</v>
      </c>
      <c r="C2012" s="7" t="s">
        <v>4751</v>
      </c>
      <c r="D2012" s="7" t="s">
        <v>5283</v>
      </c>
      <c r="G2012" s="7" t="s">
        <v>4688</v>
      </c>
      <c r="H2012" s="7">
        <v>0</v>
      </c>
      <c r="K2012" s="7" t="s">
        <v>4689</v>
      </c>
      <c r="L2012" s="7" t="s">
        <v>4687</v>
      </c>
      <c r="N2012" s="7">
        <v>23.75</v>
      </c>
      <c r="O2012" s="7" t="str">
        <f t="shared" si="124"/>
        <v>Normal Weight</v>
      </c>
      <c r="Q2012" s="7">
        <v>5.94</v>
      </c>
      <c r="R2012" s="7" t="str">
        <f t="shared" si="125"/>
        <v>Prediabetes</v>
      </c>
      <c r="U2012" s="7">
        <v>19</v>
      </c>
      <c r="V2012" s="7" t="s">
        <v>4718</v>
      </c>
      <c r="W2012" s="7">
        <v>2001</v>
      </c>
      <c r="X2012" s="7" t="str">
        <f t="shared" si="126"/>
        <v>19-Aug-2001</v>
      </c>
      <c r="Z2012" s="7">
        <f t="shared" si="127"/>
        <v>21</v>
      </c>
      <c r="AC2012" s="44">
        <v>3171.61</v>
      </c>
    </row>
    <row r="2013" ht="15.6" spans="1:29">
      <c r="A2013" s="24" t="s">
        <v>4025</v>
      </c>
      <c r="B2013" s="24" t="s">
        <v>7923</v>
      </c>
      <c r="C2013" s="7" t="s">
        <v>4751</v>
      </c>
      <c r="D2013" s="7" t="s">
        <v>5142</v>
      </c>
      <c r="G2013" s="7" t="s">
        <v>4688</v>
      </c>
      <c r="H2013" s="7">
        <v>0</v>
      </c>
      <c r="K2013" s="7" t="s">
        <v>4689</v>
      </c>
      <c r="L2013" s="7" t="s">
        <v>4687</v>
      </c>
      <c r="N2013" s="7">
        <v>26.03</v>
      </c>
      <c r="O2013" s="7" t="str">
        <f t="shared" si="124"/>
        <v>Overweight</v>
      </c>
      <c r="Q2013" s="7">
        <v>5.54</v>
      </c>
      <c r="R2013" s="7" t="str">
        <f t="shared" si="125"/>
        <v>Normal</v>
      </c>
      <c r="U2013" s="7">
        <v>30</v>
      </c>
      <c r="V2013" s="7" t="s">
        <v>4717</v>
      </c>
      <c r="W2013" s="7">
        <v>1995</v>
      </c>
      <c r="X2013" s="7" t="str">
        <f t="shared" si="126"/>
        <v>30-Dec-1995</v>
      </c>
      <c r="Z2013" s="7">
        <f t="shared" si="127"/>
        <v>27</v>
      </c>
      <c r="AC2013" s="44">
        <v>3167.46</v>
      </c>
    </row>
    <row r="2014" ht="15.6" spans="1:29">
      <c r="A2014" s="24" t="s">
        <v>4027</v>
      </c>
      <c r="B2014" s="24" t="s">
        <v>6495</v>
      </c>
      <c r="C2014" s="7" t="s">
        <v>4748</v>
      </c>
      <c r="D2014" s="7" t="s">
        <v>7924</v>
      </c>
      <c r="G2014" s="7" t="s">
        <v>4688</v>
      </c>
      <c r="H2014" s="7">
        <v>0</v>
      </c>
      <c r="K2014" s="7" t="s">
        <v>4687</v>
      </c>
      <c r="L2014" s="7" t="s">
        <v>4687</v>
      </c>
      <c r="N2014" s="7">
        <v>16.08</v>
      </c>
      <c r="O2014" s="7" t="str">
        <f t="shared" si="124"/>
        <v>Underweight</v>
      </c>
      <c r="Q2014" s="7">
        <v>7.09</v>
      </c>
      <c r="R2014" s="7" t="str">
        <f t="shared" si="125"/>
        <v>Diabetes</v>
      </c>
      <c r="U2014" s="7">
        <v>12</v>
      </c>
      <c r="V2014" s="7" t="s">
        <v>4714</v>
      </c>
      <c r="W2014" s="7">
        <v>1989</v>
      </c>
      <c r="X2014" s="7" t="str">
        <f t="shared" si="126"/>
        <v>12-Jun-1989</v>
      </c>
      <c r="Z2014" s="7">
        <f t="shared" si="127"/>
        <v>33</v>
      </c>
      <c r="AC2014" s="44">
        <v>3162.02</v>
      </c>
    </row>
    <row r="2015" ht="15.6" spans="1:29">
      <c r="A2015" s="24" t="s">
        <v>4029</v>
      </c>
      <c r="B2015" s="24" t="s">
        <v>7925</v>
      </c>
      <c r="C2015" s="7" t="s">
        <v>4751</v>
      </c>
      <c r="D2015" s="7" t="s">
        <v>7926</v>
      </c>
      <c r="G2015" s="7">
        <v>1</v>
      </c>
      <c r="H2015" s="7">
        <v>1</v>
      </c>
      <c r="K2015" s="7" t="s">
        <v>4687</v>
      </c>
      <c r="L2015" s="7" t="s">
        <v>4687</v>
      </c>
      <c r="N2015" s="7">
        <v>30.875</v>
      </c>
      <c r="O2015" s="7" t="str">
        <f t="shared" si="124"/>
        <v>Obesity</v>
      </c>
      <c r="Q2015" s="7">
        <v>6.22</v>
      </c>
      <c r="R2015" s="7" t="str">
        <f t="shared" si="125"/>
        <v>Prediabetes</v>
      </c>
      <c r="U2015" s="7">
        <v>5</v>
      </c>
      <c r="V2015" s="7" t="s">
        <v>4719</v>
      </c>
      <c r="W2015" s="7">
        <v>1994</v>
      </c>
      <c r="X2015" s="7" t="str">
        <f t="shared" si="126"/>
        <v>5-Oct-1994</v>
      </c>
      <c r="Z2015" s="7">
        <f t="shared" si="127"/>
        <v>28</v>
      </c>
      <c r="AC2015" s="44">
        <v>3161.45</v>
      </c>
    </row>
    <row r="2016" ht="15.6" spans="1:29">
      <c r="A2016" s="24" t="s">
        <v>4031</v>
      </c>
      <c r="B2016" s="24" t="s">
        <v>7927</v>
      </c>
      <c r="C2016" s="7" t="s">
        <v>4748</v>
      </c>
      <c r="D2016" s="7" t="s">
        <v>7928</v>
      </c>
      <c r="G2016" s="7">
        <v>1</v>
      </c>
      <c r="H2016" s="7">
        <v>1</v>
      </c>
      <c r="K2016" s="7" t="s">
        <v>4687</v>
      </c>
      <c r="L2016" s="7" t="s">
        <v>4687</v>
      </c>
      <c r="N2016" s="7">
        <v>31.79</v>
      </c>
      <c r="O2016" s="7" t="str">
        <f t="shared" si="124"/>
        <v>Obesity</v>
      </c>
      <c r="Q2016" s="7">
        <v>4.33</v>
      </c>
      <c r="R2016" s="7" t="str">
        <f t="shared" si="125"/>
        <v>Normal</v>
      </c>
      <c r="U2016" s="7">
        <v>4</v>
      </c>
      <c r="V2016" s="7" t="s">
        <v>4718</v>
      </c>
      <c r="W2016" s="7">
        <v>2002</v>
      </c>
      <c r="X2016" s="7" t="str">
        <f t="shared" si="126"/>
        <v>4-Aug-2002</v>
      </c>
      <c r="Z2016" s="7">
        <f t="shared" si="127"/>
        <v>20</v>
      </c>
      <c r="AC2016" s="44">
        <v>3128.35</v>
      </c>
    </row>
    <row r="2017" ht="15.6" spans="1:29">
      <c r="A2017" s="24" t="s">
        <v>4033</v>
      </c>
      <c r="B2017" s="24" t="s">
        <v>7929</v>
      </c>
      <c r="C2017" s="7" t="s">
        <v>4751</v>
      </c>
      <c r="D2017" s="7" t="s">
        <v>7829</v>
      </c>
      <c r="G2017" s="7">
        <v>1</v>
      </c>
      <c r="H2017" s="7">
        <v>1</v>
      </c>
      <c r="K2017" s="7" t="s">
        <v>4689</v>
      </c>
      <c r="L2017" s="7" t="s">
        <v>4687</v>
      </c>
      <c r="N2017" s="7">
        <v>28.48</v>
      </c>
      <c r="O2017" s="7" t="str">
        <f t="shared" si="124"/>
        <v>Overweight</v>
      </c>
      <c r="Q2017" s="7">
        <v>5.83</v>
      </c>
      <c r="R2017" s="7" t="str">
        <f t="shared" si="125"/>
        <v>Prediabetes</v>
      </c>
      <c r="U2017" s="7">
        <v>16</v>
      </c>
      <c r="V2017" s="7" t="s">
        <v>4714</v>
      </c>
      <c r="W2017" s="7">
        <v>1997</v>
      </c>
      <c r="X2017" s="7" t="str">
        <f t="shared" si="126"/>
        <v>16-Jun-1997</v>
      </c>
      <c r="Z2017" s="7">
        <f t="shared" si="127"/>
        <v>25</v>
      </c>
      <c r="AC2017" s="44">
        <v>3088.06</v>
      </c>
    </row>
    <row r="2018" ht="15.6" spans="1:29">
      <c r="A2018" s="24" t="s">
        <v>4035</v>
      </c>
      <c r="B2018" s="24" t="s">
        <v>7930</v>
      </c>
      <c r="C2018" s="7" t="s">
        <v>4748</v>
      </c>
      <c r="D2018" s="7" t="s">
        <v>7931</v>
      </c>
      <c r="G2018" s="7">
        <v>1</v>
      </c>
      <c r="H2018" s="7">
        <v>1</v>
      </c>
      <c r="K2018" s="7" t="s">
        <v>4687</v>
      </c>
      <c r="L2018" s="7" t="s">
        <v>4687</v>
      </c>
      <c r="N2018" s="7">
        <v>26.6</v>
      </c>
      <c r="O2018" s="7" t="str">
        <f t="shared" si="124"/>
        <v>Overweight</v>
      </c>
      <c r="Q2018" s="7">
        <v>4.7</v>
      </c>
      <c r="R2018" s="7" t="str">
        <f t="shared" si="125"/>
        <v>Normal</v>
      </c>
      <c r="U2018" s="7">
        <v>2</v>
      </c>
      <c r="V2018" s="7" t="s">
        <v>4715</v>
      </c>
      <c r="W2018" s="7">
        <v>1998</v>
      </c>
      <c r="X2018" s="7" t="str">
        <f t="shared" si="126"/>
        <v>2-Sep-1998</v>
      </c>
      <c r="Z2018" s="7">
        <f t="shared" si="127"/>
        <v>24</v>
      </c>
      <c r="AC2018" s="44">
        <v>3077.1</v>
      </c>
    </row>
    <row r="2019" ht="15.6" spans="1:29">
      <c r="A2019" s="24" t="s">
        <v>4037</v>
      </c>
      <c r="B2019" s="24" t="s">
        <v>7932</v>
      </c>
      <c r="C2019" s="7" t="s">
        <v>4748</v>
      </c>
      <c r="D2019" s="7" t="s">
        <v>4876</v>
      </c>
      <c r="G2019" s="7">
        <v>1</v>
      </c>
      <c r="H2019" s="7">
        <v>1</v>
      </c>
      <c r="K2019" s="7" t="s">
        <v>4687</v>
      </c>
      <c r="L2019" s="7" t="s">
        <v>4687</v>
      </c>
      <c r="N2019" s="7">
        <v>25.27</v>
      </c>
      <c r="O2019" s="7" t="str">
        <f t="shared" si="124"/>
        <v>Overweight</v>
      </c>
      <c r="Q2019" s="7">
        <v>4.07</v>
      </c>
      <c r="R2019" s="7" t="str">
        <f t="shared" si="125"/>
        <v>Normal</v>
      </c>
      <c r="U2019" s="7">
        <v>25</v>
      </c>
      <c r="V2019" s="7" t="s">
        <v>4717</v>
      </c>
      <c r="W2019" s="7">
        <v>1998</v>
      </c>
      <c r="X2019" s="7" t="str">
        <f t="shared" si="126"/>
        <v>25-Dec-1998</v>
      </c>
      <c r="Z2019" s="7">
        <f t="shared" si="127"/>
        <v>24</v>
      </c>
      <c r="AC2019" s="44">
        <v>3070.81</v>
      </c>
    </row>
    <row r="2020" ht="15.6" spans="1:29">
      <c r="A2020" s="24" t="s">
        <v>4039</v>
      </c>
      <c r="B2020" s="24" t="s">
        <v>4870</v>
      </c>
      <c r="C2020" s="7" t="s">
        <v>4748</v>
      </c>
      <c r="D2020" s="7" t="s">
        <v>7933</v>
      </c>
      <c r="G2020" s="7" t="s">
        <v>4688</v>
      </c>
      <c r="H2020" s="7">
        <v>0</v>
      </c>
      <c r="K2020" s="7" t="s">
        <v>4689</v>
      </c>
      <c r="L2020" s="7" t="s">
        <v>4687</v>
      </c>
      <c r="N2020" s="7">
        <v>34.485</v>
      </c>
      <c r="O2020" s="7" t="str">
        <f t="shared" si="124"/>
        <v>Obesity</v>
      </c>
      <c r="Q2020" s="7">
        <v>9.39</v>
      </c>
      <c r="R2020" s="7" t="str">
        <f t="shared" si="125"/>
        <v>Diabetes</v>
      </c>
      <c r="U2020" s="7">
        <v>11</v>
      </c>
      <c r="V2020" s="7" t="s">
        <v>4718</v>
      </c>
      <c r="W2020" s="7">
        <v>1997</v>
      </c>
      <c r="X2020" s="7" t="str">
        <f t="shared" si="126"/>
        <v>11-Aug-1997</v>
      </c>
      <c r="Z2020" s="7">
        <f t="shared" si="127"/>
        <v>25</v>
      </c>
      <c r="AC2020" s="44">
        <v>3065.49</v>
      </c>
    </row>
    <row r="2021" ht="15.6" spans="1:29">
      <c r="A2021" s="24" t="s">
        <v>4041</v>
      </c>
      <c r="B2021" s="24" t="s">
        <v>7934</v>
      </c>
      <c r="C2021" s="7" t="s">
        <v>4751</v>
      </c>
      <c r="D2021" s="7" t="s">
        <v>7935</v>
      </c>
      <c r="G2021" s="7" t="s">
        <v>4688</v>
      </c>
      <c r="H2021" s="7">
        <v>0</v>
      </c>
      <c r="K2021" s="7" t="s">
        <v>4689</v>
      </c>
      <c r="L2021" s="7" t="s">
        <v>4687</v>
      </c>
      <c r="N2021" s="7">
        <v>15.57</v>
      </c>
      <c r="O2021" s="7" t="str">
        <f t="shared" si="124"/>
        <v>Underweight</v>
      </c>
      <c r="Q2021" s="7">
        <v>4.18</v>
      </c>
      <c r="R2021" s="7" t="str">
        <f t="shared" si="125"/>
        <v>Normal</v>
      </c>
      <c r="U2021" s="7">
        <v>13</v>
      </c>
      <c r="V2021" s="7" t="s">
        <v>4715</v>
      </c>
      <c r="W2021" s="7">
        <v>1988</v>
      </c>
      <c r="X2021" s="7" t="str">
        <f t="shared" si="126"/>
        <v>13-Sep-1988</v>
      </c>
      <c r="Z2021" s="7">
        <f t="shared" si="127"/>
        <v>34</v>
      </c>
      <c r="AC2021" s="44">
        <v>3062.51</v>
      </c>
    </row>
    <row r="2022" ht="15.6" spans="1:29">
      <c r="A2022" s="24" t="s">
        <v>4043</v>
      </c>
      <c r="B2022" s="24" t="s">
        <v>5178</v>
      </c>
      <c r="C2022" s="7" t="s">
        <v>4751</v>
      </c>
      <c r="D2022" s="7" t="s">
        <v>7615</v>
      </c>
      <c r="G2022" s="7">
        <v>1</v>
      </c>
      <c r="H2022" s="7">
        <v>1</v>
      </c>
      <c r="K2022" s="7" t="s">
        <v>4687</v>
      </c>
      <c r="L2022" s="7" t="s">
        <v>4687</v>
      </c>
      <c r="N2022" s="7">
        <v>30.36</v>
      </c>
      <c r="O2022" s="7" t="str">
        <f t="shared" si="124"/>
        <v>Obesity</v>
      </c>
      <c r="Q2022" s="7">
        <v>4.18</v>
      </c>
      <c r="R2022" s="7" t="str">
        <f t="shared" si="125"/>
        <v>Normal</v>
      </c>
      <c r="U2022" s="7">
        <v>15</v>
      </c>
      <c r="V2022" s="7" t="s">
        <v>4715</v>
      </c>
      <c r="W2022" s="7">
        <v>2002</v>
      </c>
      <c r="X2022" s="7" t="str">
        <f t="shared" si="126"/>
        <v>15-Sep-2002</v>
      </c>
      <c r="Z2022" s="7">
        <f t="shared" si="127"/>
        <v>20</v>
      </c>
      <c r="AC2022" s="44">
        <v>3056.39</v>
      </c>
    </row>
    <row r="2023" ht="15.6" spans="1:29">
      <c r="A2023" s="24" t="s">
        <v>4045</v>
      </c>
      <c r="B2023" s="24" t="s">
        <v>7936</v>
      </c>
      <c r="C2023" s="7" t="s">
        <v>4748</v>
      </c>
      <c r="D2023" s="7" t="s">
        <v>7937</v>
      </c>
      <c r="G2023" s="7">
        <v>1</v>
      </c>
      <c r="H2023" s="7">
        <v>1</v>
      </c>
      <c r="K2023" s="7" t="s">
        <v>4687</v>
      </c>
      <c r="L2023" s="7" t="s">
        <v>4687</v>
      </c>
      <c r="N2023" s="7">
        <v>19.37</v>
      </c>
      <c r="O2023" s="7" t="str">
        <f t="shared" si="124"/>
        <v>Normal Weight</v>
      </c>
      <c r="Q2023" s="7">
        <v>4.4</v>
      </c>
      <c r="R2023" s="7" t="str">
        <f t="shared" si="125"/>
        <v>Normal</v>
      </c>
      <c r="U2023" s="7">
        <v>24</v>
      </c>
      <c r="V2023" s="7" t="s">
        <v>4708</v>
      </c>
      <c r="W2023" s="7">
        <v>1991</v>
      </c>
      <c r="X2023" s="7" t="str">
        <f t="shared" si="126"/>
        <v>24-Jul-1991</v>
      </c>
      <c r="Z2023" s="7">
        <f t="shared" si="127"/>
        <v>31</v>
      </c>
      <c r="AC2023" s="44">
        <v>3051.73</v>
      </c>
    </row>
    <row r="2024" ht="15.6" spans="1:29">
      <c r="A2024" s="24" t="s">
        <v>4047</v>
      </c>
      <c r="B2024" s="24" t="s">
        <v>7938</v>
      </c>
      <c r="C2024" s="7" t="s">
        <v>4751</v>
      </c>
      <c r="D2024" s="7" t="s">
        <v>7939</v>
      </c>
      <c r="G2024" s="7" t="s">
        <v>4688</v>
      </c>
      <c r="H2024" s="7">
        <v>0</v>
      </c>
      <c r="K2024" s="7" t="s">
        <v>4687</v>
      </c>
      <c r="L2024" s="7" t="s">
        <v>4687</v>
      </c>
      <c r="N2024" s="7">
        <v>16.71</v>
      </c>
      <c r="O2024" s="7" t="str">
        <f t="shared" si="124"/>
        <v>Underweight</v>
      </c>
      <c r="Q2024" s="7">
        <v>9.9</v>
      </c>
      <c r="R2024" s="7" t="str">
        <f t="shared" si="125"/>
        <v>Diabetes</v>
      </c>
      <c r="U2024" s="7">
        <v>1</v>
      </c>
      <c r="V2024" s="7" t="s">
        <v>4714</v>
      </c>
      <c r="W2024" s="7">
        <v>1987</v>
      </c>
      <c r="X2024" s="7" t="str">
        <f t="shared" si="126"/>
        <v>1-Jun-1987</v>
      </c>
      <c r="Z2024" s="7">
        <f t="shared" si="127"/>
        <v>36</v>
      </c>
      <c r="AC2024" s="44">
        <v>3046.06</v>
      </c>
    </row>
    <row r="2025" ht="15.6" spans="1:29">
      <c r="A2025" s="24" t="s">
        <v>4049</v>
      </c>
      <c r="B2025" s="24" t="s">
        <v>7940</v>
      </c>
      <c r="C2025" s="7" t="s">
        <v>4748</v>
      </c>
      <c r="D2025" s="7" t="s">
        <v>7941</v>
      </c>
      <c r="G2025" s="7" t="s">
        <v>4688</v>
      </c>
      <c r="H2025" s="7">
        <v>0</v>
      </c>
      <c r="K2025" s="7" t="s">
        <v>4689</v>
      </c>
      <c r="L2025" s="7" t="s">
        <v>4687</v>
      </c>
      <c r="N2025" s="7">
        <v>24.1</v>
      </c>
      <c r="O2025" s="7" t="str">
        <f t="shared" si="124"/>
        <v>Normal Weight</v>
      </c>
      <c r="Q2025" s="7">
        <v>4.84</v>
      </c>
      <c r="R2025" s="7" t="str">
        <f t="shared" si="125"/>
        <v>Normal</v>
      </c>
      <c r="U2025" s="7">
        <v>30</v>
      </c>
      <c r="V2025" s="7" t="s">
        <v>4708</v>
      </c>
      <c r="W2025" s="7">
        <v>1995</v>
      </c>
      <c r="X2025" s="7" t="str">
        <f t="shared" si="126"/>
        <v>30-Jul-1995</v>
      </c>
      <c r="Z2025" s="7">
        <f t="shared" si="127"/>
        <v>27</v>
      </c>
      <c r="AC2025" s="44">
        <v>3044.21</v>
      </c>
    </row>
    <row r="2026" ht="15.6" spans="1:29">
      <c r="A2026" s="24" t="s">
        <v>4051</v>
      </c>
      <c r="B2026" s="24" t="s">
        <v>7942</v>
      </c>
      <c r="C2026" s="7" t="s">
        <v>4748</v>
      </c>
      <c r="D2026" s="7" t="s">
        <v>7943</v>
      </c>
      <c r="G2026" s="7">
        <v>1</v>
      </c>
      <c r="H2026" s="7">
        <v>1</v>
      </c>
      <c r="K2026" s="7" t="s">
        <v>4687</v>
      </c>
      <c r="L2026" s="7" t="s">
        <v>4687</v>
      </c>
      <c r="N2026" s="7">
        <v>29.77</v>
      </c>
      <c r="O2026" s="7" t="str">
        <f t="shared" si="124"/>
        <v>Overweight</v>
      </c>
      <c r="Q2026" s="7">
        <v>5.53</v>
      </c>
      <c r="R2026" s="7" t="str">
        <f t="shared" si="125"/>
        <v>Normal</v>
      </c>
      <c r="U2026" s="7">
        <v>3</v>
      </c>
      <c r="V2026" s="7" t="s">
        <v>4715</v>
      </c>
      <c r="W2026" s="7">
        <v>2002</v>
      </c>
      <c r="X2026" s="7" t="str">
        <f t="shared" si="126"/>
        <v>3-Sep-2002</v>
      </c>
      <c r="Z2026" s="7">
        <f t="shared" si="127"/>
        <v>20</v>
      </c>
      <c r="AC2026" s="44">
        <v>3021.81</v>
      </c>
    </row>
    <row r="2027" ht="15.6" spans="1:29">
      <c r="A2027" s="24" t="s">
        <v>4053</v>
      </c>
      <c r="B2027" s="24" t="s">
        <v>7944</v>
      </c>
      <c r="C2027" s="7" t="s">
        <v>4751</v>
      </c>
      <c r="D2027" s="7" t="s">
        <v>7945</v>
      </c>
      <c r="G2027" s="7" t="s">
        <v>4688</v>
      </c>
      <c r="H2027" s="7">
        <v>0</v>
      </c>
      <c r="K2027" s="7" t="s">
        <v>4689</v>
      </c>
      <c r="L2027" s="7" t="s">
        <v>4687</v>
      </c>
      <c r="N2027" s="7">
        <v>46.53</v>
      </c>
      <c r="O2027" s="7" t="str">
        <f t="shared" si="124"/>
        <v>Obesity</v>
      </c>
      <c r="Q2027" s="7">
        <v>4.33</v>
      </c>
      <c r="R2027" s="7" t="str">
        <f t="shared" si="125"/>
        <v>Normal</v>
      </c>
      <c r="U2027" s="7">
        <v>28</v>
      </c>
      <c r="V2027" s="7" t="s">
        <v>4719</v>
      </c>
      <c r="W2027" s="7">
        <v>1996</v>
      </c>
      <c r="X2027" s="7" t="str">
        <f t="shared" si="126"/>
        <v>28-Oct-1996</v>
      </c>
      <c r="Z2027" s="7">
        <f t="shared" si="127"/>
        <v>26</v>
      </c>
      <c r="AC2027" s="44">
        <v>3018.04</v>
      </c>
    </row>
    <row r="2028" ht="15.6" spans="1:29">
      <c r="A2028" s="24" t="s">
        <v>4055</v>
      </c>
      <c r="B2028" s="24" t="s">
        <v>7316</v>
      </c>
      <c r="C2028" s="7" t="s">
        <v>4748</v>
      </c>
      <c r="D2028" s="7" t="s">
        <v>7946</v>
      </c>
      <c r="G2028" s="7" t="s">
        <v>4688</v>
      </c>
      <c r="H2028" s="7">
        <v>0</v>
      </c>
      <c r="K2028" s="7" t="s">
        <v>4687</v>
      </c>
      <c r="L2028" s="7" t="s">
        <v>4687</v>
      </c>
      <c r="N2028" s="7">
        <v>23.4</v>
      </c>
      <c r="O2028" s="7" t="str">
        <f t="shared" si="124"/>
        <v>Normal Weight</v>
      </c>
      <c r="Q2028" s="7">
        <v>4.91</v>
      </c>
      <c r="R2028" s="7" t="str">
        <f t="shared" si="125"/>
        <v>Normal</v>
      </c>
      <c r="U2028" s="7">
        <v>3</v>
      </c>
      <c r="V2028" s="7" t="s">
        <v>4715</v>
      </c>
      <c r="W2028" s="7">
        <v>2003</v>
      </c>
      <c r="X2028" s="7" t="str">
        <f t="shared" si="126"/>
        <v>3-Sep-2003</v>
      </c>
      <c r="Z2028" s="7">
        <f t="shared" si="127"/>
        <v>19</v>
      </c>
      <c r="AC2028" s="44">
        <v>3012.22</v>
      </c>
    </row>
    <row r="2029" ht="15.6" spans="1:29">
      <c r="A2029" s="24" t="s">
        <v>4057</v>
      </c>
      <c r="B2029" s="24" t="s">
        <v>7947</v>
      </c>
      <c r="C2029" s="7" t="s">
        <v>4751</v>
      </c>
      <c r="D2029" s="7" t="s">
        <v>7948</v>
      </c>
      <c r="E2029" s="7" t="s">
        <v>6027</v>
      </c>
      <c r="G2029" s="7" t="s">
        <v>4688</v>
      </c>
      <c r="H2029" s="7">
        <v>0</v>
      </c>
      <c r="K2029" s="7" t="s">
        <v>4689</v>
      </c>
      <c r="L2029" s="7" t="s">
        <v>4687</v>
      </c>
      <c r="N2029" s="7">
        <v>30</v>
      </c>
      <c r="O2029" s="7" t="str">
        <f t="shared" si="124"/>
        <v>Overweight</v>
      </c>
      <c r="Q2029" s="7">
        <v>4.8</v>
      </c>
      <c r="R2029" s="7" t="str">
        <f t="shared" si="125"/>
        <v>Normal</v>
      </c>
      <c r="U2029" s="7">
        <v>10</v>
      </c>
      <c r="V2029" s="7" t="s">
        <v>4718</v>
      </c>
      <c r="W2029" s="7">
        <v>1996</v>
      </c>
      <c r="X2029" s="7" t="str">
        <f t="shared" si="126"/>
        <v>10-Aug-1996</v>
      </c>
      <c r="Z2029" s="7">
        <f t="shared" si="127"/>
        <v>26</v>
      </c>
      <c r="AC2029" s="44">
        <v>2985.67</v>
      </c>
    </row>
    <row r="2030" ht="15.6" spans="1:29">
      <c r="A2030" s="24" t="s">
        <v>4059</v>
      </c>
      <c r="B2030" s="24" t="s">
        <v>7949</v>
      </c>
      <c r="C2030" s="7" t="s">
        <v>4751</v>
      </c>
      <c r="D2030" s="7" t="s">
        <v>4878</v>
      </c>
      <c r="G2030" s="7">
        <v>2</v>
      </c>
      <c r="H2030" s="7">
        <v>2</v>
      </c>
      <c r="K2030" s="7" t="s">
        <v>4689</v>
      </c>
      <c r="L2030" s="7" t="s">
        <v>4687</v>
      </c>
      <c r="N2030" s="7">
        <v>29.15</v>
      </c>
      <c r="O2030" s="7" t="str">
        <f t="shared" si="124"/>
        <v>Overweight</v>
      </c>
      <c r="Q2030" s="7">
        <v>5.55</v>
      </c>
      <c r="R2030" s="7" t="str">
        <f t="shared" si="125"/>
        <v>Normal</v>
      </c>
      <c r="U2030" s="7">
        <v>11</v>
      </c>
      <c r="V2030" s="7" t="s">
        <v>4712</v>
      </c>
      <c r="W2030" s="7">
        <v>1996</v>
      </c>
      <c r="X2030" s="7" t="str">
        <f t="shared" si="126"/>
        <v>11-Nov-1996</v>
      </c>
      <c r="Z2030" s="7">
        <f t="shared" si="127"/>
        <v>26</v>
      </c>
      <c r="AC2030" s="44">
        <v>2979.52</v>
      </c>
    </row>
    <row r="2031" ht="15.6" spans="1:29">
      <c r="A2031" s="24" t="s">
        <v>4061</v>
      </c>
      <c r="B2031" s="24" t="s">
        <v>7950</v>
      </c>
      <c r="C2031" s="7" t="s">
        <v>4748</v>
      </c>
      <c r="D2031" s="7" t="s">
        <v>7951</v>
      </c>
      <c r="G2031" s="7" t="s">
        <v>4688</v>
      </c>
      <c r="H2031" s="7">
        <v>0</v>
      </c>
      <c r="K2031" s="7" t="s">
        <v>4687</v>
      </c>
      <c r="L2031" s="7" t="s">
        <v>4687</v>
      </c>
      <c r="N2031" s="7">
        <v>34.865</v>
      </c>
      <c r="O2031" s="7" t="str">
        <f t="shared" si="124"/>
        <v>Obesity</v>
      </c>
      <c r="Q2031" s="7">
        <v>5.24</v>
      </c>
      <c r="R2031" s="7" t="str">
        <f t="shared" si="125"/>
        <v>Normal</v>
      </c>
      <c r="U2031" s="7">
        <v>21</v>
      </c>
      <c r="V2031" s="7" t="s">
        <v>4715</v>
      </c>
      <c r="W2031" s="7">
        <v>1999</v>
      </c>
      <c r="X2031" s="7" t="str">
        <f t="shared" si="126"/>
        <v>21-Sep-1999</v>
      </c>
      <c r="Z2031" s="7">
        <f t="shared" si="127"/>
        <v>23</v>
      </c>
      <c r="AC2031" s="44">
        <v>2974.13</v>
      </c>
    </row>
    <row r="2032" ht="15.6" spans="1:29">
      <c r="A2032" s="24" t="s">
        <v>4063</v>
      </c>
      <c r="B2032" s="24" t="s">
        <v>7952</v>
      </c>
      <c r="C2032" s="7" t="s">
        <v>4748</v>
      </c>
      <c r="D2032" s="7" t="s">
        <v>7953</v>
      </c>
      <c r="G2032" s="7">
        <v>1</v>
      </c>
      <c r="H2032" s="7">
        <v>1</v>
      </c>
      <c r="K2032" s="7" t="s">
        <v>4689</v>
      </c>
      <c r="L2032" s="7" t="s">
        <v>4687</v>
      </c>
      <c r="N2032" s="7">
        <v>28.12</v>
      </c>
      <c r="O2032" s="7" t="str">
        <f t="shared" si="124"/>
        <v>Overweight</v>
      </c>
      <c r="Q2032" s="7">
        <v>6.08</v>
      </c>
      <c r="R2032" s="7" t="str">
        <f t="shared" si="125"/>
        <v>Prediabetes</v>
      </c>
      <c r="U2032" s="7">
        <v>21</v>
      </c>
      <c r="V2032" s="7" t="s">
        <v>4717</v>
      </c>
      <c r="W2032" s="7">
        <v>2000</v>
      </c>
      <c r="X2032" s="7" t="str">
        <f t="shared" si="126"/>
        <v>21-Dec-2000</v>
      </c>
      <c r="Z2032" s="7">
        <f t="shared" si="127"/>
        <v>22</v>
      </c>
      <c r="AC2032" s="44">
        <v>2943.41</v>
      </c>
    </row>
    <row r="2033" ht="15.6" spans="1:29">
      <c r="A2033" s="24" t="s">
        <v>4065</v>
      </c>
      <c r="B2033" s="24" t="s">
        <v>6022</v>
      </c>
      <c r="C2033" s="7" t="s">
        <v>4751</v>
      </c>
      <c r="D2033" s="7" t="s">
        <v>7954</v>
      </c>
      <c r="G2033" s="7">
        <v>1</v>
      </c>
      <c r="H2033" s="7">
        <v>1</v>
      </c>
      <c r="K2033" s="7" t="s">
        <v>4689</v>
      </c>
      <c r="L2033" s="7" t="s">
        <v>4687</v>
      </c>
      <c r="N2033" s="7">
        <v>29.45</v>
      </c>
      <c r="O2033" s="7" t="str">
        <f t="shared" si="124"/>
        <v>Overweight</v>
      </c>
      <c r="Q2033" s="7">
        <v>5.83</v>
      </c>
      <c r="R2033" s="7" t="str">
        <f t="shared" si="125"/>
        <v>Prediabetes</v>
      </c>
      <c r="U2033" s="7">
        <v>5</v>
      </c>
      <c r="V2033" s="7" t="s">
        <v>4715</v>
      </c>
      <c r="W2033" s="7">
        <v>1996</v>
      </c>
      <c r="X2033" s="7" t="str">
        <f t="shared" si="126"/>
        <v>5-Sep-1996</v>
      </c>
      <c r="Z2033" s="7">
        <f t="shared" si="127"/>
        <v>26</v>
      </c>
      <c r="AC2033" s="44">
        <v>2927.06</v>
      </c>
    </row>
    <row r="2034" ht="15.6" spans="1:29">
      <c r="A2034" s="24" t="s">
        <v>4067</v>
      </c>
      <c r="B2034" s="24" t="s">
        <v>7955</v>
      </c>
      <c r="C2034" s="7" t="s">
        <v>4751</v>
      </c>
      <c r="D2034" s="7" t="s">
        <v>7956</v>
      </c>
      <c r="G2034" s="7">
        <v>1</v>
      </c>
      <c r="H2034" s="7">
        <v>1</v>
      </c>
      <c r="K2034" s="7" t="s">
        <v>4687</v>
      </c>
      <c r="L2034" s="7" t="s">
        <v>4687</v>
      </c>
      <c r="N2034" s="7">
        <v>27.94</v>
      </c>
      <c r="O2034" s="7" t="str">
        <f t="shared" si="124"/>
        <v>Overweight</v>
      </c>
      <c r="Q2034" s="7">
        <v>4.29</v>
      </c>
      <c r="R2034" s="7" t="str">
        <f t="shared" si="125"/>
        <v>Normal</v>
      </c>
      <c r="U2034" s="7">
        <v>9</v>
      </c>
      <c r="V2034" s="7" t="s">
        <v>4715</v>
      </c>
      <c r="W2034" s="7">
        <v>1993</v>
      </c>
      <c r="X2034" s="7" t="str">
        <f t="shared" si="126"/>
        <v>9-Sep-1993</v>
      </c>
      <c r="Z2034" s="7">
        <f t="shared" si="127"/>
        <v>29</v>
      </c>
      <c r="AC2034" s="44">
        <v>2913.57</v>
      </c>
    </row>
    <row r="2035" ht="15.6" spans="1:29">
      <c r="A2035" s="24" t="s">
        <v>4069</v>
      </c>
      <c r="B2035" s="24" t="s">
        <v>7957</v>
      </c>
      <c r="C2035" s="7" t="s">
        <v>4751</v>
      </c>
      <c r="D2035" s="7" t="s">
        <v>6443</v>
      </c>
      <c r="G2035" s="7">
        <v>1</v>
      </c>
      <c r="H2035" s="7">
        <v>1</v>
      </c>
      <c r="K2035" s="7" t="s">
        <v>4687</v>
      </c>
      <c r="L2035" s="7" t="s">
        <v>4687</v>
      </c>
      <c r="N2035" s="7">
        <v>27.2</v>
      </c>
      <c r="O2035" s="7" t="str">
        <f t="shared" si="124"/>
        <v>Overweight</v>
      </c>
      <c r="Q2035" s="7">
        <v>5.3</v>
      </c>
      <c r="R2035" s="7" t="str">
        <f t="shared" si="125"/>
        <v>Normal</v>
      </c>
      <c r="U2035" s="7">
        <v>9</v>
      </c>
      <c r="V2035" s="7" t="s">
        <v>4712</v>
      </c>
      <c r="W2035" s="7">
        <v>1993</v>
      </c>
      <c r="X2035" s="7" t="str">
        <f t="shared" si="126"/>
        <v>9-Nov-1993</v>
      </c>
      <c r="Z2035" s="7">
        <f t="shared" si="127"/>
        <v>29</v>
      </c>
      <c r="AC2035" s="44">
        <v>2904.09</v>
      </c>
    </row>
    <row r="2036" ht="15.6" spans="1:29">
      <c r="A2036" s="24" t="s">
        <v>4071</v>
      </c>
      <c r="B2036" s="24" t="s">
        <v>7958</v>
      </c>
      <c r="C2036" s="7" t="s">
        <v>4748</v>
      </c>
      <c r="D2036" s="7" t="s">
        <v>7959</v>
      </c>
      <c r="G2036" s="7">
        <v>1</v>
      </c>
      <c r="H2036" s="7">
        <v>1</v>
      </c>
      <c r="K2036" s="7" t="s">
        <v>4687</v>
      </c>
      <c r="L2036" s="7" t="s">
        <v>4687</v>
      </c>
      <c r="N2036" s="7">
        <v>33.345</v>
      </c>
      <c r="O2036" s="7" t="str">
        <f t="shared" si="124"/>
        <v>Obesity</v>
      </c>
      <c r="Q2036" s="7">
        <v>4.42</v>
      </c>
      <c r="R2036" s="7" t="str">
        <f t="shared" si="125"/>
        <v>Normal</v>
      </c>
      <c r="U2036" s="7">
        <v>22</v>
      </c>
      <c r="V2036" s="7" t="s">
        <v>4708</v>
      </c>
      <c r="W2036" s="7">
        <v>1998</v>
      </c>
      <c r="X2036" s="7" t="str">
        <f t="shared" si="126"/>
        <v>22-Jul-1998</v>
      </c>
      <c r="Z2036" s="7">
        <f t="shared" si="127"/>
        <v>24</v>
      </c>
      <c r="AC2036" s="44">
        <v>2902.91</v>
      </c>
    </row>
    <row r="2037" ht="15.6" spans="1:29">
      <c r="A2037" s="24" t="s">
        <v>4073</v>
      </c>
      <c r="B2037" s="24" t="s">
        <v>7960</v>
      </c>
      <c r="C2037" s="7" t="s">
        <v>4748</v>
      </c>
      <c r="D2037" s="7" t="s">
        <v>7961</v>
      </c>
      <c r="G2037" s="7">
        <v>1</v>
      </c>
      <c r="H2037" s="7">
        <v>1</v>
      </c>
      <c r="K2037" s="7" t="s">
        <v>4687</v>
      </c>
      <c r="L2037" s="7" t="s">
        <v>4687</v>
      </c>
      <c r="N2037" s="7">
        <v>29.925</v>
      </c>
      <c r="O2037" s="7" t="str">
        <f t="shared" si="124"/>
        <v>Overweight</v>
      </c>
      <c r="Q2037" s="7">
        <v>5.68</v>
      </c>
      <c r="R2037" s="7" t="str">
        <f t="shared" si="125"/>
        <v>Normal</v>
      </c>
      <c r="U2037" s="7">
        <v>9</v>
      </c>
      <c r="V2037" s="7" t="s">
        <v>4708</v>
      </c>
      <c r="W2037" s="7">
        <v>1998</v>
      </c>
      <c r="X2037" s="7" t="str">
        <f t="shared" si="126"/>
        <v>9-Jul-1998</v>
      </c>
      <c r="Z2037" s="7">
        <f t="shared" si="127"/>
        <v>24</v>
      </c>
      <c r="AC2037" s="44">
        <v>2899.49</v>
      </c>
    </row>
    <row r="2038" ht="15.6" spans="1:29">
      <c r="A2038" s="24" t="s">
        <v>4075</v>
      </c>
      <c r="B2038" s="24" t="s">
        <v>7962</v>
      </c>
      <c r="C2038" s="7" t="s">
        <v>4748</v>
      </c>
      <c r="D2038" s="7" t="s">
        <v>6091</v>
      </c>
      <c r="G2038" s="7">
        <v>1</v>
      </c>
      <c r="H2038" s="7">
        <v>1</v>
      </c>
      <c r="K2038" s="7" t="s">
        <v>4687</v>
      </c>
      <c r="L2038" s="7" t="s">
        <v>4687</v>
      </c>
      <c r="N2038" s="7">
        <v>24.225</v>
      </c>
      <c r="O2038" s="7" t="str">
        <f t="shared" si="124"/>
        <v>Normal Weight</v>
      </c>
      <c r="Q2038" s="7">
        <v>6.05</v>
      </c>
      <c r="R2038" s="7" t="str">
        <f t="shared" si="125"/>
        <v>Prediabetes</v>
      </c>
      <c r="U2038" s="7">
        <v>27</v>
      </c>
      <c r="V2038" s="7" t="s">
        <v>4715</v>
      </c>
      <c r="W2038" s="7">
        <v>1998</v>
      </c>
      <c r="X2038" s="7" t="str">
        <f t="shared" si="126"/>
        <v>27-Sep-1998</v>
      </c>
      <c r="Z2038" s="7">
        <f t="shared" si="127"/>
        <v>24</v>
      </c>
      <c r="AC2038" s="44">
        <v>2897.46</v>
      </c>
    </row>
    <row r="2039" ht="15.6" spans="1:29">
      <c r="A2039" s="24" t="s">
        <v>4077</v>
      </c>
      <c r="B2039" s="24" t="s">
        <v>7963</v>
      </c>
      <c r="C2039" s="7" t="s">
        <v>4748</v>
      </c>
      <c r="D2039" s="7" t="s">
        <v>5217</v>
      </c>
      <c r="G2039" s="7">
        <v>1</v>
      </c>
      <c r="H2039" s="7">
        <v>1</v>
      </c>
      <c r="K2039" s="7" t="s">
        <v>4687</v>
      </c>
      <c r="L2039" s="7" t="s">
        <v>4687</v>
      </c>
      <c r="N2039" s="7">
        <v>29.68</v>
      </c>
      <c r="O2039" s="7" t="str">
        <f t="shared" si="124"/>
        <v>Overweight</v>
      </c>
      <c r="Q2039" s="7">
        <v>5.33</v>
      </c>
      <c r="R2039" s="7" t="str">
        <f t="shared" si="125"/>
        <v>Normal</v>
      </c>
      <c r="U2039" s="7">
        <v>8</v>
      </c>
      <c r="V2039" s="7" t="s">
        <v>4719</v>
      </c>
      <c r="W2039" s="7">
        <v>2000</v>
      </c>
      <c r="X2039" s="7" t="str">
        <f t="shared" si="126"/>
        <v>8-Oct-2000</v>
      </c>
      <c r="Z2039" s="7">
        <f t="shared" si="127"/>
        <v>22</v>
      </c>
      <c r="AC2039" s="44">
        <v>2897.32</v>
      </c>
    </row>
    <row r="2040" ht="15.6" spans="1:29">
      <c r="A2040" s="24" t="s">
        <v>4079</v>
      </c>
      <c r="B2040" s="24" t="s">
        <v>4875</v>
      </c>
      <c r="C2040" s="7" t="s">
        <v>4751</v>
      </c>
      <c r="D2040" s="7" t="s">
        <v>7615</v>
      </c>
      <c r="G2040" s="7" t="s">
        <v>4688</v>
      </c>
      <c r="H2040" s="7">
        <v>0</v>
      </c>
      <c r="K2040" s="7" t="s">
        <v>4687</v>
      </c>
      <c r="L2040" s="7" t="s">
        <v>4687</v>
      </c>
      <c r="N2040" s="7">
        <v>20.615</v>
      </c>
      <c r="O2040" s="7" t="str">
        <f t="shared" si="124"/>
        <v>Normal Weight</v>
      </c>
      <c r="Q2040" s="7">
        <v>6.22</v>
      </c>
      <c r="R2040" s="7" t="str">
        <f t="shared" si="125"/>
        <v>Prediabetes</v>
      </c>
      <c r="U2040" s="7">
        <v>29</v>
      </c>
      <c r="V2040" s="7" t="s">
        <v>4719</v>
      </c>
      <c r="W2040" s="7">
        <v>2003</v>
      </c>
      <c r="X2040" s="7" t="str">
        <f t="shared" si="126"/>
        <v>29-Oct-2003</v>
      </c>
      <c r="Z2040" s="7">
        <f t="shared" si="127"/>
        <v>19</v>
      </c>
      <c r="AC2040" s="44">
        <v>2867.12</v>
      </c>
    </row>
    <row r="2041" ht="15.6" spans="1:29">
      <c r="A2041" s="24" t="s">
        <v>4081</v>
      </c>
      <c r="B2041" s="24" t="s">
        <v>7964</v>
      </c>
      <c r="C2041" s="7" t="s">
        <v>4748</v>
      </c>
      <c r="D2041" s="7" t="s">
        <v>7965</v>
      </c>
      <c r="G2041" s="7" t="s">
        <v>4688</v>
      </c>
      <c r="H2041" s="7">
        <v>0</v>
      </c>
      <c r="K2041" s="7" t="s">
        <v>4687</v>
      </c>
      <c r="L2041" s="7" t="s">
        <v>4687</v>
      </c>
      <c r="N2041" s="7">
        <v>32.12</v>
      </c>
      <c r="O2041" s="7" t="str">
        <f t="shared" si="124"/>
        <v>Obesity</v>
      </c>
      <c r="Q2041" s="7">
        <v>5.84</v>
      </c>
      <c r="R2041" s="7" t="str">
        <f t="shared" si="125"/>
        <v>Prediabetes</v>
      </c>
      <c r="U2041" s="7">
        <v>13</v>
      </c>
      <c r="V2041" s="7" t="s">
        <v>4717</v>
      </c>
      <c r="W2041" s="7">
        <v>2004</v>
      </c>
      <c r="X2041" s="7" t="str">
        <f t="shared" si="126"/>
        <v>13-Dec-2004</v>
      </c>
      <c r="Z2041" s="7">
        <f t="shared" si="127"/>
        <v>18</v>
      </c>
      <c r="AC2041" s="44">
        <v>2866.09</v>
      </c>
    </row>
    <row r="2042" ht="15.6" spans="1:29">
      <c r="A2042" s="24" t="s">
        <v>4083</v>
      </c>
      <c r="B2042" s="24" t="s">
        <v>6307</v>
      </c>
      <c r="C2042" s="7" t="s">
        <v>4751</v>
      </c>
      <c r="D2042" s="7" t="s">
        <v>6326</v>
      </c>
      <c r="G2042" s="7">
        <v>1</v>
      </c>
      <c r="H2042" s="7">
        <v>1</v>
      </c>
      <c r="K2042" s="7" t="s">
        <v>4687</v>
      </c>
      <c r="L2042" s="7" t="s">
        <v>4687</v>
      </c>
      <c r="N2042" s="7">
        <v>27.36</v>
      </c>
      <c r="O2042" s="7" t="str">
        <f t="shared" si="124"/>
        <v>Overweight</v>
      </c>
      <c r="Q2042" s="7">
        <v>5.71</v>
      </c>
      <c r="R2042" s="7" t="str">
        <f t="shared" si="125"/>
        <v>Prediabetes</v>
      </c>
      <c r="U2042" s="7">
        <v>14</v>
      </c>
      <c r="V2042" s="7" t="s">
        <v>4719</v>
      </c>
      <c r="W2042" s="7">
        <v>1999</v>
      </c>
      <c r="X2042" s="7" t="str">
        <f t="shared" si="126"/>
        <v>14-Oct-1999</v>
      </c>
      <c r="Z2042" s="7">
        <f t="shared" si="127"/>
        <v>23</v>
      </c>
      <c r="AC2042" s="44">
        <v>2855.44</v>
      </c>
    </row>
    <row r="2043" ht="15.6" spans="1:29">
      <c r="A2043" s="24" t="s">
        <v>4085</v>
      </c>
      <c r="B2043" s="24" t="s">
        <v>7966</v>
      </c>
      <c r="C2043" s="7" t="s">
        <v>4751</v>
      </c>
      <c r="D2043" s="7" t="s">
        <v>7967</v>
      </c>
      <c r="G2043" s="7">
        <v>1</v>
      </c>
      <c r="H2043" s="7">
        <v>1</v>
      </c>
      <c r="K2043" s="7" t="s">
        <v>4687</v>
      </c>
      <c r="L2043" s="7" t="s">
        <v>4687</v>
      </c>
      <c r="N2043" s="7">
        <v>17.385</v>
      </c>
      <c r="O2043" s="7" t="str">
        <f t="shared" si="124"/>
        <v>Underweight</v>
      </c>
      <c r="Q2043" s="7">
        <v>6.04</v>
      </c>
      <c r="R2043" s="7" t="str">
        <f t="shared" si="125"/>
        <v>Prediabetes</v>
      </c>
      <c r="U2043" s="7">
        <v>10</v>
      </c>
      <c r="V2043" s="7" t="s">
        <v>4715</v>
      </c>
      <c r="W2043" s="7">
        <v>1999</v>
      </c>
      <c r="X2043" s="7" t="str">
        <f t="shared" si="126"/>
        <v>10-Sep-1999</v>
      </c>
      <c r="Z2043" s="7">
        <f t="shared" si="127"/>
        <v>23</v>
      </c>
      <c r="AC2043" s="44">
        <v>2850.68</v>
      </c>
    </row>
    <row r="2044" ht="15.6" spans="1:29">
      <c r="A2044" s="24" t="s">
        <v>4087</v>
      </c>
      <c r="B2044" s="24" t="s">
        <v>7968</v>
      </c>
      <c r="C2044" s="7" t="s">
        <v>4751</v>
      </c>
      <c r="D2044" s="7" t="s">
        <v>7969</v>
      </c>
      <c r="G2044" s="7">
        <v>1</v>
      </c>
      <c r="H2044" s="7">
        <v>1</v>
      </c>
      <c r="K2044" s="7" t="s">
        <v>4687</v>
      </c>
      <c r="L2044" s="7" t="s">
        <v>4687</v>
      </c>
      <c r="N2044" s="7">
        <v>30.13</v>
      </c>
      <c r="O2044" s="7" t="str">
        <f t="shared" si="124"/>
        <v>Obesity</v>
      </c>
      <c r="Q2044" s="7">
        <v>4.38</v>
      </c>
      <c r="R2044" s="7" t="str">
        <f t="shared" si="125"/>
        <v>Normal</v>
      </c>
      <c r="U2044" s="7">
        <v>25</v>
      </c>
      <c r="V2044" s="7" t="s">
        <v>4715</v>
      </c>
      <c r="W2044" s="7">
        <v>2004</v>
      </c>
      <c r="X2044" s="7" t="str">
        <f t="shared" si="126"/>
        <v>25-Sep-2004</v>
      </c>
      <c r="Z2044" s="7">
        <f t="shared" si="127"/>
        <v>18</v>
      </c>
      <c r="AC2044" s="44">
        <v>2842.76</v>
      </c>
    </row>
    <row r="2045" ht="15.6" spans="1:29">
      <c r="A2045" s="24" t="s">
        <v>4089</v>
      </c>
      <c r="B2045" s="24" t="s">
        <v>7970</v>
      </c>
      <c r="C2045" s="7" t="s">
        <v>4748</v>
      </c>
      <c r="D2045" s="7" t="s">
        <v>7971</v>
      </c>
      <c r="G2045" s="7">
        <v>1</v>
      </c>
      <c r="H2045" s="7">
        <v>1</v>
      </c>
      <c r="K2045" s="7" t="s">
        <v>4689</v>
      </c>
      <c r="L2045" s="7" t="s">
        <v>4687</v>
      </c>
      <c r="N2045" s="7">
        <v>25.44</v>
      </c>
      <c r="O2045" s="7" t="str">
        <f t="shared" si="124"/>
        <v>Overweight</v>
      </c>
      <c r="Q2045" s="7">
        <v>5.56</v>
      </c>
      <c r="R2045" s="7" t="str">
        <f t="shared" si="125"/>
        <v>Normal</v>
      </c>
      <c r="U2045" s="7">
        <v>21</v>
      </c>
      <c r="V2045" s="7" t="s">
        <v>4715</v>
      </c>
      <c r="W2045" s="7">
        <v>1997</v>
      </c>
      <c r="X2045" s="7" t="str">
        <f t="shared" si="126"/>
        <v>21-Sep-1997</v>
      </c>
      <c r="Z2045" s="7">
        <f t="shared" si="127"/>
        <v>25</v>
      </c>
      <c r="AC2045" s="44">
        <v>2819.51</v>
      </c>
    </row>
    <row r="2046" ht="15.6" spans="1:29">
      <c r="A2046" s="24" t="s">
        <v>4091</v>
      </c>
      <c r="B2046" s="24" t="s">
        <v>7972</v>
      </c>
      <c r="C2046" s="7" t="s">
        <v>4748</v>
      </c>
      <c r="D2046" s="7" t="s">
        <v>7973</v>
      </c>
      <c r="G2046" s="7">
        <v>1</v>
      </c>
      <c r="H2046" s="7">
        <v>1</v>
      </c>
      <c r="K2046" s="7" t="s">
        <v>4687</v>
      </c>
      <c r="L2046" s="7" t="s">
        <v>4687</v>
      </c>
      <c r="N2046" s="7">
        <v>39.805</v>
      </c>
      <c r="O2046" s="7" t="str">
        <f t="shared" si="124"/>
        <v>Obesity</v>
      </c>
      <c r="Q2046" s="7">
        <v>4.24</v>
      </c>
      <c r="R2046" s="7" t="str">
        <f t="shared" si="125"/>
        <v>Normal</v>
      </c>
      <c r="U2046" s="7">
        <v>13</v>
      </c>
      <c r="V2046" s="7" t="s">
        <v>4715</v>
      </c>
      <c r="W2046" s="7">
        <v>2000</v>
      </c>
      <c r="X2046" s="7" t="str">
        <f t="shared" si="126"/>
        <v>13-Sep-2000</v>
      </c>
      <c r="Z2046" s="7">
        <f t="shared" si="127"/>
        <v>22</v>
      </c>
      <c r="AC2046" s="44">
        <v>2803.7</v>
      </c>
    </row>
    <row r="2047" ht="15.6" spans="1:29">
      <c r="A2047" s="24" t="s">
        <v>4093</v>
      </c>
      <c r="B2047" s="24" t="s">
        <v>7974</v>
      </c>
      <c r="C2047" s="7" t="s">
        <v>4748</v>
      </c>
      <c r="D2047" s="7" t="s">
        <v>7975</v>
      </c>
      <c r="G2047" s="7">
        <v>1</v>
      </c>
      <c r="H2047" s="7">
        <v>1</v>
      </c>
      <c r="K2047" s="7" t="s">
        <v>4689</v>
      </c>
      <c r="L2047" s="7" t="s">
        <v>4687</v>
      </c>
      <c r="N2047" s="7">
        <v>30.4</v>
      </c>
      <c r="O2047" s="7" t="str">
        <f t="shared" si="124"/>
        <v>Obesity</v>
      </c>
      <c r="Q2047" s="7">
        <v>6.32</v>
      </c>
      <c r="R2047" s="7" t="str">
        <f t="shared" si="125"/>
        <v>Prediabetes</v>
      </c>
      <c r="U2047" s="7">
        <v>10</v>
      </c>
      <c r="V2047" s="7" t="s">
        <v>4712</v>
      </c>
      <c r="W2047" s="7">
        <v>2000</v>
      </c>
      <c r="X2047" s="7" t="str">
        <f t="shared" si="126"/>
        <v>10-Nov-2000</v>
      </c>
      <c r="Z2047" s="7">
        <f t="shared" si="127"/>
        <v>22</v>
      </c>
      <c r="AC2047" s="44">
        <v>2801.26</v>
      </c>
    </row>
    <row r="2048" ht="15.6" spans="1:29">
      <c r="A2048" s="24" t="s">
        <v>4095</v>
      </c>
      <c r="B2048" s="24" t="s">
        <v>4883</v>
      </c>
      <c r="C2048" s="7" t="s">
        <v>4748</v>
      </c>
      <c r="D2048" s="7" t="s">
        <v>4905</v>
      </c>
      <c r="G2048" s="7">
        <v>1</v>
      </c>
      <c r="H2048" s="7">
        <v>1</v>
      </c>
      <c r="K2048" s="7" t="s">
        <v>4687</v>
      </c>
      <c r="L2048" s="7" t="s">
        <v>4687</v>
      </c>
      <c r="N2048" s="7">
        <v>23.18</v>
      </c>
      <c r="O2048" s="7" t="str">
        <f t="shared" si="124"/>
        <v>Normal Weight</v>
      </c>
      <c r="Q2048" s="7">
        <v>6.3</v>
      </c>
      <c r="R2048" s="7" t="str">
        <f t="shared" si="125"/>
        <v>Prediabetes</v>
      </c>
      <c r="U2048" s="7">
        <v>11</v>
      </c>
      <c r="V2048" s="7" t="s">
        <v>4715</v>
      </c>
      <c r="W2048" s="7">
        <v>2000</v>
      </c>
      <c r="X2048" s="7" t="str">
        <f t="shared" si="126"/>
        <v>11-Sep-2000</v>
      </c>
      <c r="Z2048" s="7">
        <f t="shared" si="127"/>
        <v>22</v>
      </c>
      <c r="AC2048" s="44">
        <v>2789.06</v>
      </c>
    </row>
    <row r="2049" ht="15.6" spans="1:29">
      <c r="A2049" s="24" t="s">
        <v>4097</v>
      </c>
      <c r="B2049" s="24" t="s">
        <v>7976</v>
      </c>
      <c r="C2049" s="7" t="s">
        <v>4748</v>
      </c>
      <c r="D2049" s="7" t="s">
        <v>7977</v>
      </c>
      <c r="G2049" s="7">
        <v>1</v>
      </c>
      <c r="H2049" s="7">
        <v>1</v>
      </c>
      <c r="K2049" s="7" t="s">
        <v>4687</v>
      </c>
      <c r="L2049" s="7" t="s">
        <v>4687</v>
      </c>
      <c r="N2049" s="7">
        <v>39.615</v>
      </c>
      <c r="O2049" s="7" t="str">
        <f t="shared" si="124"/>
        <v>Obesity</v>
      </c>
      <c r="Q2049" s="7">
        <v>4.38</v>
      </c>
      <c r="R2049" s="7" t="str">
        <f t="shared" si="125"/>
        <v>Normal</v>
      </c>
      <c r="U2049" s="7">
        <v>8</v>
      </c>
      <c r="V2049" s="7" t="s">
        <v>4715</v>
      </c>
      <c r="W2049" s="7">
        <v>2003</v>
      </c>
      <c r="X2049" s="7" t="str">
        <f t="shared" si="126"/>
        <v>8-Sep-2003</v>
      </c>
      <c r="Z2049" s="7">
        <f t="shared" si="127"/>
        <v>19</v>
      </c>
      <c r="AC2049" s="44">
        <v>2775.19</v>
      </c>
    </row>
    <row r="2050" ht="15.6" spans="1:29">
      <c r="A2050" s="24" t="s">
        <v>4099</v>
      </c>
      <c r="B2050" s="24" t="s">
        <v>6641</v>
      </c>
      <c r="C2050" s="7" t="s">
        <v>4751</v>
      </c>
      <c r="D2050" s="7" t="s">
        <v>7978</v>
      </c>
      <c r="G2050" s="7">
        <v>1</v>
      </c>
      <c r="H2050" s="7">
        <v>1</v>
      </c>
      <c r="K2050" s="7" t="s">
        <v>4689</v>
      </c>
      <c r="L2050" s="7" t="s">
        <v>4687</v>
      </c>
      <c r="N2050" s="7">
        <v>30.59</v>
      </c>
      <c r="O2050" s="7" t="str">
        <f t="shared" si="124"/>
        <v>Obesity</v>
      </c>
      <c r="Q2050" s="7">
        <v>4.65</v>
      </c>
      <c r="R2050" s="7" t="str">
        <f t="shared" si="125"/>
        <v>Normal</v>
      </c>
      <c r="U2050" s="7">
        <v>17</v>
      </c>
      <c r="V2050" s="7" t="s">
        <v>4717</v>
      </c>
      <c r="W2050" s="7">
        <v>1997</v>
      </c>
      <c r="X2050" s="7" t="str">
        <f t="shared" si="126"/>
        <v>17-Dec-1997</v>
      </c>
      <c r="Z2050" s="7">
        <f t="shared" si="127"/>
        <v>25</v>
      </c>
      <c r="AC2050" s="44">
        <v>2775.19</v>
      </c>
    </row>
    <row r="2051" ht="15.6" spans="1:29">
      <c r="A2051" s="24" t="s">
        <v>4101</v>
      </c>
      <c r="B2051" s="24" t="s">
        <v>7199</v>
      </c>
      <c r="C2051" s="7" t="s">
        <v>4751</v>
      </c>
      <c r="D2051" s="7" t="s">
        <v>5764</v>
      </c>
      <c r="G2051" s="7">
        <v>1</v>
      </c>
      <c r="H2051" s="7">
        <v>1</v>
      </c>
      <c r="K2051" s="7" t="s">
        <v>4689</v>
      </c>
      <c r="L2051" s="7" t="s">
        <v>4687</v>
      </c>
      <c r="N2051" s="7">
        <v>16.72</v>
      </c>
      <c r="O2051" s="7" t="str">
        <f t="shared" ref="O2051:O2114" si="128">IF((AND(N2051&lt;18.5)),"Underweight",IF(AND(N2051&gt;=18.5,N2051&lt;24.9),"Normal Weight",IF(AND(N2051&gt;=25,N2051&lt;=30),"Overweight","Obesity")))</f>
        <v>Underweight</v>
      </c>
      <c r="Q2051" s="7">
        <v>4.7</v>
      </c>
      <c r="R2051" s="7" t="str">
        <f t="shared" ref="R2051:R2114" si="129">IF((AND(Q2051&gt;=5.7,Q2051&lt;=6.4)),"Prediabetes",IF(AND(Q2051&gt;6.5),"Diabetes","Normal"))</f>
        <v>Normal</v>
      </c>
      <c r="U2051" s="7">
        <v>2</v>
      </c>
      <c r="V2051" s="7" t="s">
        <v>4717</v>
      </c>
      <c r="W2051" s="7">
        <v>1988</v>
      </c>
      <c r="X2051" s="7" t="str">
        <f t="shared" ref="X2051:X2114" si="130">CONCATENATE(U2051,"-",V2051,"-",W2051)</f>
        <v>2-Dec-1988</v>
      </c>
      <c r="Z2051" s="7">
        <f t="shared" ref="Z2051:Z2114" si="131">DATEDIF(X2051,$Y$2,"Y")</f>
        <v>34</v>
      </c>
      <c r="AC2051" s="44">
        <v>2773.46</v>
      </c>
    </row>
    <row r="2052" ht="15.6" spans="1:29">
      <c r="A2052" s="24" t="s">
        <v>4103</v>
      </c>
      <c r="B2052" s="24" t="s">
        <v>7979</v>
      </c>
      <c r="C2052" s="7" t="s">
        <v>4751</v>
      </c>
      <c r="D2052" s="7" t="s">
        <v>7980</v>
      </c>
      <c r="G2052" s="7">
        <v>1</v>
      </c>
      <c r="H2052" s="7">
        <v>1</v>
      </c>
      <c r="K2052" s="7" t="s">
        <v>4689</v>
      </c>
      <c r="L2052" s="7" t="s">
        <v>4687</v>
      </c>
      <c r="N2052" s="7">
        <v>26.22</v>
      </c>
      <c r="O2052" s="7" t="str">
        <f t="shared" si="128"/>
        <v>Overweight</v>
      </c>
      <c r="Q2052" s="7">
        <v>4.34</v>
      </c>
      <c r="R2052" s="7" t="str">
        <f t="shared" si="129"/>
        <v>Normal</v>
      </c>
      <c r="U2052" s="7">
        <v>19</v>
      </c>
      <c r="V2052" s="7" t="s">
        <v>4719</v>
      </c>
      <c r="W2052" s="7">
        <v>1997</v>
      </c>
      <c r="X2052" s="7" t="str">
        <f t="shared" si="130"/>
        <v>19-Oct-1997</v>
      </c>
      <c r="Z2052" s="7">
        <f t="shared" si="131"/>
        <v>25</v>
      </c>
      <c r="AC2052" s="44">
        <v>2758.99</v>
      </c>
    </row>
    <row r="2053" ht="15.6" spans="1:29">
      <c r="A2053" s="24" t="s">
        <v>4105</v>
      </c>
      <c r="B2053" s="24" t="s">
        <v>5939</v>
      </c>
      <c r="C2053" s="7" t="s">
        <v>4748</v>
      </c>
      <c r="D2053" s="7" t="s">
        <v>7981</v>
      </c>
      <c r="G2053" s="7">
        <v>1</v>
      </c>
      <c r="H2053" s="7">
        <v>1</v>
      </c>
      <c r="K2053" s="7" t="s">
        <v>4687</v>
      </c>
      <c r="L2053" s="7" t="s">
        <v>4687</v>
      </c>
      <c r="N2053" s="7">
        <v>31.825</v>
      </c>
      <c r="O2053" s="7" t="str">
        <f t="shared" si="128"/>
        <v>Obesity</v>
      </c>
      <c r="Q2053" s="7">
        <v>5.62</v>
      </c>
      <c r="R2053" s="7" t="str">
        <f t="shared" si="129"/>
        <v>Normal</v>
      </c>
      <c r="U2053" s="7">
        <v>9</v>
      </c>
      <c r="V2053" s="7" t="s">
        <v>4718</v>
      </c>
      <c r="W2053" s="7">
        <v>2003</v>
      </c>
      <c r="X2053" s="7" t="str">
        <f t="shared" si="130"/>
        <v>9-Aug-2003</v>
      </c>
      <c r="Z2053" s="7">
        <f t="shared" si="131"/>
        <v>19</v>
      </c>
      <c r="AC2053" s="44">
        <v>2755.02</v>
      </c>
    </row>
    <row r="2054" ht="15.6" spans="1:29">
      <c r="A2054" s="24" t="s">
        <v>4107</v>
      </c>
      <c r="B2054" s="24" t="s">
        <v>7982</v>
      </c>
      <c r="C2054" s="7" t="s">
        <v>4748</v>
      </c>
      <c r="D2054" s="7" t="s">
        <v>7983</v>
      </c>
      <c r="G2054" s="7">
        <v>1</v>
      </c>
      <c r="H2054" s="7">
        <v>1</v>
      </c>
      <c r="K2054" s="7" t="s">
        <v>4687</v>
      </c>
      <c r="L2054" s="7" t="s">
        <v>4687</v>
      </c>
      <c r="N2054" s="7">
        <v>25.745</v>
      </c>
      <c r="O2054" s="7" t="str">
        <f t="shared" si="128"/>
        <v>Overweight</v>
      </c>
      <c r="Q2054" s="7">
        <v>4.24</v>
      </c>
      <c r="R2054" s="7" t="str">
        <f t="shared" si="129"/>
        <v>Normal</v>
      </c>
      <c r="U2054" s="7">
        <v>27</v>
      </c>
      <c r="V2054" s="7" t="s">
        <v>4715</v>
      </c>
      <c r="W2054" s="7">
        <v>2003</v>
      </c>
      <c r="X2054" s="7" t="str">
        <f t="shared" si="130"/>
        <v>27-Sep-2003</v>
      </c>
      <c r="Z2054" s="7">
        <f t="shared" si="131"/>
        <v>19</v>
      </c>
      <c r="AC2054" s="44">
        <v>2741.95</v>
      </c>
    </row>
    <row r="2055" ht="15.6" spans="1:29">
      <c r="A2055" s="24" t="s">
        <v>4109</v>
      </c>
      <c r="B2055" s="24" t="s">
        <v>7984</v>
      </c>
      <c r="C2055" s="7" t="s">
        <v>4748</v>
      </c>
      <c r="D2055" s="7" t="s">
        <v>5094</v>
      </c>
      <c r="G2055" s="7" t="s">
        <v>4688</v>
      </c>
      <c r="H2055" s="7">
        <v>0</v>
      </c>
      <c r="K2055" s="7" t="s">
        <v>4687</v>
      </c>
      <c r="L2055" s="7" t="s">
        <v>4687</v>
      </c>
      <c r="N2055" s="7">
        <v>24.605</v>
      </c>
      <c r="O2055" s="7" t="str">
        <f t="shared" si="128"/>
        <v>Normal Weight</v>
      </c>
      <c r="Q2055" s="7">
        <v>4.57</v>
      </c>
      <c r="R2055" s="7" t="str">
        <f t="shared" si="129"/>
        <v>Normal</v>
      </c>
      <c r="U2055" s="7">
        <v>19</v>
      </c>
      <c r="V2055" s="7" t="s">
        <v>4715</v>
      </c>
      <c r="W2055" s="7">
        <v>2003</v>
      </c>
      <c r="X2055" s="7" t="str">
        <f t="shared" si="130"/>
        <v>19-Sep-2003</v>
      </c>
      <c r="Z2055" s="7">
        <f t="shared" si="131"/>
        <v>19</v>
      </c>
      <c r="AC2055" s="44">
        <v>2731.91</v>
      </c>
    </row>
    <row r="2056" ht="15.6" spans="1:29">
      <c r="A2056" s="24" t="s">
        <v>4111</v>
      </c>
      <c r="B2056" s="24" t="s">
        <v>5632</v>
      </c>
      <c r="C2056" s="7" t="s">
        <v>4748</v>
      </c>
      <c r="D2056" s="7" t="s">
        <v>7985</v>
      </c>
      <c r="G2056" s="7" t="s">
        <v>4688</v>
      </c>
      <c r="H2056" s="7">
        <v>0</v>
      </c>
      <c r="K2056" s="7" t="s">
        <v>4687</v>
      </c>
      <c r="L2056" s="7" t="s">
        <v>4687</v>
      </c>
      <c r="N2056" s="7">
        <v>24.51</v>
      </c>
      <c r="O2056" s="7" t="str">
        <f t="shared" si="128"/>
        <v>Normal Weight</v>
      </c>
      <c r="Q2056" s="7">
        <v>5.05</v>
      </c>
      <c r="R2056" s="7" t="str">
        <f t="shared" si="129"/>
        <v>Normal</v>
      </c>
      <c r="U2056" s="7">
        <v>8</v>
      </c>
      <c r="V2056" s="7" t="s">
        <v>4719</v>
      </c>
      <c r="W2056" s="7">
        <v>2003</v>
      </c>
      <c r="X2056" s="7" t="str">
        <f t="shared" si="130"/>
        <v>8-Oct-2003</v>
      </c>
      <c r="Z2056" s="7">
        <f t="shared" si="131"/>
        <v>19</v>
      </c>
      <c r="AC2056" s="44">
        <v>2730.11</v>
      </c>
    </row>
    <row r="2057" ht="15.6" spans="1:29">
      <c r="A2057" s="24" t="s">
        <v>4113</v>
      </c>
      <c r="B2057" s="24" t="s">
        <v>7986</v>
      </c>
      <c r="C2057" s="7" t="s">
        <v>4751</v>
      </c>
      <c r="D2057" s="7" t="s">
        <v>7987</v>
      </c>
      <c r="G2057" s="7" t="s">
        <v>4688</v>
      </c>
      <c r="H2057" s="7">
        <v>0</v>
      </c>
      <c r="K2057" s="7" t="s">
        <v>4689</v>
      </c>
      <c r="L2057" s="7" t="s">
        <v>4687</v>
      </c>
      <c r="N2057" s="7">
        <v>31.065</v>
      </c>
      <c r="O2057" s="7" t="str">
        <f t="shared" si="128"/>
        <v>Obesity</v>
      </c>
      <c r="Q2057" s="7">
        <v>6.16</v>
      </c>
      <c r="R2057" s="7" t="str">
        <f t="shared" si="129"/>
        <v>Prediabetes</v>
      </c>
      <c r="U2057" s="7">
        <v>13</v>
      </c>
      <c r="V2057" s="7" t="s">
        <v>4708</v>
      </c>
      <c r="W2057" s="7">
        <v>1996</v>
      </c>
      <c r="X2057" s="7" t="str">
        <f t="shared" si="130"/>
        <v>13-Jul-1996</v>
      </c>
      <c r="Z2057" s="7">
        <f t="shared" si="131"/>
        <v>26</v>
      </c>
      <c r="AC2057" s="44">
        <v>2727.4</v>
      </c>
    </row>
    <row r="2058" ht="15.6" spans="1:29">
      <c r="A2058" s="24" t="s">
        <v>4115</v>
      </c>
      <c r="B2058" s="24" t="s">
        <v>7988</v>
      </c>
      <c r="C2058" s="7" t="s">
        <v>4748</v>
      </c>
      <c r="D2058" s="7" t="s">
        <v>7989</v>
      </c>
      <c r="G2058" s="7" t="s">
        <v>4688</v>
      </c>
      <c r="H2058" s="7">
        <v>0</v>
      </c>
      <c r="K2058" s="7" t="s">
        <v>4687</v>
      </c>
      <c r="L2058" s="7" t="s">
        <v>4687</v>
      </c>
      <c r="N2058" s="7">
        <v>28.12</v>
      </c>
      <c r="O2058" s="7" t="str">
        <f t="shared" si="128"/>
        <v>Overweight</v>
      </c>
      <c r="Q2058" s="7">
        <v>4.57</v>
      </c>
      <c r="R2058" s="7" t="str">
        <f t="shared" si="129"/>
        <v>Normal</v>
      </c>
      <c r="U2058" s="7">
        <v>1</v>
      </c>
      <c r="V2058" s="7" t="s">
        <v>4712</v>
      </c>
      <c r="W2058" s="7">
        <v>1999</v>
      </c>
      <c r="X2058" s="7" t="str">
        <f t="shared" si="130"/>
        <v>1-Nov-1999</v>
      </c>
      <c r="Z2058" s="7">
        <f t="shared" si="131"/>
        <v>23</v>
      </c>
      <c r="AC2058" s="44">
        <v>2726.06</v>
      </c>
    </row>
    <row r="2059" ht="15.6" spans="1:29">
      <c r="A2059" s="24" t="s">
        <v>4117</v>
      </c>
      <c r="B2059" s="24" t="s">
        <v>7990</v>
      </c>
      <c r="C2059" s="7" t="s">
        <v>4751</v>
      </c>
      <c r="D2059" s="7" t="s">
        <v>5728</v>
      </c>
      <c r="G2059" s="7" t="s">
        <v>4688</v>
      </c>
      <c r="H2059" s="7">
        <v>0</v>
      </c>
      <c r="K2059" s="7" t="s">
        <v>4687</v>
      </c>
      <c r="L2059" s="7" t="s">
        <v>4687</v>
      </c>
      <c r="N2059" s="7">
        <v>38.06</v>
      </c>
      <c r="O2059" s="7" t="str">
        <f t="shared" si="128"/>
        <v>Obesity</v>
      </c>
      <c r="Q2059" s="7">
        <v>5.53</v>
      </c>
      <c r="R2059" s="7" t="str">
        <f t="shared" si="129"/>
        <v>Normal</v>
      </c>
      <c r="U2059" s="7">
        <v>30</v>
      </c>
      <c r="V2059" s="7" t="s">
        <v>4715</v>
      </c>
      <c r="W2059" s="7">
        <v>1994</v>
      </c>
      <c r="X2059" s="7" t="str">
        <f t="shared" si="130"/>
        <v>30-Sep-1994</v>
      </c>
      <c r="Z2059" s="7">
        <f t="shared" si="131"/>
        <v>28</v>
      </c>
      <c r="AC2059" s="44">
        <v>2721.32</v>
      </c>
    </row>
    <row r="2060" ht="15.6" spans="1:29">
      <c r="A2060" s="24" t="s">
        <v>4119</v>
      </c>
      <c r="B2060" s="24" t="s">
        <v>7991</v>
      </c>
      <c r="C2060" s="7" t="s">
        <v>4748</v>
      </c>
      <c r="D2060" s="7" t="s">
        <v>7992</v>
      </c>
      <c r="G2060" s="7">
        <v>1</v>
      </c>
      <c r="H2060" s="7">
        <v>1</v>
      </c>
      <c r="K2060" s="7" t="s">
        <v>4687</v>
      </c>
      <c r="L2060" s="7" t="s">
        <v>4687</v>
      </c>
      <c r="N2060" s="7">
        <v>24.96</v>
      </c>
      <c r="O2060" s="7" t="str">
        <f t="shared" si="128"/>
        <v>Obesity</v>
      </c>
      <c r="Q2060" s="7">
        <v>5.84</v>
      </c>
      <c r="R2060" s="7" t="str">
        <f t="shared" si="129"/>
        <v>Prediabetes</v>
      </c>
      <c r="U2060" s="7">
        <v>9</v>
      </c>
      <c r="V2060" s="7" t="s">
        <v>4708</v>
      </c>
      <c r="W2060" s="7">
        <v>1994</v>
      </c>
      <c r="X2060" s="7" t="str">
        <f t="shared" si="130"/>
        <v>9-Jul-1994</v>
      </c>
      <c r="Z2060" s="7">
        <f t="shared" si="131"/>
        <v>28</v>
      </c>
      <c r="AC2060" s="44">
        <v>2719.28</v>
      </c>
    </row>
    <row r="2061" ht="15.6" spans="1:29">
      <c r="A2061" s="24" t="s">
        <v>4121</v>
      </c>
      <c r="B2061" s="24" t="s">
        <v>7993</v>
      </c>
      <c r="C2061" s="7" t="s">
        <v>4751</v>
      </c>
      <c r="D2061" s="7" t="s">
        <v>6320</v>
      </c>
      <c r="G2061" s="7">
        <v>1</v>
      </c>
      <c r="H2061" s="7">
        <v>1</v>
      </c>
      <c r="K2061" s="7" t="s">
        <v>4689</v>
      </c>
      <c r="L2061" s="7" t="s">
        <v>4687</v>
      </c>
      <c r="N2061" s="7">
        <v>17.67</v>
      </c>
      <c r="O2061" s="7" t="str">
        <f t="shared" si="128"/>
        <v>Underweight</v>
      </c>
      <c r="Q2061" s="7">
        <v>6.41</v>
      </c>
      <c r="R2061" s="7" t="str">
        <f t="shared" si="129"/>
        <v>Normal</v>
      </c>
      <c r="U2061" s="7">
        <v>6</v>
      </c>
      <c r="V2061" s="7" t="s">
        <v>4717</v>
      </c>
      <c r="W2061" s="7">
        <v>1996</v>
      </c>
      <c r="X2061" s="7" t="str">
        <f t="shared" si="130"/>
        <v>6-Dec-1996</v>
      </c>
      <c r="Z2061" s="7">
        <f t="shared" si="131"/>
        <v>26</v>
      </c>
      <c r="AC2061" s="44">
        <v>2710.83</v>
      </c>
    </row>
    <row r="2062" ht="15.6" spans="1:29">
      <c r="A2062" s="24" t="s">
        <v>4123</v>
      </c>
      <c r="B2062" s="24" t="s">
        <v>7994</v>
      </c>
      <c r="C2062" s="7" t="s">
        <v>4751</v>
      </c>
      <c r="D2062" s="7" t="s">
        <v>7995</v>
      </c>
      <c r="G2062" s="7">
        <v>1</v>
      </c>
      <c r="H2062" s="7">
        <v>1</v>
      </c>
      <c r="K2062" s="7" t="s">
        <v>4687</v>
      </c>
      <c r="L2062" s="7" t="s">
        <v>4687</v>
      </c>
      <c r="N2062" s="7">
        <v>31.35</v>
      </c>
      <c r="O2062" s="7" t="str">
        <f t="shared" si="128"/>
        <v>Obesity</v>
      </c>
      <c r="Q2062" s="7">
        <v>4.73</v>
      </c>
      <c r="R2062" s="7" t="str">
        <f t="shared" si="129"/>
        <v>Normal</v>
      </c>
      <c r="U2062" s="7">
        <v>7</v>
      </c>
      <c r="V2062" s="7" t="s">
        <v>4712</v>
      </c>
      <c r="W2062" s="7">
        <v>2000</v>
      </c>
      <c r="X2062" s="7" t="str">
        <f t="shared" si="130"/>
        <v>7-Nov-2000</v>
      </c>
      <c r="Z2062" s="7">
        <f t="shared" si="131"/>
        <v>22</v>
      </c>
      <c r="AC2062" s="44">
        <v>2709.24</v>
      </c>
    </row>
    <row r="2063" ht="15.6" spans="1:29">
      <c r="A2063" s="24" t="s">
        <v>4125</v>
      </c>
      <c r="B2063" s="24" t="s">
        <v>7996</v>
      </c>
      <c r="C2063" s="7" t="s">
        <v>4751</v>
      </c>
      <c r="D2063" s="7" t="s">
        <v>7997</v>
      </c>
      <c r="G2063" s="7" t="s">
        <v>4688</v>
      </c>
      <c r="H2063" s="7">
        <v>0</v>
      </c>
      <c r="K2063" s="7" t="s">
        <v>4687</v>
      </c>
      <c r="L2063" s="7" t="s">
        <v>4687</v>
      </c>
      <c r="N2063" s="7">
        <v>28.31</v>
      </c>
      <c r="O2063" s="7" t="str">
        <f t="shared" si="128"/>
        <v>Overweight</v>
      </c>
      <c r="Q2063" s="7">
        <v>6.22</v>
      </c>
      <c r="R2063" s="7" t="str">
        <f t="shared" si="129"/>
        <v>Prediabetes</v>
      </c>
      <c r="U2063" s="7">
        <v>12</v>
      </c>
      <c r="V2063" s="7" t="s">
        <v>4717</v>
      </c>
      <c r="W2063" s="7">
        <v>2000</v>
      </c>
      <c r="X2063" s="7" t="str">
        <f t="shared" si="130"/>
        <v>12-Dec-2000</v>
      </c>
      <c r="Z2063" s="7">
        <f t="shared" si="131"/>
        <v>22</v>
      </c>
      <c r="AC2063" s="44">
        <v>2709.11</v>
      </c>
    </row>
    <row r="2064" ht="15.6" spans="1:29">
      <c r="A2064" s="24" t="s">
        <v>4127</v>
      </c>
      <c r="B2064" s="24" t="s">
        <v>7002</v>
      </c>
      <c r="C2064" s="7" t="s">
        <v>4748</v>
      </c>
      <c r="D2064" s="7" t="s">
        <v>7998</v>
      </c>
      <c r="G2064" s="7" t="s">
        <v>4688</v>
      </c>
      <c r="H2064" s="7">
        <v>0</v>
      </c>
      <c r="K2064" s="7" t="s">
        <v>4689</v>
      </c>
      <c r="L2064" s="7" t="s">
        <v>4687</v>
      </c>
      <c r="N2064" s="7">
        <v>30.3</v>
      </c>
      <c r="O2064" s="7" t="str">
        <f t="shared" si="128"/>
        <v>Obesity</v>
      </c>
      <c r="Q2064" s="7">
        <v>4.46</v>
      </c>
      <c r="R2064" s="7" t="str">
        <f t="shared" si="129"/>
        <v>Normal</v>
      </c>
      <c r="U2064" s="7">
        <v>4</v>
      </c>
      <c r="V2064" s="7" t="s">
        <v>4717</v>
      </c>
      <c r="W2064" s="7">
        <v>1997</v>
      </c>
      <c r="X2064" s="7" t="str">
        <f t="shared" si="130"/>
        <v>4-Dec-1997</v>
      </c>
      <c r="Z2064" s="7">
        <f t="shared" si="131"/>
        <v>25</v>
      </c>
      <c r="AC2064" s="44">
        <v>2699.57</v>
      </c>
    </row>
    <row r="2065" ht="15.6" spans="1:29">
      <c r="A2065" s="24" t="s">
        <v>4129</v>
      </c>
      <c r="B2065" s="24" t="s">
        <v>5692</v>
      </c>
      <c r="C2065" s="7" t="s">
        <v>4748</v>
      </c>
      <c r="D2065" s="7" t="s">
        <v>5217</v>
      </c>
      <c r="G2065" s="7" t="s">
        <v>4688</v>
      </c>
      <c r="H2065" s="7">
        <v>0</v>
      </c>
      <c r="K2065" s="7" t="s">
        <v>4689</v>
      </c>
      <c r="L2065" s="7" t="s">
        <v>4687</v>
      </c>
      <c r="N2065" s="7">
        <v>26.4</v>
      </c>
      <c r="O2065" s="7" t="str">
        <f t="shared" si="128"/>
        <v>Overweight</v>
      </c>
      <c r="Q2065" s="7">
        <v>4.5</v>
      </c>
      <c r="R2065" s="7" t="str">
        <f t="shared" si="129"/>
        <v>Normal</v>
      </c>
      <c r="U2065" s="7">
        <v>17</v>
      </c>
      <c r="V2065" s="7" t="s">
        <v>4712</v>
      </c>
      <c r="W2065" s="7">
        <v>2001</v>
      </c>
      <c r="X2065" s="7" t="str">
        <f t="shared" si="130"/>
        <v>17-Nov-2001</v>
      </c>
      <c r="Z2065" s="7">
        <f t="shared" si="131"/>
        <v>21</v>
      </c>
      <c r="AC2065" s="44">
        <v>2690.11</v>
      </c>
    </row>
    <row r="2066" ht="15.6" spans="1:29">
      <c r="A2066" s="24" t="s">
        <v>4131</v>
      </c>
      <c r="B2066" s="24" t="s">
        <v>7999</v>
      </c>
      <c r="C2066" s="7" t="s">
        <v>4748</v>
      </c>
      <c r="D2066" s="7" t="s">
        <v>8000</v>
      </c>
      <c r="G2066" s="7" t="s">
        <v>4688</v>
      </c>
      <c r="H2066" s="7">
        <v>0</v>
      </c>
      <c r="K2066" s="7" t="s">
        <v>4689</v>
      </c>
      <c r="L2066" s="7" t="s">
        <v>4687</v>
      </c>
      <c r="N2066" s="7">
        <v>22.135</v>
      </c>
      <c r="O2066" s="7" t="str">
        <f t="shared" si="128"/>
        <v>Normal Weight</v>
      </c>
      <c r="Q2066" s="7">
        <v>8.93</v>
      </c>
      <c r="R2066" s="7" t="str">
        <f t="shared" si="129"/>
        <v>Diabetes</v>
      </c>
      <c r="U2066" s="7">
        <v>24</v>
      </c>
      <c r="V2066" s="7" t="s">
        <v>4718</v>
      </c>
      <c r="W2066" s="7">
        <v>2001</v>
      </c>
      <c r="X2066" s="7" t="str">
        <f t="shared" si="130"/>
        <v>24-Aug-2001</v>
      </c>
      <c r="Z2066" s="7">
        <f t="shared" si="131"/>
        <v>21</v>
      </c>
      <c r="AC2066" s="44">
        <v>2689.5</v>
      </c>
    </row>
    <row r="2067" ht="15.6" spans="1:29">
      <c r="A2067" s="24" t="s">
        <v>4133</v>
      </c>
      <c r="B2067" s="24" t="s">
        <v>6307</v>
      </c>
      <c r="C2067" s="7" t="s">
        <v>4748</v>
      </c>
      <c r="D2067" s="7" t="s">
        <v>8001</v>
      </c>
      <c r="G2067" s="7" t="s">
        <v>4688</v>
      </c>
      <c r="H2067" s="7">
        <v>0</v>
      </c>
      <c r="K2067" s="7" t="s">
        <v>4689</v>
      </c>
      <c r="L2067" s="7" t="s">
        <v>4687</v>
      </c>
      <c r="N2067" s="7">
        <v>17.4</v>
      </c>
      <c r="O2067" s="7" t="str">
        <f t="shared" si="128"/>
        <v>Underweight</v>
      </c>
      <c r="Q2067" s="7">
        <v>11.02</v>
      </c>
      <c r="R2067" s="7" t="str">
        <f t="shared" si="129"/>
        <v>Diabetes</v>
      </c>
      <c r="U2067" s="7">
        <v>8</v>
      </c>
      <c r="V2067" s="7" t="s">
        <v>4708</v>
      </c>
      <c r="W2067" s="7">
        <v>2001</v>
      </c>
      <c r="X2067" s="7" t="str">
        <f t="shared" si="130"/>
        <v>8-Jul-2001</v>
      </c>
      <c r="Z2067" s="7">
        <f t="shared" si="131"/>
        <v>21</v>
      </c>
      <c r="AC2067" s="44">
        <v>2684.69</v>
      </c>
    </row>
    <row r="2068" ht="15.6" spans="1:29">
      <c r="A2068" s="24" t="s">
        <v>4135</v>
      </c>
      <c r="B2068" s="24" t="s">
        <v>8002</v>
      </c>
      <c r="C2068" s="7" t="s">
        <v>4751</v>
      </c>
      <c r="D2068" s="7" t="s">
        <v>7259</v>
      </c>
      <c r="G2068" s="7" t="s">
        <v>4688</v>
      </c>
      <c r="H2068" s="7">
        <v>0</v>
      </c>
      <c r="K2068" s="7" t="s">
        <v>4687</v>
      </c>
      <c r="L2068" s="7" t="s">
        <v>4687</v>
      </c>
      <c r="N2068" s="7">
        <v>28.06</v>
      </c>
      <c r="O2068" s="7" t="str">
        <f t="shared" si="128"/>
        <v>Overweight</v>
      </c>
      <c r="Q2068" s="7">
        <v>5.25</v>
      </c>
      <c r="R2068" s="7" t="str">
        <f t="shared" si="129"/>
        <v>Normal</v>
      </c>
      <c r="U2068" s="7">
        <v>10</v>
      </c>
      <c r="V2068" s="7" t="s">
        <v>4708</v>
      </c>
      <c r="W2068" s="7">
        <v>2002</v>
      </c>
      <c r="X2068" s="7" t="str">
        <f t="shared" si="130"/>
        <v>10-Jul-2002</v>
      </c>
      <c r="Z2068" s="7">
        <f t="shared" si="131"/>
        <v>20</v>
      </c>
      <c r="AC2068" s="44">
        <v>2680.95</v>
      </c>
    </row>
    <row r="2069" ht="15.6" spans="1:29">
      <c r="A2069" s="24" t="s">
        <v>4137</v>
      </c>
      <c r="B2069" s="24" t="s">
        <v>8003</v>
      </c>
      <c r="C2069" s="7" t="s">
        <v>4751</v>
      </c>
      <c r="D2069" s="7" t="s">
        <v>8004</v>
      </c>
      <c r="G2069" s="7" t="s">
        <v>4688</v>
      </c>
      <c r="H2069" s="7">
        <v>0</v>
      </c>
      <c r="K2069" s="7" t="s">
        <v>4687</v>
      </c>
      <c r="L2069" s="7" t="s">
        <v>4687</v>
      </c>
      <c r="N2069" s="7">
        <v>31.13</v>
      </c>
      <c r="O2069" s="7" t="str">
        <f t="shared" si="128"/>
        <v>Obesity</v>
      </c>
      <c r="Q2069" s="7">
        <v>4.75</v>
      </c>
      <c r="R2069" s="7" t="str">
        <f t="shared" si="129"/>
        <v>Normal</v>
      </c>
      <c r="U2069" s="7">
        <v>28</v>
      </c>
      <c r="V2069" s="7" t="s">
        <v>4708</v>
      </c>
      <c r="W2069" s="7">
        <v>2002</v>
      </c>
      <c r="X2069" s="7" t="str">
        <f t="shared" si="130"/>
        <v>28-Jul-2002</v>
      </c>
      <c r="Z2069" s="7">
        <f t="shared" si="131"/>
        <v>20</v>
      </c>
      <c r="AC2069" s="44">
        <v>2643.27</v>
      </c>
    </row>
    <row r="2070" ht="15.6" spans="1:29">
      <c r="A2070" s="24" t="s">
        <v>4139</v>
      </c>
      <c r="B2070" s="24" t="s">
        <v>8005</v>
      </c>
      <c r="C2070" s="7" t="s">
        <v>4751</v>
      </c>
      <c r="D2070" s="7" t="s">
        <v>8006</v>
      </c>
      <c r="G2070" s="7">
        <v>1</v>
      </c>
      <c r="H2070" s="7">
        <v>1</v>
      </c>
      <c r="K2070" s="7" t="s">
        <v>4687</v>
      </c>
      <c r="L2070" s="7" t="s">
        <v>4687</v>
      </c>
      <c r="N2070" s="7">
        <v>18.46</v>
      </c>
      <c r="O2070" s="7" t="str">
        <f t="shared" si="128"/>
        <v>Underweight</v>
      </c>
      <c r="Q2070" s="7">
        <v>4.68</v>
      </c>
      <c r="R2070" s="7" t="str">
        <f t="shared" si="129"/>
        <v>Normal</v>
      </c>
      <c r="U2070" s="7">
        <v>1</v>
      </c>
      <c r="V2070" s="7" t="s">
        <v>4708</v>
      </c>
      <c r="W2070" s="7">
        <v>1991</v>
      </c>
      <c r="X2070" s="7" t="str">
        <f t="shared" si="130"/>
        <v>1-Jul-1991</v>
      </c>
      <c r="Z2070" s="7">
        <f t="shared" si="131"/>
        <v>31</v>
      </c>
      <c r="AC2070" s="44">
        <v>2639.04</v>
      </c>
    </row>
    <row r="2071" ht="15.6" spans="1:29">
      <c r="A2071" s="24" t="s">
        <v>4141</v>
      </c>
      <c r="B2071" s="24" t="s">
        <v>8007</v>
      </c>
      <c r="C2071" s="7" t="s">
        <v>4748</v>
      </c>
      <c r="D2071" s="7" t="s">
        <v>5113</v>
      </c>
      <c r="G2071" s="7">
        <v>2</v>
      </c>
      <c r="H2071" s="7">
        <v>2</v>
      </c>
      <c r="K2071" s="7" t="s">
        <v>4687</v>
      </c>
      <c r="L2071" s="7" t="s">
        <v>4687</v>
      </c>
      <c r="N2071" s="7">
        <v>17.3</v>
      </c>
      <c r="O2071" s="7" t="str">
        <f t="shared" si="128"/>
        <v>Underweight</v>
      </c>
      <c r="Q2071" s="7">
        <v>6.17</v>
      </c>
      <c r="R2071" s="7" t="str">
        <f t="shared" si="129"/>
        <v>Prediabetes</v>
      </c>
      <c r="U2071" s="7">
        <v>30</v>
      </c>
      <c r="V2071" s="7" t="s">
        <v>4719</v>
      </c>
      <c r="W2071" s="7">
        <v>1990</v>
      </c>
      <c r="X2071" s="7" t="str">
        <f t="shared" si="130"/>
        <v>30-Oct-1990</v>
      </c>
      <c r="Z2071" s="7">
        <f t="shared" si="131"/>
        <v>32</v>
      </c>
      <c r="AC2071" s="44">
        <v>2632.99</v>
      </c>
    </row>
    <row r="2072" ht="15.6" spans="1:29">
      <c r="A2072" s="24" t="s">
        <v>4143</v>
      </c>
      <c r="B2072" s="24" t="s">
        <v>5133</v>
      </c>
      <c r="C2072" s="7" t="s">
        <v>4751</v>
      </c>
      <c r="D2072" s="7" t="s">
        <v>5171</v>
      </c>
      <c r="G2072" s="7">
        <v>1</v>
      </c>
      <c r="H2072" s="7">
        <v>1</v>
      </c>
      <c r="K2072" s="7" t="s">
        <v>4689</v>
      </c>
      <c r="L2072" s="7" t="s">
        <v>4687</v>
      </c>
      <c r="N2072" s="7">
        <v>35.625</v>
      </c>
      <c r="O2072" s="7" t="str">
        <f t="shared" si="128"/>
        <v>Obesity</v>
      </c>
      <c r="Q2072" s="7">
        <v>4.56</v>
      </c>
      <c r="R2072" s="7" t="str">
        <f t="shared" si="129"/>
        <v>Normal</v>
      </c>
      <c r="U2072" s="7">
        <v>15</v>
      </c>
      <c r="V2072" s="7" t="s">
        <v>4708</v>
      </c>
      <c r="W2072" s="7">
        <v>1997</v>
      </c>
      <c r="X2072" s="7" t="str">
        <f t="shared" si="130"/>
        <v>15-Jul-1997</v>
      </c>
      <c r="Z2072" s="7">
        <f t="shared" si="131"/>
        <v>25</v>
      </c>
      <c r="AC2072" s="44">
        <v>2597.78</v>
      </c>
    </row>
    <row r="2073" ht="15.6" spans="1:29">
      <c r="A2073" s="24" t="s">
        <v>4145</v>
      </c>
      <c r="B2073" s="24" t="s">
        <v>8008</v>
      </c>
      <c r="C2073" s="7" t="s">
        <v>4748</v>
      </c>
      <c r="D2073" s="7" t="s">
        <v>8009</v>
      </c>
      <c r="G2073" s="7" t="s">
        <v>4688</v>
      </c>
      <c r="H2073" s="7">
        <v>0</v>
      </c>
      <c r="K2073" s="7" t="s">
        <v>4689</v>
      </c>
      <c r="L2073" s="7" t="s">
        <v>4687</v>
      </c>
      <c r="N2073" s="7">
        <v>20.235</v>
      </c>
      <c r="O2073" s="7" t="str">
        <f t="shared" si="128"/>
        <v>Normal Weight</v>
      </c>
      <c r="Q2073" s="7">
        <v>6.3</v>
      </c>
      <c r="R2073" s="7" t="str">
        <f t="shared" si="129"/>
        <v>Prediabetes</v>
      </c>
      <c r="U2073" s="7">
        <v>12</v>
      </c>
      <c r="V2073" s="7" t="s">
        <v>4719</v>
      </c>
      <c r="W2073" s="7">
        <v>2000</v>
      </c>
      <c r="X2073" s="7" t="str">
        <f t="shared" si="130"/>
        <v>12-Oct-2000</v>
      </c>
      <c r="Z2073" s="7">
        <f t="shared" si="131"/>
        <v>22</v>
      </c>
      <c r="AC2073" s="44">
        <v>2585.85</v>
      </c>
    </row>
    <row r="2074" ht="15.6" spans="1:29">
      <c r="A2074" s="24" t="s">
        <v>4147</v>
      </c>
      <c r="B2074" s="24" t="s">
        <v>8010</v>
      </c>
      <c r="C2074" s="7" t="s">
        <v>4751</v>
      </c>
      <c r="D2074" s="7" t="s">
        <v>8011</v>
      </c>
      <c r="G2074" s="7">
        <v>1</v>
      </c>
      <c r="H2074" s="7">
        <v>1</v>
      </c>
      <c r="K2074" s="7" t="s">
        <v>4689</v>
      </c>
      <c r="L2074" s="7" t="s">
        <v>4687</v>
      </c>
      <c r="N2074" s="7">
        <v>27.55</v>
      </c>
      <c r="O2074" s="7" t="str">
        <f t="shared" si="128"/>
        <v>Overweight</v>
      </c>
      <c r="Q2074" s="7">
        <v>6.03</v>
      </c>
      <c r="R2074" s="7" t="str">
        <f t="shared" si="129"/>
        <v>Prediabetes</v>
      </c>
      <c r="U2074" s="7">
        <v>28</v>
      </c>
      <c r="V2074" s="7" t="s">
        <v>4712</v>
      </c>
      <c r="W2074" s="7">
        <v>1997</v>
      </c>
      <c r="X2074" s="7" t="str">
        <f t="shared" si="130"/>
        <v>28-Nov-1997</v>
      </c>
      <c r="Z2074" s="7">
        <f t="shared" si="131"/>
        <v>25</v>
      </c>
      <c r="AC2074" s="44">
        <v>2585.27</v>
      </c>
    </row>
    <row r="2075" ht="15.6" spans="1:29">
      <c r="A2075" s="24" t="s">
        <v>4149</v>
      </c>
      <c r="B2075" s="24" t="s">
        <v>8012</v>
      </c>
      <c r="C2075" s="7" t="s">
        <v>4748</v>
      </c>
      <c r="D2075" s="7" t="s">
        <v>8013</v>
      </c>
      <c r="G2075" s="7">
        <v>1</v>
      </c>
      <c r="H2075" s="7">
        <v>1</v>
      </c>
      <c r="K2075" s="7" t="s">
        <v>4687</v>
      </c>
      <c r="L2075" s="7" t="s">
        <v>4687</v>
      </c>
      <c r="N2075" s="7">
        <v>17.97</v>
      </c>
      <c r="O2075" s="7" t="str">
        <f t="shared" si="128"/>
        <v>Underweight</v>
      </c>
      <c r="Q2075" s="7">
        <v>4.2</v>
      </c>
      <c r="R2075" s="7" t="str">
        <f t="shared" si="129"/>
        <v>Normal</v>
      </c>
      <c r="U2075" s="7">
        <v>5</v>
      </c>
      <c r="V2075" s="7" t="s">
        <v>4715</v>
      </c>
      <c r="W2075" s="7">
        <v>1991</v>
      </c>
      <c r="X2075" s="7" t="str">
        <f t="shared" si="130"/>
        <v>5-Sep-1991</v>
      </c>
      <c r="Z2075" s="7">
        <f t="shared" si="131"/>
        <v>31</v>
      </c>
      <c r="AC2075" s="44">
        <v>2585.04</v>
      </c>
    </row>
    <row r="2076" ht="15.6" spans="1:29">
      <c r="A2076" s="24" t="s">
        <v>4151</v>
      </c>
      <c r="B2076" s="24" t="s">
        <v>7814</v>
      </c>
      <c r="C2076" s="7" t="s">
        <v>4748</v>
      </c>
      <c r="D2076" s="7" t="s">
        <v>8014</v>
      </c>
      <c r="G2076" s="7">
        <v>1</v>
      </c>
      <c r="H2076" s="7">
        <v>1</v>
      </c>
      <c r="K2076" s="7" t="s">
        <v>4687</v>
      </c>
      <c r="L2076" s="7" t="s">
        <v>4687</v>
      </c>
      <c r="N2076" s="7">
        <v>29.98</v>
      </c>
      <c r="O2076" s="7" t="str">
        <f t="shared" si="128"/>
        <v>Overweight</v>
      </c>
      <c r="Q2076" s="7">
        <v>5.61</v>
      </c>
      <c r="R2076" s="7" t="str">
        <f t="shared" si="129"/>
        <v>Normal</v>
      </c>
      <c r="U2076" s="7">
        <v>7</v>
      </c>
      <c r="V2076" s="7" t="s">
        <v>4717</v>
      </c>
      <c r="W2076" s="7">
        <v>2004</v>
      </c>
      <c r="X2076" s="7" t="str">
        <f t="shared" si="130"/>
        <v>7-Dec-2004</v>
      </c>
      <c r="Z2076" s="7">
        <f t="shared" si="131"/>
        <v>18</v>
      </c>
      <c r="AC2076" s="44">
        <v>2566.47</v>
      </c>
    </row>
    <row r="2077" ht="15.6" spans="1:29">
      <c r="A2077" s="24" t="s">
        <v>4153</v>
      </c>
      <c r="B2077" s="24" t="s">
        <v>8015</v>
      </c>
      <c r="C2077" s="7" t="s">
        <v>4751</v>
      </c>
      <c r="D2077" s="7" t="s">
        <v>7532</v>
      </c>
      <c r="G2077" s="7">
        <v>1</v>
      </c>
      <c r="H2077" s="7">
        <v>1</v>
      </c>
      <c r="K2077" s="7" t="s">
        <v>4689</v>
      </c>
      <c r="L2077" s="7" t="s">
        <v>4687</v>
      </c>
      <c r="N2077" s="7">
        <v>33.66</v>
      </c>
      <c r="O2077" s="7" t="str">
        <f t="shared" si="128"/>
        <v>Obesity</v>
      </c>
      <c r="Q2077" s="7">
        <v>5.88</v>
      </c>
      <c r="R2077" s="7" t="str">
        <f t="shared" si="129"/>
        <v>Prediabetes</v>
      </c>
      <c r="U2077" s="7">
        <v>18</v>
      </c>
      <c r="V2077" s="7" t="s">
        <v>4714</v>
      </c>
      <c r="W2077" s="7">
        <v>1995</v>
      </c>
      <c r="X2077" s="7" t="str">
        <f t="shared" si="130"/>
        <v>18-Jun-1995</v>
      </c>
      <c r="Z2077" s="7">
        <f t="shared" si="131"/>
        <v>27</v>
      </c>
      <c r="AC2077" s="44">
        <v>2545.68</v>
      </c>
    </row>
    <row r="2078" ht="15.6" spans="1:29">
      <c r="A2078" s="24" t="s">
        <v>4155</v>
      </c>
      <c r="B2078" s="24" t="s">
        <v>8016</v>
      </c>
      <c r="C2078" s="7" t="s">
        <v>4751</v>
      </c>
      <c r="D2078" s="7" t="s">
        <v>4931</v>
      </c>
      <c r="G2078" s="7">
        <v>1</v>
      </c>
      <c r="H2078" s="7">
        <v>1</v>
      </c>
      <c r="K2078" s="7" t="s">
        <v>4689</v>
      </c>
      <c r="L2078" s="7" t="s">
        <v>4687</v>
      </c>
      <c r="N2078" s="7">
        <v>32.67</v>
      </c>
      <c r="O2078" s="7" t="str">
        <f t="shared" si="128"/>
        <v>Obesity</v>
      </c>
      <c r="Q2078" s="7">
        <v>5.92</v>
      </c>
      <c r="R2078" s="7" t="str">
        <f t="shared" si="129"/>
        <v>Prediabetes</v>
      </c>
      <c r="U2078" s="7">
        <v>25</v>
      </c>
      <c r="V2078" s="7" t="s">
        <v>4718</v>
      </c>
      <c r="W2078" s="7">
        <v>1995</v>
      </c>
      <c r="X2078" s="7" t="str">
        <f t="shared" si="130"/>
        <v>25-Aug-1995</v>
      </c>
      <c r="Z2078" s="7">
        <f t="shared" si="131"/>
        <v>27</v>
      </c>
      <c r="AC2078" s="44">
        <v>2540.39</v>
      </c>
    </row>
    <row r="2079" ht="15.6" spans="1:29">
      <c r="A2079" s="24" t="s">
        <v>4157</v>
      </c>
      <c r="B2079" s="24" t="s">
        <v>8017</v>
      </c>
      <c r="C2079" s="7" t="s">
        <v>4751</v>
      </c>
      <c r="D2079" s="7" t="s">
        <v>5891</v>
      </c>
      <c r="G2079" s="7">
        <v>1</v>
      </c>
      <c r="H2079" s="7">
        <v>1</v>
      </c>
      <c r="K2079" s="7" t="s">
        <v>4689</v>
      </c>
      <c r="L2079" s="7" t="s">
        <v>4687</v>
      </c>
      <c r="N2079" s="7">
        <v>30.5</v>
      </c>
      <c r="O2079" s="7" t="str">
        <f t="shared" si="128"/>
        <v>Obesity</v>
      </c>
      <c r="Q2079" s="7">
        <v>4.81</v>
      </c>
      <c r="R2079" s="7" t="str">
        <f t="shared" si="129"/>
        <v>Normal</v>
      </c>
      <c r="U2079" s="7">
        <v>22</v>
      </c>
      <c r="V2079" s="7" t="s">
        <v>4708</v>
      </c>
      <c r="W2079" s="7">
        <v>1995</v>
      </c>
      <c r="X2079" s="7" t="str">
        <f t="shared" si="130"/>
        <v>22-Jul-1995</v>
      </c>
      <c r="Z2079" s="7">
        <f t="shared" si="131"/>
        <v>27</v>
      </c>
      <c r="AC2079" s="44">
        <v>2534.39</v>
      </c>
    </row>
    <row r="2080" ht="15.6" spans="1:29">
      <c r="A2080" s="24" t="s">
        <v>4159</v>
      </c>
      <c r="B2080" s="24" t="s">
        <v>8018</v>
      </c>
      <c r="C2080" s="7" t="s">
        <v>4751</v>
      </c>
      <c r="D2080" s="7" t="s">
        <v>5728</v>
      </c>
      <c r="G2080" s="7">
        <v>1</v>
      </c>
      <c r="H2080" s="7">
        <v>1</v>
      </c>
      <c r="K2080" s="7" t="s">
        <v>4689</v>
      </c>
      <c r="L2080" s="7" t="s">
        <v>4687</v>
      </c>
      <c r="N2080" s="7">
        <v>23.1</v>
      </c>
      <c r="O2080" s="7" t="str">
        <f t="shared" si="128"/>
        <v>Normal Weight</v>
      </c>
      <c r="Q2080" s="7">
        <v>4.55</v>
      </c>
      <c r="R2080" s="7" t="str">
        <f t="shared" si="129"/>
        <v>Normal</v>
      </c>
      <c r="U2080" s="7">
        <v>9</v>
      </c>
      <c r="V2080" s="7" t="s">
        <v>4715</v>
      </c>
      <c r="W2080" s="7">
        <v>1995</v>
      </c>
      <c r="X2080" s="7" t="str">
        <f t="shared" si="130"/>
        <v>9-Sep-1995</v>
      </c>
      <c r="Z2080" s="7">
        <f t="shared" si="131"/>
        <v>27</v>
      </c>
      <c r="AC2080" s="44">
        <v>2527.82</v>
      </c>
    </row>
    <row r="2081" ht="15.6" spans="1:29">
      <c r="A2081" s="24" t="s">
        <v>4161</v>
      </c>
      <c r="B2081" s="24" t="s">
        <v>6238</v>
      </c>
      <c r="C2081" s="7" t="s">
        <v>4748</v>
      </c>
      <c r="D2081" s="7" t="s">
        <v>8019</v>
      </c>
      <c r="G2081" s="7">
        <v>1</v>
      </c>
      <c r="H2081" s="7">
        <v>1</v>
      </c>
      <c r="K2081" s="7" t="s">
        <v>4687</v>
      </c>
      <c r="L2081" s="7" t="s">
        <v>4687</v>
      </c>
      <c r="N2081" s="7">
        <v>39.49</v>
      </c>
      <c r="O2081" s="7" t="str">
        <f t="shared" si="128"/>
        <v>Obesity</v>
      </c>
      <c r="Q2081" s="7">
        <v>6.43</v>
      </c>
      <c r="R2081" s="7" t="str">
        <f t="shared" si="129"/>
        <v>Normal</v>
      </c>
      <c r="U2081" s="7">
        <v>28</v>
      </c>
      <c r="V2081" s="7" t="s">
        <v>4712</v>
      </c>
      <c r="W2081" s="7">
        <v>1998</v>
      </c>
      <c r="X2081" s="7" t="str">
        <f t="shared" si="130"/>
        <v>28-Nov-1998</v>
      </c>
      <c r="Z2081" s="7">
        <f t="shared" si="131"/>
        <v>24</v>
      </c>
      <c r="AC2081" s="44">
        <v>2523.17</v>
      </c>
    </row>
    <row r="2082" ht="15.6" spans="1:29">
      <c r="A2082" s="24" t="s">
        <v>4163</v>
      </c>
      <c r="B2082" s="24" t="s">
        <v>8020</v>
      </c>
      <c r="C2082" s="7" t="s">
        <v>4748</v>
      </c>
      <c r="D2082" s="7" t="s">
        <v>6744</v>
      </c>
      <c r="G2082" s="7" t="s">
        <v>4688</v>
      </c>
      <c r="H2082" s="7">
        <v>0</v>
      </c>
      <c r="K2082" s="7" t="s">
        <v>4687</v>
      </c>
      <c r="L2082" s="7" t="s">
        <v>4687</v>
      </c>
      <c r="N2082" s="7">
        <v>33.99</v>
      </c>
      <c r="O2082" s="7" t="str">
        <f t="shared" si="128"/>
        <v>Obesity</v>
      </c>
      <c r="Q2082" s="7">
        <v>11.62</v>
      </c>
      <c r="R2082" s="7" t="str">
        <f t="shared" si="129"/>
        <v>Diabetes</v>
      </c>
      <c r="U2082" s="7">
        <v>1</v>
      </c>
      <c r="V2082" s="7" t="s">
        <v>4712</v>
      </c>
      <c r="W2082" s="7">
        <v>1998</v>
      </c>
      <c r="X2082" s="7" t="str">
        <f t="shared" si="130"/>
        <v>1-Nov-1998</v>
      </c>
      <c r="Z2082" s="7">
        <f t="shared" si="131"/>
        <v>24</v>
      </c>
      <c r="AC2082" s="44">
        <v>2510.79</v>
      </c>
    </row>
    <row r="2083" ht="15.6" spans="1:29">
      <c r="A2083" s="24" t="s">
        <v>4165</v>
      </c>
      <c r="B2083" s="24" t="s">
        <v>8021</v>
      </c>
      <c r="C2083" s="7" t="s">
        <v>4748</v>
      </c>
      <c r="D2083" s="7" t="s">
        <v>6592</v>
      </c>
      <c r="G2083" s="7">
        <v>1</v>
      </c>
      <c r="H2083" s="7">
        <v>1</v>
      </c>
      <c r="K2083" s="7" t="s">
        <v>4687</v>
      </c>
      <c r="L2083" s="7" t="s">
        <v>4687</v>
      </c>
      <c r="N2083" s="7">
        <v>27.72</v>
      </c>
      <c r="O2083" s="7" t="str">
        <f t="shared" si="128"/>
        <v>Overweight</v>
      </c>
      <c r="Q2083" s="7">
        <v>6.04</v>
      </c>
      <c r="R2083" s="7" t="str">
        <f t="shared" si="129"/>
        <v>Prediabetes</v>
      </c>
      <c r="U2083" s="7">
        <v>12</v>
      </c>
      <c r="V2083" s="7" t="s">
        <v>4715</v>
      </c>
      <c r="W2083" s="7">
        <v>1998</v>
      </c>
      <c r="X2083" s="7" t="str">
        <f t="shared" si="130"/>
        <v>12-Sep-1998</v>
      </c>
      <c r="Z2083" s="7">
        <f t="shared" si="131"/>
        <v>24</v>
      </c>
      <c r="AC2083" s="44">
        <v>2500.93</v>
      </c>
    </row>
    <row r="2084" ht="15.6" spans="1:29">
      <c r="A2084" s="24" t="s">
        <v>4167</v>
      </c>
      <c r="B2084" s="24" t="s">
        <v>8022</v>
      </c>
      <c r="C2084" s="7" t="s">
        <v>4748</v>
      </c>
      <c r="D2084" s="7" t="s">
        <v>8023</v>
      </c>
      <c r="G2084" s="7" t="s">
        <v>4688</v>
      </c>
      <c r="H2084" s="7">
        <v>0</v>
      </c>
      <c r="K2084" s="7" t="s">
        <v>4687</v>
      </c>
      <c r="L2084" s="7" t="s">
        <v>4687</v>
      </c>
      <c r="N2084" s="7">
        <v>30.59</v>
      </c>
      <c r="O2084" s="7" t="str">
        <f t="shared" si="128"/>
        <v>Obesity</v>
      </c>
      <c r="Q2084" s="7">
        <v>8.82</v>
      </c>
      <c r="R2084" s="7" t="str">
        <f t="shared" si="129"/>
        <v>Diabetes</v>
      </c>
      <c r="U2084" s="7">
        <v>11</v>
      </c>
      <c r="V2084" s="7" t="s">
        <v>4717</v>
      </c>
      <c r="W2084" s="7">
        <v>2002</v>
      </c>
      <c r="X2084" s="7" t="str">
        <f t="shared" si="130"/>
        <v>11-Dec-2002</v>
      </c>
      <c r="Z2084" s="7">
        <f t="shared" si="131"/>
        <v>20</v>
      </c>
      <c r="AC2084" s="44">
        <v>2498.41</v>
      </c>
    </row>
    <row r="2085" ht="15.6" spans="1:29">
      <c r="A2085" s="24" t="s">
        <v>4169</v>
      </c>
      <c r="B2085" s="24" t="s">
        <v>8024</v>
      </c>
      <c r="C2085" s="7" t="s">
        <v>4748</v>
      </c>
      <c r="D2085" s="7" t="s">
        <v>8025</v>
      </c>
      <c r="G2085" s="7" t="s">
        <v>4688</v>
      </c>
      <c r="H2085" s="7">
        <v>0</v>
      </c>
      <c r="K2085" s="7" t="s">
        <v>4687</v>
      </c>
      <c r="L2085" s="7" t="s">
        <v>4687</v>
      </c>
      <c r="N2085" s="7">
        <v>22.6</v>
      </c>
      <c r="O2085" s="7" t="str">
        <f t="shared" si="128"/>
        <v>Normal Weight</v>
      </c>
      <c r="Q2085" s="7">
        <v>5.8</v>
      </c>
      <c r="R2085" s="7" t="str">
        <f t="shared" si="129"/>
        <v>Prediabetes</v>
      </c>
      <c r="U2085" s="7">
        <v>26</v>
      </c>
      <c r="V2085" s="7" t="s">
        <v>4719</v>
      </c>
      <c r="W2085" s="7">
        <v>1998</v>
      </c>
      <c r="X2085" s="7" t="str">
        <f t="shared" si="130"/>
        <v>26-Oct-1998</v>
      </c>
      <c r="Z2085" s="7">
        <f t="shared" si="131"/>
        <v>24</v>
      </c>
      <c r="AC2085" s="44">
        <v>2497.04</v>
      </c>
    </row>
    <row r="2086" ht="15.6" spans="1:29">
      <c r="A2086" s="24" t="s">
        <v>4171</v>
      </c>
      <c r="B2086" s="24" t="s">
        <v>8026</v>
      </c>
      <c r="C2086" s="7" t="s">
        <v>4748</v>
      </c>
      <c r="D2086" s="7" t="s">
        <v>8027</v>
      </c>
      <c r="G2086" s="7" t="s">
        <v>4688</v>
      </c>
      <c r="H2086" s="7">
        <v>0</v>
      </c>
      <c r="K2086" s="7" t="s">
        <v>4687</v>
      </c>
      <c r="L2086" s="7" t="s">
        <v>4687</v>
      </c>
      <c r="N2086" s="7">
        <v>28.785</v>
      </c>
      <c r="O2086" s="7" t="str">
        <f t="shared" si="128"/>
        <v>Overweight</v>
      </c>
      <c r="Q2086" s="7">
        <v>4.28</v>
      </c>
      <c r="R2086" s="7" t="str">
        <f t="shared" si="129"/>
        <v>Normal</v>
      </c>
      <c r="U2086" s="7">
        <v>9</v>
      </c>
      <c r="V2086" s="7" t="s">
        <v>4718</v>
      </c>
      <c r="W2086" s="7">
        <v>2002</v>
      </c>
      <c r="X2086" s="7" t="str">
        <f t="shared" si="130"/>
        <v>9-Aug-2002</v>
      </c>
      <c r="Z2086" s="7">
        <f t="shared" si="131"/>
        <v>20</v>
      </c>
      <c r="AC2086" s="44">
        <v>2494.02</v>
      </c>
    </row>
    <row r="2087" ht="15.6" spans="1:29">
      <c r="A2087" s="24" t="s">
        <v>4173</v>
      </c>
      <c r="B2087" s="24" t="s">
        <v>8028</v>
      </c>
      <c r="C2087" s="7" t="s">
        <v>4751</v>
      </c>
      <c r="D2087" s="7" t="s">
        <v>8029</v>
      </c>
      <c r="G2087" s="7" t="s">
        <v>4688</v>
      </c>
      <c r="H2087" s="7">
        <v>0</v>
      </c>
      <c r="K2087" s="7" t="s">
        <v>4687</v>
      </c>
      <c r="L2087" s="7" t="s">
        <v>4687</v>
      </c>
      <c r="N2087" s="7">
        <v>50.38</v>
      </c>
      <c r="O2087" s="7" t="str">
        <f t="shared" si="128"/>
        <v>Obesity</v>
      </c>
      <c r="Q2087" s="7">
        <v>5.5</v>
      </c>
      <c r="R2087" s="7" t="str">
        <f t="shared" si="129"/>
        <v>Normal</v>
      </c>
      <c r="U2087" s="7">
        <v>27</v>
      </c>
      <c r="V2087" s="7" t="s">
        <v>4717</v>
      </c>
      <c r="W2087" s="7">
        <v>1999</v>
      </c>
      <c r="X2087" s="7" t="str">
        <f t="shared" si="130"/>
        <v>27-Dec-1999</v>
      </c>
      <c r="Z2087" s="7">
        <f t="shared" si="131"/>
        <v>23</v>
      </c>
      <c r="AC2087" s="44">
        <v>2483.74</v>
      </c>
    </row>
    <row r="2088" ht="15.6" spans="1:29">
      <c r="A2088" s="24" t="s">
        <v>4175</v>
      </c>
      <c r="B2088" s="24" t="s">
        <v>5133</v>
      </c>
      <c r="C2088" s="7" t="s">
        <v>4751</v>
      </c>
      <c r="D2088" s="7" t="s">
        <v>5181</v>
      </c>
      <c r="G2088" s="7" t="s">
        <v>4688</v>
      </c>
      <c r="H2088" s="7">
        <v>0</v>
      </c>
      <c r="K2088" s="7" t="s">
        <v>4687</v>
      </c>
      <c r="L2088" s="7" t="s">
        <v>4687</v>
      </c>
      <c r="N2088" s="7">
        <v>35.2</v>
      </c>
      <c r="O2088" s="7" t="str">
        <f t="shared" si="128"/>
        <v>Obesity</v>
      </c>
      <c r="Q2088" s="7">
        <v>4.69</v>
      </c>
      <c r="R2088" s="7" t="str">
        <f t="shared" si="129"/>
        <v>Normal</v>
      </c>
      <c r="U2088" s="7">
        <v>25</v>
      </c>
      <c r="V2088" s="7" t="s">
        <v>4715</v>
      </c>
      <c r="W2088" s="7">
        <v>1999</v>
      </c>
      <c r="X2088" s="7" t="str">
        <f t="shared" si="130"/>
        <v>25-Sep-1999</v>
      </c>
      <c r="Z2088" s="7">
        <f t="shared" si="131"/>
        <v>23</v>
      </c>
      <c r="AC2088" s="44">
        <v>2480.98</v>
      </c>
    </row>
    <row r="2089" ht="15.6" spans="1:29">
      <c r="A2089" s="24" t="s">
        <v>4177</v>
      </c>
      <c r="B2089" s="24" t="s">
        <v>8030</v>
      </c>
      <c r="C2089" s="7" t="s">
        <v>4748</v>
      </c>
      <c r="D2089" s="7" t="s">
        <v>8031</v>
      </c>
      <c r="G2089" s="7" t="s">
        <v>4688</v>
      </c>
      <c r="H2089" s="7">
        <v>0</v>
      </c>
      <c r="K2089" s="7" t="s">
        <v>4689</v>
      </c>
      <c r="L2089" s="7" t="s">
        <v>4687</v>
      </c>
      <c r="N2089" s="7">
        <v>35.72</v>
      </c>
      <c r="O2089" s="7" t="str">
        <f t="shared" si="128"/>
        <v>Obesity</v>
      </c>
      <c r="Q2089" s="7">
        <v>4.43</v>
      </c>
      <c r="R2089" s="7" t="str">
        <f t="shared" si="129"/>
        <v>Normal</v>
      </c>
      <c r="U2089" s="7">
        <v>26</v>
      </c>
      <c r="V2089" s="7" t="s">
        <v>4708</v>
      </c>
      <c r="W2089" s="7">
        <v>2001</v>
      </c>
      <c r="X2089" s="7" t="str">
        <f t="shared" si="130"/>
        <v>26-Jul-2001</v>
      </c>
      <c r="Z2089" s="7">
        <f t="shared" si="131"/>
        <v>21</v>
      </c>
      <c r="AC2089" s="44">
        <v>2473.33</v>
      </c>
    </row>
    <row r="2090" ht="15.6" spans="1:29">
      <c r="A2090" s="24" t="s">
        <v>4179</v>
      </c>
      <c r="B2090" s="24" t="s">
        <v>8032</v>
      </c>
      <c r="C2090" s="7" t="s">
        <v>4751</v>
      </c>
      <c r="D2090" s="7" t="s">
        <v>7797</v>
      </c>
      <c r="G2090" s="7">
        <v>1</v>
      </c>
      <c r="H2090" s="7">
        <v>1</v>
      </c>
      <c r="K2090" s="7" t="s">
        <v>4687</v>
      </c>
      <c r="L2090" s="7" t="s">
        <v>4687</v>
      </c>
      <c r="N2090" s="7">
        <v>24.51</v>
      </c>
      <c r="O2090" s="7" t="str">
        <f t="shared" si="128"/>
        <v>Normal Weight</v>
      </c>
      <c r="Q2090" s="7">
        <v>6.16</v>
      </c>
      <c r="R2090" s="7" t="str">
        <f t="shared" si="129"/>
        <v>Prediabetes</v>
      </c>
      <c r="U2090" s="7">
        <v>26</v>
      </c>
      <c r="V2090" s="7" t="s">
        <v>4717</v>
      </c>
      <c r="W2090" s="7">
        <v>1999</v>
      </c>
      <c r="X2090" s="7" t="str">
        <f t="shared" si="130"/>
        <v>26-Dec-1999</v>
      </c>
      <c r="Z2090" s="7">
        <f t="shared" si="131"/>
        <v>23</v>
      </c>
      <c r="AC2090" s="44">
        <v>2464.62</v>
      </c>
    </row>
    <row r="2091" ht="15.6" spans="1:29">
      <c r="A2091" s="24" t="s">
        <v>4181</v>
      </c>
      <c r="B2091" s="24" t="s">
        <v>8033</v>
      </c>
      <c r="C2091" s="7" t="s">
        <v>4751</v>
      </c>
      <c r="D2091" s="7" t="s">
        <v>8034</v>
      </c>
      <c r="G2091" s="7" t="s">
        <v>4688</v>
      </c>
      <c r="H2091" s="7">
        <v>0</v>
      </c>
      <c r="K2091" s="7" t="s">
        <v>4687</v>
      </c>
      <c r="L2091" s="7" t="s">
        <v>4687</v>
      </c>
      <c r="N2091" s="7">
        <v>23.845</v>
      </c>
      <c r="O2091" s="7" t="str">
        <f t="shared" si="128"/>
        <v>Normal Weight</v>
      </c>
      <c r="Q2091" s="7">
        <v>6.66</v>
      </c>
      <c r="R2091" s="7" t="str">
        <f t="shared" si="129"/>
        <v>Diabetes</v>
      </c>
      <c r="U2091" s="7">
        <v>6</v>
      </c>
      <c r="V2091" s="7" t="s">
        <v>4712</v>
      </c>
      <c r="W2091" s="7">
        <v>1999</v>
      </c>
      <c r="X2091" s="7" t="str">
        <f t="shared" si="130"/>
        <v>6-Nov-1999</v>
      </c>
      <c r="Z2091" s="7">
        <f t="shared" si="131"/>
        <v>23</v>
      </c>
      <c r="AC2091" s="44">
        <v>2459.72</v>
      </c>
    </row>
    <row r="2092" ht="15.6" spans="1:29">
      <c r="A2092" s="24" t="s">
        <v>4183</v>
      </c>
      <c r="B2092" s="24" t="s">
        <v>8035</v>
      </c>
      <c r="C2092" s="7" t="s">
        <v>4751</v>
      </c>
      <c r="D2092" s="7" t="s">
        <v>8036</v>
      </c>
      <c r="G2092" s="7">
        <v>1</v>
      </c>
      <c r="H2092" s="7">
        <v>1</v>
      </c>
      <c r="K2092" s="7" t="s">
        <v>4689</v>
      </c>
      <c r="L2092" s="7" t="s">
        <v>4687</v>
      </c>
      <c r="N2092" s="7">
        <v>15.68</v>
      </c>
      <c r="O2092" s="7" t="str">
        <f t="shared" si="128"/>
        <v>Underweight</v>
      </c>
      <c r="Q2092" s="7">
        <v>5.92</v>
      </c>
      <c r="R2092" s="7" t="str">
        <f t="shared" si="129"/>
        <v>Prediabetes</v>
      </c>
      <c r="U2092" s="7">
        <v>25</v>
      </c>
      <c r="V2092" s="7" t="s">
        <v>4718</v>
      </c>
      <c r="W2092" s="7">
        <v>1988</v>
      </c>
      <c r="X2092" s="7" t="str">
        <f t="shared" si="130"/>
        <v>25-Aug-1988</v>
      </c>
      <c r="Z2092" s="7">
        <f t="shared" si="131"/>
        <v>34</v>
      </c>
      <c r="AC2092" s="44">
        <v>2457.5</v>
      </c>
    </row>
    <row r="2093" ht="15.6" spans="1:29">
      <c r="A2093" s="24" t="s">
        <v>4185</v>
      </c>
      <c r="B2093" s="24" t="s">
        <v>8037</v>
      </c>
      <c r="C2093" s="7" t="s">
        <v>4751</v>
      </c>
      <c r="D2093" s="7" t="s">
        <v>5024</v>
      </c>
      <c r="G2093" s="7">
        <v>1</v>
      </c>
      <c r="H2093" s="7">
        <v>1</v>
      </c>
      <c r="K2093" s="7" t="s">
        <v>4687</v>
      </c>
      <c r="L2093" s="7" t="s">
        <v>4687</v>
      </c>
      <c r="N2093" s="7">
        <v>32.395</v>
      </c>
      <c r="O2093" s="7" t="str">
        <f t="shared" si="128"/>
        <v>Obesity</v>
      </c>
      <c r="Q2093" s="7">
        <v>5.97</v>
      </c>
      <c r="R2093" s="7" t="str">
        <f t="shared" si="129"/>
        <v>Prediabetes</v>
      </c>
      <c r="U2093" s="7">
        <v>21</v>
      </c>
      <c r="V2093" s="7" t="s">
        <v>4708</v>
      </c>
      <c r="W2093" s="7">
        <v>2002</v>
      </c>
      <c r="X2093" s="7" t="str">
        <f t="shared" si="130"/>
        <v>21-Jul-2002</v>
      </c>
      <c r="Z2093" s="7">
        <f t="shared" si="131"/>
        <v>20</v>
      </c>
      <c r="AC2093" s="44">
        <v>2457.21</v>
      </c>
    </row>
    <row r="2094" ht="15.6" spans="1:29">
      <c r="A2094" s="24" t="s">
        <v>4187</v>
      </c>
      <c r="B2094" s="24" t="s">
        <v>8038</v>
      </c>
      <c r="C2094" s="7" t="s">
        <v>4751</v>
      </c>
      <c r="D2094" s="7" t="s">
        <v>4954</v>
      </c>
      <c r="G2094" s="7" t="s">
        <v>4688</v>
      </c>
      <c r="H2094" s="7">
        <v>0</v>
      </c>
      <c r="K2094" s="7" t="s">
        <v>4687</v>
      </c>
      <c r="L2094" s="7" t="s">
        <v>4687</v>
      </c>
      <c r="N2094" s="7">
        <v>23.655</v>
      </c>
      <c r="O2094" s="7" t="str">
        <f t="shared" si="128"/>
        <v>Normal Weight</v>
      </c>
      <c r="Q2094" s="7">
        <v>4.64</v>
      </c>
      <c r="R2094" s="7" t="str">
        <f t="shared" si="129"/>
        <v>Normal</v>
      </c>
      <c r="U2094" s="7">
        <v>5</v>
      </c>
      <c r="V2094" s="7" t="s">
        <v>4708</v>
      </c>
      <c r="W2094" s="7">
        <v>1998</v>
      </c>
      <c r="X2094" s="7" t="str">
        <f t="shared" si="130"/>
        <v>5-Jul-1998</v>
      </c>
      <c r="Z2094" s="7">
        <f t="shared" si="131"/>
        <v>24</v>
      </c>
      <c r="AC2094" s="44">
        <v>2438.06</v>
      </c>
    </row>
    <row r="2095" ht="15.6" spans="1:29">
      <c r="A2095" s="24" t="s">
        <v>4189</v>
      </c>
      <c r="B2095" s="24" t="s">
        <v>8039</v>
      </c>
      <c r="C2095" s="7" t="s">
        <v>4748</v>
      </c>
      <c r="D2095" s="7" t="s">
        <v>5571</v>
      </c>
      <c r="G2095" s="7">
        <v>1</v>
      </c>
      <c r="H2095" s="7">
        <v>1</v>
      </c>
      <c r="K2095" s="7" t="s">
        <v>4687</v>
      </c>
      <c r="L2095" s="7" t="s">
        <v>4687</v>
      </c>
      <c r="N2095" s="7">
        <v>28.4</v>
      </c>
      <c r="O2095" s="7" t="str">
        <f t="shared" si="128"/>
        <v>Overweight</v>
      </c>
      <c r="Q2095" s="7">
        <v>6.12</v>
      </c>
      <c r="R2095" s="7" t="str">
        <f t="shared" si="129"/>
        <v>Prediabetes</v>
      </c>
      <c r="U2095" s="7">
        <v>11</v>
      </c>
      <c r="V2095" s="7" t="s">
        <v>4714</v>
      </c>
      <c r="W2095" s="7">
        <v>2003</v>
      </c>
      <c r="X2095" s="7" t="str">
        <f t="shared" si="130"/>
        <v>11-Jun-2003</v>
      </c>
      <c r="Z2095" s="7">
        <f t="shared" si="131"/>
        <v>19</v>
      </c>
      <c r="AC2095" s="44">
        <v>2416.96</v>
      </c>
    </row>
    <row r="2096" ht="15.6" spans="1:29">
      <c r="A2096" s="24" t="s">
        <v>4191</v>
      </c>
      <c r="B2096" s="24" t="s">
        <v>8040</v>
      </c>
      <c r="C2096" s="7" t="s">
        <v>4751</v>
      </c>
      <c r="D2096" s="7" t="s">
        <v>8041</v>
      </c>
      <c r="G2096" s="7" t="s">
        <v>4688</v>
      </c>
      <c r="H2096" s="7">
        <v>0</v>
      </c>
      <c r="K2096" s="7" t="s">
        <v>4689</v>
      </c>
      <c r="L2096" s="7" t="s">
        <v>4687</v>
      </c>
      <c r="N2096" s="7">
        <v>35.42</v>
      </c>
      <c r="O2096" s="7" t="str">
        <f t="shared" si="128"/>
        <v>Obesity</v>
      </c>
      <c r="Q2096" s="7">
        <v>4.87</v>
      </c>
      <c r="R2096" s="7" t="str">
        <f t="shared" si="129"/>
        <v>Normal</v>
      </c>
      <c r="U2096" s="7">
        <v>30</v>
      </c>
      <c r="V2096" s="7" t="s">
        <v>4719</v>
      </c>
      <c r="W2096" s="7">
        <v>1996</v>
      </c>
      <c r="X2096" s="7" t="str">
        <f t="shared" si="130"/>
        <v>30-Oct-1996</v>
      </c>
      <c r="Z2096" s="7">
        <f t="shared" si="131"/>
        <v>26</v>
      </c>
      <c r="AC2096" s="44">
        <v>2404.73</v>
      </c>
    </row>
    <row r="2097" ht="15.6" spans="1:29">
      <c r="A2097" s="24" t="s">
        <v>4193</v>
      </c>
      <c r="B2097" s="24" t="s">
        <v>8042</v>
      </c>
      <c r="C2097" s="7" t="s">
        <v>4751</v>
      </c>
      <c r="D2097" s="7" t="s">
        <v>6017</v>
      </c>
      <c r="G2097" s="7" t="s">
        <v>4688</v>
      </c>
      <c r="H2097" s="7">
        <v>0</v>
      </c>
      <c r="K2097" s="7" t="s">
        <v>4687</v>
      </c>
      <c r="L2097" s="7" t="s">
        <v>4687</v>
      </c>
      <c r="N2097" s="7">
        <v>26.18</v>
      </c>
      <c r="O2097" s="7" t="str">
        <f t="shared" si="128"/>
        <v>Overweight</v>
      </c>
      <c r="Q2097" s="7">
        <v>4.6</v>
      </c>
      <c r="R2097" s="7" t="str">
        <f t="shared" si="129"/>
        <v>Normal</v>
      </c>
      <c r="U2097" s="7">
        <v>11</v>
      </c>
      <c r="V2097" s="7" t="s">
        <v>4719</v>
      </c>
      <c r="W2097" s="7">
        <v>2004</v>
      </c>
      <c r="X2097" s="7" t="str">
        <f t="shared" si="130"/>
        <v>11-Oct-2004</v>
      </c>
      <c r="Z2097" s="7">
        <f t="shared" si="131"/>
        <v>18</v>
      </c>
      <c r="AC2097" s="44">
        <v>2396.1</v>
      </c>
    </row>
    <row r="2098" ht="15.6" spans="1:29">
      <c r="A2098" s="24" t="s">
        <v>4195</v>
      </c>
      <c r="B2098" s="24" t="s">
        <v>8043</v>
      </c>
      <c r="C2098" s="7" t="s">
        <v>4751</v>
      </c>
      <c r="D2098" s="7" t="s">
        <v>8044</v>
      </c>
      <c r="G2098" s="7" t="s">
        <v>4688</v>
      </c>
      <c r="H2098" s="7">
        <v>0</v>
      </c>
      <c r="K2098" s="7" t="s">
        <v>4689</v>
      </c>
      <c r="L2098" s="7" t="s">
        <v>4687</v>
      </c>
      <c r="N2098" s="7">
        <v>20.8</v>
      </c>
      <c r="O2098" s="7" t="str">
        <f t="shared" si="128"/>
        <v>Normal Weight</v>
      </c>
      <c r="Q2098" s="7">
        <v>4.78</v>
      </c>
      <c r="R2098" s="7" t="str">
        <f t="shared" si="129"/>
        <v>Normal</v>
      </c>
      <c r="U2098" s="7">
        <v>1</v>
      </c>
      <c r="V2098" s="7" t="s">
        <v>4712</v>
      </c>
      <c r="W2098" s="7">
        <v>1996</v>
      </c>
      <c r="X2098" s="7" t="str">
        <f t="shared" si="130"/>
        <v>1-Nov-1996</v>
      </c>
      <c r="Z2098" s="7">
        <f t="shared" si="131"/>
        <v>26</v>
      </c>
      <c r="AC2098" s="44">
        <v>2395.17</v>
      </c>
    </row>
    <row r="2099" ht="15.6" spans="1:29">
      <c r="A2099" s="24" t="s">
        <v>4197</v>
      </c>
      <c r="B2099" s="24" t="s">
        <v>8045</v>
      </c>
      <c r="C2099" s="7" t="s">
        <v>4748</v>
      </c>
      <c r="D2099" s="7" t="s">
        <v>6264</v>
      </c>
      <c r="G2099" s="7" t="s">
        <v>4688</v>
      </c>
      <c r="H2099" s="7">
        <v>0</v>
      </c>
      <c r="K2099" s="7" t="s">
        <v>4687</v>
      </c>
      <c r="L2099" s="7" t="s">
        <v>4687</v>
      </c>
      <c r="N2099" s="7">
        <v>15.82</v>
      </c>
      <c r="O2099" s="7" t="str">
        <f t="shared" si="128"/>
        <v>Underweight</v>
      </c>
      <c r="Q2099" s="7">
        <v>11.05</v>
      </c>
      <c r="R2099" s="7" t="str">
        <f t="shared" si="129"/>
        <v>Diabetes</v>
      </c>
      <c r="U2099" s="7">
        <v>2</v>
      </c>
      <c r="V2099" s="7" t="s">
        <v>4719</v>
      </c>
      <c r="W2099" s="7">
        <v>1989</v>
      </c>
      <c r="X2099" s="7" t="str">
        <f t="shared" si="130"/>
        <v>2-Oct-1989</v>
      </c>
      <c r="Z2099" s="7">
        <f t="shared" si="131"/>
        <v>33</v>
      </c>
      <c r="AC2099" s="44">
        <v>2373.3</v>
      </c>
    </row>
    <row r="2100" ht="15.6" spans="1:29">
      <c r="A2100" s="24" t="s">
        <v>4199</v>
      </c>
      <c r="B2100" s="24" t="s">
        <v>8046</v>
      </c>
      <c r="C2100" s="7" t="s">
        <v>4751</v>
      </c>
      <c r="D2100" s="7" t="s">
        <v>5050</v>
      </c>
      <c r="G2100" s="7" t="s">
        <v>4688</v>
      </c>
      <c r="H2100" s="7">
        <v>0</v>
      </c>
      <c r="K2100" s="7" t="s">
        <v>4687</v>
      </c>
      <c r="L2100" s="7" t="s">
        <v>4687</v>
      </c>
      <c r="N2100" s="7">
        <v>17.67</v>
      </c>
      <c r="O2100" s="7" t="str">
        <f t="shared" si="128"/>
        <v>Underweight</v>
      </c>
      <c r="Q2100" s="7">
        <v>7.62</v>
      </c>
      <c r="R2100" s="7" t="str">
        <f t="shared" si="129"/>
        <v>Diabetes</v>
      </c>
      <c r="U2100" s="7">
        <v>1</v>
      </c>
      <c r="V2100" s="7" t="s">
        <v>4719</v>
      </c>
      <c r="W2100" s="7">
        <v>1991</v>
      </c>
      <c r="X2100" s="7" t="str">
        <f t="shared" si="130"/>
        <v>1-Oct-1991</v>
      </c>
      <c r="Z2100" s="7">
        <f t="shared" si="131"/>
        <v>31</v>
      </c>
      <c r="AC2100" s="44">
        <v>2362.23</v>
      </c>
    </row>
    <row r="2101" ht="15.6" spans="1:29">
      <c r="A2101" s="24" t="s">
        <v>4201</v>
      </c>
      <c r="B2101" s="24" t="s">
        <v>8047</v>
      </c>
      <c r="C2101" s="7" t="s">
        <v>4748</v>
      </c>
      <c r="D2101" s="7" t="s">
        <v>8048</v>
      </c>
      <c r="G2101" s="7">
        <v>2</v>
      </c>
      <c r="H2101" s="7">
        <v>2</v>
      </c>
      <c r="K2101" s="7" t="s">
        <v>4687</v>
      </c>
      <c r="L2101" s="7" t="s">
        <v>4687</v>
      </c>
      <c r="N2101" s="7">
        <v>31.92</v>
      </c>
      <c r="O2101" s="7" t="str">
        <f t="shared" si="128"/>
        <v>Obesity</v>
      </c>
      <c r="Q2101" s="7">
        <v>4.78</v>
      </c>
      <c r="R2101" s="7" t="str">
        <f t="shared" si="129"/>
        <v>Normal</v>
      </c>
      <c r="U2101" s="7">
        <v>5</v>
      </c>
      <c r="V2101" s="7" t="s">
        <v>4719</v>
      </c>
      <c r="W2101" s="7">
        <v>2002</v>
      </c>
      <c r="X2101" s="7" t="str">
        <f t="shared" si="130"/>
        <v>5-Oct-2002</v>
      </c>
      <c r="Z2101" s="7">
        <f t="shared" si="131"/>
        <v>20</v>
      </c>
      <c r="AC2101" s="44">
        <v>2352.97</v>
      </c>
    </row>
    <row r="2102" ht="15.6" spans="1:29">
      <c r="A2102" s="24" t="s">
        <v>4203</v>
      </c>
      <c r="B2102" s="24" t="s">
        <v>8049</v>
      </c>
      <c r="C2102" s="7" t="s">
        <v>4748</v>
      </c>
      <c r="D2102" s="7" t="s">
        <v>8050</v>
      </c>
      <c r="G2102" s="7">
        <v>2</v>
      </c>
      <c r="H2102" s="7">
        <v>2</v>
      </c>
      <c r="K2102" s="7" t="s">
        <v>4687</v>
      </c>
      <c r="L2102" s="7" t="s">
        <v>4687</v>
      </c>
      <c r="N2102" s="7">
        <v>28.975</v>
      </c>
      <c r="O2102" s="7" t="str">
        <f t="shared" si="128"/>
        <v>Overweight</v>
      </c>
      <c r="Q2102" s="7">
        <v>6.09</v>
      </c>
      <c r="R2102" s="7" t="str">
        <f t="shared" si="129"/>
        <v>Prediabetes</v>
      </c>
      <c r="U2102" s="7">
        <v>24</v>
      </c>
      <c r="V2102" s="7" t="s">
        <v>4715</v>
      </c>
      <c r="W2102" s="7">
        <v>2002</v>
      </c>
      <c r="X2102" s="7" t="str">
        <f t="shared" si="130"/>
        <v>24-Sep-2002</v>
      </c>
      <c r="Z2102" s="7">
        <f t="shared" si="131"/>
        <v>20</v>
      </c>
      <c r="AC2102" s="44">
        <v>2331.52</v>
      </c>
    </row>
    <row r="2103" ht="15.6" spans="1:29">
      <c r="A2103" s="24" t="s">
        <v>4205</v>
      </c>
      <c r="B2103" s="24" t="s">
        <v>7425</v>
      </c>
      <c r="C2103" s="7" t="s">
        <v>4751</v>
      </c>
      <c r="D2103" s="7" t="s">
        <v>5833</v>
      </c>
      <c r="G2103" s="7">
        <v>1</v>
      </c>
      <c r="H2103" s="7">
        <v>1</v>
      </c>
      <c r="K2103" s="7" t="s">
        <v>4689</v>
      </c>
      <c r="L2103" s="7" t="s">
        <v>4687</v>
      </c>
      <c r="N2103" s="7">
        <v>31.73</v>
      </c>
      <c r="O2103" s="7" t="str">
        <f t="shared" si="128"/>
        <v>Obesity</v>
      </c>
      <c r="Q2103" s="7">
        <v>5.11</v>
      </c>
      <c r="R2103" s="7" t="str">
        <f t="shared" si="129"/>
        <v>Normal</v>
      </c>
      <c r="U2103" s="7">
        <v>24</v>
      </c>
      <c r="V2103" s="7" t="s">
        <v>4714</v>
      </c>
      <c r="W2103" s="7">
        <v>2000</v>
      </c>
      <c r="X2103" s="7" t="str">
        <f t="shared" si="130"/>
        <v>24-Jun-2000</v>
      </c>
      <c r="Z2103" s="7">
        <f t="shared" si="131"/>
        <v>22</v>
      </c>
      <c r="AC2103" s="44">
        <v>2322.62</v>
      </c>
    </row>
    <row r="2104" ht="15.6" spans="1:29">
      <c r="A2104" s="24" t="s">
        <v>4207</v>
      </c>
      <c r="B2104" s="24" t="s">
        <v>8051</v>
      </c>
      <c r="C2104" s="7" t="s">
        <v>4751</v>
      </c>
      <c r="D2104" s="7" t="s">
        <v>8052</v>
      </c>
      <c r="G2104" s="7">
        <v>1</v>
      </c>
      <c r="H2104" s="7">
        <v>1</v>
      </c>
      <c r="K2104" s="7" t="s">
        <v>4689</v>
      </c>
      <c r="L2104" s="7" t="s">
        <v>4687</v>
      </c>
      <c r="N2104" s="7">
        <v>28.88</v>
      </c>
      <c r="O2104" s="7" t="str">
        <f t="shared" si="128"/>
        <v>Overweight</v>
      </c>
      <c r="Q2104" s="7">
        <v>4.46</v>
      </c>
      <c r="R2104" s="7" t="str">
        <f t="shared" si="129"/>
        <v>Normal</v>
      </c>
      <c r="U2104" s="7">
        <v>25</v>
      </c>
      <c r="V2104" s="7" t="s">
        <v>4712</v>
      </c>
      <c r="W2104" s="7">
        <v>2000</v>
      </c>
      <c r="X2104" s="7" t="str">
        <f t="shared" si="130"/>
        <v>25-Nov-2000</v>
      </c>
      <c r="Z2104" s="7">
        <f t="shared" si="131"/>
        <v>22</v>
      </c>
      <c r="AC2104" s="44">
        <v>2304</v>
      </c>
    </row>
    <row r="2105" ht="15.6" spans="1:29">
      <c r="A2105" s="24" t="s">
        <v>4209</v>
      </c>
      <c r="B2105" s="24" t="s">
        <v>4765</v>
      </c>
      <c r="C2105" s="7" t="s">
        <v>4751</v>
      </c>
      <c r="D2105" s="7" t="s">
        <v>5412</v>
      </c>
      <c r="G2105" s="7">
        <v>1</v>
      </c>
      <c r="H2105" s="7">
        <v>1</v>
      </c>
      <c r="K2105" s="7" t="s">
        <v>4687</v>
      </c>
      <c r="L2105" s="7" t="s">
        <v>4687</v>
      </c>
      <c r="N2105" s="7">
        <v>25.555</v>
      </c>
      <c r="O2105" s="7" t="str">
        <f t="shared" si="128"/>
        <v>Overweight</v>
      </c>
      <c r="Q2105" s="7">
        <v>6.11</v>
      </c>
      <c r="R2105" s="7" t="str">
        <f t="shared" si="129"/>
        <v>Prediabetes</v>
      </c>
      <c r="U2105" s="7">
        <v>9</v>
      </c>
      <c r="V2105" s="7" t="s">
        <v>4719</v>
      </c>
      <c r="W2105" s="7">
        <v>2003</v>
      </c>
      <c r="X2105" s="7" t="str">
        <f t="shared" si="130"/>
        <v>9-Oct-2003</v>
      </c>
      <c r="Z2105" s="7">
        <f t="shared" si="131"/>
        <v>19</v>
      </c>
      <c r="AC2105" s="44">
        <v>2302.3</v>
      </c>
    </row>
    <row r="2106" ht="15.6" spans="1:29">
      <c r="A2106" s="24" t="s">
        <v>4211</v>
      </c>
      <c r="B2106" s="24" t="s">
        <v>8053</v>
      </c>
      <c r="C2106" s="7" t="s">
        <v>4748</v>
      </c>
      <c r="D2106" s="7" t="s">
        <v>8054</v>
      </c>
      <c r="G2106" s="7">
        <v>1</v>
      </c>
      <c r="H2106" s="7">
        <v>1</v>
      </c>
      <c r="K2106" s="7" t="s">
        <v>4687</v>
      </c>
      <c r="L2106" s="7" t="s">
        <v>4687</v>
      </c>
      <c r="N2106" s="7">
        <v>37.29</v>
      </c>
      <c r="O2106" s="7" t="str">
        <f t="shared" si="128"/>
        <v>Obesity</v>
      </c>
      <c r="Q2106" s="7">
        <v>4.66</v>
      </c>
      <c r="R2106" s="7" t="str">
        <f t="shared" si="129"/>
        <v>Normal</v>
      </c>
      <c r="U2106" s="7">
        <v>7</v>
      </c>
      <c r="V2106" s="7" t="s">
        <v>4708</v>
      </c>
      <c r="W2106" s="7">
        <v>2004</v>
      </c>
      <c r="X2106" s="7" t="str">
        <f t="shared" si="130"/>
        <v>7-Jul-2004</v>
      </c>
      <c r="Z2106" s="7">
        <f t="shared" si="131"/>
        <v>18</v>
      </c>
      <c r="AC2106" s="44">
        <v>2295.24</v>
      </c>
    </row>
    <row r="2107" ht="15.6" spans="1:29">
      <c r="A2107" s="24" t="s">
        <v>4213</v>
      </c>
      <c r="B2107" s="24" t="s">
        <v>8055</v>
      </c>
      <c r="C2107" s="7" t="s">
        <v>4748</v>
      </c>
      <c r="D2107" s="7" t="s">
        <v>8056</v>
      </c>
      <c r="G2107" s="7" t="s">
        <v>4688</v>
      </c>
      <c r="H2107" s="7">
        <v>0</v>
      </c>
      <c r="K2107" s="7" t="s">
        <v>4687</v>
      </c>
      <c r="L2107" s="7" t="s">
        <v>4687</v>
      </c>
      <c r="N2107" s="7">
        <v>40.28</v>
      </c>
      <c r="O2107" s="7" t="str">
        <f t="shared" si="128"/>
        <v>Obesity</v>
      </c>
      <c r="Q2107" s="7">
        <v>6.14</v>
      </c>
      <c r="R2107" s="7" t="str">
        <f t="shared" si="129"/>
        <v>Prediabetes</v>
      </c>
      <c r="U2107" s="7">
        <v>3</v>
      </c>
      <c r="V2107" s="7" t="s">
        <v>4708</v>
      </c>
      <c r="W2107" s="7">
        <v>2004</v>
      </c>
      <c r="X2107" s="7" t="str">
        <f t="shared" si="130"/>
        <v>3-Jul-2004</v>
      </c>
      <c r="Z2107" s="7">
        <f t="shared" si="131"/>
        <v>18</v>
      </c>
      <c r="AC2107" s="44">
        <v>2277.72</v>
      </c>
    </row>
    <row r="2108" ht="15.6" spans="1:29">
      <c r="A2108" s="24" t="s">
        <v>4215</v>
      </c>
      <c r="B2108" s="24" t="s">
        <v>8057</v>
      </c>
      <c r="C2108" s="7" t="s">
        <v>4748</v>
      </c>
      <c r="D2108" s="7" t="s">
        <v>8058</v>
      </c>
      <c r="G2108" s="7">
        <v>1</v>
      </c>
      <c r="H2108" s="7">
        <v>1</v>
      </c>
      <c r="K2108" s="7" t="s">
        <v>4687</v>
      </c>
      <c r="L2108" s="7" t="s">
        <v>4687</v>
      </c>
      <c r="N2108" s="7">
        <v>40.185</v>
      </c>
      <c r="O2108" s="7" t="str">
        <f t="shared" si="128"/>
        <v>Obesity</v>
      </c>
      <c r="Q2108" s="7">
        <v>6.21</v>
      </c>
      <c r="R2108" s="7" t="str">
        <f t="shared" si="129"/>
        <v>Prediabetes</v>
      </c>
      <c r="U2108" s="7">
        <v>27</v>
      </c>
      <c r="V2108" s="7" t="s">
        <v>4717</v>
      </c>
      <c r="W2108" s="7">
        <v>2004</v>
      </c>
      <c r="X2108" s="7" t="str">
        <f t="shared" si="130"/>
        <v>27-Dec-2004</v>
      </c>
      <c r="Z2108" s="7">
        <f t="shared" si="131"/>
        <v>18</v>
      </c>
      <c r="AC2108" s="44">
        <v>2261.57</v>
      </c>
    </row>
    <row r="2109" ht="15.6" spans="1:29">
      <c r="A2109" s="24" t="s">
        <v>4217</v>
      </c>
      <c r="B2109" s="24" t="s">
        <v>8059</v>
      </c>
      <c r="C2109" s="7" t="s">
        <v>4748</v>
      </c>
      <c r="D2109" s="7" t="s">
        <v>8060</v>
      </c>
      <c r="G2109" s="7">
        <v>1</v>
      </c>
      <c r="H2109" s="7">
        <v>1</v>
      </c>
      <c r="K2109" s="7" t="s">
        <v>4687</v>
      </c>
      <c r="L2109" s="7" t="s">
        <v>4687</v>
      </c>
      <c r="N2109" s="7">
        <v>23.57</v>
      </c>
      <c r="O2109" s="7" t="str">
        <f t="shared" si="128"/>
        <v>Normal Weight</v>
      </c>
      <c r="Q2109" s="7">
        <v>4.6</v>
      </c>
      <c r="R2109" s="7" t="str">
        <f t="shared" si="129"/>
        <v>Normal</v>
      </c>
      <c r="U2109" s="7">
        <v>17</v>
      </c>
      <c r="V2109" s="7" t="s">
        <v>4715</v>
      </c>
      <c r="W2109" s="7">
        <v>1994</v>
      </c>
      <c r="X2109" s="7" t="str">
        <f t="shared" si="130"/>
        <v>17-Sep-1994</v>
      </c>
      <c r="Z2109" s="7">
        <f t="shared" si="131"/>
        <v>28</v>
      </c>
      <c r="AC2109" s="44">
        <v>2257.48</v>
      </c>
    </row>
    <row r="2110" ht="15.6" spans="1:29">
      <c r="A2110" s="24" t="s">
        <v>4219</v>
      </c>
      <c r="B2110" s="24" t="s">
        <v>5599</v>
      </c>
      <c r="C2110" s="7" t="s">
        <v>4748</v>
      </c>
      <c r="D2110" s="7" t="s">
        <v>8061</v>
      </c>
      <c r="G2110" s="7">
        <v>1</v>
      </c>
      <c r="H2110" s="7">
        <v>1</v>
      </c>
      <c r="K2110" s="7" t="s">
        <v>4687</v>
      </c>
      <c r="L2110" s="7" t="s">
        <v>4687</v>
      </c>
      <c r="N2110" s="7">
        <v>35.625</v>
      </c>
      <c r="O2110" s="7" t="str">
        <f t="shared" si="128"/>
        <v>Obesity</v>
      </c>
      <c r="Q2110" s="7">
        <v>5.04</v>
      </c>
      <c r="R2110" s="7" t="str">
        <f t="shared" si="129"/>
        <v>Normal</v>
      </c>
      <c r="U2110" s="7">
        <v>17</v>
      </c>
      <c r="V2110" s="7" t="s">
        <v>4719</v>
      </c>
      <c r="W2110" s="7">
        <v>2004</v>
      </c>
      <c r="X2110" s="7" t="str">
        <f t="shared" si="130"/>
        <v>17-Oct-2004</v>
      </c>
      <c r="Z2110" s="7">
        <f t="shared" si="131"/>
        <v>18</v>
      </c>
      <c r="AC2110" s="44">
        <v>2254.8</v>
      </c>
    </row>
    <row r="2111" ht="15.6" spans="1:29">
      <c r="A2111" s="24" t="s">
        <v>4221</v>
      </c>
      <c r="B2111" s="24" t="s">
        <v>8062</v>
      </c>
      <c r="C2111" s="7" t="s">
        <v>4748</v>
      </c>
      <c r="D2111" s="7" t="s">
        <v>8063</v>
      </c>
      <c r="G2111" s="7">
        <v>1</v>
      </c>
      <c r="H2111" s="7">
        <v>1</v>
      </c>
      <c r="K2111" s="7" t="s">
        <v>4687</v>
      </c>
      <c r="L2111" s="7" t="s">
        <v>4687</v>
      </c>
      <c r="N2111" s="7">
        <v>33.155</v>
      </c>
      <c r="O2111" s="7" t="str">
        <f t="shared" si="128"/>
        <v>Obesity</v>
      </c>
      <c r="Q2111" s="7">
        <v>5.08</v>
      </c>
      <c r="R2111" s="7" t="str">
        <f t="shared" si="129"/>
        <v>Normal</v>
      </c>
      <c r="U2111" s="7">
        <v>29</v>
      </c>
      <c r="V2111" s="7" t="s">
        <v>4708</v>
      </c>
      <c r="W2111" s="7">
        <v>2004</v>
      </c>
      <c r="X2111" s="7" t="str">
        <f t="shared" si="130"/>
        <v>29-Jul-2004</v>
      </c>
      <c r="Z2111" s="7">
        <f t="shared" si="131"/>
        <v>18</v>
      </c>
      <c r="AC2111" s="44">
        <v>2250.84</v>
      </c>
    </row>
    <row r="2112" ht="15.6" spans="1:29">
      <c r="A2112" s="24" t="s">
        <v>4223</v>
      </c>
      <c r="B2112" s="24" t="s">
        <v>8064</v>
      </c>
      <c r="C2112" s="7" t="s">
        <v>4748</v>
      </c>
      <c r="D2112" s="7" t="s">
        <v>8065</v>
      </c>
      <c r="G2112" s="7">
        <v>1</v>
      </c>
      <c r="H2112" s="7">
        <v>1</v>
      </c>
      <c r="K2112" s="7" t="s">
        <v>4687</v>
      </c>
      <c r="L2112" s="7" t="s">
        <v>4687</v>
      </c>
      <c r="N2112" s="7">
        <v>31.92</v>
      </c>
      <c r="O2112" s="7" t="str">
        <f t="shared" si="128"/>
        <v>Obesity</v>
      </c>
      <c r="Q2112" s="7">
        <v>4.38</v>
      </c>
      <c r="R2112" s="7" t="str">
        <f t="shared" si="129"/>
        <v>Normal</v>
      </c>
      <c r="U2112" s="7">
        <v>7</v>
      </c>
      <c r="V2112" s="7" t="s">
        <v>4719</v>
      </c>
      <c r="W2112" s="7">
        <v>2004</v>
      </c>
      <c r="X2112" s="7" t="str">
        <f t="shared" si="130"/>
        <v>7-Oct-2004</v>
      </c>
      <c r="Z2112" s="7">
        <f t="shared" si="131"/>
        <v>18</v>
      </c>
      <c r="AC2112" s="44">
        <v>2221.56</v>
      </c>
    </row>
    <row r="2113" ht="15.6" spans="1:29">
      <c r="A2113" s="24" t="s">
        <v>4225</v>
      </c>
      <c r="B2113" s="24" t="s">
        <v>8066</v>
      </c>
      <c r="C2113" s="7" t="s">
        <v>4748</v>
      </c>
      <c r="D2113" s="7" t="s">
        <v>8067</v>
      </c>
      <c r="G2113" s="7">
        <v>1</v>
      </c>
      <c r="H2113" s="7">
        <v>1</v>
      </c>
      <c r="K2113" s="7" t="s">
        <v>4687</v>
      </c>
      <c r="L2113" s="7" t="s">
        <v>4687</v>
      </c>
      <c r="N2113" s="7">
        <v>30.305</v>
      </c>
      <c r="O2113" s="7" t="str">
        <f t="shared" si="128"/>
        <v>Obesity</v>
      </c>
      <c r="Q2113" s="7">
        <v>4.79</v>
      </c>
      <c r="R2113" s="7" t="str">
        <f t="shared" si="129"/>
        <v>Normal</v>
      </c>
      <c r="U2113" s="7">
        <v>22</v>
      </c>
      <c r="V2113" s="7" t="s">
        <v>4718</v>
      </c>
      <c r="W2113" s="7">
        <v>2004</v>
      </c>
      <c r="X2113" s="7" t="str">
        <f t="shared" si="130"/>
        <v>22-Aug-2004</v>
      </c>
      <c r="Z2113" s="7">
        <f t="shared" si="131"/>
        <v>18</v>
      </c>
      <c r="AC2113" s="44">
        <v>2219.45</v>
      </c>
    </row>
    <row r="2114" ht="15.6" spans="1:29">
      <c r="A2114" s="24" t="s">
        <v>4227</v>
      </c>
      <c r="B2114" s="24" t="s">
        <v>8068</v>
      </c>
      <c r="C2114" s="7" t="s">
        <v>4748</v>
      </c>
      <c r="D2114" s="7" t="s">
        <v>6218</v>
      </c>
      <c r="G2114" s="7">
        <v>1</v>
      </c>
      <c r="H2114" s="7">
        <v>1</v>
      </c>
      <c r="K2114" s="7" t="s">
        <v>4687</v>
      </c>
      <c r="L2114" s="7" t="s">
        <v>4687</v>
      </c>
      <c r="N2114" s="7">
        <v>30.115</v>
      </c>
      <c r="O2114" s="7" t="str">
        <f t="shared" si="128"/>
        <v>Obesity</v>
      </c>
      <c r="Q2114" s="7">
        <v>4.21</v>
      </c>
      <c r="R2114" s="7" t="str">
        <f t="shared" si="129"/>
        <v>Normal</v>
      </c>
      <c r="U2114" s="7">
        <v>22</v>
      </c>
      <c r="V2114" s="7" t="s">
        <v>4718</v>
      </c>
      <c r="W2114" s="7">
        <v>2004</v>
      </c>
      <c r="X2114" s="7" t="str">
        <f t="shared" si="130"/>
        <v>22-Aug-2004</v>
      </c>
      <c r="Z2114" s="7">
        <f t="shared" si="131"/>
        <v>18</v>
      </c>
      <c r="AC2114" s="44">
        <v>2217.6</v>
      </c>
    </row>
    <row r="2115" ht="15.6" spans="1:29">
      <c r="A2115" s="24" t="s">
        <v>4229</v>
      </c>
      <c r="B2115" s="24" t="s">
        <v>8069</v>
      </c>
      <c r="C2115" s="7" t="s">
        <v>4748</v>
      </c>
      <c r="D2115" s="7" t="s">
        <v>5386</v>
      </c>
      <c r="G2115" s="7">
        <v>1</v>
      </c>
      <c r="H2115" s="7">
        <v>1</v>
      </c>
      <c r="K2115" s="7" t="s">
        <v>4687</v>
      </c>
      <c r="L2115" s="7" t="s">
        <v>4687</v>
      </c>
      <c r="N2115" s="7">
        <v>24.09</v>
      </c>
      <c r="O2115" s="7" t="str">
        <f t="shared" ref="O2115:O2178" si="132">IF((AND(N2115&lt;18.5)),"Underweight",IF(AND(N2115&gt;=18.5,N2115&lt;24.9),"Normal Weight",IF(AND(N2115&gt;=25,N2115&lt;=30),"Overweight","Obesity")))</f>
        <v>Normal Weight</v>
      </c>
      <c r="Q2115" s="7">
        <v>5.47</v>
      </c>
      <c r="R2115" s="7" t="str">
        <f t="shared" ref="R2115:R2178" si="133">IF((AND(Q2115&gt;=5.7,Q2115&lt;=6.4)),"Prediabetes",IF(AND(Q2115&gt;6.5),"Diabetes","Normal"))</f>
        <v>Normal</v>
      </c>
      <c r="U2115" s="7">
        <v>5</v>
      </c>
      <c r="V2115" s="7" t="s">
        <v>4708</v>
      </c>
      <c r="W2115" s="7">
        <v>2004</v>
      </c>
      <c r="X2115" s="7" t="str">
        <f t="shared" ref="X2115:X2178" si="134">CONCATENATE(U2115,"-",V2115,"-",W2115)</f>
        <v>5-Jul-2004</v>
      </c>
      <c r="Z2115" s="7">
        <f t="shared" ref="Z2115:Z2178" si="135">DATEDIF(X2115,$Y$2,"Y")</f>
        <v>18</v>
      </c>
      <c r="AC2115" s="44">
        <v>2217.47</v>
      </c>
    </row>
    <row r="2116" ht="15.6" spans="1:29">
      <c r="A2116" s="24" t="s">
        <v>4231</v>
      </c>
      <c r="B2116" s="24" t="s">
        <v>8070</v>
      </c>
      <c r="C2116" s="7" t="s">
        <v>4748</v>
      </c>
      <c r="D2116" s="7" t="s">
        <v>5691</v>
      </c>
      <c r="G2116" s="7">
        <v>1</v>
      </c>
      <c r="H2116" s="7">
        <v>1</v>
      </c>
      <c r="K2116" s="7" t="s">
        <v>4687</v>
      </c>
      <c r="L2116" s="7" t="s">
        <v>4687</v>
      </c>
      <c r="N2116" s="7">
        <v>28.215</v>
      </c>
      <c r="O2116" s="7" t="str">
        <f t="shared" si="132"/>
        <v>Overweight</v>
      </c>
      <c r="Q2116" s="7">
        <v>5.09</v>
      </c>
      <c r="R2116" s="7" t="str">
        <f t="shared" si="133"/>
        <v>Normal</v>
      </c>
      <c r="U2116" s="7">
        <v>29</v>
      </c>
      <c r="V2116" s="7" t="s">
        <v>4718</v>
      </c>
      <c r="W2116" s="7">
        <v>2004</v>
      </c>
      <c r="X2116" s="7" t="str">
        <f t="shared" si="134"/>
        <v>29-Aug-2004</v>
      </c>
      <c r="Z2116" s="7">
        <f t="shared" si="135"/>
        <v>18</v>
      </c>
      <c r="AC2116" s="44">
        <v>2213.21</v>
      </c>
    </row>
    <row r="2117" ht="15.6" spans="1:29">
      <c r="A2117" s="24" t="s">
        <v>4233</v>
      </c>
      <c r="B2117" s="24" t="s">
        <v>8071</v>
      </c>
      <c r="C2117" s="7" t="s">
        <v>4748</v>
      </c>
      <c r="D2117" s="7" t="s">
        <v>8072</v>
      </c>
      <c r="G2117" s="7" t="s">
        <v>4688</v>
      </c>
      <c r="H2117" s="7">
        <v>0</v>
      </c>
      <c r="K2117" s="7" t="s">
        <v>4687</v>
      </c>
      <c r="L2117" s="7" t="s">
        <v>4687</v>
      </c>
      <c r="N2117" s="7">
        <v>26.315</v>
      </c>
      <c r="O2117" s="7" t="str">
        <f t="shared" si="132"/>
        <v>Overweight</v>
      </c>
      <c r="Q2117" s="7">
        <v>5.08</v>
      </c>
      <c r="R2117" s="7" t="str">
        <f t="shared" si="133"/>
        <v>Normal</v>
      </c>
      <c r="U2117" s="7">
        <v>29</v>
      </c>
      <c r="V2117" s="7" t="s">
        <v>4714</v>
      </c>
      <c r="W2117" s="7">
        <v>2004</v>
      </c>
      <c r="X2117" s="7" t="str">
        <f t="shared" si="134"/>
        <v>29-Jun-2004</v>
      </c>
      <c r="Z2117" s="7">
        <f t="shared" si="135"/>
        <v>18</v>
      </c>
      <c r="AC2117" s="44">
        <v>2211.13</v>
      </c>
    </row>
    <row r="2118" ht="15.6" spans="1:29">
      <c r="A2118" s="24" t="s">
        <v>4235</v>
      </c>
      <c r="B2118" s="24" t="s">
        <v>8073</v>
      </c>
      <c r="C2118" s="7" t="s">
        <v>4748</v>
      </c>
      <c r="D2118" s="7" t="s">
        <v>8074</v>
      </c>
      <c r="G2118" s="7" t="s">
        <v>4688</v>
      </c>
      <c r="H2118" s="7">
        <v>0</v>
      </c>
      <c r="K2118" s="7" t="s">
        <v>4687</v>
      </c>
      <c r="L2118" s="7" t="s">
        <v>4687</v>
      </c>
      <c r="N2118" s="7">
        <v>25.08</v>
      </c>
      <c r="O2118" s="7" t="str">
        <f t="shared" si="132"/>
        <v>Overweight</v>
      </c>
      <c r="Q2118" s="7">
        <v>5.68</v>
      </c>
      <c r="R2118" s="7" t="str">
        <f t="shared" si="133"/>
        <v>Normal</v>
      </c>
      <c r="U2118" s="7">
        <v>22</v>
      </c>
      <c r="V2118" s="7" t="s">
        <v>4717</v>
      </c>
      <c r="W2118" s="7">
        <v>2004</v>
      </c>
      <c r="X2118" s="7" t="str">
        <f t="shared" si="134"/>
        <v>22-Dec-2004</v>
      </c>
      <c r="Z2118" s="7">
        <f t="shared" si="135"/>
        <v>18</v>
      </c>
      <c r="AC2118" s="44">
        <v>2207.7</v>
      </c>
    </row>
    <row r="2119" ht="15.6" spans="1:29">
      <c r="A2119" s="24" t="s">
        <v>4237</v>
      </c>
      <c r="B2119" s="24" t="s">
        <v>8075</v>
      </c>
      <c r="C2119" s="7" t="s">
        <v>4751</v>
      </c>
      <c r="D2119" s="7" t="s">
        <v>8076</v>
      </c>
      <c r="G2119" s="7">
        <v>1</v>
      </c>
      <c r="H2119" s="7">
        <v>1</v>
      </c>
      <c r="K2119" s="7" t="s">
        <v>4687</v>
      </c>
      <c r="L2119" s="7" t="s">
        <v>4687</v>
      </c>
      <c r="N2119" s="7">
        <v>15.41</v>
      </c>
      <c r="O2119" s="7" t="str">
        <f t="shared" si="132"/>
        <v>Underweight</v>
      </c>
      <c r="Q2119" s="7">
        <v>4.66</v>
      </c>
      <c r="R2119" s="7" t="str">
        <f t="shared" si="133"/>
        <v>Normal</v>
      </c>
      <c r="U2119" s="7">
        <v>30</v>
      </c>
      <c r="V2119" s="7" t="s">
        <v>4717</v>
      </c>
      <c r="W2119" s="7">
        <v>1991</v>
      </c>
      <c r="X2119" s="7" t="str">
        <f t="shared" si="134"/>
        <v>30-Dec-1991</v>
      </c>
      <c r="Z2119" s="7">
        <f t="shared" si="135"/>
        <v>31</v>
      </c>
      <c r="AC2119" s="44">
        <v>2205.98</v>
      </c>
    </row>
    <row r="2120" ht="15.6" spans="1:29">
      <c r="A2120" s="24" t="s">
        <v>4239</v>
      </c>
      <c r="B2120" s="24" t="s">
        <v>8077</v>
      </c>
      <c r="C2120" s="7" t="s">
        <v>4751</v>
      </c>
      <c r="D2120" s="7" t="s">
        <v>5050</v>
      </c>
      <c r="G2120" s="7">
        <v>1</v>
      </c>
      <c r="H2120" s="7">
        <v>1</v>
      </c>
      <c r="K2120" s="7" t="s">
        <v>4687</v>
      </c>
      <c r="L2120" s="7" t="s">
        <v>4687</v>
      </c>
      <c r="N2120" s="7">
        <v>23.83</v>
      </c>
      <c r="O2120" s="7" t="str">
        <f t="shared" si="132"/>
        <v>Normal Weight</v>
      </c>
      <c r="Q2120" s="7">
        <v>5.59</v>
      </c>
      <c r="R2120" s="7" t="str">
        <f t="shared" si="133"/>
        <v>Normal</v>
      </c>
      <c r="U2120" s="7">
        <v>9</v>
      </c>
      <c r="V2120" s="7" t="s">
        <v>4708</v>
      </c>
      <c r="W2120" s="7">
        <v>1994</v>
      </c>
      <c r="X2120" s="7" t="str">
        <f t="shared" si="134"/>
        <v>9-Jul-1994</v>
      </c>
      <c r="Z2120" s="7">
        <f t="shared" si="135"/>
        <v>28</v>
      </c>
      <c r="AC2120" s="44">
        <v>2203.74</v>
      </c>
    </row>
    <row r="2121" ht="15.6" spans="1:29">
      <c r="A2121" s="24" t="s">
        <v>4241</v>
      </c>
      <c r="B2121" s="24" t="s">
        <v>8078</v>
      </c>
      <c r="C2121" s="7" t="s">
        <v>4748</v>
      </c>
      <c r="D2121" s="7" t="s">
        <v>5657</v>
      </c>
      <c r="G2121" s="7">
        <v>1</v>
      </c>
      <c r="H2121" s="7">
        <v>1</v>
      </c>
      <c r="K2121" s="7" t="s">
        <v>4687</v>
      </c>
      <c r="L2121" s="7" t="s">
        <v>4687</v>
      </c>
      <c r="N2121" s="7">
        <v>36</v>
      </c>
      <c r="O2121" s="7" t="str">
        <f t="shared" si="132"/>
        <v>Obesity</v>
      </c>
      <c r="Q2121" s="7">
        <v>6.2</v>
      </c>
      <c r="R2121" s="7" t="str">
        <f t="shared" si="133"/>
        <v>Prediabetes</v>
      </c>
      <c r="U2121" s="7">
        <v>19</v>
      </c>
      <c r="V2121" s="7" t="s">
        <v>4715</v>
      </c>
      <c r="W2121" s="7">
        <v>2000</v>
      </c>
      <c r="X2121" s="7" t="str">
        <f t="shared" si="134"/>
        <v>19-Sep-2000</v>
      </c>
      <c r="Z2121" s="7">
        <f t="shared" si="135"/>
        <v>22</v>
      </c>
      <c r="AC2121" s="44">
        <v>2203.47</v>
      </c>
    </row>
    <row r="2122" ht="15.6" spans="1:29">
      <c r="A2122" s="24" t="s">
        <v>4243</v>
      </c>
      <c r="B2122" s="24" t="s">
        <v>8079</v>
      </c>
      <c r="C2122" s="7" t="s">
        <v>4748</v>
      </c>
      <c r="D2122" s="7" t="s">
        <v>8080</v>
      </c>
      <c r="G2122" s="7">
        <v>1</v>
      </c>
      <c r="H2122" s="7">
        <v>1</v>
      </c>
      <c r="K2122" s="7" t="s">
        <v>4687</v>
      </c>
      <c r="L2122" s="7" t="s">
        <v>4687</v>
      </c>
      <c r="N2122" s="7">
        <v>28.82</v>
      </c>
      <c r="O2122" s="7" t="str">
        <f t="shared" si="132"/>
        <v>Overweight</v>
      </c>
      <c r="Q2122" s="7">
        <v>4.45</v>
      </c>
      <c r="R2122" s="7" t="str">
        <f t="shared" si="133"/>
        <v>Normal</v>
      </c>
      <c r="U2122" s="7">
        <v>22</v>
      </c>
      <c r="V2122" s="7" t="s">
        <v>4715</v>
      </c>
      <c r="W2122" s="7">
        <v>2000</v>
      </c>
      <c r="X2122" s="7" t="str">
        <f t="shared" si="134"/>
        <v>22-Sep-2000</v>
      </c>
      <c r="Z2122" s="7">
        <f t="shared" si="135"/>
        <v>22</v>
      </c>
      <c r="AC2122" s="44">
        <v>2201.1</v>
      </c>
    </row>
    <row r="2123" ht="15.6" spans="1:29">
      <c r="A2123" s="24" t="s">
        <v>4245</v>
      </c>
      <c r="B2123" s="24" t="s">
        <v>8081</v>
      </c>
      <c r="C2123" s="7" t="s">
        <v>4748</v>
      </c>
      <c r="D2123" s="7" t="s">
        <v>8082</v>
      </c>
      <c r="G2123" s="7">
        <v>1</v>
      </c>
      <c r="H2123" s="7">
        <v>1</v>
      </c>
      <c r="K2123" s="7" t="s">
        <v>4687</v>
      </c>
      <c r="L2123" s="7" t="s">
        <v>4687</v>
      </c>
      <c r="N2123" s="7">
        <v>28.05</v>
      </c>
      <c r="O2123" s="7" t="str">
        <f t="shared" si="132"/>
        <v>Overweight</v>
      </c>
      <c r="Q2123" s="7">
        <v>6.1</v>
      </c>
      <c r="R2123" s="7" t="str">
        <f t="shared" si="133"/>
        <v>Prediabetes</v>
      </c>
      <c r="U2123" s="7">
        <v>20</v>
      </c>
      <c r="V2123" s="7" t="s">
        <v>4712</v>
      </c>
      <c r="W2123" s="7">
        <v>2000</v>
      </c>
      <c r="X2123" s="7" t="str">
        <f t="shared" si="134"/>
        <v>20-Nov-2000</v>
      </c>
      <c r="Z2123" s="7">
        <f t="shared" si="135"/>
        <v>22</v>
      </c>
      <c r="AC2123" s="44">
        <v>2200.83</v>
      </c>
    </row>
    <row r="2124" ht="15.6" spans="1:29">
      <c r="A2124" s="24" t="s">
        <v>4247</v>
      </c>
      <c r="B2124" s="24" t="s">
        <v>8083</v>
      </c>
      <c r="C2124" s="7" t="s">
        <v>4748</v>
      </c>
      <c r="D2124" s="7" t="s">
        <v>8084</v>
      </c>
      <c r="G2124" s="7">
        <v>1</v>
      </c>
      <c r="H2124" s="7">
        <v>1</v>
      </c>
      <c r="K2124" s="7" t="s">
        <v>4687</v>
      </c>
      <c r="L2124" s="7" t="s">
        <v>4687</v>
      </c>
      <c r="N2124" s="7">
        <v>27.1</v>
      </c>
      <c r="O2124" s="7" t="str">
        <f t="shared" si="132"/>
        <v>Overweight</v>
      </c>
      <c r="Q2124" s="7">
        <v>6.06</v>
      </c>
      <c r="R2124" s="7" t="str">
        <f t="shared" si="133"/>
        <v>Prediabetes</v>
      </c>
      <c r="U2124" s="7">
        <v>16</v>
      </c>
      <c r="V2124" s="7" t="s">
        <v>4717</v>
      </c>
      <c r="W2124" s="7">
        <v>2000</v>
      </c>
      <c r="X2124" s="7" t="str">
        <f t="shared" si="134"/>
        <v>16-Dec-2000</v>
      </c>
      <c r="Z2124" s="7">
        <f t="shared" si="135"/>
        <v>22</v>
      </c>
      <c r="AC2124" s="44">
        <v>2198.19</v>
      </c>
    </row>
    <row r="2125" ht="15.6" spans="1:29">
      <c r="A2125" s="24" t="s">
        <v>4249</v>
      </c>
      <c r="B2125" s="24" t="s">
        <v>6056</v>
      </c>
      <c r="C2125" s="7" t="s">
        <v>4748</v>
      </c>
      <c r="D2125" s="7" t="s">
        <v>8085</v>
      </c>
      <c r="G2125" s="7">
        <v>1</v>
      </c>
      <c r="H2125" s="7">
        <v>1</v>
      </c>
      <c r="K2125" s="7" t="s">
        <v>4689</v>
      </c>
      <c r="L2125" s="7" t="s">
        <v>4687</v>
      </c>
      <c r="N2125" s="7">
        <v>24.3</v>
      </c>
      <c r="O2125" s="7" t="str">
        <f t="shared" si="132"/>
        <v>Normal Weight</v>
      </c>
      <c r="Q2125" s="7">
        <v>4.56</v>
      </c>
      <c r="R2125" s="7" t="str">
        <f t="shared" si="133"/>
        <v>Normal</v>
      </c>
      <c r="U2125" s="7">
        <v>13</v>
      </c>
      <c r="V2125" s="7" t="s">
        <v>4715</v>
      </c>
      <c r="W2125" s="7">
        <v>2000</v>
      </c>
      <c r="X2125" s="7" t="str">
        <f t="shared" si="134"/>
        <v>13-Sep-2000</v>
      </c>
      <c r="Z2125" s="7">
        <f t="shared" si="135"/>
        <v>22</v>
      </c>
      <c r="AC2125" s="44">
        <v>2196.47</v>
      </c>
    </row>
    <row r="2126" ht="15.6" spans="1:29">
      <c r="A2126" s="24" t="s">
        <v>4251</v>
      </c>
      <c r="B2126" s="24" t="s">
        <v>8086</v>
      </c>
      <c r="C2126" s="7" t="s">
        <v>4748</v>
      </c>
      <c r="D2126" s="7" t="s">
        <v>8087</v>
      </c>
      <c r="G2126" s="7">
        <v>1</v>
      </c>
      <c r="H2126" s="7">
        <v>1</v>
      </c>
      <c r="K2126" s="7" t="s">
        <v>4687</v>
      </c>
      <c r="L2126" s="7" t="s">
        <v>4687</v>
      </c>
      <c r="N2126" s="7">
        <v>30.72</v>
      </c>
      <c r="O2126" s="7" t="str">
        <f t="shared" si="132"/>
        <v>Obesity</v>
      </c>
      <c r="Q2126" s="7">
        <v>6.41</v>
      </c>
      <c r="R2126" s="7" t="str">
        <f t="shared" si="133"/>
        <v>Normal</v>
      </c>
      <c r="U2126" s="7">
        <v>27</v>
      </c>
      <c r="V2126" s="7" t="s">
        <v>4719</v>
      </c>
      <c r="W2126" s="7">
        <v>2004</v>
      </c>
      <c r="X2126" s="7" t="str">
        <f t="shared" si="134"/>
        <v>27-Oct-2004</v>
      </c>
      <c r="Z2126" s="7">
        <f t="shared" si="135"/>
        <v>18</v>
      </c>
      <c r="AC2126" s="44">
        <v>2193.2</v>
      </c>
    </row>
    <row r="2127" ht="15.6" spans="1:29">
      <c r="A2127" s="24" t="s">
        <v>4253</v>
      </c>
      <c r="B2127" s="24" t="s">
        <v>8088</v>
      </c>
      <c r="C2127" s="7" t="s">
        <v>4748</v>
      </c>
      <c r="D2127" s="7" t="s">
        <v>5094</v>
      </c>
      <c r="G2127" s="7">
        <v>1</v>
      </c>
      <c r="H2127" s="7">
        <v>1</v>
      </c>
      <c r="K2127" s="7" t="s">
        <v>4687</v>
      </c>
      <c r="L2127" s="7" t="s">
        <v>4687</v>
      </c>
      <c r="N2127" s="7">
        <v>37.43</v>
      </c>
      <c r="O2127" s="7" t="str">
        <f t="shared" si="132"/>
        <v>Obesity</v>
      </c>
      <c r="Q2127" s="7">
        <v>5.57</v>
      </c>
      <c r="R2127" s="7" t="str">
        <f t="shared" si="133"/>
        <v>Normal</v>
      </c>
      <c r="U2127" s="7">
        <v>29</v>
      </c>
      <c r="V2127" s="7" t="s">
        <v>4718</v>
      </c>
      <c r="W2127" s="7">
        <v>2003</v>
      </c>
      <c r="X2127" s="7" t="str">
        <f t="shared" si="134"/>
        <v>29-Aug-2003</v>
      </c>
      <c r="Z2127" s="7">
        <f t="shared" si="135"/>
        <v>19</v>
      </c>
      <c r="AC2127" s="44">
        <v>2170.08</v>
      </c>
    </row>
    <row r="2128" ht="15.6" spans="1:29">
      <c r="A2128" s="24" t="s">
        <v>4255</v>
      </c>
      <c r="B2128" s="24" t="s">
        <v>8089</v>
      </c>
      <c r="C2128" s="7" t="s">
        <v>4751</v>
      </c>
      <c r="D2128" s="7" t="s">
        <v>8090</v>
      </c>
      <c r="G2128" s="7">
        <v>1</v>
      </c>
      <c r="H2128" s="7">
        <v>1</v>
      </c>
      <c r="K2128" s="7" t="s">
        <v>4689</v>
      </c>
      <c r="L2128" s="7" t="s">
        <v>4687</v>
      </c>
      <c r="N2128" s="7">
        <v>25.74</v>
      </c>
      <c r="O2128" s="7" t="str">
        <f t="shared" si="132"/>
        <v>Overweight</v>
      </c>
      <c r="Q2128" s="7">
        <v>5.47</v>
      </c>
      <c r="R2128" s="7" t="str">
        <f t="shared" si="133"/>
        <v>Normal</v>
      </c>
      <c r="U2128" s="7">
        <v>10</v>
      </c>
      <c r="V2128" s="7" t="s">
        <v>4718</v>
      </c>
      <c r="W2128" s="7">
        <v>1997</v>
      </c>
      <c r="X2128" s="7" t="str">
        <f t="shared" si="134"/>
        <v>10-Aug-1997</v>
      </c>
      <c r="Z2128" s="7">
        <f t="shared" si="135"/>
        <v>25</v>
      </c>
      <c r="AC2128" s="44">
        <v>2166.73</v>
      </c>
    </row>
    <row r="2129" ht="15.6" spans="1:29">
      <c r="A2129" s="24" t="s">
        <v>4257</v>
      </c>
      <c r="B2129" s="24" t="s">
        <v>8091</v>
      </c>
      <c r="C2129" s="7" t="s">
        <v>4748</v>
      </c>
      <c r="D2129" s="7" t="s">
        <v>7503</v>
      </c>
      <c r="G2129" s="7">
        <v>1</v>
      </c>
      <c r="H2129" s="7">
        <v>1</v>
      </c>
      <c r="K2129" s="7" t="s">
        <v>4687</v>
      </c>
      <c r="L2129" s="7" t="s">
        <v>4687</v>
      </c>
      <c r="N2129" s="7">
        <v>36.575</v>
      </c>
      <c r="O2129" s="7" t="str">
        <f t="shared" si="132"/>
        <v>Obesity</v>
      </c>
      <c r="Q2129" s="7">
        <v>4.43</v>
      </c>
      <c r="R2129" s="7" t="str">
        <f t="shared" si="133"/>
        <v>Normal</v>
      </c>
      <c r="U2129" s="7">
        <v>13</v>
      </c>
      <c r="V2129" s="7" t="s">
        <v>4719</v>
      </c>
      <c r="W2129" s="7">
        <v>2003</v>
      </c>
      <c r="X2129" s="7" t="str">
        <f t="shared" si="134"/>
        <v>13-Oct-2003</v>
      </c>
      <c r="Z2129" s="7">
        <f t="shared" si="135"/>
        <v>19</v>
      </c>
      <c r="AC2129" s="44">
        <v>2156.75</v>
      </c>
    </row>
    <row r="2130" ht="15.6" spans="1:29">
      <c r="A2130" s="24" t="s">
        <v>4259</v>
      </c>
      <c r="B2130" s="24" t="s">
        <v>8092</v>
      </c>
      <c r="C2130" s="7" t="s">
        <v>4748</v>
      </c>
      <c r="D2130" s="7" t="s">
        <v>8093</v>
      </c>
      <c r="G2130" s="7">
        <v>1</v>
      </c>
      <c r="H2130" s="7">
        <v>1</v>
      </c>
      <c r="K2130" s="7" t="s">
        <v>4687</v>
      </c>
      <c r="L2130" s="7" t="s">
        <v>4687</v>
      </c>
      <c r="N2130" s="7">
        <v>35.15</v>
      </c>
      <c r="O2130" s="7" t="str">
        <f t="shared" si="132"/>
        <v>Obesity</v>
      </c>
      <c r="Q2130" s="7">
        <v>4.95</v>
      </c>
      <c r="R2130" s="7" t="str">
        <f t="shared" si="133"/>
        <v>Normal</v>
      </c>
      <c r="U2130" s="7">
        <v>19</v>
      </c>
      <c r="V2130" s="7" t="s">
        <v>4712</v>
      </c>
      <c r="W2130" s="7">
        <v>2003</v>
      </c>
      <c r="X2130" s="7" t="str">
        <f t="shared" si="134"/>
        <v>19-Nov-2003</v>
      </c>
      <c r="Z2130" s="7">
        <f t="shared" si="135"/>
        <v>19</v>
      </c>
      <c r="AC2130" s="44">
        <v>2155.68</v>
      </c>
    </row>
    <row r="2131" ht="15.6" spans="1:29">
      <c r="A2131" s="24" t="s">
        <v>4261</v>
      </c>
      <c r="B2131" s="24" t="s">
        <v>6160</v>
      </c>
      <c r="C2131" s="7" t="s">
        <v>4748</v>
      </c>
      <c r="D2131" s="7" t="s">
        <v>7336</v>
      </c>
      <c r="G2131" s="7">
        <v>1</v>
      </c>
      <c r="H2131" s="7">
        <v>1</v>
      </c>
      <c r="K2131" s="7" t="s">
        <v>4687</v>
      </c>
      <c r="L2131" s="7" t="s">
        <v>4687</v>
      </c>
      <c r="N2131" s="7">
        <v>32.11</v>
      </c>
      <c r="O2131" s="7" t="str">
        <f t="shared" si="132"/>
        <v>Obesity</v>
      </c>
      <c r="Q2131" s="7">
        <v>4.04</v>
      </c>
      <c r="R2131" s="7" t="str">
        <f t="shared" si="133"/>
        <v>Normal</v>
      </c>
      <c r="U2131" s="7">
        <v>17</v>
      </c>
      <c r="V2131" s="7" t="s">
        <v>4717</v>
      </c>
      <c r="W2131" s="7">
        <v>2003</v>
      </c>
      <c r="X2131" s="7" t="str">
        <f t="shared" si="134"/>
        <v>17-Dec-2003</v>
      </c>
      <c r="Z2131" s="7">
        <f t="shared" si="135"/>
        <v>19</v>
      </c>
      <c r="AC2131" s="44">
        <v>2154.36</v>
      </c>
    </row>
    <row r="2132" ht="15.6" spans="1:29">
      <c r="A2132" s="24" t="s">
        <v>4263</v>
      </c>
      <c r="B2132" s="24" t="s">
        <v>4827</v>
      </c>
      <c r="C2132" s="7" t="s">
        <v>4748</v>
      </c>
      <c r="D2132" s="7" t="s">
        <v>8094</v>
      </c>
      <c r="G2132" s="7">
        <v>1</v>
      </c>
      <c r="H2132" s="7">
        <v>1</v>
      </c>
      <c r="K2132" s="7" t="s">
        <v>4687</v>
      </c>
      <c r="L2132" s="7" t="s">
        <v>4687</v>
      </c>
      <c r="N2132" s="7">
        <v>30.495</v>
      </c>
      <c r="O2132" s="7" t="str">
        <f t="shared" si="132"/>
        <v>Obesity</v>
      </c>
      <c r="Q2132" s="7">
        <v>5.93</v>
      </c>
      <c r="R2132" s="7" t="str">
        <f t="shared" si="133"/>
        <v>Prediabetes</v>
      </c>
      <c r="U2132" s="7">
        <v>19</v>
      </c>
      <c r="V2132" s="7" t="s">
        <v>4717</v>
      </c>
      <c r="W2132" s="7">
        <v>2003</v>
      </c>
      <c r="X2132" s="7" t="str">
        <f t="shared" si="134"/>
        <v>19-Dec-2003</v>
      </c>
      <c r="Z2132" s="7">
        <f t="shared" si="135"/>
        <v>19</v>
      </c>
      <c r="AC2132" s="44">
        <v>2150.47</v>
      </c>
    </row>
    <row r="2133" ht="15.6" spans="1:29">
      <c r="A2133" s="24" t="s">
        <v>4265</v>
      </c>
      <c r="B2133" s="24" t="s">
        <v>8095</v>
      </c>
      <c r="C2133" s="7" t="s">
        <v>4751</v>
      </c>
      <c r="D2133" s="7" t="s">
        <v>8096</v>
      </c>
      <c r="G2133" s="7" t="s">
        <v>4688</v>
      </c>
      <c r="H2133" s="7">
        <v>0</v>
      </c>
      <c r="K2133" s="7" t="s">
        <v>4687</v>
      </c>
      <c r="L2133" s="7" t="s">
        <v>4687</v>
      </c>
      <c r="N2133" s="7">
        <v>29.24</v>
      </c>
      <c r="O2133" s="7" t="str">
        <f t="shared" si="132"/>
        <v>Overweight</v>
      </c>
      <c r="Q2133" s="7">
        <v>4.23</v>
      </c>
      <c r="R2133" s="7" t="str">
        <f t="shared" si="133"/>
        <v>Normal</v>
      </c>
      <c r="U2133" s="7">
        <v>15</v>
      </c>
      <c r="V2133" s="7" t="s">
        <v>4708</v>
      </c>
      <c r="W2133" s="7">
        <v>2004</v>
      </c>
      <c r="X2133" s="7" t="str">
        <f t="shared" si="134"/>
        <v>15-Jul-2004</v>
      </c>
      <c r="Z2133" s="7">
        <f t="shared" si="135"/>
        <v>18</v>
      </c>
      <c r="AC2133" s="44">
        <v>2144.85</v>
      </c>
    </row>
    <row r="2134" ht="15.6" spans="1:29">
      <c r="A2134" s="24" t="s">
        <v>4267</v>
      </c>
      <c r="B2134" s="24" t="s">
        <v>8097</v>
      </c>
      <c r="C2134" s="7" t="s">
        <v>4748</v>
      </c>
      <c r="D2134" s="7" t="s">
        <v>6091</v>
      </c>
      <c r="G2134" s="7" t="s">
        <v>4688</v>
      </c>
      <c r="H2134" s="7">
        <v>0</v>
      </c>
      <c r="K2134" s="7" t="s">
        <v>4687</v>
      </c>
      <c r="L2134" s="7" t="s">
        <v>4687</v>
      </c>
      <c r="N2134" s="7">
        <v>22.515</v>
      </c>
      <c r="O2134" s="7" t="str">
        <f t="shared" si="132"/>
        <v>Normal Weight</v>
      </c>
      <c r="Q2134" s="7">
        <v>5.59</v>
      </c>
      <c r="R2134" s="7" t="str">
        <f t="shared" si="133"/>
        <v>Normal</v>
      </c>
      <c r="U2134" s="7">
        <v>4</v>
      </c>
      <c r="V2134" s="7" t="s">
        <v>4719</v>
      </c>
      <c r="W2134" s="7">
        <v>2003</v>
      </c>
      <c r="X2134" s="7" t="str">
        <f t="shared" si="134"/>
        <v>4-Oct-2003</v>
      </c>
      <c r="Z2134" s="7">
        <f t="shared" si="135"/>
        <v>19</v>
      </c>
      <c r="AC2134" s="44">
        <v>2138.07</v>
      </c>
    </row>
    <row r="2135" ht="15.6" spans="1:29">
      <c r="A2135" s="24" t="s">
        <v>4269</v>
      </c>
      <c r="B2135" s="24" t="s">
        <v>8098</v>
      </c>
      <c r="C2135" s="7" t="s">
        <v>4751</v>
      </c>
      <c r="D2135" s="7" t="s">
        <v>5239</v>
      </c>
      <c r="G2135" s="7" t="s">
        <v>4688</v>
      </c>
      <c r="H2135" s="7">
        <v>0</v>
      </c>
      <c r="K2135" s="7" t="s">
        <v>4687</v>
      </c>
      <c r="L2135" s="7" t="s">
        <v>4687</v>
      </c>
      <c r="N2135" s="7">
        <v>15.65</v>
      </c>
      <c r="O2135" s="7" t="str">
        <f t="shared" si="132"/>
        <v>Underweight</v>
      </c>
      <c r="Q2135" s="7">
        <v>4.89</v>
      </c>
      <c r="R2135" s="7" t="str">
        <f t="shared" si="133"/>
        <v>Normal</v>
      </c>
      <c r="U2135" s="7">
        <v>18</v>
      </c>
      <c r="V2135" s="7" t="s">
        <v>4714</v>
      </c>
      <c r="W2135" s="7">
        <v>1989</v>
      </c>
      <c r="X2135" s="7" t="str">
        <f t="shared" si="134"/>
        <v>18-Jun-1989</v>
      </c>
      <c r="Z2135" s="7">
        <f t="shared" si="135"/>
        <v>33</v>
      </c>
      <c r="AC2135" s="44">
        <v>2137.65</v>
      </c>
    </row>
    <row r="2136" ht="15.6" spans="1:29">
      <c r="A2136" s="24" t="s">
        <v>4271</v>
      </c>
      <c r="B2136" s="24" t="s">
        <v>8099</v>
      </c>
      <c r="C2136" s="7" t="s">
        <v>4751</v>
      </c>
      <c r="D2136" s="7" t="s">
        <v>8100</v>
      </c>
      <c r="G2136" s="7" t="s">
        <v>4688</v>
      </c>
      <c r="H2136" s="7">
        <v>0</v>
      </c>
      <c r="K2136" s="7" t="s">
        <v>4689</v>
      </c>
      <c r="L2136" s="7" t="s">
        <v>4687</v>
      </c>
      <c r="N2136" s="7">
        <v>27.36</v>
      </c>
      <c r="O2136" s="7" t="str">
        <f t="shared" si="132"/>
        <v>Overweight</v>
      </c>
      <c r="Q2136" s="7">
        <v>5.81</v>
      </c>
      <c r="R2136" s="7" t="str">
        <f t="shared" si="133"/>
        <v>Prediabetes</v>
      </c>
      <c r="U2136" s="7">
        <v>22</v>
      </c>
      <c r="V2136" s="7" t="s">
        <v>4712</v>
      </c>
      <c r="W2136" s="7">
        <v>2001</v>
      </c>
      <c r="X2136" s="7" t="str">
        <f t="shared" si="134"/>
        <v>22-Nov-2001</v>
      </c>
      <c r="Z2136" s="7">
        <f t="shared" si="135"/>
        <v>21</v>
      </c>
      <c r="AC2136" s="44">
        <v>2136.88</v>
      </c>
    </row>
    <row r="2137" ht="15.6" spans="1:29">
      <c r="A2137" s="24" t="s">
        <v>4273</v>
      </c>
      <c r="B2137" s="24" t="s">
        <v>7929</v>
      </c>
      <c r="C2137" s="7" t="s">
        <v>4751</v>
      </c>
      <c r="D2137" s="7" t="s">
        <v>8101</v>
      </c>
      <c r="G2137" s="7">
        <v>1</v>
      </c>
      <c r="H2137" s="7">
        <v>1</v>
      </c>
      <c r="K2137" s="7" t="s">
        <v>4689</v>
      </c>
      <c r="L2137" s="7" t="s">
        <v>4687</v>
      </c>
      <c r="N2137" s="7">
        <v>22.3</v>
      </c>
      <c r="O2137" s="7" t="str">
        <f t="shared" si="132"/>
        <v>Normal Weight</v>
      </c>
      <c r="Q2137" s="7">
        <v>4.29</v>
      </c>
      <c r="R2137" s="7" t="str">
        <f t="shared" si="133"/>
        <v>Normal</v>
      </c>
      <c r="U2137" s="7">
        <v>4</v>
      </c>
      <c r="V2137" s="7" t="s">
        <v>4715</v>
      </c>
      <c r="W2137" s="7">
        <v>2001</v>
      </c>
      <c r="X2137" s="7" t="str">
        <f t="shared" si="134"/>
        <v>4-Sep-2001</v>
      </c>
      <c r="Z2137" s="7">
        <f t="shared" si="135"/>
        <v>21</v>
      </c>
      <c r="AC2137" s="44">
        <v>2134.9</v>
      </c>
    </row>
    <row r="2138" ht="15.6" spans="1:29">
      <c r="A2138" s="24" t="s">
        <v>4275</v>
      </c>
      <c r="B2138" s="24" t="s">
        <v>7333</v>
      </c>
      <c r="C2138" s="7" t="s">
        <v>4751</v>
      </c>
      <c r="D2138" s="7" t="s">
        <v>8102</v>
      </c>
      <c r="G2138" s="7">
        <v>2</v>
      </c>
      <c r="H2138" s="7">
        <v>2</v>
      </c>
      <c r="K2138" s="7" t="s">
        <v>4689</v>
      </c>
      <c r="L2138" s="7" t="s">
        <v>4687</v>
      </c>
      <c r="N2138" s="7">
        <v>26.03</v>
      </c>
      <c r="O2138" s="7" t="str">
        <f t="shared" si="132"/>
        <v>Overweight</v>
      </c>
      <c r="Q2138" s="7">
        <v>4.03</v>
      </c>
      <c r="R2138" s="7" t="str">
        <f t="shared" si="133"/>
        <v>Normal</v>
      </c>
      <c r="U2138" s="7">
        <v>22</v>
      </c>
      <c r="V2138" s="7" t="s">
        <v>4708</v>
      </c>
      <c r="W2138" s="7">
        <v>2001</v>
      </c>
      <c r="X2138" s="7" t="str">
        <f t="shared" si="134"/>
        <v>22-Jul-2001</v>
      </c>
      <c r="Z2138" s="7">
        <f t="shared" si="135"/>
        <v>21</v>
      </c>
      <c r="AC2138" s="44">
        <v>2130.68</v>
      </c>
    </row>
    <row r="2139" ht="15.6" spans="1:29">
      <c r="A2139" s="24" t="s">
        <v>4277</v>
      </c>
      <c r="B2139" s="24" t="s">
        <v>8103</v>
      </c>
      <c r="C2139" s="7" t="s">
        <v>5627</v>
      </c>
      <c r="D2139" s="7" t="s">
        <v>5571</v>
      </c>
      <c r="G2139" s="7">
        <v>2</v>
      </c>
      <c r="H2139" s="7">
        <v>2</v>
      </c>
      <c r="K2139" s="7" t="s">
        <v>4687</v>
      </c>
      <c r="L2139" s="7" t="s">
        <v>4687</v>
      </c>
      <c r="N2139" s="7">
        <v>27.74</v>
      </c>
      <c r="O2139" s="7" t="str">
        <f t="shared" si="132"/>
        <v>Overweight</v>
      </c>
      <c r="Q2139" s="7">
        <v>6.29</v>
      </c>
      <c r="R2139" s="7" t="str">
        <f t="shared" si="133"/>
        <v>Prediabetes</v>
      </c>
      <c r="U2139" s="7">
        <v>20</v>
      </c>
      <c r="V2139" s="7" t="s">
        <v>4718</v>
      </c>
      <c r="W2139" s="7">
        <v>2004</v>
      </c>
      <c r="X2139" s="7" t="str">
        <f t="shared" si="134"/>
        <v>20-Aug-2004</v>
      </c>
      <c r="Z2139" s="7">
        <f t="shared" si="135"/>
        <v>18</v>
      </c>
      <c r="AC2139" s="44">
        <v>2128.43</v>
      </c>
    </row>
    <row r="2140" ht="15.6" spans="1:29">
      <c r="A2140" s="24" t="s">
        <v>4279</v>
      </c>
      <c r="B2140" s="24" t="s">
        <v>8104</v>
      </c>
      <c r="C2140" s="7" t="s">
        <v>4751</v>
      </c>
      <c r="D2140" s="7" t="s">
        <v>8105</v>
      </c>
      <c r="G2140" s="7" t="s">
        <v>4688</v>
      </c>
      <c r="H2140" s="7">
        <v>0</v>
      </c>
      <c r="K2140" s="7" t="s">
        <v>4689</v>
      </c>
      <c r="L2140" s="7" t="s">
        <v>4687</v>
      </c>
      <c r="N2140" s="7">
        <v>32.11</v>
      </c>
      <c r="O2140" s="7" t="str">
        <f t="shared" si="132"/>
        <v>Obesity</v>
      </c>
      <c r="Q2140" s="7">
        <v>4.48</v>
      </c>
      <c r="R2140" s="7" t="str">
        <f t="shared" si="133"/>
        <v>Normal</v>
      </c>
      <c r="U2140" s="7">
        <v>4</v>
      </c>
      <c r="V2140" s="7" t="s">
        <v>4712</v>
      </c>
      <c r="W2140" s="7">
        <v>2000</v>
      </c>
      <c r="X2140" s="7" t="str">
        <f t="shared" si="134"/>
        <v>4-Nov-2000</v>
      </c>
      <c r="Z2140" s="7">
        <f t="shared" si="135"/>
        <v>22</v>
      </c>
      <c r="AC2140" s="44">
        <v>2118.61</v>
      </c>
    </row>
    <row r="2141" ht="15.6" spans="1:29">
      <c r="A2141" s="24" t="s">
        <v>4281</v>
      </c>
      <c r="B2141" s="24" t="s">
        <v>8106</v>
      </c>
      <c r="C2141" s="7" t="s">
        <v>4751</v>
      </c>
      <c r="D2141" s="7" t="s">
        <v>4935</v>
      </c>
      <c r="G2141" s="7" t="s">
        <v>4688</v>
      </c>
      <c r="H2141" s="7">
        <v>0</v>
      </c>
      <c r="K2141" s="7" t="s">
        <v>4689</v>
      </c>
      <c r="L2141" s="7" t="s">
        <v>4687</v>
      </c>
      <c r="N2141" s="7">
        <v>25.175</v>
      </c>
      <c r="O2141" s="7" t="str">
        <f t="shared" si="132"/>
        <v>Overweight</v>
      </c>
      <c r="Q2141" s="7">
        <v>5.51</v>
      </c>
      <c r="R2141" s="7" t="str">
        <f t="shared" si="133"/>
        <v>Normal</v>
      </c>
      <c r="U2141" s="7">
        <v>12</v>
      </c>
      <c r="V2141" s="7" t="s">
        <v>4714</v>
      </c>
      <c r="W2141" s="7">
        <v>2000</v>
      </c>
      <c r="X2141" s="7" t="str">
        <f t="shared" si="134"/>
        <v>12-Jun-2000</v>
      </c>
      <c r="Z2141" s="7">
        <f t="shared" si="135"/>
        <v>22</v>
      </c>
      <c r="AC2141" s="44">
        <v>2117.34</v>
      </c>
    </row>
    <row r="2142" ht="15.6" spans="1:29">
      <c r="A2142" s="24" t="s">
        <v>4283</v>
      </c>
      <c r="B2142" s="24" t="s">
        <v>8107</v>
      </c>
      <c r="C2142" s="7" t="s">
        <v>4748</v>
      </c>
      <c r="D2142" s="7" t="s">
        <v>4905</v>
      </c>
      <c r="G2142" s="7" t="s">
        <v>4688</v>
      </c>
      <c r="H2142" s="7">
        <v>0</v>
      </c>
      <c r="K2142" s="7" t="s">
        <v>4689</v>
      </c>
      <c r="L2142" s="7" t="s">
        <v>4687</v>
      </c>
      <c r="N2142" s="7">
        <v>39.49</v>
      </c>
      <c r="O2142" s="7" t="str">
        <f t="shared" si="132"/>
        <v>Obesity</v>
      </c>
      <c r="Q2142" s="7">
        <v>4.5</v>
      </c>
      <c r="R2142" s="7" t="str">
        <f t="shared" si="133"/>
        <v>Normal</v>
      </c>
      <c r="U2142" s="7">
        <v>30</v>
      </c>
      <c r="V2142" s="7" t="s">
        <v>4718</v>
      </c>
      <c r="W2142" s="7">
        <v>2001</v>
      </c>
      <c r="X2142" s="7" t="str">
        <f t="shared" si="134"/>
        <v>30-Aug-2001</v>
      </c>
      <c r="Z2142" s="7">
        <f t="shared" si="135"/>
        <v>21</v>
      </c>
      <c r="AC2142" s="44">
        <v>2106.26</v>
      </c>
    </row>
    <row r="2143" ht="15.6" spans="1:29">
      <c r="A2143" s="24" t="s">
        <v>4285</v>
      </c>
      <c r="B2143" s="24" t="s">
        <v>8108</v>
      </c>
      <c r="C2143" s="7" t="s">
        <v>4748</v>
      </c>
      <c r="D2143" s="7" t="s">
        <v>8109</v>
      </c>
      <c r="G2143" s="7" t="s">
        <v>4688</v>
      </c>
      <c r="H2143" s="7">
        <v>0</v>
      </c>
      <c r="K2143" s="7" t="s">
        <v>4689</v>
      </c>
      <c r="L2143" s="7" t="s">
        <v>4687</v>
      </c>
      <c r="N2143" s="7">
        <v>34.87</v>
      </c>
      <c r="O2143" s="7" t="str">
        <f t="shared" si="132"/>
        <v>Obesity</v>
      </c>
      <c r="Q2143" s="7">
        <v>6.29</v>
      </c>
      <c r="R2143" s="7" t="str">
        <f t="shared" si="133"/>
        <v>Prediabetes</v>
      </c>
      <c r="U2143" s="7">
        <v>6</v>
      </c>
      <c r="V2143" s="7" t="s">
        <v>4717</v>
      </c>
      <c r="W2143" s="7">
        <v>2001</v>
      </c>
      <c r="X2143" s="7" t="str">
        <f t="shared" si="134"/>
        <v>6-Dec-2001</v>
      </c>
      <c r="Z2143" s="7">
        <f t="shared" si="135"/>
        <v>21</v>
      </c>
      <c r="AC2143" s="44">
        <v>2104.11</v>
      </c>
    </row>
    <row r="2144" ht="15.6" spans="1:29">
      <c r="A2144" s="24" t="s">
        <v>4287</v>
      </c>
      <c r="B2144" s="24" t="s">
        <v>8110</v>
      </c>
      <c r="C2144" s="7" t="s">
        <v>4748</v>
      </c>
      <c r="D2144" s="7" t="s">
        <v>8111</v>
      </c>
      <c r="G2144" s="7">
        <v>1</v>
      </c>
      <c r="H2144" s="7">
        <v>1</v>
      </c>
      <c r="K2144" s="7" t="s">
        <v>4689</v>
      </c>
      <c r="L2144" s="7" t="s">
        <v>4687</v>
      </c>
      <c r="N2144" s="7">
        <v>34.6</v>
      </c>
      <c r="O2144" s="7" t="str">
        <f t="shared" si="132"/>
        <v>Obesity</v>
      </c>
      <c r="Q2144" s="7">
        <v>4.33</v>
      </c>
      <c r="R2144" s="7" t="str">
        <f t="shared" si="133"/>
        <v>Normal</v>
      </c>
      <c r="U2144" s="7">
        <v>1</v>
      </c>
      <c r="V2144" s="7" t="s">
        <v>4719</v>
      </c>
      <c r="W2144" s="7">
        <v>2001</v>
      </c>
      <c r="X2144" s="7" t="str">
        <f t="shared" si="134"/>
        <v>1-Oct-2001</v>
      </c>
      <c r="Z2144" s="7">
        <f t="shared" si="135"/>
        <v>21</v>
      </c>
      <c r="AC2144" s="44">
        <v>2103.08</v>
      </c>
    </row>
    <row r="2145" ht="15.6" spans="1:29">
      <c r="A2145" s="24" t="s">
        <v>4289</v>
      </c>
      <c r="B2145" s="24" t="s">
        <v>8112</v>
      </c>
      <c r="C2145" s="7" t="s">
        <v>4748</v>
      </c>
      <c r="D2145" s="7" t="s">
        <v>8113</v>
      </c>
      <c r="G2145" s="7" t="s">
        <v>4688</v>
      </c>
      <c r="H2145" s="7">
        <v>0</v>
      </c>
      <c r="K2145" s="7" t="s">
        <v>4689</v>
      </c>
      <c r="L2145" s="7" t="s">
        <v>4687</v>
      </c>
      <c r="N2145" s="7">
        <v>25.8</v>
      </c>
      <c r="O2145" s="7" t="str">
        <f t="shared" si="132"/>
        <v>Overweight</v>
      </c>
      <c r="Q2145" s="7">
        <v>11.15</v>
      </c>
      <c r="R2145" s="7" t="str">
        <f t="shared" si="133"/>
        <v>Diabetes</v>
      </c>
      <c r="U2145" s="7">
        <v>28</v>
      </c>
      <c r="V2145" s="7" t="s">
        <v>4717</v>
      </c>
      <c r="W2145" s="7">
        <v>2001</v>
      </c>
      <c r="X2145" s="7" t="str">
        <f t="shared" si="134"/>
        <v>28-Dec-2001</v>
      </c>
      <c r="Z2145" s="7">
        <f t="shared" si="135"/>
        <v>21</v>
      </c>
      <c r="AC2145" s="44">
        <v>2102.26</v>
      </c>
    </row>
    <row r="2146" ht="15.6" spans="1:29">
      <c r="A2146" s="24" t="s">
        <v>4291</v>
      </c>
      <c r="B2146" s="24" t="s">
        <v>8114</v>
      </c>
      <c r="C2146" s="7" t="s">
        <v>4751</v>
      </c>
      <c r="D2146" s="7" t="s">
        <v>8115</v>
      </c>
      <c r="G2146" s="7">
        <v>1</v>
      </c>
      <c r="H2146" s="7">
        <v>1</v>
      </c>
      <c r="K2146" s="7" t="s">
        <v>4687</v>
      </c>
      <c r="L2146" s="7" t="s">
        <v>4687</v>
      </c>
      <c r="N2146" s="7">
        <v>35.86</v>
      </c>
      <c r="O2146" s="7" t="str">
        <f t="shared" si="132"/>
        <v>Obesity</v>
      </c>
      <c r="Q2146" s="7">
        <v>6.45</v>
      </c>
      <c r="R2146" s="7" t="str">
        <f t="shared" si="133"/>
        <v>Normal</v>
      </c>
      <c r="U2146" s="7">
        <v>5</v>
      </c>
      <c r="V2146" s="7" t="s">
        <v>4715</v>
      </c>
      <c r="W2146" s="7">
        <v>1998</v>
      </c>
      <c r="X2146" s="7" t="str">
        <f t="shared" si="134"/>
        <v>5-Sep-1998</v>
      </c>
      <c r="Z2146" s="7">
        <f t="shared" si="135"/>
        <v>24</v>
      </c>
      <c r="AC2146" s="44">
        <v>2094.1</v>
      </c>
    </row>
    <row r="2147" ht="15.6" spans="1:29">
      <c r="A2147" s="24" t="s">
        <v>4293</v>
      </c>
      <c r="B2147" s="24" t="s">
        <v>8116</v>
      </c>
      <c r="C2147" s="7" t="s">
        <v>4751</v>
      </c>
      <c r="D2147" s="7" t="s">
        <v>8117</v>
      </c>
      <c r="G2147" s="7" t="s">
        <v>4688</v>
      </c>
      <c r="H2147" s="7">
        <v>0</v>
      </c>
      <c r="K2147" s="7" t="s">
        <v>4687</v>
      </c>
      <c r="L2147" s="7" t="s">
        <v>4687</v>
      </c>
      <c r="N2147" s="7">
        <v>40.47</v>
      </c>
      <c r="O2147" s="7" t="str">
        <f t="shared" si="132"/>
        <v>Obesity</v>
      </c>
      <c r="Q2147" s="7">
        <v>9.27</v>
      </c>
      <c r="R2147" s="7" t="str">
        <f t="shared" si="133"/>
        <v>Diabetes</v>
      </c>
      <c r="U2147" s="7">
        <v>25</v>
      </c>
      <c r="V2147" s="7" t="s">
        <v>4717</v>
      </c>
      <c r="W2147" s="7">
        <v>2002</v>
      </c>
      <c r="X2147" s="7" t="str">
        <f t="shared" si="134"/>
        <v>25-Dec-2002</v>
      </c>
      <c r="Z2147" s="7">
        <f t="shared" si="135"/>
        <v>20</v>
      </c>
      <c r="AC2147" s="44">
        <v>2055.32</v>
      </c>
    </row>
    <row r="2148" ht="15.6" spans="1:29">
      <c r="A2148" s="24" t="s">
        <v>4295</v>
      </c>
      <c r="B2148" s="24" t="s">
        <v>8118</v>
      </c>
      <c r="C2148" s="7" t="s">
        <v>4751</v>
      </c>
      <c r="D2148" s="7" t="s">
        <v>8119</v>
      </c>
      <c r="G2148" s="7">
        <v>1</v>
      </c>
      <c r="H2148" s="7">
        <v>1</v>
      </c>
      <c r="K2148" s="7" t="s">
        <v>4687</v>
      </c>
      <c r="L2148" s="7" t="s">
        <v>4687</v>
      </c>
      <c r="N2148" s="7">
        <v>32.01</v>
      </c>
      <c r="O2148" s="7" t="str">
        <f t="shared" si="132"/>
        <v>Obesity</v>
      </c>
      <c r="Q2148" s="7">
        <v>6.15</v>
      </c>
      <c r="R2148" s="7" t="str">
        <f t="shared" si="133"/>
        <v>Prediabetes</v>
      </c>
      <c r="U2148" s="7">
        <v>16</v>
      </c>
      <c r="V2148" s="7" t="s">
        <v>4714</v>
      </c>
      <c r="W2148" s="7">
        <v>1998</v>
      </c>
      <c r="X2148" s="7" t="str">
        <f t="shared" si="134"/>
        <v>16-Jun-1998</v>
      </c>
      <c r="Z2148" s="7">
        <f t="shared" si="135"/>
        <v>24</v>
      </c>
      <c r="AC2148" s="44">
        <v>2045.69</v>
      </c>
    </row>
    <row r="2149" ht="15.6" spans="1:29">
      <c r="A2149" s="24" t="s">
        <v>4297</v>
      </c>
      <c r="B2149" s="24" t="s">
        <v>8120</v>
      </c>
      <c r="C2149" s="7" t="s">
        <v>4751</v>
      </c>
      <c r="D2149" s="7" t="s">
        <v>8121</v>
      </c>
      <c r="G2149" s="7">
        <v>1</v>
      </c>
      <c r="H2149" s="7">
        <v>1</v>
      </c>
      <c r="K2149" s="7" t="s">
        <v>4687</v>
      </c>
      <c r="L2149" s="7" t="s">
        <v>4687</v>
      </c>
      <c r="N2149" s="7">
        <v>33</v>
      </c>
      <c r="O2149" s="7" t="str">
        <f t="shared" si="132"/>
        <v>Obesity</v>
      </c>
      <c r="Q2149" s="7">
        <v>4.13</v>
      </c>
      <c r="R2149" s="7" t="str">
        <f t="shared" si="133"/>
        <v>Normal</v>
      </c>
      <c r="U2149" s="7">
        <v>18</v>
      </c>
      <c r="V2149" s="7" t="s">
        <v>4719</v>
      </c>
      <c r="W2149" s="7">
        <v>2002</v>
      </c>
      <c r="X2149" s="7" t="str">
        <f t="shared" si="134"/>
        <v>18-Oct-2002</v>
      </c>
      <c r="Z2149" s="7">
        <f t="shared" si="135"/>
        <v>20</v>
      </c>
      <c r="AC2149" s="44">
        <v>2026.97</v>
      </c>
    </row>
    <row r="2150" ht="15.6" spans="1:29">
      <c r="A2150" s="24" t="s">
        <v>4299</v>
      </c>
      <c r="B2150" s="24" t="s">
        <v>8122</v>
      </c>
      <c r="C2150" s="7" t="s">
        <v>4751</v>
      </c>
      <c r="D2150" s="7" t="s">
        <v>4801</v>
      </c>
      <c r="G2150" s="7">
        <v>1</v>
      </c>
      <c r="H2150" s="7">
        <v>1</v>
      </c>
      <c r="K2150" s="7" t="s">
        <v>4687</v>
      </c>
      <c r="L2150" s="7" t="s">
        <v>4687</v>
      </c>
      <c r="N2150" s="7">
        <v>29.3</v>
      </c>
      <c r="O2150" s="7" t="str">
        <f t="shared" si="132"/>
        <v>Overweight</v>
      </c>
      <c r="Q2150" s="7">
        <v>4.24</v>
      </c>
      <c r="R2150" s="7" t="str">
        <f t="shared" si="133"/>
        <v>Normal</v>
      </c>
      <c r="U2150" s="7">
        <v>5</v>
      </c>
      <c r="V2150" s="7" t="s">
        <v>4714</v>
      </c>
      <c r="W2150" s="7">
        <v>1998</v>
      </c>
      <c r="X2150" s="7" t="str">
        <f t="shared" si="134"/>
        <v>5-Jun-1998</v>
      </c>
      <c r="Z2150" s="7">
        <f t="shared" si="135"/>
        <v>25</v>
      </c>
      <c r="AC2150" s="44">
        <v>2020.55</v>
      </c>
    </row>
    <row r="2151" ht="15.6" spans="1:29">
      <c r="A2151" s="24" t="s">
        <v>4301</v>
      </c>
      <c r="B2151" s="24" t="s">
        <v>7086</v>
      </c>
      <c r="C2151" s="7" t="s">
        <v>4751</v>
      </c>
      <c r="D2151" s="7" t="s">
        <v>8123</v>
      </c>
      <c r="G2151" s="7" t="s">
        <v>4688</v>
      </c>
      <c r="H2151" s="7">
        <v>0</v>
      </c>
      <c r="K2151" s="7" t="s">
        <v>4687</v>
      </c>
      <c r="L2151" s="7" t="s">
        <v>4687</v>
      </c>
      <c r="N2151" s="7">
        <v>25.8</v>
      </c>
      <c r="O2151" s="7" t="str">
        <f t="shared" si="132"/>
        <v>Overweight</v>
      </c>
      <c r="Q2151" s="7">
        <v>9.88</v>
      </c>
      <c r="R2151" s="7" t="str">
        <f t="shared" si="133"/>
        <v>Diabetes</v>
      </c>
      <c r="U2151" s="7">
        <v>9</v>
      </c>
      <c r="V2151" s="7" t="s">
        <v>4717</v>
      </c>
      <c r="W2151" s="7">
        <v>1998</v>
      </c>
      <c r="X2151" s="7" t="str">
        <f t="shared" si="134"/>
        <v>9-Dec-1998</v>
      </c>
      <c r="Z2151" s="7">
        <f t="shared" si="135"/>
        <v>24</v>
      </c>
      <c r="AC2151" s="44">
        <v>2020.18</v>
      </c>
    </row>
    <row r="2152" ht="15.6" spans="1:29">
      <c r="A2152" s="24" t="s">
        <v>4303</v>
      </c>
      <c r="B2152" s="24" t="s">
        <v>8124</v>
      </c>
      <c r="C2152" s="7" t="s">
        <v>4751</v>
      </c>
      <c r="D2152" s="7" t="s">
        <v>8125</v>
      </c>
      <c r="G2152" s="7" t="s">
        <v>4688</v>
      </c>
      <c r="H2152" s="7">
        <v>0</v>
      </c>
      <c r="K2152" s="7" t="s">
        <v>4687</v>
      </c>
      <c r="L2152" s="7" t="s">
        <v>4687</v>
      </c>
      <c r="N2152" s="7">
        <v>23.4</v>
      </c>
      <c r="O2152" s="7" t="str">
        <f t="shared" si="132"/>
        <v>Normal Weight</v>
      </c>
      <c r="Q2152" s="7">
        <v>9.5</v>
      </c>
      <c r="R2152" s="7" t="str">
        <f t="shared" si="133"/>
        <v>Diabetes</v>
      </c>
      <c r="U2152" s="7">
        <v>19</v>
      </c>
      <c r="V2152" s="7" t="s">
        <v>4712</v>
      </c>
      <c r="W2152" s="7">
        <v>1998</v>
      </c>
      <c r="X2152" s="7" t="str">
        <f t="shared" si="134"/>
        <v>19-Nov-1998</v>
      </c>
      <c r="Z2152" s="7">
        <f t="shared" si="135"/>
        <v>24</v>
      </c>
      <c r="AC2152" s="44">
        <v>2007.95</v>
      </c>
    </row>
    <row r="2153" ht="15.6" spans="1:29">
      <c r="A2153" s="24" t="s">
        <v>4305</v>
      </c>
      <c r="B2153" s="24" t="s">
        <v>8126</v>
      </c>
      <c r="C2153" s="7" t="s">
        <v>4751</v>
      </c>
      <c r="D2153" s="7" t="s">
        <v>8127</v>
      </c>
      <c r="G2153" s="7" t="s">
        <v>4688</v>
      </c>
      <c r="H2153" s="7">
        <v>0</v>
      </c>
      <c r="K2153" s="7" t="s">
        <v>4687</v>
      </c>
      <c r="L2153" s="7" t="s">
        <v>4687</v>
      </c>
      <c r="N2153" s="7">
        <v>27.93</v>
      </c>
      <c r="O2153" s="7" t="str">
        <f t="shared" si="132"/>
        <v>Overweight</v>
      </c>
      <c r="Q2153" s="7">
        <v>4.97</v>
      </c>
      <c r="R2153" s="7" t="str">
        <f t="shared" si="133"/>
        <v>Normal</v>
      </c>
      <c r="U2153" s="7">
        <v>9</v>
      </c>
      <c r="V2153" s="7" t="s">
        <v>4718</v>
      </c>
      <c r="W2153" s="7">
        <v>2002</v>
      </c>
      <c r="X2153" s="7" t="str">
        <f t="shared" si="134"/>
        <v>9-Aug-2002</v>
      </c>
      <c r="Z2153" s="7">
        <f t="shared" si="135"/>
        <v>20</v>
      </c>
      <c r="AC2153" s="44">
        <v>1986.93</v>
      </c>
    </row>
    <row r="2154" ht="15.6" spans="1:29">
      <c r="A2154" s="24" t="s">
        <v>4307</v>
      </c>
      <c r="B2154" s="24" t="s">
        <v>8128</v>
      </c>
      <c r="C2154" s="7" t="s">
        <v>4751</v>
      </c>
      <c r="D2154" s="7" t="s">
        <v>8129</v>
      </c>
      <c r="G2154" s="7" t="s">
        <v>4688</v>
      </c>
      <c r="H2154" s="7">
        <v>0</v>
      </c>
      <c r="K2154" s="7" t="s">
        <v>4687</v>
      </c>
      <c r="L2154" s="7" t="s">
        <v>4687</v>
      </c>
      <c r="N2154" s="7">
        <v>22</v>
      </c>
      <c r="O2154" s="7" t="str">
        <f t="shared" si="132"/>
        <v>Normal Weight</v>
      </c>
      <c r="Q2154" s="7">
        <v>5.49</v>
      </c>
      <c r="R2154" s="7" t="str">
        <f t="shared" si="133"/>
        <v>Normal</v>
      </c>
      <c r="U2154" s="7">
        <v>9</v>
      </c>
      <c r="V2154" s="7" t="s">
        <v>4719</v>
      </c>
      <c r="W2154" s="7">
        <v>2002</v>
      </c>
      <c r="X2154" s="7" t="str">
        <f t="shared" si="134"/>
        <v>9-Oct-2002</v>
      </c>
      <c r="Z2154" s="7">
        <f t="shared" si="135"/>
        <v>20</v>
      </c>
      <c r="AC2154" s="44">
        <v>1984.45</v>
      </c>
    </row>
    <row r="2155" ht="15.6" spans="1:29">
      <c r="A2155" s="24" t="s">
        <v>4309</v>
      </c>
      <c r="B2155" s="24" t="s">
        <v>8130</v>
      </c>
      <c r="C2155" s="7" t="s">
        <v>4751</v>
      </c>
      <c r="D2155" s="7" t="s">
        <v>8131</v>
      </c>
      <c r="G2155" s="7" t="s">
        <v>4688</v>
      </c>
      <c r="H2155" s="7">
        <v>0</v>
      </c>
      <c r="K2155" s="7" t="s">
        <v>4689</v>
      </c>
      <c r="L2155" s="7" t="s">
        <v>4687</v>
      </c>
      <c r="N2155" s="7">
        <v>36.86</v>
      </c>
      <c r="O2155" s="7" t="str">
        <f t="shared" si="132"/>
        <v>Obesity</v>
      </c>
      <c r="Q2155" s="7">
        <v>4.47</v>
      </c>
      <c r="R2155" s="7" t="str">
        <f t="shared" si="133"/>
        <v>Normal</v>
      </c>
      <c r="U2155" s="7">
        <v>29</v>
      </c>
      <c r="V2155" s="7" t="s">
        <v>4708</v>
      </c>
      <c r="W2155" s="7">
        <v>2001</v>
      </c>
      <c r="X2155" s="7" t="str">
        <f t="shared" si="134"/>
        <v>29-Jul-2001</v>
      </c>
      <c r="Z2155" s="7">
        <f t="shared" si="135"/>
        <v>21</v>
      </c>
      <c r="AC2155" s="44">
        <v>1981.58</v>
      </c>
    </row>
    <row r="2156" ht="15.6" spans="1:29">
      <c r="A2156" s="24" t="s">
        <v>4311</v>
      </c>
      <c r="B2156" s="24" t="s">
        <v>8078</v>
      </c>
      <c r="C2156" s="7" t="s">
        <v>4751</v>
      </c>
      <c r="D2156" s="7" t="s">
        <v>8132</v>
      </c>
      <c r="G2156" s="7" t="s">
        <v>4688</v>
      </c>
      <c r="H2156" s="7">
        <v>0</v>
      </c>
      <c r="K2156" s="7" t="s">
        <v>4689</v>
      </c>
      <c r="L2156" s="7" t="s">
        <v>4687</v>
      </c>
      <c r="N2156" s="7">
        <v>31.255</v>
      </c>
      <c r="O2156" s="7" t="str">
        <f t="shared" si="132"/>
        <v>Obesity</v>
      </c>
      <c r="Q2156" s="7">
        <v>4.34</v>
      </c>
      <c r="R2156" s="7" t="str">
        <f t="shared" si="133"/>
        <v>Normal</v>
      </c>
      <c r="U2156" s="7">
        <v>14</v>
      </c>
      <c r="V2156" s="7" t="s">
        <v>4708</v>
      </c>
      <c r="W2156" s="7">
        <v>2001</v>
      </c>
      <c r="X2156" s="7" t="str">
        <f t="shared" si="134"/>
        <v>14-Jul-2001</v>
      </c>
      <c r="Z2156" s="7">
        <f t="shared" si="135"/>
        <v>21</v>
      </c>
      <c r="AC2156" s="44">
        <v>1980.07</v>
      </c>
    </row>
    <row r="2157" ht="15.6" spans="1:29">
      <c r="A2157" s="24" t="s">
        <v>4313</v>
      </c>
      <c r="B2157" s="24" t="s">
        <v>8133</v>
      </c>
      <c r="C2157" s="7" t="s">
        <v>4751</v>
      </c>
      <c r="D2157" s="7" t="s">
        <v>7776</v>
      </c>
      <c r="G2157" s="7" t="s">
        <v>4688</v>
      </c>
      <c r="H2157" s="7">
        <v>0</v>
      </c>
      <c r="K2157" s="7" t="s">
        <v>4687</v>
      </c>
      <c r="L2157" s="7" t="s">
        <v>4687</v>
      </c>
      <c r="N2157" s="7">
        <v>23.06</v>
      </c>
      <c r="O2157" s="7" t="str">
        <f t="shared" si="132"/>
        <v>Normal Weight</v>
      </c>
      <c r="Q2157" s="7">
        <v>9.49</v>
      </c>
      <c r="R2157" s="7" t="str">
        <f t="shared" si="133"/>
        <v>Diabetes</v>
      </c>
      <c r="U2157" s="7">
        <v>28</v>
      </c>
      <c r="V2157" s="7" t="s">
        <v>4717</v>
      </c>
      <c r="W2157" s="7">
        <v>1994</v>
      </c>
      <c r="X2157" s="7" t="str">
        <f t="shared" si="134"/>
        <v>28-Dec-1994</v>
      </c>
      <c r="Z2157" s="7">
        <f t="shared" si="135"/>
        <v>28</v>
      </c>
      <c r="AC2157" s="44">
        <v>1977.82</v>
      </c>
    </row>
    <row r="2158" ht="15.6" spans="1:29">
      <c r="A2158" s="24" t="s">
        <v>4315</v>
      </c>
      <c r="B2158" s="24" t="s">
        <v>8134</v>
      </c>
      <c r="C2158" s="7" t="s">
        <v>4751</v>
      </c>
      <c r="D2158" s="7" t="s">
        <v>4764</v>
      </c>
      <c r="G2158" s="7" t="s">
        <v>4688</v>
      </c>
      <c r="H2158" s="7">
        <v>0</v>
      </c>
      <c r="K2158" s="7" t="s">
        <v>4689</v>
      </c>
      <c r="L2158" s="7" t="s">
        <v>4687</v>
      </c>
      <c r="N2158" s="7">
        <v>28.975</v>
      </c>
      <c r="O2158" s="7" t="str">
        <f t="shared" si="132"/>
        <v>Overweight</v>
      </c>
      <c r="Q2158" s="7">
        <v>10.16</v>
      </c>
      <c r="R2158" s="7" t="str">
        <f t="shared" si="133"/>
        <v>Diabetes</v>
      </c>
      <c r="U2158" s="7">
        <v>6</v>
      </c>
      <c r="V2158" s="7" t="s">
        <v>4719</v>
      </c>
      <c r="W2158" s="7">
        <v>2001</v>
      </c>
      <c r="X2158" s="7" t="str">
        <f t="shared" si="134"/>
        <v>6-Oct-2001</v>
      </c>
      <c r="Z2158" s="7">
        <f t="shared" si="135"/>
        <v>21</v>
      </c>
      <c r="AC2158" s="44">
        <v>1972.95</v>
      </c>
    </row>
    <row r="2159" ht="15.6" spans="1:29">
      <c r="A2159" s="24" t="s">
        <v>4317</v>
      </c>
      <c r="B2159" s="24" t="s">
        <v>8135</v>
      </c>
      <c r="C2159" s="7" t="s">
        <v>4748</v>
      </c>
      <c r="D2159" s="7" t="s">
        <v>8136</v>
      </c>
      <c r="G2159" s="7" t="s">
        <v>4688</v>
      </c>
      <c r="H2159" s="7">
        <v>0</v>
      </c>
      <c r="K2159" s="7" t="s">
        <v>4687</v>
      </c>
      <c r="L2159" s="7" t="s">
        <v>4687</v>
      </c>
      <c r="N2159" s="7">
        <v>33.3</v>
      </c>
      <c r="O2159" s="7" t="str">
        <f t="shared" si="132"/>
        <v>Obesity</v>
      </c>
      <c r="Q2159" s="7">
        <v>11.19</v>
      </c>
      <c r="R2159" s="7" t="str">
        <f t="shared" si="133"/>
        <v>Diabetes</v>
      </c>
      <c r="U2159" s="7">
        <v>4</v>
      </c>
      <c r="V2159" s="7" t="s">
        <v>4708</v>
      </c>
      <c r="W2159" s="7">
        <v>2002</v>
      </c>
      <c r="X2159" s="7" t="str">
        <f t="shared" si="134"/>
        <v>4-Jul-2002</v>
      </c>
      <c r="Z2159" s="7">
        <f t="shared" si="135"/>
        <v>20</v>
      </c>
      <c r="AC2159" s="44">
        <v>1969.61</v>
      </c>
    </row>
    <row r="2160" ht="15.6" spans="1:29">
      <c r="A2160" s="24" t="s">
        <v>4319</v>
      </c>
      <c r="B2160" s="24" t="s">
        <v>8137</v>
      </c>
      <c r="C2160" s="7" t="s">
        <v>4748</v>
      </c>
      <c r="D2160" s="7" t="s">
        <v>7550</v>
      </c>
      <c r="G2160" s="7" t="s">
        <v>4688</v>
      </c>
      <c r="H2160" s="7">
        <v>0</v>
      </c>
      <c r="K2160" s="7" t="s">
        <v>4687</v>
      </c>
      <c r="L2160" s="7" t="s">
        <v>4687</v>
      </c>
      <c r="N2160" s="7">
        <v>33</v>
      </c>
      <c r="O2160" s="7" t="str">
        <f t="shared" si="132"/>
        <v>Obesity</v>
      </c>
      <c r="Q2160" s="7">
        <v>11.03</v>
      </c>
      <c r="R2160" s="7" t="str">
        <f t="shared" si="133"/>
        <v>Diabetes</v>
      </c>
      <c r="U2160" s="7">
        <v>5</v>
      </c>
      <c r="V2160" s="7" t="s">
        <v>4717</v>
      </c>
      <c r="W2160" s="7">
        <v>2002</v>
      </c>
      <c r="X2160" s="7" t="str">
        <f t="shared" si="134"/>
        <v>5-Dec-2002</v>
      </c>
      <c r="Z2160" s="7">
        <f t="shared" si="135"/>
        <v>20</v>
      </c>
      <c r="AC2160" s="44">
        <v>1967.02</v>
      </c>
    </row>
    <row r="2161" ht="15.6" spans="1:29">
      <c r="A2161" s="24" t="s">
        <v>4321</v>
      </c>
      <c r="B2161" s="24" t="s">
        <v>8138</v>
      </c>
      <c r="C2161" s="7" t="s">
        <v>4748</v>
      </c>
      <c r="D2161" s="7" t="s">
        <v>8139</v>
      </c>
      <c r="G2161" s="7" t="s">
        <v>4688</v>
      </c>
      <c r="H2161" s="7">
        <v>0</v>
      </c>
      <c r="K2161" s="7" t="s">
        <v>4687</v>
      </c>
      <c r="L2161" s="7" t="s">
        <v>4687</v>
      </c>
      <c r="N2161" s="7">
        <v>31.46</v>
      </c>
      <c r="O2161" s="7" t="str">
        <f t="shared" si="132"/>
        <v>Obesity</v>
      </c>
      <c r="Q2161" s="7">
        <v>4.43</v>
      </c>
      <c r="R2161" s="7" t="str">
        <f t="shared" si="133"/>
        <v>Normal</v>
      </c>
      <c r="U2161" s="7">
        <v>21</v>
      </c>
      <c r="V2161" s="7" t="s">
        <v>4714</v>
      </c>
      <c r="W2161" s="7">
        <v>2002</v>
      </c>
      <c r="X2161" s="7" t="str">
        <f t="shared" si="134"/>
        <v>21-Jun-2002</v>
      </c>
      <c r="Z2161" s="7">
        <f t="shared" si="135"/>
        <v>20</v>
      </c>
      <c r="AC2161" s="44">
        <v>1964.78</v>
      </c>
    </row>
    <row r="2162" ht="15.6" spans="1:29">
      <c r="A2162" s="24" t="s">
        <v>4323</v>
      </c>
      <c r="B2162" s="24" t="s">
        <v>8140</v>
      </c>
      <c r="C2162" s="7" t="s">
        <v>4748</v>
      </c>
      <c r="D2162" s="7" t="s">
        <v>6106</v>
      </c>
      <c r="G2162" s="7">
        <v>1</v>
      </c>
      <c r="H2162" s="7">
        <v>1</v>
      </c>
      <c r="K2162" s="7" t="s">
        <v>4687</v>
      </c>
      <c r="L2162" s="7" t="s">
        <v>4687</v>
      </c>
      <c r="N2162" s="7">
        <v>29.6</v>
      </c>
      <c r="O2162" s="7" t="str">
        <f t="shared" si="132"/>
        <v>Overweight</v>
      </c>
      <c r="Q2162" s="7">
        <v>6.14</v>
      </c>
      <c r="R2162" s="7" t="str">
        <f t="shared" si="133"/>
        <v>Prediabetes</v>
      </c>
      <c r="U2162" s="7">
        <v>24</v>
      </c>
      <c r="V2162" s="7" t="s">
        <v>4708</v>
      </c>
      <c r="W2162" s="7">
        <v>2002</v>
      </c>
      <c r="X2162" s="7" t="str">
        <f t="shared" si="134"/>
        <v>24-Jul-2002</v>
      </c>
      <c r="Z2162" s="7">
        <f t="shared" si="135"/>
        <v>20</v>
      </c>
      <c r="AC2162" s="44">
        <v>1917.32</v>
      </c>
    </row>
    <row r="2163" ht="15.6" spans="1:29">
      <c r="A2163" s="24" t="s">
        <v>4325</v>
      </c>
      <c r="B2163" s="24" t="s">
        <v>8141</v>
      </c>
      <c r="C2163" s="7" t="s">
        <v>4748</v>
      </c>
      <c r="D2163" s="7" t="s">
        <v>5106</v>
      </c>
      <c r="G2163" s="7" t="s">
        <v>4688</v>
      </c>
      <c r="H2163" s="7">
        <v>0</v>
      </c>
      <c r="K2163" s="7" t="s">
        <v>4689</v>
      </c>
      <c r="L2163" s="7" t="s">
        <v>4687</v>
      </c>
      <c r="N2163" s="7">
        <v>22.05</v>
      </c>
      <c r="O2163" s="7" t="str">
        <f t="shared" si="132"/>
        <v>Normal Weight</v>
      </c>
      <c r="Q2163" s="7">
        <v>4.87</v>
      </c>
      <c r="R2163" s="7" t="str">
        <f t="shared" si="133"/>
        <v>Normal</v>
      </c>
      <c r="U2163" s="7">
        <v>10</v>
      </c>
      <c r="V2163" s="7" t="s">
        <v>4714</v>
      </c>
      <c r="W2163" s="7">
        <v>1996</v>
      </c>
      <c r="X2163" s="7" t="str">
        <f t="shared" si="134"/>
        <v>10-Jun-1996</v>
      </c>
      <c r="Z2163" s="7">
        <f t="shared" si="135"/>
        <v>26</v>
      </c>
      <c r="AC2163" s="44">
        <v>1909.53</v>
      </c>
    </row>
    <row r="2164" ht="15.6" spans="1:29">
      <c r="A2164" s="24" t="s">
        <v>4327</v>
      </c>
      <c r="B2164" s="24" t="s">
        <v>8142</v>
      </c>
      <c r="C2164" s="7" t="s">
        <v>5627</v>
      </c>
      <c r="D2164" s="7" t="s">
        <v>8143</v>
      </c>
      <c r="G2164" s="7">
        <v>1</v>
      </c>
      <c r="H2164" s="7">
        <v>1</v>
      </c>
      <c r="K2164" s="7" t="s">
        <v>4687</v>
      </c>
      <c r="L2164" s="7" t="s">
        <v>4687</v>
      </c>
      <c r="N2164" s="7">
        <v>27.06</v>
      </c>
      <c r="O2164" s="7" t="str">
        <f t="shared" si="132"/>
        <v>Overweight</v>
      </c>
      <c r="Q2164" s="7">
        <v>4.3</v>
      </c>
      <c r="R2164" s="7" t="str">
        <f t="shared" si="133"/>
        <v>Normal</v>
      </c>
      <c r="U2164" s="7">
        <v>22</v>
      </c>
      <c r="V2164" s="7" t="s">
        <v>4719</v>
      </c>
      <c r="W2164" s="7">
        <v>2004</v>
      </c>
      <c r="X2164" s="7" t="str">
        <f t="shared" si="134"/>
        <v>22-Oct-2004</v>
      </c>
      <c r="Z2164" s="7">
        <f t="shared" si="135"/>
        <v>18</v>
      </c>
      <c r="AC2164" s="44">
        <v>1908.9</v>
      </c>
    </row>
    <row r="2165" ht="15.6" spans="1:29">
      <c r="A2165" s="24" t="s">
        <v>4329</v>
      </c>
      <c r="B2165" s="24" t="s">
        <v>4906</v>
      </c>
      <c r="C2165" s="7" t="s">
        <v>4748</v>
      </c>
      <c r="D2165" s="7" t="s">
        <v>8144</v>
      </c>
      <c r="G2165" s="7" t="s">
        <v>4688</v>
      </c>
      <c r="H2165" s="7">
        <v>0</v>
      </c>
      <c r="K2165" s="7" t="s">
        <v>4687</v>
      </c>
      <c r="L2165" s="7" t="s">
        <v>4687</v>
      </c>
      <c r="N2165" s="7">
        <v>20.49</v>
      </c>
      <c r="O2165" s="7" t="str">
        <f t="shared" si="132"/>
        <v>Normal Weight</v>
      </c>
      <c r="Q2165" s="7">
        <v>6.19</v>
      </c>
      <c r="R2165" s="7" t="str">
        <f t="shared" si="133"/>
        <v>Prediabetes</v>
      </c>
      <c r="U2165" s="7">
        <v>13</v>
      </c>
      <c r="V2165" s="7" t="s">
        <v>4718</v>
      </c>
      <c r="W2165" s="7">
        <v>1994</v>
      </c>
      <c r="X2165" s="7" t="str">
        <f t="shared" si="134"/>
        <v>13-Aug-1994</v>
      </c>
      <c r="Z2165" s="7">
        <f t="shared" si="135"/>
        <v>28</v>
      </c>
      <c r="AC2165" s="44">
        <v>1906.36</v>
      </c>
    </row>
    <row r="2166" ht="15.6" spans="1:29">
      <c r="A2166" s="24" t="s">
        <v>4331</v>
      </c>
      <c r="B2166" s="24" t="s">
        <v>8145</v>
      </c>
      <c r="C2166" s="7" t="s">
        <v>4751</v>
      </c>
      <c r="D2166" s="7" t="s">
        <v>6036</v>
      </c>
      <c r="G2166" s="7">
        <v>1</v>
      </c>
      <c r="H2166" s="7">
        <v>1</v>
      </c>
      <c r="K2166" s="7" t="s">
        <v>4687</v>
      </c>
      <c r="L2166" s="7" t="s">
        <v>4687</v>
      </c>
      <c r="N2166" s="7">
        <v>28.4</v>
      </c>
      <c r="O2166" s="7" t="str">
        <f t="shared" si="132"/>
        <v>Overweight</v>
      </c>
      <c r="Q2166" s="7">
        <v>6.19</v>
      </c>
      <c r="R2166" s="7" t="str">
        <f t="shared" si="133"/>
        <v>Prediabetes</v>
      </c>
      <c r="U2166" s="7">
        <v>25</v>
      </c>
      <c r="V2166" s="7" t="s">
        <v>4718</v>
      </c>
      <c r="W2166" s="7">
        <v>2003</v>
      </c>
      <c r="X2166" s="7" t="str">
        <f t="shared" si="134"/>
        <v>25-Aug-2003</v>
      </c>
      <c r="Z2166" s="7">
        <f t="shared" si="135"/>
        <v>19</v>
      </c>
      <c r="AC2166" s="44">
        <v>1880.49</v>
      </c>
    </row>
    <row r="2167" ht="15.6" spans="1:29">
      <c r="A2167" s="24" t="s">
        <v>4333</v>
      </c>
      <c r="B2167" s="24" t="s">
        <v>8146</v>
      </c>
      <c r="C2167" s="7" t="s">
        <v>4751</v>
      </c>
      <c r="D2167" s="7" t="s">
        <v>8147</v>
      </c>
      <c r="G2167" s="7">
        <v>1</v>
      </c>
      <c r="H2167" s="7">
        <v>1</v>
      </c>
      <c r="K2167" s="7" t="s">
        <v>4687</v>
      </c>
      <c r="L2167" s="7" t="s">
        <v>4687</v>
      </c>
      <c r="N2167" s="7">
        <v>41.91</v>
      </c>
      <c r="O2167" s="7" t="str">
        <f t="shared" si="132"/>
        <v>Obesity</v>
      </c>
      <c r="Q2167" s="7">
        <v>5.12</v>
      </c>
      <c r="R2167" s="7" t="str">
        <f t="shared" si="133"/>
        <v>Normal</v>
      </c>
      <c r="U2167" s="7">
        <v>13</v>
      </c>
      <c r="V2167" s="7" t="s">
        <v>4715</v>
      </c>
      <c r="W2167" s="7">
        <v>1999</v>
      </c>
      <c r="X2167" s="7" t="str">
        <f t="shared" si="134"/>
        <v>13-Sep-1999</v>
      </c>
      <c r="Z2167" s="7">
        <f t="shared" si="135"/>
        <v>23</v>
      </c>
      <c r="AC2167" s="44">
        <v>1880.07</v>
      </c>
    </row>
    <row r="2168" ht="15.6" spans="1:29">
      <c r="A2168" s="24" t="s">
        <v>4335</v>
      </c>
      <c r="B2168" s="24" t="s">
        <v>8148</v>
      </c>
      <c r="C2168" s="7" t="s">
        <v>4751</v>
      </c>
      <c r="D2168" s="7" t="s">
        <v>8149</v>
      </c>
      <c r="G2168" s="7" t="s">
        <v>4688</v>
      </c>
      <c r="H2168" s="7">
        <v>0</v>
      </c>
      <c r="K2168" s="7" t="s">
        <v>4687</v>
      </c>
      <c r="L2168" s="7" t="s">
        <v>4687</v>
      </c>
      <c r="N2168" s="7">
        <v>24.6</v>
      </c>
      <c r="O2168" s="7" t="str">
        <f t="shared" si="132"/>
        <v>Normal Weight</v>
      </c>
      <c r="Q2168" s="7">
        <v>4.04</v>
      </c>
      <c r="R2168" s="7" t="str">
        <f t="shared" si="133"/>
        <v>Normal</v>
      </c>
      <c r="U2168" s="7">
        <v>1</v>
      </c>
      <c r="V2168" s="7" t="s">
        <v>4712</v>
      </c>
      <c r="W2168" s="7">
        <v>2003</v>
      </c>
      <c r="X2168" s="7" t="str">
        <f t="shared" si="134"/>
        <v>1-Nov-2003</v>
      </c>
      <c r="Z2168" s="7">
        <f t="shared" si="135"/>
        <v>19</v>
      </c>
      <c r="AC2168" s="44">
        <v>1877.93</v>
      </c>
    </row>
    <row r="2169" ht="15.6" spans="1:29">
      <c r="A2169" s="24" t="s">
        <v>4337</v>
      </c>
      <c r="B2169" s="24" t="s">
        <v>8150</v>
      </c>
      <c r="C2169" s="7" t="s">
        <v>4751</v>
      </c>
      <c r="D2169" s="7" t="s">
        <v>5782</v>
      </c>
      <c r="G2169" s="7" t="s">
        <v>4688</v>
      </c>
      <c r="H2169" s="7">
        <v>0</v>
      </c>
      <c r="K2169" s="7" t="s">
        <v>4687</v>
      </c>
      <c r="L2169" s="7" t="s">
        <v>4687</v>
      </c>
      <c r="N2169" s="7">
        <v>20.9</v>
      </c>
      <c r="O2169" s="7" t="str">
        <f t="shared" si="132"/>
        <v>Normal Weight</v>
      </c>
      <c r="Q2169" s="7">
        <v>5.36</v>
      </c>
      <c r="R2169" s="7" t="str">
        <f t="shared" si="133"/>
        <v>Normal</v>
      </c>
      <c r="U2169" s="7">
        <v>17</v>
      </c>
      <c r="V2169" s="7" t="s">
        <v>4717</v>
      </c>
      <c r="W2169" s="7">
        <v>2003</v>
      </c>
      <c r="X2169" s="7" t="str">
        <f t="shared" si="134"/>
        <v>17-Dec-2003</v>
      </c>
      <c r="Z2169" s="7">
        <f t="shared" si="135"/>
        <v>19</v>
      </c>
      <c r="AC2169" s="44">
        <v>1875.34</v>
      </c>
    </row>
    <row r="2170" ht="15.6" spans="1:29">
      <c r="A2170" s="24" t="s">
        <v>4339</v>
      </c>
      <c r="B2170" s="24" t="s">
        <v>8151</v>
      </c>
      <c r="C2170" s="7" t="s">
        <v>4751</v>
      </c>
      <c r="D2170" s="7" t="s">
        <v>8152</v>
      </c>
      <c r="G2170" s="7">
        <v>1</v>
      </c>
      <c r="H2170" s="7">
        <v>1</v>
      </c>
      <c r="K2170" s="7" t="s">
        <v>4687</v>
      </c>
      <c r="L2170" s="7" t="s">
        <v>4687</v>
      </c>
      <c r="N2170" s="7">
        <v>34.4</v>
      </c>
      <c r="O2170" s="7" t="str">
        <f t="shared" si="132"/>
        <v>Obesity</v>
      </c>
      <c r="Q2170" s="7">
        <v>4.38</v>
      </c>
      <c r="R2170" s="7" t="str">
        <f t="shared" si="133"/>
        <v>Normal</v>
      </c>
      <c r="U2170" s="7">
        <v>10</v>
      </c>
      <c r="V2170" s="7" t="s">
        <v>4714</v>
      </c>
      <c r="W2170" s="7">
        <v>1999</v>
      </c>
      <c r="X2170" s="7" t="str">
        <f t="shared" si="134"/>
        <v>10-Jun-1999</v>
      </c>
      <c r="Z2170" s="7">
        <f t="shared" si="135"/>
        <v>23</v>
      </c>
      <c r="AC2170" s="44">
        <v>1865.98</v>
      </c>
    </row>
    <row r="2171" ht="15.6" spans="1:29">
      <c r="A2171" s="24" t="s">
        <v>4341</v>
      </c>
      <c r="B2171" s="24" t="s">
        <v>8153</v>
      </c>
      <c r="C2171" s="7" t="s">
        <v>4751</v>
      </c>
      <c r="D2171" s="7" t="s">
        <v>5030</v>
      </c>
      <c r="G2171" s="7" t="s">
        <v>4688</v>
      </c>
      <c r="H2171" s="7">
        <v>0</v>
      </c>
      <c r="K2171" s="7" t="s">
        <v>4687</v>
      </c>
      <c r="L2171" s="7" t="s">
        <v>4687</v>
      </c>
      <c r="N2171" s="7">
        <v>32.56</v>
      </c>
      <c r="O2171" s="7" t="str">
        <f t="shared" si="132"/>
        <v>Obesity</v>
      </c>
      <c r="Q2171" s="7">
        <v>4.58</v>
      </c>
      <c r="R2171" s="7" t="str">
        <f t="shared" si="133"/>
        <v>Normal</v>
      </c>
      <c r="U2171" s="7">
        <v>30</v>
      </c>
      <c r="V2171" s="7" t="s">
        <v>4719</v>
      </c>
      <c r="W2171" s="7">
        <v>1999</v>
      </c>
      <c r="X2171" s="7" t="str">
        <f t="shared" si="134"/>
        <v>30-Oct-1999</v>
      </c>
      <c r="Z2171" s="7">
        <f t="shared" si="135"/>
        <v>23</v>
      </c>
      <c r="AC2171" s="44">
        <v>1863.45</v>
      </c>
    </row>
    <row r="2172" ht="15.6" spans="1:29">
      <c r="A2172" s="24" t="s">
        <v>4343</v>
      </c>
      <c r="B2172" s="24" t="s">
        <v>8154</v>
      </c>
      <c r="C2172" s="7" t="s">
        <v>4748</v>
      </c>
      <c r="D2172" s="7" t="s">
        <v>5964</v>
      </c>
      <c r="G2172" s="7" t="s">
        <v>4688</v>
      </c>
      <c r="H2172" s="7">
        <v>0</v>
      </c>
      <c r="K2172" s="7" t="s">
        <v>4687</v>
      </c>
      <c r="L2172" s="7" t="s">
        <v>4687</v>
      </c>
      <c r="N2172" s="7">
        <v>27.98</v>
      </c>
      <c r="O2172" s="7" t="str">
        <f t="shared" si="132"/>
        <v>Overweight</v>
      </c>
      <c r="Q2172" s="7">
        <v>11.92</v>
      </c>
      <c r="R2172" s="7" t="str">
        <f t="shared" si="133"/>
        <v>Diabetes</v>
      </c>
      <c r="U2172" s="7">
        <v>5</v>
      </c>
      <c r="V2172" s="7" t="s">
        <v>4715</v>
      </c>
      <c r="W2172" s="7">
        <v>2004</v>
      </c>
      <c r="X2172" s="7" t="str">
        <f t="shared" si="134"/>
        <v>5-Sep-2004</v>
      </c>
      <c r="Z2172" s="7">
        <f t="shared" si="135"/>
        <v>18</v>
      </c>
      <c r="AC2172" s="44">
        <v>1850.55</v>
      </c>
    </row>
    <row r="2173" ht="15.6" spans="1:29">
      <c r="A2173" s="24" t="s">
        <v>4345</v>
      </c>
      <c r="B2173" s="24" t="s">
        <v>7446</v>
      </c>
      <c r="C2173" s="7" t="s">
        <v>4751</v>
      </c>
      <c r="D2173" s="7" t="s">
        <v>5044</v>
      </c>
      <c r="G2173" s="7">
        <v>1</v>
      </c>
      <c r="H2173" s="7">
        <v>1</v>
      </c>
      <c r="K2173" s="7" t="s">
        <v>4687</v>
      </c>
      <c r="L2173" s="7" t="s">
        <v>4687</v>
      </c>
      <c r="N2173" s="7">
        <v>26.51</v>
      </c>
      <c r="O2173" s="7" t="str">
        <f t="shared" si="132"/>
        <v>Overweight</v>
      </c>
      <c r="Q2173" s="7">
        <v>5.4</v>
      </c>
      <c r="R2173" s="7" t="str">
        <f t="shared" si="133"/>
        <v>Normal</v>
      </c>
      <c r="U2173" s="7">
        <v>17</v>
      </c>
      <c r="V2173" s="7" t="s">
        <v>4719</v>
      </c>
      <c r="W2173" s="7">
        <v>1999</v>
      </c>
      <c r="X2173" s="7" t="str">
        <f t="shared" si="134"/>
        <v>17-Oct-1999</v>
      </c>
      <c r="Z2173" s="7">
        <f t="shared" si="135"/>
        <v>23</v>
      </c>
      <c r="AC2173" s="44">
        <v>1842.52</v>
      </c>
    </row>
    <row r="2174" ht="15.6" spans="1:29">
      <c r="A2174" s="24" t="s">
        <v>4347</v>
      </c>
      <c r="B2174" s="24" t="s">
        <v>8155</v>
      </c>
      <c r="C2174" s="7" t="s">
        <v>4751</v>
      </c>
      <c r="D2174" s="7" t="s">
        <v>8156</v>
      </c>
      <c r="G2174" s="7">
        <v>1</v>
      </c>
      <c r="H2174" s="7">
        <v>1</v>
      </c>
      <c r="K2174" s="7" t="s">
        <v>4687</v>
      </c>
      <c r="L2174" s="7" t="s">
        <v>4687</v>
      </c>
      <c r="N2174" s="7">
        <v>29.735</v>
      </c>
      <c r="O2174" s="7" t="str">
        <f t="shared" si="132"/>
        <v>Overweight</v>
      </c>
      <c r="Q2174" s="7">
        <v>4.76</v>
      </c>
      <c r="R2174" s="7" t="str">
        <f t="shared" si="133"/>
        <v>Normal</v>
      </c>
      <c r="U2174" s="7">
        <v>17</v>
      </c>
      <c r="V2174" s="7" t="s">
        <v>4712</v>
      </c>
      <c r="W2174" s="7">
        <v>2002</v>
      </c>
      <c r="X2174" s="7" t="str">
        <f t="shared" si="134"/>
        <v>17-Nov-2002</v>
      </c>
      <c r="Z2174" s="7">
        <f t="shared" si="135"/>
        <v>20</v>
      </c>
      <c r="AC2174" s="44">
        <v>1837.28</v>
      </c>
    </row>
    <row r="2175" ht="15.6" spans="1:29">
      <c r="A2175" s="24" t="s">
        <v>4349</v>
      </c>
      <c r="B2175" s="24" t="s">
        <v>6644</v>
      </c>
      <c r="C2175" s="7" t="s">
        <v>4748</v>
      </c>
      <c r="D2175" s="7" t="s">
        <v>8157</v>
      </c>
      <c r="G2175" s="7">
        <v>1</v>
      </c>
      <c r="H2175" s="7">
        <v>1</v>
      </c>
      <c r="K2175" s="7" t="s">
        <v>4687</v>
      </c>
      <c r="L2175" s="7" t="s">
        <v>4687</v>
      </c>
      <c r="N2175" s="7">
        <v>40.5</v>
      </c>
      <c r="O2175" s="7" t="str">
        <f t="shared" si="132"/>
        <v>Obesity</v>
      </c>
      <c r="Q2175" s="7">
        <v>4.78</v>
      </c>
      <c r="R2175" s="7" t="str">
        <f t="shared" si="133"/>
        <v>Normal</v>
      </c>
      <c r="U2175" s="7">
        <v>9</v>
      </c>
      <c r="V2175" s="7" t="s">
        <v>4712</v>
      </c>
      <c r="W2175" s="7">
        <v>2003</v>
      </c>
      <c r="X2175" s="7" t="str">
        <f t="shared" si="134"/>
        <v>9-Nov-2003</v>
      </c>
      <c r="Z2175" s="7">
        <f t="shared" si="135"/>
        <v>19</v>
      </c>
      <c r="AC2175" s="44">
        <v>1837.24</v>
      </c>
    </row>
    <row r="2176" ht="15.6" spans="1:29">
      <c r="A2176" s="24" t="s">
        <v>4351</v>
      </c>
      <c r="B2176" s="24" t="s">
        <v>8158</v>
      </c>
      <c r="C2176" s="7" t="s">
        <v>4751</v>
      </c>
      <c r="D2176" s="7" t="s">
        <v>8159</v>
      </c>
      <c r="G2176" s="7">
        <v>1</v>
      </c>
      <c r="H2176" s="7">
        <v>1</v>
      </c>
      <c r="K2176" s="7" t="s">
        <v>4687</v>
      </c>
      <c r="L2176" s="7" t="s">
        <v>4687</v>
      </c>
      <c r="N2176" s="7">
        <v>25.64</v>
      </c>
      <c r="O2176" s="7" t="str">
        <f t="shared" si="132"/>
        <v>Overweight</v>
      </c>
      <c r="Q2176" s="7">
        <v>4.26</v>
      </c>
      <c r="R2176" s="7" t="str">
        <f t="shared" si="133"/>
        <v>Normal</v>
      </c>
      <c r="U2176" s="7">
        <v>30</v>
      </c>
      <c r="V2176" s="7" t="s">
        <v>4719</v>
      </c>
      <c r="W2176" s="7">
        <v>1998</v>
      </c>
      <c r="X2176" s="7" t="str">
        <f t="shared" si="134"/>
        <v>30-Oct-1998</v>
      </c>
      <c r="Z2176" s="7">
        <f t="shared" si="135"/>
        <v>24</v>
      </c>
      <c r="AC2176" s="44">
        <v>1832.09</v>
      </c>
    </row>
    <row r="2177" ht="15.6" spans="1:29">
      <c r="A2177" s="24" t="s">
        <v>4353</v>
      </c>
      <c r="B2177" s="24" t="s">
        <v>5178</v>
      </c>
      <c r="C2177" s="7" t="s">
        <v>4748</v>
      </c>
      <c r="D2177" s="7" t="s">
        <v>8160</v>
      </c>
      <c r="G2177" s="7">
        <v>1</v>
      </c>
      <c r="H2177" s="7">
        <v>1</v>
      </c>
      <c r="K2177" s="7" t="s">
        <v>4687</v>
      </c>
      <c r="L2177" s="7" t="s">
        <v>4687</v>
      </c>
      <c r="N2177" s="7">
        <v>32.9</v>
      </c>
      <c r="O2177" s="7" t="str">
        <f t="shared" si="132"/>
        <v>Obesity</v>
      </c>
      <c r="Q2177" s="7">
        <v>5.85</v>
      </c>
      <c r="R2177" s="7" t="str">
        <f t="shared" si="133"/>
        <v>Prediabetes</v>
      </c>
      <c r="U2177" s="7">
        <v>3</v>
      </c>
      <c r="V2177" s="7" t="s">
        <v>4718</v>
      </c>
      <c r="W2177" s="7">
        <v>2003</v>
      </c>
      <c r="X2177" s="7" t="str">
        <f t="shared" si="134"/>
        <v>3-Aug-2003</v>
      </c>
      <c r="Z2177" s="7">
        <f t="shared" si="135"/>
        <v>19</v>
      </c>
      <c r="AC2177" s="44">
        <v>1826.84</v>
      </c>
    </row>
    <row r="2178" ht="15.6" spans="1:29">
      <c r="A2178" s="24" t="s">
        <v>4355</v>
      </c>
      <c r="B2178" s="24" t="s">
        <v>5163</v>
      </c>
      <c r="C2178" s="7" t="s">
        <v>4748</v>
      </c>
      <c r="D2178" s="7" t="s">
        <v>8161</v>
      </c>
      <c r="G2178" s="7">
        <v>1</v>
      </c>
      <c r="H2178" s="7">
        <v>1</v>
      </c>
      <c r="K2178" s="7" t="s">
        <v>4687</v>
      </c>
      <c r="L2178" s="7" t="s">
        <v>4687</v>
      </c>
      <c r="N2178" s="7">
        <v>29.8</v>
      </c>
      <c r="O2178" s="7" t="str">
        <f t="shared" si="132"/>
        <v>Overweight</v>
      </c>
      <c r="Q2178" s="7">
        <v>5.32</v>
      </c>
      <c r="R2178" s="7" t="str">
        <f t="shared" si="133"/>
        <v>Normal</v>
      </c>
      <c r="U2178" s="7">
        <v>27</v>
      </c>
      <c r="V2178" s="7" t="s">
        <v>4715</v>
      </c>
      <c r="W2178" s="7">
        <v>2003</v>
      </c>
      <c r="X2178" s="7" t="str">
        <f t="shared" si="134"/>
        <v>27-Sep-2003</v>
      </c>
      <c r="Z2178" s="7">
        <f t="shared" si="135"/>
        <v>19</v>
      </c>
      <c r="AC2178" s="44">
        <v>1824.29</v>
      </c>
    </row>
    <row r="2179" ht="15.6" spans="1:29">
      <c r="A2179" s="24" t="s">
        <v>4357</v>
      </c>
      <c r="B2179" s="24" t="s">
        <v>5928</v>
      </c>
      <c r="C2179" s="7" t="s">
        <v>4748</v>
      </c>
      <c r="D2179" s="7" t="s">
        <v>5406</v>
      </c>
      <c r="G2179" s="7">
        <v>1</v>
      </c>
      <c r="H2179" s="7">
        <v>1</v>
      </c>
      <c r="K2179" s="7" t="s">
        <v>4687</v>
      </c>
      <c r="L2179" s="7" t="s">
        <v>4687</v>
      </c>
      <c r="N2179" s="7">
        <v>28.9</v>
      </c>
      <c r="O2179" s="7" t="str">
        <f t="shared" ref="O2179:O2242" si="136">IF((AND(N2179&lt;18.5)),"Underweight",IF(AND(N2179&gt;=18.5,N2179&lt;24.9),"Normal Weight",IF(AND(N2179&gt;=25,N2179&lt;=30),"Overweight","Obesity")))</f>
        <v>Overweight</v>
      </c>
      <c r="Q2179" s="7">
        <v>5.14</v>
      </c>
      <c r="R2179" s="7" t="str">
        <f t="shared" ref="R2179:R2242" si="137">IF((AND(Q2179&gt;=5.7,Q2179&lt;=6.4)),"Prediabetes",IF(AND(Q2179&gt;6.5),"Diabetes","Normal"))</f>
        <v>Normal</v>
      </c>
      <c r="U2179" s="7">
        <v>12</v>
      </c>
      <c r="V2179" s="7" t="s">
        <v>4719</v>
      </c>
      <c r="W2179" s="7">
        <v>2003</v>
      </c>
      <c r="X2179" s="7" t="str">
        <f t="shared" ref="X2179:X2242" si="138">CONCATENATE(U2179,"-",V2179,"-",W2179)</f>
        <v>12-Oct-2003</v>
      </c>
      <c r="Z2179" s="7">
        <f t="shared" ref="Z2179:Z2242" si="139">DATEDIF(X2179,$Y$2,"Y")</f>
        <v>19</v>
      </c>
      <c r="AC2179" s="44">
        <v>1822.54</v>
      </c>
    </row>
    <row r="2180" ht="15.6" spans="1:29">
      <c r="A2180" s="24" t="s">
        <v>4359</v>
      </c>
      <c r="B2180" s="24" t="s">
        <v>8162</v>
      </c>
      <c r="C2180" s="7" t="s">
        <v>4748</v>
      </c>
      <c r="D2180" s="7" t="s">
        <v>8163</v>
      </c>
      <c r="G2180" s="7">
        <v>1</v>
      </c>
      <c r="H2180" s="7">
        <v>1</v>
      </c>
      <c r="K2180" s="7" t="s">
        <v>4687</v>
      </c>
      <c r="L2180" s="7" t="s">
        <v>4687</v>
      </c>
      <c r="N2180" s="7">
        <v>24.7</v>
      </c>
      <c r="O2180" s="7" t="str">
        <f t="shared" si="136"/>
        <v>Normal Weight</v>
      </c>
      <c r="Q2180" s="7">
        <v>5</v>
      </c>
      <c r="R2180" s="7" t="str">
        <f t="shared" si="137"/>
        <v>Normal</v>
      </c>
      <c r="U2180" s="7">
        <v>16</v>
      </c>
      <c r="V2180" s="7" t="s">
        <v>4712</v>
      </c>
      <c r="W2180" s="7">
        <v>2003</v>
      </c>
      <c r="X2180" s="7" t="str">
        <f t="shared" si="138"/>
        <v>16-Nov-2003</v>
      </c>
      <c r="Z2180" s="7">
        <f t="shared" si="139"/>
        <v>19</v>
      </c>
      <c r="AC2180" s="44">
        <v>1815.88</v>
      </c>
    </row>
    <row r="2181" ht="15.6" spans="1:29">
      <c r="A2181" s="24" t="s">
        <v>4361</v>
      </c>
      <c r="B2181" s="24" t="s">
        <v>6701</v>
      </c>
      <c r="C2181" s="7" t="s">
        <v>4748</v>
      </c>
      <c r="D2181" s="7" t="s">
        <v>5369</v>
      </c>
      <c r="G2181" s="7">
        <v>1</v>
      </c>
      <c r="H2181" s="7">
        <v>1</v>
      </c>
      <c r="K2181" s="7" t="s">
        <v>4687</v>
      </c>
      <c r="L2181" s="7" t="s">
        <v>4687</v>
      </c>
      <c r="N2181" s="7">
        <v>20.6</v>
      </c>
      <c r="O2181" s="7" t="str">
        <f t="shared" si="136"/>
        <v>Normal Weight</v>
      </c>
      <c r="Q2181" s="7">
        <v>4.55</v>
      </c>
      <c r="R2181" s="7" t="str">
        <f t="shared" si="137"/>
        <v>Normal</v>
      </c>
      <c r="U2181" s="7">
        <v>20</v>
      </c>
      <c r="V2181" s="7" t="s">
        <v>4714</v>
      </c>
      <c r="W2181" s="7">
        <v>2003</v>
      </c>
      <c r="X2181" s="7" t="str">
        <f t="shared" si="138"/>
        <v>20-Jun-2003</v>
      </c>
      <c r="Z2181" s="7">
        <f t="shared" si="139"/>
        <v>19</v>
      </c>
      <c r="AC2181" s="44">
        <v>1769.53</v>
      </c>
    </row>
    <row r="2182" ht="15.6" spans="1:29">
      <c r="A2182" s="24" t="s">
        <v>4363</v>
      </c>
      <c r="B2182" s="24" t="s">
        <v>8164</v>
      </c>
      <c r="C2182" s="7" t="s">
        <v>4748</v>
      </c>
      <c r="D2182" s="7" t="s">
        <v>8165</v>
      </c>
      <c r="G2182" s="7">
        <v>1</v>
      </c>
      <c r="H2182" s="7">
        <v>1</v>
      </c>
      <c r="K2182" s="7" t="s">
        <v>4687</v>
      </c>
      <c r="L2182" s="7" t="s">
        <v>4687</v>
      </c>
      <c r="N2182" s="7">
        <v>18.6</v>
      </c>
      <c r="O2182" s="7" t="str">
        <f t="shared" si="136"/>
        <v>Normal Weight</v>
      </c>
      <c r="Q2182" s="7">
        <v>5.97</v>
      </c>
      <c r="R2182" s="7" t="str">
        <f t="shared" si="137"/>
        <v>Prediabetes</v>
      </c>
      <c r="U2182" s="7">
        <v>28</v>
      </c>
      <c r="V2182" s="7" t="s">
        <v>4719</v>
      </c>
      <c r="W2182" s="7">
        <v>2003</v>
      </c>
      <c r="X2182" s="7" t="str">
        <f t="shared" si="138"/>
        <v>28-Oct-2003</v>
      </c>
      <c r="Z2182" s="7">
        <f t="shared" si="139"/>
        <v>19</v>
      </c>
      <c r="AC2182" s="44">
        <v>1759.34</v>
      </c>
    </row>
    <row r="2183" ht="15.6" spans="1:29">
      <c r="A2183" s="24" t="s">
        <v>4365</v>
      </c>
      <c r="B2183" s="24" t="s">
        <v>8166</v>
      </c>
      <c r="C2183" s="7" t="s">
        <v>4748</v>
      </c>
      <c r="D2183" s="7" t="s">
        <v>5402</v>
      </c>
      <c r="G2183" s="7">
        <v>1</v>
      </c>
      <c r="H2183" s="7">
        <v>1</v>
      </c>
      <c r="K2183" s="7" t="s">
        <v>4687</v>
      </c>
      <c r="L2183" s="7" t="s">
        <v>4687</v>
      </c>
      <c r="N2183" s="7">
        <v>17.8</v>
      </c>
      <c r="O2183" s="7" t="str">
        <f t="shared" si="136"/>
        <v>Underweight</v>
      </c>
      <c r="Q2183" s="7">
        <v>4.02</v>
      </c>
      <c r="R2183" s="7" t="str">
        <f t="shared" si="137"/>
        <v>Normal</v>
      </c>
      <c r="U2183" s="7">
        <v>10</v>
      </c>
      <c r="V2183" s="7" t="s">
        <v>4719</v>
      </c>
      <c r="W2183" s="7">
        <v>2003</v>
      </c>
      <c r="X2183" s="7" t="str">
        <f t="shared" si="138"/>
        <v>10-Oct-2003</v>
      </c>
      <c r="Z2183" s="7">
        <f t="shared" si="139"/>
        <v>19</v>
      </c>
      <c r="AC2183" s="44">
        <v>1756.6</v>
      </c>
    </row>
    <row r="2184" ht="15.6" spans="1:29">
      <c r="A2184" s="24" t="s">
        <v>4367</v>
      </c>
      <c r="B2184" s="24" t="s">
        <v>5461</v>
      </c>
      <c r="C2184" s="7" t="s">
        <v>4751</v>
      </c>
      <c r="D2184" s="7" t="s">
        <v>7645</v>
      </c>
      <c r="G2184" s="7">
        <v>1</v>
      </c>
      <c r="H2184" s="7">
        <v>1</v>
      </c>
      <c r="K2184" s="7" t="s">
        <v>4687</v>
      </c>
      <c r="L2184" s="7" t="s">
        <v>4687</v>
      </c>
      <c r="N2184" s="7">
        <v>35.2</v>
      </c>
      <c r="O2184" s="7" t="str">
        <f t="shared" si="136"/>
        <v>Obesity</v>
      </c>
      <c r="Q2184" s="7">
        <v>4.04</v>
      </c>
      <c r="R2184" s="7" t="str">
        <f t="shared" si="137"/>
        <v>Normal</v>
      </c>
      <c r="U2184" s="7">
        <v>18</v>
      </c>
      <c r="V2184" s="7" t="s">
        <v>4715</v>
      </c>
      <c r="W2184" s="7">
        <v>2004</v>
      </c>
      <c r="X2184" s="7" t="str">
        <f t="shared" si="138"/>
        <v>18-Sep-2004</v>
      </c>
      <c r="Z2184" s="7">
        <f t="shared" si="139"/>
        <v>18</v>
      </c>
      <c r="AC2184" s="44">
        <v>1748.77</v>
      </c>
    </row>
    <row r="2185" ht="15.6" spans="1:29">
      <c r="A2185" s="24" t="s">
        <v>4369</v>
      </c>
      <c r="B2185" s="24" t="s">
        <v>8167</v>
      </c>
      <c r="C2185" s="7" t="s">
        <v>4751</v>
      </c>
      <c r="D2185" s="7" t="s">
        <v>8168</v>
      </c>
      <c r="G2185" s="7">
        <v>1</v>
      </c>
      <c r="H2185" s="7">
        <v>1</v>
      </c>
      <c r="K2185" s="7" t="s">
        <v>4687</v>
      </c>
      <c r="L2185" s="7" t="s">
        <v>4687</v>
      </c>
      <c r="N2185" s="7">
        <v>33.77</v>
      </c>
      <c r="O2185" s="7" t="str">
        <f t="shared" si="136"/>
        <v>Obesity</v>
      </c>
      <c r="Q2185" s="7">
        <v>5.54</v>
      </c>
      <c r="R2185" s="7" t="str">
        <f t="shared" si="137"/>
        <v>Normal</v>
      </c>
      <c r="U2185" s="7">
        <v>15</v>
      </c>
      <c r="V2185" s="7" t="s">
        <v>4718</v>
      </c>
      <c r="W2185" s="7">
        <v>2004</v>
      </c>
      <c r="X2185" s="7" t="str">
        <f t="shared" si="138"/>
        <v>15-Aug-2004</v>
      </c>
      <c r="Z2185" s="7">
        <f t="shared" si="139"/>
        <v>18</v>
      </c>
      <c r="AC2185" s="44">
        <v>1744.47</v>
      </c>
    </row>
    <row r="2186" ht="15.6" spans="1:29">
      <c r="A2186" s="24" t="s">
        <v>4371</v>
      </c>
      <c r="B2186" s="24" t="s">
        <v>8169</v>
      </c>
      <c r="C2186" s="7" t="s">
        <v>4751</v>
      </c>
      <c r="D2186" s="7" t="s">
        <v>5235</v>
      </c>
      <c r="G2186" s="7">
        <v>1</v>
      </c>
      <c r="H2186" s="7">
        <v>1</v>
      </c>
      <c r="K2186" s="7" t="s">
        <v>4687</v>
      </c>
      <c r="L2186" s="7" t="s">
        <v>4687</v>
      </c>
      <c r="N2186" s="7">
        <v>30.03</v>
      </c>
      <c r="O2186" s="7" t="str">
        <f t="shared" si="136"/>
        <v>Obesity</v>
      </c>
      <c r="Q2186" s="7">
        <v>4.03</v>
      </c>
      <c r="R2186" s="7" t="str">
        <f t="shared" si="137"/>
        <v>Normal</v>
      </c>
      <c r="U2186" s="7">
        <v>26</v>
      </c>
      <c r="V2186" s="7" t="s">
        <v>4708</v>
      </c>
      <c r="W2186" s="7">
        <v>2004</v>
      </c>
      <c r="X2186" s="7" t="str">
        <f t="shared" si="138"/>
        <v>26-Jul-2004</v>
      </c>
      <c r="Z2186" s="7">
        <f t="shared" si="139"/>
        <v>18</v>
      </c>
      <c r="AC2186" s="44">
        <v>1743.21</v>
      </c>
    </row>
    <row r="2187" ht="15.6" spans="1:29">
      <c r="A2187" s="24" t="s">
        <v>4373</v>
      </c>
      <c r="B2187" s="24" t="s">
        <v>5731</v>
      </c>
      <c r="C2187" s="7" t="s">
        <v>4751</v>
      </c>
      <c r="D2187" s="7" t="s">
        <v>8170</v>
      </c>
      <c r="G2187" s="7">
        <v>1</v>
      </c>
      <c r="H2187" s="7">
        <v>1</v>
      </c>
      <c r="K2187" s="7" t="s">
        <v>4687</v>
      </c>
      <c r="L2187" s="7" t="s">
        <v>4687</v>
      </c>
      <c r="N2187" s="7">
        <v>29.37</v>
      </c>
      <c r="O2187" s="7" t="str">
        <f t="shared" si="136"/>
        <v>Overweight</v>
      </c>
      <c r="Q2187" s="7">
        <v>5.62</v>
      </c>
      <c r="R2187" s="7" t="str">
        <f t="shared" si="137"/>
        <v>Normal</v>
      </c>
      <c r="U2187" s="7">
        <v>9</v>
      </c>
      <c r="V2187" s="7" t="s">
        <v>4715</v>
      </c>
      <c r="W2187" s="7">
        <v>2004</v>
      </c>
      <c r="X2187" s="7" t="str">
        <f t="shared" si="138"/>
        <v>9-Sep-2004</v>
      </c>
      <c r="Z2187" s="7">
        <f t="shared" si="139"/>
        <v>18</v>
      </c>
      <c r="AC2187" s="44">
        <v>1737.38</v>
      </c>
    </row>
    <row r="2188" ht="15.6" spans="1:29">
      <c r="A2188" s="24" t="s">
        <v>4375</v>
      </c>
      <c r="B2188" s="24" t="s">
        <v>8171</v>
      </c>
      <c r="C2188" s="7" t="s">
        <v>4751</v>
      </c>
      <c r="D2188" s="7" t="s">
        <v>4762</v>
      </c>
      <c r="G2188" s="7">
        <v>1</v>
      </c>
      <c r="H2188" s="7">
        <v>1</v>
      </c>
      <c r="K2188" s="7" t="s">
        <v>4687</v>
      </c>
      <c r="L2188" s="7" t="s">
        <v>4687</v>
      </c>
      <c r="N2188" s="7">
        <v>28.5</v>
      </c>
      <c r="O2188" s="7" t="str">
        <f t="shared" si="136"/>
        <v>Overweight</v>
      </c>
      <c r="Q2188" s="7">
        <v>5.27</v>
      </c>
      <c r="R2188" s="7" t="str">
        <f t="shared" si="137"/>
        <v>Normal</v>
      </c>
      <c r="U2188" s="7">
        <v>29</v>
      </c>
      <c r="V2188" s="7" t="s">
        <v>4708</v>
      </c>
      <c r="W2188" s="7">
        <v>2004</v>
      </c>
      <c r="X2188" s="7" t="str">
        <f t="shared" si="138"/>
        <v>29-Jul-2004</v>
      </c>
      <c r="Z2188" s="7">
        <f t="shared" si="139"/>
        <v>18</v>
      </c>
      <c r="AC2188" s="44">
        <v>1731.68</v>
      </c>
    </row>
    <row r="2189" ht="15.6" spans="1:29">
      <c r="A2189" s="24" t="s">
        <v>4377</v>
      </c>
      <c r="B2189" s="24" t="s">
        <v>8172</v>
      </c>
      <c r="C2189" s="7" t="s">
        <v>4751</v>
      </c>
      <c r="D2189" s="7" t="s">
        <v>4913</v>
      </c>
      <c r="G2189" s="7">
        <v>1</v>
      </c>
      <c r="H2189" s="7">
        <v>1</v>
      </c>
      <c r="K2189" s="7" t="s">
        <v>4687</v>
      </c>
      <c r="L2189" s="7" t="s">
        <v>4687</v>
      </c>
      <c r="N2189" s="7">
        <v>23.32</v>
      </c>
      <c r="O2189" s="7" t="str">
        <f t="shared" si="136"/>
        <v>Normal Weight</v>
      </c>
      <c r="Q2189" s="7">
        <v>5.18</v>
      </c>
      <c r="R2189" s="7" t="str">
        <f t="shared" si="137"/>
        <v>Normal</v>
      </c>
      <c r="U2189" s="7">
        <v>19</v>
      </c>
      <c r="V2189" s="7" t="s">
        <v>4712</v>
      </c>
      <c r="W2189" s="7">
        <v>2004</v>
      </c>
      <c r="X2189" s="7" t="str">
        <f t="shared" si="138"/>
        <v>19-Nov-2004</v>
      </c>
      <c r="Z2189" s="7">
        <f t="shared" si="139"/>
        <v>18</v>
      </c>
      <c r="AC2189" s="44">
        <v>1728.9</v>
      </c>
    </row>
    <row r="2190" ht="15.6" spans="1:29">
      <c r="A2190" s="24" t="s">
        <v>4379</v>
      </c>
      <c r="B2190" s="24" t="s">
        <v>6976</v>
      </c>
      <c r="C2190" s="7" t="s">
        <v>4751</v>
      </c>
      <c r="D2190" s="7" t="s">
        <v>8173</v>
      </c>
      <c r="G2190" s="7">
        <v>1</v>
      </c>
      <c r="H2190" s="7">
        <v>1</v>
      </c>
      <c r="K2190" s="7" t="s">
        <v>4687</v>
      </c>
      <c r="L2190" s="7" t="s">
        <v>4687</v>
      </c>
      <c r="N2190" s="7">
        <v>26.125</v>
      </c>
      <c r="O2190" s="7" t="str">
        <f t="shared" si="136"/>
        <v>Overweight</v>
      </c>
      <c r="Q2190" s="7">
        <v>5.27</v>
      </c>
      <c r="R2190" s="7" t="str">
        <f t="shared" si="137"/>
        <v>Normal</v>
      </c>
      <c r="U2190" s="7">
        <v>8</v>
      </c>
      <c r="V2190" s="7" t="s">
        <v>4715</v>
      </c>
      <c r="W2190" s="7">
        <v>2004</v>
      </c>
      <c r="X2190" s="7" t="str">
        <f t="shared" si="138"/>
        <v>8-Sep-2004</v>
      </c>
      <c r="Z2190" s="7">
        <f t="shared" si="139"/>
        <v>18</v>
      </c>
      <c r="AC2190" s="44">
        <v>1727.79</v>
      </c>
    </row>
    <row r="2191" ht="15.6" spans="1:29">
      <c r="A2191" s="24" t="s">
        <v>4381</v>
      </c>
      <c r="B2191" s="24" t="s">
        <v>8174</v>
      </c>
      <c r="C2191" s="7" t="s">
        <v>4751</v>
      </c>
      <c r="D2191" s="7" t="s">
        <v>8175</v>
      </c>
      <c r="G2191" s="7">
        <v>1</v>
      </c>
      <c r="H2191" s="7">
        <v>1</v>
      </c>
      <c r="K2191" s="7" t="s">
        <v>4687</v>
      </c>
      <c r="L2191" s="7" t="s">
        <v>4687</v>
      </c>
      <c r="N2191" s="7">
        <v>25.46</v>
      </c>
      <c r="O2191" s="7" t="str">
        <f t="shared" si="136"/>
        <v>Overweight</v>
      </c>
      <c r="Q2191" s="7">
        <v>5.62</v>
      </c>
      <c r="R2191" s="7" t="str">
        <f t="shared" si="137"/>
        <v>Normal</v>
      </c>
      <c r="U2191" s="7">
        <v>16</v>
      </c>
      <c r="V2191" s="7" t="s">
        <v>4714</v>
      </c>
      <c r="W2191" s="7">
        <v>2004</v>
      </c>
      <c r="X2191" s="7" t="str">
        <f t="shared" si="138"/>
        <v>16-Jun-2004</v>
      </c>
      <c r="Z2191" s="7">
        <f t="shared" si="139"/>
        <v>18</v>
      </c>
      <c r="AC2191" s="44">
        <v>1727.54</v>
      </c>
    </row>
    <row r="2192" ht="15.6" spans="1:29">
      <c r="A2192" s="24" t="s">
        <v>4383</v>
      </c>
      <c r="B2192" s="24" t="s">
        <v>5160</v>
      </c>
      <c r="C2192" s="7" t="s">
        <v>4751</v>
      </c>
      <c r="D2192" s="7" t="s">
        <v>8176</v>
      </c>
      <c r="G2192" s="7">
        <v>1</v>
      </c>
      <c r="H2192" s="7">
        <v>1</v>
      </c>
      <c r="K2192" s="7" t="s">
        <v>4687</v>
      </c>
      <c r="L2192" s="7" t="s">
        <v>4687</v>
      </c>
      <c r="N2192" s="7">
        <v>23.75</v>
      </c>
      <c r="O2192" s="7" t="str">
        <f t="shared" si="136"/>
        <v>Normal Weight</v>
      </c>
      <c r="Q2192" s="7">
        <v>5.06</v>
      </c>
      <c r="R2192" s="7" t="str">
        <f t="shared" si="137"/>
        <v>Normal</v>
      </c>
      <c r="U2192" s="7">
        <v>16</v>
      </c>
      <c r="V2192" s="7" t="s">
        <v>4718</v>
      </c>
      <c r="W2192" s="7">
        <v>2004</v>
      </c>
      <c r="X2192" s="7" t="str">
        <f t="shared" si="138"/>
        <v>16-Aug-2004</v>
      </c>
      <c r="Z2192" s="7">
        <f t="shared" si="139"/>
        <v>18</v>
      </c>
      <c r="AC2192" s="44">
        <v>1725.55</v>
      </c>
    </row>
    <row r="2193" ht="15.6" spans="1:29">
      <c r="A2193" s="24" t="s">
        <v>4385</v>
      </c>
      <c r="B2193" s="24" t="s">
        <v>8177</v>
      </c>
      <c r="C2193" s="7" t="s">
        <v>4751</v>
      </c>
      <c r="D2193" s="7" t="s">
        <v>8178</v>
      </c>
      <c r="E2193" s="7" t="s">
        <v>6027</v>
      </c>
      <c r="G2193" s="7">
        <v>1</v>
      </c>
      <c r="H2193" s="7">
        <v>1</v>
      </c>
      <c r="K2193" s="7" t="s">
        <v>4687</v>
      </c>
      <c r="L2193" s="7" t="s">
        <v>4687</v>
      </c>
      <c r="N2193" s="7">
        <v>23.085</v>
      </c>
      <c r="O2193" s="7" t="str">
        <f t="shared" si="136"/>
        <v>Normal Weight</v>
      </c>
      <c r="Q2193" s="7">
        <v>4.69</v>
      </c>
      <c r="R2193" s="7" t="str">
        <f t="shared" si="137"/>
        <v>Normal</v>
      </c>
      <c r="U2193" s="7">
        <v>30</v>
      </c>
      <c r="V2193" s="7" t="s">
        <v>4719</v>
      </c>
      <c r="W2193" s="7">
        <v>2004</v>
      </c>
      <c r="X2193" s="7" t="str">
        <f t="shared" si="138"/>
        <v>30-Oct-2004</v>
      </c>
      <c r="Z2193" s="7">
        <f t="shared" si="139"/>
        <v>18</v>
      </c>
      <c r="AC2193" s="44">
        <v>1720.35</v>
      </c>
    </row>
    <row r="2194" ht="15.6" spans="1:29">
      <c r="A2194" s="24" t="s">
        <v>4387</v>
      </c>
      <c r="B2194" s="24" t="s">
        <v>7553</v>
      </c>
      <c r="C2194" s="7" t="s">
        <v>4751</v>
      </c>
      <c r="D2194" s="7" t="s">
        <v>6545</v>
      </c>
      <c r="G2194" s="7">
        <v>1</v>
      </c>
      <c r="H2194" s="7">
        <v>1</v>
      </c>
      <c r="K2194" s="7" t="s">
        <v>4687</v>
      </c>
      <c r="L2194" s="7" t="s">
        <v>4687</v>
      </c>
      <c r="N2194" s="7">
        <v>22.99</v>
      </c>
      <c r="O2194" s="7" t="str">
        <f t="shared" si="136"/>
        <v>Normal Weight</v>
      </c>
      <c r="Q2194" s="7">
        <v>5.44</v>
      </c>
      <c r="R2194" s="7" t="str">
        <f t="shared" si="137"/>
        <v>Normal</v>
      </c>
      <c r="U2194" s="7">
        <v>12</v>
      </c>
      <c r="V2194" s="7" t="s">
        <v>4714</v>
      </c>
      <c r="W2194" s="7">
        <v>2004</v>
      </c>
      <c r="X2194" s="7" t="str">
        <f t="shared" si="138"/>
        <v>12-Jun-2004</v>
      </c>
      <c r="Z2194" s="7">
        <f t="shared" si="139"/>
        <v>18</v>
      </c>
      <c r="AC2194" s="44">
        <v>1719.44</v>
      </c>
    </row>
    <row r="2195" ht="15.6" spans="1:29">
      <c r="A2195" s="24" t="s">
        <v>4389</v>
      </c>
      <c r="B2195" s="24" t="s">
        <v>5844</v>
      </c>
      <c r="C2195" s="7" t="s">
        <v>4751</v>
      </c>
      <c r="D2195" s="7" t="s">
        <v>8179</v>
      </c>
      <c r="G2195" s="7">
        <v>1</v>
      </c>
      <c r="H2195" s="7">
        <v>1</v>
      </c>
      <c r="K2195" s="7" t="s">
        <v>4687</v>
      </c>
      <c r="L2195" s="7" t="s">
        <v>4687</v>
      </c>
      <c r="N2195" s="7">
        <v>21.47</v>
      </c>
      <c r="O2195" s="7" t="str">
        <f t="shared" si="136"/>
        <v>Normal Weight</v>
      </c>
      <c r="Q2195" s="7">
        <v>5.05</v>
      </c>
      <c r="R2195" s="7" t="str">
        <f t="shared" si="137"/>
        <v>Normal</v>
      </c>
      <c r="U2195" s="7">
        <v>17</v>
      </c>
      <c r="V2195" s="7" t="s">
        <v>4715</v>
      </c>
      <c r="W2195" s="7">
        <v>2004</v>
      </c>
      <c r="X2195" s="7" t="str">
        <f t="shared" si="138"/>
        <v>17-Sep-2004</v>
      </c>
      <c r="Z2195" s="7">
        <f t="shared" si="139"/>
        <v>18</v>
      </c>
      <c r="AC2195" s="44">
        <v>1712.23</v>
      </c>
    </row>
    <row r="2196" ht="15.6" spans="1:29">
      <c r="A2196" s="24" t="s">
        <v>4391</v>
      </c>
      <c r="B2196" s="24" t="s">
        <v>8180</v>
      </c>
      <c r="C2196" s="7" t="s">
        <v>4751</v>
      </c>
      <c r="D2196" s="7" t="s">
        <v>8181</v>
      </c>
      <c r="G2196" s="7">
        <v>1</v>
      </c>
      <c r="H2196" s="7">
        <v>1</v>
      </c>
      <c r="K2196" s="7" t="s">
        <v>4687</v>
      </c>
      <c r="L2196" s="7" t="s">
        <v>4687</v>
      </c>
      <c r="N2196" s="7">
        <v>15.96</v>
      </c>
      <c r="O2196" s="7" t="str">
        <f t="shared" si="136"/>
        <v>Underweight</v>
      </c>
      <c r="Q2196" s="7">
        <v>6</v>
      </c>
      <c r="R2196" s="7" t="str">
        <f t="shared" si="137"/>
        <v>Prediabetes</v>
      </c>
      <c r="U2196" s="7">
        <v>22</v>
      </c>
      <c r="V2196" s="7" t="s">
        <v>4718</v>
      </c>
      <c r="W2196" s="7">
        <v>2004</v>
      </c>
      <c r="X2196" s="7" t="str">
        <f t="shared" si="138"/>
        <v>22-Aug-2004</v>
      </c>
      <c r="Z2196" s="7">
        <f t="shared" si="139"/>
        <v>18</v>
      </c>
      <c r="AC2196" s="44">
        <v>1711.03</v>
      </c>
    </row>
    <row r="2197" ht="15.6" spans="1:29">
      <c r="A2197" s="24" t="s">
        <v>4393</v>
      </c>
      <c r="B2197" s="24" t="s">
        <v>5675</v>
      </c>
      <c r="C2197" s="7" t="s">
        <v>4751</v>
      </c>
      <c r="D2197" s="7" t="s">
        <v>8182</v>
      </c>
      <c r="G2197" s="7">
        <v>1</v>
      </c>
      <c r="H2197" s="7">
        <v>1</v>
      </c>
      <c r="K2197" s="7" t="s">
        <v>4687</v>
      </c>
      <c r="L2197" s="7" t="s">
        <v>4687</v>
      </c>
      <c r="N2197" s="7">
        <v>39.5</v>
      </c>
      <c r="O2197" s="7" t="str">
        <f t="shared" si="136"/>
        <v>Obesity</v>
      </c>
      <c r="Q2197" s="7">
        <v>5.99</v>
      </c>
      <c r="R2197" s="7" t="str">
        <f t="shared" si="137"/>
        <v>Prediabetes</v>
      </c>
      <c r="U2197" s="7">
        <v>23</v>
      </c>
      <c r="V2197" s="7" t="s">
        <v>4717</v>
      </c>
      <c r="W2197" s="7">
        <v>2000</v>
      </c>
      <c r="X2197" s="7" t="str">
        <f t="shared" si="138"/>
        <v>23-Dec-2000</v>
      </c>
      <c r="Z2197" s="7">
        <f t="shared" si="139"/>
        <v>22</v>
      </c>
      <c r="AC2197" s="44">
        <v>1708.93</v>
      </c>
    </row>
    <row r="2198" ht="15.6" spans="1:29">
      <c r="A2198" s="24" t="s">
        <v>4395</v>
      </c>
      <c r="B2198" s="24" t="s">
        <v>8183</v>
      </c>
      <c r="C2198" s="7" t="s">
        <v>4751</v>
      </c>
      <c r="D2198" s="7" t="s">
        <v>8184</v>
      </c>
      <c r="G2198" s="7">
        <v>1</v>
      </c>
      <c r="H2198" s="7">
        <v>1</v>
      </c>
      <c r="K2198" s="7" t="s">
        <v>4687</v>
      </c>
      <c r="L2198" s="7" t="s">
        <v>4687</v>
      </c>
      <c r="N2198" s="7">
        <v>33.77</v>
      </c>
      <c r="O2198" s="7" t="str">
        <f t="shared" si="136"/>
        <v>Obesity</v>
      </c>
      <c r="Q2198" s="7">
        <v>4.36</v>
      </c>
      <c r="R2198" s="7" t="str">
        <f t="shared" si="137"/>
        <v>Normal</v>
      </c>
      <c r="U2198" s="7">
        <v>21</v>
      </c>
      <c r="V2198" s="7" t="s">
        <v>4714</v>
      </c>
      <c r="W2198" s="7">
        <v>2000</v>
      </c>
      <c r="X2198" s="7" t="str">
        <f t="shared" si="138"/>
        <v>21-Jun-2000</v>
      </c>
      <c r="Z2198" s="7">
        <f t="shared" si="139"/>
        <v>22</v>
      </c>
      <c r="AC2198" s="44">
        <v>1708</v>
      </c>
    </row>
    <row r="2199" ht="15.6" spans="1:29">
      <c r="A2199" s="24" t="s">
        <v>4397</v>
      </c>
      <c r="B2199" s="24" t="s">
        <v>8185</v>
      </c>
      <c r="C2199" s="7" t="s">
        <v>4751</v>
      </c>
      <c r="D2199" s="7" t="s">
        <v>4846</v>
      </c>
      <c r="G2199" s="7">
        <v>1</v>
      </c>
      <c r="H2199" s="7">
        <v>1</v>
      </c>
      <c r="K2199" s="7" t="s">
        <v>4689</v>
      </c>
      <c r="L2199" s="7" t="s">
        <v>4687</v>
      </c>
      <c r="N2199" s="7">
        <v>26.84</v>
      </c>
      <c r="O2199" s="7" t="str">
        <f t="shared" si="136"/>
        <v>Overweight</v>
      </c>
      <c r="Q2199" s="7">
        <v>4.41</v>
      </c>
      <c r="R2199" s="7" t="str">
        <f t="shared" si="137"/>
        <v>Normal</v>
      </c>
      <c r="U2199" s="7">
        <v>12</v>
      </c>
      <c r="V2199" s="7" t="s">
        <v>4712</v>
      </c>
      <c r="W2199" s="7">
        <v>2000</v>
      </c>
      <c r="X2199" s="7" t="str">
        <f t="shared" si="138"/>
        <v>12-Nov-2000</v>
      </c>
      <c r="Z2199" s="7">
        <f t="shared" si="139"/>
        <v>22</v>
      </c>
      <c r="AC2199" s="44">
        <v>1705.62</v>
      </c>
    </row>
    <row r="2200" ht="15.6" spans="1:29">
      <c r="A2200" s="24" t="s">
        <v>4399</v>
      </c>
      <c r="B2200" s="24" t="s">
        <v>8186</v>
      </c>
      <c r="C2200" s="7" t="s">
        <v>4751</v>
      </c>
      <c r="D2200" s="7" t="s">
        <v>8187</v>
      </c>
      <c r="G2200" s="7">
        <v>1</v>
      </c>
      <c r="H2200" s="7">
        <v>1</v>
      </c>
      <c r="K2200" s="7" t="s">
        <v>4687</v>
      </c>
      <c r="L2200" s="7" t="s">
        <v>4687</v>
      </c>
      <c r="N2200" s="7">
        <v>35.53</v>
      </c>
      <c r="O2200" s="7" t="str">
        <f t="shared" si="136"/>
        <v>Obesity</v>
      </c>
      <c r="Q2200" s="7">
        <v>4.17</v>
      </c>
      <c r="R2200" s="7" t="str">
        <f t="shared" si="137"/>
        <v>Normal</v>
      </c>
      <c r="U2200" s="7">
        <v>13</v>
      </c>
      <c r="V2200" s="7" t="s">
        <v>4708</v>
      </c>
      <c r="W2200" s="7">
        <v>2003</v>
      </c>
      <c r="X2200" s="7" t="str">
        <f t="shared" si="138"/>
        <v>13-Jul-2003</v>
      </c>
      <c r="Z2200" s="7">
        <f t="shared" si="139"/>
        <v>19</v>
      </c>
      <c r="AC2200" s="44">
        <v>1704.7</v>
      </c>
    </row>
    <row r="2201" ht="15.6" spans="1:29">
      <c r="A2201" s="24" t="s">
        <v>4401</v>
      </c>
      <c r="B2201" s="24" t="s">
        <v>8188</v>
      </c>
      <c r="C2201" s="7" t="s">
        <v>4751</v>
      </c>
      <c r="D2201" s="7" t="s">
        <v>8189</v>
      </c>
      <c r="G2201" s="7">
        <v>1</v>
      </c>
      <c r="H2201" s="7">
        <v>1</v>
      </c>
      <c r="K2201" s="7" t="s">
        <v>4687</v>
      </c>
      <c r="L2201" s="7" t="s">
        <v>4687</v>
      </c>
      <c r="N2201" s="7">
        <v>30.59</v>
      </c>
      <c r="O2201" s="7" t="str">
        <f t="shared" si="136"/>
        <v>Obesity</v>
      </c>
      <c r="Q2201" s="7">
        <v>4.44</v>
      </c>
      <c r="R2201" s="7" t="str">
        <f t="shared" si="137"/>
        <v>Normal</v>
      </c>
      <c r="U2201" s="7">
        <v>20</v>
      </c>
      <c r="V2201" s="7" t="s">
        <v>4708</v>
      </c>
      <c r="W2201" s="7">
        <v>2003</v>
      </c>
      <c r="X2201" s="7" t="str">
        <f t="shared" si="138"/>
        <v>20-Jul-2003</v>
      </c>
      <c r="Z2201" s="7">
        <f t="shared" si="139"/>
        <v>19</v>
      </c>
      <c r="AC2201" s="44">
        <v>1704.57</v>
      </c>
    </row>
    <row r="2202" ht="15.6" spans="1:29">
      <c r="A2202" s="24" t="s">
        <v>4403</v>
      </c>
      <c r="B2202" s="24" t="s">
        <v>8190</v>
      </c>
      <c r="C2202" s="7" t="s">
        <v>4751</v>
      </c>
      <c r="D2202" s="7" t="s">
        <v>8191</v>
      </c>
      <c r="G2202" s="7">
        <v>1</v>
      </c>
      <c r="H2202" s="7">
        <v>1</v>
      </c>
      <c r="K2202" s="7" t="s">
        <v>4687</v>
      </c>
      <c r="L2202" s="7" t="s">
        <v>4687</v>
      </c>
      <c r="N2202" s="7">
        <v>30.59</v>
      </c>
      <c r="O2202" s="7" t="str">
        <f t="shared" si="136"/>
        <v>Obesity</v>
      </c>
      <c r="Q2202" s="7">
        <v>5.52</v>
      </c>
      <c r="R2202" s="7" t="str">
        <f t="shared" si="137"/>
        <v>Normal</v>
      </c>
      <c r="U2202" s="7">
        <v>22</v>
      </c>
      <c r="V2202" s="7" t="s">
        <v>4712</v>
      </c>
      <c r="W2202" s="7">
        <v>2003</v>
      </c>
      <c r="X2202" s="7" t="str">
        <f t="shared" si="138"/>
        <v>22-Nov-2003</v>
      </c>
      <c r="Z2202" s="7">
        <f t="shared" si="139"/>
        <v>19</v>
      </c>
      <c r="AC2202" s="44">
        <v>1702.46</v>
      </c>
    </row>
    <row r="2203" ht="15.6" spans="1:29">
      <c r="A2203" s="24" t="s">
        <v>4405</v>
      </c>
      <c r="B2203" s="24" t="s">
        <v>8192</v>
      </c>
      <c r="C2203" s="7" t="s">
        <v>4751</v>
      </c>
      <c r="D2203" s="7" t="s">
        <v>5098</v>
      </c>
      <c r="G2203" s="7">
        <v>1</v>
      </c>
      <c r="H2203" s="7">
        <v>1</v>
      </c>
      <c r="K2203" s="7" t="s">
        <v>4687</v>
      </c>
      <c r="L2203" s="7" t="s">
        <v>4687</v>
      </c>
      <c r="N2203" s="7">
        <v>27.835</v>
      </c>
      <c r="O2203" s="7" t="str">
        <f t="shared" si="136"/>
        <v>Overweight</v>
      </c>
      <c r="Q2203" s="7">
        <v>6.01</v>
      </c>
      <c r="R2203" s="7" t="str">
        <f t="shared" si="137"/>
        <v>Prediabetes</v>
      </c>
      <c r="U2203" s="7">
        <v>2</v>
      </c>
      <c r="V2203" s="7" t="s">
        <v>4712</v>
      </c>
      <c r="W2203" s="7">
        <v>2003</v>
      </c>
      <c r="X2203" s="7" t="str">
        <f t="shared" si="138"/>
        <v>2-Nov-2003</v>
      </c>
      <c r="Z2203" s="7">
        <f t="shared" si="139"/>
        <v>19</v>
      </c>
      <c r="AC2203" s="44">
        <v>1694.8</v>
      </c>
    </row>
    <row r="2204" ht="15.6" spans="1:29">
      <c r="A2204" s="24" t="s">
        <v>4407</v>
      </c>
      <c r="B2204" s="24" t="s">
        <v>8193</v>
      </c>
      <c r="C2204" s="7" t="s">
        <v>4748</v>
      </c>
      <c r="D2204" s="7" t="s">
        <v>8194</v>
      </c>
      <c r="G2204" s="7">
        <v>1</v>
      </c>
      <c r="H2204" s="7">
        <v>1</v>
      </c>
      <c r="K2204" s="7" t="s">
        <v>4687</v>
      </c>
      <c r="L2204" s="7" t="s">
        <v>4687</v>
      </c>
      <c r="N2204" s="7">
        <v>40.26</v>
      </c>
      <c r="O2204" s="7" t="str">
        <f t="shared" si="136"/>
        <v>Obesity</v>
      </c>
      <c r="Q2204" s="7">
        <v>5.81</v>
      </c>
      <c r="R2204" s="7" t="str">
        <f t="shared" si="137"/>
        <v>Prediabetes</v>
      </c>
      <c r="U2204" s="7">
        <v>15</v>
      </c>
      <c r="V2204" s="7" t="s">
        <v>4714</v>
      </c>
      <c r="W2204" s="7">
        <v>2004</v>
      </c>
      <c r="X2204" s="7" t="str">
        <f t="shared" si="138"/>
        <v>15-Jun-2004</v>
      </c>
      <c r="Z2204" s="7">
        <f t="shared" si="139"/>
        <v>18</v>
      </c>
      <c r="AC2204" s="44">
        <v>1682.6</v>
      </c>
    </row>
    <row r="2205" ht="15.6" spans="1:29">
      <c r="A2205" s="24" t="s">
        <v>4409</v>
      </c>
      <c r="B2205" s="24" t="s">
        <v>8195</v>
      </c>
      <c r="C2205" s="7" t="s">
        <v>4748</v>
      </c>
      <c r="D2205" s="7" t="s">
        <v>7408</v>
      </c>
      <c r="G2205" s="7">
        <v>1</v>
      </c>
      <c r="H2205" s="7">
        <v>1</v>
      </c>
      <c r="K2205" s="7" t="s">
        <v>4687</v>
      </c>
      <c r="L2205" s="7" t="s">
        <v>4687</v>
      </c>
      <c r="N2205" s="7">
        <v>39.82</v>
      </c>
      <c r="O2205" s="7" t="str">
        <f t="shared" si="136"/>
        <v>Obesity</v>
      </c>
      <c r="Q2205" s="7">
        <v>4.37</v>
      </c>
      <c r="R2205" s="7" t="str">
        <f t="shared" si="137"/>
        <v>Normal</v>
      </c>
      <c r="U2205" s="7">
        <v>8</v>
      </c>
      <c r="V2205" s="7" t="s">
        <v>4712</v>
      </c>
      <c r="W2205" s="7">
        <v>2004</v>
      </c>
      <c r="X2205" s="7" t="str">
        <f t="shared" si="138"/>
        <v>8-Nov-2004</v>
      </c>
      <c r="Z2205" s="7">
        <f t="shared" si="139"/>
        <v>18</v>
      </c>
      <c r="AC2205" s="44">
        <v>1674.63</v>
      </c>
    </row>
    <row r="2206" ht="15.6" spans="1:29">
      <c r="A2206" s="24" t="s">
        <v>4411</v>
      </c>
      <c r="B2206" s="24" t="s">
        <v>8196</v>
      </c>
      <c r="C2206" s="7" t="s">
        <v>4748</v>
      </c>
      <c r="D2206" s="7" t="s">
        <v>8197</v>
      </c>
      <c r="G2206" s="7">
        <v>1</v>
      </c>
      <c r="H2206" s="7">
        <v>1</v>
      </c>
      <c r="K2206" s="7" t="s">
        <v>4687</v>
      </c>
      <c r="L2206" s="7" t="s">
        <v>4687</v>
      </c>
      <c r="N2206" s="7">
        <v>39.16</v>
      </c>
      <c r="O2206" s="7" t="str">
        <f t="shared" si="136"/>
        <v>Obesity</v>
      </c>
      <c r="Q2206" s="7">
        <v>5.74</v>
      </c>
      <c r="R2206" s="7" t="str">
        <f t="shared" si="137"/>
        <v>Prediabetes</v>
      </c>
      <c r="U2206" s="7">
        <v>5</v>
      </c>
      <c r="V2206" s="7" t="s">
        <v>4717</v>
      </c>
      <c r="W2206" s="7">
        <v>2004</v>
      </c>
      <c r="X2206" s="7" t="str">
        <f t="shared" si="138"/>
        <v>5-Dec-2004</v>
      </c>
      <c r="Z2206" s="7">
        <f t="shared" si="139"/>
        <v>18</v>
      </c>
      <c r="AC2206" s="44">
        <v>1665</v>
      </c>
    </row>
    <row r="2207" ht="15.6" spans="1:29">
      <c r="A2207" s="24" t="s">
        <v>4413</v>
      </c>
      <c r="B2207" s="24" t="s">
        <v>8198</v>
      </c>
      <c r="C2207" s="7" t="s">
        <v>4751</v>
      </c>
      <c r="D2207" s="7" t="s">
        <v>8199</v>
      </c>
      <c r="G2207" s="7">
        <v>1</v>
      </c>
      <c r="H2207" s="7">
        <v>1</v>
      </c>
      <c r="K2207" s="7" t="s">
        <v>4687</v>
      </c>
      <c r="L2207" s="7" t="s">
        <v>4687</v>
      </c>
      <c r="N2207" s="7">
        <v>25.555</v>
      </c>
      <c r="O2207" s="7" t="str">
        <f t="shared" si="136"/>
        <v>Overweight</v>
      </c>
      <c r="Q2207" s="7">
        <v>5.39</v>
      </c>
      <c r="R2207" s="7" t="str">
        <f t="shared" si="137"/>
        <v>Normal</v>
      </c>
      <c r="U2207" s="7">
        <v>3</v>
      </c>
      <c r="V2207" s="7" t="s">
        <v>4717</v>
      </c>
      <c r="W2207" s="7">
        <v>2003</v>
      </c>
      <c r="X2207" s="7" t="str">
        <f t="shared" si="138"/>
        <v>3-Dec-2003</v>
      </c>
      <c r="Z2207" s="7">
        <f t="shared" si="139"/>
        <v>19</v>
      </c>
      <c r="AC2207" s="44">
        <v>1646.43</v>
      </c>
    </row>
    <row r="2208" ht="15.6" spans="1:29">
      <c r="A2208" s="24" t="s">
        <v>4415</v>
      </c>
      <c r="B2208" s="24" t="s">
        <v>8200</v>
      </c>
      <c r="C2208" s="7" t="s">
        <v>4751</v>
      </c>
      <c r="D2208" s="7" t="s">
        <v>7127</v>
      </c>
      <c r="G2208" s="7">
        <v>1</v>
      </c>
      <c r="H2208" s="7">
        <v>1</v>
      </c>
      <c r="K2208" s="7" t="s">
        <v>4687</v>
      </c>
      <c r="L2208" s="7" t="s">
        <v>4687</v>
      </c>
      <c r="N2208" s="7">
        <v>25.175</v>
      </c>
      <c r="O2208" s="7" t="str">
        <f t="shared" si="136"/>
        <v>Overweight</v>
      </c>
      <c r="Q2208" s="7">
        <v>4.07</v>
      </c>
      <c r="R2208" s="7" t="str">
        <f t="shared" si="137"/>
        <v>Normal</v>
      </c>
      <c r="U2208" s="7">
        <v>6</v>
      </c>
      <c r="V2208" s="7" t="s">
        <v>4714</v>
      </c>
      <c r="W2208" s="7">
        <v>2003</v>
      </c>
      <c r="X2208" s="7" t="str">
        <f t="shared" si="138"/>
        <v>6-Jun-2003</v>
      </c>
      <c r="Z2208" s="7">
        <f t="shared" si="139"/>
        <v>20</v>
      </c>
      <c r="AC2208" s="44">
        <v>1639.56</v>
      </c>
    </row>
    <row r="2209" ht="15.6" spans="1:29">
      <c r="A2209" s="24" t="s">
        <v>4417</v>
      </c>
      <c r="B2209" s="24" t="s">
        <v>8201</v>
      </c>
      <c r="C2209" s="7" t="s">
        <v>4748</v>
      </c>
      <c r="D2209" s="7" t="s">
        <v>8202</v>
      </c>
      <c r="G2209" s="7">
        <v>1</v>
      </c>
      <c r="H2209" s="7">
        <v>1</v>
      </c>
      <c r="K2209" s="7" t="s">
        <v>4687</v>
      </c>
      <c r="L2209" s="7" t="s">
        <v>4687</v>
      </c>
      <c r="N2209" s="7">
        <v>38.28</v>
      </c>
      <c r="O2209" s="7" t="str">
        <f t="shared" si="136"/>
        <v>Obesity</v>
      </c>
      <c r="Q2209" s="7">
        <v>5.49</v>
      </c>
      <c r="R2209" s="7" t="str">
        <f t="shared" si="137"/>
        <v>Normal</v>
      </c>
      <c r="U2209" s="7">
        <v>30</v>
      </c>
      <c r="V2209" s="7" t="s">
        <v>4708</v>
      </c>
      <c r="W2209" s="7">
        <v>2004</v>
      </c>
      <c r="X2209" s="7" t="str">
        <f t="shared" si="138"/>
        <v>30-Jul-2004</v>
      </c>
      <c r="Z2209" s="7">
        <f t="shared" si="139"/>
        <v>18</v>
      </c>
      <c r="AC2209" s="44">
        <v>1639.56</v>
      </c>
    </row>
    <row r="2210" ht="15.6" spans="1:29">
      <c r="A2210" s="24" t="s">
        <v>4419</v>
      </c>
      <c r="B2210" s="24" t="s">
        <v>8203</v>
      </c>
      <c r="C2210" s="7" t="s">
        <v>4748</v>
      </c>
      <c r="D2210" s="7" t="s">
        <v>8204</v>
      </c>
      <c r="G2210" s="7">
        <v>1</v>
      </c>
      <c r="H2210" s="7">
        <v>1</v>
      </c>
      <c r="K2210" s="7" t="s">
        <v>4687</v>
      </c>
      <c r="L2210" s="7" t="s">
        <v>4687</v>
      </c>
      <c r="N2210" s="7">
        <v>38.17</v>
      </c>
      <c r="O2210" s="7" t="str">
        <f t="shared" si="136"/>
        <v>Obesity</v>
      </c>
      <c r="Q2210" s="7">
        <v>5.68</v>
      </c>
      <c r="R2210" s="7" t="str">
        <f t="shared" si="137"/>
        <v>Normal</v>
      </c>
      <c r="U2210" s="7">
        <v>16</v>
      </c>
      <c r="V2210" s="7" t="s">
        <v>4714</v>
      </c>
      <c r="W2210" s="7">
        <v>2004</v>
      </c>
      <c r="X2210" s="7" t="str">
        <f t="shared" si="138"/>
        <v>16-Jun-2004</v>
      </c>
      <c r="Z2210" s="7">
        <f t="shared" si="139"/>
        <v>18</v>
      </c>
      <c r="AC2210" s="44">
        <v>1635.73</v>
      </c>
    </row>
    <row r="2211" ht="15.6" spans="1:29">
      <c r="A2211" s="24" t="s">
        <v>4421</v>
      </c>
      <c r="B2211" s="24" t="s">
        <v>8205</v>
      </c>
      <c r="C2211" s="7" t="s">
        <v>4748</v>
      </c>
      <c r="D2211" s="7" t="s">
        <v>4783</v>
      </c>
      <c r="G2211" s="7">
        <v>1</v>
      </c>
      <c r="H2211" s="7">
        <v>1</v>
      </c>
      <c r="K2211" s="7" t="s">
        <v>4687</v>
      </c>
      <c r="L2211" s="7" t="s">
        <v>4687</v>
      </c>
      <c r="N2211" s="7">
        <v>36.85</v>
      </c>
      <c r="O2211" s="7" t="str">
        <f t="shared" si="136"/>
        <v>Obesity</v>
      </c>
      <c r="Q2211" s="7">
        <v>6.09</v>
      </c>
      <c r="R2211" s="7" t="str">
        <f t="shared" si="137"/>
        <v>Prediabetes</v>
      </c>
      <c r="U2211" s="7">
        <v>15</v>
      </c>
      <c r="V2211" s="7" t="s">
        <v>4717</v>
      </c>
      <c r="W2211" s="7">
        <v>2004</v>
      </c>
      <c r="X2211" s="7" t="str">
        <f t="shared" si="138"/>
        <v>15-Dec-2004</v>
      </c>
      <c r="Z2211" s="7">
        <f t="shared" si="139"/>
        <v>18</v>
      </c>
      <c r="AC2211" s="44">
        <v>1634.57</v>
      </c>
    </row>
    <row r="2212" ht="15.6" spans="1:29">
      <c r="A2212" s="24" t="s">
        <v>4423</v>
      </c>
      <c r="B2212" s="24" t="s">
        <v>8206</v>
      </c>
      <c r="C2212" s="7" t="s">
        <v>4751</v>
      </c>
      <c r="D2212" s="7" t="s">
        <v>7821</v>
      </c>
      <c r="G2212" s="7">
        <v>1</v>
      </c>
      <c r="H2212" s="7">
        <v>1</v>
      </c>
      <c r="K2212" s="7" t="s">
        <v>4687</v>
      </c>
      <c r="L2212" s="7" t="s">
        <v>4687</v>
      </c>
      <c r="N2212" s="7">
        <v>22.61</v>
      </c>
      <c r="O2212" s="7" t="str">
        <f t="shared" si="136"/>
        <v>Normal Weight</v>
      </c>
      <c r="Q2212" s="7">
        <v>5.53</v>
      </c>
      <c r="R2212" s="7" t="str">
        <f t="shared" si="137"/>
        <v>Normal</v>
      </c>
      <c r="U2212" s="7">
        <v>24</v>
      </c>
      <c r="V2212" s="7" t="s">
        <v>4715</v>
      </c>
      <c r="W2212" s="7">
        <v>2003</v>
      </c>
      <c r="X2212" s="7" t="str">
        <f t="shared" si="138"/>
        <v>24-Sep-2003</v>
      </c>
      <c r="Z2212" s="7">
        <f t="shared" si="139"/>
        <v>19</v>
      </c>
      <c r="AC2212" s="44">
        <v>1633.96</v>
      </c>
    </row>
    <row r="2213" ht="15.6" spans="1:29">
      <c r="A2213" s="24" t="s">
        <v>4425</v>
      </c>
      <c r="B2213" s="24" t="s">
        <v>7634</v>
      </c>
      <c r="C2213" s="7" t="s">
        <v>4751</v>
      </c>
      <c r="D2213" s="7" t="s">
        <v>7127</v>
      </c>
      <c r="G2213" s="7">
        <v>1</v>
      </c>
      <c r="H2213" s="7">
        <v>1</v>
      </c>
      <c r="K2213" s="7" t="s">
        <v>4687</v>
      </c>
      <c r="L2213" s="7" t="s">
        <v>4687</v>
      </c>
      <c r="N2213" s="7">
        <v>21.755</v>
      </c>
      <c r="O2213" s="7" t="str">
        <f t="shared" si="136"/>
        <v>Normal Weight</v>
      </c>
      <c r="Q2213" s="7">
        <v>4.28</v>
      </c>
      <c r="R2213" s="7" t="str">
        <f t="shared" si="137"/>
        <v>Normal</v>
      </c>
      <c r="U2213" s="7">
        <v>12</v>
      </c>
      <c r="V2213" s="7" t="s">
        <v>4719</v>
      </c>
      <c r="W2213" s="7">
        <v>2003</v>
      </c>
      <c r="X2213" s="7" t="str">
        <f t="shared" si="138"/>
        <v>12-Oct-2003</v>
      </c>
      <c r="Z2213" s="7">
        <f t="shared" si="139"/>
        <v>19</v>
      </c>
      <c r="AC2213" s="44">
        <v>1633.04</v>
      </c>
    </row>
    <row r="2214" ht="15.6" spans="1:29">
      <c r="A2214" s="24" t="s">
        <v>4427</v>
      </c>
      <c r="B2214" s="24" t="s">
        <v>8207</v>
      </c>
      <c r="C2214" s="7" t="s">
        <v>4751</v>
      </c>
      <c r="D2214" s="7" t="s">
        <v>5506</v>
      </c>
      <c r="G2214" s="7">
        <v>1</v>
      </c>
      <c r="H2214" s="7">
        <v>1</v>
      </c>
      <c r="K2214" s="7" t="s">
        <v>4687</v>
      </c>
      <c r="L2214" s="7" t="s">
        <v>4687</v>
      </c>
      <c r="N2214" s="7">
        <v>20.425</v>
      </c>
      <c r="O2214" s="7" t="str">
        <f t="shared" si="136"/>
        <v>Normal Weight</v>
      </c>
      <c r="Q2214" s="7">
        <v>6.01</v>
      </c>
      <c r="R2214" s="7" t="str">
        <f t="shared" si="137"/>
        <v>Prediabetes</v>
      </c>
      <c r="U2214" s="7">
        <v>20</v>
      </c>
      <c r="V2214" s="7" t="s">
        <v>4715</v>
      </c>
      <c r="W2214" s="7">
        <v>2003</v>
      </c>
      <c r="X2214" s="7" t="str">
        <f t="shared" si="138"/>
        <v>20-Sep-2003</v>
      </c>
      <c r="Z2214" s="7">
        <f t="shared" si="139"/>
        <v>19</v>
      </c>
      <c r="AC2214" s="44">
        <v>1632.56</v>
      </c>
    </row>
    <row r="2215" ht="15.6" spans="1:29">
      <c r="A2215" s="24" t="s">
        <v>4429</v>
      </c>
      <c r="B2215" s="24" t="s">
        <v>8208</v>
      </c>
      <c r="C2215" s="7" t="s">
        <v>4748</v>
      </c>
      <c r="D2215" s="7" t="s">
        <v>8209</v>
      </c>
      <c r="G2215" s="7">
        <v>1</v>
      </c>
      <c r="H2215" s="7">
        <v>1</v>
      </c>
      <c r="K2215" s="7" t="s">
        <v>4687</v>
      </c>
      <c r="L2215" s="7" t="s">
        <v>4687</v>
      </c>
      <c r="N2215" s="7">
        <v>31.35</v>
      </c>
      <c r="O2215" s="7" t="str">
        <f t="shared" si="136"/>
        <v>Obesity</v>
      </c>
      <c r="Q2215" s="7">
        <v>4.59</v>
      </c>
      <c r="R2215" s="7" t="str">
        <f t="shared" si="137"/>
        <v>Normal</v>
      </c>
      <c r="U2215" s="7">
        <v>4</v>
      </c>
      <c r="V2215" s="7" t="s">
        <v>4718</v>
      </c>
      <c r="W2215" s="7">
        <v>2004</v>
      </c>
      <c r="X2215" s="7" t="str">
        <f t="shared" si="138"/>
        <v>4-Aug-2004</v>
      </c>
      <c r="Z2215" s="7">
        <f t="shared" si="139"/>
        <v>18</v>
      </c>
      <c r="AC2215" s="44">
        <v>1632.04</v>
      </c>
    </row>
    <row r="2216" ht="15.6" spans="1:29">
      <c r="A2216" s="24" t="s">
        <v>4431</v>
      </c>
      <c r="B2216" s="24" t="s">
        <v>8210</v>
      </c>
      <c r="C2216" s="7" t="s">
        <v>4748</v>
      </c>
      <c r="D2216" s="7" t="s">
        <v>5525</v>
      </c>
      <c r="G2216" s="7">
        <v>1</v>
      </c>
      <c r="H2216" s="7">
        <v>1</v>
      </c>
      <c r="K2216" s="7" t="s">
        <v>4687</v>
      </c>
      <c r="L2216" s="7" t="s">
        <v>4687</v>
      </c>
      <c r="N2216" s="7">
        <v>31.13</v>
      </c>
      <c r="O2216" s="7" t="str">
        <f t="shared" si="136"/>
        <v>Obesity</v>
      </c>
      <c r="Q2216" s="7">
        <v>5.8</v>
      </c>
      <c r="R2216" s="7" t="str">
        <f t="shared" si="137"/>
        <v>Prediabetes</v>
      </c>
      <c r="U2216" s="7">
        <v>7</v>
      </c>
      <c r="V2216" s="7" t="s">
        <v>4708</v>
      </c>
      <c r="W2216" s="7">
        <v>2004</v>
      </c>
      <c r="X2216" s="7" t="str">
        <f t="shared" si="138"/>
        <v>7-Jul-2004</v>
      </c>
      <c r="Z2216" s="7">
        <f t="shared" si="139"/>
        <v>18</v>
      </c>
      <c r="AC2216" s="44">
        <v>1631.82</v>
      </c>
    </row>
    <row r="2217" ht="15.6" spans="1:29">
      <c r="A2217" s="24" t="s">
        <v>4433</v>
      </c>
      <c r="B2217" s="24" t="s">
        <v>6108</v>
      </c>
      <c r="C2217" s="7" t="s">
        <v>4751</v>
      </c>
      <c r="D2217" s="7" t="s">
        <v>8211</v>
      </c>
      <c r="G2217" s="7">
        <v>1</v>
      </c>
      <c r="H2217" s="7">
        <v>1</v>
      </c>
      <c r="K2217" s="7" t="s">
        <v>4687</v>
      </c>
      <c r="L2217" s="7" t="s">
        <v>4687</v>
      </c>
      <c r="N2217" s="7">
        <v>17.48</v>
      </c>
      <c r="O2217" s="7" t="str">
        <f t="shared" si="136"/>
        <v>Underweight</v>
      </c>
      <c r="Q2217" s="7">
        <v>5.08</v>
      </c>
      <c r="R2217" s="7" t="str">
        <f t="shared" si="137"/>
        <v>Normal</v>
      </c>
      <c r="U2217" s="7">
        <v>30</v>
      </c>
      <c r="V2217" s="7" t="s">
        <v>4712</v>
      </c>
      <c r="W2217" s="7">
        <v>2003</v>
      </c>
      <c r="X2217" s="7" t="str">
        <f t="shared" si="138"/>
        <v>30-Nov-2003</v>
      </c>
      <c r="Z2217" s="7">
        <f t="shared" si="139"/>
        <v>19</v>
      </c>
      <c r="AC2217" s="44">
        <v>1631.67</v>
      </c>
    </row>
    <row r="2218" ht="15.6" spans="1:29">
      <c r="A2218" s="24" t="s">
        <v>4435</v>
      </c>
      <c r="B2218" s="24" t="s">
        <v>4873</v>
      </c>
      <c r="C2218" s="7" t="s">
        <v>4748</v>
      </c>
      <c r="D2218" s="7" t="s">
        <v>8212</v>
      </c>
      <c r="G2218" s="7">
        <v>1</v>
      </c>
      <c r="H2218" s="7">
        <v>1</v>
      </c>
      <c r="K2218" s="7" t="s">
        <v>4689</v>
      </c>
      <c r="L2218" s="7" t="s">
        <v>4687</v>
      </c>
      <c r="N2218" s="7">
        <v>22.57</v>
      </c>
      <c r="O2218" s="7" t="str">
        <f t="shared" si="136"/>
        <v>Normal Weight</v>
      </c>
      <c r="Q2218" s="7">
        <v>5.84</v>
      </c>
      <c r="R2218" s="7" t="str">
        <f t="shared" si="137"/>
        <v>Prediabetes</v>
      </c>
      <c r="U2218" s="7">
        <v>16</v>
      </c>
      <c r="V2218" s="7" t="s">
        <v>4718</v>
      </c>
      <c r="W2218" s="7">
        <v>1995</v>
      </c>
      <c r="X2218" s="7" t="str">
        <f t="shared" si="138"/>
        <v>16-Aug-1995</v>
      </c>
      <c r="Z2218" s="7">
        <f t="shared" si="139"/>
        <v>27</v>
      </c>
      <c r="AC2218" s="44">
        <v>1629.83</v>
      </c>
    </row>
    <row r="2219" ht="15.6" spans="1:29">
      <c r="A2219" s="24" t="s">
        <v>4437</v>
      </c>
      <c r="B2219" s="24" t="s">
        <v>8213</v>
      </c>
      <c r="C2219" s="7" t="s">
        <v>4748</v>
      </c>
      <c r="D2219" s="7" t="s">
        <v>6057</v>
      </c>
      <c r="G2219" s="7">
        <v>1</v>
      </c>
      <c r="H2219" s="7">
        <v>1</v>
      </c>
      <c r="K2219" s="7" t="s">
        <v>4687</v>
      </c>
      <c r="L2219" s="7" t="s">
        <v>4687</v>
      </c>
      <c r="N2219" s="7">
        <v>26.73</v>
      </c>
      <c r="O2219" s="7" t="str">
        <f t="shared" si="136"/>
        <v>Overweight</v>
      </c>
      <c r="Q2219" s="7">
        <v>4.15</v>
      </c>
      <c r="R2219" s="7" t="str">
        <f t="shared" si="137"/>
        <v>Normal</v>
      </c>
      <c r="U2219" s="7">
        <v>5</v>
      </c>
      <c r="V2219" s="7" t="s">
        <v>4718</v>
      </c>
      <c r="W2219" s="7">
        <v>2004</v>
      </c>
      <c r="X2219" s="7" t="str">
        <f t="shared" si="138"/>
        <v>5-Aug-2004</v>
      </c>
      <c r="Z2219" s="7">
        <f t="shared" si="139"/>
        <v>18</v>
      </c>
      <c r="AC2219" s="44">
        <v>1628.47</v>
      </c>
    </row>
    <row r="2220" ht="15.6" spans="1:29">
      <c r="A2220" s="24" t="s">
        <v>4439</v>
      </c>
      <c r="B2220" s="24" t="s">
        <v>8214</v>
      </c>
      <c r="C2220" s="7" t="s">
        <v>4748</v>
      </c>
      <c r="D2220" s="7" t="s">
        <v>5185</v>
      </c>
      <c r="G2220" s="7" t="s">
        <v>4688</v>
      </c>
      <c r="H2220" s="7">
        <v>0</v>
      </c>
      <c r="K2220" s="7" t="s">
        <v>4687</v>
      </c>
      <c r="L2220" s="7" t="s">
        <v>4687</v>
      </c>
      <c r="N2220" s="7">
        <v>20.79</v>
      </c>
      <c r="O2220" s="7" t="str">
        <f t="shared" si="136"/>
        <v>Normal Weight</v>
      </c>
      <c r="Q2220" s="7">
        <v>4.36</v>
      </c>
      <c r="R2220" s="7" t="str">
        <f t="shared" si="137"/>
        <v>Normal</v>
      </c>
      <c r="U2220" s="7">
        <v>24</v>
      </c>
      <c r="V2220" s="7" t="s">
        <v>4714</v>
      </c>
      <c r="W2220" s="7">
        <v>2004</v>
      </c>
      <c r="X2220" s="7" t="str">
        <f t="shared" si="138"/>
        <v>24-Jun-2004</v>
      </c>
      <c r="Z2220" s="7">
        <f t="shared" si="139"/>
        <v>18</v>
      </c>
      <c r="AC2220" s="44">
        <v>1627.28</v>
      </c>
    </row>
    <row r="2221" ht="15.6" spans="1:29">
      <c r="A2221" s="24" t="s">
        <v>4441</v>
      </c>
      <c r="B2221" s="24" t="s">
        <v>8215</v>
      </c>
      <c r="C2221" s="7" t="s">
        <v>4748</v>
      </c>
      <c r="D2221" s="7" t="s">
        <v>7225</v>
      </c>
      <c r="G2221" s="7" t="s">
        <v>4688</v>
      </c>
      <c r="H2221" s="7">
        <v>0</v>
      </c>
      <c r="K2221" s="7" t="s">
        <v>4687</v>
      </c>
      <c r="L2221" s="7" t="s">
        <v>4687</v>
      </c>
      <c r="N2221" s="7">
        <v>20.15</v>
      </c>
      <c r="O2221" s="7" t="str">
        <f t="shared" si="136"/>
        <v>Normal Weight</v>
      </c>
      <c r="Q2221" s="7">
        <v>4.55</v>
      </c>
      <c r="R2221" s="7" t="str">
        <f t="shared" si="137"/>
        <v>Normal</v>
      </c>
      <c r="U2221" s="7">
        <v>12</v>
      </c>
      <c r="V2221" s="7" t="s">
        <v>4708</v>
      </c>
      <c r="W2221" s="7">
        <v>1992</v>
      </c>
      <c r="X2221" s="7" t="str">
        <f t="shared" si="138"/>
        <v>12-Jul-1992</v>
      </c>
      <c r="Z2221" s="7">
        <f t="shared" si="139"/>
        <v>30</v>
      </c>
      <c r="AC2221" s="44">
        <v>1625.43</v>
      </c>
    </row>
    <row r="2222" ht="15.6" spans="1:29">
      <c r="A2222" s="24" t="s">
        <v>4443</v>
      </c>
      <c r="B2222" s="24" t="s">
        <v>8216</v>
      </c>
      <c r="C2222" s="7" t="s">
        <v>4751</v>
      </c>
      <c r="D2222" s="7" t="s">
        <v>5022</v>
      </c>
      <c r="G2222" s="7" t="s">
        <v>4688</v>
      </c>
      <c r="H2222" s="7">
        <v>0</v>
      </c>
      <c r="K2222" s="7" t="s">
        <v>4689</v>
      </c>
      <c r="L2222" s="7" t="s">
        <v>4687</v>
      </c>
      <c r="N2222" s="7">
        <v>36.85</v>
      </c>
      <c r="O2222" s="7" t="str">
        <f t="shared" si="136"/>
        <v>Obesity</v>
      </c>
      <c r="Q2222" s="7">
        <v>4.37</v>
      </c>
      <c r="R2222" s="7" t="str">
        <f t="shared" si="137"/>
        <v>Normal</v>
      </c>
      <c r="U2222" s="7">
        <v>5</v>
      </c>
      <c r="V2222" s="7" t="s">
        <v>4708</v>
      </c>
      <c r="W2222" s="7">
        <v>2001</v>
      </c>
      <c r="X2222" s="7" t="str">
        <f t="shared" si="138"/>
        <v>5-Jul-2001</v>
      </c>
      <c r="Z2222" s="7">
        <f t="shared" si="139"/>
        <v>21</v>
      </c>
      <c r="AC2222" s="44">
        <v>1622.19</v>
      </c>
    </row>
    <row r="2223" ht="15.6" spans="1:29">
      <c r="A2223" s="24" t="s">
        <v>4445</v>
      </c>
      <c r="B2223" s="24" t="s">
        <v>8217</v>
      </c>
      <c r="C2223" s="7" t="s">
        <v>4751</v>
      </c>
      <c r="D2223" s="7" t="s">
        <v>5594</v>
      </c>
      <c r="G2223" s="7" t="s">
        <v>4688</v>
      </c>
      <c r="H2223" s="7">
        <v>0</v>
      </c>
      <c r="K2223" s="7" t="s">
        <v>4689</v>
      </c>
      <c r="L2223" s="7" t="s">
        <v>4687</v>
      </c>
      <c r="N2223" s="7">
        <v>35.53</v>
      </c>
      <c r="O2223" s="7" t="str">
        <f t="shared" si="136"/>
        <v>Obesity</v>
      </c>
      <c r="Q2223" s="7">
        <v>5.24</v>
      </c>
      <c r="R2223" s="7" t="str">
        <f t="shared" si="137"/>
        <v>Normal</v>
      </c>
      <c r="U2223" s="7">
        <v>7</v>
      </c>
      <c r="V2223" s="7" t="s">
        <v>4718</v>
      </c>
      <c r="W2223" s="7">
        <v>2001</v>
      </c>
      <c r="X2223" s="7" t="str">
        <f t="shared" si="138"/>
        <v>7-Aug-2001</v>
      </c>
      <c r="Z2223" s="7">
        <f t="shared" si="139"/>
        <v>21</v>
      </c>
      <c r="AC2223" s="44">
        <v>1621.88</v>
      </c>
    </row>
    <row r="2224" ht="15.6" spans="1:29">
      <c r="A2224" s="24" t="s">
        <v>4447</v>
      </c>
      <c r="B2224" s="24" t="s">
        <v>5619</v>
      </c>
      <c r="C2224" s="7" t="s">
        <v>4751</v>
      </c>
      <c r="D2224" s="7" t="s">
        <v>5443</v>
      </c>
      <c r="G2224" s="7">
        <v>1</v>
      </c>
      <c r="H2224" s="7">
        <v>1</v>
      </c>
      <c r="K2224" s="7" t="s">
        <v>4689</v>
      </c>
      <c r="L2224" s="7" t="s">
        <v>4687</v>
      </c>
      <c r="N2224" s="7">
        <v>31.1</v>
      </c>
      <c r="O2224" s="7" t="str">
        <f t="shared" si="136"/>
        <v>Obesity</v>
      </c>
      <c r="Q2224" s="7">
        <v>5.96</v>
      </c>
      <c r="R2224" s="7" t="str">
        <f t="shared" si="137"/>
        <v>Prediabetes</v>
      </c>
      <c r="U2224" s="7">
        <v>17</v>
      </c>
      <c r="V2224" s="7" t="s">
        <v>4717</v>
      </c>
      <c r="W2224" s="7">
        <v>2001</v>
      </c>
      <c r="X2224" s="7" t="str">
        <f t="shared" si="138"/>
        <v>17-Dec-2001</v>
      </c>
      <c r="Z2224" s="7">
        <f t="shared" si="139"/>
        <v>21</v>
      </c>
      <c r="AC2224" s="44">
        <v>1621.34</v>
      </c>
    </row>
    <row r="2225" ht="15.6" spans="1:29">
      <c r="A2225" s="24" t="s">
        <v>4449</v>
      </c>
      <c r="B2225" s="24" t="s">
        <v>8218</v>
      </c>
      <c r="C2225" s="7" t="s">
        <v>4751</v>
      </c>
      <c r="D2225" s="7" t="s">
        <v>5594</v>
      </c>
      <c r="G2225" s="7">
        <v>1</v>
      </c>
      <c r="H2225" s="7">
        <v>1</v>
      </c>
      <c r="K2225" s="7" t="s">
        <v>4689</v>
      </c>
      <c r="L2225" s="7" t="s">
        <v>4687</v>
      </c>
      <c r="N2225" s="7">
        <v>23.21</v>
      </c>
      <c r="O2225" s="7" t="str">
        <f t="shared" si="136"/>
        <v>Normal Weight</v>
      </c>
      <c r="Q2225" s="7">
        <v>4.76</v>
      </c>
      <c r="R2225" s="7" t="str">
        <f t="shared" si="137"/>
        <v>Normal</v>
      </c>
      <c r="U2225" s="7">
        <v>29</v>
      </c>
      <c r="V2225" s="7" t="s">
        <v>4715</v>
      </c>
      <c r="W2225" s="7">
        <v>2001</v>
      </c>
      <c r="X2225" s="7" t="str">
        <f t="shared" si="138"/>
        <v>29-Sep-2001</v>
      </c>
      <c r="Z2225" s="7">
        <f t="shared" si="139"/>
        <v>21</v>
      </c>
      <c r="AC2225" s="44">
        <v>1617.16</v>
      </c>
    </row>
    <row r="2226" ht="15.6" spans="1:29">
      <c r="A2226" s="24" t="s">
        <v>4451</v>
      </c>
      <c r="B2226" s="24" t="s">
        <v>7638</v>
      </c>
      <c r="C2226" s="7" t="s">
        <v>4751</v>
      </c>
      <c r="D2226" s="7" t="s">
        <v>8219</v>
      </c>
      <c r="G2226" s="7">
        <v>1</v>
      </c>
      <c r="H2226" s="7">
        <v>1</v>
      </c>
      <c r="K2226" s="7" t="s">
        <v>4687</v>
      </c>
      <c r="L2226" s="7" t="s">
        <v>4687</v>
      </c>
      <c r="N2226" s="7">
        <v>18.36</v>
      </c>
      <c r="O2226" s="7" t="str">
        <f t="shared" si="136"/>
        <v>Underweight</v>
      </c>
      <c r="Q2226" s="7">
        <v>4.3</v>
      </c>
      <c r="R2226" s="7" t="str">
        <f t="shared" si="137"/>
        <v>Normal</v>
      </c>
      <c r="U2226" s="7">
        <v>16</v>
      </c>
      <c r="V2226" s="7" t="s">
        <v>4708</v>
      </c>
      <c r="W2226" s="7">
        <v>1998</v>
      </c>
      <c r="X2226" s="7" t="str">
        <f t="shared" si="138"/>
        <v>16-Jul-1998</v>
      </c>
      <c r="Z2226" s="7">
        <f t="shared" si="139"/>
        <v>24</v>
      </c>
      <c r="AC2226" s="44">
        <v>1615.77</v>
      </c>
    </row>
    <row r="2227" ht="15.6" spans="1:29">
      <c r="A2227" s="24" t="s">
        <v>4453</v>
      </c>
      <c r="B2227" s="24" t="s">
        <v>6065</v>
      </c>
      <c r="C2227" s="7" t="s">
        <v>4748</v>
      </c>
      <c r="D2227" s="7" t="s">
        <v>5221</v>
      </c>
      <c r="G2227" s="7">
        <v>1</v>
      </c>
      <c r="H2227" s="7">
        <v>1</v>
      </c>
      <c r="K2227" s="7" t="s">
        <v>4689</v>
      </c>
      <c r="L2227" s="7" t="s">
        <v>4687</v>
      </c>
      <c r="N2227" s="7">
        <v>15.92</v>
      </c>
      <c r="O2227" s="7" t="str">
        <f t="shared" si="136"/>
        <v>Underweight</v>
      </c>
      <c r="Q2227" s="7">
        <v>4.5</v>
      </c>
      <c r="R2227" s="7" t="str">
        <f t="shared" si="137"/>
        <v>Normal</v>
      </c>
      <c r="U2227" s="7">
        <v>12</v>
      </c>
      <c r="V2227" s="7" t="s">
        <v>4718</v>
      </c>
      <c r="W2227" s="7">
        <v>1995</v>
      </c>
      <c r="X2227" s="7" t="str">
        <f t="shared" si="138"/>
        <v>12-Aug-1995</v>
      </c>
      <c r="Z2227" s="7">
        <f t="shared" si="139"/>
        <v>27</v>
      </c>
      <c r="AC2227" s="44">
        <v>1607.51</v>
      </c>
    </row>
    <row r="2228" ht="15.6" spans="1:29">
      <c r="A2228" s="24" t="s">
        <v>4455</v>
      </c>
      <c r="B2228" s="24" t="s">
        <v>7012</v>
      </c>
      <c r="C2228" s="7" t="s">
        <v>4748</v>
      </c>
      <c r="D2228" s="7" t="s">
        <v>6896</v>
      </c>
      <c r="G2228" s="7">
        <v>1</v>
      </c>
      <c r="H2228" s="7">
        <v>1</v>
      </c>
      <c r="K2228" s="7" t="s">
        <v>4689</v>
      </c>
      <c r="L2228" s="7" t="s">
        <v>4687</v>
      </c>
      <c r="N2228" s="7">
        <v>15.17</v>
      </c>
      <c r="O2228" s="7" t="str">
        <f t="shared" si="136"/>
        <v>Underweight</v>
      </c>
      <c r="Q2228" s="7">
        <v>5.59</v>
      </c>
      <c r="R2228" s="7" t="str">
        <f t="shared" si="137"/>
        <v>Normal</v>
      </c>
      <c r="U2228" s="7">
        <v>17</v>
      </c>
      <c r="V2228" s="7" t="s">
        <v>4717</v>
      </c>
      <c r="W2228" s="7">
        <v>1997</v>
      </c>
      <c r="X2228" s="7" t="str">
        <f t="shared" si="138"/>
        <v>17-Dec-1997</v>
      </c>
      <c r="Z2228" s="7">
        <f t="shared" si="139"/>
        <v>25</v>
      </c>
      <c r="AC2228" s="44">
        <v>1566.88</v>
      </c>
    </row>
    <row r="2229" ht="15.6" spans="1:29">
      <c r="A2229" s="24" t="s">
        <v>4457</v>
      </c>
      <c r="B2229" s="24" t="s">
        <v>8220</v>
      </c>
      <c r="C2229" s="7" t="s">
        <v>4748</v>
      </c>
      <c r="D2229" s="7" t="s">
        <v>8221</v>
      </c>
      <c r="G2229" s="7">
        <v>1</v>
      </c>
      <c r="H2229" s="7">
        <v>1</v>
      </c>
      <c r="K2229" s="7" t="s">
        <v>4687</v>
      </c>
      <c r="L2229" s="7" t="s">
        <v>4687</v>
      </c>
      <c r="N2229" s="7">
        <v>16.63</v>
      </c>
      <c r="O2229" s="7" t="str">
        <f t="shared" si="136"/>
        <v>Underweight</v>
      </c>
      <c r="Q2229" s="7">
        <v>6.29</v>
      </c>
      <c r="R2229" s="7" t="str">
        <f t="shared" si="137"/>
        <v>Prediabetes</v>
      </c>
      <c r="U2229" s="7">
        <v>24</v>
      </c>
      <c r="V2229" s="7" t="s">
        <v>4708</v>
      </c>
      <c r="W2229" s="7">
        <v>1998</v>
      </c>
      <c r="X2229" s="7" t="str">
        <f t="shared" si="138"/>
        <v>24-Jul-1998</v>
      </c>
      <c r="Z2229" s="7">
        <f t="shared" si="139"/>
        <v>24</v>
      </c>
      <c r="AC2229" s="44">
        <v>1534.3</v>
      </c>
    </row>
    <row r="2230" ht="15.6" spans="1:29">
      <c r="A2230" s="24" t="s">
        <v>4459</v>
      </c>
      <c r="B2230" s="24" t="s">
        <v>8222</v>
      </c>
      <c r="C2230" s="7" t="s">
        <v>4748</v>
      </c>
      <c r="D2230" s="7" t="s">
        <v>8223</v>
      </c>
      <c r="G2230" s="7">
        <v>1</v>
      </c>
      <c r="H2230" s="7">
        <v>1</v>
      </c>
      <c r="K2230" s="7" t="s">
        <v>4687</v>
      </c>
      <c r="L2230" s="7" t="s">
        <v>4687</v>
      </c>
      <c r="N2230" s="7">
        <v>19.39</v>
      </c>
      <c r="O2230" s="7" t="str">
        <f t="shared" si="136"/>
        <v>Normal Weight</v>
      </c>
      <c r="Q2230" s="7">
        <v>4.19</v>
      </c>
      <c r="R2230" s="7" t="str">
        <f t="shared" si="137"/>
        <v>Normal</v>
      </c>
      <c r="U2230" s="7">
        <v>17</v>
      </c>
      <c r="V2230" s="7" t="s">
        <v>4708</v>
      </c>
      <c r="W2230" s="7">
        <v>2003</v>
      </c>
      <c r="X2230" s="7" t="str">
        <f t="shared" si="138"/>
        <v>17-Jul-2003</v>
      </c>
      <c r="Z2230" s="7">
        <f t="shared" si="139"/>
        <v>19</v>
      </c>
      <c r="AC2230" s="44">
        <v>1532.47</v>
      </c>
    </row>
    <row r="2231" ht="15.6" spans="1:29">
      <c r="A2231" s="24" t="s">
        <v>4461</v>
      </c>
      <c r="B2231" s="24" t="s">
        <v>8224</v>
      </c>
      <c r="C2231" s="7" t="s">
        <v>4751</v>
      </c>
      <c r="D2231" s="7" t="s">
        <v>8225</v>
      </c>
      <c r="G2231" s="7">
        <v>1</v>
      </c>
      <c r="H2231" s="7">
        <v>1</v>
      </c>
      <c r="K2231" s="7" t="s">
        <v>4689</v>
      </c>
      <c r="L2231" s="7" t="s">
        <v>4687</v>
      </c>
      <c r="N2231" s="7">
        <v>17.34</v>
      </c>
      <c r="O2231" s="7" t="str">
        <f t="shared" si="136"/>
        <v>Underweight</v>
      </c>
      <c r="Q2231" s="7">
        <v>4.7</v>
      </c>
      <c r="R2231" s="7" t="str">
        <f t="shared" si="137"/>
        <v>Normal</v>
      </c>
      <c r="U2231" s="7">
        <v>1</v>
      </c>
      <c r="V2231" s="7" t="s">
        <v>4714</v>
      </c>
      <c r="W2231" s="7">
        <v>1997</v>
      </c>
      <c r="X2231" s="7" t="str">
        <f t="shared" si="138"/>
        <v>1-Jun-1997</v>
      </c>
      <c r="Z2231" s="7">
        <f t="shared" si="139"/>
        <v>26</v>
      </c>
      <c r="AC2231" s="44">
        <v>1526.31</v>
      </c>
    </row>
    <row r="2232" ht="15.6" spans="1:29">
      <c r="A2232" s="24" t="s">
        <v>4463</v>
      </c>
      <c r="B2232" s="24" t="s">
        <v>8226</v>
      </c>
      <c r="C2232" s="7" t="s">
        <v>4748</v>
      </c>
      <c r="D2232" s="7" t="s">
        <v>8227</v>
      </c>
      <c r="G2232" s="7" t="s">
        <v>4688</v>
      </c>
      <c r="H2232" s="7">
        <v>0</v>
      </c>
      <c r="K2232" s="7" t="s">
        <v>4687</v>
      </c>
      <c r="L2232" s="7" t="s">
        <v>4687</v>
      </c>
      <c r="N2232" s="7">
        <v>17.94</v>
      </c>
      <c r="O2232" s="7" t="str">
        <f t="shared" si="136"/>
        <v>Underweight</v>
      </c>
      <c r="Q2232" s="7">
        <v>5.64</v>
      </c>
      <c r="R2232" s="7" t="str">
        <f t="shared" si="137"/>
        <v>Normal</v>
      </c>
      <c r="U2232" s="7">
        <v>22</v>
      </c>
      <c r="V2232" s="7" t="s">
        <v>4718</v>
      </c>
      <c r="W2232" s="7">
        <v>2000</v>
      </c>
      <c r="X2232" s="7" t="str">
        <f t="shared" si="138"/>
        <v>22-Aug-2000</v>
      </c>
      <c r="Z2232" s="7">
        <f t="shared" si="139"/>
        <v>22</v>
      </c>
      <c r="AC2232" s="44">
        <v>1515.34</v>
      </c>
    </row>
    <row r="2233" ht="15.6" spans="1:29">
      <c r="A2233" s="24" t="s">
        <v>4465</v>
      </c>
      <c r="B2233" s="24" t="s">
        <v>8228</v>
      </c>
      <c r="C2233" s="7" t="s">
        <v>4748</v>
      </c>
      <c r="D2233" s="7" t="s">
        <v>8229</v>
      </c>
      <c r="G2233" s="7" t="s">
        <v>4688</v>
      </c>
      <c r="H2233" s="7">
        <v>0</v>
      </c>
      <c r="K2233" s="7" t="s">
        <v>4689</v>
      </c>
      <c r="L2233" s="7" t="s">
        <v>4687</v>
      </c>
      <c r="N2233" s="7">
        <v>16.67</v>
      </c>
      <c r="O2233" s="7" t="str">
        <f t="shared" si="136"/>
        <v>Underweight</v>
      </c>
      <c r="Q2233" s="7">
        <v>4.11</v>
      </c>
      <c r="R2233" s="7" t="str">
        <f t="shared" si="137"/>
        <v>Normal</v>
      </c>
      <c r="U2233" s="7">
        <v>2</v>
      </c>
      <c r="V2233" s="7" t="s">
        <v>4717</v>
      </c>
      <c r="W2233" s="7">
        <v>1997</v>
      </c>
      <c r="X2233" s="7" t="str">
        <f t="shared" si="138"/>
        <v>2-Dec-1997</v>
      </c>
      <c r="Z2233" s="7">
        <f t="shared" si="139"/>
        <v>25</v>
      </c>
      <c r="AC2233" s="44">
        <v>1497</v>
      </c>
    </row>
    <row r="2234" ht="15.6" spans="1:29">
      <c r="A2234" s="24" t="s">
        <v>4467</v>
      </c>
      <c r="B2234" s="24" t="s">
        <v>8230</v>
      </c>
      <c r="C2234" s="7" t="s">
        <v>4748</v>
      </c>
      <c r="D2234" s="7" t="s">
        <v>8231</v>
      </c>
      <c r="G2234" s="7">
        <v>1</v>
      </c>
      <c r="H2234" s="7">
        <v>1</v>
      </c>
      <c r="K2234" s="7" t="s">
        <v>4689</v>
      </c>
      <c r="L2234" s="7" t="s">
        <v>4687</v>
      </c>
      <c r="N2234" s="7">
        <v>20.58</v>
      </c>
      <c r="O2234" s="7" t="str">
        <f t="shared" si="136"/>
        <v>Normal Weight</v>
      </c>
      <c r="Q2234" s="7">
        <v>5.43</v>
      </c>
      <c r="R2234" s="7" t="str">
        <f t="shared" si="137"/>
        <v>Normal</v>
      </c>
      <c r="U2234" s="7">
        <v>8</v>
      </c>
      <c r="V2234" s="7" t="s">
        <v>4718</v>
      </c>
      <c r="W2234" s="7">
        <v>2001</v>
      </c>
      <c r="X2234" s="7" t="str">
        <f t="shared" si="138"/>
        <v>8-Aug-2001</v>
      </c>
      <c r="Z2234" s="7">
        <f t="shared" si="139"/>
        <v>21</v>
      </c>
      <c r="AC2234" s="44">
        <v>1493</v>
      </c>
    </row>
    <row r="2235" ht="15.6" spans="1:29">
      <c r="A2235" s="24" t="s">
        <v>4469</v>
      </c>
      <c r="B2235" s="24" t="s">
        <v>6591</v>
      </c>
      <c r="C2235" s="7" t="s">
        <v>4751</v>
      </c>
      <c r="D2235" s="7" t="s">
        <v>4762</v>
      </c>
      <c r="G2235" s="7">
        <v>1</v>
      </c>
      <c r="H2235" s="7">
        <v>1</v>
      </c>
      <c r="K2235" s="7" t="s">
        <v>4689</v>
      </c>
      <c r="L2235" s="7" t="s">
        <v>4687</v>
      </c>
      <c r="N2235" s="7">
        <v>16.5</v>
      </c>
      <c r="O2235" s="7" t="str">
        <f t="shared" si="136"/>
        <v>Underweight</v>
      </c>
      <c r="Q2235" s="7">
        <v>4.38</v>
      </c>
      <c r="R2235" s="7" t="str">
        <f t="shared" si="137"/>
        <v>Normal</v>
      </c>
      <c r="U2235" s="7">
        <v>25</v>
      </c>
      <c r="V2235" s="7" t="s">
        <v>4717</v>
      </c>
      <c r="W2235" s="7">
        <v>1996</v>
      </c>
      <c r="X2235" s="7" t="str">
        <f t="shared" si="138"/>
        <v>25-Dec-1996</v>
      </c>
      <c r="Z2235" s="7">
        <f t="shared" si="139"/>
        <v>26</v>
      </c>
      <c r="AC2235" s="44">
        <v>1481</v>
      </c>
    </row>
    <row r="2236" ht="15.6" spans="1:29">
      <c r="A2236" s="24" t="s">
        <v>4471</v>
      </c>
      <c r="B2236" s="24" t="s">
        <v>8232</v>
      </c>
      <c r="C2236" s="7" t="s">
        <v>4751</v>
      </c>
      <c r="D2236" s="7" t="s">
        <v>4789</v>
      </c>
      <c r="G2236" s="7" t="s">
        <v>4688</v>
      </c>
      <c r="H2236" s="7">
        <v>0</v>
      </c>
      <c r="K2236" s="7" t="s">
        <v>4689</v>
      </c>
      <c r="L2236" s="7" t="s">
        <v>4687</v>
      </c>
      <c r="N2236" s="7">
        <v>15.41</v>
      </c>
      <c r="O2236" s="7" t="str">
        <f t="shared" si="136"/>
        <v>Underweight</v>
      </c>
      <c r="Q2236" s="7">
        <v>9.79</v>
      </c>
      <c r="R2236" s="7" t="str">
        <f t="shared" si="137"/>
        <v>Diabetes</v>
      </c>
      <c r="U2236" s="7">
        <v>20</v>
      </c>
      <c r="V2236" s="7" t="s">
        <v>4717</v>
      </c>
      <c r="W2236" s="7">
        <v>1997</v>
      </c>
      <c r="X2236" s="7" t="str">
        <f t="shared" si="138"/>
        <v>20-Dec-1997</v>
      </c>
      <c r="Z2236" s="7">
        <f t="shared" si="139"/>
        <v>25</v>
      </c>
      <c r="AC2236" s="44">
        <v>1477</v>
      </c>
    </row>
    <row r="2237" ht="15.6" spans="1:29">
      <c r="A2237" s="24" t="s">
        <v>4473</v>
      </c>
      <c r="B2237" s="24" t="s">
        <v>8233</v>
      </c>
      <c r="C2237" s="7" t="s">
        <v>4751</v>
      </c>
      <c r="D2237" s="7" t="s">
        <v>8234</v>
      </c>
      <c r="G2237" s="7" t="s">
        <v>4688</v>
      </c>
      <c r="H2237" s="7">
        <v>0</v>
      </c>
      <c r="K2237" s="7" t="s">
        <v>4687</v>
      </c>
      <c r="L2237" s="7" t="s">
        <v>4687</v>
      </c>
      <c r="N2237" s="7">
        <v>24.59</v>
      </c>
      <c r="O2237" s="7" t="str">
        <f t="shared" si="136"/>
        <v>Normal Weight</v>
      </c>
      <c r="Q2237" s="7">
        <v>11.84</v>
      </c>
      <c r="R2237" s="7" t="str">
        <f t="shared" si="137"/>
        <v>Diabetes</v>
      </c>
      <c r="U2237" s="7">
        <v>12</v>
      </c>
      <c r="V2237" s="7" t="s">
        <v>4718</v>
      </c>
      <c r="W2237" s="7">
        <v>1998</v>
      </c>
      <c r="X2237" s="7" t="str">
        <f t="shared" si="138"/>
        <v>12-Aug-1998</v>
      </c>
      <c r="Z2237" s="7">
        <f t="shared" si="139"/>
        <v>24</v>
      </c>
      <c r="AC2237" s="44">
        <v>1467</v>
      </c>
    </row>
    <row r="2238" ht="15.6" spans="1:29">
      <c r="A2238" s="24" t="s">
        <v>4475</v>
      </c>
      <c r="B2238" s="24" t="s">
        <v>8235</v>
      </c>
      <c r="C2238" s="7" t="s">
        <v>4751</v>
      </c>
      <c r="D2238" s="7" t="s">
        <v>7107</v>
      </c>
      <c r="G2238" s="7" t="s">
        <v>4688</v>
      </c>
      <c r="H2238" s="7">
        <v>0</v>
      </c>
      <c r="K2238" s="7" t="s">
        <v>4687</v>
      </c>
      <c r="L2238" s="7" t="s">
        <v>4687</v>
      </c>
      <c r="N2238" s="7">
        <v>33.33</v>
      </c>
      <c r="O2238" s="7" t="str">
        <f t="shared" si="136"/>
        <v>Obesity</v>
      </c>
      <c r="Q2238" s="7">
        <v>6.22</v>
      </c>
      <c r="R2238" s="7" t="str">
        <f t="shared" si="137"/>
        <v>Prediabetes</v>
      </c>
      <c r="U2238" s="7">
        <v>14</v>
      </c>
      <c r="V2238" s="7" t="s">
        <v>4719</v>
      </c>
      <c r="W2238" s="7">
        <v>2002</v>
      </c>
      <c r="X2238" s="7" t="str">
        <f t="shared" si="138"/>
        <v>14-Oct-2002</v>
      </c>
      <c r="Z2238" s="7">
        <f t="shared" si="139"/>
        <v>20</v>
      </c>
      <c r="AC2238" s="44">
        <v>1445</v>
      </c>
    </row>
    <row r="2239" ht="15.6" spans="1:29">
      <c r="A2239" s="24" t="s">
        <v>4477</v>
      </c>
      <c r="B2239" s="24" t="s">
        <v>8236</v>
      </c>
      <c r="C2239" s="7" t="s">
        <v>4751</v>
      </c>
      <c r="D2239" s="7" t="s">
        <v>8237</v>
      </c>
      <c r="G2239" s="7" t="s">
        <v>4688</v>
      </c>
      <c r="H2239" s="7">
        <v>0</v>
      </c>
      <c r="K2239" s="7" t="s">
        <v>4687</v>
      </c>
      <c r="L2239" s="7" t="s">
        <v>4687</v>
      </c>
      <c r="N2239" s="7">
        <v>18.5</v>
      </c>
      <c r="O2239" s="7" t="str">
        <f t="shared" si="136"/>
        <v>Normal Weight</v>
      </c>
      <c r="Q2239" s="7">
        <v>10.01</v>
      </c>
      <c r="R2239" s="7" t="str">
        <f t="shared" si="137"/>
        <v>Diabetes</v>
      </c>
      <c r="U2239" s="7">
        <v>21</v>
      </c>
      <c r="V2239" s="7" t="s">
        <v>4719</v>
      </c>
      <c r="W2239" s="7">
        <v>2002</v>
      </c>
      <c r="X2239" s="7" t="str">
        <f t="shared" si="138"/>
        <v>21-Oct-2002</v>
      </c>
      <c r="Z2239" s="7">
        <f t="shared" si="139"/>
        <v>20</v>
      </c>
      <c r="AC2239" s="44">
        <v>1438</v>
      </c>
    </row>
    <row r="2240" ht="15.6" spans="1:29">
      <c r="A2240" s="24" t="s">
        <v>4479</v>
      </c>
      <c r="B2240" s="24" t="s">
        <v>4879</v>
      </c>
      <c r="C2240" s="7" t="s">
        <v>4751</v>
      </c>
      <c r="D2240" s="7" t="s">
        <v>6768</v>
      </c>
      <c r="G2240" s="7">
        <v>1</v>
      </c>
      <c r="H2240" s="7">
        <v>1</v>
      </c>
      <c r="K2240" s="7" t="s">
        <v>4687</v>
      </c>
      <c r="L2240" s="7" t="s">
        <v>4687</v>
      </c>
      <c r="N2240" s="7">
        <v>18.58</v>
      </c>
      <c r="O2240" s="7" t="str">
        <f t="shared" si="136"/>
        <v>Normal Weight</v>
      </c>
      <c r="Q2240" s="7">
        <v>4.32</v>
      </c>
      <c r="R2240" s="7" t="str">
        <f t="shared" si="137"/>
        <v>Normal</v>
      </c>
      <c r="U2240" s="7">
        <v>18</v>
      </c>
      <c r="V2240" s="7" t="s">
        <v>4718</v>
      </c>
      <c r="W2240" s="7">
        <v>1999</v>
      </c>
      <c r="X2240" s="7" t="str">
        <f t="shared" si="138"/>
        <v>18-Aug-1999</v>
      </c>
      <c r="Z2240" s="7">
        <f t="shared" si="139"/>
        <v>23</v>
      </c>
      <c r="AC2240" s="44">
        <v>1422</v>
      </c>
    </row>
    <row r="2241" ht="15.6" spans="1:29">
      <c r="A2241" s="24" t="s">
        <v>4481</v>
      </c>
      <c r="B2241" s="24" t="s">
        <v>8238</v>
      </c>
      <c r="C2241" s="7" t="s">
        <v>4748</v>
      </c>
      <c r="D2241" s="7" t="s">
        <v>8239</v>
      </c>
      <c r="G2241" s="7">
        <v>1</v>
      </c>
      <c r="H2241" s="7">
        <v>1</v>
      </c>
      <c r="K2241" s="7" t="s">
        <v>4687</v>
      </c>
      <c r="L2241" s="7" t="s">
        <v>4687</v>
      </c>
      <c r="N2241" s="7">
        <v>16.64</v>
      </c>
      <c r="O2241" s="7" t="str">
        <f t="shared" si="136"/>
        <v>Underweight</v>
      </c>
      <c r="Q2241" s="7">
        <v>5.65</v>
      </c>
      <c r="R2241" s="7" t="str">
        <f t="shared" si="137"/>
        <v>Normal</v>
      </c>
      <c r="U2241" s="7">
        <v>28</v>
      </c>
      <c r="V2241" s="7" t="s">
        <v>4708</v>
      </c>
      <c r="W2241" s="7">
        <v>2002</v>
      </c>
      <c r="X2241" s="7" t="str">
        <f t="shared" si="138"/>
        <v>28-Jul-2002</v>
      </c>
      <c r="Z2241" s="7">
        <f t="shared" si="139"/>
        <v>20</v>
      </c>
      <c r="AC2241" s="44">
        <v>1421</v>
      </c>
    </row>
    <row r="2242" ht="15.6" spans="1:29">
      <c r="A2242" s="24" t="s">
        <v>4483</v>
      </c>
      <c r="B2242" s="24" t="s">
        <v>8240</v>
      </c>
      <c r="C2242" s="7" t="s">
        <v>4748</v>
      </c>
      <c r="D2242" s="7" t="s">
        <v>4939</v>
      </c>
      <c r="G2242" s="7">
        <v>1</v>
      </c>
      <c r="H2242" s="7">
        <v>1</v>
      </c>
      <c r="K2242" s="7" t="s">
        <v>4687</v>
      </c>
      <c r="L2242" s="7" t="s">
        <v>4687</v>
      </c>
      <c r="N2242" s="7">
        <v>19.33</v>
      </c>
      <c r="O2242" s="7" t="str">
        <f t="shared" si="136"/>
        <v>Normal Weight</v>
      </c>
      <c r="Q2242" s="7">
        <v>4.12</v>
      </c>
      <c r="R2242" s="7" t="str">
        <f t="shared" si="137"/>
        <v>Normal</v>
      </c>
      <c r="U2242" s="7">
        <v>4</v>
      </c>
      <c r="V2242" s="7" t="s">
        <v>4719</v>
      </c>
      <c r="W2242" s="7">
        <v>1998</v>
      </c>
      <c r="X2242" s="7" t="str">
        <f t="shared" si="138"/>
        <v>4-Oct-1998</v>
      </c>
      <c r="Z2242" s="7">
        <f t="shared" si="139"/>
        <v>24</v>
      </c>
      <c r="AC2242" s="44">
        <v>1417</v>
      </c>
    </row>
    <row r="2243" ht="15.6" spans="1:29">
      <c r="A2243" s="24" t="s">
        <v>4485</v>
      </c>
      <c r="B2243" s="24" t="s">
        <v>8241</v>
      </c>
      <c r="C2243" s="7" t="s">
        <v>4748</v>
      </c>
      <c r="D2243" s="7" t="s">
        <v>8242</v>
      </c>
      <c r="G2243" s="7">
        <v>1</v>
      </c>
      <c r="H2243" s="7">
        <v>1</v>
      </c>
      <c r="K2243" s="7" t="s">
        <v>4689</v>
      </c>
      <c r="L2243" s="7" t="s">
        <v>4687</v>
      </c>
      <c r="N2243" s="7">
        <v>21.26</v>
      </c>
      <c r="O2243" s="7" t="str">
        <f t="shared" ref="O2243:O2306" si="140">IF((AND(N2243&lt;18.5)),"Underweight",IF(AND(N2243&gt;=18.5,N2243&lt;24.9),"Normal Weight",IF(AND(N2243&gt;=25,N2243&lt;=30),"Overweight","Obesity")))</f>
        <v>Normal Weight</v>
      </c>
      <c r="Q2243" s="7">
        <v>6.24</v>
      </c>
      <c r="R2243" s="7" t="str">
        <f t="shared" ref="R2243:R2306" si="141">IF((AND(Q2243&gt;=5.7,Q2243&lt;=6.4)),"Prediabetes",IF(AND(Q2243&gt;6.5),"Diabetes","Normal"))</f>
        <v>Prediabetes</v>
      </c>
      <c r="U2243" s="7">
        <v>27</v>
      </c>
      <c r="V2243" s="7" t="s">
        <v>4714</v>
      </c>
      <c r="W2243" s="7">
        <v>1997</v>
      </c>
      <c r="X2243" s="7" t="str">
        <f t="shared" ref="X2243:X2306" si="142">CONCATENATE(U2243,"-",V2243,"-",W2243)</f>
        <v>27-Jun-1997</v>
      </c>
      <c r="Z2243" s="7">
        <f t="shared" ref="Z2243:Z2306" si="143">DATEDIF(X2243,$Y$2,"Y")</f>
        <v>25</v>
      </c>
      <c r="AC2243" s="44">
        <v>1402</v>
      </c>
    </row>
    <row r="2244" ht="15.6" spans="1:29">
      <c r="A2244" s="24" t="s">
        <v>4487</v>
      </c>
      <c r="B2244" s="24" t="s">
        <v>6331</v>
      </c>
      <c r="C2244" s="7" t="s">
        <v>4751</v>
      </c>
      <c r="D2244" s="7" t="s">
        <v>5510</v>
      </c>
      <c r="G2244" s="7" t="s">
        <v>4688</v>
      </c>
      <c r="H2244" s="7">
        <v>0</v>
      </c>
      <c r="K2244" s="7" t="s">
        <v>4689</v>
      </c>
      <c r="L2244" s="7" t="s">
        <v>4687</v>
      </c>
      <c r="N2244" s="7">
        <v>15.6</v>
      </c>
      <c r="O2244" s="7" t="str">
        <f t="shared" si="140"/>
        <v>Underweight</v>
      </c>
      <c r="Q2244" s="7">
        <v>4.83</v>
      </c>
      <c r="R2244" s="7" t="str">
        <f t="shared" si="141"/>
        <v>Normal</v>
      </c>
      <c r="U2244" s="7">
        <v>4</v>
      </c>
      <c r="V2244" s="7" t="s">
        <v>4715</v>
      </c>
      <c r="W2244" s="7">
        <v>1995</v>
      </c>
      <c r="X2244" s="7" t="str">
        <f t="shared" si="142"/>
        <v>4-Sep-1995</v>
      </c>
      <c r="Z2244" s="7">
        <f t="shared" si="143"/>
        <v>27</v>
      </c>
      <c r="AC2244" s="44">
        <v>1400.44</v>
      </c>
    </row>
    <row r="2245" ht="15.6" spans="1:29">
      <c r="A2245" s="24" t="s">
        <v>4489</v>
      </c>
      <c r="B2245" s="24" t="s">
        <v>8243</v>
      </c>
      <c r="C2245" s="7" t="s">
        <v>4751</v>
      </c>
      <c r="D2245" s="7" t="s">
        <v>4944</v>
      </c>
      <c r="G2245" s="7" t="s">
        <v>4688</v>
      </c>
      <c r="H2245" s="7">
        <v>0</v>
      </c>
      <c r="K2245" s="7" t="s">
        <v>4687</v>
      </c>
      <c r="L2245" s="7" t="s">
        <v>4687</v>
      </c>
      <c r="N2245" s="7">
        <v>24.39</v>
      </c>
      <c r="O2245" s="7" t="str">
        <f t="shared" si="140"/>
        <v>Normal Weight</v>
      </c>
      <c r="Q2245" s="7">
        <v>7.4</v>
      </c>
      <c r="R2245" s="7" t="str">
        <f t="shared" si="141"/>
        <v>Diabetes</v>
      </c>
      <c r="U2245" s="7">
        <v>12</v>
      </c>
      <c r="V2245" s="7" t="s">
        <v>4718</v>
      </c>
      <c r="W2245" s="7">
        <v>1998</v>
      </c>
      <c r="X2245" s="7" t="str">
        <f t="shared" si="142"/>
        <v>12-Aug-1998</v>
      </c>
      <c r="Z2245" s="7">
        <f t="shared" si="143"/>
        <v>24</v>
      </c>
      <c r="AC2245" s="44">
        <v>1391.53</v>
      </c>
    </row>
    <row r="2246" ht="15.6" spans="1:29">
      <c r="A2246" s="24" t="s">
        <v>4491</v>
      </c>
      <c r="B2246" s="24" t="s">
        <v>5928</v>
      </c>
      <c r="C2246" s="7" t="s">
        <v>4748</v>
      </c>
      <c r="D2246" s="7" t="s">
        <v>7125</v>
      </c>
      <c r="G2246" s="7" t="s">
        <v>4688</v>
      </c>
      <c r="H2246" s="7">
        <v>0</v>
      </c>
      <c r="K2246" s="7" t="s">
        <v>4687</v>
      </c>
      <c r="L2246" s="7" t="s">
        <v>4687</v>
      </c>
      <c r="N2246" s="7">
        <v>24.75</v>
      </c>
      <c r="O2246" s="7" t="str">
        <f t="shared" si="140"/>
        <v>Normal Weight</v>
      </c>
      <c r="Q2246" s="7">
        <v>4.54</v>
      </c>
      <c r="R2246" s="7" t="str">
        <f t="shared" si="141"/>
        <v>Normal</v>
      </c>
      <c r="U2246" s="7">
        <v>3</v>
      </c>
      <c r="V2246" s="7" t="s">
        <v>4712</v>
      </c>
      <c r="W2246" s="7">
        <v>1999</v>
      </c>
      <c r="X2246" s="7" t="str">
        <f t="shared" si="142"/>
        <v>3-Nov-1999</v>
      </c>
      <c r="Z2246" s="7">
        <f t="shared" si="143"/>
        <v>23</v>
      </c>
      <c r="AC2246" s="44">
        <v>1390</v>
      </c>
    </row>
    <row r="2247" ht="15.6" spans="1:29">
      <c r="A2247" s="24" t="s">
        <v>4493</v>
      </c>
      <c r="B2247" s="24" t="s">
        <v>8244</v>
      </c>
      <c r="C2247" s="7" t="s">
        <v>4748</v>
      </c>
      <c r="D2247" s="7" t="s">
        <v>6118</v>
      </c>
      <c r="G2247" s="7" t="s">
        <v>4688</v>
      </c>
      <c r="H2247" s="7">
        <v>0</v>
      </c>
      <c r="K2247" s="7" t="s">
        <v>4687</v>
      </c>
      <c r="L2247" s="7" t="s">
        <v>4687</v>
      </c>
      <c r="N2247" s="7">
        <v>20.88</v>
      </c>
      <c r="O2247" s="7" t="str">
        <f t="shared" si="140"/>
        <v>Normal Weight</v>
      </c>
      <c r="Q2247" s="7">
        <v>11.11</v>
      </c>
      <c r="R2247" s="7" t="str">
        <f t="shared" si="141"/>
        <v>Diabetes</v>
      </c>
      <c r="U2247" s="7">
        <v>10</v>
      </c>
      <c r="V2247" s="7" t="s">
        <v>4708</v>
      </c>
      <c r="W2247" s="7">
        <v>2002</v>
      </c>
      <c r="X2247" s="7" t="str">
        <f t="shared" si="142"/>
        <v>10-Jul-2002</v>
      </c>
      <c r="Z2247" s="7">
        <f t="shared" si="143"/>
        <v>20</v>
      </c>
      <c r="AC2247" s="44">
        <v>1389</v>
      </c>
    </row>
    <row r="2248" ht="15.6" spans="1:29">
      <c r="A2248" s="24" t="s">
        <v>4495</v>
      </c>
      <c r="B2248" s="24" t="s">
        <v>8245</v>
      </c>
      <c r="C2248" s="7" t="s">
        <v>4748</v>
      </c>
      <c r="D2248" s="7" t="s">
        <v>4939</v>
      </c>
      <c r="G2248" s="7" t="s">
        <v>4688</v>
      </c>
      <c r="H2248" s="7">
        <v>0</v>
      </c>
      <c r="K2248" s="7" t="s">
        <v>4687</v>
      </c>
      <c r="L2248" s="7" t="s">
        <v>4687</v>
      </c>
      <c r="N2248" s="7">
        <v>20.43</v>
      </c>
      <c r="O2248" s="7" t="str">
        <f t="shared" si="140"/>
        <v>Normal Weight</v>
      </c>
      <c r="Q2248" s="7">
        <v>4.03</v>
      </c>
      <c r="R2248" s="7" t="str">
        <f t="shared" si="141"/>
        <v>Normal</v>
      </c>
      <c r="U2248" s="7">
        <v>25</v>
      </c>
      <c r="V2248" s="7" t="s">
        <v>4715</v>
      </c>
      <c r="W2248" s="7">
        <v>1999</v>
      </c>
      <c r="X2248" s="7" t="str">
        <f t="shared" si="142"/>
        <v>25-Sep-1999</v>
      </c>
      <c r="Z2248" s="7">
        <f t="shared" si="143"/>
        <v>23</v>
      </c>
      <c r="AC2248" s="44">
        <v>1382</v>
      </c>
    </row>
    <row r="2249" ht="15.6" spans="1:29">
      <c r="A2249" s="24" t="s">
        <v>4497</v>
      </c>
      <c r="B2249" s="24" t="s">
        <v>8246</v>
      </c>
      <c r="C2249" s="7" t="s">
        <v>4751</v>
      </c>
      <c r="D2249" s="7" t="s">
        <v>8247</v>
      </c>
      <c r="G2249" s="7">
        <v>1</v>
      </c>
      <c r="H2249" s="7">
        <v>1</v>
      </c>
      <c r="K2249" s="7" t="s">
        <v>4687</v>
      </c>
      <c r="L2249" s="7" t="s">
        <v>4687</v>
      </c>
      <c r="N2249" s="7">
        <v>15.18</v>
      </c>
      <c r="O2249" s="7" t="str">
        <f t="shared" si="140"/>
        <v>Underweight</v>
      </c>
      <c r="Q2249" s="7">
        <v>4.51</v>
      </c>
      <c r="R2249" s="7" t="str">
        <f t="shared" si="141"/>
        <v>Normal</v>
      </c>
      <c r="U2249" s="7">
        <v>26</v>
      </c>
      <c r="V2249" s="7" t="s">
        <v>4717</v>
      </c>
      <c r="W2249" s="7">
        <v>2002</v>
      </c>
      <c r="X2249" s="7" t="str">
        <f t="shared" si="142"/>
        <v>26-Dec-2002</v>
      </c>
      <c r="Z2249" s="7">
        <f t="shared" si="143"/>
        <v>20</v>
      </c>
      <c r="AC2249" s="44">
        <v>1359</v>
      </c>
    </row>
    <row r="2250" ht="15.6" spans="1:29">
      <c r="A2250" s="24" t="s">
        <v>4499</v>
      </c>
      <c r="B2250" s="24" t="s">
        <v>8248</v>
      </c>
      <c r="C2250" s="7" t="s">
        <v>4751</v>
      </c>
      <c r="D2250" s="7" t="s">
        <v>5681</v>
      </c>
      <c r="G2250" s="7">
        <v>1</v>
      </c>
      <c r="H2250" s="7">
        <v>1</v>
      </c>
      <c r="K2250" s="7" t="s">
        <v>4689</v>
      </c>
      <c r="L2250" s="7" t="s">
        <v>4687</v>
      </c>
      <c r="N2250" s="7">
        <v>15.12</v>
      </c>
      <c r="O2250" s="7" t="str">
        <f t="shared" si="140"/>
        <v>Underweight</v>
      </c>
      <c r="Q2250" s="7">
        <v>5.56</v>
      </c>
      <c r="R2250" s="7" t="str">
        <f t="shared" si="141"/>
        <v>Normal</v>
      </c>
      <c r="U2250" s="7">
        <v>10</v>
      </c>
      <c r="V2250" s="7" t="s">
        <v>4714</v>
      </c>
      <c r="W2250" s="7">
        <v>2001</v>
      </c>
      <c r="X2250" s="7" t="str">
        <f t="shared" si="142"/>
        <v>10-Jun-2001</v>
      </c>
      <c r="Z2250" s="7">
        <f t="shared" si="143"/>
        <v>21</v>
      </c>
      <c r="AC2250" s="44">
        <v>1341.16</v>
      </c>
    </row>
    <row r="2251" ht="15.6" spans="1:29">
      <c r="A2251" s="24" t="s">
        <v>4501</v>
      </c>
      <c r="B2251" s="24" t="s">
        <v>8249</v>
      </c>
      <c r="C2251" s="7" t="s">
        <v>4748</v>
      </c>
      <c r="D2251" s="7" t="s">
        <v>5798</v>
      </c>
      <c r="G2251" s="7">
        <v>1</v>
      </c>
      <c r="H2251" s="7">
        <v>1</v>
      </c>
      <c r="K2251" s="7" t="s">
        <v>4687</v>
      </c>
      <c r="L2251" s="7" t="s">
        <v>4687</v>
      </c>
      <c r="N2251" s="7">
        <v>23.88</v>
      </c>
      <c r="O2251" s="7" t="str">
        <f t="shared" si="140"/>
        <v>Normal Weight</v>
      </c>
      <c r="Q2251" s="7">
        <v>4.1</v>
      </c>
      <c r="R2251" s="7" t="str">
        <f t="shared" si="141"/>
        <v>Normal</v>
      </c>
      <c r="U2251" s="7">
        <v>2</v>
      </c>
      <c r="V2251" s="7" t="s">
        <v>4708</v>
      </c>
      <c r="W2251" s="7">
        <v>1998</v>
      </c>
      <c r="X2251" s="7" t="str">
        <f t="shared" si="142"/>
        <v>2-Jul-1998</v>
      </c>
      <c r="Z2251" s="7">
        <f t="shared" si="143"/>
        <v>24</v>
      </c>
      <c r="AC2251" s="44">
        <v>1338</v>
      </c>
    </row>
    <row r="2252" ht="15.6" spans="1:29">
      <c r="A2252" s="24" t="s">
        <v>4503</v>
      </c>
      <c r="B2252" s="24" t="s">
        <v>8250</v>
      </c>
      <c r="C2252" s="7" t="s">
        <v>4748</v>
      </c>
      <c r="D2252" s="7" t="s">
        <v>4808</v>
      </c>
      <c r="G2252" s="7">
        <v>1</v>
      </c>
      <c r="H2252" s="7">
        <v>1</v>
      </c>
      <c r="K2252" s="7" t="s">
        <v>4687</v>
      </c>
      <c r="L2252" s="7" t="s">
        <v>4687</v>
      </c>
      <c r="N2252" s="7">
        <v>16.13</v>
      </c>
      <c r="O2252" s="7" t="str">
        <f t="shared" si="140"/>
        <v>Underweight</v>
      </c>
      <c r="Q2252" s="7">
        <v>5.85</v>
      </c>
      <c r="R2252" s="7" t="str">
        <f t="shared" si="141"/>
        <v>Prediabetes</v>
      </c>
      <c r="U2252" s="7">
        <v>4</v>
      </c>
      <c r="V2252" s="7" t="s">
        <v>4718</v>
      </c>
      <c r="W2252" s="7">
        <v>2000</v>
      </c>
      <c r="X2252" s="7" t="str">
        <f t="shared" si="142"/>
        <v>4-Aug-2000</v>
      </c>
      <c r="Z2252" s="7">
        <f t="shared" si="143"/>
        <v>22</v>
      </c>
      <c r="AC2252" s="44">
        <v>1332.61</v>
      </c>
    </row>
    <row r="2253" ht="15.6" spans="1:29">
      <c r="A2253" s="24" t="s">
        <v>4505</v>
      </c>
      <c r="B2253" s="24" t="s">
        <v>8251</v>
      </c>
      <c r="C2253" s="7" t="s">
        <v>4751</v>
      </c>
      <c r="D2253" s="7" t="s">
        <v>5506</v>
      </c>
      <c r="G2253" s="7">
        <v>1</v>
      </c>
      <c r="H2253" s="7">
        <v>1</v>
      </c>
      <c r="K2253" s="7" t="s">
        <v>4687</v>
      </c>
      <c r="L2253" s="7" t="s">
        <v>4687</v>
      </c>
      <c r="N2253" s="7">
        <v>24.09</v>
      </c>
      <c r="O2253" s="7" t="str">
        <f t="shared" si="140"/>
        <v>Normal Weight</v>
      </c>
      <c r="Q2253" s="7">
        <v>4.92</v>
      </c>
      <c r="R2253" s="7" t="str">
        <f t="shared" si="141"/>
        <v>Normal</v>
      </c>
      <c r="U2253" s="7">
        <v>16</v>
      </c>
      <c r="V2253" s="7" t="s">
        <v>4715</v>
      </c>
      <c r="W2253" s="7">
        <v>2004</v>
      </c>
      <c r="X2253" s="7" t="str">
        <f t="shared" si="142"/>
        <v>16-Sep-2004</v>
      </c>
      <c r="Z2253" s="7">
        <f t="shared" si="143"/>
        <v>18</v>
      </c>
      <c r="AC2253" s="44">
        <v>1329.17</v>
      </c>
    </row>
    <row r="2254" ht="15.6" spans="1:29">
      <c r="A2254" s="24" t="s">
        <v>4507</v>
      </c>
      <c r="B2254" s="24" t="s">
        <v>8252</v>
      </c>
      <c r="C2254" s="7" t="s">
        <v>4748</v>
      </c>
      <c r="D2254" s="7" t="s">
        <v>8253</v>
      </c>
      <c r="G2254" s="7" t="s">
        <v>4688</v>
      </c>
      <c r="H2254" s="7">
        <v>0</v>
      </c>
      <c r="K2254" s="7" t="s">
        <v>4687</v>
      </c>
      <c r="L2254" s="7" t="s">
        <v>4687</v>
      </c>
      <c r="N2254" s="7">
        <v>19.43</v>
      </c>
      <c r="O2254" s="7" t="str">
        <f t="shared" si="140"/>
        <v>Normal Weight</v>
      </c>
      <c r="Q2254" s="7">
        <v>9.46</v>
      </c>
      <c r="R2254" s="7" t="str">
        <f t="shared" si="141"/>
        <v>Diabetes</v>
      </c>
      <c r="U2254" s="7">
        <v>8</v>
      </c>
      <c r="V2254" s="7" t="s">
        <v>4715</v>
      </c>
      <c r="W2254" s="7">
        <v>2004</v>
      </c>
      <c r="X2254" s="7" t="str">
        <f t="shared" si="142"/>
        <v>8-Sep-2004</v>
      </c>
      <c r="Z2254" s="7">
        <f t="shared" si="143"/>
        <v>18</v>
      </c>
      <c r="AC2254" s="44">
        <v>1315</v>
      </c>
    </row>
    <row r="2255" ht="15.6" spans="1:29">
      <c r="A2255" s="24" t="s">
        <v>4509</v>
      </c>
      <c r="B2255" s="24" t="s">
        <v>8254</v>
      </c>
      <c r="C2255" s="7" t="s">
        <v>4748</v>
      </c>
      <c r="D2255" s="7" t="s">
        <v>6527</v>
      </c>
      <c r="G2255" s="7">
        <v>1</v>
      </c>
      <c r="H2255" s="7">
        <v>1</v>
      </c>
      <c r="K2255" s="7" t="s">
        <v>4689</v>
      </c>
      <c r="L2255" s="7" t="s">
        <v>4687</v>
      </c>
      <c r="N2255" s="7">
        <v>15.22</v>
      </c>
      <c r="O2255" s="7" t="str">
        <f t="shared" si="140"/>
        <v>Underweight</v>
      </c>
      <c r="Q2255" s="7">
        <v>5.94</v>
      </c>
      <c r="R2255" s="7" t="str">
        <f t="shared" si="141"/>
        <v>Prediabetes</v>
      </c>
      <c r="U2255" s="7">
        <v>5</v>
      </c>
      <c r="V2255" s="7" t="s">
        <v>4714</v>
      </c>
      <c r="W2255" s="7">
        <v>1997</v>
      </c>
      <c r="X2255" s="7" t="str">
        <f t="shared" si="142"/>
        <v>5-Jun-1997</v>
      </c>
      <c r="Z2255" s="7">
        <f t="shared" si="143"/>
        <v>26</v>
      </c>
      <c r="AC2255" s="44">
        <v>1304</v>
      </c>
    </row>
    <row r="2256" ht="15.6" spans="1:29">
      <c r="A2256" s="24" t="s">
        <v>4511</v>
      </c>
      <c r="B2256" s="24" t="s">
        <v>8255</v>
      </c>
      <c r="C2256" s="7" t="s">
        <v>4748</v>
      </c>
      <c r="D2256" s="7" t="s">
        <v>8256</v>
      </c>
      <c r="G2256" s="7">
        <v>1</v>
      </c>
      <c r="H2256" s="7">
        <v>1</v>
      </c>
      <c r="K2256" s="7" t="s">
        <v>4687</v>
      </c>
      <c r="L2256" s="7" t="s">
        <v>4687</v>
      </c>
      <c r="N2256" s="7">
        <v>20.72</v>
      </c>
      <c r="O2256" s="7" t="str">
        <f t="shared" si="140"/>
        <v>Normal Weight</v>
      </c>
      <c r="Q2256" s="7">
        <v>5.7</v>
      </c>
      <c r="R2256" s="7" t="str">
        <f t="shared" si="141"/>
        <v>Prediabetes</v>
      </c>
      <c r="U2256" s="7">
        <v>11</v>
      </c>
      <c r="V2256" s="7" t="s">
        <v>4719</v>
      </c>
      <c r="W2256" s="7">
        <v>2002</v>
      </c>
      <c r="X2256" s="7" t="str">
        <f t="shared" si="142"/>
        <v>11-Oct-2002</v>
      </c>
      <c r="Z2256" s="7">
        <f t="shared" si="143"/>
        <v>20</v>
      </c>
      <c r="AC2256" s="44">
        <v>1304</v>
      </c>
    </row>
    <row r="2257" ht="15.6" spans="1:29">
      <c r="A2257" s="24" t="s">
        <v>4513</v>
      </c>
      <c r="B2257" s="24" t="s">
        <v>4879</v>
      </c>
      <c r="C2257" s="7" t="s">
        <v>4751</v>
      </c>
      <c r="D2257" s="7" t="s">
        <v>4996</v>
      </c>
      <c r="G2257" s="7">
        <v>1</v>
      </c>
      <c r="H2257" s="7">
        <v>1</v>
      </c>
      <c r="K2257" s="7" t="s">
        <v>4687</v>
      </c>
      <c r="L2257" s="7" t="s">
        <v>4687</v>
      </c>
      <c r="N2257" s="7">
        <v>35.4</v>
      </c>
      <c r="O2257" s="7" t="str">
        <f t="shared" si="140"/>
        <v>Obesity</v>
      </c>
      <c r="Q2257" s="7">
        <v>4.13</v>
      </c>
      <c r="R2257" s="7" t="str">
        <f t="shared" si="141"/>
        <v>Normal</v>
      </c>
      <c r="U2257" s="7">
        <v>12</v>
      </c>
      <c r="V2257" s="7" t="s">
        <v>4718</v>
      </c>
      <c r="W2257" s="7">
        <v>2003</v>
      </c>
      <c r="X2257" s="7" t="str">
        <f t="shared" si="142"/>
        <v>12-Aug-2003</v>
      </c>
      <c r="Z2257" s="7">
        <f t="shared" si="143"/>
        <v>19</v>
      </c>
      <c r="AC2257" s="44">
        <v>1293</v>
      </c>
    </row>
    <row r="2258" ht="15.6" spans="1:29">
      <c r="A2258" s="24" t="s">
        <v>4515</v>
      </c>
      <c r="B2258" s="24" t="s">
        <v>8257</v>
      </c>
      <c r="C2258" s="7" t="s">
        <v>4751</v>
      </c>
      <c r="D2258" s="7" t="s">
        <v>8258</v>
      </c>
      <c r="G2258" s="7">
        <v>1</v>
      </c>
      <c r="H2258" s="7">
        <v>1</v>
      </c>
      <c r="K2258" s="7" t="s">
        <v>4687</v>
      </c>
      <c r="L2258" s="7" t="s">
        <v>4687</v>
      </c>
      <c r="N2258" s="7">
        <v>34.4</v>
      </c>
      <c r="O2258" s="7" t="str">
        <f t="shared" si="140"/>
        <v>Obesity</v>
      </c>
      <c r="Q2258" s="7">
        <v>4.77</v>
      </c>
      <c r="R2258" s="7" t="str">
        <f t="shared" si="141"/>
        <v>Normal</v>
      </c>
      <c r="U2258" s="7">
        <v>6</v>
      </c>
      <c r="V2258" s="7" t="s">
        <v>4715</v>
      </c>
      <c r="W2258" s="7">
        <v>2003</v>
      </c>
      <c r="X2258" s="7" t="str">
        <f t="shared" si="142"/>
        <v>6-Sep-2003</v>
      </c>
      <c r="Z2258" s="7">
        <f t="shared" si="143"/>
        <v>19</v>
      </c>
      <c r="AC2258" s="44">
        <v>1290.93</v>
      </c>
    </row>
    <row r="2259" ht="15.6" spans="1:29">
      <c r="A2259" s="24" t="s">
        <v>4517</v>
      </c>
      <c r="B2259" s="24" t="s">
        <v>8259</v>
      </c>
      <c r="C2259" s="7" t="s">
        <v>4751</v>
      </c>
      <c r="D2259" s="7" t="s">
        <v>8260</v>
      </c>
      <c r="G2259" s="7">
        <v>1</v>
      </c>
      <c r="H2259" s="7">
        <v>1</v>
      </c>
      <c r="K2259" s="7" t="s">
        <v>4687</v>
      </c>
      <c r="L2259" s="7" t="s">
        <v>4687</v>
      </c>
      <c r="N2259" s="7">
        <v>34.1</v>
      </c>
      <c r="O2259" s="7" t="str">
        <f t="shared" si="140"/>
        <v>Obesity</v>
      </c>
      <c r="Q2259" s="7">
        <v>4.99</v>
      </c>
      <c r="R2259" s="7" t="str">
        <f t="shared" si="141"/>
        <v>Normal</v>
      </c>
      <c r="U2259" s="7">
        <v>8</v>
      </c>
      <c r="V2259" s="7" t="s">
        <v>4718</v>
      </c>
      <c r="W2259" s="7">
        <v>2003</v>
      </c>
      <c r="X2259" s="7" t="str">
        <f t="shared" si="142"/>
        <v>8-Aug-2003</v>
      </c>
      <c r="Z2259" s="7">
        <f t="shared" si="143"/>
        <v>19</v>
      </c>
      <c r="AC2259" s="44">
        <v>1286</v>
      </c>
    </row>
    <row r="2260" ht="15.6" spans="1:29">
      <c r="A2260" s="24" t="s">
        <v>4519</v>
      </c>
      <c r="B2260" s="24" t="s">
        <v>8261</v>
      </c>
      <c r="C2260" s="7" t="s">
        <v>4751</v>
      </c>
      <c r="D2260" s="7" t="s">
        <v>8262</v>
      </c>
      <c r="G2260" s="7">
        <v>1</v>
      </c>
      <c r="H2260" s="7">
        <v>1</v>
      </c>
      <c r="K2260" s="7" t="s">
        <v>4687</v>
      </c>
      <c r="L2260" s="7" t="s">
        <v>4687</v>
      </c>
      <c r="N2260" s="7">
        <v>30.4</v>
      </c>
      <c r="O2260" s="7" t="str">
        <f t="shared" si="140"/>
        <v>Obesity</v>
      </c>
      <c r="Q2260" s="7">
        <v>4.42</v>
      </c>
      <c r="R2260" s="7" t="str">
        <f t="shared" si="141"/>
        <v>Normal</v>
      </c>
      <c r="U2260" s="7">
        <v>6</v>
      </c>
      <c r="V2260" s="7" t="s">
        <v>4714</v>
      </c>
      <c r="W2260" s="7">
        <v>2003</v>
      </c>
      <c r="X2260" s="7" t="str">
        <f t="shared" si="142"/>
        <v>6-Jun-2003</v>
      </c>
      <c r="Z2260" s="7">
        <f t="shared" si="143"/>
        <v>20</v>
      </c>
      <c r="AC2260" s="44">
        <v>1285</v>
      </c>
    </row>
    <row r="2261" ht="15.6" spans="1:29">
      <c r="A2261" s="24" t="s">
        <v>4521</v>
      </c>
      <c r="B2261" s="24" t="s">
        <v>8263</v>
      </c>
      <c r="C2261" s="7" t="s">
        <v>4751</v>
      </c>
      <c r="D2261" s="7" t="s">
        <v>5187</v>
      </c>
      <c r="G2261" s="7">
        <v>1</v>
      </c>
      <c r="H2261" s="7">
        <v>1</v>
      </c>
      <c r="K2261" s="7" t="s">
        <v>4687</v>
      </c>
      <c r="L2261" s="7" t="s">
        <v>4687</v>
      </c>
      <c r="N2261" s="7">
        <v>28.7</v>
      </c>
      <c r="O2261" s="7" t="str">
        <f t="shared" si="140"/>
        <v>Overweight</v>
      </c>
      <c r="Q2261" s="7">
        <v>4.01</v>
      </c>
      <c r="R2261" s="7" t="str">
        <f t="shared" si="141"/>
        <v>Normal</v>
      </c>
      <c r="U2261" s="7">
        <v>27</v>
      </c>
      <c r="V2261" s="7" t="s">
        <v>4718</v>
      </c>
      <c r="W2261" s="7">
        <v>2003</v>
      </c>
      <c r="X2261" s="7" t="str">
        <f t="shared" si="142"/>
        <v>27-Aug-2003</v>
      </c>
      <c r="Z2261" s="7">
        <f t="shared" si="143"/>
        <v>19</v>
      </c>
      <c r="AC2261" s="44">
        <v>1283</v>
      </c>
    </row>
    <row r="2262" ht="15.6" spans="1:29">
      <c r="A2262" s="24" t="s">
        <v>4523</v>
      </c>
      <c r="B2262" s="24" t="s">
        <v>8264</v>
      </c>
      <c r="C2262" s="7" t="s">
        <v>4748</v>
      </c>
      <c r="D2262" s="7" t="s">
        <v>4901</v>
      </c>
      <c r="G2262" s="7">
        <v>1</v>
      </c>
      <c r="H2262" s="7">
        <v>1</v>
      </c>
      <c r="K2262" s="7" t="s">
        <v>4689</v>
      </c>
      <c r="L2262" s="7" t="s">
        <v>4687</v>
      </c>
      <c r="N2262" s="7">
        <v>17.44</v>
      </c>
      <c r="O2262" s="7" t="str">
        <f t="shared" si="140"/>
        <v>Underweight</v>
      </c>
      <c r="Q2262" s="7">
        <v>4.49</v>
      </c>
      <c r="R2262" s="7" t="str">
        <f t="shared" si="141"/>
        <v>Normal</v>
      </c>
      <c r="U2262" s="7">
        <v>7</v>
      </c>
      <c r="V2262" s="7" t="s">
        <v>4719</v>
      </c>
      <c r="W2262" s="7">
        <v>1997</v>
      </c>
      <c r="X2262" s="7" t="str">
        <f t="shared" si="142"/>
        <v>7-Oct-1997</v>
      </c>
      <c r="Z2262" s="7">
        <f t="shared" si="143"/>
        <v>25</v>
      </c>
      <c r="AC2262" s="44">
        <v>1276</v>
      </c>
    </row>
    <row r="2263" ht="15.6" spans="1:29">
      <c r="A2263" s="24" t="s">
        <v>4525</v>
      </c>
      <c r="B2263" s="24" t="s">
        <v>8265</v>
      </c>
      <c r="C2263" s="7" t="s">
        <v>4751</v>
      </c>
      <c r="D2263" s="7" t="s">
        <v>4878</v>
      </c>
      <c r="G2263" s="7">
        <v>1</v>
      </c>
      <c r="H2263" s="7">
        <v>1</v>
      </c>
      <c r="K2263" s="7" t="s">
        <v>4687</v>
      </c>
      <c r="L2263" s="7" t="s">
        <v>4687</v>
      </c>
      <c r="N2263" s="7">
        <v>27.6</v>
      </c>
      <c r="O2263" s="7" t="str">
        <f t="shared" si="140"/>
        <v>Overweight</v>
      </c>
      <c r="Q2263" s="7">
        <v>6.37</v>
      </c>
      <c r="R2263" s="7" t="str">
        <f t="shared" si="141"/>
        <v>Prediabetes</v>
      </c>
      <c r="U2263" s="7">
        <v>16</v>
      </c>
      <c r="V2263" s="7" t="s">
        <v>4719</v>
      </c>
      <c r="W2263" s="7">
        <v>2003</v>
      </c>
      <c r="X2263" s="7" t="str">
        <f t="shared" si="142"/>
        <v>16-Oct-2003</v>
      </c>
      <c r="Z2263" s="7">
        <f t="shared" si="143"/>
        <v>19</v>
      </c>
      <c r="AC2263" s="44">
        <v>1267</v>
      </c>
    </row>
    <row r="2264" ht="15.6" spans="1:29">
      <c r="A2264" s="24" t="s">
        <v>4527</v>
      </c>
      <c r="B2264" s="24" t="s">
        <v>8266</v>
      </c>
      <c r="C2264" s="7" t="s">
        <v>4751</v>
      </c>
      <c r="D2264" s="7" t="s">
        <v>5148</v>
      </c>
      <c r="G2264" s="7">
        <v>1</v>
      </c>
      <c r="H2264" s="7">
        <v>1</v>
      </c>
      <c r="K2264" s="7" t="s">
        <v>4687</v>
      </c>
      <c r="L2264" s="7" t="s">
        <v>4687</v>
      </c>
      <c r="N2264" s="7">
        <v>20.7</v>
      </c>
      <c r="O2264" s="7" t="str">
        <f t="shared" si="140"/>
        <v>Normal Weight</v>
      </c>
      <c r="Q2264" s="7">
        <v>5.12</v>
      </c>
      <c r="R2264" s="7" t="str">
        <f t="shared" si="141"/>
        <v>Normal</v>
      </c>
      <c r="U2264" s="7">
        <v>22</v>
      </c>
      <c r="V2264" s="7" t="s">
        <v>4717</v>
      </c>
      <c r="W2264" s="7">
        <v>2003</v>
      </c>
      <c r="X2264" s="7" t="str">
        <f t="shared" si="142"/>
        <v>22-Dec-2003</v>
      </c>
      <c r="Z2264" s="7">
        <f t="shared" si="143"/>
        <v>19</v>
      </c>
      <c r="AC2264" s="44">
        <v>1263.25</v>
      </c>
    </row>
    <row r="2265" ht="15.6" spans="1:29">
      <c r="A2265" s="24" t="s">
        <v>4529</v>
      </c>
      <c r="B2265" s="24" t="s">
        <v>8267</v>
      </c>
      <c r="C2265" s="7" t="s">
        <v>4751</v>
      </c>
      <c r="D2265" s="7" t="s">
        <v>8268</v>
      </c>
      <c r="G2265" s="7" t="s">
        <v>4688</v>
      </c>
      <c r="H2265" s="7">
        <v>0</v>
      </c>
      <c r="K2265" s="7" t="s">
        <v>4687</v>
      </c>
      <c r="L2265" s="7" t="s">
        <v>4687</v>
      </c>
      <c r="N2265" s="7">
        <v>20.3</v>
      </c>
      <c r="O2265" s="7" t="str">
        <f t="shared" si="140"/>
        <v>Normal Weight</v>
      </c>
      <c r="Q2265" s="7">
        <v>8.59</v>
      </c>
      <c r="R2265" s="7" t="str">
        <f t="shared" si="141"/>
        <v>Diabetes</v>
      </c>
      <c r="U2265" s="7">
        <v>24</v>
      </c>
      <c r="V2265" s="7" t="s">
        <v>4712</v>
      </c>
      <c r="W2265" s="7">
        <v>2003</v>
      </c>
      <c r="X2265" s="7" t="str">
        <f t="shared" si="142"/>
        <v>24-Nov-2003</v>
      </c>
      <c r="Z2265" s="7">
        <f t="shared" si="143"/>
        <v>19</v>
      </c>
      <c r="AC2265" s="44">
        <v>1261.86</v>
      </c>
    </row>
    <row r="2266" ht="15.6" spans="1:29">
      <c r="A2266" s="24" t="s">
        <v>4531</v>
      </c>
      <c r="B2266" s="24" t="s">
        <v>7415</v>
      </c>
      <c r="C2266" s="7" t="s">
        <v>4751</v>
      </c>
      <c r="D2266" s="7" t="s">
        <v>5050</v>
      </c>
      <c r="G2266" s="7">
        <v>1</v>
      </c>
      <c r="H2266" s="7">
        <v>1</v>
      </c>
      <c r="K2266" s="7" t="s">
        <v>4687</v>
      </c>
      <c r="L2266" s="7" t="s">
        <v>4687</v>
      </c>
      <c r="N2266" s="7">
        <v>19.8</v>
      </c>
      <c r="O2266" s="7" t="str">
        <f t="shared" si="140"/>
        <v>Normal Weight</v>
      </c>
      <c r="Q2266" s="7">
        <v>5.87</v>
      </c>
      <c r="R2266" s="7" t="str">
        <f t="shared" si="141"/>
        <v>Prediabetes</v>
      </c>
      <c r="U2266" s="7">
        <v>29</v>
      </c>
      <c r="V2266" s="7" t="s">
        <v>4719</v>
      </c>
      <c r="W2266" s="7">
        <v>2003</v>
      </c>
      <c r="X2266" s="7" t="str">
        <f t="shared" si="142"/>
        <v>29-Oct-2003</v>
      </c>
      <c r="Z2266" s="7">
        <f t="shared" si="143"/>
        <v>19</v>
      </c>
      <c r="AC2266" s="44">
        <v>1261.44</v>
      </c>
    </row>
    <row r="2267" ht="15.6" spans="1:29">
      <c r="A2267" s="24" t="s">
        <v>4533</v>
      </c>
      <c r="B2267" s="24" t="s">
        <v>8269</v>
      </c>
      <c r="C2267" s="7" t="s">
        <v>4748</v>
      </c>
      <c r="D2267" s="7" t="s">
        <v>6666</v>
      </c>
      <c r="G2267" s="7" t="s">
        <v>4688</v>
      </c>
      <c r="H2267" s="7">
        <v>0</v>
      </c>
      <c r="K2267" s="7" t="s">
        <v>4687</v>
      </c>
      <c r="L2267" s="7" t="s">
        <v>4687</v>
      </c>
      <c r="N2267" s="7">
        <v>21.87</v>
      </c>
      <c r="O2267" s="7" t="str">
        <f t="shared" si="140"/>
        <v>Normal Weight</v>
      </c>
      <c r="Q2267" s="7">
        <v>7.03</v>
      </c>
      <c r="R2267" s="7" t="str">
        <f t="shared" si="141"/>
        <v>Diabetes</v>
      </c>
      <c r="U2267" s="7">
        <v>14</v>
      </c>
      <c r="V2267" s="7" t="s">
        <v>4712</v>
      </c>
      <c r="W2267" s="7">
        <v>2002</v>
      </c>
      <c r="X2267" s="7" t="str">
        <f t="shared" si="142"/>
        <v>14-Nov-2002</v>
      </c>
      <c r="Z2267" s="7">
        <f t="shared" si="143"/>
        <v>20</v>
      </c>
      <c r="AC2267" s="44">
        <v>1256.3</v>
      </c>
    </row>
    <row r="2268" ht="15.6" spans="1:29">
      <c r="A2268" s="24" t="s">
        <v>4535</v>
      </c>
      <c r="B2268" s="24" t="s">
        <v>8270</v>
      </c>
      <c r="C2268" s="7" t="s">
        <v>4748</v>
      </c>
      <c r="D2268" s="7" t="s">
        <v>5697</v>
      </c>
      <c r="G2268" s="7">
        <v>1</v>
      </c>
      <c r="H2268" s="7">
        <v>1</v>
      </c>
      <c r="K2268" s="7" t="s">
        <v>4687</v>
      </c>
      <c r="L2268" s="7" t="s">
        <v>4687</v>
      </c>
      <c r="N2268" s="7">
        <v>16.6</v>
      </c>
      <c r="O2268" s="7" t="str">
        <f t="shared" si="140"/>
        <v>Underweight</v>
      </c>
      <c r="Q2268" s="7">
        <v>5.51</v>
      </c>
      <c r="R2268" s="7" t="str">
        <f t="shared" si="141"/>
        <v>Normal</v>
      </c>
      <c r="U2268" s="7">
        <v>29</v>
      </c>
      <c r="V2268" s="7" t="s">
        <v>4715</v>
      </c>
      <c r="W2268" s="7">
        <v>1998</v>
      </c>
      <c r="X2268" s="7" t="str">
        <f t="shared" si="142"/>
        <v>29-Sep-1998</v>
      </c>
      <c r="Z2268" s="7">
        <f t="shared" si="143"/>
        <v>24</v>
      </c>
      <c r="AC2268" s="44">
        <v>1253.94</v>
      </c>
    </row>
    <row r="2269" ht="15.6" spans="1:29">
      <c r="A2269" s="24" t="s">
        <v>4537</v>
      </c>
      <c r="B2269" s="24" t="s">
        <v>8271</v>
      </c>
      <c r="C2269" s="7" t="s">
        <v>4748</v>
      </c>
      <c r="D2269" s="7" t="s">
        <v>8272</v>
      </c>
      <c r="G2269" s="7">
        <v>1</v>
      </c>
      <c r="H2269" s="7">
        <v>1</v>
      </c>
      <c r="K2269" s="7" t="s">
        <v>4687</v>
      </c>
      <c r="L2269" s="7" t="s">
        <v>4687</v>
      </c>
      <c r="N2269" s="7">
        <v>21.98</v>
      </c>
      <c r="O2269" s="7" t="str">
        <f t="shared" si="140"/>
        <v>Normal Weight</v>
      </c>
      <c r="Q2269" s="7">
        <v>4.76</v>
      </c>
      <c r="R2269" s="7" t="str">
        <f t="shared" si="141"/>
        <v>Normal</v>
      </c>
      <c r="U2269" s="7">
        <v>22</v>
      </c>
      <c r="V2269" s="7" t="s">
        <v>4715</v>
      </c>
      <c r="W2269" s="7">
        <v>2002</v>
      </c>
      <c r="X2269" s="7" t="str">
        <f t="shared" si="142"/>
        <v>22-Sep-2002</v>
      </c>
      <c r="Z2269" s="7">
        <f t="shared" si="143"/>
        <v>20</v>
      </c>
      <c r="AC2269" s="44">
        <v>1253</v>
      </c>
    </row>
    <row r="2270" ht="15.6" spans="1:29">
      <c r="A2270" s="24" t="s">
        <v>4539</v>
      </c>
      <c r="B2270" s="24" t="s">
        <v>5007</v>
      </c>
      <c r="C2270" s="7" t="s">
        <v>4748</v>
      </c>
      <c r="D2270" s="7" t="s">
        <v>8273</v>
      </c>
      <c r="G2270" s="7">
        <v>1</v>
      </c>
      <c r="H2270" s="7">
        <v>1</v>
      </c>
      <c r="K2270" s="7" t="s">
        <v>4687</v>
      </c>
      <c r="L2270" s="7" t="s">
        <v>4687</v>
      </c>
      <c r="N2270" s="7">
        <v>19.7</v>
      </c>
      <c r="O2270" s="7" t="str">
        <f t="shared" si="140"/>
        <v>Normal Weight</v>
      </c>
      <c r="Q2270" s="7">
        <v>4.7</v>
      </c>
      <c r="R2270" s="7" t="str">
        <f t="shared" si="141"/>
        <v>Normal</v>
      </c>
      <c r="U2270" s="7">
        <v>21</v>
      </c>
      <c r="V2270" s="7" t="s">
        <v>4715</v>
      </c>
      <c r="W2270" s="7">
        <v>1998</v>
      </c>
      <c r="X2270" s="7" t="str">
        <f t="shared" si="142"/>
        <v>21-Sep-1998</v>
      </c>
      <c r="Z2270" s="7">
        <f t="shared" si="143"/>
        <v>24</v>
      </c>
      <c r="AC2270" s="44">
        <v>1252.41</v>
      </c>
    </row>
    <row r="2271" ht="15.6" spans="1:29">
      <c r="A2271" s="24" t="s">
        <v>4541</v>
      </c>
      <c r="B2271" s="24" t="s">
        <v>5797</v>
      </c>
      <c r="C2271" s="7" t="s">
        <v>4748</v>
      </c>
      <c r="D2271" s="7" t="s">
        <v>7130</v>
      </c>
      <c r="G2271" s="7" t="s">
        <v>4688</v>
      </c>
      <c r="H2271" s="7">
        <v>0</v>
      </c>
      <c r="K2271" s="7" t="s">
        <v>4687</v>
      </c>
      <c r="L2271" s="7" t="s">
        <v>4687</v>
      </c>
      <c r="N2271" s="7">
        <v>19.21</v>
      </c>
      <c r="O2271" s="7" t="str">
        <f t="shared" si="140"/>
        <v>Normal Weight</v>
      </c>
      <c r="Q2271" s="7">
        <v>6.21</v>
      </c>
      <c r="R2271" s="7" t="str">
        <f t="shared" si="141"/>
        <v>Prediabetes</v>
      </c>
      <c r="U2271" s="7">
        <v>8</v>
      </c>
      <c r="V2271" s="7" t="s">
        <v>4714</v>
      </c>
      <c r="W2271" s="7">
        <v>2004</v>
      </c>
      <c r="X2271" s="7" t="str">
        <f t="shared" si="142"/>
        <v>8-Jun-2004</v>
      </c>
      <c r="Z2271" s="7">
        <f t="shared" si="143"/>
        <v>19</v>
      </c>
      <c r="AC2271" s="44">
        <v>1242.82</v>
      </c>
    </row>
    <row r="2272" ht="15.6" spans="1:29">
      <c r="A2272" s="24" t="s">
        <v>4543</v>
      </c>
      <c r="B2272" s="24" t="s">
        <v>8274</v>
      </c>
      <c r="C2272" s="7" t="s">
        <v>4751</v>
      </c>
      <c r="D2272" s="7" t="s">
        <v>8275</v>
      </c>
      <c r="G2272" s="7">
        <v>1</v>
      </c>
      <c r="H2272" s="7">
        <v>1</v>
      </c>
      <c r="K2272" s="7" t="s">
        <v>4687</v>
      </c>
      <c r="L2272" s="7" t="s">
        <v>4687</v>
      </c>
      <c r="N2272" s="7">
        <v>19.3</v>
      </c>
      <c r="O2272" s="7" t="str">
        <f t="shared" si="140"/>
        <v>Normal Weight</v>
      </c>
      <c r="Q2272" s="7">
        <v>4.52</v>
      </c>
      <c r="R2272" s="7" t="str">
        <f t="shared" si="141"/>
        <v>Normal</v>
      </c>
      <c r="U2272" s="7">
        <v>10</v>
      </c>
      <c r="V2272" s="7" t="s">
        <v>4712</v>
      </c>
      <c r="W2272" s="7">
        <v>2004</v>
      </c>
      <c r="X2272" s="7" t="str">
        <f t="shared" si="142"/>
        <v>10-Nov-2004</v>
      </c>
      <c r="Z2272" s="7">
        <f t="shared" si="143"/>
        <v>18</v>
      </c>
      <c r="AC2272" s="44">
        <v>1242.26</v>
      </c>
    </row>
    <row r="2273" ht="15.6" spans="1:29">
      <c r="A2273" s="24" t="s">
        <v>4545</v>
      </c>
      <c r="B2273" s="24" t="s">
        <v>8276</v>
      </c>
      <c r="C2273" s="7" t="s">
        <v>4748</v>
      </c>
      <c r="D2273" s="7" t="s">
        <v>8277</v>
      </c>
      <c r="G2273" s="7">
        <v>1</v>
      </c>
      <c r="H2273" s="7">
        <v>1</v>
      </c>
      <c r="K2273" s="7" t="s">
        <v>4689</v>
      </c>
      <c r="L2273" s="7" t="s">
        <v>4687</v>
      </c>
      <c r="N2273" s="7">
        <v>16.22</v>
      </c>
      <c r="O2273" s="7" t="str">
        <f t="shared" si="140"/>
        <v>Underweight</v>
      </c>
      <c r="Q2273" s="7">
        <v>5.45</v>
      </c>
      <c r="R2273" s="7" t="str">
        <f t="shared" si="141"/>
        <v>Normal</v>
      </c>
      <c r="U2273" s="7">
        <v>19</v>
      </c>
      <c r="V2273" s="7" t="s">
        <v>4717</v>
      </c>
      <c r="W2273" s="7">
        <v>1996</v>
      </c>
      <c r="X2273" s="7" t="str">
        <f t="shared" si="142"/>
        <v>19-Dec-1996</v>
      </c>
      <c r="Z2273" s="7">
        <f t="shared" si="143"/>
        <v>26</v>
      </c>
      <c r="AC2273" s="44">
        <v>1241.57</v>
      </c>
    </row>
    <row r="2274" ht="15.6" spans="1:29">
      <c r="A2274" s="24" t="s">
        <v>4547</v>
      </c>
      <c r="B2274" s="24" t="s">
        <v>4883</v>
      </c>
      <c r="C2274" s="7" t="s">
        <v>4751</v>
      </c>
      <c r="D2274" s="7" t="s">
        <v>8278</v>
      </c>
      <c r="G2274" s="7" t="s">
        <v>4688</v>
      </c>
      <c r="H2274" s="7">
        <v>0</v>
      </c>
      <c r="K2274" s="7" t="s">
        <v>4687</v>
      </c>
      <c r="L2274" s="7" t="s">
        <v>4687</v>
      </c>
      <c r="N2274" s="7">
        <v>17.12</v>
      </c>
      <c r="O2274" s="7" t="str">
        <f t="shared" si="140"/>
        <v>Underweight</v>
      </c>
      <c r="Q2274" s="7">
        <v>4.42</v>
      </c>
      <c r="R2274" s="7" t="str">
        <f t="shared" si="141"/>
        <v>Normal</v>
      </c>
      <c r="U2274" s="7">
        <v>28</v>
      </c>
      <c r="V2274" s="7" t="s">
        <v>4712</v>
      </c>
      <c r="W2274" s="7">
        <v>2004</v>
      </c>
      <c r="X2274" s="7" t="str">
        <f t="shared" si="142"/>
        <v>28-Nov-2004</v>
      </c>
      <c r="Z2274" s="7">
        <f t="shared" si="143"/>
        <v>18</v>
      </c>
      <c r="AC2274" s="44">
        <v>1241</v>
      </c>
    </row>
    <row r="2275" ht="15.6" spans="1:29">
      <c r="A2275" s="24" t="s">
        <v>4549</v>
      </c>
      <c r="B2275" s="24" t="s">
        <v>8279</v>
      </c>
      <c r="C2275" s="7" t="s">
        <v>4748</v>
      </c>
      <c r="D2275" s="7" t="s">
        <v>8163</v>
      </c>
      <c r="G2275" s="7" t="s">
        <v>4688</v>
      </c>
      <c r="H2275" s="7">
        <v>0</v>
      </c>
      <c r="K2275" s="7" t="s">
        <v>4687</v>
      </c>
      <c r="L2275" s="7" t="s">
        <v>4687</v>
      </c>
      <c r="N2275" s="7">
        <v>19.07</v>
      </c>
      <c r="O2275" s="7" t="str">
        <f t="shared" si="140"/>
        <v>Normal Weight</v>
      </c>
      <c r="Q2275" s="7">
        <v>9.44</v>
      </c>
      <c r="R2275" s="7" t="str">
        <f t="shared" si="141"/>
        <v>Diabetes</v>
      </c>
      <c r="U2275" s="7">
        <v>9</v>
      </c>
      <c r="V2275" s="7" t="s">
        <v>4717</v>
      </c>
      <c r="W2275" s="7">
        <v>1992</v>
      </c>
      <c r="X2275" s="7" t="str">
        <f t="shared" si="142"/>
        <v>9-Dec-1992</v>
      </c>
      <c r="Z2275" s="7">
        <f t="shared" si="143"/>
        <v>30</v>
      </c>
      <c r="AC2275" s="44">
        <v>1240</v>
      </c>
    </row>
    <row r="2276" ht="15.6" spans="1:29">
      <c r="A2276" s="24" t="s">
        <v>4551</v>
      </c>
      <c r="B2276" s="24" t="s">
        <v>8280</v>
      </c>
      <c r="C2276" s="7" t="s">
        <v>4751</v>
      </c>
      <c r="D2276" s="7" t="s">
        <v>5593</v>
      </c>
      <c r="G2276" s="7">
        <v>1</v>
      </c>
      <c r="H2276" s="7">
        <v>1</v>
      </c>
      <c r="K2276" s="7" t="s">
        <v>4687</v>
      </c>
      <c r="L2276" s="7" t="s">
        <v>4687</v>
      </c>
      <c r="N2276" s="7">
        <v>15.56</v>
      </c>
      <c r="O2276" s="7" t="str">
        <f t="shared" si="140"/>
        <v>Underweight</v>
      </c>
      <c r="Q2276" s="7">
        <v>6.15</v>
      </c>
      <c r="R2276" s="7" t="str">
        <f t="shared" si="141"/>
        <v>Prediabetes</v>
      </c>
      <c r="U2276" s="7">
        <v>3</v>
      </c>
      <c r="V2276" s="7" t="s">
        <v>4708</v>
      </c>
      <c r="W2276" s="7">
        <v>1999</v>
      </c>
      <c r="X2276" s="7" t="str">
        <f t="shared" si="142"/>
        <v>3-Jul-1999</v>
      </c>
      <c r="Z2276" s="7">
        <f t="shared" si="143"/>
        <v>23</v>
      </c>
      <c r="AC2276" s="44">
        <v>1237</v>
      </c>
    </row>
    <row r="2277" ht="15.6" spans="1:29">
      <c r="A2277" s="24" t="s">
        <v>4553</v>
      </c>
      <c r="B2277" s="24" t="s">
        <v>8281</v>
      </c>
      <c r="C2277" s="7" t="s">
        <v>4751</v>
      </c>
      <c r="D2277" s="7" t="s">
        <v>6491</v>
      </c>
      <c r="G2277" s="7" t="s">
        <v>4688</v>
      </c>
      <c r="H2277" s="7">
        <v>0</v>
      </c>
      <c r="K2277" s="7" t="s">
        <v>4687</v>
      </c>
      <c r="L2277" s="7" t="s">
        <v>4687</v>
      </c>
      <c r="N2277" s="7">
        <v>22.76</v>
      </c>
      <c r="O2277" s="7" t="str">
        <f t="shared" si="140"/>
        <v>Normal Weight</v>
      </c>
      <c r="Q2277" s="7">
        <v>5.13</v>
      </c>
      <c r="R2277" s="7" t="str">
        <f t="shared" si="141"/>
        <v>Normal</v>
      </c>
      <c r="U2277" s="7">
        <v>18</v>
      </c>
      <c r="V2277" s="7" t="s">
        <v>4715</v>
      </c>
      <c r="W2277" s="7">
        <v>2002</v>
      </c>
      <c r="X2277" s="7" t="str">
        <f t="shared" si="142"/>
        <v>18-Sep-2002</v>
      </c>
      <c r="Z2277" s="7">
        <f t="shared" si="143"/>
        <v>20</v>
      </c>
      <c r="AC2277" s="44">
        <v>1234</v>
      </c>
    </row>
    <row r="2278" ht="15.6" spans="1:29">
      <c r="A2278" s="24" t="s">
        <v>4555</v>
      </c>
      <c r="B2278" s="24" t="s">
        <v>8282</v>
      </c>
      <c r="C2278" s="7" t="s">
        <v>4748</v>
      </c>
      <c r="D2278" s="7" t="s">
        <v>8283</v>
      </c>
      <c r="G2278" s="7" t="s">
        <v>4688</v>
      </c>
      <c r="H2278" s="7">
        <v>0</v>
      </c>
      <c r="K2278" s="7" t="s">
        <v>4689</v>
      </c>
      <c r="L2278" s="7" t="s">
        <v>4687</v>
      </c>
      <c r="N2278" s="7">
        <v>22.79</v>
      </c>
      <c r="O2278" s="7" t="str">
        <f t="shared" si="140"/>
        <v>Normal Weight</v>
      </c>
      <c r="Q2278" s="7">
        <v>4.96</v>
      </c>
      <c r="R2278" s="7" t="str">
        <f t="shared" si="141"/>
        <v>Normal</v>
      </c>
      <c r="U2278" s="7">
        <v>15</v>
      </c>
      <c r="V2278" s="7" t="s">
        <v>4718</v>
      </c>
      <c r="W2278" s="7">
        <v>1997</v>
      </c>
      <c r="X2278" s="7" t="str">
        <f t="shared" si="142"/>
        <v>15-Aug-1997</v>
      </c>
      <c r="Z2278" s="7">
        <f t="shared" si="143"/>
        <v>25</v>
      </c>
      <c r="AC2278" s="44">
        <v>1228</v>
      </c>
    </row>
    <row r="2279" ht="15.6" spans="1:29">
      <c r="A2279" s="24" t="s">
        <v>4557</v>
      </c>
      <c r="B2279" s="24" t="s">
        <v>8284</v>
      </c>
      <c r="C2279" s="7" t="s">
        <v>4751</v>
      </c>
      <c r="D2279" s="7" t="s">
        <v>4954</v>
      </c>
      <c r="G2279" s="7" t="s">
        <v>4688</v>
      </c>
      <c r="H2279" s="7">
        <v>0</v>
      </c>
      <c r="K2279" s="7" t="s">
        <v>4689</v>
      </c>
      <c r="L2279" s="7" t="s">
        <v>4687</v>
      </c>
      <c r="N2279" s="7">
        <v>17.41</v>
      </c>
      <c r="O2279" s="7" t="str">
        <f t="shared" si="140"/>
        <v>Underweight</v>
      </c>
      <c r="Q2279" s="7">
        <v>10.95</v>
      </c>
      <c r="R2279" s="7" t="str">
        <f t="shared" si="141"/>
        <v>Diabetes</v>
      </c>
      <c r="U2279" s="7">
        <v>28</v>
      </c>
      <c r="V2279" s="7" t="s">
        <v>4714</v>
      </c>
      <c r="W2279" s="7">
        <v>1996</v>
      </c>
      <c r="X2279" s="7" t="str">
        <f t="shared" si="142"/>
        <v>28-Jun-1996</v>
      </c>
      <c r="Z2279" s="7">
        <f t="shared" si="143"/>
        <v>26</v>
      </c>
      <c r="AC2279" s="44">
        <v>1224</v>
      </c>
    </row>
    <row r="2280" ht="15.6" spans="1:29">
      <c r="A2280" s="24" t="s">
        <v>4559</v>
      </c>
      <c r="B2280" s="24" t="s">
        <v>5093</v>
      </c>
      <c r="C2280" s="7" t="s">
        <v>4751</v>
      </c>
      <c r="D2280" s="7" t="s">
        <v>8285</v>
      </c>
      <c r="G2280" s="7">
        <v>1</v>
      </c>
      <c r="H2280" s="7">
        <v>1</v>
      </c>
      <c r="K2280" s="7" t="s">
        <v>4689</v>
      </c>
      <c r="L2280" s="7" t="s">
        <v>4687</v>
      </c>
      <c r="N2280" s="7">
        <v>19.32</v>
      </c>
      <c r="O2280" s="7" t="str">
        <f t="shared" si="140"/>
        <v>Normal Weight</v>
      </c>
      <c r="Q2280" s="7">
        <v>4.44</v>
      </c>
      <c r="R2280" s="7" t="str">
        <f t="shared" si="141"/>
        <v>Normal</v>
      </c>
      <c r="U2280" s="7">
        <v>3</v>
      </c>
      <c r="V2280" s="7" t="s">
        <v>4718</v>
      </c>
      <c r="W2280" s="7">
        <v>2001</v>
      </c>
      <c r="X2280" s="7" t="str">
        <f t="shared" si="142"/>
        <v>3-Aug-2001</v>
      </c>
      <c r="Z2280" s="7">
        <f t="shared" si="143"/>
        <v>21</v>
      </c>
      <c r="AC2280" s="44">
        <v>1220</v>
      </c>
    </row>
    <row r="2281" ht="15.6" spans="1:29">
      <c r="A2281" s="24" t="s">
        <v>4561</v>
      </c>
      <c r="B2281" s="24" t="s">
        <v>8286</v>
      </c>
      <c r="C2281" s="7" t="s">
        <v>4751</v>
      </c>
      <c r="D2281" s="7" t="s">
        <v>4903</v>
      </c>
      <c r="G2281" s="7" t="s">
        <v>4688</v>
      </c>
      <c r="H2281" s="7">
        <v>0</v>
      </c>
      <c r="K2281" s="7" t="s">
        <v>4687</v>
      </c>
      <c r="L2281" s="7" t="s">
        <v>4687</v>
      </c>
      <c r="N2281" s="7">
        <v>18.25</v>
      </c>
      <c r="O2281" s="7" t="str">
        <f t="shared" si="140"/>
        <v>Underweight</v>
      </c>
      <c r="Q2281" s="7">
        <v>4.02</v>
      </c>
      <c r="R2281" s="7" t="str">
        <f t="shared" si="141"/>
        <v>Normal</v>
      </c>
      <c r="U2281" s="7">
        <v>27</v>
      </c>
      <c r="V2281" s="7" t="s">
        <v>4714</v>
      </c>
      <c r="W2281" s="7">
        <v>2002</v>
      </c>
      <c r="X2281" s="7" t="str">
        <f t="shared" si="142"/>
        <v>27-Jun-2002</v>
      </c>
      <c r="Z2281" s="7">
        <f t="shared" si="143"/>
        <v>20</v>
      </c>
      <c r="AC2281" s="44">
        <v>1210</v>
      </c>
    </row>
    <row r="2282" ht="15.6" spans="1:29">
      <c r="A2282" s="24" t="s">
        <v>4563</v>
      </c>
      <c r="B2282" s="24" t="s">
        <v>8287</v>
      </c>
      <c r="C2282" s="7" t="s">
        <v>4751</v>
      </c>
      <c r="D2282" s="7" t="s">
        <v>8288</v>
      </c>
      <c r="G2282" s="7">
        <v>1</v>
      </c>
      <c r="H2282" s="7">
        <v>1</v>
      </c>
      <c r="K2282" s="7" t="s">
        <v>4687</v>
      </c>
      <c r="L2282" s="7" t="s">
        <v>4687</v>
      </c>
      <c r="N2282" s="7">
        <v>53.13</v>
      </c>
      <c r="O2282" s="7" t="str">
        <f t="shared" si="140"/>
        <v>Obesity</v>
      </c>
      <c r="Q2282" s="7">
        <v>5.44</v>
      </c>
      <c r="R2282" s="7" t="str">
        <f t="shared" si="141"/>
        <v>Normal</v>
      </c>
      <c r="U2282" s="7">
        <v>27</v>
      </c>
      <c r="V2282" s="7" t="s">
        <v>4717</v>
      </c>
      <c r="W2282" s="7">
        <v>2004</v>
      </c>
      <c r="X2282" s="7" t="str">
        <f t="shared" si="142"/>
        <v>27-Dec-2004</v>
      </c>
      <c r="Z2282" s="7">
        <f t="shared" si="143"/>
        <v>18</v>
      </c>
      <c r="AC2282" s="44">
        <v>1200.55</v>
      </c>
    </row>
    <row r="2283" ht="15.6" spans="1:29">
      <c r="A2283" s="24" t="s">
        <v>4565</v>
      </c>
      <c r="B2283" s="24" t="s">
        <v>4831</v>
      </c>
      <c r="C2283" s="7" t="s">
        <v>4748</v>
      </c>
      <c r="D2283" s="7" t="s">
        <v>4911</v>
      </c>
      <c r="G2283" s="7">
        <v>1</v>
      </c>
      <c r="H2283" s="7">
        <v>1</v>
      </c>
      <c r="K2283" s="7" t="s">
        <v>4687</v>
      </c>
      <c r="L2283" s="7" t="s">
        <v>4687</v>
      </c>
      <c r="N2283" s="7">
        <v>20.46</v>
      </c>
      <c r="O2283" s="7" t="str">
        <f t="shared" si="140"/>
        <v>Normal Weight</v>
      </c>
      <c r="Q2283" s="7">
        <v>4.15</v>
      </c>
      <c r="R2283" s="7" t="str">
        <f t="shared" si="141"/>
        <v>Normal</v>
      </c>
      <c r="U2283" s="7">
        <v>3</v>
      </c>
      <c r="V2283" s="7" t="s">
        <v>4712</v>
      </c>
      <c r="W2283" s="7">
        <v>1994</v>
      </c>
      <c r="X2283" s="7" t="str">
        <f t="shared" si="142"/>
        <v>3-Nov-1994</v>
      </c>
      <c r="Z2283" s="7">
        <f t="shared" si="143"/>
        <v>28</v>
      </c>
      <c r="AC2283" s="44">
        <v>1200</v>
      </c>
    </row>
    <row r="2284" ht="15.6" spans="1:29">
      <c r="A2284" s="24" t="s">
        <v>4567</v>
      </c>
      <c r="B2284" s="24" t="s">
        <v>8289</v>
      </c>
      <c r="C2284" s="7" t="s">
        <v>4751</v>
      </c>
      <c r="D2284" s="7" t="s">
        <v>4772</v>
      </c>
      <c r="G2284" s="7">
        <v>1</v>
      </c>
      <c r="H2284" s="7">
        <v>1</v>
      </c>
      <c r="K2284" s="7" t="s">
        <v>4687</v>
      </c>
      <c r="L2284" s="7" t="s">
        <v>4687</v>
      </c>
      <c r="N2284" s="7">
        <v>43.01</v>
      </c>
      <c r="O2284" s="7" t="str">
        <f t="shared" si="140"/>
        <v>Obesity</v>
      </c>
      <c r="Q2284" s="7">
        <v>6.02</v>
      </c>
      <c r="R2284" s="7" t="str">
        <f t="shared" si="141"/>
        <v>Prediabetes</v>
      </c>
      <c r="U2284" s="7">
        <v>21</v>
      </c>
      <c r="V2284" s="7" t="s">
        <v>4719</v>
      </c>
      <c r="W2284" s="7">
        <v>2004</v>
      </c>
      <c r="X2284" s="7" t="str">
        <f t="shared" si="142"/>
        <v>21-Oct-2004</v>
      </c>
      <c r="Z2284" s="7">
        <f t="shared" si="143"/>
        <v>18</v>
      </c>
      <c r="AC2284" s="44">
        <v>1191</v>
      </c>
    </row>
    <row r="2285" ht="15.6" spans="1:29">
      <c r="A2285" s="24" t="s">
        <v>4569</v>
      </c>
      <c r="B2285" s="24" t="s">
        <v>8290</v>
      </c>
      <c r="C2285" s="7" t="s">
        <v>4748</v>
      </c>
      <c r="D2285" s="7" t="s">
        <v>6342</v>
      </c>
      <c r="G2285" s="7" t="s">
        <v>4688</v>
      </c>
      <c r="H2285" s="7">
        <v>0</v>
      </c>
      <c r="K2285" s="7" t="s">
        <v>4687</v>
      </c>
      <c r="L2285" s="7" t="s">
        <v>4687</v>
      </c>
      <c r="N2285" s="7">
        <v>15.01</v>
      </c>
      <c r="O2285" s="7" t="str">
        <f t="shared" si="140"/>
        <v>Underweight</v>
      </c>
      <c r="Q2285" s="7">
        <v>7.73</v>
      </c>
      <c r="R2285" s="7" t="str">
        <f t="shared" si="141"/>
        <v>Diabetes</v>
      </c>
      <c r="U2285" s="7">
        <v>29</v>
      </c>
      <c r="V2285" s="7" t="s">
        <v>4719</v>
      </c>
      <c r="W2285" s="7">
        <v>2003</v>
      </c>
      <c r="X2285" s="7" t="str">
        <f t="shared" si="142"/>
        <v>29-Oct-2003</v>
      </c>
      <c r="Z2285" s="7">
        <f t="shared" si="143"/>
        <v>19</v>
      </c>
      <c r="AC2285" s="44">
        <v>1178.07</v>
      </c>
    </row>
    <row r="2286" ht="15.6" spans="1:29">
      <c r="A2286" s="24" t="s">
        <v>4571</v>
      </c>
      <c r="B2286" s="24" t="s">
        <v>8291</v>
      </c>
      <c r="C2286" s="7" t="s">
        <v>4751</v>
      </c>
      <c r="D2286" s="7" t="s">
        <v>8292</v>
      </c>
      <c r="G2286" s="7">
        <v>1</v>
      </c>
      <c r="H2286" s="7">
        <v>1</v>
      </c>
      <c r="K2286" s="7" t="s">
        <v>4687</v>
      </c>
      <c r="L2286" s="7" t="s">
        <v>4687</v>
      </c>
      <c r="N2286" s="7">
        <v>41.14</v>
      </c>
      <c r="O2286" s="7" t="str">
        <f t="shared" si="140"/>
        <v>Obesity</v>
      </c>
      <c r="Q2286" s="7">
        <v>5.03</v>
      </c>
      <c r="R2286" s="7" t="str">
        <f t="shared" si="141"/>
        <v>Normal</v>
      </c>
      <c r="U2286" s="7">
        <v>10</v>
      </c>
      <c r="V2286" s="7" t="s">
        <v>4715</v>
      </c>
      <c r="W2286" s="7">
        <v>2004</v>
      </c>
      <c r="X2286" s="7" t="str">
        <f t="shared" si="142"/>
        <v>10-Sep-2004</v>
      </c>
      <c r="Z2286" s="7">
        <f t="shared" si="143"/>
        <v>18</v>
      </c>
      <c r="AC2286" s="44">
        <v>1178</v>
      </c>
    </row>
    <row r="2287" ht="15.6" spans="1:29">
      <c r="A2287" s="24" t="s">
        <v>4573</v>
      </c>
      <c r="B2287" s="24" t="s">
        <v>8251</v>
      </c>
      <c r="C2287" s="7" t="s">
        <v>4748</v>
      </c>
      <c r="D2287" s="7" t="s">
        <v>4927</v>
      </c>
      <c r="G2287" s="7" t="s">
        <v>4688</v>
      </c>
      <c r="H2287" s="7">
        <v>0</v>
      </c>
      <c r="K2287" s="7" t="s">
        <v>4687</v>
      </c>
      <c r="L2287" s="7" t="s">
        <v>4687</v>
      </c>
      <c r="N2287" s="7">
        <v>16.55</v>
      </c>
      <c r="O2287" s="7" t="str">
        <f t="shared" si="140"/>
        <v>Underweight</v>
      </c>
      <c r="Q2287" s="7">
        <v>4.08</v>
      </c>
      <c r="R2287" s="7" t="str">
        <f t="shared" si="141"/>
        <v>Normal</v>
      </c>
      <c r="U2287" s="7">
        <v>23</v>
      </c>
      <c r="V2287" s="7" t="s">
        <v>4719</v>
      </c>
      <c r="W2287" s="7">
        <v>2002</v>
      </c>
      <c r="X2287" s="7" t="str">
        <f t="shared" si="142"/>
        <v>23-Oct-2002</v>
      </c>
      <c r="Z2287" s="7">
        <f t="shared" si="143"/>
        <v>20</v>
      </c>
      <c r="AC2287" s="44">
        <v>1167</v>
      </c>
    </row>
    <row r="2288" ht="15.6" spans="1:29">
      <c r="A2288" s="24" t="s">
        <v>4575</v>
      </c>
      <c r="B2288" s="24" t="s">
        <v>8293</v>
      </c>
      <c r="C2288" s="7" t="s">
        <v>4751</v>
      </c>
      <c r="D2288" s="7" t="s">
        <v>8294</v>
      </c>
      <c r="G2288" s="7">
        <v>1</v>
      </c>
      <c r="H2288" s="7">
        <v>1</v>
      </c>
      <c r="K2288" s="7" t="s">
        <v>4687</v>
      </c>
      <c r="L2288" s="7" t="s">
        <v>4687</v>
      </c>
      <c r="N2288" s="7">
        <v>37.29</v>
      </c>
      <c r="O2288" s="7" t="str">
        <f t="shared" si="140"/>
        <v>Obesity</v>
      </c>
      <c r="Q2288" s="7">
        <v>4.27</v>
      </c>
      <c r="R2288" s="7" t="str">
        <f t="shared" si="141"/>
        <v>Normal</v>
      </c>
      <c r="U2288" s="7">
        <v>4</v>
      </c>
      <c r="V2288" s="7" t="s">
        <v>4712</v>
      </c>
      <c r="W2288" s="7">
        <v>2004</v>
      </c>
      <c r="X2288" s="7" t="str">
        <f t="shared" si="142"/>
        <v>4-Nov-2004</v>
      </c>
      <c r="Z2288" s="7">
        <f t="shared" si="143"/>
        <v>18</v>
      </c>
      <c r="AC2288" s="44">
        <v>1165</v>
      </c>
    </row>
    <row r="2289" ht="15.6" spans="1:29">
      <c r="A2289" s="24" t="s">
        <v>4577</v>
      </c>
      <c r="B2289" s="24" t="s">
        <v>8295</v>
      </c>
      <c r="C2289" s="7" t="s">
        <v>4748</v>
      </c>
      <c r="D2289" s="7" t="s">
        <v>7134</v>
      </c>
      <c r="G2289" s="7">
        <v>1</v>
      </c>
      <c r="H2289" s="7">
        <v>1</v>
      </c>
      <c r="K2289" s="7" t="s">
        <v>4689</v>
      </c>
      <c r="L2289" s="7" t="s">
        <v>4687</v>
      </c>
      <c r="N2289" s="7">
        <v>16.74</v>
      </c>
      <c r="O2289" s="7" t="str">
        <f t="shared" si="140"/>
        <v>Underweight</v>
      </c>
      <c r="Q2289" s="7">
        <v>4.07</v>
      </c>
      <c r="R2289" s="7" t="str">
        <f t="shared" si="141"/>
        <v>Normal</v>
      </c>
      <c r="U2289" s="7">
        <v>29</v>
      </c>
      <c r="V2289" s="7" t="s">
        <v>4712</v>
      </c>
      <c r="W2289" s="7">
        <v>2001</v>
      </c>
      <c r="X2289" s="7" t="str">
        <f t="shared" si="142"/>
        <v>29-Nov-2001</v>
      </c>
      <c r="Z2289" s="7">
        <f t="shared" si="143"/>
        <v>21</v>
      </c>
      <c r="AC2289" s="44">
        <v>1163.46</v>
      </c>
    </row>
    <row r="2290" ht="15.6" spans="1:29">
      <c r="A2290" s="24" t="s">
        <v>4579</v>
      </c>
      <c r="B2290" s="24" t="s">
        <v>8296</v>
      </c>
      <c r="C2290" s="7" t="s">
        <v>4751</v>
      </c>
      <c r="D2290" s="7" t="s">
        <v>8297</v>
      </c>
      <c r="G2290" s="7" t="s">
        <v>4688</v>
      </c>
      <c r="H2290" s="7">
        <v>0</v>
      </c>
      <c r="K2290" s="7" t="s">
        <v>4687</v>
      </c>
      <c r="L2290" s="7" t="s">
        <v>4687</v>
      </c>
      <c r="N2290" s="7">
        <v>34.43</v>
      </c>
      <c r="O2290" s="7" t="str">
        <f t="shared" si="140"/>
        <v>Obesity</v>
      </c>
      <c r="Q2290" s="7">
        <v>10.36</v>
      </c>
      <c r="R2290" s="7" t="str">
        <f t="shared" si="141"/>
        <v>Diabetes</v>
      </c>
      <c r="U2290" s="7">
        <v>3</v>
      </c>
      <c r="V2290" s="7" t="s">
        <v>4717</v>
      </c>
      <c r="W2290" s="7">
        <v>2004</v>
      </c>
      <c r="X2290" s="7" t="str">
        <f t="shared" si="142"/>
        <v>3-Dec-2004</v>
      </c>
      <c r="Z2290" s="7">
        <f t="shared" si="143"/>
        <v>18</v>
      </c>
      <c r="AC2290" s="44">
        <v>1158.32</v>
      </c>
    </row>
    <row r="2291" ht="15.6" spans="1:29">
      <c r="A2291" s="24" t="s">
        <v>4581</v>
      </c>
      <c r="B2291" s="24" t="s">
        <v>8298</v>
      </c>
      <c r="C2291" s="7" t="s">
        <v>4751</v>
      </c>
      <c r="D2291" s="7" t="s">
        <v>8299</v>
      </c>
      <c r="G2291" s="7">
        <v>1</v>
      </c>
      <c r="H2291" s="7">
        <v>1</v>
      </c>
      <c r="K2291" s="7" t="s">
        <v>4687</v>
      </c>
      <c r="L2291" s="7" t="s">
        <v>4687</v>
      </c>
      <c r="N2291" s="7">
        <v>34.1</v>
      </c>
      <c r="O2291" s="7" t="str">
        <f t="shared" si="140"/>
        <v>Obesity</v>
      </c>
      <c r="Q2291" s="7">
        <v>5.71</v>
      </c>
      <c r="R2291" s="7" t="str">
        <f t="shared" si="141"/>
        <v>Prediabetes</v>
      </c>
      <c r="U2291" s="7">
        <v>22</v>
      </c>
      <c r="V2291" s="7" t="s">
        <v>4718</v>
      </c>
      <c r="W2291" s="7">
        <v>2004</v>
      </c>
      <c r="X2291" s="7" t="str">
        <f t="shared" si="142"/>
        <v>22-Aug-2004</v>
      </c>
      <c r="Z2291" s="7">
        <f t="shared" si="143"/>
        <v>18</v>
      </c>
      <c r="AC2291" s="44">
        <v>1149.4</v>
      </c>
    </row>
    <row r="2292" ht="15.6" spans="1:29">
      <c r="A2292" s="24" t="s">
        <v>4583</v>
      </c>
      <c r="B2292" s="24" t="s">
        <v>5093</v>
      </c>
      <c r="C2292" s="7" t="s">
        <v>4748</v>
      </c>
      <c r="D2292" s="7" t="s">
        <v>5254</v>
      </c>
      <c r="G2292" s="7">
        <v>1</v>
      </c>
      <c r="H2292" s="7">
        <v>1</v>
      </c>
      <c r="K2292" s="7" t="s">
        <v>4687</v>
      </c>
      <c r="L2292" s="7" t="s">
        <v>4687</v>
      </c>
      <c r="N2292" s="7">
        <v>19.3</v>
      </c>
      <c r="O2292" s="7" t="str">
        <f t="shared" si="140"/>
        <v>Normal Weight</v>
      </c>
      <c r="Q2292" s="7">
        <v>6.08</v>
      </c>
      <c r="R2292" s="7" t="str">
        <f t="shared" si="141"/>
        <v>Prediabetes</v>
      </c>
      <c r="U2292" s="7">
        <v>29</v>
      </c>
      <c r="V2292" s="7" t="s">
        <v>4717</v>
      </c>
      <c r="W2292" s="7">
        <v>2002</v>
      </c>
      <c r="X2292" s="7" t="str">
        <f t="shared" si="142"/>
        <v>29-Dec-2002</v>
      </c>
      <c r="Z2292" s="7">
        <f t="shared" si="143"/>
        <v>20</v>
      </c>
      <c r="AC2292" s="44">
        <v>1149</v>
      </c>
    </row>
    <row r="2293" ht="15.6" spans="1:29">
      <c r="A2293" s="24" t="s">
        <v>4585</v>
      </c>
      <c r="B2293" s="24" t="s">
        <v>8300</v>
      </c>
      <c r="C2293" s="7" t="s">
        <v>4751</v>
      </c>
      <c r="D2293" s="7" t="s">
        <v>8301</v>
      </c>
      <c r="G2293" s="7">
        <v>1</v>
      </c>
      <c r="H2293" s="7">
        <v>1</v>
      </c>
      <c r="K2293" s="7" t="s">
        <v>4687</v>
      </c>
      <c r="L2293" s="7" t="s">
        <v>4687</v>
      </c>
      <c r="N2293" s="7">
        <v>33.66</v>
      </c>
      <c r="O2293" s="7" t="str">
        <f t="shared" si="140"/>
        <v>Obesity</v>
      </c>
      <c r="Q2293" s="7">
        <v>5.71</v>
      </c>
      <c r="R2293" s="7" t="str">
        <f t="shared" si="141"/>
        <v>Prediabetes</v>
      </c>
      <c r="U2293" s="7">
        <v>25</v>
      </c>
      <c r="V2293" s="7" t="s">
        <v>4719</v>
      </c>
      <c r="W2293" s="7">
        <v>2004</v>
      </c>
      <c r="X2293" s="7" t="str">
        <f t="shared" si="142"/>
        <v>25-Oct-2004</v>
      </c>
      <c r="Z2293" s="7">
        <f t="shared" si="143"/>
        <v>18</v>
      </c>
      <c r="AC2293" s="44">
        <v>1146.8</v>
      </c>
    </row>
    <row r="2294" ht="15.6" spans="1:29">
      <c r="A2294" s="24" t="s">
        <v>4587</v>
      </c>
      <c r="B2294" s="24" t="s">
        <v>4916</v>
      </c>
      <c r="C2294" s="7" t="s">
        <v>4751</v>
      </c>
      <c r="D2294" s="7" t="s">
        <v>4846</v>
      </c>
      <c r="G2294" s="7" t="s">
        <v>4688</v>
      </c>
      <c r="H2294" s="7">
        <v>0</v>
      </c>
      <c r="K2294" s="7" t="s">
        <v>4687</v>
      </c>
      <c r="L2294" s="7" t="s">
        <v>4687</v>
      </c>
      <c r="N2294" s="7">
        <v>33.33</v>
      </c>
      <c r="O2294" s="7" t="str">
        <f t="shared" si="140"/>
        <v>Obesity</v>
      </c>
      <c r="Q2294" s="7">
        <v>9.13</v>
      </c>
      <c r="R2294" s="7" t="str">
        <f t="shared" si="141"/>
        <v>Diabetes</v>
      </c>
      <c r="U2294" s="7">
        <v>2</v>
      </c>
      <c r="V2294" s="7" t="s">
        <v>4708</v>
      </c>
      <c r="W2294" s="7">
        <v>2004</v>
      </c>
      <c r="X2294" s="7" t="str">
        <f t="shared" si="142"/>
        <v>2-Jul-2004</v>
      </c>
      <c r="Z2294" s="7">
        <f t="shared" si="143"/>
        <v>18</v>
      </c>
      <c r="AC2294" s="44">
        <v>1142</v>
      </c>
    </row>
    <row r="2295" ht="15.6" spans="1:29">
      <c r="A2295" s="24" t="s">
        <v>4589</v>
      </c>
      <c r="B2295" s="24" t="s">
        <v>8302</v>
      </c>
      <c r="C2295" s="7" t="s">
        <v>4748</v>
      </c>
      <c r="D2295" s="7" t="s">
        <v>4927</v>
      </c>
      <c r="G2295" s="7">
        <v>1</v>
      </c>
      <c r="H2295" s="7">
        <v>1</v>
      </c>
      <c r="K2295" s="7" t="s">
        <v>4687</v>
      </c>
      <c r="L2295" s="7" t="s">
        <v>4687</v>
      </c>
      <c r="N2295" s="7">
        <v>21.84</v>
      </c>
      <c r="O2295" s="7" t="str">
        <f t="shared" si="140"/>
        <v>Normal Weight</v>
      </c>
      <c r="Q2295" s="7">
        <v>5.49</v>
      </c>
      <c r="R2295" s="7" t="str">
        <f t="shared" si="141"/>
        <v>Normal</v>
      </c>
      <c r="U2295" s="7">
        <v>10</v>
      </c>
      <c r="V2295" s="7" t="s">
        <v>4712</v>
      </c>
      <c r="W2295" s="7">
        <v>2004</v>
      </c>
      <c r="X2295" s="7" t="str">
        <f t="shared" si="142"/>
        <v>10-Nov-2004</v>
      </c>
      <c r="Z2295" s="7">
        <f t="shared" si="143"/>
        <v>18</v>
      </c>
      <c r="AC2295" s="44">
        <v>1141.45</v>
      </c>
    </row>
    <row r="2296" ht="15.6" spans="1:29">
      <c r="A2296" s="24" t="s">
        <v>4591</v>
      </c>
      <c r="B2296" s="24" t="s">
        <v>8303</v>
      </c>
      <c r="C2296" s="7" t="s">
        <v>4751</v>
      </c>
      <c r="D2296" s="7" t="s">
        <v>6017</v>
      </c>
      <c r="G2296" s="7">
        <v>1</v>
      </c>
      <c r="H2296" s="7">
        <v>1</v>
      </c>
      <c r="K2296" s="7" t="s">
        <v>4687</v>
      </c>
      <c r="L2296" s="7" t="s">
        <v>4687</v>
      </c>
      <c r="N2296" s="7">
        <v>16.87</v>
      </c>
      <c r="O2296" s="7" t="str">
        <f t="shared" si="140"/>
        <v>Underweight</v>
      </c>
      <c r="Q2296" s="7">
        <v>4.37</v>
      </c>
      <c r="R2296" s="7" t="str">
        <f t="shared" si="141"/>
        <v>Normal</v>
      </c>
      <c r="U2296" s="7">
        <v>5</v>
      </c>
      <c r="V2296" s="7" t="s">
        <v>4719</v>
      </c>
      <c r="W2296" s="7">
        <v>2002</v>
      </c>
      <c r="X2296" s="7" t="str">
        <f t="shared" si="142"/>
        <v>5-Oct-2002</v>
      </c>
      <c r="Z2296" s="7">
        <f t="shared" si="143"/>
        <v>20</v>
      </c>
      <c r="AC2296" s="44">
        <v>1141</v>
      </c>
    </row>
    <row r="2297" ht="15.6" spans="1:29">
      <c r="A2297" s="24" t="s">
        <v>4593</v>
      </c>
      <c r="B2297" s="24" t="s">
        <v>8304</v>
      </c>
      <c r="C2297" s="7" t="s">
        <v>4751</v>
      </c>
      <c r="D2297" s="7" t="s">
        <v>8305</v>
      </c>
      <c r="G2297" s="7" t="s">
        <v>4688</v>
      </c>
      <c r="H2297" s="7">
        <v>0</v>
      </c>
      <c r="K2297" s="7" t="s">
        <v>4687</v>
      </c>
      <c r="L2297" s="7" t="s">
        <v>4687</v>
      </c>
      <c r="N2297" s="7">
        <v>30.14</v>
      </c>
      <c r="O2297" s="7" t="str">
        <f t="shared" si="140"/>
        <v>Obesity</v>
      </c>
      <c r="Q2297" s="7">
        <v>8.46</v>
      </c>
      <c r="R2297" s="7" t="str">
        <f t="shared" si="141"/>
        <v>Diabetes</v>
      </c>
      <c r="U2297" s="7">
        <v>16</v>
      </c>
      <c r="V2297" s="7" t="s">
        <v>4708</v>
      </c>
      <c r="W2297" s="7">
        <v>2004</v>
      </c>
      <c r="X2297" s="7" t="str">
        <f t="shared" si="142"/>
        <v>16-Jul-2004</v>
      </c>
      <c r="Z2297" s="7">
        <f t="shared" si="143"/>
        <v>18</v>
      </c>
      <c r="AC2297" s="44">
        <v>1137.47</v>
      </c>
    </row>
    <row r="2298" ht="15.6" spans="1:29">
      <c r="A2298" s="24" t="s">
        <v>4595</v>
      </c>
      <c r="B2298" s="24" t="s">
        <v>8306</v>
      </c>
      <c r="C2298" s="7" t="s">
        <v>4751</v>
      </c>
      <c r="D2298" s="7" t="s">
        <v>8307</v>
      </c>
      <c r="G2298" s="7">
        <v>1</v>
      </c>
      <c r="H2298" s="7">
        <v>1</v>
      </c>
      <c r="K2298" s="7" t="s">
        <v>4687</v>
      </c>
      <c r="L2298" s="7" t="s">
        <v>4687</v>
      </c>
      <c r="N2298" s="7">
        <v>23.21</v>
      </c>
      <c r="O2298" s="7" t="str">
        <f t="shared" si="140"/>
        <v>Normal Weight</v>
      </c>
      <c r="Q2298" s="7">
        <v>5.28</v>
      </c>
      <c r="R2298" s="7" t="str">
        <f t="shared" si="141"/>
        <v>Normal</v>
      </c>
      <c r="U2298" s="7">
        <v>1</v>
      </c>
      <c r="V2298" s="7" t="s">
        <v>4714</v>
      </c>
      <c r="W2298" s="7">
        <v>2004</v>
      </c>
      <c r="X2298" s="7" t="str">
        <f t="shared" si="142"/>
        <v>1-Jun-2004</v>
      </c>
      <c r="Z2298" s="7">
        <f t="shared" si="143"/>
        <v>19</v>
      </c>
      <c r="AC2298" s="44">
        <v>1137.01</v>
      </c>
    </row>
    <row r="2299" ht="15.6" spans="1:29">
      <c r="A2299" s="24" t="s">
        <v>4597</v>
      </c>
      <c r="B2299" s="24" t="s">
        <v>8308</v>
      </c>
      <c r="C2299" s="7" t="s">
        <v>4748</v>
      </c>
      <c r="D2299" s="7" t="s">
        <v>8309</v>
      </c>
      <c r="G2299" s="7">
        <v>1</v>
      </c>
      <c r="H2299" s="7">
        <v>1</v>
      </c>
      <c r="K2299" s="7" t="s">
        <v>4687</v>
      </c>
      <c r="L2299" s="7" t="s">
        <v>4687</v>
      </c>
      <c r="N2299" s="7">
        <v>17.17</v>
      </c>
      <c r="O2299" s="7" t="str">
        <f t="shared" si="140"/>
        <v>Underweight</v>
      </c>
      <c r="Q2299" s="7">
        <v>5.33</v>
      </c>
      <c r="R2299" s="7" t="str">
        <f t="shared" si="141"/>
        <v>Normal</v>
      </c>
      <c r="U2299" s="7">
        <v>24</v>
      </c>
      <c r="V2299" s="7" t="s">
        <v>4712</v>
      </c>
      <c r="W2299" s="7">
        <v>2002</v>
      </c>
      <c r="X2299" s="7" t="str">
        <f t="shared" si="142"/>
        <v>24-Nov-2002</v>
      </c>
      <c r="Z2299" s="7">
        <f t="shared" si="143"/>
        <v>20</v>
      </c>
      <c r="AC2299" s="44">
        <v>1137.01</v>
      </c>
    </row>
    <row r="2300" ht="15.6" spans="1:29">
      <c r="A2300" s="24" t="s">
        <v>4599</v>
      </c>
      <c r="B2300" s="24" t="s">
        <v>8310</v>
      </c>
      <c r="C2300" s="7" t="s">
        <v>4751</v>
      </c>
      <c r="D2300" s="7" t="s">
        <v>8311</v>
      </c>
      <c r="G2300" s="7">
        <v>1</v>
      </c>
      <c r="H2300" s="7">
        <v>1</v>
      </c>
      <c r="K2300" s="7" t="s">
        <v>4687</v>
      </c>
      <c r="L2300" s="7" t="s">
        <v>4687</v>
      </c>
      <c r="N2300" s="7">
        <v>15.61</v>
      </c>
      <c r="O2300" s="7" t="str">
        <f t="shared" si="140"/>
        <v>Underweight</v>
      </c>
      <c r="Q2300" s="7">
        <v>5.5</v>
      </c>
      <c r="R2300" s="7" t="str">
        <f t="shared" si="141"/>
        <v>Normal</v>
      </c>
      <c r="U2300" s="7">
        <v>29</v>
      </c>
      <c r="V2300" s="7" t="s">
        <v>4719</v>
      </c>
      <c r="W2300" s="7">
        <v>1998</v>
      </c>
      <c r="X2300" s="7" t="str">
        <f t="shared" si="142"/>
        <v>29-Oct-1998</v>
      </c>
      <c r="Z2300" s="7">
        <f t="shared" si="143"/>
        <v>24</v>
      </c>
      <c r="AC2300" s="44">
        <v>1137</v>
      </c>
    </row>
    <row r="2301" ht="15.6" spans="1:29">
      <c r="A2301" s="24" t="s">
        <v>4601</v>
      </c>
      <c r="B2301" s="24" t="s">
        <v>8312</v>
      </c>
      <c r="C2301" s="7" t="s">
        <v>4751</v>
      </c>
      <c r="D2301" s="7" t="s">
        <v>4909</v>
      </c>
      <c r="G2301" s="7">
        <v>1</v>
      </c>
      <c r="H2301" s="7">
        <v>1</v>
      </c>
      <c r="K2301" s="7" t="s">
        <v>4689</v>
      </c>
      <c r="L2301" s="7" t="s">
        <v>4687</v>
      </c>
      <c r="N2301" s="7">
        <v>17.98</v>
      </c>
      <c r="O2301" s="7" t="str">
        <f t="shared" si="140"/>
        <v>Underweight</v>
      </c>
      <c r="Q2301" s="7">
        <v>5.4</v>
      </c>
      <c r="R2301" s="7" t="str">
        <f t="shared" si="141"/>
        <v>Normal</v>
      </c>
      <c r="U2301" s="7">
        <v>14</v>
      </c>
      <c r="V2301" s="7" t="s">
        <v>4715</v>
      </c>
      <c r="W2301" s="7">
        <v>1997</v>
      </c>
      <c r="X2301" s="7" t="str">
        <f t="shared" si="142"/>
        <v>14-Sep-1997</v>
      </c>
      <c r="Z2301" s="7">
        <f t="shared" si="143"/>
        <v>25</v>
      </c>
      <c r="AC2301" s="44">
        <v>1136.4</v>
      </c>
    </row>
    <row r="2302" ht="15.6" spans="1:29">
      <c r="A2302" s="24" t="s">
        <v>4603</v>
      </c>
      <c r="B2302" s="24" t="s">
        <v>8313</v>
      </c>
      <c r="C2302" s="7" t="s">
        <v>4751</v>
      </c>
      <c r="D2302" s="7" t="s">
        <v>8314</v>
      </c>
      <c r="G2302" s="7">
        <v>1</v>
      </c>
      <c r="H2302" s="7">
        <v>1</v>
      </c>
      <c r="K2302" s="7" t="s">
        <v>4687</v>
      </c>
      <c r="L2302" s="7" t="s">
        <v>4687</v>
      </c>
      <c r="N2302" s="7">
        <v>21.64</v>
      </c>
      <c r="O2302" s="7" t="str">
        <f t="shared" si="140"/>
        <v>Normal Weight</v>
      </c>
      <c r="Q2302" s="7">
        <v>6.05</v>
      </c>
      <c r="R2302" s="7" t="str">
        <f t="shared" si="141"/>
        <v>Prediabetes</v>
      </c>
      <c r="U2302" s="7">
        <v>2</v>
      </c>
      <c r="V2302" s="7" t="s">
        <v>4718</v>
      </c>
      <c r="W2302" s="7">
        <v>2004</v>
      </c>
      <c r="X2302" s="7" t="str">
        <f t="shared" si="142"/>
        <v>2-Aug-2004</v>
      </c>
      <c r="Z2302" s="7">
        <f t="shared" si="143"/>
        <v>18</v>
      </c>
      <c r="AC2302" s="44">
        <v>1135.94</v>
      </c>
    </row>
    <row r="2303" ht="15.6" spans="1:29">
      <c r="A2303" s="24" t="s">
        <v>4605</v>
      </c>
      <c r="B2303" s="24" t="s">
        <v>5267</v>
      </c>
      <c r="C2303" s="7" t="s">
        <v>4751</v>
      </c>
      <c r="D2303" s="7" t="s">
        <v>4772</v>
      </c>
      <c r="G2303" s="7" t="s">
        <v>4688</v>
      </c>
      <c r="H2303" s="7">
        <v>0</v>
      </c>
      <c r="K2303" s="7" t="s">
        <v>4687</v>
      </c>
      <c r="L2303" s="7" t="s">
        <v>4687</v>
      </c>
      <c r="N2303" s="7">
        <v>16.4</v>
      </c>
      <c r="O2303" s="7" t="str">
        <f t="shared" si="140"/>
        <v>Underweight</v>
      </c>
      <c r="Q2303" s="7">
        <v>11.46</v>
      </c>
      <c r="R2303" s="7" t="str">
        <f t="shared" si="141"/>
        <v>Diabetes</v>
      </c>
      <c r="U2303" s="7">
        <v>11</v>
      </c>
      <c r="V2303" s="7" t="s">
        <v>4719</v>
      </c>
      <c r="W2303" s="7">
        <v>1993</v>
      </c>
      <c r="X2303" s="7" t="str">
        <f t="shared" si="142"/>
        <v>11-Oct-1993</v>
      </c>
      <c r="Z2303" s="7">
        <f t="shared" si="143"/>
        <v>29</v>
      </c>
      <c r="AC2303" s="44">
        <v>1135</v>
      </c>
    </row>
    <row r="2304" ht="15.6" spans="1:29">
      <c r="A2304" s="24" t="s">
        <v>4607</v>
      </c>
      <c r="B2304" s="24" t="s">
        <v>8315</v>
      </c>
      <c r="C2304" s="7" t="s">
        <v>4748</v>
      </c>
      <c r="D2304" s="7" t="s">
        <v>8316</v>
      </c>
      <c r="G2304" s="7" t="s">
        <v>4688</v>
      </c>
      <c r="H2304" s="7">
        <v>0</v>
      </c>
      <c r="K2304" s="7" t="s">
        <v>4689</v>
      </c>
      <c r="L2304" s="7" t="s">
        <v>4687</v>
      </c>
      <c r="N2304" s="7">
        <v>15.77</v>
      </c>
      <c r="O2304" s="7" t="str">
        <f t="shared" si="140"/>
        <v>Underweight</v>
      </c>
      <c r="Q2304" s="7">
        <v>8.48</v>
      </c>
      <c r="R2304" s="7" t="str">
        <f t="shared" si="141"/>
        <v>Diabetes</v>
      </c>
      <c r="U2304" s="7">
        <v>13</v>
      </c>
      <c r="V2304" s="7" t="s">
        <v>4718</v>
      </c>
      <c r="W2304" s="7">
        <v>1995</v>
      </c>
      <c r="X2304" s="7" t="str">
        <f t="shared" si="142"/>
        <v>13-Aug-1995</v>
      </c>
      <c r="Z2304" s="7">
        <f t="shared" si="143"/>
        <v>27</v>
      </c>
      <c r="AC2304" s="44">
        <v>1132</v>
      </c>
    </row>
    <row r="2305" ht="15.6" spans="1:29">
      <c r="A2305" s="24" t="s">
        <v>4609</v>
      </c>
      <c r="B2305" s="24" t="s">
        <v>8317</v>
      </c>
      <c r="C2305" s="7" t="s">
        <v>4751</v>
      </c>
      <c r="D2305" s="7" t="s">
        <v>5593</v>
      </c>
      <c r="G2305" s="7" t="s">
        <v>4688</v>
      </c>
      <c r="H2305" s="7">
        <v>0</v>
      </c>
      <c r="K2305" s="7" t="s">
        <v>4687</v>
      </c>
      <c r="L2305" s="7" t="s">
        <v>4687</v>
      </c>
      <c r="N2305" s="7">
        <v>18.27</v>
      </c>
      <c r="O2305" s="7" t="str">
        <f t="shared" si="140"/>
        <v>Underweight</v>
      </c>
      <c r="Q2305" s="7">
        <v>4.86</v>
      </c>
      <c r="R2305" s="7" t="str">
        <f t="shared" si="141"/>
        <v>Normal</v>
      </c>
      <c r="U2305" s="7">
        <v>17</v>
      </c>
      <c r="V2305" s="7" t="s">
        <v>4717</v>
      </c>
      <c r="W2305" s="7">
        <v>2002</v>
      </c>
      <c r="X2305" s="7" t="str">
        <f t="shared" si="142"/>
        <v>17-Dec-2002</v>
      </c>
      <c r="Z2305" s="7">
        <f t="shared" si="143"/>
        <v>20</v>
      </c>
      <c r="AC2305" s="44">
        <v>1131.51</v>
      </c>
    </row>
    <row r="2306" ht="15.6" spans="1:29">
      <c r="A2306" s="24" t="s">
        <v>4611</v>
      </c>
      <c r="B2306" s="24" t="s">
        <v>8318</v>
      </c>
      <c r="C2306" s="7" t="s">
        <v>4751</v>
      </c>
      <c r="D2306" s="7" t="s">
        <v>5028</v>
      </c>
      <c r="G2306" s="7">
        <v>1</v>
      </c>
      <c r="H2306" s="7">
        <v>1</v>
      </c>
      <c r="K2306" s="7" t="s">
        <v>4687</v>
      </c>
      <c r="L2306" s="7" t="s">
        <v>4687</v>
      </c>
      <c r="N2306" s="7">
        <v>16.49</v>
      </c>
      <c r="O2306" s="7" t="str">
        <f t="shared" si="140"/>
        <v>Underweight</v>
      </c>
      <c r="Q2306" s="7">
        <v>4.45</v>
      </c>
      <c r="R2306" s="7" t="str">
        <f t="shared" si="141"/>
        <v>Normal</v>
      </c>
      <c r="U2306" s="7">
        <v>9</v>
      </c>
      <c r="V2306" s="7" t="s">
        <v>4718</v>
      </c>
      <c r="W2306" s="7">
        <v>2002</v>
      </c>
      <c r="X2306" s="7" t="str">
        <f t="shared" si="142"/>
        <v>9-Aug-2002</v>
      </c>
      <c r="Z2306" s="7">
        <f t="shared" si="143"/>
        <v>20</v>
      </c>
      <c r="AC2306" s="44">
        <v>1121.87</v>
      </c>
    </row>
    <row r="2307" ht="15.6" spans="1:29">
      <c r="A2307" s="24" t="s">
        <v>4613</v>
      </c>
      <c r="B2307" s="24" t="s">
        <v>8319</v>
      </c>
      <c r="C2307" s="7" t="s">
        <v>4751</v>
      </c>
      <c r="D2307" s="7" t="s">
        <v>6635</v>
      </c>
      <c r="G2307" s="7" t="s">
        <v>4688</v>
      </c>
      <c r="H2307" s="7">
        <v>0</v>
      </c>
      <c r="K2307" s="7" t="s">
        <v>4687</v>
      </c>
      <c r="L2307" s="7" t="s">
        <v>4687</v>
      </c>
      <c r="N2307" s="7">
        <v>16.14</v>
      </c>
      <c r="O2307" s="7" t="str">
        <f t="shared" ref="O2307:O2336" si="144">IF((AND(N2307&lt;18.5)),"Underweight",IF(AND(N2307&gt;=18.5,N2307&lt;24.9),"Normal Weight",IF(AND(N2307&gt;=25,N2307&lt;=30),"Overweight","Obesity")))</f>
        <v>Underweight</v>
      </c>
      <c r="Q2307" s="7">
        <v>4.36</v>
      </c>
      <c r="R2307" s="7" t="str">
        <f t="shared" ref="R2307:R2334" si="145">IF((AND(Q2307&gt;=5.7,Q2307&lt;=6.4)),"Prediabetes",IF(AND(Q2307&gt;6.5),"Diabetes","Normal"))</f>
        <v>Normal</v>
      </c>
      <c r="U2307" s="7">
        <v>21</v>
      </c>
      <c r="V2307" s="7" t="s">
        <v>4717</v>
      </c>
      <c r="W2307" s="7">
        <v>1994</v>
      </c>
      <c r="X2307" s="7" t="str">
        <f t="shared" ref="X2307:X2342" si="146">CONCATENATE(U2307,"-",V2307,"-",W2307)</f>
        <v>21-Dec-1994</v>
      </c>
      <c r="Z2307" s="7">
        <f t="shared" ref="Z2307:Z2342" si="147">DATEDIF(X2307,$Y$2,"Y")</f>
        <v>28</v>
      </c>
      <c r="AC2307" s="44">
        <v>1086</v>
      </c>
    </row>
    <row r="2308" ht="15.6" spans="1:29">
      <c r="A2308" s="24" t="s">
        <v>4615</v>
      </c>
      <c r="B2308" s="24" t="s">
        <v>8320</v>
      </c>
      <c r="C2308" s="7" t="s">
        <v>4748</v>
      </c>
      <c r="D2308" s="7" t="s">
        <v>5285</v>
      </c>
      <c r="G2308" s="7">
        <v>1</v>
      </c>
      <c r="H2308" s="7">
        <v>1</v>
      </c>
      <c r="K2308" s="7" t="s">
        <v>4689</v>
      </c>
      <c r="L2308" s="7" t="s">
        <v>4687</v>
      </c>
      <c r="N2308" s="7">
        <v>20.85</v>
      </c>
      <c r="O2308" s="7" t="str">
        <f t="shared" si="144"/>
        <v>Normal Weight</v>
      </c>
      <c r="Q2308" s="7">
        <v>5.8</v>
      </c>
      <c r="R2308" s="7" t="str">
        <f t="shared" si="145"/>
        <v>Prediabetes</v>
      </c>
      <c r="U2308" s="7">
        <v>12</v>
      </c>
      <c r="V2308" s="7" t="s">
        <v>4718</v>
      </c>
      <c r="W2308" s="7">
        <v>1995</v>
      </c>
      <c r="X2308" s="7" t="str">
        <f t="shared" si="146"/>
        <v>12-Aug-1995</v>
      </c>
      <c r="Z2308" s="7">
        <f t="shared" si="147"/>
        <v>27</v>
      </c>
      <c r="AC2308" s="44">
        <v>1082</v>
      </c>
    </row>
    <row r="2309" ht="15.6" spans="1:29">
      <c r="A2309" s="24" t="s">
        <v>4617</v>
      </c>
      <c r="B2309" s="24" t="s">
        <v>8321</v>
      </c>
      <c r="C2309" s="7" t="s">
        <v>4748</v>
      </c>
      <c r="D2309" s="7" t="s">
        <v>7536</v>
      </c>
      <c r="G2309" s="7" t="s">
        <v>4688</v>
      </c>
      <c r="H2309" s="7">
        <v>0</v>
      </c>
      <c r="K2309" s="7" t="s">
        <v>4687</v>
      </c>
      <c r="L2309" s="7" t="s">
        <v>4687</v>
      </c>
      <c r="N2309" s="7">
        <v>15.88</v>
      </c>
      <c r="O2309" s="7" t="str">
        <f t="shared" si="144"/>
        <v>Underweight</v>
      </c>
      <c r="Q2309" s="7">
        <v>5.27</v>
      </c>
      <c r="R2309" s="7" t="str">
        <f t="shared" si="145"/>
        <v>Normal</v>
      </c>
      <c r="U2309" s="7">
        <v>30</v>
      </c>
      <c r="V2309" s="7" t="s">
        <v>4715</v>
      </c>
      <c r="W2309" s="7">
        <v>1999</v>
      </c>
      <c r="X2309" s="7" t="str">
        <f t="shared" si="146"/>
        <v>30-Sep-1999</v>
      </c>
      <c r="Z2309" s="7">
        <f t="shared" si="147"/>
        <v>23</v>
      </c>
      <c r="AC2309" s="44">
        <v>1071</v>
      </c>
    </row>
    <row r="2310" ht="15.6" spans="1:29">
      <c r="A2310" s="24" t="s">
        <v>4619</v>
      </c>
      <c r="B2310" s="24" t="s">
        <v>7673</v>
      </c>
      <c r="C2310" s="7" t="s">
        <v>4748</v>
      </c>
      <c r="D2310" s="7" t="s">
        <v>7503</v>
      </c>
      <c r="G2310" s="7" t="s">
        <v>4688</v>
      </c>
      <c r="H2310" s="7">
        <v>0</v>
      </c>
      <c r="K2310" s="7" t="s">
        <v>4687</v>
      </c>
      <c r="L2310" s="7" t="s">
        <v>4687</v>
      </c>
      <c r="N2310" s="7">
        <v>20.66</v>
      </c>
      <c r="O2310" s="7" t="str">
        <f t="shared" si="144"/>
        <v>Normal Weight</v>
      </c>
      <c r="Q2310" s="7">
        <v>5.64</v>
      </c>
      <c r="R2310" s="7" t="str">
        <f t="shared" si="145"/>
        <v>Normal</v>
      </c>
      <c r="U2310" s="7">
        <v>4</v>
      </c>
      <c r="V2310" s="7" t="s">
        <v>4717</v>
      </c>
      <c r="W2310" s="7">
        <v>2000</v>
      </c>
      <c r="X2310" s="7" t="str">
        <f t="shared" si="146"/>
        <v>4-Dec-2000</v>
      </c>
      <c r="Z2310" s="7">
        <f t="shared" si="147"/>
        <v>22</v>
      </c>
      <c r="AC2310" s="44">
        <v>1070</v>
      </c>
    </row>
    <row r="2311" ht="15.6" spans="1:29">
      <c r="A2311" s="24" t="s">
        <v>4621</v>
      </c>
      <c r="B2311" s="24" t="s">
        <v>5007</v>
      </c>
      <c r="C2311" s="7" t="s">
        <v>4751</v>
      </c>
      <c r="D2311" s="7" t="s">
        <v>5050</v>
      </c>
      <c r="G2311" s="7">
        <v>1</v>
      </c>
      <c r="H2311" s="7">
        <v>1</v>
      </c>
      <c r="K2311" s="7" t="s">
        <v>4687</v>
      </c>
      <c r="L2311" s="7" t="s">
        <v>4687</v>
      </c>
      <c r="N2311" s="7">
        <v>20.4</v>
      </c>
      <c r="O2311" s="7" t="str">
        <f t="shared" si="144"/>
        <v>Normal Weight</v>
      </c>
      <c r="Q2311" s="7">
        <v>4.2</v>
      </c>
      <c r="R2311" s="7" t="str">
        <f t="shared" si="145"/>
        <v>Normal</v>
      </c>
      <c r="U2311" s="7">
        <v>2</v>
      </c>
      <c r="V2311" s="7" t="s">
        <v>4717</v>
      </c>
      <c r="W2311" s="7">
        <v>1994</v>
      </c>
      <c r="X2311" s="7" t="str">
        <f t="shared" si="146"/>
        <v>2-Dec-1994</v>
      </c>
      <c r="Z2311" s="7">
        <f t="shared" si="147"/>
        <v>28</v>
      </c>
      <c r="AC2311" s="44">
        <v>1068</v>
      </c>
    </row>
    <row r="2312" ht="15.6" spans="1:29">
      <c r="A2312" s="24" t="s">
        <v>4623</v>
      </c>
      <c r="B2312" s="24" t="s">
        <v>8322</v>
      </c>
      <c r="C2312" s="7" t="s">
        <v>5627</v>
      </c>
      <c r="D2312" s="7" t="s">
        <v>5912</v>
      </c>
      <c r="G2312" s="7" t="s">
        <v>4688</v>
      </c>
      <c r="H2312" s="7">
        <v>0</v>
      </c>
      <c r="K2312" s="7" t="s">
        <v>4689</v>
      </c>
      <c r="L2312" s="7" t="s">
        <v>4687</v>
      </c>
      <c r="N2312" s="7">
        <v>25.19</v>
      </c>
      <c r="O2312" s="7" t="str">
        <f t="shared" si="144"/>
        <v>Overweight</v>
      </c>
      <c r="Q2312" s="7">
        <v>5.42</v>
      </c>
      <c r="R2312" s="7" t="str">
        <f t="shared" si="145"/>
        <v>Normal</v>
      </c>
      <c r="U2312" s="7">
        <v>17</v>
      </c>
      <c r="V2312" s="7" t="s">
        <v>4718</v>
      </c>
      <c r="W2312" s="7">
        <v>2001</v>
      </c>
      <c r="X2312" s="7" t="str">
        <f t="shared" si="146"/>
        <v>17-Aug-2001</v>
      </c>
      <c r="Z2312" s="7">
        <f t="shared" si="147"/>
        <v>21</v>
      </c>
      <c r="AC2312" s="44">
        <v>1056</v>
      </c>
    </row>
    <row r="2313" ht="15.6" spans="1:29">
      <c r="A2313" s="24" t="s">
        <v>4625</v>
      </c>
      <c r="B2313" s="24" t="s">
        <v>8323</v>
      </c>
      <c r="C2313" s="7" t="s">
        <v>4748</v>
      </c>
      <c r="D2313" s="7" t="s">
        <v>4861</v>
      </c>
      <c r="G2313" s="7">
        <v>1</v>
      </c>
      <c r="H2313" s="7">
        <v>1</v>
      </c>
      <c r="K2313" s="7" t="s">
        <v>4689</v>
      </c>
      <c r="L2313" s="7" t="s">
        <v>4687</v>
      </c>
      <c r="N2313" s="7">
        <v>20.54</v>
      </c>
      <c r="O2313" s="7" t="str">
        <f t="shared" si="144"/>
        <v>Normal Weight</v>
      </c>
      <c r="Q2313" s="7">
        <v>6.11</v>
      </c>
      <c r="R2313" s="7" t="str">
        <f t="shared" si="145"/>
        <v>Prediabetes</v>
      </c>
      <c r="U2313" s="7">
        <v>6</v>
      </c>
      <c r="V2313" s="7" t="s">
        <v>4717</v>
      </c>
      <c r="W2313" s="7">
        <v>1995</v>
      </c>
      <c r="X2313" s="7" t="str">
        <f t="shared" si="146"/>
        <v>6-Dec-1995</v>
      </c>
      <c r="Z2313" s="7">
        <f t="shared" si="147"/>
        <v>27</v>
      </c>
      <c r="AC2313" s="44">
        <v>1049</v>
      </c>
    </row>
    <row r="2314" ht="15.6" spans="1:29">
      <c r="A2314" s="24" t="s">
        <v>4627</v>
      </c>
      <c r="B2314" s="24" t="s">
        <v>8324</v>
      </c>
      <c r="C2314" s="7" t="s">
        <v>4751</v>
      </c>
      <c r="D2314" s="7" t="s">
        <v>4828</v>
      </c>
      <c r="G2314" s="7">
        <v>1</v>
      </c>
      <c r="H2314" s="7">
        <v>1</v>
      </c>
      <c r="K2314" s="7" t="s">
        <v>4687</v>
      </c>
      <c r="L2314" s="7" t="s">
        <v>4687</v>
      </c>
      <c r="N2314" s="7">
        <v>20.13</v>
      </c>
      <c r="O2314" s="7" t="str">
        <f t="shared" si="144"/>
        <v>Normal Weight</v>
      </c>
      <c r="Q2314" s="7">
        <v>5.29</v>
      </c>
      <c r="R2314" s="7" t="str">
        <f t="shared" si="145"/>
        <v>Normal</v>
      </c>
      <c r="U2314" s="7">
        <v>8</v>
      </c>
      <c r="V2314" s="7" t="s">
        <v>4718</v>
      </c>
      <c r="W2314" s="7">
        <v>1994</v>
      </c>
      <c r="X2314" s="7" t="str">
        <f t="shared" si="146"/>
        <v>8-Aug-1994</v>
      </c>
      <c r="Z2314" s="7">
        <f t="shared" si="147"/>
        <v>28</v>
      </c>
      <c r="AC2314" s="44">
        <v>1047</v>
      </c>
    </row>
    <row r="2315" ht="15.6" spans="1:29">
      <c r="A2315" s="24" t="s">
        <v>4629</v>
      </c>
      <c r="B2315" s="24" t="s">
        <v>8325</v>
      </c>
      <c r="C2315" s="7" t="s">
        <v>4748</v>
      </c>
      <c r="D2315" s="7" t="s">
        <v>5486</v>
      </c>
      <c r="G2315" s="7">
        <v>1</v>
      </c>
      <c r="H2315" s="7">
        <v>1</v>
      </c>
      <c r="K2315" s="7" t="s">
        <v>4687</v>
      </c>
      <c r="L2315" s="7" t="s">
        <v>4687</v>
      </c>
      <c r="N2315" s="7">
        <v>18.93</v>
      </c>
      <c r="O2315" s="7" t="str">
        <f t="shared" si="144"/>
        <v>Normal Weight</v>
      </c>
      <c r="Q2315" s="7">
        <v>5.91</v>
      </c>
      <c r="R2315" s="7" t="str">
        <f t="shared" si="145"/>
        <v>Prediabetes</v>
      </c>
      <c r="U2315" s="7">
        <v>23</v>
      </c>
      <c r="V2315" s="7" t="s">
        <v>4714</v>
      </c>
      <c r="W2315" s="7">
        <v>1993</v>
      </c>
      <c r="X2315" s="7" t="str">
        <f t="shared" si="146"/>
        <v>23-Jun-1993</v>
      </c>
      <c r="Z2315" s="7">
        <f t="shared" si="147"/>
        <v>29</v>
      </c>
      <c r="AC2315" s="44">
        <v>1044</v>
      </c>
    </row>
    <row r="2316" ht="15.6" spans="1:29">
      <c r="A2316" s="24" t="s">
        <v>4631</v>
      </c>
      <c r="B2316" s="24" t="s">
        <v>6251</v>
      </c>
      <c r="C2316" s="7" t="s">
        <v>4748</v>
      </c>
      <c r="D2316" s="7" t="s">
        <v>8326</v>
      </c>
      <c r="G2316" s="7">
        <v>1</v>
      </c>
      <c r="H2316" s="7">
        <v>1</v>
      </c>
      <c r="K2316" s="7" t="s">
        <v>4687</v>
      </c>
      <c r="L2316" s="7" t="s">
        <v>4687</v>
      </c>
      <c r="N2316" s="7">
        <v>24.14</v>
      </c>
      <c r="O2316" s="7" t="str">
        <f t="shared" si="144"/>
        <v>Normal Weight</v>
      </c>
      <c r="Q2316" s="7">
        <v>5.81</v>
      </c>
      <c r="R2316" s="7" t="str">
        <f t="shared" si="145"/>
        <v>Prediabetes</v>
      </c>
      <c r="U2316" s="7">
        <v>17</v>
      </c>
      <c r="V2316" s="7" t="s">
        <v>4712</v>
      </c>
      <c r="W2316" s="7">
        <v>2000</v>
      </c>
      <c r="X2316" s="7" t="str">
        <f t="shared" si="146"/>
        <v>17-Nov-2000</v>
      </c>
      <c r="Z2316" s="7">
        <f t="shared" si="147"/>
        <v>22</v>
      </c>
      <c r="AC2316" s="44">
        <v>1033.74</v>
      </c>
    </row>
    <row r="2317" ht="15.6" spans="1:29">
      <c r="A2317" s="24" t="s">
        <v>4633</v>
      </c>
      <c r="B2317" s="24" t="s">
        <v>5300</v>
      </c>
      <c r="C2317" s="7" t="s">
        <v>4751</v>
      </c>
      <c r="D2317" s="7" t="s">
        <v>8327</v>
      </c>
      <c r="G2317" s="7" t="s">
        <v>4688</v>
      </c>
      <c r="H2317" s="7">
        <v>0</v>
      </c>
      <c r="K2317" s="7" t="s">
        <v>4687</v>
      </c>
      <c r="L2317" s="7" t="s">
        <v>4687</v>
      </c>
      <c r="N2317" s="7">
        <v>25.03</v>
      </c>
      <c r="O2317" s="7" t="str">
        <f t="shared" si="144"/>
        <v>Overweight</v>
      </c>
      <c r="Q2317" s="7">
        <v>5.51</v>
      </c>
      <c r="R2317" s="7" t="str">
        <f t="shared" si="145"/>
        <v>Normal</v>
      </c>
      <c r="U2317" s="7">
        <v>15</v>
      </c>
      <c r="V2317" s="7" t="s">
        <v>4715</v>
      </c>
      <c r="W2317" s="7">
        <v>2004</v>
      </c>
      <c r="X2317" s="7" t="str">
        <f t="shared" si="146"/>
        <v>15-Sep-2004</v>
      </c>
      <c r="Z2317" s="7">
        <f t="shared" si="147"/>
        <v>18</v>
      </c>
      <c r="AC2317" s="44">
        <v>1019</v>
      </c>
    </row>
    <row r="2318" ht="15.6" spans="1:29">
      <c r="A2318" s="24" t="s">
        <v>4635</v>
      </c>
      <c r="B2318" s="24" t="s">
        <v>8328</v>
      </c>
      <c r="C2318" s="7" t="s">
        <v>4751</v>
      </c>
      <c r="D2318" s="7" t="s">
        <v>6136</v>
      </c>
      <c r="G2318" s="7">
        <v>1</v>
      </c>
      <c r="H2318" s="7">
        <v>1</v>
      </c>
      <c r="K2318" s="7" t="s">
        <v>4689</v>
      </c>
      <c r="L2318" s="7" t="s">
        <v>4687</v>
      </c>
      <c r="N2318" s="7">
        <v>20.47</v>
      </c>
      <c r="O2318" s="7" t="str">
        <f t="shared" si="144"/>
        <v>Normal Weight</v>
      </c>
      <c r="Q2318" s="7">
        <v>5.73</v>
      </c>
      <c r="R2318" s="7" t="str">
        <f t="shared" si="145"/>
        <v>Prediabetes</v>
      </c>
      <c r="U2318" s="7">
        <v>14</v>
      </c>
      <c r="V2318" s="7" t="s">
        <v>4708</v>
      </c>
      <c r="W2318" s="7">
        <v>1995</v>
      </c>
      <c r="X2318" s="7" t="str">
        <f t="shared" si="146"/>
        <v>14-Jul-1995</v>
      </c>
      <c r="Z2318" s="7">
        <f t="shared" si="147"/>
        <v>27</v>
      </c>
      <c r="AC2318" s="44">
        <v>1012</v>
      </c>
    </row>
    <row r="2319" ht="15.6" spans="1:29">
      <c r="A2319" s="24" t="s">
        <v>4637</v>
      </c>
      <c r="B2319" s="24" t="s">
        <v>7557</v>
      </c>
      <c r="C2319" s="7" t="s">
        <v>4748</v>
      </c>
      <c r="D2319" s="7" t="s">
        <v>8329</v>
      </c>
      <c r="G2319" s="7" t="s">
        <v>4688</v>
      </c>
      <c r="H2319" s="7">
        <v>0</v>
      </c>
      <c r="K2319" s="7" t="s">
        <v>4689</v>
      </c>
      <c r="L2319" s="7" t="s">
        <v>4687</v>
      </c>
      <c r="N2319" s="7">
        <v>18.82</v>
      </c>
      <c r="O2319" s="7" t="str">
        <f t="shared" si="144"/>
        <v>Normal Weight</v>
      </c>
      <c r="Q2319" s="7">
        <v>5.53</v>
      </c>
      <c r="R2319" s="7" t="str">
        <f t="shared" si="145"/>
        <v>Normal</v>
      </c>
      <c r="U2319" s="7">
        <v>28</v>
      </c>
      <c r="V2319" s="7" t="s">
        <v>4717</v>
      </c>
      <c r="W2319" s="7">
        <v>1996</v>
      </c>
      <c r="X2319" s="7" t="str">
        <f t="shared" si="146"/>
        <v>28-Dec-1996</v>
      </c>
      <c r="Z2319" s="7">
        <f t="shared" si="147"/>
        <v>26</v>
      </c>
      <c r="AC2319" s="44">
        <v>1006.65</v>
      </c>
    </row>
    <row r="2320" ht="15.6" spans="1:29">
      <c r="A2320" s="24" t="s">
        <v>4639</v>
      </c>
      <c r="B2320" s="24" t="s">
        <v>8330</v>
      </c>
      <c r="C2320" s="7" t="s">
        <v>4751</v>
      </c>
      <c r="D2320" s="7" t="s">
        <v>8331</v>
      </c>
      <c r="G2320" s="7">
        <v>1</v>
      </c>
      <c r="H2320" s="7">
        <v>1</v>
      </c>
      <c r="K2320" s="7" t="s">
        <v>4687</v>
      </c>
      <c r="L2320" s="7" t="s">
        <v>4687</v>
      </c>
      <c r="N2320" s="7">
        <v>17.08</v>
      </c>
      <c r="O2320" s="7" t="str">
        <f t="shared" si="144"/>
        <v>Underweight</v>
      </c>
      <c r="Q2320" s="7">
        <v>5.43</v>
      </c>
      <c r="R2320" s="7" t="str">
        <f t="shared" si="145"/>
        <v>Normal</v>
      </c>
      <c r="U2320" s="7">
        <v>3</v>
      </c>
      <c r="V2320" s="7" t="s">
        <v>4715</v>
      </c>
      <c r="W2320" s="7">
        <v>1993</v>
      </c>
      <c r="X2320" s="7" t="str">
        <f t="shared" si="146"/>
        <v>3-Sep-1993</v>
      </c>
      <c r="Z2320" s="7">
        <f t="shared" si="147"/>
        <v>29</v>
      </c>
      <c r="AC2320" s="44">
        <v>964.71</v>
      </c>
    </row>
    <row r="2321" ht="15.6" spans="1:29">
      <c r="A2321" s="24" t="s">
        <v>4641</v>
      </c>
      <c r="B2321" s="24" t="s">
        <v>8332</v>
      </c>
      <c r="C2321" s="7" t="s">
        <v>4748</v>
      </c>
      <c r="D2321" s="7" t="s">
        <v>8333</v>
      </c>
      <c r="G2321" s="7" t="s">
        <v>4688</v>
      </c>
      <c r="H2321" s="7">
        <v>0</v>
      </c>
      <c r="K2321" s="7" t="s">
        <v>4689</v>
      </c>
      <c r="L2321" s="7" t="s">
        <v>4687</v>
      </c>
      <c r="N2321" s="7">
        <v>19.21</v>
      </c>
      <c r="O2321" s="7" t="str">
        <f t="shared" si="144"/>
        <v>Normal Weight</v>
      </c>
      <c r="Q2321" s="7">
        <v>8.01</v>
      </c>
      <c r="R2321" s="7" t="str">
        <f t="shared" si="145"/>
        <v>Diabetes</v>
      </c>
      <c r="U2321" s="7">
        <v>4</v>
      </c>
      <c r="V2321" s="7" t="s">
        <v>4719</v>
      </c>
      <c r="W2321" s="7">
        <v>1996</v>
      </c>
      <c r="X2321" s="7" t="str">
        <f t="shared" si="146"/>
        <v>4-Oct-1996</v>
      </c>
      <c r="Z2321" s="7">
        <f t="shared" si="147"/>
        <v>26</v>
      </c>
      <c r="AC2321" s="44">
        <v>928.59</v>
      </c>
    </row>
    <row r="2322" ht="15.6" spans="1:29">
      <c r="A2322" s="24" t="s">
        <v>4643</v>
      </c>
      <c r="B2322" s="24" t="s">
        <v>8334</v>
      </c>
      <c r="C2322" s="7" t="s">
        <v>4751</v>
      </c>
      <c r="D2322" s="7" t="s">
        <v>4935</v>
      </c>
      <c r="G2322" s="7" t="s">
        <v>4688</v>
      </c>
      <c r="H2322" s="7">
        <v>0</v>
      </c>
      <c r="K2322" s="7" t="s">
        <v>4687</v>
      </c>
      <c r="L2322" s="7" t="s">
        <v>4687</v>
      </c>
      <c r="N2322" s="7">
        <v>17.86</v>
      </c>
      <c r="O2322" s="7" t="str">
        <f t="shared" si="144"/>
        <v>Underweight</v>
      </c>
      <c r="Q2322" s="7">
        <v>5.94</v>
      </c>
      <c r="R2322" s="7" t="str">
        <f t="shared" si="145"/>
        <v>Prediabetes</v>
      </c>
      <c r="U2322" s="7">
        <v>13</v>
      </c>
      <c r="V2322" s="7" t="s">
        <v>4714</v>
      </c>
      <c r="W2322" s="7">
        <v>1993</v>
      </c>
      <c r="X2322" s="7" t="str">
        <f t="shared" si="146"/>
        <v>13-Jun-1993</v>
      </c>
      <c r="Z2322" s="7">
        <f t="shared" si="147"/>
        <v>29</v>
      </c>
      <c r="AC2322" s="44">
        <v>915.07</v>
      </c>
    </row>
    <row r="2323" ht="15.6" spans="1:29">
      <c r="A2323" s="24" t="s">
        <v>4645</v>
      </c>
      <c r="B2323" s="24" t="s">
        <v>8335</v>
      </c>
      <c r="C2323" s="7" t="s">
        <v>4748</v>
      </c>
      <c r="D2323" s="7" t="s">
        <v>8336</v>
      </c>
      <c r="G2323" s="7" t="s">
        <v>4688</v>
      </c>
      <c r="H2323" s="7">
        <v>0</v>
      </c>
      <c r="K2323" s="7" t="s">
        <v>4687</v>
      </c>
      <c r="L2323" s="7" t="s">
        <v>4687</v>
      </c>
      <c r="N2323" s="7">
        <v>21.38</v>
      </c>
      <c r="O2323" s="7" t="str">
        <f t="shared" si="144"/>
        <v>Normal Weight</v>
      </c>
      <c r="Q2323" s="7">
        <v>5.04</v>
      </c>
      <c r="R2323" s="7" t="str">
        <f t="shared" si="145"/>
        <v>Normal</v>
      </c>
      <c r="U2323" s="7">
        <v>27</v>
      </c>
      <c r="V2323" s="7" t="s">
        <v>4715</v>
      </c>
      <c r="W2323" s="7">
        <v>2002</v>
      </c>
      <c r="X2323" s="7" t="str">
        <f t="shared" si="146"/>
        <v>27-Sep-2002</v>
      </c>
      <c r="Z2323" s="7">
        <f t="shared" si="147"/>
        <v>20</v>
      </c>
      <c r="AC2323" s="44">
        <v>896.21</v>
      </c>
    </row>
    <row r="2324" ht="15.6" spans="1:29">
      <c r="A2324" s="24" t="s">
        <v>4647</v>
      </c>
      <c r="B2324" s="24" t="s">
        <v>8337</v>
      </c>
      <c r="C2324" s="7" t="s">
        <v>4751</v>
      </c>
      <c r="D2324" s="7" t="s">
        <v>5050</v>
      </c>
      <c r="G2324" s="7" t="s">
        <v>4688</v>
      </c>
      <c r="H2324" s="7">
        <v>0</v>
      </c>
      <c r="K2324" s="7" t="s">
        <v>4687</v>
      </c>
      <c r="L2324" s="7" t="s">
        <v>4687</v>
      </c>
      <c r="N2324" s="7">
        <v>23.35</v>
      </c>
      <c r="O2324" s="7" t="str">
        <f t="shared" si="144"/>
        <v>Normal Weight</v>
      </c>
      <c r="Q2324" s="7">
        <v>4.54</v>
      </c>
      <c r="R2324" s="7" t="str">
        <f t="shared" si="145"/>
        <v>Normal</v>
      </c>
      <c r="U2324" s="7">
        <v>7</v>
      </c>
      <c r="V2324" s="7" t="s">
        <v>4712</v>
      </c>
      <c r="W2324" s="7">
        <v>1999</v>
      </c>
      <c r="X2324" s="7" t="str">
        <f t="shared" si="146"/>
        <v>7-Nov-1999</v>
      </c>
      <c r="Z2324" s="7">
        <f t="shared" si="147"/>
        <v>23</v>
      </c>
      <c r="AC2324" s="44">
        <v>865.41</v>
      </c>
    </row>
    <row r="2325" ht="15.6" spans="1:29">
      <c r="A2325" s="24" t="s">
        <v>4649</v>
      </c>
      <c r="B2325" s="24" t="s">
        <v>8338</v>
      </c>
      <c r="C2325" s="7" t="s">
        <v>4748</v>
      </c>
      <c r="D2325" s="7" t="s">
        <v>8339</v>
      </c>
      <c r="G2325" s="7">
        <v>1</v>
      </c>
      <c r="H2325" s="7">
        <v>1</v>
      </c>
      <c r="K2325" s="7" t="s">
        <v>4687</v>
      </c>
      <c r="L2325" s="7" t="s">
        <v>4687</v>
      </c>
      <c r="N2325" s="7">
        <v>22.24</v>
      </c>
      <c r="O2325" s="7" t="str">
        <f t="shared" si="144"/>
        <v>Normal Weight</v>
      </c>
      <c r="Q2325" s="7">
        <v>5.6</v>
      </c>
      <c r="R2325" s="7" t="str">
        <f t="shared" si="145"/>
        <v>Normal</v>
      </c>
      <c r="U2325" s="7">
        <v>5</v>
      </c>
      <c r="V2325" s="7" t="s">
        <v>4718</v>
      </c>
      <c r="W2325" s="7">
        <v>1999</v>
      </c>
      <c r="X2325" s="7" t="str">
        <f t="shared" si="146"/>
        <v>5-Aug-1999</v>
      </c>
      <c r="Z2325" s="7">
        <f t="shared" si="147"/>
        <v>23</v>
      </c>
      <c r="AC2325" s="44">
        <v>830.52</v>
      </c>
    </row>
    <row r="2326" ht="15.6" spans="1:29">
      <c r="A2326" s="24" t="s">
        <v>4651</v>
      </c>
      <c r="B2326" s="24" t="s">
        <v>6072</v>
      </c>
      <c r="C2326" s="7" t="s">
        <v>4751</v>
      </c>
      <c r="D2326" s="7" t="s">
        <v>8340</v>
      </c>
      <c r="G2326" s="7" t="s">
        <v>4688</v>
      </c>
      <c r="H2326" s="7">
        <v>0</v>
      </c>
      <c r="K2326" s="7" t="s">
        <v>4689</v>
      </c>
      <c r="L2326" s="7" t="s">
        <v>4687</v>
      </c>
      <c r="N2326" s="7">
        <v>24.76</v>
      </c>
      <c r="O2326" s="7" t="str">
        <f t="shared" si="144"/>
        <v>Normal Weight</v>
      </c>
      <c r="Q2326" s="7">
        <v>10.67</v>
      </c>
      <c r="R2326" s="7" t="str">
        <f t="shared" si="145"/>
        <v>Diabetes</v>
      </c>
      <c r="U2326" s="7">
        <v>16</v>
      </c>
      <c r="V2326" s="7" t="s">
        <v>4712</v>
      </c>
      <c r="W2326" s="7">
        <v>2001</v>
      </c>
      <c r="X2326" s="7" t="str">
        <f t="shared" si="146"/>
        <v>16-Nov-2001</v>
      </c>
      <c r="Z2326" s="7">
        <f t="shared" si="147"/>
        <v>21</v>
      </c>
      <c r="AC2326" s="44">
        <v>773.54</v>
      </c>
    </row>
    <row r="2327" ht="15.6" spans="1:29">
      <c r="A2327" s="24" t="s">
        <v>4653</v>
      </c>
      <c r="B2327" s="24" t="s">
        <v>8341</v>
      </c>
      <c r="C2327" s="7" t="s">
        <v>4751</v>
      </c>
      <c r="D2327" s="7" t="s">
        <v>8342</v>
      </c>
      <c r="G2327" s="7">
        <v>1</v>
      </c>
      <c r="H2327" s="7">
        <v>1</v>
      </c>
      <c r="K2327" s="7" t="s">
        <v>4689</v>
      </c>
      <c r="L2327" s="7" t="s">
        <v>4687</v>
      </c>
      <c r="N2327" s="7">
        <v>20.1</v>
      </c>
      <c r="O2327" s="7" t="str">
        <f t="shared" si="144"/>
        <v>Normal Weight</v>
      </c>
      <c r="Q2327" s="7">
        <v>5.26</v>
      </c>
      <c r="R2327" s="7" t="str">
        <f t="shared" si="145"/>
        <v>Normal</v>
      </c>
      <c r="U2327" s="7">
        <v>27</v>
      </c>
      <c r="V2327" s="7" t="s">
        <v>4718</v>
      </c>
      <c r="W2327" s="7">
        <v>1997</v>
      </c>
      <c r="X2327" s="7" t="str">
        <f t="shared" si="146"/>
        <v>27-Aug-1997</v>
      </c>
      <c r="Z2327" s="7">
        <f t="shared" si="147"/>
        <v>25</v>
      </c>
      <c r="AC2327" s="44">
        <v>770</v>
      </c>
    </row>
    <row r="2328" ht="15.6" spans="1:29">
      <c r="A2328" s="24" t="s">
        <v>4655</v>
      </c>
      <c r="B2328" s="24" t="s">
        <v>5392</v>
      </c>
      <c r="C2328" s="7" t="s">
        <v>4748</v>
      </c>
      <c r="D2328" s="7" t="s">
        <v>6592</v>
      </c>
      <c r="G2328" s="7">
        <v>1</v>
      </c>
      <c r="H2328" s="7">
        <v>1</v>
      </c>
      <c r="K2328" s="7" t="s">
        <v>4687</v>
      </c>
      <c r="L2328" s="7" t="s">
        <v>4687</v>
      </c>
      <c r="N2328" s="7">
        <v>21.77</v>
      </c>
      <c r="O2328" s="7" t="str">
        <f t="shared" si="144"/>
        <v>Normal Weight</v>
      </c>
      <c r="Q2328" s="7">
        <v>5.22</v>
      </c>
      <c r="R2328" s="7" t="str">
        <f t="shared" si="145"/>
        <v>Normal</v>
      </c>
      <c r="U2328" s="7">
        <v>21</v>
      </c>
      <c r="V2328" s="7" t="s">
        <v>4717</v>
      </c>
      <c r="W2328" s="7">
        <v>2002</v>
      </c>
      <c r="X2328" s="7" t="str">
        <f t="shared" si="146"/>
        <v>21-Dec-2002</v>
      </c>
      <c r="Z2328" s="7">
        <f t="shared" si="147"/>
        <v>20</v>
      </c>
      <c r="AC2328" s="44">
        <v>760</v>
      </c>
    </row>
    <row r="2329" ht="15.6" spans="1:29">
      <c r="A2329" s="24" t="s">
        <v>4657</v>
      </c>
      <c r="B2329" s="24" t="s">
        <v>8343</v>
      </c>
      <c r="C2329" s="7" t="s">
        <v>4748</v>
      </c>
      <c r="D2329" s="7" t="s">
        <v>4795</v>
      </c>
      <c r="G2329" s="7" t="s">
        <v>4688</v>
      </c>
      <c r="H2329" s="7">
        <v>0</v>
      </c>
      <c r="K2329" s="7" t="s">
        <v>4689</v>
      </c>
      <c r="L2329" s="7" t="s">
        <v>4687</v>
      </c>
      <c r="N2329" s="7">
        <v>17.82</v>
      </c>
      <c r="O2329" s="7" t="str">
        <f t="shared" si="144"/>
        <v>Underweight</v>
      </c>
      <c r="Q2329" s="7">
        <v>4.29</v>
      </c>
      <c r="R2329" s="7" t="str">
        <f t="shared" si="145"/>
        <v>Normal</v>
      </c>
      <c r="U2329" s="7">
        <v>1</v>
      </c>
      <c r="V2329" s="7" t="s">
        <v>4717</v>
      </c>
      <c r="W2329" s="7">
        <v>1995</v>
      </c>
      <c r="X2329" s="7" t="str">
        <f t="shared" si="146"/>
        <v>1-Dec-1995</v>
      </c>
      <c r="Z2329" s="7">
        <f t="shared" si="147"/>
        <v>27</v>
      </c>
      <c r="AC2329" s="44">
        <v>760</v>
      </c>
    </row>
    <row r="2330" ht="15.6" spans="1:29">
      <c r="A2330" s="24" t="s">
        <v>4659</v>
      </c>
      <c r="B2330" s="24" t="s">
        <v>8344</v>
      </c>
      <c r="C2330" s="7" t="s">
        <v>4748</v>
      </c>
      <c r="D2330" s="7" t="s">
        <v>8345</v>
      </c>
      <c r="G2330" s="7">
        <v>1</v>
      </c>
      <c r="H2330" s="7">
        <v>1</v>
      </c>
      <c r="K2330" s="7" t="s">
        <v>4687</v>
      </c>
      <c r="L2330" s="7" t="s">
        <v>4687</v>
      </c>
      <c r="N2330" s="7">
        <v>17.07</v>
      </c>
      <c r="O2330" s="7" t="str">
        <f t="shared" si="144"/>
        <v>Underweight</v>
      </c>
      <c r="Q2330" s="7">
        <v>5.57</v>
      </c>
      <c r="R2330" s="7" t="str">
        <f t="shared" si="145"/>
        <v>Normal</v>
      </c>
      <c r="U2330" s="7">
        <v>11</v>
      </c>
      <c r="V2330" s="7" t="s">
        <v>4719</v>
      </c>
      <c r="W2330" s="7">
        <v>1993</v>
      </c>
      <c r="X2330" s="7" t="str">
        <f t="shared" si="146"/>
        <v>11-Oct-1993</v>
      </c>
      <c r="Z2330" s="7">
        <f t="shared" si="147"/>
        <v>29</v>
      </c>
      <c r="AC2330" s="44">
        <v>750</v>
      </c>
    </row>
    <row r="2331" ht="15.6" spans="1:29">
      <c r="A2331" s="24" t="s">
        <v>4661</v>
      </c>
      <c r="B2331" s="24" t="s">
        <v>8346</v>
      </c>
      <c r="C2331" s="7" t="s">
        <v>4748</v>
      </c>
      <c r="D2331" s="7" t="s">
        <v>8347</v>
      </c>
      <c r="G2331" s="7">
        <v>1</v>
      </c>
      <c r="H2331" s="7">
        <v>1</v>
      </c>
      <c r="K2331" s="7" t="s">
        <v>4689</v>
      </c>
      <c r="L2331" s="7" t="s">
        <v>4687</v>
      </c>
      <c r="N2331" s="7">
        <v>22.24</v>
      </c>
      <c r="O2331" s="7" t="str">
        <f t="shared" si="144"/>
        <v>Normal Weight</v>
      </c>
      <c r="Q2331" s="7">
        <v>6.28</v>
      </c>
      <c r="R2331" s="7" t="str">
        <f t="shared" si="145"/>
        <v>Prediabetes</v>
      </c>
      <c r="U2331" s="7">
        <v>27</v>
      </c>
      <c r="V2331" s="7" t="s">
        <v>4719</v>
      </c>
      <c r="W2331" s="7">
        <v>2001</v>
      </c>
      <c r="X2331" s="7" t="str">
        <f t="shared" si="146"/>
        <v>27-Oct-2001</v>
      </c>
      <c r="Z2331" s="7">
        <f t="shared" si="147"/>
        <v>21</v>
      </c>
      <c r="AC2331" s="44">
        <v>722.99</v>
      </c>
    </row>
    <row r="2332" ht="15.6" spans="1:29">
      <c r="A2332" s="24" t="s">
        <v>4663</v>
      </c>
      <c r="B2332" s="24" t="s">
        <v>8348</v>
      </c>
      <c r="C2332" s="7" t="s">
        <v>4751</v>
      </c>
      <c r="D2332" s="7" t="s">
        <v>5510</v>
      </c>
      <c r="G2332" s="7">
        <v>1</v>
      </c>
      <c r="H2332" s="7">
        <v>1</v>
      </c>
      <c r="K2332" s="7" t="s">
        <v>4687</v>
      </c>
      <c r="L2332" s="7" t="s">
        <v>4687</v>
      </c>
      <c r="N2332" s="7">
        <v>22.34</v>
      </c>
      <c r="O2332" s="7" t="str">
        <f t="shared" si="144"/>
        <v>Normal Weight</v>
      </c>
      <c r="Q2332" s="7">
        <v>6.35</v>
      </c>
      <c r="R2332" s="7" t="str">
        <f t="shared" si="145"/>
        <v>Prediabetes</v>
      </c>
      <c r="U2332" s="7">
        <v>22</v>
      </c>
      <c r="V2332" s="7" t="s">
        <v>4708</v>
      </c>
      <c r="W2332" s="7">
        <v>1998</v>
      </c>
      <c r="X2332" s="7" t="str">
        <f t="shared" si="146"/>
        <v>22-Jul-1998</v>
      </c>
      <c r="Z2332" s="7">
        <f t="shared" si="147"/>
        <v>24</v>
      </c>
      <c r="AC2332" s="44">
        <v>687.54</v>
      </c>
    </row>
    <row r="2333" ht="15.6" spans="1:29">
      <c r="A2333" s="24" t="s">
        <v>4665</v>
      </c>
      <c r="B2333" s="24" t="s">
        <v>8349</v>
      </c>
      <c r="C2333" s="7" t="s">
        <v>4751</v>
      </c>
      <c r="D2333" s="7" t="s">
        <v>8350</v>
      </c>
      <c r="E2333" s="7" t="s">
        <v>4889</v>
      </c>
      <c r="G2333" s="7">
        <v>1</v>
      </c>
      <c r="H2333" s="7">
        <v>1</v>
      </c>
      <c r="K2333" s="7" t="s">
        <v>4687</v>
      </c>
      <c r="L2333" s="7" t="s">
        <v>4687</v>
      </c>
      <c r="N2333" s="7">
        <v>17.7</v>
      </c>
      <c r="O2333" s="7" t="str">
        <f t="shared" si="144"/>
        <v>Underweight</v>
      </c>
      <c r="Q2333" s="7">
        <v>4.39</v>
      </c>
      <c r="R2333" s="7" t="str">
        <f t="shared" si="145"/>
        <v>Normal</v>
      </c>
      <c r="U2333" s="7">
        <v>29</v>
      </c>
      <c r="V2333" s="7" t="s">
        <v>4717</v>
      </c>
      <c r="W2333" s="7">
        <v>1992</v>
      </c>
      <c r="X2333" s="7" t="str">
        <f t="shared" si="146"/>
        <v>29-Dec-1992</v>
      </c>
      <c r="Z2333" s="7">
        <f t="shared" si="147"/>
        <v>30</v>
      </c>
      <c r="AC2333" s="44">
        <v>670</v>
      </c>
    </row>
    <row r="2334" ht="15.6" spans="1:29">
      <c r="A2334" s="24" t="s">
        <v>4667</v>
      </c>
      <c r="B2334" s="24" t="s">
        <v>8351</v>
      </c>
      <c r="C2334" s="7" t="s">
        <v>4748</v>
      </c>
      <c r="D2334" s="7" t="s">
        <v>7522</v>
      </c>
      <c r="G2334" s="7">
        <v>1</v>
      </c>
      <c r="H2334" s="7">
        <v>1</v>
      </c>
      <c r="K2334" s="7" t="s">
        <v>4687</v>
      </c>
      <c r="L2334" s="7" t="s">
        <v>4687</v>
      </c>
      <c r="N2334" s="7">
        <v>16.47</v>
      </c>
      <c r="O2334" s="7" t="str">
        <f t="shared" si="144"/>
        <v>Underweight</v>
      </c>
      <c r="Q2334" s="7">
        <v>4.51</v>
      </c>
      <c r="R2334" s="7" t="str">
        <f t="shared" si="145"/>
        <v>Normal</v>
      </c>
      <c r="U2334" s="7">
        <v>4</v>
      </c>
      <c r="V2334" s="7" t="s">
        <v>4715</v>
      </c>
      <c r="W2334" s="7">
        <v>1993</v>
      </c>
      <c r="X2334" s="7" t="str">
        <f t="shared" si="146"/>
        <v>4-Sep-1993</v>
      </c>
      <c r="Z2334" s="7">
        <f t="shared" si="147"/>
        <v>29</v>
      </c>
      <c r="AC2334" s="44">
        <v>668</v>
      </c>
    </row>
    <row r="2335" ht="15.6" spans="1:29">
      <c r="A2335" s="24" t="s">
        <v>4669</v>
      </c>
      <c r="B2335" s="24" t="s">
        <v>8352</v>
      </c>
      <c r="C2335" s="7" t="s">
        <v>4751</v>
      </c>
      <c r="D2335" s="7" t="s">
        <v>8353</v>
      </c>
      <c r="K2335" s="7" t="s">
        <v>4687</v>
      </c>
      <c r="L2335" s="7" t="s">
        <v>4687</v>
      </c>
      <c r="N2335" s="7">
        <v>17.6</v>
      </c>
      <c r="O2335" s="7" t="str">
        <f t="shared" si="144"/>
        <v>Underweight</v>
      </c>
      <c r="U2335" s="7">
        <v>27</v>
      </c>
      <c r="V2335" s="7" t="s">
        <v>4714</v>
      </c>
      <c r="W2335" s="7">
        <v>1992</v>
      </c>
      <c r="X2335" s="7" t="str">
        <f t="shared" si="146"/>
        <v>27-Jun-1992</v>
      </c>
      <c r="Z2335" s="7">
        <f t="shared" si="147"/>
        <v>30</v>
      </c>
      <c r="AC2335" s="44">
        <v>650</v>
      </c>
    </row>
    <row r="2336" ht="15.6" spans="1:29">
      <c r="A2336" s="24" t="s">
        <v>4671</v>
      </c>
      <c r="B2336" s="24" t="s">
        <v>8354</v>
      </c>
      <c r="C2336" s="7" t="s">
        <v>4751</v>
      </c>
      <c r="D2336" s="7" t="s">
        <v>8355</v>
      </c>
      <c r="K2336" s="7" t="s">
        <v>4687</v>
      </c>
      <c r="L2336" s="7" t="s">
        <v>4687</v>
      </c>
      <c r="N2336" s="7">
        <v>17.58</v>
      </c>
      <c r="O2336" s="7" t="str">
        <f t="shared" si="144"/>
        <v>Underweight</v>
      </c>
      <c r="U2336" s="7">
        <v>27</v>
      </c>
      <c r="V2336" s="7" t="s">
        <v>4719</v>
      </c>
      <c r="W2336" s="7">
        <v>1992</v>
      </c>
      <c r="X2336" s="7" t="str">
        <f t="shared" si="146"/>
        <v>27-Oct-1992</v>
      </c>
      <c r="Z2336" s="7">
        <f t="shared" si="147"/>
        <v>30</v>
      </c>
      <c r="AC2336" s="44">
        <v>650</v>
      </c>
    </row>
    <row r="2337" spans="21:29">
      <c r="U2337" s="7">
        <v>4</v>
      </c>
      <c r="V2337" s="7" t="s">
        <v>4718</v>
      </c>
      <c r="W2337" s="7">
        <v>1987</v>
      </c>
      <c r="X2337" s="7" t="str">
        <f t="shared" si="146"/>
        <v>4-Aug-1987</v>
      </c>
      <c r="Z2337" s="7">
        <f t="shared" si="147"/>
        <v>35</v>
      </c>
      <c r="AC2337" s="44">
        <v>646.14</v>
      </c>
    </row>
    <row r="2338" spans="21:29">
      <c r="U2338" s="7">
        <v>19</v>
      </c>
      <c r="V2338" s="7" t="s">
        <v>4714</v>
      </c>
      <c r="W2338" s="7">
        <v>2004</v>
      </c>
      <c r="X2338" s="7" t="str">
        <f t="shared" si="146"/>
        <v>19-Jun-2004</v>
      </c>
      <c r="Z2338" s="7">
        <f t="shared" si="147"/>
        <v>18</v>
      </c>
      <c r="AC2338" s="44">
        <v>637.26</v>
      </c>
    </row>
    <row r="2339" spans="21:29">
      <c r="U2339" s="7">
        <v>6</v>
      </c>
      <c r="V2339" s="7" t="s">
        <v>4714</v>
      </c>
      <c r="W2339" s="7">
        <v>2004</v>
      </c>
      <c r="X2339" s="7" t="str">
        <f t="shared" si="146"/>
        <v>6-Jun-2004</v>
      </c>
      <c r="Z2339" s="7">
        <f t="shared" si="147"/>
        <v>19</v>
      </c>
      <c r="AC2339" s="44">
        <v>604.54</v>
      </c>
    </row>
    <row r="2340" spans="21:29">
      <c r="U2340" s="7">
        <v>11</v>
      </c>
      <c r="V2340" s="7" t="s">
        <v>4775</v>
      </c>
      <c r="W2340" s="7"/>
      <c r="X2340" s="7" t="str">
        <f t="shared" si="146"/>
        <v>11-sep-</v>
      </c>
      <c r="Z2340" s="7" t="e">
        <f t="shared" si="147"/>
        <v>#VALUE!</v>
      </c>
      <c r="AC2340" s="44">
        <v>600</v>
      </c>
    </row>
    <row r="2341" spans="21:29">
      <c r="U2341" s="7">
        <v>8</v>
      </c>
      <c r="V2341" s="7" t="s">
        <v>4714</v>
      </c>
      <c r="W2341" s="7"/>
      <c r="X2341" s="7" t="str">
        <f t="shared" si="146"/>
        <v>8-Jun-</v>
      </c>
      <c r="Z2341" s="7" t="e">
        <f t="shared" si="147"/>
        <v>#VALUE!</v>
      </c>
      <c r="AC2341" s="44">
        <v>570.62</v>
      </c>
    </row>
    <row r="2342" spans="21:29">
      <c r="U2342" s="7">
        <v>12</v>
      </c>
      <c r="V2342" s="7" t="s">
        <v>4719</v>
      </c>
      <c r="W2342" s="7"/>
      <c r="X2342" s="7" t="str">
        <f t="shared" si="146"/>
        <v>12-Oct-</v>
      </c>
      <c r="Z2342" s="7" t="e">
        <f t="shared" si="147"/>
        <v>#VALUE!</v>
      </c>
      <c r="AC2342" s="44">
        <v>563.84</v>
      </c>
    </row>
  </sheetData>
  <autoFilter xmlns:etc="http://www.wps.cn/officeDocument/2017/etCustomData" ref="A1:Z2342" etc:filterBottomFollowUsedRange="0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N2376"/>
  <sheetViews>
    <sheetView workbookViewId="0">
      <selection activeCell="V4" sqref="V4"/>
    </sheetView>
  </sheetViews>
  <sheetFormatPr defaultColWidth="8.88888888888889" defaultRowHeight="14.4"/>
  <cols>
    <col min="2" max="2" width="15.5740740740741" style="7" customWidth="1"/>
    <col min="4" max="4" width="80.5555555555556" customWidth="1"/>
    <col min="7" max="8" width="12" style="7" customWidth="1"/>
    <col min="9" max="9" width="8.88888888888889" style="7"/>
    <col min="10" max="10" width="8.88888888888889" style="17"/>
    <col min="11" max="11" width="10.7777777777778" style="18" customWidth="1"/>
    <col min="12" max="12" width="10.7777777777778" style="7" customWidth="1"/>
    <col min="14" max="14" width="25" style="7" customWidth="1"/>
    <col min="15" max="15" width="8.88888888888889" style="7"/>
    <col min="17" max="17" width="9.66666666666667" style="7" customWidth="1"/>
    <col min="18" max="18" width="16.1111111111111" style="7" customWidth="1"/>
    <col min="19" max="19" width="12.8888888888889" style="7"/>
    <col min="20" max="20" width="12.8888888888889"/>
    <col min="21" max="21" width="11.3333333333333" style="7" customWidth="1"/>
    <col min="22" max="22" width="8.88888888888889" style="7"/>
    <col min="23" max="23" width="11.1111111111111" style="7" customWidth="1"/>
    <col min="24" max="24" width="12.8888888888889" style="7"/>
    <col min="27" max="27" width="11.2222222222222" style="19"/>
    <col min="28" max="28" width="16.1111111111111" customWidth="1"/>
    <col min="29" max="29" width="15.2222222222222" customWidth="1"/>
    <col min="33" max="33" width="11.2222222222222" style="19"/>
    <col min="34" max="34" width="20.4444444444444" customWidth="1"/>
    <col min="35" max="35" width="27.4444444444444" customWidth="1"/>
    <col min="36" max="36" width="12.8888888888889"/>
    <col min="38" max="38" width="11.7777777777778" customWidth="1"/>
    <col min="39" max="39" width="11.2222222222222" style="19"/>
    <col min="41" max="41" width="12.5555555555556" customWidth="1"/>
    <col min="42" max="42" width="10" style="20" customWidth="1"/>
    <col min="44" max="45" width="13.5555555555556"/>
    <col min="46" max="46" width="12.5555555555556" customWidth="1"/>
    <col min="47" max="47" width="10" style="20" customWidth="1"/>
    <col min="48" max="48" width="12.6666666666667" customWidth="1"/>
    <col min="49" max="50" width="15.1111111111111"/>
    <col min="51" max="51" width="12.5555555555556" customWidth="1"/>
    <col min="52" max="52" width="10" style="20" customWidth="1"/>
    <col min="53" max="53" width="12.5555555555556" customWidth="1"/>
    <col min="54" max="54" width="12.4444444444444" style="20" customWidth="1"/>
    <col min="57" max="57" width="11.2222222222222" style="19"/>
    <col min="58" max="58" width="21.7777777777778" customWidth="1"/>
    <col min="59" max="59" width="10" style="20" customWidth="1"/>
    <col min="60" max="60" width="13.2222222222222"/>
    <col min="63" max="63" width="9"/>
    <col min="64" max="64" width="13.6666666666667" customWidth="1"/>
    <col min="65" max="65" width="17.8888888888889" customWidth="1"/>
    <col min="66" max="66" width="12.8888888888889"/>
  </cols>
  <sheetData>
    <row r="1" ht="28.8" spans="2:66">
      <c r="B1" s="21" t="s">
        <v>0</v>
      </c>
      <c r="C1" s="7"/>
      <c r="D1" s="7"/>
      <c r="E1" s="7"/>
      <c r="G1" s="22" t="s">
        <v>4676</v>
      </c>
      <c r="H1" s="23"/>
      <c r="K1" s="27" t="s">
        <v>4674</v>
      </c>
      <c r="L1" s="23"/>
      <c r="N1" s="22" t="s">
        <v>4677</v>
      </c>
      <c r="Q1" s="31" t="s">
        <v>0</v>
      </c>
      <c r="R1" s="32" t="s">
        <v>4675</v>
      </c>
      <c r="U1" s="22" t="s">
        <v>4673</v>
      </c>
      <c r="V1" s="22" t="s">
        <v>4678</v>
      </c>
      <c r="W1" s="22" t="s">
        <v>4673</v>
      </c>
      <c r="AA1" s="34" t="s">
        <v>4696</v>
      </c>
      <c r="AB1" s="35" t="s">
        <v>8356</v>
      </c>
      <c r="AC1" s="35" t="s">
        <v>8357</v>
      </c>
      <c r="AF1" s="36" t="s">
        <v>4746</v>
      </c>
      <c r="AG1" s="40" t="s">
        <v>4696</v>
      </c>
      <c r="AH1" s="41" t="s">
        <v>8358</v>
      </c>
      <c r="AI1" s="42" t="s">
        <v>8359</v>
      </c>
      <c r="AJ1" s="7"/>
      <c r="AL1" s="43" t="s">
        <v>4697</v>
      </c>
      <c r="AM1" s="40" t="s">
        <v>4696</v>
      </c>
      <c r="AO1" s="43" t="s">
        <v>4697</v>
      </c>
      <c r="AP1" s="46" t="s">
        <v>4696</v>
      </c>
      <c r="AQ1" s="7"/>
      <c r="AR1" s="7"/>
      <c r="AT1" s="43" t="s">
        <v>4697</v>
      </c>
      <c r="AU1" s="46" t="s">
        <v>4696</v>
      </c>
      <c r="AV1" s="7"/>
      <c r="AW1" s="7"/>
      <c r="AY1" s="43" t="s">
        <v>4697</v>
      </c>
      <c r="AZ1" s="46" t="s">
        <v>4696</v>
      </c>
      <c r="BA1" s="7"/>
      <c r="BB1" s="47"/>
      <c r="BD1" s="43" t="s">
        <v>4695</v>
      </c>
      <c r="BE1" s="40" t="s">
        <v>4696</v>
      </c>
      <c r="BF1" s="43" t="s">
        <v>8360</v>
      </c>
      <c r="BG1" s="46" t="s">
        <v>4696</v>
      </c>
      <c r="BH1" s="7"/>
      <c r="BJ1" s="36" t="s">
        <v>4746</v>
      </c>
      <c r="BK1" s="43" t="s">
        <v>4695</v>
      </c>
      <c r="BL1" s="51" t="s">
        <v>8361</v>
      </c>
      <c r="BM1" s="51" t="s">
        <v>8362</v>
      </c>
      <c r="BN1" s="7"/>
    </row>
    <row r="2" ht="15.6" spans="2:66">
      <c r="B2" s="24" t="s">
        <v>2</v>
      </c>
      <c r="C2" s="7"/>
      <c r="D2" s="25" t="s">
        <v>8363</v>
      </c>
      <c r="E2" s="7"/>
      <c r="G2" s="7" t="s">
        <v>4687</v>
      </c>
      <c r="K2" s="18" t="s">
        <v>4687</v>
      </c>
      <c r="N2" s="7" t="s">
        <v>4688</v>
      </c>
      <c r="Q2" s="7" t="s">
        <v>2</v>
      </c>
      <c r="R2" s="33" t="s">
        <v>4689</v>
      </c>
      <c r="U2" s="7">
        <v>7.47</v>
      </c>
      <c r="V2" s="7" t="s">
        <v>4689</v>
      </c>
      <c r="W2" s="7">
        <v>7.47</v>
      </c>
      <c r="AA2" s="19">
        <v>63770.43</v>
      </c>
      <c r="AB2" s="37" t="s">
        <v>8364</v>
      </c>
      <c r="AC2" s="7">
        <f>AVERAGE(AA2:AA2342)</f>
        <v>13570.0237676207</v>
      </c>
      <c r="AF2" s="38">
        <v>54</v>
      </c>
      <c r="AG2" s="44">
        <v>63770.43</v>
      </c>
      <c r="AH2" s="7" t="str">
        <f>IF(AF2&gt;50,"yes","no")</f>
        <v>yes</v>
      </c>
      <c r="AI2" s="6">
        <v>63770.43</v>
      </c>
      <c r="AJ2" s="7"/>
      <c r="AL2" t="s">
        <v>4709</v>
      </c>
      <c r="AM2" s="19">
        <v>63770.43</v>
      </c>
      <c r="AO2" s="7" t="s">
        <v>4713</v>
      </c>
      <c r="AP2" s="47">
        <v>63770.43</v>
      </c>
      <c r="AQ2" s="7"/>
      <c r="AR2" s="7"/>
      <c r="AT2" s="7" t="s">
        <v>4709</v>
      </c>
      <c r="AU2" s="47">
        <v>62592.87</v>
      </c>
      <c r="AV2" s="7"/>
      <c r="AW2" s="7"/>
      <c r="AY2" s="7" t="s">
        <v>4710</v>
      </c>
      <c r="AZ2" s="47">
        <v>22478.6</v>
      </c>
      <c r="BA2" s="7"/>
      <c r="BB2" s="47"/>
      <c r="BD2" s="7">
        <v>0</v>
      </c>
      <c r="BE2" s="44">
        <v>63770.43</v>
      </c>
      <c r="BF2" s="7">
        <v>3</v>
      </c>
      <c r="BG2" s="47">
        <v>60021.4</v>
      </c>
      <c r="BH2" s="7"/>
      <c r="BJ2" s="38">
        <v>54</v>
      </c>
      <c r="BK2" s="7">
        <v>0</v>
      </c>
      <c r="BL2" s="7" t="str">
        <f t="shared" ref="BL2:BL65" si="0">IF(BJ2&lt;40,"yes","no")</f>
        <v>no</v>
      </c>
      <c r="BM2" s="7">
        <v>1</v>
      </c>
      <c r="BN2" s="7"/>
    </row>
    <row r="3" ht="15.6" spans="2:66">
      <c r="B3" s="24" t="s">
        <v>4</v>
      </c>
      <c r="C3" s="7">
        <v>1</v>
      </c>
      <c r="D3" s="7" t="s">
        <v>8365</v>
      </c>
      <c r="E3" s="7">
        <v>0</v>
      </c>
      <c r="G3" s="7" t="s">
        <v>4687</v>
      </c>
      <c r="I3" s="28">
        <f>COUNTIF(G2:G2336,"Yes")</f>
        <v>391</v>
      </c>
      <c r="J3" s="29"/>
      <c r="K3" s="18" t="s">
        <v>4687</v>
      </c>
      <c r="L3" s="28">
        <f>COUNTIF(K2:K2334,"Yes")</f>
        <v>926</v>
      </c>
      <c r="N3" s="7" t="s">
        <v>4688</v>
      </c>
      <c r="O3" s="30">
        <f>SUM(N2:N2334)</f>
        <v>1578</v>
      </c>
      <c r="Q3" s="7" t="s">
        <v>4</v>
      </c>
      <c r="R3" s="33" t="s">
        <v>4689</v>
      </c>
      <c r="U3" s="7">
        <v>5.77</v>
      </c>
      <c r="V3" s="7" t="s">
        <v>4689</v>
      </c>
      <c r="W3" s="7">
        <v>5.77</v>
      </c>
      <c r="AA3" s="19">
        <v>62592.87</v>
      </c>
      <c r="AB3" s="10" t="s">
        <v>8366</v>
      </c>
      <c r="AC3" s="7">
        <f>MEDIAN(AA2:AA2342)</f>
        <v>9644.25</v>
      </c>
      <c r="AF3" s="38">
        <v>45</v>
      </c>
      <c r="AG3" s="44">
        <v>62592.87</v>
      </c>
      <c r="AH3" s="7" t="str">
        <f t="shared" ref="AH3:AH66" si="1">IF(AF3&gt;50,"yes","no")</f>
        <v>no</v>
      </c>
      <c r="AI3" s="6">
        <v>60021.4</v>
      </c>
      <c r="AJ3" s="45">
        <f>AVERAGE(AI2:AI595)</f>
        <v>17856.7908585859</v>
      </c>
      <c r="AL3" t="s">
        <v>4709</v>
      </c>
      <c r="AM3" s="19">
        <v>62592.87</v>
      </c>
      <c r="AO3" s="7" t="s">
        <v>4713</v>
      </c>
      <c r="AP3" s="47">
        <v>60021.4</v>
      </c>
      <c r="AQ3" s="7"/>
      <c r="AR3" s="7"/>
      <c r="AT3" s="7" t="s">
        <v>4709</v>
      </c>
      <c r="AU3" s="47">
        <v>49577.66</v>
      </c>
      <c r="AV3" s="7"/>
      <c r="AW3" s="7"/>
      <c r="AY3" s="7" t="s">
        <v>4710</v>
      </c>
      <c r="AZ3" s="47">
        <v>22462.04</v>
      </c>
      <c r="BA3" s="7"/>
      <c r="BB3" s="47"/>
      <c r="BD3" s="7">
        <v>0</v>
      </c>
      <c r="BE3" s="44">
        <v>62592.87</v>
      </c>
      <c r="BF3" s="7">
        <v>3</v>
      </c>
      <c r="BG3" s="47">
        <v>48549.18</v>
      </c>
      <c r="BH3" s="7"/>
      <c r="BJ3" s="38">
        <v>45</v>
      </c>
      <c r="BK3" s="7">
        <v>0</v>
      </c>
      <c r="BL3" s="7" t="str">
        <f t="shared" si="0"/>
        <v>no</v>
      </c>
      <c r="BM3" s="7">
        <v>0</v>
      </c>
      <c r="BN3" s="28">
        <f>AVERAGE(BM2:BM1172)</f>
        <v>1.10930828351836</v>
      </c>
    </row>
    <row r="4" ht="15.6" spans="2:66">
      <c r="B4" s="24" t="s">
        <v>6</v>
      </c>
      <c r="C4" s="7"/>
      <c r="D4" s="7"/>
      <c r="E4" s="7"/>
      <c r="G4" s="7" t="s">
        <v>4687</v>
      </c>
      <c r="K4" s="18" t="s">
        <v>4689</v>
      </c>
      <c r="N4" s="7">
        <v>2</v>
      </c>
      <c r="Q4" s="7" t="s">
        <v>6</v>
      </c>
      <c r="R4" s="33" t="s">
        <v>4689</v>
      </c>
      <c r="S4" s="28">
        <f>145/2235</f>
        <v>0.0648769574944072</v>
      </c>
      <c r="U4" s="7">
        <v>11.87</v>
      </c>
      <c r="V4" s="7" t="s">
        <v>4689</v>
      </c>
      <c r="W4" s="7">
        <v>11.87</v>
      </c>
      <c r="X4" s="28">
        <f>AVERAGE(W2:W489)</f>
        <v>6.61834016393442</v>
      </c>
      <c r="AA4" s="19">
        <v>60021.4</v>
      </c>
      <c r="AB4" s="10" t="s">
        <v>8367</v>
      </c>
      <c r="AC4" s="7" cm="1">
        <f t="array" ref="AC4">MODE('Data Exploration '!AA2:AA2342)</f>
        <v>38711</v>
      </c>
      <c r="AF4" s="38">
        <v>52</v>
      </c>
      <c r="AG4" s="44">
        <v>60021.4</v>
      </c>
      <c r="AH4" s="7" t="str">
        <f t="shared" si="1"/>
        <v>yes</v>
      </c>
      <c r="AI4" s="6">
        <v>52590.83</v>
      </c>
      <c r="AJ4" s="7"/>
      <c r="AL4" t="s">
        <v>4709</v>
      </c>
      <c r="AM4" s="19">
        <v>60021.4</v>
      </c>
      <c r="AO4" s="7" t="s">
        <v>4713</v>
      </c>
      <c r="AP4" s="47">
        <v>58571.07</v>
      </c>
      <c r="AQ4" s="7"/>
      <c r="AR4" s="7"/>
      <c r="AT4" s="7" t="s">
        <v>4709</v>
      </c>
      <c r="AU4" s="47">
        <v>48824.45</v>
      </c>
      <c r="AV4" s="7"/>
      <c r="AW4" s="7"/>
      <c r="AY4" s="7" t="s">
        <v>4710</v>
      </c>
      <c r="AZ4" s="47">
        <v>22412.65</v>
      </c>
      <c r="BA4" s="48" t="s">
        <v>8368</v>
      </c>
      <c r="BB4" s="50">
        <f>SUM(AZ2:AZ694)</f>
        <v>6557352.63</v>
      </c>
      <c r="BD4" s="7">
        <v>0</v>
      </c>
      <c r="BE4" s="44">
        <v>60021.4</v>
      </c>
      <c r="BF4" s="7">
        <v>3</v>
      </c>
      <c r="BG4" s="47">
        <v>46718.16</v>
      </c>
      <c r="BH4" s="52">
        <f>AVERAGE(BG2:BG422)</f>
        <v>14217.5204988123</v>
      </c>
      <c r="BJ4" s="38">
        <v>52</v>
      </c>
      <c r="BK4" s="7">
        <v>3</v>
      </c>
      <c r="BL4" s="7" t="str">
        <f t="shared" si="0"/>
        <v>no</v>
      </c>
      <c r="BM4" s="7">
        <v>1</v>
      </c>
      <c r="BN4" s="7"/>
    </row>
    <row r="5" ht="15.6" spans="2:66">
      <c r="B5" s="24" t="s">
        <v>8</v>
      </c>
      <c r="C5" s="7">
        <v>2</v>
      </c>
      <c r="D5" s="7" t="s">
        <v>8369</v>
      </c>
      <c r="E5" s="26">
        <v>2335</v>
      </c>
      <c r="G5" s="7" t="s">
        <v>4687</v>
      </c>
      <c r="K5" s="18" t="s">
        <v>4687</v>
      </c>
      <c r="N5" s="7" t="s">
        <v>4688</v>
      </c>
      <c r="Q5" s="7" t="s">
        <v>8</v>
      </c>
      <c r="R5" s="33" t="s">
        <v>4689</v>
      </c>
      <c r="U5" s="7">
        <v>6.05</v>
      </c>
      <c r="V5" s="7" t="s">
        <v>4689</v>
      </c>
      <c r="W5" s="7">
        <v>6.05</v>
      </c>
      <c r="AA5" s="19">
        <v>58571.07</v>
      </c>
      <c r="AB5" s="10" t="s">
        <v>8370</v>
      </c>
      <c r="AC5" s="7">
        <f>STDEV.P(AA2:AA2342)</f>
        <v>11919.307334034</v>
      </c>
      <c r="AF5" s="38">
        <v>31</v>
      </c>
      <c r="AG5" s="44">
        <v>58571.07</v>
      </c>
      <c r="AH5" s="7" t="str">
        <f t="shared" si="1"/>
        <v>no</v>
      </c>
      <c r="AI5" s="6">
        <v>49577.66</v>
      </c>
      <c r="AJ5" s="7"/>
      <c r="AL5" t="s">
        <v>4710</v>
      </c>
      <c r="AM5" s="19">
        <v>58571.07</v>
      </c>
      <c r="AO5" s="7" t="s">
        <v>4713</v>
      </c>
      <c r="AP5" s="47">
        <v>55135.4</v>
      </c>
      <c r="AQ5" s="7"/>
      <c r="AR5" s="7"/>
      <c r="AT5" s="7" t="s">
        <v>4709</v>
      </c>
      <c r="AU5" s="47">
        <v>47928.03</v>
      </c>
      <c r="AV5" s="7"/>
      <c r="AW5" s="7"/>
      <c r="AY5" s="7" t="s">
        <v>4710</v>
      </c>
      <c r="AZ5" s="47">
        <v>22395.74</v>
      </c>
      <c r="BA5" s="48"/>
      <c r="BB5" s="47"/>
      <c r="BD5" s="7">
        <v>0</v>
      </c>
      <c r="BE5" s="44">
        <v>58571.07</v>
      </c>
      <c r="BF5" s="7">
        <v>3</v>
      </c>
      <c r="BG5" s="47">
        <v>46661.44</v>
      </c>
      <c r="BH5" s="7"/>
      <c r="BJ5" s="38">
        <v>31</v>
      </c>
      <c r="BK5" s="7">
        <v>1</v>
      </c>
      <c r="BL5" s="7" t="str">
        <f t="shared" si="0"/>
        <v>yes</v>
      </c>
      <c r="BM5" s="7">
        <v>2</v>
      </c>
      <c r="BN5" s="7"/>
    </row>
    <row r="6" ht="15.6" spans="2:66">
      <c r="B6" s="24" t="s">
        <v>10</v>
      </c>
      <c r="C6" s="7"/>
      <c r="D6" s="7"/>
      <c r="E6" s="7"/>
      <c r="G6" s="7" t="s">
        <v>4687</v>
      </c>
      <c r="K6" s="18" t="s">
        <v>4687</v>
      </c>
      <c r="N6" s="7" t="s">
        <v>4688</v>
      </c>
      <c r="Q6" s="7" t="s">
        <v>10</v>
      </c>
      <c r="R6" s="33" t="s">
        <v>4689</v>
      </c>
      <c r="U6" s="7">
        <v>5.45</v>
      </c>
      <c r="V6" s="7" t="s">
        <v>4689</v>
      </c>
      <c r="W6" s="7">
        <v>5.45</v>
      </c>
      <c r="AA6" s="19">
        <v>55135.4</v>
      </c>
      <c r="AB6" s="10" t="s">
        <v>8371</v>
      </c>
      <c r="AC6" s="7">
        <f>MIN('Data Exploration '!AA2:AA2342)</f>
        <v>563.84</v>
      </c>
      <c r="AF6" s="38">
        <v>33</v>
      </c>
      <c r="AG6" s="44">
        <v>55135.4</v>
      </c>
      <c r="AH6" s="7" t="str">
        <f t="shared" si="1"/>
        <v>no</v>
      </c>
      <c r="AI6" s="6">
        <v>48970.25</v>
      </c>
      <c r="AJ6" s="7"/>
      <c r="AL6" t="s">
        <v>4710</v>
      </c>
      <c r="AM6" s="19">
        <v>55135.4</v>
      </c>
      <c r="AO6" s="7" t="s">
        <v>4713</v>
      </c>
      <c r="AP6" s="47">
        <v>52590.83</v>
      </c>
      <c r="AQ6" s="7"/>
      <c r="AR6" s="7"/>
      <c r="AT6" s="7" t="s">
        <v>4709</v>
      </c>
      <c r="AU6" s="47">
        <v>47305.31</v>
      </c>
      <c r="AV6" s="7"/>
      <c r="AW6" s="7"/>
      <c r="AY6" s="7" t="s">
        <v>4710</v>
      </c>
      <c r="AZ6" s="47">
        <v>22192.44</v>
      </c>
      <c r="BA6" s="7"/>
      <c r="BB6" s="47"/>
      <c r="BD6" s="7">
        <v>0</v>
      </c>
      <c r="BE6" s="44">
        <v>55135.4</v>
      </c>
      <c r="BF6" s="7">
        <v>3</v>
      </c>
      <c r="BG6" s="47">
        <v>46255.11</v>
      </c>
      <c r="BH6" s="7"/>
      <c r="BJ6" s="38">
        <v>33</v>
      </c>
      <c r="BK6" s="7">
        <v>0</v>
      </c>
      <c r="BL6" s="7" t="str">
        <f t="shared" si="0"/>
        <v>yes</v>
      </c>
      <c r="BM6" s="7">
        <v>2</v>
      </c>
      <c r="BN6" s="7"/>
    </row>
    <row r="7" ht="15.6" spans="2:66">
      <c r="B7" s="24" t="s">
        <v>12</v>
      </c>
      <c r="C7" s="7"/>
      <c r="D7" s="7"/>
      <c r="E7" s="7"/>
      <c r="G7" s="7" t="s">
        <v>4687</v>
      </c>
      <c r="K7" s="18" t="s">
        <v>4687</v>
      </c>
      <c r="N7" s="7" t="s">
        <v>4688</v>
      </c>
      <c r="Q7" s="7" t="s">
        <v>12</v>
      </c>
      <c r="R7" s="33" t="s">
        <v>4689</v>
      </c>
      <c r="U7" s="7">
        <v>6.59</v>
      </c>
      <c r="V7" s="7" t="s">
        <v>4689</v>
      </c>
      <c r="W7" s="7">
        <v>6.59</v>
      </c>
      <c r="AA7" s="19">
        <v>52590.83</v>
      </c>
      <c r="AB7" s="10" t="s">
        <v>8372</v>
      </c>
      <c r="AC7" s="7">
        <f>MAX(AA2:AA2342)</f>
        <v>63770.43</v>
      </c>
      <c r="AF7" s="38">
        <v>60</v>
      </c>
      <c r="AG7" s="44">
        <v>52590.83</v>
      </c>
      <c r="AH7" s="7" t="str">
        <f t="shared" si="1"/>
        <v>yes</v>
      </c>
      <c r="AI7" s="6">
        <v>48824.45</v>
      </c>
      <c r="AJ7" s="7"/>
      <c r="AL7" t="s">
        <v>4710</v>
      </c>
      <c r="AM7" s="19">
        <v>52590.83</v>
      </c>
      <c r="AO7" s="7" t="s">
        <v>4713</v>
      </c>
      <c r="AP7" s="47">
        <v>51194.56</v>
      </c>
      <c r="AQ7" s="7"/>
      <c r="AR7" s="7"/>
      <c r="AT7" s="7" t="s">
        <v>4709</v>
      </c>
      <c r="AU7" s="47">
        <v>47291.06</v>
      </c>
      <c r="AV7" s="48" t="s">
        <v>8373</v>
      </c>
      <c r="AW7" s="50">
        <f>SUM(AU2:AU1341)</f>
        <v>15875029.61</v>
      </c>
      <c r="AX7" s="20"/>
      <c r="AY7" s="7" t="s">
        <v>4710</v>
      </c>
      <c r="AZ7" s="47">
        <v>22097.62</v>
      </c>
      <c r="BA7" s="7"/>
      <c r="BB7" s="47"/>
      <c r="BD7" s="7">
        <v>0</v>
      </c>
      <c r="BE7" s="44">
        <v>52590.83</v>
      </c>
      <c r="BF7" s="7">
        <v>3</v>
      </c>
      <c r="BG7" s="47">
        <v>46151.12</v>
      </c>
      <c r="BH7" s="7"/>
      <c r="BJ7" s="38">
        <v>60</v>
      </c>
      <c r="BK7" s="7">
        <v>0</v>
      </c>
      <c r="BL7" s="7" t="str">
        <f t="shared" si="0"/>
        <v>no</v>
      </c>
      <c r="BM7" s="7">
        <v>1</v>
      </c>
      <c r="BN7" s="7"/>
    </row>
    <row r="8" ht="15.6" spans="2:66">
      <c r="B8" s="24" t="s">
        <v>14</v>
      </c>
      <c r="C8" s="7"/>
      <c r="D8" s="7" t="s">
        <v>8374</v>
      </c>
      <c r="E8" s="7"/>
      <c r="G8" s="7" t="s">
        <v>4687</v>
      </c>
      <c r="K8" s="18" t="s">
        <v>4687</v>
      </c>
      <c r="N8" s="7" t="s">
        <v>4688</v>
      </c>
      <c r="Q8" s="7" t="s">
        <v>14</v>
      </c>
      <c r="R8" s="33" t="s">
        <v>4689</v>
      </c>
      <c r="U8" s="7">
        <v>6.07</v>
      </c>
      <c r="V8" s="7" t="s">
        <v>4689</v>
      </c>
      <c r="W8" s="7">
        <v>6.07</v>
      </c>
      <c r="AA8" s="19">
        <v>51194.56</v>
      </c>
      <c r="AB8" s="10" t="s">
        <v>8375</v>
      </c>
      <c r="AC8" s="39">
        <f>SUM(AA2:AA2342)</f>
        <v>31767425.6400001</v>
      </c>
      <c r="AF8" s="38">
        <v>29</v>
      </c>
      <c r="AG8" s="44">
        <v>51194.56</v>
      </c>
      <c r="AH8" s="7" t="str">
        <f t="shared" si="1"/>
        <v>no</v>
      </c>
      <c r="AI8" s="6">
        <v>48675.52</v>
      </c>
      <c r="AJ8" s="7"/>
      <c r="AL8" t="s">
        <v>4710</v>
      </c>
      <c r="AM8" s="19">
        <v>51194.56</v>
      </c>
      <c r="AO8" s="7" t="s">
        <v>4713</v>
      </c>
      <c r="AP8" s="47">
        <v>48970.25</v>
      </c>
      <c r="AQ8" s="7"/>
      <c r="AR8" s="7"/>
      <c r="AT8" s="7" t="s">
        <v>4709</v>
      </c>
      <c r="AU8" s="47">
        <v>47055.53</v>
      </c>
      <c r="AV8" s="48"/>
      <c r="AW8" s="7"/>
      <c r="AY8" s="7" t="s">
        <v>4710</v>
      </c>
      <c r="AZ8" s="47">
        <v>21984.47</v>
      </c>
      <c r="BA8" s="7"/>
      <c r="BB8" s="47"/>
      <c r="BD8" s="7">
        <v>0</v>
      </c>
      <c r="BE8" s="44">
        <v>51194.56</v>
      </c>
      <c r="BF8" s="7">
        <v>3</v>
      </c>
      <c r="BG8" s="47">
        <v>46130.53</v>
      </c>
      <c r="BH8" s="7"/>
      <c r="BJ8" s="38">
        <v>29</v>
      </c>
      <c r="BK8" s="7">
        <v>1</v>
      </c>
      <c r="BL8" s="7" t="str">
        <f t="shared" si="0"/>
        <v>yes</v>
      </c>
      <c r="BM8" s="7">
        <v>1</v>
      </c>
      <c r="BN8" s="7"/>
    </row>
    <row r="9" ht="15.6" spans="2:66">
      <c r="B9" s="24" t="s">
        <v>16</v>
      </c>
      <c r="C9" s="7">
        <v>1</v>
      </c>
      <c r="D9" s="7" t="s">
        <v>8376</v>
      </c>
      <c r="E9" s="7">
        <f>COUNTIF(G2:G2336,"Yes")</f>
        <v>391</v>
      </c>
      <c r="G9" s="7" t="s">
        <v>4687</v>
      </c>
      <c r="K9" s="18" t="s">
        <v>4687</v>
      </c>
      <c r="N9" s="7">
        <v>3</v>
      </c>
      <c r="Q9" s="7" t="s">
        <v>16</v>
      </c>
      <c r="R9" s="33" t="s">
        <v>4689</v>
      </c>
      <c r="U9" s="7">
        <v>7.93</v>
      </c>
      <c r="V9" s="7" t="s">
        <v>4689</v>
      </c>
      <c r="W9" s="7">
        <v>7.93</v>
      </c>
      <c r="AA9" s="19">
        <v>49577.66</v>
      </c>
      <c r="AB9" s="37" t="s">
        <v>8377</v>
      </c>
      <c r="AC9" s="7">
        <f>COUNT(AA2:AA2342)</f>
        <v>2341</v>
      </c>
      <c r="AF9" s="38">
        <v>64</v>
      </c>
      <c r="AG9" s="44">
        <v>49577.66</v>
      </c>
      <c r="AH9" s="7" t="str">
        <f t="shared" si="1"/>
        <v>yes</v>
      </c>
      <c r="AI9" s="6">
        <v>48673.56</v>
      </c>
      <c r="AJ9" s="7"/>
      <c r="AL9" t="s">
        <v>4710</v>
      </c>
      <c r="AM9" s="19">
        <v>49577.66</v>
      </c>
      <c r="AO9" s="7" t="s">
        <v>4713</v>
      </c>
      <c r="AP9" s="47">
        <v>48885.14</v>
      </c>
      <c r="AQ9" s="49" t="s">
        <v>8378</v>
      </c>
      <c r="AR9" s="50">
        <f>SUM(AP2:AP306)</f>
        <v>9159976.37000001</v>
      </c>
      <c r="AS9" s="20"/>
      <c r="AT9" s="7" t="s">
        <v>4709</v>
      </c>
      <c r="AU9" s="47">
        <v>46889.26</v>
      </c>
      <c r="AV9" s="7"/>
      <c r="AW9" s="7"/>
      <c r="AY9" s="7" t="s">
        <v>4710</v>
      </c>
      <c r="AZ9" s="47">
        <v>21978.68</v>
      </c>
      <c r="BA9" s="7"/>
      <c r="BB9" s="47"/>
      <c r="BD9" s="7">
        <v>0</v>
      </c>
      <c r="BE9" s="44">
        <v>49577.66</v>
      </c>
      <c r="BF9" s="7">
        <v>3</v>
      </c>
      <c r="BG9" s="47">
        <v>43753.34</v>
      </c>
      <c r="BH9" s="7"/>
      <c r="BJ9" s="38">
        <v>64</v>
      </c>
      <c r="BK9" s="7">
        <v>2</v>
      </c>
      <c r="BL9" s="7" t="str">
        <f t="shared" si="0"/>
        <v>no</v>
      </c>
      <c r="BM9" s="7">
        <v>3</v>
      </c>
      <c r="BN9" s="7"/>
    </row>
    <row r="10" ht="15.6" spans="2:66">
      <c r="B10" s="24" t="s">
        <v>18</v>
      </c>
      <c r="C10" s="7"/>
      <c r="D10" s="7"/>
      <c r="E10" s="7"/>
      <c r="G10" s="7" t="s">
        <v>4690</v>
      </c>
      <c r="K10" s="18" t="s">
        <v>4689</v>
      </c>
      <c r="N10" s="7">
        <v>1</v>
      </c>
      <c r="Q10" s="7" t="s">
        <v>18</v>
      </c>
      <c r="R10" s="33" t="s">
        <v>4689</v>
      </c>
      <c r="U10" s="7">
        <v>9.58</v>
      </c>
      <c r="V10" s="7" t="s">
        <v>4689</v>
      </c>
      <c r="W10" s="7">
        <v>9.58</v>
      </c>
      <c r="AA10" s="19">
        <v>48970.25</v>
      </c>
      <c r="AF10" s="38">
        <v>59</v>
      </c>
      <c r="AG10" s="44">
        <v>48970.25</v>
      </c>
      <c r="AH10" s="7" t="str">
        <f t="shared" si="1"/>
        <v>yes</v>
      </c>
      <c r="AI10" s="6">
        <v>48549.18</v>
      </c>
      <c r="AJ10" s="7"/>
      <c r="AL10" t="s">
        <v>4710</v>
      </c>
      <c r="AM10" s="19">
        <v>48970.25</v>
      </c>
      <c r="AO10" s="7" t="s">
        <v>4713</v>
      </c>
      <c r="AP10" s="47">
        <v>48675.52</v>
      </c>
      <c r="AQ10" s="49"/>
      <c r="AR10" s="7"/>
      <c r="AT10" s="7" t="s">
        <v>4709</v>
      </c>
      <c r="AU10" s="47">
        <v>46113.51</v>
      </c>
      <c r="AV10" s="7"/>
      <c r="AW10" s="7"/>
      <c r="AY10" s="7" t="s">
        <v>4710</v>
      </c>
      <c r="AZ10" s="47">
        <v>21880.82</v>
      </c>
      <c r="BA10" s="7"/>
      <c r="BB10" s="47"/>
      <c r="BD10" s="7">
        <v>0</v>
      </c>
      <c r="BE10" s="44">
        <v>48970.25</v>
      </c>
      <c r="BF10" s="7">
        <v>3</v>
      </c>
      <c r="BG10" s="47">
        <v>42124.52</v>
      </c>
      <c r="BH10" s="7"/>
      <c r="BJ10" s="38">
        <v>59</v>
      </c>
      <c r="BK10" s="7">
        <v>1</v>
      </c>
      <c r="BL10" s="7" t="str">
        <f t="shared" si="0"/>
        <v>no</v>
      </c>
      <c r="BM10" s="7">
        <v>2</v>
      </c>
      <c r="BN10" s="7"/>
    </row>
    <row r="11" ht="15.6" spans="2:66">
      <c r="B11" s="24" t="s">
        <v>20</v>
      </c>
      <c r="C11" s="7">
        <v>2</v>
      </c>
      <c r="D11" s="7" t="s">
        <v>8379</v>
      </c>
      <c r="E11" s="7"/>
      <c r="G11" s="7" t="s">
        <v>4687</v>
      </c>
      <c r="K11" s="18" t="s">
        <v>4687</v>
      </c>
      <c r="N11" s="7" t="s">
        <v>4688</v>
      </c>
      <c r="Q11" s="7" t="s">
        <v>20</v>
      </c>
      <c r="R11" s="33" t="s">
        <v>4689</v>
      </c>
      <c r="U11" s="7">
        <v>10.79</v>
      </c>
      <c r="V11" s="7" t="s">
        <v>4689</v>
      </c>
      <c r="W11" s="7">
        <v>10.79</v>
      </c>
      <c r="AA11" s="19">
        <v>48885.14</v>
      </c>
      <c r="AF11" s="38">
        <v>44</v>
      </c>
      <c r="AG11" s="44">
        <v>48885.14</v>
      </c>
      <c r="AH11" s="7" t="str">
        <f t="shared" si="1"/>
        <v>no</v>
      </c>
      <c r="AI11" s="6">
        <v>48517.56</v>
      </c>
      <c r="AJ11" s="7"/>
      <c r="AL11" t="s">
        <v>4710</v>
      </c>
      <c r="AM11" s="19">
        <v>48885.14</v>
      </c>
      <c r="AO11" s="7" t="s">
        <v>4713</v>
      </c>
      <c r="AP11" s="47">
        <v>48673.56</v>
      </c>
      <c r="AQ11" s="7"/>
      <c r="AR11" s="7"/>
      <c r="AT11" s="7" t="s">
        <v>4709</v>
      </c>
      <c r="AU11" s="47">
        <v>45863.21</v>
      </c>
      <c r="AV11" s="7"/>
      <c r="AW11" s="7"/>
      <c r="AY11" s="7" t="s">
        <v>4710</v>
      </c>
      <c r="AZ11" s="47">
        <v>21797</v>
      </c>
      <c r="BA11" s="7"/>
      <c r="BB11" s="47"/>
      <c r="BD11" s="7">
        <v>0</v>
      </c>
      <c r="BE11" s="44">
        <v>48885.14</v>
      </c>
      <c r="BF11" s="7">
        <v>3</v>
      </c>
      <c r="BG11" s="47">
        <v>41949.24</v>
      </c>
      <c r="BH11" s="7"/>
      <c r="BJ11" s="38">
        <v>44</v>
      </c>
      <c r="BK11" s="7">
        <v>0</v>
      </c>
      <c r="BL11" s="7" t="str">
        <f t="shared" si="0"/>
        <v>no</v>
      </c>
      <c r="BM11" s="7">
        <v>3</v>
      </c>
      <c r="BN11" s="7"/>
    </row>
    <row r="12" ht="15.6" spans="2:66">
      <c r="B12" s="24" t="s">
        <v>22</v>
      </c>
      <c r="C12" s="7"/>
      <c r="D12" s="7"/>
      <c r="E12" s="7"/>
      <c r="G12" s="7" t="s">
        <v>4687</v>
      </c>
      <c r="K12" s="18" t="s">
        <v>4689</v>
      </c>
      <c r="N12" s="7">
        <v>2</v>
      </c>
      <c r="Q12" s="7" t="s">
        <v>22</v>
      </c>
      <c r="R12" s="33" t="s">
        <v>4689</v>
      </c>
      <c r="U12" s="7">
        <v>5.96</v>
      </c>
      <c r="V12" s="7" t="s">
        <v>4689</v>
      </c>
      <c r="W12" s="7">
        <v>5.96</v>
      </c>
      <c r="AA12" s="19">
        <v>48824.45</v>
      </c>
      <c r="AF12" s="38">
        <v>63</v>
      </c>
      <c r="AG12" s="44">
        <v>48824.45</v>
      </c>
      <c r="AH12" s="7" t="str">
        <f t="shared" si="1"/>
        <v>yes</v>
      </c>
      <c r="AI12" s="6">
        <v>48173.36</v>
      </c>
      <c r="AJ12" s="7"/>
      <c r="AL12" t="s">
        <v>4710</v>
      </c>
      <c r="AM12" s="19">
        <v>48824.45</v>
      </c>
      <c r="AO12" s="7" t="s">
        <v>4713</v>
      </c>
      <c r="AP12" s="47">
        <v>48549.18</v>
      </c>
      <c r="AQ12" s="7"/>
      <c r="AR12" s="7"/>
      <c r="AT12" s="7" t="s">
        <v>4709</v>
      </c>
      <c r="AU12" s="47">
        <v>45710.21</v>
      </c>
      <c r="AV12" s="7"/>
      <c r="AW12" s="7"/>
      <c r="AY12" s="7" t="s">
        <v>4710</v>
      </c>
      <c r="AZ12" s="47">
        <v>21774.32</v>
      </c>
      <c r="BA12" s="7"/>
      <c r="BB12" s="47"/>
      <c r="BD12" s="7">
        <v>0</v>
      </c>
      <c r="BE12" s="44">
        <v>48824.45</v>
      </c>
      <c r="BF12" s="7">
        <v>3</v>
      </c>
      <c r="BG12" s="47">
        <v>40961.29</v>
      </c>
      <c r="BH12" s="7"/>
      <c r="BJ12" s="38">
        <v>63</v>
      </c>
      <c r="BK12" s="7">
        <v>0</v>
      </c>
      <c r="BL12" s="7" t="str">
        <f t="shared" si="0"/>
        <v>no</v>
      </c>
      <c r="BM12" s="7">
        <v>3</v>
      </c>
      <c r="BN12" s="7"/>
    </row>
    <row r="13" ht="15.6" spans="2:66">
      <c r="B13" s="24" t="s">
        <v>24</v>
      </c>
      <c r="C13" s="7">
        <v>3</v>
      </c>
      <c r="D13" s="7" t="s">
        <v>8380</v>
      </c>
      <c r="E13" s="7">
        <f>SUM(N2:N2334)</f>
        <v>1578</v>
      </c>
      <c r="G13" s="7" t="s">
        <v>4687</v>
      </c>
      <c r="K13" s="18" t="s">
        <v>4687</v>
      </c>
      <c r="N13" s="7" t="s">
        <v>4688</v>
      </c>
      <c r="Q13" s="7" t="s">
        <v>24</v>
      </c>
      <c r="R13" s="33" t="s">
        <v>4689</v>
      </c>
      <c r="U13" s="7">
        <v>11.9</v>
      </c>
      <c r="V13" s="7" t="s">
        <v>4689</v>
      </c>
      <c r="W13" s="7">
        <v>11.9</v>
      </c>
      <c r="AA13" s="19">
        <v>48675.52</v>
      </c>
      <c r="AF13" s="38">
        <v>57</v>
      </c>
      <c r="AG13" s="44">
        <v>48675.52</v>
      </c>
      <c r="AH13" s="7" t="str">
        <f t="shared" si="1"/>
        <v>yes</v>
      </c>
      <c r="AI13" s="6">
        <v>47928.03</v>
      </c>
      <c r="AJ13" s="7"/>
      <c r="AL13" t="s">
        <v>4710</v>
      </c>
      <c r="AM13" s="19">
        <v>48675.52</v>
      </c>
      <c r="AO13" s="7" t="s">
        <v>4713</v>
      </c>
      <c r="AP13" s="47">
        <v>48517.56</v>
      </c>
      <c r="AQ13" s="7"/>
      <c r="AR13" s="7"/>
      <c r="AT13" s="7" t="s">
        <v>4709</v>
      </c>
      <c r="AU13" s="47">
        <v>45702.02</v>
      </c>
      <c r="AV13" s="7"/>
      <c r="AW13" s="7"/>
      <c r="AY13" s="7" t="s">
        <v>4710</v>
      </c>
      <c r="AZ13" s="47">
        <v>21771.34</v>
      </c>
      <c r="BA13" s="7"/>
      <c r="BB13" s="47"/>
      <c r="BD13" s="7">
        <v>0</v>
      </c>
      <c r="BE13" s="44">
        <v>48675.52</v>
      </c>
      <c r="BF13" s="7">
        <v>3</v>
      </c>
      <c r="BG13" s="47">
        <v>40941.29</v>
      </c>
      <c r="BH13" s="7"/>
      <c r="BJ13" s="38">
        <v>57</v>
      </c>
      <c r="BK13" s="7">
        <v>1</v>
      </c>
      <c r="BL13" s="7" t="str">
        <f t="shared" si="0"/>
        <v>no</v>
      </c>
      <c r="BM13" s="7">
        <v>3</v>
      </c>
      <c r="BN13" s="7"/>
    </row>
    <row r="14" ht="15.6" spans="2:66">
      <c r="B14" s="24" t="s">
        <v>26</v>
      </c>
      <c r="C14" s="7"/>
      <c r="D14" s="7"/>
      <c r="E14" s="7"/>
      <c r="G14" s="7" t="s">
        <v>4687</v>
      </c>
      <c r="K14" s="18" t="s">
        <v>4687</v>
      </c>
      <c r="N14" s="7" t="s">
        <v>4688</v>
      </c>
      <c r="Q14" s="7" t="s">
        <v>26</v>
      </c>
      <c r="R14" s="33" t="s">
        <v>4689</v>
      </c>
      <c r="U14" s="7">
        <v>8.41</v>
      </c>
      <c r="V14" s="7" t="s">
        <v>4689</v>
      </c>
      <c r="W14" s="7">
        <v>8.41</v>
      </c>
      <c r="AA14" s="19">
        <v>48673.56</v>
      </c>
      <c r="AF14" s="38">
        <v>60</v>
      </c>
      <c r="AG14" s="44">
        <v>48673.56</v>
      </c>
      <c r="AH14" s="7" t="str">
        <f t="shared" si="1"/>
        <v>yes</v>
      </c>
      <c r="AI14" s="6">
        <v>47896.79</v>
      </c>
      <c r="AJ14" s="7"/>
      <c r="AL14" t="s">
        <v>4710</v>
      </c>
      <c r="AM14" s="19">
        <v>48673.56</v>
      </c>
      <c r="AO14" s="7" t="s">
        <v>4713</v>
      </c>
      <c r="AP14" s="47">
        <v>48173.36</v>
      </c>
      <c r="AQ14" s="7"/>
      <c r="AR14" s="7"/>
      <c r="AT14" s="7" t="s">
        <v>4709</v>
      </c>
      <c r="AU14" s="47">
        <v>45008.96</v>
      </c>
      <c r="AV14" s="7"/>
      <c r="AW14" s="7"/>
      <c r="AY14" s="7" t="s">
        <v>4710</v>
      </c>
      <c r="AZ14" s="47">
        <v>21677.28</v>
      </c>
      <c r="BA14" s="7"/>
      <c r="BB14" s="47"/>
      <c r="BD14" s="7">
        <v>0</v>
      </c>
      <c r="BE14" s="44">
        <v>48673.56</v>
      </c>
      <c r="BF14" s="7">
        <v>3</v>
      </c>
      <c r="BG14" s="47">
        <v>40932.43</v>
      </c>
      <c r="BH14" s="7"/>
      <c r="BJ14" s="38">
        <v>60</v>
      </c>
      <c r="BK14" s="7">
        <v>0</v>
      </c>
      <c r="BL14" s="7" t="str">
        <f t="shared" si="0"/>
        <v>no</v>
      </c>
      <c r="BM14" s="7">
        <v>1</v>
      </c>
      <c r="BN14" s="7"/>
    </row>
    <row r="15" ht="15.6" spans="2:66">
      <c r="B15" s="24" t="s">
        <v>28</v>
      </c>
      <c r="C15" s="7">
        <v>4</v>
      </c>
      <c r="D15" s="7" t="s">
        <v>8381</v>
      </c>
      <c r="E15" s="7"/>
      <c r="G15" s="7" t="s">
        <v>4687</v>
      </c>
      <c r="K15" s="18" t="s">
        <v>4687</v>
      </c>
      <c r="N15" s="7" t="s">
        <v>4688</v>
      </c>
      <c r="Q15" s="7" t="s">
        <v>28</v>
      </c>
      <c r="R15" s="33" t="s">
        <v>4689</v>
      </c>
      <c r="U15" s="7">
        <v>7.02</v>
      </c>
      <c r="V15" s="7" t="s">
        <v>4689</v>
      </c>
      <c r="W15" s="7">
        <v>7.02</v>
      </c>
      <c r="AA15" s="19">
        <v>48549.18</v>
      </c>
      <c r="AF15" s="38">
        <v>54</v>
      </c>
      <c r="AG15" s="44">
        <v>48549.18</v>
      </c>
      <c r="AH15" s="7" t="str">
        <f t="shared" si="1"/>
        <v>yes</v>
      </c>
      <c r="AI15" s="6">
        <v>47496.49</v>
      </c>
      <c r="AJ15" s="7"/>
      <c r="AL15" t="s">
        <v>4710</v>
      </c>
      <c r="AM15" s="19">
        <v>48549.18</v>
      </c>
      <c r="AO15" s="7" t="s">
        <v>4713</v>
      </c>
      <c r="AP15" s="47">
        <v>47896.79</v>
      </c>
      <c r="AQ15" s="7"/>
      <c r="AR15" s="7"/>
      <c r="AT15" s="7" t="s">
        <v>4709</v>
      </c>
      <c r="AU15" s="47">
        <v>44641.2</v>
      </c>
      <c r="AV15" s="7"/>
      <c r="AW15" s="7"/>
      <c r="AY15" s="7" t="s">
        <v>4710</v>
      </c>
      <c r="AZ15" s="47">
        <v>21659.93</v>
      </c>
      <c r="BA15" s="7"/>
      <c r="BB15" s="47"/>
      <c r="BD15" s="7">
        <v>0</v>
      </c>
      <c r="BE15" s="44">
        <v>48549.18</v>
      </c>
      <c r="BF15" s="7">
        <v>3</v>
      </c>
      <c r="BG15" s="47">
        <v>40720.55</v>
      </c>
      <c r="BH15" s="7"/>
      <c r="BJ15" s="38">
        <v>54</v>
      </c>
      <c r="BK15" s="7">
        <v>3</v>
      </c>
      <c r="BL15" s="7" t="str">
        <f t="shared" si="0"/>
        <v>no</v>
      </c>
      <c r="BM15" s="7">
        <v>0</v>
      </c>
      <c r="BN15" s="7"/>
    </row>
    <row r="16" ht="15.6" spans="2:66">
      <c r="B16" s="24" t="s">
        <v>30</v>
      </c>
      <c r="C16" s="7"/>
      <c r="D16" s="7"/>
      <c r="E16" s="7"/>
      <c r="G16" s="7" t="s">
        <v>4687</v>
      </c>
      <c r="K16" s="18" t="s">
        <v>4689</v>
      </c>
      <c r="N16" s="7">
        <v>2</v>
      </c>
      <c r="Q16" s="7" t="s">
        <v>30</v>
      </c>
      <c r="R16" s="33" t="s">
        <v>4689</v>
      </c>
      <c r="U16" s="7">
        <v>7.59</v>
      </c>
      <c r="V16" s="7" t="s">
        <v>4689</v>
      </c>
      <c r="W16" s="7">
        <v>7.59</v>
      </c>
      <c r="AA16" s="19">
        <v>48517.56</v>
      </c>
      <c r="AF16" s="38">
        <v>61</v>
      </c>
      <c r="AG16" s="44">
        <v>48517.56</v>
      </c>
      <c r="AH16" s="7" t="str">
        <f t="shared" si="1"/>
        <v>yes</v>
      </c>
      <c r="AI16" s="6">
        <v>47462.89</v>
      </c>
      <c r="AJ16" s="7"/>
      <c r="AL16" t="s">
        <v>4710</v>
      </c>
      <c r="AM16" s="19">
        <v>48517.56</v>
      </c>
      <c r="AO16" s="7" t="s">
        <v>4713</v>
      </c>
      <c r="AP16" s="47">
        <v>47496.49</v>
      </c>
      <c r="AQ16" s="7"/>
      <c r="AR16" s="7"/>
      <c r="AT16" s="7" t="s">
        <v>4709</v>
      </c>
      <c r="AU16" s="47">
        <v>44585.46</v>
      </c>
      <c r="AV16" s="7"/>
      <c r="AW16" s="7"/>
      <c r="AY16" s="7" t="s">
        <v>4710</v>
      </c>
      <c r="AZ16" s="47">
        <v>21344.85</v>
      </c>
      <c r="BA16" s="7"/>
      <c r="BB16" s="47"/>
      <c r="BD16" s="7">
        <v>0</v>
      </c>
      <c r="BE16" s="44">
        <v>48517.56</v>
      </c>
      <c r="BF16" s="7">
        <v>4</v>
      </c>
      <c r="BG16" s="47">
        <v>40182.25</v>
      </c>
      <c r="BH16" s="7"/>
      <c r="BJ16" s="38">
        <v>61</v>
      </c>
      <c r="BK16" s="7">
        <v>1</v>
      </c>
      <c r="BL16" s="7" t="str">
        <f t="shared" si="0"/>
        <v>no</v>
      </c>
      <c r="BM16" s="7">
        <v>4</v>
      </c>
      <c r="BN16" s="7"/>
    </row>
    <row r="17" ht="15.6" spans="2:66">
      <c r="B17" s="24" t="s">
        <v>32</v>
      </c>
      <c r="C17" s="7">
        <v>5</v>
      </c>
      <c r="D17" s="7" t="s">
        <v>8382</v>
      </c>
      <c r="E17" s="7"/>
      <c r="G17" s="7" t="s">
        <v>4687</v>
      </c>
      <c r="K17" s="18" t="s">
        <v>4687</v>
      </c>
      <c r="N17" s="7" t="s">
        <v>4688</v>
      </c>
      <c r="Q17" s="7" t="s">
        <v>32</v>
      </c>
      <c r="R17" s="33" t="s">
        <v>4689</v>
      </c>
      <c r="U17" s="7">
        <v>11.32</v>
      </c>
      <c r="V17" s="7" t="s">
        <v>4689</v>
      </c>
      <c r="W17" s="7">
        <v>11.32</v>
      </c>
      <c r="AA17" s="19">
        <v>48173.36</v>
      </c>
      <c r="AF17" s="38">
        <v>60</v>
      </c>
      <c r="AG17" s="44">
        <v>48173.36</v>
      </c>
      <c r="AH17" s="7" t="str">
        <f t="shared" si="1"/>
        <v>yes</v>
      </c>
      <c r="AI17" s="6">
        <v>47403.88</v>
      </c>
      <c r="AJ17" s="7"/>
      <c r="AL17" t="s">
        <v>4710</v>
      </c>
      <c r="AM17" s="19">
        <v>48173.36</v>
      </c>
      <c r="AO17" s="7" t="s">
        <v>4713</v>
      </c>
      <c r="AP17" s="47">
        <v>47462.89</v>
      </c>
      <c r="AQ17" s="7"/>
      <c r="AR17" s="7"/>
      <c r="AT17" s="7" t="s">
        <v>4709</v>
      </c>
      <c r="AU17" s="47">
        <v>44501.4</v>
      </c>
      <c r="AV17" s="7"/>
      <c r="AW17" s="7"/>
      <c r="AY17" s="7" t="s">
        <v>4710</v>
      </c>
      <c r="AZ17" s="47">
        <v>21259.38</v>
      </c>
      <c r="BA17" s="7"/>
      <c r="BB17" s="47"/>
      <c r="BD17" s="7">
        <v>0</v>
      </c>
      <c r="BE17" s="44">
        <v>48173.36</v>
      </c>
      <c r="BF17" s="7">
        <v>3</v>
      </c>
      <c r="BG17" s="47">
        <v>39983.43</v>
      </c>
      <c r="BH17" s="7"/>
      <c r="BJ17" s="38">
        <v>60</v>
      </c>
      <c r="BK17" s="7">
        <v>0</v>
      </c>
      <c r="BL17" s="7" t="str">
        <f t="shared" si="0"/>
        <v>no</v>
      </c>
      <c r="BM17" s="7">
        <v>2</v>
      </c>
      <c r="BN17" s="7"/>
    </row>
    <row r="18" ht="15.6" spans="2:66">
      <c r="B18" s="24" t="s">
        <v>34</v>
      </c>
      <c r="C18" s="7"/>
      <c r="D18" s="7"/>
      <c r="E18" s="7"/>
      <c r="G18" s="7" t="s">
        <v>4687</v>
      </c>
      <c r="K18" s="18" t="s">
        <v>4687</v>
      </c>
      <c r="N18" s="7">
        <v>3</v>
      </c>
      <c r="Q18" s="7" t="s">
        <v>34</v>
      </c>
      <c r="R18" s="33" t="s">
        <v>4689</v>
      </c>
      <c r="U18" s="7">
        <v>7.67</v>
      </c>
      <c r="V18" s="7" t="s">
        <v>4689</v>
      </c>
      <c r="W18" s="7">
        <v>7.67</v>
      </c>
      <c r="AA18" s="19">
        <v>47928.03</v>
      </c>
      <c r="AF18" s="38">
        <v>64</v>
      </c>
      <c r="AG18" s="44">
        <v>47928.03</v>
      </c>
      <c r="AH18" s="7" t="str">
        <f t="shared" si="1"/>
        <v>yes</v>
      </c>
      <c r="AI18" s="6">
        <v>47305.31</v>
      </c>
      <c r="AJ18" s="7"/>
      <c r="AL18" t="s">
        <v>4710</v>
      </c>
      <c r="AM18" s="19">
        <v>47928.03</v>
      </c>
      <c r="AO18" s="7" t="s">
        <v>4713</v>
      </c>
      <c r="AP18" s="47">
        <v>47403.88</v>
      </c>
      <c r="AQ18" s="7"/>
      <c r="AR18" s="7"/>
      <c r="AT18" s="7" t="s">
        <v>4709</v>
      </c>
      <c r="AU18" s="47">
        <v>44423.8</v>
      </c>
      <c r="AV18" s="7"/>
      <c r="AW18" s="7"/>
      <c r="AY18" s="7" t="s">
        <v>4710</v>
      </c>
      <c r="AZ18" s="47">
        <v>21232.18</v>
      </c>
      <c r="BA18" s="7"/>
      <c r="BB18" s="47"/>
      <c r="BD18" s="7">
        <v>0</v>
      </c>
      <c r="BE18" s="44">
        <v>47928.03</v>
      </c>
      <c r="BF18" s="7">
        <v>3</v>
      </c>
      <c r="BG18" s="47">
        <v>39865.7</v>
      </c>
      <c r="BH18" s="7"/>
      <c r="BJ18" s="38">
        <v>64</v>
      </c>
      <c r="BK18" s="7">
        <v>1</v>
      </c>
      <c r="BL18" s="7" t="str">
        <f t="shared" si="0"/>
        <v>no</v>
      </c>
      <c r="BM18" s="7">
        <v>3</v>
      </c>
      <c r="BN18" s="7"/>
    </row>
    <row r="19" ht="15.6" spans="2:66">
      <c r="B19" s="24" t="s">
        <v>36</v>
      </c>
      <c r="C19" s="7"/>
      <c r="D19" s="7" t="s">
        <v>8383</v>
      </c>
      <c r="E19" s="7"/>
      <c r="G19" s="7" t="s">
        <v>4690</v>
      </c>
      <c r="K19" s="18" t="s">
        <v>4689</v>
      </c>
      <c r="N19" s="7">
        <v>1</v>
      </c>
      <c r="Q19" s="7" t="s">
        <v>36</v>
      </c>
      <c r="R19" s="33" t="s">
        <v>4689</v>
      </c>
      <c r="U19" s="7">
        <v>7.29</v>
      </c>
      <c r="V19" s="7" t="s">
        <v>4689</v>
      </c>
      <c r="W19" s="7">
        <v>7.29</v>
      </c>
      <c r="AA19" s="19">
        <v>47896.79</v>
      </c>
      <c r="AF19" s="38">
        <v>59</v>
      </c>
      <c r="AG19" s="44">
        <v>47896.79</v>
      </c>
      <c r="AH19" s="7" t="str">
        <f t="shared" si="1"/>
        <v>yes</v>
      </c>
      <c r="AI19" s="6">
        <v>47291.06</v>
      </c>
      <c r="AJ19" s="7"/>
      <c r="AL19" t="s">
        <v>4710</v>
      </c>
      <c r="AM19" s="19">
        <v>47896.79</v>
      </c>
      <c r="AO19" s="7" t="s">
        <v>4713</v>
      </c>
      <c r="AP19" s="47">
        <v>47269.85</v>
      </c>
      <c r="AQ19" s="7"/>
      <c r="AR19" s="7"/>
      <c r="AT19" s="7" t="s">
        <v>4709</v>
      </c>
      <c r="AU19" s="47">
        <v>44400.41</v>
      </c>
      <c r="AV19" s="7"/>
      <c r="AW19" s="7"/>
      <c r="AY19" s="7" t="s">
        <v>4710</v>
      </c>
      <c r="AZ19" s="47">
        <v>21223.68</v>
      </c>
      <c r="BA19" s="7"/>
      <c r="BB19" s="47"/>
      <c r="BD19" s="7">
        <v>0</v>
      </c>
      <c r="BE19" s="44">
        <v>47896.79</v>
      </c>
      <c r="BF19" s="7">
        <v>3</v>
      </c>
      <c r="BG19" s="47">
        <v>39597.41</v>
      </c>
      <c r="BH19" s="7"/>
      <c r="BJ19" s="38">
        <v>59</v>
      </c>
      <c r="BK19" s="7">
        <v>1</v>
      </c>
      <c r="BL19" s="7" t="str">
        <f t="shared" si="0"/>
        <v>no</v>
      </c>
      <c r="BM19" s="7">
        <v>1</v>
      </c>
      <c r="BN19" s="7"/>
    </row>
    <row r="20" ht="15.6" spans="2:66">
      <c r="B20" s="24" t="s">
        <v>38</v>
      </c>
      <c r="C20" s="7">
        <v>1</v>
      </c>
      <c r="D20" s="7" t="s">
        <v>8384</v>
      </c>
      <c r="E20" s="7"/>
      <c r="G20" s="7" t="s">
        <v>4687</v>
      </c>
      <c r="K20" s="18" t="s">
        <v>4689</v>
      </c>
      <c r="N20" s="7">
        <v>1</v>
      </c>
      <c r="Q20" s="7" t="s">
        <v>38</v>
      </c>
      <c r="R20" s="33" t="s">
        <v>4689</v>
      </c>
      <c r="U20" s="7">
        <v>4.72</v>
      </c>
      <c r="V20" s="7" t="s">
        <v>4689</v>
      </c>
      <c r="W20" s="7">
        <v>4.72</v>
      </c>
      <c r="AA20" s="19">
        <v>47496.49</v>
      </c>
      <c r="AF20" s="38">
        <v>58</v>
      </c>
      <c r="AG20" s="44">
        <v>47496.49</v>
      </c>
      <c r="AH20" s="7" t="str">
        <f t="shared" si="1"/>
        <v>yes</v>
      </c>
      <c r="AI20" s="6">
        <v>47269.85</v>
      </c>
      <c r="AJ20" s="7"/>
      <c r="AL20" t="s">
        <v>4710</v>
      </c>
      <c r="AM20" s="19">
        <v>47496.49</v>
      </c>
      <c r="AO20" s="7" t="s">
        <v>4713</v>
      </c>
      <c r="AP20" s="47">
        <v>46718.16</v>
      </c>
      <c r="AQ20" s="7"/>
      <c r="AR20" s="7"/>
      <c r="AT20" s="7" t="s">
        <v>4709</v>
      </c>
      <c r="AU20" s="47">
        <v>44260.75</v>
      </c>
      <c r="AV20" s="7"/>
      <c r="AW20" s="7"/>
      <c r="AY20" s="7" t="s">
        <v>4710</v>
      </c>
      <c r="AZ20" s="47">
        <v>21195.82</v>
      </c>
      <c r="BA20" s="7"/>
      <c r="BB20" s="47"/>
      <c r="BD20" s="7">
        <v>0</v>
      </c>
      <c r="BE20" s="44">
        <v>47496.49</v>
      </c>
      <c r="BF20" s="7">
        <v>3</v>
      </c>
      <c r="BG20" s="47">
        <v>39315.28</v>
      </c>
      <c r="BH20" s="7"/>
      <c r="BJ20" s="38">
        <v>58</v>
      </c>
      <c r="BK20" s="7">
        <v>2</v>
      </c>
      <c r="BL20" s="7" t="str">
        <f t="shared" si="0"/>
        <v>no</v>
      </c>
      <c r="BM20" s="7">
        <v>2</v>
      </c>
      <c r="BN20" s="7"/>
    </row>
    <row r="21" ht="15.6" spans="2:66">
      <c r="B21" s="24" t="s">
        <v>40</v>
      </c>
      <c r="C21" s="7"/>
      <c r="D21" s="7"/>
      <c r="E21" s="7"/>
      <c r="G21" s="7" t="s">
        <v>4687</v>
      </c>
      <c r="K21" s="18" t="s">
        <v>4687</v>
      </c>
      <c r="N21" s="7" t="s">
        <v>4688</v>
      </c>
      <c r="Q21" s="7" t="s">
        <v>40</v>
      </c>
      <c r="R21" s="33" t="s">
        <v>4689</v>
      </c>
      <c r="U21" s="7">
        <v>11.41</v>
      </c>
      <c r="V21" s="7" t="s">
        <v>4689</v>
      </c>
      <c r="W21" s="7">
        <v>11.41</v>
      </c>
      <c r="AA21" s="19">
        <v>47462.89</v>
      </c>
      <c r="AF21" s="38">
        <v>51</v>
      </c>
      <c r="AG21" s="44">
        <v>47462.89</v>
      </c>
      <c r="AH21" s="7" t="str">
        <f t="shared" si="1"/>
        <v>yes</v>
      </c>
      <c r="AI21" s="6">
        <v>47055.53</v>
      </c>
      <c r="AJ21" s="7"/>
      <c r="AL21" t="s">
        <v>4710</v>
      </c>
      <c r="AM21" s="19">
        <v>47462.89</v>
      </c>
      <c r="AO21" s="7" t="s">
        <v>4713</v>
      </c>
      <c r="AP21" s="47">
        <v>46661.44</v>
      </c>
      <c r="AQ21" s="7"/>
      <c r="AR21" s="7"/>
      <c r="AT21" s="7" t="s">
        <v>4709</v>
      </c>
      <c r="AU21" s="47">
        <v>44202.65</v>
      </c>
      <c r="AV21" s="7"/>
      <c r="AW21" s="7"/>
      <c r="AY21" s="7" t="s">
        <v>4710</v>
      </c>
      <c r="AZ21" s="47">
        <v>21098.55</v>
      </c>
      <c r="BA21" s="7"/>
      <c r="BB21" s="47"/>
      <c r="BD21" s="7">
        <v>0</v>
      </c>
      <c r="BE21" s="44">
        <v>47462.89</v>
      </c>
      <c r="BF21" s="7">
        <v>3</v>
      </c>
      <c r="BG21" s="47">
        <v>38924.04</v>
      </c>
      <c r="BH21" s="7"/>
      <c r="BJ21" s="38">
        <v>51</v>
      </c>
      <c r="BK21" s="7">
        <v>2</v>
      </c>
      <c r="BL21" s="7" t="str">
        <f t="shared" si="0"/>
        <v>no</v>
      </c>
      <c r="BM21" s="7">
        <v>1</v>
      </c>
      <c r="BN21" s="7"/>
    </row>
    <row r="22" ht="15.6" spans="2:66">
      <c r="B22" s="24" t="s">
        <v>42</v>
      </c>
      <c r="C22" s="7">
        <v>2</v>
      </c>
      <c r="D22" s="7" t="s">
        <v>8385</v>
      </c>
      <c r="E22" s="7"/>
      <c r="G22" s="7" t="s">
        <v>4687</v>
      </c>
      <c r="K22" s="18" t="s">
        <v>4689</v>
      </c>
      <c r="N22" s="7">
        <v>2</v>
      </c>
      <c r="Q22" s="7" t="s">
        <v>42</v>
      </c>
      <c r="R22" s="33" t="s">
        <v>4689</v>
      </c>
      <c r="U22" s="7">
        <v>11.5</v>
      </c>
      <c r="V22" s="7" t="s">
        <v>4689</v>
      </c>
      <c r="W22" s="7">
        <v>11.5</v>
      </c>
      <c r="AA22" s="19">
        <v>47403.88</v>
      </c>
      <c r="AF22" s="38">
        <v>61</v>
      </c>
      <c r="AG22" s="44">
        <v>47403.88</v>
      </c>
      <c r="AH22" s="7" t="str">
        <f t="shared" si="1"/>
        <v>yes</v>
      </c>
      <c r="AI22" s="6">
        <v>46889.26</v>
      </c>
      <c r="AJ22" s="7"/>
      <c r="AL22" t="s">
        <v>4710</v>
      </c>
      <c r="AM22" s="19">
        <v>47403.88</v>
      </c>
      <c r="AO22" s="7" t="s">
        <v>4713</v>
      </c>
      <c r="AP22" s="47">
        <v>46599.11</v>
      </c>
      <c r="AQ22" s="7"/>
      <c r="AR22" s="7"/>
      <c r="AT22" s="7" t="s">
        <v>4709</v>
      </c>
      <c r="AU22" s="47">
        <v>43943.88</v>
      </c>
      <c r="AV22" s="7"/>
      <c r="AW22" s="7"/>
      <c r="AY22" s="7" t="s">
        <v>4710</v>
      </c>
      <c r="AZ22" s="47">
        <v>21082.16</v>
      </c>
      <c r="BA22" s="7"/>
      <c r="BB22" s="47"/>
      <c r="BD22" s="7">
        <v>0</v>
      </c>
      <c r="BE22" s="44">
        <v>47403.88</v>
      </c>
      <c r="BF22" s="7">
        <v>3</v>
      </c>
      <c r="BG22" s="47">
        <v>38746.36</v>
      </c>
      <c r="BH22" s="7"/>
      <c r="BJ22" s="38">
        <v>61</v>
      </c>
      <c r="BK22" s="7">
        <v>1</v>
      </c>
      <c r="BL22" s="7" t="str">
        <f t="shared" si="0"/>
        <v>no</v>
      </c>
      <c r="BM22" s="7">
        <v>0</v>
      </c>
      <c r="BN22" s="7"/>
    </row>
    <row r="23" ht="15.6" spans="2:66">
      <c r="B23" s="24" t="s">
        <v>44</v>
      </c>
      <c r="C23" s="7"/>
      <c r="D23" s="7"/>
      <c r="E23" s="7"/>
      <c r="G23" s="7" t="s">
        <v>4687</v>
      </c>
      <c r="K23" s="18" t="s">
        <v>4689</v>
      </c>
      <c r="N23" s="7">
        <v>2</v>
      </c>
      <c r="Q23" s="7" t="s">
        <v>44</v>
      </c>
      <c r="R23" s="33" t="s">
        <v>4689</v>
      </c>
      <c r="U23" s="7">
        <v>6.22</v>
      </c>
      <c r="V23" s="7" t="s">
        <v>4689</v>
      </c>
      <c r="W23" s="7">
        <v>6.22</v>
      </c>
      <c r="AA23" s="19">
        <v>47305.31</v>
      </c>
      <c r="AF23" s="38">
        <v>63</v>
      </c>
      <c r="AG23" s="44">
        <v>47305.31</v>
      </c>
      <c r="AH23" s="7" t="str">
        <f t="shared" si="1"/>
        <v>yes</v>
      </c>
      <c r="AI23" s="6">
        <v>46718.16</v>
      </c>
      <c r="AJ23" s="7"/>
      <c r="AL23" t="s">
        <v>4710</v>
      </c>
      <c r="AM23" s="19">
        <v>47305.31</v>
      </c>
      <c r="AO23" s="7" t="s">
        <v>4713</v>
      </c>
      <c r="AP23" s="47">
        <v>46255.11</v>
      </c>
      <c r="AQ23" s="7"/>
      <c r="AR23" s="7"/>
      <c r="AT23" s="7" t="s">
        <v>4709</v>
      </c>
      <c r="AU23" s="47">
        <v>43921.18</v>
      </c>
      <c r="AV23" s="7"/>
      <c r="AW23" s="7"/>
      <c r="AY23" s="7" t="s">
        <v>4710</v>
      </c>
      <c r="AZ23" s="47">
        <v>20745.99</v>
      </c>
      <c r="BA23" s="7"/>
      <c r="BB23" s="47"/>
      <c r="BD23" s="7">
        <v>0</v>
      </c>
      <c r="BE23" s="44">
        <v>47305.31</v>
      </c>
      <c r="BF23" s="7">
        <v>3</v>
      </c>
      <c r="BG23" s="47">
        <v>38652.09</v>
      </c>
      <c r="BH23" s="7"/>
      <c r="BJ23" s="38">
        <v>63</v>
      </c>
      <c r="BK23" s="7">
        <v>2</v>
      </c>
      <c r="BL23" s="7" t="str">
        <f t="shared" si="0"/>
        <v>no</v>
      </c>
      <c r="BM23" s="7">
        <v>0</v>
      </c>
      <c r="BN23" s="7"/>
    </row>
    <row r="24" ht="15.6" spans="2:66">
      <c r="B24" s="24" t="s">
        <v>46</v>
      </c>
      <c r="C24" s="7">
        <v>3</v>
      </c>
      <c r="D24" s="7" t="s">
        <v>8386</v>
      </c>
      <c r="E24" s="7"/>
      <c r="G24" s="7" t="s">
        <v>4687</v>
      </c>
      <c r="K24" s="18" t="s">
        <v>4687</v>
      </c>
      <c r="N24" s="7">
        <v>3</v>
      </c>
      <c r="Q24" s="7" t="s">
        <v>46</v>
      </c>
      <c r="R24" s="33" t="s">
        <v>4689</v>
      </c>
      <c r="U24" s="7">
        <v>11.38</v>
      </c>
      <c r="V24" s="7" t="s">
        <v>4689</v>
      </c>
      <c r="W24" s="7">
        <v>11.38</v>
      </c>
      <c r="AA24" s="19">
        <v>47291.06</v>
      </c>
      <c r="AF24" s="38">
        <v>64</v>
      </c>
      <c r="AG24" s="44">
        <v>47291.06</v>
      </c>
      <c r="AH24" s="7" t="str">
        <f t="shared" si="1"/>
        <v>yes</v>
      </c>
      <c r="AI24" s="6">
        <v>46661.44</v>
      </c>
      <c r="AJ24" s="7"/>
      <c r="AL24" t="s">
        <v>4710</v>
      </c>
      <c r="AM24" s="19">
        <v>47291.06</v>
      </c>
      <c r="AO24" s="7" t="s">
        <v>4713</v>
      </c>
      <c r="AP24" s="47">
        <v>46200.99</v>
      </c>
      <c r="AQ24" s="7"/>
      <c r="AR24" s="7"/>
      <c r="AT24" s="7" t="s">
        <v>4709</v>
      </c>
      <c r="AU24" s="47">
        <v>43896.38</v>
      </c>
      <c r="AV24" s="7"/>
      <c r="AW24" s="7"/>
      <c r="AY24" s="7" t="s">
        <v>4710</v>
      </c>
      <c r="AZ24" s="47">
        <v>20709.02</v>
      </c>
      <c r="BA24" s="7"/>
      <c r="BB24" s="47"/>
      <c r="BD24" s="7">
        <v>0</v>
      </c>
      <c r="BE24" s="44">
        <v>47291.06</v>
      </c>
      <c r="BF24" s="7">
        <v>3</v>
      </c>
      <c r="BG24" s="47">
        <v>38237.34</v>
      </c>
      <c r="BH24" s="7"/>
      <c r="BJ24" s="38">
        <v>64</v>
      </c>
      <c r="BK24" s="7">
        <v>2</v>
      </c>
      <c r="BL24" s="7" t="str">
        <f t="shared" si="0"/>
        <v>no</v>
      </c>
      <c r="BM24" s="7">
        <v>2</v>
      </c>
      <c r="BN24" s="7"/>
    </row>
    <row r="25" ht="15.6" spans="2:66">
      <c r="B25" s="24" t="s">
        <v>48</v>
      </c>
      <c r="C25" s="7"/>
      <c r="D25" s="7"/>
      <c r="E25" s="7"/>
      <c r="G25" s="7" t="s">
        <v>4687</v>
      </c>
      <c r="K25" s="18" t="s">
        <v>4689</v>
      </c>
      <c r="N25" s="7">
        <v>2</v>
      </c>
      <c r="Q25" s="7" t="s">
        <v>48</v>
      </c>
      <c r="R25" s="33" t="s">
        <v>4689</v>
      </c>
      <c r="U25" s="7">
        <v>7.89</v>
      </c>
      <c r="V25" s="7" t="s">
        <v>4689</v>
      </c>
      <c r="W25" s="7">
        <v>7.89</v>
      </c>
      <c r="AA25" s="19">
        <v>47269.85</v>
      </c>
      <c r="AF25" s="38">
        <v>52</v>
      </c>
      <c r="AG25" s="44">
        <v>47269.85</v>
      </c>
      <c r="AH25" s="7" t="str">
        <f t="shared" si="1"/>
        <v>yes</v>
      </c>
      <c r="AI25" s="6">
        <v>46599.11</v>
      </c>
      <c r="AJ25" s="7"/>
      <c r="AL25" t="s">
        <v>4710</v>
      </c>
      <c r="AM25" s="19">
        <v>47269.85</v>
      </c>
      <c r="AO25" s="7" t="s">
        <v>4713</v>
      </c>
      <c r="AP25" s="47">
        <v>46151.12</v>
      </c>
      <c r="AQ25" s="7"/>
      <c r="AR25" s="7"/>
      <c r="AT25" s="7" t="s">
        <v>4709</v>
      </c>
      <c r="AU25" s="47">
        <v>43817.45</v>
      </c>
      <c r="AV25" s="7"/>
      <c r="AW25" s="7"/>
      <c r="AY25" s="7" t="s">
        <v>4710</v>
      </c>
      <c r="AZ25" s="47">
        <v>20568.32</v>
      </c>
      <c r="BA25" s="7"/>
      <c r="BB25" s="47"/>
      <c r="BD25" s="7">
        <v>0</v>
      </c>
      <c r="BE25" s="44">
        <v>47269.85</v>
      </c>
      <c r="BF25" s="7">
        <v>3</v>
      </c>
      <c r="BG25" s="47">
        <v>37800.98</v>
      </c>
      <c r="BH25" s="7"/>
      <c r="BJ25" s="38">
        <v>52</v>
      </c>
      <c r="BK25" s="7">
        <v>2</v>
      </c>
      <c r="BL25" s="7" t="str">
        <f t="shared" si="0"/>
        <v>no</v>
      </c>
      <c r="BM25" s="7">
        <v>1</v>
      </c>
      <c r="BN25" s="7"/>
    </row>
    <row r="26" ht="15.6" spans="2:66">
      <c r="B26" s="24" t="s">
        <v>50</v>
      </c>
      <c r="C26" s="7">
        <v>4</v>
      </c>
      <c r="D26" s="7" t="s">
        <v>8387</v>
      </c>
      <c r="E26" s="7"/>
      <c r="G26" s="7" t="s">
        <v>4687</v>
      </c>
      <c r="K26" s="18" t="s">
        <v>4689</v>
      </c>
      <c r="N26" s="7">
        <v>2</v>
      </c>
      <c r="Q26" s="7" t="s">
        <v>50</v>
      </c>
      <c r="R26" s="33" t="s">
        <v>4689</v>
      </c>
      <c r="U26" s="7">
        <v>4.38</v>
      </c>
      <c r="V26" s="7" t="s">
        <v>4689</v>
      </c>
      <c r="W26" s="7">
        <v>4.38</v>
      </c>
      <c r="AA26" s="19">
        <v>47055.53</v>
      </c>
      <c r="AF26" s="38">
        <v>63</v>
      </c>
      <c r="AG26" s="44">
        <v>47055.53</v>
      </c>
      <c r="AH26" s="7" t="str">
        <f t="shared" si="1"/>
        <v>yes</v>
      </c>
      <c r="AI26" s="6">
        <v>46255.11</v>
      </c>
      <c r="AJ26" s="7"/>
      <c r="AL26" t="s">
        <v>4710</v>
      </c>
      <c r="AM26" s="19">
        <v>47055.53</v>
      </c>
      <c r="AO26" s="7" t="s">
        <v>4713</v>
      </c>
      <c r="AP26" s="47">
        <v>46130.53</v>
      </c>
      <c r="AQ26" s="7"/>
      <c r="AR26" s="7"/>
      <c r="AT26" s="7" t="s">
        <v>4709</v>
      </c>
      <c r="AU26" s="47">
        <v>43813.87</v>
      </c>
      <c r="AV26" s="7"/>
      <c r="AW26" s="7"/>
      <c r="AY26" s="7" t="s">
        <v>4710</v>
      </c>
      <c r="AZ26" s="47">
        <v>20420.6</v>
      </c>
      <c r="BA26" s="7"/>
      <c r="BB26" s="47"/>
      <c r="BD26" s="7">
        <v>0</v>
      </c>
      <c r="BE26" s="44">
        <v>47055.53</v>
      </c>
      <c r="BF26" s="7">
        <v>3</v>
      </c>
      <c r="BG26" s="47">
        <v>37650.74</v>
      </c>
      <c r="BH26" s="7"/>
      <c r="BJ26" s="38">
        <v>63</v>
      </c>
      <c r="BK26" s="7">
        <v>0</v>
      </c>
      <c r="BL26" s="7" t="str">
        <f t="shared" si="0"/>
        <v>no</v>
      </c>
      <c r="BM26" s="7">
        <v>3</v>
      </c>
      <c r="BN26" s="7"/>
    </row>
    <row r="27" ht="15.6" spans="2:66">
      <c r="B27" s="24" t="s">
        <v>52</v>
      </c>
      <c r="C27" s="7"/>
      <c r="D27" s="7"/>
      <c r="E27" s="7"/>
      <c r="G27" s="7" t="s">
        <v>4687</v>
      </c>
      <c r="K27" s="18" t="s">
        <v>4687</v>
      </c>
      <c r="N27" s="7">
        <v>3</v>
      </c>
      <c r="Q27" s="7" t="s">
        <v>52</v>
      </c>
      <c r="R27" s="33" t="s">
        <v>4689</v>
      </c>
      <c r="U27" s="7">
        <v>7.01</v>
      </c>
      <c r="V27" s="7" t="s">
        <v>4689</v>
      </c>
      <c r="W27" s="7">
        <v>7.01</v>
      </c>
      <c r="AA27" s="19">
        <v>46889.26</v>
      </c>
      <c r="AF27" s="38">
        <v>64</v>
      </c>
      <c r="AG27" s="44">
        <v>46889.26</v>
      </c>
      <c r="AH27" s="7" t="str">
        <f t="shared" si="1"/>
        <v>yes</v>
      </c>
      <c r="AI27" s="6">
        <v>46130.53</v>
      </c>
      <c r="AJ27" s="7"/>
      <c r="AL27" t="s">
        <v>4710</v>
      </c>
      <c r="AM27" s="19">
        <v>46889.26</v>
      </c>
      <c r="AO27" s="7" t="s">
        <v>4713</v>
      </c>
      <c r="AP27" s="47">
        <v>42983.46</v>
      </c>
      <c r="AQ27" s="7"/>
      <c r="AR27" s="7"/>
      <c r="AT27" s="7" t="s">
        <v>4709</v>
      </c>
      <c r="AU27" s="47">
        <v>43753.34</v>
      </c>
      <c r="AV27" s="7"/>
      <c r="AW27" s="7"/>
      <c r="AY27" s="7" t="s">
        <v>4710</v>
      </c>
      <c r="AZ27" s="47">
        <v>20354.5</v>
      </c>
      <c r="BA27" s="7"/>
      <c r="BB27" s="47"/>
      <c r="BD27" s="7">
        <v>0</v>
      </c>
      <c r="BE27" s="44">
        <v>46889.26</v>
      </c>
      <c r="BF27" s="7">
        <v>3</v>
      </c>
      <c r="BG27" s="47">
        <v>37465.34</v>
      </c>
      <c r="BH27" s="7"/>
      <c r="BJ27" s="38">
        <v>64</v>
      </c>
      <c r="BK27" s="7">
        <v>0</v>
      </c>
      <c r="BL27" s="7" t="str">
        <f t="shared" si="0"/>
        <v>no</v>
      </c>
      <c r="BM27" s="7">
        <v>0</v>
      </c>
      <c r="BN27" s="7"/>
    </row>
    <row r="28" ht="15.6" spans="2:66">
      <c r="B28" s="24" t="s">
        <v>54</v>
      </c>
      <c r="C28" s="7">
        <v>5</v>
      </c>
      <c r="D28" s="7" t="s">
        <v>8388</v>
      </c>
      <c r="E28" s="7"/>
      <c r="G28" s="7" t="s">
        <v>4687</v>
      </c>
      <c r="K28" s="18" t="s">
        <v>4687</v>
      </c>
      <c r="N28" s="7" t="s">
        <v>4688</v>
      </c>
      <c r="Q28" s="7" t="s">
        <v>54</v>
      </c>
      <c r="R28" s="33" t="s">
        <v>4689</v>
      </c>
      <c r="U28" s="7">
        <v>11.88</v>
      </c>
      <c r="V28" s="7" t="s">
        <v>4689</v>
      </c>
      <c r="W28" s="7">
        <v>11.88</v>
      </c>
      <c r="AA28" s="19">
        <v>46718.16</v>
      </c>
      <c r="AF28" s="38">
        <v>62</v>
      </c>
      <c r="AG28" s="44">
        <v>46718.16</v>
      </c>
      <c r="AH28" s="7" t="str">
        <f t="shared" si="1"/>
        <v>yes</v>
      </c>
      <c r="AI28" s="6">
        <v>45710.21</v>
      </c>
      <c r="AJ28" s="7"/>
      <c r="AL28" t="s">
        <v>4710</v>
      </c>
      <c r="AM28" s="19">
        <v>46718.16</v>
      </c>
      <c r="AO28" s="7" t="s">
        <v>4713</v>
      </c>
      <c r="AP28" s="47">
        <v>42969.85</v>
      </c>
      <c r="AQ28" s="7"/>
      <c r="AR28" s="7"/>
      <c r="AT28" s="7" t="s">
        <v>4709</v>
      </c>
      <c r="AU28" s="47">
        <v>43578.94</v>
      </c>
      <c r="AV28" s="7"/>
      <c r="AW28" s="7"/>
      <c r="AY28" s="7" t="s">
        <v>4710</v>
      </c>
      <c r="AZ28" s="47">
        <v>20296.86</v>
      </c>
      <c r="BA28" s="7"/>
      <c r="BB28" s="47"/>
      <c r="BD28" s="7">
        <v>0</v>
      </c>
      <c r="BE28" s="44">
        <v>46718.16</v>
      </c>
      <c r="BF28" s="7">
        <v>3</v>
      </c>
      <c r="BG28" s="47">
        <v>37251.22</v>
      </c>
      <c r="BH28" s="7"/>
      <c r="BJ28" s="38">
        <v>62</v>
      </c>
      <c r="BK28" s="7">
        <v>3</v>
      </c>
      <c r="BL28" s="7" t="str">
        <f t="shared" si="0"/>
        <v>no</v>
      </c>
      <c r="BM28" s="7">
        <v>3</v>
      </c>
      <c r="BN28" s="7"/>
    </row>
    <row r="29" ht="15.6" spans="2:66">
      <c r="B29" s="24" t="s">
        <v>56</v>
      </c>
      <c r="C29" s="7"/>
      <c r="D29" s="7"/>
      <c r="E29" s="7"/>
      <c r="G29" s="7" t="s">
        <v>4690</v>
      </c>
      <c r="K29" s="18" t="s">
        <v>4689</v>
      </c>
      <c r="N29" s="7">
        <v>1</v>
      </c>
      <c r="Q29" s="7" t="s">
        <v>56</v>
      </c>
      <c r="R29" s="33" t="s">
        <v>4689</v>
      </c>
      <c r="U29" s="7">
        <v>5.19</v>
      </c>
      <c r="V29" s="7" t="s">
        <v>4689</v>
      </c>
      <c r="W29" s="7">
        <v>5.19</v>
      </c>
      <c r="AA29" s="19">
        <v>46661.44</v>
      </c>
      <c r="AF29" s="38">
        <v>53</v>
      </c>
      <c r="AG29" s="44">
        <v>46661.44</v>
      </c>
      <c r="AH29" s="7" t="str">
        <f t="shared" si="1"/>
        <v>yes</v>
      </c>
      <c r="AI29" s="6">
        <v>45008.96</v>
      </c>
      <c r="AJ29" s="7"/>
      <c r="AL29" t="s">
        <v>4710</v>
      </c>
      <c r="AM29" s="19">
        <v>46661.44</v>
      </c>
      <c r="AO29" s="7" t="s">
        <v>4713</v>
      </c>
      <c r="AP29" s="47">
        <v>42856.84</v>
      </c>
      <c r="AQ29" s="7"/>
      <c r="AR29" s="7"/>
      <c r="AT29" s="7" t="s">
        <v>4709</v>
      </c>
      <c r="AU29" s="47">
        <v>43254.42</v>
      </c>
      <c r="AV29" s="7"/>
      <c r="AW29" s="7"/>
      <c r="AY29" s="7" t="s">
        <v>4710</v>
      </c>
      <c r="AZ29" s="47">
        <v>20277.81</v>
      </c>
      <c r="BA29" s="7"/>
      <c r="BB29" s="47"/>
      <c r="BD29" s="7">
        <v>0</v>
      </c>
      <c r="BE29" s="44">
        <v>46661.44</v>
      </c>
      <c r="BF29" s="7">
        <v>3</v>
      </c>
      <c r="BG29" s="47">
        <v>37076.37</v>
      </c>
      <c r="BH29" s="7"/>
      <c r="BJ29" s="38">
        <v>53</v>
      </c>
      <c r="BK29" s="7">
        <v>3</v>
      </c>
      <c r="BL29" s="7" t="str">
        <f t="shared" si="0"/>
        <v>no</v>
      </c>
      <c r="BM29" s="7">
        <v>2</v>
      </c>
      <c r="BN29" s="7"/>
    </row>
    <row r="30" ht="15.6" spans="2:66">
      <c r="B30" s="24" t="s">
        <v>58</v>
      </c>
      <c r="C30" s="7"/>
      <c r="D30" s="7"/>
      <c r="E30" s="7"/>
      <c r="G30" s="7" t="s">
        <v>4687</v>
      </c>
      <c r="K30" s="18" t="s">
        <v>4689</v>
      </c>
      <c r="N30" s="7">
        <v>2</v>
      </c>
      <c r="Q30" s="7" t="s">
        <v>58</v>
      </c>
      <c r="R30" s="33" t="s">
        <v>4689</v>
      </c>
      <c r="U30" s="7">
        <v>6.74</v>
      </c>
      <c r="V30" s="7" t="s">
        <v>4689</v>
      </c>
      <c r="W30" s="7">
        <v>6.74</v>
      </c>
      <c r="AA30" s="19">
        <v>46599.11</v>
      </c>
      <c r="AF30" s="38">
        <v>61</v>
      </c>
      <c r="AG30" s="44">
        <v>46599.11</v>
      </c>
      <c r="AH30" s="7" t="str">
        <f t="shared" si="1"/>
        <v>yes</v>
      </c>
      <c r="AI30" s="6">
        <v>44641.2</v>
      </c>
      <c r="AJ30" s="7"/>
      <c r="AL30" t="s">
        <v>4710</v>
      </c>
      <c r="AM30" s="19">
        <v>46599.11</v>
      </c>
      <c r="AO30" s="7" t="s">
        <v>4713</v>
      </c>
      <c r="AP30" s="47">
        <v>42764.12</v>
      </c>
      <c r="AQ30" s="7"/>
      <c r="AR30" s="7"/>
      <c r="AT30" s="7" t="s">
        <v>4709</v>
      </c>
      <c r="AU30" s="47">
        <v>43073.76</v>
      </c>
      <c r="AV30" s="7"/>
      <c r="AW30" s="7"/>
      <c r="AY30" s="7" t="s">
        <v>4710</v>
      </c>
      <c r="AZ30" s="47">
        <v>20167.34</v>
      </c>
      <c r="BA30" s="7"/>
      <c r="BB30" s="47"/>
      <c r="BD30" s="7">
        <v>0</v>
      </c>
      <c r="BE30" s="44">
        <v>46599.11</v>
      </c>
      <c r="BF30" s="7">
        <v>3</v>
      </c>
      <c r="BG30" s="47">
        <v>37040.88</v>
      </c>
      <c r="BH30" s="7"/>
      <c r="BJ30" s="38">
        <v>61</v>
      </c>
      <c r="BK30" s="7">
        <v>0</v>
      </c>
      <c r="BL30" s="7" t="str">
        <f t="shared" si="0"/>
        <v>no</v>
      </c>
      <c r="BM30" s="7">
        <v>1</v>
      </c>
      <c r="BN30" s="7"/>
    </row>
    <row r="31" ht="15.6" spans="2:66">
      <c r="B31" s="24" t="s">
        <v>60</v>
      </c>
      <c r="C31" s="7"/>
      <c r="D31" s="7"/>
      <c r="E31" s="7"/>
      <c r="G31" s="7" t="s">
        <v>4687</v>
      </c>
      <c r="K31" s="18" t="s">
        <v>4687</v>
      </c>
      <c r="N31" s="7" t="s">
        <v>4688</v>
      </c>
      <c r="Q31" s="7" t="s">
        <v>60</v>
      </c>
      <c r="R31" s="33" t="s">
        <v>4689</v>
      </c>
      <c r="U31" s="7">
        <v>8.44</v>
      </c>
      <c r="V31" s="7" t="s">
        <v>4689</v>
      </c>
      <c r="W31" s="7">
        <v>8.44</v>
      </c>
      <c r="AA31" s="19">
        <v>46255.11</v>
      </c>
      <c r="AF31" s="38">
        <v>51</v>
      </c>
      <c r="AG31" s="44">
        <v>46255.11</v>
      </c>
      <c r="AH31" s="7" t="str">
        <f t="shared" si="1"/>
        <v>yes</v>
      </c>
      <c r="AI31" s="6">
        <v>44423.8</v>
      </c>
      <c r="AJ31" s="7"/>
      <c r="AL31" t="s">
        <v>4710</v>
      </c>
      <c r="AM31" s="19">
        <v>46255.11</v>
      </c>
      <c r="AO31" s="7" t="s">
        <v>4713</v>
      </c>
      <c r="AP31" s="47">
        <v>42760.5</v>
      </c>
      <c r="AQ31" s="7"/>
      <c r="AR31" s="7"/>
      <c r="AT31" s="7" t="s">
        <v>4709</v>
      </c>
      <c r="AU31" s="47">
        <v>39983.43</v>
      </c>
      <c r="AV31" s="7"/>
      <c r="AW31" s="7"/>
      <c r="AY31" s="7" t="s">
        <v>4710</v>
      </c>
      <c r="AZ31" s="47">
        <v>13831.12</v>
      </c>
      <c r="BA31" s="7"/>
      <c r="BB31" s="47"/>
      <c r="BD31" s="7">
        <v>0</v>
      </c>
      <c r="BE31" s="44">
        <v>46255.11</v>
      </c>
      <c r="BF31" s="7">
        <v>3</v>
      </c>
      <c r="BG31" s="47">
        <v>36911.99</v>
      </c>
      <c r="BH31" s="7"/>
      <c r="BJ31" s="38">
        <v>51</v>
      </c>
      <c r="BK31" s="7">
        <v>3</v>
      </c>
      <c r="BL31" s="7" t="str">
        <f t="shared" si="0"/>
        <v>no</v>
      </c>
      <c r="BM31" s="7">
        <v>3</v>
      </c>
      <c r="BN31" s="7"/>
    </row>
    <row r="32" ht="15.6" spans="2:66">
      <c r="B32" s="24" t="s">
        <v>62</v>
      </c>
      <c r="C32" s="7"/>
      <c r="D32" s="7"/>
      <c r="E32" s="7"/>
      <c r="G32" s="7" t="s">
        <v>4687</v>
      </c>
      <c r="K32" s="18" t="s">
        <v>4687</v>
      </c>
      <c r="N32" s="7" t="s">
        <v>4688</v>
      </c>
      <c r="Q32" s="7" t="s">
        <v>62</v>
      </c>
      <c r="R32" s="33" t="s">
        <v>4689</v>
      </c>
      <c r="U32" s="7">
        <v>8.71</v>
      </c>
      <c r="V32" s="7" t="s">
        <v>4689</v>
      </c>
      <c r="W32" s="7">
        <v>8.71</v>
      </c>
      <c r="AA32" s="19">
        <v>46200.99</v>
      </c>
      <c r="AF32" s="38">
        <v>45</v>
      </c>
      <c r="AG32" s="44">
        <v>46200.99</v>
      </c>
      <c r="AH32" s="7" t="str">
        <f t="shared" si="1"/>
        <v>no</v>
      </c>
      <c r="AI32" s="6">
        <v>44400.41</v>
      </c>
      <c r="AJ32" s="7"/>
      <c r="AL32" t="s">
        <v>4710</v>
      </c>
      <c r="AM32" s="19">
        <v>46200.99</v>
      </c>
      <c r="AO32" s="7" t="s">
        <v>4713</v>
      </c>
      <c r="AP32" s="47">
        <v>42644.2</v>
      </c>
      <c r="AQ32" s="7"/>
      <c r="AR32" s="7"/>
      <c r="AT32" s="7" t="s">
        <v>4709</v>
      </c>
      <c r="AU32" s="47">
        <v>39963.12</v>
      </c>
      <c r="AV32" s="7"/>
      <c r="AW32" s="7"/>
      <c r="AY32" s="7" t="s">
        <v>4710</v>
      </c>
      <c r="AZ32" s="47">
        <v>13822.8</v>
      </c>
      <c r="BA32" s="7"/>
      <c r="BB32" s="47"/>
      <c r="BD32" s="7">
        <v>0</v>
      </c>
      <c r="BE32" s="44">
        <v>46200.99</v>
      </c>
      <c r="BF32" s="7">
        <v>4</v>
      </c>
      <c r="BG32" s="47">
        <v>36580.28</v>
      </c>
      <c r="BH32" s="7"/>
      <c r="BJ32" s="38">
        <v>45</v>
      </c>
      <c r="BK32" s="7">
        <v>2</v>
      </c>
      <c r="BL32" s="7" t="str">
        <f t="shared" si="0"/>
        <v>no</v>
      </c>
      <c r="BM32" s="7">
        <v>2</v>
      </c>
      <c r="BN32" s="7"/>
    </row>
    <row r="33" ht="15.6" spans="2:66">
      <c r="B33" s="24" t="s">
        <v>64</v>
      </c>
      <c r="C33" s="7"/>
      <c r="D33" s="7"/>
      <c r="E33" s="7"/>
      <c r="G33" s="7" t="s">
        <v>4687</v>
      </c>
      <c r="K33" s="18" t="s">
        <v>4689</v>
      </c>
      <c r="N33" s="7" t="s">
        <v>4688</v>
      </c>
      <c r="Q33" s="7" t="s">
        <v>64</v>
      </c>
      <c r="R33" s="33" t="s">
        <v>4689</v>
      </c>
      <c r="U33" s="7">
        <v>5.08</v>
      </c>
      <c r="V33" s="7" t="s">
        <v>4689</v>
      </c>
      <c r="W33" s="7">
        <v>5.08</v>
      </c>
      <c r="AA33" s="19">
        <v>46151.12</v>
      </c>
      <c r="AF33" s="38">
        <v>46</v>
      </c>
      <c r="AG33" s="44">
        <v>46151.12</v>
      </c>
      <c r="AH33" s="7" t="str">
        <f t="shared" si="1"/>
        <v>no</v>
      </c>
      <c r="AI33" s="6">
        <v>44260.75</v>
      </c>
      <c r="AJ33" s="7"/>
      <c r="AL33" t="s">
        <v>4710</v>
      </c>
      <c r="AM33" s="19">
        <v>46151.12</v>
      </c>
      <c r="AO33" s="7" t="s">
        <v>4713</v>
      </c>
      <c r="AP33" s="47">
        <v>42560.43</v>
      </c>
      <c r="AQ33" s="7"/>
      <c r="AR33" s="7"/>
      <c r="AT33" s="7" t="s">
        <v>4709</v>
      </c>
      <c r="AU33" s="47">
        <v>39865.7</v>
      </c>
      <c r="AV33" s="7"/>
      <c r="AW33" s="7"/>
      <c r="AY33" s="7" t="s">
        <v>4710</v>
      </c>
      <c r="AZ33" s="47">
        <v>13819.49</v>
      </c>
      <c r="BA33" s="7"/>
      <c r="BB33" s="47"/>
      <c r="BD33" s="7">
        <v>0</v>
      </c>
      <c r="BE33" s="44">
        <v>46151.12</v>
      </c>
      <c r="BF33" s="7">
        <v>3</v>
      </c>
      <c r="BG33" s="47">
        <v>36189.1</v>
      </c>
      <c r="BH33" s="7"/>
      <c r="BJ33" s="38">
        <v>46</v>
      </c>
      <c r="BK33" s="7">
        <v>3</v>
      </c>
      <c r="BL33" s="7" t="str">
        <f t="shared" si="0"/>
        <v>no</v>
      </c>
      <c r="BM33" s="7">
        <v>2</v>
      </c>
      <c r="BN33" s="7"/>
    </row>
    <row r="34" ht="15.6" spans="2:66">
      <c r="B34" s="24" t="s">
        <v>66</v>
      </c>
      <c r="C34" s="7"/>
      <c r="D34" s="7"/>
      <c r="E34" s="7"/>
      <c r="G34" s="7" t="s">
        <v>4687</v>
      </c>
      <c r="K34" s="18" t="s">
        <v>4687</v>
      </c>
      <c r="N34" s="7" t="s">
        <v>4688</v>
      </c>
      <c r="Q34" s="7" t="s">
        <v>66</v>
      </c>
      <c r="R34" s="33" t="s">
        <v>4689</v>
      </c>
      <c r="U34" s="7">
        <v>6.86</v>
      </c>
      <c r="V34" s="7" t="s">
        <v>4689</v>
      </c>
      <c r="W34" s="7">
        <v>6.86</v>
      </c>
      <c r="AA34" s="19">
        <v>46130.53</v>
      </c>
      <c r="AF34" s="38">
        <v>60</v>
      </c>
      <c r="AG34" s="44">
        <v>46130.53</v>
      </c>
      <c r="AH34" s="7" t="str">
        <f t="shared" si="1"/>
        <v>yes</v>
      </c>
      <c r="AI34" s="6">
        <v>43921.18</v>
      </c>
      <c r="AJ34" s="7"/>
      <c r="AL34" t="s">
        <v>4710</v>
      </c>
      <c r="AM34" s="19">
        <v>46130.53</v>
      </c>
      <c r="AO34" s="7" t="s">
        <v>4713</v>
      </c>
      <c r="AP34" s="47">
        <v>42538.72</v>
      </c>
      <c r="AQ34" s="7"/>
      <c r="AR34" s="7"/>
      <c r="AT34" s="7" t="s">
        <v>4709</v>
      </c>
      <c r="AU34" s="47">
        <v>39836.52</v>
      </c>
      <c r="AV34" s="7"/>
      <c r="AW34" s="7"/>
      <c r="AY34" s="7" t="s">
        <v>4710</v>
      </c>
      <c r="AZ34" s="47">
        <v>13801.61</v>
      </c>
      <c r="BA34" s="7"/>
      <c r="BB34" s="47"/>
      <c r="BD34" s="7">
        <v>0</v>
      </c>
      <c r="BE34" s="44">
        <v>46130.53</v>
      </c>
      <c r="BF34" s="7">
        <v>3</v>
      </c>
      <c r="BG34" s="47">
        <v>35595.59</v>
      </c>
      <c r="BH34" s="7"/>
      <c r="BJ34" s="38">
        <v>60</v>
      </c>
      <c r="BK34" s="7">
        <v>3</v>
      </c>
      <c r="BL34" s="7" t="str">
        <f t="shared" si="0"/>
        <v>no</v>
      </c>
      <c r="BM34" s="7">
        <v>2</v>
      </c>
      <c r="BN34" s="7"/>
    </row>
    <row r="35" ht="15.6" spans="2:66">
      <c r="B35" s="24" t="s">
        <v>68</v>
      </c>
      <c r="C35" s="7"/>
      <c r="D35" s="7"/>
      <c r="E35" s="7"/>
      <c r="G35" s="7" t="s">
        <v>4687</v>
      </c>
      <c r="K35" s="18" t="s">
        <v>4689</v>
      </c>
      <c r="N35" s="7" t="s">
        <v>4688</v>
      </c>
      <c r="Q35" s="7" t="s">
        <v>68</v>
      </c>
      <c r="R35" s="33" t="s">
        <v>4689</v>
      </c>
      <c r="U35" s="7">
        <v>5.95</v>
      </c>
      <c r="V35" s="7" t="s">
        <v>4689</v>
      </c>
      <c r="W35" s="7">
        <v>5.95</v>
      </c>
      <c r="AA35" s="19">
        <v>46113.51</v>
      </c>
      <c r="AF35" s="38">
        <v>37</v>
      </c>
      <c r="AG35" s="44">
        <v>46113.51</v>
      </c>
      <c r="AH35" s="7" t="str">
        <f t="shared" si="1"/>
        <v>no</v>
      </c>
      <c r="AI35" s="6">
        <v>43817.45</v>
      </c>
      <c r="AJ35" s="7"/>
      <c r="AL35" t="s">
        <v>4710</v>
      </c>
      <c r="AM35" s="19">
        <v>46113.51</v>
      </c>
      <c r="AO35" s="7" t="s">
        <v>4713</v>
      </c>
      <c r="AP35" s="47">
        <v>42478.6</v>
      </c>
      <c r="AQ35" s="7"/>
      <c r="AR35" s="7"/>
      <c r="AT35" s="7" t="s">
        <v>4709</v>
      </c>
      <c r="AU35" s="47">
        <v>39725.52</v>
      </c>
      <c r="AV35" s="7"/>
      <c r="AW35" s="7"/>
      <c r="AY35" s="7" t="s">
        <v>4710</v>
      </c>
      <c r="AZ35" s="47">
        <v>13770.1</v>
      </c>
      <c r="BA35" s="7"/>
      <c r="BB35" s="47"/>
      <c r="BD35" s="7">
        <v>0</v>
      </c>
      <c r="BE35" s="44">
        <v>46113.51</v>
      </c>
      <c r="BF35" s="7">
        <v>3</v>
      </c>
      <c r="BG35" s="47">
        <v>35315.96</v>
      </c>
      <c r="BH35" s="7"/>
      <c r="BJ35" s="38">
        <v>37</v>
      </c>
      <c r="BK35" s="7">
        <v>2</v>
      </c>
      <c r="BL35" s="7" t="str">
        <f t="shared" si="0"/>
        <v>yes</v>
      </c>
      <c r="BM35" s="7">
        <v>1</v>
      </c>
      <c r="BN35" s="7"/>
    </row>
    <row r="36" ht="15.6" spans="2:66">
      <c r="B36" s="24" t="s">
        <v>70</v>
      </c>
      <c r="C36" s="7"/>
      <c r="D36" s="7"/>
      <c r="E36" s="7"/>
      <c r="G36" s="7" t="s">
        <v>4690</v>
      </c>
      <c r="K36" s="18" t="s">
        <v>4687</v>
      </c>
      <c r="N36" s="7">
        <v>1</v>
      </c>
      <c r="Q36" s="7" t="s">
        <v>70</v>
      </c>
      <c r="R36" s="33" t="s">
        <v>4689</v>
      </c>
      <c r="U36" s="7">
        <v>6.09</v>
      </c>
      <c r="V36" s="7" t="s">
        <v>4689</v>
      </c>
      <c r="W36" s="7">
        <v>6.09</v>
      </c>
      <c r="AA36" s="19">
        <v>45863.21</v>
      </c>
      <c r="AF36" s="38">
        <v>43</v>
      </c>
      <c r="AG36" s="44">
        <v>45863.21</v>
      </c>
      <c r="AH36" s="7" t="str">
        <f t="shared" si="1"/>
        <v>no</v>
      </c>
      <c r="AI36" s="6">
        <v>43813.87</v>
      </c>
      <c r="AJ36" s="7"/>
      <c r="AL36" t="s">
        <v>4710</v>
      </c>
      <c r="AM36" s="19">
        <v>45863.21</v>
      </c>
      <c r="AO36" s="7" t="s">
        <v>4713</v>
      </c>
      <c r="AP36" s="47">
        <v>42303.69</v>
      </c>
      <c r="AQ36" s="7"/>
      <c r="AR36" s="7"/>
      <c r="AT36" s="7" t="s">
        <v>4709</v>
      </c>
      <c r="AU36" s="47">
        <v>39721.93</v>
      </c>
      <c r="AV36" s="7"/>
      <c r="AW36" s="7"/>
      <c r="AY36" s="7" t="s">
        <v>4710</v>
      </c>
      <c r="AZ36" s="47">
        <v>13747.87</v>
      </c>
      <c r="BA36" s="7"/>
      <c r="BB36" s="47"/>
      <c r="BD36" s="7">
        <v>0</v>
      </c>
      <c r="BE36" s="44">
        <v>45863.21</v>
      </c>
      <c r="BF36" s="7">
        <v>3</v>
      </c>
      <c r="BG36" s="47">
        <v>35000.73</v>
      </c>
      <c r="BH36" s="7"/>
      <c r="BJ36" s="38">
        <v>43</v>
      </c>
      <c r="BK36" s="7">
        <v>0</v>
      </c>
      <c r="BL36" s="7" t="str">
        <f t="shared" si="0"/>
        <v>no</v>
      </c>
      <c r="BM36" s="7">
        <v>3</v>
      </c>
      <c r="BN36" s="7"/>
    </row>
    <row r="37" ht="15.6" spans="2:66">
      <c r="B37" s="24" t="s">
        <v>72</v>
      </c>
      <c r="C37" s="7"/>
      <c r="D37" s="7"/>
      <c r="E37" s="7"/>
      <c r="G37" s="7" t="s">
        <v>4687</v>
      </c>
      <c r="K37" s="18" t="s">
        <v>4687</v>
      </c>
      <c r="N37" s="7" t="s">
        <v>4688</v>
      </c>
      <c r="Q37" s="7" t="s">
        <v>72</v>
      </c>
      <c r="R37" s="33" t="s">
        <v>4689</v>
      </c>
      <c r="U37" s="7">
        <v>11.75</v>
      </c>
      <c r="V37" s="7" t="s">
        <v>4689</v>
      </c>
      <c r="W37" s="7">
        <v>11.75</v>
      </c>
      <c r="AA37" s="19">
        <v>45710.21</v>
      </c>
      <c r="AF37" s="38">
        <v>62</v>
      </c>
      <c r="AG37" s="44">
        <v>45710.21</v>
      </c>
      <c r="AH37" s="7" t="str">
        <f t="shared" si="1"/>
        <v>yes</v>
      </c>
      <c r="AI37" s="6">
        <v>43578.94</v>
      </c>
      <c r="AJ37" s="7"/>
      <c r="AL37" t="s">
        <v>4710</v>
      </c>
      <c r="AM37" s="19">
        <v>45710.21</v>
      </c>
      <c r="AO37" s="7" t="s">
        <v>4713</v>
      </c>
      <c r="AP37" s="47">
        <v>42211.14</v>
      </c>
      <c r="AQ37" s="7"/>
      <c r="AR37" s="7"/>
      <c r="AT37" s="7" t="s">
        <v>4709</v>
      </c>
      <c r="AU37" s="47">
        <v>39670.44</v>
      </c>
      <c r="AV37" s="7"/>
      <c r="AW37" s="7"/>
      <c r="AY37" s="7" t="s">
        <v>4710</v>
      </c>
      <c r="AZ37" s="47">
        <v>13746.74</v>
      </c>
      <c r="BA37" s="7"/>
      <c r="BB37" s="47"/>
      <c r="BD37" s="7">
        <v>0</v>
      </c>
      <c r="BE37" s="44">
        <v>45710.21</v>
      </c>
      <c r="BF37" s="7">
        <v>3</v>
      </c>
      <c r="BG37" s="47">
        <v>34940.61</v>
      </c>
      <c r="BH37" s="7"/>
      <c r="BJ37" s="38">
        <v>62</v>
      </c>
      <c r="BK37" s="7">
        <v>0</v>
      </c>
      <c r="BL37" s="7" t="str">
        <f t="shared" si="0"/>
        <v>no</v>
      </c>
      <c r="BM37" s="7">
        <v>0</v>
      </c>
      <c r="BN37" s="7"/>
    </row>
    <row r="38" ht="15.6" spans="2:66">
      <c r="B38" s="24" t="s">
        <v>74</v>
      </c>
      <c r="C38" s="7"/>
      <c r="D38" s="7"/>
      <c r="E38" s="7"/>
      <c r="G38" s="7" t="s">
        <v>4687</v>
      </c>
      <c r="K38" s="18" t="s">
        <v>4687</v>
      </c>
      <c r="N38" s="7" t="s">
        <v>4688</v>
      </c>
      <c r="Q38" s="7" t="s">
        <v>74</v>
      </c>
      <c r="R38" s="33" t="s">
        <v>4689</v>
      </c>
      <c r="U38" s="7">
        <v>7.37</v>
      </c>
      <c r="V38" s="7" t="s">
        <v>4689</v>
      </c>
      <c r="W38" s="7">
        <v>7.37</v>
      </c>
      <c r="AA38" s="19">
        <v>45702.02</v>
      </c>
      <c r="AF38" s="38">
        <v>48</v>
      </c>
      <c r="AG38" s="44">
        <v>45702.02</v>
      </c>
      <c r="AH38" s="7" t="str">
        <f t="shared" si="1"/>
        <v>no</v>
      </c>
      <c r="AI38" s="6">
        <v>43254.42</v>
      </c>
      <c r="AJ38" s="7"/>
      <c r="AL38" t="s">
        <v>4710</v>
      </c>
      <c r="AM38" s="19">
        <v>45702.02</v>
      </c>
      <c r="AO38" s="7" t="s">
        <v>4713</v>
      </c>
      <c r="AP38" s="47">
        <v>42188.15</v>
      </c>
      <c r="AQ38" s="7"/>
      <c r="AR38" s="7"/>
      <c r="AT38" s="7" t="s">
        <v>4709</v>
      </c>
      <c r="AU38" s="47">
        <v>39396.86</v>
      </c>
      <c r="AV38" s="7"/>
      <c r="AW38" s="7"/>
      <c r="AY38" s="7" t="s">
        <v>4710</v>
      </c>
      <c r="AZ38" s="47">
        <v>13726.21</v>
      </c>
      <c r="BA38" s="7"/>
      <c r="BB38" s="47"/>
      <c r="BD38" s="7">
        <v>0</v>
      </c>
      <c r="BE38" s="44">
        <v>45702.02</v>
      </c>
      <c r="BF38" s="7">
        <v>3</v>
      </c>
      <c r="BG38" s="47">
        <v>34456.27</v>
      </c>
      <c r="BH38" s="7"/>
      <c r="BJ38" s="38">
        <v>48</v>
      </c>
      <c r="BK38" s="7">
        <v>2</v>
      </c>
      <c r="BL38" s="7" t="str">
        <f t="shared" si="0"/>
        <v>no</v>
      </c>
      <c r="BM38" s="7">
        <v>3</v>
      </c>
      <c r="BN38" s="7"/>
    </row>
    <row r="39" ht="15.6" spans="2:66">
      <c r="B39" s="24" t="s">
        <v>76</v>
      </c>
      <c r="C39" s="7"/>
      <c r="D39" s="7"/>
      <c r="E39" s="7"/>
      <c r="G39" s="7" t="s">
        <v>4687</v>
      </c>
      <c r="K39" s="18" t="s">
        <v>4687</v>
      </c>
      <c r="N39" s="7" t="s">
        <v>4688</v>
      </c>
      <c r="Q39" s="7" t="s">
        <v>76</v>
      </c>
      <c r="R39" s="33" t="s">
        <v>4689</v>
      </c>
      <c r="U39" s="7">
        <v>11.91</v>
      </c>
      <c r="V39" s="7" t="s">
        <v>4689</v>
      </c>
      <c r="W39" s="7">
        <v>11.91</v>
      </c>
      <c r="AA39" s="19">
        <v>45008.96</v>
      </c>
      <c r="AF39" s="38">
        <v>60</v>
      </c>
      <c r="AG39" s="44">
        <v>45008.96</v>
      </c>
      <c r="AH39" s="7" t="str">
        <f t="shared" si="1"/>
        <v>yes</v>
      </c>
      <c r="AI39" s="6">
        <v>43073.76</v>
      </c>
      <c r="AJ39" s="7"/>
      <c r="AL39" t="s">
        <v>4710</v>
      </c>
      <c r="AM39" s="19">
        <v>45008.96</v>
      </c>
      <c r="AO39" s="7" t="s">
        <v>4713</v>
      </c>
      <c r="AP39" s="47">
        <v>42124.52</v>
      </c>
      <c r="AQ39" s="7"/>
      <c r="AR39" s="7"/>
      <c r="AT39" s="7" t="s">
        <v>4709</v>
      </c>
      <c r="AU39" s="47">
        <v>39352.6</v>
      </c>
      <c r="AV39" s="7"/>
      <c r="AW39" s="7"/>
      <c r="AY39" s="7" t="s">
        <v>4710</v>
      </c>
      <c r="AZ39" s="47">
        <v>13725.47</v>
      </c>
      <c r="BA39" s="7"/>
      <c r="BB39" s="47"/>
      <c r="BD39" s="7">
        <v>0</v>
      </c>
      <c r="BE39" s="44">
        <v>45008.96</v>
      </c>
      <c r="BF39" s="7">
        <v>3</v>
      </c>
      <c r="BG39" s="47">
        <v>34402.22</v>
      </c>
      <c r="BH39" s="7"/>
      <c r="BJ39" s="38">
        <v>60</v>
      </c>
      <c r="BK39" s="7">
        <v>0</v>
      </c>
      <c r="BL39" s="7" t="str">
        <f t="shared" si="0"/>
        <v>no</v>
      </c>
      <c r="BM39" s="7">
        <v>0</v>
      </c>
      <c r="BN39" s="7"/>
    </row>
    <row r="40" ht="15.6" spans="2:66">
      <c r="B40" s="24" t="s">
        <v>78</v>
      </c>
      <c r="C40" s="7"/>
      <c r="D40" s="7"/>
      <c r="E40" s="7"/>
      <c r="G40" s="7" t="s">
        <v>4687</v>
      </c>
      <c r="K40" s="18" t="s">
        <v>4687</v>
      </c>
      <c r="N40" s="7" t="s">
        <v>4688</v>
      </c>
      <c r="Q40" s="7" t="s">
        <v>78</v>
      </c>
      <c r="R40" s="33" t="s">
        <v>4689</v>
      </c>
      <c r="U40" s="7">
        <v>6.52</v>
      </c>
      <c r="V40" s="7" t="s">
        <v>4689</v>
      </c>
      <c r="W40" s="7">
        <v>6.52</v>
      </c>
      <c r="AA40" s="19">
        <v>44641.2</v>
      </c>
      <c r="AF40" s="38">
        <v>51</v>
      </c>
      <c r="AG40" s="44">
        <v>44641.2</v>
      </c>
      <c r="AH40" s="7" t="str">
        <f t="shared" si="1"/>
        <v>yes</v>
      </c>
      <c r="AI40" s="6">
        <v>42764.12</v>
      </c>
      <c r="AJ40" s="7"/>
      <c r="AL40" t="s">
        <v>4710</v>
      </c>
      <c r="AM40" s="19">
        <v>44641.2</v>
      </c>
      <c r="AO40" s="7" t="s">
        <v>4713</v>
      </c>
      <c r="AP40" s="47">
        <v>42112.24</v>
      </c>
      <c r="AQ40" s="7"/>
      <c r="AR40" s="7"/>
      <c r="AT40" s="7" t="s">
        <v>4709</v>
      </c>
      <c r="AU40" s="47">
        <v>39315.28</v>
      </c>
      <c r="AV40" s="7"/>
      <c r="AW40" s="7"/>
      <c r="AY40" s="7" t="s">
        <v>4710</v>
      </c>
      <c r="AZ40" s="47">
        <v>13714.55</v>
      </c>
      <c r="BA40" s="7"/>
      <c r="BB40" s="47"/>
      <c r="BD40" s="7">
        <v>0</v>
      </c>
      <c r="BE40" s="44">
        <v>44641.2</v>
      </c>
      <c r="BF40" s="7">
        <v>3</v>
      </c>
      <c r="BG40" s="47">
        <v>34307.22</v>
      </c>
      <c r="BH40" s="7"/>
      <c r="BJ40" s="38">
        <v>51</v>
      </c>
      <c r="BK40" s="7">
        <v>2</v>
      </c>
      <c r="BL40" s="7" t="str">
        <f t="shared" si="0"/>
        <v>no</v>
      </c>
      <c r="BM40" s="7">
        <v>1</v>
      </c>
      <c r="BN40" s="7"/>
    </row>
    <row r="41" ht="15.6" spans="2:66">
      <c r="B41" s="24" t="s">
        <v>80</v>
      </c>
      <c r="C41" s="7"/>
      <c r="D41" s="7"/>
      <c r="E41" s="7"/>
      <c r="G41" s="7" t="s">
        <v>4690</v>
      </c>
      <c r="K41" s="18" t="s">
        <v>4687</v>
      </c>
      <c r="N41" s="7">
        <v>1</v>
      </c>
      <c r="Q41" s="7" t="s">
        <v>80</v>
      </c>
      <c r="R41" s="33" t="s">
        <v>4689</v>
      </c>
      <c r="U41" s="7">
        <v>5.14</v>
      </c>
      <c r="V41" s="7" t="s">
        <v>4689</v>
      </c>
      <c r="W41" s="7">
        <v>5.14</v>
      </c>
      <c r="AA41" s="19">
        <v>44585.46</v>
      </c>
      <c r="AF41" s="38">
        <v>29</v>
      </c>
      <c r="AG41" s="44">
        <v>44585.46</v>
      </c>
      <c r="AH41" s="7" t="str">
        <f t="shared" si="1"/>
        <v>no</v>
      </c>
      <c r="AI41" s="6">
        <v>42644.2</v>
      </c>
      <c r="AJ41" s="7"/>
      <c r="AL41" t="s">
        <v>4710</v>
      </c>
      <c r="AM41" s="19">
        <v>44585.46</v>
      </c>
      <c r="AO41" s="7" t="s">
        <v>4713</v>
      </c>
      <c r="AP41" s="47">
        <v>42111.66</v>
      </c>
      <c r="AQ41" s="7"/>
      <c r="AR41" s="7"/>
      <c r="AT41" s="7" t="s">
        <v>4709</v>
      </c>
      <c r="AU41" s="47">
        <v>39221.12</v>
      </c>
      <c r="AV41" s="7"/>
      <c r="AW41" s="7"/>
      <c r="AY41" s="7" t="s">
        <v>4710</v>
      </c>
      <c r="AZ41" s="47">
        <v>13685.51</v>
      </c>
      <c r="BA41" s="7"/>
      <c r="BB41" s="47"/>
      <c r="BD41" s="7">
        <v>0</v>
      </c>
      <c r="BE41" s="44">
        <v>44585.46</v>
      </c>
      <c r="BF41" s="7">
        <v>3</v>
      </c>
      <c r="BG41" s="47">
        <v>34293.12</v>
      </c>
      <c r="BH41" s="7"/>
      <c r="BJ41" s="38">
        <v>29</v>
      </c>
      <c r="BK41" s="7">
        <v>2</v>
      </c>
      <c r="BL41" s="7" t="str">
        <f t="shared" si="0"/>
        <v>yes</v>
      </c>
      <c r="BM41" s="7">
        <v>1</v>
      </c>
      <c r="BN41" s="7"/>
    </row>
    <row r="42" ht="15.6" spans="2:66">
      <c r="B42" s="24" t="s">
        <v>82</v>
      </c>
      <c r="C42" s="7"/>
      <c r="D42" s="7"/>
      <c r="E42" s="7"/>
      <c r="G42" s="7" t="s">
        <v>4687</v>
      </c>
      <c r="K42" s="18" t="s">
        <v>4687</v>
      </c>
      <c r="N42" s="7">
        <v>1</v>
      </c>
      <c r="Q42" s="7" t="s">
        <v>82</v>
      </c>
      <c r="R42" s="33" t="s">
        <v>4689</v>
      </c>
      <c r="U42" s="7">
        <v>4.19</v>
      </c>
      <c r="V42" s="7" t="s">
        <v>4689</v>
      </c>
      <c r="W42" s="7">
        <v>4.19</v>
      </c>
      <c r="AA42" s="19">
        <v>44501.4</v>
      </c>
      <c r="AF42" s="38">
        <v>22</v>
      </c>
      <c r="AG42" s="44">
        <v>44501.4</v>
      </c>
      <c r="AH42" s="7" t="str">
        <f t="shared" si="1"/>
        <v>no</v>
      </c>
      <c r="AI42" s="6">
        <v>42538.72</v>
      </c>
      <c r="AJ42" s="7"/>
      <c r="AL42" t="s">
        <v>4710</v>
      </c>
      <c r="AM42" s="19">
        <v>44501.4</v>
      </c>
      <c r="AO42" s="7" t="s">
        <v>4713</v>
      </c>
      <c r="AP42" s="47">
        <v>41999.52</v>
      </c>
      <c r="AQ42" s="7"/>
      <c r="AR42" s="7"/>
      <c r="AT42" s="7" t="s">
        <v>4709</v>
      </c>
      <c r="AU42" s="47">
        <v>38947.43</v>
      </c>
      <c r="AV42" s="7"/>
      <c r="AW42" s="7"/>
      <c r="AY42" s="7" t="s">
        <v>4710</v>
      </c>
      <c r="AZ42" s="47">
        <v>13677.68</v>
      </c>
      <c r="BA42" s="7"/>
      <c r="BB42" s="47"/>
      <c r="BD42" s="7">
        <v>0</v>
      </c>
      <c r="BE42" s="44">
        <v>44501.4</v>
      </c>
      <c r="BF42" s="7">
        <v>3</v>
      </c>
      <c r="BG42" s="47">
        <v>33527.1</v>
      </c>
      <c r="BH42" s="7"/>
      <c r="BJ42" s="38">
        <v>22</v>
      </c>
      <c r="BK42" s="7">
        <v>1</v>
      </c>
      <c r="BL42" s="7" t="str">
        <f t="shared" si="0"/>
        <v>yes</v>
      </c>
      <c r="BM42" s="7">
        <v>2</v>
      </c>
      <c r="BN42" s="7"/>
    </row>
    <row r="43" ht="15.6" spans="2:66">
      <c r="B43" s="24" t="s">
        <v>84</v>
      </c>
      <c r="C43" s="7"/>
      <c r="D43" s="7"/>
      <c r="E43" s="7"/>
      <c r="G43" s="7" t="s">
        <v>4687</v>
      </c>
      <c r="K43" s="18" t="s">
        <v>4689</v>
      </c>
      <c r="N43" s="7" t="s">
        <v>4688</v>
      </c>
      <c r="Q43" s="7" t="s">
        <v>84</v>
      </c>
      <c r="R43" s="33" t="s">
        <v>4689</v>
      </c>
      <c r="U43" s="7">
        <v>11.68</v>
      </c>
      <c r="V43" s="7" t="s">
        <v>4689</v>
      </c>
      <c r="W43" s="7">
        <v>11.68</v>
      </c>
      <c r="AA43" s="19">
        <v>44423.8</v>
      </c>
      <c r="AF43" s="38">
        <v>55</v>
      </c>
      <c r="AG43" s="44">
        <v>44423.8</v>
      </c>
      <c r="AH43" s="7" t="str">
        <f t="shared" si="1"/>
        <v>yes</v>
      </c>
      <c r="AI43" s="6">
        <v>42478.6</v>
      </c>
      <c r="AJ43" s="7"/>
      <c r="AL43" t="s">
        <v>4710</v>
      </c>
      <c r="AM43" s="19">
        <v>44423.8</v>
      </c>
      <c r="AO43" s="7" t="s">
        <v>4713</v>
      </c>
      <c r="AP43" s="47">
        <v>41949.24</v>
      </c>
      <c r="AQ43" s="7"/>
      <c r="AR43" s="7"/>
      <c r="AT43" s="7" t="s">
        <v>4709</v>
      </c>
      <c r="AU43" s="47">
        <v>38932.56</v>
      </c>
      <c r="AV43" s="7"/>
      <c r="AW43" s="7"/>
      <c r="AY43" s="7" t="s">
        <v>4710</v>
      </c>
      <c r="AZ43" s="47">
        <v>13638.06</v>
      </c>
      <c r="BA43" s="7"/>
      <c r="BB43" s="47"/>
      <c r="BD43" s="7">
        <v>0</v>
      </c>
      <c r="BE43" s="44">
        <v>44423.8</v>
      </c>
      <c r="BF43" s="7">
        <v>3</v>
      </c>
      <c r="BG43" s="47">
        <v>33450.99</v>
      </c>
      <c r="BH43" s="7"/>
      <c r="BJ43" s="38">
        <v>55</v>
      </c>
      <c r="BK43" s="7">
        <v>0</v>
      </c>
      <c r="BL43" s="7" t="str">
        <f t="shared" si="0"/>
        <v>no</v>
      </c>
      <c r="BM43" s="7">
        <v>3</v>
      </c>
      <c r="BN43" s="7"/>
    </row>
    <row r="44" ht="15.6" spans="2:66">
      <c r="B44" s="24" t="s">
        <v>86</v>
      </c>
      <c r="C44" s="7"/>
      <c r="D44" s="7"/>
      <c r="E44" s="7"/>
      <c r="G44" s="7" t="s">
        <v>4687</v>
      </c>
      <c r="K44" s="18" t="s">
        <v>4687</v>
      </c>
      <c r="N44" s="7" t="s">
        <v>4688</v>
      </c>
      <c r="Q44" s="7" t="s">
        <v>86</v>
      </c>
      <c r="R44" s="33" t="s">
        <v>4689</v>
      </c>
      <c r="U44" s="7">
        <v>6.98</v>
      </c>
      <c r="V44" s="7" t="s">
        <v>4689</v>
      </c>
      <c r="W44" s="7">
        <v>6.98</v>
      </c>
      <c r="AA44" s="19">
        <v>44400.41</v>
      </c>
      <c r="AF44" s="38">
        <v>51</v>
      </c>
      <c r="AG44" s="44">
        <v>44400.41</v>
      </c>
      <c r="AH44" s="7" t="str">
        <f t="shared" si="1"/>
        <v>yes</v>
      </c>
      <c r="AI44" s="6">
        <v>42303.69</v>
      </c>
      <c r="AJ44" s="7"/>
      <c r="AL44" t="s">
        <v>4710</v>
      </c>
      <c r="AM44" s="19">
        <v>44400.41</v>
      </c>
      <c r="AO44" s="7" t="s">
        <v>4713</v>
      </c>
      <c r="AP44" s="47">
        <v>41919.1</v>
      </c>
      <c r="AQ44" s="7"/>
      <c r="AR44" s="7"/>
      <c r="AT44" s="7" t="s">
        <v>4709</v>
      </c>
      <c r="AU44" s="47">
        <v>38924.04</v>
      </c>
      <c r="AV44" s="7"/>
      <c r="AW44" s="7"/>
      <c r="AY44" s="7" t="s">
        <v>4710</v>
      </c>
      <c r="AZ44" s="47">
        <v>13635.64</v>
      </c>
      <c r="BA44" s="7"/>
      <c r="BB44" s="47"/>
      <c r="BD44" s="7">
        <v>0</v>
      </c>
      <c r="BE44" s="44">
        <v>44400.41</v>
      </c>
      <c r="BF44" s="7">
        <v>3</v>
      </c>
      <c r="BG44" s="47">
        <v>33292.83</v>
      </c>
      <c r="BH44" s="7"/>
      <c r="BJ44" s="38">
        <v>51</v>
      </c>
      <c r="BK44" s="7">
        <v>0</v>
      </c>
      <c r="BL44" s="7" t="str">
        <f t="shared" si="0"/>
        <v>no</v>
      </c>
      <c r="BM44" s="7">
        <v>0</v>
      </c>
      <c r="BN44" s="7"/>
    </row>
    <row r="45" ht="15.6" spans="2:66">
      <c r="B45" s="24" t="s">
        <v>88</v>
      </c>
      <c r="C45" s="7"/>
      <c r="D45" s="7"/>
      <c r="E45" s="7"/>
      <c r="G45" s="7" t="s">
        <v>4687</v>
      </c>
      <c r="K45" s="18" t="s">
        <v>4687</v>
      </c>
      <c r="N45" s="7" t="s">
        <v>4688</v>
      </c>
      <c r="Q45" s="7" t="s">
        <v>88</v>
      </c>
      <c r="R45" s="33" t="s">
        <v>4689</v>
      </c>
      <c r="U45" s="7">
        <v>8.34</v>
      </c>
      <c r="V45" s="7" t="s">
        <v>4689</v>
      </c>
      <c r="W45" s="7">
        <v>8.34</v>
      </c>
      <c r="AA45" s="19">
        <v>44260.75</v>
      </c>
      <c r="AF45" s="38">
        <v>54</v>
      </c>
      <c r="AG45" s="44">
        <v>44260.75</v>
      </c>
      <c r="AH45" s="7" t="str">
        <f t="shared" si="1"/>
        <v>yes</v>
      </c>
      <c r="AI45" s="6">
        <v>41999.52</v>
      </c>
      <c r="AJ45" s="7"/>
      <c r="AL45" t="s">
        <v>4710</v>
      </c>
      <c r="AM45" s="19">
        <v>44260.75</v>
      </c>
      <c r="AO45" s="7" t="s">
        <v>4713</v>
      </c>
      <c r="AP45" s="47">
        <v>41886.54</v>
      </c>
      <c r="AQ45" s="7"/>
      <c r="AR45" s="7"/>
      <c r="AT45" s="7" t="s">
        <v>4709</v>
      </c>
      <c r="AU45" s="47">
        <v>38869.25</v>
      </c>
      <c r="AV45" s="7"/>
      <c r="AW45" s="7"/>
      <c r="AY45" s="7" t="s">
        <v>4710</v>
      </c>
      <c r="AZ45" s="47">
        <v>13622.01</v>
      </c>
      <c r="BA45" s="7"/>
      <c r="BB45" s="47"/>
      <c r="BD45" s="7">
        <v>0</v>
      </c>
      <c r="BE45" s="44">
        <v>44260.75</v>
      </c>
      <c r="BF45" s="7">
        <v>3</v>
      </c>
      <c r="BG45" s="47">
        <v>33121</v>
      </c>
      <c r="BH45" s="7"/>
      <c r="BJ45" s="38">
        <v>54</v>
      </c>
      <c r="BK45" s="7">
        <v>2</v>
      </c>
      <c r="BL45" s="7" t="str">
        <f t="shared" si="0"/>
        <v>no</v>
      </c>
      <c r="BM45" s="7">
        <v>3</v>
      </c>
      <c r="BN45" s="7"/>
    </row>
    <row r="46" ht="15.6" spans="2:66">
      <c r="B46" s="24" t="s">
        <v>90</v>
      </c>
      <c r="C46" s="7"/>
      <c r="D46" s="7"/>
      <c r="E46" s="7"/>
      <c r="G46" s="7" t="s">
        <v>4687</v>
      </c>
      <c r="K46" s="18" t="s">
        <v>4689</v>
      </c>
      <c r="N46" s="7">
        <v>1</v>
      </c>
      <c r="Q46" s="7" t="s">
        <v>90</v>
      </c>
      <c r="R46" s="33" t="s">
        <v>4689</v>
      </c>
      <c r="U46" s="7">
        <v>8.49</v>
      </c>
      <c r="V46" s="7" t="s">
        <v>4689</v>
      </c>
      <c r="W46" s="7">
        <v>8.49</v>
      </c>
      <c r="AA46" s="19">
        <v>44202.65</v>
      </c>
      <c r="AF46" s="38">
        <v>47</v>
      </c>
      <c r="AG46" s="44">
        <v>44202.65</v>
      </c>
      <c r="AH46" s="7" t="str">
        <f t="shared" si="1"/>
        <v>no</v>
      </c>
      <c r="AI46" s="6">
        <v>41919.1</v>
      </c>
      <c r="AJ46" s="7"/>
      <c r="AL46" t="s">
        <v>4710</v>
      </c>
      <c r="AM46" s="19">
        <v>44202.65</v>
      </c>
      <c r="AO46" s="7" t="s">
        <v>4713</v>
      </c>
      <c r="AP46" s="47">
        <v>41794.63</v>
      </c>
      <c r="AQ46" s="7"/>
      <c r="AR46" s="7"/>
      <c r="AT46" s="7" t="s">
        <v>4709</v>
      </c>
      <c r="AU46" s="47">
        <v>38836.98</v>
      </c>
      <c r="AV46" s="7"/>
      <c r="AW46" s="7"/>
      <c r="AY46" s="7" t="s">
        <v>4710</v>
      </c>
      <c r="AZ46" s="47">
        <v>13616.36</v>
      </c>
      <c r="BA46" s="7"/>
      <c r="BB46" s="47"/>
      <c r="BD46" s="7">
        <v>0</v>
      </c>
      <c r="BE46" s="44">
        <v>44202.65</v>
      </c>
      <c r="BF46" s="7">
        <v>3</v>
      </c>
      <c r="BG46" s="47">
        <v>32787.46</v>
      </c>
      <c r="BH46" s="7"/>
      <c r="BJ46" s="38">
        <v>47</v>
      </c>
      <c r="BK46" s="7">
        <v>2</v>
      </c>
      <c r="BL46" s="7" t="str">
        <f t="shared" si="0"/>
        <v>no</v>
      </c>
      <c r="BM46" s="7">
        <v>1</v>
      </c>
      <c r="BN46" s="7"/>
    </row>
    <row r="47" ht="15.6" spans="2:66">
      <c r="B47" s="24" t="s">
        <v>92</v>
      </c>
      <c r="C47" s="7"/>
      <c r="D47" s="7"/>
      <c r="E47" s="7"/>
      <c r="G47" s="7" t="s">
        <v>4687</v>
      </c>
      <c r="K47" s="18" t="s">
        <v>4689</v>
      </c>
      <c r="N47" s="7">
        <v>1</v>
      </c>
      <c r="Q47" s="7" t="s">
        <v>92</v>
      </c>
      <c r="R47" s="33" t="s">
        <v>4689</v>
      </c>
      <c r="U47" s="7">
        <v>5.34</v>
      </c>
      <c r="V47" s="7" t="s">
        <v>4689</v>
      </c>
      <c r="W47" s="7">
        <v>5.34</v>
      </c>
      <c r="AA47" s="19">
        <v>43943.88</v>
      </c>
      <c r="AF47" s="38">
        <v>34</v>
      </c>
      <c r="AG47" s="44">
        <v>43943.88</v>
      </c>
      <c r="AH47" s="7" t="str">
        <f t="shared" si="1"/>
        <v>no</v>
      </c>
      <c r="AI47" s="6">
        <v>41886.54</v>
      </c>
      <c r="AJ47" s="7"/>
      <c r="AL47" t="s">
        <v>4710</v>
      </c>
      <c r="AM47" s="19">
        <v>43943.88</v>
      </c>
      <c r="AO47" s="7" t="s">
        <v>4713</v>
      </c>
      <c r="AP47" s="47">
        <v>41681.86</v>
      </c>
      <c r="AQ47" s="7"/>
      <c r="AR47" s="7"/>
      <c r="AT47" s="7" t="s">
        <v>4709</v>
      </c>
      <c r="AU47" s="47">
        <v>38792.69</v>
      </c>
      <c r="AV47" s="7"/>
      <c r="AW47" s="7"/>
      <c r="AY47" s="7" t="s">
        <v>4710</v>
      </c>
      <c r="AZ47" s="47">
        <v>13607.37</v>
      </c>
      <c r="BA47" s="7"/>
      <c r="BB47" s="47"/>
      <c r="BD47" s="7">
        <v>0</v>
      </c>
      <c r="BE47" s="44">
        <v>43943.88</v>
      </c>
      <c r="BF47" s="7">
        <v>3</v>
      </c>
      <c r="BG47" s="47">
        <v>32716.2</v>
      </c>
      <c r="BH47" s="7"/>
      <c r="BJ47" s="38">
        <v>34</v>
      </c>
      <c r="BK47" s="7">
        <v>1</v>
      </c>
      <c r="BL47" s="7" t="str">
        <f t="shared" si="0"/>
        <v>yes</v>
      </c>
      <c r="BM47" s="7">
        <v>0</v>
      </c>
      <c r="BN47" s="7"/>
    </row>
    <row r="48" ht="15.6" spans="2:66">
      <c r="B48" s="24" t="s">
        <v>94</v>
      </c>
      <c r="C48" s="7"/>
      <c r="D48" s="7"/>
      <c r="E48" s="7"/>
      <c r="G48" s="7" t="s">
        <v>4687</v>
      </c>
      <c r="K48" s="18" t="s">
        <v>4689</v>
      </c>
      <c r="N48" s="7">
        <v>2</v>
      </c>
      <c r="Q48" s="7" t="s">
        <v>94</v>
      </c>
      <c r="R48" s="33" t="s">
        <v>4689</v>
      </c>
      <c r="U48" s="7">
        <v>4.43</v>
      </c>
      <c r="V48" s="7" t="s">
        <v>4689</v>
      </c>
      <c r="W48" s="7">
        <v>4.43</v>
      </c>
      <c r="AA48" s="19">
        <v>43921.18</v>
      </c>
      <c r="AF48" s="38">
        <v>56</v>
      </c>
      <c r="AG48" s="44">
        <v>43921.18</v>
      </c>
      <c r="AH48" s="7" t="str">
        <f t="shared" si="1"/>
        <v>yes</v>
      </c>
      <c r="AI48" s="6">
        <v>41794.63</v>
      </c>
      <c r="AJ48" s="7"/>
      <c r="AL48" t="s">
        <v>4710</v>
      </c>
      <c r="AM48" s="19">
        <v>43921.18</v>
      </c>
      <c r="AO48" s="7" t="s">
        <v>4713</v>
      </c>
      <c r="AP48" s="47">
        <v>41676.08</v>
      </c>
      <c r="AQ48" s="7"/>
      <c r="AR48" s="7"/>
      <c r="AT48" s="7" t="s">
        <v>4709</v>
      </c>
      <c r="AU48" s="47">
        <v>38740.12</v>
      </c>
      <c r="AV48" s="7"/>
      <c r="AW48" s="7"/>
      <c r="AY48" s="7" t="s">
        <v>4710</v>
      </c>
      <c r="AZ48" s="47">
        <v>13588.17</v>
      </c>
      <c r="BA48" s="7"/>
      <c r="BB48" s="47"/>
      <c r="BD48" s="7">
        <v>0</v>
      </c>
      <c r="BE48" s="44">
        <v>43921.18</v>
      </c>
      <c r="BF48" s="7">
        <v>3</v>
      </c>
      <c r="BG48" s="47">
        <v>32672.11</v>
      </c>
      <c r="BH48" s="7"/>
      <c r="BJ48" s="38">
        <v>56</v>
      </c>
      <c r="BK48" s="7">
        <v>0</v>
      </c>
      <c r="BL48" s="7" t="str">
        <f t="shared" si="0"/>
        <v>no</v>
      </c>
      <c r="BM48" s="7">
        <v>0</v>
      </c>
      <c r="BN48" s="7"/>
    </row>
    <row r="49" ht="15.6" spans="2:66">
      <c r="B49" s="24" t="s">
        <v>96</v>
      </c>
      <c r="G49" s="7" t="s">
        <v>4687</v>
      </c>
      <c r="K49" s="18" t="s">
        <v>4687</v>
      </c>
      <c r="N49" s="7" t="s">
        <v>4688</v>
      </c>
      <c r="Q49" s="7" t="s">
        <v>96</v>
      </c>
      <c r="R49" s="33" t="s">
        <v>4689</v>
      </c>
      <c r="U49" s="7">
        <v>4.47</v>
      </c>
      <c r="V49" s="7" t="s">
        <v>4689</v>
      </c>
      <c r="W49" s="7">
        <v>4.47</v>
      </c>
      <c r="AA49" s="19">
        <v>43896.38</v>
      </c>
      <c r="AF49" s="38">
        <v>42</v>
      </c>
      <c r="AG49" s="44">
        <v>43896.38</v>
      </c>
      <c r="AH49" s="7" t="str">
        <f t="shared" si="1"/>
        <v>no</v>
      </c>
      <c r="AI49" s="6">
        <v>41505.15</v>
      </c>
      <c r="AJ49" s="7"/>
      <c r="AL49" t="s">
        <v>4710</v>
      </c>
      <c r="AM49" s="19">
        <v>43896.38</v>
      </c>
      <c r="AO49" s="7" t="s">
        <v>4713</v>
      </c>
      <c r="AP49" s="47">
        <v>41661.6</v>
      </c>
      <c r="AQ49" s="7"/>
      <c r="AR49" s="7"/>
      <c r="AT49" s="7" t="s">
        <v>4709</v>
      </c>
      <c r="AU49" s="47">
        <v>38711</v>
      </c>
      <c r="AV49" s="7"/>
      <c r="AW49" s="7"/>
      <c r="AY49" s="7" t="s">
        <v>4710</v>
      </c>
      <c r="AZ49" s="47">
        <v>13566.04</v>
      </c>
      <c r="BA49" s="7"/>
      <c r="BB49" s="47"/>
      <c r="BD49" s="7">
        <v>0</v>
      </c>
      <c r="BE49" s="44">
        <v>43896.38</v>
      </c>
      <c r="BF49" s="7">
        <v>3</v>
      </c>
      <c r="BG49" s="47">
        <v>32288.49</v>
      </c>
      <c r="BH49" s="7"/>
      <c r="BJ49" s="38">
        <v>42</v>
      </c>
      <c r="BK49" s="7">
        <v>2</v>
      </c>
      <c r="BL49" s="7" t="str">
        <f t="shared" si="0"/>
        <v>no</v>
      </c>
      <c r="BM49" s="7">
        <v>3</v>
      </c>
      <c r="BN49" s="7"/>
    </row>
    <row r="50" ht="15.6" spans="2:66">
      <c r="B50" s="24" t="s">
        <v>98</v>
      </c>
      <c r="G50" s="7" t="s">
        <v>4687</v>
      </c>
      <c r="K50" s="18" t="s">
        <v>4689</v>
      </c>
      <c r="N50" s="7">
        <v>2</v>
      </c>
      <c r="Q50" s="7" t="s">
        <v>98</v>
      </c>
      <c r="R50" s="33" t="s">
        <v>4689</v>
      </c>
      <c r="U50" s="7">
        <v>4.82</v>
      </c>
      <c r="V50" s="7" t="s">
        <v>4689</v>
      </c>
      <c r="W50" s="7">
        <v>4.82</v>
      </c>
      <c r="AA50" s="19">
        <v>43817.45</v>
      </c>
      <c r="AF50" s="38">
        <v>56</v>
      </c>
      <c r="AG50" s="44">
        <v>43817.45</v>
      </c>
      <c r="AH50" s="7" t="str">
        <f t="shared" si="1"/>
        <v>yes</v>
      </c>
      <c r="AI50" s="6">
        <v>41351.88</v>
      </c>
      <c r="AJ50" s="7"/>
      <c r="AL50" t="s">
        <v>4710</v>
      </c>
      <c r="AM50" s="19">
        <v>43817.45</v>
      </c>
      <c r="AO50" s="7" t="s">
        <v>4713</v>
      </c>
      <c r="AP50" s="47">
        <v>41636.2</v>
      </c>
      <c r="AQ50" s="7"/>
      <c r="AR50" s="7"/>
      <c r="AT50" s="7" t="s">
        <v>4709</v>
      </c>
      <c r="AU50" s="47">
        <v>38652.09</v>
      </c>
      <c r="AV50" s="7"/>
      <c r="AW50" s="7"/>
      <c r="AY50" s="7" t="s">
        <v>4710</v>
      </c>
      <c r="AZ50" s="47">
        <v>13555</v>
      </c>
      <c r="BA50" s="7"/>
      <c r="BB50" s="47"/>
      <c r="BD50" s="7">
        <v>0</v>
      </c>
      <c r="BE50" s="44">
        <v>43817.45</v>
      </c>
      <c r="BF50" s="7">
        <v>3</v>
      </c>
      <c r="BG50" s="47">
        <v>31743.92</v>
      </c>
      <c r="BH50" s="7"/>
      <c r="BJ50" s="38">
        <v>56</v>
      </c>
      <c r="BK50" s="7">
        <v>0</v>
      </c>
      <c r="BL50" s="7" t="str">
        <f t="shared" si="0"/>
        <v>no</v>
      </c>
      <c r="BM50" s="7">
        <v>3</v>
      </c>
      <c r="BN50" s="7"/>
    </row>
    <row r="51" ht="15.6" spans="2:66">
      <c r="B51" s="24" t="s">
        <v>100</v>
      </c>
      <c r="G51" s="7" t="s">
        <v>4687</v>
      </c>
      <c r="K51" s="18" t="s">
        <v>4689</v>
      </c>
      <c r="N51" s="7">
        <v>2</v>
      </c>
      <c r="Q51" s="7" t="s">
        <v>100</v>
      </c>
      <c r="R51" s="33" t="s">
        <v>4689</v>
      </c>
      <c r="U51" s="7">
        <v>5.51</v>
      </c>
      <c r="V51" s="7" t="s">
        <v>4689</v>
      </c>
      <c r="W51" s="7">
        <v>5.51</v>
      </c>
      <c r="AA51" s="19">
        <v>43813.87</v>
      </c>
      <c r="AF51" s="38">
        <v>56</v>
      </c>
      <c r="AG51" s="44">
        <v>43813.87</v>
      </c>
      <c r="AH51" s="7" t="str">
        <f t="shared" si="1"/>
        <v>yes</v>
      </c>
      <c r="AI51" s="6">
        <v>41331.79</v>
      </c>
      <c r="AJ51" s="7"/>
      <c r="AL51" t="s">
        <v>4709</v>
      </c>
      <c r="AM51" s="19">
        <v>43813.87</v>
      </c>
      <c r="AO51" s="7" t="s">
        <v>4713</v>
      </c>
      <c r="AP51" s="47">
        <v>41505.15</v>
      </c>
      <c r="AQ51" s="7"/>
      <c r="AR51" s="7"/>
      <c r="AT51" s="7" t="s">
        <v>4709</v>
      </c>
      <c r="AU51" s="47">
        <v>38511.63</v>
      </c>
      <c r="AV51" s="7"/>
      <c r="AW51" s="7"/>
      <c r="AY51" s="7" t="s">
        <v>4710</v>
      </c>
      <c r="AZ51" s="47">
        <v>13511.28</v>
      </c>
      <c r="BA51" s="7"/>
      <c r="BB51" s="47"/>
      <c r="BD51" s="7">
        <v>0</v>
      </c>
      <c r="BE51" s="44">
        <v>43813.87</v>
      </c>
      <c r="BF51" s="7">
        <v>3</v>
      </c>
      <c r="BG51" s="47">
        <v>30942.19</v>
      </c>
      <c r="BH51" s="7"/>
      <c r="BJ51" s="38">
        <v>56</v>
      </c>
      <c r="BK51" s="7">
        <v>2</v>
      </c>
      <c r="BL51" s="7" t="str">
        <f t="shared" si="0"/>
        <v>no</v>
      </c>
      <c r="BM51" s="7">
        <v>0</v>
      </c>
      <c r="BN51" s="7"/>
    </row>
    <row r="52" ht="15.6" spans="2:66">
      <c r="B52" s="24" t="s">
        <v>102</v>
      </c>
      <c r="G52" s="7" t="s">
        <v>4687</v>
      </c>
      <c r="K52" s="18" t="s">
        <v>4689</v>
      </c>
      <c r="N52" s="7">
        <v>1</v>
      </c>
      <c r="Q52" s="7" t="s">
        <v>102</v>
      </c>
      <c r="R52" s="33" t="s">
        <v>4689</v>
      </c>
      <c r="U52" s="7">
        <v>10.87</v>
      </c>
      <c r="V52" s="7" t="s">
        <v>4689</v>
      </c>
      <c r="W52" s="7">
        <v>10.87</v>
      </c>
      <c r="AA52" s="19">
        <v>43753.34</v>
      </c>
      <c r="AF52" s="38">
        <v>36</v>
      </c>
      <c r="AG52" s="44">
        <v>43753.34</v>
      </c>
      <c r="AH52" s="7" t="str">
        <f t="shared" si="1"/>
        <v>no</v>
      </c>
      <c r="AI52" s="6">
        <v>41250.39</v>
      </c>
      <c r="AJ52" s="7"/>
      <c r="AL52" t="s">
        <v>4709</v>
      </c>
      <c r="AM52" s="19">
        <v>43753.34</v>
      </c>
      <c r="AO52" s="7" t="s">
        <v>4713</v>
      </c>
      <c r="AP52" s="47">
        <v>41351.88</v>
      </c>
      <c r="AQ52" s="7"/>
      <c r="AR52" s="7"/>
      <c r="AT52" s="7" t="s">
        <v>4709</v>
      </c>
      <c r="AU52" s="47">
        <v>38405.26</v>
      </c>
      <c r="AV52" s="7"/>
      <c r="AW52" s="7"/>
      <c r="AY52" s="7" t="s">
        <v>4710</v>
      </c>
      <c r="AZ52" s="47">
        <v>13480.83</v>
      </c>
      <c r="BA52" s="7"/>
      <c r="BB52" s="47"/>
      <c r="BD52" s="7">
        <v>0</v>
      </c>
      <c r="BE52" s="44">
        <v>43753.34</v>
      </c>
      <c r="BF52" s="7">
        <v>3</v>
      </c>
      <c r="BG52" s="47">
        <v>30763.01</v>
      </c>
      <c r="BH52" s="7"/>
      <c r="BJ52" s="38">
        <v>36</v>
      </c>
      <c r="BK52" s="7">
        <v>3</v>
      </c>
      <c r="BL52" s="7" t="str">
        <f t="shared" si="0"/>
        <v>yes</v>
      </c>
      <c r="BM52" s="7">
        <v>0</v>
      </c>
      <c r="BN52" s="7"/>
    </row>
    <row r="53" ht="15.6" spans="2:66">
      <c r="B53" s="24" t="s">
        <v>104</v>
      </c>
      <c r="G53" s="7" t="s">
        <v>4687</v>
      </c>
      <c r="K53" s="18" t="s">
        <v>4687</v>
      </c>
      <c r="N53" s="7" t="s">
        <v>4688</v>
      </c>
      <c r="Q53" s="7" t="s">
        <v>104</v>
      </c>
      <c r="R53" s="33" t="s">
        <v>4689</v>
      </c>
      <c r="U53" s="7">
        <v>9.34</v>
      </c>
      <c r="V53" s="7" t="s">
        <v>4689</v>
      </c>
      <c r="W53" s="7">
        <v>9.34</v>
      </c>
      <c r="AA53" s="19">
        <v>43578.94</v>
      </c>
      <c r="AF53" s="38">
        <v>57</v>
      </c>
      <c r="AG53" s="44">
        <v>43578.94</v>
      </c>
      <c r="AH53" s="7" t="str">
        <f t="shared" si="1"/>
        <v>yes</v>
      </c>
      <c r="AI53" s="6">
        <v>41191.57</v>
      </c>
      <c r="AJ53" s="7"/>
      <c r="AL53" t="s">
        <v>4709</v>
      </c>
      <c r="AM53" s="19">
        <v>43578.94</v>
      </c>
      <c r="AO53" s="7" t="s">
        <v>4713</v>
      </c>
      <c r="AP53" s="47">
        <v>41331.79</v>
      </c>
      <c r="AQ53" s="7"/>
      <c r="AR53" s="7"/>
      <c r="AT53" s="7" t="s">
        <v>4709</v>
      </c>
      <c r="AU53" s="47">
        <v>38389.79</v>
      </c>
      <c r="AV53" s="7"/>
      <c r="AW53" s="7"/>
      <c r="AY53" s="7" t="s">
        <v>4710</v>
      </c>
      <c r="AZ53" s="47">
        <v>13472.19</v>
      </c>
      <c r="BA53" s="7"/>
      <c r="BB53" s="47"/>
      <c r="BD53" s="7">
        <v>0</v>
      </c>
      <c r="BE53" s="44">
        <v>43578.94</v>
      </c>
      <c r="BF53" s="7">
        <v>3</v>
      </c>
      <c r="BG53" s="47">
        <v>30724.44</v>
      </c>
      <c r="BH53" s="7"/>
      <c r="BJ53" s="38">
        <v>57</v>
      </c>
      <c r="BK53" s="7">
        <v>0</v>
      </c>
      <c r="BL53" s="7" t="str">
        <f t="shared" si="0"/>
        <v>no</v>
      </c>
      <c r="BM53" s="7">
        <v>3</v>
      </c>
      <c r="BN53" s="7"/>
    </row>
    <row r="54" ht="15.6" spans="2:66">
      <c r="B54" s="24" t="s">
        <v>106</v>
      </c>
      <c r="G54" s="7" t="s">
        <v>4690</v>
      </c>
      <c r="K54" s="18" t="s">
        <v>4689</v>
      </c>
      <c r="N54" s="7">
        <v>1</v>
      </c>
      <c r="Q54" s="7" t="s">
        <v>106</v>
      </c>
      <c r="R54" s="33" t="s">
        <v>4689</v>
      </c>
      <c r="U54" s="7">
        <v>5.03</v>
      </c>
      <c r="V54" s="7" t="s">
        <v>4689</v>
      </c>
      <c r="W54" s="7">
        <v>5.03</v>
      </c>
      <c r="AA54" s="19">
        <v>43254.42</v>
      </c>
      <c r="AF54" s="38">
        <v>53</v>
      </c>
      <c r="AG54" s="44">
        <v>43254.42</v>
      </c>
      <c r="AH54" s="7" t="str">
        <f t="shared" si="1"/>
        <v>yes</v>
      </c>
      <c r="AI54" s="6">
        <v>40692.91</v>
      </c>
      <c r="AJ54" s="7"/>
      <c r="AL54" t="s">
        <v>4709</v>
      </c>
      <c r="AM54" s="19">
        <v>43254.42</v>
      </c>
      <c r="AO54" s="7" t="s">
        <v>4713</v>
      </c>
      <c r="AP54" s="47">
        <v>41271.5</v>
      </c>
      <c r="AQ54" s="7"/>
      <c r="AR54" s="7"/>
      <c r="AT54" s="7" t="s">
        <v>4709</v>
      </c>
      <c r="AU54" s="47">
        <v>38241.74</v>
      </c>
      <c r="AV54" s="7"/>
      <c r="AW54" s="7"/>
      <c r="AY54" s="7" t="s">
        <v>4710</v>
      </c>
      <c r="AZ54" s="47">
        <v>13470.86</v>
      </c>
      <c r="BA54" s="7"/>
      <c r="BB54" s="47"/>
      <c r="BD54" s="7">
        <v>0</v>
      </c>
      <c r="BE54" s="44">
        <v>43254.42</v>
      </c>
      <c r="BF54" s="7">
        <v>3</v>
      </c>
      <c r="BG54" s="47">
        <v>30530.5</v>
      </c>
      <c r="BH54" s="7"/>
      <c r="BJ54" s="38">
        <v>53</v>
      </c>
      <c r="BK54" s="7">
        <v>0</v>
      </c>
      <c r="BL54" s="7" t="str">
        <f t="shared" si="0"/>
        <v>no</v>
      </c>
      <c r="BM54" s="7">
        <v>0</v>
      </c>
      <c r="BN54" s="7"/>
    </row>
    <row r="55" ht="15.6" spans="2:66">
      <c r="B55" s="24" t="s">
        <v>108</v>
      </c>
      <c r="G55" s="7" t="s">
        <v>4687</v>
      </c>
      <c r="K55" s="18" t="s">
        <v>4687</v>
      </c>
      <c r="N55" s="7" t="s">
        <v>4688</v>
      </c>
      <c r="Q55" s="7" t="s">
        <v>108</v>
      </c>
      <c r="R55" s="33" t="s">
        <v>4689</v>
      </c>
      <c r="U55" s="7">
        <v>11.05</v>
      </c>
      <c r="V55" s="7" t="s">
        <v>4689</v>
      </c>
      <c r="W55" s="7">
        <v>11.05</v>
      </c>
      <c r="AA55" s="19">
        <v>43073.76</v>
      </c>
      <c r="AF55" s="38">
        <v>57</v>
      </c>
      <c r="AG55" s="44">
        <v>43073.76</v>
      </c>
      <c r="AH55" s="7" t="str">
        <f t="shared" si="1"/>
        <v>yes</v>
      </c>
      <c r="AI55" s="6">
        <v>40373.74</v>
      </c>
      <c r="AJ55" s="7"/>
      <c r="AL55" t="s">
        <v>4709</v>
      </c>
      <c r="AM55" s="19">
        <v>43073.76</v>
      </c>
      <c r="AO55" s="7" t="s">
        <v>4713</v>
      </c>
      <c r="AP55" s="47">
        <v>41250.39</v>
      </c>
      <c r="AQ55" s="7"/>
      <c r="AR55" s="7"/>
      <c r="AT55" s="7" t="s">
        <v>4709</v>
      </c>
      <c r="AU55" s="47">
        <v>38237.34</v>
      </c>
      <c r="AV55" s="7"/>
      <c r="AW55" s="7"/>
      <c r="AY55" s="7" t="s">
        <v>4710</v>
      </c>
      <c r="AZ55" s="47">
        <v>13470.8</v>
      </c>
      <c r="BA55" s="7"/>
      <c r="BB55" s="47"/>
      <c r="BD55" s="7">
        <v>0</v>
      </c>
      <c r="BE55" s="44">
        <v>43073.76</v>
      </c>
      <c r="BF55" s="7">
        <v>3</v>
      </c>
      <c r="BG55" s="47">
        <v>30457.37</v>
      </c>
      <c r="BH55" s="7"/>
      <c r="BJ55" s="38">
        <v>57</v>
      </c>
      <c r="BK55" s="7">
        <v>0</v>
      </c>
      <c r="BL55" s="7" t="str">
        <f t="shared" si="0"/>
        <v>no</v>
      </c>
      <c r="BM55" s="7">
        <v>0</v>
      </c>
      <c r="BN55" s="7"/>
    </row>
    <row r="56" ht="15.6" spans="2:66">
      <c r="B56" s="24" t="s">
        <v>110</v>
      </c>
      <c r="G56" s="7" t="s">
        <v>4687</v>
      </c>
      <c r="K56" s="18" t="s">
        <v>4687</v>
      </c>
      <c r="N56" s="7" t="s">
        <v>4688</v>
      </c>
      <c r="Q56" s="7" t="s">
        <v>110</v>
      </c>
      <c r="R56" s="33" t="s">
        <v>4689</v>
      </c>
      <c r="U56" s="7">
        <v>11.95</v>
      </c>
      <c r="V56" s="7" t="s">
        <v>4689</v>
      </c>
      <c r="W56" s="7">
        <v>11.95</v>
      </c>
      <c r="AA56" s="19">
        <v>42983.46</v>
      </c>
      <c r="AF56" s="38">
        <v>44</v>
      </c>
      <c r="AG56" s="44">
        <v>42983.46</v>
      </c>
      <c r="AH56" s="7" t="str">
        <f t="shared" si="1"/>
        <v>no</v>
      </c>
      <c r="AI56" s="6">
        <v>40309.93</v>
      </c>
      <c r="AJ56" s="7"/>
      <c r="AL56" t="s">
        <v>4709</v>
      </c>
      <c r="AM56" s="19">
        <v>42983.46</v>
      </c>
      <c r="AO56" s="7" t="s">
        <v>4713</v>
      </c>
      <c r="AP56" s="47">
        <v>41191.57</v>
      </c>
      <c r="AQ56" s="7"/>
      <c r="AR56" s="7"/>
      <c r="AT56" s="7" t="s">
        <v>4709</v>
      </c>
      <c r="AU56" s="47">
        <v>38189.1</v>
      </c>
      <c r="AV56" s="7"/>
      <c r="AW56" s="7"/>
      <c r="AY56" s="7" t="s">
        <v>4710</v>
      </c>
      <c r="AZ56" s="47">
        <v>13465.8</v>
      </c>
      <c r="BA56" s="7"/>
      <c r="BB56" s="47"/>
      <c r="BD56" s="7">
        <v>0</v>
      </c>
      <c r="BE56" s="44">
        <v>42983.46</v>
      </c>
      <c r="BF56" s="7">
        <v>3</v>
      </c>
      <c r="BG56" s="47">
        <v>30184.94</v>
      </c>
      <c r="BH56" s="7"/>
      <c r="BJ56" s="38">
        <v>44</v>
      </c>
      <c r="BK56" s="7">
        <v>0</v>
      </c>
      <c r="BL56" s="7" t="str">
        <f t="shared" si="0"/>
        <v>no</v>
      </c>
      <c r="BM56" s="7">
        <v>0</v>
      </c>
      <c r="BN56" s="7"/>
    </row>
    <row r="57" ht="15.6" spans="2:66">
      <c r="B57" s="24" t="s">
        <v>112</v>
      </c>
      <c r="G57" s="7" t="s">
        <v>4687</v>
      </c>
      <c r="K57" s="18" t="s">
        <v>4689</v>
      </c>
      <c r="N57" s="7">
        <v>1</v>
      </c>
      <c r="Q57" s="7" t="s">
        <v>112</v>
      </c>
      <c r="R57" s="33" t="s">
        <v>4689</v>
      </c>
      <c r="U57" s="7">
        <v>7.72</v>
      </c>
      <c r="V57" s="7" t="s">
        <v>4689</v>
      </c>
      <c r="W57" s="7">
        <v>7.72</v>
      </c>
      <c r="AA57" s="19">
        <v>42969.85</v>
      </c>
      <c r="AF57" s="38">
        <v>47</v>
      </c>
      <c r="AG57" s="44">
        <v>42969.85</v>
      </c>
      <c r="AH57" s="7" t="str">
        <f t="shared" si="1"/>
        <v>no</v>
      </c>
      <c r="AI57" s="6">
        <v>40069.44</v>
      </c>
      <c r="AJ57" s="7"/>
      <c r="AL57" t="s">
        <v>4709</v>
      </c>
      <c r="AM57" s="19">
        <v>42969.85</v>
      </c>
      <c r="AO57" s="7" t="s">
        <v>4713</v>
      </c>
      <c r="AP57" s="47">
        <v>41097.16</v>
      </c>
      <c r="AQ57" s="7"/>
      <c r="AR57" s="7"/>
      <c r="AT57" s="7" t="s">
        <v>4709</v>
      </c>
      <c r="AU57" s="47">
        <v>37800.98</v>
      </c>
      <c r="AV57" s="7"/>
      <c r="AW57" s="7"/>
      <c r="AY57" s="7" t="s">
        <v>4710</v>
      </c>
      <c r="AZ57" s="47">
        <v>13462.52</v>
      </c>
      <c r="BA57" s="7"/>
      <c r="BB57" s="47"/>
      <c r="BD57" s="7">
        <v>0</v>
      </c>
      <c r="BE57" s="44">
        <v>42969.85</v>
      </c>
      <c r="BF57" s="7">
        <v>3</v>
      </c>
      <c r="BG57" s="47">
        <v>30063.58</v>
      </c>
      <c r="BH57" s="7"/>
      <c r="BJ57" s="38">
        <v>47</v>
      </c>
      <c r="BK57" s="7">
        <v>1</v>
      </c>
      <c r="BL57" s="7" t="str">
        <f t="shared" si="0"/>
        <v>no</v>
      </c>
      <c r="BM57" s="7">
        <v>2</v>
      </c>
      <c r="BN57" s="7"/>
    </row>
    <row r="58" ht="15.6" spans="2:66">
      <c r="B58" s="24" t="s">
        <v>114</v>
      </c>
      <c r="G58" s="7" t="s">
        <v>4687</v>
      </c>
      <c r="K58" s="18" t="s">
        <v>4687</v>
      </c>
      <c r="N58" s="7">
        <v>2</v>
      </c>
      <c r="Q58" s="7" t="s">
        <v>114</v>
      </c>
      <c r="R58" s="33" t="s">
        <v>4689</v>
      </c>
      <c r="U58" s="7">
        <v>5.75</v>
      </c>
      <c r="V58" s="7" t="s">
        <v>4689</v>
      </c>
      <c r="W58" s="7">
        <v>5.75</v>
      </c>
      <c r="AA58" s="19">
        <v>42856.84</v>
      </c>
      <c r="AF58" s="38">
        <v>50</v>
      </c>
      <c r="AG58" s="44">
        <v>42856.84</v>
      </c>
      <c r="AH58" s="7" t="str">
        <f t="shared" si="1"/>
        <v>no</v>
      </c>
      <c r="AI58" s="6">
        <v>39721.93</v>
      </c>
      <c r="AJ58" s="7"/>
      <c r="AL58" t="s">
        <v>4709</v>
      </c>
      <c r="AM58" s="19">
        <v>42856.84</v>
      </c>
      <c r="AO58" s="7" t="s">
        <v>4713</v>
      </c>
      <c r="AP58" s="47">
        <v>41055.29</v>
      </c>
      <c r="AQ58" s="7"/>
      <c r="AR58" s="7"/>
      <c r="AT58" s="7" t="s">
        <v>4709</v>
      </c>
      <c r="AU58" s="47">
        <v>37735.2</v>
      </c>
      <c r="AV58" s="7"/>
      <c r="AW58" s="7"/>
      <c r="AY58" s="7" t="s">
        <v>4710</v>
      </c>
      <c r="AZ58" s="47">
        <v>13457.96</v>
      </c>
      <c r="BA58" s="7"/>
      <c r="BB58" s="47"/>
      <c r="BD58" s="7">
        <v>0</v>
      </c>
      <c r="BE58" s="44">
        <v>42856.84</v>
      </c>
      <c r="BF58" s="7">
        <v>3</v>
      </c>
      <c r="BG58" s="47">
        <v>29969.67</v>
      </c>
      <c r="BH58" s="7"/>
      <c r="BJ58" s="38">
        <v>50</v>
      </c>
      <c r="BK58" s="7">
        <v>2</v>
      </c>
      <c r="BL58" s="7" t="str">
        <f t="shared" si="0"/>
        <v>no</v>
      </c>
      <c r="BM58" s="7">
        <v>0</v>
      </c>
      <c r="BN58" s="7"/>
    </row>
    <row r="59" ht="15.6" spans="2:66">
      <c r="B59" s="24" t="s">
        <v>116</v>
      </c>
      <c r="G59" s="7" t="s">
        <v>4687</v>
      </c>
      <c r="K59" s="18" t="s">
        <v>4687</v>
      </c>
      <c r="N59" s="7" t="s">
        <v>4688</v>
      </c>
      <c r="Q59" s="7" t="s">
        <v>116</v>
      </c>
      <c r="R59" s="33" t="s">
        <v>4689</v>
      </c>
      <c r="U59" s="7">
        <v>11.89</v>
      </c>
      <c r="V59" s="7" t="s">
        <v>4689</v>
      </c>
      <c r="W59" s="7">
        <v>11.89</v>
      </c>
      <c r="AA59" s="19">
        <v>42764.12</v>
      </c>
      <c r="AF59" s="38">
        <v>57</v>
      </c>
      <c r="AG59" s="44">
        <v>42764.12</v>
      </c>
      <c r="AH59" s="7" t="str">
        <f t="shared" si="1"/>
        <v>yes</v>
      </c>
      <c r="AI59" s="6">
        <v>39396.86</v>
      </c>
      <c r="AJ59" s="7"/>
      <c r="AL59" t="s">
        <v>4709</v>
      </c>
      <c r="AM59" s="19">
        <v>42764.12</v>
      </c>
      <c r="AO59" s="7" t="s">
        <v>4713</v>
      </c>
      <c r="AP59" s="47">
        <v>41034.22</v>
      </c>
      <c r="AQ59" s="7"/>
      <c r="AR59" s="7"/>
      <c r="AT59" s="7" t="s">
        <v>4709</v>
      </c>
      <c r="AU59" s="47">
        <v>37701.88</v>
      </c>
      <c r="AV59" s="7"/>
      <c r="AW59" s="7"/>
      <c r="AY59" s="7" t="s">
        <v>4710</v>
      </c>
      <c r="AZ59" s="47">
        <v>13451.12</v>
      </c>
      <c r="BA59" s="7"/>
      <c r="BB59" s="47"/>
      <c r="BD59" s="7">
        <v>0</v>
      </c>
      <c r="BE59" s="44">
        <v>42764.12</v>
      </c>
      <c r="BF59" s="7">
        <v>3</v>
      </c>
      <c r="BG59" s="47">
        <v>29929.56</v>
      </c>
      <c r="BH59" s="7"/>
      <c r="BJ59" s="38">
        <v>57</v>
      </c>
      <c r="BK59" s="7">
        <v>0</v>
      </c>
      <c r="BL59" s="7" t="str">
        <f t="shared" si="0"/>
        <v>no</v>
      </c>
      <c r="BM59" s="7">
        <v>0</v>
      </c>
      <c r="BN59" s="7"/>
    </row>
    <row r="60" ht="15.6" spans="2:66">
      <c r="B60" s="24" t="s">
        <v>118</v>
      </c>
      <c r="G60" s="7" t="s">
        <v>4687</v>
      </c>
      <c r="K60" s="18" t="s">
        <v>4687</v>
      </c>
      <c r="N60" s="7" t="s">
        <v>4688</v>
      </c>
      <c r="Q60" s="7" t="s">
        <v>118</v>
      </c>
      <c r="R60" s="33" t="s">
        <v>4689</v>
      </c>
      <c r="U60" s="7">
        <v>6.2</v>
      </c>
      <c r="V60" s="7" t="s">
        <v>4689</v>
      </c>
      <c r="W60" s="7">
        <v>6.2</v>
      </c>
      <c r="AA60" s="19">
        <v>42760.5</v>
      </c>
      <c r="AF60" s="38">
        <v>45</v>
      </c>
      <c r="AG60" s="44">
        <v>42760.5</v>
      </c>
      <c r="AH60" s="7" t="str">
        <f t="shared" si="1"/>
        <v>no</v>
      </c>
      <c r="AI60" s="6">
        <v>39221.12</v>
      </c>
      <c r="AJ60" s="7"/>
      <c r="AL60" t="s">
        <v>4709</v>
      </c>
      <c r="AM60" s="19">
        <v>42760.5</v>
      </c>
      <c r="AO60" s="7" t="s">
        <v>4713</v>
      </c>
      <c r="AP60" s="47">
        <v>40974.16</v>
      </c>
      <c r="AQ60" s="7"/>
      <c r="AR60" s="7"/>
      <c r="AT60" s="7" t="s">
        <v>4709</v>
      </c>
      <c r="AU60" s="47">
        <v>37675.06</v>
      </c>
      <c r="AV60" s="7"/>
      <c r="AW60" s="7"/>
      <c r="AY60" s="7" t="s">
        <v>4710</v>
      </c>
      <c r="AZ60" s="47">
        <v>13440.7</v>
      </c>
      <c r="BA60" s="7"/>
      <c r="BB60" s="47"/>
      <c r="BD60" s="7">
        <v>0</v>
      </c>
      <c r="BE60" s="44">
        <v>42760.5</v>
      </c>
      <c r="BF60" s="7">
        <v>3</v>
      </c>
      <c r="BG60" s="47">
        <v>29852.48</v>
      </c>
      <c r="BH60" s="7"/>
      <c r="BJ60" s="38">
        <v>45</v>
      </c>
      <c r="BK60" s="7">
        <v>2</v>
      </c>
      <c r="BL60" s="7" t="str">
        <f t="shared" si="0"/>
        <v>no</v>
      </c>
      <c r="BM60" s="7">
        <v>0</v>
      </c>
      <c r="BN60" s="7"/>
    </row>
    <row r="61" ht="15.6" spans="2:66">
      <c r="B61" s="24" t="s">
        <v>120</v>
      </c>
      <c r="G61" s="7" t="s">
        <v>4687</v>
      </c>
      <c r="K61" s="18" t="s">
        <v>4687</v>
      </c>
      <c r="N61" s="7" t="s">
        <v>4688</v>
      </c>
      <c r="Q61" s="7" t="s">
        <v>120</v>
      </c>
      <c r="R61" s="33" t="s">
        <v>4689</v>
      </c>
      <c r="U61" s="7">
        <v>10.61</v>
      </c>
      <c r="V61" s="7" t="s">
        <v>4689</v>
      </c>
      <c r="W61" s="7">
        <v>10.61</v>
      </c>
      <c r="AA61" s="19">
        <v>42644.2</v>
      </c>
      <c r="AF61" s="38">
        <v>51</v>
      </c>
      <c r="AG61" s="44">
        <v>42644.2</v>
      </c>
      <c r="AH61" s="7" t="str">
        <f t="shared" si="1"/>
        <v>yes</v>
      </c>
      <c r="AI61" s="6">
        <v>38893.36</v>
      </c>
      <c r="AJ61" s="7"/>
      <c r="AL61" t="s">
        <v>4709</v>
      </c>
      <c r="AM61" s="19">
        <v>42644.2</v>
      </c>
      <c r="AO61" s="7" t="s">
        <v>4713</v>
      </c>
      <c r="AP61" s="47">
        <v>40961.29</v>
      </c>
      <c r="AQ61" s="7"/>
      <c r="AR61" s="7"/>
      <c r="AT61" s="7" t="s">
        <v>4709</v>
      </c>
      <c r="AU61" s="47">
        <v>37650.74</v>
      </c>
      <c r="AV61" s="7"/>
      <c r="AW61" s="7"/>
      <c r="AY61" s="7" t="s">
        <v>4710</v>
      </c>
      <c r="AZ61" s="47">
        <v>13430.27</v>
      </c>
      <c r="BA61" s="7"/>
      <c r="BB61" s="47"/>
      <c r="BD61" s="7">
        <v>0</v>
      </c>
      <c r="BE61" s="44">
        <v>42644.2</v>
      </c>
      <c r="BF61" s="7">
        <v>3</v>
      </c>
      <c r="BG61" s="47">
        <v>29818.76</v>
      </c>
      <c r="BH61" s="7"/>
      <c r="BJ61" s="38">
        <v>51</v>
      </c>
      <c r="BK61" s="7">
        <v>0</v>
      </c>
      <c r="BL61" s="7" t="str">
        <f t="shared" si="0"/>
        <v>no</v>
      </c>
      <c r="BM61" s="7">
        <v>0</v>
      </c>
      <c r="BN61" s="7"/>
    </row>
    <row r="62" ht="15.6" spans="2:66">
      <c r="B62" s="24" t="s">
        <v>122</v>
      </c>
      <c r="G62" s="7" t="s">
        <v>4690</v>
      </c>
      <c r="K62" s="18" t="s">
        <v>4687</v>
      </c>
      <c r="N62" s="7">
        <v>1</v>
      </c>
      <c r="Q62" s="7" t="s">
        <v>122</v>
      </c>
      <c r="R62" s="33" t="s">
        <v>4689</v>
      </c>
      <c r="U62" s="7">
        <v>6.04</v>
      </c>
      <c r="V62" s="7" t="s">
        <v>4689</v>
      </c>
      <c r="W62" s="7">
        <v>6.04</v>
      </c>
      <c r="AA62" s="19">
        <v>42560.43</v>
      </c>
      <c r="AF62" s="38">
        <v>43</v>
      </c>
      <c r="AG62" s="44">
        <v>42560.43</v>
      </c>
      <c r="AH62" s="7" t="str">
        <f t="shared" si="1"/>
        <v>no</v>
      </c>
      <c r="AI62" s="6">
        <v>38869.25</v>
      </c>
      <c r="AJ62" s="7"/>
      <c r="AL62" t="s">
        <v>4709</v>
      </c>
      <c r="AM62" s="19">
        <v>42560.43</v>
      </c>
      <c r="AO62" s="7" t="s">
        <v>4713</v>
      </c>
      <c r="AP62" s="47">
        <v>40941.29</v>
      </c>
      <c r="AQ62" s="7"/>
      <c r="AR62" s="7"/>
      <c r="AT62" s="7" t="s">
        <v>4709</v>
      </c>
      <c r="AU62" s="47">
        <v>37425.94</v>
      </c>
      <c r="AV62" s="7"/>
      <c r="AW62" s="7"/>
      <c r="AY62" s="7" t="s">
        <v>4710</v>
      </c>
      <c r="AZ62" s="47">
        <v>13429.04</v>
      </c>
      <c r="BA62" s="7"/>
      <c r="BB62" s="47"/>
      <c r="BD62" s="7">
        <v>0</v>
      </c>
      <c r="BE62" s="44">
        <v>42560.43</v>
      </c>
      <c r="BF62" s="7">
        <v>3</v>
      </c>
      <c r="BG62" s="47">
        <v>29443.59</v>
      </c>
      <c r="BH62" s="7"/>
      <c r="BJ62" s="38">
        <v>43</v>
      </c>
      <c r="BK62" s="7">
        <v>2</v>
      </c>
      <c r="BL62" s="7" t="str">
        <f t="shared" si="0"/>
        <v>no</v>
      </c>
      <c r="BM62" s="7">
        <v>3</v>
      </c>
      <c r="BN62" s="7"/>
    </row>
    <row r="63" ht="15.6" spans="2:66">
      <c r="B63" s="24" t="s">
        <v>124</v>
      </c>
      <c r="G63" s="7" t="s">
        <v>4687</v>
      </c>
      <c r="K63" s="18" t="s">
        <v>4689</v>
      </c>
      <c r="N63" s="7" t="s">
        <v>4688</v>
      </c>
      <c r="Q63" s="7" t="s">
        <v>124</v>
      </c>
      <c r="R63" s="33" t="s">
        <v>4689</v>
      </c>
      <c r="U63" s="7">
        <v>9.33</v>
      </c>
      <c r="V63" s="7" t="s">
        <v>4689</v>
      </c>
      <c r="W63" s="7">
        <v>9.33</v>
      </c>
      <c r="AA63" s="19">
        <v>42538.72</v>
      </c>
      <c r="AF63" s="38">
        <v>56</v>
      </c>
      <c r="AG63" s="44">
        <v>42538.72</v>
      </c>
      <c r="AH63" s="7" t="str">
        <f t="shared" si="1"/>
        <v>yes</v>
      </c>
      <c r="AI63" s="6">
        <v>38405.26</v>
      </c>
      <c r="AJ63" s="7"/>
      <c r="AL63" t="s">
        <v>4709</v>
      </c>
      <c r="AM63" s="19">
        <v>42538.72</v>
      </c>
      <c r="AO63" s="7" t="s">
        <v>4713</v>
      </c>
      <c r="AP63" s="47">
        <v>40932.43</v>
      </c>
      <c r="AQ63" s="7"/>
      <c r="AR63" s="7"/>
      <c r="AT63" s="7" t="s">
        <v>4709</v>
      </c>
      <c r="AU63" s="47">
        <v>37272.34</v>
      </c>
      <c r="AV63" s="7"/>
      <c r="AW63" s="7"/>
      <c r="AY63" s="7" t="s">
        <v>4710</v>
      </c>
      <c r="AZ63" s="47">
        <v>13417.05</v>
      </c>
      <c r="BA63" s="7"/>
      <c r="BB63" s="47"/>
      <c r="BD63" s="7">
        <v>0</v>
      </c>
      <c r="BE63" s="44">
        <v>42538.72</v>
      </c>
      <c r="BF63" s="7">
        <v>3</v>
      </c>
      <c r="BG63" s="47">
        <v>29352.56</v>
      </c>
      <c r="BH63" s="7"/>
      <c r="BJ63" s="38">
        <v>56</v>
      </c>
      <c r="BK63" s="7">
        <v>0</v>
      </c>
      <c r="BL63" s="7" t="str">
        <f t="shared" si="0"/>
        <v>no</v>
      </c>
      <c r="BM63" s="7">
        <v>0</v>
      </c>
      <c r="BN63" s="7"/>
    </row>
    <row r="64" ht="15.6" spans="2:66">
      <c r="B64" s="24" t="s">
        <v>126</v>
      </c>
      <c r="G64" s="7" t="s">
        <v>4687</v>
      </c>
      <c r="K64" s="18" t="s">
        <v>4687</v>
      </c>
      <c r="N64" s="7" t="s">
        <v>4688</v>
      </c>
      <c r="Q64" s="7" t="s">
        <v>126</v>
      </c>
      <c r="R64" s="33" t="s">
        <v>4689</v>
      </c>
      <c r="U64" s="7">
        <v>11.47</v>
      </c>
      <c r="V64" s="7" t="s">
        <v>4689</v>
      </c>
      <c r="W64" s="7">
        <v>11.47</v>
      </c>
      <c r="AA64" s="19">
        <v>42478.6</v>
      </c>
      <c r="AF64" s="38">
        <v>54</v>
      </c>
      <c r="AG64" s="44">
        <v>42478.6</v>
      </c>
      <c r="AH64" s="7" t="str">
        <f t="shared" si="1"/>
        <v>yes</v>
      </c>
      <c r="AI64" s="6">
        <v>38389.79</v>
      </c>
      <c r="AJ64" s="7"/>
      <c r="AL64" t="s">
        <v>4709</v>
      </c>
      <c r="AM64" s="19">
        <v>42478.6</v>
      </c>
      <c r="AO64" s="7" t="s">
        <v>4713</v>
      </c>
      <c r="AP64" s="47">
        <v>40904.2</v>
      </c>
      <c r="AQ64" s="7"/>
      <c r="AR64" s="7"/>
      <c r="AT64" s="7" t="s">
        <v>4709</v>
      </c>
      <c r="AU64" s="47">
        <v>37270.15</v>
      </c>
      <c r="AV64" s="7"/>
      <c r="AW64" s="7"/>
      <c r="AY64" s="7" t="s">
        <v>4710</v>
      </c>
      <c r="AZ64" s="47">
        <v>13415.04</v>
      </c>
      <c r="BA64" s="7"/>
      <c r="BB64" s="47"/>
      <c r="BD64" s="7">
        <v>0</v>
      </c>
      <c r="BE64" s="44">
        <v>42478.6</v>
      </c>
      <c r="BF64" s="7">
        <v>3</v>
      </c>
      <c r="BG64" s="47">
        <v>28716.14</v>
      </c>
      <c r="BH64" s="7"/>
      <c r="BJ64" s="38">
        <v>54</v>
      </c>
      <c r="BK64" s="7">
        <v>0</v>
      </c>
      <c r="BL64" s="7" t="str">
        <f t="shared" si="0"/>
        <v>no</v>
      </c>
      <c r="BM64" s="7">
        <v>2</v>
      </c>
      <c r="BN64" s="7"/>
    </row>
    <row r="65" ht="15.6" spans="2:66">
      <c r="B65" s="24" t="s">
        <v>128</v>
      </c>
      <c r="G65" s="7" t="s">
        <v>4687</v>
      </c>
      <c r="K65" s="18" t="s">
        <v>4689</v>
      </c>
      <c r="N65" s="7" t="s">
        <v>4688</v>
      </c>
      <c r="Q65" s="7" t="s">
        <v>128</v>
      </c>
      <c r="R65" s="33" t="s">
        <v>4689</v>
      </c>
      <c r="U65" s="7">
        <v>7.02</v>
      </c>
      <c r="V65" s="7" t="s">
        <v>4689</v>
      </c>
      <c r="W65" s="7">
        <v>7.02</v>
      </c>
      <c r="AA65" s="19">
        <v>42303.69</v>
      </c>
      <c r="AF65" s="38">
        <v>55</v>
      </c>
      <c r="AG65" s="44">
        <v>42303.69</v>
      </c>
      <c r="AH65" s="7" t="str">
        <f t="shared" si="1"/>
        <v>yes</v>
      </c>
      <c r="AI65" s="6">
        <v>38241.74</v>
      </c>
      <c r="AJ65" s="7"/>
      <c r="AL65" t="s">
        <v>4709</v>
      </c>
      <c r="AM65" s="19">
        <v>42303.69</v>
      </c>
      <c r="AO65" s="7" t="s">
        <v>4713</v>
      </c>
      <c r="AP65" s="47">
        <v>40817.85</v>
      </c>
      <c r="AQ65" s="7"/>
      <c r="AR65" s="7"/>
      <c r="AT65" s="7" t="s">
        <v>4709</v>
      </c>
      <c r="AU65" s="47">
        <v>37251.22</v>
      </c>
      <c r="AV65" s="7"/>
      <c r="AW65" s="7"/>
      <c r="AY65" s="7" t="s">
        <v>4710</v>
      </c>
      <c r="AZ65" s="47">
        <v>13412.97</v>
      </c>
      <c r="BA65" s="7"/>
      <c r="BB65" s="47"/>
      <c r="BD65" s="7">
        <v>0</v>
      </c>
      <c r="BE65" s="44">
        <v>42303.69</v>
      </c>
      <c r="BF65" s="7">
        <v>3</v>
      </c>
      <c r="BG65" s="47">
        <v>28542.86</v>
      </c>
      <c r="BH65" s="7"/>
      <c r="BJ65" s="38">
        <v>55</v>
      </c>
      <c r="BK65" s="7">
        <v>0</v>
      </c>
      <c r="BL65" s="7" t="str">
        <f t="shared" si="0"/>
        <v>no</v>
      </c>
      <c r="BM65" s="7">
        <v>2</v>
      </c>
      <c r="BN65" s="7"/>
    </row>
    <row r="66" ht="15.6" spans="2:66">
      <c r="B66" s="24" t="s">
        <v>130</v>
      </c>
      <c r="G66" s="7" t="s">
        <v>4687</v>
      </c>
      <c r="K66" s="18" t="s">
        <v>4689</v>
      </c>
      <c r="N66" s="7">
        <v>1</v>
      </c>
      <c r="Q66" s="7" t="s">
        <v>130</v>
      </c>
      <c r="R66" s="33" t="s">
        <v>4689</v>
      </c>
      <c r="U66" s="7">
        <v>8.8</v>
      </c>
      <c r="V66" s="7" t="s">
        <v>4689</v>
      </c>
      <c r="W66" s="7">
        <v>8.8</v>
      </c>
      <c r="AA66" s="19">
        <v>42211.14</v>
      </c>
      <c r="AF66" s="38">
        <v>47</v>
      </c>
      <c r="AG66" s="44">
        <v>42211.14</v>
      </c>
      <c r="AH66" s="7" t="str">
        <f t="shared" si="1"/>
        <v>no</v>
      </c>
      <c r="AI66" s="6">
        <v>37675.06</v>
      </c>
      <c r="AJ66" s="7"/>
      <c r="AL66" t="s">
        <v>4709</v>
      </c>
      <c r="AM66" s="19">
        <v>42211.14</v>
      </c>
      <c r="AO66" s="7" t="s">
        <v>4713</v>
      </c>
      <c r="AP66" s="47">
        <v>40720.55</v>
      </c>
      <c r="AQ66" s="7"/>
      <c r="AR66" s="7"/>
      <c r="AT66" s="7" t="s">
        <v>4709</v>
      </c>
      <c r="AU66" s="47">
        <v>37133.9</v>
      </c>
      <c r="AV66" s="7"/>
      <c r="AW66" s="7"/>
      <c r="AY66" s="7" t="s">
        <v>4710</v>
      </c>
      <c r="AZ66" s="47">
        <v>13405.39</v>
      </c>
      <c r="BA66" s="7"/>
      <c r="BB66" s="47"/>
      <c r="BD66" s="7">
        <v>0</v>
      </c>
      <c r="BE66" s="44">
        <v>42211.14</v>
      </c>
      <c r="BF66" s="7">
        <v>3</v>
      </c>
      <c r="BG66" s="47">
        <v>28302.33</v>
      </c>
      <c r="BH66" s="7"/>
      <c r="BJ66" s="38">
        <v>47</v>
      </c>
      <c r="BK66" s="7">
        <v>1</v>
      </c>
      <c r="BL66" s="7" t="str">
        <f t="shared" ref="BL66:BL129" si="2">IF(BJ66&lt;40,"yes","no")</f>
        <v>no</v>
      </c>
      <c r="BM66" s="7">
        <v>2</v>
      </c>
      <c r="BN66" s="7"/>
    </row>
    <row r="67" ht="15.6" spans="2:66">
      <c r="B67" s="24" t="s">
        <v>132</v>
      </c>
      <c r="G67" s="7" t="s">
        <v>4687</v>
      </c>
      <c r="K67" s="18" t="s">
        <v>4687</v>
      </c>
      <c r="N67" s="7">
        <v>2</v>
      </c>
      <c r="Q67" s="7" t="s">
        <v>132</v>
      </c>
      <c r="R67" s="33" t="s">
        <v>4689</v>
      </c>
      <c r="U67" s="7">
        <v>8.68</v>
      </c>
      <c r="V67" s="7" t="s">
        <v>4689</v>
      </c>
      <c r="W67" s="7">
        <v>8.68</v>
      </c>
      <c r="AA67" s="19">
        <v>42188.15</v>
      </c>
      <c r="AF67" s="38">
        <v>49</v>
      </c>
      <c r="AG67" s="44">
        <v>42188.15</v>
      </c>
      <c r="AH67" s="7" t="str">
        <f t="shared" ref="AH67:AH130" si="3">IF(AF67&gt;50,"yes","no")</f>
        <v>no</v>
      </c>
      <c r="AI67" s="6">
        <v>37277.27</v>
      </c>
      <c r="AJ67" s="7"/>
      <c r="AL67" t="s">
        <v>4709</v>
      </c>
      <c r="AM67" s="19">
        <v>42188.15</v>
      </c>
      <c r="AO67" s="7" t="s">
        <v>4713</v>
      </c>
      <c r="AP67" s="47">
        <v>40692.91</v>
      </c>
      <c r="AQ67" s="7"/>
      <c r="AR67" s="7"/>
      <c r="AT67" s="7" t="s">
        <v>4709</v>
      </c>
      <c r="AU67" s="47">
        <v>37079.37</v>
      </c>
      <c r="AV67" s="7"/>
      <c r="AW67" s="7"/>
      <c r="AY67" s="7" t="s">
        <v>4710</v>
      </c>
      <c r="AZ67" s="47">
        <v>13393.76</v>
      </c>
      <c r="BA67" s="7"/>
      <c r="BB67" s="47"/>
      <c r="BD67" s="7">
        <v>0</v>
      </c>
      <c r="BE67" s="44">
        <v>42188.15</v>
      </c>
      <c r="BF67" s="7">
        <v>3</v>
      </c>
      <c r="BG67" s="47">
        <v>28006.94</v>
      </c>
      <c r="BH67" s="7"/>
      <c r="BJ67" s="38">
        <v>49</v>
      </c>
      <c r="BK67" s="7">
        <v>0</v>
      </c>
      <c r="BL67" s="7" t="str">
        <f t="shared" si="2"/>
        <v>no</v>
      </c>
      <c r="BM67" s="7">
        <v>0</v>
      </c>
      <c r="BN67" s="7"/>
    </row>
    <row r="68" ht="15.6" spans="2:66">
      <c r="B68" s="24" t="s">
        <v>134</v>
      </c>
      <c r="G68" s="7" t="s">
        <v>4690</v>
      </c>
      <c r="K68" s="18" t="s">
        <v>4687</v>
      </c>
      <c r="N68" s="7">
        <v>1</v>
      </c>
      <c r="Q68" s="7" t="s">
        <v>134</v>
      </c>
      <c r="R68" s="33" t="s">
        <v>4689</v>
      </c>
      <c r="U68" s="7">
        <v>6.12</v>
      </c>
      <c r="V68" s="7" t="s">
        <v>4689</v>
      </c>
      <c r="W68" s="7">
        <v>6.12</v>
      </c>
      <c r="AA68" s="19">
        <v>42124.52</v>
      </c>
      <c r="AF68" s="38">
        <v>43</v>
      </c>
      <c r="AG68" s="44">
        <v>42124.52</v>
      </c>
      <c r="AH68" s="7" t="str">
        <f t="shared" si="3"/>
        <v>no</v>
      </c>
      <c r="AI68" s="6">
        <v>36922.61</v>
      </c>
      <c r="AJ68" s="7"/>
      <c r="AL68" t="s">
        <v>4709</v>
      </c>
      <c r="AM68" s="19">
        <v>42124.52</v>
      </c>
      <c r="AO68" s="7" t="s">
        <v>4713</v>
      </c>
      <c r="AP68" s="47">
        <v>40590.55</v>
      </c>
      <c r="AQ68" s="7"/>
      <c r="AR68" s="7"/>
      <c r="AT68" s="7" t="s">
        <v>4709</v>
      </c>
      <c r="AU68" s="47">
        <v>37076.37</v>
      </c>
      <c r="AV68" s="7"/>
      <c r="AW68" s="7"/>
      <c r="AY68" s="7" t="s">
        <v>4710</v>
      </c>
      <c r="AZ68" s="47">
        <v>13390.56</v>
      </c>
      <c r="BA68" s="7"/>
      <c r="BB68" s="47"/>
      <c r="BD68" s="7">
        <v>0</v>
      </c>
      <c r="BE68" s="44">
        <v>42124.52</v>
      </c>
      <c r="BF68" s="7">
        <v>3</v>
      </c>
      <c r="BG68" s="47">
        <v>27941.29</v>
      </c>
      <c r="BH68" s="7"/>
      <c r="BJ68" s="38">
        <v>43</v>
      </c>
      <c r="BK68" s="7">
        <v>3</v>
      </c>
      <c r="BL68" s="7" t="str">
        <f t="shared" si="2"/>
        <v>no</v>
      </c>
      <c r="BM68" s="7">
        <v>3</v>
      </c>
      <c r="BN68" s="7"/>
    </row>
    <row r="69" ht="15.6" spans="2:66">
      <c r="B69" s="24" t="s">
        <v>136</v>
      </c>
      <c r="G69" s="7" t="s">
        <v>4690</v>
      </c>
      <c r="K69" s="18" t="s">
        <v>4689</v>
      </c>
      <c r="N69" s="7">
        <v>1</v>
      </c>
      <c r="Q69" s="7" t="s">
        <v>136</v>
      </c>
      <c r="R69" s="33" t="s">
        <v>4689</v>
      </c>
      <c r="U69" s="7">
        <v>5.4</v>
      </c>
      <c r="V69" s="7" t="s">
        <v>4689</v>
      </c>
      <c r="W69" s="7">
        <v>5.4</v>
      </c>
      <c r="AA69" s="19">
        <v>42112.24</v>
      </c>
      <c r="AF69" s="38">
        <v>25</v>
      </c>
      <c r="AG69" s="44">
        <v>42112.24</v>
      </c>
      <c r="AH69" s="7" t="str">
        <f t="shared" si="3"/>
        <v>no</v>
      </c>
      <c r="AI69" s="6">
        <v>36910.61</v>
      </c>
      <c r="AJ69" s="7"/>
      <c r="AL69" t="s">
        <v>4709</v>
      </c>
      <c r="AM69" s="19">
        <v>42112.24</v>
      </c>
      <c r="AO69" s="7" t="s">
        <v>4713</v>
      </c>
      <c r="AP69" s="47">
        <v>40419.02</v>
      </c>
      <c r="AQ69" s="7"/>
      <c r="AR69" s="7"/>
      <c r="AT69" s="7" t="s">
        <v>4709</v>
      </c>
      <c r="AU69" s="47">
        <v>37040.88</v>
      </c>
      <c r="AV69" s="7"/>
      <c r="AW69" s="7"/>
      <c r="AY69" s="7" t="s">
        <v>4710</v>
      </c>
      <c r="AZ69" s="47">
        <v>13383.67</v>
      </c>
      <c r="BA69" s="7"/>
      <c r="BB69" s="47"/>
      <c r="BD69" s="7">
        <v>0</v>
      </c>
      <c r="BE69" s="44">
        <v>42112.24</v>
      </c>
      <c r="BF69" s="7">
        <v>3</v>
      </c>
      <c r="BG69" s="47">
        <v>27931.11</v>
      </c>
      <c r="BH69" s="7"/>
      <c r="BJ69" s="38">
        <v>25</v>
      </c>
      <c r="BK69" s="7">
        <v>2</v>
      </c>
      <c r="BL69" s="7" t="str">
        <f t="shared" si="2"/>
        <v>yes</v>
      </c>
      <c r="BM69" s="7">
        <v>0</v>
      </c>
      <c r="BN69" s="7"/>
    </row>
    <row r="70" ht="15.6" spans="2:66">
      <c r="B70" s="24" t="s">
        <v>138</v>
      </c>
      <c r="G70" s="7" t="s">
        <v>4687</v>
      </c>
      <c r="K70" s="18" t="s">
        <v>4689</v>
      </c>
      <c r="N70" s="7" t="s">
        <v>4688</v>
      </c>
      <c r="Q70" s="7" t="s">
        <v>138</v>
      </c>
      <c r="R70" s="33" t="s">
        <v>4689</v>
      </c>
      <c r="U70" s="7">
        <v>4.36</v>
      </c>
      <c r="V70" s="7" t="s">
        <v>4689</v>
      </c>
      <c r="W70" s="7">
        <v>4.36</v>
      </c>
      <c r="AA70" s="19">
        <v>42111.66</v>
      </c>
      <c r="AF70" s="38">
        <v>46</v>
      </c>
      <c r="AG70" s="44">
        <v>42111.66</v>
      </c>
      <c r="AH70" s="7" t="str">
        <f t="shared" si="3"/>
        <v>no</v>
      </c>
      <c r="AI70" s="6">
        <v>36795.29</v>
      </c>
      <c r="AJ70" s="7"/>
      <c r="AL70" t="s">
        <v>4709</v>
      </c>
      <c r="AM70" s="19">
        <v>42111.66</v>
      </c>
      <c r="AO70" s="7" t="s">
        <v>4713</v>
      </c>
      <c r="AP70" s="47">
        <v>40373.74</v>
      </c>
      <c r="AQ70" s="7"/>
      <c r="AR70" s="7"/>
      <c r="AT70" s="7" t="s">
        <v>4709</v>
      </c>
      <c r="AU70" s="47">
        <v>36976.45</v>
      </c>
      <c r="AV70" s="7"/>
      <c r="AW70" s="7"/>
      <c r="AY70" s="7" t="s">
        <v>4710</v>
      </c>
      <c r="AZ70" s="47">
        <v>13377.41</v>
      </c>
      <c r="BA70" s="7"/>
      <c r="BB70" s="47"/>
      <c r="BD70" s="7">
        <v>0</v>
      </c>
      <c r="BE70" s="44">
        <v>42111.66</v>
      </c>
      <c r="BF70" s="7">
        <v>3</v>
      </c>
      <c r="BG70" s="47">
        <v>27925.86</v>
      </c>
      <c r="BH70" s="7"/>
      <c r="BJ70" s="38">
        <v>46</v>
      </c>
      <c r="BK70" s="7">
        <v>0</v>
      </c>
      <c r="BL70" s="7" t="str">
        <f t="shared" si="2"/>
        <v>no</v>
      </c>
      <c r="BM70" s="7">
        <v>0</v>
      </c>
      <c r="BN70" s="7"/>
    </row>
    <row r="71" ht="15.6" spans="2:66">
      <c r="B71" s="24" t="s">
        <v>140</v>
      </c>
      <c r="G71" s="7" t="s">
        <v>4687</v>
      </c>
      <c r="K71" s="18" t="s">
        <v>4687</v>
      </c>
      <c r="N71" s="7" t="s">
        <v>4688</v>
      </c>
      <c r="Q71" s="7" t="s">
        <v>140</v>
      </c>
      <c r="R71" s="33" t="s">
        <v>4689</v>
      </c>
      <c r="U71" s="7">
        <v>9.77</v>
      </c>
      <c r="V71" s="7" t="s">
        <v>4689</v>
      </c>
      <c r="W71" s="7">
        <v>9.77</v>
      </c>
      <c r="AA71" s="19">
        <v>41999.52</v>
      </c>
      <c r="AF71" s="38">
        <v>54</v>
      </c>
      <c r="AG71" s="44">
        <v>41999.52</v>
      </c>
      <c r="AH71" s="7" t="str">
        <f t="shared" si="3"/>
        <v>yes</v>
      </c>
      <c r="AI71" s="6">
        <v>36786.37</v>
      </c>
      <c r="AJ71" s="7"/>
      <c r="AL71" t="s">
        <v>4709</v>
      </c>
      <c r="AM71" s="19">
        <v>41999.52</v>
      </c>
      <c r="AO71" s="7" t="s">
        <v>4713</v>
      </c>
      <c r="AP71" s="47">
        <v>40309.93</v>
      </c>
      <c r="AQ71" s="7"/>
      <c r="AR71" s="7"/>
      <c r="AT71" s="7" t="s">
        <v>4709</v>
      </c>
      <c r="AU71" s="47">
        <v>36935.64</v>
      </c>
      <c r="AV71" s="7"/>
      <c r="AW71" s="7"/>
      <c r="AY71" s="7" t="s">
        <v>4710</v>
      </c>
      <c r="AZ71" s="47">
        <v>13375.76</v>
      </c>
      <c r="BA71" s="7"/>
      <c r="BB71" s="47"/>
      <c r="BD71" s="7">
        <v>0</v>
      </c>
      <c r="BE71" s="44">
        <v>41999.52</v>
      </c>
      <c r="BF71" s="7">
        <v>3</v>
      </c>
      <c r="BG71" s="47">
        <v>27849.94</v>
      </c>
      <c r="BH71" s="7"/>
      <c r="BJ71" s="38">
        <v>54</v>
      </c>
      <c r="BK71" s="7">
        <v>1</v>
      </c>
      <c r="BL71" s="7" t="str">
        <f t="shared" si="2"/>
        <v>no</v>
      </c>
      <c r="BM71" s="7">
        <v>0</v>
      </c>
      <c r="BN71" s="7"/>
    </row>
    <row r="72" ht="15.6" spans="2:66">
      <c r="B72" s="24" t="s">
        <v>142</v>
      </c>
      <c r="G72" s="7" t="s">
        <v>4687</v>
      </c>
      <c r="K72" s="18" t="s">
        <v>4687</v>
      </c>
      <c r="N72" s="7">
        <v>1</v>
      </c>
      <c r="Q72" s="7" t="s">
        <v>142</v>
      </c>
      <c r="R72" s="33" t="s">
        <v>4689</v>
      </c>
      <c r="U72" s="7">
        <v>4.25</v>
      </c>
      <c r="V72" s="7" t="s">
        <v>4689</v>
      </c>
      <c r="W72" s="7">
        <v>4.25</v>
      </c>
      <c r="AA72" s="19">
        <v>41949.24</v>
      </c>
      <c r="AF72" s="38">
        <v>38</v>
      </c>
      <c r="AG72" s="44">
        <v>41949.24</v>
      </c>
      <c r="AH72" s="7" t="str">
        <f t="shared" si="3"/>
        <v>no</v>
      </c>
      <c r="AI72" s="6">
        <v>36580.28</v>
      </c>
      <c r="AJ72" s="7"/>
      <c r="AL72" t="s">
        <v>4709</v>
      </c>
      <c r="AM72" s="19">
        <v>41949.24</v>
      </c>
      <c r="AO72" s="7" t="s">
        <v>4713</v>
      </c>
      <c r="AP72" s="47">
        <v>40284.38</v>
      </c>
      <c r="AQ72" s="7"/>
      <c r="AR72" s="7"/>
      <c r="AT72" s="7" t="s">
        <v>4709</v>
      </c>
      <c r="AU72" s="47">
        <v>36922.61</v>
      </c>
      <c r="AV72" s="7"/>
      <c r="AW72" s="7"/>
      <c r="AY72" s="7" t="s">
        <v>4710</v>
      </c>
      <c r="AZ72" s="47">
        <v>13360.94</v>
      </c>
      <c r="BA72" s="7"/>
      <c r="BB72" s="47"/>
      <c r="BD72" s="7">
        <v>0</v>
      </c>
      <c r="BE72" s="44">
        <v>41949.24</v>
      </c>
      <c r="BF72" s="7">
        <v>3</v>
      </c>
      <c r="BG72" s="47">
        <v>27598.93</v>
      </c>
      <c r="BH72" s="7"/>
      <c r="BJ72" s="38">
        <v>38</v>
      </c>
      <c r="BK72" s="7">
        <v>3</v>
      </c>
      <c r="BL72" s="7" t="str">
        <f t="shared" si="2"/>
        <v>yes</v>
      </c>
      <c r="BM72" s="7">
        <v>3</v>
      </c>
      <c r="BN72" s="7"/>
    </row>
    <row r="73" ht="15.6" spans="2:66">
      <c r="B73" s="24" t="s">
        <v>144</v>
      </c>
      <c r="G73" s="7" t="s">
        <v>4687</v>
      </c>
      <c r="K73" s="18" t="s">
        <v>4687</v>
      </c>
      <c r="N73" s="7">
        <v>2</v>
      </c>
      <c r="Q73" s="7" t="s">
        <v>144</v>
      </c>
      <c r="R73" s="33" t="s">
        <v>4689</v>
      </c>
      <c r="U73" s="7">
        <v>4.76</v>
      </c>
      <c r="V73" s="7" t="s">
        <v>4689</v>
      </c>
      <c r="W73" s="7">
        <v>4.76</v>
      </c>
      <c r="AA73" s="19">
        <v>41919.1</v>
      </c>
      <c r="AF73" s="38">
        <v>50</v>
      </c>
      <c r="AG73" s="44">
        <v>41919.1</v>
      </c>
      <c r="AH73" s="7" t="str">
        <f t="shared" si="3"/>
        <v>no</v>
      </c>
      <c r="AI73" s="6">
        <v>36445.55</v>
      </c>
      <c r="AJ73" s="7"/>
      <c r="AL73" t="s">
        <v>4709</v>
      </c>
      <c r="AM73" s="19">
        <v>41919.1</v>
      </c>
      <c r="AO73" s="7" t="s">
        <v>4713</v>
      </c>
      <c r="AP73" s="47">
        <v>40273.65</v>
      </c>
      <c r="AQ73" s="7"/>
      <c r="AR73" s="7"/>
      <c r="AT73" s="7" t="s">
        <v>4709</v>
      </c>
      <c r="AU73" s="47">
        <v>36911.99</v>
      </c>
      <c r="AV73" s="7"/>
      <c r="AW73" s="7"/>
      <c r="AY73" s="7" t="s">
        <v>4710</v>
      </c>
      <c r="AZ73" s="47">
        <v>13352.1</v>
      </c>
      <c r="BA73" s="7"/>
      <c r="BB73" s="47"/>
      <c r="BD73" s="7">
        <v>0</v>
      </c>
      <c r="BE73" s="44">
        <v>41919.1</v>
      </c>
      <c r="BF73" s="7">
        <v>3</v>
      </c>
      <c r="BG73" s="47">
        <v>27534.53</v>
      </c>
      <c r="BH73" s="7"/>
      <c r="BJ73" s="38">
        <v>50</v>
      </c>
      <c r="BK73" s="7">
        <v>1</v>
      </c>
      <c r="BL73" s="7" t="str">
        <f t="shared" si="2"/>
        <v>no</v>
      </c>
      <c r="BM73" s="7">
        <v>0</v>
      </c>
      <c r="BN73" s="7"/>
    </row>
    <row r="74" ht="15.6" spans="2:66">
      <c r="B74" s="24" t="s">
        <v>146</v>
      </c>
      <c r="G74" s="7" t="s">
        <v>4687</v>
      </c>
      <c r="K74" s="18" t="s">
        <v>4689</v>
      </c>
      <c r="N74" s="7">
        <v>2</v>
      </c>
      <c r="Q74" s="7" t="s">
        <v>146</v>
      </c>
      <c r="R74" s="33" t="s">
        <v>4689</v>
      </c>
      <c r="U74" s="7">
        <v>6.22</v>
      </c>
      <c r="V74" s="7" t="s">
        <v>4689</v>
      </c>
      <c r="W74" s="7">
        <v>6.22</v>
      </c>
      <c r="AA74" s="19">
        <v>41886.54</v>
      </c>
      <c r="AF74" s="38">
        <v>56</v>
      </c>
      <c r="AG74" s="44">
        <v>41886.54</v>
      </c>
      <c r="AH74" s="7" t="str">
        <f t="shared" si="3"/>
        <v>yes</v>
      </c>
      <c r="AI74" s="6">
        <v>36332.45</v>
      </c>
      <c r="AJ74" s="7"/>
      <c r="AL74" t="s">
        <v>4709</v>
      </c>
      <c r="AM74" s="19">
        <v>41886.54</v>
      </c>
      <c r="AO74" s="7" t="s">
        <v>4713</v>
      </c>
      <c r="AP74" s="47">
        <v>40208.56</v>
      </c>
      <c r="AQ74" s="7"/>
      <c r="AR74" s="7"/>
      <c r="AT74" s="7" t="s">
        <v>4709</v>
      </c>
      <c r="AU74" s="47">
        <v>36910.61</v>
      </c>
      <c r="AV74" s="7"/>
      <c r="AW74" s="7"/>
      <c r="AY74" s="7" t="s">
        <v>4710</v>
      </c>
      <c r="AZ74" s="47">
        <v>13333.71</v>
      </c>
      <c r="BA74" s="7"/>
      <c r="BB74" s="47"/>
      <c r="BD74" s="7">
        <v>0</v>
      </c>
      <c r="BE74" s="44">
        <v>41886.54</v>
      </c>
      <c r="BF74" s="7">
        <v>3</v>
      </c>
      <c r="BG74" s="47">
        <v>27432.73</v>
      </c>
      <c r="BH74" s="7"/>
      <c r="BJ74" s="38">
        <v>56</v>
      </c>
      <c r="BK74" s="7">
        <v>0</v>
      </c>
      <c r="BL74" s="7" t="str">
        <f t="shared" si="2"/>
        <v>no</v>
      </c>
      <c r="BM74" s="7">
        <v>0</v>
      </c>
      <c r="BN74" s="7"/>
    </row>
    <row r="75" ht="15.6" spans="2:66">
      <c r="B75" s="24" t="s">
        <v>148</v>
      </c>
      <c r="G75" s="7" t="s">
        <v>4687</v>
      </c>
      <c r="K75" s="18" t="s">
        <v>4687</v>
      </c>
      <c r="N75" s="7" t="s">
        <v>4688</v>
      </c>
      <c r="Q75" s="7" t="s">
        <v>148</v>
      </c>
      <c r="R75" s="33" t="s">
        <v>4689</v>
      </c>
      <c r="U75" s="7">
        <v>7.96</v>
      </c>
      <c r="V75" s="7" t="s">
        <v>4689</v>
      </c>
      <c r="W75" s="7">
        <v>7.96</v>
      </c>
      <c r="AA75" s="19">
        <v>41794.63</v>
      </c>
      <c r="AF75" s="38">
        <v>60</v>
      </c>
      <c r="AG75" s="44">
        <v>41794.63</v>
      </c>
      <c r="AH75" s="7" t="str">
        <f t="shared" si="3"/>
        <v>yes</v>
      </c>
      <c r="AI75" s="6">
        <v>36074.34</v>
      </c>
      <c r="AJ75" s="7"/>
      <c r="AL75" t="s">
        <v>4709</v>
      </c>
      <c r="AM75" s="19">
        <v>41794.63</v>
      </c>
      <c r="AO75" s="7" t="s">
        <v>4713</v>
      </c>
      <c r="AP75" s="47">
        <v>40204.83</v>
      </c>
      <c r="AQ75" s="7"/>
      <c r="AR75" s="7"/>
      <c r="AT75" s="7" t="s">
        <v>4709</v>
      </c>
      <c r="AU75" s="47">
        <v>36898.73</v>
      </c>
      <c r="AV75" s="7"/>
      <c r="AW75" s="7"/>
      <c r="AY75" s="7" t="s">
        <v>4710</v>
      </c>
      <c r="AZ75" s="47">
        <v>13292.52</v>
      </c>
      <c r="BA75" s="7"/>
      <c r="BB75" s="47"/>
      <c r="BD75" s="7">
        <v>0</v>
      </c>
      <c r="BE75" s="44">
        <v>41794.63</v>
      </c>
      <c r="BF75" s="7">
        <v>3</v>
      </c>
      <c r="BG75" s="47">
        <v>27322.73</v>
      </c>
      <c r="BH75" s="7"/>
      <c r="BJ75" s="38">
        <v>60</v>
      </c>
      <c r="BK75" s="7">
        <v>0</v>
      </c>
      <c r="BL75" s="7" t="str">
        <f t="shared" si="2"/>
        <v>no</v>
      </c>
      <c r="BM75" s="7">
        <v>0</v>
      </c>
      <c r="BN75" s="7"/>
    </row>
    <row r="76" ht="15.6" spans="2:66">
      <c r="B76" s="24" t="s">
        <v>150</v>
      </c>
      <c r="G76" s="7" t="s">
        <v>4687</v>
      </c>
      <c r="K76" s="18" t="s">
        <v>4689</v>
      </c>
      <c r="N76" s="7">
        <v>1</v>
      </c>
      <c r="Q76" s="7" t="s">
        <v>150</v>
      </c>
      <c r="R76" s="33" t="s">
        <v>4689</v>
      </c>
      <c r="U76" s="7">
        <v>10.92</v>
      </c>
      <c r="V76" s="7" t="s">
        <v>4689</v>
      </c>
      <c r="W76" s="7">
        <v>10.92</v>
      </c>
      <c r="AA76" s="19">
        <v>41681.86</v>
      </c>
      <c r="AF76" s="38">
        <v>47</v>
      </c>
      <c r="AG76" s="44">
        <v>41681.86</v>
      </c>
      <c r="AH76" s="7" t="str">
        <f t="shared" si="3"/>
        <v>no</v>
      </c>
      <c r="AI76" s="6">
        <v>35583.17</v>
      </c>
      <c r="AJ76" s="7"/>
      <c r="AL76" t="s">
        <v>4709</v>
      </c>
      <c r="AM76" s="19">
        <v>41681.86</v>
      </c>
      <c r="AO76" s="7" t="s">
        <v>4713</v>
      </c>
      <c r="AP76" s="47">
        <v>40182.25</v>
      </c>
      <c r="AQ76" s="7"/>
      <c r="AR76" s="7"/>
      <c r="AT76" s="7" t="s">
        <v>4709</v>
      </c>
      <c r="AU76" s="47">
        <v>36837.47</v>
      </c>
      <c r="AV76" s="7"/>
      <c r="AW76" s="7"/>
      <c r="AY76" s="7" t="s">
        <v>4710</v>
      </c>
      <c r="AZ76" s="47">
        <v>13228.85</v>
      </c>
      <c r="BA76" s="7"/>
      <c r="BB76" s="47"/>
      <c r="BD76" s="7">
        <v>0</v>
      </c>
      <c r="BE76" s="44">
        <v>41681.86</v>
      </c>
      <c r="BF76" s="7">
        <v>3</v>
      </c>
      <c r="BG76" s="47">
        <v>27092.38</v>
      </c>
      <c r="BH76" s="7"/>
      <c r="BJ76" s="38">
        <v>47</v>
      </c>
      <c r="BK76" s="7">
        <v>1</v>
      </c>
      <c r="BL76" s="7" t="str">
        <f t="shared" si="2"/>
        <v>no</v>
      </c>
      <c r="BM76" s="7">
        <v>0</v>
      </c>
      <c r="BN76" s="7"/>
    </row>
    <row r="77" ht="15.6" spans="2:66">
      <c r="B77" s="24" t="s">
        <v>152</v>
      </c>
      <c r="G77" s="7" t="s">
        <v>4687</v>
      </c>
      <c r="K77" s="18" t="s">
        <v>4689</v>
      </c>
      <c r="N77" s="7">
        <v>1</v>
      </c>
      <c r="Q77" s="7" t="s">
        <v>152</v>
      </c>
      <c r="R77" s="33" t="s">
        <v>4689</v>
      </c>
      <c r="U77" s="7">
        <v>11.51</v>
      </c>
      <c r="V77" s="7" t="s">
        <v>4689</v>
      </c>
      <c r="W77" s="7">
        <v>11.51</v>
      </c>
      <c r="AA77" s="19">
        <v>41676.08</v>
      </c>
      <c r="AF77" s="38">
        <v>47</v>
      </c>
      <c r="AG77" s="44">
        <v>41676.08</v>
      </c>
      <c r="AH77" s="7" t="str">
        <f t="shared" si="3"/>
        <v>no</v>
      </c>
      <c r="AI77" s="6">
        <v>35573.26</v>
      </c>
      <c r="AJ77" s="7"/>
      <c r="AL77" t="s">
        <v>4709</v>
      </c>
      <c r="AM77" s="19">
        <v>41676.08</v>
      </c>
      <c r="AO77" s="7" t="s">
        <v>4713</v>
      </c>
      <c r="AP77" s="47">
        <v>40103.89</v>
      </c>
      <c r="AQ77" s="7"/>
      <c r="AR77" s="7"/>
      <c r="AT77" s="7" t="s">
        <v>4709</v>
      </c>
      <c r="AU77" s="47">
        <v>36795.29</v>
      </c>
      <c r="AV77" s="7"/>
      <c r="AW77" s="7"/>
      <c r="AY77" s="7" t="s">
        <v>4710</v>
      </c>
      <c r="AZ77" s="47">
        <v>13224.69</v>
      </c>
      <c r="BA77" s="7"/>
      <c r="BB77" s="47"/>
      <c r="BD77" s="7">
        <v>0</v>
      </c>
      <c r="BE77" s="44">
        <v>41676.08</v>
      </c>
      <c r="BF77" s="7">
        <v>3</v>
      </c>
      <c r="BG77" s="47">
        <v>26912.56</v>
      </c>
      <c r="BH77" s="7"/>
      <c r="BJ77" s="38">
        <v>47</v>
      </c>
      <c r="BK77" s="7">
        <v>0</v>
      </c>
      <c r="BL77" s="7" t="str">
        <f t="shared" si="2"/>
        <v>no</v>
      </c>
      <c r="BM77" s="7">
        <v>3</v>
      </c>
      <c r="BN77" s="7"/>
    </row>
    <row r="78" ht="15.6" spans="2:66">
      <c r="B78" s="24" t="s">
        <v>154</v>
      </c>
      <c r="G78" s="7" t="s">
        <v>4687</v>
      </c>
      <c r="K78" s="18" t="s">
        <v>4689</v>
      </c>
      <c r="N78" s="7" t="s">
        <v>4688</v>
      </c>
      <c r="Q78" s="7" t="s">
        <v>154</v>
      </c>
      <c r="R78" s="33" t="s">
        <v>4689</v>
      </c>
      <c r="U78" s="7">
        <v>5.99</v>
      </c>
      <c r="V78" s="7" t="s">
        <v>4689</v>
      </c>
      <c r="W78" s="7">
        <v>5.99</v>
      </c>
      <c r="AA78" s="19">
        <v>41661.6</v>
      </c>
      <c r="AF78" s="38">
        <v>46</v>
      </c>
      <c r="AG78" s="44">
        <v>41661.6</v>
      </c>
      <c r="AH78" s="7" t="str">
        <f t="shared" si="3"/>
        <v>no</v>
      </c>
      <c r="AI78" s="6">
        <v>35345.73</v>
      </c>
      <c r="AJ78" s="7"/>
      <c r="AL78" t="s">
        <v>4709</v>
      </c>
      <c r="AM78" s="19">
        <v>41661.6</v>
      </c>
      <c r="AO78" s="7" t="s">
        <v>4713</v>
      </c>
      <c r="AP78" s="47">
        <v>40069.44</v>
      </c>
      <c r="AQ78" s="7"/>
      <c r="AR78" s="7"/>
      <c r="AT78" s="7" t="s">
        <v>4709</v>
      </c>
      <c r="AU78" s="47">
        <v>36580.28</v>
      </c>
      <c r="AV78" s="7"/>
      <c r="AW78" s="7"/>
      <c r="AY78" s="7" t="s">
        <v>4710</v>
      </c>
      <c r="AZ78" s="47">
        <v>13224.06</v>
      </c>
      <c r="BA78" s="7"/>
      <c r="BB78" s="47"/>
      <c r="BD78" s="7">
        <v>0</v>
      </c>
      <c r="BE78" s="44">
        <v>41661.6</v>
      </c>
      <c r="BF78" s="7">
        <v>3</v>
      </c>
      <c r="BG78" s="47">
        <v>26607.89</v>
      </c>
      <c r="BH78" s="7"/>
      <c r="BJ78" s="38">
        <v>46</v>
      </c>
      <c r="BK78" s="7">
        <v>1</v>
      </c>
      <c r="BL78" s="7" t="str">
        <f t="shared" si="2"/>
        <v>no</v>
      </c>
      <c r="BM78" s="7">
        <v>0</v>
      </c>
      <c r="BN78" s="7"/>
    </row>
    <row r="79" ht="15.6" spans="2:66">
      <c r="B79" s="24" t="s">
        <v>156</v>
      </c>
      <c r="G79" s="7" t="s">
        <v>4687</v>
      </c>
      <c r="K79" s="18" t="s">
        <v>4687</v>
      </c>
      <c r="N79" s="7" t="s">
        <v>4688</v>
      </c>
      <c r="Q79" s="7" t="s">
        <v>156</v>
      </c>
      <c r="R79" s="33" t="s">
        <v>4689</v>
      </c>
      <c r="U79" s="7">
        <v>11.57</v>
      </c>
      <c r="V79" s="7" t="s">
        <v>4689</v>
      </c>
      <c r="W79" s="7">
        <v>11.57</v>
      </c>
      <c r="AA79" s="19">
        <v>41636.2</v>
      </c>
      <c r="AF79" s="38">
        <v>48</v>
      </c>
      <c r="AG79" s="44">
        <v>41636.2</v>
      </c>
      <c r="AH79" s="7" t="str">
        <f t="shared" si="3"/>
        <v>no</v>
      </c>
      <c r="AI79" s="6">
        <v>35160.13</v>
      </c>
      <c r="AJ79" s="7"/>
      <c r="AL79" t="s">
        <v>4709</v>
      </c>
      <c r="AM79" s="19">
        <v>41636.2</v>
      </c>
      <c r="AO79" s="7" t="s">
        <v>4713</v>
      </c>
      <c r="AP79" s="47">
        <v>40054.73</v>
      </c>
      <c r="AQ79" s="7"/>
      <c r="AR79" s="7"/>
      <c r="AT79" s="7" t="s">
        <v>4709</v>
      </c>
      <c r="AU79" s="47">
        <v>36541.55</v>
      </c>
      <c r="AV79" s="7"/>
      <c r="AW79" s="7"/>
      <c r="AY79" s="7" t="s">
        <v>4710</v>
      </c>
      <c r="AZ79" s="47">
        <v>13217.09</v>
      </c>
      <c r="BA79" s="7"/>
      <c r="BB79" s="47"/>
      <c r="BD79" s="7">
        <v>0</v>
      </c>
      <c r="BE79" s="44">
        <v>41636.2</v>
      </c>
      <c r="BF79" s="7">
        <v>3</v>
      </c>
      <c r="BG79" s="47">
        <v>25992.82</v>
      </c>
      <c r="BH79" s="7"/>
      <c r="BJ79" s="38">
        <v>48</v>
      </c>
      <c r="BK79" s="7">
        <v>0</v>
      </c>
      <c r="BL79" s="7" t="str">
        <f t="shared" si="2"/>
        <v>no</v>
      </c>
      <c r="BM79" s="7">
        <v>0</v>
      </c>
      <c r="BN79" s="7"/>
    </row>
    <row r="80" ht="15.6" spans="2:66">
      <c r="B80" s="24" t="s">
        <v>158</v>
      </c>
      <c r="G80" s="7" t="s">
        <v>4687</v>
      </c>
      <c r="K80" s="18" t="s">
        <v>4689</v>
      </c>
      <c r="N80" s="7" t="s">
        <v>4688</v>
      </c>
      <c r="Q80" s="7" t="s">
        <v>158</v>
      </c>
      <c r="R80" s="33" t="s">
        <v>4689</v>
      </c>
      <c r="U80" s="7">
        <v>6.67</v>
      </c>
      <c r="V80" s="7" t="s">
        <v>4689</v>
      </c>
      <c r="W80" s="7">
        <v>6.67</v>
      </c>
      <c r="AA80" s="19">
        <v>41505.15</v>
      </c>
      <c r="AF80" s="38">
        <v>55</v>
      </c>
      <c r="AG80" s="44">
        <v>41505.15</v>
      </c>
      <c r="AH80" s="7" t="str">
        <f t="shared" si="3"/>
        <v>yes</v>
      </c>
      <c r="AI80" s="6">
        <v>34975.68</v>
      </c>
      <c r="AJ80" s="7"/>
      <c r="AL80" t="s">
        <v>4709</v>
      </c>
      <c r="AM80" s="19">
        <v>41505.15</v>
      </c>
      <c r="AO80" s="7" t="s">
        <v>4713</v>
      </c>
      <c r="AP80" s="47">
        <v>40003.33</v>
      </c>
      <c r="AQ80" s="7"/>
      <c r="AR80" s="7"/>
      <c r="AT80" s="7" t="s">
        <v>4709</v>
      </c>
      <c r="AU80" s="47">
        <v>36445.55</v>
      </c>
      <c r="AV80" s="7"/>
      <c r="AW80" s="7"/>
      <c r="AY80" s="7" t="s">
        <v>4710</v>
      </c>
      <c r="AZ80" s="47">
        <v>13214.43</v>
      </c>
      <c r="BA80" s="7"/>
      <c r="BB80" s="47"/>
      <c r="BD80" s="7">
        <v>0</v>
      </c>
      <c r="BE80" s="44">
        <v>41505.15</v>
      </c>
      <c r="BF80" s="7">
        <v>3</v>
      </c>
      <c r="BG80" s="47">
        <v>25382.3</v>
      </c>
      <c r="BH80" s="7"/>
      <c r="BJ80" s="38">
        <v>55</v>
      </c>
      <c r="BK80" s="7">
        <v>0</v>
      </c>
      <c r="BL80" s="7" t="str">
        <f t="shared" si="2"/>
        <v>no</v>
      </c>
      <c r="BM80" s="7">
        <v>1</v>
      </c>
      <c r="BN80" s="7"/>
    </row>
    <row r="81" ht="15.6" spans="2:66">
      <c r="B81" s="24" t="s">
        <v>160</v>
      </c>
      <c r="G81" s="7" t="s">
        <v>4687</v>
      </c>
      <c r="K81" s="18" t="s">
        <v>4687</v>
      </c>
      <c r="N81" s="7" t="s">
        <v>4688</v>
      </c>
      <c r="Q81" s="7" t="s">
        <v>160</v>
      </c>
      <c r="R81" s="33" t="s">
        <v>4689</v>
      </c>
      <c r="U81" s="7">
        <v>9.2</v>
      </c>
      <c r="V81" s="7" t="s">
        <v>4689</v>
      </c>
      <c r="W81" s="7">
        <v>9.2</v>
      </c>
      <c r="AA81" s="19">
        <v>41351.88</v>
      </c>
      <c r="AF81" s="38">
        <v>51</v>
      </c>
      <c r="AG81" s="44">
        <v>41351.88</v>
      </c>
      <c r="AH81" s="7" t="str">
        <f t="shared" si="3"/>
        <v>yes</v>
      </c>
      <c r="AI81" s="6">
        <v>34218.02</v>
      </c>
      <c r="AJ81" s="7"/>
      <c r="AL81" t="s">
        <v>4709</v>
      </c>
      <c r="AM81" s="19">
        <v>41351.88</v>
      </c>
      <c r="AO81" s="7" t="s">
        <v>4713</v>
      </c>
      <c r="AP81" s="47">
        <v>39871.7</v>
      </c>
      <c r="AQ81" s="7"/>
      <c r="AR81" s="7"/>
      <c r="AT81" s="7" t="s">
        <v>4709</v>
      </c>
      <c r="AU81" s="47">
        <v>36397.58</v>
      </c>
      <c r="AV81" s="7"/>
      <c r="AW81" s="7"/>
      <c r="AY81" s="7" t="s">
        <v>4710</v>
      </c>
      <c r="AZ81" s="47">
        <v>13204.29</v>
      </c>
      <c r="BA81" s="7"/>
      <c r="BB81" s="47"/>
      <c r="BD81" s="7">
        <v>0</v>
      </c>
      <c r="BE81" s="44">
        <v>41351.88</v>
      </c>
      <c r="BF81" s="7">
        <v>3</v>
      </c>
      <c r="BG81" s="47">
        <v>25309.49</v>
      </c>
      <c r="BH81" s="7"/>
      <c r="BJ81" s="38">
        <v>51</v>
      </c>
      <c r="BK81" s="7">
        <v>0</v>
      </c>
      <c r="BL81" s="7" t="str">
        <f t="shared" si="2"/>
        <v>no</v>
      </c>
      <c r="BM81" s="7">
        <v>0</v>
      </c>
      <c r="BN81" s="7"/>
    </row>
    <row r="82" ht="15.6" spans="2:66">
      <c r="B82" s="24" t="s">
        <v>162</v>
      </c>
      <c r="G82" s="7" t="s">
        <v>4687</v>
      </c>
      <c r="K82" s="18" t="s">
        <v>4689</v>
      </c>
      <c r="N82" s="7">
        <v>1</v>
      </c>
      <c r="Q82" s="7" t="s">
        <v>162</v>
      </c>
      <c r="R82" s="33" t="s">
        <v>4689</v>
      </c>
      <c r="U82" s="7">
        <v>5.11</v>
      </c>
      <c r="V82" s="7" t="s">
        <v>4689</v>
      </c>
      <c r="W82" s="7">
        <v>5.11</v>
      </c>
      <c r="AA82" s="19">
        <v>41331.79</v>
      </c>
      <c r="AF82" s="38">
        <v>58</v>
      </c>
      <c r="AG82" s="44">
        <v>41331.79</v>
      </c>
      <c r="AH82" s="7" t="str">
        <f t="shared" si="3"/>
        <v>yes</v>
      </c>
      <c r="AI82" s="6">
        <v>34205.07</v>
      </c>
      <c r="AJ82" s="7"/>
      <c r="AL82" t="s">
        <v>4709</v>
      </c>
      <c r="AM82" s="19">
        <v>41331.79</v>
      </c>
      <c r="AO82" s="7" t="s">
        <v>4713</v>
      </c>
      <c r="AP82" s="47">
        <v>39774.28</v>
      </c>
      <c r="AQ82" s="7"/>
      <c r="AR82" s="7"/>
      <c r="AT82" s="7" t="s">
        <v>4709</v>
      </c>
      <c r="AU82" s="47">
        <v>36314.05</v>
      </c>
      <c r="AV82" s="7"/>
      <c r="AW82" s="7"/>
      <c r="AY82" s="7" t="s">
        <v>4710</v>
      </c>
      <c r="AZ82" s="47">
        <v>13143.86</v>
      </c>
      <c r="BA82" s="7"/>
      <c r="BB82" s="47"/>
      <c r="BD82" s="7">
        <v>0</v>
      </c>
      <c r="BE82" s="44">
        <v>41331.79</v>
      </c>
      <c r="BF82" s="7">
        <v>3</v>
      </c>
      <c r="BG82" s="47">
        <v>24915.22</v>
      </c>
      <c r="BH82" s="7"/>
      <c r="BJ82" s="38">
        <v>58</v>
      </c>
      <c r="BK82" s="7">
        <v>0</v>
      </c>
      <c r="BL82" s="7" t="str">
        <f t="shared" si="2"/>
        <v>no</v>
      </c>
      <c r="BM82" s="7">
        <v>0</v>
      </c>
      <c r="BN82" s="7"/>
    </row>
    <row r="83" ht="15.6" spans="2:66">
      <c r="B83" s="24" t="s">
        <v>164</v>
      </c>
      <c r="G83" s="7" t="s">
        <v>4687</v>
      </c>
      <c r="K83" s="18" t="s">
        <v>4687</v>
      </c>
      <c r="N83" s="7" t="s">
        <v>4688</v>
      </c>
      <c r="Q83" s="7" t="s">
        <v>164</v>
      </c>
      <c r="R83" s="33" t="s">
        <v>4689</v>
      </c>
      <c r="U83" s="7">
        <v>5.34</v>
      </c>
      <c r="V83" s="7" t="s">
        <v>4689</v>
      </c>
      <c r="W83" s="7">
        <v>5.34</v>
      </c>
      <c r="AA83" s="19">
        <v>41271.5</v>
      </c>
      <c r="AF83" s="38">
        <v>45</v>
      </c>
      <c r="AG83" s="44">
        <v>41271.5</v>
      </c>
      <c r="AH83" s="7" t="str">
        <f t="shared" si="3"/>
        <v>no</v>
      </c>
      <c r="AI83" s="6">
        <v>33753.32</v>
      </c>
      <c r="AJ83" s="7"/>
      <c r="AL83" t="s">
        <v>4709</v>
      </c>
      <c r="AM83" s="19">
        <v>41271.5</v>
      </c>
      <c r="AO83" s="7" t="s">
        <v>4713</v>
      </c>
      <c r="AP83" s="47">
        <v>39727.61</v>
      </c>
      <c r="AQ83" s="7"/>
      <c r="AR83" s="7"/>
      <c r="AT83" s="7" t="s">
        <v>4709</v>
      </c>
      <c r="AU83" s="47">
        <v>36182.87</v>
      </c>
      <c r="AV83" s="7"/>
      <c r="AW83" s="7"/>
      <c r="AY83" s="7" t="s">
        <v>4710</v>
      </c>
      <c r="AZ83" s="47">
        <v>13143.34</v>
      </c>
      <c r="BA83" s="7"/>
      <c r="BB83" s="47"/>
      <c r="BD83" s="7">
        <v>0</v>
      </c>
      <c r="BE83" s="44">
        <v>41271.5</v>
      </c>
      <c r="BF83" s="7">
        <v>3</v>
      </c>
      <c r="BG83" s="47">
        <v>24873.38</v>
      </c>
      <c r="BH83" s="7"/>
      <c r="BJ83" s="38">
        <v>45</v>
      </c>
      <c r="BK83" s="7">
        <v>2</v>
      </c>
      <c r="BL83" s="7" t="str">
        <f t="shared" si="2"/>
        <v>no</v>
      </c>
      <c r="BM83" s="7">
        <v>0</v>
      </c>
      <c r="BN83" s="7"/>
    </row>
    <row r="84" ht="15.6" spans="2:66">
      <c r="B84" s="24" t="s">
        <v>166</v>
      </c>
      <c r="G84" s="7" t="s">
        <v>4687</v>
      </c>
      <c r="K84" s="18" t="s">
        <v>4689</v>
      </c>
      <c r="N84" s="7">
        <v>1</v>
      </c>
      <c r="Q84" s="7" t="s">
        <v>166</v>
      </c>
      <c r="R84" s="33" t="s">
        <v>4689</v>
      </c>
      <c r="U84" s="7">
        <v>4.03</v>
      </c>
      <c r="V84" s="7" t="s">
        <v>4689</v>
      </c>
      <c r="W84" s="7">
        <v>4.03</v>
      </c>
      <c r="AA84" s="19">
        <v>41250.39</v>
      </c>
      <c r="AF84" s="38">
        <v>58</v>
      </c>
      <c r="AG84" s="44">
        <v>41250.39</v>
      </c>
      <c r="AH84" s="7" t="str">
        <f t="shared" si="3"/>
        <v>yes</v>
      </c>
      <c r="AI84" s="6">
        <v>33471.97</v>
      </c>
      <c r="AJ84" s="7"/>
      <c r="AL84" t="s">
        <v>4709</v>
      </c>
      <c r="AM84" s="19">
        <v>41250.39</v>
      </c>
      <c r="AO84" s="7" t="s">
        <v>4713</v>
      </c>
      <c r="AP84" s="47">
        <v>39722.75</v>
      </c>
      <c r="AQ84" s="7"/>
      <c r="AR84" s="7"/>
      <c r="AT84" s="7" t="s">
        <v>4709</v>
      </c>
      <c r="AU84" s="47">
        <v>36149.48</v>
      </c>
      <c r="AV84" s="7"/>
      <c r="AW84" s="7"/>
      <c r="AY84" s="7" t="s">
        <v>4710</v>
      </c>
      <c r="AZ84" s="47">
        <v>13129.6</v>
      </c>
      <c r="BA84" s="7"/>
      <c r="BB84" s="47"/>
      <c r="BD84" s="7">
        <v>0</v>
      </c>
      <c r="BE84" s="44">
        <v>41250.39</v>
      </c>
      <c r="BF84" s="7">
        <v>3</v>
      </c>
      <c r="BG84" s="47">
        <v>24869.84</v>
      </c>
      <c r="BH84" s="7"/>
      <c r="BJ84" s="38">
        <v>58</v>
      </c>
      <c r="BK84" s="7">
        <v>0</v>
      </c>
      <c r="BL84" s="7" t="str">
        <f t="shared" si="2"/>
        <v>no</v>
      </c>
      <c r="BM84" s="7">
        <v>0</v>
      </c>
      <c r="BN84" s="7"/>
    </row>
    <row r="85" ht="15.6" spans="2:66">
      <c r="B85" s="24" t="s">
        <v>168</v>
      </c>
      <c r="G85" s="7" t="s">
        <v>4690</v>
      </c>
      <c r="K85" s="18" t="s">
        <v>4689</v>
      </c>
      <c r="N85" s="7">
        <v>1</v>
      </c>
      <c r="Q85" s="7" t="s">
        <v>168</v>
      </c>
      <c r="R85" s="33" t="s">
        <v>4689</v>
      </c>
      <c r="U85" s="7">
        <v>4.23</v>
      </c>
      <c r="V85" s="7" t="s">
        <v>4689</v>
      </c>
      <c r="W85" s="7">
        <v>4.23</v>
      </c>
      <c r="AA85" s="19">
        <v>41191.57</v>
      </c>
      <c r="AF85" s="38">
        <v>53</v>
      </c>
      <c r="AG85" s="44">
        <v>41191.57</v>
      </c>
      <c r="AH85" s="7" t="str">
        <f t="shared" si="3"/>
        <v>yes</v>
      </c>
      <c r="AI85" s="6">
        <v>33090.66</v>
      </c>
      <c r="AJ85" s="7"/>
      <c r="AL85" t="s">
        <v>4709</v>
      </c>
      <c r="AM85" s="19">
        <v>41191.57</v>
      </c>
      <c r="AO85" s="7" t="s">
        <v>4713</v>
      </c>
      <c r="AP85" s="47">
        <v>39611.76</v>
      </c>
      <c r="AQ85" s="7"/>
      <c r="AR85" s="7"/>
      <c r="AT85" s="7" t="s">
        <v>4709</v>
      </c>
      <c r="AU85" s="47">
        <v>36090.49</v>
      </c>
      <c r="AV85" s="7"/>
      <c r="AW85" s="7"/>
      <c r="AY85" s="7" t="s">
        <v>4710</v>
      </c>
      <c r="AZ85" s="47">
        <v>13126.68</v>
      </c>
      <c r="BA85" s="7"/>
      <c r="BB85" s="47"/>
      <c r="BD85" s="7">
        <v>0</v>
      </c>
      <c r="BE85" s="44">
        <v>41191.57</v>
      </c>
      <c r="BF85" s="7">
        <v>4</v>
      </c>
      <c r="BG85" s="47">
        <v>24671.66</v>
      </c>
      <c r="BH85" s="7"/>
      <c r="BJ85" s="38">
        <v>53</v>
      </c>
      <c r="BK85" s="7">
        <v>0</v>
      </c>
      <c r="BL85" s="7" t="str">
        <f t="shared" si="2"/>
        <v>no</v>
      </c>
      <c r="BM85" s="7">
        <v>3</v>
      </c>
      <c r="BN85" s="7"/>
    </row>
    <row r="86" ht="15.6" spans="2:66">
      <c r="B86" s="24" t="s">
        <v>170</v>
      </c>
      <c r="G86" s="7" t="s">
        <v>4687</v>
      </c>
      <c r="K86" s="18" t="s">
        <v>4687</v>
      </c>
      <c r="N86" s="7">
        <v>2</v>
      </c>
      <c r="Q86" s="7" t="s">
        <v>170</v>
      </c>
      <c r="R86" s="33" t="s">
        <v>4689</v>
      </c>
      <c r="U86" s="7">
        <v>4.06</v>
      </c>
      <c r="V86" s="7" t="s">
        <v>4689</v>
      </c>
      <c r="W86" s="7">
        <v>4.06</v>
      </c>
      <c r="AA86" s="19">
        <v>41097.16</v>
      </c>
      <c r="AF86" s="38">
        <v>51</v>
      </c>
      <c r="AG86" s="44">
        <v>41097.16</v>
      </c>
      <c r="AH86" s="7" t="str">
        <f t="shared" si="3"/>
        <v>yes</v>
      </c>
      <c r="AI86" s="6">
        <v>33074.94</v>
      </c>
      <c r="AJ86" s="7"/>
      <c r="AL86" t="s">
        <v>4709</v>
      </c>
      <c r="AM86" s="19">
        <v>41097.16</v>
      </c>
      <c r="AO86" s="7" t="s">
        <v>4713</v>
      </c>
      <c r="AP86" s="47">
        <v>39597.41</v>
      </c>
      <c r="AQ86" s="7"/>
      <c r="AR86" s="7"/>
      <c r="AT86" s="7" t="s">
        <v>4709</v>
      </c>
      <c r="AU86" s="47">
        <v>36074.34</v>
      </c>
      <c r="AV86" s="7"/>
      <c r="AW86" s="7"/>
      <c r="AY86" s="7" t="s">
        <v>4710</v>
      </c>
      <c r="AZ86" s="47">
        <v>13116.84</v>
      </c>
      <c r="BA86" s="7"/>
      <c r="BB86" s="47"/>
      <c r="BD86" s="7">
        <v>0</v>
      </c>
      <c r="BE86" s="44">
        <v>41097.16</v>
      </c>
      <c r="BF86" s="7">
        <v>3</v>
      </c>
      <c r="BG86" s="47">
        <v>24180.93</v>
      </c>
      <c r="BH86" s="7"/>
      <c r="BJ86" s="38">
        <v>51</v>
      </c>
      <c r="BK86" s="7">
        <v>0</v>
      </c>
      <c r="BL86" s="7" t="str">
        <f t="shared" si="2"/>
        <v>no</v>
      </c>
      <c r="BM86" s="7">
        <v>0</v>
      </c>
      <c r="BN86" s="7"/>
    </row>
    <row r="87" ht="15.6" spans="2:66">
      <c r="B87" s="24" t="s">
        <v>172</v>
      </c>
      <c r="G87" s="7" t="s">
        <v>4687</v>
      </c>
      <c r="K87" s="18" t="s">
        <v>4687</v>
      </c>
      <c r="N87" s="7">
        <v>2</v>
      </c>
      <c r="Q87" s="7" t="s">
        <v>172</v>
      </c>
      <c r="R87" s="33" t="s">
        <v>4689</v>
      </c>
      <c r="U87" s="7">
        <v>4.68</v>
      </c>
      <c r="V87" s="7" t="s">
        <v>4689</v>
      </c>
      <c r="W87" s="7">
        <v>4.68</v>
      </c>
      <c r="AA87" s="19">
        <v>41055.29</v>
      </c>
      <c r="AF87" s="38">
        <v>50</v>
      </c>
      <c r="AG87" s="44">
        <v>41055.29</v>
      </c>
      <c r="AH87" s="7" t="str">
        <f t="shared" si="3"/>
        <v>no</v>
      </c>
      <c r="AI87" s="6">
        <v>33025.32</v>
      </c>
      <c r="AJ87" s="7"/>
      <c r="AL87" t="s">
        <v>4709</v>
      </c>
      <c r="AM87" s="19">
        <v>41055.29</v>
      </c>
      <c r="AO87" s="7" t="s">
        <v>4713</v>
      </c>
      <c r="AP87" s="47">
        <v>39556.49</v>
      </c>
      <c r="AQ87" s="7"/>
      <c r="AR87" s="7"/>
      <c r="AT87" s="7" t="s">
        <v>4709</v>
      </c>
      <c r="AU87" s="47">
        <v>36021.01</v>
      </c>
      <c r="AV87" s="7"/>
      <c r="AW87" s="7"/>
      <c r="AY87" s="7" t="s">
        <v>4710</v>
      </c>
      <c r="AZ87" s="47">
        <v>13113.51</v>
      </c>
      <c r="BA87" s="7"/>
      <c r="BB87" s="47"/>
      <c r="BD87" s="7">
        <v>0</v>
      </c>
      <c r="BE87" s="44">
        <v>41055.29</v>
      </c>
      <c r="BF87" s="7">
        <v>3</v>
      </c>
      <c r="BG87" s="47">
        <v>24106.91</v>
      </c>
      <c r="BH87" s="7"/>
      <c r="BJ87" s="38">
        <v>50</v>
      </c>
      <c r="BK87" s="7">
        <v>0</v>
      </c>
      <c r="BL87" s="7" t="str">
        <f t="shared" si="2"/>
        <v>no</v>
      </c>
      <c r="BM87" s="7">
        <v>3</v>
      </c>
      <c r="BN87" s="7"/>
    </row>
    <row r="88" ht="15.6" spans="2:66">
      <c r="B88" s="24" t="s">
        <v>174</v>
      </c>
      <c r="G88" s="7" t="s">
        <v>4690</v>
      </c>
      <c r="K88" s="18" t="s">
        <v>4687</v>
      </c>
      <c r="N88" s="7">
        <v>1</v>
      </c>
      <c r="Q88" s="7" t="s">
        <v>174</v>
      </c>
      <c r="R88" s="33" t="s">
        <v>4689</v>
      </c>
      <c r="U88" s="7">
        <v>4.34</v>
      </c>
      <c r="V88" s="7" t="s">
        <v>4689</v>
      </c>
      <c r="W88" s="7">
        <v>4.34</v>
      </c>
      <c r="AA88" s="19">
        <v>41034.22</v>
      </c>
      <c r="AF88" s="38">
        <v>43</v>
      </c>
      <c r="AG88" s="44">
        <v>41034.22</v>
      </c>
      <c r="AH88" s="7" t="str">
        <f t="shared" si="3"/>
        <v>no</v>
      </c>
      <c r="AI88" s="6">
        <v>32947.63</v>
      </c>
      <c r="AJ88" s="7"/>
      <c r="AL88" t="s">
        <v>4709</v>
      </c>
      <c r="AM88" s="19">
        <v>41034.22</v>
      </c>
      <c r="AO88" s="7" t="s">
        <v>4713</v>
      </c>
      <c r="AP88" s="47">
        <v>39241.44</v>
      </c>
      <c r="AQ88" s="7"/>
      <c r="AR88" s="7"/>
      <c r="AT88" s="7" t="s">
        <v>4709</v>
      </c>
      <c r="AU88" s="47">
        <v>35883.27</v>
      </c>
      <c r="AV88" s="7"/>
      <c r="AW88" s="7"/>
      <c r="AY88" s="7" t="s">
        <v>4710</v>
      </c>
      <c r="AZ88" s="47">
        <v>13112.6</v>
      </c>
      <c r="BA88" s="7"/>
      <c r="BB88" s="47"/>
      <c r="BD88" s="7">
        <v>0</v>
      </c>
      <c r="BE88" s="44">
        <v>41034.22</v>
      </c>
      <c r="BF88" s="7">
        <v>3</v>
      </c>
      <c r="BG88" s="47">
        <v>21659.93</v>
      </c>
      <c r="BH88" s="7"/>
      <c r="BJ88" s="38">
        <v>43</v>
      </c>
      <c r="BK88" s="7">
        <v>1</v>
      </c>
      <c r="BL88" s="7" t="str">
        <f t="shared" si="2"/>
        <v>no</v>
      </c>
      <c r="BM88" s="7">
        <v>3</v>
      </c>
      <c r="BN88" s="7"/>
    </row>
    <row r="89" ht="15.6" spans="2:66">
      <c r="B89" s="24" t="s">
        <v>176</v>
      </c>
      <c r="G89" s="7" t="s">
        <v>4687</v>
      </c>
      <c r="K89" s="18" t="s">
        <v>4687</v>
      </c>
      <c r="N89" s="7" t="s">
        <v>4688</v>
      </c>
      <c r="Q89" s="7" t="s">
        <v>176</v>
      </c>
      <c r="R89" s="33" t="s">
        <v>4689</v>
      </c>
      <c r="U89" s="7">
        <v>10.51</v>
      </c>
      <c r="V89" s="7" t="s">
        <v>4689</v>
      </c>
      <c r="W89" s="7">
        <v>10.51</v>
      </c>
      <c r="AA89" s="19">
        <v>40974.16</v>
      </c>
      <c r="AF89" s="38">
        <v>48</v>
      </c>
      <c r="AG89" s="44">
        <v>40974.16</v>
      </c>
      <c r="AH89" s="7" t="str">
        <f t="shared" si="3"/>
        <v>no</v>
      </c>
      <c r="AI89" s="6">
        <v>32686.08</v>
      </c>
      <c r="AJ89" s="7"/>
      <c r="AL89" t="s">
        <v>4709</v>
      </c>
      <c r="AM89" s="19">
        <v>40974.16</v>
      </c>
      <c r="AO89" s="7" t="s">
        <v>4713</v>
      </c>
      <c r="AP89" s="47">
        <v>39125.33</v>
      </c>
      <c r="AQ89" s="7"/>
      <c r="AR89" s="7"/>
      <c r="AT89" s="7" t="s">
        <v>4709</v>
      </c>
      <c r="AU89" s="47">
        <v>35733.96</v>
      </c>
      <c r="AV89" s="7"/>
      <c r="AW89" s="7"/>
      <c r="AY89" s="7" t="s">
        <v>4710</v>
      </c>
      <c r="AZ89" s="47">
        <v>13110.79</v>
      </c>
      <c r="BA89" s="7"/>
      <c r="BB89" s="47"/>
      <c r="BD89" s="7">
        <v>0</v>
      </c>
      <c r="BE89" s="44">
        <v>40974.16</v>
      </c>
      <c r="BF89" s="7">
        <v>4</v>
      </c>
      <c r="BG89" s="47">
        <v>21472.48</v>
      </c>
      <c r="BH89" s="7"/>
      <c r="BJ89" s="38">
        <v>48</v>
      </c>
      <c r="BK89" s="7">
        <v>0</v>
      </c>
      <c r="BL89" s="7" t="str">
        <f t="shared" si="2"/>
        <v>no</v>
      </c>
      <c r="BM89" s="7">
        <v>3</v>
      </c>
      <c r="BN89" s="7"/>
    </row>
    <row r="90" ht="15.6" spans="2:66">
      <c r="B90" s="24" t="s">
        <v>178</v>
      </c>
      <c r="G90" s="7" t="s">
        <v>4690</v>
      </c>
      <c r="K90" s="18" t="s">
        <v>4689</v>
      </c>
      <c r="N90" s="7">
        <v>1</v>
      </c>
      <c r="Q90" s="7" t="s">
        <v>178</v>
      </c>
      <c r="R90" s="33" t="s">
        <v>4689</v>
      </c>
      <c r="U90" s="7">
        <v>5.84</v>
      </c>
      <c r="V90" s="7" t="s">
        <v>4689</v>
      </c>
      <c r="W90" s="7">
        <v>5.84</v>
      </c>
      <c r="AA90" s="19">
        <v>40961.29</v>
      </c>
      <c r="AF90" s="38">
        <v>39</v>
      </c>
      <c r="AG90" s="44">
        <v>40961.29</v>
      </c>
      <c r="AH90" s="7" t="str">
        <f t="shared" si="3"/>
        <v>no</v>
      </c>
      <c r="AI90" s="6">
        <v>32192.76</v>
      </c>
      <c r="AJ90" s="7"/>
      <c r="AL90" t="s">
        <v>4709</v>
      </c>
      <c r="AM90" s="19">
        <v>40961.29</v>
      </c>
      <c r="AO90" s="7" t="s">
        <v>4713</v>
      </c>
      <c r="AP90" s="47">
        <v>39047.29</v>
      </c>
      <c r="AQ90" s="7"/>
      <c r="AR90" s="7"/>
      <c r="AT90" s="7" t="s">
        <v>4709</v>
      </c>
      <c r="AU90" s="47">
        <v>35711.39</v>
      </c>
      <c r="AV90" s="7"/>
      <c r="AW90" s="7"/>
      <c r="AY90" s="7" t="s">
        <v>4710</v>
      </c>
      <c r="AZ90" s="47">
        <v>13101.74</v>
      </c>
      <c r="BA90" s="7"/>
      <c r="BB90" s="47"/>
      <c r="BD90" s="7">
        <v>0</v>
      </c>
      <c r="BE90" s="44">
        <v>40961.29</v>
      </c>
      <c r="BF90" s="7">
        <v>3</v>
      </c>
      <c r="BG90" s="47">
        <v>20745.99</v>
      </c>
      <c r="BH90" s="7"/>
      <c r="BJ90" s="38">
        <v>39</v>
      </c>
      <c r="BK90" s="7">
        <v>3</v>
      </c>
      <c r="BL90" s="7" t="str">
        <f t="shared" si="2"/>
        <v>yes</v>
      </c>
      <c r="BM90" s="7">
        <v>0</v>
      </c>
      <c r="BN90" s="7"/>
    </row>
    <row r="91" ht="15.6" spans="2:66">
      <c r="B91" s="24" t="s">
        <v>180</v>
      </c>
      <c r="G91" s="7" t="s">
        <v>4690</v>
      </c>
      <c r="K91" s="18" t="s">
        <v>4687</v>
      </c>
      <c r="N91" s="7">
        <v>1</v>
      </c>
      <c r="Q91" s="7" t="s">
        <v>180</v>
      </c>
      <c r="R91" s="33" t="s">
        <v>4689</v>
      </c>
      <c r="U91" s="7">
        <v>5.41</v>
      </c>
      <c r="V91" s="7" t="s">
        <v>4689</v>
      </c>
      <c r="W91" s="7">
        <v>5.41</v>
      </c>
      <c r="AA91" s="19">
        <v>40941.29</v>
      </c>
      <c r="AF91" s="38">
        <v>43</v>
      </c>
      <c r="AG91" s="44">
        <v>40941.29</v>
      </c>
      <c r="AH91" s="7" t="str">
        <f t="shared" si="3"/>
        <v>no</v>
      </c>
      <c r="AI91" s="6">
        <v>31620</v>
      </c>
      <c r="AJ91" s="7"/>
      <c r="AL91" t="s">
        <v>4709</v>
      </c>
      <c r="AM91" s="19">
        <v>40941.29</v>
      </c>
      <c r="AO91" s="7" t="s">
        <v>4713</v>
      </c>
      <c r="AP91" s="47">
        <v>38998.55</v>
      </c>
      <c r="AQ91" s="7"/>
      <c r="AR91" s="7"/>
      <c r="AT91" s="7" t="s">
        <v>4709</v>
      </c>
      <c r="AU91" s="47">
        <v>35701.9</v>
      </c>
      <c r="AV91" s="7"/>
      <c r="AW91" s="7"/>
      <c r="AY91" s="7" t="s">
        <v>4710</v>
      </c>
      <c r="AZ91" s="47">
        <v>13063.88</v>
      </c>
      <c r="BA91" s="7"/>
      <c r="BB91" s="47"/>
      <c r="BD91" s="7">
        <v>0</v>
      </c>
      <c r="BE91" s="44">
        <v>40941.29</v>
      </c>
      <c r="BF91" s="7">
        <v>3</v>
      </c>
      <c r="BG91" s="47">
        <v>20463</v>
      </c>
      <c r="BH91" s="7"/>
      <c r="BJ91" s="38">
        <v>43</v>
      </c>
      <c r="BK91" s="7">
        <v>3</v>
      </c>
      <c r="BL91" s="7" t="str">
        <f t="shared" si="2"/>
        <v>no</v>
      </c>
      <c r="BM91" s="7">
        <v>0</v>
      </c>
      <c r="BN91" s="7"/>
    </row>
    <row r="92" ht="15.6" spans="2:66">
      <c r="B92" s="24" t="s">
        <v>182</v>
      </c>
      <c r="G92" s="7" t="s">
        <v>4687</v>
      </c>
      <c r="K92" s="18" t="s">
        <v>4687</v>
      </c>
      <c r="N92" s="7">
        <v>1</v>
      </c>
      <c r="Q92" s="7" t="s">
        <v>182</v>
      </c>
      <c r="R92" s="33" t="s">
        <v>4689</v>
      </c>
      <c r="U92" s="7">
        <v>6.06</v>
      </c>
      <c r="V92" s="7" t="s">
        <v>4689</v>
      </c>
      <c r="W92" s="7">
        <v>6.06</v>
      </c>
      <c r="AA92" s="19">
        <v>40932.43</v>
      </c>
      <c r="AF92" s="38">
        <v>30</v>
      </c>
      <c r="AG92" s="44">
        <v>40932.43</v>
      </c>
      <c r="AH92" s="7" t="str">
        <f t="shared" si="3"/>
        <v>no</v>
      </c>
      <c r="AI92" s="6">
        <v>31322.53</v>
      </c>
      <c r="AJ92" s="7"/>
      <c r="AL92" t="s">
        <v>4709</v>
      </c>
      <c r="AM92" s="19">
        <v>40932.43</v>
      </c>
      <c r="AO92" s="7" t="s">
        <v>4713</v>
      </c>
      <c r="AP92" s="47">
        <v>38893.36</v>
      </c>
      <c r="AQ92" s="7"/>
      <c r="AR92" s="7"/>
      <c r="AT92" s="7" t="s">
        <v>4709</v>
      </c>
      <c r="AU92" s="47">
        <v>35595.59</v>
      </c>
      <c r="AV92" s="7"/>
      <c r="AW92" s="7"/>
      <c r="AY92" s="7" t="s">
        <v>4710</v>
      </c>
      <c r="AZ92" s="47">
        <v>13051.22</v>
      </c>
      <c r="BA92" s="7"/>
      <c r="BB92" s="47"/>
      <c r="BD92" s="7">
        <v>0</v>
      </c>
      <c r="BE92" s="44">
        <v>40932.43</v>
      </c>
      <c r="BF92" s="7">
        <v>3</v>
      </c>
      <c r="BG92" s="47">
        <v>19933.46</v>
      </c>
      <c r="BH92" s="7"/>
      <c r="BJ92" s="38">
        <v>30</v>
      </c>
      <c r="BK92" s="7">
        <v>3</v>
      </c>
      <c r="BL92" s="7" t="str">
        <f t="shared" si="2"/>
        <v>yes</v>
      </c>
      <c r="BM92" s="7">
        <v>0</v>
      </c>
      <c r="BN92" s="7"/>
    </row>
    <row r="93" ht="15.6" spans="2:66">
      <c r="B93" s="24" t="s">
        <v>184</v>
      </c>
      <c r="G93" s="7" t="s">
        <v>4687</v>
      </c>
      <c r="K93" s="18" t="s">
        <v>4687</v>
      </c>
      <c r="N93" s="7" t="s">
        <v>4688</v>
      </c>
      <c r="Q93" s="7" t="s">
        <v>184</v>
      </c>
      <c r="R93" s="33" t="s">
        <v>4689</v>
      </c>
      <c r="U93" s="7">
        <v>4.22</v>
      </c>
      <c r="V93" s="7" t="s">
        <v>4689</v>
      </c>
      <c r="W93" s="7">
        <v>4.22</v>
      </c>
      <c r="AA93" s="19">
        <v>40904.2</v>
      </c>
      <c r="AF93" s="38">
        <v>23</v>
      </c>
      <c r="AG93" s="44">
        <v>40904.2</v>
      </c>
      <c r="AH93" s="7" t="str">
        <f t="shared" si="3"/>
        <v>no</v>
      </c>
      <c r="AI93" s="6">
        <v>30942.19</v>
      </c>
      <c r="AJ93" s="7"/>
      <c r="AL93" t="s">
        <v>4709</v>
      </c>
      <c r="AM93" s="19">
        <v>40904.2</v>
      </c>
      <c r="AO93" s="7" t="s">
        <v>4713</v>
      </c>
      <c r="AP93" s="47">
        <v>38746.36</v>
      </c>
      <c r="AQ93" s="7"/>
      <c r="AR93" s="7"/>
      <c r="AT93" s="7" t="s">
        <v>4709</v>
      </c>
      <c r="AU93" s="47">
        <v>35585.58</v>
      </c>
      <c r="AV93" s="7"/>
      <c r="AW93" s="7"/>
      <c r="AY93" s="7" t="s">
        <v>4710</v>
      </c>
      <c r="AZ93" s="47">
        <v>13047.33</v>
      </c>
      <c r="BA93" s="7"/>
      <c r="BB93" s="47"/>
      <c r="BD93" s="7">
        <v>0</v>
      </c>
      <c r="BE93" s="44">
        <v>40904.2</v>
      </c>
      <c r="BF93" s="7">
        <v>3</v>
      </c>
      <c r="BG93" s="47">
        <v>19749.38</v>
      </c>
      <c r="BH93" s="7"/>
      <c r="BJ93" s="38">
        <v>23</v>
      </c>
      <c r="BK93" s="7">
        <v>1</v>
      </c>
      <c r="BL93" s="7" t="str">
        <f t="shared" si="2"/>
        <v>yes</v>
      </c>
      <c r="BM93" s="7">
        <v>0</v>
      </c>
      <c r="BN93" s="7"/>
    </row>
    <row r="94" ht="15.6" spans="2:66">
      <c r="B94" s="24" t="s">
        <v>186</v>
      </c>
      <c r="G94" s="7" t="s">
        <v>4687</v>
      </c>
      <c r="K94" s="18" t="s">
        <v>4687</v>
      </c>
      <c r="N94" s="7">
        <v>2</v>
      </c>
      <c r="Q94" s="7" t="s">
        <v>186</v>
      </c>
      <c r="R94" s="33" t="s">
        <v>4689</v>
      </c>
      <c r="U94" s="7">
        <v>5.12</v>
      </c>
      <c r="V94" s="7" t="s">
        <v>4689</v>
      </c>
      <c r="W94" s="7">
        <v>5.12</v>
      </c>
      <c r="AA94" s="19">
        <v>40817.85</v>
      </c>
      <c r="AF94" s="38">
        <v>50</v>
      </c>
      <c r="AG94" s="44">
        <v>40817.85</v>
      </c>
      <c r="AH94" s="7" t="str">
        <f t="shared" si="3"/>
        <v>no</v>
      </c>
      <c r="AI94" s="6">
        <v>30625.65</v>
      </c>
      <c r="AJ94" s="7"/>
      <c r="AL94" t="s">
        <v>4709</v>
      </c>
      <c r="AM94" s="19">
        <v>40817.85</v>
      </c>
      <c r="AO94" s="7" t="s">
        <v>4713</v>
      </c>
      <c r="AP94" s="47">
        <v>38709.18</v>
      </c>
      <c r="AQ94" s="7"/>
      <c r="AR94" s="7"/>
      <c r="AT94" s="7" t="s">
        <v>4709</v>
      </c>
      <c r="AU94" s="47">
        <v>35573.26</v>
      </c>
      <c r="AV94" s="7"/>
      <c r="AW94" s="7"/>
      <c r="AY94" s="7" t="s">
        <v>4710</v>
      </c>
      <c r="AZ94" s="47">
        <v>13044.41</v>
      </c>
      <c r="BA94" s="7"/>
      <c r="BB94" s="47"/>
      <c r="BD94" s="7">
        <v>0</v>
      </c>
      <c r="BE94" s="44">
        <v>40817.85</v>
      </c>
      <c r="BF94" s="7">
        <v>4</v>
      </c>
      <c r="BG94" s="47">
        <v>19496.72</v>
      </c>
      <c r="BH94" s="7"/>
      <c r="BJ94" s="38">
        <v>50</v>
      </c>
      <c r="BK94" s="7">
        <v>0</v>
      </c>
      <c r="BL94" s="7" t="str">
        <f t="shared" si="2"/>
        <v>no</v>
      </c>
      <c r="BM94" s="7">
        <v>0</v>
      </c>
      <c r="BN94" s="7"/>
    </row>
    <row r="95" ht="15.6" spans="2:66">
      <c r="B95" s="24" t="s">
        <v>188</v>
      </c>
      <c r="G95" s="7" t="s">
        <v>4687</v>
      </c>
      <c r="K95" s="18" t="s">
        <v>4689</v>
      </c>
      <c r="N95" s="7" t="s">
        <v>4688</v>
      </c>
      <c r="Q95" s="7" t="s">
        <v>188</v>
      </c>
      <c r="R95" s="33" t="s">
        <v>4689</v>
      </c>
      <c r="U95" s="7">
        <v>4.57</v>
      </c>
      <c r="V95" s="7" t="s">
        <v>4689</v>
      </c>
      <c r="W95" s="7">
        <v>4.57</v>
      </c>
      <c r="AA95" s="19">
        <v>40720.55</v>
      </c>
      <c r="AF95" s="38">
        <v>46</v>
      </c>
      <c r="AG95" s="44">
        <v>40720.55</v>
      </c>
      <c r="AH95" s="7" t="str">
        <f t="shared" si="3"/>
        <v>no</v>
      </c>
      <c r="AI95" s="6">
        <v>30366.93</v>
      </c>
      <c r="AJ95" s="7"/>
      <c r="AL95" t="s">
        <v>4709</v>
      </c>
      <c r="AM95" s="19">
        <v>40720.55</v>
      </c>
      <c r="AO95" s="7" t="s">
        <v>4713</v>
      </c>
      <c r="AP95" s="47">
        <v>38415.47</v>
      </c>
      <c r="AQ95" s="7"/>
      <c r="AR95" s="7"/>
      <c r="AT95" s="7" t="s">
        <v>4709</v>
      </c>
      <c r="AU95" s="47">
        <v>35547.47</v>
      </c>
      <c r="AV95" s="7"/>
      <c r="AW95" s="7"/>
      <c r="AY95" s="7" t="s">
        <v>4710</v>
      </c>
      <c r="AZ95" s="47">
        <v>13041.92</v>
      </c>
      <c r="BA95" s="7"/>
      <c r="BB95" s="47"/>
      <c r="BD95" s="7">
        <v>0</v>
      </c>
      <c r="BE95" s="44">
        <v>40720.55</v>
      </c>
      <c r="BF95" s="7">
        <v>3</v>
      </c>
      <c r="BG95" s="47">
        <v>19362</v>
      </c>
      <c r="BH95" s="7"/>
      <c r="BJ95" s="38">
        <v>46</v>
      </c>
      <c r="BK95" s="7">
        <v>3</v>
      </c>
      <c r="BL95" s="7" t="str">
        <f t="shared" si="2"/>
        <v>no</v>
      </c>
      <c r="BM95" s="7">
        <v>0</v>
      </c>
      <c r="BN95" s="7"/>
    </row>
    <row r="96" ht="15.6" spans="2:66">
      <c r="B96" s="24" t="s">
        <v>190</v>
      </c>
      <c r="G96" s="7" t="s">
        <v>4687</v>
      </c>
      <c r="K96" s="18" t="s">
        <v>4689</v>
      </c>
      <c r="N96" s="7">
        <v>2</v>
      </c>
      <c r="Q96" s="7" t="s">
        <v>190</v>
      </c>
      <c r="R96" s="33" t="s">
        <v>4689</v>
      </c>
      <c r="U96" s="7">
        <v>9.58</v>
      </c>
      <c r="V96" s="7" t="s">
        <v>4689</v>
      </c>
      <c r="W96" s="7">
        <v>9.58</v>
      </c>
      <c r="AA96" s="19">
        <v>40692.91</v>
      </c>
      <c r="AF96" s="38">
        <v>52</v>
      </c>
      <c r="AG96" s="44">
        <v>40692.91</v>
      </c>
      <c r="AH96" s="7" t="str">
        <f t="shared" si="3"/>
        <v>yes</v>
      </c>
      <c r="AI96" s="6">
        <v>30260</v>
      </c>
      <c r="AJ96" s="7"/>
      <c r="AL96" t="s">
        <v>4709</v>
      </c>
      <c r="AM96" s="19">
        <v>40692.91</v>
      </c>
      <c r="AO96" s="7" t="s">
        <v>4713</v>
      </c>
      <c r="AP96" s="47">
        <v>38344.57</v>
      </c>
      <c r="AQ96" s="7"/>
      <c r="AR96" s="7"/>
      <c r="AT96" s="7" t="s">
        <v>4709</v>
      </c>
      <c r="AU96" s="47">
        <v>35517.19</v>
      </c>
      <c r="AV96" s="7"/>
      <c r="AW96" s="7"/>
      <c r="AY96" s="7" t="s">
        <v>4710</v>
      </c>
      <c r="AZ96" s="47">
        <v>13023.93</v>
      </c>
      <c r="BA96" s="7"/>
      <c r="BB96" s="47"/>
      <c r="BD96" s="7">
        <v>0</v>
      </c>
      <c r="BE96" s="44">
        <v>40692.91</v>
      </c>
      <c r="BF96" s="7">
        <v>3</v>
      </c>
      <c r="BG96" s="47">
        <v>19199.94</v>
      </c>
      <c r="BH96" s="7"/>
      <c r="BJ96" s="38">
        <v>52</v>
      </c>
      <c r="BK96" s="7">
        <v>0</v>
      </c>
      <c r="BL96" s="7" t="str">
        <f t="shared" si="2"/>
        <v>no</v>
      </c>
      <c r="BM96" s="7">
        <v>0</v>
      </c>
      <c r="BN96" s="7"/>
    </row>
    <row r="97" ht="15.6" spans="2:66">
      <c r="B97" s="24" t="s">
        <v>192</v>
      </c>
      <c r="G97" s="7" t="s">
        <v>4687</v>
      </c>
      <c r="K97" s="18" t="s">
        <v>4689</v>
      </c>
      <c r="N97" s="7">
        <v>1</v>
      </c>
      <c r="Q97" s="7" t="s">
        <v>192</v>
      </c>
      <c r="R97" s="33" t="s">
        <v>4689</v>
      </c>
      <c r="U97" s="7">
        <v>9.78</v>
      </c>
      <c r="V97" s="7" t="s">
        <v>4689</v>
      </c>
      <c r="W97" s="7">
        <v>9.78</v>
      </c>
      <c r="AA97" s="19">
        <v>40590.55</v>
      </c>
      <c r="AF97" s="38">
        <v>47</v>
      </c>
      <c r="AG97" s="44">
        <v>40590.55</v>
      </c>
      <c r="AH97" s="7" t="str">
        <f t="shared" si="3"/>
        <v>no</v>
      </c>
      <c r="AI97" s="6">
        <v>30184.94</v>
      </c>
      <c r="AJ97" s="7"/>
      <c r="AL97" t="s">
        <v>4709</v>
      </c>
      <c r="AM97" s="19">
        <v>40590.55</v>
      </c>
      <c r="AO97" s="7" t="s">
        <v>4713</v>
      </c>
      <c r="AP97" s="47">
        <v>38313.13</v>
      </c>
      <c r="AQ97" s="7"/>
      <c r="AR97" s="7"/>
      <c r="AT97" s="7" t="s">
        <v>4709</v>
      </c>
      <c r="AU97" s="47">
        <v>35345.73</v>
      </c>
      <c r="AV97" s="7"/>
      <c r="AW97" s="7"/>
      <c r="AY97" s="7" t="s">
        <v>4710</v>
      </c>
      <c r="AZ97" s="47">
        <v>13019.16</v>
      </c>
      <c r="BA97" s="7"/>
      <c r="BB97" s="47"/>
      <c r="BD97" s="7">
        <v>0</v>
      </c>
      <c r="BE97" s="44">
        <v>40590.55</v>
      </c>
      <c r="BF97" s="7">
        <v>5</v>
      </c>
      <c r="BG97" s="47">
        <v>19023.26</v>
      </c>
      <c r="BH97" s="7"/>
      <c r="BJ97" s="38">
        <v>47</v>
      </c>
      <c r="BK97" s="7">
        <v>1</v>
      </c>
      <c r="BL97" s="7" t="str">
        <f t="shared" si="2"/>
        <v>no</v>
      </c>
      <c r="BM97" s="7">
        <v>0</v>
      </c>
      <c r="BN97" s="7"/>
    </row>
    <row r="98" ht="15.6" spans="2:66">
      <c r="B98" s="24" t="s">
        <v>194</v>
      </c>
      <c r="G98" s="7" t="s">
        <v>4687</v>
      </c>
      <c r="K98" s="18" t="s">
        <v>4689</v>
      </c>
      <c r="N98" s="7" t="s">
        <v>4688</v>
      </c>
      <c r="Q98" s="7" t="s">
        <v>194</v>
      </c>
      <c r="R98" s="33" t="s">
        <v>4689</v>
      </c>
      <c r="U98" s="7">
        <v>4.11</v>
      </c>
      <c r="V98" s="7" t="s">
        <v>4689</v>
      </c>
      <c r="W98" s="7">
        <v>4.11</v>
      </c>
      <c r="AA98" s="19">
        <v>40419.02</v>
      </c>
      <c r="AF98" s="38">
        <v>37</v>
      </c>
      <c r="AG98" s="44">
        <v>40419.02</v>
      </c>
      <c r="AH98" s="7" t="str">
        <f t="shared" si="3"/>
        <v>no</v>
      </c>
      <c r="AI98" s="6">
        <v>30166.62</v>
      </c>
      <c r="AJ98" s="7"/>
      <c r="AL98" t="s">
        <v>4709</v>
      </c>
      <c r="AM98" s="19">
        <v>40419.02</v>
      </c>
      <c r="AO98" s="7" t="s">
        <v>4713</v>
      </c>
      <c r="AP98" s="47">
        <v>38282.75</v>
      </c>
      <c r="AQ98" s="7"/>
      <c r="AR98" s="7"/>
      <c r="AT98" s="7" t="s">
        <v>4709</v>
      </c>
      <c r="AU98" s="47">
        <v>35315.96</v>
      </c>
      <c r="AV98" s="7"/>
      <c r="AW98" s="7"/>
      <c r="AY98" s="7" t="s">
        <v>4710</v>
      </c>
      <c r="AZ98" s="47">
        <v>13012.21</v>
      </c>
      <c r="BA98" s="7"/>
      <c r="BB98" s="47"/>
      <c r="BD98" s="7">
        <v>0</v>
      </c>
      <c r="BE98" s="44">
        <v>40419.02</v>
      </c>
      <c r="BF98" s="7">
        <v>3</v>
      </c>
      <c r="BG98" s="47">
        <v>18838.7</v>
      </c>
      <c r="BH98" s="7"/>
      <c r="BJ98" s="38">
        <v>37</v>
      </c>
      <c r="BK98" s="7">
        <v>0</v>
      </c>
      <c r="BL98" s="7" t="str">
        <f t="shared" si="2"/>
        <v>yes</v>
      </c>
      <c r="BM98" s="7">
        <v>0</v>
      </c>
      <c r="BN98" s="7"/>
    </row>
    <row r="99" ht="15.6" spans="2:66">
      <c r="B99" s="24" t="s">
        <v>196</v>
      </c>
      <c r="G99" s="7" t="s">
        <v>4687</v>
      </c>
      <c r="K99" s="18" t="s">
        <v>4689</v>
      </c>
      <c r="N99" s="7">
        <v>2</v>
      </c>
      <c r="Q99" s="7" t="s">
        <v>196</v>
      </c>
      <c r="R99" s="33" t="s">
        <v>4689</v>
      </c>
      <c r="U99" s="7">
        <v>4.02</v>
      </c>
      <c r="V99" s="7" t="s">
        <v>4689</v>
      </c>
      <c r="W99" s="7">
        <v>4.02</v>
      </c>
      <c r="AA99" s="19">
        <v>40373.74</v>
      </c>
      <c r="AF99" s="38">
        <v>56</v>
      </c>
      <c r="AG99" s="44">
        <v>40373.74</v>
      </c>
      <c r="AH99" s="7" t="str">
        <f t="shared" si="3"/>
        <v>yes</v>
      </c>
      <c r="AI99" s="6">
        <v>30134.75</v>
      </c>
      <c r="AJ99" s="7"/>
      <c r="AL99" t="s">
        <v>4709</v>
      </c>
      <c r="AM99" s="19">
        <v>40373.74</v>
      </c>
      <c r="AO99" s="7" t="s">
        <v>4713</v>
      </c>
      <c r="AP99" s="47">
        <v>38245.59</v>
      </c>
      <c r="AQ99" s="7"/>
      <c r="AR99" s="7"/>
      <c r="AT99" s="7" t="s">
        <v>4709</v>
      </c>
      <c r="AU99" s="47">
        <v>35160.13</v>
      </c>
      <c r="AV99" s="7"/>
      <c r="AW99" s="7"/>
      <c r="AY99" s="7" t="s">
        <v>4710</v>
      </c>
      <c r="AZ99" s="47">
        <v>13010.86</v>
      </c>
      <c r="BA99" s="7"/>
      <c r="BB99" s="47"/>
      <c r="BD99" s="7">
        <v>0</v>
      </c>
      <c r="BE99" s="44">
        <v>40373.74</v>
      </c>
      <c r="BF99" s="7">
        <v>3</v>
      </c>
      <c r="BG99" s="47">
        <v>18804.75</v>
      </c>
      <c r="BH99" s="7"/>
      <c r="BJ99" s="38">
        <v>56</v>
      </c>
      <c r="BK99" s="7">
        <v>0</v>
      </c>
      <c r="BL99" s="7" t="str">
        <f t="shared" si="2"/>
        <v>no</v>
      </c>
      <c r="BM99" s="7">
        <v>0</v>
      </c>
      <c r="BN99" s="7"/>
    </row>
    <row r="100" ht="15.6" spans="2:66">
      <c r="B100" s="24" t="s">
        <v>198</v>
      </c>
      <c r="G100" s="7" t="s">
        <v>4687</v>
      </c>
      <c r="K100" s="18" t="s">
        <v>4687</v>
      </c>
      <c r="N100" s="7" t="s">
        <v>4688</v>
      </c>
      <c r="Q100" s="7" t="s">
        <v>198</v>
      </c>
      <c r="R100" s="33" t="s">
        <v>4689</v>
      </c>
      <c r="U100" s="7">
        <v>6.92</v>
      </c>
      <c r="V100" s="7" t="s">
        <v>4689</v>
      </c>
      <c r="W100" s="7">
        <v>6.92</v>
      </c>
      <c r="AA100" s="19">
        <v>40309.93</v>
      </c>
      <c r="AF100" s="38">
        <v>60</v>
      </c>
      <c r="AG100" s="44">
        <v>40309.93</v>
      </c>
      <c r="AH100" s="7" t="str">
        <f t="shared" si="3"/>
        <v>yes</v>
      </c>
      <c r="AI100" s="6">
        <v>30063.58</v>
      </c>
      <c r="AJ100" s="7"/>
      <c r="AL100" t="s">
        <v>4709</v>
      </c>
      <c r="AM100" s="19">
        <v>40309.93</v>
      </c>
      <c r="AO100" s="7" t="s">
        <v>4713</v>
      </c>
      <c r="AP100" s="47">
        <v>38126.25</v>
      </c>
      <c r="AQ100" s="7"/>
      <c r="AR100" s="7"/>
      <c r="AT100" s="7" t="s">
        <v>4709</v>
      </c>
      <c r="AU100" s="47">
        <v>35050.62</v>
      </c>
      <c r="AV100" s="7"/>
      <c r="AW100" s="7"/>
      <c r="AY100" s="7" t="s">
        <v>4710</v>
      </c>
      <c r="AZ100" s="47">
        <v>13008.07</v>
      </c>
      <c r="BA100" s="7"/>
      <c r="BB100" s="47"/>
      <c r="BD100" s="7">
        <v>0</v>
      </c>
      <c r="BE100" s="44">
        <v>40309.93</v>
      </c>
      <c r="BF100" s="7">
        <v>3</v>
      </c>
      <c r="BG100" s="47">
        <v>18765.88</v>
      </c>
      <c r="BH100" s="7"/>
      <c r="BJ100" s="38">
        <v>60</v>
      </c>
      <c r="BK100" s="7">
        <v>0</v>
      </c>
      <c r="BL100" s="7" t="str">
        <f t="shared" si="2"/>
        <v>no</v>
      </c>
      <c r="BM100" s="7">
        <v>0</v>
      </c>
      <c r="BN100" s="7"/>
    </row>
    <row r="101" ht="15.6" spans="2:66">
      <c r="B101" s="24" t="s">
        <v>200</v>
      </c>
      <c r="G101" s="7" t="s">
        <v>4687</v>
      </c>
      <c r="K101" s="18" t="s">
        <v>4687</v>
      </c>
      <c r="N101" s="7" t="s">
        <v>4688</v>
      </c>
      <c r="Q101" s="7" t="s">
        <v>200</v>
      </c>
      <c r="R101" s="33" t="s">
        <v>4689</v>
      </c>
      <c r="U101" s="7">
        <v>4.84</v>
      </c>
      <c r="V101" s="7" t="s">
        <v>4689</v>
      </c>
      <c r="W101" s="7">
        <v>4.84</v>
      </c>
      <c r="AA101" s="19">
        <v>40284.38</v>
      </c>
      <c r="AF101" s="38">
        <v>45</v>
      </c>
      <c r="AG101" s="44">
        <v>40284.38</v>
      </c>
      <c r="AH101" s="7" t="str">
        <f t="shared" si="3"/>
        <v>no</v>
      </c>
      <c r="AI101" s="6">
        <v>29523.17</v>
      </c>
      <c r="AJ101" s="7"/>
      <c r="AL101" t="s">
        <v>4709</v>
      </c>
      <c r="AM101" s="19">
        <v>40284.38</v>
      </c>
      <c r="AO101" s="7" t="s">
        <v>4713</v>
      </c>
      <c r="AP101" s="47">
        <v>37829.72</v>
      </c>
      <c r="AQ101" s="7"/>
      <c r="AR101" s="7"/>
      <c r="AT101" s="7" t="s">
        <v>4709</v>
      </c>
      <c r="AU101" s="47">
        <v>35000.73</v>
      </c>
      <c r="AV101" s="7"/>
      <c r="AW101" s="7"/>
      <c r="AY101" s="7" t="s">
        <v>4710</v>
      </c>
      <c r="AZ101" s="47">
        <v>13004.95</v>
      </c>
      <c r="BA101" s="7"/>
      <c r="BB101" s="47"/>
      <c r="BD101" s="7">
        <v>0</v>
      </c>
      <c r="BE101" s="44">
        <v>40284.38</v>
      </c>
      <c r="BF101" s="7">
        <v>3</v>
      </c>
      <c r="BG101" s="47">
        <v>18259.22</v>
      </c>
      <c r="BH101" s="7"/>
      <c r="BJ101" s="38">
        <v>45</v>
      </c>
      <c r="BK101" s="7">
        <v>2</v>
      </c>
      <c r="BL101" s="7" t="str">
        <f t="shared" si="2"/>
        <v>no</v>
      </c>
      <c r="BM101" s="7">
        <v>0</v>
      </c>
      <c r="BN101" s="7"/>
    </row>
    <row r="102" ht="15.6" spans="2:66">
      <c r="B102" s="24" t="s">
        <v>202</v>
      </c>
      <c r="G102" s="7" t="s">
        <v>4687</v>
      </c>
      <c r="K102" s="18" t="s">
        <v>4689</v>
      </c>
      <c r="N102" s="7" t="s">
        <v>4688</v>
      </c>
      <c r="Q102" s="7" t="s">
        <v>202</v>
      </c>
      <c r="R102" s="33" t="s">
        <v>4689</v>
      </c>
      <c r="U102" s="7">
        <v>8</v>
      </c>
      <c r="V102" s="7" t="s">
        <v>4689</v>
      </c>
      <c r="W102" s="7">
        <v>8</v>
      </c>
      <c r="AA102" s="19">
        <v>40273.65</v>
      </c>
      <c r="AF102" s="38">
        <v>41</v>
      </c>
      <c r="AG102" s="44">
        <v>40273.65</v>
      </c>
      <c r="AH102" s="7" t="str">
        <f t="shared" si="3"/>
        <v>no</v>
      </c>
      <c r="AI102" s="6">
        <v>29330.98</v>
      </c>
      <c r="AJ102" s="7"/>
      <c r="AL102" t="s">
        <v>4709</v>
      </c>
      <c r="AM102" s="19">
        <v>40273.65</v>
      </c>
      <c r="AO102" s="7" t="s">
        <v>4713</v>
      </c>
      <c r="AP102" s="47">
        <v>37742.58</v>
      </c>
      <c r="AQ102" s="7"/>
      <c r="AR102" s="7"/>
      <c r="AT102" s="7" t="s">
        <v>4709</v>
      </c>
      <c r="AU102" s="47">
        <v>34979.86</v>
      </c>
      <c r="AV102" s="7"/>
      <c r="AW102" s="7"/>
      <c r="AY102" s="7" t="s">
        <v>4710</v>
      </c>
      <c r="AZ102" s="47">
        <v>13002.91</v>
      </c>
      <c r="BA102" s="7"/>
      <c r="BB102" s="47"/>
      <c r="BD102" s="7">
        <v>0</v>
      </c>
      <c r="BE102" s="44">
        <v>40273.65</v>
      </c>
      <c r="BF102" s="7">
        <v>3</v>
      </c>
      <c r="BG102" s="47">
        <v>18223.45</v>
      </c>
      <c r="BH102" s="7"/>
      <c r="BJ102" s="38">
        <v>41</v>
      </c>
      <c r="BK102" s="7">
        <v>1</v>
      </c>
      <c r="BL102" s="7" t="str">
        <f t="shared" si="2"/>
        <v>no</v>
      </c>
      <c r="BM102" s="7">
        <v>3</v>
      </c>
      <c r="BN102" s="7"/>
    </row>
    <row r="103" ht="15.6" spans="2:66">
      <c r="B103" s="24" t="s">
        <v>204</v>
      </c>
      <c r="G103" s="7" t="s">
        <v>4687</v>
      </c>
      <c r="K103" s="18" t="s">
        <v>4689</v>
      </c>
      <c r="N103" s="7" t="s">
        <v>4688</v>
      </c>
      <c r="Q103" s="7" t="s">
        <v>204</v>
      </c>
      <c r="R103" s="33" t="s">
        <v>4689</v>
      </c>
      <c r="U103" s="7">
        <v>8.77</v>
      </c>
      <c r="V103" s="7" t="s">
        <v>4689</v>
      </c>
      <c r="W103" s="7">
        <v>8.77</v>
      </c>
      <c r="AA103" s="19">
        <v>40208.56</v>
      </c>
      <c r="AF103" s="38">
        <v>41</v>
      </c>
      <c r="AG103" s="44">
        <v>40208.56</v>
      </c>
      <c r="AH103" s="7" t="str">
        <f t="shared" si="3"/>
        <v>no</v>
      </c>
      <c r="AI103" s="6">
        <v>29186.48</v>
      </c>
      <c r="AJ103" s="7"/>
      <c r="AL103" t="s">
        <v>4709</v>
      </c>
      <c r="AM103" s="19">
        <v>40208.56</v>
      </c>
      <c r="AO103" s="7" t="s">
        <v>4713</v>
      </c>
      <c r="AP103" s="47">
        <v>37607.53</v>
      </c>
      <c r="AQ103" s="7"/>
      <c r="AR103" s="7"/>
      <c r="AT103" s="7" t="s">
        <v>4709</v>
      </c>
      <c r="AU103" s="47">
        <v>34976.42</v>
      </c>
      <c r="AV103" s="7"/>
      <c r="AW103" s="7"/>
      <c r="AY103" s="7" t="s">
        <v>4710</v>
      </c>
      <c r="AZ103" s="47">
        <v>12994.12</v>
      </c>
      <c r="BA103" s="7"/>
      <c r="BB103" s="47"/>
      <c r="BD103" s="7">
        <v>0</v>
      </c>
      <c r="BE103" s="44">
        <v>40208.56</v>
      </c>
      <c r="BF103" s="7">
        <v>4</v>
      </c>
      <c r="BG103" s="47">
        <v>17942.11</v>
      </c>
      <c r="BH103" s="7"/>
      <c r="BJ103" s="38">
        <v>41</v>
      </c>
      <c r="BK103" s="7">
        <v>1</v>
      </c>
      <c r="BL103" s="7" t="str">
        <f t="shared" si="2"/>
        <v>no</v>
      </c>
      <c r="BM103" s="7">
        <v>0</v>
      </c>
      <c r="BN103" s="7"/>
    </row>
    <row r="104" ht="15.6" spans="2:66">
      <c r="B104" s="24" t="s">
        <v>206</v>
      </c>
      <c r="G104" s="7" t="s">
        <v>4690</v>
      </c>
      <c r="K104" s="18" t="s">
        <v>4687</v>
      </c>
      <c r="N104" s="7">
        <v>1</v>
      </c>
      <c r="Q104" s="7" t="s">
        <v>206</v>
      </c>
      <c r="R104" s="33" t="s">
        <v>4689</v>
      </c>
      <c r="U104" s="7">
        <v>4.96</v>
      </c>
      <c r="V104" s="7" t="s">
        <v>4689</v>
      </c>
      <c r="W104" s="7">
        <v>4.96</v>
      </c>
      <c r="AA104" s="19">
        <v>40204.83</v>
      </c>
      <c r="AF104" s="38">
        <v>43</v>
      </c>
      <c r="AG104" s="44">
        <v>40204.83</v>
      </c>
      <c r="AH104" s="7" t="str">
        <f t="shared" si="3"/>
        <v>no</v>
      </c>
      <c r="AI104" s="6">
        <v>29141.36</v>
      </c>
      <c r="AJ104" s="7"/>
      <c r="AL104" t="s">
        <v>4709</v>
      </c>
      <c r="AM104" s="19">
        <v>40204.83</v>
      </c>
      <c r="AO104" s="7" t="s">
        <v>4713</v>
      </c>
      <c r="AP104" s="47">
        <v>37484.45</v>
      </c>
      <c r="AQ104" s="7"/>
      <c r="AR104" s="7"/>
      <c r="AT104" s="7" t="s">
        <v>4709</v>
      </c>
      <c r="AU104" s="47">
        <v>34975.68</v>
      </c>
      <c r="AV104" s="7"/>
      <c r="AW104" s="7"/>
      <c r="AY104" s="7" t="s">
        <v>4710</v>
      </c>
      <c r="AZ104" s="47">
        <v>12982.87</v>
      </c>
      <c r="BA104" s="7"/>
      <c r="BB104" s="47"/>
      <c r="BD104" s="7">
        <v>0</v>
      </c>
      <c r="BE104" s="44">
        <v>40204.83</v>
      </c>
      <c r="BF104" s="7">
        <v>3</v>
      </c>
      <c r="BG104" s="47">
        <v>17663.14</v>
      </c>
      <c r="BH104" s="7"/>
      <c r="BJ104" s="38">
        <v>43</v>
      </c>
      <c r="BK104" s="7">
        <v>2</v>
      </c>
      <c r="BL104" s="7" t="str">
        <f t="shared" si="2"/>
        <v>no</v>
      </c>
      <c r="BM104" s="7">
        <v>3</v>
      </c>
      <c r="BN104" s="7"/>
    </row>
    <row r="105" ht="15.6" spans="2:66">
      <c r="B105" s="24" t="s">
        <v>208</v>
      </c>
      <c r="G105" s="7" t="s">
        <v>4687</v>
      </c>
      <c r="K105" s="18" t="s">
        <v>4689</v>
      </c>
      <c r="N105" s="7" t="s">
        <v>4688</v>
      </c>
      <c r="Q105" s="7" t="s">
        <v>208</v>
      </c>
      <c r="R105" s="33" t="s">
        <v>4689</v>
      </c>
      <c r="U105" s="7">
        <v>4.43</v>
      </c>
      <c r="V105" s="7" t="s">
        <v>4689</v>
      </c>
      <c r="W105" s="7">
        <v>4.43</v>
      </c>
      <c r="AA105" s="19">
        <v>40182.25</v>
      </c>
      <c r="AF105" s="38">
        <v>37</v>
      </c>
      <c r="AG105" s="44">
        <v>40182.25</v>
      </c>
      <c r="AH105" s="7" t="str">
        <f t="shared" si="3"/>
        <v>no</v>
      </c>
      <c r="AI105" s="6">
        <v>28950.47</v>
      </c>
      <c r="AJ105" s="7"/>
      <c r="AL105" t="s">
        <v>4709</v>
      </c>
      <c r="AM105" s="19">
        <v>40182.25</v>
      </c>
      <c r="AO105" s="7" t="s">
        <v>4713</v>
      </c>
      <c r="AP105" s="47">
        <v>37465.34</v>
      </c>
      <c r="AQ105" s="7"/>
      <c r="AR105" s="7"/>
      <c r="AT105" s="7" t="s">
        <v>4709</v>
      </c>
      <c r="AU105" s="47">
        <v>34940.61</v>
      </c>
      <c r="AV105" s="7"/>
      <c r="AW105" s="7"/>
      <c r="AY105" s="7" t="s">
        <v>4710</v>
      </c>
      <c r="AZ105" s="47">
        <v>12981.35</v>
      </c>
      <c r="BA105" s="7"/>
      <c r="BB105" s="47"/>
      <c r="BD105" s="7">
        <v>0</v>
      </c>
      <c r="BE105" s="44">
        <v>40182.25</v>
      </c>
      <c r="BF105" s="7">
        <v>4</v>
      </c>
      <c r="BG105" s="47">
        <v>17128.43</v>
      </c>
      <c r="BH105" s="7"/>
      <c r="BJ105" s="38">
        <v>37</v>
      </c>
      <c r="BK105" s="7">
        <v>4</v>
      </c>
      <c r="BL105" s="7" t="str">
        <f t="shared" si="2"/>
        <v>yes</v>
      </c>
      <c r="BM105" s="7">
        <v>0</v>
      </c>
      <c r="BN105" s="7"/>
    </row>
    <row r="106" ht="15.6" spans="2:66">
      <c r="B106" s="24" t="s">
        <v>210</v>
      </c>
      <c r="G106" s="7" t="s">
        <v>4690</v>
      </c>
      <c r="K106" s="18" t="s">
        <v>4689</v>
      </c>
      <c r="N106" s="7">
        <v>1</v>
      </c>
      <c r="Q106" s="7" t="s">
        <v>210</v>
      </c>
      <c r="R106" s="33" t="s">
        <v>4689</v>
      </c>
      <c r="U106" s="7">
        <v>5.82</v>
      </c>
      <c r="V106" s="7" t="s">
        <v>4689</v>
      </c>
      <c r="W106" s="7">
        <v>5.82</v>
      </c>
      <c r="AA106" s="19">
        <v>40103.89</v>
      </c>
      <c r="AF106" s="38">
        <v>39</v>
      </c>
      <c r="AG106" s="44">
        <v>40103.89</v>
      </c>
      <c r="AH106" s="7" t="str">
        <f t="shared" si="3"/>
        <v>no</v>
      </c>
      <c r="AI106" s="6">
        <v>28923.14</v>
      </c>
      <c r="AJ106" s="7"/>
      <c r="AL106" t="s">
        <v>4709</v>
      </c>
      <c r="AM106" s="19">
        <v>40103.89</v>
      </c>
      <c r="AO106" s="7" t="s">
        <v>4713</v>
      </c>
      <c r="AP106" s="47">
        <v>37277.27</v>
      </c>
      <c r="AQ106" s="7"/>
      <c r="AR106" s="7"/>
      <c r="AT106" s="7" t="s">
        <v>4709</v>
      </c>
      <c r="AU106" s="47">
        <v>34838.87</v>
      </c>
      <c r="AV106" s="7"/>
      <c r="AW106" s="7"/>
      <c r="AY106" s="7" t="s">
        <v>4710</v>
      </c>
      <c r="AZ106" s="47">
        <v>12979.36</v>
      </c>
      <c r="BA106" s="7"/>
      <c r="BB106" s="47"/>
      <c r="BD106" s="7">
        <v>0</v>
      </c>
      <c r="BE106" s="44">
        <v>40103.89</v>
      </c>
      <c r="BF106" s="7">
        <v>3</v>
      </c>
      <c r="BG106" s="47">
        <v>16455.71</v>
      </c>
      <c r="BH106" s="7"/>
      <c r="BJ106" s="38">
        <v>39</v>
      </c>
      <c r="BK106" s="7">
        <v>2</v>
      </c>
      <c r="BL106" s="7" t="str">
        <f t="shared" si="2"/>
        <v>yes</v>
      </c>
      <c r="BM106" s="7">
        <v>3</v>
      </c>
      <c r="BN106" s="7"/>
    </row>
    <row r="107" ht="15.6" spans="2:66">
      <c r="B107" s="24" t="s">
        <v>212</v>
      </c>
      <c r="G107" s="7" t="s">
        <v>4687</v>
      </c>
      <c r="K107" s="18" t="s">
        <v>4689</v>
      </c>
      <c r="N107" s="7">
        <v>2</v>
      </c>
      <c r="Q107" s="7" t="s">
        <v>212</v>
      </c>
      <c r="R107" s="33" t="s">
        <v>4689</v>
      </c>
      <c r="U107" s="7">
        <v>6.03</v>
      </c>
      <c r="V107" s="7" t="s">
        <v>4689</v>
      </c>
      <c r="W107" s="7">
        <v>6.03</v>
      </c>
      <c r="AA107" s="19">
        <v>40069.44</v>
      </c>
      <c r="AF107" s="38">
        <v>56</v>
      </c>
      <c r="AG107" s="44">
        <v>40069.44</v>
      </c>
      <c r="AH107" s="7" t="str">
        <f t="shared" si="3"/>
        <v>yes</v>
      </c>
      <c r="AI107" s="6">
        <v>28868.66</v>
      </c>
      <c r="AJ107" s="7"/>
      <c r="AL107" t="s">
        <v>4709</v>
      </c>
      <c r="AM107" s="19">
        <v>40069.44</v>
      </c>
      <c r="AO107" s="7" t="s">
        <v>4713</v>
      </c>
      <c r="AP107" s="47">
        <v>37165.16</v>
      </c>
      <c r="AQ107" s="7"/>
      <c r="AR107" s="7"/>
      <c r="AT107" s="7" t="s">
        <v>4709</v>
      </c>
      <c r="AU107" s="47">
        <v>34543.39</v>
      </c>
      <c r="AV107" s="7"/>
      <c r="AW107" s="7"/>
      <c r="AY107" s="7" t="s">
        <v>4710</v>
      </c>
      <c r="AZ107" s="47">
        <v>12957.12</v>
      </c>
      <c r="BA107" s="7"/>
      <c r="BB107" s="47"/>
      <c r="BD107" s="7">
        <v>0</v>
      </c>
      <c r="BE107" s="44">
        <v>40069.44</v>
      </c>
      <c r="BF107" s="7">
        <v>3</v>
      </c>
      <c r="BG107" s="47">
        <v>16420.49</v>
      </c>
      <c r="BH107" s="7"/>
      <c r="BJ107" s="38">
        <v>56</v>
      </c>
      <c r="BK107" s="7">
        <v>0</v>
      </c>
      <c r="BL107" s="7" t="str">
        <f t="shared" si="2"/>
        <v>no</v>
      </c>
      <c r="BM107" s="7">
        <v>3</v>
      </c>
      <c r="BN107" s="7"/>
    </row>
    <row r="108" ht="15.6" spans="2:66">
      <c r="B108" s="24" t="s">
        <v>214</v>
      </c>
      <c r="G108" s="7" t="s">
        <v>4687</v>
      </c>
      <c r="K108" s="18" t="s">
        <v>4687</v>
      </c>
      <c r="N108" s="7" t="s">
        <v>4688</v>
      </c>
      <c r="Q108" s="7" t="s">
        <v>214</v>
      </c>
      <c r="R108" s="33" t="s">
        <v>4689</v>
      </c>
      <c r="U108" s="7">
        <v>9.27</v>
      </c>
      <c r="V108" s="7" t="s">
        <v>4689</v>
      </c>
      <c r="W108" s="7">
        <v>9.27</v>
      </c>
      <c r="AA108" s="19">
        <v>40054.73</v>
      </c>
      <c r="AF108" s="38">
        <v>44</v>
      </c>
      <c r="AG108" s="44">
        <v>40054.73</v>
      </c>
      <c r="AH108" s="7" t="str">
        <f t="shared" si="3"/>
        <v>no</v>
      </c>
      <c r="AI108" s="6">
        <v>28287.9</v>
      </c>
      <c r="AJ108" s="7"/>
      <c r="AL108" t="s">
        <v>4709</v>
      </c>
      <c r="AM108" s="19">
        <v>40054.73</v>
      </c>
      <c r="AO108" s="7" t="s">
        <v>4713</v>
      </c>
      <c r="AP108" s="47">
        <v>36950.26</v>
      </c>
      <c r="AQ108" s="7"/>
      <c r="AR108" s="7"/>
      <c r="AT108" s="7" t="s">
        <v>4709</v>
      </c>
      <c r="AU108" s="47">
        <v>34439.86</v>
      </c>
      <c r="AV108" s="7"/>
      <c r="AW108" s="7"/>
      <c r="AY108" s="7" t="s">
        <v>4710</v>
      </c>
      <c r="AZ108" s="47">
        <v>12950.07</v>
      </c>
      <c r="BA108" s="7"/>
      <c r="BB108" s="47"/>
      <c r="BD108" s="7">
        <v>0</v>
      </c>
      <c r="BE108" s="44">
        <v>40054.73</v>
      </c>
      <c r="BF108" s="7">
        <v>3</v>
      </c>
      <c r="BG108" s="47">
        <v>16205.88</v>
      </c>
      <c r="BH108" s="7"/>
      <c r="BJ108" s="38">
        <v>44</v>
      </c>
      <c r="BK108" s="7">
        <v>2</v>
      </c>
      <c r="BL108" s="7" t="str">
        <f t="shared" si="2"/>
        <v>no</v>
      </c>
      <c r="BM108" s="7">
        <v>0</v>
      </c>
      <c r="BN108" s="7"/>
    </row>
    <row r="109" ht="15.6" spans="2:66">
      <c r="B109" s="24" t="s">
        <v>216</v>
      </c>
      <c r="G109" s="7" t="s">
        <v>4687</v>
      </c>
      <c r="K109" s="18" t="s">
        <v>4687</v>
      </c>
      <c r="N109" s="7" t="s">
        <v>4688</v>
      </c>
      <c r="Q109" s="7" t="s">
        <v>216</v>
      </c>
      <c r="R109" s="33" t="s">
        <v>4689</v>
      </c>
      <c r="U109" s="7">
        <v>5.53</v>
      </c>
      <c r="V109" s="7" t="s">
        <v>4689</v>
      </c>
      <c r="W109" s="7">
        <v>5.53</v>
      </c>
      <c r="AA109" s="19">
        <v>40003.33</v>
      </c>
      <c r="AF109" s="38">
        <v>40</v>
      </c>
      <c r="AG109" s="44">
        <v>40003.33</v>
      </c>
      <c r="AH109" s="7" t="str">
        <f t="shared" si="3"/>
        <v>no</v>
      </c>
      <c r="AI109" s="6">
        <v>28101.33</v>
      </c>
      <c r="AJ109" s="7"/>
      <c r="AL109" t="s">
        <v>4709</v>
      </c>
      <c r="AM109" s="19">
        <v>40003.33</v>
      </c>
      <c r="AO109" s="7" t="s">
        <v>4713</v>
      </c>
      <c r="AP109" s="47">
        <v>36889.99</v>
      </c>
      <c r="AQ109" s="7"/>
      <c r="AR109" s="7"/>
      <c r="AT109" s="7" t="s">
        <v>4709</v>
      </c>
      <c r="AU109" s="47">
        <v>34402.22</v>
      </c>
      <c r="AV109" s="7"/>
      <c r="AW109" s="7"/>
      <c r="AY109" s="7" t="s">
        <v>4710</v>
      </c>
      <c r="AZ109" s="47">
        <v>12949.16</v>
      </c>
      <c r="BA109" s="7"/>
      <c r="BB109" s="47"/>
      <c r="BD109" s="7">
        <v>0</v>
      </c>
      <c r="BE109" s="44">
        <v>40003.33</v>
      </c>
      <c r="BF109" s="7">
        <v>3</v>
      </c>
      <c r="BG109" s="47">
        <v>16199.1</v>
      </c>
      <c r="BH109" s="7"/>
      <c r="BJ109" s="38">
        <v>40</v>
      </c>
      <c r="BK109" s="7">
        <v>2</v>
      </c>
      <c r="BL109" s="7" t="str">
        <f t="shared" si="2"/>
        <v>no</v>
      </c>
      <c r="BM109" s="7">
        <v>0</v>
      </c>
      <c r="BN109" s="7"/>
    </row>
    <row r="110" ht="15.6" spans="2:66">
      <c r="B110" s="24" t="s">
        <v>218</v>
      </c>
      <c r="G110" s="7" t="s">
        <v>4687</v>
      </c>
      <c r="K110" s="18" t="s">
        <v>4687</v>
      </c>
      <c r="N110" s="7">
        <v>1</v>
      </c>
      <c r="Q110" s="7" t="s">
        <v>218</v>
      </c>
      <c r="R110" s="33" t="s">
        <v>4689</v>
      </c>
      <c r="U110" s="7">
        <v>5.07</v>
      </c>
      <c r="V110" s="7" t="s">
        <v>4689</v>
      </c>
      <c r="W110" s="7">
        <v>5.07</v>
      </c>
      <c r="AA110" s="19">
        <v>39983.43</v>
      </c>
      <c r="AF110" s="38">
        <v>35</v>
      </c>
      <c r="AG110" s="44">
        <v>39983.43</v>
      </c>
      <c r="AH110" s="7" t="str">
        <f t="shared" si="3"/>
        <v>no</v>
      </c>
      <c r="AI110" s="6">
        <v>27941.29</v>
      </c>
      <c r="AJ110" s="7"/>
      <c r="AL110" t="s">
        <v>4709</v>
      </c>
      <c r="AM110" s="19">
        <v>39983.43</v>
      </c>
      <c r="AO110" s="7" t="s">
        <v>4713</v>
      </c>
      <c r="AP110" s="47">
        <v>36786.37</v>
      </c>
      <c r="AQ110" s="7"/>
      <c r="AR110" s="7"/>
      <c r="AT110" s="7" t="s">
        <v>4709</v>
      </c>
      <c r="AU110" s="47">
        <v>34307.22</v>
      </c>
      <c r="AV110" s="7"/>
      <c r="AW110" s="7"/>
      <c r="AY110" s="7" t="s">
        <v>4710</v>
      </c>
      <c r="AZ110" s="47">
        <v>12928.79</v>
      </c>
      <c r="BA110" s="7"/>
      <c r="BB110" s="47"/>
      <c r="BD110" s="7">
        <v>0</v>
      </c>
      <c r="BE110" s="44">
        <v>39983.43</v>
      </c>
      <c r="BF110" s="7">
        <v>3</v>
      </c>
      <c r="BG110" s="47">
        <v>16152.04</v>
      </c>
      <c r="BH110" s="7"/>
      <c r="BJ110" s="38">
        <v>35</v>
      </c>
      <c r="BK110" s="7">
        <v>3</v>
      </c>
      <c r="BL110" s="7" t="str">
        <f t="shared" si="2"/>
        <v>yes</v>
      </c>
      <c r="BM110" s="7">
        <v>0</v>
      </c>
      <c r="BN110" s="7"/>
    </row>
    <row r="111" ht="15.6" spans="2:66">
      <c r="B111" s="24" t="s">
        <v>220</v>
      </c>
      <c r="G111" s="7" t="s">
        <v>4687</v>
      </c>
      <c r="K111" s="18" t="s">
        <v>4689</v>
      </c>
      <c r="N111" s="7">
        <v>1</v>
      </c>
      <c r="Q111" s="7" t="s">
        <v>220</v>
      </c>
      <c r="R111" s="33" t="s">
        <v>4689</v>
      </c>
      <c r="U111" s="7">
        <v>11.17</v>
      </c>
      <c r="V111" s="7" t="s">
        <v>4689</v>
      </c>
      <c r="W111" s="7">
        <v>11.17</v>
      </c>
      <c r="AA111" s="19">
        <v>39963.12</v>
      </c>
      <c r="AF111" s="38">
        <v>47</v>
      </c>
      <c r="AG111" s="44">
        <v>39963.12</v>
      </c>
      <c r="AH111" s="7" t="str">
        <f t="shared" si="3"/>
        <v>no</v>
      </c>
      <c r="AI111" s="6">
        <v>27808.73</v>
      </c>
      <c r="AJ111" s="7"/>
      <c r="AL111" t="s">
        <v>4709</v>
      </c>
      <c r="AM111" s="19">
        <v>39963.12</v>
      </c>
      <c r="AO111" s="7" t="s">
        <v>4713</v>
      </c>
      <c r="AP111" s="47">
        <v>36572.8</v>
      </c>
      <c r="AQ111" s="7"/>
      <c r="AR111" s="7"/>
      <c r="AT111" s="7" t="s">
        <v>4709</v>
      </c>
      <c r="AU111" s="47">
        <v>34210.33</v>
      </c>
      <c r="AV111" s="7"/>
      <c r="AW111" s="7"/>
      <c r="AY111" s="7" t="s">
        <v>4710</v>
      </c>
      <c r="AZ111" s="47">
        <v>12925.89</v>
      </c>
      <c r="BA111" s="7"/>
      <c r="BB111" s="47"/>
      <c r="BD111" s="7">
        <v>0</v>
      </c>
      <c r="BE111" s="44">
        <v>39963.12</v>
      </c>
      <c r="BF111" s="7">
        <v>3</v>
      </c>
      <c r="BG111" s="47">
        <v>16122.65</v>
      </c>
      <c r="BH111" s="7"/>
      <c r="BJ111" s="38">
        <v>47</v>
      </c>
      <c r="BK111" s="7">
        <v>1</v>
      </c>
      <c r="BL111" s="7" t="str">
        <f t="shared" si="2"/>
        <v>no</v>
      </c>
      <c r="BM111" s="7">
        <v>2</v>
      </c>
      <c r="BN111" s="7"/>
    </row>
    <row r="112" ht="15.6" spans="2:66">
      <c r="B112" s="24" t="s">
        <v>222</v>
      </c>
      <c r="G112" s="7" t="s">
        <v>4687</v>
      </c>
      <c r="K112" s="18" t="s">
        <v>4689</v>
      </c>
      <c r="N112" s="7" t="s">
        <v>4688</v>
      </c>
      <c r="Q112" s="7" t="s">
        <v>222</v>
      </c>
      <c r="R112" s="33" t="s">
        <v>4689</v>
      </c>
      <c r="U112" s="7">
        <v>6.14</v>
      </c>
      <c r="V112" s="7" t="s">
        <v>4689</v>
      </c>
      <c r="W112" s="7">
        <v>6.14</v>
      </c>
      <c r="AA112" s="19">
        <v>39871.7</v>
      </c>
      <c r="AF112" s="38">
        <v>37</v>
      </c>
      <c r="AG112" s="44">
        <v>39871.7</v>
      </c>
      <c r="AH112" s="7" t="str">
        <f t="shared" si="3"/>
        <v>no</v>
      </c>
      <c r="AI112" s="6">
        <v>27533.91</v>
      </c>
      <c r="AJ112" s="7"/>
      <c r="AL112" t="s">
        <v>4709</v>
      </c>
      <c r="AM112" s="19">
        <v>39871.7</v>
      </c>
      <c r="AO112" s="7" t="s">
        <v>4713</v>
      </c>
      <c r="AP112" s="47">
        <v>36350.71</v>
      </c>
      <c r="AQ112" s="7"/>
      <c r="AR112" s="7"/>
      <c r="AT112" s="7" t="s">
        <v>4709</v>
      </c>
      <c r="AU112" s="47">
        <v>34205.07</v>
      </c>
      <c r="AV112" s="7"/>
      <c r="AW112" s="7"/>
      <c r="AY112" s="7" t="s">
        <v>4710</v>
      </c>
      <c r="AZ112" s="47">
        <v>12913.99</v>
      </c>
      <c r="BA112" s="7"/>
      <c r="BB112" s="47"/>
      <c r="BD112" s="7">
        <v>0</v>
      </c>
      <c r="BE112" s="44">
        <v>39871.7</v>
      </c>
      <c r="BF112" s="7">
        <v>3</v>
      </c>
      <c r="BG112" s="47">
        <v>16097.94</v>
      </c>
      <c r="BH112" s="7"/>
      <c r="BJ112" s="38">
        <v>37</v>
      </c>
      <c r="BK112" s="7">
        <v>1</v>
      </c>
      <c r="BL112" s="7" t="str">
        <f t="shared" si="2"/>
        <v>yes</v>
      </c>
      <c r="BM112" s="7">
        <v>3</v>
      </c>
      <c r="BN112" s="7"/>
    </row>
    <row r="113" ht="15.6" spans="2:66">
      <c r="B113" s="24" t="s">
        <v>224</v>
      </c>
      <c r="G113" s="7" t="s">
        <v>4690</v>
      </c>
      <c r="K113" s="18" t="s">
        <v>4689</v>
      </c>
      <c r="N113" s="7">
        <v>1</v>
      </c>
      <c r="Q113" s="7" t="s">
        <v>224</v>
      </c>
      <c r="R113" s="33" t="s">
        <v>4689</v>
      </c>
      <c r="U113" s="7">
        <v>6.26</v>
      </c>
      <c r="V113" s="7" t="s">
        <v>4689</v>
      </c>
      <c r="W113" s="7">
        <v>6.26</v>
      </c>
      <c r="AA113" s="19">
        <v>39865.7</v>
      </c>
      <c r="AF113" s="38">
        <v>39</v>
      </c>
      <c r="AG113" s="44">
        <v>39865.7</v>
      </c>
      <c r="AH113" s="7" t="str">
        <f t="shared" si="3"/>
        <v>no</v>
      </c>
      <c r="AI113" s="6">
        <v>27346.04</v>
      </c>
      <c r="AJ113" s="7"/>
      <c r="AL113" t="s">
        <v>4709</v>
      </c>
      <c r="AM113" s="19">
        <v>39865.7</v>
      </c>
      <c r="AO113" s="7" t="s">
        <v>4713</v>
      </c>
      <c r="AP113" s="47">
        <v>36332.45</v>
      </c>
      <c r="AQ113" s="7"/>
      <c r="AR113" s="7"/>
      <c r="AT113" s="7" t="s">
        <v>4709</v>
      </c>
      <c r="AU113" s="47">
        <v>34166.27</v>
      </c>
      <c r="AV113" s="7"/>
      <c r="AW113" s="7"/>
      <c r="AY113" s="7" t="s">
        <v>4710</v>
      </c>
      <c r="AZ113" s="47">
        <v>12890.06</v>
      </c>
      <c r="BA113" s="7"/>
      <c r="BB113" s="47"/>
      <c r="BD113" s="7">
        <v>0</v>
      </c>
      <c r="BE113" s="44">
        <v>39865.7</v>
      </c>
      <c r="BF113" s="7">
        <v>3</v>
      </c>
      <c r="BG113" s="47">
        <v>16085.13</v>
      </c>
      <c r="BH113" s="7"/>
      <c r="BJ113" s="38">
        <v>39</v>
      </c>
      <c r="BK113" s="7">
        <v>3</v>
      </c>
      <c r="BL113" s="7" t="str">
        <f t="shared" si="2"/>
        <v>yes</v>
      </c>
      <c r="BM113" s="7">
        <v>3</v>
      </c>
      <c r="BN113" s="7"/>
    </row>
    <row r="114" ht="15.6" spans="2:66">
      <c r="B114" s="24" t="s">
        <v>226</v>
      </c>
      <c r="G114" s="7" t="s">
        <v>4687</v>
      </c>
      <c r="K114" s="18" t="s">
        <v>4689</v>
      </c>
      <c r="N114" s="7" t="s">
        <v>4688</v>
      </c>
      <c r="Q114" s="7" t="s">
        <v>226</v>
      </c>
      <c r="R114" s="33" t="s">
        <v>4689</v>
      </c>
      <c r="U114" s="7">
        <v>4.72</v>
      </c>
      <c r="V114" s="7" t="s">
        <v>4689</v>
      </c>
      <c r="W114" s="7">
        <v>4.72</v>
      </c>
      <c r="AA114" s="19">
        <v>39836.52</v>
      </c>
      <c r="AF114" s="38">
        <v>38</v>
      </c>
      <c r="AG114" s="44">
        <v>39836.52</v>
      </c>
      <c r="AH114" s="7" t="str">
        <f t="shared" si="3"/>
        <v>no</v>
      </c>
      <c r="AI114" s="6">
        <v>27322.73</v>
      </c>
      <c r="AJ114" s="7"/>
      <c r="AL114" t="s">
        <v>4709</v>
      </c>
      <c r="AM114" s="19">
        <v>39836.52</v>
      </c>
      <c r="AO114" s="7" t="s">
        <v>4713</v>
      </c>
      <c r="AP114" s="47">
        <v>36307.8</v>
      </c>
      <c r="AQ114" s="7"/>
      <c r="AR114" s="7"/>
      <c r="AT114" s="7" t="s">
        <v>4709</v>
      </c>
      <c r="AU114" s="47">
        <v>34084.68</v>
      </c>
      <c r="AV114" s="7"/>
      <c r="AW114" s="7"/>
      <c r="AY114" s="7" t="s">
        <v>4710</v>
      </c>
      <c r="AZ114" s="47">
        <v>12870.31</v>
      </c>
      <c r="BA114" s="7"/>
      <c r="BB114" s="47"/>
      <c r="BD114" s="7">
        <v>0</v>
      </c>
      <c r="BE114" s="44">
        <v>39836.52</v>
      </c>
      <c r="BF114" s="7">
        <v>3</v>
      </c>
      <c r="BG114" s="47">
        <v>16059.06</v>
      </c>
      <c r="BH114" s="7"/>
      <c r="BJ114" s="38">
        <v>38</v>
      </c>
      <c r="BK114" s="7">
        <v>2</v>
      </c>
      <c r="BL114" s="7" t="str">
        <f t="shared" si="2"/>
        <v>yes</v>
      </c>
      <c r="BM114" s="7">
        <v>0</v>
      </c>
      <c r="BN114" s="7"/>
    </row>
    <row r="115" ht="15.6" spans="2:66">
      <c r="B115" s="24" t="s">
        <v>228</v>
      </c>
      <c r="G115" s="7" t="s">
        <v>4687</v>
      </c>
      <c r="K115" s="18" t="s">
        <v>4687</v>
      </c>
      <c r="N115" s="7">
        <v>1</v>
      </c>
      <c r="Q115" s="7" t="s">
        <v>228</v>
      </c>
      <c r="R115" s="33" t="s">
        <v>4689</v>
      </c>
      <c r="U115" s="7">
        <v>5.18</v>
      </c>
      <c r="V115" s="7" t="s">
        <v>4689</v>
      </c>
      <c r="W115" s="7">
        <v>5.18</v>
      </c>
      <c r="AA115" s="19">
        <v>39774.28</v>
      </c>
      <c r="AF115" s="38">
        <v>35</v>
      </c>
      <c r="AG115" s="44">
        <v>39774.28</v>
      </c>
      <c r="AH115" s="7" t="str">
        <f t="shared" si="3"/>
        <v>no</v>
      </c>
      <c r="AI115" s="6">
        <v>27218.44</v>
      </c>
      <c r="AJ115" s="7"/>
      <c r="AL115" t="s">
        <v>4709</v>
      </c>
      <c r="AM115" s="19">
        <v>39774.28</v>
      </c>
      <c r="AO115" s="7" t="s">
        <v>4713</v>
      </c>
      <c r="AP115" s="47">
        <v>36219.41</v>
      </c>
      <c r="AQ115" s="7"/>
      <c r="AR115" s="7"/>
      <c r="AT115" s="7" t="s">
        <v>4709</v>
      </c>
      <c r="AU115" s="47">
        <v>34053.36</v>
      </c>
      <c r="AV115" s="7"/>
      <c r="AW115" s="7"/>
      <c r="AY115" s="7" t="s">
        <v>4710</v>
      </c>
      <c r="AZ115" s="47">
        <v>12856.84</v>
      </c>
      <c r="BA115" s="7"/>
      <c r="BB115" s="47"/>
      <c r="BD115" s="7">
        <v>0</v>
      </c>
      <c r="BE115" s="44">
        <v>39774.28</v>
      </c>
      <c r="BF115" s="7">
        <v>3</v>
      </c>
      <c r="BG115" s="47">
        <v>15965.29</v>
      </c>
      <c r="BH115" s="7"/>
      <c r="BJ115" s="38">
        <v>35</v>
      </c>
      <c r="BK115" s="7">
        <v>1</v>
      </c>
      <c r="BL115" s="7" t="str">
        <f t="shared" si="2"/>
        <v>yes</v>
      </c>
      <c r="BM115" s="7">
        <v>3</v>
      </c>
      <c r="BN115" s="7"/>
    </row>
    <row r="116" ht="15.6" spans="2:66">
      <c r="B116" s="24" t="s">
        <v>230</v>
      </c>
      <c r="G116" s="7" t="s">
        <v>4687</v>
      </c>
      <c r="K116" s="18" t="s">
        <v>4687</v>
      </c>
      <c r="N116" s="7">
        <v>2</v>
      </c>
      <c r="Q116" s="7" t="s">
        <v>230</v>
      </c>
      <c r="R116" s="33" t="s">
        <v>4689</v>
      </c>
      <c r="U116" s="7">
        <v>9.4</v>
      </c>
      <c r="V116" s="7" t="s">
        <v>4689</v>
      </c>
      <c r="W116" s="7">
        <v>9.4</v>
      </c>
      <c r="AA116" s="19">
        <v>39727.61</v>
      </c>
      <c r="AF116" s="38">
        <v>49</v>
      </c>
      <c r="AG116" s="44">
        <v>39727.61</v>
      </c>
      <c r="AH116" s="7" t="str">
        <f t="shared" si="3"/>
        <v>no</v>
      </c>
      <c r="AI116" s="6">
        <v>27117.99</v>
      </c>
      <c r="AJ116" s="7"/>
      <c r="AL116" t="s">
        <v>4709</v>
      </c>
      <c r="AM116" s="19">
        <v>39727.61</v>
      </c>
      <c r="AO116" s="7" t="s">
        <v>4713</v>
      </c>
      <c r="AP116" s="47">
        <v>36197.7</v>
      </c>
      <c r="AQ116" s="7"/>
      <c r="AR116" s="7"/>
      <c r="AT116" s="7" t="s">
        <v>4709</v>
      </c>
      <c r="AU116" s="47">
        <v>33975.47</v>
      </c>
      <c r="AV116" s="7"/>
      <c r="AW116" s="7"/>
      <c r="AY116" s="7" t="s">
        <v>4710</v>
      </c>
      <c r="AZ116" s="47">
        <v>12852.37</v>
      </c>
      <c r="BA116" s="7"/>
      <c r="BB116" s="47"/>
      <c r="BD116" s="7">
        <v>0</v>
      </c>
      <c r="BE116" s="44">
        <v>39727.61</v>
      </c>
      <c r="BF116" s="7">
        <v>4</v>
      </c>
      <c r="BG116" s="47">
        <v>15828.82</v>
      </c>
      <c r="BH116" s="7"/>
      <c r="BJ116" s="38">
        <v>49</v>
      </c>
      <c r="BK116" s="7">
        <v>0</v>
      </c>
      <c r="BL116" s="7" t="str">
        <f t="shared" si="2"/>
        <v>no</v>
      </c>
      <c r="BM116" s="7">
        <v>0</v>
      </c>
      <c r="BN116" s="7"/>
    </row>
    <row r="117" ht="15.6" spans="2:66">
      <c r="B117" s="24" t="s">
        <v>232</v>
      </c>
      <c r="G117" s="7" t="s">
        <v>4687</v>
      </c>
      <c r="K117" s="18" t="s">
        <v>4687</v>
      </c>
      <c r="N117" s="7" t="s">
        <v>4688</v>
      </c>
      <c r="Q117" s="7" t="s">
        <v>232</v>
      </c>
      <c r="R117" s="33" t="s">
        <v>4689</v>
      </c>
      <c r="U117" s="7">
        <v>6.29</v>
      </c>
      <c r="V117" s="7" t="s">
        <v>4689</v>
      </c>
      <c r="W117" s="7">
        <v>6.29</v>
      </c>
      <c r="AA117" s="19">
        <v>39725.52</v>
      </c>
      <c r="AF117" s="38">
        <v>45</v>
      </c>
      <c r="AG117" s="44">
        <v>39725.52</v>
      </c>
      <c r="AH117" s="7" t="str">
        <f t="shared" si="3"/>
        <v>no</v>
      </c>
      <c r="AI117" s="6">
        <v>27037.91</v>
      </c>
      <c r="AJ117" s="7"/>
      <c r="AL117" t="s">
        <v>4709</v>
      </c>
      <c r="AM117" s="19">
        <v>39725.52</v>
      </c>
      <c r="AO117" s="7" t="s">
        <v>4713</v>
      </c>
      <c r="AP117" s="47">
        <v>36189.1</v>
      </c>
      <c r="AQ117" s="7"/>
      <c r="AR117" s="7"/>
      <c r="AT117" s="7" t="s">
        <v>4709</v>
      </c>
      <c r="AU117" s="47">
        <v>33907.55</v>
      </c>
      <c r="AV117" s="7"/>
      <c r="AW117" s="7"/>
      <c r="AY117" s="7" t="s">
        <v>4710</v>
      </c>
      <c r="AZ117" s="47">
        <v>12847.24</v>
      </c>
      <c r="BA117" s="7"/>
      <c r="BB117" s="47"/>
      <c r="BD117" s="7">
        <v>0</v>
      </c>
      <c r="BE117" s="44">
        <v>39725.52</v>
      </c>
      <c r="BF117" s="7">
        <v>3</v>
      </c>
      <c r="BG117" s="47">
        <v>15646.28</v>
      </c>
      <c r="BH117" s="7"/>
      <c r="BJ117" s="38">
        <v>45</v>
      </c>
      <c r="BK117" s="7">
        <v>1</v>
      </c>
      <c r="BL117" s="7" t="str">
        <f t="shared" si="2"/>
        <v>no</v>
      </c>
      <c r="BM117" s="7">
        <v>0</v>
      </c>
      <c r="BN117" s="7"/>
    </row>
    <row r="118" ht="15.6" spans="2:66">
      <c r="B118" s="24" t="s">
        <v>234</v>
      </c>
      <c r="G118" s="7" t="s">
        <v>4690</v>
      </c>
      <c r="K118" s="18" t="s">
        <v>4687</v>
      </c>
      <c r="N118" s="7">
        <v>1</v>
      </c>
      <c r="Q118" s="7" t="s">
        <v>234</v>
      </c>
      <c r="R118" s="33" t="s">
        <v>4689</v>
      </c>
      <c r="U118" s="7">
        <v>6.04</v>
      </c>
      <c r="V118" s="7" t="s">
        <v>4689</v>
      </c>
      <c r="W118" s="7">
        <v>6.04</v>
      </c>
      <c r="AA118" s="19">
        <v>39722.75</v>
      </c>
      <c r="AF118" s="38">
        <v>19</v>
      </c>
      <c r="AG118" s="44">
        <v>39722.75</v>
      </c>
      <c r="AH118" s="7" t="str">
        <f t="shared" si="3"/>
        <v>no</v>
      </c>
      <c r="AI118" s="6">
        <v>27000.98</v>
      </c>
      <c r="AJ118" s="7"/>
      <c r="AL118" t="s">
        <v>4709</v>
      </c>
      <c r="AM118" s="19">
        <v>39722.75</v>
      </c>
      <c r="AO118" s="7" t="s">
        <v>4713</v>
      </c>
      <c r="AP118" s="47">
        <v>36124.57</v>
      </c>
      <c r="AQ118" s="7"/>
      <c r="AR118" s="7"/>
      <c r="AT118" s="7" t="s">
        <v>4709</v>
      </c>
      <c r="AU118" s="47">
        <v>33900.65</v>
      </c>
      <c r="AV118" s="7"/>
      <c r="AW118" s="7"/>
      <c r="AY118" s="7" t="s">
        <v>4710</v>
      </c>
      <c r="AZ118" s="47">
        <v>12829.46</v>
      </c>
      <c r="BA118" s="7"/>
      <c r="BB118" s="47"/>
      <c r="BD118" s="7">
        <v>0</v>
      </c>
      <c r="BE118" s="44">
        <v>39722.75</v>
      </c>
      <c r="BF118" s="7">
        <v>3</v>
      </c>
      <c r="BG118" s="47">
        <v>15612.19</v>
      </c>
      <c r="BH118" s="7"/>
      <c r="BJ118" s="38">
        <v>19</v>
      </c>
      <c r="BK118" s="7">
        <v>0</v>
      </c>
      <c r="BL118" s="7" t="str">
        <f t="shared" si="2"/>
        <v>yes</v>
      </c>
      <c r="BM118" s="7">
        <v>3</v>
      </c>
      <c r="BN118" s="7"/>
    </row>
    <row r="119" ht="15.6" spans="2:66">
      <c r="B119" s="24" t="s">
        <v>236</v>
      </c>
      <c r="G119" s="7" t="s">
        <v>4687</v>
      </c>
      <c r="K119" s="18" t="s">
        <v>4687</v>
      </c>
      <c r="N119" s="7" t="s">
        <v>4688</v>
      </c>
      <c r="Q119" s="7" t="s">
        <v>236</v>
      </c>
      <c r="R119" s="33" t="s">
        <v>4689</v>
      </c>
      <c r="U119" s="7">
        <v>10.55</v>
      </c>
      <c r="V119" s="7" t="s">
        <v>4689</v>
      </c>
      <c r="W119" s="7">
        <v>10.55</v>
      </c>
      <c r="AA119" s="19">
        <v>39721.93</v>
      </c>
      <c r="AF119" s="38">
        <v>54</v>
      </c>
      <c r="AG119" s="44">
        <v>39721.93</v>
      </c>
      <c r="AH119" s="7" t="str">
        <f t="shared" si="3"/>
        <v>yes</v>
      </c>
      <c r="AI119" s="6">
        <v>26926.51</v>
      </c>
      <c r="AJ119" s="7"/>
      <c r="AL119" t="s">
        <v>4709</v>
      </c>
      <c r="AM119" s="19">
        <v>39721.93</v>
      </c>
      <c r="AO119" s="7" t="s">
        <v>4713</v>
      </c>
      <c r="AP119" s="47">
        <v>36085.22</v>
      </c>
      <c r="AQ119" s="7"/>
      <c r="AR119" s="7"/>
      <c r="AT119" s="7" t="s">
        <v>4709</v>
      </c>
      <c r="AU119" s="47">
        <v>33829.39</v>
      </c>
      <c r="AV119" s="7"/>
      <c r="AW119" s="7"/>
      <c r="AY119" s="7" t="s">
        <v>4710</v>
      </c>
      <c r="AZ119" s="47">
        <v>12823.25</v>
      </c>
      <c r="BA119" s="7"/>
      <c r="BB119" s="47"/>
      <c r="BD119" s="7">
        <v>0</v>
      </c>
      <c r="BE119" s="44">
        <v>39721.93</v>
      </c>
      <c r="BF119" s="7">
        <v>3</v>
      </c>
      <c r="BG119" s="47">
        <v>15555.19</v>
      </c>
      <c r="BH119" s="7"/>
      <c r="BJ119" s="38">
        <v>54</v>
      </c>
      <c r="BK119" s="7">
        <v>0</v>
      </c>
      <c r="BL119" s="7" t="str">
        <f t="shared" si="2"/>
        <v>no</v>
      </c>
      <c r="BM119" s="7">
        <v>0</v>
      </c>
      <c r="BN119" s="7"/>
    </row>
    <row r="120" ht="15.6" spans="2:66">
      <c r="B120" s="24" t="s">
        <v>238</v>
      </c>
      <c r="G120" s="7" t="s">
        <v>4687</v>
      </c>
      <c r="K120" s="18" t="s">
        <v>4687</v>
      </c>
      <c r="N120" s="7" t="s">
        <v>4688</v>
      </c>
      <c r="Q120" s="7" t="s">
        <v>238</v>
      </c>
      <c r="R120" s="33" t="s">
        <v>4689</v>
      </c>
      <c r="U120" s="7">
        <v>5.09</v>
      </c>
      <c r="V120" s="7" t="s">
        <v>4689</v>
      </c>
      <c r="W120" s="7">
        <v>5.09</v>
      </c>
      <c r="AA120" s="19">
        <v>39670.44</v>
      </c>
      <c r="AF120" s="38">
        <v>45</v>
      </c>
      <c r="AG120" s="44">
        <v>39670.44</v>
      </c>
      <c r="AH120" s="7" t="str">
        <f t="shared" si="3"/>
        <v>no</v>
      </c>
      <c r="AI120" s="6">
        <v>26467.1</v>
      </c>
      <c r="AJ120" s="7"/>
      <c r="AL120" t="s">
        <v>4709</v>
      </c>
      <c r="AM120" s="19">
        <v>39670.44</v>
      </c>
      <c r="AO120" s="7" t="s">
        <v>4713</v>
      </c>
      <c r="AP120" s="47">
        <v>35952.65</v>
      </c>
      <c r="AQ120" s="7"/>
      <c r="AR120" s="7"/>
      <c r="AT120" s="7" t="s">
        <v>4709</v>
      </c>
      <c r="AU120" s="47">
        <v>33707.55</v>
      </c>
      <c r="AV120" s="7"/>
      <c r="AW120" s="7"/>
      <c r="AY120" s="7" t="s">
        <v>4710</v>
      </c>
      <c r="AZ120" s="47">
        <v>12815.44</v>
      </c>
      <c r="BA120" s="7"/>
      <c r="BB120" s="47"/>
      <c r="BD120" s="7">
        <v>0</v>
      </c>
      <c r="BE120" s="44">
        <v>39670.44</v>
      </c>
      <c r="BF120" s="7">
        <v>3</v>
      </c>
      <c r="BG120" s="47">
        <v>15440.2</v>
      </c>
      <c r="BH120" s="7"/>
      <c r="BJ120" s="38">
        <v>45</v>
      </c>
      <c r="BK120" s="7">
        <v>2</v>
      </c>
      <c r="BL120" s="7" t="str">
        <f t="shared" si="2"/>
        <v>no</v>
      </c>
      <c r="BM120" s="7">
        <v>0</v>
      </c>
      <c r="BN120" s="7"/>
    </row>
    <row r="121" ht="15.6" spans="2:66">
      <c r="B121" s="24" t="s">
        <v>240</v>
      </c>
      <c r="G121" s="7" t="s">
        <v>4687</v>
      </c>
      <c r="K121" s="18" t="s">
        <v>4689</v>
      </c>
      <c r="N121" s="7">
        <v>1</v>
      </c>
      <c r="Q121" s="7" t="s">
        <v>240</v>
      </c>
      <c r="R121" s="33" t="s">
        <v>4689</v>
      </c>
      <c r="U121" s="7">
        <v>5.2</v>
      </c>
      <c r="V121" s="7" t="s">
        <v>4689</v>
      </c>
      <c r="W121" s="7">
        <v>5.2</v>
      </c>
      <c r="AA121" s="19">
        <v>39611.76</v>
      </c>
      <c r="AF121" s="38">
        <v>27</v>
      </c>
      <c r="AG121" s="44">
        <v>39611.76</v>
      </c>
      <c r="AH121" s="7" t="str">
        <f t="shared" si="3"/>
        <v>no</v>
      </c>
      <c r="AI121" s="6">
        <v>26109.33</v>
      </c>
      <c r="AJ121" s="7"/>
      <c r="AL121" t="s">
        <v>4709</v>
      </c>
      <c r="AM121" s="19">
        <v>39611.76</v>
      </c>
      <c r="AO121" s="7" t="s">
        <v>4713</v>
      </c>
      <c r="AP121" s="47">
        <v>35583.17</v>
      </c>
      <c r="AQ121" s="7"/>
      <c r="AR121" s="7"/>
      <c r="AT121" s="7" t="s">
        <v>4709</v>
      </c>
      <c r="AU121" s="47">
        <v>33527.1</v>
      </c>
      <c r="AV121" s="7"/>
      <c r="AW121" s="7"/>
      <c r="AY121" s="7" t="s">
        <v>4710</v>
      </c>
      <c r="AZ121" s="47">
        <v>12797.21</v>
      </c>
      <c r="BA121" s="7"/>
      <c r="BB121" s="47"/>
      <c r="BD121" s="7">
        <v>0</v>
      </c>
      <c r="BE121" s="44">
        <v>39611.76</v>
      </c>
      <c r="BF121" s="7">
        <v>3</v>
      </c>
      <c r="BG121" s="47">
        <v>15361.5</v>
      </c>
      <c r="BH121" s="7"/>
      <c r="BJ121" s="38">
        <v>27</v>
      </c>
      <c r="BK121" s="7">
        <v>0</v>
      </c>
      <c r="BL121" s="7" t="str">
        <f t="shared" si="2"/>
        <v>yes</v>
      </c>
      <c r="BM121" s="7">
        <v>0</v>
      </c>
      <c r="BN121" s="7"/>
    </row>
    <row r="122" ht="15.6" spans="2:66">
      <c r="B122" s="24" t="s">
        <v>242</v>
      </c>
      <c r="G122" s="7" t="s">
        <v>4687</v>
      </c>
      <c r="K122" s="18" t="s">
        <v>4689</v>
      </c>
      <c r="N122" s="7" t="s">
        <v>4688</v>
      </c>
      <c r="Q122" s="7" t="s">
        <v>242</v>
      </c>
      <c r="R122" s="33" t="s">
        <v>4689</v>
      </c>
      <c r="U122" s="7">
        <v>8.45</v>
      </c>
      <c r="V122" s="7" t="s">
        <v>4689</v>
      </c>
      <c r="W122" s="7">
        <v>8.45</v>
      </c>
      <c r="AA122" s="19">
        <v>39597.41</v>
      </c>
      <c r="AF122" s="38">
        <v>41</v>
      </c>
      <c r="AG122" s="44">
        <v>39597.41</v>
      </c>
      <c r="AH122" s="7" t="str">
        <f t="shared" si="3"/>
        <v>no</v>
      </c>
      <c r="AI122" s="6">
        <v>25992.82</v>
      </c>
      <c r="AJ122" s="7"/>
      <c r="AL122" t="s">
        <v>4709</v>
      </c>
      <c r="AM122" s="19">
        <v>39597.41</v>
      </c>
      <c r="AO122" s="7" t="s">
        <v>4713</v>
      </c>
      <c r="AP122" s="47">
        <v>35547.72</v>
      </c>
      <c r="AQ122" s="7"/>
      <c r="AR122" s="7"/>
      <c r="AT122" s="7" t="s">
        <v>4709</v>
      </c>
      <c r="AU122" s="47">
        <v>33471.97</v>
      </c>
      <c r="AV122" s="7"/>
      <c r="AW122" s="7"/>
      <c r="AY122" s="7" t="s">
        <v>4710</v>
      </c>
      <c r="AZ122" s="47">
        <v>12788.18</v>
      </c>
      <c r="BA122" s="7"/>
      <c r="BB122" s="47"/>
      <c r="BD122" s="7">
        <v>0</v>
      </c>
      <c r="BE122" s="44">
        <v>39597.41</v>
      </c>
      <c r="BF122" s="7">
        <v>3</v>
      </c>
      <c r="BG122" s="47">
        <v>15170.07</v>
      </c>
      <c r="BH122" s="7"/>
      <c r="BJ122" s="38">
        <v>41</v>
      </c>
      <c r="BK122" s="7">
        <v>3</v>
      </c>
      <c r="BL122" s="7" t="str">
        <f t="shared" si="2"/>
        <v>no</v>
      </c>
      <c r="BM122" s="7">
        <v>3</v>
      </c>
      <c r="BN122" s="7"/>
    </row>
    <row r="123" ht="15.6" spans="2:66">
      <c r="B123" s="24" t="s">
        <v>244</v>
      </c>
      <c r="G123" s="7" t="s">
        <v>4687</v>
      </c>
      <c r="K123" s="18" t="s">
        <v>4687</v>
      </c>
      <c r="N123" s="7" t="s">
        <v>4688</v>
      </c>
      <c r="Q123" s="7" t="s">
        <v>244</v>
      </c>
      <c r="R123" s="33" t="s">
        <v>4689</v>
      </c>
      <c r="U123" s="7">
        <v>9.54</v>
      </c>
      <c r="V123" s="7" t="s">
        <v>4689</v>
      </c>
      <c r="W123" s="7">
        <v>9.54</v>
      </c>
      <c r="AA123" s="19">
        <v>39556.49</v>
      </c>
      <c r="AF123" s="38">
        <v>44</v>
      </c>
      <c r="AG123" s="44">
        <v>39556.49</v>
      </c>
      <c r="AH123" s="7" t="str">
        <f t="shared" si="3"/>
        <v>no</v>
      </c>
      <c r="AI123" s="6">
        <v>25678.78</v>
      </c>
      <c r="AJ123" s="7"/>
      <c r="AL123" t="s">
        <v>4709</v>
      </c>
      <c r="AM123" s="19">
        <v>39556.49</v>
      </c>
      <c r="AO123" s="7" t="s">
        <v>4713</v>
      </c>
      <c r="AP123" s="47">
        <v>35491.64</v>
      </c>
      <c r="AQ123" s="7"/>
      <c r="AR123" s="7"/>
      <c r="AT123" s="7" t="s">
        <v>4709</v>
      </c>
      <c r="AU123" s="47">
        <v>33450.99</v>
      </c>
      <c r="AV123" s="7"/>
      <c r="AW123" s="7"/>
      <c r="AY123" s="7" t="s">
        <v>4710</v>
      </c>
      <c r="AZ123" s="47">
        <v>12788.03</v>
      </c>
      <c r="BA123" s="7"/>
      <c r="BB123" s="47"/>
      <c r="BD123" s="7">
        <v>0</v>
      </c>
      <c r="BE123" s="44">
        <v>39556.49</v>
      </c>
      <c r="BF123" s="7">
        <v>3</v>
      </c>
      <c r="BG123" s="47">
        <v>15161.53</v>
      </c>
      <c r="BH123" s="7"/>
      <c r="BJ123" s="38">
        <v>44</v>
      </c>
      <c r="BK123" s="7">
        <v>1</v>
      </c>
      <c r="BL123" s="7" t="str">
        <f t="shared" si="2"/>
        <v>no</v>
      </c>
      <c r="BM123" s="7">
        <v>3</v>
      </c>
      <c r="BN123" s="7"/>
    </row>
    <row r="124" ht="15.6" spans="2:66">
      <c r="B124" s="24" t="s">
        <v>246</v>
      </c>
      <c r="G124" s="7" t="s">
        <v>4687</v>
      </c>
      <c r="K124" s="18" t="s">
        <v>4689</v>
      </c>
      <c r="N124" s="7">
        <v>2</v>
      </c>
      <c r="Q124" s="7" t="s">
        <v>246</v>
      </c>
      <c r="R124" s="33" t="s">
        <v>4689</v>
      </c>
      <c r="U124" s="7">
        <v>4.99</v>
      </c>
      <c r="V124" s="7" t="s">
        <v>4689</v>
      </c>
      <c r="W124" s="7">
        <v>4.99</v>
      </c>
      <c r="AA124" s="19">
        <v>39396.86</v>
      </c>
      <c r="AF124" s="38">
        <v>56</v>
      </c>
      <c r="AG124" s="44">
        <v>39396.86</v>
      </c>
      <c r="AH124" s="7" t="str">
        <f t="shared" si="3"/>
        <v>yes</v>
      </c>
      <c r="AI124" s="6">
        <v>25517.11</v>
      </c>
      <c r="AJ124" s="7"/>
      <c r="AL124" t="s">
        <v>4709</v>
      </c>
      <c r="AM124" s="19">
        <v>39396.86</v>
      </c>
      <c r="AO124" s="7" t="s">
        <v>4713</v>
      </c>
      <c r="AP124" s="47">
        <v>35302.09</v>
      </c>
      <c r="AQ124" s="7"/>
      <c r="AR124" s="7"/>
      <c r="AT124" s="7" t="s">
        <v>4709</v>
      </c>
      <c r="AU124" s="47">
        <v>33344.45</v>
      </c>
      <c r="AV124" s="7"/>
      <c r="AW124" s="7"/>
      <c r="AY124" s="7" t="s">
        <v>4710</v>
      </c>
      <c r="AZ124" s="47">
        <v>12776.05</v>
      </c>
      <c r="BA124" s="7"/>
      <c r="BB124" s="47"/>
      <c r="BD124" s="7">
        <v>0</v>
      </c>
      <c r="BE124" s="44">
        <v>39396.86</v>
      </c>
      <c r="BF124" s="7">
        <v>3</v>
      </c>
      <c r="BG124" s="47">
        <v>14696.77</v>
      </c>
      <c r="BH124" s="7"/>
      <c r="BJ124" s="38">
        <v>56</v>
      </c>
      <c r="BK124" s="7">
        <v>0</v>
      </c>
      <c r="BL124" s="7" t="str">
        <f t="shared" si="2"/>
        <v>no</v>
      </c>
      <c r="BM124" s="7">
        <v>0</v>
      </c>
      <c r="BN124" s="7"/>
    </row>
    <row r="125" ht="15.6" spans="2:66">
      <c r="B125" s="24" t="s">
        <v>248</v>
      </c>
      <c r="G125" s="7" t="s">
        <v>4687</v>
      </c>
      <c r="K125" s="18" t="s">
        <v>4687</v>
      </c>
      <c r="N125" s="7" t="s">
        <v>4688</v>
      </c>
      <c r="Q125" s="7" t="s">
        <v>248</v>
      </c>
      <c r="R125" s="33" t="s">
        <v>4689</v>
      </c>
      <c r="U125" s="7">
        <v>10.54</v>
      </c>
      <c r="V125" s="7" t="s">
        <v>4689</v>
      </c>
      <c r="W125" s="7">
        <v>10.54</v>
      </c>
      <c r="AA125" s="19">
        <v>39352.6</v>
      </c>
      <c r="AF125" s="38">
        <v>44</v>
      </c>
      <c r="AG125" s="44">
        <v>39352.6</v>
      </c>
      <c r="AH125" s="7" t="str">
        <f t="shared" si="3"/>
        <v>no</v>
      </c>
      <c r="AI125" s="6">
        <v>25382.3</v>
      </c>
      <c r="AJ125" s="7"/>
      <c r="AL125" t="s">
        <v>4709</v>
      </c>
      <c r="AM125" s="19">
        <v>39352.6</v>
      </c>
      <c r="AO125" s="7" t="s">
        <v>4713</v>
      </c>
      <c r="AP125" s="47">
        <v>35147.53</v>
      </c>
      <c r="AQ125" s="7"/>
      <c r="AR125" s="7"/>
      <c r="AT125" s="7" t="s">
        <v>4709</v>
      </c>
      <c r="AU125" s="47">
        <v>33307.55</v>
      </c>
      <c r="AV125" s="7"/>
      <c r="AW125" s="7"/>
      <c r="AY125" s="7" t="s">
        <v>4710</v>
      </c>
      <c r="AZ125" s="47">
        <v>12770.27</v>
      </c>
      <c r="BA125" s="7"/>
      <c r="BB125" s="47"/>
      <c r="BD125" s="7">
        <v>0</v>
      </c>
      <c r="BE125" s="44">
        <v>39352.6</v>
      </c>
      <c r="BF125" s="7">
        <v>3</v>
      </c>
      <c r="BG125" s="47">
        <v>14630.52</v>
      </c>
      <c r="BH125" s="7"/>
      <c r="BJ125" s="38">
        <v>44</v>
      </c>
      <c r="BK125" s="7">
        <v>2</v>
      </c>
      <c r="BL125" s="7" t="str">
        <f t="shared" si="2"/>
        <v>no</v>
      </c>
      <c r="BM125" s="7">
        <v>3</v>
      </c>
      <c r="BN125" s="7"/>
    </row>
    <row r="126" ht="15.6" spans="2:66">
      <c r="B126" s="24" t="s">
        <v>250</v>
      </c>
      <c r="G126" s="7" t="s">
        <v>4687</v>
      </c>
      <c r="K126" s="18" t="s">
        <v>4687</v>
      </c>
      <c r="N126" s="7" t="s">
        <v>4688</v>
      </c>
      <c r="Q126" s="7" t="s">
        <v>250</v>
      </c>
      <c r="R126" s="33" t="s">
        <v>4689</v>
      </c>
      <c r="U126" s="7">
        <v>4.54</v>
      </c>
      <c r="V126" s="7" t="s">
        <v>4689</v>
      </c>
      <c r="W126" s="7">
        <v>4.54</v>
      </c>
      <c r="AA126" s="19">
        <v>39315.28</v>
      </c>
      <c r="AF126" s="38">
        <v>40</v>
      </c>
      <c r="AG126" s="44">
        <v>39315.28</v>
      </c>
      <c r="AH126" s="7" t="str">
        <f t="shared" si="3"/>
        <v>no</v>
      </c>
      <c r="AI126" s="6">
        <v>24873.38</v>
      </c>
      <c r="AJ126" s="7"/>
      <c r="AL126" t="s">
        <v>4709</v>
      </c>
      <c r="AM126" s="19">
        <v>39315.28</v>
      </c>
      <c r="AO126" s="7" t="s">
        <v>4713</v>
      </c>
      <c r="AP126" s="47">
        <v>35069.37</v>
      </c>
      <c r="AQ126" s="7"/>
      <c r="AR126" s="7"/>
      <c r="AT126" s="7" t="s">
        <v>4709</v>
      </c>
      <c r="AU126" s="47">
        <v>33292.83</v>
      </c>
      <c r="AV126" s="7"/>
      <c r="AW126" s="7"/>
      <c r="AY126" s="7" t="s">
        <v>4710</v>
      </c>
      <c r="AZ126" s="47">
        <v>12741.17</v>
      </c>
      <c r="BA126" s="7"/>
      <c r="BB126" s="47"/>
      <c r="BD126" s="7">
        <v>0</v>
      </c>
      <c r="BE126" s="44">
        <v>39315.28</v>
      </c>
      <c r="BF126" s="7">
        <v>3</v>
      </c>
      <c r="BG126" s="47">
        <v>14590.63</v>
      </c>
      <c r="BH126" s="7"/>
      <c r="BJ126" s="38">
        <v>40</v>
      </c>
      <c r="BK126" s="7">
        <v>3</v>
      </c>
      <c r="BL126" s="7" t="str">
        <f t="shared" si="2"/>
        <v>no</v>
      </c>
      <c r="BM126" s="7">
        <v>3</v>
      </c>
      <c r="BN126" s="7"/>
    </row>
    <row r="127" ht="15.6" spans="2:66">
      <c r="B127" s="24" t="s">
        <v>252</v>
      </c>
      <c r="G127" s="7" t="s">
        <v>4687</v>
      </c>
      <c r="K127" s="18" t="s">
        <v>4687</v>
      </c>
      <c r="N127" s="7">
        <v>1</v>
      </c>
      <c r="Q127" s="7" t="s">
        <v>252</v>
      </c>
      <c r="R127" s="33" t="s">
        <v>4689</v>
      </c>
      <c r="U127" s="7">
        <v>6.29</v>
      </c>
      <c r="V127" s="7" t="s">
        <v>4689</v>
      </c>
      <c r="W127" s="7">
        <v>6.29</v>
      </c>
      <c r="AA127" s="19">
        <v>39241.44</v>
      </c>
      <c r="AF127" s="38">
        <v>30</v>
      </c>
      <c r="AG127" s="44">
        <v>39241.44</v>
      </c>
      <c r="AH127" s="7" t="str">
        <f t="shared" si="3"/>
        <v>no</v>
      </c>
      <c r="AI127" s="6">
        <v>24869.84</v>
      </c>
      <c r="AJ127" s="7"/>
      <c r="AL127" t="s">
        <v>4709</v>
      </c>
      <c r="AM127" s="19">
        <v>39241.44</v>
      </c>
      <c r="AO127" s="7" t="s">
        <v>4713</v>
      </c>
      <c r="AP127" s="47">
        <v>34828.65</v>
      </c>
      <c r="AQ127" s="7"/>
      <c r="AR127" s="7"/>
      <c r="AT127" s="7" t="s">
        <v>4709</v>
      </c>
      <c r="AU127" s="47">
        <v>33121</v>
      </c>
      <c r="AV127" s="7"/>
      <c r="AW127" s="7"/>
      <c r="AY127" s="7" t="s">
        <v>4710</v>
      </c>
      <c r="AZ127" s="47">
        <v>12731</v>
      </c>
      <c r="BA127" s="7"/>
      <c r="BB127" s="47"/>
      <c r="BD127" s="7">
        <v>0</v>
      </c>
      <c r="BE127" s="44">
        <v>39241.44</v>
      </c>
      <c r="BF127" s="7">
        <v>3</v>
      </c>
      <c r="BG127" s="47">
        <v>14547.26</v>
      </c>
      <c r="BH127" s="7"/>
      <c r="BJ127" s="38">
        <v>30</v>
      </c>
      <c r="BK127" s="7">
        <v>2</v>
      </c>
      <c r="BL127" s="7" t="str">
        <f t="shared" si="2"/>
        <v>yes</v>
      </c>
      <c r="BM127" s="7">
        <v>0</v>
      </c>
      <c r="BN127" s="7"/>
    </row>
    <row r="128" ht="15.6" spans="2:66">
      <c r="B128" s="24" t="s">
        <v>254</v>
      </c>
      <c r="G128" s="7" t="s">
        <v>4687</v>
      </c>
      <c r="K128" s="18" t="s">
        <v>4687</v>
      </c>
      <c r="N128" s="7" t="s">
        <v>4688</v>
      </c>
      <c r="Q128" s="7" t="s">
        <v>254</v>
      </c>
      <c r="R128" s="33" t="s">
        <v>4689</v>
      </c>
      <c r="U128" s="7">
        <v>9.51</v>
      </c>
      <c r="V128" s="7" t="s">
        <v>4689</v>
      </c>
      <c r="W128" s="7">
        <v>9.51</v>
      </c>
      <c r="AA128" s="19">
        <v>39221.12</v>
      </c>
      <c r="AF128" s="38">
        <v>60</v>
      </c>
      <c r="AG128" s="44">
        <v>39221.12</v>
      </c>
      <c r="AH128" s="7" t="str">
        <f t="shared" si="3"/>
        <v>yes</v>
      </c>
      <c r="AI128" s="6">
        <v>24667.42</v>
      </c>
      <c r="AJ128" s="7"/>
      <c r="AL128" t="s">
        <v>4709</v>
      </c>
      <c r="AM128" s="19">
        <v>39221.12</v>
      </c>
      <c r="AO128" s="7" t="s">
        <v>4713</v>
      </c>
      <c r="AP128" s="47">
        <v>34806.47</v>
      </c>
      <c r="AQ128" s="7"/>
      <c r="AR128" s="7"/>
      <c r="AT128" s="7" t="s">
        <v>4709</v>
      </c>
      <c r="AU128" s="47">
        <v>33090.66</v>
      </c>
      <c r="AV128" s="7"/>
      <c r="AW128" s="7"/>
      <c r="AY128" s="7" t="s">
        <v>4710</v>
      </c>
      <c r="AZ128" s="47">
        <v>12718.21</v>
      </c>
      <c r="BA128" s="7"/>
      <c r="BB128" s="47"/>
      <c r="BD128" s="7">
        <v>0</v>
      </c>
      <c r="BE128" s="44">
        <v>39221.12</v>
      </c>
      <c r="BF128" s="7">
        <v>3</v>
      </c>
      <c r="BG128" s="47">
        <v>14507.46</v>
      </c>
      <c r="BH128" s="7"/>
      <c r="BJ128" s="38">
        <v>60</v>
      </c>
      <c r="BK128" s="7">
        <v>0</v>
      </c>
      <c r="BL128" s="7" t="str">
        <f t="shared" si="2"/>
        <v>no</v>
      </c>
      <c r="BM128" s="7">
        <v>0</v>
      </c>
      <c r="BN128" s="7"/>
    </row>
    <row r="129" ht="15.6" spans="2:66">
      <c r="B129" s="24" t="s">
        <v>256</v>
      </c>
      <c r="G129" s="7" t="s">
        <v>4687</v>
      </c>
      <c r="K129" s="18" t="s">
        <v>4687</v>
      </c>
      <c r="N129" s="7" t="s">
        <v>4688</v>
      </c>
      <c r="Q129" s="7" t="s">
        <v>256</v>
      </c>
      <c r="R129" s="33" t="s">
        <v>4689</v>
      </c>
      <c r="U129" s="7">
        <v>4.72</v>
      </c>
      <c r="V129" s="7" t="s">
        <v>4689</v>
      </c>
      <c r="W129" s="7">
        <v>4.72</v>
      </c>
      <c r="AA129" s="19">
        <v>39125.33</v>
      </c>
      <c r="AF129" s="38">
        <v>40</v>
      </c>
      <c r="AG129" s="44">
        <v>39125.33</v>
      </c>
      <c r="AH129" s="7" t="str">
        <f t="shared" si="3"/>
        <v>no</v>
      </c>
      <c r="AI129" s="6">
        <v>24513.09</v>
      </c>
      <c r="AJ129" s="7"/>
      <c r="AL129" t="s">
        <v>4709</v>
      </c>
      <c r="AM129" s="19">
        <v>39125.33</v>
      </c>
      <c r="AO129" s="7" t="s">
        <v>4713</v>
      </c>
      <c r="AP129" s="47">
        <v>34779.62</v>
      </c>
      <c r="AQ129" s="7"/>
      <c r="AR129" s="7"/>
      <c r="AT129" s="7" t="s">
        <v>4709</v>
      </c>
      <c r="AU129" s="47">
        <v>33025.32</v>
      </c>
      <c r="AV129" s="7"/>
      <c r="AW129" s="7"/>
      <c r="AY129" s="7" t="s">
        <v>4710</v>
      </c>
      <c r="AZ129" s="47">
        <v>12713</v>
      </c>
      <c r="BA129" s="7"/>
      <c r="BB129" s="47"/>
      <c r="BD129" s="7">
        <v>0</v>
      </c>
      <c r="BE129" s="44">
        <v>39125.33</v>
      </c>
      <c r="BF129" s="7">
        <v>5</v>
      </c>
      <c r="BG129" s="47">
        <v>14478.33</v>
      </c>
      <c r="BH129" s="7"/>
      <c r="BJ129" s="38">
        <v>40</v>
      </c>
      <c r="BK129" s="7">
        <v>1</v>
      </c>
      <c r="BL129" s="7" t="str">
        <f t="shared" si="2"/>
        <v>no</v>
      </c>
      <c r="BM129" s="7">
        <v>3</v>
      </c>
      <c r="BN129" s="7"/>
    </row>
    <row r="130" ht="15.6" spans="2:66">
      <c r="B130" s="24" t="s">
        <v>258</v>
      </c>
      <c r="G130" s="7" t="s">
        <v>4687</v>
      </c>
      <c r="K130" s="18" t="s">
        <v>4689</v>
      </c>
      <c r="N130" s="7" t="s">
        <v>4688</v>
      </c>
      <c r="Q130" s="7" t="s">
        <v>258</v>
      </c>
      <c r="R130" s="33" t="s">
        <v>4689</v>
      </c>
      <c r="U130" s="7">
        <v>5.91</v>
      </c>
      <c r="V130" s="7" t="s">
        <v>4689</v>
      </c>
      <c r="W130" s="7">
        <v>5.91</v>
      </c>
      <c r="AA130" s="19">
        <v>39047.29</v>
      </c>
      <c r="AF130" s="38">
        <v>37</v>
      </c>
      <c r="AG130" s="44">
        <v>39047.29</v>
      </c>
      <c r="AH130" s="7" t="str">
        <f t="shared" si="3"/>
        <v>no</v>
      </c>
      <c r="AI130" s="6">
        <v>24476.48</v>
      </c>
      <c r="AJ130" s="7"/>
      <c r="AL130" t="s">
        <v>4709</v>
      </c>
      <c r="AM130" s="19">
        <v>39047.29</v>
      </c>
      <c r="AO130" s="7" t="s">
        <v>4713</v>
      </c>
      <c r="AP130" s="47">
        <v>34672.15</v>
      </c>
      <c r="AQ130" s="7"/>
      <c r="AR130" s="7"/>
      <c r="AT130" s="7" t="s">
        <v>4709</v>
      </c>
      <c r="AU130" s="47">
        <v>32947.63</v>
      </c>
      <c r="AV130" s="7"/>
      <c r="AW130" s="7"/>
      <c r="AY130" s="7" t="s">
        <v>4710</v>
      </c>
      <c r="AZ130" s="47">
        <v>12700.63</v>
      </c>
      <c r="BA130" s="7"/>
      <c r="BB130" s="47"/>
      <c r="BD130" s="7">
        <v>0</v>
      </c>
      <c r="BE130" s="44">
        <v>39047.29</v>
      </c>
      <c r="BF130" s="7">
        <v>4</v>
      </c>
      <c r="BG130" s="47">
        <v>14394.4</v>
      </c>
      <c r="BH130" s="7"/>
      <c r="BJ130" s="38">
        <v>37</v>
      </c>
      <c r="BK130" s="7">
        <v>1</v>
      </c>
      <c r="BL130" s="7" t="str">
        <f t="shared" ref="BL130:BL193" si="4">IF(BJ130&lt;40,"yes","no")</f>
        <v>yes</v>
      </c>
      <c r="BM130" s="7">
        <v>3</v>
      </c>
      <c r="BN130" s="7"/>
    </row>
    <row r="131" ht="15.6" spans="2:66">
      <c r="B131" s="24" t="s">
        <v>260</v>
      </c>
      <c r="G131" s="7" t="s">
        <v>4687</v>
      </c>
      <c r="K131" s="18" t="s">
        <v>4687</v>
      </c>
      <c r="N131" s="7" t="s">
        <v>4688</v>
      </c>
      <c r="Q131" s="7" t="s">
        <v>260</v>
      </c>
      <c r="R131" s="33" t="s">
        <v>4689</v>
      </c>
      <c r="U131" s="7">
        <v>9.58</v>
      </c>
      <c r="V131" s="7" t="s">
        <v>4689</v>
      </c>
      <c r="W131" s="7">
        <v>9.58</v>
      </c>
      <c r="AA131" s="19">
        <v>38998.55</v>
      </c>
      <c r="AF131" s="38">
        <v>44</v>
      </c>
      <c r="AG131" s="44">
        <v>38998.55</v>
      </c>
      <c r="AH131" s="7" t="str">
        <f t="shared" ref="AH131:AH194" si="5">IF(AF131&gt;50,"yes","no")</f>
        <v>no</v>
      </c>
      <c r="AI131" s="6">
        <v>24393.62</v>
      </c>
      <c r="AJ131" s="7"/>
      <c r="AL131" t="s">
        <v>4709</v>
      </c>
      <c r="AM131" s="19">
        <v>38998.55</v>
      </c>
      <c r="AO131" s="7" t="s">
        <v>4713</v>
      </c>
      <c r="AP131" s="47">
        <v>34617.84</v>
      </c>
      <c r="AQ131" s="7"/>
      <c r="AR131" s="7"/>
      <c r="AT131" s="7" t="s">
        <v>4709</v>
      </c>
      <c r="AU131" s="47">
        <v>32906.69</v>
      </c>
      <c r="AV131" s="7"/>
      <c r="AW131" s="7"/>
      <c r="AY131" s="7" t="s">
        <v>4710</v>
      </c>
      <c r="AZ131" s="47">
        <v>12699.56</v>
      </c>
      <c r="BA131" s="7"/>
      <c r="BB131" s="47"/>
      <c r="BD131" s="7">
        <v>0</v>
      </c>
      <c r="BE131" s="44">
        <v>38998.55</v>
      </c>
      <c r="BF131" s="7">
        <v>3</v>
      </c>
      <c r="BG131" s="47">
        <v>14382.71</v>
      </c>
      <c r="BH131" s="7"/>
      <c r="BJ131" s="38">
        <v>44</v>
      </c>
      <c r="BK131" s="7">
        <v>2</v>
      </c>
      <c r="BL131" s="7" t="str">
        <f t="shared" si="4"/>
        <v>no</v>
      </c>
      <c r="BM131" s="7">
        <v>3</v>
      </c>
      <c r="BN131" s="7"/>
    </row>
    <row r="132" ht="15.6" spans="2:66">
      <c r="B132" s="24" t="s">
        <v>262</v>
      </c>
      <c r="G132" s="7" t="s">
        <v>4687</v>
      </c>
      <c r="K132" s="18" t="s">
        <v>4687</v>
      </c>
      <c r="N132" s="7" t="s">
        <v>4688</v>
      </c>
      <c r="Q132" s="7" t="s">
        <v>262</v>
      </c>
      <c r="R132" s="33" t="s">
        <v>4689</v>
      </c>
      <c r="U132" s="7">
        <v>5.77</v>
      </c>
      <c r="V132" s="7" t="s">
        <v>4689</v>
      </c>
      <c r="W132" s="7">
        <v>5.77</v>
      </c>
      <c r="AA132" s="19">
        <v>38947.43</v>
      </c>
      <c r="AF132" s="38">
        <v>42</v>
      </c>
      <c r="AG132" s="44">
        <v>38947.43</v>
      </c>
      <c r="AH132" s="7" t="str">
        <f t="shared" si="5"/>
        <v>no</v>
      </c>
      <c r="AI132" s="6">
        <v>24227.34</v>
      </c>
      <c r="AJ132" s="7"/>
      <c r="AL132" t="s">
        <v>4709</v>
      </c>
      <c r="AM132" s="19">
        <v>38947.43</v>
      </c>
      <c r="AO132" s="7" t="s">
        <v>4713</v>
      </c>
      <c r="AP132" s="47">
        <v>34472.84</v>
      </c>
      <c r="AQ132" s="7"/>
      <c r="AR132" s="7"/>
      <c r="AT132" s="7" t="s">
        <v>4709</v>
      </c>
      <c r="AU132" s="47">
        <v>32765.33</v>
      </c>
      <c r="AV132" s="7"/>
      <c r="AW132" s="7"/>
      <c r="AY132" s="7" t="s">
        <v>4710</v>
      </c>
      <c r="AZ132" s="47">
        <v>12697.48</v>
      </c>
      <c r="BA132" s="7"/>
      <c r="BB132" s="47"/>
      <c r="BD132" s="7">
        <v>0</v>
      </c>
      <c r="BE132" s="44">
        <v>38947.43</v>
      </c>
      <c r="BF132" s="7">
        <v>3</v>
      </c>
      <c r="BG132" s="47">
        <v>14209.4</v>
      </c>
      <c r="BH132" s="7"/>
      <c r="BJ132" s="38">
        <v>42</v>
      </c>
      <c r="BK132" s="7">
        <v>2</v>
      </c>
      <c r="BL132" s="7" t="str">
        <f t="shared" si="4"/>
        <v>no</v>
      </c>
      <c r="BM132" s="7">
        <v>0</v>
      </c>
      <c r="BN132" s="7"/>
    </row>
    <row r="133" ht="15.6" spans="2:66">
      <c r="B133" s="24" t="s">
        <v>264</v>
      </c>
      <c r="G133" s="7" t="s">
        <v>4687</v>
      </c>
      <c r="K133" s="18" t="s">
        <v>4689</v>
      </c>
      <c r="N133" s="7" t="s">
        <v>4688</v>
      </c>
      <c r="Q133" s="7" t="s">
        <v>264</v>
      </c>
      <c r="R133" s="33" t="s">
        <v>4689</v>
      </c>
      <c r="U133" s="7">
        <v>4.38</v>
      </c>
      <c r="V133" s="7" t="s">
        <v>4689</v>
      </c>
      <c r="W133" s="7">
        <v>4.38</v>
      </c>
      <c r="AA133" s="19">
        <v>38932.56</v>
      </c>
      <c r="AF133" s="38">
        <v>46</v>
      </c>
      <c r="AG133" s="44">
        <v>38932.56</v>
      </c>
      <c r="AH133" s="7" t="str">
        <f t="shared" si="5"/>
        <v>no</v>
      </c>
      <c r="AI133" s="6">
        <v>23967.38</v>
      </c>
      <c r="AJ133" s="7"/>
      <c r="AL133" t="s">
        <v>4709</v>
      </c>
      <c r="AM133" s="19">
        <v>38932.56</v>
      </c>
      <c r="AO133" s="7" t="s">
        <v>4713</v>
      </c>
      <c r="AP133" s="47">
        <v>34456.27</v>
      </c>
      <c r="AQ133" s="7"/>
      <c r="AR133" s="7"/>
      <c r="AT133" s="7" t="s">
        <v>4709</v>
      </c>
      <c r="AU133" s="47">
        <v>32734.19</v>
      </c>
      <c r="AV133" s="7"/>
      <c r="AW133" s="7"/>
      <c r="AY133" s="7" t="s">
        <v>4710</v>
      </c>
      <c r="AZ133" s="47">
        <v>12648.7</v>
      </c>
      <c r="BA133" s="7"/>
      <c r="BB133" s="47"/>
      <c r="BD133" s="7">
        <v>0</v>
      </c>
      <c r="BE133" s="44">
        <v>38932.56</v>
      </c>
      <c r="BF133" s="7">
        <v>3</v>
      </c>
      <c r="BG133" s="47">
        <v>14152.46</v>
      </c>
      <c r="BH133" s="7"/>
      <c r="BJ133" s="38">
        <v>46</v>
      </c>
      <c r="BK133" s="7">
        <v>2</v>
      </c>
      <c r="BL133" s="7" t="str">
        <f t="shared" si="4"/>
        <v>no</v>
      </c>
      <c r="BM133" s="7">
        <v>0</v>
      </c>
      <c r="BN133" s="7"/>
    </row>
    <row r="134" ht="15.6" spans="2:66">
      <c r="B134" s="24" t="s">
        <v>266</v>
      </c>
      <c r="G134" s="7" t="s">
        <v>4687</v>
      </c>
      <c r="K134" s="18" t="s">
        <v>4687</v>
      </c>
      <c r="N134" s="7">
        <v>1</v>
      </c>
      <c r="Q134" s="7" t="s">
        <v>266</v>
      </c>
      <c r="R134" s="33" t="s">
        <v>4689</v>
      </c>
      <c r="U134" s="7">
        <v>5.65</v>
      </c>
      <c r="V134" s="7" t="s">
        <v>4689</v>
      </c>
      <c r="W134" s="7">
        <v>5.65</v>
      </c>
      <c r="AA134" s="19">
        <v>38924.04</v>
      </c>
      <c r="AF134" s="38">
        <v>35</v>
      </c>
      <c r="AG134" s="44">
        <v>38924.04</v>
      </c>
      <c r="AH134" s="7" t="str">
        <f t="shared" si="5"/>
        <v>no</v>
      </c>
      <c r="AI134" s="6">
        <v>23887.66</v>
      </c>
      <c r="AJ134" s="7"/>
      <c r="AL134" t="s">
        <v>4709</v>
      </c>
      <c r="AM134" s="19">
        <v>38924.04</v>
      </c>
      <c r="AO134" s="7" t="s">
        <v>4713</v>
      </c>
      <c r="AP134" s="47">
        <v>34293.12</v>
      </c>
      <c r="AQ134" s="7"/>
      <c r="AR134" s="7"/>
      <c r="AT134" s="7" t="s">
        <v>4709</v>
      </c>
      <c r="AU134" s="47">
        <v>32686.08</v>
      </c>
      <c r="AV134" s="7"/>
      <c r="AW134" s="7"/>
      <c r="AY134" s="7" t="s">
        <v>4710</v>
      </c>
      <c r="AZ134" s="47">
        <v>12646.21</v>
      </c>
      <c r="BA134" s="7"/>
      <c r="BB134" s="47"/>
      <c r="BD134" s="7">
        <v>0</v>
      </c>
      <c r="BE134" s="44">
        <v>38924.04</v>
      </c>
      <c r="BF134" s="7">
        <v>3</v>
      </c>
      <c r="BG134" s="47">
        <v>14081.93</v>
      </c>
      <c r="BH134" s="7"/>
      <c r="BJ134" s="38">
        <v>35</v>
      </c>
      <c r="BK134" s="7">
        <v>3</v>
      </c>
      <c r="BL134" s="7" t="str">
        <f t="shared" si="4"/>
        <v>yes</v>
      </c>
      <c r="BM134" s="7">
        <v>3</v>
      </c>
      <c r="BN134" s="7"/>
    </row>
    <row r="135" ht="15.6" spans="2:66">
      <c r="B135" s="24" t="s">
        <v>268</v>
      </c>
      <c r="G135" s="7" t="s">
        <v>4687</v>
      </c>
      <c r="K135" s="18" t="s">
        <v>4689</v>
      </c>
      <c r="N135" s="7" t="s">
        <v>4688</v>
      </c>
      <c r="Q135" s="7" t="s">
        <v>268</v>
      </c>
      <c r="R135" s="33" t="s">
        <v>4689</v>
      </c>
      <c r="U135" s="7">
        <v>7.54</v>
      </c>
      <c r="V135" s="7" t="s">
        <v>4689</v>
      </c>
      <c r="W135" s="7">
        <v>7.54</v>
      </c>
      <c r="AA135" s="19">
        <v>38893.36</v>
      </c>
      <c r="AF135" s="38">
        <v>55</v>
      </c>
      <c r="AG135" s="44">
        <v>38893.36</v>
      </c>
      <c r="AH135" s="7" t="str">
        <f t="shared" si="5"/>
        <v>yes</v>
      </c>
      <c r="AI135" s="6">
        <v>23244.79</v>
      </c>
      <c r="AJ135" s="7"/>
      <c r="AL135" t="s">
        <v>4709</v>
      </c>
      <c r="AM135" s="19">
        <v>38893.36</v>
      </c>
      <c r="AO135" s="7" t="s">
        <v>4713</v>
      </c>
      <c r="AP135" s="47">
        <v>34289.43</v>
      </c>
      <c r="AQ135" s="7"/>
      <c r="AR135" s="7"/>
      <c r="AT135" s="7" t="s">
        <v>4709</v>
      </c>
      <c r="AU135" s="47">
        <v>32485.46</v>
      </c>
      <c r="AV135" s="7"/>
      <c r="AW135" s="7"/>
      <c r="AY135" s="7" t="s">
        <v>4710</v>
      </c>
      <c r="AZ135" s="47">
        <v>12644.59</v>
      </c>
      <c r="BA135" s="7"/>
      <c r="BB135" s="47"/>
      <c r="BD135" s="7">
        <v>0</v>
      </c>
      <c r="BE135" s="44">
        <v>38893.36</v>
      </c>
      <c r="BF135" s="7">
        <v>3</v>
      </c>
      <c r="BG135" s="47">
        <v>14007.22</v>
      </c>
      <c r="BH135" s="7"/>
      <c r="BJ135" s="38">
        <v>55</v>
      </c>
      <c r="BK135" s="7">
        <v>0</v>
      </c>
      <c r="BL135" s="7" t="str">
        <f t="shared" si="4"/>
        <v>no</v>
      </c>
      <c r="BM135" s="7">
        <v>3</v>
      </c>
      <c r="BN135" s="7"/>
    </row>
    <row r="136" ht="15.6" spans="2:66">
      <c r="B136" s="24" t="s">
        <v>270</v>
      </c>
      <c r="G136" s="7" t="s">
        <v>4687</v>
      </c>
      <c r="K136" s="18" t="s">
        <v>4689</v>
      </c>
      <c r="N136" s="7">
        <v>1</v>
      </c>
      <c r="Q136" s="7" t="s">
        <v>270</v>
      </c>
      <c r="R136" s="33" t="s">
        <v>4689</v>
      </c>
      <c r="U136" s="7">
        <v>5.11</v>
      </c>
      <c r="V136" s="7" t="s">
        <v>4689</v>
      </c>
      <c r="W136" s="7">
        <v>5.11</v>
      </c>
      <c r="AA136" s="19">
        <v>38869.25</v>
      </c>
      <c r="AF136" s="38">
        <v>58</v>
      </c>
      <c r="AG136" s="44">
        <v>38869.25</v>
      </c>
      <c r="AH136" s="7" t="str">
        <f t="shared" si="5"/>
        <v>yes</v>
      </c>
      <c r="AI136" s="6">
        <v>23045.57</v>
      </c>
      <c r="AJ136" s="7"/>
      <c r="AL136" t="s">
        <v>4709</v>
      </c>
      <c r="AM136" s="19">
        <v>38869.25</v>
      </c>
      <c r="AO136" s="7" t="s">
        <v>4713</v>
      </c>
      <c r="AP136" s="47">
        <v>34254.05</v>
      </c>
      <c r="AQ136" s="7"/>
      <c r="AR136" s="7"/>
      <c r="AT136" s="7" t="s">
        <v>4709</v>
      </c>
      <c r="AU136" s="47">
        <v>32462.35</v>
      </c>
      <c r="AV136" s="7"/>
      <c r="AW136" s="7"/>
      <c r="AY136" s="7" t="s">
        <v>4710</v>
      </c>
      <c r="AZ136" s="47">
        <v>12643.38</v>
      </c>
      <c r="BA136" s="7"/>
      <c r="BB136" s="47"/>
      <c r="BD136" s="7">
        <v>0</v>
      </c>
      <c r="BE136" s="44">
        <v>38869.25</v>
      </c>
      <c r="BF136" s="7">
        <v>3</v>
      </c>
      <c r="BG136" s="47">
        <v>14001.29</v>
      </c>
      <c r="BH136" s="7"/>
      <c r="BJ136" s="38">
        <v>58</v>
      </c>
      <c r="BK136" s="7">
        <v>0</v>
      </c>
      <c r="BL136" s="7" t="str">
        <f t="shared" si="4"/>
        <v>no</v>
      </c>
      <c r="BM136" s="7">
        <v>0</v>
      </c>
      <c r="BN136" s="7"/>
    </row>
    <row r="137" ht="15.6" spans="2:66">
      <c r="B137" s="24" t="s">
        <v>272</v>
      </c>
      <c r="G137" s="7" t="s">
        <v>4690</v>
      </c>
      <c r="K137" s="18" t="s">
        <v>4687</v>
      </c>
      <c r="N137" s="7">
        <v>1</v>
      </c>
      <c r="Q137" s="7" t="s">
        <v>272</v>
      </c>
      <c r="R137" s="33" t="s">
        <v>4689</v>
      </c>
      <c r="U137" s="7">
        <v>4.25</v>
      </c>
      <c r="V137" s="7" t="s">
        <v>4689</v>
      </c>
      <c r="W137" s="7">
        <v>4.25</v>
      </c>
      <c r="AA137" s="19">
        <v>38836.98</v>
      </c>
      <c r="AF137" s="38">
        <v>43</v>
      </c>
      <c r="AG137" s="44">
        <v>38836.98</v>
      </c>
      <c r="AH137" s="7" t="str">
        <f t="shared" si="5"/>
        <v>no</v>
      </c>
      <c r="AI137" s="6">
        <v>22412.65</v>
      </c>
      <c r="AJ137" s="7"/>
      <c r="AL137" t="s">
        <v>4709</v>
      </c>
      <c r="AM137" s="19">
        <v>38836.98</v>
      </c>
      <c r="AO137" s="7" t="s">
        <v>4713</v>
      </c>
      <c r="AP137" s="47">
        <v>34218.02</v>
      </c>
      <c r="AQ137" s="7"/>
      <c r="AR137" s="7"/>
      <c r="AT137" s="7" t="s">
        <v>4709</v>
      </c>
      <c r="AU137" s="47">
        <v>32430.22</v>
      </c>
      <c r="AV137" s="7"/>
      <c r="AW137" s="7"/>
      <c r="AY137" s="7" t="s">
        <v>4710</v>
      </c>
      <c r="AZ137" s="47">
        <v>12640.24</v>
      </c>
      <c r="BA137" s="7"/>
      <c r="BB137" s="47"/>
      <c r="BD137" s="7">
        <v>0</v>
      </c>
      <c r="BE137" s="44">
        <v>38836.98</v>
      </c>
      <c r="BF137" s="7">
        <v>3</v>
      </c>
      <c r="BG137" s="47">
        <v>14001.13</v>
      </c>
      <c r="BH137" s="7"/>
      <c r="BJ137" s="38">
        <v>43</v>
      </c>
      <c r="BK137" s="7">
        <v>2</v>
      </c>
      <c r="BL137" s="7" t="str">
        <f t="shared" si="4"/>
        <v>no</v>
      </c>
      <c r="BM137" s="7">
        <v>0</v>
      </c>
      <c r="BN137" s="7"/>
    </row>
    <row r="138" ht="15.6" spans="2:66">
      <c r="B138" s="24" t="s">
        <v>274</v>
      </c>
      <c r="G138" s="7" t="s">
        <v>4687</v>
      </c>
      <c r="K138" s="18" t="s">
        <v>4687</v>
      </c>
      <c r="N138" s="7">
        <v>1</v>
      </c>
      <c r="Q138" s="7" t="s">
        <v>274</v>
      </c>
      <c r="R138" s="33" t="s">
        <v>4689</v>
      </c>
      <c r="U138" s="7">
        <v>5.55</v>
      </c>
      <c r="V138" s="7" t="s">
        <v>4689</v>
      </c>
      <c r="W138" s="7">
        <v>5.55</v>
      </c>
      <c r="AA138" s="19">
        <v>38792.69</v>
      </c>
      <c r="AF138" s="38">
        <v>18</v>
      </c>
      <c r="AG138" s="44">
        <v>38792.69</v>
      </c>
      <c r="AH138" s="7" t="str">
        <f t="shared" si="5"/>
        <v>no</v>
      </c>
      <c r="AI138" s="6">
        <v>22218.11</v>
      </c>
      <c r="AJ138" s="7"/>
      <c r="AL138" t="s">
        <v>4709</v>
      </c>
      <c r="AM138" s="19">
        <v>38792.69</v>
      </c>
      <c r="AO138" s="7" t="s">
        <v>4713</v>
      </c>
      <c r="AP138" s="47">
        <v>33753.32</v>
      </c>
      <c r="AQ138" s="7"/>
      <c r="AR138" s="7"/>
      <c r="AT138" s="7" t="s">
        <v>4709</v>
      </c>
      <c r="AU138" s="47">
        <v>32428.63</v>
      </c>
      <c r="AV138" s="7"/>
      <c r="AW138" s="7"/>
      <c r="AY138" s="7" t="s">
        <v>4710</v>
      </c>
      <c r="AZ138" s="47">
        <v>12638.2</v>
      </c>
      <c r="BA138" s="7"/>
      <c r="BB138" s="47"/>
      <c r="BD138" s="7">
        <v>0</v>
      </c>
      <c r="BE138" s="44">
        <v>38792.69</v>
      </c>
      <c r="BF138" s="7">
        <v>3</v>
      </c>
      <c r="BG138" s="47">
        <v>13979.45</v>
      </c>
      <c r="BH138" s="7"/>
      <c r="BJ138" s="38">
        <v>18</v>
      </c>
      <c r="BK138" s="7">
        <v>0</v>
      </c>
      <c r="BL138" s="7" t="str">
        <f t="shared" si="4"/>
        <v>yes</v>
      </c>
      <c r="BM138" s="7">
        <v>3</v>
      </c>
      <c r="BN138" s="7"/>
    </row>
    <row r="139" ht="15.6" spans="2:66">
      <c r="B139" s="24" t="s">
        <v>276</v>
      </c>
      <c r="G139" s="7" t="s">
        <v>4687</v>
      </c>
      <c r="K139" s="18" t="s">
        <v>4687</v>
      </c>
      <c r="N139" s="7" t="s">
        <v>4688</v>
      </c>
      <c r="Q139" s="7" t="s">
        <v>276</v>
      </c>
      <c r="R139" s="33" t="s">
        <v>4689</v>
      </c>
      <c r="U139" s="7">
        <v>5.78</v>
      </c>
      <c r="V139" s="7" t="s">
        <v>4689</v>
      </c>
      <c r="W139" s="7">
        <v>5.78</v>
      </c>
      <c r="AA139" s="19">
        <v>38746.36</v>
      </c>
      <c r="AF139" s="38">
        <v>31</v>
      </c>
      <c r="AG139" s="44">
        <v>38746.36</v>
      </c>
      <c r="AH139" s="7" t="str">
        <f t="shared" si="5"/>
        <v>no</v>
      </c>
      <c r="AI139" s="6">
        <v>22192.44</v>
      </c>
      <c r="AJ139" s="7"/>
      <c r="AL139" t="s">
        <v>4709</v>
      </c>
      <c r="AM139" s="19">
        <v>38746.36</v>
      </c>
      <c r="AO139" s="7" t="s">
        <v>4713</v>
      </c>
      <c r="AP139" s="47">
        <v>33750.29</v>
      </c>
      <c r="AQ139" s="7"/>
      <c r="AR139" s="7"/>
      <c r="AT139" s="7" t="s">
        <v>4709</v>
      </c>
      <c r="AU139" s="47">
        <v>32288.49</v>
      </c>
      <c r="AV139" s="7"/>
      <c r="AW139" s="7"/>
      <c r="AY139" s="7" t="s">
        <v>4710</v>
      </c>
      <c r="AZ139" s="47">
        <v>12629.9</v>
      </c>
      <c r="BA139" s="7"/>
      <c r="BB139" s="47"/>
      <c r="BD139" s="7">
        <v>0</v>
      </c>
      <c r="BE139" s="44">
        <v>38746.36</v>
      </c>
      <c r="BF139" s="7">
        <v>3</v>
      </c>
      <c r="BG139" s="47">
        <v>13919.82</v>
      </c>
      <c r="BH139" s="7"/>
      <c r="BJ139" s="38">
        <v>31</v>
      </c>
      <c r="BK139" s="7">
        <v>3</v>
      </c>
      <c r="BL139" s="7" t="str">
        <f t="shared" si="4"/>
        <v>yes</v>
      </c>
      <c r="BM139" s="7">
        <v>3</v>
      </c>
      <c r="BN139" s="7"/>
    </row>
    <row r="140" ht="15.6" spans="2:66">
      <c r="B140" s="24" t="s">
        <v>278</v>
      </c>
      <c r="G140" s="7" t="s">
        <v>4687</v>
      </c>
      <c r="K140" s="18" t="s">
        <v>4689</v>
      </c>
      <c r="N140" s="7" t="s">
        <v>4688</v>
      </c>
      <c r="Q140" s="7" t="s">
        <v>278</v>
      </c>
      <c r="R140" s="33" t="s">
        <v>4689</v>
      </c>
      <c r="U140" s="7">
        <v>5.28</v>
      </c>
      <c r="V140" s="7" t="s">
        <v>4689</v>
      </c>
      <c r="W140" s="7">
        <v>5.28</v>
      </c>
      <c r="AA140" s="19">
        <v>38740.12</v>
      </c>
      <c r="AF140" s="38">
        <v>46</v>
      </c>
      <c r="AG140" s="44">
        <v>38740.12</v>
      </c>
      <c r="AH140" s="7" t="str">
        <f t="shared" si="5"/>
        <v>no</v>
      </c>
      <c r="AI140" s="6">
        <v>21797</v>
      </c>
      <c r="AJ140" s="7"/>
      <c r="AL140" t="s">
        <v>4709</v>
      </c>
      <c r="AM140" s="19">
        <v>38740.12</v>
      </c>
      <c r="AO140" s="7" t="s">
        <v>4713</v>
      </c>
      <c r="AP140" s="47">
        <v>33732.69</v>
      </c>
      <c r="AQ140" s="7"/>
      <c r="AR140" s="7"/>
      <c r="AT140" s="7" t="s">
        <v>4709</v>
      </c>
      <c r="AU140" s="47">
        <v>32259.96</v>
      </c>
      <c r="AV140" s="7"/>
      <c r="AW140" s="7"/>
      <c r="AY140" s="7" t="s">
        <v>4710</v>
      </c>
      <c r="AZ140" s="47">
        <v>12629.17</v>
      </c>
      <c r="BA140" s="7"/>
      <c r="BB140" s="47"/>
      <c r="BD140" s="7">
        <v>0</v>
      </c>
      <c r="BE140" s="44">
        <v>38740.12</v>
      </c>
      <c r="BF140" s="7">
        <v>3</v>
      </c>
      <c r="BG140" s="47">
        <v>13886.4</v>
      </c>
      <c r="BH140" s="7"/>
      <c r="BJ140" s="38">
        <v>46</v>
      </c>
      <c r="BK140" s="7">
        <v>2</v>
      </c>
      <c r="BL140" s="7" t="str">
        <f t="shared" si="4"/>
        <v>no</v>
      </c>
      <c r="BM140" s="7">
        <v>3</v>
      </c>
      <c r="BN140" s="7"/>
    </row>
    <row r="141" ht="15.6" spans="2:66">
      <c r="B141" s="24" t="s">
        <v>280</v>
      </c>
      <c r="G141" s="7" t="s">
        <v>4687</v>
      </c>
      <c r="K141" s="18" t="s">
        <v>4687</v>
      </c>
      <c r="N141" s="7" t="s">
        <v>4688</v>
      </c>
      <c r="Q141" s="7" t="s">
        <v>280</v>
      </c>
      <c r="R141" s="33" t="s">
        <v>4689</v>
      </c>
      <c r="U141" s="7">
        <v>5.39</v>
      </c>
      <c r="V141" s="7" t="s">
        <v>4689</v>
      </c>
      <c r="W141" s="7">
        <v>5.39</v>
      </c>
      <c r="AA141" s="19">
        <v>38711</v>
      </c>
      <c r="AF141" s="38">
        <v>31</v>
      </c>
      <c r="AG141" s="44">
        <v>38711</v>
      </c>
      <c r="AH141" s="7" t="str">
        <f t="shared" si="5"/>
        <v>no</v>
      </c>
      <c r="AI141" s="6">
        <v>21661.16</v>
      </c>
      <c r="AJ141" s="7"/>
      <c r="AL141" t="s">
        <v>4709</v>
      </c>
      <c r="AM141" s="19">
        <v>38711</v>
      </c>
      <c r="AO141" s="7" t="s">
        <v>4713</v>
      </c>
      <c r="AP141" s="47">
        <v>33611.71</v>
      </c>
      <c r="AQ141" s="7"/>
      <c r="AR141" s="7"/>
      <c r="AT141" s="7" t="s">
        <v>4709</v>
      </c>
      <c r="AU141" s="47">
        <v>32222.81</v>
      </c>
      <c r="AV141" s="7"/>
      <c r="AW141" s="7"/>
      <c r="AY141" s="7" t="s">
        <v>4710</v>
      </c>
      <c r="AZ141" s="47">
        <v>12624.74</v>
      </c>
      <c r="BA141" s="7"/>
      <c r="BB141" s="47"/>
      <c r="BD141" s="7">
        <v>0</v>
      </c>
      <c r="BE141" s="44">
        <v>38711</v>
      </c>
      <c r="BF141" s="7">
        <v>3</v>
      </c>
      <c r="BG141" s="47">
        <v>13819.49</v>
      </c>
      <c r="BH141" s="7"/>
      <c r="BJ141" s="38">
        <v>31</v>
      </c>
      <c r="BK141" s="7">
        <v>2</v>
      </c>
      <c r="BL141" s="7" t="str">
        <f t="shared" si="4"/>
        <v>yes</v>
      </c>
      <c r="BM141" s="7">
        <v>0</v>
      </c>
      <c r="BN141" s="7"/>
    </row>
    <row r="142" ht="15.6" spans="2:66">
      <c r="B142" s="24" t="s">
        <v>282</v>
      </c>
      <c r="G142" s="7" t="s">
        <v>4687</v>
      </c>
      <c r="K142" s="18" t="s">
        <v>4689</v>
      </c>
      <c r="N142" s="7">
        <v>1</v>
      </c>
      <c r="Q142" s="7" t="s">
        <v>282</v>
      </c>
      <c r="R142" s="33" t="s">
        <v>4689</v>
      </c>
      <c r="U142" s="7">
        <v>8.01</v>
      </c>
      <c r="V142" s="7" t="s">
        <v>4689</v>
      </c>
      <c r="W142" s="7">
        <v>8.01</v>
      </c>
      <c r="AA142" s="19">
        <v>38711</v>
      </c>
      <c r="AF142" s="38">
        <v>36</v>
      </c>
      <c r="AG142" s="44">
        <v>38711</v>
      </c>
      <c r="AH142" s="7" t="str">
        <f t="shared" si="5"/>
        <v>no</v>
      </c>
      <c r="AI142" s="6">
        <v>21195.82</v>
      </c>
      <c r="AJ142" s="7"/>
      <c r="AL142" t="s">
        <v>4709</v>
      </c>
      <c r="AM142" s="19">
        <v>38711</v>
      </c>
      <c r="AO142" s="7" t="s">
        <v>4713</v>
      </c>
      <c r="AP142" s="47">
        <v>33475.82</v>
      </c>
      <c r="AQ142" s="7"/>
      <c r="AR142" s="7"/>
      <c r="AT142" s="7" t="s">
        <v>4709</v>
      </c>
      <c r="AU142" s="47">
        <v>31980.89</v>
      </c>
      <c r="AV142" s="7"/>
      <c r="AW142" s="7"/>
      <c r="AY142" s="7" t="s">
        <v>4710</v>
      </c>
      <c r="AZ142" s="47">
        <v>12622.18</v>
      </c>
      <c r="BA142" s="7"/>
      <c r="BB142" s="47"/>
      <c r="BD142" s="7">
        <v>0</v>
      </c>
      <c r="BE142" s="44">
        <v>38711</v>
      </c>
      <c r="BF142" s="7">
        <v>3</v>
      </c>
      <c r="BG142" s="47">
        <v>13726.21</v>
      </c>
      <c r="BH142" s="7"/>
      <c r="BJ142" s="38">
        <v>36</v>
      </c>
      <c r="BK142" s="7">
        <v>1</v>
      </c>
      <c r="BL142" s="7" t="str">
        <f t="shared" si="4"/>
        <v>yes</v>
      </c>
      <c r="BM142" s="7">
        <v>3</v>
      </c>
      <c r="BN142" s="7"/>
    </row>
    <row r="143" ht="15.6" spans="2:66">
      <c r="B143" s="24" t="s">
        <v>284</v>
      </c>
      <c r="G143" s="7" t="s">
        <v>4687</v>
      </c>
      <c r="K143" s="18" t="s">
        <v>4687</v>
      </c>
      <c r="N143" s="7" t="s">
        <v>4688</v>
      </c>
      <c r="Q143" s="7" t="s">
        <v>284</v>
      </c>
      <c r="R143" s="33" t="s">
        <v>4689</v>
      </c>
      <c r="U143" s="7">
        <v>5.21</v>
      </c>
      <c r="V143" s="7" t="s">
        <v>4689</v>
      </c>
      <c r="W143" s="7">
        <v>5.21</v>
      </c>
      <c r="AA143" s="19">
        <v>38709.18</v>
      </c>
      <c r="AF143" s="38">
        <v>32</v>
      </c>
      <c r="AG143" s="44">
        <v>38709.18</v>
      </c>
      <c r="AH143" s="7" t="str">
        <f t="shared" si="5"/>
        <v>no</v>
      </c>
      <c r="AI143" s="6">
        <v>20893.06</v>
      </c>
      <c r="AJ143" s="7"/>
      <c r="AL143" t="s">
        <v>4709</v>
      </c>
      <c r="AM143" s="19">
        <v>38709.18</v>
      </c>
      <c r="AO143" s="7" t="s">
        <v>4713</v>
      </c>
      <c r="AP143" s="47">
        <v>33074.94</v>
      </c>
      <c r="AQ143" s="7"/>
      <c r="AR143" s="7"/>
      <c r="AT143" s="7" t="s">
        <v>4709</v>
      </c>
      <c r="AU143" s="47">
        <v>31897.1</v>
      </c>
      <c r="AV143" s="7"/>
      <c r="AW143" s="7"/>
      <c r="AY143" s="7" t="s">
        <v>4710</v>
      </c>
      <c r="AZ143" s="47">
        <v>12609.89</v>
      </c>
      <c r="BA143" s="7"/>
      <c r="BB143" s="47"/>
      <c r="BD143" s="7">
        <v>0</v>
      </c>
      <c r="BE143" s="44">
        <v>38709.18</v>
      </c>
      <c r="BF143" s="7">
        <v>3</v>
      </c>
      <c r="BG143" s="47">
        <v>13714.55</v>
      </c>
      <c r="BH143" s="7"/>
      <c r="BJ143" s="38">
        <v>32</v>
      </c>
      <c r="BK143" s="7">
        <v>3</v>
      </c>
      <c r="BL143" s="7" t="str">
        <f t="shared" si="4"/>
        <v>yes</v>
      </c>
      <c r="BM143" s="7">
        <v>0</v>
      </c>
      <c r="BN143" s="7"/>
    </row>
    <row r="144" ht="15.6" spans="2:66">
      <c r="B144" s="24" t="s">
        <v>286</v>
      </c>
      <c r="G144" s="7" t="s">
        <v>4687</v>
      </c>
      <c r="K144" s="18" t="s">
        <v>4687</v>
      </c>
      <c r="N144" s="7" t="s">
        <v>4688</v>
      </c>
      <c r="Q144" s="7" t="s">
        <v>286</v>
      </c>
      <c r="R144" s="33" t="s">
        <v>4689</v>
      </c>
      <c r="U144" s="7">
        <v>6.27</v>
      </c>
      <c r="V144" s="7" t="s">
        <v>4689</v>
      </c>
      <c r="W144" s="7">
        <v>6.27</v>
      </c>
      <c r="AA144" s="19">
        <v>38652.09</v>
      </c>
      <c r="AF144" s="38">
        <v>23</v>
      </c>
      <c r="AG144" s="44">
        <v>38652.09</v>
      </c>
      <c r="AH144" s="7" t="str">
        <f t="shared" si="5"/>
        <v>no</v>
      </c>
      <c r="AI144" s="6">
        <v>20781.49</v>
      </c>
      <c r="AJ144" s="7"/>
      <c r="AL144" t="s">
        <v>4709</v>
      </c>
      <c r="AM144" s="19">
        <v>38652.09</v>
      </c>
      <c r="AO144" s="7" t="s">
        <v>4713</v>
      </c>
      <c r="AP144" s="47">
        <v>33057.23</v>
      </c>
      <c r="AQ144" s="7"/>
      <c r="AR144" s="7"/>
      <c r="AT144" s="7" t="s">
        <v>4709</v>
      </c>
      <c r="AU144" s="47">
        <v>31743.92</v>
      </c>
      <c r="AV144" s="7"/>
      <c r="AW144" s="7"/>
      <c r="AY144" s="7" t="s">
        <v>4710</v>
      </c>
      <c r="AZ144" s="47">
        <v>12600.46</v>
      </c>
      <c r="BA144" s="7"/>
      <c r="BB144" s="47"/>
      <c r="BD144" s="7">
        <v>0</v>
      </c>
      <c r="BE144" s="44">
        <v>38652.09</v>
      </c>
      <c r="BF144" s="7">
        <v>3</v>
      </c>
      <c r="BG144" s="47">
        <v>13685.51</v>
      </c>
      <c r="BH144" s="7"/>
      <c r="BJ144" s="38">
        <v>23</v>
      </c>
      <c r="BK144" s="7">
        <v>2</v>
      </c>
      <c r="BL144" s="7" t="str">
        <f t="shared" si="4"/>
        <v>yes</v>
      </c>
      <c r="BM144" s="7">
        <v>3</v>
      </c>
      <c r="BN144" s="7"/>
    </row>
    <row r="145" ht="15.6" spans="2:66">
      <c r="B145" s="24" t="s">
        <v>288</v>
      </c>
      <c r="G145" s="7" t="s">
        <v>4687</v>
      </c>
      <c r="K145" s="18" t="s">
        <v>4689</v>
      </c>
      <c r="N145" s="7">
        <v>1</v>
      </c>
      <c r="Q145" s="7" t="s">
        <v>288</v>
      </c>
      <c r="R145" s="33" t="s">
        <v>4689</v>
      </c>
      <c r="U145" s="7">
        <v>10.73</v>
      </c>
      <c r="V145" s="7" t="s">
        <v>4689</v>
      </c>
      <c r="W145" s="7">
        <v>10.73</v>
      </c>
      <c r="AA145" s="19">
        <v>38511.63</v>
      </c>
      <c r="AF145" s="38">
        <v>36</v>
      </c>
      <c r="AG145" s="44">
        <v>38511.63</v>
      </c>
      <c r="AH145" s="7" t="str">
        <f t="shared" si="5"/>
        <v>no</v>
      </c>
      <c r="AI145" s="6">
        <v>20709.02</v>
      </c>
      <c r="AJ145" s="7"/>
      <c r="AL145" t="s">
        <v>4709</v>
      </c>
      <c r="AM145" s="19">
        <v>38511.63</v>
      </c>
      <c r="AO145" s="7" t="s">
        <v>4713</v>
      </c>
      <c r="AP145" s="47">
        <v>33017.46</v>
      </c>
      <c r="AQ145" s="7"/>
      <c r="AR145" s="7"/>
      <c r="AT145" s="7" t="s">
        <v>4709</v>
      </c>
      <c r="AU145" s="47">
        <v>31736.7</v>
      </c>
      <c r="AV145" s="7"/>
      <c r="AW145" s="7"/>
      <c r="AY145" s="7" t="s">
        <v>4710</v>
      </c>
      <c r="AZ145" s="47">
        <v>12592.53</v>
      </c>
      <c r="BA145" s="7"/>
      <c r="BB145" s="47"/>
      <c r="BD145" s="7">
        <v>0</v>
      </c>
      <c r="BE145" s="44">
        <v>38511.63</v>
      </c>
      <c r="BF145" s="7">
        <v>3</v>
      </c>
      <c r="BG145" s="47">
        <v>13638.06</v>
      </c>
      <c r="BH145" s="7"/>
      <c r="BJ145" s="38">
        <v>36</v>
      </c>
      <c r="BK145" s="7">
        <v>2</v>
      </c>
      <c r="BL145" s="7" t="str">
        <f t="shared" si="4"/>
        <v>yes</v>
      </c>
      <c r="BM145" s="7">
        <v>3</v>
      </c>
      <c r="BN145" s="7"/>
    </row>
    <row r="146" ht="15.6" spans="2:66">
      <c r="B146" s="24" t="s">
        <v>290</v>
      </c>
      <c r="G146" s="7" t="s">
        <v>4687</v>
      </c>
      <c r="K146" s="18" t="s">
        <v>4687</v>
      </c>
      <c r="N146" s="7" t="s">
        <v>4688</v>
      </c>
      <c r="Q146" s="7" t="s">
        <v>290</v>
      </c>
      <c r="R146" s="7"/>
      <c r="U146" s="7">
        <v>10.52</v>
      </c>
      <c r="V146" s="7" t="s">
        <v>4689</v>
      </c>
      <c r="W146" s="7">
        <v>10.52</v>
      </c>
      <c r="AA146" s="19">
        <v>38415.47</v>
      </c>
      <c r="AF146" s="38">
        <v>51</v>
      </c>
      <c r="AG146" s="44">
        <v>38415.47</v>
      </c>
      <c r="AH146" s="7" t="str">
        <f t="shared" si="5"/>
        <v>yes</v>
      </c>
      <c r="AI146" s="6">
        <v>20630.28</v>
      </c>
      <c r="AJ146" s="7"/>
      <c r="AL146" t="s">
        <v>4710</v>
      </c>
      <c r="AM146" s="19">
        <v>38415.47</v>
      </c>
      <c r="AO146" s="7" t="s">
        <v>4713</v>
      </c>
      <c r="AP146" s="47">
        <v>32827.51</v>
      </c>
      <c r="AQ146" s="7"/>
      <c r="AR146" s="7"/>
      <c r="AT146" s="7" t="s">
        <v>4709</v>
      </c>
      <c r="AU146" s="47">
        <v>31620</v>
      </c>
      <c r="AV146" s="7"/>
      <c r="AW146" s="7"/>
      <c r="AY146" s="7" t="s">
        <v>4710</v>
      </c>
      <c r="AZ146" s="47">
        <v>12579.92</v>
      </c>
      <c r="BA146" s="7"/>
      <c r="BB146" s="47"/>
      <c r="BD146" s="7">
        <v>0</v>
      </c>
      <c r="BE146" s="44">
        <v>38415.47</v>
      </c>
      <c r="BF146" s="7">
        <v>3</v>
      </c>
      <c r="BG146" s="47">
        <v>13480.83</v>
      </c>
      <c r="BH146" s="7"/>
      <c r="BJ146" s="38">
        <v>51</v>
      </c>
      <c r="BK146" s="7">
        <v>0</v>
      </c>
      <c r="BL146" s="7" t="str">
        <f t="shared" si="4"/>
        <v>no</v>
      </c>
      <c r="BM146" s="7">
        <v>3</v>
      </c>
      <c r="BN146" s="7"/>
    </row>
    <row r="147" ht="15.6" spans="2:66">
      <c r="B147" s="24" t="s">
        <v>292</v>
      </c>
      <c r="G147" s="7" t="s">
        <v>4687</v>
      </c>
      <c r="K147" s="18" t="s">
        <v>4689</v>
      </c>
      <c r="N147" s="7">
        <v>2</v>
      </c>
      <c r="Q147" s="7" t="s">
        <v>292</v>
      </c>
      <c r="R147" s="7"/>
      <c r="U147" s="7">
        <v>11.82</v>
      </c>
      <c r="V147" s="7" t="s">
        <v>4689</v>
      </c>
      <c r="W147" s="7">
        <v>11.82</v>
      </c>
      <c r="AA147" s="19">
        <v>38405.26</v>
      </c>
      <c r="AF147" s="38">
        <v>52</v>
      </c>
      <c r="AG147" s="44">
        <v>38405.26</v>
      </c>
      <c r="AH147" s="7" t="str">
        <f t="shared" si="5"/>
        <v>yes</v>
      </c>
      <c r="AI147" s="6">
        <v>20568.32</v>
      </c>
      <c r="AJ147" s="7"/>
      <c r="AL147" t="s">
        <v>4710</v>
      </c>
      <c r="AM147" s="19">
        <v>38405.26</v>
      </c>
      <c r="AO147" s="7" t="s">
        <v>4713</v>
      </c>
      <c r="AP147" s="47">
        <v>32787.46</v>
      </c>
      <c r="AQ147" s="7"/>
      <c r="AR147" s="7"/>
      <c r="AT147" s="7" t="s">
        <v>4709</v>
      </c>
      <c r="AU147" s="47">
        <v>31591.82</v>
      </c>
      <c r="AV147" s="7"/>
      <c r="AW147" s="7"/>
      <c r="AY147" s="7" t="s">
        <v>4710</v>
      </c>
      <c r="AZ147" s="47">
        <v>12574.05</v>
      </c>
      <c r="BA147" s="7"/>
      <c r="BB147" s="47"/>
      <c r="BD147" s="7">
        <v>0</v>
      </c>
      <c r="BE147" s="44">
        <v>38405.26</v>
      </c>
      <c r="BF147" s="7">
        <v>3</v>
      </c>
      <c r="BG147" s="47">
        <v>13465.8</v>
      </c>
      <c r="BH147" s="7"/>
      <c r="BJ147" s="38">
        <v>52</v>
      </c>
      <c r="BK147" s="7">
        <v>0</v>
      </c>
      <c r="BL147" s="7" t="str">
        <f t="shared" si="4"/>
        <v>no</v>
      </c>
      <c r="BM147" s="7">
        <v>1</v>
      </c>
      <c r="BN147" s="7"/>
    </row>
    <row r="148" ht="15.6" spans="2:66">
      <c r="B148" s="24" t="s">
        <v>294</v>
      </c>
      <c r="G148" s="7" t="s">
        <v>4687</v>
      </c>
      <c r="K148" s="18" t="s">
        <v>4687</v>
      </c>
      <c r="N148" s="7" t="s">
        <v>4688</v>
      </c>
      <c r="Q148" s="7" t="s">
        <v>294</v>
      </c>
      <c r="R148" s="7"/>
      <c r="U148" s="7">
        <v>6.76</v>
      </c>
      <c r="V148" s="7" t="s">
        <v>4689</v>
      </c>
      <c r="W148" s="7">
        <v>6.76</v>
      </c>
      <c r="AA148" s="19">
        <v>38389.79</v>
      </c>
      <c r="AF148" s="38">
        <v>20</v>
      </c>
      <c r="AG148" s="44">
        <v>38389.79</v>
      </c>
      <c r="AH148" s="7" t="str">
        <f t="shared" si="5"/>
        <v>no</v>
      </c>
      <c r="AI148" s="6">
        <v>20463</v>
      </c>
      <c r="AJ148" s="7"/>
      <c r="AL148" t="s">
        <v>4710</v>
      </c>
      <c r="AM148" s="19">
        <v>38389.79</v>
      </c>
      <c r="AO148" s="7" t="s">
        <v>4713</v>
      </c>
      <c r="AP148" s="47">
        <v>32760.48</v>
      </c>
      <c r="AQ148" s="7"/>
      <c r="AR148" s="7"/>
      <c r="AT148" s="7" t="s">
        <v>4709</v>
      </c>
      <c r="AU148" s="47">
        <v>31368.81</v>
      </c>
      <c r="AV148" s="7"/>
      <c r="AW148" s="7"/>
      <c r="AY148" s="7" t="s">
        <v>4710</v>
      </c>
      <c r="AZ148" s="47">
        <v>12557.61</v>
      </c>
      <c r="BA148" s="7"/>
      <c r="BB148" s="47"/>
      <c r="BD148" s="7">
        <v>1</v>
      </c>
      <c r="BE148" s="44">
        <v>38389.79</v>
      </c>
      <c r="BF148" s="7">
        <v>3</v>
      </c>
      <c r="BG148" s="47">
        <v>13430.27</v>
      </c>
      <c r="BH148" s="7"/>
      <c r="BJ148" s="38">
        <v>20</v>
      </c>
      <c r="BK148" s="7">
        <v>2</v>
      </c>
      <c r="BL148" s="7" t="str">
        <f t="shared" si="4"/>
        <v>yes</v>
      </c>
      <c r="BM148" s="7">
        <v>0</v>
      </c>
      <c r="BN148" s="7"/>
    </row>
    <row r="149" ht="15.6" spans="2:66">
      <c r="B149" s="24" t="s">
        <v>296</v>
      </c>
      <c r="G149" s="7" t="s">
        <v>4687</v>
      </c>
      <c r="K149" s="18" t="s">
        <v>4687</v>
      </c>
      <c r="N149" s="7" t="s">
        <v>4688</v>
      </c>
      <c r="Q149" s="7" t="s">
        <v>296</v>
      </c>
      <c r="R149" s="7"/>
      <c r="U149" s="7">
        <v>5.62</v>
      </c>
      <c r="V149" s="7" t="s">
        <v>4689</v>
      </c>
      <c r="W149" s="7">
        <v>5.62</v>
      </c>
      <c r="AA149" s="19">
        <v>38344.57</v>
      </c>
      <c r="AF149" s="38">
        <v>42</v>
      </c>
      <c r="AG149" s="44">
        <v>38344.57</v>
      </c>
      <c r="AH149" s="7" t="str">
        <f t="shared" si="5"/>
        <v>no</v>
      </c>
      <c r="AI149" s="6">
        <v>20446.85</v>
      </c>
      <c r="AJ149" s="7"/>
      <c r="AL149" t="s">
        <v>4710</v>
      </c>
      <c r="AM149" s="19">
        <v>38344.57</v>
      </c>
      <c r="AO149" s="7" t="s">
        <v>4713</v>
      </c>
      <c r="AP149" s="47">
        <v>32716.2</v>
      </c>
      <c r="AQ149" s="7"/>
      <c r="AR149" s="7"/>
      <c r="AT149" s="7" t="s">
        <v>4709</v>
      </c>
      <c r="AU149" s="47">
        <v>31328.27</v>
      </c>
      <c r="AV149" s="7"/>
      <c r="AW149" s="7"/>
      <c r="AY149" s="7" t="s">
        <v>4710</v>
      </c>
      <c r="AZ149" s="47">
        <v>12523.6</v>
      </c>
      <c r="BA149" s="7"/>
      <c r="BB149" s="47"/>
      <c r="BD149" s="7">
        <v>0</v>
      </c>
      <c r="BE149" s="44">
        <v>38344.57</v>
      </c>
      <c r="BF149" s="7">
        <v>3</v>
      </c>
      <c r="BG149" s="47">
        <v>13383.67</v>
      </c>
      <c r="BH149" s="7"/>
      <c r="BJ149" s="38">
        <v>42</v>
      </c>
      <c r="BK149" s="7">
        <v>2</v>
      </c>
      <c r="BL149" s="7" t="str">
        <f t="shared" si="4"/>
        <v>no</v>
      </c>
      <c r="BM149" s="7">
        <v>0</v>
      </c>
      <c r="BN149" s="7"/>
    </row>
    <row r="150" ht="15.6" spans="2:66">
      <c r="B150" s="24" t="s">
        <v>298</v>
      </c>
      <c r="G150" s="7" t="s">
        <v>4687</v>
      </c>
      <c r="K150" s="18" t="s">
        <v>4687</v>
      </c>
      <c r="N150" s="7" t="s">
        <v>4688</v>
      </c>
      <c r="Q150" s="7" t="s">
        <v>298</v>
      </c>
      <c r="R150" s="7"/>
      <c r="U150" s="7">
        <v>4.19</v>
      </c>
      <c r="V150" s="7" t="s">
        <v>4689</v>
      </c>
      <c r="W150" s="7">
        <v>4.19</v>
      </c>
      <c r="AA150" s="19">
        <v>38313.13</v>
      </c>
      <c r="AF150" s="38">
        <v>33</v>
      </c>
      <c r="AG150" s="44">
        <v>38313.13</v>
      </c>
      <c r="AH150" s="7" t="str">
        <f t="shared" si="5"/>
        <v>no</v>
      </c>
      <c r="AI150" s="6">
        <v>20354.5</v>
      </c>
      <c r="AJ150" s="7"/>
      <c r="AL150" t="s">
        <v>4710</v>
      </c>
      <c r="AM150" s="19">
        <v>38313.13</v>
      </c>
      <c r="AO150" s="7" t="s">
        <v>4713</v>
      </c>
      <c r="AP150" s="47">
        <v>32672.11</v>
      </c>
      <c r="AQ150" s="7"/>
      <c r="AR150" s="7"/>
      <c r="AT150" s="7" t="s">
        <v>4709</v>
      </c>
      <c r="AU150" s="47">
        <v>31322.53</v>
      </c>
      <c r="AV150" s="7"/>
      <c r="AW150" s="7"/>
      <c r="AY150" s="7" t="s">
        <v>4710</v>
      </c>
      <c r="AZ150" s="47">
        <v>12499.88</v>
      </c>
      <c r="BA150" s="7"/>
      <c r="BB150" s="47"/>
      <c r="BD150" s="7">
        <v>1</v>
      </c>
      <c r="BE150" s="44">
        <v>38313.13</v>
      </c>
      <c r="BF150" s="7">
        <v>3</v>
      </c>
      <c r="BG150" s="47">
        <v>13360.94</v>
      </c>
      <c r="BH150" s="7"/>
      <c r="BJ150" s="38">
        <v>33</v>
      </c>
      <c r="BK150" s="7">
        <v>1</v>
      </c>
      <c r="BL150" s="7" t="str">
        <f t="shared" si="4"/>
        <v>yes</v>
      </c>
      <c r="BM150" s="7">
        <v>0</v>
      </c>
      <c r="BN150" s="7"/>
    </row>
    <row r="151" ht="15.6" spans="2:66">
      <c r="B151" s="24" t="s">
        <v>300</v>
      </c>
      <c r="G151" s="7" t="s">
        <v>4687</v>
      </c>
      <c r="K151" s="18" t="s">
        <v>4687</v>
      </c>
      <c r="N151" s="7" t="s">
        <v>4688</v>
      </c>
      <c r="Q151" s="7" t="s">
        <v>300</v>
      </c>
      <c r="R151" s="7"/>
      <c r="U151" s="7">
        <v>5.32</v>
      </c>
      <c r="V151" s="7" t="s">
        <v>4689</v>
      </c>
      <c r="W151" s="7">
        <v>5.32</v>
      </c>
      <c r="AA151" s="19">
        <v>38282.75</v>
      </c>
      <c r="AF151" s="38">
        <v>42</v>
      </c>
      <c r="AG151" s="44">
        <v>38282.75</v>
      </c>
      <c r="AH151" s="7" t="str">
        <f t="shared" si="5"/>
        <v>no</v>
      </c>
      <c r="AI151" s="6">
        <v>20253.84</v>
      </c>
      <c r="AJ151" s="7"/>
      <c r="AL151" t="s">
        <v>4710</v>
      </c>
      <c r="AM151" s="19">
        <v>38282.75</v>
      </c>
      <c r="AO151" s="7" t="s">
        <v>4713</v>
      </c>
      <c r="AP151" s="47">
        <v>32548.34</v>
      </c>
      <c r="AQ151" s="7"/>
      <c r="AR151" s="7"/>
      <c r="AT151" s="7" t="s">
        <v>4709</v>
      </c>
      <c r="AU151" s="47">
        <v>31196.61</v>
      </c>
      <c r="AV151" s="7"/>
      <c r="AW151" s="7"/>
      <c r="AY151" s="7" t="s">
        <v>4710</v>
      </c>
      <c r="AZ151" s="47">
        <v>12495.29</v>
      </c>
      <c r="BA151" s="7"/>
      <c r="BB151" s="47"/>
      <c r="BD151" s="7">
        <v>1</v>
      </c>
      <c r="BE151" s="44">
        <v>38282.75</v>
      </c>
      <c r="BF151" s="7">
        <v>3</v>
      </c>
      <c r="BG151" s="47">
        <v>13214.43</v>
      </c>
      <c r="BH151" s="7"/>
      <c r="BJ151" s="38">
        <v>42</v>
      </c>
      <c r="BK151" s="7">
        <v>1</v>
      </c>
      <c r="BL151" s="7" t="str">
        <f t="shared" si="4"/>
        <v>no</v>
      </c>
      <c r="BM151" s="7">
        <v>0</v>
      </c>
      <c r="BN151" s="7"/>
    </row>
    <row r="152" ht="15.6" spans="2:66">
      <c r="B152" s="24" t="s">
        <v>302</v>
      </c>
      <c r="G152" s="7" t="s">
        <v>4687</v>
      </c>
      <c r="K152" s="18" t="s">
        <v>4689</v>
      </c>
      <c r="N152" s="7">
        <v>1</v>
      </c>
      <c r="Q152" s="7" t="s">
        <v>302</v>
      </c>
      <c r="R152" s="7"/>
      <c r="U152" s="7">
        <v>4.46</v>
      </c>
      <c r="V152" s="7" t="s">
        <v>4689</v>
      </c>
      <c r="W152" s="7">
        <v>4.46</v>
      </c>
      <c r="AA152" s="19">
        <v>38245.59</v>
      </c>
      <c r="AF152" s="38">
        <v>58</v>
      </c>
      <c r="AG152" s="44">
        <v>38245.59</v>
      </c>
      <c r="AH152" s="7" t="str">
        <f t="shared" si="5"/>
        <v>yes</v>
      </c>
      <c r="AI152" s="6">
        <v>19995.29</v>
      </c>
      <c r="AJ152" s="7"/>
      <c r="AL152" t="s">
        <v>4710</v>
      </c>
      <c r="AM152" s="19">
        <v>38245.59</v>
      </c>
      <c r="AO152" s="7" t="s">
        <v>4713</v>
      </c>
      <c r="AP152" s="47">
        <v>32192.76</v>
      </c>
      <c r="AQ152" s="7"/>
      <c r="AR152" s="7"/>
      <c r="AT152" s="7" t="s">
        <v>4709</v>
      </c>
      <c r="AU152" s="47">
        <v>30942.19</v>
      </c>
      <c r="AV152" s="7"/>
      <c r="AW152" s="7"/>
      <c r="AY152" s="7" t="s">
        <v>4710</v>
      </c>
      <c r="AZ152" s="47">
        <v>12485.8</v>
      </c>
      <c r="BA152" s="7"/>
      <c r="BB152" s="47"/>
      <c r="BD152" s="7">
        <v>1</v>
      </c>
      <c r="BE152" s="44">
        <v>38245.59</v>
      </c>
      <c r="BF152" s="7">
        <v>3</v>
      </c>
      <c r="BG152" s="47">
        <v>13051.22</v>
      </c>
      <c r="BH152" s="7"/>
      <c r="BJ152" s="38">
        <v>58</v>
      </c>
      <c r="BK152" s="7">
        <v>0</v>
      </c>
      <c r="BL152" s="7" t="str">
        <f t="shared" si="4"/>
        <v>no</v>
      </c>
      <c r="BM152" s="7">
        <v>3</v>
      </c>
      <c r="BN152" s="7"/>
    </row>
    <row r="153" ht="15.6" spans="2:66">
      <c r="B153" s="24" t="s">
        <v>304</v>
      </c>
      <c r="G153" s="7" t="s">
        <v>4687</v>
      </c>
      <c r="K153" s="18" t="s">
        <v>4687</v>
      </c>
      <c r="N153" s="7" t="s">
        <v>4688</v>
      </c>
      <c r="Q153" s="7" t="s">
        <v>304</v>
      </c>
      <c r="R153" s="7"/>
      <c r="U153" s="7">
        <v>5.65</v>
      </c>
      <c r="V153" s="7" t="s">
        <v>4689</v>
      </c>
      <c r="W153" s="7">
        <v>5.65</v>
      </c>
      <c r="AA153" s="19">
        <v>38241.74</v>
      </c>
      <c r="AF153" s="38">
        <v>33</v>
      </c>
      <c r="AG153" s="44">
        <v>38241.74</v>
      </c>
      <c r="AH153" s="7" t="str">
        <f t="shared" si="5"/>
        <v>no</v>
      </c>
      <c r="AI153" s="6">
        <v>19551.34</v>
      </c>
      <c r="AJ153" s="7"/>
      <c r="AL153" t="s">
        <v>4710</v>
      </c>
      <c r="AM153" s="19">
        <v>38241.74</v>
      </c>
      <c r="AO153" s="7" t="s">
        <v>4713</v>
      </c>
      <c r="AP153" s="47">
        <v>32108.66</v>
      </c>
      <c r="AQ153" s="7"/>
      <c r="AR153" s="7"/>
      <c r="AT153" s="7" t="s">
        <v>4709</v>
      </c>
      <c r="AU153" s="47">
        <v>30763.01</v>
      </c>
      <c r="AV153" s="7"/>
      <c r="AW153" s="7"/>
      <c r="AY153" s="7" t="s">
        <v>4710</v>
      </c>
      <c r="AZ153" s="47">
        <v>12479.71</v>
      </c>
      <c r="BA153" s="7"/>
      <c r="BB153" s="47"/>
      <c r="BD153" s="7">
        <v>1</v>
      </c>
      <c r="BE153" s="44">
        <v>38241.74</v>
      </c>
      <c r="BF153" s="7">
        <v>3</v>
      </c>
      <c r="BG153" s="47">
        <v>13047.33</v>
      </c>
      <c r="BH153" s="7"/>
      <c r="BJ153" s="38">
        <v>33</v>
      </c>
      <c r="BK153" s="7">
        <v>3</v>
      </c>
      <c r="BL153" s="7" t="str">
        <f t="shared" si="4"/>
        <v>yes</v>
      </c>
      <c r="BM153" s="7">
        <v>3</v>
      </c>
      <c r="BN153" s="7"/>
    </row>
    <row r="154" ht="15.6" spans="2:66">
      <c r="B154" s="24" t="s">
        <v>306</v>
      </c>
      <c r="G154" s="7" t="s">
        <v>4687</v>
      </c>
      <c r="K154" s="18" t="s">
        <v>4687</v>
      </c>
      <c r="N154" s="7">
        <v>2</v>
      </c>
      <c r="Q154" s="7" t="s">
        <v>306</v>
      </c>
      <c r="R154" s="7"/>
      <c r="U154" s="7">
        <v>6.04</v>
      </c>
      <c r="V154" s="7" t="s">
        <v>4689</v>
      </c>
      <c r="W154" s="7">
        <v>6.04</v>
      </c>
      <c r="AA154" s="19">
        <v>38237.34</v>
      </c>
      <c r="AF154" s="38">
        <v>50</v>
      </c>
      <c r="AG154" s="44">
        <v>38237.34</v>
      </c>
      <c r="AH154" s="7" t="str">
        <f t="shared" si="5"/>
        <v>no</v>
      </c>
      <c r="AI154" s="6">
        <v>19321.06</v>
      </c>
      <c r="AJ154" s="7"/>
      <c r="AL154" t="s">
        <v>4710</v>
      </c>
      <c r="AM154" s="19">
        <v>38237.34</v>
      </c>
      <c r="AO154" s="7" t="s">
        <v>4713</v>
      </c>
      <c r="AP154" s="47">
        <v>32086.21</v>
      </c>
      <c r="AQ154" s="7"/>
      <c r="AR154" s="7"/>
      <c r="AT154" s="7" t="s">
        <v>4709</v>
      </c>
      <c r="AU154" s="47">
        <v>30724.44</v>
      </c>
      <c r="AV154" s="7"/>
      <c r="AW154" s="7"/>
      <c r="AY154" s="7" t="s">
        <v>4710</v>
      </c>
      <c r="AZ154" s="47">
        <v>12475.35</v>
      </c>
      <c r="BA154" s="7"/>
      <c r="BB154" s="47"/>
      <c r="BD154" s="7">
        <v>0</v>
      </c>
      <c r="BE154" s="44">
        <v>38237.34</v>
      </c>
      <c r="BF154" s="7">
        <v>4</v>
      </c>
      <c r="BG154" s="47">
        <v>12949.16</v>
      </c>
      <c r="BH154" s="7"/>
      <c r="BJ154" s="38">
        <v>50</v>
      </c>
      <c r="BK154" s="7">
        <v>0</v>
      </c>
      <c r="BL154" s="7" t="str">
        <f t="shared" si="4"/>
        <v>no</v>
      </c>
      <c r="BM154" s="7">
        <v>3</v>
      </c>
      <c r="BN154" s="7"/>
    </row>
    <row r="155" ht="15.6" spans="2:66">
      <c r="B155" s="24" t="s">
        <v>308</v>
      </c>
      <c r="G155" s="7" t="s">
        <v>4687</v>
      </c>
      <c r="K155" s="18" t="s">
        <v>4687</v>
      </c>
      <c r="N155" s="7">
        <v>1</v>
      </c>
      <c r="Q155" s="7" t="s">
        <v>308</v>
      </c>
      <c r="R155" s="7"/>
      <c r="U155" s="7">
        <v>5.76</v>
      </c>
      <c r="V155" s="7" t="s">
        <v>4689</v>
      </c>
      <c r="W155" s="7">
        <v>5.76</v>
      </c>
      <c r="AA155" s="19">
        <v>38189.1</v>
      </c>
      <c r="AF155" s="38">
        <v>24</v>
      </c>
      <c r="AG155" s="44">
        <v>38189.1</v>
      </c>
      <c r="AH155" s="7" t="str">
        <f t="shared" si="5"/>
        <v>no</v>
      </c>
      <c r="AI155" s="6">
        <v>19259.96</v>
      </c>
      <c r="AJ155" s="7"/>
      <c r="AL155" t="s">
        <v>4710</v>
      </c>
      <c r="AM155" s="19">
        <v>38189.1</v>
      </c>
      <c r="AO155" s="7" t="s">
        <v>4713</v>
      </c>
      <c r="AP155" s="47">
        <v>31234.56</v>
      </c>
      <c r="AQ155" s="7"/>
      <c r="AR155" s="7"/>
      <c r="AT155" s="7" t="s">
        <v>4709</v>
      </c>
      <c r="AU155" s="47">
        <v>30625.65</v>
      </c>
      <c r="AV155" s="7"/>
      <c r="AW155" s="7"/>
      <c r="AY155" s="7" t="s">
        <v>4710</v>
      </c>
      <c r="AZ155" s="47">
        <v>12452.25</v>
      </c>
      <c r="BA155" s="7"/>
      <c r="BB155" s="47"/>
      <c r="BD155" s="7">
        <v>0</v>
      </c>
      <c r="BE155" s="44">
        <v>38189.1</v>
      </c>
      <c r="BF155" s="7">
        <v>3</v>
      </c>
      <c r="BG155" s="47">
        <v>12870.31</v>
      </c>
      <c r="BH155" s="7"/>
      <c r="BJ155" s="38">
        <v>24</v>
      </c>
      <c r="BK155" s="7">
        <v>0</v>
      </c>
      <c r="BL155" s="7" t="str">
        <f t="shared" si="4"/>
        <v>yes</v>
      </c>
      <c r="BM155" s="7">
        <v>2</v>
      </c>
      <c r="BN155" s="7"/>
    </row>
    <row r="156" ht="15.6" spans="2:66">
      <c r="B156" s="24" t="s">
        <v>310</v>
      </c>
      <c r="G156" s="7" t="s">
        <v>4690</v>
      </c>
      <c r="K156" s="18" t="s">
        <v>4687</v>
      </c>
      <c r="N156" s="7">
        <v>1</v>
      </c>
      <c r="Q156" s="7" t="s">
        <v>310</v>
      </c>
      <c r="R156" s="7"/>
      <c r="U156" s="7">
        <v>4.36</v>
      </c>
      <c r="V156" s="7" t="s">
        <v>4689</v>
      </c>
      <c r="W156" s="7">
        <v>4.36</v>
      </c>
      <c r="AA156" s="19">
        <v>38126.25</v>
      </c>
      <c r="AF156" s="38">
        <v>43</v>
      </c>
      <c r="AG156" s="44">
        <v>38126.25</v>
      </c>
      <c r="AH156" s="7" t="str">
        <f t="shared" si="5"/>
        <v>no</v>
      </c>
      <c r="AI156" s="6">
        <v>18954.56</v>
      </c>
      <c r="AJ156" s="7"/>
      <c r="AL156" t="s">
        <v>4710</v>
      </c>
      <c r="AM156" s="19">
        <v>38126.25</v>
      </c>
      <c r="AO156" s="7" t="s">
        <v>4713</v>
      </c>
      <c r="AP156" s="47">
        <v>30697.71</v>
      </c>
      <c r="AQ156" s="7"/>
      <c r="AR156" s="7"/>
      <c r="AT156" s="7" t="s">
        <v>4709</v>
      </c>
      <c r="AU156" s="47">
        <v>30530.5</v>
      </c>
      <c r="AV156" s="7"/>
      <c r="AW156" s="7"/>
      <c r="AY156" s="7" t="s">
        <v>4710</v>
      </c>
      <c r="AZ156" s="47">
        <v>12430.95</v>
      </c>
      <c r="BA156" s="7"/>
      <c r="BB156" s="47"/>
      <c r="BD156" s="7">
        <v>0</v>
      </c>
      <c r="BE156" s="44">
        <v>38126.25</v>
      </c>
      <c r="BF156" s="7">
        <v>3</v>
      </c>
      <c r="BG156" s="47">
        <v>12788.18</v>
      </c>
      <c r="BH156" s="7"/>
      <c r="BJ156" s="38">
        <v>43</v>
      </c>
      <c r="BK156" s="7">
        <v>0</v>
      </c>
      <c r="BL156" s="7" t="str">
        <f t="shared" si="4"/>
        <v>no</v>
      </c>
      <c r="BM156" s="7">
        <v>0</v>
      </c>
      <c r="BN156" s="7"/>
    </row>
    <row r="157" ht="15.6" spans="2:66">
      <c r="B157" s="24" t="s">
        <v>312</v>
      </c>
      <c r="G157" s="7" t="s">
        <v>4690</v>
      </c>
      <c r="K157" s="18" t="s">
        <v>4689</v>
      </c>
      <c r="N157" s="7">
        <v>1</v>
      </c>
      <c r="Q157" s="7" t="s">
        <v>312</v>
      </c>
      <c r="R157" s="7"/>
      <c r="U157" s="7">
        <v>4.76</v>
      </c>
      <c r="V157" s="7" t="s">
        <v>4689</v>
      </c>
      <c r="W157" s="7">
        <v>4.76</v>
      </c>
      <c r="AA157" s="19">
        <v>37829.72</v>
      </c>
      <c r="AF157" s="38">
        <v>39</v>
      </c>
      <c r="AG157" s="44">
        <v>37829.72</v>
      </c>
      <c r="AH157" s="7" t="str">
        <f t="shared" si="5"/>
        <v>no</v>
      </c>
      <c r="AI157" s="6">
        <v>18932.81</v>
      </c>
      <c r="AJ157" s="7"/>
      <c r="AL157" t="s">
        <v>4710</v>
      </c>
      <c r="AM157" s="19">
        <v>37829.72</v>
      </c>
      <c r="AO157" s="7" t="s">
        <v>4713</v>
      </c>
      <c r="AP157" s="47">
        <v>30284.64</v>
      </c>
      <c r="AQ157" s="7"/>
      <c r="AR157" s="7"/>
      <c r="AT157" s="7" t="s">
        <v>4709</v>
      </c>
      <c r="AU157" s="47">
        <v>30457.37</v>
      </c>
      <c r="AV157" s="7"/>
      <c r="AW157" s="7"/>
      <c r="AY157" s="7" t="s">
        <v>4710</v>
      </c>
      <c r="AZ157" s="47">
        <v>12408.29</v>
      </c>
      <c r="BA157" s="7"/>
      <c r="BB157" s="47"/>
      <c r="BD157" s="7">
        <v>0</v>
      </c>
      <c r="BE157" s="44">
        <v>37829.72</v>
      </c>
      <c r="BF157" s="7">
        <v>3</v>
      </c>
      <c r="BG157" s="47">
        <v>12718.21</v>
      </c>
      <c r="BH157" s="7"/>
      <c r="BJ157" s="38">
        <v>39</v>
      </c>
      <c r="BK157" s="7">
        <v>3</v>
      </c>
      <c r="BL157" s="7" t="str">
        <f t="shared" si="4"/>
        <v>yes</v>
      </c>
      <c r="BM157" s="7">
        <v>3</v>
      </c>
      <c r="BN157" s="7"/>
    </row>
    <row r="158" ht="15.6" spans="2:66">
      <c r="B158" s="24" t="s">
        <v>314</v>
      </c>
      <c r="G158" s="7" t="s">
        <v>4687</v>
      </c>
      <c r="K158" s="18" t="s">
        <v>4689</v>
      </c>
      <c r="N158" s="7">
        <v>1</v>
      </c>
      <c r="Q158" s="7" t="s">
        <v>314</v>
      </c>
      <c r="R158" s="7"/>
      <c r="U158" s="7">
        <v>10.82</v>
      </c>
      <c r="V158" s="7" t="s">
        <v>4689</v>
      </c>
      <c r="W158" s="7">
        <v>10.82</v>
      </c>
      <c r="AA158" s="19">
        <v>37800.98</v>
      </c>
      <c r="AF158" s="38">
        <v>36</v>
      </c>
      <c r="AG158" s="44">
        <v>37800.98</v>
      </c>
      <c r="AH158" s="7" t="str">
        <f t="shared" si="5"/>
        <v>no</v>
      </c>
      <c r="AI158" s="6">
        <v>18883.33</v>
      </c>
      <c r="AJ158" s="7"/>
      <c r="AL158" t="s">
        <v>4710</v>
      </c>
      <c r="AM158" s="19">
        <v>37800.98</v>
      </c>
      <c r="AO158" s="7" t="s">
        <v>4713</v>
      </c>
      <c r="AP158" s="47">
        <v>30260</v>
      </c>
      <c r="AQ158" s="7"/>
      <c r="AR158" s="7"/>
      <c r="AT158" s="7" t="s">
        <v>4709</v>
      </c>
      <c r="AU158" s="47">
        <v>30422.03</v>
      </c>
      <c r="AV158" s="7"/>
      <c r="AW158" s="7"/>
      <c r="AY158" s="7" t="s">
        <v>4710</v>
      </c>
      <c r="AZ158" s="47">
        <v>12407.3</v>
      </c>
      <c r="BA158" s="7"/>
      <c r="BB158" s="47"/>
      <c r="BD158" s="7">
        <v>0</v>
      </c>
      <c r="BE158" s="44">
        <v>37800.98</v>
      </c>
      <c r="BF158" s="7">
        <v>3</v>
      </c>
      <c r="BG158" s="47">
        <v>12600.46</v>
      </c>
      <c r="BH158" s="7"/>
      <c r="BJ158" s="38">
        <v>36</v>
      </c>
      <c r="BK158" s="7">
        <v>0</v>
      </c>
      <c r="BL158" s="7" t="str">
        <f t="shared" si="4"/>
        <v>yes</v>
      </c>
      <c r="BM158" s="7">
        <v>0</v>
      </c>
      <c r="BN158" s="7"/>
    </row>
    <row r="159" ht="15.6" spans="2:66">
      <c r="B159" s="24" t="s">
        <v>316</v>
      </c>
      <c r="G159" s="7" t="s">
        <v>4687</v>
      </c>
      <c r="K159" s="18" t="s">
        <v>4689</v>
      </c>
      <c r="N159" s="7" t="s">
        <v>4688</v>
      </c>
      <c r="Q159" s="7" t="s">
        <v>316</v>
      </c>
      <c r="R159" s="7"/>
      <c r="U159" s="7">
        <v>4.01</v>
      </c>
      <c r="V159" s="7" t="s">
        <v>4689</v>
      </c>
      <c r="W159" s="7">
        <v>4.01</v>
      </c>
      <c r="AA159" s="19">
        <v>37742.58</v>
      </c>
      <c r="AF159" s="38">
        <v>46</v>
      </c>
      <c r="AG159" s="44">
        <v>37742.58</v>
      </c>
      <c r="AH159" s="7" t="str">
        <f t="shared" si="5"/>
        <v>no</v>
      </c>
      <c r="AI159" s="6">
        <v>18815.53</v>
      </c>
      <c r="AJ159" s="7"/>
      <c r="AL159" t="s">
        <v>4710</v>
      </c>
      <c r="AM159" s="19">
        <v>37742.58</v>
      </c>
      <c r="AO159" s="7" t="s">
        <v>4713</v>
      </c>
      <c r="AP159" s="47">
        <v>30184.94</v>
      </c>
      <c r="AQ159" s="7"/>
      <c r="AR159" s="7"/>
      <c r="AT159" s="7" t="s">
        <v>4709</v>
      </c>
      <c r="AU159" s="47">
        <v>30409.53</v>
      </c>
      <c r="AV159" s="7"/>
      <c r="AW159" s="7"/>
      <c r="AY159" s="7" t="s">
        <v>4710</v>
      </c>
      <c r="AZ159" s="47">
        <v>12404.88</v>
      </c>
      <c r="BA159" s="7"/>
      <c r="BB159" s="47"/>
      <c r="BD159" s="7">
        <v>0</v>
      </c>
      <c r="BE159" s="44">
        <v>37742.58</v>
      </c>
      <c r="BF159" s="7">
        <v>5</v>
      </c>
      <c r="BG159" s="47">
        <v>12592.53</v>
      </c>
      <c r="BH159" s="7"/>
      <c r="BJ159" s="38">
        <v>46</v>
      </c>
      <c r="BK159" s="7">
        <v>2</v>
      </c>
      <c r="BL159" s="7" t="str">
        <f t="shared" si="4"/>
        <v>no</v>
      </c>
      <c r="BM159" s="7">
        <v>0</v>
      </c>
      <c r="BN159" s="7"/>
    </row>
    <row r="160" ht="15.6" spans="2:66">
      <c r="B160" s="24" t="s">
        <v>318</v>
      </c>
      <c r="G160" s="7" t="s">
        <v>4687</v>
      </c>
      <c r="K160" s="18" t="s">
        <v>4689</v>
      </c>
      <c r="N160" s="7">
        <v>1</v>
      </c>
      <c r="Q160" s="7" t="s">
        <v>318</v>
      </c>
      <c r="R160" s="7"/>
      <c r="U160" s="7">
        <v>5.12</v>
      </c>
      <c r="V160" s="7" t="s">
        <v>4689</v>
      </c>
      <c r="W160" s="7">
        <v>5.12</v>
      </c>
      <c r="AA160" s="19">
        <v>37735.2</v>
      </c>
      <c r="AF160" s="38">
        <v>34</v>
      </c>
      <c r="AG160" s="44">
        <v>37735.2</v>
      </c>
      <c r="AH160" s="7" t="str">
        <f t="shared" si="5"/>
        <v>no</v>
      </c>
      <c r="AI160" s="6">
        <v>18694.69</v>
      </c>
      <c r="AJ160" s="7"/>
      <c r="AL160" t="s">
        <v>4710</v>
      </c>
      <c r="AM160" s="19">
        <v>37735.2</v>
      </c>
      <c r="AO160" s="7" t="s">
        <v>4713</v>
      </c>
      <c r="AP160" s="47">
        <v>30166.62</v>
      </c>
      <c r="AQ160" s="7"/>
      <c r="AR160" s="7"/>
      <c r="AT160" s="7" t="s">
        <v>4709</v>
      </c>
      <c r="AU160" s="47">
        <v>30366.93</v>
      </c>
      <c r="AV160" s="7"/>
      <c r="AW160" s="7"/>
      <c r="AY160" s="7" t="s">
        <v>4710</v>
      </c>
      <c r="AZ160" s="47">
        <v>12369.89</v>
      </c>
      <c r="BA160" s="7"/>
      <c r="BB160" s="47"/>
      <c r="BD160" s="7">
        <v>0</v>
      </c>
      <c r="BE160" s="44">
        <v>37735.2</v>
      </c>
      <c r="BF160" s="7">
        <v>3</v>
      </c>
      <c r="BG160" s="47">
        <v>12495.29</v>
      </c>
      <c r="BH160" s="7"/>
      <c r="BJ160" s="38">
        <v>34</v>
      </c>
      <c r="BK160" s="7">
        <v>1</v>
      </c>
      <c r="BL160" s="7" t="str">
        <f t="shared" si="4"/>
        <v>yes</v>
      </c>
      <c r="BM160" s="7">
        <v>0</v>
      </c>
      <c r="BN160" s="7"/>
    </row>
    <row r="161" ht="15.6" spans="2:66">
      <c r="B161" s="24" t="s">
        <v>320</v>
      </c>
      <c r="G161" s="7" t="s">
        <v>4687</v>
      </c>
      <c r="K161" s="18" t="s">
        <v>4689</v>
      </c>
      <c r="N161" s="7">
        <v>2</v>
      </c>
      <c r="Q161" s="7" t="s">
        <v>320</v>
      </c>
      <c r="R161" s="7"/>
      <c r="U161" s="7">
        <v>10.54</v>
      </c>
      <c r="V161" s="7" t="s">
        <v>4689</v>
      </c>
      <c r="W161" s="7">
        <v>10.54</v>
      </c>
      <c r="AA161" s="19">
        <v>37701.88</v>
      </c>
      <c r="AF161" s="38">
        <v>52</v>
      </c>
      <c r="AG161" s="44">
        <v>37701.88</v>
      </c>
      <c r="AH161" s="7" t="str">
        <f t="shared" si="5"/>
        <v>yes</v>
      </c>
      <c r="AI161" s="6">
        <v>18682.74</v>
      </c>
      <c r="AJ161" s="7"/>
      <c r="AL161" t="s">
        <v>4710</v>
      </c>
      <c r="AM161" s="19">
        <v>37701.88</v>
      </c>
      <c r="AO161" s="7" t="s">
        <v>4713</v>
      </c>
      <c r="AP161" s="47">
        <v>30063.58</v>
      </c>
      <c r="AQ161" s="7"/>
      <c r="AR161" s="7"/>
      <c r="AT161" s="7" t="s">
        <v>4709</v>
      </c>
      <c r="AU161" s="47">
        <v>30328.27</v>
      </c>
      <c r="AV161" s="7"/>
      <c r="AW161" s="7"/>
      <c r="AY161" s="7" t="s">
        <v>4710</v>
      </c>
      <c r="AZ161" s="47">
        <v>12363.55</v>
      </c>
      <c r="BA161" s="7"/>
      <c r="BB161" s="47"/>
      <c r="BD161" s="7">
        <v>0</v>
      </c>
      <c r="BE161" s="44">
        <v>37701.88</v>
      </c>
      <c r="BF161" s="7">
        <v>3</v>
      </c>
      <c r="BG161" s="47">
        <v>12485.8</v>
      </c>
      <c r="BH161" s="7"/>
      <c r="BJ161" s="38">
        <v>52</v>
      </c>
      <c r="BK161" s="7">
        <v>0</v>
      </c>
      <c r="BL161" s="7" t="str">
        <f t="shared" si="4"/>
        <v>no</v>
      </c>
      <c r="BM161" s="7">
        <v>3</v>
      </c>
      <c r="BN161" s="7"/>
    </row>
    <row r="162" ht="15.6" spans="2:66">
      <c r="B162" s="24" t="s">
        <v>322</v>
      </c>
      <c r="G162" s="7" t="s">
        <v>4687</v>
      </c>
      <c r="K162" s="18" t="s">
        <v>4687</v>
      </c>
      <c r="N162" s="7" t="s">
        <v>4688</v>
      </c>
      <c r="Q162" s="7" t="s">
        <v>322</v>
      </c>
      <c r="R162" s="7"/>
      <c r="U162" s="7">
        <v>4.21</v>
      </c>
      <c r="V162" s="7" t="s">
        <v>4689</v>
      </c>
      <c r="W162" s="7">
        <v>4.21</v>
      </c>
      <c r="AA162" s="19">
        <v>37675.06</v>
      </c>
      <c r="AF162" s="38">
        <v>40</v>
      </c>
      <c r="AG162" s="44">
        <v>37675.06</v>
      </c>
      <c r="AH162" s="7" t="str">
        <f t="shared" si="5"/>
        <v>no</v>
      </c>
      <c r="AI162" s="6">
        <v>18443.11</v>
      </c>
      <c r="AJ162" s="7"/>
      <c r="AL162" t="s">
        <v>4710</v>
      </c>
      <c r="AM162" s="19">
        <v>37675.06</v>
      </c>
      <c r="AO162" s="7" t="s">
        <v>4713</v>
      </c>
      <c r="AP162" s="47">
        <v>29969.67</v>
      </c>
      <c r="AQ162" s="7"/>
      <c r="AR162" s="7"/>
      <c r="AT162" s="7" t="s">
        <v>4709</v>
      </c>
      <c r="AU162" s="47">
        <v>30134.75</v>
      </c>
      <c r="AV162" s="7"/>
      <c r="AW162" s="7"/>
      <c r="AY162" s="7" t="s">
        <v>4710</v>
      </c>
      <c r="AZ162" s="47">
        <v>12347.17</v>
      </c>
      <c r="BA162" s="7"/>
      <c r="BB162" s="47"/>
      <c r="BD162" s="7">
        <v>0</v>
      </c>
      <c r="BE162" s="44">
        <v>37675.06</v>
      </c>
      <c r="BF162" s="7">
        <v>3</v>
      </c>
      <c r="BG162" s="47">
        <v>12479.71</v>
      </c>
      <c r="BH162" s="7"/>
      <c r="BJ162" s="38">
        <v>40</v>
      </c>
      <c r="BK162" s="7">
        <v>3</v>
      </c>
      <c r="BL162" s="7" t="str">
        <f t="shared" si="4"/>
        <v>no</v>
      </c>
      <c r="BM162" s="7">
        <v>3</v>
      </c>
      <c r="BN162" s="7"/>
    </row>
    <row r="163" ht="15.6" spans="2:66">
      <c r="B163" s="24" t="s">
        <v>324</v>
      </c>
      <c r="G163" s="7" t="s">
        <v>4687</v>
      </c>
      <c r="K163" s="18" t="s">
        <v>4687</v>
      </c>
      <c r="N163" s="7" t="s">
        <v>4688</v>
      </c>
      <c r="Q163" s="7" t="s">
        <v>324</v>
      </c>
      <c r="R163" s="7"/>
      <c r="U163" s="7">
        <v>5.42</v>
      </c>
      <c r="V163" s="7" t="s">
        <v>4689</v>
      </c>
      <c r="W163" s="7">
        <v>5.42</v>
      </c>
      <c r="AA163" s="19">
        <v>37650.74</v>
      </c>
      <c r="AF163" s="38">
        <v>32</v>
      </c>
      <c r="AG163" s="44">
        <v>37650.74</v>
      </c>
      <c r="AH163" s="7" t="str">
        <f t="shared" si="5"/>
        <v>no</v>
      </c>
      <c r="AI163" s="6">
        <v>18208.34</v>
      </c>
      <c r="AJ163" s="7"/>
      <c r="AL163" t="s">
        <v>4710</v>
      </c>
      <c r="AM163" s="19">
        <v>37650.74</v>
      </c>
      <c r="AO163" s="7" t="s">
        <v>4713</v>
      </c>
      <c r="AP163" s="47">
        <v>29933.75</v>
      </c>
      <c r="AQ163" s="7"/>
      <c r="AR163" s="7"/>
      <c r="AT163" s="7" t="s">
        <v>4709</v>
      </c>
      <c r="AU163" s="47">
        <v>30095.97</v>
      </c>
      <c r="AV163" s="7"/>
      <c r="AW163" s="7"/>
      <c r="AY163" s="7" t="s">
        <v>4710</v>
      </c>
      <c r="AZ163" s="47">
        <v>12333.83</v>
      </c>
      <c r="BA163" s="7"/>
      <c r="BB163" s="47"/>
      <c r="BD163" s="7">
        <v>0</v>
      </c>
      <c r="BE163" s="44">
        <v>37650.74</v>
      </c>
      <c r="BF163" s="7">
        <v>3</v>
      </c>
      <c r="BG163" s="47">
        <v>12475.35</v>
      </c>
      <c r="BH163" s="7"/>
      <c r="BJ163" s="38">
        <v>32</v>
      </c>
      <c r="BK163" s="7">
        <v>1</v>
      </c>
      <c r="BL163" s="7" t="str">
        <f t="shared" si="4"/>
        <v>yes</v>
      </c>
      <c r="BM163" s="7">
        <v>0</v>
      </c>
      <c r="BN163" s="7"/>
    </row>
    <row r="164" ht="15.6" spans="2:66">
      <c r="B164" s="24" t="s">
        <v>326</v>
      </c>
      <c r="G164" s="7" t="s">
        <v>4687</v>
      </c>
      <c r="K164" s="18" t="s">
        <v>4687</v>
      </c>
      <c r="N164" s="7">
        <v>1</v>
      </c>
      <c r="Q164" s="7" t="s">
        <v>326</v>
      </c>
      <c r="R164" s="7"/>
      <c r="U164" s="7">
        <v>4.28</v>
      </c>
      <c r="V164" s="7" t="s">
        <v>4689</v>
      </c>
      <c r="W164" s="7">
        <v>4.28</v>
      </c>
      <c r="AA164" s="19">
        <v>37607.53</v>
      </c>
      <c r="AF164" s="38">
        <v>22</v>
      </c>
      <c r="AG164" s="44">
        <v>37607.53</v>
      </c>
      <c r="AH164" s="7" t="str">
        <f t="shared" si="5"/>
        <v>no</v>
      </c>
      <c r="AI164" s="6">
        <v>18031.19</v>
      </c>
      <c r="AJ164" s="7"/>
      <c r="AL164" t="s">
        <v>4710</v>
      </c>
      <c r="AM164" s="19">
        <v>37607.53</v>
      </c>
      <c r="AO164" s="7" t="s">
        <v>4713</v>
      </c>
      <c r="AP164" s="47">
        <v>29929.56</v>
      </c>
      <c r="AQ164" s="7"/>
      <c r="AR164" s="7"/>
      <c r="AT164" s="7" t="s">
        <v>4709</v>
      </c>
      <c r="AU164" s="47">
        <v>30026.87</v>
      </c>
      <c r="AV164" s="7"/>
      <c r="AW164" s="7"/>
      <c r="AY164" s="7" t="s">
        <v>4710</v>
      </c>
      <c r="AZ164" s="47">
        <v>12323.94</v>
      </c>
      <c r="BA164" s="7"/>
      <c r="BB164" s="47"/>
      <c r="BD164" s="7">
        <v>0</v>
      </c>
      <c r="BE164" s="44">
        <v>37607.53</v>
      </c>
      <c r="BF164" s="7">
        <v>3</v>
      </c>
      <c r="BG164" s="47">
        <v>12363.55</v>
      </c>
      <c r="BH164" s="7"/>
      <c r="BJ164" s="38">
        <v>22</v>
      </c>
      <c r="BK164" s="7">
        <v>2</v>
      </c>
      <c r="BL164" s="7" t="str">
        <f t="shared" si="4"/>
        <v>yes</v>
      </c>
      <c r="BM164" s="7">
        <v>0</v>
      </c>
      <c r="BN164" s="7"/>
    </row>
    <row r="165" ht="15.6" spans="2:66">
      <c r="B165" s="24" t="s">
        <v>328</v>
      </c>
      <c r="G165" s="7" t="s">
        <v>4687</v>
      </c>
      <c r="K165" s="18" t="s">
        <v>4687</v>
      </c>
      <c r="N165" s="7" t="s">
        <v>4688</v>
      </c>
      <c r="Q165" s="7" t="s">
        <v>328</v>
      </c>
      <c r="R165" s="7"/>
      <c r="U165" s="7">
        <v>8.9</v>
      </c>
      <c r="V165" s="7" t="s">
        <v>4689</v>
      </c>
      <c r="W165" s="7">
        <v>8.9</v>
      </c>
      <c r="AA165" s="19">
        <v>37484.45</v>
      </c>
      <c r="AF165" s="38">
        <v>20</v>
      </c>
      <c r="AG165" s="44">
        <v>37484.45</v>
      </c>
      <c r="AH165" s="7" t="str">
        <f t="shared" si="5"/>
        <v>no</v>
      </c>
      <c r="AI165" s="6">
        <v>17832.6</v>
      </c>
      <c r="AJ165" s="7"/>
      <c r="AL165" t="s">
        <v>4710</v>
      </c>
      <c r="AM165" s="19">
        <v>37484.45</v>
      </c>
      <c r="AO165" s="7" t="s">
        <v>4713</v>
      </c>
      <c r="AP165" s="47">
        <v>29899.25</v>
      </c>
      <c r="AQ165" s="7"/>
      <c r="AR165" s="7"/>
      <c r="AT165" s="7" t="s">
        <v>4709</v>
      </c>
      <c r="AU165" s="47">
        <v>27619.36</v>
      </c>
      <c r="AV165" s="7"/>
      <c r="AW165" s="7"/>
      <c r="AY165" s="7" t="s">
        <v>4710</v>
      </c>
      <c r="AZ165" s="47">
        <v>12299.59</v>
      </c>
      <c r="BA165" s="7"/>
      <c r="BB165" s="47"/>
      <c r="BD165" s="7">
        <v>0</v>
      </c>
      <c r="BE165" s="44">
        <v>37484.45</v>
      </c>
      <c r="BF165" s="7">
        <v>3</v>
      </c>
      <c r="BG165" s="47">
        <v>12282.38</v>
      </c>
      <c r="BH165" s="7"/>
      <c r="BJ165" s="38">
        <v>20</v>
      </c>
      <c r="BK165" s="7">
        <v>3</v>
      </c>
      <c r="BL165" s="7" t="str">
        <f t="shared" si="4"/>
        <v>yes</v>
      </c>
      <c r="BM165" s="7">
        <v>0</v>
      </c>
      <c r="BN165" s="7"/>
    </row>
    <row r="166" ht="15.6" spans="2:66">
      <c r="B166" s="24" t="s">
        <v>330</v>
      </c>
      <c r="G166" s="7" t="s">
        <v>4690</v>
      </c>
      <c r="K166" s="18" t="s">
        <v>4687</v>
      </c>
      <c r="N166" s="7">
        <v>1</v>
      </c>
      <c r="Q166" s="7" t="s">
        <v>330</v>
      </c>
      <c r="R166" s="7"/>
      <c r="U166" s="7">
        <v>4.89</v>
      </c>
      <c r="V166" s="7" t="s">
        <v>4689</v>
      </c>
      <c r="W166" s="7">
        <v>4.89</v>
      </c>
      <c r="AA166" s="19">
        <v>37465.34</v>
      </c>
      <c r="AF166" s="38">
        <v>43</v>
      </c>
      <c r="AG166" s="44">
        <v>37465.34</v>
      </c>
      <c r="AH166" s="7" t="str">
        <f t="shared" si="5"/>
        <v>no</v>
      </c>
      <c r="AI166" s="6">
        <v>17777.73</v>
      </c>
      <c r="AJ166" s="7"/>
      <c r="AL166" t="s">
        <v>4710</v>
      </c>
      <c r="AM166" s="19">
        <v>37465.34</v>
      </c>
      <c r="AO166" s="7" t="s">
        <v>4713</v>
      </c>
      <c r="AP166" s="47">
        <v>29852.48</v>
      </c>
      <c r="AQ166" s="7"/>
      <c r="AR166" s="7"/>
      <c r="AT166" s="7" t="s">
        <v>4709</v>
      </c>
      <c r="AU166" s="47">
        <v>27614.71</v>
      </c>
      <c r="AV166" s="7"/>
      <c r="AW166" s="7"/>
      <c r="AY166" s="7" t="s">
        <v>4710</v>
      </c>
      <c r="AZ166" s="47">
        <v>12282.38</v>
      </c>
      <c r="BA166" s="7"/>
      <c r="BB166" s="47"/>
      <c r="BD166" s="7">
        <v>0</v>
      </c>
      <c r="BE166" s="44">
        <v>37465.34</v>
      </c>
      <c r="BF166" s="7">
        <v>3</v>
      </c>
      <c r="BG166" s="47">
        <v>12255.04</v>
      </c>
      <c r="BH166" s="7"/>
      <c r="BJ166" s="38">
        <v>43</v>
      </c>
      <c r="BK166" s="7">
        <v>2</v>
      </c>
      <c r="BL166" s="7" t="str">
        <f t="shared" si="4"/>
        <v>no</v>
      </c>
      <c r="BM166" s="7">
        <v>0</v>
      </c>
      <c r="BN166" s="7"/>
    </row>
    <row r="167" ht="15.6" spans="2:66">
      <c r="B167" s="24" t="s">
        <v>332</v>
      </c>
      <c r="G167" s="7" t="s">
        <v>4690</v>
      </c>
      <c r="K167" s="18" t="s">
        <v>4689</v>
      </c>
      <c r="N167" s="7">
        <v>1</v>
      </c>
      <c r="Q167" s="7" t="s">
        <v>332</v>
      </c>
      <c r="R167" s="7"/>
      <c r="U167" s="7">
        <v>4.29</v>
      </c>
      <c r="V167" s="7" t="s">
        <v>4689</v>
      </c>
      <c r="W167" s="7">
        <v>4.29</v>
      </c>
      <c r="AA167" s="19">
        <v>37425.94</v>
      </c>
      <c r="AF167" s="38">
        <v>53</v>
      </c>
      <c r="AG167" s="44">
        <v>37425.94</v>
      </c>
      <c r="AH167" s="7" t="str">
        <f t="shared" si="5"/>
        <v>yes</v>
      </c>
      <c r="AI167" s="6">
        <v>17584.72</v>
      </c>
      <c r="AJ167" s="7"/>
      <c r="AL167" t="s">
        <v>4710</v>
      </c>
      <c r="AM167" s="19">
        <v>37425.94</v>
      </c>
      <c r="AO167" s="7" t="s">
        <v>4713</v>
      </c>
      <c r="AP167" s="47">
        <v>29818.76</v>
      </c>
      <c r="AQ167" s="7"/>
      <c r="AR167" s="7"/>
      <c r="AT167" s="7" t="s">
        <v>4709</v>
      </c>
      <c r="AU167" s="47">
        <v>27598.93</v>
      </c>
      <c r="AV167" s="7"/>
      <c r="AW167" s="7"/>
      <c r="AY167" s="7" t="s">
        <v>4710</v>
      </c>
      <c r="AZ167" s="47">
        <v>12282.03</v>
      </c>
      <c r="BA167" s="7"/>
      <c r="BB167" s="47"/>
      <c r="BD167" s="7">
        <v>0</v>
      </c>
      <c r="BE167" s="44">
        <v>37425.94</v>
      </c>
      <c r="BF167" s="7">
        <v>3</v>
      </c>
      <c r="BG167" s="47">
        <v>12254.44</v>
      </c>
      <c r="BH167" s="7"/>
      <c r="BJ167" s="38">
        <v>53</v>
      </c>
      <c r="BK167" s="7">
        <v>0</v>
      </c>
      <c r="BL167" s="7" t="str">
        <f t="shared" si="4"/>
        <v>no</v>
      </c>
      <c r="BM167" s="7">
        <v>2</v>
      </c>
      <c r="BN167" s="7"/>
    </row>
    <row r="168" ht="15.6" spans="2:66">
      <c r="B168" s="24" t="s">
        <v>334</v>
      </c>
      <c r="G168" s="7" t="s">
        <v>4687</v>
      </c>
      <c r="K168" s="18" t="s">
        <v>4689</v>
      </c>
      <c r="N168" s="7">
        <v>1</v>
      </c>
      <c r="Q168" s="7" t="s">
        <v>334</v>
      </c>
      <c r="R168" s="7"/>
      <c r="U168" s="7">
        <v>8</v>
      </c>
      <c r="V168" s="7" t="s">
        <v>4689</v>
      </c>
      <c r="W168" s="7">
        <v>8</v>
      </c>
      <c r="AA168" s="19">
        <v>37277.27</v>
      </c>
      <c r="AF168" s="38">
        <v>47</v>
      </c>
      <c r="AG168" s="44">
        <v>37277.27</v>
      </c>
      <c r="AH168" s="7" t="str">
        <f t="shared" si="5"/>
        <v>no</v>
      </c>
      <c r="AI168" s="6">
        <v>17556.88</v>
      </c>
      <c r="AJ168" s="7"/>
      <c r="AL168" t="s">
        <v>4710</v>
      </c>
      <c r="AM168" s="19">
        <v>37277.27</v>
      </c>
      <c r="AO168" s="7" t="s">
        <v>4713</v>
      </c>
      <c r="AP168" s="47">
        <v>29816.64</v>
      </c>
      <c r="AQ168" s="7"/>
      <c r="AR168" s="7"/>
      <c r="AT168" s="7" t="s">
        <v>4709</v>
      </c>
      <c r="AU168" s="47">
        <v>27534.53</v>
      </c>
      <c r="AV168" s="7"/>
      <c r="AW168" s="7"/>
      <c r="AY168" s="7" t="s">
        <v>4710</v>
      </c>
      <c r="AZ168" s="47">
        <v>12269.69</v>
      </c>
      <c r="BA168" s="7"/>
      <c r="BB168" s="47"/>
      <c r="BD168" s="7">
        <v>1</v>
      </c>
      <c r="BE168" s="44">
        <v>37277.27</v>
      </c>
      <c r="BF168" s="7">
        <v>3</v>
      </c>
      <c r="BG168" s="47">
        <v>12198.64</v>
      </c>
      <c r="BH168" s="7"/>
      <c r="BJ168" s="38">
        <v>47</v>
      </c>
      <c r="BK168" s="7">
        <v>1</v>
      </c>
      <c r="BL168" s="7" t="str">
        <f t="shared" si="4"/>
        <v>no</v>
      </c>
      <c r="BM168" s="7">
        <v>0</v>
      </c>
      <c r="BN168" s="7"/>
    </row>
    <row r="169" ht="15.6" spans="2:66">
      <c r="B169" s="24" t="s">
        <v>336</v>
      </c>
      <c r="G169" s="7" t="s">
        <v>4687</v>
      </c>
      <c r="K169" s="18" t="s">
        <v>4689</v>
      </c>
      <c r="N169" s="7" t="s">
        <v>4688</v>
      </c>
      <c r="Q169" s="7" t="s">
        <v>336</v>
      </c>
      <c r="R169" s="7"/>
      <c r="U169" s="7">
        <v>4.67</v>
      </c>
      <c r="V169" s="7" t="s">
        <v>4689</v>
      </c>
      <c r="W169" s="7">
        <v>4.67</v>
      </c>
      <c r="AA169" s="19">
        <v>37272.34</v>
      </c>
      <c r="AF169" s="38">
        <v>37</v>
      </c>
      <c r="AG169" s="44">
        <v>37272.34</v>
      </c>
      <c r="AH169" s="7" t="str">
        <f t="shared" si="5"/>
        <v>no</v>
      </c>
      <c r="AI169" s="6">
        <v>17507.47</v>
      </c>
      <c r="AJ169" s="7"/>
      <c r="AL169" t="s">
        <v>4710</v>
      </c>
      <c r="AM169" s="19">
        <v>37272.34</v>
      </c>
      <c r="AO169" s="7" t="s">
        <v>4713</v>
      </c>
      <c r="AP169" s="47">
        <v>29760.6</v>
      </c>
      <c r="AQ169" s="7"/>
      <c r="AR169" s="7"/>
      <c r="AT169" s="7" t="s">
        <v>4709</v>
      </c>
      <c r="AU169" s="47">
        <v>27533.91</v>
      </c>
      <c r="AV169" s="7"/>
      <c r="AW169" s="7"/>
      <c r="AY169" s="7" t="s">
        <v>4710</v>
      </c>
      <c r="AZ169" s="47">
        <v>12268.63</v>
      </c>
      <c r="BA169" s="7"/>
      <c r="BB169" s="47"/>
      <c r="BD169" s="7">
        <v>1</v>
      </c>
      <c r="BE169" s="44">
        <v>37272.34</v>
      </c>
      <c r="BF169" s="7">
        <v>3</v>
      </c>
      <c r="BG169" s="47">
        <v>12148.2</v>
      </c>
      <c r="BH169" s="7"/>
      <c r="BJ169" s="38">
        <v>37</v>
      </c>
      <c r="BK169" s="7">
        <v>0</v>
      </c>
      <c r="BL169" s="7" t="str">
        <f t="shared" si="4"/>
        <v>yes</v>
      </c>
      <c r="BM169" s="7">
        <v>0</v>
      </c>
      <c r="BN169" s="7"/>
    </row>
    <row r="170" ht="15.6" spans="2:66">
      <c r="B170" s="24" t="s">
        <v>338</v>
      </c>
      <c r="G170" s="7" t="s">
        <v>4687</v>
      </c>
      <c r="K170" s="18" t="s">
        <v>4687</v>
      </c>
      <c r="N170" s="7" t="s">
        <v>4688</v>
      </c>
      <c r="Q170" s="7" t="s">
        <v>338</v>
      </c>
      <c r="R170" s="7"/>
      <c r="U170" s="7">
        <v>4.5</v>
      </c>
      <c r="V170" s="7" t="s">
        <v>4689</v>
      </c>
      <c r="W170" s="7">
        <v>4.5</v>
      </c>
      <c r="AA170" s="19">
        <v>37270.15</v>
      </c>
      <c r="AF170" s="38">
        <v>32</v>
      </c>
      <c r="AG170" s="44">
        <v>37270.15</v>
      </c>
      <c r="AH170" s="7" t="str">
        <f t="shared" si="5"/>
        <v>no</v>
      </c>
      <c r="AI170" s="6">
        <v>17505.65</v>
      </c>
      <c r="AJ170" s="7"/>
      <c r="AL170" t="s">
        <v>4710</v>
      </c>
      <c r="AM170" s="19">
        <v>37270.15</v>
      </c>
      <c r="AO170" s="7" t="s">
        <v>4713</v>
      </c>
      <c r="AP170" s="47">
        <v>29757.69</v>
      </c>
      <c r="AQ170" s="7"/>
      <c r="AR170" s="7"/>
      <c r="AT170" s="7" t="s">
        <v>4709</v>
      </c>
      <c r="AU170" s="47">
        <v>27495.59</v>
      </c>
      <c r="AV170" s="7"/>
      <c r="AW170" s="7"/>
      <c r="AY170" s="7" t="s">
        <v>4710</v>
      </c>
      <c r="AZ170" s="47">
        <v>12265.51</v>
      </c>
      <c r="BA170" s="7"/>
      <c r="BB170" s="47"/>
      <c r="BD170" s="7">
        <v>0</v>
      </c>
      <c r="BE170" s="44">
        <v>37270.15</v>
      </c>
      <c r="BF170" s="7">
        <v>3</v>
      </c>
      <c r="BG170" s="47">
        <v>12130.8</v>
      </c>
      <c r="BH170" s="7"/>
      <c r="BJ170" s="38">
        <v>32</v>
      </c>
      <c r="BK170" s="7">
        <v>3</v>
      </c>
      <c r="BL170" s="7" t="str">
        <f t="shared" si="4"/>
        <v>yes</v>
      </c>
      <c r="BM170" s="7">
        <v>0</v>
      </c>
      <c r="BN170" s="7"/>
    </row>
    <row r="171" ht="15.6" spans="2:66">
      <c r="B171" s="24" t="s">
        <v>340</v>
      </c>
      <c r="G171" s="7" t="s">
        <v>4687</v>
      </c>
      <c r="K171" s="18" t="s">
        <v>4689</v>
      </c>
      <c r="N171" s="7">
        <v>2</v>
      </c>
      <c r="Q171" s="7" t="s">
        <v>340</v>
      </c>
      <c r="R171" s="7"/>
      <c r="U171" s="7">
        <v>6.32</v>
      </c>
      <c r="V171" s="7" t="s">
        <v>4689</v>
      </c>
      <c r="W171" s="7">
        <v>6.32</v>
      </c>
      <c r="AA171" s="19">
        <v>37251.22</v>
      </c>
      <c r="AF171" s="38">
        <v>22</v>
      </c>
      <c r="AG171" s="44">
        <v>37251.22</v>
      </c>
      <c r="AH171" s="7" t="str">
        <f t="shared" si="5"/>
        <v>no</v>
      </c>
      <c r="AI171" s="6">
        <v>17479.53</v>
      </c>
      <c r="AJ171" s="7"/>
      <c r="AL171" t="s">
        <v>4710</v>
      </c>
      <c r="AM171" s="19">
        <v>37251.22</v>
      </c>
      <c r="AO171" s="7" t="s">
        <v>4713</v>
      </c>
      <c r="AP171" s="47">
        <v>29622.69</v>
      </c>
      <c r="AQ171" s="7"/>
      <c r="AR171" s="7"/>
      <c r="AT171" s="7" t="s">
        <v>4709</v>
      </c>
      <c r="AU171" s="47">
        <v>27432.73</v>
      </c>
      <c r="AV171" s="7"/>
      <c r="AW171" s="7"/>
      <c r="AY171" s="7" t="s">
        <v>4710</v>
      </c>
      <c r="AZ171" s="47">
        <v>12255.04</v>
      </c>
      <c r="BA171" s="7"/>
      <c r="BB171" s="47"/>
      <c r="BD171" s="7">
        <v>1</v>
      </c>
      <c r="BE171" s="44">
        <v>37251.22</v>
      </c>
      <c r="BF171" s="7">
        <v>3</v>
      </c>
      <c r="BG171" s="47">
        <v>12105.32</v>
      </c>
      <c r="BH171" s="7"/>
      <c r="BJ171" s="38">
        <v>22</v>
      </c>
      <c r="BK171" s="7">
        <v>1</v>
      </c>
      <c r="BL171" s="7" t="str">
        <f t="shared" si="4"/>
        <v>yes</v>
      </c>
      <c r="BM171" s="7">
        <v>0</v>
      </c>
      <c r="BN171" s="7"/>
    </row>
    <row r="172" ht="15.6" spans="2:66">
      <c r="B172" s="24" t="s">
        <v>342</v>
      </c>
      <c r="G172" s="7" t="s">
        <v>4687</v>
      </c>
      <c r="K172" s="18" t="s">
        <v>4689</v>
      </c>
      <c r="N172" s="7">
        <v>1</v>
      </c>
      <c r="Q172" s="7" t="s">
        <v>342</v>
      </c>
      <c r="R172" s="7"/>
      <c r="U172" s="7">
        <v>6.1</v>
      </c>
      <c r="V172" s="7" t="s">
        <v>4689</v>
      </c>
      <c r="W172" s="7">
        <v>6.1</v>
      </c>
      <c r="AA172" s="19">
        <v>37165.16</v>
      </c>
      <c r="AF172" s="38">
        <v>27</v>
      </c>
      <c r="AG172" s="44">
        <v>37165.16</v>
      </c>
      <c r="AH172" s="7" t="str">
        <f t="shared" si="5"/>
        <v>no</v>
      </c>
      <c r="AI172" s="6">
        <v>17337.58</v>
      </c>
      <c r="AJ172" s="7"/>
      <c r="AL172" t="s">
        <v>4710</v>
      </c>
      <c r="AM172" s="19">
        <v>37165.16</v>
      </c>
      <c r="AO172" s="7" t="s">
        <v>4713</v>
      </c>
      <c r="AP172" s="47">
        <v>29583.8</v>
      </c>
      <c r="AQ172" s="7"/>
      <c r="AR172" s="7"/>
      <c r="AT172" s="7" t="s">
        <v>4709</v>
      </c>
      <c r="AU172" s="47">
        <v>27375.9</v>
      </c>
      <c r="AV172" s="7"/>
      <c r="AW172" s="7"/>
      <c r="AY172" s="7" t="s">
        <v>4710</v>
      </c>
      <c r="AZ172" s="47">
        <v>12254.44</v>
      </c>
      <c r="BA172" s="7"/>
      <c r="BB172" s="47"/>
      <c r="BD172" s="7">
        <v>0</v>
      </c>
      <c r="BE172" s="44">
        <v>37165.16</v>
      </c>
      <c r="BF172" s="7">
        <v>3</v>
      </c>
      <c r="BG172" s="47">
        <v>12094.48</v>
      </c>
      <c r="BH172" s="7"/>
      <c r="BJ172" s="38">
        <v>27</v>
      </c>
      <c r="BK172" s="7">
        <v>0</v>
      </c>
      <c r="BL172" s="7" t="str">
        <f t="shared" si="4"/>
        <v>yes</v>
      </c>
      <c r="BM172" s="7">
        <v>2</v>
      </c>
      <c r="BN172" s="7"/>
    </row>
    <row r="173" ht="15.6" spans="2:66">
      <c r="B173" s="24" t="s">
        <v>344</v>
      </c>
      <c r="G173" s="7" t="s">
        <v>4687</v>
      </c>
      <c r="K173" s="18" t="s">
        <v>4687</v>
      </c>
      <c r="N173" s="7" t="s">
        <v>4688</v>
      </c>
      <c r="Q173" s="7" t="s">
        <v>344</v>
      </c>
      <c r="R173" s="7"/>
      <c r="U173" s="7">
        <v>5.4</v>
      </c>
      <c r="V173" s="7" t="s">
        <v>4689</v>
      </c>
      <c r="W173" s="7">
        <v>5.4</v>
      </c>
      <c r="AA173" s="19">
        <v>37133.9</v>
      </c>
      <c r="AF173" s="38">
        <v>33</v>
      </c>
      <c r="AG173" s="44">
        <v>37133.9</v>
      </c>
      <c r="AH173" s="7" t="str">
        <f t="shared" si="5"/>
        <v>no</v>
      </c>
      <c r="AI173" s="6">
        <v>17174.52</v>
      </c>
      <c r="AJ173" s="7"/>
      <c r="AL173" t="s">
        <v>4710</v>
      </c>
      <c r="AM173" s="19">
        <v>37133.9</v>
      </c>
      <c r="AO173" s="7" t="s">
        <v>4713</v>
      </c>
      <c r="AP173" s="47">
        <v>29523.17</v>
      </c>
      <c r="AQ173" s="7"/>
      <c r="AR173" s="7"/>
      <c r="AT173" s="7" t="s">
        <v>4709</v>
      </c>
      <c r="AU173" s="47">
        <v>27346.04</v>
      </c>
      <c r="AV173" s="7"/>
      <c r="AW173" s="7"/>
      <c r="AY173" s="7" t="s">
        <v>4710</v>
      </c>
      <c r="AZ173" s="47">
        <v>12245.17</v>
      </c>
      <c r="BA173" s="7"/>
      <c r="BB173" s="47"/>
      <c r="BD173" s="7">
        <v>0</v>
      </c>
      <c r="BE173" s="44">
        <v>37133.9</v>
      </c>
      <c r="BF173" s="7">
        <v>3</v>
      </c>
      <c r="BG173" s="47">
        <v>12091.34</v>
      </c>
      <c r="BH173" s="7"/>
      <c r="BJ173" s="38">
        <v>33</v>
      </c>
      <c r="BK173" s="7">
        <v>0</v>
      </c>
      <c r="BL173" s="7" t="str">
        <f t="shared" si="4"/>
        <v>yes</v>
      </c>
      <c r="BM173" s="7">
        <v>0</v>
      </c>
      <c r="BN173" s="7"/>
    </row>
    <row r="174" ht="15.6" spans="2:66">
      <c r="B174" s="24" t="s">
        <v>346</v>
      </c>
      <c r="G174" s="7" t="s">
        <v>4687</v>
      </c>
      <c r="K174" s="18" t="s">
        <v>4689</v>
      </c>
      <c r="N174" s="7">
        <v>1</v>
      </c>
      <c r="Q174" s="7" t="s">
        <v>346</v>
      </c>
      <c r="R174" s="7"/>
      <c r="U174" s="7">
        <v>6.24</v>
      </c>
      <c r="V174" s="7" t="s">
        <v>4689</v>
      </c>
      <c r="W174" s="7">
        <v>6.24</v>
      </c>
      <c r="AA174" s="19">
        <v>37079.37</v>
      </c>
      <c r="AF174" s="38">
        <v>34</v>
      </c>
      <c r="AG174" s="44">
        <v>37079.37</v>
      </c>
      <c r="AH174" s="7" t="str">
        <f t="shared" si="5"/>
        <v>no</v>
      </c>
      <c r="AI174" s="6">
        <v>17172.27</v>
      </c>
      <c r="AJ174" s="7"/>
      <c r="AL174" t="s">
        <v>4710</v>
      </c>
      <c r="AM174" s="19">
        <v>37079.37</v>
      </c>
      <c r="AO174" s="7" t="s">
        <v>4713</v>
      </c>
      <c r="AP174" s="47">
        <v>29443.59</v>
      </c>
      <c r="AQ174" s="7"/>
      <c r="AR174" s="7"/>
      <c r="AT174" s="7" t="s">
        <v>4709</v>
      </c>
      <c r="AU174" s="47">
        <v>27322.73</v>
      </c>
      <c r="AV174" s="7"/>
      <c r="AW174" s="7"/>
      <c r="AY174" s="7" t="s">
        <v>4710</v>
      </c>
      <c r="AZ174" s="47">
        <v>12244.53</v>
      </c>
      <c r="BA174" s="7"/>
      <c r="BB174" s="47"/>
      <c r="BD174" s="7">
        <v>0</v>
      </c>
      <c r="BE174" s="44">
        <v>37079.37</v>
      </c>
      <c r="BF174" s="7">
        <v>3</v>
      </c>
      <c r="BG174" s="47">
        <v>12048.13</v>
      </c>
      <c r="BH174" s="7"/>
      <c r="BJ174" s="38">
        <v>34</v>
      </c>
      <c r="BK174" s="7">
        <v>3</v>
      </c>
      <c r="BL174" s="7" t="str">
        <f t="shared" si="4"/>
        <v>yes</v>
      </c>
      <c r="BM174" s="7">
        <v>0</v>
      </c>
      <c r="BN174" s="7"/>
    </row>
    <row r="175" ht="15.6" spans="2:66">
      <c r="B175" s="24" t="s">
        <v>348</v>
      </c>
      <c r="G175" s="7" t="s">
        <v>4687</v>
      </c>
      <c r="K175" s="18" t="s">
        <v>4687</v>
      </c>
      <c r="N175" s="7" t="s">
        <v>4688</v>
      </c>
      <c r="Q175" s="7" t="s">
        <v>348</v>
      </c>
      <c r="R175" s="7"/>
      <c r="U175" s="7">
        <v>4.45</v>
      </c>
      <c r="V175" s="7" t="s">
        <v>4689</v>
      </c>
      <c r="W175" s="7">
        <v>4.45</v>
      </c>
      <c r="AA175" s="19">
        <v>37076.37</v>
      </c>
      <c r="AF175" s="38">
        <v>31</v>
      </c>
      <c r="AG175" s="44">
        <v>37076.37</v>
      </c>
      <c r="AH175" s="7" t="str">
        <f t="shared" si="5"/>
        <v>no</v>
      </c>
      <c r="AI175" s="6">
        <v>17016.01</v>
      </c>
      <c r="AJ175" s="7"/>
      <c r="AL175" t="s">
        <v>4710</v>
      </c>
      <c r="AM175" s="19">
        <v>37076.37</v>
      </c>
      <c r="AO175" s="7" t="s">
        <v>4713</v>
      </c>
      <c r="AP175" s="47">
        <v>29352.56</v>
      </c>
      <c r="AQ175" s="7"/>
      <c r="AR175" s="7"/>
      <c r="AT175" s="7" t="s">
        <v>4709</v>
      </c>
      <c r="AU175" s="47">
        <v>27236.96</v>
      </c>
      <c r="AV175" s="7"/>
      <c r="AW175" s="7"/>
      <c r="AY175" s="7" t="s">
        <v>4710</v>
      </c>
      <c r="AZ175" s="47">
        <v>12237.73</v>
      </c>
      <c r="BA175" s="7"/>
      <c r="BB175" s="47"/>
      <c r="BD175" s="7">
        <v>0</v>
      </c>
      <c r="BE175" s="44">
        <v>37076.37</v>
      </c>
      <c r="BF175" s="7">
        <v>3</v>
      </c>
      <c r="BG175" s="47">
        <v>12001.29</v>
      </c>
      <c r="BH175" s="7"/>
      <c r="BJ175" s="38">
        <v>31</v>
      </c>
      <c r="BK175" s="7">
        <v>3</v>
      </c>
      <c r="BL175" s="7" t="str">
        <f t="shared" si="4"/>
        <v>yes</v>
      </c>
      <c r="BM175" s="7">
        <v>0</v>
      </c>
      <c r="BN175" s="7"/>
    </row>
    <row r="176" ht="15.6" spans="2:66">
      <c r="B176" s="24" t="s">
        <v>350</v>
      </c>
      <c r="G176" s="7" t="s">
        <v>4687</v>
      </c>
      <c r="K176" s="18" t="s">
        <v>4687</v>
      </c>
      <c r="N176" s="7">
        <v>1</v>
      </c>
      <c r="Q176" s="7" t="s">
        <v>350</v>
      </c>
      <c r="R176" s="7"/>
      <c r="U176" s="7">
        <v>5.22</v>
      </c>
      <c r="V176" s="7" t="s">
        <v>4689</v>
      </c>
      <c r="W176" s="7">
        <v>5.22</v>
      </c>
      <c r="AA176" s="19">
        <v>37040.88</v>
      </c>
      <c r="AF176" s="38">
        <v>30</v>
      </c>
      <c r="AG176" s="44">
        <v>37040.88</v>
      </c>
      <c r="AH176" s="7" t="str">
        <f t="shared" si="5"/>
        <v>no</v>
      </c>
      <c r="AI176" s="6">
        <v>16903.5</v>
      </c>
      <c r="AJ176" s="7"/>
      <c r="AL176" t="s">
        <v>4710</v>
      </c>
      <c r="AM176" s="19">
        <v>37040.88</v>
      </c>
      <c r="AO176" s="7" t="s">
        <v>4713</v>
      </c>
      <c r="AP176" s="47">
        <v>29330.98</v>
      </c>
      <c r="AQ176" s="7"/>
      <c r="AR176" s="7"/>
      <c r="AT176" s="7" t="s">
        <v>4709</v>
      </c>
      <c r="AU176" s="47">
        <v>27218.44</v>
      </c>
      <c r="AV176" s="7"/>
      <c r="AW176" s="7"/>
      <c r="AY176" s="7" t="s">
        <v>4710</v>
      </c>
      <c r="AZ176" s="47">
        <v>12235.84</v>
      </c>
      <c r="BA176" s="7"/>
      <c r="BB176" s="47"/>
      <c r="BD176" s="7">
        <v>0</v>
      </c>
      <c r="BE176" s="44">
        <v>37040.88</v>
      </c>
      <c r="BF176" s="7">
        <v>3</v>
      </c>
      <c r="BG176" s="47">
        <v>11987.68</v>
      </c>
      <c r="BH176" s="7"/>
      <c r="BJ176" s="38">
        <v>30</v>
      </c>
      <c r="BK176" s="7">
        <v>0</v>
      </c>
      <c r="BL176" s="7" t="str">
        <f t="shared" si="4"/>
        <v>yes</v>
      </c>
      <c r="BM176" s="7">
        <v>4</v>
      </c>
      <c r="BN176" s="7"/>
    </row>
    <row r="177" ht="15.6" spans="2:66">
      <c r="B177" s="24" t="s">
        <v>352</v>
      </c>
      <c r="G177" s="7" t="s">
        <v>4687</v>
      </c>
      <c r="K177" s="18" t="s">
        <v>4687</v>
      </c>
      <c r="N177" s="7">
        <v>1</v>
      </c>
      <c r="Q177" s="7" t="s">
        <v>352</v>
      </c>
      <c r="R177" s="7"/>
      <c r="U177" s="7">
        <v>4.61</v>
      </c>
      <c r="V177" s="7" t="s">
        <v>4689</v>
      </c>
      <c r="W177" s="7">
        <v>4.61</v>
      </c>
      <c r="AA177" s="19">
        <v>36976.45</v>
      </c>
      <c r="AF177" s="38">
        <v>30</v>
      </c>
      <c r="AG177" s="44">
        <v>36976.45</v>
      </c>
      <c r="AH177" s="7" t="str">
        <f t="shared" si="5"/>
        <v>no</v>
      </c>
      <c r="AI177" s="6">
        <v>16779.4</v>
      </c>
      <c r="AJ177" s="7"/>
      <c r="AL177" t="s">
        <v>4710</v>
      </c>
      <c r="AM177" s="19">
        <v>36976.45</v>
      </c>
      <c r="AO177" s="7" t="s">
        <v>4713</v>
      </c>
      <c r="AP177" s="47">
        <v>29227.6</v>
      </c>
      <c r="AQ177" s="7"/>
      <c r="AR177" s="7"/>
      <c r="AT177" s="7" t="s">
        <v>4709</v>
      </c>
      <c r="AU177" s="47">
        <v>27117.99</v>
      </c>
      <c r="AV177" s="7"/>
      <c r="AW177" s="7"/>
      <c r="AY177" s="7" t="s">
        <v>4710</v>
      </c>
      <c r="AZ177" s="47">
        <v>12233.83</v>
      </c>
      <c r="BA177" s="7"/>
      <c r="BB177" s="47"/>
      <c r="BD177" s="7">
        <v>0</v>
      </c>
      <c r="BE177" s="44">
        <v>36976.45</v>
      </c>
      <c r="BF177" s="7">
        <v>3</v>
      </c>
      <c r="BG177" s="47">
        <v>11987.17</v>
      </c>
      <c r="BH177" s="7"/>
      <c r="BJ177" s="38">
        <v>30</v>
      </c>
      <c r="BK177" s="7">
        <v>0</v>
      </c>
      <c r="BL177" s="7" t="str">
        <f t="shared" si="4"/>
        <v>yes</v>
      </c>
      <c r="BM177" s="7">
        <v>0</v>
      </c>
      <c r="BN177" s="7"/>
    </row>
    <row r="178" ht="15.6" spans="2:66">
      <c r="B178" s="24" t="s">
        <v>354</v>
      </c>
      <c r="G178" s="7" t="s">
        <v>4687</v>
      </c>
      <c r="K178" s="18" t="s">
        <v>4687</v>
      </c>
      <c r="N178" s="7" t="s">
        <v>4688</v>
      </c>
      <c r="Q178" s="7" t="s">
        <v>354</v>
      </c>
      <c r="R178" s="7"/>
      <c r="U178" s="7">
        <v>6.24</v>
      </c>
      <c r="V178" s="7" t="s">
        <v>4689</v>
      </c>
      <c r="W178" s="7">
        <v>6.24</v>
      </c>
      <c r="AA178" s="19">
        <v>36950.26</v>
      </c>
      <c r="AF178" s="38">
        <v>45</v>
      </c>
      <c r="AG178" s="44">
        <v>36950.26</v>
      </c>
      <c r="AH178" s="7" t="str">
        <f t="shared" si="5"/>
        <v>no</v>
      </c>
      <c r="AI178" s="6">
        <v>16600.16</v>
      </c>
      <c r="AJ178" s="7"/>
      <c r="AL178" t="s">
        <v>4710</v>
      </c>
      <c r="AM178" s="19">
        <v>36950.26</v>
      </c>
      <c r="AO178" s="7" t="s">
        <v>4713</v>
      </c>
      <c r="AP178" s="47">
        <v>29186.48</v>
      </c>
      <c r="AQ178" s="7"/>
      <c r="AR178" s="7"/>
      <c r="AT178" s="7" t="s">
        <v>4709</v>
      </c>
      <c r="AU178" s="47">
        <v>27092.38</v>
      </c>
      <c r="AV178" s="7"/>
      <c r="AW178" s="7"/>
      <c r="AY178" s="7" t="s">
        <v>4710</v>
      </c>
      <c r="AZ178" s="47">
        <v>12231.61</v>
      </c>
      <c r="BA178" s="7"/>
      <c r="BB178" s="47"/>
      <c r="BD178" s="7">
        <v>0</v>
      </c>
      <c r="BE178" s="44">
        <v>36950.26</v>
      </c>
      <c r="BF178" s="7">
        <v>3</v>
      </c>
      <c r="BG178" s="47">
        <v>11941.83</v>
      </c>
      <c r="BH178" s="7"/>
      <c r="BJ178" s="38">
        <v>45</v>
      </c>
      <c r="BK178" s="7">
        <v>2</v>
      </c>
      <c r="BL178" s="7" t="str">
        <f t="shared" si="4"/>
        <v>no</v>
      </c>
      <c r="BM178" s="7">
        <v>0</v>
      </c>
      <c r="BN178" s="7"/>
    </row>
    <row r="179" ht="15.6" spans="2:66">
      <c r="B179" s="24" t="s">
        <v>356</v>
      </c>
      <c r="G179" s="7" t="s">
        <v>4687</v>
      </c>
      <c r="K179" s="18" t="s">
        <v>4687</v>
      </c>
      <c r="N179" s="7" t="s">
        <v>4688</v>
      </c>
      <c r="Q179" s="7" t="s">
        <v>356</v>
      </c>
      <c r="R179" s="7"/>
      <c r="U179" s="7">
        <v>10.04</v>
      </c>
      <c r="V179" s="7" t="s">
        <v>4689</v>
      </c>
      <c r="W179" s="7">
        <v>10.04</v>
      </c>
      <c r="AA179" s="19">
        <v>36935.64</v>
      </c>
      <c r="AF179" s="38">
        <v>54</v>
      </c>
      <c r="AG179" s="44">
        <v>36935.64</v>
      </c>
      <c r="AH179" s="7" t="str">
        <f t="shared" si="5"/>
        <v>yes</v>
      </c>
      <c r="AI179" s="6">
        <v>16587.96</v>
      </c>
      <c r="AJ179" s="7"/>
      <c r="AL179" t="s">
        <v>4710</v>
      </c>
      <c r="AM179" s="19">
        <v>36935.64</v>
      </c>
      <c r="AO179" s="7" t="s">
        <v>4713</v>
      </c>
      <c r="AP179" s="47">
        <v>29160.39</v>
      </c>
      <c r="AQ179" s="7"/>
      <c r="AR179" s="7"/>
      <c r="AT179" s="7" t="s">
        <v>4709</v>
      </c>
      <c r="AU179" s="47">
        <v>27080.64</v>
      </c>
      <c r="AV179" s="7"/>
      <c r="AW179" s="7"/>
      <c r="AY179" s="7" t="s">
        <v>4710</v>
      </c>
      <c r="AZ179" s="47">
        <v>12224.35</v>
      </c>
      <c r="BA179" s="7"/>
      <c r="BB179" s="47"/>
      <c r="BD179" s="7">
        <v>0</v>
      </c>
      <c r="BE179" s="44">
        <v>36935.64</v>
      </c>
      <c r="BF179" s="7">
        <v>3</v>
      </c>
      <c r="BG179" s="47">
        <v>11773.06</v>
      </c>
      <c r="BH179" s="7"/>
      <c r="BJ179" s="38">
        <v>54</v>
      </c>
      <c r="BK179" s="7">
        <v>0</v>
      </c>
      <c r="BL179" s="7" t="str">
        <f t="shared" si="4"/>
        <v>no</v>
      </c>
      <c r="BM179" s="7">
        <v>2</v>
      </c>
      <c r="BN179" s="7"/>
    </row>
    <row r="180" ht="15.6" spans="2:66">
      <c r="B180" s="24" t="s">
        <v>358</v>
      </c>
      <c r="G180" s="7" t="s">
        <v>4687</v>
      </c>
      <c r="K180" s="18" t="s">
        <v>4687</v>
      </c>
      <c r="N180" s="7" t="s">
        <v>4688</v>
      </c>
      <c r="Q180" s="7" t="s">
        <v>358</v>
      </c>
      <c r="R180" s="7"/>
      <c r="U180" s="7">
        <v>6.09</v>
      </c>
      <c r="V180" s="7" t="s">
        <v>4689</v>
      </c>
      <c r="W180" s="7">
        <v>6.09</v>
      </c>
      <c r="AA180" s="19">
        <v>36922.61</v>
      </c>
      <c r="AF180" s="38">
        <v>31</v>
      </c>
      <c r="AG180" s="44">
        <v>36922.61</v>
      </c>
      <c r="AH180" s="7" t="str">
        <f t="shared" si="5"/>
        <v>no</v>
      </c>
      <c r="AI180" s="6">
        <v>16455.71</v>
      </c>
      <c r="AJ180" s="7"/>
      <c r="AL180" t="s">
        <v>4710</v>
      </c>
      <c r="AM180" s="19">
        <v>36922.61</v>
      </c>
      <c r="AO180" s="7" t="s">
        <v>4713</v>
      </c>
      <c r="AP180" s="47">
        <v>29141.36</v>
      </c>
      <c r="AQ180" s="7"/>
      <c r="AR180" s="7"/>
      <c r="AT180" s="7" t="s">
        <v>4709</v>
      </c>
      <c r="AU180" s="47">
        <v>27037.91</v>
      </c>
      <c r="AV180" s="7"/>
      <c r="AW180" s="7"/>
      <c r="AY180" s="7" t="s">
        <v>4710</v>
      </c>
      <c r="AZ180" s="47">
        <v>12222.9</v>
      </c>
      <c r="BA180" s="7"/>
      <c r="BB180" s="47"/>
      <c r="BD180" s="7">
        <v>0</v>
      </c>
      <c r="BE180" s="44">
        <v>36922.61</v>
      </c>
      <c r="BF180" s="7">
        <v>3</v>
      </c>
      <c r="BG180" s="47">
        <v>11741.73</v>
      </c>
      <c r="BH180" s="7"/>
      <c r="BJ180" s="38">
        <v>31</v>
      </c>
      <c r="BK180" s="7">
        <v>3</v>
      </c>
      <c r="BL180" s="7" t="str">
        <f t="shared" si="4"/>
        <v>yes</v>
      </c>
      <c r="BM180" s="7">
        <v>2</v>
      </c>
      <c r="BN180" s="7"/>
    </row>
    <row r="181" ht="15.6" spans="2:66">
      <c r="B181" s="24" t="s">
        <v>360</v>
      </c>
      <c r="G181" s="7" t="s">
        <v>4690</v>
      </c>
      <c r="K181" s="18" t="s">
        <v>4689</v>
      </c>
      <c r="N181" s="7">
        <v>1</v>
      </c>
      <c r="Q181" s="7" t="s">
        <v>360</v>
      </c>
      <c r="R181" s="7"/>
      <c r="U181" s="7">
        <v>11.4</v>
      </c>
      <c r="V181" s="7" t="s">
        <v>4687</v>
      </c>
      <c r="W181" s="7">
        <v>4.29</v>
      </c>
      <c r="AA181" s="19">
        <v>36911.99</v>
      </c>
      <c r="AF181" s="38">
        <v>59</v>
      </c>
      <c r="AG181" s="44">
        <v>36911.99</v>
      </c>
      <c r="AH181" s="7" t="str">
        <f t="shared" si="5"/>
        <v>yes</v>
      </c>
      <c r="AI181" s="6">
        <v>16351.42</v>
      </c>
      <c r="AJ181" s="7"/>
      <c r="AL181" t="s">
        <v>4710</v>
      </c>
      <c r="AM181" s="19">
        <v>36911.99</v>
      </c>
      <c r="AO181" s="7" t="s">
        <v>4713</v>
      </c>
      <c r="AP181" s="47">
        <v>29114.77</v>
      </c>
      <c r="AQ181" s="7"/>
      <c r="AR181" s="7"/>
      <c r="AT181" s="7" t="s">
        <v>4709</v>
      </c>
      <c r="AU181" s="47">
        <v>27000.98</v>
      </c>
      <c r="AV181" s="7"/>
      <c r="AW181" s="7"/>
      <c r="AY181" s="7" t="s">
        <v>4710</v>
      </c>
      <c r="AZ181" s="47">
        <v>12218.7</v>
      </c>
      <c r="BA181" s="7"/>
      <c r="BB181" s="47"/>
      <c r="BD181" s="7">
        <v>0</v>
      </c>
      <c r="BE181" s="44">
        <v>36911.99</v>
      </c>
      <c r="BF181" s="7">
        <v>3</v>
      </c>
      <c r="BG181" s="47">
        <v>11730.82</v>
      </c>
      <c r="BH181" s="7"/>
      <c r="BJ181" s="38">
        <v>59</v>
      </c>
      <c r="BK181" s="7">
        <v>2</v>
      </c>
      <c r="BL181" s="7" t="str">
        <f t="shared" si="4"/>
        <v>no</v>
      </c>
      <c r="BM181" s="7">
        <v>1</v>
      </c>
      <c r="BN181" s="7"/>
    </row>
    <row r="182" ht="15.6" spans="2:66">
      <c r="B182" s="24" t="s">
        <v>362</v>
      </c>
      <c r="G182" s="7" t="s">
        <v>4690</v>
      </c>
      <c r="K182" s="18" t="s">
        <v>4687</v>
      </c>
      <c r="N182" s="7">
        <v>1</v>
      </c>
      <c r="Q182" s="7" t="s">
        <v>362</v>
      </c>
      <c r="R182" s="7"/>
      <c r="U182" s="7">
        <v>4.29</v>
      </c>
      <c r="V182" s="7" t="s">
        <v>4689</v>
      </c>
      <c r="W182" s="7">
        <v>5.7</v>
      </c>
      <c r="AA182" s="19">
        <v>36910.61</v>
      </c>
      <c r="AF182" s="38">
        <v>19</v>
      </c>
      <c r="AG182" s="44">
        <v>36910.61</v>
      </c>
      <c r="AH182" s="7" t="str">
        <f t="shared" si="5"/>
        <v>no</v>
      </c>
      <c r="AI182" s="6">
        <v>16311.05</v>
      </c>
      <c r="AJ182" s="7"/>
      <c r="AL182" t="s">
        <v>4710</v>
      </c>
      <c r="AM182" s="19">
        <v>36910.61</v>
      </c>
      <c r="AO182" s="7" t="s">
        <v>4713</v>
      </c>
      <c r="AP182" s="47">
        <v>29114.21</v>
      </c>
      <c r="AQ182" s="7"/>
      <c r="AR182" s="7"/>
      <c r="AT182" s="7" t="s">
        <v>4709</v>
      </c>
      <c r="AU182" s="47">
        <v>26936.98</v>
      </c>
      <c r="AV182" s="7"/>
      <c r="AW182" s="7"/>
      <c r="AY182" s="7" t="s">
        <v>4710</v>
      </c>
      <c r="AZ182" s="47">
        <v>12198.64</v>
      </c>
      <c r="BA182" s="7"/>
      <c r="BB182" s="47"/>
      <c r="BD182" s="7">
        <v>0</v>
      </c>
      <c r="BE182" s="44">
        <v>36910.61</v>
      </c>
      <c r="BF182" s="7">
        <v>3</v>
      </c>
      <c r="BG182" s="47">
        <v>11712.97</v>
      </c>
      <c r="BH182" s="7"/>
      <c r="BJ182" s="38">
        <v>19</v>
      </c>
      <c r="BK182" s="7">
        <v>0</v>
      </c>
      <c r="BL182" s="7" t="str">
        <f t="shared" si="4"/>
        <v>yes</v>
      </c>
      <c r="BM182" s="7">
        <v>2</v>
      </c>
      <c r="BN182" s="7"/>
    </row>
    <row r="183" ht="15.6" spans="2:66">
      <c r="B183" s="24" t="s">
        <v>364</v>
      </c>
      <c r="G183" s="7" t="s">
        <v>4687</v>
      </c>
      <c r="K183" s="18" t="s">
        <v>4687</v>
      </c>
      <c r="N183" s="7">
        <v>2</v>
      </c>
      <c r="Q183" s="7" t="s">
        <v>364</v>
      </c>
      <c r="R183" s="7"/>
      <c r="U183" s="7">
        <v>5.7</v>
      </c>
      <c r="V183" s="7" t="s">
        <v>4689</v>
      </c>
      <c r="W183" s="7">
        <v>6.09</v>
      </c>
      <c r="AA183" s="19">
        <v>36898.73</v>
      </c>
      <c r="AF183" s="38">
        <v>50</v>
      </c>
      <c r="AG183" s="44">
        <v>36898.73</v>
      </c>
      <c r="AH183" s="7" t="str">
        <f t="shared" si="5"/>
        <v>no</v>
      </c>
      <c r="AI183" s="6">
        <v>16085.13</v>
      </c>
      <c r="AJ183" s="7"/>
      <c r="AL183" t="s">
        <v>4710</v>
      </c>
      <c r="AM183" s="19">
        <v>36898.73</v>
      </c>
      <c r="AO183" s="7" t="s">
        <v>4713</v>
      </c>
      <c r="AP183" s="47">
        <v>29007.82</v>
      </c>
      <c r="AQ183" s="7"/>
      <c r="AR183" s="7"/>
      <c r="AT183" s="7" t="s">
        <v>4709</v>
      </c>
      <c r="AU183" s="47">
        <v>26927.69</v>
      </c>
      <c r="AV183" s="7"/>
      <c r="AW183" s="7"/>
      <c r="AY183" s="7" t="s">
        <v>4710</v>
      </c>
      <c r="AZ183" s="47">
        <v>12148.2</v>
      </c>
      <c r="BA183" s="7"/>
      <c r="BB183" s="47"/>
      <c r="BD183" s="7">
        <v>1</v>
      </c>
      <c r="BE183" s="44">
        <v>36898.73</v>
      </c>
      <c r="BF183" s="7">
        <v>3</v>
      </c>
      <c r="BG183" s="47">
        <v>11625.11</v>
      </c>
      <c r="BH183" s="7"/>
      <c r="BJ183" s="38">
        <v>50</v>
      </c>
      <c r="BK183" s="7">
        <v>0</v>
      </c>
      <c r="BL183" s="7" t="str">
        <f t="shared" si="4"/>
        <v>no</v>
      </c>
      <c r="BM183" s="7">
        <v>0</v>
      </c>
      <c r="BN183" s="7"/>
    </row>
    <row r="184" ht="15.6" spans="2:66">
      <c r="B184" s="24" t="s">
        <v>366</v>
      </c>
      <c r="G184" s="7" t="s">
        <v>4687</v>
      </c>
      <c r="K184" s="18" t="s">
        <v>4687</v>
      </c>
      <c r="N184" s="7">
        <v>1</v>
      </c>
      <c r="Q184" s="7" t="s">
        <v>366</v>
      </c>
      <c r="R184" s="7"/>
      <c r="U184" s="7">
        <v>6.09</v>
      </c>
      <c r="V184" s="7" t="s">
        <v>4689</v>
      </c>
      <c r="W184" s="7">
        <v>10.67</v>
      </c>
      <c r="AA184" s="19">
        <v>36889.99</v>
      </c>
      <c r="AF184" s="38">
        <v>30</v>
      </c>
      <c r="AG184" s="44">
        <v>36889.99</v>
      </c>
      <c r="AH184" s="7" t="str">
        <f t="shared" si="5"/>
        <v>no</v>
      </c>
      <c r="AI184" s="6">
        <v>16069.08</v>
      </c>
      <c r="AJ184" s="7"/>
      <c r="AL184" t="s">
        <v>4710</v>
      </c>
      <c r="AM184" s="19">
        <v>36889.99</v>
      </c>
      <c r="AO184" s="7" t="s">
        <v>4713</v>
      </c>
      <c r="AP184" s="47">
        <v>28998.68</v>
      </c>
      <c r="AQ184" s="7"/>
      <c r="AR184" s="7"/>
      <c r="AT184" s="7" t="s">
        <v>4709</v>
      </c>
      <c r="AU184" s="47">
        <v>26926.51</v>
      </c>
      <c r="AV184" s="7"/>
      <c r="AW184" s="7"/>
      <c r="AY184" s="7" t="s">
        <v>4710</v>
      </c>
      <c r="AZ184" s="47">
        <v>12146.97</v>
      </c>
      <c r="BA184" s="7"/>
      <c r="BB184" s="47"/>
      <c r="BD184" s="7">
        <v>0</v>
      </c>
      <c r="BE184" s="44">
        <v>36889.99</v>
      </c>
      <c r="BF184" s="7">
        <v>5</v>
      </c>
      <c r="BG184" s="47">
        <v>11552.9</v>
      </c>
      <c r="BH184" s="7"/>
      <c r="BJ184" s="38">
        <v>30</v>
      </c>
      <c r="BK184" s="7">
        <v>0</v>
      </c>
      <c r="BL184" s="7" t="str">
        <f t="shared" si="4"/>
        <v>yes</v>
      </c>
      <c r="BM184" s="7">
        <v>2</v>
      </c>
      <c r="BN184" s="7"/>
    </row>
    <row r="185" ht="15.6" spans="2:66">
      <c r="B185" s="24" t="s">
        <v>368</v>
      </c>
      <c r="G185" s="7" t="s">
        <v>4687</v>
      </c>
      <c r="K185" s="18" t="s">
        <v>4687</v>
      </c>
      <c r="N185" s="7" t="s">
        <v>4688</v>
      </c>
      <c r="Q185" s="7" t="s">
        <v>368</v>
      </c>
      <c r="R185" s="7"/>
      <c r="U185" s="7">
        <v>10.67</v>
      </c>
      <c r="V185" s="7" t="s">
        <v>4689</v>
      </c>
      <c r="W185" s="7">
        <v>6.75</v>
      </c>
      <c r="AA185" s="19">
        <v>36837.47</v>
      </c>
      <c r="AF185" s="38">
        <v>57</v>
      </c>
      <c r="AG185" s="44">
        <v>36837.47</v>
      </c>
      <c r="AH185" s="7" t="str">
        <f t="shared" si="5"/>
        <v>yes</v>
      </c>
      <c r="AI185" s="6">
        <v>15840.81</v>
      </c>
      <c r="AJ185" s="7"/>
      <c r="AL185" t="s">
        <v>4710</v>
      </c>
      <c r="AM185" s="19">
        <v>36837.47</v>
      </c>
      <c r="AO185" s="7" t="s">
        <v>4713</v>
      </c>
      <c r="AP185" s="47">
        <v>28950.47</v>
      </c>
      <c r="AQ185" s="7"/>
      <c r="AR185" s="7"/>
      <c r="AT185" s="7" t="s">
        <v>4709</v>
      </c>
      <c r="AU185" s="47">
        <v>26912.56</v>
      </c>
      <c r="AV185" s="7"/>
      <c r="AW185" s="7"/>
      <c r="AY185" s="7" t="s">
        <v>4710</v>
      </c>
      <c r="AZ185" s="47">
        <v>12142.58</v>
      </c>
      <c r="BA185" s="7"/>
      <c r="BB185" s="47"/>
      <c r="BD185" s="7">
        <v>0</v>
      </c>
      <c r="BE185" s="44">
        <v>36837.47</v>
      </c>
      <c r="BF185" s="7">
        <v>3</v>
      </c>
      <c r="BG185" s="47">
        <v>11524.25</v>
      </c>
      <c r="BH185" s="7"/>
      <c r="BJ185" s="38">
        <v>57</v>
      </c>
      <c r="BK185" s="7">
        <v>0</v>
      </c>
      <c r="BL185" s="7" t="str">
        <f t="shared" si="4"/>
        <v>no</v>
      </c>
      <c r="BM185" s="7">
        <v>1</v>
      </c>
      <c r="BN185" s="7"/>
    </row>
    <row r="186" ht="15.6" spans="2:66">
      <c r="B186" s="24" t="s">
        <v>370</v>
      </c>
      <c r="G186" s="7" t="s">
        <v>4687</v>
      </c>
      <c r="K186" s="18" t="s">
        <v>4689</v>
      </c>
      <c r="N186" s="7">
        <v>2</v>
      </c>
      <c r="Q186" s="7" t="s">
        <v>370</v>
      </c>
      <c r="R186" s="7"/>
      <c r="U186" s="7">
        <v>6.75</v>
      </c>
      <c r="V186" s="7" t="s">
        <v>4689</v>
      </c>
      <c r="W186" s="7">
        <v>4.27</v>
      </c>
      <c r="AA186" s="19">
        <v>36837.47</v>
      </c>
      <c r="AF186" s="38">
        <v>52</v>
      </c>
      <c r="AG186" s="44">
        <v>36837.47</v>
      </c>
      <c r="AH186" s="7" t="str">
        <f t="shared" si="5"/>
        <v>yes</v>
      </c>
      <c r="AI186" s="6">
        <v>15612.19</v>
      </c>
      <c r="AJ186" s="7"/>
      <c r="AL186" t="s">
        <v>4710</v>
      </c>
      <c r="AM186" s="19">
        <v>36837.47</v>
      </c>
      <c r="AO186" s="7" t="s">
        <v>4713</v>
      </c>
      <c r="AP186" s="47">
        <v>28923.14</v>
      </c>
      <c r="AQ186" s="7"/>
      <c r="AR186" s="7"/>
      <c r="AT186" s="7" t="s">
        <v>4709</v>
      </c>
      <c r="AU186" s="47">
        <v>26607.89</v>
      </c>
      <c r="AV186" s="7"/>
      <c r="AW186" s="7"/>
      <c r="AY186" s="7" t="s">
        <v>4710</v>
      </c>
      <c r="AZ186" s="47">
        <v>12137.6</v>
      </c>
      <c r="BA186" s="7"/>
      <c r="BB186" s="47"/>
      <c r="BD186" s="7">
        <v>0</v>
      </c>
      <c r="BE186" s="44">
        <v>36837.47</v>
      </c>
      <c r="BF186" s="7">
        <v>4</v>
      </c>
      <c r="BG186" s="47">
        <v>11520.1</v>
      </c>
      <c r="BH186" s="7"/>
      <c r="BJ186" s="38">
        <v>52</v>
      </c>
      <c r="BK186" s="7">
        <v>0</v>
      </c>
      <c r="BL186" s="7" t="str">
        <f t="shared" si="4"/>
        <v>no</v>
      </c>
      <c r="BM186" s="7">
        <v>2</v>
      </c>
      <c r="BN186" s="7"/>
    </row>
    <row r="187" ht="15.6" spans="2:66">
      <c r="B187" s="24" t="s">
        <v>372</v>
      </c>
      <c r="G187" s="7" t="s">
        <v>4687</v>
      </c>
      <c r="K187" s="18" t="s">
        <v>4689</v>
      </c>
      <c r="N187" s="7">
        <v>2</v>
      </c>
      <c r="Q187" s="7" t="s">
        <v>372</v>
      </c>
      <c r="R187" s="7"/>
      <c r="U187" s="7">
        <v>9.26</v>
      </c>
      <c r="V187" s="7" t="s">
        <v>4687</v>
      </c>
      <c r="W187" s="7">
        <v>11.51</v>
      </c>
      <c r="AA187" s="19">
        <v>36795.29</v>
      </c>
      <c r="AF187" s="38">
        <v>61</v>
      </c>
      <c r="AG187" s="44">
        <v>36795.29</v>
      </c>
      <c r="AH187" s="7" t="str">
        <f t="shared" si="5"/>
        <v>yes</v>
      </c>
      <c r="AI187" s="6">
        <v>15608.58</v>
      </c>
      <c r="AJ187" s="7"/>
      <c r="AL187" t="s">
        <v>4710</v>
      </c>
      <c r="AM187" s="19">
        <v>36795.29</v>
      </c>
      <c r="AO187" s="7" t="s">
        <v>4713</v>
      </c>
      <c r="AP187" s="47">
        <v>28868.66</v>
      </c>
      <c r="AQ187" s="7"/>
      <c r="AR187" s="7"/>
      <c r="AT187" s="7" t="s">
        <v>4709</v>
      </c>
      <c r="AU187" s="47">
        <v>26479.4</v>
      </c>
      <c r="AV187" s="7"/>
      <c r="AW187" s="7"/>
      <c r="AY187" s="7" t="s">
        <v>4710</v>
      </c>
      <c r="AZ187" s="47">
        <v>12130.8</v>
      </c>
      <c r="BA187" s="7"/>
      <c r="BB187" s="47"/>
      <c r="BD187" s="7">
        <v>0</v>
      </c>
      <c r="BE187" s="44">
        <v>36795.29</v>
      </c>
      <c r="BF187" s="7">
        <v>3</v>
      </c>
      <c r="BG187" s="47">
        <v>11511.61</v>
      </c>
      <c r="BH187" s="7"/>
      <c r="BJ187" s="38">
        <v>61</v>
      </c>
      <c r="BK187" s="7">
        <v>4</v>
      </c>
      <c r="BL187" s="7" t="str">
        <f t="shared" si="4"/>
        <v>no</v>
      </c>
      <c r="BM187" s="7">
        <v>0</v>
      </c>
      <c r="BN187" s="7"/>
    </row>
    <row r="188" ht="15.6" spans="2:66">
      <c r="B188" s="24" t="s">
        <v>374</v>
      </c>
      <c r="G188" s="7" t="s">
        <v>4687</v>
      </c>
      <c r="K188" s="18" t="s">
        <v>4687</v>
      </c>
      <c r="N188" s="7">
        <v>1</v>
      </c>
      <c r="Q188" s="7" t="s">
        <v>374</v>
      </c>
      <c r="R188" s="7"/>
      <c r="U188" s="7">
        <v>4.27</v>
      </c>
      <c r="V188" s="7" t="s">
        <v>4689</v>
      </c>
      <c r="W188" s="7">
        <v>7.22</v>
      </c>
      <c r="AA188" s="19">
        <v>36786.37</v>
      </c>
      <c r="AF188" s="38">
        <v>30</v>
      </c>
      <c r="AG188" s="44">
        <v>36786.37</v>
      </c>
      <c r="AH188" s="7" t="str">
        <f t="shared" si="5"/>
        <v>no</v>
      </c>
      <c r="AI188" s="6">
        <v>15555.19</v>
      </c>
      <c r="AJ188" s="7"/>
      <c r="AL188" t="s">
        <v>4710</v>
      </c>
      <c r="AM188" s="19">
        <v>36786.37</v>
      </c>
      <c r="AO188" s="7" t="s">
        <v>4713</v>
      </c>
      <c r="AP188" s="47">
        <v>28716.14</v>
      </c>
      <c r="AQ188" s="7"/>
      <c r="AR188" s="7"/>
      <c r="AT188" s="7" t="s">
        <v>4709</v>
      </c>
      <c r="AU188" s="47">
        <v>26467.1</v>
      </c>
      <c r="AV188" s="7"/>
      <c r="AW188" s="7"/>
      <c r="AY188" s="7" t="s">
        <v>4710</v>
      </c>
      <c r="AZ188" s="47">
        <v>12129.61</v>
      </c>
      <c r="BA188" s="7"/>
      <c r="BB188" s="47"/>
      <c r="BD188" s="7">
        <v>1</v>
      </c>
      <c r="BE188" s="44">
        <v>36786.37</v>
      </c>
      <c r="BF188" s="7">
        <v>3</v>
      </c>
      <c r="BG188" s="47">
        <v>11492.46</v>
      </c>
      <c r="BH188" s="7"/>
      <c r="BJ188" s="38">
        <v>30</v>
      </c>
      <c r="BK188" s="7">
        <v>0</v>
      </c>
      <c r="BL188" s="7" t="str">
        <f t="shared" si="4"/>
        <v>yes</v>
      </c>
      <c r="BM188" s="7">
        <v>0</v>
      </c>
      <c r="BN188" s="7"/>
    </row>
    <row r="189" ht="15.6" spans="2:66">
      <c r="B189" s="24" t="s">
        <v>376</v>
      </c>
      <c r="G189" s="7" t="s">
        <v>4687</v>
      </c>
      <c r="K189" s="18" t="s">
        <v>4687</v>
      </c>
      <c r="N189" s="7">
        <v>2</v>
      </c>
      <c r="Q189" s="7" t="s">
        <v>376</v>
      </c>
      <c r="R189" s="7"/>
      <c r="U189" s="7">
        <v>11.51</v>
      </c>
      <c r="V189" s="7" t="s">
        <v>4689</v>
      </c>
      <c r="W189" s="7">
        <v>4.37</v>
      </c>
      <c r="AA189" s="19">
        <v>36580.28</v>
      </c>
      <c r="AF189" s="38">
        <v>49</v>
      </c>
      <c r="AG189" s="44">
        <v>36580.28</v>
      </c>
      <c r="AH189" s="7" t="str">
        <f t="shared" si="5"/>
        <v>no</v>
      </c>
      <c r="AI189" s="6">
        <v>15377.77</v>
      </c>
      <c r="AJ189" s="7"/>
      <c r="AL189" t="s">
        <v>4710</v>
      </c>
      <c r="AM189" s="19">
        <v>36580.28</v>
      </c>
      <c r="AO189" s="7" t="s">
        <v>4713</v>
      </c>
      <c r="AP189" s="47">
        <v>28542.86</v>
      </c>
      <c r="AQ189" s="7"/>
      <c r="AR189" s="7"/>
      <c r="AT189" s="7" t="s">
        <v>4709</v>
      </c>
      <c r="AU189" s="47">
        <v>26392.26</v>
      </c>
      <c r="AV189" s="7"/>
      <c r="AW189" s="7"/>
      <c r="AY189" s="7" t="s">
        <v>4710</v>
      </c>
      <c r="AZ189" s="47">
        <v>12124.99</v>
      </c>
      <c r="BA189" s="7"/>
      <c r="BB189" s="47"/>
      <c r="BD189" s="7">
        <v>0</v>
      </c>
      <c r="BE189" s="44">
        <v>36580.28</v>
      </c>
      <c r="BF189" s="7">
        <v>3</v>
      </c>
      <c r="BG189" s="47">
        <v>11488.32</v>
      </c>
      <c r="BH189" s="7"/>
      <c r="BJ189" s="38">
        <v>49</v>
      </c>
      <c r="BK189" s="7">
        <v>0</v>
      </c>
      <c r="BL189" s="7" t="str">
        <f t="shared" si="4"/>
        <v>no</v>
      </c>
      <c r="BM189" s="7">
        <v>0</v>
      </c>
      <c r="BN189" s="7"/>
    </row>
    <row r="190" ht="15.6" spans="2:66">
      <c r="B190" s="24" t="s">
        <v>378</v>
      </c>
      <c r="G190" s="7" t="s">
        <v>4687</v>
      </c>
      <c r="K190" s="18" t="s">
        <v>4687</v>
      </c>
      <c r="N190" s="7" t="s">
        <v>4688</v>
      </c>
      <c r="Q190" s="7" t="s">
        <v>378</v>
      </c>
      <c r="R190" s="7"/>
      <c r="U190" s="7">
        <v>7.22</v>
      </c>
      <c r="V190" s="7" t="s">
        <v>4689</v>
      </c>
      <c r="W190" s="7">
        <v>11.56</v>
      </c>
      <c r="AA190" s="19">
        <v>36572.8</v>
      </c>
      <c r="AF190" s="38">
        <v>60</v>
      </c>
      <c r="AG190" s="44">
        <v>36572.8</v>
      </c>
      <c r="AH190" s="7" t="str">
        <f t="shared" si="5"/>
        <v>yes</v>
      </c>
      <c r="AI190" s="6">
        <v>15368.22</v>
      </c>
      <c r="AJ190" s="7"/>
      <c r="AL190" t="s">
        <v>4710</v>
      </c>
      <c r="AM190" s="19">
        <v>36572.8</v>
      </c>
      <c r="AO190" s="7" t="s">
        <v>4713</v>
      </c>
      <c r="AP190" s="47">
        <v>28476.73</v>
      </c>
      <c r="AQ190" s="7"/>
      <c r="AR190" s="7"/>
      <c r="AT190" s="7" t="s">
        <v>4709</v>
      </c>
      <c r="AU190" s="47">
        <v>26316.59</v>
      </c>
      <c r="AV190" s="7"/>
      <c r="AW190" s="7"/>
      <c r="AY190" s="7" t="s">
        <v>4710</v>
      </c>
      <c r="AZ190" s="47">
        <v>12105.32</v>
      </c>
      <c r="BA190" s="7"/>
      <c r="BB190" s="47"/>
      <c r="BD190" s="7">
        <v>0</v>
      </c>
      <c r="BE190" s="44">
        <v>36572.8</v>
      </c>
      <c r="BF190" s="7">
        <v>3</v>
      </c>
      <c r="BG190" s="47">
        <v>11436.74</v>
      </c>
      <c r="BH190" s="7"/>
      <c r="BJ190" s="38">
        <v>60</v>
      </c>
      <c r="BK190" s="7">
        <v>0</v>
      </c>
      <c r="BL190" s="7" t="str">
        <f t="shared" si="4"/>
        <v>no</v>
      </c>
      <c r="BM190" s="7">
        <v>3</v>
      </c>
      <c r="BN190" s="7"/>
    </row>
    <row r="191" ht="15.6" spans="2:66">
      <c r="B191" s="24" t="s">
        <v>380</v>
      </c>
      <c r="G191" s="7" t="s">
        <v>4690</v>
      </c>
      <c r="K191" s="18" t="s">
        <v>4687</v>
      </c>
      <c r="N191" s="7">
        <v>1</v>
      </c>
      <c r="Q191" s="7" t="s">
        <v>380</v>
      </c>
      <c r="R191" s="7"/>
      <c r="U191" s="7">
        <v>4.37</v>
      </c>
      <c r="V191" s="7" t="s">
        <v>4689</v>
      </c>
      <c r="W191" s="7">
        <v>8.82</v>
      </c>
      <c r="AA191" s="19">
        <v>36541.55</v>
      </c>
      <c r="AF191" s="38">
        <v>19</v>
      </c>
      <c r="AG191" s="44">
        <v>36541.55</v>
      </c>
      <c r="AH191" s="7" t="str">
        <f t="shared" si="5"/>
        <v>no</v>
      </c>
      <c r="AI191" s="6">
        <v>15363.77</v>
      </c>
      <c r="AJ191" s="7"/>
      <c r="AL191" t="s">
        <v>4710</v>
      </c>
      <c r="AM191" s="19">
        <v>36541.55</v>
      </c>
      <c r="AO191" s="7" t="s">
        <v>4713</v>
      </c>
      <c r="AP191" s="47">
        <v>28468.92</v>
      </c>
      <c r="AQ191" s="7"/>
      <c r="AR191" s="7"/>
      <c r="AT191" s="7" t="s">
        <v>4709</v>
      </c>
      <c r="AU191" s="47">
        <v>26236.58</v>
      </c>
      <c r="AV191" s="7"/>
      <c r="AW191" s="7"/>
      <c r="AY191" s="7" t="s">
        <v>4710</v>
      </c>
      <c r="AZ191" s="47">
        <v>12096.65</v>
      </c>
      <c r="BA191" s="7"/>
      <c r="BB191" s="47"/>
      <c r="BD191" s="7">
        <v>0</v>
      </c>
      <c r="BE191" s="44">
        <v>36541.55</v>
      </c>
      <c r="BF191" s="7">
        <v>3</v>
      </c>
      <c r="BG191" s="47">
        <v>11419.49</v>
      </c>
      <c r="BH191" s="7"/>
      <c r="BJ191" s="38">
        <v>19</v>
      </c>
      <c r="BK191" s="7">
        <v>2</v>
      </c>
      <c r="BL191" s="7" t="str">
        <f t="shared" si="4"/>
        <v>yes</v>
      </c>
      <c r="BM191" s="7">
        <v>0</v>
      </c>
      <c r="BN191" s="7"/>
    </row>
    <row r="192" ht="15.6" spans="2:66">
      <c r="B192" s="24" t="s">
        <v>382</v>
      </c>
      <c r="G192" s="7" t="s">
        <v>4687</v>
      </c>
      <c r="K192" s="18" t="s">
        <v>4689</v>
      </c>
      <c r="N192" s="7">
        <v>1</v>
      </c>
      <c r="Q192" s="7" t="s">
        <v>382</v>
      </c>
      <c r="R192" s="7"/>
      <c r="U192" s="7">
        <v>11.56</v>
      </c>
      <c r="V192" s="7" t="s">
        <v>4689</v>
      </c>
      <c r="W192" s="7">
        <v>4.69</v>
      </c>
      <c r="AA192" s="19">
        <v>36445.55</v>
      </c>
      <c r="AF192" s="38">
        <v>47</v>
      </c>
      <c r="AG192" s="44">
        <v>36445.55</v>
      </c>
      <c r="AH192" s="7" t="str">
        <f t="shared" si="5"/>
        <v>no</v>
      </c>
      <c r="AI192" s="6">
        <v>15322.77</v>
      </c>
      <c r="AJ192" s="7"/>
      <c r="AL192" t="s">
        <v>4710</v>
      </c>
      <c r="AM192" s="19">
        <v>36445.55</v>
      </c>
      <c r="AO192" s="7" t="s">
        <v>4713</v>
      </c>
      <c r="AP192" s="47">
        <v>28340.19</v>
      </c>
      <c r="AQ192" s="7"/>
      <c r="AR192" s="7"/>
      <c r="AT192" s="7" t="s">
        <v>4709</v>
      </c>
      <c r="AU192" s="47">
        <v>26140.36</v>
      </c>
      <c r="AV192" s="7"/>
      <c r="AW192" s="7"/>
      <c r="AY192" s="7" t="s">
        <v>4710</v>
      </c>
      <c r="AZ192" s="47">
        <v>12094.48</v>
      </c>
      <c r="BA192" s="7"/>
      <c r="BB192" s="47"/>
      <c r="BD192" s="7">
        <v>0</v>
      </c>
      <c r="BE192" s="44">
        <v>36445.55</v>
      </c>
      <c r="BF192" s="7">
        <v>3</v>
      </c>
      <c r="BG192" s="47">
        <v>11412.02</v>
      </c>
      <c r="BH192" s="7"/>
      <c r="BJ192" s="38">
        <v>47</v>
      </c>
      <c r="BK192" s="7">
        <v>1</v>
      </c>
      <c r="BL192" s="7" t="str">
        <f t="shared" si="4"/>
        <v>no</v>
      </c>
      <c r="BM192" s="7">
        <v>4</v>
      </c>
      <c r="BN192" s="7"/>
    </row>
    <row r="193" ht="15.6" spans="2:66">
      <c r="B193" s="24" t="s">
        <v>384</v>
      </c>
      <c r="G193" s="7" t="s">
        <v>4687</v>
      </c>
      <c r="K193" s="18" t="s">
        <v>4689</v>
      </c>
      <c r="N193" s="7" t="s">
        <v>4688</v>
      </c>
      <c r="Q193" s="7" t="s">
        <v>384</v>
      </c>
      <c r="R193" s="7"/>
      <c r="U193" s="7">
        <v>8.82</v>
      </c>
      <c r="V193" s="7" t="s">
        <v>4689</v>
      </c>
      <c r="W193" s="7">
        <v>4.53</v>
      </c>
      <c r="AA193" s="19">
        <v>36397.58</v>
      </c>
      <c r="AF193" s="38">
        <v>55</v>
      </c>
      <c r="AG193" s="44">
        <v>36397.58</v>
      </c>
      <c r="AH193" s="7" t="str">
        <f t="shared" si="5"/>
        <v>yes</v>
      </c>
      <c r="AI193" s="6">
        <v>15260.52</v>
      </c>
      <c r="AJ193" s="7"/>
      <c r="AL193" t="s">
        <v>4710</v>
      </c>
      <c r="AM193" s="19">
        <v>36397.58</v>
      </c>
      <c r="AO193" s="7" t="s">
        <v>4713</v>
      </c>
      <c r="AP193" s="47">
        <v>28302.33</v>
      </c>
      <c r="AQ193" s="7"/>
      <c r="AR193" s="7"/>
      <c r="AT193" s="7" t="s">
        <v>4709</v>
      </c>
      <c r="AU193" s="47">
        <v>26125.67</v>
      </c>
      <c r="AV193" s="7"/>
      <c r="AW193" s="7"/>
      <c r="AY193" s="7" t="s">
        <v>4710</v>
      </c>
      <c r="AZ193" s="47">
        <v>12091.34</v>
      </c>
      <c r="BA193" s="7"/>
      <c r="BB193" s="47"/>
      <c r="BD193" s="7">
        <v>0</v>
      </c>
      <c r="BE193" s="44">
        <v>36397.58</v>
      </c>
      <c r="BF193" s="7">
        <v>3</v>
      </c>
      <c r="BG193" s="47">
        <v>11411.69</v>
      </c>
      <c r="BH193" s="7"/>
      <c r="BJ193" s="38">
        <v>55</v>
      </c>
      <c r="BK193" s="7">
        <v>0</v>
      </c>
      <c r="BL193" s="7" t="str">
        <f t="shared" si="4"/>
        <v>no</v>
      </c>
      <c r="BM193" s="7">
        <v>0</v>
      </c>
      <c r="BN193" s="7"/>
    </row>
    <row r="194" ht="15.6" spans="2:66">
      <c r="B194" s="24" t="s">
        <v>386</v>
      </c>
      <c r="G194" s="7" t="s">
        <v>4687</v>
      </c>
      <c r="K194" s="18" t="s">
        <v>4687</v>
      </c>
      <c r="N194" s="7">
        <v>1</v>
      </c>
      <c r="Q194" s="7" t="s">
        <v>386</v>
      </c>
      <c r="R194" s="7"/>
      <c r="U194" s="7">
        <v>4.69</v>
      </c>
      <c r="V194" s="7" t="s">
        <v>4689</v>
      </c>
      <c r="W194" s="7">
        <v>5.84</v>
      </c>
      <c r="AA194" s="19">
        <v>36350.71</v>
      </c>
      <c r="AF194" s="38">
        <v>30</v>
      </c>
      <c r="AG194" s="44">
        <v>36350.71</v>
      </c>
      <c r="AH194" s="7" t="str">
        <f t="shared" si="5"/>
        <v>no</v>
      </c>
      <c r="AI194" s="6">
        <v>15230.32</v>
      </c>
      <c r="AJ194" s="7"/>
      <c r="AL194" t="s">
        <v>4710</v>
      </c>
      <c r="AM194" s="19">
        <v>36350.71</v>
      </c>
      <c r="AO194" s="7" t="s">
        <v>4713</v>
      </c>
      <c r="AP194" s="47">
        <v>28287.9</v>
      </c>
      <c r="AQ194" s="7"/>
      <c r="AR194" s="7"/>
      <c r="AT194" s="7" t="s">
        <v>4709</v>
      </c>
      <c r="AU194" s="47">
        <v>26109.33</v>
      </c>
      <c r="AV194" s="7"/>
      <c r="AW194" s="7"/>
      <c r="AY194" s="7" t="s">
        <v>4710</v>
      </c>
      <c r="AZ194" s="47">
        <v>12048.13</v>
      </c>
      <c r="BA194" s="7"/>
      <c r="BB194" s="47"/>
      <c r="BD194" s="7">
        <v>0</v>
      </c>
      <c r="BE194" s="44">
        <v>36350.71</v>
      </c>
      <c r="BF194" s="7">
        <v>4</v>
      </c>
      <c r="BG194" s="47">
        <v>11299.34</v>
      </c>
      <c r="BH194" s="7"/>
      <c r="BJ194" s="38">
        <v>30</v>
      </c>
      <c r="BK194" s="7">
        <v>0</v>
      </c>
      <c r="BL194" s="7" t="str">
        <f t="shared" ref="BL194:BL257" si="6">IF(BJ194&lt;40,"yes","no")</f>
        <v>yes</v>
      </c>
      <c r="BM194" s="7">
        <v>1</v>
      </c>
      <c r="BN194" s="7"/>
    </row>
    <row r="195" ht="15.6" spans="2:66">
      <c r="B195" s="24" t="s">
        <v>388</v>
      </c>
      <c r="G195" s="7" t="s">
        <v>4687</v>
      </c>
      <c r="K195" s="18" t="s">
        <v>4687</v>
      </c>
      <c r="N195" s="7">
        <v>1</v>
      </c>
      <c r="Q195" s="7" t="s">
        <v>388</v>
      </c>
      <c r="R195" s="7"/>
      <c r="U195" s="7">
        <v>4.53</v>
      </c>
      <c r="V195" s="7" t="s">
        <v>4689</v>
      </c>
      <c r="W195" s="7">
        <v>4.9</v>
      </c>
      <c r="AA195" s="19">
        <v>36332.45</v>
      </c>
      <c r="AF195" s="38">
        <v>18</v>
      </c>
      <c r="AG195" s="44">
        <v>36332.45</v>
      </c>
      <c r="AH195" s="7" t="str">
        <f t="shared" ref="AH195:AH258" si="7">IF(AF195&gt;50,"yes","no")</f>
        <v>no</v>
      </c>
      <c r="AI195" s="6">
        <v>15174.81</v>
      </c>
      <c r="AJ195" s="7"/>
      <c r="AL195" t="s">
        <v>4710</v>
      </c>
      <c r="AM195" s="19">
        <v>36332.45</v>
      </c>
      <c r="AO195" s="7" t="s">
        <v>4713</v>
      </c>
      <c r="AP195" s="47">
        <v>28245.34</v>
      </c>
      <c r="AQ195" s="7"/>
      <c r="AR195" s="7"/>
      <c r="AT195" s="7" t="s">
        <v>4709</v>
      </c>
      <c r="AU195" s="47">
        <v>26026.97</v>
      </c>
      <c r="AV195" s="7"/>
      <c r="AW195" s="7"/>
      <c r="AY195" s="7" t="s">
        <v>4710</v>
      </c>
      <c r="AZ195" s="47">
        <v>12044.34</v>
      </c>
      <c r="BA195" s="7"/>
      <c r="BB195" s="47"/>
      <c r="BD195" s="7">
        <v>0</v>
      </c>
      <c r="BE195" s="44">
        <v>36332.45</v>
      </c>
      <c r="BF195" s="7">
        <v>3</v>
      </c>
      <c r="BG195" s="47">
        <v>11294.57</v>
      </c>
      <c r="BH195" s="7"/>
      <c r="BJ195" s="38">
        <v>18</v>
      </c>
      <c r="BK195" s="7">
        <v>0</v>
      </c>
      <c r="BL195" s="7" t="str">
        <f t="shared" si="6"/>
        <v>yes</v>
      </c>
      <c r="BM195" s="7">
        <v>1</v>
      </c>
      <c r="BN195" s="7"/>
    </row>
    <row r="196" ht="15.6" spans="2:66">
      <c r="B196" s="24" t="s">
        <v>390</v>
      </c>
      <c r="G196" s="7" t="s">
        <v>4690</v>
      </c>
      <c r="K196" s="18" t="s">
        <v>4687</v>
      </c>
      <c r="N196" s="7">
        <v>1</v>
      </c>
      <c r="Q196" s="7" t="s">
        <v>390</v>
      </c>
      <c r="R196" s="7"/>
      <c r="U196" s="7">
        <v>5.84</v>
      </c>
      <c r="V196" s="7" t="s">
        <v>4689</v>
      </c>
      <c r="W196" s="7">
        <v>4.3</v>
      </c>
      <c r="AA196" s="19">
        <v>36314.05</v>
      </c>
      <c r="AF196" s="38">
        <v>19</v>
      </c>
      <c r="AG196" s="44">
        <v>36314.05</v>
      </c>
      <c r="AH196" s="7" t="str">
        <f t="shared" si="7"/>
        <v>no</v>
      </c>
      <c r="AI196" s="6">
        <v>15170.07</v>
      </c>
      <c r="AJ196" s="7"/>
      <c r="AL196" t="s">
        <v>4710</v>
      </c>
      <c r="AM196" s="19">
        <v>36314.05</v>
      </c>
      <c r="AO196" s="7" t="s">
        <v>4713</v>
      </c>
      <c r="AP196" s="47">
        <v>28101.33</v>
      </c>
      <c r="AQ196" s="7"/>
      <c r="AR196" s="7"/>
      <c r="AT196" s="7" t="s">
        <v>4709</v>
      </c>
      <c r="AU196" s="47">
        <v>26018.95</v>
      </c>
      <c r="AV196" s="7"/>
      <c r="AW196" s="7"/>
      <c r="AY196" s="7" t="s">
        <v>4710</v>
      </c>
      <c r="AZ196" s="47">
        <v>12035.18</v>
      </c>
      <c r="BA196" s="7"/>
      <c r="BB196" s="47"/>
      <c r="BD196" s="7">
        <v>0</v>
      </c>
      <c r="BE196" s="44">
        <v>36314.05</v>
      </c>
      <c r="BF196" s="7">
        <v>3</v>
      </c>
      <c r="BG196" s="47">
        <v>11289.11</v>
      </c>
      <c r="BH196" s="7"/>
      <c r="BJ196" s="38">
        <v>19</v>
      </c>
      <c r="BK196" s="7">
        <v>0</v>
      </c>
      <c r="BL196" s="7" t="str">
        <f t="shared" si="6"/>
        <v>yes</v>
      </c>
      <c r="BM196" s="7">
        <v>3</v>
      </c>
      <c r="BN196" s="7"/>
    </row>
    <row r="197" ht="15.6" spans="2:66">
      <c r="B197" s="24" t="s">
        <v>392</v>
      </c>
      <c r="G197" s="7" t="s">
        <v>4690</v>
      </c>
      <c r="K197" s="18" t="s">
        <v>4687</v>
      </c>
      <c r="N197" s="7">
        <v>1</v>
      </c>
      <c r="Q197" s="7" t="s">
        <v>392</v>
      </c>
      <c r="R197" s="7"/>
      <c r="U197" s="7">
        <v>4.9</v>
      </c>
      <c r="V197" s="7" t="s">
        <v>4689</v>
      </c>
      <c r="W197" s="7">
        <v>11.34</v>
      </c>
      <c r="AA197" s="19">
        <v>36307.8</v>
      </c>
      <c r="AF197" s="38">
        <v>29</v>
      </c>
      <c r="AG197" s="44">
        <v>36307.8</v>
      </c>
      <c r="AH197" s="7" t="str">
        <f t="shared" si="7"/>
        <v>no</v>
      </c>
      <c r="AI197" s="6">
        <v>15161.53</v>
      </c>
      <c r="AJ197" s="7"/>
      <c r="AL197" t="s">
        <v>4710</v>
      </c>
      <c r="AM197" s="19">
        <v>36307.8</v>
      </c>
      <c r="AO197" s="7" t="s">
        <v>4713</v>
      </c>
      <c r="AP197" s="47">
        <v>28006.94</v>
      </c>
      <c r="AQ197" s="7"/>
      <c r="AR197" s="7"/>
      <c r="AT197" s="7" t="s">
        <v>4709</v>
      </c>
      <c r="AU197" s="47">
        <v>25992.82</v>
      </c>
      <c r="AV197" s="7"/>
      <c r="AW197" s="7"/>
      <c r="AY197" s="7" t="s">
        <v>4710</v>
      </c>
      <c r="AZ197" s="47">
        <v>12032.33</v>
      </c>
      <c r="BA197" s="7"/>
      <c r="BB197" s="47"/>
      <c r="BD197" s="7">
        <v>0</v>
      </c>
      <c r="BE197" s="44">
        <v>36307.8</v>
      </c>
      <c r="BF197" s="7">
        <v>3</v>
      </c>
      <c r="BG197" s="47">
        <v>11264.54</v>
      </c>
      <c r="BH197" s="7"/>
      <c r="BJ197" s="38">
        <v>29</v>
      </c>
      <c r="BK197" s="7">
        <v>0</v>
      </c>
      <c r="BL197" s="7" t="str">
        <f t="shared" si="6"/>
        <v>yes</v>
      </c>
      <c r="BM197" s="7">
        <v>0</v>
      </c>
      <c r="BN197" s="7"/>
    </row>
    <row r="198" ht="15.6" spans="2:66">
      <c r="B198" s="24" t="s">
        <v>394</v>
      </c>
      <c r="G198" s="7" t="s">
        <v>4687</v>
      </c>
      <c r="K198" s="18" t="s">
        <v>4687</v>
      </c>
      <c r="N198" s="7" t="s">
        <v>4688</v>
      </c>
      <c r="Q198" s="7" t="s">
        <v>394</v>
      </c>
      <c r="R198" s="7"/>
      <c r="U198" s="7">
        <v>4.3</v>
      </c>
      <c r="V198" s="7" t="s">
        <v>4689</v>
      </c>
      <c r="W198" s="7">
        <v>5.88</v>
      </c>
      <c r="AA198" s="19">
        <v>36219.41</v>
      </c>
      <c r="AF198" s="38">
        <v>23</v>
      </c>
      <c r="AG198" s="44">
        <v>36219.41</v>
      </c>
      <c r="AH198" s="7" t="str">
        <f t="shared" si="7"/>
        <v>no</v>
      </c>
      <c r="AI198" s="6">
        <v>15161.25</v>
      </c>
      <c r="AJ198" s="7"/>
      <c r="AL198" t="s">
        <v>4710</v>
      </c>
      <c r="AM198" s="19">
        <v>36219.41</v>
      </c>
      <c r="AO198" s="7" t="s">
        <v>4713</v>
      </c>
      <c r="AP198" s="47">
        <v>27980.77</v>
      </c>
      <c r="AQ198" s="7"/>
      <c r="AR198" s="7"/>
      <c r="AT198" s="7" t="s">
        <v>4709</v>
      </c>
      <c r="AU198" s="47">
        <v>25678.78</v>
      </c>
      <c r="AV198" s="7"/>
      <c r="AW198" s="7"/>
      <c r="AY198" s="7" t="s">
        <v>4710</v>
      </c>
      <c r="AZ198" s="47">
        <v>12029.29</v>
      </c>
      <c r="BA198" s="7"/>
      <c r="BB198" s="47"/>
      <c r="BD198" s="7">
        <v>0</v>
      </c>
      <c r="BE198" s="44">
        <v>36219.41</v>
      </c>
      <c r="BF198" s="7">
        <v>3</v>
      </c>
      <c r="BG198" s="47">
        <v>11253.42</v>
      </c>
      <c r="BH198" s="7"/>
      <c r="BJ198" s="38">
        <v>23</v>
      </c>
      <c r="BK198" s="7">
        <v>3</v>
      </c>
      <c r="BL198" s="7" t="str">
        <f t="shared" si="6"/>
        <v>yes</v>
      </c>
      <c r="BM198" s="7">
        <v>1</v>
      </c>
      <c r="BN198" s="7"/>
    </row>
    <row r="199" ht="15.6" spans="2:66">
      <c r="B199" s="24" t="s">
        <v>396</v>
      </c>
      <c r="G199" s="7" t="s">
        <v>4687</v>
      </c>
      <c r="K199" s="18" t="s">
        <v>4687</v>
      </c>
      <c r="N199" s="7" t="s">
        <v>4688</v>
      </c>
      <c r="Q199" s="7" t="s">
        <v>396</v>
      </c>
      <c r="R199" s="7"/>
      <c r="U199" s="7">
        <v>11.34</v>
      </c>
      <c r="V199" s="7" t="s">
        <v>4689</v>
      </c>
      <c r="W199" s="7">
        <v>5.01</v>
      </c>
      <c r="AA199" s="19">
        <v>36197.7</v>
      </c>
      <c r="AF199" s="38">
        <v>48</v>
      </c>
      <c r="AG199" s="44">
        <v>36197.7</v>
      </c>
      <c r="AH199" s="7" t="str">
        <f t="shared" si="7"/>
        <v>no</v>
      </c>
      <c r="AI199" s="6">
        <v>15150.44</v>
      </c>
      <c r="AJ199" s="7"/>
      <c r="AL199" t="s">
        <v>4710</v>
      </c>
      <c r="AM199" s="19">
        <v>36197.7</v>
      </c>
      <c r="AO199" s="7" t="s">
        <v>4713</v>
      </c>
      <c r="AP199" s="47">
        <v>27941.29</v>
      </c>
      <c r="AQ199" s="7"/>
      <c r="AR199" s="7"/>
      <c r="AT199" s="7" t="s">
        <v>4709</v>
      </c>
      <c r="AU199" s="47">
        <v>25656.58</v>
      </c>
      <c r="AV199" s="7"/>
      <c r="AW199" s="7"/>
      <c r="AY199" s="7" t="s">
        <v>4710</v>
      </c>
      <c r="AZ199" s="47">
        <v>12001.29</v>
      </c>
      <c r="BA199" s="7"/>
      <c r="BB199" s="47"/>
      <c r="BD199" s="7">
        <v>0</v>
      </c>
      <c r="BE199" s="44">
        <v>36197.7</v>
      </c>
      <c r="BF199" s="7">
        <v>3</v>
      </c>
      <c r="BG199" s="47">
        <v>11250.43</v>
      </c>
      <c r="BH199" s="7"/>
      <c r="BJ199" s="38">
        <v>48</v>
      </c>
      <c r="BK199" s="7">
        <v>0</v>
      </c>
      <c r="BL199" s="7" t="str">
        <f t="shared" si="6"/>
        <v>no</v>
      </c>
      <c r="BM199" s="7">
        <v>1</v>
      </c>
      <c r="BN199" s="7"/>
    </row>
    <row r="200" ht="15.6" spans="2:66">
      <c r="B200" s="24" t="s">
        <v>398</v>
      </c>
      <c r="G200" s="7" t="s">
        <v>4687</v>
      </c>
      <c r="K200" s="18" t="s">
        <v>4687</v>
      </c>
      <c r="N200" s="7">
        <v>1</v>
      </c>
      <c r="Q200" s="7" t="s">
        <v>398</v>
      </c>
      <c r="R200" s="7"/>
      <c r="U200" s="7">
        <v>5.88</v>
      </c>
      <c r="V200" s="7" t="s">
        <v>4689</v>
      </c>
      <c r="W200" s="7">
        <v>4.4</v>
      </c>
      <c r="AA200" s="19">
        <v>36189.1</v>
      </c>
      <c r="AF200" s="38">
        <v>18</v>
      </c>
      <c r="AG200" s="44">
        <v>36189.1</v>
      </c>
      <c r="AH200" s="7" t="str">
        <f t="shared" si="7"/>
        <v>no</v>
      </c>
      <c r="AI200" s="6">
        <v>15052.68</v>
      </c>
      <c r="AJ200" s="7"/>
      <c r="AL200" t="s">
        <v>4710</v>
      </c>
      <c r="AM200" s="19">
        <v>36189.1</v>
      </c>
      <c r="AO200" s="7" t="s">
        <v>4713</v>
      </c>
      <c r="AP200" s="47">
        <v>27931.11</v>
      </c>
      <c r="AQ200" s="7"/>
      <c r="AR200" s="7"/>
      <c r="AT200" s="7" t="s">
        <v>4709</v>
      </c>
      <c r="AU200" s="47">
        <v>25648.98</v>
      </c>
      <c r="AV200" s="7"/>
      <c r="AW200" s="7"/>
      <c r="AY200" s="7" t="s">
        <v>4710</v>
      </c>
      <c r="AZ200" s="47">
        <v>11994.89</v>
      </c>
      <c r="BA200" s="7"/>
      <c r="BB200" s="47"/>
      <c r="BD200" s="7">
        <v>1</v>
      </c>
      <c r="BE200" s="44">
        <v>36189.1</v>
      </c>
      <c r="BF200" s="7">
        <v>3</v>
      </c>
      <c r="BG200" s="47">
        <v>11085.59</v>
      </c>
      <c r="BH200" s="7"/>
      <c r="BJ200" s="38">
        <v>18</v>
      </c>
      <c r="BK200" s="7">
        <v>0</v>
      </c>
      <c r="BL200" s="7" t="str">
        <f t="shared" si="6"/>
        <v>yes</v>
      </c>
      <c r="BM200" s="7">
        <v>0</v>
      </c>
      <c r="BN200" s="7"/>
    </row>
    <row r="201" ht="15.6" spans="2:66">
      <c r="B201" s="24" t="s">
        <v>400</v>
      </c>
      <c r="G201" s="7" t="s">
        <v>4690</v>
      </c>
      <c r="K201" s="18" t="s">
        <v>4689</v>
      </c>
      <c r="N201" s="7">
        <v>1</v>
      </c>
      <c r="Q201" s="7" t="s">
        <v>400</v>
      </c>
      <c r="R201" s="7"/>
      <c r="U201" s="7">
        <v>5.01</v>
      </c>
      <c r="V201" s="7" t="s">
        <v>4689</v>
      </c>
      <c r="W201" s="7">
        <v>6.26</v>
      </c>
      <c r="AA201" s="19">
        <v>36182.87</v>
      </c>
      <c r="AF201" s="38">
        <v>25</v>
      </c>
      <c r="AG201" s="44">
        <v>36182.87</v>
      </c>
      <c r="AH201" s="7" t="str">
        <f t="shared" si="7"/>
        <v>no</v>
      </c>
      <c r="AI201" s="6">
        <v>15038.51</v>
      </c>
      <c r="AJ201" s="7"/>
      <c r="AL201" t="s">
        <v>4709</v>
      </c>
      <c r="AM201" s="19">
        <v>36182.87</v>
      </c>
      <c r="AO201" s="7" t="s">
        <v>4713</v>
      </c>
      <c r="AP201" s="47">
        <v>27925.86</v>
      </c>
      <c r="AQ201" s="7"/>
      <c r="AR201" s="7"/>
      <c r="AT201" s="7" t="s">
        <v>4709</v>
      </c>
      <c r="AU201" s="47">
        <v>25517.11</v>
      </c>
      <c r="AV201" s="7"/>
      <c r="AW201" s="7"/>
      <c r="AY201" s="7" t="s">
        <v>4710</v>
      </c>
      <c r="AZ201" s="47">
        <v>11987.68</v>
      </c>
      <c r="BA201" s="7"/>
      <c r="BB201" s="47"/>
      <c r="BD201" s="7">
        <v>0</v>
      </c>
      <c r="BE201" s="44">
        <v>36182.87</v>
      </c>
      <c r="BF201" s="7">
        <v>3</v>
      </c>
      <c r="BG201" s="47">
        <v>11037.51</v>
      </c>
      <c r="BH201" s="7"/>
      <c r="BJ201" s="38">
        <v>25</v>
      </c>
      <c r="BK201" s="7">
        <v>2</v>
      </c>
      <c r="BL201" s="7" t="str">
        <f t="shared" si="6"/>
        <v>yes</v>
      </c>
      <c r="BM201" s="7">
        <v>2</v>
      </c>
      <c r="BN201" s="7"/>
    </row>
    <row r="202" ht="15.6" spans="2:66">
      <c r="B202" s="24" t="s">
        <v>402</v>
      </c>
      <c r="G202" s="7" t="s">
        <v>4690</v>
      </c>
      <c r="K202" s="18" t="s">
        <v>4687</v>
      </c>
      <c r="N202" s="7">
        <v>1</v>
      </c>
      <c r="Q202" s="7" t="s">
        <v>402</v>
      </c>
      <c r="R202" s="7"/>
      <c r="U202" s="7">
        <v>4.4</v>
      </c>
      <c r="V202" s="7" t="s">
        <v>4689</v>
      </c>
      <c r="W202" s="7">
        <v>10.27</v>
      </c>
      <c r="AA202" s="19">
        <v>36149.48</v>
      </c>
      <c r="AF202" s="38">
        <v>43</v>
      </c>
      <c r="AG202" s="44">
        <v>36149.48</v>
      </c>
      <c r="AH202" s="7" t="str">
        <f t="shared" si="7"/>
        <v>no</v>
      </c>
      <c r="AI202" s="6">
        <v>15026.3</v>
      </c>
      <c r="AJ202" s="7"/>
      <c r="AL202" t="s">
        <v>4709</v>
      </c>
      <c r="AM202" s="19">
        <v>36149.48</v>
      </c>
      <c r="AO202" s="7" t="s">
        <v>4713</v>
      </c>
      <c r="AP202" s="47">
        <v>27849.94</v>
      </c>
      <c r="AQ202" s="7"/>
      <c r="AR202" s="7"/>
      <c r="AT202" s="7" t="s">
        <v>4709</v>
      </c>
      <c r="AU202" s="47">
        <v>25382.3</v>
      </c>
      <c r="AV202" s="7"/>
      <c r="AW202" s="7"/>
      <c r="AY202" s="7" t="s">
        <v>4710</v>
      </c>
      <c r="AZ202" s="47">
        <v>11987.17</v>
      </c>
      <c r="BA202" s="7"/>
      <c r="BB202" s="47"/>
      <c r="BD202" s="7">
        <v>3</v>
      </c>
      <c r="BE202" s="44">
        <v>36149.48</v>
      </c>
      <c r="BF202" s="7">
        <v>4</v>
      </c>
      <c r="BG202" s="47">
        <v>11033.66</v>
      </c>
      <c r="BH202" s="7"/>
      <c r="BJ202" s="38">
        <v>43</v>
      </c>
      <c r="BK202" s="7">
        <v>2</v>
      </c>
      <c r="BL202" s="7" t="str">
        <f t="shared" si="6"/>
        <v>no</v>
      </c>
      <c r="BM202" s="7">
        <v>0</v>
      </c>
      <c r="BN202" s="7"/>
    </row>
    <row r="203" ht="15.6" spans="2:66">
      <c r="B203" s="24" t="s">
        <v>404</v>
      </c>
      <c r="G203" s="7" t="s">
        <v>4687</v>
      </c>
      <c r="K203" s="18" t="s">
        <v>4689</v>
      </c>
      <c r="N203" s="7" t="s">
        <v>4688</v>
      </c>
      <c r="Q203" s="7" t="s">
        <v>404</v>
      </c>
      <c r="R203" s="7"/>
      <c r="U203" s="7">
        <v>6.26</v>
      </c>
      <c r="V203" s="7" t="s">
        <v>4689</v>
      </c>
      <c r="W203" s="7">
        <v>5.27</v>
      </c>
      <c r="AA203" s="19">
        <v>36124.57</v>
      </c>
      <c r="AF203" s="38">
        <v>26</v>
      </c>
      <c r="AG203" s="44">
        <v>36124.57</v>
      </c>
      <c r="AH203" s="7" t="str">
        <f t="shared" si="7"/>
        <v>no</v>
      </c>
      <c r="AI203" s="6">
        <v>15019.76</v>
      </c>
      <c r="AJ203" s="7"/>
      <c r="AL203" t="s">
        <v>4709</v>
      </c>
      <c r="AM203" s="19">
        <v>36124.57</v>
      </c>
      <c r="AO203" s="7" t="s">
        <v>4713</v>
      </c>
      <c r="AP203" s="47">
        <v>27808.73</v>
      </c>
      <c r="AQ203" s="7"/>
      <c r="AR203" s="7"/>
      <c r="AT203" s="7" t="s">
        <v>4709</v>
      </c>
      <c r="AU203" s="47">
        <v>25333.33</v>
      </c>
      <c r="AV203" s="7"/>
      <c r="AW203" s="7"/>
      <c r="AY203" s="7" t="s">
        <v>4710</v>
      </c>
      <c r="AZ203" s="47">
        <v>11946.63</v>
      </c>
      <c r="BA203" s="7"/>
      <c r="BB203" s="47"/>
      <c r="BD203" s="7">
        <v>0</v>
      </c>
      <c r="BE203" s="44">
        <v>36124.57</v>
      </c>
      <c r="BF203" s="7">
        <v>3</v>
      </c>
      <c r="BG203" s="47">
        <v>11018.05</v>
      </c>
      <c r="BH203" s="7"/>
      <c r="BJ203" s="38">
        <v>26</v>
      </c>
      <c r="BK203" s="7">
        <v>2</v>
      </c>
      <c r="BL203" s="7" t="str">
        <f t="shared" si="6"/>
        <v>yes</v>
      </c>
      <c r="BM203" s="7">
        <v>0</v>
      </c>
      <c r="BN203" s="7"/>
    </row>
    <row r="204" ht="15.6" spans="2:66">
      <c r="B204" s="24" t="s">
        <v>406</v>
      </c>
      <c r="G204" s="7" t="s">
        <v>4690</v>
      </c>
      <c r="K204" s="18" t="s">
        <v>4689</v>
      </c>
      <c r="N204" s="7">
        <v>1</v>
      </c>
      <c r="Q204" s="7" t="s">
        <v>406</v>
      </c>
      <c r="R204" s="7"/>
      <c r="U204" s="7">
        <v>10.27</v>
      </c>
      <c r="V204" s="7" t="s">
        <v>4689</v>
      </c>
      <c r="W204" s="7">
        <v>10.73</v>
      </c>
      <c r="AA204" s="19">
        <v>36090.49</v>
      </c>
      <c r="AF204" s="38">
        <v>59</v>
      </c>
      <c r="AG204" s="44">
        <v>36090.49</v>
      </c>
      <c r="AH204" s="7" t="str">
        <f t="shared" si="7"/>
        <v>yes</v>
      </c>
      <c r="AI204" s="6">
        <v>14988.43</v>
      </c>
      <c r="AJ204" s="7"/>
      <c r="AL204" t="s">
        <v>4709</v>
      </c>
      <c r="AM204" s="19">
        <v>36090.49</v>
      </c>
      <c r="AO204" s="7" t="s">
        <v>4713</v>
      </c>
      <c r="AP204" s="47">
        <v>27724.29</v>
      </c>
      <c r="AQ204" s="7"/>
      <c r="AR204" s="7"/>
      <c r="AT204" s="7" t="s">
        <v>4709</v>
      </c>
      <c r="AU204" s="47">
        <v>25309.49</v>
      </c>
      <c r="AV204" s="7"/>
      <c r="AW204" s="7"/>
      <c r="AY204" s="7" t="s">
        <v>4710</v>
      </c>
      <c r="AZ204" s="47">
        <v>11945.13</v>
      </c>
      <c r="BA204" s="7"/>
      <c r="BB204" s="47"/>
      <c r="BD204" s="7">
        <v>0</v>
      </c>
      <c r="BE204" s="44">
        <v>36090.49</v>
      </c>
      <c r="BF204" s="7">
        <v>4</v>
      </c>
      <c r="BG204" s="47">
        <v>11015.17</v>
      </c>
      <c r="BH204" s="7"/>
      <c r="BJ204" s="38">
        <v>59</v>
      </c>
      <c r="BK204" s="7">
        <v>0</v>
      </c>
      <c r="BL204" s="7" t="str">
        <f t="shared" si="6"/>
        <v>no</v>
      </c>
      <c r="BM204" s="7">
        <v>1</v>
      </c>
      <c r="BN204" s="7"/>
    </row>
    <row r="205" ht="15.6" spans="2:66">
      <c r="B205" s="24" t="s">
        <v>408</v>
      </c>
      <c r="G205" s="7" t="s">
        <v>4687</v>
      </c>
      <c r="K205" s="18" t="s">
        <v>4687</v>
      </c>
      <c r="N205" s="7" t="s">
        <v>4688</v>
      </c>
      <c r="Q205" s="7" t="s">
        <v>408</v>
      </c>
      <c r="R205" s="7"/>
      <c r="U205" s="7">
        <v>5.27</v>
      </c>
      <c r="V205" s="7" t="s">
        <v>4689</v>
      </c>
      <c r="W205" s="7">
        <v>4.45</v>
      </c>
      <c r="AA205" s="19">
        <v>36085.22</v>
      </c>
      <c r="AF205" s="38">
        <v>23</v>
      </c>
      <c r="AG205" s="44">
        <v>36085.22</v>
      </c>
      <c r="AH205" s="7" t="str">
        <f t="shared" si="7"/>
        <v>no</v>
      </c>
      <c r="AI205" s="6">
        <v>14945.34</v>
      </c>
      <c r="AJ205" s="7"/>
      <c r="AL205" t="s">
        <v>4709</v>
      </c>
      <c r="AM205" s="19">
        <v>36085.22</v>
      </c>
      <c r="AO205" s="7" t="s">
        <v>4713</v>
      </c>
      <c r="AP205" s="47">
        <v>27696.11</v>
      </c>
      <c r="AQ205" s="7"/>
      <c r="AR205" s="7"/>
      <c r="AT205" s="7" t="s">
        <v>4709</v>
      </c>
      <c r="AU205" s="47">
        <v>25127.22</v>
      </c>
      <c r="AV205" s="7"/>
      <c r="AW205" s="7"/>
      <c r="AY205" s="7" t="s">
        <v>4710</v>
      </c>
      <c r="AZ205" s="47">
        <v>11944.59</v>
      </c>
      <c r="BA205" s="7"/>
      <c r="BB205" s="47"/>
      <c r="BD205" s="7">
        <v>0</v>
      </c>
      <c r="BE205" s="44">
        <v>36085.22</v>
      </c>
      <c r="BF205" s="7">
        <v>4</v>
      </c>
      <c r="BG205" s="47">
        <v>10977.21</v>
      </c>
      <c r="BH205" s="7"/>
      <c r="BJ205" s="38">
        <v>23</v>
      </c>
      <c r="BK205" s="7">
        <v>2</v>
      </c>
      <c r="BL205" s="7" t="str">
        <f t="shared" si="6"/>
        <v>yes</v>
      </c>
      <c r="BM205" s="7">
        <v>3</v>
      </c>
      <c r="BN205" s="7"/>
    </row>
    <row r="206" ht="15.6" spans="2:66">
      <c r="B206" s="24" t="s">
        <v>410</v>
      </c>
      <c r="G206" s="7" t="s">
        <v>4687</v>
      </c>
      <c r="K206" s="18" t="s">
        <v>4689</v>
      </c>
      <c r="N206" s="7" t="s">
        <v>4688</v>
      </c>
      <c r="Q206" s="7" t="s">
        <v>410</v>
      </c>
      <c r="R206" s="7"/>
      <c r="U206" s="7">
        <v>10.73</v>
      </c>
      <c r="V206" s="7" t="s">
        <v>4689</v>
      </c>
      <c r="W206" s="7">
        <v>5.25</v>
      </c>
      <c r="AA206" s="19">
        <v>36074.34</v>
      </c>
      <c r="AF206" s="38">
        <v>41</v>
      </c>
      <c r="AG206" s="44">
        <v>36074.34</v>
      </c>
      <c r="AH206" s="7" t="str">
        <f t="shared" si="7"/>
        <v>no</v>
      </c>
      <c r="AI206" s="6">
        <v>14926.97</v>
      </c>
      <c r="AJ206" s="7"/>
      <c r="AL206" t="s">
        <v>4709</v>
      </c>
      <c r="AM206" s="19">
        <v>36074.34</v>
      </c>
      <c r="AO206" s="7" t="s">
        <v>4713</v>
      </c>
      <c r="AP206" s="47">
        <v>27625.17</v>
      </c>
      <c r="AQ206" s="7"/>
      <c r="AR206" s="7"/>
      <c r="AT206" s="7" t="s">
        <v>4709</v>
      </c>
      <c r="AU206" s="47">
        <v>25081.77</v>
      </c>
      <c r="AV206" s="7"/>
      <c r="AW206" s="7"/>
      <c r="AY206" s="7" t="s">
        <v>4710</v>
      </c>
      <c r="AZ206" s="47">
        <v>11941.83</v>
      </c>
      <c r="BA206" s="7"/>
      <c r="BB206" s="47"/>
      <c r="BD206" s="7">
        <v>0</v>
      </c>
      <c r="BE206" s="44">
        <v>36074.34</v>
      </c>
      <c r="BF206" s="7">
        <v>3</v>
      </c>
      <c r="BG206" s="47">
        <v>10769.75</v>
      </c>
      <c r="BH206" s="7"/>
      <c r="BJ206" s="38">
        <v>41</v>
      </c>
      <c r="BK206" s="7">
        <v>1</v>
      </c>
      <c r="BL206" s="7" t="str">
        <f t="shared" si="6"/>
        <v>no</v>
      </c>
      <c r="BM206" s="7">
        <v>1</v>
      </c>
      <c r="BN206" s="7"/>
    </row>
    <row r="207" ht="15.6" spans="2:66">
      <c r="B207" s="24" t="s">
        <v>412</v>
      </c>
      <c r="G207" s="7" t="s">
        <v>4687</v>
      </c>
      <c r="K207" s="18" t="s">
        <v>4687</v>
      </c>
      <c r="N207" s="7">
        <v>1</v>
      </c>
      <c r="Q207" s="7" t="s">
        <v>412</v>
      </c>
      <c r="R207" s="7"/>
      <c r="U207" s="7">
        <v>4.45</v>
      </c>
      <c r="V207" s="7" t="s">
        <v>4689</v>
      </c>
      <c r="W207" s="7">
        <v>9.51</v>
      </c>
      <c r="AA207" s="19">
        <v>36021.01</v>
      </c>
      <c r="AF207" s="38">
        <v>30</v>
      </c>
      <c r="AG207" s="44">
        <v>36021.01</v>
      </c>
      <c r="AH207" s="7" t="str">
        <f t="shared" si="7"/>
        <v>no</v>
      </c>
      <c r="AI207" s="6">
        <v>14901.52</v>
      </c>
      <c r="AJ207" s="7"/>
      <c r="AL207" t="s">
        <v>4709</v>
      </c>
      <c r="AM207" s="19">
        <v>36021.01</v>
      </c>
      <c r="AO207" s="7" t="s">
        <v>4713</v>
      </c>
      <c r="AP207" s="47">
        <v>19995.29</v>
      </c>
      <c r="AQ207" s="7"/>
      <c r="AR207" s="7"/>
      <c r="AT207" s="7" t="s">
        <v>4709</v>
      </c>
      <c r="AU207" s="47">
        <v>25075.97</v>
      </c>
      <c r="AV207" s="7"/>
      <c r="AW207" s="7"/>
      <c r="AY207" s="7" t="s">
        <v>4710</v>
      </c>
      <c r="AZ207" s="47">
        <v>11938.26</v>
      </c>
      <c r="BA207" s="7"/>
      <c r="BB207" s="47"/>
      <c r="BD207" s="7">
        <v>0</v>
      </c>
      <c r="BE207" s="44">
        <v>36021.01</v>
      </c>
      <c r="BF207" s="7">
        <v>3</v>
      </c>
      <c r="BG207" s="47">
        <v>10749.02</v>
      </c>
      <c r="BH207" s="7"/>
      <c r="BJ207" s="38">
        <v>30</v>
      </c>
      <c r="BK207" s="7">
        <v>0</v>
      </c>
      <c r="BL207" s="7" t="str">
        <f t="shared" si="6"/>
        <v>yes</v>
      </c>
      <c r="BM207" s="7">
        <v>0</v>
      </c>
      <c r="BN207" s="7"/>
    </row>
    <row r="208" ht="15.6" spans="2:66">
      <c r="B208" s="24" t="s">
        <v>414</v>
      </c>
      <c r="G208" s="7" t="s">
        <v>4687</v>
      </c>
      <c r="K208" s="18" t="s">
        <v>4689</v>
      </c>
      <c r="N208" s="7" t="s">
        <v>4688</v>
      </c>
      <c r="Q208" s="7" t="s">
        <v>414</v>
      </c>
      <c r="R208" s="7"/>
      <c r="U208" s="7">
        <v>5.25</v>
      </c>
      <c r="V208" s="7" t="s">
        <v>4689</v>
      </c>
      <c r="W208" s="7">
        <v>11.12</v>
      </c>
      <c r="AA208" s="19">
        <v>35952.65</v>
      </c>
      <c r="AF208" s="38">
        <v>46</v>
      </c>
      <c r="AG208" s="44">
        <v>35952.65</v>
      </c>
      <c r="AH208" s="7" t="str">
        <f t="shared" si="7"/>
        <v>no</v>
      </c>
      <c r="AI208" s="6">
        <v>14847.63</v>
      </c>
      <c r="AJ208" s="7"/>
      <c r="AL208" t="s">
        <v>4709</v>
      </c>
      <c r="AM208" s="19">
        <v>35952.65</v>
      </c>
      <c r="AO208" s="7" t="s">
        <v>4713</v>
      </c>
      <c r="AP208" s="47">
        <v>19964.75</v>
      </c>
      <c r="AQ208" s="7"/>
      <c r="AR208" s="7"/>
      <c r="AT208" s="7" t="s">
        <v>4709</v>
      </c>
      <c r="AU208" s="47">
        <v>24915.22</v>
      </c>
      <c r="AV208" s="7"/>
      <c r="AW208" s="7"/>
      <c r="AY208" s="7" t="s">
        <v>4710</v>
      </c>
      <c r="AZ208" s="47">
        <v>11931.13</v>
      </c>
      <c r="BA208" s="7"/>
      <c r="BB208" s="47"/>
      <c r="BD208" s="7">
        <v>0</v>
      </c>
      <c r="BE208" s="44">
        <v>35952.65</v>
      </c>
      <c r="BF208" s="7">
        <v>4</v>
      </c>
      <c r="BG208" s="47">
        <v>10736.87</v>
      </c>
      <c r="BH208" s="7"/>
      <c r="BJ208" s="38">
        <v>46</v>
      </c>
      <c r="BK208" s="7">
        <v>2</v>
      </c>
      <c r="BL208" s="7" t="str">
        <f t="shared" si="6"/>
        <v>no</v>
      </c>
      <c r="BM208" s="7">
        <v>0</v>
      </c>
      <c r="BN208" s="7"/>
    </row>
    <row r="209" ht="15.6" spans="2:66">
      <c r="B209" s="24" t="s">
        <v>416</v>
      </c>
      <c r="G209" s="7" t="s">
        <v>4687</v>
      </c>
      <c r="K209" s="18" t="s">
        <v>4687</v>
      </c>
      <c r="N209" s="7" t="s">
        <v>4688</v>
      </c>
      <c r="Q209" s="7" t="s">
        <v>416</v>
      </c>
      <c r="R209" s="7"/>
      <c r="U209" s="7">
        <v>9.51</v>
      </c>
      <c r="V209" s="7" t="s">
        <v>4689</v>
      </c>
      <c r="W209" s="7">
        <v>4.56</v>
      </c>
      <c r="AA209" s="19">
        <v>35883.27</v>
      </c>
      <c r="AF209" s="38">
        <v>48</v>
      </c>
      <c r="AG209" s="44">
        <v>35883.27</v>
      </c>
      <c r="AH209" s="7" t="str">
        <f t="shared" si="7"/>
        <v>no</v>
      </c>
      <c r="AI209" s="6">
        <v>14750.42</v>
      </c>
      <c r="AJ209" s="7"/>
      <c r="AL209" t="s">
        <v>4710</v>
      </c>
      <c r="AM209" s="19">
        <v>35883.27</v>
      </c>
      <c r="AO209" s="7" t="s">
        <v>4713</v>
      </c>
      <c r="AP209" s="47">
        <v>19933.46</v>
      </c>
      <c r="AQ209" s="7"/>
      <c r="AR209" s="7"/>
      <c r="AT209" s="7" t="s">
        <v>4709</v>
      </c>
      <c r="AU209" s="47">
        <v>24915.05</v>
      </c>
      <c r="AV209" s="7"/>
      <c r="AW209" s="7"/>
      <c r="AY209" s="7" t="s">
        <v>4710</v>
      </c>
      <c r="AZ209" s="47">
        <v>11918.2</v>
      </c>
      <c r="BA209" s="7"/>
      <c r="BB209" s="47"/>
      <c r="BD209" s="7">
        <v>0</v>
      </c>
      <c r="BE209" s="44">
        <v>35883.27</v>
      </c>
      <c r="BF209" s="7">
        <v>3</v>
      </c>
      <c r="BG209" s="47">
        <v>10702.64</v>
      </c>
      <c r="BH209" s="7"/>
      <c r="BJ209" s="38">
        <v>48</v>
      </c>
      <c r="BK209" s="7">
        <v>0</v>
      </c>
      <c r="BL209" s="7" t="str">
        <f t="shared" si="6"/>
        <v>no</v>
      </c>
      <c r="BM209" s="7">
        <v>1</v>
      </c>
      <c r="BN209" s="7"/>
    </row>
    <row r="210" ht="15.6" spans="2:66">
      <c r="B210" s="24" t="s">
        <v>418</v>
      </c>
      <c r="G210" s="7" t="s">
        <v>4687</v>
      </c>
      <c r="K210" s="18" t="s">
        <v>4687</v>
      </c>
      <c r="N210" s="7" t="s">
        <v>4688</v>
      </c>
      <c r="Q210" s="7" t="s">
        <v>418</v>
      </c>
      <c r="R210" s="7"/>
      <c r="U210" s="7">
        <v>11.12</v>
      </c>
      <c r="V210" s="7" t="s">
        <v>4689</v>
      </c>
      <c r="W210" s="7">
        <v>4.02</v>
      </c>
      <c r="AA210" s="19">
        <v>35733.96</v>
      </c>
      <c r="AF210" s="38">
        <v>44</v>
      </c>
      <c r="AG210" s="44">
        <v>35733.96</v>
      </c>
      <c r="AH210" s="7" t="str">
        <f t="shared" si="7"/>
        <v>no</v>
      </c>
      <c r="AI210" s="6">
        <v>14738.43</v>
      </c>
      <c r="AJ210" s="7"/>
      <c r="AL210" t="s">
        <v>4709</v>
      </c>
      <c r="AM210" s="19">
        <v>35733.96</v>
      </c>
      <c r="AO210" s="7" t="s">
        <v>4713</v>
      </c>
      <c r="AP210" s="47">
        <v>19798.05</v>
      </c>
      <c r="AQ210" s="7"/>
      <c r="AR210" s="7"/>
      <c r="AT210" s="7" t="s">
        <v>4709</v>
      </c>
      <c r="AU210" s="47">
        <v>24873.38</v>
      </c>
      <c r="AV210" s="7"/>
      <c r="AW210" s="7"/>
      <c r="AY210" s="7" t="s">
        <v>4710</v>
      </c>
      <c r="AZ210" s="47">
        <v>11884.05</v>
      </c>
      <c r="BA210" s="7"/>
      <c r="BB210" s="47"/>
      <c r="BD210" s="7">
        <v>0</v>
      </c>
      <c r="BE210" s="44">
        <v>35733.96</v>
      </c>
      <c r="BF210" s="7">
        <v>3</v>
      </c>
      <c r="BG210" s="47">
        <v>10620.26</v>
      </c>
      <c r="BH210" s="7"/>
      <c r="BJ210" s="38">
        <v>44</v>
      </c>
      <c r="BK210" s="7">
        <v>2</v>
      </c>
      <c r="BL210" s="7" t="str">
        <f t="shared" si="6"/>
        <v>no</v>
      </c>
      <c r="BM210" s="7">
        <v>4</v>
      </c>
      <c r="BN210" s="7"/>
    </row>
    <row r="211" ht="15.6" spans="2:66">
      <c r="B211" s="24" t="s">
        <v>420</v>
      </c>
      <c r="G211" s="7" t="s">
        <v>4687</v>
      </c>
      <c r="K211" s="18" t="s">
        <v>4687</v>
      </c>
      <c r="N211" s="7">
        <v>1</v>
      </c>
      <c r="Q211" s="7" t="s">
        <v>420</v>
      </c>
      <c r="R211" s="7"/>
      <c r="U211" s="7">
        <v>4.56</v>
      </c>
      <c r="V211" s="7" t="s">
        <v>4689</v>
      </c>
      <c r="W211" s="7">
        <v>8.72</v>
      </c>
      <c r="AA211" s="19">
        <v>35711.39</v>
      </c>
      <c r="AF211" s="38">
        <v>22</v>
      </c>
      <c r="AG211" s="44">
        <v>35711.39</v>
      </c>
      <c r="AH211" s="7" t="str">
        <f t="shared" si="7"/>
        <v>no</v>
      </c>
      <c r="AI211" s="6">
        <v>14692.67</v>
      </c>
      <c r="AJ211" s="7"/>
      <c r="AL211" t="s">
        <v>4709</v>
      </c>
      <c r="AM211" s="19">
        <v>35711.39</v>
      </c>
      <c r="AO211" s="7" t="s">
        <v>4713</v>
      </c>
      <c r="AP211" s="47">
        <v>19749.38</v>
      </c>
      <c r="AQ211" s="7"/>
      <c r="AR211" s="7"/>
      <c r="AT211" s="7" t="s">
        <v>4709</v>
      </c>
      <c r="AU211" s="47">
        <v>24869.84</v>
      </c>
      <c r="AV211" s="7"/>
      <c r="AW211" s="7"/>
      <c r="AY211" s="7" t="s">
        <v>4710</v>
      </c>
      <c r="AZ211" s="47">
        <v>11881.97</v>
      </c>
      <c r="BA211" s="7"/>
      <c r="BB211" s="47"/>
      <c r="BD211" s="7">
        <v>0</v>
      </c>
      <c r="BE211" s="44">
        <v>35711.39</v>
      </c>
      <c r="BF211" s="7">
        <v>3</v>
      </c>
      <c r="BG211" s="47">
        <v>10600.55</v>
      </c>
      <c r="BH211" s="7"/>
      <c r="BJ211" s="38">
        <v>22</v>
      </c>
      <c r="BK211" s="7">
        <v>3</v>
      </c>
      <c r="BL211" s="7" t="str">
        <f t="shared" si="6"/>
        <v>yes</v>
      </c>
      <c r="BM211" s="7">
        <v>2</v>
      </c>
      <c r="BN211" s="7"/>
    </row>
    <row r="212" ht="15.6" spans="2:66">
      <c r="B212" s="24" t="s">
        <v>422</v>
      </c>
      <c r="G212" s="7" t="s">
        <v>4687</v>
      </c>
      <c r="K212" s="18" t="s">
        <v>4689</v>
      </c>
      <c r="N212" s="7">
        <v>2</v>
      </c>
      <c r="Q212" s="7" t="s">
        <v>422</v>
      </c>
      <c r="R212" s="7"/>
      <c r="U212" s="7">
        <v>4.02</v>
      </c>
      <c r="V212" s="7" t="s">
        <v>4689</v>
      </c>
      <c r="W212" s="7">
        <v>6.25</v>
      </c>
      <c r="AA212" s="19">
        <v>35701.9</v>
      </c>
      <c r="AF212" s="38">
        <v>22</v>
      </c>
      <c r="AG212" s="44">
        <v>35701.9</v>
      </c>
      <c r="AH212" s="7" t="str">
        <f t="shared" si="7"/>
        <v>no</v>
      </c>
      <c r="AI212" s="6">
        <v>14665.75</v>
      </c>
      <c r="AJ212" s="7"/>
      <c r="AL212" t="s">
        <v>4709</v>
      </c>
      <c r="AM212" s="19">
        <v>35701.9</v>
      </c>
      <c r="AO212" s="7" t="s">
        <v>4713</v>
      </c>
      <c r="AP212" s="47">
        <v>19719.69</v>
      </c>
      <c r="AQ212" s="7"/>
      <c r="AR212" s="7"/>
      <c r="AT212" s="7" t="s">
        <v>4709</v>
      </c>
      <c r="AU212" s="47">
        <v>24863.25</v>
      </c>
      <c r="AV212" s="7"/>
      <c r="AW212" s="7"/>
      <c r="AY212" s="7" t="s">
        <v>4710</v>
      </c>
      <c r="AZ212" s="47">
        <v>11881.36</v>
      </c>
      <c r="BA212" s="7"/>
      <c r="BB212" s="47"/>
      <c r="BD212" s="7">
        <v>0</v>
      </c>
      <c r="BE212" s="44">
        <v>35701.9</v>
      </c>
      <c r="BF212" s="7">
        <v>3</v>
      </c>
      <c r="BG212" s="47">
        <v>10560.49</v>
      </c>
      <c r="BH212" s="7"/>
      <c r="BJ212" s="38">
        <v>22</v>
      </c>
      <c r="BK212" s="7">
        <v>0</v>
      </c>
      <c r="BL212" s="7" t="str">
        <f t="shared" si="6"/>
        <v>yes</v>
      </c>
      <c r="BM212" s="7">
        <v>3</v>
      </c>
      <c r="BN212" s="7"/>
    </row>
    <row r="213" ht="15.6" spans="2:66">
      <c r="B213" s="24" t="s">
        <v>424</v>
      </c>
      <c r="G213" s="7" t="s">
        <v>4687</v>
      </c>
      <c r="K213" s="18" t="s">
        <v>4687</v>
      </c>
      <c r="N213" s="7" t="s">
        <v>4688</v>
      </c>
      <c r="Q213" s="7" t="s">
        <v>424</v>
      </c>
      <c r="R213" s="7"/>
      <c r="U213" s="7">
        <v>8.72</v>
      </c>
      <c r="V213" s="7" t="s">
        <v>4689</v>
      </c>
      <c r="W213" s="7">
        <v>7.32</v>
      </c>
      <c r="AA213" s="19">
        <v>35595.59</v>
      </c>
      <c r="AF213" s="38">
        <v>51</v>
      </c>
      <c r="AG213" s="44">
        <v>35595.59</v>
      </c>
      <c r="AH213" s="7" t="str">
        <f t="shared" si="7"/>
        <v>yes</v>
      </c>
      <c r="AI213" s="6">
        <v>14640.35</v>
      </c>
      <c r="AJ213" s="7"/>
      <c r="AL213" t="s">
        <v>4709</v>
      </c>
      <c r="AM213" s="19">
        <v>35595.59</v>
      </c>
      <c r="AO213" s="7" t="s">
        <v>4713</v>
      </c>
      <c r="AP213" s="47">
        <v>19673.34</v>
      </c>
      <c r="AQ213" s="7"/>
      <c r="AR213" s="7"/>
      <c r="AT213" s="7" t="s">
        <v>4709</v>
      </c>
      <c r="AU213" s="47">
        <v>24817.25</v>
      </c>
      <c r="AV213" s="7"/>
      <c r="AW213" s="7"/>
      <c r="AY213" s="7" t="s">
        <v>4710</v>
      </c>
      <c r="AZ213" s="47">
        <v>11879.1</v>
      </c>
      <c r="BA213" s="7"/>
      <c r="BB213" s="47"/>
      <c r="BD213" s="7">
        <v>0</v>
      </c>
      <c r="BE213" s="44">
        <v>35595.59</v>
      </c>
      <c r="BF213" s="7">
        <v>3</v>
      </c>
      <c r="BG213" s="47">
        <v>10464.83</v>
      </c>
      <c r="BH213" s="7"/>
      <c r="BJ213" s="38">
        <v>51</v>
      </c>
      <c r="BK213" s="7">
        <v>0</v>
      </c>
      <c r="BL213" s="7" t="str">
        <f t="shared" si="6"/>
        <v>no</v>
      </c>
      <c r="BM213" s="7">
        <v>0</v>
      </c>
      <c r="BN213" s="7"/>
    </row>
    <row r="214" ht="15.6" spans="2:66">
      <c r="B214" s="24" t="s">
        <v>426</v>
      </c>
      <c r="G214" s="7" t="s">
        <v>4687</v>
      </c>
      <c r="K214" s="18" t="s">
        <v>4689</v>
      </c>
      <c r="N214" s="7">
        <v>1</v>
      </c>
      <c r="Q214" s="7" t="s">
        <v>426</v>
      </c>
      <c r="R214" s="7"/>
      <c r="U214" s="7">
        <v>6.25</v>
      </c>
      <c r="V214" s="7" t="s">
        <v>4689</v>
      </c>
      <c r="W214" s="7">
        <v>4.24</v>
      </c>
      <c r="AA214" s="19">
        <v>35585.58</v>
      </c>
      <c r="AF214" s="38">
        <v>58</v>
      </c>
      <c r="AG214" s="44">
        <v>35585.58</v>
      </c>
      <c r="AH214" s="7" t="str">
        <f t="shared" si="7"/>
        <v>yes</v>
      </c>
      <c r="AI214" s="6">
        <v>14612.33</v>
      </c>
      <c r="AJ214" s="7"/>
      <c r="AL214" t="s">
        <v>4709</v>
      </c>
      <c r="AM214" s="19">
        <v>35585.58</v>
      </c>
      <c r="AO214" s="7" t="s">
        <v>4713</v>
      </c>
      <c r="AP214" s="47">
        <v>19594.81</v>
      </c>
      <c r="AQ214" s="7"/>
      <c r="AR214" s="7"/>
      <c r="AT214" s="7" t="s">
        <v>4709</v>
      </c>
      <c r="AU214" s="47">
        <v>24795.04</v>
      </c>
      <c r="AV214" s="7"/>
      <c r="AW214" s="7"/>
      <c r="AY214" s="7" t="s">
        <v>4710</v>
      </c>
      <c r="AZ214" s="47">
        <v>11858.56</v>
      </c>
      <c r="BA214" s="7"/>
      <c r="BB214" s="47"/>
      <c r="BD214" s="7">
        <v>0</v>
      </c>
      <c r="BE214" s="44">
        <v>35585.58</v>
      </c>
      <c r="BF214" s="7">
        <v>4</v>
      </c>
      <c r="BG214" s="47">
        <v>10407.09</v>
      </c>
      <c r="BH214" s="7"/>
      <c r="BJ214" s="38">
        <v>58</v>
      </c>
      <c r="BK214" s="7">
        <v>0</v>
      </c>
      <c r="BL214" s="7" t="str">
        <f t="shared" si="6"/>
        <v>no</v>
      </c>
      <c r="BM214" s="7">
        <v>0</v>
      </c>
      <c r="BN214" s="7"/>
    </row>
    <row r="215" ht="15.6" spans="2:66">
      <c r="B215" s="24" t="s">
        <v>428</v>
      </c>
      <c r="G215" s="7" t="s">
        <v>4687</v>
      </c>
      <c r="K215" s="18" t="s">
        <v>4687</v>
      </c>
      <c r="N215" s="7">
        <v>2</v>
      </c>
      <c r="Q215" s="7" t="s">
        <v>428</v>
      </c>
      <c r="R215" s="7"/>
      <c r="U215" s="7">
        <v>7.32</v>
      </c>
      <c r="V215" s="7" t="s">
        <v>4689</v>
      </c>
      <c r="W215" s="7">
        <v>6.84</v>
      </c>
      <c r="AA215" s="19">
        <v>35585.58</v>
      </c>
      <c r="AF215" s="38">
        <v>49</v>
      </c>
      <c r="AG215" s="44">
        <v>35585.58</v>
      </c>
      <c r="AH215" s="7" t="str">
        <f t="shared" si="7"/>
        <v>no</v>
      </c>
      <c r="AI215" s="6">
        <v>14600.62</v>
      </c>
      <c r="AJ215" s="7"/>
      <c r="AL215" t="s">
        <v>4709</v>
      </c>
      <c r="AM215" s="19">
        <v>35585.58</v>
      </c>
      <c r="AO215" s="7" t="s">
        <v>4713</v>
      </c>
      <c r="AP215" s="47">
        <v>19551.34</v>
      </c>
      <c r="AQ215" s="7"/>
      <c r="AR215" s="7"/>
      <c r="AT215" s="7" t="s">
        <v>4709</v>
      </c>
      <c r="AU215" s="47">
        <v>24671.66</v>
      </c>
      <c r="AV215" s="7"/>
      <c r="AW215" s="7"/>
      <c r="AY215" s="7" t="s">
        <v>4710</v>
      </c>
      <c r="AZ215" s="47">
        <v>11856.41</v>
      </c>
      <c r="BA215" s="7"/>
      <c r="BB215" s="47"/>
      <c r="BD215" s="7">
        <v>0</v>
      </c>
      <c r="BE215" s="44">
        <v>35585.58</v>
      </c>
      <c r="BF215" s="7">
        <v>3</v>
      </c>
      <c r="BG215" s="47">
        <v>10381.48</v>
      </c>
      <c r="BH215" s="7"/>
      <c r="BJ215" s="38">
        <v>49</v>
      </c>
      <c r="BK215" s="7">
        <v>0</v>
      </c>
      <c r="BL215" s="7" t="str">
        <f t="shared" si="6"/>
        <v>no</v>
      </c>
      <c r="BM215" s="7">
        <v>3</v>
      </c>
      <c r="BN215" s="7"/>
    </row>
    <row r="216" ht="15.6" spans="2:66">
      <c r="B216" s="24" t="s">
        <v>430</v>
      </c>
      <c r="G216" s="7" t="s">
        <v>4687</v>
      </c>
      <c r="K216" s="18" t="s">
        <v>4687</v>
      </c>
      <c r="N216" s="7">
        <v>1</v>
      </c>
      <c r="Q216" s="7" t="s">
        <v>430</v>
      </c>
      <c r="R216" s="7"/>
      <c r="U216" s="7">
        <v>4.24</v>
      </c>
      <c r="V216" s="7" t="s">
        <v>4689</v>
      </c>
      <c r="W216" s="7">
        <v>5.23</v>
      </c>
      <c r="AA216" s="19">
        <v>35583.17</v>
      </c>
      <c r="AF216" s="38">
        <v>30</v>
      </c>
      <c r="AG216" s="44">
        <v>35583.17</v>
      </c>
      <c r="AH216" s="7" t="str">
        <f t="shared" si="7"/>
        <v>no</v>
      </c>
      <c r="AI216" s="6">
        <v>14590.63</v>
      </c>
      <c r="AJ216" s="7"/>
      <c r="AL216" t="s">
        <v>4709</v>
      </c>
      <c r="AM216" s="19">
        <v>35583.17</v>
      </c>
      <c r="AO216" s="7" t="s">
        <v>4713</v>
      </c>
      <c r="AP216" s="47">
        <v>19539.24</v>
      </c>
      <c r="AQ216" s="7"/>
      <c r="AR216" s="7"/>
      <c r="AT216" s="7" t="s">
        <v>4709</v>
      </c>
      <c r="AU216" s="47">
        <v>24667.42</v>
      </c>
      <c r="AV216" s="7"/>
      <c r="AW216" s="7"/>
      <c r="AY216" s="7" t="s">
        <v>4710</v>
      </c>
      <c r="AZ216" s="47">
        <v>11848.14</v>
      </c>
      <c r="BA216" s="7"/>
      <c r="BB216" s="47"/>
      <c r="BD216" s="7">
        <v>0</v>
      </c>
      <c r="BE216" s="44">
        <v>35583.17</v>
      </c>
      <c r="BF216" s="7">
        <v>3</v>
      </c>
      <c r="BG216" s="47">
        <v>10329.06</v>
      </c>
      <c r="BH216" s="7"/>
      <c r="BJ216" s="38">
        <v>30</v>
      </c>
      <c r="BK216" s="7">
        <v>0</v>
      </c>
      <c r="BL216" s="7" t="str">
        <f t="shared" si="6"/>
        <v>yes</v>
      </c>
      <c r="BM216" s="7">
        <v>1</v>
      </c>
      <c r="BN216" s="7"/>
    </row>
    <row r="217" ht="15.6" spans="2:66">
      <c r="B217" s="24" t="s">
        <v>432</v>
      </c>
      <c r="G217" s="7" t="s">
        <v>4687</v>
      </c>
      <c r="K217" s="18" t="s">
        <v>4687</v>
      </c>
      <c r="N217" s="7">
        <v>2</v>
      </c>
      <c r="Q217" s="7" t="s">
        <v>432</v>
      </c>
      <c r="R217" s="7"/>
      <c r="U217" s="7">
        <v>6.84</v>
      </c>
      <c r="V217" s="7" t="s">
        <v>4689</v>
      </c>
      <c r="W217" s="7">
        <v>9.68</v>
      </c>
      <c r="AA217" s="19">
        <v>35573.26</v>
      </c>
      <c r="AF217" s="38">
        <v>49</v>
      </c>
      <c r="AG217" s="44">
        <v>35573.26</v>
      </c>
      <c r="AH217" s="7" t="str">
        <f t="shared" si="7"/>
        <v>no</v>
      </c>
      <c r="AI217" s="6">
        <v>14574.64</v>
      </c>
      <c r="AJ217" s="7"/>
      <c r="AL217" t="s">
        <v>4709</v>
      </c>
      <c r="AM217" s="19">
        <v>35573.26</v>
      </c>
      <c r="AO217" s="7" t="s">
        <v>4713</v>
      </c>
      <c r="AP217" s="47">
        <v>19521.97</v>
      </c>
      <c r="AQ217" s="7"/>
      <c r="AR217" s="7"/>
      <c r="AT217" s="7" t="s">
        <v>4709</v>
      </c>
      <c r="AU217" s="47">
        <v>24603.05</v>
      </c>
      <c r="AV217" s="7"/>
      <c r="AW217" s="7"/>
      <c r="AY217" s="7" t="s">
        <v>4710</v>
      </c>
      <c r="AZ217" s="47">
        <v>11842.62</v>
      </c>
      <c r="BA217" s="7"/>
      <c r="BB217" s="47"/>
      <c r="BD217" s="7">
        <v>0</v>
      </c>
      <c r="BE217" s="44">
        <v>35573.26</v>
      </c>
      <c r="BF217" s="7">
        <v>3</v>
      </c>
      <c r="BG217" s="47">
        <v>10322.9</v>
      </c>
      <c r="BH217" s="7"/>
      <c r="BJ217" s="38">
        <v>49</v>
      </c>
      <c r="BK217" s="7">
        <v>0</v>
      </c>
      <c r="BL217" s="7" t="str">
        <f t="shared" si="6"/>
        <v>no</v>
      </c>
      <c r="BM217" s="7">
        <v>1</v>
      </c>
      <c r="BN217" s="7"/>
    </row>
    <row r="218" ht="15.6" spans="2:66">
      <c r="B218" s="24" t="s">
        <v>434</v>
      </c>
      <c r="G218" s="7" t="s">
        <v>4687</v>
      </c>
      <c r="K218" s="18" t="s">
        <v>4689</v>
      </c>
      <c r="N218" s="7">
        <v>1</v>
      </c>
      <c r="Q218" s="7" t="s">
        <v>434</v>
      </c>
      <c r="R218" s="7"/>
      <c r="U218" s="7">
        <v>5.23</v>
      </c>
      <c r="V218" s="7" t="s">
        <v>4689</v>
      </c>
      <c r="W218" s="7">
        <v>6.05</v>
      </c>
      <c r="AA218" s="19">
        <v>35547.72</v>
      </c>
      <c r="AF218" s="38">
        <v>34</v>
      </c>
      <c r="AG218" s="44">
        <v>35547.72</v>
      </c>
      <c r="AH218" s="7" t="str">
        <f t="shared" si="7"/>
        <v>no</v>
      </c>
      <c r="AI218" s="6">
        <v>14474.68</v>
      </c>
      <c r="AJ218" s="7"/>
      <c r="AL218" t="s">
        <v>4709</v>
      </c>
      <c r="AM218" s="19">
        <v>35547.72</v>
      </c>
      <c r="AO218" s="7" t="s">
        <v>4713</v>
      </c>
      <c r="AP218" s="47">
        <v>19515.54</v>
      </c>
      <c r="AQ218" s="7"/>
      <c r="AR218" s="7"/>
      <c r="AT218" s="7" t="s">
        <v>4709</v>
      </c>
      <c r="AU218" s="47">
        <v>24535.7</v>
      </c>
      <c r="AV218" s="7"/>
      <c r="AW218" s="7"/>
      <c r="AY218" s="7" t="s">
        <v>4710</v>
      </c>
      <c r="AZ218" s="47">
        <v>11842.44</v>
      </c>
      <c r="BA218" s="7"/>
      <c r="BB218" s="47"/>
      <c r="BD218" s="7">
        <v>3</v>
      </c>
      <c r="BE218" s="44">
        <v>35547.72</v>
      </c>
      <c r="BF218" s="7">
        <v>3</v>
      </c>
      <c r="BG218" s="47">
        <v>10315.91</v>
      </c>
      <c r="BH218" s="7"/>
      <c r="BJ218" s="38">
        <v>34</v>
      </c>
      <c r="BK218" s="7">
        <v>0</v>
      </c>
      <c r="BL218" s="7" t="str">
        <f t="shared" si="6"/>
        <v>yes</v>
      </c>
      <c r="BM218" s="7">
        <v>5</v>
      </c>
      <c r="BN218" s="7"/>
    </row>
    <row r="219" ht="15.6" spans="2:66">
      <c r="B219" s="24" t="s">
        <v>436</v>
      </c>
      <c r="G219" s="7" t="s">
        <v>4687</v>
      </c>
      <c r="K219" s="18" t="s">
        <v>4687</v>
      </c>
      <c r="N219" s="7" t="s">
        <v>4688</v>
      </c>
      <c r="Q219" s="7" t="s">
        <v>436</v>
      </c>
      <c r="R219" s="7"/>
      <c r="U219" s="7">
        <v>9.68</v>
      </c>
      <c r="V219" s="7" t="s">
        <v>4689</v>
      </c>
      <c r="W219" s="7">
        <v>6.11</v>
      </c>
      <c r="AA219" s="19">
        <v>35547.47</v>
      </c>
      <c r="AF219" s="38">
        <v>51</v>
      </c>
      <c r="AG219" s="44">
        <v>35547.47</v>
      </c>
      <c r="AH219" s="7" t="str">
        <f t="shared" si="7"/>
        <v>yes</v>
      </c>
      <c r="AI219" s="6">
        <v>14451.84</v>
      </c>
      <c r="AJ219" s="7"/>
      <c r="AL219" t="s">
        <v>4709</v>
      </c>
      <c r="AM219" s="19">
        <v>35547.47</v>
      </c>
      <c r="AO219" s="7" t="s">
        <v>4713</v>
      </c>
      <c r="AP219" s="47">
        <v>19496.72</v>
      </c>
      <c r="AQ219" s="7"/>
      <c r="AR219" s="7"/>
      <c r="AT219" s="7" t="s">
        <v>4709</v>
      </c>
      <c r="AU219" s="47">
        <v>24520.26</v>
      </c>
      <c r="AV219" s="7"/>
      <c r="AW219" s="7"/>
      <c r="AY219" s="7" t="s">
        <v>4710</v>
      </c>
      <c r="AZ219" s="47">
        <v>11840.78</v>
      </c>
      <c r="BA219" s="7"/>
      <c r="BB219" s="47"/>
      <c r="BD219" s="7">
        <v>0</v>
      </c>
      <c r="BE219" s="44">
        <v>35547.47</v>
      </c>
      <c r="BF219" s="7">
        <v>3</v>
      </c>
      <c r="BG219" s="47">
        <v>10276.99</v>
      </c>
      <c r="BH219" s="7"/>
      <c r="BJ219" s="38">
        <v>51</v>
      </c>
      <c r="BK219" s="7">
        <v>0</v>
      </c>
      <c r="BL219" s="7" t="str">
        <f t="shared" si="6"/>
        <v>no</v>
      </c>
      <c r="BM219" s="7">
        <v>2</v>
      </c>
      <c r="BN219" s="7"/>
    </row>
    <row r="220" ht="15.6" spans="2:66">
      <c r="B220" s="24" t="s">
        <v>438</v>
      </c>
      <c r="G220" s="7" t="s">
        <v>4687</v>
      </c>
      <c r="K220" s="18" t="s">
        <v>4689</v>
      </c>
      <c r="N220" s="7">
        <v>1</v>
      </c>
      <c r="Q220" s="7" t="s">
        <v>438</v>
      </c>
      <c r="R220" s="7"/>
      <c r="U220" s="7">
        <v>6.05</v>
      </c>
      <c r="V220" s="7" t="s">
        <v>4689</v>
      </c>
      <c r="W220" s="7">
        <v>5.12</v>
      </c>
      <c r="AA220" s="19">
        <v>35517.19</v>
      </c>
      <c r="AF220" s="38">
        <v>34</v>
      </c>
      <c r="AG220" s="44">
        <v>35517.19</v>
      </c>
      <c r="AH220" s="7" t="str">
        <f t="shared" si="7"/>
        <v>no</v>
      </c>
      <c r="AI220" s="6">
        <v>14449.85</v>
      </c>
      <c r="AJ220" s="7"/>
      <c r="AL220" t="s">
        <v>4709</v>
      </c>
      <c r="AM220" s="19">
        <v>35517.19</v>
      </c>
      <c r="AO220" s="7" t="s">
        <v>4713</v>
      </c>
      <c r="AP220" s="47">
        <v>19444.27</v>
      </c>
      <c r="AQ220" s="7"/>
      <c r="AR220" s="7"/>
      <c r="AT220" s="7" t="s">
        <v>4709</v>
      </c>
      <c r="AU220" s="47">
        <v>24513.09</v>
      </c>
      <c r="AV220" s="7"/>
      <c r="AW220" s="7"/>
      <c r="AY220" s="7" t="s">
        <v>4710</v>
      </c>
      <c r="AZ220" s="47">
        <v>11837.16</v>
      </c>
      <c r="BA220" s="7"/>
      <c r="BB220" s="47"/>
      <c r="BD220" s="7">
        <v>0</v>
      </c>
      <c r="BE220" s="44">
        <v>35517.19</v>
      </c>
      <c r="BF220" s="7">
        <v>3</v>
      </c>
      <c r="BG220" s="47">
        <v>10269.46</v>
      </c>
      <c r="BH220" s="7"/>
      <c r="BJ220" s="38">
        <v>34</v>
      </c>
      <c r="BK220" s="7">
        <v>3</v>
      </c>
      <c r="BL220" s="7" t="str">
        <f t="shared" si="6"/>
        <v>yes</v>
      </c>
      <c r="BM220" s="7">
        <v>1</v>
      </c>
      <c r="BN220" s="7"/>
    </row>
    <row r="221" ht="15.6" spans="2:66">
      <c r="B221" s="24" t="s">
        <v>440</v>
      </c>
      <c r="G221" s="7" t="s">
        <v>4690</v>
      </c>
      <c r="K221" s="18" t="s">
        <v>4689</v>
      </c>
      <c r="N221" s="7">
        <v>1</v>
      </c>
      <c r="Q221" s="7" t="s">
        <v>440</v>
      </c>
      <c r="R221" s="7"/>
      <c r="U221" s="7">
        <v>6.11</v>
      </c>
      <c r="V221" s="7" t="s">
        <v>4689</v>
      </c>
      <c r="W221" s="7">
        <v>5.72</v>
      </c>
      <c r="AA221" s="19">
        <v>35491.64</v>
      </c>
      <c r="AF221" s="38">
        <v>25</v>
      </c>
      <c r="AG221" s="44">
        <v>35491.64</v>
      </c>
      <c r="AH221" s="7" t="str">
        <f t="shared" si="7"/>
        <v>no</v>
      </c>
      <c r="AI221" s="6">
        <v>14427.63</v>
      </c>
      <c r="AJ221" s="7"/>
      <c r="AL221" t="s">
        <v>4709</v>
      </c>
      <c r="AM221" s="19">
        <v>35491.64</v>
      </c>
      <c r="AO221" s="7" t="s">
        <v>4713</v>
      </c>
      <c r="AP221" s="47">
        <v>19442.35</v>
      </c>
      <c r="AQ221" s="7"/>
      <c r="AR221" s="7"/>
      <c r="AT221" s="7" t="s">
        <v>4709</v>
      </c>
      <c r="AU221" s="47">
        <v>24476.48</v>
      </c>
      <c r="AV221" s="7"/>
      <c r="AW221" s="7"/>
      <c r="AY221" s="7" t="s">
        <v>4710</v>
      </c>
      <c r="AZ221" s="47">
        <v>11833.78</v>
      </c>
      <c r="BA221" s="7"/>
      <c r="BB221" s="47"/>
      <c r="BD221" s="7">
        <v>0</v>
      </c>
      <c r="BE221" s="44">
        <v>35491.64</v>
      </c>
      <c r="BF221" s="7">
        <v>3</v>
      </c>
      <c r="BG221" s="47">
        <v>10264.44</v>
      </c>
      <c r="BH221" s="7"/>
      <c r="BJ221" s="38">
        <v>25</v>
      </c>
      <c r="BK221" s="7">
        <v>0</v>
      </c>
      <c r="BL221" s="7" t="str">
        <f t="shared" si="6"/>
        <v>yes</v>
      </c>
      <c r="BM221" s="7">
        <v>0</v>
      </c>
      <c r="BN221" s="7"/>
    </row>
    <row r="222" ht="15.6" spans="2:66">
      <c r="B222" s="24" t="s">
        <v>442</v>
      </c>
      <c r="G222" s="7" t="s">
        <v>4687</v>
      </c>
      <c r="K222" s="18" t="s">
        <v>4689</v>
      </c>
      <c r="N222" s="7" t="s">
        <v>4688</v>
      </c>
      <c r="Q222" s="7" t="s">
        <v>442</v>
      </c>
      <c r="R222" s="7"/>
      <c r="U222" s="7">
        <v>10.93</v>
      </c>
      <c r="V222" s="7" t="s">
        <v>4687</v>
      </c>
      <c r="W222" s="7">
        <v>11.83</v>
      </c>
      <c r="AA222" s="19">
        <v>35345.73</v>
      </c>
      <c r="AF222" s="38">
        <v>55</v>
      </c>
      <c r="AG222" s="44">
        <v>35345.73</v>
      </c>
      <c r="AH222" s="7" t="str">
        <f t="shared" si="7"/>
        <v>yes</v>
      </c>
      <c r="AI222" s="6">
        <v>14426.66</v>
      </c>
      <c r="AJ222" s="7"/>
      <c r="AL222" t="s">
        <v>4709</v>
      </c>
      <c r="AM222" s="19">
        <v>35345.73</v>
      </c>
      <c r="AO222" s="7" t="s">
        <v>4713</v>
      </c>
      <c r="AP222" s="47">
        <v>19362</v>
      </c>
      <c r="AQ222" s="7"/>
      <c r="AR222" s="7"/>
      <c r="AT222" s="7" t="s">
        <v>4709</v>
      </c>
      <c r="AU222" s="47">
        <v>24393.62</v>
      </c>
      <c r="AV222" s="7"/>
      <c r="AW222" s="7"/>
      <c r="AY222" s="7" t="s">
        <v>4710</v>
      </c>
      <c r="AZ222" s="47">
        <v>11830.61</v>
      </c>
      <c r="BA222" s="7"/>
      <c r="BB222" s="47"/>
      <c r="BD222" s="7">
        <v>1</v>
      </c>
      <c r="BE222" s="44">
        <v>35345.73</v>
      </c>
      <c r="BF222" s="7">
        <v>3</v>
      </c>
      <c r="BG222" s="47">
        <v>10191.82</v>
      </c>
      <c r="BH222" s="7"/>
      <c r="BJ222" s="38">
        <v>55</v>
      </c>
      <c r="BK222" s="7">
        <v>1</v>
      </c>
      <c r="BL222" s="7" t="str">
        <f t="shared" si="6"/>
        <v>no</v>
      </c>
      <c r="BM222" s="7">
        <v>1</v>
      </c>
      <c r="BN222" s="7"/>
    </row>
    <row r="223" ht="15.6" spans="2:66">
      <c r="B223" s="24" t="s">
        <v>444</v>
      </c>
      <c r="G223" s="7" t="s">
        <v>4687</v>
      </c>
      <c r="K223" s="18" t="s">
        <v>4687</v>
      </c>
      <c r="N223" s="7">
        <v>1</v>
      </c>
      <c r="Q223" s="7" t="s">
        <v>444</v>
      </c>
      <c r="R223" s="7"/>
      <c r="U223" s="7">
        <v>5.12</v>
      </c>
      <c r="V223" s="7" t="s">
        <v>4689</v>
      </c>
      <c r="W223" s="7">
        <v>4.55</v>
      </c>
      <c r="AA223" s="19">
        <v>35315.96</v>
      </c>
      <c r="AF223" s="38">
        <v>24</v>
      </c>
      <c r="AG223" s="44">
        <v>35315.96</v>
      </c>
      <c r="AH223" s="7" t="str">
        <f t="shared" si="7"/>
        <v>no</v>
      </c>
      <c r="AI223" s="6">
        <v>14418.28</v>
      </c>
      <c r="AJ223" s="7"/>
      <c r="AL223" t="s">
        <v>4709</v>
      </c>
      <c r="AM223" s="19">
        <v>35315.96</v>
      </c>
      <c r="AO223" s="7" t="s">
        <v>4713</v>
      </c>
      <c r="AP223" s="47">
        <v>19350.37</v>
      </c>
      <c r="AQ223" s="7"/>
      <c r="AR223" s="7"/>
      <c r="AT223" s="7" t="s">
        <v>4709</v>
      </c>
      <c r="AU223" s="47">
        <v>24387.74</v>
      </c>
      <c r="AV223" s="7"/>
      <c r="AW223" s="7"/>
      <c r="AY223" s="7" t="s">
        <v>4710</v>
      </c>
      <c r="AZ223" s="47">
        <v>11773.06</v>
      </c>
      <c r="BA223" s="7"/>
      <c r="BB223" s="47"/>
      <c r="BD223" s="7">
        <v>0</v>
      </c>
      <c r="BE223" s="44">
        <v>35315.96</v>
      </c>
      <c r="BF223" s="7">
        <v>3</v>
      </c>
      <c r="BG223" s="47">
        <v>10141.14</v>
      </c>
      <c r="BH223" s="7"/>
      <c r="BJ223" s="38">
        <v>24</v>
      </c>
      <c r="BK223" s="7">
        <v>0</v>
      </c>
      <c r="BL223" s="7" t="str">
        <f t="shared" si="6"/>
        <v>yes</v>
      </c>
      <c r="BM223" s="7">
        <v>3</v>
      </c>
      <c r="BN223" s="7"/>
    </row>
    <row r="224" ht="15.6" spans="2:66">
      <c r="B224" s="24" t="s">
        <v>446</v>
      </c>
      <c r="G224" s="7" t="s">
        <v>4687</v>
      </c>
      <c r="K224" s="18" t="s">
        <v>4687</v>
      </c>
      <c r="N224" s="7" t="s">
        <v>4688</v>
      </c>
      <c r="Q224" s="7" t="s">
        <v>446</v>
      </c>
      <c r="R224" s="7"/>
      <c r="U224" s="7">
        <v>5.72</v>
      </c>
      <c r="V224" s="7" t="s">
        <v>4689</v>
      </c>
      <c r="W224" s="7">
        <v>4.87</v>
      </c>
      <c r="AA224" s="19">
        <v>35302.09</v>
      </c>
      <c r="AF224" s="38">
        <v>45</v>
      </c>
      <c r="AG224" s="44">
        <v>35302.09</v>
      </c>
      <c r="AH224" s="7" t="str">
        <f t="shared" si="7"/>
        <v>no</v>
      </c>
      <c r="AI224" s="6">
        <v>14410.93</v>
      </c>
      <c r="AJ224" s="7"/>
      <c r="AL224" t="s">
        <v>4709</v>
      </c>
      <c r="AM224" s="19">
        <v>35302.09</v>
      </c>
      <c r="AO224" s="7" t="s">
        <v>4713</v>
      </c>
      <c r="AP224" s="47">
        <v>19321.06</v>
      </c>
      <c r="AQ224" s="7"/>
      <c r="AR224" s="7"/>
      <c r="AT224" s="7" t="s">
        <v>4709</v>
      </c>
      <c r="AU224" s="47">
        <v>24294.02</v>
      </c>
      <c r="AV224" s="7"/>
      <c r="AW224" s="7"/>
      <c r="AY224" s="7" t="s">
        <v>4710</v>
      </c>
      <c r="AZ224" s="47">
        <v>11763</v>
      </c>
      <c r="BA224" s="7"/>
      <c r="BB224" s="47"/>
      <c r="BD224" s="7">
        <v>0</v>
      </c>
      <c r="BE224" s="44">
        <v>35302.09</v>
      </c>
      <c r="BF224" s="7">
        <v>3</v>
      </c>
      <c r="BG224" s="47">
        <v>10115.01</v>
      </c>
      <c r="BH224" s="7"/>
      <c r="BJ224" s="38">
        <v>45</v>
      </c>
      <c r="BK224" s="7">
        <v>0</v>
      </c>
      <c r="BL224" s="7" t="str">
        <f t="shared" si="6"/>
        <v>no</v>
      </c>
      <c r="BM224" s="7">
        <v>3</v>
      </c>
      <c r="BN224" s="7"/>
    </row>
    <row r="225" ht="15.6" spans="2:66">
      <c r="B225" s="24" t="s">
        <v>448</v>
      </c>
      <c r="G225" s="7" t="s">
        <v>4687</v>
      </c>
      <c r="K225" s="18" t="s">
        <v>4689</v>
      </c>
      <c r="N225" s="7">
        <v>1</v>
      </c>
      <c r="Q225" s="7" t="s">
        <v>448</v>
      </c>
      <c r="R225" s="7"/>
      <c r="U225" s="7">
        <v>11.83</v>
      </c>
      <c r="V225" s="7" t="s">
        <v>4689</v>
      </c>
      <c r="W225" s="7">
        <v>4.45</v>
      </c>
      <c r="AA225" s="19">
        <v>35160.13</v>
      </c>
      <c r="AF225" s="38">
        <v>47</v>
      </c>
      <c r="AG225" s="44">
        <v>35160.13</v>
      </c>
      <c r="AH225" s="7" t="str">
        <f t="shared" si="7"/>
        <v>no</v>
      </c>
      <c r="AI225" s="6">
        <v>14394.56</v>
      </c>
      <c r="AJ225" s="7"/>
      <c r="AL225" t="s">
        <v>4709</v>
      </c>
      <c r="AM225" s="19">
        <v>35160.13</v>
      </c>
      <c r="AO225" s="7" t="s">
        <v>4713</v>
      </c>
      <c r="AP225" s="47">
        <v>19259.96</v>
      </c>
      <c r="AQ225" s="7"/>
      <c r="AR225" s="7"/>
      <c r="AT225" s="7" t="s">
        <v>4709</v>
      </c>
      <c r="AU225" s="47">
        <v>24227.34</v>
      </c>
      <c r="AV225" s="7"/>
      <c r="AW225" s="7"/>
      <c r="AY225" s="7" t="s">
        <v>4710</v>
      </c>
      <c r="AZ225" s="47">
        <v>11752.68</v>
      </c>
      <c r="BA225" s="7"/>
      <c r="BB225" s="47"/>
      <c r="BD225" s="7">
        <v>0</v>
      </c>
      <c r="BE225" s="44">
        <v>35160.13</v>
      </c>
      <c r="BF225" s="7">
        <v>5</v>
      </c>
      <c r="BG225" s="47">
        <v>10096.97</v>
      </c>
      <c r="BH225" s="7"/>
      <c r="BJ225" s="38">
        <v>47</v>
      </c>
      <c r="BK225" s="7">
        <v>1</v>
      </c>
      <c r="BL225" s="7" t="str">
        <f t="shared" si="6"/>
        <v>no</v>
      </c>
      <c r="BM225" s="7">
        <v>3</v>
      </c>
      <c r="BN225" s="7"/>
    </row>
    <row r="226" ht="15.6" spans="2:66">
      <c r="B226" s="24" t="s">
        <v>450</v>
      </c>
      <c r="G226" s="7" t="s">
        <v>4687</v>
      </c>
      <c r="K226" s="18" t="s">
        <v>4687</v>
      </c>
      <c r="N226" s="7" t="s">
        <v>4688</v>
      </c>
      <c r="Q226" s="7" t="s">
        <v>450</v>
      </c>
      <c r="R226" s="7"/>
      <c r="U226" s="7">
        <v>4.55</v>
      </c>
      <c r="V226" s="7" t="s">
        <v>4689</v>
      </c>
      <c r="W226" s="7">
        <v>9.42</v>
      </c>
      <c r="AA226" s="19">
        <v>35147.53</v>
      </c>
      <c r="AF226" s="38">
        <v>40</v>
      </c>
      <c r="AG226" s="44">
        <v>35147.53</v>
      </c>
      <c r="AH226" s="7" t="str">
        <f t="shared" si="7"/>
        <v>no</v>
      </c>
      <c r="AI226" s="6">
        <v>14394.4</v>
      </c>
      <c r="AJ226" s="7"/>
      <c r="AL226" t="s">
        <v>4709</v>
      </c>
      <c r="AM226" s="19">
        <v>35147.53</v>
      </c>
      <c r="AO226" s="7" t="s">
        <v>4713</v>
      </c>
      <c r="AP226" s="47">
        <v>19214.71</v>
      </c>
      <c r="AQ226" s="7"/>
      <c r="AR226" s="7"/>
      <c r="AT226" s="7" t="s">
        <v>4709</v>
      </c>
      <c r="AU226" s="47">
        <v>24180.93</v>
      </c>
      <c r="AV226" s="7"/>
      <c r="AW226" s="7"/>
      <c r="AY226" s="7" t="s">
        <v>4710</v>
      </c>
      <c r="AZ226" s="47">
        <v>11743.93</v>
      </c>
      <c r="BA226" s="7"/>
      <c r="BB226" s="47"/>
      <c r="BD226" s="7">
        <v>0</v>
      </c>
      <c r="BE226" s="44">
        <v>35147.53</v>
      </c>
      <c r="BF226" s="7">
        <v>3</v>
      </c>
      <c r="BG226" s="47">
        <v>10011.44</v>
      </c>
      <c r="BH226" s="7"/>
      <c r="BJ226" s="38">
        <v>40</v>
      </c>
      <c r="BK226" s="7">
        <v>3</v>
      </c>
      <c r="BL226" s="7" t="str">
        <f t="shared" si="6"/>
        <v>no</v>
      </c>
      <c r="BM226" s="7">
        <v>0</v>
      </c>
      <c r="BN226" s="7"/>
    </row>
    <row r="227" ht="15.6" spans="2:66">
      <c r="B227" s="24" t="s">
        <v>452</v>
      </c>
      <c r="G227" s="7" t="s">
        <v>4690</v>
      </c>
      <c r="K227" s="18" t="s">
        <v>4689</v>
      </c>
      <c r="N227" s="7">
        <v>1</v>
      </c>
      <c r="Q227" s="7" t="s">
        <v>452</v>
      </c>
      <c r="R227" s="7"/>
      <c r="U227" s="7">
        <v>4.87</v>
      </c>
      <c r="V227" s="7" t="s">
        <v>4689</v>
      </c>
      <c r="W227" s="7">
        <v>5.37</v>
      </c>
      <c r="AA227" s="19">
        <v>35069.37</v>
      </c>
      <c r="AF227" s="38">
        <v>25</v>
      </c>
      <c r="AG227" s="44">
        <v>35069.37</v>
      </c>
      <c r="AH227" s="7" t="str">
        <f t="shared" si="7"/>
        <v>no</v>
      </c>
      <c r="AI227" s="6">
        <v>14382.71</v>
      </c>
      <c r="AJ227" s="7"/>
      <c r="AL227" t="s">
        <v>4709</v>
      </c>
      <c r="AM227" s="19">
        <v>35069.37</v>
      </c>
      <c r="AO227" s="7" t="s">
        <v>4713</v>
      </c>
      <c r="AP227" s="47">
        <v>19199.94</v>
      </c>
      <c r="AQ227" s="7"/>
      <c r="AR227" s="7"/>
      <c r="AT227" s="7" t="s">
        <v>4709</v>
      </c>
      <c r="AU227" s="47">
        <v>24106.91</v>
      </c>
      <c r="AV227" s="7"/>
      <c r="AW227" s="7"/>
      <c r="AY227" s="7" t="s">
        <v>4710</v>
      </c>
      <c r="AZ227" s="47">
        <v>11743.3</v>
      </c>
      <c r="BA227" s="7"/>
      <c r="BB227" s="47"/>
      <c r="BD227" s="7">
        <v>0</v>
      </c>
      <c r="BE227" s="44">
        <v>35069.37</v>
      </c>
      <c r="BF227" s="7">
        <v>3</v>
      </c>
      <c r="BG227" s="47">
        <v>9931.96</v>
      </c>
      <c r="BH227" s="7"/>
      <c r="BJ227" s="38">
        <v>25</v>
      </c>
      <c r="BK227" s="7">
        <v>0</v>
      </c>
      <c r="BL227" s="7" t="str">
        <f t="shared" si="6"/>
        <v>yes</v>
      </c>
      <c r="BM227" s="7">
        <v>2</v>
      </c>
      <c r="BN227" s="7"/>
    </row>
    <row r="228" ht="15.6" spans="2:66">
      <c r="B228" s="24" t="s">
        <v>454</v>
      </c>
      <c r="G228" s="7" t="s">
        <v>4687</v>
      </c>
      <c r="K228" s="18" t="s">
        <v>4687</v>
      </c>
      <c r="N228" s="7">
        <v>1</v>
      </c>
      <c r="Q228" s="7" t="s">
        <v>454</v>
      </c>
      <c r="R228" s="7"/>
      <c r="U228" s="7">
        <v>4.45</v>
      </c>
      <c r="V228" s="7" t="s">
        <v>4689</v>
      </c>
      <c r="W228" s="7">
        <v>4.6</v>
      </c>
      <c r="AA228" s="19">
        <v>35050.62</v>
      </c>
      <c r="AF228" s="38">
        <v>24</v>
      </c>
      <c r="AG228" s="44">
        <v>35050.62</v>
      </c>
      <c r="AH228" s="7" t="str">
        <f t="shared" si="7"/>
        <v>no</v>
      </c>
      <c r="AI228" s="6">
        <v>14355.43</v>
      </c>
      <c r="AJ228" s="7"/>
      <c r="AL228" t="s">
        <v>4709</v>
      </c>
      <c r="AM228" s="19">
        <v>35050.62</v>
      </c>
      <c r="AO228" s="7" t="s">
        <v>4713</v>
      </c>
      <c r="AP228" s="47">
        <v>19144.58</v>
      </c>
      <c r="AQ228" s="7"/>
      <c r="AR228" s="7"/>
      <c r="AT228" s="7" t="s">
        <v>4709</v>
      </c>
      <c r="AU228" s="47">
        <v>24059.68</v>
      </c>
      <c r="AV228" s="7"/>
      <c r="AW228" s="7"/>
      <c r="AY228" s="7" t="s">
        <v>4710</v>
      </c>
      <c r="AZ228" s="47">
        <v>11741.73</v>
      </c>
      <c r="BA228" s="7"/>
      <c r="BB228" s="47"/>
      <c r="BD228" s="7">
        <v>0</v>
      </c>
      <c r="BE228" s="44">
        <v>35050.62</v>
      </c>
      <c r="BF228" s="7">
        <v>3</v>
      </c>
      <c r="BG228" s="47">
        <v>9930.64</v>
      </c>
      <c r="BH228" s="7"/>
      <c r="BJ228" s="38">
        <v>24</v>
      </c>
      <c r="BK228" s="7">
        <v>0</v>
      </c>
      <c r="BL228" s="7" t="str">
        <f t="shared" si="6"/>
        <v>yes</v>
      </c>
      <c r="BM228" s="7">
        <v>1</v>
      </c>
      <c r="BN228" s="7"/>
    </row>
    <row r="229" ht="15.6" spans="2:66">
      <c r="B229" s="24" t="s">
        <v>456</v>
      </c>
      <c r="G229" s="7" t="s">
        <v>4687</v>
      </c>
      <c r="K229" s="18" t="s">
        <v>4689</v>
      </c>
      <c r="N229" s="7" t="s">
        <v>4688</v>
      </c>
      <c r="Q229" s="7" t="s">
        <v>456</v>
      </c>
      <c r="R229" s="7"/>
      <c r="U229" s="7">
        <v>9.42</v>
      </c>
      <c r="V229" s="7" t="s">
        <v>4689</v>
      </c>
      <c r="W229" s="7">
        <v>6.22</v>
      </c>
      <c r="AA229" s="19">
        <v>35000.73</v>
      </c>
      <c r="AF229" s="38">
        <v>55</v>
      </c>
      <c r="AG229" s="44">
        <v>35000.73</v>
      </c>
      <c r="AH229" s="7" t="str">
        <f t="shared" si="7"/>
        <v>yes</v>
      </c>
      <c r="AI229" s="6">
        <v>14349.85</v>
      </c>
      <c r="AJ229" s="7"/>
      <c r="AL229" t="s">
        <v>4709</v>
      </c>
      <c r="AM229" s="19">
        <v>35000.73</v>
      </c>
      <c r="AO229" s="7" t="s">
        <v>4713</v>
      </c>
      <c r="AP229" s="47">
        <v>19107.78</v>
      </c>
      <c r="AQ229" s="7"/>
      <c r="AR229" s="7"/>
      <c r="AT229" s="7" t="s">
        <v>4709</v>
      </c>
      <c r="AU229" s="47">
        <v>23967.38</v>
      </c>
      <c r="AV229" s="7"/>
      <c r="AW229" s="7"/>
      <c r="AY229" s="7" t="s">
        <v>4710</v>
      </c>
      <c r="AZ229" s="47">
        <v>11737.85</v>
      </c>
      <c r="BA229" s="7"/>
      <c r="BB229" s="47"/>
      <c r="BD229" s="7">
        <v>0</v>
      </c>
      <c r="BE229" s="44">
        <v>35000.73</v>
      </c>
      <c r="BF229" s="7">
        <v>5</v>
      </c>
      <c r="BG229" s="47">
        <v>9788.87</v>
      </c>
      <c r="BH229" s="7"/>
      <c r="BJ229" s="38">
        <v>55</v>
      </c>
      <c r="BK229" s="7">
        <v>0</v>
      </c>
      <c r="BL229" s="7" t="str">
        <f t="shared" si="6"/>
        <v>no</v>
      </c>
      <c r="BM229" s="7">
        <v>0</v>
      </c>
      <c r="BN229" s="7"/>
    </row>
    <row r="230" ht="15.6" spans="2:66">
      <c r="B230" s="24" t="s">
        <v>458</v>
      </c>
      <c r="G230" s="7" t="s">
        <v>4690</v>
      </c>
      <c r="K230" s="18" t="s">
        <v>4689</v>
      </c>
      <c r="N230" s="7">
        <v>1</v>
      </c>
      <c r="Q230" s="7" t="s">
        <v>458</v>
      </c>
      <c r="R230" s="7"/>
      <c r="U230" s="7">
        <v>5.37</v>
      </c>
      <c r="V230" s="7" t="s">
        <v>4689</v>
      </c>
      <c r="W230" s="7">
        <v>4.52</v>
      </c>
      <c r="AA230" s="19">
        <v>34979.86</v>
      </c>
      <c r="AF230" s="38">
        <v>39</v>
      </c>
      <c r="AG230" s="44">
        <v>34979.86</v>
      </c>
      <c r="AH230" s="7" t="str">
        <f t="shared" si="7"/>
        <v>no</v>
      </c>
      <c r="AI230" s="6">
        <v>14337.91</v>
      </c>
      <c r="AJ230" s="7"/>
      <c r="AL230" t="s">
        <v>4709</v>
      </c>
      <c r="AM230" s="19">
        <v>34979.86</v>
      </c>
      <c r="AO230" s="7" t="s">
        <v>4713</v>
      </c>
      <c r="AP230" s="47">
        <v>19040.88</v>
      </c>
      <c r="AQ230" s="7"/>
      <c r="AR230" s="7"/>
      <c r="AT230" s="7" t="s">
        <v>4709</v>
      </c>
      <c r="AU230" s="47">
        <v>23887.66</v>
      </c>
      <c r="AV230" s="7"/>
      <c r="AW230" s="7"/>
      <c r="AY230" s="7" t="s">
        <v>4710</v>
      </c>
      <c r="AZ230" s="47">
        <v>11735.88</v>
      </c>
      <c r="BA230" s="7"/>
      <c r="BB230" s="47"/>
      <c r="BD230" s="7">
        <v>0</v>
      </c>
      <c r="BE230" s="44">
        <v>34979.86</v>
      </c>
      <c r="BF230" s="7">
        <v>3</v>
      </c>
      <c r="BG230" s="47">
        <v>9704.67</v>
      </c>
      <c r="BH230" s="7"/>
      <c r="BJ230" s="38">
        <v>39</v>
      </c>
      <c r="BK230" s="7">
        <v>3</v>
      </c>
      <c r="BL230" s="7" t="str">
        <f t="shared" si="6"/>
        <v>yes</v>
      </c>
      <c r="BM230" s="7">
        <v>3</v>
      </c>
      <c r="BN230" s="7"/>
    </row>
    <row r="231" ht="15.6" spans="2:66">
      <c r="B231" s="24" t="s">
        <v>460</v>
      </c>
      <c r="G231" s="7" t="s">
        <v>4687</v>
      </c>
      <c r="K231" s="18" t="s">
        <v>4689</v>
      </c>
      <c r="N231" s="7">
        <v>1</v>
      </c>
      <c r="Q231" s="7" t="s">
        <v>460</v>
      </c>
      <c r="R231" s="7"/>
      <c r="U231" s="7">
        <v>4.6</v>
      </c>
      <c r="V231" s="7" t="s">
        <v>4689</v>
      </c>
      <c r="W231" s="7">
        <v>6.18</v>
      </c>
      <c r="AA231" s="19">
        <v>34976.42</v>
      </c>
      <c r="AF231" s="38">
        <v>27</v>
      </c>
      <c r="AG231" s="44">
        <v>34976.42</v>
      </c>
      <c r="AH231" s="7" t="str">
        <f t="shared" si="7"/>
        <v>no</v>
      </c>
      <c r="AI231" s="6">
        <v>14319.03</v>
      </c>
      <c r="AJ231" s="7"/>
      <c r="AL231" t="s">
        <v>4709</v>
      </c>
      <c r="AM231" s="19">
        <v>34976.42</v>
      </c>
      <c r="AO231" s="7" t="s">
        <v>4713</v>
      </c>
      <c r="AP231" s="47">
        <v>19023.26</v>
      </c>
      <c r="AQ231" s="7"/>
      <c r="AR231" s="7"/>
      <c r="AT231" s="7" t="s">
        <v>4709</v>
      </c>
      <c r="AU231" s="47">
        <v>23807.24</v>
      </c>
      <c r="AV231" s="7"/>
      <c r="AW231" s="7"/>
      <c r="AY231" s="7" t="s">
        <v>4710</v>
      </c>
      <c r="AZ231" s="47">
        <v>11730.82</v>
      </c>
      <c r="BA231" s="7"/>
      <c r="BB231" s="47"/>
      <c r="BD231" s="7">
        <v>1</v>
      </c>
      <c r="BE231" s="44">
        <v>34976.42</v>
      </c>
      <c r="BF231" s="7">
        <v>3</v>
      </c>
      <c r="BG231" s="47">
        <v>9620.33</v>
      </c>
      <c r="BH231" s="7"/>
      <c r="BJ231" s="38">
        <v>27</v>
      </c>
      <c r="BK231" s="7">
        <v>0</v>
      </c>
      <c r="BL231" s="7" t="str">
        <f t="shared" si="6"/>
        <v>yes</v>
      </c>
      <c r="BM231" s="7">
        <v>0</v>
      </c>
      <c r="BN231" s="7"/>
    </row>
    <row r="232" ht="15.6" spans="2:66">
      <c r="B232" s="24" t="s">
        <v>462</v>
      </c>
      <c r="G232" s="7" t="s">
        <v>4690</v>
      </c>
      <c r="K232" s="18" t="s">
        <v>4687</v>
      </c>
      <c r="N232" s="7">
        <v>1</v>
      </c>
      <c r="Q232" s="7" t="s">
        <v>462</v>
      </c>
      <c r="R232" s="7"/>
      <c r="U232" s="7">
        <v>6.22</v>
      </c>
      <c r="V232" s="7" t="s">
        <v>4689</v>
      </c>
      <c r="W232" s="7">
        <v>4.4</v>
      </c>
      <c r="AA232" s="19">
        <v>34975.68</v>
      </c>
      <c r="AF232" s="38">
        <v>19</v>
      </c>
      <c r="AG232" s="44">
        <v>34975.68</v>
      </c>
      <c r="AH232" s="7" t="str">
        <f t="shared" si="7"/>
        <v>no</v>
      </c>
      <c r="AI232" s="6">
        <v>14313.85</v>
      </c>
      <c r="AJ232" s="7"/>
      <c r="AL232" t="s">
        <v>4709</v>
      </c>
      <c r="AM232" s="19">
        <v>34975.68</v>
      </c>
      <c r="AO232" s="7" t="s">
        <v>4713</v>
      </c>
      <c r="AP232" s="47">
        <v>18972.5</v>
      </c>
      <c r="AQ232" s="7"/>
      <c r="AR232" s="7"/>
      <c r="AT232" s="7" t="s">
        <v>4709</v>
      </c>
      <c r="AU232" s="47">
        <v>23568.27</v>
      </c>
      <c r="AV232" s="7"/>
      <c r="AW232" s="7"/>
      <c r="AY232" s="7" t="s">
        <v>4710</v>
      </c>
      <c r="AZ232" s="47">
        <v>11729.68</v>
      </c>
      <c r="BA232" s="7"/>
      <c r="BB232" s="47"/>
      <c r="BD232" s="7">
        <v>1</v>
      </c>
      <c r="BE232" s="44">
        <v>34975.68</v>
      </c>
      <c r="BF232" s="7">
        <v>3</v>
      </c>
      <c r="BG232" s="47">
        <v>9619.18</v>
      </c>
      <c r="BH232" s="7"/>
      <c r="BJ232" s="38">
        <v>19</v>
      </c>
      <c r="BK232" s="7">
        <v>0</v>
      </c>
      <c r="BL232" s="7" t="str">
        <f t="shared" si="6"/>
        <v>yes</v>
      </c>
      <c r="BM232" s="7">
        <v>3</v>
      </c>
      <c r="BN232" s="7"/>
    </row>
    <row r="233" ht="15.6" spans="2:66">
      <c r="B233" s="24" t="s">
        <v>464</v>
      </c>
      <c r="G233" s="7" t="s">
        <v>4687</v>
      </c>
      <c r="K233" s="18" t="s">
        <v>4689</v>
      </c>
      <c r="N233" s="7">
        <v>1</v>
      </c>
      <c r="Q233" s="7" t="s">
        <v>464</v>
      </c>
      <c r="R233" s="7"/>
      <c r="U233" s="7">
        <v>4.52</v>
      </c>
      <c r="V233" s="7" t="s">
        <v>4689</v>
      </c>
      <c r="W233" s="7">
        <v>6.23</v>
      </c>
      <c r="AA233" s="19">
        <v>34940.61</v>
      </c>
      <c r="AF233" s="38">
        <v>27</v>
      </c>
      <c r="AG233" s="44">
        <v>34940.61</v>
      </c>
      <c r="AH233" s="7" t="str">
        <f t="shared" si="7"/>
        <v>no</v>
      </c>
      <c r="AI233" s="6">
        <v>14285.9</v>
      </c>
      <c r="AJ233" s="7"/>
      <c r="AL233" t="s">
        <v>4709</v>
      </c>
      <c r="AM233" s="19">
        <v>34940.61</v>
      </c>
      <c r="AO233" s="7" t="s">
        <v>4713</v>
      </c>
      <c r="AP233" s="47">
        <v>18963.17</v>
      </c>
      <c r="AQ233" s="7"/>
      <c r="AR233" s="7"/>
      <c r="AT233" s="7" t="s">
        <v>4709</v>
      </c>
      <c r="AU233" s="47">
        <v>23563.02</v>
      </c>
      <c r="AV233" s="7"/>
      <c r="AW233" s="7"/>
      <c r="AY233" s="7" t="s">
        <v>4710</v>
      </c>
      <c r="AZ233" s="47">
        <v>11712.97</v>
      </c>
      <c r="BA233" s="7"/>
      <c r="BB233" s="47"/>
      <c r="BD233" s="7">
        <v>0</v>
      </c>
      <c r="BE233" s="44">
        <v>34940.61</v>
      </c>
      <c r="BF233" s="7">
        <v>3</v>
      </c>
      <c r="BG233" s="47">
        <v>9563.03</v>
      </c>
      <c r="BH233" s="7"/>
      <c r="BJ233" s="38">
        <v>27</v>
      </c>
      <c r="BK233" s="7">
        <v>1</v>
      </c>
      <c r="BL233" s="7" t="str">
        <f t="shared" si="6"/>
        <v>yes</v>
      </c>
      <c r="BM233" s="7">
        <v>1</v>
      </c>
      <c r="BN233" s="7"/>
    </row>
    <row r="234" ht="15.6" spans="2:66">
      <c r="B234" s="24" t="s">
        <v>466</v>
      </c>
      <c r="G234" s="7" t="s">
        <v>4690</v>
      </c>
      <c r="K234" s="18" t="s">
        <v>4687</v>
      </c>
      <c r="N234" s="7">
        <v>1</v>
      </c>
      <c r="Q234" s="7" t="s">
        <v>466</v>
      </c>
      <c r="R234" s="7"/>
      <c r="U234" s="7">
        <v>6.18</v>
      </c>
      <c r="V234" s="7" t="s">
        <v>4689</v>
      </c>
      <c r="W234" s="7">
        <v>5.33</v>
      </c>
      <c r="AA234" s="19">
        <v>34838.87</v>
      </c>
      <c r="AF234" s="38">
        <v>19</v>
      </c>
      <c r="AG234" s="44">
        <v>34838.87</v>
      </c>
      <c r="AH234" s="7" t="str">
        <f t="shared" si="7"/>
        <v>no</v>
      </c>
      <c r="AI234" s="6">
        <v>14256.19</v>
      </c>
      <c r="AJ234" s="7"/>
      <c r="AL234" t="s">
        <v>4709</v>
      </c>
      <c r="AM234" s="19">
        <v>34838.87</v>
      </c>
      <c r="AO234" s="7" t="s">
        <v>4713</v>
      </c>
      <c r="AP234" s="47">
        <v>18955.22</v>
      </c>
      <c r="AQ234" s="7"/>
      <c r="AR234" s="7"/>
      <c r="AT234" s="7" t="s">
        <v>4709</v>
      </c>
      <c r="AU234" s="47">
        <v>23401.31</v>
      </c>
      <c r="AV234" s="7"/>
      <c r="AW234" s="7"/>
      <c r="AY234" s="7" t="s">
        <v>4710</v>
      </c>
      <c r="AZ234" s="47">
        <v>11696.52</v>
      </c>
      <c r="BA234" s="7"/>
      <c r="BB234" s="47"/>
      <c r="BD234" s="7">
        <v>0</v>
      </c>
      <c r="BE234" s="44">
        <v>34838.87</v>
      </c>
      <c r="BF234" s="7">
        <v>3</v>
      </c>
      <c r="BG234" s="47">
        <v>9500.57</v>
      </c>
      <c r="BH234" s="7"/>
      <c r="BJ234" s="38">
        <v>19</v>
      </c>
      <c r="BK234" s="7">
        <v>0</v>
      </c>
      <c r="BL234" s="7" t="str">
        <f t="shared" si="6"/>
        <v>yes</v>
      </c>
      <c r="BM234" s="7">
        <v>2</v>
      </c>
      <c r="BN234" s="7"/>
    </row>
    <row r="235" ht="15.6" spans="2:66">
      <c r="B235" s="24" t="s">
        <v>468</v>
      </c>
      <c r="G235" s="7" t="s">
        <v>4687</v>
      </c>
      <c r="K235" s="18" t="s">
        <v>4687</v>
      </c>
      <c r="N235" s="7" t="s">
        <v>4688</v>
      </c>
      <c r="Q235" s="7" t="s">
        <v>468</v>
      </c>
      <c r="R235" s="7"/>
      <c r="U235" s="7">
        <v>4.4</v>
      </c>
      <c r="V235" s="7" t="s">
        <v>4689</v>
      </c>
      <c r="W235" s="7">
        <v>4.09</v>
      </c>
      <c r="AA235" s="19">
        <v>34828.65</v>
      </c>
      <c r="AF235" s="38">
        <v>28</v>
      </c>
      <c r="AG235" s="44">
        <v>34828.65</v>
      </c>
      <c r="AH235" s="7" t="str">
        <f t="shared" si="7"/>
        <v>no</v>
      </c>
      <c r="AI235" s="6">
        <v>14254.61</v>
      </c>
      <c r="AJ235" s="7"/>
      <c r="AL235" t="s">
        <v>4709</v>
      </c>
      <c r="AM235" s="19">
        <v>34828.65</v>
      </c>
      <c r="AO235" s="7" t="s">
        <v>4713</v>
      </c>
      <c r="AP235" s="47">
        <v>18954.56</v>
      </c>
      <c r="AQ235" s="7"/>
      <c r="AR235" s="7"/>
      <c r="AT235" s="7" t="s">
        <v>4709</v>
      </c>
      <c r="AU235" s="47">
        <v>23306.55</v>
      </c>
      <c r="AV235" s="7"/>
      <c r="AW235" s="7"/>
      <c r="AY235" s="7" t="s">
        <v>4710</v>
      </c>
      <c r="AZ235" s="47">
        <v>11674.13</v>
      </c>
      <c r="BA235" s="7"/>
      <c r="BB235" s="47"/>
      <c r="BD235" s="7">
        <v>0</v>
      </c>
      <c r="BE235" s="44">
        <v>34828.65</v>
      </c>
      <c r="BF235" s="7">
        <v>3</v>
      </c>
      <c r="BG235" s="47">
        <v>9448.42</v>
      </c>
      <c r="BH235" s="7"/>
      <c r="BJ235" s="38">
        <v>28</v>
      </c>
      <c r="BK235" s="7">
        <v>0</v>
      </c>
      <c r="BL235" s="7" t="str">
        <f t="shared" si="6"/>
        <v>yes</v>
      </c>
      <c r="BM235" s="7">
        <v>0</v>
      </c>
      <c r="BN235" s="7"/>
    </row>
    <row r="236" ht="15.6" spans="2:66">
      <c r="B236" s="24" t="s">
        <v>470</v>
      </c>
      <c r="G236" s="7" t="s">
        <v>4687</v>
      </c>
      <c r="K236" s="18" t="s">
        <v>4687</v>
      </c>
      <c r="N236" s="7">
        <v>1</v>
      </c>
      <c r="Q236" s="7" t="s">
        <v>470</v>
      </c>
      <c r="R236" s="7"/>
      <c r="U236" s="7">
        <v>6.23</v>
      </c>
      <c r="V236" s="7" t="s">
        <v>4689</v>
      </c>
      <c r="W236" s="7">
        <v>5.19</v>
      </c>
      <c r="AA236" s="19">
        <v>34806.47</v>
      </c>
      <c r="AF236" s="38">
        <v>18</v>
      </c>
      <c r="AG236" s="44">
        <v>34806.47</v>
      </c>
      <c r="AH236" s="7" t="str">
        <f t="shared" si="7"/>
        <v>no</v>
      </c>
      <c r="AI236" s="6">
        <v>14235.07</v>
      </c>
      <c r="AJ236" s="7"/>
      <c r="AL236" t="s">
        <v>4709</v>
      </c>
      <c r="AM236" s="19">
        <v>34806.47</v>
      </c>
      <c r="AO236" s="7" t="s">
        <v>4713</v>
      </c>
      <c r="AP236" s="47">
        <v>18932.81</v>
      </c>
      <c r="AQ236" s="7"/>
      <c r="AR236" s="7"/>
      <c r="AT236" s="7" t="s">
        <v>4709</v>
      </c>
      <c r="AU236" s="47">
        <v>23288.93</v>
      </c>
      <c r="AV236" s="7"/>
      <c r="AW236" s="7"/>
      <c r="AY236" s="7" t="s">
        <v>4710</v>
      </c>
      <c r="AZ236" s="47">
        <v>11658.38</v>
      </c>
      <c r="BA236" s="7"/>
      <c r="BB236" s="47"/>
      <c r="BD236" s="7">
        <v>0</v>
      </c>
      <c r="BE236" s="44">
        <v>34806.47</v>
      </c>
      <c r="BF236" s="7">
        <v>3</v>
      </c>
      <c r="BG236" s="47">
        <v>9414.92</v>
      </c>
      <c r="BH236" s="7"/>
      <c r="BJ236" s="38">
        <v>18</v>
      </c>
      <c r="BK236" s="7">
        <v>0</v>
      </c>
      <c r="BL236" s="7" t="str">
        <f t="shared" si="6"/>
        <v>yes</v>
      </c>
      <c r="BM236" s="7">
        <v>4</v>
      </c>
      <c r="BN236" s="7"/>
    </row>
    <row r="237" ht="15.6" spans="2:66">
      <c r="B237" s="24" t="s">
        <v>472</v>
      </c>
      <c r="G237" s="7" t="s">
        <v>4687</v>
      </c>
      <c r="K237" s="18" t="s">
        <v>4689</v>
      </c>
      <c r="N237" s="7" t="s">
        <v>4688</v>
      </c>
      <c r="Q237" s="7" t="s">
        <v>472</v>
      </c>
      <c r="R237" s="7"/>
      <c r="U237" s="7">
        <v>5.33</v>
      </c>
      <c r="V237" s="7" t="s">
        <v>4689</v>
      </c>
      <c r="W237" s="7">
        <v>4.12</v>
      </c>
      <c r="AA237" s="19">
        <v>34779.62</v>
      </c>
      <c r="AF237" s="38">
        <v>46</v>
      </c>
      <c r="AG237" s="44">
        <v>34779.62</v>
      </c>
      <c r="AH237" s="7" t="str">
        <f t="shared" si="7"/>
        <v>no</v>
      </c>
      <c r="AI237" s="6">
        <v>14210.54</v>
      </c>
      <c r="AJ237" s="7"/>
      <c r="AL237" t="s">
        <v>4709</v>
      </c>
      <c r="AM237" s="19">
        <v>34779.62</v>
      </c>
      <c r="AO237" s="7" t="s">
        <v>4713</v>
      </c>
      <c r="AP237" s="47">
        <v>18903.49</v>
      </c>
      <c r="AQ237" s="7"/>
      <c r="AR237" s="7"/>
      <c r="AT237" s="7" t="s">
        <v>4709</v>
      </c>
      <c r="AU237" s="47">
        <v>23244.79</v>
      </c>
      <c r="AV237" s="7"/>
      <c r="AW237" s="7"/>
      <c r="AY237" s="7" t="s">
        <v>4710</v>
      </c>
      <c r="AZ237" s="47">
        <v>11658.12</v>
      </c>
      <c r="BA237" s="7"/>
      <c r="BB237" s="47"/>
      <c r="BD237" s="7">
        <v>3</v>
      </c>
      <c r="BE237" s="44">
        <v>34779.62</v>
      </c>
      <c r="BF237" s="7">
        <v>3</v>
      </c>
      <c r="BG237" s="47">
        <v>9344.2</v>
      </c>
      <c r="BH237" s="7"/>
      <c r="BJ237" s="38">
        <v>46</v>
      </c>
      <c r="BK237" s="7">
        <v>2</v>
      </c>
      <c r="BL237" s="7" t="str">
        <f t="shared" si="6"/>
        <v>no</v>
      </c>
      <c r="BM237" s="7">
        <v>0</v>
      </c>
      <c r="BN237" s="7"/>
    </row>
    <row r="238" ht="15.6" spans="2:66">
      <c r="B238" s="24" t="s">
        <v>474</v>
      </c>
      <c r="G238" s="7" t="s">
        <v>4687</v>
      </c>
      <c r="K238" s="18" t="s">
        <v>4687</v>
      </c>
      <c r="N238" s="7">
        <v>1</v>
      </c>
      <c r="Q238" s="7" t="s">
        <v>474</v>
      </c>
      <c r="R238" s="7"/>
      <c r="U238" s="7">
        <v>4.09</v>
      </c>
      <c r="V238" s="7" t="s">
        <v>4689</v>
      </c>
      <c r="W238" s="7">
        <v>5.1</v>
      </c>
      <c r="AA238" s="19">
        <v>34672.15</v>
      </c>
      <c r="AF238" s="38">
        <v>24</v>
      </c>
      <c r="AG238" s="44">
        <v>34672.15</v>
      </c>
      <c r="AH238" s="7" t="str">
        <f t="shared" si="7"/>
        <v>no</v>
      </c>
      <c r="AI238" s="6">
        <v>14193.55</v>
      </c>
      <c r="AJ238" s="7"/>
      <c r="AL238" t="s">
        <v>4709</v>
      </c>
      <c r="AM238" s="19">
        <v>34672.15</v>
      </c>
      <c r="AO238" s="7" t="s">
        <v>4713</v>
      </c>
      <c r="AP238" s="47">
        <v>18883.33</v>
      </c>
      <c r="AQ238" s="7"/>
      <c r="AR238" s="7"/>
      <c r="AT238" s="7" t="s">
        <v>4709</v>
      </c>
      <c r="AU238" s="47">
        <v>23241.47</v>
      </c>
      <c r="AV238" s="7"/>
      <c r="AW238" s="7"/>
      <c r="AY238" s="7" t="s">
        <v>4710</v>
      </c>
      <c r="AZ238" s="47">
        <v>11657.81</v>
      </c>
      <c r="BA238" s="7"/>
      <c r="BB238" s="47"/>
      <c r="BD238" s="7">
        <v>3</v>
      </c>
      <c r="BE238" s="44">
        <v>34672.15</v>
      </c>
      <c r="BF238" s="7">
        <v>3</v>
      </c>
      <c r="BG238" s="47">
        <v>9320.26</v>
      </c>
      <c r="BH238" s="7"/>
      <c r="BJ238" s="38">
        <v>24</v>
      </c>
      <c r="BK238" s="7">
        <v>0</v>
      </c>
      <c r="BL238" s="7" t="str">
        <f t="shared" si="6"/>
        <v>yes</v>
      </c>
      <c r="BM238" s="7">
        <v>0</v>
      </c>
      <c r="BN238" s="7"/>
    </row>
    <row r="239" ht="15.6" spans="2:66">
      <c r="B239" s="24" t="s">
        <v>476</v>
      </c>
      <c r="G239" s="7" t="s">
        <v>4687</v>
      </c>
      <c r="K239" s="18" t="s">
        <v>4687</v>
      </c>
      <c r="N239" s="7" t="s">
        <v>4688</v>
      </c>
      <c r="Q239" s="7" t="s">
        <v>476</v>
      </c>
      <c r="R239" s="7"/>
      <c r="U239" s="7">
        <v>5.19</v>
      </c>
      <c r="V239" s="7" t="s">
        <v>4689</v>
      </c>
      <c r="W239" s="7">
        <v>6.21</v>
      </c>
      <c r="AA239" s="19">
        <v>34617.84</v>
      </c>
      <c r="AF239" s="38">
        <v>32</v>
      </c>
      <c r="AG239" s="44">
        <v>34617.84</v>
      </c>
      <c r="AH239" s="7" t="str">
        <f t="shared" si="7"/>
        <v>no</v>
      </c>
      <c r="AI239" s="6">
        <v>14119.62</v>
      </c>
      <c r="AJ239" s="7"/>
      <c r="AL239" t="s">
        <v>4713</v>
      </c>
      <c r="AM239" s="19">
        <v>34617.84</v>
      </c>
      <c r="AO239" s="7" t="s">
        <v>4713</v>
      </c>
      <c r="AP239" s="47">
        <v>18838.7</v>
      </c>
      <c r="AQ239" s="7"/>
      <c r="AR239" s="7"/>
      <c r="AT239" s="7" t="s">
        <v>4709</v>
      </c>
      <c r="AU239" s="47">
        <v>23082.96</v>
      </c>
      <c r="AV239" s="7"/>
      <c r="AW239" s="7"/>
      <c r="AY239" s="7" t="s">
        <v>4710</v>
      </c>
      <c r="AZ239" s="47">
        <v>11657.72</v>
      </c>
      <c r="BA239" s="7"/>
      <c r="BB239" s="47"/>
      <c r="BD239" s="7">
        <v>0</v>
      </c>
      <c r="BE239" s="44">
        <v>34617.84</v>
      </c>
      <c r="BF239" s="7">
        <v>3</v>
      </c>
      <c r="BG239" s="47">
        <v>9301.89</v>
      </c>
      <c r="BH239" s="7"/>
      <c r="BJ239" s="38">
        <v>32</v>
      </c>
      <c r="BK239" s="7">
        <v>3</v>
      </c>
      <c r="BL239" s="7" t="str">
        <f t="shared" si="6"/>
        <v>yes</v>
      </c>
      <c r="BM239" s="7">
        <v>0</v>
      </c>
      <c r="BN239" s="7"/>
    </row>
    <row r="240" ht="15.6" spans="2:66">
      <c r="B240" s="24" t="s">
        <v>478</v>
      </c>
      <c r="G240" s="7" t="s">
        <v>4690</v>
      </c>
      <c r="K240" s="18" t="s">
        <v>4687</v>
      </c>
      <c r="N240" s="7">
        <v>1</v>
      </c>
      <c r="Q240" s="7" t="s">
        <v>478</v>
      </c>
      <c r="R240" s="7"/>
      <c r="U240" s="7">
        <v>4.12</v>
      </c>
      <c r="V240" s="7" t="s">
        <v>4689</v>
      </c>
      <c r="W240" s="7">
        <v>9.53</v>
      </c>
      <c r="AA240" s="19">
        <v>34543.39</v>
      </c>
      <c r="AF240" s="38">
        <v>19</v>
      </c>
      <c r="AG240" s="44">
        <v>34543.39</v>
      </c>
      <c r="AH240" s="7" t="str">
        <f t="shared" si="7"/>
        <v>no</v>
      </c>
      <c r="AI240" s="6">
        <v>14043.48</v>
      </c>
      <c r="AJ240" s="7"/>
      <c r="AL240" t="s">
        <v>4709</v>
      </c>
      <c r="AM240" s="19">
        <v>34543.39</v>
      </c>
      <c r="AO240" s="7" t="s">
        <v>4713</v>
      </c>
      <c r="AP240" s="47">
        <v>18815.53</v>
      </c>
      <c r="AQ240" s="7"/>
      <c r="AR240" s="7"/>
      <c r="AT240" s="7" t="s">
        <v>4709</v>
      </c>
      <c r="AU240" s="47">
        <v>23065.42</v>
      </c>
      <c r="AV240" s="7"/>
      <c r="AW240" s="7"/>
      <c r="AY240" s="7" t="s">
        <v>4710</v>
      </c>
      <c r="AZ240" s="47">
        <v>11625.11</v>
      </c>
      <c r="BA240" s="7"/>
      <c r="BB240" s="47"/>
      <c r="BD240" s="7">
        <v>2</v>
      </c>
      <c r="BE240" s="44">
        <v>34543.39</v>
      </c>
      <c r="BF240" s="7">
        <v>5</v>
      </c>
      <c r="BG240" s="47">
        <v>9222.4</v>
      </c>
      <c r="BH240" s="7"/>
      <c r="BJ240" s="38">
        <v>19</v>
      </c>
      <c r="BK240" s="7">
        <v>0</v>
      </c>
      <c r="BL240" s="7" t="str">
        <f t="shared" si="6"/>
        <v>yes</v>
      </c>
      <c r="BM240" s="7">
        <v>3</v>
      </c>
      <c r="BN240" s="7"/>
    </row>
    <row r="241" ht="15.6" spans="2:66">
      <c r="B241" s="24" t="s">
        <v>480</v>
      </c>
      <c r="G241" s="7" t="s">
        <v>4687</v>
      </c>
      <c r="K241" s="18" t="s">
        <v>4687</v>
      </c>
      <c r="N241" s="7">
        <v>1</v>
      </c>
      <c r="Q241" s="7" t="s">
        <v>480</v>
      </c>
      <c r="R241" s="7"/>
      <c r="U241" s="7">
        <v>5.1</v>
      </c>
      <c r="V241" s="7" t="s">
        <v>4689</v>
      </c>
      <c r="W241" s="7">
        <v>4.64</v>
      </c>
      <c r="AA241" s="19">
        <v>34472.84</v>
      </c>
      <c r="AF241" s="38">
        <v>38</v>
      </c>
      <c r="AG241" s="44">
        <v>34472.84</v>
      </c>
      <c r="AH241" s="7" t="str">
        <f t="shared" si="7"/>
        <v>no</v>
      </c>
      <c r="AI241" s="6">
        <v>14007.22</v>
      </c>
      <c r="AJ241" s="7"/>
      <c r="AL241" t="s">
        <v>4709</v>
      </c>
      <c r="AM241" s="19">
        <v>34472.84</v>
      </c>
      <c r="AO241" s="7" t="s">
        <v>4713</v>
      </c>
      <c r="AP241" s="47">
        <v>18806.15</v>
      </c>
      <c r="AQ241" s="7"/>
      <c r="AR241" s="7"/>
      <c r="AT241" s="7" t="s">
        <v>4709</v>
      </c>
      <c r="AU241" s="47">
        <v>23045.57</v>
      </c>
      <c r="AV241" s="7"/>
      <c r="AW241" s="7"/>
      <c r="AY241" s="7" t="s">
        <v>4710</v>
      </c>
      <c r="AZ241" s="47">
        <v>11602.75</v>
      </c>
      <c r="BA241" s="7"/>
      <c r="BB241" s="47"/>
      <c r="BD241" s="7">
        <v>0</v>
      </c>
      <c r="BE241" s="44">
        <v>34472.84</v>
      </c>
      <c r="BF241" s="7">
        <v>3</v>
      </c>
      <c r="BG241" s="47">
        <v>9210.06</v>
      </c>
      <c r="BH241" s="7"/>
      <c r="BJ241" s="38">
        <v>38</v>
      </c>
      <c r="BK241" s="7">
        <v>3</v>
      </c>
      <c r="BL241" s="7" t="str">
        <f t="shared" si="6"/>
        <v>yes</v>
      </c>
      <c r="BM241" s="7">
        <v>1</v>
      </c>
      <c r="BN241" s="7"/>
    </row>
    <row r="242" ht="15.6" spans="2:66">
      <c r="B242" s="24" t="s">
        <v>482</v>
      </c>
      <c r="G242" s="7" t="s">
        <v>4690</v>
      </c>
      <c r="K242" s="18" t="s">
        <v>4689</v>
      </c>
      <c r="N242" s="7">
        <v>1</v>
      </c>
      <c r="Q242" s="7" t="s">
        <v>482</v>
      </c>
      <c r="R242" s="7"/>
      <c r="U242" s="7">
        <v>6.21</v>
      </c>
      <c r="V242" s="7" t="s">
        <v>4689</v>
      </c>
      <c r="W242" s="7">
        <v>5.05</v>
      </c>
      <c r="AA242" s="19">
        <v>34456.27</v>
      </c>
      <c r="AF242" s="38">
        <v>39</v>
      </c>
      <c r="AG242" s="44">
        <v>34456.27</v>
      </c>
      <c r="AH242" s="7" t="str">
        <f t="shared" si="7"/>
        <v>no</v>
      </c>
      <c r="AI242" s="6">
        <v>14001.29</v>
      </c>
      <c r="AJ242" s="7"/>
      <c r="AL242" t="s">
        <v>4709</v>
      </c>
      <c r="AM242" s="19">
        <v>34456.27</v>
      </c>
      <c r="AO242" s="7" t="s">
        <v>4713</v>
      </c>
      <c r="AP242" s="47">
        <v>18804.75</v>
      </c>
      <c r="AQ242" s="7"/>
      <c r="AR242" s="7"/>
      <c r="AT242" s="7" t="s">
        <v>4709</v>
      </c>
      <c r="AU242" s="47">
        <v>22493.66</v>
      </c>
      <c r="AV242" s="7"/>
      <c r="AW242" s="7"/>
      <c r="AY242" s="7" t="s">
        <v>4710</v>
      </c>
      <c r="AZ242" s="47">
        <v>11576.13</v>
      </c>
      <c r="BA242" s="7"/>
      <c r="BB242" s="47"/>
      <c r="BD242" s="7">
        <v>1</v>
      </c>
      <c r="BE242" s="44">
        <v>34456.27</v>
      </c>
      <c r="BF242" s="7">
        <v>3</v>
      </c>
      <c r="BG242" s="47">
        <v>9159.51</v>
      </c>
      <c r="BH242" s="7"/>
      <c r="BJ242" s="38">
        <v>39</v>
      </c>
      <c r="BK242" s="7">
        <v>3</v>
      </c>
      <c r="BL242" s="7" t="str">
        <f t="shared" si="6"/>
        <v>yes</v>
      </c>
      <c r="BM242" s="7">
        <v>1</v>
      </c>
      <c r="BN242" s="7"/>
    </row>
    <row r="243" ht="15.6" spans="2:66">
      <c r="B243" s="24" t="s">
        <v>484</v>
      </c>
      <c r="G243" s="7" t="s">
        <v>4687</v>
      </c>
      <c r="K243" s="18" t="s">
        <v>4689</v>
      </c>
      <c r="N243" s="7">
        <v>1</v>
      </c>
      <c r="Q243" s="7" t="s">
        <v>484</v>
      </c>
      <c r="R243" s="7"/>
      <c r="U243" s="7">
        <v>9.53</v>
      </c>
      <c r="V243" s="7" t="s">
        <v>4689</v>
      </c>
      <c r="W243" s="7">
        <v>10.38</v>
      </c>
      <c r="AA243" s="19">
        <v>34439.86</v>
      </c>
      <c r="AF243" s="38">
        <v>36</v>
      </c>
      <c r="AG243" s="44">
        <v>34439.86</v>
      </c>
      <c r="AH243" s="7" t="str">
        <f t="shared" si="7"/>
        <v>no</v>
      </c>
      <c r="AI243" s="6">
        <v>14001.13</v>
      </c>
      <c r="AJ243" s="7"/>
      <c r="AL243" t="s">
        <v>4710</v>
      </c>
      <c r="AM243" s="19">
        <v>34439.86</v>
      </c>
      <c r="AO243" s="7" t="s">
        <v>4713</v>
      </c>
      <c r="AP243" s="47">
        <v>18767.74</v>
      </c>
      <c r="AQ243" s="7"/>
      <c r="AR243" s="7"/>
      <c r="AT243" s="7" t="s">
        <v>4709</v>
      </c>
      <c r="AU243" s="47">
        <v>22331.57</v>
      </c>
      <c r="AV243" s="7"/>
      <c r="AW243" s="7"/>
      <c r="AY243" s="7" t="s">
        <v>4710</v>
      </c>
      <c r="AZ243" s="47">
        <v>11566.3</v>
      </c>
      <c r="BA243" s="7"/>
      <c r="BB243" s="47"/>
      <c r="BD243" s="7">
        <v>0</v>
      </c>
      <c r="BE243" s="44">
        <v>34439.86</v>
      </c>
      <c r="BF243" s="7">
        <v>3</v>
      </c>
      <c r="BG243" s="47">
        <v>9147.5</v>
      </c>
      <c r="BH243" s="7"/>
      <c r="BJ243" s="38">
        <v>36</v>
      </c>
      <c r="BK243" s="7">
        <v>3</v>
      </c>
      <c r="BL243" s="7" t="str">
        <f t="shared" si="6"/>
        <v>yes</v>
      </c>
      <c r="BM243" s="7">
        <v>0</v>
      </c>
      <c r="BN243" s="7"/>
    </row>
    <row r="244" ht="15.6" spans="2:66">
      <c r="B244" s="24" t="s">
        <v>486</v>
      </c>
      <c r="G244" s="7" t="s">
        <v>4687</v>
      </c>
      <c r="K244" s="18" t="s">
        <v>4689</v>
      </c>
      <c r="N244" s="7">
        <v>1</v>
      </c>
      <c r="Q244" s="7" t="s">
        <v>486</v>
      </c>
      <c r="R244" s="7"/>
      <c r="U244" s="7">
        <v>4.64</v>
      </c>
      <c r="V244" s="7" t="s">
        <v>4689</v>
      </c>
      <c r="W244" s="7">
        <v>8.31</v>
      </c>
      <c r="AA244" s="19">
        <v>34402.22</v>
      </c>
      <c r="AF244" s="38">
        <v>27</v>
      </c>
      <c r="AG244" s="44">
        <v>34402.22</v>
      </c>
      <c r="AH244" s="7" t="str">
        <f t="shared" si="7"/>
        <v>no</v>
      </c>
      <c r="AI244" s="6">
        <v>13981.85</v>
      </c>
      <c r="AJ244" s="7"/>
      <c r="AL244" t="s">
        <v>4709</v>
      </c>
      <c r="AM244" s="19">
        <v>34402.22</v>
      </c>
      <c r="AO244" s="7" t="s">
        <v>4713</v>
      </c>
      <c r="AP244" s="47">
        <v>18765.88</v>
      </c>
      <c r="AQ244" s="7"/>
      <c r="AR244" s="7"/>
      <c r="AT244" s="7" t="s">
        <v>4709</v>
      </c>
      <c r="AU244" s="47">
        <v>22218.11</v>
      </c>
      <c r="AV244" s="7"/>
      <c r="AW244" s="7"/>
      <c r="AY244" s="7" t="s">
        <v>4710</v>
      </c>
      <c r="AZ244" s="47">
        <v>11554.22</v>
      </c>
      <c r="BA244" s="7"/>
      <c r="BB244" s="47"/>
      <c r="BD244" s="7">
        <v>1</v>
      </c>
      <c r="BE244" s="44">
        <v>34402.22</v>
      </c>
      <c r="BF244" s="7">
        <v>3</v>
      </c>
      <c r="BG244" s="47">
        <v>9101.8</v>
      </c>
      <c r="BH244" s="7"/>
      <c r="BJ244" s="38">
        <v>27</v>
      </c>
      <c r="BK244" s="7">
        <v>0</v>
      </c>
      <c r="BL244" s="7" t="str">
        <f t="shared" si="6"/>
        <v>yes</v>
      </c>
      <c r="BM244" s="7">
        <v>0</v>
      </c>
      <c r="BN244" s="7"/>
    </row>
    <row r="245" ht="15.6" spans="2:66">
      <c r="B245" s="24" t="s">
        <v>488</v>
      </c>
      <c r="G245" s="7" t="s">
        <v>4687</v>
      </c>
      <c r="K245" s="18" t="s">
        <v>4687</v>
      </c>
      <c r="N245" s="7">
        <v>1</v>
      </c>
      <c r="Q245" s="7" t="s">
        <v>488</v>
      </c>
      <c r="R245" s="7"/>
      <c r="U245" s="7">
        <v>5.05</v>
      </c>
      <c r="V245" s="7" t="s">
        <v>4689</v>
      </c>
      <c r="W245" s="7">
        <v>7.59</v>
      </c>
      <c r="AA245" s="19">
        <v>34307.22</v>
      </c>
      <c r="AF245" s="38">
        <v>24</v>
      </c>
      <c r="AG245" s="44">
        <v>34307.22</v>
      </c>
      <c r="AH245" s="7" t="str">
        <f t="shared" si="7"/>
        <v>no</v>
      </c>
      <c r="AI245" s="6">
        <v>13974.46</v>
      </c>
      <c r="AJ245" s="7"/>
      <c r="AL245" t="s">
        <v>4709</v>
      </c>
      <c r="AM245" s="19">
        <v>34307.22</v>
      </c>
      <c r="AO245" s="7" t="s">
        <v>4713</v>
      </c>
      <c r="AP245" s="47">
        <v>18694.69</v>
      </c>
      <c r="AQ245" s="7"/>
      <c r="AR245" s="7"/>
      <c r="AT245" s="7" t="s">
        <v>4709</v>
      </c>
      <c r="AU245" s="47">
        <v>22144.03</v>
      </c>
      <c r="AV245" s="7"/>
      <c r="AW245" s="7"/>
      <c r="AY245" s="7" t="s">
        <v>4710</v>
      </c>
      <c r="AZ245" s="47">
        <v>11552.9</v>
      </c>
      <c r="BA245" s="7"/>
      <c r="BB245" s="47"/>
      <c r="BD245" s="7">
        <v>3</v>
      </c>
      <c r="BE245" s="44">
        <v>34307.22</v>
      </c>
      <c r="BF245" s="7">
        <v>5</v>
      </c>
      <c r="BG245" s="47">
        <v>8965.8</v>
      </c>
      <c r="BH245" s="7"/>
      <c r="BJ245" s="38">
        <v>24</v>
      </c>
      <c r="BK245" s="7">
        <v>0</v>
      </c>
      <c r="BL245" s="7" t="str">
        <f t="shared" si="6"/>
        <v>yes</v>
      </c>
      <c r="BM245" s="7">
        <v>2</v>
      </c>
      <c r="BN245" s="7"/>
    </row>
    <row r="246" ht="15.6" spans="2:66">
      <c r="B246" s="24" t="s">
        <v>490</v>
      </c>
      <c r="G246" s="7" t="s">
        <v>4687</v>
      </c>
      <c r="K246" s="18" t="s">
        <v>4687</v>
      </c>
      <c r="N246" s="7" t="s">
        <v>4688</v>
      </c>
      <c r="Q246" s="7" t="s">
        <v>490</v>
      </c>
      <c r="R246" s="7"/>
      <c r="U246" s="7">
        <v>10.38</v>
      </c>
      <c r="V246" s="7" t="s">
        <v>4689</v>
      </c>
      <c r="W246" s="7">
        <v>5.49</v>
      </c>
      <c r="AA246" s="19">
        <v>34303.17</v>
      </c>
      <c r="AF246" s="38">
        <v>60</v>
      </c>
      <c r="AG246" s="44">
        <v>34303.17</v>
      </c>
      <c r="AH246" s="7" t="str">
        <f t="shared" si="7"/>
        <v>yes</v>
      </c>
      <c r="AI246" s="6">
        <v>13937.67</v>
      </c>
      <c r="AJ246" s="7"/>
      <c r="AL246" t="s">
        <v>4709</v>
      </c>
      <c r="AM246" s="19">
        <v>34303.17</v>
      </c>
      <c r="AO246" s="7" t="s">
        <v>4713</v>
      </c>
      <c r="AP246" s="47">
        <v>18682.74</v>
      </c>
      <c r="AQ246" s="7"/>
      <c r="AR246" s="7"/>
      <c r="AT246" s="7" t="s">
        <v>4709</v>
      </c>
      <c r="AU246" s="47">
        <v>21882.4</v>
      </c>
      <c r="AV246" s="7"/>
      <c r="AW246" s="7"/>
      <c r="AY246" s="7" t="s">
        <v>4710</v>
      </c>
      <c r="AZ246" s="47">
        <v>11540.25</v>
      </c>
      <c r="BA246" s="7"/>
      <c r="BB246" s="47"/>
      <c r="BD246" s="7">
        <v>0</v>
      </c>
      <c r="BE246" s="44">
        <v>34303.17</v>
      </c>
      <c r="BF246" s="7">
        <v>3</v>
      </c>
      <c r="BG246" s="47">
        <v>8944.12</v>
      </c>
      <c r="BH246" s="7"/>
      <c r="BJ246" s="38">
        <v>60</v>
      </c>
      <c r="BK246" s="7">
        <v>0</v>
      </c>
      <c r="BL246" s="7" t="str">
        <f t="shared" si="6"/>
        <v>no</v>
      </c>
      <c r="BM246" s="7">
        <v>0</v>
      </c>
      <c r="BN246" s="7"/>
    </row>
    <row r="247" ht="15.6" spans="2:66">
      <c r="B247" s="24" t="s">
        <v>492</v>
      </c>
      <c r="G247" s="7" t="s">
        <v>4687</v>
      </c>
      <c r="K247" s="18" t="s">
        <v>4689</v>
      </c>
      <c r="N247" s="7">
        <v>1</v>
      </c>
      <c r="Q247" s="7" t="s">
        <v>492</v>
      </c>
      <c r="R247" s="7"/>
      <c r="U247" s="7">
        <v>8.31</v>
      </c>
      <c r="V247" s="7" t="s">
        <v>4689</v>
      </c>
      <c r="W247" s="7">
        <v>11.68</v>
      </c>
      <c r="AA247" s="19">
        <v>34293.12</v>
      </c>
      <c r="AF247" s="38">
        <v>47</v>
      </c>
      <c r="AG247" s="44">
        <v>34293.12</v>
      </c>
      <c r="AH247" s="7" t="str">
        <f t="shared" si="7"/>
        <v>no</v>
      </c>
      <c r="AI247" s="6">
        <v>13919.82</v>
      </c>
      <c r="AJ247" s="7"/>
      <c r="AL247" t="s">
        <v>4709</v>
      </c>
      <c r="AM247" s="19">
        <v>34293.12</v>
      </c>
      <c r="AO247" s="7" t="s">
        <v>4713</v>
      </c>
      <c r="AP247" s="47">
        <v>18648.42</v>
      </c>
      <c r="AQ247" s="7"/>
      <c r="AR247" s="7"/>
      <c r="AT247" s="7" t="s">
        <v>4709</v>
      </c>
      <c r="AU247" s="47">
        <v>21661.16</v>
      </c>
      <c r="AV247" s="7"/>
      <c r="AW247" s="7"/>
      <c r="AY247" s="7" t="s">
        <v>4710</v>
      </c>
      <c r="AZ247" s="47">
        <v>11538.42</v>
      </c>
      <c r="BA247" s="7"/>
      <c r="BB247" s="47"/>
      <c r="BD247" s="7">
        <v>0</v>
      </c>
      <c r="BE247" s="44">
        <v>34293.12</v>
      </c>
      <c r="BF247" s="7">
        <v>3</v>
      </c>
      <c r="BG247" s="47">
        <v>8891.14</v>
      </c>
      <c r="BH247" s="7"/>
      <c r="BJ247" s="38">
        <v>47</v>
      </c>
      <c r="BK247" s="7">
        <v>1</v>
      </c>
      <c r="BL247" s="7" t="str">
        <f t="shared" si="6"/>
        <v>no</v>
      </c>
      <c r="BM247" s="7">
        <v>1</v>
      </c>
      <c r="BN247" s="7"/>
    </row>
    <row r="248" ht="15.6" spans="2:66">
      <c r="B248" s="24" t="s">
        <v>494</v>
      </c>
      <c r="G248" s="7" t="s">
        <v>4687</v>
      </c>
      <c r="K248" s="18" t="s">
        <v>4687</v>
      </c>
      <c r="N248" s="7" t="s">
        <v>4688</v>
      </c>
      <c r="Q248" s="7" t="s">
        <v>494</v>
      </c>
      <c r="R248" s="7"/>
      <c r="U248" s="7">
        <v>7.59</v>
      </c>
      <c r="V248" s="7" t="s">
        <v>4689</v>
      </c>
      <c r="W248" s="7">
        <v>4.19</v>
      </c>
      <c r="AA248" s="19">
        <v>34289.43</v>
      </c>
      <c r="AF248" s="38">
        <v>52</v>
      </c>
      <c r="AG248" s="44">
        <v>34289.43</v>
      </c>
      <c r="AH248" s="7" t="str">
        <f t="shared" si="7"/>
        <v>yes</v>
      </c>
      <c r="AI248" s="6">
        <v>13887.97</v>
      </c>
      <c r="AJ248" s="7"/>
      <c r="AL248" t="s">
        <v>4709</v>
      </c>
      <c r="AM248" s="19">
        <v>34289.43</v>
      </c>
      <c r="AO248" s="7" t="s">
        <v>4713</v>
      </c>
      <c r="AP248" s="47">
        <v>18608.26</v>
      </c>
      <c r="AQ248" s="7"/>
      <c r="AR248" s="7"/>
      <c r="AT248" s="7" t="s">
        <v>4709</v>
      </c>
      <c r="AU248" s="47">
        <v>21595.38</v>
      </c>
      <c r="AV248" s="7"/>
      <c r="AW248" s="7"/>
      <c r="AY248" s="7" t="s">
        <v>4710</v>
      </c>
      <c r="AZ248" s="47">
        <v>11534.87</v>
      </c>
      <c r="BA248" s="7"/>
      <c r="BB248" s="47"/>
      <c r="BD248" s="7">
        <v>0</v>
      </c>
      <c r="BE248" s="44">
        <v>34289.43</v>
      </c>
      <c r="BF248" s="7">
        <v>3</v>
      </c>
      <c r="BG248" s="47">
        <v>8824.27</v>
      </c>
      <c r="BH248" s="7"/>
      <c r="BJ248" s="38">
        <v>52</v>
      </c>
      <c r="BK248" s="7">
        <v>0</v>
      </c>
      <c r="BL248" s="7" t="str">
        <f t="shared" si="6"/>
        <v>no</v>
      </c>
      <c r="BM248" s="7">
        <v>4</v>
      </c>
      <c r="BN248" s="7"/>
    </row>
    <row r="249" ht="15.6" spans="2:66">
      <c r="B249" s="24" t="s">
        <v>496</v>
      </c>
      <c r="G249" s="7" t="s">
        <v>4687</v>
      </c>
      <c r="K249" s="18" t="s">
        <v>4687</v>
      </c>
      <c r="N249" s="7" t="s">
        <v>4688</v>
      </c>
      <c r="Q249" s="7" t="s">
        <v>496</v>
      </c>
      <c r="R249" s="7"/>
      <c r="U249" s="7">
        <v>5.49</v>
      </c>
      <c r="V249" s="7" t="s">
        <v>4689</v>
      </c>
      <c r="W249" s="7">
        <v>4.01</v>
      </c>
      <c r="AA249" s="19">
        <v>34254.05</v>
      </c>
      <c r="AF249" s="38">
        <v>23</v>
      </c>
      <c r="AG249" s="44">
        <v>34254.05</v>
      </c>
      <c r="AH249" s="7" t="str">
        <f t="shared" si="7"/>
        <v>no</v>
      </c>
      <c r="AI249" s="6">
        <v>13887.2</v>
      </c>
      <c r="AJ249" s="7"/>
      <c r="AL249" t="s">
        <v>4709</v>
      </c>
      <c r="AM249" s="19">
        <v>34254.05</v>
      </c>
      <c r="AO249" s="7" t="s">
        <v>4713</v>
      </c>
      <c r="AP249" s="47">
        <v>18443.11</v>
      </c>
      <c r="AQ249" s="7"/>
      <c r="AR249" s="7"/>
      <c r="AT249" s="7" t="s">
        <v>4709</v>
      </c>
      <c r="AU249" s="47">
        <v>21472.48</v>
      </c>
      <c r="AV249" s="7"/>
      <c r="AW249" s="7"/>
      <c r="AY249" s="7" t="s">
        <v>4710</v>
      </c>
      <c r="AZ249" s="47">
        <v>11530.12</v>
      </c>
      <c r="BA249" s="7"/>
      <c r="BB249" s="47"/>
      <c r="BD249" s="7">
        <v>1</v>
      </c>
      <c r="BE249" s="44">
        <v>34254.05</v>
      </c>
      <c r="BF249" s="7">
        <v>3</v>
      </c>
      <c r="BG249" s="47">
        <v>8615.3</v>
      </c>
      <c r="BH249" s="7"/>
      <c r="BJ249" s="38">
        <v>23</v>
      </c>
      <c r="BK249" s="7">
        <v>0</v>
      </c>
      <c r="BL249" s="7" t="str">
        <f t="shared" si="6"/>
        <v>yes</v>
      </c>
      <c r="BM249" s="7">
        <v>1</v>
      </c>
      <c r="BN249" s="7"/>
    </row>
    <row r="250" ht="15.6" spans="2:66">
      <c r="B250" s="24" t="s">
        <v>498</v>
      </c>
      <c r="G250" s="7" t="s">
        <v>4687</v>
      </c>
      <c r="K250" s="18" t="s">
        <v>4687</v>
      </c>
      <c r="N250" s="7" t="s">
        <v>4688</v>
      </c>
      <c r="Q250" s="7" t="s">
        <v>498</v>
      </c>
      <c r="R250" s="7"/>
      <c r="U250" s="7">
        <v>11.68</v>
      </c>
      <c r="V250" s="7" t="s">
        <v>4689</v>
      </c>
      <c r="W250" s="7">
        <v>5.91</v>
      </c>
      <c r="AA250" s="19">
        <v>34218.02</v>
      </c>
      <c r="AF250" s="38">
        <v>20</v>
      </c>
      <c r="AG250" s="44">
        <v>34218.02</v>
      </c>
      <c r="AH250" s="7" t="str">
        <f t="shared" si="7"/>
        <v>no</v>
      </c>
      <c r="AI250" s="6">
        <v>13880.95</v>
      </c>
      <c r="AJ250" s="7"/>
      <c r="AL250" t="s">
        <v>4709</v>
      </c>
      <c r="AM250" s="19">
        <v>34218.02</v>
      </c>
      <c r="AO250" s="7" t="s">
        <v>4713</v>
      </c>
      <c r="AP250" s="47">
        <v>18328.24</v>
      </c>
      <c r="AQ250" s="7"/>
      <c r="AR250" s="7"/>
      <c r="AT250" s="7" t="s">
        <v>4709</v>
      </c>
      <c r="AU250" s="47">
        <v>21348.71</v>
      </c>
      <c r="AV250" s="7"/>
      <c r="AW250" s="7"/>
      <c r="AY250" s="7" t="s">
        <v>4710</v>
      </c>
      <c r="AZ250" s="47">
        <v>11524.25</v>
      </c>
      <c r="BA250" s="7"/>
      <c r="BB250" s="47"/>
      <c r="BD250" s="7">
        <v>1</v>
      </c>
      <c r="BE250" s="44">
        <v>34218.02</v>
      </c>
      <c r="BF250" s="7">
        <v>3</v>
      </c>
      <c r="BG250" s="47">
        <v>8606.22</v>
      </c>
      <c r="BH250" s="7"/>
      <c r="BJ250" s="38">
        <v>20</v>
      </c>
      <c r="BK250" s="7">
        <v>0</v>
      </c>
      <c r="BL250" s="7" t="str">
        <f t="shared" si="6"/>
        <v>yes</v>
      </c>
      <c r="BM250" s="7">
        <v>0</v>
      </c>
      <c r="BN250" s="7"/>
    </row>
    <row r="251" ht="15.6" spans="2:66">
      <c r="B251" s="24" t="s">
        <v>500</v>
      </c>
      <c r="G251" s="7" t="s">
        <v>4687</v>
      </c>
      <c r="K251" s="18" t="s">
        <v>4687</v>
      </c>
      <c r="N251" s="7">
        <v>2</v>
      </c>
      <c r="Q251" s="7" t="s">
        <v>500</v>
      </c>
      <c r="R251" s="7"/>
      <c r="U251" s="7">
        <v>4.19</v>
      </c>
      <c r="V251" s="7" t="s">
        <v>4689</v>
      </c>
      <c r="W251" s="7">
        <v>4.47</v>
      </c>
      <c r="AA251" s="19">
        <v>34210.33</v>
      </c>
      <c r="AF251" s="38">
        <v>50</v>
      </c>
      <c r="AG251" s="44">
        <v>34210.33</v>
      </c>
      <c r="AH251" s="7" t="str">
        <f t="shared" si="7"/>
        <v>no</v>
      </c>
      <c r="AI251" s="6">
        <v>13844.8</v>
      </c>
      <c r="AJ251" s="7"/>
      <c r="AL251" t="s">
        <v>4709</v>
      </c>
      <c r="AM251" s="19">
        <v>34210.33</v>
      </c>
      <c r="AO251" s="7" t="s">
        <v>4713</v>
      </c>
      <c r="AP251" s="47">
        <v>18310.74</v>
      </c>
      <c r="AQ251" s="7"/>
      <c r="AR251" s="7"/>
      <c r="AT251" s="7" t="s">
        <v>4709</v>
      </c>
      <c r="AU251" s="47">
        <v>20893.06</v>
      </c>
      <c r="AV251" s="7"/>
      <c r="AW251" s="7"/>
      <c r="AY251" s="7" t="s">
        <v>4710</v>
      </c>
      <c r="AZ251" s="47">
        <v>11520.1</v>
      </c>
      <c r="BA251" s="7"/>
      <c r="BB251" s="47"/>
      <c r="BD251" s="7">
        <v>0</v>
      </c>
      <c r="BE251" s="44">
        <v>34210.33</v>
      </c>
      <c r="BF251" s="7">
        <v>3</v>
      </c>
      <c r="BG251" s="47">
        <v>8605.36</v>
      </c>
      <c r="BH251" s="7"/>
      <c r="BJ251" s="38">
        <v>50</v>
      </c>
      <c r="BK251" s="7">
        <v>0</v>
      </c>
      <c r="BL251" s="7" t="str">
        <f t="shared" si="6"/>
        <v>no</v>
      </c>
      <c r="BM251" s="7">
        <v>0</v>
      </c>
      <c r="BN251" s="7"/>
    </row>
    <row r="252" ht="15.6" spans="2:66">
      <c r="B252" s="24" t="s">
        <v>502</v>
      </c>
      <c r="G252" s="7" t="s">
        <v>4687</v>
      </c>
      <c r="K252" s="18" t="s">
        <v>4687</v>
      </c>
      <c r="N252" s="7" t="s">
        <v>4688</v>
      </c>
      <c r="Q252" s="7" t="s">
        <v>502</v>
      </c>
      <c r="R252" s="7"/>
      <c r="U252" s="7">
        <v>4.01</v>
      </c>
      <c r="V252" s="7" t="s">
        <v>4689</v>
      </c>
      <c r="W252" s="7">
        <v>4.56</v>
      </c>
      <c r="AA252" s="19">
        <v>34205.07</v>
      </c>
      <c r="AF252" s="38">
        <v>28</v>
      </c>
      <c r="AG252" s="44">
        <v>34205.07</v>
      </c>
      <c r="AH252" s="7" t="str">
        <f t="shared" si="7"/>
        <v>no</v>
      </c>
      <c r="AI252" s="6">
        <v>13831.12</v>
      </c>
      <c r="AJ252" s="7"/>
      <c r="AL252" t="s">
        <v>4709</v>
      </c>
      <c r="AM252" s="19">
        <v>34205.07</v>
      </c>
      <c r="AO252" s="7" t="s">
        <v>4713</v>
      </c>
      <c r="AP252" s="47">
        <v>18259.22</v>
      </c>
      <c r="AQ252" s="7"/>
      <c r="AR252" s="7"/>
      <c r="AT252" s="7" t="s">
        <v>4709</v>
      </c>
      <c r="AU252" s="47">
        <v>20878.78</v>
      </c>
      <c r="AV252" s="7"/>
      <c r="AW252" s="7"/>
      <c r="AY252" s="7" t="s">
        <v>4710</v>
      </c>
      <c r="AZ252" s="47">
        <v>11512.41</v>
      </c>
      <c r="BA252" s="7"/>
      <c r="BB252" s="47"/>
      <c r="BD252" s="7">
        <v>0</v>
      </c>
      <c r="BE252" s="44">
        <v>34205.07</v>
      </c>
      <c r="BF252" s="7">
        <v>5</v>
      </c>
      <c r="BG252" s="47">
        <v>8596.83</v>
      </c>
      <c r="BH252" s="7"/>
      <c r="BJ252" s="38">
        <v>28</v>
      </c>
      <c r="BK252" s="7">
        <v>0</v>
      </c>
      <c r="BL252" s="7" t="str">
        <f t="shared" si="6"/>
        <v>yes</v>
      </c>
      <c r="BM252" s="7">
        <v>0</v>
      </c>
      <c r="BN252" s="7"/>
    </row>
    <row r="253" ht="15.6" spans="2:66">
      <c r="B253" s="24" t="s">
        <v>504</v>
      </c>
      <c r="G253" s="7" t="s">
        <v>4687</v>
      </c>
      <c r="K253" s="18" t="s">
        <v>4687</v>
      </c>
      <c r="N253" s="7">
        <v>2</v>
      </c>
      <c r="Q253" s="7" t="s">
        <v>504</v>
      </c>
      <c r="R253" s="7"/>
      <c r="U253" s="7">
        <v>5.91</v>
      </c>
      <c r="V253" s="7" t="s">
        <v>4689</v>
      </c>
      <c r="W253" s="7">
        <v>9.9</v>
      </c>
      <c r="AA253" s="19">
        <v>34166.27</v>
      </c>
      <c r="AF253" s="38">
        <v>22</v>
      </c>
      <c r="AG253" s="44">
        <v>34166.27</v>
      </c>
      <c r="AH253" s="7" t="str">
        <f t="shared" si="7"/>
        <v>no</v>
      </c>
      <c r="AI253" s="6">
        <v>13822.8</v>
      </c>
      <c r="AJ253" s="7"/>
      <c r="AL253" t="s">
        <v>4709</v>
      </c>
      <c r="AM253" s="19">
        <v>34166.27</v>
      </c>
      <c r="AO253" s="7" t="s">
        <v>4713</v>
      </c>
      <c r="AP253" s="47">
        <v>18246.5</v>
      </c>
      <c r="AQ253" s="7"/>
      <c r="AR253" s="7"/>
      <c r="AT253" s="7" t="s">
        <v>4709</v>
      </c>
      <c r="AU253" s="47">
        <v>20781.49</v>
      </c>
      <c r="AV253" s="7"/>
      <c r="AW253" s="7"/>
      <c r="AY253" s="7" t="s">
        <v>4710</v>
      </c>
      <c r="AZ253" s="47">
        <v>11511.61</v>
      </c>
      <c r="BA253" s="7"/>
      <c r="BB253" s="47"/>
      <c r="BD253" s="7">
        <v>0</v>
      </c>
      <c r="BE253" s="44">
        <v>34166.27</v>
      </c>
      <c r="BF253" s="7">
        <v>5</v>
      </c>
      <c r="BG253" s="47">
        <v>8582.3</v>
      </c>
      <c r="BH253" s="7"/>
      <c r="BJ253" s="38">
        <v>22</v>
      </c>
      <c r="BK253" s="7">
        <v>0</v>
      </c>
      <c r="BL253" s="7" t="str">
        <f t="shared" si="6"/>
        <v>yes</v>
      </c>
      <c r="BM253" s="7">
        <v>1</v>
      </c>
      <c r="BN253" s="7"/>
    </row>
    <row r="254" ht="15.6" spans="2:66">
      <c r="B254" s="24" t="s">
        <v>506</v>
      </c>
      <c r="G254" s="7" t="s">
        <v>4690</v>
      </c>
      <c r="K254" s="18" t="s">
        <v>4689</v>
      </c>
      <c r="N254" s="7">
        <v>1</v>
      </c>
      <c r="Q254" s="7" t="s">
        <v>506</v>
      </c>
      <c r="R254" s="7"/>
      <c r="U254" s="7">
        <v>4.47</v>
      </c>
      <c r="V254" s="7" t="s">
        <v>4689</v>
      </c>
      <c r="W254" s="7">
        <v>5.11</v>
      </c>
      <c r="AA254" s="19">
        <v>34084.68</v>
      </c>
      <c r="AF254" s="38">
        <v>25</v>
      </c>
      <c r="AG254" s="44">
        <v>34084.68</v>
      </c>
      <c r="AH254" s="7" t="str">
        <f t="shared" si="7"/>
        <v>no</v>
      </c>
      <c r="AI254" s="6">
        <v>13801.61</v>
      </c>
      <c r="AJ254" s="7"/>
      <c r="AL254" t="s">
        <v>4709</v>
      </c>
      <c r="AM254" s="19">
        <v>34084.68</v>
      </c>
      <c r="AO254" s="7" t="s">
        <v>4713</v>
      </c>
      <c r="AP254" s="47">
        <v>18223.45</v>
      </c>
      <c r="AQ254" s="7"/>
      <c r="AR254" s="7"/>
      <c r="AT254" s="7" t="s">
        <v>4709</v>
      </c>
      <c r="AU254" s="47">
        <v>20773.63</v>
      </c>
      <c r="AV254" s="7"/>
      <c r="AW254" s="7"/>
      <c r="AY254" s="7" t="s">
        <v>4710</v>
      </c>
      <c r="AZ254" s="47">
        <v>11497.69</v>
      </c>
      <c r="BA254" s="7"/>
      <c r="BB254" s="47"/>
      <c r="BD254" s="7">
        <v>0</v>
      </c>
      <c r="BE254" s="44">
        <v>34084.68</v>
      </c>
      <c r="BF254" s="7">
        <v>3</v>
      </c>
      <c r="BG254" s="47">
        <v>8573.3</v>
      </c>
      <c r="BH254" s="7"/>
      <c r="BJ254" s="38">
        <v>25</v>
      </c>
      <c r="BK254" s="7">
        <v>0</v>
      </c>
      <c r="BL254" s="7" t="str">
        <f t="shared" si="6"/>
        <v>yes</v>
      </c>
      <c r="BM254" s="7">
        <v>2</v>
      </c>
      <c r="BN254" s="7"/>
    </row>
    <row r="255" ht="15.6" spans="2:66">
      <c r="B255" s="24" t="s">
        <v>508</v>
      </c>
      <c r="G255" s="7" t="s">
        <v>4687</v>
      </c>
      <c r="K255" s="18" t="s">
        <v>4689</v>
      </c>
      <c r="N255" s="7">
        <v>2</v>
      </c>
      <c r="Q255" s="7" t="s">
        <v>508</v>
      </c>
      <c r="R255" s="7"/>
      <c r="U255" s="7">
        <v>4.56</v>
      </c>
      <c r="V255" s="7" t="s">
        <v>4689</v>
      </c>
      <c r="W255" s="7">
        <v>5.73</v>
      </c>
      <c r="AA255" s="19">
        <v>34053.36</v>
      </c>
      <c r="AF255" s="38">
        <v>22</v>
      </c>
      <c r="AG255" s="44">
        <v>34053.36</v>
      </c>
      <c r="AH255" s="7" t="str">
        <f t="shared" si="7"/>
        <v>no</v>
      </c>
      <c r="AI255" s="6">
        <v>13770.1</v>
      </c>
      <c r="AJ255" s="7"/>
      <c r="AL255" t="s">
        <v>4709</v>
      </c>
      <c r="AM255" s="19">
        <v>34053.36</v>
      </c>
      <c r="AO255" s="7" t="s">
        <v>4713</v>
      </c>
      <c r="AP255" s="47">
        <v>18218.16</v>
      </c>
      <c r="AQ255" s="7"/>
      <c r="AR255" s="7"/>
      <c r="AT255" s="7" t="s">
        <v>4709</v>
      </c>
      <c r="AU255" s="47">
        <v>20630.28</v>
      </c>
      <c r="AV255" s="7"/>
      <c r="AW255" s="7"/>
      <c r="AY255" s="7" t="s">
        <v>4710</v>
      </c>
      <c r="AZ255" s="47">
        <v>11492.46</v>
      </c>
      <c r="BA255" s="7"/>
      <c r="BB255" s="47"/>
      <c r="BD255" s="7">
        <v>0</v>
      </c>
      <c r="BE255" s="44">
        <v>34053.36</v>
      </c>
      <c r="BF255" s="7">
        <v>3</v>
      </c>
      <c r="BG255" s="47">
        <v>8572.04</v>
      </c>
      <c r="BH255" s="7"/>
      <c r="BJ255" s="38">
        <v>22</v>
      </c>
      <c r="BK255" s="7">
        <v>0</v>
      </c>
      <c r="BL255" s="7" t="str">
        <f t="shared" si="6"/>
        <v>yes</v>
      </c>
      <c r="BM255" s="7">
        <v>1</v>
      </c>
      <c r="BN255" s="7"/>
    </row>
    <row r="256" ht="15.6" spans="2:66">
      <c r="B256" s="24" t="s">
        <v>510</v>
      </c>
      <c r="G256" s="7" t="s">
        <v>4687</v>
      </c>
      <c r="K256" s="18" t="s">
        <v>4687</v>
      </c>
      <c r="N256" s="7" t="s">
        <v>4688</v>
      </c>
      <c r="Q256" s="7" t="s">
        <v>510</v>
      </c>
      <c r="R256" s="7"/>
      <c r="U256" s="7">
        <v>9.9</v>
      </c>
      <c r="V256" s="7" t="s">
        <v>4689</v>
      </c>
      <c r="W256" s="7">
        <v>6.04</v>
      </c>
      <c r="AA256" s="19">
        <v>33975.47</v>
      </c>
      <c r="AF256" s="38">
        <v>60</v>
      </c>
      <c r="AG256" s="44">
        <v>33975.47</v>
      </c>
      <c r="AH256" s="7" t="str">
        <f t="shared" si="7"/>
        <v>yes</v>
      </c>
      <c r="AI256" s="6">
        <v>13746.74</v>
      </c>
      <c r="AJ256" s="7"/>
      <c r="AL256" t="s">
        <v>4709</v>
      </c>
      <c r="AM256" s="19">
        <v>33975.47</v>
      </c>
      <c r="AO256" s="7" t="s">
        <v>4713</v>
      </c>
      <c r="AP256" s="47">
        <v>18208.34</v>
      </c>
      <c r="AQ256" s="7"/>
      <c r="AR256" s="7"/>
      <c r="AT256" s="7" t="s">
        <v>4709</v>
      </c>
      <c r="AU256" s="47">
        <v>20463</v>
      </c>
      <c r="AV256" s="7"/>
      <c r="AW256" s="7"/>
      <c r="AY256" s="7" t="s">
        <v>4710</v>
      </c>
      <c r="AZ256" s="47">
        <v>11488.32</v>
      </c>
      <c r="BA256" s="7"/>
      <c r="BB256" s="47"/>
      <c r="BD256" s="7">
        <v>0</v>
      </c>
      <c r="BE256" s="44">
        <v>33975.47</v>
      </c>
      <c r="BF256" s="7">
        <v>3</v>
      </c>
      <c r="BG256" s="47">
        <v>8567.25</v>
      </c>
      <c r="BH256" s="7"/>
      <c r="BJ256" s="38">
        <v>60</v>
      </c>
      <c r="BK256" s="7">
        <v>0</v>
      </c>
      <c r="BL256" s="7" t="str">
        <f t="shared" si="6"/>
        <v>no</v>
      </c>
      <c r="BM256" s="7">
        <v>0</v>
      </c>
      <c r="BN256" s="7"/>
    </row>
    <row r="257" ht="15.6" spans="2:66">
      <c r="B257" s="24" t="s">
        <v>512</v>
      </c>
      <c r="G257" s="7" t="s">
        <v>4690</v>
      </c>
      <c r="K257" s="18" t="s">
        <v>4687</v>
      </c>
      <c r="N257" s="7">
        <v>1</v>
      </c>
      <c r="Q257" s="7" t="s">
        <v>512</v>
      </c>
      <c r="R257" s="7"/>
      <c r="U257" s="7">
        <v>5.11</v>
      </c>
      <c r="V257" s="7" t="s">
        <v>4689</v>
      </c>
      <c r="W257" s="7">
        <v>5.19</v>
      </c>
      <c r="AA257" s="19">
        <v>33907.55</v>
      </c>
      <c r="AF257" s="38">
        <v>19</v>
      </c>
      <c r="AG257" s="44">
        <v>33907.55</v>
      </c>
      <c r="AH257" s="7" t="str">
        <f t="shared" si="7"/>
        <v>no</v>
      </c>
      <c r="AI257" s="6">
        <v>13677.68</v>
      </c>
      <c r="AJ257" s="7"/>
      <c r="AL257" t="s">
        <v>4710</v>
      </c>
      <c r="AM257" s="19">
        <v>33907.55</v>
      </c>
      <c r="AO257" s="7" t="s">
        <v>4713</v>
      </c>
      <c r="AP257" s="47">
        <v>18157.88</v>
      </c>
      <c r="AQ257" s="7"/>
      <c r="AR257" s="7"/>
      <c r="AT257" s="7" t="s">
        <v>4709</v>
      </c>
      <c r="AU257" s="47">
        <v>20446.85</v>
      </c>
      <c r="AV257" s="7"/>
      <c r="AW257" s="7"/>
      <c r="AY257" s="7" t="s">
        <v>4710</v>
      </c>
      <c r="AZ257" s="47">
        <v>11482.63</v>
      </c>
      <c r="BA257" s="7"/>
      <c r="BB257" s="47"/>
      <c r="BD257" s="7">
        <v>0</v>
      </c>
      <c r="BE257" s="44">
        <v>33907.55</v>
      </c>
      <c r="BF257" s="7">
        <v>3</v>
      </c>
      <c r="BG257" s="47">
        <v>8538.29</v>
      </c>
      <c r="BH257" s="7"/>
      <c r="BJ257" s="38">
        <v>19</v>
      </c>
      <c r="BK257" s="7">
        <v>0</v>
      </c>
      <c r="BL257" s="7" t="str">
        <f t="shared" si="6"/>
        <v>yes</v>
      </c>
      <c r="BM257" s="7">
        <v>0</v>
      </c>
      <c r="BN257" s="7"/>
    </row>
    <row r="258" ht="15.6" spans="2:66">
      <c r="B258" s="24" t="s">
        <v>514</v>
      </c>
      <c r="G258" s="7" t="s">
        <v>4687</v>
      </c>
      <c r="K258" s="18" t="s">
        <v>4687</v>
      </c>
      <c r="N258" s="7">
        <v>1</v>
      </c>
      <c r="Q258" s="7" t="s">
        <v>514</v>
      </c>
      <c r="R258" s="7"/>
      <c r="U258" s="7">
        <v>5.73</v>
      </c>
      <c r="V258" s="7" t="s">
        <v>4689</v>
      </c>
      <c r="W258" s="7">
        <v>5.56</v>
      </c>
      <c r="AA258" s="19">
        <v>33900.65</v>
      </c>
      <c r="AF258" s="38">
        <v>18</v>
      </c>
      <c r="AG258" s="44">
        <v>33900.65</v>
      </c>
      <c r="AH258" s="7" t="str">
        <f t="shared" si="7"/>
        <v>no</v>
      </c>
      <c r="AI258" s="6">
        <v>13635.64</v>
      </c>
      <c r="AJ258" s="7"/>
      <c r="AL258" t="s">
        <v>4710</v>
      </c>
      <c r="AM258" s="19">
        <v>33900.65</v>
      </c>
      <c r="AO258" s="7" t="s">
        <v>4713</v>
      </c>
      <c r="AP258" s="47">
        <v>18033.97</v>
      </c>
      <c r="AQ258" s="7"/>
      <c r="AR258" s="7"/>
      <c r="AT258" s="7" t="s">
        <v>4709</v>
      </c>
      <c r="AU258" s="47">
        <v>20253.84</v>
      </c>
      <c r="AV258" s="7"/>
      <c r="AW258" s="7"/>
      <c r="AY258" s="7" t="s">
        <v>4710</v>
      </c>
      <c r="AZ258" s="47">
        <v>11478.14</v>
      </c>
      <c r="BA258" s="7"/>
      <c r="BB258" s="47"/>
      <c r="BD258" s="7">
        <v>0</v>
      </c>
      <c r="BE258" s="44">
        <v>33900.65</v>
      </c>
      <c r="BF258" s="7">
        <v>3</v>
      </c>
      <c r="BG258" s="47">
        <v>8522</v>
      </c>
      <c r="BH258" s="7"/>
      <c r="BJ258" s="38">
        <v>18</v>
      </c>
      <c r="BK258" s="7">
        <v>0</v>
      </c>
      <c r="BL258" s="7" t="str">
        <f t="shared" ref="BL258:BL321" si="8">IF(BJ258&lt;40,"yes","no")</f>
        <v>yes</v>
      </c>
      <c r="BM258" s="7">
        <v>1</v>
      </c>
      <c r="BN258" s="7"/>
    </row>
    <row r="259" ht="15.6" spans="2:66">
      <c r="B259" s="24" t="s">
        <v>516</v>
      </c>
      <c r="G259" s="7" t="s">
        <v>4690</v>
      </c>
      <c r="K259" s="18" t="s">
        <v>4687</v>
      </c>
      <c r="N259" s="7">
        <v>1</v>
      </c>
      <c r="Q259" s="7" t="s">
        <v>516</v>
      </c>
      <c r="R259" s="7"/>
      <c r="U259" s="7">
        <v>6.04</v>
      </c>
      <c r="V259" s="7" t="s">
        <v>4689</v>
      </c>
      <c r="W259" s="7">
        <v>8.23</v>
      </c>
      <c r="AA259" s="19">
        <v>33829.39</v>
      </c>
      <c r="AF259" s="38">
        <v>29</v>
      </c>
      <c r="AG259" s="44">
        <v>33829.39</v>
      </c>
      <c r="AH259" s="7" t="str">
        <f t="shared" ref="AH259:AH322" si="9">IF(AF259&gt;50,"yes","no")</f>
        <v>no</v>
      </c>
      <c r="AI259" s="6">
        <v>13622.01</v>
      </c>
      <c r="AJ259" s="7"/>
      <c r="AL259" t="s">
        <v>4710</v>
      </c>
      <c r="AM259" s="19">
        <v>33829.39</v>
      </c>
      <c r="AO259" s="7" t="s">
        <v>4713</v>
      </c>
      <c r="AP259" s="47">
        <v>18031.19</v>
      </c>
      <c r="AQ259" s="7"/>
      <c r="AR259" s="7"/>
      <c r="AT259" s="7" t="s">
        <v>4709</v>
      </c>
      <c r="AU259" s="47">
        <v>20234.85</v>
      </c>
      <c r="AV259" s="7"/>
      <c r="AW259" s="7"/>
      <c r="AY259" s="7" t="s">
        <v>4710</v>
      </c>
      <c r="AZ259" s="47">
        <v>11455.28</v>
      </c>
      <c r="BA259" s="7"/>
      <c r="BB259" s="47"/>
      <c r="BD259" s="7">
        <v>0</v>
      </c>
      <c r="BE259" s="44">
        <v>33829.39</v>
      </c>
      <c r="BF259" s="7">
        <v>3</v>
      </c>
      <c r="BG259" s="47">
        <v>8450.82</v>
      </c>
      <c r="BH259" s="7"/>
      <c r="BJ259" s="38">
        <v>29</v>
      </c>
      <c r="BK259" s="7">
        <v>0</v>
      </c>
      <c r="BL259" s="7" t="str">
        <f t="shared" si="8"/>
        <v>yes</v>
      </c>
      <c r="BM259" s="7">
        <v>3</v>
      </c>
      <c r="BN259" s="7"/>
    </row>
    <row r="260" ht="15.6" spans="2:66">
      <c r="B260" s="24" t="s">
        <v>518</v>
      </c>
      <c r="G260" s="7" t="s">
        <v>4690</v>
      </c>
      <c r="K260" s="18" t="s">
        <v>4687</v>
      </c>
      <c r="N260" s="7">
        <v>1</v>
      </c>
      <c r="Q260" s="7" t="s">
        <v>518</v>
      </c>
      <c r="R260" s="7"/>
      <c r="U260" s="7">
        <v>5.19</v>
      </c>
      <c r="V260" s="7" t="s">
        <v>4689</v>
      </c>
      <c r="W260" s="7">
        <v>4.07</v>
      </c>
      <c r="AA260" s="19">
        <v>33753.32</v>
      </c>
      <c r="AF260" s="38">
        <v>19</v>
      </c>
      <c r="AG260" s="44">
        <v>33753.32</v>
      </c>
      <c r="AH260" s="7" t="str">
        <f t="shared" si="9"/>
        <v>no</v>
      </c>
      <c r="AI260" s="6">
        <v>13616.36</v>
      </c>
      <c r="AJ260" s="7"/>
      <c r="AL260" t="s">
        <v>4710</v>
      </c>
      <c r="AM260" s="19">
        <v>33753.32</v>
      </c>
      <c r="AO260" s="7" t="s">
        <v>4713</v>
      </c>
      <c r="AP260" s="47">
        <v>18031.16</v>
      </c>
      <c r="AQ260" s="7"/>
      <c r="AR260" s="7"/>
      <c r="AT260" s="7" t="s">
        <v>4709</v>
      </c>
      <c r="AU260" s="47">
        <v>20177.67</v>
      </c>
      <c r="AV260" s="7"/>
      <c r="AW260" s="7"/>
      <c r="AY260" s="7" t="s">
        <v>4710</v>
      </c>
      <c r="AZ260" s="47">
        <v>11454.02</v>
      </c>
      <c r="BA260" s="7"/>
      <c r="BB260" s="47"/>
      <c r="BD260" s="7">
        <v>0</v>
      </c>
      <c r="BE260" s="44">
        <v>33753.32</v>
      </c>
      <c r="BF260" s="7">
        <v>3</v>
      </c>
      <c r="BG260" s="47">
        <v>8410.05</v>
      </c>
      <c r="BH260" s="7"/>
      <c r="BJ260" s="38">
        <v>19</v>
      </c>
      <c r="BK260" s="7">
        <v>0</v>
      </c>
      <c r="BL260" s="7" t="str">
        <f t="shared" si="8"/>
        <v>yes</v>
      </c>
      <c r="BM260" s="7">
        <v>0</v>
      </c>
      <c r="BN260" s="7"/>
    </row>
    <row r="261" ht="15.6" spans="2:66">
      <c r="B261" s="24" t="s">
        <v>520</v>
      </c>
      <c r="G261" s="7" t="s">
        <v>4687</v>
      </c>
      <c r="K261" s="18" t="s">
        <v>4687</v>
      </c>
      <c r="N261" s="7">
        <v>1</v>
      </c>
      <c r="Q261" s="7" t="s">
        <v>520</v>
      </c>
      <c r="R261" s="7"/>
      <c r="U261" s="7">
        <v>5.56</v>
      </c>
      <c r="V261" s="7" t="s">
        <v>4689</v>
      </c>
      <c r="W261" s="7">
        <v>5.77</v>
      </c>
      <c r="AA261" s="19">
        <v>33750.29</v>
      </c>
      <c r="AF261" s="38">
        <v>38</v>
      </c>
      <c r="AG261" s="44">
        <v>33750.29</v>
      </c>
      <c r="AH261" s="7" t="str">
        <f t="shared" si="9"/>
        <v>no</v>
      </c>
      <c r="AI261" s="6">
        <v>13607.37</v>
      </c>
      <c r="AJ261" s="7"/>
      <c r="AL261" t="s">
        <v>4709</v>
      </c>
      <c r="AM261" s="19">
        <v>33750.29</v>
      </c>
      <c r="AO261" s="7" t="s">
        <v>4713</v>
      </c>
      <c r="AP261" s="47">
        <v>17942.11</v>
      </c>
      <c r="AQ261" s="7"/>
      <c r="AR261" s="7"/>
      <c r="AT261" s="7" t="s">
        <v>4709</v>
      </c>
      <c r="AU261" s="47">
        <v>20149.32</v>
      </c>
      <c r="AV261" s="7"/>
      <c r="AW261" s="7"/>
      <c r="AY261" s="7" t="s">
        <v>4710</v>
      </c>
      <c r="AZ261" s="47">
        <v>11436.74</v>
      </c>
      <c r="BA261" s="7"/>
      <c r="BB261" s="47"/>
      <c r="BD261" s="7">
        <v>0</v>
      </c>
      <c r="BE261" s="44">
        <v>33750.29</v>
      </c>
      <c r="BF261" s="7">
        <v>3</v>
      </c>
      <c r="BG261" s="47">
        <v>8252.28</v>
      </c>
      <c r="BH261" s="7"/>
      <c r="BJ261" s="38">
        <v>38</v>
      </c>
      <c r="BK261" s="7">
        <v>3</v>
      </c>
      <c r="BL261" s="7" t="str">
        <f t="shared" si="8"/>
        <v>yes</v>
      </c>
      <c r="BM261" s="7">
        <v>0</v>
      </c>
      <c r="BN261" s="7"/>
    </row>
    <row r="262" ht="15.6" spans="2:66">
      <c r="B262" s="24" t="s">
        <v>522</v>
      </c>
      <c r="G262" s="7" t="s">
        <v>4687</v>
      </c>
      <c r="K262" s="18" t="s">
        <v>4687</v>
      </c>
      <c r="N262" s="7" t="s">
        <v>4688</v>
      </c>
      <c r="Q262" s="7" t="s">
        <v>522</v>
      </c>
      <c r="R262" s="7"/>
      <c r="U262" s="7">
        <v>8.23</v>
      </c>
      <c r="V262" s="7" t="s">
        <v>4689</v>
      </c>
      <c r="W262" s="7">
        <v>5.98</v>
      </c>
      <c r="AA262" s="19">
        <v>33732.69</v>
      </c>
      <c r="AF262" s="38">
        <v>20</v>
      </c>
      <c r="AG262" s="44">
        <v>33732.69</v>
      </c>
      <c r="AH262" s="7" t="str">
        <f t="shared" si="9"/>
        <v>no</v>
      </c>
      <c r="AI262" s="6">
        <v>13566.04</v>
      </c>
      <c r="AJ262" s="7"/>
      <c r="AL262" t="s">
        <v>4709</v>
      </c>
      <c r="AM262" s="19">
        <v>33732.69</v>
      </c>
      <c r="AO262" s="7" t="s">
        <v>4713</v>
      </c>
      <c r="AP262" s="47">
        <v>17929.3</v>
      </c>
      <c r="AQ262" s="7"/>
      <c r="AR262" s="7"/>
      <c r="AT262" s="7" t="s">
        <v>4709</v>
      </c>
      <c r="AU262" s="47">
        <v>20009.63</v>
      </c>
      <c r="AV262" s="7"/>
      <c r="AW262" s="7"/>
      <c r="AY262" s="7" t="s">
        <v>4710</v>
      </c>
      <c r="AZ262" s="47">
        <v>11435.74</v>
      </c>
      <c r="BA262" s="7"/>
      <c r="BB262" s="47"/>
      <c r="BD262" s="7">
        <v>3</v>
      </c>
      <c r="BE262" s="44">
        <v>33732.69</v>
      </c>
      <c r="BF262" s="7">
        <v>3</v>
      </c>
      <c r="BG262" s="47">
        <v>8179.51</v>
      </c>
      <c r="BH262" s="7"/>
      <c r="BJ262" s="38">
        <v>20</v>
      </c>
      <c r="BK262" s="7">
        <v>0</v>
      </c>
      <c r="BL262" s="7" t="str">
        <f t="shared" si="8"/>
        <v>yes</v>
      </c>
      <c r="BM262" s="7">
        <v>3</v>
      </c>
      <c r="BN262" s="7"/>
    </row>
    <row r="263" ht="15.6" spans="2:66">
      <c r="B263" s="24" t="s">
        <v>524</v>
      </c>
      <c r="G263" s="7" t="s">
        <v>4687</v>
      </c>
      <c r="K263" s="18" t="s">
        <v>4689</v>
      </c>
      <c r="N263" s="7">
        <v>2</v>
      </c>
      <c r="Q263" s="7" t="s">
        <v>524</v>
      </c>
      <c r="R263" s="7"/>
      <c r="U263" s="7">
        <v>9.03</v>
      </c>
      <c r="V263" s="7" t="s">
        <v>4687</v>
      </c>
      <c r="W263" s="7">
        <v>6.01</v>
      </c>
      <c r="AA263" s="19">
        <v>33707.55</v>
      </c>
      <c r="AF263" s="38">
        <v>52</v>
      </c>
      <c r="AG263" s="44">
        <v>33707.55</v>
      </c>
      <c r="AH263" s="7" t="str">
        <f t="shared" si="9"/>
        <v>yes</v>
      </c>
      <c r="AI263" s="6">
        <v>13555</v>
      </c>
      <c r="AJ263" s="7"/>
      <c r="AL263" t="s">
        <v>4710</v>
      </c>
      <c r="AM263" s="19">
        <v>33707.55</v>
      </c>
      <c r="AO263" s="7" t="s">
        <v>4713</v>
      </c>
      <c r="AP263" s="47">
        <v>17904.53</v>
      </c>
      <c r="AQ263" s="7"/>
      <c r="AR263" s="7"/>
      <c r="AT263" s="7" t="s">
        <v>4709</v>
      </c>
      <c r="AU263" s="47">
        <v>17468.98</v>
      </c>
      <c r="AV263" s="7"/>
      <c r="AW263" s="7"/>
      <c r="AY263" s="7" t="s">
        <v>4710</v>
      </c>
      <c r="AZ263" s="47">
        <v>11419.49</v>
      </c>
      <c r="BA263" s="7"/>
      <c r="BB263" s="47"/>
      <c r="BD263" s="7">
        <v>0</v>
      </c>
      <c r="BE263" s="44">
        <v>33707.55</v>
      </c>
      <c r="BF263" s="7">
        <v>4</v>
      </c>
      <c r="BG263" s="47">
        <v>8162.72</v>
      </c>
      <c r="BH263" s="7"/>
      <c r="BJ263" s="38">
        <v>52</v>
      </c>
      <c r="BK263" s="7">
        <v>2</v>
      </c>
      <c r="BL263" s="7" t="str">
        <f t="shared" si="8"/>
        <v>no</v>
      </c>
      <c r="BM263" s="7">
        <v>3</v>
      </c>
      <c r="BN263" s="7"/>
    </row>
    <row r="264" ht="15.6" spans="2:66">
      <c r="B264" s="24" t="s">
        <v>526</v>
      </c>
      <c r="G264" s="7" t="s">
        <v>4687</v>
      </c>
      <c r="K264" s="18" t="s">
        <v>4689</v>
      </c>
      <c r="N264" s="7" t="s">
        <v>4688</v>
      </c>
      <c r="Q264" s="7" t="s">
        <v>526</v>
      </c>
      <c r="R264" s="7"/>
      <c r="U264" s="7">
        <v>4.07</v>
      </c>
      <c r="V264" s="7" t="s">
        <v>4689</v>
      </c>
      <c r="W264" s="7">
        <v>5.67</v>
      </c>
      <c r="AA264" s="19">
        <v>33611.71</v>
      </c>
      <c r="AF264" s="38">
        <v>37</v>
      </c>
      <c r="AG264" s="44">
        <v>33611.71</v>
      </c>
      <c r="AH264" s="7" t="str">
        <f t="shared" si="9"/>
        <v>no</v>
      </c>
      <c r="AI264" s="6">
        <v>13511.28</v>
      </c>
      <c r="AJ264" s="7"/>
      <c r="AL264" t="s">
        <v>4709</v>
      </c>
      <c r="AM264" s="19">
        <v>33611.71</v>
      </c>
      <c r="AO264" s="7" t="s">
        <v>4713</v>
      </c>
      <c r="AP264" s="47">
        <v>17882.67</v>
      </c>
      <c r="AQ264" s="7"/>
      <c r="AR264" s="7"/>
      <c r="AT264" s="7" t="s">
        <v>4709</v>
      </c>
      <c r="AU264" s="47">
        <v>17361.77</v>
      </c>
      <c r="AV264" s="7"/>
      <c r="AW264" s="7"/>
      <c r="AY264" s="7" t="s">
        <v>4710</v>
      </c>
      <c r="AZ264" s="47">
        <v>11412.02</v>
      </c>
      <c r="BA264" s="7"/>
      <c r="BB264" s="47"/>
      <c r="BD264" s="7">
        <v>0</v>
      </c>
      <c r="BE264" s="44">
        <v>33611.71</v>
      </c>
      <c r="BF264" s="7">
        <v>3</v>
      </c>
      <c r="BG264" s="47">
        <v>8157.92</v>
      </c>
      <c r="BH264" s="7"/>
      <c r="BJ264" s="38">
        <v>37</v>
      </c>
      <c r="BK264" s="7">
        <v>3</v>
      </c>
      <c r="BL264" s="7" t="str">
        <f t="shared" si="8"/>
        <v>yes</v>
      </c>
      <c r="BM264" s="7">
        <v>0</v>
      </c>
      <c r="BN264" s="7"/>
    </row>
    <row r="265" ht="15.6" spans="2:66">
      <c r="B265" s="24" t="s">
        <v>528</v>
      </c>
      <c r="G265" s="7" t="s">
        <v>4687</v>
      </c>
      <c r="K265" s="18" t="s">
        <v>4687</v>
      </c>
      <c r="N265" s="7">
        <v>2</v>
      </c>
      <c r="Q265" s="7" t="s">
        <v>528</v>
      </c>
      <c r="R265" s="7"/>
      <c r="U265" s="7">
        <v>5.77</v>
      </c>
      <c r="V265" s="7" t="s">
        <v>4689</v>
      </c>
      <c r="W265" s="7">
        <v>6.02</v>
      </c>
      <c r="AA265" s="19">
        <v>33527.1</v>
      </c>
      <c r="AF265" s="38">
        <v>50</v>
      </c>
      <c r="AG265" s="44">
        <v>33527.1</v>
      </c>
      <c r="AH265" s="7" t="str">
        <f t="shared" si="9"/>
        <v>no</v>
      </c>
      <c r="AI265" s="6">
        <v>13470.86</v>
      </c>
      <c r="AJ265" s="7"/>
      <c r="AL265" t="s">
        <v>4710</v>
      </c>
      <c r="AM265" s="19">
        <v>33527.1</v>
      </c>
      <c r="AO265" s="7" t="s">
        <v>4713</v>
      </c>
      <c r="AP265" s="47">
        <v>17878.9</v>
      </c>
      <c r="AQ265" s="7"/>
      <c r="AR265" s="7"/>
      <c r="AT265" s="7" t="s">
        <v>4709</v>
      </c>
      <c r="AU265" s="47">
        <v>17352.68</v>
      </c>
      <c r="AV265" s="7"/>
      <c r="AW265" s="7"/>
      <c r="AY265" s="7" t="s">
        <v>4710</v>
      </c>
      <c r="AZ265" s="47">
        <v>11411.69</v>
      </c>
      <c r="BA265" s="7"/>
      <c r="BB265" s="47"/>
      <c r="BD265" s="7">
        <v>0</v>
      </c>
      <c r="BE265" s="44">
        <v>33527.1</v>
      </c>
      <c r="BF265" s="7">
        <v>3</v>
      </c>
      <c r="BG265" s="47">
        <v>8059.68</v>
      </c>
      <c r="BH265" s="7"/>
      <c r="BJ265" s="38">
        <v>50</v>
      </c>
      <c r="BK265" s="7">
        <v>0</v>
      </c>
      <c r="BL265" s="7" t="str">
        <f t="shared" si="8"/>
        <v>no</v>
      </c>
      <c r="BM265" s="7">
        <v>3</v>
      </c>
      <c r="BN265" s="7"/>
    </row>
    <row r="266" ht="15.6" spans="2:66">
      <c r="B266" s="24" t="s">
        <v>530</v>
      </c>
      <c r="G266" s="7" t="s">
        <v>4690</v>
      </c>
      <c r="K266" s="18" t="s">
        <v>4687</v>
      </c>
      <c r="N266" s="7">
        <v>1</v>
      </c>
      <c r="Q266" s="7" t="s">
        <v>530</v>
      </c>
      <c r="R266" s="7"/>
      <c r="U266" s="7">
        <v>5.98</v>
      </c>
      <c r="V266" s="7" t="s">
        <v>4689</v>
      </c>
      <c r="W266" s="7">
        <v>11.19</v>
      </c>
      <c r="AA266" s="19">
        <v>33475.82</v>
      </c>
      <c r="AF266" s="38">
        <v>19</v>
      </c>
      <c r="AG266" s="44">
        <v>33475.82</v>
      </c>
      <c r="AH266" s="7" t="str">
        <f t="shared" si="9"/>
        <v>no</v>
      </c>
      <c r="AI266" s="6">
        <v>13470.8</v>
      </c>
      <c r="AJ266" s="7"/>
      <c r="AL266" t="s">
        <v>4709</v>
      </c>
      <c r="AM266" s="19">
        <v>33475.82</v>
      </c>
      <c r="AO266" s="7" t="s">
        <v>4713</v>
      </c>
      <c r="AP266" s="47">
        <v>17862.92</v>
      </c>
      <c r="AQ266" s="7"/>
      <c r="AR266" s="7"/>
      <c r="AT266" s="7" t="s">
        <v>4709</v>
      </c>
      <c r="AU266" s="47">
        <v>17337.58</v>
      </c>
      <c r="AV266" s="7"/>
      <c r="AW266" s="7"/>
      <c r="AY266" s="7" t="s">
        <v>4710</v>
      </c>
      <c r="AZ266" s="47">
        <v>11396.9</v>
      </c>
      <c r="BA266" s="7"/>
      <c r="BB266" s="47"/>
      <c r="BD266" s="7">
        <v>3</v>
      </c>
      <c r="BE266" s="44">
        <v>33475.82</v>
      </c>
      <c r="BF266" s="7">
        <v>3</v>
      </c>
      <c r="BG266" s="47">
        <v>8059.06</v>
      </c>
      <c r="BH266" s="7"/>
      <c r="BJ266" s="38">
        <v>19</v>
      </c>
      <c r="BK266" s="7">
        <v>0</v>
      </c>
      <c r="BL266" s="7" t="str">
        <f t="shared" si="8"/>
        <v>yes</v>
      </c>
      <c r="BM266" s="7">
        <v>0</v>
      </c>
      <c r="BN266" s="7"/>
    </row>
    <row r="267" ht="15.6" spans="2:66">
      <c r="B267" s="24" t="s">
        <v>532</v>
      </c>
      <c r="G267" s="7" t="s">
        <v>4687</v>
      </c>
      <c r="K267" s="18" t="s">
        <v>4687</v>
      </c>
      <c r="N267" s="7" t="s">
        <v>4688</v>
      </c>
      <c r="Q267" s="7" t="s">
        <v>532</v>
      </c>
      <c r="R267" s="7"/>
      <c r="U267" s="7">
        <v>6.01</v>
      </c>
      <c r="V267" s="7" t="s">
        <v>4689</v>
      </c>
      <c r="W267" s="7">
        <v>5.11</v>
      </c>
      <c r="AA267" s="19">
        <v>33471.97</v>
      </c>
      <c r="AF267" s="38">
        <v>32</v>
      </c>
      <c r="AG267" s="44">
        <v>33471.97</v>
      </c>
      <c r="AH267" s="7" t="str">
        <f t="shared" si="9"/>
        <v>no</v>
      </c>
      <c r="AI267" s="6">
        <v>13462.52</v>
      </c>
      <c r="AJ267" s="7"/>
      <c r="AL267" t="s">
        <v>4709</v>
      </c>
      <c r="AM267" s="19">
        <v>33471.97</v>
      </c>
      <c r="AO267" s="7" t="s">
        <v>4713</v>
      </c>
      <c r="AP267" s="47">
        <v>17832.6</v>
      </c>
      <c r="AQ267" s="7"/>
      <c r="AR267" s="7"/>
      <c r="AT267" s="7" t="s">
        <v>4709</v>
      </c>
      <c r="AU267" s="47">
        <v>17253.43</v>
      </c>
      <c r="AV267" s="7"/>
      <c r="AW267" s="7"/>
      <c r="AY267" s="7" t="s">
        <v>4710</v>
      </c>
      <c r="AZ267" s="47">
        <v>11394.07</v>
      </c>
      <c r="BA267" s="7"/>
      <c r="BB267" s="47"/>
      <c r="BD267" s="7">
        <v>3</v>
      </c>
      <c r="BE267" s="44">
        <v>33471.97</v>
      </c>
      <c r="BF267" s="7">
        <v>3</v>
      </c>
      <c r="BG267" s="47">
        <v>8021.11</v>
      </c>
      <c r="BH267" s="7"/>
      <c r="BJ267" s="38">
        <v>32</v>
      </c>
      <c r="BK267" s="7">
        <v>3</v>
      </c>
      <c r="BL267" s="7" t="str">
        <f t="shared" si="8"/>
        <v>yes</v>
      </c>
      <c r="BM267" s="7">
        <v>3</v>
      </c>
      <c r="BN267" s="7"/>
    </row>
    <row r="268" ht="15.6" spans="2:66">
      <c r="B268" s="24" t="s">
        <v>534</v>
      </c>
      <c r="G268" s="7" t="s">
        <v>4687</v>
      </c>
      <c r="K268" s="18" t="s">
        <v>4689</v>
      </c>
      <c r="N268" s="7" t="s">
        <v>4688</v>
      </c>
      <c r="Q268" s="7" t="s">
        <v>534</v>
      </c>
      <c r="R268" s="7"/>
      <c r="U268" s="7">
        <v>5.67</v>
      </c>
      <c r="V268" s="7" t="s">
        <v>4689</v>
      </c>
      <c r="W268" s="7">
        <v>10.85</v>
      </c>
      <c r="AA268" s="19">
        <v>33450.99</v>
      </c>
      <c r="AF268" s="38">
        <v>37</v>
      </c>
      <c r="AG268" s="44">
        <v>33450.99</v>
      </c>
      <c r="AH268" s="7" t="str">
        <f t="shared" si="9"/>
        <v>no</v>
      </c>
      <c r="AI268" s="6">
        <v>13457.96</v>
      </c>
      <c r="AJ268" s="7"/>
      <c r="AL268" t="s">
        <v>4709</v>
      </c>
      <c r="AM268" s="19">
        <v>33450.99</v>
      </c>
      <c r="AO268" s="7" t="s">
        <v>4713</v>
      </c>
      <c r="AP268" s="47">
        <v>17779.94</v>
      </c>
      <c r="AQ268" s="7"/>
      <c r="AR268" s="7"/>
      <c r="AT268" s="7" t="s">
        <v>4709</v>
      </c>
      <c r="AU268" s="47">
        <v>17179.52</v>
      </c>
      <c r="AV268" s="7"/>
      <c r="AW268" s="7"/>
      <c r="AY268" s="7" t="s">
        <v>4710</v>
      </c>
      <c r="AZ268" s="47">
        <v>11388.27</v>
      </c>
      <c r="BA268" s="7"/>
      <c r="BB268" s="47"/>
      <c r="BD268" s="7">
        <v>2</v>
      </c>
      <c r="BE268" s="44">
        <v>33450.99</v>
      </c>
      <c r="BF268" s="7">
        <v>3</v>
      </c>
      <c r="BG268" s="47">
        <v>7986.48</v>
      </c>
      <c r="BH268" s="7"/>
      <c r="BJ268" s="38">
        <v>37</v>
      </c>
      <c r="BK268" s="7">
        <v>3</v>
      </c>
      <c r="BL268" s="7" t="str">
        <f t="shared" si="8"/>
        <v>yes</v>
      </c>
      <c r="BM268" s="7">
        <v>3</v>
      </c>
      <c r="BN268" s="7"/>
    </row>
    <row r="269" ht="15.6" spans="2:66">
      <c r="B269" s="24" t="s">
        <v>536</v>
      </c>
      <c r="G269" s="7" t="s">
        <v>4690</v>
      </c>
      <c r="K269" s="18" t="s">
        <v>4689</v>
      </c>
      <c r="N269" s="7">
        <v>1</v>
      </c>
      <c r="Q269" s="7" t="s">
        <v>536</v>
      </c>
      <c r="R269" s="7"/>
      <c r="U269" s="7">
        <v>6.02</v>
      </c>
      <c r="V269" s="7" t="s">
        <v>4689</v>
      </c>
      <c r="W269" s="7">
        <v>5.24</v>
      </c>
      <c r="AA269" s="19">
        <v>33344.45</v>
      </c>
      <c r="AF269" s="38">
        <v>53</v>
      </c>
      <c r="AG269" s="44">
        <v>33344.45</v>
      </c>
      <c r="AH269" s="7" t="str">
        <f t="shared" si="9"/>
        <v>yes</v>
      </c>
      <c r="AI269" s="6">
        <v>13451.12</v>
      </c>
      <c r="AJ269" s="7"/>
      <c r="AL269" t="s">
        <v>4709</v>
      </c>
      <c r="AM269" s="19">
        <v>33344.45</v>
      </c>
      <c r="AO269" s="7" t="s">
        <v>4713</v>
      </c>
      <c r="AP269" s="47">
        <v>17777.73</v>
      </c>
      <c r="AQ269" s="7"/>
      <c r="AR269" s="7"/>
      <c r="AT269" s="7" t="s">
        <v>4709</v>
      </c>
      <c r="AU269" s="47">
        <v>17178.68</v>
      </c>
      <c r="AV269" s="7"/>
      <c r="AW269" s="7"/>
      <c r="AY269" s="7" t="s">
        <v>4710</v>
      </c>
      <c r="AZ269" s="47">
        <v>11381.33</v>
      </c>
      <c r="BA269" s="7"/>
      <c r="BB269" s="47"/>
      <c r="BD269" s="7">
        <v>0</v>
      </c>
      <c r="BE269" s="44">
        <v>33344.45</v>
      </c>
      <c r="BF269" s="7">
        <v>3</v>
      </c>
      <c r="BG269" s="47">
        <v>7985.82</v>
      </c>
      <c r="BH269" s="7"/>
      <c r="BJ269" s="38">
        <v>53</v>
      </c>
      <c r="BK269" s="7">
        <v>0</v>
      </c>
      <c r="BL269" s="7" t="str">
        <f t="shared" si="8"/>
        <v>no</v>
      </c>
      <c r="BM269" s="7">
        <v>0</v>
      </c>
      <c r="BN269" s="7"/>
    </row>
    <row r="270" ht="15.6" spans="2:66">
      <c r="B270" s="24" t="s">
        <v>538</v>
      </c>
      <c r="G270" s="7" t="s">
        <v>4687</v>
      </c>
      <c r="K270" s="18" t="s">
        <v>4687</v>
      </c>
      <c r="N270" s="7" t="s">
        <v>4688</v>
      </c>
      <c r="Q270" s="7" t="s">
        <v>538</v>
      </c>
      <c r="R270" s="7"/>
      <c r="U270" s="7">
        <v>11.19</v>
      </c>
      <c r="V270" s="7" t="s">
        <v>4689</v>
      </c>
      <c r="W270" s="7">
        <v>10.08</v>
      </c>
      <c r="AA270" s="19">
        <v>33307.55</v>
      </c>
      <c r="AF270" s="38">
        <v>60</v>
      </c>
      <c r="AG270" s="44">
        <v>33307.55</v>
      </c>
      <c r="AH270" s="7" t="str">
        <f t="shared" si="9"/>
        <v>yes</v>
      </c>
      <c r="AI270" s="6">
        <v>13430.27</v>
      </c>
      <c r="AJ270" s="7"/>
      <c r="AL270" t="s">
        <v>4709</v>
      </c>
      <c r="AM270" s="19">
        <v>33307.55</v>
      </c>
      <c r="AO270" s="7" t="s">
        <v>4713</v>
      </c>
      <c r="AP270" s="47">
        <v>17748.51</v>
      </c>
      <c r="AQ270" s="7"/>
      <c r="AR270" s="7"/>
      <c r="AT270" s="7" t="s">
        <v>4709</v>
      </c>
      <c r="AU270" s="47">
        <v>17174.52</v>
      </c>
      <c r="AV270" s="7"/>
      <c r="AW270" s="7"/>
      <c r="AY270" s="7" t="s">
        <v>4710</v>
      </c>
      <c r="AZ270" s="47">
        <v>11378.57</v>
      </c>
      <c r="BA270" s="7"/>
      <c r="BB270" s="47"/>
      <c r="BD270" s="7">
        <v>1</v>
      </c>
      <c r="BE270" s="44">
        <v>33307.55</v>
      </c>
      <c r="BF270" s="7">
        <v>3</v>
      </c>
      <c r="BG270" s="47">
        <v>7954.52</v>
      </c>
      <c r="BH270" s="7"/>
      <c r="BJ270" s="38">
        <v>60</v>
      </c>
      <c r="BK270" s="7">
        <v>0</v>
      </c>
      <c r="BL270" s="7" t="str">
        <f t="shared" si="8"/>
        <v>no</v>
      </c>
      <c r="BM270" s="7">
        <v>0</v>
      </c>
      <c r="BN270" s="7"/>
    </row>
    <row r="271" ht="15.6" spans="2:66">
      <c r="B271" s="24" t="s">
        <v>540</v>
      </c>
      <c r="G271" s="7" t="s">
        <v>4687</v>
      </c>
      <c r="K271" s="18" t="s">
        <v>4687</v>
      </c>
      <c r="N271" s="7" t="s">
        <v>4688</v>
      </c>
      <c r="Q271" s="7" t="s">
        <v>540</v>
      </c>
      <c r="R271" s="7"/>
      <c r="U271" s="7">
        <v>5.11</v>
      </c>
      <c r="V271" s="7" t="s">
        <v>4689</v>
      </c>
      <c r="W271" s="7">
        <v>10.97</v>
      </c>
      <c r="AA271" s="19">
        <v>33292.83</v>
      </c>
      <c r="AF271" s="38">
        <v>28</v>
      </c>
      <c r="AG271" s="44">
        <v>33292.83</v>
      </c>
      <c r="AH271" s="7" t="str">
        <f t="shared" si="9"/>
        <v>no</v>
      </c>
      <c r="AI271" s="6">
        <v>13429.04</v>
      </c>
      <c r="AJ271" s="7"/>
      <c r="AL271" t="s">
        <v>4709</v>
      </c>
      <c r="AM271" s="19">
        <v>33292.83</v>
      </c>
      <c r="AO271" s="7" t="s">
        <v>4713</v>
      </c>
      <c r="AP271" s="47">
        <v>17663.14</v>
      </c>
      <c r="AQ271" s="7"/>
      <c r="AR271" s="7"/>
      <c r="AT271" s="7" t="s">
        <v>4709</v>
      </c>
      <c r="AU271" s="47">
        <v>17172.27</v>
      </c>
      <c r="AV271" s="7"/>
      <c r="AW271" s="7"/>
      <c r="AY271" s="7" t="s">
        <v>4710</v>
      </c>
      <c r="AZ271" s="47">
        <v>11369.39</v>
      </c>
      <c r="BA271" s="7"/>
      <c r="BB271" s="47"/>
      <c r="BD271" s="7">
        <v>0</v>
      </c>
      <c r="BE271" s="44">
        <v>33292.83</v>
      </c>
      <c r="BF271" s="7">
        <v>3</v>
      </c>
      <c r="BG271" s="47">
        <v>7948.22</v>
      </c>
      <c r="BH271" s="7"/>
      <c r="BJ271" s="38">
        <v>28</v>
      </c>
      <c r="BK271" s="7">
        <v>0</v>
      </c>
      <c r="BL271" s="7" t="str">
        <f t="shared" si="8"/>
        <v>yes</v>
      </c>
      <c r="BM271" s="7">
        <v>3</v>
      </c>
      <c r="BN271" s="7"/>
    </row>
    <row r="272" ht="15.6" spans="2:66">
      <c r="B272" s="24" t="s">
        <v>542</v>
      </c>
      <c r="G272" s="7" t="s">
        <v>4687</v>
      </c>
      <c r="K272" s="18" t="s">
        <v>4689</v>
      </c>
      <c r="N272" s="7" t="s">
        <v>4688</v>
      </c>
      <c r="Q272" s="7" t="s">
        <v>542</v>
      </c>
      <c r="R272" s="7"/>
      <c r="U272" s="7">
        <v>10.85</v>
      </c>
      <c r="V272" s="7" t="s">
        <v>4689</v>
      </c>
      <c r="W272" s="7">
        <v>4.9</v>
      </c>
      <c r="AA272" s="19">
        <v>33121</v>
      </c>
      <c r="AF272" s="38">
        <v>55</v>
      </c>
      <c r="AG272" s="44">
        <v>33121</v>
      </c>
      <c r="AH272" s="7" t="str">
        <f t="shared" si="9"/>
        <v>yes</v>
      </c>
      <c r="AI272" s="6">
        <v>13415.04</v>
      </c>
      <c r="AJ272" s="7"/>
      <c r="AL272" t="s">
        <v>4709</v>
      </c>
      <c r="AM272" s="19">
        <v>33121</v>
      </c>
      <c r="AO272" s="7" t="s">
        <v>4713</v>
      </c>
      <c r="AP272" s="47">
        <v>17626.24</v>
      </c>
      <c r="AQ272" s="7"/>
      <c r="AR272" s="7"/>
      <c r="AT272" s="7" t="s">
        <v>4709</v>
      </c>
      <c r="AU272" s="47">
        <v>17128.43</v>
      </c>
      <c r="AV272" s="7"/>
      <c r="AW272" s="7"/>
      <c r="AY272" s="7" t="s">
        <v>4710</v>
      </c>
      <c r="AZ272" s="47">
        <v>11365.95</v>
      </c>
      <c r="BA272" s="7"/>
      <c r="BB272" s="47"/>
      <c r="BD272" s="7">
        <v>1</v>
      </c>
      <c r="BE272" s="44">
        <v>33121</v>
      </c>
      <c r="BF272" s="7">
        <v>3</v>
      </c>
      <c r="BG272" s="47">
        <v>7824.37</v>
      </c>
      <c r="BH272" s="7"/>
      <c r="BJ272" s="38">
        <v>55</v>
      </c>
      <c r="BK272" s="7">
        <v>0</v>
      </c>
      <c r="BL272" s="7" t="str">
        <f t="shared" si="8"/>
        <v>no</v>
      </c>
      <c r="BM272" s="7">
        <v>0</v>
      </c>
      <c r="BN272" s="7"/>
    </row>
    <row r="273" ht="15.6" spans="2:66">
      <c r="B273" s="24" t="s">
        <v>544</v>
      </c>
      <c r="G273" s="7" t="s">
        <v>4687</v>
      </c>
      <c r="K273" s="18" t="s">
        <v>4689</v>
      </c>
      <c r="N273" s="7">
        <v>1</v>
      </c>
      <c r="Q273" s="7" t="s">
        <v>544</v>
      </c>
      <c r="R273" s="7"/>
      <c r="U273" s="7">
        <v>5.24</v>
      </c>
      <c r="V273" s="7" t="s">
        <v>4689</v>
      </c>
      <c r="W273" s="7">
        <v>5.33</v>
      </c>
      <c r="AA273" s="19">
        <v>33090.66</v>
      </c>
      <c r="AF273" s="38">
        <v>27</v>
      </c>
      <c r="AG273" s="44">
        <v>33090.66</v>
      </c>
      <c r="AH273" s="7" t="str">
        <f t="shared" si="9"/>
        <v>no</v>
      </c>
      <c r="AI273" s="6">
        <v>13405.39</v>
      </c>
      <c r="AJ273" s="7"/>
      <c r="AL273" t="s">
        <v>4709</v>
      </c>
      <c r="AM273" s="19">
        <v>33090.66</v>
      </c>
      <c r="AO273" s="7" t="s">
        <v>4713</v>
      </c>
      <c r="AP273" s="47">
        <v>17584.72</v>
      </c>
      <c r="AQ273" s="7"/>
      <c r="AR273" s="7"/>
      <c r="AT273" s="7" t="s">
        <v>4709</v>
      </c>
      <c r="AU273" s="47">
        <v>17085.27</v>
      </c>
      <c r="AV273" s="7"/>
      <c r="AW273" s="7"/>
      <c r="AY273" s="7" t="s">
        <v>4710</v>
      </c>
      <c r="AZ273" s="47">
        <v>11363.28</v>
      </c>
      <c r="BA273" s="7"/>
      <c r="BB273" s="47"/>
      <c r="BD273" s="7">
        <v>0</v>
      </c>
      <c r="BE273" s="44">
        <v>33090.66</v>
      </c>
      <c r="BF273" s="7">
        <v>3</v>
      </c>
      <c r="BG273" s="47">
        <v>7812.67</v>
      </c>
      <c r="BH273" s="7"/>
      <c r="BJ273" s="38">
        <v>27</v>
      </c>
      <c r="BK273" s="7">
        <v>0</v>
      </c>
      <c r="BL273" s="7" t="str">
        <f t="shared" si="8"/>
        <v>yes</v>
      </c>
      <c r="BM273" s="7">
        <v>3</v>
      </c>
      <c r="BN273" s="7"/>
    </row>
    <row r="274" ht="15.6" spans="2:66">
      <c r="B274" s="24" t="s">
        <v>546</v>
      </c>
      <c r="G274" s="7" t="s">
        <v>4687</v>
      </c>
      <c r="K274" s="18" t="s">
        <v>4687</v>
      </c>
      <c r="N274" s="7" t="s">
        <v>4688</v>
      </c>
      <c r="Q274" s="7" t="s">
        <v>546</v>
      </c>
      <c r="R274" s="7"/>
      <c r="U274" s="7">
        <v>10.08</v>
      </c>
      <c r="V274" s="7" t="s">
        <v>4689</v>
      </c>
      <c r="W274" s="7">
        <v>4.61</v>
      </c>
      <c r="AA274" s="19">
        <v>33074.94</v>
      </c>
      <c r="AF274" s="38">
        <v>51</v>
      </c>
      <c r="AG274" s="44">
        <v>33074.94</v>
      </c>
      <c r="AH274" s="7" t="str">
        <f t="shared" si="9"/>
        <v>yes</v>
      </c>
      <c r="AI274" s="6">
        <v>13393.76</v>
      </c>
      <c r="AJ274" s="7"/>
      <c r="AL274" t="s">
        <v>4709</v>
      </c>
      <c r="AM274" s="19">
        <v>33074.94</v>
      </c>
      <c r="AO274" s="7" t="s">
        <v>4713</v>
      </c>
      <c r="AP274" s="47">
        <v>17560.38</v>
      </c>
      <c r="AQ274" s="7"/>
      <c r="AR274" s="7"/>
      <c r="AT274" s="7" t="s">
        <v>4709</v>
      </c>
      <c r="AU274" s="47">
        <v>17081.08</v>
      </c>
      <c r="AV274" s="7"/>
      <c r="AW274" s="7"/>
      <c r="AY274" s="7" t="s">
        <v>4710</v>
      </c>
      <c r="AZ274" s="47">
        <v>11362.76</v>
      </c>
      <c r="BA274" s="7"/>
      <c r="BB274" s="47"/>
      <c r="BD274" s="7">
        <v>1</v>
      </c>
      <c r="BE274" s="44">
        <v>33074.94</v>
      </c>
      <c r="BF274" s="7">
        <v>3</v>
      </c>
      <c r="BG274" s="47">
        <v>7684.62</v>
      </c>
      <c r="BH274" s="7"/>
      <c r="BJ274" s="38">
        <v>51</v>
      </c>
      <c r="BK274" s="7">
        <v>0</v>
      </c>
      <c r="BL274" s="7" t="str">
        <f t="shared" si="8"/>
        <v>no</v>
      </c>
      <c r="BM274" s="7">
        <v>3</v>
      </c>
      <c r="BN274" s="7"/>
    </row>
    <row r="275" ht="15.6" spans="2:66">
      <c r="B275" s="24" t="s">
        <v>548</v>
      </c>
      <c r="G275" s="7" t="s">
        <v>4687</v>
      </c>
      <c r="K275" s="18" t="s">
        <v>4689</v>
      </c>
      <c r="N275" s="7" t="s">
        <v>4688</v>
      </c>
      <c r="Q275" s="7" t="s">
        <v>548</v>
      </c>
      <c r="R275" s="7"/>
      <c r="U275" s="7">
        <v>10.97</v>
      </c>
      <c r="V275" s="7" t="s">
        <v>4689</v>
      </c>
      <c r="W275" s="7">
        <v>8.18</v>
      </c>
      <c r="AA275" s="19">
        <v>33057.23</v>
      </c>
      <c r="AF275" s="38">
        <v>41</v>
      </c>
      <c r="AG275" s="44">
        <v>33057.23</v>
      </c>
      <c r="AH275" s="7" t="str">
        <f t="shared" si="9"/>
        <v>no</v>
      </c>
      <c r="AI275" s="6">
        <v>13390.56</v>
      </c>
      <c r="AJ275" s="7"/>
      <c r="AL275" t="s">
        <v>4709</v>
      </c>
      <c r="AM275" s="19">
        <v>33057.23</v>
      </c>
      <c r="AO275" s="7" t="s">
        <v>4713</v>
      </c>
      <c r="AP275" s="47">
        <v>17556.88</v>
      </c>
      <c r="AQ275" s="7"/>
      <c r="AR275" s="7"/>
      <c r="AT275" s="7" t="s">
        <v>4709</v>
      </c>
      <c r="AU275" s="47">
        <v>17043.34</v>
      </c>
      <c r="AV275" s="7"/>
      <c r="AW275" s="7"/>
      <c r="AY275" s="7" t="s">
        <v>4710</v>
      </c>
      <c r="AZ275" s="47">
        <v>11356.66</v>
      </c>
      <c r="BA275" s="7"/>
      <c r="BB275" s="47"/>
      <c r="BD275" s="7">
        <v>1</v>
      </c>
      <c r="BE275" s="44">
        <v>33057.23</v>
      </c>
      <c r="BF275" s="7">
        <v>3</v>
      </c>
      <c r="BG275" s="47">
        <v>7682.67</v>
      </c>
      <c r="BH275" s="7"/>
      <c r="BJ275" s="38">
        <v>41</v>
      </c>
      <c r="BK275" s="7">
        <v>1</v>
      </c>
      <c r="BL275" s="7" t="str">
        <f t="shared" si="8"/>
        <v>no</v>
      </c>
      <c r="BM275" s="7">
        <v>1</v>
      </c>
      <c r="BN275" s="7"/>
    </row>
    <row r="276" ht="15.6" spans="2:66">
      <c r="B276" s="24" t="s">
        <v>550</v>
      </c>
      <c r="G276" s="7" t="s">
        <v>4687</v>
      </c>
      <c r="K276" s="18" t="s">
        <v>4689</v>
      </c>
      <c r="N276" s="7">
        <v>1</v>
      </c>
      <c r="Q276" s="7" t="s">
        <v>550</v>
      </c>
      <c r="R276" s="7"/>
      <c r="U276" s="7">
        <v>4.9</v>
      </c>
      <c r="V276" s="7" t="s">
        <v>4689</v>
      </c>
      <c r="W276" s="7">
        <v>5.62</v>
      </c>
      <c r="AA276" s="19">
        <v>33025.32</v>
      </c>
      <c r="AF276" s="38">
        <v>27</v>
      </c>
      <c r="AG276" s="44">
        <v>33025.32</v>
      </c>
      <c r="AH276" s="7" t="str">
        <f t="shared" si="9"/>
        <v>no</v>
      </c>
      <c r="AI276" s="6">
        <v>13375.76</v>
      </c>
      <c r="AJ276" s="7"/>
      <c r="AL276" t="s">
        <v>4710</v>
      </c>
      <c r="AM276" s="19">
        <v>33025.32</v>
      </c>
      <c r="AO276" s="7" t="s">
        <v>4713</v>
      </c>
      <c r="AP276" s="47">
        <v>17507.47</v>
      </c>
      <c r="AQ276" s="7"/>
      <c r="AR276" s="7"/>
      <c r="AT276" s="7" t="s">
        <v>4709</v>
      </c>
      <c r="AU276" s="47">
        <v>17016.01</v>
      </c>
      <c r="AV276" s="7"/>
      <c r="AW276" s="7"/>
      <c r="AY276" s="7" t="s">
        <v>4710</v>
      </c>
      <c r="AZ276" s="47">
        <v>11353.23</v>
      </c>
      <c r="BA276" s="7"/>
      <c r="BB276" s="47"/>
      <c r="BD276" s="7">
        <v>0</v>
      </c>
      <c r="BE276" s="44">
        <v>33025.32</v>
      </c>
      <c r="BF276" s="7">
        <v>3</v>
      </c>
      <c r="BG276" s="47">
        <v>7538.52</v>
      </c>
      <c r="BH276" s="7"/>
      <c r="BJ276" s="38">
        <v>27</v>
      </c>
      <c r="BK276" s="7">
        <v>0</v>
      </c>
      <c r="BL276" s="7" t="str">
        <f t="shared" si="8"/>
        <v>yes</v>
      </c>
      <c r="BM276" s="7">
        <v>2</v>
      </c>
      <c r="BN276" s="7"/>
    </row>
    <row r="277" ht="15.6" spans="2:66">
      <c r="B277" s="24" t="s">
        <v>552</v>
      </c>
      <c r="G277" s="7" t="s">
        <v>4687</v>
      </c>
      <c r="K277" s="18" t="s">
        <v>4687</v>
      </c>
      <c r="N277" s="7" t="s">
        <v>4688</v>
      </c>
      <c r="Q277" s="7" t="s">
        <v>552</v>
      </c>
      <c r="R277" s="7"/>
      <c r="U277" s="7">
        <v>5.33</v>
      </c>
      <c r="V277" s="7" t="s">
        <v>4689</v>
      </c>
      <c r="W277" s="7">
        <v>5.82</v>
      </c>
      <c r="AA277" s="19">
        <v>33017.46</v>
      </c>
      <c r="AF277" s="38">
        <v>42</v>
      </c>
      <c r="AG277" s="44">
        <v>33017.46</v>
      </c>
      <c r="AH277" s="7" t="str">
        <f t="shared" si="9"/>
        <v>no</v>
      </c>
      <c r="AI277" s="6">
        <v>13352.1</v>
      </c>
      <c r="AJ277" s="7"/>
      <c r="AL277" t="s">
        <v>4709</v>
      </c>
      <c r="AM277" s="19">
        <v>33017.46</v>
      </c>
      <c r="AO277" s="7" t="s">
        <v>4713</v>
      </c>
      <c r="AP277" s="47">
        <v>17505.65</v>
      </c>
      <c r="AQ277" s="7"/>
      <c r="AR277" s="7"/>
      <c r="AT277" s="7" t="s">
        <v>4709</v>
      </c>
      <c r="AU277" s="47">
        <v>16990.55</v>
      </c>
      <c r="AV277" s="7"/>
      <c r="AW277" s="7"/>
      <c r="AY277" s="7" t="s">
        <v>4710</v>
      </c>
      <c r="AZ277" s="47">
        <v>11345.52</v>
      </c>
      <c r="BA277" s="7"/>
      <c r="BB277" s="47"/>
      <c r="BD277" s="7">
        <v>0</v>
      </c>
      <c r="BE277" s="44">
        <v>33017.46</v>
      </c>
      <c r="BF277" s="7">
        <v>3</v>
      </c>
      <c r="BG277" s="47">
        <v>7537.16</v>
      </c>
      <c r="BH277" s="7"/>
      <c r="BJ277" s="38">
        <v>42</v>
      </c>
      <c r="BK277" s="7">
        <v>3</v>
      </c>
      <c r="BL277" s="7" t="str">
        <f t="shared" si="8"/>
        <v>no</v>
      </c>
      <c r="BM277" s="7">
        <v>0</v>
      </c>
      <c r="BN277" s="7"/>
    </row>
    <row r="278" ht="15.6" spans="2:66">
      <c r="B278" s="24" t="s">
        <v>554</v>
      </c>
      <c r="G278" s="7" t="s">
        <v>4687</v>
      </c>
      <c r="K278" s="18" t="s">
        <v>4687</v>
      </c>
      <c r="N278" s="7">
        <v>2</v>
      </c>
      <c r="Q278" s="7" t="s">
        <v>554</v>
      </c>
      <c r="R278" s="7"/>
      <c r="U278" s="7">
        <v>4.61</v>
      </c>
      <c r="V278" s="7" t="s">
        <v>4689</v>
      </c>
      <c r="W278" s="7">
        <v>7.66</v>
      </c>
      <c r="AA278" s="19">
        <v>32947.63</v>
      </c>
      <c r="AF278" s="38">
        <v>50</v>
      </c>
      <c r="AG278" s="44">
        <v>32947.63</v>
      </c>
      <c r="AH278" s="7" t="str">
        <f t="shared" si="9"/>
        <v>no</v>
      </c>
      <c r="AI278" s="6">
        <v>13228.85</v>
      </c>
      <c r="AJ278" s="7"/>
      <c r="AL278" t="s">
        <v>4710</v>
      </c>
      <c r="AM278" s="19">
        <v>32947.63</v>
      </c>
      <c r="AO278" s="7" t="s">
        <v>4713</v>
      </c>
      <c r="AP278" s="47">
        <v>17496.31</v>
      </c>
      <c r="AQ278" s="7"/>
      <c r="AR278" s="7"/>
      <c r="AT278" s="7" t="s">
        <v>4709</v>
      </c>
      <c r="AU278" s="47">
        <v>16921.09</v>
      </c>
      <c r="AV278" s="7"/>
      <c r="AW278" s="7"/>
      <c r="AY278" s="7" t="s">
        <v>4710</v>
      </c>
      <c r="AZ278" s="47">
        <v>11344.32</v>
      </c>
      <c r="BA278" s="7"/>
      <c r="BB278" s="47"/>
      <c r="BD278" s="7">
        <v>0</v>
      </c>
      <c r="BE278" s="44">
        <v>32947.63</v>
      </c>
      <c r="BF278" s="7">
        <v>4</v>
      </c>
      <c r="BG278" s="47">
        <v>7512.27</v>
      </c>
      <c r="BH278" s="7"/>
      <c r="BJ278" s="38">
        <v>50</v>
      </c>
      <c r="BK278" s="7">
        <v>0</v>
      </c>
      <c r="BL278" s="7" t="str">
        <f t="shared" si="8"/>
        <v>no</v>
      </c>
      <c r="BM278" s="7">
        <v>3</v>
      </c>
      <c r="BN278" s="7"/>
    </row>
    <row r="279" ht="15.6" spans="2:66">
      <c r="B279" s="24" t="s">
        <v>556</v>
      </c>
      <c r="G279" s="7" t="s">
        <v>4687</v>
      </c>
      <c r="K279" s="18" t="s">
        <v>4687</v>
      </c>
      <c r="N279" s="7" t="s">
        <v>4688</v>
      </c>
      <c r="Q279" s="7" t="s">
        <v>556</v>
      </c>
      <c r="R279" s="7"/>
      <c r="U279" s="7">
        <v>8.18</v>
      </c>
      <c r="V279" s="7" t="s">
        <v>4689</v>
      </c>
      <c r="W279" s="7">
        <v>4.23</v>
      </c>
      <c r="AA279" s="19">
        <v>32906.69</v>
      </c>
      <c r="AF279" s="38">
        <v>48</v>
      </c>
      <c r="AG279" s="44">
        <v>32906.69</v>
      </c>
      <c r="AH279" s="7" t="str">
        <f t="shared" si="9"/>
        <v>no</v>
      </c>
      <c r="AI279" s="6">
        <v>13224.69</v>
      </c>
      <c r="AJ279" s="7"/>
      <c r="AL279" t="s">
        <v>4709</v>
      </c>
      <c r="AM279" s="19">
        <v>32906.69</v>
      </c>
      <c r="AO279" s="7" t="s">
        <v>4713</v>
      </c>
      <c r="AP279" s="47">
        <v>17479.53</v>
      </c>
      <c r="AQ279" s="7"/>
      <c r="AR279" s="7"/>
      <c r="AT279" s="7" t="s">
        <v>4709</v>
      </c>
      <c r="AU279" s="47">
        <v>16903.5</v>
      </c>
      <c r="AV279" s="7"/>
      <c r="AW279" s="7"/>
      <c r="AY279" s="7" t="s">
        <v>4710</v>
      </c>
      <c r="AZ279" s="47">
        <v>11326.71</v>
      </c>
      <c r="BA279" s="7"/>
      <c r="BB279" s="47"/>
      <c r="BD279" s="7">
        <v>0</v>
      </c>
      <c r="BE279" s="44">
        <v>32906.69</v>
      </c>
      <c r="BF279" s="7">
        <v>3</v>
      </c>
      <c r="BG279" s="47">
        <v>7494.63</v>
      </c>
      <c r="BH279" s="7"/>
      <c r="BJ279" s="38">
        <v>48</v>
      </c>
      <c r="BK279" s="7">
        <v>0</v>
      </c>
      <c r="BL279" s="7" t="str">
        <f t="shared" si="8"/>
        <v>no</v>
      </c>
      <c r="BM279" s="7">
        <v>0</v>
      </c>
      <c r="BN279" s="7"/>
    </row>
    <row r="280" ht="15.6" spans="2:66">
      <c r="B280" s="24" t="s">
        <v>558</v>
      </c>
      <c r="G280" s="7" t="s">
        <v>4687</v>
      </c>
      <c r="K280" s="18" t="s">
        <v>4687</v>
      </c>
      <c r="N280" s="7" t="s">
        <v>4688</v>
      </c>
      <c r="Q280" s="7" t="s">
        <v>558</v>
      </c>
      <c r="R280" s="7"/>
      <c r="U280" s="7">
        <v>5.62</v>
      </c>
      <c r="V280" s="7" t="s">
        <v>4689</v>
      </c>
      <c r="W280" s="7">
        <v>5.58</v>
      </c>
      <c r="AA280" s="19">
        <v>32827.51</v>
      </c>
      <c r="AF280" s="38">
        <v>32</v>
      </c>
      <c r="AG280" s="44">
        <v>32827.51</v>
      </c>
      <c r="AH280" s="7" t="str">
        <f t="shared" si="9"/>
        <v>no</v>
      </c>
      <c r="AI280" s="6">
        <v>13224.06</v>
      </c>
      <c r="AJ280" s="7"/>
      <c r="AL280" t="s">
        <v>4709</v>
      </c>
      <c r="AM280" s="19">
        <v>32827.51</v>
      </c>
      <c r="AO280" s="7" t="s">
        <v>4713</v>
      </c>
      <c r="AP280" s="47">
        <v>8606.22</v>
      </c>
      <c r="AQ280" s="7"/>
      <c r="AR280" s="7"/>
      <c r="AT280" s="7" t="s">
        <v>4709</v>
      </c>
      <c r="AU280" s="47">
        <v>16884.92</v>
      </c>
      <c r="AV280" s="7"/>
      <c r="AW280" s="7"/>
      <c r="AY280" s="7" t="s">
        <v>4710</v>
      </c>
      <c r="AZ280" s="47">
        <v>11321.49</v>
      </c>
      <c r="BA280" s="7"/>
      <c r="BB280" s="47"/>
      <c r="BD280" s="7">
        <v>0</v>
      </c>
      <c r="BE280" s="44">
        <v>32827.51</v>
      </c>
      <c r="BF280" s="7">
        <v>3</v>
      </c>
      <c r="BG280" s="47">
        <v>7418.52</v>
      </c>
      <c r="BH280" s="7"/>
      <c r="BJ280" s="38">
        <v>32</v>
      </c>
      <c r="BK280" s="7">
        <v>2</v>
      </c>
      <c r="BL280" s="7" t="str">
        <f t="shared" si="8"/>
        <v>yes</v>
      </c>
      <c r="BM280" s="7">
        <v>3</v>
      </c>
      <c r="BN280" s="7"/>
    </row>
    <row r="281" ht="15.6" spans="2:66">
      <c r="B281" s="24" t="s">
        <v>560</v>
      </c>
      <c r="G281" s="7" t="s">
        <v>4687</v>
      </c>
      <c r="K281" s="18" t="s">
        <v>4687</v>
      </c>
      <c r="N281" s="7" t="s">
        <v>4688</v>
      </c>
      <c r="Q281" s="7" t="s">
        <v>560</v>
      </c>
      <c r="R281" s="7"/>
      <c r="U281" s="7">
        <v>5.82</v>
      </c>
      <c r="V281" s="7" t="s">
        <v>4689</v>
      </c>
      <c r="W281" s="7">
        <v>6.26</v>
      </c>
      <c r="AA281" s="19">
        <v>32787.46</v>
      </c>
      <c r="AF281" s="38">
        <v>32</v>
      </c>
      <c r="AG281" s="44">
        <v>32787.46</v>
      </c>
      <c r="AH281" s="7" t="str">
        <f t="shared" si="9"/>
        <v>no</v>
      </c>
      <c r="AI281" s="6">
        <v>13217.09</v>
      </c>
      <c r="AJ281" s="7"/>
      <c r="AL281" t="s">
        <v>4709</v>
      </c>
      <c r="AM281" s="19">
        <v>32787.46</v>
      </c>
      <c r="AO281" s="7" t="s">
        <v>4713</v>
      </c>
      <c r="AP281" s="47">
        <v>7789.64</v>
      </c>
      <c r="AQ281" s="7"/>
      <c r="AR281" s="7"/>
      <c r="AT281" s="7" t="s">
        <v>4709</v>
      </c>
      <c r="AU281" s="47">
        <v>16841.32</v>
      </c>
      <c r="AV281" s="7"/>
      <c r="AW281" s="7"/>
      <c r="AY281" s="7" t="s">
        <v>4710</v>
      </c>
      <c r="AZ281" s="47">
        <v>11319.12</v>
      </c>
      <c r="BA281" s="7"/>
      <c r="BB281" s="47"/>
      <c r="BD281" s="7">
        <v>1</v>
      </c>
      <c r="BE281" s="44">
        <v>32787.46</v>
      </c>
      <c r="BF281" s="7">
        <v>3</v>
      </c>
      <c r="BG281" s="47">
        <v>7357.49</v>
      </c>
      <c r="BH281" s="7"/>
      <c r="BJ281" s="38">
        <v>32</v>
      </c>
      <c r="BK281" s="7">
        <v>3</v>
      </c>
      <c r="BL281" s="7" t="str">
        <f t="shared" si="8"/>
        <v>yes</v>
      </c>
      <c r="BM281" s="7">
        <v>3</v>
      </c>
      <c r="BN281" s="7"/>
    </row>
    <row r="282" ht="15.6" spans="2:66">
      <c r="B282" s="24" t="s">
        <v>562</v>
      </c>
      <c r="G282" s="7" t="s">
        <v>4687</v>
      </c>
      <c r="K282" s="18" t="s">
        <v>4687</v>
      </c>
      <c r="N282" s="7" t="s">
        <v>4688</v>
      </c>
      <c r="Q282" s="7" t="s">
        <v>562</v>
      </c>
      <c r="R282" s="7"/>
      <c r="U282" s="7">
        <v>7.66</v>
      </c>
      <c r="V282" s="7" t="s">
        <v>4689</v>
      </c>
      <c r="W282" s="7">
        <v>10.6</v>
      </c>
      <c r="AA282" s="19">
        <v>32765.33</v>
      </c>
      <c r="AF282" s="38">
        <v>54</v>
      </c>
      <c r="AG282" s="44">
        <v>32765.33</v>
      </c>
      <c r="AH282" s="7" t="str">
        <f t="shared" si="9"/>
        <v>yes</v>
      </c>
      <c r="AI282" s="6">
        <v>13204.29</v>
      </c>
      <c r="AJ282" s="7"/>
      <c r="AL282" t="s">
        <v>4709</v>
      </c>
      <c r="AM282" s="19">
        <v>32765.33</v>
      </c>
      <c r="AO282" s="7" t="s">
        <v>4713</v>
      </c>
      <c r="AP282" s="47">
        <v>7740.34</v>
      </c>
      <c r="AQ282" s="7"/>
      <c r="AR282" s="7"/>
      <c r="AT282" s="7" t="s">
        <v>4709</v>
      </c>
      <c r="AU282" s="47">
        <v>16796.41</v>
      </c>
      <c r="AV282" s="7"/>
      <c r="AW282" s="7"/>
      <c r="AY282" s="7" t="s">
        <v>4710</v>
      </c>
      <c r="AZ282" s="47">
        <v>11318.57</v>
      </c>
      <c r="BA282" s="7"/>
      <c r="BB282" s="47"/>
      <c r="BD282" s="7">
        <v>1</v>
      </c>
      <c r="BE282" s="44">
        <v>32765.33</v>
      </c>
      <c r="BF282" s="7">
        <v>3</v>
      </c>
      <c r="BG282" s="47">
        <v>7339.93</v>
      </c>
      <c r="BH282" s="7"/>
      <c r="BJ282" s="38">
        <v>54</v>
      </c>
      <c r="BK282" s="7">
        <v>0</v>
      </c>
      <c r="BL282" s="7" t="str">
        <f t="shared" si="8"/>
        <v>no</v>
      </c>
      <c r="BM282" s="7">
        <v>2</v>
      </c>
      <c r="BN282" s="7"/>
    </row>
    <row r="283" ht="15.6" spans="2:66">
      <c r="B283" s="24" t="s">
        <v>564</v>
      </c>
      <c r="G283" s="7" t="s">
        <v>4687</v>
      </c>
      <c r="K283" s="18" t="s">
        <v>4687</v>
      </c>
      <c r="N283" s="7" t="s">
        <v>4688</v>
      </c>
      <c r="Q283" s="7" t="s">
        <v>564</v>
      </c>
      <c r="R283" s="7"/>
      <c r="U283" s="7">
        <v>4.23</v>
      </c>
      <c r="V283" s="7" t="s">
        <v>4689</v>
      </c>
      <c r="W283" s="7">
        <v>4.78</v>
      </c>
      <c r="AA283" s="19">
        <v>32760.48</v>
      </c>
      <c r="AF283" s="38">
        <v>32</v>
      </c>
      <c r="AG283" s="44">
        <v>32760.48</v>
      </c>
      <c r="AH283" s="7" t="str">
        <f t="shared" si="9"/>
        <v>no</v>
      </c>
      <c r="AI283" s="6">
        <v>13143.86</v>
      </c>
      <c r="AJ283" s="7"/>
      <c r="AL283" t="s">
        <v>4709</v>
      </c>
      <c r="AM283" s="19">
        <v>32760.48</v>
      </c>
      <c r="AO283" s="7" t="s">
        <v>4713</v>
      </c>
      <c r="AP283" s="47">
        <v>7726.85</v>
      </c>
      <c r="AQ283" s="7"/>
      <c r="AR283" s="7"/>
      <c r="AT283" s="7" t="s">
        <v>4709</v>
      </c>
      <c r="AU283" s="47">
        <v>16779.4</v>
      </c>
      <c r="AV283" s="7"/>
      <c r="AW283" s="7"/>
      <c r="AY283" s="7" t="s">
        <v>4710</v>
      </c>
      <c r="AZ283" s="47">
        <v>11312.33</v>
      </c>
      <c r="BA283" s="7"/>
      <c r="BB283" s="47"/>
      <c r="BD283" s="7">
        <v>1</v>
      </c>
      <c r="BE283" s="44">
        <v>32760.48</v>
      </c>
      <c r="BF283" s="7">
        <v>3</v>
      </c>
      <c r="BG283" s="47">
        <v>7325.47</v>
      </c>
      <c r="BH283" s="7"/>
      <c r="BJ283" s="38">
        <v>32</v>
      </c>
      <c r="BK283" s="7">
        <v>3</v>
      </c>
      <c r="BL283" s="7" t="str">
        <f t="shared" si="8"/>
        <v>yes</v>
      </c>
      <c r="BM283" s="7">
        <v>2</v>
      </c>
      <c r="BN283" s="7"/>
    </row>
    <row r="284" ht="15.6" spans="2:66">
      <c r="B284" s="24" t="s">
        <v>566</v>
      </c>
      <c r="G284" s="7" t="s">
        <v>4690</v>
      </c>
      <c r="K284" s="18" t="s">
        <v>4687</v>
      </c>
      <c r="N284" s="7">
        <v>1</v>
      </c>
      <c r="Q284" s="7" t="s">
        <v>566</v>
      </c>
      <c r="R284" s="7"/>
      <c r="U284" s="7">
        <v>5.58</v>
      </c>
      <c r="V284" s="7" t="s">
        <v>4689</v>
      </c>
      <c r="W284" s="7">
        <v>6.03</v>
      </c>
      <c r="AA284" s="19">
        <v>32734.19</v>
      </c>
      <c r="AF284" s="38">
        <v>19</v>
      </c>
      <c r="AG284" s="44">
        <v>32734.19</v>
      </c>
      <c r="AH284" s="7" t="str">
        <f t="shared" si="9"/>
        <v>no</v>
      </c>
      <c r="AI284" s="6">
        <v>13143.34</v>
      </c>
      <c r="AJ284" s="7"/>
      <c r="AL284" t="s">
        <v>4709</v>
      </c>
      <c r="AM284" s="19">
        <v>32734.19</v>
      </c>
      <c r="AO284" s="7" t="s">
        <v>4713</v>
      </c>
      <c r="AP284" s="47">
        <v>6948.7</v>
      </c>
      <c r="AQ284" s="7"/>
      <c r="AR284" s="7"/>
      <c r="AT284" s="7" t="s">
        <v>4709</v>
      </c>
      <c r="AU284" s="47">
        <v>16776.3</v>
      </c>
      <c r="AV284" s="7"/>
      <c r="AW284" s="7"/>
      <c r="AY284" s="7" t="s">
        <v>4710</v>
      </c>
      <c r="AZ284" s="47">
        <v>11305.93</v>
      </c>
      <c r="BA284" s="7"/>
      <c r="BB284" s="47"/>
      <c r="BD284" s="7">
        <v>1</v>
      </c>
      <c r="BE284" s="44">
        <v>32734.19</v>
      </c>
      <c r="BF284" s="7">
        <v>3</v>
      </c>
      <c r="BG284" s="47">
        <v>7281.51</v>
      </c>
      <c r="BH284" s="7"/>
      <c r="BJ284" s="38">
        <v>19</v>
      </c>
      <c r="BK284" s="7">
        <v>0</v>
      </c>
      <c r="BL284" s="7" t="str">
        <f t="shared" si="8"/>
        <v>yes</v>
      </c>
      <c r="BM284" s="7">
        <v>1</v>
      </c>
      <c r="BN284" s="7"/>
    </row>
    <row r="285" ht="15.6" spans="2:66">
      <c r="B285" s="24" t="s">
        <v>568</v>
      </c>
      <c r="G285" s="7" t="s">
        <v>4687</v>
      </c>
      <c r="K285" s="18" t="s">
        <v>4689</v>
      </c>
      <c r="N285" s="7" t="s">
        <v>4688</v>
      </c>
      <c r="Q285" s="7" t="s">
        <v>568</v>
      </c>
      <c r="R285" s="7"/>
      <c r="U285" s="7">
        <v>6.26</v>
      </c>
      <c r="V285" s="7" t="s">
        <v>4689</v>
      </c>
      <c r="W285" s="7">
        <v>11.55</v>
      </c>
      <c r="AA285" s="19">
        <v>32716.2</v>
      </c>
      <c r="AF285" s="38">
        <v>46</v>
      </c>
      <c r="AG285" s="44">
        <v>32716.2</v>
      </c>
      <c r="AH285" s="7" t="str">
        <f t="shared" si="9"/>
        <v>no</v>
      </c>
      <c r="AI285" s="6">
        <v>13129.6</v>
      </c>
      <c r="AJ285" s="7"/>
      <c r="AL285" t="s">
        <v>4713</v>
      </c>
      <c r="AM285" s="19">
        <v>32716.2</v>
      </c>
      <c r="AO285" s="7" t="s">
        <v>4713</v>
      </c>
      <c r="AP285" s="47">
        <v>6799.46</v>
      </c>
      <c r="AQ285" s="7"/>
      <c r="AR285" s="7"/>
      <c r="AT285" s="7" t="s">
        <v>4709</v>
      </c>
      <c r="AU285" s="47">
        <v>16770.99</v>
      </c>
      <c r="AV285" s="7"/>
      <c r="AW285" s="7"/>
      <c r="AY285" s="7" t="s">
        <v>4710</v>
      </c>
      <c r="AZ285" s="47">
        <v>11299.34</v>
      </c>
      <c r="BA285" s="7"/>
      <c r="BB285" s="47"/>
      <c r="BD285" s="7">
        <v>0</v>
      </c>
      <c r="BE285" s="44">
        <v>32716.2</v>
      </c>
      <c r="BF285" s="7">
        <v>3</v>
      </c>
      <c r="BG285" s="47">
        <v>7248.71</v>
      </c>
      <c r="BH285" s="7"/>
      <c r="BJ285" s="38">
        <v>46</v>
      </c>
      <c r="BK285" s="7">
        <v>2</v>
      </c>
      <c r="BL285" s="7" t="str">
        <f t="shared" si="8"/>
        <v>no</v>
      </c>
      <c r="BM285" s="7">
        <v>0</v>
      </c>
      <c r="BN285" s="7"/>
    </row>
    <row r="286" ht="15.6" spans="2:66">
      <c r="B286" s="24" t="s">
        <v>570</v>
      </c>
      <c r="G286" s="7" t="s">
        <v>4687</v>
      </c>
      <c r="K286" s="18" t="s">
        <v>4689</v>
      </c>
      <c r="N286" s="7" t="s">
        <v>4688</v>
      </c>
      <c r="Q286" s="7" t="s">
        <v>570</v>
      </c>
      <c r="R286" s="7"/>
      <c r="U286" s="7">
        <v>10.6</v>
      </c>
      <c r="V286" s="7" t="s">
        <v>4689</v>
      </c>
      <c r="W286" s="7">
        <v>7.59</v>
      </c>
      <c r="AA286" s="19">
        <v>32686.08</v>
      </c>
      <c r="AF286" s="38">
        <v>41</v>
      </c>
      <c r="AG286" s="44">
        <v>32686.08</v>
      </c>
      <c r="AH286" s="7" t="str">
        <f t="shared" si="9"/>
        <v>no</v>
      </c>
      <c r="AI286" s="6">
        <v>13116.84</v>
      </c>
      <c r="AJ286" s="7"/>
      <c r="AL286" t="s">
        <v>4709</v>
      </c>
      <c r="AM286" s="19">
        <v>32686.08</v>
      </c>
      <c r="AO286" s="7" t="s">
        <v>4713</v>
      </c>
      <c r="AP286" s="47">
        <v>6406.41</v>
      </c>
      <c r="AQ286" s="7"/>
      <c r="AR286" s="7"/>
      <c r="AT286" s="7" t="s">
        <v>4709</v>
      </c>
      <c r="AU286" s="47">
        <v>16657.72</v>
      </c>
      <c r="AV286" s="7"/>
      <c r="AW286" s="7"/>
      <c r="AY286" s="7" t="s">
        <v>4710</v>
      </c>
      <c r="AZ286" s="47">
        <v>11294.57</v>
      </c>
      <c r="BA286" s="7"/>
      <c r="BB286" s="47"/>
      <c r="BD286" s="7">
        <v>3</v>
      </c>
      <c r="BE286" s="44">
        <v>32686.08</v>
      </c>
      <c r="BF286" s="7">
        <v>4</v>
      </c>
      <c r="BG286" s="47">
        <v>7243.81</v>
      </c>
      <c r="BH286" s="7"/>
      <c r="BJ286" s="38">
        <v>41</v>
      </c>
      <c r="BK286" s="7">
        <v>1</v>
      </c>
      <c r="BL286" s="7" t="str">
        <f t="shared" si="8"/>
        <v>no</v>
      </c>
      <c r="BM286" s="7">
        <v>3</v>
      </c>
      <c r="BN286" s="7"/>
    </row>
    <row r="287" ht="15.6" spans="2:66">
      <c r="B287" s="24" t="s">
        <v>572</v>
      </c>
      <c r="G287" s="7" t="s">
        <v>4687</v>
      </c>
      <c r="K287" s="18" t="s">
        <v>4689</v>
      </c>
      <c r="N287" s="7" t="s">
        <v>4688</v>
      </c>
      <c r="Q287" s="7" t="s">
        <v>572</v>
      </c>
      <c r="R287" s="7"/>
      <c r="U287" s="7">
        <v>4.78</v>
      </c>
      <c r="V287" s="7" t="s">
        <v>4689</v>
      </c>
      <c r="W287" s="7">
        <v>4.26</v>
      </c>
      <c r="AA287" s="19">
        <v>32672.11</v>
      </c>
      <c r="AF287" s="38">
        <v>46</v>
      </c>
      <c r="AG287" s="44">
        <v>32672.11</v>
      </c>
      <c r="AH287" s="7" t="str">
        <f t="shared" si="9"/>
        <v>no</v>
      </c>
      <c r="AI287" s="6">
        <v>13112.6</v>
      </c>
      <c r="AJ287" s="7"/>
      <c r="AL287" t="s">
        <v>4710</v>
      </c>
      <c r="AM287" s="19">
        <v>32672.11</v>
      </c>
      <c r="AO287" s="7" t="s">
        <v>4713</v>
      </c>
      <c r="AP287" s="47">
        <v>6389.38</v>
      </c>
      <c r="AQ287" s="7"/>
      <c r="AR287" s="7"/>
      <c r="AT287" s="7" t="s">
        <v>4709</v>
      </c>
      <c r="AU287" s="47">
        <v>16631.61</v>
      </c>
      <c r="AV287" s="7"/>
      <c r="AW287" s="7"/>
      <c r="AY287" s="7" t="s">
        <v>4710</v>
      </c>
      <c r="AZ287" s="47">
        <v>11289.11</v>
      </c>
      <c r="BA287" s="7"/>
      <c r="BB287" s="47"/>
      <c r="BD287" s="7">
        <v>0</v>
      </c>
      <c r="BE287" s="44">
        <v>32672.11</v>
      </c>
      <c r="BF287" s="7">
        <v>3</v>
      </c>
      <c r="BG287" s="47">
        <v>7228.22</v>
      </c>
      <c r="BH287" s="7"/>
      <c r="BJ287" s="38">
        <v>46</v>
      </c>
      <c r="BK287" s="7">
        <v>2</v>
      </c>
      <c r="BL287" s="7" t="str">
        <f t="shared" si="8"/>
        <v>no</v>
      </c>
      <c r="BM287" s="7">
        <v>3</v>
      </c>
      <c r="BN287" s="7"/>
    </row>
    <row r="288" ht="15.6" spans="2:66">
      <c r="B288" s="24" t="s">
        <v>574</v>
      </c>
      <c r="G288" s="7" t="s">
        <v>4687</v>
      </c>
      <c r="K288" s="18" t="s">
        <v>4687</v>
      </c>
      <c r="N288" s="7">
        <v>2</v>
      </c>
      <c r="Q288" s="7" t="s">
        <v>574</v>
      </c>
      <c r="R288" s="7"/>
      <c r="U288" s="7">
        <v>6.03</v>
      </c>
      <c r="V288" s="7" t="s">
        <v>4689</v>
      </c>
      <c r="W288" s="7">
        <v>5.9</v>
      </c>
      <c r="AA288" s="19">
        <v>32548.34</v>
      </c>
      <c r="AF288" s="38">
        <v>50</v>
      </c>
      <c r="AG288" s="44">
        <v>32548.34</v>
      </c>
      <c r="AH288" s="7" t="str">
        <f t="shared" si="9"/>
        <v>no</v>
      </c>
      <c r="AI288" s="6">
        <v>13110.79</v>
      </c>
      <c r="AJ288" s="7"/>
      <c r="AL288" t="s">
        <v>4709</v>
      </c>
      <c r="AM288" s="19">
        <v>32548.34</v>
      </c>
      <c r="AO288" s="7" t="s">
        <v>4713</v>
      </c>
      <c r="AP288" s="47">
        <v>6272.48</v>
      </c>
      <c r="AQ288" s="7"/>
      <c r="AR288" s="7"/>
      <c r="AT288" s="7" t="s">
        <v>4709</v>
      </c>
      <c r="AU288" s="47">
        <v>16602.18</v>
      </c>
      <c r="AV288" s="7"/>
      <c r="AW288" s="7"/>
      <c r="AY288" s="7" t="s">
        <v>4710</v>
      </c>
      <c r="AZ288" s="47">
        <v>11286.54</v>
      </c>
      <c r="BA288" s="7"/>
      <c r="BB288" s="47"/>
      <c r="BD288" s="7">
        <v>1</v>
      </c>
      <c r="BE288" s="44">
        <v>32548.34</v>
      </c>
      <c r="BF288" s="7">
        <v>3</v>
      </c>
      <c r="BG288" s="47">
        <v>7220.25</v>
      </c>
      <c r="BH288" s="7"/>
      <c r="BJ288" s="38">
        <v>50</v>
      </c>
      <c r="BK288" s="7">
        <v>0</v>
      </c>
      <c r="BL288" s="7" t="str">
        <f t="shared" si="8"/>
        <v>no</v>
      </c>
      <c r="BM288" s="7">
        <v>0</v>
      </c>
      <c r="BN288" s="7"/>
    </row>
    <row r="289" ht="15.6" spans="2:66">
      <c r="B289" s="24" t="s">
        <v>576</v>
      </c>
      <c r="G289" s="7" t="s">
        <v>4687</v>
      </c>
      <c r="K289" s="18" t="s">
        <v>4689</v>
      </c>
      <c r="N289" s="7">
        <v>1</v>
      </c>
      <c r="Q289" s="7" t="s">
        <v>576</v>
      </c>
      <c r="R289" s="7"/>
      <c r="U289" s="7">
        <v>11.55</v>
      </c>
      <c r="V289" s="7" t="s">
        <v>4689</v>
      </c>
      <c r="W289" s="7">
        <v>5.28</v>
      </c>
      <c r="AA289" s="19">
        <v>32485.46</v>
      </c>
      <c r="AF289" s="38">
        <v>36</v>
      </c>
      <c r="AG289" s="44">
        <v>32485.46</v>
      </c>
      <c r="AH289" s="7" t="str">
        <f t="shared" si="9"/>
        <v>no</v>
      </c>
      <c r="AI289" s="6">
        <v>13063.88</v>
      </c>
      <c r="AJ289" s="7"/>
      <c r="AL289" t="s">
        <v>4709</v>
      </c>
      <c r="AM289" s="19">
        <v>32485.46</v>
      </c>
      <c r="AO289" s="7" t="s">
        <v>4713</v>
      </c>
      <c r="AP289" s="47">
        <v>6082.41</v>
      </c>
      <c r="AQ289" s="7"/>
      <c r="AR289" s="7"/>
      <c r="AT289" s="7" t="s">
        <v>4709</v>
      </c>
      <c r="AU289" s="47">
        <v>16600.16</v>
      </c>
      <c r="AV289" s="7"/>
      <c r="AW289" s="7"/>
      <c r="AY289" s="7" t="s">
        <v>4710</v>
      </c>
      <c r="AZ289" s="47">
        <v>11272.33</v>
      </c>
      <c r="BA289" s="7"/>
      <c r="BB289" s="47"/>
      <c r="BD289" s="7">
        <v>0</v>
      </c>
      <c r="BE289" s="44">
        <v>32485.46</v>
      </c>
      <c r="BF289" s="7">
        <v>3</v>
      </c>
      <c r="BG289" s="47">
        <v>7196.87</v>
      </c>
      <c r="BH289" s="7"/>
      <c r="BJ289" s="38">
        <v>36</v>
      </c>
      <c r="BK289" s="7">
        <v>3</v>
      </c>
      <c r="BL289" s="7" t="str">
        <f t="shared" si="8"/>
        <v>yes</v>
      </c>
      <c r="BM289" s="7">
        <v>3</v>
      </c>
      <c r="BN289" s="7"/>
    </row>
    <row r="290" ht="15.6" spans="2:66">
      <c r="B290" s="24" t="s">
        <v>578</v>
      </c>
      <c r="G290" s="7" t="s">
        <v>4687</v>
      </c>
      <c r="K290" s="18" t="s">
        <v>4689</v>
      </c>
      <c r="N290" s="7">
        <v>1</v>
      </c>
      <c r="Q290" s="7" t="s">
        <v>578</v>
      </c>
      <c r="R290" s="7"/>
      <c r="U290" s="7">
        <v>7.59</v>
      </c>
      <c r="V290" s="7" t="s">
        <v>4689</v>
      </c>
      <c r="W290" s="7">
        <v>5.87</v>
      </c>
      <c r="AA290" s="19">
        <v>32462.35</v>
      </c>
      <c r="AF290" s="38">
        <v>47</v>
      </c>
      <c r="AG290" s="44">
        <v>32462.35</v>
      </c>
      <c r="AH290" s="7" t="str">
        <f t="shared" si="9"/>
        <v>no</v>
      </c>
      <c r="AI290" s="6">
        <v>13047.33</v>
      </c>
      <c r="AJ290" s="7"/>
      <c r="AL290" t="s">
        <v>4709</v>
      </c>
      <c r="AM290" s="19">
        <v>32462.35</v>
      </c>
      <c r="AO290" s="7" t="s">
        <v>4713</v>
      </c>
      <c r="AP290" s="47">
        <v>6079.67</v>
      </c>
      <c r="AQ290" s="7"/>
      <c r="AR290" s="7"/>
      <c r="AT290" s="7" t="s">
        <v>4709</v>
      </c>
      <c r="AU290" s="47">
        <v>16587.96</v>
      </c>
      <c r="AV290" s="7"/>
      <c r="AW290" s="7"/>
      <c r="AY290" s="7" t="s">
        <v>4710</v>
      </c>
      <c r="AZ290" s="47">
        <v>11265.71</v>
      </c>
      <c r="BA290" s="7"/>
      <c r="BB290" s="47"/>
      <c r="BD290" s="7">
        <v>0</v>
      </c>
      <c r="BE290" s="44">
        <v>32462.35</v>
      </c>
      <c r="BF290" s="7">
        <v>3</v>
      </c>
      <c r="BG290" s="47">
        <v>7151.09</v>
      </c>
      <c r="BH290" s="7"/>
      <c r="BJ290" s="38">
        <v>47</v>
      </c>
      <c r="BK290" s="7">
        <v>1</v>
      </c>
      <c r="BL290" s="7" t="str">
        <f t="shared" si="8"/>
        <v>no</v>
      </c>
      <c r="BM290" s="7">
        <v>3</v>
      </c>
      <c r="BN290" s="7"/>
    </row>
    <row r="291" ht="15.6" spans="2:66">
      <c r="B291" s="24" t="s">
        <v>580</v>
      </c>
      <c r="G291" s="7" t="s">
        <v>4687</v>
      </c>
      <c r="K291" s="18" t="s">
        <v>4687</v>
      </c>
      <c r="N291" s="7" t="s">
        <v>4688</v>
      </c>
      <c r="Q291" s="7" t="s">
        <v>580</v>
      </c>
      <c r="R291" s="7"/>
      <c r="U291" s="7">
        <v>4.26</v>
      </c>
      <c r="V291" s="7" t="s">
        <v>4689</v>
      </c>
      <c r="W291" s="7">
        <v>9.08</v>
      </c>
      <c r="AA291" s="19">
        <v>32430.22</v>
      </c>
      <c r="AF291" s="38">
        <v>28</v>
      </c>
      <c r="AG291" s="44">
        <v>32430.22</v>
      </c>
      <c r="AH291" s="7" t="str">
        <f t="shared" si="9"/>
        <v>no</v>
      </c>
      <c r="AI291" s="6">
        <v>13044.41</v>
      </c>
      <c r="AJ291" s="7"/>
      <c r="AL291" t="s">
        <v>4709</v>
      </c>
      <c r="AM291" s="19">
        <v>32430.22</v>
      </c>
      <c r="AO291" s="7" t="s">
        <v>4713</v>
      </c>
      <c r="AP291" s="47">
        <v>5729.01</v>
      </c>
      <c r="AQ291" s="7"/>
      <c r="AR291" s="7"/>
      <c r="AT291" s="7" t="s">
        <v>4709</v>
      </c>
      <c r="AU291" s="47">
        <v>16586.5</v>
      </c>
      <c r="AV291" s="7"/>
      <c r="AW291" s="7"/>
      <c r="AY291" s="7" t="s">
        <v>4710</v>
      </c>
      <c r="AZ291" s="47">
        <v>11264.54</v>
      </c>
      <c r="BA291" s="7"/>
      <c r="BB291" s="47"/>
      <c r="BD291" s="7">
        <v>0</v>
      </c>
      <c r="BE291" s="44">
        <v>32430.22</v>
      </c>
      <c r="BF291" s="7">
        <v>3</v>
      </c>
      <c r="BG291" s="47">
        <v>7106.81</v>
      </c>
      <c r="BH291" s="7"/>
      <c r="BJ291" s="38">
        <v>28</v>
      </c>
      <c r="BK291" s="7">
        <v>0</v>
      </c>
      <c r="BL291" s="7" t="str">
        <f t="shared" si="8"/>
        <v>yes</v>
      </c>
      <c r="BM291" s="7">
        <v>3</v>
      </c>
      <c r="BN291" s="7"/>
    </row>
    <row r="292" ht="15.6" spans="2:66">
      <c r="B292" s="24" t="s">
        <v>582</v>
      </c>
      <c r="G292" s="7" t="s">
        <v>4690</v>
      </c>
      <c r="K292" s="18" t="s">
        <v>4689</v>
      </c>
      <c r="N292" s="7">
        <v>1</v>
      </c>
      <c r="Q292" s="7" t="s">
        <v>582</v>
      </c>
      <c r="R292" s="7"/>
      <c r="U292" s="7">
        <v>5.9</v>
      </c>
      <c r="V292" s="7" t="s">
        <v>4689</v>
      </c>
      <c r="W292" s="7">
        <v>5.2</v>
      </c>
      <c r="AA292" s="19">
        <v>32428.63</v>
      </c>
      <c r="AF292" s="38">
        <v>53</v>
      </c>
      <c r="AG292" s="44">
        <v>32428.63</v>
      </c>
      <c r="AH292" s="7" t="str">
        <f t="shared" si="9"/>
        <v>yes</v>
      </c>
      <c r="AI292" s="6">
        <v>13041.92</v>
      </c>
      <c r="AJ292" s="7"/>
      <c r="AL292" t="s">
        <v>4709</v>
      </c>
      <c r="AM292" s="19">
        <v>32428.63</v>
      </c>
      <c r="AO292" s="7" t="s">
        <v>4713</v>
      </c>
      <c r="AP292" s="47">
        <v>5125.22</v>
      </c>
      <c r="AQ292" s="7"/>
      <c r="AR292" s="7"/>
      <c r="AT292" s="7" t="s">
        <v>4709</v>
      </c>
      <c r="AU292" s="47">
        <v>16577.78</v>
      </c>
      <c r="AV292" s="7"/>
      <c r="AW292" s="7"/>
      <c r="AY292" s="7" t="s">
        <v>4710</v>
      </c>
      <c r="AZ292" s="47">
        <v>11255.29</v>
      </c>
      <c r="BA292" s="7"/>
      <c r="BB292" s="47"/>
      <c r="BD292" s="7">
        <v>0</v>
      </c>
      <c r="BE292" s="44">
        <v>32428.63</v>
      </c>
      <c r="BF292" s="7">
        <v>3</v>
      </c>
      <c r="BG292" s="47">
        <v>6989.95</v>
      </c>
      <c r="BH292" s="7"/>
      <c r="BJ292" s="38">
        <v>53</v>
      </c>
      <c r="BK292" s="7">
        <v>0</v>
      </c>
      <c r="BL292" s="7" t="str">
        <f t="shared" si="8"/>
        <v>no</v>
      </c>
      <c r="BM292" s="7">
        <v>0</v>
      </c>
      <c r="BN292" s="7"/>
    </row>
    <row r="293" ht="15.6" spans="2:66">
      <c r="B293" s="24" t="s">
        <v>584</v>
      </c>
      <c r="G293" s="7" t="s">
        <v>4687</v>
      </c>
      <c r="K293" s="18" t="s">
        <v>4687</v>
      </c>
      <c r="N293" s="7" t="s">
        <v>4688</v>
      </c>
      <c r="Q293" s="7" t="s">
        <v>584</v>
      </c>
      <c r="R293" s="7"/>
      <c r="U293" s="7">
        <v>7.79</v>
      </c>
      <c r="V293" s="7" t="s">
        <v>4687</v>
      </c>
      <c r="W293" s="7">
        <v>5.48</v>
      </c>
      <c r="AA293" s="19">
        <v>32288.49</v>
      </c>
      <c r="AF293" s="38">
        <v>44</v>
      </c>
      <c r="AG293" s="44">
        <v>32288.49</v>
      </c>
      <c r="AH293" s="7" t="str">
        <f t="shared" si="9"/>
        <v>no</v>
      </c>
      <c r="AI293" s="6">
        <v>13023.93</v>
      </c>
      <c r="AJ293" s="7"/>
      <c r="AL293" t="s">
        <v>4709</v>
      </c>
      <c r="AM293" s="19">
        <v>32288.49</v>
      </c>
      <c r="AO293" s="7" t="s">
        <v>4713</v>
      </c>
      <c r="AP293" s="47">
        <v>5028.15</v>
      </c>
      <c r="AQ293" s="7"/>
      <c r="AR293" s="7"/>
      <c r="AT293" s="7" t="s">
        <v>4709</v>
      </c>
      <c r="AU293" s="47">
        <v>16455.71</v>
      </c>
      <c r="AV293" s="7"/>
      <c r="AW293" s="7"/>
      <c r="AY293" s="7" t="s">
        <v>4710</v>
      </c>
      <c r="AZ293" s="47">
        <v>11253.42</v>
      </c>
      <c r="BA293" s="7"/>
      <c r="BB293" s="47"/>
      <c r="BD293" s="7">
        <v>0</v>
      </c>
      <c r="BE293" s="44">
        <v>32288.49</v>
      </c>
      <c r="BF293" s="7">
        <v>3</v>
      </c>
      <c r="BG293" s="47">
        <v>6985.51</v>
      </c>
      <c r="BH293" s="7"/>
      <c r="BJ293" s="38">
        <v>44</v>
      </c>
      <c r="BK293" s="7">
        <v>2</v>
      </c>
      <c r="BL293" s="7" t="str">
        <f t="shared" si="8"/>
        <v>no</v>
      </c>
      <c r="BM293" s="7">
        <v>3</v>
      </c>
      <c r="BN293" s="7"/>
    </row>
    <row r="294" ht="15.6" spans="2:66">
      <c r="B294" s="24" t="s">
        <v>586</v>
      </c>
      <c r="G294" s="7" t="s">
        <v>4690</v>
      </c>
      <c r="K294" s="18" t="s">
        <v>4687</v>
      </c>
      <c r="N294" s="7">
        <v>1</v>
      </c>
      <c r="Q294" s="7" t="s">
        <v>586</v>
      </c>
      <c r="R294" s="7"/>
      <c r="U294" s="7">
        <v>5.28</v>
      </c>
      <c r="V294" s="7" t="s">
        <v>4689</v>
      </c>
      <c r="W294" s="7">
        <v>8.7</v>
      </c>
      <c r="AA294" s="19">
        <v>32259.96</v>
      </c>
      <c r="AF294" s="38">
        <v>29</v>
      </c>
      <c r="AG294" s="44">
        <v>32259.96</v>
      </c>
      <c r="AH294" s="7" t="str">
        <f t="shared" si="9"/>
        <v>no</v>
      </c>
      <c r="AI294" s="6">
        <v>13019.16</v>
      </c>
      <c r="AJ294" s="7"/>
      <c r="AL294" t="s">
        <v>4709</v>
      </c>
      <c r="AM294" s="19">
        <v>32259.96</v>
      </c>
      <c r="AO294" s="7" t="s">
        <v>4713</v>
      </c>
      <c r="AP294" s="47">
        <v>4827.9</v>
      </c>
      <c r="AQ294" s="7"/>
      <c r="AR294" s="7"/>
      <c r="AT294" s="7" t="s">
        <v>4709</v>
      </c>
      <c r="AU294" s="47">
        <v>16450.89</v>
      </c>
      <c r="AV294" s="7"/>
      <c r="AW294" s="7"/>
      <c r="AY294" s="7" t="s">
        <v>4710</v>
      </c>
      <c r="AZ294" s="47">
        <v>11250.43</v>
      </c>
      <c r="BA294" s="7"/>
      <c r="BB294" s="47"/>
      <c r="BD294" s="7">
        <v>1</v>
      </c>
      <c r="BE294" s="44">
        <v>32259.96</v>
      </c>
      <c r="BF294" s="7">
        <v>3</v>
      </c>
      <c r="BG294" s="47">
        <v>6895.19</v>
      </c>
      <c r="BH294" s="7"/>
      <c r="BJ294" s="38">
        <v>29</v>
      </c>
      <c r="BK294" s="7">
        <v>0</v>
      </c>
      <c r="BL294" s="7" t="str">
        <f t="shared" si="8"/>
        <v>yes</v>
      </c>
      <c r="BM294" s="7">
        <v>0</v>
      </c>
      <c r="BN294" s="7"/>
    </row>
    <row r="295" ht="15.6" spans="2:66">
      <c r="B295" s="24" t="s">
        <v>588</v>
      </c>
      <c r="G295" s="7" t="s">
        <v>4687</v>
      </c>
      <c r="K295" s="18" t="s">
        <v>4687</v>
      </c>
      <c r="N295" s="7">
        <v>2</v>
      </c>
      <c r="Q295" s="7" t="s">
        <v>588</v>
      </c>
      <c r="R295" s="7"/>
      <c r="U295" s="7">
        <v>5.87</v>
      </c>
      <c r="V295" s="7" t="s">
        <v>4689</v>
      </c>
      <c r="W295" s="7">
        <v>7.84</v>
      </c>
      <c r="AA295" s="19">
        <v>32222.81</v>
      </c>
      <c r="AF295" s="38">
        <v>50</v>
      </c>
      <c r="AG295" s="44">
        <v>32222.81</v>
      </c>
      <c r="AH295" s="7" t="str">
        <f t="shared" si="9"/>
        <v>no</v>
      </c>
      <c r="AI295" s="6">
        <v>13012.21</v>
      </c>
      <c r="AJ295" s="7"/>
      <c r="AL295" t="s">
        <v>4709</v>
      </c>
      <c r="AM295" s="19">
        <v>32222.81</v>
      </c>
      <c r="AO295" s="7" t="s">
        <v>4713</v>
      </c>
      <c r="AP295" s="47">
        <v>4646.76</v>
      </c>
      <c r="AQ295" s="7"/>
      <c r="AR295" s="7"/>
      <c r="AT295" s="7" t="s">
        <v>4709</v>
      </c>
      <c r="AU295" s="47">
        <v>16420.49</v>
      </c>
      <c r="AV295" s="7"/>
      <c r="AW295" s="7"/>
      <c r="AY295" s="7" t="s">
        <v>4710</v>
      </c>
      <c r="AZ295" s="47">
        <v>11244.38</v>
      </c>
      <c r="BA295" s="7"/>
      <c r="BB295" s="47"/>
      <c r="BD295" s="7">
        <v>1</v>
      </c>
      <c r="BE295" s="44">
        <v>32222.81</v>
      </c>
      <c r="BF295" s="7">
        <v>5</v>
      </c>
      <c r="BG295" s="47">
        <v>6799.46</v>
      </c>
      <c r="BH295" s="7"/>
      <c r="BJ295" s="38">
        <v>50</v>
      </c>
      <c r="BK295" s="7">
        <v>0</v>
      </c>
      <c r="BL295" s="7" t="str">
        <f t="shared" si="8"/>
        <v>no</v>
      </c>
      <c r="BM295" s="7">
        <v>3</v>
      </c>
      <c r="BN295" s="7"/>
    </row>
    <row r="296" ht="15.6" spans="2:66">
      <c r="B296" s="24" t="s">
        <v>590</v>
      </c>
      <c r="G296" s="7" t="s">
        <v>4687</v>
      </c>
      <c r="K296" s="18" t="s">
        <v>4689</v>
      </c>
      <c r="N296" s="7">
        <v>1</v>
      </c>
      <c r="Q296" s="7" t="s">
        <v>590</v>
      </c>
      <c r="R296" s="7"/>
      <c r="U296" s="7">
        <v>9.08</v>
      </c>
      <c r="V296" s="7" t="s">
        <v>4689</v>
      </c>
      <c r="W296" s="7">
        <v>5.19</v>
      </c>
      <c r="AA296" s="19">
        <v>32192.76</v>
      </c>
      <c r="AF296" s="38">
        <v>47</v>
      </c>
      <c r="AG296" s="44">
        <v>32192.76</v>
      </c>
      <c r="AH296" s="7" t="str">
        <f t="shared" si="9"/>
        <v>no</v>
      </c>
      <c r="AI296" s="6">
        <v>13008.07</v>
      </c>
      <c r="AJ296" s="7"/>
      <c r="AL296" t="s">
        <v>4709</v>
      </c>
      <c r="AM296" s="19">
        <v>32192.76</v>
      </c>
      <c r="AO296" s="7" t="s">
        <v>4713</v>
      </c>
      <c r="AP296" s="47">
        <v>4504.66</v>
      </c>
      <c r="AQ296" s="7"/>
      <c r="AR296" s="7"/>
      <c r="AT296" s="7" t="s">
        <v>4709</v>
      </c>
      <c r="AU296" s="47">
        <v>16351.42</v>
      </c>
      <c r="AV296" s="7"/>
      <c r="AW296" s="7"/>
      <c r="AY296" s="7" t="s">
        <v>4710</v>
      </c>
      <c r="AZ296" s="47">
        <v>11217.35</v>
      </c>
      <c r="BA296" s="7"/>
      <c r="BB296" s="47"/>
      <c r="BD296" s="7">
        <v>1</v>
      </c>
      <c r="BE296" s="44">
        <v>32192.76</v>
      </c>
      <c r="BF296" s="7">
        <v>3</v>
      </c>
      <c r="BG296" s="47">
        <v>6796.86</v>
      </c>
      <c r="BH296" s="7"/>
      <c r="BJ296" s="38">
        <v>47</v>
      </c>
      <c r="BK296" s="7">
        <v>1</v>
      </c>
      <c r="BL296" s="7" t="str">
        <f t="shared" si="8"/>
        <v>no</v>
      </c>
      <c r="BM296" s="7">
        <v>3</v>
      </c>
      <c r="BN296" s="7"/>
    </row>
    <row r="297" ht="15.6" spans="2:66">
      <c r="B297" s="24" t="s">
        <v>592</v>
      </c>
      <c r="G297" s="7" t="s">
        <v>4687</v>
      </c>
      <c r="K297" s="18" t="s">
        <v>4687</v>
      </c>
      <c r="N297" s="7">
        <v>1</v>
      </c>
      <c r="Q297" s="7" t="s">
        <v>592</v>
      </c>
      <c r="R297" s="7"/>
      <c r="U297" s="7">
        <v>5.2</v>
      </c>
      <c r="V297" s="7" t="s">
        <v>4689</v>
      </c>
      <c r="W297" s="7">
        <v>8.41</v>
      </c>
      <c r="AA297" s="19">
        <v>32108.66</v>
      </c>
      <c r="AF297" s="38">
        <v>38</v>
      </c>
      <c r="AG297" s="44">
        <v>32108.66</v>
      </c>
      <c r="AH297" s="7" t="str">
        <f t="shared" si="9"/>
        <v>no</v>
      </c>
      <c r="AI297" s="6">
        <v>13004.95</v>
      </c>
      <c r="AJ297" s="7"/>
      <c r="AL297" t="s">
        <v>4709</v>
      </c>
      <c r="AM297" s="19">
        <v>32108.66</v>
      </c>
      <c r="AO297" s="7" t="s">
        <v>4713</v>
      </c>
      <c r="AP297" s="47">
        <v>4449.46</v>
      </c>
      <c r="AQ297" s="7"/>
      <c r="AR297" s="7"/>
      <c r="AT297" s="7" t="s">
        <v>4709</v>
      </c>
      <c r="AU297" s="47">
        <v>16311.05</v>
      </c>
      <c r="AV297" s="7"/>
      <c r="AW297" s="7"/>
      <c r="AY297" s="7" t="s">
        <v>4710</v>
      </c>
      <c r="AZ297" s="47">
        <v>11187.66</v>
      </c>
      <c r="BA297" s="7"/>
      <c r="BB297" s="47"/>
      <c r="BD297" s="7">
        <v>2</v>
      </c>
      <c r="BE297" s="44">
        <v>32108.66</v>
      </c>
      <c r="BF297" s="7">
        <v>3</v>
      </c>
      <c r="BG297" s="47">
        <v>6753.04</v>
      </c>
      <c r="BH297" s="7"/>
      <c r="BJ297" s="38">
        <v>38</v>
      </c>
      <c r="BK297" s="7">
        <v>3</v>
      </c>
      <c r="BL297" s="7" t="str">
        <f t="shared" si="8"/>
        <v>yes</v>
      </c>
      <c r="BM297" s="7">
        <v>3</v>
      </c>
      <c r="BN297" s="7"/>
    </row>
    <row r="298" ht="15.6" spans="2:66">
      <c r="B298" s="24" t="s">
        <v>594</v>
      </c>
      <c r="G298" s="7" t="s">
        <v>4687</v>
      </c>
      <c r="K298" s="18" t="s">
        <v>4687</v>
      </c>
      <c r="N298" s="7" t="s">
        <v>4688</v>
      </c>
      <c r="Q298" s="7" t="s">
        <v>594</v>
      </c>
      <c r="R298" s="7"/>
      <c r="U298" s="7">
        <v>5.48</v>
      </c>
      <c r="V298" s="7" t="s">
        <v>4689</v>
      </c>
      <c r="W298" s="7">
        <v>5.86</v>
      </c>
      <c r="AA298" s="19">
        <v>32086.21</v>
      </c>
      <c r="AF298" s="38">
        <v>45</v>
      </c>
      <c r="AG298" s="44">
        <v>32086.21</v>
      </c>
      <c r="AH298" s="7" t="str">
        <f t="shared" si="9"/>
        <v>no</v>
      </c>
      <c r="AI298" s="6">
        <v>12982.87</v>
      </c>
      <c r="AJ298" s="7"/>
      <c r="AL298" t="s">
        <v>4709</v>
      </c>
      <c r="AM298" s="19">
        <v>32086.21</v>
      </c>
      <c r="AO298" s="7" t="s">
        <v>4713</v>
      </c>
      <c r="AP298" s="47">
        <v>4441.21</v>
      </c>
      <c r="AQ298" s="7"/>
      <c r="AR298" s="7"/>
      <c r="AT298" s="7" t="s">
        <v>4709</v>
      </c>
      <c r="AU298" s="47">
        <v>16297.85</v>
      </c>
      <c r="AV298" s="7"/>
      <c r="AW298" s="7"/>
      <c r="AY298" s="7" t="s">
        <v>4710</v>
      </c>
      <c r="AZ298" s="47">
        <v>11186.2</v>
      </c>
      <c r="BA298" s="7"/>
      <c r="BB298" s="47"/>
      <c r="BD298" s="7">
        <v>2</v>
      </c>
      <c r="BE298" s="44">
        <v>32086.21</v>
      </c>
      <c r="BF298" s="7">
        <v>3</v>
      </c>
      <c r="BG298" s="47">
        <v>6748.59</v>
      </c>
      <c r="BH298" s="7"/>
      <c r="BJ298" s="38">
        <v>45</v>
      </c>
      <c r="BK298" s="7">
        <v>2</v>
      </c>
      <c r="BL298" s="7" t="str">
        <f t="shared" si="8"/>
        <v>no</v>
      </c>
      <c r="BM298" s="7">
        <v>3</v>
      </c>
      <c r="BN298" s="7"/>
    </row>
    <row r="299" ht="15.6" spans="2:66">
      <c r="B299" s="24" t="s">
        <v>596</v>
      </c>
      <c r="G299" s="7" t="s">
        <v>4687</v>
      </c>
      <c r="K299" s="18" t="s">
        <v>4687</v>
      </c>
      <c r="N299" s="7" t="s">
        <v>4688</v>
      </c>
      <c r="Q299" s="7" t="s">
        <v>596</v>
      </c>
      <c r="R299" s="7"/>
      <c r="U299" s="7">
        <v>11.95</v>
      </c>
      <c r="V299" s="7" t="s">
        <v>4687</v>
      </c>
      <c r="W299" s="7">
        <v>4.18</v>
      </c>
      <c r="AA299" s="19">
        <v>31980.89</v>
      </c>
      <c r="AF299" s="38">
        <v>62</v>
      </c>
      <c r="AG299" s="44">
        <v>31980.89</v>
      </c>
      <c r="AH299" s="7" t="str">
        <f t="shared" si="9"/>
        <v>yes</v>
      </c>
      <c r="AI299" s="6">
        <v>12981.35</v>
      </c>
      <c r="AJ299" s="7"/>
      <c r="AL299" t="s">
        <v>4709</v>
      </c>
      <c r="AM299" s="19">
        <v>31980.89</v>
      </c>
      <c r="AO299" s="7" t="s">
        <v>4713</v>
      </c>
      <c r="AP299" s="47">
        <v>3877.3</v>
      </c>
      <c r="AQ299" s="7"/>
      <c r="AR299" s="7"/>
      <c r="AT299" s="7" t="s">
        <v>4709</v>
      </c>
      <c r="AU299" s="47">
        <v>16267.32</v>
      </c>
      <c r="AV299" s="7"/>
      <c r="AW299" s="7"/>
      <c r="AY299" s="7" t="s">
        <v>4710</v>
      </c>
      <c r="AZ299" s="47">
        <v>11165.42</v>
      </c>
      <c r="BA299" s="7"/>
      <c r="BB299" s="47"/>
      <c r="BD299" s="7">
        <v>0</v>
      </c>
      <c r="BE299" s="44">
        <v>31980.89</v>
      </c>
      <c r="BF299" s="7">
        <v>3</v>
      </c>
      <c r="BG299" s="47">
        <v>6746.74</v>
      </c>
      <c r="BH299" s="7"/>
      <c r="BJ299" s="38">
        <v>62</v>
      </c>
      <c r="BK299" s="7">
        <v>1</v>
      </c>
      <c r="BL299" s="7" t="str">
        <f t="shared" si="8"/>
        <v>no</v>
      </c>
      <c r="BM299" s="7">
        <v>0</v>
      </c>
      <c r="BN299" s="7"/>
    </row>
    <row r="300" ht="15.6" spans="2:66">
      <c r="B300" s="24" t="s">
        <v>598</v>
      </c>
      <c r="G300" s="7" t="s">
        <v>4687</v>
      </c>
      <c r="K300" s="18" t="s">
        <v>4689</v>
      </c>
      <c r="N300" s="7">
        <v>1</v>
      </c>
      <c r="Q300" s="7" t="s">
        <v>598</v>
      </c>
      <c r="R300" s="7"/>
      <c r="U300" s="7">
        <v>8.7</v>
      </c>
      <c r="V300" s="7" t="s">
        <v>4689</v>
      </c>
      <c r="W300" s="7">
        <v>11.99</v>
      </c>
      <c r="AA300" s="19">
        <v>31897.1</v>
      </c>
      <c r="AF300" s="38">
        <v>47</v>
      </c>
      <c r="AG300" s="44">
        <v>31897.1</v>
      </c>
      <c r="AH300" s="7" t="str">
        <f t="shared" si="9"/>
        <v>no</v>
      </c>
      <c r="AI300" s="6">
        <v>12979.36</v>
      </c>
      <c r="AJ300" s="7"/>
      <c r="AL300" t="s">
        <v>4709</v>
      </c>
      <c r="AM300" s="19">
        <v>31897.1</v>
      </c>
      <c r="AO300" s="7" t="s">
        <v>4713</v>
      </c>
      <c r="AP300" s="47">
        <v>3866.86</v>
      </c>
      <c r="AQ300" s="7"/>
      <c r="AR300" s="7"/>
      <c r="AT300" s="7" t="s">
        <v>4709</v>
      </c>
      <c r="AU300" s="47">
        <v>16232.85</v>
      </c>
      <c r="AV300" s="7"/>
      <c r="AW300" s="7"/>
      <c r="AY300" s="7" t="s">
        <v>4710</v>
      </c>
      <c r="AZ300" s="47">
        <v>11163.57</v>
      </c>
      <c r="BA300" s="7"/>
      <c r="BB300" s="47"/>
      <c r="BD300" s="7">
        <v>0</v>
      </c>
      <c r="BE300" s="44">
        <v>31897.1</v>
      </c>
      <c r="BF300" s="7">
        <v>5</v>
      </c>
      <c r="BG300" s="47">
        <v>6666.24</v>
      </c>
      <c r="BH300" s="7"/>
      <c r="BJ300" s="38">
        <v>47</v>
      </c>
      <c r="BK300" s="7">
        <v>1</v>
      </c>
      <c r="BL300" s="7" t="str">
        <f t="shared" si="8"/>
        <v>no</v>
      </c>
      <c r="BM300" s="7">
        <v>3</v>
      </c>
      <c r="BN300" s="7"/>
    </row>
    <row r="301" ht="15.6" spans="2:66">
      <c r="B301" s="24" t="s">
        <v>600</v>
      </c>
      <c r="G301" s="7" t="s">
        <v>4687</v>
      </c>
      <c r="K301" s="18" t="s">
        <v>4687</v>
      </c>
      <c r="N301" s="7" t="s">
        <v>4688</v>
      </c>
      <c r="Q301" s="7" t="s">
        <v>600</v>
      </c>
      <c r="R301" s="7"/>
      <c r="U301" s="7">
        <v>7.84</v>
      </c>
      <c r="V301" s="7" t="s">
        <v>4689</v>
      </c>
      <c r="W301" s="7">
        <v>4.85</v>
      </c>
      <c r="AA301" s="19">
        <v>31743.92</v>
      </c>
      <c r="AF301" s="38">
        <v>48</v>
      </c>
      <c r="AG301" s="44">
        <v>31743.92</v>
      </c>
      <c r="AH301" s="7" t="str">
        <f t="shared" si="9"/>
        <v>no</v>
      </c>
      <c r="AI301" s="6">
        <v>12957.12</v>
      </c>
      <c r="AJ301" s="7"/>
      <c r="AL301" t="s">
        <v>4709</v>
      </c>
      <c r="AM301" s="19">
        <v>31743.92</v>
      </c>
      <c r="AO301" s="7" t="s">
        <v>4713</v>
      </c>
      <c r="AP301" s="47">
        <v>3645.09</v>
      </c>
      <c r="AQ301" s="7"/>
      <c r="AR301" s="7"/>
      <c r="AT301" s="7" t="s">
        <v>4709</v>
      </c>
      <c r="AU301" s="47">
        <v>16205.88</v>
      </c>
      <c r="AV301" s="7"/>
      <c r="AW301" s="7"/>
      <c r="AY301" s="7" t="s">
        <v>4710</v>
      </c>
      <c r="AZ301" s="47">
        <v>11150.78</v>
      </c>
      <c r="BA301" s="7"/>
      <c r="BB301" s="47"/>
      <c r="BD301" s="7">
        <v>0</v>
      </c>
      <c r="BE301" s="44">
        <v>31743.92</v>
      </c>
      <c r="BF301" s="7">
        <v>3</v>
      </c>
      <c r="BG301" s="47">
        <v>6664.32</v>
      </c>
      <c r="BH301" s="7"/>
      <c r="BJ301" s="38">
        <v>48</v>
      </c>
      <c r="BK301" s="7">
        <v>0</v>
      </c>
      <c r="BL301" s="7" t="str">
        <f t="shared" si="8"/>
        <v>no</v>
      </c>
      <c r="BM301" s="7">
        <v>3</v>
      </c>
      <c r="BN301" s="7"/>
    </row>
    <row r="302" ht="15.6" spans="2:66">
      <c r="B302" s="24" t="s">
        <v>602</v>
      </c>
      <c r="G302" s="7" t="s">
        <v>4687</v>
      </c>
      <c r="K302" s="18" t="s">
        <v>4689</v>
      </c>
      <c r="N302" s="7">
        <v>1</v>
      </c>
      <c r="Q302" s="7" t="s">
        <v>602</v>
      </c>
      <c r="R302" s="7"/>
      <c r="U302" s="7">
        <v>5.19</v>
      </c>
      <c r="V302" s="7" t="s">
        <v>4689</v>
      </c>
      <c r="W302" s="7">
        <v>6.18</v>
      </c>
      <c r="AA302" s="19">
        <v>31736.7</v>
      </c>
      <c r="AF302" s="38">
        <v>27</v>
      </c>
      <c r="AG302" s="44">
        <v>31736.7</v>
      </c>
      <c r="AH302" s="7" t="str">
        <f t="shared" si="9"/>
        <v>no</v>
      </c>
      <c r="AI302" s="6">
        <v>12950.07</v>
      </c>
      <c r="AJ302" s="7"/>
      <c r="AL302" t="s">
        <v>4709</v>
      </c>
      <c r="AM302" s="19">
        <v>31736.7</v>
      </c>
      <c r="AO302" s="7" t="s">
        <v>4713</v>
      </c>
      <c r="AP302" s="47">
        <v>3490.55</v>
      </c>
      <c r="AQ302" s="7"/>
      <c r="AR302" s="7"/>
      <c r="AT302" s="7" t="s">
        <v>4709</v>
      </c>
      <c r="AU302" s="47">
        <v>16199.1</v>
      </c>
      <c r="AV302" s="7"/>
      <c r="AW302" s="7"/>
      <c r="AY302" s="7" t="s">
        <v>4710</v>
      </c>
      <c r="AZ302" s="47">
        <v>11103.33</v>
      </c>
      <c r="BA302" s="7"/>
      <c r="BB302" s="47"/>
      <c r="BD302" s="7">
        <v>0</v>
      </c>
      <c r="BE302" s="44">
        <v>31736.7</v>
      </c>
      <c r="BF302" s="7">
        <v>5</v>
      </c>
      <c r="BG302" s="47">
        <v>6653.79</v>
      </c>
      <c r="BH302" s="7"/>
      <c r="BJ302" s="38">
        <v>27</v>
      </c>
      <c r="BK302" s="7">
        <v>0</v>
      </c>
      <c r="BL302" s="7" t="str">
        <f t="shared" si="8"/>
        <v>yes</v>
      </c>
      <c r="BM302" s="7">
        <v>0</v>
      </c>
      <c r="BN302" s="7"/>
    </row>
    <row r="303" ht="15.6" spans="2:66">
      <c r="B303" s="24" t="s">
        <v>604</v>
      </c>
      <c r="G303" s="7" t="s">
        <v>4687</v>
      </c>
      <c r="K303" s="18" t="s">
        <v>4687</v>
      </c>
      <c r="N303" s="7" t="s">
        <v>4688</v>
      </c>
      <c r="Q303" s="7" t="s">
        <v>604</v>
      </c>
      <c r="R303" s="7"/>
      <c r="U303" s="7">
        <v>8.41</v>
      </c>
      <c r="V303" s="7" t="s">
        <v>4689</v>
      </c>
      <c r="W303" s="7">
        <v>6.37</v>
      </c>
      <c r="AA303" s="19">
        <v>31620</v>
      </c>
      <c r="AF303" s="38">
        <v>54</v>
      </c>
      <c r="AG303" s="44">
        <v>31620</v>
      </c>
      <c r="AH303" s="7" t="str">
        <f t="shared" si="9"/>
        <v>yes</v>
      </c>
      <c r="AI303" s="6">
        <v>12949.16</v>
      </c>
      <c r="AJ303" s="7"/>
      <c r="AL303" t="s">
        <v>4710</v>
      </c>
      <c r="AM303" s="19">
        <v>31620</v>
      </c>
      <c r="AO303" s="7" t="s">
        <v>4713</v>
      </c>
      <c r="AP303" s="47">
        <v>2867.12</v>
      </c>
      <c r="AQ303" s="7"/>
      <c r="AR303" s="7"/>
      <c r="AT303" s="7" t="s">
        <v>4709</v>
      </c>
      <c r="AU303" s="47">
        <v>16190.97</v>
      </c>
      <c r="AV303" s="7"/>
      <c r="AW303" s="7"/>
      <c r="AY303" s="7" t="s">
        <v>4710</v>
      </c>
      <c r="AZ303" s="47">
        <v>11093.62</v>
      </c>
      <c r="BA303" s="7"/>
      <c r="BB303" s="47"/>
      <c r="BD303" s="7">
        <v>0</v>
      </c>
      <c r="BE303" s="44">
        <v>31620</v>
      </c>
      <c r="BF303" s="7">
        <v>3</v>
      </c>
      <c r="BG303" s="47">
        <v>6652.53</v>
      </c>
      <c r="BH303" s="7"/>
      <c r="BJ303" s="38">
        <v>54</v>
      </c>
      <c r="BK303" s="7">
        <v>0</v>
      </c>
      <c r="BL303" s="7" t="str">
        <f t="shared" si="8"/>
        <v>no</v>
      </c>
      <c r="BM303" s="7">
        <v>0</v>
      </c>
      <c r="BN303" s="7"/>
    </row>
    <row r="304" ht="15.6" spans="2:66">
      <c r="B304" s="24" t="s">
        <v>606</v>
      </c>
      <c r="G304" s="7" t="s">
        <v>4687</v>
      </c>
      <c r="K304" s="18" t="s">
        <v>4689</v>
      </c>
      <c r="N304" s="7">
        <v>2</v>
      </c>
      <c r="Q304" s="7" t="s">
        <v>606</v>
      </c>
      <c r="R304" s="7"/>
      <c r="U304" s="7">
        <v>5.86</v>
      </c>
      <c r="V304" s="7" t="s">
        <v>4689</v>
      </c>
      <c r="W304" s="7">
        <v>9.81</v>
      </c>
      <c r="AA304" s="19">
        <v>31591.82</v>
      </c>
      <c r="AF304" s="38">
        <v>22</v>
      </c>
      <c r="AG304" s="44">
        <v>31591.82</v>
      </c>
      <c r="AH304" s="7" t="str">
        <f t="shared" si="9"/>
        <v>no</v>
      </c>
      <c r="AI304" s="6">
        <v>12928.79</v>
      </c>
      <c r="AJ304" s="7"/>
      <c r="AL304" t="s">
        <v>4713</v>
      </c>
      <c r="AM304" s="19">
        <v>31591.82</v>
      </c>
      <c r="AO304" s="7" t="s">
        <v>4713</v>
      </c>
      <c r="AP304" s="47">
        <v>2721.32</v>
      </c>
      <c r="AQ304" s="7"/>
      <c r="AR304" s="7"/>
      <c r="AT304" s="7" t="s">
        <v>4709</v>
      </c>
      <c r="AU304" s="47">
        <v>16152.04</v>
      </c>
      <c r="AV304" s="7"/>
      <c r="AW304" s="7"/>
      <c r="AY304" s="7" t="s">
        <v>4710</v>
      </c>
      <c r="AZ304" s="47">
        <v>11090.72</v>
      </c>
      <c r="BA304" s="7"/>
      <c r="BB304" s="47"/>
      <c r="BD304" s="7">
        <v>0</v>
      </c>
      <c r="BE304" s="44">
        <v>31591.82</v>
      </c>
      <c r="BF304" s="7">
        <v>3</v>
      </c>
      <c r="BG304" s="47">
        <v>6639.3</v>
      </c>
      <c r="BH304" s="7"/>
      <c r="BJ304" s="38">
        <v>22</v>
      </c>
      <c r="BK304" s="7">
        <v>0</v>
      </c>
      <c r="BL304" s="7" t="str">
        <f t="shared" si="8"/>
        <v>yes</v>
      </c>
      <c r="BM304" s="7">
        <v>3</v>
      </c>
      <c r="BN304" s="7"/>
    </row>
    <row r="305" ht="15.6" spans="2:66">
      <c r="B305" s="24" t="s">
        <v>608</v>
      </c>
      <c r="G305" s="7" t="s">
        <v>4687</v>
      </c>
      <c r="K305" s="18" t="s">
        <v>4687</v>
      </c>
      <c r="N305" s="7">
        <v>1</v>
      </c>
      <c r="Q305" s="7" t="s">
        <v>608</v>
      </c>
      <c r="R305" s="7"/>
      <c r="U305" s="7">
        <v>4.18</v>
      </c>
      <c r="V305" s="7" t="s">
        <v>4689</v>
      </c>
      <c r="W305" s="7">
        <v>11.8</v>
      </c>
      <c r="AA305" s="19">
        <v>31368.81</v>
      </c>
      <c r="AF305" s="38">
        <v>18</v>
      </c>
      <c r="AG305" s="44">
        <v>31368.81</v>
      </c>
      <c r="AH305" s="7" t="str">
        <f t="shared" si="9"/>
        <v>no</v>
      </c>
      <c r="AI305" s="6">
        <v>12925.89</v>
      </c>
      <c r="AJ305" s="7"/>
      <c r="AL305" t="s">
        <v>4710</v>
      </c>
      <c r="AM305" s="19">
        <v>31368.81</v>
      </c>
      <c r="AO305" s="7" t="s">
        <v>4713</v>
      </c>
      <c r="AP305" s="47">
        <v>2302.3</v>
      </c>
      <c r="AQ305" s="7"/>
      <c r="AR305" s="7"/>
      <c r="AT305" s="7" t="s">
        <v>4709</v>
      </c>
      <c r="AU305" s="47">
        <v>16138.76</v>
      </c>
      <c r="AV305" s="7"/>
      <c r="AW305" s="7"/>
      <c r="AY305" s="7" t="s">
        <v>4710</v>
      </c>
      <c r="AZ305" s="47">
        <v>11085.59</v>
      </c>
      <c r="BA305" s="7"/>
      <c r="BB305" s="47"/>
      <c r="BD305" s="7">
        <v>0</v>
      </c>
      <c r="BE305" s="44">
        <v>31368.81</v>
      </c>
      <c r="BF305" s="7">
        <v>3</v>
      </c>
      <c r="BG305" s="47">
        <v>6551.75</v>
      </c>
      <c r="BH305" s="7"/>
      <c r="BJ305" s="38">
        <v>18</v>
      </c>
      <c r="BK305" s="7">
        <v>0</v>
      </c>
      <c r="BL305" s="7" t="str">
        <f t="shared" si="8"/>
        <v>yes</v>
      </c>
      <c r="BM305" s="7">
        <v>3</v>
      </c>
      <c r="BN305" s="7"/>
    </row>
    <row r="306" ht="15.6" spans="2:66">
      <c r="B306" s="24" t="s">
        <v>610</v>
      </c>
      <c r="G306" s="7" t="s">
        <v>4687</v>
      </c>
      <c r="K306" s="18" t="s">
        <v>4689</v>
      </c>
      <c r="N306" s="7">
        <v>2</v>
      </c>
      <c r="Q306" s="7" t="s">
        <v>610</v>
      </c>
      <c r="R306" s="7"/>
      <c r="U306" s="7">
        <v>11.99</v>
      </c>
      <c r="V306" s="7" t="s">
        <v>4689</v>
      </c>
      <c r="W306" s="7">
        <v>5.86</v>
      </c>
      <c r="AA306" s="19">
        <v>31328.27</v>
      </c>
      <c r="AF306" s="38">
        <v>61</v>
      </c>
      <c r="AG306" s="44">
        <v>31328.27</v>
      </c>
      <c r="AH306" s="7" t="str">
        <f t="shared" si="9"/>
        <v>yes</v>
      </c>
      <c r="AI306" s="6">
        <v>12913.99</v>
      </c>
      <c r="AJ306" s="7"/>
      <c r="AL306" t="s">
        <v>4709</v>
      </c>
      <c r="AM306" s="19">
        <v>31328.27</v>
      </c>
      <c r="AO306" s="7" t="s">
        <v>4713</v>
      </c>
      <c r="AP306" s="47">
        <v>700</v>
      </c>
      <c r="AQ306" s="7"/>
      <c r="AR306" s="7"/>
      <c r="AT306" s="7" t="s">
        <v>4709</v>
      </c>
      <c r="AU306" s="47">
        <v>16122.65</v>
      </c>
      <c r="AV306" s="7"/>
      <c r="AW306" s="7"/>
      <c r="AY306" s="7" t="s">
        <v>4710</v>
      </c>
      <c r="AZ306" s="47">
        <v>11082.58</v>
      </c>
      <c r="BA306" s="7"/>
      <c r="BB306" s="47"/>
      <c r="BD306" s="7">
        <v>0</v>
      </c>
      <c r="BE306" s="44">
        <v>31328.27</v>
      </c>
      <c r="BF306" s="7">
        <v>3</v>
      </c>
      <c r="BG306" s="47">
        <v>6548.2</v>
      </c>
      <c r="BH306" s="7"/>
      <c r="BJ306" s="38">
        <v>61</v>
      </c>
      <c r="BK306" s="7">
        <v>3</v>
      </c>
      <c r="BL306" s="7" t="str">
        <f t="shared" si="8"/>
        <v>no</v>
      </c>
      <c r="BM306" s="7">
        <v>0</v>
      </c>
      <c r="BN306" s="7"/>
    </row>
    <row r="307" ht="15.6" spans="2:66">
      <c r="B307" s="24" t="s">
        <v>612</v>
      </c>
      <c r="G307" s="7" t="s">
        <v>4687</v>
      </c>
      <c r="K307" s="18" t="s">
        <v>4689</v>
      </c>
      <c r="N307" s="7">
        <v>1</v>
      </c>
      <c r="Q307" s="7" t="s">
        <v>612</v>
      </c>
      <c r="R307" s="7"/>
      <c r="U307" s="7">
        <v>4.85</v>
      </c>
      <c r="V307" s="7" t="s">
        <v>4689</v>
      </c>
      <c r="W307" s="7">
        <v>4.28</v>
      </c>
      <c r="AA307" s="19">
        <v>31322.53</v>
      </c>
      <c r="AF307" s="38">
        <v>34</v>
      </c>
      <c r="AG307" s="44">
        <v>31322.53</v>
      </c>
      <c r="AH307" s="7" t="str">
        <f t="shared" si="9"/>
        <v>no</v>
      </c>
      <c r="AI307" s="6">
        <v>12856.84</v>
      </c>
      <c r="AJ307" s="7"/>
      <c r="AL307" t="s">
        <v>4709</v>
      </c>
      <c r="AM307" s="19">
        <v>31322.53</v>
      </c>
      <c r="AO307" s="7"/>
      <c r="AP307" s="47"/>
      <c r="AQ307" s="7"/>
      <c r="AR307" s="7"/>
      <c r="AT307" s="7" t="s">
        <v>4709</v>
      </c>
      <c r="AU307" s="47">
        <v>16115.3</v>
      </c>
      <c r="AV307" s="7"/>
      <c r="AW307" s="7"/>
      <c r="AY307" s="7" t="s">
        <v>4710</v>
      </c>
      <c r="AZ307" s="47">
        <v>11073.18</v>
      </c>
      <c r="BA307" s="7"/>
      <c r="BB307" s="47"/>
      <c r="BD307" s="7">
        <v>0</v>
      </c>
      <c r="BE307" s="44">
        <v>31322.53</v>
      </c>
      <c r="BF307" s="7">
        <v>3</v>
      </c>
      <c r="BG307" s="47">
        <v>6536.68</v>
      </c>
      <c r="BH307" s="7"/>
      <c r="BJ307" s="38">
        <v>34</v>
      </c>
      <c r="BK307" s="7">
        <v>3</v>
      </c>
      <c r="BL307" s="7" t="str">
        <f t="shared" si="8"/>
        <v>yes</v>
      </c>
      <c r="BM307" s="7">
        <v>0</v>
      </c>
      <c r="BN307" s="7"/>
    </row>
    <row r="308" ht="15.6" spans="2:66">
      <c r="B308" s="24" t="s">
        <v>614</v>
      </c>
      <c r="G308" s="7" t="s">
        <v>4690</v>
      </c>
      <c r="K308" s="18" t="s">
        <v>4689</v>
      </c>
      <c r="N308" s="7">
        <v>1</v>
      </c>
      <c r="Q308" s="7" t="s">
        <v>614</v>
      </c>
      <c r="R308" s="7"/>
      <c r="U308" s="7">
        <v>6.18</v>
      </c>
      <c r="V308" s="7" t="s">
        <v>4689</v>
      </c>
      <c r="W308" s="7">
        <v>4.16</v>
      </c>
      <c r="AA308" s="19">
        <v>31234.56</v>
      </c>
      <c r="AF308" s="38">
        <v>39</v>
      </c>
      <c r="AG308" s="44">
        <v>31234.56</v>
      </c>
      <c r="AH308" s="7" t="str">
        <f t="shared" si="9"/>
        <v>no</v>
      </c>
      <c r="AI308" s="6">
        <v>12823.25</v>
      </c>
      <c r="AJ308" s="7"/>
      <c r="AL308" t="s">
        <v>4709</v>
      </c>
      <c r="AM308" s="19">
        <v>31234.56</v>
      </c>
      <c r="AO308" s="7"/>
      <c r="AP308" s="47"/>
      <c r="AQ308" s="7"/>
      <c r="AR308" s="7"/>
      <c r="AT308" s="7" t="s">
        <v>4709</v>
      </c>
      <c r="AU308" s="47">
        <v>16097.94</v>
      </c>
      <c r="AV308" s="7"/>
      <c r="AW308" s="7"/>
      <c r="AY308" s="7" t="s">
        <v>4710</v>
      </c>
      <c r="AZ308" s="47">
        <v>11070.54</v>
      </c>
      <c r="BA308" s="7"/>
      <c r="BB308" s="47"/>
      <c r="BD308" s="7">
        <v>1</v>
      </c>
      <c r="BE308" s="44">
        <v>31234.56</v>
      </c>
      <c r="BF308" s="7">
        <v>3</v>
      </c>
      <c r="BG308" s="47">
        <v>6532.04</v>
      </c>
      <c r="BH308" s="7"/>
      <c r="BJ308" s="38">
        <v>39</v>
      </c>
      <c r="BK308" s="7">
        <v>3</v>
      </c>
      <c r="BL308" s="7" t="str">
        <f t="shared" si="8"/>
        <v>yes</v>
      </c>
      <c r="BM308" s="7">
        <v>0</v>
      </c>
      <c r="BN308" s="7"/>
    </row>
    <row r="309" ht="15.6" spans="2:66">
      <c r="B309" s="24" t="s">
        <v>616</v>
      </c>
      <c r="G309" s="7" t="s">
        <v>4687</v>
      </c>
      <c r="K309" s="18" t="s">
        <v>4687</v>
      </c>
      <c r="N309" s="7" t="s">
        <v>4688</v>
      </c>
      <c r="Q309" s="7" t="s">
        <v>616</v>
      </c>
      <c r="R309" s="7"/>
      <c r="U309" s="7">
        <v>6.37</v>
      </c>
      <c r="V309" s="7" t="s">
        <v>4689</v>
      </c>
      <c r="W309" s="7">
        <v>4.98</v>
      </c>
      <c r="AA309" s="19">
        <v>31196.61</v>
      </c>
      <c r="AF309" s="38">
        <v>23</v>
      </c>
      <c r="AG309" s="44">
        <v>31196.61</v>
      </c>
      <c r="AH309" s="7" t="str">
        <f t="shared" si="9"/>
        <v>no</v>
      </c>
      <c r="AI309" s="6">
        <v>12815.44</v>
      </c>
      <c r="AJ309" s="7"/>
      <c r="AL309" t="s">
        <v>4709</v>
      </c>
      <c r="AM309" s="19">
        <v>31196.61</v>
      </c>
      <c r="AT309" s="7" t="s">
        <v>4709</v>
      </c>
      <c r="AU309" s="47">
        <v>16085.13</v>
      </c>
      <c r="AV309" s="7"/>
      <c r="AW309" s="7"/>
      <c r="AY309" s="7" t="s">
        <v>4710</v>
      </c>
      <c r="AZ309" s="47">
        <v>11068.77</v>
      </c>
      <c r="BA309" s="7"/>
      <c r="BB309" s="47"/>
      <c r="BD309" s="7">
        <v>1</v>
      </c>
      <c r="BE309" s="44">
        <v>31196.61</v>
      </c>
      <c r="BF309" s="7">
        <v>3</v>
      </c>
      <c r="BG309" s="47">
        <v>6435.62</v>
      </c>
      <c r="BH309" s="7"/>
      <c r="BJ309" s="38">
        <v>23</v>
      </c>
      <c r="BK309" s="7">
        <v>0</v>
      </c>
      <c r="BL309" s="7" t="str">
        <f t="shared" si="8"/>
        <v>yes</v>
      </c>
      <c r="BM309" s="7">
        <v>3</v>
      </c>
      <c r="BN309" s="7"/>
    </row>
    <row r="310" ht="15.6" spans="2:66">
      <c r="B310" s="24" t="s">
        <v>618</v>
      </c>
      <c r="G310" s="7" t="s">
        <v>4687</v>
      </c>
      <c r="K310" s="18" t="s">
        <v>4689</v>
      </c>
      <c r="N310" s="7">
        <v>2</v>
      </c>
      <c r="Q310" s="7" t="s">
        <v>618</v>
      </c>
      <c r="R310" s="7"/>
      <c r="U310" s="7">
        <v>9.81</v>
      </c>
      <c r="V310" s="7" t="s">
        <v>4689</v>
      </c>
      <c r="W310" s="7">
        <v>6.38</v>
      </c>
      <c r="AA310" s="19">
        <v>30942.19</v>
      </c>
      <c r="AF310" s="38">
        <v>53</v>
      </c>
      <c r="AG310" s="44">
        <v>30942.19</v>
      </c>
      <c r="AH310" s="7" t="str">
        <f t="shared" si="9"/>
        <v>yes</v>
      </c>
      <c r="AI310" s="6">
        <v>12788.03</v>
      </c>
      <c r="AJ310" s="7"/>
      <c r="AL310" t="s">
        <v>4709</v>
      </c>
      <c r="AM310" s="19">
        <v>30942.19</v>
      </c>
      <c r="AT310" s="7" t="s">
        <v>4709</v>
      </c>
      <c r="AU310" s="47">
        <v>16069.08</v>
      </c>
      <c r="AV310" s="7"/>
      <c r="AW310" s="7"/>
      <c r="AY310" s="7" t="s">
        <v>4710</v>
      </c>
      <c r="AZ310" s="47">
        <v>11068.7</v>
      </c>
      <c r="BA310" s="7"/>
      <c r="BB310" s="47"/>
      <c r="BD310" s="7">
        <v>2</v>
      </c>
      <c r="BE310" s="44">
        <v>30942.19</v>
      </c>
      <c r="BF310" s="7">
        <v>3</v>
      </c>
      <c r="BG310" s="47">
        <v>6414.18</v>
      </c>
      <c r="BH310" s="7"/>
      <c r="BJ310" s="38">
        <v>53</v>
      </c>
      <c r="BK310" s="7">
        <v>0</v>
      </c>
      <c r="BL310" s="7" t="str">
        <f t="shared" si="8"/>
        <v>no</v>
      </c>
      <c r="BM310" s="7">
        <v>0</v>
      </c>
      <c r="BN310" s="7"/>
    </row>
    <row r="311" ht="15.6" spans="2:66">
      <c r="B311" s="24" t="s">
        <v>620</v>
      </c>
      <c r="G311" s="7" t="s">
        <v>4687</v>
      </c>
      <c r="K311" s="18" t="s">
        <v>4689</v>
      </c>
      <c r="N311" s="7">
        <v>1</v>
      </c>
      <c r="Q311" s="7" t="s">
        <v>620</v>
      </c>
      <c r="R311" s="7"/>
      <c r="U311" s="7">
        <v>11.8</v>
      </c>
      <c r="V311" s="7" t="s">
        <v>4689</v>
      </c>
      <c r="W311" s="7">
        <v>9.7</v>
      </c>
      <c r="AA311" s="19">
        <v>30763.01</v>
      </c>
      <c r="AF311" s="38">
        <v>36</v>
      </c>
      <c r="AG311" s="44">
        <v>30763.01</v>
      </c>
      <c r="AH311" s="7" t="str">
        <f t="shared" si="9"/>
        <v>no</v>
      </c>
      <c r="AI311" s="6">
        <v>12741.17</v>
      </c>
      <c r="AJ311" s="7"/>
      <c r="AL311" t="s">
        <v>4709</v>
      </c>
      <c r="AM311" s="19">
        <v>30763.01</v>
      </c>
      <c r="AT311" s="7" t="s">
        <v>4709</v>
      </c>
      <c r="AU311" s="47">
        <v>16062.89</v>
      </c>
      <c r="AV311" s="7"/>
      <c r="AW311" s="7"/>
      <c r="AY311" s="7" t="s">
        <v>4710</v>
      </c>
      <c r="AZ311" s="47">
        <v>11046.02</v>
      </c>
      <c r="BA311" s="7"/>
      <c r="BB311" s="47"/>
      <c r="BD311" s="7">
        <v>1</v>
      </c>
      <c r="BE311" s="44">
        <v>30763.01</v>
      </c>
      <c r="BF311" s="7">
        <v>3</v>
      </c>
      <c r="BG311" s="47">
        <v>6360.99</v>
      </c>
      <c r="BH311" s="7"/>
      <c r="BJ311" s="38">
        <v>36</v>
      </c>
      <c r="BK311" s="7">
        <v>3</v>
      </c>
      <c r="BL311" s="7" t="str">
        <f t="shared" si="8"/>
        <v>yes</v>
      </c>
      <c r="BM311" s="7">
        <v>3</v>
      </c>
      <c r="BN311" s="7"/>
    </row>
    <row r="312" ht="15.6" spans="2:66">
      <c r="B312" s="24" t="s">
        <v>622</v>
      </c>
      <c r="G312" s="7" t="s">
        <v>4690</v>
      </c>
      <c r="K312" s="18" t="s">
        <v>4689</v>
      </c>
      <c r="N312" s="7">
        <v>1</v>
      </c>
      <c r="Q312" s="7" t="s">
        <v>622</v>
      </c>
      <c r="R312" s="7"/>
      <c r="U312" s="7">
        <v>5.86</v>
      </c>
      <c r="V312" s="7" t="s">
        <v>4689</v>
      </c>
      <c r="W312" s="7">
        <v>9.77</v>
      </c>
      <c r="AA312" s="19">
        <v>30724.44</v>
      </c>
      <c r="AF312" s="38">
        <v>39</v>
      </c>
      <c r="AG312" s="44">
        <v>30724.44</v>
      </c>
      <c r="AH312" s="7" t="str">
        <f t="shared" si="9"/>
        <v>no</v>
      </c>
      <c r="AI312" s="6">
        <v>12731</v>
      </c>
      <c r="AJ312" s="7"/>
      <c r="AL312" t="s">
        <v>4709</v>
      </c>
      <c r="AM312" s="19">
        <v>30724.44</v>
      </c>
      <c r="AT312" s="7" t="s">
        <v>4709</v>
      </c>
      <c r="AU312" s="47">
        <v>16059.06</v>
      </c>
      <c r="AV312" s="7"/>
      <c r="AW312" s="7"/>
      <c r="AY312" s="7" t="s">
        <v>4710</v>
      </c>
      <c r="AZ312" s="47">
        <v>11037.85</v>
      </c>
      <c r="BA312" s="7"/>
      <c r="BB312" s="47"/>
      <c r="BD312" s="7">
        <v>0</v>
      </c>
      <c r="BE312" s="44">
        <v>30724.44</v>
      </c>
      <c r="BF312" s="7">
        <v>3</v>
      </c>
      <c r="BG312" s="47">
        <v>6335.64</v>
      </c>
      <c r="BH312" s="7"/>
      <c r="BJ312" s="38">
        <v>39</v>
      </c>
      <c r="BK312" s="7">
        <v>3</v>
      </c>
      <c r="BL312" s="7" t="str">
        <f t="shared" si="8"/>
        <v>yes</v>
      </c>
      <c r="BM312" s="7">
        <v>0</v>
      </c>
      <c r="BN312" s="7"/>
    </row>
    <row r="313" ht="15.6" spans="2:66">
      <c r="B313" s="24" t="s">
        <v>624</v>
      </c>
      <c r="G313" s="7" t="s">
        <v>4687</v>
      </c>
      <c r="K313" s="18" t="s">
        <v>4687</v>
      </c>
      <c r="N313" s="7">
        <v>1</v>
      </c>
      <c r="Q313" s="7" t="s">
        <v>624</v>
      </c>
      <c r="R313" s="7"/>
      <c r="U313" s="7">
        <v>4.28</v>
      </c>
      <c r="V313" s="7" t="s">
        <v>4689</v>
      </c>
      <c r="W313" s="7">
        <v>4.83</v>
      </c>
      <c r="AA313" s="19">
        <v>30697.71</v>
      </c>
      <c r="AF313" s="38">
        <v>24</v>
      </c>
      <c r="AG313" s="44">
        <v>30697.71</v>
      </c>
      <c r="AH313" s="7" t="str">
        <f t="shared" si="9"/>
        <v>no</v>
      </c>
      <c r="AI313" s="6">
        <v>12713</v>
      </c>
      <c r="AJ313" s="7"/>
      <c r="AL313" t="s">
        <v>4709</v>
      </c>
      <c r="AM313" s="19">
        <v>30697.71</v>
      </c>
      <c r="AT313" s="7" t="s">
        <v>4709</v>
      </c>
      <c r="AU313" s="47">
        <v>15966.19</v>
      </c>
      <c r="AV313" s="7"/>
      <c r="AW313" s="7"/>
      <c r="AY313" s="7" t="s">
        <v>4710</v>
      </c>
      <c r="AZ313" s="47">
        <v>11037.51</v>
      </c>
      <c r="BA313" s="7"/>
      <c r="BB313" s="47"/>
      <c r="BD313" s="7">
        <v>0</v>
      </c>
      <c r="BE313" s="44">
        <v>30697.71</v>
      </c>
      <c r="BF313" s="7">
        <v>3</v>
      </c>
      <c r="BG313" s="47">
        <v>6334.34</v>
      </c>
      <c r="BH313" s="7"/>
      <c r="BJ313" s="38">
        <v>24</v>
      </c>
      <c r="BK313" s="7">
        <v>0</v>
      </c>
      <c r="BL313" s="7" t="str">
        <f t="shared" si="8"/>
        <v>yes</v>
      </c>
      <c r="BM313" s="7">
        <v>2</v>
      </c>
      <c r="BN313" s="7"/>
    </row>
    <row r="314" ht="15.6" spans="2:66">
      <c r="B314" s="24" t="s">
        <v>626</v>
      </c>
      <c r="G314" s="7" t="s">
        <v>4687</v>
      </c>
      <c r="K314" s="18" t="s">
        <v>4689</v>
      </c>
      <c r="N314" s="7" t="s">
        <v>4688</v>
      </c>
      <c r="Q314" s="7" t="s">
        <v>626</v>
      </c>
      <c r="R314" s="7"/>
      <c r="U314" s="7">
        <v>4.16</v>
      </c>
      <c r="V314" s="7" t="s">
        <v>4689</v>
      </c>
      <c r="W314" s="7">
        <v>9.53</v>
      </c>
      <c r="AA314" s="19">
        <v>30625.65</v>
      </c>
      <c r="AF314" s="38">
        <v>46</v>
      </c>
      <c r="AG314" s="44">
        <v>30625.65</v>
      </c>
      <c r="AH314" s="7" t="str">
        <f t="shared" si="9"/>
        <v>no</v>
      </c>
      <c r="AI314" s="6">
        <v>12700.63</v>
      </c>
      <c r="AJ314" s="7"/>
      <c r="AL314" t="s">
        <v>4709</v>
      </c>
      <c r="AM314" s="19">
        <v>30625.65</v>
      </c>
      <c r="AT314" s="7" t="s">
        <v>4709</v>
      </c>
      <c r="AU314" s="47">
        <v>15965.29</v>
      </c>
      <c r="AV314" s="7"/>
      <c r="AW314" s="7"/>
      <c r="AY314" s="7" t="s">
        <v>4710</v>
      </c>
      <c r="AZ314" s="47">
        <v>11033.66</v>
      </c>
      <c r="BA314" s="7"/>
      <c r="BB314" s="47"/>
      <c r="BD314" s="7">
        <v>3</v>
      </c>
      <c r="BE314" s="44">
        <v>30625.65</v>
      </c>
      <c r="BF314" s="7">
        <v>3</v>
      </c>
      <c r="BG314" s="47">
        <v>6269.33</v>
      </c>
      <c r="BH314" s="7"/>
      <c r="BJ314" s="38">
        <v>46</v>
      </c>
      <c r="BK314" s="7">
        <v>2</v>
      </c>
      <c r="BL314" s="7" t="str">
        <f t="shared" si="8"/>
        <v>no</v>
      </c>
      <c r="BM314" s="7">
        <v>3</v>
      </c>
      <c r="BN314" s="7"/>
    </row>
    <row r="315" ht="15.6" spans="2:66">
      <c r="B315" s="24" t="s">
        <v>628</v>
      </c>
      <c r="G315" s="7" t="s">
        <v>4690</v>
      </c>
      <c r="K315" s="18" t="s">
        <v>4689</v>
      </c>
      <c r="N315" s="7">
        <v>1</v>
      </c>
      <c r="Q315" s="7" t="s">
        <v>628</v>
      </c>
      <c r="R315" s="7"/>
      <c r="U315" s="7">
        <v>4.98</v>
      </c>
      <c r="V315" s="7" t="s">
        <v>4689</v>
      </c>
      <c r="W315" s="7">
        <v>5.68</v>
      </c>
      <c r="AA315" s="19">
        <v>30530.5</v>
      </c>
      <c r="AF315" s="38">
        <v>53</v>
      </c>
      <c r="AG315" s="44">
        <v>30530.5</v>
      </c>
      <c r="AH315" s="7" t="str">
        <f t="shared" si="9"/>
        <v>yes</v>
      </c>
      <c r="AI315" s="6">
        <v>12648.7</v>
      </c>
      <c r="AJ315" s="7"/>
      <c r="AL315" t="s">
        <v>4709</v>
      </c>
      <c r="AM315" s="19">
        <v>30530.5</v>
      </c>
      <c r="AT315" s="7" t="s">
        <v>4709</v>
      </c>
      <c r="AU315" s="47">
        <v>15922.29</v>
      </c>
      <c r="AV315" s="7"/>
      <c r="AW315" s="7"/>
      <c r="AY315" s="7" t="s">
        <v>4710</v>
      </c>
      <c r="AZ315" s="47">
        <v>11028.56</v>
      </c>
      <c r="BA315" s="7"/>
      <c r="BB315" s="47"/>
      <c r="BD315" s="7">
        <v>3</v>
      </c>
      <c r="BE315" s="44">
        <v>30530.5</v>
      </c>
      <c r="BF315" s="7">
        <v>3</v>
      </c>
      <c r="BG315" s="47">
        <v>6196.45</v>
      </c>
      <c r="BH315" s="7"/>
      <c r="BJ315" s="38">
        <v>53</v>
      </c>
      <c r="BK315" s="7">
        <v>0</v>
      </c>
      <c r="BL315" s="7" t="str">
        <f t="shared" si="8"/>
        <v>no</v>
      </c>
      <c r="BM315" s="7">
        <v>3</v>
      </c>
      <c r="BN315" s="7"/>
    </row>
    <row r="316" ht="15.6" spans="2:66">
      <c r="B316" s="24" t="s">
        <v>630</v>
      </c>
      <c r="G316" s="7" t="s">
        <v>4687</v>
      </c>
      <c r="K316" s="18" t="s">
        <v>4687</v>
      </c>
      <c r="N316" s="7">
        <v>1</v>
      </c>
      <c r="Q316" s="7" t="s">
        <v>630</v>
      </c>
      <c r="R316" s="7"/>
      <c r="U316" s="7">
        <v>6.38</v>
      </c>
      <c r="V316" s="7" t="s">
        <v>4689</v>
      </c>
      <c r="W316" s="7">
        <v>5.57</v>
      </c>
      <c r="AA316" s="19">
        <v>30457.37</v>
      </c>
      <c r="AF316" s="38">
        <v>18</v>
      </c>
      <c r="AG316" s="44">
        <v>30457.37</v>
      </c>
      <c r="AH316" s="7" t="str">
        <f t="shared" si="9"/>
        <v>no</v>
      </c>
      <c r="AI316" s="6">
        <v>12646.21</v>
      </c>
      <c r="AJ316" s="7"/>
      <c r="AL316" t="s">
        <v>4709</v>
      </c>
      <c r="AM316" s="19">
        <v>30457.37</v>
      </c>
      <c r="AT316" s="7" t="s">
        <v>4709</v>
      </c>
      <c r="AU316" s="47">
        <v>15840.81</v>
      </c>
      <c r="AV316" s="7"/>
      <c r="AW316" s="7"/>
      <c r="AY316" s="7" t="s">
        <v>4710</v>
      </c>
      <c r="AZ316" s="47">
        <v>11018.05</v>
      </c>
      <c r="BA316" s="7"/>
      <c r="BB316" s="47"/>
      <c r="BD316" s="7">
        <v>0</v>
      </c>
      <c r="BE316" s="44">
        <v>30457.37</v>
      </c>
      <c r="BF316" s="7">
        <v>3</v>
      </c>
      <c r="BG316" s="47">
        <v>6184.3</v>
      </c>
      <c r="BH316" s="7"/>
      <c r="BJ316" s="38">
        <v>18</v>
      </c>
      <c r="BK316" s="7">
        <v>0</v>
      </c>
      <c r="BL316" s="7" t="str">
        <f t="shared" si="8"/>
        <v>yes</v>
      </c>
      <c r="BM316" s="7">
        <v>0</v>
      </c>
      <c r="BN316" s="7"/>
    </row>
    <row r="317" ht="15.6" spans="2:66">
      <c r="B317" s="24" t="s">
        <v>632</v>
      </c>
      <c r="G317" s="7" t="s">
        <v>4687</v>
      </c>
      <c r="K317" s="18" t="s">
        <v>4687</v>
      </c>
      <c r="N317" s="7">
        <v>2</v>
      </c>
      <c r="Q317" s="7" t="s">
        <v>632</v>
      </c>
      <c r="R317" s="7"/>
      <c r="U317" s="7">
        <v>5.19</v>
      </c>
      <c r="V317" s="7" t="s">
        <v>4687</v>
      </c>
      <c r="W317" s="7">
        <v>4.58</v>
      </c>
      <c r="AA317" s="19">
        <v>30422.03</v>
      </c>
      <c r="AF317" s="38">
        <v>50</v>
      </c>
      <c r="AG317" s="44">
        <v>30422.03</v>
      </c>
      <c r="AH317" s="7" t="str">
        <f t="shared" si="9"/>
        <v>no</v>
      </c>
      <c r="AI317" s="6">
        <v>12644.59</v>
      </c>
      <c r="AJ317" s="7"/>
      <c r="AL317" t="s">
        <v>4709</v>
      </c>
      <c r="AM317" s="19">
        <v>30422.03</v>
      </c>
      <c r="AT317" s="7" t="s">
        <v>4709</v>
      </c>
      <c r="AU317" s="47">
        <v>15828.82</v>
      </c>
      <c r="AV317" s="7"/>
      <c r="AW317" s="7"/>
      <c r="AY317" s="7" t="s">
        <v>4710</v>
      </c>
      <c r="AZ317" s="47">
        <v>11015.17</v>
      </c>
      <c r="BA317" s="7"/>
      <c r="BB317" s="47"/>
      <c r="BD317" s="7">
        <v>3</v>
      </c>
      <c r="BE317" s="44">
        <v>30422.03</v>
      </c>
      <c r="BF317" s="7">
        <v>3</v>
      </c>
      <c r="BG317" s="47">
        <v>6183.32</v>
      </c>
      <c r="BH317" s="7"/>
      <c r="BJ317" s="38">
        <v>50</v>
      </c>
      <c r="BK317" s="7">
        <v>2</v>
      </c>
      <c r="BL317" s="7" t="str">
        <f t="shared" si="8"/>
        <v>no</v>
      </c>
      <c r="BM317" s="7">
        <v>1</v>
      </c>
      <c r="BN317" s="7"/>
    </row>
    <row r="318" ht="15.6" spans="2:66">
      <c r="B318" s="24" t="s">
        <v>634</v>
      </c>
      <c r="G318" s="7" t="s">
        <v>4687</v>
      </c>
      <c r="K318" s="18" t="s">
        <v>4687</v>
      </c>
      <c r="N318" s="7" t="s">
        <v>4688</v>
      </c>
      <c r="Q318" s="7" t="s">
        <v>634</v>
      </c>
      <c r="R318" s="7"/>
      <c r="U318" s="7">
        <v>10.21</v>
      </c>
      <c r="V318" s="7" t="s">
        <v>4687</v>
      </c>
      <c r="W318" s="7">
        <v>8.96</v>
      </c>
      <c r="AA318" s="19">
        <v>30409.53</v>
      </c>
      <c r="AF318" s="38">
        <v>60</v>
      </c>
      <c r="AG318" s="44">
        <v>30409.53</v>
      </c>
      <c r="AH318" s="7" t="str">
        <f t="shared" si="9"/>
        <v>yes</v>
      </c>
      <c r="AI318" s="6">
        <v>12643.38</v>
      </c>
      <c r="AJ318" s="7"/>
      <c r="AL318" t="s">
        <v>4709</v>
      </c>
      <c r="AM318" s="19">
        <v>30409.53</v>
      </c>
      <c r="AT318" s="7" t="s">
        <v>4709</v>
      </c>
      <c r="AU318" s="47">
        <v>15820.7</v>
      </c>
      <c r="AV318" s="7"/>
      <c r="AW318" s="7"/>
      <c r="AY318" s="7" t="s">
        <v>4710</v>
      </c>
      <c r="AZ318" s="47">
        <v>11013.71</v>
      </c>
      <c r="BA318" s="7"/>
      <c r="BB318" s="47"/>
      <c r="BD318" s="7">
        <v>0</v>
      </c>
      <c r="BE318" s="44">
        <v>30409.53</v>
      </c>
      <c r="BF318" s="7">
        <v>3</v>
      </c>
      <c r="BG318" s="47">
        <v>6170.96</v>
      </c>
      <c r="BH318" s="7"/>
      <c r="BJ318" s="38">
        <v>60</v>
      </c>
      <c r="BK318" s="7">
        <v>0</v>
      </c>
      <c r="BL318" s="7" t="str">
        <f t="shared" si="8"/>
        <v>no</v>
      </c>
      <c r="BM318" s="7">
        <v>3</v>
      </c>
      <c r="BN318" s="7"/>
    </row>
    <row r="319" ht="15.6" spans="2:66">
      <c r="B319" s="24" t="s">
        <v>636</v>
      </c>
      <c r="G319" s="7" t="s">
        <v>4690</v>
      </c>
      <c r="K319" s="18" t="s">
        <v>4689</v>
      </c>
      <c r="N319" s="7">
        <v>1</v>
      </c>
      <c r="Q319" s="7" t="s">
        <v>636</v>
      </c>
      <c r="R319" s="7"/>
      <c r="U319" s="7">
        <v>9.7</v>
      </c>
      <c r="V319" s="7" t="s">
        <v>4689</v>
      </c>
      <c r="W319" s="7">
        <v>6.09</v>
      </c>
      <c r="AA319" s="19">
        <v>30366.93</v>
      </c>
      <c r="AF319" s="38">
        <v>59</v>
      </c>
      <c r="AG319" s="44">
        <v>30366.93</v>
      </c>
      <c r="AH319" s="7" t="str">
        <f t="shared" si="9"/>
        <v>yes</v>
      </c>
      <c r="AI319" s="6">
        <v>12638.2</v>
      </c>
      <c r="AJ319" s="7"/>
      <c r="AL319" t="s">
        <v>4709</v>
      </c>
      <c r="AM319" s="19">
        <v>30366.93</v>
      </c>
      <c r="AT319" s="7" t="s">
        <v>4709</v>
      </c>
      <c r="AU319" s="47">
        <v>15817.99</v>
      </c>
      <c r="AV319" s="7"/>
      <c r="AW319" s="7"/>
      <c r="AY319" s="7" t="s">
        <v>4710</v>
      </c>
      <c r="AZ319" s="47">
        <v>10991.58</v>
      </c>
      <c r="BA319" s="7"/>
      <c r="BB319" s="47"/>
      <c r="BD319" s="7">
        <v>0</v>
      </c>
      <c r="BE319" s="44">
        <v>30366.93</v>
      </c>
      <c r="BF319" s="7">
        <v>3</v>
      </c>
      <c r="BG319" s="47">
        <v>6159.57</v>
      </c>
      <c r="BH319" s="7"/>
      <c r="BJ319" s="38">
        <v>59</v>
      </c>
      <c r="BK319" s="7">
        <v>3</v>
      </c>
      <c r="BL319" s="7" t="str">
        <f t="shared" si="8"/>
        <v>no</v>
      </c>
      <c r="BM319" s="7">
        <v>0</v>
      </c>
      <c r="BN319" s="7"/>
    </row>
    <row r="320" ht="15.6" spans="2:66">
      <c r="B320" s="24" t="s">
        <v>638</v>
      </c>
      <c r="G320" s="7" t="s">
        <v>4687</v>
      </c>
      <c r="K320" s="18" t="s">
        <v>4687</v>
      </c>
      <c r="N320" s="7">
        <v>3</v>
      </c>
      <c r="Q320" s="7" t="s">
        <v>638</v>
      </c>
      <c r="R320" s="7"/>
      <c r="U320" s="7">
        <v>10.25</v>
      </c>
      <c r="V320" s="7" t="s">
        <v>4687</v>
      </c>
      <c r="W320" s="7">
        <v>4.36</v>
      </c>
      <c r="AA320" s="19">
        <v>30328.27</v>
      </c>
      <c r="AF320" s="38">
        <v>64</v>
      </c>
      <c r="AG320" s="44">
        <v>30328.27</v>
      </c>
      <c r="AH320" s="7" t="str">
        <f t="shared" si="9"/>
        <v>yes</v>
      </c>
      <c r="AI320" s="6">
        <v>12629.9</v>
      </c>
      <c r="AJ320" s="7"/>
      <c r="AL320" t="s">
        <v>4709</v>
      </c>
      <c r="AM320" s="19">
        <v>30328.27</v>
      </c>
      <c r="AT320" s="7" t="s">
        <v>4709</v>
      </c>
      <c r="AU320" s="47">
        <v>15746.62</v>
      </c>
      <c r="AV320" s="7"/>
      <c r="AW320" s="7"/>
      <c r="AY320" s="7" t="s">
        <v>4710</v>
      </c>
      <c r="AZ320" s="47">
        <v>10982.5</v>
      </c>
      <c r="BA320" s="7"/>
      <c r="BB320" s="47"/>
      <c r="BD320" s="7">
        <v>0</v>
      </c>
      <c r="BE320" s="44">
        <v>30328.27</v>
      </c>
      <c r="BF320" s="7">
        <v>3</v>
      </c>
      <c r="BG320" s="47">
        <v>6128.8</v>
      </c>
      <c r="BH320" s="7"/>
      <c r="BJ320" s="38">
        <v>64</v>
      </c>
      <c r="BK320" s="7">
        <v>1</v>
      </c>
      <c r="BL320" s="7" t="str">
        <f t="shared" si="8"/>
        <v>no</v>
      </c>
      <c r="BM320" s="7">
        <v>0</v>
      </c>
      <c r="BN320" s="7"/>
    </row>
    <row r="321" ht="15.6" spans="2:66">
      <c r="B321" s="24" t="s">
        <v>640</v>
      </c>
      <c r="G321" s="7" t="s">
        <v>4687</v>
      </c>
      <c r="K321" s="18" t="s">
        <v>4687</v>
      </c>
      <c r="N321" s="7" t="s">
        <v>4688</v>
      </c>
      <c r="Q321" s="7" t="s">
        <v>640</v>
      </c>
      <c r="R321" s="7"/>
      <c r="U321" s="7">
        <v>9.77</v>
      </c>
      <c r="V321" s="7" t="s">
        <v>4689</v>
      </c>
      <c r="W321" s="7">
        <v>11.74</v>
      </c>
      <c r="AA321" s="19">
        <v>30284.64</v>
      </c>
      <c r="AF321" s="38">
        <v>51</v>
      </c>
      <c r="AG321" s="44">
        <v>30284.64</v>
      </c>
      <c r="AH321" s="7" t="str">
        <f t="shared" si="9"/>
        <v>yes</v>
      </c>
      <c r="AI321" s="6">
        <v>12629.17</v>
      </c>
      <c r="AJ321" s="7"/>
      <c r="AL321" t="s">
        <v>4709</v>
      </c>
      <c r="AM321" s="19">
        <v>30284.64</v>
      </c>
      <c r="AT321" s="7" t="s">
        <v>4709</v>
      </c>
      <c r="AU321" s="47">
        <v>15698.86</v>
      </c>
      <c r="AV321" s="7"/>
      <c r="AW321" s="7"/>
      <c r="AY321" s="7" t="s">
        <v>4710</v>
      </c>
      <c r="AZ321" s="47">
        <v>10977.21</v>
      </c>
      <c r="BA321" s="7"/>
      <c r="BB321" s="47"/>
      <c r="BD321" s="7">
        <v>0</v>
      </c>
      <c r="BE321" s="44">
        <v>30284.64</v>
      </c>
      <c r="BF321" s="7">
        <v>3</v>
      </c>
      <c r="BG321" s="47">
        <v>6113.23</v>
      </c>
      <c r="BH321" s="7"/>
      <c r="BJ321" s="38">
        <v>51</v>
      </c>
      <c r="BK321" s="7">
        <v>0</v>
      </c>
      <c r="BL321" s="7" t="str">
        <f t="shared" si="8"/>
        <v>no</v>
      </c>
      <c r="BM321" s="7">
        <v>3</v>
      </c>
      <c r="BN321" s="7"/>
    </row>
    <row r="322" ht="15.6" spans="2:66">
      <c r="B322" s="24" t="s">
        <v>642</v>
      </c>
      <c r="G322" s="7" t="s">
        <v>4690</v>
      </c>
      <c r="K322" s="18" t="s">
        <v>4687</v>
      </c>
      <c r="N322" s="7">
        <v>1</v>
      </c>
      <c r="Q322" s="7" t="s">
        <v>642</v>
      </c>
      <c r="R322" s="7"/>
      <c r="U322" s="7">
        <v>4.83</v>
      </c>
      <c r="V322" s="7" t="s">
        <v>4689</v>
      </c>
      <c r="W322" s="7">
        <v>5.89</v>
      </c>
      <c r="AA322" s="19">
        <v>30260</v>
      </c>
      <c r="AF322" s="38">
        <v>43</v>
      </c>
      <c r="AG322" s="44">
        <v>30260</v>
      </c>
      <c r="AH322" s="7" t="str">
        <f t="shared" si="9"/>
        <v>no</v>
      </c>
      <c r="AI322" s="6">
        <v>12624.74</v>
      </c>
      <c r="AJ322" s="7"/>
      <c r="AL322" t="s">
        <v>4709</v>
      </c>
      <c r="AM322" s="19">
        <v>30260</v>
      </c>
      <c r="AT322" s="7" t="s">
        <v>4709</v>
      </c>
      <c r="AU322" s="47">
        <v>15670.3</v>
      </c>
      <c r="AV322" s="7"/>
      <c r="AW322" s="7"/>
      <c r="AY322" s="7" t="s">
        <v>4710</v>
      </c>
      <c r="AZ322" s="47">
        <v>10976.25</v>
      </c>
      <c r="BA322" s="7"/>
      <c r="BB322" s="47"/>
      <c r="BD322" s="7">
        <v>2</v>
      </c>
      <c r="BE322" s="44">
        <v>30260</v>
      </c>
      <c r="BF322" s="7">
        <v>4</v>
      </c>
      <c r="BG322" s="47">
        <v>6059.17</v>
      </c>
      <c r="BH322" s="7"/>
      <c r="BJ322" s="38">
        <v>43</v>
      </c>
      <c r="BK322" s="7">
        <v>2</v>
      </c>
      <c r="BL322" s="7" t="str">
        <f t="shared" ref="BL322:BL385" si="10">IF(BJ322&lt;40,"yes","no")</f>
        <v>no</v>
      </c>
      <c r="BM322" s="7">
        <v>3</v>
      </c>
      <c r="BN322" s="7"/>
    </row>
    <row r="323" ht="15.6" spans="2:66">
      <c r="B323" s="24" t="s">
        <v>644</v>
      </c>
      <c r="G323" s="7" t="s">
        <v>4687</v>
      </c>
      <c r="K323" s="18" t="s">
        <v>4689</v>
      </c>
      <c r="N323" s="7" t="s">
        <v>4688</v>
      </c>
      <c r="Q323" s="7" t="s">
        <v>644</v>
      </c>
      <c r="R323" s="7"/>
      <c r="U323" s="7">
        <v>10.86</v>
      </c>
      <c r="V323" s="7" t="s">
        <v>4687</v>
      </c>
      <c r="W323" s="7">
        <v>10.64</v>
      </c>
      <c r="AA323" s="19">
        <v>30184.94</v>
      </c>
      <c r="AF323" s="38">
        <v>55</v>
      </c>
      <c r="AG323" s="44">
        <v>30184.94</v>
      </c>
      <c r="AH323" s="7" t="str">
        <f t="shared" ref="AH323:AH386" si="11">IF(AF323&gt;50,"yes","no")</f>
        <v>yes</v>
      </c>
      <c r="AI323" s="6">
        <v>12622.18</v>
      </c>
      <c r="AJ323" s="7"/>
      <c r="AL323" t="s">
        <v>4710</v>
      </c>
      <c r="AM323" s="19">
        <v>30184.94</v>
      </c>
      <c r="AT323" s="7" t="s">
        <v>4709</v>
      </c>
      <c r="AU323" s="47">
        <v>15646.28</v>
      </c>
      <c r="AV323" s="7"/>
      <c r="AW323" s="7"/>
      <c r="AY323" s="7" t="s">
        <v>4710</v>
      </c>
      <c r="AZ323" s="47">
        <v>10965.45</v>
      </c>
      <c r="BA323" s="7"/>
      <c r="BB323" s="47"/>
      <c r="BD323" s="7">
        <v>0</v>
      </c>
      <c r="BE323" s="44">
        <v>30184.94</v>
      </c>
      <c r="BF323" s="7">
        <v>3</v>
      </c>
      <c r="BG323" s="47">
        <v>5972.38</v>
      </c>
      <c r="BH323" s="7"/>
      <c r="BJ323" s="38">
        <v>55</v>
      </c>
      <c r="BK323" s="7">
        <v>3</v>
      </c>
      <c r="BL323" s="7" t="str">
        <f t="shared" si="10"/>
        <v>no</v>
      </c>
      <c r="BM323" s="7">
        <v>3</v>
      </c>
      <c r="BN323" s="7"/>
    </row>
    <row r="324" ht="15.6" spans="2:66">
      <c r="B324" s="24" t="s">
        <v>646</v>
      </c>
      <c r="G324" s="7" t="s">
        <v>4687</v>
      </c>
      <c r="K324" s="18" t="s">
        <v>4689</v>
      </c>
      <c r="N324" s="7" t="s">
        <v>4688</v>
      </c>
      <c r="Q324" s="7" t="s">
        <v>646</v>
      </c>
      <c r="R324" s="7"/>
      <c r="U324" s="7">
        <v>9.53</v>
      </c>
      <c r="V324" s="7" t="s">
        <v>4689</v>
      </c>
      <c r="W324" s="7">
        <v>6.06</v>
      </c>
      <c r="AA324" s="19">
        <v>30166.62</v>
      </c>
      <c r="AF324" s="38">
        <v>41</v>
      </c>
      <c r="AG324" s="44">
        <v>30166.62</v>
      </c>
      <c r="AH324" s="7" t="str">
        <f t="shared" si="11"/>
        <v>no</v>
      </c>
      <c r="AI324" s="6">
        <v>12592.53</v>
      </c>
      <c r="AJ324" s="7"/>
      <c r="AL324" t="s">
        <v>4709</v>
      </c>
      <c r="AM324" s="19">
        <v>30166.62</v>
      </c>
      <c r="AT324" s="7" t="s">
        <v>4709</v>
      </c>
      <c r="AU324" s="47">
        <v>15612.19</v>
      </c>
      <c r="AV324" s="7"/>
      <c r="AW324" s="7"/>
      <c r="AY324" s="7" t="s">
        <v>4710</v>
      </c>
      <c r="AZ324" s="47">
        <v>10959.69</v>
      </c>
      <c r="BA324" s="7"/>
      <c r="BB324" s="47"/>
      <c r="BD324" s="7">
        <v>3</v>
      </c>
      <c r="BE324" s="44">
        <v>30166.62</v>
      </c>
      <c r="BF324" s="7">
        <v>3</v>
      </c>
      <c r="BG324" s="47">
        <v>5934.38</v>
      </c>
      <c r="BH324" s="7"/>
      <c r="BJ324" s="38">
        <v>41</v>
      </c>
      <c r="BK324" s="7">
        <v>1</v>
      </c>
      <c r="BL324" s="7" t="str">
        <f t="shared" si="10"/>
        <v>no</v>
      </c>
      <c r="BM324" s="7">
        <v>3</v>
      </c>
      <c r="BN324" s="7"/>
    </row>
    <row r="325" ht="15.6" spans="2:66">
      <c r="B325" s="24" t="s">
        <v>648</v>
      </c>
      <c r="G325" s="7" t="s">
        <v>4687</v>
      </c>
      <c r="K325" s="18" t="s">
        <v>4687</v>
      </c>
      <c r="N325" s="7" t="s">
        <v>4688</v>
      </c>
      <c r="Q325" s="7" t="s">
        <v>648</v>
      </c>
      <c r="R325" s="7"/>
      <c r="U325" s="7">
        <v>5.68</v>
      </c>
      <c r="V325" s="7" t="s">
        <v>4689</v>
      </c>
      <c r="W325" s="7">
        <v>7.46</v>
      </c>
      <c r="AA325" s="19">
        <v>30134.75</v>
      </c>
      <c r="AF325" s="38">
        <v>31</v>
      </c>
      <c r="AG325" s="44">
        <v>30134.75</v>
      </c>
      <c r="AH325" s="7" t="str">
        <f t="shared" si="11"/>
        <v>no</v>
      </c>
      <c r="AI325" s="6">
        <v>12579.92</v>
      </c>
      <c r="AJ325" s="7"/>
      <c r="AL325" t="s">
        <v>4710</v>
      </c>
      <c r="AM325" s="19">
        <v>30134.75</v>
      </c>
      <c r="AT325" s="7" t="s">
        <v>4709</v>
      </c>
      <c r="AU325" s="47">
        <v>15608.58</v>
      </c>
      <c r="AV325" s="7"/>
      <c r="AW325" s="7"/>
      <c r="AY325" s="7" t="s">
        <v>4710</v>
      </c>
      <c r="AZ325" s="47">
        <v>10959.33</v>
      </c>
      <c r="BA325" s="7"/>
      <c r="BB325" s="47"/>
      <c r="BD325" s="7">
        <v>0</v>
      </c>
      <c r="BE325" s="44">
        <v>30134.75</v>
      </c>
      <c r="BF325" s="7">
        <v>3</v>
      </c>
      <c r="BG325" s="47">
        <v>5926.85</v>
      </c>
      <c r="BH325" s="7"/>
      <c r="BJ325" s="38">
        <v>31</v>
      </c>
      <c r="BK325" s="7">
        <v>3</v>
      </c>
      <c r="BL325" s="7" t="str">
        <f t="shared" si="10"/>
        <v>yes</v>
      </c>
      <c r="BM325" s="7">
        <v>3</v>
      </c>
      <c r="BN325" s="7"/>
    </row>
    <row r="326" ht="15.6" spans="2:66">
      <c r="B326" s="24" t="s">
        <v>650</v>
      </c>
      <c r="G326" s="7" t="s">
        <v>4687</v>
      </c>
      <c r="K326" s="18" t="s">
        <v>4689</v>
      </c>
      <c r="N326" s="7" t="s">
        <v>4688</v>
      </c>
      <c r="Q326" s="7" t="s">
        <v>650</v>
      </c>
      <c r="R326" s="7"/>
      <c r="U326" s="7">
        <v>5.57</v>
      </c>
      <c r="V326" s="7" t="s">
        <v>4689</v>
      </c>
      <c r="W326" s="7">
        <v>4.68</v>
      </c>
      <c r="AA326" s="19">
        <v>30095.97</v>
      </c>
      <c r="AF326" s="38">
        <v>46</v>
      </c>
      <c r="AG326" s="44">
        <v>30095.97</v>
      </c>
      <c r="AH326" s="7" t="str">
        <f t="shared" si="11"/>
        <v>no</v>
      </c>
      <c r="AI326" s="6">
        <v>12574.05</v>
      </c>
      <c r="AJ326" s="7"/>
      <c r="AL326" t="s">
        <v>4709</v>
      </c>
      <c r="AM326" s="19">
        <v>30095.97</v>
      </c>
      <c r="AT326" s="7" t="s">
        <v>4709</v>
      </c>
      <c r="AU326" s="47">
        <v>15556.67</v>
      </c>
      <c r="AV326" s="7"/>
      <c r="AW326" s="7"/>
      <c r="AY326" s="7" t="s">
        <v>4710</v>
      </c>
      <c r="AZ326" s="47">
        <v>10942.13</v>
      </c>
      <c r="BA326" s="7"/>
      <c r="BB326" s="47"/>
      <c r="BD326" s="7">
        <v>2</v>
      </c>
      <c r="BE326" s="44">
        <v>30095.97</v>
      </c>
      <c r="BF326" s="7">
        <v>3</v>
      </c>
      <c r="BG326" s="47">
        <v>5847.24</v>
      </c>
      <c r="BH326" s="7"/>
      <c r="BJ326" s="38">
        <v>46</v>
      </c>
      <c r="BK326" s="7">
        <v>2</v>
      </c>
      <c r="BL326" s="7" t="str">
        <f t="shared" si="10"/>
        <v>no</v>
      </c>
      <c r="BM326" s="7">
        <v>3</v>
      </c>
      <c r="BN326" s="7"/>
    </row>
    <row r="327" ht="15.6" spans="2:66">
      <c r="B327" s="24" t="s">
        <v>652</v>
      </c>
      <c r="G327" s="7" t="s">
        <v>4687</v>
      </c>
      <c r="K327" s="18" t="s">
        <v>4689</v>
      </c>
      <c r="N327" s="7">
        <v>1</v>
      </c>
      <c r="Q327" s="7" t="s">
        <v>652</v>
      </c>
      <c r="R327" s="7"/>
      <c r="U327" s="7">
        <v>4.58</v>
      </c>
      <c r="V327" s="7" t="s">
        <v>4689</v>
      </c>
      <c r="W327" s="7">
        <v>6.15</v>
      </c>
      <c r="AA327" s="19">
        <v>30063.58</v>
      </c>
      <c r="AF327" s="38">
        <v>34</v>
      </c>
      <c r="AG327" s="44">
        <v>30063.58</v>
      </c>
      <c r="AH327" s="7" t="str">
        <f t="shared" si="11"/>
        <v>no</v>
      </c>
      <c r="AI327" s="6">
        <v>12557.61</v>
      </c>
      <c r="AJ327" s="7"/>
      <c r="AL327" t="s">
        <v>4709</v>
      </c>
      <c r="AM327" s="19">
        <v>30063.58</v>
      </c>
      <c r="AT327" s="7" t="s">
        <v>4709</v>
      </c>
      <c r="AU327" s="47">
        <v>15555.19</v>
      </c>
      <c r="AV327" s="7"/>
      <c r="AW327" s="7"/>
      <c r="AY327" s="7" t="s">
        <v>4710</v>
      </c>
      <c r="AZ327" s="47">
        <v>10928.85</v>
      </c>
      <c r="BA327" s="7"/>
      <c r="BB327" s="47"/>
      <c r="BD327" s="7">
        <v>3</v>
      </c>
      <c r="BE327" s="44">
        <v>30063.58</v>
      </c>
      <c r="BF327" s="7">
        <v>4</v>
      </c>
      <c r="BG327" s="47">
        <v>5708.87</v>
      </c>
      <c r="BH327" s="7"/>
      <c r="BJ327" s="38">
        <v>34</v>
      </c>
      <c r="BK327" s="7">
        <v>3</v>
      </c>
      <c r="BL327" s="7" t="str">
        <f t="shared" si="10"/>
        <v>yes</v>
      </c>
      <c r="BM327" s="7">
        <v>3</v>
      </c>
      <c r="BN327" s="7"/>
    </row>
    <row r="328" ht="15.6" spans="2:66">
      <c r="B328" s="24" t="s">
        <v>654</v>
      </c>
      <c r="G328" s="7" t="s">
        <v>4687</v>
      </c>
      <c r="K328" s="18" t="s">
        <v>4689</v>
      </c>
      <c r="N328" s="7">
        <v>1</v>
      </c>
      <c r="Q328" s="7" t="s">
        <v>654</v>
      </c>
      <c r="R328" s="7"/>
      <c r="U328" s="7">
        <v>8.96</v>
      </c>
      <c r="V328" s="7" t="s">
        <v>4689</v>
      </c>
      <c r="W328" s="7">
        <v>4.28</v>
      </c>
      <c r="AA328" s="19">
        <v>30026.87</v>
      </c>
      <c r="AF328" s="38">
        <v>47</v>
      </c>
      <c r="AG328" s="44">
        <v>30026.87</v>
      </c>
      <c r="AH328" s="7" t="str">
        <f t="shared" si="11"/>
        <v>no</v>
      </c>
      <c r="AI328" s="6">
        <v>12523.6</v>
      </c>
      <c r="AJ328" s="7"/>
      <c r="AL328" t="s">
        <v>4709</v>
      </c>
      <c r="AM328" s="19">
        <v>30026.87</v>
      </c>
      <c r="AT328" s="7" t="s">
        <v>4709</v>
      </c>
      <c r="AU328" s="47">
        <v>15532.16</v>
      </c>
      <c r="AV328" s="7"/>
      <c r="AW328" s="7"/>
      <c r="AY328" s="7" t="s">
        <v>4710</v>
      </c>
      <c r="AZ328" s="47">
        <v>10923.93</v>
      </c>
      <c r="BA328" s="7"/>
      <c r="BB328" s="47"/>
      <c r="BD328" s="7">
        <v>0</v>
      </c>
      <c r="BE328" s="44">
        <v>30026.87</v>
      </c>
      <c r="BF328" s="7">
        <v>3</v>
      </c>
      <c r="BG328" s="47">
        <v>5693.43</v>
      </c>
      <c r="BH328" s="7"/>
      <c r="BJ328" s="38">
        <v>47</v>
      </c>
      <c r="BK328" s="7">
        <v>1</v>
      </c>
      <c r="BL328" s="7" t="str">
        <f t="shared" si="10"/>
        <v>no</v>
      </c>
      <c r="BM328" s="7">
        <v>3</v>
      </c>
      <c r="BN328" s="7"/>
    </row>
    <row r="329" ht="15.6" spans="2:66">
      <c r="B329" s="24" t="s">
        <v>656</v>
      </c>
      <c r="G329" s="7" t="s">
        <v>4687</v>
      </c>
      <c r="K329" s="18" t="s">
        <v>4687</v>
      </c>
      <c r="N329" s="7" t="s">
        <v>4688</v>
      </c>
      <c r="Q329" s="7" t="s">
        <v>656</v>
      </c>
      <c r="R329" s="7"/>
      <c r="U329" s="7">
        <v>6.09</v>
      </c>
      <c r="V329" s="7" t="s">
        <v>4689</v>
      </c>
      <c r="W329" s="7">
        <v>9.86</v>
      </c>
      <c r="AA329" s="19">
        <v>29969.67</v>
      </c>
      <c r="AF329" s="38">
        <v>33</v>
      </c>
      <c r="AG329" s="44">
        <v>29969.67</v>
      </c>
      <c r="AH329" s="7" t="str">
        <f t="shared" si="11"/>
        <v>no</v>
      </c>
      <c r="AI329" s="6">
        <v>12499.88</v>
      </c>
      <c r="AJ329" s="7"/>
      <c r="AL329" t="s">
        <v>4709</v>
      </c>
      <c r="AM329" s="19">
        <v>29969.67</v>
      </c>
      <c r="AT329" s="7" t="s">
        <v>4709</v>
      </c>
      <c r="AU329" s="47">
        <v>15518.18</v>
      </c>
      <c r="AV329" s="7"/>
      <c r="AW329" s="7"/>
      <c r="AY329" s="7" t="s">
        <v>4710</v>
      </c>
      <c r="AZ329" s="47">
        <v>10886.66</v>
      </c>
      <c r="BA329" s="7"/>
      <c r="BB329" s="47"/>
      <c r="BD329" s="7">
        <v>0</v>
      </c>
      <c r="BE329" s="44">
        <v>29969.67</v>
      </c>
      <c r="BF329" s="7">
        <v>3</v>
      </c>
      <c r="BG329" s="47">
        <v>5679.13</v>
      </c>
      <c r="BH329" s="7"/>
      <c r="BJ329" s="38">
        <v>33</v>
      </c>
      <c r="BK329" s="7">
        <v>3</v>
      </c>
      <c r="BL329" s="7" t="str">
        <f t="shared" si="10"/>
        <v>yes</v>
      </c>
      <c r="BM329" s="7">
        <v>0</v>
      </c>
      <c r="BN329" s="7"/>
    </row>
    <row r="330" ht="15.6" spans="2:66">
      <c r="B330" s="24" t="s">
        <v>658</v>
      </c>
      <c r="G330" s="7" t="s">
        <v>4687</v>
      </c>
      <c r="K330" s="18" t="s">
        <v>4687</v>
      </c>
      <c r="N330" s="7" t="s">
        <v>4688</v>
      </c>
      <c r="Q330" s="7" t="s">
        <v>658</v>
      </c>
      <c r="R330" s="7"/>
      <c r="U330" s="7">
        <v>4.36</v>
      </c>
      <c r="V330" s="7" t="s">
        <v>4689</v>
      </c>
      <c r="W330" s="7">
        <v>11.19</v>
      </c>
      <c r="AA330" s="19">
        <v>29933.75</v>
      </c>
      <c r="AF330" s="38">
        <v>40</v>
      </c>
      <c r="AG330" s="44">
        <v>29933.75</v>
      </c>
      <c r="AH330" s="7" t="str">
        <f t="shared" si="11"/>
        <v>no</v>
      </c>
      <c r="AI330" s="6">
        <v>12495.29</v>
      </c>
      <c r="AJ330" s="7"/>
      <c r="AL330" t="s">
        <v>4709</v>
      </c>
      <c r="AM330" s="19">
        <v>29933.75</v>
      </c>
      <c r="AT330" s="7" t="s">
        <v>4709</v>
      </c>
      <c r="AU330" s="47">
        <v>15450.48</v>
      </c>
      <c r="AV330" s="7"/>
      <c r="AW330" s="7"/>
      <c r="AY330" s="7" t="s">
        <v>4710</v>
      </c>
      <c r="AZ330" s="47">
        <v>10848.13</v>
      </c>
      <c r="BA330" s="7"/>
      <c r="BB330" s="47"/>
      <c r="BD330" s="7">
        <v>0</v>
      </c>
      <c r="BE330" s="44">
        <v>29933.75</v>
      </c>
      <c r="BF330" s="7">
        <v>5</v>
      </c>
      <c r="BG330" s="47">
        <v>5615.37</v>
      </c>
      <c r="BH330" s="7"/>
      <c r="BJ330" s="38">
        <v>40</v>
      </c>
      <c r="BK330" s="7">
        <v>3</v>
      </c>
      <c r="BL330" s="7" t="str">
        <f t="shared" si="10"/>
        <v>no</v>
      </c>
      <c r="BM330" s="7">
        <v>3</v>
      </c>
      <c r="BN330" s="7"/>
    </row>
    <row r="331" ht="15.6" spans="2:66">
      <c r="B331" s="24" t="s">
        <v>660</v>
      </c>
      <c r="G331" s="7" t="s">
        <v>4687</v>
      </c>
      <c r="K331" s="18" t="s">
        <v>4689</v>
      </c>
      <c r="N331" s="7" t="s">
        <v>4688</v>
      </c>
      <c r="Q331" s="7" t="s">
        <v>660</v>
      </c>
      <c r="R331" s="7"/>
      <c r="U331" s="7">
        <v>11.74</v>
      </c>
      <c r="V331" s="7" t="s">
        <v>4689</v>
      </c>
      <c r="W331" s="7">
        <v>4.35</v>
      </c>
      <c r="AA331" s="19">
        <v>29929.56</v>
      </c>
      <c r="AF331" s="38">
        <v>41</v>
      </c>
      <c r="AG331" s="44">
        <v>29929.56</v>
      </c>
      <c r="AH331" s="7" t="str">
        <f t="shared" si="11"/>
        <v>no</v>
      </c>
      <c r="AI331" s="6">
        <v>12485.8</v>
      </c>
      <c r="AJ331" s="7"/>
      <c r="AL331" t="s">
        <v>4709</v>
      </c>
      <c r="AM331" s="19">
        <v>29929.56</v>
      </c>
      <c r="AT331" s="7" t="s">
        <v>4709</v>
      </c>
      <c r="AU331" s="47">
        <v>15440.2</v>
      </c>
      <c r="AV331" s="7"/>
      <c r="AW331" s="7"/>
      <c r="AY331" s="7" t="s">
        <v>4710</v>
      </c>
      <c r="AZ331" s="47">
        <v>10825.25</v>
      </c>
      <c r="BA331" s="7"/>
      <c r="BB331" s="47"/>
      <c r="BD331" s="7">
        <v>1</v>
      </c>
      <c r="BE331" s="44">
        <v>29929.56</v>
      </c>
      <c r="BF331" s="7">
        <v>3</v>
      </c>
      <c r="BG331" s="47">
        <v>5587.59</v>
      </c>
      <c r="BH331" s="7"/>
      <c r="BJ331" s="38">
        <v>41</v>
      </c>
      <c r="BK331" s="7">
        <v>1</v>
      </c>
      <c r="BL331" s="7" t="str">
        <f t="shared" si="10"/>
        <v>no</v>
      </c>
      <c r="BM331" s="7">
        <v>3</v>
      </c>
      <c r="BN331" s="7"/>
    </row>
    <row r="332" ht="15.6" spans="2:66">
      <c r="B332" s="24" t="s">
        <v>662</v>
      </c>
      <c r="G332" s="7" t="s">
        <v>4687</v>
      </c>
      <c r="K332" s="18" t="s">
        <v>4687</v>
      </c>
      <c r="N332" s="7">
        <v>1</v>
      </c>
      <c r="Q332" s="7" t="s">
        <v>662</v>
      </c>
      <c r="R332" s="7"/>
      <c r="U332" s="7">
        <v>5.89</v>
      </c>
      <c r="V332" s="7" t="s">
        <v>4689</v>
      </c>
      <c r="W332" s="7">
        <v>8.66</v>
      </c>
      <c r="AA332" s="19">
        <v>29899.25</v>
      </c>
      <c r="AF332" s="38">
        <v>24</v>
      </c>
      <c r="AG332" s="44">
        <v>29899.25</v>
      </c>
      <c r="AH332" s="7" t="str">
        <f t="shared" si="11"/>
        <v>no</v>
      </c>
      <c r="AI332" s="6">
        <v>12479.71</v>
      </c>
      <c r="AJ332" s="7"/>
      <c r="AL332" t="s">
        <v>4709</v>
      </c>
      <c r="AM332" s="19">
        <v>29899.25</v>
      </c>
      <c r="AT332" s="7" t="s">
        <v>4709</v>
      </c>
      <c r="AU332" s="47">
        <v>15377.77</v>
      </c>
      <c r="AV332" s="7"/>
      <c r="AW332" s="7"/>
      <c r="AY332" s="7" t="s">
        <v>4710</v>
      </c>
      <c r="AZ332" s="47">
        <v>10807.49</v>
      </c>
      <c r="BA332" s="7"/>
      <c r="BB332" s="47"/>
      <c r="BD332" s="7">
        <v>0</v>
      </c>
      <c r="BE332" s="44">
        <v>29899.25</v>
      </c>
      <c r="BF332" s="7">
        <v>3</v>
      </c>
      <c r="BG332" s="47">
        <v>5582.95</v>
      </c>
      <c r="BH332" s="7"/>
      <c r="BJ332" s="38">
        <v>24</v>
      </c>
      <c r="BK332" s="7">
        <v>0</v>
      </c>
      <c r="BL332" s="7" t="str">
        <f t="shared" si="10"/>
        <v>yes</v>
      </c>
      <c r="BM332" s="7">
        <v>2</v>
      </c>
      <c r="BN332" s="7"/>
    </row>
    <row r="333" ht="15.6" spans="2:66">
      <c r="B333" s="24" t="s">
        <v>664</v>
      </c>
      <c r="G333" s="7" t="s">
        <v>4687</v>
      </c>
      <c r="K333" s="18" t="s">
        <v>4687</v>
      </c>
      <c r="N333" s="7">
        <v>2</v>
      </c>
      <c r="Q333" s="7" t="s">
        <v>664</v>
      </c>
      <c r="R333" s="7"/>
      <c r="U333" s="7">
        <v>10.64</v>
      </c>
      <c r="V333" s="7" t="s">
        <v>4689</v>
      </c>
      <c r="W333" s="7">
        <v>8.64</v>
      </c>
      <c r="AA333" s="19">
        <v>29852.48</v>
      </c>
      <c r="AF333" s="38">
        <v>49</v>
      </c>
      <c r="AG333" s="44">
        <v>29852.48</v>
      </c>
      <c r="AH333" s="7" t="str">
        <f t="shared" si="11"/>
        <v>no</v>
      </c>
      <c r="AI333" s="6">
        <v>12475.35</v>
      </c>
      <c r="AJ333" s="7"/>
      <c r="AL333" t="s">
        <v>4709</v>
      </c>
      <c r="AM333" s="19">
        <v>29852.48</v>
      </c>
      <c r="AT333" s="7" t="s">
        <v>4709</v>
      </c>
      <c r="AU333" s="47">
        <v>15368.22</v>
      </c>
      <c r="AV333" s="7"/>
      <c r="AW333" s="7"/>
      <c r="AY333" s="7" t="s">
        <v>4710</v>
      </c>
      <c r="AZ333" s="47">
        <v>10806.84</v>
      </c>
      <c r="BA333" s="7"/>
      <c r="BB333" s="47"/>
      <c r="BD333" s="7">
        <v>0</v>
      </c>
      <c r="BE333" s="44">
        <v>29852.48</v>
      </c>
      <c r="BF333" s="7">
        <v>3</v>
      </c>
      <c r="BG333" s="47">
        <v>5503.36</v>
      </c>
      <c r="BH333" s="7"/>
      <c r="BJ333" s="38">
        <v>49</v>
      </c>
      <c r="BK333" s="7">
        <v>0</v>
      </c>
      <c r="BL333" s="7" t="str">
        <f t="shared" si="10"/>
        <v>no</v>
      </c>
      <c r="BM333" s="7">
        <v>2</v>
      </c>
      <c r="BN333" s="7"/>
    </row>
    <row r="334" ht="15.6" spans="2:66">
      <c r="B334" s="24" t="s">
        <v>666</v>
      </c>
      <c r="G334" s="7" t="s">
        <v>4690</v>
      </c>
      <c r="K334" s="18" t="s">
        <v>4687</v>
      </c>
      <c r="N334" s="7">
        <v>1</v>
      </c>
      <c r="Q334" s="7" t="s">
        <v>666</v>
      </c>
      <c r="R334" s="7"/>
      <c r="U334" s="7">
        <v>6.06</v>
      </c>
      <c r="V334" s="7" t="s">
        <v>4689</v>
      </c>
      <c r="W334" s="7">
        <v>4.27</v>
      </c>
      <c r="AA334" s="19">
        <v>29818.76</v>
      </c>
      <c r="AF334" s="38">
        <v>29</v>
      </c>
      <c r="AG334" s="44">
        <v>29818.76</v>
      </c>
      <c r="AH334" s="7" t="str">
        <f t="shared" si="11"/>
        <v>no</v>
      </c>
      <c r="AI334" s="6">
        <v>12430.95</v>
      </c>
      <c r="AJ334" s="7"/>
      <c r="AL334" t="s">
        <v>4709</v>
      </c>
      <c r="AM334" s="19">
        <v>29818.76</v>
      </c>
      <c r="AT334" s="7" t="s">
        <v>4709</v>
      </c>
      <c r="AU334" s="47">
        <v>15363.77</v>
      </c>
      <c r="AV334" s="7"/>
      <c r="AW334" s="7"/>
      <c r="AY334" s="7" t="s">
        <v>4710</v>
      </c>
      <c r="AZ334" s="47">
        <v>10797.34</v>
      </c>
      <c r="BA334" s="7"/>
      <c r="BB334" s="47"/>
      <c r="BD334" s="7">
        <v>0</v>
      </c>
      <c r="BE334" s="44">
        <v>29818.76</v>
      </c>
      <c r="BF334" s="7">
        <v>3</v>
      </c>
      <c r="BG334" s="47">
        <v>5428.73</v>
      </c>
      <c r="BH334" s="7"/>
      <c r="BJ334" s="38">
        <v>29</v>
      </c>
      <c r="BK334" s="7">
        <v>0</v>
      </c>
      <c r="BL334" s="7" t="str">
        <f t="shared" si="10"/>
        <v>yes</v>
      </c>
      <c r="BM334" s="7">
        <v>3</v>
      </c>
      <c r="BN334" s="7"/>
    </row>
    <row r="335" ht="15.6" spans="2:66">
      <c r="B335" s="24" t="s">
        <v>668</v>
      </c>
      <c r="G335" s="7" t="s">
        <v>4687</v>
      </c>
      <c r="K335" s="18" t="s">
        <v>4689</v>
      </c>
      <c r="N335" s="7">
        <v>1</v>
      </c>
      <c r="Q335" s="7" t="s">
        <v>668</v>
      </c>
      <c r="R335" s="7"/>
      <c r="U335" s="7">
        <v>7.46</v>
      </c>
      <c r="V335" s="7" t="s">
        <v>4689</v>
      </c>
      <c r="W335" s="7">
        <v>4.21</v>
      </c>
      <c r="AA335" s="19">
        <v>29816.64</v>
      </c>
      <c r="AF335" s="38">
        <v>47</v>
      </c>
      <c r="AG335" s="44">
        <v>29816.64</v>
      </c>
      <c r="AH335" s="7" t="str">
        <f t="shared" si="11"/>
        <v>no</v>
      </c>
      <c r="AI335" s="6">
        <v>12369.89</v>
      </c>
      <c r="AJ335" s="7"/>
      <c r="AL335" t="s">
        <v>4709</v>
      </c>
      <c r="AM335" s="19">
        <v>29816.64</v>
      </c>
      <c r="AT335" s="7" t="s">
        <v>4709</v>
      </c>
      <c r="AU335" s="47">
        <v>15361.5</v>
      </c>
      <c r="AV335" s="7"/>
      <c r="AW335" s="7"/>
      <c r="AY335" s="7" t="s">
        <v>4710</v>
      </c>
      <c r="AZ335" s="47">
        <v>10796.35</v>
      </c>
      <c r="BA335" s="7"/>
      <c r="BB335" s="47"/>
      <c r="BD335" s="7">
        <v>0</v>
      </c>
      <c r="BE335" s="44">
        <v>29816.64</v>
      </c>
      <c r="BF335" s="7">
        <v>3</v>
      </c>
      <c r="BG335" s="47">
        <v>5425.02</v>
      </c>
      <c r="BH335" s="7"/>
      <c r="BJ335" s="38">
        <v>47</v>
      </c>
      <c r="BK335" s="7">
        <v>1</v>
      </c>
      <c r="BL335" s="7" t="str">
        <f t="shared" si="10"/>
        <v>no</v>
      </c>
      <c r="BM335" s="7">
        <v>0</v>
      </c>
      <c r="BN335" s="7"/>
    </row>
    <row r="336" ht="15.6" spans="2:66">
      <c r="B336" s="24" t="s">
        <v>670</v>
      </c>
      <c r="G336" s="7" t="s">
        <v>4687</v>
      </c>
      <c r="K336" s="18" t="s">
        <v>4689</v>
      </c>
      <c r="N336" s="7">
        <v>2</v>
      </c>
      <c r="Q336" s="7" t="s">
        <v>670</v>
      </c>
      <c r="R336" s="7"/>
      <c r="U336" s="7">
        <v>4.68</v>
      </c>
      <c r="V336" s="7" t="s">
        <v>4689</v>
      </c>
      <c r="W336" s="7">
        <v>5.04</v>
      </c>
      <c r="AA336" s="19">
        <v>29760.6</v>
      </c>
      <c r="AF336" s="38">
        <v>63</v>
      </c>
      <c r="AG336" s="44">
        <v>29760.6</v>
      </c>
      <c r="AH336" s="7" t="str">
        <f t="shared" si="11"/>
        <v>yes</v>
      </c>
      <c r="AI336" s="6">
        <v>12363.55</v>
      </c>
      <c r="AJ336" s="7"/>
      <c r="AL336" t="s">
        <v>4709</v>
      </c>
      <c r="AM336" s="19">
        <v>29760.6</v>
      </c>
      <c r="AT336" s="7" t="s">
        <v>4709</v>
      </c>
      <c r="AU336" s="47">
        <v>15359.1</v>
      </c>
      <c r="AV336" s="7"/>
      <c r="AW336" s="7"/>
      <c r="AY336" s="7" t="s">
        <v>4710</v>
      </c>
      <c r="AZ336" s="47">
        <v>10795.94</v>
      </c>
      <c r="BA336" s="7"/>
      <c r="BB336" s="47"/>
      <c r="BD336" s="7">
        <v>0</v>
      </c>
      <c r="BE336" s="44">
        <v>29760.6</v>
      </c>
      <c r="BF336" s="7">
        <v>3</v>
      </c>
      <c r="BG336" s="47">
        <v>5402.89</v>
      </c>
      <c r="BH336" s="7"/>
      <c r="BJ336" s="38">
        <v>63</v>
      </c>
      <c r="BK336" s="7">
        <v>0</v>
      </c>
      <c r="BL336" s="7" t="str">
        <f t="shared" si="10"/>
        <v>no</v>
      </c>
      <c r="BM336" s="7">
        <v>3</v>
      </c>
      <c r="BN336" s="7"/>
    </row>
    <row r="337" ht="15.6" spans="2:66">
      <c r="B337" s="24" t="s">
        <v>672</v>
      </c>
      <c r="G337" s="7" t="s">
        <v>4687</v>
      </c>
      <c r="K337" s="18" t="s">
        <v>4687</v>
      </c>
      <c r="N337" s="7">
        <v>1</v>
      </c>
      <c r="Q337" s="7" t="s">
        <v>672</v>
      </c>
      <c r="R337" s="7"/>
      <c r="U337" s="7">
        <v>6.15</v>
      </c>
      <c r="V337" s="7" t="s">
        <v>4689</v>
      </c>
      <c r="W337" s="7">
        <v>5.21</v>
      </c>
      <c r="AA337" s="19">
        <v>29757.69</v>
      </c>
      <c r="AF337" s="38">
        <v>35</v>
      </c>
      <c r="AG337" s="44">
        <v>29757.69</v>
      </c>
      <c r="AH337" s="7" t="str">
        <f t="shared" si="11"/>
        <v>no</v>
      </c>
      <c r="AI337" s="6">
        <v>12347.17</v>
      </c>
      <c r="AJ337" s="7"/>
      <c r="AL337" t="s">
        <v>4709</v>
      </c>
      <c r="AM337" s="19">
        <v>29757.69</v>
      </c>
      <c r="AT337" s="7" t="s">
        <v>4709</v>
      </c>
      <c r="AU337" s="47">
        <v>15322.77</v>
      </c>
      <c r="AV337" s="7"/>
      <c r="AW337" s="7"/>
      <c r="AY337" s="7" t="s">
        <v>4710</v>
      </c>
      <c r="AZ337" s="47">
        <v>10791.96</v>
      </c>
      <c r="BA337" s="7"/>
      <c r="BB337" s="47"/>
      <c r="BD337" s="7">
        <v>2</v>
      </c>
      <c r="BE337" s="44">
        <v>29757.69</v>
      </c>
      <c r="BF337" s="7">
        <v>3</v>
      </c>
      <c r="BG337" s="47">
        <v>5396.44</v>
      </c>
      <c r="BH337" s="7"/>
      <c r="BJ337" s="38">
        <v>35</v>
      </c>
      <c r="BK337" s="7">
        <v>3</v>
      </c>
      <c r="BL337" s="7" t="str">
        <f t="shared" si="10"/>
        <v>yes</v>
      </c>
      <c r="BM337" s="7">
        <v>3</v>
      </c>
      <c r="BN337" s="7"/>
    </row>
    <row r="338" ht="15.6" spans="2:66">
      <c r="B338" s="24" t="s">
        <v>674</v>
      </c>
      <c r="G338" s="7" t="s">
        <v>4687</v>
      </c>
      <c r="K338" s="18" t="s">
        <v>4689</v>
      </c>
      <c r="N338" s="7" t="s">
        <v>4688</v>
      </c>
      <c r="Q338" s="7" t="s">
        <v>674</v>
      </c>
      <c r="R338" s="7"/>
      <c r="U338" s="7">
        <v>4.28</v>
      </c>
      <c r="V338" s="7" t="s">
        <v>4689</v>
      </c>
      <c r="W338" s="7">
        <v>8.47</v>
      </c>
      <c r="AA338" s="19">
        <v>29622.69</v>
      </c>
      <c r="AF338" s="38">
        <v>37</v>
      </c>
      <c r="AG338" s="44">
        <v>29622.69</v>
      </c>
      <c r="AH338" s="7" t="str">
        <f t="shared" si="11"/>
        <v>no</v>
      </c>
      <c r="AI338" s="6">
        <v>12333.83</v>
      </c>
      <c r="AJ338" s="7"/>
      <c r="AL338" t="s">
        <v>4709</v>
      </c>
      <c r="AM338" s="19">
        <v>29622.69</v>
      </c>
      <c r="AT338" s="7" t="s">
        <v>4709</v>
      </c>
      <c r="AU338" s="47">
        <v>15260.52</v>
      </c>
      <c r="AV338" s="7"/>
      <c r="AW338" s="7"/>
      <c r="AY338" s="7" t="s">
        <v>4710</v>
      </c>
      <c r="AZ338" s="47">
        <v>10769.75</v>
      </c>
      <c r="BA338" s="7"/>
      <c r="BB338" s="47"/>
      <c r="BD338" s="7">
        <v>0</v>
      </c>
      <c r="BE338" s="44">
        <v>29622.69</v>
      </c>
      <c r="BF338" s="7">
        <v>3</v>
      </c>
      <c r="BG338" s="47">
        <v>5325.65</v>
      </c>
      <c r="BH338" s="7"/>
      <c r="BJ338" s="38">
        <v>37</v>
      </c>
      <c r="BK338" s="7">
        <v>3</v>
      </c>
      <c r="BL338" s="7" t="str">
        <f t="shared" si="10"/>
        <v>yes</v>
      </c>
      <c r="BM338" s="7">
        <v>3</v>
      </c>
      <c r="BN338" s="7"/>
    </row>
    <row r="339" ht="15.6" spans="2:66">
      <c r="B339" s="24" t="s">
        <v>676</v>
      </c>
      <c r="G339" s="7" t="s">
        <v>4687</v>
      </c>
      <c r="K339" s="18" t="s">
        <v>4687</v>
      </c>
      <c r="N339" s="7">
        <v>3</v>
      </c>
      <c r="Q339" s="7" t="s">
        <v>676</v>
      </c>
      <c r="R339" s="7"/>
      <c r="U339" s="7">
        <v>9.86</v>
      </c>
      <c r="V339" s="7" t="s">
        <v>4689</v>
      </c>
      <c r="W339" s="7">
        <v>4.2</v>
      </c>
      <c r="AA339" s="19">
        <v>29583.8</v>
      </c>
      <c r="AF339" s="38">
        <v>64</v>
      </c>
      <c r="AG339" s="44">
        <v>29583.8</v>
      </c>
      <c r="AH339" s="7" t="str">
        <f t="shared" si="11"/>
        <v>yes</v>
      </c>
      <c r="AI339" s="6">
        <v>12323.94</v>
      </c>
      <c r="AJ339" s="7"/>
      <c r="AL339" t="s">
        <v>4709</v>
      </c>
      <c r="AM339" s="19">
        <v>29583.8</v>
      </c>
      <c r="AT339" s="7" t="s">
        <v>4709</v>
      </c>
      <c r="AU339" s="47">
        <v>15230.32</v>
      </c>
      <c r="AV339" s="7"/>
      <c r="AW339" s="7"/>
      <c r="AY339" s="7" t="s">
        <v>4710</v>
      </c>
      <c r="AZ339" s="47">
        <v>10749.02</v>
      </c>
      <c r="BA339" s="7"/>
      <c r="BB339" s="47"/>
      <c r="BD339" s="7">
        <v>0</v>
      </c>
      <c r="BE339" s="44">
        <v>29583.8</v>
      </c>
      <c r="BF339" s="7">
        <v>3</v>
      </c>
      <c r="BG339" s="47">
        <v>5312.17</v>
      </c>
      <c r="BH339" s="7"/>
      <c r="BJ339" s="38">
        <v>64</v>
      </c>
      <c r="BK339" s="7">
        <v>0</v>
      </c>
      <c r="BL339" s="7" t="str">
        <f t="shared" si="10"/>
        <v>no</v>
      </c>
      <c r="BM339" s="7">
        <v>0</v>
      </c>
      <c r="BN339" s="7"/>
    </row>
    <row r="340" ht="15.6" spans="2:66">
      <c r="B340" s="24" t="s">
        <v>678</v>
      </c>
      <c r="G340" s="7" t="s">
        <v>4687</v>
      </c>
      <c r="K340" s="18" t="s">
        <v>4687</v>
      </c>
      <c r="N340" s="7" t="s">
        <v>4688</v>
      </c>
      <c r="Q340" s="7" t="s">
        <v>678</v>
      </c>
      <c r="R340" s="7"/>
      <c r="U340" s="7">
        <v>11.19</v>
      </c>
      <c r="V340" s="7" t="s">
        <v>4689</v>
      </c>
      <c r="W340" s="7">
        <v>6.14</v>
      </c>
      <c r="AA340" s="19">
        <v>29523.17</v>
      </c>
      <c r="AF340" s="38">
        <v>44</v>
      </c>
      <c r="AG340" s="44">
        <v>29523.17</v>
      </c>
      <c r="AH340" s="7" t="str">
        <f t="shared" si="11"/>
        <v>no</v>
      </c>
      <c r="AI340" s="6">
        <v>12299.59</v>
      </c>
      <c r="AJ340" s="7"/>
      <c r="AL340" t="s">
        <v>4709</v>
      </c>
      <c r="AM340" s="19">
        <v>29523.17</v>
      </c>
      <c r="AT340" s="7" t="s">
        <v>4709</v>
      </c>
      <c r="AU340" s="47">
        <v>15207.92</v>
      </c>
      <c r="AV340" s="7"/>
      <c r="AW340" s="7"/>
      <c r="AY340" s="7" t="s">
        <v>4710</v>
      </c>
      <c r="AZ340" s="47">
        <v>10736.87</v>
      </c>
      <c r="BA340" s="7"/>
      <c r="BB340" s="47"/>
      <c r="BD340" s="7">
        <v>1</v>
      </c>
      <c r="BE340" s="44">
        <v>29523.17</v>
      </c>
      <c r="BF340" s="7">
        <v>3</v>
      </c>
      <c r="BG340" s="47">
        <v>5275.86</v>
      </c>
      <c r="BH340" s="7"/>
      <c r="BJ340" s="38">
        <v>44</v>
      </c>
      <c r="BK340" s="7">
        <v>2</v>
      </c>
      <c r="BL340" s="7" t="str">
        <f t="shared" si="10"/>
        <v>no</v>
      </c>
      <c r="BM340" s="7">
        <v>3</v>
      </c>
      <c r="BN340" s="7"/>
    </row>
    <row r="341" ht="15.6" spans="2:66">
      <c r="B341" s="24" t="s">
        <v>680</v>
      </c>
      <c r="G341" s="7" t="s">
        <v>4690</v>
      </c>
      <c r="K341" s="18" t="s">
        <v>4689</v>
      </c>
      <c r="N341" s="7">
        <v>1</v>
      </c>
      <c r="Q341" s="7" t="s">
        <v>680</v>
      </c>
      <c r="R341" s="7"/>
      <c r="U341" s="7">
        <v>4.89</v>
      </c>
      <c r="V341" s="7" t="s">
        <v>4687</v>
      </c>
      <c r="W341" s="7">
        <v>5.71</v>
      </c>
      <c r="AA341" s="19">
        <v>29443.59</v>
      </c>
      <c r="AF341" s="38">
        <v>53</v>
      </c>
      <c r="AG341" s="44">
        <v>29443.59</v>
      </c>
      <c r="AH341" s="7" t="str">
        <f t="shared" si="11"/>
        <v>yes</v>
      </c>
      <c r="AI341" s="6">
        <v>12282.03</v>
      </c>
      <c r="AJ341" s="7"/>
      <c r="AL341" t="s">
        <v>4709</v>
      </c>
      <c r="AM341" s="19">
        <v>29443.59</v>
      </c>
      <c r="AT341" s="7" t="s">
        <v>4709</v>
      </c>
      <c r="AU341" s="47">
        <v>15174.81</v>
      </c>
      <c r="AV341" s="7"/>
      <c r="AW341" s="7"/>
      <c r="AY341" s="7" t="s">
        <v>4710</v>
      </c>
      <c r="AZ341" s="47">
        <v>10719.57</v>
      </c>
      <c r="BA341" s="7"/>
      <c r="BB341" s="47"/>
      <c r="BD341" s="7">
        <v>0</v>
      </c>
      <c r="BE341" s="44">
        <v>29443.59</v>
      </c>
      <c r="BF341" s="7">
        <v>3</v>
      </c>
      <c r="BG341" s="47">
        <v>5253.52</v>
      </c>
      <c r="BH341" s="7"/>
      <c r="BJ341" s="38">
        <v>53</v>
      </c>
      <c r="BK341" s="7">
        <v>2</v>
      </c>
      <c r="BL341" s="7" t="str">
        <f t="shared" si="10"/>
        <v>no</v>
      </c>
      <c r="BM341" s="7">
        <v>3</v>
      </c>
      <c r="BN341" s="7"/>
    </row>
    <row r="342" ht="15.6" spans="2:66">
      <c r="B342" s="24" t="s">
        <v>682</v>
      </c>
      <c r="G342" s="7" t="s">
        <v>4687</v>
      </c>
      <c r="K342" s="18" t="s">
        <v>4689</v>
      </c>
      <c r="N342" s="7" t="s">
        <v>4688</v>
      </c>
      <c r="Q342" s="7" t="s">
        <v>682</v>
      </c>
      <c r="R342" s="7"/>
      <c r="U342" s="7">
        <v>4.35</v>
      </c>
      <c r="V342" s="7" t="s">
        <v>4689</v>
      </c>
      <c r="W342" s="7">
        <v>4.99</v>
      </c>
      <c r="AA342" s="19">
        <v>29352.56</v>
      </c>
      <c r="AF342" s="38">
        <v>46</v>
      </c>
      <c r="AG342" s="44">
        <v>29352.56</v>
      </c>
      <c r="AH342" s="7" t="str">
        <f t="shared" si="11"/>
        <v>no</v>
      </c>
      <c r="AI342" s="6">
        <v>12269.69</v>
      </c>
      <c r="AJ342" s="7"/>
      <c r="AL342" t="s">
        <v>4709</v>
      </c>
      <c r="AM342" s="19">
        <v>29352.56</v>
      </c>
      <c r="AT342" s="7" t="s">
        <v>4709</v>
      </c>
      <c r="AU342" s="47">
        <v>15170.07</v>
      </c>
      <c r="AV342" s="7"/>
      <c r="AW342" s="7"/>
      <c r="AY342" s="7" t="s">
        <v>4710</v>
      </c>
      <c r="AZ342" s="47">
        <v>10713.64</v>
      </c>
      <c r="BA342" s="7"/>
      <c r="BB342" s="47"/>
      <c r="BD342" s="7">
        <v>1</v>
      </c>
      <c r="BE342" s="44">
        <v>29352.56</v>
      </c>
      <c r="BF342" s="7">
        <v>3</v>
      </c>
      <c r="BG342" s="47">
        <v>5209.58</v>
      </c>
      <c r="BH342" s="7"/>
      <c r="BJ342" s="38">
        <v>46</v>
      </c>
      <c r="BK342" s="7">
        <v>2</v>
      </c>
      <c r="BL342" s="7" t="str">
        <f t="shared" si="10"/>
        <v>no</v>
      </c>
      <c r="BM342" s="7">
        <v>0</v>
      </c>
      <c r="BN342" s="7"/>
    </row>
    <row r="343" ht="15.6" spans="2:66">
      <c r="B343" s="24" t="s">
        <v>684</v>
      </c>
      <c r="G343" s="7" t="s">
        <v>4687</v>
      </c>
      <c r="K343" s="18" t="s">
        <v>4689</v>
      </c>
      <c r="N343" s="7">
        <v>2</v>
      </c>
      <c r="Q343" s="7" t="s">
        <v>684</v>
      </c>
      <c r="R343" s="7"/>
      <c r="U343" s="7">
        <v>8.66</v>
      </c>
      <c r="V343" s="7" t="s">
        <v>4689</v>
      </c>
      <c r="W343" s="7">
        <v>8.31</v>
      </c>
      <c r="AA343" s="19">
        <v>29330.98</v>
      </c>
      <c r="AF343" s="38">
        <v>61</v>
      </c>
      <c r="AG343" s="44">
        <v>29330.98</v>
      </c>
      <c r="AH343" s="7" t="str">
        <f t="shared" si="11"/>
        <v>yes</v>
      </c>
      <c r="AI343" s="6">
        <v>12268.63</v>
      </c>
      <c r="AJ343" s="7"/>
      <c r="AL343" t="s">
        <v>4709</v>
      </c>
      <c r="AM343" s="19">
        <v>29330.98</v>
      </c>
      <c r="AT343" s="7" t="s">
        <v>4709</v>
      </c>
      <c r="AU343" s="47">
        <v>15161.53</v>
      </c>
      <c r="AV343" s="7"/>
      <c r="AW343" s="7"/>
      <c r="AY343" s="7" t="s">
        <v>4710</v>
      </c>
      <c r="AZ343" s="47">
        <v>10704.47</v>
      </c>
      <c r="BA343" s="7"/>
      <c r="BB343" s="47"/>
      <c r="BD343" s="7">
        <v>1</v>
      </c>
      <c r="BE343" s="44">
        <v>29330.98</v>
      </c>
      <c r="BF343" s="7">
        <v>3</v>
      </c>
      <c r="BG343" s="47">
        <v>5207.97</v>
      </c>
      <c r="BH343" s="7"/>
      <c r="BJ343" s="38">
        <v>61</v>
      </c>
      <c r="BK343" s="7">
        <v>0</v>
      </c>
      <c r="BL343" s="7" t="str">
        <f t="shared" si="10"/>
        <v>no</v>
      </c>
      <c r="BM343" s="7">
        <v>1</v>
      </c>
      <c r="BN343" s="7"/>
    </row>
    <row r="344" ht="15.6" spans="2:66">
      <c r="B344" s="24" t="s">
        <v>686</v>
      </c>
      <c r="G344" s="7" t="s">
        <v>4687</v>
      </c>
      <c r="K344" s="18" t="s">
        <v>4687</v>
      </c>
      <c r="N344" s="7" t="s">
        <v>4688</v>
      </c>
      <c r="Q344" s="7" t="s">
        <v>686</v>
      </c>
      <c r="R344" s="7"/>
      <c r="U344" s="7">
        <v>8.64</v>
      </c>
      <c r="V344" s="7" t="s">
        <v>4689</v>
      </c>
      <c r="W344" s="7">
        <v>5.07</v>
      </c>
      <c r="AA344" s="19">
        <v>29227.6</v>
      </c>
      <c r="AF344" s="38">
        <v>44</v>
      </c>
      <c r="AG344" s="44">
        <v>29227.6</v>
      </c>
      <c r="AH344" s="7" t="str">
        <f t="shared" si="11"/>
        <v>no</v>
      </c>
      <c r="AI344" s="6">
        <v>12265.51</v>
      </c>
      <c r="AJ344" s="7"/>
      <c r="AL344" t="s">
        <v>4710</v>
      </c>
      <c r="AM344" s="19">
        <v>29227.6</v>
      </c>
      <c r="AT344" s="7" t="s">
        <v>4709</v>
      </c>
      <c r="AU344" s="47">
        <v>15161.25</v>
      </c>
      <c r="AV344" s="7"/>
      <c r="AW344" s="7"/>
      <c r="AY344" s="7" t="s">
        <v>4710</v>
      </c>
      <c r="AZ344" s="47">
        <v>10702.64</v>
      </c>
      <c r="BA344" s="7"/>
      <c r="BB344" s="47"/>
      <c r="BD344" s="7">
        <v>0</v>
      </c>
      <c r="BE344" s="44">
        <v>29227.6</v>
      </c>
      <c r="BF344" s="7">
        <v>3</v>
      </c>
      <c r="BG344" s="47">
        <v>5177.12</v>
      </c>
      <c r="BH344" s="7"/>
      <c r="BJ344" s="38">
        <v>44</v>
      </c>
      <c r="BK344" s="7">
        <v>2</v>
      </c>
      <c r="BL344" s="7" t="str">
        <f t="shared" si="10"/>
        <v>no</v>
      </c>
      <c r="BM344" s="7">
        <v>0</v>
      </c>
      <c r="BN344" s="7"/>
    </row>
    <row r="345" ht="15.6" spans="2:66">
      <c r="B345" s="24" t="s">
        <v>688</v>
      </c>
      <c r="G345" s="7" t="s">
        <v>4687</v>
      </c>
      <c r="K345" s="18" t="s">
        <v>4687</v>
      </c>
      <c r="N345" s="7" t="s">
        <v>4688</v>
      </c>
      <c r="Q345" s="7" t="s">
        <v>688</v>
      </c>
      <c r="R345" s="7"/>
      <c r="U345" s="7">
        <v>4.27</v>
      </c>
      <c r="V345" s="7" t="s">
        <v>4689</v>
      </c>
      <c r="W345" s="7">
        <v>4.79</v>
      </c>
      <c r="AA345" s="19">
        <v>29186.48</v>
      </c>
      <c r="AF345" s="38">
        <v>42</v>
      </c>
      <c r="AG345" s="44">
        <v>29186.48</v>
      </c>
      <c r="AH345" s="7" t="str">
        <f t="shared" si="11"/>
        <v>no</v>
      </c>
      <c r="AI345" s="6">
        <v>12244.53</v>
      </c>
      <c r="AJ345" s="7"/>
      <c r="AL345" t="s">
        <v>4710</v>
      </c>
      <c r="AM345" s="19">
        <v>29186.48</v>
      </c>
      <c r="AT345" s="7" t="s">
        <v>4709</v>
      </c>
      <c r="AU345" s="47">
        <v>15150.44</v>
      </c>
      <c r="AV345" s="7"/>
      <c r="AW345" s="7"/>
      <c r="AY345" s="7" t="s">
        <v>4710</v>
      </c>
      <c r="AZ345" s="47">
        <v>10698.38</v>
      </c>
      <c r="BA345" s="7"/>
      <c r="BB345" s="47"/>
      <c r="BD345" s="7">
        <v>0</v>
      </c>
      <c r="BE345" s="44">
        <v>29186.48</v>
      </c>
      <c r="BF345" s="7">
        <v>3</v>
      </c>
      <c r="BG345" s="47">
        <v>5166.96</v>
      </c>
      <c r="BH345" s="7"/>
      <c r="BJ345" s="38">
        <v>42</v>
      </c>
      <c r="BK345" s="7">
        <v>2</v>
      </c>
      <c r="BL345" s="7" t="str">
        <f t="shared" si="10"/>
        <v>no</v>
      </c>
      <c r="BM345" s="7">
        <v>0</v>
      </c>
      <c r="BN345" s="7"/>
    </row>
    <row r="346" ht="15.6" spans="2:66">
      <c r="B346" s="24" t="s">
        <v>690</v>
      </c>
      <c r="G346" s="7" t="s">
        <v>4687</v>
      </c>
      <c r="K346" s="18" t="s">
        <v>4687</v>
      </c>
      <c r="N346" s="7">
        <v>1</v>
      </c>
      <c r="Q346" s="7" t="s">
        <v>690</v>
      </c>
      <c r="R346" s="7"/>
      <c r="U346" s="7">
        <v>4.21</v>
      </c>
      <c r="V346" s="7" t="s">
        <v>4689</v>
      </c>
      <c r="W346" s="7">
        <v>6</v>
      </c>
      <c r="AA346" s="19">
        <v>29160.39</v>
      </c>
      <c r="AF346" s="38">
        <v>30</v>
      </c>
      <c r="AG346" s="44">
        <v>29160.39</v>
      </c>
      <c r="AH346" s="7" t="str">
        <f t="shared" si="11"/>
        <v>no</v>
      </c>
      <c r="AI346" s="6">
        <v>12237.73</v>
      </c>
      <c r="AJ346" s="7"/>
      <c r="AL346" t="s">
        <v>4709</v>
      </c>
      <c r="AM346" s="19">
        <v>29160.39</v>
      </c>
      <c r="AT346" s="7" t="s">
        <v>4709</v>
      </c>
      <c r="AU346" s="47">
        <v>15123.19</v>
      </c>
      <c r="AV346" s="7"/>
      <c r="AW346" s="7"/>
      <c r="AY346" s="7" t="s">
        <v>4710</v>
      </c>
      <c r="AZ346" s="47">
        <v>10690.11</v>
      </c>
      <c r="BA346" s="7"/>
      <c r="BB346" s="47"/>
      <c r="BD346" s="7">
        <v>1</v>
      </c>
      <c r="BE346" s="44">
        <v>29160.39</v>
      </c>
      <c r="BF346" s="7">
        <v>3</v>
      </c>
      <c r="BG346" s="47">
        <v>5144.18</v>
      </c>
      <c r="BH346" s="7"/>
      <c r="BJ346" s="38">
        <v>30</v>
      </c>
      <c r="BK346" s="7">
        <v>0</v>
      </c>
      <c r="BL346" s="7" t="str">
        <f t="shared" si="10"/>
        <v>yes</v>
      </c>
      <c r="BM346" s="7">
        <v>3</v>
      </c>
      <c r="BN346" s="7"/>
    </row>
    <row r="347" ht="15.6" spans="2:66">
      <c r="B347" s="24" t="s">
        <v>692</v>
      </c>
      <c r="G347" s="7" t="s">
        <v>4690</v>
      </c>
      <c r="K347" s="18" t="s">
        <v>4687</v>
      </c>
      <c r="N347" s="7">
        <v>1</v>
      </c>
      <c r="Q347" s="7" t="s">
        <v>692</v>
      </c>
      <c r="R347" s="7"/>
      <c r="U347" s="7">
        <v>5.04</v>
      </c>
      <c r="V347" s="7" t="s">
        <v>4689</v>
      </c>
      <c r="W347" s="7">
        <v>5.13</v>
      </c>
      <c r="AA347" s="19">
        <v>29141.36</v>
      </c>
      <c r="AF347" s="38">
        <v>19</v>
      </c>
      <c r="AG347" s="44">
        <v>29141.36</v>
      </c>
      <c r="AH347" s="7" t="str">
        <f t="shared" si="11"/>
        <v>no</v>
      </c>
      <c r="AI347" s="6">
        <v>12235.84</v>
      </c>
      <c r="AJ347" s="7"/>
      <c r="AL347" t="s">
        <v>4709</v>
      </c>
      <c r="AM347" s="19">
        <v>29141.36</v>
      </c>
      <c r="AT347" s="7" t="s">
        <v>4709</v>
      </c>
      <c r="AU347" s="47">
        <v>15103.69</v>
      </c>
      <c r="AV347" s="7"/>
      <c r="AW347" s="7"/>
      <c r="AY347" s="7" t="s">
        <v>4710</v>
      </c>
      <c r="AZ347" s="47">
        <v>10676.83</v>
      </c>
      <c r="BA347" s="7"/>
      <c r="BB347" s="47"/>
      <c r="BD347" s="7">
        <v>2</v>
      </c>
      <c r="BE347" s="44">
        <v>29141.36</v>
      </c>
      <c r="BF347" s="7">
        <v>3</v>
      </c>
      <c r="BG347" s="47">
        <v>5138.26</v>
      </c>
      <c r="BH347" s="7"/>
      <c r="BJ347" s="38">
        <v>19</v>
      </c>
      <c r="BK347" s="7">
        <v>0</v>
      </c>
      <c r="BL347" s="7" t="str">
        <f t="shared" si="10"/>
        <v>yes</v>
      </c>
      <c r="BM347" s="7">
        <v>1</v>
      </c>
      <c r="BN347" s="7"/>
    </row>
    <row r="348" ht="15.6" spans="2:66">
      <c r="B348" s="24" t="s">
        <v>694</v>
      </c>
      <c r="G348" s="7" t="s">
        <v>4687</v>
      </c>
      <c r="K348" s="18" t="s">
        <v>4689</v>
      </c>
      <c r="N348" s="7">
        <v>2</v>
      </c>
      <c r="Q348" s="7" t="s">
        <v>694</v>
      </c>
      <c r="R348" s="7"/>
      <c r="U348" s="7">
        <v>5.21</v>
      </c>
      <c r="V348" s="7" t="s">
        <v>4689</v>
      </c>
      <c r="W348" s="7">
        <v>5.26</v>
      </c>
      <c r="AA348" s="19">
        <v>29114.77</v>
      </c>
      <c r="AF348" s="38">
        <v>63</v>
      </c>
      <c r="AG348" s="44">
        <v>29114.77</v>
      </c>
      <c r="AH348" s="7" t="str">
        <f t="shared" si="11"/>
        <v>yes</v>
      </c>
      <c r="AI348" s="6">
        <v>12233.83</v>
      </c>
      <c r="AJ348" s="7"/>
      <c r="AL348" t="s">
        <v>4709</v>
      </c>
      <c r="AM348" s="19">
        <v>29114.77</v>
      </c>
      <c r="AT348" s="7" t="s">
        <v>4709</v>
      </c>
      <c r="AU348" s="47">
        <v>15090.35</v>
      </c>
      <c r="AV348" s="7"/>
      <c r="AW348" s="7"/>
      <c r="AY348" s="7" t="s">
        <v>4710</v>
      </c>
      <c r="AZ348" s="47">
        <v>10665.44</v>
      </c>
      <c r="BA348" s="7"/>
      <c r="BB348" s="47"/>
      <c r="BD348" s="7">
        <v>0</v>
      </c>
      <c r="BE348" s="44">
        <v>29114.77</v>
      </c>
      <c r="BF348" s="7">
        <v>3</v>
      </c>
      <c r="BG348" s="47">
        <v>5136.75</v>
      </c>
      <c r="BH348" s="7"/>
      <c r="BJ348" s="38">
        <v>63</v>
      </c>
      <c r="BK348" s="7">
        <v>0</v>
      </c>
      <c r="BL348" s="7" t="str">
        <f t="shared" si="10"/>
        <v>no</v>
      </c>
      <c r="BM348" s="7">
        <v>3</v>
      </c>
      <c r="BN348" s="7"/>
    </row>
    <row r="349" ht="15.6" spans="2:66">
      <c r="B349" s="24" t="s">
        <v>696</v>
      </c>
      <c r="G349" s="7" t="s">
        <v>4687</v>
      </c>
      <c r="K349" s="18" t="s">
        <v>4687</v>
      </c>
      <c r="N349" s="7" t="s">
        <v>4688</v>
      </c>
      <c r="Q349" s="7" t="s">
        <v>696</v>
      </c>
      <c r="R349" s="7"/>
      <c r="U349" s="7">
        <v>8.83</v>
      </c>
      <c r="V349" s="7" t="s">
        <v>4687</v>
      </c>
      <c r="W349" s="7">
        <v>6.84</v>
      </c>
      <c r="AA349" s="19">
        <v>29114.21</v>
      </c>
      <c r="AF349" s="38">
        <v>60</v>
      </c>
      <c r="AG349" s="44">
        <v>29114.21</v>
      </c>
      <c r="AH349" s="7" t="str">
        <f t="shared" si="11"/>
        <v>yes</v>
      </c>
      <c r="AI349" s="6">
        <v>12231.61</v>
      </c>
      <c r="AJ349" s="7"/>
      <c r="AL349" t="s">
        <v>4709</v>
      </c>
      <c r="AM349" s="19">
        <v>29114.21</v>
      </c>
      <c r="AT349" s="7" t="s">
        <v>4709</v>
      </c>
      <c r="AU349" s="47">
        <v>15052.68</v>
      </c>
      <c r="AV349" s="7"/>
      <c r="AW349" s="7"/>
      <c r="AY349" s="7" t="s">
        <v>4710</v>
      </c>
      <c r="AZ349" s="47">
        <v>10627.81</v>
      </c>
      <c r="BA349" s="7"/>
      <c r="BB349" s="47"/>
      <c r="BD349" s="7">
        <v>1</v>
      </c>
      <c r="BE349" s="44">
        <v>29114.21</v>
      </c>
      <c r="BF349" s="7">
        <v>5</v>
      </c>
      <c r="BG349" s="47">
        <v>5080.1</v>
      </c>
      <c r="BH349" s="7"/>
      <c r="BJ349" s="38">
        <v>60</v>
      </c>
      <c r="BK349" s="7">
        <v>0</v>
      </c>
      <c r="BL349" s="7" t="str">
        <f t="shared" si="10"/>
        <v>no</v>
      </c>
      <c r="BM349" s="7">
        <v>0</v>
      </c>
      <c r="BN349" s="7"/>
    </row>
    <row r="350" ht="15.6" spans="2:66">
      <c r="B350" s="24" t="s">
        <v>698</v>
      </c>
      <c r="G350" s="7" t="s">
        <v>4687</v>
      </c>
      <c r="K350" s="18" t="s">
        <v>4689</v>
      </c>
      <c r="N350" s="7">
        <v>2</v>
      </c>
      <c r="Q350" s="7" t="s">
        <v>698</v>
      </c>
      <c r="R350" s="7"/>
      <c r="U350" s="7">
        <v>8.47</v>
      </c>
      <c r="V350" s="7" t="s">
        <v>4689</v>
      </c>
      <c r="W350" s="7">
        <v>4.1</v>
      </c>
      <c r="AA350" s="19">
        <v>29007.82</v>
      </c>
      <c r="AF350" s="38">
        <v>61</v>
      </c>
      <c r="AG350" s="44">
        <v>29007.82</v>
      </c>
      <c r="AH350" s="7" t="str">
        <f t="shared" si="11"/>
        <v>yes</v>
      </c>
      <c r="AI350" s="6">
        <v>12224.35</v>
      </c>
      <c r="AJ350" s="7"/>
      <c r="AL350" t="s">
        <v>4709</v>
      </c>
      <c r="AM350" s="19">
        <v>29007.82</v>
      </c>
      <c r="AT350" s="7" t="s">
        <v>4709</v>
      </c>
      <c r="AU350" s="47">
        <v>15038.51</v>
      </c>
      <c r="AV350" s="7"/>
      <c r="AW350" s="7"/>
      <c r="AY350" s="7" t="s">
        <v>4710</v>
      </c>
      <c r="AZ350" s="47">
        <v>10620.26</v>
      </c>
      <c r="BA350" s="7"/>
      <c r="BB350" s="47"/>
      <c r="BD350" s="7">
        <v>0</v>
      </c>
      <c r="BE350" s="44">
        <v>29007.82</v>
      </c>
      <c r="BF350" s="7">
        <v>3</v>
      </c>
      <c r="BG350" s="47">
        <v>5034.1</v>
      </c>
      <c r="BH350" s="7"/>
      <c r="BJ350" s="38">
        <v>61</v>
      </c>
      <c r="BK350" s="7">
        <v>1</v>
      </c>
      <c r="BL350" s="7" t="str">
        <f t="shared" si="10"/>
        <v>no</v>
      </c>
      <c r="BM350" s="7">
        <v>0</v>
      </c>
      <c r="BN350" s="7"/>
    </row>
    <row r="351" ht="15.6" spans="2:66">
      <c r="B351" s="24" t="s">
        <v>700</v>
      </c>
      <c r="G351" s="7" t="s">
        <v>4687</v>
      </c>
      <c r="K351" s="18" t="s">
        <v>4687</v>
      </c>
      <c r="N351" s="7" t="s">
        <v>4688</v>
      </c>
      <c r="Q351" s="7" t="s">
        <v>700</v>
      </c>
      <c r="R351" s="7"/>
      <c r="U351" s="7">
        <v>4.2</v>
      </c>
      <c r="V351" s="7" t="s">
        <v>4689</v>
      </c>
      <c r="W351" s="7">
        <v>4.23</v>
      </c>
      <c r="AA351" s="19">
        <v>28998.68</v>
      </c>
      <c r="AF351" s="38">
        <v>32</v>
      </c>
      <c r="AG351" s="44">
        <v>28998.68</v>
      </c>
      <c r="AH351" s="7" t="str">
        <f t="shared" si="11"/>
        <v>no</v>
      </c>
      <c r="AI351" s="6">
        <v>12222.9</v>
      </c>
      <c r="AJ351" s="7"/>
      <c r="AL351" t="s">
        <v>4709</v>
      </c>
      <c r="AM351" s="19">
        <v>28998.68</v>
      </c>
      <c r="AT351" s="7" t="s">
        <v>4709</v>
      </c>
      <c r="AU351" s="47">
        <v>15026.3</v>
      </c>
      <c r="AV351" s="7"/>
      <c r="AW351" s="7"/>
      <c r="AY351" s="7" t="s">
        <v>4710</v>
      </c>
      <c r="AZ351" s="47">
        <v>10617.04</v>
      </c>
      <c r="BA351" s="7"/>
      <c r="BB351" s="47"/>
      <c r="BD351" s="7">
        <v>0</v>
      </c>
      <c r="BE351" s="44">
        <v>28998.68</v>
      </c>
      <c r="BF351" s="7">
        <v>5</v>
      </c>
      <c r="BG351" s="47">
        <v>4915.06</v>
      </c>
      <c r="BH351" s="7"/>
      <c r="BJ351" s="38">
        <v>32</v>
      </c>
      <c r="BK351" s="7">
        <v>3</v>
      </c>
      <c r="BL351" s="7" t="str">
        <f t="shared" si="10"/>
        <v>yes</v>
      </c>
      <c r="BM351" s="7">
        <v>3</v>
      </c>
      <c r="BN351" s="7"/>
    </row>
    <row r="352" ht="15.6" spans="2:66">
      <c r="B352" s="24" t="s">
        <v>702</v>
      </c>
      <c r="G352" s="7" t="s">
        <v>4687</v>
      </c>
      <c r="K352" s="18" t="s">
        <v>4689</v>
      </c>
      <c r="N352" s="7" t="s">
        <v>4688</v>
      </c>
      <c r="Q352" s="7" t="s">
        <v>702</v>
      </c>
      <c r="R352" s="7"/>
      <c r="U352" s="7">
        <v>6.14</v>
      </c>
      <c r="V352" s="7" t="s">
        <v>4689</v>
      </c>
      <c r="W352" s="7">
        <v>6.48</v>
      </c>
      <c r="AA352" s="19">
        <v>28950.47</v>
      </c>
      <c r="AF352" s="38">
        <v>37</v>
      </c>
      <c r="AG352" s="44">
        <v>28950.47</v>
      </c>
      <c r="AH352" s="7" t="str">
        <f t="shared" si="11"/>
        <v>no</v>
      </c>
      <c r="AI352" s="6">
        <v>12146.97</v>
      </c>
      <c r="AJ352" s="7"/>
      <c r="AL352" t="s">
        <v>4710</v>
      </c>
      <c r="AM352" s="19">
        <v>28950.47</v>
      </c>
      <c r="AT352" s="7" t="s">
        <v>4709</v>
      </c>
      <c r="AU352" s="47">
        <v>15025.76</v>
      </c>
      <c r="AV352" s="7"/>
      <c r="AW352" s="7"/>
      <c r="AY352" s="7" t="s">
        <v>4710</v>
      </c>
      <c r="AZ352" s="47">
        <v>10608.67</v>
      </c>
      <c r="BA352" s="7"/>
      <c r="BB352" s="47"/>
      <c r="BD352" s="7">
        <v>1</v>
      </c>
      <c r="BE352" s="44">
        <v>28950.47</v>
      </c>
      <c r="BF352" s="7">
        <v>3</v>
      </c>
      <c r="BG352" s="47">
        <v>4894.39</v>
      </c>
      <c r="BH352" s="7"/>
      <c r="BJ352" s="38">
        <v>37</v>
      </c>
      <c r="BK352" s="7">
        <v>3</v>
      </c>
      <c r="BL352" s="7" t="str">
        <f t="shared" si="10"/>
        <v>yes</v>
      </c>
      <c r="BM352" s="7">
        <v>0</v>
      </c>
      <c r="BN352" s="7"/>
    </row>
    <row r="353" ht="15.6" spans="2:66">
      <c r="B353" s="24" t="s">
        <v>704</v>
      </c>
      <c r="G353" s="7" t="s">
        <v>4687</v>
      </c>
      <c r="K353" s="18" t="s">
        <v>4687</v>
      </c>
      <c r="N353" s="7" t="s">
        <v>4688</v>
      </c>
      <c r="Q353" s="7" t="s">
        <v>704</v>
      </c>
      <c r="R353" s="7"/>
      <c r="U353" s="7">
        <v>6.07</v>
      </c>
      <c r="V353" s="7" t="s">
        <v>4687</v>
      </c>
      <c r="W353" s="7">
        <v>5.53</v>
      </c>
      <c r="AA353" s="19">
        <v>28923.14</v>
      </c>
      <c r="AF353" s="38">
        <v>40</v>
      </c>
      <c r="AG353" s="44">
        <v>28923.14</v>
      </c>
      <c r="AH353" s="7" t="str">
        <f t="shared" si="11"/>
        <v>no</v>
      </c>
      <c r="AI353" s="6">
        <v>12142.58</v>
      </c>
      <c r="AJ353" s="7"/>
      <c r="AL353" t="s">
        <v>4709</v>
      </c>
      <c r="AM353" s="19">
        <v>28923.14</v>
      </c>
      <c r="AT353" s="7" t="s">
        <v>4709</v>
      </c>
      <c r="AU353" s="47">
        <v>15019.76</v>
      </c>
      <c r="AV353" s="7"/>
      <c r="AW353" s="7"/>
      <c r="AY353" s="7" t="s">
        <v>4710</v>
      </c>
      <c r="AZ353" s="47">
        <v>10602.39</v>
      </c>
      <c r="BA353" s="7"/>
      <c r="BB353" s="47"/>
      <c r="BD353" s="7">
        <v>3</v>
      </c>
      <c r="BE353" s="44">
        <v>28923.14</v>
      </c>
      <c r="BF353" s="7">
        <v>4</v>
      </c>
      <c r="BG353" s="47">
        <v>4877.98</v>
      </c>
      <c r="BH353" s="7"/>
      <c r="BJ353" s="38">
        <v>40</v>
      </c>
      <c r="BK353" s="7">
        <v>1</v>
      </c>
      <c r="BL353" s="7" t="str">
        <f t="shared" si="10"/>
        <v>no</v>
      </c>
      <c r="BM353" s="7">
        <v>3</v>
      </c>
      <c r="BN353" s="7"/>
    </row>
    <row r="354" ht="15.6" spans="2:66">
      <c r="B354" s="24" t="s">
        <v>706</v>
      </c>
      <c r="G354" s="7" t="s">
        <v>4687</v>
      </c>
      <c r="K354" s="18" t="s">
        <v>4687</v>
      </c>
      <c r="N354" s="7" t="s">
        <v>4688</v>
      </c>
      <c r="Q354" s="7" t="s">
        <v>706</v>
      </c>
      <c r="R354" s="7"/>
      <c r="U354" s="7">
        <v>10.21</v>
      </c>
      <c r="V354" s="7" t="s">
        <v>4687</v>
      </c>
      <c r="W354" s="7">
        <v>4.07</v>
      </c>
      <c r="AA354" s="19">
        <v>28868.66</v>
      </c>
      <c r="AF354" s="38">
        <v>48</v>
      </c>
      <c r="AG354" s="44">
        <v>28868.66</v>
      </c>
      <c r="AH354" s="7" t="str">
        <f t="shared" si="11"/>
        <v>no</v>
      </c>
      <c r="AI354" s="6">
        <v>12129.61</v>
      </c>
      <c r="AJ354" s="7"/>
      <c r="AL354" t="s">
        <v>4709</v>
      </c>
      <c r="AM354" s="19">
        <v>28868.66</v>
      </c>
      <c r="AT354" s="7" t="s">
        <v>4709</v>
      </c>
      <c r="AU354" s="47">
        <v>15006.58</v>
      </c>
      <c r="AV354" s="7"/>
      <c r="AW354" s="7"/>
      <c r="AY354" s="7" t="s">
        <v>4710</v>
      </c>
      <c r="AZ354" s="47">
        <v>10601.63</v>
      </c>
      <c r="BA354" s="7"/>
      <c r="BB354" s="47"/>
      <c r="BD354" s="7">
        <v>0</v>
      </c>
      <c r="BE354" s="44">
        <v>28868.66</v>
      </c>
      <c r="BF354" s="7">
        <v>3</v>
      </c>
      <c r="BG354" s="47">
        <v>4859.89</v>
      </c>
      <c r="BH354" s="7"/>
      <c r="BJ354" s="38">
        <v>48</v>
      </c>
      <c r="BK354" s="7">
        <v>1</v>
      </c>
      <c r="BL354" s="7" t="str">
        <f t="shared" si="10"/>
        <v>no</v>
      </c>
      <c r="BM354" s="7">
        <v>0</v>
      </c>
      <c r="BN354" s="7"/>
    </row>
    <row r="355" ht="15.6" spans="2:66">
      <c r="B355" s="24" t="s">
        <v>708</v>
      </c>
      <c r="G355" s="7" t="s">
        <v>4687</v>
      </c>
      <c r="K355" s="18" t="s">
        <v>4687</v>
      </c>
      <c r="N355" s="7" t="s">
        <v>4688</v>
      </c>
      <c r="Q355" s="7" t="s">
        <v>708</v>
      </c>
      <c r="R355" s="7"/>
      <c r="U355" s="7">
        <v>4.69</v>
      </c>
      <c r="V355" s="7" t="s">
        <v>4687</v>
      </c>
      <c r="W355" s="7">
        <v>5.51</v>
      </c>
      <c r="AA355" s="19">
        <v>28716.14</v>
      </c>
      <c r="AF355" s="38">
        <v>45</v>
      </c>
      <c r="AG355" s="44">
        <v>28716.14</v>
      </c>
      <c r="AH355" s="7" t="str">
        <f t="shared" si="11"/>
        <v>no</v>
      </c>
      <c r="AI355" s="6">
        <v>12124.99</v>
      </c>
      <c r="AJ355" s="7"/>
      <c r="AL355" t="s">
        <v>4709</v>
      </c>
      <c r="AM355" s="19">
        <v>28716.14</v>
      </c>
      <c r="AT355" s="7" t="s">
        <v>4709</v>
      </c>
      <c r="AU355" s="47">
        <v>14988.43</v>
      </c>
      <c r="AV355" s="7"/>
      <c r="AW355" s="7"/>
      <c r="AY355" s="7" t="s">
        <v>4710</v>
      </c>
      <c r="AZ355" s="47">
        <v>10601.41</v>
      </c>
      <c r="BA355" s="7"/>
      <c r="BB355" s="47"/>
      <c r="BD355" s="7">
        <v>0</v>
      </c>
      <c r="BE355" s="44">
        <v>28716.14</v>
      </c>
      <c r="BF355" s="7">
        <v>3</v>
      </c>
      <c r="BG355" s="47">
        <v>4846.92</v>
      </c>
      <c r="BH355" s="7"/>
      <c r="BJ355" s="38">
        <v>45</v>
      </c>
      <c r="BK355" s="7">
        <v>1</v>
      </c>
      <c r="BL355" s="7" t="str">
        <f t="shared" si="10"/>
        <v>no</v>
      </c>
      <c r="BM355" s="7">
        <v>0</v>
      </c>
      <c r="BN355" s="7"/>
    </row>
    <row r="356" ht="15.6" spans="2:66">
      <c r="B356" s="24" t="s">
        <v>710</v>
      </c>
      <c r="G356" s="7" t="s">
        <v>4687</v>
      </c>
      <c r="K356" s="18" t="s">
        <v>4687</v>
      </c>
      <c r="N356" s="7" t="s">
        <v>4688</v>
      </c>
      <c r="Q356" s="7" t="s">
        <v>710</v>
      </c>
      <c r="R356" s="7"/>
      <c r="U356" s="7">
        <v>5.71</v>
      </c>
      <c r="V356" s="7" t="s">
        <v>4689</v>
      </c>
      <c r="W356" s="7">
        <v>11.66</v>
      </c>
      <c r="AA356" s="19">
        <v>28542.86</v>
      </c>
      <c r="AF356" s="38">
        <v>32</v>
      </c>
      <c r="AG356" s="44">
        <v>28542.86</v>
      </c>
      <c r="AH356" s="7" t="str">
        <f t="shared" si="11"/>
        <v>no</v>
      </c>
      <c r="AI356" s="6">
        <v>12105.32</v>
      </c>
      <c r="AJ356" s="7"/>
      <c r="AL356" t="s">
        <v>4709</v>
      </c>
      <c r="AM356" s="19">
        <v>28542.86</v>
      </c>
      <c r="AT356" s="7" t="s">
        <v>4709</v>
      </c>
      <c r="AU356" s="47">
        <v>14945.34</v>
      </c>
      <c r="AV356" s="7"/>
      <c r="AW356" s="7"/>
      <c r="AY356" s="7" t="s">
        <v>4710</v>
      </c>
      <c r="AZ356" s="47">
        <v>10600.55</v>
      </c>
      <c r="BA356" s="7"/>
      <c r="BB356" s="47"/>
      <c r="BD356" s="7">
        <v>0</v>
      </c>
      <c r="BE356" s="44">
        <v>28542.86</v>
      </c>
      <c r="BF356" s="7">
        <v>3</v>
      </c>
      <c r="BG356" s="47">
        <v>4839.18</v>
      </c>
      <c r="BH356" s="7"/>
      <c r="BJ356" s="38">
        <v>32</v>
      </c>
      <c r="BK356" s="7">
        <v>3</v>
      </c>
      <c r="BL356" s="7" t="str">
        <f t="shared" si="10"/>
        <v>yes</v>
      </c>
      <c r="BM356" s="7">
        <v>0</v>
      </c>
      <c r="BN356" s="7"/>
    </row>
    <row r="357" ht="15.6" spans="2:66">
      <c r="B357" s="24" t="s">
        <v>712</v>
      </c>
      <c r="G357" s="7" t="s">
        <v>4690</v>
      </c>
      <c r="K357" s="18" t="s">
        <v>4689</v>
      </c>
      <c r="N357" s="7">
        <v>1</v>
      </c>
      <c r="Q357" s="7" t="s">
        <v>712</v>
      </c>
      <c r="R357" s="7"/>
      <c r="U357" s="7">
        <v>9.07</v>
      </c>
      <c r="V357" s="7" t="s">
        <v>4687</v>
      </c>
      <c r="W357" s="7">
        <v>7.26</v>
      </c>
      <c r="AA357" s="19">
        <v>28476.73</v>
      </c>
      <c r="AF357" s="38">
        <v>59</v>
      </c>
      <c r="AG357" s="44">
        <v>28476.73</v>
      </c>
      <c r="AH357" s="7" t="str">
        <f t="shared" si="11"/>
        <v>yes</v>
      </c>
      <c r="AI357" s="6">
        <v>12096.65</v>
      </c>
      <c r="AJ357" s="7"/>
      <c r="AL357" t="s">
        <v>4709</v>
      </c>
      <c r="AM357" s="19">
        <v>28476.73</v>
      </c>
      <c r="AT357" s="7" t="s">
        <v>4709</v>
      </c>
      <c r="AU357" s="47">
        <v>14926.97</v>
      </c>
      <c r="AV357" s="7"/>
      <c r="AW357" s="7"/>
      <c r="AY357" s="7" t="s">
        <v>4710</v>
      </c>
      <c r="AZ357" s="47">
        <v>10594.5</v>
      </c>
      <c r="BA357" s="7"/>
      <c r="BB357" s="47"/>
      <c r="BD357" s="7">
        <v>1</v>
      </c>
      <c r="BE357" s="44">
        <v>28476.73</v>
      </c>
      <c r="BF357" s="7">
        <v>3</v>
      </c>
      <c r="BG357" s="47">
        <v>4837.58</v>
      </c>
      <c r="BH357" s="7"/>
      <c r="BJ357" s="38">
        <v>59</v>
      </c>
      <c r="BK357" s="7">
        <v>1</v>
      </c>
      <c r="BL357" s="7" t="str">
        <f t="shared" si="10"/>
        <v>no</v>
      </c>
      <c r="BM357" s="7">
        <v>3</v>
      </c>
      <c r="BN357" s="7"/>
    </row>
    <row r="358" ht="15.6" spans="2:66">
      <c r="B358" s="24" t="s">
        <v>714</v>
      </c>
      <c r="G358" s="7" t="s">
        <v>4687</v>
      </c>
      <c r="K358" s="18" t="s">
        <v>4687</v>
      </c>
      <c r="N358" s="7" t="s">
        <v>4688</v>
      </c>
      <c r="Q358" s="7" t="s">
        <v>714</v>
      </c>
      <c r="R358" s="7"/>
      <c r="U358" s="7">
        <v>4.99</v>
      </c>
      <c r="V358" s="7" t="s">
        <v>4689</v>
      </c>
      <c r="W358" s="7">
        <v>4.79</v>
      </c>
      <c r="AA358" s="19">
        <v>28468.92</v>
      </c>
      <c r="AF358" s="38">
        <v>23</v>
      </c>
      <c r="AG358" s="44">
        <v>28468.92</v>
      </c>
      <c r="AH358" s="7" t="str">
        <f t="shared" si="11"/>
        <v>no</v>
      </c>
      <c r="AI358" s="6">
        <v>12094.48</v>
      </c>
      <c r="AJ358" s="7"/>
      <c r="AL358" t="s">
        <v>4709</v>
      </c>
      <c r="AM358" s="19">
        <v>28468.92</v>
      </c>
      <c r="AT358" s="7" t="s">
        <v>4709</v>
      </c>
      <c r="AU358" s="47">
        <v>14908.27</v>
      </c>
      <c r="AV358" s="7"/>
      <c r="AW358" s="7"/>
      <c r="AY358" s="7" t="s">
        <v>4710</v>
      </c>
      <c r="AZ358" s="47">
        <v>10594.23</v>
      </c>
      <c r="BA358" s="7"/>
      <c r="BB358" s="47"/>
      <c r="BD358" s="7">
        <v>0</v>
      </c>
      <c r="BE358" s="44">
        <v>28468.92</v>
      </c>
      <c r="BF358" s="7">
        <v>5</v>
      </c>
      <c r="BG358" s="47">
        <v>4830.63</v>
      </c>
      <c r="BH358" s="7"/>
      <c r="BJ358" s="38">
        <v>23</v>
      </c>
      <c r="BK358" s="7">
        <v>0</v>
      </c>
      <c r="BL358" s="7" t="str">
        <f t="shared" si="10"/>
        <v>yes</v>
      </c>
      <c r="BM358" s="7">
        <v>3</v>
      </c>
      <c r="BN358" s="7"/>
    </row>
    <row r="359" ht="15.6" spans="2:66">
      <c r="B359" s="24" t="s">
        <v>716</v>
      </c>
      <c r="G359" s="7" t="s">
        <v>4687</v>
      </c>
      <c r="K359" s="18" t="s">
        <v>4687</v>
      </c>
      <c r="N359" s="7" t="s">
        <v>4688</v>
      </c>
      <c r="Q359" s="7" t="s">
        <v>716</v>
      </c>
      <c r="R359" s="7"/>
      <c r="U359" s="7">
        <v>8.31</v>
      </c>
      <c r="V359" s="7" t="s">
        <v>4689</v>
      </c>
      <c r="W359" s="7">
        <v>5.24</v>
      </c>
      <c r="AA359" s="19">
        <v>28340.19</v>
      </c>
      <c r="AF359" s="38">
        <v>62</v>
      </c>
      <c r="AG359" s="44">
        <v>28340.19</v>
      </c>
      <c r="AH359" s="7" t="str">
        <f t="shared" si="11"/>
        <v>yes</v>
      </c>
      <c r="AI359" s="6">
        <v>12044.34</v>
      </c>
      <c r="AJ359" s="7"/>
      <c r="AL359" t="s">
        <v>4709</v>
      </c>
      <c r="AM359" s="19">
        <v>28340.19</v>
      </c>
      <c r="AT359" s="7" t="s">
        <v>4709</v>
      </c>
      <c r="AU359" s="47">
        <v>14901.52</v>
      </c>
      <c r="AV359" s="7"/>
      <c r="AW359" s="7"/>
      <c r="AY359" s="7" t="s">
        <v>4710</v>
      </c>
      <c r="AZ359" s="47">
        <v>10579.71</v>
      </c>
      <c r="BA359" s="7"/>
      <c r="BB359" s="47"/>
      <c r="BD359" s="7">
        <v>1</v>
      </c>
      <c r="BE359" s="44">
        <v>28340.19</v>
      </c>
      <c r="BF359" s="7">
        <v>3</v>
      </c>
      <c r="BG359" s="47">
        <v>4827.9</v>
      </c>
      <c r="BH359" s="7"/>
      <c r="BJ359" s="38">
        <v>62</v>
      </c>
      <c r="BK359" s="7">
        <v>0</v>
      </c>
      <c r="BL359" s="7" t="str">
        <f t="shared" si="10"/>
        <v>no</v>
      </c>
      <c r="BM359" s="7">
        <v>0</v>
      </c>
      <c r="BN359" s="7"/>
    </row>
    <row r="360" ht="15.6" spans="2:66">
      <c r="B360" s="24" t="s">
        <v>718</v>
      </c>
      <c r="G360" s="7" t="s">
        <v>4687</v>
      </c>
      <c r="K360" s="18" t="s">
        <v>4689</v>
      </c>
      <c r="N360" s="7" t="s">
        <v>4688</v>
      </c>
      <c r="Q360" s="7" t="s">
        <v>718</v>
      </c>
      <c r="R360" s="7"/>
      <c r="U360" s="7">
        <v>5.07</v>
      </c>
      <c r="V360" s="7" t="s">
        <v>4689</v>
      </c>
      <c r="W360" s="7">
        <v>7.63</v>
      </c>
      <c r="AA360" s="19">
        <v>28302.33</v>
      </c>
      <c r="AF360" s="38">
        <v>37</v>
      </c>
      <c r="AG360" s="44">
        <v>28302.33</v>
      </c>
      <c r="AH360" s="7" t="str">
        <f t="shared" si="11"/>
        <v>no</v>
      </c>
      <c r="AI360" s="6">
        <v>12032.33</v>
      </c>
      <c r="AJ360" s="7"/>
      <c r="AL360" t="s">
        <v>4709</v>
      </c>
      <c r="AM360" s="19">
        <v>28302.33</v>
      </c>
      <c r="AT360" s="7" t="s">
        <v>4709</v>
      </c>
      <c r="AU360" s="47">
        <v>14847.63</v>
      </c>
      <c r="AV360" s="7"/>
      <c r="AW360" s="7"/>
      <c r="AY360" s="7" t="s">
        <v>4710</v>
      </c>
      <c r="AZ360" s="47">
        <v>10577.09</v>
      </c>
      <c r="BA360" s="7"/>
      <c r="BB360" s="47"/>
      <c r="BD360" s="7">
        <v>1</v>
      </c>
      <c r="BE360" s="44">
        <v>28302.33</v>
      </c>
      <c r="BF360" s="7">
        <v>3</v>
      </c>
      <c r="BG360" s="47">
        <v>4787.42</v>
      </c>
      <c r="BH360" s="7"/>
      <c r="BJ360" s="38">
        <v>37</v>
      </c>
      <c r="BK360" s="7">
        <v>3</v>
      </c>
      <c r="BL360" s="7" t="str">
        <f t="shared" si="10"/>
        <v>yes</v>
      </c>
      <c r="BM360" s="7">
        <v>3</v>
      </c>
      <c r="BN360" s="7"/>
    </row>
    <row r="361" ht="15.6" spans="2:66">
      <c r="B361" s="24" t="s">
        <v>720</v>
      </c>
      <c r="G361" s="7" t="s">
        <v>4687</v>
      </c>
      <c r="K361" s="18" t="s">
        <v>4687</v>
      </c>
      <c r="N361" s="7" t="s">
        <v>4688</v>
      </c>
      <c r="Q361" s="7" t="s">
        <v>720</v>
      </c>
      <c r="R361" s="7"/>
      <c r="U361" s="7">
        <v>4.79</v>
      </c>
      <c r="V361" s="7" t="s">
        <v>4689</v>
      </c>
      <c r="W361" s="7">
        <v>5.37</v>
      </c>
      <c r="AA361" s="19">
        <v>28287.9</v>
      </c>
      <c r="AF361" s="38">
        <v>23</v>
      </c>
      <c r="AG361" s="44">
        <v>28287.9</v>
      </c>
      <c r="AH361" s="7" t="str">
        <f t="shared" si="11"/>
        <v>no</v>
      </c>
      <c r="AI361" s="6">
        <v>12029.29</v>
      </c>
      <c r="AJ361" s="7"/>
      <c r="AL361" t="s">
        <v>4709</v>
      </c>
      <c r="AM361" s="19">
        <v>28287.9</v>
      </c>
      <c r="AT361" s="7" t="s">
        <v>4709</v>
      </c>
      <c r="AU361" s="47">
        <v>14843.96</v>
      </c>
      <c r="AV361" s="7"/>
      <c r="AW361" s="7"/>
      <c r="AY361" s="7" t="s">
        <v>4710</v>
      </c>
      <c r="AZ361" s="47">
        <v>10564.88</v>
      </c>
      <c r="BA361" s="7"/>
      <c r="BB361" s="47"/>
      <c r="BD361" s="7">
        <v>2</v>
      </c>
      <c r="BE361" s="44">
        <v>28287.9</v>
      </c>
      <c r="BF361" s="7">
        <v>3</v>
      </c>
      <c r="BG361" s="47">
        <v>4734.64</v>
      </c>
      <c r="BH361" s="7"/>
      <c r="BJ361" s="38">
        <v>23</v>
      </c>
      <c r="BK361" s="7">
        <v>0</v>
      </c>
      <c r="BL361" s="7" t="str">
        <f t="shared" si="10"/>
        <v>yes</v>
      </c>
      <c r="BM361" s="7">
        <v>0</v>
      </c>
      <c r="BN361" s="7"/>
    </row>
    <row r="362" ht="15.6" spans="2:66">
      <c r="B362" s="24" t="s">
        <v>722</v>
      </c>
      <c r="G362" s="7" t="s">
        <v>4687</v>
      </c>
      <c r="K362" s="18" t="s">
        <v>4689</v>
      </c>
      <c r="N362" s="7">
        <v>2</v>
      </c>
      <c r="Q362" s="7" t="s">
        <v>722</v>
      </c>
      <c r="R362" s="7"/>
      <c r="U362" s="7">
        <v>11.39</v>
      </c>
      <c r="V362" s="7" t="s">
        <v>4687</v>
      </c>
      <c r="W362" s="7">
        <v>4.31</v>
      </c>
      <c r="AA362" s="19">
        <v>28245.34</v>
      </c>
      <c r="AF362" s="38">
        <v>61</v>
      </c>
      <c r="AG362" s="44">
        <v>28245.34</v>
      </c>
      <c r="AH362" s="7" t="str">
        <f t="shared" si="11"/>
        <v>yes</v>
      </c>
      <c r="AI362" s="6">
        <v>11987.17</v>
      </c>
      <c r="AJ362" s="7"/>
      <c r="AL362" t="s">
        <v>4709</v>
      </c>
      <c r="AM362" s="19">
        <v>28245.34</v>
      </c>
      <c r="AT362" s="7" t="s">
        <v>4709</v>
      </c>
      <c r="AU362" s="47">
        <v>14839.34</v>
      </c>
      <c r="AV362" s="7"/>
      <c r="AW362" s="7"/>
      <c r="AY362" s="7" t="s">
        <v>4710</v>
      </c>
      <c r="AZ362" s="47">
        <v>10560.49</v>
      </c>
      <c r="BA362" s="7"/>
      <c r="BB362" s="47"/>
      <c r="BD362" s="7">
        <v>1</v>
      </c>
      <c r="BE362" s="44">
        <v>28245.34</v>
      </c>
      <c r="BF362" s="7">
        <v>5</v>
      </c>
      <c r="BG362" s="47">
        <v>4687.8</v>
      </c>
      <c r="BH362" s="7"/>
      <c r="BJ362" s="38">
        <v>61</v>
      </c>
      <c r="BK362" s="7">
        <v>3</v>
      </c>
      <c r="BL362" s="7" t="str">
        <f t="shared" si="10"/>
        <v>no</v>
      </c>
      <c r="BM362" s="7">
        <v>3</v>
      </c>
      <c r="BN362" s="7"/>
    </row>
    <row r="363" ht="15.6" spans="2:66">
      <c r="B363" s="24" t="s">
        <v>724</v>
      </c>
      <c r="G363" s="7" t="s">
        <v>4687</v>
      </c>
      <c r="K363" s="18" t="s">
        <v>4687</v>
      </c>
      <c r="N363" s="7" t="s">
        <v>4688</v>
      </c>
      <c r="Q363" s="7" t="s">
        <v>724</v>
      </c>
      <c r="R363" s="7"/>
      <c r="U363" s="7">
        <v>6</v>
      </c>
      <c r="V363" s="7" t="s">
        <v>4689</v>
      </c>
      <c r="W363" s="7">
        <v>10.46</v>
      </c>
      <c r="AA363" s="19">
        <v>28101.33</v>
      </c>
      <c r="AF363" s="38">
        <v>31</v>
      </c>
      <c r="AG363" s="44">
        <v>28101.33</v>
      </c>
      <c r="AH363" s="7" t="str">
        <f t="shared" si="11"/>
        <v>no</v>
      </c>
      <c r="AI363" s="6">
        <v>11946.63</v>
      </c>
      <c r="AJ363" s="7"/>
      <c r="AL363" t="s">
        <v>4709</v>
      </c>
      <c r="AM363" s="19">
        <v>28101.33</v>
      </c>
      <c r="AT363" s="7" t="s">
        <v>4709</v>
      </c>
      <c r="AU363" s="47">
        <v>14819</v>
      </c>
      <c r="AV363" s="7"/>
      <c r="AW363" s="7"/>
      <c r="AY363" s="7" t="s">
        <v>4710</v>
      </c>
      <c r="AZ363" s="47">
        <v>10546.48</v>
      </c>
      <c r="BA363" s="7"/>
      <c r="BB363" s="47"/>
      <c r="BD363" s="7">
        <v>0</v>
      </c>
      <c r="BE363" s="44">
        <v>28101.33</v>
      </c>
      <c r="BF363" s="7">
        <v>3</v>
      </c>
      <c r="BG363" s="47">
        <v>4661.29</v>
      </c>
      <c r="BH363" s="7"/>
      <c r="BJ363" s="38">
        <v>31</v>
      </c>
      <c r="BK363" s="7">
        <v>3</v>
      </c>
      <c r="BL363" s="7" t="str">
        <f t="shared" si="10"/>
        <v>yes</v>
      </c>
      <c r="BM363" s="7">
        <v>3</v>
      </c>
      <c r="BN363" s="7"/>
    </row>
    <row r="364" ht="15.6" spans="2:66">
      <c r="B364" s="24" t="s">
        <v>726</v>
      </c>
      <c r="G364" s="7" t="s">
        <v>4687</v>
      </c>
      <c r="K364" s="18" t="s">
        <v>4687</v>
      </c>
      <c r="N364" s="7" t="s">
        <v>4688</v>
      </c>
      <c r="Q364" s="7" t="s">
        <v>726</v>
      </c>
      <c r="R364" s="7"/>
      <c r="U364" s="7">
        <v>5.13</v>
      </c>
      <c r="V364" s="7" t="s">
        <v>4689</v>
      </c>
      <c r="W364" s="7">
        <v>6.18</v>
      </c>
      <c r="AA364" s="19">
        <v>28006.94</v>
      </c>
      <c r="AF364" s="38">
        <v>33</v>
      </c>
      <c r="AG364" s="44">
        <v>28006.94</v>
      </c>
      <c r="AH364" s="7" t="str">
        <f t="shared" si="11"/>
        <v>no</v>
      </c>
      <c r="AI364" s="6">
        <v>11945.13</v>
      </c>
      <c r="AJ364" s="7"/>
      <c r="AL364" t="s">
        <v>4709</v>
      </c>
      <c r="AM364" s="19">
        <v>28006.94</v>
      </c>
      <c r="AT364" s="7" t="s">
        <v>4709</v>
      </c>
      <c r="AU364" s="47">
        <v>14750.42</v>
      </c>
      <c r="AV364" s="7"/>
      <c r="AW364" s="7"/>
      <c r="AY364" s="7" t="s">
        <v>4710</v>
      </c>
      <c r="AZ364" s="47">
        <v>10495.6</v>
      </c>
      <c r="BA364" s="7"/>
      <c r="BB364" s="47"/>
      <c r="BD364" s="7">
        <v>3</v>
      </c>
      <c r="BE364" s="44">
        <v>28006.94</v>
      </c>
      <c r="BF364" s="7">
        <v>3</v>
      </c>
      <c r="BG364" s="47">
        <v>4618.08</v>
      </c>
      <c r="BH364" s="7"/>
      <c r="BJ364" s="38">
        <v>33</v>
      </c>
      <c r="BK364" s="7">
        <v>3</v>
      </c>
      <c r="BL364" s="7" t="str">
        <f t="shared" si="10"/>
        <v>yes</v>
      </c>
      <c r="BM364" s="7">
        <v>3</v>
      </c>
      <c r="BN364" s="7"/>
    </row>
    <row r="365" ht="15.6" spans="2:66">
      <c r="B365" s="24" t="s">
        <v>728</v>
      </c>
      <c r="G365" s="7" t="s">
        <v>4687</v>
      </c>
      <c r="K365" s="18" t="s">
        <v>4689</v>
      </c>
      <c r="N365" s="7" t="s">
        <v>4688</v>
      </c>
      <c r="Q365" s="7" t="s">
        <v>728</v>
      </c>
      <c r="R365" s="7"/>
      <c r="U365" s="7">
        <v>5.26</v>
      </c>
      <c r="V365" s="7" t="s">
        <v>4689</v>
      </c>
      <c r="W365" s="7">
        <v>8.86</v>
      </c>
      <c r="AA365" s="19">
        <v>27980.77</v>
      </c>
      <c r="AF365" s="38">
        <v>37</v>
      </c>
      <c r="AG365" s="44">
        <v>27980.77</v>
      </c>
      <c r="AH365" s="7" t="str">
        <f t="shared" si="11"/>
        <v>no</v>
      </c>
      <c r="AI365" s="6">
        <v>11944.59</v>
      </c>
      <c r="AJ365" s="7"/>
      <c r="AL365" t="s">
        <v>4709</v>
      </c>
      <c r="AM365" s="19">
        <v>27980.77</v>
      </c>
      <c r="AT365" s="7" t="s">
        <v>4709</v>
      </c>
      <c r="AU365" s="47">
        <v>14738.43</v>
      </c>
      <c r="AV365" s="7"/>
      <c r="AW365" s="7"/>
      <c r="AY365" s="7" t="s">
        <v>4710</v>
      </c>
      <c r="AZ365" s="47">
        <v>10493.95</v>
      </c>
      <c r="BA365" s="7"/>
      <c r="BB365" s="47"/>
      <c r="BD365" s="7">
        <v>3</v>
      </c>
      <c r="BE365" s="44">
        <v>27980.77</v>
      </c>
      <c r="BF365" s="7">
        <v>4</v>
      </c>
      <c r="BG365" s="47">
        <v>4561.19</v>
      </c>
      <c r="BH365" s="7"/>
      <c r="BJ365" s="38">
        <v>37</v>
      </c>
      <c r="BK365" s="7">
        <v>3</v>
      </c>
      <c r="BL365" s="7" t="str">
        <f t="shared" si="10"/>
        <v>yes</v>
      </c>
      <c r="BM365" s="7">
        <v>3</v>
      </c>
      <c r="BN365" s="7"/>
    </row>
    <row r="366" ht="15.6" spans="2:66">
      <c r="B366" s="24" t="s">
        <v>730</v>
      </c>
      <c r="G366" s="7" t="s">
        <v>4687</v>
      </c>
      <c r="K366" s="18" t="s">
        <v>4687</v>
      </c>
      <c r="N366" s="7" t="s">
        <v>4688</v>
      </c>
      <c r="Q366" s="7" t="s">
        <v>730</v>
      </c>
      <c r="R366" s="7"/>
      <c r="U366" s="7">
        <v>6.84</v>
      </c>
      <c r="V366" s="7" t="s">
        <v>4689</v>
      </c>
      <c r="W366" s="7">
        <v>10.96</v>
      </c>
      <c r="AA366" s="19">
        <v>27941.29</v>
      </c>
      <c r="AF366" s="38">
        <v>62</v>
      </c>
      <c r="AG366" s="44">
        <v>27941.29</v>
      </c>
      <c r="AH366" s="7" t="str">
        <f t="shared" si="11"/>
        <v>yes</v>
      </c>
      <c r="AI366" s="6">
        <v>11938.26</v>
      </c>
      <c r="AJ366" s="7"/>
      <c r="AL366" t="s">
        <v>4709</v>
      </c>
      <c r="AM366" s="19">
        <v>27941.29</v>
      </c>
      <c r="AT366" s="7" t="s">
        <v>4709</v>
      </c>
      <c r="AU366" s="47">
        <v>14711.74</v>
      </c>
      <c r="AV366" s="7"/>
      <c r="AW366" s="7"/>
      <c r="AY366" s="7" t="s">
        <v>4710</v>
      </c>
      <c r="AZ366" s="47">
        <v>10486.55</v>
      </c>
      <c r="BA366" s="7"/>
      <c r="BB366" s="47"/>
      <c r="BD366" s="7">
        <v>3</v>
      </c>
      <c r="BE366" s="44">
        <v>27941.29</v>
      </c>
      <c r="BF366" s="7">
        <v>3</v>
      </c>
      <c r="BG366" s="47">
        <v>4518.77</v>
      </c>
      <c r="BH366" s="7"/>
      <c r="BJ366" s="38">
        <v>62</v>
      </c>
      <c r="BK366" s="7">
        <v>0</v>
      </c>
      <c r="BL366" s="7" t="str">
        <f t="shared" si="10"/>
        <v>no</v>
      </c>
      <c r="BM366" s="7">
        <v>3</v>
      </c>
      <c r="BN366" s="7"/>
    </row>
    <row r="367" ht="15.6" spans="2:66">
      <c r="B367" s="24" t="s">
        <v>732</v>
      </c>
      <c r="G367" s="7" t="s">
        <v>4687</v>
      </c>
      <c r="K367" s="18" t="s">
        <v>4687</v>
      </c>
      <c r="N367" s="7" t="s">
        <v>4688</v>
      </c>
      <c r="Q367" s="7" t="s">
        <v>732</v>
      </c>
      <c r="R367" s="7"/>
      <c r="U367" s="7">
        <v>9.04</v>
      </c>
      <c r="V367" s="7" t="s">
        <v>4687</v>
      </c>
      <c r="W367" s="7">
        <v>6.28</v>
      </c>
      <c r="AA367" s="19">
        <v>27931.11</v>
      </c>
      <c r="AF367" s="38">
        <v>20</v>
      </c>
      <c r="AG367" s="44">
        <v>27931.11</v>
      </c>
      <c r="AH367" s="7" t="str">
        <f t="shared" si="11"/>
        <v>no</v>
      </c>
      <c r="AI367" s="6">
        <v>11931.13</v>
      </c>
      <c r="AJ367" s="7"/>
      <c r="AL367" t="s">
        <v>4709</v>
      </c>
      <c r="AM367" s="19">
        <v>27931.11</v>
      </c>
      <c r="AT367" s="7" t="s">
        <v>4709</v>
      </c>
      <c r="AU367" s="47">
        <v>14696.77</v>
      </c>
      <c r="AV367" s="7"/>
      <c r="AW367" s="7"/>
      <c r="AY367" s="7" t="s">
        <v>4710</v>
      </c>
      <c r="AZ367" s="47">
        <v>10464.83</v>
      </c>
      <c r="BA367" s="7"/>
      <c r="BB367" s="47"/>
      <c r="BD367" s="7">
        <v>0</v>
      </c>
      <c r="BE367" s="44">
        <v>27931.11</v>
      </c>
      <c r="BF367" s="7">
        <v>3</v>
      </c>
      <c r="BG367" s="47">
        <v>4511.41</v>
      </c>
      <c r="BH367" s="7"/>
      <c r="BJ367" s="38">
        <v>20</v>
      </c>
      <c r="BK367" s="7">
        <v>1</v>
      </c>
      <c r="BL367" s="7" t="str">
        <f t="shared" si="10"/>
        <v>yes</v>
      </c>
      <c r="BM367" s="7">
        <v>0</v>
      </c>
      <c r="BN367" s="7"/>
    </row>
    <row r="368" ht="15.6" spans="2:66">
      <c r="B368" s="24" t="s">
        <v>734</v>
      </c>
      <c r="G368" s="7" t="s">
        <v>4687</v>
      </c>
      <c r="K368" s="18" t="s">
        <v>4687</v>
      </c>
      <c r="N368" s="7">
        <v>1</v>
      </c>
      <c r="Q368" s="7" t="s">
        <v>734</v>
      </c>
      <c r="R368" s="7"/>
      <c r="U368" s="7">
        <v>4.1</v>
      </c>
      <c r="V368" s="7" t="s">
        <v>4689</v>
      </c>
      <c r="W368" s="7">
        <v>6.29</v>
      </c>
      <c r="AA368" s="19">
        <v>27925.86</v>
      </c>
      <c r="AF368" s="38">
        <v>30</v>
      </c>
      <c r="AG368" s="44">
        <v>27925.86</v>
      </c>
      <c r="AH368" s="7" t="str">
        <f t="shared" si="11"/>
        <v>no</v>
      </c>
      <c r="AI368" s="6">
        <v>11918.2</v>
      </c>
      <c r="AJ368" s="7"/>
      <c r="AL368" t="s">
        <v>4709</v>
      </c>
      <c r="AM368" s="19">
        <v>27925.86</v>
      </c>
      <c r="AT368" s="7" t="s">
        <v>4709</v>
      </c>
      <c r="AU368" s="47">
        <v>14692.67</v>
      </c>
      <c r="AV368" s="7"/>
      <c r="AW368" s="7"/>
      <c r="AY368" s="7" t="s">
        <v>4710</v>
      </c>
      <c r="AZ368" s="47">
        <v>10461.98</v>
      </c>
      <c r="BA368" s="7"/>
      <c r="BB368" s="47"/>
      <c r="BD368" s="7">
        <v>1</v>
      </c>
      <c r="BE368" s="44">
        <v>27925.86</v>
      </c>
      <c r="BF368" s="7">
        <v>4</v>
      </c>
      <c r="BG368" s="47">
        <v>4504.66</v>
      </c>
      <c r="BH368" s="7"/>
      <c r="BJ368" s="38">
        <v>30</v>
      </c>
      <c r="BK368" s="7">
        <v>0</v>
      </c>
      <c r="BL368" s="7" t="str">
        <f t="shared" si="10"/>
        <v>yes</v>
      </c>
      <c r="BM368" s="7">
        <v>3</v>
      </c>
      <c r="BN368" s="7"/>
    </row>
    <row r="369" ht="15.6" spans="2:66">
      <c r="B369" s="24" t="s">
        <v>736</v>
      </c>
      <c r="G369" s="7" t="s">
        <v>4690</v>
      </c>
      <c r="K369" s="18" t="s">
        <v>4689</v>
      </c>
      <c r="N369" s="7">
        <v>1</v>
      </c>
      <c r="Q369" s="7" t="s">
        <v>736</v>
      </c>
      <c r="R369" s="7"/>
      <c r="U369" s="7">
        <v>4.23</v>
      </c>
      <c r="V369" s="7" t="s">
        <v>4689</v>
      </c>
      <c r="W369" s="7">
        <v>4.02</v>
      </c>
      <c r="AA369" s="19">
        <v>27849.94</v>
      </c>
      <c r="AF369" s="38">
        <v>25</v>
      </c>
      <c r="AG369" s="44">
        <v>27849.94</v>
      </c>
      <c r="AH369" s="7" t="str">
        <f t="shared" si="11"/>
        <v>no</v>
      </c>
      <c r="AI369" s="6">
        <v>11881.97</v>
      </c>
      <c r="AJ369" s="7"/>
      <c r="AL369" t="s">
        <v>4709</v>
      </c>
      <c r="AM369" s="19">
        <v>27849.94</v>
      </c>
      <c r="AT369" s="7" t="s">
        <v>4709</v>
      </c>
      <c r="AU369" s="47">
        <v>14665.75</v>
      </c>
      <c r="AV369" s="7"/>
      <c r="AW369" s="7"/>
      <c r="AY369" s="7" t="s">
        <v>4710</v>
      </c>
      <c r="AZ369" s="47">
        <v>10459.19</v>
      </c>
      <c r="BA369" s="7"/>
      <c r="BB369" s="47"/>
      <c r="BD369" s="7">
        <v>3</v>
      </c>
      <c r="BE369" s="44">
        <v>27849.94</v>
      </c>
      <c r="BF369" s="7">
        <v>3</v>
      </c>
      <c r="BG369" s="47">
        <v>4466.62</v>
      </c>
      <c r="BH369" s="7"/>
      <c r="BJ369" s="38">
        <v>25</v>
      </c>
      <c r="BK369" s="7">
        <v>0</v>
      </c>
      <c r="BL369" s="7" t="str">
        <f t="shared" si="10"/>
        <v>yes</v>
      </c>
      <c r="BM369" s="7">
        <v>3</v>
      </c>
      <c r="BN369" s="7"/>
    </row>
    <row r="370" ht="15.6" spans="2:66">
      <c r="B370" s="24" t="s">
        <v>738</v>
      </c>
      <c r="G370" s="7" t="s">
        <v>4690</v>
      </c>
      <c r="K370" s="18" t="s">
        <v>4689</v>
      </c>
      <c r="N370" s="7">
        <v>1</v>
      </c>
      <c r="Q370" s="7" t="s">
        <v>738</v>
      </c>
      <c r="R370" s="7"/>
      <c r="U370" s="7">
        <v>6.48</v>
      </c>
      <c r="V370" s="7" t="s">
        <v>4689</v>
      </c>
      <c r="W370" s="7">
        <v>4.67</v>
      </c>
      <c r="AA370" s="19">
        <v>27808.73</v>
      </c>
      <c r="AF370" s="38">
        <v>25</v>
      </c>
      <c r="AG370" s="44">
        <v>27808.73</v>
      </c>
      <c r="AH370" s="7" t="str">
        <f t="shared" si="11"/>
        <v>no</v>
      </c>
      <c r="AI370" s="6">
        <v>11881.36</v>
      </c>
      <c r="AJ370" s="7"/>
      <c r="AL370" t="s">
        <v>4710</v>
      </c>
      <c r="AM370" s="19">
        <v>27808.73</v>
      </c>
      <c r="AT370" s="7" t="s">
        <v>4709</v>
      </c>
      <c r="AU370" s="47">
        <v>14657.2</v>
      </c>
      <c r="AV370" s="7"/>
      <c r="AW370" s="7"/>
      <c r="AY370" s="7" t="s">
        <v>4710</v>
      </c>
      <c r="AZ370" s="47">
        <v>10455.14</v>
      </c>
      <c r="BA370" s="7"/>
      <c r="BB370" s="47"/>
      <c r="BD370" s="7">
        <v>2</v>
      </c>
      <c r="BE370" s="44">
        <v>27808.73</v>
      </c>
      <c r="BF370" s="7">
        <v>3</v>
      </c>
      <c r="BG370" s="47">
        <v>4449.46</v>
      </c>
      <c r="BH370" s="7"/>
      <c r="BJ370" s="38">
        <v>25</v>
      </c>
      <c r="BK370" s="7">
        <v>0</v>
      </c>
      <c r="BL370" s="7" t="str">
        <f t="shared" si="10"/>
        <v>yes</v>
      </c>
      <c r="BM370" s="7">
        <v>3</v>
      </c>
      <c r="BN370" s="7"/>
    </row>
    <row r="371" ht="15.6" spans="2:66">
      <c r="B371" s="24" t="s">
        <v>740</v>
      </c>
      <c r="G371" s="7" t="s">
        <v>4687</v>
      </c>
      <c r="K371" s="18" t="s">
        <v>4687</v>
      </c>
      <c r="N371" s="7">
        <v>1</v>
      </c>
      <c r="Q371" s="7" t="s">
        <v>740</v>
      </c>
      <c r="R371" s="7"/>
      <c r="U371" s="7">
        <v>5.53</v>
      </c>
      <c r="V371" s="7" t="s">
        <v>4689</v>
      </c>
      <c r="W371" s="7">
        <v>11.31</v>
      </c>
      <c r="AA371" s="19">
        <v>27724.29</v>
      </c>
      <c r="AF371" s="38">
        <v>30</v>
      </c>
      <c r="AG371" s="44">
        <v>27724.29</v>
      </c>
      <c r="AH371" s="7" t="str">
        <f t="shared" si="11"/>
        <v>no</v>
      </c>
      <c r="AI371" s="6">
        <v>11879.1</v>
      </c>
      <c r="AJ371" s="7"/>
      <c r="AL371" t="s">
        <v>4713</v>
      </c>
      <c r="AM371" s="19">
        <v>27724.29</v>
      </c>
      <c r="AT371" s="7" t="s">
        <v>4709</v>
      </c>
      <c r="AU371" s="47">
        <v>14640.35</v>
      </c>
      <c r="AV371" s="7"/>
      <c r="AW371" s="7"/>
      <c r="AY371" s="7" t="s">
        <v>4710</v>
      </c>
      <c r="AZ371" s="47">
        <v>10455.1</v>
      </c>
      <c r="BA371" s="7"/>
      <c r="BB371" s="47"/>
      <c r="BD371" s="7">
        <v>1</v>
      </c>
      <c r="BE371" s="44">
        <v>27724.29</v>
      </c>
      <c r="BF371" s="7">
        <v>3</v>
      </c>
      <c r="BG371" s="47">
        <v>4397.31</v>
      </c>
      <c r="BH371" s="7"/>
      <c r="BJ371" s="38">
        <v>30</v>
      </c>
      <c r="BK371" s="7">
        <v>0</v>
      </c>
      <c r="BL371" s="7" t="str">
        <f t="shared" si="10"/>
        <v>yes</v>
      </c>
      <c r="BM371" s="7">
        <v>0</v>
      </c>
      <c r="BN371" s="7"/>
    </row>
    <row r="372" ht="15.6" spans="2:66">
      <c r="B372" s="24" t="s">
        <v>742</v>
      </c>
      <c r="G372" s="7" t="s">
        <v>4687</v>
      </c>
      <c r="K372" s="18" t="s">
        <v>4689</v>
      </c>
      <c r="N372" s="7" t="s">
        <v>4688</v>
      </c>
      <c r="Q372" s="7" t="s">
        <v>742</v>
      </c>
      <c r="R372" s="7"/>
      <c r="U372" s="7">
        <v>4.07</v>
      </c>
      <c r="V372" s="7" t="s">
        <v>4689</v>
      </c>
      <c r="W372" s="7">
        <v>4.68</v>
      </c>
      <c r="AA372" s="19">
        <v>27696.11</v>
      </c>
      <c r="AF372" s="38">
        <v>37</v>
      </c>
      <c r="AG372" s="44">
        <v>27696.11</v>
      </c>
      <c r="AH372" s="7" t="str">
        <f t="shared" si="11"/>
        <v>no</v>
      </c>
      <c r="AI372" s="6">
        <v>11856.41</v>
      </c>
      <c r="AJ372" s="7"/>
      <c r="AL372" t="s">
        <v>4709</v>
      </c>
      <c r="AM372" s="19">
        <v>27696.11</v>
      </c>
      <c r="AT372" s="7" t="s">
        <v>4709</v>
      </c>
      <c r="AU372" s="47">
        <v>14630.52</v>
      </c>
      <c r="AV372" s="7"/>
      <c r="AW372" s="7"/>
      <c r="AY372" s="7" t="s">
        <v>4710</v>
      </c>
      <c r="AZ372" s="47">
        <v>10450.55</v>
      </c>
      <c r="BA372" s="7"/>
      <c r="BB372" s="47"/>
      <c r="BD372" s="7">
        <v>2</v>
      </c>
      <c r="BE372" s="44">
        <v>27696.11</v>
      </c>
      <c r="BF372" s="7">
        <v>3</v>
      </c>
      <c r="BG372" s="47">
        <v>4392.7</v>
      </c>
      <c r="BH372" s="7"/>
      <c r="BJ372" s="38">
        <v>37</v>
      </c>
      <c r="BK372" s="7">
        <v>3</v>
      </c>
      <c r="BL372" s="7" t="str">
        <f t="shared" si="10"/>
        <v>yes</v>
      </c>
      <c r="BM372" s="7">
        <v>0</v>
      </c>
      <c r="BN372" s="7"/>
    </row>
    <row r="373" ht="15.6" spans="2:66">
      <c r="B373" s="24" t="s">
        <v>744</v>
      </c>
      <c r="G373" s="7" t="s">
        <v>4687</v>
      </c>
      <c r="K373" s="18" t="s">
        <v>4687</v>
      </c>
      <c r="N373" s="7">
        <v>1</v>
      </c>
      <c r="Q373" s="7" t="s">
        <v>744</v>
      </c>
      <c r="R373" s="7"/>
      <c r="U373" s="7">
        <v>5.51</v>
      </c>
      <c r="V373" s="7" t="s">
        <v>4689</v>
      </c>
      <c r="W373" s="7">
        <v>6.05</v>
      </c>
      <c r="AA373" s="19">
        <v>27625.17</v>
      </c>
      <c r="AF373" s="38">
        <v>38</v>
      </c>
      <c r="AG373" s="44">
        <v>27625.17</v>
      </c>
      <c r="AH373" s="7" t="str">
        <f t="shared" si="11"/>
        <v>no</v>
      </c>
      <c r="AI373" s="6">
        <v>11848.14</v>
      </c>
      <c r="AJ373" s="7"/>
      <c r="AL373" t="s">
        <v>4710</v>
      </c>
      <c r="AM373" s="19">
        <v>27625.17</v>
      </c>
      <c r="AT373" s="7" t="s">
        <v>4709</v>
      </c>
      <c r="AU373" s="47">
        <v>14612.33</v>
      </c>
      <c r="AV373" s="7"/>
      <c r="AW373" s="7"/>
      <c r="AY373" s="7" t="s">
        <v>4710</v>
      </c>
      <c r="AZ373" s="47">
        <v>10436.1</v>
      </c>
      <c r="BA373" s="7"/>
      <c r="BB373" s="47"/>
      <c r="BD373" s="7">
        <v>2</v>
      </c>
      <c r="BE373" s="44">
        <v>27625.17</v>
      </c>
      <c r="BF373" s="7">
        <v>3</v>
      </c>
      <c r="BG373" s="47">
        <v>4391.65</v>
      </c>
      <c r="BH373" s="7"/>
      <c r="BJ373" s="38">
        <v>38</v>
      </c>
      <c r="BK373" s="7">
        <v>3</v>
      </c>
      <c r="BL373" s="7" t="str">
        <f t="shared" si="10"/>
        <v>yes</v>
      </c>
      <c r="BM373" s="7">
        <v>0</v>
      </c>
      <c r="BN373" s="7"/>
    </row>
    <row r="374" ht="15.6" spans="2:66">
      <c r="B374" s="24" t="s">
        <v>746</v>
      </c>
      <c r="G374" s="7" t="s">
        <v>4687</v>
      </c>
      <c r="K374" s="18" t="s">
        <v>4687</v>
      </c>
      <c r="N374" s="7" t="s">
        <v>4688</v>
      </c>
      <c r="Q374" s="7" t="s">
        <v>746</v>
      </c>
      <c r="R374" s="7"/>
      <c r="U374" s="7">
        <v>11.66</v>
      </c>
      <c r="V374" s="7" t="s">
        <v>4689</v>
      </c>
      <c r="W374" s="7">
        <v>10.84</v>
      </c>
      <c r="AA374" s="19">
        <v>27619.36</v>
      </c>
      <c r="AF374" s="38">
        <v>57</v>
      </c>
      <c r="AG374" s="44">
        <v>27619.36</v>
      </c>
      <c r="AH374" s="7" t="str">
        <f t="shared" si="11"/>
        <v>yes</v>
      </c>
      <c r="AI374" s="6">
        <v>11842.62</v>
      </c>
      <c r="AJ374" s="7"/>
      <c r="AL374" t="s">
        <v>4709</v>
      </c>
      <c r="AM374" s="19">
        <v>27619.36</v>
      </c>
      <c r="AT374" s="7" t="s">
        <v>4709</v>
      </c>
      <c r="AU374" s="47">
        <v>14600.62</v>
      </c>
      <c r="AV374" s="7"/>
      <c r="AW374" s="7"/>
      <c r="AY374" s="7" t="s">
        <v>4710</v>
      </c>
      <c r="AZ374" s="47">
        <v>10435.07</v>
      </c>
      <c r="BA374" s="7"/>
      <c r="BB374" s="47"/>
      <c r="BD374" s="7">
        <v>0</v>
      </c>
      <c r="BE374" s="44">
        <v>27619.36</v>
      </c>
      <c r="BF374" s="7">
        <v>3</v>
      </c>
      <c r="BG374" s="47">
        <v>4296.27</v>
      </c>
      <c r="BH374" s="7"/>
      <c r="BJ374" s="38">
        <v>57</v>
      </c>
      <c r="BK374" s="7">
        <v>0</v>
      </c>
      <c r="BL374" s="7" t="str">
        <f t="shared" si="10"/>
        <v>no</v>
      </c>
      <c r="BM374" s="7">
        <v>0</v>
      </c>
      <c r="BN374" s="7"/>
    </row>
    <row r="375" ht="15.6" spans="2:66">
      <c r="B375" s="24" t="s">
        <v>748</v>
      </c>
      <c r="G375" s="7" t="s">
        <v>4687</v>
      </c>
      <c r="K375" s="18" t="s">
        <v>4689</v>
      </c>
      <c r="N375" s="7" t="s">
        <v>4688</v>
      </c>
      <c r="Q375" s="7" t="s">
        <v>748</v>
      </c>
      <c r="R375" s="7"/>
      <c r="U375" s="7">
        <v>7.26</v>
      </c>
      <c r="V375" s="7" t="s">
        <v>4689</v>
      </c>
      <c r="W375" s="7">
        <v>5.24</v>
      </c>
      <c r="AA375" s="19">
        <v>27614.71</v>
      </c>
      <c r="AF375" s="38">
        <v>41</v>
      </c>
      <c r="AG375" s="44">
        <v>27614.71</v>
      </c>
      <c r="AH375" s="7" t="str">
        <f t="shared" si="11"/>
        <v>no</v>
      </c>
      <c r="AI375" s="6">
        <v>11842.44</v>
      </c>
      <c r="AJ375" s="7"/>
      <c r="AL375" t="s">
        <v>4709</v>
      </c>
      <c r="AM375" s="19">
        <v>27614.71</v>
      </c>
      <c r="AT375" s="7" t="s">
        <v>4709</v>
      </c>
      <c r="AU375" s="47">
        <v>14590.63</v>
      </c>
      <c r="AV375" s="7"/>
      <c r="AW375" s="7"/>
      <c r="AY375" s="7" t="s">
        <v>4710</v>
      </c>
      <c r="AZ375" s="47">
        <v>10422.92</v>
      </c>
      <c r="BA375" s="7"/>
      <c r="BB375" s="47"/>
      <c r="BD375" s="7">
        <v>3</v>
      </c>
      <c r="BE375" s="44">
        <v>27614.71</v>
      </c>
      <c r="BF375" s="7">
        <v>3</v>
      </c>
      <c r="BG375" s="47">
        <v>4265.01</v>
      </c>
      <c r="BH375" s="7"/>
      <c r="BJ375" s="38">
        <v>41</v>
      </c>
      <c r="BK375" s="7">
        <v>1</v>
      </c>
      <c r="BL375" s="7" t="str">
        <f t="shared" si="10"/>
        <v>no</v>
      </c>
      <c r="BM375" s="7">
        <v>0</v>
      </c>
      <c r="BN375" s="7"/>
    </row>
    <row r="376" ht="15.6" spans="2:66">
      <c r="B376" s="24" t="s">
        <v>750</v>
      </c>
      <c r="G376" s="7" t="s">
        <v>4687</v>
      </c>
      <c r="K376" s="18" t="s">
        <v>4689</v>
      </c>
      <c r="N376" s="7" t="s">
        <v>4688</v>
      </c>
      <c r="Q376" s="7" t="s">
        <v>750</v>
      </c>
      <c r="R376" s="7"/>
      <c r="U376" s="7">
        <v>4.79</v>
      </c>
      <c r="V376" s="7" t="s">
        <v>4689</v>
      </c>
      <c r="W376" s="7">
        <v>6.97</v>
      </c>
      <c r="AA376" s="19">
        <v>27598.93</v>
      </c>
      <c r="AF376" s="38">
        <v>37</v>
      </c>
      <c r="AG376" s="44">
        <v>27598.93</v>
      </c>
      <c r="AH376" s="7" t="str">
        <f t="shared" si="11"/>
        <v>no</v>
      </c>
      <c r="AI376" s="6">
        <v>11840.78</v>
      </c>
      <c r="AJ376" s="7"/>
      <c r="AL376" t="s">
        <v>4709</v>
      </c>
      <c r="AM376" s="19">
        <v>27598.93</v>
      </c>
      <c r="AT376" s="7" t="s">
        <v>4709</v>
      </c>
      <c r="AU376" s="47">
        <v>14574.64</v>
      </c>
      <c r="AV376" s="7"/>
      <c r="AW376" s="7"/>
      <c r="AY376" s="7" t="s">
        <v>4710</v>
      </c>
      <c r="AZ376" s="47">
        <v>10419.65</v>
      </c>
      <c r="BA376" s="7"/>
      <c r="BB376" s="47"/>
      <c r="BD376" s="7">
        <v>0</v>
      </c>
      <c r="BE376" s="44">
        <v>27598.93</v>
      </c>
      <c r="BF376" s="7">
        <v>3</v>
      </c>
      <c r="BG376" s="47">
        <v>4260.74</v>
      </c>
      <c r="BH376" s="7"/>
      <c r="BJ376" s="38">
        <v>37</v>
      </c>
      <c r="BK376" s="7">
        <v>3</v>
      </c>
      <c r="BL376" s="7" t="str">
        <f t="shared" si="10"/>
        <v>yes</v>
      </c>
      <c r="BM376" s="7">
        <v>0</v>
      </c>
      <c r="BN376" s="7"/>
    </row>
    <row r="377" ht="15.6" spans="2:66">
      <c r="B377" s="24" t="s">
        <v>752</v>
      </c>
      <c r="G377" s="7" t="s">
        <v>4687</v>
      </c>
      <c r="K377" s="18" t="s">
        <v>4689</v>
      </c>
      <c r="N377" s="7">
        <v>1</v>
      </c>
      <c r="Q377" s="7" t="s">
        <v>752</v>
      </c>
      <c r="R377" s="7"/>
      <c r="U377" s="7">
        <v>4.68</v>
      </c>
      <c r="V377" s="7" t="s">
        <v>4687</v>
      </c>
      <c r="W377" s="7">
        <v>8.24</v>
      </c>
      <c r="AA377" s="19">
        <v>27534.53</v>
      </c>
      <c r="AF377" s="38">
        <v>34</v>
      </c>
      <c r="AG377" s="44">
        <v>27534.53</v>
      </c>
      <c r="AH377" s="7" t="str">
        <f t="shared" si="11"/>
        <v>no</v>
      </c>
      <c r="AI377" s="6">
        <v>11837.16</v>
      </c>
      <c r="AJ377" s="7"/>
      <c r="AL377" t="s">
        <v>4709</v>
      </c>
      <c r="AM377" s="19">
        <v>27534.53</v>
      </c>
      <c r="AT377" s="7" t="s">
        <v>4709</v>
      </c>
      <c r="AU377" s="47">
        <v>14571.89</v>
      </c>
      <c r="AV377" s="7"/>
      <c r="AW377" s="7"/>
      <c r="AY377" s="7" t="s">
        <v>4710</v>
      </c>
      <c r="AZ377" s="47">
        <v>10419.59</v>
      </c>
      <c r="BA377" s="7"/>
      <c r="BB377" s="47"/>
      <c r="BD377" s="7">
        <v>0</v>
      </c>
      <c r="BE377" s="44">
        <v>27534.53</v>
      </c>
      <c r="BF377" s="7">
        <v>3</v>
      </c>
      <c r="BG377" s="47">
        <v>4250.24</v>
      </c>
      <c r="BH377" s="7"/>
      <c r="BJ377" s="38">
        <v>34</v>
      </c>
      <c r="BK377" s="7">
        <v>2</v>
      </c>
      <c r="BL377" s="7" t="str">
        <f t="shared" si="10"/>
        <v>yes</v>
      </c>
      <c r="BM377" s="7">
        <v>0</v>
      </c>
      <c r="BN377" s="7"/>
    </row>
    <row r="378" ht="15.6" spans="2:66">
      <c r="B378" s="24" t="s">
        <v>754</v>
      </c>
      <c r="G378" s="7" t="s">
        <v>4690</v>
      </c>
      <c r="K378" s="18" t="s">
        <v>4689</v>
      </c>
      <c r="N378" s="7">
        <v>1</v>
      </c>
      <c r="Q378" s="7" t="s">
        <v>754</v>
      </c>
      <c r="R378" s="7"/>
      <c r="U378" s="7">
        <v>4.33</v>
      </c>
      <c r="V378" s="7" t="s">
        <v>4687</v>
      </c>
      <c r="W378" s="7">
        <v>4.76</v>
      </c>
      <c r="AA378" s="19">
        <v>27533.91</v>
      </c>
      <c r="AF378" s="38">
        <v>53</v>
      </c>
      <c r="AG378" s="44">
        <v>27533.91</v>
      </c>
      <c r="AH378" s="7" t="str">
        <f t="shared" si="11"/>
        <v>yes</v>
      </c>
      <c r="AI378" s="6">
        <v>11833.78</v>
      </c>
      <c r="AJ378" s="7"/>
      <c r="AL378" t="s">
        <v>4709</v>
      </c>
      <c r="AM378" s="19">
        <v>27533.91</v>
      </c>
      <c r="AT378" s="7" t="s">
        <v>4709</v>
      </c>
      <c r="AU378" s="47">
        <v>14547.26</v>
      </c>
      <c r="AV378" s="7"/>
      <c r="AW378" s="7"/>
      <c r="AY378" s="7" t="s">
        <v>4710</v>
      </c>
      <c r="AZ378" s="47">
        <v>10407.98</v>
      </c>
      <c r="BA378" s="7"/>
      <c r="BB378" s="47"/>
      <c r="BD378" s="7">
        <v>0</v>
      </c>
      <c r="BE378" s="44">
        <v>27533.91</v>
      </c>
      <c r="BF378" s="7">
        <v>3</v>
      </c>
      <c r="BG378" s="47">
        <v>4234.93</v>
      </c>
      <c r="BH378" s="7"/>
      <c r="BJ378" s="38">
        <v>53</v>
      </c>
      <c r="BK378" s="7">
        <v>0</v>
      </c>
      <c r="BL378" s="7" t="str">
        <f t="shared" si="10"/>
        <v>no</v>
      </c>
      <c r="BM378" s="7">
        <v>3</v>
      </c>
      <c r="BN378" s="7"/>
    </row>
    <row r="379" ht="15.6" spans="2:66">
      <c r="B379" s="24" t="s">
        <v>756</v>
      </c>
      <c r="G379" s="7" t="s">
        <v>4687</v>
      </c>
      <c r="K379" s="18" t="s">
        <v>4687</v>
      </c>
      <c r="N379" s="7" t="s">
        <v>4688</v>
      </c>
      <c r="Q379" s="7" t="s">
        <v>756</v>
      </c>
      <c r="R379" s="7"/>
      <c r="U379" s="7">
        <v>11.89</v>
      </c>
      <c r="V379" s="7" t="s">
        <v>4687</v>
      </c>
      <c r="W379" s="7">
        <v>4.07</v>
      </c>
      <c r="AA379" s="19">
        <v>27495.59</v>
      </c>
      <c r="AF379" s="38">
        <v>54</v>
      </c>
      <c r="AG379" s="44">
        <v>27495.59</v>
      </c>
      <c r="AH379" s="7" t="str">
        <f t="shared" si="11"/>
        <v>yes</v>
      </c>
      <c r="AI379" s="6">
        <v>11830.61</v>
      </c>
      <c r="AJ379" s="7"/>
      <c r="AL379" t="s">
        <v>4709</v>
      </c>
      <c r="AM379" s="19">
        <v>27495.59</v>
      </c>
      <c r="AT379" s="7" t="s">
        <v>4709</v>
      </c>
      <c r="AU379" s="47">
        <v>14507.46</v>
      </c>
      <c r="AV379" s="7"/>
      <c r="AW379" s="7"/>
      <c r="AY379" s="7" t="s">
        <v>4710</v>
      </c>
      <c r="AZ379" s="47">
        <v>10407.09</v>
      </c>
      <c r="BA379" s="7"/>
      <c r="BB379" s="47"/>
      <c r="BD379" s="7">
        <v>1</v>
      </c>
      <c r="BE379" s="44">
        <v>27495.59</v>
      </c>
      <c r="BF379" s="7">
        <v>3</v>
      </c>
      <c r="BG379" s="47">
        <v>4163.21</v>
      </c>
      <c r="BH379" s="7"/>
      <c r="BJ379" s="38">
        <v>54</v>
      </c>
      <c r="BK379" s="7">
        <v>3</v>
      </c>
      <c r="BL379" s="7" t="str">
        <f t="shared" si="10"/>
        <v>no</v>
      </c>
      <c r="BM379" s="7">
        <v>3</v>
      </c>
      <c r="BN379" s="7"/>
    </row>
    <row r="380" ht="15.6" spans="2:66">
      <c r="B380" s="24" t="s">
        <v>758</v>
      </c>
      <c r="G380" s="7" t="s">
        <v>4687</v>
      </c>
      <c r="K380" s="18" t="s">
        <v>4687</v>
      </c>
      <c r="N380" s="7" t="s">
        <v>4688</v>
      </c>
      <c r="Q380" s="7" t="s">
        <v>758</v>
      </c>
      <c r="R380" s="7"/>
      <c r="U380" s="7">
        <v>5.24</v>
      </c>
      <c r="V380" s="7" t="s">
        <v>4689</v>
      </c>
      <c r="W380" s="7">
        <v>8.26</v>
      </c>
      <c r="AA380" s="19">
        <v>27432.73</v>
      </c>
      <c r="AF380" s="38">
        <v>23</v>
      </c>
      <c r="AG380" s="44">
        <v>27432.73</v>
      </c>
      <c r="AH380" s="7" t="str">
        <f t="shared" si="11"/>
        <v>no</v>
      </c>
      <c r="AI380" s="6">
        <v>11763</v>
      </c>
      <c r="AJ380" s="7"/>
      <c r="AL380" t="s">
        <v>4709</v>
      </c>
      <c r="AM380" s="19">
        <v>27432.73</v>
      </c>
      <c r="AT380" s="7" t="s">
        <v>4709</v>
      </c>
      <c r="AU380" s="47">
        <v>14478.33</v>
      </c>
      <c r="AV380" s="7"/>
      <c r="AW380" s="7"/>
      <c r="AY380" s="7" t="s">
        <v>4710</v>
      </c>
      <c r="AZ380" s="47">
        <v>10403.27</v>
      </c>
      <c r="BA380" s="7"/>
      <c r="BB380" s="47"/>
      <c r="BD380" s="7">
        <v>1</v>
      </c>
      <c r="BE380" s="44">
        <v>27432.73</v>
      </c>
      <c r="BF380" s="7">
        <v>3</v>
      </c>
      <c r="BG380" s="47">
        <v>4070.42</v>
      </c>
      <c r="BH380" s="7"/>
      <c r="BJ380" s="38">
        <v>23</v>
      </c>
      <c r="BK380" s="7">
        <v>0</v>
      </c>
      <c r="BL380" s="7" t="str">
        <f t="shared" si="10"/>
        <v>yes</v>
      </c>
      <c r="BM380" s="7">
        <v>0</v>
      </c>
      <c r="BN380" s="7"/>
    </row>
    <row r="381" ht="15.6" spans="2:66">
      <c r="B381" s="24" t="s">
        <v>760</v>
      </c>
      <c r="G381" s="7" t="s">
        <v>4687</v>
      </c>
      <c r="K381" s="18" t="s">
        <v>4687</v>
      </c>
      <c r="N381" s="7" t="s">
        <v>4688</v>
      </c>
      <c r="Q381" s="7" t="s">
        <v>760</v>
      </c>
      <c r="R381" s="7"/>
      <c r="U381" s="7">
        <v>7.63</v>
      </c>
      <c r="V381" s="7" t="s">
        <v>4689</v>
      </c>
      <c r="W381" s="7">
        <v>6.13</v>
      </c>
      <c r="AA381" s="19">
        <v>27375.9</v>
      </c>
      <c r="AF381" s="38">
        <v>57</v>
      </c>
      <c r="AG381" s="44">
        <v>27375.9</v>
      </c>
      <c r="AH381" s="7" t="str">
        <f t="shared" si="11"/>
        <v>yes</v>
      </c>
      <c r="AI381" s="6">
        <v>11743.93</v>
      </c>
      <c r="AJ381" s="7"/>
      <c r="AL381" t="s">
        <v>4709</v>
      </c>
      <c r="AM381" s="19">
        <v>27375.9</v>
      </c>
      <c r="AT381" s="7" t="s">
        <v>4709</v>
      </c>
      <c r="AU381" s="47">
        <v>14474.68</v>
      </c>
      <c r="AV381" s="7"/>
      <c r="AW381" s="7"/>
      <c r="AY381" s="7" t="s">
        <v>4710</v>
      </c>
      <c r="AZ381" s="47">
        <v>10381.48</v>
      </c>
      <c r="BA381" s="7"/>
      <c r="BB381" s="47"/>
      <c r="BD381" s="7">
        <v>3</v>
      </c>
      <c r="BE381" s="44">
        <v>27375.9</v>
      </c>
      <c r="BF381" s="7">
        <v>3</v>
      </c>
      <c r="BG381" s="47">
        <v>4047.94</v>
      </c>
      <c r="BH381" s="7"/>
      <c r="BJ381" s="38">
        <v>57</v>
      </c>
      <c r="BK381" s="7">
        <v>0</v>
      </c>
      <c r="BL381" s="7" t="str">
        <f t="shared" si="10"/>
        <v>no</v>
      </c>
      <c r="BM381" s="7">
        <v>3</v>
      </c>
      <c r="BN381" s="7"/>
    </row>
    <row r="382" ht="15.6" spans="2:66">
      <c r="B382" s="24" t="s">
        <v>762</v>
      </c>
      <c r="G382" s="7" t="s">
        <v>4687</v>
      </c>
      <c r="K382" s="18" t="s">
        <v>4689</v>
      </c>
      <c r="N382" s="7">
        <v>2</v>
      </c>
      <c r="Q382" s="7" t="s">
        <v>762</v>
      </c>
      <c r="R382" s="7"/>
      <c r="U382" s="7">
        <v>8.92</v>
      </c>
      <c r="V382" s="7" t="s">
        <v>4687</v>
      </c>
      <c r="W382" s="7">
        <v>10.47</v>
      </c>
      <c r="AA382" s="19">
        <v>27346.04</v>
      </c>
      <c r="AF382" s="38">
        <v>52</v>
      </c>
      <c r="AG382" s="44">
        <v>27346.04</v>
      </c>
      <c r="AH382" s="7" t="str">
        <f t="shared" si="11"/>
        <v>yes</v>
      </c>
      <c r="AI382" s="6">
        <v>11743.3</v>
      </c>
      <c r="AJ382" s="7"/>
      <c r="AL382" t="s">
        <v>4709</v>
      </c>
      <c r="AM382" s="19">
        <v>27346.04</v>
      </c>
      <c r="AT382" s="7" t="s">
        <v>4709</v>
      </c>
      <c r="AU382" s="47">
        <v>14470.01</v>
      </c>
      <c r="AV382" s="7"/>
      <c r="AW382" s="7"/>
      <c r="AY382" s="7" t="s">
        <v>4710</v>
      </c>
      <c r="AZ382" s="47">
        <v>10370.91</v>
      </c>
      <c r="BA382" s="7"/>
      <c r="BB382" s="47"/>
      <c r="BD382" s="7">
        <v>1</v>
      </c>
      <c r="BE382" s="44">
        <v>27346.04</v>
      </c>
      <c r="BF382" s="7">
        <v>3</v>
      </c>
      <c r="BG382" s="47">
        <v>4039.9</v>
      </c>
      <c r="BH382" s="7"/>
      <c r="BJ382" s="38">
        <v>52</v>
      </c>
      <c r="BK382" s="7">
        <v>0</v>
      </c>
      <c r="BL382" s="7" t="str">
        <f t="shared" si="10"/>
        <v>no</v>
      </c>
      <c r="BM382" s="7">
        <v>3</v>
      </c>
      <c r="BN382" s="7"/>
    </row>
    <row r="383" ht="15.6" spans="2:66">
      <c r="B383" s="24" t="s">
        <v>764</v>
      </c>
      <c r="G383" s="7" t="s">
        <v>4687</v>
      </c>
      <c r="K383" s="18" t="s">
        <v>4687</v>
      </c>
      <c r="N383" s="7" t="s">
        <v>4688</v>
      </c>
      <c r="Q383" s="7" t="s">
        <v>764</v>
      </c>
      <c r="R383" s="7"/>
      <c r="U383" s="7">
        <v>5.37</v>
      </c>
      <c r="V383" s="7" t="s">
        <v>4689</v>
      </c>
      <c r="W383" s="7">
        <v>4.04</v>
      </c>
      <c r="AA383" s="19">
        <v>27322.73</v>
      </c>
      <c r="AF383" s="38">
        <v>32</v>
      </c>
      <c r="AG383" s="44">
        <v>27322.73</v>
      </c>
      <c r="AH383" s="7" t="str">
        <f t="shared" si="11"/>
        <v>no</v>
      </c>
      <c r="AI383" s="6">
        <v>11741.73</v>
      </c>
      <c r="AJ383" s="7"/>
      <c r="AL383" t="s">
        <v>4709</v>
      </c>
      <c r="AM383" s="19">
        <v>27322.73</v>
      </c>
      <c r="AT383" s="7" t="s">
        <v>4709</v>
      </c>
      <c r="AU383" s="47">
        <v>14455.64</v>
      </c>
      <c r="AV383" s="7"/>
      <c r="AW383" s="7"/>
      <c r="AY383" s="7" t="s">
        <v>4710</v>
      </c>
      <c r="AZ383" s="47">
        <v>10356.67</v>
      </c>
      <c r="BA383" s="7"/>
      <c r="BB383" s="47"/>
      <c r="BD383" s="7">
        <v>2</v>
      </c>
      <c r="BE383" s="44">
        <v>27322.73</v>
      </c>
      <c r="BF383" s="7">
        <v>3</v>
      </c>
      <c r="BG383" s="47">
        <v>4038.41</v>
      </c>
      <c r="BH383" s="7"/>
      <c r="BJ383" s="38">
        <v>32</v>
      </c>
      <c r="BK383" s="7">
        <v>3</v>
      </c>
      <c r="BL383" s="7" t="str">
        <f t="shared" si="10"/>
        <v>yes</v>
      </c>
      <c r="BM383" s="7">
        <v>3</v>
      </c>
      <c r="BN383" s="7"/>
    </row>
    <row r="384" ht="15.6" spans="2:66">
      <c r="B384" s="24" t="s">
        <v>766</v>
      </c>
      <c r="G384" s="7" t="s">
        <v>4687</v>
      </c>
      <c r="K384" s="18" t="s">
        <v>4687</v>
      </c>
      <c r="N384" s="7" t="s">
        <v>4688</v>
      </c>
      <c r="Q384" s="7" t="s">
        <v>766</v>
      </c>
      <c r="R384" s="7"/>
      <c r="U384" s="7">
        <v>4.31</v>
      </c>
      <c r="V384" s="7" t="s">
        <v>4689</v>
      </c>
      <c r="W384" s="7">
        <v>5.74</v>
      </c>
      <c r="AA384" s="19">
        <v>27236.96</v>
      </c>
      <c r="AF384" s="38">
        <v>28</v>
      </c>
      <c r="AG384" s="44">
        <v>27236.96</v>
      </c>
      <c r="AH384" s="7" t="str">
        <f t="shared" si="11"/>
        <v>no</v>
      </c>
      <c r="AI384" s="6">
        <v>11735.88</v>
      </c>
      <c r="AJ384" s="7"/>
      <c r="AL384" t="s">
        <v>4709</v>
      </c>
      <c r="AM384" s="19">
        <v>27236.96</v>
      </c>
      <c r="AT384" s="7" t="s">
        <v>4709</v>
      </c>
      <c r="AU384" s="47">
        <v>14451.84</v>
      </c>
      <c r="AV384" s="7"/>
      <c r="AW384" s="7"/>
      <c r="AY384" s="7" t="s">
        <v>4710</v>
      </c>
      <c r="AZ384" s="47">
        <v>10355.64</v>
      </c>
      <c r="BA384" s="7"/>
      <c r="BB384" s="47"/>
      <c r="BD384" s="7">
        <v>3</v>
      </c>
      <c r="BE384" s="44">
        <v>27236.96</v>
      </c>
      <c r="BF384" s="7">
        <v>3</v>
      </c>
      <c r="BG384" s="47">
        <v>4005.42</v>
      </c>
      <c r="BH384" s="7"/>
      <c r="BJ384" s="38">
        <v>28</v>
      </c>
      <c r="BK384" s="7">
        <v>0</v>
      </c>
      <c r="BL384" s="7" t="str">
        <f t="shared" si="10"/>
        <v>yes</v>
      </c>
      <c r="BM384" s="7">
        <v>0</v>
      </c>
      <c r="BN384" s="7"/>
    </row>
    <row r="385" ht="15.6" spans="2:66">
      <c r="B385" s="24" t="s">
        <v>768</v>
      </c>
      <c r="G385" s="7" t="s">
        <v>4687</v>
      </c>
      <c r="K385" s="18" t="s">
        <v>4687</v>
      </c>
      <c r="N385" s="7">
        <v>3</v>
      </c>
      <c r="Q385" s="7" t="s">
        <v>768</v>
      </c>
      <c r="R385" s="7"/>
      <c r="U385" s="7">
        <v>10.46</v>
      </c>
      <c r="V385" s="7" t="s">
        <v>4689</v>
      </c>
      <c r="W385" s="7">
        <v>6.33</v>
      </c>
      <c r="AA385" s="19">
        <v>27218.44</v>
      </c>
      <c r="AF385" s="38">
        <v>65</v>
      </c>
      <c r="AG385" s="44">
        <v>27218.44</v>
      </c>
      <c r="AH385" s="7" t="str">
        <f t="shared" si="11"/>
        <v>yes</v>
      </c>
      <c r="AI385" s="6">
        <v>11729.68</v>
      </c>
      <c r="AJ385" s="7"/>
      <c r="AL385" t="s">
        <v>4709</v>
      </c>
      <c r="AM385" s="19">
        <v>27218.44</v>
      </c>
      <c r="AT385" s="7" t="s">
        <v>4709</v>
      </c>
      <c r="AU385" s="47">
        <v>14449.85</v>
      </c>
      <c r="AV385" s="7"/>
      <c r="AW385" s="7"/>
      <c r="AY385" s="7" t="s">
        <v>4710</v>
      </c>
      <c r="AZ385" s="47">
        <v>10352.48</v>
      </c>
      <c r="BA385" s="7"/>
      <c r="BB385" s="47"/>
      <c r="BD385" s="7">
        <v>3</v>
      </c>
      <c r="BE385" s="44">
        <v>27218.44</v>
      </c>
      <c r="BF385" s="7">
        <v>3</v>
      </c>
      <c r="BG385" s="47">
        <v>4002.36</v>
      </c>
      <c r="BH385" s="7"/>
      <c r="BJ385" s="38">
        <v>65</v>
      </c>
      <c r="BK385" s="7">
        <v>0</v>
      </c>
      <c r="BL385" s="7" t="str">
        <f t="shared" si="10"/>
        <v>no</v>
      </c>
      <c r="BM385" s="7">
        <v>5</v>
      </c>
      <c r="BN385" s="7"/>
    </row>
    <row r="386" ht="15.6" spans="2:66">
      <c r="B386" s="24" t="s">
        <v>770</v>
      </c>
      <c r="G386" s="7" t="s">
        <v>4687</v>
      </c>
      <c r="K386" s="18" t="s">
        <v>4687</v>
      </c>
      <c r="N386" s="7" t="s">
        <v>4688</v>
      </c>
      <c r="Q386" s="7" t="s">
        <v>770</v>
      </c>
      <c r="R386" s="7"/>
      <c r="U386" s="7">
        <v>7.39</v>
      </c>
      <c r="V386" s="7" t="s">
        <v>4687</v>
      </c>
      <c r="W386" s="7">
        <v>9.47</v>
      </c>
      <c r="AA386" s="19">
        <v>27117.99</v>
      </c>
      <c r="AF386" s="38">
        <v>62</v>
      </c>
      <c r="AG386" s="44">
        <v>27117.99</v>
      </c>
      <c r="AH386" s="7" t="str">
        <f t="shared" si="11"/>
        <v>yes</v>
      </c>
      <c r="AI386" s="6">
        <v>11696.52</v>
      </c>
      <c r="AJ386" s="7"/>
      <c r="AL386" t="s">
        <v>4709</v>
      </c>
      <c r="AM386" s="19">
        <v>27117.99</v>
      </c>
      <c r="AT386" s="7" t="s">
        <v>4709</v>
      </c>
      <c r="AU386" s="47">
        <v>14427.63</v>
      </c>
      <c r="AV386" s="7"/>
      <c r="AW386" s="7"/>
      <c r="AY386" s="7" t="s">
        <v>4710</v>
      </c>
      <c r="AZ386" s="47">
        <v>10345.93</v>
      </c>
      <c r="BA386" s="7"/>
      <c r="BB386" s="47"/>
      <c r="BD386" s="7">
        <v>1</v>
      </c>
      <c r="BE386" s="44">
        <v>27117.99</v>
      </c>
      <c r="BF386" s="7">
        <v>3</v>
      </c>
      <c r="BG386" s="47">
        <v>3910.44</v>
      </c>
      <c r="BH386" s="7"/>
      <c r="BJ386" s="38">
        <v>62</v>
      </c>
      <c r="BK386" s="7">
        <v>1</v>
      </c>
      <c r="BL386" s="7" t="str">
        <f t="shared" ref="BL386:BL449" si="12">IF(BJ386&lt;40,"yes","no")</f>
        <v>no</v>
      </c>
      <c r="BM386" s="7">
        <v>0</v>
      </c>
      <c r="BN386" s="7"/>
    </row>
    <row r="387" ht="15.6" spans="2:66">
      <c r="B387" s="24" t="s">
        <v>772</v>
      </c>
      <c r="G387" s="7" t="s">
        <v>4687</v>
      </c>
      <c r="K387" s="18" t="s">
        <v>4687</v>
      </c>
      <c r="N387" s="7">
        <v>2</v>
      </c>
      <c r="Q387" s="7" t="s">
        <v>772</v>
      </c>
      <c r="R387" s="7"/>
      <c r="U387" s="7">
        <v>6.18</v>
      </c>
      <c r="V387" s="7" t="s">
        <v>4689</v>
      </c>
      <c r="W387" s="7">
        <v>11.03</v>
      </c>
      <c r="AA387" s="19">
        <v>27092.38</v>
      </c>
      <c r="AF387" s="38">
        <v>22</v>
      </c>
      <c r="AG387" s="44">
        <v>27092.38</v>
      </c>
      <c r="AH387" s="7" t="str">
        <f t="shared" ref="AH387:AH450" si="13">IF(AF387&gt;50,"yes","no")</f>
        <v>no</v>
      </c>
      <c r="AI387" s="6">
        <v>11674.13</v>
      </c>
      <c r="AJ387" s="7"/>
      <c r="AL387" t="s">
        <v>4709</v>
      </c>
      <c r="AM387" s="19">
        <v>27092.38</v>
      </c>
      <c r="AT387" s="7" t="s">
        <v>4709</v>
      </c>
      <c r="AU387" s="47">
        <v>14426.66</v>
      </c>
      <c r="AV387" s="7"/>
      <c r="AW387" s="7"/>
      <c r="AY387" s="7" t="s">
        <v>4710</v>
      </c>
      <c r="AZ387" s="47">
        <v>10338.93</v>
      </c>
      <c r="BA387" s="7"/>
      <c r="BB387" s="47"/>
      <c r="BD387" s="7">
        <v>3</v>
      </c>
      <c r="BE387" s="44">
        <v>27092.38</v>
      </c>
      <c r="BF387" s="7">
        <v>3</v>
      </c>
      <c r="BG387" s="47">
        <v>3906.13</v>
      </c>
      <c r="BH387" s="7"/>
      <c r="BJ387" s="38">
        <v>22</v>
      </c>
      <c r="BK387" s="7">
        <v>0</v>
      </c>
      <c r="BL387" s="7" t="str">
        <f t="shared" si="12"/>
        <v>yes</v>
      </c>
      <c r="BM387" s="7">
        <v>0</v>
      </c>
      <c r="BN387" s="7"/>
    </row>
    <row r="388" ht="15.6" spans="2:66">
      <c r="B388" s="24" t="s">
        <v>774</v>
      </c>
      <c r="G388" s="7" t="s">
        <v>4687</v>
      </c>
      <c r="K388" s="18" t="s">
        <v>4687</v>
      </c>
      <c r="N388" s="7" t="s">
        <v>4688</v>
      </c>
      <c r="Q388" s="7" t="s">
        <v>774</v>
      </c>
      <c r="R388" s="7"/>
      <c r="U388" s="7">
        <v>8.86</v>
      </c>
      <c r="V388" s="7" t="s">
        <v>4689</v>
      </c>
      <c r="W388" s="7">
        <v>5.22</v>
      </c>
      <c r="AA388" s="19">
        <v>27080.64</v>
      </c>
      <c r="AF388" s="38">
        <v>20</v>
      </c>
      <c r="AG388" s="44">
        <v>27080.64</v>
      </c>
      <c r="AH388" s="7" t="str">
        <f t="shared" si="13"/>
        <v>no</v>
      </c>
      <c r="AI388" s="6">
        <v>11658.38</v>
      </c>
      <c r="AJ388" s="7"/>
      <c r="AL388" t="s">
        <v>4709</v>
      </c>
      <c r="AM388" s="19">
        <v>27080.64</v>
      </c>
      <c r="AT388" s="7" t="s">
        <v>4709</v>
      </c>
      <c r="AU388" s="47">
        <v>14426.07</v>
      </c>
      <c r="AV388" s="7"/>
      <c r="AW388" s="7"/>
      <c r="AY388" s="7" t="s">
        <v>4710</v>
      </c>
      <c r="AZ388" s="47">
        <v>10329.06</v>
      </c>
      <c r="BA388" s="7"/>
      <c r="BB388" s="47"/>
      <c r="BD388" s="7">
        <v>3</v>
      </c>
      <c r="BE388" s="44">
        <v>27080.64</v>
      </c>
      <c r="BF388" s="7">
        <v>3</v>
      </c>
      <c r="BG388" s="47">
        <v>3861.21</v>
      </c>
      <c r="BH388" s="7"/>
      <c r="BJ388" s="38">
        <v>20</v>
      </c>
      <c r="BK388" s="7">
        <v>0</v>
      </c>
      <c r="BL388" s="7" t="str">
        <f t="shared" si="12"/>
        <v>yes</v>
      </c>
      <c r="BM388" s="7">
        <v>3</v>
      </c>
      <c r="BN388" s="7"/>
    </row>
    <row r="389" ht="15.6" spans="2:66">
      <c r="B389" s="24" t="s">
        <v>776</v>
      </c>
      <c r="G389" s="7" t="s">
        <v>4687</v>
      </c>
      <c r="K389" s="18" t="s">
        <v>4687</v>
      </c>
      <c r="N389" s="7">
        <v>3</v>
      </c>
      <c r="Q389" s="7" t="s">
        <v>776</v>
      </c>
      <c r="R389" s="7"/>
      <c r="U389" s="7">
        <v>10.96</v>
      </c>
      <c r="V389" s="7" t="s">
        <v>4689</v>
      </c>
      <c r="W389" s="7">
        <v>9.45</v>
      </c>
      <c r="AA389" s="19">
        <v>27037.91</v>
      </c>
      <c r="AF389" s="38">
        <v>64</v>
      </c>
      <c r="AG389" s="44">
        <v>27037.91</v>
      </c>
      <c r="AH389" s="7" t="str">
        <f t="shared" si="13"/>
        <v>yes</v>
      </c>
      <c r="AI389" s="6">
        <v>11658.12</v>
      </c>
      <c r="AJ389" s="7"/>
      <c r="AL389" t="s">
        <v>4709</v>
      </c>
      <c r="AM389" s="19">
        <v>27037.91</v>
      </c>
      <c r="AT389" s="7" t="s">
        <v>4709</v>
      </c>
      <c r="AU389" s="47">
        <v>14418.28</v>
      </c>
      <c r="AV389" s="7"/>
      <c r="AW389" s="7"/>
      <c r="AY389" s="7" t="s">
        <v>4710</v>
      </c>
      <c r="AZ389" s="47">
        <v>10325.21</v>
      </c>
      <c r="BA389" s="7"/>
      <c r="BB389" s="47"/>
      <c r="BD389" s="7">
        <v>3</v>
      </c>
      <c r="BE389" s="44">
        <v>27037.91</v>
      </c>
      <c r="BF389" s="7">
        <v>3</v>
      </c>
      <c r="BG389" s="47">
        <v>3793.55</v>
      </c>
      <c r="BH389" s="7"/>
      <c r="BJ389" s="38">
        <v>64</v>
      </c>
      <c r="BK389" s="7">
        <v>0</v>
      </c>
      <c r="BL389" s="7" t="str">
        <f t="shared" si="12"/>
        <v>no</v>
      </c>
      <c r="BM389" s="7">
        <v>0</v>
      </c>
      <c r="BN389" s="7"/>
    </row>
    <row r="390" ht="15.6" spans="2:66">
      <c r="B390" s="24" t="s">
        <v>778</v>
      </c>
      <c r="G390" s="7" t="s">
        <v>4687</v>
      </c>
      <c r="K390" s="18" t="s">
        <v>4687</v>
      </c>
      <c r="N390" s="7" t="s">
        <v>4688</v>
      </c>
      <c r="Q390" s="7" t="s">
        <v>778</v>
      </c>
      <c r="R390" s="7"/>
      <c r="U390" s="7">
        <v>6.28</v>
      </c>
      <c r="V390" s="7" t="s">
        <v>4689</v>
      </c>
      <c r="W390" s="7">
        <v>5.51</v>
      </c>
      <c r="AA390" s="19">
        <v>27000.98</v>
      </c>
      <c r="AF390" s="38">
        <v>31</v>
      </c>
      <c r="AG390" s="44">
        <v>27000.98</v>
      </c>
      <c r="AH390" s="7" t="str">
        <f t="shared" si="13"/>
        <v>no</v>
      </c>
      <c r="AI390" s="6">
        <v>11657.72</v>
      </c>
      <c r="AJ390" s="7"/>
      <c r="AL390" t="s">
        <v>4709</v>
      </c>
      <c r="AM390" s="19">
        <v>27000.98</v>
      </c>
      <c r="AT390" s="7" t="s">
        <v>4709</v>
      </c>
      <c r="AU390" s="47">
        <v>14410.93</v>
      </c>
      <c r="AV390" s="7"/>
      <c r="AW390" s="7"/>
      <c r="AY390" s="7" t="s">
        <v>4710</v>
      </c>
      <c r="AZ390" s="47">
        <v>10322.9</v>
      </c>
      <c r="BA390" s="7"/>
      <c r="BB390" s="47"/>
      <c r="BD390" s="7">
        <v>3</v>
      </c>
      <c r="BE390" s="44">
        <v>27000.98</v>
      </c>
      <c r="BF390" s="7">
        <v>3</v>
      </c>
      <c r="BG390" s="47">
        <v>3773.23</v>
      </c>
      <c r="BH390" s="7"/>
      <c r="BJ390" s="38">
        <v>31</v>
      </c>
      <c r="BK390" s="7">
        <v>3</v>
      </c>
      <c r="BL390" s="7" t="str">
        <f t="shared" si="12"/>
        <v>yes</v>
      </c>
      <c r="BM390" s="7">
        <v>0</v>
      </c>
      <c r="BN390" s="7"/>
    </row>
    <row r="391" ht="15.6" spans="2:66">
      <c r="B391" s="24" t="s">
        <v>780</v>
      </c>
      <c r="G391" s="7" t="s">
        <v>4687</v>
      </c>
      <c r="K391" s="18" t="s">
        <v>4689</v>
      </c>
      <c r="N391" s="7">
        <v>1</v>
      </c>
      <c r="Q391" s="7" t="s">
        <v>780</v>
      </c>
      <c r="R391" s="7"/>
      <c r="U391" s="7">
        <v>6.29</v>
      </c>
      <c r="V391" s="7" t="s">
        <v>4689</v>
      </c>
      <c r="W391" s="7">
        <v>4.18</v>
      </c>
      <c r="AA391" s="19">
        <v>26936.98</v>
      </c>
      <c r="AF391" s="38">
        <v>34</v>
      </c>
      <c r="AG391" s="44">
        <v>26936.98</v>
      </c>
      <c r="AH391" s="7" t="str">
        <f t="shared" si="13"/>
        <v>no</v>
      </c>
      <c r="AI391" s="6">
        <v>11602.75</v>
      </c>
      <c r="AJ391" s="7"/>
      <c r="AL391" t="s">
        <v>4713</v>
      </c>
      <c r="AM391" s="19">
        <v>26936.98</v>
      </c>
      <c r="AT391" s="7" t="s">
        <v>4709</v>
      </c>
      <c r="AU391" s="47">
        <v>14394.56</v>
      </c>
      <c r="AV391" s="7"/>
      <c r="AW391" s="7"/>
      <c r="AY391" s="7" t="s">
        <v>4710</v>
      </c>
      <c r="AZ391" s="47">
        <v>10315.91</v>
      </c>
      <c r="BA391" s="7"/>
      <c r="BB391" s="47"/>
      <c r="BD391" s="7">
        <v>0</v>
      </c>
      <c r="BE391" s="44">
        <v>26936.98</v>
      </c>
      <c r="BF391" s="7">
        <v>3</v>
      </c>
      <c r="BG391" s="47">
        <v>3748.56</v>
      </c>
      <c r="BH391" s="7"/>
      <c r="BJ391" s="38">
        <v>34</v>
      </c>
      <c r="BK391" s="7">
        <v>3</v>
      </c>
      <c r="BL391" s="7" t="str">
        <f t="shared" si="12"/>
        <v>yes</v>
      </c>
      <c r="BM391" s="7">
        <v>5</v>
      </c>
      <c r="BN391" s="7"/>
    </row>
    <row r="392" ht="15.6" spans="2:66">
      <c r="B392" s="24" t="s">
        <v>782</v>
      </c>
      <c r="G392" s="7" t="s">
        <v>4687</v>
      </c>
      <c r="K392" s="18" t="s">
        <v>4687</v>
      </c>
      <c r="N392" s="7">
        <v>1</v>
      </c>
      <c r="Q392" s="7" t="s">
        <v>782</v>
      </c>
      <c r="R392" s="7"/>
      <c r="U392" s="7">
        <v>4.02</v>
      </c>
      <c r="V392" s="7" t="s">
        <v>4689</v>
      </c>
      <c r="W392" s="7">
        <v>10.16</v>
      </c>
      <c r="AA392" s="19">
        <v>26927.69</v>
      </c>
      <c r="AF392" s="38">
        <v>18</v>
      </c>
      <c r="AG392" s="44">
        <v>26927.69</v>
      </c>
      <c r="AH392" s="7" t="str">
        <f t="shared" si="13"/>
        <v>no</v>
      </c>
      <c r="AI392" s="6">
        <v>11576.13</v>
      </c>
      <c r="AJ392" s="7"/>
      <c r="AL392" t="s">
        <v>4709</v>
      </c>
      <c r="AM392" s="19">
        <v>26927.69</v>
      </c>
      <c r="AT392" s="7" t="s">
        <v>4709</v>
      </c>
      <c r="AU392" s="47">
        <v>14394.4</v>
      </c>
      <c r="AV392" s="7"/>
      <c r="AW392" s="7"/>
      <c r="AY392" s="7" t="s">
        <v>4710</v>
      </c>
      <c r="AZ392" s="47">
        <v>10310.78</v>
      </c>
      <c r="BA392" s="7"/>
      <c r="BB392" s="47"/>
      <c r="BD392" s="7">
        <v>3</v>
      </c>
      <c r="BE392" s="44">
        <v>26927.69</v>
      </c>
      <c r="BF392" s="7">
        <v>3</v>
      </c>
      <c r="BG392" s="47">
        <v>3731.6</v>
      </c>
      <c r="BH392" s="7"/>
      <c r="BJ392" s="38">
        <v>18</v>
      </c>
      <c r="BK392" s="7">
        <v>0</v>
      </c>
      <c r="BL392" s="7" t="str">
        <f t="shared" si="12"/>
        <v>yes</v>
      </c>
      <c r="BM392" s="7">
        <v>5</v>
      </c>
      <c r="BN392" s="7"/>
    </row>
    <row r="393" ht="15.6" spans="2:66">
      <c r="B393" s="24" t="s">
        <v>784</v>
      </c>
      <c r="G393" s="7" t="s">
        <v>4687</v>
      </c>
      <c r="K393" s="18" t="s">
        <v>4689</v>
      </c>
      <c r="N393" s="7">
        <v>2</v>
      </c>
      <c r="Q393" s="7" t="s">
        <v>784</v>
      </c>
      <c r="R393" s="7"/>
      <c r="U393" s="7">
        <v>11.95</v>
      </c>
      <c r="V393" s="7" t="s">
        <v>4687</v>
      </c>
      <c r="W393" s="7">
        <v>11.71</v>
      </c>
      <c r="AA393" s="19">
        <v>26926.51</v>
      </c>
      <c r="AF393" s="38">
        <v>52</v>
      </c>
      <c r="AG393" s="44">
        <v>26926.51</v>
      </c>
      <c r="AH393" s="7" t="str">
        <f t="shared" si="13"/>
        <v>yes</v>
      </c>
      <c r="AI393" s="6">
        <v>11566.3</v>
      </c>
      <c r="AJ393" s="7"/>
      <c r="AL393" t="s">
        <v>4710</v>
      </c>
      <c r="AM393" s="19">
        <v>26926.51</v>
      </c>
      <c r="AT393" s="7" t="s">
        <v>4709</v>
      </c>
      <c r="AU393" s="47">
        <v>14382.71</v>
      </c>
      <c r="AV393" s="7"/>
      <c r="AW393" s="7"/>
      <c r="AY393" s="7" t="s">
        <v>4710</v>
      </c>
      <c r="AZ393" s="47">
        <v>10308.04</v>
      </c>
      <c r="BA393" s="7"/>
      <c r="BB393" s="47"/>
      <c r="BD393" s="7">
        <v>1</v>
      </c>
      <c r="BE393" s="44">
        <v>26926.51</v>
      </c>
      <c r="BF393" s="7">
        <v>3</v>
      </c>
      <c r="BG393" s="47">
        <v>3699.54</v>
      </c>
      <c r="BH393" s="7"/>
      <c r="BJ393" s="38">
        <v>52</v>
      </c>
      <c r="BK393" s="7">
        <v>2</v>
      </c>
      <c r="BL393" s="7" t="str">
        <f t="shared" si="12"/>
        <v>no</v>
      </c>
      <c r="BM393" s="7">
        <v>3</v>
      </c>
      <c r="BN393" s="7"/>
    </row>
    <row r="394" ht="15.6" spans="2:66">
      <c r="B394" s="24" t="s">
        <v>786</v>
      </c>
      <c r="G394" s="7" t="s">
        <v>4687</v>
      </c>
      <c r="K394" s="18" t="s">
        <v>4687</v>
      </c>
      <c r="N394" s="7" t="s">
        <v>4688</v>
      </c>
      <c r="Q394" s="7" t="s">
        <v>786</v>
      </c>
      <c r="R394" s="7"/>
      <c r="U394" s="7">
        <v>8.71</v>
      </c>
      <c r="V394" s="7" t="s">
        <v>4687</v>
      </c>
      <c r="W394" s="7">
        <v>6.85</v>
      </c>
      <c r="AA394" s="19">
        <v>26912.56</v>
      </c>
      <c r="AF394" s="38">
        <v>48</v>
      </c>
      <c r="AG394" s="44">
        <v>26912.56</v>
      </c>
      <c r="AH394" s="7" t="str">
        <f t="shared" si="13"/>
        <v>no</v>
      </c>
      <c r="AI394" s="6">
        <v>11554.22</v>
      </c>
      <c r="AJ394" s="7"/>
      <c r="AL394" t="s">
        <v>4709</v>
      </c>
      <c r="AM394" s="19">
        <v>26912.56</v>
      </c>
      <c r="AT394" s="7" t="s">
        <v>4709</v>
      </c>
      <c r="AU394" s="47">
        <v>14358.36</v>
      </c>
      <c r="AV394" s="7"/>
      <c r="AW394" s="7"/>
      <c r="AY394" s="7" t="s">
        <v>4710</v>
      </c>
      <c r="AZ394" s="47">
        <v>10276.99</v>
      </c>
      <c r="BA394" s="7"/>
      <c r="BB394" s="47"/>
      <c r="BD394" s="7">
        <v>3</v>
      </c>
      <c r="BE394" s="44">
        <v>26912.56</v>
      </c>
      <c r="BF394" s="7">
        <v>3</v>
      </c>
      <c r="BG394" s="47">
        <v>3678.86</v>
      </c>
      <c r="BH394" s="7"/>
      <c r="BJ394" s="38">
        <v>48</v>
      </c>
      <c r="BK394" s="7">
        <v>1</v>
      </c>
      <c r="BL394" s="7" t="str">
        <f t="shared" si="12"/>
        <v>no</v>
      </c>
      <c r="BM394" s="7">
        <v>3</v>
      </c>
      <c r="BN394" s="7"/>
    </row>
    <row r="395" ht="15.6" spans="2:66">
      <c r="B395" s="24" t="s">
        <v>788</v>
      </c>
      <c r="G395" s="7" t="s">
        <v>4687</v>
      </c>
      <c r="K395" s="18" t="s">
        <v>4687</v>
      </c>
      <c r="N395" s="7">
        <v>1</v>
      </c>
      <c r="Q395" s="7" t="s">
        <v>788</v>
      </c>
      <c r="R395" s="7"/>
      <c r="U395" s="7">
        <v>4.67</v>
      </c>
      <c r="V395" s="7" t="s">
        <v>4689</v>
      </c>
      <c r="W395" s="7">
        <v>7.05</v>
      </c>
      <c r="AA395" s="19">
        <v>26607.89</v>
      </c>
      <c r="AF395" s="38">
        <v>18</v>
      </c>
      <c r="AG395" s="44">
        <v>26607.89</v>
      </c>
      <c r="AH395" s="7" t="str">
        <f t="shared" si="13"/>
        <v>no</v>
      </c>
      <c r="AI395" s="6">
        <v>11540.25</v>
      </c>
      <c r="AJ395" s="7"/>
      <c r="AL395" t="s">
        <v>4709</v>
      </c>
      <c r="AM395" s="19">
        <v>26607.89</v>
      </c>
      <c r="AT395" s="7" t="s">
        <v>4709</v>
      </c>
      <c r="AU395" s="47">
        <v>14355.43</v>
      </c>
      <c r="AV395" s="7"/>
      <c r="AW395" s="7"/>
      <c r="AY395" s="7" t="s">
        <v>4710</v>
      </c>
      <c r="AZ395" s="47">
        <v>10274.33</v>
      </c>
      <c r="BA395" s="7"/>
      <c r="BB395" s="47"/>
      <c r="BD395" s="7">
        <v>0</v>
      </c>
      <c r="BE395" s="44">
        <v>26607.89</v>
      </c>
      <c r="BF395" s="7">
        <v>3</v>
      </c>
      <c r="BG395" s="47">
        <v>3653.29</v>
      </c>
      <c r="BH395" s="7"/>
      <c r="BJ395" s="38">
        <v>18</v>
      </c>
      <c r="BK395" s="7">
        <v>0</v>
      </c>
      <c r="BL395" s="7" t="str">
        <f t="shared" si="12"/>
        <v>yes</v>
      </c>
      <c r="BM395" s="7">
        <v>1</v>
      </c>
      <c r="BN395" s="7"/>
    </row>
    <row r="396" ht="15.6" spans="2:66">
      <c r="B396" s="24" t="s">
        <v>790</v>
      </c>
      <c r="G396" s="7" t="s">
        <v>4687</v>
      </c>
      <c r="K396" s="18" t="s">
        <v>4689</v>
      </c>
      <c r="N396" s="7">
        <v>1</v>
      </c>
      <c r="Q396" s="7" t="s">
        <v>790</v>
      </c>
      <c r="R396" s="7"/>
      <c r="U396" s="7">
        <v>11.14</v>
      </c>
      <c r="V396" s="7" t="s">
        <v>4687</v>
      </c>
      <c r="W396" s="7">
        <v>11.64</v>
      </c>
      <c r="AA396" s="19">
        <v>26479.4</v>
      </c>
      <c r="AF396" s="38">
        <v>47</v>
      </c>
      <c r="AG396" s="44">
        <v>26479.4</v>
      </c>
      <c r="AH396" s="7" t="str">
        <f t="shared" si="13"/>
        <v>no</v>
      </c>
      <c r="AI396" s="6">
        <v>11538.42</v>
      </c>
      <c r="AJ396" s="7"/>
      <c r="AL396" t="s">
        <v>4709</v>
      </c>
      <c r="AM396" s="19">
        <v>26479.4</v>
      </c>
      <c r="AT396" s="7" t="s">
        <v>4709</v>
      </c>
      <c r="AU396" s="47">
        <v>14349.85</v>
      </c>
      <c r="AV396" s="7"/>
      <c r="AW396" s="7"/>
      <c r="AY396" s="7" t="s">
        <v>4710</v>
      </c>
      <c r="AZ396" s="47">
        <v>10269.46</v>
      </c>
      <c r="BA396" s="7"/>
      <c r="BB396" s="47"/>
      <c r="BD396" s="7">
        <v>1</v>
      </c>
      <c r="BE396" s="44">
        <v>26479.4</v>
      </c>
      <c r="BF396" s="7">
        <v>3</v>
      </c>
      <c r="BG396" s="47">
        <v>3622.13</v>
      </c>
      <c r="BH396" s="7"/>
      <c r="BJ396" s="38">
        <v>47</v>
      </c>
      <c r="BK396" s="7">
        <v>1</v>
      </c>
      <c r="BL396" s="7" t="str">
        <f t="shared" si="12"/>
        <v>no</v>
      </c>
      <c r="BM396" s="7">
        <v>0</v>
      </c>
      <c r="BN396" s="7"/>
    </row>
    <row r="397" ht="15.6" spans="2:66">
      <c r="B397" s="24" t="s">
        <v>792</v>
      </c>
      <c r="G397" s="7" t="s">
        <v>4687</v>
      </c>
      <c r="K397" s="18" t="s">
        <v>4687</v>
      </c>
      <c r="N397" s="7">
        <v>2</v>
      </c>
      <c r="Q397" s="7" t="s">
        <v>792</v>
      </c>
      <c r="R397" s="7"/>
      <c r="U397" s="7">
        <v>9.05</v>
      </c>
      <c r="V397" s="7" t="s">
        <v>4687</v>
      </c>
      <c r="W397" s="7">
        <v>10.52</v>
      </c>
      <c r="AA397" s="19">
        <v>26467.1</v>
      </c>
      <c r="AF397" s="38">
        <v>49</v>
      </c>
      <c r="AG397" s="44">
        <v>26467.1</v>
      </c>
      <c r="AH397" s="7" t="str">
        <f t="shared" si="13"/>
        <v>no</v>
      </c>
      <c r="AI397" s="6">
        <v>11534.87</v>
      </c>
      <c r="AJ397" s="7"/>
      <c r="AL397" t="s">
        <v>4709</v>
      </c>
      <c r="AM397" s="19">
        <v>26467.1</v>
      </c>
      <c r="AT397" s="7" t="s">
        <v>4709</v>
      </c>
      <c r="AU397" s="47">
        <v>14337.91</v>
      </c>
      <c r="AV397" s="7"/>
      <c r="AW397" s="7"/>
      <c r="AY397" s="7" t="s">
        <v>4710</v>
      </c>
      <c r="AZ397" s="47">
        <v>10264.44</v>
      </c>
      <c r="BA397" s="7"/>
      <c r="BB397" s="47"/>
      <c r="BD397" s="7">
        <v>2</v>
      </c>
      <c r="BE397" s="44">
        <v>26467.1</v>
      </c>
      <c r="BF397" s="7">
        <v>3</v>
      </c>
      <c r="BG397" s="47">
        <v>3606.43</v>
      </c>
      <c r="BH397" s="7"/>
      <c r="BJ397" s="38">
        <v>49</v>
      </c>
      <c r="BK397" s="7">
        <v>1</v>
      </c>
      <c r="BL397" s="7" t="str">
        <f t="shared" si="12"/>
        <v>no</v>
      </c>
      <c r="BM397" s="7">
        <v>0</v>
      </c>
      <c r="BN397" s="7"/>
    </row>
    <row r="398" ht="15.6" spans="2:66">
      <c r="B398" s="24" t="s">
        <v>794</v>
      </c>
      <c r="G398" s="7" t="s">
        <v>4687</v>
      </c>
      <c r="K398" s="18" t="s">
        <v>4687</v>
      </c>
      <c r="N398" s="7" t="s">
        <v>4688</v>
      </c>
      <c r="Q398" s="7" t="s">
        <v>794</v>
      </c>
      <c r="R398" s="7"/>
      <c r="U398" s="7">
        <v>11.31</v>
      </c>
      <c r="V398" s="7" t="s">
        <v>4689</v>
      </c>
      <c r="W398" s="7">
        <v>8.56</v>
      </c>
      <c r="AA398" s="19">
        <v>26392.26</v>
      </c>
      <c r="AF398" s="38">
        <v>20</v>
      </c>
      <c r="AG398" s="44">
        <v>26392.26</v>
      </c>
      <c r="AH398" s="7" t="str">
        <f t="shared" si="13"/>
        <v>no</v>
      </c>
      <c r="AI398" s="6">
        <v>11530.12</v>
      </c>
      <c r="AJ398" s="7"/>
      <c r="AL398" t="s">
        <v>4709</v>
      </c>
      <c r="AM398" s="19">
        <v>26392.26</v>
      </c>
      <c r="AT398" s="7" t="s">
        <v>4709</v>
      </c>
      <c r="AU398" s="47">
        <v>14319.03</v>
      </c>
      <c r="AV398" s="7"/>
      <c r="AW398" s="7"/>
      <c r="AY398" s="7" t="s">
        <v>4710</v>
      </c>
      <c r="AZ398" s="47">
        <v>10259.13</v>
      </c>
      <c r="BA398" s="7"/>
      <c r="BB398" s="47"/>
      <c r="BD398" s="7">
        <v>3</v>
      </c>
      <c r="BE398" s="44">
        <v>26392.26</v>
      </c>
      <c r="BF398" s="7">
        <v>3</v>
      </c>
      <c r="BG398" s="47">
        <v>3603.6</v>
      </c>
      <c r="BH398" s="7"/>
      <c r="BJ398" s="38">
        <v>20</v>
      </c>
      <c r="BK398" s="7">
        <v>0</v>
      </c>
      <c r="BL398" s="7" t="str">
        <f t="shared" si="12"/>
        <v>yes</v>
      </c>
      <c r="BM398" s="7">
        <v>0</v>
      </c>
      <c r="BN398" s="7"/>
    </row>
    <row r="399" ht="15.6" spans="2:66">
      <c r="B399" s="24" t="s">
        <v>796</v>
      </c>
      <c r="G399" s="7" t="s">
        <v>4687</v>
      </c>
      <c r="K399" s="18" t="s">
        <v>4689</v>
      </c>
      <c r="N399" s="7">
        <v>2</v>
      </c>
      <c r="Q399" s="7" t="s">
        <v>796</v>
      </c>
      <c r="R399" s="7"/>
      <c r="U399" s="7">
        <v>4.68</v>
      </c>
      <c r="V399" s="7" t="s">
        <v>4689</v>
      </c>
      <c r="W399" s="7">
        <v>10.5</v>
      </c>
      <c r="AA399" s="19">
        <v>26316.59</v>
      </c>
      <c r="AF399" s="38">
        <v>56</v>
      </c>
      <c r="AG399" s="44">
        <v>26316.59</v>
      </c>
      <c r="AH399" s="7" t="str">
        <f t="shared" si="13"/>
        <v>yes</v>
      </c>
      <c r="AI399" s="6">
        <v>11520.1</v>
      </c>
      <c r="AJ399" s="7"/>
      <c r="AL399" t="s">
        <v>4709</v>
      </c>
      <c r="AM399" s="19">
        <v>26316.59</v>
      </c>
      <c r="AT399" s="7" t="s">
        <v>4709</v>
      </c>
      <c r="AU399" s="47">
        <v>14313.85</v>
      </c>
      <c r="AV399" s="7"/>
      <c r="AW399" s="7"/>
      <c r="AY399" s="7" t="s">
        <v>4710</v>
      </c>
      <c r="AZ399" s="47">
        <v>10231.5</v>
      </c>
      <c r="BA399" s="7"/>
      <c r="BB399" s="47"/>
      <c r="BD399" s="7">
        <v>0</v>
      </c>
      <c r="BE399" s="44">
        <v>26316.59</v>
      </c>
      <c r="BF399" s="7">
        <v>3</v>
      </c>
      <c r="BG399" s="47">
        <v>3597.6</v>
      </c>
      <c r="BH399" s="7"/>
      <c r="BJ399" s="38">
        <v>56</v>
      </c>
      <c r="BK399" s="7">
        <v>1</v>
      </c>
      <c r="BL399" s="7" t="str">
        <f t="shared" si="12"/>
        <v>no</v>
      </c>
      <c r="BM399" s="7">
        <v>3</v>
      </c>
      <c r="BN399" s="7"/>
    </row>
    <row r="400" ht="15.6" spans="2:66">
      <c r="B400" s="24" t="s">
        <v>798</v>
      </c>
      <c r="G400" s="7" t="s">
        <v>4687</v>
      </c>
      <c r="K400" s="18" t="s">
        <v>4689</v>
      </c>
      <c r="N400" s="7">
        <v>1</v>
      </c>
      <c r="Q400" s="7" t="s">
        <v>798</v>
      </c>
      <c r="R400" s="7"/>
      <c r="U400" s="7">
        <v>6.05</v>
      </c>
      <c r="V400" s="7" t="s">
        <v>4689</v>
      </c>
      <c r="W400" s="7">
        <v>5.71</v>
      </c>
      <c r="AA400" s="19">
        <v>26236.58</v>
      </c>
      <c r="AF400" s="38">
        <v>22</v>
      </c>
      <c r="AG400" s="44">
        <v>26236.58</v>
      </c>
      <c r="AH400" s="7" t="str">
        <f t="shared" si="13"/>
        <v>no</v>
      </c>
      <c r="AI400" s="6">
        <v>11512.41</v>
      </c>
      <c r="AJ400" s="7"/>
      <c r="AL400" t="s">
        <v>4709</v>
      </c>
      <c r="AM400" s="19">
        <v>26236.58</v>
      </c>
      <c r="AT400" s="7" t="s">
        <v>4709</v>
      </c>
      <c r="AU400" s="47">
        <v>14285.9</v>
      </c>
      <c r="AV400" s="7"/>
      <c r="AW400" s="7"/>
      <c r="AY400" s="7" t="s">
        <v>4710</v>
      </c>
      <c r="AZ400" s="47">
        <v>10226.28</v>
      </c>
      <c r="BA400" s="7"/>
      <c r="BB400" s="47"/>
      <c r="BD400" s="7">
        <v>0</v>
      </c>
      <c r="BE400" s="44">
        <v>26236.58</v>
      </c>
      <c r="BF400" s="7">
        <v>3</v>
      </c>
      <c r="BG400" s="47">
        <v>3591.48</v>
      </c>
      <c r="BH400" s="7"/>
      <c r="BJ400" s="38">
        <v>22</v>
      </c>
      <c r="BK400" s="7">
        <v>0</v>
      </c>
      <c r="BL400" s="7" t="str">
        <f t="shared" si="12"/>
        <v>yes</v>
      </c>
      <c r="BM400" s="7">
        <v>0</v>
      </c>
      <c r="BN400" s="7"/>
    </row>
    <row r="401" ht="15.6" spans="2:66">
      <c r="B401" s="24" t="s">
        <v>800</v>
      </c>
      <c r="G401" s="7" t="s">
        <v>4687</v>
      </c>
      <c r="K401" s="18" t="s">
        <v>4689</v>
      </c>
      <c r="N401" s="7" t="s">
        <v>4688</v>
      </c>
      <c r="Q401" s="7" t="s">
        <v>800</v>
      </c>
      <c r="R401" s="7"/>
      <c r="U401" s="7">
        <v>4.68</v>
      </c>
      <c r="V401" s="7" t="s">
        <v>4687</v>
      </c>
      <c r="W401" s="7">
        <v>9.2</v>
      </c>
      <c r="AA401" s="19">
        <v>26140.36</v>
      </c>
      <c r="AF401" s="38">
        <v>21</v>
      </c>
      <c r="AG401" s="44">
        <v>26140.36</v>
      </c>
      <c r="AH401" s="7" t="str">
        <f t="shared" si="13"/>
        <v>no</v>
      </c>
      <c r="AI401" s="6">
        <v>11497.69</v>
      </c>
      <c r="AJ401" s="7"/>
      <c r="AL401" t="s">
        <v>4709</v>
      </c>
      <c r="AM401" s="19">
        <v>26140.36</v>
      </c>
      <c r="AT401" s="7" t="s">
        <v>4709</v>
      </c>
      <c r="AU401" s="47">
        <v>14283.46</v>
      </c>
      <c r="AV401" s="7"/>
      <c r="AW401" s="7"/>
      <c r="AY401" s="7" t="s">
        <v>4710</v>
      </c>
      <c r="AZ401" s="47">
        <v>10214.64</v>
      </c>
      <c r="BA401" s="7"/>
      <c r="BB401" s="47"/>
      <c r="BD401" s="7">
        <v>3</v>
      </c>
      <c r="BE401" s="44">
        <v>26140.36</v>
      </c>
      <c r="BF401" s="7">
        <v>3</v>
      </c>
      <c r="BG401" s="47">
        <v>3589.14</v>
      </c>
      <c r="BH401" s="7"/>
      <c r="BJ401" s="38">
        <v>21</v>
      </c>
      <c r="BK401" s="7">
        <v>2</v>
      </c>
      <c r="BL401" s="7" t="str">
        <f t="shared" si="12"/>
        <v>yes</v>
      </c>
      <c r="BM401" s="7">
        <v>0</v>
      </c>
      <c r="BN401" s="7"/>
    </row>
    <row r="402" ht="15.6" spans="2:66">
      <c r="B402" s="24" t="s">
        <v>802</v>
      </c>
      <c r="G402" s="7" t="s">
        <v>4687</v>
      </c>
      <c r="K402" s="18" t="s">
        <v>4689</v>
      </c>
      <c r="N402" s="7">
        <v>2</v>
      </c>
      <c r="Q402" s="7" t="s">
        <v>802</v>
      </c>
      <c r="R402" s="7"/>
      <c r="U402" s="7">
        <v>9.5</v>
      </c>
      <c r="V402" s="7" t="s">
        <v>4687</v>
      </c>
      <c r="W402" s="7">
        <v>5.23</v>
      </c>
      <c r="AA402" s="19">
        <v>26125.67</v>
      </c>
      <c r="AF402" s="38">
        <v>52</v>
      </c>
      <c r="AG402" s="44">
        <v>26125.67</v>
      </c>
      <c r="AH402" s="7" t="str">
        <f t="shared" si="13"/>
        <v>yes</v>
      </c>
      <c r="AI402" s="6">
        <v>11488.32</v>
      </c>
      <c r="AJ402" s="7"/>
      <c r="AL402" t="s">
        <v>4709</v>
      </c>
      <c r="AM402" s="19">
        <v>26125.67</v>
      </c>
      <c r="AT402" s="7" t="s">
        <v>4709</v>
      </c>
      <c r="AU402" s="47">
        <v>14258.33</v>
      </c>
      <c r="AV402" s="7"/>
      <c r="AW402" s="7"/>
      <c r="AY402" s="7" t="s">
        <v>4710</v>
      </c>
      <c r="AZ402" s="47">
        <v>10197.77</v>
      </c>
      <c r="BA402" s="7"/>
      <c r="BB402" s="47"/>
      <c r="BD402" s="7">
        <v>0</v>
      </c>
      <c r="BE402" s="44">
        <v>26125.67</v>
      </c>
      <c r="BF402" s="7">
        <v>3</v>
      </c>
      <c r="BG402" s="47">
        <v>3569.96</v>
      </c>
      <c r="BH402" s="7"/>
      <c r="BJ402" s="38">
        <v>52</v>
      </c>
      <c r="BK402" s="7">
        <v>3</v>
      </c>
      <c r="BL402" s="7" t="str">
        <f t="shared" si="12"/>
        <v>no</v>
      </c>
      <c r="BM402" s="7">
        <v>0</v>
      </c>
      <c r="BN402" s="7"/>
    </row>
    <row r="403" ht="15.6" spans="2:66">
      <c r="B403" s="24" t="s">
        <v>804</v>
      </c>
      <c r="G403" s="7" t="s">
        <v>4690</v>
      </c>
      <c r="K403" s="18" t="s">
        <v>4689</v>
      </c>
      <c r="N403" s="7">
        <v>1</v>
      </c>
      <c r="Q403" s="7" t="s">
        <v>804</v>
      </c>
      <c r="R403" s="7"/>
      <c r="U403" s="7">
        <v>10.84</v>
      </c>
      <c r="V403" s="7" t="s">
        <v>4689</v>
      </c>
      <c r="W403" s="7">
        <v>5.96</v>
      </c>
      <c r="AA403" s="19">
        <v>26109.33</v>
      </c>
      <c r="AF403" s="38">
        <v>59</v>
      </c>
      <c r="AG403" s="44">
        <v>26109.33</v>
      </c>
      <c r="AH403" s="7" t="str">
        <f t="shared" si="13"/>
        <v>yes</v>
      </c>
      <c r="AI403" s="6">
        <v>11478.14</v>
      </c>
      <c r="AJ403" s="7"/>
      <c r="AL403" t="s">
        <v>4709</v>
      </c>
      <c r="AM403" s="19">
        <v>26109.33</v>
      </c>
      <c r="AT403" s="7" t="s">
        <v>4709</v>
      </c>
      <c r="AU403" s="47">
        <v>14256.79</v>
      </c>
      <c r="AV403" s="7"/>
      <c r="AW403" s="7"/>
      <c r="AY403" s="7" t="s">
        <v>4710</v>
      </c>
      <c r="AZ403" s="47">
        <v>10191.82</v>
      </c>
      <c r="BA403" s="7"/>
      <c r="BB403" s="47"/>
      <c r="BD403" s="7">
        <v>0</v>
      </c>
      <c r="BE403" s="44">
        <v>26109.33</v>
      </c>
      <c r="BF403" s="7">
        <v>3</v>
      </c>
      <c r="BG403" s="47">
        <v>3540.12</v>
      </c>
      <c r="BH403" s="7"/>
      <c r="BJ403" s="38">
        <v>59</v>
      </c>
      <c r="BK403" s="7">
        <v>0</v>
      </c>
      <c r="BL403" s="7" t="str">
        <f t="shared" si="12"/>
        <v>no</v>
      </c>
      <c r="BM403" s="7">
        <v>3</v>
      </c>
      <c r="BN403" s="7"/>
    </row>
    <row r="404" ht="15.6" spans="2:66">
      <c r="B404" s="24" t="s">
        <v>806</v>
      </c>
      <c r="G404" s="7" t="s">
        <v>4687</v>
      </c>
      <c r="K404" s="18" t="s">
        <v>4687</v>
      </c>
      <c r="N404" s="7">
        <v>2</v>
      </c>
      <c r="Q404" s="7" t="s">
        <v>806</v>
      </c>
      <c r="R404" s="7"/>
      <c r="U404" s="7">
        <v>5.88</v>
      </c>
      <c r="V404" s="7" t="s">
        <v>4687</v>
      </c>
      <c r="W404" s="7">
        <v>4.29</v>
      </c>
      <c r="AA404" s="19">
        <v>26026.97</v>
      </c>
      <c r="AF404" s="38">
        <v>50</v>
      </c>
      <c r="AG404" s="44">
        <v>26026.97</v>
      </c>
      <c r="AH404" s="7" t="str">
        <f t="shared" si="13"/>
        <v>no</v>
      </c>
      <c r="AI404" s="6">
        <v>11455.28</v>
      </c>
      <c r="AJ404" s="7"/>
      <c r="AL404" t="s">
        <v>4709</v>
      </c>
      <c r="AM404" s="19">
        <v>26026.97</v>
      </c>
      <c r="AT404" s="7" t="s">
        <v>4709</v>
      </c>
      <c r="AU404" s="47">
        <v>14256.19</v>
      </c>
      <c r="AV404" s="7"/>
      <c r="AW404" s="7"/>
      <c r="AY404" s="7" t="s">
        <v>4710</v>
      </c>
      <c r="AZ404" s="47">
        <v>10160.87</v>
      </c>
      <c r="BA404" s="7"/>
      <c r="BB404" s="47"/>
      <c r="BD404" s="7">
        <v>3</v>
      </c>
      <c r="BE404" s="44">
        <v>26026.97</v>
      </c>
      <c r="BF404" s="7">
        <v>3</v>
      </c>
      <c r="BG404" s="47">
        <v>3481.87</v>
      </c>
      <c r="BH404" s="7"/>
      <c r="BJ404" s="38">
        <v>50</v>
      </c>
      <c r="BK404" s="7">
        <v>0</v>
      </c>
      <c r="BL404" s="7" t="str">
        <f t="shared" si="12"/>
        <v>no</v>
      </c>
      <c r="BM404" s="7">
        <v>0</v>
      </c>
      <c r="BN404" s="7"/>
    </row>
    <row r="405" ht="15.6" spans="2:66">
      <c r="B405" s="24" t="s">
        <v>808</v>
      </c>
      <c r="G405" s="7" t="s">
        <v>4687</v>
      </c>
      <c r="K405" s="18" t="s">
        <v>4689</v>
      </c>
      <c r="N405" s="7" t="s">
        <v>4688</v>
      </c>
      <c r="Q405" s="7" t="s">
        <v>808</v>
      </c>
      <c r="R405" s="7"/>
      <c r="U405" s="7">
        <v>5.24</v>
      </c>
      <c r="V405" s="7" t="s">
        <v>4689</v>
      </c>
      <c r="W405" s="7">
        <v>4.88</v>
      </c>
      <c r="AA405" s="19">
        <v>26018.95</v>
      </c>
      <c r="AF405" s="38">
        <v>21</v>
      </c>
      <c r="AG405" s="44">
        <v>26018.95</v>
      </c>
      <c r="AH405" s="7" t="str">
        <f t="shared" si="13"/>
        <v>no</v>
      </c>
      <c r="AI405" s="6">
        <v>11454.02</v>
      </c>
      <c r="AJ405" s="7"/>
      <c r="AL405" t="s">
        <v>4709</v>
      </c>
      <c r="AM405" s="19">
        <v>26018.95</v>
      </c>
      <c r="AT405" s="7" t="s">
        <v>4709</v>
      </c>
      <c r="AU405" s="47">
        <v>14254.61</v>
      </c>
      <c r="AV405" s="7"/>
      <c r="AW405" s="7"/>
      <c r="AY405" s="7" t="s">
        <v>4710</v>
      </c>
      <c r="AZ405" s="47">
        <v>10156.78</v>
      </c>
      <c r="BA405" s="7"/>
      <c r="BB405" s="47"/>
      <c r="BD405" s="7">
        <v>0</v>
      </c>
      <c r="BE405" s="44">
        <v>26018.95</v>
      </c>
      <c r="BF405" s="7">
        <v>3</v>
      </c>
      <c r="BG405" s="47">
        <v>3453.77</v>
      </c>
      <c r="BH405" s="7"/>
      <c r="BJ405" s="38">
        <v>21</v>
      </c>
      <c r="BK405" s="7">
        <v>0</v>
      </c>
      <c r="BL405" s="7" t="str">
        <f t="shared" si="12"/>
        <v>yes</v>
      </c>
      <c r="BM405" s="7">
        <v>0</v>
      </c>
      <c r="BN405" s="7"/>
    </row>
    <row r="406" ht="15.6" spans="2:66">
      <c r="B406" s="24" t="s">
        <v>810</v>
      </c>
      <c r="G406" s="7" t="s">
        <v>4687</v>
      </c>
      <c r="K406" s="18" t="s">
        <v>4687</v>
      </c>
      <c r="N406" s="7" t="s">
        <v>4688</v>
      </c>
      <c r="Q406" s="7" t="s">
        <v>810</v>
      </c>
      <c r="R406" s="7"/>
      <c r="U406" s="7">
        <v>11.75</v>
      </c>
      <c r="V406" s="7" t="s">
        <v>4687</v>
      </c>
      <c r="W406" s="7">
        <v>6.76</v>
      </c>
      <c r="AA406" s="19">
        <v>25992.82</v>
      </c>
      <c r="AF406" s="38">
        <v>54</v>
      </c>
      <c r="AG406" s="44">
        <v>25992.82</v>
      </c>
      <c r="AH406" s="7" t="str">
        <f t="shared" si="13"/>
        <v>yes</v>
      </c>
      <c r="AI406" s="6">
        <v>11436.74</v>
      </c>
      <c r="AJ406" s="7"/>
      <c r="AL406" t="s">
        <v>4709</v>
      </c>
      <c r="AM406" s="19">
        <v>25992.82</v>
      </c>
      <c r="AT406" s="7" t="s">
        <v>4709</v>
      </c>
      <c r="AU406" s="47">
        <v>14235.07</v>
      </c>
      <c r="AV406" s="7"/>
      <c r="AW406" s="7"/>
      <c r="AY406" s="7" t="s">
        <v>4710</v>
      </c>
      <c r="AZ406" s="47">
        <v>10146.13</v>
      </c>
      <c r="BA406" s="7"/>
      <c r="BB406" s="47"/>
      <c r="BD406" s="7">
        <v>0</v>
      </c>
      <c r="BE406" s="44">
        <v>25992.82</v>
      </c>
      <c r="BF406" s="7">
        <v>3</v>
      </c>
      <c r="BG406" s="47">
        <v>3443.06</v>
      </c>
      <c r="BH406" s="7"/>
      <c r="BJ406" s="38">
        <v>54</v>
      </c>
      <c r="BK406" s="7">
        <v>1</v>
      </c>
      <c r="BL406" s="7" t="str">
        <f t="shared" si="12"/>
        <v>no</v>
      </c>
      <c r="BM406" s="7">
        <v>0</v>
      </c>
      <c r="BN406" s="7"/>
    </row>
    <row r="407" ht="15.6" spans="2:66">
      <c r="B407" s="24" t="s">
        <v>812</v>
      </c>
      <c r="G407" s="7" t="s">
        <v>4687</v>
      </c>
      <c r="K407" s="18" t="s">
        <v>4687</v>
      </c>
      <c r="N407" s="7" t="s">
        <v>4688</v>
      </c>
      <c r="Q407" s="7" t="s">
        <v>812</v>
      </c>
      <c r="R407" s="7"/>
      <c r="U407" s="7">
        <v>6.97</v>
      </c>
      <c r="V407" s="7" t="s">
        <v>4689</v>
      </c>
      <c r="W407" s="7">
        <v>6.21</v>
      </c>
      <c r="AA407" s="19">
        <v>25678.78</v>
      </c>
      <c r="AF407" s="38">
        <v>54</v>
      </c>
      <c r="AG407" s="44">
        <v>25678.78</v>
      </c>
      <c r="AH407" s="7" t="str">
        <f t="shared" si="13"/>
        <v>yes</v>
      </c>
      <c r="AI407" s="6">
        <v>11411.69</v>
      </c>
      <c r="AJ407" s="7"/>
      <c r="AL407" t="s">
        <v>4709</v>
      </c>
      <c r="AM407" s="19">
        <v>25678.78</v>
      </c>
      <c r="AT407" s="7" t="s">
        <v>4709</v>
      </c>
      <c r="AU407" s="47">
        <v>14210.54</v>
      </c>
      <c r="AV407" s="7"/>
      <c r="AW407" s="7"/>
      <c r="AY407" s="7" t="s">
        <v>4710</v>
      </c>
      <c r="AZ407" s="47">
        <v>10141.14</v>
      </c>
      <c r="BA407" s="7"/>
      <c r="BB407" s="47"/>
      <c r="BD407" s="7">
        <v>0</v>
      </c>
      <c r="BE407" s="44">
        <v>25678.78</v>
      </c>
      <c r="BF407" s="7">
        <v>3</v>
      </c>
      <c r="BG407" s="47">
        <v>3436.5</v>
      </c>
      <c r="BH407" s="7"/>
      <c r="BJ407" s="38">
        <v>54</v>
      </c>
      <c r="BK407" s="7">
        <v>3</v>
      </c>
      <c r="BL407" s="7" t="str">
        <f t="shared" si="12"/>
        <v>no</v>
      </c>
      <c r="BM407" s="7">
        <v>3</v>
      </c>
      <c r="BN407" s="7"/>
    </row>
    <row r="408" ht="15.6" spans="2:66">
      <c r="B408" s="24" t="s">
        <v>814</v>
      </c>
      <c r="G408" s="7" t="s">
        <v>4687</v>
      </c>
      <c r="K408" s="18" t="s">
        <v>4687</v>
      </c>
      <c r="N408" s="7">
        <v>2</v>
      </c>
      <c r="Q408" s="7" t="s">
        <v>814</v>
      </c>
      <c r="R408" s="7"/>
      <c r="U408" s="7">
        <v>4.76</v>
      </c>
      <c r="V408" s="7" t="s">
        <v>4687</v>
      </c>
      <c r="W408" s="7">
        <v>5.03</v>
      </c>
      <c r="AA408" s="19">
        <v>25656.58</v>
      </c>
      <c r="AF408" s="38">
        <v>50</v>
      </c>
      <c r="AG408" s="44">
        <v>25656.58</v>
      </c>
      <c r="AH408" s="7" t="str">
        <f t="shared" si="13"/>
        <v>no</v>
      </c>
      <c r="AI408" s="6">
        <v>11396.9</v>
      </c>
      <c r="AJ408" s="7"/>
      <c r="AL408" t="s">
        <v>4709</v>
      </c>
      <c r="AM408" s="19">
        <v>25656.58</v>
      </c>
      <c r="AT408" s="7" t="s">
        <v>4709</v>
      </c>
      <c r="AU408" s="47">
        <v>14209.4</v>
      </c>
      <c r="AV408" s="7"/>
      <c r="AW408" s="7"/>
      <c r="AY408" s="7" t="s">
        <v>4710</v>
      </c>
      <c r="AZ408" s="47">
        <v>10139.84</v>
      </c>
      <c r="BA408" s="7"/>
      <c r="BB408" s="47"/>
      <c r="BD408" s="7">
        <v>1</v>
      </c>
      <c r="BE408" s="44">
        <v>25656.58</v>
      </c>
      <c r="BF408" s="7">
        <v>3</v>
      </c>
      <c r="BG408" s="47">
        <v>3342.79</v>
      </c>
      <c r="BH408" s="7"/>
      <c r="BJ408" s="38">
        <v>50</v>
      </c>
      <c r="BK408" s="7">
        <v>2</v>
      </c>
      <c r="BL408" s="7" t="str">
        <f t="shared" si="12"/>
        <v>no</v>
      </c>
      <c r="BM408" s="7">
        <v>0</v>
      </c>
      <c r="BN408" s="7"/>
    </row>
    <row r="409" ht="15.6" spans="2:66">
      <c r="B409" s="24" t="s">
        <v>816</v>
      </c>
      <c r="G409" s="7" t="s">
        <v>4687</v>
      </c>
      <c r="K409" s="18" t="s">
        <v>4689</v>
      </c>
      <c r="N409" s="7">
        <v>1</v>
      </c>
      <c r="Q409" s="7" t="s">
        <v>816</v>
      </c>
      <c r="R409" s="7"/>
      <c r="U409" s="7">
        <v>8.24</v>
      </c>
      <c r="V409" s="7" t="s">
        <v>4689</v>
      </c>
      <c r="W409" s="7">
        <v>10.53</v>
      </c>
      <c r="AA409" s="19">
        <v>25648.98</v>
      </c>
      <c r="AF409" s="38">
        <v>47</v>
      </c>
      <c r="AG409" s="44">
        <v>25648.98</v>
      </c>
      <c r="AH409" s="7" t="str">
        <f t="shared" si="13"/>
        <v>no</v>
      </c>
      <c r="AI409" s="6">
        <v>11394.07</v>
      </c>
      <c r="AJ409" s="7"/>
      <c r="AL409" t="s">
        <v>4709</v>
      </c>
      <c r="AM409" s="19">
        <v>25648.98</v>
      </c>
      <c r="AT409" s="7" t="s">
        <v>4709</v>
      </c>
      <c r="AU409" s="47">
        <v>14193.55</v>
      </c>
      <c r="AV409" s="7"/>
      <c r="AW409" s="7"/>
      <c r="AY409" s="7" t="s">
        <v>4710</v>
      </c>
      <c r="AZ409" s="47">
        <v>10118.42</v>
      </c>
      <c r="BA409" s="7"/>
      <c r="BB409" s="47"/>
      <c r="BD409" s="7">
        <v>3</v>
      </c>
      <c r="BE409" s="44">
        <v>25648.98</v>
      </c>
      <c r="BF409" s="7">
        <v>3</v>
      </c>
      <c r="BG409" s="47">
        <v>3088.06</v>
      </c>
      <c r="BH409" s="7"/>
      <c r="BJ409" s="38">
        <v>47</v>
      </c>
      <c r="BK409" s="7">
        <v>3</v>
      </c>
      <c r="BL409" s="7" t="str">
        <f t="shared" si="12"/>
        <v>no</v>
      </c>
      <c r="BM409" s="7">
        <v>3</v>
      </c>
      <c r="BN409" s="7"/>
    </row>
    <row r="410" ht="15.6" spans="2:66">
      <c r="B410" s="24" t="s">
        <v>818</v>
      </c>
      <c r="G410" s="7" t="s">
        <v>4687</v>
      </c>
      <c r="K410" s="18" t="s">
        <v>4687</v>
      </c>
      <c r="N410" s="7">
        <v>1</v>
      </c>
      <c r="Q410" s="7" t="s">
        <v>818</v>
      </c>
      <c r="R410" s="7"/>
      <c r="U410" s="7">
        <v>4.76</v>
      </c>
      <c r="V410" s="7" t="s">
        <v>4689</v>
      </c>
      <c r="W410" s="7">
        <v>5.78</v>
      </c>
      <c r="AA410" s="19">
        <v>25517.11</v>
      </c>
      <c r="AF410" s="38">
        <v>24</v>
      </c>
      <c r="AG410" s="44">
        <v>25517.11</v>
      </c>
      <c r="AH410" s="7" t="str">
        <f t="shared" si="13"/>
        <v>no</v>
      </c>
      <c r="AI410" s="6">
        <v>11381.33</v>
      </c>
      <c r="AJ410" s="7"/>
      <c r="AL410" t="s">
        <v>4709</v>
      </c>
      <c r="AM410" s="19">
        <v>25517.11</v>
      </c>
      <c r="AT410" s="7" t="s">
        <v>4709</v>
      </c>
      <c r="AU410" s="47">
        <v>14152.46</v>
      </c>
      <c r="AV410" s="7"/>
      <c r="AW410" s="7"/>
      <c r="AY410" s="7" t="s">
        <v>4710</v>
      </c>
      <c r="AZ410" s="47">
        <v>10115.01</v>
      </c>
      <c r="BA410" s="7"/>
      <c r="BB410" s="47"/>
      <c r="BD410" s="7">
        <v>1</v>
      </c>
      <c r="BE410" s="44">
        <v>25517.11</v>
      </c>
      <c r="BF410" s="7">
        <v>3</v>
      </c>
      <c r="BG410" s="47">
        <v>3065.49</v>
      </c>
      <c r="BH410" s="7"/>
      <c r="BJ410" s="38">
        <v>24</v>
      </c>
      <c r="BK410" s="7">
        <v>0</v>
      </c>
      <c r="BL410" s="7" t="str">
        <f t="shared" si="12"/>
        <v>yes</v>
      </c>
      <c r="BM410" s="7">
        <v>0</v>
      </c>
      <c r="BN410" s="7"/>
    </row>
    <row r="411" ht="15.6" spans="2:66">
      <c r="B411" s="24" t="s">
        <v>820</v>
      </c>
      <c r="G411" s="7" t="s">
        <v>4687</v>
      </c>
      <c r="K411" s="18" t="s">
        <v>4687</v>
      </c>
      <c r="N411" s="7">
        <v>1</v>
      </c>
      <c r="Q411" s="7" t="s">
        <v>820</v>
      </c>
      <c r="R411" s="7"/>
      <c r="U411" s="7">
        <v>6.03</v>
      </c>
      <c r="V411" s="7" t="s">
        <v>4687</v>
      </c>
      <c r="W411" s="7">
        <v>4.36</v>
      </c>
      <c r="AA411" s="19">
        <v>25382.3</v>
      </c>
      <c r="AF411" s="38">
        <v>24</v>
      </c>
      <c r="AG411" s="44">
        <v>25382.3</v>
      </c>
      <c r="AH411" s="7" t="str">
        <f t="shared" si="13"/>
        <v>no</v>
      </c>
      <c r="AI411" s="6">
        <v>11365.95</v>
      </c>
      <c r="AJ411" s="7"/>
      <c r="AL411" t="s">
        <v>4709</v>
      </c>
      <c r="AM411" s="19">
        <v>25382.3</v>
      </c>
      <c r="AT411" s="7" t="s">
        <v>4709</v>
      </c>
      <c r="AU411" s="47">
        <v>14133.04</v>
      </c>
      <c r="AV411" s="7"/>
      <c r="AW411" s="7"/>
      <c r="AY411" s="7" t="s">
        <v>4710</v>
      </c>
      <c r="AZ411" s="47">
        <v>10107.22</v>
      </c>
      <c r="BA411" s="7"/>
      <c r="BB411" s="47"/>
      <c r="BD411" s="7">
        <v>3</v>
      </c>
      <c r="BE411" s="44">
        <v>25382.3</v>
      </c>
      <c r="BF411" s="7">
        <v>3</v>
      </c>
      <c r="BG411" s="47">
        <v>3018.04</v>
      </c>
      <c r="BH411" s="7"/>
      <c r="BJ411" s="38">
        <v>24</v>
      </c>
      <c r="BK411" s="7">
        <v>0</v>
      </c>
      <c r="BL411" s="7" t="str">
        <f t="shared" si="12"/>
        <v>yes</v>
      </c>
      <c r="BM411" s="7">
        <v>3</v>
      </c>
      <c r="BN411" s="7"/>
    </row>
    <row r="412" ht="15.6" spans="2:66">
      <c r="B412" s="24" t="s">
        <v>822</v>
      </c>
      <c r="G412" s="7" t="s">
        <v>4687</v>
      </c>
      <c r="K412" s="18" t="s">
        <v>4689</v>
      </c>
      <c r="N412" s="7">
        <v>1</v>
      </c>
      <c r="Q412" s="7" t="s">
        <v>822</v>
      </c>
      <c r="R412" s="7"/>
      <c r="U412" s="7">
        <v>4.07</v>
      </c>
      <c r="V412" s="7" t="s">
        <v>4689</v>
      </c>
      <c r="W412" s="7">
        <v>5.18</v>
      </c>
      <c r="AA412" s="19">
        <v>25333.33</v>
      </c>
      <c r="AF412" s="38">
        <v>27</v>
      </c>
      <c r="AG412" s="44">
        <v>25333.33</v>
      </c>
      <c r="AH412" s="7" t="str">
        <f t="shared" si="13"/>
        <v>no</v>
      </c>
      <c r="AI412" s="6">
        <v>11363.28</v>
      </c>
      <c r="AJ412" s="7"/>
      <c r="AL412" t="s">
        <v>4709</v>
      </c>
      <c r="AM412" s="19">
        <v>25333.33</v>
      </c>
      <c r="AT412" s="7" t="s">
        <v>4709</v>
      </c>
      <c r="AU412" s="47">
        <v>14119.62</v>
      </c>
      <c r="AV412" s="7"/>
      <c r="AW412" s="7"/>
      <c r="AY412" s="7" t="s">
        <v>4710</v>
      </c>
      <c r="AZ412" s="47">
        <v>10106.13</v>
      </c>
      <c r="BA412" s="7"/>
      <c r="BB412" s="47"/>
      <c r="BD412" s="7">
        <v>0</v>
      </c>
      <c r="BE412" s="44">
        <v>25333.33</v>
      </c>
      <c r="BF412" s="7">
        <v>3</v>
      </c>
      <c r="BG412" s="47">
        <v>2985.67</v>
      </c>
      <c r="BH412" s="7"/>
      <c r="BJ412" s="38">
        <v>27</v>
      </c>
      <c r="BK412" s="7">
        <v>0</v>
      </c>
      <c r="BL412" s="7" t="str">
        <f t="shared" si="12"/>
        <v>yes</v>
      </c>
      <c r="BM412" s="7">
        <v>3</v>
      </c>
      <c r="BN412" s="7"/>
    </row>
    <row r="413" ht="15.6" spans="2:66">
      <c r="B413" s="24" t="s">
        <v>824</v>
      </c>
      <c r="G413" s="7" t="s">
        <v>4687</v>
      </c>
      <c r="K413" s="18" t="s">
        <v>4689</v>
      </c>
      <c r="N413" s="7">
        <v>1</v>
      </c>
      <c r="Q413" s="7" t="s">
        <v>824</v>
      </c>
      <c r="R413" s="7"/>
      <c r="U413" s="7">
        <v>8.26</v>
      </c>
      <c r="V413" s="7" t="s">
        <v>4689</v>
      </c>
      <c r="W413" s="7">
        <v>5.29</v>
      </c>
      <c r="AA413" s="19">
        <v>25309.49</v>
      </c>
      <c r="AF413" s="38">
        <v>47</v>
      </c>
      <c r="AG413" s="44">
        <v>25309.49</v>
      </c>
      <c r="AH413" s="7" t="str">
        <f t="shared" si="13"/>
        <v>no</v>
      </c>
      <c r="AI413" s="6">
        <v>11362.76</v>
      </c>
      <c r="AJ413" s="7"/>
      <c r="AL413" t="s">
        <v>4709</v>
      </c>
      <c r="AM413" s="19">
        <v>25309.49</v>
      </c>
      <c r="AT413" s="7" t="s">
        <v>4709</v>
      </c>
      <c r="AU413" s="47">
        <v>14098.07</v>
      </c>
      <c r="AV413" s="7"/>
      <c r="AW413" s="7"/>
      <c r="AY413" s="7" t="s">
        <v>4710</v>
      </c>
      <c r="AZ413" s="47">
        <v>10096.97</v>
      </c>
      <c r="BA413" s="7"/>
      <c r="BB413" s="47"/>
      <c r="BD413" s="7">
        <v>1</v>
      </c>
      <c r="BE413" s="44">
        <v>25309.49</v>
      </c>
      <c r="BF413" s="7">
        <v>3</v>
      </c>
      <c r="BG413" s="47">
        <v>2979.52</v>
      </c>
      <c r="BH413" s="7"/>
      <c r="BJ413" s="38">
        <v>47</v>
      </c>
      <c r="BK413" s="7">
        <v>3</v>
      </c>
      <c r="BL413" s="7" t="str">
        <f t="shared" si="12"/>
        <v>no</v>
      </c>
      <c r="BM413" s="7">
        <v>3</v>
      </c>
      <c r="BN413" s="7"/>
    </row>
    <row r="414" ht="15.6" spans="2:66">
      <c r="B414" s="24" t="s">
        <v>826</v>
      </c>
      <c r="G414" s="7" t="s">
        <v>4687</v>
      </c>
      <c r="K414" s="18" t="s">
        <v>4687</v>
      </c>
      <c r="N414" s="7">
        <v>1</v>
      </c>
      <c r="Q414" s="7" t="s">
        <v>826</v>
      </c>
      <c r="R414" s="7"/>
      <c r="U414" s="7">
        <v>4.76</v>
      </c>
      <c r="V414" s="7" t="s">
        <v>4687</v>
      </c>
      <c r="W414" s="7">
        <v>4.86</v>
      </c>
      <c r="AA414" s="19">
        <v>25127.22</v>
      </c>
      <c r="AF414" s="38">
        <v>35</v>
      </c>
      <c r="AG414" s="44">
        <v>25127.22</v>
      </c>
      <c r="AH414" s="7" t="str">
        <f t="shared" si="13"/>
        <v>no</v>
      </c>
      <c r="AI414" s="6">
        <v>11356.66</v>
      </c>
      <c r="AJ414" s="7"/>
      <c r="AL414" t="s">
        <v>4710</v>
      </c>
      <c r="AM414" s="19">
        <v>25127.22</v>
      </c>
      <c r="AT414" s="7" t="s">
        <v>4709</v>
      </c>
      <c r="AU414" s="47">
        <v>14081.93</v>
      </c>
      <c r="AV414" s="7"/>
      <c r="AW414" s="7"/>
      <c r="AY414" s="7" t="s">
        <v>4710</v>
      </c>
      <c r="AZ414" s="47">
        <v>10085.85</v>
      </c>
      <c r="BA414" s="7"/>
      <c r="BB414" s="47"/>
      <c r="BD414" s="7">
        <v>2</v>
      </c>
      <c r="BE414" s="44">
        <v>25127.22</v>
      </c>
      <c r="BF414" s="7">
        <v>3</v>
      </c>
      <c r="BG414" s="47">
        <v>2726.06</v>
      </c>
      <c r="BH414" s="7"/>
      <c r="BJ414" s="38">
        <v>35</v>
      </c>
      <c r="BK414" s="7">
        <v>2</v>
      </c>
      <c r="BL414" s="7" t="str">
        <f t="shared" si="12"/>
        <v>yes</v>
      </c>
      <c r="BM414" s="7">
        <v>0</v>
      </c>
      <c r="BN414" s="7"/>
    </row>
    <row r="415" ht="15.6" spans="2:66">
      <c r="B415" s="24" t="s">
        <v>828</v>
      </c>
      <c r="G415" s="7" t="s">
        <v>4690</v>
      </c>
      <c r="K415" s="18" t="s">
        <v>4689</v>
      </c>
      <c r="N415" s="7">
        <v>1</v>
      </c>
      <c r="Q415" s="7" t="s">
        <v>828</v>
      </c>
      <c r="R415" s="7"/>
      <c r="U415" s="7">
        <v>6.13</v>
      </c>
      <c r="V415" s="7" t="s">
        <v>4689</v>
      </c>
      <c r="W415" s="7">
        <v>6.1</v>
      </c>
      <c r="AA415" s="19">
        <v>25081.77</v>
      </c>
      <c r="AF415" s="38">
        <v>53</v>
      </c>
      <c r="AG415" s="44">
        <v>25081.77</v>
      </c>
      <c r="AH415" s="7" t="str">
        <f t="shared" si="13"/>
        <v>yes</v>
      </c>
      <c r="AI415" s="6">
        <v>11353.23</v>
      </c>
      <c r="AJ415" s="7"/>
      <c r="AL415" t="s">
        <v>4710</v>
      </c>
      <c r="AM415" s="19">
        <v>25081.77</v>
      </c>
      <c r="AT415" s="7" t="s">
        <v>4709</v>
      </c>
      <c r="AU415" s="47">
        <v>14043.48</v>
      </c>
      <c r="AV415" s="7"/>
      <c r="AW415" s="7"/>
      <c r="AY415" s="7" t="s">
        <v>4710</v>
      </c>
      <c r="AZ415" s="47">
        <v>10072.06</v>
      </c>
      <c r="BA415" s="7"/>
      <c r="BB415" s="47"/>
      <c r="BD415" s="7">
        <v>0</v>
      </c>
      <c r="BE415" s="44">
        <v>25081.77</v>
      </c>
      <c r="BF415" s="7">
        <v>3</v>
      </c>
      <c r="BG415" s="47">
        <v>2545.68</v>
      </c>
      <c r="BH415" s="7"/>
      <c r="BJ415" s="38">
        <v>53</v>
      </c>
      <c r="BK415" s="7">
        <v>3</v>
      </c>
      <c r="BL415" s="7" t="str">
        <f t="shared" si="12"/>
        <v>no</v>
      </c>
      <c r="BM415" s="7">
        <v>0</v>
      </c>
      <c r="BN415" s="7"/>
    </row>
    <row r="416" ht="15.6" spans="2:66">
      <c r="B416" s="24" t="s">
        <v>830</v>
      </c>
      <c r="G416" s="7" t="s">
        <v>4687</v>
      </c>
      <c r="K416" s="18" t="s">
        <v>4689</v>
      </c>
      <c r="N416" s="7">
        <v>2</v>
      </c>
      <c r="Q416" s="7" t="s">
        <v>830</v>
      </c>
      <c r="R416" s="7"/>
      <c r="U416" s="7">
        <v>10.47</v>
      </c>
      <c r="V416" s="7" t="s">
        <v>4689</v>
      </c>
      <c r="W416" s="7">
        <v>6.15</v>
      </c>
      <c r="AA416" s="19">
        <v>25075.97</v>
      </c>
      <c r="AF416" s="38">
        <v>53</v>
      </c>
      <c r="AG416" s="44">
        <v>25075.97</v>
      </c>
      <c r="AH416" s="7" t="str">
        <f t="shared" si="13"/>
        <v>yes</v>
      </c>
      <c r="AI416" s="6">
        <v>11345.52</v>
      </c>
      <c r="AJ416" s="7"/>
      <c r="AL416" t="s">
        <v>4709</v>
      </c>
      <c r="AM416" s="19">
        <v>25075.97</v>
      </c>
      <c r="AT416" s="7" t="s">
        <v>4709</v>
      </c>
      <c r="AU416" s="47">
        <v>14007.22</v>
      </c>
      <c r="AV416" s="7"/>
      <c r="AW416" s="7"/>
      <c r="AY416" s="7" t="s">
        <v>4710</v>
      </c>
      <c r="AZ416" s="47">
        <v>10065.41</v>
      </c>
      <c r="BA416" s="7"/>
      <c r="BB416" s="47"/>
      <c r="BD416" s="7">
        <v>0</v>
      </c>
      <c r="BE416" s="44">
        <v>25075.97</v>
      </c>
      <c r="BF416" s="7">
        <v>3</v>
      </c>
      <c r="BG416" s="47">
        <v>2540.39</v>
      </c>
      <c r="BH416" s="7"/>
      <c r="BJ416" s="38">
        <v>53</v>
      </c>
      <c r="BK416" s="7">
        <v>3</v>
      </c>
      <c r="BL416" s="7" t="str">
        <f t="shared" si="12"/>
        <v>no</v>
      </c>
      <c r="BM416" s="7">
        <v>3</v>
      </c>
      <c r="BN416" s="7"/>
    </row>
    <row r="417" ht="15.6" spans="2:66">
      <c r="B417" s="24" t="s">
        <v>832</v>
      </c>
      <c r="G417" s="7" t="s">
        <v>4687</v>
      </c>
      <c r="K417" s="18" t="s">
        <v>4689</v>
      </c>
      <c r="N417" s="7">
        <v>1</v>
      </c>
      <c r="Q417" s="7" t="s">
        <v>832</v>
      </c>
      <c r="R417" s="7"/>
      <c r="U417" s="7">
        <v>4.04</v>
      </c>
      <c r="V417" s="7" t="s">
        <v>4689</v>
      </c>
      <c r="W417" s="7">
        <v>4.53</v>
      </c>
      <c r="AA417" s="19">
        <v>24915.22</v>
      </c>
      <c r="AF417" s="38">
        <v>27</v>
      </c>
      <c r="AG417" s="44">
        <v>24915.22</v>
      </c>
      <c r="AH417" s="7" t="str">
        <f t="shared" si="13"/>
        <v>no</v>
      </c>
      <c r="AI417" s="6">
        <v>11344.32</v>
      </c>
      <c r="AJ417" s="7"/>
      <c r="AL417" t="s">
        <v>4709</v>
      </c>
      <c r="AM417" s="19">
        <v>24915.22</v>
      </c>
      <c r="AT417" s="7" t="s">
        <v>4709</v>
      </c>
      <c r="AU417" s="47">
        <v>14001.29</v>
      </c>
      <c r="AV417" s="7"/>
      <c r="AW417" s="7"/>
      <c r="AY417" s="7" t="s">
        <v>4710</v>
      </c>
      <c r="AZ417" s="47">
        <v>10043.25</v>
      </c>
      <c r="BA417" s="7"/>
      <c r="BB417" s="47"/>
      <c r="BD417" s="7">
        <v>3</v>
      </c>
      <c r="BE417" s="44">
        <v>24915.22</v>
      </c>
      <c r="BF417" s="7">
        <v>3</v>
      </c>
      <c r="BG417" s="47">
        <v>2510.79</v>
      </c>
      <c r="BH417" s="7"/>
      <c r="BJ417" s="38">
        <v>27</v>
      </c>
      <c r="BK417" s="7">
        <v>0</v>
      </c>
      <c r="BL417" s="7" t="str">
        <f t="shared" si="12"/>
        <v>yes</v>
      </c>
      <c r="BM417" s="7">
        <v>3</v>
      </c>
      <c r="BN417" s="7"/>
    </row>
    <row r="418" ht="15.6" spans="2:66">
      <c r="B418" s="24" t="s">
        <v>834</v>
      </c>
      <c r="G418" s="7" t="s">
        <v>4687</v>
      </c>
      <c r="K418" s="18" t="s">
        <v>4687</v>
      </c>
      <c r="N418" s="7" t="s">
        <v>4688</v>
      </c>
      <c r="Q418" s="7" t="s">
        <v>834</v>
      </c>
      <c r="R418" s="7"/>
      <c r="U418" s="7">
        <v>5.74</v>
      </c>
      <c r="V418" s="7" t="s">
        <v>4689</v>
      </c>
      <c r="W418" s="7">
        <v>5.48</v>
      </c>
      <c r="AA418" s="19">
        <v>24915.05</v>
      </c>
      <c r="AF418" s="38">
        <v>28</v>
      </c>
      <c r="AG418" s="44">
        <v>24915.05</v>
      </c>
      <c r="AH418" s="7" t="str">
        <f t="shared" si="13"/>
        <v>no</v>
      </c>
      <c r="AI418" s="6">
        <v>11319.12</v>
      </c>
      <c r="AJ418" s="7"/>
      <c r="AL418" t="s">
        <v>4713</v>
      </c>
      <c r="AM418" s="19">
        <v>24915.05</v>
      </c>
      <c r="AT418" s="7" t="s">
        <v>4709</v>
      </c>
      <c r="AU418" s="47">
        <v>14001.13</v>
      </c>
      <c r="AV418" s="7"/>
      <c r="AW418" s="7"/>
      <c r="AY418" s="7" t="s">
        <v>4710</v>
      </c>
      <c r="AZ418" s="47">
        <v>10027.15</v>
      </c>
      <c r="BA418" s="7"/>
      <c r="BB418" s="47"/>
      <c r="BD418" s="7">
        <v>0</v>
      </c>
      <c r="BE418" s="44">
        <v>24915.05</v>
      </c>
      <c r="BF418" s="7">
        <v>3</v>
      </c>
      <c r="BG418" s="47">
        <v>2373.3</v>
      </c>
      <c r="BH418" s="7"/>
      <c r="BJ418" s="38">
        <v>28</v>
      </c>
      <c r="BK418" s="7">
        <v>0</v>
      </c>
      <c r="BL418" s="7" t="str">
        <f t="shared" si="12"/>
        <v>yes</v>
      </c>
      <c r="BM418" s="7">
        <v>0</v>
      </c>
      <c r="BN418" s="7"/>
    </row>
    <row r="419" ht="15.6" spans="2:66">
      <c r="B419" s="24" t="s">
        <v>836</v>
      </c>
      <c r="G419" s="7" t="s">
        <v>4687</v>
      </c>
      <c r="K419" s="18" t="s">
        <v>4687</v>
      </c>
      <c r="N419" s="7">
        <v>1</v>
      </c>
      <c r="Q419" s="7" t="s">
        <v>836</v>
      </c>
      <c r="R419" s="7"/>
      <c r="U419" s="7">
        <v>6.33</v>
      </c>
      <c r="V419" s="7" t="s">
        <v>4689</v>
      </c>
      <c r="W419" s="7">
        <v>7.16</v>
      </c>
      <c r="AA419" s="19">
        <v>24873.38</v>
      </c>
      <c r="AF419" s="38">
        <v>30</v>
      </c>
      <c r="AG419" s="44">
        <v>24873.38</v>
      </c>
      <c r="AH419" s="7" t="str">
        <f t="shared" si="13"/>
        <v>no</v>
      </c>
      <c r="AI419" s="6">
        <v>11312.33</v>
      </c>
      <c r="AJ419" s="7"/>
      <c r="AL419" t="s">
        <v>4709</v>
      </c>
      <c r="AM419" s="19">
        <v>24873.38</v>
      </c>
      <c r="AT419" s="7" t="s">
        <v>4709</v>
      </c>
      <c r="AU419" s="47">
        <v>13981.85</v>
      </c>
      <c r="AV419" s="7"/>
      <c r="AW419" s="7"/>
      <c r="AY419" s="7" t="s">
        <v>4710</v>
      </c>
      <c r="AZ419" s="47">
        <v>10011.44</v>
      </c>
      <c r="BA419" s="7"/>
      <c r="BB419" s="47"/>
      <c r="BD419" s="7">
        <v>1</v>
      </c>
      <c r="BE419" s="44">
        <v>24873.38</v>
      </c>
      <c r="BF419" s="7">
        <v>3</v>
      </c>
      <c r="BG419" s="47">
        <v>2295.24</v>
      </c>
      <c r="BH419" s="7"/>
      <c r="BJ419" s="38">
        <v>30</v>
      </c>
      <c r="BK419" s="7">
        <v>0</v>
      </c>
      <c r="BL419" s="7" t="str">
        <f t="shared" si="12"/>
        <v>yes</v>
      </c>
      <c r="BM419" s="7">
        <v>0</v>
      </c>
      <c r="BN419" s="7"/>
    </row>
    <row r="420" ht="15.6" spans="2:66">
      <c r="B420" s="24" t="s">
        <v>838</v>
      </c>
      <c r="G420" s="7" t="s">
        <v>4687</v>
      </c>
      <c r="K420" s="18" t="s">
        <v>4689</v>
      </c>
      <c r="N420" s="7" t="s">
        <v>4688</v>
      </c>
      <c r="Q420" s="7" t="s">
        <v>838</v>
      </c>
      <c r="R420" s="7"/>
      <c r="U420" s="7">
        <v>4.28</v>
      </c>
      <c r="V420" s="7" t="s">
        <v>4687</v>
      </c>
      <c r="W420" s="7">
        <v>4.55</v>
      </c>
      <c r="AA420" s="19">
        <v>24869.84</v>
      </c>
      <c r="AF420" s="38">
        <v>26</v>
      </c>
      <c r="AG420" s="44">
        <v>24869.84</v>
      </c>
      <c r="AH420" s="7" t="str">
        <f t="shared" si="13"/>
        <v>no</v>
      </c>
      <c r="AI420" s="6">
        <v>11305.93</v>
      </c>
      <c r="AJ420" s="7"/>
      <c r="AL420" t="s">
        <v>4713</v>
      </c>
      <c r="AM420" s="19">
        <v>24869.84</v>
      </c>
      <c r="AT420" s="7" t="s">
        <v>4709</v>
      </c>
      <c r="AU420" s="47">
        <v>13979.45</v>
      </c>
      <c r="AV420" s="7"/>
      <c r="AW420" s="7"/>
      <c r="AY420" s="7" t="s">
        <v>4710</v>
      </c>
      <c r="AZ420" s="47">
        <v>9933.44</v>
      </c>
      <c r="BA420" s="7"/>
      <c r="BB420" s="47"/>
      <c r="BD420" s="7">
        <v>2</v>
      </c>
      <c r="BE420" s="44">
        <v>24869.84</v>
      </c>
      <c r="BF420" s="7">
        <v>3</v>
      </c>
      <c r="BG420" s="47">
        <v>2277.72</v>
      </c>
      <c r="BH420" s="7"/>
      <c r="BJ420" s="38">
        <v>26</v>
      </c>
      <c r="BK420" s="7">
        <v>4</v>
      </c>
      <c r="BL420" s="7" t="str">
        <f t="shared" si="12"/>
        <v>yes</v>
      </c>
      <c r="BM420" s="7">
        <v>0</v>
      </c>
      <c r="BN420" s="7"/>
    </row>
    <row r="421" ht="15.6" spans="2:66">
      <c r="B421" s="24" t="s">
        <v>840</v>
      </c>
      <c r="G421" s="7" t="s">
        <v>4687</v>
      </c>
      <c r="K421" s="18" t="s">
        <v>4689</v>
      </c>
      <c r="N421" s="7">
        <v>2</v>
      </c>
      <c r="Q421" s="7" t="s">
        <v>840</v>
      </c>
      <c r="R421" s="7"/>
      <c r="U421" s="7">
        <v>9.47</v>
      </c>
      <c r="V421" s="7" t="s">
        <v>4689</v>
      </c>
      <c r="W421" s="7">
        <v>6.03</v>
      </c>
      <c r="AA421" s="19">
        <v>24863.25</v>
      </c>
      <c r="AF421" s="38">
        <v>52</v>
      </c>
      <c r="AG421" s="44">
        <v>24863.25</v>
      </c>
      <c r="AH421" s="7" t="str">
        <f t="shared" si="13"/>
        <v>yes</v>
      </c>
      <c r="AI421" s="6">
        <v>11289.11</v>
      </c>
      <c r="AJ421" s="7"/>
      <c r="AL421" t="s">
        <v>4709</v>
      </c>
      <c r="AM421" s="19">
        <v>24863.25</v>
      </c>
      <c r="AT421" s="7" t="s">
        <v>4709</v>
      </c>
      <c r="AU421" s="47">
        <v>13974.46</v>
      </c>
      <c r="AV421" s="7"/>
      <c r="AW421" s="7"/>
      <c r="AY421" s="7" t="s">
        <v>4710</v>
      </c>
      <c r="AZ421" s="47">
        <v>9907.83</v>
      </c>
      <c r="BA421" s="7"/>
      <c r="BB421" s="47"/>
      <c r="BD421" s="7">
        <v>0</v>
      </c>
      <c r="BE421" s="44">
        <v>24863.25</v>
      </c>
      <c r="BF421" s="7">
        <v>3</v>
      </c>
      <c r="BG421" s="47">
        <v>2193.2</v>
      </c>
      <c r="BH421" s="7"/>
      <c r="BJ421" s="38">
        <v>52</v>
      </c>
      <c r="BK421" s="7">
        <v>2</v>
      </c>
      <c r="BL421" s="7" t="str">
        <f t="shared" si="12"/>
        <v>no</v>
      </c>
      <c r="BM421" s="7">
        <v>3</v>
      </c>
      <c r="BN421" s="7"/>
    </row>
    <row r="422" ht="15.6" spans="2:66">
      <c r="B422" s="24" t="s">
        <v>842</v>
      </c>
      <c r="G422" s="7" t="s">
        <v>4687</v>
      </c>
      <c r="K422" s="18" t="s">
        <v>4689</v>
      </c>
      <c r="N422" s="7" t="s">
        <v>4688</v>
      </c>
      <c r="Q422" s="7" t="s">
        <v>842</v>
      </c>
      <c r="R422" s="7"/>
      <c r="U422" s="7">
        <v>4.85</v>
      </c>
      <c r="V422" s="7" t="s">
        <v>4687</v>
      </c>
      <c r="W422" s="7">
        <v>5.47</v>
      </c>
      <c r="AA422" s="19">
        <v>24817.25</v>
      </c>
      <c r="AF422" s="38">
        <v>46</v>
      </c>
      <c r="AG422" s="44">
        <v>24817.25</v>
      </c>
      <c r="AH422" s="7" t="str">
        <f t="shared" si="13"/>
        <v>no</v>
      </c>
      <c r="AI422" s="6">
        <v>11286.54</v>
      </c>
      <c r="AJ422" s="7"/>
      <c r="AL422" t="s">
        <v>4709</v>
      </c>
      <c r="AM422" s="19">
        <v>24817.25</v>
      </c>
      <c r="AT422" s="7" t="s">
        <v>4709</v>
      </c>
      <c r="AU422" s="47">
        <v>13937.67</v>
      </c>
      <c r="AV422" s="7"/>
      <c r="AW422" s="7"/>
      <c r="AY422" s="7" t="s">
        <v>4710</v>
      </c>
      <c r="AZ422" s="47">
        <v>9890.23</v>
      </c>
      <c r="BA422" s="7"/>
      <c r="BB422" s="47"/>
      <c r="BD422" s="7">
        <v>0</v>
      </c>
      <c r="BE422" s="44">
        <v>24817.25</v>
      </c>
      <c r="BF422" s="7">
        <v>3</v>
      </c>
      <c r="BG422" s="47">
        <v>2106.26</v>
      </c>
      <c r="BH422" s="7"/>
      <c r="BJ422" s="38">
        <v>46</v>
      </c>
      <c r="BK422" s="7">
        <v>0</v>
      </c>
      <c r="BL422" s="7" t="str">
        <f t="shared" si="12"/>
        <v>no</v>
      </c>
      <c r="BM422" s="7">
        <v>0</v>
      </c>
      <c r="BN422" s="7"/>
    </row>
    <row r="423" ht="15.6" spans="2:66">
      <c r="B423" s="24" t="s">
        <v>844</v>
      </c>
      <c r="G423" s="7" t="s">
        <v>4687</v>
      </c>
      <c r="K423" s="18" t="s">
        <v>4689</v>
      </c>
      <c r="N423" s="7">
        <v>1</v>
      </c>
      <c r="Q423" s="7" t="s">
        <v>844</v>
      </c>
      <c r="R423" s="7"/>
      <c r="U423" s="7">
        <v>11.03</v>
      </c>
      <c r="V423" s="7" t="s">
        <v>4689</v>
      </c>
      <c r="W423" s="7">
        <v>7.67</v>
      </c>
      <c r="AA423" s="19">
        <v>24795.04</v>
      </c>
      <c r="AF423" s="38">
        <v>47</v>
      </c>
      <c r="AG423" s="44">
        <v>24795.04</v>
      </c>
      <c r="AH423" s="7" t="str">
        <f t="shared" si="13"/>
        <v>no</v>
      </c>
      <c r="AI423" s="6">
        <v>11265.71</v>
      </c>
      <c r="AJ423" s="7"/>
      <c r="AL423" t="s">
        <v>4709</v>
      </c>
      <c r="AM423" s="19">
        <v>24795.04</v>
      </c>
      <c r="AT423" s="7" t="s">
        <v>4709</v>
      </c>
      <c r="AU423" s="47">
        <v>13919.82</v>
      </c>
      <c r="AV423" s="7"/>
      <c r="AW423" s="7"/>
      <c r="AY423" s="7" t="s">
        <v>4710</v>
      </c>
      <c r="AZ423" s="47">
        <v>9869.81</v>
      </c>
      <c r="BA423" s="7"/>
      <c r="BB423" s="47"/>
      <c r="BD423" s="7">
        <v>1</v>
      </c>
      <c r="BE423" s="44">
        <v>24795.04</v>
      </c>
      <c r="BF423" s="7"/>
      <c r="BG423" s="47"/>
      <c r="BH423" s="7"/>
      <c r="BJ423" s="38">
        <v>47</v>
      </c>
      <c r="BK423" s="7">
        <v>2</v>
      </c>
      <c r="BL423" s="7" t="str">
        <f t="shared" si="12"/>
        <v>no</v>
      </c>
      <c r="BM423" s="7">
        <v>0</v>
      </c>
      <c r="BN423" s="7"/>
    </row>
    <row r="424" ht="15.6" spans="2:66">
      <c r="B424" s="24" t="s">
        <v>846</v>
      </c>
      <c r="G424" s="7" t="s">
        <v>4687</v>
      </c>
      <c r="K424" s="18" t="s">
        <v>4687</v>
      </c>
      <c r="N424" s="7">
        <v>2</v>
      </c>
      <c r="Q424" s="7" t="s">
        <v>846</v>
      </c>
      <c r="R424" s="7"/>
      <c r="U424" s="7">
        <v>5.22</v>
      </c>
      <c r="V424" s="7" t="s">
        <v>4689</v>
      </c>
      <c r="W424" s="7">
        <v>6.23</v>
      </c>
      <c r="AA424" s="19">
        <v>24671.66</v>
      </c>
      <c r="AF424" s="38">
        <v>50</v>
      </c>
      <c r="AG424" s="44">
        <v>24671.66</v>
      </c>
      <c r="AH424" s="7" t="str">
        <f t="shared" si="13"/>
        <v>no</v>
      </c>
      <c r="AI424" s="6">
        <v>11264.54</v>
      </c>
      <c r="AJ424" s="7"/>
      <c r="AL424" t="s">
        <v>4710</v>
      </c>
      <c r="AM424" s="19">
        <v>24671.66</v>
      </c>
      <c r="AT424" s="7" t="s">
        <v>4709</v>
      </c>
      <c r="AU424" s="47">
        <v>13887.97</v>
      </c>
      <c r="AV424" s="7"/>
      <c r="AW424" s="7"/>
      <c r="AY424" s="7" t="s">
        <v>4710</v>
      </c>
      <c r="AZ424" s="47">
        <v>9863.47</v>
      </c>
      <c r="BA424" s="7"/>
      <c r="BB424" s="47"/>
      <c r="BD424" s="7">
        <v>3</v>
      </c>
      <c r="BE424" s="44">
        <v>24671.66</v>
      </c>
      <c r="BF424" s="7"/>
      <c r="BG424" s="47"/>
      <c r="BH424" s="7"/>
      <c r="BJ424" s="38">
        <v>50</v>
      </c>
      <c r="BK424" s="7">
        <v>1</v>
      </c>
      <c r="BL424" s="7" t="str">
        <f t="shared" si="12"/>
        <v>no</v>
      </c>
      <c r="BM424" s="7">
        <v>0</v>
      </c>
      <c r="BN424" s="7"/>
    </row>
    <row r="425" ht="15.6" spans="2:66">
      <c r="B425" s="24" t="s">
        <v>848</v>
      </c>
      <c r="G425" s="7" t="s">
        <v>4687</v>
      </c>
      <c r="K425" s="18" t="s">
        <v>4689</v>
      </c>
      <c r="N425" s="7">
        <v>2</v>
      </c>
      <c r="Q425" s="7" t="s">
        <v>848</v>
      </c>
      <c r="R425" s="7"/>
      <c r="U425" s="7">
        <v>9.52</v>
      </c>
      <c r="V425" s="7" t="s">
        <v>4687</v>
      </c>
      <c r="W425" s="7">
        <v>4.09</v>
      </c>
      <c r="AA425" s="19">
        <v>24667.42</v>
      </c>
      <c r="AF425" s="38">
        <v>61</v>
      </c>
      <c r="AG425" s="44">
        <v>24667.42</v>
      </c>
      <c r="AH425" s="7" t="str">
        <f t="shared" si="13"/>
        <v>yes</v>
      </c>
      <c r="AI425" s="6">
        <v>11253.42</v>
      </c>
      <c r="AJ425" s="7"/>
      <c r="AL425" t="s">
        <v>4709</v>
      </c>
      <c r="AM425" s="19">
        <v>24667.42</v>
      </c>
      <c r="AT425" s="7" t="s">
        <v>4709</v>
      </c>
      <c r="AU425" s="47">
        <v>13887.2</v>
      </c>
      <c r="AV425" s="7"/>
      <c r="AW425" s="7"/>
      <c r="AY425" s="7" t="s">
        <v>4710</v>
      </c>
      <c r="AZ425" s="47">
        <v>9850.43</v>
      </c>
      <c r="BA425" s="7"/>
      <c r="BB425" s="47"/>
      <c r="BD425" s="7">
        <v>3</v>
      </c>
      <c r="BE425" s="44">
        <v>24667.42</v>
      </c>
      <c r="BF425" s="7"/>
      <c r="BG425" s="47"/>
      <c r="BH425" s="7"/>
      <c r="BJ425" s="38">
        <v>61</v>
      </c>
      <c r="BK425" s="7">
        <v>0</v>
      </c>
      <c r="BL425" s="7" t="str">
        <f t="shared" si="12"/>
        <v>no</v>
      </c>
      <c r="BM425" s="7">
        <v>0</v>
      </c>
      <c r="BN425" s="7"/>
    </row>
    <row r="426" ht="15.6" spans="2:66">
      <c r="B426" s="24" t="s">
        <v>850</v>
      </c>
      <c r="G426" s="7" t="s">
        <v>4687</v>
      </c>
      <c r="K426" s="18" t="s">
        <v>4687</v>
      </c>
      <c r="N426" s="7" t="s">
        <v>4688</v>
      </c>
      <c r="Q426" s="7" t="s">
        <v>850</v>
      </c>
      <c r="R426" s="7"/>
      <c r="U426" s="7">
        <v>11.09</v>
      </c>
      <c r="V426" s="7" t="s">
        <v>4687</v>
      </c>
      <c r="W426" s="7">
        <v>5.65</v>
      </c>
      <c r="AA426" s="19">
        <v>24603.05</v>
      </c>
      <c r="AF426" s="38">
        <v>54</v>
      </c>
      <c r="AG426" s="44">
        <v>24603.05</v>
      </c>
      <c r="AH426" s="7" t="str">
        <f t="shared" si="13"/>
        <v>yes</v>
      </c>
      <c r="AI426" s="6">
        <v>11244.38</v>
      </c>
      <c r="AJ426" s="7"/>
      <c r="AL426" t="s">
        <v>4709</v>
      </c>
      <c r="AM426" s="19">
        <v>24603.05</v>
      </c>
      <c r="AT426" s="7" t="s">
        <v>4709</v>
      </c>
      <c r="AU426" s="47">
        <v>13886.4</v>
      </c>
      <c r="AV426" s="7"/>
      <c r="AW426" s="7"/>
      <c r="AY426" s="7" t="s">
        <v>4710</v>
      </c>
      <c r="AZ426" s="47">
        <v>9788.87</v>
      </c>
      <c r="BA426" s="7"/>
      <c r="BB426" s="47"/>
      <c r="BD426" s="7">
        <v>2</v>
      </c>
      <c r="BE426" s="44">
        <v>24603.05</v>
      </c>
      <c r="BF426" s="7"/>
      <c r="BG426" s="47"/>
      <c r="BH426" s="7"/>
      <c r="BJ426" s="38">
        <v>54</v>
      </c>
      <c r="BK426" s="7">
        <v>0</v>
      </c>
      <c r="BL426" s="7" t="str">
        <f t="shared" si="12"/>
        <v>no</v>
      </c>
      <c r="BM426" s="7">
        <v>0</v>
      </c>
      <c r="BN426" s="7"/>
    </row>
    <row r="427" ht="15.6" spans="2:66">
      <c r="B427" s="24" t="s">
        <v>852</v>
      </c>
      <c r="G427" s="7" t="s">
        <v>4687</v>
      </c>
      <c r="K427" s="18" t="s">
        <v>4689</v>
      </c>
      <c r="N427" s="7">
        <v>2</v>
      </c>
      <c r="Q427" s="7" t="s">
        <v>852</v>
      </c>
      <c r="R427" s="7"/>
      <c r="U427" s="7">
        <v>9.45</v>
      </c>
      <c r="V427" s="7" t="s">
        <v>4689</v>
      </c>
      <c r="W427" s="7">
        <v>10.55</v>
      </c>
      <c r="AA427" s="19">
        <v>24535.7</v>
      </c>
      <c r="AF427" s="38">
        <v>52</v>
      </c>
      <c r="AG427" s="44">
        <v>24535.7</v>
      </c>
      <c r="AH427" s="7" t="str">
        <f t="shared" si="13"/>
        <v>yes</v>
      </c>
      <c r="AI427" s="6">
        <v>11187.66</v>
      </c>
      <c r="AJ427" s="7"/>
      <c r="AL427" t="s">
        <v>4709</v>
      </c>
      <c r="AM427" s="19">
        <v>24535.7</v>
      </c>
      <c r="AT427" s="7" t="s">
        <v>4709</v>
      </c>
      <c r="AU427" s="47">
        <v>13880.95</v>
      </c>
      <c r="AV427" s="7"/>
      <c r="AW427" s="7"/>
      <c r="AY427" s="7" t="s">
        <v>4710</v>
      </c>
      <c r="AZ427" s="47">
        <v>9764.08</v>
      </c>
      <c r="BA427" s="7"/>
      <c r="BB427" s="47"/>
      <c r="BD427" s="7">
        <v>0</v>
      </c>
      <c r="BE427" s="44">
        <v>24535.7</v>
      </c>
      <c r="BF427" s="7"/>
      <c r="BG427" s="47"/>
      <c r="BH427" s="7"/>
      <c r="BJ427" s="38">
        <v>52</v>
      </c>
      <c r="BK427" s="7">
        <v>0</v>
      </c>
      <c r="BL427" s="7" t="str">
        <f t="shared" si="12"/>
        <v>no</v>
      </c>
      <c r="BM427" s="7">
        <v>0</v>
      </c>
      <c r="BN427" s="7"/>
    </row>
    <row r="428" ht="15.6" spans="2:66">
      <c r="B428" s="24" t="s">
        <v>854</v>
      </c>
      <c r="G428" s="7" t="s">
        <v>4687</v>
      </c>
      <c r="K428" s="18" t="s">
        <v>4687</v>
      </c>
      <c r="N428" s="7" t="s">
        <v>4688</v>
      </c>
      <c r="Q428" s="7" t="s">
        <v>854</v>
      </c>
      <c r="R428" s="7"/>
      <c r="U428" s="7">
        <v>5.51</v>
      </c>
      <c r="V428" s="7" t="s">
        <v>4689</v>
      </c>
      <c r="W428" s="7">
        <v>4.92</v>
      </c>
      <c r="AA428" s="19">
        <v>24520.26</v>
      </c>
      <c r="AF428" s="38">
        <v>23</v>
      </c>
      <c r="AG428" s="44">
        <v>24520.26</v>
      </c>
      <c r="AH428" s="7" t="str">
        <f t="shared" si="13"/>
        <v>no</v>
      </c>
      <c r="AI428" s="6">
        <v>11165.42</v>
      </c>
      <c r="AJ428" s="7"/>
      <c r="AL428" t="s">
        <v>4710</v>
      </c>
      <c r="AM428" s="19">
        <v>24520.26</v>
      </c>
      <c r="AT428" s="7" t="s">
        <v>4709</v>
      </c>
      <c r="AU428" s="47">
        <v>13874.89</v>
      </c>
      <c r="AV428" s="7"/>
      <c r="AW428" s="7"/>
      <c r="AY428" s="7" t="s">
        <v>4710</v>
      </c>
      <c r="AZ428" s="47">
        <v>9724.53</v>
      </c>
      <c r="BA428" s="7"/>
      <c r="BB428" s="47"/>
      <c r="BD428" s="7">
        <v>0</v>
      </c>
      <c r="BE428" s="44">
        <v>24520.26</v>
      </c>
      <c r="BF428" s="7"/>
      <c r="BG428" s="47"/>
      <c r="BH428" s="7"/>
      <c r="BJ428" s="38">
        <v>23</v>
      </c>
      <c r="BK428" s="7">
        <v>0</v>
      </c>
      <c r="BL428" s="7" t="str">
        <f t="shared" si="12"/>
        <v>yes</v>
      </c>
      <c r="BM428" s="7">
        <v>0</v>
      </c>
      <c r="BN428" s="7"/>
    </row>
    <row r="429" ht="15.6" spans="2:66">
      <c r="B429" s="24" t="s">
        <v>856</v>
      </c>
      <c r="G429" s="7" t="s">
        <v>4687</v>
      </c>
      <c r="K429" s="18" t="s">
        <v>4687</v>
      </c>
      <c r="N429" s="7">
        <v>1</v>
      </c>
      <c r="Q429" s="7" t="s">
        <v>856</v>
      </c>
      <c r="R429" s="7"/>
      <c r="U429" s="7">
        <v>4.18</v>
      </c>
      <c r="V429" s="7" t="s">
        <v>4689</v>
      </c>
      <c r="W429" s="7">
        <v>5.9</v>
      </c>
      <c r="AA429" s="19">
        <v>24513.09</v>
      </c>
      <c r="AF429" s="38">
        <v>18</v>
      </c>
      <c r="AG429" s="44">
        <v>24513.09</v>
      </c>
      <c r="AH429" s="7" t="str">
        <f t="shared" si="13"/>
        <v>no</v>
      </c>
      <c r="AI429" s="6">
        <v>11163.57</v>
      </c>
      <c r="AJ429" s="7"/>
      <c r="AL429" t="s">
        <v>4709</v>
      </c>
      <c r="AM429" s="19">
        <v>24513.09</v>
      </c>
      <c r="AT429" s="7" t="s">
        <v>4709</v>
      </c>
      <c r="AU429" s="47">
        <v>13844.8</v>
      </c>
      <c r="AV429" s="7"/>
      <c r="AW429" s="7"/>
      <c r="AY429" s="7" t="s">
        <v>4710</v>
      </c>
      <c r="AZ429" s="47">
        <v>9722.77</v>
      </c>
      <c r="BA429" s="7"/>
      <c r="BB429" s="47"/>
      <c r="BD429" s="7">
        <v>0</v>
      </c>
      <c r="BE429" s="44">
        <v>24513.09</v>
      </c>
      <c r="BF429" s="7"/>
      <c r="BG429" s="47"/>
      <c r="BH429" s="7"/>
      <c r="BJ429" s="38">
        <v>18</v>
      </c>
      <c r="BK429" s="7">
        <v>0</v>
      </c>
      <c r="BL429" s="7" t="str">
        <f t="shared" si="12"/>
        <v>yes</v>
      </c>
      <c r="BM429" s="7">
        <v>0</v>
      </c>
      <c r="BN429" s="7"/>
    </row>
    <row r="430" ht="15.6" spans="2:66">
      <c r="B430" s="24" t="s">
        <v>858</v>
      </c>
      <c r="G430" s="7" t="s">
        <v>4687</v>
      </c>
      <c r="K430" s="18" t="s">
        <v>4689</v>
      </c>
      <c r="N430" s="7">
        <v>1</v>
      </c>
      <c r="Q430" s="7" t="s">
        <v>858</v>
      </c>
      <c r="R430" s="7"/>
      <c r="U430" s="7">
        <v>5.98</v>
      </c>
      <c r="V430" s="7" t="s">
        <v>4687</v>
      </c>
      <c r="W430" s="7">
        <v>5.8</v>
      </c>
      <c r="AA430" s="19">
        <v>24476.48</v>
      </c>
      <c r="AF430" s="38">
        <v>58</v>
      </c>
      <c r="AG430" s="44">
        <v>24476.48</v>
      </c>
      <c r="AH430" s="7" t="str">
        <f t="shared" si="13"/>
        <v>yes</v>
      </c>
      <c r="AI430" s="6">
        <v>11150.78</v>
      </c>
      <c r="AJ430" s="7"/>
      <c r="AL430" t="s">
        <v>4709</v>
      </c>
      <c r="AM430" s="19">
        <v>24476.48</v>
      </c>
      <c r="AT430" s="7" t="s">
        <v>4709</v>
      </c>
      <c r="AU430" s="47">
        <v>13844.51</v>
      </c>
      <c r="AV430" s="7"/>
      <c r="AW430" s="7"/>
      <c r="AY430" s="7" t="s">
        <v>4710</v>
      </c>
      <c r="AZ430" s="47">
        <v>9698.42</v>
      </c>
      <c r="BA430" s="7"/>
      <c r="BB430" s="47"/>
      <c r="BD430" s="7">
        <v>1</v>
      </c>
      <c r="BE430" s="44">
        <v>24476.48</v>
      </c>
      <c r="BF430" s="7"/>
      <c r="BG430" s="47"/>
      <c r="BH430" s="7"/>
      <c r="BJ430" s="38">
        <v>58</v>
      </c>
      <c r="BK430" s="7">
        <v>0</v>
      </c>
      <c r="BL430" s="7" t="str">
        <f t="shared" si="12"/>
        <v>no</v>
      </c>
      <c r="BM430" s="7">
        <v>0</v>
      </c>
      <c r="BN430" s="7"/>
    </row>
    <row r="431" ht="15.6" spans="2:66">
      <c r="B431" s="24" t="s">
        <v>860</v>
      </c>
      <c r="G431" s="7" t="s">
        <v>4687</v>
      </c>
      <c r="K431" s="18" t="s">
        <v>4687</v>
      </c>
      <c r="N431" s="7" t="s">
        <v>4688</v>
      </c>
      <c r="Q431" s="7" t="s">
        <v>860</v>
      </c>
      <c r="R431" s="7"/>
      <c r="U431" s="7">
        <v>10.16</v>
      </c>
      <c r="V431" s="7" t="s">
        <v>4689</v>
      </c>
      <c r="W431" s="7">
        <v>6.21</v>
      </c>
      <c r="AA431" s="19">
        <v>24393.62</v>
      </c>
      <c r="AF431" s="38">
        <v>48</v>
      </c>
      <c r="AG431" s="44">
        <v>24393.62</v>
      </c>
      <c r="AH431" s="7" t="str">
        <f t="shared" si="13"/>
        <v>no</v>
      </c>
      <c r="AI431" s="6">
        <v>11093.62</v>
      </c>
      <c r="AJ431" s="7"/>
      <c r="AL431" t="s">
        <v>4709</v>
      </c>
      <c r="AM431" s="19">
        <v>24393.62</v>
      </c>
      <c r="AT431" s="7" t="s">
        <v>4709</v>
      </c>
      <c r="AU431" s="47">
        <v>9991.04</v>
      </c>
      <c r="AV431" s="7"/>
      <c r="AW431" s="7"/>
      <c r="AY431" s="7" t="s">
        <v>4710</v>
      </c>
      <c r="AZ431" s="47">
        <v>9684.29</v>
      </c>
      <c r="BA431" s="7"/>
      <c r="BB431" s="47"/>
      <c r="BD431" s="7">
        <v>0</v>
      </c>
      <c r="BE431" s="44">
        <v>24393.62</v>
      </c>
      <c r="BF431" s="7"/>
      <c r="BG431" s="47"/>
      <c r="BH431" s="7"/>
      <c r="BJ431" s="38">
        <v>48</v>
      </c>
      <c r="BK431" s="7">
        <v>3</v>
      </c>
      <c r="BL431" s="7" t="str">
        <f t="shared" si="12"/>
        <v>no</v>
      </c>
      <c r="BM431" s="7">
        <v>3</v>
      </c>
      <c r="BN431" s="7"/>
    </row>
    <row r="432" ht="15.6" spans="2:66">
      <c r="B432" s="24" t="s">
        <v>862</v>
      </c>
      <c r="G432" s="7" t="s">
        <v>4687</v>
      </c>
      <c r="K432" s="18" t="s">
        <v>4687</v>
      </c>
      <c r="N432" s="7">
        <v>2</v>
      </c>
      <c r="Q432" s="7" t="s">
        <v>862</v>
      </c>
      <c r="R432" s="7"/>
      <c r="U432" s="7">
        <v>11.71</v>
      </c>
      <c r="V432" s="7" t="s">
        <v>4689</v>
      </c>
      <c r="W432" s="7">
        <v>6.17</v>
      </c>
      <c r="AA432" s="19">
        <v>24387.74</v>
      </c>
      <c r="AF432" s="38">
        <v>49</v>
      </c>
      <c r="AG432" s="44">
        <v>24387.74</v>
      </c>
      <c r="AH432" s="7" t="str">
        <f t="shared" si="13"/>
        <v>no</v>
      </c>
      <c r="AI432" s="6">
        <v>11090.72</v>
      </c>
      <c r="AJ432" s="7"/>
      <c r="AL432" t="s">
        <v>4709</v>
      </c>
      <c r="AM432" s="19">
        <v>24387.74</v>
      </c>
      <c r="AT432" s="7" t="s">
        <v>4709</v>
      </c>
      <c r="AU432" s="47">
        <v>9964.06</v>
      </c>
      <c r="AV432" s="7"/>
      <c r="AW432" s="7"/>
      <c r="AY432" s="7" t="s">
        <v>4710</v>
      </c>
      <c r="AZ432" s="47">
        <v>9630.91</v>
      </c>
      <c r="BA432" s="7"/>
      <c r="BB432" s="47"/>
      <c r="BD432" s="7">
        <v>1</v>
      </c>
      <c r="BE432" s="44">
        <v>24387.74</v>
      </c>
      <c r="BF432" s="7"/>
      <c r="BG432" s="47"/>
      <c r="BH432" s="7"/>
      <c r="BJ432" s="38">
        <v>49</v>
      </c>
      <c r="BK432" s="7">
        <v>3</v>
      </c>
      <c r="BL432" s="7" t="str">
        <f t="shared" si="12"/>
        <v>no</v>
      </c>
      <c r="BM432" s="7">
        <v>3</v>
      </c>
      <c r="BN432" s="7"/>
    </row>
    <row r="433" ht="15.6" spans="2:66">
      <c r="B433" s="24" t="s">
        <v>864</v>
      </c>
      <c r="G433" s="7" t="s">
        <v>4690</v>
      </c>
      <c r="K433" s="18" t="s">
        <v>4687</v>
      </c>
      <c r="N433" s="7">
        <v>1</v>
      </c>
      <c r="Q433" s="7" t="s">
        <v>864</v>
      </c>
      <c r="R433" s="7"/>
      <c r="U433" s="7">
        <v>5.23</v>
      </c>
      <c r="V433" s="7" t="s">
        <v>4687</v>
      </c>
      <c r="W433" s="7">
        <v>5.2</v>
      </c>
      <c r="AA433" s="19">
        <v>24294.02</v>
      </c>
      <c r="AF433" s="38">
        <v>19</v>
      </c>
      <c r="AG433" s="44">
        <v>24294.02</v>
      </c>
      <c r="AH433" s="7" t="str">
        <f t="shared" si="13"/>
        <v>no</v>
      </c>
      <c r="AI433" s="6">
        <v>11082.58</v>
      </c>
      <c r="AJ433" s="7"/>
      <c r="AL433" t="s">
        <v>4709</v>
      </c>
      <c r="AM433" s="19">
        <v>24294.02</v>
      </c>
      <c r="AT433" s="7" t="s">
        <v>4709</v>
      </c>
      <c r="AU433" s="47">
        <v>9957.72</v>
      </c>
      <c r="AV433" s="7"/>
      <c r="AW433" s="7"/>
      <c r="AY433" s="7" t="s">
        <v>4710</v>
      </c>
      <c r="AZ433" s="47">
        <v>9620.33</v>
      </c>
      <c r="BA433" s="7"/>
      <c r="BB433" s="47"/>
      <c r="BD433" s="7">
        <v>0</v>
      </c>
      <c r="BE433" s="44">
        <v>24294.02</v>
      </c>
      <c r="BF433" s="7"/>
      <c r="BG433" s="47"/>
      <c r="BH433" s="7"/>
      <c r="BJ433" s="38">
        <v>19</v>
      </c>
      <c r="BK433" s="7">
        <v>2</v>
      </c>
      <c r="BL433" s="7" t="str">
        <f t="shared" si="12"/>
        <v>yes</v>
      </c>
      <c r="BM433" s="7">
        <v>4</v>
      </c>
      <c r="BN433" s="7"/>
    </row>
    <row r="434" ht="15.6" spans="2:66">
      <c r="B434" s="24" t="s">
        <v>866</v>
      </c>
      <c r="G434" s="7" t="s">
        <v>4687</v>
      </c>
      <c r="K434" s="18" t="s">
        <v>4687</v>
      </c>
      <c r="N434" s="7" t="s">
        <v>4688</v>
      </c>
      <c r="Q434" s="7" t="s">
        <v>866</v>
      </c>
      <c r="R434" s="7"/>
      <c r="U434" s="7">
        <v>6.85</v>
      </c>
      <c r="V434" s="7" t="s">
        <v>4689</v>
      </c>
      <c r="W434" s="7">
        <v>6.84</v>
      </c>
      <c r="AA434" s="19">
        <v>24227.34</v>
      </c>
      <c r="AF434" s="38">
        <v>51</v>
      </c>
      <c r="AG434" s="44">
        <v>24227.34</v>
      </c>
      <c r="AH434" s="7" t="str">
        <f t="shared" si="13"/>
        <v>yes</v>
      </c>
      <c r="AI434" s="6">
        <v>11073.18</v>
      </c>
      <c r="AJ434" s="7"/>
      <c r="AL434" t="s">
        <v>4709</v>
      </c>
      <c r="AM434" s="19">
        <v>24227.34</v>
      </c>
      <c r="AT434" s="7" t="s">
        <v>4709</v>
      </c>
      <c r="AU434" s="47">
        <v>9931.96</v>
      </c>
      <c r="AV434" s="7"/>
      <c r="AW434" s="7"/>
      <c r="AY434" s="7" t="s">
        <v>4710</v>
      </c>
      <c r="AZ434" s="47">
        <v>9617.66</v>
      </c>
      <c r="BA434" s="7"/>
      <c r="BB434" s="47"/>
      <c r="BD434" s="7">
        <v>2</v>
      </c>
      <c r="BE434" s="44">
        <v>24227.34</v>
      </c>
      <c r="BF434" s="7"/>
      <c r="BG434" s="47"/>
      <c r="BH434" s="7"/>
      <c r="BJ434" s="38">
        <v>51</v>
      </c>
      <c r="BK434" s="7">
        <v>2</v>
      </c>
      <c r="BL434" s="7" t="str">
        <f t="shared" si="12"/>
        <v>no</v>
      </c>
      <c r="BM434" s="7">
        <v>0</v>
      </c>
      <c r="BN434" s="7"/>
    </row>
    <row r="435" ht="15.6" spans="2:66">
      <c r="B435" s="24" t="s">
        <v>868</v>
      </c>
      <c r="G435" s="7" t="s">
        <v>4687</v>
      </c>
      <c r="K435" s="18" t="s">
        <v>4689</v>
      </c>
      <c r="N435" s="7">
        <v>2</v>
      </c>
      <c r="Q435" s="7" t="s">
        <v>868</v>
      </c>
      <c r="R435" s="7"/>
      <c r="U435" s="7">
        <v>7.05</v>
      </c>
      <c r="V435" s="7" t="s">
        <v>4689</v>
      </c>
      <c r="W435" s="7">
        <v>4.87</v>
      </c>
      <c r="AA435" s="19">
        <v>24180.93</v>
      </c>
      <c r="AF435" s="38">
        <v>52</v>
      </c>
      <c r="AG435" s="44">
        <v>24180.93</v>
      </c>
      <c r="AH435" s="7" t="str">
        <f t="shared" si="13"/>
        <v>yes</v>
      </c>
      <c r="AI435" s="6">
        <v>11070.54</v>
      </c>
      <c r="AJ435" s="7"/>
      <c r="AL435" t="s">
        <v>4709</v>
      </c>
      <c r="AM435" s="19">
        <v>24180.93</v>
      </c>
      <c r="AT435" s="7" t="s">
        <v>4709</v>
      </c>
      <c r="AU435" s="47">
        <v>9930.64</v>
      </c>
      <c r="AV435" s="7"/>
      <c r="AW435" s="7"/>
      <c r="AY435" s="7" t="s">
        <v>4710</v>
      </c>
      <c r="AZ435" s="47">
        <v>9597.63</v>
      </c>
      <c r="BA435" s="7"/>
      <c r="BB435" s="47"/>
      <c r="BD435" s="7">
        <v>2</v>
      </c>
      <c r="BE435" s="44">
        <v>24180.93</v>
      </c>
      <c r="BF435" s="7"/>
      <c r="BG435" s="47"/>
      <c r="BH435" s="7"/>
      <c r="BJ435" s="38">
        <v>52</v>
      </c>
      <c r="BK435" s="7">
        <v>1</v>
      </c>
      <c r="BL435" s="7" t="str">
        <f t="shared" si="12"/>
        <v>no</v>
      </c>
      <c r="BM435" s="7">
        <v>3</v>
      </c>
      <c r="BN435" s="7"/>
    </row>
    <row r="436" ht="15.6" spans="2:66">
      <c r="B436" s="24" t="s">
        <v>870</v>
      </c>
      <c r="G436" s="7" t="s">
        <v>4687</v>
      </c>
      <c r="K436" s="18" t="s">
        <v>4687</v>
      </c>
      <c r="N436" s="7">
        <v>2</v>
      </c>
      <c r="Q436" s="7" t="s">
        <v>870</v>
      </c>
      <c r="R436" s="7"/>
      <c r="U436" s="7">
        <v>11.64</v>
      </c>
      <c r="V436" s="7" t="s">
        <v>4689</v>
      </c>
      <c r="W436" s="7">
        <v>6.07</v>
      </c>
      <c r="AA436" s="19">
        <v>24106.91</v>
      </c>
      <c r="AF436" s="38">
        <v>49</v>
      </c>
      <c r="AG436" s="44">
        <v>24106.91</v>
      </c>
      <c r="AH436" s="7" t="str">
        <f t="shared" si="13"/>
        <v>no</v>
      </c>
      <c r="AI436" s="6">
        <v>11068.77</v>
      </c>
      <c r="AJ436" s="7"/>
      <c r="AL436" t="s">
        <v>4709</v>
      </c>
      <c r="AM436" s="19">
        <v>24106.91</v>
      </c>
      <c r="AT436" s="7" t="s">
        <v>4709</v>
      </c>
      <c r="AU436" s="47">
        <v>9910.36</v>
      </c>
      <c r="AV436" s="7"/>
      <c r="AW436" s="7"/>
      <c r="AY436" s="7" t="s">
        <v>4710</v>
      </c>
      <c r="AZ436" s="47">
        <v>9582.54</v>
      </c>
      <c r="BA436" s="7"/>
      <c r="BB436" s="47"/>
      <c r="BD436" s="7">
        <v>0</v>
      </c>
      <c r="BE436" s="44">
        <v>24106.91</v>
      </c>
      <c r="BF436" s="7"/>
      <c r="BG436" s="47"/>
      <c r="BH436" s="7"/>
      <c r="BJ436" s="38">
        <v>49</v>
      </c>
      <c r="BK436" s="7">
        <v>2</v>
      </c>
      <c r="BL436" s="7" t="str">
        <f t="shared" si="12"/>
        <v>no</v>
      </c>
      <c r="BM436" s="7">
        <v>0</v>
      </c>
      <c r="BN436" s="7"/>
    </row>
    <row r="437" ht="15.6" spans="2:66">
      <c r="B437" s="24" t="s">
        <v>872</v>
      </c>
      <c r="G437" s="7" t="s">
        <v>4687</v>
      </c>
      <c r="K437" s="18" t="s">
        <v>4687</v>
      </c>
      <c r="N437" s="7" t="s">
        <v>4688</v>
      </c>
      <c r="Q437" s="7" t="s">
        <v>872</v>
      </c>
      <c r="R437" s="7"/>
      <c r="U437" s="7">
        <v>10.52</v>
      </c>
      <c r="V437" s="7" t="s">
        <v>4689</v>
      </c>
      <c r="W437" s="7">
        <v>4.33</v>
      </c>
      <c r="AA437" s="19">
        <v>24059.68</v>
      </c>
      <c r="AF437" s="38">
        <v>48</v>
      </c>
      <c r="AG437" s="44">
        <v>24059.68</v>
      </c>
      <c r="AH437" s="7" t="str">
        <f t="shared" si="13"/>
        <v>no</v>
      </c>
      <c r="AI437" s="6">
        <v>11013.71</v>
      </c>
      <c r="AJ437" s="7"/>
      <c r="AL437" t="s">
        <v>4709</v>
      </c>
      <c r="AM437" s="19">
        <v>24059.68</v>
      </c>
      <c r="AT437" s="7" t="s">
        <v>4709</v>
      </c>
      <c r="AU437" s="47">
        <v>9894.69</v>
      </c>
      <c r="AV437" s="7"/>
      <c r="AW437" s="7"/>
      <c r="AY437" s="7" t="s">
        <v>4710</v>
      </c>
      <c r="AZ437" s="47">
        <v>9563.03</v>
      </c>
      <c r="BA437" s="7"/>
      <c r="BB437" s="47"/>
      <c r="BD437" s="7">
        <v>0</v>
      </c>
      <c r="BE437" s="44">
        <v>24059.68</v>
      </c>
      <c r="BF437" s="7"/>
      <c r="BG437" s="47"/>
      <c r="BH437" s="7"/>
      <c r="BJ437" s="38">
        <v>48</v>
      </c>
      <c r="BK437" s="7">
        <v>1</v>
      </c>
      <c r="BL437" s="7" t="str">
        <f t="shared" si="12"/>
        <v>no</v>
      </c>
      <c r="BM437" s="7">
        <v>0</v>
      </c>
      <c r="BN437" s="7"/>
    </row>
    <row r="438" ht="15.6" spans="2:66">
      <c r="B438" s="24" t="s">
        <v>874</v>
      </c>
      <c r="G438" s="7" t="s">
        <v>4690</v>
      </c>
      <c r="K438" s="18" t="s">
        <v>4689</v>
      </c>
      <c r="N438" s="7">
        <v>1</v>
      </c>
      <c r="Q438" s="7" t="s">
        <v>874</v>
      </c>
      <c r="R438" s="7"/>
      <c r="U438" s="7">
        <v>4.01</v>
      </c>
      <c r="V438" s="7" t="s">
        <v>4687</v>
      </c>
      <c r="W438" s="7">
        <v>5.5</v>
      </c>
      <c r="AA438" s="19">
        <v>23967.38</v>
      </c>
      <c r="AF438" s="38">
        <v>39</v>
      </c>
      <c r="AG438" s="44">
        <v>23967.38</v>
      </c>
      <c r="AH438" s="7" t="str">
        <f t="shared" si="13"/>
        <v>no</v>
      </c>
      <c r="AI438" s="6">
        <v>10982.5</v>
      </c>
      <c r="AJ438" s="7"/>
      <c r="AL438" t="s">
        <v>4709</v>
      </c>
      <c r="AM438" s="19">
        <v>23967.38</v>
      </c>
      <c r="AT438" s="7" t="s">
        <v>4709</v>
      </c>
      <c r="AU438" s="47">
        <v>9880.07</v>
      </c>
      <c r="AV438" s="7"/>
      <c r="AW438" s="7"/>
      <c r="AY438" s="7" t="s">
        <v>4710</v>
      </c>
      <c r="AZ438" s="47">
        <v>9504.31</v>
      </c>
      <c r="BA438" s="7"/>
      <c r="BB438" s="47"/>
      <c r="BD438" s="7">
        <v>3</v>
      </c>
      <c r="BE438" s="44">
        <v>23967.38</v>
      </c>
      <c r="BF438" s="7"/>
      <c r="BG438" s="47"/>
      <c r="BH438" s="7"/>
      <c r="BJ438" s="38">
        <v>39</v>
      </c>
      <c r="BK438" s="7">
        <v>2</v>
      </c>
      <c r="BL438" s="7" t="str">
        <f t="shared" si="12"/>
        <v>yes</v>
      </c>
      <c r="BM438" s="7">
        <v>3</v>
      </c>
      <c r="BN438" s="7"/>
    </row>
    <row r="439" ht="15.6" spans="2:66">
      <c r="B439" s="24" t="s">
        <v>876</v>
      </c>
      <c r="G439" s="7" t="s">
        <v>4687</v>
      </c>
      <c r="K439" s="18" t="s">
        <v>4689</v>
      </c>
      <c r="N439" s="7">
        <v>1</v>
      </c>
      <c r="Q439" s="7" t="s">
        <v>876</v>
      </c>
      <c r="R439" s="7"/>
      <c r="U439" s="7">
        <v>8.56</v>
      </c>
      <c r="V439" s="7" t="s">
        <v>4689</v>
      </c>
      <c r="W439" s="7">
        <v>5.81</v>
      </c>
      <c r="AA439" s="19">
        <v>23887.66</v>
      </c>
      <c r="AF439" s="38">
        <v>47</v>
      </c>
      <c r="AG439" s="44">
        <v>23887.66</v>
      </c>
      <c r="AH439" s="7" t="str">
        <f t="shared" si="13"/>
        <v>no</v>
      </c>
      <c r="AI439" s="6">
        <v>10976.25</v>
      </c>
      <c r="AJ439" s="7"/>
      <c r="AL439" t="s">
        <v>4709</v>
      </c>
      <c r="AM439" s="19">
        <v>23887.66</v>
      </c>
      <c r="AT439" s="7" t="s">
        <v>4709</v>
      </c>
      <c r="AU439" s="47">
        <v>9877.61</v>
      </c>
      <c r="AV439" s="7"/>
      <c r="AW439" s="7"/>
      <c r="AY439" s="7" t="s">
        <v>4710</v>
      </c>
      <c r="AZ439" s="47">
        <v>9391.35</v>
      </c>
      <c r="BA439" s="7"/>
      <c r="BB439" s="47"/>
      <c r="BD439" s="7">
        <v>3</v>
      </c>
      <c r="BE439" s="44">
        <v>23887.66</v>
      </c>
      <c r="BF439" s="7"/>
      <c r="BG439" s="47"/>
      <c r="BH439" s="7"/>
      <c r="BJ439" s="38">
        <v>47</v>
      </c>
      <c r="BK439" s="7">
        <v>1</v>
      </c>
      <c r="BL439" s="7" t="str">
        <f t="shared" si="12"/>
        <v>no</v>
      </c>
      <c r="BM439" s="7">
        <v>0</v>
      </c>
      <c r="BN439" s="7"/>
    </row>
    <row r="440" ht="15.6" spans="2:66">
      <c r="B440" s="24" t="s">
        <v>878</v>
      </c>
      <c r="G440" s="7" t="s">
        <v>4687</v>
      </c>
      <c r="K440" s="18" t="s">
        <v>4687</v>
      </c>
      <c r="N440" s="7">
        <v>2</v>
      </c>
      <c r="Q440" s="7" t="s">
        <v>878</v>
      </c>
      <c r="R440" s="7"/>
      <c r="U440" s="7">
        <v>10.5</v>
      </c>
      <c r="V440" s="7" t="s">
        <v>4689</v>
      </c>
      <c r="W440" s="7">
        <v>5.58</v>
      </c>
      <c r="AA440" s="19">
        <v>23807.24</v>
      </c>
      <c r="AF440" s="38">
        <v>49</v>
      </c>
      <c r="AG440" s="44">
        <v>23807.24</v>
      </c>
      <c r="AH440" s="7" t="str">
        <f t="shared" si="13"/>
        <v>no</v>
      </c>
      <c r="AI440" s="6">
        <v>10965.45</v>
      </c>
      <c r="AJ440" s="7"/>
      <c r="AL440" t="s">
        <v>4710</v>
      </c>
      <c r="AM440" s="19">
        <v>23807.24</v>
      </c>
      <c r="AT440" s="7" t="s">
        <v>4709</v>
      </c>
      <c r="AU440" s="47">
        <v>9875.68</v>
      </c>
      <c r="AV440" s="7"/>
      <c r="AW440" s="7"/>
      <c r="AY440" s="7" t="s">
        <v>4710</v>
      </c>
      <c r="AZ440" s="47">
        <v>9386.16</v>
      </c>
      <c r="BA440" s="7"/>
      <c r="BB440" s="47"/>
      <c r="BD440" s="7">
        <v>1</v>
      </c>
      <c r="BE440" s="44">
        <v>23807.24</v>
      </c>
      <c r="BF440" s="7"/>
      <c r="BG440" s="47"/>
      <c r="BH440" s="7"/>
      <c r="BJ440" s="38">
        <v>49</v>
      </c>
      <c r="BK440" s="7">
        <v>2</v>
      </c>
      <c r="BL440" s="7" t="str">
        <f t="shared" si="12"/>
        <v>no</v>
      </c>
      <c r="BM440" s="7">
        <v>3</v>
      </c>
      <c r="BN440" s="7"/>
    </row>
    <row r="441" ht="15.6" spans="2:66">
      <c r="B441" s="24" t="s">
        <v>880</v>
      </c>
      <c r="G441" s="7" t="s">
        <v>4687</v>
      </c>
      <c r="K441" s="18" t="s">
        <v>4687</v>
      </c>
      <c r="N441" s="7" t="s">
        <v>4688</v>
      </c>
      <c r="Q441" s="7" t="s">
        <v>880</v>
      </c>
      <c r="R441" s="7"/>
      <c r="U441" s="7">
        <v>6.39</v>
      </c>
      <c r="V441" s="7" t="s">
        <v>4687</v>
      </c>
      <c r="W441" s="7">
        <v>4.84</v>
      </c>
      <c r="AA441" s="19">
        <v>23568.27</v>
      </c>
      <c r="AF441" s="38">
        <v>28</v>
      </c>
      <c r="AG441" s="44">
        <v>23568.27</v>
      </c>
      <c r="AH441" s="7" t="str">
        <f t="shared" si="13"/>
        <v>no</v>
      </c>
      <c r="AI441" s="6">
        <v>10959.69</v>
      </c>
      <c r="AJ441" s="7"/>
      <c r="AL441" t="s">
        <v>4709</v>
      </c>
      <c r="AM441" s="19">
        <v>23568.27</v>
      </c>
      <c r="AT441" s="7" t="s">
        <v>4709</v>
      </c>
      <c r="AU441" s="47">
        <v>9872.7</v>
      </c>
      <c r="AV441" s="7"/>
      <c r="AW441" s="7"/>
      <c r="AY441" s="7" t="s">
        <v>4710</v>
      </c>
      <c r="AZ441" s="47">
        <v>9361.33</v>
      </c>
      <c r="BA441" s="7"/>
      <c r="BB441" s="47"/>
      <c r="BD441" s="7">
        <v>3</v>
      </c>
      <c r="BE441" s="44">
        <v>23568.27</v>
      </c>
      <c r="BF441" s="7"/>
      <c r="BG441" s="47"/>
      <c r="BH441" s="7"/>
      <c r="BJ441" s="38">
        <v>28</v>
      </c>
      <c r="BK441" s="7">
        <v>1</v>
      </c>
      <c r="BL441" s="7" t="str">
        <f t="shared" si="12"/>
        <v>yes</v>
      </c>
      <c r="BM441" s="7">
        <v>0</v>
      </c>
      <c r="BN441" s="7"/>
    </row>
    <row r="442" ht="15.6" spans="2:66">
      <c r="B442" s="24" t="s">
        <v>882</v>
      </c>
      <c r="G442" s="7" t="s">
        <v>4690</v>
      </c>
      <c r="K442" s="18" t="s">
        <v>4689</v>
      </c>
      <c r="N442" s="7">
        <v>1</v>
      </c>
      <c r="Q442" s="7" t="s">
        <v>882</v>
      </c>
      <c r="R442" s="7"/>
      <c r="U442" s="7">
        <v>5.71</v>
      </c>
      <c r="V442" s="7" t="s">
        <v>4689</v>
      </c>
      <c r="W442" s="7">
        <v>4.48</v>
      </c>
      <c r="AA442" s="19">
        <v>23563.02</v>
      </c>
      <c r="AF442" s="38">
        <v>53</v>
      </c>
      <c r="AG442" s="44">
        <v>23563.02</v>
      </c>
      <c r="AH442" s="7" t="str">
        <f t="shared" si="13"/>
        <v>yes</v>
      </c>
      <c r="AI442" s="6">
        <v>10959.33</v>
      </c>
      <c r="AJ442" s="7"/>
      <c r="AL442" t="s">
        <v>4709</v>
      </c>
      <c r="AM442" s="19">
        <v>23563.02</v>
      </c>
      <c r="AT442" s="7" t="s">
        <v>4709</v>
      </c>
      <c r="AU442" s="47">
        <v>9870.59</v>
      </c>
      <c r="AV442" s="7"/>
      <c r="AW442" s="7"/>
      <c r="AY442" s="7" t="s">
        <v>4710</v>
      </c>
      <c r="AZ442" s="47">
        <v>9310.81</v>
      </c>
      <c r="BA442" s="7"/>
      <c r="BB442" s="47"/>
      <c r="BD442" s="7">
        <v>3</v>
      </c>
      <c r="BE442" s="44">
        <v>23563.02</v>
      </c>
      <c r="BF442" s="7"/>
      <c r="BG442" s="47"/>
      <c r="BH442" s="7"/>
      <c r="BJ442" s="38">
        <v>53</v>
      </c>
      <c r="BK442" s="7">
        <v>1</v>
      </c>
      <c r="BL442" s="7" t="str">
        <f t="shared" si="12"/>
        <v>no</v>
      </c>
      <c r="BM442" s="7">
        <v>3</v>
      </c>
      <c r="BN442" s="7"/>
    </row>
    <row r="443" ht="15.6" spans="2:66">
      <c r="B443" s="24" t="s">
        <v>884</v>
      </c>
      <c r="G443" s="7" t="s">
        <v>4690</v>
      </c>
      <c r="K443" s="18" t="s">
        <v>4689</v>
      </c>
      <c r="N443" s="7">
        <v>1</v>
      </c>
      <c r="Q443" s="7" t="s">
        <v>884</v>
      </c>
      <c r="R443" s="7"/>
      <c r="U443" s="7">
        <v>4.43</v>
      </c>
      <c r="V443" s="7" t="s">
        <v>4687</v>
      </c>
      <c r="W443" s="7">
        <v>5.73</v>
      </c>
      <c r="AA443" s="19">
        <v>23401.31</v>
      </c>
      <c r="AF443" s="38">
        <v>25</v>
      </c>
      <c r="AG443" s="44">
        <v>23401.31</v>
      </c>
      <c r="AH443" s="7" t="str">
        <f t="shared" si="13"/>
        <v>no</v>
      </c>
      <c r="AI443" s="6">
        <v>10942.13</v>
      </c>
      <c r="AJ443" s="7"/>
      <c r="AL443" t="s">
        <v>4710</v>
      </c>
      <c r="AM443" s="19">
        <v>23401.31</v>
      </c>
      <c r="AT443" s="7" t="s">
        <v>4709</v>
      </c>
      <c r="AU443" s="47">
        <v>9866.3</v>
      </c>
      <c r="AV443" s="7"/>
      <c r="AW443" s="7"/>
      <c r="AY443" s="7" t="s">
        <v>4710</v>
      </c>
      <c r="AZ443" s="47">
        <v>9304.7</v>
      </c>
      <c r="BA443" s="7"/>
      <c r="BB443" s="47"/>
      <c r="BD443" s="7">
        <v>1</v>
      </c>
      <c r="BE443" s="44">
        <v>23401.31</v>
      </c>
      <c r="BF443" s="7"/>
      <c r="BG443" s="47"/>
      <c r="BH443" s="7"/>
      <c r="BJ443" s="38">
        <v>25</v>
      </c>
      <c r="BK443" s="7">
        <v>2</v>
      </c>
      <c r="BL443" s="7" t="str">
        <f t="shared" si="12"/>
        <v>yes</v>
      </c>
      <c r="BM443" s="7">
        <v>3</v>
      </c>
      <c r="BN443" s="7"/>
    </row>
    <row r="444" ht="15.6" spans="2:66">
      <c r="B444" s="24" t="s">
        <v>886</v>
      </c>
      <c r="G444" s="7" t="s">
        <v>4690</v>
      </c>
      <c r="K444" s="18" t="s">
        <v>4687</v>
      </c>
      <c r="N444" s="7">
        <v>1</v>
      </c>
      <c r="Q444" s="7" t="s">
        <v>886</v>
      </c>
      <c r="R444" s="7"/>
      <c r="U444" s="7">
        <v>5.52</v>
      </c>
      <c r="V444" s="7" t="s">
        <v>4687</v>
      </c>
      <c r="W444" s="7">
        <v>5.46</v>
      </c>
      <c r="AA444" s="19">
        <v>23306.55</v>
      </c>
      <c r="AF444" s="38">
        <v>19</v>
      </c>
      <c r="AG444" s="44">
        <v>23306.55</v>
      </c>
      <c r="AH444" s="7" t="str">
        <f t="shared" si="13"/>
        <v>no</v>
      </c>
      <c r="AI444" s="6">
        <v>10928.85</v>
      </c>
      <c r="AJ444" s="7"/>
      <c r="AL444" t="s">
        <v>4709</v>
      </c>
      <c r="AM444" s="19">
        <v>23306.55</v>
      </c>
      <c r="AT444" s="7" t="s">
        <v>4709</v>
      </c>
      <c r="AU444" s="47">
        <v>9861.03</v>
      </c>
      <c r="AV444" s="7"/>
      <c r="AW444" s="7"/>
      <c r="AY444" s="7" t="s">
        <v>4710</v>
      </c>
      <c r="AZ444" s="47">
        <v>9290.14</v>
      </c>
      <c r="BA444" s="7"/>
      <c r="BB444" s="47"/>
      <c r="BD444" s="7">
        <v>3</v>
      </c>
      <c r="BE444" s="44">
        <v>23306.55</v>
      </c>
      <c r="BF444" s="7"/>
      <c r="BG444" s="47"/>
      <c r="BH444" s="7"/>
      <c r="BJ444" s="38">
        <v>19</v>
      </c>
      <c r="BK444" s="7">
        <v>0</v>
      </c>
      <c r="BL444" s="7" t="str">
        <f t="shared" si="12"/>
        <v>yes</v>
      </c>
      <c r="BM444" s="7">
        <v>0</v>
      </c>
      <c r="BN444" s="7"/>
    </row>
    <row r="445" ht="15.6" spans="2:66">
      <c r="B445" s="24" t="s">
        <v>888</v>
      </c>
      <c r="G445" s="7" t="s">
        <v>4687</v>
      </c>
      <c r="K445" s="18" t="s">
        <v>4689</v>
      </c>
      <c r="N445" s="7">
        <v>1</v>
      </c>
      <c r="Q445" s="7" t="s">
        <v>888</v>
      </c>
      <c r="R445" s="7"/>
      <c r="U445" s="7">
        <v>9.2</v>
      </c>
      <c r="V445" s="7" t="s">
        <v>4689</v>
      </c>
      <c r="W445" s="7">
        <v>5.02</v>
      </c>
      <c r="AA445" s="19">
        <v>23288.93</v>
      </c>
      <c r="AF445" s="38">
        <v>47</v>
      </c>
      <c r="AG445" s="44">
        <v>23288.93</v>
      </c>
      <c r="AH445" s="7" t="str">
        <f t="shared" si="13"/>
        <v>no</v>
      </c>
      <c r="AI445" s="6">
        <v>10923.93</v>
      </c>
      <c r="AJ445" s="7"/>
      <c r="AL445" t="s">
        <v>4709</v>
      </c>
      <c r="AM445" s="19">
        <v>23288.93</v>
      </c>
      <c r="AT445" s="7" t="s">
        <v>4709</v>
      </c>
      <c r="AU445" s="47">
        <v>9855.13</v>
      </c>
      <c r="AV445" s="7"/>
      <c r="AW445" s="7"/>
      <c r="AY445" s="7" t="s">
        <v>4710</v>
      </c>
      <c r="AZ445" s="47">
        <v>9282.48</v>
      </c>
      <c r="BA445" s="7"/>
      <c r="BB445" s="47"/>
      <c r="BD445" s="7">
        <v>2</v>
      </c>
      <c r="BE445" s="44">
        <v>23288.93</v>
      </c>
      <c r="BF445" s="7"/>
      <c r="BG445" s="47"/>
      <c r="BH445" s="7"/>
      <c r="BJ445" s="38">
        <v>47</v>
      </c>
      <c r="BK445" s="7">
        <v>0</v>
      </c>
      <c r="BL445" s="7" t="str">
        <f t="shared" si="12"/>
        <v>no</v>
      </c>
      <c r="BM445" s="7">
        <v>3</v>
      </c>
      <c r="BN445" s="7"/>
    </row>
    <row r="446" ht="15.6" spans="2:66">
      <c r="B446" s="24" t="s">
        <v>890</v>
      </c>
      <c r="G446" s="7" t="s">
        <v>4687</v>
      </c>
      <c r="K446" s="18" t="s">
        <v>4689</v>
      </c>
      <c r="N446" s="7">
        <v>2</v>
      </c>
      <c r="Q446" s="7" t="s">
        <v>890</v>
      </c>
      <c r="R446" s="7"/>
      <c r="U446" s="7">
        <v>10.97</v>
      </c>
      <c r="V446" s="7" t="s">
        <v>4687</v>
      </c>
      <c r="W446" s="7">
        <v>6.47</v>
      </c>
      <c r="AA446" s="19">
        <v>23244.79</v>
      </c>
      <c r="AF446" s="38">
        <v>52</v>
      </c>
      <c r="AG446" s="44">
        <v>23244.79</v>
      </c>
      <c r="AH446" s="7" t="str">
        <f t="shared" si="13"/>
        <v>yes</v>
      </c>
      <c r="AI446" s="6">
        <v>10848.13</v>
      </c>
      <c r="AJ446" s="7"/>
      <c r="AL446" t="s">
        <v>4710</v>
      </c>
      <c r="AM446" s="19">
        <v>23244.79</v>
      </c>
      <c r="AT446" s="7" t="s">
        <v>4709</v>
      </c>
      <c r="AU446" s="47">
        <v>9844.45</v>
      </c>
      <c r="AV446" s="7"/>
      <c r="AW446" s="7"/>
      <c r="AY446" s="7" t="s">
        <v>4710</v>
      </c>
      <c r="AZ446" s="47">
        <v>9225.26</v>
      </c>
      <c r="BA446" s="7"/>
      <c r="BB446" s="47"/>
      <c r="BD446" s="7">
        <v>2</v>
      </c>
      <c r="BE446" s="44">
        <v>23244.79</v>
      </c>
      <c r="BF446" s="7"/>
      <c r="BG446" s="47"/>
      <c r="BH446" s="7"/>
      <c r="BJ446" s="38">
        <v>52</v>
      </c>
      <c r="BK446" s="7">
        <v>0</v>
      </c>
      <c r="BL446" s="7" t="str">
        <f t="shared" si="12"/>
        <v>no</v>
      </c>
      <c r="BM446" s="7">
        <v>4</v>
      </c>
      <c r="BN446" s="7"/>
    </row>
    <row r="447" ht="15.6" spans="2:66">
      <c r="B447" s="24" t="s">
        <v>892</v>
      </c>
      <c r="G447" s="7" t="s">
        <v>4690</v>
      </c>
      <c r="K447" s="18" t="s">
        <v>4687</v>
      </c>
      <c r="N447" s="7">
        <v>1</v>
      </c>
      <c r="Q447" s="7" t="s">
        <v>892</v>
      </c>
      <c r="R447" s="7"/>
      <c r="U447" s="7">
        <v>4.25</v>
      </c>
      <c r="V447" s="7" t="s">
        <v>4687</v>
      </c>
      <c r="W447" s="7">
        <v>5.14</v>
      </c>
      <c r="AA447" s="19">
        <v>23241.47</v>
      </c>
      <c r="AF447" s="38">
        <v>19</v>
      </c>
      <c r="AG447" s="44">
        <v>23241.47</v>
      </c>
      <c r="AH447" s="7" t="str">
        <f t="shared" si="13"/>
        <v>no</v>
      </c>
      <c r="AI447" s="6">
        <v>10825.25</v>
      </c>
      <c r="AJ447" s="7"/>
      <c r="AL447" t="s">
        <v>4709</v>
      </c>
      <c r="AM447" s="19">
        <v>23241.47</v>
      </c>
      <c r="AT447" s="7" t="s">
        <v>4709</v>
      </c>
      <c r="AU447" s="47">
        <v>9836.21</v>
      </c>
      <c r="AV447" s="7"/>
      <c r="AW447" s="7"/>
      <c r="AY447" s="7" t="s">
        <v>4710</v>
      </c>
      <c r="AZ447" s="47">
        <v>9174.14</v>
      </c>
      <c r="BA447" s="7"/>
      <c r="BB447" s="47"/>
      <c r="BD447" s="7">
        <v>3</v>
      </c>
      <c r="BE447" s="44">
        <v>23241.47</v>
      </c>
      <c r="BF447" s="7"/>
      <c r="BG447" s="47"/>
      <c r="BH447" s="7"/>
      <c r="BJ447" s="38">
        <v>19</v>
      </c>
      <c r="BK447" s="7">
        <v>2</v>
      </c>
      <c r="BL447" s="7" t="str">
        <f t="shared" si="12"/>
        <v>yes</v>
      </c>
      <c r="BM447" s="7">
        <v>3</v>
      </c>
      <c r="BN447" s="7"/>
    </row>
    <row r="448" ht="15.6" spans="2:66">
      <c r="B448" s="24" t="s">
        <v>894</v>
      </c>
      <c r="G448" s="7" t="s">
        <v>4690</v>
      </c>
      <c r="K448" s="18" t="s">
        <v>4687</v>
      </c>
      <c r="N448" s="7">
        <v>1</v>
      </c>
      <c r="Q448" s="7" t="s">
        <v>894</v>
      </c>
      <c r="R448" s="7"/>
      <c r="U448" s="7">
        <v>5.23</v>
      </c>
      <c r="V448" s="7" t="s">
        <v>4689</v>
      </c>
      <c r="W448" s="7">
        <v>5.84</v>
      </c>
      <c r="AA448" s="19">
        <v>23082.96</v>
      </c>
      <c r="AF448" s="38">
        <v>43</v>
      </c>
      <c r="AG448" s="44">
        <v>23082.96</v>
      </c>
      <c r="AH448" s="7" t="str">
        <f t="shared" si="13"/>
        <v>no</v>
      </c>
      <c r="AI448" s="6">
        <v>10807.49</v>
      </c>
      <c r="AJ448" s="7"/>
      <c r="AL448" t="s">
        <v>4709</v>
      </c>
      <c r="AM448" s="19">
        <v>23082.96</v>
      </c>
      <c r="AT448" s="7" t="s">
        <v>4709</v>
      </c>
      <c r="AU448" s="47">
        <v>9819.25</v>
      </c>
      <c r="AV448" s="7"/>
      <c r="AW448" s="7"/>
      <c r="AY448" s="7" t="s">
        <v>4710</v>
      </c>
      <c r="AZ448" s="47">
        <v>9144.57</v>
      </c>
      <c r="BA448" s="7"/>
      <c r="BB448" s="47"/>
      <c r="BD448" s="7">
        <v>0</v>
      </c>
      <c r="BE448" s="44">
        <v>23082.96</v>
      </c>
      <c r="BF448" s="7"/>
      <c r="BG448" s="47"/>
      <c r="BH448" s="7"/>
      <c r="BJ448" s="38">
        <v>43</v>
      </c>
      <c r="BK448" s="7">
        <v>2</v>
      </c>
      <c r="BL448" s="7" t="str">
        <f t="shared" si="12"/>
        <v>no</v>
      </c>
      <c r="BM448" s="7">
        <v>3</v>
      </c>
      <c r="BN448" s="7"/>
    </row>
    <row r="449" ht="15.6" spans="2:66">
      <c r="B449" s="24" t="s">
        <v>896</v>
      </c>
      <c r="G449" s="7" t="s">
        <v>4690</v>
      </c>
      <c r="K449" s="18" t="s">
        <v>4689</v>
      </c>
      <c r="N449" s="7">
        <v>1</v>
      </c>
      <c r="Q449" s="7" t="s">
        <v>896</v>
      </c>
      <c r="R449" s="7"/>
      <c r="U449" s="7">
        <v>5.96</v>
      </c>
      <c r="V449" s="7" t="s">
        <v>4689</v>
      </c>
      <c r="W449" s="7">
        <v>10.43</v>
      </c>
      <c r="AA449" s="19">
        <v>23065.42</v>
      </c>
      <c r="AF449" s="38">
        <v>39</v>
      </c>
      <c r="AG449" s="44">
        <v>23065.42</v>
      </c>
      <c r="AH449" s="7" t="str">
        <f t="shared" si="13"/>
        <v>no</v>
      </c>
      <c r="AI449" s="6">
        <v>10806.84</v>
      </c>
      <c r="AJ449" s="7"/>
      <c r="AL449" t="s">
        <v>4710</v>
      </c>
      <c r="AM449" s="19">
        <v>23065.42</v>
      </c>
      <c r="AT449" s="7" t="s">
        <v>4709</v>
      </c>
      <c r="AU449" s="47">
        <v>9800.89</v>
      </c>
      <c r="AV449" s="7"/>
      <c r="AW449" s="7"/>
      <c r="AY449" s="7" t="s">
        <v>4710</v>
      </c>
      <c r="AZ449" s="47">
        <v>9140.95</v>
      </c>
      <c r="BA449" s="7"/>
      <c r="BB449" s="47"/>
      <c r="BD449" s="7">
        <v>1</v>
      </c>
      <c r="BE449" s="44">
        <v>23065.42</v>
      </c>
      <c r="BF449" s="7"/>
      <c r="BG449" s="47"/>
      <c r="BH449" s="7"/>
      <c r="BJ449" s="38">
        <v>39</v>
      </c>
      <c r="BK449" s="7">
        <v>1</v>
      </c>
      <c r="BL449" s="7" t="str">
        <f t="shared" si="12"/>
        <v>yes</v>
      </c>
      <c r="BM449" s="7">
        <v>2</v>
      </c>
      <c r="BN449" s="7"/>
    </row>
    <row r="450" ht="15.6" spans="2:66">
      <c r="B450" s="24" t="s">
        <v>898</v>
      </c>
      <c r="G450" s="7" t="s">
        <v>4687</v>
      </c>
      <c r="K450" s="18" t="s">
        <v>4689</v>
      </c>
      <c r="N450" s="7">
        <v>2</v>
      </c>
      <c r="Q450" s="7" t="s">
        <v>898</v>
      </c>
      <c r="R450" s="7"/>
      <c r="U450" s="7">
        <v>4.29</v>
      </c>
      <c r="V450" s="7" t="s">
        <v>4689</v>
      </c>
      <c r="W450" s="7">
        <v>4.89</v>
      </c>
      <c r="AA450" s="19">
        <v>23045.57</v>
      </c>
      <c r="AF450" s="38">
        <v>56</v>
      </c>
      <c r="AG450" s="44">
        <v>23045.57</v>
      </c>
      <c r="AH450" s="7" t="str">
        <f t="shared" si="13"/>
        <v>yes</v>
      </c>
      <c r="AI450" s="6">
        <v>10797.34</v>
      </c>
      <c r="AJ450" s="7"/>
      <c r="AL450" t="s">
        <v>4709</v>
      </c>
      <c r="AM450" s="19">
        <v>23045.57</v>
      </c>
      <c r="AT450" s="7" t="s">
        <v>4709</v>
      </c>
      <c r="AU450" s="47">
        <v>9787.32</v>
      </c>
      <c r="AV450" s="7"/>
      <c r="AW450" s="7"/>
      <c r="AY450" s="7" t="s">
        <v>4710</v>
      </c>
      <c r="AZ450" s="47">
        <v>9095.94</v>
      </c>
      <c r="BA450" s="7"/>
      <c r="BB450" s="47"/>
      <c r="BD450" s="7">
        <v>1</v>
      </c>
      <c r="BE450" s="44">
        <v>23045.57</v>
      </c>
      <c r="BF450" s="7"/>
      <c r="BG450" s="47"/>
      <c r="BH450" s="7"/>
      <c r="BJ450" s="38">
        <v>56</v>
      </c>
      <c r="BK450" s="7">
        <v>0</v>
      </c>
      <c r="BL450" s="7" t="str">
        <f t="shared" ref="BL450:BL513" si="14">IF(BJ450&lt;40,"yes","no")</f>
        <v>no</v>
      </c>
      <c r="BM450" s="7">
        <v>2</v>
      </c>
      <c r="BN450" s="7"/>
    </row>
    <row r="451" ht="15.6" spans="2:66">
      <c r="B451" s="24" t="s">
        <v>900</v>
      </c>
      <c r="G451" s="7" t="s">
        <v>4687</v>
      </c>
      <c r="K451" s="18" t="s">
        <v>4687</v>
      </c>
      <c r="N451" s="7" t="s">
        <v>4688</v>
      </c>
      <c r="Q451" s="7" t="s">
        <v>900</v>
      </c>
      <c r="R451" s="7"/>
      <c r="U451" s="7">
        <v>4.09</v>
      </c>
      <c r="V451" s="7" t="s">
        <v>4687</v>
      </c>
      <c r="W451" s="7">
        <v>5.55</v>
      </c>
      <c r="AA451" s="19">
        <v>22493.66</v>
      </c>
      <c r="AF451" s="38">
        <v>23</v>
      </c>
      <c r="AG451" s="44">
        <v>22493.66</v>
      </c>
      <c r="AH451" s="7" t="str">
        <f t="shared" ref="AH451:AH514" si="15">IF(AF451&gt;50,"yes","no")</f>
        <v>no</v>
      </c>
      <c r="AI451" s="6">
        <v>10796.35</v>
      </c>
      <c r="AJ451" s="7"/>
      <c r="AL451" t="s">
        <v>4709</v>
      </c>
      <c r="AM451" s="19">
        <v>22493.66</v>
      </c>
      <c r="AT451" s="7" t="s">
        <v>4709</v>
      </c>
      <c r="AU451" s="47">
        <v>9778.35</v>
      </c>
      <c r="AV451" s="7"/>
      <c r="AW451" s="7"/>
      <c r="AY451" s="7" t="s">
        <v>4710</v>
      </c>
      <c r="AZ451" s="47">
        <v>9058.73</v>
      </c>
      <c r="BA451" s="7"/>
      <c r="BB451" s="47"/>
      <c r="BD451" s="7">
        <v>1</v>
      </c>
      <c r="BE451" s="44">
        <v>22493.66</v>
      </c>
      <c r="BF451" s="7"/>
      <c r="BG451" s="47"/>
      <c r="BH451" s="7"/>
      <c r="BJ451" s="38">
        <v>23</v>
      </c>
      <c r="BK451" s="7">
        <v>2</v>
      </c>
      <c r="BL451" s="7" t="str">
        <f t="shared" si="14"/>
        <v>yes</v>
      </c>
      <c r="BM451" s="7">
        <v>3</v>
      </c>
      <c r="BN451" s="7"/>
    </row>
    <row r="452" ht="15.6" spans="2:66">
      <c r="B452" s="24" t="s">
        <v>902</v>
      </c>
      <c r="G452" s="7" t="s">
        <v>4687</v>
      </c>
      <c r="K452" s="18" t="s">
        <v>4687</v>
      </c>
      <c r="N452" s="7" t="s">
        <v>4688</v>
      </c>
      <c r="Q452" s="7" t="s">
        <v>902</v>
      </c>
      <c r="R452" s="7"/>
      <c r="U452" s="7">
        <v>4.88</v>
      </c>
      <c r="V452" s="7" t="s">
        <v>4689</v>
      </c>
      <c r="W452" s="7">
        <v>4.52</v>
      </c>
      <c r="AA452" s="19">
        <v>22478.6</v>
      </c>
      <c r="AF452" s="38">
        <v>40</v>
      </c>
      <c r="AG452" s="44">
        <v>22478.6</v>
      </c>
      <c r="AH452" s="7" t="str">
        <f t="shared" si="15"/>
        <v>no</v>
      </c>
      <c r="AI452" s="6">
        <v>10791.96</v>
      </c>
      <c r="AJ452" s="7"/>
      <c r="AL452" t="s">
        <v>4709</v>
      </c>
      <c r="AM452" s="19">
        <v>22478.6</v>
      </c>
      <c r="AT452" s="7" t="s">
        <v>4709</v>
      </c>
      <c r="AU452" s="47">
        <v>9753.49</v>
      </c>
      <c r="AV452" s="7"/>
      <c r="AW452" s="7"/>
      <c r="AY452" s="7" t="s">
        <v>4710</v>
      </c>
      <c r="AZ452" s="47">
        <v>8968.33</v>
      </c>
      <c r="BA452" s="7"/>
      <c r="BB452" s="47"/>
      <c r="BD452" s="7">
        <v>0</v>
      </c>
      <c r="BE452" s="44">
        <v>22478.6</v>
      </c>
      <c r="BF452" s="7"/>
      <c r="BG452" s="47"/>
      <c r="BH452" s="7"/>
      <c r="BJ452" s="38">
        <v>40</v>
      </c>
      <c r="BK452" s="7">
        <v>1</v>
      </c>
      <c r="BL452" s="7" t="str">
        <f t="shared" si="14"/>
        <v>no</v>
      </c>
      <c r="BM452" s="7">
        <v>2</v>
      </c>
      <c r="BN452" s="7"/>
    </row>
    <row r="453" ht="15.6" spans="2:66">
      <c r="B453" s="24" t="s">
        <v>904</v>
      </c>
      <c r="G453" s="7" t="s">
        <v>4687</v>
      </c>
      <c r="K453" s="18" t="s">
        <v>4687</v>
      </c>
      <c r="N453" s="7" t="s">
        <v>4688</v>
      </c>
      <c r="Q453" s="7" t="s">
        <v>904</v>
      </c>
      <c r="R453" s="7"/>
      <c r="U453" s="7">
        <v>6.76</v>
      </c>
      <c r="V453" s="7" t="s">
        <v>4689</v>
      </c>
      <c r="W453" s="7">
        <v>4.45</v>
      </c>
      <c r="AA453" s="19">
        <v>22462.04</v>
      </c>
      <c r="AF453" s="38">
        <v>51</v>
      </c>
      <c r="AG453" s="44">
        <v>22462.04</v>
      </c>
      <c r="AH453" s="7" t="str">
        <f t="shared" si="15"/>
        <v>yes</v>
      </c>
      <c r="AI453" s="6">
        <v>10713.64</v>
      </c>
      <c r="AJ453" s="7"/>
      <c r="AL453" t="s">
        <v>4709</v>
      </c>
      <c r="AM453" s="19">
        <v>22462.04</v>
      </c>
      <c r="AT453" s="7" t="s">
        <v>4709</v>
      </c>
      <c r="AU453" s="47">
        <v>9748.91</v>
      </c>
      <c r="AV453" s="7"/>
      <c r="AW453" s="7"/>
      <c r="AY453" s="7" t="s">
        <v>4710</v>
      </c>
      <c r="AZ453" s="47">
        <v>8964.06</v>
      </c>
      <c r="BA453" s="7"/>
      <c r="BB453" s="47"/>
      <c r="BD453" s="7">
        <v>0</v>
      </c>
      <c r="BE453" s="44">
        <v>22462.04</v>
      </c>
      <c r="BF453" s="7"/>
      <c r="BG453" s="47"/>
      <c r="BH453" s="7"/>
      <c r="BJ453" s="38">
        <v>51</v>
      </c>
      <c r="BK453" s="7">
        <v>1</v>
      </c>
      <c r="BL453" s="7" t="str">
        <f t="shared" si="14"/>
        <v>no</v>
      </c>
      <c r="BM453" s="7">
        <v>0</v>
      </c>
      <c r="BN453" s="7"/>
    </row>
    <row r="454" ht="15.6" spans="2:66">
      <c r="B454" s="24" t="s">
        <v>906</v>
      </c>
      <c r="G454" s="7" t="s">
        <v>4687</v>
      </c>
      <c r="K454" s="18" t="s">
        <v>4687</v>
      </c>
      <c r="N454" s="7" t="s">
        <v>4688</v>
      </c>
      <c r="Q454" s="7" t="s">
        <v>906</v>
      </c>
      <c r="R454" s="7"/>
      <c r="U454" s="7">
        <v>10.67</v>
      </c>
      <c r="V454" s="7" t="s">
        <v>4687</v>
      </c>
      <c r="W454" s="7">
        <v>4.72</v>
      </c>
      <c r="AA454" s="19">
        <v>22412.65</v>
      </c>
      <c r="AF454" s="38">
        <v>57</v>
      </c>
      <c r="AG454" s="44">
        <v>22412.65</v>
      </c>
      <c r="AH454" s="7" t="str">
        <f t="shared" si="15"/>
        <v>yes</v>
      </c>
      <c r="AI454" s="6">
        <v>10704.47</v>
      </c>
      <c r="AJ454" s="7"/>
      <c r="AL454" t="s">
        <v>4709</v>
      </c>
      <c r="AM454" s="19">
        <v>22412.65</v>
      </c>
      <c r="AT454" s="7" t="s">
        <v>4709</v>
      </c>
      <c r="AU454" s="47">
        <v>9715.84</v>
      </c>
      <c r="AV454" s="7"/>
      <c r="AW454" s="7"/>
      <c r="AY454" s="7" t="s">
        <v>4710</v>
      </c>
      <c r="AZ454" s="47">
        <v>8944.12</v>
      </c>
      <c r="BA454" s="7"/>
      <c r="BB454" s="47"/>
      <c r="BD454" s="7">
        <v>1</v>
      </c>
      <c r="BE454" s="44">
        <v>22412.65</v>
      </c>
      <c r="BF454" s="7"/>
      <c r="BG454" s="47"/>
      <c r="BH454" s="7"/>
      <c r="BJ454" s="38">
        <v>57</v>
      </c>
      <c r="BK454" s="7">
        <v>1</v>
      </c>
      <c r="BL454" s="7" t="str">
        <f t="shared" si="14"/>
        <v>no</v>
      </c>
      <c r="BM454" s="7">
        <v>2</v>
      </c>
      <c r="BN454" s="7"/>
    </row>
    <row r="455" ht="15.6" spans="2:66">
      <c r="B455" s="24" t="s">
        <v>908</v>
      </c>
      <c r="G455" s="7" t="s">
        <v>4687</v>
      </c>
      <c r="K455" s="18" t="s">
        <v>4687</v>
      </c>
      <c r="N455" s="7" t="s">
        <v>4688</v>
      </c>
      <c r="Q455" s="7" t="s">
        <v>908</v>
      </c>
      <c r="R455" s="7"/>
      <c r="U455" s="7">
        <v>6.21</v>
      </c>
      <c r="V455" s="7" t="s">
        <v>4689</v>
      </c>
      <c r="W455" s="7">
        <v>6.35</v>
      </c>
      <c r="AA455" s="19">
        <v>22395.74</v>
      </c>
      <c r="AF455" s="38">
        <v>42</v>
      </c>
      <c r="AG455" s="44">
        <v>22395.74</v>
      </c>
      <c r="AH455" s="7" t="str">
        <f t="shared" si="15"/>
        <v>no</v>
      </c>
      <c r="AI455" s="6">
        <v>10676.83</v>
      </c>
      <c r="AJ455" s="7"/>
      <c r="AL455" t="s">
        <v>4709</v>
      </c>
      <c r="AM455" s="19">
        <v>22395.74</v>
      </c>
      <c r="AT455" s="7" t="s">
        <v>4709</v>
      </c>
      <c r="AU455" s="47">
        <v>9710.71</v>
      </c>
      <c r="AV455" s="7"/>
      <c r="AW455" s="7"/>
      <c r="AY455" s="7" t="s">
        <v>4710</v>
      </c>
      <c r="AZ455" s="47">
        <v>8908.47</v>
      </c>
      <c r="BA455" s="7"/>
      <c r="BB455" s="47"/>
      <c r="BD455" s="7">
        <v>1</v>
      </c>
      <c r="BE455" s="44">
        <v>22395.74</v>
      </c>
      <c r="BF455" s="7"/>
      <c r="BG455" s="47"/>
      <c r="BH455" s="7"/>
      <c r="BJ455" s="38">
        <v>42</v>
      </c>
      <c r="BK455" s="7">
        <v>0</v>
      </c>
      <c r="BL455" s="7" t="str">
        <f t="shared" si="14"/>
        <v>no</v>
      </c>
      <c r="BM455" s="7">
        <v>0</v>
      </c>
      <c r="BN455" s="7"/>
    </row>
    <row r="456" ht="15.6" spans="2:66">
      <c r="B456" s="24" t="s">
        <v>910</v>
      </c>
      <c r="G456" s="7" t="s">
        <v>4687</v>
      </c>
      <c r="K456" s="18" t="s">
        <v>4689</v>
      </c>
      <c r="N456" s="7" t="s">
        <v>4688</v>
      </c>
      <c r="Q456" s="7" t="s">
        <v>910</v>
      </c>
      <c r="R456" s="7"/>
      <c r="U456" s="7">
        <v>5.03</v>
      </c>
      <c r="V456" s="7" t="s">
        <v>4689</v>
      </c>
      <c r="W456" s="7">
        <v>4.13</v>
      </c>
      <c r="AA456" s="19">
        <v>22331.57</v>
      </c>
      <c r="AF456" s="38">
        <v>21</v>
      </c>
      <c r="AG456" s="44">
        <v>22331.57</v>
      </c>
      <c r="AH456" s="7" t="str">
        <f t="shared" si="15"/>
        <v>no</v>
      </c>
      <c r="AI456" s="6">
        <v>10627.81</v>
      </c>
      <c r="AJ456" s="7"/>
      <c r="AL456" t="s">
        <v>4709</v>
      </c>
      <c r="AM456" s="19">
        <v>22331.57</v>
      </c>
      <c r="AT456" s="7" t="s">
        <v>4709</v>
      </c>
      <c r="AU456" s="47">
        <v>9704.67</v>
      </c>
      <c r="AV456" s="7"/>
      <c r="AW456" s="7"/>
      <c r="AY456" s="7" t="s">
        <v>4710</v>
      </c>
      <c r="AZ456" s="47">
        <v>8835.26</v>
      </c>
      <c r="BA456" s="7"/>
      <c r="BB456" s="47"/>
      <c r="BD456" s="7">
        <v>0</v>
      </c>
      <c r="BE456" s="44">
        <v>22331.57</v>
      </c>
      <c r="BF456" s="7"/>
      <c r="BG456" s="47"/>
      <c r="BH456" s="7"/>
      <c r="BJ456" s="38">
        <v>21</v>
      </c>
      <c r="BK456" s="7">
        <v>0</v>
      </c>
      <c r="BL456" s="7" t="str">
        <f t="shared" si="14"/>
        <v>yes</v>
      </c>
      <c r="BM456" s="7">
        <v>3</v>
      </c>
      <c r="BN456" s="7"/>
    </row>
    <row r="457" ht="15.6" spans="2:66">
      <c r="B457" s="24" t="s">
        <v>912</v>
      </c>
      <c r="G457" s="7" t="s">
        <v>4687</v>
      </c>
      <c r="K457" s="18" t="s">
        <v>4687</v>
      </c>
      <c r="N457" s="7" t="s">
        <v>4688</v>
      </c>
      <c r="Q457" s="7" t="s">
        <v>912</v>
      </c>
      <c r="R457" s="7"/>
      <c r="U457" s="7">
        <v>5.27</v>
      </c>
      <c r="V457" s="7" t="s">
        <v>4687</v>
      </c>
      <c r="W457" s="7">
        <v>4.52</v>
      </c>
      <c r="AA457" s="19">
        <v>22218.11</v>
      </c>
      <c r="AF457" s="38">
        <v>33</v>
      </c>
      <c r="AG457" s="44">
        <v>22218.11</v>
      </c>
      <c r="AH457" s="7" t="str">
        <f t="shared" si="15"/>
        <v>no</v>
      </c>
      <c r="AI457" s="6">
        <v>10608.67</v>
      </c>
      <c r="AJ457" s="7"/>
      <c r="AL457" t="s">
        <v>4709</v>
      </c>
      <c r="AM457" s="19">
        <v>22218.11</v>
      </c>
      <c r="AT457" s="7" t="s">
        <v>4709</v>
      </c>
      <c r="AU457" s="47">
        <v>9664.34</v>
      </c>
      <c r="AV457" s="7"/>
      <c r="AW457" s="7"/>
      <c r="AY457" s="7" t="s">
        <v>4710</v>
      </c>
      <c r="AZ457" s="47">
        <v>8827.21</v>
      </c>
      <c r="BA457" s="7"/>
      <c r="BB457" s="47"/>
      <c r="BD457" s="7">
        <v>3</v>
      </c>
      <c r="BE457" s="44">
        <v>22218.11</v>
      </c>
      <c r="BF457" s="7"/>
      <c r="BG457" s="47"/>
      <c r="BH457" s="7"/>
      <c r="BJ457" s="38">
        <v>33</v>
      </c>
      <c r="BK457" s="7">
        <v>0</v>
      </c>
      <c r="BL457" s="7" t="str">
        <f t="shared" si="14"/>
        <v>yes</v>
      </c>
      <c r="BM457" s="7">
        <v>0</v>
      </c>
      <c r="BN457" s="7"/>
    </row>
    <row r="458" ht="15.6" spans="2:66">
      <c r="B458" s="24" t="s">
        <v>914</v>
      </c>
      <c r="G458" s="7" t="s">
        <v>4687</v>
      </c>
      <c r="K458" s="18" t="s">
        <v>4689</v>
      </c>
      <c r="N458" s="7">
        <v>1</v>
      </c>
      <c r="Q458" s="7" t="s">
        <v>914</v>
      </c>
      <c r="R458" s="7"/>
      <c r="U458" s="7">
        <v>10.53</v>
      </c>
      <c r="V458" s="7" t="s">
        <v>4689</v>
      </c>
      <c r="W458" s="7">
        <v>5.35</v>
      </c>
      <c r="AA458" s="19">
        <v>22192.44</v>
      </c>
      <c r="AF458" s="38">
        <v>47</v>
      </c>
      <c r="AG458" s="44">
        <v>22192.44</v>
      </c>
      <c r="AH458" s="7" t="str">
        <f t="shared" si="15"/>
        <v>no</v>
      </c>
      <c r="AI458" s="6">
        <v>10602.39</v>
      </c>
      <c r="AJ458" s="7"/>
      <c r="AL458" t="s">
        <v>4709</v>
      </c>
      <c r="AM458" s="19">
        <v>22192.44</v>
      </c>
      <c r="AT458" s="7" t="s">
        <v>4709</v>
      </c>
      <c r="AU458" s="47">
        <v>9653.81</v>
      </c>
      <c r="AV458" s="7"/>
      <c r="AW458" s="7"/>
      <c r="AY458" s="7" t="s">
        <v>4710</v>
      </c>
      <c r="AZ458" s="47">
        <v>8800.49</v>
      </c>
      <c r="BA458" s="7"/>
      <c r="BB458" s="47"/>
      <c r="BD458" s="7">
        <v>0</v>
      </c>
      <c r="BE458" s="44">
        <v>22192.44</v>
      </c>
      <c r="BF458" s="7"/>
      <c r="BG458" s="47"/>
      <c r="BH458" s="7"/>
      <c r="BJ458" s="38">
        <v>47</v>
      </c>
      <c r="BK458" s="7">
        <v>1</v>
      </c>
      <c r="BL458" s="7" t="str">
        <f t="shared" si="14"/>
        <v>no</v>
      </c>
      <c r="BM458" s="7">
        <v>0</v>
      </c>
      <c r="BN458" s="7"/>
    </row>
    <row r="459" ht="15.6" spans="2:66">
      <c r="B459" s="24" t="s">
        <v>916</v>
      </c>
      <c r="G459" s="7" t="s">
        <v>4690</v>
      </c>
      <c r="K459" s="18" t="s">
        <v>4687</v>
      </c>
      <c r="N459" s="7">
        <v>1</v>
      </c>
      <c r="Q459" s="7" t="s">
        <v>916</v>
      </c>
      <c r="R459" s="7"/>
      <c r="U459" s="7">
        <v>5.78</v>
      </c>
      <c r="V459" s="7" t="s">
        <v>4689</v>
      </c>
      <c r="W459" s="7">
        <v>7.03</v>
      </c>
      <c r="AA459" s="19">
        <v>22144.03</v>
      </c>
      <c r="AF459" s="38">
        <v>19</v>
      </c>
      <c r="AG459" s="44">
        <v>22144.03</v>
      </c>
      <c r="AH459" s="7" t="str">
        <f t="shared" si="15"/>
        <v>no</v>
      </c>
      <c r="AI459" s="6">
        <v>10601.63</v>
      </c>
      <c r="AJ459" s="7"/>
      <c r="AL459" t="s">
        <v>4709</v>
      </c>
      <c r="AM459" s="19">
        <v>22144.03</v>
      </c>
      <c r="AT459" s="7" t="s">
        <v>4709</v>
      </c>
      <c r="AU459" s="47">
        <v>9644.25</v>
      </c>
      <c r="AV459" s="7"/>
      <c r="AW459" s="7"/>
      <c r="AY459" s="7" t="s">
        <v>4710</v>
      </c>
      <c r="AZ459" s="47">
        <v>8703.46</v>
      </c>
      <c r="BA459" s="7"/>
      <c r="BB459" s="47"/>
      <c r="BD459" s="7">
        <v>0</v>
      </c>
      <c r="BE459" s="44">
        <v>22144.03</v>
      </c>
      <c r="BF459" s="7"/>
      <c r="BG459" s="47"/>
      <c r="BH459" s="7"/>
      <c r="BJ459" s="38">
        <v>19</v>
      </c>
      <c r="BK459" s="7">
        <v>0</v>
      </c>
      <c r="BL459" s="7" t="str">
        <f t="shared" si="14"/>
        <v>yes</v>
      </c>
      <c r="BM459" s="7">
        <v>3</v>
      </c>
      <c r="BN459" s="7"/>
    </row>
    <row r="460" ht="15.6" spans="2:66">
      <c r="B460" s="24" t="s">
        <v>918</v>
      </c>
      <c r="G460" s="7" t="s">
        <v>4690</v>
      </c>
      <c r="K460" s="18" t="s">
        <v>4687</v>
      </c>
      <c r="N460" s="7">
        <v>1</v>
      </c>
      <c r="Q460" s="7" t="s">
        <v>918</v>
      </c>
      <c r="R460" s="7"/>
      <c r="U460" s="7">
        <v>4.36</v>
      </c>
      <c r="V460" s="7" t="s">
        <v>4689</v>
      </c>
      <c r="W460" s="7">
        <v>4.81</v>
      </c>
      <c r="AA460" s="19">
        <v>22097.62</v>
      </c>
      <c r="AF460" s="38">
        <v>43</v>
      </c>
      <c r="AG460" s="44">
        <v>22097.62</v>
      </c>
      <c r="AH460" s="7" t="str">
        <f t="shared" si="15"/>
        <v>no</v>
      </c>
      <c r="AI460" s="6">
        <v>10601.41</v>
      </c>
      <c r="AJ460" s="7"/>
      <c r="AL460" t="s">
        <v>4709</v>
      </c>
      <c r="AM460" s="19">
        <v>22097.62</v>
      </c>
      <c r="AT460" s="7" t="s">
        <v>4709</v>
      </c>
      <c r="AU460" s="47">
        <v>9634.54</v>
      </c>
      <c r="AV460" s="7"/>
      <c r="AW460" s="7"/>
      <c r="AY460" s="7" t="s">
        <v>4710</v>
      </c>
      <c r="AZ460" s="47">
        <v>8665.09</v>
      </c>
      <c r="BA460" s="7"/>
      <c r="BB460" s="47"/>
      <c r="BD460" s="7">
        <v>2</v>
      </c>
      <c r="BE460" s="44">
        <v>22097.62</v>
      </c>
      <c r="BF460" s="7"/>
      <c r="BG460" s="47"/>
      <c r="BH460" s="7"/>
      <c r="BJ460" s="38">
        <v>43</v>
      </c>
      <c r="BK460" s="7">
        <v>2</v>
      </c>
      <c r="BL460" s="7" t="str">
        <f t="shared" si="14"/>
        <v>no</v>
      </c>
      <c r="BM460" s="7">
        <v>2</v>
      </c>
      <c r="BN460" s="7"/>
    </row>
    <row r="461" ht="15.6" spans="2:66">
      <c r="B461" s="24" t="s">
        <v>920</v>
      </c>
      <c r="G461" s="7" t="s">
        <v>4690</v>
      </c>
      <c r="K461" s="18" t="s">
        <v>4689</v>
      </c>
      <c r="N461" s="7">
        <v>1</v>
      </c>
      <c r="Q461" s="7" t="s">
        <v>920</v>
      </c>
      <c r="R461" s="7"/>
      <c r="U461" s="7">
        <v>9.72</v>
      </c>
      <c r="V461" s="7" t="s">
        <v>4687</v>
      </c>
      <c r="W461" s="7">
        <v>6.29</v>
      </c>
      <c r="AA461" s="19">
        <v>21984.47</v>
      </c>
      <c r="AF461" s="38">
        <v>59</v>
      </c>
      <c r="AG461" s="44">
        <v>21984.47</v>
      </c>
      <c r="AH461" s="7" t="str">
        <f t="shared" si="15"/>
        <v>yes</v>
      </c>
      <c r="AI461" s="6">
        <v>10594.5</v>
      </c>
      <c r="AJ461" s="7"/>
      <c r="AL461" t="s">
        <v>4709</v>
      </c>
      <c r="AM461" s="19">
        <v>21984.47</v>
      </c>
      <c r="AT461" s="7" t="s">
        <v>4709</v>
      </c>
      <c r="AU461" s="47">
        <v>9630.4</v>
      </c>
      <c r="AV461" s="7"/>
      <c r="AW461" s="7"/>
      <c r="AY461" s="7" t="s">
        <v>4710</v>
      </c>
      <c r="AZ461" s="47">
        <v>8604.48</v>
      </c>
      <c r="BA461" s="7"/>
      <c r="BB461" s="47"/>
      <c r="BD461" s="7">
        <v>3</v>
      </c>
      <c r="BE461" s="44">
        <v>21984.47</v>
      </c>
      <c r="BF461" s="7"/>
      <c r="BG461" s="47"/>
      <c r="BH461" s="7"/>
      <c r="BJ461" s="38">
        <v>59</v>
      </c>
      <c r="BK461" s="7">
        <v>0</v>
      </c>
      <c r="BL461" s="7" t="str">
        <f t="shared" si="14"/>
        <v>no</v>
      </c>
      <c r="BM461" s="7">
        <v>3</v>
      </c>
      <c r="BN461" s="7"/>
    </row>
    <row r="462" ht="15.6" spans="2:66">
      <c r="B462" s="24" t="s">
        <v>922</v>
      </c>
      <c r="G462" s="7" t="s">
        <v>4690</v>
      </c>
      <c r="K462" s="18" t="s">
        <v>4687</v>
      </c>
      <c r="N462" s="7">
        <v>1</v>
      </c>
      <c r="Q462" s="7" t="s">
        <v>922</v>
      </c>
      <c r="R462" s="7"/>
      <c r="U462" s="7">
        <v>5.18</v>
      </c>
      <c r="V462" s="7" t="s">
        <v>4689</v>
      </c>
      <c r="W462" s="7">
        <v>6.29</v>
      </c>
      <c r="AA462" s="19">
        <v>21978.68</v>
      </c>
      <c r="AF462" s="38">
        <v>43</v>
      </c>
      <c r="AG462" s="44">
        <v>21978.68</v>
      </c>
      <c r="AH462" s="7" t="str">
        <f t="shared" si="15"/>
        <v>no</v>
      </c>
      <c r="AI462" s="6">
        <v>10594.23</v>
      </c>
      <c r="AJ462" s="7"/>
      <c r="AL462" t="s">
        <v>4710</v>
      </c>
      <c r="AM462" s="19">
        <v>21978.68</v>
      </c>
      <c r="AT462" s="7" t="s">
        <v>4709</v>
      </c>
      <c r="AU462" s="47">
        <v>9630.3</v>
      </c>
      <c r="AV462" s="7"/>
      <c r="AW462" s="7"/>
      <c r="AY462" s="7" t="s">
        <v>4710</v>
      </c>
      <c r="AZ462" s="47">
        <v>8448.66</v>
      </c>
      <c r="BA462" s="7"/>
      <c r="BB462" s="47"/>
      <c r="BD462" s="7">
        <v>1</v>
      </c>
      <c r="BE462" s="44">
        <v>21978.68</v>
      </c>
      <c r="BF462" s="7"/>
      <c r="BG462" s="47"/>
      <c r="BH462" s="7"/>
      <c r="BJ462" s="38">
        <v>43</v>
      </c>
      <c r="BK462" s="7">
        <v>0</v>
      </c>
      <c r="BL462" s="7" t="str">
        <f t="shared" si="14"/>
        <v>no</v>
      </c>
      <c r="BM462" s="7">
        <v>2</v>
      </c>
      <c r="BN462" s="7"/>
    </row>
    <row r="463" ht="15.6" spans="2:66">
      <c r="B463" s="24" t="s">
        <v>924</v>
      </c>
      <c r="G463" s="7" t="s">
        <v>4690</v>
      </c>
      <c r="K463" s="18" t="s">
        <v>4687</v>
      </c>
      <c r="N463" s="7">
        <v>1</v>
      </c>
      <c r="Q463" s="7" t="s">
        <v>924</v>
      </c>
      <c r="R463" s="7"/>
      <c r="U463" s="7">
        <v>5.29</v>
      </c>
      <c r="V463" s="7" t="s">
        <v>4689</v>
      </c>
      <c r="W463" s="7">
        <v>5.12</v>
      </c>
      <c r="AA463" s="19">
        <v>21882.4</v>
      </c>
      <c r="AF463" s="38">
        <v>43</v>
      </c>
      <c r="AG463" s="44">
        <v>21882.4</v>
      </c>
      <c r="AH463" s="7" t="str">
        <f t="shared" si="15"/>
        <v>no</v>
      </c>
      <c r="AI463" s="6">
        <v>10579.71</v>
      </c>
      <c r="AJ463" s="7"/>
      <c r="AL463" t="s">
        <v>4709</v>
      </c>
      <c r="AM463" s="19">
        <v>21882.4</v>
      </c>
      <c r="AT463" s="7" t="s">
        <v>4709</v>
      </c>
      <c r="AU463" s="47">
        <v>9628.79</v>
      </c>
      <c r="AV463" s="7"/>
      <c r="AW463" s="7"/>
      <c r="AY463" s="7" t="s">
        <v>4710</v>
      </c>
      <c r="AZ463" s="47">
        <v>8444.47</v>
      </c>
      <c r="BA463" s="7"/>
      <c r="BB463" s="47"/>
      <c r="BD463" s="7">
        <v>1</v>
      </c>
      <c r="BE463" s="44">
        <v>21882.4</v>
      </c>
      <c r="BF463" s="7"/>
      <c r="BG463" s="47"/>
      <c r="BH463" s="7"/>
      <c r="BJ463" s="38">
        <v>43</v>
      </c>
      <c r="BK463" s="7">
        <v>1</v>
      </c>
      <c r="BL463" s="7" t="str">
        <f t="shared" si="14"/>
        <v>no</v>
      </c>
      <c r="BM463" s="7">
        <v>0</v>
      </c>
      <c r="BN463" s="7"/>
    </row>
    <row r="464" ht="15.6" spans="2:66">
      <c r="B464" s="24" t="s">
        <v>926</v>
      </c>
      <c r="G464" s="7" t="s">
        <v>4687</v>
      </c>
      <c r="K464" s="18" t="s">
        <v>4689</v>
      </c>
      <c r="N464" s="7" t="s">
        <v>4688</v>
      </c>
      <c r="Q464" s="7" t="s">
        <v>926</v>
      </c>
      <c r="R464" s="7"/>
      <c r="U464" s="7">
        <v>4.86</v>
      </c>
      <c r="V464" s="7" t="s">
        <v>4689</v>
      </c>
      <c r="W464" s="7">
        <v>4.82</v>
      </c>
      <c r="AA464" s="19">
        <v>21880.82</v>
      </c>
      <c r="AF464" s="38">
        <v>46</v>
      </c>
      <c r="AG464" s="44">
        <v>21880.82</v>
      </c>
      <c r="AH464" s="7" t="str">
        <f t="shared" si="15"/>
        <v>no</v>
      </c>
      <c r="AI464" s="6">
        <v>10577.09</v>
      </c>
      <c r="AJ464" s="7"/>
      <c r="AL464" t="s">
        <v>4710</v>
      </c>
      <c r="AM464" s="19">
        <v>21880.82</v>
      </c>
      <c r="AT464" s="7" t="s">
        <v>4709</v>
      </c>
      <c r="AU464" s="47">
        <v>9625.92</v>
      </c>
      <c r="AV464" s="7"/>
      <c r="AW464" s="7"/>
      <c r="AY464" s="7" t="s">
        <v>4710</v>
      </c>
      <c r="AZ464" s="47">
        <v>8440.05</v>
      </c>
      <c r="BA464" s="7"/>
      <c r="BB464" s="47"/>
      <c r="BD464" s="7">
        <v>1</v>
      </c>
      <c r="BE464" s="44">
        <v>21880.82</v>
      </c>
      <c r="BF464" s="7"/>
      <c r="BG464" s="47"/>
      <c r="BH464" s="7"/>
      <c r="BJ464" s="38">
        <v>46</v>
      </c>
      <c r="BK464" s="7">
        <v>1</v>
      </c>
      <c r="BL464" s="7" t="str">
        <f t="shared" si="14"/>
        <v>no</v>
      </c>
      <c r="BM464" s="7">
        <v>0</v>
      </c>
      <c r="BN464" s="7"/>
    </row>
    <row r="465" ht="15.6" spans="2:66">
      <c r="B465" s="24" t="s">
        <v>928</v>
      </c>
      <c r="G465" s="7" t="s">
        <v>4687</v>
      </c>
      <c r="K465" s="18" t="s">
        <v>4687</v>
      </c>
      <c r="N465" s="7" t="s">
        <v>4688</v>
      </c>
      <c r="Q465" s="7" t="s">
        <v>928</v>
      </c>
      <c r="R465" s="7"/>
      <c r="U465" s="7">
        <v>7.66</v>
      </c>
      <c r="V465" s="7" t="s">
        <v>4687</v>
      </c>
      <c r="W465" s="7">
        <v>4.65</v>
      </c>
      <c r="AA465" s="19">
        <v>21797</v>
      </c>
      <c r="AF465" s="38">
        <v>60</v>
      </c>
      <c r="AG465" s="44">
        <v>21797</v>
      </c>
      <c r="AH465" s="7" t="str">
        <f t="shared" si="15"/>
        <v>yes</v>
      </c>
      <c r="AI465" s="6">
        <v>10564.88</v>
      </c>
      <c r="AJ465" s="7"/>
      <c r="AL465" t="s">
        <v>4709</v>
      </c>
      <c r="AM465" s="19">
        <v>21797</v>
      </c>
      <c r="AT465" s="7" t="s">
        <v>4709</v>
      </c>
      <c r="AU465" s="47">
        <v>9619.18</v>
      </c>
      <c r="AV465" s="7"/>
      <c r="AW465" s="7"/>
      <c r="AY465" s="7" t="s">
        <v>4710</v>
      </c>
      <c r="AZ465" s="47">
        <v>8428.07</v>
      </c>
      <c r="BA465" s="7"/>
      <c r="BB465" s="47"/>
      <c r="BD465" s="7">
        <v>3</v>
      </c>
      <c r="BE465" s="44">
        <v>21797</v>
      </c>
      <c r="BF465" s="7"/>
      <c r="BG465" s="47"/>
      <c r="BH465" s="7"/>
      <c r="BJ465" s="38">
        <v>60</v>
      </c>
      <c r="BK465" s="7">
        <v>0</v>
      </c>
      <c r="BL465" s="7" t="str">
        <f t="shared" si="14"/>
        <v>no</v>
      </c>
      <c r="BM465" s="7">
        <v>0</v>
      </c>
      <c r="BN465" s="7"/>
    </row>
    <row r="466" ht="15.6" spans="2:66">
      <c r="B466" s="24" t="s">
        <v>930</v>
      </c>
      <c r="G466" s="7" t="s">
        <v>4690</v>
      </c>
      <c r="K466" s="18" t="s">
        <v>4689</v>
      </c>
      <c r="N466" s="7">
        <v>1</v>
      </c>
      <c r="Q466" s="7" t="s">
        <v>930</v>
      </c>
      <c r="R466" s="7"/>
      <c r="U466" s="7">
        <v>6.1</v>
      </c>
      <c r="V466" s="7" t="s">
        <v>4689</v>
      </c>
      <c r="W466" s="7">
        <v>6.5</v>
      </c>
      <c r="AA466" s="19">
        <v>21774.32</v>
      </c>
      <c r="AF466" s="38">
        <v>39</v>
      </c>
      <c r="AG466" s="44">
        <v>21774.32</v>
      </c>
      <c r="AH466" s="7" t="str">
        <f t="shared" si="15"/>
        <v>no</v>
      </c>
      <c r="AI466" s="6">
        <v>10560.49</v>
      </c>
      <c r="AJ466" s="7"/>
      <c r="AL466" t="s">
        <v>4710</v>
      </c>
      <c r="AM466" s="19">
        <v>21774.32</v>
      </c>
      <c r="AT466" s="7" t="s">
        <v>4709</v>
      </c>
      <c r="AU466" s="47">
        <v>9584.04</v>
      </c>
      <c r="AV466" s="7"/>
      <c r="AW466" s="7"/>
      <c r="AY466" s="7" t="s">
        <v>4710</v>
      </c>
      <c r="AZ466" s="47">
        <v>8413.46</v>
      </c>
      <c r="BA466" s="7"/>
      <c r="BB466" s="47"/>
      <c r="BD466" s="7">
        <v>3</v>
      </c>
      <c r="BE466" s="44">
        <v>21774.32</v>
      </c>
      <c r="BF466" s="7"/>
      <c r="BG466" s="47"/>
      <c r="BH466" s="7"/>
      <c r="BJ466" s="38">
        <v>39</v>
      </c>
      <c r="BK466" s="7">
        <v>3</v>
      </c>
      <c r="BL466" s="7" t="str">
        <f t="shared" si="14"/>
        <v>yes</v>
      </c>
      <c r="BM466" s="7">
        <v>5</v>
      </c>
      <c r="BN466" s="7"/>
    </row>
    <row r="467" ht="15.6" spans="2:66">
      <c r="B467" s="24" t="s">
        <v>932</v>
      </c>
      <c r="G467" s="7" t="s">
        <v>4687</v>
      </c>
      <c r="K467" s="18" t="s">
        <v>4687</v>
      </c>
      <c r="N467" s="7" t="s">
        <v>4688</v>
      </c>
      <c r="Q467" s="7" t="s">
        <v>932</v>
      </c>
      <c r="R467" s="7"/>
      <c r="U467" s="7">
        <v>4.44</v>
      </c>
      <c r="V467" s="7" t="s">
        <v>4687</v>
      </c>
      <c r="W467" s="7">
        <v>5.73</v>
      </c>
      <c r="AA467" s="19">
        <v>21771.34</v>
      </c>
      <c r="AF467" s="38">
        <v>23</v>
      </c>
      <c r="AG467" s="44">
        <v>21771.34</v>
      </c>
      <c r="AH467" s="7" t="str">
        <f t="shared" si="15"/>
        <v>no</v>
      </c>
      <c r="AI467" s="6">
        <v>10546.48</v>
      </c>
      <c r="AJ467" s="7"/>
      <c r="AL467" t="s">
        <v>4709</v>
      </c>
      <c r="AM467" s="19">
        <v>21771.34</v>
      </c>
      <c r="AT467" s="7" t="s">
        <v>4709</v>
      </c>
      <c r="AU467" s="47">
        <v>9583.89</v>
      </c>
      <c r="AV467" s="7"/>
      <c r="AW467" s="7"/>
      <c r="AY467" s="7" t="s">
        <v>4710</v>
      </c>
      <c r="AZ467" s="47">
        <v>8355.54</v>
      </c>
      <c r="BA467" s="7"/>
      <c r="BB467" s="47"/>
      <c r="BD467" s="7">
        <v>3</v>
      </c>
      <c r="BE467" s="44">
        <v>21771.34</v>
      </c>
      <c r="BF467" s="7"/>
      <c r="BG467" s="47"/>
      <c r="BH467" s="7"/>
      <c r="BJ467" s="38">
        <v>23</v>
      </c>
      <c r="BK467" s="7">
        <v>0</v>
      </c>
      <c r="BL467" s="7" t="str">
        <f t="shared" si="14"/>
        <v>yes</v>
      </c>
      <c r="BM467" s="7">
        <v>3</v>
      </c>
      <c r="BN467" s="7"/>
    </row>
    <row r="468" ht="15.6" spans="2:66">
      <c r="B468" s="24" t="s">
        <v>934</v>
      </c>
      <c r="G468" s="7" t="s">
        <v>4687</v>
      </c>
      <c r="K468" s="18" t="s">
        <v>4687</v>
      </c>
      <c r="N468" s="7" t="s">
        <v>4688</v>
      </c>
      <c r="Q468" s="7" t="s">
        <v>934</v>
      </c>
      <c r="R468" s="7"/>
      <c r="U468" s="7">
        <v>6.15</v>
      </c>
      <c r="V468" s="7" t="s">
        <v>4689</v>
      </c>
      <c r="W468" s="7">
        <v>5.74</v>
      </c>
      <c r="AA468" s="19">
        <v>21677.28</v>
      </c>
      <c r="AF468" s="38">
        <v>32</v>
      </c>
      <c r="AG468" s="44">
        <v>21677.28</v>
      </c>
      <c r="AH468" s="7" t="str">
        <f t="shared" si="15"/>
        <v>no</v>
      </c>
      <c r="AI468" s="6">
        <v>10461.98</v>
      </c>
      <c r="AJ468" s="7"/>
      <c r="AL468" t="s">
        <v>4710</v>
      </c>
      <c r="AM468" s="19">
        <v>21677.28</v>
      </c>
      <c r="AT468" s="7" t="s">
        <v>4709</v>
      </c>
      <c r="AU468" s="47">
        <v>9566.99</v>
      </c>
      <c r="AV468" s="7"/>
      <c r="AW468" s="7"/>
      <c r="AY468" s="7" t="s">
        <v>4710</v>
      </c>
      <c r="AZ468" s="47">
        <v>8342.91</v>
      </c>
      <c r="BA468" s="7"/>
      <c r="BB468" s="47"/>
      <c r="BD468" s="7">
        <v>2</v>
      </c>
      <c r="BE468" s="44">
        <v>21677.28</v>
      </c>
      <c r="BF468" s="7"/>
      <c r="BG468" s="47"/>
      <c r="BH468" s="7"/>
      <c r="BJ468" s="38">
        <v>32</v>
      </c>
      <c r="BK468" s="7">
        <v>4</v>
      </c>
      <c r="BL468" s="7" t="str">
        <f t="shared" si="14"/>
        <v>yes</v>
      </c>
      <c r="BM468" s="7">
        <v>3</v>
      </c>
      <c r="BN468" s="7"/>
    </row>
    <row r="469" ht="15.6" spans="2:66">
      <c r="B469" s="24" t="s">
        <v>936</v>
      </c>
      <c r="G469" s="7" t="s">
        <v>4687</v>
      </c>
      <c r="K469" s="18" t="s">
        <v>4687</v>
      </c>
      <c r="N469" s="7" t="s">
        <v>4688</v>
      </c>
      <c r="Q469" s="7" t="s">
        <v>936</v>
      </c>
      <c r="R469" s="7"/>
      <c r="U469" s="7">
        <v>4.53</v>
      </c>
      <c r="V469" s="7" t="s">
        <v>4689</v>
      </c>
      <c r="W469" s="7">
        <v>6.02</v>
      </c>
      <c r="AA469" s="19">
        <v>21661.16</v>
      </c>
      <c r="AF469" s="38">
        <v>43</v>
      </c>
      <c r="AG469" s="44">
        <v>21661.16</v>
      </c>
      <c r="AH469" s="7" t="str">
        <f t="shared" si="15"/>
        <v>no</v>
      </c>
      <c r="AI469" s="6">
        <v>10459.19</v>
      </c>
      <c r="AJ469" s="7"/>
      <c r="AL469" t="s">
        <v>4709</v>
      </c>
      <c r="AM469" s="19">
        <v>21661.16</v>
      </c>
      <c r="AT469" s="7" t="s">
        <v>4709</v>
      </c>
      <c r="AU469" s="47">
        <v>9549.57</v>
      </c>
      <c r="AV469" s="7"/>
      <c r="AW469" s="7"/>
      <c r="AY469" s="7" t="s">
        <v>4710</v>
      </c>
      <c r="AZ469" s="47">
        <v>8334.59</v>
      </c>
      <c r="BA469" s="7"/>
      <c r="BB469" s="47"/>
      <c r="BD469" s="7">
        <v>0</v>
      </c>
      <c r="BE469" s="44">
        <v>21661.16</v>
      </c>
      <c r="BF469" s="7"/>
      <c r="BG469" s="47"/>
      <c r="BH469" s="7"/>
      <c r="BJ469" s="38">
        <v>43</v>
      </c>
      <c r="BK469" s="7">
        <v>0</v>
      </c>
      <c r="BL469" s="7" t="str">
        <f t="shared" si="14"/>
        <v>no</v>
      </c>
      <c r="BM469" s="7">
        <v>3</v>
      </c>
      <c r="BN469" s="7"/>
    </row>
    <row r="470" ht="15.6" spans="2:66">
      <c r="B470" s="24" t="s">
        <v>938</v>
      </c>
      <c r="G470" s="7" t="s">
        <v>4687</v>
      </c>
      <c r="K470" s="18" t="s">
        <v>4687</v>
      </c>
      <c r="N470" s="7">
        <v>1</v>
      </c>
      <c r="Q470" s="7" t="s">
        <v>938</v>
      </c>
      <c r="R470" s="7"/>
      <c r="U470" s="7">
        <v>5.48</v>
      </c>
      <c r="V470" s="7" t="s">
        <v>4687</v>
      </c>
      <c r="W470" s="7">
        <v>6.19</v>
      </c>
      <c r="AA470" s="19">
        <v>21659.93</v>
      </c>
      <c r="AF470" s="38">
        <v>18</v>
      </c>
      <c r="AG470" s="44">
        <v>21659.93</v>
      </c>
      <c r="AH470" s="7" t="str">
        <f t="shared" si="15"/>
        <v>no</v>
      </c>
      <c r="AI470" s="6">
        <v>10455.1</v>
      </c>
      <c r="AJ470" s="7"/>
      <c r="AL470" t="s">
        <v>4709</v>
      </c>
      <c r="AM470" s="19">
        <v>21659.93</v>
      </c>
      <c r="AT470" s="7" t="s">
        <v>4709</v>
      </c>
      <c r="AU470" s="47">
        <v>9541.7</v>
      </c>
      <c r="AV470" s="7"/>
      <c r="AW470" s="7"/>
      <c r="AY470" s="7" t="s">
        <v>4710</v>
      </c>
      <c r="AZ470" s="47">
        <v>8334.46</v>
      </c>
      <c r="BA470" s="7"/>
      <c r="BB470" s="47"/>
      <c r="BD470" s="7">
        <v>3</v>
      </c>
      <c r="BE470" s="44">
        <v>21659.93</v>
      </c>
      <c r="BF470" s="7"/>
      <c r="BG470" s="47"/>
      <c r="BH470" s="7"/>
      <c r="BJ470" s="38">
        <v>18</v>
      </c>
      <c r="BK470" s="7">
        <v>0</v>
      </c>
      <c r="BL470" s="7" t="str">
        <f t="shared" si="14"/>
        <v>yes</v>
      </c>
      <c r="BM470" s="7">
        <v>3</v>
      </c>
      <c r="BN470" s="7"/>
    </row>
    <row r="471" ht="15.6" spans="2:66">
      <c r="B471" s="24" t="s">
        <v>940</v>
      </c>
      <c r="G471" s="7" t="s">
        <v>4687</v>
      </c>
      <c r="K471" s="18" t="s">
        <v>4687</v>
      </c>
      <c r="N471" s="7" t="s">
        <v>4688</v>
      </c>
      <c r="Q471" s="7" t="s">
        <v>940</v>
      </c>
      <c r="R471" s="7"/>
      <c r="U471" s="7">
        <v>5.48</v>
      </c>
      <c r="V471" s="7" t="s">
        <v>4689</v>
      </c>
      <c r="W471" s="7">
        <v>4.63</v>
      </c>
      <c r="AA471" s="19">
        <v>21595.38</v>
      </c>
      <c r="AF471" s="38">
        <v>42</v>
      </c>
      <c r="AG471" s="44">
        <v>21595.38</v>
      </c>
      <c r="AH471" s="7" t="str">
        <f t="shared" si="15"/>
        <v>no</v>
      </c>
      <c r="AI471" s="6">
        <v>10450.55</v>
      </c>
      <c r="AJ471" s="7"/>
      <c r="AL471" t="s">
        <v>4709</v>
      </c>
      <c r="AM471" s="19">
        <v>21595.38</v>
      </c>
      <c r="AT471" s="7" t="s">
        <v>4709</v>
      </c>
      <c r="AU471" s="47">
        <v>9540.17</v>
      </c>
      <c r="AV471" s="7"/>
      <c r="AW471" s="7"/>
      <c r="AY471" s="7" t="s">
        <v>4710</v>
      </c>
      <c r="AZ471" s="47">
        <v>8302.54</v>
      </c>
      <c r="BA471" s="7"/>
      <c r="BB471" s="47"/>
      <c r="BD471" s="7">
        <v>0</v>
      </c>
      <c r="BE471" s="44">
        <v>21595.38</v>
      </c>
      <c r="BF471" s="7"/>
      <c r="BG471" s="47"/>
      <c r="BH471" s="7"/>
      <c r="BJ471" s="38">
        <v>42</v>
      </c>
      <c r="BK471" s="7">
        <v>2</v>
      </c>
      <c r="BL471" s="7" t="str">
        <f t="shared" si="14"/>
        <v>no</v>
      </c>
      <c r="BM471" s="7">
        <v>0</v>
      </c>
      <c r="BN471" s="7"/>
    </row>
    <row r="472" ht="15.6" spans="2:66">
      <c r="B472" s="24" t="s">
        <v>942</v>
      </c>
      <c r="G472" s="7" t="s">
        <v>4687</v>
      </c>
      <c r="K472" s="18" t="s">
        <v>4687</v>
      </c>
      <c r="N472" s="7" t="s">
        <v>4688</v>
      </c>
      <c r="Q472" s="7" t="s">
        <v>942</v>
      </c>
      <c r="R472" s="7"/>
      <c r="U472" s="7">
        <v>8.1</v>
      </c>
      <c r="V472" s="7" t="s">
        <v>4687</v>
      </c>
      <c r="W472" s="7">
        <v>4.36</v>
      </c>
      <c r="AA472" s="19">
        <v>21472.48</v>
      </c>
      <c r="AF472" s="38">
        <v>48</v>
      </c>
      <c r="AG472" s="44">
        <v>21472.48</v>
      </c>
      <c r="AH472" s="7" t="str">
        <f t="shared" si="15"/>
        <v>no</v>
      </c>
      <c r="AI472" s="6">
        <v>10436.1</v>
      </c>
      <c r="AJ472" s="7"/>
      <c r="AL472" t="s">
        <v>4709</v>
      </c>
      <c r="AM472" s="19">
        <v>21472.48</v>
      </c>
      <c r="AT472" s="7" t="s">
        <v>4709</v>
      </c>
      <c r="AU472" s="47">
        <v>9538.65</v>
      </c>
      <c r="AV472" s="7"/>
      <c r="AW472" s="7"/>
      <c r="AY472" s="7" t="s">
        <v>4710</v>
      </c>
      <c r="AZ472" s="47">
        <v>8268</v>
      </c>
      <c r="BA472" s="7"/>
      <c r="BB472" s="47"/>
      <c r="BD472" s="7">
        <v>1</v>
      </c>
      <c r="BE472" s="44">
        <v>21472.48</v>
      </c>
      <c r="BF472" s="7"/>
      <c r="BG472" s="47"/>
      <c r="BH472" s="7"/>
      <c r="BJ472" s="38">
        <v>48</v>
      </c>
      <c r="BK472" s="7">
        <v>0</v>
      </c>
      <c r="BL472" s="7" t="str">
        <f t="shared" si="14"/>
        <v>no</v>
      </c>
      <c r="BM472" s="7">
        <v>2</v>
      </c>
      <c r="BN472" s="7"/>
    </row>
    <row r="473" ht="15.6" spans="2:66">
      <c r="B473" s="24" t="s">
        <v>944</v>
      </c>
      <c r="G473" s="7" t="s">
        <v>4687</v>
      </c>
      <c r="K473" s="18" t="s">
        <v>4687</v>
      </c>
      <c r="N473" s="7" t="s">
        <v>4688</v>
      </c>
      <c r="Q473" s="7" t="s">
        <v>944</v>
      </c>
      <c r="R473" s="7"/>
      <c r="U473" s="7">
        <v>7.16</v>
      </c>
      <c r="V473" s="7" t="s">
        <v>4689</v>
      </c>
      <c r="W473" s="7">
        <v>4.01</v>
      </c>
      <c r="AA473" s="19">
        <v>21348.71</v>
      </c>
      <c r="AF473" s="38">
        <v>48</v>
      </c>
      <c r="AG473" s="44">
        <v>21348.71</v>
      </c>
      <c r="AH473" s="7" t="str">
        <f t="shared" si="15"/>
        <v>no</v>
      </c>
      <c r="AI473" s="6">
        <v>10435.07</v>
      </c>
      <c r="AJ473" s="7"/>
      <c r="AL473" t="s">
        <v>4709</v>
      </c>
      <c r="AM473" s="19">
        <v>21348.71</v>
      </c>
      <c r="AT473" s="7" t="s">
        <v>4709</v>
      </c>
      <c r="AU473" s="47">
        <v>9528.9</v>
      </c>
      <c r="AV473" s="7"/>
      <c r="AW473" s="7"/>
      <c r="AY473" s="7" t="s">
        <v>4710</v>
      </c>
      <c r="AZ473" s="47">
        <v>8188.12</v>
      </c>
      <c r="BA473" s="7"/>
      <c r="BB473" s="47"/>
      <c r="BD473" s="7">
        <v>2</v>
      </c>
      <c r="BE473" s="44">
        <v>21348.71</v>
      </c>
      <c r="BF473" s="7"/>
      <c r="BG473" s="47"/>
      <c r="BH473" s="7"/>
      <c r="BJ473" s="38">
        <v>48</v>
      </c>
      <c r="BK473" s="7">
        <v>0</v>
      </c>
      <c r="BL473" s="7" t="str">
        <f t="shared" si="14"/>
        <v>no</v>
      </c>
      <c r="BM473" s="7">
        <v>2</v>
      </c>
      <c r="BN473" s="7"/>
    </row>
    <row r="474" ht="15.6" spans="2:66">
      <c r="B474" s="24" t="s">
        <v>946</v>
      </c>
      <c r="G474" s="7" t="s">
        <v>4690</v>
      </c>
      <c r="K474" s="18" t="s">
        <v>4689</v>
      </c>
      <c r="N474" s="7">
        <v>1</v>
      </c>
      <c r="Q474" s="7" t="s">
        <v>946</v>
      </c>
      <c r="R474" s="7"/>
      <c r="U474" s="7">
        <v>4.55</v>
      </c>
      <c r="V474" s="7" t="s">
        <v>4689</v>
      </c>
      <c r="W474" s="7">
        <v>4.77</v>
      </c>
      <c r="AA474" s="19">
        <v>21344.85</v>
      </c>
      <c r="AF474" s="38">
        <v>54</v>
      </c>
      <c r="AG474" s="44">
        <v>21344.85</v>
      </c>
      <c r="AH474" s="7" t="str">
        <f t="shared" si="15"/>
        <v>yes</v>
      </c>
      <c r="AI474" s="6">
        <v>10422.92</v>
      </c>
      <c r="AJ474" s="7"/>
      <c r="AL474" t="s">
        <v>4709</v>
      </c>
      <c r="AM474" s="19">
        <v>21344.85</v>
      </c>
      <c r="AT474" s="7" t="s">
        <v>4709</v>
      </c>
      <c r="AU474" s="47">
        <v>9507.68</v>
      </c>
      <c r="AV474" s="7"/>
      <c r="AW474" s="7"/>
      <c r="AY474" s="7" t="s">
        <v>4710</v>
      </c>
      <c r="AZ474" s="47">
        <v>8177.9</v>
      </c>
      <c r="BA474" s="7"/>
      <c r="BB474" s="47"/>
      <c r="BD474" s="7">
        <v>0</v>
      </c>
      <c r="BE474" s="44">
        <v>21344.85</v>
      </c>
      <c r="BF474" s="7"/>
      <c r="BG474" s="47"/>
      <c r="BH474" s="7"/>
      <c r="BJ474" s="38">
        <v>54</v>
      </c>
      <c r="BK474" s="7">
        <v>0</v>
      </c>
      <c r="BL474" s="7" t="str">
        <f t="shared" si="14"/>
        <v>no</v>
      </c>
      <c r="BM474" s="7">
        <v>5</v>
      </c>
      <c r="BN474" s="7"/>
    </row>
    <row r="475" ht="15.6" spans="2:66">
      <c r="B475" s="24" t="s">
        <v>948</v>
      </c>
      <c r="G475" s="7" t="s">
        <v>4687</v>
      </c>
      <c r="K475" s="18" t="s">
        <v>4687</v>
      </c>
      <c r="N475" s="7" t="s">
        <v>4688</v>
      </c>
      <c r="Q475" s="7" t="s">
        <v>948</v>
      </c>
      <c r="R475" s="7"/>
      <c r="U475" s="7">
        <v>6.03</v>
      </c>
      <c r="V475" s="7" t="s">
        <v>4689</v>
      </c>
      <c r="W475" s="7">
        <v>5.6</v>
      </c>
      <c r="AA475" s="19">
        <v>21259.38</v>
      </c>
      <c r="AF475" s="38">
        <v>45</v>
      </c>
      <c r="AG475" s="44">
        <v>21259.38</v>
      </c>
      <c r="AH475" s="7" t="str">
        <f t="shared" si="15"/>
        <v>no</v>
      </c>
      <c r="AI475" s="6">
        <v>10403.27</v>
      </c>
      <c r="AJ475" s="7"/>
      <c r="AL475" t="s">
        <v>4709</v>
      </c>
      <c r="AM475" s="19">
        <v>21259.38</v>
      </c>
      <c r="AT475" s="7" t="s">
        <v>4709</v>
      </c>
      <c r="AU475" s="47">
        <v>9500.57</v>
      </c>
      <c r="AV475" s="7"/>
      <c r="AW475" s="7"/>
      <c r="AY475" s="7" t="s">
        <v>4710</v>
      </c>
      <c r="AZ475" s="47">
        <v>8162.72</v>
      </c>
      <c r="BA475" s="7"/>
      <c r="BB475" s="47"/>
      <c r="BD475" s="7">
        <v>2</v>
      </c>
      <c r="BE475" s="44">
        <v>21259.38</v>
      </c>
      <c r="BF475" s="7"/>
      <c r="BG475" s="47"/>
      <c r="BH475" s="7"/>
      <c r="BJ475" s="38">
        <v>45</v>
      </c>
      <c r="BK475" s="7">
        <v>2</v>
      </c>
      <c r="BL475" s="7" t="str">
        <f t="shared" si="14"/>
        <v>no</v>
      </c>
      <c r="BM475" s="7">
        <v>5</v>
      </c>
      <c r="BN475" s="7"/>
    </row>
    <row r="476" ht="15.6" spans="2:66">
      <c r="B476" s="24" t="s">
        <v>950</v>
      </c>
      <c r="G476" s="7" t="s">
        <v>4690</v>
      </c>
      <c r="K476" s="18" t="s">
        <v>4689</v>
      </c>
      <c r="N476" s="7">
        <v>1</v>
      </c>
      <c r="Q476" s="7" t="s">
        <v>950</v>
      </c>
      <c r="R476" s="7"/>
      <c r="U476" s="7">
        <v>5.47</v>
      </c>
      <c r="V476" s="7" t="s">
        <v>4689</v>
      </c>
      <c r="W476" s="7">
        <v>11.89</v>
      </c>
      <c r="AA476" s="19">
        <v>21232.18</v>
      </c>
      <c r="AF476" s="38">
        <v>39</v>
      </c>
      <c r="AG476" s="44">
        <v>21232.18</v>
      </c>
      <c r="AH476" s="7" t="str">
        <f t="shared" si="15"/>
        <v>no</v>
      </c>
      <c r="AI476" s="6">
        <v>10356.67</v>
      </c>
      <c r="AJ476" s="7"/>
      <c r="AL476" t="s">
        <v>4709</v>
      </c>
      <c r="AM476" s="19">
        <v>21232.18</v>
      </c>
      <c r="AT476" s="7" t="s">
        <v>4709</v>
      </c>
      <c r="AU476" s="47">
        <v>9487.64</v>
      </c>
      <c r="AV476" s="7"/>
      <c r="AW476" s="7"/>
      <c r="AY476" s="7" t="s">
        <v>4710</v>
      </c>
      <c r="AZ476" s="47">
        <v>8124.41</v>
      </c>
      <c r="BA476" s="7"/>
      <c r="BB476" s="47"/>
      <c r="BD476" s="7">
        <v>1</v>
      </c>
      <c r="BE476" s="44">
        <v>21232.18</v>
      </c>
      <c r="BF476" s="7"/>
      <c r="BG476" s="47"/>
      <c r="BH476" s="7"/>
      <c r="BJ476" s="38">
        <v>39</v>
      </c>
      <c r="BK476" s="7">
        <v>1</v>
      </c>
      <c r="BL476" s="7" t="str">
        <f t="shared" si="14"/>
        <v>yes</v>
      </c>
      <c r="BM476" s="7">
        <v>3</v>
      </c>
      <c r="BN476" s="7"/>
    </row>
    <row r="477" ht="15.6" spans="2:66">
      <c r="B477" s="24" t="s">
        <v>952</v>
      </c>
      <c r="G477" s="7" t="s">
        <v>4687</v>
      </c>
      <c r="K477" s="18" t="s">
        <v>4689</v>
      </c>
      <c r="N477" s="7">
        <v>1</v>
      </c>
      <c r="Q477" s="7" t="s">
        <v>952</v>
      </c>
      <c r="R477" s="7"/>
      <c r="U477" s="7">
        <v>4.15</v>
      </c>
      <c r="V477" s="7" t="s">
        <v>4687</v>
      </c>
      <c r="W477" s="7">
        <v>4.06</v>
      </c>
      <c r="AA477" s="19">
        <v>21223.68</v>
      </c>
      <c r="AF477" s="38">
        <v>58</v>
      </c>
      <c r="AG477" s="44">
        <v>21223.68</v>
      </c>
      <c r="AH477" s="7" t="str">
        <f t="shared" si="15"/>
        <v>yes</v>
      </c>
      <c r="AI477" s="6">
        <v>10355.64</v>
      </c>
      <c r="AJ477" s="7"/>
      <c r="AL477" t="s">
        <v>4709</v>
      </c>
      <c r="AM477" s="19">
        <v>21223.68</v>
      </c>
      <c r="AT477" s="7" t="s">
        <v>4709</v>
      </c>
      <c r="AU477" s="47">
        <v>9453.92</v>
      </c>
      <c r="AV477" s="7"/>
      <c r="AW477" s="7"/>
      <c r="AY477" s="7" t="s">
        <v>4710</v>
      </c>
      <c r="AZ477" s="47">
        <v>8116.68</v>
      </c>
      <c r="BA477" s="7"/>
      <c r="BB477" s="47"/>
      <c r="BD477" s="7">
        <v>0</v>
      </c>
      <c r="BE477" s="44">
        <v>21223.68</v>
      </c>
      <c r="BF477" s="7"/>
      <c r="BG477" s="47"/>
      <c r="BH477" s="7"/>
      <c r="BJ477" s="38">
        <v>58</v>
      </c>
      <c r="BK477" s="7">
        <v>0</v>
      </c>
      <c r="BL477" s="7" t="str">
        <f t="shared" si="14"/>
        <v>no</v>
      </c>
      <c r="BM477" s="7">
        <v>2</v>
      </c>
      <c r="BN477" s="7"/>
    </row>
    <row r="478" ht="15.6" spans="2:66">
      <c r="B478" s="24" t="s">
        <v>954</v>
      </c>
      <c r="G478" s="7" t="s">
        <v>4687</v>
      </c>
      <c r="K478" s="18" t="s">
        <v>4689</v>
      </c>
      <c r="N478" s="7">
        <v>1</v>
      </c>
      <c r="Q478" s="7" t="s">
        <v>954</v>
      </c>
      <c r="R478" s="7"/>
      <c r="U478" s="7">
        <v>11.32</v>
      </c>
      <c r="V478" s="7" t="s">
        <v>4687</v>
      </c>
      <c r="W478" s="7">
        <v>5.52</v>
      </c>
      <c r="AA478" s="19">
        <v>21195.82</v>
      </c>
      <c r="AF478" s="38">
        <v>47</v>
      </c>
      <c r="AG478" s="44">
        <v>21195.82</v>
      </c>
      <c r="AH478" s="7" t="str">
        <f t="shared" si="15"/>
        <v>no</v>
      </c>
      <c r="AI478" s="6">
        <v>10338.93</v>
      </c>
      <c r="AJ478" s="7"/>
      <c r="AL478" t="s">
        <v>4709</v>
      </c>
      <c r="AM478" s="19">
        <v>21195.82</v>
      </c>
      <c r="AT478" s="7" t="s">
        <v>4709</v>
      </c>
      <c r="AU478" s="47">
        <v>9448.42</v>
      </c>
      <c r="AV478" s="7"/>
      <c r="AW478" s="7"/>
      <c r="AY478" s="7" t="s">
        <v>4710</v>
      </c>
      <c r="AZ478" s="47">
        <v>8116.27</v>
      </c>
      <c r="BA478" s="7"/>
      <c r="BB478" s="47"/>
      <c r="BD478" s="7">
        <v>3</v>
      </c>
      <c r="BE478" s="44">
        <v>21195.82</v>
      </c>
      <c r="BF478" s="7"/>
      <c r="BG478" s="47"/>
      <c r="BH478" s="7"/>
      <c r="BJ478" s="38">
        <v>47</v>
      </c>
      <c r="BK478" s="7">
        <v>0</v>
      </c>
      <c r="BL478" s="7" t="str">
        <f t="shared" si="14"/>
        <v>no</v>
      </c>
      <c r="BM478" s="7">
        <v>3</v>
      </c>
      <c r="BN478" s="7"/>
    </row>
    <row r="479" ht="15.6" spans="2:66">
      <c r="B479" s="24" t="s">
        <v>956</v>
      </c>
      <c r="G479" s="7" t="s">
        <v>4687</v>
      </c>
      <c r="K479" s="18" t="s">
        <v>4689</v>
      </c>
      <c r="N479" s="7" t="s">
        <v>4688</v>
      </c>
      <c r="Q479" s="7" t="s">
        <v>956</v>
      </c>
      <c r="R479" s="7"/>
      <c r="U479" s="7">
        <v>9.51</v>
      </c>
      <c r="V479" s="7" t="s">
        <v>4687</v>
      </c>
      <c r="W479" s="7">
        <v>4.46</v>
      </c>
      <c r="AA479" s="19">
        <v>21098.55</v>
      </c>
      <c r="AF479" s="38">
        <v>55</v>
      </c>
      <c r="AG479" s="44">
        <v>21098.55</v>
      </c>
      <c r="AH479" s="7" t="str">
        <f t="shared" si="15"/>
        <v>yes</v>
      </c>
      <c r="AI479" s="6">
        <v>10325.21</v>
      </c>
      <c r="AJ479" s="7"/>
      <c r="AL479" t="s">
        <v>4709</v>
      </c>
      <c r="AM479" s="19">
        <v>21098.55</v>
      </c>
      <c r="AT479" s="7" t="s">
        <v>4709</v>
      </c>
      <c r="AU479" s="47">
        <v>9447.38</v>
      </c>
      <c r="AV479" s="7"/>
      <c r="AW479" s="7"/>
      <c r="AY479" s="7" t="s">
        <v>4710</v>
      </c>
      <c r="AZ479" s="47">
        <v>8091.3</v>
      </c>
      <c r="BA479" s="7"/>
      <c r="BB479" s="47"/>
      <c r="BD479" s="7">
        <v>3</v>
      </c>
      <c r="BE479" s="44">
        <v>21098.55</v>
      </c>
      <c r="BF479" s="7"/>
      <c r="BG479" s="47"/>
      <c r="BH479" s="7"/>
      <c r="BJ479" s="38">
        <v>55</v>
      </c>
      <c r="BK479" s="7">
        <v>0</v>
      </c>
      <c r="BL479" s="7" t="str">
        <f t="shared" si="14"/>
        <v>no</v>
      </c>
      <c r="BM479" s="7">
        <v>0</v>
      </c>
      <c r="BN479" s="7"/>
    </row>
    <row r="480" ht="15.6" spans="2:66">
      <c r="B480" s="24" t="s">
        <v>958</v>
      </c>
      <c r="G480" s="7" t="s">
        <v>4687</v>
      </c>
      <c r="K480" s="18" t="s">
        <v>4689</v>
      </c>
      <c r="N480" s="7">
        <v>1</v>
      </c>
      <c r="Q480" s="7" t="s">
        <v>958</v>
      </c>
      <c r="R480" s="7"/>
      <c r="U480" s="7">
        <v>7.67</v>
      </c>
      <c r="V480" s="7" t="s">
        <v>4689</v>
      </c>
      <c r="W480" s="7">
        <v>5.29</v>
      </c>
      <c r="AA480" s="19">
        <v>21082.16</v>
      </c>
      <c r="AF480" s="38">
        <v>36</v>
      </c>
      <c r="AG480" s="44">
        <v>21082.16</v>
      </c>
      <c r="AH480" s="7" t="str">
        <f t="shared" si="15"/>
        <v>no</v>
      </c>
      <c r="AI480" s="6">
        <v>10310.78</v>
      </c>
      <c r="AJ480" s="7"/>
      <c r="AL480" t="s">
        <v>4709</v>
      </c>
      <c r="AM480" s="19">
        <v>21082.16</v>
      </c>
      <c r="AT480" s="7" t="s">
        <v>4709</v>
      </c>
      <c r="AU480" s="47">
        <v>9447.25</v>
      </c>
      <c r="AV480" s="7"/>
      <c r="AW480" s="7"/>
      <c r="AY480" s="7" t="s">
        <v>4710</v>
      </c>
      <c r="AZ480" s="47">
        <v>8083.92</v>
      </c>
      <c r="BA480" s="7"/>
      <c r="BB480" s="47"/>
      <c r="BD480" s="7">
        <v>3</v>
      </c>
      <c r="BE480" s="44">
        <v>21082.16</v>
      </c>
      <c r="BF480" s="7"/>
      <c r="BG480" s="47"/>
      <c r="BH480" s="7"/>
      <c r="BJ480" s="38">
        <v>36</v>
      </c>
      <c r="BK480" s="7">
        <v>1</v>
      </c>
      <c r="BL480" s="7" t="str">
        <f t="shared" si="14"/>
        <v>yes</v>
      </c>
      <c r="BM480" s="7">
        <v>2</v>
      </c>
      <c r="BN480" s="7"/>
    </row>
    <row r="481" ht="15.6" spans="2:66">
      <c r="B481" s="24" t="s">
        <v>960</v>
      </c>
      <c r="G481" s="7" t="s">
        <v>4687</v>
      </c>
      <c r="K481" s="18" t="s">
        <v>4687</v>
      </c>
      <c r="N481" s="7">
        <v>1</v>
      </c>
      <c r="Q481" s="7" t="s">
        <v>960</v>
      </c>
      <c r="R481" s="7"/>
      <c r="U481" s="7">
        <v>6.23</v>
      </c>
      <c r="V481" s="7" t="s">
        <v>4689</v>
      </c>
      <c r="W481" s="7">
        <v>5.56</v>
      </c>
      <c r="AA481" s="19">
        <v>20984.09</v>
      </c>
      <c r="AF481" s="38">
        <v>30</v>
      </c>
      <c r="AG481" s="44">
        <v>20984.09</v>
      </c>
      <c r="AH481" s="7" t="str">
        <f t="shared" si="15"/>
        <v>no</v>
      </c>
      <c r="AI481" s="6">
        <v>10308.04</v>
      </c>
      <c r="AJ481" s="7"/>
      <c r="AL481" t="s">
        <v>4710</v>
      </c>
      <c r="AM481" s="19">
        <v>20984.09</v>
      </c>
      <c r="AT481" s="7" t="s">
        <v>4709</v>
      </c>
      <c r="AU481" s="47">
        <v>9432.93</v>
      </c>
      <c r="AV481" s="7"/>
      <c r="AW481" s="7"/>
      <c r="AY481" s="7" t="s">
        <v>4710</v>
      </c>
      <c r="AZ481" s="47">
        <v>8071.57</v>
      </c>
      <c r="BA481" s="7"/>
      <c r="BB481" s="47"/>
      <c r="BD481" s="7">
        <v>0</v>
      </c>
      <c r="BE481" s="44">
        <v>20984.09</v>
      </c>
      <c r="BF481" s="7"/>
      <c r="BG481" s="47"/>
      <c r="BH481" s="7"/>
      <c r="BJ481" s="38">
        <v>30</v>
      </c>
      <c r="BK481" s="7">
        <v>3</v>
      </c>
      <c r="BL481" s="7" t="str">
        <f t="shared" si="14"/>
        <v>yes</v>
      </c>
      <c r="BM481" s="7">
        <v>1</v>
      </c>
      <c r="BN481" s="7"/>
    </row>
    <row r="482" ht="15.6" spans="2:66">
      <c r="B482" s="24" t="s">
        <v>962</v>
      </c>
      <c r="G482" s="7" t="s">
        <v>4687</v>
      </c>
      <c r="K482" s="18" t="s">
        <v>4687</v>
      </c>
      <c r="N482" s="7" t="s">
        <v>4688</v>
      </c>
      <c r="Q482" s="7" t="s">
        <v>962</v>
      </c>
      <c r="R482" s="7"/>
      <c r="U482" s="7">
        <v>8.9</v>
      </c>
      <c r="V482" s="7" t="s">
        <v>4687</v>
      </c>
      <c r="W482" s="7">
        <v>5.29</v>
      </c>
      <c r="AA482" s="19">
        <v>20893.06</v>
      </c>
      <c r="AF482" s="38">
        <v>57</v>
      </c>
      <c r="AG482" s="44">
        <v>20893.06</v>
      </c>
      <c r="AH482" s="7" t="str">
        <f t="shared" si="15"/>
        <v>yes</v>
      </c>
      <c r="AI482" s="6">
        <v>10274.33</v>
      </c>
      <c r="AJ482" s="7"/>
      <c r="AL482" t="s">
        <v>4709</v>
      </c>
      <c r="AM482" s="19">
        <v>20893.06</v>
      </c>
      <c r="AT482" s="7" t="s">
        <v>4709</v>
      </c>
      <c r="AU482" s="47">
        <v>9414.92</v>
      </c>
      <c r="AV482" s="7"/>
      <c r="AW482" s="7"/>
      <c r="AY482" s="7" t="s">
        <v>4710</v>
      </c>
      <c r="AZ482" s="47">
        <v>8068.19</v>
      </c>
      <c r="BA482" s="7"/>
      <c r="BB482" s="47"/>
      <c r="BD482" s="7">
        <v>0</v>
      </c>
      <c r="BE482" s="44">
        <v>20893.06</v>
      </c>
      <c r="BF482" s="7"/>
      <c r="BG482" s="47"/>
      <c r="BH482" s="7"/>
      <c r="BJ482" s="38">
        <v>57</v>
      </c>
      <c r="BK482" s="7">
        <v>0</v>
      </c>
      <c r="BL482" s="7" t="str">
        <f t="shared" si="14"/>
        <v>no</v>
      </c>
      <c r="BM482" s="7">
        <v>3</v>
      </c>
      <c r="BN482" s="7"/>
    </row>
    <row r="483" ht="15.6" spans="2:66">
      <c r="B483" s="24" t="s">
        <v>964</v>
      </c>
      <c r="G483" s="7" t="s">
        <v>4687</v>
      </c>
      <c r="K483" s="18" t="s">
        <v>4689</v>
      </c>
      <c r="N483" s="7" t="s">
        <v>4688</v>
      </c>
      <c r="Q483" s="7" t="s">
        <v>964</v>
      </c>
      <c r="R483" s="7"/>
      <c r="U483" s="7">
        <v>7.79</v>
      </c>
      <c r="V483" s="7" t="s">
        <v>4687</v>
      </c>
      <c r="W483" s="7">
        <v>6.74</v>
      </c>
      <c r="AA483" s="19">
        <v>20878.78</v>
      </c>
      <c r="AF483" s="38">
        <v>55</v>
      </c>
      <c r="AG483" s="44">
        <v>20878.78</v>
      </c>
      <c r="AH483" s="7" t="str">
        <f t="shared" si="15"/>
        <v>yes</v>
      </c>
      <c r="AI483" s="6">
        <v>10231.5</v>
      </c>
      <c r="AJ483" s="7"/>
      <c r="AL483" t="s">
        <v>4709</v>
      </c>
      <c r="AM483" s="19">
        <v>20878.78</v>
      </c>
      <c r="AT483" s="7" t="s">
        <v>4709</v>
      </c>
      <c r="AU483" s="47">
        <v>9411.01</v>
      </c>
      <c r="AV483" s="7"/>
      <c r="AW483" s="7"/>
      <c r="AY483" s="7" t="s">
        <v>4710</v>
      </c>
      <c r="AZ483" s="47">
        <v>8067.83</v>
      </c>
      <c r="BA483" s="7"/>
      <c r="BB483" s="47"/>
      <c r="BD483" s="7">
        <v>0</v>
      </c>
      <c r="BE483" s="44">
        <v>20878.78</v>
      </c>
      <c r="BF483" s="7"/>
      <c r="BG483" s="47"/>
      <c r="BH483" s="7"/>
      <c r="BJ483" s="38">
        <v>55</v>
      </c>
      <c r="BK483" s="7">
        <v>0</v>
      </c>
      <c r="BL483" s="7" t="str">
        <f t="shared" si="14"/>
        <v>no</v>
      </c>
      <c r="BM483" s="7">
        <v>3</v>
      </c>
      <c r="BN483" s="7"/>
    </row>
    <row r="484" ht="15.6" spans="2:66">
      <c r="B484" s="24" t="s">
        <v>966</v>
      </c>
      <c r="G484" s="7" t="s">
        <v>4687</v>
      </c>
      <c r="K484" s="18" t="s">
        <v>4689</v>
      </c>
      <c r="N484" s="7">
        <v>2</v>
      </c>
      <c r="Q484" s="7" t="s">
        <v>966</v>
      </c>
      <c r="R484" s="7"/>
      <c r="U484" s="7">
        <v>4.49</v>
      </c>
      <c r="V484" s="7" t="s">
        <v>4687</v>
      </c>
      <c r="W484" s="7">
        <v>5.45</v>
      </c>
      <c r="AA484" s="19">
        <v>20781.49</v>
      </c>
      <c r="AF484" s="38">
        <v>56</v>
      </c>
      <c r="AG484" s="44">
        <v>20781.49</v>
      </c>
      <c r="AH484" s="7" t="str">
        <f t="shared" si="15"/>
        <v>yes</v>
      </c>
      <c r="AI484" s="6">
        <v>10226.28</v>
      </c>
      <c r="AJ484" s="7"/>
      <c r="AL484" t="s">
        <v>4709</v>
      </c>
      <c r="AM484" s="19">
        <v>20781.49</v>
      </c>
      <c r="AT484" s="7" t="s">
        <v>4709</v>
      </c>
      <c r="AU484" s="47">
        <v>9380.75</v>
      </c>
      <c r="AV484" s="7"/>
      <c r="AW484" s="7"/>
      <c r="AY484" s="7" t="s">
        <v>4710</v>
      </c>
      <c r="AZ484" s="47">
        <v>8062.76</v>
      </c>
      <c r="BA484" s="7"/>
      <c r="BB484" s="47"/>
      <c r="BD484" s="7">
        <v>0</v>
      </c>
      <c r="BE484" s="44">
        <v>20781.49</v>
      </c>
      <c r="BF484" s="7"/>
      <c r="BG484" s="47"/>
      <c r="BH484" s="7"/>
      <c r="BJ484" s="38">
        <v>56</v>
      </c>
      <c r="BK484" s="7">
        <v>0</v>
      </c>
      <c r="BL484" s="7" t="str">
        <f t="shared" si="14"/>
        <v>no</v>
      </c>
      <c r="BM484" s="7">
        <v>0</v>
      </c>
      <c r="BN484" s="7"/>
    </row>
    <row r="485" ht="15.6" spans="2:66">
      <c r="B485" s="24" t="s">
        <v>968</v>
      </c>
      <c r="G485" s="7" t="s">
        <v>4690</v>
      </c>
      <c r="K485" s="18" t="s">
        <v>4689</v>
      </c>
      <c r="N485" s="7">
        <v>1</v>
      </c>
      <c r="Q485" s="7" t="s">
        <v>968</v>
      </c>
      <c r="R485" s="7"/>
      <c r="U485" s="7">
        <v>5.24</v>
      </c>
      <c r="V485" s="7" t="s">
        <v>4687</v>
      </c>
      <c r="W485" s="7">
        <v>5.29</v>
      </c>
      <c r="AA485" s="19">
        <v>20773.63</v>
      </c>
      <c r="AF485" s="38">
        <v>53</v>
      </c>
      <c r="AG485" s="44">
        <v>20773.63</v>
      </c>
      <c r="AH485" s="7" t="str">
        <f t="shared" si="15"/>
        <v>yes</v>
      </c>
      <c r="AI485" s="6">
        <v>10214.64</v>
      </c>
      <c r="AJ485" s="7"/>
      <c r="AL485" t="s">
        <v>4710</v>
      </c>
      <c r="AM485" s="19">
        <v>20773.63</v>
      </c>
      <c r="AT485" s="7" t="s">
        <v>4709</v>
      </c>
      <c r="AU485" s="47">
        <v>9377.9</v>
      </c>
      <c r="AV485" s="7"/>
      <c r="AW485" s="7"/>
      <c r="AY485" s="7" t="s">
        <v>4710</v>
      </c>
      <c r="AZ485" s="47">
        <v>8027.97</v>
      </c>
      <c r="BA485" s="7"/>
      <c r="BB485" s="47"/>
      <c r="BD485" s="7">
        <v>2</v>
      </c>
      <c r="BE485" s="44">
        <v>20773.63</v>
      </c>
      <c r="BF485" s="7"/>
      <c r="BG485" s="47"/>
      <c r="BH485" s="7"/>
      <c r="BJ485" s="38">
        <v>53</v>
      </c>
      <c r="BK485" s="7">
        <v>3</v>
      </c>
      <c r="BL485" s="7" t="str">
        <f t="shared" si="14"/>
        <v>no</v>
      </c>
      <c r="BM485" s="7">
        <v>2</v>
      </c>
      <c r="BN485" s="7"/>
    </row>
    <row r="486" ht="15.6" spans="2:66">
      <c r="B486" s="24" t="s">
        <v>970</v>
      </c>
      <c r="G486" s="7" t="s">
        <v>4687</v>
      </c>
      <c r="K486" s="18" t="s">
        <v>4687</v>
      </c>
      <c r="N486" s="7" t="s">
        <v>4688</v>
      </c>
      <c r="Q486" s="7" t="s">
        <v>970</v>
      </c>
      <c r="R486" s="7"/>
      <c r="U486" s="7">
        <v>9.6</v>
      </c>
      <c r="V486" s="7" t="s">
        <v>4687</v>
      </c>
      <c r="W486" s="7">
        <v>4.37</v>
      </c>
      <c r="AA486" s="19">
        <v>20745.99</v>
      </c>
      <c r="AF486" s="38">
        <v>60</v>
      </c>
      <c r="AG486" s="44">
        <v>20745.99</v>
      </c>
      <c r="AH486" s="7" t="str">
        <f t="shared" si="15"/>
        <v>yes</v>
      </c>
      <c r="AI486" s="6">
        <v>10197.77</v>
      </c>
      <c r="AJ486" s="7"/>
      <c r="AL486" t="s">
        <v>4709</v>
      </c>
      <c r="AM486" s="19">
        <v>20745.99</v>
      </c>
      <c r="AT486" s="7" t="s">
        <v>4709</v>
      </c>
      <c r="AU486" s="47">
        <v>9377.45</v>
      </c>
      <c r="AV486" s="7"/>
      <c r="AW486" s="7"/>
      <c r="AY486" s="7" t="s">
        <v>4710</v>
      </c>
      <c r="AZ486" s="47">
        <v>8004.96</v>
      </c>
      <c r="BA486" s="7"/>
      <c r="BB486" s="47"/>
      <c r="BD486" s="7">
        <v>2</v>
      </c>
      <c r="BE486" s="44">
        <v>20745.99</v>
      </c>
      <c r="BF486" s="7"/>
      <c r="BG486" s="47"/>
      <c r="BH486" s="7"/>
      <c r="BJ486" s="38">
        <v>60</v>
      </c>
      <c r="BK486" s="7">
        <v>0</v>
      </c>
      <c r="BL486" s="7" t="str">
        <f t="shared" si="14"/>
        <v>no</v>
      </c>
      <c r="BM486" s="7">
        <v>2</v>
      </c>
      <c r="BN486" s="7"/>
    </row>
    <row r="487" ht="15.6" spans="2:66">
      <c r="B487" s="24" t="s">
        <v>972</v>
      </c>
      <c r="G487" s="7" t="s">
        <v>4687</v>
      </c>
      <c r="K487" s="18" t="s">
        <v>4689</v>
      </c>
      <c r="N487" s="7" t="s">
        <v>4688</v>
      </c>
      <c r="Q487" s="7" t="s">
        <v>972</v>
      </c>
      <c r="R487" s="7"/>
      <c r="U487" s="7">
        <v>5.78</v>
      </c>
      <c r="V487" s="7" t="s">
        <v>4687</v>
      </c>
      <c r="W487" s="7">
        <v>4.9</v>
      </c>
      <c r="AA487" s="19">
        <v>20709.02</v>
      </c>
      <c r="AF487" s="38">
        <v>37</v>
      </c>
      <c r="AG487" s="44">
        <v>20709.02</v>
      </c>
      <c r="AH487" s="7" t="str">
        <f t="shared" si="15"/>
        <v>no</v>
      </c>
      <c r="AI487" s="6">
        <v>10085.85</v>
      </c>
      <c r="AJ487" s="7"/>
      <c r="AL487" t="s">
        <v>4709</v>
      </c>
      <c r="AM487" s="19">
        <v>20709.02</v>
      </c>
      <c r="AT487" s="7" t="s">
        <v>4709</v>
      </c>
      <c r="AU487" s="47">
        <v>9344.2</v>
      </c>
      <c r="AV487" s="7"/>
      <c r="AW487" s="7"/>
      <c r="AY487" s="7" t="s">
        <v>4710</v>
      </c>
      <c r="AZ487" s="47">
        <v>7953.72</v>
      </c>
      <c r="BA487" s="7"/>
      <c r="BB487" s="47"/>
      <c r="BD487" s="7">
        <v>2</v>
      </c>
      <c r="BE487" s="44">
        <v>20709.02</v>
      </c>
      <c r="BF487" s="7"/>
      <c r="BG487" s="47"/>
      <c r="BH487" s="7"/>
      <c r="BJ487" s="38">
        <v>37</v>
      </c>
      <c r="BK487" s="7">
        <v>0</v>
      </c>
      <c r="BL487" s="7" t="str">
        <f t="shared" si="14"/>
        <v>yes</v>
      </c>
      <c r="BM487" s="7">
        <v>3</v>
      </c>
      <c r="BN487" s="7"/>
    </row>
    <row r="488" ht="15.6" spans="2:66">
      <c r="B488" s="24" t="s">
        <v>974</v>
      </c>
      <c r="G488" s="7" t="s">
        <v>4687</v>
      </c>
      <c r="K488" s="18" t="s">
        <v>4687</v>
      </c>
      <c r="N488" s="7" t="s">
        <v>4688</v>
      </c>
      <c r="Q488" s="7" t="s">
        <v>974</v>
      </c>
      <c r="R488" s="7"/>
      <c r="U488" s="7">
        <v>7.02</v>
      </c>
      <c r="V488" s="7" t="s">
        <v>4687</v>
      </c>
      <c r="W488" s="7">
        <v>4.95</v>
      </c>
      <c r="AA488" s="19">
        <v>20630.28</v>
      </c>
      <c r="AF488" s="38">
        <v>60</v>
      </c>
      <c r="AG488" s="44">
        <v>20630.28</v>
      </c>
      <c r="AH488" s="7" t="str">
        <f t="shared" si="15"/>
        <v>yes</v>
      </c>
      <c r="AI488" s="6">
        <v>10072.06</v>
      </c>
      <c r="AJ488" s="7"/>
      <c r="AL488" t="s">
        <v>4710</v>
      </c>
      <c r="AM488" s="19">
        <v>20630.28</v>
      </c>
      <c r="AT488" s="7" t="s">
        <v>4709</v>
      </c>
      <c r="AU488" s="47">
        <v>9338.61</v>
      </c>
      <c r="AV488" s="7"/>
      <c r="AW488" s="7"/>
      <c r="AY488" s="7" t="s">
        <v>4710</v>
      </c>
      <c r="AZ488" s="47">
        <v>7896.41</v>
      </c>
      <c r="BA488" s="7"/>
      <c r="BB488" s="47"/>
      <c r="BD488" s="7">
        <v>2</v>
      </c>
      <c r="BE488" s="44">
        <v>20630.28</v>
      </c>
      <c r="BF488" s="7"/>
      <c r="BG488" s="47"/>
      <c r="BH488" s="7"/>
      <c r="BJ488" s="38">
        <v>60</v>
      </c>
      <c r="BK488" s="7">
        <v>0</v>
      </c>
      <c r="BL488" s="7" t="str">
        <f t="shared" si="14"/>
        <v>no</v>
      </c>
      <c r="BM488" s="7">
        <v>3</v>
      </c>
      <c r="BN488" s="7"/>
    </row>
    <row r="489" ht="15.6" spans="2:66">
      <c r="B489" s="24" t="s">
        <v>976</v>
      </c>
      <c r="G489" s="7" t="s">
        <v>4687</v>
      </c>
      <c r="K489" s="18" t="s">
        <v>4689</v>
      </c>
      <c r="N489" s="7" t="s">
        <v>4688</v>
      </c>
      <c r="Q489" s="7" t="s">
        <v>976</v>
      </c>
      <c r="R489" s="7"/>
      <c r="U489" s="7">
        <v>4.09</v>
      </c>
      <c r="V489" s="7" t="s">
        <v>4689</v>
      </c>
      <c r="W489" s="7">
        <v>4.62</v>
      </c>
      <c r="AA489" s="19">
        <v>20568.32</v>
      </c>
      <c r="AF489" s="38">
        <v>37</v>
      </c>
      <c r="AG489" s="44">
        <v>20568.32</v>
      </c>
      <c r="AH489" s="7" t="str">
        <f t="shared" si="15"/>
        <v>no</v>
      </c>
      <c r="AI489" s="6">
        <v>10065.41</v>
      </c>
      <c r="AJ489" s="7"/>
      <c r="AL489" t="s">
        <v>4709</v>
      </c>
      <c r="AM489" s="19">
        <v>20568.32</v>
      </c>
      <c r="AT489" s="7" t="s">
        <v>4709</v>
      </c>
      <c r="AU489" s="47">
        <v>9320.26</v>
      </c>
      <c r="AV489" s="7"/>
      <c r="AW489" s="7"/>
      <c r="AY489" s="7" t="s">
        <v>4710</v>
      </c>
      <c r="AZ489" s="47">
        <v>7742.11</v>
      </c>
      <c r="BA489" s="7"/>
      <c r="BB489" s="47"/>
      <c r="BD489" s="7">
        <v>2</v>
      </c>
      <c r="BE489" s="44">
        <v>20568.32</v>
      </c>
      <c r="BF489" s="7"/>
      <c r="BG489" s="47"/>
      <c r="BH489" s="7"/>
      <c r="BJ489" s="38">
        <v>37</v>
      </c>
      <c r="BK489" s="7">
        <v>1</v>
      </c>
      <c r="BL489" s="7" t="str">
        <f t="shared" si="14"/>
        <v>yes</v>
      </c>
      <c r="BM489" s="7">
        <v>2</v>
      </c>
      <c r="BN489" s="7"/>
    </row>
    <row r="490" ht="15.6" spans="2:66">
      <c r="B490" s="24" t="s">
        <v>978</v>
      </c>
      <c r="G490" s="7" t="s">
        <v>4690</v>
      </c>
      <c r="K490" s="18" t="s">
        <v>4687</v>
      </c>
      <c r="N490" s="7">
        <v>1</v>
      </c>
      <c r="Q490" s="7" t="s">
        <v>978</v>
      </c>
      <c r="R490" s="7"/>
      <c r="U490" s="7">
        <v>4.93</v>
      </c>
      <c r="V490" s="7" t="s">
        <v>4687</v>
      </c>
      <c r="AA490" s="19">
        <v>20463</v>
      </c>
      <c r="AF490" s="38">
        <v>29</v>
      </c>
      <c r="AG490" s="44">
        <v>20463</v>
      </c>
      <c r="AH490" s="7" t="str">
        <f t="shared" si="15"/>
        <v>no</v>
      </c>
      <c r="AI490" s="6">
        <v>9991.04</v>
      </c>
      <c r="AJ490" s="7"/>
      <c r="AL490" t="s">
        <v>4713</v>
      </c>
      <c r="AM490" s="19">
        <v>20463</v>
      </c>
      <c r="AT490" s="7" t="s">
        <v>4709</v>
      </c>
      <c r="AU490" s="47">
        <v>9315.41</v>
      </c>
      <c r="AV490" s="7"/>
      <c r="AW490" s="7"/>
      <c r="AY490" s="7" t="s">
        <v>4710</v>
      </c>
      <c r="AZ490" s="47">
        <v>7736.39</v>
      </c>
      <c r="BA490" s="7"/>
      <c r="BB490" s="47"/>
      <c r="BD490" s="7">
        <v>1</v>
      </c>
      <c r="BE490" s="44">
        <v>20463</v>
      </c>
      <c r="BF490" s="7"/>
      <c r="BG490" s="47"/>
      <c r="BH490" s="7"/>
      <c r="BJ490" s="38">
        <v>29</v>
      </c>
      <c r="BK490" s="7">
        <v>1</v>
      </c>
      <c r="BL490" s="7" t="str">
        <f t="shared" si="14"/>
        <v>yes</v>
      </c>
      <c r="BM490" s="7">
        <v>2</v>
      </c>
      <c r="BN490" s="7"/>
    </row>
    <row r="491" ht="15.6" spans="2:66">
      <c r="B491" s="24" t="s">
        <v>980</v>
      </c>
      <c r="G491" s="7" t="s">
        <v>4687</v>
      </c>
      <c r="K491" s="18" t="s">
        <v>4689</v>
      </c>
      <c r="N491" s="7">
        <v>2</v>
      </c>
      <c r="Q491" s="7" t="s">
        <v>980</v>
      </c>
      <c r="R491" s="7"/>
      <c r="U491" s="7">
        <v>5.34</v>
      </c>
      <c r="V491" s="7" t="s">
        <v>4687</v>
      </c>
      <c r="AA491" s="19">
        <v>20446.85</v>
      </c>
      <c r="AF491" s="38">
        <v>56</v>
      </c>
      <c r="AG491" s="44">
        <v>20446.85</v>
      </c>
      <c r="AH491" s="7" t="str">
        <f t="shared" si="15"/>
        <v>yes</v>
      </c>
      <c r="AI491" s="6">
        <v>9964.06</v>
      </c>
      <c r="AJ491" s="7"/>
      <c r="AL491" t="s">
        <v>4713</v>
      </c>
      <c r="AM491" s="19">
        <v>20446.85</v>
      </c>
      <c r="AT491" s="7" t="s">
        <v>4709</v>
      </c>
      <c r="AU491" s="47">
        <v>9301.89</v>
      </c>
      <c r="AV491" s="7"/>
      <c r="AW491" s="7"/>
      <c r="AY491" s="7" t="s">
        <v>4710</v>
      </c>
      <c r="AZ491" s="47">
        <v>7731.43</v>
      </c>
      <c r="BA491" s="7"/>
      <c r="BB491" s="47"/>
      <c r="BD491" s="7">
        <v>3</v>
      </c>
      <c r="BE491" s="44">
        <v>20446.85</v>
      </c>
      <c r="BF491" s="7"/>
      <c r="BG491" s="47"/>
      <c r="BH491" s="7"/>
      <c r="BJ491" s="38">
        <v>56</v>
      </c>
      <c r="BK491" s="7">
        <v>0</v>
      </c>
      <c r="BL491" s="7" t="str">
        <f t="shared" si="14"/>
        <v>no</v>
      </c>
      <c r="BM491" s="7">
        <v>0</v>
      </c>
      <c r="BN491" s="7"/>
    </row>
    <row r="492" ht="15.6" spans="2:66">
      <c r="B492" s="24" t="s">
        <v>982</v>
      </c>
      <c r="G492" s="7" t="s">
        <v>4687</v>
      </c>
      <c r="K492" s="18" t="s">
        <v>4687</v>
      </c>
      <c r="N492" s="7">
        <v>1</v>
      </c>
      <c r="Q492" s="7" t="s">
        <v>982</v>
      </c>
      <c r="R492" s="7"/>
      <c r="U492" s="7">
        <v>5.65</v>
      </c>
      <c r="V492" s="7" t="s">
        <v>4689</v>
      </c>
      <c r="AA492" s="19">
        <v>20420.6</v>
      </c>
      <c r="AF492" s="38">
        <v>35</v>
      </c>
      <c r="AG492" s="44">
        <v>20420.6</v>
      </c>
      <c r="AH492" s="7" t="str">
        <f t="shared" si="15"/>
        <v>no</v>
      </c>
      <c r="AI492" s="6">
        <v>9957.72</v>
      </c>
      <c r="AJ492" s="7"/>
      <c r="AL492" t="s">
        <v>4709</v>
      </c>
      <c r="AM492" s="19">
        <v>20420.6</v>
      </c>
      <c r="AT492" s="7" t="s">
        <v>4709</v>
      </c>
      <c r="AU492" s="47">
        <v>9288.03</v>
      </c>
      <c r="AV492" s="7"/>
      <c r="AW492" s="7"/>
      <c r="AY492" s="7" t="s">
        <v>4710</v>
      </c>
      <c r="AZ492" s="47">
        <v>7729.65</v>
      </c>
      <c r="BA492" s="7"/>
      <c r="BB492" s="47"/>
      <c r="BD492" s="7">
        <v>1</v>
      </c>
      <c r="BE492" s="44">
        <v>20420.6</v>
      </c>
      <c r="BF492" s="7"/>
      <c r="BG492" s="47"/>
      <c r="BH492" s="7"/>
      <c r="BJ492" s="38">
        <v>35</v>
      </c>
      <c r="BK492" s="7">
        <v>0</v>
      </c>
      <c r="BL492" s="7" t="str">
        <f t="shared" si="14"/>
        <v>yes</v>
      </c>
      <c r="BM492" s="7">
        <v>1</v>
      </c>
      <c r="BN492" s="7"/>
    </row>
    <row r="493" ht="15.6" spans="2:66">
      <c r="B493" s="24" t="s">
        <v>984</v>
      </c>
      <c r="G493" s="7" t="s">
        <v>4687</v>
      </c>
      <c r="K493" s="18" t="s">
        <v>4687</v>
      </c>
      <c r="N493" s="7" t="s">
        <v>4688</v>
      </c>
      <c r="Q493" s="7" t="s">
        <v>984</v>
      </c>
      <c r="R493" s="7"/>
      <c r="U493" s="7">
        <v>4.49</v>
      </c>
      <c r="V493" s="7" t="s">
        <v>4687</v>
      </c>
      <c r="AA493" s="19">
        <v>20354.5</v>
      </c>
      <c r="AF493" s="38">
        <v>28</v>
      </c>
      <c r="AG493" s="44">
        <v>20354.5</v>
      </c>
      <c r="AH493" s="7" t="str">
        <f t="shared" si="15"/>
        <v>no</v>
      </c>
      <c r="AI493" s="6">
        <v>9933.44</v>
      </c>
      <c r="AJ493" s="7"/>
      <c r="AL493" t="s">
        <v>4709</v>
      </c>
      <c r="AM493" s="19">
        <v>20354.5</v>
      </c>
      <c r="AT493" s="7" t="s">
        <v>4709</v>
      </c>
      <c r="AU493" s="47">
        <v>9285.87</v>
      </c>
      <c r="AV493" s="7"/>
      <c r="AW493" s="7"/>
      <c r="AY493" s="7" t="s">
        <v>4710</v>
      </c>
      <c r="AZ493" s="47">
        <v>7657.69</v>
      </c>
      <c r="BA493" s="7"/>
      <c r="BB493" s="47"/>
      <c r="BD493" s="7">
        <v>1</v>
      </c>
      <c r="BE493" s="44">
        <v>20354.5</v>
      </c>
      <c r="BF493" s="7"/>
      <c r="BG493" s="47"/>
      <c r="BH493" s="7"/>
      <c r="BJ493" s="38">
        <v>28</v>
      </c>
      <c r="BK493" s="7">
        <v>2</v>
      </c>
      <c r="BL493" s="7" t="str">
        <f t="shared" si="14"/>
        <v>yes</v>
      </c>
      <c r="BM493" s="7">
        <v>0</v>
      </c>
      <c r="BN493" s="7"/>
    </row>
    <row r="494" ht="15.6" spans="2:66">
      <c r="B494" s="24" t="s">
        <v>986</v>
      </c>
      <c r="G494" s="7" t="s">
        <v>4687</v>
      </c>
      <c r="K494" s="18" t="s">
        <v>4687</v>
      </c>
      <c r="N494" s="7" t="s">
        <v>4688</v>
      </c>
      <c r="Q494" s="7" t="s">
        <v>986</v>
      </c>
      <c r="R494" s="7"/>
      <c r="U494" s="7">
        <v>10.55</v>
      </c>
      <c r="V494" s="7" t="s">
        <v>4689</v>
      </c>
      <c r="AA494" s="19">
        <v>20296.86</v>
      </c>
      <c r="AF494" s="38">
        <v>20</v>
      </c>
      <c r="AG494" s="44">
        <v>20296.86</v>
      </c>
      <c r="AH494" s="7" t="str">
        <f t="shared" si="15"/>
        <v>no</v>
      </c>
      <c r="AI494" s="6">
        <v>9907.83</v>
      </c>
      <c r="AJ494" s="7"/>
      <c r="AL494" t="s">
        <v>4710</v>
      </c>
      <c r="AM494" s="19">
        <v>20296.86</v>
      </c>
      <c r="AT494" s="7" t="s">
        <v>4709</v>
      </c>
      <c r="AU494" s="47">
        <v>9283.56</v>
      </c>
      <c r="AV494" s="7"/>
      <c r="AW494" s="7"/>
      <c r="AY494" s="7" t="s">
        <v>4710</v>
      </c>
      <c r="AZ494" s="47">
        <v>7609.6</v>
      </c>
      <c r="BA494" s="7"/>
      <c r="BB494" s="47"/>
      <c r="BD494" s="7">
        <v>2</v>
      </c>
      <c r="BE494" s="44">
        <v>20296.86</v>
      </c>
      <c r="BF494" s="7"/>
      <c r="BG494" s="47"/>
      <c r="BH494" s="7"/>
      <c r="BJ494" s="38">
        <v>20</v>
      </c>
      <c r="BK494" s="7">
        <v>0</v>
      </c>
      <c r="BL494" s="7" t="str">
        <f t="shared" si="14"/>
        <v>yes</v>
      </c>
      <c r="BM494" s="7">
        <v>3</v>
      </c>
      <c r="BN494" s="7"/>
    </row>
    <row r="495" ht="15.6" spans="2:66">
      <c r="B495" s="24" t="s">
        <v>988</v>
      </c>
      <c r="G495" s="7" t="s">
        <v>4690</v>
      </c>
      <c r="K495" s="18" t="s">
        <v>4689</v>
      </c>
      <c r="N495" s="7">
        <v>1</v>
      </c>
      <c r="Q495" s="7" t="s">
        <v>988</v>
      </c>
      <c r="R495" s="7"/>
      <c r="U495" s="7">
        <v>4.92</v>
      </c>
      <c r="V495" s="7" t="s">
        <v>4689</v>
      </c>
      <c r="AA495" s="19">
        <v>20277.81</v>
      </c>
      <c r="AF495" s="38">
        <v>39</v>
      </c>
      <c r="AG495" s="44">
        <v>20277.81</v>
      </c>
      <c r="AH495" s="7" t="str">
        <f t="shared" si="15"/>
        <v>no</v>
      </c>
      <c r="AI495" s="6">
        <v>9890.23</v>
      </c>
      <c r="AJ495" s="7"/>
      <c r="AL495" t="s">
        <v>4709</v>
      </c>
      <c r="AM495" s="19">
        <v>20277.81</v>
      </c>
      <c r="AT495" s="7" t="s">
        <v>4709</v>
      </c>
      <c r="AU495" s="47">
        <v>9264.8</v>
      </c>
      <c r="AV495" s="7"/>
      <c r="AW495" s="7"/>
      <c r="AY495" s="7" t="s">
        <v>4710</v>
      </c>
      <c r="AZ495" s="47">
        <v>7585.62</v>
      </c>
      <c r="BA495" s="7"/>
      <c r="BB495" s="47"/>
      <c r="BD495" s="7">
        <v>3</v>
      </c>
      <c r="BE495" s="44">
        <v>20277.81</v>
      </c>
      <c r="BF495" s="7"/>
      <c r="BG495" s="47"/>
      <c r="BH495" s="7"/>
      <c r="BJ495" s="38">
        <v>39</v>
      </c>
      <c r="BK495" s="7">
        <v>0</v>
      </c>
      <c r="BL495" s="7" t="str">
        <f t="shared" si="14"/>
        <v>yes</v>
      </c>
      <c r="BM495" s="7">
        <v>2</v>
      </c>
      <c r="BN495" s="7"/>
    </row>
    <row r="496" ht="15.6" spans="2:66">
      <c r="B496" s="24" t="s">
        <v>990</v>
      </c>
      <c r="G496" s="7" t="s">
        <v>4687</v>
      </c>
      <c r="K496" s="18" t="s">
        <v>4689</v>
      </c>
      <c r="N496" s="7">
        <v>1</v>
      </c>
      <c r="Q496" s="7" t="s">
        <v>990</v>
      </c>
      <c r="R496" s="7"/>
      <c r="U496" s="7">
        <v>5.9</v>
      </c>
      <c r="V496" s="7" t="s">
        <v>4689</v>
      </c>
      <c r="AA496" s="19">
        <v>20253.84</v>
      </c>
      <c r="AF496" s="38">
        <v>34</v>
      </c>
      <c r="AG496" s="44">
        <v>20253.84</v>
      </c>
      <c r="AH496" s="7" t="str">
        <f t="shared" si="15"/>
        <v>no</v>
      </c>
      <c r="AI496" s="6">
        <v>9880.07</v>
      </c>
      <c r="AJ496" s="7"/>
      <c r="AL496" t="s">
        <v>4709</v>
      </c>
      <c r="AM496" s="19">
        <v>20253.84</v>
      </c>
      <c r="AT496" s="7" t="s">
        <v>4709</v>
      </c>
      <c r="AU496" s="47">
        <v>9249.5</v>
      </c>
      <c r="AV496" s="7"/>
      <c r="AW496" s="7"/>
      <c r="AY496" s="7" t="s">
        <v>4710</v>
      </c>
      <c r="AZ496" s="47">
        <v>7526.71</v>
      </c>
      <c r="BA496" s="7"/>
      <c r="BB496" s="47"/>
      <c r="BD496" s="7">
        <v>0</v>
      </c>
      <c r="BE496" s="44">
        <v>20253.84</v>
      </c>
      <c r="BF496" s="7"/>
      <c r="BG496" s="47"/>
      <c r="BH496" s="7"/>
      <c r="BJ496" s="38">
        <v>34</v>
      </c>
      <c r="BK496" s="7">
        <v>1</v>
      </c>
      <c r="BL496" s="7" t="str">
        <f t="shared" si="14"/>
        <v>yes</v>
      </c>
      <c r="BM496" s="7">
        <v>2</v>
      </c>
      <c r="BN496" s="7"/>
    </row>
    <row r="497" ht="15.6" spans="2:66">
      <c r="B497" s="24" t="s">
        <v>992</v>
      </c>
      <c r="G497" s="7" t="s">
        <v>4687</v>
      </c>
      <c r="K497" s="18" t="s">
        <v>4689</v>
      </c>
      <c r="N497" s="7">
        <v>2</v>
      </c>
      <c r="Q497" s="7" t="s">
        <v>992</v>
      </c>
      <c r="R497" s="7"/>
      <c r="U497" s="7">
        <v>4.98</v>
      </c>
      <c r="V497" s="7" t="s">
        <v>4687</v>
      </c>
      <c r="AA497" s="19">
        <v>20234.85</v>
      </c>
      <c r="AF497" s="38">
        <v>56</v>
      </c>
      <c r="AG497" s="44">
        <v>20234.85</v>
      </c>
      <c r="AH497" s="7" t="str">
        <f t="shared" si="15"/>
        <v>yes</v>
      </c>
      <c r="AI497" s="6">
        <v>9877.61</v>
      </c>
      <c r="AJ497" s="7"/>
      <c r="AL497" t="s">
        <v>4709</v>
      </c>
      <c r="AM497" s="19">
        <v>20234.85</v>
      </c>
      <c r="AT497" s="7" t="s">
        <v>4709</v>
      </c>
      <c r="AU497" s="47">
        <v>9247.94</v>
      </c>
      <c r="AV497" s="7"/>
      <c r="AW497" s="7"/>
      <c r="AY497" s="7" t="s">
        <v>4710</v>
      </c>
      <c r="AZ497" s="47">
        <v>7512.27</v>
      </c>
      <c r="BA497" s="7"/>
      <c r="BB497" s="47"/>
      <c r="BD497" s="7">
        <v>0</v>
      </c>
      <c r="BE497" s="44">
        <v>20234.85</v>
      </c>
      <c r="BF497" s="7"/>
      <c r="BG497" s="47"/>
      <c r="BH497" s="7"/>
      <c r="BJ497" s="38">
        <v>56</v>
      </c>
      <c r="BK497" s="7">
        <v>0</v>
      </c>
      <c r="BL497" s="7" t="str">
        <f t="shared" si="14"/>
        <v>no</v>
      </c>
      <c r="BM497" s="7">
        <v>3</v>
      </c>
      <c r="BN497" s="7"/>
    </row>
    <row r="498" ht="15.6" spans="2:66">
      <c r="B498" s="24" t="s">
        <v>994</v>
      </c>
      <c r="G498" s="7" t="s">
        <v>4687</v>
      </c>
      <c r="K498" s="18" t="s">
        <v>4687</v>
      </c>
      <c r="N498" s="7" t="s">
        <v>4688</v>
      </c>
      <c r="Q498" s="7" t="s">
        <v>994</v>
      </c>
      <c r="R498" s="7"/>
      <c r="U498" s="7">
        <v>5.8</v>
      </c>
      <c r="V498" s="7" t="s">
        <v>4689</v>
      </c>
      <c r="AA498" s="19">
        <v>20177.67</v>
      </c>
      <c r="AF498" s="38">
        <v>42</v>
      </c>
      <c r="AG498" s="44">
        <v>20177.67</v>
      </c>
      <c r="AH498" s="7" t="str">
        <f t="shared" si="15"/>
        <v>no</v>
      </c>
      <c r="AI498" s="6">
        <v>9875.68</v>
      </c>
      <c r="AJ498" s="7"/>
      <c r="AL498" t="s">
        <v>4709</v>
      </c>
      <c r="AM498" s="19">
        <v>20177.67</v>
      </c>
      <c r="AT498" s="7" t="s">
        <v>4709</v>
      </c>
      <c r="AU498" s="47">
        <v>9222.4</v>
      </c>
      <c r="AV498" s="7"/>
      <c r="AW498" s="7"/>
      <c r="AY498" s="7" t="s">
        <v>4710</v>
      </c>
      <c r="AZ498" s="47">
        <v>7463.51</v>
      </c>
      <c r="BA498" s="7"/>
      <c r="BB498" s="47"/>
      <c r="BD498" s="7">
        <v>0</v>
      </c>
      <c r="BE498" s="44">
        <v>20177.67</v>
      </c>
      <c r="BF498" s="7"/>
      <c r="BG498" s="47"/>
      <c r="BH498" s="7"/>
      <c r="BJ498" s="38">
        <v>42</v>
      </c>
      <c r="BK498" s="7">
        <v>0</v>
      </c>
      <c r="BL498" s="7" t="str">
        <f t="shared" si="14"/>
        <v>no</v>
      </c>
      <c r="BM498" s="7">
        <v>3</v>
      </c>
      <c r="BN498" s="7"/>
    </row>
    <row r="499" ht="15.6" spans="2:66">
      <c r="B499" s="24" t="s">
        <v>996</v>
      </c>
      <c r="G499" s="7" t="s">
        <v>4690</v>
      </c>
      <c r="K499" s="18" t="s">
        <v>4689</v>
      </c>
      <c r="N499" s="7">
        <v>1</v>
      </c>
      <c r="Q499" s="7" t="s">
        <v>996</v>
      </c>
      <c r="R499" s="7"/>
      <c r="U499" s="7">
        <v>6.21</v>
      </c>
      <c r="V499" s="7" t="s">
        <v>4689</v>
      </c>
      <c r="AA499" s="19">
        <v>20167.34</v>
      </c>
      <c r="AF499" s="38">
        <v>25</v>
      </c>
      <c r="AG499" s="44">
        <v>20167.34</v>
      </c>
      <c r="AH499" s="7" t="str">
        <f t="shared" si="15"/>
        <v>no</v>
      </c>
      <c r="AI499" s="6">
        <v>9872.7</v>
      </c>
      <c r="AJ499" s="7"/>
      <c r="AL499" t="s">
        <v>4713</v>
      </c>
      <c r="AM499" s="19">
        <v>20167.34</v>
      </c>
      <c r="AT499" s="7" t="s">
        <v>4709</v>
      </c>
      <c r="AU499" s="47">
        <v>9210.06</v>
      </c>
      <c r="AV499" s="7"/>
      <c r="AW499" s="7"/>
      <c r="AY499" s="7" t="s">
        <v>4710</v>
      </c>
      <c r="AZ499" s="47">
        <v>7448.4</v>
      </c>
      <c r="BA499" s="7"/>
      <c r="BB499" s="47"/>
      <c r="BD499" s="7">
        <v>4</v>
      </c>
      <c r="BE499" s="44">
        <v>20167.34</v>
      </c>
      <c r="BF499" s="7"/>
      <c r="BG499" s="47"/>
      <c r="BH499" s="7"/>
      <c r="BJ499" s="38">
        <v>25</v>
      </c>
      <c r="BK499" s="7">
        <v>3</v>
      </c>
      <c r="BL499" s="7" t="str">
        <f t="shared" si="14"/>
        <v>yes</v>
      </c>
      <c r="BM499" s="7">
        <v>2</v>
      </c>
      <c r="BN499" s="7"/>
    </row>
    <row r="500" ht="15.6" spans="2:66">
      <c r="B500" s="24" t="s">
        <v>998</v>
      </c>
      <c r="G500" s="7" t="s">
        <v>4690</v>
      </c>
      <c r="K500" s="18" t="s">
        <v>4687</v>
      </c>
      <c r="N500" s="7">
        <v>1</v>
      </c>
      <c r="Q500" s="7" t="s">
        <v>998</v>
      </c>
      <c r="R500" s="7"/>
      <c r="U500" s="7">
        <v>6.17</v>
      </c>
      <c r="V500" s="7" t="s">
        <v>4689</v>
      </c>
      <c r="AA500" s="19">
        <v>20149.32</v>
      </c>
      <c r="AF500" s="38">
        <v>43</v>
      </c>
      <c r="AG500" s="44">
        <v>20149.32</v>
      </c>
      <c r="AH500" s="7" t="str">
        <f t="shared" si="15"/>
        <v>no</v>
      </c>
      <c r="AI500" s="6">
        <v>9869.81</v>
      </c>
      <c r="AJ500" s="7"/>
      <c r="AL500" t="s">
        <v>4709</v>
      </c>
      <c r="AM500" s="19">
        <v>20149.32</v>
      </c>
      <c r="AT500" s="7" t="s">
        <v>4709</v>
      </c>
      <c r="AU500" s="47">
        <v>9193.84</v>
      </c>
      <c r="AV500" s="7"/>
      <c r="AW500" s="7"/>
      <c r="AY500" s="7" t="s">
        <v>4710</v>
      </c>
      <c r="AZ500" s="47">
        <v>7445.92</v>
      </c>
      <c r="BA500" s="7"/>
      <c r="BB500" s="47"/>
      <c r="BD500" s="7">
        <v>3</v>
      </c>
      <c r="BE500" s="44">
        <v>20149.32</v>
      </c>
      <c r="BF500" s="7"/>
      <c r="BG500" s="47"/>
      <c r="BH500" s="7"/>
      <c r="BJ500" s="38">
        <v>43</v>
      </c>
      <c r="BK500" s="7">
        <v>2</v>
      </c>
      <c r="BL500" s="7" t="str">
        <f t="shared" si="14"/>
        <v>no</v>
      </c>
      <c r="BM500" s="7">
        <v>2</v>
      </c>
      <c r="BN500" s="7"/>
    </row>
    <row r="501" ht="15.6" spans="2:66">
      <c r="B501" s="24" t="s">
        <v>1000</v>
      </c>
      <c r="G501" s="7" t="s">
        <v>4687</v>
      </c>
      <c r="K501" s="18" t="s">
        <v>4687</v>
      </c>
      <c r="N501" s="7">
        <v>2</v>
      </c>
      <c r="Q501" s="7" t="s">
        <v>1000</v>
      </c>
      <c r="R501" s="7"/>
      <c r="U501" s="7">
        <v>5.36</v>
      </c>
      <c r="V501" s="7" t="s">
        <v>4687</v>
      </c>
      <c r="AA501" s="19">
        <v>20009.63</v>
      </c>
      <c r="AF501" s="38">
        <v>50</v>
      </c>
      <c r="AG501" s="44">
        <v>20009.63</v>
      </c>
      <c r="AH501" s="7" t="str">
        <f t="shared" si="15"/>
        <v>no</v>
      </c>
      <c r="AI501" s="6">
        <v>9866.3</v>
      </c>
      <c r="AJ501" s="7"/>
      <c r="AL501" t="s">
        <v>4709</v>
      </c>
      <c r="AM501" s="19">
        <v>20009.63</v>
      </c>
      <c r="AT501" s="7" t="s">
        <v>4709</v>
      </c>
      <c r="AU501" s="47">
        <v>9182.17</v>
      </c>
      <c r="AV501" s="7"/>
      <c r="AW501" s="7"/>
      <c r="AY501" s="7" t="s">
        <v>4710</v>
      </c>
      <c r="AZ501" s="47">
        <v>7441.5</v>
      </c>
      <c r="BA501" s="7"/>
      <c r="BB501" s="47"/>
      <c r="BD501" s="7">
        <v>2</v>
      </c>
      <c r="BE501" s="44">
        <v>20009.63</v>
      </c>
      <c r="BF501" s="7"/>
      <c r="BG501" s="47"/>
      <c r="BH501" s="7"/>
      <c r="BJ501" s="38">
        <v>50</v>
      </c>
      <c r="BK501" s="7">
        <v>3</v>
      </c>
      <c r="BL501" s="7" t="str">
        <f t="shared" si="14"/>
        <v>no</v>
      </c>
      <c r="BM501" s="7">
        <v>0</v>
      </c>
      <c r="BN501" s="7"/>
    </row>
    <row r="502" ht="15.6" spans="2:66">
      <c r="B502" s="24" t="s">
        <v>1002</v>
      </c>
      <c r="G502" s="7" t="s">
        <v>4687</v>
      </c>
      <c r="K502" s="18" t="s">
        <v>4687</v>
      </c>
      <c r="N502" s="7" t="s">
        <v>4688</v>
      </c>
      <c r="Q502" s="7" t="s">
        <v>1002</v>
      </c>
      <c r="R502" s="7"/>
      <c r="U502" s="7">
        <v>5.2</v>
      </c>
      <c r="V502" s="7" t="s">
        <v>4689</v>
      </c>
      <c r="AA502" s="19">
        <v>19995.29</v>
      </c>
      <c r="AF502" s="38">
        <v>32</v>
      </c>
      <c r="AG502" s="44">
        <v>19995.29</v>
      </c>
      <c r="AH502" s="7" t="str">
        <f t="shared" si="15"/>
        <v>no</v>
      </c>
      <c r="AI502" s="6">
        <v>9863.47</v>
      </c>
      <c r="AJ502" s="7"/>
      <c r="AL502" t="s">
        <v>4709</v>
      </c>
      <c r="AM502" s="19">
        <v>19995.29</v>
      </c>
      <c r="AT502" s="7" t="s">
        <v>4709</v>
      </c>
      <c r="AU502" s="47">
        <v>9171.75</v>
      </c>
      <c r="AV502" s="7"/>
      <c r="AW502" s="7"/>
      <c r="AY502" s="7" t="s">
        <v>4710</v>
      </c>
      <c r="AZ502" s="47">
        <v>7441.05</v>
      </c>
      <c r="BA502" s="7"/>
      <c r="BB502" s="47"/>
      <c r="BD502" s="7">
        <v>0</v>
      </c>
      <c r="BE502" s="44">
        <v>19995.29</v>
      </c>
      <c r="BF502" s="7"/>
      <c r="BG502" s="47"/>
      <c r="BH502" s="7"/>
      <c r="BJ502" s="38">
        <v>32</v>
      </c>
      <c r="BK502" s="7">
        <v>1</v>
      </c>
      <c r="BL502" s="7" t="str">
        <f t="shared" si="14"/>
        <v>yes</v>
      </c>
      <c r="BM502" s="7">
        <v>0</v>
      </c>
      <c r="BN502" s="7"/>
    </row>
    <row r="503" ht="15.6" spans="2:66">
      <c r="B503" s="24" t="s">
        <v>1004</v>
      </c>
      <c r="G503" s="7" t="s">
        <v>4687</v>
      </c>
      <c r="K503" s="18" t="s">
        <v>4687</v>
      </c>
      <c r="N503" s="7" t="s">
        <v>4688</v>
      </c>
      <c r="Q503" s="7" t="s">
        <v>1004</v>
      </c>
      <c r="R503" s="7"/>
      <c r="U503" s="7">
        <v>5.42</v>
      </c>
      <c r="V503" s="7" t="s">
        <v>4687</v>
      </c>
      <c r="AA503" s="19">
        <v>19964.75</v>
      </c>
      <c r="AF503" s="38">
        <v>28</v>
      </c>
      <c r="AG503" s="44">
        <v>19964.75</v>
      </c>
      <c r="AH503" s="7" t="str">
        <f t="shared" si="15"/>
        <v>no</v>
      </c>
      <c r="AI503" s="6">
        <v>9861.03</v>
      </c>
      <c r="AJ503" s="7"/>
      <c r="AL503" t="s">
        <v>4709</v>
      </c>
      <c r="AM503" s="19">
        <v>19964.75</v>
      </c>
      <c r="AT503" s="7" t="s">
        <v>4709</v>
      </c>
      <c r="AU503" s="47">
        <v>9159.51</v>
      </c>
      <c r="AV503" s="7"/>
      <c r="AW503" s="7"/>
      <c r="AY503" s="7" t="s">
        <v>4710</v>
      </c>
      <c r="AZ503" s="47">
        <v>7403.98</v>
      </c>
      <c r="BA503" s="7"/>
      <c r="BB503" s="47"/>
      <c r="BD503" s="7">
        <v>3</v>
      </c>
      <c r="BE503" s="44">
        <v>19964.75</v>
      </c>
      <c r="BF503" s="7"/>
      <c r="BG503" s="47"/>
      <c r="BH503" s="7"/>
      <c r="BJ503" s="38">
        <v>28</v>
      </c>
      <c r="BK503" s="7">
        <v>0</v>
      </c>
      <c r="BL503" s="7" t="str">
        <f t="shared" si="14"/>
        <v>yes</v>
      </c>
      <c r="BM503" s="7">
        <v>0</v>
      </c>
      <c r="BN503" s="7"/>
    </row>
    <row r="504" ht="15.6" spans="2:66">
      <c r="B504" s="24" t="s">
        <v>1006</v>
      </c>
      <c r="G504" s="7" t="s">
        <v>4687</v>
      </c>
      <c r="K504" s="18" t="s">
        <v>4687</v>
      </c>
      <c r="N504" s="7" t="s">
        <v>4688</v>
      </c>
      <c r="Q504" s="7" t="s">
        <v>1006</v>
      </c>
      <c r="R504" s="7"/>
      <c r="U504" s="7">
        <v>6.84</v>
      </c>
      <c r="V504" s="7" t="s">
        <v>4689</v>
      </c>
      <c r="AA504" s="19">
        <v>19933.46</v>
      </c>
      <c r="AF504" s="38">
        <v>44</v>
      </c>
      <c r="AG504" s="44">
        <v>19933.46</v>
      </c>
      <c r="AH504" s="7" t="str">
        <f t="shared" si="15"/>
        <v>no</v>
      </c>
      <c r="AI504" s="6">
        <v>9855.13</v>
      </c>
      <c r="AJ504" s="7"/>
      <c r="AL504" t="s">
        <v>4709</v>
      </c>
      <c r="AM504" s="19">
        <v>19933.46</v>
      </c>
      <c r="AT504" s="7" t="s">
        <v>4709</v>
      </c>
      <c r="AU504" s="47">
        <v>9147.5</v>
      </c>
      <c r="AV504" s="7"/>
      <c r="AW504" s="7"/>
      <c r="AY504" s="7" t="s">
        <v>4710</v>
      </c>
      <c r="AZ504" s="47">
        <v>7362.31</v>
      </c>
      <c r="BA504" s="7"/>
      <c r="BB504" s="47"/>
      <c r="BD504" s="7">
        <v>0</v>
      </c>
      <c r="BE504" s="44">
        <v>19933.46</v>
      </c>
      <c r="BF504" s="7"/>
      <c r="BG504" s="47"/>
      <c r="BH504" s="7"/>
      <c r="BJ504" s="38">
        <v>44</v>
      </c>
      <c r="BK504" s="7">
        <v>1</v>
      </c>
      <c r="BL504" s="7" t="str">
        <f t="shared" si="14"/>
        <v>no</v>
      </c>
      <c r="BM504" s="7">
        <v>3</v>
      </c>
      <c r="BN504" s="7"/>
    </row>
    <row r="505" ht="15.6" spans="2:66">
      <c r="B505" s="24" t="s">
        <v>1008</v>
      </c>
      <c r="G505" s="7" t="s">
        <v>4690</v>
      </c>
      <c r="K505" s="18" t="s">
        <v>4689</v>
      </c>
      <c r="N505" s="7">
        <v>1</v>
      </c>
      <c r="Q505" s="7" t="s">
        <v>1008</v>
      </c>
      <c r="R505" s="7"/>
      <c r="U505" s="7">
        <v>10.9</v>
      </c>
      <c r="V505" s="7" t="s">
        <v>4687</v>
      </c>
      <c r="AA505" s="19">
        <v>19798.05</v>
      </c>
      <c r="AF505" s="38">
        <v>59</v>
      </c>
      <c r="AG505" s="44">
        <v>19798.05</v>
      </c>
      <c r="AH505" s="7" t="str">
        <f t="shared" si="15"/>
        <v>yes</v>
      </c>
      <c r="AI505" s="6">
        <v>9850.43</v>
      </c>
      <c r="AJ505" s="7"/>
      <c r="AL505" t="s">
        <v>4709</v>
      </c>
      <c r="AM505" s="19">
        <v>19798.05</v>
      </c>
      <c r="AT505" s="7" t="s">
        <v>4709</v>
      </c>
      <c r="AU505" s="47">
        <v>9101.8</v>
      </c>
      <c r="AV505" s="7"/>
      <c r="AW505" s="7"/>
      <c r="AY505" s="7" t="s">
        <v>4710</v>
      </c>
      <c r="AZ505" s="47">
        <v>7322.86</v>
      </c>
      <c r="BA505" s="7"/>
      <c r="BB505" s="47"/>
      <c r="BD505" s="7">
        <v>1</v>
      </c>
      <c r="BE505" s="44">
        <v>19798.05</v>
      </c>
      <c r="BF505" s="7"/>
      <c r="BG505" s="47"/>
      <c r="BH505" s="7"/>
      <c r="BJ505" s="38">
        <v>59</v>
      </c>
      <c r="BK505" s="7">
        <v>0</v>
      </c>
      <c r="BL505" s="7" t="str">
        <f t="shared" si="14"/>
        <v>no</v>
      </c>
      <c r="BM505" s="7">
        <v>0</v>
      </c>
      <c r="BN505" s="7"/>
    </row>
    <row r="506" ht="15.6" spans="2:66">
      <c r="B506" s="24" t="s">
        <v>1010</v>
      </c>
      <c r="G506" s="7" t="s">
        <v>4687</v>
      </c>
      <c r="K506" s="18" t="s">
        <v>4689</v>
      </c>
      <c r="N506" s="7" t="s">
        <v>4688</v>
      </c>
      <c r="Q506" s="7" t="s">
        <v>1010</v>
      </c>
      <c r="R506" s="7"/>
      <c r="U506" s="7">
        <v>4.87</v>
      </c>
      <c r="V506" s="7" t="s">
        <v>4689</v>
      </c>
      <c r="AA506" s="19">
        <v>19749.38</v>
      </c>
      <c r="AF506" s="38">
        <v>37</v>
      </c>
      <c r="AG506" s="44">
        <v>19749.38</v>
      </c>
      <c r="AH506" s="7" t="str">
        <f t="shared" si="15"/>
        <v>no</v>
      </c>
      <c r="AI506" s="6">
        <v>9764.08</v>
      </c>
      <c r="AJ506" s="7"/>
      <c r="AL506" t="s">
        <v>4709</v>
      </c>
      <c r="AM506" s="19">
        <v>19749.38</v>
      </c>
      <c r="AT506" s="7" t="s">
        <v>4709</v>
      </c>
      <c r="AU506" s="47">
        <v>9095.07</v>
      </c>
      <c r="AV506" s="7"/>
      <c r="AW506" s="7"/>
      <c r="AY506" s="7" t="s">
        <v>4710</v>
      </c>
      <c r="AZ506" s="47">
        <v>7318.21</v>
      </c>
      <c r="BA506" s="7"/>
      <c r="BB506" s="47"/>
      <c r="BD506" s="7">
        <v>2</v>
      </c>
      <c r="BE506" s="44">
        <v>19749.38</v>
      </c>
      <c r="BF506" s="7"/>
      <c r="BG506" s="47"/>
      <c r="BH506" s="7"/>
      <c r="BJ506" s="38">
        <v>37</v>
      </c>
      <c r="BK506" s="7">
        <v>0</v>
      </c>
      <c r="BL506" s="7" t="str">
        <f t="shared" si="14"/>
        <v>yes</v>
      </c>
      <c r="BM506" s="7">
        <v>1</v>
      </c>
      <c r="BN506" s="7"/>
    </row>
    <row r="507" ht="15.6" spans="2:66">
      <c r="B507" s="24" t="s">
        <v>1012</v>
      </c>
      <c r="G507" s="7" t="s">
        <v>4687</v>
      </c>
      <c r="K507" s="18" t="s">
        <v>4687</v>
      </c>
      <c r="N507" s="7">
        <v>1</v>
      </c>
      <c r="Q507" s="7" t="s">
        <v>1012</v>
      </c>
      <c r="R507" s="7"/>
      <c r="U507" s="7">
        <v>6.07</v>
      </c>
      <c r="V507" s="7" t="s">
        <v>4689</v>
      </c>
      <c r="AA507" s="19">
        <v>19719.69</v>
      </c>
      <c r="AF507" s="38">
        <v>30</v>
      </c>
      <c r="AG507" s="44">
        <v>19719.69</v>
      </c>
      <c r="AH507" s="7" t="str">
        <f t="shared" si="15"/>
        <v>no</v>
      </c>
      <c r="AI507" s="6">
        <v>9748.91</v>
      </c>
      <c r="AJ507" s="7"/>
      <c r="AL507" t="s">
        <v>4709</v>
      </c>
      <c r="AM507" s="19">
        <v>19719.69</v>
      </c>
      <c r="AT507" s="7" t="s">
        <v>4709</v>
      </c>
      <c r="AU507" s="47">
        <v>9048.03</v>
      </c>
      <c r="AV507" s="7"/>
      <c r="AW507" s="7"/>
      <c r="AY507" s="7" t="s">
        <v>4710</v>
      </c>
      <c r="AZ507" s="47">
        <v>7304.65</v>
      </c>
      <c r="BA507" s="7"/>
      <c r="BB507" s="47"/>
      <c r="BD507" s="7">
        <v>1</v>
      </c>
      <c r="BE507" s="44">
        <v>19719.69</v>
      </c>
      <c r="BF507" s="7"/>
      <c r="BG507" s="47"/>
      <c r="BH507" s="7"/>
      <c r="BJ507" s="38">
        <v>30</v>
      </c>
      <c r="BK507" s="7">
        <v>1</v>
      </c>
      <c r="BL507" s="7" t="str">
        <f t="shared" si="14"/>
        <v>yes</v>
      </c>
      <c r="BM507" s="7">
        <v>0</v>
      </c>
      <c r="BN507" s="7"/>
    </row>
    <row r="508" ht="15.6" spans="2:66">
      <c r="B508" s="24" t="s">
        <v>1014</v>
      </c>
      <c r="G508" s="7" t="s">
        <v>4687</v>
      </c>
      <c r="K508" s="18" t="s">
        <v>4687</v>
      </c>
      <c r="N508" s="7" t="s">
        <v>4688</v>
      </c>
      <c r="Q508" s="7" t="s">
        <v>1014</v>
      </c>
      <c r="R508" s="7"/>
      <c r="U508" s="7">
        <v>4.33</v>
      </c>
      <c r="V508" s="7" t="s">
        <v>4689</v>
      </c>
      <c r="AA508" s="19">
        <v>19673.34</v>
      </c>
      <c r="AF508" s="38">
        <v>42</v>
      </c>
      <c r="AG508" s="44">
        <v>19673.34</v>
      </c>
      <c r="AH508" s="7" t="str">
        <f t="shared" si="15"/>
        <v>no</v>
      </c>
      <c r="AI508" s="6">
        <v>9724.53</v>
      </c>
      <c r="AJ508" s="7"/>
      <c r="AL508" t="s">
        <v>4709</v>
      </c>
      <c r="AM508" s="19">
        <v>19673.34</v>
      </c>
      <c r="AT508" s="7" t="s">
        <v>4709</v>
      </c>
      <c r="AU508" s="47">
        <v>9010.2</v>
      </c>
      <c r="AV508" s="7"/>
      <c r="AW508" s="7"/>
      <c r="AY508" s="7" t="s">
        <v>4710</v>
      </c>
      <c r="AZ508" s="47">
        <v>7302.46</v>
      </c>
      <c r="BA508" s="7"/>
      <c r="BB508" s="47"/>
      <c r="BD508" s="7">
        <v>0</v>
      </c>
      <c r="BE508" s="44">
        <v>19673.34</v>
      </c>
      <c r="BF508" s="7"/>
      <c r="BG508" s="47"/>
      <c r="BH508" s="7"/>
      <c r="BJ508" s="38">
        <v>42</v>
      </c>
      <c r="BK508" s="7">
        <v>0</v>
      </c>
      <c r="BL508" s="7" t="str">
        <f t="shared" si="14"/>
        <v>no</v>
      </c>
      <c r="BM508" s="7">
        <v>0</v>
      </c>
      <c r="BN508" s="7"/>
    </row>
    <row r="509" ht="15.6" spans="2:66">
      <c r="B509" s="24" t="s">
        <v>1016</v>
      </c>
      <c r="G509" s="7" t="s">
        <v>4687</v>
      </c>
      <c r="K509" s="18" t="s">
        <v>4687</v>
      </c>
      <c r="N509" s="7">
        <v>1</v>
      </c>
      <c r="Q509" s="7" t="s">
        <v>1016</v>
      </c>
      <c r="R509" s="7"/>
      <c r="U509" s="7">
        <v>5.83</v>
      </c>
      <c r="V509" s="7" t="s">
        <v>4687</v>
      </c>
      <c r="AA509" s="19">
        <v>19594.81</v>
      </c>
      <c r="AF509" s="38">
        <v>35</v>
      </c>
      <c r="AG509" s="44">
        <v>19594.81</v>
      </c>
      <c r="AH509" s="7" t="str">
        <f t="shared" si="15"/>
        <v>no</v>
      </c>
      <c r="AI509" s="6">
        <v>9722.77</v>
      </c>
      <c r="AJ509" s="7"/>
      <c r="AL509" t="s">
        <v>4709</v>
      </c>
      <c r="AM509" s="19">
        <v>19594.81</v>
      </c>
      <c r="AT509" s="7" t="s">
        <v>4709</v>
      </c>
      <c r="AU509" s="47">
        <v>8998.43</v>
      </c>
      <c r="AV509" s="7"/>
      <c r="AW509" s="7"/>
      <c r="AY509" s="7" t="s">
        <v>4710</v>
      </c>
      <c r="AZ509" s="47">
        <v>7265.7</v>
      </c>
      <c r="BA509" s="7"/>
      <c r="BB509" s="47"/>
      <c r="BD509" s="7">
        <v>4</v>
      </c>
      <c r="BE509" s="44">
        <v>19594.81</v>
      </c>
      <c r="BF509" s="7"/>
      <c r="BG509" s="47"/>
      <c r="BH509" s="7"/>
      <c r="BJ509" s="38">
        <v>35</v>
      </c>
      <c r="BK509" s="7">
        <v>4</v>
      </c>
      <c r="BL509" s="7" t="str">
        <f t="shared" si="14"/>
        <v>yes</v>
      </c>
      <c r="BM509" s="7">
        <v>2</v>
      </c>
      <c r="BN509" s="7"/>
    </row>
    <row r="510" ht="15.6" spans="2:66">
      <c r="B510" s="24" t="s">
        <v>1018</v>
      </c>
      <c r="G510" s="7" t="s">
        <v>4687</v>
      </c>
      <c r="K510" s="18" t="s">
        <v>4687</v>
      </c>
      <c r="N510" s="7" t="s">
        <v>4688</v>
      </c>
      <c r="Q510" s="7" t="s">
        <v>1018</v>
      </c>
      <c r="R510" s="7"/>
      <c r="U510" s="7">
        <v>5.5</v>
      </c>
      <c r="V510" s="7" t="s">
        <v>4689</v>
      </c>
      <c r="AA510" s="19">
        <v>19551.34</v>
      </c>
      <c r="AF510" s="38">
        <v>40</v>
      </c>
      <c r="AG510" s="44">
        <v>19551.34</v>
      </c>
      <c r="AH510" s="7" t="str">
        <f t="shared" si="15"/>
        <v>no</v>
      </c>
      <c r="AI510" s="6">
        <v>9698.42</v>
      </c>
      <c r="AJ510" s="7"/>
      <c r="AL510" t="s">
        <v>4709</v>
      </c>
      <c r="AM510" s="19">
        <v>19551.34</v>
      </c>
      <c r="AT510" s="7" t="s">
        <v>4709</v>
      </c>
      <c r="AU510" s="47">
        <v>8988.16</v>
      </c>
      <c r="AV510" s="7"/>
      <c r="AW510" s="7"/>
      <c r="AY510" s="7" t="s">
        <v>4710</v>
      </c>
      <c r="AZ510" s="47">
        <v>7261.74</v>
      </c>
      <c r="BA510" s="7"/>
      <c r="BB510" s="47"/>
      <c r="BD510" s="7">
        <v>1</v>
      </c>
      <c r="BE510" s="44">
        <v>19551.34</v>
      </c>
      <c r="BF510" s="7"/>
      <c r="BG510" s="47"/>
      <c r="BH510" s="7"/>
      <c r="BJ510" s="38">
        <v>40</v>
      </c>
      <c r="BK510" s="7">
        <v>2</v>
      </c>
      <c r="BL510" s="7" t="str">
        <f t="shared" si="14"/>
        <v>no</v>
      </c>
      <c r="BM510" s="7">
        <v>2</v>
      </c>
      <c r="BN510" s="7"/>
    </row>
    <row r="511" ht="15.6" spans="2:66">
      <c r="B511" s="24" t="s">
        <v>1020</v>
      </c>
      <c r="G511" s="7" t="s">
        <v>4690</v>
      </c>
      <c r="K511" s="18" t="s">
        <v>4687</v>
      </c>
      <c r="N511" s="7">
        <v>1</v>
      </c>
      <c r="Q511" s="7" t="s">
        <v>1020</v>
      </c>
      <c r="R511" s="7"/>
      <c r="U511" s="7">
        <v>4.79</v>
      </c>
      <c r="V511" s="7" t="s">
        <v>4687</v>
      </c>
      <c r="AA511" s="19">
        <v>19539.24</v>
      </c>
      <c r="AF511" s="38">
        <v>29</v>
      </c>
      <c r="AG511" s="44">
        <v>19539.24</v>
      </c>
      <c r="AH511" s="7" t="str">
        <f t="shared" si="15"/>
        <v>no</v>
      </c>
      <c r="AI511" s="6">
        <v>9684.29</v>
      </c>
      <c r="AJ511" s="7"/>
      <c r="AL511" t="s">
        <v>4709</v>
      </c>
      <c r="AM511" s="19">
        <v>19539.24</v>
      </c>
      <c r="AT511" s="7" t="s">
        <v>4709</v>
      </c>
      <c r="AU511" s="47">
        <v>8978.19</v>
      </c>
      <c r="AV511" s="7"/>
      <c r="AW511" s="7"/>
      <c r="AY511" s="7" t="s">
        <v>4710</v>
      </c>
      <c r="AZ511" s="47">
        <v>7256.72</v>
      </c>
      <c r="BA511" s="7"/>
      <c r="BB511" s="47"/>
      <c r="BD511" s="7">
        <v>2</v>
      </c>
      <c r="BE511" s="44">
        <v>19539.24</v>
      </c>
      <c r="BF511" s="7"/>
      <c r="BG511" s="47"/>
      <c r="BH511" s="7"/>
      <c r="BJ511" s="38">
        <v>29</v>
      </c>
      <c r="BK511" s="7">
        <v>2</v>
      </c>
      <c r="BL511" s="7" t="str">
        <f t="shared" si="14"/>
        <v>yes</v>
      </c>
      <c r="BM511" s="7">
        <v>3</v>
      </c>
      <c r="BN511" s="7"/>
    </row>
    <row r="512" ht="15.6" spans="2:66">
      <c r="B512" s="24" t="s">
        <v>1022</v>
      </c>
      <c r="G512" s="7" t="s">
        <v>4687</v>
      </c>
      <c r="K512" s="18" t="s">
        <v>4687</v>
      </c>
      <c r="N512" s="7">
        <v>1</v>
      </c>
      <c r="Q512" s="7" t="s">
        <v>1022</v>
      </c>
      <c r="R512" s="7"/>
      <c r="U512" s="7">
        <v>5.81</v>
      </c>
      <c r="V512" s="7" t="s">
        <v>4689</v>
      </c>
      <c r="AA512" s="19">
        <v>19521.97</v>
      </c>
      <c r="AF512" s="38">
        <v>35</v>
      </c>
      <c r="AG512" s="44">
        <v>19521.97</v>
      </c>
      <c r="AH512" s="7" t="str">
        <f t="shared" si="15"/>
        <v>no</v>
      </c>
      <c r="AI512" s="6">
        <v>9644.25</v>
      </c>
      <c r="AJ512" s="7"/>
      <c r="AL512" t="s">
        <v>4709</v>
      </c>
      <c r="AM512" s="19">
        <v>19521.97</v>
      </c>
      <c r="AT512" s="7" t="s">
        <v>4709</v>
      </c>
      <c r="AU512" s="47">
        <v>8965.8</v>
      </c>
      <c r="AV512" s="7"/>
      <c r="AW512" s="7"/>
      <c r="AY512" s="7" t="s">
        <v>4710</v>
      </c>
      <c r="AZ512" s="47">
        <v>7222.79</v>
      </c>
      <c r="BA512" s="7"/>
      <c r="BB512" s="47"/>
      <c r="BD512" s="7">
        <v>0</v>
      </c>
      <c r="BE512" s="44">
        <v>19521.97</v>
      </c>
      <c r="BF512" s="7"/>
      <c r="BG512" s="47"/>
      <c r="BH512" s="7"/>
      <c r="BJ512" s="38">
        <v>35</v>
      </c>
      <c r="BK512" s="7">
        <v>3</v>
      </c>
      <c r="BL512" s="7" t="str">
        <f t="shared" si="14"/>
        <v>yes</v>
      </c>
      <c r="BM512" s="7">
        <v>3</v>
      </c>
      <c r="BN512" s="7"/>
    </row>
    <row r="513" ht="15.6" spans="2:66">
      <c r="B513" s="24" t="s">
        <v>1024</v>
      </c>
      <c r="G513" s="7" t="s">
        <v>4687</v>
      </c>
      <c r="K513" s="18" t="s">
        <v>4687</v>
      </c>
      <c r="N513" s="7" t="s">
        <v>4688</v>
      </c>
      <c r="Q513" s="7" t="s">
        <v>1024</v>
      </c>
      <c r="R513" s="7"/>
      <c r="U513" s="7">
        <v>5.58</v>
      </c>
      <c r="V513" s="7" t="s">
        <v>4689</v>
      </c>
      <c r="AA513" s="19">
        <v>19515.54</v>
      </c>
      <c r="AF513" s="38">
        <v>31</v>
      </c>
      <c r="AG513" s="44">
        <v>19515.54</v>
      </c>
      <c r="AH513" s="7" t="str">
        <f t="shared" si="15"/>
        <v>no</v>
      </c>
      <c r="AI513" s="6">
        <v>9634.54</v>
      </c>
      <c r="AJ513" s="7"/>
      <c r="AL513" t="s">
        <v>4709</v>
      </c>
      <c r="AM513" s="19">
        <v>19515.54</v>
      </c>
      <c r="AT513" s="7" t="s">
        <v>4709</v>
      </c>
      <c r="AU513" s="47">
        <v>8954.99</v>
      </c>
      <c r="AV513" s="7"/>
      <c r="AW513" s="7"/>
      <c r="AY513" s="7" t="s">
        <v>4710</v>
      </c>
      <c r="AZ513" s="47">
        <v>7196.87</v>
      </c>
      <c r="BA513" s="7"/>
      <c r="BB513" s="47"/>
      <c r="BD513" s="7">
        <v>0</v>
      </c>
      <c r="BE513" s="44">
        <v>19515.54</v>
      </c>
      <c r="BF513" s="7"/>
      <c r="BG513" s="47"/>
      <c r="BH513" s="7"/>
      <c r="BJ513" s="38">
        <v>31</v>
      </c>
      <c r="BK513" s="7">
        <v>0</v>
      </c>
      <c r="BL513" s="7" t="str">
        <f t="shared" si="14"/>
        <v>yes</v>
      </c>
      <c r="BM513" s="7">
        <v>3</v>
      </c>
      <c r="BN513" s="7"/>
    </row>
    <row r="514" ht="15.6" spans="2:66">
      <c r="B514" s="24" t="s">
        <v>1026</v>
      </c>
      <c r="G514" s="7" t="s">
        <v>4687</v>
      </c>
      <c r="K514" s="18" t="s">
        <v>4689</v>
      </c>
      <c r="N514" s="7">
        <v>2</v>
      </c>
      <c r="Q514" s="7" t="s">
        <v>1026</v>
      </c>
      <c r="R514" s="7"/>
      <c r="U514" s="7">
        <v>4.4</v>
      </c>
      <c r="V514" s="7" t="s">
        <v>4687</v>
      </c>
      <c r="AA514" s="19">
        <v>19496.72</v>
      </c>
      <c r="AF514" s="38">
        <v>56</v>
      </c>
      <c r="AG514" s="44">
        <v>19496.72</v>
      </c>
      <c r="AH514" s="7" t="str">
        <f t="shared" si="15"/>
        <v>yes</v>
      </c>
      <c r="AI514" s="6">
        <v>9630.91</v>
      </c>
      <c r="AJ514" s="7"/>
      <c r="AL514" t="s">
        <v>4709</v>
      </c>
      <c r="AM514" s="19">
        <v>19496.72</v>
      </c>
      <c r="AT514" s="7" t="s">
        <v>4709</v>
      </c>
      <c r="AU514" s="47">
        <v>8932.08</v>
      </c>
      <c r="AV514" s="7"/>
      <c r="AW514" s="7"/>
      <c r="AY514" s="7" t="s">
        <v>4710</v>
      </c>
      <c r="AZ514" s="47">
        <v>7179.52</v>
      </c>
      <c r="BA514" s="7"/>
      <c r="BB514" s="47"/>
      <c r="BD514" s="7">
        <v>3</v>
      </c>
      <c r="BE514" s="44">
        <v>19496.72</v>
      </c>
      <c r="BF514" s="7"/>
      <c r="BG514" s="47"/>
      <c r="BH514" s="7"/>
      <c r="BJ514" s="38">
        <v>56</v>
      </c>
      <c r="BK514" s="7">
        <v>0</v>
      </c>
      <c r="BL514" s="7" t="str">
        <f t="shared" ref="BL514:BL577" si="16">IF(BJ514&lt;40,"yes","no")</f>
        <v>no</v>
      </c>
      <c r="BM514" s="7">
        <v>3</v>
      </c>
      <c r="BN514" s="7"/>
    </row>
    <row r="515" ht="15.6" spans="2:66">
      <c r="B515" s="24" t="s">
        <v>1028</v>
      </c>
      <c r="G515" s="7" t="s">
        <v>4687</v>
      </c>
      <c r="K515" s="18" t="s">
        <v>4689</v>
      </c>
      <c r="N515" s="7" t="s">
        <v>4688</v>
      </c>
      <c r="Q515" s="7" t="s">
        <v>1028</v>
      </c>
      <c r="R515" s="7"/>
      <c r="U515" s="7">
        <v>8.18</v>
      </c>
      <c r="V515" s="7" t="s">
        <v>4687</v>
      </c>
      <c r="AA515" s="19">
        <v>19444.27</v>
      </c>
      <c r="AF515" s="38">
        <v>55</v>
      </c>
      <c r="AG515" s="44">
        <v>19444.27</v>
      </c>
      <c r="AH515" s="7" t="str">
        <f t="shared" ref="AH515:AH578" si="17">IF(AF515&gt;50,"yes","no")</f>
        <v>yes</v>
      </c>
      <c r="AI515" s="6">
        <v>9625.92</v>
      </c>
      <c r="AJ515" s="7"/>
      <c r="AL515" t="s">
        <v>4713</v>
      </c>
      <c r="AM515" s="19">
        <v>19444.27</v>
      </c>
      <c r="AT515" s="7" t="s">
        <v>4709</v>
      </c>
      <c r="AU515" s="47">
        <v>8930.93</v>
      </c>
      <c r="AV515" s="7"/>
      <c r="AW515" s="7"/>
      <c r="AY515" s="7" t="s">
        <v>4710</v>
      </c>
      <c r="AZ515" s="47">
        <v>7173.36</v>
      </c>
      <c r="BA515" s="7"/>
      <c r="BB515" s="47"/>
      <c r="BD515" s="7">
        <v>0</v>
      </c>
      <c r="BE515" s="44">
        <v>19444.27</v>
      </c>
      <c r="BF515" s="7"/>
      <c r="BG515" s="47"/>
      <c r="BH515" s="7"/>
      <c r="BJ515" s="38">
        <v>55</v>
      </c>
      <c r="BK515" s="7">
        <v>0</v>
      </c>
      <c r="BL515" s="7" t="str">
        <f t="shared" si="16"/>
        <v>no</v>
      </c>
      <c r="BM515" s="7">
        <v>3</v>
      </c>
      <c r="BN515" s="7"/>
    </row>
    <row r="516" ht="15.6" spans="2:66">
      <c r="B516" s="24" t="s">
        <v>1030</v>
      </c>
      <c r="G516" s="7" t="s">
        <v>4687</v>
      </c>
      <c r="K516" s="18" t="s">
        <v>4689</v>
      </c>
      <c r="N516" s="7" t="s">
        <v>4688</v>
      </c>
      <c r="Q516" s="7" t="s">
        <v>1030</v>
      </c>
      <c r="R516" s="7"/>
      <c r="U516" s="7">
        <v>5.52</v>
      </c>
      <c r="V516" s="7" t="s">
        <v>4687</v>
      </c>
      <c r="AA516" s="19">
        <v>19442.35</v>
      </c>
      <c r="AF516" s="38">
        <v>37</v>
      </c>
      <c r="AG516" s="44">
        <v>19442.35</v>
      </c>
      <c r="AH516" s="7" t="str">
        <f t="shared" si="17"/>
        <v>no</v>
      </c>
      <c r="AI516" s="6">
        <v>9597.63</v>
      </c>
      <c r="AJ516" s="7"/>
      <c r="AL516" t="s">
        <v>4709</v>
      </c>
      <c r="AM516" s="19">
        <v>19442.35</v>
      </c>
      <c r="AT516" s="7" t="s">
        <v>4709</v>
      </c>
      <c r="AU516" s="47">
        <v>8906.14</v>
      </c>
      <c r="AV516" s="7"/>
      <c r="AW516" s="7"/>
      <c r="AY516" s="7" t="s">
        <v>4710</v>
      </c>
      <c r="AZ516" s="47">
        <v>7152.67</v>
      </c>
      <c r="BA516" s="7"/>
      <c r="BB516" s="47"/>
      <c r="BD516" s="7">
        <v>3</v>
      </c>
      <c r="BE516" s="44">
        <v>19442.35</v>
      </c>
      <c r="BF516" s="7"/>
      <c r="BG516" s="47"/>
      <c r="BH516" s="7"/>
      <c r="BJ516" s="38">
        <v>37</v>
      </c>
      <c r="BK516" s="7">
        <v>0</v>
      </c>
      <c r="BL516" s="7" t="str">
        <f t="shared" si="16"/>
        <v>yes</v>
      </c>
      <c r="BM516" s="7">
        <v>3</v>
      </c>
      <c r="BN516" s="7"/>
    </row>
    <row r="517" ht="15.6" spans="2:66">
      <c r="B517" s="24" t="s">
        <v>1032</v>
      </c>
      <c r="G517" s="7" t="s">
        <v>4687</v>
      </c>
      <c r="K517" s="18" t="s">
        <v>4687</v>
      </c>
      <c r="N517" s="7" t="s">
        <v>4688</v>
      </c>
      <c r="Q517" s="7" t="s">
        <v>1032</v>
      </c>
      <c r="R517" s="7"/>
      <c r="U517" s="7">
        <v>4.84</v>
      </c>
      <c r="V517" s="7" t="s">
        <v>4689</v>
      </c>
      <c r="AA517" s="19">
        <v>19362</v>
      </c>
      <c r="AF517" s="38">
        <v>31</v>
      </c>
      <c r="AG517" s="44">
        <v>19362</v>
      </c>
      <c r="AH517" s="7" t="str">
        <f t="shared" si="17"/>
        <v>no</v>
      </c>
      <c r="AI517" s="6">
        <v>9582.54</v>
      </c>
      <c r="AJ517" s="7"/>
      <c r="AL517" t="s">
        <v>4710</v>
      </c>
      <c r="AM517" s="19">
        <v>19362</v>
      </c>
      <c r="AT517" s="7" t="s">
        <v>4709</v>
      </c>
      <c r="AU517" s="47">
        <v>8891.14</v>
      </c>
      <c r="AV517" s="7"/>
      <c r="AW517" s="7"/>
      <c r="AY517" s="7" t="s">
        <v>4710</v>
      </c>
      <c r="AZ517" s="47">
        <v>7147.11</v>
      </c>
      <c r="BA517" s="7"/>
      <c r="BB517" s="47"/>
      <c r="BD517" s="7">
        <v>1</v>
      </c>
      <c r="BE517" s="44">
        <v>19362</v>
      </c>
      <c r="BF517" s="7"/>
      <c r="BG517" s="47"/>
      <c r="BH517" s="7"/>
      <c r="BJ517" s="38">
        <v>31</v>
      </c>
      <c r="BK517" s="7">
        <v>3</v>
      </c>
      <c r="BL517" s="7" t="str">
        <f t="shared" si="16"/>
        <v>yes</v>
      </c>
      <c r="BM517" s="7">
        <v>1</v>
      </c>
      <c r="BN517" s="7"/>
    </row>
    <row r="518" ht="15.6" spans="2:66">
      <c r="B518" s="24" t="s">
        <v>1034</v>
      </c>
      <c r="G518" s="7" t="s">
        <v>4690</v>
      </c>
      <c r="K518" s="18" t="s">
        <v>4687</v>
      </c>
      <c r="N518" s="7">
        <v>1</v>
      </c>
      <c r="Q518" s="7" t="s">
        <v>1034</v>
      </c>
      <c r="R518" s="7"/>
      <c r="U518" s="7">
        <v>4.08</v>
      </c>
      <c r="V518" s="7" t="s">
        <v>4687</v>
      </c>
      <c r="AA518" s="19">
        <v>19350.37</v>
      </c>
      <c r="AF518" s="38">
        <v>43</v>
      </c>
      <c r="AG518" s="44">
        <v>19350.37</v>
      </c>
      <c r="AH518" s="7" t="str">
        <f t="shared" si="17"/>
        <v>no</v>
      </c>
      <c r="AI518" s="6">
        <v>9528.9</v>
      </c>
      <c r="AJ518" s="7"/>
      <c r="AL518" t="s">
        <v>4709</v>
      </c>
      <c r="AM518" s="19">
        <v>19350.37</v>
      </c>
      <c r="AT518" s="7" t="s">
        <v>4709</v>
      </c>
      <c r="AU518" s="47">
        <v>8890.59</v>
      </c>
      <c r="AV518" s="7"/>
      <c r="AW518" s="7"/>
      <c r="AY518" s="7" t="s">
        <v>4710</v>
      </c>
      <c r="AZ518" s="47">
        <v>7125.25</v>
      </c>
      <c r="BA518" s="7"/>
      <c r="BB518" s="47"/>
      <c r="BD518" s="7">
        <v>2</v>
      </c>
      <c r="BE518" s="44">
        <v>19350.37</v>
      </c>
      <c r="BF518" s="7"/>
      <c r="BG518" s="47"/>
      <c r="BH518" s="7"/>
      <c r="BJ518" s="38">
        <v>43</v>
      </c>
      <c r="BK518" s="7">
        <v>2</v>
      </c>
      <c r="BL518" s="7" t="str">
        <f t="shared" si="16"/>
        <v>no</v>
      </c>
      <c r="BM518" s="7">
        <v>1</v>
      </c>
      <c r="BN518" s="7"/>
    </row>
    <row r="519" ht="15.6" spans="2:66">
      <c r="B519" s="24" t="s">
        <v>1036</v>
      </c>
      <c r="G519" s="7" t="s">
        <v>4690</v>
      </c>
      <c r="K519" s="18" t="s">
        <v>4687</v>
      </c>
      <c r="N519" s="7">
        <v>1</v>
      </c>
      <c r="Q519" s="7" t="s">
        <v>1036</v>
      </c>
      <c r="R519" s="7"/>
      <c r="U519" s="7">
        <v>4.48</v>
      </c>
      <c r="V519" s="7" t="s">
        <v>4689</v>
      </c>
      <c r="AA519" s="19">
        <v>19321.06</v>
      </c>
      <c r="AF519" s="38">
        <v>29</v>
      </c>
      <c r="AG519" s="44">
        <v>19321.06</v>
      </c>
      <c r="AH519" s="7" t="str">
        <f t="shared" si="17"/>
        <v>no</v>
      </c>
      <c r="AI519" s="6">
        <v>9504.31</v>
      </c>
      <c r="AJ519" s="7"/>
      <c r="AL519" t="s">
        <v>4709</v>
      </c>
      <c r="AM519" s="19">
        <v>19321.06</v>
      </c>
      <c r="AT519" s="7" t="s">
        <v>4709</v>
      </c>
      <c r="AU519" s="47">
        <v>8871.15</v>
      </c>
      <c r="AV519" s="7"/>
      <c r="AW519" s="7"/>
      <c r="AY519" s="7" t="s">
        <v>4710</v>
      </c>
      <c r="AZ519" s="47">
        <v>6986.7</v>
      </c>
      <c r="BA519" s="7"/>
      <c r="BB519" s="47"/>
      <c r="BD519" s="7">
        <v>2</v>
      </c>
      <c r="BE519" s="44">
        <v>19321.06</v>
      </c>
      <c r="BF519" s="7"/>
      <c r="BG519" s="47"/>
      <c r="BH519" s="7"/>
      <c r="BJ519" s="38">
        <v>29</v>
      </c>
      <c r="BK519" s="7">
        <v>1</v>
      </c>
      <c r="BL519" s="7" t="str">
        <f t="shared" si="16"/>
        <v>yes</v>
      </c>
      <c r="BM519" s="7">
        <v>3</v>
      </c>
      <c r="BN519" s="7"/>
    </row>
    <row r="520" ht="15.6" spans="2:66">
      <c r="B520" s="24" t="s">
        <v>1038</v>
      </c>
      <c r="G520" s="7" t="s">
        <v>4687</v>
      </c>
      <c r="K520" s="18" t="s">
        <v>4687</v>
      </c>
      <c r="N520" s="7" t="s">
        <v>4688</v>
      </c>
      <c r="Q520" s="7" t="s">
        <v>1038</v>
      </c>
      <c r="R520" s="7"/>
      <c r="U520" s="7">
        <v>5.73</v>
      </c>
      <c r="V520" s="7" t="s">
        <v>4689</v>
      </c>
      <c r="AA520" s="19">
        <v>19259.96</v>
      </c>
      <c r="AF520" s="38">
        <v>33</v>
      </c>
      <c r="AG520" s="44">
        <v>19259.96</v>
      </c>
      <c r="AH520" s="7" t="str">
        <f t="shared" si="17"/>
        <v>no</v>
      </c>
      <c r="AI520" s="6">
        <v>9487.64</v>
      </c>
      <c r="AJ520" s="7"/>
      <c r="AL520" t="s">
        <v>4709</v>
      </c>
      <c r="AM520" s="19">
        <v>19259.96</v>
      </c>
      <c r="AT520" s="7" t="s">
        <v>4709</v>
      </c>
      <c r="AU520" s="47">
        <v>8825.09</v>
      </c>
      <c r="AV520" s="7"/>
      <c r="AW520" s="7"/>
      <c r="AY520" s="7" t="s">
        <v>4710</v>
      </c>
      <c r="AZ520" s="47">
        <v>6837.37</v>
      </c>
      <c r="BA520" s="7"/>
      <c r="BB520" s="47"/>
      <c r="BD520" s="7">
        <v>2</v>
      </c>
      <c r="BE520" s="44">
        <v>19259.96</v>
      </c>
      <c r="BF520" s="7"/>
      <c r="BG520" s="47"/>
      <c r="BH520" s="7"/>
      <c r="BJ520" s="38">
        <v>33</v>
      </c>
      <c r="BK520" s="7">
        <v>1</v>
      </c>
      <c r="BL520" s="7" t="str">
        <f t="shared" si="16"/>
        <v>yes</v>
      </c>
      <c r="BM520" s="7">
        <v>1</v>
      </c>
      <c r="BN520" s="7"/>
    </row>
    <row r="521" ht="15.6" spans="2:66">
      <c r="B521" s="24" t="s">
        <v>1040</v>
      </c>
      <c r="G521" s="7" t="s">
        <v>4690</v>
      </c>
      <c r="K521" s="18" t="s">
        <v>4689</v>
      </c>
      <c r="N521" s="7">
        <v>1</v>
      </c>
      <c r="Q521" s="7" t="s">
        <v>1040</v>
      </c>
      <c r="R521" s="7"/>
      <c r="U521" s="7">
        <v>5.46</v>
      </c>
      <c r="V521" s="7" t="s">
        <v>4689</v>
      </c>
      <c r="AA521" s="19">
        <v>19214.71</v>
      </c>
      <c r="AF521" s="38">
        <v>39</v>
      </c>
      <c r="AG521" s="44">
        <v>19214.71</v>
      </c>
      <c r="AH521" s="7" t="str">
        <f t="shared" si="17"/>
        <v>no</v>
      </c>
      <c r="AI521" s="6">
        <v>9391.35</v>
      </c>
      <c r="AJ521" s="7"/>
      <c r="AL521" t="s">
        <v>4709</v>
      </c>
      <c r="AM521" s="19">
        <v>19214.71</v>
      </c>
      <c r="AT521" s="7" t="s">
        <v>4709</v>
      </c>
      <c r="AU521" s="47">
        <v>8824.27</v>
      </c>
      <c r="AV521" s="7"/>
      <c r="AW521" s="7"/>
      <c r="AY521" s="7" t="s">
        <v>4710</v>
      </c>
      <c r="AZ521" s="47">
        <v>6796.86</v>
      </c>
      <c r="BA521" s="7"/>
      <c r="BB521" s="47"/>
      <c r="BD521" s="7">
        <v>0</v>
      </c>
      <c r="BE521" s="44">
        <v>19214.71</v>
      </c>
      <c r="BF521" s="7"/>
      <c r="BG521" s="47"/>
      <c r="BH521" s="7"/>
      <c r="BJ521" s="38">
        <v>39</v>
      </c>
      <c r="BK521" s="7">
        <v>5</v>
      </c>
      <c r="BL521" s="7" t="str">
        <f t="shared" si="16"/>
        <v>yes</v>
      </c>
      <c r="BM521" s="7">
        <v>0</v>
      </c>
      <c r="BN521" s="7"/>
    </row>
    <row r="522" ht="15.6" spans="2:66">
      <c r="B522" s="24" t="s">
        <v>1042</v>
      </c>
      <c r="G522" s="7" t="s">
        <v>4687</v>
      </c>
      <c r="K522" s="18" t="s">
        <v>4689</v>
      </c>
      <c r="N522" s="7">
        <v>1</v>
      </c>
      <c r="Q522" s="7" t="s">
        <v>1042</v>
      </c>
      <c r="R522" s="7"/>
      <c r="U522" s="7">
        <v>5.02</v>
      </c>
      <c r="V522" s="7" t="s">
        <v>4689</v>
      </c>
      <c r="AA522" s="19">
        <v>19199.94</v>
      </c>
      <c r="AF522" s="38">
        <v>34</v>
      </c>
      <c r="AG522" s="44">
        <v>19199.94</v>
      </c>
      <c r="AH522" s="7" t="str">
        <f t="shared" si="17"/>
        <v>no</v>
      </c>
      <c r="AI522" s="6">
        <v>9386.16</v>
      </c>
      <c r="AJ522" s="7"/>
      <c r="AL522" t="s">
        <v>4710</v>
      </c>
      <c r="AM522" s="19">
        <v>19199.94</v>
      </c>
      <c r="AT522" s="7" t="s">
        <v>4709</v>
      </c>
      <c r="AU522" s="47">
        <v>8823.99</v>
      </c>
      <c r="AV522" s="7"/>
      <c r="AW522" s="7"/>
      <c r="AY522" s="7" t="s">
        <v>4710</v>
      </c>
      <c r="AZ522" s="47">
        <v>6750.27</v>
      </c>
      <c r="BA522" s="7"/>
      <c r="BB522" s="47"/>
      <c r="BD522" s="7">
        <v>2</v>
      </c>
      <c r="BE522" s="44">
        <v>19199.94</v>
      </c>
      <c r="BF522" s="7"/>
      <c r="BG522" s="47"/>
      <c r="BH522" s="7"/>
      <c r="BJ522" s="38">
        <v>34</v>
      </c>
      <c r="BK522" s="7">
        <v>2</v>
      </c>
      <c r="BL522" s="7" t="str">
        <f t="shared" si="16"/>
        <v>yes</v>
      </c>
      <c r="BM522" s="7">
        <v>2</v>
      </c>
      <c r="BN522" s="7"/>
    </row>
    <row r="523" ht="15.6" spans="2:66">
      <c r="B523" s="24" t="s">
        <v>1044</v>
      </c>
      <c r="G523" s="7" t="s">
        <v>4687</v>
      </c>
      <c r="K523" s="18" t="s">
        <v>4687</v>
      </c>
      <c r="N523" s="7">
        <v>1</v>
      </c>
      <c r="Q523" s="7" t="s">
        <v>1044</v>
      </c>
      <c r="R523" s="7"/>
      <c r="U523" s="7">
        <v>6.36</v>
      </c>
      <c r="V523" s="7" t="s">
        <v>4687</v>
      </c>
      <c r="AA523" s="19">
        <v>19144.58</v>
      </c>
      <c r="AF523" s="38">
        <v>30</v>
      </c>
      <c r="AG523" s="44">
        <v>19144.58</v>
      </c>
      <c r="AH523" s="7" t="str">
        <f t="shared" si="17"/>
        <v>no</v>
      </c>
      <c r="AI523" s="6">
        <v>9377.9</v>
      </c>
      <c r="AJ523" s="7"/>
      <c r="AL523" t="s">
        <v>4709</v>
      </c>
      <c r="AM523" s="19">
        <v>19144.58</v>
      </c>
      <c r="AT523" s="7" t="s">
        <v>4709</v>
      </c>
      <c r="AU523" s="47">
        <v>8823.28</v>
      </c>
      <c r="AV523" s="7"/>
      <c r="AW523" s="7"/>
      <c r="AY523" s="7" t="s">
        <v>4710</v>
      </c>
      <c r="AZ523" s="47">
        <v>6748.59</v>
      </c>
      <c r="BA523" s="7"/>
      <c r="BB523" s="47"/>
      <c r="BD523" s="7">
        <v>5</v>
      </c>
      <c r="BE523" s="44">
        <v>19144.58</v>
      </c>
      <c r="BF523" s="7"/>
      <c r="BG523" s="47"/>
      <c r="BH523" s="7"/>
      <c r="BJ523" s="38">
        <v>30</v>
      </c>
      <c r="BK523" s="7">
        <v>1</v>
      </c>
      <c r="BL523" s="7" t="str">
        <f t="shared" si="16"/>
        <v>yes</v>
      </c>
      <c r="BM523" s="7">
        <v>1</v>
      </c>
      <c r="BN523" s="7"/>
    </row>
    <row r="524" ht="15.6" spans="2:66">
      <c r="B524" s="24" t="s">
        <v>1046</v>
      </c>
      <c r="G524" s="7" t="s">
        <v>4687</v>
      </c>
      <c r="K524" s="18" t="s">
        <v>4687</v>
      </c>
      <c r="N524" s="7">
        <v>1</v>
      </c>
      <c r="Q524" s="7" t="s">
        <v>1046</v>
      </c>
      <c r="R524" s="7"/>
      <c r="U524" s="7">
        <v>5.36</v>
      </c>
      <c r="V524" s="7" t="s">
        <v>4687</v>
      </c>
      <c r="AA524" s="19">
        <v>19107.78</v>
      </c>
      <c r="AF524" s="38">
        <v>24</v>
      </c>
      <c r="AG524" s="44">
        <v>19107.78</v>
      </c>
      <c r="AH524" s="7" t="str">
        <f t="shared" si="17"/>
        <v>no</v>
      </c>
      <c r="AI524" s="6">
        <v>9377.45</v>
      </c>
      <c r="AJ524" s="7"/>
      <c r="AL524" t="s">
        <v>4709</v>
      </c>
      <c r="AM524" s="19">
        <v>19107.78</v>
      </c>
      <c r="AT524" s="7" t="s">
        <v>4709</v>
      </c>
      <c r="AU524" s="47">
        <v>8821.88</v>
      </c>
      <c r="AV524" s="7"/>
      <c r="AW524" s="7"/>
      <c r="AY524" s="7" t="s">
        <v>4710</v>
      </c>
      <c r="AZ524" s="47">
        <v>6746.74</v>
      </c>
      <c r="BA524" s="7"/>
      <c r="BB524" s="47"/>
      <c r="BD524" s="7">
        <v>2</v>
      </c>
      <c r="BE524" s="44">
        <v>19107.78</v>
      </c>
      <c r="BF524" s="7"/>
      <c r="BG524" s="47"/>
      <c r="BH524" s="7"/>
      <c r="BJ524" s="38">
        <v>24</v>
      </c>
      <c r="BK524" s="7">
        <v>0</v>
      </c>
      <c r="BL524" s="7" t="str">
        <f t="shared" si="16"/>
        <v>yes</v>
      </c>
      <c r="BM524" s="7">
        <v>1</v>
      </c>
      <c r="BN524" s="7"/>
    </row>
    <row r="525" ht="15.6" spans="2:66">
      <c r="B525" s="24" t="s">
        <v>1048</v>
      </c>
      <c r="G525" s="7" t="s">
        <v>4690</v>
      </c>
      <c r="K525" s="18" t="s">
        <v>4689</v>
      </c>
      <c r="N525" s="7">
        <v>1</v>
      </c>
      <c r="Q525" s="7" t="s">
        <v>1048</v>
      </c>
      <c r="R525" s="7"/>
      <c r="U525" s="7">
        <v>8.37</v>
      </c>
      <c r="V525" s="7" t="s">
        <v>4687</v>
      </c>
      <c r="AA525" s="19">
        <v>19040.88</v>
      </c>
      <c r="AF525" s="38">
        <v>59</v>
      </c>
      <c r="AG525" s="44">
        <v>19040.88</v>
      </c>
      <c r="AH525" s="7" t="str">
        <f t="shared" si="17"/>
        <v>yes</v>
      </c>
      <c r="AI525" s="6">
        <v>9361.33</v>
      </c>
      <c r="AJ525" s="7"/>
      <c r="AL525" t="s">
        <v>4709</v>
      </c>
      <c r="AM525" s="19">
        <v>19040.88</v>
      </c>
      <c r="AT525" s="7" t="s">
        <v>4709</v>
      </c>
      <c r="AU525" s="47">
        <v>8798.59</v>
      </c>
      <c r="AV525" s="7"/>
      <c r="AW525" s="7"/>
      <c r="AY525" s="7" t="s">
        <v>4710</v>
      </c>
      <c r="AZ525" s="47">
        <v>6738.84</v>
      </c>
      <c r="BA525" s="7"/>
      <c r="BB525" s="47"/>
      <c r="BD525" s="7">
        <v>1</v>
      </c>
      <c r="BE525" s="44">
        <v>19040.88</v>
      </c>
      <c r="BF525" s="7"/>
      <c r="BG525" s="47"/>
      <c r="BH525" s="7"/>
      <c r="BJ525" s="38">
        <v>59</v>
      </c>
      <c r="BK525" s="7">
        <v>0</v>
      </c>
      <c r="BL525" s="7" t="str">
        <f t="shared" si="16"/>
        <v>no</v>
      </c>
      <c r="BM525" s="7">
        <v>0</v>
      </c>
      <c r="BN525" s="7"/>
    </row>
    <row r="526" ht="15.6" spans="2:66">
      <c r="B526" s="24" t="s">
        <v>1050</v>
      </c>
      <c r="G526" s="7" t="s">
        <v>4690</v>
      </c>
      <c r="K526" s="18" t="s">
        <v>4689</v>
      </c>
      <c r="N526" s="7">
        <v>1</v>
      </c>
      <c r="Q526" s="7" t="s">
        <v>1050</v>
      </c>
      <c r="R526" s="7"/>
      <c r="U526" s="7">
        <v>5.18</v>
      </c>
      <c r="V526" s="7" t="s">
        <v>4687</v>
      </c>
      <c r="AA526" s="19">
        <v>19023.26</v>
      </c>
      <c r="AF526" s="38">
        <v>53</v>
      </c>
      <c r="AG526" s="44">
        <v>19023.26</v>
      </c>
      <c r="AH526" s="7" t="str">
        <f t="shared" si="17"/>
        <v>yes</v>
      </c>
      <c r="AI526" s="6">
        <v>9310.81</v>
      </c>
      <c r="AJ526" s="7"/>
      <c r="AL526" t="s">
        <v>4709</v>
      </c>
      <c r="AM526" s="19">
        <v>19023.26</v>
      </c>
      <c r="AT526" s="7" t="s">
        <v>4709</v>
      </c>
      <c r="AU526" s="47">
        <v>8782.47</v>
      </c>
      <c r="AV526" s="7"/>
      <c r="AW526" s="7"/>
      <c r="AY526" s="7" t="s">
        <v>4710</v>
      </c>
      <c r="AZ526" s="47">
        <v>6710.19</v>
      </c>
      <c r="BA526" s="7"/>
      <c r="BB526" s="47"/>
      <c r="BD526" s="7">
        <v>1</v>
      </c>
      <c r="BE526" s="44">
        <v>19023.26</v>
      </c>
      <c r="BF526" s="7"/>
      <c r="BG526" s="47"/>
      <c r="BH526" s="7"/>
      <c r="BJ526" s="38">
        <v>53</v>
      </c>
      <c r="BK526" s="7">
        <v>0</v>
      </c>
      <c r="BL526" s="7" t="str">
        <f t="shared" si="16"/>
        <v>no</v>
      </c>
      <c r="BM526" s="7">
        <v>0</v>
      </c>
      <c r="BN526" s="7"/>
    </row>
    <row r="527" ht="15.6" spans="2:66">
      <c r="B527" s="24" t="s">
        <v>1052</v>
      </c>
      <c r="G527" s="7" t="s">
        <v>4687</v>
      </c>
      <c r="K527" s="18" t="s">
        <v>4689</v>
      </c>
      <c r="N527" s="7">
        <v>1</v>
      </c>
      <c r="Q527" s="7" t="s">
        <v>1052</v>
      </c>
      <c r="R527" s="7"/>
      <c r="U527" s="7">
        <v>5.68</v>
      </c>
      <c r="V527" s="7" t="s">
        <v>4687</v>
      </c>
      <c r="AA527" s="19">
        <v>18972.5</v>
      </c>
      <c r="AF527" s="38">
        <v>27</v>
      </c>
      <c r="AG527" s="44">
        <v>18972.5</v>
      </c>
      <c r="AH527" s="7" t="str">
        <f t="shared" si="17"/>
        <v>no</v>
      </c>
      <c r="AI527" s="6">
        <v>9285.87</v>
      </c>
      <c r="AJ527" s="7"/>
      <c r="AL527" t="s">
        <v>4709</v>
      </c>
      <c r="AM527" s="19">
        <v>18972.5</v>
      </c>
      <c r="AT527" s="7" t="s">
        <v>4709</v>
      </c>
      <c r="AU527" s="47">
        <v>8765.25</v>
      </c>
      <c r="AV527" s="7"/>
      <c r="AW527" s="7"/>
      <c r="AY527" s="7" t="s">
        <v>4710</v>
      </c>
      <c r="AZ527" s="47">
        <v>6700.56</v>
      </c>
      <c r="BA527" s="7"/>
      <c r="BB527" s="47"/>
      <c r="BD527" s="7">
        <v>1</v>
      </c>
      <c r="BE527" s="44">
        <v>18972.5</v>
      </c>
      <c r="BF527" s="7"/>
      <c r="BG527" s="47"/>
      <c r="BH527" s="7"/>
      <c r="BJ527" s="38">
        <v>27</v>
      </c>
      <c r="BK527" s="7">
        <v>1</v>
      </c>
      <c r="BL527" s="7" t="str">
        <f t="shared" si="16"/>
        <v>yes</v>
      </c>
      <c r="BM527" s="7">
        <v>4</v>
      </c>
      <c r="BN527" s="7"/>
    </row>
    <row r="528" ht="15.6" spans="2:66">
      <c r="B528" s="24" t="s">
        <v>1054</v>
      </c>
      <c r="G528" s="7" t="s">
        <v>4690</v>
      </c>
      <c r="K528" s="18" t="s">
        <v>4689</v>
      </c>
      <c r="N528" s="7">
        <v>1</v>
      </c>
      <c r="Q528" s="7" t="s">
        <v>1054</v>
      </c>
      <c r="R528" s="7"/>
      <c r="U528" s="7">
        <v>7.31</v>
      </c>
      <c r="V528" s="7" t="s">
        <v>4687</v>
      </c>
      <c r="AA528" s="19">
        <v>18963.17</v>
      </c>
      <c r="AF528" s="38">
        <v>59</v>
      </c>
      <c r="AG528" s="44">
        <v>18963.17</v>
      </c>
      <c r="AH528" s="7" t="str">
        <f t="shared" si="17"/>
        <v>yes</v>
      </c>
      <c r="AI528" s="6">
        <v>9283.56</v>
      </c>
      <c r="AJ528" s="7"/>
      <c r="AL528" t="s">
        <v>4709</v>
      </c>
      <c r="AM528" s="19">
        <v>18963.17</v>
      </c>
      <c r="AT528" s="7" t="s">
        <v>4709</v>
      </c>
      <c r="AU528" s="47">
        <v>8760.12</v>
      </c>
      <c r="AV528" s="7"/>
      <c r="AW528" s="7"/>
      <c r="AY528" s="7" t="s">
        <v>4710</v>
      </c>
      <c r="AZ528" s="47">
        <v>6666.24</v>
      </c>
      <c r="BA528" s="7"/>
      <c r="BB528" s="47"/>
      <c r="BD528" s="7">
        <v>2</v>
      </c>
      <c r="BE528" s="44">
        <v>18963.17</v>
      </c>
      <c r="BF528" s="7"/>
      <c r="BG528" s="47"/>
      <c r="BH528" s="7"/>
      <c r="BJ528" s="38">
        <v>59</v>
      </c>
      <c r="BK528" s="7">
        <v>0</v>
      </c>
      <c r="BL528" s="7" t="str">
        <f t="shared" si="16"/>
        <v>no</v>
      </c>
      <c r="BM528" s="7">
        <v>2</v>
      </c>
      <c r="BN528" s="7"/>
    </row>
    <row r="529" ht="15.6" spans="2:66">
      <c r="B529" s="24" t="s">
        <v>1056</v>
      </c>
      <c r="G529" s="7" t="s">
        <v>4690</v>
      </c>
      <c r="K529" s="18" t="s">
        <v>4687</v>
      </c>
      <c r="N529" s="7">
        <v>1</v>
      </c>
      <c r="Q529" s="7" t="s">
        <v>1056</v>
      </c>
      <c r="R529" s="7"/>
      <c r="U529" s="7">
        <v>4.67</v>
      </c>
      <c r="V529" s="7" t="s">
        <v>4687</v>
      </c>
      <c r="AA529" s="19">
        <v>18955.22</v>
      </c>
      <c r="AF529" s="38">
        <v>19</v>
      </c>
      <c r="AG529" s="44">
        <v>18955.22</v>
      </c>
      <c r="AH529" s="7" t="str">
        <f t="shared" si="17"/>
        <v>no</v>
      </c>
      <c r="AI529" s="6">
        <v>9264.8</v>
      </c>
      <c r="AJ529" s="7"/>
      <c r="AL529" t="s">
        <v>4709</v>
      </c>
      <c r="AM529" s="19">
        <v>18955.22</v>
      </c>
      <c r="AT529" s="7" t="s">
        <v>4709</v>
      </c>
      <c r="AU529" s="47">
        <v>8747.68</v>
      </c>
      <c r="AV529" s="7"/>
      <c r="AW529" s="7"/>
      <c r="AY529" s="7" t="s">
        <v>4710</v>
      </c>
      <c r="AZ529" s="47">
        <v>6664.69</v>
      </c>
      <c r="BA529" s="7"/>
      <c r="BB529" s="47"/>
      <c r="BD529" s="7">
        <v>2</v>
      </c>
      <c r="BE529" s="44">
        <v>18955.22</v>
      </c>
      <c r="BF529" s="7"/>
      <c r="BG529" s="47"/>
      <c r="BH529" s="7"/>
      <c r="BJ529" s="38">
        <v>19</v>
      </c>
      <c r="BK529" s="7">
        <v>3</v>
      </c>
      <c r="BL529" s="7" t="str">
        <f t="shared" si="16"/>
        <v>yes</v>
      </c>
      <c r="BM529" s="7">
        <v>1</v>
      </c>
      <c r="BN529" s="7"/>
    </row>
    <row r="530" ht="15.6" spans="2:66">
      <c r="B530" s="24" t="s">
        <v>1058</v>
      </c>
      <c r="G530" s="7" t="s">
        <v>4687</v>
      </c>
      <c r="K530" s="18" t="s">
        <v>4687</v>
      </c>
      <c r="N530" s="7" t="s">
        <v>4688</v>
      </c>
      <c r="Q530" s="7" t="s">
        <v>1058</v>
      </c>
      <c r="R530" s="7"/>
      <c r="U530" s="7">
        <v>6.87</v>
      </c>
      <c r="V530" s="7" t="s">
        <v>4687</v>
      </c>
      <c r="AA530" s="19">
        <v>18954.56</v>
      </c>
      <c r="AF530" s="38">
        <v>60</v>
      </c>
      <c r="AG530" s="44">
        <v>18954.56</v>
      </c>
      <c r="AH530" s="7" t="str">
        <f t="shared" si="17"/>
        <v>yes</v>
      </c>
      <c r="AI530" s="6">
        <v>9174.14</v>
      </c>
      <c r="AJ530" s="7"/>
      <c r="AL530" t="s">
        <v>4709</v>
      </c>
      <c r="AM530" s="19">
        <v>18954.56</v>
      </c>
      <c r="AT530" s="7" t="s">
        <v>4709</v>
      </c>
      <c r="AU530" s="47">
        <v>8733.23</v>
      </c>
      <c r="AV530" s="7"/>
      <c r="AW530" s="7"/>
      <c r="AY530" s="7" t="s">
        <v>4710</v>
      </c>
      <c r="AZ530" s="47">
        <v>6652.53</v>
      </c>
      <c r="BA530" s="7"/>
      <c r="BB530" s="47"/>
      <c r="BD530" s="7">
        <v>3</v>
      </c>
      <c r="BE530" s="44">
        <v>18954.56</v>
      </c>
      <c r="BF530" s="7"/>
      <c r="BG530" s="47"/>
      <c r="BH530" s="7"/>
      <c r="BJ530" s="38">
        <v>60</v>
      </c>
      <c r="BK530" s="7">
        <v>0</v>
      </c>
      <c r="BL530" s="7" t="str">
        <f t="shared" si="16"/>
        <v>no</v>
      </c>
      <c r="BM530" s="7">
        <v>1</v>
      </c>
      <c r="BN530" s="7"/>
    </row>
    <row r="531" ht="15.6" spans="2:66">
      <c r="B531" s="24" t="s">
        <v>1060</v>
      </c>
      <c r="G531" s="7" t="s">
        <v>4690</v>
      </c>
      <c r="K531" s="18" t="s">
        <v>4687</v>
      </c>
      <c r="N531" s="7">
        <v>1</v>
      </c>
      <c r="Q531" s="7" t="s">
        <v>1060</v>
      </c>
      <c r="R531" s="7"/>
      <c r="U531" s="7">
        <v>5.87</v>
      </c>
      <c r="V531" s="7" t="s">
        <v>4687</v>
      </c>
      <c r="AA531" s="19">
        <v>18932.81</v>
      </c>
      <c r="AF531" s="38">
        <v>43</v>
      </c>
      <c r="AG531" s="44">
        <v>18932.81</v>
      </c>
      <c r="AH531" s="7" t="str">
        <f t="shared" si="17"/>
        <v>no</v>
      </c>
      <c r="AI531" s="6">
        <v>9171.75</v>
      </c>
      <c r="AJ531" s="7"/>
      <c r="AL531" t="s">
        <v>4709</v>
      </c>
      <c r="AM531" s="19">
        <v>18932.81</v>
      </c>
      <c r="AT531" s="7" t="s">
        <v>4709</v>
      </c>
      <c r="AU531" s="47">
        <v>8701.84</v>
      </c>
      <c r="AV531" s="7"/>
      <c r="AW531" s="7"/>
      <c r="AY531" s="7" t="s">
        <v>4710</v>
      </c>
      <c r="AZ531" s="47">
        <v>6610.11</v>
      </c>
      <c r="BA531" s="7"/>
      <c r="BB531" s="47"/>
      <c r="BD531" s="7">
        <v>1</v>
      </c>
      <c r="BE531" s="44">
        <v>18932.81</v>
      </c>
      <c r="BF531" s="7"/>
      <c r="BG531" s="47"/>
      <c r="BH531" s="7"/>
      <c r="BJ531" s="38">
        <v>43</v>
      </c>
      <c r="BK531" s="7">
        <v>2</v>
      </c>
      <c r="BL531" s="7" t="str">
        <f t="shared" si="16"/>
        <v>no</v>
      </c>
      <c r="BM531" s="7">
        <v>3</v>
      </c>
      <c r="BN531" s="7"/>
    </row>
    <row r="532" ht="15.6" spans="2:66">
      <c r="B532" s="24" t="s">
        <v>1062</v>
      </c>
      <c r="G532" s="7" t="s">
        <v>4687</v>
      </c>
      <c r="K532" s="18" t="s">
        <v>4689</v>
      </c>
      <c r="N532" s="7">
        <v>1</v>
      </c>
      <c r="Q532" s="7" t="s">
        <v>1062</v>
      </c>
      <c r="R532" s="7"/>
      <c r="U532" s="7">
        <v>4.07</v>
      </c>
      <c r="V532" s="7" t="s">
        <v>4687</v>
      </c>
      <c r="AA532" s="19">
        <v>18903.49</v>
      </c>
      <c r="AF532" s="38">
        <v>27</v>
      </c>
      <c r="AG532" s="44">
        <v>18903.49</v>
      </c>
      <c r="AH532" s="7" t="str">
        <f t="shared" si="17"/>
        <v>no</v>
      </c>
      <c r="AI532" s="6">
        <v>9144.57</v>
      </c>
      <c r="AJ532" s="7"/>
      <c r="AL532" t="s">
        <v>4709</v>
      </c>
      <c r="AM532" s="19">
        <v>18903.49</v>
      </c>
      <c r="AT532" s="7" t="s">
        <v>4709</v>
      </c>
      <c r="AU532" s="47">
        <v>8688.86</v>
      </c>
      <c r="AV532" s="7"/>
      <c r="AW532" s="7"/>
      <c r="AY532" s="7" t="s">
        <v>4710</v>
      </c>
      <c r="AZ532" s="47">
        <v>6600.21</v>
      </c>
      <c r="BA532" s="7"/>
      <c r="BB532" s="47"/>
      <c r="BD532" s="7">
        <v>0</v>
      </c>
      <c r="BE532" s="44">
        <v>18903.49</v>
      </c>
      <c r="BF532" s="7"/>
      <c r="BG532" s="47"/>
      <c r="BH532" s="7"/>
      <c r="BJ532" s="38">
        <v>27</v>
      </c>
      <c r="BK532" s="7">
        <v>3</v>
      </c>
      <c r="BL532" s="7" t="str">
        <f t="shared" si="16"/>
        <v>yes</v>
      </c>
      <c r="BM532" s="7">
        <v>0</v>
      </c>
      <c r="BN532" s="7"/>
    </row>
    <row r="533" ht="15.6" spans="2:66">
      <c r="B533" s="24" t="s">
        <v>1064</v>
      </c>
      <c r="G533" s="7" t="s">
        <v>4690</v>
      </c>
      <c r="K533" s="18" t="s">
        <v>4687</v>
      </c>
      <c r="N533" s="7">
        <v>1</v>
      </c>
      <c r="Q533" s="7" t="s">
        <v>1064</v>
      </c>
      <c r="R533" s="7"/>
      <c r="U533" s="7">
        <v>6.47</v>
      </c>
      <c r="V533" s="7" t="s">
        <v>4689</v>
      </c>
      <c r="AA533" s="19">
        <v>18883.33</v>
      </c>
      <c r="AF533" s="38">
        <v>44</v>
      </c>
      <c r="AG533" s="44">
        <v>18883.33</v>
      </c>
      <c r="AH533" s="7" t="str">
        <f t="shared" si="17"/>
        <v>no</v>
      </c>
      <c r="AI533" s="6">
        <v>9140.95</v>
      </c>
      <c r="AJ533" s="7"/>
      <c r="AL533" t="s">
        <v>4709</v>
      </c>
      <c r="AM533" s="19">
        <v>18883.33</v>
      </c>
      <c r="AT533" s="7" t="s">
        <v>4709</v>
      </c>
      <c r="AU533" s="47">
        <v>8671.19</v>
      </c>
      <c r="AV533" s="7"/>
      <c r="AW533" s="7"/>
      <c r="AY533" s="7" t="s">
        <v>4710</v>
      </c>
      <c r="AZ533" s="47">
        <v>6552.01</v>
      </c>
      <c r="BA533" s="7"/>
      <c r="BB533" s="47"/>
      <c r="BD533" s="7">
        <v>1</v>
      </c>
      <c r="BE533" s="44">
        <v>18883.33</v>
      </c>
      <c r="BF533" s="7"/>
      <c r="BG533" s="47"/>
      <c r="BH533" s="7"/>
      <c r="BJ533" s="38">
        <v>44</v>
      </c>
      <c r="BK533" s="7">
        <v>2</v>
      </c>
      <c r="BL533" s="7" t="str">
        <f t="shared" si="16"/>
        <v>no</v>
      </c>
      <c r="BM533" s="7">
        <v>0</v>
      </c>
      <c r="BN533" s="7"/>
    </row>
    <row r="534" ht="15.6" spans="2:66">
      <c r="B534" s="24" t="s">
        <v>1066</v>
      </c>
      <c r="G534" s="7" t="s">
        <v>4687</v>
      </c>
      <c r="K534" s="18" t="s">
        <v>4687</v>
      </c>
      <c r="N534" s="7">
        <v>1</v>
      </c>
      <c r="Q534" s="7" t="s">
        <v>1066</v>
      </c>
      <c r="R534" s="7"/>
      <c r="U534" s="7">
        <v>5.14</v>
      </c>
      <c r="V534" s="7" t="s">
        <v>4689</v>
      </c>
      <c r="AA534" s="19">
        <v>18838.7</v>
      </c>
      <c r="AF534" s="38">
        <v>30</v>
      </c>
      <c r="AG534" s="44">
        <v>18838.7</v>
      </c>
      <c r="AH534" s="7" t="str">
        <f t="shared" si="17"/>
        <v>no</v>
      </c>
      <c r="AI534" s="6">
        <v>9095.94</v>
      </c>
      <c r="AJ534" s="7"/>
      <c r="AL534" t="s">
        <v>4709</v>
      </c>
      <c r="AM534" s="19">
        <v>18838.7</v>
      </c>
      <c r="AT534" s="7" t="s">
        <v>4709</v>
      </c>
      <c r="AU534" s="47">
        <v>8665.14</v>
      </c>
      <c r="AV534" s="7"/>
      <c r="AW534" s="7"/>
      <c r="AY534" s="7" t="s">
        <v>4710</v>
      </c>
      <c r="AZ534" s="47">
        <v>6455.86</v>
      </c>
      <c r="BA534" s="7"/>
      <c r="BB534" s="47"/>
      <c r="BD534" s="7">
        <v>1</v>
      </c>
      <c r="BE534" s="44">
        <v>18838.7</v>
      </c>
      <c r="BF534" s="7"/>
      <c r="BG534" s="47"/>
      <c r="BH534" s="7"/>
      <c r="BJ534" s="38">
        <v>30</v>
      </c>
      <c r="BK534" s="7">
        <v>3</v>
      </c>
      <c r="BL534" s="7" t="str">
        <f t="shared" si="16"/>
        <v>yes</v>
      </c>
      <c r="BM534" s="7">
        <v>3</v>
      </c>
      <c r="BN534" s="7"/>
    </row>
    <row r="535" ht="15.6" spans="2:66">
      <c r="B535" s="24" t="s">
        <v>1068</v>
      </c>
      <c r="G535" s="7" t="s">
        <v>4687</v>
      </c>
      <c r="K535" s="18" t="s">
        <v>4689</v>
      </c>
      <c r="N535" s="7" t="s">
        <v>4688</v>
      </c>
      <c r="Q535" s="7" t="s">
        <v>1068</v>
      </c>
      <c r="R535" s="7"/>
      <c r="U535" s="7">
        <v>9.77</v>
      </c>
      <c r="V535" s="7" t="s">
        <v>4687</v>
      </c>
      <c r="AA535" s="19">
        <v>18815.53</v>
      </c>
      <c r="AF535" s="38">
        <v>55</v>
      </c>
      <c r="AG535" s="44">
        <v>18815.53</v>
      </c>
      <c r="AH535" s="7" t="str">
        <f t="shared" si="17"/>
        <v>yes</v>
      </c>
      <c r="AI535" s="6">
        <v>8932.08</v>
      </c>
      <c r="AJ535" s="7"/>
      <c r="AL535" t="s">
        <v>4710</v>
      </c>
      <c r="AM535" s="19">
        <v>18815.53</v>
      </c>
      <c r="AT535" s="7" t="s">
        <v>4709</v>
      </c>
      <c r="AU535" s="47">
        <v>8627.54</v>
      </c>
      <c r="AV535" s="7"/>
      <c r="AW535" s="7"/>
      <c r="AY535" s="7" t="s">
        <v>4710</v>
      </c>
      <c r="AZ535" s="47">
        <v>6435.62</v>
      </c>
      <c r="BA535" s="7"/>
      <c r="BB535" s="47"/>
      <c r="BD535" s="7">
        <v>1</v>
      </c>
      <c r="BE535" s="44">
        <v>18815.53</v>
      </c>
      <c r="BF535" s="7"/>
      <c r="BG535" s="47"/>
      <c r="BH535" s="7"/>
      <c r="BJ535" s="38">
        <v>55</v>
      </c>
      <c r="BK535" s="7">
        <v>0</v>
      </c>
      <c r="BL535" s="7" t="str">
        <f t="shared" si="16"/>
        <v>no</v>
      </c>
      <c r="BM535" s="7">
        <v>0</v>
      </c>
      <c r="BN535" s="7"/>
    </row>
    <row r="536" ht="15.6" spans="2:66">
      <c r="B536" s="24" t="s">
        <v>1070</v>
      </c>
      <c r="G536" s="7" t="s">
        <v>4687</v>
      </c>
      <c r="K536" s="18" t="s">
        <v>4689</v>
      </c>
      <c r="N536" s="7">
        <v>2</v>
      </c>
      <c r="Q536" s="7" t="s">
        <v>1070</v>
      </c>
      <c r="R536" s="7"/>
      <c r="U536" s="7">
        <v>8.8</v>
      </c>
      <c r="V536" s="7" t="s">
        <v>4687</v>
      </c>
      <c r="AA536" s="19">
        <v>18806.15</v>
      </c>
      <c r="AF536" s="38">
        <v>52</v>
      </c>
      <c r="AG536" s="44">
        <v>18806.15</v>
      </c>
      <c r="AH536" s="7" t="str">
        <f t="shared" si="17"/>
        <v>yes</v>
      </c>
      <c r="AI536" s="6">
        <v>8908.47</v>
      </c>
      <c r="AJ536" s="7"/>
      <c r="AL536" t="s">
        <v>4709</v>
      </c>
      <c r="AM536" s="19">
        <v>18806.15</v>
      </c>
      <c r="AT536" s="7" t="s">
        <v>4709</v>
      </c>
      <c r="AU536" s="47">
        <v>8615.3</v>
      </c>
      <c r="AV536" s="7"/>
      <c r="AW536" s="7"/>
      <c r="AY536" s="7" t="s">
        <v>4710</v>
      </c>
      <c r="AZ536" s="47">
        <v>6356.27</v>
      </c>
      <c r="BA536" s="7"/>
      <c r="BB536" s="47"/>
      <c r="BD536" s="7">
        <v>2</v>
      </c>
      <c r="BE536" s="44">
        <v>18806.15</v>
      </c>
      <c r="BF536" s="7"/>
      <c r="BG536" s="47"/>
      <c r="BH536" s="7"/>
      <c r="BJ536" s="38">
        <v>52</v>
      </c>
      <c r="BK536" s="7">
        <v>0</v>
      </c>
      <c r="BL536" s="7" t="str">
        <f t="shared" si="16"/>
        <v>no</v>
      </c>
      <c r="BM536" s="7">
        <v>0</v>
      </c>
      <c r="BN536" s="7"/>
    </row>
    <row r="537" ht="15.6" spans="2:66">
      <c r="B537" s="24" t="s">
        <v>1072</v>
      </c>
      <c r="G537" s="7" t="s">
        <v>4687</v>
      </c>
      <c r="K537" s="18" t="s">
        <v>4687</v>
      </c>
      <c r="N537" s="7">
        <v>1</v>
      </c>
      <c r="Q537" s="7" t="s">
        <v>1072</v>
      </c>
      <c r="R537" s="7"/>
      <c r="U537" s="7">
        <v>5.84</v>
      </c>
      <c r="V537" s="7" t="s">
        <v>4689</v>
      </c>
      <c r="AA537" s="19">
        <v>18804.75</v>
      </c>
      <c r="AF537" s="38">
        <v>24</v>
      </c>
      <c r="AG537" s="44">
        <v>18804.75</v>
      </c>
      <c r="AH537" s="7" t="str">
        <f t="shared" si="17"/>
        <v>no</v>
      </c>
      <c r="AI537" s="6">
        <v>8800.49</v>
      </c>
      <c r="AJ537" s="7"/>
      <c r="AL537" t="s">
        <v>4710</v>
      </c>
      <c r="AM537" s="19">
        <v>18804.75</v>
      </c>
      <c r="AT537" s="7" t="s">
        <v>4709</v>
      </c>
      <c r="AU537" s="47">
        <v>8605.36</v>
      </c>
      <c r="AV537" s="7"/>
      <c r="AW537" s="7"/>
      <c r="AY537" s="7" t="s">
        <v>4710</v>
      </c>
      <c r="AZ537" s="47">
        <v>6123.57</v>
      </c>
      <c r="BA537" s="7"/>
      <c r="BB537" s="47"/>
      <c r="BD537" s="7">
        <v>1</v>
      </c>
      <c r="BE537" s="44">
        <v>18804.75</v>
      </c>
      <c r="BF537" s="7"/>
      <c r="BG537" s="47"/>
      <c r="BH537" s="7"/>
      <c r="BJ537" s="38">
        <v>24</v>
      </c>
      <c r="BK537" s="7">
        <v>0</v>
      </c>
      <c r="BL537" s="7" t="str">
        <f t="shared" si="16"/>
        <v>yes</v>
      </c>
      <c r="BM537" s="7">
        <v>3</v>
      </c>
      <c r="BN537" s="7"/>
    </row>
    <row r="538" ht="15.6" spans="2:66">
      <c r="B538" s="24" t="s">
        <v>1074</v>
      </c>
      <c r="G538" s="7" t="s">
        <v>4687</v>
      </c>
      <c r="K538" s="18" t="s">
        <v>4689</v>
      </c>
      <c r="N538" s="7">
        <v>1</v>
      </c>
      <c r="Q538" s="7" t="s">
        <v>1074</v>
      </c>
      <c r="R538" s="7"/>
      <c r="U538" s="7">
        <v>10.43</v>
      </c>
      <c r="V538" s="7" t="s">
        <v>4689</v>
      </c>
      <c r="AA538" s="19">
        <v>18767.74</v>
      </c>
      <c r="AF538" s="38">
        <v>36</v>
      </c>
      <c r="AG538" s="44">
        <v>18767.74</v>
      </c>
      <c r="AH538" s="7" t="str">
        <f t="shared" si="17"/>
        <v>no</v>
      </c>
      <c r="AI538" s="6">
        <v>8798.59</v>
      </c>
      <c r="AJ538" s="7"/>
      <c r="AL538" t="s">
        <v>4709</v>
      </c>
      <c r="AM538" s="19">
        <v>18767.74</v>
      </c>
      <c r="AT538" s="7" t="s">
        <v>4709</v>
      </c>
      <c r="AU538" s="47">
        <v>8603.82</v>
      </c>
      <c r="AV538" s="7"/>
      <c r="AW538" s="7"/>
      <c r="AY538" s="7" t="s">
        <v>4710</v>
      </c>
      <c r="AZ538" s="47">
        <v>6067.13</v>
      </c>
      <c r="BA538" s="7"/>
      <c r="BB538" s="47"/>
      <c r="BD538" s="7">
        <v>1</v>
      </c>
      <c r="BE538" s="44">
        <v>18767.74</v>
      </c>
      <c r="BF538" s="7"/>
      <c r="BG538" s="47"/>
      <c r="BH538" s="7"/>
      <c r="BJ538" s="38">
        <v>36</v>
      </c>
      <c r="BK538" s="7">
        <v>2</v>
      </c>
      <c r="BL538" s="7" t="str">
        <f t="shared" si="16"/>
        <v>yes</v>
      </c>
      <c r="BM538" s="7">
        <v>0</v>
      </c>
      <c r="BN538" s="7"/>
    </row>
    <row r="539" ht="15.6" spans="2:66">
      <c r="B539" s="24" t="s">
        <v>1076</v>
      </c>
      <c r="G539" s="7" t="s">
        <v>4687</v>
      </c>
      <c r="K539" s="18" t="s">
        <v>4689</v>
      </c>
      <c r="N539" s="7">
        <v>1</v>
      </c>
      <c r="Q539" s="7" t="s">
        <v>1076</v>
      </c>
      <c r="R539" s="7"/>
      <c r="U539" s="7">
        <v>4.25</v>
      </c>
      <c r="V539" s="7" t="s">
        <v>4687</v>
      </c>
      <c r="AA539" s="19">
        <v>18765.88</v>
      </c>
      <c r="AF539" s="38">
        <v>58</v>
      </c>
      <c r="AG539" s="44">
        <v>18765.88</v>
      </c>
      <c r="AH539" s="7" t="str">
        <f t="shared" si="17"/>
        <v>yes</v>
      </c>
      <c r="AI539" s="6">
        <v>8782.47</v>
      </c>
      <c r="AJ539" s="7"/>
      <c r="AL539" t="s">
        <v>4709</v>
      </c>
      <c r="AM539" s="19">
        <v>18765.88</v>
      </c>
      <c r="AT539" s="7" t="s">
        <v>4709</v>
      </c>
      <c r="AU539" s="47">
        <v>8601.33</v>
      </c>
      <c r="AV539" s="7"/>
      <c r="AW539" s="7"/>
      <c r="AY539" s="7" t="s">
        <v>4710</v>
      </c>
      <c r="AZ539" s="47">
        <v>5969.72</v>
      </c>
      <c r="BA539" s="7"/>
      <c r="BB539" s="47"/>
      <c r="BD539" s="7">
        <v>1</v>
      </c>
      <c r="BE539" s="44">
        <v>18765.88</v>
      </c>
      <c r="BF539" s="7"/>
      <c r="BG539" s="47"/>
      <c r="BH539" s="7"/>
      <c r="BJ539" s="38">
        <v>58</v>
      </c>
      <c r="BK539" s="7">
        <v>0</v>
      </c>
      <c r="BL539" s="7" t="str">
        <f t="shared" si="16"/>
        <v>no</v>
      </c>
      <c r="BM539" s="7">
        <v>1</v>
      </c>
      <c r="BN539" s="7"/>
    </row>
    <row r="540" ht="15.6" spans="2:66">
      <c r="B540" s="24" t="s">
        <v>1078</v>
      </c>
      <c r="G540" s="7" t="s">
        <v>4687</v>
      </c>
      <c r="K540" s="18" t="s">
        <v>4687</v>
      </c>
      <c r="N540" s="7" t="s">
        <v>4688</v>
      </c>
      <c r="Q540" s="7" t="s">
        <v>1078</v>
      </c>
      <c r="R540" s="7"/>
      <c r="U540" s="7">
        <v>4.89</v>
      </c>
      <c r="V540" s="7" t="s">
        <v>4689</v>
      </c>
      <c r="AA540" s="19">
        <v>18694.69</v>
      </c>
      <c r="AF540" s="38">
        <v>23</v>
      </c>
      <c r="AG540" s="44">
        <v>18694.69</v>
      </c>
      <c r="AH540" s="7" t="str">
        <f t="shared" si="17"/>
        <v>no</v>
      </c>
      <c r="AI540" s="6">
        <v>8760.12</v>
      </c>
      <c r="AJ540" s="7"/>
      <c r="AL540" t="s">
        <v>4709</v>
      </c>
      <c r="AM540" s="19">
        <v>18694.69</v>
      </c>
      <c r="AT540" s="7" t="s">
        <v>4709</v>
      </c>
      <c r="AU540" s="47">
        <v>8596.83</v>
      </c>
      <c r="AV540" s="7"/>
      <c r="AW540" s="7"/>
      <c r="AY540" s="7" t="s">
        <v>4710</v>
      </c>
      <c r="AZ540" s="47">
        <v>5934.38</v>
      </c>
      <c r="BA540" s="7"/>
      <c r="BB540" s="47"/>
      <c r="BD540" s="7">
        <v>3</v>
      </c>
      <c r="BE540" s="44">
        <v>18694.69</v>
      </c>
      <c r="BF540" s="7"/>
      <c r="BG540" s="47"/>
      <c r="BH540" s="7"/>
      <c r="BJ540" s="38">
        <v>23</v>
      </c>
      <c r="BK540" s="7">
        <v>1</v>
      </c>
      <c r="BL540" s="7" t="str">
        <f t="shared" si="16"/>
        <v>yes</v>
      </c>
      <c r="BM540" s="7">
        <v>3</v>
      </c>
      <c r="BN540" s="7"/>
    </row>
    <row r="541" ht="15.6" spans="2:66">
      <c r="B541" s="24" t="s">
        <v>1080</v>
      </c>
      <c r="G541" s="7" t="s">
        <v>4687</v>
      </c>
      <c r="K541" s="18" t="s">
        <v>4689</v>
      </c>
      <c r="N541" s="7">
        <v>1</v>
      </c>
      <c r="Q541" s="7" t="s">
        <v>1080</v>
      </c>
      <c r="R541" s="7"/>
      <c r="U541" s="7">
        <v>5.55</v>
      </c>
      <c r="V541" s="7" t="s">
        <v>4689</v>
      </c>
      <c r="AA541" s="19">
        <v>18682.74</v>
      </c>
      <c r="AF541" s="38">
        <v>27</v>
      </c>
      <c r="AG541" s="44">
        <v>18682.74</v>
      </c>
      <c r="AH541" s="7" t="str">
        <f t="shared" si="17"/>
        <v>no</v>
      </c>
      <c r="AI541" s="6">
        <v>8665.14</v>
      </c>
      <c r="AJ541" s="7"/>
      <c r="AL541" t="s">
        <v>4709</v>
      </c>
      <c r="AM541" s="19">
        <v>18682.74</v>
      </c>
      <c r="AT541" s="7" t="s">
        <v>4709</v>
      </c>
      <c r="AU541" s="47">
        <v>8582.3</v>
      </c>
      <c r="AV541" s="7"/>
      <c r="AW541" s="7"/>
      <c r="AY541" s="7" t="s">
        <v>4710</v>
      </c>
      <c r="AZ541" s="47">
        <v>5926.85</v>
      </c>
      <c r="BA541" s="7"/>
      <c r="BB541" s="47"/>
      <c r="BD541" s="7">
        <v>1</v>
      </c>
      <c r="BE541" s="44">
        <v>18682.74</v>
      </c>
      <c r="BF541" s="7"/>
      <c r="BG541" s="47"/>
      <c r="BH541" s="7"/>
      <c r="BJ541" s="38">
        <v>27</v>
      </c>
      <c r="BK541" s="7">
        <v>0</v>
      </c>
      <c r="BL541" s="7" t="str">
        <f t="shared" si="16"/>
        <v>yes</v>
      </c>
      <c r="BM541" s="7">
        <v>2</v>
      </c>
      <c r="BN541" s="7"/>
    </row>
    <row r="542" ht="15.6" spans="2:66">
      <c r="B542" s="24" t="s">
        <v>1082</v>
      </c>
      <c r="G542" s="7" t="s">
        <v>4687</v>
      </c>
      <c r="K542" s="18" t="s">
        <v>4687</v>
      </c>
      <c r="N542" s="7">
        <v>1</v>
      </c>
      <c r="Q542" s="7" t="s">
        <v>1082</v>
      </c>
      <c r="R542" s="7"/>
      <c r="U542" s="7">
        <v>4.52</v>
      </c>
      <c r="V542" s="7" t="s">
        <v>4689</v>
      </c>
      <c r="AA542" s="19">
        <v>18648.42</v>
      </c>
      <c r="AF542" s="38">
        <v>30</v>
      </c>
      <c r="AG542" s="44">
        <v>18648.42</v>
      </c>
      <c r="AH542" s="7" t="str">
        <f t="shared" si="17"/>
        <v>no</v>
      </c>
      <c r="AI542" s="6">
        <v>8665.09</v>
      </c>
      <c r="AJ542" s="7"/>
      <c r="AL542" t="s">
        <v>4709</v>
      </c>
      <c r="AM542" s="19">
        <v>18648.42</v>
      </c>
      <c r="AT542" s="7" t="s">
        <v>4709</v>
      </c>
      <c r="AU542" s="47">
        <v>8573.3</v>
      </c>
      <c r="AV542" s="7"/>
      <c r="AW542" s="7"/>
      <c r="AY542" s="7" t="s">
        <v>4710</v>
      </c>
      <c r="AZ542" s="47">
        <v>5709.16</v>
      </c>
      <c r="BA542" s="7"/>
      <c r="BB542" s="47"/>
      <c r="BD542" s="7">
        <v>2</v>
      </c>
      <c r="BE542" s="44">
        <v>18648.42</v>
      </c>
      <c r="BF542" s="7"/>
      <c r="BG542" s="47"/>
      <c r="BH542" s="7"/>
      <c r="BJ542" s="38">
        <v>30</v>
      </c>
      <c r="BK542" s="7">
        <v>3</v>
      </c>
      <c r="BL542" s="7" t="str">
        <f t="shared" si="16"/>
        <v>yes</v>
      </c>
      <c r="BM542" s="7">
        <v>0</v>
      </c>
      <c r="BN542" s="7"/>
    </row>
    <row r="543" ht="15.6" spans="2:66">
      <c r="B543" s="24" t="s">
        <v>1084</v>
      </c>
      <c r="G543" s="7" t="s">
        <v>4687</v>
      </c>
      <c r="K543" s="18" t="s">
        <v>4689</v>
      </c>
      <c r="N543" s="7">
        <v>1</v>
      </c>
      <c r="Q543" s="7" t="s">
        <v>1084</v>
      </c>
      <c r="R543" s="7"/>
      <c r="U543" s="7">
        <v>4.45</v>
      </c>
      <c r="V543" s="7" t="s">
        <v>4689</v>
      </c>
      <c r="AA543" s="19">
        <v>18608.26</v>
      </c>
      <c r="AF543" s="38">
        <v>27</v>
      </c>
      <c r="AG543" s="44">
        <v>18608.26</v>
      </c>
      <c r="AH543" s="7" t="str">
        <f t="shared" si="17"/>
        <v>no</v>
      </c>
      <c r="AI543" s="6">
        <v>8448.66</v>
      </c>
      <c r="AJ543" s="7"/>
      <c r="AL543" t="s">
        <v>4709</v>
      </c>
      <c r="AM543" s="19">
        <v>18608.26</v>
      </c>
      <c r="AT543" s="7" t="s">
        <v>4709</v>
      </c>
      <c r="AU543" s="47">
        <v>8572.04</v>
      </c>
      <c r="AV543" s="7"/>
      <c r="AW543" s="7"/>
      <c r="AY543" s="7" t="s">
        <v>4710</v>
      </c>
      <c r="AZ543" s="47">
        <v>5584.31</v>
      </c>
      <c r="BA543" s="7"/>
      <c r="BB543" s="47"/>
      <c r="BD543" s="7">
        <v>1</v>
      </c>
      <c r="BE543" s="44">
        <v>18608.26</v>
      </c>
      <c r="BF543" s="7"/>
      <c r="BG543" s="47"/>
      <c r="BH543" s="7"/>
      <c r="BJ543" s="38">
        <v>27</v>
      </c>
      <c r="BK543" s="7">
        <v>0</v>
      </c>
      <c r="BL543" s="7" t="str">
        <f t="shared" si="16"/>
        <v>yes</v>
      </c>
      <c r="BM543" s="7">
        <v>2</v>
      </c>
      <c r="BN543" s="7"/>
    </row>
    <row r="544" ht="15.6" spans="2:66">
      <c r="B544" s="24" t="s">
        <v>1086</v>
      </c>
      <c r="G544" s="7" t="s">
        <v>4687</v>
      </c>
      <c r="K544" s="18" t="s">
        <v>4687</v>
      </c>
      <c r="N544" s="7">
        <v>1</v>
      </c>
      <c r="Q544" s="7" t="s">
        <v>1086</v>
      </c>
      <c r="R544" s="7"/>
      <c r="U544" s="7">
        <v>4.72</v>
      </c>
      <c r="V544" s="7" t="s">
        <v>4689</v>
      </c>
      <c r="AA544" s="19">
        <v>18443.11</v>
      </c>
      <c r="AF544" s="38">
        <v>18</v>
      </c>
      <c r="AG544" s="44">
        <v>18443.11</v>
      </c>
      <c r="AH544" s="7" t="str">
        <f t="shared" si="17"/>
        <v>no</v>
      </c>
      <c r="AI544" s="6">
        <v>8440.05</v>
      </c>
      <c r="AJ544" s="7"/>
      <c r="AL544" t="s">
        <v>4713</v>
      </c>
      <c r="AM544" s="19">
        <v>18443.11</v>
      </c>
      <c r="AT544" s="7" t="s">
        <v>4709</v>
      </c>
      <c r="AU544" s="47">
        <v>8569.86</v>
      </c>
      <c r="AV544" s="7"/>
      <c r="AW544" s="7"/>
      <c r="AY544" s="7" t="s">
        <v>4710</v>
      </c>
      <c r="AZ544" s="47">
        <v>5438.75</v>
      </c>
      <c r="BA544" s="7"/>
      <c r="BB544" s="47"/>
      <c r="BD544" s="7">
        <v>3</v>
      </c>
      <c r="BE544" s="44">
        <v>18443.11</v>
      </c>
      <c r="BF544" s="7"/>
      <c r="BG544" s="47"/>
      <c r="BH544" s="7"/>
      <c r="BJ544" s="38">
        <v>18</v>
      </c>
      <c r="BK544" s="7">
        <v>3</v>
      </c>
      <c r="BL544" s="7" t="str">
        <f t="shared" si="16"/>
        <v>yes</v>
      </c>
      <c r="BM544" s="7">
        <v>0</v>
      </c>
      <c r="BN544" s="7"/>
    </row>
    <row r="545" ht="15.6" spans="2:66">
      <c r="B545" s="24" t="s">
        <v>1088</v>
      </c>
      <c r="G545" s="7" t="s">
        <v>4690</v>
      </c>
      <c r="K545" s="18" t="s">
        <v>4689</v>
      </c>
      <c r="N545" s="7">
        <v>1</v>
      </c>
      <c r="Q545" s="7" t="s">
        <v>1088</v>
      </c>
      <c r="R545" s="7"/>
      <c r="U545" s="7">
        <v>4.65</v>
      </c>
      <c r="V545" s="7" t="s">
        <v>4687</v>
      </c>
      <c r="AA545" s="19">
        <v>18328.24</v>
      </c>
      <c r="AF545" s="38">
        <v>25</v>
      </c>
      <c r="AG545" s="44">
        <v>18328.24</v>
      </c>
      <c r="AH545" s="7" t="str">
        <f t="shared" si="17"/>
        <v>no</v>
      </c>
      <c r="AI545" s="6">
        <v>8400.01</v>
      </c>
      <c r="AJ545" s="7"/>
      <c r="AL545" t="s">
        <v>4709</v>
      </c>
      <c r="AM545" s="19">
        <v>18328.24</v>
      </c>
      <c r="AT545" s="7" t="s">
        <v>4709</v>
      </c>
      <c r="AU545" s="47">
        <v>8567.25</v>
      </c>
      <c r="AV545" s="7"/>
      <c r="AW545" s="7"/>
      <c r="AY545" s="7" t="s">
        <v>4710</v>
      </c>
      <c r="AZ545" s="47">
        <v>5428.73</v>
      </c>
      <c r="BA545" s="7"/>
      <c r="BB545" s="47"/>
      <c r="BD545" s="7">
        <v>5</v>
      </c>
      <c r="BE545" s="44">
        <v>18328.24</v>
      </c>
      <c r="BF545" s="7"/>
      <c r="BG545" s="47"/>
      <c r="BH545" s="7"/>
      <c r="BJ545" s="38">
        <v>25</v>
      </c>
      <c r="BK545" s="7">
        <v>1</v>
      </c>
      <c r="BL545" s="7" t="str">
        <f t="shared" si="16"/>
        <v>yes</v>
      </c>
      <c r="BM545" s="7">
        <v>0</v>
      </c>
      <c r="BN545" s="7"/>
    </row>
    <row r="546" ht="15.6" spans="2:66">
      <c r="B546" s="24" t="s">
        <v>1090</v>
      </c>
      <c r="G546" s="7" t="s">
        <v>4690</v>
      </c>
      <c r="K546" s="18" t="s">
        <v>4689</v>
      </c>
      <c r="N546" s="7">
        <v>1</v>
      </c>
      <c r="Q546" s="7" t="s">
        <v>1090</v>
      </c>
      <c r="R546" s="7"/>
      <c r="U546" s="7">
        <v>11.34</v>
      </c>
      <c r="V546" s="7" t="s">
        <v>4687</v>
      </c>
      <c r="AA546" s="19">
        <v>18310.74</v>
      </c>
      <c r="AF546" s="38">
        <v>59</v>
      </c>
      <c r="AG546" s="44">
        <v>18310.74</v>
      </c>
      <c r="AH546" s="7" t="str">
        <f t="shared" si="17"/>
        <v>yes</v>
      </c>
      <c r="AI546" s="6">
        <v>8396.62</v>
      </c>
      <c r="AJ546" s="7"/>
      <c r="AL546" t="s">
        <v>4709</v>
      </c>
      <c r="AM546" s="19">
        <v>18310.74</v>
      </c>
      <c r="AT546" s="7" t="s">
        <v>4709</v>
      </c>
      <c r="AU546" s="47">
        <v>8556.91</v>
      </c>
      <c r="AV546" s="7"/>
      <c r="AW546" s="7"/>
      <c r="AY546" s="7" t="s">
        <v>4710</v>
      </c>
      <c r="AZ546" s="47">
        <v>5253.52</v>
      </c>
      <c r="BA546" s="7"/>
      <c r="BB546" s="47"/>
      <c r="BD546" s="7">
        <v>0</v>
      </c>
      <c r="BE546" s="44">
        <v>18310.74</v>
      </c>
      <c r="BF546" s="7"/>
      <c r="BG546" s="47"/>
      <c r="BH546" s="7"/>
      <c r="BJ546" s="38">
        <v>59</v>
      </c>
      <c r="BK546" s="7">
        <v>0</v>
      </c>
      <c r="BL546" s="7" t="str">
        <f t="shared" si="16"/>
        <v>no</v>
      </c>
      <c r="BM546" s="7">
        <v>0</v>
      </c>
      <c r="BN546" s="7"/>
    </row>
    <row r="547" ht="15.6" spans="2:66">
      <c r="B547" s="24" t="s">
        <v>1092</v>
      </c>
      <c r="G547" s="7" t="s">
        <v>4690</v>
      </c>
      <c r="K547" s="18" t="s">
        <v>4687</v>
      </c>
      <c r="N547" s="7">
        <v>1</v>
      </c>
      <c r="Q547" s="7" t="s">
        <v>1092</v>
      </c>
      <c r="R547" s="7"/>
      <c r="U547" s="7">
        <v>4.53</v>
      </c>
      <c r="V547" s="7" t="s">
        <v>4687</v>
      </c>
      <c r="AA547" s="19">
        <v>18259.22</v>
      </c>
      <c r="AF547" s="38">
        <v>29</v>
      </c>
      <c r="AG547" s="44">
        <v>18259.22</v>
      </c>
      <c r="AH547" s="7" t="str">
        <f t="shared" si="17"/>
        <v>no</v>
      </c>
      <c r="AI547" s="6">
        <v>8355.54</v>
      </c>
      <c r="AJ547" s="7"/>
      <c r="AL547" t="s">
        <v>4710</v>
      </c>
      <c r="AM547" s="19">
        <v>18259.22</v>
      </c>
      <c r="AT547" s="7" t="s">
        <v>4709</v>
      </c>
      <c r="AU547" s="47">
        <v>8551.35</v>
      </c>
      <c r="AV547" s="7"/>
      <c r="AW547" s="7"/>
      <c r="AY547" s="7" t="s">
        <v>4710</v>
      </c>
      <c r="AZ547" s="47">
        <v>5209.58</v>
      </c>
      <c r="BA547" s="7"/>
      <c r="BB547" s="47"/>
      <c r="BD547" s="7">
        <v>3</v>
      </c>
      <c r="BE547" s="44">
        <v>18259.22</v>
      </c>
      <c r="BF547" s="7"/>
      <c r="BG547" s="47"/>
      <c r="BH547" s="7"/>
      <c r="BJ547" s="38">
        <v>29</v>
      </c>
      <c r="BK547" s="7">
        <v>2</v>
      </c>
      <c r="BL547" s="7" t="str">
        <f t="shared" si="16"/>
        <v>yes</v>
      </c>
      <c r="BM547" s="7">
        <v>0</v>
      </c>
      <c r="BN547" s="7"/>
    </row>
    <row r="548" ht="15.6" spans="2:66">
      <c r="B548" s="24" t="s">
        <v>1094</v>
      </c>
      <c r="G548" s="7" t="s">
        <v>4687</v>
      </c>
      <c r="K548" s="18" t="s">
        <v>4687</v>
      </c>
      <c r="N548" s="7" t="s">
        <v>4688</v>
      </c>
      <c r="Q548" s="7" t="s">
        <v>1094</v>
      </c>
      <c r="R548" s="7"/>
      <c r="U548" s="7">
        <v>6.35</v>
      </c>
      <c r="V548" s="7" t="s">
        <v>4689</v>
      </c>
      <c r="AA548" s="19">
        <v>18246.5</v>
      </c>
      <c r="AF548" s="38">
        <v>23</v>
      </c>
      <c r="AG548" s="44">
        <v>18246.5</v>
      </c>
      <c r="AH548" s="7" t="str">
        <f t="shared" si="17"/>
        <v>no</v>
      </c>
      <c r="AI548" s="6">
        <v>8268</v>
      </c>
      <c r="AJ548" s="7"/>
      <c r="AL548" t="s">
        <v>4709</v>
      </c>
      <c r="AM548" s="19">
        <v>18246.5</v>
      </c>
      <c r="AT548" s="7" t="s">
        <v>4709</v>
      </c>
      <c r="AU548" s="47">
        <v>8547.69</v>
      </c>
      <c r="AV548" s="7"/>
      <c r="AW548" s="7"/>
      <c r="AY548" s="7" t="s">
        <v>4710</v>
      </c>
      <c r="AZ548" s="47">
        <v>5080.1</v>
      </c>
      <c r="BA548" s="7"/>
      <c r="BB548" s="47"/>
      <c r="BD548" s="7">
        <v>3</v>
      </c>
      <c r="BE548" s="44">
        <v>18246.5</v>
      </c>
      <c r="BF548" s="7"/>
      <c r="BG548" s="47"/>
      <c r="BH548" s="7"/>
      <c r="BJ548" s="38">
        <v>23</v>
      </c>
      <c r="BK548" s="7">
        <v>0</v>
      </c>
      <c r="BL548" s="7" t="str">
        <f t="shared" si="16"/>
        <v>yes</v>
      </c>
      <c r="BM548" s="7">
        <v>2</v>
      </c>
      <c r="BN548" s="7"/>
    </row>
    <row r="549" ht="15.6" spans="2:66">
      <c r="B549" s="24" t="s">
        <v>1096</v>
      </c>
      <c r="G549" s="7" t="s">
        <v>4687</v>
      </c>
      <c r="K549" s="18" t="s">
        <v>4687</v>
      </c>
      <c r="N549" s="7" t="s">
        <v>4688</v>
      </c>
      <c r="Q549" s="7" t="s">
        <v>1096</v>
      </c>
      <c r="R549" s="7"/>
      <c r="U549" s="7">
        <v>8.51</v>
      </c>
      <c r="V549" s="7" t="s">
        <v>4687</v>
      </c>
      <c r="AA549" s="19">
        <v>18223.45</v>
      </c>
      <c r="AF549" s="38">
        <v>57</v>
      </c>
      <c r="AG549" s="44">
        <v>18223.45</v>
      </c>
      <c r="AH549" s="7" t="str">
        <f t="shared" si="17"/>
        <v>yes</v>
      </c>
      <c r="AI549" s="6">
        <v>8188.12</v>
      </c>
      <c r="AJ549" s="7"/>
      <c r="AL549" t="s">
        <v>4709</v>
      </c>
      <c r="AM549" s="19">
        <v>18223.45</v>
      </c>
      <c r="AT549" s="7" t="s">
        <v>4709</v>
      </c>
      <c r="AU549" s="47">
        <v>8539.67</v>
      </c>
      <c r="AV549" s="7"/>
      <c r="AW549" s="7"/>
      <c r="AY549" s="7" t="s">
        <v>4710</v>
      </c>
      <c r="AZ549" s="47">
        <v>5031.27</v>
      </c>
      <c r="BA549" s="7"/>
      <c r="BB549" s="47"/>
      <c r="BD549" s="7">
        <v>0</v>
      </c>
      <c r="BE549" s="44">
        <v>18223.45</v>
      </c>
      <c r="BF549" s="7"/>
      <c r="BG549" s="47"/>
      <c r="BH549" s="7"/>
      <c r="BJ549" s="38">
        <v>57</v>
      </c>
      <c r="BK549" s="7">
        <v>0</v>
      </c>
      <c r="BL549" s="7" t="str">
        <f t="shared" si="16"/>
        <v>no</v>
      </c>
      <c r="BM549" s="7">
        <v>4</v>
      </c>
      <c r="BN549" s="7"/>
    </row>
    <row r="550" ht="15.6" spans="2:66">
      <c r="B550" s="24" t="s">
        <v>1098</v>
      </c>
      <c r="G550" s="7" t="s">
        <v>4687</v>
      </c>
      <c r="K550" s="18" t="s">
        <v>4689</v>
      </c>
      <c r="N550" s="7">
        <v>1</v>
      </c>
      <c r="Q550" s="7" t="s">
        <v>1098</v>
      </c>
      <c r="R550" s="7"/>
      <c r="U550" s="7">
        <v>8.59</v>
      </c>
      <c r="V550" s="7" t="s">
        <v>4687</v>
      </c>
      <c r="AA550" s="19">
        <v>18218.16</v>
      </c>
      <c r="AF550" s="38">
        <v>47</v>
      </c>
      <c r="AG550" s="44">
        <v>18218.16</v>
      </c>
      <c r="AH550" s="7" t="str">
        <f t="shared" si="17"/>
        <v>no</v>
      </c>
      <c r="AI550" s="6">
        <v>8177.9</v>
      </c>
      <c r="AJ550" s="7"/>
      <c r="AL550" t="s">
        <v>4709</v>
      </c>
      <c r="AM550" s="19">
        <v>18218.16</v>
      </c>
      <c r="AT550" s="7" t="s">
        <v>4709</v>
      </c>
      <c r="AU550" s="47">
        <v>8538.29</v>
      </c>
      <c r="AV550" s="7"/>
      <c r="AW550" s="7"/>
      <c r="AY550" s="7" t="s">
        <v>4710</v>
      </c>
      <c r="AZ550" s="47">
        <v>4894.75</v>
      </c>
      <c r="BA550" s="7"/>
      <c r="BB550" s="47"/>
      <c r="BD550" s="7">
        <v>2</v>
      </c>
      <c r="BE550" s="44">
        <v>18218.16</v>
      </c>
      <c r="BF550" s="7"/>
      <c r="BG550" s="47"/>
      <c r="BH550" s="7"/>
      <c r="BJ550" s="38">
        <v>47</v>
      </c>
      <c r="BK550" s="7">
        <v>1</v>
      </c>
      <c r="BL550" s="7" t="str">
        <f t="shared" si="16"/>
        <v>no</v>
      </c>
      <c r="BM550" s="7">
        <v>3</v>
      </c>
      <c r="BN550" s="7"/>
    </row>
    <row r="551" ht="15.6" spans="2:66">
      <c r="B551" s="24" t="s">
        <v>1100</v>
      </c>
      <c r="G551" s="7" t="s">
        <v>4687</v>
      </c>
      <c r="K551" s="18" t="s">
        <v>4689</v>
      </c>
      <c r="N551" s="7" t="s">
        <v>4688</v>
      </c>
      <c r="Q551" s="7" t="s">
        <v>1100</v>
      </c>
      <c r="R551" s="7"/>
      <c r="U551" s="7">
        <v>4.13</v>
      </c>
      <c r="V551" s="7" t="s">
        <v>4689</v>
      </c>
      <c r="AA551" s="19">
        <v>18208.34</v>
      </c>
      <c r="AF551" s="38">
        <v>21</v>
      </c>
      <c r="AG551" s="44">
        <v>18208.34</v>
      </c>
      <c r="AH551" s="7" t="str">
        <f t="shared" si="17"/>
        <v>no</v>
      </c>
      <c r="AI551" s="6">
        <v>8091.3</v>
      </c>
      <c r="AJ551" s="7"/>
      <c r="AL551" t="s">
        <v>4709</v>
      </c>
      <c r="AM551" s="19">
        <v>18208.34</v>
      </c>
      <c r="AT551" s="7" t="s">
        <v>4709</v>
      </c>
      <c r="AU551" s="47">
        <v>8534.67</v>
      </c>
      <c r="AV551" s="7"/>
      <c r="AW551" s="7"/>
      <c r="AY551" s="7" t="s">
        <v>4710</v>
      </c>
      <c r="AZ551" s="47">
        <v>4890</v>
      </c>
      <c r="BA551" s="7"/>
      <c r="BB551" s="47"/>
      <c r="BD551" s="7">
        <v>0</v>
      </c>
      <c r="BE551" s="44">
        <v>18208.34</v>
      </c>
      <c r="BF551" s="7"/>
      <c r="BG551" s="47"/>
      <c r="BH551" s="7"/>
      <c r="BJ551" s="38">
        <v>21</v>
      </c>
      <c r="BK551" s="7">
        <v>4</v>
      </c>
      <c r="BL551" s="7" t="str">
        <f t="shared" si="16"/>
        <v>yes</v>
      </c>
      <c r="BM551" s="7">
        <v>3</v>
      </c>
      <c r="BN551" s="7"/>
    </row>
    <row r="552" ht="15.6" spans="2:66">
      <c r="B552" s="24" t="s">
        <v>1102</v>
      </c>
      <c r="G552" s="7" t="s">
        <v>4687</v>
      </c>
      <c r="K552" s="18" t="s">
        <v>4687</v>
      </c>
      <c r="N552" s="7" t="s">
        <v>4688</v>
      </c>
      <c r="Q552" s="7" t="s">
        <v>1102</v>
      </c>
      <c r="R552" s="7"/>
      <c r="U552" s="7">
        <v>4.55</v>
      </c>
      <c r="V552" s="7" t="s">
        <v>4687</v>
      </c>
      <c r="AA552" s="19">
        <v>18157.88</v>
      </c>
      <c r="AF552" s="38">
        <v>46</v>
      </c>
      <c r="AG552" s="44">
        <v>18157.88</v>
      </c>
      <c r="AH552" s="7" t="str">
        <f t="shared" si="17"/>
        <v>no</v>
      </c>
      <c r="AI552" s="6">
        <v>8071.57</v>
      </c>
      <c r="AJ552" s="7"/>
      <c r="AL552" t="s">
        <v>4709</v>
      </c>
      <c r="AM552" s="19">
        <v>18157.88</v>
      </c>
      <c r="AT552" s="7" t="s">
        <v>4709</v>
      </c>
      <c r="AU552" s="47">
        <v>8527.53</v>
      </c>
      <c r="AV552" s="7"/>
      <c r="AW552" s="7"/>
      <c r="AY552" s="7" t="s">
        <v>4710</v>
      </c>
      <c r="AZ552" s="47">
        <v>4837.58</v>
      </c>
      <c r="BA552" s="7"/>
      <c r="BB552" s="47"/>
      <c r="BD552" s="7">
        <v>0</v>
      </c>
      <c r="BE552" s="44">
        <v>18157.88</v>
      </c>
      <c r="BF552" s="7"/>
      <c r="BG552" s="47"/>
      <c r="BH552" s="7"/>
      <c r="BJ552" s="38">
        <v>46</v>
      </c>
      <c r="BK552" s="7">
        <v>0</v>
      </c>
      <c r="BL552" s="7" t="str">
        <f t="shared" si="16"/>
        <v>no</v>
      </c>
      <c r="BM552" s="7">
        <v>0</v>
      </c>
      <c r="BN552" s="7"/>
    </row>
    <row r="553" ht="15.6" spans="2:66">
      <c r="B553" s="24" t="s">
        <v>1104</v>
      </c>
      <c r="G553" s="7" t="s">
        <v>4687</v>
      </c>
      <c r="K553" s="18" t="s">
        <v>4687</v>
      </c>
      <c r="N553" s="7" t="s">
        <v>4688</v>
      </c>
      <c r="Q553" s="7" t="s">
        <v>1104</v>
      </c>
      <c r="R553" s="7"/>
      <c r="U553" s="7">
        <v>4.52</v>
      </c>
      <c r="V553" s="7" t="s">
        <v>4689</v>
      </c>
      <c r="AA553" s="19">
        <v>18033.97</v>
      </c>
      <c r="AF553" s="38">
        <v>33</v>
      </c>
      <c r="AG553" s="44">
        <v>18033.97</v>
      </c>
      <c r="AH553" s="7" t="str">
        <f t="shared" si="17"/>
        <v>no</v>
      </c>
      <c r="AI553" s="6">
        <v>8067.83</v>
      </c>
      <c r="AJ553" s="7"/>
      <c r="AL553" t="s">
        <v>4709</v>
      </c>
      <c r="AM553" s="19">
        <v>18033.97</v>
      </c>
      <c r="AT553" s="7" t="s">
        <v>4709</v>
      </c>
      <c r="AU553" s="47">
        <v>8522</v>
      </c>
      <c r="AV553" s="7"/>
      <c r="AW553" s="7"/>
      <c r="AY553" s="7" t="s">
        <v>4710</v>
      </c>
      <c r="AZ553" s="47">
        <v>4762.33</v>
      </c>
      <c r="BA553" s="7"/>
      <c r="BB553" s="47"/>
      <c r="BD553" s="7">
        <v>3</v>
      </c>
      <c r="BE553" s="44">
        <v>18033.97</v>
      </c>
      <c r="BF553" s="7"/>
      <c r="BG553" s="47"/>
      <c r="BH553" s="7"/>
      <c r="BJ553" s="38">
        <v>33</v>
      </c>
      <c r="BK553" s="7">
        <v>0</v>
      </c>
      <c r="BL553" s="7" t="str">
        <f t="shared" si="16"/>
        <v>yes</v>
      </c>
      <c r="BM553" s="7">
        <v>1</v>
      </c>
      <c r="BN553" s="7"/>
    </row>
    <row r="554" ht="15.6" spans="2:66">
      <c r="B554" s="24" t="s">
        <v>1106</v>
      </c>
      <c r="G554" s="7" t="s">
        <v>4690</v>
      </c>
      <c r="K554" s="18" t="s">
        <v>4687</v>
      </c>
      <c r="N554" s="7">
        <v>1</v>
      </c>
      <c r="Q554" s="7" t="s">
        <v>1106</v>
      </c>
      <c r="R554" s="7"/>
      <c r="U554" s="7">
        <v>5.07</v>
      </c>
      <c r="V554" s="7" t="s">
        <v>4687</v>
      </c>
      <c r="AA554" s="19">
        <v>18031.19</v>
      </c>
      <c r="AF554" s="38">
        <v>43</v>
      </c>
      <c r="AG554" s="44">
        <v>18031.19</v>
      </c>
      <c r="AH554" s="7" t="str">
        <f t="shared" si="17"/>
        <v>no</v>
      </c>
      <c r="AI554" s="6">
        <v>8062.31</v>
      </c>
      <c r="AJ554" s="7"/>
      <c r="AL554" t="s">
        <v>4709</v>
      </c>
      <c r="AM554" s="19">
        <v>18031.19</v>
      </c>
      <c r="AT554" s="7" t="s">
        <v>4709</v>
      </c>
      <c r="AU554" s="47">
        <v>8520.03</v>
      </c>
      <c r="AV554" s="7"/>
      <c r="AW554" s="7"/>
      <c r="AY554" s="7" t="s">
        <v>4710</v>
      </c>
      <c r="AZ554" s="47">
        <v>4751.07</v>
      </c>
      <c r="BA554" s="7"/>
      <c r="BB554" s="47"/>
      <c r="BD554" s="7">
        <v>3</v>
      </c>
      <c r="BE554" s="44">
        <v>18031.19</v>
      </c>
      <c r="BF554" s="7"/>
      <c r="BG554" s="47"/>
      <c r="BH554" s="7"/>
      <c r="BJ554" s="38">
        <v>43</v>
      </c>
      <c r="BK554" s="7">
        <v>2</v>
      </c>
      <c r="BL554" s="7" t="str">
        <f t="shared" si="16"/>
        <v>no</v>
      </c>
      <c r="BM554" s="7">
        <v>5</v>
      </c>
      <c r="BN554" s="7"/>
    </row>
    <row r="555" ht="15.6" spans="2:66">
      <c r="B555" s="24" t="s">
        <v>1108</v>
      </c>
      <c r="G555" s="7" t="s">
        <v>4690</v>
      </c>
      <c r="K555" s="18" t="s">
        <v>4689</v>
      </c>
      <c r="N555" s="7">
        <v>1</v>
      </c>
      <c r="Q555" s="7" t="s">
        <v>1108</v>
      </c>
      <c r="R555" s="7"/>
      <c r="U555" s="7">
        <v>4.04</v>
      </c>
      <c r="V555" s="7" t="s">
        <v>4687</v>
      </c>
      <c r="AA555" s="19">
        <v>18031.16</v>
      </c>
      <c r="AF555" s="38">
        <v>25</v>
      </c>
      <c r="AG555" s="44">
        <v>18031.16</v>
      </c>
      <c r="AH555" s="7" t="str">
        <f t="shared" si="17"/>
        <v>no</v>
      </c>
      <c r="AI555" s="6">
        <v>8004.96</v>
      </c>
      <c r="AJ555" s="7"/>
      <c r="AL555" t="s">
        <v>4709</v>
      </c>
      <c r="AM555" s="19">
        <v>18031.16</v>
      </c>
      <c r="AT555" s="7" t="s">
        <v>4709</v>
      </c>
      <c r="AU555" s="47">
        <v>8516.83</v>
      </c>
      <c r="AV555" s="7"/>
      <c r="AW555" s="7"/>
      <c r="AY555" s="7" t="s">
        <v>4710</v>
      </c>
      <c r="AZ555" s="47">
        <v>4686.39</v>
      </c>
      <c r="BA555" s="7"/>
      <c r="BB555" s="47"/>
      <c r="BD555" s="7">
        <v>4</v>
      </c>
      <c r="BE555" s="44">
        <v>18031.16</v>
      </c>
      <c r="BF555" s="7"/>
      <c r="BG555" s="47"/>
      <c r="BH555" s="7"/>
      <c r="BJ555" s="38">
        <v>25</v>
      </c>
      <c r="BK555" s="7">
        <v>0</v>
      </c>
      <c r="BL555" s="7" t="str">
        <f t="shared" si="16"/>
        <v>yes</v>
      </c>
      <c r="BM555" s="7">
        <v>1</v>
      </c>
      <c r="BN555" s="7"/>
    </row>
    <row r="556" ht="15.6" spans="2:66">
      <c r="B556" s="24" t="s">
        <v>1110</v>
      </c>
      <c r="G556" s="7" t="s">
        <v>4687</v>
      </c>
      <c r="K556" s="18" t="s">
        <v>4689</v>
      </c>
      <c r="N556" s="7" t="s">
        <v>4688</v>
      </c>
      <c r="Q556" s="7" t="s">
        <v>1110</v>
      </c>
      <c r="R556" s="7"/>
      <c r="U556" s="7">
        <v>5.3</v>
      </c>
      <c r="V556" s="7" t="s">
        <v>4687</v>
      </c>
      <c r="AA556" s="19">
        <v>17942.11</v>
      </c>
      <c r="AF556" s="38">
        <v>46</v>
      </c>
      <c r="AG556" s="44">
        <v>17942.11</v>
      </c>
      <c r="AH556" s="7" t="str">
        <f t="shared" si="17"/>
        <v>no</v>
      </c>
      <c r="AI556" s="6">
        <v>7958.13</v>
      </c>
      <c r="AJ556" s="7"/>
      <c r="AL556" t="s">
        <v>4709</v>
      </c>
      <c r="AM556" s="19">
        <v>17942.11</v>
      </c>
      <c r="AT556" s="7" t="s">
        <v>4709</v>
      </c>
      <c r="AU556" s="47">
        <v>8515.76</v>
      </c>
      <c r="AV556" s="7"/>
      <c r="AW556" s="7"/>
      <c r="AY556" s="7" t="s">
        <v>4710</v>
      </c>
      <c r="AZ556" s="47">
        <v>4667.61</v>
      </c>
      <c r="BA556" s="7"/>
      <c r="BB556" s="47"/>
      <c r="BD556" s="7">
        <v>0</v>
      </c>
      <c r="BE556" s="44">
        <v>17942.11</v>
      </c>
      <c r="BF556" s="7"/>
      <c r="BG556" s="47"/>
      <c r="BH556" s="7"/>
      <c r="BJ556" s="38">
        <v>46</v>
      </c>
      <c r="BK556" s="7">
        <v>2</v>
      </c>
      <c r="BL556" s="7" t="str">
        <f t="shared" si="16"/>
        <v>no</v>
      </c>
      <c r="BM556" s="7">
        <v>3</v>
      </c>
      <c r="BN556" s="7"/>
    </row>
    <row r="557" ht="15.6" spans="2:66">
      <c r="B557" s="24" t="s">
        <v>1112</v>
      </c>
      <c r="G557" s="7" t="s">
        <v>4690</v>
      </c>
      <c r="K557" s="18" t="s">
        <v>4689</v>
      </c>
      <c r="N557" s="7">
        <v>1</v>
      </c>
      <c r="Q557" s="7" t="s">
        <v>1112</v>
      </c>
      <c r="R557" s="7"/>
      <c r="U557" s="7">
        <v>8.64</v>
      </c>
      <c r="V557" s="7" t="s">
        <v>4687</v>
      </c>
      <c r="AA557" s="19">
        <v>17929.3</v>
      </c>
      <c r="AF557" s="38">
        <v>59</v>
      </c>
      <c r="AG557" s="44">
        <v>17929.3</v>
      </c>
      <c r="AH557" s="7" t="str">
        <f t="shared" si="17"/>
        <v>yes</v>
      </c>
      <c r="AI557" s="6">
        <v>7953.72</v>
      </c>
      <c r="AJ557" s="7"/>
      <c r="AL557" t="s">
        <v>4709</v>
      </c>
      <c r="AM557" s="19">
        <v>17929.3</v>
      </c>
      <c r="AT557" s="7" t="s">
        <v>4709</v>
      </c>
      <c r="AU557" s="47">
        <v>8471.65</v>
      </c>
      <c r="AV557" s="7"/>
      <c r="AW557" s="7"/>
      <c r="AY557" s="7" t="s">
        <v>4710</v>
      </c>
      <c r="AZ557" s="47">
        <v>4463.21</v>
      </c>
      <c r="BA557" s="7"/>
      <c r="BB557" s="47"/>
      <c r="BD557" s="7">
        <v>0</v>
      </c>
      <c r="BE557" s="44">
        <v>17929.3</v>
      </c>
      <c r="BF557" s="7"/>
      <c r="BG557" s="47"/>
      <c r="BH557" s="7"/>
      <c r="BJ557" s="38">
        <v>59</v>
      </c>
      <c r="BK557" s="7">
        <v>0</v>
      </c>
      <c r="BL557" s="7" t="str">
        <f t="shared" si="16"/>
        <v>no</v>
      </c>
      <c r="BM557" s="7">
        <v>2</v>
      </c>
      <c r="BN557" s="7"/>
    </row>
    <row r="558" ht="15.6" spans="2:66">
      <c r="B558" s="24" t="s">
        <v>1114</v>
      </c>
      <c r="G558" s="7" t="s">
        <v>4690</v>
      </c>
      <c r="K558" s="18" t="s">
        <v>4687</v>
      </c>
      <c r="N558" s="7">
        <v>1</v>
      </c>
      <c r="Q558" s="7" t="s">
        <v>1114</v>
      </c>
      <c r="R558" s="7"/>
      <c r="U558" s="7">
        <v>4.03</v>
      </c>
      <c r="V558" s="7" t="s">
        <v>4687</v>
      </c>
      <c r="AA558" s="19">
        <v>17904.53</v>
      </c>
      <c r="AF558" s="38">
        <v>43</v>
      </c>
      <c r="AG558" s="44">
        <v>17904.53</v>
      </c>
      <c r="AH558" s="7" t="str">
        <f t="shared" si="17"/>
        <v>no</v>
      </c>
      <c r="AI558" s="6">
        <v>7896.41</v>
      </c>
      <c r="AJ558" s="7"/>
      <c r="AL558" t="s">
        <v>4710</v>
      </c>
      <c r="AM558" s="19">
        <v>17904.53</v>
      </c>
      <c r="AT558" s="7" t="s">
        <v>4709</v>
      </c>
      <c r="AU558" s="47">
        <v>8466.35</v>
      </c>
      <c r="AV558" s="7"/>
      <c r="AW558" s="7"/>
      <c r="AY558" s="7" t="s">
        <v>4710</v>
      </c>
      <c r="AZ558" s="47">
        <v>4435.09</v>
      </c>
      <c r="BA558" s="7"/>
      <c r="BB558" s="47"/>
      <c r="BD558" s="7">
        <v>2</v>
      </c>
      <c r="BE558" s="44">
        <v>17904.53</v>
      </c>
      <c r="BF558" s="7"/>
      <c r="BG558" s="47"/>
      <c r="BH558" s="7"/>
      <c r="BJ558" s="38">
        <v>43</v>
      </c>
      <c r="BK558" s="7">
        <v>2</v>
      </c>
      <c r="BL558" s="7" t="str">
        <f t="shared" si="16"/>
        <v>no</v>
      </c>
      <c r="BM558" s="7">
        <v>3</v>
      </c>
      <c r="BN558" s="7"/>
    </row>
    <row r="559" ht="15.6" spans="2:66">
      <c r="B559" s="24" t="s">
        <v>1116</v>
      </c>
      <c r="G559" s="7" t="s">
        <v>4687</v>
      </c>
      <c r="K559" s="18" t="s">
        <v>4689</v>
      </c>
      <c r="N559" s="7">
        <v>2</v>
      </c>
      <c r="Q559" s="7" t="s">
        <v>1116</v>
      </c>
      <c r="R559" s="7"/>
      <c r="U559" s="7">
        <v>4.26</v>
      </c>
      <c r="V559" s="7" t="s">
        <v>4687</v>
      </c>
      <c r="AA559" s="19">
        <v>17882.67</v>
      </c>
      <c r="AF559" s="38">
        <v>56</v>
      </c>
      <c r="AG559" s="44">
        <v>17882.67</v>
      </c>
      <c r="AH559" s="7" t="str">
        <f t="shared" si="17"/>
        <v>yes</v>
      </c>
      <c r="AI559" s="6">
        <v>7736.39</v>
      </c>
      <c r="AJ559" s="7"/>
      <c r="AL559" t="s">
        <v>4709</v>
      </c>
      <c r="AM559" s="19">
        <v>17882.67</v>
      </c>
      <c r="AT559" s="7" t="s">
        <v>4709</v>
      </c>
      <c r="AU559" s="47">
        <v>8457.82</v>
      </c>
      <c r="AV559" s="7"/>
      <c r="AW559" s="7"/>
      <c r="AY559" s="7" t="s">
        <v>4710</v>
      </c>
      <c r="AZ559" s="47">
        <v>4428.89</v>
      </c>
      <c r="BA559" s="7"/>
      <c r="BB559" s="47"/>
      <c r="BD559" s="7">
        <v>3</v>
      </c>
      <c r="BE559" s="44">
        <v>17882.67</v>
      </c>
      <c r="BF559" s="7"/>
      <c r="BG559" s="47"/>
      <c r="BH559" s="7"/>
      <c r="BJ559" s="38">
        <v>56</v>
      </c>
      <c r="BK559" s="7">
        <v>0</v>
      </c>
      <c r="BL559" s="7" t="str">
        <f t="shared" si="16"/>
        <v>no</v>
      </c>
      <c r="BM559" s="7">
        <v>0</v>
      </c>
      <c r="BN559" s="7"/>
    </row>
    <row r="560" ht="15.6" spans="2:66">
      <c r="B560" s="24" t="s">
        <v>1118</v>
      </c>
      <c r="G560" s="7" t="s">
        <v>4690</v>
      </c>
      <c r="K560" s="18" t="s">
        <v>4687</v>
      </c>
      <c r="N560" s="7">
        <v>1</v>
      </c>
      <c r="Q560" s="7" t="s">
        <v>1118</v>
      </c>
      <c r="R560" s="7"/>
      <c r="U560" s="7">
        <v>5.35</v>
      </c>
      <c r="V560" s="7" t="s">
        <v>4689</v>
      </c>
      <c r="AA560" s="19">
        <v>17878.9</v>
      </c>
      <c r="AF560" s="38">
        <v>19</v>
      </c>
      <c r="AG560" s="44">
        <v>17878.9</v>
      </c>
      <c r="AH560" s="7" t="str">
        <f t="shared" si="17"/>
        <v>no</v>
      </c>
      <c r="AI560" s="6">
        <v>7680.92</v>
      </c>
      <c r="AJ560" s="7"/>
      <c r="AL560" t="s">
        <v>4710</v>
      </c>
      <c r="AM560" s="19">
        <v>17878.9</v>
      </c>
      <c r="AT560" s="7" t="s">
        <v>4709</v>
      </c>
      <c r="AU560" s="47">
        <v>8450.82</v>
      </c>
      <c r="AV560" s="7"/>
      <c r="AW560" s="7"/>
      <c r="AY560" s="7" t="s">
        <v>4710</v>
      </c>
      <c r="AZ560" s="47">
        <v>4399.73</v>
      </c>
      <c r="BA560" s="7"/>
      <c r="BB560" s="47"/>
      <c r="BD560" s="7">
        <v>1</v>
      </c>
      <c r="BE560" s="44">
        <v>17878.9</v>
      </c>
      <c r="BF560" s="7"/>
      <c r="BG560" s="47"/>
      <c r="BH560" s="7"/>
      <c r="BJ560" s="38">
        <v>19</v>
      </c>
      <c r="BK560" s="7">
        <v>0</v>
      </c>
      <c r="BL560" s="7" t="str">
        <f t="shared" si="16"/>
        <v>yes</v>
      </c>
      <c r="BM560" s="7">
        <v>3</v>
      </c>
      <c r="BN560" s="7"/>
    </row>
    <row r="561" ht="15.6" spans="2:66">
      <c r="B561" s="24" t="s">
        <v>1120</v>
      </c>
      <c r="G561" s="7" t="s">
        <v>4687</v>
      </c>
      <c r="K561" s="18" t="s">
        <v>4687</v>
      </c>
      <c r="N561" s="7" t="s">
        <v>4688</v>
      </c>
      <c r="Q561" s="7" t="s">
        <v>1122</v>
      </c>
      <c r="R561" s="7"/>
      <c r="U561" s="7">
        <v>4.5</v>
      </c>
      <c r="V561" s="7" t="s">
        <v>4687</v>
      </c>
      <c r="AA561" s="19">
        <v>17862.92</v>
      </c>
      <c r="AF561" s="38">
        <v>28</v>
      </c>
      <c r="AG561" s="44">
        <v>17862.92</v>
      </c>
      <c r="AH561" s="7" t="str">
        <f t="shared" si="17"/>
        <v>no</v>
      </c>
      <c r="AI561" s="6">
        <v>7657.69</v>
      </c>
      <c r="AJ561" s="7"/>
      <c r="AL561" t="s">
        <v>4709</v>
      </c>
      <c r="AM561" s="19">
        <v>17862.92</v>
      </c>
      <c r="AT561" s="7" t="s">
        <v>4709</v>
      </c>
      <c r="AU561" s="47">
        <v>8442.67</v>
      </c>
      <c r="AV561" s="7"/>
      <c r="AW561" s="7"/>
      <c r="AY561" s="7" t="s">
        <v>4710</v>
      </c>
      <c r="AZ561" s="47">
        <v>4266.17</v>
      </c>
      <c r="BA561" s="7"/>
      <c r="BB561" s="47"/>
      <c r="BD561" s="7">
        <v>2</v>
      </c>
      <c r="BE561" s="44">
        <v>17862.92</v>
      </c>
      <c r="BF561" s="7"/>
      <c r="BG561" s="47"/>
      <c r="BH561" s="7"/>
      <c r="BJ561" s="38">
        <v>28</v>
      </c>
      <c r="BK561" s="7">
        <v>3</v>
      </c>
      <c r="BL561" s="7" t="str">
        <f t="shared" si="16"/>
        <v>yes</v>
      </c>
      <c r="BM561" s="7">
        <v>1</v>
      </c>
      <c r="BN561" s="7"/>
    </row>
    <row r="562" ht="15.6" spans="2:66">
      <c r="B562" s="24" t="s">
        <v>1122</v>
      </c>
      <c r="G562" s="7" t="s">
        <v>4687</v>
      </c>
      <c r="K562" s="18" t="s">
        <v>4689</v>
      </c>
      <c r="N562" s="7">
        <v>2</v>
      </c>
      <c r="Q562" s="7" t="s">
        <v>1124</v>
      </c>
      <c r="R562" s="7"/>
      <c r="U562" s="7">
        <v>8.38</v>
      </c>
      <c r="V562" s="7" t="s">
        <v>4687</v>
      </c>
      <c r="AA562" s="19">
        <v>17832.6</v>
      </c>
      <c r="AF562" s="38">
        <v>32</v>
      </c>
      <c r="AG562" s="44">
        <v>17832.6</v>
      </c>
      <c r="AH562" s="7" t="str">
        <f t="shared" si="17"/>
        <v>no</v>
      </c>
      <c r="AI562" s="6">
        <v>7609.6</v>
      </c>
      <c r="AJ562" s="7"/>
      <c r="AL562" t="s">
        <v>4709</v>
      </c>
      <c r="AM562" s="19">
        <v>17832.6</v>
      </c>
      <c r="AT562" s="7" t="s">
        <v>4709</v>
      </c>
      <c r="AU562" s="47">
        <v>8410.05</v>
      </c>
      <c r="AV562" s="7"/>
      <c r="AW562" s="7"/>
      <c r="AY562" s="7" t="s">
        <v>4710</v>
      </c>
      <c r="AZ562" s="47">
        <v>4260.74</v>
      </c>
      <c r="BA562" s="7"/>
      <c r="BB562" s="47"/>
      <c r="BD562" s="7">
        <v>1</v>
      </c>
      <c r="BE562" s="44">
        <v>17832.6</v>
      </c>
      <c r="BF562" s="7"/>
      <c r="BG562" s="47"/>
      <c r="BH562" s="7"/>
      <c r="BJ562" s="38">
        <v>32</v>
      </c>
      <c r="BK562" s="7">
        <v>1</v>
      </c>
      <c r="BL562" s="7" t="str">
        <f t="shared" si="16"/>
        <v>yes</v>
      </c>
      <c r="BM562" s="7">
        <v>1</v>
      </c>
      <c r="BN562" s="7"/>
    </row>
    <row r="563" ht="15.6" spans="2:66">
      <c r="B563" s="24" t="s">
        <v>1124</v>
      </c>
      <c r="G563" s="7" t="s">
        <v>4687</v>
      </c>
      <c r="K563" s="18" t="s">
        <v>4687</v>
      </c>
      <c r="N563" s="7" t="s">
        <v>4688</v>
      </c>
      <c r="Q563" s="7" t="s">
        <v>1126</v>
      </c>
      <c r="R563" s="7"/>
      <c r="U563" s="7">
        <v>7.03</v>
      </c>
      <c r="V563" s="7" t="s">
        <v>4689</v>
      </c>
      <c r="AA563" s="19">
        <v>17779.94</v>
      </c>
      <c r="AF563" s="38">
        <v>52</v>
      </c>
      <c r="AG563" s="44">
        <v>17779.94</v>
      </c>
      <c r="AH563" s="7" t="str">
        <f t="shared" si="17"/>
        <v>yes</v>
      </c>
      <c r="AI563" s="6">
        <v>7585.62</v>
      </c>
      <c r="AJ563" s="7"/>
      <c r="AL563" t="s">
        <v>4709</v>
      </c>
      <c r="AM563" s="19">
        <v>17779.94</v>
      </c>
      <c r="AT563" s="7" t="s">
        <v>4709</v>
      </c>
      <c r="AU563" s="47">
        <v>8400.01</v>
      </c>
      <c r="AV563" s="7"/>
      <c r="AW563" s="7"/>
      <c r="AY563" s="7" t="s">
        <v>4710</v>
      </c>
      <c r="AZ563" s="47">
        <v>4243.59</v>
      </c>
      <c r="BA563" s="7"/>
      <c r="BB563" s="47"/>
      <c r="BD563" s="7">
        <v>5</v>
      </c>
      <c r="BE563" s="44">
        <v>17779.94</v>
      </c>
      <c r="BF563" s="7"/>
      <c r="BG563" s="47"/>
      <c r="BH563" s="7"/>
      <c r="BJ563" s="38">
        <v>52</v>
      </c>
      <c r="BK563" s="7">
        <v>0</v>
      </c>
      <c r="BL563" s="7" t="str">
        <f t="shared" si="16"/>
        <v>no</v>
      </c>
      <c r="BM563" s="7">
        <v>1</v>
      </c>
      <c r="BN563" s="7"/>
    </row>
    <row r="564" ht="15.6" spans="2:66">
      <c r="B564" s="24" t="s">
        <v>1126</v>
      </c>
      <c r="G564" s="7" t="s">
        <v>4690</v>
      </c>
      <c r="K564" s="18" t="s">
        <v>4689</v>
      </c>
      <c r="N564" s="7">
        <v>1</v>
      </c>
      <c r="Q564" s="7" t="s">
        <v>1128</v>
      </c>
      <c r="R564" s="7"/>
      <c r="U564" s="7">
        <v>8.75</v>
      </c>
      <c r="V564" s="7" t="s">
        <v>4687</v>
      </c>
      <c r="AA564" s="19">
        <v>17777.73</v>
      </c>
      <c r="AF564" s="38">
        <v>20</v>
      </c>
      <c r="AG564" s="44">
        <v>17777.73</v>
      </c>
      <c r="AH564" s="7" t="str">
        <f t="shared" si="17"/>
        <v>no</v>
      </c>
      <c r="AI564" s="6">
        <v>7463.51</v>
      </c>
      <c r="AJ564" s="7"/>
      <c r="AL564" t="s">
        <v>4709</v>
      </c>
      <c r="AM564" s="19">
        <v>17777.73</v>
      </c>
      <c r="AT564" s="7" t="s">
        <v>4709</v>
      </c>
      <c r="AU564" s="47">
        <v>8396.62</v>
      </c>
      <c r="AV564" s="7"/>
      <c r="AW564" s="7"/>
      <c r="AY564" s="7" t="s">
        <v>4710</v>
      </c>
      <c r="AZ564" s="47">
        <v>4237.13</v>
      </c>
      <c r="BA564" s="7"/>
      <c r="BB564" s="47"/>
      <c r="BD564" s="7">
        <v>2</v>
      </c>
      <c r="BE564" s="44">
        <v>17777.73</v>
      </c>
      <c r="BF564" s="7"/>
      <c r="BG564" s="47"/>
      <c r="BH564" s="7"/>
      <c r="BJ564" s="38">
        <v>20</v>
      </c>
      <c r="BK564" s="7">
        <v>1</v>
      </c>
      <c r="BL564" s="7" t="str">
        <f t="shared" si="16"/>
        <v>yes</v>
      </c>
      <c r="BM564" s="7">
        <v>1</v>
      </c>
      <c r="BN564" s="7"/>
    </row>
    <row r="565" ht="15.6" spans="2:66">
      <c r="B565" s="24" t="s">
        <v>1128</v>
      </c>
      <c r="G565" s="7" t="s">
        <v>4687</v>
      </c>
      <c r="K565" s="18" t="s">
        <v>4687</v>
      </c>
      <c r="N565" s="7" t="s">
        <v>4688</v>
      </c>
      <c r="Q565" s="7" t="s">
        <v>1130</v>
      </c>
      <c r="R565" s="7"/>
      <c r="U565" s="7">
        <v>9.51</v>
      </c>
      <c r="V565" s="7" t="s">
        <v>4687</v>
      </c>
      <c r="AA565" s="19">
        <v>17748.51</v>
      </c>
      <c r="AF565" s="38">
        <v>59</v>
      </c>
      <c r="AG565" s="44">
        <v>17748.51</v>
      </c>
      <c r="AH565" s="7" t="str">
        <f t="shared" si="17"/>
        <v>yes</v>
      </c>
      <c r="AI565" s="6">
        <v>7403.98</v>
      </c>
      <c r="AJ565" s="7"/>
      <c r="AL565" t="s">
        <v>4709</v>
      </c>
      <c r="AM565" s="19">
        <v>17748.51</v>
      </c>
      <c r="AT565" s="7" t="s">
        <v>4709</v>
      </c>
      <c r="AU565" s="47">
        <v>8347.16</v>
      </c>
      <c r="AV565" s="7"/>
      <c r="AW565" s="7"/>
      <c r="AY565" s="7" t="s">
        <v>4710</v>
      </c>
      <c r="AZ565" s="47">
        <v>4074.45</v>
      </c>
      <c r="BA565" s="7"/>
      <c r="BB565" s="47"/>
      <c r="BD565" s="7">
        <v>2</v>
      </c>
      <c r="BE565" s="44">
        <v>17748.51</v>
      </c>
      <c r="BF565" s="7"/>
      <c r="BG565" s="47"/>
      <c r="BH565" s="7"/>
      <c r="BJ565" s="38">
        <v>59</v>
      </c>
      <c r="BK565" s="7">
        <v>0</v>
      </c>
      <c r="BL565" s="7" t="str">
        <f t="shared" si="16"/>
        <v>no</v>
      </c>
      <c r="BM565" s="7">
        <v>0</v>
      </c>
      <c r="BN565" s="7"/>
    </row>
    <row r="566" ht="15.6" spans="2:66">
      <c r="B566" s="24" t="s">
        <v>1130</v>
      </c>
      <c r="G566" s="7" t="s">
        <v>4687</v>
      </c>
      <c r="K566" s="18" t="s">
        <v>4687</v>
      </c>
      <c r="N566" s="7" t="s">
        <v>4688</v>
      </c>
      <c r="Q566" s="7" t="s">
        <v>1132</v>
      </c>
      <c r="R566" s="7"/>
      <c r="U566" s="7">
        <v>9.36</v>
      </c>
      <c r="V566" s="7" t="s">
        <v>4687</v>
      </c>
      <c r="AA566" s="19">
        <v>17663.14</v>
      </c>
      <c r="AF566" s="38">
        <v>54</v>
      </c>
      <c r="AG566" s="44">
        <v>17663.14</v>
      </c>
      <c r="AH566" s="7" t="str">
        <f t="shared" si="17"/>
        <v>yes</v>
      </c>
      <c r="AI566" s="6">
        <v>7362.31</v>
      </c>
      <c r="AJ566" s="7"/>
      <c r="AL566" t="s">
        <v>4709</v>
      </c>
      <c r="AM566" s="19">
        <v>17663.14</v>
      </c>
      <c r="AT566" s="7" t="s">
        <v>4709</v>
      </c>
      <c r="AU566" s="47">
        <v>8314.65</v>
      </c>
      <c r="AV566" s="7"/>
      <c r="AW566" s="7"/>
      <c r="AY566" s="7" t="s">
        <v>4710</v>
      </c>
      <c r="AZ566" s="47">
        <v>4058.71</v>
      </c>
      <c r="BA566" s="7"/>
      <c r="BB566" s="47"/>
      <c r="BD566" s="7">
        <v>2</v>
      </c>
      <c r="BE566" s="44">
        <v>17663.14</v>
      </c>
      <c r="BF566" s="7"/>
      <c r="BG566" s="47"/>
      <c r="BH566" s="7"/>
      <c r="BJ566" s="38">
        <v>54</v>
      </c>
      <c r="BK566" s="7">
        <v>0</v>
      </c>
      <c r="BL566" s="7" t="str">
        <f t="shared" si="16"/>
        <v>no</v>
      </c>
      <c r="BM566" s="7">
        <v>0</v>
      </c>
      <c r="BN566" s="7"/>
    </row>
    <row r="567" ht="15.6" spans="2:66">
      <c r="B567" s="24" t="s">
        <v>1132</v>
      </c>
      <c r="G567" s="7" t="s">
        <v>4687</v>
      </c>
      <c r="K567" s="18" t="s">
        <v>4687</v>
      </c>
      <c r="N567" s="7" t="s">
        <v>4688</v>
      </c>
      <c r="Q567" s="7" t="s">
        <v>1134</v>
      </c>
      <c r="R567" s="7"/>
      <c r="U567" s="7">
        <v>4.81</v>
      </c>
      <c r="V567" s="7" t="s">
        <v>4689</v>
      </c>
      <c r="AA567" s="19">
        <v>17626.24</v>
      </c>
      <c r="AF567" s="38">
        <v>57</v>
      </c>
      <c r="AG567" s="44">
        <v>17626.24</v>
      </c>
      <c r="AH567" s="7" t="str">
        <f t="shared" si="17"/>
        <v>yes</v>
      </c>
      <c r="AI567" s="6">
        <v>7322.86</v>
      </c>
      <c r="AJ567" s="7"/>
      <c r="AL567" t="s">
        <v>4709</v>
      </c>
      <c r="AM567" s="19">
        <v>17626.24</v>
      </c>
      <c r="AT567" s="7" t="s">
        <v>4709</v>
      </c>
      <c r="AU567" s="47">
        <v>8310.84</v>
      </c>
      <c r="AV567" s="7"/>
      <c r="AW567" s="7"/>
      <c r="AY567" s="7" t="s">
        <v>4710</v>
      </c>
      <c r="AZ567" s="47">
        <v>4040.56</v>
      </c>
      <c r="BA567" s="7"/>
      <c r="BB567" s="47"/>
      <c r="BD567" s="7">
        <v>0</v>
      </c>
      <c r="BE567" s="44">
        <v>17626.24</v>
      </c>
      <c r="BF567" s="7"/>
      <c r="BG567" s="47"/>
      <c r="BH567" s="7"/>
      <c r="BJ567" s="38">
        <v>57</v>
      </c>
      <c r="BK567" s="7">
        <v>0</v>
      </c>
      <c r="BL567" s="7" t="str">
        <f t="shared" si="16"/>
        <v>no</v>
      </c>
      <c r="BM567" s="7">
        <v>3</v>
      </c>
      <c r="BN567" s="7"/>
    </row>
    <row r="568" ht="15.6" spans="2:66">
      <c r="B568" s="24" t="s">
        <v>1134</v>
      </c>
      <c r="G568" s="7" t="s">
        <v>4687</v>
      </c>
      <c r="K568" s="18" t="s">
        <v>4687</v>
      </c>
      <c r="N568" s="7" t="s">
        <v>4688</v>
      </c>
      <c r="Q568" s="7" t="s">
        <v>1136</v>
      </c>
      <c r="R568" s="7"/>
      <c r="U568" s="7">
        <v>8.08</v>
      </c>
      <c r="V568" s="7" t="s">
        <v>4687</v>
      </c>
      <c r="AA568" s="19">
        <v>17584.72</v>
      </c>
      <c r="AF568" s="38">
        <v>32</v>
      </c>
      <c r="AG568" s="44">
        <v>17584.72</v>
      </c>
      <c r="AH568" s="7" t="str">
        <f t="shared" si="17"/>
        <v>no</v>
      </c>
      <c r="AI568" s="6">
        <v>7318.21</v>
      </c>
      <c r="AJ568" s="7"/>
      <c r="AL568" t="s">
        <v>4709</v>
      </c>
      <c r="AM568" s="19">
        <v>17584.72</v>
      </c>
      <c r="AT568" s="7" t="s">
        <v>4709</v>
      </c>
      <c r="AU568" s="47">
        <v>8283.68</v>
      </c>
      <c r="AV568" s="7"/>
      <c r="AW568" s="7"/>
      <c r="AY568" s="7" t="s">
        <v>4710</v>
      </c>
      <c r="AZ568" s="47">
        <v>4032.24</v>
      </c>
      <c r="BA568" s="7"/>
      <c r="BB568" s="47"/>
      <c r="BD568" s="7">
        <v>2</v>
      </c>
      <c r="BE568" s="44">
        <v>17584.72</v>
      </c>
      <c r="BF568" s="7"/>
      <c r="BG568" s="47"/>
      <c r="BH568" s="7"/>
      <c r="BJ568" s="38">
        <v>32</v>
      </c>
      <c r="BK568" s="7">
        <v>0</v>
      </c>
      <c r="BL568" s="7" t="str">
        <f t="shared" si="16"/>
        <v>yes</v>
      </c>
      <c r="BM568" s="7">
        <v>3</v>
      </c>
      <c r="BN568" s="7"/>
    </row>
    <row r="569" ht="15.6" spans="2:66">
      <c r="B569" s="24" t="s">
        <v>1136</v>
      </c>
      <c r="G569" s="7" t="s">
        <v>4690</v>
      </c>
      <c r="K569" s="18" t="s">
        <v>4687</v>
      </c>
      <c r="N569" s="7">
        <v>1</v>
      </c>
      <c r="Q569" s="7" t="s">
        <v>1138</v>
      </c>
      <c r="R569" s="7"/>
      <c r="U569" s="7">
        <v>6.29</v>
      </c>
      <c r="V569" s="7" t="s">
        <v>4689</v>
      </c>
      <c r="AA569" s="19">
        <v>17560.38</v>
      </c>
      <c r="AF569" s="38">
        <v>51</v>
      </c>
      <c r="AG569" s="44">
        <v>17560.38</v>
      </c>
      <c r="AH569" s="7" t="str">
        <f t="shared" si="17"/>
        <v>yes</v>
      </c>
      <c r="AI569" s="6">
        <v>7304.65</v>
      </c>
      <c r="AJ569" s="7"/>
      <c r="AL569" t="s">
        <v>4709</v>
      </c>
      <c r="AM569" s="19">
        <v>17560.38</v>
      </c>
      <c r="AT569" s="7" t="s">
        <v>4709</v>
      </c>
      <c r="AU569" s="47">
        <v>8280.62</v>
      </c>
      <c r="AV569" s="7"/>
      <c r="AW569" s="7"/>
      <c r="AY569" s="7" t="s">
        <v>4710</v>
      </c>
      <c r="AZ569" s="47">
        <v>3935.18</v>
      </c>
      <c r="BA569" s="7"/>
      <c r="BB569" s="47"/>
      <c r="BD569" s="7">
        <v>0</v>
      </c>
      <c r="BE569" s="44">
        <v>17560.38</v>
      </c>
      <c r="BF569" s="7"/>
      <c r="BG569" s="47"/>
      <c r="BH569" s="7"/>
      <c r="BJ569" s="38">
        <v>51</v>
      </c>
      <c r="BK569" s="7">
        <v>0</v>
      </c>
      <c r="BL569" s="7" t="str">
        <f t="shared" si="16"/>
        <v>no</v>
      </c>
      <c r="BM569" s="7">
        <v>3</v>
      </c>
      <c r="BN569" s="7"/>
    </row>
    <row r="570" ht="15.6" spans="2:66">
      <c r="B570" s="24" t="s">
        <v>1138</v>
      </c>
      <c r="G570" s="7" t="s">
        <v>4687</v>
      </c>
      <c r="K570" s="18" t="s">
        <v>4687</v>
      </c>
      <c r="N570" s="7">
        <v>1</v>
      </c>
      <c r="Q570" s="7" t="s">
        <v>1140</v>
      </c>
      <c r="R570" s="7"/>
      <c r="U570" s="7">
        <v>6.29</v>
      </c>
      <c r="V570" s="7" t="s">
        <v>4689</v>
      </c>
      <c r="AA570" s="19">
        <v>17556.88</v>
      </c>
      <c r="AF570" s="38">
        <v>19</v>
      </c>
      <c r="AG570" s="44">
        <v>17556.88</v>
      </c>
      <c r="AH570" s="7" t="str">
        <f t="shared" si="17"/>
        <v>no</v>
      </c>
      <c r="AI570" s="6">
        <v>7302.46</v>
      </c>
      <c r="AJ570" s="7"/>
      <c r="AL570" t="s">
        <v>4709</v>
      </c>
      <c r="AM570" s="19">
        <v>17556.88</v>
      </c>
      <c r="AT570" s="7" t="s">
        <v>4709</v>
      </c>
      <c r="AU570" s="47">
        <v>8277.52</v>
      </c>
      <c r="AV570" s="7"/>
      <c r="AW570" s="7"/>
      <c r="AY570" s="7" t="s">
        <v>4710</v>
      </c>
      <c r="AZ570" s="47">
        <v>3906.13</v>
      </c>
      <c r="BA570" s="7"/>
      <c r="BB570" s="47"/>
      <c r="BD570" s="7">
        <v>0</v>
      </c>
      <c r="BE570" s="44">
        <v>17556.88</v>
      </c>
      <c r="BF570" s="7"/>
      <c r="BG570" s="47"/>
      <c r="BH570" s="7"/>
      <c r="BJ570" s="38">
        <v>19</v>
      </c>
      <c r="BK570" s="7">
        <v>0</v>
      </c>
      <c r="BL570" s="7" t="str">
        <f t="shared" si="16"/>
        <v>yes</v>
      </c>
      <c r="BM570" s="7">
        <v>0</v>
      </c>
      <c r="BN570" s="7"/>
    </row>
    <row r="571" ht="15.6" spans="2:66">
      <c r="B571" s="24" t="s">
        <v>1140</v>
      </c>
      <c r="G571" s="7" t="s">
        <v>4690</v>
      </c>
      <c r="K571" s="18" t="s">
        <v>4687</v>
      </c>
      <c r="N571" s="7">
        <v>1</v>
      </c>
      <c r="Q571" s="7" t="s">
        <v>1142</v>
      </c>
      <c r="R571" s="7"/>
      <c r="U571" s="7">
        <v>5.12</v>
      </c>
      <c r="V571" s="7" t="s">
        <v>4689</v>
      </c>
      <c r="AA571" s="19">
        <v>17507.47</v>
      </c>
      <c r="AF571" s="38">
        <v>30</v>
      </c>
      <c r="AG571" s="44">
        <v>17507.47</v>
      </c>
      <c r="AH571" s="7" t="str">
        <f t="shared" si="17"/>
        <v>no</v>
      </c>
      <c r="AI571" s="6">
        <v>7179.52</v>
      </c>
      <c r="AJ571" s="7"/>
      <c r="AL571" t="s">
        <v>4709</v>
      </c>
      <c r="AM571" s="19">
        <v>17507.47</v>
      </c>
      <c r="AT571" s="7" t="s">
        <v>4709</v>
      </c>
      <c r="AU571" s="47">
        <v>8271.46</v>
      </c>
      <c r="AV571" s="7"/>
      <c r="AW571" s="7"/>
      <c r="AY571" s="7" t="s">
        <v>4710</v>
      </c>
      <c r="AZ571" s="47">
        <v>3857.76</v>
      </c>
      <c r="BA571" s="7"/>
      <c r="BB571" s="47"/>
      <c r="BD571" s="7">
        <v>0</v>
      </c>
      <c r="BE571" s="44">
        <v>17507.47</v>
      </c>
      <c r="BF571" s="7"/>
      <c r="BG571" s="47"/>
      <c r="BH571" s="7"/>
      <c r="BJ571" s="38">
        <v>30</v>
      </c>
      <c r="BK571" s="7">
        <v>2</v>
      </c>
      <c r="BL571" s="7" t="str">
        <f t="shared" si="16"/>
        <v>yes</v>
      </c>
      <c r="BM571" s="7">
        <v>0</v>
      </c>
      <c r="BN571" s="7"/>
    </row>
    <row r="572" ht="15.6" spans="2:66">
      <c r="B572" s="24" t="s">
        <v>1142</v>
      </c>
      <c r="G572" s="7" t="s">
        <v>4690</v>
      </c>
      <c r="K572" s="18" t="s">
        <v>4689</v>
      </c>
      <c r="N572" s="7">
        <v>1</v>
      </c>
      <c r="Q572" s="7" t="s">
        <v>1144</v>
      </c>
      <c r="R572" s="7"/>
      <c r="U572" s="7">
        <v>9.95</v>
      </c>
      <c r="V572" s="7" t="s">
        <v>4687</v>
      </c>
      <c r="AA572" s="19">
        <v>17505.65</v>
      </c>
      <c r="AF572" s="38">
        <v>19</v>
      </c>
      <c r="AG572" s="44">
        <v>17505.65</v>
      </c>
      <c r="AH572" s="7" t="str">
        <f t="shared" si="17"/>
        <v>no</v>
      </c>
      <c r="AI572" s="6">
        <v>7125.25</v>
      </c>
      <c r="AJ572" s="7"/>
      <c r="AL572" t="s">
        <v>4709</v>
      </c>
      <c r="AM572" s="19">
        <v>17505.65</v>
      </c>
      <c r="AT572" s="7" t="s">
        <v>4709</v>
      </c>
      <c r="AU572" s="47">
        <v>8269.04</v>
      </c>
      <c r="AV572" s="7"/>
      <c r="AW572" s="7"/>
      <c r="AY572" s="7" t="s">
        <v>4710</v>
      </c>
      <c r="AZ572" s="47">
        <v>3847.67</v>
      </c>
      <c r="BA572" s="7"/>
      <c r="BB572" s="47"/>
      <c r="BD572" s="7">
        <v>1</v>
      </c>
      <c r="BE572" s="44">
        <v>17505.65</v>
      </c>
      <c r="BF572" s="7"/>
      <c r="BG572" s="47"/>
      <c r="BH572" s="7"/>
      <c r="BJ572" s="38">
        <v>19</v>
      </c>
      <c r="BK572" s="7">
        <v>0</v>
      </c>
      <c r="BL572" s="7" t="str">
        <f t="shared" si="16"/>
        <v>yes</v>
      </c>
      <c r="BM572" s="7">
        <v>3</v>
      </c>
      <c r="BN572" s="7"/>
    </row>
    <row r="573" ht="15.6" spans="2:66">
      <c r="B573" s="24" t="s">
        <v>1144</v>
      </c>
      <c r="G573" s="7" t="s">
        <v>4687</v>
      </c>
      <c r="K573" s="18" t="s">
        <v>4689</v>
      </c>
      <c r="N573" s="7">
        <v>1</v>
      </c>
      <c r="Q573" s="7" t="s">
        <v>1146</v>
      </c>
      <c r="R573" s="7"/>
      <c r="U573" s="7">
        <v>9.08</v>
      </c>
      <c r="V573" s="7" t="s">
        <v>4687</v>
      </c>
      <c r="AA573" s="19">
        <v>17496.31</v>
      </c>
      <c r="AF573" s="38">
        <v>59</v>
      </c>
      <c r="AG573" s="44">
        <v>17496.31</v>
      </c>
      <c r="AH573" s="7" t="str">
        <f t="shared" si="17"/>
        <v>yes</v>
      </c>
      <c r="AI573" s="6">
        <v>7003.1</v>
      </c>
      <c r="AJ573" s="7"/>
      <c r="AL573" t="s">
        <v>4709</v>
      </c>
      <c r="AM573" s="19">
        <v>17496.31</v>
      </c>
      <c r="AT573" s="7" t="s">
        <v>4709</v>
      </c>
      <c r="AU573" s="47">
        <v>8252.28</v>
      </c>
      <c r="AV573" s="7"/>
      <c r="AW573" s="7"/>
      <c r="AY573" s="7" t="s">
        <v>4710</v>
      </c>
      <c r="AZ573" s="47">
        <v>3659.35</v>
      </c>
      <c r="BA573" s="7"/>
      <c r="BB573" s="47"/>
      <c r="BD573" s="7">
        <v>2</v>
      </c>
      <c r="BE573" s="44">
        <v>17496.31</v>
      </c>
      <c r="BF573" s="7"/>
      <c r="BG573" s="47"/>
      <c r="BH573" s="7"/>
      <c r="BJ573" s="38">
        <v>59</v>
      </c>
      <c r="BK573" s="7">
        <v>0</v>
      </c>
      <c r="BL573" s="7" t="str">
        <f t="shared" si="16"/>
        <v>no</v>
      </c>
      <c r="BM573" s="7">
        <v>1</v>
      </c>
      <c r="BN573" s="7"/>
    </row>
    <row r="574" ht="15.6" spans="2:66">
      <c r="B574" s="24" t="s">
        <v>1146</v>
      </c>
      <c r="G574" s="7" t="s">
        <v>4687</v>
      </c>
      <c r="K574" s="18" t="s">
        <v>4687</v>
      </c>
      <c r="N574" s="7" t="s">
        <v>4688</v>
      </c>
      <c r="Q574" s="7" t="s">
        <v>1148</v>
      </c>
      <c r="R574" s="7"/>
      <c r="U574" s="7">
        <v>4.82</v>
      </c>
      <c r="V574" s="7" t="s">
        <v>4689</v>
      </c>
      <c r="AA574" s="19">
        <v>17479.53</v>
      </c>
      <c r="AF574" s="38">
        <v>47</v>
      </c>
      <c r="AG574" s="44">
        <v>17479.53</v>
      </c>
      <c r="AH574" s="7" t="str">
        <f t="shared" si="17"/>
        <v>no</v>
      </c>
      <c r="AI574" s="6">
        <v>6868.39</v>
      </c>
      <c r="AJ574" s="7"/>
      <c r="AL574" t="s">
        <v>4709</v>
      </c>
      <c r="AM574" s="19">
        <v>17479.53</v>
      </c>
      <c r="AT574" s="7" t="s">
        <v>4709</v>
      </c>
      <c r="AU574" s="47">
        <v>8240.59</v>
      </c>
      <c r="AV574" s="7"/>
      <c r="AW574" s="7"/>
      <c r="AY574" s="7" t="s">
        <v>4710</v>
      </c>
      <c r="AZ574" s="47">
        <v>3537.7</v>
      </c>
      <c r="BA574" s="7"/>
      <c r="BB574" s="47"/>
      <c r="BD574" s="7">
        <v>1</v>
      </c>
      <c r="BE574" s="44">
        <v>17479.53</v>
      </c>
      <c r="BF574" s="7"/>
      <c r="BG574" s="47"/>
      <c r="BH574" s="7"/>
      <c r="BJ574" s="38">
        <v>47</v>
      </c>
      <c r="BK574" s="7">
        <v>1</v>
      </c>
      <c r="BL574" s="7" t="str">
        <f t="shared" si="16"/>
        <v>no</v>
      </c>
      <c r="BM574" s="7">
        <v>0</v>
      </c>
      <c r="BN574" s="7"/>
    </row>
    <row r="575" ht="15.6" spans="2:66">
      <c r="B575" s="24" t="s">
        <v>1148</v>
      </c>
      <c r="G575" s="7" t="s">
        <v>4687</v>
      </c>
      <c r="K575" s="18" t="s">
        <v>4687</v>
      </c>
      <c r="N575" s="7">
        <v>1</v>
      </c>
      <c r="Q575" s="7" t="s">
        <v>1150</v>
      </c>
      <c r="R575" s="7"/>
      <c r="U575" s="7">
        <v>4.65</v>
      </c>
      <c r="V575" s="7" t="s">
        <v>4689</v>
      </c>
      <c r="AA575" s="19">
        <v>17468.98</v>
      </c>
      <c r="AF575" s="38">
        <v>40</v>
      </c>
      <c r="AG575" s="44">
        <v>17468.98</v>
      </c>
      <c r="AH575" s="7" t="str">
        <f t="shared" si="17"/>
        <v>no</v>
      </c>
      <c r="AI575" s="6">
        <v>6750.27</v>
      </c>
      <c r="AJ575" s="7"/>
      <c r="AL575" t="s">
        <v>4709</v>
      </c>
      <c r="AM575" s="19">
        <v>17468.98</v>
      </c>
      <c r="AT575" s="7" t="s">
        <v>4709</v>
      </c>
      <c r="AU575" s="47">
        <v>8233.1</v>
      </c>
      <c r="AV575" s="7"/>
      <c r="AW575" s="7"/>
      <c r="AY575" s="7" t="s">
        <v>4710</v>
      </c>
      <c r="AZ575" s="47">
        <v>3484.33</v>
      </c>
      <c r="BA575" s="7"/>
      <c r="BB575" s="47"/>
      <c r="BD575" s="7">
        <v>1</v>
      </c>
      <c r="BE575" s="44">
        <v>17468.98</v>
      </c>
      <c r="BF575" s="7"/>
      <c r="BG575" s="47"/>
      <c r="BH575" s="7"/>
      <c r="BJ575" s="38">
        <v>40</v>
      </c>
      <c r="BK575" s="7">
        <v>1</v>
      </c>
      <c r="BL575" s="7" t="str">
        <f t="shared" si="16"/>
        <v>no</v>
      </c>
      <c r="BM575" s="7">
        <v>1</v>
      </c>
      <c r="BN575" s="7"/>
    </row>
    <row r="576" ht="15.6" spans="2:66">
      <c r="B576" s="24" t="s">
        <v>1150</v>
      </c>
      <c r="G576" s="7" t="s">
        <v>4687</v>
      </c>
      <c r="K576" s="18" t="s">
        <v>4689</v>
      </c>
      <c r="N576" s="7">
        <v>1</v>
      </c>
      <c r="Q576" s="7" t="s">
        <v>1152</v>
      </c>
      <c r="R576" s="7"/>
      <c r="U576" s="7">
        <v>5.16</v>
      </c>
      <c r="V576" s="7" t="s">
        <v>4687</v>
      </c>
      <c r="AA576" s="19">
        <v>17361.77</v>
      </c>
      <c r="AF576" s="38">
        <v>18</v>
      </c>
      <c r="AG576" s="44">
        <v>17361.77</v>
      </c>
      <c r="AH576" s="7" t="str">
        <f t="shared" si="17"/>
        <v>no</v>
      </c>
      <c r="AI576" s="6">
        <v>6749.63</v>
      </c>
      <c r="AJ576" s="7"/>
      <c r="AL576" t="s">
        <v>4713</v>
      </c>
      <c r="AM576" s="19">
        <v>17361.77</v>
      </c>
      <c r="AT576" s="7" t="s">
        <v>4709</v>
      </c>
      <c r="AU576" s="47">
        <v>8232.64</v>
      </c>
      <c r="AV576" s="7"/>
      <c r="AW576" s="7"/>
      <c r="AY576" s="7" t="s">
        <v>4710</v>
      </c>
      <c r="AZ576" s="47">
        <v>3309.79</v>
      </c>
      <c r="BA576" s="7"/>
      <c r="BB576" s="47"/>
      <c r="BD576" s="7">
        <v>0</v>
      </c>
      <c r="BE576" s="44">
        <v>17361.77</v>
      </c>
      <c r="BF576" s="7"/>
      <c r="BG576" s="47"/>
      <c r="BH576" s="7"/>
      <c r="BJ576" s="38">
        <v>18</v>
      </c>
      <c r="BK576" s="7">
        <v>1</v>
      </c>
      <c r="BL576" s="7" t="str">
        <f t="shared" si="16"/>
        <v>yes</v>
      </c>
      <c r="BM576" s="7">
        <v>2</v>
      </c>
      <c r="BN576" s="7"/>
    </row>
    <row r="577" ht="15.6" spans="2:66">
      <c r="B577" s="24" t="s">
        <v>1152</v>
      </c>
      <c r="G577" s="7" t="s">
        <v>4687</v>
      </c>
      <c r="K577" s="18" t="s">
        <v>4687</v>
      </c>
      <c r="N577" s="7" t="s">
        <v>4688</v>
      </c>
      <c r="Q577" s="7" t="s">
        <v>1154</v>
      </c>
      <c r="R577" s="7"/>
      <c r="U577" s="7">
        <v>10.44</v>
      </c>
      <c r="V577" s="7" t="s">
        <v>4687</v>
      </c>
      <c r="AA577" s="19">
        <v>17352.68</v>
      </c>
      <c r="AF577" s="38">
        <v>58</v>
      </c>
      <c r="AG577" s="44">
        <v>17352.68</v>
      </c>
      <c r="AH577" s="7" t="str">
        <f t="shared" si="17"/>
        <v>yes</v>
      </c>
      <c r="AI577" s="6">
        <v>6738.84</v>
      </c>
      <c r="AJ577" s="7"/>
      <c r="AL577" t="s">
        <v>4710</v>
      </c>
      <c r="AM577" s="19">
        <v>17352.68</v>
      </c>
      <c r="AT577" s="7" t="s">
        <v>4709</v>
      </c>
      <c r="AU577" s="47">
        <v>8219.2</v>
      </c>
      <c r="AV577" s="7"/>
      <c r="AW577" s="7"/>
      <c r="AY577" s="7" t="s">
        <v>4710</v>
      </c>
      <c r="AZ577" s="47">
        <v>3268.85</v>
      </c>
      <c r="BA577" s="7"/>
      <c r="BB577" s="47"/>
      <c r="BD577" s="7">
        <v>2</v>
      </c>
      <c r="BE577" s="44">
        <v>17352.68</v>
      </c>
      <c r="BF577" s="7"/>
      <c r="BG577" s="47"/>
      <c r="BH577" s="7"/>
      <c r="BJ577" s="38">
        <v>58</v>
      </c>
      <c r="BK577" s="7">
        <v>0</v>
      </c>
      <c r="BL577" s="7" t="str">
        <f t="shared" si="16"/>
        <v>no</v>
      </c>
      <c r="BM577" s="7">
        <v>1</v>
      </c>
      <c r="BN577" s="7"/>
    </row>
    <row r="578" ht="15.6" spans="2:66">
      <c r="B578" s="24" t="s">
        <v>1154</v>
      </c>
      <c r="G578" s="7" t="s">
        <v>4687</v>
      </c>
      <c r="K578" s="18" t="s">
        <v>4687</v>
      </c>
      <c r="N578" s="7">
        <v>1</v>
      </c>
      <c r="Q578" s="7" t="s">
        <v>1156</v>
      </c>
      <c r="R578" s="7"/>
      <c r="U578" s="7">
        <v>5.69</v>
      </c>
      <c r="V578" s="7" t="s">
        <v>4687</v>
      </c>
      <c r="AA578" s="19">
        <v>17337.58</v>
      </c>
      <c r="AF578" s="38">
        <v>57</v>
      </c>
      <c r="AG578" s="44">
        <v>17337.58</v>
      </c>
      <c r="AH578" s="7" t="str">
        <f t="shared" si="17"/>
        <v>yes</v>
      </c>
      <c r="AI578" s="6">
        <v>6706.47</v>
      </c>
      <c r="AJ578" s="7"/>
      <c r="AL578" t="s">
        <v>4709</v>
      </c>
      <c r="AM578" s="19">
        <v>17337.58</v>
      </c>
      <c r="AT578" s="7" t="s">
        <v>4709</v>
      </c>
      <c r="AU578" s="47">
        <v>8211.1</v>
      </c>
      <c r="AV578" s="7"/>
      <c r="AW578" s="7"/>
      <c r="AY578" s="7" t="s">
        <v>4710</v>
      </c>
      <c r="AZ578" s="47">
        <v>3260.2</v>
      </c>
      <c r="BA578" s="7"/>
      <c r="BB578" s="47"/>
      <c r="BD578" s="7">
        <v>3</v>
      </c>
      <c r="BE578" s="44">
        <v>17337.58</v>
      </c>
      <c r="BF578" s="7"/>
      <c r="BG578" s="47"/>
      <c r="BH578" s="7"/>
      <c r="BJ578" s="38">
        <v>57</v>
      </c>
      <c r="BK578" s="7">
        <v>0</v>
      </c>
      <c r="BL578" s="7" t="str">
        <f t="shared" ref="BL578:BL641" si="18">IF(BJ578&lt;40,"yes","no")</f>
        <v>no</v>
      </c>
      <c r="BM578" s="7">
        <v>0</v>
      </c>
      <c r="BN578" s="7"/>
    </row>
    <row r="579" ht="15.6" spans="2:66">
      <c r="B579" s="24" t="s">
        <v>1156</v>
      </c>
      <c r="G579" s="7" t="s">
        <v>4687</v>
      </c>
      <c r="K579" s="18" t="s">
        <v>4687</v>
      </c>
      <c r="N579" s="7" t="s">
        <v>4688</v>
      </c>
      <c r="Q579" s="7" t="s">
        <v>1158</v>
      </c>
      <c r="R579" s="7"/>
      <c r="U579" s="7">
        <v>6.5</v>
      </c>
      <c r="V579" s="7" t="s">
        <v>4689</v>
      </c>
      <c r="AA579" s="19">
        <v>17253.43</v>
      </c>
      <c r="AF579" s="38">
        <v>24</v>
      </c>
      <c r="AG579" s="44">
        <v>17253.43</v>
      </c>
      <c r="AH579" s="7" t="str">
        <f t="shared" ref="AH579:AH642" si="19">IF(AF579&gt;50,"yes","no")</f>
        <v>no</v>
      </c>
      <c r="AI579" s="6">
        <v>6700.56</v>
      </c>
      <c r="AJ579" s="7"/>
      <c r="AL579" t="s">
        <v>4709</v>
      </c>
      <c r="AM579" s="19">
        <v>17253.43</v>
      </c>
      <c r="AT579" s="7" t="s">
        <v>4709</v>
      </c>
      <c r="AU579" s="47">
        <v>8182.89</v>
      </c>
      <c r="AV579" s="7"/>
      <c r="AW579" s="7"/>
      <c r="AY579" s="7" t="s">
        <v>4710</v>
      </c>
      <c r="AZ579" s="47">
        <v>3070.81</v>
      </c>
      <c r="BA579" s="7"/>
      <c r="BB579" s="47"/>
      <c r="BD579" s="7">
        <v>0</v>
      </c>
      <c r="BE579" s="44">
        <v>17253.43</v>
      </c>
      <c r="BF579" s="7"/>
      <c r="BG579" s="47"/>
      <c r="BH579" s="7"/>
      <c r="BJ579" s="38">
        <v>24</v>
      </c>
      <c r="BK579" s="7">
        <v>4</v>
      </c>
      <c r="BL579" s="7" t="str">
        <f t="shared" si="18"/>
        <v>yes</v>
      </c>
      <c r="BM579" s="7">
        <v>1</v>
      </c>
      <c r="BN579" s="7"/>
    </row>
    <row r="580" ht="15.6" spans="2:66">
      <c r="B580" s="24" t="s">
        <v>1158</v>
      </c>
      <c r="G580" s="7" t="s">
        <v>4690</v>
      </c>
      <c r="K580" s="18" t="s">
        <v>4687</v>
      </c>
      <c r="N580" s="7">
        <v>1</v>
      </c>
      <c r="Q580" s="7" t="s">
        <v>1160</v>
      </c>
      <c r="R580" s="7"/>
      <c r="U580" s="7">
        <v>5.73</v>
      </c>
      <c r="V580" s="7" t="s">
        <v>4689</v>
      </c>
      <c r="AA580" s="19">
        <v>17179.52</v>
      </c>
      <c r="AF580" s="38">
        <v>20</v>
      </c>
      <c r="AG580" s="44">
        <v>17179.52</v>
      </c>
      <c r="AH580" s="7" t="str">
        <f t="shared" si="19"/>
        <v>no</v>
      </c>
      <c r="AI580" s="6">
        <v>6651.26</v>
      </c>
      <c r="AJ580" s="7"/>
      <c r="AL580" t="s">
        <v>4709</v>
      </c>
      <c r="AM580" s="19">
        <v>17179.52</v>
      </c>
      <c r="AT580" s="7" t="s">
        <v>4709</v>
      </c>
      <c r="AU580" s="47">
        <v>8179.51</v>
      </c>
      <c r="AV580" s="7"/>
      <c r="AW580" s="7"/>
      <c r="AY580" s="7" t="s">
        <v>4710</v>
      </c>
      <c r="AZ580" s="47">
        <v>3062.51</v>
      </c>
      <c r="BA580" s="7"/>
      <c r="BB580" s="47"/>
      <c r="BD580" s="7">
        <v>0</v>
      </c>
      <c r="BE580" s="44">
        <v>17179.52</v>
      </c>
      <c r="BF580" s="7"/>
      <c r="BG580" s="47"/>
      <c r="BH580" s="7"/>
      <c r="BJ580" s="38">
        <v>20</v>
      </c>
      <c r="BK580" s="7">
        <v>1</v>
      </c>
      <c r="BL580" s="7" t="str">
        <f t="shared" si="18"/>
        <v>yes</v>
      </c>
      <c r="BM580" s="7">
        <v>2</v>
      </c>
      <c r="BN580" s="7"/>
    </row>
    <row r="581" ht="15.6" spans="2:66">
      <c r="B581" s="24" t="s">
        <v>1160</v>
      </c>
      <c r="G581" s="7" t="s">
        <v>4687</v>
      </c>
      <c r="K581" s="18" t="s">
        <v>4689</v>
      </c>
      <c r="N581" s="7" t="s">
        <v>4688</v>
      </c>
      <c r="Q581" s="7" t="s">
        <v>1162</v>
      </c>
      <c r="R581" s="7"/>
      <c r="U581" s="7">
        <v>5.74</v>
      </c>
      <c r="V581" s="7" t="s">
        <v>4689</v>
      </c>
      <c r="AA581" s="19">
        <v>17178.68</v>
      </c>
      <c r="AF581" s="38">
        <v>19</v>
      </c>
      <c r="AG581" s="44">
        <v>17178.68</v>
      </c>
      <c r="AH581" s="7" t="str">
        <f t="shared" si="19"/>
        <v>no</v>
      </c>
      <c r="AI581" s="6">
        <v>6552.01</v>
      </c>
      <c r="AJ581" s="7"/>
      <c r="AL581" t="s">
        <v>4709</v>
      </c>
      <c r="AM581" s="19">
        <v>17178.68</v>
      </c>
      <c r="AT581" s="7" t="s">
        <v>4709</v>
      </c>
      <c r="AU581" s="47">
        <v>8157.92</v>
      </c>
      <c r="AV581" s="7"/>
      <c r="AW581" s="7"/>
      <c r="AY581" s="7" t="s">
        <v>4710</v>
      </c>
      <c r="AZ581" s="47">
        <v>2897.32</v>
      </c>
      <c r="BA581" s="7"/>
      <c r="BB581" s="47"/>
      <c r="BD581" s="7">
        <v>0</v>
      </c>
      <c r="BE581" s="44">
        <v>17178.68</v>
      </c>
      <c r="BF581" s="7"/>
      <c r="BG581" s="47"/>
      <c r="BH581" s="7"/>
      <c r="BJ581" s="38">
        <v>19</v>
      </c>
      <c r="BK581" s="7">
        <v>0</v>
      </c>
      <c r="BL581" s="7" t="str">
        <f t="shared" si="18"/>
        <v>yes</v>
      </c>
      <c r="BM581" s="7">
        <v>3</v>
      </c>
      <c r="BN581" s="7"/>
    </row>
    <row r="582" ht="15.6" spans="2:66">
      <c r="B582" s="24" t="s">
        <v>1162</v>
      </c>
      <c r="G582" s="7" t="s">
        <v>4687</v>
      </c>
      <c r="K582" s="18" t="s">
        <v>4687</v>
      </c>
      <c r="N582" s="7" t="s">
        <v>4688</v>
      </c>
      <c r="Q582" s="7" t="s">
        <v>1164</v>
      </c>
      <c r="R582" s="7"/>
      <c r="U582" s="7">
        <v>8.7</v>
      </c>
      <c r="V582" s="7" t="s">
        <v>4687</v>
      </c>
      <c r="AA582" s="19">
        <v>17174.52</v>
      </c>
      <c r="AF582" s="38">
        <v>26</v>
      </c>
      <c r="AG582" s="44">
        <v>17174.52</v>
      </c>
      <c r="AH582" s="7" t="str">
        <f t="shared" si="19"/>
        <v>no</v>
      </c>
      <c r="AI582" s="6">
        <v>6546.16</v>
      </c>
      <c r="AJ582" s="7"/>
      <c r="AL582" t="s">
        <v>4709</v>
      </c>
      <c r="AM582" s="19">
        <v>17174.52</v>
      </c>
      <c r="AT582" s="7" t="s">
        <v>4709</v>
      </c>
      <c r="AU582" s="47">
        <v>8125.78</v>
      </c>
      <c r="AV582" s="7"/>
      <c r="AW582" s="7"/>
      <c r="AY582" s="7" t="s">
        <v>4710</v>
      </c>
      <c r="AZ582" s="47">
        <v>2866.09</v>
      </c>
      <c r="BA582" s="7"/>
      <c r="BB582" s="47"/>
      <c r="BD582" s="7">
        <v>2</v>
      </c>
      <c r="BE582" s="44">
        <v>17174.52</v>
      </c>
      <c r="BF582" s="7"/>
      <c r="BG582" s="47"/>
      <c r="BH582" s="7"/>
      <c r="BJ582" s="38">
        <v>26</v>
      </c>
      <c r="BK582" s="7">
        <v>0</v>
      </c>
      <c r="BL582" s="7" t="str">
        <f t="shared" si="18"/>
        <v>yes</v>
      </c>
      <c r="BM582" s="7">
        <v>3</v>
      </c>
      <c r="BN582" s="7"/>
    </row>
    <row r="583" ht="15.6" spans="2:66">
      <c r="B583" s="24" t="s">
        <v>1164</v>
      </c>
      <c r="G583" s="7" t="s">
        <v>4687</v>
      </c>
      <c r="K583" s="18" t="s">
        <v>4687</v>
      </c>
      <c r="N583" s="7" t="s">
        <v>4688</v>
      </c>
      <c r="Q583" s="7" t="s">
        <v>1166</v>
      </c>
      <c r="R583" s="7"/>
      <c r="U583" s="7">
        <v>5.09</v>
      </c>
      <c r="V583" s="7" t="s">
        <v>4687</v>
      </c>
      <c r="AA583" s="19">
        <v>17172.27</v>
      </c>
      <c r="AF583" s="38">
        <v>51</v>
      </c>
      <c r="AG583" s="44">
        <v>17172.27</v>
      </c>
      <c r="AH583" s="7" t="str">
        <f t="shared" si="19"/>
        <v>yes</v>
      </c>
      <c r="AI583" s="6">
        <v>6481.67</v>
      </c>
      <c r="AJ583" s="7"/>
      <c r="AL583" t="s">
        <v>4709</v>
      </c>
      <c r="AM583" s="19">
        <v>17172.27</v>
      </c>
      <c r="AT583" s="7" t="s">
        <v>4709</v>
      </c>
      <c r="AU583" s="47">
        <v>8112.59</v>
      </c>
      <c r="AV583" s="7"/>
      <c r="AW583" s="7"/>
      <c r="AY583" s="7" t="s">
        <v>4710</v>
      </c>
      <c r="AZ583" s="47">
        <v>2727.4</v>
      </c>
      <c r="BA583" s="7"/>
      <c r="BB583" s="47"/>
      <c r="BD583" s="7">
        <v>0</v>
      </c>
      <c r="BE583" s="44">
        <v>17172.27</v>
      </c>
      <c r="BF583" s="7"/>
      <c r="BG583" s="47"/>
      <c r="BH583" s="7"/>
      <c r="BJ583" s="38">
        <v>51</v>
      </c>
      <c r="BK583" s="7">
        <v>0</v>
      </c>
      <c r="BL583" s="7" t="str">
        <f t="shared" si="18"/>
        <v>no</v>
      </c>
      <c r="BM583" s="7">
        <v>0</v>
      </c>
      <c r="BN583" s="7"/>
    </row>
    <row r="584" ht="15.6" spans="2:66">
      <c r="B584" s="24" t="s">
        <v>1166</v>
      </c>
      <c r="G584" s="7" t="s">
        <v>4687</v>
      </c>
      <c r="K584" s="18" t="s">
        <v>4687</v>
      </c>
      <c r="N584" s="7" t="s">
        <v>4688</v>
      </c>
      <c r="Q584" s="7" t="s">
        <v>1168</v>
      </c>
      <c r="R584" s="7"/>
      <c r="U584" s="7">
        <v>5.57</v>
      </c>
      <c r="V584" s="7" t="s">
        <v>4687</v>
      </c>
      <c r="AA584" s="19">
        <v>17128.43</v>
      </c>
      <c r="AF584" s="38">
        <v>42</v>
      </c>
      <c r="AG584" s="44">
        <v>17128.43</v>
      </c>
      <c r="AH584" s="7" t="str">
        <f t="shared" si="19"/>
        <v>no</v>
      </c>
      <c r="AI584" s="6">
        <v>6412.34</v>
      </c>
      <c r="AJ584" s="7"/>
      <c r="AL584" t="s">
        <v>4709</v>
      </c>
      <c r="AM584" s="19">
        <v>17128.43</v>
      </c>
      <c r="AT584" s="7" t="s">
        <v>4709</v>
      </c>
      <c r="AU584" s="47">
        <v>8081.74</v>
      </c>
      <c r="AV584" s="7"/>
      <c r="AW584" s="7"/>
      <c r="AY584" s="7" t="s">
        <v>4710</v>
      </c>
      <c r="AZ584" s="47">
        <v>2689.5</v>
      </c>
      <c r="BA584" s="7"/>
      <c r="BB584" s="47"/>
      <c r="BD584" s="7">
        <v>2</v>
      </c>
      <c r="BE584" s="44">
        <v>17128.43</v>
      </c>
      <c r="BF584" s="7"/>
      <c r="BG584" s="47"/>
      <c r="BH584" s="7"/>
      <c r="BJ584" s="38">
        <v>42</v>
      </c>
      <c r="BK584" s="7">
        <v>2</v>
      </c>
      <c r="BL584" s="7" t="str">
        <f t="shared" si="18"/>
        <v>no</v>
      </c>
      <c r="BM584" s="7">
        <v>0</v>
      </c>
      <c r="BN584" s="7"/>
    </row>
    <row r="585" ht="15.6" spans="2:66">
      <c r="B585" s="24" t="s">
        <v>1168</v>
      </c>
      <c r="G585" s="7" t="s">
        <v>4687</v>
      </c>
      <c r="K585" s="18" t="s">
        <v>4687</v>
      </c>
      <c r="N585" s="7" t="s">
        <v>4688</v>
      </c>
      <c r="Q585" s="7" t="s">
        <v>1170</v>
      </c>
      <c r="R585" s="7"/>
      <c r="U585" s="7">
        <v>10.87</v>
      </c>
      <c r="V585" s="7" t="s">
        <v>4687</v>
      </c>
      <c r="AA585" s="19">
        <v>17085.27</v>
      </c>
      <c r="AF585" s="38">
        <v>45</v>
      </c>
      <c r="AG585" s="44">
        <v>17085.27</v>
      </c>
      <c r="AH585" s="7" t="str">
        <f t="shared" si="19"/>
        <v>no</v>
      </c>
      <c r="AI585" s="6">
        <v>6407.05</v>
      </c>
      <c r="AJ585" s="7"/>
      <c r="AL585" t="s">
        <v>4710</v>
      </c>
      <c r="AM585" s="19">
        <v>17085.27</v>
      </c>
      <c r="AT585" s="7" t="s">
        <v>4709</v>
      </c>
      <c r="AU585" s="47">
        <v>8081.26</v>
      </c>
      <c r="AV585" s="7"/>
      <c r="AW585" s="7"/>
      <c r="AY585" s="7" t="s">
        <v>4710</v>
      </c>
      <c r="AZ585" s="47">
        <v>2680.95</v>
      </c>
      <c r="BA585" s="7"/>
      <c r="BB585" s="47"/>
      <c r="BD585" s="7">
        <v>5</v>
      </c>
      <c r="BE585" s="44">
        <v>17085.27</v>
      </c>
      <c r="BF585" s="7"/>
      <c r="BG585" s="47"/>
      <c r="BH585" s="7"/>
      <c r="BJ585" s="38">
        <v>45</v>
      </c>
      <c r="BK585" s="7">
        <v>2</v>
      </c>
      <c r="BL585" s="7" t="str">
        <f t="shared" si="18"/>
        <v>no</v>
      </c>
      <c r="BM585" s="7">
        <v>3</v>
      </c>
      <c r="BN585" s="7"/>
    </row>
    <row r="586" ht="15.6" spans="2:66">
      <c r="B586" s="24" t="s">
        <v>1170</v>
      </c>
      <c r="G586" s="7" t="s">
        <v>4690</v>
      </c>
      <c r="K586" s="18" t="s">
        <v>4687</v>
      </c>
      <c r="N586" s="7">
        <v>1</v>
      </c>
      <c r="Q586" s="7" t="s">
        <v>1172</v>
      </c>
      <c r="R586" s="7"/>
      <c r="U586" s="7">
        <v>6.02</v>
      </c>
      <c r="V586" s="7" t="s">
        <v>4689</v>
      </c>
      <c r="AA586" s="19">
        <v>17081.08</v>
      </c>
      <c r="AF586" s="38">
        <v>54</v>
      </c>
      <c r="AG586" s="44">
        <v>17081.08</v>
      </c>
      <c r="AH586" s="7" t="str">
        <f t="shared" si="19"/>
        <v>yes</v>
      </c>
      <c r="AI586" s="6">
        <v>6367.31</v>
      </c>
      <c r="AJ586" s="7"/>
      <c r="AL586" t="s">
        <v>4709</v>
      </c>
      <c r="AM586" s="19">
        <v>17081.08</v>
      </c>
      <c r="AT586" s="7" t="s">
        <v>4709</v>
      </c>
      <c r="AU586" s="47">
        <v>8077.41</v>
      </c>
      <c r="AV586" s="7"/>
      <c r="AW586" s="7"/>
      <c r="AY586" s="7" t="s">
        <v>4710</v>
      </c>
      <c r="AZ586" s="47">
        <v>2534.39</v>
      </c>
      <c r="BA586" s="7"/>
      <c r="BB586" s="47"/>
      <c r="BD586" s="7">
        <v>0</v>
      </c>
      <c r="BE586" s="44">
        <v>17081.08</v>
      </c>
      <c r="BF586" s="7"/>
      <c r="BG586" s="47"/>
      <c r="BH586" s="7"/>
      <c r="BJ586" s="38">
        <v>54</v>
      </c>
      <c r="BK586" s="7">
        <v>0</v>
      </c>
      <c r="BL586" s="7" t="str">
        <f t="shared" si="18"/>
        <v>no</v>
      </c>
      <c r="BM586" s="7">
        <v>0</v>
      </c>
      <c r="BN586" s="7"/>
    </row>
    <row r="587" ht="15.6" spans="2:66">
      <c r="B587" s="24" t="s">
        <v>1172</v>
      </c>
      <c r="G587" s="7" t="s">
        <v>4687</v>
      </c>
      <c r="K587" s="18" t="s">
        <v>4687</v>
      </c>
      <c r="N587" s="7" t="s">
        <v>4688</v>
      </c>
      <c r="Q587" s="7" t="s">
        <v>1174</v>
      </c>
      <c r="R587" s="7"/>
      <c r="U587" s="7">
        <v>7</v>
      </c>
      <c r="V587" s="7" t="s">
        <v>4687</v>
      </c>
      <c r="AA587" s="19">
        <v>17043.34</v>
      </c>
      <c r="AF587" s="38">
        <v>19</v>
      </c>
      <c r="AG587" s="44">
        <v>17043.34</v>
      </c>
      <c r="AH587" s="7" t="str">
        <f t="shared" si="19"/>
        <v>no</v>
      </c>
      <c r="AI587" s="6">
        <v>6305.61</v>
      </c>
      <c r="AJ587" s="7"/>
      <c r="AL587" t="s">
        <v>4709</v>
      </c>
      <c r="AM587" s="19">
        <v>17043.34</v>
      </c>
      <c r="AT587" s="7" t="s">
        <v>4709</v>
      </c>
      <c r="AU587" s="47">
        <v>8062.31</v>
      </c>
      <c r="AV587" s="7"/>
      <c r="AW587" s="7"/>
      <c r="AY587" s="7" t="s">
        <v>4710</v>
      </c>
      <c r="AZ587" s="47">
        <v>2523.17</v>
      </c>
      <c r="BA587" s="7"/>
      <c r="BB587" s="47"/>
      <c r="BD587" s="7">
        <v>1</v>
      </c>
      <c r="BE587" s="44">
        <v>17043.34</v>
      </c>
      <c r="BF587" s="7"/>
      <c r="BG587" s="47"/>
      <c r="BH587" s="7"/>
      <c r="BJ587" s="38">
        <v>19</v>
      </c>
      <c r="BK587" s="7">
        <v>0</v>
      </c>
      <c r="BL587" s="7" t="str">
        <f t="shared" si="18"/>
        <v>yes</v>
      </c>
      <c r="BM587" s="7">
        <v>0</v>
      </c>
      <c r="BN587" s="7"/>
    </row>
    <row r="588" ht="15.6" spans="2:66">
      <c r="B588" s="24" t="s">
        <v>1174</v>
      </c>
      <c r="G588" s="7" t="s">
        <v>4687</v>
      </c>
      <c r="K588" s="18" t="s">
        <v>4689</v>
      </c>
      <c r="N588" s="7">
        <v>1</v>
      </c>
      <c r="Q588" s="7" t="s">
        <v>1176</v>
      </c>
      <c r="R588" s="7"/>
      <c r="U588" s="7">
        <v>5.56</v>
      </c>
      <c r="V588" s="7" t="s">
        <v>4687</v>
      </c>
      <c r="AA588" s="19">
        <v>17016.01</v>
      </c>
      <c r="AF588" s="38">
        <v>48</v>
      </c>
      <c r="AG588" s="44">
        <v>17016.01</v>
      </c>
      <c r="AH588" s="7" t="str">
        <f t="shared" si="19"/>
        <v>no</v>
      </c>
      <c r="AI588" s="6">
        <v>6255.38</v>
      </c>
      <c r="AJ588" s="7"/>
      <c r="AL588" t="s">
        <v>4709</v>
      </c>
      <c r="AM588" s="19">
        <v>17016.01</v>
      </c>
      <c r="AT588" s="7" t="s">
        <v>4709</v>
      </c>
      <c r="AU588" s="47">
        <v>8059.68</v>
      </c>
      <c r="AV588" s="7"/>
      <c r="AW588" s="7"/>
      <c r="AY588" s="7" t="s">
        <v>4710</v>
      </c>
      <c r="AZ588" s="47">
        <v>2498.41</v>
      </c>
      <c r="BA588" s="7"/>
      <c r="BB588" s="47"/>
      <c r="BD588" s="7">
        <v>2</v>
      </c>
      <c r="BE588" s="44">
        <v>17016.01</v>
      </c>
      <c r="BF588" s="7"/>
      <c r="BG588" s="47"/>
      <c r="BH588" s="7"/>
      <c r="BJ588" s="38">
        <v>48</v>
      </c>
      <c r="BK588" s="7">
        <v>0</v>
      </c>
      <c r="BL588" s="7" t="str">
        <f t="shared" si="18"/>
        <v>no</v>
      </c>
      <c r="BM588" s="7">
        <v>0</v>
      </c>
      <c r="BN588" s="7"/>
    </row>
    <row r="589" ht="15.6" spans="2:66">
      <c r="B589" s="24" t="s">
        <v>1176</v>
      </c>
      <c r="G589" s="7" t="s">
        <v>4687</v>
      </c>
      <c r="K589" s="18" t="s">
        <v>4687</v>
      </c>
      <c r="N589" s="7" t="s">
        <v>4688</v>
      </c>
      <c r="Q589" s="7" t="s">
        <v>1178</v>
      </c>
      <c r="R589" s="7"/>
      <c r="U589" s="7">
        <v>8.45</v>
      </c>
      <c r="V589" s="7" t="s">
        <v>4687</v>
      </c>
      <c r="AA589" s="19">
        <v>16990.55</v>
      </c>
      <c r="AF589" s="38">
        <v>27</v>
      </c>
      <c r="AG589" s="44">
        <v>16990.55</v>
      </c>
      <c r="AH589" s="7" t="str">
        <f t="shared" si="19"/>
        <v>no</v>
      </c>
      <c r="AI589" s="6">
        <v>6183.46</v>
      </c>
      <c r="AJ589" s="7"/>
      <c r="AL589" t="s">
        <v>4713</v>
      </c>
      <c r="AM589" s="19">
        <v>16990.55</v>
      </c>
      <c r="AT589" s="7" t="s">
        <v>4709</v>
      </c>
      <c r="AU589" s="47">
        <v>8059.06</v>
      </c>
      <c r="AV589" s="7"/>
      <c r="AW589" s="7"/>
      <c r="AY589" s="7" t="s">
        <v>4710</v>
      </c>
      <c r="AZ589" s="47">
        <v>2497.04</v>
      </c>
      <c r="BA589" s="7"/>
      <c r="BB589" s="47"/>
      <c r="BD589" s="7">
        <v>1</v>
      </c>
      <c r="BE589" s="44">
        <v>16990.55</v>
      </c>
      <c r="BF589" s="7"/>
      <c r="BG589" s="47"/>
      <c r="BH589" s="7"/>
      <c r="BJ589" s="38">
        <v>27</v>
      </c>
      <c r="BK589" s="7">
        <v>1</v>
      </c>
      <c r="BL589" s="7" t="str">
        <f t="shared" si="18"/>
        <v>yes</v>
      </c>
      <c r="BM589" s="7">
        <v>2</v>
      </c>
      <c r="BN589" s="7"/>
    </row>
    <row r="590" ht="15.6" spans="2:66">
      <c r="B590" s="24" t="s">
        <v>1178</v>
      </c>
      <c r="G590" s="7" t="s">
        <v>4687</v>
      </c>
      <c r="K590" s="18" t="s">
        <v>4687</v>
      </c>
      <c r="N590" s="7" t="s">
        <v>4688</v>
      </c>
      <c r="Q590" s="7" t="s">
        <v>1180</v>
      </c>
      <c r="R590" s="7"/>
      <c r="U590" s="7">
        <v>6.19</v>
      </c>
      <c r="V590" s="7" t="s">
        <v>4689</v>
      </c>
      <c r="AA590" s="19">
        <v>16921.09</v>
      </c>
      <c r="AF590" s="38">
        <v>60</v>
      </c>
      <c r="AG590" s="44">
        <v>16921.09</v>
      </c>
      <c r="AH590" s="7" t="str">
        <f t="shared" si="19"/>
        <v>yes</v>
      </c>
      <c r="AI590" s="6">
        <v>6147.12</v>
      </c>
      <c r="AJ590" s="7"/>
      <c r="AL590" t="s">
        <v>4709</v>
      </c>
      <c r="AM590" s="19">
        <v>16921.09</v>
      </c>
      <c r="AT590" s="7" t="s">
        <v>4709</v>
      </c>
      <c r="AU590" s="47">
        <v>8035.64</v>
      </c>
      <c r="AV590" s="7"/>
      <c r="AW590" s="7"/>
      <c r="AY590" s="7" t="s">
        <v>4710</v>
      </c>
      <c r="AZ590" s="47">
        <v>2494.02</v>
      </c>
      <c r="BA590" s="7"/>
      <c r="BB590" s="47"/>
      <c r="BD590" s="7">
        <v>3</v>
      </c>
      <c r="BE590" s="44">
        <v>16921.09</v>
      </c>
      <c r="BF590" s="7"/>
      <c r="BG590" s="47"/>
      <c r="BH590" s="7"/>
      <c r="BJ590" s="38">
        <v>60</v>
      </c>
      <c r="BK590" s="7">
        <v>0</v>
      </c>
      <c r="BL590" s="7" t="str">
        <f t="shared" si="18"/>
        <v>no</v>
      </c>
      <c r="BM590" s="7">
        <v>2</v>
      </c>
      <c r="BN590" s="7"/>
    </row>
    <row r="591" ht="15.6" spans="2:66">
      <c r="B591" s="24" t="s">
        <v>1180</v>
      </c>
      <c r="G591" s="7" t="s">
        <v>4687</v>
      </c>
      <c r="K591" s="18" t="s">
        <v>4687</v>
      </c>
      <c r="N591" s="7" t="s">
        <v>4688</v>
      </c>
      <c r="Q591" s="7" t="s">
        <v>1182</v>
      </c>
      <c r="R591" s="7"/>
      <c r="U591" s="7">
        <v>7.71</v>
      </c>
      <c r="V591" s="7" t="s">
        <v>4687</v>
      </c>
      <c r="AA591" s="19">
        <v>16903.5</v>
      </c>
      <c r="AF591" s="38">
        <v>33</v>
      </c>
      <c r="AG591" s="44">
        <v>16903.5</v>
      </c>
      <c r="AH591" s="7" t="str">
        <f t="shared" si="19"/>
        <v>no</v>
      </c>
      <c r="AI591" s="6">
        <v>6138.5</v>
      </c>
      <c r="AJ591" s="7"/>
      <c r="AL591" t="s">
        <v>4709</v>
      </c>
      <c r="AM591" s="19">
        <v>16903.5</v>
      </c>
      <c r="AT591" s="7" t="s">
        <v>4709</v>
      </c>
      <c r="AU591" s="47">
        <v>8026.67</v>
      </c>
      <c r="AV591" s="7"/>
      <c r="AW591" s="7"/>
      <c r="AY591" s="7" t="s">
        <v>4710</v>
      </c>
      <c r="AZ591" s="47">
        <v>2483.74</v>
      </c>
      <c r="BA591" s="7"/>
      <c r="BB591" s="47"/>
      <c r="BD591" s="7">
        <v>3</v>
      </c>
      <c r="BE591" s="44">
        <v>16903.5</v>
      </c>
      <c r="BF591" s="7"/>
      <c r="BG591" s="47"/>
      <c r="BH591" s="7"/>
      <c r="BJ591" s="38">
        <v>33</v>
      </c>
      <c r="BK591" s="7">
        <v>2</v>
      </c>
      <c r="BL591" s="7" t="str">
        <f t="shared" si="18"/>
        <v>yes</v>
      </c>
      <c r="BM591" s="7">
        <v>3</v>
      </c>
      <c r="BN591" s="7"/>
    </row>
    <row r="592" ht="15.6" spans="2:66">
      <c r="B592" s="24" t="s">
        <v>1182</v>
      </c>
      <c r="G592" s="7" t="s">
        <v>4690</v>
      </c>
      <c r="K592" s="18" t="s">
        <v>4687</v>
      </c>
      <c r="N592" s="7">
        <v>1</v>
      </c>
      <c r="Q592" s="7" t="s">
        <v>1184</v>
      </c>
      <c r="R592" s="7"/>
      <c r="U592" s="7">
        <v>4.63</v>
      </c>
      <c r="V592" s="7" t="s">
        <v>4689</v>
      </c>
      <c r="AA592" s="19">
        <v>16884.92</v>
      </c>
      <c r="AF592" s="38">
        <v>48</v>
      </c>
      <c r="AG592" s="44">
        <v>16884.92</v>
      </c>
      <c r="AH592" s="7" t="str">
        <f t="shared" si="19"/>
        <v>no</v>
      </c>
      <c r="AI592" s="6">
        <v>6098.38</v>
      </c>
      <c r="AJ592" s="7"/>
      <c r="AL592" t="s">
        <v>4709</v>
      </c>
      <c r="AM592" s="19">
        <v>16884.92</v>
      </c>
      <c r="AT592" s="7" t="s">
        <v>4709</v>
      </c>
      <c r="AU592" s="47">
        <v>8023.14</v>
      </c>
      <c r="AV592" s="7"/>
      <c r="AW592" s="7"/>
      <c r="AY592" s="7" t="s">
        <v>4710</v>
      </c>
      <c r="AZ592" s="47">
        <v>2352.97</v>
      </c>
      <c r="BA592" s="7"/>
      <c r="BB592" s="47"/>
      <c r="BD592" s="7">
        <v>3</v>
      </c>
      <c r="BE592" s="44">
        <v>16884.92</v>
      </c>
      <c r="BF592" s="7"/>
      <c r="BG592" s="47"/>
      <c r="BH592" s="7"/>
      <c r="BJ592" s="38">
        <v>48</v>
      </c>
      <c r="BK592" s="7">
        <v>0</v>
      </c>
      <c r="BL592" s="7" t="str">
        <f t="shared" si="18"/>
        <v>no</v>
      </c>
      <c r="BM592" s="7">
        <v>1</v>
      </c>
      <c r="BN592" s="7"/>
    </row>
    <row r="593" ht="15.6" spans="2:66">
      <c r="B593" s="24" t="s">
        <v>1184</v>
      </c>
      <c r="G593" s="7" t="s">
        <v>4687</v>
      </c>
      <c r="K593" s="18" t="s">
        <v>4687</v>
      </c>
      <c r="N593" s="7" t="s">
        <v>4688</v>
      </c>
      <c r="Q593" s="7" t="s">
        <v>1186</v>
      </c>
      <c r="R593" s="7"/>
      <c r="U593" s="7">
        <v>4.61</v>
      </c>
      <c r="V593" s="7" t="s">
        <v>4687</v>
      </c>
      <c r="AA593" s="19">
        <v>16841.32</v>
      </c>
      <c r="AF593" s="38">
        <v>29</v>
      </c>
      <c r="AG593" s="44">
        <v>16841.32</v>
      </c>
      <c r="AH593" s="7" t="str">
        <f t="shared" si="19"/>
        <v>no</v>
      </c>
      <c r="AI593" s="6">
        <v>5979.66</v>
      </c>
      <c r="AJ593" s="7"/>
      <c r="AL593" t="s">
        <v>4709</v>
      </c>
      <c r="AM593" s="19">
        <v>16841.32</v>
      </c>
      <c r="AT593" s="7" t="s">
        <v>4709</v>
      </c>
      <c r="AU593" s="47">
        <v>8021.11</v>
      </c>
      <c r="AV593" s="7"/>
      <c r="AW593" s="7"/>
      <c r="AY593" s="7" t="s">
        <v>4710</v>
      </c>
      <c r="AZ593" s="47">
        <v>2137.65</v>
      </c>
      <c r="BA593" s="7"/>
      <c r="BB593" s="47"/>
      <c r="BD593" s="7">
        <v>1</v>
      </c>
      <c r="BE593" s="44">
        <v>16841.32</v>
      </c>
      <c r="BF593" s="7"/>
      <c r="BG593" s="47"/>
      <c r="BH593" s="7"/>
      <c r="BJ593" s="38">
        <v>29</v>
      </c>
      <c r="BK593" s="7">
        <v>1</v>
      </c>
      <c r="BL593" s="7" t="str">
        <f t="shared" si="18"/>
        <v>yes</v>
      </c>
      <c r="BM593" s="7">
        <v>1</v>
      </c>
      <c r="BN593" s="7"/>
    </row>
    <row r="594" ht="15.6" spans="2:66">
      <c r="B594" s="24" t="s">
        <v>1186</v>
      </c>
      <c r="G594" s="7" t="s">
        <v>4687</v>
      </c>
      <c r="K594" s="18" t="s">
        <v>4689</v>
      </c>
      <c r="N594" s="7">
        <v>1</v>
      </c>
      <c r="Q594" s="7" t="s">
        <v>1188</v>
      </c>
      <c r="R594" s="7"/>
      <c r="U594" s="7">
        <v>9.53</v>
      </c>
      <c r="V594" s="7" t="s">
        <v>4687</v>
      </c>
      <c r="AA594" s="19">
        <v>16796.41</v>
      </c>
      <c r="AF594" s="38">
        <v>45</v>
      </c>
      <c r="AG594" s="44">
        <v>16796.41</v>
      </c>
      <c r="AH594" s="7" t="str">
        <f t="shared" si="19"/>
        <v>no</v>
      </c>
      <c r="AI594" s="6">
        <v>5832.6</v>
      </c>
      <c r="AJ594" s="7"/>
      <c r="AL594" t="s">
        <v>4709</v>
      </c>
      <c r="AM594" s="19">
        <v>16796.41</v>
      </c>
      <c r="AT594" s="7" t="s">
        <v>4709</v>
      </c>
      <c r="AU594" s="47">
        <v>8017.06</v>
      </c>
      <c r="AV594" s="7"/>
      <c r="AW594" s="7"/>
      <c r="AY594" s="7" t="s">
        <v>4710</v>
      </c>
      <c r="AZ594" s="47">
        <v>2103.08</v>
      </c>
      <c r="BA594" s="7"/>
      <c r="BB594" s="47"/>
      <c r="BD594" s="7">
        <v>2</v>
      </c>
      <c r="BE594" s="44">
        <v>16796.41</v>
      </c>
      <c r="BF594" s="7"/>
      <c r="BG594" s="47"/>
      <c r="BH594" s="7"/>
      <c r="BJ594" s="38">
        <v>45</v>
      </c>
      <c r="BK594" s="7">
        <v>2</v>
      </c>
      <c r="BL594" s="7" t="str">
        <f t="shared" si="18"/>
        <v>no</v>
      </c>
      <c r="BM594" s="7">
        <v>1</v>
      </c>
      <c r="BN594" s="7"/>
    </row>
    <row r="595" ht="15.6" spans="2:66">
      <c r="B595" s="24" t="s">
        <v>1188</v>
      </c>
      <c r="G595" s="7" t="s">
        <v>4687</v>
      </c>
      <c r="K595" s="18" t="s">
        <v>4689</v>
      </c>
      <c r="N595" s="7">
        <v>2</v>
      </c>
      <c r="Q595" s="7" t="s">
        <v>1190</v>
      </c>
      <c r="R595" s="7"/>
      <c r="U595" s="7">
        <v>11.43</v>
      </c>
      <c r="V595" s="7" t="s">
        <v>4687</v>
      </c>
      <c r="AA595" s="19">
        <v>16779.4</v>
      </c>
      <c r="AF595" s="38">
        <v>47</v>
      </c>
      <c r="AG595" s="44">
        <v>16779.4</v>
      </c>
      <c r="AH595" s="7" t="str">
        <f t="shared" si="19"/>
        <v>no</v>
      </c>
      <c r="AI595" s="6">
        <v>5720.38</v>
      </c>
      <c r="AJ595" s="7"/>
      <c r="AL595" t="s">
        <v>4709</v>
      </c>
      <c r="AM595" s="19">
        <v>16779.4</v>
      </c>
      <c r="AT595" s="7" t="s">
        <v>4709</v>
      </c>
      <c r="AU595" s="47">
        <v>8014.62</v>
      </c>
      <c r="AV595" s="7"/>
      <c r="AW595" s="7"/>
      <c r="AY595" s="7" t="s">
        <v>4710</v>
      </c>
      <c r="AZ595" s="47">
        <v>2102.26</v>
      </c>
      <c r="BA595" s="7"/>
      <c r="BB595" s="47"/>
      <c r="BD595" s="7">
        <v>3</v>
      </c>
      <c r="BE595" s="44">
        <v>16779.4</v>
      </c>
      <c r="BF595" s="7"/>
      <c r="BG595" s="47"/>
      <c r="BH595" s="7"/>
      <c r="BJ595" s="38">
        <v>47</v>
      </c>
      <c r="BK595" s="7">
        <v>1</v>
      </c>
      <c r="BL595" s="7" t="str">
        <f t="shared" si="18"/>
        <v>no</v>
      </c>
      <c r="BM595" s="7">
        <v>0</v>
      </c>
      <c r="BN595" s="7"/>
    </row>
    <row r="596" ht="15.6" spans="2:66">
      <c r="B596" s="24" t="s">
        <v>1190</v>
      </c>
      <c r="G596" s="7" t="s">
        <v>4690</v>
      </c>
      <c r="K596" s="18" t="s">
        <v>4689</v>
      </c>
      <c r="N596" s="7">
        <v>1</v>
      </c>
      <c r="Q596" s="7" t="s">
        <v>1192</v>
      </c>
      <c r="R596" s="7"/>
      <c r="U596" s="7">
        <v>7.65</v>
      </c>
      <c r="V596" s="7" t="s">
        <v>4687</v>
      </c>
      <c r="AA596" s="19">
        <v>16776.3</v>
      </c>
      <c r="AF596" s="38">
        <v>52</v>
      </c>
      <c r="AG596" s="44">
        <v>16776.3</v>
      </c>
      <c r="AH596" s="7" t="str">
        <f t="shared" si="19"/>
        <v>yes</v>
      </c>
      <c r="AI596" s="7"/>
      <c r="AJ596" s="7"/>
      <c r="AL596" t="s">
        <v>4709</v>
      </c>
      <c r="AM596" s="19">
        <v>16776.3</v>
      </c>
      <c r="AT596" s="7" t="s">
        <v>4709</v>
      </c>
      <c r="AU596" s="47">
        <v>7986.48</v>
      </c>
      <c r="AV596" s="7"/>
      <c r="AW596" s="7"/>
      <c r="AY596" s="7" t="s">
        <v>4710</v>
      </c>
      <c r="AZ596" s="47">
        <v>2094.1</v>
      </c>
      <c r="BA596" s="7"/>
      <c r="BB596" s="47"/>
      <c r="BD596" s="7">
        <v>3</v>
      </c>
      <c r="BE596" s="44">
        <v>16776.3</v>
      </c>
      <c r="BF596" s="7"/>
      <c r="BG596" s="47"/>
      <c r="BH596" s="7"/>
      <c r="BJ596" s="38">
        <v>52</v>
      </c>
      <c r="BK596" s="7">
        <v>0</v>
      </c>
      <c r="BL596" s="7" t="str">
        <f t="shared" si="18"/>
        <v>no</v>
      </c>
      <c r="BM596" s="7">
        <v>0</v>
      </c>
      <c r="BN596" s="7"/>
    </row>
    <row r="597" ht="15.6" spans="2:66">
      <c r="B597" s="24" t="s">
        <v>1192</v>
      </c>
      <c r="G597" s="7" t="s">
        <v>4687</v>
      </c>
      <c r="K597" s="18" t="s">
        <v>4689</v>
      </c>
      <c r="N597" s="7" t="s">
        <v>4688</v>
      </c>
      <c r="Q597" s="7" t="s">
        <v>1194</v>
      </c>
      <c r="R597" s="7"/>
      <c r="U597" s="7">
        <v>5.87</v>
      </c>
      <c r="V597" s="7" t="s">
        <v>4687</v>
      </c>
      <c r="AA597" s="19">
        <v>16770.99</v>
      </c>
      <c r="AF597" s="38">
        <v>59</v>
      </c>
      <c r="AG597" s="44">
        <v>16770.99</v>
      </c>
      <c r="AH597" s="7" t="str">
        <f t="shared" si="19"/>
        <v>yes</v>
      </c>
      <c r="AI597" s="7"/>
      <c r="AJ597" s="7"/>
      <c r="AL597" t="s">
        <v>4709</v>
      </c>
      <c r="AM597" s="19">
        <v>16770.99</v>
      </c>
      <c r="AT597" s="7" t="s">
        <v>4709</v>
      </c>
      <c r="AU597" s="47">
        <v>7985.82</v>
      </c>
      <c r="AV597" s="7"/>
      <c r="AW597" s="7"/>
      <c r="AY597" s="7" t="s">
        <v>4710</v>
      </c>
      <c r="AZ597" s="47">
        <v>2055.32</v>
      </c>
      <c r="BA597" s="7"/>
      <c r="BB597" s="47"/>
      <c r="BD597" s="7">
        <v>2</v>
      </c>
      <c r="BE597" s="44">
        <v>16770.99</v>
      </c>
      <c r="BF597" s="7"/>
      <c r="BG597" s="47"/>
      <c r="BH597" s="7"/>
      <c r="BJ597" s="38">
        <v>59</v>
      </c>
      <c r="BK597" s="7">
        <v>0</v>
      </c>
      <c r="BL597" s="7" t="str">
        <f t="shared" si="18"/>
        <v>no</v>
      </c>
      <c r="BM597" s="7">
        <v>0</v>
      </c>
      <c r="BN597" s="7"/>
    </row>
    <row r="598" ht="15.6" spans="2:66">
      <c r="B598" s="24" t="s">
        <v>1194</v>
      </c>
      <c r="G598" s="7" t="s">
        <v>4687</v>
      </c>
      <c r="K598" s="18" t="s">
        <v>4689</v>
      </c>
      <c r="N598" s="7">
        <v>1</v>
      </c>
      <c r="Q598" s="7" t="s">
        <v>1196</v>
      </c>
      <c r="R598" s="7"/>
      <c r="U598" s="7">
        <v>4.36</v>
      </c>
      <c r="V598" s="7" t="s">
        <v>4689</v>
      </c>
      <c r="AA598" s="19">
        <v>16657.72</v>
      </c>
      <c r="AF598" s="38">
        <v>22</v>
      </c>
      <c r="AG598" s="44">
        <v>16657.72</v>
      </c>
      <c r="AH598" s="7" t="str">
        <f t="shared" si="19"/>
        <v>no</v>
      </c>
      <c r="AI598" s="7"/>
      <c r="AJ598" s="7"/>
      <c r="AL598" t="s">
        <v>4709</v>
      </c>
      <c r="AM598" s="19">
        <v>16657.72</v>
      </c>
      <c r="AT598" s="7" t="s">
        <v>4709</v>
      </c>
      <c r="AU598" s="47">
        <v>7980.34</v>
      </c>
      <c r="AV598" s="7"/>
      <c r="AW598" s="7"/>
      <c r="AY598" s="7" t="s">
        <v>4710</v>
      </c>
      <c r="AZ598" s="47">
        <v>2045.69</v>
      </c>
      <c r="BA598" s="7"/>
      <c r="BB598" s="47"/>
      <c r="BD598" s="7">
        <v>0</v>
      </c>
      <c r="BE598" s="44">
        <v>16657.72</v>
      </c>
      <c r="BF598" s="7"/>
      <c r="BG598" s="47"/>
      <c r="BH598" s="7"/>
      <c r="BJ598" s="38">
        <v>22</v>
      </c>
      <c r="BK598" s="7">
        <v>0</v>
      </c>
      <c r="BL598" s="7" t="str">
        <f t="shared" si="18"/>
        <v>yes</v>
      </c>
      <c r="BM598" s="7">
        <v>3</v>
      </c>
      <c r="BN598" s="7"/>
    </row>
    <row r="599" ht="15.6" spans="2:66">
      <c r="B599" s="24" t="s">
        <v>1196</v>
      </c>
      <c r="G599" s="7" t="s">
        <v>4687</v>
      </c>
      <c r="K599" s="18" t="s">
        <v>4687</v>
      </c>
      <c r="N599" s="7">
        <v>3</v>
      </c>
      <c r="Q599" s="7" t="s">
        <v>1198</v>
      </c>
      <c r="R599" s="7"/>
      <c r="U599" s="7">
        <v>10.12</v>
      </c>
      <c r="V599" s="7" t="s">
        <v>4687</v>
      </c>
      <c r="AA599" s="19">
        <v>16631.61</v>
      </c>
      <c r="AF599" s="38">
        <v>27</v>
      </c>
      <c r="AG599" s="44">
        <v>16631.61</v>
      </c>
      <c r="AH599" s="7" t="str">
        <f t="shared" si="19"/>
        <v>no</v>
      </c>
      <c r="AI599" s="7"/>
      <c r="AJ599" s="7"/>
      <c r="AL599" t="s">
        <v>4709</v>
      </c>
      <c r="AM599" s="19">
        <v>16631.61</v>
      </c>
      <c r="AT599" s="7" t="s">
        <v>4709</v>
      </c>
      <c r="AU599" s="47">
        <v>7966.81</v>
      </c>
      <c r="AV599" s="7"/>
      <c r="AW599" s="7"/>
      <c r="AY599" s="7" t="s">
        <v>4710</v>
      </c>
      <c r="AZ599" s="47">
        <v>2026.97</v>
      </c>
      <c r="BA599" s="7"/>
      <c r="BB599" s="47"/>
      <c r="BD599" s="7">
        <v>3</v>
      </c>
      <c r="BE599" s="44">
        <v>16631.61</v>
      </c>
      <c r="BF599" s="7"/>
      <c r="BG599" s="47"/>
      <c r="BH599" s="7"/>
      <c r="BJ599" s="38">
        <v>27</v>
      </c>
      <c r="BK599" s="7">
        <v>0</v>
      </c>
      <c r="BL599" s="7" t="str">
        <f t="shared" si="18"/>
        <v>yes</v>
      </c>
      <c r="BM599" s="7">
        <v>3</v>
      </c>
      <c r="BN599" s="7"/>
    </row>
    <row r="600" ht="15.6" spans="2:66">
      <c r="B600" s="24" t="s">
        <v>1198</v>
      </c>
      <c r="G600" s="7" t="s">
        <v>4690</v>
      </c>
      <c r="K600" s="18" t="s">
        <v>4687</v>
      </c>
      <c r="N600" s="7">
        <v>1</v>
      </c>
      <c r="Q600" s="7" t="s">
        <v>1200</v>
      </c>
      <c r="R600" s="7"/>
      <c r="U600" s="7">
        <v>4.01</v>
      </c>
      <c r="V600" s="7" t="s">
        <v>4689</v>
      </c>
      <c r="AA600" s="19">
        <v>16602.18</v>
      </c>
      <c r="AF600" s="38">
        <v>64</v>
      </c>
      <c r="AG600" s="44">
        <v>16602.18</v>
      </c>
      <c r="AH600" s="7" t="str">
        <f t="shared" si="19"/>
        <v>yes</v>
      </c>
      <c r="AI600" s="7"/>
      <c r="AJ600" s="7"/>
      <c r="AL600" t="s">
        <v>4710</v>
      </c>
      <c r="AM600" s="19">
        <v>16602.18</v>
      </c>
      <c r="AT600" s="7" t="s">
        <v>4709</v>
      </c>
      <c r="AU600" s="47">
        <v>7958.13</v>
      </c>
      <c r="AV600" s="7"/>
      <c r="AW600" s="7"/>
      <c r="AY600" s="7" t="s">
        <v>4710</v>
      </c>
      <c r="AZ600" s="47">
        <v>2020.55</v>
      </c>
      <c r="BA600" s="7"/>
      <c r="BB600" s="47"/>
      <c r="BD600" s="7">
        <v>3</v>
      </c>
      <c r="BE600" s="44">
        <v>16602.18</v>
      </c>
      <c r="BF600" s="7"/>
      <c r="BG600" s="47"/>
      <c r="BH600" s="7"/>
      <c r="BJ600" s="38">
        <v>64</v>
      </c>
      <c r="BK600" s="7">
        <v>3</v>
      </c>
      <c r="BL600" s="7" t="str">
        <f t="shared" si="18"/>
        <v>no</v>
      </c>
      <c r="BM600" s="7">
        <v>0</v>
      </c>
      <c r="BN600" s="7"/>
    </row>
    <row r="601" ht="15.6" spans="2:66">
      <c r="B601" s="24" t="s">
        <v>1200</v>
      </c>
      <c r="G601" s="7" t="s">
        <v>4687</v>
      </c>
      <c r="K601" s="18" t="s">
        <v>4689</v>
      </c>
      <c r="N601" s="7">
        <v>1</v>
      </c>
      <c r="Q601" s="7" t="s">
        <v>1202</v>
      </c>
      <c r="R601" s="7"/>
      <c r="U601" s="7">
        <v>4.77</v>
      </c>
      <c r="V601" s="7" t="s">
        <v>4689</v>
      </c>
      <c r="AA601" s="19">
        <v>16600.16</v>
      </c>
      <c r="AF601" s="38">
        <v>19</v>
      </c>
      <c r="AG601" s="44">
        <v>16600.16</v>
      </c>
      <c r="AH601" s="7" t="str">
        <f t="shared" si="19"/>
        <v>no</v>
      </c>
      <c r="AI601" s="7"/>
      <c r="AJ601" s="7"/>
      <c r="AL601" t="s">
        <v>4709</v>
      </c>
      <c r="AM601" s="19">
        <v>16600.16</v>
      </c>
      <c r="AT601" s="7" t="s">
        <v>4709</v>
      </c>
      <c r="AU601" s="47">
        <v>7954.52</v>
      </c>
      <c r="AV601" s="7"/>
      <c r="AW601" s="7"/>
      <c r="AY601" s="7" t="s">
        <v>4710</v>
      </c>
      <c r="AZ601" s="47">
        <v>2020.18</v>
      </c>
      <c r="BA601" s="7"/>
      <c r="BB601" s="47"/>
      <c r="BD601" s="7">
        <v>0</v>
      </c>
      <c r="BE601" s="44">
        <v>16600.16</v>
      </c>
      <c r="BF601" s="7"/>
      <c r="BG601" s="47"/>
      <c r="BH601" s="7"/>
      <c r="BJ601" s="38">
        <v>19</v>
      </c>
      <c r="BK601" s="7">
        <v>1</v>
      </c>
      <c r="BL601" s="7" t="str">
        <f t="shared" si="18"/>
        <v>yes</v>
      </c>
      <c r="BM601" s="7">
        <v>3</v>
      </c>
      <c r="BN601" s="7"/>
    </row>
    <row r="602" ht="15.6" spans="2:66">
      <c r="B602" s="24" t="s">
        <v>1202</v>
      </c>
      <c r="G602" s="7" t="s">
        <v>4687</v>
      </c>
      <c r="K602" s="18" t="s">
        <v>4687</v>
      </c>
      <c r="N602" s="7" t="s">
        <v>4688</v>
      </c>
      <c r="Q602" s="7" t="s">
        <v>1204</v>
      </c>
      <c r="R602" s="7"/>
      <c r="U602" s="7">
        <v>6.83</v>
      </c>
      <c r="V602" s="7" t="s">
        <v>4687</v>
      </c>
      <c r="AA602" s="19">
        <v>16587.96</v>
      </c>
      <c r="AF602" s="38">
        <v>28</v>
      </c>
      <c r="AG602" s="44">
        <v>16587.96</v>
      </c>
      <c r="AH602" s="7" t="str">
        <f t="shared" si="19"/>
        <v>no</v>
      </c>
      <c r="AI602" s="7"/>
      <c r="AJ602" s="7"/>
      <c r="AL602" t="s">
        <v>4709</v>
      </c>
      <c r="AM602" s="19">
        <v>16587.96</v>
      </c>
      <c r="AT602" s="7" t="s">
        <v>4709</v>
      </c>
      <c r="AU602" s="47">
        <v>7948.22</v>
      </c>
      <c r="AV602" s="7"/>
      <c r="AW602" s="7"/>
      <c r="AY602" s="7" t="s">
        <v>4710</v>
      </c>
      <c r="AZ602" s="47">
        <v>2007.95</v>
      </c>
      <c r="BA602" s="7"/>
      <c r="BB602" s="47"/>
      <c r="BD602" s="7">
        <v>0</v>
      </c>
      <c r="BE602" s="44">
        <v>16587.96</v>
      </c>
      <c r="BF602" s="7"/>
      <c r="BG602" s="47"/>
      <c r="BH602" s="7"/>
      <c r="BJ602" s="38">
        <v>28</v>
      </c>
      <c r="BK602" s="7">
        <v>3</v>
      </c>
      <c r="BL602" s="7" t="str">
        <f t="shared" si="18"/>
        <v>yes</v>
      </c>
      <c r="BM602" s="7">
        <v>3</v>
      </c>
      <c r="BN602" s="7"/>
    </row>
    <row r="603" ht="15.6" spans="2:66">
      <c r="B603" s="24" t="s">
        <v>1204</v>
      </c>
      <c r="G603" s="7" t="s">
        <v>4690</v>
      </c>
      <c r="K603" s="18" t="s">
        <v>4689</v>
      </c>
      <c r="N603" s="7">
        <v>1</v>
      </c>
      <c r="Q603" s="7" t="s">
        <v>1206</v>
      </c>
      <c r="R603" s="7"/>
      <c r="U603" s="7">
        <v>6.14</v>
      </c>
      <c r="V603" s="7" t="s">
        <v>4687</v>
      </c>
      <c r="AA603" s="19">
        <v>16586.5</v>
      </c>
      <c r="AF603" s="38">
        <v>57</v>
      </c>
      <c r="AG603" s="44">
        <v>16586.5</v>
      </c>
      <c r="AH603" s="7" t="str">
        <f t="shared" si="19"/>
        <v>yes</v>
      </c>
      <c r="AI603" s="7"/>
      <c r="AJ603" s="7"/>
      <c r="AL603" t="s">
        <v>4709</v>
      </c>
      <c r="AM603" s="19">
        <v>16586.5</v>
      </c>
      <c r="AT603" s="7" t="s">
        <v>4709</v>
      </c>
      <c r="AU603" s="47">
        <v>7935.29</v>
      </c>
      <c r="AV603" s="7"/>
      <c r="AW603" s="7"/>
      <c r="AY603" s="7" t="s">
        <v>4710</v>
      </c>
      <c r="AZ603" s="47">
        <v>1986.93</v>
      </c>
      <c r="BA603" s="7"/>
      <c r="BB603" s="47"/>
      <c r="BD603" s="7">
        <v>0</v>
      </c>
      <c r="BE603" s="44">
        <v>16586.5</v>
      </c>
      <c r="BF603" s="7"/>
      <c r="BG603" s="47"/>
      <c r="BH603" s="7"/>
      <c r="BJ603" s="38">
        <v>57</v>
      </c>
      <c r="BK603" s="7">
        <v>0</v>
      </c>
      <c r="BL603" s="7" t="str">
        <f t="shared" si="18"/>
        <v>no</v>
      </c>
      <c r="BM603" s="7">
        <v>2</v>
      </c>
      <c r="BN603" s="7"/>
    </row>
    <row r="604" ht="15.6" spans="2:66">
      <c r="B604" s="24" t="s">
        <v>1206</v>
      </c>
      <c r="G604" s="7" t="s">
        <v>4690</v>
      </c>
      <c r="K604" s="18" t="s">
        <v>4687</v>
      </c>
      <c r="N604" s="7">
        <v>1</v>
      </c>
      <c r="Q604" s="7" t="s">
        <v>1208</v>
      </c>
      <c r="R604" s="7"/>
      <c r="U604" s="7">
        <v>5.6</v>
      </c>
      <c r="V604" s="7" t="s">
        <v>4689</v>
      </c>
      <c r="AA604" s="19">
        <v>16577.78</v>
      </c>
      <c r="AF604" s="38">
        <v>53</v>
      </c>
      <c r="AG604" s="44">
        <v>16577.78</v>
      </c>
      <c r="AH604" s="7" t="str">
        <f t="shared" si="19"/>
        <v>yes</v>
      </c>
      <c r="AI604" s="7"/>
      <c r="AJ604" s="7"/>
      <c r="AL604" t="s">
        <v>4709</v>
      </c>
      <c r="AM604" s="19">
        <v>16577.78</v>
      </c>
      <c r="AT604" s="7" t="s">
        <v>4709</v>
      </c>
      <c r="AU604" s="47">
        <v>7851.85</v>
      </c>
      <c r="AV604" s="7"/>
      <c r="AW604" s="7"/>
      <c r="AY604" s="7" t="s">
        <v>4710</v>
      </c>
      <c r="AZ604" s="47">
        <v>1984.45</v>
      </c>
      <c r="BA604" s="7"/>
      <c r="BB604" s="47"/>
      <c r="BD604" s="7">
        <v>1</v>
      </c>
      <c r="BE604" s="44">
        <v>16577.78</v>
      </c>
      <c r="BF604" s="7"/>
      <c r="BG604" s="47"/>
      <c r="BH604" s="7"/>
      <c r="BJ604" s="38">
        <v>53</v>
      </c>
      <c r="BK604" s="7">
        <v>0</v>
      </c>
      <c r="BL604" s="7" t="str">
        <f t="shared" si="18"/>
        <v>no</v>
      </c>
      <c r="BM604" s="7">
        <v>1</v>
      </c>
      <c r="BN604" s="7"/>
    </row>
    <row r="605" ht="15.6" spans="2:66">
      <c r="B605" s="24" t="s">
        <v>1208</v>
      </c>
      <c r="G605" s="7" t="s">
        <v>4687</v>
      </c>
      <c r="K605" s="18" t="s">
        <v>4687</v>
      </c>
      <c r="N605" s="7">
        <v>2</v>
      </c>
      <c r="Q605" s="7" t="s">
        <v>1210</v>
      </c>
      <c r="R605" s="7"/>
      <c r="U605" s="7">
        <v>4.8</v>
      </c>
      <c r="V605" s="7" t="s">
        <v>4687</v>
      </c>
      <c r="AA605" s="19">
        <v>16455.71</v>
      </c>
      <c r="AF605" s="38">
        <v>19</v>
      </c>
      <c r="AG605" s="44">
        <v>16455.71</v>
      </c>
      <c r="AH605" s="7" t="str">
        <f t="shared" si="19"/>
        <v>no</v>
      </c>
      <c r="AI605" s="7"/>
      <c r="AJ605" s="7"/>
      <c r="AL605" t="s">
        <v>4709</v>
      </c>
      <c r="AM605" s="19">
        <v>16455.71</v>
      </c>
      <c r="AT605" s="7" t="s">
        <v>4709</v>
      </c>
      <c r="AU605" s="47">
        <v>7844.8</v>
      </c>
      <c r="AV605" s="7"/>
      <c r="AW605" s="7"/>
      <c r="AY605" s="7" t="s">
        <v>4710</v>
      </c>
      <c r="AZ605" s="47">
        <v>1981.58</v>
      </c>
      <c r="BA605" s="7"/>
      <c r="BB605" s="47"/>
      <c r="BD605" s="7">
        <v>1</v>
      </c>
      <c r="BE605" s="44">
        <v>16455.71</v>
      </c>
      <c r="BF605" s="7"/>
      <c r="BG605" s="47"/>
      <c r="BH605" s="7"/>
      <c r="BJ605" s="38">
        <v>19</v>
      </c>
      <c r="BK605" s="7">
        <v>0</v>
      </c>
      <c r="BL605" s="7" t="str">
        <f t="shared" si="18"/>
        <v>yes</v>
      </c>
      <c r="BM605" s="7">
        <v>3</v>
      </c>
      <c r="BN605" s="7"/>
    </row>
    <row r="606" ht="15.6" spans="2:66">
      <c r="B606" s="24" t="s">
        <v>1210</v>
      </c>
      <c r="G606" s="7" t="s">
        <v>4687</v>
      </c>
      <c r="K606" s="18" t="s">
        <v>4687</v>
      </c>
      <c r="N606" s="7" t="s">
        <v>4688</v>
      </c>
      <c r="Q606" s="7" t="s">
        <v>1212</v>
      </c>
      <c r="R606" s="7"/>
      <c r="U606" s="7">
        <v>11.89</v>
      </c>
      <c r="V606" s="7" t="s">
        <v>4689</v>
      </c>
      <c r="AA606" s="19">
        <v>16450.89</v>
      </c>
      <c r="AF606" s="38">
        <v>50</v>
      </c>
      <c r="AG606" s="44">
        <v>16450.89</v>
      </c>
      <c r="AH606" s="7" t="str">
        <f t="shared" si="19"/>
        <v>no</v>
      </c>
      <c r="AI606" s="7"/>
      <c r="AJ606" s="7"/>
      <c r="AL606" t="s">
        <v>4709</v>
      </c>
      <c r="AM606" s="19">
        <v>16450.89</v>
      </c>
      <c r="AT606" s="7" t="s">
        <v>4709</v>
      </c>
      <c r="AU606" s="47">
        <v>7824.37</v>
      </c>
      <c r="AV606" s="7"/>
      <c r="AW606" s="7"/>
      <c r="AY606" s="7" t="s">
        <v>4710</v>
      </c>
      <c r="AZ606" s="47">
        <v>1980.07</v>
      </c>
      <c r="BA606" s="7"/>
      <c r="BB606" s="47"/>
      <c r="BD606" s="7">
        <v>1</v>
      </c>
      <c r="BE606" s="44">
        <v>16450.89</v>
      </c>
      <c r="BF606" s="7"/>
      <c r="BG606" s="47"/>
      <c r="BH606" s="7"/>
      <c r="BJ606" s="38">
        <v>50</v>
      </c>
      <c r="BK606" s="7">
        <v>0</v>
      </c>
      <c r="BL606" s="7" t="str">
        <f t="shared" si="18"/>
        <v>no</v>
      </c>
      <c r="BM606" s="7">
        <v>3</v>
      </c>
      <c r="BN606" s="7"/>
    </row>
    <row r="607" ht="15.6" spans="2:66">
      <c r="B607" s="24" t="s">
        <v>1212</v>
      </c>
      <c r="G607" s="7" t="s">
        <v>4687</v>
      </c>
      <c r="K607" s="18" t="s">
        <v>4689</v>
      </c>
      <c r="N607" s="7">
        <v>1</v>
      </c>
      <c r="Q607" s="7" t="s">
        <v>1214</v>
      </c>
      <c r="R607" s="7"/>
      <c r="U607" s="7">
        <v>4.73</v>
      </c>
      <c r="V607" s="7" t="s">
        <v>4687</v>
      </c>
      <c r="AA607" s="19">
        <v>16420.49</v>
      </c>
      <c r="AF607" s="38">
        <v>20</v>
      </c>
      <c r="AG607" s="44">
        <v>16420.49</v>
      </c>
      <c r="AH607" s="7" t="str">
        <f t="shared" si="19"/>
        <v>no</v>
      </c>
      <c r="AI607" s="7"/>
      <c r="AJ607" s="7"/>
      <c r="AL607" t="s">
        <v>4710</v>
      </c>
      <c r="AM607" s="19">
        <v>16420.49</v>
      </c>
      <c r="AT607" s="7" t="s">
        <v>4709</v>
      </c>
      <c r="AU607" s="47">
        <v>7812.67</v>
      </c>
      <c r="AV607" s="7"/>
      <c r="AW607" s="7"/>
      <c r="AY607" s="7" t="s">
        <v>4710</v>
      </c>
      <c r="AZ607" s="47">
        <v>1977.82</v>
      </c>
      <c r="BA607" s="7"/>
      <c r="BB607" s="47"/>
      <c r="BD607" s="7">
        <v>3</v>
      </c>
      <c r="BE607" s="44">
        <v>16420.49</v>
      </c>
      <c r="BF607" s="7"/>
      <c r="BG607" s="47"/>
      <c r="BH607" s="7"/>
      <c r="BJ607" s="38">
        <v>20</v>
      </c>
      <c r="BK607" s="7">
        <v>0</v>
      </c>
      <c r="BL607" s="7" t="str">
        <f t="shared" si="18"/>
        <v>yes</v>
      </c>
      <c r="BM607" s="7">
        <v>3</v>
      </c>
      <c r="BN607" s="7"/>
    </row>
    <row r="608" ht="15.6" spans="2:66">
      <c r="B608" s="24" t="s">
        <v>1214</v>
      </c>
      <c r="G608" s="7" t="s">
        <v>4687</v>
      </c>
      <c r="K608" s="18" t="s">
        <v>4689</v>
      </c>
      <c r="N608" s="7">
        <v>1</v>
      </c>
      <c r="Q608" s="7" t="s">
        <v>1216</v>
      </c>
      <c r="R608" s="7"/>
      <c r="U608" s="7">
        <v>4.61</v>
      </c>
      <c r="V608" s="7" t="s">
        <v>4687</v>
      </c>
      <c r="AA608" s="19">
        <v>16351.42</v>
      </c>
      <c r="AF608" s="38">
        <v>34</v>
      </c>
      <c r="AG608" s="44">
        <v>16351.42</v>
      </c>
      <c r="AH608" s="7" t="str">
        <f t="shared" si="19"/>
        <v>no</v>
      </c>
      <c r="AI608" s="7"/>
      <c r="AJ608" s="7"/>
      <c r="AL608" t="s">
        <v>4709</v>
      </c>
      <c r="AM608" s="19">
        <v>16351.42</v>
      </c>
      <c r="AT608" s="7" t="s">
        <v>4709</v>
      </c>
      <c r="AU608" s="47">
        <v>7804.16</v>
      </c>
      <c r="AV608" s="7"/>
      <c r="AW608" s="7"/>
      <c r="AY608" s="7" t="s">
        <v>4710</v>
      </c>
      <c r="AZ608" s="47">
        <v>1972.95</v>
      </c>
      <c r="BA608" s="7"/>
      <c r="BB608" s="47"/>
      <c r="BD608" s="7">
        <v>2</v>
      </c>
      <c r="BE608" s="44">
        <v>16351.42</v>
      </c>
      <c r="BF608" s="7"/>
      <c r="BG608" s="47"/>
      <c r="BH608" s="7"/>
      <c r="BJ608" s="38">
        <v>34</v>
      </c>
      <c r="BK608" s="7">
        <v>3</v>
      </c>
      <c r="BL608" s="7" t="str">
        <f t="shared" si="18"/>
        <v>yes</v>
      </c>
      <c r="BM608" s="7">
        <v>1</v>
      </c>
      <c r="BN608" s="7"/>
    </row>
    <row r="609" ht="15.6" spans="2:66">
      <c r="B609" s="24" t="s">
        <v>1216</v>
      </c>
      <c r="G609" s="7" t="s">
        <v>4687</v>
      </c>
      <c r="K609" s="18" t="s">
        <v>4687</v>
      </c>
      <c r="N609" s="7" t="s">
        <v>4688</v>
      </c>
      <c r="Q609" s="7" t="s">
        <v>1218</v>
      </c>
      <c r="R609" s="7"/>
      <c r="U609" s="7">
        <v>7.3</v>
      </c>
      <c r="V609" s="7" t="s">
        <v>4687</v>
      </c>
      <c r="AA609" s="19">
        <v>16311.05</v>
      </c>
      <c r="AF609" s="38">
        <v>34</v>
      </c>
      <c r="AG609" s="44">
        <v>16311.05</v>
      </c>
      <c r="AH609" s="7" t="str">
        <f t="shared" si="19"/>
        <v>no</v>
      </c>
      <c r="AI609" s="7"/>
      <c r="AJ609" s="7"/>
      <c r="AL609" t="s">
        <v>4709</v>
      </c>
      <c r="AM609" s="19">
        <v>16311.05</v>
      </c>
      <c r="AT609" s="7" t="s">
        <v>4709</v>
      </c>
      <c r="AU609" s="47">
        <v>7803.77</v>
      </c>
      <c r="AV609" s="7"/>
      <c r="AW609" s="7"/>
      <c r="AY609" s="7" t="s">
        <v>4710</v>
      </c>
      <c r="AZ609" s="47">
        <v>1969.61</v>
      </c>
      <c r="BA609" s="7"/>
      <c r="BB609" s="47"/>
      <c r="BD609" s="7">
        <v>2</v>
      </c>
      <c r="BE609" s="44">
        <v>16311.05</v>
      </c>
      <c r="BF609" s="7"/>
      <c r="BG609" s="47"/>
      <c r="BH609" s="7"/>
      <c r="BJ609" s="38">
        <v>34</v>
      </c>
      <c r="BK609" s="7">
        <v>3</v>
      </c>
      <c r="BL609" s="7" t="str">
        <f t="shared" si="18"/>
        <v>yes</v>
      </c>
      <c r="BM609" s="7">
        <v>2</v>
      </c>
      <c r="BN609" s="7"/>
    </row>
    <row r="610" ht="15.6" spans="2:66">
      <c r="B610" s="24" t="s">
        <v>1218</v>
      </c>
      <c r="G610" s="7" t="s">
        <v>4687</v>
      </c>
      <c r="K610" s="18" t="s">
        <v>4687</v>
      </c>
      <c r="N610" s="7" t="s">
        <v>4688</v>
      </c>
      <c r="Q610" s="7" t="s">
        <v>1220</v>
      </c>
      <c r="R610" s="7"/>
      <c r="U610" s="7">
        <v>5.88</v>
      </c>
      <c r="V610" s="7" t="s">
        <v>4687</v>
      </c>
      <c r="AA610" s="19">
        <v>16297.85</v>
      </c>
      <c r="AF610" s="38">
        <v>48</v>
      </c>
      <c r="AG610" s="44">
        <v>16297.85</v>
      </c>
      <c r="AH610" s="7" t="str">
        <f t="shared" si="19"/>
        <v>no</v>
      </c>
      <c r="AI610" s="7"/>
      <c r="AJ610" s="7"/>
      <c r="AL610" t="s">
        <v>4709</v>
      </c>
      <c r="AM610" s="19">
        <v>16297.85</v>
      </c>
      <c r="AT610" s="7" t="s">
        <v>4709</v>
      </c>
      <c r="AU610" s="47">
        <v>7794.68</v>
      </c>
      <c r="AV610" s="7"/>
      <c r="AW610" s="7"/>
      <c r="AY610" s="7" t="s">
        <v>4710</v>
      </c>
      <c r="AZ610" s="47">
        <v>1967.02</v>
      </c>
      <c r="BA610" s="7"/>
      <c r="BB610" s="47"/>
      <c r="BD610" s="7">
        <v>0</v>
      </c>
      <c r="BE610" s="44">
        <v>16297.85</v>
      </c>
      <c r="BF610" s="7"/>
      <c r="BG610" s="47"/>
      <c r="BH610" s="7"/>
      <c r="BJ610" s="38">
        <v>48</v>
      </c>
      <c r="BK610" s="7">
        <v>0</v>
      </c>
      <c r="BL610" s="7" t="str">
        <f t="shared" si="18"/>
        <v>no</v>
      </c>
      <c r="BM610" s="7">
        <v>1</v>
      </c>
      <c r="BN610" s="7"/>
    </row>
    <row r="611" ht="15.6" spans="2:66">
      <c r="B611" s="24" t="s">
        <v>1220</v>
      </c>
      <c r="G611" s="7" t="s">
        <v>4690</v>
      </c>
      <c r="K611" s="18" t="s">
        <v>4687</v>
      </c>
      <c r="N611" s="7">
        <v>1</v>
      </c>
      <c r="Q611" s="7" t="s">
        <v>1222</v>
      </c>
      <c r="R611" s="7"/>
      <c r="U611" s="7">
        <v>4.06</v>
      </c>
      <c r="V611" s="7" t="s">
        <v>4689</v>
      </c>
      <c r="AA611" s="19">
        <v>16267.32</v>
      </c>
      <c r="AF611" s="38">
        <v>40</v>
      </c>
      <c r="AG611" s="44">
        <v>16267.32</v>
      </c>
      <c r="AH611" s="7" t="str">
        <f t="shared" si="19"/>
        <v>no</v>
      </c>
      <c r="AI611" s="7"/>
      <c r="AJ611" s="7"/>
      <c r="AL611" t="s">
        <v>4709</v>
      </c>
      <c r="AM611" s="19">
        <v>16267.32</v>
      </c>
      <c r="AT611" s="7" t="s">
        <v>4709</v>
      </c>
      <c r="AU611" s="47">
        <v>7763.06</v>
      </c>
      <c r="AV611" s="7"/>
      <c r="AW611" s="7"/>
      <c r="AY611" s="7" t="s">
        <v>4710</v>
      </c>
      <c r="AZ611" s="47">
        <v>1964.78</v>
      </c>
      <c r="BA611" s="7"/>
      <c r="BB611" s="47"/>
      <c r="BD611" s="7">
        <v>0</v>
      </c>
      <c r="BE611" s="44">
        <v>16267.32</v>
      </c>
      <c r="BF611" s="7"/>
      <c r="BG611" s="47"/>
      <c r="BH611" s="7"/>
      <c r="BJ611" s="38">
        <v>40</v>
      </c>
      <c r="BK611" s="7">
        <v>3</v>
      </c>
      <c r="BL611" s="7" t="str">
        <f t="shared" si="18"/>
        <v>no</v>
      </c>
      <c r="BM611" s="7">
        <v>0</v>
      </c>
      <c r="BN611" s="7"/>
    </row>
    <row r="612" ht="15.6" spans="2:66">
      <c r="B612" s="24" t="s">
        <v>1222</v>
      </c>
      <c r="G612" s="7" t="s">
        <v>4687</v>
      </c>
      <c r="K612" s="18" t="s">
        <v>4687</v>
      </c>
      <c r="N612" s="7">
        <v>1</v>
      </c>
      <c r="Q612" s="7" t="s">
        <v>1224</v>
      </c>
      <c r="R612" s="7"/>
      <c r="U612" s="7">
        <v>4.9</v>
      </c>
      <c r="V612" s="7" t="s">
        <v>4687</v>
      </c>
      <c r="AA612" s="19">
        <v>16232.85</v>
      </c>
      <c r="AF612" s="38">
        <v>29</v>
      </c>
      <c r="AG612" s="44">
        <v>16232.85</v>
      </c>
      <c r="AH612" s="7" t="str">
        <f t="shared" si="19"/>
        <v>no</v>
      </c>
      <c r="AI612" s="7"/>
      <c r="AJ612" s="7"/>
      <c r="AL612" t="s">
        <v>4709</v>
      </c>
      <c r="AM612" s="19">
        <v>16232.85</v>
      </c>
      <c r="AT612" s="7" t="s">
        <v>4709</v>
      </c>
      <c r="AU612" s="47">
        <v>7749.16</v>
      </c>
      <c r="AV612" s="7"/>
      <c r="AW612" s="7"/>
      <c r="AY612" s="7" t="s">
        <v>4710</v>
      </c>
      <c r="AZ612" s="47">
        <v>1917.32</v>
      </c>
      <c r="BA612" s="7"/>
      <c r="BB612" s="47"/>
      <c r="BD612" s="7">
        <v>0</v>
      </c>
      <c r="BE612" s="44">
        <v>16232.85</v>
      </c>
      <c r="BF612" s="7"/>
      <c r="BG612" s="47"/>
      <c r="BH612" s="7"/>
      <c r="BJ612" s="38">
        <v>29</v>
      </c>
      <c r="BK612" s="7">
        <v>0</v>
      </c>
      <c r="BL612" s="7" t="str">
        <f t="shared" si="18"/>
        <v>yes</v>
      </c>
      <c r="BM612" s="7">
        <v>5</v>
      </c>
      <c r="BN612" s="7"/>
    </row>
    <row r="613" ht="15.6" spans="2:66">
      <c r="B613" s="24" t="s">
        <v>1224</v>
      </c>
      <c r="G613" s="7" t="s">
        <v>4690</v>
      </c>
      <c r="K613" s="18" t="s">
        <v>4687</v>
      </c>
      <c r="N613" s="7">
        <v>1</v>
      </c>
      <c r="Q613" s="7" t="s">
        <v>1226</v>
      </c>
      <c r="R613" s="7"/>
      <c r="U613" s="7">
        <v>5.52</v>
      </c>
      <c r="V613" s="7" t="s">
        <v>4689</v>
      </c>
      <c r="AA613" s="19">
        <v>16205.88</v>
      </c>
      <c r="AF613" s="38">
        <v>35</v>
      </c>
      <c r="AG613" s="44">
        <v>16205.88</v>
      </c>
      <c r="AH613" s="7" t="str">
        <f t="shared" si="19"/>
        <v>no</v>
      </c>
      <c r="AI613" s="7"/>
      <c r="AJ613" s="7"/>
      <c r="AL613" t="s">
        <v>4709</v>
      </c>
      <c r="AM613" s="19">
        <v>16205.88</v>
      </c>
      <c r="AT613" s="7" t="s">
        <v>4709</v>
      </c>
      <c r="AU613" s="47">
        <v>7731.86</v>
      </c>
      <c r="AV613" s="7"/>
      <c r="AW613" s="7"/>
      <c r="AY613" s="7" t="s">
        <v>4710</v>
      </c>
      <c r="AZ613" s="47">
        <v>1909.53</v>
      </c>
      <c r="BA613" s="7"/>
      <c r="BB613" s="47"/>
      <c r="BD613" s="7">
        <v>3</v>
      </c>
      <c r="BE613" s="44">
        <v>16205.88</v>
      </c>
      <c r="BF613" s="7"/>
      <c r="BG613" s="47"/>
      <c r="BH613" s="7"/>
      <c r="BJ613" s="38">
        <v>35</v>
      </c>
      <c r="BK613" s="7">
        <v>3</v>
      </c>
      <c r="BL613" s="7" t="str">
        <f t="shared" si="18"/>
        <v>yes</v>
      </c>
      <c r="BM613" s="7">
        <v>0</v>
      </c>
      <c r="BN613" s="7"/>
    </row>
    <row r="614" ht="15.6" spans="2:66">
      <c r="B614" s="24" t="s">
        <v>1226</v>
      </c>
      <c r="G614" s="7" t="s">
        <v>4687</v>
      </c>
      <c r="K614" s="18" t="s">
        <v>4689</v>
      </c>
      <c r="N614" s="7" t="s">
        <v>4688</v>
      </c>
      <c r="Q614" s="7" t="s">
        <v>1228</v>
      </c>
      <c r="R614" s="7"/>
      <c r="U614" s="7">
        <v>5.2</v>
      </c>
      <c r="V614" s="7" t="s">
        <v>4687</v>
      </c>
      <c r="AA614" s="19">
        <v>16199.1</v>
      </c>
      <c r="AF614" s="38">
        <v>29</v>
      </c>
      <c r="AG614" s="44">
        <v>16199.1</v>
      </c>
      <c r="AH614" s="7" t="str">
        <f t="shared" si="19"/>
        <v>no</v>
      </c>
      <c r="AI614" s="7"/>
      <c r="AJ614" s="7"/>
      <c r="AL614" t="s">
        <v>4709</v>
      </c>
      <c r="AM614" s="19">
        <v>16199.1</v>
      </c>
      <c r="AT614" s="7" t="s">
        <v>4709</v>
      </c>
      <c r="AU614" s="47">
        <v>7727.25</v>
      </c>
      <c r="AV614" s="7"/>
      <c r="AW614" s="7"/>
      <c r="AY614" s="7" t="s">
        <v>4710</v>
      </c>
      <c r="AZ614" s="47">
        <v>1908.9</v>
      </c>
      <c r="BA614" s="7"/>
      <c r="BB614" s="47"/>
      <c r="BD614" s="7">
        <v>0</v>
      </c>
      <c r="BE614" s="44">
        <v>16199.1</v>
      </c>
      <c r="BF614" s="7"/>
      <c r="BG614" s="47"/>
      <c r="BH614" s="7"/>
      <c r="BJ614" s="38">
        <v>29</v>
      </c>
      <c r="BK614" s="7">
        <v>0</v>
      </c>
      <c r="BL614" s="7" t="str">
        <f t="shared" si="18"/>
        <v>yes</v>
      </c>
      <c r="BM614" s="7">
        <v>0</v>
      </c>
      <c r="BN614" s="7"/>
    </row>
    <row r="615" ht="15.6" spans="2:66">
      <c r="B615" s="24" t="s">
        <v>1228</v>
      </c>
      <c r="G615" s="7" t="s">
        <v>4687</v>
      </c>
      <c r="K615" s="18" t="s">
        <v>4687</v>
      </c>
      <c r="N615" s="7">
        <v>3</v>
      </c>
      <c r="Q615" s="7" t="s">
        <v>1230</v>
      </c>
      <c r="R615" s="7"/>
      <c r="U615" s="7">
        <v>7.59</v>
      </c>
      <c r="V615" s="7" t="s">
        <v>4687</v>
      </c>
      <c r="AA615" s="19">
        <v>16190.97</v>
      </c>
      <c r="AF615" s="38">
        <v>37</v>
      </c>
      <c r="AG615" s="44">
        <v>16190.97</v>
      </c>
      <c r="AH615" s="7" t="str">
        <f t="shared" si="19"/>
        <v>no</v>
      </c>
      <c r="AI615" s="7"/>
      <c r="AJ615" s="7"/>
      <c r="AL615" t="s">
        <v>4709</v>
      </c>
      <c r="AM615" s="19">
        <v>16190.97</v>
      </c>
      <c r="AT615" s="7" t="s">
        <v>4709</v>
      </c>
      <c r="AU615" s="47">
        <v>7684.62</v>
      </c>
      <c r="AV615" s="7"/>
      <c r="AW615" s="7"/>
      <c r="AY615" s="7" t="s">
        <v>4710</v>
      </c>
      <c r="AZ615" s="47">
        <v>1906.36</v>
      </c>
      <c r="BA615" s="7"/>
      <c r="BB615" s="47"/>
      <c r="BD615" s="7">
        <v>0</v>
      </c>
      <c r="BE615" s="44">
        <v>16190.97</v>
      </c>
      <c r="BF615" s="7"/>
      <c r="BG615" s="47"/>
      <c r="BH615" s="7"/>
      <c r="BJ615" s="38">
        <v>37</v>
      </c>
      <c r="BK615" s="7">
        <v>3</v>
      </c>
      <c r="BL615" s="7" t="str">
        <f t="shared" si="18"/>
        <v>yes</v>
      </c>
      <c r="BM615" s="7">
        <v>0</v>
      </c>
      <c r="BN615" s="7"/>
    </row>
    <row r="616" ht="15.6" spans="2:66">
      <c r="B616" s="24" t="s">
        <v>1230</v>
      </c>
      <c r="G616" s="7" t="s">
        <v>4687</v>
      </c>
      <c r="K616" s="18" t="s">
        <v>4687</v>
      </c>
      <c r="N616" s="7">
        <v>3</v>
      </c>
      <c r="Q616" s="7" t="s">
        <v>1232</v>
      </c>
      <c r="R616" s="7"/>
      <c r="U616" s="7">
        <v>8.28</v>
      </c>
      <c r="V616" s="7" t="s">
        <v>4687</v>
      </c>
      <c r="AA616" s="19">
        <v>16152.04</v>
      </c>
      <c r="AF616" s="38">
        <v>64</v>
      </c>
      <c r="AG616" s="44">
        <v>16152.04</v>
      </c>
      <c r="AH616" s="7" t="str">
        <f t="shared" si="19"/>
        <v>yes</v>
      </c>
      <c r="AI616" s="7"/>
      <c r="AJ616" s="7"/>
      <c r="AL616" t="s">
        <v>4709</v>
      </c>
      <c r="AM616" s="19">
        <v>16152.04</v>
      </c>
      <c r="AT616" s="7" t="s">
        <v>4709</v>
      </c>
      <c r="AU616" s="47">
        <v>7682.67</v>
      </c>
      <c r="AV616" s="7"/>
      <c r="AW616" s="7"/>
      <c r="AY616" s="7" t="s">
        <v>4710</v>
      </c>
      <c r="AZ616" s="47">
        <v>1880.49</v>
      </c>
      <c r="BA616" s="7"/>
      <c r="BB616" s="47"/>
      <c r="BD616" s="7">
        <v>0</v>
      </c>
      <c r="BE616" s="44">
        <v>16152.04</v>
      </c>
      <c r="BF616" s="7"/>
      <c r="BG616" s="47"/>
      <c r="BH616" s="7"/>
      <c r="BJ616" s="38">
        <v>64</v>
      </c>
      <c r="BK616" s="7">
        <v>3</v>
      </c>
      <c r="BL616" s="7" t="str">
        <f t="shared" si="18"/>
        <v>no</v>
      </c>
      <c r="BM616" s="7">
        <v>0</v>
      </c>
      <c r="BN616" s="7"/>
    </row>
    <row r="617" ht="15.6" spans="2:66">
      <c r="B617" s="24" t="s">
        <v>1232</v>
      </c>
      <c r="G617" s="7" t="s">
        <v>4687</v>
      </c>
      <c r="K617" s="18" t="s">
        <v>4687</v>
      </c>
      <c r="N617" s="7" t="s">
        <v>4688</v>
      </c>
      <c r="Q617" s="7" t="s">
        <v>1234</v>
      </c>
      <c r="R617" s="7"/>
      <c r="U617" s="7">
        <v>6.72</v>
      </c>
      <c r="V617" s="7" t="s">
        <v>4687</v>
      </c>
      <c r="AA617" s="19">
        <v>16138.76</v>
      </c>
      <c r="AF617" s="38">
        <v>64</v>
      </c>
      <c r="AG617" s="44">
        <v>16138.76</v>
      </c>
      <c r="AH617" s="7" t="str">
        <f t="shared" si="19"/>
        <v>yes</v>
      </c>
      <c r="AI617" s="7"/>
      <c r="AJ617" s="7"/>
      <c r="AL617" t="s">
        <v>4709</v>
      </c>
      <c r="AM617" s="19">
        <v>16138.76</v>
      </c>
      <c r="AT617" s="7" t="s">
        <v>4709</v>
      </c>
      <c r="AU617" s="47">
        <v>7681.17</v>
      </c>
      <c r="AV617" s="7"/>
      <c r="AW617" s="7"/>
      <c r="AY617" s="7" t="s">
        <v>4710</v>
      </c>
      <c r="AZ617" s="47">
        <v>1880.07</v>
      </c>
      <c r="BA617" s="7"/>
      <c r="BB617" s="47"/>
      <c r="BD617" s="7">
        <v>3</v>
      </c>
      <c r="BE617" s="44">
        <v>16138.76</v>
      </c>
      <c r="BF617" s="7"/>
      <c r="BG617" s="47"/>
      <c r="BH617" s="7"/>
      <c r="BJ617" s="38">
        <v>64</v>
      </c>
      <c r="BK617" s="7">
        <v>2</v>
      </c>
      <c r="BL617" s="7" t="str">
        <f t="shared" si="18"/>
        <v>no</v>
      </c>
      <c r="BM617" s="7">
        <v>3</v>
      </c>
      <c r="BN617" s="7"/>
    </row>
    <row r="618" ht="15.6" spans="2:66">
      <c r="B618" s="24" t="s">
        <v>1234</v>
      </c>
      <c r="G618" s="7" t="s">
        <v>4687</v>
      </c>
      <c r="K618" s="18" t="s">
        <v>4689</v>
      </c>
      <c r="N618" s="7">
        <v>1</v>
      </c>
      <c r="Q618" s="7" t="s">
        <v>1236</v>
      </c>
      <c r="R618" s="7"/>
      <c r="U618" s="7">
        <v>5.47</v>
      </c>
      <c r="V618" s="7" t="s">
        <v>4687</v>
      </c>
      <c r="AA618" s="19">
        <v>16122.65</v>
      </c>
      <c r="AF618" s="38">
        <v>44</v>
      </c>
      <c r="AG618" s="44">
        <v>16122.65</v>
      </c>
      <c r="AH618" s="7" t="str">
        <f t="shared" si="19"/>
        <v>no</v>
      </c>
      <c r="AI618" s="7"/>
      <c r="AJ618" s="7"/>
      <c r="AL618" t="s">
        <v>4709</v>
      </c>
      <c r="AM618" s="19">
        <v>16122.65</v>
      </c>
      <c r="AT618" s="7" t="s">
        <v>4709</v>
      </c>
      <c r="AU618" s="47">
        <v>7680.92</v>
      </c>
      <c r="AV618" s="7"/>
      <c r="AW618" s="7"/>
      <c r="AY618" s="7" t="s">
        <v>4710</v>
      </c>
      <c r="AZ618" s="47">
        <v>1877.93</v>
      </c>
      <c r="BA618" s="7"/>
      <c r="BB618" s="47"/>
      <c r="BD618" s="7">
        <v>0</v>
      </c>
      <c r="BE618" s="44">
        <v>16122.65</v>
      </c>
      <c r="BF618" s="7"/>
      <c r="BG618" s="47"/>
      <c r="BH618" s="7"/>
      <c r="BJ618" s="38">
        <v>44</v>
      </c>
      <c r="BK618" s="7">
        <v>2</v>
      </c>
      <c r="BL618" s="7" t="str">
        <f t="shared" si="18"/>
        <v>no</v>
      </c>
      <c r="BM618" s="7">
        <v>2</v>
      </c>
      <c r="BN618" s="7"/>
    </row>
    <row r="619" ht="15.6" spans="2:66">
      <c r="B619" s="24" t="s">
        <v>1236</v>
      </c>
      <c r="G619" s="7" t="s">
        <v>4687</v>
      </c>
      <c r="K619" s="18" t="s">
        <v>4687</v>
      </c>
      <c r="N619" s="7" t="s">
        <v>4688</v>
      </c>
      <c r="Q619" s="7" t="s">
        <v>1238</v>
      </c>
      <c r="R619" s="7"/>
      <c r="U619" s="7">
        <v>4.71</v>
      </c>
      <c r="V619" s="7" t="s">
        <v>4687</v>
      </c>
      <c r="AA619" s="19">
        <v>16115.3</v>
      </c>
      <c r="AF619" s="38">
        <v>34</v>
      </c>
      <c r="AG619" s="44">
        <v>16115.3</v>
      </c>
      <c r="AH619" s="7" t="str">
        <f t="shared" si="19"/>
        <v>no</v>
      </c>
      <c r="AI619" s="7"/>
      <c r="AJ619" s="7"/>
      <c r="AL619" t="s">
        <v>4709</v>
      </c>
      <c r="AM619" s="19">
        <v>16115.3</v>
      </c>
      <c r="AT619" s="7" t="s">
        <v>4709</v>
      </c>
      <c r="AU619" s="47">
        <v>7676.4</v>
      </c>
      <c r="AV619" s="7"/>
      <c r="AW619" s="7"/>
      <c r="AY619" s="7" t="s">
        <v>4710</v>
      </c>
      <c r="AZ619" s="47">
        <v>1875.34</v>
      </c>
      <c r="BA619" s="7"/>
      <c r="BB619" s="47"/>
      <c r="BD619" s="7">
        <v>3</v>
      </c>
      <c r="BE619" s="44">
        <v>16115.3</v>
      </c>
      <c r="BF619" s="7"/>
      <c r="BG619" s="47"/>
      <c r="BH619" s="7"/>
      <c r="BJ619" s="38">
        <v>34</v>
      </c>
      <c r="BK619" s="7">
        <v>3</v>
      </c>
      <c r="BL619" s="7" t="str">
        <f t="shared" si="18"/>
        <v>yes</v>
      </c>
      <c r="BM619" s="7">
        <v>0</v>
      </c>
      <c r="BN619" s="7"/>
    </row>
    <row r="620" ht="15.6" spans="2:66">
      <c r="B620" s="24" t="s">
        <v>1238</v>
      </c>
      <c r="G620" s="7" t="s">
        <v>4687</v>
      </c>
      <c r="K620" s="18" t="s">
        <v>4687</v>
      </c>
      <c r="N620" s="7" t="s">
        <v>4688</v>
      </c>
      <c r="Q620" s="7" t="s">
        <v>1240</v>
      </c>
      <c r="R620" s="7"/>
      <c r="U620" s="7">
        <v>5.49</v>
      </c>
      <c r="V620" s="7" t="s">
        <v>4687</v>
      </c>
      <c r="AA620" s="19">
        <v>16097.94</v>
      </c>
      <c r="AF620" s="38">
        <v>42</v>
      </c>
      <c r="AG620" s="44">
        <v>16097.94</v>
      </c>
      <c r="AH620" s="7" t="str">
        <f t="shared" si="19"/>
        <v>no</v>
      </c>
      <c r="AI620" s="7"/>
      <c r="AJ620" s="7"/>
      <c r="AL620" t="s">
        <v>4709</v>
      </c>
      <c r="AM620" s="19">
        <v>16097.94</v>
      </c>
      <c r="AT620" s="7" t="s">
        <v>4709</v>
      </c>
      <c r="AU620" s="47">
        <v>7670.75</v>
      </c>
      <c r="AV620" s="7"/>
      <c r="AW620" s="7"/>
      <c r="AY620" s="7" t="s">
        <v>4710</v>
      </c>
      <c r="AZ620" s="47">
        <v>1865.98</v>
      </c>
      <c r="BA620" s="7"/>
      <c r="BB620" s="47"/>
      <c r="BD620" s="7">
        <v>2</v>
      </c>
      <c r="BE620" s="44">
        <v>16097.94</v>
      </c>
      <c r="BF620" s="7"/>
      <c r="BG620" s="47"/>
      <c r="BH620" s="7"/>
      <c r="BJ620" s="38">
        <v>42</v>
      </c>
      <c r="BK620" s="7">
        <v>2</v>
      </c>
      <c r="BL620" s="7" t="str">
        <f t="shared" si="18"/>
        <v>no</v>
      </c>
      <c r="BM620" s="7">
        <v>1</v>
      </c>
      <c r="BN620" s="7"/>
    </row>
    <row r="621" ht="15.6" spans="2:66">
      <c r="B621" s="24" t="s">
        <v>1240</v>
      </c>
      <c r="G621" s="7" t="s">
        <v>4687</v>
      </c>
      <c r="K621" s="18" t="s">
        <v>4687</v>
      </c>
      <c r="N621" s="7" t="s">
        <v>4688</v>
      </c>
      <c r="Q621" s="7" t="s">
        <v>1242</v>
      </c>
      <c r="R621" s="7"/>
      <c r="U621" s="7">
        <v>4.72</v>
      </c>
      <c r="V621" s="7" t="s">
        <v>4687</v>
      </c>
      <c r="AA621" s="19">
        <v>16085.13</v>
      </c>
      <c r="AF621" s="38">
        <v>40</v>
      </c>
      <c r="AG621" s="44">
        <v>16085.13</v>
      </c>
      <c r="AH621" s="7" t="str">
        <f t="shared" si="19"/>
        <v>no</v>
      </c>
      <c r="AI621" s="7"/>
      <c r="AJ621" s="7"/>
      <c r="AL621" t="s">
        <v>4709</v>
      </c>
      <c r="AM621" s="19">
        <v>16085.13</v>
      </c>
      <c r="AT621" s="7" t="s">
        <v>4709</v>
      </c>
      <c r="AU621" s="47">
        <v>7662.47</v>
      </c>
      <c r="AV621" s="7"/>
      <c r="AW621" s="7"/>
      <c r="AY621" s="7" t="s">
        <v>4710</v>
      </c>
      <c r="AZ621" s="47">
        <v>1863.45</v>
      </c>
      <c r="BA621" s="7"/>
      <c r="BB621" s="47"/>
      <c r="BD621" s="7">
        <v>0</v>
      </c>
      <c r="BE621" s="44">
        <v>16085.13</v>
      </c>
      <c r="BF621" s="7"/>
      <c r="BG621" s="47"/>
      <c r="BH621" s="7"/>
      <c r="BJ621" s="38">
        <v>40</v>
      </c>
      <c r="BK621" s="7">
        <v>3</v>
      </c>
      <c r="BL621" s="7" t="str">
        <f t="shared" si="18"/>
        <v>no</v>
      </c>
      <c r="BM621" s="7">
        <v>1</v>
      </c>
      <c r="BN621" s="7"/>
    </row>
    <row r="622" ht="15.6" spans="2:66">
      <c r="B622" s="24" t="s">
        <v>1242</v>
      </c>
      <c r="G622" s="7" t="s">
        <v>4687</v>
      </c>
      <c r="K622" s="18" t="s">
        <v>4687</v>
      </c>
      <c r="N622" s="7" t="s">
        <v>4688</v>
      </c>
      <c r="Q622" s="7" t="s">
        <v>1244</v>
      </c>
      <c r="R622" s="7"/>
      <c r="U622" s="7">
        <v>6.7</v>
      </c>
      <c r="V622" s="7" t="s">
        <v>4687</v>
      </c>
      <c r="AA622" s="19">
        <v>16069.08</v>
      </c>
      <c r="AF622" s="38">
        <v>42</v>
      </c>
      <c r="AG622" s="44">
        <v>16069.08</v>
      </c>
      <c r="AH622" s="7" t="str">
        <f t="shared" si="19"/>
        <v>no</v>
      </c>
      <c r="AI622" s="7"/>
      <c r="AJ622" s="7"/>
      <c r="AL622" t="s">
        <v>4709</v>
      </c>
      <c r="AM622" s="19">
        <v>16069.08</v>
      </c>
      <c r="AT622" s="7" t="s">
        <v>4709</v>
      </c>
      <c r="AU622" s="47">
        <v>7652.26</v>
      </c>
      <c r="AV622" s="7"/>
      <c r="AW622" s="7"/>
      <c r="AY622" s="7" t="s">
        <v>4710</v>
      </c>
      <c r="AZ622" s="47">
        <v>1850.55</v>
      </c>
      <c r="BA622" s="7"/>
      <c r="BB622" s="47"/>
      <c r="BD622" s="7">
        <v>1</v>
      </c>
      <c r="BE622" s="44">
        <v>16069.08</v>
      </c>
      <c r="BF622" s="7"/>
      <c r="BG622" s="47"/>
      <c r="BH622" s="7"/>
      <c r="BJ622" s="38">
        <v>42</v>
      </c>
      <c r="BK622" s="7">
        <v>2</v>
      </c>
      <c r="BL622" s="7" t="str">
        <f t="shared" si="18"/>
        <v>no</v>
      </c>
      <c r="BM622" s="7">
        <v>1</v>
      </c>
      <c r="BN622" s="7"/>
    </row>
    <row r="623" ht="15.6" spans="2:66">
      <c r="B623" s="24" t="s">
        <v>1244</v>
      </c>
      <c r="G623" s="7" t="s">
        <v>4687</v>
      </c>
      <c r="K623" s="18" t="s">
        <v>4687</v>
      </c>
      <c r="N623" s="7" t="s">
        <v>4688</v>
      </c>
      <c r="Q623" s="7" t="s">
        <v>1246</v>
      </c>
      <c r="R623" s="7"/>
      <c r="U623" s="7">
        <v>5.5</v>
      </c>
      <c r="V623" s="7" t="s">
        <v>4687</v>
      </c>
      <c r="AA623" s="19">
        <v>16062.89</v>
      </c>
      <c r="AF623" s="38">
        <v>60</v>
      </c>
      <c r="AG623" s="44">
        <v>16062.89</v>
      </c>
      <c r="AH623" s="7" t="str">
        <f t="shared" si="19"/>
        <v>yes</v>
      </c>
      <c r="AI623" s="7"/>
      <c r="AJ623" s="7"/>
      <c r="AL623" t="s">
        <v>4709</v>
      </c>
      <c r="AM623" s="19">
        <v>16062.89</v>
      </c>
      <c r="AT623" s="7" t="s">
        <v>4709</v>
      </c>
      <c r="AU623" s="47">
        <v>7650.8</v>
      </c>
      <c r="AV623" s="7"/>
      <c r="AW623" s="7"/>
      <c r="AY623" s="7" t="s">
        <v>4710</v>
      </c>
      <c r="AZ623" s="47">
        <v>1842.52</v>
      </c>
      <c r="BA623" s="7"/>
      <c r="BB623" s="47"/>
      <c r="BD623" s="7">
        <v>0</v>
      </c>
      <c r="BE623" s="44">
        <v>16062.89</v>
      </c>
      <c r="BF623" s="7"/>
      <c r="BG623" s="47"/>
      <c r="BH623" s="7"/>
      <c r="BJ623" s="38">
        <v>60</v>
      </c>
      <c r="BK623" s="7">
        <v>0</v>
      </c>
      <c r="BL623" s="7" t="str">
        <f t="shared" si="18"/>
        <v>no</v>
      </c>
      <c r="BM623" s="7">
        <v>0</v>
      </c>
      <c r="BN623" s="7"/>
    </row>
    <row r="624" ht="15.6" spans="2:66">
      <c r="B624" s="24" t="s">
        <v>1246</v>
      </c>
      <c r="G624" s="7" t="s">
        <v>4687</v>
      </c>
      <c r="K624" s="18" t="s">
        <v>4687</v>
      </c>
      <c r="N624" s="7">
        <v>1</v>
      </c>
      <c r="Q624" s="7" t="s">
        <v>1248</v>
      </c>
      <c r="R624" s="7"/>
      <c r="U624" s="7">
        <v>4.46</v>
      </c>
      <c r="V624" s="7" t="s">
        <v>4689</v>
      </c>
      <c r="AA624" s="19">
        <v>16059.06</v>
      </c>
      <c r="AF624" s="38">
        <v>41</v>
      </c>
      <c r="AG624" s="44">
        <v>16059.06</v>
      </c>
      <c r="AH624" s="7" t="str">
        <f t="shared" si="19"/>
        <v>no</v>
      </c>
      <c r="AI624" s="7"/>
      <c r="AJ624" s="7"/>
      <c r="AL624" t="s">
        <v>4709</v>
      </c>
      <c r="AM624" s="19">
        <v>16059.06</v>
      </c>
      <c r="AT624" s="7" t="s">
        <v>4709</v>
      </c>
      <c r="AU624" s="47">
        <v>7650.77</v>
      </c>
      <c r="AV624" s="7"/>
      <c r="AW624" s="7"/>
      <c r="AY624" s="7" t="s">
        <v>4710</v>
      </c>
      <c r="AZ624" s="47">
        <v>1837.28</v>
      </c>
      <c r="BA624" s="7"/>
      <c r="BB624" s="47"/>
      <c r="BD624" s="7">
        <v>1</v>
      </c>
      <c r="BE624" s="44">
        <v>16059.06</v>
      </c>
      <c r="BF624" s="7"/>
      <c r="BG624" s="47"/>
      <c r="BH624" s="7"/>
      <c r="BJ624" s="38">
        <v>41</v>
      </c>
      <c r="BK624" s="7">
        <v>4</v>
      </c>
      <c r="BL624" s="7" t="str">
        <f t="shared" si="18"/>
        <v>no</v>
      </c>
      <c r="BM624" s="7">
        <v>0</v>
      </c>
      <c r="BN624" s="7"/>
    </row>
    <row r="625" ht="15.6" spans="2:66">
      <c r="B625" s="24" t="s">
        <v>1248</v>
      </c>
      <c r="G625" s="7" t="s">
        <v>4690</v>
      </c>
      <c r="K625" s="18" t="s">
        <v>4689</v>
      </c>
      <c r="N625" s="7">
        <v>1</v>
      </c>
      <c r="Q625" s="7" t="s">
        <v>1250</v>
      </c>
      <c r="R625" s="7"/>
      <c r="U625" s="7">
        <v>5.29</v>
      </c>
      <c r="V625" s="7" t="s">
        <v>4689</v>
      </c>
      <c r="AA625" s="19">
        <v>15966.19</v>
      </c>
      <c r="AF625" s="38">
        <v>38</v>
      </c>
      <c r="AG625" s="44">
        <v>15966.19</v>
      </c>
      <c r="AH625" s="7" t="str">
        <f t="shared" si="19"/>
        <v>no</v>
      </c>
      <c r="AI625" s="7"/>
      <c r="AJ625" s="7"/>
      <c r="AL625" t="s">
        <v>4709</v>
      </c>
      <c r="AM625" s="19">
        <v>15966.19</v>
      </c>
      <c r="AT625" s="7" t="s">
        <v>4709</v>
      </c>
      <c r="AU625" s="47">
        <v>7642.05</v>
      </c>
      <c r="AV625" s="7"/>
      <c r="AW625" s="7"/>
      <c r="AY625" s="7" t="s">
        <v>4710</v>
      </c>
      <c r="AZ625" s="47">
        <v>1837.24</v>
      </c>
      <c r="BA625" s="7"/>
      <c r="BB625" s="47"/>
      <c r="BD625" s="7">
        <v>2</v>
      </c>
      <c r="BE625" s="44">
        <v>15966.19</v>
      </c>
      <c r="BF625" s="7"/>
      <c r="BG625" s="47"/>
      <c r="BH625" s="7"/>
      <c r="BJ625" s="38">
        <v>38</v>
      </c>
      <c r="BK625" s="7">
        <v>0</v>
      </c>
      <c r="BL625" s="7" t="str">
        <f t="shared" si="18"/>
        <v>yes</v>
      </c>
      <c r="BM625" s="7">
        <v>2</v>
      </c>
      <c r="BN625" s="7"/>
    </row>
    <row r="626" ht="15.6" spans="2:66">
      <c r="B626" s="24" t="s">
        <v>1250</v>
      </c>
      <c r="G626" s="7" t="s">
        <v>4687</v>
      </c>
      <c r="K626" s="18" t="s">
        <v>4687</v>
      </c>
      <c r="N626" s="7" t="s">
        <v>4688</v>
      </c>
      <c r="Q626" s="7" t="s">
        <v>1252</v>
      </c>
      <c r="R626" s="7"/>
      <c r="U626" s="7">
        <v>10.99</v>
      </c>
      <c r="V626" s="7" t="s">
        <v>4687</v>
      </c>
      <c r="AA626" s="19">
        <v>15965.29</v>
      </c>
      <c r="AF626" s="38">
        <v>25</v>
      </c>
      <c r="AG626" s="44">
        <v>15965.29</v>
      </c>
      <c r="AH626" s="7" t="str">
        <f t="shared" si="19"/>
        <v>no</v>
      </c>
      <c r="AI626" s="7"/>
      <c r="AJ626" s="7"/>
      <c r="AL626" t="s">
        <v>4709</v>
      </c>
      <c r="AM626" s="19">
        <v>15965.29</v>
      </c>
      <c r="AT626" s="7" t="s">
        <v>4709</v>
      </c>
      <c r="AU626" s="47">
        <v>7640.31</v>
      </c>
      <c r="AV626" s="7"/>
      <c r="AW626" s="7"/>
      <c r="AY626" s="7" t="s">
        <v>4710</v>
      </c>
      <c r="AZ626" s="47">
        <v>1832.09</v>
      </c>
      <c r="BA626" s="7"/>
      <c r="BB626" s="47"/>
      <c r="BD626" s="7">
        <v>1</v>
      </c>
      <c r="BE626" s="44">
        <v>15965.29</v>
      </c>
      <c r="BF626" s="7"/>
      <c r="BG626" s="47"/>
      <c r="BH626" s="7"/>
      <c r="BJ626" s="38">
        <v>25</v>
      </c>
      <c r="BK626" s="7">
        <v>0</v>
      </c>
      <c r="BL626" s="7" t="str">
        <f t="shared" si="18"/>
        <v>yes</v>
      </c>
      <c r="BM626" s="7">
        <v>2</v>
      </c>
      <c r="BN626" s="7"/>
    </row>
    <row r="627" ht="15.6" spans="2:66">
      <c r="B627" s="24" t="s">
        <v>1252</v>
      </c>
      <c r="G627" s="7" t="s">
        <v>4687</v>
      </c>
      <c r="K627" s="18" t="s">
        <v>4689</v>
      </c>
      <c r="N627" s="7" t="s">
        <v>4688</v>
      </c>
      <c r="Q627" s="7" t="s">
        <v>1254</v>
      </c>
      <c r="R627" s="7"/>
      <c r="U627" s="7">
        <v>5.2</v>
      </c>
      <c r="V627" s="7" t="s">
        <v>4687</v>
      </c>
      <c r="AA627" s="19">
        <v>15922.29</v>
      </c>
      <c r="AF627" s="38">
        <v>49</v>
      </c>
      <c r="AG627" s="44">
        <v>15922.29</v>
      </c>
      <c r="AH627" s="7" t="str">
        <f t="shared" si="19"/>
        <v>no</v>
      </c>
      <c r="AI627" s="7"/>
      <c r="AJ627" s="7"/>
      <c r="AL627" t="s">
        <v>4709</v>
      </c>
      <c r="AM627" s="19">
        <v>15922.29</v>
      </c>
      <c r="AT627" s="7" t="s">
        <v>4709</v>
      </c>
      <c r="AU627" s="47">
        <v>7639.42</v>
      </c>
      <c r="AV627" s="7"/>
      <c r="AW627" s="7"/>
      <c r="AY627" s="7" t="s">
        <v>4710</v>
      </c>
      <c r="AZ627" s="47">
        <v>1826.84</v>
      </c>
      <c r="BA627" s="7"/>
      <c r="BB627" s="47"/>
      <c r="BD627" s="7">
        <v>0</v>
      </c>
      <c r="BE627" s="44">
        <v>15922.29</v>
      </c>
      <c r="BF627" s="7"/>
      <c r="BG627" s="47"/>
      <c r="BH627" s="7"/>
      <c r="BJ627" s="38">
        <v>49</v>
      </c>
      <c r="BK627" s="7">
        <v>0</v>
      </c>
      <c r="BL627" s="7" t="str">
        <f t="shared" si="18"/>
        <v>no</v>
      </c>
      <c r="BM627" s="7">
        <v>2</v>
      </c>
      <c r="BN627" s="7"/>
    </row>
    <row r="628" ht="15.6" spans="2:66">
      <c r="B628" s="24" t="s">
        <v>1254</v>
      </c>
      <c r="G628" s="7" t="s">
        <v>4687</v>
      </c>
      <c r="K628" s="18" t="s">
        <v>4687</v>
      </c>
      <c r="N628" s="7">
        <v>2</v>
      </c>
      <c r="Q628" s="7" t="s">
        <v>1256</v>
      </c>
      <c r="R628" s="7"/>
      <c r="U628" s="7">
        <v>9.66</v>
      </c>
      <c r="V628" s="7" t="s">
        <v>4687</v>
      </c>
      <c r="AA628" s="19">
        <v>15840.81</v>
      </c>
      <c r="AF628" s="38">
        <v>46</v>
      </c>
      <c r="AG628" s="44">
        <v>15840.81</v>
      </c>
      <c r="AH628" s="7" t="str">
        <f t="shared" si="19"/>
        <v>no</v>
      </c>
      <c r="AI628" s="7"/>
      <c r="AJ628" s="7"/>
      <c r="AL628" t="s">
        <v>4709</v>
      </c>
      <c r="AM628" s="19">
        <v>15840.81</v>
      </c>
      <c r="AT628" s="7" t="s">
        <v>4709</v>
      </c>
      <c r="AU628" s="47">
        <v>7636.92</v>
      </c>
      <c r="AV628" s="7"/>
      <c r="AW628" s="7"/>
      <c r="AY628" s="7" t="s">
        <v>4710</v>
      </c>
      <c r="AZ628" s="47">
        <v>1824.29</v>
      </c>
      <c r="BA628" s="7"/>
      <c r="BB628" s="47"/>
      <c r="BD628" s="7">
        <v>1</v>
      </c>
      <c r="BE628" s="44">
        <v>15840.81</v>
      </c>
      <c r="BF628" s="7"/>
      <c r="BG628" s="47"/>
      <c r="BH628" s="7"/>
      <c r="BJ628" s="38">
        <v>46</v>
      </c>
      <c r="BK628" s="7">
        <v>2</v>
      </c>
      <c r="BL628" s="7" t="str">
        <f t="shared" si="18"/>
        <v>no</v>
      </c>
      <c r="BM628" s="7">
        <v>2</v>
      </c>
      <c r="BN628" s="7"/>
    </row>
    <row r="629" ht="15.6" spans="2:66">
      <c r="B629" s="24" t="s">
        <v>1256</v>
      </c>
      <c r="G629" s="7" t="s">
        <v>4687</v>
      </c>
      <c r="K629" s="18" t="s">
        <v>4689</v>
      </c>
      <c r="N629" s="7">
        <v>1</v>
      </c>
      <c r="Q629" s="7" t="s">
        <v>1258</v>
      </c>
      <c r="R629" s="7"/>
      <c r="U629" s="7">
        <v>4.22</v>
      </c>
      <c r="V629" s="7" t="s">
        <v>4687</v>
      </c>
      <c r="AA629" s="19">
        <v>15828.82</v>
      </c>
      <c r="AF629" s="38">
        <v>49</v>
      </c>
      <c r="AG629" s="44">
        <v>15828.82</v>
      </c>
      <c r="AH629" s="7" t="str">
        <f t="shared" si="19"/>
        <v>no</v>
      </c>
      <c r="AI629" s="7"/>
      <c r="AJ629" s="7"/>
      <c r="AL629" t="s">
        <v>4709</v>
      </c>
      <c r="AM629" s="19">
        <v>15828.82</v>
      </c>
      <c r="AT629" s="7" t="s">
        <v>4709</v>
      </c>
      <c r="AU629" s="47">
        <v>7633.72</v>
      </c>
      <c r="AV629" s="7"/>
      <c r="AW629" s="7"/>
      <c r="AY629" s="7" t="s">
        <v>4710</v>
      </c>
      <c r="AZ629" s="47">
        <v>1822.54</v>
      </c>
      <c r="BA629" s="7"/>
      <c r="BB629" s="47"/>
      <c r="BD629" s="7">
        <v>3</v>
      </c>
      <c r="BE629" s="44">
        <v>15828.82</v>
      </c>
      <c r="BF629" s="7"/>
      <c r="BG629" s="47"/>
      <c r="BH629" s="7"/>
      <c r="BJ629" s="38">
        <v>49</v>
      </c>
      <c r="BK629" s="7">
        <v>0</v>
      </c>
      <c r="BL629" s="7" t="str">
        <f t="shared" si="18"/>
        <v>no</v>
      </c>
      <c r="BM629" s="7">
        <v>5</v>
      </c>
      <c r="BN629" s="7"/>
    </row>
    <row r="630" ht="15.6" spans="2:66">
      <c r="B630" s="24" t="s">
        <v>1258</v>
      </c>
      <c r="G630" s="7" t="s">
        <v>4687</v>
      </c>
      <c r="K630" s="18" t="s">
        <v>4687</v>
      </c>
      <c r="N630" s="7" t="s">
        <v>4688</v>
      </c>
      <c r="Q630" s="7" t="s">
        <v>1260</v>
      </c>
      <c r="R630" s="7"/>
      <c r="U630" s="7">
        <v>11.78</v>
      </c>
      <c r="V630" s="7" t="s">
        <v>4687</v>
      </c>
      <c r="AA630" s="19">
        <v>15820.7</v>
      </c>
      <c r="AF630" s="38">
        <v>34</v>
      </c>
      <c r="AG630" s="44">
        <v>15820.7</v>
      </c>
      <c r="AH630" s="7" t="str">
        <f t="shared" si="19"/>
        <v>no</v>
      </c>
      <c r="AI630" s="7"/>
      <c r="AJ630" s="7"/>
      <c r="AL630" t="s">
        <v>4709</v>
      </c>
      <c r="AM630" s="19">
        <v>15820.7</v>
      </c>
      <c r="AT630" s="7" t="s">
        <v>4709</v>
      </c>
      <c r="AU630" s="47">
        <v>7626.99</v>
      </c>
      <c r="AV630" s="7"/>
      <c r="AW630" s="7"/>
      <c r="AY630" s="7" t="s">
        <v>4710</v>
      </c>
      <c r="AZ630" s="47">
        <v>1815.88</v>
      </c>
      <c r="BA630" s="7"/>
      <c r="BB630" s="47"/>
      <c r="BD630" s="7">
        <v>0</v>
      </c>
      <c r="BE630" s="44">
        <v>15820.7</v>
      </c>
      <c r="BF630" s="7"/>
      <c r="BG630" s="47"/>
      <c r="BH630" s="7"/>
      <c r="BJ630" s="38">
        <v>34</v>
      </c>
      <c r="BK630" s="7">
        <v>3</v>
      </c>
      <c r="BL630" s="7" t="str">
        <f t="shared" si="18"/>
        <v>yes</v>
      </c>
      <c r="BM630" s="7">
        <v>2</v>
      </c>
      <c r="BN630" s="7"/>
    </row>
    <row r="631" ht="15.6" spans="2:66">
      <c r="B631" s="24" t="s">
        <v>1260</v>
      </c>
      <c r="G631" s="7" t="s">
        <v>4687</v>
      </c>
      <c r="K631" s="18" t="s">
        <v>4687</v>
      </c>
      <c r="N631" s="7" t="s">
        <v>4688</v>
      </c>
      <c r="Q631" s="7" t="s">
        <v>1262</v>
      </c>
      <c r="R631" s="7"/>
      <c r="U631" s="7">
        <v>9.62</v>
      </c>
      <c r="V631" s="7" t="s">
        <v>4687</v>
      </c>
      <c r="AA631" s="19">
        <v>15817.99</v>
      </c>
      <c r="AF631" s="38">
        <v>62</v>
      </c>
      <c r="AG631" s="44">
        <v>15817.99</v>
      </c>
      <c r="AH631" s="7" t="str">
        <f t="shared" si="19"/>
        <v>yes</v>
      </c>
      <c r="AI631" s="7"/>
      <c r="AJ631" s="7"/>
      <c r="AL631" t="s">
        <v>4709</v>
      </c>
      <c r="AM631" s="19">
        <v>15817.99</v>
      </c>
      <c r="AT631" s="7" t="s">
        <v>4709</v>
      </c>
      <c r="AU631" s="47">
        <v>7624.63</v>
      </c>
      <c r="AV631" s="7"/>
      <c r="AW631" s="7"/>
      <c r="AY631" s="7" t="s">
        <v>4710</v>
      </c>
      <c r="AZ631" s="47">
        <v>1769.53</v>
      </c>
      <c r="BA631" s="7"/>
      <c r="BB631" s="47"/>
      <c r="BD631" s="7">
        <v>0</v>
      </c>
      <c r="BE631" s="44">
        <v>15817.99</v>
      </c>
      <c r="BF631" s="7"/>
      <c r="BG631" s="47"/>
      <c r="BH631" s="7"/>
      <c r="BJ631" s="38">
        <v>62</v>
      </c>
      <c r="BK631" s="7">
        <v>3</v>
      </c>
      <c r="BL631" s="7" t="str">
        <f t="shared" si="18"/>
        <v>no</v>
      </c>
      <c r="BM631" s="7">
        <v>1</v>
      </c>
      <c r="BN631" s="7"/>
    </row>
    <row r="632" ht="15.6" spans="2:66">
      <c r="B632" s="24" t="s">
        <v>1262</v>
      </c>
      <c r="G632" s="7" t="s">
        <v>4687</v>
      </c>
      <c r="K632" s="18" t="s">
        <v>4687</v>
      </c>
      <c r="N632" s="7" t="s">
        <v>4688</v>
      </c>
      <c r="Q632" s="7" t="s">
        <v>1264</v>
      </c>
      <c r="R632" s="7"/>
      <c r="U632" s="7">
        <v>10.78</v>
      </c>
      <c r="V632" s="7" t="s">
        <v>4687</v>
      </c>
      <c r="AA632" s="19">
        <v>15746.62</v>
      </c>
      <c r="AF632" s="38">
        <v>57</v>
      </c>
      <c r="AG632" s="44">
        <v>15746.62</v>
      </c>
      <c r="AH632" s="7" t="str">
        <f t="shared" si="19"/>
        <v>yes</v>
      </c>
      <c r="AI632" s="7"/>
      <c r="AJ632" s="7"/>
      <c r="AL632" t="s">
        <v>4709</v>
      </c>
      <c r="AM632" s="19">
        <v>15746.62</v>
      </c>
      <c r="AT632" s="7" t="s">
        <v>4709</v>
      </c>
      <c r="AU632" s="47">
        <v>7623.52</v>
      </c>
      <c r="AV632" s="7"/>
      <c r="AW632" s="7"/>
      <c r="AY632" s="7" t="s">
        <v>4710</v>
      </c>
      <c r="AZ632" s="47">
        <v>1759.34</v>
      </c>
      <c r="BA632" s="7"/>
      <c r="BB632" s="47"/>
      <c r="BD632" s="7">
        <v>3</v>
      </c>
      <c r="BE632" s="44">
        <v>15746.62</v>
      </c>
      <c r="BF632" s="7"/>
      <c r="BG632" s="47"/>
      <c r="BH632" s="7"/>
      <c r="BJ632" s="38">
        <v>57</v>
      </c>
      <c r="BK632" s="7">
        <v>0</v>
      </c>
      <c r="BL632" s="7" t="str">
        <f t="shared" si="18"/>
        <v>no</v>
      </c>
      <c r="BM632" s="7">
        <v>3</v>
      </c>
      <c r="BN632" s="7"/>
    </row>
    <row r="633" ht="15.6" spans="2:66">
      <c r="B633" s="24" t="s">
        <v>1264</v>
      </c>
      <c r="G633" s="7" t="s">
        <v>4687</v>
      </c>
      <c r="K633" s="18" t="s">
        <v>4689</v>
      </c>
      <c r="N633" s="7">
        <v>2</v>
      </c>
      <c r="Q633" s="7" t="s">
        <v>1266</v>
      </c>
      <c r="R633" s="7"/>
      <c r="U633" s="7">
        <v>5.11</v>
      </c>
      <c r="V633" s="7" t="s">
        <v>4687</v>
      </c>
      <c r="AA633" s="19">
        <v>15698.86</v>
      </c>
      <c r="AF633" s="38">
        <v>48</v>
      </c>
      <c r="AG633" s="44">
        <v>15698.86</v>
      </c>
      <c r="AH633" s="7" t="str">
        <f t="shared" si="19"/>
        <v>no</v>
      </c>
      <c r="AI633" s="7"/>
      <c r="AJ633" s="7"/>
      <c r="AL633" t="s">
        <v>4709</v>
      </c>
      <c r="AM633" s="19">
        <v>15698.86</v>
      </c>
      <c r="AT633" s="7" t="s">
        <v>4709</v>
      </c>
      <c r="AU633" s="47">
        <v>7623.13</v>
      </c>
      <c r="AV633" s="7"/>
      <c r="AW633" s="7"/>
      <c r="AY633" s="7" t="s">
        <v>4710</v>
      </c>
      <c r="AZ633" s="47">
        <v>1756.6</v>
      </c>
      <c r="BA633" s="7"/>
      <c r="BB633" s="47"/>
      <c r="BD633" s="7">
        <v>1</v>
      </c>
      <c r="BE633" s="44">
        <v>15698.86</v>
      </c>
      <c r="BF633" s="7"/>
      <c r="BG633" s="47"/>
      <c r="BH633" s="7"/>
      <c r="BJ633" s="38">
        <v>48</v>
      </c>
      <c r="BK633" s="7">
        <v>0</v>
      </c>
      <c r="BL633" s="7" t="str">
        <f t="shared" si="18"/>
        <v>no</v>
      </c>
      <c r="BM633" s="7">
        <v>2</v>
      </c>
      <c r="BN633" s="7"/>
    </row>
    <row r="634" ht="15.6" spans="2:66">
      <c r="B634" s="24" t="s">
        <v>1266</v>
      </c>
      <c r="G634" s="7" t="s">
        <v>4687</v>
      </c>
      <c r="K634" s="18" t="s">
        <v>4687</v>
      </c>
      <c r="N634" s="7" t="s">
        <v>4688</v>
      </c>
      <c r="Q634" s="7" t="s">
        <v>1268</v>
      </c>
      <c r="R634" s="7"/>
      <c r="U634" s="7">
        <v>7.18</v>
      </c>
      <c r="V634" s="7" t="s">
        <v>4687</v>
      </c>
      <c r="AA634" s="19">
        <v>15670.3</v>
      </c>
      <c r="AF634" s="38">
        <v>63</v>
      </c>
      <c r="AG634" s="44">
        <v>15670.3</v>
      </c>
      <c r="AH634" s="7" t="str">
        <f t="shared" si="19"/>
        <v>yes</v>
      </c>
      <c r="AI634" s="7"/>
      <c r="AJ634" s="7"/>
      <c r="AL634" t="s">
        <v>4709</v>
      </c>
      <c r="AM634" s="19">
        <v>15670.3</v>
      </c>
      <c r="AT634" s="7" t="s">
        <v>4709</v>
      </c>
      <c r="AU634" s="47">
        <v>7607.03</v>
      </c>
      <c r="AV634" s="7"/>
      <c r="AW634" s="7"/>
      <c r="AY634" s="7" t="s">
        <v>4710</v>
      </c>
      <c r="AZ634" s="47">
        <v>1748.77</v>
      </c>
      <c r="BA634" s="7"/>
      <c r="BB634" s="47"/>
      <c r="BD634" s="7">
        <v>0</v>
      </c>
      <c r="BE634" s="44">
        <v>15670.3</v>
      </c>
      <c r="BF634" s="7"/>
      <c r="BG634" s="47"/>
      <c r="BH634" s="7"/>
      <c r="BJ634" s="38">
        <v>63</v>
      </c>
      <c r="BK634" s="7">
        <v>3</v>
      </c>
      <c r="BL634" s="7" t="str">
        <f t="shared" si="18"/>
        <v>no</v>
      </c>
      <c r="BM634" s="7">
        <v>0</v>
      </c>
      <c r="BN634" s="7"/>
    </row>
    <row r="635" ht="15.6" spans="2:66">
      <c r="B635" s="24" t="s">
        <v>1268</v>
      </c>
      <c r="G635" s="7" t="s">
        <v>4687</v>
      </c>
      <c r="K635" s="18" t="s">
        <v>4689</v>
      </c>
      <c r="N635" s="7" t="s">
        <v>4688</v>
      </c>
      <c r="Q635" s="7" t="s">
        <v>1272</v>
      </c>
      <c r="R635" s="7"/>
      <c r="U635" s="7">
        <v>4.67</v>
      </c>
      <c r="V635" s="7" t="s">
        <v>4687</v>
      </c>
      <c r="AA635" s="19">
        <v>15646.28</v>
      </c>
      <c r="AF635" s="38">
        <v>48</v>
      </c>
      <c r="AG635" s="44">
        <v>15646.28</v>
      </c>
      <c r="AH635" s="7" t="str">
        <f t="shared" si="19"/>
        <v>no</v>
      </c>
      <c r="AI635" s="7"/>
      <c r="AJ635" s="7"/>
      <c r="AL635" t="s">
        <v>4709</v>
      </c>
      <c r="AM635" s="19">
        <v>15646.28</v>
      </c>
      <c r="AT635" s="7" t="s">
        <v>4709</v>
      </c>
      <c r="AU635" s="47">
        <v>7567.13</v>
      </c>
      <c r="AV635" s="7"/>
      <c r="AW635" s="7"/>
      <c r="AY635" s="7" t="s">
        <v>4710</v>
      </c>
      <c r="AZ635" s="47">
        <v>1744.47</v>
      </c>
      <c r="BA635" s="7"/>
      <c r="BB635" s="47"/>
      <c r="BD635" s="7">
        <v>3</v>
      </c>
      <c r="BE635" s="44">
        <v>15646.28</v>
      </c>
      <c r="BF635" s="7"/>
      <c r="BG635" s="47"/>
      <c r="BH635" s="7"/>
      <c r="BJ635" s="38">
        <v>48</v>
      </c>
      <c r="BK635" s="7">
        <v>0</v>
      </c>
      <c r="BL635" s="7" t="str">
        <f t="shared" si="18"/>
        <v>no</v>
      </c>
      <c r="BM635" s="7">
        <v>0</v>
      </c>
      <c r="BN635" s="7"/>
    </row>
    <row r="636" ht="15.6" spans="2:66">
      <c r="B636" s="24" t="s">
        <v>1270</v>
      </c>
      <c r="G636" s="7" t="s">
        <v>4687</v>
      </c>
      <c r="K636" s="18" t="s">
        <v>4687</v>
      </c>
      <c r="N636" s="7" t="s">
        <v>4688</v>
      </c>
      <c r="Q636" s="7" t="s">
        <v>1274</v>
      </c>
      <c r="R636" s="7"/>
      <c r="U636" s="7">
        <v>5.06</v>
      </c>
      <c r="V636" s="7" t="s">
        <v>4687</v>
      </c>
      <c r="AA636" s="19">
        <v>15612.19</v>
      </c>
      <c r="AF636" s="38">
        <v>18</v>
      </c>
      <c r="AG636" s="44">
        <v>15612.19</v>
      </c>
      <c r="AH636" s="7" t="str">
        <f t="shared" si="19"/>
        <v>no</v>
      </c>
      <c r="AI636" s="7"/>
      <c r="AJ636" s="7"/>
      <c r="AL636" t="s">
        <v>4710</v>
      </c>
      <c r="AM636" s="19">
        <v>15612.19</v>
      </c>
      <c r="AT636" s="7" t="s">
        <v>4709</v>
      </c>
      <c r="AU636" s="47">
        <v>7538.52</v>
      </c>
      <c r="AV636" s="7"/>
      <c r="AW636" s="7"/>
      <c r="AY636" s="7" t="s">
        <v>4710</v>
      </c>
      <c r="AZ636" s="47">
        <v>1743.21</v>
      </c>
      <c r="BA636" s="7"/>
      <c r="BB636" s="47"/>
      <c r="BD636" s="7">
        <v>3</v>
      </c>
      <c r="BE636" s="44">
        <v>15612.19</v>
      </c>
      <c r="BF636" s="7"/>
      <c r="BG636" s="47"/>
      <c r="BH636" s="7"/>
      <c r="BJ636" s="38">
        <v>18</v>
      </c>
      <c r="BK636" s="7">
        <v>0</v>
      </c>
      <c r="BL636" s="7" t="str">
        <f t="shared" si="18"/>
        <v>yes</v>
      </c>
      <c r="BM636" s="7">
        <v>4</v>
      </c>
      <c r="BN636" s="7"/>
    </row>
    <row r="637" ht="15.6" spans="2:66">
      <c r="B637" s="24" t="s">
        <v>1272</v>
      </c>
      <c r="G637" s="7" t="s">
        <v>4687</v>
      </c>
      <c r="K637" s="18" t="s">
        <v>4689</v>
      </c>
      <c r="N637" s="7">
        <v>1</v>
      </c>
      <c r="Q637" s="7" t="s">
        <v>1276</v>
      </c>
      <c r="R637" s="7"/>
      <c r="U637" s="7">
        <v>5.02</v>
      </c>
      <c r="V637" s="7" t="s">
        <v>4687</v>
      </c>
      <c r="AA637" s="19">
        <v>15608.58</v>
      </c>
      <c r="AF637" s="38">
        <v>47</v>
      </c>
      <c r="AG637" s="44">
        <v>15608.58</v>
      </c>
      <c r="AH637" s="7" t="str">
        <f t="shared" si="19"/>
        <v>no</v>
      </c>
      <c r="AI637" s="7"/>
      <c r="AJ637" s="7"/>
      <c r="AL637" t="s">
        <v>4709</v>
      </c>
      <c r="AM637" s="19">
        <v>15608.58</v>
      </c>
      <c r="AT637" s="7" t="s">
        <v>4709</v>
      </c>
      <c r="AU637" s="47">
        <v>7537.16</v>
      </c>
      <c r="AV637" s="7"/>
      <c r="AW637" s="7"/>
      <c r="AY637" s="7" t="s">
        <v>4710</v>
      </c>
      <c r="AZ637" s="47">
        <v>1737.38</v>
      </c>
      <c r="BA637" s="7"/>
      <c r="BB637" s="47"/>
      <c r="BD637" s="7">
        <v>2</v>
      </c>
      <c r="BE637" s="44">
        <v>15608.58</v>
      </c>
      <c r="BF637" s="7"/>
      <c r="BG637" s="47"/>
      <c r="BH637" s="7"/>
      <c r="BJ637" s="38">
        <v>47</v>
      </c>
      <c r="BK637" s="7">
        <v>2</v>
      </c>
      <c r="BL637" s="7" t="str">
        <f t="shared" si="18"/>
        <v>no</v>
      </c>
      <c r="BM637" s="7">
        <v>3</v>
      </c>
      <c r="BN637" s="7"/>
    </row>
    <row r="638" ht="15.6" spans="2:66">
      <c r="B638" s="24" t="s">
        <v>1274</v>
      </c>
      <c r="G638" s="7" t="s">
        <v>4687</v>
      </c>
      <c r="K638" s="18" t="s">
        <v>4687</v>
      </c>
      <c r="N638" s="7" t="s">
        <v>4688</v>
      </c>
      <c r="Q638" s="7" t="s">
        <v>1278</v>
      </c>
      <c r="R638" s="7"/>
      <c r="U638" s="7">
        <v>7.76</v>
      </c>
      <c r="V638" s="7" t="s">
        <v>4687</v>
      </c>
      <c r="AA638" s="19">
        <v>15556.67</v>
      </c>
      <c r="AF638" s="38">
        <v>32</v>
      </c>
      <c r="AG638" s="44">
        <v>15556.67</v>
      </c>
      <c r="AH638" s="7" t="str">
        <f t="shared" si="19"/>
        <v>no</v>
      </c>
      <c r="AI638" s="7"/>
      <c r="AJ638" s="7"/>
      <c r="AL638" t="s">
        <v>4710</v>
      </c>
      <c r="AM638" s="19">
        <v>15556.67</v>
      </c>
      <c r="AT638" s="7" t="s">
        <v>4709</v>
      </c>
      <c r="AU638" s="47">
        <v>7531.7</v>
      </c>
      <c r="AV638" s="7"/>
      <c r="AW638" s="7"/>
      <c r="AY638" s="7" t="s">
        <v>4710</v>
      </c>
      <c r="AZ638" s="47">
        <v>1731.68</v>
      </c>
      <c r="BA638" s="7"/>
      <c r="BB638" s="47"/>
      <c r="BD638" s="7">
        <v>0</v>
      </c>
      <c r="BE638" s="44">
        <v>15556.67</v>
      </c>
      <c r="BF638" s="7"/>
      <c r="BG638" s="47"/>
      <c r="BH638" s="7"/>
      <c r="BJ638" s="38">
        <v>32</v>
      </c>
      <c r="BK638" s="7">
        <v>3</v>
      </c>
      <c r="BL638" s="7" t="str">
        <f t="shared" si="18"/>
        <v>yes</v>
      </c>
      <c r="BM638" s="7">
        <v>3</v>
      </c>
      <c r="BN638" s="7"/>
    </row>
    <row r="639" ht="15.6" spans="2:66">
      <c r="B639" s="24" t="s">
        <v>1276</v>
      </c>
      <c r="G639" s="7" t="s">
        <v>4687</v>
      </c>
      <c r="K639" s="18" t="s">
        <v>4687</v>
      </c>
      <c r="N639" s="7" t="s">
        <v>4688</v>
      </c>
      <c r="Q639" s="7" t="s">
        <v>1280</v>
      </c>
      <c r="R639" s="7"/>
      <c r="U639" s="7">
        <v>9.32</v>
      </c>
      <c r="V639" s="7" t="s">
        <v>4687</v>
      </c>
      <c r="AA639" s="19">
        <v>15555.19</v>
      </c>
      <c r="AF639" s="38">
        <v>58</v>
      </c>
      <c r="AG639" s="44">
        <v>15555.19</v>
      </c>
      <c r="AH639" s="7" t="str">
        <f t="shared" si="19"/>
        <v>yes</v>
      </c>
      <c r="AI639" s="7"/>
      <c r="AJ639" s="7"/>
      <c r="AL639" t="s">
        <v>4709</v>
      </c>
      <c r="AM639" s="19">
        <v>15555.19</v>
      </c>
      <c r="AT639" s="7" t="s">
        <v>4709</v>
      </c>
      <c r="AU639" s="47">
        <v>7518.03</v>
      </c>
      <c r="AV639" s="7"/>
      <c r="AW639" s="7"/>
      <c r="AY639" s="7" t="s">
        <v>4710</v>
      </c>
      <c r="AZ639" s="47">
        <v>1728.9</v>
      </c>
      <c r="BA639" s="7"/>
      <c r="BB639" s="47"/>
      <c r="BD639" s="7">
        <v>0</v>
      </c>
      <c r="BE639" s="44">
        <v>15555.19</v>
      </c>
      <c r="BF639" s="7"/>
      <c r="BG639" s="47"/>
      <c r="BH639" s="7"/>
      <c r="BJ639" s="38">
        <v>58</v>
      </c>
      <c r="BK639" s="7">
        <v>0</v>
      </c>
      <c r="BL639" s="7" t="str">
        <f t="shared" si="18"/>
        <v>no</v>
      </c>
      <c r="BM639" s="7">
        <v>0</v>
      </c>
      <c r="BN639" s="7"/>
    </row>
    <row r="640" ht="15.6" spans="2:66">
      <c r="B640" s="24" t="s">
        <v>1278</v>
      </c>
      <c r="G640" s="7" t="s">
        <v>4687</v>
      </c>
      <c r="K640" s="18" t="s">
        <v>4689</v>
      </c>
      <c r="N640" s="7">
        <v>1</v>
      </c>
      <c r="Q640" s="7" t="s">
        <v>1282</v>
      </c>
      <c r="R640" s="7"/>
      <c r="U640" s="7">
        <v>5.31</v>
      </c>
      <c r="V640" s="7" t="s">
        <v>4687</v>
      </c>
      <c r="AA640" s="19">
        <v>15532.16</v>
      </c>
      <c r="AF640" s="38">
        <v>60</v>
      </c>
      <c r="AG640" s="44">
        <v>15532.16</v>
      </c>
      <c r="AH640" s="7" t="str">
        <f t="shared" si="19"/>
        <v>yes</v>
      </c>
      <c r="AI640" s="7"/>
      <c r="AJ640" s="7"/>
      <c r="AL640" t="s">
        <v>4709</v>
      </c>
      <c r="AM640" s="19">
        <v>15532.16</v>
      </c>
      <c r="AT640" s="7" t="s">
        <v>4709</v>
      </c>
      <c r="AU640" s="47">
        <v>7504.3</v>
      </c>
      <c r="AV640" s="7"/>
      <c r="AW640" s="7"/>
      <c r="AY640" s="7" t="s">
        <v>4710</v>
      </c>
      <c r="AZ640" s="47">
        <v>1727.79</v>
      </c>
      <c r="BA640" s="7"/>
      <c r="BB640" s="47"/>
      <c r="BD640" s="7">
        <v>0</v>
      </c>
      <c r="BE640" s="44">
        <v>15532.16</v>
      </c>
      <c r="BF640" s="7"/>
      <c r="BG640" s="47"/>
      <c r="BH640" s="7"/>
      <c r="BJ640" s="38">
        <v>60</v>
      </c>
      <c r="BK640" s="7">
        <v>0</v>
      </c>
      <c r="BL640" s="7" t="str">
        <f t="shared" si="18"/>
        <v>no</v>
      </c>
      <c r="BM640" s="7">
        <v>0</v>
      </c>
      <c r="BN640" s="7"/>
    </row>
    <row r="641" ht="15.6" spans="2:66">
      <c r="B641" s="24" t="s">
        <v>1280</v>
      </c>
      <c r="G641" s="7" t="s">
        <v>4687</v>
      </c>
      <c r="K641" s="18" t="s">
        <v>4689</v>
      </c>
      <c r="N641" s="7" t="s">
        <v>4688</v>
      </c>
      <c r="Q641" s="7" t="s">
        <v>1284</v>
      </c>
      <c r="R641" s="7"/>
      <c r="U641" s="7">
        <v>5.56</v>
      </c>
      <c r="V641" s="7" t="s">
        <v>4689</v>
      </c>
      <c r="AA641" s="19">
        <v>15518.18</v>
      </c>
      <c r="AF641" s="38">
        <v>54</v>
      </c>
      <c r="AG641" s="44">
        <v>15518.18</v>
      </c>
      <c r="AH641" s="7" t="str">
        <f t="shared" si="19"/>
        <v>yes</v>
      </c>
      <c r="AI641" s="7"/>
      <c r="AJ641" s="7"/>
      <c r="AL641" t="s">
        <v>4709</v>
      </c>
      <c r="AM641" s="19">
        <v>15518.18</v>
      </c>
      <c r="AT641" s="7" t="s">
        <v>4709</v>
      </c>
      <c r="AU641" s="47">
        <v>7494.63</v>
      </c>
      <c r="AV641" s="7"/>
      <c r="AW641" s="7"/>
      <c r="AY641" s="7" t="s">
        <v>4710</v>
      </c>
      <c r="AZ641" s="47">
        <v>1727.54</v>
      </c>
      <c r="BA641" s="7"/>
      <c r="BB641" s="47"/>
      <c r="BD641" s="7">
        <v>0</v>
      </c>
      <c r="BE641" s="44">
        <v>15518.18</v>
      </c>
      <c r="BF641" s="7"/>
      <c r="BG641" s="47"/>
      <c r="BH641" s="7"/>
      <c r="BJ641" s="38">
        <v>54</v>
      </c>
      <c r="BK641" s="7">
        <v>0</v>
      </c>
      <c r="BL641" s="7" t="str">
        <f t="shared" si="18"/>
        <v>no</v>
      </c>
      <c r="BM641" s="7">
        <v>3</v>
      </c>
      <c r="BN641" s="7"/>
    </row>
    <row r="642" ht="15.6" spans="2:66">
      <c r="B642" s="24" t="s">
        <v>1282</v>
      </c>
      <c r="G642" s="7" t="s">
        <v>4690</v>
      </c>
      <c r="K642" s="18" t="s">
        <v>4689</v>
      </c>
      <c r="N642" s="7">
        <v>1</v>
      </c>
      <c r="Q642" s="7" t="s">
        <v>1286</v>
      </c>
      <c r="R642" s="7"/>
      <c r="U642" s="7">
        <v>7.11</v>
      </c>
      <c r="V642" s="7" t="s">
        <v>4687</v>
      </c>
      <c r="AA642" s="19">
        <v>15450.48</v>
      </c>
      <c r="AF642" s="38">
        <v>34</v>
      </c>
      <c r="AG642" s="44">
        <v>15450.48</v>
      </c>
      <c r="AH642" s="7" t="str">
        <f t="shared" si="19"/>
        <v>no</v>
      </c>
      <c r="AI642" s="7"/>
      <c r="AJ642" s="7"/>
      <c r="AL642" t="s">
        <v>4709</v>
      </c>
      <c r="AM642" s="19">
        <v>15450.48</v>
      </c>
      <c r="AT642" s="7" t="s">
        <v>4709</v>
      </c>
      <c r="AU642" s="47">
        <v>7487.38</v>
      </c>
      <c r="AV642" s="7"/>
      <c r="AW642" s="7"/>
      <c r="AY642" s="7" t="s">
        <v>4710</v>
      </c>
      <c r="AZ642" s="47">
        <v>1725.55</v>
      </c>
      <c r="BA642" s="7"/>
      <c r="BB642" s="47"/>
      <c r="BD642" s="7">
        <v>1</v>
      </c>
      <c r="BE642" s="44">
        <v>15450.48</v>
      </c>
      <c r="BF642" s="7"/>
      <c r="BG642" s="47"/>
      <c r="BH642" s="7"/>
      <c r="BJ642" s="38">
        <v>34</v>
      </c>
      <c r="BK642" s="7">
        <v>3</v>
      </c>
      <c r="BL642" s="7" t="str">
        <f t="shared" ref="BL642:BL705" si="20">IF(BJ642&lt;40,"yes","no")</f>
        <v>yes</v>
      </c>
      <c r="BM642" s="7">
        <v>3</v>
      </c>
      <c r="BN642" s="7"/>
    </row>
    <row r="643" ht="15.6" spans="2:66">
      <c r="B643" s="24" t="s">
        <v>1284</v>
      </c>
      <c r="G643" s="7" t="s">
        <v>4690</v>
      </c>
      <c r="K643" s="18" t="s">
        <v>4689</v>
      </c>
      <c r="N643" s="7">
        <v>1</v>
      </c>
      <c r="Q643" s="7" t="s">
        <v>1288</v>
      </c>
      <c r="R643" s="7"/>
      <c r="U643" s="7">
        <v>5.13</v>
      </c>
      <c r="V643" s="7" t="s">
        <v>4687</v>
      </c>
      <c r="AA643" s="19">
        <v>15440.2</v>
      </c>
      <c r="AF643" s="38">
        <v>21</v>
      </c>
      <c r="AG643" s="44">
        <v>15440.2</v>
      </c>
      <c r="AH643" s="7" t="str">
        <f t="shared" ref="AH643:AH706" si="21">IF(AF643&gt;50,"yes","no")</f>
        <v>no</v>
      </c>
      <c r="AI643" s="7"/>
      <c r="AJ643" s="7"/>
      <c r="AL643" t="s">
        <v>4709</v>
      </c>
      <c r="AM643" s="19">
        <v>15440.2</v>
      </c>
      <c r="AT643" s="7" t="s">
        <v>4709</v>
      </c>
      <c r="AU643" s="47">
        <v>7450.36</v>
      </c>
      <c r="AV643" s="7"/>
      <c r="AW643" s="7"/>
      <c r="AY643" s="7" t="s">
        <v>4710</v>
      </c>
      <c r="AZ643" s="47">
        <v>1720.35</v>
      </c>
      <c r="BA643" s="7"/>
      <c r="BB643" s="47"/>
      <c r="BD643" s="7">
        <v>1</v>
      </c>
      <c r="BE643" s="44">
        <v>15440.2</v>
      </c>
      <c r="BF643" s="7"/>
      <c r="BG643" s="47"/>
      <c r="BH643" s="7"/>
      <c r="BJ643" s="38">
        <v>21</v>
      </c>
      <c r="BK643" s="7">
        <v>1</v>
      </c>
      <c r="BL643" s="7" t="str">
        <f t="shared" si="20"/>
        <v>yes</v>
      </c>
      <c r="BM643" s="7">
        <v>0</v>
      </c>
      <c r="BN643" s="7"/>
    </row>
    <row r="644" ht="15.6" spans="2:66">
      <c r="B644" s="24" t="s">
        <v>1286</v>
      </c>
      <c r="G644" s="7" t="s">
        <v>4687</v>
      </c>
      <c r="K644" s="18" t="s">
        <v>4687</v>
      </c>
      <c r="N644" s="7" t="s">
        <v>4688</v>
      </c>
      <c r="Q644" s="7" t="s">
        <v>1290</v>
      </c>
      <c r="R644" s="7"/>
      <c r="U644" s="7">
        <v>10.2</v>
      </c>
      <c r="V644" s="7" t="s">
        <v>4687</v>
      </c>
      <c r="AA644" s="19">
        <v>15377.77</v>
      </c>
      <c r="AF644" s="38">
        <v>59</v>
      </c>
      <c r="AG644" s="44">
        <v>15377.77</v>
      </c>
      <c r="AH644" s="7" t="str">
        <f t="shared" si="21"/>
        <v>yes</v>
      </c>
      <c r="AI644" s="7"/>
      <c r="AJ644" s="7"/>
      <c r="AL644" t="s">
        <v>4709</v>
      </c>
      <c r="AM644" s="19">
        <v>15377.77</v>
      </c>
      <c r="AT644" s="7" t="s">
        <v>4709</v>
      </c>
      <c r="AU644" s="47">
        <v>7443.64</v>
      </c>
      <c r="AV644" s="7"/>
      <c r="AW644" s="7"/>
      <c r="AY644" s="7" t="s">
        <v>4710</v>
      </c>
      <c r="AZ644" s="47">
        <v>1719.44</v>
      </c>
      <c r="BA644" s="7"/>
      <c r="BB644" s="47"/>
      <c r="BD644" s="7">
        <v>1</v>
      </c>
      <c r="BE644" s="44">
        <v>15377.77</v>
      </c>
      <c r="BF644" s="7"/>
      <c r="BG644" s="47"/>
      <c r="BH644" s="7"/>
      <c r="BJ644" s="38">
        <v>59</v>
      </c>
      <c r="BK644" s="7">
        <v>0</v>
      </c>
      <c r="BL644" s="7" t="str">
        <f t="shared" si="20"/>
        <v>no</v>
      </c>
      <c r="BM644" s="7">
        <v>5</v>
      </c>
      <c r="BN644" s="7"/>
    </row>
    <row r="645" ht="15.6" spans="2:66">
      <c r="B645" s="24" t="s">
        <v>1288</v>
      </c>
      <c r="G645" s="7" t="s">
        <v>4687</v>
      </c>
      <c r="K645" s="18" t="s">
        <v>4687</v>
      </c>
      <c r="N645" s="7" t="s">
        <v>4688</v>
      </c>
      <c r="Q645" s="7" t="s">
        <v>1292</v>
      </c>
      <c r="R645" s="7"/>
      <c r="U645" s="7">
        <v>10.4</v>
      </c>
      <c r="V645" s="7" t="s">
        <v>4687</v>
      </c>
      <c r="AA645" s="19">
        <v>15368.22</v>
      </c>
      <c r="AF645" s="38">
        <v>53</v>
      </c>
      <c r="AG645" s="44">
        <v>15368.22</v>
      </c>
      <c r="AH645" s="7" t="str">
        <f t="shared" si="21"/>
        <v>yes</v>
      </c>
      <c r="AI645" s="7"/>
      <c r="AJ645" s="7"/>
      <c r="AL645" t="s">
        <v>4709</v>
      </c>
      <c r="AM645" s="19">
        <v>15368.22</v>
      </c>
      <c r="AT645" s="7" t="s">
        <v>4709</v>
      </c>
      <c r="AU645" s="47">
        <v>7421.19</v>
      </c>
      <c r="AV645" s="7"/>
      <c r="AW645" s="7"/>
      <c r="AY645" s="7" t="s">
        <v>4710</v>
      </c>
      <c r="AZ645" s="47">
        <v>1712.23</v>
      </c>
      <c r="BA645" s="7"/>
      <c r="BB645" s="47"/>
      <c r="BD645" s="7">
        <v>1</v>
      </c>
      <c r="BE645" s="44">
        <v>15368.22</v>
      </c>
      <c r="BF645" s="7"/>
      <c r="BG645" s="47"/>
      <c r="BH645" s="7"/>
      <c r="BJ645" s="38">
        <v>53</v>
      </c>
      <c r="BK645" s="7">
        <v>0</v>
      </c>
      <c r="BL645" s="7" t="str">
        <f t="shared" si="20"/>
        <v>no</v>
      </c>
      <c r="BM645" s="7">
        <v>3</v>
      </c>
      <c r="BN645" s="7"/>
    </row>
    <row r="646" ht="15.6" spans="2:66">
      <c r="B646" s="24" t="s">
        <v>1290</v>
      </c>
      <c r="G646" s="7" t="s">
        <v>4687</v>
      </c>
      <c r="K646" s="18" t="s">
        <v>4687</v>
      </c>
      <c r="N646" s="7" t="s">
        <v>4688</v>
      </c>
      <c r="Q646" s="7" t="s">
        <v>1294</v>
      </c>
      <c r="R646" s="7"/>
      <c r="U646" s="7">
        <v>10.67</v>
      </c>
      <c r="V646" s="7" t="s">
        <v>4687</v>
      </c>
      <c r="AA646" s="19">
        <v>15363.77</v>
      </c>
      <c r="AF646" s="38">
        <v>62</v>
      </c>
      <c r="AG646" s="44">
        <v>15363.77</v>
      </c>
      <c r="AH646" s="7" t="str">
        <f t="shared" si="21"/>
        <v>yes</v>
      </c>
      <c r="AI646" s="7"/>
      <c r="AJ646" s="7"/>
      <c r="AL646" t="s">
        <v>4709</v>
      </c>
      <c r="AM646" s="19">
        <v>15363.77</v>
      </c>
      <c r="AT646" s="7" t="s">
        <v>4709</v>
      </c>
      <c r="AU646" s="47">
        <v>7419.48</v>
      </c>
      <c r="AV646" s="7"/>
      <c r="AW646" s="7"/>
      <c r="AY646" s="7" t="s">
        <v>4710</v>
      </c>
      <c r="AZ646" s="47">
        <v>1711.03</v>
      </c>
      <c r="BA646" s="7"/>
      <c r="BB646" s="47"/>
      <c r="BD646" s="7">
        <v>3</v>
      </c>
      <c r="BE646" s="44">
        <v>15363.77</v>
      </c>
      <c r="BF646" s="7"/>
      <c r="BG646" s="47"/>
      <c r="BH646" s="7"/>
      <c r="BJ646" s="38">
        <v>62</v>
      </c>
      <c r="BK646" s="7">
        <v>2</v>
      </c>
      <c r="BL646" s="7" t="str">
        <f t="shared" si="20"/>
        <v>no</v>
      </c>
      <c r="BM646" s="7">
        <v>1</v>
      </c>
      <c r="BN646" s="7"/>
    </row>
    <row r="647" ht="15.6" spans="2:66">
      <c r="B647" s="24" t="s">
        <v>1292</v>
      </c>
      <c r="G647" s="7" t="s">
        <v>4687</v>
      </c>
      <c r="K647" s="18" t="s">
        <v>4689</v>
      </c>
      <c r="N647" s="7">
        <v>2</v>
      </c>
      <c r="Q647" s="7" t="s">
        <v>1296</v>
      </c>
      <c r="R647" s="7"/>
      <c r="U647" s="7">
        <v>4.65</v>
      </c>
      <c r="V647" s="7" t="s">
        <v>4687</v>
      </c>
      <c r="AA647" s="19">
        <v>15361.5</v>
      </c>
      <c r="AF647" s="38">
        <v>44</v>
      </c>
      <c r="AG647" s="44">
        <v>15361.5</v>
      </c>
      <c r="AH647" s="7" t="str">
        <f t="shared" si="21"/>
        <v>no</v>
      </c>
      <c r="AI647" s="7"/>
      <c r="AJ647" s="7"/>
      <c r="AL647" t="s">
        <v>4709</v>
      </c>
      <c r="AM647" s="19">
        <v>15361.5</v>
      </c>
      <c r="AT647" s="7" t="s">
        <v>4709</v>
      </c>
      <c r="AU647" s="47">
        <v>7418.52</v>
      </c>
      <c r="AV647" s="7"/>
      <c r="AW647" s="7"/>
      <c r="AY647" s="7" t="s">
        <v>4710</v>
      </c>
      <c r="AZ647" s="47">
        <v>1708.93</v>
      </c>
      <c r="BA647" s="7"/>
      <c r="BB647" s="47"/>
      <c r="BD647" s="7">
        <v>1</v>
      </c>
      <c r="BE647" s="44">
        <v>15361.5</v>
      </c>
      <c r="BF647" s="7"/>
      <c r="BG647" s="47"/>
      <c r="BH647" s="7"/>
      <c r="BJ647" s="38">
        <v>44</v>
      </c>
      <c r="BK647" s="7">
        <v>2</v>
      </c>
      <c r="BL647" s="7" t="str">
        <f t="shared" si="20"/>
        <v>no</v>
      </c>
      <c r="BM647" s="7">
        <v>3</v>
      </c>
      <c r="BN647" s="7"/>
    </row>
    <row r="648" ht="15.6" spans="2:66">
      <c r="B648" s="24" t="s">
        <v>1294</v>
      </c>
      <c r="G648" s="7" t="s">
        <v>4687</v>
      </c>
      <c r="K648" s="18" t="s">
        <v>4689</v>
      </c>
      <c r="N648" s="7">
        <v>2</v>
      </c>
      <c r="Q648" s="7" t="s">
        <v>1298</v>
      </c>
      <c r="R648" s="7"/>
      <c r="U648" s="7">
        <v>5.65</v>
      </c>
      <c r="V648" s="7" t="s">
        <v>4687</v>
      </c>
      <c r="AA648" s="19">
        <v>15359.1</v>
      </c>
      <c r="AF648" s="38">
        <v>60</v>
      </c>
      <c r="AG648" s="44">
        <v>15359.1</v>
      </c>
      <c r="AH648" s="7" t="str">
        <f t="shared" si="21"/>
        <v>yes</v>
      </c>
      <c r="AI648" s="7"/>
      <c r="AJ648" s="7"/>
      <c r="AL648" t="s">
        <v>4709</v>
      </c>
      <c r="AM648" s="19">
        <v>15359.1</v>
      </c>
      <c r="AT648" s="7" t="s">
        <v>4709</v>
      </c>
      <c r="AU648" s="47">
        <v>7388.85</v>
      </c>
      <c r="AV648" s="7"/>
      <c r="AW648" s="7"/>
      <c r="AY648" s="7" t="s">
        <v>4710</v>
      </c>
      <c r="AZ648" s="47">
        <v>1708</v>
      </c>
      <c r="BA648" s="7"/>
      <c r="BB648" s="47"/>
      <c r="BD648" s="7">
        <v>2</v>
      </c>
      <c r="BE648" s="44">
        <v>15359.1</v>
      </c>
      <c r="BF648" s="7"/>
      <c r="BG648" s="47"/>
      <c r="BH648" s="7"/>
      <c r="BJ648" s="38">
        <v>60</v>
      </c>
      <c r="BK648" s="7">
        <v>0</v>
      </c>
      <c r="BL648" s="7" t="str">
        <f t="shared" si="20"/>
        <v>no</v>
      </c>
      <c r="BM648" s="7">
        <v>1</v>
      </c>
      <c r="BN648" s="7"/>
    </row>
    <row r="649" ht="15.6" spans="2:66">
      <c r="B649" s="24" t="s">
        <v>1296</v>
      </c>
      <c r="G649" s="7" t="s">
        <v>4687</v>
      </c>
      <c r="K649" s="18" t="s">
        <v>4687</v>
      </c>
      <c r="N649" s="7" t="s">
        <v>4688</v>
      </c>
      <c r="Q649" s="7" t="s">
        <v>1300</v>
      </c>
      <c r="R649" s="7"/>
      <c r="U649" s="7">
        <v>11.97</v>
      </c>
      <c r="V649" s="7" t="s">
        <v>4687</v>
      </c>
      <c r="AA649" s="19">
        <v>15322.77</v>
      </c>
      <c r="AF649" s="38">
        <v>63</v>
      </c>
      <c r="AG649" s="44">
        <v>15322.77</v>
      </c>
      <c r="AH649" s="7" t="str">
        <f t="shared" si="21"/>
        <v>yes</v>
      </c>
      <c r="AI649" s="7"/>
      <c r="AJ649" s="7"/>
      <c r="AL649" t="s">
        <v>4709</v>
      </c>
      <c r="AM649" s="19">
        <v>15322.77</v>
      </c>
      <c r="AT649" s="7" t="s">
        <v>4709</v>
      </c>
      <c r="AU649" s="47">
        <v>7371.77</v>
      </c>
      <c r="AV649" s="7"/>
      <c r="AW649" s="7"/>
      <c r="AY649" s="7" t="s">
        <v>4710</v>
      </c>
      <c r="AZ649" s="47">
        <v>1142</v>
      </c>
      <c r="BA649" s="7"/>
      <c r="BB649" s="47"/>
      <c r="BD649" s="7">
        <v>0</v>
      </c>
      <c r="BE649" s="44">
        <v>15322.77</v>
      </c>
      <c r="BF649" s="7"/>
      <c r="BG649" s="47"/>
      <c r="BH649" s="7"/>
      <c r="BJ649" s="38">
        <v>63</v>
      </c>
      <c r="BK649" s="7">
        <v>3</v>
      </c>
      <c r="BL649" s="7" t="str">
        <f t="shared" si="20"/>
        <v>no</v>
      </c>
      <c r="BM649" s="7">
        <v>1</v>
      </c>
      <c r="BN649" s="7"/>
    </row>
    <row r="650" ht="15.6" spans="2:66">
      <c r="B650" s="24" t="s">
        <v>1298</v>
      </c>
      <c r="G650" s="7" t="s">
        <v>4687</v>
      </c>
      <c r="K650" s="18" t="s">
        <v>4687</v>
      </c>
      <c r="N650" s="7" t="s">
        <v>4688</v>
      </c>
      <c r="Q650" s="7" t="s">
        <v>1302</v>
      </c>
      <c r="R650" s="7"/>
      <c r="U650" s="7">
        <v>6.71</v>
      </c>
      <c r="V650" s="7" t="s">
        <v>4687</v>
      </c>
      <c r="AA650" s="19">
        <v>15260.52</v>
      </c>
      <c r="AF650" s="38">
        <v>63</v>
      </c>
      <c r="AG650" s="44">
        <v>15260.52</v>
      </c>
      <c r="AH650" s="7" t="str">
        <f t="shared" si="21"/>
        <v>yes</v>
      </c>
      <c r="AI650" s="7"/>
      <c r="AJ650" s="7"/>
      <c r="AL650" t="s">
        <v>4709</v>
      </c>
      <c r="AM650" s="19">
        <v>15260.52</v>
      </c>
      <c r="AT650" s="7" t="s">
        <v>4709</v>
      </c>
      <c r="AU650" s="47">
        <v>7358.18</v>
      </c>
      <c r="AV650" s="7"/>
      <c r="AW650" s="7"/>
      <c r="AY650" s="7" t="s">
        <v>4710</v>
      </c>
      <c r="AZ650" s="47">
        <v>1141.45</v>
      </c>
      <c r="BA650" s="7"/>
      <c r="BB650" s="47"/>
      <c r="BD650" s="7">
        <v>0</v>
      </c>
      <c r="BE650" s="44">
        <v>15260.52</v>
      </c>
      <c r="BF650" s="7"/>
      <c r="BG650" s="47"/>
      <c r="BH650" s="7"/>
      <c r="BJ650" s="38">
        <v>63</v>
      </c>
      <c r="BK650" s="7">
        <v>3</v>
      </c>
      <c r="BL650" s="7" t="str">
        <f t="shared" si="20"/>
        <v>no</v>
      </c>
      <c r="BM650" s="7">
        <v>1</v>
      </c>
      <c r="BN650" s="7"/>
    </row>
    <row r="651" ht="15.6" spans="2:66">
      <c r="B651" s="24" t="s">
        <v>1300</v>
      </c>
      <c r="G651" s="7" t="s">
        <v>4687</v>
      </c>
      <c r="K651" s="18" t="s">
        <v>4687</v>
      </c>
      <c r="N651" s="7" t="s">
        <v>4688</v>
      </c>
      <c r="Q651" s="7" t="s">
        <v>1304</v>
      </c>
      <c r="R651" s="7"/>
      <c r="U651" s="7">
        <v>11.92</v>
      </c>
      <c r="V651" s="7" t="s">
        <v>4687</v>
      </c>
      <c r="AA651" s="19">
        <v>15230.32</v>
      </c>
      <c r="AF651" s="38">
        <v>60</v>
      </c>
      <c r="AG651" s="44">
        <v>15230.32</v>
      </c>
      <c r="AH651" s="7" t="str">
        <f t="shared" si="21"/>
        <v>yes</v>
      </c>
      <c r="AI651" s="7"/>
      <c r="AJ651" s="7"/>
      <c r="AL651" t="s">
        <v>4709</v>
      </c>
      <c r="AM651" s="19">
        <v>15230.32</v>
      </c>
      <c r="AT651" s="7" t="s">
        <v>4709</v>
      </c>
      <c r="AU651" s="47">
        <v>7357.49</v>
      </c>
      <c r="AV651" s="7"/>
      <c r="AW651" s="7"/>
      <c r="AY651" s="7" t="s">
        <v>4710</v>
      </c>
      <c r="AZ651" s="47">
        <v>1141</v>
      </c>
      <c r="BA651" s="7"/>
      <c r="BB651" s="47"/>
      <c r="BD651" s="7">
        <v>3</v>
      </c>
      <c r="BE651" s="44">
        <v>15230.32</v>
      </c>
      <c r="BF651" s="7"/>
      <c r="BG651" s="47"/>
      <c r="BH651" s="7"/>
      <c r="BJ651" s="38">
        <v>60</v>
      </c>
      <c r="BK651" s="7">
        <v>0</v>
      </c>
      <c r="BL651" s="7" t="str">
        <f t="shared" si="20"/>
        <v>no</v>
      </c>
      <c r="BM651" s="7">
        <v>2</v>
      </c>
      <c r="BN651" s="7"/>
    </row>
    <row r="652" ht="15.6" spans="2:66">
      <c r="B652" s="24" t="s">
        <v>1302</v>
      </c>
      <c r="G652" s="7" t="s">
        <v>4687</v>
      </c>
      <c r="K652" s="18" t="s">
        <v>4687</v>
      </c>
      <c r="N652" s="7">
        <v>2</v>
      </c>
      <c r="Q652" s="7" t="s">
        <v>1306</v>
      </c>
      <c r="R652" s="7"/>
      <c r="U652" s="7">
        <v>5.35</v>
      </c>
      <c r="V652" s="7" t="s">
        <v>4687</v>
      </c>
      <c r="AA652" s="19">
        <v>15207.92</v>
      </c>
      <c r="AF652" s="38">
        <v>51</v>
      </c>
      <c r="AG652" s="44">
        <v>15207.92</v>
      </c>
      <c r="AH652" s="7" t="str">
        <f t="shared" si="21"/>
        <v>yes</v>
      </c>
      <c r="AI652" s="7"/>
      <c r="AJ652" s="7"/>
      <c r="AL652" t="s">
        <v>4710</v>
      </c>
      <c r="AM652" s="19">
        <v>15207.92</v>
      </c>
      <c r="AT652" s="7" t="s">
        <v>4709</v>
      </c>
      <c r="AU652" s="47">
        <v>7349.12</v>
      </c>
      <c r="AV652" s="7"/>
      <c r="AW652" s="7"/>
      <c r="AY652" s="7" t="s">
        <v>4710</v>
      </c>
      <c r="AZ652" s="47">
        <v>1137.47</v>
      </c>
      <c r="BA652" s="7"/>
      <c r="BB652" s="47"/>
      <c r="BD652" s="7">
        <v>2</v>
      </c>
      <c r="BE652" s="44">
        <v>15207.92</v>
      </c>
      <c r="BF652" s="7"/>
      <c r="BG652" s="47"/>
      <c r="BH652" s="7"/>
      <c r="BJ652" s="38">
        <v>51</v>
      </c>
      <c r="BK652" s="7">
        <v>0</v>
      </c>
      <c r="BL652" s="7" t="str">
        <f t="shared" si="20"/>
        <v>no</v>
      </c>
      <c r="BM652" s="7">
        <v>1</v>
      </c>
      <c r="BN652" s="7"/>
    </row>
    <row r="653" ht="15.6" spans="2:66">
      <c r="B653" s="24" t="s">
        <v>1304</v>
      </c>
      <c r="G653" s="7" t="s">
        <v>4687</v>
      </c>
      <c r="K653" s="18" t="s">
        <v>4689</v>
      </c>
      <c r="N653" s="7">
        <v>1</v>
      </c>
      <c r="Q653" s="7" t="s">
        <v>1308</v>
      </c>
      <c r="R653" s="7"/>
      <c r="U653" s="7">
        <v>8.96</v>
      </c>
      <c r="V653" s="7" t="s">
        <v>4687</v>
      </c>
      <c r="AA653" s="19">
        <v>15174.81</v>
      </c>
      <c r="AF653" s="38">
        <v>44</v>
      </c>
      <c r="AG653" s="44">
        <v>15174.81</v>
      </c>
      <c r="AH653" s="7" t="str">
        <f t="shared" si="21"/>
        <v>no</v>
      </c>
      <c r="AI653" s="7"/>
      <c r="AJ653" s="7"/>
      <c r="AL653" t="s">
        <v>4709</v>
      </c>
      <c r="AM653" s="19">
        <v>15174.81</v>
      </c>
      <c r="AT653" s="7" t="s">
        <v>4709</v>
      </c>
      <c r="AU653" s="47">
        <v>7348.14</v>
      </c>
      <c r="AV653" s="7"/>
      <c r="AW653" s="7"/>
      <c r="AY653" s="7" t="s">
        <v>4710</v>
      </c>
      <c r="AZ653" s="47">
        <v>1137.01</v>
      </c>
      <c r="BA653" s="7"/>
      <c r="BB653" s="47"/>
      <c r="BD653" s="7">
        <v>3</v>
      </c>
      <c r="BE653" s="44">
        <v>15174.81</v>
      </c>
      <c r="BF653" s="7"/>
      <c r="BG653" s="47"/>
      <c r="BH653" s="7"/>
      <c r="BJ653" s="38">
        <v>44</v>
      </c>
      <c r="BK653" s="7">
        <v>2</v>
      </c>
      <c r="BL653" s="7" t="str">
        <f t="shared" si="20"/>
        <v>no</v>
      </c>
      <c r="BM653" s="7">
        <v>1</v>
      </c>
      <c r="BN653" s="7"/>
    </row>
    <row r="654" ht="15.6" spans="2:66">
      <c r="B654" s="24" t="s">
        <v>1306</v>
      </c>
      <c r="G654" s="7" t="s">
        <v>4687</v>
      </c>
      <c r="K654" s="18" t="s">
        <v>4687</v>
      </c>
      <c r="N654" s="7" t="s">
        <v>4688</v>
      </c>
      <c r="Q654" s="7" t="s">
        <v>1310</v>
      </c>
      <c r="R654" s="7"/>
      <c r="U654" s="7">
        <v>11.93</v>
      </c>
      <c r="V654" s="7" t="s">
        <v>4687</v>
      </c>
      <c r="AA654" s="19">
        <v>15170.07</v>
      </c>
      <c r="AF654" s="38">
        <v>50</v>
      </c>
      <c r="AG654" s="44">
        <v>15170.07</v>
      </c>
      <c r="AH654" s="7" t="str">
        <f t="shared" si="21"/>
        <v>no</v>
      </c>
      <c r="AI654" s="7"/>
      <c r="AJ654" s="7"/>
      <c r="AL654" t="s">
        <v>4709</v>
      </c>
      <c r="AM654" s="19">
        <v>15170.07</v>
      </c>
      <c r="AT654" s="7" t="s">
        <v>4709</v>
      </c>
      <c r="AU654" s="47">
        <v>7345.73</v>
      </c>
      <c r="AV654" s="7"/>
      <c r="AW654" s="7"/>
      <c r="AY654" s="7" t="s">
        <v>4710</v>
      </c>
      <c r="AZ654" s="47">
        <v>1137</v>
      </c>
      <c r="BA654" s="7"/>
      <c r="BB654" s="47"/>
      <c r="BD654" s="7">
        <v>1</v>
      </c>
      <c r="BE654" s="44">
        <v>15170.07</v>
      </c>
      <c r="BF654" s="7"/>
      <c r="BG654" s="47"/>
      <c r="BH654" s="7"/>
      <c r="BJ654" s="38">
        <v>50</v>
      </c>
      <c r="BK654" s="7">
        <v>0</v>
      </c>
      <c r="BL654" s="7" t="str">
        <f t="shared" si="20"/>
        <v>no</v>
      </c>
      <c r="BM654" s="7">
        <v>1</v>
      </c>
      <c r="BN654" s="7"/>
    </row>
    <row r="655" ht="15.6" spans="2:66">
      <c r="B655" s="24" t="s">
        <v>1308</v>
      </c>
      <c r="G655" s="7" t="s">
        <v>4687</v>
      </c>
      <c r="K655" s="18" t="s">
        <v>4687</v>
      </c>
      <c r="N655" s="7" t="s">
        <v>4688</v>
      </c>
      <c r="Q655" s="7" t="s">
        <v>1312</v>
      </c>
      <c r="R655" s="7"/>
      <c r="U655" s="7">
        <v>9.59</v>
      </c>
      <c r="V655" s="7" t="s">
        <v>4687</v>
      </c>
      <c r="AA655" s="19">
        <v>15161.53</v>
      </c>
      <c r="AF655" s="38">
        <v>47</v>
      </c>
      <c r="AG655" s="44">
        <v>15161.53</v>
      </c>
      <c r="AH655" s="7" t="str">
        <f t="shared" si="21"/>
        <v>no</v>
      </c>
      <c r="AI655" s="7"/>
      <c r="AJ655" s="7"/>
      <c r="AL655" t="s">
        <v>4709</v>
      </c>
      <c r="AM655" s="19">
        <v>15161.53</v>
      </c>
      <c r="AT655" s="7" t="s">
        <v>4709</v>
      </c>
      <c r="AU655" s="47">
        <v>7345.08</v>
      </c>
      <c r="AV655" s="7"/>
      <c r="AW655" s="7"/>
      <c r="AY655" s="7" t="s">
        <v>4710</v>
      </c>
      <c r="AZ655" s="47">
        <v>1136.4</v>
      </c>
      <c r="BA655" s="7"/>
      <c r="BB655" s="47"/>
      <c r="BD655" s="7">
        <v>2</v>
      </c>
      <c r="BE655" s="44">
        <v>15161.53</v>
      </c>
      <c r="BF655" s="7"/>
      <c r="BG655" s="47"/>
      <c r="BH655" s="7"/>
      <c r="BJ655" s="38">
        <v>47</v>
      </c>
      <c r="BK655" s="7">
        <v>1</v>
      </c>
      <c r="BL655" s="7" t="str">
        <f t="shared" si="20"/>
        <v>no</v>
      </c>
      <c r="BM655" s="7">
        <v>0</v>
      </c>
      <c r="BN655" s="7"/>
    </row>
    <row r="656" ht="15.6" spans="2:66">
      <c r="B656" s="24" t="s">
        <v>1310</v>
      </c>
      <c r="G656" s="7" t="s">
        <v>4687</v>
      </c>
      <c r="K656" s="18" t="s">
        <v>4689</v>
      </c>
      <c r="N656" s="7">
        <v>2</v>
      </c>
      <c r="Q656" s="7" t="s">
        <v>1314</v>
      </c>
      <c r="R656" s="7"/>
      <c r="U656" s="7">
        <v>11.88</v>
      </c>
      <c r="V656" s="7" t="s">
        <v>4687</v>
      </c>
      <c r="AA656" s="19">
        <v>15161.25</v>
      </c>
      <c r="AF656" s="38">
        <v>54</v>
      </c>
      <c r="AG656" s="44">
        <v>15161.25</v>
      </c>
      <c r="AH656" s="7" t="str">
        <f t="shared" si="21"/>
        <v>yes</v>
      </c>
      <c r="AI656" s="7"/>
      <c r="AJ656" s="7"/>
      <c r="AL656" t="s">
        <v>4709</v>
      </c>
      <c r="AM656" s="19">
        <v>15161.25</v>
      </c>
      <c r="AT656" s="7" t="s">
        <v>4709</v>
      </c>
      <c r="AU656" s="47">
        <v>7339.93</v>
      </c>
      <c r="AV656" s="7"/>
      <c r="AW656" s="7"/>
      <c r="AY656" s="7" t="s">
        <v>4710</v>
      </c>
      <c r="AZ656" s="47">
        <v>1135.94</v>
      </c>
      <c r="BA656" s="7"/>
      <c r="BB656" s="47"/>
      <c r="BD656" s="7">
        <v>5</v>
      </c>
      <c r="BE656" s="44">
        <v>15161.25</v>
      </c>
      <c r="BF656" s="7"/>
      <c r="BG656" s="47"/>
      <c r="BH656" s="7"/>
      <c r="BJ656" s="38">
        <v>54</v>
      </c>
      <c r="BK656" s="7">
        <v>0</v>
      </c>
      <c r="BL656" s="7" t="str">
        <f t="shared" si="20"/>
        <v>no</v>
      </c>
      <c r="BM656" s="7">
        <v>1</v>
      </c>
      <c r="BN656" s="7"/>
    </row>
    <row r="657" ht="15.6" spans="2:66">
      <c r="B657" s="24" t="s">
        <v>1312</v>
      </c>
      <c r="G657" s="7" t="s">
        <v>4690</v>
      </c>
      <c r="K657" s="18" t="s">
        <v>4687</v>
      </c>
      <c r="N657" s="7">
        <v>1</v>
      </c>
      <c r="Q657" s="7" t="s">
        <v>1316</v>
      </c>
      <c r="R657" s="7"/>
      <c r="U657" s="7">
        <v>4.64</v>
      </c>
      <c r="V657" s="7" t="s">
        <v>4687</v>
      </c>
      <c r="AA657" s="19">
        <v>15150.44</v>
      </c>
      <c r="AF657" s="38">
        <v>51</v>
      </c>
      <c r="AG657" s="44">
        <v>15150.44</v>
      </c>
      <c r="AH657" s="7" t="str">
        <f t="shared" si="21"/>
        <v>yes</v>
      </c>
      <c r="AI657" s="7"/>
      <c r="AJ657" s="7"/>
      <c r="AL657" t="s">
        <v>4709</v>
      </c>
      <c r="AM657" s="19">
        <v>15150.44</v>
      </c>
      <c r="AT657" s="7" t="s">
        <v>4709</v>
      </c>
      <c r="AU657" s="47">
        <v>7337.75</v>
      </c>
      <c r="AV657" s="7"/>
      <c r="AW657" s="7"/>
      <c r="AY657" s="7" t="s">
        <v>4710</v>
      </c>
      <c r="AZ657" s="47">
        <v>1135</v>
      </c>
      <c r="BA657" s="7"/>
      <c r="BB657" s="47"/>
      <c r="BD657" s="7">
        <v>1</v>
      </c>
      <c r="BE657" s="44">
        <v>15150.44</v>
      </c>
      <c r="BF657" s="7"/>
      <c r="BG657" s="47"/>
      <c r="BH657" s="7"/>
      <c r="BJ657" s="38">
        <v>51</v>
      </c>
      <c r="BK657" s="7">
        <v>0</v>
      </c>
      <c r="BL657" s="7" t="str">
        <f t="shared" si="20"/>
        <v>no</v>
      </c>
      <c r="BM657" s="7">
        <v>3</v>
      </c>
      <c r="BN657" s="7"/>
    </row>
    <row r="658" ht="15.6" spans="2:66">
      <c r="B658" s="24" t="s">
        <v>1314</v>
      </c>
      <c r="G658" s="7" t="s">
        <v>4687</v>
      </c>
      <c r="K658" s="18" t="s">
        <v>4687</v>
      </c>
      <c r="N658" s="7" t="s">
        <v>4688</v>
      </c>
      <c r="Q658" s="7" t="s">
        <v>1318</v>
      </c>
      <c r="R658" s="7"/>
      <c r="U658" s="7">
        <v>9.53</v>
      </c>
      <c r="V658" s="7" t="s">
        <v>4687</v>
      </c>
      <c r="AA658" s="19">
        <v>15123.19</v>
      </c>
      <c r="AF658" s="38">
        <v>53</v>
      </c>
      <c r="AG658" s="44">
        <v>15123.19</v>
      </c>
      <c r="AH658" s="7" t="str">
        <f t="shared" si="21"/>
        <v>yes</v>
      </c>
      <c r="AI658" s="7"/>
      <c r="AJ658" s="7"/>
      <c r="AL658" t="s">
        <v>4709</v>
      </c>
      <c r="AM658" s="19">
        <v>15123.19</v>
      </c>
      <c r="AT658" s="7" t="s">
        <v>4709</v>
      </c>
      <c r="AU658" s="47">
        <v>7325.47</v>
      </c>
      <c r="AV658" s="7"/>
      <c r="AW658" s="7"/>
      <c r="AY658" s="7" t="s">
        <v>4710</v>
      </c>
      <c r="AZ658" s="47">
        <v>1132</v>
      </c>
      <c r="BA658" s="7"/>
      <c r="BB658" s="47"/>
      <c r="BD658" s="7">
        <v>0</v>
      </c>
      <c r="BE658" s="44">
        <v>15123.19</v>
      </c>
      <c r="BF658" s="7"/>
      <c r="BG658" s="47"/>
      <c r="BH658" s="7"/>
      <c r="BJ658" s="38">
        <v>53</v>
      </c>
      <c r="BK658" s="7">
        <v>0</v>
      </c>
      <c r="BL658" s="7" t="str">
        <f t="shared" si="20"/>
        <v>no</v>
      </c>
      <c r="BM658" s="7">
        <v>2</v>
      </c>
      <c r="BN658" s="7"/>
    </row>
    <row r="659" ht="15.6" spans="2:66">
      <c r="B659" s="24" t="s">
        <v>1316</v>
      </c>
      <c r="G659" s="7" t="s">
        <v>4687</v>
      </c>
      <c r="K659" s="18" t="s">
        <v>4689</v>
      </c>
      <c r="N659" s="7">
        <v>1</v>
      </c>
      <c r="Q659" s="7" t="s">
        <v>1320</v>
      </c>
      <c r="R659" s="7"/>
      <c r="U659" s="7">
        <v>5.29</v>
      </c>
      <c r="V659" s="7" t="s">
        <v>4689</v>
      </c>
      <c r="AA659" s="19">
        <v>15103.69</v>
      </c>
      <c r="AF659" s="38">
        <v>43</v>
      </c>
      <c r="AG659" s="44">
        <v>15103.69</v>
      </c>
      <c r="AH659" s="7" t="str">
        <f t="shared" si="21"/>
        <v>no</v>
      </c>
      <c r="AI659" s="7"/>
      <c r="AJ659" s="7"/>
      <c r="AL659" t="s">
        <v>4709</v>
      </c>
      <c r="AM659" s="19">
        <v>15103.69</v>
      </c>
      <c r="AT659" s="7" t="s">
        <v>4709</v>
      </c>
      <c r="AU659" s="47">
        <v>7325.05</v>
      </c>
      <c r="AV659" s="7"/>
      <c r="AW659" s="7"/>
      <c r="AY659" s="7" t="s">
        <v>4710</v>
      </c>
      <c r="AZ659" s="47">
        <v>1131.51</v>
      </c>
      <c r="BA659" s="7"/>
      <c r="BB659" s="47"/>
      <c r="BD659" s="7">
        <v>2</v>
      </c>
      <c r="BE659" s="44">
        <v>15103.69</v>
      </c>
      <c r="BF659" s="7"/>
      <c r="BG659" s="47"/>
      <c r="BH659" s="7"/>
      <c r="BJ659" s="38">
        <v>43</v>
      </c>
      <c r="BK659" s="7">
        <v>2</v>
      </c>
      <c r="BL659" s="7" t="str">
        <f t="shared" si="20"/>
        <v>no</v>
      </c>
      <c r="BM659" s="7">
        <v>1</v>
      </c>
      <c r="BN659" s="7"/>
    </row>
    <row r="660" ht="15.6" spans="2:66">
      <c r="B660" s="24" t="s">
        <v>1318</v>
      </c>
      <c r="G660" s="7" t="s">
        <v>4687</v>
      </c>
      <c r="K660" s="18" t="s">
        <v>4687</v>
      </c>
      <c r="N660" s="7">
        <v>3</v>
      </c>
      <c r="Q660" s="7" t="s">
        <v>1322</v>
      </c>
      <c r="R660" s="7"/>
      <c r="U660" s="7">
        <v>10.95</v>
      </c>
      <c r="V660" s="7" t="s">
        <v>4687</v>
      </c>
      <c r="AA660" s="19">
        <v>15090.35</v>
      </c>
      <c r="AF660" s="38">
        <v>62</v>
      </c>
      <c r="AG660" s="44">
        <v>15090.35</v>
      </c>
      <c r="AH660" s="7" t="str">
        <f t="shared" si="21"/>
        <v>yes</v>
      </c>
      <c r="AI660" s="7"/>
      <c r="AJ660" s="7"/>
      <c r="AL660" t="s">
        <v>4709</v>
      </c>
      <c r="AM660" s="19">
        <v>15090.35</v>
      </c>
      <c r="AT660" s="7" t="s">
        <v>4709</v>
      </c>
      <c r="AU660" s="47">
        <v>7323.73</v>
      </c>
      <c r="AV660" s="7"/>
      <c r="AW660" s="7"/>
      <c r="AY660" s="7" t="s">
        <v>4710</v>
      </c>
      <c r="AZ660" s="47">
        <v>1121.87</v>
      </c>
      <c r="BA660" s="7"/>
      <c r="BB660" s="47"/>
      <c r="BD660" s="7">
        <v>0</v>
      </c>
      <c r="BE660" s="44">
        <v>15090.35</v>
      </c>
      <c r="BF660" s="7"/>
      <c r="BG660" s="47"/>
      <c r="BH660" s="7"/>
      <c r="BJ660" s="38">
        <v>62</v>
      </c>
      <c r="BK660" s="7">
        <v>2</v>
      </c>
      <c r="BL660" s="7" t="str">
        <f t="shared" si="20"/>
        <v>no</v>
      </c>
      <c r="BM660" s="7">
        <v>1</v>
      </c>
      <c r="BN660" s="7"/>
    </row>
    <row r="661" ht="15.6" spans="2:66">
      <c r="B661" s="24" t="s">
        <v>1320</v>
      </c>
      <c r="G661" s="7" t="s">
        <v>4687</v>
      </c>
      <c r="K661" s="18" t="s">
        <v>4687</v>
      </c>
      <c r="N661" s="7" t="s">
        <v>4688</v>
      </c>
      <c r="Q661" s="7" t="s">
        <v>1324</v>
      </c>
      <c r="R661" s="7"/>
      <c r="U661" s="7">
        <v>9.17</v>
      </c>
      <c r="V661" s="7" t="s">
        <v>4687</v>
      </c>
      <c r="AA661" s="19">
        <v>15052.68</v>
      </c>
      <c r="AF661" s="38">
        <v>27</v>
      </c>
      <c r="AG661" s="44">
        <v>15052.68</v>
      </c>
      <c r="AH661" s="7" t="str">
        <f t="shared" si="21"/>
        <v>no</v>
      </c>
      <c r="AI661" s="7"/>
      <c r="AJ661" s="7"/>
      <c r="AL661" t="s">
        <v>4709</v>
      </c>
      <c r="AM661" s="19">
        <v>15052.68</v>
      </c>
      <c r="AT661" s="7" t="s">
        <v>4709</v>
      </c>
      <c r="AU661" s="47">
        <v>7318.22</v>
      </c>
      <c r="AV661" s="7"/>
      <c r="AW661" s="7"/>
      <c r="AY661" s="7" t="s">
        <v>4710</v>
      </c>
      <c r="AZ661" s="47">
        <v>1086</v>
      </c>
      <c r="BA661" s="7"/>
      <c r="BB661" s="47"/>
      <c r="BD661" s="7">
        <v>3</v>
      </c>
      <c r="BE661" s="44">
        <v>15052.68</v>
      </c>
      <c r="BF661" s="7"/>
      <c r="BG661" s="47"/>
      <c r="BH661" s="7"/>
      <c r="BJ661" s="38">
        <v>27</v>
      </c>
      <c r="BK661" s="7">
        <v>2</v>
      </c>
      <c r="BL661" s="7" t="str">
        <f t="shared" si="20"/>
        <v>yes</v>
      </c>
      <c r="BM661" s="7">
        <v>5</v>
      </c>
      <c r="BN661" s="7"/>
    </row>
    <row r="662" ht="15.6" spans="2:66">
      <c r="B662" s="24" t="s">
        <v>1322</v>
      </c>
      <c r="G662" s="7" t="s">
        <v>4687</v>
      </c>
      <c r="K662" s="18" t="s">
        <v>4687</v>
      </c>
      <c r="N662" s="7" t="s">
        <v>4688</v>
      </c>
      <c r="Q662" s="7" t="s">
        <v>1326</v>
      </c>
      <c r="R662" s="7"/>
      <c r="U662" s="7">
        <v>7.39</v>
      </c>
      <c r="V662" s="7" t="s">
        <v>4687</v>
      </c>
      <c r="AA662" s="19">
        <v>15038.51</v>
      </c>
      <c r="AF662" s="38">
        <v>64</v>
      </c>
      <c r="AG662" s="44">
        <v>15038.51</v>
      </c>
      <c r="AH662" s="7" t="str">
        <f t="shared" si="21"/>
        <v>yes</v>
      </c>
      <c r="AI662" s="7"/>
      <c r="AJ662" s="7"/>
      <c r="AL662" t="s">
        <v>4709</v>
      </c>
      <c r="AM662" s="19">
        <v>15038.51</v>
      </c>
      <c r="AT662" s="7" t="s">
        <v>4709</v>
      </c>
      <c r="AU662" s="47">
        <v>7281.51</v>
      </c>
      <c r="AV662" s="7"/>
      <c r="AW662" s="7"/>
      <c r="AY662" s="7" t="s">
        <v>4710</v>
      </c>
      <c r="AZ662" s="47">
        <v>1082</v>
      </c>
      <c r="BA662" s="7"/>
      <c r="BB662" s="47"/>
      <c r="BD662" s="7">
        <v>0</v>
      </c>
      <c r="BE662" s="44">
        <v>15038.51</v>
      </c>
      <c r="BF662" s="7"/>
      <c r="BG662" s="47"/>
      <c r="BH662" s="7"/>
      <c r="BJ662" s="38">
        <v>64</v>
      </c>
      <c r="BK662" s="7">
        <v>2</v>
      </c>
      <c r="BL662" s="7" t="str">
        <f t="shared" si="20"/>
        <v>no</v>
      </c>
      <c r="BM662" s="7">
        <v>2</v>
      </c>
      <c r="BN662" s="7"/>
    </row>
    <row r="663" ht="15.6" spans="2:66">
      <c r="B663" s="24" t="s">
        <v>1324</v>
      </c>
      <c r="G663" s="7" t="s">
        <v>4687</v>
      </c>
      <c r="K663" s="18" t="s">
        <v>4689</v>
      </c>
      <c r="N663" s="7" t="s">
        <v>4688</v>
      </c>
      <c r="Q663" s="7" t="s">
        <v>1328</v>
      </c>
      <c r="R663" s="7"/>
      <c r="U663" s="7">
        <v>9.13</v>
      </c>
      <c r="V663" s="7" t="s">
        <v>4687</v>
      </c>
      <c r="AA663" s="19">
        <v>15026.3</v>
      </c>
      <c r="AF663" s="38">
        <v>60</v>
      </c>
      <c r="AG663" s="44">
        <v>15026.3</v>
      </c>
      <c r="AH663" s="7" t="str">
        <f t="shared" si="21"/>
        <v>yes</v>
      </c>
      <c r="AI663" s="7"/>
      <c r="AJ663" s="7"/>
      <c r="AL663" t="s">
        <v>4709</v>
      </c>
      <c r="AM663" s="19">
        <v>15026.3</v>
      </c>
      <c r="AT663" s="7" t="s">
        <v>4709</v>
      </c>
      <c r="AU663" s="47">
        <v>7273.02</v>
      </c>
      <c r="AV663" s="7"/>
      <c r="AW663" s="7"/>
      <c r="AY663" s="7" t="s">
        <v>4710</v>
      </c>
      <c r="AZ663" s="47">
        <v>1071</v>
      </c>
      <c r="BA663" s="7"/>
      <c r="BB663" s="47"/>
      <c r="BD663" s="7">
        <v>3</v>
      </c>
      <c r="BE663" s="44">
        <v>15026.3</v>
      </c>
      <c r="BF663" s="7"/>
      <c r="BG663" s="47"/>
      <c r="BH663" s="7"/>
      <c r="BJ663" s="38">
        <v>60</v>
      </c>
      <c r="BK663" s="7">
        <v>0</v>
      </c>
      <c r="BL663" s="7" t="str">
        <f t="shared" si="20"/>
        <v>no</v>
      </c>
      <c r="BM663" s="7">
        <v>0</v>
      </c>
      <c r="BN663" s="7"/>
    </row>
    <row r="664" ht="15.6" spans="2:66">
      <c r="B664" s="24" t="s">
        <v>1326</v>
      </c>
      <c r="G664" s="7" t="s">
        <v>4687</v>
      </c>
      <c r="K664" s="18" t="s">
        <v>4687</v>
      </c>
      <c r="N664" s="7">
        <v>3</v>
      </c>
      <c r="Q664" s="7" t="s">
        <v>1330</v>
      </c>
      <c r="R664" s="7"/>
      <c r="U664" s="7">
        <v>10.4</v>
      </c>
      <c r="V664" s="7" t="s">
        <v>4687</v>
      </c>
      <c r="AA664" s="19">
        <v>15025.76</v>
      </c>
      <c r="AF664" s="38">
        <v>54</v>
      </c>
      <c r="AG664" s="44">
        <v>15025.76</v>
      </c>
      <c r="AH664" s="7" t="str">
        <f t="shared" si="21"/>
        <v>yes</v>
      </c>
      <c r="AI664" s="7"/>
      <c r="AJ664" s="7"/>
      <c r="AL664" t="s">
        <v>4709</v>
      </c>
      <c r="AM664" s="19">
        <v>15025.76</v>
      </c>
      <c r="AT664" s="7" t="s">
        <v>4709</v>
      </c>
      <c r="AU664" s="47">
        <v>7265.58</v>
      </c>
      <c r="AV664" s="7"/>
      <c r="AW664" s="7"/>
      <c r="AY664" s="7" t="s">
        <v>4710</v>
      </c>
      <c r="AZ664" s="47">
        <v>1070</v>
      </c>
      <c r="BA664" s="7"/>
      <c r="BB664" s="47"/>
      <c r="BD664" s="7">
        <v>0</v>
      </c>
      <c r="BE664" s="44">
        <v>15025.76</v>
      </c>
      <c r="BF664" s="7"/>
      <c r="BG664" s="47"/>
      <c r="BH664" s="7"/>
      <c r="BJ664" s="38">
        <v>54</v>
      </c>
      <c r="BK664" s="7">
        <v>0</v>
      </c>
      <c r="BL664" s="7" t="str">
        <f t="shared" si="20"/>
        <v>no</v>
      </c>
      <c r="BM664" s="7">
        <v>2</v>
      </c>
      <c r="BN664" s="7"/>
    </row>
    <row r="665" ht="15.6" spans="2:66">
      <c r="B665" s="24" t="s">
        <v>1328</v>
      </c>
      <c r="G665" s="7" t="s">
        <v>4687</v>
      </c>
      <c r="K665" s="18" t="s">
        <v>4689</v>
      </c>
      <c r="N665" s="7">
        <v>2</v>
      </c>
      <c r="Q665" s="7" t="s">
        <v>1332</v>
      </c>
      <c r="R665" s="7"/>
      <c r="U665" s="7">
        <v>9.46</v>
      </c>
      <c r="V665" s="7" t="s">
        <v>4687</v>
      </c>
      <c r="AA665" s="19">
        <v>15019.76</v>
      </c>
      <c r="AF665" s="38">
        <v>41</v>
      </c>
      <c r="AG665" s="44">
        <v>15019.76</v>
      </c>
      <c r="AH665" s="7" t="str">
        <f t="shared" si="21"/>
        <v>no</v>
      </c>
      <c r="AI665" s="7"/>
      <c r="AJ665" s="7"/>
      <c r="AL665" t="s">
        <v>4709</v>
      </c>
      <c r="AM665" s="19">
        <v>15019.76</v>
      </c>
      <c r="AT665" s="7" t="s">
        <v>4709</v>
      </c>
      <c r="AU665" s="47">
        <v>7248.71</v>
      </c>
      <c r="AV665" s="7"/>
      <c r="AW665" s="7"/>
      <c r="AY665" s="7" t="s">
        <v>4710</v>
      </c>
      <c r="AZ665" s="47">
        <v>1068</v>
      </c>
      <c r="BA665" s="7"/>
      <c r="BB665" s="47"/>
      <c r="BD665" s="7">
        <v>0</v>
      </c>
      <c r="BE665" s="44">
        <v>15019.76</v>
      </c>
      <c r="BF665" s="7"/>
      <c r="BG665" s="47"/>
      <c r="BH665" s="7"/>
      <c r="BJ665" s="38">
        <v>41</v>
      </c>
      <c r="BK665" s="7">
        <v>1</v>
      </c>
      <c r="BL665" s="7" t="str">
        <f t="shared" si="20"/>
        <v>no</v>
      </c>
      <c r="BM665" s="7">
        <v>2</v>
      </c>
      <c r="BN665" s="7"/>
    </row>
    <row r="666" ht="15.6" spans="2:66">
      <c r="B666" s="24" t="s">
        <v>1330</v>
      </c>
      <c r="G666" s="7" t="s">
        <v>4687</v>
      </c>
      <c r="K666" s="18" t="s">
        <v>4689</v>
      </c>
      <c r="N666" s="7" t="s">
        <v>4688</v>
      </c>
      <c r="Q666" s="7" t="s">
        <v>1334</v>
      </c>
      <c r="R666" s="7"/>
      <c r="U666" s="7">
        <v>8.69</v>
      </c>
      <c r="V666" s="7" t="s">
        <v>4687</v>
      </c>
      <c r="AA666" s="19">
        <v>15006.58</v>
      </c>
      <c r="AF666" s="38">
        <v>64</v>
      </c>
      <c r="AG666" s="44">
        <v>15006.58</v>
      </c>
      <c r="AH666" s="7" t="str">
        <f t="shared" si="21"/>
        <v>yes</v>
      </c>
      <c r="AI666" s="7"/>
      <c r="AJ666" s="7"/>
      <c r="AL666" t="s">
        <v>4709</v>
      </c>
      <c r="AM666" s="19">
        <v>15006.58</v>
      </c>
      <c r="AT666" s="7" t="s">
        <v>4709</v>
      </c>
      <c r="AU666" s="47">
        <v>7243.81</v>
      </c>
      <c r="AV666" s="7"/>
      <c r="AW666" s="7"/>
      <c r="AY666" s="7" t="s">
        <v>4710</v>
      </c>
      <c r="AZ666" s="47">
        <v>1056</v>
      </c>
      <c r="BA666" s="7"/>
      <c r="BB666" s="47"/>
      <c r="BD666" s="7">
        <v>4</v>
      </c>
      <c r="BE666" s="44">
        <v>15006.58</v>
      </c>
      <c r="BF666" s="7"/>
      <c r="BG666" s="47"/>
      <c r="BH666" s="7"/>
      <c r="BJ666" s="38">
        <v>64</v>
      </c>
      <c r="BK666" s="7">
        <v>0</v>
      </c>
      <c r="BL666" s="7" t="str">
        <f t="shared" si="20"/>
        <v>no</v>
      </c>
      <c r="BM666" s="7">
        <v>1</v>
      </c>
      <c r="BN666" s="7"/>
    </row>
    <row r="667" ht="15.6" spans="2:66">
      <c r="B667" s="24" t="s">
        <v>1332</v>
      </c>
      <c r="G667" s="7" t="s">
        <v>4690</v>
      </c>
      <c r="K667" s="18" t="s">
        <v>4687</v>
      </c>
      <c r="N667" s="7">
        <v>1</v>
      </c>
      <c r="Q667" s="7" t="s">
        <v>1336</v>
      </c>
      <c r="R667" s="7"/>
      <c r="U667" s="7">
        <v>4.23</v>
      </c>
      <c r="V667" s="7" t="s">
        <v>4687</v>
      </c>
      <c r="AA667" s="19">
        <v>14988.43</v>
      </c>
      <c r="AF667" s="38">
        <v>52</v>
      </c>
      <c r="AG667" s="44">
        <v>14988.43</v>
      </c>
      <c r="AH667" s="7" t="str">
        <f t="shared" si="21"/>
        <v>yes</v>
      </c>
      <c r="AI667" s="7"/>
      <c r="AJ667" s="7"/>
      <c r="AL667" t="s">
        <v>4710</v>
      </c>
      <c r="AM667" s="19">
        <v>14988.43</v>
      </c>
      <c r="AT667" s="7" t="s">
        <v>4709</v>
      </c>
      <c r="AU667" s="47">
        <v>7228.22</v>
      </c>
      <c r="AV667" s="7"/>
      <c r="AW667" s="7"/>
      <c r="AY667" s="7" t="s">
        <v>4710</v>
      </c>
      <c r="AZ667" s="47">
        <v>1049</v>
      </c>
      <c r="BA667" s="7"/>
      <c r="BB667" s="47"/>
      <c r="BD667" s="7">
        <v>0</v>
      </c>
      <c r="BE667" s="44">
        <v>14988.43</v>
      </c>
      <c r="BF667" s="7"/>
      <c r="BG667" s="47"/>
      <c r="BH667" s="7"/>
      <c r="BJ667" s="38">
        <v>52</v>
      </c>
      <c r="BK667" s="7">
        <v>0</v>
      </c>
      <c r="BL667" s="7" t="str">
        <f t="shared" si="20"/>
        <v>no</v>
      </c>
      <c r="BM667" s="7">
        <v>3</v>
      </c>
      <c r="BN667" s="7"/>
    </row>
    <row r="668" ht="15.6" spans="2:66">
      <c r="B668" s="24" t="s">
        <v>1334</v>
      </c>
      <c r="G668" s="7" t="s">
        <v>4687</v>
      </c>
      <c r="K668" s="18" t="s">
        <v>4689</v>
      </c>
      <c r="N668" s="7">
        <v>1</v>
      </c>
      <c r="Q668" s="7" t="s">
        <v>1338</v>
      </c>
      <c r="R668" s="7"/>
      <c r="U668" s="7">
        <v>9.16</v>
      </c>
      <c r="V668" s="7" t="s">
        <v>4687</v>
      </c>
      <c r="AA668" s="19">
        <v>14945.34</v>
      </c>
      <c r="AF668" s="38">
        <v>41</v>
      </c>
      <c r="AG668" s="44">
        <v>14945.34</v>
      </c>
      <c r="AH668" s="7" t="str">
        <f t="shared" si="21"/>
        <v>no</v>
      </c>
      <c r="AI668" s="7"/>
      <c r="AJ668" s="7"/>
      <c r="AL668" t="s">
        <v>4709</v>
      </c>
      <c r="AM668" s="19">
        <v>14945.34</v>
      </c>
      <c r="AT668" s="7" t="s">
        <v>4709</v>
      </c>
      <c r="AU668" s="47">
        <v>7220.25</v>
      </c>
      <c r="AV668" s="7"/>
      <c r="AW668" s="7"/>
      <c r="AY668" s="7" t="s">
        <v>4710</v>
      </c>
      <c r="AZ668" s="47">
        <v>1047</v>
      </c>
      <c r="BA668" s="7"/>
      <c r="BB668" s="47"/>
      <c r="BD668" s="7">
        <v>0</v>
      </c>
      <c r="BE668" s="44">
        <v>14945.34</v>
      </c>
      <c r="BF668" s="7"/>
      <c r="BG668" s="47"/>
      <c r="BH668" s="7"/>
      <c r="BJ668" s="38">
        <v>41</v>
      </c>
      <c r="BK668" s="7">
        <v>1</v>
      </c>
      <c r="BL668" s="7" t="str">
        <f t="shared" si="20"/>
        <v>no</v>
      </c>
      <c r="BM668" s="7">
        <v>0</v>
      </c>
      <c r="BN668" s="7"/>
    </row>
    <row r="669" ht="15.6" spans="2:66">
      <c r="B669" s="24" t="s">
        <v>1336</v>
      </c>
      <c r="G669" s="7" t="s">
        <v>4687</v>
      </c>
      <c r="K669" s="18" t="s">
        <v>4687</v>
      </c>
      <c r="N669" s="7" t="s">
        <v>4688</v>
      </c>
      <c r="Q669" s="7" t="s">
        <v>1340</v>
      </c>
      <c r="R669" s="7"/>
      <c r="U669" s="7">
        <v>8.26</v>
      </c>
      <c r="V669" s="7" t="s">
        <v>4687</v>
      </c>
      <c r="AA669" s="19">
        <v>14926.97</v>
      </c>
      <c r="AF669" s="38">
        <v>43</v>
      </c>
      <c r="AG669" s="44">
        <v>14926.97</v>
      </c>
      <c r="AH669" s="7" t="str">
        <f t="shared" si="21"/>
        <v>no</v>
      </c>
      <c r="AI669" s="7"/>
      <c r="AJ669" s="7"/>
      <c r="AL669" t="s">
        <v>4713</v>
      </c>
      <c r="AM669" s="19">
        <v>14926.97</v>
      </c>
      <c r="AT669" s="7" t="s">
        <v>4709</v>
      </c>
      <c r="AU669" s="47">
        <v>7209.49</v>
      </c>
      <c r="AV669" s="7"/>
      <c r="AW669" s="7"/>
      <c r="AY669" s="7" t="s">
        <v>4710</v>
      </c>
      <c r="AZ669" s="47">
        <v>1044</v>
      </c>
      <c r="BA669" s="7"/>
      <c r="BB669" s="47"/>
      <c r="BD669" s="7">
        <v>2</v>
      </c>
      <c r="BE669" s="44">
        <v>14926.97</v>
      </c>
      <c r="BF669" s="7"/>
      <c r="BG669" s="47"/>
      <c r="BH669" s="7"/>
      <c r="BJ669" s="38">
        <v>43</v>
      </c>
      <c r="BK669" s="7">
        <v>2</v>
      </c>
      <c r="BL669" s="7" t="str">
        <f t="shared" si="20"/>
        <v>no</v>
      </c>
      <c r="BM669" s="7">
        <v>3</v>
      </c>
      <c r="BN669" s="7"/>
    </row>
    <row r="670" ht="15.6" spans="2:66">
      <c r="B670" s="24" t="s">
        <v>1338</v>
      </c>
      <c r="G670" s="7" t="s">
        <v>4687</v>
      </c>
      <c r="K670" s="18" t="s">
        <v>4687</v>
      </c>
      <c r="N670" s="7" t="s">
        <v>4688</v>
      </c>
      <c r="Q670" s="7" t="s">
        <v>1342</v>
      </c>
      <c r="R670" s="7"/>
      <c r="U670" s="7">
        <v>11.25</v>
      </c>
      <c r="V670" s="7" t="s">
        <v>4687</v>
      </c>
      <c r="AA670" s="19">
        <v>14908.27</v>
      </c>
      <c r="AF670" s="38">
        <v>47</v>
      </c>
      <c r="AG670" s="44">
        <v>14908.27</v>
      </c>
      <c r="AH670" s="7" t="str">
        <f t="shared" si="21"/>
        <v>no</v>
      </c>
      <c r="AI670" s="7"/>
      <c r="AJ670" s="7"/>
      <c r="AL670" t="s">
        <v>4709</v>
      </c>
      <c r="AM670" s="19">
        <v>14908.27</v>
      </c>
      <c r="AT670" s="7" t="s">
        <v>4709</v>
      </c>
      <c r="AU670" s="47">
        <v>7201.7</v>
      </c>
      <c r="AV670" s="7"/>
      <c r="AW670" s="7"/>
      <c r="AY670" s="7" t="s">
        <v>4710</v>
      </c>
      <c r="AZ670" s="47">
        <v>1033.74</v>
      </c>
      <c r="BA670" s="7"/>
      <c r="BB670" s="47"/>
      <c r="BD670" s="7">
        <v>0</v>
      </c>
      <c r="BE670" s="44">
        <v>14908.27</v>
      </c>
      <c r="BF670" s="7"/>
      <c r="BG670" s="47"/>
      <c r="BH670" s="7"/>
      <c r="BJ670" s="38">
        <v>47</v>
      </c>
      <c r="BK670" s="7">
        <v>1</v>
      </c>
      <c r="BL670" s="7" t="str">
        <f t="shared" si="20"/>
        <v>no</v>
      </c>
      <c r="BM670" s="7">
        <v>0</v>
      </c>
      <c r="BN670" s="7"/>
    </row>
    <row r="671" ht="15.6" spans="2:66">
      <c r="B671" s="24" t="s">
        <v>1340</v>
      </c>
      <c r="G671" s="7" t="s">
        <v>4687</v>
      </c>
      <c r="K671" s="18" t="s">
        <v>4687</v>
      </c>
      <c r="N671" s="7" t="s">
        <v>4688</v>
      </c>
      <c r="Q671" s="7" t="s">
        <v>1344</v>
      </c>
      <c r="R671" s="7"/>
      <c r="U671" s="7">
        <v>6.74</v>
      </c>
      <c r="V671" s="7" t="s">
        <v>4689</v>
      </c>
      <c r="AA671" s="19">
        <v>14901.52</v>
      </c>
      <c r="AF671" s="38">
        <v>57</v>
      </c>
      <c r="AG671" s="44">
        <v>14901.52</v>
      </c>
      <c r="AH671" s="7" t="str">
        <f t="shared" si="21"/>
        <v>yes</v>
      </c>
      <c r="AI671" s="7"/>
      <c r="AJ671" s="7"/>
      <c r="AL671" t="s">
        <v>4709</v>
      </c>
      <c r="AM671" s="19">
        <v>14901.52</v>
      </c>
      <c r="AT671" s="7" t="s">
        <v>4709</v>
      </c>
      <c r="AU671" s="47">
        <v>7175.51</v>
      </c>
      <c r="AV671" s="7"/>
      <c r="AW671" s="7"/>
      <c r="AY671" s="7" t="s">
        <v>4710</v>
      </c>
      <c r="AZ671" s="47">
        <v>1019</v>
      </c>
      <c r="BA671" s="7"/>
      <c r="BB671" s="47"/>
      <c r="BD671" s="7">
        <v>0</v>
      </c>
      <c r="BE671" s="44">
        <v>14901.52</v>
      </c>
      <c r="BF671" s="7"/>
      <c r="BG671" s="47"/>
      <c r="BH671" s="7"/>
      <c r="BJ671" s="38">
        <v>57</v>
      </c>
      <c r="BK671" s="7">
        <v>0</v>
      </c>
      <c r="BL671" s="7" t="str">
        <f t="shared" si="20"/>
        <v>no</v>
      </c>
      <c r="BM671" s="7">
        <v>0</v>
      </c>
      <c r="BN671" s="7"/>
    </row>
    <row r="672" ht="15.6" spans="2:66">
      <c r="B672" s="24" t="s">
        <v>1342</v>
      </c>
      <c r="G672" s="7" t="s">
        <v>4687</v>
      </c>
      <c r="K672" s="18" t="s">
        <v>4687</v>
      </c>
      <c r="N672" s="7" t="s">
        <v>4688</v>
      </c>
      <c r="Q672" s="7" t="s">
        <v>1346</v>
      </c>
      <c r="R672" s="7"/>
      <c r="U672" s="7">
        <v>4.87</v>
      </c>
      <c r="V672" s="7" t="s">
        <v>4687</v>
      </c>
      <c r="AA672" s="19">
        <v>14847.63</v>
      </c>
      <c r="AF672" s="38">
        <v>60</v>
      </c>
      <c r="AG672" s="44">
        <v>14847.63</v>
      </c>
      <c r="AH672" s="7" t="str">
        <f t="shared" si="21"/>
        <v>yes</v>
      </c>
      <c r="AI672" s="7"/>
      <c r="AJ672" s="7"/>
      <c r="AL672" t="s">
        <v>4709</v>
      </c>
      <c r="AM672" s="19">
        <v>14847.63</v>
      </c>
      <c r="AT672" s="7" t="s">
        <v>4709</v>
      </c>
      <c r="AU672" s="47">
        <v>7162.01</v>
      </c>
      <c r="AV672" s="7"/>
      <c r="AW672" s="7"/>
      <c r="AY672" s="7" t="s">
        <v>4710</v>
      </c>
      <c r="AZ672" s="47">
        <v>1012</v>
      </c>
      <c r="BA672" s="7"/>
      <c r="BB672" s="47"/>
      <c r="BD672" s="7">
        <v>0</v>
      </c>
      <c r="BE672" s="44">
        <v>14847.63</v>
      </c>
      <c r="BF672" s="7"/>
      <c r="BG672" s="47"/>
      <c r="BH672" s="7"/>
      <c r="BJ672" s="38">
        <v>60</v>
      </c>
      <c r="BK672" s="7">
        <v>0</v>
      </c>
      <c r="BL672" s="7" t="str">
        <f t="shared" si="20"/>
        <v>no</v>
      </c>
      <c r="BM672" s="7">
        <v>2</v>
      </c>
      <c r="BN672" s="7"/>
    </row>
    <row r="673" ht="15.6" spans="2:66">
      <c r="B673" s="24" t="s">
        <v>1344</v>
      </c>
      <c r="G673" s="7" t="s">
        <v>4687</v>
      </c>
      <c r="K673" s="18" t="s">
        <v>4687</v>
      </c>
      <c r="N673" s="7">
        <v>3</v>
      </c>
      <c r="Q673" s="7" t="s">
        <v>1348</v>
      </c>
      <c r="R673" s="7"/>
      <c r="U673" s="7">
        <v>6.68</v>
      </c>
      <c r="V673" s="7" t="s">
        <v>4687</v>
      </c>
      <c r="AA673" s="19">
        <v>14843.96</v>
      </c>
      <c r="AF673" s="38">
        <v>20</v>
      </c>
      <c r="AG673" s="44">
        <v>14843.96</v>
      </c>
      <c r="AH673" s="7" t="str">
        <f t="shared" si="21"/>
        <v>no</v>
      </c>
      <c r="AI673" s="7"/>
      <c r="AJ673" s="7"/>
      <c r="AL673" t="s">
        <v>4709</v>
      </c>
      <c r="AM673" s="19">
        <v>14843.96</v>
      </c>
      <c r="AT673" s="7" t="s">
        <v>4709</v>
      </c>
      <c r="AU673" s="47">
        <v>7160.33</v>
      </c>
      <c r="AV673" s="7"/>
      <c r="AW673" s="7"/>
      <c r="AY673" s="7" t="s">
        <v>4710</v>
      </c>
      <c r="AZ673" s="47">
        <v>1006.65</v>
      </c>
      <c r="BA673" s="7"/>
      <c r="BB673" s="47"/>
      <c r="BD673" s="7">
        <v>0</v>
      </c>
      <c r="BE673" s="44">
        <v>14843.96</v>
      </c>
      <c r="BF673" s="7"/>
      <c r="BG673" s="47"/>
      <c r="BH673" s="7"/>
      <c r="BJ673" s="38">
        <v>20</v>
      </c>
      <c r="BK673" s="7">
        <v>0</v>
      </c>
      <c r="BL673" s="7" t="str">
        <f t="shared" si="20"/>
        <v>yes</v>
      </c>
      <c r="BM673" s="7">
        <v>1</v>
      </c>
      <c r="BN673" s="7"/>
    </row>
    <row r="674" ht="15.6" spans="2:66">
      <c r="B674" s="24" t="s">
        <v>1346</v>
      </c>
      <c r="G674" s="7" t="s">
        <v>4690</v>
      </c>
      <c r="K674" s="18" t="s">
        <v>4689</v>
      </c>
      <c r="N674" s="7">
        <v>1</v>
      </c>
      <c r="Q674" s="7" t="s">
        <v>1350</v>
      </c>
      <c r="R674" s="7"/>
      <c r="U674" s="7">
        <v>5.02</v>
      </c>
      <c r="V674" s="7" t="s">
        <v>4687</v>
      </c>
      <c r="AA674" s="19">
        <v>14839.34</v>
      </c>
      <c r="AF674" s="38">
        <v>40</v>
      </c>
      <c r="AG674" s="44">
        <v>14839.34</v>
      </c>
      <c r="AH674" s="7" t="str">
        <f t="shared" si="21"/>
        <v>no</v>
      </c>
      <c r="AI674" s="7"/>
      <c r="AJ674" s="7"/>
      <c r="AL674" t="s">
        <v>4709</v>
      </c>
      <c r="AM674" s="19">
        <v>14839.34</v>
      </c>
      <c r="AT674" s="7" t="s">
        <v>4709</v>
      </c>
      <c r="AU674" s="47">
        <v>7160.09</v>
      </c>
      <c r="AV674" s="7"/>
      <c r="AW674" s="7"/>
      <c r="AY674" s="7" t="s">
        <v>4710</v>
      </c>
      <c r="AZ674" s="47">
        <v>964.71</v>
      </c>
      <c r="BA674" s="7"/>
      <c r="BB674" s="47"/>
      <c r="BD674" s="7">
        <v>2</v>
      </c>
      <c r="BE674" s="44">
        <v>14839.34</v>
      </c>
      <c r="BF674" s="7"/>
      <c r="BG674" s="47"/>
      <c r="BH674" s="7"/>
      <c r="BJ674" s="38">
        <v>40</v>
      </c>
      <c r="BK674" s="7">
        <v>3</v>
      </c>
      <c r="BL674" s="7" t="str">
        <f t="shared" si="20"/>
        <v>no</v>
      </c>
      <c r="BM674" s="7">
        <v>4</v>
      </c>
      <c r="BN674" s="7"/>
    </row>
    <row r="675" ht="15.6" spans="2:66">
      <c r="B675" s="24" t="s">
        <v>1348</v>
      </c>
      <c r="G675" s="7" t="s">
        <v>4687</v>
      </c>
      <c r="K675" s="18" t="s">
        <v>4689</v>
      </c>
      <c r="N675" s="7" t="s">
        <v>4688</v>
      </c>
      <c r="Q675" s="7" t="s">
        <v>1352</v>
      </c>
      <c r="R675" s="7"/>
      <c r="U675" s="7">
        <v>10.64</v>
      </c>
      <c r="V675" s="7" t="s">
        <v>4687</v>
      </c>
      <c r="AA675" s="19">
        <v>14819</v>
      </c>
      <c r="AF675" s="38">
        <v>64</v>
      </c>
      <c r="AG675" s="44">
        <v>14819</v>
      </c>
      <c r="AH675" s="7" t="str">
        <f t="shared" si="21"/>
        <v>yes</v>
      </c>
      <c r="AI675" s="7"/>
      <c r="AJ675" s="7"/>
      <c r="AL675" t="s">
        <v>4709</v>
      </c>
      <c r="AM675" s="19">
        <v>14819</v>
      </c>
      <c r="AT675" s="7" t="s">
        <v>4709</v>
      </c>
      <c r="AU675" s="47">
        <v>7153.55</v>
      </c>
      <c r="AV675" s="7"/>
      <c r="AW675" s="7"/>
      <c r="AY675" s="7" t="s">
        <v>4710</v>
      </c>
      <c r="AZ675" s="47">
        <v>928.59</v>
      </c>
      <c r="BA675" s="7"/>
      <c r="BB675" s="47"/>
      <c r="BD675" s="7">
        <v>0</v>
      </c>
      <c r="BE675" s="44">
        <v>14819</v>
      </c>
      <c r="BF675" s="7"/>
      <c r="BG675" s="47"/>
      <c r="BH675" s="7"/>
      <c r="BJ675" s="38">
        <v>64</v>
      </c>
      <c r="BK675" s="7">
        <v>0</v>
      </c>
      <c r="BL675" s="7" t="str">
        <f t="shared" si="20"/>
        <v>no</v>
      </c>
      <c r="BM675" s="7">
        <v>0</v>
      </c>
      <c r="BN675" s="7"/>
    </row>
    <row r="676" ht="15.6" spans="2:66">
      <c r="B676" s="24" t="s">
        <v>1350</v>
      </c>
      <c r="G676" s="7" t="s">
        <v>4687</v>
      </c>
      <c r="K676" s="18" t="s">
        <v>4689</v>
      </c>
      <c r="N676" s="7" t="s">
        <v>4688</v>
      </c>
      <c r="Q676" s="7" t="s">
        <v>1354</v>
      </c>
      <c r="R676" s="7"/>
      <c r="U676" s="7">
        <v>8.74</v>
      </c>
      <c r="V676" s="7" t="s">
        <v>4687</v>
      </c>
      <c r="AA676" s="19">
        <v>14750.42</v>
      </c>
      <c r="AF676" s="38">
        <v>53</v>
      </c>
      <c r="AG676" s="44">
        <v>14750.42</v>
      </c>
      <c r="AH676" s="7" t="str">
        <f t="shared" si="21"/>
        <v>yes</v>
      </c>
      <c r="AI676" s="7"/>
      <c r="AJ676" s="7"/>
      <c r="AL676" t="s">
        <v>4709</v>
      </c>
      <c r="AM676" s="19">
        <v>14750.42</v>
      </c>
      <c r="AT676" s="7" t="s">
        <v>4709</v>
      </c>
      <c r="AU676" s="47">
        <v>7151.09</v>
      </c>
      <c r="AV676" s="7"/>
      <c r="AW676" s="7"/>
      <c r="AY676" s="7" t="s">
        <v>4710</v>
      </c>
      <c r="AZ676" s="47">
        <v>915.07</v>
      </c>
      <c r="BA676" s="7"/>
      <c r="BB676" s="47"/>
      <c r="BD676" s="7">
        <v>0</v>
      </c>
      <c r="BE676" s="44">
        <v>14750.42</v>
      </c>
      <c r="BF676" s="7"/>
      <c r="BG676" s="47"/>
      <c r="BH676" s="7"/>
      <c r="BJ676" s="38">
        <v>53</v>
      </c>
      <c r="BK676" s="7">
        <v>0</v>
      </c>
      <c r="BL676" s="7" t="str">
        <f t="shared" si="20"/>
        <v>no</v>
      </c>
      <c r="BM676" s="7">
        <v>1</v>
      </c>
      <c r="BN676" s="7"/>
    </row>
    <row r="677" ht="15.6" spans="2:66">
      <c r="B677" s="24" t="s">
        <v>1352</v>
      </c>
      <c r="G677" s="7" t="s">
        <v>4687</v>
      </c>
      <c r="K677" s="18" t="s">
        <v>4687</v>
      </c>
      <c r="N677" s="7" t="s">
        <v>4688</v>
      </c>
      <c r="Q677" s="7" t="s">
        <v>1356</v>
      </c>
      <c r="R677" s="7"/>
      <c r="U677" s="7">
        <v>5.64</v>
      </c>
      <c r="V677" s="7" t="s">
        <v>4687</v>
      </c>
      <c r="AA677" s="19">
        <v>14738.43</v>
      </c>
      <c r="AF677" s="38">
        <v>41</v>
      </c>
      <c r="AG677" s="44">
        <v>14738.43</v>
      </c>
      <c r="AH677" s="7" t="str">
        <f t="shared" si="21"/>
        <v>no</v>
      </c>
      <c r="AI677" s="7"/>
      <c r="AJ677" s="7"/>
      <c r="AL677" t="s">
        <v>4709</v>
      </c>
      <c r="AM677" s="19">
        <v>14738.43</v>
      </c>
      <c r="AT677" s="7" t="s">
        <v>4709</v>
      </c>
      <c r="AU677" s="47">
        <v>7147.47</v>
      </c>
      <c r="AV677" s="7"/>
      <c r="AW677" s="7"/>
      <c r="AY677" s="7" t="s">
        <v>4710</v>
      </c>
      <c r="AZ677" s="47">
        <v>896.21</v>
      </c>
      <c r="BA677" s="7"/>
      <c r="BB677" s="47"/>
      <c r="BD677" s="7">
        <v>0</v>
      </c>
      <c r="BE677" s="44">
        <v>14738.43</v>
      </c>
      <c r="BF677" s="7"/>
      <c r="BG677" s="47"/>
      <c r="BH677" s="7"/>
      <c r="BJ677" s="38">
        <v>41</v>
      </c>
      <c r="BK677" s="7">
        <v>1</v>
      </c>
      <c r="BL677" s="7" t="str">
        <f t="shared" si="20"/>
        <v>no</v>
      </c>
      <c r="BM677" s="7">
        <v>2</v>
      </c>
      <c r="BN677" s="7"/>
    </row>
    <row r="678" ht="15.6" spans="2:66">
      <c r="B678" s="24" t="s">
        <v>1354</v>
      </c>
      <c r="G678" s="7" t="s">
        <v>4687</v>
      </c>
      <c r="K678" s="18" t="s">
        <v>4687</v>
      </c>
      <c r="N678" s="7" t="s">
        <v>4688</v>
      </c>
      <c r="Q678" s="7" t="s">
        <v>1358</v>
      </c>
      <c r="R678" s="7"/>
      <c r="U678" s="7">
        <v>10.37</v>
      </c>
      <c r="V678" s="7" t="s">
        <v>4687</v>
      </c>
      <c r="AA678" s="19">
        <v>14711.74</v>
      </c>
      <c r="AF678" s="38">
        <v>55</v>
      </c>
      <c r="AG678" s="44">
        <v>14711.74</v>
      </c>
      <c r="AH678" s="7" t="str">
        <f t="shared" si="21"/>
        <v>yes</v>
      </c>
      <c r="AI678" s="7"/>
      <c r="AJ678" s="7"/>
      <c r="AL678" t="s">
        <v>4709</v>
      </c>
      <c r="AM678" s="19">
        <v>14711.74</v>
      </c>
      <c r="AT678" s="7" t="s">
        <v>4709</v>
      </c>
      <c r="AU678" s="47">
        <v>7144.86</v>
      </c>
      <c r="AV678" s="7"/>
      <c r="AW678" s="7"/>
      <c r="AY678" s="7" t="s">
        <v>4710</v>
      </c>
      <c r="AZ678" s="47">
        <v>865.41</v>
      </c>
      <c r="BA678" s="7"/>
      <c r="BB678" s="47"/>
      <c r="BD678" s="7">
        <v>2</v>
      </c>
      <c r="BE678" s="44">
        <v>14711.74</v>
      </c>
      <c r="BF678" s="7"/>
      <c r="BG678" s="47"/>
      <c r="BH678" s="7"/>
      <c r="BJ678" s="38">
        <v>55</v>
      </c>
      <c r="BK678" s="7">
        <v>0</v>
      </c>
      <c r="BL678" s="7" t="str">
        <f t="shared" si="20"/>
        <v>no</v>
      </c>
      <c r="BM678" s="7">
        <v>1</v>
      </c>
      <c r="BN678" s="7"/>
    </row>
    <row r="679" ht="15.6" spans="2:66">
      <c r="B679" s="24" t="s">
        <v>1356</v>
      </c>
      <c r="G679" s="7" t="s">
        <v>4687</v>
      </c>
      <c r="K679" s="18" t="s">
        <v>4689</v>
      </c>
      <c r="N679" s="7" t="s">
        <v>4688</v>
      </c>
      <c r="Q679" s="7" t="s">
        <v>1360</v>
      </c>
      <c r="R679" s="7"/>
      <c r="U679" s="7">
        <v>9.56</v>
      </c>
      <c r="V679" s="7" t="s">
        <v>4687</v>
      </c>
      <c r="AA679" s="19">
        <v>14696.77</v>
      </c>
      <c r="AF679" s="38">
        <v>31</v>
      </c>
      <c r="AG679" s="44">
        <v>14696.77</v>
      </c>
      <c r="AH679" s="7" t="str">
        <f t="shared" si="21"/>
        <v>no</v>
      </c>
      <c r="AI679" s="7"/>
      <c r="AJ679" s="7"/>
      <c r="AL679" t="s">
        <v>4709</v>
      </c>
      <c r="AM679" s="19">
        <v>14696.77</v>
      </c>
      <c r="AT679" s="7" t="s">
        <v>4709</v>
      </c>
      <c r="AU679" s="47">
        <v>7144.4</v>
      </c>
      <c r="AV679" s="7"/>
      <c r="AW679" s="7"/>
      <c r="AY679" s="7" t="s">
        <v>4710</v>
      </c>
      <c r="AZ679" s="47">
        <v>830.52</v>
      </c>
      <c r="BA679" s="7"/>
      <c r="BB679" s="47"/>
      <c r="BD679" s="7">
        <v>0</v>
      </c>
      <c r="BE679" s="44">
        <v>14696.77</v>
      </c>
      <c r="BF679" s="7"/>
      <c r="BG679" s="47"/>
      <c r="BH679" s="7"/>
      <c r="BJ679" s="38">
        <v>31</v>
      </c>
      <c r="BK679" s="7">
        <v>3</v>
      </c>
      <c r="BL679" s="7" t="str">
        <f t="shared" si="20"/>
        <v>yes</v>
      </c>
      <c r="BM679" s="7">
        <v>0</v>
      </c>
      <c r="BN679" s="7"/>
    </row>
    <row r="680" ht="15.6" spans="2:66">
      <c r="B680" s="24" t="s">
        <v>1358</v>
      </c>
      <c r="G680" s="7" t="s">
        <v>4690</v>
      </c>
      <c r="K680" s="18" t="s">
        <v>4689</v>
      </c>
      <c r="N680" s="7">
        <v>1</v>
      </c>
      <c r="Q680" s="7" t="s">
        <v>1362</v>
      </c>
      <c r="R680" s="7"/>
      <c r="U680" s="7">
        <v>8.23</v>
      </c>
      <c r="V680" s="7" t="s">
        <v>4687</v>
      </c>
      <c r="AA680" s="19">
        <v>14692.67</v>
      </c>
      <c r="AF680" s="38">
        <v>57</v>
      </c>
      <c r="AG680" s="44">
        <v>14692.67</v>
      </c>
      <c r="AH680" s="7" t="str">
        <f t="shared" si="21"/>
        <v>yes</v>
      </c>
      <c r="AI680" s="7"/>
      <c r="AJ680" s="7"/>
      <c r="AL680" t="s">
        <v>4709</v>
      </c>
      <c r="AM680" s="19">
        <v>14692.67</v>
      </c>
      <c r="AT680" s="7" t="s">
        <v>4709</v>
      </c>
      <c r="AU680" s="47">
        <v>7133.9</v>
      </c>
      <c r="AV680" s="7"/>
      <c r="AW680" s="7"/>
      <c r="AY680" s="7" t="s">
        <v>4710</v>
      </c>
      <c r="AZ680" s="47">
        <v>773.54</v>
      </c>
      <c r="BA680" s="7"/>
      <c r="BB680" s="47"/>
      <c r="BD680" s="7">
        <v>2</v>
      </c>
      <c r="BE680" s="44">
        <v>14692.67</v>
      </c>
      <c r="BF680" s="7"/>
      <c r="BG680" s="47"/>
      <c r="BH680" s="7"/>
      <c r="BJ680" s="38">
        <v>57</v>
      </c>
      <c r="BK680" s="7">
        <v>0</v>
      </c>
      <c r="BL680" s="7" t="str">
        <f t="shared" si="20"/>
        <v>no</v>
      </c>
      <c r="BM680" s="7">
        <v>3</v>
      </c>
      <c r="BN680" s="7"/>
    </row>
    <row r="681" ht="15.6" spans="2:66">
      <c r="B681" s="24" t="s">
        <v>1360</v>
      </c>
      <c r="G681" s="7" t="s">
        <v>4687</v>
      </c>
      <c r="K681" s="18" t="s">
        <v>4687</v>
      </c>
      <c r="N681" s="7" t="s">
        <v>4688</v>
      </c>
      <c r="Q681" s="7" t="s">
        <v>1364</v>
      </c>
      <c r="R681" s="7"/>
      <c r="U681" s="7">
        <v>7.03</v>
      </c>
      <c r="V681" s="7" t="s">
        <v>4687</v>
      </c>
      <c r="AA681" s="19">
        <v>14665.75</v>
      </c>
      <c r="AF681" s="38">
        <v>55</v>
      </c>
      <c r="AG681" s="44">
        <v>14665.75</v>
      </c>
      <c r="AH681" s="7" t="str">
        <f t="shared" si="21"/>
        <v>yes</v>
      </c>
      <c r="AI681" s="7"/>
      <c r="AJ681" s="7"/>
      <c r="AL681" t="s">
        <v>4709</v>
      </c>
      <c r="AM681" s="19">
        <v>14665.75</v>
      </c>
      <c r="AT681" s="7" t="s">
        <v>4709</v>
      </c>
      <c r="AU681" s="47">
        <v>7128.64</v>
      </c>
      <c r="AV681" s="7"/>
      <c r="AW681" s="7"/>
      <c r="AY681" s="7" t="s">
        <v>4710</v>
      </c>
      <c r="AZ681" s="47">
        <v>770.38</v>
      </c>
      <c r="BA681" s="7"/>
      <c r="BB681" s="47"/>
      <c r="BD681" s="7">
        <v>3</v>
      </c>
      <c r="BE681" s="44">
        <v>14665.75</v>
      </c>
      <c r="BF681" s="7"/>
      <c r="BG681" s="47"/>
      <c r="BH681" s="7"/>
      <c r="BJ681" s="38">
        <v>55</v>
      </c>
      <c r="BK681" s="7">
        <v>0</v>
      </c>
      <c r="BL681" s="7" t="str">
        <f t="shared" si="20"/>
        <v>no</v>
      </c>
      <c r="BM681" s="7">
        <v>0</v>
      </c>
      <c r="BN681" s="7"/>
    </row>
    <row r="682" ht="15.6" spans="2:66">
      <c r="B682" s="24" t="s">
        <v>1362</v>
      </c>
      <c r="G682" s="7" t="s">
        <v>4687</v>
      </c>
      <c r="K682" s="18" t="s">
        <v>4687</v>
      </c>
      <c r="N682" s="7">
        <v>1</v>
      </c>
      <c r="Q682" s="7" t="s">
        <v>1366</v>
      </c>
      <c r="R682" s="7"/>
      <c r="U682" s="7">
        <v>5.45</v>
      </c>
      <c r="V682" s="7" t="s">
        <v>4689</v>
      </c>
      <c r="AA682" s="19">
        <v>14657.2</v>
      </c>
      <c r="AF682" s="38">
        <v>59</v>
      </c>
      <c r="AG682" s="44">
        <v>14657.2</v>
      </c>
      <c r="AH682" s="7" t="str">
        <f t="shared" si="21"/>
        <v>yes</v>
      </c>
      <c r="AI682" s="7"/>
      <c r="AJ682" s="7"/>
      <c r="AL682" t="s">
        <v>4709</v>
      </c>
      <c r="AM682" s="19">
        <v>14657.2</v>
      </c>
      <c r="AT682" s="7" t="s">
        <v>4709</v>
      </c>
      <c r="AU682" s="47">
        <v>7106.81</v>
      </c>
      <c r="AV682" s="7"/>
      <c r="AW682" s="7"/>
      <c r="AY682" s="7" t="s">
        <v>4710</v>
      </c>
      <c r="AZ682" s="47">
        <v>770</v>
      </c>
      <c r="BA682" s="7"/>
      <c r="BB682" s="47"/>
      <c r="BD682" s="7">
        <v>1</v>
      </c>
      <c r="BE682" s="44">
        <v>14657.2</v>
      </c>
      <c r="BF682" s="7"/>
      <c r="BG682" s="47"/>
      <c r="BH682" s="7"/>
      <c r="BJ682" s="38">
        <v>59</v>
      </c>
      <c r="BK682" s="7">
        <v>3</v>
      </c>
      <c r="BL682" s="7" t="str">
        <f t="shared" si="20"/>
        <v>no</v>
      </c>
      <c r="BM682" s="7">
        <v>4</v>
      </c>
      <c r="BN682" s="7"/>
    </row>
    <row r="683" ht="15.6" spans="2:66">
      <c r="B683" s="24" t="s">
        <v>1364</v>
      </c>
      <c r="G683" s="7" t="s">
        <v>4687</v>
      </c>
      <c r="K683" s="18" t="s">
        <v>4687</v>
      </c>
      <c r="N683" s="7" t="s">
        <v>4688</v>
      </c>
      <c r="Q683" s="7" t="s">
        <v>1368</v>
      </c>
      <c r="R683" s="7"/>
      <c r="U683" s="7">
        <v>5.76</v>
      </c>
      <c r="V683" s="7" t="s">
        <v>4687</v>
      </c>
      <c r="AA683" s="19">
        <v>14640.35</v>
      </c>
      <c r="AF683" s="38">
        <v>60</v>
      </c>
      <c r="AG683" s="44">
        <v>14640.35</v>
      </c>
      <c r="AH683" s="7" t="str">
        <f t="shared" si="21"/>
        <v>yes</v>
      </c>
      <c r="AI683" s="7"/>
      <c r="AJ683" s="7"/>
      <c r="AL683" t="s">
        <v>4709</v>
      </c>
      <c r="AM683" s="19">
        <v>14640.35</v>
      </c>
      <c r="AT683" s="7" t="s">
        <v>4709</v>
      </c>
      <c r="AU683" s="47">
        <v>7096.98</v>
      </c>
      <c r="AV683" s="7"/>
      <c r="AW683" s="7"/>
      <c r="AY683" s="7" t="s">
        <v>4710</v>
      </c>
      <c r="AZ683" s="47">
        <v>760</v>
      </c>
      <c r="BA683" s="7"/>
      <c r="BB683" s="47"/>
      <c r="BD683" s="7">
        <v>0</v>
      </c>
      <c r="BE683" s="44">
        <v>14640.35</v>
      </c>
      <c r="BF683" s="7"/>
      <c r="BG683" s="47"/>
      <c r="BH683" s="7"/>
      <c r="BJ683" s="38">
        <v>60</v>
      </c>
      <c r="BK683" s="7">
        <v>0</v>
      </c>
      <c r="BL683" s="7" t="str">
        <f t="shared" si="20"/>
        <v>no</v>
      </c>
      <c r="BM683" s="7">
        <v>0</v>
      </c>
      <c r="BN683" s="7"/>
    </row>
    <row r="684" ht="15.6" spans="2:66">
      <c r="B684" s="24" t="s">
        <v>1366</v>
      </c>
      <c r="G684" s="7" t="s">
        <v>4687</v>
      </c>
      <c r="K684" s="18" t="s">
        <v>4687</v>
      </c>
      <c r="N684" s="7" t="s">
        <v>4688</v>
      </c>
      <c r="Q684" s="7" t="s">
        <v>1370</v>
      </c>
      <c r="R684" s="7"/>
      <c r="U684" s="7">
        <v>5.4</v>
      </c>
      <c r="V684" s="7" t="s">
        <v>4687</v>
      </c>
      <c r="AA684" s="19">
        <v>14630.52</v>
      </c>
      <c r="AF684" s="38">
        <v>24</v>
      </c>
      <c r="AG684" s="44">
        <v>14630.52</v>
      </c>
      <c r="AH684" s="7" t="str">
        <f t="shared" si="21"/>
        <v>no</v>
      </c>
      <c r="AI684" s="7"/>
      <c r="AJ684" s="7"/>
      <c r="AL684" t="s">
        <v>4709</v>
      </c>
      <c r="AM684" s="19">
        <v>14630.52</v>
      </c>
      <c r="AT684" s="7" t="s">
        <v>4709</v>
      </c>
      <c r="AU684" s="47">
        <v>7077.19</v>
      </c>
      <c r="AV684" s="7"/>
      <c r="AW684" s="7"/>
      <c r="AY684" s="7" t="s">
        <v>4710</v>
      </c>
      <c r="AZ684" s="47">
        <v>760</v>
      </c>
      <c r="BA684" s="7"/>
      <c r="BB684" s="47"/>
      <c r="BD684" s="7">
        <v>0</v>
      </c>
      <c r="BE684" s="44">
        <v>14630.52</v>
      </c>
      <c r="BF684" s="7"/>
      <c r="BG684" s="47"/>
      <c r="BH684" s="7"/>
      <c r="BJ684" s="38">
        <v>24</v>
      </c>
      <c r="BK684" s="7">
        <v>0</v>
      </c>
      <c r="BL684" s="7" t="str">
        <f t="shared" si="20"/>
        <v>yes</v>
      </c>
      <c r="BM684" s="7">
        <v>0</v>
      </c>
      <c r="BN684" s="7"/>
    </row>
    <row r="685" ht="15.6" spans="2:66">
      <c r="B685" s="24" t="s">
        <v>1368</v>
      </c>
      <c r="G685" s="7" t="s">
        <v>4690</v>
      </c>
      <c r="K685" s="18" t="s">
        <v>4687</v>
      </c>
      <c r="N685" s="7">
        <v>1</v>
      </c>
      <c r="Q685" s="7" t="s">
        <v>1372</v>
      </c>
      <c r="R685" s="7"/>
      <c r="U685" s="7">
        <v>6.35</v>
      </c>
      <c r="V685" s="7" t="s">
        <v>4687</v>
      </c>
      <c r="AA685" s="19">
        <v>14612.33</v>
      </c>
      <c r="AF685" s="38">
        <v>33</v>
      </c>
      <c r="AG685" s="44">
        <v>14612.33</v>
      </c>
      <c r="AH685" s="7" t="str">
        <f t="shared" si="21"/>
        <v>no</v>
      </c>
      <c r="AI685" s="7"/>
      <c r="AJ685" s="7"/>
      <c r="AL685" t="s">
        <v>4709</v>
      </c>
      <c r="AM685" s="19">
        <v>14612.33</v>
      </c>
      <c r="AT685" s="7" t="s">
        <v>4709</v>
      </c>
      <c r="AU685" s="47">
        <v>7054.41</v>
      </c>
      <c r="AV685" s="7"/>
      <c r="AW685" s="7"/>
      <c r="AY685" s="7" t="s">
        <v>4710</v>
      </c>
      <c r="AZ685" s="47">
        <v>750</v>
      </c>
      <c r="BA685" s="7"/>
      <c r="BB685" s="47"/>
      <c r="BD685" s="7">
        <v>0</v>
      </c>
      <c r="BE685" s="44">
        <v>14612.33</v>
      </c>
      <c r="BF685" s="7"/>
      <c r="BG685" s="47"/>
      <c r="BH685" s="7"/>
      <c r="BJ685" s="38">
        <v>33</v>
      </c>
      <c r="BK685" s="7">
        <v>3</v>
      </c>
      <c r="BL685" s="7" t="str">
        <f t="shared" si="20"/>
        <v>yes</v>
      </c>
      <c r="BM685" s="7">
        <v>0</v>
      </c>
      <c r="BN685" s="7"/>
    </row>
    <row r="686" ht="15.6" spans="2:66">
      <c r="B686" s="24" t="s">
        <v>1370</v>
      </c>
      <c r="G686" s="7" t="s">
        <v>4687</v>
      </c>
      <c r="K686" s="18" t="s">
        <v>4689</v>
      </c>
      <c r="N686" s="7">
        <v>2</v>
      </c>
      <c r="Q686" s="7" t="s">
        <v>1374</v>
      </c>
      <c r="R686" s="7"/>
      <c r="U686" s="7">
        <v>6.26</v>
      </c>
      <c r="V686" s="7" t="s">
        <v>4687</v>
      </c>
      <c r="AA686" s="19">
        <v>14600.62</v>
      </c>
      <c r="AF686" s="38">
        <v>33</v>
      </c>
      <c r="AG686" s="44">
        <v>14600.62</v>
      </c>
      <c r="AH686" s="7" t="str">
        <f t="shared" si="21"/>
        <v>no</v>
      </c>
      <c r="AI686" s="7"/>
      <c r="AJ686" s="7"/>
      <c r="AL686" t="s">
        <v>4710</v>
      </c>
      <c r="AM686" s="19">
        <v>14600.62</v>
      </c>
      <c r="AT686" s="7" t="s">
        <v>4709</v>
      </c>
      <c r="AU686" s="47">
        <v>7050.64</v>
      </c>
      <c r="AV686" s="7"/>
      <c r="AW686" s="7"/>
      <c r="AY686" s="7" t="s">
        <v>4710</v>
      </c>
      <c r="AZ686" s="47">
        <v>722.99</v>
      </c>
      <c r="BA686" s="7"/>
      <c r="BB686" s="47"/>
      <c r="BD686" s="7">
        <v>3</v>
      </c>
      <c r="BE686" s="44">
        <v>14600.62</v>
      </c>
      <c r="BF686" s="7"/>
      <c r="BG686" s="47"/>
      <c r="BH686" s="7"/>
      <c r="BJ686" s="38">
        <v>33</v>
      </c>
      <c r="BK686" s="7">
        <v>3</v>
      </c>
      <c r="BL686" s="7" t="str">
        <f t="shared" si="20"/>
        <v>yes</v>
      </c>
      <c r="BM686" s="7">
        <v>3</v>
      </c>
      <c r="BN686" s="7"/>
    </row>
    <row r="687" ht="15.6" spans="2:66">
      <c r="B687" s="24" t="s">
        <v>1372</v>
      </c>
      <c r="G687" s="7" t="s">
        <v>4687</v>
      </c>
      <c r="K687" s="18" t="s">
        <v>4689</v>
      </c>
      <c r="N687" s="7" t="s">
        <v>4688</v>
      </c>
      <c r="Q687" s="7" t="s">
        <v>1376</v>
      </c>
      <c r="R687" s="7"/>
      <c r="U687" s="7">
        <v>5.97</v>
      </c>
      <c r="V687" s="7" t="s">
        <v>4687</v>
      </c>
      <c r="AA687" s="19">
        <v>14590.63</v>
      </c>
      <c r="AF687" s="38">
        <v>43</v>
      </c>
      <c r="AG687" s="44">
        <v>14590.63</v>
      </c>
      <c r="AH687" s="7" t="str">
        <f t="shared" si="21"/>
        <v>no</v>
      </c>
      <c r="AI687" s="7"/>
      <c r="AJ687" s="7"/>
      <c r="AL687" t="s">
        <v>4709</v>
      </c>
      <c r="AM687" s="19">
        <v>14590.63</v>
      </c>
      <c r="AT687" s="7" t="s">
        <v>4709</v>
      </c>
      <c r="AU687" s="47">
        <v>7050.02</v>
      </c>
      <c r="AV687" s="7"/>
      <c r="AW687" s="7"/>
      <c r="AY687" s="7" t="s">
        <v>4710</v>
      </c>
      <c r="AZ687" s="47">
        <v>687.54</v>
      </c>
      <c r="BA687" s="7"/>
      <c r="BB687" s="47"/>
      <c r="BD687" s="7">
        <v>0</v>
      </c>
      <c r="BE687" s="44">
        <v>14590.63</v>
      </c>
      <c r="BF687" s="7"/>
      <c r="BG687" s="47"/>
      <c r="BH687" s="7"/>
      <c r="BJ687" s="38">
        <v>43</v>
      </c>
      <c r="BK687" s="7">
        <v>5</v>
      </c>
      <c r="BL687" s="7" t="str">
        <f t="shared" si="20"/>
        <v>no</v>
      </c>
      <c r="BM687" s="7">
        <v>2</v>
      </c>
      <c r="BN687" s="7"/>
    </row>
    <row r="688" ht="15.6" spans="2:66">
      <c r="B688" s="24" t="s">
        <v>1374</v>
      </c>
      <c r="G688" s="7" t="s">
        <v>4687</v>
      </c>
      <c r="K688" s="18" t="s">
        <v>4689</v>
      </c>
      <c r="N688" s="7" t="s">
        <v>4688</v>
      </c>
      <c r="Q688" s="7" t="s">
        <v>1378</v>
      </c>
      <c r="R688" s="7"/>
      <c r="U688" s="7">
        <v>5.29</v>
      </c>
      <c r="V688" s="7" t="s">
        <v>4689</v>
      </c>
      <c r="AA688" s="19">
        <v>14574.64</v>
      </c>
      <c r="AF688" s="38">
        <v>63</v>
      </c>
      <c r="AG688" s="44">
        <v>14574.64</v>
      </c>
      <c r="AH688" s="7" t="str">
        <f t="shared" si="21"/>
        <v>yes</v>
      </c>
      <c r="AI688" s="7"/>
      <c r="AJ688" s="7"/>
      <c r="AL688" t="s">
        <v>4709</v>
      </c>
      <c r="AM688" s="19">
        <v>14574.64</v>
      </c>
      <c r="AT688" s="7" t="s">
        <v>4709</v>
      </c>
      <c r="AU688" s="47">
        <v>7046.72</v>
      </c>
      <c r="AV688" s="7"/>
      <c r="AW688" s="7"/>
      <c r="AY688" s="7" t="s">
        <v>4710</v>
      </c>
      <c r="AZ688" s="47">
        <v>670</v>
      </c>
      <c r="BA688" s="7"/>
      <c r="BB688" s="47"/>
      <c r="BD688" s="7">
        <v>0</v>
      </c>
      <c r="BE688" s="44">
        <v>14574.64</v>
      </c>
      <c r="BF688" s="7"/>
      <c r="BG688" s="47"/>
      <c r="BH688" s="7"/>
      <c r="BJ688" s="38">
        <v>63</v>
      </c>
      <c r="BK688" s="7">
        <v>1</v>
      </c>
      <c r="BL688" s="7" t="str">
        <f t="shared" si="20"/>
        <v>no</v>
      </c>
      <c r="BM688" s="7">
        <v>1</v>
      </c>
      <c r="BN688" s="7"/>
    </row>
    <row r="689" ht="15.6" spans="2:66">
      <c r="B689" s="24" t="s">
        <v>1376</v>
      </c>
      <c r="G689" s="7" t="s">
        <v>4687</v>
      </c>
      <c r="K689" s="18" t="s">
        <v>4689</v>
      </c>
      <c r="N689" s="7">
        <v>2</v>
      </c>
      <c r="Q689" s="7" t="s">
        <v>1380</v>
      </c>
      <c r="R689" s="7"/>
      <c r="U689" s="7">
        <v>4.27</v>
      </c>
      <c r="V689" s="7" t="s">
        <v>4687</v>
      </c>
      <c r="AA689" s="19">
        <v>14571.89</v>
      </c>
      <c r="AF689" s="38">
        <v>46</v>
      </c>
      <c r="AG689" s="44">
        <v>14571.89</v>
      </c>
      <c r="AH689" s="7" t="str">
        <f t="shared" si="21"/>
        <v>no</v>
      </c>
      <c r="AI689" s="7"/>
      <c r="AJ689" s="7"/>
      <c r="AL689" t="s">
        <v>4710</v>
      </c>
      <c r="AM689" s="19">
        <v>14571.89</v>
      </c>
      <c r="AT689" s="7" t="s">
        <v>4709</v>
      </c>
      <c r="AU689" s="47">
        <v>7045.5</v>
      </c>
      <c r="AV689" s="7"/>
      <c r="AW689" s="7"/>
      <c r="AY689" s="7" t="s">
        <v>4710</v>
      </c>
      <c r="AZ689" s="47">
        <v>668</v>
      </c>
      <c r="BA689" s="7"/>
      <c r="BB689" s="47"/>
      <c r="BD689" s="7">
        <v>3</v>
      </c>
      <c r="BE689" s="44">
        <v>14571.89</v>
      </c>
      <c r="BF689" s="7"/>
      <c r="BG689" s="47"/>
      <c r="BH689" s="7"/>
      <c r="BJ689" s="38">
        <v>46</v>
      </c>
      <c r="BK689" s="7">
        <v>2</v>
      </c>
      <c r="BL689" s="7" t="str">
        <f t="shared" si="20"/>
        <v>no</v>
      </c>
      <c r="BM689" s="7">
        <v>1</v>
      </c>
      <c r="BN689" s="7"/>
    </row>
    <row r="690" ht="15.6" spans="2:66">
      <c r="B690" s="24" t="s">
        <v>1378</v>
      </c>
      <c r="G690" s="7" t="s">
        <v>4687</v>
      </c>
      <c r="K690" s="18" t="s">
        <v>4689</v>
      </c>
      <c r="N690" s="7">
        <v>2</v>
      </c>
      <c r="Q690" s="7" t="s">
        <v>1382</v>
      </c>
      <c r="R690" s="7"/>
      <c r="U690" s="7">
        <v>5.2</v>
      </c>
      <c r="V690" s="7" t="s">
        <v>4687</v>
      </c>
      <c r="AA690" s="19">
        <v>14547.26</v>
      </c>
      <c r="AF690" s="38">
        <v>26</v>
      </c>
      <c r="AG690" s="44">
        <v>14547.26</v>
      </c>
      <c r="AH690" s="7" t="str">
        <f t="shared" si="21"/>
        <v>no</v>
      </c>
      <c r="AI690" s="7"/>
      <c r="AJ690" s="7"/>
      <c r="AL690" t="s">
        <v>4709</v>
      </c>
      <c r="AM690" s="19">
        <v>14547.26</v>
      </c>
      <c r="AT690" s="7" t="s">
        <v>4709</v>
      </c>
      <c r="AU690" s="47">
        <v>7042.11</v>
      </c>
      <c r="AV690" s="7"/>
      <c r="AW690" s="7"/>
      <c r="AY690" s="7" t="s">
        <v>4710</v>
      </c>
      <c r="AZ690" s="47">
        <v>650</v>
      </c>
      <c r="BA690" s="7"/>
      <c r="BB690" s="47"/>
      <c r="BD690" s="7">
        <v>0</v>
      </c>
      <c r="BE690" s="44">
        <v>14547.26</v>
      </c>
      <c r="BF690" s="7"/>
      <c r="BG690" s="47"/>
      <c r="BH690" s="7"/>
      <c r="BJ690" s="38">
        <v>26</v>
      </c>
      <c r="BK690" s="7">
        <v>2</v>
      </c>
      <c r="BL690" s="7" t="str">
        <f t="shared" si="20"/>
        <v>yes</v>
      </c>
      <c r="BM690" s="7">
        <v>3</v>
      </c>
      <c r="BN690" s="7"/>
    </row>
    <row r="691" ht="15.6" spans="2:66">
      <c r="B691" s="24" t="s">
        <v>1380</v>
      </c>
      <c r="G691" s="7" t="s">
        <v>4687</v>
      </c>
      <c r="K691" s="18" t="s">
        <v>4689</v>
      </c>
      <c r="N691" s="7" t="s">
        <v>4688</v>
      </c>
      <c r="Q691" s="7" t="s">
        <v>1384</v>
      </c>
      <c r="R691" s="7"/>
      <c r="U691" s="7">
        <v>8.23</v>
      </c>
      <c r="V691" s="7" t="s">
        <v>4687</v>
      </c>
      <c r="AA691" s="19">
        <v>14507.46</v>
      </c>
      <c r="AF691" s="38">
        <v>63</v>
      </c>
      <c r="AG691" s="44">
        <v>14507.46</v>
      </c>
      <c r="AH691" s="7" t="str">
        <f t="shared" si="21"/>
        <v>yes</v>
      </c>
      <c r="AI691" s="7"/>
      <c r="AJ691" s="7"/>
      <c r="AL691" t="s">
        <v>4709</v>
      </c>
      <c r="AM691" s="19">
        <v>14507.46</v>
      </c>
      <c r="AT691" s="7" t="s">
        <v>4709</v>
      </c>
      <c r="AU691" s="47">
        <v>7033.08</v>
      </c>
      <c r="AV691" s="7"/>
      <c r="AW691" s="7"/>
      <c r="AY691" s="7" t="s">
        <v>4710</v>
      </c>
      <c r="AZ691" s="47">
        <v>650</v>
      </c>
      <c r="BA691" s="7"/>
      <c r="BB691" s="47"/>
      <c r="BD691" s="7">
        <v>0</v>
      </c>
      <c r="BE691" s="44">
        <v>14507.46</v>
      </c>
      <c r="BF691" s="7"/>
      <c r="BG691" s="47"/>
      <c r="BH691" s="7"/>
      <c r="BJ691" s="38">
        <v>63</v>
      </c>
      <c r="BK691" s="7">
        <v>0</v>
      </c>
      <c r="BL691" s="7" t="str">
        <f t="shared" si="20"/>
        <v>no</v>
      </c>
      <c r="BM691" s="7">
        <v>1</v>
      </c>
      <c r="BN691" s="7"/>
    </row>
    <row r="692" ht="15.6" spans="2:66">
      <c r="B692" s="24" t="s">
        <v>1382</v>
      </c>
      <c r="G692" s="7" t="s">
        <v>4687</v>
      </c>
      <c r="K692" s="18" t="s">
        <v>4689</v>
      </c>
      <c r="N692" s="7" t="s">
        <v>4688</v>
      </c>
      <c r="Q692" s="7" t="s">
        <v>1386</v>
      </c>
      <c r="R692" s="7"/>
      <c r="U692" s="7">
        <v>10.33</v>
      </c>
      <c r="V692" s="7" t="s">
        <v>4687</v>
      </c>
      <c r="AA692" s="19">
        <v>14478.33</v>
      </c>
      <c r="AF692" s="38">
        <v>63</v>
      </c>
      <c r="AG692" s="44">
        <v>14478.33</v>
      </c>
      <c r="AH692" s="7" t="str">
        <f t="shared" si="21"/>
        <v>yes</v>
      </c>
      <c r="AI692" s="7"/>
      <c r="AJ692" s="7"/>
      <c r="AL692" t="s">
        <v>4709</v>
      </c>
      <c r="AM692" s="19">
        <v>14478.33</v>
      </c>
      <c r="AT692" s="7" t="s">
        <v>4709</v>
      </c>
      <c r="AU692" s="47">
        <v>7003.1</v>
      </c>
      <c r="AV692" s="7"/>
      <c r="AW692" s="7"/>
      <c r="AY692" s="7" t="s">
        <v>4710</v>
      </c>
      <c r="AZ692" s="47">
        <v>646.14</v>
      </c>
      <c r="BA692" s="7"/>
      <c r="BB692" s="47"/>
      <c r="BD692" s="7">
        <v>0</v>
      </c>
      <c r="BE692" s="44">
        <v>14478.33</v>
      </c>
      <c r="BF692" s="7"/>
      <c r="BG692" s="47"/>
      <c r="BH692" s="7"/>
      <c r="BJ692" s="38">
        <v>63</v>
      </c>
      <c r="BK692" s="7">
        <v>0</v>
      </c>
      <c r="BL692" s="7" t="str">
        <f t="shared" si="20"/>
        <v>no</v>
      </c>
      <c r="BM692" s="7">
        <v>2</v>
      </c>
      <c r="BN692" s="7"/>
    </row>
    <row r="693" ht="15.6" spans="2:66">
      <c r="B693" s="24" t="s">
        <v>1384</v>
      </c>
      <c r="G693" s="7" t="s">
        <v>4687</v>
      </c>
      <c r="K693" s="18" t="s">
        <v>4687</v>
      </c>
      <c r="N693" s="7" t="s">
        <v>4688</v>
      </c>
      <c r="Q693" s="7" t="s">
        <v>1388</v>
      </c>
      <c r="R693" s="7"/>
      <c r="U693" s="7">
        <v>6.13</v>
      </c>
      <c r="V693" s="7" t="s">
        <v>4687</v>
      </c>
      <c r="AA693" s="19">
        <v>14474.68</v>
      </c>
      <c r="AF693" s="38">
        <v>55</v>
      </c>
      <c r="AG693" s="44">
        <v>14474.68</v>
      </c>
      <c r="AH693" s="7" t="str">
        <f t="shared" si="21"/>
        <v>yes</v>
      </c>
      <c r="AI693" s="7"/>
      <c r="AJ693" s="7"/>
      <c r="AL693" t="s">
        <v>4710</v>
      </c>
      <c r="AM693" s="19">
        <v>14474.68</v>
      </c>
      <c r="AT693" s="7" t="s">
        <v>4709</v>
      </c>
      <c r="AU693" s="47">
        <v>6989.95</v>
      </c>
      <c r="AV693" s="7"/>
      <c r="AW693" s="7"/>
      <c r="AY693" s="7" t="s">
        <v>4710</v>
      </c>
      <c r="AZ693" s="47">
        <v>637.26</v>
      </c>
      <c r="BA693" s="7"/>
      <c r="BB693" s="47"/>
      <c r="BD693" s="7">
        <v>0</v>
      </c>
      <c r="BE693" s="44">
        <v>14474.68</v>
      </c>
      <c r="BF693" s="7"/>
      <c r="BG693" s="47"/>
      <c r="BH693" s="7"/>
      <c r="BJ693" s="38">
        <v>55</v>
      </c>
      <c r="BK693" s="7">
        <v>0</v>
      </c>
      <c r="BL693" s="7" t="str">
        <f t="shared" si="20"/>
        <v>no</v>
      </c>
      <c r="BM693" s="7">
        <v>2</v>
      </c>
      <c r="BN693" s="7"/>
    </row>
    <row r="694" ht="15.6" spans="2:66">
      <c r="B694" s="24" t="s">
        <v>1386</v>
      </c>
      <c r="G694" s="7" t="s">
        <v>4687</v>
      </c>
      <c r="K694" s="18" t="s">
        <v>4687</v>
      </c>
      <c r="N694" s="7">
        <v>3</v>
      </c>
      <c r="Q694" s="7" t="s">
        <v>1390</v>
      </c>
      <c r="R694" s="7"/>
      <c r="U694" s="7">
        <v>8.08</v>
      </c>
      <c r="V694" s="7" t="s">
        <v>4687</v>
      </c>
      <c r="AA694" s="19">
        <v>14470.01</v>
      </c>
      <c r="AF694" s="38">
        <v>55</v>
      </c>
      <c r="AG694" s="44">
        <v>14470.01</v>
      </c>
      <c r="AH694" s="7" t="str">
        <f t="shared" si="21"/>
        <v>yes</v>
      </c>
      <c r="AI694" s="7"/>
      <c r="AJ694" s="7"/>
      <c r="AL694" t="s">
        <v>4709</v>
      </c>
      <c r="AM694" s="19">
        <v>14470.01</v>
      </c>
      <c r="AT694" s="7" t="s">
        <v>4709</v>
      </c>
      <c r="AU694" s="47">
        <v>6985.51</v>
      </c>
      <c r="AV694" s="7"/>
      <c r="AW694" s="7"/>
      <c r="AY694" s="7" t="s">
        <v>4710</v>
      </c>
      <c r="AZ694" s="47">
        <v>604.54</v>
      </c>
      <c r="BA694" s="7"/>
      <c r="BB694" s="47"/>
      <c r="BD694" s="7">
        <v>3</v>
      </c>
      <c r="BE694" s="44">
        <v>14470.01</v>
      </c>
      <c r="BF694" s="7"/>
      <c r="BG694" s="47"/>
      <c r="BH694" s="7"/>
      <c r="BJ694" s="38">
        <v>55</v>
      </c>
      <c r="BK694" s="7">
        <v>0</v>
      </c>
      <c r="BL694" s="7" t="str">
        <f t="shared" si="20"/>
        <v>no</v>
      </c>
      <c r="BM694" s="7">
        <v>2</v>
      </c>
      <c r="BN694" s="7"/>
    </row>
    <row r="695" ht="15.6" spans="2:66">
      <c r="B695" s="24" t="s">
        <v>1388</v>
      </c>
      <c r="G695" s="7" t="s">
        <v>4687</v>
      </c>
      <c r="K695" s="18" t="s">
        <v>4687</v>
      </c>
      <c r="N695" s="7">
        <v>3</v>
      </c>
      <c r="Q695" s="7" t="s">
        <v>1392</v>
      </c>
      <c r="R695" s="7"/>
      <c r="U695" s="7">
        <v>10.49</v>
      </c>
      <c r="V695" s="7" t="s">
        <v>4687</v>
      </c>
      <c r="AA695" s="19">
        <v>14455.64</v>
      </c>
      <c r="AF695" s="38">
        <v>23</v>
      </c>
      <c r="AG695" s="44">
        <v>14455.64</v>
      </c>
      <c r="AH695" s="7" t="str">
        <f t="shared" si="21"/>
        <v>no</v>
      </c>
      <c r="AI695" s="7"/>
      <c r="AJ695" s="7"/>
      <c r="AL695" t="s">
        <v>4709</v>
      </c>
      <c r="AM695" s="19">
        <v>14455.64</v>
      </c>
      <c r="AT695" s="7" t="s">
        <v>4709</v>
      </c>
      <c r="AU695" s="47">
        <v>6965.21</v>
      </c>
      <c r="AV695" s="7"/>
      <c r="AW695" s="7"/>
      <c r="AY695" s="7"/>
      <c r="AZ695" s="47"/>
      <c r="BA695" s="7"/>
      <c r="BB695" s="47"/>
      <c r="BD695" s="7">
        <v>1</v>
      </c>
      <c r="BE695" s="44">
        <v>14455.64</v>
      </c>
      <c r="BF695" s="7"/>
      <c r="BG695" s="47"/>
      <c r="BH695" s="7"/>
      <c r="BJ695" s="38">
        <v>23</v>
      </c>
      <c r="BK695" s="7">
        <v>2</v>
      </c>
      <c r="BL695" s="7" t="str">
        <f t="shared" si="20"/>
        <v>yes</v>
      </c>
      <c r="BM695" s="7">
        <v>2</v>
      </c>
      <c r="BN695" s="7"/>
    </row>
    <row r="696" ht="15.6" spans="2:66">
      <c r="B696" s="24" t="s">
        <v>1390</v>
      </c>
      <c r="G696" s="7" t="s">
        <v>4687</v>
      </c>
      <c r="K696" s="18" t="s">
        <v>4687</v>
      </c>
      <c r="N696" s="7">
        <v>3</v>
      </c>
      <c r="Q696" s="7" t="s">
        <v>1394</v>
      </c>
      <c r="R696" s="7"/>
      <c r="U696" s="7">
        <v>8.11</v>
      </c>
      <c r="V696" s="7" t="s">
        <v>4687</v>
      </c>
      <c r="AA696" s="19">
        <v>14451.84</v>
      </c>
      <c r="AF696" s="38">
        <v>64</v>
      </c>
      <c r="AG696" s="44">
        <v>14451.84</v>
      </c>
      <c r="AH696" s="7" t="str">
        <f t="shared" si="21"/>
        <v>yes</v>
      </c>
      <c r="AI696" s="7"/>
      <c r="AJ696" s="7"/>
      <c r="AL696" t="s">
        <v>4709</v>
      </c>
      <c r="AM696" s="19">
        <v>14451.84</v>
      </c>
      <c r="AT696" s="7" t="s">
        <v>4709</v>
      </c>
      <c r="AU696" s="47">
        <v>6951.12</v>
      </c>
      <c r="AV696" s="7"/>
      <c r="AW696" s="7"/>
      <c r="AY696" s="7"/>
      <c r="AZ696" s="47"/>
      <c r="BA696" s="7"/>
      <c r="BB696" s="47"/>
      <c r="BD696" s="7">
        <v>1</v>
      </c>
      <c r="BE696" s="44">
        <v>14451.84</v>
      </c>
      <c r="BF696" s="7"/>
      <c r="BG696" s="47"/>
      <c r="BH696" s="7"/>
      <c r="BJ696" s="38">
        <v>64</v>
      </c>
      <c r="BK696" s="7">
        <v>1</v>
      </c>
      <c r="BL696" s="7" t="str">
        <f t="shared" si="20"/>
        <v>no</v>
      </c>
      <c r="BM696" s="7">
        <v>2</v>
      </c>
      <c r="BN696" s="7"/>
    </row>
    <row r="697" ht="15.6" spans="2:66">
      <c r="B697" s="24" t="s">
        <v>1392</v>
      </c>
      <c r="G697" s="7" t="s">
        <v>4687</v>
      </c>
      <c r="K697" s="18" t="s">
        <v>4687</v>
      </c>
      <c r="N697" s="7" t="s">
        <v>4688</v>
      </c>
      <c r="Q697" s="7" t="s">
        <v>1396</v>
      </c>
      <c r="R697" s="7"/>
      <c r="U697" s="7">
        <v>6.6</v>
      </c>
      <c r="V697" s="7" t="s">
        <v>4687</v>
      </c>
      <c r="AA697" s="19">
        <v>14449.85</v>
      </c>
      <c r="AF697" s="38">
        <v>64</v>
      </c>
      <c r="AG697" s="44">
        <v>14449.85</v>
      </c>
      <c r="AH697" s="7" t="str">
        <f t="shared" si="21"/>
        <v>yes</v>
      </c>
      <c r="AI697" s="7"/>
      <c r="AJ697" s="7"/>
      <c r="AL697" t="s">
        <v>4709</v>
      </c>
      <c r="AM697" s="19">
        <v>14449.85</v>
      </c>
      <c r="AT697" s="7" t="s">
        <v>4709</v>
      </c>
      <c r="AU697" s="47">
        <v>6940.94</v>
      </c>
      <c r="AV697" s="7"/>
      <c r="AW697" s="7"/>
      <c r="AY697" s="7"/>
      <c r="AZ697" s="47"/>
      <c r="BA697" s="7"/>
      <c r="BB697" s="47"/>
      <c r="BD697" s="7">
        <v>0</v>
      </c>
      <c r="BE697" s="44">
        <v>14449.85</v>
      </c>
      <c r="BF697" s="7"/>
      <c r="BG697" s="47"/>
      <c r="BH697" s="7"/>
      <c r="BJ697" s="38">
        <v>64</v>
      </c>
      <c r="BK697" s="7">
        <v>0</v>
      </c>
      <c r="BL697" s="7" t="str">
        <f t="shared" si="20"/>
        <v>no</v>
      </c>
      <c r="BM697" s="7">
        <v>0</v>
      </c>
      <c r="BN697" s="7"/>
    </row>
    <row r="698" ht="15.6" spans="2:66">
      <c r="B698" s="24" t="s">
        <v>1394</v>
      </c>
      <c r="G698" s="7" t="s">
        <v>4690</v>
      </c>
      <c r="K698" s="18" t="s">
        <v>4689</v>
      </c>
      <c r="N698" s="7">
        <v>1</v>
      </c>
      <c r="Q698" s="7" t="s">
        <v>1398</v>
      </c>
      <c r="R698" s="7"/>
      <c r="U698" s="7">
        <v>10.14</v>
      </c>
      <c r="V698" s="7" t="s">
        <v>4687</v>
      </c>
      <c r="AA698" s="19">
        <v>14427.63</v>
      </c>
      <c r="AF698" s="38">
        <v>64</v>
      </c>
      <c r="AG698" s="44">
        <v>14427.63</v>
      </c>
      <c r="AH698" s="7" t="str">
        <f t="shared" si="21"/>
        <v>yes</v>
      </c>
      <c r="AI698" s="7"/>
      <c r="AJ698" s="7"/>
      <c r="AL698" t="s">
        <v>4709</v>
      </c>
      <c r="AM698" s="19">
        <v>14427.63</v>
      </c>
      <c r="AT698" s="7" t="s">
        <v>4709</v>
      </c>
      <c r="AU698" s="47">
        <v>6940.91</v>
      </c>
      <c r="AV698" s="7"/>
      <c r="AW698" s="7"/>
      <c r="AY698" s="7"/>
      <c r="AZ698" s="47"/>
      <c r="BA698" s="7"/>
      <c r="BB698" s="47"/>
      <c r="BD698" s="7">
        <v>0</v>
      </c>
      <c r="BE698" s="44">
        <v>14427.63</v>
      </c>
      <c r="BF698" s="7"/>
      <c r="BG698" s="47"/>
      <c r="BH698" s="7"/>
      <c r="BJ698" s="38">
        <v>64</v>
      </c>
      <c r="BK698" s="7">
        <v>0</v>
      </c>
      <c r="BL698" s="7" t="str">
        <f t="shared" si="20"/>
        <v>no</v>
      </c>
      <c r="BM698" s="7">
        <v>0</v>
      </c>
      <c r="BN698" s="7"/>
    </row>
    <row r="699" ht="15.6" spans="2:66">
      <c r="B699" s="24" t="s">
        <v>1396</v>
      </c>
      <c r="G699" s="7" t="s">
        <v>4687</v>
      </c>
      <c r="K699" s="18" t="s">
        <v>4689</v>
      </c>
      <c r="N699" s="7">
        <v>1</v>
      </c>
      <c r="Q699" s="7" t="s">
        <v>1400</v>
      </c>
      <c r="R699" s="7"/>
      <c r="U699" s="7">
        <v>6.06</v>
      </c>
      <c r="V699" s="7" t="s">
        <v>4687</v>
      </c>
      <c r="AA699" s="19">
        <v>14426.66</v>
      </c>
      <c r="AF699" s="38">
        <v>57</v>
      </c>
      <c r="AG699" s="44">
        <v>14426.66</v>
      </c>
      <c r="AH699" s="7" t="str">
        <f t="shared" si="21"/>
        <v>yes</v>
      </c>
      <c r="AI699" s="7"/>
      <c r="AJ699" s="7"/>
      <c r="AL699" t="s">
        <v>4709</v>
      </c>
      <c r="AM699" s="19">
        <v>14426.66</v>
      </c>
      <c r="AT699" s="7" t="s">
        <v>4709</v>
      </c>
      <c r="AU699" s="47">
        <v>6938.11</v>
      </c>
      <c r="AV699" s="7"/>
      <c r="AW699" s="7"/>
      <c r="BD699" s="7">
        <v>0</v>
      </c>
      <c r="BE699" s="44">
        <v>14426.66</v>
      </c>
      <c r="BF699" s="7"/>
      <c r="BG699" s="47"/>
      <c r="BH699" s="7"/>
      <c r="BJ699" s="38">
        <v>57</v>
      </c>
      <c r="BK699" s="7">
        <v>4</v>
      </c>
      <c r="BL699" s="7" t="str">
        <f t="shared" si="20"/>
        <v>no</v>
      </c>
      <c r="BM699" s="7">
        <v>0</v>
      </c>
      <c r="BN699" s="7"/>
    </row>
    <row r="700" ht="15.6" spans="2:66">
      <c r="B700" s="24" t="s">
        <v>1398</v>
      </c>
      <c r="G700" s="7" t="s">
        <v>4687</v>
      </c>
      <c r="K700" s="18" t="s">
        <v>4689</v>
      </c>
      <c r="N700" s="7" t="s">
        <v>4688</v>
      </c>
      <c r="Q700" s="7" t="s">
        <v>1402</v>
      </c>
      <c r="R700" s="7"/>
      <c r="U700" s="7">
        <v>9.91</v>
      </c>
      <c r="V700" s="7" t="s">
        <v>4687</v>
      </c>
      <c r="AA700" s="19">
        <v>14426.07</v>
      </c>
      <c r="AF700" s="38">
        <v>59</v>
      </c>
      <c r="AG700" s="44">
        <v>14426.07</v>
      </c>
      <c r="AH700" s="7" t="str">
        <f t="shared" si="21"/>
        <v>yes</v>
      </c>
      <c r="AI700" s="7"/>
      <c r="AJ700" s="7"/>
      <c r="AL700" t="s">
        <v>4709</v>
      </c>
      <c r="AM700" s="19">
        <v>14426.07</v>
      </c>
      <c r="AT700" s="7" t="s">
        <v>4709</v>
      </c>
      <c r="AU700" s="47">
        <v>6933.24</v>
      </c>
      <c r="AV700" s="7"/>
      <c r="AW700" s="7"/>
      <c r="BD700" s="7">
        <v>2</v>
      </c>
      <c r="BE700" s="44">
        <v>14426.07</v>
      </c>
      <c r="BF700" s="7"/>
      <c r="BG700" s="47"/>
      <c r="BH700" s="7"/>
      <c r="BJ700" s="38">
        <v>59</v>
      </c>
      <c r="BK700" s="7">
        <v>3</v>
      </c>
      <c r="BL700" s="7" t="str">
        <f t="shared" si="20"/>
        <v>no</v>
      </c>
      <c r="BM700" s="7">
        <v>0</v>
      </c>
      <c r="BN700" s="7"/>
    </row>
    <row r="701" ht="15.6" spans="2:66">
      <c r="B701" s="24" t="s">
        <v>1400</v>
      </c>
      <c r="G701" s="7" t="s">
        <v>4687</v>
      </c>
      <c r="K701" s="18" t="s">
        <v>4689</v>
      </c>
      <c r="N701" s="7">
        <v>2</v>
      </c>
      <c r="Q701" s="7" t="s">
        <v>1404</v>
      </c>
      <c r="R701" s="7"/>
      <c r="U701" s="7">
        <v>4.14</v>
      </c>
      <c r="V701" s="7" t="s">
        <v>4687</v>
      </c>
      <c r="AA701" s="19">
        <v>14418.28</v>
      </c>
      <c r="AF701" s="38">
        <v>34</v>
      </c>
      <c r="AG701" s="44">
        <v>14418.28</v>
      </c>
      <c r="AH701" s="7" t="str">
        <f t="shared" si="21"/>
        <v>no</v>
      </c>
      <c r="AI701" s="7"/>
      <c r="AJ701" s="7"/>
      <c r="AL701" t="s">
        <v>4709</v>
      </c>
      <c r="AM701" s="19">
        <v>14418.28</v>
      </c>
      <c r="AT701" s="7" t="s">
        <v>4709</v>
      </c>
      <c r="AU701" s="47">
        <v>6895.19</v>
      </c>
      <c r="AV701" s="7"/>
      <c r="AW701" s="7"/>
      <c r="BD701" s="7">
        <v>0</v>
      </c>
      <c r="BE701" s="44">
        <v>14418.28</v>
      </c>
      <c r="BF701" s="7"/>
      <c r="BG701" s="47"/>
      <c r="BH701" s="7"/>
      <c r="BJ701" s="38">
        <v>34</v>
      </c>
      <c r="BK701" s="7">
        <v>1</v>
      </c>
      <c r="BL701" s="7" t="str">
        <f t="shared" si="20"/>
        <v>yes</v>
      </c>
      <c r="BM701" s="7">
        <v>3</v>
      </c>
      <c r="BN701" s="7"/>
    </row>
    <row r="702" ht="15.6" spans="2:66">
      <c r="B702" s="24" t="s">
        <v>1402</v>
      </c>
      <c r="G702" s="7" t="s">
        <v>4690</v>
      </c>
      <c r="K702" s="18" t="s">
        <v>4689</v>
      </c>
      <c r="N702" s="7">
        <v>1</v>
      </c>
      <c r="Q702" s="7" t="s">
        <v>1406</v>
      </c>
      <c r="R702" s="7"/>
      <c r="U702" s="7">
        <v>4.38</v>
      </c>
      <c r="V702" s="7" t="s">
        <v>4687</v>
      </c>
      <c r="AA702" s="19">
        <v>14410.93</v>
      </c>
      <c r="AF702" s="38">
        <v>55</v>
      </c>
      <c r="AG702" s="44">
        <v>14410.93</v>
      </c>
      <c r="AH702" s="7" t="str">
        <f t="shared" si="21"/>
        <v>yes</v>
      </c>
      <c r="AI702" s="7"/>
      <c r="AJ702" s="7"/>
      <c r="AL702" t="s">
        <v>4709</v>
      </c>
      <c r="AM702" s="19">
        <v>14410.93</v>
      </c>
      <c r="AT702" s="7" t="s">
        <v>4709</v>
      </c>
      <c r="AU702" s="47">
        <v>6877.98</v>
      </c>
      <c r="AV702" s="7"/>
      <c r="AW702" s="7"/>
      <c r="BD702" s="7">
        <v>2</v>
      </c>
      <c r="BE702" s="44">
        <v>14410.93</v>
      </c>
      <c r="BF702" s="7"/>
      <c r="BG702" s="47"/>
      <c r="BH702" s="7"/>
      <c r="BJ702" s="38">
        <v>55</v>
      </c>
      <c r="BK702" s="7">
        <v>0</v>
      </c>
      <c r="BL702" s="7" t="str">
        <f t="shared" si="20"/>
        <v>no</v>
      </c>
      <c r="BM702" s="7">
        <v>3</v>
      </c>
      <c r="BN702" s="7"/>
    </row>
    <row r="703" ht="15.6" spans="2:66">
      <c r="B703" s="24" t="s">
        <v>1404</v>
      </c>
      <c r="G703" s="7" t="s">
        <v>4687</v>
      </c>
      <c r="K703" s="18" t="s">
        <v>4687</v>
      </c>
      <c r="N703" s="7">
        <v>3</v>
      </c>
      <c r="Q703" s="7" t="s">
        <v>1408</v>
      </c>
      <c r="R703" s="7"/>
      <c r="U703" s="7">
        <v>9.83</v>
      </c>
      <c r="V703" s="7" t="s">
        <v>4687</v>
      </c>
      <c r="AA703" s="19">
        <v>14394.56</v>
      </c>
      <c r="AF703" s="38">
        <v>63</v>
      </c>
      <c r="AG703" s="44">
        <v>14394.56</v>
      </c>
      <c r="AH703" s="7" t="str">
        <f t="shared" si="21"/>
        <v>yes</v>
      </c>
      <c r="AI703" s="7"/>
      <c r="AJ703" s="7"/>
      <c r="AL703" t="s">
        <v>4709</v>
      </c>
      <c r="AM703" s="19">
        <v>14394.56</v>
      </c>
      <c r="AT703" s="7" t="s">
        <v>4709</v>
      </c>
      <c r="AU703" s="47">
        <v>6876.53</v>
      </c>
      <c r="AV703" s="7"/>
      <c r="AW703" s="7"/>
      <c r="BD703" s="7">
        <v>4</v>
      </c>
      <c r="BE703" s="44">
        <v>14394.56</v>
      </c>
      <c r="BF703" s="7"/>
      <c r="BG703" s="47"/>
      <c r="BH703" s="7"/>
      <c r="BJ703" s="38">
        <v>63</v>
      </c>
      <c r="BK703" s="7">
        <v>1</v>
      </c>
      <c r="BL703" s="7" t="str">
        <f t="shared" si="20"/>
        <v>no</v>
      </c>
      <c r="BM703" s="7">
        <v>0</v>
      </c>
      <c r="BN703" s="7"/>
    </row>
    <row r="704" ht="15.6" spans="2:66">
      <c r="B704" s="24" t="s">
        <v>1406</v>
      </c>
      <c r="G704" s="7" t="s">
        <v>4687</v>
      </c>
      <c r="K704" s="18" t="s">
        <v>4687</v>
      </c>
      <c r="N704" s="7">
        <v>3</v>
      </c>
      <c r="Q704" s="7" t="s">
        <v>1410</v>
      </c>
      <c r="R704" s="7"/>
      <c r="U704" s="7">
        <v>11.08</v>
      </c>
      <c r="V704" s="7" t="s">
        <v>4687</v>
      </c>
      <c r="AA704" s="19">
        <v>14394.4</v>
      </c>
      <c r="AF704" s="38">
        <v>53</v>
      </c>
      <c r="AG704" s="44">
        <v>14394.4</v>
      </c>
      <c r="AH704" s="7" t="str">
        <f t="shared" si="21"/>
        <v>yes</v>
      </c>
      <c r="AI704" s="7"/>
      <c r="AJ704" s="7"/>
      <c r="AL704" t="s">
        <v>4709</v>
      </c>
      <c r="AM704" s="19">
        <v>14394.4</v>
      </c>
      <c r="AT704" s="7" t="s">
        <v>4709</v>
      </c>
      <c r="AU704" s="47">
        <v>6875.96</v>
      </c>
      <c r="AV704" s="7"/>
      <c r="AW704" s="7"/>
      <c r="BD704" s="7">
        <v>0</v>
      </c>
      <c r="BE704" s="44">
        <v>14394.4</v>
      </c>
      <c r="BF704" s="7"/>
      <c r="BG704" s="47"/>
      <c r="BH704" s="7"/>
      <c r="BJ704" s="38">
        <v>53</v>
      </c>
      <c r="BK704" s="7">
        <v>0</v>
      </c>
      <c r="BL704" s="7" t="str">
        <f t="shared" si="20"/>
        <v>no</v>
      </c>
      <c r="BM704" s="7">
        <v>1</v>
      </c>
      <c r="BN704" s="7"/>
    </row>
    <row r="705" ht="15.6" spans="2:66">
      <c r="B705" s="24" t="s">
        <v>1408</v>
      </c>
      <c r="G705" s="7" t="s">
        <v>4687</v>
      </c>
      <c r="K705" s="18" t="s">
        <v>4687</v>
      </c>
      <c r="N705" s="7" t="s">
        <v>4688</v>
      </c>
      <c r="Q705" s="7" t="s">
        <v>1412</v>
      </c>
      <c r="R705" s="7"/>
      <c r="U705" s="7">
        <v>11.01</v>
      </c>
      <c r="V705" s="7" t="s">
        <v>4687</v>
      </c>
      <c r="AA705" s="19">
        <v>14382.71</v>
      </c>
      <c r="AF705" s="38">
        <v>64</v>
      </c>
      <c r="AG705" s="44">
        <v>14382.71</v>
      </c>
      <c r="AH705" s="7" t="str">
        <f t="shared" si="21"/>
        <v>yes</v>
      </c>
      <c r="AI705" s="7"/>
      <c r="AJ705" s="7"/>
      <c r="AL705" t="s">
        <v>4709</v>
      </c>
      <c r="AM705" s="19">
        <v>14382.71</v>
      </c>
      <c r="AT705" s="7" t="s">
        <v>4709</v>
      </c>
      <c r="AU705" s="47">
        <v>6868.39</v>
      </c>
      <c r="AV705" s="7"/>
      <c r="AW705" s="7"/>
      <c r="BD705" s="7">
        <v>0</v>
      </c>
      <c r="BE705" s="44">
        <v>14382.71</v>
      </c>
      <c r="BF705" s="7"/>
      <c r="BG705" s="47"/>
      <c r="BH705" s="7"/>
      <c r="BJ705" s="38">
        <v>64</v>
      </c>
      <c r="BK705" s="7">
        <v>0</v>
      </c>
      <c r="BL705" s="7" t="str">
        <f t="shared" si="20"/>
        <v>no</v>
      </c>
      <c r="BM705" s="7">
        <v>2</v>
      </c>
      <c r="BN705" s="7"/>
    </row>
    <row r="706" ht="15.6" spans="2:66">
      <c r="B706" s="24" t="s">
        <v>1410</v>
      </c>
      <c r="G706" s="7" t="s">
        <v>4687</v>
      </c>
      <c r="K706" s="18" t="s">
        <v>4687</v>
      </c>
      <c r="N706" s="7">
        <v>1</v>
      </c>
      <c r="Q706" s="7" t="s">
        <v>1414</v>
      </c>
      <c r="R706" s="7"/>
      <c r="U706" s="7">
        <v>4.37</v>
      </c>
      <c r="V706" s="7" t="s">
        <v>4689</v>
      </c>
      <c r="AA706" s="19">
        <v>14358.36</v>
      </c>
      <c r="AF706" s="38">
        <v>64</v>
      </c>
      <c r="AG706" s="44">
        <v>14358.36</v>
      </c>
      <c r="AH706" s="7" t="str">
        <f t="shared" si="21"/>
        <v>yes</v>
      </c>
      <c r="AI706" s="7"/>
      <c r="AJ706" s="7"/>
      <c r="AL706" t="s">
        <v>4710</v>
      </c>
      <c r="AM706" s="19">
        <v>14358.36</v>
      </c>
      <c r="AT706" s="7" t="s">
        <v>4709</v>
      </c>
      <c r="AU706" s="47">
        <v>6863.49</v>
      </c>
      <c r="AV706" s="7"/>
      <c r="AW706" s="7"/>
      <c r="BD706" s="7">
        <v>1</v>
      </c>
      <c r="BE706" s="44">
        <v>14358.36</v>
      </c>
      <c r="BF706" s="7"/>
      <c r="BG706" s="47"/>
      <c r="BH706" s="7"/>
      <c r="BJ706" s="38">
        <v>64</v>
      </c>
      <c r="BK706" s="7">
        <v>0</v>
      </c>
      <c r="BL706" s="7" t="str">
        <f t="shared" ref="BL706:BL769" si="22">IF(BJ706&lt;40,"yes","no")</f>
        <v>no</v>
      </c>
      <c r="BM706" s="7">
        <v>0</v>
      </c>
      <c r="BN706" s="7"/>
    </row>
    <row r="707" ht="15.6" spans="2:66">
      <c r="B707" s="24" t="s">
        <v>1412</v>
      </c>
      <c r="G707" s="7" t="s">
        <v>4687</v>
      </c>
      <c r="K707" s="18" t="s">
        <v>4687</v>
      </c>
      <c r="N707" s="7">
        <v>2</v>
      </c>
      <c r="Q707" s="7" t="s">
        <v>1416</v>
      </c>
      <c r="R707" s="7"/>
      <c r="U707" s="7">
        <v>5.91</v>
      </c>
      <c r="V707" s="7" t="s">
        <v>4687</v>
      </c>
      <c r="AA707" s="19">
        <v>14355.43</v>
      </c>
      <c r="AF707" s="38">
        <v>54</v>
      </c>
      <c r="AG707" s="44">
        <v>14355.43</v>
      </c>
      <c r="AH707" s="7" t="str">
        <f t="shared" ref="AH707:AH770" si="23">IF(AF707&gt;50,"yes","no")</f>
        <v>yes</v>
      </c>
      <c r="AI707" s="7"/>
      <c r="AJ707" s="7"/>
      <c r="AL707" t="s">
        <v>4709</v>
      </c>
      <c r="AM707" s="19">
        <v>14355.43</v>
      </c>
      <c r="AT707" s="7" t="s">
        <v>4709</v>
      </c>
      <c r="AU707" s="47">
        <v>6858.48</v>
      </c>
      <c r="AV707" s="7"/>
      <c r="AW707" s="7"/>
      <c r="BD707" s="7">
        <v>2</v>
      </c>
      <c r="BE707" s="44">
        <v>14355.43</v>
      </c>
      <c r="BF707" s="7"/>
      <c r="BG707" s="47"/>
      <c r="BH707" s="7"/>
      <c r="BJ707" s="38">
        <v>54</v>
      </c>
      <c r="BK707" s="7">
        <v>0</v>
      </c>
      <c r="BL707" s="7" t="str">
        <f t="shared" si="22"/>
        <v>no</v>
      </c>
      <c r="BM707" s="7">
        <v>2</v>
      </c>
      <c r="BN707" s="7"/>
    </row>
    <row r="708" ht="15.6" spans="2:66">
      <c r="B708" s="24" t="s">
        <v>1414</v>
      </c>
      <c r="G708" s="7" t="s">
        <v>4687</v>
      </c>
      <c r="K708" s="18" t="s">
        <v>4687</v>
      </c>
      <c r="N708" s="7" t="s">
        <v>4688</v>
      </c>
      <c r="Q708" s="7" t="s">
        <v>1418</v>
      </c>
      <c r="R708" s="7"/>
      <c r="U708" s="7">
        <v>7.65</v>
      </c>
      <c r="V708" s="7" t="s">
        <v>4687</v>
      </c>
      <c r="AA708" s="19">
        <v>14349.85</v>
      </c>
      <c r="AF708" s="38">
        <v>18</v>
      </c>
      <c r="AG708" s="44">
        <v>14349.85</v>
      </c>
      <c r="AH708" s="7" t="str">
        <f t="shared" si="23"/>
        <v>no</v>
      </c>
      <c r="AI708" s="7"/>
      <c r="AJ708" s="7"/>
      <c r="AL708" t="s">
        <v>4713</v>
      </c>
      <c r="AM708" s="19">
        <v>14349.85</v>
      </c>
      <c r="AT708" s="7" t="s">
        <v>4709</v>
      </c>
      <c r="AU708" s="47">
        <v>6849.03</v>
      </c>
      <c r="AV708" s="7"/>
      <c r="AW708" s="7"/>
      <c r="BD708" s="7">
        <v>1</v>
      </c>
      <c r="BE708" s="44">
        <v>14349.85</v>
      </c>
      <c r="BF708" s="7"/>
      <c r="BG708" s="47"/>
      <c r="BH708" s="7"/>
      <c r="BJ708" s="38">
        <v>18</v>
      </c>
      <c r="BK708" s="7">
        <v>0</v>
      </c>
      <c r="BL708" s="7" t="str">
        <f t="shared" si="22"/>
        <v>yes</v>
      </c>
      <c r="BM708" s="7">
        <v>1</v>
      </c>
      <c r="BN708" s="7"/>
    </row>
    <row r="709" ht="15.6" spans="2:66">
      <c r="B709" s="24" t="s">
        <v>1416</v>
      </c>
      <c r="G709" s="7" t="s">
        <v>4687</v>
      </c>
      <c r="K709" s="18" t="s">
        <v>4689</v>
      </c>
      <c r="N709" s="7">
        <v>2</v>
      </c>
      <c r="Q709" s="7" t="s">
        <v>1420</v>
      </c>
      <c r="R709" s="7"/>
      <c r="U709" s="7">
        <v>5.37</v>
      </c>
      <c r="V709" s="7" t="s">
        <v>4687</v>
      </c>
      <c r="AA709" s="19">
        <v>14337.91</v>
      </c>
      <c r="AF709" s="38">
        <v>50</v>
      </c>
      <c r="AG709" s="44">
        <v>14337.91</v>
      </c>
      <c r="AH709" s="7" t="str">
        <f t="shared" si="23"/>
        <v>no</v>
      </c>
      <c r="AI709" s="7"/>
      <c r="AJ709" s="7"/>
      <c r="AL709" t="s">
        <v>4713</v>
      </c>
      <c r="AM709" s="19">
        <v>14337.91</v>
      </c>
      <c r="AT709" s="7" t="s">
        <v>4709</v>
      </c>
      <c r="AU709" s="47">
        <v>6843.17</v>
      </c>
      <c r="AV709" s="7"/>
      <c r="AW709" s="7"/>
      <c r="BD709" s="7">
        <v>2</v>
      </c>
      <c r="BE709" s="44">
        <v>14337.91</v>
      </c>
      <c r="BF709" s="7"/>
      <c r="BG709" s="47"/>
      <c r="BH709" s="7"/>
      <c r="BJ709" s="38">
        <v>50</v>
      </c>
      <c r="BK709" s="7">
        <v>0</v>
      </c>
      <c r="BL709" s="7" t="str">
        <f t="shared" si="22"/>
        <v>no</v>
      </c>
      <c r="BM709" s="7">
        <v>0</v>
      </c>
      <c r="BN709" s="7"/>
    </row>
    <row r="710" ht="15.6" spans="2:66">
      <c r="B710" s="24" t="s">
        <v>1418</v>
      </c>
      <c r="G710" s="7" t="s">
        <v>4687</v>
      </c>
      <c r="K710" s="18" t="s">
        <v>4689</v>
      </c>
      <c r="N710" s="7">
        <v>2</v>
      </c>
      <c r="Q710" s="7" t="s">
        <v>1422</v>
      </c>
      <c r="R710" s="7"/>
      <c r="U710" s="7">
        <v>5.75</v>
      </c>
      <c r="V710" s="7" t="s">
        <v>4687</v>
      </c>
      <c r="AA710" s="19">
        <v>14319.03</v>
      </c>
      <c r="AF710" s="38">
        <v>48</v>
      </c>
      <c r="AG710" s="44">
        <v>14319.03</v>
      </c>
      <c r="AH710" s="7" t="str">
        <f t="shared" si="23"/>
        <v>no</v>
      </c>
      <c r="AI710" s="7"/>
      <c r="AJ710" s="7"/>
      <c r="AL710" t="s">
        <v>4709</v>
      </c>
      <c r="AM710" s="19">
        <v>14319.03</v>
      </c>
      <c r="AT710" s="7" t="s">
        <v>4709</v>
      </c>
      <c r="AU710" s="47">
        <v>6842.28</v>
      </c>
      <c r="AV710" s="7"/>
      <c r="AW710" s="7"/>
      <c r="BD710" s="7">
        <v>0</v>
      </c>
      <c r="BE710" s="44">
        <v>14319.03</v>
      </c>
      <c r="BF710" s="7"/>
      <c r="BG710" s="47"/>
      <c r="BH710" s="7"/>
      <c r="BJ710" s="38">
        <v>48</v>
      </c>
      <c r="BK710" s="7">
        <v>0</v>
      </c>
      <c r="BL710" s="7" t="str">
        <f t="shared" si="22"/>
        <v>no</v>
      </c>
      <c r="BM710" s="7">
        <v>3</v>
      </c>
      <c r="BN710" s="7"/>
    </row>
    <row r="711" ht="15.6" spans="2:66">
      <c r="B711" s="24" t="s">
        <v>1420</v>
      </c>
      <c r="G711" s="7" t="s">
        <v>4687</v>
      </c>
      <c r="K711" s="18" t="s">
        <v>4689</v>
      </c>
      <c r="N711" s="7">
        <v>2</v>
      </c>
      <c r="Q711" s="7" t="s">
        <v>1424</v>
      </c>
      <c r="R711" s="7"/>
      <c r="U711" s="7">
        <v>6.79</v>
      </c>
      <c r="V711" s="7" t="s">
        <v>4687</v>
      </c>
      <c r="AA711" s="19">
        <v>14313.85</v>
      </c>
      <c r="AF711" s="38">
        <v>63</v>
      </c>
      <c r="AG711" s="44">
        <v>14313.85</v>
      </c>
      <c r="AH711" s="7" t="str">
        <f t="shared" si="23"/>
        <v>yes</v>
      </c>
      <c r="AI711" s="7"/>
      <c r="AJ711" s="7"/>
      <c r="AL711" t="s">
        <v>4709</v>
      </c>
      <c r="AM711" s="19">
        <v>14313.85</v>
      </c>
      <c r="AT711" s="7" t="s">
        <v>4709</v>
      </c>
      <c r="AU711" s="47">
        <v>6827.69</v>
      </c>
      <c r="AV711" s="7"/>
      <c r="AW711" s="7"/>
      <c r="BD711" s="7">
        <v>0</v>
      </c>
      <c r="BE711" s="44">
        <v>14313.85</v>
      </c>
      <c r="BF711" s="7"/>
      <c r="BG711" s="47"/>
      <c r="BH711" s="7"/>
      <c r="BJ711" s="38">
        <v>63</v>
      </c>
      <c r="BK711" s="7">
        <v>0</v>
      </c>
      <c r="BL711" s="7" t="str">
        <f t="shared" si="22"/>
        <v>no</v>
      </c>
      <c r="BM711" s="7">
        <v>0</v>
      </c>
      <c r="BN711" s="7"/>
    </row>
    <row r="712" ht="15.6" spans="2:66">
      <c r="B712" s="24" t="s">
        <v>1422</v>
      </c>
      <c r="G712" s="7" t="s">
        <v>4687</v>
      </c>
      <c r="K712" s="18" t="s">
        <v>4687</v>
      </c>
      <c r="N712" s="7">
        <v>3</v>
      </c>
      <c r="Q712" s="7" t="s">
        <v>1426</v>
      </c>
      <c r="R712" s="7"/>
      <c r="U712" s="7">
        <v>7.03</v>
      </c>
      <c r="V712" s="7" t="s">
        <v>4687</v>
      </c>
      <c r="AA712" s="19">
        <v>14285.9</v>
      </c>
      <c r="AF712" s="38">
        <v>63</v>
      </c>
      <c r="AG712" s="44">
        <v>14285.9</v>
      </c>
      <c r="AH712" s="7" t="str">
        <f t="shared" si="23"/>
        <v>yes</v>
      </c>
      <c r="AI712" s="7"/>
      <c r="AJ712" s="7"/>
      <c r="AL712" t="s">
        <v>4709</v>
      </c>
      <c r="AM712" s="19">
        <v>14285.9</v>
      </c>
      <c r="AT712" s="7" t="s">
        <v>4709</v>
      </c>
      <c r="AU712" s="47">
        <v>6809.46</v>
      </c>
      <c r="AV712" s="7"/>
      <c r="AW712" s="7"/>
      <c r="BD712" s="7">
        <v>1</v>
      </c>
      <c r="BE712" s="44">
        <v>14285.9</v>
      </c>
      <c r="BF712" s="7"/>
      <c r="BG712" s="47"/>
      <c r="BH712" s="7"/>
      <c r="BJ712" s="38">
        <v>63</v>
      </c>
      <c r="BK712" s="7">
        <v>0</v>
      </c>
      <c r="BL712" s="7" t="str">
        <f t="shared" si="22"/>
        <v>no</v>
      </c>
      <c r="BM712" s="7">
        <v>2</v>
      </c>
      <c r="BN712" s="7"/>
    </row>
    <row r="713" ht="15.6" spans="2:66">
      <c r="B713" s="24" t="s">
        <v>1424</v>
      </c>
      <c r="G713" s="7" t="s">
        <v>4690</v>
      </c>
      <c r="K713" s="18" t="s">
        <v>4689</v>
      </c>
      <c r="N713" s="7">
        <v>1</v>
      </c>
      <c r="Q713" s="7" t="s">
        <v>1428</v>
      </c>
      <c r="R713" s="7"/>
      <c r="U713" s="7">
        <v>5.41</v>
      </c>
      <c r="V713" s="7" t="s">
        <v>4687</v>
      </c>
      <c r="AA713" s="19">
        <v>14283.46</v>
      </c>
      <c r="AF713" s="38">
        <v>61</v>
      </c>
      <c r="AG713" s="44">
        <v>14283.46</v>
      </c>
      <c r="AH713" s="7" t="str">
        <f t="shared" si="23"/>
        <v>yes</v>
      </c>
      <c r="AI713" s="7"/>
      <c r="AJ713" s="7"/>
      <c r="AL713" t="s">
        <v>4709</v>
      </c>
      <c r="AM713" s="19">
        <v>14283.46</v>
      </c>
      <c r="AT713" s="7" t="s">
        <v>4709</v>
      </c>
      <c r="AU713" s="47">
        <v>6781.52</v>
      </c>
      <c r="AV713" s="7"/>
      <c r="AW713" s="7"/>
      <c r="BD713" s="7">
        <v>3</v>
      </c>
      <c r="BE713" s="44">
        <v>14283.46</v>
      </c>
      <c r="BF713" s="7"/>
      <c r="BG713" s="47"/>
      <c r="BH713" s="7"/>
      <c r="BJ713" s="38">
        <v>61</v>
      </c>
      <c r="BK713" s="7">
        <v>2</v>
      </c>
      <c r="BL713" s="7" t="str">
        <f t="shared" si="22"/>
        <v>no</v>
      </c>
      <c r="BM713" s="7">
        <v>3</v>
      </c>
      <c r="BN713" s="7"/>
    </row>
    <row r="714" ht="15.6" spans="2:66">
      <c r="B714" s="24" t="s">
        <v>1426</v>
      </c>
      <c r="G714" s="7" t="s">
        <v>4687</v>
      </c>
      <c r="K714" s="18" t="s">
        <v>4687</v>
      </c>
      <c r="N714" s="7" t="s">
        <v>4688</v>
      </c>
      <c r="Q714" s="7" t="s">
        <v>1430</v>
      </c>
      <c r="R714" s="7"/>
      <c r="U714" s="7">
        <v>8.05</v>
      </c>
      <c r="V714" s="7" t="s">
        <v>4687</v>
      </c>
      <c r="AA714" s="19">
        <v>14258.33</v>
      </c>
      <c r="AF714" s="38">
        <v>64</v>
      </c>
      <c r="AG714" s="44">
        <v>14258.33</v>
      </c>
      <c r="AH714" s="7" t="str">
        <f t="shared" si="23"/>
        <v>yes</v>
      </c>
      <c r="AI714" s="7"/>
      <c r="AJ714" s="7"/>
      <c r="AL714" t="s">
        <v>4709</v>
      </c>
      <c r="AM714" s="19">
        <v>14258.33</v>
      </c>
      <c r="AT714" s="7" t="s">
        <v>4709</v>
      </c>
      <c r="AU714" s="47">
        <v>6781.35</v>
      </c>
      <c r="AV714" s="7"/>
      <c r="AW714" s="7"/>
      <c r="BD714" s="7">
        <v>1</v>
      </c>
      <c r="BE714" s="44">
        <v>14258.33</v>
      </c>
      <c r="BF714" s="7"/>
      <c r="BG714" s="47"/>
      <c r="BH714" s="7"/>
      <c r="BJ714" s="38">
        <v>64</v>
      </c>
      <c r="BK714" s="7">
        <v>0</v>
      </c>
      <c r="BL714" s="7" t="str">
        <f t="shared" si="22"/>
        <v>no</v>
      </c>
      <c r="BM714" s="7">
        <v>3</v>
      </c>
      <c r="BN714" s="7"/>
    </row>
    <row r="715" ht="15.6" spans="2:66">
      <c r="B715" s="24" t="s">
        <v>1428</v>
      </c>
      <c r="G715" s="7" t="s">
        <v>4687</v>
      </c>
      <c r="K715" s="18" t="s">
        <v>4687</v>
      </c>
      <c r="N715" s="7">
        <v>1</v>
      </c>
      <c r="Q715" s="7" t="s">
        <v>1432</v>
      </c>
      <c r="R715" s="7"/>
      <c r="U715" s="7">
        <v>5.94</v>
      </c>
      <c r="V715" s="7" t="s">
        <v>4687</v>
      </c>
      <c r="AA715" s="19">
        <v>14256.79</v>
      </c>
      <c r="AF715" s="38">
        <v>39</v>
      </c>
      <c r="AG715" s="44">
        <v>14256.79</v>
      </c>
      <c r="AH715" s="7" t="str">
        <f t="shared" si="23"/>
        <v>no</v>
      </c>
      <c r="AI715" s="7"/>
      <c r="AJ715" s="7"/>
      <c r="AL715" t="s">
        <v>4710</v>
      </c>
      <c r="AM715" s="19">
        <v>14256.79</v>
      </c>
      <c r="AT715" s="7" t="s">
        <v>4709</v>
      </c>
      <c r="AU715" s="47">
        <v>6775.96</v>
      </c>
      <c r="AV715" s="7"/>
      <c r="AW715" s="7"/>
      <c r="BD715" s="7">
        <v>1</v>
      </c>
      <c r="BE715" s="44">
        <v>14256.79</v>
      </c>
      <c r="BF715" s="7"/>
      <c r="BG715" s="47"/>
      <c r="BH715" s="7"/>
      <c r="BJ715" s="38">
        <v>39</v>
      </c>
      <c r="BK715" s="7">
        <v>3</v>
      </c>
      <c r="BL715" s="7" t="str">
        <f t="shared" si="22"/>
        <v>yes</v>
      </c>
      <c r="BM715" s="7">
        <v>1</v>
      </c>
      <c r="BN715" s="7"/>
    </row>
    <row r="716" ht="15.6" spans="2:66">
      <c r="B716" s="24" t="s">
        <v>1430</v>
      </c>
      <c r="G716" s="7" t="s">
        <v>4687</v>
      </c>
      <c r="K716" s="18" t="s">
        <v>4687</v>
      </c>
      <c r="N716" s="7">
        <v>1</v>
      </c>
      <c r="Q716" s="7" t="s">
        <v>1434</v>
      </c>
      <c r="R716" s="7"/>
      <c r="U716" s="7">
        <v>5.51</v>
      </c>
      <c r="V716" s="7" t="s">
        <v>4687</v>
      </c>
      <c r="AA716" s="19">
        <v>14256.19</v>
      </c>
      <c r="AF716" s="38">
        <v>54</v>
      </c>
      <c r="AG716" s="44">
        <v>14256.19</v>
      </c>
      <c r="AH716" s="7" t="str">
        <f t="shared" si="23"/>
        <v>yes</v>
      </c>
      <c r="AI716" s="7"/>
      <c r="AJ716" s="7"/>
      <c r="AL716" t="s">
        <v>4709</v>
      </c>
      <c r="AM716" s="19">
        <v>14256.19</v>
      </c>
      <c r="AT716" s="7" t="s">
        <v>4709</v>
      </c>
      <c r="AU716" s="47">
        <v>6770.19</v>
      </c>
      <c r="AV716" s="7"/>
      <c r="AW716" s="7"/>
      <c r="BD716" s="7">
        <v>3</v>
      </c>
      <c r="BE716" s="44">
        <v>14256.19</v>
      </c>
      <c r="BF716" s="7"/>
      <c r="BG716" s="47"/>
      <c r="BH716" s="7"/>
      <c r="BJ716" s="38">
        <v>54</v>
      </c>
      <c r="BK716" s="7">
        <v>0</v>
      </c>
      <c r="BL716" s="7" t="str">
        <f t="shared" si="22"/>
        <v>no</v>
      </c>
      <c r="BM716" s="7">
        <v>1</v>
      </c>
      <c r="BN716" s="7"/>
    </row>
    <row r="717" ht="15.6" spans="2:66">
      <c r="B717" s="24" t="s">
        <v>1432</v>
      </c>
      <c r="G717" s="7" t="s">
        <v>4687</v>
      </c>
      <c r="K717" s="18" t="s">
        <v>4689</v>
      </c>
      <c r="N717" s="7">
        <v>2</v>
      </c>
      <c r="Q717" s="7" t="s">
        <v>1436</v>
      </c>
      <c r="R717" s="7"/>
      <c r="U717" s="7">
        <v>6.55</v>
      </c>
      <c r="V717" s="7" t="s">
        <v>4687</v>
      </c>
      <c r="AA717" s="19">
        <v>14254.61</v>
      </c>
      <c r="AF717" s="38">
        <v>38</v>
      </c>
      <c r="AG717" s="44">
        <v>14254.61</v>
      </c>
      <c r="AH717" s="7" t="str">
        <f t="shared" si="23"/>
        <v>no</v>
      </c>
      <c r="AI717" s="7"/>
      <c r="AJ717" s="7"/>
      <c r="AL717" t="s">
        <v>4709</v>
      </c>
      <c r="AM717" s="19">
        <v>14254.61</v>
      </c>
      <c r="AT717" s="7" t="s">
        <v>4709</v>
      </c>
      <c r="AU717" s="47">
        <v>6753.04</v>
      </c>
      <c r="AV717" s="7"/>
      <c r="AW717" s="7"/>
      <c r="BD717" s="7">
        <v>0</v>
      </c>
      <c r="BE717" s="44">
        <v>14254.61</v>
      </c>
      <c r="BF717" s="7"/>
      <c r="BG717" s="47"/>
      <c r="BH717" s="7"/>
      <c r="BJ717" s="38">
        <v>38</v>
      </c>
      <c r="BK717" s="7">
        <v>3</v>
      </c>
      <c r="BL717" s="7" t="str">
        <f t="shared" si="22"/>
        <v>yes</v>
      </c>
      <c r="BM717" s="7">
        <v>1</v>
      </c>
      <c r="BN717" s="7"/>
    </row>
    <row r="718" ht="15.6" spans="2:66">
      <c r="B718" s="24" t="s">
        <v>1434</v>
      </c>
      <c r="G718" s="7" t="s">
        <v>4687</v>
      </c>
      <c r="K718" s="18" t="s">
        <v>4689</v>
      </c>
      <c r="N718" s="7" t="s">
        <v>4688</v>
      </c>
      <c r="Q718" s="7" t="s">
        <v>1438</v>
      </c>
      <c r="R718" s="7"/>
      <c r="U718" s="7">
        <v>5.79</v>
      </c>
      <c r="V718" s="7" t="s">
        <v>4687</v>
      </c>
      <c r="AA718" s="19">
        <v>14235.07</v>
      </c>
      <c r="AF718" s="38">
        <v>18</v>
      </c>
      <c r="AG718" s="44">
        <v>14235.07</v>
      </c>
      <c r="AH718" s="7" t="str">
        <f t="shared" si="23"/>
        <v>no</v>
      </c>
      <c r="AI718" s="7"/>
      <c r="AJ718" s="7"/>
      <c r="AL718" t="s">
        <v>4709</v>
      </c>
      <c r="AM718" s="19">
        <v>14235.07</v>
      </c>
      <c r="AT718" s="7" t="s">
        <v>4709</v>
      </c>
      <c r="AU718" s="47">
        <v>6749.63</v>
      </c>
      <c r="AV718" s="7"/>
      <c r="AW718" s="7"/>
      <c r="BD718" s="7">
        <v>2</v>
      </c>
      <c r="BE718" s="44">
        <v>14235.07</v>
      </c>
      <c r="BF718" s="7"/>
      <c r="BG718" s="47"/>
      <c r="BH718" s="7"/>
      <c r="BJ718" s="38">
        <v>18</v>
      </c>
      <c r="BK718" s="7">
        <v>0</v>
      </c>
      <c r="BL718" s="7" t="str">
        <f t="shared" si="22"/>
        <v>yes</v>
      </c>
      <c r="BM718" s="7">
        <v>3</v>
      </c>
      <c r="BN718" s="7"/>
    </row>
    <row r="719" ht="15.6" spans="2:66">
      <c r="B719" s="24" t="s">
        <v>1436</v>
      </c>
      <c r="G719" s="7" t="s">
        <v>4687</v>
      </c>
      <c r="K719" s="18" t="s">
        <v>4687</v>
      </c>
      <c r="N719" s="7" t="s">
        <v>4688</v>
      </c>
      <c r="Q719" s="7" t="s">
        <v>1440</v>
      </c>
      <c r="R719" s="7"/>
      <c r="U719" s="7">
        <v>4.56</v>
      </c>
      <c r="V719" s="7" t="s">
        <v>4687</v>
      </c>
      <c r="AA719" s="19">
        <v>14210.54</v>
      </c>
      <c r="AF719" s="38">
        <v>61</v>
      </c>
      <c r="AG719" s="44">
        <v>14210.54</v>
      </c>
      <c r="AH719" s="7" t="str">
        <f t="shared" si="23"/>
        <v>yes</v>
      </c>
      <c r="AI719" s="7"/>
      <c r="AJ719" s="7"/>
      <c r="AL719" t="s">
        <v>4709</v>
      </c>
      <c r="AM719" s="19">
        <v>14210.54</v>
      </c>
      <c r="AT719" s="7" t="s">
        <v>4709</v>
      </c>
      <c r="AU719" s="47">
        <v>6737.98</v>
      </c>
      <c r="AV719" s="7"/>
      <c r="AW719" s="7"/>
      <c r="BD719" s="7">
        <v>2</v>
      </c>
      <c r="BE719" s="44">
        <v>14210.54</v>
      </c>
      <c r="BF719" s="7"/>
      <c r="BG719" s="47"/>
      <c r="BH719" s="7"/>
      <c r="BJ719" s="38">
        <v>61</v>
      </c>
      <c r="BK719" s="7">
        <v>2</v>
      </c>
      <c r="BL719" s="7" t="str">
        <f t="shared" si="22"/>
        <v>no</v>
      </c>
      <c r="BM719" s="7">
        <v>2</v>
      </c>
      <c r="BN719" s="7"/>
    </row>
    <row r="720" ht="15.6" spans="2:66">
      <c r="B720" s="24" t="s">
        <v>1438</v>
      </c>
      <c r="G720" s="7" t="s">
        <v>4687</v>
      </c>
      <c r="K720" s="18" t="s">
        <v>4687</v>
      </c>
      <c r="N720" s="7" t="s">
        <v>4688</v>
      </c>
      <c r="Q720" s="7" t="s">
        <v>1442</v>
      </c>
      <c r="R720" s="7"/>
      <c r="U720" s="7">
        <v>7</v>
      </c>
      <c r="V720" s="7" t="s">
        <v>4687</v>
      </c>
      <c r="AA720" s="19">
        <v>14209.4</v>
      </c>
      <c r="AF720" s="38">
        <v>46</v>
      </c>
      <c r="AG720" s="44">
        <v>14209.4</v>
      </c>
      <c r="AH720" s="7" t="str">
        <f t="shared" si="23"/>
        <v>no</v>
      </c>
      <c r="AI720" s="7"/>
      <c r="AJ720" s="7"/>
      <c r="AL720" t="s">
        <v>4709</v>
      </c>
      <c r="AM720" s="19">
        <v>14209.4</v>
      </c>
      <c r="AT720" s="7" t="s">
        <v>4709</v>
      </c>
      <c r="AU720" s="47">
        <v>6721.37</v>
      </c>
      <c r="AV720" s="7"/>
      <c r="AW720" s="7"/>
      <c r="BD720" s="7">
        <v>0</v>
      </c>
      <c r="BE720" s="44">
        <v>14209.4</v>
      </c>
      <c r="BF720" s="7"/>
      <c r="BG720" s="47"/>
      <c r="BH720" s="7"/>
      <c r="BJ720" s="38">
        <v>46</v>
      </c>
      <c r="BK720" s="7">
        <v>2</v>
      </c>
      <c r="BL720" s="7" t="str">
        <f t="shared" si="22"/>
        <v>no</v>
      </c>
      <c r="BM720" s="7">
        <v>0</v>
      </c>
      <c r="BN720" s="7"/>
    </row>
    <row r="721" ht="15.6" spans="2:66">
      <c r="B721" s="24" t="s">
        <v>1440</v>
      </c>
      <c r="G721" s="7" t="s">
        <v>4690</v>
      </c>
      <c r="K721" s="18" t="s">
        <v>4689</v>
      </c>
      <c r="N721" s="7">
        <v>1</v>
      </c>
      <c r="Q721" s="7" t="s">
        <v>1444</v>
      </c>
      <c r="R721" s="7"/>
      <c r="U721" s="7">
        <v>6.57</v>
      </c>
      <c r="V721" s="7" t="s">
        <v>4687</v>
      </c>
      <c r="AA721" s="19">
        <v>14193.55</v>
      </c>
      <c r="AF721" s="38">
        <v>31</v>
      </c>
      <c r="AG721" s="44">
        <v>14193.55</v>
      </c>
      <c r="AH721" s="7" t="str">
        <f t="shared" si="23"/>
        <v>no</v>
      </c>
      <c r="AI721" s="7"/>
      <c r="AJ721" s="7"/>
      <c r="AL721" t="s">
        <v>4709</v>
      </c>
      <c r="AM721" s="19">
        <v>14193.55</v>
      </c>
      <c r="AT721" s="7" t="s">
        <v>4709</v>
      </c>
      <c r="AU721" s="47">
        <v>6706.47</v>
      </c>
      <c r="AV721" s="7"/>
      <c r="AW721" s="7"/>
      <c r="BD721" s="7">
        <v>0</v>
      </c>
      <c r="BE721" s="44">
        <v>14193.55</v>
      </c>
      <c r="BF721" s="7"/>
      <c r="BG721" s="47"/>
      <c r="BH721" s="7"/>
      <c r="BJ721" s="38">
        <v>31</v>
      </c>
      <c r="BK721" s="7">
        <v>3</v>
      </c>
      <c r="BL721" s="7" t="str">
        <f t="shared" si="22"/>
        <v>yes</v>
      </c>
      <c r="BM721" s="7">
        <v>0</v>
      </c>
      <c r="BN721" s="7"/>
    </row>
    <row r="722" ht="15.6" spans="2:66">
      <c r="B722" s="24" t="s">
        <v>1442</v>
      </c>
      <c r="G722" s="7" t="s">
        <v>4690</v>
      </c>
      <c r="K722" s="18" t="s">
        <v>4689</v>
      </c>
      <c r="N722" s="7">
        <v>1</v>
      </c>
      <c r="Q722" s="7" t="s">
        <v>1446</v>
      </c>
      <c r="R722" s="7"/>
      <c r="U722" s="7">
        <v>11.61</v>
      </c>
      <c r="V722" s="7" t="s">
        <v>4687</v>
      </c>
      <c r="AA722" s="19">
        <v>14152.46</v>
      </c>
      <c r="AF722" s="38">
        <v>62</v>
      </c>
      <c r="AG722" s="44">
        <v>14152.46</v>
      </c>
      <c r="AH722" s="7" t="str">
        <f t="shared" si="23"/>
        <v>yes</v>
      </c>
      <c r="AI722" s="7"/>
      <c r="AJ722" s="7"/>
      <c r="AL722" t="s">
        <v>4709</v>
      </c>
      <c r="AM722" s="19">
        <v>14152.46</v>
      </c>
      <c r="AT722" s="7" t="s">
        <v>4709</v>
      </c>
      <c r="AU722" s="47">
        <v>6686.43</v>
      </c>
      <c r="AV722" s="7"/>
      <c r="AW722" s="7"/>
      <c r="BD722" s="7">
        <v>3</v>
      </c>
      <c r="BE722" s="44">
        <v>14152.46</v>
      </c>
      <c r="BF722" s="7"/>
      <c r="BG722" s="47"/>
      <c r="BH722" s="7"/>
      <c r="BJ722" s="38">
        <v>62</v>
      </c>
      <c r="BK722" s="7">
        <v>0</v>
      </c>
      <c r="BL722" s="7" t="str">
        <f t="shared" si="22"/>
        <v>no</v>
      </c>
      <c r="BM722" s="7">
        <v>3</v>
      </c>
      <c r="BN722" s="7"/>
    </row>
    <row r="723" ht="15.6" spans="2:66">
      <c r="B723" s="24" t="s">
        <v>1444</v>
      </c>
      <c r="G723" s="7" t="s">
        <v>4690</v>
      </c>
      <c r="K723" s="18" t="s">
        <v>4689</v>
      </c>
      <c r="N723" s="7">
        <v>1</v>
      </c>
      <c r="Q723" s="7" t="s">
        <v>1448</v>
      </c>
      <c r="R723" s="7"/>
      <c r="U723" s="7">
        <v>8.16</v>
      </c>
      <c r="V723" s="7" t="s">
        <v>4687</v>
      </c>
      <c r="AA723" s="19">
        <v>14133.04</v>
      </c>
      <c r="AF723" s="38">
        <v>59</v>
      </c>
      <c r="AG723" s="44">
        <v>14133.04</v>
      </c>
      <c r="AH723" s="7" t="str">
        <f t="shared" si="23"/>
        <v>yes</v>
      </c>
      <c r="AI723" s="7"/>
      <c r="AJ723" s="7"/>
      <c r="AL723" t="s">
        <v>4709</v>
      </c>
      <c r="AM723" s="19">
        <v>14133.04</v>
      </c>
      <c r="AT723" s="7" t="s">
        <v>4709</v>
      </c>
      <c r="AU723" s="47">
        <v>6664.32</v>
      </c>
      <c r="AV723" s="7"/>
      <c r="AW723" s="7"/>
      <c r="BD723" s="7">
        <v>3</v>
      </c>
      <c r="BE723" s="44">
        <v>14133.04</v>
      </c>
      <c r="BF723" s="7"/>
      <c r="BG723" s="47"/>
      <c r="BH723" s="7"/>
      <c r="BJ723" s="38">
        <v>59</v>
      </c>
      <c r="BK723" s="7">
        <v>3</v>
      </c>
      <c r="BL723" s="7" t="str">
        <f t="shared" si="22"/>
        <v>no</v>
      </c>
      <c r="BM723" s="7">
        <v>0</v>
      </c>
      <c r="BN723" s="7"/>
    </row>
    <row r="724" ht="15.6" spans="2:66">
      <c r="B724" s="24" t="s">
        <v>1446</v>
      </c>
      <c r="G724" s="7" t="s">
        <v>4687</v>
      </c>
      <c r="K724" s="18" t="s">
        <v>4689</v>
      </c>
      <c r="N724" s="7">
        <v>2</v>
      </c>
      <c r="Q724" s="7" t="s">
        <v>1450</v>
      </c>
      <c r="R724" s="7"/>
      <c r="U724" s="7">
        <v>4.48</v>
      </c>
      <c r="V724" s="7" t="s">
        <v>4687</v>
      </c>
      <c r="AA724" s="19">
        <v>14119.62</v>
      </c>
      <c r="AF724" s="38">
        <v>59</v>
      </c>
      <c r="AG724" s="44">
        <v>14119.62</v>
      </c>
      <c r="AH724" s="7" t="str">
        <f t="shared" si="23"/>
        <v>yes</v>
      </c>
      <c r="AI724" s="7"/>
      <c r="AJ724" s="7"/>
      <c r="AL724" t="s">
        <v>4709</v>
      </c>
      <c r="AM724" s="19">
        <v>14119.62</v>
      </c>
      <c r="AT724" s="7" t="s">
        <v>4709</v>
      </c>
      <c r="AU724" s="47">
        <v>6653.79</v>
      </c>
      <c r="AV724" s="7"/>
      <c r="AW724" s="7"/>
      <c r="BD724" s="7">
        <v>3</v>
      </c>
      <c r="BE724" s="44">
        <v>14119.62</v>
      </c>
      <c r="BF724" s="7"/>
      <c r="BG724" s="47"/>
      <c r="BH724" s="7"/>
      <c r="BJ724" s="38">
        <v>59</v>
      </c>
      <c r="BK724" s="7">
        <v>3</v>
      </c>
      <c r="BL724" s="7" t="str">
        <f t="shared" si="22"/>
        <v>no</v>
      </c>
      <c r="BM724" s="7">
        <v>1</v>
      </c>
      <c r="BN724" s="7"/>
    </row>
    <row r="725" ht="15.6" spans="2:66">
      <c r="B725" s="24" t="s">
        <v>1448</v>
      </c>
      <c r="G725" s="7" t="s">
        <v>4687</v>
      </c>
      <c r="K725" s="18" t="s">
        <v>4687</v>
      </c>
      <c r="N725" s="7" t="s">
        <v>4688</v>
      </c>
      <c r="Q725" s="7" t="s">
        <v>1452</v>
      </c>
      <c r="R725" s="7"/>
      <c r="U725" s="7">
        <v>4.08</v>
      </c>
      <c r="V725" s="7" t="s">
        <v>4687</v>
      </c>
      <c r="AA725" s="19">
        <v>14098.07</v>
      </c>
      <c r="AF725" s="38">
        <v>59</v>
      </c>
      <c r="AG725" s="44">
        <v>14098.07</v>
      </c>
      <c r="AH725" s="7" t="str">
        <f t="shared" si="23"/>
        <v>yes</v>
      </c>
      <c r="AI725" s="7"/>
      <c r="AJ725" s="7"/>
      <c r="AL725" t="s">
        <v>4709</v>
      </c>
      <c r="AM725" s="19">
        <v>14098.07</v>
      </c>
      <c r="AT725" s="7" t="s">
        <v>4709</v>
      </c>
      <c r="AU725" s="47">
        <v>6651.26</v>
      </c>
      <c r="AV725" s="7"/>
      <c r="AW725" s="7"/>
      <c r="BD725" s="7">
        <v>0</v>
      </c>
      <c r="BE725" s="44">
        <v>14098.07</v>
      </c>
      <c r="BF725" s="7"/>
      <c r="BG725" s="47"/>
      <c r="BH725" s="7"/>
      <c r="BJ725" s="38">
        <v>59</v>
      </c>
      <c r="BK725" s="7">
        <v>3</v>
      </c>
      <c r="BL725" s="7" t="str">
        <f t="shared" si="22"/>
        <v>no</v>
      </c>
      <c r="BM725" s="7">
        <v>1</v>
      </c>
      <c r="BN725" s="7"/>
    </row>
    <row r="726" ht="15.6" spans="2:66">
      <c r="B726" s="24" t="s">
        <v>1450</v>
      </c>
      <c r="G726" s="7" t="s">
        <v>4687</v>
      </c>
      <c r="K726" s="18" t="s">
        <v>4689</v>
      </c>
      <c r="N726" s="7">
        <v>2</v>
      </c>
      <c r="Q726" s="7" t="s">
        <v>1454</v>
      </c>
      <c r="R726" s="7"/>
      <c r="U726" s="7">
        <v>4.4</v>
      </c>
      <c r="V726" s="7" t="s">
        <v>4687</v>
      </c>
      <c r="AA726" s="19">
        <v>14081.93</v>
      </c>
      <c r="AF726" s="38">
        <v>63</v>
      </c>
      <c r="AG726" s="44">
        <v>14081.93</v>
      </c>
      <c r="AH726" s="7" t="str">
        <f t="shared" si="23"/>
        <v>yes</v>
      </c>
      <c r="AI726" s="7"/>
      <c r="AJ726" s="7"/>
      <c r="AL726" t="s">
        <v>4709</v>
      </c>
      <c r="AM726" s="19">
        <v>14081.93</v>
      </c>
      <c r="AT726" s="7" t="s">
        <v>4709</v>
      </c>
      <c r="AU726" s="47">
        <v>6640.54</v>
      </c>
      <c r="AV726" s="7"/>
      <c r="AW726" s="7"/>
      <c r="BD726" s="7">
        <v>3</v>
      </c>
      <c r="BE726" s="44">
        <v>14081.93</v>
      </c>
      <c r="BF726" s="7"/>
      <c r="BG726" s="47"/>
      <c r="BH726" s="7"/>
      <c r="BJ726" s="38">
        <v>63</v>
      </c>
      <c r="BK726" s="7">
        <v>0</v>
      </c>
      <c r="BL726" s="7" t="str">
        <f t="shared" si="22"/>
        <v>no</v>
      </c>
      <c r="BM726" s="7">
        <v>0</v>
      </c>
      <c r="BN726" s="7"/>
    </row>
    <row r="727" ht="15.6" spans="2:66">
      <c r="B727" s="24" t="s">
        <v>1452</v>
      </c>
      <c r="G727" s="7" t="s">
        <v>4687</v>
      </c>
      <c r="K727" s="18" t="s">
        <v>4687</v>
      </c>
      <c r="N727" s="7" t="s">
        <v>4688</v>
      </c>
      <c r="Q727" s="7" t="s">
        <v>1456</v>
      </c>
      <c r="R727" s="7"/>
      <c r="U727" s="7">
        <v>9.02</v>
      </c>
      <c r="V727" s="7" t="s">
        <v>4687</v>
      </c>
      <c r="AA727" s="19">
        <v>14043.48</v>
      </c>
      <c r="AF727" s="38">
        <v>32</v>
      </c>
      <c r="AG727" s="44">
        <v>14043.48</v>
      </c>
      <c r="AH727" s="7" t="str">
        <f t="shared" si="23"/>
        <v>no</v>
      </c>
      <c r="AI727" s="7"/>
      <c r="AJ727" s="7"/>
      <c r="AL727" t="s">
        <v>4709</v>
      </c>
      <c r="AM727" s="19">
        <v>14043.48</v>
      </c>
      <c r="AT727" s="7" t="s">
        <v>4709</v>
      </c>
      <c r="AU727" s="47">
        <v>6639.3</v>
      </c>
      <c r="AV727" s="7"/>
      <c r="AW727" s="7"/>
      <c r="BD727" s="7">
        <v>0</v>
      </c>
      <c r="BE727" s="44">
        <v>14043.48</v>
      </c>
      <c r="BF727" s="7"/>
      <c r="BG727" s="47"/>
      <c r="BH727" s="7"/>
      <c r="BJ727" s="38">
        <v>32</v>
      </c>
      <c r="BK727" s="7">
        <v>3</v>
      </c>
      <c r="BL727" s="7" t="str">
        <f t="shared" si="22"/>
        <v>yes</v>
      </c>
      <c r="BM727" s="7">
        <v>0</v>
      </c>
      <c r="BN727" s="7"/>
    </row>
    <row r="728" ht="15.6" spans="2:66">
      <c r="B728" s="24" t="s">
        <v>1454</v>
      </c>
      <c r="G728" s="7" t="s">
        <v>4687</v>
      </c>
      <c r="K728" s="18" t="s">
        <v>4687</v>
      </c>
      <c r="N728" s="7" t="s">
        <v>4688</v>
      </c>
      <c r="Q728" s="7" t="s">
        <v>1458</v>
      </c>
      <c r="R728" s="7"/>
      <c r="U728" s="7">
        <v>8.06</v>
      </c>
      <c r="V728" s="7" t="s">
        <v>4687</v>
      </c>
      <c r="AA728" s="19">
        <v>14007.22</v>
      </c>
      <c r="AF728" s="38">
        <v>63</v>
      </c>
      <c r="AG728" s="44">
        <v>14007.22</v>
      </c>
      <c r="AH728" s="7" t="str">
        <f t="shared" si="23"/>
        <v>yes</v>
      </c>
      <c r="AI728" s="7"/>
      <c r="AJ728" s="7"/>
      <c r="AL728" t="s">
        <v>4709</v>
      </c>
      <c r="AM728" s="19">
        <v>14007.22</v>
      </c>
      <c r="AT728" s="7" t="s">
        <v>4709</v>
      </c>
      <c r="AU728" s="47">
        <v>6638.16</v>
      </c>
      <c r="AV728" s="7"/>
      <c r="AW728" s="7"/>
      <c r="BD728" s="7">
        <v>0</v>
      </c>
      <c r="BE728" s="44">
        <v>14007.22</v>
      </c>
      <c r="BF728" s="7"/>
      <c r="BG728" s="47"/>
      <c r="BH728" s="7"/>
      <c r="BJ728" s="38">
        <v>63</v>
      </c>
      <c r="BK728" s="7">
        <v>0</v>
      </c>
      <c r="BL728" s="7" t="str">
        <f t="shared" si="22"/>
        <v>no</v>
      </c>
      <c r="BM728" s="7">
        <v>1</v>
      </c>
      <c r="BN728" s="7"/>
    </row>
    <row r="729" ht="15.6" spans="2:66">
      <c r="B729" s="24" t="s">
        <v>1456</v>
      </c>
      <c r="G729" s="7" t="s">
        <v>4687</v>
      </c>
      <c r="K729" s="18" t="s">
        <v>4689</v>
      </c>
      <c r="N729" s="7">
        <v>2</v>
      </c>
      <c r="Q729" s="7" t="s">
        <v>1460</v>
      </c>
      <c r="R729" s="7"/>
      <c r="U729" s="7">
        <v>6.21</v>
      </c>
      <c r="V729" s="7" t="s">
        <v>4687</v>
      </c>
      <c r="AA729" s="19">
        <v>14001.29</v>
      </c>
      <c r="AF729" s="38">
        <v>62</v>
      </c>
      <c r="AG729" s="44">
        <v>14001.29</v>
      </c>
      <c r="AH729" s="7" t="str">
        <f t="shared" si="23"/>
        <v>yes</v>
      </c>
      <c r="AI729" s="7"/>
      <c r="AJ729" s="7"/>
      <c r="AL729" t="s">
        <v>4709</v>
      </c>
      <c r="AM729" s="19">
        <v>14001.29</v>
      </c>
      <c r="AT729" s="7" t="s">
        <v>4709</v>
      </c>
      <c r="AU729" s="47">
        <v>6630.31</v>
      </c>
      <c r="AV729" s="7"/>
      <c r="AW729" s="7"/>
      <c r="BD729" s="7">
        <v>3</v>
      </c>
      <c r="BE729" s="44">
        <v>14001.29</v>
      </c>
      <c r="BF729" s="7"/>
      <c r="BG729" s="47"/>
      <c r="BH729" s="7"/>
      <c r="BJ729" s="38">
        <v>62</v>
      </c>
      <c r="BK729" s="7">
        <v>1</v>
      </c>
      <c r="BL729" s="7" t="str">
        <f t="shared" si="22"/>
        <v>no</v>
      </c>
      <c r="BM729" s="7">
        <v>1</v>
      </c>
      <c r="BN729" s="7"/>
    </row>
    <row r="730" ht="15.6" spans="2:66">
      <c r="B730" s="24" t="s">
        <v>1458</v>
      </c>
      <c r="G730" s="7" t="s">
        <v>4687</v>
      </c>
      <c r="K730" s="18" t="s">
        <v>4689</v>
      </c>
      <c r="N730" s="7">
        <v>2</v>
      </c>
      <c r="Q730" s="7" t="s">
        <v>1462</v>
      </c>
      <c r="R730" s="7"/>
      <c r="U730" s="7">
        <v>5.79</v>
      </c>
      <c r="V730" s="7" t="s">
        <v>4687</v>
      </c>
      <c r="AA730" s="19">
        <v>14001.13</v>
      </c>
      <c r="AF730" s="38">
        <v>60</v>
      </c>
      <c r="AG730" s="44">
        <v>14001.13</v>
      </c>
      <c r="AH730" s="7" t="str">
        <f t="shared" si="23"/>
        <v>yes</v>
      </c>
      <c r="AI730" s="7"/>
      <c r="AJ730" s="7"/>
      <c r="AL730" t="s">
        <v>4709</v>
      </c>
      <c r="AM730" s="19">
        <v>14001.13</v>
      </c>
      <c r="AT730" s="7" t="s">
        <v>4709</v>
      </c>
      <c r="AU730" s="47">
        <v>6600.36</v>
      </c>
      <c r="AV730" s="7"/>
      <c r="AW730" s="7"/>
      <c r="BD730" s="7">
        <v>2</v>
      </c>
      <c r="BE730" s="44">
        <v>14001.13</v>
      </c>
      <c r="BF730" s="7"/>
      <c r="BG730" s="47"/>
      <c r="BH730" s="7"/>
      <c r="BJ730" s="38">
        <v>60</v>
      </c>
      <c r="BK730" s="7">
        <v>3</v>
      </c>
      <c r="BL730" s="7" t="str">
        <f t="shared" si="22"/>
        <v>no</v>
      </c>
      <c r="BM730" s="7">
        <v>1</v>
      </c>
      <c r="BN730" s="7"/>
    </row>
    <row r="731" ht="15.6" spans="2:66">
      <c r="B731" s="24" t="s">
        <v>1460</v>
      </c>
      <c r="G731" s="7" t="s">
        <v>4687</v>
      </c>
      <c r="K731" s="18" t="s">
        <v>4689</v>
      </c>
      <c r="N731" s="7" t="s">
        <v>4688</v>
      </c>
      <c r="Q731" s="7" t="s">
        <v>1464</v>
      </c>
      <c r="R731" s="7"/>
      <c r="U731" s="7">
        <v>5.69</v>
      </c>
      <c r="V731" s="7" t="s">
        <v>4687</v>
      </c>
      <c r="AA731" s="19">
        <v>13981.85</v>
      </c>
      <c r="AF731" s="38">
        <v>63</v>
      </c>
      <c r="AG731" s="44">
        <v>13981.85</v>
      </c>
      <c r="AH731" s="7" t="str">
        <f t="shared" si="23"/>
        <v>yes</v>
      </c>
      <c r="AI731" s="7"/>
      <c r="AJ731" s="7"/>
      <c r="AL731" t="s">
        <v>4713</v>
      </c>
      <c r="AM731" s="19">
        <v>13981.85</v>
      </c>
      <c r="AT731" s="7" t="s">
        <v>4709</v>
      </c>
      <c r="AU731" s="47">
        <v>6593.51</v>
      </c>
      <c r="AV731" s="7"/>
      <c r="AW731" s="7"/>
      <c r="BD731" s="7">
        <v>2</v>
      </c>
      <c r="BE731" s="44">
        <v>13981.85</v>
      </c>
      <c r="BF731" s="7"/>
      <c r="BG731" s="47"/>
      <c r="BH731" s="7"/>
      <c r="BJ731" s="38">
        <v>63</v>
      </c>
      <c r="BK731" s="7">
        <v>0</v>
      </c>
      <c r="BL731" s="7" t="str">
        <f t="shared" si="22"/>
        <v>no</v>
      </c>
      <c r="BM731" s="7">
        <v>0</v>
      </c>
      <c r="BN731" s="7"/>
    </row>
    <row r="732" ht="15.6" spans="2:66">
      <c r="B732" s="24" t="s">
        <v>1462</v>
      </c>
      <c r="G732" s="7" t="s">
        <v>4687</v>
      </c>
      <c r="K732" s="18" t="s">
        <v>4689</v>
      </c>
      <c r="N732" s="7">
        <v>2</v>
      </c>
      <c r="Q732" s="7" t="s">
        <v>1466</v>
      </c>
      <c r="R732" s="7"/>
      <c r="U732" s="7">
        <v>5.36</v>
      </c>
      <c r="V732" s="7" t="s">
        <v>4687</v>
      </c>
      <c r="AA732" s="19">
        <v>13979.45</v>
      </c>
      <c r="AF732" s="38">
        <v>63</v>
      </c>
      <c r="AG732" s="44">
        <v>13979.45</v>
      </c>
      <c r="AH732" s="7" t="str">
        <f t="shared" si="23"/>
        <v>yes</v>
      </c>
      <c r="AI732" s="7"/>
      <c r="AJ732" s="7"/>
      <c r="AL732" t="s">
        <v>4709</v>
      </c>
      <c r="AM732" s="19">
        <v>13979.45</v>
      </c>
      <c r="AT732" s="7" t="s">
        <v>4709</v>
      </c>
      <c r="AU732" s="47">
        <v>6571.54</v>
      </c>
      <c r="AV732" s="7"/>
      <c r="AW732" s="7"/>
      <c r="BD732" s="7">
        <v>2</v>
      </c>
      <c r="BE732" s="44">
        <v>13979.45</v>
      </c>
      <c r="BF732" s="7"/>
      <c r="BG732" s="47"/>
      <c r="BH732" s="7"/>
      <c r="BJ732" s="38">
        <v>63</v>
      </c>
      <c r="BK732" s="7">
        <v>0</v>
      </c>
      <c r="BL732" s="7" t="str">
        <f t="shared" si="22"/>
        <v>no</v>
      </c>
      <c r="BM732" s="7">
        <v>3</v>
      </c>
      <c r="BN732" s="7"/>
    </row>
    <row r="733" ht="15.6" spans="2:66">
      <c r="B733" s="24" t="s">
        <v>1464</v>
      </c>
      <c r="G733" s="7" t="s">
        <v>4687</v>
      </c>
      <c r="K733" s="18" t="s">
        <v>4687</v>
      </c>
      <c r="N733" s="7" t="s">
        <v>4688</v>
      </c>
      <c r="Q733" s="7" t="s">
        <v>1468</v>
      </c>
      <c r="R733" s="7"/>
      <c r="U733" s="7">
        <v>11.37</v>
      </c>
      <c r="V733" s="7" t="s">
        <v>4687</v>
      </c>
      <c r="AA733" s="19">
        <v>13974.46</v>
      </c>
      <c r="AF733" s="38">
        <v>37</v>
      </c>
      <c r="AG733" s="44">
        <v>13974.46</v>
      </c>
      <c r="AH733" s="7" t="str">
        <f t="shared" si="23"/>
        <v>no</v>
      </c>
      <c r="AI733" s="7"/>
      <c r="AJ733" s="7"/>
      <c r="AL733" t="s">
        <v>4709</v>
      </c>
      <c r="AM733" s="19">
        <v>13974.46</v>
      </c>
      <c r="AT733" s="7" t="s">
        <v>4709</v>
      </c>
      <c r="AU733" s="47">
        <v>6571.02</v>
      </c>
      <c r="AV733" s="7"/>
      <c r="AW733" s="7"/>
      <c r="BD733" s="7">
        <v>0</v>
      </c>
      <c r="BE733" s="44">
        <v>13974.46</v>
      </c>
      <c r="BF733" s="7"/>
      <c r="BG733" s="47"/>
      <c r="BH733" s="7"/>
      <c r="BJ733" s="38">
        <v>37</v>
      </c>
      <c r="BK733" s="7">
        <v>3</v>
      </c>
      <c r="BL733" s="7" t="str">
        <f t="shared" si="22"/>
        <v>yes</v>
      </c>
      <c r="BM733" s="7">
        <v>2</v>
      </c>
      <c r="BN733" s="7"/>
    </row>
    <row r="734" ht="15.6" spans="2:66">
      <c r="B734" s="24" t="s">
        <v>1466</v>
      </c>
      <c r="G734" s="7" t="s">
        <v>4687</v>
      </c>
      <c r="K734" s="18" t="s">
        <v>4687</v>
      </c>
      <c r="N734" s="7" t="s">
        <v>4688</v>
      </c>
      <c r="Q734" s="7" t="s">
        <v>1470</v>
      </c>
      <c r="R734" s="7"/>
      <c r="U734" s="7">
        <v>11.87</v>
      </c>
      <c r="V734" s="7" t="s">
        <v>4687</v>
      </c>
      <c r="AA734" s="19">
        <v>13937.67</v>
      </c>
      <c r="AF734" s="38">
        <v>63</v>
      </c>
      <c r="AG734" s="44">
        <v>13937.67</v>
      </c>
      <c r="AH734" s="7" t="str">
        <f t="shared" si="23"/>
        <v>yes</v>
      </c>
      <c r="AI734" s="7"/>
      <c r="AJ734" s="7"/>
      <c r="AL734" t="s">
        <v>4709</v>
      </c>
      <c r="AM734" s="19">
        <v>13937.67</v>
      </c>
      <c r="AT734" s="7" t="s">
        <v>4709</v>
      </c>
      <c r="AU734" s="47">
        <v>6555.07</v>
      </c>
      <c r="AV734" s="7"/>
      <c r="AW734" s="7"/>
      <c r="BD734" s="7">
        <v>0</v>
      </c>
      <c r="BE734" s="44">
        <v>13937.67</v>
      </c>
      <c r="BF734" s="7"/>
      <c r="BG734" s="47"/>
      <c r="BH734" s="7"/>
      <c r="BJ734" s="38">
        <v>63</v>
      </c>
      <c r="BK734" s="7">
        <v>0</v>
      </c>
      <c r="BL734" s="7" t="str">
        <f t="shared" si="22"/>
        <v>no</v>
      </c>
      <c r="BM734" s="7">
        <v>2</v>
      </c>
      <c r="BN734" s="7"/>
    </row>
    <row r="735" ht="15.6" spans="2:66">
      <c r="B735" s="24" t="s">
        <v>1468</v>
      </c>
      <c r="G735" s="7" t="s">
        <v>4690</v>
      </c>
      <c r="K735" s="18" t="s">
        <v>4687</v>
      </c>
      <c r="N735" s="7">
        <v>1</v>
      </c>
      <c r="Q735" s="7" t="s">
        <v>1472</v>
      </c>
      <c r="R735" s="7"/>
      <c r="U735" s="7">
        <v>4.9</v>
      </c>
      <c r="V735" s="7" t="s">
        <v>4689</v>
      </c>
      <c r="AA735" s="19">
        <v>13919.82</v>
      </c>
      <c r="AF735" s="38">
        <v>44</v>
      </c>
      <c r="AG735" s="44">
        <v>13919.82</v>
      </c>
      <c r="AH735" s="7" t="str">
        <f t="shared" si="23"/>
        <v>no</v>
      </c>
      <c r="AI735" s="7"/>
      <c r="AJ735" s="7"/>
      <c r="AL735" t="s">
        <v>4709</v>
      </c>
      <c r="AM735" s="19">
        <v>13919.82</v>
      </c>
      <c r="AT735" s="7" t="s">
        <v>4709</v>
      </c>
      <c r="AU735" s="47">
        <v>6551.75</v>
      </c>
      <c r="AV735" s="7"/>
      <c r="AW735" s="7"/>
      <c r="BD735" s="7">
        <v>0</v>
      </c>
      <c r="BE735" s="44">
        <v>13919.82</v>
      </c>
      <c r="BF735" s="7"/>
      <c r="BG735" s="47"/>
      <c r="BH735" s="7"/>
      <c r="BJ735" s="38">
        <v>44</v>
      </c>
      <c r="BK735" s="7">
        <v>2</v>
      </c>
      <c r="BL735" s="7" t="str">
        <f t="shared" si="22"/>
        <v>no</v>
      </c>
      <c r="BM735" s="7">
        <v>3</v>
      </c>
      <c r="BN735" s="7"/>
    </row>
    <row r="736" ht="15.6" spans="2:66">
      <c r="B736" s="24" t="s">
        <v>1470</v>
      </c>
      <c r="G736" s="7" t="s">
        <v>4687</v>
      </c>
      <c r="K736" s="18" t="s">
        <v>4687</v>
      </c>
      <c r="N736" s="7">
        <v>3</v>
      </c>
      <c r="Q736" s="7" t="s">
        <v>1474</v>
      </c>
      <c r="R736" s="7"/>
      <c r="U736" s="7">
        <v>6.7</v>
      </c>
      <c r="V736" s="7" t="s">
        <v>4687</v>
      </c>
      <c r="AA736" s="19">
        <v>13887.97</v>
      </c>
      <c r="AF736" s="38">
        <v>62</v>
      </c>
      <c r="AG736" s="44">
        <v>13887.97</v>
      </c>
      <c r="AH736" s="7" t="str">
        <f t="shared" si="23"/>
        <v>yes</v>
      </c>
      <c r="AI736" s="7"/>
      <c r="AJ736" s="7"/>
      <c r="AL736" t="s">
        <v>4709</v>
      </c>
      <c r="AM736" s="19">
        <v>13887.97</v>
      </c>
      <c r="AT736" s="7" t="s">
        <v>4709</v>
      </c>
      <c r="AU736" s="47">
        <v>6548.2</v>
      </c>
      <c r="AV736" s="7"/>
      <c r="AW736" s="7"/>
      <c r="BD736" s="7">
        <v>2</v>
      </c>
      <c r="BE736" s="44">
        <v>13887.97</v>
      </c>
      <c r="BF736" s="7"/>
      <c r="BG736" s="47"/>
      <c r="BH736" s="7"/>
      <c r="BJ736" s="38">
        <v>62</v>
      </c>
      <c r="BK736" s="7">
        <v>0</v>
      </c>
      <c r="BL736" s="7" t="str">
        <f t="shared" si="22"/>
        <v>no</v>
      </c>
      <c r="BM736" s="7">
        <v>1</v>
      </c>
      <c r="BN736" s="7"/>
    </row>
    <row r="737" ht="15.6" spans="2:66">
      <c r="B737" s="24" t="s">
        <v>1472</v>
      </c>
      <c r="G737" s="7" t="s">
        <v>4687</v>
      </c>
      <c r="K737" s="18" t="s">
        <v>4687</v>
      </c>
      <c r="N737" s="7">
        <v>3</v>
      </c>
      <c r="Q737" s="7" t="s">
        <v>1476</v>
      </c>
      <c r="R737" s="7"/>
      <c r="U737" s="7">
        <v>10.3</v>
      </c>
      <c r="V737" s="7" t="s">
        <v>4687</v>
      </c>
      <c r="AA737" s="19">
        <v>13887.2</v>
      </c>
      <c r="AF737" s="38">
        <v>19</v>
      </c>
      <c r="AG737" s="44">
        <v>13887.2</v>
      </c>
      <c r="AH737" s="7" t="str">
        <f t="shared" si="23"/>
        <v>no</v>
      </c>
      <c r="AI737" s="7"/>
      <c r="AJ737" s="7"/>
      <c r="AL737" t="s">
        <v>4709</v>
      </c>
      <c r="AM737" s="19">
        <v>13887.2</v>
      </c>
      <c r="AT737" s="7" t="s">
        <v>4709</v>
      </c>
      <c r="AU737" s="47">
        <v>6546.16</v>
      </c>
      <c r="AV737" s="7"/>
      <c r="AW737" s="7"/>
      <c r="BD737" s="7">
        <v>1</v>
      </c>
      <c r="BE737" s="44">
        <v>13887.2</v>
      </c>
      <c r="BF737" s="7"/>
      <c r="BG737" s="47"/>
      <c r="BH737" s="7"/>
      <c r="BJ737" s="38">
        <v>19</v>
      </c>
      <c r="BK737" s="7">
        <v>0</v>
      </c>
      <c r="BL737" s="7" t="str">
        <f t="shared" si="22"/>
        <v>yes</v>
      </c>
      <c r="BM737" s="7">
        <v>3</v>
      </c>
      <c r="BN737" s="7"/>
    </row>
    <row r="738" ht="15.6" spans="2:66">
      <c r="B738" s="24" t="s">
        <v>1474</v>
      </c>
      <c r="G738" s="7" t="s">
        <v>4687</v>
      </c>
      <c r="K738" s="18" t="s">
        <v>4689</v>
      </c>
      <c r="N738" s="7">
        <v>1</v>
      </c>
      <c r="Q738" s="7" t="s">
        <v>1478</v>
      </c>
      <c r="R738" s="7"/>
      <c r="U738" s="7">
        <v>11.14</v>
      </c>
      <c r="V738" s="7" t="s">
        <v>4687</v>
      </c>
      <c r="AA738" s="19">
        <v>13886.4</v>
      </c>
      <c r="AF738" s="38">
        <v>64</v>
      </c>
      <c r="AG738" s="44">
        <v>13886.4</v>
      </c>
      <c r="AH738" s="7" t="str">
        <f t="shared" si="23"/>
        <v>yes</v>
      </c>
      <c r="AI738" s="7"/>
      <c r="AJ738" s="7"/>
      <c r="AL738" t="s">
        <v>4709</v>
      </c>
      <c r="AM738" s="19">
        <v>13886.4</v>
      </c>
      <c r="AT738" s="7" t="s">
        <v>4709</v>
      </c>
      <c r="AU738" s="47">
        <v>6536.68</v>
      </c>
      <c r="AV738" s="7"/>
      <c r="AW738" s="7"/>
      <c r="BD738" s="7">
        <v>0</v>
      </c>
      <c r="BE738" s="44">
        <v>13886.4</v>
      </c>
      <c r="BF738" s="7"/>
      <c r="BG738" s="47"/>
      <c r="BH738" s="7"/>
      <c r="BJ738" s="38">
        <v>64</v>
      </c>
      <c r="BK738" s="7">
        <v>0</v>
      </c>
      <c r="BL738" s="7" t="str">
        <f t="shared" si="22"/>
        <v>no</v>
      </c>
      <c r="BM738" s="7">
        <v>3</v>
      </c>
      <c r="BN738" s="7"/>
    </row>
    <row r="739" ht="15.6" spans="2:66">
      <c r="B739" s="24" t="s">
        <v>1476</v>
      </c>
      <c r="G739" s="7" t="s">
        <v>4687</v>
      </c>
      <c r="K739" s="18" t="s">
        <v>4689</v>
      </c>
      <c r="N739" s="7">
        <v>2</v>
      </c>
      <c r="Q739" s="7" t="s">
        <v>1480</v>
      </c>
      <c r="R739" s="7"/>
      <c r="U739" s="7">
        <v>4.74</v>
      </c>
      <c r="V739" s="7" t="s">
        <v>4687</v>
      </c>
      <c r="AA739" s="19">
        <v>13880.95</v>
      </c>
      <c r="AF739" s="38">
        <v>64</v>
      </c>
      <c r="AG739" s="44">
        <v>13880.95</v>
      </c>
      <c r="AH739" s="7" t="str">
        <f t="shared" si="23"/>
        <v>yes</v>
      </c>
      <c r="AI739" s="7"/>
      <c r="AJ739" s="7"/>
      <c r="AL739" t="s">
        <v>4709</v>
      </c>
      <c r="AM739" s="19">
        <v>13880.95</v>
      </c>
      <c r="AT739" s="7" t="s">
        <v>4709</v>
      </c>
      <c r="AU739" s="47">
        <v>6532.04</v>
      </c>
      <c r="AV739" s="7"/>
      <c r="AW739" s="7"/>
      <c r="BD739" s="7">
        <v>0</v>
      </c>
      <c r="BE739" s="44">
        <v>13880.95</v>
      </c>
      <c r="BF739" s="7"/>
      <c r="BG739" s="47"/>
      <c r="BH739" s="7"/>
      <c r="BJ739" s="38">
        <v>64</v>
      </c>
      <c r="BK739" s="7">
        <v>0</v>
      </c>
      <c r="BL739" s="7" t="str">
        <f t="shared" si="22"/>
        <v>no</v>
      </c>
      <c r="BM739" s="7">
        <v>1</v>
      </c>
      <c r="BN739" s="7"/>
    </row>
    <row r="740" ht="15.6" spans="2:66">
      <c r="B740" s="24" t="s">
        <v>1478</v>
      </c>
      <c r="G740" s="7" t="s">
        <v>4687</v>
      </c>
      <c r="K740" s="18" t="s">
        <v>4689</v>
      </c>
      <c r="N740" s="7">
        <v>2</v>
      </c>
      <c r="Q740" s="7" t="s">
        <v>1482</v>
      </c>
      <c r="R740" s="7"/>
      <c r="U740" s="7">
        <v>5.96</v>
      </c>
      <c r="V740" s="7" t="s">
        <v>4687</v>
      </c>
      <c r="AA740" s="19">
        <v>13874.89</v>
      </c>
      <c r="AF740" s="38">
        <v>36</v>
      </c>
      <c r="AG740" s="44">
        <v>13874.89</v>
      </c>
      <c r="AH740" s="7" t="str">
        <f t="shared" si="23"/>
        <v>no</v>
      </c>
      <c r="AI740" s="7"/>
      <c r="AJ740" s="7"/>
      <c r="AL740" t="s">
        <v>4709</v>
      </c>
      <c r="AM740" s="19">
        <v>13874.89</v>
      </c>
      <c r="AT740" s="7" t="s">
        <v>4709</v>
      </c>
      <c r="AU740" s="47">
        <v>6529.21</v>
      </c>
      <c r="AV740" s="7"/>
      <c r="AW740" s="7"/>
      <c r="BD740" s="7">
        <v>0</v>
      </c>
      <c r="BE740" s="44">
        <v>13874.89</v>
      </c>
      <c r="BF740" s="7"/>
      <c r="BG740" s="47"/>
      <c r="BH740" s="7"/>
      <c r="BJ740" s="38">
        <v>36</v>
      </c>
      <c r="BK740" s="7">
        <v>3</v>
      </c>
      <c r="BL740" s="7" t="str">
        <f t="shared" si="22"/>
        <v>yes</v>
      </c>
      <c r="BM740" s="7">
        <v>3</v>
      </c>
      <c r="BN740" s="7"/>
    </row>
    <row r="741" ht="15.6" spans="2:66">
      <c r="B741" s="24" t="s">
        <v>1480</v>
      </c>
      <c r="G741" s="7" t="s">
        <v>4687</v>
      </c>
      <c r="K741" s="18" t="s">
        <v>4687</v>
      </c>
      <c r="N741" s="7">
        <v>1</v>
      </c>
      <c r="Q741" s="7" t="s">
        <v>1484</v>
      </c>
      <c r="R741" s="7"/>
      <c r="U741" s="7">
        <v>4.95</v>
      </c>
      <c r="V741" s="7" t="s">
        <v>4689</v>
      </c>
      <c r="AA741" s="19">
        <v>13844.8</v>
      </c>
      <c r="AF741" s="38">
        <v>56</v>
      </c>
      <c r="AG741" s="44">
        <v>13844.8</v>
      </c>
      <c r="AH741" s="7" t="str">
        <f t="shared" si="23"/>
        <v>yes</v>
      </c>
      <c r="AI741" s="7"/>
      <c r="AJ741" s="7"/>
      <c r="AL741" t="s">
        <v>4709</v>
      </c>
      <c r="AM741" s="19">
        <v>13844.8</v>
      </c>
      <c r="AT741" s="7" t="s">
        <v>4709</v>
      </c>
      <c r="AU741" s="47">
        <v>6512.24</v>
      </c>
      <c r="AV741" s="7"/>
      <c r="AW741" s="7"/>
      <c r="BD741" s="7">
        <v>0</v>
      </c>
      <c r="BE741" s="44">
        <v>13844.8</v>
      </c>
      <c r="BF741" s="7"/>
      <c r="BG741" s="47"/>
      <c r="BH741" s="7"/>
      <c r="BJ741" s="38">
        <v>56</v>
      </c>
      <c r="BK741" s="7">
        <v>0</v>
      </c>
      <c r="BL741" s="7" t="str">
        <f t="shared" si="22"/>
        <v>no</v>
      </c>
      <c r="BM741" s="7">
        <v>3</v>
      </c>
      <c r="BN741" s="7"/>
    </row>
    <row r="742" ht="15.6" spans="2:66">
      <c r="B742" s="24" t="s">
        <v>1482</v>
      </c>
      <c r="G742" s="7" t="s">
        <v>4690</v>
      </c>
      <c r="K742" s="18" t="s">
        <v>4689</v>
      </c>
      <c r="N742" s="7">
        <v>1</v>
      </c>
      <c r="Q742" s="7" t="s">
        <v>1486</v>
      </c>
      <c r="R742" s="7"/>
      <c r="U742" s="7">
        <v>5.21</v>
      </c>
      <c r="V742" s="7" t="s">
        <v>4687</v>
      </c>
      <c r="AA742" s="19">
        <v>13844.51</v>
      </c>
      <c r="AF742" s="38">
        <v>63</v>
      </c>
      <c r="AG742" s="44">
        <v>13844.51</v>
      </c>
      <c r="AH742" s="7" t="str">
        <f t="shared" si="23"/>
        <v>yes</v>
      </c>
      <c r="AI742" s="7"/>
      <c r="AJ742" s="7"/>
      <c r="AL742" t="s">
        <v>4709</v>
      </c>
      <c r="AM742" s="19">
        <v>13844.51</v>
      </c>
      <c r="AT742" s="7" t="s">
        <v>4709</v>
      </c>
      <c r="AU742" s="47">
        <v>6500.24</v>
      </c>
      <c r="AV742" s="7"/>
      <c r="AW742" s="7"/>
      <c r="BD742" s="7">
        <v>0</v>
      </c>
      <c r="BE742" s="44">
        <v>13844.51</v>
      </c>
      <c r="BF742" s="7"/>
      <c r="BG742" s="47"/>
      <c r="BH742" s="7"/>
      <c r="BJ742" s="38">
        <v>63</v>
      </c>
      <c r="BK742" s="7">
        <v>0</v>
      </c>
      <c r="BL742" s="7" t="str">
        <f t="shared" si="22"/>
        <v>no</v>
      </c>
      <c r="BM742" s="7">
        <v>0</v>
      </c>
      <c r="BN742" s="7"/>
    </row>
    <row r="743" ht="15.6" spans="2:66">
      <c r="B743" s="24" t="s">
        <v>1484</v>
      </c>
      <c r="G743" s="7" t="s">
        <v>4687</v>
      </c>
      <c r="K743" s="18" t="s">
        <v>4689</v>
      </c>
      <c r="N743" s="7" t="s">
        <v>4688</v>
      </c>
      <c r="Q743" s="7" t="s">
        <v>1488</v>
      </c>
      <c r="R743" s="7"/>
      <c r="U743" s="7">
        <v>4.86</v>
      </c>
      <c r="V743" s="7" t="s">
        <v>4687</v>
      </c>
      <c r="AA743" s="19">
        <v>13831.12</v>
      </c>
      <c r="AF743" s="38">
        <v>18</v>
      </c>
      <c r="AG743" s="44">
        <v>13831.12</v>
      </c>
      <c r="AH743" s="7" t="str">
        <f t="shared" si="23"/>
        <v>no</v>
      </c>
      <c r="AI743" s="7"/>
      <c r="AJ743" s="7"/>
      <c r="AL743" t="s">
        <v>4709</v>
      </c>
      <c r="AM743" s="19">
        <v>13831.12</v>
      </c>
      <c r="AT743" s="7" t="s">
        <v>4709</v>
      </c>
      <c r="AU743" s="47">
        <v>6496.89</v>
      </c>
      <c r="AV743" s="7"/>
      <c r="AW743" s="7"/>
      <c r="BD743" s="7">
        <v>3</v>
      </c>
      <c r="BE743" s="44">
        <v>13831.12</v>
      </c>
      <c r="BF743" s="7"/>
      <c r="BG743" s="47"/>
      <c r="BH743" s="7"/>
      <c r="BJ743" s="38">
        <v>18</v>
      </c>
      <c r="BK743" s="7">
        <v>0</v>
      </c>
      <c r="BL743" s="7" t="str">
        <f t="shared" si="22"/>
        <v>yes</v>
      </c>
      <c r="BM743" s="7">
        <v>0</v>
      </c>
      <c r="BN743" s="7"/>
    </row>
    <row r="744" ht="15.6" spans="2:66">
      <c r="B744" s="24" t="s">
        <v>1486</v>
      </c>
      <c r="G744" s="7" t="s">
        <v>4687</v>
      </c>
      <c r="K744" s="18" t="s">
        <v>4689</v>
      </c>
      <c r="N744" s="7" t="s">
        <v>4688</v>
      </c>
      <c r="Q744" s="7" t="s">
        <v>1490</v>
      </c>
      <c r="R744" s="7"/>
      <c r="U744" s="7">
        <v>7.79</v>
      </c>
      <c r="V744" s="7" t="s">
        <v>4687</v>
      </c>
      <c r="AA744" s="19">
        <v>13822.8</v>
      </c>
      <c r="AF744" s="38">
        <v>53</v>
      </c>
      <c r="AG744" s="44">
        <v>13822.8</v>
      </c>
      <c r="AH744" s="7" t="str">
        <f t="shared" si="23"/>
        <v>yes</v>
      </c>
      <c r="AI744" s="7"/>
      <c r="AJ744" s="7"/>
      <c r="AL744" t="s">
        <v>4713</v>
      </c>
      <c r="AM744" s="19">
        <v>13822.8</v>
      </c>
      <c r="AT744" s="7" t="s">
        <v>4709</v>
      </c>
      <c r="AU744" s="47">
        <v>6481.67</v>
      </c>
      <c r="AV744" s="7"/>
      <c r="AW744" s="7"/>
      <c r="BD744" s="7">
        <v>1</v>
      </c>
      <c r="BE744" s="44">
        <v>13822.8</v>
      </c>
      <c r="BF744" s="7"/>
      <c r="BG744" s="47"/>
      <c r="BH744" s="7"/>
      <c r="BJ744" s="38">
        <v>53</v>
      </c>
      <c r="BK744" s="7">
        <v>0</v>
      </c>
      <c r="BL744" s="7" t="str">
        <f t="shared" si="22"/>
        <v>no</v>
      </c>
      <c r="BM744" s="7">
        <v>2</v>
      </c>
      <c r="BN744" s="7"/>
    </row>
    <row r="745" ht="15.6" spans="2:66">
      <c r="B745" s="24" t="s">
        <v>1488</v>
      </c>
      <c r="G745" s="7" t="s">
        <v>4687</v>
      </c>
      <c r="K745" s="18" t="s">
        <v>4689</v>
      </c>
      <c r="N745" s="7">
        <v>1</v>
      </c>
      <c r="Q745" s="7" t="s">
        <v>1492</v>
      </c>
      <c r="R745" s="7"/>
      <c r="U745" s="7">
        <v>7.12</v>
      </c>
      <c r="V745" s="7" t="s">
        <v>4687</v>
      </c>
      <c r="AA745" s="19">
        <v>13819.49</v>
      </c>
      <c r="AF745" s="38">
        <v>37</v>
      </c>
      <c r="AG745" s="44">
        <v>13819.49</v>
      </c>
      <c r="AH745" s="7" t="str">
        <f t="shared" si="23"/>
        <v>no</v>
      </c>
      <c r="AI745" s="7"/>
      <c r="AJ745" s="7"/>
      <c r="AL745" t="s">
        <v>4709</v>
      </c>
      <c r="AM745" s="19">
        <v>13819.49</v>
      </c>
      <c r="AT745" s="7" t="s">
        <v>4709</v>
      </c>
      <c r="AU745" s="47">
        <v>6474.01</v>
      </c>
      <c r="AV745" s="7"/>
      <c r="AW745" s="7"/>
      <c r="BD745" s="7">
        <v>0</v>
      </c>
      <c r="BE745" s="44">
        <v>13819.49</v>
      </c>
      <c r="BF745" s="7"/>
      <c r="BG745" s="47"/>
      <c r="BH745" s="7"/>
      <c r="BJ745" s="38">
        <v>37</v>
      </c>
      <c r="BK745" s="7">
        <v>3</v>
      </c>
      <c r="BL745" s="7" t="str">
        <f t="shared" si="22"/>
        <v>yes</v>
      </c>
      <c r="BM745" s="7">
        <v>2</v>
      </c>
      <c r="BN745" s="7"/>
    </row>
    <row r="746" ht="15.6" spans="2:66">
      <c r="B746" s="24" t="s">
        <v>1490</v>
      </c>
      <c r="G746" s="7" t="s">
        <v>4687</v>
      </c>
      <c r="K746" s="18" t="s">
        <v>4689</v>
      </c>
      <c r="N746" s="7" t="s">
        <v>4688</v>
      </c>
      <c r="Q746" s="7" t="s">
        <v>1494</v>
      </c>
      <c r="R746" s="7"/>
      <c r="U746" s="7">
        <v>4.67</v>
      </c>
      <c r="V746" s="7" t="s">
        <v>4687</v>
      </c>
      <c r="AA746" s="19">
        <v>13801.61</v>
      </c>
      <c r="AF746" s="38">
        <v>41</v>
      </c>
      <c r="AG746" s="44">
        <v>13801.61</v>
      </c>
      <c r="AH746" s="7" t="str">
        <f t="shared" si="23"/>
        <v>no</v>
      </c>
      <c r="AI746" s="7"/>
      <c r="AJ746" s="7"/>
      <c r="AL746" t="s">
        <v>4709</v>
      </c>
      <c r="AM746" s="19">
        <v>13801.61</v>
      </c>
      <c r="AT746" s="7" t="s">
        <v>4709</v>
      </c>
      <c r="AU746" s="47">
        <v>6473.15</v>
      </c>
      <c r="AV746" s="7"/>
      <c r="AW746" s="7"/>
      <c r="BD746" s="7">
        <v>1</v>
      </c>
      <c r="BE746" s="44">
        <v>13801.61</v>
      </c>
      <c r="BF746" s="7"/>
      <c r="BG746" s="47"/>
      <c r="BH746" s="7"/>
      <c r="BJ746" s="38">
        <v>41</v>
      </c>
      <c r="BK746" s="7">
        <v>1</v>
      </c>
      <c r="BL746" s="7" t="str">
        <f t="shared" si="22"/>
        <v>no</v>
      </c>
      <c r="BM746" s="7">
        <v>0</v>
      </c>
      <c r="BN746" s="7"/>
    </row>
    <row r="747" ht="15.6" spans="2:66">
      <c r="B747" s="24" t="s">
        <v>1492</v>
      </c>
      <c r="G747" s="7" t="s">
        <v>4690</v>
      </c>
      <c r="K747" s="18" t="s">
        <v>4689</v>
      </c>
      <c r="N747" s="7">
        <v>1</v>
      </c>
      <c r="Q747" s="7" t="s">
        <v>1496</v>
      </c>
      <c r="R747" s="7"/>
      <c r="U747" s="7">
        <v>9.12</v>
      </c>
      <c r="V747" s="7" t="s">
        <v>4687</v>
      </c>
      <c r="AA747" s="19">
        <v>13770.1</v>
      </c>
      <c r="AF747" s="38">
        <v>36</v>
      </c>
      <c r="AG747" s="44">
        <v>13770.1</v>
      </c>
      <c r="AH747" s="7" t="str">
        <f t="shared" si="23"/>
        <v>no</v>
      </c>
      <c r="AI747" s="7"/>
      <c r="AJ747" s="7"/>
      <c r="AL747" t="s">
        <v>4709</v>
      </c>
      <c r="AM747" s="19">
        <v>13770.1</v>
      </c>
      <c r="AT747" s="7" t="s">
        <v>4709</v>
      </c>
      <c r="AU747" s="47">
        <v>6457.84</v>
      </c>
      <c r="AV747" s="7"/>
      <c r="AW747" s="7"/>
      <c r="BD747" s="7">
        <v>1</v>
      </c>
      <c r="BE747" s="44">
        <v>13770.1</v>
      </c>
      <c r="BF747" s="7"/>
      <c r="BG747" s="47"/>
      <c r="BH747" s="7"/>
      <c r="BJ747" s="38">
        <v>36</v>
      </c>
      <c r="BK747" s="7">
        <v>3</v>
      </c>
      <c r="BL747" s="7" t="str">
        <f t="shared" si="22"/>
        <v>yes</v>
      </c>
      <c r="BM747" s="7">
        <v>1</v>
      </c>
      <c r="BN747" s="7"/>
    </row>
    <row r="748" ht="15.6" spans="2:66">
      <c r="B748" s="24" t="s">
        <v>1494</v>
      </c>
      <c r="G748" s="7" t="s">
        <v>4687</v>
      </c>
      <c r="K748" s="18" t="s">
        <v>4687</v>
      </c>
      <c r="N748" s="7">
        <v>1</v>
      </c>
      <c r="Q748" s="7" t="s">
        <v>1498</v>
      </c>
      <c r="R748" s="7"/>
      <c r="U748" s="7">
        <v>4.15</v>
      </c>
      <c r="V748" s="7" t="s">
        <v>4687</v>
      </c>
      <c r="AA748" s="19">
        <v>13747.87</v>
      </c>
      <c r="AF748" s="38">
        <v>37</v>
      </c>
      <c r="AG748" s="44">
        <v>13747.87</v>
      </c>
      <c r="AH748" s="7" t="str">
        <f t="shared" si="23"/>
        <v>no</v>
      </c>
      <c r="AI748" s="7"/>
      <c r="AJ748" s="7"/>
      <c r="AL748" t="s">
        <v>4709</v>
      </c>
      <c r="AM748" s="19">
        <v>13747.87</v>
      </c>
      <c r="AT748" s="7" t="s">
        <v>4709</v>
      </c>
      <c r="AU748" s="47">
        <v>6423.48</v>
      </c>
      <c r="AV748" s="7"/>
      <c r="AW748" s="7"/>
      <c r="BD748" s="7">
        <v>0</v>
      </c>
      <c r="BE748" s="44">
        <v>13747.87</v>
      </c>
      <c r="BF748" s="7"/>
      <c r="BG748" s="47"/>
      <c r="BH748" s="7"/>
      <c r="BJ748" s="38">
        <v>37</v>
      </c>
      <c r="BK748" s="7">
        <v>3</v>
      </c>
      <c r="BL748" s="7" t="str">
        <f t="shared" si="22"/>
        <v>yes</v>
      </c>
      <c r="BM748" s="7">
        <v>0</v>
      </c>
      <c r="BN748" s="7"/>
    </row>
    <row r="749" ht="15.6" spans="2:66">
      <c r="B749" s="24" t="s">
        <v>1496</v>
      </c>
      <c r="G749" s="7" t="s">
        <v>4687</v>
      </c>
      <c r="K749" s="18" t="s">
        <v>4689</v>
      </c>
      <c r="N749" s="7">
        <v>2</v>
      </c>
      <c r="Q749" s="7" t="s">
        <v>1500</v>
      </c>
      <c r="R749" s="7"/>
      <c r="U749" s="7">
        <v>6.72</v>
      </c>
      <c r="V749" s="7" t="s">
        <v>4687</v>
      </c>
      <c r="AA749" s="19">
        <v>13746.74</v>
      </c>
      <c r="AF749" s="38">
        <v>59</v>
      </c>
      <c r="AG749" s="44">
        <v>13746.74</v>
      </c>
      <c r="AH749" s="7" t="str">
        <f t="shared" si="23"/>
        <v>yes</v>
      </c>
      <c r="AI749" s="7"/>
      <c r="AJ749" s="7"/>
      <c r="AL749" t="s">
        <v>4709</v>
      </c>
      <c r="AM749" s="19">
        <v>13746.74</v>
      </c>
      <c r="AT749" s="7" t="s">
        <v>4709</v>
      </c>
      <c r="AU749" s="47">
        <v>6417.28</v>
      </c>
      <c r="AV749" s="7"/>
      <c r="AW749" s="7"/>
      <c r="BD749" s="7">
        <v>0</v>
      </c>
      <c r="BE749" s="44">
        <v>13746.74</v>
      </c>
      <c r="BF749" s="7"/>
      <c r="BG749" s="47"/>
      <c r="BH749" s="7"/>
      <c r="BJ749" s="38">
        <v>59</v>
      </c>
      <c r="BK749" s="7">
        <v>0</v>
      </c>
      <c r="BL749" s="7" t="str">
        <f t="shared" si="22"/>
        <v>no</v>
      </c>
      <c r="BM749" s="7">
        <v>1</v>
      </c>
      <c r="BN749" s="7"/>
    </row>
    <row r="750" ht="15.6" spans="2:66">
      <c r="B750" s="24" t="s">
        <v>1498</v>
      </c>
      <c r="G750" s="7" t="s">
        <v>4690</v>
      </c>
      <c r="K750" s="18" t="s">
        <v>4689</v>
      </c>
      <c r="N750" s="7">
        <v>1</v>
      </c>
      <c r="Q750" s="7" t="s">
        <v>1502</v>
      </c>
      <c r="R750" s="7"/>
      <c r="U750" s="7">
        <v>5.01</v>
      </c>
      <c r="V750" s="7" t="s">
        <v>4687</v>
      </c>
      <c r="AA750" s="19">
        <v>13726.21</v>
      </c>
      <c r="AF750" s="38">
        <v>38</v>
      </c>
      <c r="AG750" s="44">
        <v>13726.21</v>
      </c>
      <c r="AH750" s="7" t="str">
        <f t="shared" si="23"/>
        <v>no</v>
      </c>
      <c r="AI750" s="7"/>
      <c r="AJ750" s="7"/>
      <c r="AL750" t="s">
        <v>4709</v>
      </c>
      <c r="AM750" s="19">
        <v>13726.21</v>
      </c>
      <c r="AT750" s="7" t="s">
        <v>4709</v>
      </c>
      <c r="AU750" s="47">
        <v>6414.18</v>
      </c>
      <c r="AV750" s="7"/>
      <c r="AW750" s="7"/>
      <c r="BD750" s="7">
        <v>0</v>
      </c>
      <c r="BE750" s="44">
        <v>13726.21</v>
      </c>
      <c r="BF750" s="7"/>
      <c r="BG750" s="47"/>
      <c r="BH750" s="7"/>
      <c r="BJ750" s="38">
        <v>38</v>
      </c>
      <c r="BK750" s="7">
        <v>3</v>
      </c>
      <c r="BL750" s="7" t="str">
        <f t="shared" si="22"/>
        <v>yes</v>
      </c>
      <c r="BM750" s="7">
        <v>0</v>
      </c>
      <c r="BN750" s="7"/>
    </row>
    <row r="751" ht="15.6" spans="2:66">
      <c r="B751" s="24" t="s">
        <v>1500</v>
      </c>
      <c r="G751" s="7" t="s">
        <v>4687</v>
      </c>
      <c r="K751" s="18" t="s">
        <v>4689</v>
      </c>
      <c r="N751" s="7">
        <v>2</v>
      </c>
      <c r="Q751" s="7" t="s">
        <v>1504</v>
      </c>
      <c r="R751" s="7"/>
      <c r="U751" s="7">
        <v>10.9</v>
      </c>
      <c r="V751" s="7" t="s">
        <v>4687</v>
      </c>
      <c r="AA751" s="19">
        <v>13725.47</v>
      </c>
      <c r="AF751" s="38">
        <v>61</v>
      </c>
      <c r="AG751" s="44">
        <v>13725.47</v>
      </c>
      <c r="AH751" s="7" t="str">
        <f t="shared" si="23"/>
        <v>yes</v>
      </c>
      <c r="AI751" s="7"/>
      <c r="AJ751" s="7"/>
      <c r="AL751" t="s">
        <v>4709</v>
      </c>
      <c r="AM751" s="19">
        <v>13725.47</v>
      </c>
      <c r="AT751" s="7" t="s">
        <v>4709</v>
      </c>
      <c r="AU751" s="47">
        <v>6412.34</v>
      </c>
      <c r="AV751" s="7"/>
      <c r="AW751" s="7"/>
      <c r="BD751" s="7">
        <v>0</v>
      </c>
      <c r="BE751" s="44">
        <v>13725.47</v>
      </c>
      <c r="BF751" s="7"/>
      <c r="BG751" s="47"/>
      <c r="BH751" s="7"/>
      <c r="BJ751" s="38">
        <v>61</v>
      </c>
      <c r="BK751" s="7">
        <v>0</v>
      </c>
      <c r="BL751" s="7" t="str">
        <f t="shared" si="22"/>
        <v>no</v>
      </c>
      <c r="BM751" s="7">
        <v>0</v>
      </c>
      <c r="BN751" s="7"/>
    </row>
    <row r="752" ht="15.6" spans="2:66">
      <c r="B752" s="24" t="s">
        <v>1502</v>
      </c>
      <c r="G752" s="7" t="s">
        <v>4687</v>
      </c>
      <c r="K752" s="18" t="s">
        <v>4689</v>
      </c>
      <c r="N752" s="7">
        <v>1</v>
      </c>
      <c r="Q752" s="7" t="s">
        <v>1506</v>
      </c>
      <c r="R752" s="7"/>
      <c r="U752" s="7">
        <v>5.52</v>
      </c>
      <c r="V752" s="7" t="s">
        <v>4687</v>
      </c>
      <c r="AA752" s="19">
        <v>13714.55</v>
      </c>
      <c r="AF752" s="38">
        <v>53</v>
      </c>
      <c r="AG752" s="44">
        <v>13714.55</v>
      </c>
      <c r="AH752" s="7" t="str">
        <f t="shared" si="23"/>
        <v>yes</v>
      </c>
      <c r="AI752" s="7"/>
      <c r="AJ752" s="7"/>
      <c r="AL752" t="s">
        <v>4709</v>
      </c>
      <c r="AM752" s="19">
        <v>13714.55</v>
      </c>
      <c r="AT752" s="7" t="s">
        <v>4709</v>
      </c>
      <c r="AU752" s="47">
        <v>6407.05</v>
      </c>
      <c r="AV752" s="7"/>
      <c r="AW752" s="7"/>
      <c r="BD752" s="7">
        <v>2</v>
      </c>
      <c r="BE752" s="44">
        <v>13714.55</v>
      </c>
      <c r="BF752" s="7"/>
      <c r="BG752" s="47"/>
      <c r="BH752" s="7"/>
      <c r="BJ752" s="38">
        <v>53</v>
      </c>
      <c r="BK752" s="7">
        <v>0</v>
      </c>
      <c r="BL752" s="7" t="str">
        <f t="shared" si="22"/>
        <v>no</v>
      </c>
      <c r="BM752" s="7">
        <v>0</v>
      </c>
      <c r="BN752" s="7"/>
    </row>
    <row r="753" ht="15.6" spans="2:66">
      <c r="B753" s="24" t="s">
        <v>1504</v>
      </c>
      <c r="G753" s="7" t="s">
        <v>4687</v>
      </c>
      <c r="K753" s="18" t="s">
        <v>4687</v>
      </c>
      <c r="N753" s="7">
        <v>1</v>
      </c>
      <c r="Q753" s="7" t="s">
        <v>1508</v>
      </c>
      <c r="R753" s="7"/>
      <c r="U753" s="7">
        <v>4.55</v>
      </c>
      <c r="V753" s="7" t="s">
        <v>4687</v>
      </c>
      <c r="AA753" s="19">
        <v>13685.51</v>
      </c>
      <c r="AF753" s="38">
        <v>61</v>
      </c>
      <c r="AG753" s="44">
        <v>13685.51</v>
      </c>
      <c r="AH753" s="7" t="str">
        <f t="shared" si="23"/>
        <v>yes</v>
      </c>
      <c r="AI753" s="7"/>
      <c r="AJ753" s="7"/>
      <c r="AL753" t="s">
        <v>4709</v>
      </c>
      <c r="AM753" s="19">
        <v>13685.51</v>
      </c>
      <c r="AT753" s="7" t="s">
        <v>4709</v>
      </c>
      <c r="AU753" s="47">
        <v>6402.29</v>
      </c>
      <c r="AV753" s="7"/>
      <c r="AW753" s="7"/>
      <c r="BD753" s="7">
        <v>2</v>
      </c>
      <c r="BE753" s="44">
        <v>13685.51</v>
      </c>
      <c r="BF753" s="7"/>
      <c r="BG753" s="47"/>
      <c r="BH753" s="7"/>
      <c r="BJ753" s="38">
        <v>61</v>
      </c>
      <c r="BK753" s="7">
        <v>0</v>
      </c>
      <c r="BL753" s="7" t="str">
        <f t="shared" si="22"/>
        <v>no</v>
      </c>
      <c r="BM753" s="7">
        <v>2</v>
      </c>
      <c r="BN753" s="7"/>
    </row>
    <row r="754" ht="15.6" spans="2:66">
      <c r="B754" s="24" t="s">
        <v>1506</v>
      </c>
      <c r="G754" s="7" t="s">
        <v>4687</v>
      </c>
      <c r="K754" s="18" t="s">
        <v>4687</v>
      </c>
      <c r="N754" s="7" t="s">
        <v>4688</v>
      </c>
      <c r="Q754" s="7" t="s">
        <v>1510</v>
      </c>
      <c r="R754" s="7"/>
      <c r="U754" s="7">
        <v>11.76</v>
      </c>
      <c r="V754" s="7" t="s">
        <v>4687</v>
      </c>
      <c r="AA754" s="19">
        <v>13677.68</v>
      </c>
      <c r="AF754" s="38">
        <v>58</v>
      </c>
      <c r="AG754" s="44">
        <v>13677.68</v>
      </c>
      <c r="AH754" s="7" t="str">
        <f t="shared" si="23"/>
        <v>yes</v>
      </c>
      <c r="AI754" s="7"/>
      <c r="AJ754" s="7"/>
      <c r="AL754" t="s">
        <v>4709</v>
      </c>
      <c r="AM754" s="19">
        <v>13677.68</v>
      </c>
      <c r="AT754" s="7" t="s">
        <v>4709</v>
      </c>
      <c r="AU754" s="47">
        <v>6393.6</v>
      </c>
      <c r="AV754" s="7"/>
      <c r="AW754" s="7"/>
      <c r="BD754" s="7">
        <v>3</v>
      </c>
      <c r="BE754" s="44">
        <v>13677.68</v>
      </c>
      <c r="BF754" s="7"/>
      <c r="BG754" s="47"/>
      <c r="BH754" s="7"/>
      <c r="BJ754" s="38">
        <v>58</v>
      </c>
      <c r="BK754" s="7">
        <v>2</v>
      </c>
      <c r="BL754" s="7" t="str">
        <f t="shared" si="22"/>
        <v>no</v>
      </c>
      <c r="BM754" s="7">
        <v>3</v>
      </c>
      <c r="BN754" s="7"/>
    </row>
    <row r="755" ht="15.6" spans="2:66">
      <c r="B755" s="24" t="s">
        <v>1508</v>
      </c>
      <c r="G755" s="7" t="s">
        <v>4687</v>
      </c>
      <c r="K755" s="18" t="s">
        <v>4687</v>
      </c>
      <c r="N755" s="7" t="s">
        <v>4688</v>
      </c>
      <c r="Q755" s="7" t="s">
        <v>1512</v>
      </c>
      <c r="R755" s="7"/>
      <c r="U755" s="7">
        <v>7.06</v>
      </c>
      <c r="V755" s="7" t="s">
        <v>4687</v>
      </c>
      <c r="AA755" s="19">
        <v>13638.06</v>
      </c>
      <c r="AF755" s="38">
        <v>30</v>
      </c>
      <c r="AG755" s="44">
        <v>13638.06</v>
      </c>
      <c r="AH755" s="7" t="str">
        <f t="shared" si="23"/>
        <v>no</v>
      </c>
      <c r="AI755" s="7"/>
      <c r="AJ755" s="7"/>
      <c r="AL755" t="s">
        <v>4709</v>
      </c>
      <c r="AM755" s="19">
        <v>13638.06</v>
      </c>
      <c r="AT755" s="7" t="s">
        <v>4709</v>
      </c>
      <c r="AU755" s="47">
        <v>6389.53</v>
      </c>
      <c r="AV755" s="7"/>
      <c r="AW755" s="7"/>
      <c r="BD755" s="7">
        <v>3</v>
      </c>
      <c r="BE755" s="44">
        <v>13638.06</v>
      </c>
      <c r="BF755" s="7"/>
      <c r="BG755" s="47"/>
      <c r="BH755" s="7"/>
      <c r="BJ755" s="38">
        <v>30</v>
      </c>
      <c r="BK755" s="7">
        <v>0</v>
      </c>
      <c r="BL755" s="7" t="str">
        <f t="shared" si="22"/>
        <v>yes</v>
      </c>
      <c r="BM755" s="7">
        <v>3</v>
      </c>
      <c r="BN755" s="7"/>
    </row>
    <row r="756" ht="15.6" spans="2:66">
      <c r="B756" s="24" t="s">
        <v>1510</v>
      </c>
      <c r="G756" s="7" t="s">
        <v>4690</v>
      </c>
      <c r="K756" s="18" t="s">
        <v>4689</v>
      </c>
      <c r="N756" s="7">
        <v>1</v>
      </c>
      <c r="Q756" s="7" t="s">
        <v>1514</v>
      </c>
      <c r="R756" s="7"/>
      <c r="U756" s="7">
        <v>11.35</v>
      </c>
      <c r="V756" s="7" t="s">
        <v>4687</v>
      </c>
      <c r="AA756" s="19">
        <v>13635.64</v>
      </c>
      <c r="AF756" s="38">
        <v>54</v>
      </c>
      <c r="AG756" s="44">
        <v>13635.64</v>
      </c>
      <c r="AH756" s="7" t="str">
        <f t="shared" si="23"/>
        <v>yes</v>
      </c>
      <c r="AI756" s="7"/>
      <c r="AJ756" s="7"/>
      <c r="AL756" t="s">
        <v>4709</v>
      </c>
      <c r="AM756" s="19">
        <v>13635.64</v>
      </c>
      <c r="AT756" s="7" t="s">
        <v>4709</v>
      </c>
      <c r="AU756" s="47">
        <v>6374.16</v>
      </c>
      <c r="AV756" s="7"/>
      <c r="AW756" s="7"/>
      <c r="BD756" s="7">
        <v>2</v>
      </c>
      <c r="BE756" s="44">
        <v>13635.64</v>
      </c>
      <c r="BF756" s="7"/>
      <c r="BG756" s="47"/>
      <c r="BH756" s="7"/>
      <c r="BJ756" s="38">
        <v>54</v>
      </c>
      <c r="BK756" s="7">
        <v>0</v>
      </c>
      <c r="BL756" s="7" t="str">
        <f t="shared" si="22"/>
        <v>no</v>
      </c>
      <c r="BM756" s="7">
        <v>0</v>
      </c>
      <c r="BN756" s="7"/>
    </row>
    <row r="757" ht="15.6" spans="2:66">
      <c r="B757" s="24" t="s">
        <v>1512</v>
      </c>
      <c r="G757" s="7" t="s">
        <v>4687</v>
      </c>
      <c r="K757" s="18" t="s">
        <v>4687</v>
      </c>
      <c r="N757" s="7" t="s">
        <v>4688</v>
      </c>
      <c r="Q757" s="7" t="s">
        <v>1516</v>
      </c>
      <c r="R757" s="7"/>
      <c r="U757" s="7">
        <v>5.52</v>
      </c>
      <c r="V757" s="7" t="s">
        <v>4687</v>
      </c>
      <c r="AA757" s="19">
        <v>13622.01</v>
      </c>
      <c r="AF757" s="38">
        <v>62</v>
      </c>
      <c r="AG757" s="44">
        <v>13622.01</v>
      </c>
      <c r="AH757" s="7" t="str">
        <f t="shared" si="23"/>
        <v>yes</v>
      </c>
      <c r="AI757" s="7"/>
      <c r="AJ757" s="7"/>
      <c r="AL757" t="s">
        <v>4710</v>
      </c>
      <c r="AM757" s="19">
        <v>13622.01</v>
      </c>
      <c r="AT757" s="7" t="s">
        <v>4709</v>
      </c>
      <c r="AU757" s="47">
        <v>6373.56</v>
      </c>
      <c r="AV757" s="7"/>
      <c r="AW757" s="7"/>
      <c r="BD757" s="7">
        <v>2</v>
      </c>
      <c r="BE757" s="44">
        <v>13622.01</v>
      </c>
      <c r="BF757" s="7"/>
      <c r="BG757" s="47"/>
      <c r="BH757" s="7"/>
      <c r="BJ757" s="38">
        <v>62</v>
      </c>
      <c r="BK757" s="7">
        <v>0</v>
      </c>
      <c r="BL757" s="7" t="str">
        <f t="shared" si="22"/>
        <v>no</v>
      </c>
      <c r="BM757" s="7">
        <v>0</v>
      </c>
      <c r="BN757" s="7"/>
    </row>
    <row r="758" ht="15.6" spans="2:66">
      <c r="B758" s="24" t="s">
        <v>1514</v>
      </c>
      <c r="G758" s="7" t="s">
        <v>4687</v>
      </c>
      <c r="K758" s="18" t="s">
        <v>4689</v>
      </c>
      <c r="N758" s="7">
        <v>1</v>
      </c>
      <c r="Q758" s="7" t="s">
        <v>1518</v>
      </c>
      <c r="R758" s="7"/>
      <c r="U758" s="7">
        <v>7.86</v>
      </c>
      <c r="V758" s="7" t="s">
        <v>4687</v>
      </c>
      <c r="AA758" s="19">
        <v>13616.36</v>
      </c>
      <c r="AF758" s="38">
        <v>59</v>
      </c>
      <c r="AG758" s="44">
        <v>13616.36</v>
      </c>
      <c r="AH758" s="7" t="str">
        <f t="shared" si="23"/>
        <v>yes</v>
      </c>
      <c r="AI758" s="7"/>
      <c r="AJ758" s="7"/>
      <c r="AL758" t="s">
        <v>4709</v>
      </c>
      <c r="AM758" s="19">
        <v>13616.36</v>
      </c>
      <c r="AT758" s="7" t="s">
        <v>4709</v>
      </c>
      <c r="AU758" s="47">
        <v>6367.31</v>
      </c>
      <c r="AV758" s="7"/>
      <c r="AW758" s="7"/>
      <c r="BD758" s="7">
        <v>0</v>
      </c>
      <c r="BE758" s="44">
        <v>13616.36</v>
      </c>
      <c r="BF758" s="7"/>
      <c r="BG758" s="47"/>
      <c r="BH758" s="7"/>
      <c r="BJ758" s="38">
        <v>59</v>
      </c>
      <c r="BK758" s="7">
        <v>0</v>
      </c>
      <c r="BL758" s="7" t="str">
        <f t="shared" si="22"/>
        <v>no</v>
      </c>
      <c r="BM758" s="7">
        <v>2</v>
      </c>
      <c r="BN758" s="7"/>
    </row>
    <row r="759" ht="15.6" spans="2:66">
      <c r="B759" s="24" t="s">
        <v>1516</v>
      </c>
      <c r="G759" s="7" t="s">
        <v>4687</v>
      </c>
      <c r="K759" s="18" t="s">
        <v>4687</v>
      </c>
      <c r="N759" s="7" t="s">
        <v>4688</v>
      </c>
      <c r="Q759" s="7" t="s">
        <v>1520</v>
      </c>
      <c r="R759" s="7"/>
      <c r="U759" s="7">
        <v>11.38</v>
      </c>
      <c r="V759" s="7" t="s">
        <v>4687</v>
      </c>
      <c r="AA759" s="19">
        <v>13607.37</v>
      </c>
      <c r="AF759" s="38">
        <v>32</v>
      </c>
      <c r="AG759" s="44">
        <v>13607.37</v>
      </c>
      <c r="AH759" s="7" t="str">
        <f t="shared" si="23"/>
        <v>no</v>
      </c>
      <c r="AI759" s="7"/>
      <c r="AJ759" s="7"/>
      <c r="AL759" t="s">
        <v>4709</v>
      </c>
      <c r="AM759" s="19">
        <v>13607.37</v>
      </c>
      <c r="AT759" s="7" t="s">
        <v>4709</v>
      </c>
      <c r="AU759" s="47">
        <v>6361.47</v>
      </c>
      <c r="AV759" s="7"/>
      <c r="AW759" s="7"/>
      <c r="BD759" s="7">
        <v>3</v>
      </c>
      <c r="BE759" s="44">
        <v>13607.37</v>
      </c>
      <c r="BF759" s="7"/>
      <c r="BG759" s="47"/>
      <c r="BH759" s="7"/>
      <c r="BJ759" s="38">
        <v>32</v>
      </c>
      <c r="BK759" s="7">
        <v>3</v>
      </c>
      <c r="BL759" s="7" t="str">
        <f t="shared" si="22"/>
        <v>yes</v>
      </c>
      <c r="BM759" s="7">
        <v>1</v>
      </c>
      <c r="BN759" s="7"/>
    </row>
    <row r="760" ht="15.6" spans="2:66">
      <c r="B760" s="24" t="s">
        <v>1518</v>
      </c>
      <c r="G760" s="7" t="s">
        <v>4687</v>
      </c>
      <c r="K760" s="18" t="s">
        <v>4687</v>
      </c>
      <c r="N760" s="7" t="s">
        <v>4688</v>
      </c>
      <c r="Q760" s="7" t="s">
        <v>1522</v>
      </c>
      <c r="R760" s="7"/>
      <c r="U760" s="7">
        <v>10.48</v>
      </c>
      <c r="V760" s="7" t="s">
        <v>4687</v>
      </c>
      <c r="AA760" s="19">
        <v>13588.17</v>
      </c>
      <c r="AF760" s="38">
        <v>47</v>
      </c>
      <c r="AG760" s="44">
        <v>13588.17</v>
      </c>
      <c r="AH760" s="7" t="str">
        <f t="shared" si="23"/>
        <v>no</v>
      </c>
      <c r="AI760" s="7"/>
      <c r="AJ760" s="7"/>
      <c r="AL760" t="s">
        <v>4709</v>
      </c>
      <c r="AM760" s="19">
        <v>13588.17</v>
      </c>
      <c r="AT760" s="7" t="s">
        <v>4709</v>
      </c>
      <c r="AU760" s="47">
        <v>6360.99</v>
      </c>
      <c r="AV760" s="7"/>
      <c r="AW760" s="7"/>
      <c r="BD760" s="7">
        <v>0</v>
      </c>
      <c r="BE760" s="44">
        <v>13588.17</v>
      </c>
      <c r="BF760" s="7"/>
      <c r="BG760" s="47"/>
      <c r="BH760" s="7"/>
      <c r="BJ760" s="38">
        <v>47</v>
      </c>
      <c r="BK760" s="7">
        <v>1</v>
      </c>
      <c r="BL760" s="7" t="str">
        <f t="shared" si="22"/>
        <v>no</v>
      </c>
      <c r="BM760" s="7">
        <v>0</v>
      </c>
      <c r="BN760" s="7"/>
    </row>
    <row r="761" ht="15.6" spans="2:66">
      <c r="B761" s="24" t="s">
        <v>1520</v>
      </c>
      <c r="G761" s="7" t="s">
        <v>4687</v>
      </c>
      <c r="K761" s="18" t="s">
        <v>4689</v>
      </c>
      <c r="N761" s="7" t="s">
        <v>4688</v>
      </c>
      <c r="Q761" s="7" t="s">
        <v>1524</v>
      </c>
      <c r="R761" s="7"/>
      <c r="U761" s="7">
        <v>5.04</v>
      </c>
      <c r="V761" s="7" t="s">
        <v>4687</v>
      </c>
      <c r="AA761" s="19">
        <v>13566.04</v>
      </c>
      <c r="AF761" s="38">
        <v>62</v>
      </c>
      <c r="AG761" s="44">
        <v>13566.04</v>
      </c>
      <c r="AH761" s="7" t="str">
        <f t="shared" si="23"/>
        <v>yes</v>
      </c>
      <c r="AI761" s="7"/>
      <c r="AJ761" s="7"/>
      <c r="AL761" t="s">
        <v>4709</v>
      </c>
      <c r="AM761" s="19">
        <v>13566.04</v>
      </c>
      <c r="AT761" s="7" t="s">
        <v>4709</v>
      </c>
      <c r="AU761" s="47">
        <v>6358.78</v>
      </c>
      <c r="AV761" s="7"/>
      <c r="AW761" s="7"/>
      <c r="BD761" s="7">
        <v>0</v>
      </c>
      <c r="BE761" s="44">
        <v>13566.04</v>
      </c>
      <c r="BF761" s="7"/>
      <c r="BG761" s="47"/>
      <c r="BH761" s="7"/>
      <c r="BJ761" s="38">
        <v>62</v>
      </c>
      <c r="BK761" s="7">
        <v>0</v>
      </c>
      <c r="BL761" s="7" t="str">
        <f t="shared" si="22"/>
        <v>no</v>
      </c>
      <c r="BM761" s="7">
        <v>3</v>
      </c>
      <c r="BN761" s="7"/>
    </row>
    <row r="762" ht="15.6" spans="2:66">
      <c r="B762" s="24" t="s">
        <v>1522</v>
      </c>
      <c r="G762" s="7" t="s">
        <v>4687</v>
      </c>
      <c r="K762" s="18" t="s">
        <v>4687</v>
      </c>
      <c r="N762" s="7" t="s">
        <v>4688</v>
      </c>
      <c r="Q762" s="7" t="s">
        <v>1526</v>
      </c>
      <c r="R762" s="7"/>
      <c r="U762" s="7">
        <v>9.06</v>
      </c>
      <c r="V762" s="7" t="s">
        <v>4687</v>
      </c>
      <c r="AA762" s="19">
        <v>13555</v>
      </c>
      <c r="AF762" s="38">
        <v>62</v>
      </c>
      <c r="AG762" s="44">
        <v>13555</v>
      </c>
      <c r="AH762" s="7" t="str">
        <f t="shared" si="23"/>
        <v>yes</v>
      </c>
      <c r="AI762" s="7"/>
      <c r="AJ762" s="7"/>
      <c r="AL762" t="s">
        <v>4709</v>
      </c>
      <c r="AM762" s="19">
        <v>13555</v>
      </c>
      <c r="AT762" s="7" t="s">
        <v>4709</v>
      </c>
      <c r="AU762" s="47">
        <v>6338.08</v>
      </c>
      <c r="AV762" s="7"/>
      <c r="AW762" s="7"/>
      <c r="BD762" s="7">
        <v>1</v>
      </c>
      <c r="BE762" s="44">
        <v>13555</v>
      </c>
      <c r="BF762" s="7"/>
      <c r="BG762" s="47"/>
      <c r="BH762" s="7"/>
      <c r="BJ762" s="38">
        <v>62</v>
      </c>
      <c r="BK762" s="7">
        <v>0</v>
      </c>
      <c r="BL762" s="7" t="str">
        <f t="shared" si="22"/>
        <v>no</v>
      </c>
      <c r="BM762" s="7">
        <v>0</v>
      </c>
      <c r="BN762" s="7"/>
    </row>
    <row r="763" ht="15.6" spans="2:66">
      <c r="B763" s="24" t="s">
        <v>1524</v>
      </c>
      <c r="G763" s="7" t="s">
        <v>4687</v>
      </c>
      <c r="K763" s="18" t="s">
        <v>4687</v>
      </c>
      <c r="N763" s="7" t="s">
        <v>4688</v>
      </c>
      <c r="Q763" s="7" t="s">
        <v>1528</v>
      </c>
      <c r="R763" s="7"/>
      <c r="U763" s="7">
        <v>11.07</v>
      </c>
      <c r="V763" s="7" t="s">
        <v>4687</v>
      </c>
      <c r="AA763" s="19">
        <v>13511.28</v>
      </c>
      <c r="AF763" s="38">
        <v>37</v>
      </c>
      <c r="AG763" s="44">
        <v>13511.28</v>
      </c>
      <c r="AH763" s="7" t="str">
        <f t="shared" si="23"/>
        <v>no</v>
      </c>
      <c r="AI763" s="7"/>
      <c r="AJ763" s="7"/>
      <c r="AL763" t="s">
        <v>4709</v>
      </c>
      <c r="AM763" s="19">
        <v>13511.28</v>
      </c>
      <c r="AT763" s="7" t="s">
        <v>4709</v>
      </c>
      <c r="AU763" s="47">
        <v>6335.64</v>
      </c>
      <c r="AV763" s="7"/>
      <c r="AW763" s="7"/>
      <c r="BD763" s="7">
        <v>2</v>
      </c>
      <c r="BE763" s="44">
        <v>13511.28</v>
      </c>
      <c r="BF763" s="7"/>
      <c r="BG763" s="47"/>
      <c r="BH763" s="7"/>
      <c r="BJ763" s="38">
        <v>37</v>
      </c>
      <c r="BK763" s="7">
        <v>3</v>
      </c>
      <c r="BL763" s="7" t="str">
        <f t="shared" si="22"/>
        <v>yes</v>
      </c>
      <c r="BM763" s="7">
        <v>0</v>
      </c>
      <c r="BN763" s="7"/>
    </row>
    <row r="764" ht="15.6" spans="2:66">
      <c r="B764" s="24" t="s">
        <v>1526</v>
      </c>
      <c r="G764" s="7" t="s">
        <v>4687</v>
      </c>
      <c r="K764" s="18" t="s">
        <v>4687</v>
      </c>
      <c r="N764" s="7" t="s">
        <v>4688</v>
      </c>
      <c r="Q764" s="7" t="s">
        <v>1530</v>
      </c>
      <c r="R764" s="7"/>
      <c r="U764" s="7">
        <v>10.45</v>
      </c>
      <c r="V764" s="7" t="s">
        <v>4687</v>
      </c>
      <c r="AA764" s="19">
        <v>13480.83</v>
      </c>
      <c r="AF764" s="38">
        <v>62</v>
      </c>
      <c r="AG764" s="44">
        <v>13480.83</v>
      </c>
      <c r="AH764" s="7" t="str">
        <f t="shared" si="23"/>
        <v>yes</v>
      </c>
      <c r="AI764" s="7"/>
      <c r="AJ764" s="7"/>
      <c r="AL764" t="s">
        <v>4713</v>
      </c>
      <c r="AM764" s="19">
        <v>13480.83</v>
      </c>
      <c r="AT764" s="7" t="s">
        <v>4709</v>
      </c>
      <c r="AU764" s="47">
        <v>6334.34</v>
      </c>
      <c r="AV764" s="7"/>
      <c r="AW764" s="7"/>
      <c r="BD764" s="7">
        <v>1</v>
      </c>
      <c r="BE764" s="44">
        <v>13480.83</v>
      </c>
      <c r="BF764" s="7"/>
      <c r="BG764" s="47"/>
      <c r="BH764" s="7"/>
      <c r="BJ764" s="38">
        <v>62</v>
      </c>
      <c r="BK764" s="7">
        <v>0</v>
      </c>
      <c r="BL764" s="7" t="str">
        <f t="shared" si="22"/>
        <v>no</v>
      </c>
      <c r="BM764" s="7">
        <v>2</v>
      </c>
      <c r="BN764" s="7"/>
    </row>
    <row r="765" ht="15.6" spans="2:66">
      <c r="B765" s="24" t="s">
        <v>1528</v>
      </c>
      <c r="G765" s="7" t="s">
        <v>4687</v>
      </c>
      <c r="K765" s="18" t="s">
        <v>4689</v>
      </c>
      <c r="N765" s="7">
        <v>1</v>
      </c>
      <c r="Q765" s="7" t="s">
        <v>1532</v>
      </c>
      <c r="R765" s="7"/>
      <c r="U765" s="7">
        <v>8.63</v>
      </c>
      <c r="V765" s="7" t="s">
        <v>4687</v>
      </c>
      <c r="AA765" s="19">
        <v>13472.19</v>
      </c>
      <c r="AF765" s="38">
        <v>62</v>
      </c>
      <c r="AG765" s="44">
        <v>13472.19</v>
      </c>
      <c r="AH765" s="7" t="str">
        <f t="shared" si="23"/>
        <v>yes</v>
      </c>
      <c r="AI765" s="7"/>
      <c r="AJ765" s="7"/>
      <c r="AL765" t="s">
        <v>4709</v>
      </c>
      <c r="AM765" s="19">
        <v>13472.19</v>
      </c>
      <c r="AT765" s="7" t="s">
        <v>4709</v>
      </c>
      <c r="AU765" s="47">
        <v>6313.76</v>
      </c>
      <c r="AV765" s="7"/>
      <c r="AW765" s="7"/>
      <c r="BD765" s="7">
        <v>0</v>
      </c>
      <c r="BE765" s="44">
        <v>13472.19</v>
      </c>
      <c r="BF765" s="7"/>
      <c r="BG765" s="47"/>
      <c r="BH765" s="7"/>
      <c r="BJ765" s="38">
        <v>62</v>
      </c>
      <c r="BK765" s="7">
        <v>0</v>
      </c>
      <c r="BL765" s="7" t="str">
        <f t="shared" si="22"/>
        <v>no</v>
      </c>
      <c r="BM765" s="7">
        <v>0</v>
      </c>
      <c r="BN765" s="7"/>
    </row>
    <row r="766" ht="15.6" spans="2:66">
      <c r="B766" s="24" t="s">
        <v>1530</v>
      </c>
      <c r="G766" s="7" t="s">
        <v>4687</v>
      </c>
      <c r="K766" s="18" t="s">
        <v>4689</v>
      </c>
      <c r="N766" s="7">
        <v>2</v>
      </c>
      <c r="Q766" s="7" t="s">
        <v>1534</v>
      </c>
      <c r="R766" s="7"/>
      <c r="U766" s="7">
        <v>5.28</v>
      </c>
      <c r="V766" s="7" t="s">
        <v>4687</v>
      </c>
      <c r="AA766" s="19">
        <v>13470.86</v>
      </c>
      <c r="AF766" s="38">
        <v>62</v>
      </c>
      <c r="AG766" s="44">
        <v>13470.86</v>
      </c>
      <c r="AH766" s="7" t="str">
        <f t="shared" si="23"/>
        <v>yes</v>
      </c>
      <c r="AI766" s="7"/>
      <c r="AJ766" s="7"/>
      <c r="AL766" t="s">
        <v>4709</v>
      </c>
      <c r="AM766" s="19">
        <v>13470.86</v>
      </c>
      <c r="AT766" s="7" t="s">
        <v>4709</v>
      </c>
      <c r="AU766" s="47">
        <v>6311.95</v>
      </c>
      <c r="AV766" s="7"/>
      <c r="AW766" s="7"/>
      <c r="BD766" s="7">
        <v>1</v>
      </c>
      <c r="BE766" s="44">
        <v>13470.86</v>
      </c>
      <c r="BF766" s="7"/>
      <c r="BG766" s="47"/>
      <c r="BH766" s="7"/>
      <c r="BJ766" s="38">
        <v>62</v>
      </c>
      <c r="BK766" s="7">
        <v>0</v>
      </c>
      <c r="BL766" s="7" t="str">
        <f t="shared" si="22"/>
        <v>no</v>
      </c>
      <c r="BM766" s="7">
        <v>3</v>
      </c>
      <c r="BN766" s="7"/>
    </row>
    <row r="767" ht="15.6" spans="2:66">
      <c r="B767" s="24" t="s">
        <v>1532</v>
      </c>
      <c r="G767" s="7" t="s">
        <v>4687</v>
      </c>
      <c r="K767" s="18" t="s">
        <v>4689</v>
      </c>
      <c r="N767" s="7">
        <v>2</v>
      </c>
      <c r="Q767" s="7" t="s">
        <v>1536</v>
      </c>
      <c r="R767" s="7"/>
      <c r="U767" s="7">
        <v>7.49</v>
      </c>
      <c r="V767" s="7" t="s">
        <v>4687</v>
      </c>
      <c r="AA767" s="19">
        <v>13470.8</v>
      </c>
      <c r="AF767" s="38">
        <v>47</v>
      </c>
      <c r="AG767" s="44">
        <v>13470.8</v>
      </c>
      <c r="AH767" s="7" t="str">
        <f t="shared" si="23"/>
        <v>no</v>
      </c>
      <c r="AI767" s="7"/>
      <c r="AJ767" s="7"/>
      <c r="AL767" t="s">
        <v>4709</v>
      </c>
      <c r="AM767" s="19">
        <v>13470.8</v>
      </c>
      <c r="AT767" s="7" t="s">
        <v>4709</v>
      </c>
      <c r="AU767" s="47">
        <v>6311.11</v>
      </c>
      <c r="AV767" s="7"/>
      <c r="AW767" s="7"/>
      <c r="BD767" s="7">
        <v>2</v>
      </c>
      <c r="BE767" s="44">
        <v>13470.8</v>
      </c>
      <c r="BF767" s="7"/>
      <c r="BG767" s="47"/>
      <c r="BH767" s="7"/>
      <c r="BJ767" s="38">
        <v>47</v>
      </c>
      <c r="BK767" s="7">
        <v>1</v>
      </c>
      <c r="BL767" s="7" t="str">
        <f t="shared" si="22"/>
        <v>no</v>
      </c>
      <c r="BM767" s="7">
        <v>3</v>
      </c>
      <c r="BN767" s="7"/>
    </row>
    <row r="768" ht="15.6" spans="2:66">
      <c r="B768" s="24" t="s">
        <v>1534</v>
      </c>
      <c r="G768" s="7" t="s">
        <v>4687</v>
      </c>
      <c r="K768" s="18" t="s">
        <v>4687</v>
      </c>
      <c r="N768" s="7" t="s">
        <v>4688</v>
      </c>
      <c r="Q768" s="7" t="s">
        <v>1538</v>
      </c>
      <c r="R768" s="7"/>
      <c r="U768" s="7">
        <v>4.27</v>
      </c>
      <c r="V768" s="7" t="s">
        <v>4687</v>
      </c>
      <c r="AA768" s="19">
        <v>13465.8</v>
      </c>
      <c r="AF768" s="38">
        <v>56</v>
      </c>
      <c r="AG768" s="44">
        <v>13465.8</v>
      </c>
      <c r="AH768" s="7" t="str">
        <f t="shared" si="23"/>
        <v>yes</v>
      </c>
      <c r="AI768" s="7"/>
      <c r="AJ768" s="7"/>
      <c r="AL768" t="s">
        <v>4713</v>
      </c>
      <c r="AM768" s="19">
        <v>13465.8</v>
      </c>
      <c r="AT768" s="7" t="s">
        <v>4709</v>
      </c>
      <c r="AU768" s="47">
        <v>6305.61</v>
      </c>
      <c r="AV768" s="7"/>
      <c r="AW768" s="7"/>
      <c r="BD768" s="7">
        <v>2</v>
      </c>
      <c r="BE768" s="44">
        <v>13465.8</v>
      </c>
      <c r="BF768" s="7"/>
      <c r="BG768" s="47"/>
      <c r="BH768" s="7"/>
      <c r="BJ768" s="38">
        <v>56</v>
      </c>
      <c r="BK768" s="7">
        <v>3</v>
      </c>
      <c r="BL768" s="7" t="str">
        <f t="shared" si="22"/>
        <v>no</v>
      </c>
      <c r="BM768" s="7">
        <v>1</v>
      </c>
      <c r="BN768" s="7"/>
    </row>
    <row r="769" ht="15.6" spans="2:66">
      <c r="B769" s="24" t="s">
        <v>1536</v>
      </c>
      <c r="G769" s="7" t="s">
        <v>4687</v>
      </c>
      <c r="K769" s="18" t="s">
        <v>4689</v>
      </c>
      <c r="N769" s="7">
        <v>2</v>
      </c>
      <c r="Q769" s="7" t="s">
        <v>1540</v>
      </c>
      <c r="R769" s="7"/>
      <c r="U769" s="7">
        <v>9.22</v>
      </c>
      <c r="V769" s="7" t="s">
        <v>4687</v>
      </c>
      <c r="AA769" s="19">
        <v>13462.52</v>
      </c>
      <c r="AF769" s="38">
        <v>61</v>
      </c>
      <c r="AG769" s="44">
        <v>13462.52</v>
      </c>
      <c r="AH769" s="7" t="str">
        <f t="shared" si="23"/>
        <v>yes</v>
      </c>
      <c r="AI769" s="7"/>
      <c r="AJ769" s="7"/>
      <c r="AL769" t="s">
        <v>4709</v>
      </c>
      <c r="AM769" s="19">
        <v>13462.52</v>
      </c>
      <c r="AT769" s="7" t="s">
        <v>4709</v>
      </c>
      <c r="AU769" s="47">
        <v>6302.23</v>
      </c>
      <c r="AV769" s="7"/>
      <c r="AW769" s="7"/>
      <c r="BD769" s="7">
        <v>0</v>
      </c>
      <c r="BE769" s="44">
        <v>13462.52</v>
      </c>
      <c r="BF769" s="7"/>
      <c r="BG769" s="47"/>
      <c r="BH769" s="7"/>
      <c r="BJ769" s="38">
        <v>61</v>
      </c>
      <c r="BK769" s="7">
        <v>0</v>
      </c>
      <c r="BL769" s="7" t="str">
        <f t="shared" si="22"/>
        <v>no</v>
      </c>
      <c r="BM769" s="7">
        <v>0</v>
      </c>
      <c r="BN769" s="7"/>
    </row>
    <row r="770" ht="15.6" spans="2:66">
      <c r="B770" s="24" t="s">
        <v>1538</v>
      </c>
      <c r="G770" s="7" t="s">
        <v>4687</v>
      </c>
      <c r="K770" s="18" t="s">
        <v>4687</v>
      </c>
      <c r="N770" s="7">
        <v>1</v>
      </c>
      <c r="Q770" s="7" t="s">
        <v>1542</v>
      </c>
      <c r="R770" s="7"/>
      <c r="U770" s="7">
        <v>5.99</v>
      </c>
      <c r="V770" s="7" t="s">
        <v>4687</v>
      </c>
      <c r="AA770" s="19">
        <v>13457.96</v>
      </c>
      <c r="AF770" s="38">
        <v>28</v>
      </c>
      <c r="AG770" s="44">
        <v>13457.96</v>
      </c>
      <c r="AH770" s="7" t="str">
        <f t="shared" si="23"/>
        <v>no</v>
      </c>
      <c r="AI770" s="7"/>
      <c r="AJ770" s="7"/>
      <c r="AL770" t="s">
        <v>4709</v>
      </c>
      <c r="AM770" s="19">
        <v>13457.96</v>
      </c>
      <c r="AT770" s="7" t="s">
        <v>4709</v>
      </c>
      <c r="AU770" s="47">
        <v>6293.63</v>
      </c>
      <c r="AV770" s="7"/>
      <c r="AW770" s="7"/>
      <c r="BD770" s="7">
        <v>0</v>
      </c>
      <c r="BE770" s="44">
        <v>13457.96</v>
      </c>
      <c r="BF770" s="7"/>
      <c r="BG770" s="47"/>
      <c r="BH770" s="7"/>
      <c r="BJ770" s="38">
        <v>28</v>
      </c>
      <c r="BK770" s="7">
        <v>0</v>
      </c>
      <c r="BL770" s="7" t="str">
        <f t="shared" ref="BL770:BL833" si="24">IF(BJ770&lt;40,"yes","no")</f>
        <v>yes</v>
      </c>
      <c r="BM770" s="7">
        <v>0</v>
      </c>
      <c r="BN770" s="7"/>
    </row>
    <row r="771" ht="15.6" spans="2:66">
      <c r="B771" s="24" t="s">
        <v>1540</v>
      </c>
      <c r="G771" s="7" t="s">
        <v>4687</v>
      </c>
      <c r="K771" s="18" t="s">
        <v>4689</v>
      </c>
      <c r="N771" s="7">
        <v>2</v>
      </c>
      <c r="Q771" s="7" t="s">
        <v>1544</v>
      </c>
      <c r="R771" s="7"/>
      <c r="U771" s="7">
        <v>5.86</v>
      </c>
      <c r="V771" s="7" t="s">
        <v>4687</v>
      </c>
      <c r="AA771" s="19">
        <v>13451.12</v>
      </c>
      <c r="AF771" s="38">
        <v>61</v>
      </c>
      <c r="AG771" s="44">
        <v>13451.12</v>
      </c>
      <c r="AH771" s="7" t="str">
        <f t="shared" ref="AH771:AH834" si="25">IF(AF771&gt;50,"yes","no")</f>
        <v>yes</v>
      </c>
      <c r="AI771" s="7"/>
      <c r="AJ771" s="7"/>
      <c r="AL771" t="s">
        <v>4709</v>
      </c>
      <c r="AM771" s="19">
        <v>13451.12</v>
      </c>
      <c r="AT771" s="7" t="s">
        <v>4709</v>
      </c>
      <c r="AU771" s="47">
        <v>6289.75</v>
      </c>
      <c r="AV771" s="7"/>
      <c r="AW771" s="7"/>
      <c r="BD771" s="7">
        <v>3</v>
      </c>
      <c r="BE771" s="44">
        <v>13451.12</v>
      </c>
      <c r="BF771" s="7"/>
      <c r="BG771" s="47"/>
      <c r="BH771" s="7"/>
      <c r="BJ771" s="38">
        <v>61</v>
      </c>
      <c r="BK771" s="7">
        <v>0</v>
      </c>
      <c r="BL771" s="7" t="str">
        <f t="shared" si="24"/>
        <v>no</v>
      </c>
      <c r="BM771" s="7">
        <v>0</v>
      </c>
      <c r="BN771" s="7"/>
    </row>
    <row r="772" ht="15.6" spans="2:66">
      <c r="B772" s="24" t="s">
        <v>1542</v>
      </c>
      <c r="G772" s="7" t="s">
        <v>4687</v>
      </c>
      <c r="K772" s="18" t="s">
        <v>4689</v>
      </c>
      <c r="N772" s="7">
        <v>2</v>
      </c>
      <c r="Q772" s="7" t="s">
        <v>1546</v>
      </c>
      <c r="R772" s="7"/>
      <c r="U772" s="7">
        <v>5.19</v>
      </c>
      <c r="V772" s="7" t="s">
        <v>4687</v>
      </c>
      <c r="AA772" s="19">
        <v>13440.7</v>
      </c>
      <c r="AF772" s="38">
        <v>30</v>
      </c>
      <c r="AG772" s="44">
        <v>13440.7</v>
      </c>
      <c r="AH772" s="7" t="str">
        <f t="shared" si="25"/>
        <v>no</v>
      </c>
      <c r="AI772" s="7"/>
      <c r="AJ772" s="7"/>
      <c r="AL772" t="s">
        <v>4709</v>
      </c>
      <c r="AM772" s="19">
        <v>13440.7</v>
      </c>
      <c r="AT772" s="7" t="s">
        <v>4709</v>
      </c>
      <c r="AU772" s="47">
        <v>6282.24</v>
      </c>
      <c r="AV772" s="7"/>
      <c r="AW772" s="7"/>
      <c r="BD772" s="7">
        <v>2</v>
      </c>
      <c r="BE772" s="44">
        <v>13440.7</v>
      </c>
      <c r="BF772" s="7"/>
      <c r="BG772" s="47"/>
      <c r="BH772" s="7"/>
      <c r="BJ772" s="38">
        <v>30</v>
      </c>
      <c r="BK772" s="7">
        <v>0</v>
      </c>
      <c r="BL772" s="7" t="str">
        <f t="shared" si="24"/>
        <v>yes</v>
      </c>
      <c r="BM772" s="7">
        <v>3</v>
      </c>
      <c r="BN772" s="7"/>
    </row>
    <row r="773" ht="15.6" spans="2:66">
      <c r="B773" s="24" t="s">
        <v>1544</v>
      </c>
      <c r="G773" s="7" t="s">
        <v>4687</v>
      </c>
      <c r="K773" s="18" t="s">
        <v>4689</v>
      </c>
      <c r="N773" s="7">
        <v>2</v>
      </c>
      <c r="Q773" s="7" t="s">
        <v>1548</v>
      </c>
      <c r="R773" s="7"/>
      <c r="U773" s="7">
        <v>4.37</v>
      </c>
      <c r="V773" s="7" t="s">
        <v>4687</v>
      </c>
      <c r="AA773" s="19">
        <v>13430.27</v>
      </c>
      <c r="AF773" s="38">
        <v>63</v>
      </c>
      <c r="AG773" s="44">
        <v>13430.27</v>
      </c>
      <c r="AH773" s="7" t="str">
        <f t="shared" si="25"/>
        <v>yes</v>
      </c>
      <c r="AI773" s="7"/>
      <c r="AJ773" s="7"/>
      <c r="AL773" t="s">
        <v>4709</v>
      </c>
      <c r="AM773" s="19">
        <v>13430.27</v>
      </c>
      <c r="AT773" s="7" t="s">
        <v>4709</v>
      </c>
      <c r="AU773" s="47">
        <v>6276.3</v>
      </c>
      <c r="AV773" s="7"/>
      <c r="AW773" s="7"/>
      <c r="BD773" s="7">
        <v>1</v>
      </c>
      <c r="BE773" s="44">
        <v>13430.27</v>
      </c>
      <c r="BF773" s="7"/>
      <c r="BG773" s="47"/>
      <c r="BH773" s="7"/>
      <c r="BJ773" s="38">
        <v>63</v>
      </c>
      <c r="BK773" s="7">
        <v>0</v>
      </c>
      <c r="BL773" s="7" t="str">
        <f t="shared" si="24"/>
        <v>no</v>
      </c>
      <c r="BM773" s="7">
        <v>0</v>
      </c>
      <c r="BN773" s="7"/>
    </row>
    <row r="774" ht="15.6" spans="2:66">
      <c r="B774" s="24" t="s">
        <v>1546</v>
      </c>
      <c r="G774" s="7" t="s">
        <v>4687</v>
      </c>
      <c r="K774" s="18" t="s">
        <v>4687</v>
      </c>
      <c r="N774" s="7">
        <v>1</v>
      </c>
      <c r="Q774" s="7" t="s">
        <v>1550</v>
      </c>
      <c r="R774" s="7"/>
      <c r="U774" s="7">
        <v>5.32</v>
      </c>
      <c r="V774" s="7" t="s">
        <v>4687</v>
      </c>
      <c r="AA774" s="19">
        <v>13429.04</v>
      </c>
      <c r="AF774" s="38">
        <v>63</v>
      </c>
      <c r="AG774" s="44">
        <v>13429.04</v>
      </c>
      <c r="AH774" s="7" t="str">
        <f t="shared" si="25"/>
        <v>yes</v>
      </c>
      <c r="AI774" s="7"/>
      <c r="AJ774" s="7"/>
      <c r="AL774" t="s">
        <v>4710</v>
      </c>
      <c r="AM774" s="19">
        <v>13429.04</v>
      </c>
      <c r="AT774" s="7" t="s">
        <v>4709</v>
      </c>
      <c r="AU774" s="47">
        <v>6269.33</v>
      </c>
      <c r="AV774" s="7"/>
      <c r="AW774" s="7"/>
      <c r="BD774" s="7">
        <v>3</v>
      </c>
      <c r="BE774" s="44">
        <v>13429.04</v>
      </c>
      <c r="BF774" s="7"/>
      <c r="BG774" s="47"/>
      <c r="BH774" s="7"/>
      <c r="BJ774" s="38">
        <v>63</v>
      </c>
      <c r="BK774" s="7">
        <v>0</v>
      </c>
      <c r="BL774" s="7" t="str">
        <f t="shared" si="24"/>
        <v>no</v>
      </c>
      <c r="BM774" s="7">
        <v>0</v>
      </c>
      <c r="BN774" s="7"/>
    </row>
    <row r="775" ht="15.6" spans="2:66">
      <c r="B775" s="24" t="s">
        <v>1548</v>
      </c>
      <c r="G775" s="7" t="s">
        <v>4690</v>
      </c>
      <c r="K775" s="18" t="s">
        <v>4687</v>
      </c>
      <c r="N775" s="7">
        <v>1</v>
      </c>
      <c r="Q775" s="7" t="s">
        <v>1552</v>
      </c>
      <c r="R775" s="7"/>
      <c r="U775" s="7">
        <v>5.64</v>
      </c>
      <c r="V775" s="7" t="s">
        <v>4687</v>
      </c>
      <c r="AA775" s="19">
        <v>13417.05</v>
      </c>
      <c r="AF775" s="38">
        <v>63</v>
      </c>
      <c r="AG775" s="44">
        <v>13417.05</v>
      </c>
      <c r="AH775" s="7" t="str">
        <f t="shared" si="25"/>
        <v>yes</v>
      </c>
      <c r="AI775" s="7"/>
      <c r="AJ775" s="7"/>
      <c r="AL775" t="s">
        <v>4710</v>
      </c>
      <c r="AM775" s="19">
        <v>13417.05</v>
      </c>
      <c r="AT775" s="7" t="s">
        <v>4709</v>
      </c>
      <c r="AU775" s="47">
        <v>6261.2</v>
      </c>
      <c r="AV775" s="7"/>
      <c r="AW775" s="7"/>
      <c r="BD775" s="7">
        <v>2</v>
      </c>
      <c r="BE775" s="44">
        <v>13417.05</v>
      </c>
      <c r="BF775" s="7"/>
      <c r="BG775" s="47"/>
      <c r="BH775" s="7"/>
      <c r="BJ775" s="38">
        <v>63</v>
      </c>
      <c r="BK775" s="7">
        <v>0</v>
      </c>
      <c r="BL775" s="7" t="str">
        <f t="shared" si="24"/>
        <v>no</v>
      </c>
      <c r="BM775" s="7">
        <v>3</v>
      </c>
      <c r="BN775" s="7"/>
    </row>
    <row r="776" ht="15.6" spans="2:66">
      <c r="B776" s="24" t="s">
        <v>1550</v>
      </c>
      <c r="G776" s="7" t="s">
        <v>4687</v>
      </c>
      <c r="K776" s="18" t="s">
        <v>4689</v>
      </c>
      <c r="N776" s="7">
        <v>1</v>
      </c>
      <c r="Q776" s="7" t="s">
        <v>1554</v>
      </c>
      <c r="R776" s="7"/>
      <c r="U776" s="7">
        <v>5.59</v>
      </c>
      <c r="V776" s="7" t="s">
        <v>4687</v>
      </c>
      <c r="AA776" s="19">
        <v>13415.04</v>
      </c>
      <c r="AF776" s="38">
        <v>38</v>
      </c>
      <c r="AG776" s="44">
        <v>13415.04</v>
      </c>
      <c r="AH776" s="7" t="str">
        <f t="shared" si="25"/>
        <v>no</v>
      </c>
      <c r="AI776" s="7"/>
      <c r="AJ776" s="7"/>
      <c r="AL776" t="s">
        <v>4709</v>
      </c>
      <c r="AM776" s="19">
        <v>13415.04</v>
      </c>
      <c r="AT776" s="7" t="s">
        <v>4709</v>
      </c>
      <c r="AU776" s="47">
        <v>6255.38</v>
      </c>
      <c r="AV776" s="7"/>
      <c r="AW776" s="7"/>
      <c r="BD776" s="7">
        <v>2</v>
      </c>
      <c r="BE776" s="44">
        <v>13415.04</v>
      </c>
      <c r="BF776" s="7"/>
      <c r="BG776" s="47"/>
      <c r="BH776" s="7"/>
      <c r="BJ776" s="38">
        <v>38</v>
      </c>
      <c r="BK776" s="7">
        <v>3</v>
      </c>
      <c r="BL776" s="7" t="str">
        <f t="shared" si="24"/>
        <v>yes</v>
      </c>
      <c r="BM776" s="7">
        <v>0</v>
      </c>
      <c r="BN776" s="7"/>
    </row>
    <row r="777" ht="15.6" spans="2:66">
      <c r="B777" s="24" t="s">
        <v>1552</v>
      </c>
      <c r="G777" s="7" t="s">
        <v>4687</v>
      </c>
      <c r="K777" s="18" t="s">
        <v>4687</v>
      </c>
      <c r="N777" s="7" t="s">
        <v>4688</v>
      </c>
      <c r="Q777" s="7" t="s">
        <v>1556</v>
      </c>
      <c r="R777" s="7"/>
      <c r="U777" s="7">
        <v>5.29</v>
      </c>
      <c r="V777" s="7" t="s">
        <v>4687</v>
      </c>
      <c r="AA777" s="19">
        <v>13412.97</v>
      </c>
      <c r="AF777" s="38">
        <v>43</v>
      </c>
      <c r="AG777" s="44">
        <v>13412.97</v>
      </c>
      <c r="AH777" s="7" t="str">
        <f t="shared" si="25"/>
        <v>no</v>
      </c>
      <c r="AI777" s="7"/>
      <c r="AJ777" s="7"/>
      <c r="AL777" t="s">
        <v>4709</v>
      </c>
      <c r="AM777" s="19">
        <v>13412.97</v>
      </c>
      <c r="AT777" s="7" t="s">
        <v>4709</v>
      </c>
      <c r="AU777" s="47">
        <v>6254.13</v>
      </c>
      <c r="AV777" s="7"/>
      <c r="AW777" s="7"/>
      <c r="BD777" s="7">
        <v>1</v>
      </c>
      <c r="BE777" s="44">
        <v>13412.97</v>
      </c>
      <c r="BF777" s="7"/>
      <c r="BG777" s="47"/>
      <c r="BH777" s="7"/>
      <c r="BJ777" s="38">
        <v>43</v>
      </c>
      <c r="BK777" s="7">
        <v>2</v>
      </c>
      <c r="BL777" s="7" t="str">
        <f t="shared" si="24"/>
        <v>no</v>
      </c>
      <c r="BM777" s="7">
        <v>0</v>
      </c>
      <c r="BN777" s="7"/>
    </row>
    <row r="778" ht="15.6" spans="2:66">
      <c r="B778" s="24" t="s">
        <v>1554</v>
      </c>
      <c r="G778" s="7" t="s">
        <v>4687</v>
      </c>
      <c r="K778" s="18" t="s">
        <v>4687</v>
      </c>
      <c r="N778" s="7" t="s">
        <v>4688</v>
      </c>
      <c r="Q778" s="7" t="s">
        <v>1558</v>
      </c>
      <c r="R778" s="7"/>
      <c r="U778" s="7">
        <v>6.65</v>
      </c>
      <c r="V778" s="7" t="s">
        <v>4687</v>
      </c>
      <c r="AA778" s="19">
        <v>13405.39</v>
      </c>
      <c r="AF778" s="38">
        <v>59</v>
      </c>
      <c r="AG778" s="44">
        <v>13405.39</v>
      </c>
      <c r="AH778" s="7" t="str">
        <f t="shared" si="25"/>
        <v>yes</v>
      </c>
      <c r="AI778" s="7"/>
      <c r="AJ778" s="7"/>
      <c r="AL778" t="s">
        <v>4709</v>
      </c>
      <c r="AM778" s="19">
        <v>13405.39</v>
      </c>
      <c r="AT778" s="7" t="s">
        <v>4709</v>
      </c>
      <c r="AU778" s="47">
        <v>6253.85</v>
      </c>
      <c r="AV778" s="7"/>
      <c r="AW778" s="7"/>
      <c r="BD778" s="7">
        <v>0</v>
      </c>
      <c r="BE778" s="44">
        <v>13405.39</v>
      </c>
      <c r="BF778" s="7"/>
      <c r="BG778" s="47"/>
      <c r="BH778" s="7"/>
      <c r="BJ778" s="38">
        <v>59</v>
      </c>
      <c r="BK778" s="7">
        <v>0</v>
      </c>
      <c r="BL778" s="7" t="str">
        <f t="shared" si="24"/>
        <v>no</v>
      </c>
      <c r="BM778" s="7">
        <v>3</v>
      </c>
      <c r="BN778" s="7"/>
    </row>
    <row r="779" ht="15.6" spans="2:66">
      <c r="B779" s="24" t="s">
        <v>1556</v>
      </c>
      <c r="G779" s="7" t="s">
        <v>4687</v>
      </c>
      <c r="K779" s="18" t="s">
        <v>4689</v>
      </c>
      <c r="N779" s="7" t="s">
        <v>4688</v>
      </c>
      <c r="Q779" s="7" t="s">
        <v>1560</v>
      </c>
      <c r="R779" s="7"/>
      <c r="U779" s="7">
        <v>5.68</v>
      </c>
      <c r="V779" s="7" t="s">
        <v>4687</v>
      </c>
      <c r="AA779" s="19">
        <v>13393.76</v>
      </c>
      <c r="AF779" s="38">
        <v>32</v>
      </c>
      <c r="AG779" s="44">
        <v>13393.76</v>
      </c>
      <c r="AH779" s="7" t="str">
        <f t="shared" si="25"/>
        <v>no</v>
      </c>
      <c r="AI779" s="7"/>
      <c r="AJ779" s="7"/>
      <c r="AL779" t="s">
        <v>4709</v>
      </c>
      <c r="AM779" s="19">
        <v>13393.76</v>
      </c>
      <c r="AT779" s="7" t="s">
        <v>4709</v>
      </c>
      <c r="AU779" s="47">
        <v>6250.44</v>
      </c>
      <c r="AV779" s="7"/>
      <c r="AW779" s="7"/>
      <c r="BD779" s="7">
        <v>0</v>
      </c>
      <c r="BE779" s="44">
        <v>13393.76</v>
      </c>
      <c r="BF779" s="7"/>
      <c r="BG779" s="47"/>
      <c r="BH779" s="7"/>
      <c r="BJ779" s="38">
        <v>32</v>
      </c>
      <c r="BK779" s="7">
        <v>3</v>
      </c>
      <c r="BL779" s="7" t="str">
        <f t="shared" si="24"/>
        <v>yes</v>
      </c>
      <c r="BM779" s="7">
        <v>2</v>
      </c>
      <c r="BN779" s="7"/>
    </row>
    <row r="780" ht="15.6" spans="2:66">
      <c r="B780" s="24" t="s">
        <v>1558</v>
      </c>
      <c r="G780" s="7" t="s">
        <v>4687</v>
      </c>
      <c r="K780" s="18" t="s">
        <v>4687</v>
      </c>
      <c r="N780" s="7" t="s">
        <v>4688</v>
      </c>
      <c r="Q780" s="7" t="s">
        <v>1562</v>
      </c>
      <c r="R780" s="7"/>
      <c r="U780" s="7">
        <v>4.49</v>
      </c>
      <c r="V780" s="7" t="s">
        <v>4687</v>
      </c>
      <c r="AA780" s="19">
        <v>13390.56</v>
      </c>
      <c r="AF780" s="38">
        <v>62</v>
      </c>
      <c r="AG780" s="44">
        <v>13390.56</v>
      </c>
      <c r="AH780" s="7" t="str">
        <f t="shared" si="25"/>
        <v>yes</v>
      </c>
      <c r="AI780" s="7"/>
      <c r="AJ780" s="7"/>
      <c r="AL780" t="s">
        <v>4709</v>
      </c>
      <c r="AM780" s="19">
        <v>13390.56</v>
      </c>
      <c r="AT780" s="7" t="s">
        <v>4709</v>
      </c>
      <c r="AU780" s="47">
        <v>6238.3</v>
      </c>
      <c r="AV780" s="7"/>
      <c r="AW780" s="7"/>
      <c r="BD780" s="7">
        <v>1</v>
      </c>
      <c r="BE780" s="44">
        <v>13390.56</v>
      </c>
      <c r="BF780" s="7"/>
      <c r="BG780" s="47"/>
      <c r="BH780" s="7"/>
      <c r="BJ780" s="38">
        <v>62</v>
      </c>
      <c r="BK780" s="7">
        <v>0</v>
      </c>
      <c r="BL780" s="7" t="str">
        <f t="shared" si="24"/>
        <v>no</v>
      </c>
      <c r="BM780" s="7">
        <v>0</v>
      </c>
      <c r="BN780" s="7"/>
    </row>
    <row r="781" ht="15.6" spans="2:66">
      <c r="B781" s="24" t="s">
        <v>1560</v>
      </c>
      <c r="G781" s="7" t="s">
        <v>4687</v>
      </c>
      <c r="K781" s="18" t="s">
        <v>4687</v>
      </c>
      <c r="N781" s="7" t="s">
        <v>4688</v>
      </c>
      <c r="Q781" s="7" t="s">
        <v>1564</v>
      </c>
      <c r="R781" s="7"/>
      <c r="U781" s="7">
        <v>6.9</v>
      </c>
      <c r="V781" s="7" t="s">
        <v>4687</v>
      </c>
      <c r="AA781" s="19">
        <v>13383.67</v>
      </c>
      <c r="AF781" s="38">
        <v>46</v>
      </c>
      <c r="AG781" s="44">
        <v>13383.67</v>
      </c>
      <c r="AH781" s="7" t="str">
        <f t="shared" si="25"/>
        <v>no</v>
      </c>
      <c r="AI781" s="7"/>
      <c r="AJ781" s="7"/>
      <c r="AL781" t="s">
        <v>4709</v>
      </c>
      <c r="AM781" s="19">
        <v>13383.67</v>
      </c>
      <c r="AT781" s="7" t="s">
        <v>4709</v>
      </c>
      <c r="AU781" s="47">
        <v>6236.95</v>
      </c>
      <c r="AV781" s="7"/>
      <c r="AW781" s="7"/>
      <c r="BD781" s="7">
        <v>1</v>
      </c>
      <c r="BE781" s="44">
        <v>13383.67</v>
      </c>
      <c r="BF781" s="7"/>
      <c r="BG781" s="47"/>
      <c r="BH781" s="7"/>
      <c r="BJ781" s="38">
        <v>46</v>
      </c>
      <c r="BK781" s="7">
        <v>2</v>
      </c>
      <c r="BL781" s="7" t="str">
        <f t="shared" si="24"/>
        <v>no</v>
      </c>
      <c r="BM781" s="7">
        <v>3</v>
      </c>
      <c r="BN781" s="7"/>
    </row>
    <row r="782" ht="15.6" spans="2:66">
      <c r="B782" s="24" t="s">
        <v>1562</v>
      </c>
      <c r="G782" s="7" t="s">
        <v>4687</v>
      </c>
      <c r="K782" s="18" t="s">
        <v>4687</v>
      </c>
      <c r="N782" s="7" t="s">
        <v>4688</v>
      </c>
      <c r="Q782" s="7" t="s">
        <v>1566</v>
      </c>
      <c r="R782" s="7"/>
      <c r="U782" s="7">
        <v>11.52</v>
      </c>
      <c r="V782" s="7" t="s">
        <v>4687</v>
      </c>
      <c r="AA782" s="19">
        <v>13377.41</v>
      </c>
      <c r="AF782" s="38">
        <v>28</v>
      </c>
      <c r="AG782" s="44">
        <v>13377.41</v>
      </c>
      <c r="AH782" s="7" t="str">
        <f t="shared" si="25"/>
        <v>no</v>
      </c>
      <c r="AI782" s="7"/>
      <c r="AJ782" s="7"/>
      <c r="AL782" t="s">
        <v>4709</v>
      </c>
      <c r="AM782" s="19">
        <v>13377.41</v>
      </c>
      <c r="AT782" s="7" t="s">
        <v>4709</v>
      </c>
      <c r="AU782" s="47">
        <v>6219.93</v>
      </c>
      <c r="AV782" s="7"/>
      <c r="AW782" s="7"/>
      <c r="BD782" s="7">
        <v>0</v>
      </c>
      <c r="BE782" s="44">
        <v>13377.41</v>
      </c>
      <c r="BF782" s="7"/>
      <c r="BG782" s="47"/>
      <c r="BH782" s="7"/>
      <c r="BJ782" s="38">
        <v>28</v>
      </c>
      <c r="BK782" s="7">
        <v>0</v>
      </c>
      <c r="BL782" s="7" t="str">
        <f t="shared" si="24"/>
        <v>yes</v>
      </c>
      <c r="BM782" s="7">
        <v>1</v>
      </c>
      <c r="BN782" s="7"/>
    </row>
    <row r="783" ht="15.6" spans="2:66">
      <c r="B783" s="24" t="s">
        <v>1564</v>
      </c>
      <c r="G783" s="7" t="s">
        <v>4687</v>
      </c>
      <c r="K783" s="18" t="s">
        <v>4687</v>
      </c>
      <c r="N783" s="7" t="s">
        <v>4688</v>
      </c>
      <c r="Q783" s="7" t="s">
        <v>1568</v>
      </c>
      <c r="R783" s="7"/>
      <c r="U783" s="7">
        <v>11.24</v>
      </c>
      <c r="V783" s="7" t="s">
        <v>4687</v>
      </c>
      <c r="AA783" s="19">
        <v>13375.76</v>
      </c>
      <c r="AF783" s="38">
        <v>60</v>
      </c>
      <c r="AG783" s="44">
        <v>13375.76</v>
      </c>
      <c r="AH783" s="7" t="str">
        <f t="shared" si="25"/>
        <v>yes</v>
      </c>
      <c r="AI783" s="7"/>
      <c r="AJ783" s="7"/>
      <c r="AL783" t="s">
        <v>4709</v>
      </c>
      <c r="AM783" s="19">
        <v>13375.76</v>
      </c>
      <c r="AT783" s="7" t="s">
        <v>4709</v>
      </c>
      <c r="AU783" s="47">
        <v>6208.5</v>
      </c>
      <c r="AV783" s="7"/>
      <c r="AW783" s="7"/>
      <c r="BD783" s="7">
        <v>2</v>
      </c>
      <c r="BE783" s="44">
        <v>13375.76</v>
      </c>
      <c r="BF783" s="7"/>
      <c r="BG783" s="47"/>
      <c r="BH783" s="7"/>
      <c r="BJ783" s="38">
        <v>60</v>
      </c>
      <c r="BK783" s="7">
        <v>0</v>
      </c>
      <c r="BL783" s="7" t="str">
        <f t="shared" si="24"/>
        <v>no</v>
      </c>
      <c r="BM783" s="7">
        <v>3</v>
      </c>
      <c r="BN783" s="7"/>
    </row>
    <row r="784" ht="15.6" spans="2:66">
      <c r="B784" s="24" t="s">
        <v>1566</v>
      </c>
      <c r="G784" s="7" t="s">
        <v>4687</v>
      </c>
      <c r="K784" s="18" t="s">
        <v>4687</v>
      </c>
      <c r="N784" s="7" t="s">
        <v>4688</v>
      </c>
      <c r="Q784" s="7" t="s">
        <v>1570</v>
      </c>
      <c r="R784" s="7"/>
      <c r="U784" s="7">
        <v>10.98</v>
      </c>
      <c r="V784" s="7" t="s">
        <v>4687</v>
      </c>
      <c r="AA784" s="19">
        <v>13360.94</v>
      </c>
      <c r="AF784" s="38">
        <v>60</v>
      </c>
      <c r="AG784" s="44">
        <v>13360.94</v>
      </c>
      <c r="AH784" s="7" t="str">
        <f t="shared" si="25"/>
        <v>yes</v>
      </c>
      <c r="AI784" s="7"/>
      <c r="AJ784" s="7"/>
      <c r="AL784" t="s">
        <v>4709</v>
      </c>
      <c r="AM784" s="19">
        <v>13360.94</v>
      </c>
      <c r="AT784" s="7" t="s">
        <v>4709</v>
      </c>
      <c r="AU784" s="47">
        <v>6207.26</v>
      </c>
      <c r="AV784" s="7"/>
      <c r="AW784" s="7"/>
      <c r="BD784" s="7">
        <v>3</v>
      </c>
      <c r="BE784" s="44">
        <v>13360.94</v>
      </c>
      <c r="BF784" s="7"/>
      <c r="BG784" s="47"/>
      <c r="BH784" s="7"/>
      <c r="BJ784" s="38">
        <v>60</v>
      </c>
      <c r="BK784" s="7">
        <v>1</v>
      </c>
      <c r="BL784" s="7" t="str">
        <f t="shared" si="24"/>
        <v>no</v>
      </c>
      <c r="BM784" s="7">
        <v>0</v>
      </c>
      <c r="BN784" s="7"/>
    </row>
    <row r="785" ht="15.6" spans="2:66">
      <c r="B785" s="24" t="s">
        <v>1568</v>
      </c>
      <c r="G785" s="7" t="s">
        <v>4687</v>
      </c>
      <c r="K785" s="18" t="s">
        <v>4687</v>
      </c>
      <c r="N785" s="7" t="s">
        <v>4688</v>
      </c>
      <c r="Q785" s="7" t="s">
        <v>1572</v>
      </c>
      <c r="R785" s="7"/>
      <c r="U785" s="7">
        <v>5.42</v>
      </c>
      <c r="V785" s="7" t="s">
        <v>4687</v>
      </c>
      <c r="AA785" s="19">
        <v>13352.1</v>
      </c>
      <c r="AF785" s="38">
        <v>57</v>
      </c>
      <c r="AG785" s="44">
        <v>13352.1</v>
      </c>
      <c r="AH785" s="7" t="str">
        <f t="shared" si="25"/>
        <v>yes</v>
      </c>
      <c r="AI785" s="7"/>
      <c r="AJ785" s="7"/>
      <c r="AL785" t="s">
        <v>4709</v>
      </c>
      <c r="AM785" s="19">
        <v>13352.1</v>
      </c>
      <c r="AT785" s="7" t="s">
        <v>4709</v>
      </c>
      <c r="AU785" s="47">
        <v>6203.9</v>
      </c>
      <c r="AV785" s="7"/>
      <c r="AW785" s="7"/>
      <c r="BD785" s="7">
        <v>3</v>
      </c>
      <c r="BE785" s="44">
        <v>13352.1</v>
      </c>
      <c r="BF785" s="7"/>
      <c r="BG785" s="47"/>
      <c r="BH785" s="7"/>
      <c r="BJ785" s="38">
        <v>57</v>
      </c>
      <c r="BK785" s="7">
        <v>2</v>
      </c>
      <c r="BL785" s="7" t="str">
        <f t="shared" si="24"/>
        <v>no</v>
      </c>
      <c r="BM785" s="7">
        <v>3</v>
      </c>
      <c r="BN785" s="7"/>
    </row>
    <row r="786" ht="15.6" spans="2:66">
      <c r="B786" s="24" t="s">
        <v>1570</v>
      </c>
      <c r="G786" s="7" t="s">
        <v>4687</v>
      </c>
      <c r="K786" s="18" t="s">
        <v>4687</v>
      </c>
      <c r="N786" s="7" t="s">
        <v>4688</v>
      </c>
      <c r="Q786" s="7" t="s">
        <v>1574</v>
      </c>
      <c r="R786" s="7"/>
      <c r="U786" s="7">
        <v>10.97</v>
      </c>
      <c r="V786" s="7" t="s">
        <v>4687</v>
      </c>
      <c r="AA786" s="19">
        <v>13333.71</v>
      </c>
      <c r="AF786" s="38">
        <v>60</v>
      </c>
      <c r="AG786" s="44">
        <v>13333.71</v>
      </c>
      <c r="AH786" s="7" t="str">
        <f t="shared" si="25"/>
        <v>yes</v>
      </c>
      <c r="AI786" s="7"/>
      <c r="AJ786" s="7"/>
      <c r="AL786" t="s">
        <v>4709</v>
      </c>
      <c r="AM786" s="19">
        <v>13333.71</v>
      </c>
      <c r="AT786" s="7" t="s">
        <v>4709</v>
      </c>
      <c r="AU786" s="47">
        <v>6198.75</v>
      </c>
      <c r="AV786" s="7"/>
      <c r="AW786" s="7"/>
      <c r="BD786" s="7">
        <v>0</v>
      </c>
      <c r="BE786" s="44">
        <v>13333.71</v>
      </c>
      <c r="BF786" s="7"/>
      <c r="BG786" s="47"/>
      <c r="BH786" s="7"/>
      <c r="BJ786" s="38">
        <v>60</v>
      </c>
      <c r="BK786" s="7">
        <v>0</v>
      </c>
      <c r="BL786" s="7" t="str">
        <f t="shared" si="24"/>
        <v>no</v>
      </c>
      <c r="BM786" s="7">
        <v>3</v>
      </c>
      <c r="BN786" s="7"/>
    </row>
    <row r="787" ht="15.6" spans="2:66">
      <c r="B787" s="24" t="s">
        <v>1572</v>
      </c>
      <c r="G787" s="7" t="s">
        <v>4687</v>
      </c>
      <c r="K787" s="18" t="s">
        <v>4689</v>
      </c>
      <c r="N787" s="7">
        <v>2</v>
      </c>
      <c r="Q787" s="7" t="s">
        <v>1576</v>
      </c>
      <c r="R787" s="7"/>
      <c r="U787" s="7">
        <v>9.56</v>
      </c>
      <c r="V787" s="7" t="s">
        <v>4687</v>
      </c>
      <c r="AA787" s="19">
        <v>13292.52</v>
      </c>
      <c r="AF787" s="38">
        <v>40</v>
      </c>
      <c r="AG787" s="44">
        <v>13292.52</v>
      </c>
      <c r="AH787" s="7" t="str">
        <f t="shared" si="25"/>
        <v>no</v>
      </c>
      <c r="AI787" s="7"/>
      <c r="AJ787" s="7"/>
      <c r="AL787" t="s">
        <v>4709</v>
      </c>
      <c r="AM787" s="19">
        <v>13292.52</v>
      </c>
      <c r="AT787" s="7" t="s">
        <v>4709</v>
      </c>
      <c r="AU787" s="47">
        <v>6196.45</v>
      </c>
      <c r="AV787" s="7"/>
      <c r="AW787" s="7"/>
      <c r="BD787" s="7">
        <v>3</v>
      </c>
      <c r="BE787" s="44">
        <v>13292.52</v>
      </c>
      <c r="BF787" s="7"/>
      <c r="BG787" s="47"/>
      <c r="BH787" s="7"/>
      <c r="BJ787" s="38">
        <v>40</v>
      </c>
      <c r="BK787" s="7">
        <v>3</v>
      </c>
      <c r="BL787" s="7" t="str">
        <f t="shared" si="24"/>
        <v>no</v>
      </c>
      <c r="BM787" s="7">
        <v>3</v>
      </c>
      <c r="BN787" s="7"/>
    </row>
    <row r="788" ht="15.6" spans="2:66">
      <c r="B788" s="24" t="s">
        <v>1574</v>
      </c>
      <c r="G788" s="7" t="s">
        <v>4687</v>
      </c>
      <c r="K788" s="18" t="s">
        <v>4689</v>
      </c>
      <c r="N788" s="7">
        <v>2</v>
      </c>
      <c r="Q788" s="7" t="s">
        <v>1578</v>
      </c>
      <c r="R788" s="7"/>
      <c r="U788" s="7">
        <v>9.4</v>
      </c>
      <c r="V788" s="7" t="s">
        <v>4687</v>
      </c>
      <c r="AA788" s="19">
        <v>13228.85</v>
      </c>
      <c r="AF788" s="38">
        <v>60</v>
      </c>
      <c r="AG788" s="44">
        <v>13228.85</v>
      </c>
      <c r="AH788" s="7" t="str">
        <f t="shared" si="25"/>
        <v>yes</v>
      </c>
      <c r="AI788" s="7"/>
      <c r="AJ788" s="7"/>
      <c r="AL788" t="s">
        <v>4709</v>
      </c>
      <c r="AM788" s="19">
        <v>13228.85</v>
      </c>
      <c r="AT788" s="7" t="s">
        <v>4709</v>
      </c>
      <c r="AU788" s="47">
        <v>6186.13</v>
      </c>
      <c r="AV788" s="7"/>
      <c r="AW788" s="7"/>
      <c r="BD788" s="7">
        <v>3</v>
      </c>
      <c r="BE788" s="44">
        <v>13228.85</v>
      </c>
      <c r="BF788" s="7"/>
      <c r="BG788" s="47"/>
      <c r="BH788" s="7"/>
      <c r="BJ788" s="38">
        <v>60</v>
      </c>
      <c r="BK788" s="7">
        <v>0</v>
      </c>
      <c r="BL788" s="7" t="str">
        <f t="shared" si="24"/>
        <v>no</v>
      </c>
      <c r="BM788" s="7">
        <v>3</v>
      </c>
      <c r="BN788" s="7"/>
    </row>
    <row r="789" ht="15.6" spans="2:66">
      <c r="B789" s="24" t="s">
        <v>1576</v>
      </c>
      <c r="G789" s="7" t="s">
        <v>4687</v>
      </c>
      <c r="K789" s="18" t="s">
        <v>4689</v>
      </c>
      <c r="N789" s="7">
        <v>2</v>
      </c>
      <c r="Q789" s="7" t="s">
        <v>1580</v>
      </c>
      <c r="R789" s="7"/>
      <c r="U789" s="7">
        <v>8.48</v>
      </c>
      <c r="V789" s="7" t="s">
        <v>4687</v>
      </c>
      <c r="AA789" s="19">
        <v>13224.69</v>
      </c>
      <c r="AF789" s="38">
        <v>61</v>
      </c>
      <c r="AG789" s="44">
        <v>13224.69</v>
      </c>
      <c r="AH789" s="7" t="str">
        <f t="shared" si="25"/>
        <v>yes</v>
      </c>
      <c r="AI789" s="7"/>
      <c r="AJ789" s="7"/>
      <c r="AL789" t="s">
        <v>4710</v>
      </c>
      <c r="AM789" s="19">
        <v>13224.69</v>
      </c>
      <c r="AT789" s="7" t="s">
        <v>4709</v>
      </c>
      <c r="AU789" s="47">
        <v>6185.32</v>
      </c>
      <c r="AV789" s="7"/>
      <c r="AW789" s="7"/>
      <c r="BD789" s="7">
        <v>0</v>
      </c>
      <c r="BE789" s="44">
        <v>13224.69</v>
      </c>
      <c r="BF789" s="7"/>
      <c r="BG789" s="47"/>
      <c r="BH789" s="7"/>
      <c r="BJ789" s="38">
        <v>61</v>
      </c>
      <c r="BK789" s="7">
        <v>0</v>
      </c>
      <c r="BL789" s="7" t="str">
        <f t="shared" si="24"/>
        <v>no</v>
      </c>
      <c r="BM789" s="7">
        <v>1</v>
      </c>
      <c r="BN789" s="7"/>
    </row>
    <row r="790" ht="15.6" spans="2:66">
      <c r="B790" s="24" t="s">
        <v>1578</v>
      </c>
      <c r="G790" s="7" t="s">
        <v>4687</v>
      </c>
      <c r="K790" s="18" t="s">
        <v>4687</v>
      </c>
      <c r="N790" s="7" t="s">
        <v>4688</v>
      </c>
      <c r="Q790" s="7" t="s">
        <v>1582</v>
      </c>
      <c r="R790" s="7"/>
      <c r="U790" s="7">
        <v>5.57</v>
      </c>
      <c r="V790" s="7" t="s">
        <v>4687</v>
      </c>
      <c r="AA790" s="19">
        <v>13224.06</v>
      </c>
      <c r="AF790" s="38">
        <v>61</v>
      </c>
      <c r="AG790" s="44">
        <v>13224.06</v>
      </c>
      <c r="AH790" s="7" t="str">
        <f t="shared" si="25"/>
        <v>yes</v>
      </c>
      <c r="AI790" s="7"/>
      <c r="AJ790" s="7"/>
      <c r="AL790" t="s">
        <v>4709</v>
      </c>
      <c r="AM790" s="19">
        <v>13224.06</v>
      </c>
      <c r="AT790" s="7" t="s">
        <v>4709</v>
      </c>
      <c r="AU790" s="47">
        <v>6184.3</v>
      </c>
      <c r="AV790" s="7"/>
      <c r="AW790" s="7"/>
      <c r="BD790" s="7">
        <v>1</v>
      </c>
      <c r="BE790" s="44">
        <v>13224.06</v>
      </c>
      <c r="BF790" s="7"/>
      <c r="BG790" s="47"/>
      <c r="BH790" s="7"/>
      <c r="BJ790" s="38">
        <v>61</v>
      </c>
      <c r="BK790" s="7">
        <v>0</v>
      </c>
      <c r="BL790" s="7" t="str">
        <f t="shared" si="24"/>
        <v>no</v>
      </c>
      <c r="BM790" s="7">
        <v>3</v>
      </c>
      <c r="BN790" s="7"/>
    </row>
    <row r="791" ht="15.6" spans="2:66">
      <c r="B791" s="24" t="s">
        <v>1580</v>
      </c>
      <c r="G791" s="7" t="s">
        <v>4690</v>
      </c>
      <c r="K791" s="18" t="s">
        <v>4689</v>
      </c>
      <c r="N791" s="7">
        <v>1</v>
      </c>
      <c r="Q791" s="7" t="s">
        <v>1584</v>
      </c>
      <c r="R791" s="7"/>
      <c r="U791" s="7">
        <v>6.94</v>
      </c>
      <c r="V791" s="7" t="s">
        <v>4687</v>
      </c>
      <c r="AA791" s="19">
        <v>13217.09</v>
      </c>
      <c r="AF791" s="38">
        <v>61</v>
      </c>
      <c r="AG791" s="44">
        <v>13217.09</v>
      </c>
      <c r="AH791" s="7" t="str">
        <f t="shared" si="25"/>
        <v>yes</v>
      </c>
      <c r="AI791" s="7"/>
      <c r="AJ791" s="7"/>
      <c r="AL791" t="s">
        <v>4709</v>
      </c>
      <c r="AM791" s="19">
        <v>13217.09</v>
      </c>
      <c r="AT791" s="7" t="s">
        <v>4709</v>
      </c>
      <c r="AU791" s="47">
        <v>6183.46</v>
      </c>
      <c r="AV791" s="7"/>
      <c r="AW791" s="7"/>
      <c r="BD791" s="7">
        <v>0</v>
      </c>
      <c r="BE791" s="44">
        <v>13217.09</v>
      </c>
      <c r="BF791" s="7"/>
      <c r="BG791" s="47"/>
      <c r="BH791" s="7"/>
      <c r="BJ791" s="38">
        <v>61</v>
      </c>
      <c r="BK791" s="7">
        <v>0</v>
      </c>
      <c r="BL791" s="7" t="str">
        <f t="shared" si="24"/>
        <v>no</v>
      </c>
      <c r="BM791" s="7">
        <v>3</v>
      </c>
      <c r="BN791" s="7"/>
    </row>
    <row r="792" ht="15.6" spans="2:66">
      <c r="B792" s="24" t="s">
        <v>1582</v>
      </c>
      <c r="G792" s="7" t="s">
        <v>4687</v>
      </c>
      <c r="K792" s="18" t="s">
        <v>4687</v>
      </c>
      <c r="N792" s="7">
        <v>1</v>
      </c>
      <c r="Q792" s="7" t="s">
        <v>1586</v>
      </c>
      <c r="R792" s="7"/>
      <c r="U792" s="7">
        <v>4.05</v>
      </c>
      <c r="V792" s="7" t="s">
        <v>4687</v>
      </c>
      <c r="AA792" s="19">
        <v>13214.43</v>
      </c>
      <c r="AF792" s="38">
        <v>23</v>
      </c>
      <c r="AG792" s="44">
        <v>13214.43</v>
      </c>
      <c r="AH792" s="7" t="str">
        <f t="shared" si="25"/>
        <v>no</v>
      </c>
      <c r="AI792" s="7"/>
      <c r="AJ792" s="7"/>
      <c r="AL792" t="s">
        <v>4709</v>
      </c>
      <c r="AM792" s="19">
        <v>13214.43</v>
      </c>
      <c r="AT792" s="7" t="s">
        <v>4709</v>
      </c>
      <c r="AU792" s="47">
        <v>6183.32</v>
      </c>
      <c r="AV792" s="7"/>
      <c r="AW792" s="7"/>
      <c r="BD792" s="7">
        <v>2</v>
      </c>
      <c r="BE792" s="44">
        <v>13214.43</v>
      </c>
      <c r="BF792" s="7"/>
      <c r="BG792" s="47"/>
      <c r="BH792" s="7"/>
      <c r="BJ792" s="38">
        <v>23</v>
      </c>
      <c r="BK792" s="7">
        <v>0</v>
      </c>
      <c r="BL792" s="7" t="str">
        <f t="shared" si="24"/>
        <v>yes</v>
      </c>
      <c r="BM792" s="7">
        <v>2</v>
      </c>
      <c r="BN792" s="7"/>
    </row>
    <row r="793" ht="15.6" spans="2:66">
      <c r="B793" s="24" t="s">
        <v>1584</v>
      </c>
      <c r="G793" s="7" t="s">
        <v>4687</v>
      </c>
      <c r="K793" s="18" t="s">
        <v>4687</v>
      </c>
      <c r="N793" s="7" t="s">
        <v>4688</v>
      </c>
      <c r="Q793" s="7" t="s">
        <v>1588</v>
      </c>
      <c r="R793" s="7"/>
      <c r="U793" s="7">
        <v>10.22</v>
      </c>
      <c r="V793" s="7" t="s">
        <v>4687</v>
      </c>
      <c r="AA793" s="19">
        <v>13204.29</v>
      </c>
      <c r="AF793" s="38">
        <v>59</v>
      </c>
      <c r="AG793" s="44">
        <v>13204.29</v>
      </c>
      <c r="AH793" s="7" t="str">
        <f t="shared" si="25"/>
        <v>yes</v>
      </c>
      <c r="AI793" s="7"/>
      <c r="AJ793" s="7"/>
      <c r="AL793" t="s">
        <v>4709</v>
      </c>
      <c r="AM793" s="19">
        <v>13204.29</v>
      </c>
      <c r="AT793" s="7" t="s">
        <v>4709</v>
      </c>
      <c r="AU793" s="47">
        <v>6170.96</v>
      </c>
      <c r="AV793" s="7"/>
      <c r="AW793" s="7"/>
      <c r="BD793" s="7">
        <v>2</v>
      </c>
      <c r="BE793" s="44">
        <v>13204.29</v>
      </c>
      <c r="BF793" s="7"/>
      <c r="BG793" s="47"/>
      <c r="BH793" s="7"/>
      <c r="BJ793" s="38">
        <v>59</v>
      </c>
      <c r="BK793" s="7">
        <v>0</v>
      </c>
      <c r="BL793" s="7" t="str">
        <f t="shared" si="24"/>
        <v>no</v>
      </c>
      <c r="BM793" s="7">
        <v>1</v>
      </c>
      <c r="BN793" s="7"/>
    </row>
    <row r="794" ht="15.6" spans="2:66">
      <c r="B794" s="24" t="s">
        <v>1586</v>
      </c>
      <c r="G794" s="7" t="s">
        <v>4687</v>
      </c>
      <c r="K794" s="18" t="s">
        <v>4687</v>
      </c>
      <c r="N794" s="7" t="s">
        <v>4688</v>
      </c>
      <c r="Q794" s="7" t="s">
        <v>1590</v>
      </c>
      <c r="R794" s="7"/>
      <c r="U794" s="7">
        <v>9.24</v>
      </c>
      <c r="V794" s="7" t="s">
        <v>4687</v>
      </c>
      <c r="AA794" s="19">
        <v>13143.86</v>
      </c>
      <c r="AF794" s="38">
        <v>30</v>
      </c>
      <c r="AG794" s="44">
        <v>13143.86</v>
      </c>
      <c r="AH794" s="7" t="str">
        <f t="shared" si="25"/>
        <v>no</v>
      </c>
      <c r="AI794" s="7"/>
      <c r="AJ794" s="7"/>
      <c r="AL794" t="s">
        <v>4710</v>
      </c>
      <c r="AM794" s="19">
        <v>13143.86</v>
      </c>
      <c r="AT794" s="7" t="s">
        <v>4709</v>
      </c>
      <c r="AU794" s="47">
        <v>6159.57</v>
      </c>
      <c r="AV794" s="7"/>
      <c r="AW794" s="7"/>
      <c r="BD794" s="7">
        <v>1</v>
      </c>
      <c r="BE794" s="44">
        <v>13143.86</v>
      </c>
      <c r="BF794" s="7"/>
      <c r="BG794" s="47"/>
      <c r="BH794" s="7"/>
      <c r="BJ794" s="38">
        <v>30</v>
      </c>
      <c r="BK794" s="7">
        <v>0</v>
      </c>
      <c r="BL794" s="7" t="str">
        <f t="shared" si="24"/>
        <v>yes</v>
      </c>
      <c r="BM794" s="7">
        <v>3</v>
      </c>
      <c r="BN794" s="7"/>
    </row>
    <row r="795" ht="15.6" spans="2:66">
      <c r="B795" s="24" t="s">
        <v>1588</v>
      </c>
      <c r="G795" s="7" t="s">
        <v>4687</v>
      </c>
      <c r="K795" s="18" t="s">
        <v>4687</v>
      </c>
      <c r="N795" s="7" t="s">
        <v>4688</v>
      </c>
      <c r="Q795" s="7" t="s">
        <v>1592</v>
      </c>
      <c r="R795" s="7"/>
      <c r="U795" s="7">
        <v>8.6</v>
      </c>
      <c r="V795" s="7" t="s">
        <v>4687</v>
      </c>
      <c r="AA795" s="19">
        <v>13143.34</v>
      </c>
      <c r="AF795" s="38">
        <v>60</v>
      </c>
      <c r="AG795" s="44">
        <v>13143.34</v>
      </c>
      <c r="AH795" s="7" t="str">
        <f t="shared" si="25"/>
        <v>yes</v>
      </c>
      <c r="AI795" s="7"/>
      <c r="AJ795" s="7"/>
      <c r="AL795" t="s">
        <v>4709</v>
      </c>
      <c r="AM795" s="19">
        <v>13143.34</v>
      </c>
      <c r="AT795" s="7" t="s">
        <v>4709</v>
      </c>
      <c r="AU795" s="47">
        <v>6152.05</v>
      </c>
      <c r="AV795" s="7"/>
      <c r="AW795" s="7"/>
      <c r="BD795" s="7">
        <v>2</v>
      </c>
      <c r="BE795" s="44">
        <v>13143.34</v>
      </c>
      <c r="BF795" s="7"/>
      <c r="BG795" s="47"/>
      <c r="BH795" s="7"/>
      <c r="BJ795" s="38">
        <v>60</v>
      </c>
      <c r="BK795" s="7">
        <v>1</v>
      </c>
      <c r="BL795" s="7" t="str">
        <f t="shared" si="24"/>
        <v>no</v>
      </c>
      <c r="BM795" s="7">
        <v>1</v>
      </c>
      <c r="BN795" s="7"/>
    </row>
    <row r="796" ht="15.6" spans="2:66">
      <c r="B796" s="24" t="s">
        <v>1590</v>
      </c>
      <c r="G796" s="7" t="s">
        <v>4687</v>
      </c>
      <c r="K796" s="18" t="s">
        <v>4689</v>
      </c>
      <c r="N796" s="7">
        <v>2</v>
      </c>
      <c r="Q796" s="7" t="s">
        <v>1594</v>
      </c>
      <c r="R796" s="7"/>
      <c r="U796" s="7">
        <v>9.32</v>
      </c>
      <c r="V796" s="7" t="s">
        <v>4687</v>
      </c>
      <c r="AA796" s="19">
        <v>13129.6</v>
      </c>
      <c r="AF796" s="38">
        <v>51</v>
      </c>
      <c r="AG796" s="44">
        <v>13129.6</v>
      </c>
      <c r="AH796" s="7" t="str">
        <f t="shared" si="25"/>
        <v>yes</v>
      </c>
      <c r="AI796" s="7"/>
      <c r="AJ796" s="7"/>
      <c r="AL796" t="s">
        <v>4710</v>
      </c>
      <c r="AM796" s="19">
        <v>13129.6</v>
      </c>
      <c r="AT796" s="7" t="s">
        <v>4709</v>
      </c>
      <c r="AU796" s="47">
        <v>6147.12</v>
      </c>
      <c r="AV796" s="7"/>
      <c r="AW796" s="7"/>
      <c r="BD796" s="7">
        <v>1</v>
      </c>
      <c r="BE796" s="44">
        <v>13129.6</v>
      </c>
      <c r="BF796" s="7"/>
      <c r="BG796" s="47"/>
      <c r="BH796" s="7"/>
      <c r="BJ796" s="38">
        <v>51</v>
      </c>
      <c r="BK796" s="7">
        <v>0</v>
      </c>
      <c r="BL796" s="7" t="str">
        <f t="shared" si="24"/>
        <v>no</v>
      </c>
      <c r="BM796" s="7">
        <v>0</v>
      </c>
      <c r="BN796" s="7"/>
    </row>
    <row r="797" ht="15.6" spans="2:66">
      <c r="B797" s="24" t="s">
        <v>1592</v>
      </c>
      <c r="G797" s="7" t="s">
        <v>4687</v>
      </c>
      <c r="K797" s="18" t="s">
        <v>4689</v>
      </c>
      <c r="N797" s="7" t="s">
        <v>4688</v>
      </c>
      <c r="Q797" s="7" t="s">
        <v>1596</v>
      </c>
      <c r="R797" s="7"/>
      <c r="U797" s="7">
        <v>6.12</v>
      </c>
      <c r="V797" s="7" t="s">
        <v>4687</v>
      </c>
      <c r="AA797" s="19">
        <v>13126.68</v>
      </c>
      <c r="AF797" s="38">
        <v>44</v>
      </c>
      <c r="AG797" s="44">
        <v>13126.68</v>
      </c>
      <c r="AH797" s="7" t="str">
        <f t="shared" si="25"/>
        <v>no</v>
      </c>
      <c r="AI797" s="7"/>
      <c r="AJ797" s="7"/>
      <c r="AL797" t="s">
        <v>4709</v>
      </c>
      <c r="AM797" s="19">
        <v>13126.68</v>
      </c>
      <c r="AT797" s="7" t="s">
        <v>4709</v>
      </c>
      <c r="AU797" s="47">
        <v>6139.14</v>
      </c>
      <c r="AV797" s="7"/>
      <c r="AW797" s="7"/>
      <c r="BD797" s="7">
        <v>0</v>
      </c>
      <c r="BE797" s="44">
        <v>13126.68</v>
      </c>
      <c r="BF797" s="7"/>
      <c r="BG797" s="47"/>
      <c r="BH797" s="7"/>
      <c r="BJ797" s="38">
        <v>44</v>
      </c>
      <c r="BK797" s="7">
        <v>2</v>
      </c>
      <c r="BL797" s="7" t="str">
        <f t="shared" si="24"/>
        <v>no</v>
      </c>
      <c r="BM797" s="7">
        <v>0</v>
      </c>
      <c r="BN797" s="7"/>
    </row>
    <row r="798" ht="15.6" spans="2:66">
      <c r="B798" s="24" t="s">
        <v>1594</v>
      </c>
      <c r="G798" s="7" t="s">
        <v>4687</v>
      </c>
      <c r="K798" s="18" t="s">
        <v>4689</v>
      </c>
      <c r="N798" s="7" t="s">
        <v>4688</v>
      </c>
      <c r="Q798" s="7" t="s">
        <v>1598</v>
      </c>
      <c r="R798" s="7"/>
      <c r="U798" s="7">
        <v>9.19</v>
      </c>
      <c r="V798" s="7" t="s">
        <v>4687</v>
      </c>
      <c r="AA798" s="19">
        <v>13116.84</v>
      </c>
      <c r="AF798" s="38">
        <v>61</v>
      </c>
      <c r="AG798" s="44">
        <v>13116.84</v>
      </c>
      <c r="AH798" s="7" t="str">
        <f t="shared" si="25"/>
        <v>yes</v>
      </c>
      <c r="AI798" s="7"/>
      <c r="AJ798" s="7"/>
      <c r="AL798" t="s">
        <v>4709</v>
      </c>
      <c r="AM798" s="19">
        <v>13116.84</v>
      </c>
      <c r="AT798" s="7" t="s">
        <v>4709</v>
      </c>
      <c r="AU798" s="47">
        <v>6138.58</v>
      </c>
      <c r="AV798" s="7"/>
      <c r="AW798" s="7"/>
      <c r="BD798" s="7">
        <v>0</v>
      </c>
      <c r="BE798" s="44">
        <v>13116.84</v>
      </c>
      <c r="BF798" s="7"/>
      <c r="BG798" s="47"/>
      <c r="BH798" s="7"/>
      <c r="BJ798" s="38">
        <v>61</v>
      </c>
      <c r="BK798" s="7">
        <v>0</v>
      </c>
      <c r="BL798" s="7" t="str">
        <f t="shared" si="24"/>
        <v>no</v>
      </c>
      <c r="BM798" s="7">
        <v>0</v>
      </c>
      <c r="BN798" s="7"/>
    </row>
    <row r="799" ht="15.6" spans="2:66">
      <c r="B799" s="24" t="s">
        <v>1596</v>
      </c>
      <c r="G799" s="7" t="s">
        <v>4690</v>
      </c>
      <c r="K799" s="18" t="s">
        <v>4689</v>
      </c>
      <c r="N799" s="7">
        <v>1</v>
      </c>
      <c r="Q799" s="7" t="s">
        <v>1600</v>
      </c>
      <c r="R799" s="7"/>
      <c r="U799" s="7">
        <v>5.84</v>
      </c>
      <c r="V799" s="7" t="s">
        <v>4687</v>
      </c>
      <c r="AA799" s="19">
        <v>13113.51</v>
      </c>
      <c r="AF799" s="38">
        <v>38</v>
      </c>
      <c r="AG799" s="44">
        <v>13113.51</v>
      </c>
      <c r="AH799" s="7" t="str">
        <f t="shared" si="25"/>
        <v>no</v>
      </c>
      <c r="AI799" s="7"/>
      <c r="AJ799" s="7"/>
      <c r="AL799" t="s">
        <v>4709</v>
      </c>
      <c r="AM799" s="19">
        <v>13113.51</v>
      </c>
      <c r="AT799" s="7" t="s">
        <v>4709</v>
      </c>
      <c r="AU799" s="47">
        <v>6138.5</v>
      </c>
      <c r="AV799" s="7"/>
      <c r="AW799" s="7"/>
      <c r="BD799" s="7">
        <v>3</v>
      </c>
      <c r="BE799" s="44">
        <v>13113.51</v>
      </c>
      <c r="BF799" s="7"/>
      <c r="BG799" s="47"/>
      <c r="BH799" s="7"/>
      <c r="BJ799" s="38">
        <v>38</v>
      </c>
      <c r="BK799" s="7">
        <v>3</v>
      </c>
      <c r="BL799" s="7" t="str">
        <f t="shared" si="24"/>
        <v>yes</v>
      </c>
      <c r="BM799" s="7">
        <v>3</v>
      </c>
      <c r="BN799" s="7"/>
    </row>
    <row r="800" ht="15.6" spans="2:66">
      <c r="B800" s="24" t="s">
        <v>1598</v>
      </c>
      <c r="G800" s="7" t="s">
        <v>4687</v>
      </c>
      <c r="K800" s="18" t="s">
        <v>4689</v>
      </c>
      <c r="N800" s="7">
        <v>2</v>
      </c>
      <c r="Q800" s="7" t="s">
        <v>1602</v>
      </c>
      <c r="R800" s="7"/>
      <c r="U800" s="7">
        <v>7.19</v>
      </c>
      <c r="V800" s="7" t="s">
        <v>4687</v>
      </c>
      <c r="AA800" s="19">
        <v>13112.6</v>
      </c>
      <c r="AF800" s="38">
        <v>55</v>
      </c>
      <c r="AG800" s="44">
        <v>13112.6</v>
      </c>
      <c r="AH800" s="7" t="str">
        <f t="shared" si="25"/>
        <v>yes</v>
      </c>
      <c r="AI800" s="7"/>
      <c r="AJ800" s="7"/>
      <c r="AL800" t="s">
        <v>4709</v>
      </c>
      <c r="AM800" s="19">
        <v>13112.6</v>
      </c>
      <c r="AT800" s="7" t="s">
        <v>4709</v>
      </c>
      <c r="AU800" s="47">
        <v>6128.8</v>
      </c>
      <c r="AV800" s="7"/>
      <c r="AW800" s="7"/>
      <c r="BD800" s="7">
        <v>2</v>
      </c>
      <c r="BE800" s="44">
        <v>13112.6</v>
      </c>
      <c r="BF800" s="7"/>
      <c r="BG800" s="47"/>
      <c r="BH800" s="7"/>
      <c r="BJ800" s="38">
        <v>55</v>
      </c>
      <c r="BK800" s="7">
        <v>3</v>
      </c>
      <c r="BL800" s="7" t="str">
        <f t="shared" si="24"/>
        <v>no</v>
      </c>
      <c r="BM800" s="7">
        <v>0</v>
      </c>
      <c r="BN800" s="7"/>
    </row>
    <row r="801" ht="15.6" spans="2:66">
      <c r="B801" s="24" t="s">
        <v>1600</v>
      </c>
      <c r="G801" s="7" t="s">
        <v>4687</v>
      </c>
      <c r="K801" s="18" t="s">
        <v>4687</v>
      </c>
      <c r="N801" s="7" t="s">
        <v>4688</v>
      </c>
      <c r="Q801" s="7" t="s">
        <v>1604</v>
      </c>
      <c r="R801" s="7"/>
      <c r="U801" s="7">
        <v>9.39</v>
      </c>
      <c r="V801" s="7" t="s">
        <v>4687</v>
      </c>
      <c r="AA801" s="19">
        <v>13110.79</v>
      </c>
      <c r="AF801" s="38">
        <v>53</v>
      </c>
      <c r="AG801" s="44">
        <v>13110.79</v>
      </c>
      <c r="AH801" s="7" t="str">
        <f t="shared" si="25"/>
        <v>yes</v>
      </c>
      <c r="AI801" s="7"/>
      <c r="AJ801" s="7"/>
      <c r="AL801" t="s">
        <v>4709</v>
      </c>
      <c r="AM801" s="19">
        <v>13110.79</v>
      </c>
      <c r="AT801" s="7" t="s">
        <v>4709</v>
      </c>
      <c r="AU801" s="47">
        <v>6117.49</v>
      </c>
      <c r="AV801" s="7"/>
      <c r="AW801" s="7"/>
      <c r="BD801" s="7">
        <v>0</v>
      </c>
      <c r="BE801" s="44">
        <v>13110.79</v>
      </c>
      <c r="BF801" s="7"/>
      <c r="BG801" s="47"/>
      <c r="BH801" s="7"/>
      <c r="BJ801" s="38">
        <v>53</v>
      </c>
      <c r="BK801" s="7">
        <v>0</v>
      </c>
      <c r="BL801" s="7" t="str">
        <f t="shared" si="24"/>
        <v>no</v>
      </c>
      <c r="BM801" s="7">
        <v>2</v>
      </c>
      <c r="BN801" s="7"/>
    </row>
    <row r="802" ht="15.6" spans="2:66">
      <c r="B802" s="24" t="s">
        <v>1602</v>
      </c>
      <c r="G802" s="7" t="s">
        <v>4687</v>
      </c>
      <c r="K802" s="18" t="s">
        <v>4689</v>
      </c>
      <c r="N802" s="7">
        <v>1</v>
      </c>
      <c r="Q802" s="7" t="s">
        <v>1606</v>
      </c>
      <c r="R802" s="7"/>
      <c r="U802" s="7">
        <v>4.27</v>
      </c>
      <c r="V802" s="7" t="s">
        <v>4687</v>
      </c>
      <c r="AA802" s="19">
        <v>13101.74</v>
      </c>
      <c r="AF802" s="38">
        <v>61</v>
      </c>
      <c r="AG802" s="44">
        <v>13101.74</v>
      </c>
      <c r="AH802" s="7" t="str">
        <f t="shared" si="25"/>
        <v>yes</v>
      </c>
      <c r="AI802" s="7"/>
      <c r="AJ802" s="7"/>
      <c r="AL802" t="s">
        <v>4710</v>
      </c>
      <c r="AM802" s="19">
        <v>13101.74</v>
      </c>
      <c r="AT802" s="7" t="s">
        <v>4709</v>
      </c>
      <c r="AU802" s="47">
        <v>6113.23</v>
      </c>
      <c r="AV802" s="7"/>
      <c r="AW802" s="7"/>
      <c r="BD802" s="7">
        <v>3</v>
      </c>
      <c r="BE802" s="44">
        <v>13101.74</v>
      </c>
      <c r="BF802" s="7"/>
      <c r="BG802" s="47"/>
      <c r="BH802" s="7"/>
      <c r="BJ802" s="38">
        <v>61</v>
      </c>
      <c r="BK802" s="7">
        <v>0</v>
      </c>
      <c r="BL802" s="7" t="str">
        <f t="shared" si="24"/>
        <v>no</v>
      </c>
      <c r="BM802" s="7">
        <v>2</v>
      </c>
      <c r="BN802" s="7"/>
    </row>
    <row r="803" ht="15.6" spans="2:66">
      <c r="B803" s="24" t="s">
        <v>1604</v>
      </c>
      <c r="G803" s="7" t="s">
        <v>4687</v>
      </c>
      <c r="K803" s="18" t="s">
        <v>4687</v>
      </c>
      <c r="N803" s="7" t="s">
        <v>4688</v>
      </c>
      <c r="Q803" s="7" t="s">
        <v>1608</v>
      </c>
      <c r="R803" s="7"/>
      <c r="U803" s="7">
        <v>11.71</v>
      </c>
      <c r="V803" s="7" t="s">
        <v>4687</v>
      </c>
      <c r="AA803" s="19">
        <v>13063.88</v>
      </c>
      <c r="AF803" s="38">
        <v>57</v>
      </c>
      <c r="AG803" s="44">
        <v>13063.88</v>
      </c>
      <c r="AH803" s="7" t="str">
        <f t="shared" si="25"/>
        <v>yes</v>
      </c>
      <c r="AI803" s="7"/>
      <c r="AJ803" s="7"/>
      <c r="AL803" t="s">
        <v>4709</v>
      </c>
      <c r="AM803" s="19">
        <v>13063.88</v>
      </c>
      <c r="AT803" s="7" t="s">
        <v>4709</v>
      </c>
      <c r="AU803" s="47">
        <v>6112.35</v>
      </c>
      <c r="AV803" s="7"/>
      <c r="AW803" s="7"/>
      <c r="BD803" s="7">
        <v>5</v>
      </c>
      <c r="BE803" s="44">
        <v>13063.88</v>
      </c>
      <c r="BF803" s="7"/>
      <c r="BG803" s="47"/>
      <c r="BH803" s="7"/>
      <c r="BJ803" s="38">
        <v>57</v>
      </c>
      <c r="BK803" s="7">
        <v>0</v>
      </c>
      <c r="BL803" s="7" t="str">
        <f t="shared" si="24"/>
        <v>no</v>
      </c>
      <c r="BM803" s="7">
        <v>1</v>
      </c>
      <c r="BN803" s="7"/>
    </row>
    <row r="804" ht="15.6" spans="2:66">
      <c r="B804" s="24" t="s">
        <v>1606</v>
      </c>
      <c r="G804" s="7" t="s">
        <v>4687</v>
      </c>
      <c r="K804" s="18" t="s">
        <v>4687</v>
      </c>
      <c r="N804" s="7">
        <v>2</v>
      </c>
      <c r="Q804" s="7" t="s">
        <v>1610</v>
      </c>
      <c r="R804" s="7"/>
      <c r="U804" s="7">
        <v>5.29</v>
      </c>
      <c r="V804" s="7" t="s">
        <v>4687</v>
      </c>
      <c r="AA804" s="19">
        <v>13051.22</v>
      </c>
      <c r="AF804" s="38">
        <v>58</v>
      </c>
      <c r="AG804" s="44">
        <v>13051.22</v>
      </c>
      <c r="AH804" s="7" t="str">
        <f t="shared" si="25"/>
        <v>yes</v>
      </c>
      <c r="AI804" s="7"/>
      <c r="AJ804" s="7"/>
      <c r="AL804" t="s">
        <v>4709</v>
      </c>
      <c r="AM804" s="19">
        <v>13051.22</v>
      </c>
      <c r="AT804" s="7" t="s">
        <v>4709</v>
      </c>
      <c r="AU804" s="47">
        <v>6111.95</v>
      </c>
      <c r="AV804" s="7"/>
      <c r="AW804" s="7"/>
      <c r="BD804" s="7">
        <v>3</v>
      </c>
      <c r="BE804" s="44">
        <v>13051.22</v>
      </c>
      <c r="BF804" s="7"/>
      <c r="BG804" s="47"/>
      <c r="BH804" s="7"/>
      <c r="BJ804" s="38">
        <v>58</v>
      </c>
      <c r="BK804" s="7">
        <v>1</v>
      </c>
      <c r="BL804" s="7" t="str">
        <f t="shared" si="24"/>
        <v>no</v>
      </c>
      <c r="BM804" s="7">
        <v>2</v>
      </c>
      <c r="BN804" s="7"/>
    </row>
    <row r="805" ht="15.6" spans="2:66">
      <c r="B805" s="24" t="s">
        <v>1608</v>
      </c>
      <c r="G805" s="7" t="s">
        <v>4690</v>
      </c>
      <c r="K805" s="18" t="s">
        <v>4689</v>
      </c>
      <c r="N805" s="7">
        <v>1</v>
      </c>
      <c r="Q805" s="7" t="s">
        <v>1612</v>
      </c>
      <c r="R805" s="7"/>
      <c r="U805" s="7">
        <v>6</v>
      </c>
      <c r="V805" s="7" t="s">
        <v>4687</v>
      </c>
      <c r="AA805" s="19">
        <v>13047.33</v>
      </c>
      <c r="AF805" s="38">
        <v>60</v>
      </c>
      <c r="AG805" s="44">
        <v>13047.33</v>
      </c>
      <c r="AH805" s="7" t="str">
        <f t="shared" si="25"/>
        <v>yes</v>
      </c>
      <c r="AI805" s="7"/>
      <c r="AJ805" s="7"/>
      <c r="AL805" t="s">
        <v>4710</v>
      </c>
      <c r="AM805" s="19">
        <v>13047.33</v>
      </c>
      <c r="AT805" s="7" t="s">
        <v>4709</v>
      </c>
      <c r="AU805" s="47">
        <v>6098.38</v>
      </c>
      <c r="AV805" s="7"/>
      <c r="AW805" s="7"/>
      <c r="BD805" s="7">
        <v>1</v>
      </c>
      <c r="BE805" s="44">
        <v>13047.33</v>
      </c>
      <c r="BF805" s="7"/>
      <c r="BG805" s="47"/>
      <c r="BH805" s="7"/>
      <c r="BJ805" s="38">
        <v>60</v>
      </c>
      <c r="BK805" s="7">
        <v>0</v>
      </c>
      <c r="BL805" s="7" t="str">
        <f t="shared" si="24"/>
        <v>no</v>
      </c>
      <c r="BM805" s="7">
        <v>3</v>
      </c>
      <c r="BN805" s="7"/>
    </row>
    <row r="806" ht="15.6" spans="2:66">
      <c r="B806" s="24" t="s">
        <v>1610</v>
      </c>
      <c r="G806" s="7" t="s">
        <v>4687</v>
      </c>
      <c r="K806" s="18" t="s">
        <v>4687</v>
      </c>
      <c r="N806" s="7" t="s">
        <v>4688</v>
      </c>
      <c r="Q806" s="7" t="s">
        <v>1614</v>
      </c>
      <c r="R806" s="7"/>
      <c r="U806" s="7">
        <v>10.64</v>
      </c>
      <c r="V806" s="7" t="s">
        <v>4687</v>
      </c>
      <c r="AA806" s="19">
        <v>13044.41</v>
      </c>
      <c r="AF806" s="38">
        <v>50</v>
      </c>
      <c r="AG806" s="44">
        <v>13044.41</v>
      </c>
      <c r="AH806" s="7" t="str">
        <f t="shared" si="25"/>
        <v>no</v>
      </c>
      <c r="AI806" s="7"/>
      <c r="AJ806" s="7"/>
      <c r="AL806" t="s">
        <v>4710</v>
      </c>
      <c r="AM806" s="19">
        <v>13044.41</v>
      </c>
      <c r="AT806" s="7" t="s">
        <v>4709</v>
      </c>
      <c r="AU806" s="47">
        <v>6074.37</v>
      </c>
      <c r="AV806" s="7"/>
      <c r="AW806" s="7"/>
      <c r="BD806" s="7">
        <v>5</v>
      </c>
      <c r="BE806" s="44">
        <v>13044.41</v>
      </c>
      <c r="BF806" s="7"/>
      <c r="BG806" s="47"/>
      <c r="BH806" s="7"/>
      <c r="BJ806" s="38">
        <v>50</v>
      </c>
      <c r="BK806" s="7">
        <v>0</v>
      </c>
      <c r="BL806" s="7" t="str">
        <f t="shared" si="24"/>
        <v>no</v>
      </c>
      <c r="BM806" s="7">
        <v>1</v>
      </c>
      <c r="BN806" s="7"/>
    </row>
    <row r="807" ht="15.6" spans="2:66">
      <c r="B807" s="24" t="s">
        <v>1612</v>
      </c>
      <c r="G807" s="7" t="s">
        <v>4687</v>
      </c>
      <c r="K807" s="18" t="s">
        <v>4689</v>
      </c>
      <c r="N807" s="7" t="s">
        <v>4688</v>
      </c>
      <c r="Q807" s="7" t="s">
        <v>1616</v>
      </c>
      <c r="R807" s="7"/>
      <c r="U807" s="7">
        <v>8.21</v>
      </c>
      <c r="V807" s="7" t="s">
        <v>4687</v>
      </c>
      <c r="AA807" s="19">
        <v>13041.92</v>
      </c>
      <c r="AF807" s="38">
        <v>53</v>
      </c>
      <c r="AG807" s="44">
        <v>13041.92</v>
      </c>
      <c r="AH807" s="7" t="str">
        <f t="shared" si="25"/>
        <v>yes</v>
      </c>
      <c r="AI807" s="7"/>
      <c r="AJ807" s="7"/>
      <c r="AL807" t="s">
        <v>4709</v>
      </c>
      <c r="AM807" s="19">
        <v>13041.92</v>
      </c>
      <c r="AT807" s="7" t="s">
        <v>4709</v>
      </c>
      <c r="AU807" s="47">
        <v>6064.37</v>
      </c>
      <c r="AV807" s="7"/>
      <c r="AW807" s="7"/>
      <c r="BD807" s="7">
        <v>2</v>
      </c>
      <c r="BE807" s="44">
        <v>13041.92</v>
      </c>
      <c r="BF807" s="7"/>
      <c r="BG807" s="47"/>
      <c r="BH807" s="7"/>
      <c r="BJ807" s="38">
        <v>53</v>
      </c>
      <c r="BK807" s="7">
        <v>0</v>
      </c>
      <c r="BL807" s="7" t="str">
        <f t="shared" si="24"/>
        <v>no</v>
      </c>
      <c r="BM807" s="7">
        <v>0</v>
      </c>
      <c r="BN807" s="7"/>
    </row>
    <row r="808" ht="15.6" spans="2:66">
      <c r="B808" s="24" t="s">
        <v>1614</v>
      </c>
      <c r="G808" s="7" t="s">
        <v>4690</v>
      </c>
      <c r="K808" s="18" t="s">
        <v>4687</v>
      </c>
      <c r="N808" s="7">
        <v>1</v>
      </c>
      <c r="Q808" s="7" t="s">
        <v>1618</v>
      </c>
      <c r="R808" s="7"/>
      <c r="U808" s="7">
        <v>5.58</v>
      </c>
      <c r="V808" s="7" t="s">
        <v>4687</v>
      </c>
      <c r="AA808" s="19">
        <v>13023.93</v>
      </c>
      <c r="AF808" s="38">
        <v>60</v>
      </c>
      <c r="AG808" s="44">
        <v>13023.93</v>
      </c>
      <c r="AH808" s="7" t="str">
        <f t="shared" si="25"/>
        <v>yes</v>
      </c>
      <c r="AI808" s="7"/>
      <c r="AJ808" s="7"/>
      <c r="AL808" t="s">
        <v>4710</v>
      </c>
      <c r="AM808" s="19">
        <v>13023.93</v>
      </c>
      <c r="AT808" s="7" t="s">
        <v>4709</v>
      </c>
      <c r="AU808" s="47">
        <v>6061.8</v>
      </c>
      <c r="AV808" s="7"/>
      <c r="AW808" s="7"/>
      <c r="BD808" s="7">
        <v>0</v>
      </c>
      <c r="BE808" s="44">
        <v>13023.93</v>
      </c>
      <c r="BF808" s="7"/>
      <c r="BG808" s="47"/>
      <c r="BH808" s="7"/>
      <c r="BJ808" s="38">
        <v>60</v>
      </c>
      <c r="BK808" s="7">
        <v>0</v>
      </c>
      <c r="BL808" s="7" t="str">
        <f t="shared" si="24"/>
        <v>no</v>
      </c>
      <c r="BM808" s="7">
        <v>3</v>
      </c>
      <c r="BN808" s="7"/>
    </row>
    <row r="809" ht="15.6" spans="2:66">
      <c r="B809" s="24" t="s">
        <v>1616</v>
      </c>
      <c r="G809" s="7" t="s">
        <v>4687</v>
      </c>
      <c r="K809" s="18" t="s">
        <v>4687</v>
      </c>
      <c r="N809" s="7" t="s">
        <v>4688</v>
      </c>
      <c r="Q809" s="7" t="s">
        <v>1620</v>
      </c>
      <c r="R809" s="7"/>
      <c r="U809" s="7">
        <v>8.75</v>
      </c>
      <c r="V809" s="7" t="s">
        <v>4687</v>
      </c>
      <c r="AA809" s="19">
        <v>13019.16</v>
      </c>
      <c r="AF809" s="38">
        <v>41</v>
      </c>
      <c r="AG809" s="44">
        <v>13019.16</v>
      </c>
      <c r="AH809" s="7" t="str">
        <f t="shared" si="25"/>
        <v>no</v>
      </c>
      <c r="AI809" s="7"/>
      <c r="AJ809" s="7"/>
      <c r="AL809" t="s">
        <v>4709</v>
      </c>
      <c r="AM809" s="19">
        <v>13019.16</v>
      </c>
      <c r="AT809" s="7" t="s">
        <v>4709</v>
      </c>
      <c r="AU809" s="47">
        <v>6059.17</v>
      </c>
      <c r="AV809" s="7"/>
      <c r="AW809" s="7"/>
      <c r="BD809" s="7">
        <v>0</v>
      </c>
      <c r="BE809" s="44">
        <v>13019.16</v>
      </c>
      <c r="BF809" s="7"/>
      <c r="BG809" s="47"/>
      <c r="BH809" s="7"/>
      <c r="BJ809" s="38">
        <v>41</v>
      </c>
      <c r="BK809" s="7">
        <v>1</v>
      </c>
      <c r="BL809" s="7" t="str">
        <f t="shared" si="24"/>
        <v>no</v>
      </c>
      <c r="BM809" s="7">
        <v>3</v>
      </c>
      <c r="BN809" s="7"/>
    </row>
    <row r="810" ht="15.6" spans="2:66">
      <c r="B810" s="24" t="s">
        <v>1618</v>
      </c>
      <c r="G810" s="7" t="s">
        <v>4687</v>
      </c>
      <c r="K810" s="18" t="s">
        <v>4687</v>
      </c>
      <c r="N810" s="7" t="s">
        <v>4688</v>
      </c>
      <c r="Q810" s="7" t="s">
        <v>1622</v>
      </c>
      <c r="R810" s="7"/>
      <c r="U810" s="7">
        <v>11.86</v>
      </c>
      <c r="V810" s="7" t="s">
        <v>4687</v>
      </c>
      <c r="AA810" s="19">
        <v>13012.21</v>
      </c>
      <c r="AF810" s="38">
        <v>43</v>
      </c>
      <c r="AG810" s="44">
        <v>13012.21</v>
      </c>
      <c r="AH810" s="7" t="str">
        <f t="shared" si="25"/>
        <v>no</v>
      </c>
      <c r="AI810" s="7"/>
      <c r="AJ810" s="7"/>
      <c r="AL810" t="s">
        <v>4710</v>
      </c>
      <c r="AM810" s="19">
        <v>13012.21</v>
      </c>
      <c r="AT810" s="7" t="s">
        <v>4709</v>
      </c>
      <c r="AU810" s="47">
        <v>5993.62</v>
      </c>
      <c r="AV810" s="7"/>
      <c r="AW810" s="7"/>
      <c r="BD810" s="7">
        <v>2</v>
      </c>
      <c r="BE810" s="44">
        <v>13012.21</v>
      </c>
      <c r="BF810" s="7"/>
      <c r="BG810" s="47"/>
      <c r="BH810" s="7"/>
      <c r="BJ810" s="38">
        <v>43</v>
      </c>
      <c r="BK810" s="7">
        <v>2</v>
      </c>
      <c r="BL810" s="7" t="str">
        <f t="shared" si="24"/>
        <v>no</v>
      </c>
      <c r="BM810" s="7">
        <v>3</v>
      </c>
      <c r="BN810" s="7"/>
    </row>
    <row r="811" ht="15.6" spans="2:66">
      <c r="B811" s="24" t="s">
        <v>1620</v>
      </c>
      <c r="G811" s="7" t="s">
        <v>4687</v>
      </c>
      <c r="K811" s="18" t="s">
        <v>4687</v>
      </c>
      <c r="N811" s="7" t="s">
        <v>4688</v>
      </c>
      <c r="Q811" s="7" t="s">
        <v>1624</v>
      </c>
      <c r="R811" s="7"/>
      <c r="U811" s="7">
        <v>11.46</v>
      </c>
      <c r="V811" s="7" t="s">
        <v>4687</v>
      </c>
      <c r="AA811" s="19">
        <v>13010.86</v>
      </c>
      <c r="AF811" s="38">
        <v>62</v>
      </c>
      <c r="AG811" s="44">
        <v>13010.86</v>
      </c>
      <c r="AH811" s="7" t="str">
        <f t="shared" si="25"/>
        <v>yes</v>
      </c>
      <c r="AI811" s="7"/>
      <c r="AJ811" s="7"/>
      <c r="AL811" t="s">
        <v>4709</v>
      </c>
      <c r="AM811" s="19">
        <v>13010.86</v>
      </c>
      <c r="AT811" s="7" t="s">
        <v>4709</v>
      </c>
      <c r="AU811" s="47">
        <v>5990.17</v>
      </c>
      <c r="AV811" s="7"/>
      <c r="AW811" s="7"/>
      <c r="BD811" s="7">
        <v>0</v>
      </c>
      <c r="BE811" s="44">
        <v>13010.86</v>
      </c>
      <c r="BF811" s="7"/>
      <c r="BG811" s="47"/>
      <c r="BH811" s="7"/>
      <c r="BJ811" s="38">
        <v>62</v>
      </c>
      <c r="BK811" s="7">
        <v>0</v>
      </c>
      <c r="BL811" s="7" t="str">
        <f t="shared" si="24"/>
        <v>no</v>
      </c>
      <c r="BM811" s="7">
        <v>0</v>
      </c>
      <c r="BN811" s="7"/>
    </row>
    <row r="812" ht="15.6" spans="2:66">
      <c r="B812" s="24" t="s">
        <v>1622</v>
      </c>
      <c r="G812" s="7" t="s">
        <v>4687</v>
      </c>
      <c r="K812" s="18" t="s">
        <v>4687</v>
      </c>
      <c r="N812" s="7" t="s">
        <v>4688</v>
      </c>
      <c r="Q812" s="7" t="s">
        <v>1626</v>
      </c>
      <c r="R812" s="7"/>
      <c r="U812" s="7">
        <v>9.03</v>
      </c>
      <c r="V812" s="7" t="s">
        <v>4687</v>
      </c>
      <c r="AA812" s="19">
        <v>13008.07</v>
      </c>
      <c r="AF812" s="38">
        <v>62</v>
      </c>
      <c r="AG812" s="44">
        <v>13008.07</v>
      </c>
      <c r="AH812" s="7" t="str">
        <f t="shared" si="25"/>
        <v>yes</v>
      </c>
      <c r="AI812" s="7"/>
      <c r="AJ812" s="7"/>
      <c r="AL812" t="s">
        <v>4709</v>
      </c>
      <c r="AM812" s="19">
        <v>13008.07</v>
      </c>
      <c r="AT812" s="7" t="s">
        <v>4709</v>
      </c>
      <c r="AU812" s="47">
        <v>5989.52</v>
      </c>
      <c r="AV812" s="7"/>
      <c r="AW812" s="7"/>
      <c r="BD812" s="7">
        <v>2</v>
      </c>
      <c r="BE812" s="44">
        <v>13008.07</v>
      </c>
      <c r="BF812" s="7"/>
      <c r="BG812" s="47"/>
      <c r="BH812" s="7"/>
      <c r="BJ812" s="38">
        <v>62</v>
      </c>
      <c r="BK812" s="7">
        <v>0</v>
      </c>
      <c r="BL812" s="7" t="str">
        <f t="shared" si="24"/>
        <v>no</v>
      </c>
      <c r="BM812" s="7">
        <v>1</v>
      </c>
      <c r="BN812" s="7"/>
    </row>
    <row r="813" ht="15.6" spans="2:66">
      <c r="B813" s="24" t="s">
        <v>1624</v>
      </c>
      <c r="G813" s="7" t="s">
        <v>4687</v>
      </c>
      <c r="K813" s="18" t="s">
        <v>4689</v>
      </c>
      <c r="N813" s="7">
        <v>2</v>
      </c>
      <c r="Q813" s="7" t="s">
        <v>1628</v>
      </c>
      <c r="R813" s="7"/>
      <c r="U813" s="7">
        <v>8.26</v>
      </c>
      <c r="V813" s="7" t="s">
        <v>4687</v>
      </c>
      <c r="AA813" s="19">
        <v>13004.95</v>
      </c>
      <c r="AF813" s="38">
        <v>62</v>
      </c>
      <c r="AG813" s="44">
        <v>13004.95</v>
      </c>
      <c r="AH813" s="7" t="str">
        <f t="shared" si="25"/>
        <v>yes</v>
      </c>
      <c r="AI813" s="7"/>
      <c r="AJ813" s="7"/>
      <c r="AL813" t="s">
        <v>4710</v>
      </c>
      <c r="AM813" s="19">
        <v>13004.95</v>
      </c>
      <c r="AT813" s="7" t="s">
        <v>4709</v>
      </c>
      <c r="AU813" s="47">
        <v>5979.99</v>
      </c>
      <c r="AV813" s="7"/>
      <c r="AW813" s="7"/>
      <c r="BD813" s="7">
        <v>0</v>
      </c>
      <c r="BE813" s="44">
        <v>13004.95</v>
      </c>
      <c r="BF813" s="7"/>
      <c r="BG813" s="47"/>
      <c r="BH813" s="7"/>
      <c r="BJ813" s="38">
        <v>62</v>
      </c>
      <c r="BK813" s="7">
        <v>0</v>
      </c>
      <c r="BL813" s="7" t="str">
        <f t="shared" si="24"/>
        <v>no</v>
      </c>
      <c r="BM813" s="7">
        <v>2</v>
      </c>
      <c r="BN813" s="7"/>
    </row>
    <row r="814" ht="15.6" spans="2:66">
      <c r="B814" s="24" t="s">
        <v>1626</v>
      </c>
      <c r="G814" s="7" t="s">
        <v>4687</v>
      </c>
      <c r="K814" s="18" t="s">
        <v>4689</v>
      </c>
      <c r="N814" s="7">
        <v>2</v>
      </c>
      <c r="Q814" s="7" t="s">
        <v>1630</v>
      </c>
      <c r="R814" s="7"/>
      <c r="U814" s="7">
        <v>5.42</v>
      </c>
      <c r="V814" s="7" t="s">
        <v>4687</v>
      </c>
      <c r="AA814" s="19">
        <v>13002.91</v>
      </c>
      <c r="AF814" s="38">
        <v>62</v>
      </c>
      <c r="AG814" s="44">
        <v>13002.91</v>
      </c>
      <c r="AH814" s="7" t="str">
        <f t="shared" si="25"/>
        <v>yes</v>
      </c>
      <c r="AI814" s="7"/>
      <c r="AJ814" s="7"/>
      <c r="AL814" t="s">
        <v>4710</v>
      </c>
      <c r="AM814" s="19">
        <v>13002.91</v>
      </c>
      <c r="AT814" s="7" t="s">
        <v>4709</v>
      </c>
      <c r="AU814" s="47">
        <v>5979.73</v>
      </c>
      <c r="AV814" s="7"/>
      <c r="AW814" s="7"/>
      <c r="BD814" s="7">
        <v>3</v>
      </c>
      <c r="BE814" s="44">
        <v>13002.91</v>
      </c>
      <c r="BF814" s="7"/>
      <c r="BG814" s="47"/>
      <c r="BH814" s="7"/>
      <c r="BJ814" s="38">
        <v>62</v>
      </c>
      <c r="BK814" s="7">
        <v>0</v>
      </c>
      <c r="BL814" s="7" t="str">
        <f t="shared" si="24"/>
        <v>no</v>
      </c>
      <c r="BM814" s="7">
        <v>1</v>
      </c>
      <c r="BN814" s="7"/>
    </row>
    <row r="815" ht="15.6" spans="2:66">
      <c r="B815" s="24" t="s">
        <v>1628</v>
      </c>
      <c r="G815" s="7" t="s">
        <v>4690</v>
      </c>
      <c r="K815" s="18" t="s">
        <v>4689</v>
      </c>
      <c r="N815" s="7">
        <v>1</v>
      </c>
      <c r="Q815" s="7" t="s">
        <v>1632</v>
      </c>
      <c r="R815" s="7"/>
      <c r="U815" s="7">
        <v>11.33</v>
      </c>
      <c r="V815" s="7" t="s">
        <v>4687</v>
      </c>
      <c r="AA815" s="19">
        <v>12994.12</v>
      </c>
      <c r="AF815" s="38">
        <v>62</v>
      </c>
      <c r="AG815" s="44">
        <v>12994.12</v>
      </c>
      <c r="AH815" s="7" t="str">
        <f t="shared" si="25"/>
        <v>yes</v>
      </c>
      <c r="AI815" s="7"/>
      <c r="AJ815" s="7"/>
      <c r="AL815" t="s">
        <v>4710</v>
      </c>
      <c r="AM815" s="19">
        <v>12994.12</v>
      </c>
      <c r="AT815" s="7" t="s">
        <v>4709</v>
      </c>
      <c r="AU815" s="47">
        <v>5979.66</v>
      </c>
      <c r="AV815" s="7"/>
      <c r="AW815" s="7"/>
      <c r="BD815" s="7">
        <v>3</v>
      </c>
      <c r="BE815" s="44">
        <v>12994.12</v>
      </c>
      <c r="BF815" s="7"/>
      <c r="BG815" s="47"/>
      <c r="BH815" s="7"/>
      <c r="BJ815" s="38">
        <v>62</v>
      </c>
      <c r="BK815" s="7">
        <v>0</v>
      </c>
      <c r="BL815" s="7" t="str">
        <f t="shared" si="24"/>
        <v>no</v>
      </c>
      <c r="BM815" s="7">
        <v>1</v>
      </c>
      <c r="BN815" s="7"/>
    </row>
    <row r="816" ht="15.6" spans="2:66">
      <c r="B816" s="24" t="s">
        <v>1630</v>
      </c>
      <c r="G816" s="7" t="s">
        <v>4690</v>
      </c>
      <c r="K816" s="18" t="s">
        <v>4689</v>
      </c>
      <c r="N816" s="7">
        <v>1</v>
      </c>
      <c r="Q816" s="7" t="s">
        <v>1634</v>
      </c>
      <c r="R816" s="7"/>
      <c r="U816" s="7">
        <v>7.69</v>
      </c>
      <c r="V816" s="7" t="s">
        <v>4687</v>
      </c>
      <c r="AA816" s="19">
        <v>12982.87</v>
      </c>
      <c r="AF816" s="38">
        <v>56</v>
      </c>
      <c r="AG816" s="44">
        <v>12982.87</v>
      </c>
      <c r="AH816" s="7" t="str">
        <f t="shared" si="25"/>
        <v>yes</v>
      </c>
      <c r="AI816" s="7"/>
      <c r="AJ816" s="7"/>
      <c r="AL816" t="s">
        <v>4709</v>
      </c>
      <c r="AM816" s="19">
        <v>12982.87</v>
      </c>
      <c r="AT816" s="7" t="s">
        <v>4709</v>
      </c>
      <c r="AU816" s="47">
        <v>5976.83</v>
      </c>
      <c r="AV816" s="7"/>
      <c r="AW816" s="7"/>
      <c r="BD816" s="7">
        <v>0</v>
      </c>
      <c r="BE816" s="44">
        <v>12982.87</v>
      </c>
      <c r="BF816" s="7"/>
      <c r="BG816" s="47"/>
      <c r="BH816" s="7"/>
      <c r="BJ816" s="38">
        <v>56</v>
      </c>
      <c r="BK816" s="7">
        <v>4</v>
      </c>
      <c r="BL816" s="7" t="str">
        <f t="shared" si="24"/>
        <v>no</v>
      </c>
      <c r="BM816" s="7">
        <v>0</v>
      </c>
      <c r="BN816" s="7"/>
    </row>
    <row r="817" ht="15.6" spans="2:66">
      <c r="B817" s="24" t="s">
        <v>1632</v>
      </c>
      <c r="G817" s="7" t="s">
        <v>4690</v>
      </c>
      <c r="K817" s="18" t="s">
        <v>4689</v>
      </c>
      <c r="N817" s="7">
        <v>1</v>
      </c>
      <c r="Q817" s="7" t="s">
        <v>1636</v>
      </c>
      <c r="R817" s="7"/>
      <c r="U817" s="7">
        <v>8.77</v>
      </c>
      <c r="V817" s="7" t="s">
        <v>4687</v>
      </c>
      <c r="AA817" s="19">
        <v>12981.35</v>
      </c>
      <c r="AF817" s="38">
        <v>59</v>
      </c>
      <c r="AG817" s="44">
        <v>12981.35</v>
      </c>
      <c r="AH817" s="7" t="str">
        <f t="shared" si="25"/>
        <v>yes</v>
      </c>
      <c r="AI817" s="7"/>
      <c r="AJ817" s="7"/>
      <c r="AL817" t="s">
        <v>4710</v>
      </c>
      <c r="AM817" s="19">
        <v>12981.35</v>
      </c>
      <c r="AT817" s="7" t="s">
        <v>4709</v>
      </c>
      <c r="AU817" s="47">
        <v>5974.38</v>
      </c>
      <c r="AV817" s="7"/>
      <c r="AW817" s="7"/>
      <c r="BD817" s="7">
        <v>0</v>
      </c>
      <c r="BE817" s="44">
        <v>12981.35</v>
      </c>
      <c r="BF817" s="7"/>
      <c r="BG817" s="47"/>
      <c r="BH817" s="7"/>
      <c r="BJ817" s="38">
        <v>59</v>
      </c>
      <c r="BK817" s="7">
        <v>2</v>
      </c>
      <c r="BL817" s="7" t="str">
        <f t="shared" si="24"/>
        <v>no</v>
      </c>
      <c r="BM817" s="7">
        <v>1</v>
      </c>
      <c r="BN817" s="7"/>
    </row>
    <row r="818" ht="15.6" spans="2:66">
      <c r="B818" s="24" t="s">
        <v>1634</v>
      </c>
      <c r="G818" s="7" t="s">
        <v>4687</v>
      </c>
      <c r="K818" s="18" t="s">
        <v>4687</v>
      </c>
      <c r="N818" s="7">
        <v>1</v>
      </c>
      <c r="Q818" s="7" t="s">
        <v>1638</v>
      </c>
      <c r="R818" s="7"/>
      <c r="U818" s="7">
        <v>4.91</v>
      </c>
      <c r="V818" s="7" t="s">
        <v>4687</v>
      </c>
      <c r="AA818" s="19">
        <v>12979.36</v>
      </c>
      <c r="AF818" s="38">
        <v>59</v>
      </c>
      <c r="AG818" s="44">
        <v>12979.36</v>
      </c>
      <c r="AH818" s="7" t="str">
        <f t="shared" si="25"/>
        <v>yes</v>
      </c>
      <c r="AI818" s="7"/>
      <c r="AJ818" s="7"/>
      <c r="AL818" t="s">
        <v>4709</v>
      </c>
      <c r="AM818" s="19">
        <v>12979.36</v>
      </c>
      <c r="AT818" s="7" t="s">
        <v>4709</v>
      </c>
      <c r="AU818" s="47">
        <v>5972.38</v>
      </c>
      <c r="AV818" s="7"/>
      <c r="AW818" s="7"/>
      <c r="BD818" s="7">
        <v>3</v>
      </c>
      <c r="BE818" s="44">
        <v>12979.36</v>
      </c>
      <c r="BF818" s="7"/>
      <c r="BG818" s="47"/>
      <c r="BH818" s="7"/>
      <c r="BJ818" s="38">
        <v>59</v>
      </c>
      <c r="BK818" s="7">
        <v>2</v>
      </c>
      <c r="BL818" s="7" t="str">
        <f t="shared" si="24"/>
        <v>no</v>
      </c>
      <c r="BM818" s="7">
        <v>0</v>
      </c>
      <c r="BN818" s="7"/>
    </row>
    <row r="819" ht="15.6" spans="2:66">
      <c r="B819" s="24" t="s">
        <v>1636</v>
      </c>
      <c r="G819" s="7" t="s">
        <v>4687</v>
      </c>
      <c r="K819" s="18" t="s">
        <v>4687</v>
      </c>
      <c r="N819" s="7">
        <v>1</v>
      </c>
      <c r="Q819" s="7" t="s">
        <v>1640</v>
      </c>
      <c r="R819" s="7"/>
      <c r="U819" s="7">
        <v>4.95</v>
      </c>
      <c r="V819" s="7" t="s">
        <v>4687</v>
      </c>
      <c r="AA819" s="19">
        <v>12957.12</v>
      </c>
      <c r="AF819" s="38">
        <v>59</v>
      </c>
      <c r="AG819" s="44">
        <v>12957.12</v>
      </c>
      <c r="AH819" s="7" t="str">
        <f t="shared" si="25"/>
        <v>yes</v>
      </c>
      <c r="AI819" s="7"/>
      <c r="AJ819" s="7"/>
      <c r="AL819" t="s">
        <v>4709</v>
      </c>
      <c r="AM819" s="19">
        <v>12957.12</v>
      </c>
      <c r="AT819" s="7" t="s">
        <v>4709</v>
      </c>
      <c r="AU819" s="47">
        <v>5966.89</v>
      </c>
      <c r="AV819" s="7"/>
      <c r="AW819" s="7"/>
      <c r="BD819" s="7">
        <v>1</v>
      </c>
      <c r="BE819" s="44">
        <v>12957.12</v>
      </c>
      <c r="BF819" s="7"/>
      <c r="BG819" s="47"/>
      <c r="BH819" s="7"/>
      <c r="BJ819" s="38">
        <v>59</v>
      </c>
      <c r="BK819" s="7">
        <v>1</v>
      </c>
      <c r="BL819" s="7" t="str">
        <f t="shared" si="24"/>
        <v>no</v>
      </c>
      <c r="BM819" s="7">
        <v>0</v>
      </c>
      <c r="BN819" s="7"/>
    </row>
    <row r="820" ht="15.6" spans="2:66">
      <c r="B820" s="24" t="s">
        <v>1638</v>
      </c>
      <c r="G820" s="7" t="s">
        <v>4690</v>
      </c>
      <c r="K820" s="18" t="s">
        <v>4689</v>
      </c>
      <c r="N820" s="7">
        <v>1</v>
      </c>
      <c r="Q820" s="7" t="s">
        <v>1642</v>
      </c>
      <c r="R820" s="7"/>
      <c r="U820" s="7">
        <v>10.8</v>
      </c>
      <c r="V820" s="7" t="s">
        <v>4687</v>
      </c>
      <c r="AA820" s="19">
        <v>12950.07</v>
      </c>
      <c r="AF820" s="38">
        <v>18</v>
      </c>
      <c r="AG820" s="44">
        <v>12950.07</v>
      </c>
      <c r="AH820" s="7" t="str">
        <f t="shared" si="25"/>
        <v>no</v>
      </c>
      <c r="AI820" s="7"/>
      <c r="AJ820" s="7"/>
      <c r="AL820" t="s">
        <v>4709</v>
      </c>
      <c r="AM820" s="19">
        <v>12950.07</v>
      </c>
      <c r="AT820" s="7" t="s">
        <v>4709</v>
      </c>
      <c r="AU820" s="47">
        <v>5960.91</v>
      </c>
      <c r="AV820" s="7"/>
      <c r="AW820" s="7"/>
      <c r="BD820" s="7">
        <v>1</v>
      </c>
      <c r="BE820" s="44">
        <v>12950.07</v>
      </c>
      <c r="BF820" s="7"/>
      <c r="BG820" s="47"/>
      <c r="BH820" s="7"/>
      <c r="BJ820" s="38">
        <v>18</v>
      </c>
      <c r="BK820" s="7">
        <v>0</v>
      </c>
      <c r="BL820" s="7" t="str">
        <f t="shared" si="24"/>
        <v>yes</v>
      </c>
      <c r="BM820" s="7">
        <v>0</v>
      </c>
      <c r="BN820" s="7"/>
    </row>
    <row r="821" ht="15.6" spans="2:66">
      <c r="B821" s="24" t="s">
        <v>1640</v>
      </c>
      <c r="G821" s="7" t="s">
        <v>4687</v>
      </c>
      <c r="K821" s="18" t="s">
        <v>4687</v>
      </c>
      <c r="N821" s="7">
        <v>2</v>
      </c>
      <c r="Q821" s="7" t="s">
        <v>1644</v>
      </c>
      <c r="R821" s="7"/>
      <c r="U821" s="7">
        <v>7.21</v>
      </c>
      <c r="V821" s="7" t="s">
        <v>4687</v>
      </c>
      <c r="AA821" s="19">
        <v>12949.16</v>
      </c>
      <c r="AF821" s="38">
        <v>38</v>
      </c>
      <c r="AG821" s="44">
        <v>12949.16</v>
      </c>
      <c r="AH821" s="7" t="str">
        <f t="shared" si="25"/>
        <v>no</v>
      </c>
      <c r="AI821" s="7"/>
      <c r="AJ821" s="7"/>
      <c r="AL821" t="s">
        <v>4709</v>
      </c>
      <c r="AM821" s="19">
        <v>12949.16</v>
      </c>
      <c r="AT821" s="7" t="s">
        <v>4709</v>
      </c>
      <c r="AU821" s="47">
        <v>5957.35</v>
      </c>
      <c r="AV821" s="7"/>
      <c r="AW821" s="7"/>
      <c r="BD821" s="7">
        <v>1</v>
      </c>
      <c r="BE821" s="44">
        <v>12949.16</v>
      </c>
      <c r="BF821" s="7"/>
      <c r="BG821" s="47"/>
      <c r="BH821" s="7"/>
      <c r="BJ821" s="38">
        <v>38</v>
      </c>
      <c r="BK821" s="7">
        <v>3</v>
      </c>
      <c r="BL821" s="7" t="str">
        <f t="shared" si="24"/>
        <v>yes</v>
      </c>
      <c r="BM821" s="7">
        <v>3</v>
      </c>
      <c r="BN821" s="7"/>
    </row>
    <row r="822" ht="15.6" spans="2:66">
      <c r="B822" s="24" t="s">
        <v>1642</v>
      </c>
      <c r="G822" s="7" t="s">
        <v>4690</v>
      </c>
      <c r="K822" s="18" t="s">
        <v>4687</v>
      </c>
      <c r="N822" s="7">
        <v>1</v>
      </c>
      <c r="Q822" s="7" t="s">
        <v>1646</v>
      </c>
      <c r="R822" s="7"/>
      <c r="U822" s="7">
        <v>5.12</v>
      </c>
      <c r="V822" s="7" t="s">
        <v>4687</v>
      </c>
      <c r="AA822" s="19">
        <v>12928.79</v>
      </c>
      <c r="AF822" s="38">
        <v>59</v>
      </c>
      <c r="AG822" s="44">
        <v>12928.79</v>
      </c>
      <c r="AH822" s="7" t="str">
        <f t="shared" si="25"/>
        <v>yes</v>
      </c>
      <c r="AI822" s="7"/>
      <c r="AJ822" s="7"/>
      <c r="AL822" t="s">
        <v>4709</v>
      </c>
      <c r="AM822" s="19">
        <v>12928.79</v>
      </c>
      <c r="AT822" s="7" t="s">
        <v>4709</v>
      </c>
      <c r="AU822" s="47">
        <v>5927.65</v>
      </c>
      <c r="AV822" s="7"/>
      <c r="AW822" s="7"/>
      <c r="BD822" s="7">
        <v>2</v>
      </c>
      <c r="BE822" s="44">
        <v>12928.79</v>
      </c>
      <c r="BF822" s="7"/>
      <c r="BG822" s="47"/>
      <c r="BH822" s="7"/>
      <c r="BJ822" s="38">
        <v>59</v>
      </c>
      <c r="BK822" s="7">
        <v>0</v>
      </c>
      <c r="BL822" s="7" t="str">
        <f t="shared" si="24"/>
        <v>no</v>
      </c>
      <c r="BM822" s="7">
        <v>1</v>
      </c>
      <c r="BN822" s="7"/>
    </row>
    <row r="823" ht="15.6" spans="2:66">
      <c r="B823" s="24" t="s">
        <v>1644</v>
      </c>
      <c r="G823" s="7" t="s">
        <v>4687</v>
      </c>
      <c r="K823" s="18" t="s">
        <v>4687</v>
      </c>
      <c r="N823" s="7">
        <v>1</v>
      </c>
      <c r="Q823" s="7" t="s">
        <v>1648</v>
      </c>
      <c r="R823" s="7"/>
      <c r="U823" s="7">
        <v>4.62</v>
      </c>
      <c r="V823" s="7" t="s">
        <v>4689</v>
      </c>
      <c r="AA823" s="19">
        <v>12925.89</v>
      </c>
      <c r="AF823" s="38">
        <v>49</v>
      </c>
      <c r="AG823" s="44">
        <v>12925.89</v>
      </c>
      <c r="AH823" s="7" t="str">
        <f t="shared" si="25"/>
        <v>no</v>
      </c>
      <c r="AI823" s="7"/>
      <c r="AJ823" s="7"/>
      <c r="AL823" t="s">
        <v>4710</v>
      </c>
      <c r="AM823" s="19">
        <v>12925.89</v>
      </c>
      <c r="AT823" s="7" t="s">
        <v>4709</v>
      </c>
      <c r="AU823" s="47">
        <v>5926.93</v>
      </c>
      <c r="AV823" s="7"/>
      <c r="AW823" s="7"/>
      <c r="BD823" s="7">
        <v>3</v>
      </c>
      <c r="BE823" s="44">
        <v>12925.89</v>
      </c>
      <c r="BF823" s="7"/>
      <c r="BG823" s="47"/>
      <c r="BH823" s="7"/>
      <c r="BJ823" s="38">
        <v>49</v>
      </c>
      <c r="BK823" s="7">
        <v>0</v>
      </c>
      <c r="BL823" s="7" t="str">
        <f t="shared" si="24"/>
        <v>no</v>
      </c>
      <c r="BM823" s="7">
        <v>0</v>
      </c>
      <c r="BN823" s="7"/>
    </row>
    <row r="824" ht="15.6" spans="2:66">
      <c r="B824" s="24" t="s">
        <v>1646</v>
      </c>
      <c r="G824" s="7" t="s">
        <v>4687</v>
      </c>
      <c r="K824" s="18" t="s">
        <v>4689</v>
      </c>
      <c r="N824" s="7" t="s">
        <v>4688</v>
      </c>
      <c r="Q824" s="7" t="s">
        <v>1650</v>
      </c>
      <c r="R824" s="7"/>
      <c r="U824" s="7">
        <v>7.68</v>
      </c>
      <c r="V824" s="7" t="s">
        <v>4687</v>
      </c>
      <c r="AA824" s="19">
        <v>12913.99</v>
      </c>
      <c r="AF824" s="38">
        <v>29</v>
      </c>
      <c r="AG824" s="44">
        <v>12913.99</v>
      </c>
      <c r="AH824" s="7" t="str">
        <f t="shared" si="25"/>
        <v>no</v>
      </c>
      <c r="AI824" s="7"/>
      <c r="AJ824" s="7"/>
      <c r="AL824" t="s">
        <v>4713</v>
      </c>
      <c r="AM824" s="19">
        <v>12913.99</v>
      </c>
      <c r="AT824" s="7" t="s">
        <v>4709</v>
      </c>
      <c r="AU824" s="47">
        <v>5920.1</v>
      </c>
      <c r="AV824" s="7"/>
      <c r="AW824" s="7"/>
      <c r="BD824" s="7">
        <v>5</v>
      </c>
      <c r="BE824" s="44">
        <v>12913.99</v>
      </c>
      <c r="BF824" s="7"/>
      <c r="BG824" s="47"/>
      <c r="BH824" s="7"/>
      <c r="BJ824" s="38">
        <v>29</v>
      </c>
      <c r="BK824" s="7">
        <v>0</v>
      </c>
      <c r="BL824" s="7" t="str">
        <f t="shared" si="24"/>
        <v>yes</v>
      </c>
      <c r="BM824" s="7">
        <v>0</v>
      </c>
      <c r="BN824" s="7"/>
    </row>
    <row r="825" ht="15.6" spans="2:66">
      <c r="B825" s="24" t="s">
        <v>1648</v>
      </c>
      <c r="G825" s="7" t="s">
        <v>4690</v>
      </c>
      <c r="K825" s="18" t="s">
        <v>4689</v>
      </c>
      <c r="N825" s="7">
        <v>1</v>
      </c>
      <c r="Q825" s="7" t="s">
        <v>1652</v>
      </c>
      <c r="R825" s="7"/>
      <c r="U825" s="7">
        <v>6.79</v>
      </c>
      <c r="V825" s="7" t="s">
        <v>4687</v>
      </c>
      <c r="AA825" s="19">
        <v>12890.06</v>
      </c>
      <c r="AF825" s="38">
        <v>18</v>
      </c>
      <c r="AG825" s="44">
        <v>12890.06</v>
      </c>
      <c r="AH825" s="7" t="str">
        <f t="shared" si="25"/>
        <v>no</v>
      </c>
      <c r="AI825" s="7"/>
      <c r="AJ825" s="7"/>
      <c r="AL825" t="s">
        <v>4709</v>
      </c>
      <c r="AM825" s="19">
        <v>12890.06</v>
      </c>
      <c r="AT825" s="7" t="s">
        <v>4709</v>
      </c>
      <c r="AU825" s="47">
        <v>5910.94</v>
      </c>
      <c r="AV825" s="7"/>
      <c r="AW825" s="7"/>
      <c r="BD825" s="7">
        <v>1</v>
      </c>
      <c r="BE825" s="44">
        <v>12890.06</v>
      </c>
      <c r="BF825" s="7"/>
      <c r="BG825" s="47"/>
      <c r="BH825" s="7"/>
      <c r="BJ825" s="38">
        <v>18</v>
      </c>
      <c r="BK825" s="7">
        <v>2</v>
      </c>
      <c r="BL825" s="7" t="str">
        <f t="shared" si="24"/>
        <v>yes</v>
      </c>
      <c r="BM825" s="7">
        <v>1</v>
      </c>
      <c r="BN825" s="7"/>
    </row>
    <row r="826" ht="15.6" spans="2:66">
      <c r="B826" s="24" t="s">
        <v>1650</v>
      </c>
      <c r="G826" s="7" t="s">
        <v>4687</v>
      </c>
      <c r="K826" s="18" t="s">
        <v>4687</v>
      </c>
      <c r="N826" s="7" t="s">
        <v>4688</v>
      </c>
      <c r="Q826" s="7" t="s">
        <v>1654</v>
      </c>
      <c r="R826" s="7"/>
      <c r="U826" s="7">
        <v>11.09</v>
      </c>
      <c r="V826" s="7" t="s">
        <v>4687</v>
      </c>
      <c r="AA826" s="19">
        <v>12870.31</v>
      </c>
      <c r="AF826" s="38">
        <v>55</v>
      </c>
      <c r="AG826" s="44">
        <v>12870.31</v>
      </c>
      <c r="AH826" s="7" t="str">
        <f t="shared" si="25"/>
        <v>yes</v>
      </c>
      <c r="AI826" s="7"/>
      <c r="AJ826" s="7"/>
      <c r="AL826" t="s">
        <v>4709</v>
      </c>
      <c r="AM826" s="19">
        <v>12870.31</v>
      </c>
      <c r="AT826" s="7" t="s">
        <v>4709</v>
      </c>
      <c r="AU826" s="47">
        <v>5877.02</v>
      </c>
      <c r="AV826" s="7"/>
      <c r="AW826" s="7"/>
      <c r="BD826" s="7">
        <v>0</v>
      </c>
      <c r="BE826" s="44">
        <v>12870.31</v>
      </c>
      <c r="BF826" s="7"/>
      <c r="BG826" s="47"/>
      <c r="BH826" s="7"/>
      <c r="BJ826" s="38">
        <v>55</v>
      </c>
      <c r="BK826" s="7">
        <v>0</v>
      </c>
      <c r="BL826" s="7" t="str">
        <f t="shared" si="24"/>
        <v>no</v>
      </c>
      <c r="BM826" s="7">
        <v>0</v>
      </c>
      <c r="BN826" s="7"/>
    </row>
    <row r="827" ht="15.6" spans="2:66">
      <c r="B827" s="24" t="s">
        <v>1652</v>
      </c>
      <c r="G827" s="7" t="s">
        <v>4690</v>
      </c>
      <c r="K827" s="18" t="s">
        <v>4689</v>
      </c>
      <c r="N827" s="7">
        <v>1</v>
      </c>
      <c r="Q827" s="7" t="s">
        <v>1656</v>
      </c>
      <c r="R827" s="7"/>
      <c r="U827" s="7">
        <v>5.24</v>
      </c>
      <c r="V827" s="7" t="s">
        <v>4687</v>
      </c>
      <c r="AA827" s="19">
        <v>12856.84</v>
      </c>
      <c r="AF827" s="38">
        <v>59</v>
      </c>
      <c r="AG827" s="44">
        <v>12856.84</v>
      </c>
      <c r="AH827" s="7" t="str">
        <f t="shared" si="25"/>
        <v>yes</v>
      </c>
      <c r="AI827" s="7"/>
      <c r="AJ827" s="7"/>
      <c r="AL827" t="s">
        <v>4710</v>
      </c>
      <c r="AM827" s="19">
        <v>12856.84</v>
      </c>
      <c r="AT827" s="7" t="s">
        <v>4709</v>
      </c>
      <c r="AU827" s="47">
        <v>5855.9</v>
      </c>
      <c r="AV827" s="7"/>
      <c r="AW827" s="7"/>
      <c r="BD827" s="7">
        <v>0</v>
      </c>
      <c r="BE827" s="44">
        <v>12856.84</v>
      </c>
      <c r="BF827" s="7"/>
      <c r="BG827" s="47"/>
      <c r="BH827" s="7"/>
      <c r="BJ827" s="38">
        <v>59</v>
      </c>
      <c r="BK827" s="7">
        <v>0</v>
      </c>
      <c r="BL827" s="7" t="str">
        <f t="shared" si="24"/>
        <v>no</v>
      </c>
      <c r="BM827" s="7">
        <v>2</v>
      </c>
      <c r="BN827" s="7"/>
    </row>
    <row r="828" ht="15.6" spans="2:66">
      <c r="B828" s="24" t="s">
        <v>1654</v>
      </c>
      <c r="G828" s="7" t="s">
        <v>4690</v>
      </c>
      <c r="K828" s="18" t="s">
        <v>4689</v>
      </c>
      <c r="N828" s="7">
        <v>1</v>
      </c>
      <c r="Q828" s="7" t="s">
        <v>1658</v>
      </c>
      <c r="R828" s="7"/>
      <c r="U828" s="7">
        <v>7.51</v>
      </c>
      <c r="V828" s="7" t="s">
        <v>4687</v>
      </c>
      <c r="AA828" s="19">
        <v>12852.37</v>
      </c>
      <c r="AF828" s="38">
        <v>44</v>
      </c>
      <c r="AG828" s="44">
        <v>12852.37</v>
      </c>
      <c r="AH828" s="7" t="str">
        <f t="shared" si="25"/>
        <v>no</v>
      </c>
      <c r="AI828" s="7"/>
      <c r="AJ828" s="7"/>
      <c r="AL828" t="s">
        <v>4709</v>
      </c>
      <c r="AM828" s="19">
        <v>12852.37</v>
      </c>
      <c r="AT828" s="7" t="s">
        <v>4709</v>
      </c>
      <c r="AU828" s="47">
        <v>5847.24</v>
      </c>
      <c r="AV828" s="7"/>
      <c r="AW828" s="7"/>
      <c r="BD828" s="7">
        <v>0</v>
      </c>
      <c r="BE828" s="44">
        <v>12852.37</v>
      </c>
      <c r="BF828" s="7"/>
      <c r="BG828" s="47"/>
      <c r="BH828" s="7"/>
      <c r="BJ828" s="38">
        <v>44</v>
      </c>
      <c r="BK828" s="7">
        <v>0</v>
      </c>
      <c r="BL828" s="7" t="str">
        <f t="shared" si="24"/>
        <v>no</v>
      </c>
      <c r="BM828" s="7">
        <v>1</v>
      </c>
      <c r="BN828" s="7"/>
    </row>
    <row r="829" ht="15.6" spans="2:66">
      <c r="B829" s="24" t="s">
        <v>1656</v>
      </c>
      <c r="G829" s="7" t="s">
        <v>4687</v>
      </c>
      <c r="K829" s="18" t="s">
        <v>4687</v>
      </c>
      <c r="N829" s="7">
        <v>2</v>
      </c>
      <c r="Q829" s="7" t="s">
        <v>1660</v>
      </c>
      <c r="R829" s="7"/>
      <c r="U829" s="7">
        <v>4.13</v>
      </c>
      <c r="V829" s="7" t="s">
        <v>4687</v>
      </c>
      <c r="AA829" s="19">
        <v>12847.24</v>
      </c>
      <c r="AF829" s="38">
        <v>39</v>
      </c>
      <c r="AG829" s="44">
        <v>12847.24</v>
      </c>
      <c r="AH829" s="7" t="str">
        <f t="shared" si="25"/>
        <v>no</v>
      </c>
      <c r="AI829" s="7"/>
      <c r="AJ829" s="7"/>
      <c r="AL829" t="s">
        <v>4709</v>
      </c>
      <c r="AM829" s="19">
        <v>12847.24</v>
      </c>
      <c r="AT829" s="7" t="s">
        <v>4709</v>
      </c>
      <c r="AU829" s="47">
        <v>5846.92</v>
      </c>
      <c r="AV829" s="7"/>
      <c r="AW829" s="7"/>
      <c r="BD829" s="7">
        <v>2</v>
      </c>
      <c r="BE829" s="44">
        <v>12847.24</v>
      </c>
      <c r="BF829" s="7"/>
      <c r="BG829" s="47"/>
      <c r="BH829" s="7"/>
      <c r="BJ829" s="38">
        <v>39</v>
      </c>
      <c r="BK829" s="7">
        <v>3</v>
      </c>
      <c r="BL829" s="7" t="str">
        <f t="shared" si="24"/>
        <v>yes</v>
      </c>
      <c r="BM829" s="7">
        <v>0</v>
      </c>
      <c r="BN829" s="7"/>
    </row>
    <row r="830" ht="15.6" spans="2:66">
      <c r="B830" s="24" t="s">
        <v>1658</v>
      </c>
      <c r="G830" s="7" t="s">
        <v>4687</v>
      </c>
      <c r="K830" s="18" t="s">
        <v>4689</v>
      </c>
      <c r="N830" s="7">
        <v>1</v>
      </c>
      <c r="Q830" s="7" t="s">
        <v>1662</v>
      </c>
      <c r="R830" s="7"/>
      <c r="U830" s="7">
        <v>8.38</v>
      </c>
      <c r="V830" s="7" t="s">
        <v>4687</v>
      </c>
      <c r="AA830" s="19">
        <v>12829.46</v>
      </c>
      <c r="AF830" s="38">
        <v>59</v>
      </c>
      <c r="AG830" s="44">
        <v>12829.46</v>
      </c>
      <c r="AH830" s="7" t="str">
        <f t="shared" si="25"/>
        <v>yes</v>
      </c>
      <c r="AI830" s="7"/>
      <c r="AJ830" s="7"/>
      <c r="AL830" t="s">
        <v>4709</v>
      </c>
      <c r="AM830" s="19">
        <v>12829.46</v>
      </c>
      <c r="AT830" s="7" t="s">
        <v>4709</v>
      </c>
      <c r="AU830" s="47">
        <v>5843.99</v>
      </c>
      <c r="AV830" s="7"/>
      <c r="AW830" s="7"/>
      <c r="BD830" s="7">
        <v>1</v>
      </c>
      <c r="BE830" s="44">
        <v>12829.46</v>
      </c>
      <c r="BF830" s="7"/>
      <c r="BG830" s="47"/>
      <c r="BH830" s="7"/>
      <c r="BJ830" s="38">
        <v>59</v>
      </c>
      <c r="BK830" s="7">
        <v>0</v>
      </c>
      <c r="BL830" s="7" t="str">
        <f t="shared" si="24"/>
        <v>no</v>
      </c>
      <c r="BM830" s="7">
        <v>0</v>
      </c>
      <c r="BN830" s="7"/>
    </row>
    <row r="831" ht="15.6" spans="2:66">
      <c r="B831" s="24" t="s">
        <v>1660</v>
      </c>
      <c r="G831" s="7" t="s">
        <v>4687</v>
      </c>
      <c r="K831" s="18" t="s">
        <v>4687</v>
      </c>
      <c r="N831" s="7" t="s">
        <v>4688</v>
      </c>
      <c r="Q831" s="7" t="s">
        <v>1664</v>
      </c>
      <c r="R831" s="7"/>
      <c r="U831" s="7">
        <v>8.07</v>
      </c>
      <c r="V831" s="7" t="s">
        <v>4687</v>
      </c>
      <c r="AA831" s="19">
        <v>12823.25</v>
      </c>
      <c r="AF831" s="38">
        <v>50</v>
      </c>
      <c r="AG831" s="44">
        <v>12823.25</v>
      </c>
      <c r="AH831" s="7" t="str">
        <f t="shared" si="25"/>
        <v>no</v>
      </c>
      <c r="AI831" s="7"/>
      <c r="AJ831" s="7"/>
      <c r="AL831" t="s">
        <v>4709</v>
      </c>
      <c r="AM831" s="19">
        <v>12823.25</v>
      </c>
      <c r="AT831" s="7" t="s">
        <v>4709</v>
      </c>
      <c r="AU831" s="47">
        <v>5836.52</v>
      </c>
      <c r="AV831" s="7"/>
      <c r="AW831" s="7"/>
      <c r="BD831" s="7">
        <v>1</v>
      </c>
      <c r="BE831" s="44">
        <v>12823.25</v>
      </c>
      <c r="BF831" s="7"/>
      <c r="BG831" s="47"/>
      <c r="BH831" s="7"/>
      <c r="BJ831" s="38">
        <v>50</v>
      </c>
      <c r="BK831" s="7">
        <v>0</v>
      </c>
      <c r="BL831" s="7" t="str">
        <f t="shared" si="24"/>
        <v>no</v>
      </c>
      <c r="BM831" s="7">
        <v>1</v>
      </c>
      <c r="BN831" s="7"/>
    </row>
    <row r="832" ht="15.6" spans="2:66">
      <c r="B832" s="24" t="s">
        <v>1662</v>
      </c>
      <c r="G832" s="7" t="s">
        <v>4687</v>
      </c>
      <c r="K832" s="18" t="s">
        <v>4687</v>
      </c>
      <c r="N832" s="7" t="s">
        <v>4688</v>
      </c>
      <c r="Q832" s="7" t="s">
        <v>1666</v>
      </c>
      <c r="R832" s="7"/>
      <c r="U832" s="7">
        <v>8.95</v>
      </c>
      <c r="V832" s="7" t="s">
        <v>4687</v>
      </c>
      <c r="AA832" s="19">
        <v>12815.44</v>
      </c>
      <c r="AF832" s="38">
        <v>47</v>
      </c>
      <c r="AG832" s="44">
        <v>12815.44</v>
      </c>
      <c r="AH832" s="7" t="str">
        <f t="shared" si="25"/>
        <v>no</v>
      </c>
      <c r="AI832" s="7"/>
      <c r="AJ832" s="7"/>
      <c r="AL832" t="s">
        <v>4709</v>
      </c>
      <c r="AM832" s="19">
        <v>12815.44</v>
      </c>
      <c r="AT832" s="7" t="s">
        <v>4709</v>
      </c>
      <c r="AU832" s="47">
        <v>5832.6</v>
      </c>
      <c r="AV832" s="7"/>
      <c r="AW832" s="7"/>
      <c r="BD832" s="7">
        <v>2</v>
      </c>
      <c r="BE832" s="44">
        <v>12815.44</v>
      </c>
      <c r="BF832" s="7"/>
      <c r="BG832" s="47"/>
      <c r="BH832" s="7"/>
      <c r="BJ832" s="38">
        <v>47</v>
      </c>
      <c r="BK832" s="7">
        <v>1</v>
      </c>
      <c r="BL832" s="7" t="str">
        <f t="shared" si="24"/>
        <v>no</v>
      </c>
      <c r="BM832" s="7">
        <v>1</v>
      </c>
      <c r="BN832" s="7"/>
    </row>
    <row r="833" ht="15.6" spans="2:66">
      <c r="B833" s="24" t="s">
        <v>1664</v>
      </c>
      <c r="G833" s="7" t="s">
        <v>4687</v>
      </c>
      <c r="K833" s="18" t="s">
        <v>4689</v>
      </c>
      <c r="N833" s="7">
        <v>1</v>
      </c>
      <c r="Q833" s="7" t="s">
        <v>1668</v>
      </c>
      <c r="R833" s="7"/>
      <c r="U833" s="7">
        <v>6.31</v>
      </c>
      <c r="V833" s="7" t="s">
        <v>4687</v>
      </c>
      <c r="AA833" s="19">
        <v>12797.21</v>
      </c>
      <c r="AF833" s="38">
        <v>60</v>
      </c>
      <c r="AG833" s="44">
        <v>12797.21</v>
      </c>
      <c r="AH833" s="7" t="str">
        <f t="shared" si="25"/>
        <v>yes</v>
      </c>
      <c r="AI833" s="7"/>
      <c r="AJ833" s="7"/>
      <c r="AL833" t="s">
        <v>4709</v>
      </c>
      <c r="AM833" s="19">
        <v>12797.21</v>
      </c>
      <c r="AT833" s="7" t="s">
        <v>4709</v>
      </c>
      <c r="AU833" s="47">
        <v>5816.58</v>
      </c>
      <c r="AV833" s="7"/>
      <c r="AW833" s="7"/>
      <c r="BD833" s="7">
        <v>0</v>
      </c>
      <c r="BE833" s="44">
        <v>12797.21</v>
      </c>
      <c r="BF833" s="7"/>
      <c r="BG833" s="47"/>
      <c r="BH833" s="7"/>
      <c r="BJ833" s="38">
        <v>60</v>
      </c>
      <c r="BK833" s="7">
        <v>0</v>
      </c>
      <c r="BL833" s="7" t="str">
        <f t="shared" si="24"/>
        <v>no</v>
      </c>
      <c r="BM833" s="7">
        <v>0</v>
      </c>
      <c r="BN833" s="7"/>
    </row>
    <row r="834" ht="15.6" spans="2:66">
      <c r="B834" s="24" t="s">
        <v>1666</v>
      </c>
      <c r="G834" s="7" t="s">
        <v>4687</v>
      </c>
      <c r="K834" s="18" t="s">
        <v>4689</v>
      </c>
      <c r="N834" s="7">
        <v>2</v>
      </c>
      <c r="Q834" s="7" t="s">
        <v>1670</v>
      </c>
      <c r="R834" s="7"/>
      <c r="U834" s="7">
        <v>7.19</v>
      </c>
      <c r="V834" s="7" t="s">
        <v>4687</v>
      </c>
      <c r="AA834" s="19">
        <v>12788.18</v>
      </c>
      <c r="AF834" s="38">
        <v>60</v>
      </c>
      <c r="AG834" s="44">
        <v>12788.18</v>
      </c>
      <c r="AH834" s="7" t="str">
        <f t="shared" si="25"/>
        <v>yes</v>
      </c>
      <c r="AI834" s="7"/>
      <c r="AJ834" s="7"/>
      <c r="AL834" t="s">
        <v>4709</v>
      </c>
      <c r="AM834" s="19">
        <v>12788.18</v>
      </c>
      <c r="AT834" s="7" t="s">
        <v>4709</v>
      </c>
      <c r="AU834" s="47">
        <v>5812.9</v>
      </c>
      <c r="AV834" s="7"/>
      <c r="AW834" s="7"/>
      <c r="BD834" s="7">
        <v>2</v>
      </c>
      <c r="BE834" s="44">
        <v>12788.18</v>
      </c>
      <c r="BF834" s="7"/>
      <c r="BG834" s="47"/>
      <c r="BH834" s="7"/>
      <c r="BJ834" s="38">
        <v>60</v>
      </c>
      <c r="BK834" s="7">
        <v>0</v>
      </c>
      <c r="BL834" s="7" t="str">
        <f t="shared" ref="BL834:BL897" si="26">IF(BJ834&lt;40,"yes","no")</f>
        <v>no</v>
      </c>
      <c r="BM834" s="7">
        <v>1</v>
      </c>
      <c r="BN834" s="7"/>
    </row>
    <row r="835" ht="15.6" spans="2:66">
      <c r="B835" s="24" t="s">
        <v>1668</v>
      </c>
      <c r="G835" s="7" t="s">
        <v>4687</v>
      </c>
      <c r="K835" s="18" t="s">
        <v>4689</v>
      </c>
      <c r="N835" s="7">
        <v>1</v>
      </c>
      <c r="Q835" s="7" t="s">
        <v>1672</v>
      </c>
      <c r="R835" s="7"/>
      <c r="U835" s="7">
        <v>6.11</v>
      </c>
      <c r="V835" s="7" t="s">
        <v>4687</v>
      </c>
      <c r="AA835" s="19">
        <v>12788.03</v>
      </c>
      <c r="AF835" s="38">
        <v>34</v>
      </c>
      <c r="AG835" s="44">
        <v>12788.03</v>
      </c>
      <c r="AH835" s="7" t="str">
        <f t="shared" ref="AH835:AH898" si="27">IF(AF835&gt;50,"yes","no")</f>
        <v>no</v>
      </c>
      <c r="AI835" s="7"/>
      <c r="AJ835" s="7"/>
      <c r="AL835" t="s">
        <v>4709</v>
      </c>
      <c r="AM835" s="19">
        <v>12788.03</v>
      </c>
      <c r="AT835" s="7" t="s">
        <v>4709</v>
      </c>
      <c r="AU835" s="47">
        <v>5807.06</v>
      </c>
      <c r="AV835" s="7"/>
      <c r="AW835" s="7"/>
      <c r="BD835" s="7">
        <v>0</v>
      </c>
      <c r="BE835" s="44">
        <v>12788.03</v>
      </c>
      <c r="BF835" s="7"/>
      <c r="BG835" s="47"/>
      <c r="BH835" s="7"/>
      <c r="BJ835" s="38">
        <v>34</v>
      </c>
      <c r="BK835" s="7">
        <v>3</v>
      </c>
      <c r="BL835" s="7" t="str">
        <f t="shared" si="26"/>
        <v>yes</v>
      </c>
      <c r="BM835" s="7">
        <v>0</v>
      </c>
      <c r="BN835" s="7"/>
    </row>
    <row r="836" ht="15.6" spans="2:66">
      <c r="B836" s="24" t="s">
        <v>1670</v>
      </c>
      <c r="G836" s="7" t="s">
        <v>4687</v>
      </c>
      <c r="K836" s="18" t="s">
        <v>4687</v>
      </c>
      <c r="N836" s="7">
        <v>1</v>
      </c>
      <c r="Q836" s="7" t="s">
        <v>1674</v>
      </c>
      <c r="R836" s="7"/>
      <c r="U836" s="7">
        <v>6.02</v>
      </c>
      <c r="V836" s="7" t="s">
        <v>4687</v>
      </c>
      <c r="AA836" s="19">
        <v>12776.05</v>
      </c>
      <c r="AF836" s="38">
        <v>52</v>
      </c>
      <c r="AG836" s="44">
        <v>12776.05</v>
      </c>
      <c r="AH836" s="7" t="str">
        <f t="shared" si="27"/>
        <v>yes</v>
      </c>
      <c r="AI836" s="7"/>
      <c r="AJ836" s="7"/>
      <c r="AL836" t="s">
        <v>4709</v>
      </c>
      <c r="AM836" s="19">
        <v>12776.05</v>
      </c>
      <c r="AT836" s="7" t="s">
        <v>4709</v>
      </c>
      <c r="AU836" s="47">
        <v>5778.71</v>
      </c>
      <c r="AV836" s="7"/>
      <c r="AW836" s="7"/>
      <c r="BD836" s="7">
        <v>2</v>
      </c>
      <c r="BE836" s="44">
        <v>12776.05</v>
      </c>
      <c r="BF836" s="7"/>
      <c r="BG836" s="47"/>
      <c r="BH836" s="7"/>
      <c r="BJ836" s="38">
        <v>52</v>
      </c>
      <c r="BK836" s="7">
        <v>0</v>
      </c>
      <c r="BL836" s="7" t="str">
        <f t="shared" si="26"/>
        <v>no</v>
      </c>
      <c r="BM836" s="7">
        <v>0</v>
      </c>
      <c r="BN836" s="7"/>
    </row>
    <row r="837" ht="15.6" spans="2:66">
      <c r="B837" s="24" t="s">
        <v>1672</v>
      </c>
      <c r="G837" s="7" t="s">
        <v>4687</v>
      </c>
      <c r="K837" s="18" t="s">
        <v>4687</v>
      </c>
      <c r="N837" s="7" t="s">
        <v>4688</v>
      </c>
      <c r="Q837" s="7" t="s">
        <v>1676</v>
      </c>
      <c r="R837" s="7"/>
      <c r="U837" s="7">
        <v>11.86</v>
      </c>
      <c r="V837" s="7" t="s">
        <v>4687</v>
      </c>
      <c r="AA837" s="19">
        <v>12770.27</v>
      </c>
      <c r="AF837" s="38">
        <v>58</v>
      </c>
      <c r="AG837" s="44">
        <v>12770.27</v>
      </c>
      <c r="AH837" s="7" t="str">
        <f t="shared" si="27"/>
        <v>yes</v>
      </c>
      <c r="AI837" s="7"/>
      <c r="AJ837" s="7"/>
      <c r="AL837" t="s">
        <v>4709</v>
      </c>
      <c r="AM837" s="19">
        <v>12770.27</v>
      </c>
      <c r="AT837" s="7" t="s">
        <v>4709</v>
      </c>
      <c r="AU837" s="47">
        <v>5757.41</v>
      </c>
      <c r="AV837" s="7"/>
      <c r="AW837" s="7"/>
      <c r="BD837" s="7">
        <v>3</v>
      </c>
      <c r="BE837" s="44">
        <v>12770.27</v>
      </c>
      <c r="BF837" s="7"/>
      <c r="BG837" s="47"/>
      <c r="BH837" s="7"/>
      <c r="BJ837" s="38">
        <v>58</v>
      </c>
      <c r="BK837" s="7">
        <v>0</v>
      </c>
      <c r="BL837" s="7" t="str">
        <f t="shared" si="26"/>
        <v>no</v>
      </c>
      <c r="BM837" s="7">
        <v>2</v>
      </c>
      <c r="BN837" s="7"/>
    </row>
    <row r="838" ht="15.6" spans="2:66">
      <c r="B838" s="24" t="s">
        <v>1674</v>
      </c>
      <c r="G838" s="7" t="s">
        <v>4687</v>
      </c>
      <c r="K838" s="18" t="s">
        <v>4687</v>
      </c>
      <c r="N838" s="7" t="s">
        <v>4688</v>
      </c>
      <c r="Q838" s="7" t="s">
        <v>1678</v>
      </c>
      <c r="R838" s="7"/>
      <c r="U838" s="7">
        <v>8.25</v>
      </c>
      <c r="V838" s="7" t="s">
        <v>4687</v>
      </c>
      <c r="AA838" s="19">
        <v>12741.17</v>
      </c>
      <c r="AF838" s="38">
        <v>30</v>
      </c>
      <c r="AG838" s="44">
        <v>12741.17</v>
      </c>
      <c r="AH838" s="7" t="str">
        <f t="shared" si="27"/>
        <v>no</v>
      </c>
      <c r="AI838" s="7"/>
      <c r="AJ838" s="7"/>
      <c r="AL838" t="s">
        <v>4709</v>
      </c>
      <c r="AM838" s="19">
        <v>12741.17</v>
      </c>
      <c r="AT838" s="7" t="s">
        <v>4709</v>
      </c>
      <c r="AU838" s="47">
        <v>5748.13</v>
      </c>
      <c r="AV838" s="7"/>
      <c r="AW838" s="7"/>
      <c r="BD838" s="7">
        <v>2</v>
      </c>
      <c r="BE838" s="44">
        <v>12741.17</v>
      </c>
      <c r="BF838" s="7"/>
      <c r="BG838" s="47"/>
      <c r="BH838" s="7"/>
      <c r="BJ838" s="38">
        <v>30</v>
      </c>
      <c r="BK838" s="7">
        <v>0</v>
      </c>
      <c r="BL838" s="7" t="str">
        <f t="shared" si="26"/>
        <v>yes</v>
      </c>
      <c r="BM838" s="7">
        <v>0</v>
      </c>
      <c r="BN838" s="7"/>
    </row>
    <row r="839" ht="15.6" spans="2:66">
      <c r="B839" s="24" t="s">
        <v>1676</v>
      </c>
      <c r="G839" s="7" t="s">
        <v>4687</v>
      </c>
      <c r="K839" s="18" t="s">
        <v>4687</v>
      </c>
      <c r="N839" s="7" t="s">
        <v>4688</v>
      </c>
      <c r="Q839" s="7" t="s">
        <v>1680</v>
      </c>
      <c r="R839" s="7"/>
      <c r="U839" s="7">
        <v>8.13</v>
      </c>
      <c r="V839" s="7" t="s">
        <v>4687</v>
      </c>
      <c r="AA839" s="19">
        <v>12731</v>
      </c>
      <c r="AF839" s="38">
        <v>48</v>
      </c>
      <c r="AG839" s="44">
        <v>12731</v>
      </c>
      <c r="AH839" s="7" t="str">
        <f t="shared" si="27"/>
        <v>no</v>
      </c>
      <c r="AI839" s="7"/>
      <c r="AJ839" s="7"/>
      <c r="AL839" t="s">
        <v>4709</v>
      </c>
      <c r="AM839" s="19">
        <v>12731</v>
      </c>
      <c r="AT839" s="7" t="s">
        <v>4709</v>
      </c>
      <c r="AU839" s="47">
        <v>5741.67</v>
      </c>
      <c r="AV839" s="7"/>
      <c r="AW839" s="7"/>
      <c r="BD839" s="7">
        <v>2</v>
      </c>
      <c r="BE839" s="44">
        <v>12731</v>
      </c>
      <c r="BF839" s="7"/>
      <c r="BG839" s="47"/>
      <c r="BH839" s="7"/>
      <c r="BJ839" s="38">
        <v>48</v>
      </c>
      <c r="BK839" s="7">
        <v>0</v>
      </c>
      <c r="BL839" s="7" t="str">
        <f t="shared" si="26"/>
        <v>no</v>
      </c>
      <c r="BM839" s="7">
        <v>0</v>
      </c>
      <c r="BN839" s="7"/>
    </row>
    <row r="840" ht="15.6" spans="2:66">
      <c r="B840" s="24" t="s">
        <v>1678</v>
      </c>
      <c r="G840" s="7" t="s">
        <v>4687</v>
      </c>
      <c r="K840" s="18" t="s">
        <v>4687</v>
      </c>
      <c r="N840" s="7" t="s">
        <v>4688</v>
      </c>
      <c r="Q840" s="7" t="s">
        <v>1682</v>
      </c>
      <c r="R840" s="7"/>
      <c r="U840" s="7">
        <v>10.1</v>
      </c>
      <c r="V840" s="7" t="s">
        <v>4687</v>
      </c>
      <c r="AA840" s="19">
        <v>12718.21</v>
      </c>
      <c r="AF840" s="38">
        <v>60</v>
      </c>
      <c r="AG840" s="44">
        <v>12718.21</v>
      </c>
      <c r="AH840" s="7" t="str">
        <f t="shared" si="27"/>
        <v>yes</v>
      </c>
      <c r="AI840" s="7"/>
      <c r="AJ840" s="7"/>
      <c r="AL840" t="s">
        <v>4709</v>
      </c>
      <c r="AM840" s="19">
        <v>12718.21</v>
      </c>
      <c r="AT840" s="7" t="s">
        <v>4709</v>
      </c>
      <c r="AU840" s="47">
        <v>5720.38</v>
      </c>
      <c r="AV840" s="7"/>
      <c r="AW840" s="7"/>
      <c r="BD840" s="7">
        <v>1</v>
      </c>
      <c r="BE840" s="44">
        <v>12718.21</v>
      </c>
      <c r="BF840" s="7"/>
      <c r="BG840" s="47"/>
      <c r="BH840" s="7"/>
      <c r="BJ840" s="38">
        <v>60</v>
      </c>
      <c r="BK840" s="7">
        <v>0</v>
      </c>
      <c r="BL840" s="7" t="str">
        <f t="shared" si="26"/>
        <v>no</v>
      </c>
      <c r="BM840" s="7">
        <v>0</v>
      </c>
      <c r="BN840" s="7"/>
    </row>
    <row r="841" ht="15.6" spans="2:66">
      <c r="B841" s="24" t="s">
        <v>1680</v>
      </c>
      <c r="G841" s="7" t="s">
        <v>4687</v>
      </c>
      <c r="K841" s="18" t="s">
        <v>4689</v>
      </c>
      <c r="N841" s="7">
        <v>2</v>
      </c>
      <c r="Q841" s="7" t="s">
        <v>1684</v>
      </c>
      <c r="R841" s="7"/>
      <c r="U841" s="7">
        <v>5.89</v>
      </c>
      <c r="V841" s="7" t="s">
        <v>4687</v>
      </c>
      <c r="AA841" s="19">
        <v>12713</v>
      </c>
      <c r="AF841" s="38">
        <v>57</v>
      </c>
      <c r="AG841" s="44">
        <v>12713</v>
      </c>
      <c r="AH841" s="7" t="str">
        <f t="shared" si="27"/>
        <v>yes</v>
      </c>
      <c r="AI841" s="7"/>
      <c r="AJ841" s="7"/>
      <c r="AL841" t="s">
        <v>4709</v>
      </c>
      <c r="AM841" s="19">
        <v>12713</v>
      </c>
      <c r="AT841" s="7" t="s">
        <v>4709</v>
      </c>
      <c r="AU841" s="47">
        <v>5708.87</v>
      </c>
      <c r="AV841" s="7"/>
      <c r="AW841" s="7"/>
      <c r="BD841" s="7">
        <v>2</v>
      </c>
      <c r="BE841" s="44">
        <v>12713</v>
      </c>
      <c r="BF841" s="7"/>
      <c r="BG841" s="47"/>
      <c r="BH841" s="7"/>
      <c r="BJ841" s="38">
        <v>57</v>
      </c>
      <c r="BK841" s="7">
        <v>2</v>
      </c>
      <c r="BL841" s="7" t="str">
        <f t="shared" si="26"/>
        <v>no</v>
      </c>
      <c r="BM841" s="7">
        <v>0</v>
      </c>
      <c r="BN841" s="7"/>
    </row>
    <row r="842" ht="15.6" spans="2:66">
      <c r="B842" s="24" t="s">
        <v>1682</v>
      </c>
      <c r="G842" s="7" t="s">
        <v>4687</v>
      </c>
      <c r="K842" s="18" t="s">
        <v>4687</v>
      </c>
      <c r="N842" s="7">
        <v>2</v>
      </c>
      <c r="Q842" s="7" t="s">
        <v>1686</v>
      </c>
      <c r="R842" s="7"/>
      <c r="U842" s="7">
        <v>4.97</v>
      </c>
      <c r="V842" s="7" t="s">
        <v>4687</v>
      </c>
      <c r="AA842" s="19">
        <v>12700.63</v>
      </c>
      <c r="AF842" s="38">
        <v>60</v>
      </c>
      <c r="AG842" s="44">
        <v>12700.63</v>
      </c>
      <c r="AH842" s="7" t="str">
        <f t="shared" si="27"/>
        <v>yes</v>
      </c>
      <c r="AI842" s="7"/>
      <c r="AJ842" s="7"/>
      <c r="AL842" t="s">
        <v>4713</v>
      </c>
      <c r="AM842" s="19">
        <v>12700.63</v>
      </c>
      <c r="AT842" s="7" t="s">
        <v>4709</v>
      </c>
      <c r="AU842" s="47">
        <v>5699.84</v>
      </c>
      <c r="AV842" s="7"/>
      <c r="AW842" s="7"/>
      <c r="BD842" s="7">
        <v>0</v>
      </c>
      <c r="BE842" s="44">
        <v>12700.63</v>
      </c>
      <c r="BF842" s="7"/>
      <c r="BG842" s="47"/>
      <c r="BH842" s="7"/>
      <c r="BJ842" s="38">
        <v>60</v>
      </c>
      <c r="BK842" s="7">
        <v>0</v>
      </c>
      <c r="BL842" s="7" t="str">
        <f t="shared" si="26"/>
        <v>no</v>
      </c>
      <c r="BM842" s="7">
        <v>0</v>
      </c>
      <c r="BN842" s="7"/>
    </row>
    <row r="843" ht="15.6" spans="2:66">
      <c r="B843" s="24" t="s">
        <v>1684</v>
      </c>
      <c r="G843" s="7" t="s">
        <v>4687</v>
      </c>
      <c r="K843" s="18" t="s">
        <v>4687</v>
      </c>
      <c r="N843" s="7" t="s">
        <v>4688</v>
      </c>
      <c r="Q843" s="7" t="s">
        <v>1688</v>
      </c>
      <c r="R843" s="7"/>
      <c r="U843" s="7">
        <v>9.9</v>
      </c>
      <c r="V843" s="7" t="s">
        <v>4687</v>
      </c>
      <c r="AA843" s="19">
        <v>12699.56</v>
      </c>
      <c r="AF843" s="38">
        <v>56</v>
      </c>
      <c r="AG843" s="44">
        <v>12699.56</v>
      </c>
      <c r="AH843" s="7" t="str">
        <f t="shared" si="27"/>
        <v>yes</v>
      </c>
      <c r="AI843" s="7"/>
      <c r="AJ843" s="7"/>
      <c r="AL843" t="s">
        <v>4709</v>
      </c>
      <c r="AM843" s="19">
        <v>12699.56</v>
      </c>
      <c r="AT843" s="7" t="s">
        <v>4709</v>
      </c>
      <c r="AU843" s="47">
        <v>5698.74</v>
      </c>
      <c r="AV843" s="7"/>
      <c r="AW843" s="7"/>
      <c r="BD843" s="7">
        <v>2</v>
      </c>
      <c r="BE843" s="44">
        <v>12699.56</v>
      </c>
      <c r="BF843" s="7"/>
      <c r="BG843" s="47"/>
      <c r="BH843" s="7"/>
      <c r="BJ843" s="38">
        <v>56</v>
      </c>
      <c r="BK843" s="7">
        <v>2</v>
      </c>
      <c r="BL843" s="7" t="str">
        <f t="shared" si="26"/>
        <v>no</v>
      </c>
      <c r="BM843" s="7">
        <v>1</v>
      </c>
      <c r="BN843" s="7"/>
    </row>
    <row r="844" ht="15.6" spans="2:66">
      <c r="B844" s="24" t="s">
        <v>1686</v>
      </c>
      <c r="G844" s="7" t="s">
        <v>4687</v>
      </c>
      <c r="K844" s="18" t="s">
        <v>4687</v>
      </c>
      <c r="N844" s="7" t="s">
        <v>4688</v>
      </c>
      <c r="Q844" s="7" t="s">
        <v>1690</v>
      </c>
      <c r="R844" s="7"/>
      <c r="U844" s="7">
        <v>9.05</v>
      </c>
      <c r="V844" s="7" t="s">
        <v>4687</v>
      </c>
      <c r="AA844" s="19">
        <v>12697.48</v>
      </c>
      <c r="AF844" s="38">
        <v>51</v>
      </c>
      <c r="AG844" s="44">
        <v>12697.48</v>
      </c>
      <c r="AH844" s="7" t="str">
        <f t="shared" si="27"/>
        <v>yes</v>
      </c>
      <c r="AI844" s="7"/>
      <c r="AJ844" s="7"/>
      <c r="AL844" t="s">
        <v>4709</v>
      </c>
      <c r="AM844" s="19">
        <v>12697.48</v>
      </c>
      <c r="AT844" s="7" t="s">
        <v>4709</v>
      </c>
      <c r="AU844" s="47">
        <v>5693.43</v>
      </c>
      <c r="AV844" s="7"/>
      <c r="AW844" s="7"/>
      <c r="BD844" s="7">
        <v>1</v>
      </c>
      <c r="BE844" s="44">
        <v>12697.48</v>
      </c>
      <c r="BF844" s="7"/>
      <c r="BG844" s="47"/>
      <c r="BH844" s="7"/>
      <c r="BJ844" s="38">
        <v>51</v>
      </c>
      <c r="BK844" s="7">
        <v>0</v>
      </c>
      <c r="BL844" s="7" t="str">
        <f t="shared" si="26"/>
        <v>no</v>
      </c>
      <c r="BM844" s="7">
        <v>0</v>
      </c>
      <c r="BN844" s="7"/>
    </row>
    <row r="845" ht="15.6" spans="2:66">
      <c r="B845" s="24" t="s">
        <v>1688</v>
      </c>
      <c r="G845" s="7" t="s">
        <v>4687</v>
      </c>
      <c r="K845" s="18" t="s">
        <v>4687</v>
      </c>
      <c r="N845" s="7" t="s">
        <v>4688</v>
      </c>
      <c r="Q845" s="7" t="s">
        <v>1692</v>
      </c>
      <c r="R845" s="7"/>
      <c r="U845" s="7">
        <v>10.93</v>
      </c>
      <c r="V845" s="7" t="s">
        <v>4687</v>
      </c>
      <c r="AA845" s="19">
        <v>12648.7</v>
      </c>
      <c r="AF845" s="38">
        <v>60</v>
      </c>
      <c r="AG845" s="44">
        <v>12648.7</v>
      </c>
      <c r="AH845" s="7" t="str">
        <f t="shared" si="27"/>
        <v>yes</v>
      </c>
      <c r="AI845" s="7"/>
      <c r="AJ845" s="7"/>
      <c r="AL845" t="s">
        <v>4709</v>
      </c>
      <c r="AM845" s="19">
        <v>12648.7</v>
      </c>
      <c r="AT845" s="7" t="s">
        <v>4709</v>
      </c>
      <c r="AU845" s="47">
        <v>5690.79</v>
      </c>
      <c r="AV845" s="7"/>
      <c r="AW845" s="7"/>
      <c r="BD845" s="7">
        <v>3</v>
      </c>
      <c r="BE845" s="44">
        <v>12648.7</v>
      </c>
      <c r="BF845" s="7"/>
      <c r="BG845" s="47"/>
      <c r="BH845" s="7"/>
      <c r="BJ845" s="38">
        <v>60</v>
      </c>
      <c r="BK845" s="7">
        <v>0</v>
      </c>
      <c r="BL845" s="7" t="str">
        <f t="shared" si="26"/>
        <v>no</v>
      </c>
      <c r="BM845" s="7">
        <v>0</v>
      </c>
      <c r="BN845" s="7"/>
    </row>
    <row r="846" ht="15.6" spans="2:66">
      <c r="B846" s="24" t="s">
        <v>1690</v>
      </c>
      <c r="G846" s="7" t="s">
        <v>4687</v>
      </c>
      <c r="K846" s="18" t="s">
        <v>4689</v>
      </c>
      <c r="N846" s="7">
        <v>2</v>
      </c>
      <c r="Q846" s="7" t="s">
        <v>1694</v>
      </c>
      <c r="R846" s="7"/>
      <c r="U846" s="7">
        <v>7.58</v>
      </c>
      <c r="V846" s="7" t="s">
        <v>4687</v>
      </c>
      <c r="AA846" s="19">
        <v>12646.21</v>
      </c>
      <c r="AF846" s="38">
        <v>60</v>
      </c>
      <c r="AG846" s="44">
        <v>12646.21</v>
      </c>
      <c r="AH846" s="7" t="str">
        <f t="shared" si="27"/>
        <v>yes</v>
      </c>
      <c r="AI846" s="7"/>
      <c r="AJ846" s="7"/>
      <c r="AL846" t="s">
        <v>4710</v>
      </c>
      <c r="AM846" s="19">
        <v>12646.21</v>
      </c>
      <c r="AT846" s="7" t="s">
        <v>4709</v>
      </c>
      <c r="AU846" s="47">
        <v>5679.13</v>
      </c>
      <c r="AV846" s="7"/>
      <c r="AW846" s="7"/>
      <c r="BD846" s="7">
        <v>2</v>
      </c>
      <c r="BE846" s="44">
        <v>12646.21</v>
      </c>
      <c r="BF846" s="7"/>
      <c r="BG846" s="47"/>
      <c r="BH846" s="7"/>
      <c r="BJ846" s="38">
        <v>60</v>
      </c>
      <c r="BK846" s="7">
        <v>0</v>
      </c>
      <c r="BL846" s="7" t="str">
        <f t="shared" si="26"/>
        <v>no</v>
      </c>
      <c r="BM846" s="7">
        <v>0</v>
      </c>
      <c r="BN846" s="7"/>
    </row>
    <row r="847" ht="15.6" spans="2:66">
      <c r="B847" s="24" t="s">
        <v>1692</v>
      </c>
      <c r="G847" s="7" t="s">
        <v>4690</v>
      </c>
      <c r="K847" s="18" t="s">
        <v>4689</v>
      </c>
      <c r="N847" s="7">
        <v>1</v>
      </c>
      <c r="Q847" s="7" t="s">
        <v>1696</v>
      </c>
      <c r="R847" s="7"/>
      <c r="U847" s="7">
        <v>11</v>
      </c>
      <c r="V847" s="7" t="s">
        <v>4687</v>
      </c>
      <c r="AA847" s="19">
        <v>12644.59</v>
      </c>
      <c r="AF847" s="38">
        <v>57</v>
      </c>
      <c r="AG847" s="44">
        <v>12644.59</v>
      </c>
      <c r="AH847" s="7" t="str">
        <f t="shared" si="27"/>
        <v>yes</v>
      </c>
      <c r="AI847" s="7"/>
      <c r="AJ847" s="7"/>
      <c r="AL847" t="s">
        <v>4709</v>
      </c>
      <c r="AM847" s="19">
        <v>12644.59</v>
      </c>
      <c r="AT847" s="7" t="s">
        <v>4709</v>
      </c>
      <c r="AU847" s="47">
        <v>5662.23</v>
      </c>
      <c r="AV847" s="7"/>
      <c r="AW847" s="7"/>
      <c r="BD847" s="7">
        <v>3</v>
      </c>
      <c r="BE847" s="44">
        <v>12644.59</v>
      </c>
      <c r="BF847" s="7"/>
      <c r="BG847" s="47"/>
      <c r="BH847" s="7"/>
      <c r="BJ847" s="38">
        <v>57</v>
      </c>
      <c r="BK847" s="7">
        <v>2</v>
      </c>
      <c r="BL847" s="7" t="str">
        <f t="shared" si="26"/>
        <v>no</v>
      </c>
      <c r="BM847" s="7">
        <v>3</v>
      </c>
      <c r="BN847" s="7"/>
    </row>
    <row r="848" ht="15.6" spans="2:66">
      <c r="B848" s="24" t="s">
        <v>1694</v>
      </c>
      <c r="G848" s="7" t="s">
        <v>4687</v>
      </c>
      <c r="K848" s="18" t="s">
        <v>4687</v>
      </c>
      <c r="N848" s="7">
        <v>1</v>
      </c>
      <c r="Q848" s="7" t="s">
        <v>1698</v>
      </c>
      <c r="R848" s="7"/>
      <c r="U848" s="7">
        <v>5.06</v>
      </c>
      <c r="V848" s="7" t="s">
        <v>4687</v>
      </c>
      <c r="AA848" s="19">
        <v>12643.38</v>
      </c>
      <c r="AF848" s="38">
        <v>52</v>
      </c>
      <c r="AG848" s="44">
        <v>12643.38</v>
      </c>
      <c r="AH848" s="7" t="str">
        <f t="shared" si="27"/>
        <v>yes</v>
      </c>
      <c r="AI848" s="7"/>
      <c r="AJ848" s="7"/>
      <c r="AL848" t="s">
        <v>4709</v>
      </c>
      <c r="AM848" s="19">
        <v>12643.38</v>
      </c>
      <c r="AT848" s="7" t="s">
        <v>4709</v>
      </c>
      <c r="AU848" s="47">
        <v>5650.14</v>
      </c>
      <c r="AV848" s="7"/>
      <c r="AW848" s="7"/>
      <c r="BD848" s="7">
        <v>0</v>
      </c>
      <c r="BE848" s="44">
        <v>12643.38</v>
      </c>
      <c r="BF848" s="7"/>
      <c r="BG848" s="47"/>
      <c r="BH848" s="7"/>
      <c r="BJ848" s="38">
        <v>52</v>
      </c>
      <c r="BK848" s="7">
        <v>0</v>
      </c>
      <c r="BL848" s="7" t="str">
        <f t="shared" si="26"/>
        <v>no</v>
      </c>
      <c r="BM848" s="7">
        <v>2</v>
      </c>
      <c r="BN848" s="7"/>
    </row>
    <row r="849" ht="15.6" spans="2:66">
      <c r="B849" s="24" t="s">
        <v>1696</v>
      </c>
      <c r="G849" s="7" t="s">
        <v>4687</v>
      </c>
      <c r="K849" s="18" t="s">
        <v>4689</v>
      </c>
      <c r="N849" s="7">
        <v>1</v>
      </c>
      <c r="Q849" s="7" t="s">
        <v>1700</v>
      </c>
      <c r="R849" s="7"/>
      <c r="U849" s="7">
        <v>6.11</v>
      </c>
      <c r="V849" s="7" t="s">
        <v>4687</v>
      </c>
      <c r="AA849" s="19">
        <v>12640.24</v>
      </c>
      <c r="AF849" s="38">
        <v>60</v>
      </c>
      <c r="AG849" s="44">
        <v>12640.24</v>
      </c>
      <c r="AH849" s="7" t="str">
        <f t="shared" si="27"/>
        <v>yes</v>
      </c>
      <c r="AI849" s="7"/>
      <c r="AJ849" s="7"/>
      <c r="AL849" t="s">
        <v>4709</v>
      </c>
      <c r="AM849" s="19">
        <v>12640.24</v>
      </c>
      <c r="AT849" s="7" t="s">
        <v>4709</v>
      </c>
      <c r="AU849" s="47">
        <v>5649.72</v>
      </c>
      <c r="AV849" s="7"/>
      <c r="AW849" s="7"/>
      <c r="BD849" s="7">
        <v>2</v>
      </c>
      <c r="BE849" s="44">
        <v>12640.24</v>
      </c>
      <c r="BF849" s="7"/>
      <c r="BG849" s="47"/>
      <c r="BH849" s="7"/>
      <c r="BJ849" s="38">
        <v>60</v>
      </c>
      <c r="BK849" s="7">
        <v>0</v>
      </c>
      <c r="BL849" s="7" t="str">
        <f t="shared" si="26"/>
        <v>no</v>
      </c>
      <c r="BM849" s="7">
        <v>0</v>
      </c>
      <c r="BN849" s="7"/>
    </row>
    <row r="850" ht="15.6" spans="2:66">
      <c r="B850" s="24" t="s">
        <v>1698</v>
      </c>
      <c r="G850" s="7" t="s">
        <v>4687</v>
      </c>
      <c r="K850" s="18" t="s">
        <v>4689</v>
      </c>
      <c r="N850" s="7">
        <v>2</v>
      </c>
      <c r="Q850" s="7" t="s">
        <v>1702</v>
      </c>
      <c r="R850" s="7"/>
      <c r="U850" s="7">
        <v>6.66</v>
      </c>
      <c r="V850" s="7" t="s">
        <v>4687</v>
      </c>
      <c r="AA850" s="19">
        <v>12638.2</v>
      </c>
      <c r="AF850" s="38">
        <v>24</v>
      </c>
      <c r="AG850" s="44">
        <v>12638.2</v>
      </c>
      <c r="AH850" s="7" t="str">
        <f t="shared" si="27"/>
        <v>no</v>
      </c>
      <c r="AI850" s="7"/>
      <c r="AJ850" s="7"/>
      <c r="AL850" t="s">
        <v>4709</v>
      </c>
      <c r="AM850" s="19">
        <v>12638.2</v>
      </c>
      <c r="AT850" s="7" t="s">
        <v>4709</v>
      </c>
      <c r="AU850" s="47">
        <v>5630.46</v>
      </c>
      <c r="AV850" s="7"/>
      <c r="AW850" s="7"/>
      <c r="BD850" s="7">
        <v>0</v>
      </c>
      <c r="BE850" s="44">
        <v>12638.2</v>
      </c>
      <c r="BF850" s="7"/>
      <c r="BG850" s="47"/>
      <c r="BH850" s="7"/>
      <c r="BJ850" s="38">
        <v>24</v>
      </c>
      <c r="BK850" s="7">
        <v>1</v>
      </c>
      <c r="BL850" s="7" t="str">
        <f t="shared" si="26"/>
        <v>yes</v>
      </c>
      <c r="BM850" s="7">
        <v>3</v>
      </c>
      <c r="BN850" s="7"/>
    </row>
    <row r="851" ht="15.6" spans="2:66">
      <c r="B851" s="24" t="s">
        <v>1700</v>
      </c>
      <c r="G851" s="7" t="s">
        <v>4690</v>
      </c>
      <c r="K851" s="18" t="s">
        <v>4689</v>
      </c>
      <c r="N851" s="7">
        <v>1</v>
      </c>
      <c r="Q851" s="7" t="s">
        <v>1704</v>
      </c>
      <c r="R851" s="7"/>
      <c r="U851" s="7">
        <v>4.02</v>
      </c>
      <c r="V851" s="7" t="s">
        <v>4687</v>
      </c>
      <c r="AA851" s="19">
        <v>12629.9</v>
      </c>
      <c r="AF851" s="38">
        <v>34</v>
      </c>
      <c r="AG851" s="44">
        <v>12629.9</v>
      </c>
      <c r="AH851" s="7" t="str">
        <f t="shared" si="27"/>
        <v>no</v>
      </c>
      <c r="AI851" s="7"/>
      <c r="AJ851" s="7"/>
      <c r="AL851" t="s">
        <v>4709</v>
      </c>
      <c r="AM851" s="19">
        <v>12629.9</v>
      </c>
      <c r="AT851" s="7" t="s">
        <v>4709</v>
      </c>
      <c r="AU851" s="47">
        <v>5615.37</v>
      </c>
      <c r="AV851" s="7"/>
      <c r="AW851" s="7"/>
      <c r="BD851" s="7">
        <v>1</v>
      </c>
      <c r="BE851" s="44">
        <v>12629.9</v>
      </c>
      <c r="BF851" s="7"/>
      <c r="BG851" s="47"/>
      <c r="BH851" s="7"/>
      <c r="BJ851" s="38">
        <v>34</v>
      </c>
      <c r="BK851" s="7">
        <v>3</v>
      </c>
      <c r="BL851" s="7" t="str">
        <f t="shared" si="26"/>
        <v>yes</v>
      </c>
      <c r="BM851" s="7">
        <v>0</v>
      </c>
      <c r="BN851" s="7"/>
    </row>
    <row r="852" ht="15.6" spans="2:66">
      <c r="B852" s="24" t="s">
        <v>1702</v>
      </c>
      <c r="G852" s="7" t="s">
        <v>4687</v>
      </c>
      <c r="K852" s="18" t="s">
        <v>4689</v>
      </c>
      <c r="N852" s="7">
        <v>2</v>
      </c>
      <c r="Q852" s="7" t="s">
        <v>1706</v>
      </c>
      <c r="R852" s="7"/>
      <c r="U852" s="7">
        <v>8.81</v>
      </c>
      <c r="V852" s="7" t="s">
        <v>4687</v>
      </c>
      <c r="AA852" s="19">
        <v>12629.17</v>
      </c>
      <c r="AF852" s="38">
        <v>52</v>
      </c>
      <c r="AG852" s="44">
        <v>12629.17</v>
      </c>
      <c r="AH852" s="7" t="str">
        <f t="shared" si="27"/>
        <v>yes</v>
      </c>
      <c r="AI852" s="7"/>
      <c r="AJ852" s="7"/>
      <c r="AL852" t="s">
        <v>4709</v>
      </c>
      <c r="AM852" s="19">
        <v>12629.17</v>
      </c>
      <c r="AT852" s="7" t="s">
        <v>4709</v>
      </c>
      <c r="AU852" s="47">
        <v>5612.83</v>
      </c>
      <c r="AV852" s="7"/>
      <c r="AW852" s="7"/>
      <c r="BD852" s="7">
        <v>1</v>
      </c>
      <c r="BE852" s="44">
        <v>12629.17</v>
      </c>
      <c r="BF852" s="7"/>
      <c r="BG852" s="47"/>
      <c r="BH852" s="7"/>
      <c r="BJ852" s="38">
        <v>52</v>
      </c>
      <c r="BK852" s="7">
        <v>5</v>
      </c>
      <c r="BL852" s="7" t="str">
        <f t="shared" si="26"/>
        <v>no</v>
      </c>
      <c r="BM852" s="7">
        <v>2</v>
      </c>
      <c r="BN852" s="7"/>
    </row>
    <row r="853" ht="15.6" spans="2:66">
      <c r="B853" s="24" t="s">
        <v>1704</v>
      </c>
      <c r="G853" s="7" t="s">
        <v>4687</v>
      </c>
      <c r="K853" s="18" t="s">
        <v>4689</v>
      </c>
      <c r="N853" s="7">
        <v>2</v>
      </c>
      <c r="Q853" s="7" t="s">
        <v>1708</v>
      </c>
      <c r="R853" s="7"/>
      <c r="U853" s="7">
        <v>7.92</v>
      </c>
      <c r="V853" s="7" t="s">
        <v>4687</v>
      </c>
      <c r="AA853" s="19">
        <v>12624.74</v>
      </c>
      <c r="AF853" s="38">
        <v>53</v>
      </c>
      <c r="AG853" s="44">
        <v>12624.74</v>
      </c>
      <c r="AH853" s="7" t="str">
        <f t="shared" si="27"/>
        <v>yes</v>
      </c>
      <c r="AI853" s="7"/>
      <c r="AJ853" s="7"/>
      <c r="AL853" t="s">
        <v>4709</v>
      </c>
      <c r="AM853" s="19">
        <v>12624.74</v>
      </c>
      <c r="AT853" s="7" t="s">
        <v>4709</v>
      </c>
      <c r="AU853" s="47">
        <v>5594.85</v>
      </c>
      <c r="AV853" s="7"/>
      <c r="AW853" s="7"/>
      <c r="BD853" s="7">
        <v>0</v>
      </c>
      <c r="BE853" s="44">
        <v>12624.74</v>
      </c>
      <c r="BF853" s="7"/>
      <c r="BG853" s="47"/>
      <c r="BH853" s="7"/>
      <c r="BJ853" s="38">
        <v>53</v>
      </c>
      <c r="BK853" s="7">
        <v>0</v>
      </c>
      <c r="BL853" s="7" t="str">
        <f t="shared" si="26"/>
        <v>no</v>
      </c>
      <c r="BM853" s="7">
        <v>0</v>
      </c>
      <c r="BN853" s="7"/>
    </row>
    <row r="854" ht="15.6" spans="2:66">
      <c r="B854" s="24" t="s">
        <v>1706</v>
      </c>
      <c r="G854" s="7" t="s">
        <v>4687</v>
      </c>
      <c r="K854" s="18" t="s">
        <v>4687</v>
      </c>
      <c r="N854" s="7" t="s">
        <v>4688</v>
      </c>
      <c r="Q854" s="7" t="s">
        <v>1710</v>
      </c>
      <c r="R854" s="7"/>
      <c r="U854" s="7">
        <v>7.48</v>
      </c>
      <c r="V854" s="7" t="s">
        <v>4687</v>
      </c>
      <c r="AA854" s="19">
        <v>12622.18</v>
      </c>
      <c r="AF854" s="38">
        <v>61</v>
      </c>
      <c r="AG854" s="44">
        <v>12622.18</v>
      </c>
      <c r="AH854" s="7" t="str">
        <f t="shared" si="27"/>
        <v>yes</v>
      </c>
      <c r="AI854" s="7"/>
      <c r="AJ854" s="7"/>
      <c r="AL854" t="s">
        <v>4709</v>
      </c>
      <c r="AM854" s="19">
        <v>12622.18</v>
      </c>
      <c r="AT854" s="7" t="s">
        <v>4709</v>
      </c>
      <c r="AU854" s="47">
        <v>5587.59</v>
      </c>
      <c r="AV854" s="7"/>
      <c r="AW854" s="7"/>
      <c r="BD854" s="7">
        <v>1</v>
      </c>
      <c r="BE854" s="44">
        <v>12622.18</v>
      </c>
      <c r="BF854" s="7"/>
      <c r="BG854" s="47"/>
      <c r="BH854" s="7"/>
      <c r="BJ854" s="38">
        <v>61</v>
      </c>
      <c r="BK854" s="7">
        <v>0</v>
      </c>
      <c r="BL854" s="7" t="str">
        <f t="shared" si="26"/>
        <v>no</v>
      </c>
      <c r="BM854" s="7">
        <v>0</v>
      </c>
      <c r="BN854" s="7"/>
    </row>
    <row r="855" ht="15.6" spans="2:66">
      <c r="B855" s="24" t="s">
        <v>1708</v>
      </c>
      <c r="G855" s="7" t="s">
        <v>4687</v>
      </c>
      <c r="K855" s="18" t="s">
        <v>4689</v>
      </c>
      <c r="N855" s="7">
        <v>2</v>
      </c>
      <c r="Q855" s="7" t="s">
        <v>1712</v>
      </c>
      <c r="R855" s="7"/>
      <c r="U855" s="7">
        <v>4.62</v>
      </c>
      <c r="V855" s="7" t="s">
        <v>4687</v>
      </c>
      <c r="AA855" s="19">
        <v>12609.89</v>
      </c>
      <c r="AF855" s="38">
        <v>61</v>
      </c>
      <c r="AG855" s="44">
        <v>12609.89</v>
      </c>
      <c r="AH855" s="7" t="str">
        <f t="shared" si="27"/>
        <v>yes</v>
      </c>
      <c r="AI855" s="7"/>
      <c r="AJ855" s="7"/>
      <c r="AL855" t="s">
        <v>4709</v>
      </c>
      <c r="AM855" s="19">
        <v>12609.89</v>
      </c>
      <c r="AT855" s="7" t="s">
        <v>4709</v>
      </c>
      <c r="AU855" s="47">
        <v>5582.95</v>
      </c>
      <c r="AV855" s="7"/>
      <c r="AW855" s="7"/>
      <c r="BD855" s="7">
        <v>2</v>
      </c>
      <c r="BE855" s="44">
        <v>12609.89</v>
      </c>
      <c r="BF855" s="7"/>
      <c r="BG855" s="47"/>
      <c r="BH855" s="7"/>
      <c r="BJ855" s="38">
        <v>61</v>
      </c>
      <c r="BK855" s="7">
        <v>0</v>
      </c>
      <c r="BL855" s="7" t="str">
        <f t="shared" si="26"/>
        <v>no</v>
      </c>
      <c r="BM855" s="7">
        <v>0</v>
      </c>
      <c r="BN855" s="7"/>
    </row>
    <row r="856" ht="15.6" spans="2:66">
      <c r="B856" s="24" t="s">
        <v>1710</v>
      </c>
      <c r="G856" s="7" t="s">
        <v>4687</v>
      </c>
      <c r="K856" s="18" t="s">
        <v>4687</v>
      </c>
      <c r="N856" s="7" t="s">
        <v>4688</v>
      </c>
      <c r="Q856" s="7" t="s">
        <v>1714</v>
      </c>
      <c r="R856" s="7"/>
      <c r="U856" s="7">
        <v>8.47</v>
      </c>
      <c r="V856" s="7" t="s">
        <v>4687</v>
      </c>
      <c r="AA856" s="19">
        <v>12600.46</v>
      </c>
      <c r="AF856" s="38">
        <v>60</v>
      </c>
      <c r="AG856" s="44">
        <v>12600.46</v>
      </c>
      <c r="AH856" s="7" t="str">
        <f t="shared" si="27"/>
        <v>yes</v>
      </c>
      <c r="AI856" s="7"/>
      <c r="AJ856" s="7"/>
      <c r="AL856" t="s">
        <v>4709</v>
      </c>
      <c r="AM856" s="19">
        <v>12600.46</v>
      </c>
      <c r="AT856" s="7" t="s">
        <v>4709</v>
      </c>
      <c r="AU856" s="47">
        <v>5576.35</v>
      </c>
      <c r="AV856" s="7"/>
      <c r="AW856" s="7"/>
      <c r="BD856" s="7">
        <v>1</v>
      </c>
      <c r="BE856" s="44">
        <v>12600.46</v>
      </c>
      <c r="BF856" s="7"/>
      <c r="BG856" s="47"/>
      <c r="BH856" s="7"/>
      <c r="BJ856" s="38">
        <v>60</v>
      </c>
      <c r="BK856" s="7">
        <v>0</v>
      </c>
      <c r="BL856" s="7" t="str">
        <f t="shared" si="26"/>
        <v>no</v>
      </c>
      <c r="BM856" s="7">
        <v>0</v>
      </c>
      <c r="BN856" s="7"/>
    </row>
    <row r="857" ht="15.6" spans="2:66">
      <c r="B857" s="24" t="s">
        <v>1712</v>
      </c>
      <c r="G857" s="7" t="s">
        <v>4687</v>
      </c>
      <c r="K857" s="18" t="s">
        <v>4689</v>
      </c>
      <c r="N857" s="7" t="s">
        <v>4688</v>
      </c>
      <c r="Q857" s="7" t="s">
        <v>1716</v>
      </c>
      <c r="R857" s="7"/>
      <c r="U857" s="7">
        <v>10.58</v>
      </c>
      <c r="V857" s="7" t="s">
        <v>4687</v>
      </c>
      <c r="AA857" s="19">
        <v>12592.53</v>
      </c>
      <c r="AF857" s="38">
        <v>56</v>
      </c>
      <c r="AG857" s="44">
        <v>12592.53</v>
      </c>
      <c r="AH857" s="7" t="str">
        <f t="shared" si="27"/>
        <v>yes</v>
      </c>
      <c r="AI857" s="7"/>
      <c r="AJ857" s="7"/>
      <c r="AL857" t="s">
        <v>4709</v>
      </c>
      <c r="AM857" s="19">
        <v>12592.53</v>
      </c>
      <c r="AT857" s="7" t="s">
        <v>4709</v>
      </c>
      <c r="AU857" s="47">
        <v>5552.61</v>
      </c>
      <c r="AV857" s="7"/>
      <c r="AW857" s="7"/>
      <c r="BD857" s="7">
        <v>0</v>
      </c>
      <c r="BE857" s="44">
        <v>12592.53</v>
      </c>
      <c r="BF857" s="7"/>
      <c r="BG857" s="47"/>
      <c r="BH857" s="7"/>
      <c r="BJ857" s="38">
        <v>56</v>
      </c>
      <c r="BK857" s="7">
        <v>0</v>
      </c>
      <c r="BL857" s="7" t="str">
        <f t="shared" si="26"/>
        <v>no</v>
      </c>
      <c r="BM857" s="7">
        <v>3</v>
      </c>
      <c r="BN857" s="7"/>
    </row>
    <row r="858" ht="15.6" spans="2:66">
      <c r="B858" s="24" t="s">
        <v>1714</v>
      </c>
      <c r="G858" s="7" t="s">
        <v>4687</v>
      </c>
      <c r="K858" s="18" t="s">
        <v>4687</v>
      </c>
      <c r="N858" s="7" t="s">
        <v>4688</v>
      </c>
      <c r="Q858" s="7" t="s">
        <v>1718</v>
      </c>
      <c r="R858" s="7"/>
      <c r="U858" s="7">
        <v>7.48</v>
      </c>
      <c r="V858" s="7" t="s">
        <v>4687</v>
      </c>
      <c r="AA858" s="19">
        <v>12579.92</v>
      </c>
      <c r="AF858" s="38">
        <v>54</v>
      </c>
      <c r="AG858" s="44">
        <v>12579.92</v>
      </c>
      <c r="AH858" s="7" t="str">
        <f t="shared" si="27"/>
        <v>yes</v>
      </c>
      <c r="AI858" s="7"/>
      <c r="AJ858" s="7"/>
      <c r="AL858" t="s">
        <v>4709</v>
      </c>
      <c r="AM858" s="19">
        <v>12579.92</v>
      </c>
      <c r="AT858" s="7" t="s">
        <v>4709</v>
      </c>
      <c r="AU858" s="47">
        <v>5540.35</v>
      </c>
      <c r="AV858" s="7"/>
      <c r="AW858" s="7"/>
      <c r="BD858" s="7">
        <v>3</v>
      </c>
      <c r="BE858" s="44">
        <v>12579.92</v>
      </c>
      <c r="BF858" s="7"/>
      <c r="BG858" s="47"/>
      <c r="BH858" s="7"/>
      <c r="BJ858" s="38">
        <v>54</v>
      </c>
      <c r="BK858" s="7">
        <v>3</v>
      </c>
      <c r="BL858" s="7" t="str">
        <f t="shared" si="26"/>
        <v>no</v>
      </c>
      <c r="BM858" s="7">
        <v>0</v>
      </c>
      <c r="BN858" s="7"/>
    </row>
    <row r="859" ht="15.6" spans="2:66">
      <c r="B859" s="24" t="s">
        <v>1716</v>
      </c>
      <c r="G859" s="7" t="s">
        <v>4687</v>
      </c>
      <c r="K859" s="18" t="s">
        <v>4687</v>
      </c>
      <c r="N859" s="7" t="s">
        <v>4688</v>
      </c>
      <c r="Q859" s="7" t="s">
        <v>1720</v>
      </c>
      <c r="R859" s="7"/>
      <c r="U859" s="7">
        <v>7.82</v>
      </c>
      <c r="V859" s="7" t="s">
        <v>4687</v>
      </c>
      <c r="AA859" s="19">
        <v>12574.05</v>
      </c>
      <c r="AF859" s="38">
        <v>55</v>
      </c>
      <c r="AG859" s="44">
        <v>12574.05</v>
      </c>
      <c r="AH859" s="7" t="str">
        <f t="shared" si="27"/>
        <v>yes</v>
      </c>
      <c r="AI859" s="7"/>
      <c r="AJ859" s="7"/>
      <c r="AL859" t="s">
        <v>4710</v>
      </c>
      <c r="AM859" s="19">
        <v>12574.05</v>
      </c>
      <c r="AT859" s="7" t="s">
        <v>4709</v>
      </c>
      <c r="AU859" s="47">
        <v>5539.4</v>
      </c>
      <c r="AV859" s="7"/>
      <c r="AW859" s="7"/>
      <c r="BD859" s="7">
        <v>0</v>
      </c>
      <c r="BE859" s="44">
        <v>12574.05</v>
      </c>
      <c r="BF859" s="7"/>
      <c r="BG859" s="47"/>
      <c r="BH859" s="7"/>
      <c r="BJ859" s="38">
        <v>55</v>
      </c>
      <c r="BK859" s="7">
        <v>3</v>
      </c>
      <c r="BL859" s="7" t="str">
        <f t="shared" si="26"/>
        <v>no</v>
      </c>
      <c r="BM859" s="7">
        <v>3</v>
      </c>
      <c r="BN859" s="7"/>
    </row>
    <row r="860" ht="15.6" spans="2:66">
      <c r="B860" s="24" t="s">
        <v>1718</v>
      </c>
      <c r="G860" s="7" t="s">
        <v>4687</v>
      </c>
      <c r="K860" s="18" t="s">
        <v>4689</v>
      </c>
      <c r="N860" s="7">
        <v>1</v>
      </c>
      <c r="Q860" s="7" t="s">
        <v>1722</v>
      </c>
      <c r="R860" s="7"/>
      <c r="U860" s="7">
        <v>4.96</v>
      </c>
      <c r="V860" s="7" t="s">
        <v>4687</v>
      </c>
      <c r="AA860" s="19">
        <v>12557.61</v>
      </c>
      <c r="AF860" s="38">
        <v>54</v>
      </c>
      <c r="AG860" s="44">
        <v>12557.61</v>
      </c>
      <c r="AH860" s="7" t="str">
        <f t="shared" si="27"/>
        <v>yes</v>
      </c>
      <c r="AI860" s="7"/>
      <c r="AJ860" s="7"/>
      <c r="AL860" t="s">
        <v>4709</v>
      </c>
      <c r="AM860" s="19">
        <v>12557.61</v>
      </c>
      <c r="AT860" s="7" t="s">
        <v>4709</v>
      </c>
      <c r="AU860" s="47">
        <v>5503.36</v>
      </c>
      <c r="AV860" s="7"/>
      <c r="AW860" s="7"/>
      <c r="BD860" s="7">
        <v>0</v>
      </c>
      <c r="BE860" s="44">
        <v>12557.61</v>
      </c>
      <c r="BF860" s="7"/>
      <c r="BG860" s="47"/>
      <c r="BH860" s="7"/>
      <c r="BJ860" s="38">
        <v>54</v>
      </c>
      <c r="BK860" s="7">
        <v>3</v>
      </c>
      <c r="BL860" s="7" t="str">
        <f t="shared" si="26"/>
        <v>no</v>
      </c>
      <c r="BM860" s="7">
        <v>3</v>
      </c>
      <c r="BN860" s="7"/>
    </row>
    <row r="861" ht="15.6" spans="2:66">
      <c r="B861" s="24" t="s">
        <v>1720</v>
      </c>
      <c r="G861" s="7" t="s">
        <v>4687</v>
      </c>
      <c r="K861" s="18" t="s">
        <v>4689</v>
      </c>
      <c r="N861" s="7">
        <v>1</v>
      </c>
      <c r="Q861" s="7" t="s">
        <v>1724</v>
      </c>
      <c r="R861" s="7"/>
      <c r="U861" s="7">
        <v>6.15</v>
      </c>
      <c r="V861" s="7" t="s">
        <v>4687</v>
      </c>
      <c r="AA861" s="19">
        <v>12523.6</v>
      </c>
      <c r="AF861" s="38">
        <v>54</v>
      </c>
      <c r="AG861" s="44">
        <v>12523.6</v>
      </c>
      <c r="AH861" s="7" t="str">
        <f t="shared" si="27"/>
        <v>yes</v>
      </c>
      <c r="AI861" s="7"/>
      <c r="AJ861" s="7"/>
      <c r="AL861" t="s">
        <v>4709</v>
      </c>
      <c r="AM861" s="19">
        <v>12523.6</v>
      </c>
      <c r="AT861" s="7" t="s">
        <v>4709</v>
      </c>
      <c r="AU861" s="47">
        <v>5488.26</v>
      </c>
      <c r="AV861" s="7"/>
      <c r="AW861" s="7"/>
      <c r="BD861" s="7">
        <v>2</v>
      </c>
      <c r="BE861" s="44">
        <v>12523.6</v>
      </c>
      <c r="BF861" s="7"/>
      <c r="BG861" s="47"/>
      <c r="BH861" s="7"/>
      <c r="BJ861" s="38">
        <v>54</v>
      </c>
      <c r="BK861" s="7">
        <v>3</v>
      </c>
      <c r="BL861" s="7" t="str">
        <f t="shared" si="26"/>
        <v>no</v>
      </c>
      <c r="BM861" s="7">
        <v>0</v>
      </c>
      <c r="BN861" s="7"/>
    </row>
    <row r="862" ht="15.6" spans="2:66">
      <c r="B862" s="24" t="s">
        <v>1722</v>
      </c>
      <c r="G862" s="7" t="s">
        <v>4690</v>
      </c>
      <c r="K862" s="18" t="s">
        <v>4687</v>
      </c>
      <c r="N862" s="7">
        <v>1</v>
      </c>
      <c r="Q862" s="7" t="s">
        <v>1726</v>
      </c>
      <c r="R862" s="7"/>
      <c r="U862" s="7">
        <v>4.62</v>
      </c>
      <c r="V862" s="7" t="s">
        <v>4687</v>
      </c>
      <c r="AA862" s="19">
        <v>12499.88</v>
      </c>
      <c r="AF862" s="38">
        <v>27</v>
      </c>
      <c r="AG862" s="44">
        <v>12499.88</v>
      </c>
      <c r="AH862" s="7" t="str">
        <f t="shared" si="27"/>
        <v>no</v>
      </c>
      <c r="AI862" s="7"/>
      <c r="AJ862" s="7"/>
      <c r="AL862" t="s">
        <v>4709</v>
      </c>
      <c r="AM862" s="19">
        <v>12499.88</v>
      </c>
      <c r="AT862" s="7" t="s">
        <v>4709</v>
      </c>
      <c r="AU862" s="47">
        <v>5484.47</v>
      </c>
      <c r="AV862" s="7"/>
      <c r="AW862" s="7"/>
      <c r="BD862" s="7">
        <v>0</v>
      </c>
      <c r="BE862" s="44">
        <v>12499.88</v>
      </c>
      <c r="BF862" s="7"/>
      <c r="BG862" s="47"/>
      <c r="BH862" s="7"/>
      <c r="BJ862" s="38">
        <v>27</v>
      </c>
      <c r="BK862" s="7">
        <v>0</v>
      </c>
      <c r="BL862" s="7" t="str">
        <f t="shared" si="26"/>
        <v>yes</v>
      </c>
      <c r="BM862" s="7">
        <v>0</v>
      </c>
      <c r="BN862" s="7"/>
    </row>
    <row r="863" ht="15.6" spans="2:66">
      <c r="B863" s="24" t="s">
        <v>1724</v>
      </c>
      <c r="G863" s="7" t="s">
        <v>4687</v>
      </c>
      <c r="K863" s="18" t="s">
        <v>4687</v>
      </c>
      <c r="N863" s="7">
        <v>2</v>
      </c>
      <c r="Q863" s="7" t="s">
        <v>1728</v>
      </c>
      <c r="R863" s="7"/>
      <c r="U863" s="7">
        <v>4.87</v>
      </c>
      <c r="V863" s="7" t="s">
        <v>4687</v>
      </c>
      <c r="AA863" s="19">
        <v>12495.29</v>
      </c>
      <c r="AF863" s="38">
        <v>58</v>
      </c>
      <c r="AG863" s="44">
        <v>12495.29</v>
      </c>
      <c r="AH863" s="7" t="str">
        <f t="shared" si="27"/>
        <v>yes</v>
      </c>
      <c r="AI863" s="7"/>
      <c r="AJ863" s="7"/>
      <c r="AL863" t="s">
        <v>4709</v>
      </c>
      <c r="AM863" s="19">
        <v>12495.29</v>
      </c>
      <c r="AT863" s="7" t="s">
        <v>4709</v>
      </c>
      <c r="AU863" s="47">
        <v>5478.04</v>
      </c>
      <c r="AV863" s="7"/>
      <c r="AW863" s="7"/>
      <c r="BD863" s="7">
        <v>2</v>
      </c>
      <c r="BE863" s="44">
        <v>12495.29</v>
      </c>
      <c r="BF863" s="7"/>
      <c r="BG863" s="47"/>
      <c r="BH863" s="7"/>
      <c r="BJ863" s="38">
        <v>58</v>
      </c>
      <c r="BK863" s="7">
        <v>0</v>
      </c>
      <c r="BL863" s="7" t="str">
        <f t="shared" si="26"/>
        <v>no</v>
      </c>
      <c r="BM863" s="7">
        <v>1</v>
      </c>
      <c r="BN863" s="7"/>
    </row>
    <row r="864" ht="15.6" spans="2:66">
      <c r="B864" s="24" t="s">
        <v>1726</v>
      </c>
      <c r="G864" s="7" t="s">
        <v>4687</v>
      </c>
      <c r="K864" s="18" t="s">
        <v>4687</v>
      </c>
      <c r="N864" s="7" t="s">
        <v>4688</v>
      </c>
      <c r="Q864" s="7" t="s">
        <v>1730</v>
      </c>
      <c r="R864" s="7"/>
      <c r="U864" s="7">
        <v>4.63</v>
      </c>
      <c r="V864" s="7" t="s">
        <v>4687</v>
      </c>
      <c r="AA864" s="19">
        <v>12485.8</v>
      </c>
      <c r="AF864" s="38">
        <v>43</v>
      </c>
      <c r="AG864" s="44">
        <v>12485.8</v>
      </c>
      <c r="AH864" s="7" t="str">
        <f t="shared" si="27"/>
        <v>no</v>
      </c>
      <c r="AI864" s="7"/>
      <c r="AJ864" s="7"/>
      <c r="AL864" t="s">
        <v>4710</v>
      </c>
      <c r="AM864" s="19">
        <v>12485.8</v>
      </c>
      <c r="AT864" s="7" t="s">
        <v>4709</v>
      </c>
      <c r="AU864" s="47">
        <v>5472.45</v>
      </c>
      <c r="AV864" s="7"/>
      <c r="AW864" s="7"/>
      <c r="BD864" s="7">
        <v>0</v>
      </c>
      <c r="BE864" s="44">
        <v>12485.8</v>
      </c>
      <c r="BF864" s="7"/>
      <c r="BG864" s="47"/>
      <c r="BH864" s="7"/>
      <c r="BJ864" s="38">
        <v>43</v>
      </c>
      <c r="BK864" s="7">
        <v>2</v>
      </c>
      <c r="BL864" s="7" t="str">
        <f t="shared" si="26"/>
        <v>no</v>
      </c>
      <c r="BM864" s="7">
        <v>2</v>
      </c>
      <c r="BN864" s="7"/>
    </row>
    <row r="865" ht="15.6" spans="2:66">
      <c r="B865" s="24" t="s">
        <v>1728</v>
      </c>
      <c r="G865" s="7" t="s">
        <v>4687</v>
      </c>
      <c r="K865" s="18" t="s">
        <v>4687</v>
      </c>
      <c r="N865" s="7" t="s">
        <v>4688</v>
      </c>
      <c r="Q865" s="7" t="s">
        <v>1732</v>
      </c>
      <c r="R865" s="7"/>
      <c r="U865" s="7">
        <v>11.93</v>
      </c>
      <c r="V865" s="7" t="s">
        <v>4687</v>
      </c>
      <c r="AA865" s="19">
        <v>12479.71</v>
      </c>
      <c r="AF865" s="38">
        <v>50</v>
      </c>
      <c r="AG865" s="44">
        <v>12479.71</v>
      </c>
      <c r="AH865" s="7" t="str">
        <f t="shared" si="27"/>
        <v>no</v>
      </c>
      <c r="AI865" s="7"/>
      <c r="AJ865" s="7"/>
      <c r="AL865" t="s">
        <v>4709</v>
      </c>
      <c r="AM865" s="19">
        <v>12479.71</v>
      </c>
      <c r="AT865" s="7" t="s">
        <v>4709</v>
      </c>
      <c r="AU865" s="47">
        <v>5469.01</v>
      </c>
      <c r="AV865" s="7"/>
      <c r="AW865" s="7"/>
      <c r="BD865" s="7">
        <v>1</v>
      </c>
      <c r="BE865" s="44">
        <v>12479.71</v>
      </c>
      <c r="BF865" s="7"/>
      <c r="BG865" s="47"/>
      <c r="BH865" s="7"/>
      <c r="BJ865" s="38">
        <v>50</v>
      </c>
      <c r="BK865" s="7">
        <v>0</v>
      </c>
      <c r="BL865" s="7" t="str">
        <f t="shared" si="26"/>
        <v>no</v>
      </c>
      <c r="BM865" s="7">
        <v>1</v>
      </c>
      <c r="BN865" s="7"/>
    </row>
    <row r="866" ht="15.6" spans="2:66">
      <c r="B866" s="24" t="s">
        <v>1730</v>
      </c>
      <c r="G866" s="7" t="s">
        <v>4687</v>
      </c>
      <c r="K866" s="18" t="s">
        <v>4689</v>
      </c>
      <c r="N866" s="7">
        <v>2</v>
      </c>
      <c r="Q866" s="7" t="s">
        <v>1734</v>
      </c>
      <c r="R866" s="7"/>
      <c r="U866" s="7">
        <v>5.65</v>
      </c>
      <c r="V866" s="7" t="s">
        <v>4687</v>
      </c>
      <c r="AA866" s="19">
        <v>12475.35</v>
      </c>
      <c r="AF866" s="38">
        <v>33</v>
      </c>
      <c r="AG866" s="44">
        <v>12475.35</v>
      </c>
      <c r="AH866" s="7" t="str">
        <f t="shared" si="27"/>
        <v>no</v>
      </c>
      <c r="AI866" s="7"/>
      <c r="AJ866" s="7"/>
      <c r="AL866" t="s">
        <v>4709</v>
      </c>
      <c r="AM866" s="19">
        <v>12475.35</v>
      </c>
      <c r="AT866" s="7" t="s">
        <v>4709</v>
      </c>
      <c r="AU866" s="47">
        <v>5466.88</v>
      </c>
      <c r="AV866" s="7"/>
      <c r="AW866" s="7"/>
      <c r="BD866" s="7">
        <v>3</v>
      </c>
      <c r="BE866" s="44">
        <v>12475.35</v>
      </c>
      <c r="BF866" s="7"/>
      <c r="BG866" s="47"/>
      <c r="BH866" s="7"/>
      <c r="BJ866" s="38">
        <v>33</v>
      </c>
      <c r="BK866" s="7">
        <v>0</v>
      </c>
      <c r="BL866" s="7" t="str">
        <f t="shared" si="26"/>
        <v>yes</v>
      </c>
      <c r="BM866" s="7">
        <v>1</v>
      </c>
      <c r="BN866" s="7"/>
    </row>
    <row r="867" ht="15.6" spans="2:66">
      <c r="B867" s="24" t="s">
        <v>1732</v>
      </c>
      <c r="G867" s="7" t="s">
        <v>4690</v>
      </c>
      <c r="K867" s="18" t="s">
        <v>4689</v>
      </c>
      <c r="N867" s="7">
        <v>1</v>
      </c>
      <c r="Q867" s="7" t="s">
        <v>1736</v>
      </c>
      <c r="R867" s="7"/>
      <c r="U867" s="7">
        <v>11.21</v>
      </c>
      <c r="V867" s="7" t="s">
        <v>4687</v>
      </c>
      <c r="AA867" s="19">
        <v>12452.25</v>
      </c>
      <c r="AF867" s="38">
        <v>60</v>
      </c>
      <c r="AG867" s="44">
        <v>12452.25</v>
      </c>
      <c r="AH867" s="7" t="str">
        <f t="shared" si="27"/>
        <v>yes</v>
      </c>
      <c r="AI867" s="7"/>
      <c r="AJ867" s="7"/>
      <c r="AL867" t="s">
        <v>4710</v>
      </c>
      <c r="AM867" s="19">
        <v>12452.25</v>
      </c>
      <c r="AT867" s="7" t="s">
        <v>4709</v>
      </c>
      <c r="AU867" s="47">
        <v>5458.05</v>
      </c>
      <c r="AV867" s="7"/>
      <c r="AW867" s="7"/>
      <c r="BD867" s="7">
        <v>1</v>
      </c>
      <c r="BE867" s="44">
        <v>12452.25</v>
      </c>
      <c r="BF867" s="7"/>
      <c r="BG867" s="47"/>
      <c r="BH867" s="7"/>
      <c r="BJ867" s="38">
        <v>60</v>
      </c>
      <c r="BK867" s="7">
        <v>0</v>
      </c>
      <c r="BL867" s="7" t="str">
        <f t="shared" si="26"/>
        <v>no</v>
      </c>
      <c r="BM867" s="7">
        <v>0</v>
      </c>
      <c r="BN867" s="7"/>
    </row>
    <row r="868" ht="15.6" spans="2:66">
      <c r="B868" s="24" t="s">
        <v>1734</v>
      </c>
      <c r="G868" s="7" t="s">
        <v>4690</v>
      </c>
      <c r="K868" s="18" t="s">
        <v>4689</v>
      </c>
      <c r="N868" s="7">
        <v>1</v>
      </c>
      <c r="Q868" s="7" t="s">
        <v>1738</v>
      </c>
      <c r="R868" s="7"/>
      <c r="U868" s="7">
        <v>10.62</v>
      </c>
      <c r="V868" s="7" t="s">
        <v>4687</v>
      </c>
      <c r="AA868" s="19">
        <v>12430.95</v>
      </c>
      <c r="AF868" s="38">
        <v>56</v>
      </c>
      <c r="AG868" s="44">
        <v>12430.95</v>
      </c>
      <c r="AH868" s="7" t="str">
        <f t="shared" si="27"/>
        <v>yes</v>
      </c>
      <c r="AI868" s="7"/>
      <c r="AJ868" s="7"/>
      <c r="AL868" t="s">
        <v>4709</v>
      </c>
      <c r="AM868" s="19">
        <v>12430.95</v>
      </c>
      <c r="AT868" s="7" t="s">
        <v>4709</v>
      </c>
      <c r="AU868" s="47">
        <v>5428.98</v>
      </c>
      <c r="AV868" s="7"/>
      <c r="AW868" s="7"/>
      <c r="BD868" s="7">
        <v>1</v>
      </c>
      <c r="BE868" s="44">
        <v>12430.95</v>
      </c>
      <c r="BF868" s="7"/>
      <c r="BG868" s="47"/>
      <c r="BH868" s="7"/>
      <c r="BJ868" s="38">
        <v>56</v>
      </c>
      <c r="BK868" s="7">
        <v>3</v>
      </c>
      <c r="BL868" s="7" t="str">
        <f t="shared" si="26"/>
        <v>no</v>
      </c>
      <c r="BM868" s="7">
        <v>0</v>
      </c>
      <c r="BN868" s="7"/>
    </row>
    <row r="869" ht="15.6" spans="2:66">
      <c r="B869" s="24" t="s">
        <v>1736</v>
      </c>
      <c r="G869" s="7" t="s">
        <v>4690</v>
      </c>
      <c r="K869" s="18" t="s">
        <v>4689</v>
      </c>
      <c r="N869" s="7">
        <v>1</v>
      </c>
      <c r="Q869" s="7" t="s">
        <v>1740</v>
      </c>
      <c r="R869" s="7"/>
      <c r="U869" s="7">
        <v>10.7</v>
      </c>
      <c r="V869" s="7" t="s">
        <v>4687</v>
      </c>
      <c r="AA869" s="19">
        <v>12408.29</v>
      </c>
      <c r="AF869" s="38">
        <v>59</v>
      </c>
      <c r="AG869" s="44">
        <v>12408.29</v>
      </c>
      <c r="AH869" s="7" t="str">
        <f t="shared" si="27"/>
        <v>yes</v>
      </c>
      <c r="AI869" s="7"/>
      <c r="AJ869" s="7"/>
      <c r="AL869" t="s">
        <v>4709</v>
      </c>
      <c r="AM869" s="19">
        <v>12408.29</v>
      </c>
      <c r="AT869" s="7" t="s">
        <v>4709</v>
      </c>
      <c r="AU869" s="47">
        <v>5425.02</v>
      </c>
      <c r="AV869" s="7"/>
      <c r="AW869" s="7"/>
      <c r="BD869" s="7">
        <v>2</v>
      </c>
      <c r="BE869" s="44">
        <v>12408.29</v>
      </c>
      <c r="BF869" s="7"/>
      <c r="BG869" s="47"/>
      <c r="BH869" s="7"/>
      <c r="BJ869" s="38">
        <v>59</v>
      </c>
      <c r="BK869" s="7">
        <v>1</v>
      </c>
      <c r="BL869" s="7" t="str">
        <f t="shared" si="26"/>
        <v>no</v>
      </c>
      <c r="BM869" s="7">
        <v>0</v>
      </c>
      <c r="BN869" s="7"/>
    </row>
    <row r="870" ht="15.6" spans="2:66">
      <c r="B870" s="24" t="s">
        <v>1738</v>
      </c>
      <c r="G870" s="7" t="s">
        <v>4690</v>
      </c>
      <c r="K870" s="18" t="s">
        <v>4689</v>
      </c>
      <c r="N870" s="7">
        <v>1</v>
      </c>
      <c r="Q870" s="7" t="s">
        <v>1742</v>
      </c>
      <c r="R870" s="7"/>
      <c r="U870" s="7">
        <v>10.02</v>
      </c>
      <c r="V870" s="7" t="s">
        <v>4687</v>
      </c>
      <c r="AA870" s="19">
        <v>12407.3</v>
      </c>
      <c r="AF870" s="38">
        <v>59</v>
      </c>
      <c r="AG870" s="44">
        <v>12407.3</v>
      </c>
      <c r="AH870" s="7" t="str">
        <f t="shared" si="27"/>
        <v>yes</v>
      </c>
      <c r="AI870" s="7"/>
      <c r="AJ870" s="7"/>
      <c r="AL870" t="s">
        <v>4709</v>
      </c>
      <c r="AM870" s="19">
        <v>12407.3</v>
      </c>
      <c r="AT870" s="7" t="s">
        <v>4709</v>
      </c>
      <c r="AU870" s="47">
        <v>5415.66</v>
      </c>
      <c r="AV870" s="7"/>
      <c r="AW870" s="7"/>
      <c r="BD870" s="7">
        <v>2</v>
      </c>
      <c r="BE870" s="44">
        <v>12407.3</v>
      </c>
      <c r="BF870" s="7"/>
      <c r="BG870" s="47"/>
      <c r="BH870" s="7"/>
      <c r="BJ870" s="38">
        <v>59</v>
      </c>
      <c r="BK870" s="7">
        <v>1</v>
      </c>
      <c r="BL870" s="7" t="str">
        <f t="shared" si="26"/>
        <v>no</v>
      </c>
      <c r="BM870" s="7">
        <v>0</v>
      </c>
      <c r="BN870" s="7"/>
    </row>
    <row r="871" ht="15.6" spans="2:66">
      <c r="B871" s="24" t="s">
        <v>1740</v>
      </c>
      <c r="G871" s="7" t="s">
        <v>4687</v>
      </c>
      <c r="K871" s="18" t="s">
        <v>4687</v>
      </c>
      <c r="N871" s="7" t="s">
        <v>4688</v>
      </c>
      <c r="Q871" s="7" t="s">
        <v>1744</v>
      </c>
      <c r="R871" s="7"/>
      <c r="U871" s="7">
        <v>4.85</v>
      </c>
      <c r="V871" s="7" t="s">
        <v>4687</v>
      </c>
      <c r="AA871" s="19">
        <v>12404.88</v>
      </c>
      <c r="AF871" s="38">
        <v>59</v>
      </c>
      <c r="AG871" s="44">
        <v>12404.88</v>
      </c>
      <c r="AH871" s="7" t="str">
        <f t="shared" si="27"/>
        <v>yes</v>
      </c>
      <c r="AI871" s="7"/>
      <c r="AJ871" s="7"/>
      <c r="AL871" t="s">
        <v>4709</v>
      </c>
      <c r="AM871" s="19">
        <v>12404.88</v>
      </c>
      <c r="AT871" s="7" t="s">
        <v>4709</v>
      </c>
      <c r="AU871" s="47">
        <v>5411.99</v>
      </c>
      <c r="AV871" s="7"/>
      <c r="AW871" s="7"/>
      <c r="BD871" s="7">
        <v>2</v>
      </c>
      <c r="BE871" s="44">
        <v>12404.88</v>
      </c>
      <c r="BF871" s="7"/>
      <c r="BG871" s="47"/>
      <c r="BH871" s="7"/>
      <c r="BJ871" s="38">
        <v>59</v>
      </c>
      <c r="BK871" s="7">
        <v>0</v>
      </c>
      <c r="BL871" s="7" t="str">
        <f t="shared" si="26"/>
        <v>no</v>
      </c>
      <c r="BM871" s="7">
        <v>0</v>
      </c>
      <c r="BN871" s="7"/>
    </row>
    <row r="872" ht="15.6" spans="2:66">
      <c r="B872" s="24" t="s">
        <v>1742</v>
      </c>
      <c r="G872" s="7" t="s">
        <v>4687</v>
      </c>
      <c r="K872" s="18" t="s">
        <v>4689</v>
      </c>
      <c r="N872" s="7">
        <v>2</v>
      </c>
      <c r="Q872" s="7" t="s">
        <v>1746</v>
      </c>
      <c r="R872" s="7"/>
      <c r="U872" s="7">
        <v>4.39</v>
      </c>
      <c r="V872" s="7" t="s">
        <v>4687</v>
      </c>
      <c r="AA872" s="19">
        <v>12369.89</v>
      </c>
      <c r="AF872" s="38">
        <v>59</v>
      </c>
      <c r="AG872" s="44">
        <v>12369.89</v>
      </c>
      <c r="AH872" s="7" t="str">
        <f t="shared" si="27"/>
        <v>yes</v>
      </c>
      <c r="AI872" s="7"/>
      <c r="AJ872" s="7"/>
      <c r="AL872" t="s">
        <v>4710</v>
      </c>
      <c r="AM872" s="19">
        <v>12369.89</v>
      </c>
      <c r="AT872" s="7" t="s">
        <v>4709</v>
      </c>
      <c r="AU872" s="47">
        <v>5402.89</v>
      </c>
      <c r="AV872" s="7"/>
      <c r="AW872" s="7"/>
      <c r="BD872" s="7">
        <v>2</v>
      </c>
      <c r="BE872" s="44">
        <v>12369.89</v>
      </c>
      <c r="BF872" s="7"/>
      <c r="BG872" s="47"/>
      <c r="BH872" s="7"/>
      <c r="BJ872" s="38">
        <v>59</v>
      </c>
      <c r="BK872" s="7">
        <v>0</v>
      </c>
      <c r="BL872" s="7" t="str">
        <f t="shared" si="26"/>
        <v>no</v>
      </c>
      <c r="BM872" s="7">
        <v>0</v>
      </c>
      <c r="BN872" s="7"/>
    </row>
    <row r="873" ht="15.6" spans="2:66">
      <c r="B873" s="24" t="s">
        <v>1744</v>
      </c>
      <c r="G873" s="7" t="s">
        <v>4687</v>
      </c>
      <c r="K873" s="18" t="s">
        <v>4689</v>
      </c>
      <c r="N873" s="7" t="s">
        <v>4688</v>
      </c>
      <c r="Q873" s="7" t="s">
        <v>1748</v>
      </c>
      <c r="R873" s="7"/>
      <c r="U873" s="7">
        <v>8.24</v>
      </c>
      <c r="V873" s="7" t="s">
        <v>4687</v>
      </c>
      <c r="AA873" s="19">
        <v>12363.55</v>
      </c>
      <c r="AF873" s="38">
        <v>32</v>
      </c>
      <c r="AG873" s="44">
        <v>12363.55</v>
      </c>
      <c r="AH873" s="7" t="str">
        <f t="shared" si="27"/>
        <v>no</v>
      </c>
      <c r="AI873" s="7"/>
      <c r="AJ873" s="7"/>
      <c r="AL873" t="s">
        <v>4709</v>
      </c>
      <c r="AM873" s="19">
        <v>12363.55</v>
      </c>
      <c r="AT873" s="7" t="s">
        <v>4709</v>
      </c>
      <c r="AU873" s="47">
        <v>5400.98</v>
      </c>
      <c r="AV873" s="7"/>
      <c r="AW873" s="7"/>
      <c r="BD873" s="7">
        <v>1</v>
      </c>
      <c r="BE873" s="44">
        <v>12363.55</v>
      </c>
      <c r="BF873" s="7"/>
      <c r="BG873" s="47"/>
      <c r="BH873" s="7"/>
      <c r="BJ873" s="38">
        <v>32</v>
      </c>
      <c r="BK873" s="7">
        <v>3</v>
      </c>
      <c r="BL873" s="7" t="str">
        <f t="shared" si="26"/>
        <v>yes</v>
      </c>
      <c r="BM873" s="7">
        <v>0</v>
      </c>
      <c r="BN873" s="7"/>
    </row>
    <row r="874" ht="15.6" spans="2:66">
      <c r="B874" s="24" t="s">
        <v>1746</v>
      </c>
      <c r="G874" s="7" t="s">
        <v>4687</v>
      </c>
      <c r="K874" s="18" t="s">
        <v>4689</v>
      </c>
      <c r="N874" s="7" t="s">
        <v>4688</v>
      </c>
      <c r="Q874" s="7" t="s">
        <v>1750</v>
      </c>
      <c r="R874" s="7"/>
      <c r="U874" s="7">
        <v>9.77</v>
      </c>
      <c r="V874" s="7" t="s">
        <v>4687</v>
      </c>
      <c r="AA874" s="19">
        <v>12347.17</v>
      </c>
      <c r="AF874" s="38">
        <v>56</v>
      </c>
      <c r="AG874" s="44">
        <v>12347.17</v>
      </c>
      <c r="AH874" s="7" t="str">
        <f t="shared" si="27"/>
        <v>yes</v>
      </c>
      <c r="AI874" s="7"/>
      <c r="AJ874" s="7"/>
      <c r="AL874" t="s">
        <v>4710</v>
      </c>
      <c r="AM874" s="19">
        <v>12347.17</v>
      </c>
      <c r="AT874" s="7" t="s">
        <v>4709</v>
      </c>
      <c r="AU874" s="47">
        <v>5397.62</v>
      </c>
      <c r="AV874" s="7"/>
      <c r="AW874" s="7"/>
      <c r="BD874" s="7">
        <v>0</v>
      </c>
      <c r="BE874" s="44">
        <v>12347.17</v>
      </c>
      <c r="BF874" s="7"/>
      <c r="BG874" s="47"/>
      <c r="BH874" s="7"/>
      <c r="BJ874" s="38">
        <v>56</v>
      </c>
      <c r="BK874" s="7">
        <v>0</v>
      </c>
      <c r="BL874" s="7" t="str">
        <f t="shared" si="26"/>
        <v>no</v>
      </c>
      <c r="BM874" s="7">
        <v>0</v>
      </c>
      <c r="BN874" s="7"/>
    </row>
    <row r="875" ht="15.6" spans="2:66">
      <c r="B875" s="24" t="s">
        <v>1748</v>
      </c>
      <c r="G875" s="7" t="s">
        <v>4687</v>
      </c>
      <c r="K875" s="18" t="s">
        <v>4689</v>
      </c>
      <c r="N875" s="7">
        <v>2</v>
      </c>
      <c r="Q875" s="7" t="s">
        <v>1752</v>
      </c>
      <c r="R875" s="7"/>
      <c r="U875" s="7">
        <v>5.5</v>
      </c>
      <c r="V875" s="7" t="s">
        <v>4687</v>
      </c>
      <c r="AA875" s="19">
        <v>12333.83</v>
      </c>
      <c r="AF875" s="38">
        <v>55</v>
      </c>
      <c r="AG875" s="44">
        <v>12333.83</v>
      </c>
      <c r="AH875" s="7" t="str">
        <f t="shared" si="27"/>
        <v>yes</v>
      </c>
      <c r="AI875" s="7"/>
      <c r="AJ875" s="7"/>
      <c r="AL875" t="s">
        <v>4710</v>
      </c>
      <c r="AM875" s="19">
        <v>12333.83</v>
      </c>
      <c r="AT875" s="7" t="s">
        <v>4709</v>
      </c>
      <c r="AU875" s="47">
        <v>5396.44</v>
      </c>
      <c r="AV875" s="7"/>
      <c r="AW875" s="7"/>
      <c r="BD875" s="7">
        <v>3</v>
      </c>
      <c r="BE875" s="44">
        <v>12333.83</v>
      </c>
      <c r="BF875" s="7"/>
      <c r="BG875" s="47"/>
      <c r="BH875" s="7"/>
      <c r="BJ875" s="38">
        <v>55</v>
      </c>
      <c r="BK875" s="7">
        <v>2</v>
      </c>
      <c r="BL875" s="7" t="str">
        <f t="shared" si="26"/>
        <v>no</v>
      </c>
      <c r="BM875" s="7">
        <v>0</v>
      </c>
      <c r="BN875" s="7"/>
    </row>
    <row r="876" ht="15.6" spans="2:66">
      <c r="B876" s="24" t="s">
        <v>1750</v>
      </c>
      <c r="G876" s="7" t="s">
        <v>4687</v>
      </c>
      <c r="K876" s="18" t="s">
        <v>4689</v>
      </c>
      <c r="N876" s="7">
        <v>1</v>
      </c>
      <c r="Q876" s="7" t="s">
        <v>1754</v>
      </c>
      <c r="R876" s="7"/>
      <c r="U876" s="7">
        <v>11.84</v>
      </c>
      <c r="V876" s="7" t="s">
        <v>4687</v>
      </c>
      <c r="AA876" s="19">
        <v>12323.94</v>
      </c>
      <c r="AF876" s="38">
        <v>55</v>
      </c>
      <c r="AG876" s="44">
        <v>12323.94</v>
      </c>
      <c r="AH876" s="7" t="str">
        <f t="shared" si="27"/>
        <v>yes</v>
      </c>
      <c r="AI876" s="7"/>
      <c r="AJ876" s="7"/>
      <c r="AL876" t="s">
        <v>4709</v>
      </c>
      <c r="AM876" s="19">
        <v>12323.94</v>
      </c>
      <c r="AT876" s="7" t="s">
        <v>4709</v>
      </c>
      <c r="AU876" s="47">
        <v>5385.34</v>
      </c>
      <c r="AV876" s="7"/>
      <c r="AW876" s="7"/>
      <c r="BD876" s="7">
        <v>2</v>
      </c>
      <c r="BE876" s="44">
        <v>12323.94</v>
      </c>
      <c r="BF876" s="7"/>
      <c r="BG876" s="47"/>
      <c r="BH876" s="7"/>
      <c r="BJ876" s="38">
        <v>55</v>
      </c>
      <c r="BK876" s="7">
        <v>2</v>
      </c>
      <c r="BL876" s="7" t="str">
        <f t="shared" si="26"/>
        <v>no</v>
      </c>
      <c r="BM876" s="7">
        <v>2</v>
      </c>
      <c r="BN876" s="7"/>
    </row>
    <row r="877" ht="15.6" spans="2:66">
      <c r="B877" s="24" t="s">
        <v>1752</v>
      </c>
      <c r="G877" s="7" t="s">
        <v>4687</v>
      </c>
      <c r="K877" s="18" t="s">
        <v>4687</v>
      </c>
      <c r="N877" s="7" t="s">
        <v>4688</v>
      </c>
      <c r="Q877" s="7" t="s">
        <v>1756</v>
      </c>
      <c r="R877" s="7"/>
      <c r="U877" s="7">
        <v>4.66</v>
      </c>
      <c r="V877" s="7" t="s">
        <v>4687</v>
      </c>
      <c r="AA877" s="19">
        <v>12299.59</v>
      </c>
      <c r="AF877" s="38">
        <v>56</v>
      </c>
      <c r="AG877" s="44">
        <v>12299.59</v>
      </c>
      <c r="AH877" s="7" t="str">
        <f t="shared" si="27"/>
        <v>yes</v>
      </c>
      <c r="AI877" s="7"/>
      <c r="AJ877" s="7"/>
      <c r="AL877" t="s">
        <v>4709</v>
      </c>
      <c r="AM877" s="19">
        <v>12299.59</v>
      </c>
      <c r="AT877" s="7" t="s">
        <v>4709</v>
      </c>
      <c r="AU877" s="47">
        <v>5383.54</v>
      </c>
      <c r="AV877" s="7"/>
      <c r="AW877" s="7"/>
      <c r="BD877" s="7">
        <v>2</v>
      </c>
      <c r="BE877" s="44">
        <v>12299.59</v>
      </c>
      <c r="BF877" s="7"/>
      <c r="BG877" s="47"/>
      <c r="BH877" s="7"/>
      <c r="BJ877" s="38">
        <v>56</v>
      </c>
      <c r="BK877" s="7">
        <v>2</v>
      </c>
      <c r="BL877" s="7" t="str">
        <f t="shared" si="26"/>
        <v>no</v>
      </c>
      <c r="BM877" s="7">
        <v>2</v>
      </c>
      <c r="BN877" s="7"/>
    </row>
    <row r="878" ht="15.6" spans="2:66">
      <c r="B878" s="24" t="s">
        <v>1754</v>
      </c>
      <c r="G878" s="7" t="s">
        <v>4687</v>
      </c>
      <c r="K878" s="18" t="s">
        <v>4687</v>
      </c>
      <c r="N878" s="7" t="s">
        <v>4688</v>
      </c>
      <c r="Q878" s="7" t="s">
        <v>1758</v>
      </c>
      <c r="R878" s="7"/>
      <c r="U878" s="7">
        <v>11.11</v>
      </c>
      <c r="V878" s="7" t="s">
        <v>4687</v>
      </c>
      <c r="AA878" s="19">
        <v>12282.38</v>
      </c>
      <c r="AF878" s="38">
        <v>36</v>
      </c>
      <c r="AG878" s="44">
        <v>12282.38</v>
      </c>
      <c r="AH878" s="7" t="str">
        <f t="shared" si="27"/>
        <v>no</v>
      </c>
      <c r="AI878" s="7"/>
      <c r="AJ878" s="7"/>
      <c r="AL878" t="s">
        <v>4709</v>
      </c>
      <c r="AM878" s="19">
        <v>12282.38</v>
      </c>
      <c r="AT878" s="7" t="s">
        <v>4709</v>
      </c>
      <c r="AU878" s="47">
        <v>5377.46</v>
      </c>
      <c r="AV878" s="7"/>
      <c r="AW878" s="7"/>
      <c r="BD878" s="7">
        <v>3</v>
      </c>
      <c r="BE878" s="44">
        <v>12282.38</v>
      </c>
      <c r="BF878" s="7"/>
      <c r="BG878" s="47"/>
      <c r="BH878" s="7"/>
      <c r="BJ878" s="38">
        <v>36</v>
      </c>
      <c r="BK878" s="7">
        <v>3</v>
      </c>
      <c r="BL878" s="7" t="str">
        <f t="shared" si="26"/>
        <v>yes</v>
      </c>
      <c r="BM878" s="7">
        <v>1</v>
      </c>
      <c r="BN878" s="7"/>
    </row>
    <row r="879" ht="15.6" spans="2:66">
      <c r="B879" s="24" t="s">
        <v>1756</v>
      </c>
      <c r="G879" s="7" t="s">
        <v>4690</v>
      </c>
      <c r="K879" s="18" t="s">
        <v>4689</v>
      </c>
      <c r="N879" s="7">
        <v>1</v>
      </c>
      <c r="Q879" s="7" t="s">
        <v>1760</v>
      </c>
      <c r="R879" s="7"/>
      <c r="U879" s="7">
        <v>7.72</v>
      </c>
      <c r="V879" s="7" t="s">
        <v>4687</v>
      </c>
      <c r="AA879" s="19">
        <v>12282.03</v>
      </c>
      <c r="AF879" s="38">
        <v>33</v>
      </c>
      <c r="AG879" s="44">
        <v>12282.03</v>
      </c>
      <c r="AH879" s="7" t="str">
        <f t="shared" si="27"/>
        <v>no</v>
      </c>
      <c r="AI879" s="7"/>
      <c r="AJ879" s="7"/>
      <c r="AL879" t="s">
        <v>4710</v>
      </c>
      <c r="AM879" s="19">
        <v>12282.03</v>
      </c>
      <c r="AT879" s="7" t="s">
        <v>4709</v>
      </c>
      <c r="AU879" s="47">
        <v>5375.04</v>
      </c>
      <c r="AV879" s="7"/>
      <c r="AW879" s="7"/>
      <c r="BD879" s="7">
        <v>0</v>
      </c>
      <c r="BE879" s="44">
        <v>12282.03</v>
      </c>
      <c r="BF879" s="7"/>
      <c r="BG879" s="47"/>
      <c r="BH879" s="7"/>
      <c r="BJ879" s="38">
        <v>33</v>
      </c>
      <c r="BK879" s="7">
        <v>3</v>
      </c>
      <c r="BL879" s="7" t="str">
        <f t="shared" si="26"/>
        <v>yes</v>
      </c>
      <c r="BM879" s="7">
        <v>1</v>
      </c>
      <c r="BN879" s="7"/>
    </row>
    <row r="880" ht="15.6" spans="2:66">
      <c r="B880" s="24" t="s">
        <v>1758</v>
      </c>
      <c r="G880" s="7" t="s">
        <v>4687</v>
      </c>
      <c r="K880" s="18" t="s">
        <v>4689</v>
      </c>
      <c r="N880" s="7">
        <v>2</v>
      </c>
      <c r="Q880" s="7" t="s">
        <v>1762</v>
      </c>
      <c r="R880" s="7"/>
      <c r="U880" s="7">
        <v>5.55</v>
      </c>
      <c r="V880" s="7" t="s">
        <v>4687</v>
      </c>
      <c r="AA880" s="19">
        <v>12269.69</v>
      </c>
      <c r="AF880" s="38">
        <v>48</v>
      </c>
      <c r="AG880" s="44">
        <v>12269.69</v>
      </c>
      <c r="AH880" s="7" t="str">
        <f t="shared" si="27"/>
        <v>no</v>
      </c>
      <c r="AI880" s="7"/>
      <c r="AJ880" s="7"/>
      <c r="AL880" t="s">
        <v>4709</v>
      </c>
      <c r="AM880" s="19">
        <v>12269.69</v>
      </c>
      <c r="AT880" s="7" t="s">
        <v>4709</v>
      </c>
      <c r="AU880" s="47">
        <v>5373.36</v>
      </c>
      <c r="AV880" s="7"/>
      <c r="AW880" s="7"/>
      <c r="BD880" s="7">
        <v>3</v>
      </c>
      <c r="BE880" s="44">
        <v>12269.69</v>
      </c>
      <c r="BF880" s="7"/>
      <c r="BG880" s="47"/>
      <c r="BH880" s="7"/>
      <c r="BJ880" s="38">
        <v>48</v>
      </c>
      <c r="BK880" s="7">
        <v>0</v>
      </c>
      <c r="BL880" s="7" t="str">
        <f t="shared" si="26"/>
        <v>no</v>
      </c>
      <c r="BM880" s="7">
        <v>0</v>
      </c>
      <c r="BN880" s="7"/>
    </row>
    <row r="881" ht="15.6" spans="2:66">
      <c r="B881" s="24" t="s">
        <v>1760</v>
      </c>
      <c r="G881" s="7" t="s">
        <v>4687</v>
      </c>
      <c r="K881" s="18" t="s">
        <v>4689</v>
      </c>
      <c r="N881" s="7">
        <v>1</v>
      </c>
      <c r="Q881" s="7" t="s">
        <v>1764</v>
      </c>
      <c r="R881" s="7"/>
      <c r="U881" s="7">
        <v>5.05</v>
      </c>
      <c r="V881" s="7" t="s">
        <v>4687</v>
      </c>
      <c r="AA881" s="19">
        <v>12268.63</v>
      </c>
      <c r="AF881" s="38">
        <v>59</v>
      </c>
      <c r="AG881" s="44">
        <v>12268.63</v>
      </c>
      <c r="AH881" s="7" t="str">
        <f t="shared" si="27"/>
        <v>yes</v>
      </c>
      <c r="AI881" s="7"/>
      <c r="AJ881" s="7"/>
      <c r="AL881" t="s">
        <v>4709</v>
      </c>
      <c r="AM881" s="19">
        <v>12268.63</v>
      </c>
      <c r="AT881" s="7" t="s">
        <v>4709</v>
      </c>
      <c r="AU881" s="47">
        <v>5364.66</v>
      </c>
      <c r="AV881" s="7"/>
      <c r="AW881" s="7"/>
      <c r="BD881" s="7">
        <v>4</v>
      </c>
      <c r="BE881" s="44">
        <v>12268.63</v>
      </c>
      <c r="BF881" s="7"/>
      <c r="BG881" s="47"/>
      <c r="BH881" s="7"/>
      <c r="BJ881" s="38">
        <v>59</v>
      </c>
      <c r="BK881" s="7">
        <v>0</v>
      </c>
      <c r="BL881" s="7" t="str">
        <f t="shared" si="26"/>
        <v>no</v>
      </c>
      <c r="BM881" s="7">
        <v>0</v>
      </c>
      <c r="BN881" s="7"/>
    </row>
    <row r="882" ht="15.6" spans="2:66">
      <c r="B882" s="24" t="s">
        <v>1762</v>
      </c>
      <c r="G882" s="7" t="s">
        <v>4690</v>
      </c>
      <c r="K882" s="18" t="s">
        <v>4689</v>
      </c>
      <c r="N882" s="7">
        <v>1</v>
      </c>
      <c r="Q882" s="7" t="s">
        <v>1766</v>
      </c>
      <c r="R882" s="7"/>
      <c r="U882" s="7">
        <v>8.69</v>
      </c>
      <c r="V882" s="7" t="s">
        <v>4687</v>
      </c>
      <c r="AA882" s="19">
        <v>12265.51</v>
      </c>
      <c r="AF882" s="38">
        <v>56</v>
      </c>
      <c r="AG882" s="44">
        <v>12265.51</v>
      </c>
      <c r="AH882" s="7" t="str">
        <f t="shared" si="27"/>
        <v>yes</v>
      </c>
      <c r="AI882" s="7"/>
      <c r="AJ882" s="7"/>
      <c r="AL882" t="s">
        <v>4709</v>
      </c>
      <c r="AM882" s="19">
        <v>12265.51</v>
      </c>
      <c r="AT882" s="7" t="s">
        <v>4709</v>
      </c>
      <c r="AU882" s="47">
        <v>5354.07</v>
      </c>
      <c r="AV882" s="7"/>
      <c r="AW882" s="7"/>
      <c r="BD882" s="7">
        <v>3</v>
      </c>
      <c r="BE882" s="44">
        <v>12265.51</v>
      </c>
      <c r="BF882" s="7"/>
      <c r="BG882" s="47"/>
      <c r="BH882" s="7"/>
      <c r="BJ882" s="38">
        <v>56</v>
      </c>
      <c r="BK882" s="7">
        <v>0</v>
      </c>
      <c r="BL882" s="7" t="str">
        <f t="shared" si="26"/>
        <v>no</v>
      </c>
      <c r="BM882" s="7">
        <v>0</v>
      </c>
      <c r="BN882" s="7"/>
    </row>
    <row r="883" ht="15.6" spans="2:66">
      <c r="B883" s="24" t="s">
        <v>1764</v>
      </c>
      <c r="G883" s="7" t="s">
        <v>4687</v>
      </c>
      <c r="K883" s="18" t="s">
        <v>4689</v>
      </c>
      <c r="N883" s="7">
        <v>1</v>
      </c>
      <c r="Q883" s="7" t="s">
        <v>1768</v>
      </c>
      <c r="R883" s="7"/>
      <c r="U883" s="7">
        <v>5.9</v>
      </c>
      <c r="V883" s="7" t="s">
        <v>4687</v>
      </c>
      <c r="AA883" s="19">
        <v>12255.04</v>
      </c>
      <c r="AF883" s="38">
        <v>58</v>
      </c>
      <c r="AG883" s="44">
        <v>12255.04</v>
      </c>
      <c r="AH883" s="7" t="str">
        <f t="shared" si="27"/>
        <v>yes</v>
      </c>
      <c r="AI883" s="7"/>
      <c r="AJ883" s="7"/>
      <c r="AL883" t="s">
        <v>4710</v>
      </c>
      <c r="AM883" s="19">
        <v>12255.04</v>
      </c>
      <c r="AT883" s="7" t="s">
        <v>4709</v>
      </c>
      <c r="AU883" s="47">
        <v>5344.81</v>
      </c>
      <c r="AV883" s="7"/>
      <c r="AW883" s="7"/>
      <c r="BD883" s="7">
        <v>2</v>
      </c>
      <c r="BE883" s="44">
        <v>12255.04</v>
      </c>
      <c r="BF883" s="7"/>
      <c r="BG883" s="47"/>
      <c r="BH883" s="7"/>
      <c r="BJ883" s="38">
        <v>58</v>
      </c>
      <c r="BK883" s="7">
        <v>0</v>
      </c>
      <c r="BL883" s="7" t="str">
        <f t="shared" si="26"/>
        <v>no</v>
      </c>
      <c r="BM883" s="7">
        <v>0</v>
      </c>
      <c r="BN883" s="7"/>
    </row>
    <row r="884" ht="15.6" spans="2:66">
      <c r="B884" s="24" t="s">
        <v>1766</v>
      </c>
      <c r="G884" s="7" t="s">
        <v>4687</v>
      </c>
      <c r="K884" s="18" t="s">
        <v>4689</v>
      </c>
      <c r="N884" s="7">
        <v>1</v>
      </c>
      <c r="Q884" s="7" t="s">
        <v>1770</v>
      </c>
      <c r="R884" s="7"/>
      <c r="U884" s="7">
        <v>6.29</v>
      </c>
      <c r="V884" s="7" t="s">
        <v>4687</v>
      </c>
      <c r="AA884" s="19">
        <v>12254.44</v>
      </c>
      <c r="AF884" s="38">
        <v>59</v>
      </c>
      <c r="AG884" s="44">
        <v>12254.44</v>
      </c>
      <c r="AH884" s="7" t="str">
        <f t="shared" si="27"/>
        <v>yes</v>
      </c>
      <c r="AI884" s="7"/>
      <c r="AJ884" s="7"/>
      <c r="AL884" t="s">
        <v>4710</v>
      </c>
      <c r="AM884" s="19">
        <v>12254.44</v>
      </c>
      <c r="AT884" s="7" t="s">
        <v>4709</v>
      </c>
      <c r="AU884" s="47">
        <v>5327.4</v>
      </c>
      <c r="AV884" s="7"/>
      <c r="AW884" s="7"/>
      <c r="BD884" s="7">
        <v>2</v>
      </c>
      <c r="BE884" s="44">
        <v>12254.44</v>
      </c>
      <c r="BF884" s="7"/>
      <c r="BG884" s="47"/>
      <c r="BH884" s="7"/>
      <c r="BJ884" s="38">
        <v>59</v>
      </c>
      <c r="BK884" s="7">
        <v>0</v>
      </c>
      <c r="BL884" s="7" t="str">
        <f t="shared" si="26"/>
        <v>no</v>
      </c>
      <c r="BM884" s="7">
        <v>0</v>
      </c>
      <c r="BN884" s="7"/>
    </row>
    <row r="885" ht="15.6" spans="2:66">
      <c r="B885" s="24" t="s">
        <v>1768</v>
      </c>
      <c r="G885" s="7" t="s">
        <v>4687</v>
      </c>
      <c r="K885" s="18" t="s">
        <v>4689</v>
      </c>
      <c r="N885" s="7">
        <v>1</v>
      </c>
      <c r="Q885" s="7" t="s">
        <v>1772</v>
      </c>
      <c r="R885" s="7"/>
      <c r="U885" s="7">
        <v>5.84</v>
      </c>
      <c r="V885" s="7" t="s">
        <v>4687</v>
      </c>
      <c r="AA885" s="19">
        <v>12245.17</v>
      </c>
      <c r="AF885" s="38">
        <v>58</v>
      </c>
      <c r="AG885" s="44">
        <v>12245.17</v>
      </c>
      <c r="AH885" s="7" t="str">
        <f t="shared" si="27"/>
        <v>yes</v>
      </c>
      <c r="AI885" s="7"/>
      <c r="AJ885" s="7"/>
      <c r="AL885" t="s">
        <v>4709</v>
      </c>
      <c r="AM885" s="19">
        <v>12245.17</v>
      </c>
      <c r="AT885" s="7" t="s">
        <v>4709</v>
      </c>
      <c r="AU885" s="47">
        <v>5325.65</v>
      </c>
      <c r="AV885" s="7"/>
      <c r="AW885" s="7"/>
      <c r="BD885" s="7">
        <v>0</v>
      </c>
      <c r="BE885" s="44">
        <v>12245.17</v>
      </c>
      <c r="BF885" s="7"/>
      <c r="BG885" s="47"/>
      <c r="BH885" s="7"/>
      <c r="BJ885" s="38">
        <v>58</v>
      </c>
      <c r="BK885" s="7">
        <v>0</v>
      </c>
      <c r="BL885" s="7" t="str">
        <f t="shared" si="26"/>
        <v>no</v>
      </c>
      <c r="BM885" s="7">
        <v>1</v>
      </c>
      <c r="BN885" s="7"/>
    </row>
    <row r="886" ht="15.6" spans="2:66">
      <c r="B886" s="24" t="s">
        <v>1770</v>
      </c>
      <c r="G886" s="7" t="s">
        <v>4687</v>
      </c>
      <c r="K886" s="18" t="s">
        <v>4687</v>
      </c>
      <c r="N886" s="7" t="s">
        <v>4688</v>
      </c>
      <c r="Q886" s="7" t="s">
        <v>1774</v>
      </c>
      <c r="R886" s="7"/>
      <c r="U886" s="7">
        <v>6.12</v>
      </c>
      <c r="V886" s="7" t="s">
        <v>4687</v>
      </c>
      <c r="AA886" s="19">
        <v>12244.53</v>
      </c>
      <c r="AF886" s="38">
        <v>58</v>
      </c>
      <c r="AG886" s="44">
        <v>12244.53</v>
      </c>
      <c r="AH886" s="7" t="str">
        <f t="shared" si="27"/>
        <v>yes</v>
      </c>
      <c r="AI886" s="7"/>
      <c r="AJ886" s="7"/>
      <c r="AL886" t="s">
        <v>4710</v>
      </c>
      <c r="AM886" s="19">
        <v>12244.53</v>
      </c>
      <c r="AT886" s="7" t="s">
        <v>4709</v>
      </c>
      <c r="AU886" s="47">
        <v>5322.24</v>
      </c>
      <c r="AV886" s="7"/>
      <c r="AW886" s="7"/>
      <c r="BD886" s="7">
        <v>2</v>
      </c>
      <c r="BE886" s="44">
        <v>12244.53</v>
      </c>
      <c r="BF886" s="7"/>
      <c r="BG886" s="47"/>
      <c r="BH886" s="7"/>
      <c r="BJ886" s="38">
        <v>58</v>
      </c>
      <c r="BK886" s="7">
        <v>0</v>
      </c>
      <c r="BL886" s="7" t="str">
        <f t="shared" si="26"/>
        <v>no</v>
      </c>
      <c r="BM886" s="7">
        <v>0</v>
      </c>
      <c r="BN886" s="7"/>
    </row>
    <row r="887" ht="15.6" spans="2:66">
      <c r="B887" s="24" t="s">
        <v>1772</v>
      </c>
      <c r="G887" s="7" t="s">
        <v>4687</v>
      </c>
      <c r="K887" s="18" t="s">
        <v>4687</v>
      </c>
      <c r="N887" s="7" t="s">
        <v>4688</v>
      </c>
      <c r="Q887" s="7" t="s">
        <v>1776</v>
      </c>
      <c r="R887" s="7"/>
      <c r="U887" s="7">
        <v>6.24</v>
      </c>
      <c r="V887" s="7" t="s">
        <v>4687</v>
      </c>
      <c r="AA887" s="19">
        <v>12237.73</v>
      </c>
      <c r="AF887" s="38">
        <v>58</v>
      </c>
      <c r="AG887" s="44">
        <v>12237.73</v>
      </c>
      <c r="AH887" s="7" t="str">
        <f t="shared" si="27"/>
        <v>yes</v>
      </c>
      <c r="AI887" s="7"/>
      <c r="AJ887" s="7"/>
      <c r="AL887" t="s">
        <v>4709</v>
      </c>
      <c r="AM887" s="19">
        <v>12237.73</v>
      </c>
      <c r="AT887" s="7" t="s">
        <v>4709</v>
      </c>
      <c r="AU887" s="47">
        <v>5312.17</v>
      </c>
      <c r="AV887" s="7"/>
      <c r="AW887" s="7"/>
      <c r="BD887" s="7">
        <v>2</v>
      </c>
      <c r="BE887" s="44">
        <v>12237.73</v>
      </c>
      <c r="BF887" s="7"/>
      <c r="BG887" s="47"/>
      <c r="BH887" s="7"/>
      <c r="BJ887" s="38">
        <v>58</v>
      </c>
      <c r="BK887" s="7">
        <v>0</v>
      </c>
      <c r="BL887" s="7" t="str">
        <f t="shared" si="26"/>
        <v>no</v>
      </c>
      <c r="BM887" s="7">
        <v>3</v>
      </c>
      <c r="BN887" s="7"/>
    </row>
    <row r="888" ht="15.6" spans="2:66">
      <c r="B888" s="24" t="s">
        <v>1774</v>
      </c>
      <c r="G888" s="7" t="s">
        <v>4687</v>
      </c>
      <c r="K888" s="18" t="s">
        <v>4687</v>
      </c>
      <c r="N888" s="7">
        <v>1</v>
      </c>
      <c r="Q888" s="7" t="s">
        <v>1778</v>
      </c>
      <c r="R888" s="7"/>
      <c r="U888" s="7">
        <v>6.25</v>
      </c>
      <c r="V888" s="7" t="s">
        <v>4687</v>
      </c>
      <c r="AA888" s="19">
        <v>12235.84</v>
      </c>
      <c r="AF888" s="38">
        <v>45</v>
      </c>
      <c r="AG888" s="44">
        <v>12235.84</v>
      </c>
      <c r="AH888" s="7" t="str">
        <f t="shared" si="27"/>
        <v>no</v>
      </c>
      <c r="AI888" s="7"/>
      <c r="AJ888" s="7"/>
      <c r="AL888" t="s">
        <v>4709</v>
      </c>
      <c r="AM888" s="19">
        <v>12235.84</v>
      </c>
      <c r="AT888" s="7" t="s">
        <v>4709</v>
      </c>
      <c r="AU888" s="47">
        <v>5306.7</v>
      </c>
      <c r="AV888" s="7"/>
      <c r="AW888" s="7"/>
      <c r="BD888" s="7">
        <v>3</v>
      </c>
      <c r="BE888" s="44">
        <v>12235.84</v>
      </c>
      <c r="BF888" s="7"/>
      <c r="BG888" s="47"/>
      <c r="BH888" s="7"/>
      <c r="BJ888" s="38">
        <v>45</v>
      </c>
      <c r="BK888" s="7">
        <v>2</v>
      </c>
      <c r="BL888" s="7" t="str">
        <f t="shared" si="26"/>
        <v>no</v>
      </c>
      <c r="BM888" s="7">
        <v>0</v>
      </c>
      <c r="BN888" s="7"/>
    </row>
    <row r="889" ht="15.6" spans="2:66">
      <c r="B889" s="24" t="s">
        <v>1776</v>
      </c>
      <c r="G889" s="7" t="s">
        <v>4687</v>
      </c>
      <c r="K889" s="18" t="s">
        <v>4687</v>
      </c>
      <c r="N889" s="7" t="s">
        <v>4688</v>
      </c>
      <c r="Q889" s="7" t="s">
        <v>1780</v>
      </c>
      <c r="R889" s="7"/>
      <c r="U889" s="7">
        <v>11.96</v>
      </c>
      <c r="V889" s="7" t="s">
        <v>4687</v>
      </c>
      <c r="AA889" s="19">
        <v>12233.83</v>
      </c>
      <c r="AF889" s="38">
        <v>31</v>
      </c>
      <c r="AG889" s="44">
        <v>12233.83</v>
      </c>
      <c r="AH889" s="7" t="str">
        <f t="shared" si="27"/>
        <v>no</v>
      </c>
      <c r="AI889" s="7"/>
      <c r="AJ889" s="7"/>
      <c r="AL889" t="s">
        <v>4710</v>
      </c>
      <c r="AM889" s="19">
        <v>12233.83</v>
      </c>
      <c r="AT889" s="7" t="s">
        <v>4709</v>
      </c>
      <c r="AU889" s="47">
        <v>5293.67</v>
      </c>
      <c r="AV889" s="7"/>
      <c r="AW889" s="7"/>
      <c r="BD889" s="7">
        <v>0</v>
      </c>
      <c r="BE889" s="44">
        <v>12233.83</v>
      </c>
      <c r="BF889" s="7"/>
      <c r="BG889" s="47"/>
      <c r="BH889" s="7"/>
      <c r="BJ889" s="38">
        <v>31</v>
      </c>
      <c r="BK889" s="7">
        <v>3</v>
      </c>
      <c r="BL889" s="7" t="str">
        <f t="shared" si="26"/>
        <v>yes</v>
      </c>
      <c r="BM889" s="7">
        <v>1</v>
      </c>
      <c r="BN889" s="7"/>
    </row>
    <row r="890" ht="15.6" spans="2:66">
      <c r="B890" s="24" t="s">
        <v>1778</v>
      </c>
      <c r="G890" s="7" t="s">
        <v>4687</v>
      </c>
      <c r="K890" s="18" t="s">
        <v>4687</v>
      </c>
      <c r="N890" s="7" t="s">
        <v>4688</v>
      </c>
      <c r="Q890" s="7" t="s">
        <v>1782</v>
      </c>
      <c r="R890" s="7"/>
      <c r="U890" s="7">
        <v>7.69</v>
      </c>
      <c r="V890" s="7" t="s">
        <v>4687</v>
      </c>
      <c r="AA890" s="19">
        <v>12231.61</v>
      </c>
      <c r="AF890" s="38">
        <v>36</v>
      </c>
      <c r="AG890" s="44">
        <v>12231.61</v>
      </c>
      <c r="AH890" s="7" t="str">
        <f t="shared" si="27"/>
        <v>no</v>
      </c>
      <c r="AI890" s="7"/>
      <c r="AJ890" s="7"/>
      <c r="AL890" t="s">
        <v>4710</v>
      </c>
      <c r="AM890" s="19">
        <v>12231.61</v>
      </c>
      <c r="AT890" s="7" t="s">
        <v>4709</v>
      </c>
      <c r="AU890" s="47">
        <v>5291.71</v>
      </c>
      <c r="AV890" s="7"/>
      <c r="AW890" s="7"/>
      <c r="BD890" s="7">
        <v>0</v>
      </c>
      <c r="BE890" s="44">
        <v>12231.61</v>
      </c>
      <c r="BF890" s="7"/>
      <c r="BG890" s="47"/>
      <c r="BH890" s="7"/>
      <c r="BJ890" s="38">
        <v>36</v>
      </c>
      <c r="BK890" s="7">
        <v>3</v>
      </c>
      <c r="BL890" s="7" t="str">
        <f t="shared" si="26"/>
        <v>yes</v>
      </c>
      <c r="BM890" s="7">
        <v>1</v>
      </c>
      <c r="BN890" s="7"/>
    </row>
    <row r="891" ht="15.6" spans="2:66">
      <c r="B891" s="24" t="s">
        <v>1780</v>
      </c>
      <c r="G891" s="7" t="s">
        <v>4687</v>
      </c>
      <c r="K891" s="18" t="s">
        <v>4687</v>
      </c>
      <c r="N891" s="7" t="s">
        <v>4688</v>
      </c>
      <c r="Q891" s="7" t="s">
        <v>1784</v>
      </c>
      <c r="R891" s="7"/>
      <c r="U891" s="7">
        <v>8.83</v>
      </c>
      <c r="V891" s="7" t="s">
        <v>4687</v>
      </c>
      <c r="AA891" s="19">
        <v>12224.35</v>
      </c>
      <c r="AF891" s="38">
        <v>60</v>
      </c>
      <c r="AG891" s="44">
        <v>12224.35</v>
      </c>
      <c r="AH891" s="7" t="str">
        <f t="shared" si="27"/>
        <v>yes</v>
      </c>
      <c r="AI891" s="7"/>
      <c r="AJ891" s="7"/>
      <c r="AL891" t="s">
        <v>4710</v>
      </c>
      <c r="AM891" s="19">
        <v>12224.35</v>
      </c>
      <c r="AT891" s="7" t="s">
        <v>4709</v>
      </c>
      <c r="AU891" s="47">
        <v>5275.86</v>
      </c>
      <c r="AV891" s="7"/>
      <c r="AW891" s="7"/>
      <c r="BD891" s="7">
        <v>0</v>
      </c>
      <c r="BE891" s="44">
        <v>12224.35</v>
      </c>
      <c r="BF891" s="7"/>
      <c r="BG891" s="47"/>
      <c r="BH891" s="7"/>
      <c r="BJ891" s="38">
        <v>60</v>
      </c>
      <c r="BK891" s="7">
        <v>0</v>
      </c>
      <c r="BL891" s="7" t="str">
        <f t="shared" si="26"/>
        <v>no</v>
      </c>
      <c r="BM891" s="7">
        <v>1</v>
      </c>
      <c r="BN891" s="7"/>
    </row>
    <row r="892" ht="15.6" spans="2:66">
      <c r="B892" s="24" t="s">
        <v>1782</v>
      </c>
      <c r="G892" s="7" t="s">
        <v>4687</v>
      </c>
      <c r="K892" s="18" t="s">
        <v>4687</v>
      </c>
      <c r="N892" s="7" t="s">
        <v>4688</v>
      </c>
      <c r="Q892" s="7" t="s">
        <v>1786</v>
      </c>
      <c r="R892" s="7"/>
      <c r="U892" s="7">
        <v>4.41</v>
      </c>
      <c r="V892" s="7" t="s">
        <v>4687</v>
      </c>
      <c r="AA892" s="19">
        <v>12222.9</v>
      </c>
      <c r="AF892" s="38">
        <v>60</v>
      </c>
      <c r="AG892" s="44">
        <v>12222.9</v>
      </c>
      <c r="AH892" s="7" t="str">
        <f t="shared" si="27"/>
        <v>yes</v>
      </c>
      <c r="AI892" s="7"/>
      <c r="AJ892" s="7"/>
      <c r="AL892" t="s">
        <v>4709</v>
      </c>
      <c r="AM892" s="19">
        <v>12222.9</v>
      </c>
      <c r="AT892" s="7" t="s">
        <v>4709</v>
      </c>
      <c r="AU892" s="47">
        <v>5272.18</v>
      </c>
      <c r="AV892" s="7"/>
      <c r="AW892" s="7"/>
      <c r="BD892" s="7">
        <v>0</v>
      </c>
      <c r="BE892" s="44">
        <v>12222.9</v>
      </c>
      <c r="BF892" s="7"/>
      <c r="BG892" s="47"/>
      <c r="BH892" s="7"/>
      <c r="BJ892" s="38">
        <v>60</v>
      </c>
      <c r="BK892" s="7">
        <v>0</v>
      </c>
      <c r="BL892" s="7" t="str">
        <f t="shared" si="26"/>
        <v>no</v>
      </c>
      <c r="BM892" s="7">
        <v>1</v>
      </c>
      <c r="BN892" s="7"/>
    </row>
    <row r="893" ht="15.6" spans="2:66">
      <c r="B893" s="24" t="s">
        <v>1784</v>
      </c>
      <c r="G893" s="7" t="s">
        <v>4690</v>
      </c>
      <c r="K893" s="18" t="s">
        <v>4689</v>
      </c>
      <c r="N893" s="7">
        <v>1</v>
      </c>
      <c r="Q893" s="7" t="s">
        <v>1788</v>
      </c>
      <c r="R893" s="7"/>
      <c r="U893" s="7">
        <v>9.1</v>
      </c>
      <c r="V893" s="7" t="s">
        <v>4687</v>
      </c>
      <c r="AA893" s="19">
        <v>12218.7</v>
      </c>
      <c r="AF893" s="38">
        <v>48</v>
      </c>
      <c r="AG893" s="44">
        <v>12218.7</v>
      </c>
      <c r="AH893" s="7" t="str">
        <f t="shared" si="27"/>
        <v>no</v>
      </c>
      <c r="AI893" s="7"/>
      <c r="AJ893" s="7"/>
      <c r="AL893" t="s">
        <v>4710</v>
      </c>
      <c r="AM893" s="19">
        <v>12218.7</v>
      </c>
      <c r="AT893" s="7" t="s">
        <v>4709</v>
      </c>
      <c r="AU893" s="47">
        <v>5267.82</v>
      </c>
      <c r="AV893" s="7"/>
      <c r="AW893" s="7"/>
      <c r="BD893" s="7">
        <v>0</v>
      </c>
      <c r="BE893" s="44">
        <v>12218.7</v>
      </c>
      <c r="BF893" s="7"/>
      <c r="BG893" s="47"/>
      <c r="BH893" s="7"/>
      <c r="BJ893" s="38">
        <v>48</v>
      </c>
      <c r="BK893" s="7">
        <v>0</v>
      </c>
      <c r="BL893" s="7" t="str">
        <f t="shared" si="26"/>
        <v>no</v>
      </c>
      <c r="BM893" s="7">
        <v>0</v>
      </c>
      <c r="BN893" s="7"/>
    </row>
    <row r="894" ht="15.6" spans="2:66">
      <c r="B894" s="24" t="s">
        <v>1786</v>
      </c>
      <c r="G894" s="7" t="s">
        <v>4690</v>
      </c>
      <c r="K894" s="18" t="s">
        <v>4689</v>
      </c>
      <c r="N894" s="7">
        <v>1</v>
      </c>
      <c r="Q894" s="7" t="s">
        <v>1790</v>
      </c>
      <c r="R894" s="7"/>
      <c r="U894" s="7">
        <v>11.52</v>
      </c>
      <c r="V894" s="7" t="s">
        <v>4687</v>
      </c>
      <c r="AA894" s="19">
        <v>12198.64</v>
      </c>
      <c r="AF894" s="38">
        <v>31</v>
      </c>
      <c r="AG894" s="44">
        <v>12198.64</v>
      </c>
      <c r="AH894" s="7" t="str">
        <f t="shared" si="27"/>
        <v>no</v>
      </c>
      <c r="AI894" s="7"/>
      <c r="AJ894" s="7"/>
      <c r="AL894" t="s">
        <v>4709</v>
      </c>
      <c r="AM894" s="19">
        <v>12198.64</v>
      </c>
      <c r="AT894" s="7" t="s">
        <v>4709</v>
      </c>
      <c r="AU894" s="47">
        <v>5266.37</v>
      </c>
      <c r="AV894" s="7"/>
      <c r="AW894" s="7"/>
      <c r="BD894" s="7">
        <v>0</v>
      </c>
      <c r="BE894" s="44">
        <v>12198.64</v>
      </c>
      <c r="BF894" s="7"/>
      <c r="BG894" s="47"/>
      <c r="BH894" s="7"/>
      <c r="BJ894" s="38">
        <v>31</v>
      </c>
      <c r="BK894" s="7">
        <v>3</v>
      </c>
      <c r="BL894" s="7" t="str">
        <f t="shared" si="26"/>
        <v>yes</v>
      </c>
      <c r="BM894" s="7">
        <v>0</v>
      </c>
      <c r="BN894" s="7"/>
    </row>
    <row r="895" ht="15.6" spans="2:66">
      <c r="B895" s="24" t="s">
        <v>1788</v>
      </c>
      <c r="G895" s="7" t="s">
        <v>4687</v>
      </c>
      <c r="K895" s="18" t="s">
        <v>4687</v>
      </c>
      <c r="N895" s="7" t="s">
        <v>4688</v>
      </c>
      <c r="Q895" s="7" t="s">
        <v>1792</v>
      </c>
      <c r="R895" s="7"/>
      <c r="U895" s="7">
        <v>10.95</v>
      </c>
      <c r="V895" s="7" t="s">
        <v>4687</v>
      </c>
      <c r="AA895" s="19">
        <v>12148.2</v>
      </c>
      <c r="AF895" s="38">
        <v>59</v>
      </c>
      <c r="AG895" s="44">
        <v>12148.2</v>
      </c>
      <c r="AH895" s="7" t="str">
        <f t="shared" si="27"/>
        <v>yes</v>
      </c>
      <c r="AI895" s="7"/>
      <c r="AJ895" s="7"/>
      <c r="AL895" t="s">
        <v>4709</v>
      </c>
      <c r="AM895" s="19">
        <v>12148.2</v>
      </c>
      <c r="AT895" s="7" t="s">
        <v>4709</v>
      </c>
      <c r="AU895" s="47">
        <v>5261.47</v>
      </c>
      <c r="AV895" s="7"/>
      <c r="AW895" s="7"/>
      <c r="BD895" s="7">
        <v>0</v>
      </c>
      <c r="BE895" s="44">
        <v>12148.2</v>
      </c>
      <c r="BF895" s="7"/>
      <c r="BG895" s="47"/>
      <c r="BH895" s="7"/>
      <c r="BJ895" s="38">
        <v>59</v>
      </c>
      <c r="BK895" s="7">
        <v>0</v>
      </c>
      <c r="BL895" s="7" t="str">
        <f t="shared" si="26"/>
        <v>no</v>
      </c>
      <c r="BM895" s="7">
        <v>0</v>
      </c>
      <c r="BN895" s="7"/>
    </row>
    <row r="896" ht="15.6" spans="2:66">
      <c r="B896" s="24" t="s">
        <v>1790</v>
      </c>
      <c r="G896" s="7" t="s">
        <v>4687</v>
      </c>
      <c r="K896" s="18" t="s">
        <v>4687</v>
      </c>
      <c r="N896" s="7" t="s">
        <v>4688</v>
      </c>
      <c r="Q896" s="7" t="s">
        <v>1794</v>
      </c>
      <c r="R896" s="7"/>
      <c r="U896" s="7">
        <v>11.5</v>
      </c>
      <c r="V896" s="7" t="s">
        <v>4687</v>
      </c>
      <c r="AA896" s="19">
        <v>12146.97</v>
      </c>
      <c r="AF896" s="38">
        <v>59</v>
      </c>
      <c r="AG896" s="44">
        <v>12146.97</v>
      </c>
      <c r="AH896" s="7" t="str">
        <f t="shared" si="27"/>
        <v>yes</v>
      </c>
      <c r="AI896" s="7"/>
      <c r="AJ896" s="7"/>
      <c r="AL896" t="s">
        <v>4709</v>
      </c>
      <c r="AM896" s="19">
        <v>12146.97</v>
      </c>
      <c r="AT896" s="7" t="s">
        <v>4709</v>
      </c>
      <c r="AU896" s="47">
        <v>5257.51</v>
      </c>
      <c r="AV896" s="7"/>
      <c r="AW896" s="7"/>
      <c r="BD896" s="7">
        <v>3</v>
      </c>
      <c r="BE896" s="44">
        <v>12146.97</v>
      </c>
      <c r="BF896" s="7"/>
      <c r="BG896" s="47"/>
      <c r="BH896" s="7"/>
      <c r="BJ896" s="38">
        <v>59</v>
      </c>
      <c r="BK896" s="7">
        <v>0</v>
      </c>
      <c r="BL896" s="7" t="str">
        <f t="shared" si="26"/>
        <v>no</v>
      </c>
      <c r="BM896" s="7">
        <v>0</v>
      </c>
      <c r="BN896" s="7"/>
    </row>
    <row r="897" ht="15.6" spans="2:66">
      <c r="B897" s="24" t="s">
        <v>1792</v>
      </c>
      <c r="G897" s="7" t="s">
        <v>4687</v>
      </c>
      <c r="K897" s="18" t="s">
        <v>4687</v>
      </c>
      <c r="N897" s="7" t="s">
        <v>4688</v>
      </c>
      <c r="Q897" s="7" t="s">
        <v>1796</v>
      </c>
      <c r="R897" s="7"/>
      <c r="U897" s="7">
        <v>9.88</v>
      </c>
      <c r="V897" s="7" t="s">
        <v>4687</v>
      </c>
      <c r="AA897" s="19">
        <v>12142.58</v>
      </c>
      <c r="AF897" s="38">
        <v>54</v>
      </c>
      <c r="AG897" s="44">
        <v>12142.58</v>
      </c>
      <c r="AH897" s="7" t="str">
        <f t="shared" si="27"/>
        <v>yes</v>
      </c>
      <c r="AI897" s="7"/>
      <c r="AJ897" s="7"/>
      <c r="AL897" t="s">
        <v>4709</v>
      </c>
      <c r="AM897" s="19">
        <v>12142.58</v>
      </c>
      <c r="AT897" s="7" t="s">
        <v>4709</v>
      </c>
      <c r="AU897" s="47">
        <v>5246.05</v>
      </c>
      <c r="AV897" s="7"/>
      <c r="AW897" s="7"/>
      <c r="BD897" s="7">
        <v>1</v>
      </c>
      <c r="BE897" s="44">
        <v>12142.58</v>
      </c>
      <c r="BF897" s="7"/>
      <c r="BG897" s="47"/>
      <c r="BH897" s="7"/>
      <c r="BJ897" s="38">
        <v>54</v>
      </c>
      <c r="BK897" s="7">
        <v>3</v>
      </c>
      <c r="BL897" s="7" t="str">
        <f t="shared" si="26"/>
        <v>no</v>
      </c>
      <c r="BM897" s="7">
        <v>0</v>
      </c>
      <c r="BN897" s="7"/>
    </row>
    <row r="898" ht="15.6" spans="2:66">
      <c r="B898" s="24" t="s">
        <v>1794</v>
      </c>
      <c r="G898" s="7" t="s">
        <v>4687</v>
      </c>
      <c r="K898" s="18" t="s">
        <v>4687</v>
      </c>
      <c r="N898" s="7">
        <v>1</v>
      </c>
      <c r="Q898" s="7" t="s">
        <v>1798</v>
      </c>
      <c r="R898" s="7"/>
      <c r="U898" s="7">
        <v>6.2</v>
      </c>
      <c r="V898" s="7" t="s">
        <v>4687</v>
      </c>
      <c r="AA898" s="19">
        <v>12137.6</v>
      </c>
      <c r="AF898" s="38">
        <v>54</v>
      </c>
      <c r="AG898" s="44">
        <v>12137.6</v>
      </c>
      <c r="AH898" s="7" t="str">
        <f t="shared" si="27"/>
        <v>yes</v>
      </c>
      <c r="AI898" s="7"/>
      <c r="AJ898" s="7"/>
      <c r="AL898" t="s">
        <v>4709</v>
      </c>
      <c r="AM898" s="19">
        <v>12137.6</v>
      </c>
      <c r="AT898" s="7" t="s">
        <v>4709</v>
      </c>
      <c r="AU898" s="47">
        <v>5245.23</v>
      </c>
      <c r="AV898" s="7"/>
      <c r="AW898" s="7"/>
      <c r="BD898" s="7">
        <v>3</v>
      </c>
      <c r="BE898" s="44">
        <v>12137.6</v>
      </c>
      <c r="BF898" s="7"/>
      <c r="BG898" s="47"/>
      <c r="BH898" s="7"/>
      <c r="BJ898" s="38">
        <v>54</v>
      </c>
      <c r="BK898" s="7">
        <v>2</v>
      </c>
      <c r="BL898" s="7" t="str">
        <f t="shared" ref="BL898:BL961" si="28">IF(BJ898&lt;40,"yes","no")</f>
        <v>no</v>
      </c>
      <c r="BM898" s="7">
        <v>1</v>
      </c>
      <c r="BN898" s="7"/>
    </row>
    <row r="899" ht="15.6" spans="2:66">
      <c r="B899" s="24" t="s">
        <v>1796</v>
      </c>
      <c r="G899" s="7" t="s">
        <v>4687</v>
      </c>
      <c r="K899" s="18" t="s">
        <v>4689</v>
      </c>
      <c r="N899" s="7">
        <v>1</v>
      </c>
      <c r="Q899" s="7" t="s">
        <v>1800</v>
      </c>
      <c r="R899" s="7"/>
      <c r="U899" s="7">
        <v>8.41</v>
      </c>
      <c r="V899" s="7" t="s">
        <v>4687</v>
      </c>
      <c r="AA899" s="19">
        <v>12130.8</v>
      </c>
      <c r="AF899" s="38">
        <v>54</v>
      </c>
      <c r="AG899" s="44">
        <v>12130.8</v>
      </c>
      <c r="AH899" s="7" t="str">
        <f t="shared" ref="AH899:AH962" si="29">IF(AF899&gt;50,"yes","no")</f>
        <v>yes</v>
      </c>
      <c r="AI899" s="7"/>
      <c r="AJ899" s="7"/>
      <c r="AL899" t="s">
        <v>4709</v>
      </c>
      <c r="AM899" s="19">
        <v>12130.8</v>
      </c>
      <c r="AT899" s="7" t="s">
        <v>4709</v>
      </c>
      <c r="AU899" s="47">
        <v>5240.77</v>
      </c>
      <c r="AV899" s="7"/>
      <c r="AW899" s="7"/>
      <c r="BD899" s="7">
        <v>0</v>
      </c>
      <c r="BE899" s="44">
        <v>12130.8</v>
      </c>
      <c r="BF899" s="7"/>
      <c r="BG899" s="47"/>
      <c r="BH899" s="7"/>
      <c r="BJ899" s="38">
        <v>54</v>
      </c>
      <c r="BK899" s="7">
        <v>3</v>
      </c>
      <c r="BL899" s="7" t="str">
        <f t="shared" si="28"/>
        <v>no</v>
      </c>
      <c r="BM899" s="7">
        <v>1</v>
      </c>
      <c r="BN899" s="7"/>
    </row>
    <row r="900" ht="15.6" spans="2:66">
      <c r="B900" s="24" t="s">
        <v>1798</v>
      </c>
      <c r="G900" s="7" t="s">
        <v>4687</v>
      </c>
      <c r="K900" s="18" t="s">
        <v>4689</v>
      </c>
      <c r="N900" s="7">
        <v>2</v>
      </c>
      <c r="Q900" s="7" t="s">
        <v>1802</v>
      </c>
      <c r="R900" s="7"/>
      <c r="U900" s="7">
        <v>5.07</v>
      </c>
      <c r="V900" s="7" t="s">
        <v>4687</v>
      </c>
      <c r="AA900" s="19">
        <v>12129.61</v>
      </c>
      <c r="AF900" s="38">
        <v>38</v>
      </c>
      <c r="AG900" s="44">
        <v>12129.61</v>
      </c>
      <c r="AH900" s="7" t="str">
        <f t="shared" si="29"/>
        <v>no</v>
      </c>
      <c r="AI900" s="7"/>
      <c r="AJ900" s="7"/>
      <c r="AL900" t="s">
        <v>4709</v>
      </c>
      <c r="AM900" s="19">
        <v>12129.61</v>
      </c>
      <c r="AT900" s="7" t="s">
        <v>4709</v>
      </c>
      <c r="AU900" s="47">
        <v>5227.99</v>
      </c>
      <c r="AV900" s="7"/>
      <c r="AW900" s="7"/>
      <c r="BD900" s="7">
        <v>1</v>
      </c>
      <c r="BE900" s="44">
        <v>12129.61</v>
      </c>
      <c r="BF900" s="7"/>
      <c r="BG900" s="47"/>
      <c r="BH900" s="7"/>
      <c r="BJ900" s="38">
        <v>38</v>
      </c>
      <c r="BK900" s="7">
        <v>3</v>
      </c>
      <c r="BL900" s="7" t="str">
        <f t="shared" si="28"/>
        <v>yes</v>
      </c>
      <c r="BM900" s="7">
        <v>0</v>
      </c>
      <c r="BN900" s="7"/>
    </row>
    <row r="901" ht="15.6" spans="2:66">
      <c r="B901" s="24" t="s">
        <v>1800</v>
      </c>
      <c r="G901" s="7" t="s">
        <v>4690</v>
      </c>
      <c r="K901" s="18" t="s">
        <v>4687</v>
      </c>
      <c r="N901" s="7">
        <v>1</v>
      </c>
      <c r="Q901" s="7" t="s">
        <v>1804</v>
      </c>
      <c r="R901" s="7"/>
      <c r="U901" s="7">
        <v>4.06</v>
      </c>
      <c r="V901" s="7" t="s">
        <v>4687</v>
      </c>
      <c r="AA901" s="19">
        <v>12124.99</v>
      </c>
      <c r="AF901" s="38">
        <v>36</v>
      </c>
      <c r="AG901" s="44">
        <v>12124.99</v>
      </c>
      <c r="AH901" s="7" t="str">
        <f t="shared" si="29"/>
        <v>no</v>
      </c>
      <c r="AI901" s="7"/>
      <c r="AJ901" s="7"/>
      <c r="AL901" t="s">
        <v>4709</v>
      </c>
      <c r="AM901" s="19">
        <v>12124.99</v>
      </c>
      <c r="AT901" s="7" t="s">
        <v>4709</v>
      </c>
      <c r="AU901" s="47">
        <v>5216.48</v>
      </c>
      <c r="AV901" s="7"/>
      <c r="AW901" s="7"/>
      <c r="BD901" s="7">
        <v>0</v>
      </c>
      <c r="BE901" s="44">
        <v>12124.99</v>
      </c>
      <c r="BF901" s="7"/>
      <c r="BG901" s="47"/>
      <c r="BH901" s="7"/>
      <c r="BJ901" s="38">
        <v>36</v>
      </c>
      <c r="BK901" s="7">
        <v>3</v>
      </c>
      <c r="BL901" s="7" t="str">
        <f t="shared" si="28"/>
        <v>yes</v>
      </c>
      <c r="BM901" s="7">
        <v>1</v>
      </c>
      <c r="BN901" s="7"/>
    </row>
    <row r="902" ht="15.6" spans="2:66">
      <c r="B902" s="24" t="s">
        <v>1802</v>
      </c>
      <c r="G902" s="7" t="s">
        <v>4687</v>
      </c>
      <c r="K902" s="18" t="s">
        <v>4687</v>
      </c>
      <c r="N902" s="7" t="s">
        <v>4688</v>
      </c>
      <c r="Q902" s="7" t="s">
        <v>1806</v>
      </c>
      <c r="R902" s="7"/>
      <c r="U902" s="7">
        <v>10.52</v>
      </c>
      <c r="V902" s="7" t="s">
        <v>4687</v>
      </c>
      <c r="AA902" s="19">
        <v>12105.32</v>
      </c>
      <c r="AF902" s="38">
        <v>56</v>
      </c>
      <c r="AG902" s="44">
        <v>12105.32</v>
      </c>
      <c r="AH902" s="7" t="str">
        <f t="shared" si="29"/>
        <v>yes</v>
      </c>
      <c r="AI902" s="7"/>
      <c r="AJ902" s="7"/>
      <c r="AL902" t="s">
        <v>4709</v>
      </c>
      <c r="AM902" s="19">
        <v>12105.32</v>
      </c>
      <c r="AT902" s="7" t="s">
        <v>4709</v>
      </c>
      <c r="AU902" s="47">
        <v>5213.22</v>
      </c>
      <c r="AV902" s="7"/>
      <c r="AW902" s="7"/>
      <c r="BD902" s="7">
        <v>0</v>
      </c>
      <c r="BE902" s="44">
        <v>12105.32</v>
      </c>
      <c r="BF902" s="7"/>
      <c r="BG902" s="47"/>
      <c r="BH902" s="7"/>
      <c r="BJ902" s="38">
        <v>56</v>
      </c>
      <c r="BK902" s="7">
        <v>1</v>
      </c>
      <c r="BL902" s="7" t="str">
        <f t="shared" si="28"/>
        <v>no</v>
      </c>
      <c r="BM902" s="7">
        <v>0</v>
      </c>
      <c r="BN902" s="7"/>
    </row>
    <row r="903" ht="15.6" spans="2:66">
      <c r="B903" s="24" t="s">
        <v>1804</v>
      </c>
      <c r="G903" s="7" t="s">
        <v>4687</v>
      </c>
      <c r="K903" s="18" t="s">
        <v>4687</v>
      </c>
      <c r="N903" s="7" t="s">
        <v>4688</v>
      </c>
      <c r="Q903" s="7" t="s">
        <v>1808</v>
      </c>
      <c r="R903" s="7"/>
      <c r="U903" s="7">
        <v>9.65</v>
      </c>
      <c r="V903" s="7" t="s">
        <v>4687</v>
      </c>
      <c r="AA903" s="19">
        <v>12096.65</v>
      </c>
      <c r="AF903" s="38">
        <v>43</v>
      </c>
      <c r="AG903" s="44">
        <v>12096.65</v>
      </c>
      <c r="AH903" s="7" t="str">
        <f t="shared" si="29"/>
        <v>no</v>
      </c>
      <c r="AI903" s="7"/>
      <c r="AJ903" s="7"/>
      <c r="AL903" t="s">
        <v>4709</v>
      </c>
      <c r="AM903" s="19">
        <v>12096.65</v>
      </c>
      <c r="AT903" s="7" t="s">
        <v>4709</v>
      </c>
      <c r="AU903" s="47">
        <v>5207.97</v>
      </c>
      <c r="AV903" s="7"/>
      <c r="AW903" s="7"/>
      <c r="BD903" s="7">
        <v>3</v>
      </c>
      <c r="BE903" s="44">
        <v>12096.65</v>
      </c>
      <c r="BF903" s="7"/>
      <c r="BG903" s="47"/>
      <c r="BH903" s="7"/>
      <c r="BJ903" s="38">
        <v>43</v>
      </c>
      <c r="BK903" s="7">
        <v>2</v>
      </c>
      <c r="BL903" s="7" t="str">
        <f t="shared" si="28"/>
        <v>no</v>
      </c>
      <c r="BM903" s="7">
        <v>1</v>
      </c>
      <c r="BN903" s="7"/>
    </row>
    <row r="904" ht="15.6" spans="2:66">
      <c r="B904" s="24" t="s">
        <v>1806</v>
      </c>
      <c r="G904" s="7" t="s">
        <v>4687</v>
      </c>
      <c r="K904" s="18" t="s">
        <v>4687</v>
      </c>
      <c r="N904" s="7" t="s">
        <v>4688</v>
      </c>
      <c r="Q904" s="7" t="s">
        <v>1810</v>
      </c>
      <c r="R904" s="7"/>
      <c r="U904" s="7">
        <v>6.21</v>
      </c>
      <c r="V904" s="7" t="s">
        <v>4687</v>
      </c>
      <c r="AA904" s="19">
        <v>12094.48</v>
      </c>
      <c r="AF904" s="38">
        <v>57</v>
      </c>
      <c r="AG904" s="44">
        <v>12094.48</v>
      </c>
      <c r="AH904" s="7" t="str">
        <f t="shared" si="29"/>
        <v>yes</v>
      </c>
      <c r="AI904" s="7"/>
      <c r="AJ904" s="7"/>
      <c r="AL904" t="s">
        <v>4709</v>
      </c>
      <c r="AM904" s="19">
        <v>12094.48</v>
      </c>
      <c r="AT904" s="7" t="s">
        <v>4709</v>
      </c>
      <c r="AU904" s="47">
        <v>5198.69</v>
      </c>
      <c r="AV904" s="7"/>
      <c r="AW904" s="7"/>
      <c r="BD904" s="7">
        <v>1</v>
      </c>
      <c r="BE904" s="44">
        <v>12094.48</v>
      </c>
      <c r="BF904" s="7"/>
      <c r="BG904" s="47"/>
      <c r="BH904" s="7"/>
      <c r="BJ904" s="38">
        <v>57</v>
      </c>
      <c r="BK904" s="7">
        <v>1</v>
      </c>
      <c r="BL904" s="7" t="str">
        <f t="shared" si="28"/>
        <v>no</v>
      </c>
      <c r="BM904" s="7">
        <v>0</v>
      </c>
      <c r="BN904" s="7"/>
    </row>
    <row r="905" ht="15.6" spans="2:66">
      <c r="B905" s="24" t="s">
        <v>1808</v>
      </c>
      <c r="G905" s="7" t="s">
        <v>4690</v>
      </c>
      <c r="K905" s="18" t="s">
        <v>4687</v>
      </c>
      <c r="N905" s="7">
        <v>1</v>
      </c>
      <c r="Q905" s="7" t="s">
        <v>1812</v>
      </c>
      <c r="R905" s="7"/>
      <c r="U905" s="7">
        <v>4.76</v>
      </c>
      <c r="V905" s="7" t="s">
        <v>4687</v>
      </c>
      <c r="AA905" s="19">
        <v>12091.34</v>
      </c>
      <c r="AF905" s="38">
        <v>57</v>
      </c>
      <c r="AG905" s="44">
        <v>12091.34</v>
      </c>
      <c r="AH905" s="7" t="str">
        <f t="shared" si="29"/>
        <v>yes</v>
      </c>
      <c r="AI905" s="7"/>
      <c r="AJ905" s="7"/>
      <c r="AL905" t="s">
        <v>4710</v>
      </c>
      <c r="AM905" s="19">
        <v>12091.34</v>
      </c>
      <c r="AT905" s="7" t="s">
        <v>4709</v>
      </c>
      <c r="AU905" s="47">
        <v>5195.58</v>
      </c>
      <c r="AV905" s="7"/>
      <c r="AW905" s="7"/>
      <c r="BD905" s="7">
        <v>0</v>
      </c>
      <c r="BE905" s="44">
        <v>12091.34</v>
      </c>
      <c r="BF905" s="7"/>
      <c r="BG905" s="47"/>
      <c r="BH905" s="7"/>
      <c r="BJ905" s="38">
        <v>57</v>
      </c>
      <c r="BK905" s="7">
        <v>0</v>
      </c>
      <c r="BL905" s="7" t="str">
        <f t="shared" si="28"/>
        <v>no</v>
      </c>
      <c r="BM905" s="7">
        <v>2</v>
      </c>
      <c r="BN905" s="7"/>
    </row>
    <row r="906" ht="15.6" spans="2:66">
      <c r="B906" s="24" t="s">
        <v>1810</v>
      </c>
      <c r="G906" s="7" t="s">
        <v>4690</v>
      </c>
      <c r="K906" s="18" t="s">
        <v>4689</v>
      </c>
      <c r="N906" s="7">
        <v>1</v>
      </c>
      <c r="Q906" s="7" t="s">
        <v>1814</v>
      </c>
      <c r="R906" s="7"/>
      <c r="U906" s="7">
        <v>5.73</v>
      </c>
      <c r="V906" s="7" t="s">
        <v>4687</v>
      </c>
      <c r="AA906" s="19">
        <v>12048.13</v>
      </c>
      <c r="AF906" s="38">
        <v>40</v>
      </c>
      <c r="AG906" s="44">
        <v>12048.13</v>
      </c>
      <c r="AH906" s="7" t="str">
        <f t="shared" si="29"/>
        <v>no</v>
      </c>
      <c r="AI906" s="7"/>
      <c r="AJ906" s="7"/>
      <c r="AL906" t="s">
        <v>4709</v>
      </c>
      <c r="AM906" s="19">
        <v>12048.13</v>
      </c>
      <c r="AT906" s="7" t="s">
        <v>4709</v>
      </c>
      <c r="AU906" s="47">
        <v>5177.12</v>
      </c>
      <c r="AV906" s="7"/>
      <c r="AW906" s="7"/>
      <c r="BD906" s="7">
        <v>2</v>
      </c>
      <c r="BE906" s="44">
        <v>12048.13</v>
      </c>
      <c r="BF906" s="7"/>
      <c r="BG906" s="47"/>
      <c r="BH906" s="7"/>
      <c r="BJ906" s="38">
        <v>40</v>
      </c>
      <c r="BK906" s="7">
        <v>3</v>
      </c>
      <c r="BL906" s="7" t="str">
        <f t="shared" si="28"/>
        <v>no</v>
      </c>
      <c r="BM906" s="7">
        <v>3</v>
      </c>
      <c r="BN906" s="7"/>
    </row>
    <row r="907" ht="15.6" spans="2:66">
      <c r="B907" s="24" t="s">
        <v>1812</v>
      </c>
      <c r="G907" s="7" t="s">
        <v>4687</v>
      </c>
      <c r="K907" s="18" t="s">
        <v>4689</v>
      </c>
      <c r="N907" s="7" t="s">
        <v>4688</v>
      </c>
      <c r="Q907" s="7" t="s">
        <v>1816</v>
      </c>
      <c r="R907" s="7"/>
      <c r="U907" s="7">
        <v>10.78</v>
      </c>
      <c r="V907" s="7" t="s">
        <v>4687</v>
      </c>
      <c r="AA907" s="19">
        <v>12044.34</v>
      </c>
      <c r="AF907" s="38">
        <v>29</v>
      </c>
      <c r="AG907" s="44">
        <v>12044.34</v>
      </c>
      <c r="AH907" s="7" t="str">
        <f t="shared" si="29"/>
        <v>no</v>
      </c>
      <c r="AI907" s="7"/>
      <c r="AJ907" s="7"/>
      <c r="AL907" t="s">
        <v>4709</v>
      </c>
      <c r="AM907" s="19">
        <v>12044.34</v>
      </c>
      <c r="AT907" s="7" t="s">
        <v>4709</v>
      </c>
      <c r="AU907" s="47">
        <v>5166.96</v>
      </c>
      <c r="AV907" s="7"/>
      <c r="AW907" s="7"/>
      <c r="BD907" s="7">
        <v>0</v>
      </c>
      <c r="BE907" s="44">
        <v>12044.34</v>
      </c>
      <c r="BF907" s="7"/>
      <c r="BG907" s="47"/>
      <c r="BH907" s="7"/>
      <c r="BJ907" s="38">
        <v>29</v>
      </c>
      <c r="BK907" s="7">
        <v>0</v>
      </c>
      <c r="BL907" s="7" t="str">
        <f t="shared" si="28"/>
        <v>yes</v>
      </c>
      <c r="BM907" s="7">
        <v>3</v>
      </c>
      <c r="BN907" s="7"/>
    </row>
    <row r="908" ht="15.6" spans="2:66">
      <c r="B908" s="24" t="s">
        <v>1814</v>
      </c>
      <c r="G908" s="7" t="s">
        <v>4687</v>
      </c>
      <c r="K908" s="18" t="s">
        <v>4689</v>
      </c>
      <c r="N908" s="7">
        <v>1</v>
      </c>
      <c r="Q908" s="7" t="s">
        <v>1818</v>
      </c>
      <c r="R908" s="7"/>
      <c r="U908" s="7">
        <v>5.08</v>
      </c>
      <c r="V908" s="7" t="s">
        <v>4687</v>
      </c>
      <c r="AA908" s="19">
        <v>12035.18</v>
      </c>
      <c r="AF908" s="38">
        <v>39</v>
      </c>
      <c r="AG908" s="44">
        <v>12035.18</v>
      </c>
      <c r="AH908" s="7" t="str">
        <f t="shared" si="29"/>
        <v>no</v>
      </c>
      <c r="AI908" s="7"/>
      <c r="AJ908" s="7"/>
      <c r="AL908" t="s">
        <v>4710</v>
      </c>
      <c r="AM908" s="19">
        <v>12035.18</v>
      </c>
      <c r="AT908" s="7" t="s">
        <v>4709</v>
      </c>
      <c r="AU908" s="47">
        <v>5152.13</v>
      </c>
      <c r="AV908" s="7"/>
      <c r="AW908" s="7"/>
      <c r="BD908" s="7">
        <v>0</v>
      </c>
      <c r="BE908" s="44">
        <v>12035.18</v>
      </c>
      <c r="BF908" s="7"/>
      <c r="BG908" s="47"/>
      <c r="BH908" s="7"/>
      <c r="BJ908" s="38">
        <v>39</v>
      </c>
      <c r="BK908" s="7">
        <v>3</v>
      </c>
      <c r="BL908" s="7" t="str">
        <f t="shared" si="28"/>
        <v>yes</v>
      </c>
      <c r="BM908" s="7">
        <v>0</v>
      </c>
      <c r="BN908" s="7"/>
    </row>
    <row r="909" ht="15.6" spans="2:66">
      <c r="B909" s="24" t="s">
        <v>1816</v>
      </c>
      <c r="G909" s="7" t="s">
        <v>4687</v>
      </c>
      <c r="K909" s="18" t="s">
        <v>4687</v>
      </c>
      <c r="N909" s="7" t="s">
        <v>4688</v>
      </c>
      <c r="Q909" s="7" t="s">
        <v>1820</v>
      </c>
      <c r="R909" s="7"/>
      <c r="U909" s="7">
        <v>11.39</v>
      </c>
      <c r="V909" s="7" t="s">
        <v>4687</v>
      </c>
      <c r="AA909" s="19">
        <v>12032.33</v>
      </c>
      <c r="AF909" s="38">
        <v>55</v>
      </c>
      <c r="AG909" s="44">
        <v>12032.33</v>
      </c>
      <c r="AH909" s="7" t="str">
        <f t="shared" si="29"/>
        <v>yes</v>
      </c>
      <c r="AI909" s="7"/>
      <c r="AJ909" s="7"/>
      <c r="AL909" t="s">
        <v>4709</v>
      </c>
      <c r="AM909" s="19">
        <v>12032.33</v>
      </c>
      <c r="AT909" s="7" t="s">
        <v>4709</v>
      </c>
      <c r="AU909" s="47">
        <v>5148.55</v>
      </c>
      <c r="AV909" s="7"/>
      <c r="AW909" s="7"/>
      <c r="BD909" s="7">
        <v>3</v>
      </c>
      <c r="BE909" s="44">
        <v>12032.33</v>
      </c>
      <c r="BF909" s="7"/>
      <c r="BG909" s="47"/>
      <c r="BH909" s="7"/>
      <c r="BJ909" s="38">
        <v>55</v>
      </c>
      <c r="BK909" s="7">
        <v>3</v>
      </c>
      <c r="BL909" s="7" t="str">
        <f t="shared" si="28"/>
        <v>no</v>
      </c>
      <c r="BM909" s="7">
        <v>0</v>
      </c>
      <c r="BN909" s="7"/>
    </row>
    <row r="910" ht="15.6" spans="2:66">
      <c r="B910" s="24" t="s">
        <v>1818</v>
      </c>
      <c r="G910" s="7" t="s">
        <v>4687</v>
      </c>
      <c r="K910" s="18" t="s">
        <v>4689</v>
      </c>
      <c r="N910" s="7">
        <v>1</v>
      </c>
      <c r="Q910" s="7" t="s">
        <v>1822</v>
      </c>
      <c r="R910" s="7"/>
      <c r="U910" s="7">
        <v>5.35</v>
      </c>
      <c r="V910" s="7" t="s">
        <v>4687</v>
      </c>
      <c r="AA910" s="19">
        <v>12029.29</v>
      </c>
      <c r="AF910" s="38">
        <v>58</v>
      </c>
      <c r="AG910" s="44">
        <v>12029.29</v>
      </c>
      <c r="AH910" s="7" t="str">
        <f t="shared" si="29"/>
        <v>yes</v>
      </c>
      <c r="AI910" s="7"/>
      <c r="AJ910" s="7"/>
      <c r="AL910" t="s">
        <v>4709</v>
      </c>
      <c r="AM910" s="19">
        <v>12029.29</v>
      </c>
      <c r="AT910" s="7" t="s">
        <v>4709</v>
      </c>
      <c r="AU910" s="47">
        <v>5144.18</v>
      </c>
      <c r="AV910" s="7"/>
      <c r="AW910" s="7"/>
      <c r="BD910" s="7">
        <v>0</v>
      </c>
      <c r="BE910" s="44">
        <v>12029.29</v>
      </c>
      <c r="BF910" s="7"/>
      <c r="BG910" s="47"/>
      <c r="BH910" s="7"/>
      <c r="BJ910" s="38">
        <v>58</v>
      </c>
      <c r="BK910" s="7">
        <v>1</v>
      </c>
      <c r="BL910" s="7" t="str">
        <f t="shared" si="28"/>
        <v>no</v>
      </c>
      <c r="BM910" s="7">
        <v>0</v>
      </c>
      <c r="BN910" s="7"/>
    </row>
    <row r="911" ht="15.6" spans="2:66">
      <c r="B911" s="24" t="s">
        <v>1820</v>
      </c>
      <c r="G911" s="7" t="s">
        <v>4687</v>
      </c>
      <c r="K911" s="18" t="s">
        <v>4687</v>
      </c>
      <c r="N911" s="7" t="s">
        <v>4688</v>
      </c>
      <c r="Q911" s="7" t="s">
        <v>1824</v>
      </c>
      <c r="R911" s="7"/>
      <c r="U911" s="7">
        <v>5.6</v>
      </c>
      <c r="V911" s="7" t="s">
        <v>4687</v>
      </c>
      <c r="AA911" s="19">
        <v>12001.29</v>
      </c>
      <c r="AF911" s="38">
        <v>57</v>
      </c>
      <c r="AG911" s="44">
        <v>12001.29</v>
      </c>
      <c r="AH911" s="7" t="str">
        <f t="shared" si="29"/>
        <v>yes</v>
      </c>
      <c r="AI911" s="7"/>
      <c r="AJ911" s="7"/>
      <c r="AL911" t="s">
        <v>4709</v>
      </c>
      <c r="AM911" s="19">
        <v>12001.29</v>
      </c>
      <c r="AT911" s="7" t="s">
        <v>4709</v>
      </c>
      <c r="AU911" s="47">
        <v>5138.26</v>
      </c>
      <c r="AV911" s="7"/>
      <c r="AW911" s="7"/>
      <c r="BD911" s="7">
        <v>0</v>
      </c>
      <c r="BE911" s="44">
        <v>12001.29</v>
      </c>
      <c r="BF911" s="7"/>
      <c r="BG911" s="47"/>
      <c r="BH911" s="7"/>
      <c r="BJ911" s="38">
        <v>57</v>
      </c>
      <c r="BK911" s="7">
        <v>1</v>
      </c>
      <c r="BL911" s="7" t="str">
        <f t="shared" si="28"/>
        <v>no</v>
      </c>
      <c r="BM911" s="7">
        <v>3</v>
      </c>
      <c r="BN911" s="7"/>
    </row>
    <row r="912" ht="15.6" spans="2:66">
      <c r="B912" s="24" t="s">
        <v>1822</v>
      </c>
      <c r="G912" s="7" t="s">
        <v>4687</v>
      </c>
      <c r="K912" s="18" t="s">
        <v>4689</v>
      </c>
      <c r="N912" s="7">
        <v>1</v>
      </c>
      <c r="Q912" s="7" t="s">
        <v>1826</v>
      </c>
      <c r="R912" s="7"/>
      <c r="U912" s="7">
        <v>4.27</v>
      </c>
      <c r="V912" s="7" t="s">
        <v>4687</v>
      </c>
      <c r="AA912" s="19">
        <v>11994.89</v>
      </c>
      <c r="AF912" s="38">
        <v>58</v>
      </c>
      <c r="AG912" s="44">
        <v>11994.89</v>
      </c>
      <c r="AH912" s="7" t="str">
        <f t="shared" si="29"/>
        <v>yes</v>
      </c>
      <c r="AI912" s="7"/>
      <c r="AJ912" s="7"/>
      <c r="AL912" t="s">
        <v>4710</v>
      </c>
      <c r="AM912" s="19">
        <v>11994.89</v>
      </c>
      <c r="AT912" s="7" t="s">
        <v>4709</v>
      </c>
      <c r="AU912" s="47">
        <v>5136.75</v>
      </c>
      <c r="AV912" s="7"/>
      <c r="AW912" s="7"/>
      <c r="BD912" s="7">
        <v>1</v>
      </c>
      <c r="BE912" s="44">
        <v>11994.89</v>
      </c>
      <c r="BF912" s="7"/>
      <c r="BG912" s="47"/>
      <c r="BH912" s="7"/>
      <c r="BJ912" s="38">
        <v>58</v>
      </c>
      <c r="BK912" s="7">
        <v>0</v>
      </c>
      <c r="BL912" s="7" t="str">
        <f t="shared" si="28"/>
        <v>no</v>
      </c>
      <c r="BM912" s="7">
        <v>0</v>
      </c>
      <c r="BN912" s="7"/>
    </row>
    <row r="913" ht="15.6" spans="2:66">
      <c r="B913" s="24" t="s">
        <v>1824</v>
      </c>
      <c r="G913" s="7" t="s">
        <v>4687</v>
      </c>
      <c r="K913" s="18" t="s">
        <v>4689</v>
      </c>
      <c r="N913" s="7">
        <v>1</v>
      </c>
      <c r="Q913" s="7" t="s">
        <v>1828</v>
      </c>
      <c r="R913" s="7"/>
      <c r="U913" s="7">
        <v>5.57</v>
      </c>
      <c r="V913" s="7" t="s">
        <v>4687</v>
      </c>
      <c r="AA913" s="19">
        <v>11987.68</v>
      </c>
      <c r="AF913" s="38">
        <v>31</v>
      </c>
      <c r="AG913" s="44">
        <v>11987.68</v>
      </c>
      <c r="AH913" s="7" t="str">
        <f t="shared" si="29"/>
        <v>no</v>
      </c>
      <c r="AI913" s="7"/>
      <c r="AJ913" s="7"/>
      <c r="AL913" t="s">
        <v>4710</v>
      </c>
      <c r="AM913" s="19">
        <v>11987.68</v>
      </c>
      <c r="AT913" s="7" t="s">
        <v>4709</v>
      </c>
      <c r="AU913" s="47">
        <v>5124.19</v>
      </c>
      <c r="AV913" s="7"/>
      <c r="AW913" s="7"/>
      <c r="BD913" s="7">
        <v>2</v>
      </c>
      <c r="BE913" s="44">
        <v>11987.68</v>
      </c>
      <c r="BF913" s="7"/>
      <c r="BG913" s="47"/>
      <c r="BH913" s="7"/>
      <c r="BJ913" s="38">
        <v>31</v>
      </c>
      <c r="BK913" s="7">
        <v>3</v>
      </c>
      <c r="BL913" s="7" t="str">
        <f t="shared" si="28"/>
        <v>yes</v>
      </c>
      <c r="BM913" s="7">
        <v>0</v>
      </c>
      <c r="BN913" s="7"/>
    </row>
    <row r="914" ht="15.6" spans="2:66">
      <c r="B914" s="24" t="s">
        <v>1826</v>
      </c>
      <c r="G914" s="7" t="s">
        <v>4687</v>
      </c>
      <c r="K914" s="18" t="s">
        <v>4689</v>
      </c>
      <c r="N914" s="7">
        <v>1</v>
      </c>
      <c r="Q914" s="7" t="s">
        <v>1830</v>
      </c>
      <c r="R914" s="7"/>
      <c r="U914" s="7">
        <v>5.68</v>
      </c>
      <c r="V914" s="7" t="s">
        <v>4687</v>
      </c>
      <c r="AA914" s="19">
        <v>11987.17</v>
      </c>
      <c r="AF914" s="38">
        <v>58</v>
      </c>
      <c r="AG914" s="44">
        <v>11987.17</v>
      </c>
      <c r="AH914" s="7" t="str">
        <f t="shared" si="29"/>
        <v>yes</v>
      </c>
      <c r="AI914" s="7"/>
      <c r="AJ914" s="7"/>
      <c r="AL914" t="s">
        <v>4709</v>
      </c>
      <c r="AM914" s="19">
        <v>11987.17</v>
      </c>
      <c r="AT914" s="7" t="s">
        <v>4709</v>
      </c>
      <c r="AU914" s="47">
        <v>5116.5</v>
      </c>
      <c r="AV914" s="7"/>
      <c r="AW914" s="7"/>
      <c r="BD914" s="7">
        <v>1</v>
      </c>
      <c r="BE914" s="44">
        <v>11987.17</v>
      </c>
      <c r="BF914" s="7"/>
      <c r="BG914" s="47"/>
      <c r="BH914" s="7"/>
      <c r="BJ914" s="38">
        <v>58</v>
      </c>
      <c r="BK914" s="7">
        <v>0</v>
      </c>
      <c r="BL914" s="7" t="str">
        <f t="shared" si="28"/>
        <v>no</v>
      </c>
      <c r="BM914" s="7">
        <v>0</v>
      </c>
      <c r="BN914" s="7"/>
    </row>
    <row r="915" ht="15.6" spans="2:66">
      <c r="B915" s="24" t="s">
        <v>1828</v>
      </c>
      <c r="G915" s="7" t="s">
        <v>4687</v>
      </c>
      <c r="K915" s="18" t="s">
        <v>4687</v>
      </c>
      <c r="N915" s="7">
        <v>1</v>
      </c>
      <c r="Q915" s="7" t="s">
        <v>1832</v>
      </c>
      <c r="R915" s="7"/>
      <c r="U915" s="7">
        <v>5.3</v>
      </c>
      <c r="V915" s="7" t="s">
        <v>4687</v>
      </c>
      <c r="AA915" s="19">
        <v>11946.63</v>
      </c>
      <c r="AF915" s="38">
        <v>58</v>
      </c>
      <c r="AG915" s="44">
        <v>11946.63</v>
      </c>
      <c r="AH915" s="7" t="str">
        <f t="shared" si="29"/>
        <v>yes</v>
      </c>
      <c r="AI915" s="7"/>
      <c r="AJ915" s="7"/>
      <c r="AL915" t="s">
        <v>4710</v>
      </c>
      <c r="AM915" s="19">
        <v>11946.63</v>
      </c>
      <c r="AT915" s="7" t="s">
        <v>4709</v>
      </c>
      <c r="AU915" s="47">
        <v>5087.92</v>
      </c>
      <c r="AV915" s="7"/>
      <c r="AW915" s="7"/>
      <c r="BD915" s="7">
        <v>1</v>
      </c>
      <c r="BE915" s="44">
        <v>11946.63</v>
      </c>
      <c r="BF915" s="7"/>
      <c r="BG915" s="47"/>
      <c r="BH915" s="7"/>
      <c r="BJ915" s="38">
        <v>58</v>
      </c>
      <c r="BK915" s="7">
        <v>0</v>
      </c>
      <c r="BL915" s="7" t="str">
        <f t="shared" si="28"/>
        <v>no</v>
      </c>
      <c r="BM915" s="7">
        <v>0</v>
      </c>
      <c r="BN915" s="7"/>
    </row>
    <row r="916" ht="15.6" spans="2:66">
      <c r="B916" s="24" t="s">
        <v>1830</v>
      </c>
      <c r="G916" s="7" t="s">
        <v>4687</v>
      </c>
      <c r="K916" s="18" t="s">
        <v>4689</v>
      </c>
      <c r="N916" s="7" t="s">
        <v>4688</v>
      </c>
      <c r="Q916" s="7" t="s">
        <v>1834</v>
      </c>
      <c r="R916" s="7"/>
      <c r="U916" s="7">
        <v>9.45</v>
      </c>
      <c r="V916" s="7" t="s">
        <v>4687</v>
      </c>
      <c r="AA916" s="19">
        <v>11945.13</v>
      </c>
      <c r="AF916" s="38">
        <v>58</v>
      </c>
      <c r="AG916" s="44">
        <v>11945.13</v>
      </c>
      <c r="AH916" s="7" t="str">
        <f t="shared" si="29"/>
        <v>yes</v>
      </c>
      <c r="AI916" s="7"/>
      <c r="AJ916" s="7"/>
      <c r="AL916" t="s">
        <v>4710</v>
      </c>
      <c r="AM916" s="19">
        <v>11945.13</v>
      </c>
      <c r="AT916" s="7" t="s">
        <v>4709</v>
      </c>
      <c r="AU916" s="47">
        <v>5077.19</v>
      </c>
      <c r="AV916" s="7"/>
      <c r="AW916" s="7"/>
      <c r="BD916" s="7">
        <v>0</v>
      </c>
      <c r="BE916" s="44">
        <v>11945.13</v>
      </c>
      <c r="BF916" s="7"/>
      <c r="BG916" s="47"/>
      <c r="BH916" s="7"/>
      <c r="BJ916" s="38">
        <v>58</v>
      </c>
      <c r="BK916" s="7">
        <v>0</v>
      </c>
      <c r="BL916" s="7" t="str">
        <f t="shared" si="28"/>
        <v>no</v>
      </c>
      <c r="BM916" s="7">
        <v>0</v>
      </c>
      <c r="BN916" s="7"/>
    </row>
    <row r="917" ht="15.6" spans="2:66">
      <c r="B917" s="24" t="s">
        <v>1832</v>
      </c>
      <c r="G917" s="7" t="s">
        <v>4687</v>
      </c>
      <c r="K917" s="18" t="s">
        <v>4689</v>
      </c>
      <c r="N917" s="7" t="s">
        <v>4688</v>
      </c>
      <c r="Q917" s="7" t="s">
        <v>1836</v>
      </c>
      <c r="R917" s="7"/>
      <c r="U917" s="7">
        <v>6.79</v>
      </c>
      <c r="V917" s="7" t="s">
        <v>4687</v>
      </c>
      <c r="AA917" s="19">
        <v>11944.59</v>
      </c>
      <c r="AF917" s="38">
        <v>19</v>
      </c>
      <c r="AG917" s="44">
        <v>11944.59</v>
      </c>
      <c r="AH917" s="7" t="str">
        <f t="shared" si="29"/>
        <v>no</v>
      </c>
      <c r="AI917" s="7"/>
      <c r="AJ917" s="7"/>
      <c r="AL917" t="s">
        <v>4709</v>
      </c>
      <c r="AM917" s="19">
        <v>11944.59</v>
      </c>
      <c r="AT917" s="7" t="s">
        <v>4709</v>
      </c>
      <c r="AU917" s="47">
        <v>5059.56</v>
      </c>
      <c r="AV917" s="7"/>
      <c r="AW917" s="7"/>
      <c r="BD917" s="7">
        <v>0</v>
      </c>
      <c r="BE917" s="44">
        <v>11944.59</v>
      </c>
      <c r="BF917" s="7"/>
      <c r="BG917" s="47"/>
      <c r="BH917" s="7"/>
      <c r="BJ917" s="38">
        <v>19</v>
      </c>
      <c r="BK917" s="7">
        <v>2</v>
      </c>
      <c r="BL917" s="7" t="str">
        <f t="shared" si="28"/>
        <v>yes</v>
      </c>
      <c r="BM917" s="7">
        <v>0</v>
      </c>
      <c r="BN917" s="7"/>
    </row>
    <row r="918" ht="15.6" spans="2:66">
      <c r="B918" s="24" t="s">
        <v>1834</v>
      </c>
      <c r="G918" s="7" t="s">
        <v>4687</v>
      </c>
      <c r="K918" s="18" t="s">
        <v>4689</v>
      </c>
      <c r="N918" s="7" t="s">
        <v>4688</v>
      </c>
      <c r="Q918" s="7" t="s">
        <v>1838</v>
      </c>
      <c r="R918" s="7"/>
      <c r="U918" s="7">
        <v>11.1</v>
      </c>
      <c r="V918" s="7" t="s">
        <v>4687</v>
      </c>
      <c r="AA918" s="19">
        <v>11941.83</v>
      </c>
      <c r="AF918" s="38">
        <v>55</v>
      </c>
      <c r="AG918" s="44">
        <v>11941.83</v>
      </c>
      <c r="AH918" s="7" t="str">
        <f t="shared" si="29"/>
        <v>yes</v>
      </c>
      <c r="AI918" s="7"/>
      <c r="AJ918" s="7"/>
      <c r="AL918" t="s">
        <v>4710</v>
      </c>
      <c r="AM918" s="19">
        <v>11941.83</v>
      </c>
      <c r="AT918" s="7" t="s">
        <v>4709</v>
      </c>
      <c r="AU918" s="47">
        <v>5054.05</v>
      </c>
      <c r="AV918" s="7"/>
      <c r="AW918" s="7"/>
      <c r="BD918" s="7">
        <v>0</v>
      </c>
      <c r="BE918" s="44">
        <v>11941.83</v>
      </c>
      <c r="BF918" s="7"/>
      <c r="BG918" s="47"/>
      <c r="BH918" s="7"/>
      <c r="BJ918" s="38">
        <v>55</v>
      </c>
      <c r="BK918" s="7">
        <v>2</v>
      </c>
      <c r="BL918" s="7" t="str">
        <f t="shared" si="28"/>
        <v>no</v>
      </c>
      <c r="BM918" s="7">
        <v>0</v>
      </c>
      <c r="BN918" s="7"/>
    </row>
    <row r="919" ht="15.6" spans="2:66">
      <c r="B919" s="24" t="s">
        <v>1836</v>
      </c>
      <c r="G919" s="7" t="s">
        <v>4687</v>
      </c>
      <c r="K919" s="18" t="s">
        <v>4687</v>
      </c>
      <c r="N919" s="7" t="s">
        <v>4688</v>
      </c>
      <c r="Q919" s="7" t="s">
        <v>1840</v>
      </c>
      <c r="R919" s="7"/>
      <c r="U919" s="7">
        <v>7.26</v>
      </c>
      <c r="V919" s="7" t="s">
        <v>4687</v>
      </c>
      <c r="AA919" s="19">
        <v>11938.26</v>
      </c>
      <c r="AF919" s="38">
        <v>55</v>
      </c>
      <c r="AG919" s="44">
        <v>11938.26</v>
      </c>
      <c r="AH919" s="7" t="str">
        <f t="shared" si="29"/>
        <v>yes</v>
      </c>
      <c r="AI919" s="7"/>
      <c r="AJ919" s="7"/>
      <c r="AL919" t="s">
        <v>4709</v>
      </c>
      <c r="AM919" s="19">
        <v>11938.26</v>
      </c>
      <c r="AT919" s="7" t="s">
        <v>4709</v>
      </c>
      <c r="AU919" s="47">
        <v>5045.15</v>
      </c>
      <c r="AV919" s="7"/>
      <c r="AW919" s="7"/>
      <c r="BD919" s="7">
        <v>0</v>
      </c>
      <c r="BE919" s="44">
        <v>11938.26</v>
      </c>
      <c r="BF919" s="7"/>
      <c r="BG919" s="47"/>
      <c r="BH919" s="7"/>
      <c r="BJ919" s="38">
        <v>55</v>
      </c>
      <c r="BK919" s="7">
        <v>2</v>
      </c>
      <c r="BL919" s="7" t="str">
        <f t="shared" si="28"/>
        <v>no</v>
      </c>
      <c r="BM919" s="7">
        <v>0</v>
      </c>
      <c r="BN919" s="7"/>
    </row>
    <row r="920" ht="15.6" spans="2:66">
      <c r="B920" s="24" t="s">
        <v>1838</v>
      </c>
      <c r="G920" s="7" t="s">
        <v>4687</v>
      </c>
      <c r="K920" s="18" t="s">
        <v>4689</v>
      </c>
      <c r="N920" s="7">
        <v>1</v>
      </c>
      <c r="Q920" s="7" t="s">
        <v>1842</v>
      </c>
      <c r="R920" s="7"/>
      <c r="U920" s="7">
        <v>5.27</v>
      </c>
      <c r="V920" s="7" t="s">
        <v>4687</v>
      </c>
      <c r="AA920" s="19">
        <v>11931.13</v>
      </c>
      <c r="AF920" s="38">
        <v>55</v>
      </c>
      <c r="AG920" s="44">
        <v>11931.13</v>
      </c>
      <c r="AH920" s="7" t="str">
        <f t="shared" si="29"/>
        <v>yes</v>
      </c>
      <c r="AI920" s="7"/>
      <c r="AJ920" s="7"/>
      <c r="AL920" t="s">
        <v>4709</v>
      </c>
      <c r="AM920" s="19">
        <v>11931.13</v>
      </c>
      <c r="AT920" s="7" t="s">
        <v>4709</v>
      </c>
      <c r="AU920" s="47">
        <v>5043.13</v>
      </c>
      <c r="AV920" s="7"/>
      <c r="AW920" s="7"/>
      <c r="BD920" s="7">
        <v>3</v>
      </c>
      <c r="BE920" s="44">
        <v>11931.13</v>
      </c>
      <c r="BF920" s="7"/>
      <c r="BG920" s="47"/>
      <c r="BH920" s="7"/>
      <c r="BJ920" s="38">
        <v>55</v>
      </c>
      <c r="BK920" s="7">
        <v>1</v>
      </c>
      <c r="BL920" s="7" t="str">
        <f t="shared" si="28"/>
        <v>no</v>
      </c>
      <c r="BM920" s="7">
        <v>0</v>
      </c>
      <c r="BN920" s="7"/>
    </row>
    <row r="921" ht="15.6" spans="2:66">
      <c r="B921" s="24" t="s">
        <v>1840</v>
      </c>
      <c r="G921" s="7" t="s">
        <v>4687</v>
      </c>
      <c r="K921" s="18" t="s">
        <v>4689</v>
      </c>
      <c r="N921" s="7">
        <v>1</v>
      </c>
      <c r="Q921" s="7" t="s">
        <v>1844</v>
      </c>
      <c r="R921" s="7"/>
      <c r="U921" s="7">
        <v>5.46</v>
      </c>
      <c r="V921" s="7" t="s">
        <v>4687</v>
      </c>
      <c r="AA921" s="19">
        <v>11918.2</v>
      </c>
      <c r="AF921" s="38">
        <v>48</v>
      </c>
      <c r="AG921" s="44">
        <v>11918.2</v>
      </c>
      <c r="AH921" s="7" t="str">
        <f t="shared" si="29"/>
        <v>no</v>
      </c>
      <c r="AI921" s="7"/>
      <c r="AJ921" s="7"/>
      <c r="AL921" t="s">
        <v>4709</v>
      </c>
      <c r="AM921" s="19">
        <v>11918.2</v>
      </c>
      <c r="AT921" s="7" t="s">
        <v>4709</v>
      </c>
      <c r="AU921" s="47">
        <v>5038.57</v>
      </c>
      <c r="AV921" s="7"/>
      <c r="AW921" s="7"/>
      <c r="BD921" s="7">
        <v>0</v>
      </c>
      <c r="BE921" s="44">
        <v>11918.2</v>
      </c>
      <c r="BF921" s="7"/>
      <c r="BG921" s="47"/>
      <c r="BH921" s="7"/>
      <c r="BJ921" s="38">
        <v>48</v>
      </c>
      <c r="BK921" s="7">
        <v>0</v>
      </c>
      <c r="BL921" s="7" t="str">
        <f t="shared" si="28"/>
        <v>no</v>
      </c>
      <c r="BM921" s="7">
        <v>0</v>
      </c>
      <c r="BN921" s="7"/>
    </row>
    <row r="922" ht="15.6" spans="2:66">
      <c r="B922" s="24" t="s">
        <v>1842</v>
      </c>
      <c r="G922" s="7" t="s">
        <v>4687</v>
      </c>
      <c r="K922" s="18" t="s">
        <v>4687</v>
      </c>
      <c r="N922" s="7" t="s">
        <v>4688</v>
      </c>
      <c r="Q922" s="7" t="s">
        <v>1846</v>
      </c>
      <c r="R922" s="7"/>
      <c r="U922" s="7">
        <v>8.13</v>
      </c>
      <c r="V922" s="7" t="s">
        <v>4687</v>
      </c>
      <c r="AA922" s="19">
        <v>11884.05</v>
      </c>
      <c r="AF922" s="38">
        <v>58</v>
      </c>
      <c r="AG922" s="44">
        <v>11884.05</v>
      </c>
      <c r="AH922" s="7" t="str">
        <f t="shared" si="29"/>
        <v>yes</v>
      </c>
      <c r="AI922" s="7"/>
      <c r="AJ922" s="7"/>
      <c r="AL922" t="s">
        <v>4710</v>
      </c>
      <c r="AM922" s="19">
        <v>11884.05</v>
      </c>
      <c r="AT922" s="7" t="s">
        <v>4709</v>
      </c>
      <c r="AU922" s="47">
        <v>5034.1</v>
      </c>
      <c r="AV922" s="7"/>
      <c r="AW922" s="7"/>
      <c r="BD922" s="7">
        <v>4</v>
      </c>
      <c r="BE922" s="44">
        <v>11884.05</v>
      </c>
      <c r="BF922" s="7"/>
      <c r="BG922" s="47"/>
      <c r="BH922" s="7"/>
      <c r="BJ922" s="38">
        <v>58</v>
      </c>
      <c r="BK922" s="7">
        <v>0</v>
      </c>
      <c r="BL922" s="7" t="str">
        <f t="shared" si="28"/>
        <v>no</v>
      </c>
      <c r="BM922" s="7">
        <v>0</v>
      </c>
      <c r="BN922" s="7"/>
    </row>
    <row r="923" ht="15.6" spans="2:66">
      <c r="B923" s="24" t="s">
        <v>1844</v>
      </c>
      <c r="G923" s="7" t="s">
        <v>4687</v>
      </c>
      <c r="K923" s="18" t="s">
        <v>4689</v>
      </c>
      <c r="N923" s="7">
        <v>1</v>
      </c>
      <c r="Q923" s="7" t="s">
        <v>1848</v>
      </c>
      <c r="R923" s="7"/>
      <c r="U923" s="7">
        <v>4.25</v>
      </c>
      <c r="V923" s="7" t="s">
        <v>4687</v>
      </c>
      <c r="AA923" s="19">
        <v>11881.97</v>
      </c>
      <c r="AF923" s="38">
        <v>58</v>
      </c>
      <c r="AG923" s="44">
        <v>11881.97</v>
      </c>
      <c r="AH923" s="7" t="str">
        <f t="shared" si="29"/>
        <v>yes</v>
      </c>
      <c r="AI923" s="7"/>
      <c r="AJ923" s="7"/>
      <c r="AL923" t="s">
        <v>4709</v>
      </c>
      <c r="AM923" s="19">
        <v>11881.97</v>
      </c>
      <c r="AT923" s="7" t="s">
        <v>4709</v>
      </c>
      <c r="AU923" s="47">
        <v>5012.47</v>
      </c>
      <c r="AV923" s="7"/>
      <c r="AW923" s="7"/>
      <c r="BD923" s="7">
        <v>1</v>
      </c>
      <c r="BE923" s="44">
        <v>11881.97</v>
      </c>
      <c r="BF923" s="7"/>
      <c r="BG923" s="47"/>
      <c r="BH923" s="7"/>
      <c r="BJ923" s="38">
        <v>58</v>
      </c>
      <c r="BK923" s="7">
        <v>0</v>
      </c>
      <c r="BL923" s="7" t="str">
        <f t="shared" si="28"/>
        <v>no</v>
      </c>
      <c r="BM923" s="7">
        <v>1</v>
      </c>
      <c r="BN923" s="7"/>
    </row>
    <row r="924" ht="15.6" spans="2:66">
      <c r="B924" s="24" t="s">
        <v>1846</v>
      </c>
      <c r="G924" s="7" t="s">
        <v>4687</v>
      </c>
      <c r="K924" s="18" t="s">
        <v>4687</v>
      </c>
      <c r="N924" s="7" t="s">
        <v>4688</v>
      </c>
      <c r="Q924" s="7" t="s">
        <v>1850</v>
      </c>
      <c r="R924" s="7"/>
      <c r="U924" s="7">
        <v>8.68</v>
      </c>
      <c r="V924" s="7" t="s">
        <v>4687</v>
      </c>
      <c r="AA924" s="19">
        <v>11881.36</v>
      </c>
      <c r="AF924" s="38">
        <v>57</v>
      </c>
      <c r="AG924" s="44">
        <v>11881.36</v>
      </c>
      <c r="AH924" s="7" t="str">
        <f t="shared" si="29"/>
        <v>yes</v>
      </c>
      <c r="AI924" s="7"/>
      <c r="AJ924" s="7"/>
      <c r="AL924" t="s">
        <v>4710</v>
      </c>
      <c r="AM924" s="19">
        <v>11881.36</v>
      </c>
      <c r="AT924" s="7" t="s">
        <v>4709</v>
      </c>
      <c r="AU924" s="47">
        <v>5003.85</v>
      </c>
      <c r="AV924" s="7"/>
      <c r="AW924" s="7"/>
      <c r="BD924" s="7">
        <v>0</v>
      </c>
      <c r="BE924" s="44">
        <v>11881.36</v>
      </c>
      <c r="BF924" s="7"/>
      <c r="BG924" s="47"/>
      <c r="BH924" s="7"/>
      <c r="BJ924" s="38">
        <v>57</v>
      </c>
      <c r="BK924" s="7">
        <v>0</v>
      </c>
      <c r="BL924" s="7" t="str">
        <f t="shared" si="28"/>
        <v>no</v>
      </c>
      <c r="BM924" s="7">
        <v>1</v>
      </c>
      <c r="BN924" s="7"/>
    </row>
    <row r="925" ht="15.6" spans="2:66">
      <c r="B925" s="24" t="s">
        <v>1848</v>
      </c>
      <c r="G925" s="7" t="s">
        <v>4687</v>
      </c>
      <c r="K925" s="18" t="s">
        <v>4689</v>
      </c>
      <c r="N925" s="7">
        <v>1</v>
      </c>
      <c r="Q925" s="7" t="s">
        <v>1852</v>
      </c>
      <c r="R925" s="7"/>
      <c r="U925" s="7">
        <v>6.25</v>
      </c>
      <c r="V925" s="7" t="s">
        <v>4687</v>
      </c>
      <c r="AA925" s="19">
        <v>11879.1</v>
      </c>
      <c r="AF925" s="38">
        <v>58</v>
      </c>
      <c r="AG925" s="44">
        <v>11879.1</v>
      </c>
      <c r="AH925" s="7" t="str">
        <f t="shared" si="29"/>
        <v>yes</v>
      </c>
      <c r="AI925" s="7"/>
      <c r="AJ925" s="7"/>
      <c r="AL925" t="s">
        <v>4709</v>
      </c>
      <c r="AM925" s="19">
        <v>11879.1</v>
      </c>
      <c r="AT925" s="7" t="s">
        <v>4709</v>
      </c>
      <c r="AU925" s="47">
        <v>5003.77</v>
      </c>
      <c r="AV925" s="7"/>
      <c r="AW925" s="7"/>
      <c r="BD925" s="7">
        <v>2</v>
      </c>
      <c r="BE925" s="44">
        <v>11879.1</v>
      </c>
      <c r="BF925" s="7"/>
      <c r="BG925" s="47"/>
      <c r="BH925" s="7"/>
      <c r="BJ925" s="38">
        <v>58</v>
      </c>
      <c r="BK925" s="7">
        <v>0</v>
      </c>
      <c r="BL925" s="7" t="str">
        <f t="shared" si="28"/>
        <v>no</v>
      </c>
      <c r="BM925" s="7">
        <v>0</v>
      </c>
      <c r="BN925" s="7"/>
    </row>
    <row r="926" ht="15.6" spans="2:66">
      <c r="B926" s="24" t="s">
        <v>1850</v>
      </c>
      <c r="G926" s="7" t="s">
        <v>4687</v>
      </c>
      <c r="K926" s="18" t="s">
        <v>4689</v>
      </c>
      <c r="N926" s="7">
        <v>1</v>
      </c>
      <c r="Q926" s="7" t="s">
        <v>1854</v>
      </c>
      <c r="R926" s="7"/>
      <c r="U926" s="7">
        <v>4.47</v>
      </c>
      <c r="V926" s="7" t="s">
        <v>4687</v>
      </c>
      <c r="AA926" s="19">
        <v>11858.56</v>
      </c>
      <c r="AF926" s="38">
        <v>57</v>
      </c>
      <c r="AG926" s="44">
        <v>11858.56</v>
      </c>
      <c r="AH926" s="7" t="str">
        <f t="shared" si="29"/>
        <v>yes</v>
      </c>
      <c r="AI926" s="7"/>
      <c r="AJ926" s="7"/>
      <c r="AL926" t="s">
        <v>4709</v>
      </c>
      <c r="AM926" s="19">
        <v>11858.56</v>
      </c>
      <c r="AT926" s="7" t="s">
        <v>4709</v>
      </c>
      <c r="AU926" s="47">
        <v>5002.78</v>
      </c>
      <c r="AV926" s="7"/>
      <c r="AW926" s="7"/>
      <c r="BD926" s="7">
        <v>3</v>
      </c>
      <c r="BE926" s="44">
        <v>11858.56</v>
      </c>
      <c r="BF926" s="7"/>
      <c r="BG926" s="47"/>
      <c r="BH926" s="7"/>
      <c r="BJ926" s="38">
        <v>57</v>
      </c>
      <c r="BK926" s="7">
        <v>0</v>
      </c>
      <c r="BL926" s="7" t="str">
        <f t="shared" si="28"/>
        <v>no</v>
      </c>
      <c r="BM926" s="7">
        <v>0</v>
      </c>
      <c r="BN926" s="7"/>
    </row>
    <row r="927" ht="15.6" spans="2:66">
      <c r="B927" s="24" t="s">
        <v>1852</v>
      </c>
      <c r="G927" s="7" t="s">
        <v>4687</v>
      </c>
      <c r="K927" s="18" t="s">
        <v>4687</v>
      </c>
      <c r="N927" s="7" t="s">
        <v>4688</v>
      </c>
      <c r="Q927" s="7" t="s">
        <v>1856</v>
      </c>
      <c r="R927" s="7"/>
      <c r="U927" s="7">
        <v>8.31</v>
      </c>
      <c r="V927" s="7" t="s">
        <v>4687</v>
      </c>
      <c r="AA927" s="19">
        <v>11856.41</v>
      </c>
      <c r="AF927" s="38">
        <v>58</v>
      </c>
      <c r="AG927" s="44">
        <v>11856.41</v>
      </c>
      <c r="AH927" s="7" t="str">
        <f t="shared" si="29"/>
        <v>yes</v>
      </c>
      <c r="AI927" s="7"/>
      <c r="AJ927" s="7"/>
      <c r="AL927" t="s">
        <v>4709</v>
      </c>
      <c r="AM927" s="19">
        <v>11856.41</v>
      </c>
      <c r="AT927" s="7" t="s">
        <v>4709</v>
      </c>
      <c r="AU927" s="47">
        <v>4999.04</v>
      </c>
      <c r="AV927" s="7"/>
      <c r="AW927" s="7"/>
      <c r="BD927" s="7">
        <v>3</v>
      </c>
      <c r="BE927" s="44">
        <v>11856.41</v>
      </c>
      <c r="BF927" s="7"/>
      <c r="BG927" s="47"/>
      <c r="BH927" s="7"/>
      <c r="BJ927" s="38">
        <v>58</v>
      </c>
      <c r="BK927" s="7">
        <v>0</v>
      </c>
      <c r="BL927" s="7" t="str">
        <f t="shared" si="28"/>
        <v>no</v>
      </c>
      <c r="BM927" s="7">
        <v>0</v>
      </c>
      <c r="BN927" s="7"/>
    </row>
    <row r="928" ht="15.6" spans="2:66">
      <c r="B928" s="24" t="s">
        <v>1854</v>
      </c>
      <c r="G928" s="7" t="s">
        <v>4687</v>
      </c>
      <c r="K928" s="18" t="s">
        <v>4687</v>
      </c>
      <c r="N928" s="7" t="s">
        <v>4688</v>
      </c>
      <c r="Q928" s="7" t="s">
        <v>1858</v>
      </c>
      <c r="R928" s="7"/>
      <c r="U928" s="7">
        <v>5.68</v>
      </c>
      <c r="V928" s="7" t="s">
        <v>4687</v>
      </c>
      <c r="AA928" s="19">
        <v>11848.14</v>
      </c>
      <c r="AF928" s="38">
        <v>58</v>
      </c>
      <c r="AG928" s="44">
        <v>11848.14</v>
      </c>
      <c r="AH928" s="7" t="str">
        <f t="shared" si="29"/>
        <v>yes</v>
      </c>
      <c r="AI928" s="7"/>
      <c r="AJ928" s="7"/>
      <c r="AL928" t="s">
        <v>4709</v>
      </c>
      <c r="AM928" s="19">
        <v>11848.14</v>
      </c>
      <c r="AT928" s="7" t="s">
        <v>4709</v>
      </c>
      <c r="AU928" s="47">
        <v>4992.38</v>
      </c>
      <c r="AV928" s="7"/>
      <c r="AW928" s="7"/>
      <c r="BD928" s="7">
        <v>0</v>
      </c>
      <c r="BE928" s="44">
        <v>11848.14</v>
      </c>
      <c r="BF928" s="7"/>
      <c r="BG928" s="47"/>
      <c r="BH928" s="7"/>
      <c r="BJ928" s="38">
        <v>58</v>
      </c>
      <c r="BK928" s="7">
        <v>0</v>
      </c>
      <c r="BL928" s="7" t="str">
        <f t="shared" si="28"/>
        <v>no</v>
      </c>
      <c r="BM928" s="7">
        <v>3</v>
      </c>
      <c r="BN928" s="7"/>
    </row>
    <row r="929" ht="15.6" spans="2:66">
      <c r="B929" s="24" t="s">
        <v>1856</v>
      </c>
      <c r="G929" s="7" t="s">
        <v>4687</v>
      </c>
      <c r="K929" s="18" t="s">
        <v>4689</v>
      </c>
      <c r="N929" s="7">
        <v>2</v>
      </c>
      <c r="Q929" s="7" t="s">
        <v>1860</v>
      </c>
      <c r="R929" s="7"/>
      <c r="U929" s="7">
        <v>4.75</v>
      </c>
      <c r="V929" s="7" t="s">
        <v>4687</v>
      </c>
      <c r="AA929" s="19">
        <v>11842.62</v>
      </c>
      <c r="AF929" s="38">
        <v>57</v>
      </c>
      <c r="AG929" s="44">
        <v>11842.62</v>
      </c>
      <c r="AH929" s="7" t="str">
        <f t="shared" si="29"/>
        <v>yes</v>
      </c>
      <c r="AI929" s="7"/>
      <c r="AJ929" s="7"/>
      <c r="AL929" t="s">
        <v>4710</v>
      </c>
      <c r="AM929" s="19">
        <v>11842.62</v>
      </c>
      <c r="AT929" s="7" t="s">
        <v>4709</v>
      </c>
      <c r="AU929" s="47">
        <v>4985.22</v>
      </c>
      <c r="AV929" s="7"/>
      <c r="AW929" s="7"/>
      <c r="BD929" s="7">
        <v>0</v>
      </c>
      <c r="BE929" s="44">
        <v>11842.62</v>
      </c>
      <c r="BF929" s="7"/>
      <c r="BG929" s="47"/>
      <c r="BH929" s="7"/>
      <c r="BJ929" s="38">
        <v>57</v>
      </c>
      <c r="BK929" s="7">
        <v>0</v>
      </c>
      <c r="BL929" s="7" t="str">
        <f t="shared" si="28"/>
        <v>no</v>
      </c>
      <c r="BM929" s="7">
        <v>1</v>
      </c>
      <c r="BN929" s="7"/>
    </row>
    <row r="930" ht="15.6" spans="2:66">
      <c r="B930" s="24" t="s">
        <v>1858</v>
      </c>
      <c r="G930" s="7" t="s">
        <v>4690</v>
      </c>
      <c r="K930" s="18" t="s">
        <v>4687</v>
      </c>
      <c r="N930" s="7">
        <v>1</v>
      </c>
      <c r="Q930" s="7" t="s">
        <v>1862</v>
      </c>
      <c r="R930" s="7"/>
      <c r="U930" s="7">
        <v>6.31</v>
      </c>
      <c r="V930" s="7" t="s">
        <v>4687</v>
      </c>
      <c r="AA930" s="19">
        <v>11842.44</v>
      </c>
      <c r="AF930" s="38">
        <v>40</v>
      </c>
      <c r="AG930" s="44">
        <v>11842.44</v>
      </c>
      <c r="AH930" s="7" t="str">
        <f t="shared" si="29"/>
        <v>no</v>
      </c>
      <c r="AI930" s="7"/>
      <c r="AJ930" s="7"/>
      <c r="AL930" t="s">
        <v>4709</v>
      </c>
      <c r="AM930" s="19">
        <v>11842.44</v>
      </c>
      <c r="AT930" s="7" t="s">
        <v>4709</v>
      </c>
      <c r="AU930" s="47">
        <v>4949.76</v>
      </c>
      <c r="AV930" s="7"/>
      <c r="AW930" s="7"/>
      <c r="BD930" s="7">
        <v>0</v>
      </c>
      <c r="BE930" s="44">
        <v>11842.44</v>
      </c>
      <c r="BF930" s="7"/>
      <c r="BG930" s="47"/>
      <c r="BH930" s="7"/>
      <c r="BJ930" s="38">
        <v>40</v>
      </c>
      <c r="BK930" s="7">
        <v>3</v>
      </c>
      <c r="BL930" s="7" t="str">
        <f t="shared" si="28"/>
        <v>no</v>
      </c>
      <c r="BM930" s="7">
        <v>0</v>
      </c>
      <c r="BN930" s="7"/>
    </row>
    <row r="931" ht="15.6" spans="2:66">
      <c r="B931" s="24" t="s">
        <v>1860</v>
      </c>
      <c r="G931" s="7" t="s">
        <v>4687</v>
      </c>
      <c r="K931" s="18" t="s">
        <v>4689</v>
      </c>
      <c r="N931" s="7">
        <v>1</v>
      </c>
      <c r="Q931" s="7" t="s">
        <v>1864</v>
      </c>
      <c r="R931" s="7"/>
      <c r="U931" s="7">
        <v>6.28</v>
      </c>
      <c r="V931" s="7" t="s">
        <v>4687</v>
      </c>
      <c r="AA931" s="19">
        <v>11840.78</v>
      </c>
      <c r="AF931" s="38">
        <v>56</v>
      </c>
      <c r="AG931" s="44">
        <v>11840.78</v>
      </c>
      <c r="AH931" s="7" t="str">
        <f t="shared" si="29"/>
        <v>yes</v>
      </c>
      <c r="AI931" s="7"/>
      <c r="AJ931" s="7"/>
      <c r="AL931" t="s">
        <v>4710</v>
      </c>
      <c r="AM931" s="19">
        <v>11840.78</v>
      </c>
      <c r="AT931" s="7" t="s">
        <v>4709</v>
      </c>
      <c r="AU931" s="47">
        <v>4942.06</v>
      </c>
      <c r="AV931" s="7"/>
      <c r="AW931" s="7"/>
      <c r="BD931" s="7">
        <v>0</v>
      </c>
      <c r="BE931" s="44">
        <v>11840.78</v>
      </c>
      <c r="BF931" s="7"/>
      <c r="BG931" s="47"/>
      <c r="BH931" s="7"/>
      <c r="BJ931" s="38">
        <v>56</v>
      </c>
      <c r="BK931" s="7">
        <v>1</v>
      </c>
      <c r="BL931" s="7" t="str">
        <f t="shared" si="28"/>
        <v>no</v>
      </c>
      <c r="BM931" s="7">
        <v>1</v>
      </c>
      <c r="BN931" s="7"/>
    </row>
    <row r="932" ht="15.6" spans="2:66">
      <c r="B932" s="24" t="s">
        <v>1862</v>
      </c>
      <c r="G932" s="7" t="s">
        <v>4690</v>
      </c>
      <c r="K932" s="18" t="s">
        <v>4689</v>
      </c>
      <c r="N932" s="7">
        <v>1</v>
      </c>
      <c r="Q932" s="7" t="s">
        <v>1866</v>
      </c>
      <c r="R932" s="7"/>
      <c r="U932" s="7">
        <v>9.29</v>
      </c>
      <c r="V932" s="7" t="s">
        <v>4687</v>
      </c>
      <c r="AA932" s="19">
        <v>11837.16</v>
      </c>
      <c r="AF932" s="38">
        <v>43</v>
      </c>
      <c r="AG932" s="44">
        <v>11837.16</v>
      </c>
      <c r="AH932" s="7" t="str">
        <f t="shared" si="29"/>
        <v>no</v>
      </c>
      <c r="AI932" s="7"/>
      <c r="AJ932" s="7"/>
      <c r="AL932" t="s">
        <v>4709</v>
      </c>
      <c r="AM932" s="19">
        <v>11837.16</v>
      </c>
      <c r="AT932" s="7" t="s">
        <v>4709</v>
      </c>
      <c r="AU932" s="47">
        <v>4934.71</v>
      </c>
      <c r="AV932" s="7"/>
      <c r="AW932" s="7"/>
      <c r="BD932" s="7">
        <v>0</v>
      </c>
      <c r="BE932" s="44">
        <v>11837.16</v>
      </c>
      <c r="BF932" s="7"/>
      <c r="BG932" s="47"/>
      <c r="BH932" s="7"/>
      <c r="BJ932" s="38">
        <v>43</v>
      </c>
      <c r="BK932" s="7">
        <v>2</v>
      </c>
      <c r="BL932" s="7" t="str">
        <f t="shared" si="28"/>
        <v>no</v>
      </c>
      <c r="BM932" s="7">
        <v>0</v>
      </c>
      <c r="BN932" s="7"/>
    </row>
    <row r="933" ht="15.6" spans="2:66">
      <c r="B933" s="24" t="s">
        <v>1864</v>
      </c>
      <c r="G933" s="7" t="s">
        <v>4690</v>
      </c>
      <c r="K933" s="18" t="s">
        <v>4689</v>
      </c>
      <c r="N933" s="7">
        <v>1</v>
      </c>
      <c r="Q933" s="7" t="s">
        <v>1868</v>
      </c>
      <c r="R933" s="7"/>
      <c r="U933" s="7">
        <v>5.79</v>
      </c>
      <c r="V933" s="7" t="s">
        <v>4687</v>
      </c>
      <c r="AA933" s="19">
        <v>11833.78</v>
      </c>
      <c r="AF933" s="38">
        <v>58</v>
      </c>
      <c r="AG933" s="44">
        <v>11833.78</v>
      </c>
      <c r="AH933" s="7" t="str">
        <f t="shared" si="29"/>
        <v>yes</v>
      </c>
      <c r="AI933" s="7"/>
      <c r="AJ933" s="7"/>
      <c r="AL933" t="s">
        <v>4709</v>
      </c>
      <c r="AM933" s="19">
        <v>11833.78</v>
      </c>
      <c r="AT933" s="7" t="s">
        <v>4709</v>
      </c>
      <c r="AU933" s="47">
        <v>4931.65</v>
      </c>
      <c r="AV933" s="7"/>
      <c r="AW933" s="7"/>
      <c r="BD933" s="7">
        <v>1</v>
      </c>
      <c r="BE933" s="44">
        <v>11833.78</v>
      </c>
      <c r="BF933" s="7"/>
      <c r="BG933" s="47"/>
      <c r="BH933" s="7"/>
      <c r="BJ933" s="38">
        <v>58</v>
      </c>
      <c r="BK933" s="7">
        <v>0</v>
      </c>
      <c r="BL933" s="7" t="str">
        <f t="shared" si="28"/>
        <v>no</v>
      </c>
      <c r="BM933" s="7">
        <v>2</v>
      </c>
      <c r="BN933" s="7"/>
    </row>
    <row r="934" ht="15.6" spans="2:66">
      <c r="B934" s="24" t="s">
        <v>1866</v>
      </c>
      <c r="G934" s="7" t="s">
        <v>4687</v>
      </c>
      <c r="K934" s="18" t="s">
        <v>4689</v>
      </c>
      <c r="N934" s="7">
        <v>1</v>
      </c>
      <c r="Q934" s="7" t="s">
        <v>1870</v>
      </c>
      <c r="R934" s="7"/>
      <c r="U934" s="7">
        <v>4.54</v>
      </c>
      <c r="V934" s="7" t="s">
        <v>4687</v>
      </c>
      <c r="AA934" s="19">
        <v>11830.61</v>
      </c>
      <c r="AF934" s="38">
        <v>59</v>
      </c>
      <c r="AG934" s="44">
        <v>11830.61</v>
      </c>
      <c r="AH934" s="7" t="str">
        <f t="shared" si="29"/>
        <v>yes</v>
      </c>
      <c r="AI934" s="7"/>
      <c r="AJ934" s="7"/>
      <c r="AL934" t="s">
        <v>4709</v>
      </c>
      <c r="AM934" s="19">
        <v>11830.61</v>
      </c>
      <c r="AT934" s="7" t="s">
        <v>4709</v>
      </c>
      <c r="AU934" s="47">
        <v>4922.92</v>
      </c>
      <c r="AV934" s="7"/>
      <c r="AW934" s="7"/>
      <c r="BD934" s="7">
        <v>1</v>
      </c>
      <c r="BE934" s="44">
        <v>11830.61</v>
      </c>
      <c r="BF934" s="7"/>
      <c r="BG934" s="47"/>
      <c r="BH934" s="7"/>
      <c r="BJ934" s="38">
        <v>59</v>
      </c>
      <c r="BK934" s="7">
        <v>0</v>
      </c>
      <c r="BL934" s="7" t="str">
        <f t="shared" si="28"/>
        <v>no</v>
      </c>
      <c r="BM934" s="7">
        <v>0</v>
      </c>
      <c r="BN934" s="7"/>
    </row>
    <row r="935" ht="15.6" spans="2:66">
      <c r="B935" s="24" t="s">
        <v>1868</v>
      </c>
      <c r="G935" s="7" t="s">
        <v>4687</v>
      </c>
      <c r="K935" s="18" t="s">
        <v>4689</v>
      </c>
      <c r="N935" s="7">
        <v>1</v>
      </c>
      <c r="Q935" s="7" t="s">
        <v>1872</v>
      </c>
      <c r="R935" s="7"/>
      <c r="U935" s="7">
        <v>4.68</v>
      </c>
      <c r="V935" s="7" t="s">
        <v>4687</v>
      </c>
      <c r="AA935" s="19">
        <v>11773.06</v>
      </c>
      <c r="AF935" s="38">
        <v>53</v>
      </c>
      <c r="AG935" s="44">
        <v>11773.06</v>
      </c>
      <c r="AH935" s="7" t="str">
        <f t="shared" si="29"/>
        <v>yes</v>
      </c>
      <c r="AI935" s="7"/>
      <c r="AJ935" s="7"/>
      <c r="AL935" t="s">
        <v>4709</v>
      </c>
      <c r="AM935" s="19">
        <v>11773.06</v>
      </c>
      <c r="AT935" s="7" t="s">
        <v>4709</v>
      </c>
      <c r="AU935" s="47">
        <v>4915.06</v>
      </c>
      <c r="AV935" s="7"/>
      <c r="AW935" s="7"/>
      <c r="BD935" s="7">
        <v>1</v>
      </c>
      <c r="BE935" s="44">
        <v>11773.06</v>
      </c>
      <c r="BF935" s="7"/>
      <c r="BG935" s="47"/>
      <c r="BH935" s="7"/>
      <c r="BJ935" s="38">
        <v>53</v>
      </c>
      <c r="BK935" s="7">
        <v>3</v>
      </c>
      <c r="BL935" s="7" t="str">
        <f t="shared" si="28"/>
        <v>no</v>
      </c>
      <c r="BM935" s="7">
        <v>3</v>
      </c>
      <c r="BN935" s="7"/>
    </row>
    <row r="936" ht="15.6" spans="2:66">
      <c r="B936" s="24" t="s">
        <v>1870</v>
      </c>
      <c r="G936" s="7" t="s">
        <v>4687</v>
      </c>
      <c r="K936" s="18" t="s">
        <v>4687</v>
      </c>
      <c r="N936" s="7">
        <v>1</v>
      </c>
      <c r="Q936" s="7" t="s">
        <v>1874</v>
      </c>
      <c r="R936" s="7"/>
      <c r="U936" s="7">
        <v>5.88</v>
      </c>
      <c r="V936" s="7" t="s">
        <v>4687</v>
      </c>
      <c r="AA936" s="19">
        <v>11763</v>
      </c>
      <c r="AF936" s="38">
        <v>34</v>
      </c>
      <c r="AG936" s="44">
        <v>11763</v>
      </c>
      <c r="AH936" s="7" t="str">
        <f t="shared" si="29"/>
        <v>no</v>
      </c>
      <c r="AI936" s="7"/>
      <c r="AJ936" s="7"/>
      <c r="AL936" t="s">
        <v>4709</v>
      </c>
      <c r="AM936" s="19">
        <v>11763</v>
      </c>
      <c r="AT936" s="7" t="s">
        <v>4709</v>
      </c>
      <c r="AU936" s="47">
        <v>4911.89</v>
      </c>
      <c r="AV936" s="7"/>
      <c r="AW936" s="7"/>
      <c r="BD936" s="7">
        <v>1</v>
      </c>
      <c r="BE936" s="44">
        <v>11763</v>
      </c>
      <c r="BF936" s="7"/>
      <c r="BG936" s="47"/>
      <c r="BH936" s="7"/>
      <c r="BJ936" s="38">
        <v>34</v>
      </c>
      <c r="BK936" s="7">
        <v>2</v>
      </c>
      <c r="BL936" s="7" t="str">
        <f t="shared" si="28"/>
        <v>yes</v>
      </c>
      <c r="BM936" s="7">
        <v>3</v>
      </c>
      <c r="BN936" s="7"/>
    </row>
    <row r="937" ht="15.6" spans="2:66">
      <c r="B937" s="24" t="s">
        <v>1872</v>
      </c>
      <c r="G937" s="7" t="s">
        <v>4690</v>
      </c>
      <c r="K937" s="18" t="s">
        <v>4689</v>
      </c>
      <c r="N937" s="7">
        <v>1</v>
      </c>
      <c r="Q937" s="7" t="s">
        <v>1876</v>
      </c>
      <c r="R937" s="7"/>
      <c r="U937" s="7">
        <v>5.42</v>
      </c>
      <c r="V937" s="7" t="s">
        <v>4687</v>
      </c>
      <c r="AA937" s="19">
        <v>11752.68</v>
      </c>
      <c r="AF937" s="38">
        <v>58</v>
      </c>
      <c r="AG937" s="44">
        <v>11752.68</v>
      </c>
      <c r="AH937" s="7" t="str">
        <f t="shared" si="29"/>
        <v>yes</v>
      </c>
      <c r="AI937" s="7"/>
      <c r="AJ937" s="7"/>
      <c r="AL937" t="s">
        <v>4709</v>
      </c>
      <c r="AM937" s="19">
        <v>11752.68</v>
      </c>
      <c r="AT937" s="7" t="s">
        <v>4709</v>
      </c>
      <c r="AU937" s="47">
        <v>4906.41</v>
      </c>
      <c r="AV937" s="7"/>
      <c r="AW937" s="7"/>
      <c r="BD937" s="7">
        <v>0</v>
      </c>
      <c r="BE937" s="44">
        <v>11752.68</v>
      </c>
      <c r="BF937" s="7"/>
      <c r="BG937" s="47"/>
      <c r="BH937" s="7"/>
      <c r="BJ937" s="38">
        <v>58</v>
      </c>
      <c r="BK937" s="7">
        <v>0</v>
      </c>
      <c r="BL937" s="7" t="str">
        <f t="shared" si="28"/>
        <v>no</v>
      </c>
      <c r="BM937" s="7">
        <v>0</v>
      </c>
      <c r="BN937" s="7"/>
    </row>
    <row r="938" ht="15.6" spans="2:66">
      <c r="B938" s="24" t="s">
        <v>1874</v>
      </c>
      <c r="G938" s="7" t="s">
        <v>4687</v>
      </c>
      <c r="K938" s="18" t="s">
        <v>4687</v>
      </c>
      <c r="N938" s="7" t="s">
        <v>4688</v>
      </c>
      <c r="Q938" s="7" t="s">
        <v>1878</v>
      </c>
      <c r="R938" s="7"/>
      <c r="U938" s="7">
        <v>4.16</v>
      </c>
      <c r="V938" s="7" t="s">
        <v>4687</v>
      </c>
      <c r="AA938" s="19">
        <v>11743.93</v>
      </c>
      <c r="AF938" s="38">
        <v>38</v>
      </c>
      <c r="AG938" s="44">
        <v>11743.93</v>
      </c>
      <c r="AH938" s="7" t="str">
        <f t="shared" si="29"/>
        <v>no</v>
      </c>
      <c r="AI938" s="7"/>
      <c r="AJ938" s="7"/>
      <c r="AL938" t="s">
        <v>4709</v>
      </c>
      <c r="AM938" s="19">
        <v>11743.93</v>
      </c>
      <c r="AT938" s="7" t="s">
        <v>4709</v>
      </c>
      <c r="AU938" s="47">
        <v>4894.39</v>
      </c>
      <c r="AV938" s="7"/>
      <c r="AW938" s="7"/>
      <c r="BD938" s="7">
        <v>1</v>
      </c>
      <c r="BE938" s="44">
        <v>11743.93</v>
      </c>
      <c r="BF938" s="7"/>
      <c r="BG938" s="47"/>
      <c r="BH938" s="7"/>
      <c r="BJ938" s="38">
        <v>38</v>
      </c>
      <c r="BK938" s="7">
        <v>3</v>
      </c>
      <c r="BL938" s="7" t="str">
        <f t="shared" si="28"/>
        <v>yes</v>
      </c>
      <c r="BM938" s="7">
        <v>0</v>
      </c>
      <c r="BN938" s="7"/>
    </row>
    <row r="939" ht="15.6" spans="2:66">
      <c r="B939" s="24" t="s">
        <v>1876</v>
      </c>
      <c r="G939" s="7" t="s">
        <v>4687</v>
      </c>
      <c r="K939" s="18" t="s">
        <v>4689</v>
      </c>
      <c r="N939" s="7">
        <v>2</v>
      </c>
      <c r="Q939" s="7" t="s">
        <v>1880</v>
      </c>
      <c r="R939" s="7"/>
      <c r="U939" s="7">
        <v>7.05</v>
      </c>
      <c r="V939" s="7" t="s">
        <v>4687</v>
      </c>
      <c r="AA939" s="19">
        <v>11743.3</v>
      </c>
      <c r="AF939" s="38">
        <v>53</v>
      </c>
      <c r="AG939" s="44">
        <v>11743.3</v>
      </c>
      <c r="AH939" s="7" t="str">
        <f t="shared" si="29"/>
        <v>yes</v>
      </c>
      <c r="AI939" s="7"/>
      <c r="AJ939" s="7"/>
      <c r="AL939" t="s">
        <v>4709</v>
      </c>
      <c r="AM939" s="19">
        <v>11743.3</v>
      </c>
      <c r="AT939" s="7" t="s">
        <v>4709</v>
      </c>
      <c r="AU939" s="47">
        <v>4889.04</v>
      </c>
      <c r="AV939" s="7"/>
      <c r="AW939" s="7"/>
      <c r="BD939" s="7">
        <v>2</v>
      </c>
      <c r="BE939" s="44">
        <v>11743.3</v>
      </c>
      <c r="BF939" s="7"/>
      <c r="BG939" s="47"/>
      <c r="BH939" s="7"/>
      <c r="BJ939" s="38">
        <v>53</v>
      </c>
      <c r="BK939" s="7">
        <v>2</v>
      </c>
      <c r="BL939" s="7" t="str">
        <f t="shared" si="28"/>
        <v>no</v>
      </c>
      <c r="BM939" s="7">
        <v>0</v>
      </c>
      <c r="BN939" s="7"/>
    </row>
    <row r="940" ht="15.6" spans="2:66">
      <c r="B940" s="24" t="s">
        <v>1878</v>
      </c>
      <c r="G940" s="7" t="s">
        <v>4687</v>
      </c>
      <c r="K940" s="18" t="s">
        <v>4689</v>
      </c>
      <c r="N940" s="7">
        <v>2</v>
      </c>
      <c r="Q940" s="7" t="s">
        <v>1882</v>
      </c>
      <c r="R940" s="7"/>
      <c r="U940" s="7">
        <v>5.63</v>
      </c>
      <c r="V940" s="7" t="s">
        <v>4687</v>
      </c>
      <c r="AA940" s="19">
        <v>11741.73</v>
      </c>
      <c r="AF940" s="38">
        <v>40</v>
      </c>
      <c r="AG940" s="44">
        <v>11741.73</v>
      </c>
      <c r="AH940" s="7" t="str">
        <f t="shared" si="29"/>
        <v>no</v>
      </c>
      <c r="AI940" s="7"/>
      <c r="AJ940" s="7"/>
      <c r="AL940" t="s">
        <v>4709</v>
      </c>
      <c r="AM940" s="19">
        <v>11741.73</v>
      </c>
      <c r="AT940" s="7" t="s">
        <v>4709</v>
      </c>
      <c r="AU940" s="47">
        <v>4883.87</v>
      </c>
      <c r="AV940" s="7"/>
      <c r="AW940" s="7"/>
      <c r="BD940" s="7">
        <v>0</v>
      </c>
      <c r="BE940" s="44">
        <v>11741.73</v>
      </c>
      <c r="BF940" s="7"/>
      <c r="BG940" s="47"/>
      <c r="BH940" s="7"/>
      <c r="BJ940" s="38">
        <v>40</v>
      </c>
      <c r="BK940" s="7">
        <v>3</v>
      </c>
      <c r="BL940" s="7" t="str">
        <f t="shared" si="28"/>
        <v>no</v>
      </c>
      <c r="BM940" s="7">
        <v>0</v>
      </c>
      <c r="BN940" s="7"/>
    </row>
    <row r="941" ht="15.6" spans="2:66">
      <c r="B941" s="24" t="s">
        <v>1880</v>
      </c>
      <c r="G941" s="7" t="s">
        <v>4687</v>
      </c>
      <c r="K941" s="18" t="s">
        <v>4689</v>
      </c>
      <c r="N941" s="7">
        <v>2</v>
      </c>
      <c r="Q941" s="7" t="s">
        <v>1884</v>
      </c>
      <c r="R941" s="7"/>
      <c r="U941" s="7">
        <v>4.24</v>
      </c>
      <c r="V941" s="7" t="s">
        <v>4687</v>
      </c>
      <c r="AA941" s="19">
        <v>11737.85</v>
      </c>
      <c r="AF941" s="38">
        <v>52</v>
      </c>
      <c r="AG941" s="44">
        <v>11737.85</v>
      </c>
      <c r="AH941" s="7" t="str">
        <f t="shared" si="29"/>
        <v>yes</v>
      </c>
      <c r="AI941" s="7"/>
      <c r="AJ941" s="7"/>
      <c r="AL941" t="s">
        <v>4709</v>
      </c>
      <c r="AM941" s="19">
        <v>11737.85</v>
      </c>
      <c r="AT941" s="7" t="s">
        <v>4709</v>
      </c>
      <c r="AU941" s="47">
        <v>4877.98</v>
      </c>
      <c r="AV941" s="7"/>
      <c r="AW941" s="7"/>
      <c r="BD941" s="7">
        <v>1</v>
      </c>
      <c r="BE941" s="44">
        <v>11737.85</v>
      </c>
      <c r="BF941" s="7"/>
      <c r="BG941" s="47"/>
      <c r="BH941" s="7"/>
      <c r="BJ941" s="38">
        <v>52</v>
      </c>
      <c r="BK941" s="7">
        <v>0</v>
      </c>
      <c r="BL941" s="7" t="str">
        <f t="shared" si="28"/>
        <v>no</v>
      </c>
      <c r="BM941" s="7">
        <v>1</v>
      </c>
      <c r="BN941" s="7"/>
    </row>
    <row r="942" ht="15.6" spans="2:66">
      <c r="B942" s="24" t="s">
        <v>1882</v>
      </c>
      <c r="G942" s="7" t="s">
        <v>4687</v>
      </c>
      <c r="K942" s="18" t="s">
        <v>4689</v>
      </c>
      <c r="N942" s="7">
        <v>2</v>
      </c>
      <c r="Q942" s="7" t="s">
        <v>1886</v>
      </c>
      <c r="R942" s="7"/>
      <c r="U942" s="7">
        <v>4.96</v>
      </c>
      <c r="V942" s="7" t="s">
        <v>4687</v>
      </c>
      <c r="AA942" s="19">
        <v>11735.88</v>
      </c>
      <c r="AF942" s="38">
        <v>56</v>
      </c>
      <c r="AG942" s="44">
        <v>11735.88</v>
      </c>
      <c r="AH942" s="7" t="str">
        <f t="shared" si="29"/>
        <v>yes</v>
      </c>
      <c r="AI942" s="7"/>
      <c r="AJ942" s="7"/>
      <c r="AL942" t="s">
        <v>4709</v>
      </c>
      <c r="AM942" s="19">
        <v>11735.88</v>
      </c>
      <c r="AT942" s="7" t="s">
        <v>4709</v>
      </c>
      <c r="AU942" s="47">
        <v>4859.89</v>
      </c>
      <c r="AV942" s="7"/>
      <c r="AW942" s="7"/>
      <c r="BD942" s="7">
        <v>0</v>
      </c>
      <c r="BE942" s="44">
        <v>11735.88</v>
      </c>
      <c r="BF942" s="7"/>
      <c r="BG942" s="47"/>
      <c r="BH942" s="7"/>
      <c r="BJ942" s="38">
        <v>56</v>
      </c>
      <c r="BK942" s="7">
        <v>1</v>
      </c>
      <c r="BL942" s="7" t="str">
        <f t="shared" si="28"/>
        <v>no</v>
      </c>
      <c r="BM942" s="7">
        <v>1</v>
      </c>
      <c r="BN942" s="7"/>
    </row>
    <row r="943" ht="15.6" spans="2:66">
      <c r="B943" s="24" t="s">
        <v>1884</v>
      </c>
      <c r="G943" s="7" t="s">
        <v>4687</v>
      </c>
      <c r="K943" s="18" t="s">
        <v>4687</v>
      </c>
      <c r="N943" s="7" t="s">
        <v>4688</v>
      </c>
      <c r="Q943" s="7" t="s">
        <v>1888</v>
      </c>
      <c r="R943" s="7"/>
      <c r="U943" s="7">
        <v>4.34</v>
      </c>
      <c r="V943" s="7" t="s">
        <v>4687</v>
      </c>
      <c r="AA943" s="19">
        <v>11730.82</v>
      </c>
      <c r="AF943" s="38">
        <v>56</v>
      </c>
      <c r="AG943" s="44">
        <v>11730.82</v>
      </c>
      <c r="AH943" s="7" t="str">
        <f t="shared" si="29"/>
        <v>yes</v>
      </c>
      <c r="AI943" s="7"/>
      <c r="AJ943" s="7"/>
      <c r="AL943" t="s">
        <v>4709</v>
      </c>
      <c r="AM943" s="19">
        <v>11730.82</v>
      </c>
      <c r="AT943" s="7" t="s">
        <v>4709</v>
      </c>
      <c r="AU943" s="47">
        <v>4846.92</v>
      </c>
      <c r="AV943" s="7"/>
      <c r="AW943" s="7"/>
      <c r="BD943" s="7">
        <v>0</v>
      </c>
      <c r="BE943" s="44">
        <v>11730.82</v>
      </c>
      <c r="BF943" s="7"/>
      <c r="BG943" s="47"/>
      <c r="BH943" s="7"/>
      <c r="BJ943" s="38">
        <v>56</v>
      </c>
      <c r="BK943" s="7">
        <v>0</v>
      </c>
      <c r="BL943" s="7" t="str">
        <f t="shared" si="28"/>
        <v>no</v>
      </c>
      <c r="BM943" s="7">
        <v>0</v>
      </c>
      <c r="BN943" s="7"/>
    </row>
    <row r="944" ht="15.6" spans="2:66">
      <c r="B944" s="24" t="s">
        <v>1886</v>
      </c>
      <c r="G944" s="7" t="s">
        <v>4687</v>
      </c>
      <c r="K944" s="18" t="s">
        <v>4689</v>
      </c>
      <c r="N944" s="7">
        <v>2</v>
      </c>
      <c r="Q944" s="7" t="s">
        <v>1890</v>
      </c>
      <c r="R944" s="7"/>
      <c r="U944" s="7">
        <v>5.43</v>
      </c>
      <c r="V944" s="7" t="s">
        <v>4687</v>
      </c>
      <c r="AA944" s="19">
        <v>11729.68</v>
      </c>
      <c r="AF944" s="38">
        <v>56</v>
      </c>
      <c r="AG944" s="44">
        <v>11729.68</v>
      </c>
      <c r="AH944" s="7" t="str">
        <f t="shared" si="29"/>
        <v>yes</v>
      </c>
      <c r="AI944" s="7"/>
      <c r="AJ944" s="7"/>
      <c r="AL944" t="s">
        <v>4710</v>
      </c>
      <c r="AM944" s="19">
        <v>11729.68</v>
      </c>
      <c r="AT944" s="7" t="s">
        <v>4709</v>
      </c>
      <c r="AU944" s="47">
        <v>4846.53</v>
      </c>
      <c r="AV944" s="7"/>
      <c r="AW944" s="7"/>
      <c r="BD944" s="7">
        <v>0</v>
      </c>
      <c r="BE944" s="44">
        <v>11729.68</v>
      </c>
      <c r="BF944" s="7"/>
      <c r="BG944" s="47"/>
      <c r="BH944" s="7"/>
      <c r="BJ944" s="38">
        <v>56</v>
      </c>
      <c r="BK944" s="7">
        <v>0</v>
      </c>
      <c r="BL944" s="7" t="str">
        <f t="shared" si="28"/>
        <v>no</v>
      </c>
      <c r="BM944" s="7">
        <v>0</v>
      </c>
      <c r="BN944" s="7"/>
    </row>
    <row r="945" ht="15.6" spans="2:66">
      <c r="B945" s="24" t="s">
        <v>1888</v>
      </c>
      <c r="G945" s="7" t="s">
        <v>4687</v>
      </c>
      <c r="K945" s="18" t="s">
        <v>4689</v>
      </c>
      <c r="N945" s="7">
        <v>1</v>
      </c>
      <c r="Q945" s="7" t="s">
        <v>1892</v>
      </c>
      <c r="R945" s="7"/>
      <c r="U945" s="7">
        <v>8.33</v>
      </c>
      <c r="V945" s="7" t="s">
        <v>4687</v>
      </c>
      <c r="AA945" s="19">
        <v>11712.97</v>
      </c>
      <c r="AF945" s="38">
        <v>28</v>
      </c>
      <c r="AG945" s="44">
        <v>11712.97</v>
      </c>
      <c r="AH945" s="7" t="str">
        <f t="shared" si="29"/>
        <v>no</v>
      </c>
      <c r="AI945" s="7"/>
      <c r="AJ945" s="7"/>
      <c r="AL945" t="s">
        <v>4709</v>
      </c>
      <c r="AM945" s="19">
        <v>11712.97</v>
      </c>
      <c r="AT945" s="7" t="s">
        <v>4709</v>
      </c>
      <c r="AU945" s="47">
        <v>4844.67</v>
      </c>
      <c r="AV945" s="7"/>
      <c r="AW945" s="7"/>
      <c r="BD945" s="7">
        <v>2</v>
      </c>
      <c r="BE945" s="44">
        <v>11712.97</v>
      </c>
      <c r="BF945" s="7"/>
      <c r="BG945" s="47"/>
      <c r="BH945" s="7"/>
      <c r="BJ945" s="38">
        <v>28</v>
      </c>
      <c r="BK945" s="7">
        <v>0</v>
      </c>
      <c r="BL945" s="7" t="str">
        <f t="shared" si="28"/>
        <v>yes</v>
      </c>
      <c r="BM945" s="7">
        <v>0</v>
      </c>
      <c r="BN945" s="7"/>
    </row>
    <row r="946" ht="15.6" spans="2:66">
      <c r="B946" s="24" t="s">
        <v>1890</v>
      </c>
      <c r="G946" s="7" t="s">
        <v>4687</v>
      </c>
      <c r="K946" s="18" t="s">
        <v>4689</v>
      </c>
      <c r="N946" s="7">
        <v>1</v>
      </c>
      <c r="Q946" s="7" t="s">
        <v>1894</v>
      </c>
      <c r="R946" s="7"/>
      <c r="U946" s="7">
        <v>5.63</v>
      </c>
      <c r="V946" s="7" t="s">
        <v>4687</v>
      </c>
      <c r="AA946" s="19">
        <v>11696.52</v>
      </c>
      <c r="AF946" s="38">
        <v>56</v>
      </c>
      <c r="AG946" s="44">
        <v>11696.52</v>
      </c>
      <c r="AH946" s="7" t="str">
        <f t="shared" si="29"/>
        <v>yes</v>
      </c>
      <c r="AI946" s="7"/>
      <c r="AJ946" s="7"/>
      <c r="AL946" t="s">
        <v>4709</v>
      </c>
      <c r="AM946" s="19">
        <v>11696.52</v>
      </c>
      <c r="AT946" s="7" t="s">
        <v>4709</v>
      </c>
      <c r="AU946" s="47">
        <v>4843.79</v>
      </c>
      <c r="AV946" s="7"/>
      <c r="AW946" s="7"/>
      <c r="BD946" s="7">
        <v>0</v>
      </c>
      <c r="BE946" s="44">
        <v>11696.52</v>
      </c>
      <c r="BF946" s="7"/>
      <c r="BG946" s="47"/>
      <c r="BH946" s="7"/>
      <c r="BJ946" s="38">
        <v>56</v>
      </c>
      <c r="BK946" s="7">
        <v>0</v>
      </c>
      <c r="BL946" s="7" t="str">
        <f t="shared" si="28"/>
        <v>no</v>
      </c>
      <c r="BM946" s="7">
        <v>0</v>
      </c>
      <c r="BN946" s="7"/>
    </row>
    <row r="947" ht="15.6" spans="2:66">
      <c r="B947" s="24" t="s">
        <v>1892</v>
      </c>
      <c r="G947" s="7" t="s">
        <v>4687</v>
      </c>
      <c r="K947" s="18" t="s">
        <v>4687</v>
      </c>
      <c r="N947" s="7" t="s">
        <v>4688</v>
      </c>
      <c r="Q947" s="7" t="s">
        <v>1896</v>
      </c>
      <c r="R947" s="7"/>
      <c r="U947" s="7">
        <v>7.23</v>
      </c>
      <c r="V947" s="7" t="s">
        <v>4687</v>
      </c>
      <c r="AA947" s="19">
        <v>11674.13</v>
      </c>
      <c r="AF947" s="38">
        <v>36</v>
      </c>
      <c r="AG947" s="44">
        <v>11674.13</v>
      </c>
      <c r="AH947" s="7" t="str">
        <f t="shared" si="29"/>
        <v>no</v>
      </c>
      <c r="AI947" s="7"/>
      <c r="AJ947" s="7"/>
      <c r="AL947" t="s">
        <v>4709</v>
      </c>
      <c r="AM947" s="19">
        <v>11674.13</v>
      </c>
      <c r="AT947" s="7" t="s">
        <v>4709</v>
      </c>
      <c r="AU947" s="47">
        <v>4840.95</v>
      </c>
      <c r="AV947" s="7"/>
      <c r="AW947" s="7"/>
      <c r="BD947" s="7">
        <v>0</v>
      </c>
      <c r="BE947" s="44">
        <v>11674.13</v>
      </c>
      <c r="BF947" s="7"/>
      <c r="BG947" s="47"/>
      <c r="BH947" s="7"/>
      <c r="BJ947" s="38">
        <v>36</v>
      </c>
      <c r="BK947" s="7">
        <v>3</v>
      </c>
      <c r="BL947" s="7" t="str">
        <f t="shared" si="28"/>
        <v>yes</v>
      </c>
      <c r="BM947" s="7">
        <v>0</v>
      </c>
      <c r="BN947" s="7"/>
    </row>
    <row r="948" ht="15.6" spans="2:66">
      <c r="B948" s="24" t="s">
        <v>1894</v>
      </c>
      <c r="G948" s="7" t="s">
        <v>4687</v>
      </c>
      <c r="K948" s="18" t="s">
        <v>4687</v>
      </c>
      <c r="N948" s="7" t="s">
        <v>4688</v>
      </c>
      <c r="Q948" s="7" t="s">
        <v>1898</v>
      </c>
      <c r="R948" s="7"/>
      <c r="U948" s="7">
        <v>10.57</v>
      </c>
      <c r="V948" s="7" t="s">
        <v>4687</v>
      </c>
      <c r="AA948" s="19">
        <v>11658.38</v>
      </c>
      <c r="AF948" s="38">
        <v>58</v>
      </c>
      <c r="AG948" s="44">
        <v>11658.38</v>
      </c>
      <c r="AH948" s="7" t="str">
        <f t="shared" si="29"/>
        <v>yes</v>
      </c>
      <c r="AI948" s="7"/>
      <c r="AJ948" s="7"/>
      <c r="AL948" t="s">
        <v>4709</v>
      </c>
      <c r="AM948" s="19">
        <v>11658.38</v>
      </c>
      <c r="AT948" s="7" t="s">
        <v>4709</v>
      </c>
      <c r="AU948" s="47">
        <v>4839.18</v>
      </c>
      <c r="AV948" s="7"/>
      <c r="AW948" s="7"/>
      <c r="BD948" s="7">
        <v>0</v>
      </c>
      <c r="BE948" s="44">
        <v>11658.38</v>
      </c>
      <c r="BF948" s="7"/>
      <c r="BG948" s="47"/>
      <c r="BH948" s="7"/>
      <c r="BJ948" s="38">
        <v>58</v>
      </c>
      <c r="BK948" s="7">
        <v>0</v>
      </c>
      <c r="BL948" s="7" t="str">
        <f t="shared" si="28"/>
        <v>no</v>
      </c>
      <c r="BM948" s="7">
        <v>0</v>
      </c>
      <c r="BN948" s="7"/>
    </row>
    <row r="949" ht="15.6" spans="2:66">
      <c r="B949" s="24" t="s">
        <v>1896</v>
      </c>
      <c r="G949" s="7" t="s">
        <v>4687</v>
      </c>
      <c r="K949" s="18" t="s">
        <v>4687</v>
      </c>
      <c r="N949" s="7" t="s">
        <v>4688</v>
      </c>
      <c r="Q949" s="7" t="s">
        <v>1900</v>
      </c>
      <c r="R949" s="7"/>
      <c r="U949" s="7">
        <v>7.92</v>
      </c>
      <c r="V949" s="7" t="s">
        <v>4687</v>
      </c>
      <c r="AA949" s="19">
        <v>11658.12</v>
      </c>
      <c r="AF949" s="38">
        <v>57</v>
      </c>
      <c r="AG949" s="44">
        <v>11658.12</v>
      </c>
      <c r="AH949" s="7" t="str">
        <f t="shared" si="29"/>
        <v>yes</v>
      </c>
      <c r="AI949" s="7"/>
      <c r="AJ949" s="7"/>
      <c r="AL949" t="s">
        <v>4709</v>
      </c>
      <c r="AM949" s="19">
        <v>11658.12</v>
      </c>
      <c r="AT949" s="7" t="s">
        <v>4709</v>
      </c>
      <c r="AU949" s="47">
        <v>4835.43</v>
      </c>
      <c r="AV949" s="7"/>
      <c r="AW949" s="7"/>
      <c r="BD949" s="7">
        <v>1</v>
      </c>
      <c r="BE949" s="44">
        <v>11658.12</v>
      </c>
      <c r="BF949" s="7"/>
      <c r="BG949" s="47"/>
      <c r="BH949" s="7"/>
      <c r="BJ949" s="38">
        <v>57</v>
      </c>
      <c r="BK949" s="7">
        <v>1</v>
      </c>
      <c r="BL949" s="7" t="str">
        <f t="shared" si="28"/>
        <v>no</v>
      </c>
      <c r="BM949" s="7">
        <v>0</v>
      </c>
      <c r="BN949" s="7"/>
    </row>
    <row r="950" ht="15.6" spans="2:66">
      <c r="B950" s="24" t="s">
        <v>1898</v>
      </c>
      <c r="G950" s="7" t="s">
        <v>4687</v>
      </c>
      <c r="K950" s="18" t="s">
        <v>4687</v>
      </c>
      <c r="N950" s="7">
        <v>2</v>
      </c>
      <c r="Q950" s="7" t="s">
        <v>1902</v>
      </c>
      <c r="R950" s="7"/>
      <c r="U950" s="7">
        <v>10.12</v>
      </c>
      <c r="V950" s="7" t="s">
        <v>4687</v>
      </c>
      <c r="AA950" s="19">
        <v>11657.81</v>
      </c>
      <c r="AF950" s="38">
        <v>57</v>
      </c>
      <c r="AG950" s="44">
        <v>11657.81</v>
      </c>
      <c r="AH950" s="7" t="str">
        <f t="shared" si="29"/>
        <v>yes</v>
      </c>
      <c r="AI950" s="7"/>
      <c r="AJ950" s="7"/>
      <c r="AL950" t="s">
        <v>4709</v>
      </c>
      <c r="AM950" s="19">
        <v>11657.81</v>
      </c>
      <c r="AT950" s="7" t="s">
        <v>4709</v>
      </c>
      <c r="AU950" s="47">
        <v>4830.63</v>
      </c>
      <c r="AV950" s="7"/>
      <c r="AW950" s="7"/>
      <c r="BD950" s="7">
        <v>3</v>
      </c>
      <c r="BE950" s="44">
        <v>11657.81</v>
      </c>
      <c r="BF950" s="7"/>
      <c r="BG950" s="47"/>
      <c r="BH950" s="7"/>
      <c r="BJ950" s="38">
        <v>57</v>
      </c>
      <c r="BK950" s="7">
        <v>0</v>
      </c>
      <c r="BL950" s="7" t="str">
        <f t="shared" si="28"/>
        <v>no</v>
      </c>
      <c r="BM950" s="7">
        <v>0</v>
      </c>
      <c r="BN950" s="7"/>
    </row>
    <row r="951" ht="15.6" spans="2:66">
      <c r="B951" s="24" t="s">
        <v>1900</v>
      </c>
      <c r="G951" s="7" t="s">
        <v>4687</v>
      </c>
      <c r="K951" s="18" t="s">
        <v>4687</v>
      </c>
      <c r="N951" s="7" t="s">
        <v>4688</v>
      </c>
      <c r="Q951" s="7" t="s">
        <v>1904</v>
      </c>
      <c r="R951" s="7"/>
      <c r="U951" s="7">
        <v>7.91</v>
      </c>
      <c r="V951" s="7" t="s">
        <v>4687</v>
      </c>
      <c r="AA951" s="19">
        <v>11657.72</v>
      </c>
      <c r="AF951" s="38">
        <v>57</v>
      </c>
      <c r="AG951" s="44">
        <v>11657.72</v>
      </c>
      <c r="AH951" s="7" t="str">
        <f t="shared" si="29"/>
        <v>yes</v>
      </c>
      <c r="AI951" s="7"/>
      <c r="AJ951" s="7"/>
      <c r="AL951" t="s">
        <v>4709</v>
      </c>
      <c r="AM951" s="19">
        <v>11657.72</v>
      </c>
      <c r="AT951" s="7" t="s">
        <v>4709</v>
      </c>
      <c r="AU951" s="47">
        <v>4827.1</v>
      </c>
      <c r="AV951" s="7"/>
      <c r="AW951" s="7"/>
      <c r="BD951" s="7">
        <v>3</v>
      </c>
      <c r="BE951" s="44">
        <v>11657.72</v>
      </c>
      <c r="BF951" s="7"/>
      <c r="BG951" s="47"/>
      <c r="BH951" s="7"/>
      <c r="BJ951" s="38">
        <v>57</v>
      </c>
      <c r="BK951" s="7">
        <v>1</v>
      </c>
      <c r="BL951" s="7" t="str">
        <f t="shared" si="28"/>
        <v>no</v>
      </c>
      <c r="BM951" s="7">
        <v>1</v>
      </c>
      <c r="BN951" s="7"/>
    </row>
    <row r="952" ht="15.6" spans="2:66">
      <c r="B952" s="24" t="s">
        <v>1902</v>
      </c>
      <c r="G952" s="7" t="s">
        <v>4687</v>
      </c>
      <c r="K952" s="18" t="s">
        <v>4687</v>
      </c>
      <c r="N952" s="7" t="s">
        <v>4688</v>
      </c>
      <c r="Q952" s="7" t="s">
        <v>1906</v>
      </c>
      <c r="R952" s="7"/>
      <c r="U952" s="7">
        <v>10.9</v>
      </c>
      <c r="V952" s="7" t="s">
        <v>4687</v>
      </c>
      <c r="AA952" s="19">
        <v>11625.11</v>
      </c>
      <c r="AF952" s="38">
        <v>49</v>
      </c>
      <c r="AG952" s="44">
        <v>11625.11</v>
      </c>
      <c r="AH952" s="7" t="str">
        <f t="shared" si="29"/>
        <v>no</v>
      </c>
      <c r="AI952" s="7"/>
      <c r="AJ952" s="7"/>
      <c r="AL952" t="s">
        <v>4713</v>
      </c>
      <c r="AM952" s="19">
        <v>11625.11</v>
      </c>
      <c r="AT952" s="7" t="s">
        <v>4709</v>
      </c>
      <c r="AU952" s="47">
        <v>4812.34</v>
      </c>
      <c r="AV952" s="7"/>
      <c r="AW952" s="7"/>
      <c r="BD952" s="7">
        <v>2</v>
      </c>
      <c r="BE952" s="44">
        <v>11625.11</v>
      </c>
      <c r="BF952" s="7"/>
      <c r="BG952" s="47"/>
      <c r="BH952" s="7"/>
      <c r="BJ952" s="38">
        <v>49</v>
      </c>
      <c r="BK952" s="7">
        <v>5</v>
      </c>
      <c r="BL952" s="7" t="str">
        <f t="shared" si="28"/>
        <v>no</v>
      </c>
      <c r="BM952" s="7">
        <v>0</v>
      </c>
      <c r="BN952" s="7"/>
    </row>
    <row r="953" ht="15.6" spans="2:66">
      <c r="B953" s="24" t="s">
        <v>1904</v>
      </c>
      <c r="G953" s="7" t="s">
        <v>4687</v>
      </c>
      <c r="K953" s="18" t="s">
        <v>4687</v>
      </c>
      <c r="N953" s="7" t="s">
        <v>4688</v>
      </c>
      <c r="Q953" s="7" t="s">
        <v>1908</v>
      </c>
      <c r="R953" s="7"/>
      <c r="U953" s="7">
        <v>11.83</v>
      </c>
      <c r="V953" s="7" t="s">
        <v>4687</v>
      </c>
      <c r="AA953" s="19">
        <v>11602.75</v>
      </c>
      <c r="AF953" s="38">
        <v>52</v>
      </c>
      <c r="AG953" s="44">
        <v>11602.75</v>
      </c>
      <c r="AH953" s="7" t="str">
        <f t="shared" si="29"/>
        <v>yes</v>
      </c>
      <c r="AI953" s="7"/>
      <c r="AJ953" s="7"/>
      <c r="AL953" t="s">
        <v>4709</v>
      </c>
      <c r="AM953" s="19">
        <v>11602.75</v>
      </c>
      <c r="AT953" s="7" t="s">
        <v>4709</v>
      </c>
      <c r="AU953" s="47">
        <v>4795.66</v>
      </c>
      <c r="AV953" s="7"/>
      <c r="AW953" s="7"/>
      <c r="BD953" s="7">
        <v>1</v>
      </c>
      <c r="BE953" s="44">
        <v>11602.75</v>
      </c>
      <c r="BF953" s="7"/>
      <c r="BG953" s="47"/>
      <c r="BH953" s="7"/>
      <c r="BJ953" s="38">
        <v>52</v>
      </c>
      <c r="BK953" s="7">
        <v>0</v>
      </c>
      <c r="BL953" s="7" t="str">
        <f t="shared" si="28"/>
        <v>no</v>
      </c>
      <c r="BM953" s="7">
        <v>0</v>
      </c>
      <c r="BN953" s="7"/>
    </row>
    <row r="954" ht="15.6" spans="2:66">
      <c r="B954" s="24" t="s">
        <v>1906</v>
      </c>
      <c r="G954" s="7" t="s">
        <v>4687</v>
      </c>
      <c r="K954" s="18" t="s">
        <v>4689</v>
      </c>
      <c r="N954" s="7">
        <v>2</v>
      </c>
      <c r="Q954" s="7" t="s">
        <v>1910</v>
      </c>
      <c r="R954" s="7"/>
      <c r="U954" s="7">
        <v>7.42</v>
      </c>
      <c r="V954" s="7" t="s">
        <v>4687</v>
      </c>
      <c r="AA954" s="19">
        <v>11576.13</v>
      </c>
      <c r="AF954" s="38">
        <v>54</v>
      </c>
      <c r="AG954" s="44">
        <v>11576.13</v>
      </c>
      <c r="AH954" s="7" t="str">
        <f t="shared" si="29"/>
        <v>yes</v>
      </c>
      <c r="AI954" s="7"/>
      <c r="AJ954" s="7"/>
      <c r="AL954" t="s">
        <v>4710</v>
      </c>
      <c r="AM954" s="19">
        <v>11576.13</v>
      </c>
      <c r="AT954" s="7" t="s">
        <v>4709</v>
      </c>
      <c r="AU954" s="47">
        <v>4787.42</v>
      </c>
      <c r="AV954" s="7"/>
      <c r="AW954" s="7"/>
      <c r="BD954" s="7">
        <v>2</v>
      </c>
      <c r="BE954" s="44">
        <v>11576.13</v>
      </c>
      <c r="BF954" s="7"/>
      <c r="BG954" s="47"/>
      <c r="BH954" s="7"/>
      <c r="BJ954" s="38">
        <v>54</v>
      </c>
      <c r="BK954" s="7">
        <v>2</v>
      </c>
      <c r="BL954" s="7" t="str">
        <f t="shared" si="28"/>
        <v>no</v>
      </c>
      <c r="BM954" s="7">
        <v>0</v>
      </c>
      <c r="BN954" s="7"/>
    </row>
    <row r="955" ht="15.6" spans="2:66">
      <c r="B955" s="24" t="s">
        <v>1908</v>
      </c>
      <c r="G955" s="7" t="s">
        <v>4687</v>
      </c>
      <c r="K955" s="18" t="s">
        <v>4689</v>
      </c>
      <c r="N955" s="7">
        <v>1</v>
      </c>
      <c r="Q955" s="7" t="s">
        <v>1912</v>
      </c>
      <c r="R955" s="7"/>
      <c r="U955" s="7">
        <v>5.62</v>
      </c>
      <c r="V955" s="7" t="s">
        <v>4687</v>
      </c>
      <c r="AA955" s="19">
        <v>11566.3</v>
      </c>
      <c r="AF955" s="38">
        <v>57</v>
      </c>
      <c r="AG955" s="44">
        <v>11566.3</v>
      </c>
      <c r="AH955" s="7" t="str">
        <f t="shared" si="29"/>
        <v>yes</v>
      </c>
      <c r="AI955" s="7"/>
      <c r="AJ955" s="7"/>
      <c r="AL955" t="s">
        <v>4710</v>
      </c>
      <c r="AM955" s="19">
        <v>11566.3</v>
      </c>
      <c r="AT955" s="7" t="s">
        <v>4709</v>
      </c>
      <c r="AU955" s="47">
        <v>4779.6</v>
      </c>
      <c r="AV955" s="7"/>
      <c r="AW955" s="7"/>
      <c r="BD955" s="7">
        <v>2</v>
      </c>
      <c r="BE955" s="44">
        <v>11566.3</v>
      </c>
      <c r="BF955" s="7"/>
      <c r="BG955" s="47"/>
      <c r="BH955" s="7"/>
      <c r="BJ955" s="38">
        <v>57</v>
      </c>
      <c r="BK955" s="7">
        <v>0</v>
      </c>
      <c r="BL955" s="7" t="str">
        <f t="shared" si="28"/>
        <v>no</v>
      </c>
      <c r="BM955" s="7">
        <v>3</v>
      </c>
      <c r="BN955" s="7"/>
    </row>
    <row r="956" ht="15.6" spans="2:66">
      <c r="B956" s="24" t="s">
        <v>1910</v>
      </c>
      <c r="G956" s="7" t="s">
        <v>4687</v>
      </c>
      <c r="K956" s="18" t="s">
        <v>4687</v>
      </c>
      <c r="N956" s="7" t="s">
        <v>4688</v>
      </c>
      <c r="Q956" s="7" t="s">
        <v>1914</v>
      </c>
      <c r="R956" s="7"/>
      <c r="U956" s="7">
        <v>7.16</v>
      </c>
      <c r="V956" s="7" t="s">
        <v>4687</v>
      </c>
      <c r="AA956" s="19">
        <v>11554.22</v>
      </c>
      <c r="AF956" s="38">
        <v>52</v>
      </c>
      <c r="AG956" s="44">
        <v>11554.22</v>
      </c>
      <c r="AH956" s="7" t="str">
        <f t="shared" si="29"/>
        <v>yes</v>
      </c>
      <c r="AI956" s="7"/>
      <c r="AJ956" s="7"/>
      <c r="AL956" t="s">
        <v>4709</v>
      </c>
      <c r="AM956" s="19">
        <v>11554.22</v>
      </c>
      <c r="AT956" s="7" t="s">
        <v>4709</v>
      </c>
      <c r="AU956" s="47">
        <v>4766.02</v>
      </c>
      <c r="AV956" s="7"/>
      <c r="AW956" s="7"/>
      <c r="BD956" s="7">
        <v>0</v>
      </c>
      <c r="BE956" s="44">
        <v>11554.22</v>
      </c>
      <c r="BF956" s="7"/>
      <c r="BG956" s="47"/>
      <c r="BH956" s="7"/>
      <c r="BJ956" s="38">
        <v>52</v>
      </c>
      <c r="BK956" s="7">
        <v>0</v>
      </c>
      <c r="BL956" s="7" t="str">
        <f t="shared" si="28"/>
        <v>no</v>
      </c>
      <c r="BM956" s="7">
        <v>0</v>
      </c>
      <c r="BN956" s="7"/>
    </row>
    <row r="957" ht="15.6" spans="2:66">
      <c r="B957" s="24" t="s">
        <v>1912</v>
      </c>
      <c r="G957" s="7" t="s">
        <v>4687</v>
      </c>
      <c r="K957" s="18" t="s">
        <v>4687</v>
      </c>
      <c r="N957" s="7" t="s">
        <v>4688</v>
      </c>
      <c r="Q957" s="7" t="s">
        <v>1916</v>
      </c>
      <c r="R957" s="7"/>
      <c r="U957" s="7">
        <v>9.89</v>
      </c>
      <c r="V957" s="7" t="s">
        <v>4687</v>
      </c>
      <c r="AA957" s="19">
        <v>11552.9</v>
      </c>
      <c r="AF957" s="38">
        <v>34</v>
      </c>
      <c r="AG957" s="44">
        <v>11552.9</v>
      </c>
      <c r="AH957" s="7" t="str">
        <f t="shared" si="29"/>
        <v>no</v>
      </c>
      <c r="AI957" s="7"/>
      <c r="AJ957" s="7"/>
      <c r="AL957" t="s">
        <v>4710</v>
      </c>
      <c r="AM957" s="19">
        <v>11552.9</v>
      </c>
      <c r="AT957" s="7" t="s">
        <v>4709</v>
      </c>
      <c r="AU957" s="47">
        <v>4753.64</v>
      </c>
      <c r="AV957" s="7"/>
      <c r="AW957" s="7"/>
      <c r="BD957" s="7">
        <v>0</v>
      </c>
      <c r="BE957" s="44">
        <v>11552.9</v>
      </c>
      <c r="BF957" s="7"/>
      <c r="BG957" s="47"/>
      <c r="BH957" s="7"/>
      <c r="BJ957" s="38">
        <v>34</v>
      </c>
      <c r="BK957" s="7">
        <v>3</v>
      </c>
      <c r="BL957" s="7" t="str">
        <f t="shared" si="28"/>
        <v>yes</v>
      </c>
      <c r="BM957" s="7">
        <v>0</v>
      </c>
      <c r="BN957" s="7"/>
    </row>
    <row r="958" ht="15.6" spans="2:66">
      <c r="B958" s="24" t="s">
        <v>1914</v>
      </c>
      <c r="G958" s="7" t="s">
        <v>4687</v>
      </c>
      <c r="K958" s="18" t="s">
        <v>4687</v>
      </c>
      <c r="N958" s="7" t="s">
        <v>4688</v>
      </c>
      <c r="Q958" s="7" t="s">
        <v>1918</v>
      </c>
      <c r="R958" s="7"/>
      <c r="U958" s="7">
        <v>5.14</v>
      </c>
      <c r="V958" s="7" t="s">
        <v>4687</v>
      </c>
      <c r="AA958" s="19">
        <v>11540.25</v>
      </c>
      <c r="AF958" s="38">
        <v>51</v>
      </c>
      <c r="AG958" s="44">
        <v>11540.25</v>
      </c>
      <c r="AH958" s="7" t="str">
        <f t="shared" si="29"/>
        <v>yes</v>
      </c>
      <c r="AI958" s="7"/>
      <c r="AJ958" s="7"/>
      <c r="AL958" t="s">
        <v>4713</v>
      </c>
      <c r="AM958" s="19">
        <v>11540.25</v>
      </c>
      <c r="AT958" s="7" t="s">
        <v>4709</v>
      </c>
      <c r="AU958" s="47">
        <v>4747.05</v>
      </c>
      <c r="AV958" s="7"/>
      <c r="AW958" s="7"/>
      <c r="BD958" s="7">
        <v>2</v>
      </c>
      <c r="BE958" s="44">
        <v>11540.25</v>
      </c>
      <c r="BF958" s="7"/>
      <c r="BG958" s="47"/>
      <c r="BH958" s="7"/>
      <c r="BJ958" s="38">
        <v>51</v>
      </c>
      <c r="BK958" s="7">
        <v>4</v>
      </c>
      <c r="BL958" s="7" t="str">
        <f t="shared" si="28"/>
        <v>no</v>
      </c>
      <c r="BM958" s="7">
        <v>0</v>
      </c>
      <c r="BN958" s="7"/>
    </row>
    <row r="959" ht="15.6" spans="2:66">
      <c r="B959" s="24" t="s">
        <v>1916</v>
      </c>
      <c r="G959" s="7" t="s">
        <v>4690</v>
      </c>
      <c r="K959" s="18" t="s">
        <v>4689</v>
      </c>
      <c r="N959" s="7">
        <v>1</v>
      </c>
      <c r="Q959" s="7" t="s">
        <v>1920</v>
      </c>
      <c r="R959" s="7"/>
      <c r="U959" s="7">
        <v>5.61</v>
      </c>
      <c r="V959" s="7" t="s">
        <v>4687</v>
      </c>
      <c r="AA959" s="19">
        <v>11538.42</v>
      </c>
      <c r="AF959" s="38">
        <v>54</v>
      </c>
      <c r="AG959" s="44">
        <v>11538.42</v>
      </c>
      <c r="AH959" s="7" t="str">
        <f t="shared" si="29"/>
        <v>yes</v>
      </c>
      <c r="AI959" s="7"/>
      <c r="AJ959" s="7"/>
      <c r="AL959" t="s">
        <v>4710</v>
      </c>
      <c r="AM959" s="19">
        <v>11538.42</v>
      </c>
      <c r="AT959" s="7" t="s">
        <v>4709</v>
      </c>
      <c r="AU959" s="47">
        <v>4746.34</v>
      </c>
      <c r="AV959" s="7"/>
      <c r="AW959" s="7"/>
      <c r="BD959" s="7">
        <v>1</v>
      </c>
      <c r="BE959" s="44">
        <v>11538.42</v>
      </c>
      <c r="BF959" s="7"/>
      <c r="BG959" s="47"/>
      <c r="BH959" s="7"/>
      <c r="BJ959" s="38">
        <v>54</v>
      </c>
      <c r="BK959" s="7">
        <v>1</v>
      </c>
      <c r="BL959" s="7" t="str">
        <f t="shared" si="28"/>
        <v>no</v>
      </c>
      <c r="BM959" s="7">
        <v>0</v>
      </c>
      <c r="BN959" s="7"/>
    </row>
    <row r="960" ht="15.6" spans="2:66">
      <c r="B960" s="24" t="s">
        <v>1918</v>
      </c>
      <c r="G960" s="7" t="s">
        <v>4690</v>
      </c>
      <c r="K960" s="18" t="s">
        <v>4689</v>
      </c>
      <c r="N960" s="7">
        <v>1</v>
      </c>
      <c r="Q960" s="7" t="s">
        <v>1922</v>
      </c>
      <c r="R960" s="7"/>
      <c r="U960" s="7">
        <v>5.51</v>
      </c>
      <c r="V960" s="7" t="s">
        <v>4687</v>
      </c>
      <c r="AA960" s="19">
        <v>11534.87</v>
      </c>
      <c r="AF960" s="38">
        <v>33</v>
      </c>
      <c r="AG960" s="44">
        <v>11534.87</v>
      </c>
      <c r="AH960" s="7" t="str">
        <f t="shared" si="29"/>
        <v>no</v>
      </c>
      <c r="AI960" s="7"/>
      <c r="AJ960" s="7"/>
      <c r="AL960" t="s">
        <v>4709</v>
      </c>
      <c r="AM960" s="19">
        <v>11534.87</v>
      </c>
      <c r="AT960" s="7" t="s">
        <v>4709</v>
      </c>
      <c r="AU960" s="47">
        <v>4740.78</v>
      </c>
      <c r="AV960" s="7"/>
      <c r="AW960" s="7"/>
      <c r="BD960" s="7">
        <v>2</v>
      </c>
      <c r="BE960" s="44">
        <v>11534.87</v>
      </c>
      <c r="BF960" s="7"/>
      <c r="BG960" s="47"/>
      <c r="BH960" s="7"/>
      <c r="BJ960" s="38">
        <v>33</v>
      </c>
      <c r="BK960" s="7">
        <v>3</v>
      </c>
      <c r="BL960" s="7" t="str">
        <f t="shared" si="28"/>
        <v>yes</v>
      </c>
      <c r="BM960" s="7">
        <v>0</v>
      </c>
      <c r="BN960" s="7"/>
    </row>
    <row r="961" ht="15.6" spans="2:66">
      <c r="B961" s="24" t="s">
        <v>1920</v>
      </c>
      <c r="G961" s="7" t="s">
        <v>4687</v>
      </c>
      <c r="K961" s="18" t="s">
        <v>4689</v>
      </c>
      <c r="N961" s="7">
        <v>2</v>
      </c>
      <c r="Q961" s="7" t="s">
        <v>1924</v>
      </c>
      <c r="R961" s="7"/>
      <c r="U961" s="7">
        <v>8.38</v>
      </c>
      <c r="V961" s="7" t="s">
        <v>4687</v>
      </c>
      <c r="AA961" s="19">
        <v>11530.12</v>
      </c>
      <c r="AF961" s="38">
        <v>53</v>
      </c>
      <c r="AG961" s="44">
        <v>11530.12</v>
      </c>
      <c r="AH961" s="7" t="str">
        <f t="shared" si="29"/>
        <v>yes</v>
      </c>
      <c r="AI961" s="7"/>
      <c r="AJ961" s="7"/>
      <c r="AL961" t="s">
        <v>4709</v>
      </c>
      <c r="AM961" s="19">
        <v>11530.12</v>
      </c>
      <c r="AT961" s="7" t="s">
        <v>4709</v>
      </c>
      <c r="AU961" s="47">
        <v>4738.27</v>
      </c>
      <c r="AV961" s="7"/>
      <c r="AW961" s="7"/>
      <c r="BD961" s="7">
        <v>0</v>
      </c>
      <c r="BE961" s="44">
        <v>11530.12</v>
      </c>
      <c r="BF961" s="7"/>
      <c r="BG961" s="47"/>
      <c r="BH961" s="7"/>
      <c r="BJ961" s="38">
        <v>53</v>
      </c>
      <c r="BK961" s="7">
        <v>0</v>
      </c>
      <c r="BL961" s="7" t="str">
        <f t="shared" si="28"/>
        <v>no</v>
      </c>
      <c r="BM961" s="7">
        <v>0</v>
      </c>
      <c r="BN961" s="7"/>
    </row>
    <row r="962" ht="15.6" spans="2:66">
      <c r="B962" s="24" t="s">
        <v>1922</v>
      </c>
      <c r="G962" s="7" t="s">
        <v>4687</v>
      </c>
      <c r="K962" s="18" t="s">
        <v>4687</v>
      </c>
      <c r="N962" s="7">
        <v>1</v>
      </c>
      <c r="Q962" s="7" t="s">
        <v>1926</v>
      </c>
      <c r="R962" s="7"/>
      <c r="U962" s="7">
        <v>4.68</v>
      </c>
      <c r="V962" s="7" t="s">
        <v>4687</v>
      </c>
      <c r="AA962" s="19">
        <v>11524.25</v>
      </c>
      <c r="AF962" s="38">
        <v>39</v>
      </c>
      <c r="AG962" s="44">
        <v>11524.25</v>
      </c>
      <c r="AH962" s="7" t="str">
        <f t="shared" si="29"/>
        <v>no</v>
      </c>
      <c r="AI962" s="7"/>
      <c r="AJ962" s="7"/>
      <c r="AL962" t="s">
        <v>4713</v>
      </c>
      <c r="AM962" s="19">
        <v>11524.25</v>
      </c>
      <c r="AT962" s="7" t="s">
        <v>4709</v>
      </c>
      <c r="AU962" s="47">
        <v>4734.64</v>
      </c>
      <c r="AV962" s="7"/>
      <c r="AW962" s="7"/>
      <c r="BD962" s="7">
        <v>0</v>
      </c>
      <c r="BE962" s="44">
        <v>11524.25</v>
      </c>
      <c r="BF962" s="7"/>
      <c r="BG962" s="47"/>
      <c r="BH962" s="7"/>
      <c r="BJ962" s="38">
        <v>39</v>
      </c>
      <c r="BK962" s="7">
        <v>3</v>
      </c>
      <c r="BL962" s="7" t="str">
        <f t="shared" ref="BL962:BL1025" si="30">IF(BJ962&lt;40,"yes","no")</f>
        <v>yes</v>
      </c>
      <c r="BM962" s="7">
        <v>0</v>
      </c>
      <c r="BN962" s="7"/>
    </row>
    <row r="963" ht="15.6" spans="2:66">
      <c r="B963" s="24" t="s">
        <v>1924</v>
      </c>
      <c r="G963" s="7" t="s">
        <v>4687</v>
      </c>
      <c r="K963" s="18" t="s">
        <v>4689</v>
      </c>
      <c r="N963" s="7">
        <v>2</v>
      </c>
      <c r="Q963" s="7" t="s">
        <v>1928</v>
      </c>
      <c r="R963" s="7"/>
      <c r="U963" s="7">
        <v>4.36</v>
      </c>
      <c r="V963" s="7" t="s">
        <v>4687</v>
      </c>
      <c r="AA963" s="19">
        <v>11520.1</v>
      </c>
      <c r="AF963" s="38">
        <v>52</v>
      </c>
      <c r="AG963" s="44">
        <v>11520.1</v>
      </c>
      <c r="AH963" s="7" t="str">
        <f t="shared" ref="AH963:AH1026" si="31">IF(AF963&gt;50,"yes","no")</f>
        <v>yes</v>
      </c>
      <c r="AI963" s="7"/>
      <c r="AJ963" s="7"/>
      <c r="AL963" t="s">
        <v>4709</v>
      </c>
      <c r="AM963" s="19">
        <v>11520.1</v>
      </c>
      <c r="AT963" s="7" t="s">
        <v>4709</v>
      </c>
      <c r="AU963" s="47">
        <v>4728.71</v>
      </c>
      <c r="AV963" s="7"/>
      <c r="AW963" s="7"/>
      <c r="BD963" s="7">
        <v>0</v>
      </c>
      <c r="BE963" s="44">
        <v>11520.1</v>
      </c>
      <c r="BF963" s="7"/>
      <c r="BG963" s="47"/>
      <c r="BH963" s="7"/>
      <c r="BJ963" s="38">
        <v>52</v>
      </c>
      <c r="BK963" s="7">
        <v>3</v>
      </c>
      <c r="BL963" s="7" t="str">
        <f t="shared" si="30"/>
        <v>no</v>
      </c>
      <c r="BM963" s="7">
        <v>0</v>
      </c>
      <c r="BN963" s="7"/>
    </row>
    <row r="964" ht="15.6" spans="2:66">
      <c r="B964" s="24" t="s">
        <v>1926</v>
      </c>
      <c r="G964" s="7" t="s">
        <v>4687</v>
      </c>
      <c r="K964" s="18" t="s">
        <v>4687</v>
      </c>
      <c r="N964" s="7" t="s">
        <v>4688</v>
      </c>
      <c r="Q964" s="7" t="s">
        <v>1930</v>
      </c>
      <c r="R964" s="7"/>
      <c r="U964" s="7">
        <v>7.74</v>
      </c>
      <c r="V964" s="7" t="s">
        <v>4687</v>
      </c>
      <c r="AA964" s="19">
        <v>11512.41</v>
      </c>
      <c r="AF964" s="38">
        <v>18</v>
      </c>
      <c r="AG964" s="44">
        <v>11512.41</v>
      </c>
      <c r="AH964" s="7" t="str">
        <f t="shared" si="31"/>
        <v>no</v>
      </c>
      <c r="AI964" s="7"/>
      <c r="AJ964" s="7"/>
      <c r="AL964" t="s">
        <v>4709</v>
      </c>
      <c r="AM964" s="19">
        <v>11512.41</v>
      </c>
      <c r="AT964" s="7" t="s">
        <v>4709</v>
      </c>
      <c r="AU964" s="47">
        <v>4719.74</v>
      </c>
      <c r="AV964" s="7"/>
      <c r="AW964" s="7"/>
      <c r="BD964" s="7">
        <v>0</v>
      </c>
      <c r="BE964" s="44">
        <v>11512.41</v>
      </c>
      <c r="BF964" s="7"/>
      <c r="BG964" s="47"/>
      <c r="BH964" s="7"/>
      <c r="BJ964" s="38">
        <v>18</v>
      </c>
      <c r="BK964" s="7">
        <v>0</v>
      </c>
      <c r="BL964" s="7" t="str">
        <f t="shared" si="30"/>
        <v>yes</v>
      </c>
      <c r="BM964" s="7">
        <v>0</v>
      </c>
      <c r="BN964" s="7"/>
    </row>
    <row r="965" ht="15.6" spans="2:66">
      <c r="B965" s="24" t="s">
        <v>1928</v>
      </c>
      <c r="G965" s="7" t="s">
        <v>4687</v>
      </c>
      <c r="K965" s="18" t="s">
        <v>4689</v>
      </c>
      <c r="N965" s="7">
        <v>2</v>
      </c>
      <c r="Q965" s="7" t="s">
        <v>1932</v>
      </c>
      <c r="R965" s="7"/>
      <c r="U965" s="7">
        <v>4.05</v>
      </c>
      <c r="V965" s="7" t="s">
        <v>4687</v>
      </c>
      <c r="AA965" s="19">
        <v>11511.61</v>
      </c>
      <c r="AF965" s="38">
        <v>56</v>
      </c>
      <c r="AG965" s="44">
        <v>11511.61</v>
      </c>
      <c r="AH965" s="7" t="str">
        <f t="shared" si="31"/>
        <v>yes</v>
      </c>
      <c r="AI965" s="7"/>
      <c r="AJ965" s="7"/>
      <c r="AL965" t="s">
        <v>4709</v>
      </c>
      <c r="AM965" s="19">
        <v>11511.61</v>
      </c>
      <c r="AT965" s="7" t="s">
        <v>4709</v>
      </c>
      <c r="AU965" s="47">
        <v>4719.52</v>
      </c>
      <c r="AV965" s="7"/>
      <c r="AW965" s="7"/>
      <c r="BD965" s="7">
        <v>0</v>
      </c>
      <c r="BE965" s="44">
        <v>11511.61</v>
      </c>
      <c r="BF965" s="7"/>
      <c r="BG965" s="47"/>
      <c r="BH965" s="7"/>
      <c r="BJ965" s="38">
        <v>56</v>
      </c>
      <c r="BK965" s="7">
        <v>0</v>
      </c>
      <c r="BL965" s="7" t="str">
        <f t="shared" si="30"/>
        <v>no</v>
      </c>
      <c r="BM965" s="7">
        <v>0</v>
      </c>
      <c r="BN965" s="7"/>
    </row>
    <row r="966" ht="15.6" spans="2:66">
      <c r="B966" s="24" t="s">
        <v>1930</v>
      </c>
      <c r="G966" s="7" t="s">
        <v>4687</v>
      </c>
      <c r="K966" s="18" t="s">
        <v>4687</v>
      </c>
      <c r="N966" s="7" t="s">
        <v>4688</v>
      </c>
      <c r="Q966" s="7" t="s">
        <v>1934</v>
      </c>
      <c r="R966" s="7"/>
      <c r="U966" s="7">
        <v>11.49</v>
      </c>
      <c r="V966" s="7" t="s">
        <v>4687</v>
      </c>
      <c r="AA966" s="19">
        <v>11497.69</v>
      </c>
      <c r="AF966" s="38">
        <v>57</v>
      </c>
      <c r="AG966" s="44">
        <v>11497.69</v>
      </c>
      <c r="AH966" s="7" t="str">
        <f t="shared" si="31"/>
        <v>yes</v>
      </c>
      <c r="AI966" s="7"/>
      <c r="AJ966" s="7"/>
      <c r="AL966" t="s">
        <v>4709</v>
      </c>
      <c r="AM966" s="19">
        <v>11497.69</v>
      </c>
      <c r="AT966" s="7" t="s">
        <v>4709</v>
      </c>
      <c r="AU966" s="47">
        <v>4718.2</v>
      </c>
      <c r="AV966" s="7"/>
      <c r="AW966" s="7"/>
      <c r="BD966" s="7">
        <v>3</v>
      </c>
      <c r="BE966" s="44">
        <v>11497.69</v>
      </c>
      <c r="BF966" s="7"/>
      <c r="BG966" s="47"/>
      <c r="BH966" s="7"/>
      <c r="BJ966" s="38">
        <v>57</v>
      </c>
      <c r="BK966" s="7">
        <v>0</v>
      </c>
      <c r="BL966" s="7" t="str">
        <f t="shared" si="30"/>
        <v>no</v>
      </c>
      <c r="BM966" s="7">
        <v>0</v>
      </c>
      <c r="BN966" s="7"/>
    </row>
    <row r="967" ht="15.6" spans="2:66">
      <c r="B967" s="24" t="s">
        <v>1932</v>
      </c>
      <c r="G967" s="7" t="s">
        <v>4687</v>
      </c>
      <c r="K967" s="18" t="s">
        <v>4687</v>
      </c>
      <c r="N967" s="7" t="s">
        <v>4688</v>
      </c>
      <c r="Q967" s="7" t="s">
        <v>1936</v>
      </c>
      <c r="R967" s="7"/>
      <c r="U967" s="7">
        <v>5.65</v>
      </c>
      <c r="V967" s="7" t="s">
        <v>4687</v>
      </c>
      <c r="AA967" s="19">
        <v>11492.46</v>
      </c>
      <c r="AF967" s="38">
        <v>56</v>
      </c>
      <c r="AG967" s="44">
        <v>11492.46</v>
      </c>
      <c r="AH967" s="7" t="str">
        <f t="shared" si="31"/>
        <v>yes</v>
      </c>
      <c r="AI967" s="7"/>
      <c r="AJ967" s="7"/>
      <c r="AL967" t="s">
        <v>4709</v>
      </c>
      <c r="AM967" s="19">
        <v>11492.46</v>
      </c>
      <c r="AT967" s="7" t="s">
        <v>4709</v>
      </c>
      <c r="AU967" s="47">
        <v>4712.12</v>
      </c>
      <c r="AV967" s="7"/>
      <c r="AW967" s="7"/>
      <c r="BD967" s="7">
        <v>3</v>
      </c>
      <c r="BE967" s="44">
        <v>11492.46</v>
      </c>
      <c r="BF967" s="7"/>
      <c r="BG967" s="47"/>
      <c r="BH967" s="7"/>
      <c r="BJ967" s="38">
        <v>56</v>
      </c>
      <c r="BK967" s="7">
        <v>0</v>
      </c>
      <c r="BL967" s="7" t="str">
        <f t="shared" si="30"/>
        <v>no</v>
      </c>
      <c r="BM967" s="7">
        <v>0</v>
      </c>
      <c r="BN967" s="7"/>
    </row>
    <row r="968" ht="15.6" spans="2:66">
      <c r="B968" s="24" t="s">
        <v>1934</v>
      </c>
      <c r="G968" s="7" t="s">
        <v>4687</v>
      </c>
      <c r="K968" s="18" t="s">
        <v>4689</v>
      </c>
      <c r="N968" s="7" t="s">
        <v>4688</v>
      </c>
      <c r="Q968" s="7" t="s">
        <v>1938</v>
      </c>
      <c r="R968" s="7"/>
      <c r="U968" s="7">
        <v>4.29</v>
      </c>
      <c r="V968" s="7" t="s">
        <v>4687</v>
      </c>
      <c r="AA968" s="19">
        <v>11488.32</v>
      </c>
      <c r="AF968" s="38">
        <v>51</v>
      </c>
      <c r="AG968" s="44">
        <v>11488.32</v>
      </c>
      <c r="AH968" s="7" t="str">
        <f t="shared" si="31"/>
        <v>yes</v>
      </c>
      <c r="AI968" s="7"/>
      <c r="AJ968" s="7"/>
      <c r="AL968" t="s">
        <v>4709</v>
      </c>
      <c r="AM968" s="19">
        <v>11488.32</v>
      </c>
      <c r="AT968" s="7" t="s">
        <v>4709</v>
      </c>
      <c r="AU968" s="47">
        <v>4699.47</v>
      </c>
      <c r="AV968" s="7"/>
      <c r="AW968" s="7"/>
      <c r="BD968" s="7">
        <v>0</v>
      </c>
      <c r="BE968" s="44">
        <v>11488.32</v>
      </c>
      <c r="BF968" s="7"/>
      <c r="BG968" s="47"/>
      <c r="BH968" s="7"/>
      <c r="BJ968" s="38">
        <v>51</v>
      </c>
      <c r="BK968" s="7">
        <v>3</v>
      </c>
      <c r="BL968" s="7" t="str">
        <f t="shared" si="30"/>
        <v>no</v>
      </c>
      <c r="BM968" s="7">
        <v>0</v>
      </c>
      <c r="BN968" s="7"/>
    </row>
    <row r="969" ht="15.6" spans="2:66">
      <c r="B969" s="24" t="s">
        <v>1936</v>
      </c>
      <c r="G969" s="7" t="s">
        <v>4690</v>
      </c>
      <c r="K969" s="18" t="s">
        <v>4689</v>
      </c>
      <c r="N969" s="7">
        <v>1</v>
      </c>
      <c r="Q969" s="7" t="s">
        <v>1940</v>
      </c>
      <c r="R969" s="7"/>
      <c r="U969" s="7">
        <v>4.74</v>
      </c>
      <c r="V969" s="7" t="s">
        <v>4687</v>
      </c>
      <c r="AA969" s="19">
        <v>11482.63</v>
      </c>
      <c r="AF969" s="38">
        <v>42</v>
      </c>
      <c r="AG969" s="44">
        <v>11482.63</v>
      </c>
      <c r="AH969" s="7" t="str">
        <f t="shared" si="31"/>
        <v>no</v>
      </c>
      <c r="AI969" s="7"/>
      <c r="AJ969" s="7"/>
      <c r="AL969" t="s">
        <v>4709</v>
      </c>
      <c r="AM969" s="19">
        <v>11482.63</v>
      </c>
      <c r="AT969" s="7" t="s">
        <v>4709</v>
      </c>
      <c r="AU969" s="47">
        <v>4687.8</v>
      </c>
      <c r="AV969" s="7"/>
      <c r="AW969" s="7"/>
      <c r="BD969" s="7">
        <v>0</v>
      </c>
      <c r="BE969" s="44">
        <v>11482.63</v>
      </c>
      <c r="BF969" s="7"/>
      <c r="BG969" s="47"/>
      <c r="BH969" s="7"/>
      <c r="BJ969" s="38">
        <v>42</v>
      </c>
      <c r="BK969" s="7">
        <v>2</v>
      </c>
      <c r="BL969" s="7" t="str">
        <f t="shared" si="30"/>
        <v>no</v>
      </c>
      <c r="BM969" s="7">
        <v>0</v>
      </c>
      <c r="BN969" s="7"/>
    </row>
    <row r="970" ht="15.6" spans="2:66">
      <c r="B970" s="24" t="s">
        <v>1938</v>
      </c>
      <c r="G970" s="7" t="s">
        <v>4687</v>
      </c>
      <c r="K970" s="18" t="s">
        <v>4689</v>
      </c>
      <c r="N970" s="7">
        <v>2</v>
      </c>
      <c r="Q970" s="7" t="s">
        <v>1942</v>
      </c>
      <c r="R970" s="7"/>
      <c r="U970" s="7">
        <v>7.6</v>
      </c>
      <c r="V970" s="7" t="s">
        <v>4687</v>
      </c>
      <c r="AA970" s="19">
        <v>11478.14</v>
      </c>
      <c r="AF970" s="38">
        <v>37</v>
      </c>
      <c r="AG970" s="44">
        <v>11478.14</v>
      </c>
      <c r="AH970" s="7" t="str">
        <f t="shared" si="31"/>
        <v>no</v>
      </c>
      <c r="AI970" s="7"/>
      <c r="AJ970" s="7"/>
      <c r="AL970" t="s">
        <v>4710</v>
      </c>
      <c r="AM970" s="19">
        <v>11478.14</v>
      </c>
      <c r="AT970" s="7" t="s">
        <v>4709</v>
      </c>
      <c r="AU970" s="47">
        <v>4678.8</v>
      </c>
      <c r="AV970" s="7"/>
      <c r="AW970" s="7"/>
      <c r="BD970" s="7">
        <v>0</v>
      </c>
      <c r="BE970" s="44">
        <v>11478.14</v>
      </c>
      <c r="BF970" s="7"/>
      <c r="BG970" s="47"/>
      <c r="BH970" s="7"/>
      <c r="BJ970" s="38">
        <v>37</v>
      </c>
      <c r="BK970" s="7">
        <v>3</v>
      </c>
      <c r="BL970" s="7" t="str">
        <f t="shared" si="30"/>
        <v>yes</v>
      </c>
      <c r="BM970" s="7">
        <v>0</v>
      </c>
      <c r="BN970" s="7"/>
    </row>
    <row r="971" ht="15.6" spans="2:66">
      <c r="B971" s="24" t="s">
        <v>1940</v>
      </c>
      <c r="G971" s="7" t="s">
        <v>4687</v>
      </c>
      <c r="K971" s="18" t="s">
        <v>4689</v>
      </c>
      <c r="N971" s="7">
        <v>2</v>
      </c>
      <c r="Q971" s="7" t="s">
        <v>1944</v>
      </c>
      <c r="R971" s="7"/>
      <c r="U971" s="7">
        <v>8.5</v>
      </c>
      <c r="V971" s="7" t="s">
        <v>4687</v>
      </c>
      <c r="AA971" s="19">
        <v>11455.28</v>
      </c>
      <c r="AF971" s="38">
        <v>39</v>
      </c>
      <c r="AG971" s="44">
        <v>11455.28</v>
      </c>
      <c r="AH971" s="7" t="str">
        <f t="shared" si="31"/>
        <v>no</v>
      </c>
      <c r="AI971" s="7"/>
      <c r="AJ971" s="7"/>
      <c r="AL971" t="s">
        <v>4709</v>
      </c>
      <c r="AM971" s="19">
        <v>11455.28</v>
      </c>
      <c r="AT971" s="7" t="s">
        <v>4709</v>
      </c>
      <c r="AU971" s="47">
        <v>4674.2</v>
      </c>
      <c r="AV971" s="7"/>
      <c r="AW971" s="7"/>
      <c r="BD971" s="7">
        <v>0</v>
      </c>
      <c r="BE971" s="44">
        <v>11455.28</v>
      </c>
      <c r="BF971" s="7"/>
      <c r="BG971" s="47"/>
      <c r="BH971" s="7"/>
      <c r="BJ971" s="38">
        <v>39</v>
      </c>
      <c r="BK971" s="7">
        <v>3</v>
      </c>
      <c r="BL971" s="7" t="str">
        <f t="shared" si="30"/>
        <v>yes</v>
      </c>
      <c r="BM971" s="7">
        <v>3</v>
      </c>
      <c r="BN971" s="7"/>
    </row>
    <row r="972" ht="15.6" spans="2:66">
      <c r="B972" s="24" t="s">
        <v>1942</v>
      </c>
      <c r="G972" s="7" t="s">
        <v>4687</v>
      </c>
      <c r="K972" s="18" t="s">
        <v>4689</v>
      </c>
      <c r="N972" s="7" t="s">
        <v>4688</v>
      </c>
      <c r="Q972" s="7" t="s">
        <v>1946</v>
      </c>
      <c r="R972" s="7"/>
      <c r="U972" s="7">
        <v>11.22</v>
      </c>
      <c r="V972" s="7" t="s">
        <v>4687</v>
      </c>
      <c r="AA972" s="19">
        <v>11454.02</v>
      </c>
      <c r="AF972" s="38">
        <v>52</v>
      </c>
      <c r="AG972" s="44">
        <v>11454.02</v>
      </c>
      <c r="AH972" s="7" t="str">
        <f t="shared" si="31"/>
        <v>yes</v>
      </c>
      <c r="AI972" s="7"/>
      <c r="AJ972" s="7"/>
      <c r="AL972" t="s">
        <v>4709</v>
      </c>
      <c r="AM972" s="19">
        <v>11454.02</v>
      </c>
      <c r="AT972" s="7" t="s">
        <v>4709</v>
      </c>
      <c r="AU972" s="47">
        <v>4673.39</v>
      </c>
      <c r="AV972" s="7"/>
      <c r="AW972" s="7"/>
      <c r="BD972" s="7">
        <v>3</v>
      </c>
      <c r="BE972" s="44">
        <v>11454.02</v>
      </c>
      <c r="BF972" s="7"/>
      <c r="BG972" s="47"/>
      <c r="BH972" s="7"/>
      <c r="BJ972" s="38">
        <v>52</v>
      </c>
      <c r="BK972" s="7">
        <v>3</v>
      </c>
      <c r="BL972" s="7" t="str">
        <f t="shared" si="30"/>
        <v>no</v>
      </c>
      <c r="BM972" s="7">
        <v>0</v>
      </c>
      <c r="BN972" s="7"/>
    </row>
    <row r="973" ht="15.6" spans="2:66">
      <c r="B973" s="24" t="s">
        <v>1944</v>
      </c>
      <c r="G973" s="7" t="s">
        <v>4690</v>
      </c>
      <c r="K973" s="18" t="s">
        <v>4689</v>
      </c>
      <c r="N973" s="7">
        <v>1</v>
      </c>
      <c r="Q973" s="7" t="s">
        <v>1948</v>
      </c>
      <c r="R973" s="7"/>
      <c r="U973" s="7">
        <v>5.1</v>
      </c>
      <c r="V973" s="7" t="s">
        <v>4687</v>
      </c>
      <c r="AA973" s="19">
        <v>11436.74</v>
      </c>
      <c r="AF973" s="38">
        <v>52</v>
      </c>
      <c r="AG973" s="44">
        <v>11436.74</v>
      </c>
      <c r="AH973" s="7" t="str">
        <f t="shared" si="31"/>
        <v>yes</v>
      </c>
      <c r="AI973" s="7"/>
      <c r="AJ973" s="7"/>
      <c r="AL973" t="s">
        <v>4710</v>
      </c>
      <c r="AM973" s="19">
        <v>11436.74</v>
      </c>
      <c r="AT973" s="7" t="s">
        <v>4709</v>
      </c>
      <c r="AU973" s="47">
        <v>4670.64</v>
      </c>
      <c r="AV973" s="7"/>
      <c r="AW973" s="7"/>
      <c r="BD973" s="7">
        <v>0</v>
      </c>
      <c r="BE973" s="44">
        <v>11436.74</v>
      </c>
      <c r="BF973" s="7"/>
      <c r="BG973" s="47"/>
      <c r="BH973" s="7"/>
      <c r="BJ973" s="38">
        <v>52</v>
      </c>
      <c r="BK973" s="7">
        <v>2</v>
      </c>
      <c r="BL973" s="7" t="str">
        <f t="shared" si="30"/>
        <v>no</v>
      </c>
      <c r="BM973" s="7">
        <v>1</v>
      </c>
      <c r="BN973" s="7"/>
    </row>
    <row r="974" ht="15.6" spans="2:66">
      <c r="B974" s="24" t="s">
        <v>1946</v>
      </c>
      <c r="G974" s="7" t="s">
        <v>4687</v>
      </c>
      <c r="K974" s="18" t="s">
        <v>4689</v>
      </c>
      <c r="N974" s="7">
        <v>1</v>
      </c>
      <c r="Q974" s="7" t="s">
        <v>1950</v>
      </c>
      <c r="R974" s="7"/>
      <c r="U974" s="7">
        <v>5.43</v>
      </c>
      <c r="V974" s="7" t="s">
        <v>4687</v>
      </c>
      <c r="AA974" s="19">
        <v>11435.74</v>
      </c>
      <c r="AF974" s="38">
        <v>55</v>
      </c>
      <c r="AG974" s="44">
        <v>11435.74</v>
      </c>
      <c r="AH974" s="7" t="str">
        <f t="shared" si="31"/>
        <v>yes</v>
      </c>
      <c r="AI974" s="7"/>
      <c r="AJ974" s="7"/>
      <c r="AL974" t="s">
        <v>4709</v>
      </c>
      <c r="AM974" s="19">
        <v>11435.74</v>
      </c>
      <c r="AT974" s="7" t="s">
        <v>4709</v>
      </c>
      <c r="AU974" s="47">
        <v>4661.29</v>
      </c>
      <c r="AV974" s="7"/>
      <c r="AW974" s="7"/>
      <c r="BD974" s="7">
        <v>3</v>
      </c>
      <c r="BE974" s="44">
        <v>11435.74</v>
      </c>
      <c r="BF974" s="7"/>
      <c r="BG974" s="47"/>
      <c r="BH974" s="7"/>
      <c r="BJ974" s="38">
        <v>55</v>
      </c>
      <c r="BK974" s="7">
        <v>1</v>
      </c>
      <c r="BL974" s="7" t="str">
        <f t="shared" si="30"/>
        <v>no</v>
      </c>
      <c r="BM974" s="7">
        <v>0</v>
      </c>
      <c r="BN974" s="7"/>
    </row>
    <row r="975" ht="15.6" spans="2:66">
      <c r="B975" s="24" t="s">
        <v>1948</v>
      </c>
      <c r="G975" s="7" t="s">
        <v>4687</v>
      </c>
      <c r="K975" s="18" t="s">
        <v>4687</v>
      </c>
      <c r="N975" s="7">
        <v>2</v>
      </c>
      <c r="Q975" s="7" t="s">
        <v>1952</v>
      </c>
      <c r="R975" s="7"/>
      <c r="U975" s="7">
        <v>5.82</v>
      </c>
      <c r="V975" s="7" t="s">
        <v>4687</v>
      </c>
      <c r="AA975" s="19">
        <v>11419.49</v>
      </c>
      <c r="AF975" s="38">
        <v>25</v>
      </c>
      <c r="AG975" s="44">
        <v>11419.49</v>
      </c>
      <c r="AH975" s="7" t="str">
        <f t="shared" si="31"/>
        <v>no</v>
      </c>
      <c r="AI975" s="7"/>
      <c r="AJ975" s="7"/>
      <c r="AL975" t="s">
        <v>4709</v>
      </c>
      <c r="AM975" s="19">
        <v>11419.49</v>
      </c>
      <c r="AT975" s="7" t="s">
        <v>4709</v>
      </c>
      <c r="AU975" s="47">
        <v>4618.08</v>
      </c>
      <c r="AV975" s="7"/>
      <c r="AW975" s="7"/>
      <c r="BD975" s="7">
        <v>0</v>
      </c>
      <c r="BE975" s="44">
        <v>11419.49</v>
      </c>
      <c r="BF975" s="7"/>
      <c r="BG975" s="47"/>
      <c r="BH975" s="7"/>
      <c r="BJ975" s="38">
        <v>25</v>
      </c>
      <c r="BK975" s="7">
        <v>0</v>
      </c>
      <c r="BL975" s="7" t="str">
        <f t="shared" si="30"/>
        <v>yes</v>
      </c>
      <c r="BM975" s="7">
        <v>0</v>
      </c>
      <c r="BN975" s="7"/>
    </row>
    <row r="976" ht="15.6" spans="2:66">
      <c r="B976" s="24" t="s">
        <v>1950</v>
      </c>
      <c r="G976" s="7" t="s">
        <v>4690</v>
      </c>
      <c r="K976" s="18" t="s">
        <v>4687</v>
      </c>
      <c r="N976" s="7">
        <v>1</v>
      </c>
      <c r="Q976" s="7" t="s">
        <v>1954</v>
      </c>
      <c r="R976" s="7"/>
      <c r="U976" s="7">
        <v>6.05</v>
      </c>
      <c r="V976" s="7" t="s">
        <v>4687</v>
      </c>
      <c r="AA976" s="19">
        <v>11412.02</v>
      </c>
      <c r="AF976" s="38">
        <v>58</v>
      </c>
      <c r="AG976" s="44">
        <v>11412.02</v>
      </c>
      <c r="AH976" s="7" t="str">
        <f t="shared" si="31"/>
        <v>yes</v>
      </c>
      <c r="AI976" s="7"/>
      <c r="AJ976" s="7"/>
      <c r="AL976" t="s">
        <v>4709</v>
      </c>
      <c r="AM976" s="19">
        <v>11412.02</v>
      </c>
      <c r="AT976" s="7" t="s">
        <v>4709</v>
      </c>
      <c r="AU976" s="47">
        <v>4608.03</v>
      </c>
      <c r="AV976" s="7"/>
      <c r="AW976" s="7"/>
      <c r="BD976" s="7">
        <v>1</v>
      </c>
      <c r="BE976" s="44">
        <v>11412.02</v>
      </c>
      <c r="BF976" s="7"/>
      <c r="BG976" s="47"/>
      <c r="BH976" s="7"/>
      <c r="BJ976" s="38">
        <v>58</v>
      </c>
      <c r="BK976" s="7">
        <v>0</v>
      </c>
      <c r="BL976" s="7" t="str">
        <f t="shared" si="30"/>
        <v>no</v>
      </c>
      <c r="BM976" s="7">
        <v>0</v>
      </c>
      <c r="BN976" s="7"/>
    </row>
    <row r="977" ht="15.6" spans="2:66">
      <c r="B977" s="24" t="s">
        <v>1952</v>
      </c>
      <c r="G977" s="7" t="s">
        <v>4687</v>
      </c>
      <c r="K977" s="18" t="s">
        <v>4689</v>
      </c>
      <c r="N977" s="7">
        <v>1</v>
      </c>
      <c r="Q977" s="7" t="s">
        <v>1956</v>
      </c>
      <c r="R977" s="7"/>
      <c r="U977" s="7">
        <v>6.38</v>
      </c>
      <c r="V977" s="7" t="s">
        <v>4687</v>
      </c>
      <c r="AA977" s="19">
        <v>11411.69</v>
      </c>
      <c r="AF977" s="38">
        <v>50</v>
      </c>
      <c r="AG977" s="44">
        <v>11411.69</v>
      </c>
      <c r="AH977" s="7" t="str">
        <f t="shared" si="31"/>
        <v>no</v>
      </c>
      <c r="AI977" s="7"/>
      <c r="AJ977" s="7"/>
      <c r="AL977" t="s">
        <v>4709</v>
      </c>
      <c r="AM977" s="19">
        <v>11411.69</v>
      </c>
      <c r="AT977" s="7" t="s">
        <v>4709</v>
      </c>
      <c r="AU977" s="47">
        <v>4571.41</v>
      </c>
      <c r="AV977" s="7"/>
      <c r="AW977" s="7"/>
      <c r="BD977" s="7">
        <v>0</v>
      </c>
      <c r="BE977" s="44">
        <v>11411.69</v>
      </c>
      <c r="BF977" s="7"/>
      <c r="BG977" s="47"/>
      <c r="BH977" s="7"/>
      <c r="BJ977" s="38">
        <v>50</v>
      </c>
      <c r="BK977" s="7">
        <v>0</v>
      </c>
      <c r="BL977" s="7" t="str">
        <f t="shared" si="30"/>
        <v>no</v>
      </c>
      <c r="BM977" s="7">
        <v>0</v>
      </c>
      <c r="BN977" s="7"/>
    </row>
    <row r="978" ht="15.6" spans="2:66">
      <c r="B978" s="24" t="s">
        <v>1954</v>
      </c>
      <c r="G978" s="7" t="s">
        <v>4687</v>
      </c>
      <c r="K978" s="18" t="s">
        <v>4689</v>
      </c>
      <c r="N978" s="7">
        <v>1</v>
      </c>
      <c r="Q978" s="7" t="s">
        <v>1958</v>
      </c>
      <c r="R978" s="7"/>
      <c r="U978" s="7">
        <v>5.73</v>
      </c>
      <c r="V978" s="7" t="s">
        <v>4687</v>
      </c>
      <c r="AA978" s="19">
        <v>11396.9</v>
      </c>
      <c r="AF978" s="38">
        <v>43</v>
      </c>
      <c r="AG978" s="44">
        <v>11396.9</v>
      </c>
      <c r="AH978" s="7" t="str">
        <f t="shared" si="31"/>
        <v>no</v>
      </c>
      <c r="AI978" s="7"/>
      <c r="AJ978" s="7"/>
      <c r="AL978" t="s">
        <v>4709</v>
      </c>
      <c r="AM978" s="19">
        <v>11396.9</v>
      </c>
      <c r="AT978" s="7" t="s">
        <v>4709</v>
      </c>
      <c r="AU978" s="47">
        <v>4564.19</v>
      </c>
      <c r="AV978" s="7"/>
      <c r="AW978" s="7"/>
      <c r="BD978" s="7">
        <v>3</v>
      </c>
      <c r="BE978" s="44">
        <v>11396.9</v>
      </c>
      <c r="BF978" s="7"/>
      <c r="BG978" s="47"/>
      <c r="BH978" s="7"/>
      <c r="BJ978" s="38">
        <v>43</v>
      </c>
      <c r="BK978" s="7">
        <v>2</v>
      </c>
      <c r="BL978" s="7" t="str">
        <f t="shared" si="30"/>
        <v>no</v>
      </c>
      <c r="BM978" s="7">
        <v>0</v>
      </c>
      <c r="BN978" s="7"/>
    </row>
    <row r="979" ht="15.6" spans="2:66">
      <c r="B979" s="24" t="s">
        <v>1956</v>
      </c>
      <c r="G979" s="7" t="s">
        <v>4687</v>
      </c>
      <c r="K979" s="18" t="s">
        <v>4689</v>
      </c>
      <c r="N979" s="7">
        <v>1</v>
      </c>
      <c r="Q979" s="7" t="s">
        <v>1960</v>
      </c>
      <c r="R979" s="7"/>
      <c r="U979" s="7">
        <v>5.47</v>
      </c>
      <c r="V979" s="7" t="s">
        <v>4687</v>
      </c>
      <c r="AA979" s="19">
        <v>11394.07</v>
      </c>
      <c r="AF979" s="38">
        <v>58</v>
      </c>
      <c r="AG979" s="44">
        <v>11394.07</v>
      </c>
      <c r="AH979" s="7" t="str">
        <f t="shared" si="31"/>
        <v>yes</v>
      </c>
      <c r="AI979" s="7"/>
      <c r="AJ979" s="7"/>
      <c r="AL979" t="s">
        <v>4709</v>
      </c>
      <c r="AM979" s="19">
        <v>11394.07</v>
      </c>
      <c r="AT979" s="7" t="s">
        <v>4709</v>
      </c>
      <c r="AU979" s="47">
        <v>4562.84</v>
      </c>
      <c r="AV979" s="7"/>
      <c r="AW979" s="7"/>
      <c r="BD979" s="7">
        <v>3</v>
      </c>
      <c r="BE979" s="44">
        <v>11394.07</v>
      </c>
      <c r="BF979" s="7"/>
      <c r="BG979" s="47"/>
      <c r="BH979" s="7"/>
      <c r="BJ979" s="38">
        <v>58</v>
      </c>
      <c r="BK979" s="7">
        <v>0</v>
      </c>
      <c r="BL979" s="7" t="str">
        <f t="shared" si="30"/>
        <v>no</v>
      </c>
      <c r="BM979" s="7">
        <v>0</v>
      </c>
      <c r="BN979" s="7"/>
    </row>
    <row r="980" ht="15.6" spans="2:66">
      <c r="B980" s="24" t="s">
        <v>1958</v>
      </c>
      <c r="G980" s="7" t="s">
        <v>4687</v>
      </c>
      <c r="K980" s="18" t="s">
        <v>4687</v>
      </c>
      <c r="N980" s="7" t="s">
        <v>4688</v>
      </c>
      <c r="Q980" s="7" t="s">
        <v>1962</v>
      </c>
      <c r="R980" s="7"/>
      <c r="U980" s="7">
        <v>11.3</v>
      </c>
      <c r="V980" s="7" t="s">
        <v>4687</v>
      </c>
      <c r="AA980" s="19">
        <v>11388.27</v>
      </c>
      <c r="AF980" s="38">
        <v>58</v>
      </c>
      <c r="AG980" s="44">
        <v>11388.27</v>
      </c>
      <c r="AH980" s="7" t="str">
        <f t="shared" si="31"/>
        <v>yes</v>
      </c>
      <c r="AI980" s="7"/>
      <c r="AJ980" s="7"/>
      <c r="AL980" t="s">
        <v>4710</v>
      </c>
      <c r="AM980" s="19">
        <v>11388.27</v>
      </c>
      <c r="AT980" s="7" t="s">
        <v>4709</v>
      </c>
      <c r="AU980" s="47">
        <v>4561.19</v>
      </c>
      <c r="AV980" s="7"/>
      <c r="AW980" s="7"/>
      <c r="BD980" s="7">
        <v>0</v>
      </c>
      <c r="BE980" s="44">
        <v>11388.27</v>
      </c>
      <c r="BF980" s="7"/>
      <c r="BG980" s="47"/>
      <c r="BH980" s="7"/>
      <c r="BJ980" s="38">
        <v>58</v>
      </c>
      <c r="BK980" s="7">
        <v>0</v>
      </c>
      <c r="BL980" s="7" t="str">
        <f t="shared" si="30"/>
        <v>no</v>
      </c>
      <c r="BM980" s="7">
        <v>0</v>
      </c>
      <c r="BN980" s="7"/>
    </row>
    <row r="981" ht="15.6" spans="2:66">
      <c r="B981" s="24" t="s">
        <v>1960</v>
      </c>
      <c r="G981" s="7" t="s">
        <v>4687</v>
      </c>
      <c r="K981" s="18" t="s">
        <v>4687</v>
      </c>
      <c r="N981" s="7" t="s">
        <v>4688</v>
      </c>
      <c r="Q981" s="7" t="s">
        <v>1964</v>
      </c>
      <c r="R981" s="7"/>
      <c r="U981" s="7">
        <v>6.72</v>
      </c>
      <c r="V981" s="7" t="s">
        <v>4687</v>
      </c>
      <c r="AA981" s="19">
        <v>11381.33</v>
      </c>
      <c r="AF981" s="38">
        <v>58</v>
      </c>
      <c r="AG981" s="44">
        <v>11381.33</v>
      </c>
      <c r="AH981" s="7" t="str">
        <f t="shared" si="31"/>
        <v>yes</v>
      </c>
      <c r="AI981" s="7"/>
      <c r="AJ981" s="7"/>
      <c r="AL981" t="s">
        <v>4709</v>
      </c>
      <c r="AM981" s="19">
        <v>11381.33</v>
      </c>
      <c r="AT981" s="7" t="s">
        <v>4709</v>
      </c>
      <c r="AU981" s="47">
        <v>4544.23</v>
      </c>
      <c r="AV981" s="7"/>
      <c r="AW981" s="7"/>
      <c r="BD981" s="7">
        <v>0</v>
      </c>
      <c r="BE981" s="44">
        <v>11381.33</v>
      </c>
      <c r="BF981" s="7"/>
      <c r="BG981" s="47"/>
      <c r="BH981" s="7"/>
      <c r="BJ981" s="38">
        <v>58</v>
      </c>
      <c r="BK981" s="7">
        <v>0</v>
      </c>
      <c r="BL981" s="7" t="str">
        <f t="shared" si="30"/>
        <v>no</v>
      </c>
      <c r="BM981" s="7">
        <v>0</v>
      </c>
      <c r="BN981" s="7"/>
    </row>
    <row r="982" ht="15.6" spans="2:66">
      <c r="B982" s="24" t="s">
        <v>1962</v>
      </c>
      <c r="G982" s="7" t="s">
        <v>4687</v>
      </c>
      <c r="K982" s="18" t="s">
        <v>4689</v>
      </c>
      <c r="N982" s="7">
        <v>1</v>
      </c>
      <c r="Q982" s="7" t="s">
        <v>1966</v>
      </c>
      <c r="R982" s="7"/>
      <c r="U982" s="7">
        <v>5.36</v>
      </c>
      <c r="V982" s="7" t="s">
        <v>4687</v>
      </c>
      <c r="AA982" s="19">
        <v>11378.57</v>
      </c>
      <c r="AF982" s="38">
        <v>57</v>
      </c>
      <c r="AG982" s="44">
        <v>11378.57</v>
      </c>
      <c r="AH982" s="7" t="str">
        <f t="shared" si="31"/>
        <v>yes</v>
      </c>
      <c r="AI982" s="7"/>
      <c r="AJ982" s="7"/>
      <c r="AL982" t="s">
        <v>4709</v>
      </c>
      <c r="AM982" s="19">
        <v>11378.57</v>
      </c>
      <c r="AT982" s="7" t="s">
        <v>4709</v>
      </c>
      <c r="AU982" s="47">
        <v>4536.26</v>
      </c>
      <c r="AV982" s="7"/>
      <c r="AW982" s="7"/>
      <c r="BD982" s="7">
        <v>2</v>
      </c>
      <c r="BE982" s="44">
        <v>11378.57</v>
      </c>
      <c r="BF982" s="7"/>
      <c r="BG982" s="47"/>
      <c r="BH982" s="7"/>
      <c r="BJ982" s="38">
        <v>57</v>
      </c>
      <c r="BK982" s="7">
        <v>0</v>
      </c>
      <c r="BL982" s="7" t="str">
        <f t="shared" si="30"/>
        <v>no</v>
      </c>
      <c r="BM982" s="7">
        <v>0</v>
      </c>
      <c r="BN982" s="7"/>
    </row>
    <row r="983" ht="15.6" spans="2:66">
      <c r="B983" s="24" t="s">
        <v>1964</v>
      </c>
      <c r="G983" s="7" t="s">
        <v>4687</v>
      </c>
      <c r="K983" s="18" t="s">
        <v>4687</v>
      </c>
      <c r="N983" s="7" t="s">
        <v>4688</v>
      </c>
      <c r="Q983" s="7" t="s">
        <v>1968</v>
      </c>
      <c r="R983" s="7"/>
      <c r="U983" s="7">
        <v>9.88</v>
      </c>
      <c r="V983" s="7" t="s">
        <v>4687</v>
      </c>
      <c r="AA983" s="19">
        <v>11369.39</v>
      </c>
      <c r="AF983" s="38">
        <v>57</v>
      </c>
      <c r="AG983" s="44">
        <v>11369.39</v>
      </c>
      <c r="AH983" s="7" t="str">
        <f t="shared" si="31"/>
        <v>yes</v>
      </c>
      <c r="AI983" s="7"/>
      <c r="AJ983" s="7"/>
      <c r="AL983" t="s">
        <v>4709</v>
      </c>
      <c r="AM983" s="19">
        <v>11369.39</v>
      </c>
      <c r="AT983" s="7" t="s">
        <v>4709</v>
      </c>
      <c r="AU983" s="47">
        <v>4529.48</v>
      </c>
      <c r="AV983" s="7"/>
      <c r="AW983" s="7"/>
      <c r="BD983" s="7">
        <v>3</v>
      </c>
      <c r="BE983" s="44">
        <v>11369.39</v>
      </c>
      <c r="BF983" s="7"/>
      <c r="BG983" s="47"/>
      <c r="BH983" s="7"/>
      <c r="BJ983" s="38">
        <v>57</v>
      </c>
      <c r="BK983" s="7">
        <v>0</v>
      </c>
      <c r="BL983" s="7" t="str">
        <f t="shared" si="30"/>
        <v>no</v>
      </c>
      <c r="BM983" s="7">
        <v>0</v>
      </c>
      <c r="BN983" s="7"/>
    </row>
    <row r="984" ht="15.6" spans="2:66">
      <c r="B984" s="24" t="s">
        <v>1966</v>
      </c>
      <c r="G984" s="7" t="s">
        <v>4687</v>
      </c>
      <c r="K984" s="18" t="s">
        <v>4687</v>
      </c>
      <c r="N984" s="7" t="s">
        <v>4688</v>
      </c>
      <c r="Q984" s="7" t="s">
        <v>1970</v>
      </c>
      <c r="R984" s="7"/>
      <c r="U984" s="7">
        <v>4.11</v>
      </c>
      <c r="V984" s="7" t="s">
        <v>4687</v>
      </c>
      <c r="AA984" s="19">
        <v>11365.95</v>
      </c>
      <c r="AF984" s="38">
        <v>58</v>
      </c>
      <c r="AG984" s="44">
        <v>11365.95</v>
      </c>
      <c r="AH984" s="7" t="str">
        <f t="shared" si="31"/>
        <v>yes</v>
      </c>
      <c r="AI984" s="7"/>
      <c r="AJ984" s="7"/>
      <c r="AL984" t="s">
        <v>4709</v>
      </c>
      <c r="AM984" s="19">
        <v>11365.95</v>
      </c>
      <c r="AT984" s="7" t="s">
        <v>4709</v>
      </c>
      <c r="AU984" s="47">
        <v>4527.18</v>
      </c>
      <c r="AV984" s="7"/>
      <c r="AW984" s="7"/>
      <c r="BD984" s="7">
        <v>1</v>
      </c>
      <c r="BE984" s="44">
        <v>11365.95</v>
      </c>
      <c r="BF984" s="7"/>
      <c r="BG984" s="47"/>
      <c r="BH984" s="7"/>
      <c r="BJ984" s="38">
        <v>58</v>
      </c>
      <c r="BK984" s="7">
        <v>0</v>
      </c>
      <c r="BL984" s="7" t="str">
        <f t="shared" si="30"/>
        <v>no</v>
      </c>
      <c r="BM984" s="7">
        <v>0</v>
      </c>
      <c r="BN984" s="7"/>
    </row>
    <row r="985" ht="15.6" spans="2:66">
      <c r="B985" s="24" t="s">
        <v>1968</v>
      </c>
      <c r="G985" s="7" t="s">
        <v>4687</v>
      </c>
      <c r="K985" s="18" t="s">
        <v>4687</v>
      </c>
      <c r="N985" s="7" t="s">
        <v>4688</v>
      </c>
      <c r="Q985" s="7" t="s">
        <v>1972</v>
      </c>
      <c r="R985" s="7"/>
      <c r="U985" s="7">
        <v>7.48</v>
      </c>
      <c r="V985" s="7" t="s">
        <v>4687</v>
      </c>
      <c r="AA985" s="19">
        <v>11363.28</v>
      </c>
      <c r="AF985" s="38">
        <v>54</v>
      </c>
      <c r="AG985" s="44">
        <v>11363.28</v>
      </c>
      <c r="AH985" s="7" t="str">
        <f t="shared" si="31"/>
        <v>yes</v>
      </c>
      <c r="AI985" s="7"/>
      <c r="AJ985" s="7"/>
      <c r="AL985" t="s">
        <v>4709</v>
      </c>
      <c r="AM985" s="19">
        <v>11363.28</v>
      </c>
      <c r="AT985" s="7" t="s">
        <v>4709</v>
      </c>
      <c r="AU985" s="47">
        <v>4518.83</v>
      </c>
      <c r="AV985" s="7"/>
      <c r="AW985" s="7"/>
      <c r="BD985" s="7">
        <v>0</v>
      </c>
      <c r="BE985" s="44">
        <v>11363.28</v>
      </c>
      <c r="BF985" s="7"/>
      <c r="BG985" s="47"/>
      <c r="BH985" s="7"/>
      <c r="BJ985" s="38">
        <v>54</v>
      </c>
      <c r="BK985" s="7">
        <v>0</v>
      </c>
      <c r="BL985" s="7" t="str">
        <f t="shared" si="30"/>
        <v>no</v>
      </c>
      <c r="BM985" s="7">
        <v>1</v>
      </c>
      <c r="BN985" s="7"/>
    </row>
    <row r="986" ht="15.6" spans="2:66">
      <c r="B986" s="24" t="s">
        <v>1970</v>
      </c>
      <c r="G986" s="7" t="s">
        <v>4690</v>
      </c>
      <c r="K986" s="18" t="s">
        <v>4689</v>
      </c>
      <c r="N986" s="7">
        <v>1</v>
      </c>
      <c r="Q986" s="7" t="s">
        <v>1974</v>
      </c>
      <c r="R986" s="7"/>
      <c r="U986" s="7">
        <v>9.18</v>
      </c>
      <c r="V986" s="7" t="s">
        <v>4687</v>
      </c>
      <c r="AA986" s="19">
        <v>11362.76</v>
      </c>
      <c r="AF986" s="38">
        <v>33</v>
      </c>
      <c r="AG986" s="44">
        <v>11362.76</v>
      </c>
      <c r="AH986" s="7" t="str">
        <f t="shared" si="31"/>
        <v>no</v>
      </c>
      <c r="AI986" s="7"/>
      <c r="AJ986" s="7"/>
      <c r="AL986" t="s">
        <v>4710</v>
      </c>
      <c r="AM986" s="19">
        <v>11362.76</v>
      </c>
      <c r="AT986" s="7" t="s">
        <v>4709</v>
      </c>
      <c r="AU986" s="47">
        <v>4518.77</v>
      </c>
      <c r="AV986" s="7"/>
      <c r="AW986" s="7"/>
      <c r="BD986" s="7">
        <v>2</v>
      </c>
      <c r="BE986" s="44">
        <v>11362.76</v>
      </c>
      <c r="BF986" s="7"/>
      <c r="BG986" s="47"/>
      <c r="BH986" s="7"/>
      <c r="BJ986" s="38">
        <v>33</v>
      </c>
      <c r="BK986" s="7">
        <v>1</v>
      </c>
      <c r="BL986" s="7" t="str">
        <f t="shared" si="30"/>
        <v>yes</v>
      </c>
      <c r="BM986" s="7">
        <v>0</v>
      </c>
      <c r="BN986" s="7"/>
    </row>
    <row r="987" ht="15.6" spans="2:66">
      <c r="B987" s="24" t="s">
        <v>1972</v>
      </c>
      <c r="G987" s="7" t="s">
        <v>4687</v>
      </c>
      <c r="K987" s="18" t="s">
        <v>4689</v>
      </c>
      <c r="N987" s="7">
        <v>1</v>
      </c>
      <c r="Q987" s="7" t="s">
        <v>1976</v>
      </c>
      <c r="R987" s="7"/>
      <c r="U987" s="7">
        <v>4.51</v>
      </c>
      <c r="V987" s="7" t="s">
        <v>4687</v>
      </c>
      <c r="AA987" s="19">
        <v>11356.66</v>
      </c>
      <c r="AF987" s="38">
        <v>20</v>
      </c>
      <c r="AG987" s="44">
        <v>11356.66</v>
      </c>
      <c r="AH987" s="7" t="str">
        <f t="shared" si="31"/>
        <v>no</v>
      </c>
      <c r="AI987" s="7"/>
      <c r="AJ987" s="7"/>
      <c r="AL987" t="s">
        <v>4709</v>
      </c>
      <c r="AM987" s="19">
        <v>11356.66</v>
      </c>
      <c r="AT987" s="7" t="s">
        <v>4709</v>
      </c>
      <c r="AU987" s="47">
        <v>4518.4</v>
      </c>
      <c r="AV987" s="7"/>
      <c r="AW987" s="7"/>
      <c r="BD987" s="7">
        <v>0</v>
      </c>
      <c r="BE987" s="44">
        <v>11356.66</v>
      </c>
      <c r="BF987" s="7"/>
      <c r="BG987" s="47"/>
      <c r="BH987" s="7"/>
      <c r="BJ987" s="38">
        <v>20</v>
      </c>
      <c r="BK987" s="7">
        <v>0</v>
      </c>
      <c r="BL987" s="7" t="str">
        <f t="shared" si="30"/>
        <v>yes</v>
      </c>
      <c r="BM987" s="7">
        <v>0</v>
      </c>
      <c r="BN987" s="7"/>
    </row>
    <row r="988" ht="15.6" spans="2:66">
      <c r="B988" s="24" t="s">
        <v>1974</v>
      </c>
      <c r="G988" s="7" t="s">
        <v>4690</v>
      </c>
      <c r="K988" s="18" t="s">
        <v>4689</v>
      </c>
      <c r="N988" s="7">
        <v>1</v>
      </c>
      <c r="Q988" s="7" t="s">
        <v>1978</v>
      </c>
      <c r="R988" s="7"/>
      <c r="U988" s="7">
        <v>7.33</v>
      </c>
      <c r="V988" s="7" t="s">
        <v>4687</v>
      </c>
      <c r="AA988" s="19">
        <v>11353.23</v>
      </c>
      <c r="AF988" s="38">
        <v>59</v>
      </c>
      <c r="AG988" s="44">
        <v>11353.23</v>
      </c>
      <c r="AH988" s="7" t="str">
        <f t="shared" si="31"/>
        <v>yes</v>
      </c>
      <c r="AI988" s="7"/>
      <c r="AJ988" s="7"/>
      <c r="AL988" t="s">
        <v>4709</v>
      </c>
      <c r="AM988" s="19">
        <v>11353.23</v>
      </c>
      <c r="AT988" s="7" t="s">
        <v>4709</v>
      </c>
      <c r="AU988" s="47">
        <v>4515.71</v>
      </c>
      <c r="AV988" s="7"/>
      <c r="AW988" s="7"/>
      <c r="BD988" s="7">
        <v>3</v>
      </c>
      <c r="BE988" s="44">
        <v>11353.23</v>
      </c>
      <c r="BF988" s="7"/>
      <c r="BG988" s="47"/>
      <c r="BH988" s="7"/>
      <c r="BJ988" s="38">
        <v>59</v>
      </c>
      <c r="BK988" s="7">
        <v>0</v>
      </c>
      <c r="BL988" s="7" t="str">
        <f t="shared" si="30"/>
        <v>no</v>
      </c>
      <c r="BM988" s="7">
        <v>0</v>
      </c>
      <c r="BN988" s="7"/>
    </row>
    <row r="989" ht="15.6" spans="2:66">
      <c r="B989" s="24" t="s">
        <v>1976</v>
      </c>
      <c r="G989" s="7" t="s">
        <v>4687</v>
      </c>
      <c r="K989" s="18" t="s">
        <v>4687</v>
      </c>
      <c r="N989" s="7" t="s">
        <v>4688</v>
      </c>
      <c r="Q989" s="7" t="s">
        <v>1980</v>
      </c>
      <c r="R989" s="7"/>
      <c r="U989" s="7">
        <v>10.56</v>
      </c>
      <c r="V989" s="7" t="s">
        <v>4687</v>
      </c>
      <c r="AA989" s="19">
        <v>11345.52</v>
      </c>
      <c r="AF989" s="38">
        <v>27</v>
      </c>
      <c r="AG989" s="44">
        <v>11345.52</v>
      </c>
      <c r="AH989" s="7" t="str">
        <f t="shared" si="31"/>
        <v>no</v>
      </c>
      <c r="AI989" s="7"/>
      <c r="AJ989" s="7"/>
      <c r="AL989" t="s">
        <v>4709</v>
      </c>
      <c r="AM989" s="19">
        <v>11345.52</v>
      </c>
      <c r="AT989" s="7" t="s">
        <v>4709</v>
      </c>
      <c r="AU989" s="47">
        <v>4511.41</v>
      </c>
      <c r="AV989" s="7"/>
      <c r="AW989" s="7"/>
      <c r="BD989" s="7">
        <v>3</v>
      </c>
      <c r="BE989" s="44">
        <v>11345.52</v>
      </c>
      <c r="BF989" s="7"/>
      <c r="BG989" s="47"/>
      <c r="BH989" s="7"/>
      <c r="BJ989" s="38">
        <v>27</v>
      </c>
      <c r="BK989" s="7">
        <v>0</v>
      </c>
      <c r="BL989" s="7" t="str">
        <f t="shared" si="30"/>
        <v>yes</v>
      </c>
      <c r="BM989" s="7">
        <v>0</v>
      </c>
      <c r="BN989" s="7"/>
    </row>
    <row r="990" ht="15.6" spans="2:66">
      <c r="B990" s="24" t="s">
        <v>1978</v>
      </c>
      <c r="G990" s="7" t="s">
        <v>4687</v>
      </c>
      <c r="K990" s="18" t="s">
        <v>4687</v>
      </c>
      <c r="N990" s="7">
        <v>2</v>
      </c>
      <c r="Q990" s="7" t="s">
        <v>1982</v>
      </c>
      <c r="R990" s="7"/>
      <c r="U990" s="7">
        <v>4.01</v>
      </c>
      <c r="V990" s="7" t="s">
        <v>4687</v>
      </c>
      <c r="AA990" s="19">
        <v>11344.32</v>
      </c>
      <c r="AF990" s="38">
        <v>59</v>
      </c>
      <c r="AG990" s="44">
        <v>11344.32</v>
      </c>
      <c r="AH990" s="7" t="str">
        <f t="shared" si="31"/>
        <v>yes</v>
      </c>
      <c r="AI990" s="7"/>
      <c r="AJ990" s="7"/>
      <c r="AL990" t="s">
        <v>4709</v>
      </c>
      <c r="AM990" s="19">
        <v>11344.32</v>
      </c>
      <c r="AT990" s="7" t="s">
        <v>4709</v>
      </c>
      <c r="AU990" s="47">
        <v>4500.34</v>
      </c>
      <c r="AV990" s="7"/>
      <c r="AW990" s="7"/>
      <c r="BD990" s="7">
        <v>0</v>
      </c>
      <c r="BE990" s="44">
        <v>11344.32</v>
      </c>
      <c r="BF990" s="7"/>
      <c r="BG990" s="47"/>
      <c r="BH990" s="7"/>
      <c r="BJ990" s="38">
        <v>59</v>
      </c>
      <c r="BK990" s="7">
        <v>0</v>
      </c>
      <c r="BL990" s="7" t="str">
        <f t="shared" si="30"/>
        <v>no</v>
      </c>
      <c r="BM990" s="7">
        <v>1</v>
      </c>
      <c r="BN990" s="7"/>
    </row>
    <row r="991" ht="15.6" spans="2:66">
      <c r="B991" s="24" t="s">
        <v>1980</v>
      </c>
      <c r="G991" s="7" t="s">
        <v>4687</v>
      </c>
      <c r="K991" s="18" t="s">
        <v>4689</v>
      </c>
      <c r="N991" s="7">
        <v>1</v>
      </c>
      <c r="Q991" s="7" t="s">
        <v>1984</v>
      </c>
      <c r="R991" s="7"/>
      <c r="U991" s="7">
        <v>5.64</v>
      </c>
      <c r="V991" s="7" t="s">
        <v>4687</v>
      </c>
      <c r="AA991" s="19">
        <v>11326.71</v>
      </c>
      <c r="AF991" s="38">
        <v>54</v>
      </c>
      <c r="AG991" s="44">
        <v>11326.71</v>
      </c>
      <c r="AH991" s="7" t="str">
        <f t="shared" si="31"/>
        <v>yes</v>
      </c>
      <c r="AI991" s="7"/>
      <c r="AJ991" s="7"/>
      <c r="AL991" t="s">
        <v>4710</v>
      </c>
      <c r="AM991" s="19">
        <v>11326.71</v>
      </c>
      <c r="AT991" s="7" t="s">
        <v>4709</v>
      </c>
      <c r="AU991" s="47">
        <v>4488.58</v>
      </c>
      <c r="AV991" s="7"/>
      <c r="AW991" s="7"/>
      <c r="BD991" s="7">
        <v>1</v>
      </c>
      <c r="BE991" s="44">
        <v>11326.71</v>
      </c>
      <c r="BF991" s="7"/>
      <c r="BG991" s="47"/>
      <c r="BH991" s="7"/>
      <c r="BJ991" s="38">
        <v>54</v>
      </c>
      <c r="BK991" s="7">
        <v>1</v>
      </c>
      <c r="BL991" s="7" t="str">
        <f t="shared" si="30"/>
        <v>no</v>
      </c>
      <c r="BM991" s="7">
        <v>0</v>
      </c>
      <c r="BN991" s="7"/>
    </row>
    <row r="992" ht="15.6" spans="2:66">
      <c r="B992" s="24" t="s">
        <v>1982</v>
      </c>
      <c r="G992" s="7" t="s">
        <v>4687</v>
      </c>
      <c r="K992" s="18" t="s">
        <v>4689</v>
      </c>
      <c r="N992" s="7">
        <v>2</v>
      </c>
      <c r="Q992" s="7" t="s">
        <v>1986</v>
      </c>
      <c r="R992" s="7"/>
      <c r="U992" s="7">
        <v>8.02</v>
      </c>
      <c r="V992" s="7" t="s">
        <v>4687</v>
      </c>
      <c r="AA992" s="19">
        <v>11321.49</v>
      </c>
      <c r="AF992" s="38">
        <v>50</v>
      </c>
      <c r="AG992" s="44">
        <v>11321.49</v>
      </c>
      <c r="AH992" s="7" t="str">
        <f t="shared" si="31"/>
        <v>no</v>
      </c>
      <c r="AI992" s="7"/>
      <c r="AJ992" s="7"/>
      <c r="AL992" t="s">
        <v>4710</v>
      </c>
      <c r="AM992" s="19">
        <v>11321.49</v>
      </c>
      <c r="AT992" s="7" t="s">
        <v>4709</v>
      </c>
      <c r="AU992" s="47">
        <v>4468.25</v>
      </c>
      <c r="AV992" s="7"/>
      <c r="AW992" s="7"/>
      <c r="BD992" s="7">
        <v>0</v>
      </c>
      <c r="BE992" s="44">
        <v>11321.49</v>
      </c>
      <c r="BF992" s="7"/>
      <c r="BG992" s="47"/>
      <c r="BH992" s="7"/>
      <c r="BJ992" s="38">
        <v>50</v>
      </c>
      <c r="BK992" s="7">
        <v>4</v>
      </c>
      <c r="BL992" s="7" t="str">
        <f t="shared" si="30"/>
        <v>no</v>
      </c>
      <c r="BM992" s="7">
        <v>0</v>
      </c>
      <c r="BN992" s="7"/>
    </row>
    <row r="993" ht="15.6" spans="2:66">
      <c r="B993" s="24" t="s">
        <v>1984</v>
      </c>
      <c r="G993" s="7" t="s">
        <v>4687</v>
      </c>
      <c r="K993" s="18" t="s">
        <v>4689</v>
      </c>
      <c r="N993" s="7" t="s">
        <v>4688</v>
      </c>
      <c r="Q993" s="7" t="s">
        <v>1988</v>
      </c>
      <c r="R993" s="7"/>
      <c r="U993" s="7">
        <v>7.2</v>
      </c>
      <c r="V993" s="7" t="s">
        <v>4687</v>
      </c>
      <c r="AA993" s="19">
        <v>11319.12</v>
      </c>
      <c r="AF993" s="38">
        <v>34</v>
      </c>
      <c r="AG993" s="44">
        <v>11319.12</v>
      </c>
      <c r="AH993" s="7" t="str">
        <f t="shared" si="31"/>
        <v>no</v>
      </c>
      <c r="AI993" s="7"/>
      <c r="AJ993" s="7"/>
      <c r="AL993" t="s">
        <v>4710</v>
      </c>
      <c r="AM993" s="19">
        <v>11319.12</v>
      </c>
      <c r="AT993" s="7" t="s">
        <v>4709</v>
      </c>
      <c r="AU993" s="47">
        <v>4466.62</v>
      </c>
      <c r="AV993" s="7"/>
      <c r="AW993" s="7"/>
      <c r="BD993" s="7">
        <v>1</v>
      </c>
      <c r="BE993" s="44">
        <v>11319.12</v>
      </c>
      <c r="BF993" s="7"/>
      <c r="BG993" s="47"/>
      <c r="BH993" s="7"/>
      <c r="BJ993" s="38">
        <v>34</v>
      </c>
      <c r="BK993" s="7">
        <v>3</v>
      </c>
      <c r="BL993" s="7" t="str">
        <f t="shared" si="30"/>
        <v>yes</v>
      </c>
      <c r="BM993" s="7">
        <v>0</v>
      </c>
      <c r="BN993" s="7"/>
    </row>
    <row r="994" ht="15.6" spans="2:66">
      <c r="B994" s="24" t="s">
        <v>1986</v>
      </c>
      <c r="G994" s="7" t="s">
        <v>4687</v>
      </c>
      <c r="K994" s="18" t="s">
        <v>4687</v>
      </c>
      <c r="N994" s="7">
        <v>1</v>
      </c>
      <c r="Q994" s="7" t="s">
        <v>1990</v>
      </c>
      <c r="R994" s="7"/>
      <c r="U994" s="7">
        <v>4.55</v>
      </c>
      <c r="V994" s="7" t="s">
        <v>4687</v>
      </c>
      <c r="AA994" s="19">
        <v>11318.57</v>
      </c>
      <c r="AF994" s="38">
        <v>52</v>
      </c>
      <c r="AG994" s="44">
        <v>11318.57</v>
      </c>
      <c r="AH994" s="7" t="str">
        <f t="shared" si="31"/>
        <v>yes</v>
      </c>
      <c r="AI994" s="7"/>
      <c r="AJ994" s="7"/>
      <c r="AL994" t="s">
        <v>4710</v>
      </c>
      <c r="AM994" s="19">
        <v>11318.57</v>
      </c>
      <c r="AT994" s="7" t="s">
        <v>4709</v>
      </c>
      <c r="AU994" s="47">
        <v>4462.72</v>
      </c>
      <c r="AV994" s="7"/>
      <c r="AW994" s="7"/>
      <c r="BD994" s="7">
        <v>0</v>
      </c>
      <c r="BE994" s="44">
        <v>11318.57</v>
      </c>
      <c r="BF994" s="7"/>
      <c r="BG994" s="47"/>
      <c r="BH994" s="7"/>
      <c r="BJ994" s="38">
        <v>52</v>
      </c>
      <c r="BK994" s="7">
        <v>3</v>
      </c>
      <c r="BL994" s="7" t="str">
        <f t="shared" si="30"/>
        <v>no</v>
      </c>
      <c r="BM994" s="7">
        <v>0</v>
      </c>
      <c r="BN994" s="7"/>
    </row>
    <row r="995" ht="15.6" spans="2:66">
      <c r="B995" s="24" t="s">
        <v>1988</v>
      </c>
      <c r="G995" s="7" t="s">
        <v>4687</v>
      </c>
      <c r="K995" s="18" t="s">
        <v>4687</v>
      </c>
      <c r="N995" s="7" t="s">
        <v>4688</v>
      </c>
      <c r="Q995" s="7" t="s">
        <v>1992</v>
      </c>
      <c r="R995" s="7"/>
      <c r="U995" s="7">
        <v>9.03</v>
      </c>
      <c r="V995" s="7" t="s">
        <v>4687</v>
      </c>
      <c r="AA995" s="19">
        <v>11312.33</v>
      </c>
      <c r="AF995" s="38">
        <v>55</v>
      </c>
      <c r="AG995" s="44">
        <v>11312.33</v>
      </c>
      <c r="AH995" s="7" t="str">
        <f t="shared" si="31"/>
        <v>yes</v>
      </c>
      <c r="AI995" s="7"/>
      <c r="AJ995" s="7"/>
      <c r="AL995" t="s">
        <v>4709</v>
      </c>
      <c r="AM995" s="19">
        <v>11312.33</v>
      </c>
      <c r="AT995" s="7" t="s">
        <v>4709</v>
      </c>
      <c r="AU995" s="47">
        <v>4454.4</v>
      </c>
      <c r="AV995" s="7"/>
      <c r="AW995" s="7"/>
      <c r="BD995" s="7">
        <v>0</v>
      </c>
      <c r="BE995" s="44">
        <v>11312.33</v>
      </c>
      <c r="BF995" s="7"/>
      <c r="BG995" s="47"/>
      <c r="BH995" s="7"/>
      <c r="BJ995" s="38">
        <v>55</v>
      </c>
      <c r="BK995" s="7">
        <v>0</v>
      </c>
      <c r="BL995" s="7" t="str">
        <f t="shared" si="30"/>
        <v>no</v>
      </c>
      <c r="BM995" s="7">
        <v>0</v>
      </c>
      <c r="BN995" s="7"/>
    </row>
    <row r="996" ht="15.6" spans="2:66">
      <c r="B996" s="24" t="s">
        <v>1990</v>
      </c>
      <c r="G996" s="7" t="s">
        <v>4690</v>
      </c>
      <c r="K996" s="18" t="s">
        <v>4689</v>
      </c>
      <c r="N996" s="7">
        <v>1</v>
      </c>
      <c r="Q996" s="7" t="s">
        <v>1994</v>
      </c>
      <c r="R996" s="7"/>
      <c r="U996" s="7">
        <v>5.2</v>
      </c>
      <c r="V996" s="7" t="s">
        <v>4687</v>
      </c>
      <c r="AA996" s="19">
        <v>11305.93</v>
      </c>
      <c r="AF996" s="38">
        <v>18</v>
      </c>
      <c r="AG996" s="44">
        <v>11305.93</v>
      </c>
      <c r="AH996" s="7" t="str">
        <f t="shared" si="31"/>
        <v>no</v>
      </c>
      <c r="AI996" s="7"/>
      <c r="AJ996" s="7"/>
      <c r="AL996" t="s">
        <v>4709</v>
      </c>
      <c r="AM996" s="19">
        <v>11305.93</v>
      </c>
      <c r="AT996" s="7" t="s">
        <v>4709</v>
      </c>
      <c r="AU996" s="47">
        <v>4438.26</v>
      </c>
      <c r="AV996" s="7"/>
      <c r="AW996" s="7"/>
      <c r="BD996" s="7">
        <v>0</v>
      </c>
      <c r="BE996" s="44">
        <v>11305.93</v>
      </c>
      <c r="BF996" s="7"/>
      <c r="BG996" s="47"/>
      <c r="BH996" s="7"/>
      <c r="BJ996" s="38">
        <v>18</v>
      </c>
      <c r="BK996" s="7">
        <v>1</v>
      </c>
      <c r="BL996" s="7" t="str">
        <f t="shared" si="30"/>
        <v>yes</v>
      </c>
      <c r="BM996" s="7">
        <v>0</v>
      </c>
      <c r="BN996" s="7"/>
    </row>
    <row r="997" ht="15.6" spans="2:66">
      <c r="B997" s="24" t="s">
        <v>1992</v>
      </c>
      <c r="G997" s="7" t="s">
        <v>4687</v>
      </c>
      <c r="K997" s="18" t="s">
        <v>4689</v>
      </c>
      <c r="N997" s="7" t="s">
        <v>4688</v>
      </c>
      <c r="Q997" s="7" t="s">
        <v>1996</v>
      </c>
      <c r="R997" s="7"/>
      <c r="U997" s="7">
        <v>8.3</v>
      </c>
      <c r="V997" s="7" t="s">
        <v>4687</v>
      </c>
      <c r="AA997" s="19">
        <v>11299.34</v>
      </c>
      <c r="AF997" s="38">
        <v>51</v>
      </c>
      <c r="AG997" s="44">
        <v>11299.34</v>
      </c>
      <c r="AH997" s="7" t="str">
        <f t="shared" si="31"/>
        <v>yes</v>
      </c>
      <c r="AI997" s="7"/>
      <c r="AJ997" s="7"/>
      <c r="AL997" t="s">
        <v>4709</v>
      </c>
      <c r="AM997" s="19">
        <v>11299.34</v>
      </c>
      <c r="AT997" s="7" t="s">
        <v>4709</v>
      </c>
      <c r="AU997" s="47">
        <v>4433.92</v>
      </c>
      <c r="AV997" s="7"/>
      <c r="AW997" s="7"/>
      <c r="BD997" s="7">
        <v>0</v>
      </c>
      <c r="BE997" s="44">
        <v>11299.34</v>
      </c>
      <c r="BF997" s="7"/>
      <c r="BG997" s="47"/>
      <c r="BH997" s="7"/>
      <c r="BJ997" s="38">
        <v>51</v>
      </c>
      <c r="BK997" s="7">
        <v>0</v>
      </c>
      <c r="BL997" s="7" t="str">
        <f t="shared" si="30"/>
        <v>no</v>
      </c>
      <c r="BM997" s="7">
        <v>0</v>
      </c>
      <c r="BN997" s="7"/>
    </row>
    <row r="998" ht="15.6" spans="2:66">
      <c r="B998" s="24" t="s">
        <v>1994</v>
      </c>
      <c r="G998" s="7" t="s">
        <v>4690</v>
      </c>
      <c r="K998" s="18" t="s">
        <v>4689</v>
      </c>
      <c r="N998" s="7">
        <v>1</v>
      </c>
      <c r="Q998" s="7" t="s">
        <v>1998</v>
      </c>
      <c r="R998" s="7"/>
      <c r="U998" s="7">
        <v>5.56</v>
      </c>
      <c r="V998" s="7" t="s">
        <v>4687</v>
      </c>
      <c r="AA998" s="19">
        <v>11294.57</v>
      </c>
      <c r="AF998" s="38">
        <v>53</v>
      </c>
      <c r="AG998" s="44">
        <v>11294.57</v>
      </c>
      <c r="AH998" s="7" t="str">
        <f t="shared" si="31"/>
        <v>yes</v>
      </c>
      <c r="AI998" s="7"/>
      <c r="AJ998" s="7"/>
      <c r="AL998" t="s">
        <v>4710</v>
      </c>
      <c r="AM998" s="19">
        <v>11294.57</v>
      </c>
      <c r="AT998" s="7" t="s">
        <v>4709</v>
      </c>
      <c r="AU998" s="47">
        <v>4433.39</v>
      </c>
      <c r="AV998" s="7"/>
      <c r="AW998" s="7"/>
      <c r="BD998" s="7">
        <v>1</v>
      </c>
      <c r="BE998" s="44">
        <v>11294.57</v>
      </c>
      <c r="BF998" s="7"/>
      <c r="BG998" s="47"/>
      <c r="BH998" s="7"/>
      <c r="BJ998" s="38">
        <v>53</v>
      </c>
      <c r="BK998" s="7">
        <v>3</v>
      </c>
      <c r="BL998" s="7" t="str">
        <f t="shared" si="30"/>
        <v>no</v>
      </c>
      <c r="BM998" s="7">
        <v>0</v>
      </c>
      <c r="BN998" s="7"/>
    </row>
    <row r="999" ht="15.6" spans="2:66">
      <c r="B999" s="24" t="s">
        <v>1996</v>
      </c>
      <c r="G999" s="7" t="s">
        <v>4687</v>
      </c>
      <c r="K999" s="18" t="s">
        <v>4687</v>
      </c>
      <c r="N999" s="7" t="s">
        <v>4688</v>
      </c>
      <c r="Q999" s="7" t="s">
        <v>2000</v>
      </c>
      <c r="R999" s="7"/>
      <c r="U999" s="7">
        <v>4.15</v>
      </c>
      <c r="V999" s="7" t="s">
        <v>4687</v>
      </c>
      <c r="AA999" s="19">
        <v>11289.11</v>
      </c>
      <c r="AF999" s="38">
        <v>41</v>
      </c>
      <c r="AG999" s="44">
        <v>11289.11</v>
      </c>
      <c r="AH999" s="7" t="str">
        <f t="shared" si="31"/>
        <v>no</v>
      </c>
      <c r="AI999" s="7"/>
      <c r="AJ999" s="7"/>
      <c r="AL999" t="s">
        <v>4710</v>
      </c>
      <c r="AM999" s="19">
        <v>11289.11</v>
      </c>
      <c r="AT999" s="7" t="s">
        <v>4709</v>
      </c>
      <c r="AU999" s="47">
        <v>4420.95</v>
      </c>
      <c r="AV999" s="7"/>
      <c r="AW999" s="7"/>
      <c r="BD999" s="7">
        <v>0</v>
      </c>
      <c r="BE999" s="44">
        <v>11289.11</v>
      </c>
      <c r="BF999" s="7"/>
      <c r="BG999" s="47"/>
      <c r="BH999" s="7"/>
      <c r="BJ999" s="38">
        <v>41</v>
      </c>
      <c r="BK999" s="7">
        <v>1</v>
      </c>
      <c r="BL999" s="7" t="str">
        <f t="shared" si="30"/>
        <v>no</v>
      </c>
      <c r="BM999" s="7">
        <v>0</v>
      </c>
      <c r="BN999" s="7"/>
    </row>
    <row r="1000" ht="15.6" spans="2:66">
      <c r="B1000" s="24" t="s">
        <v>1998</v>
      </c>
      <c r="G1000" s="7" t="s">
        <v>4690</v>
      </c>
      <c r="K1000" s="18" t="s">
        <v>4689</v>
      </c>
      <c r="N1000" s="7">
        <v>1</v>
      </c>
      <c r="Q1000" s="7" t="s">
        <v>2002</v>
      </c>
      <c r="R1000" s="7"/>
      <c r="U1000" s="7">
        <v>5.99</v>
      </c>
      <c r="V1000" s="7" t="s">
        <v>4687</v>
      </c>
      <c r="AA1000" s="19">
        <v>11286.54</v>
      </c>
      <c r="AF1000" s="38">
        <v>53</v>
      </c>
      <c r="AG1000" s="44">
        <v>11286.54</v>
      </c>
      <c r="AH1000" s="7" t="str">
        <f t="shared" si="31"/>
        <v>yes</v>
      </c>
      <c r="AI1000" s="7"/>
      <c r="AJ1000" s="7"/>
      <c r="AL1000" t="s">
        <v>4709</v>
      </c>
      <c r="AM1000" s="19">
        <v>11286.54</v>
      </c>
      <c r="AT1000" s="7" t="s">
        <v>4709</v>
      </c>
      <c r="AU1000" s="47">
        <v>4415.16</v>
      </c>
      <c r="AV1000" s="7"/>
      <c r="AW1000" s="7"/>
      <c r="BD1000" s="7">
        <v>0</v>
      </c>
      <c r="BE1000" s="44">
        <v>11286.54</v>
      </c>
      <c r="BF1000" s="7"/>
      <c r="BG1000" s="47"/>
      <c r="BH1000" s="7"/>
      <c r="BJ1000" s="38">
        <v>53</v>
      </c>
      <c r="BK1000" s="7">
        <v>3</v>
      </c>
      <c r="BL1000" s="7" t="str">
        <f t="shared" si="30"/>
        <v>no</v>
      </c>
      <c r="BM1000" s="7">
        <v>0</v>
      </c>
      <c r="BN1000" s="7"/>
    </row>
    <row r="1001" ht="15.6" spans="2:66">
      <c r="B1001" s="24" t="s">
        <v>2000</v>
      </c>
      <c r="G1001" s="7" t="s">
        <v>4687</v>
      </c>
      <c r="K1001" s="18" t="s">
        <v>4689</v>
      </c>
      <c r="N1001" s="7" t="s">
        <v>4688</v>
      </c>
      <c r="Q1001" s="7" t="s">
        <v>2004</v>
      </c>
      <c r="R1001" s="7"/>
      <c r="U1001" s="7">
        <v>5.8</v>
      </c>
      <c r="V1001" s="7" t="s">
        <v>4687</v>
      </c>
      <c r="AA1001" s="19">
        <v>11272.33</v>
      </c>
      <c r="AF1001" s="38">
        <v>33</v>
      </c>
      <c r="AG1001" s="44">
        <v>11272.33</v>
      </c>
      <c r="AH1001" s="7" t="str">
        <f t="shared" si="31"/>
        <v>no</v>
      </c>
      <c r="AI1001" s="7"/>
      <c r="AJ1001" s="7"/>
      <c r="AL1001" t="s">
        <v>4710</v>
      </c>
      <c r="AM1001" s="19">
        <v>11272.33</v>
      </c>
      <c r="AT1001" s="7" t="s">
        <v>4709</v>
      </c>
      <c r="AU1001" s="47">
        <v>4402.23</v>
      </c>
      <c r="AV1001" s="7"/>
      <c r="AW1001" s="7"/>
      <c r="BD1001" s="7">
        <v>2</v>
      </c>
      <c r="BE1001" s="44">
        <v>11272.33</v>
      </c>
      <c r="BF1001" s="7"/>
      <c r="BG1001" s="47"/>
      <c r="BH1001" s="7"/>
      <c r="BJ1001" s="38">
        <v>33</v>
      </c>
      <c r="BK1001" s="7">
        <v>3</v>
      </c>
      <c r="BL1001" s="7" t="str">
        <f t="shared" si="30"/>
        <v>yes</v>
      </c>
      <c r="BM1001" s="7">
        <v>0</v>
      </c>
      <c r="BN1001" s="7"/>
    </row>
    <row r="1002" ht="15.6" spans="2:66">
      <c r="B1002" s="24" t="s">
        <v>2002</v>
      </c>
      <c r="G1002" s="7" t="s">
        <v>4687</v>
      </c>
      <c r="K1002" s="18" t="s">
        <v>4689</v>
      </c>
      <c r="N1002" s="7">
        <v>2</v>
      </c>
      <c r="Q1002" s="7" t="s">
        <v>2006</v>
      </c>
      <c r="R1002" s="7"/>
      <c r="U1002" s="7">
        <v>7.32</v>
      </c>
      <c r="V1002" s="7" t="s">
        <v>4687</v>
      </c>
      <c r="AA1002" s="19">
        <v>11265.71</v>
      </c>
      <c r="AF1002" s="38">
        <v>53</v>
      </c>
      <c r="AG1002" s="44">
        <v>11265.71</v>
      </c>
      <c r="AH1002" s="7" t="str">
        <f t="shared" si="31"/>
        <v>yes</v>
      </c>
      <c r="AI1002" s="7"/>
      <c r="AJ1002" s="7"/>
      <c r="AL1002" t="s">
        <v>4710</v>
      </c>
      <c r="AM1002" s="19">
        <v>11265.71</v>
      </c>
      <c r="AT1002" s="7" t="s">
        <v>4709</v>
      </c>
      <c r="AU1002" s="47">
        <v>4397.31</v>
      </c>
      <c r="AV1002" s="7"/>
      <c r="AW1002" s="7"/>
      <c r="BD1002" s="7">
        <v>0</v>
      </c>
      <c r="BE1002" s="44">
        <v>11265.71</v>
      </c>
      <c r="BF1002" s="7"/>
      <c r="BG1002" s="47"/>
      <c r="BH1002" s="7"/>
      <c r="BJ1002" s="38">
        <v>53</v>
      </c>
      <c r="BK1002" s="7">
        <v>2</v>
      </c>
      <c r="BL1002" s="7" t="str">
        <f t="shared" si="30"/>
        <v>no</v>
      </c>
      <c r="BM1002" s="7">
        <v>1</v>
      </c>
      <c r="BN1002" s="7"/>
    </row>
    <row r="1003" ht="15.6" spans="2:66">
      <c r="B1003" s="24" t="s">
        <v>2004</v>
      </c>
      <c r="G1003" s="7" t="s">
        <v>4687</v>
      </c>
      <c r="K1003" s="18" t="s">
        <v>4687</v>
      </c>
      <c r="N1003" s="7">
        <v>2</v>
      </c>
      <c r="Q1003" s="7" t="s">
        <v>2008</v>
      </c>
      <c r="R1003" s="7"/>
      <c r="U1003" s="7">
        <v>5.16</v>
      </c>
      <c r="V1003" s="7" t="s">
        <v>4687</v>
      </c>
      <c r="AA1003" s="19">
        <v>11264.54</v>
      </c>
      <c r="AF1003" s="38">
        <v>46</v>
      </c>
      <c r="AG1003" s="44">
        <v>11264.54</v>
      </c>
      <c r="AH1003" s="7" t="str">
        <f t="shared" si="31"/>
        <v>no</v>
      </c>
      <c r="AI1003" s="7"/>
      <c r="AJ1003" s="7"/>
      <c r="AL1003" t="s">
        <v>4710</v>
      </c>
      <c r="AM1003" s="19">
        <v>11264.54</v>
      </c>
      <c r="AT1003" s="7" t="s">
        <v>4709</v>
      </c>
      <c r="AU1003" s="47">
        <v>4392.7</v>
      </c>
      <c r="AV1003" s="7"/>
      <c r="AW1003" s="7"/>
      <c r="BD1003" s="7">
        <v>0</v>
      </c>
      <c r="BE1003" s="44">
        <v>11264.54</v>
      </c>
      <c r="BF1003" s="7"/>
      <c r="BG1003" s="47"/>
      <c r="BH1003" s="7"/>
      <c r="BJ1003" s="38">
        <v>46</v>
      </c>
      <c r="BK1003" s="7">
        <v>2</v>
      </c>
      <c r="BL1003" s="7" t="str">
        <f t="shared" si="30"/>
        <v>no</v>
      </c>
      <c r="BM1003" s="7">
        <v>0</v>
      </c>
      <c r="BN1003" s="7"/>
    </row>
    <row r="1004" ht="15.6" spans="2:66">
      <c r="B1004" s="24" t="s">
        <v>2006</v>
      </c>
      <c r="G1004" s="7" t="s">
        <v>4687</v>
      </c>
      <c r="K1004" s="18" t="s">
        <v>4689</v>
      </c>
      <c r="N1004" s="7">
        <v>2</v>
      </c>
      <c r="Q1004" s="7" t="s">
        <v>2010</v>
      </c>
      <c r="R1004" s="7"/>
      <c r="U1004" s="7">
        <v>5.96</v>
      </c>
      <c r="V1004" s="7" t="s">
        <v>4687</v>
      </c>
      <c r="AA1004" s="19">
        <v>11255.29</v>
      </c>
      <c r="AF1004" s="38">
        <v>52</v>
      </c>
      <c r="AG1004" s="44">
        <v>11255.29</v>
      </c>
      <c r="AH1004" s="7" t="str">
        <f t="shared" si="31"/>
        <v>yes</v>
      </c>
      <c r="AI1004" s="7"/>
      <c r="AJ1004" s="7"/>
      <c r="AL1004" t="s">
        <v>4709</v>
      </c>
      <c r="AM1004" s="19">
        <v>11255.29</v>
      </c>
      <c r="AT1004" s="7" t="s">
        <v>4709</v>
      </c>
      <c r="AU1004" s="47">
        <v>4391.65</v>
      </c>
      <c r="AV1004" s="7"/>
      <c r="AW1004" s="7"/>
      <c r="BD1004" s="7">
        <v>0</v>
      </c>
      <c r="BE1004" s="44">
        <v>11255.29</v>
      </c>
      <c r="BF1004" s="7"/>
      <c r="BG1004" s="47"/>
      <c r="BH1004" s="7"/>
      <c r="BJ1004" s="38">
        <v>52</v>
      </c>
      <c r="BK1004" s="7">
        <v>2</v>
      </c>
      <c r="BL1004" s="7" t="str">
        <f t="shared" si="30"/>
        <v>no</v>
      </c>
      <c r="BM1004" s="7">
        <v>1</v>
      </c>
      <c r="BN1004" s="7"/>
    </row>
    <row r="1005" ht="15.6" spans="2:66">
      <c r="B1005" s="24" t="s">
        <v>2008</v>
      </c>
      <c r="G1005" s="7" t="s">
        <v>4690</v>
      </c>
      <c r="K1005" s="18" t="s">
        <v>4689</v>
      </c>
      <c r="N1005" s="7">
        <v>1</v>
      </c>
      <c r="Q1005" s="7" t="s">
        <v>2012</v>
      </c>
      <c r="R1005" s="7"/>
      <c r="U1005" s="7">
        <v>4.85</v>
      </c>
      <c r="V1005" s="7" t="s">
        <v>4687</v>
      </c>
      <c r="AA1005" s="19">
        <v>11253.42</v>
      </c>
      <c r="AF1005" s="38">
        <v>50</v>
      </c>
      <c r="AG1005" s="44">
        <v>11253.42</v>
      </c>
      <c r="AH1005" s="7" t="str">
        <f t="shared" si="31"/>
        <v>no</v>
      </c>
      <c r="AI1005" s="7"/>
      <c r="AJ1005" s="7"/>
      <c r="AL1005" t="s">
        <v>4709</v>
      </c>
      <c r="AM1005" s="19">
        <v>11253.42</v>
      </c>
      <c r="AT1005" s="7" t="s">
        <v>4709</v>
      </c>
      <c r="AU1005" s="47">
        <v>4357.04</v>
      </c>
      <c r="AV1005" s="7"/>
      <c r="AW1005" s="7"/>
      <c r="BD1005" s="7">
        <v>3</v>
      </c>
      <c r="BE1005" s="44">
        <v>11253.42</v>
      </c>
      <c r="BF1005" s="7"/>
      <c r="BG1005" s="47"/>
      <c r="BH1005" s="7"/>
      <c r="BJ1005" s="38">
        <v>50</v>
      </c>
      <c r="BK1005" s="7">
        <v>0</v>
      </c>
      <c r="BL1005" s="7" t="str">
        <f t="shared" si="30"/>
        <v>no</v>
      </c>
      <c r="BM1005" s="7">
        <v>1</v>
      </c>
      <c r="BN1005" s="7"/>
    </row>
    <row r="1006" ht="15.6" spans="2:66">
      <c r="B1006" s="24" t="s">
        <v>2010</v>
      </c>
      <c r="G1006" s="7" t="s">
        <v>4690</v>
      </c>
      <c r="K1006" s="18" t="s">
        <v>4689</v>
      </c>
      <c r="N1006" s="7">
        <v>1</v>
      </c>
      <c r="Q1006" s="7" t="s">
        <v>2014</v>
      </c>
      <c r="R1006" s="7"/>
      <c r="U1006" s="7">
        <v>5.09</v>
      </c>
      <c r="V1006" s="7" t="s">
        <v>4687</v>
      </c>
      <c r="AA1006" s="19">
        <v>11250.43</v>
      </c>
      <c r="AF1006" s="38">
        <v>56</v>
      </c>
      <c r="AG1006" s="44">
        <v>11250.43</v>
      </c>
      <c r="AH1006" s="7" t="str">
        <f t="shared" si="31"/>
        <v>yes</v>
      </c>
      <c r="AI1006" s="7"/>
      <c r="AJ1006" s="7"/>
      <c r="AL1006" t="s">
        <v>4710</v>
      </c>
      <c r="AM1006" s="19">
        <v>11250.43</v>
      </c>
      <c r="AT1006" s="7" t="s">
        <v>4709</v>
      </c>
      <c r="AU1006" s="47">
        <v>4350.51</v>
      </c>
      <c r="AV1006" s="7"/>
      <c r="AW1006" s="7"/>
      <c r="BD1006" s="7">
        <v>4</v>
      </c>
      <c r="BE1006" s="44">
        <v>11250.43</v>
      </c>
      <c r="BF1006" s="7"/>
      <c r="BG1006" s="47"/>
      <c r="BH1006" s="7"/>
      <c r="BJ1006" s="38">
        <v>56</v>
      </c>
      <c r="BK1006" s="7">
        <v>0</v>
      </c>
      <c r="BL1006" s="7" t="str">
        <f t="shared" si="30"/>
        <v>no</v>
      </c>
      <c r="BM1006" s="7">
        <v>0</v>
      </c>
      <c r="BN1006" s="7"/>
    </row>
    <row r="1007" ht="15.6" spans="2:66">
      <c r="B1007" s="24" t="s">
        <v>2012</v>
      </c>
      <c r="G1007" s="7" t="s">
        <v>4687</v>
      </c>
      <c r="K1007" s="18" t="s">
        <v>4687</v>
      </c>
      <c r="N1007" s="7" t="s">
        <v>4688</v>
      </c>
      <c r="Q1007" s="7" t="s">
        <v>2016</v>
      </c>
      <c r="R1007" s="7"/>
      <c r="U1007" s="7">
        <v>4.94</v>
      </c>
      <c r="V1007" s="7" t="s">
        <v>4687</v>
      </c>
      <c r="AA1007" s="19">
        <v>11244.38</v>
      </c>
      <c r="AF1007" s="38">
        <v>53</v>
      </c>
      <c r="AG1007" s="44">
        <v>11244.38</v>
      </c>
      <c r="AH1007" s="7" t="str">
        <f t="shared" si="31"/>
        <v>yes</v>
      </c>
      <c r="AI1007" s="7"/>
      <c r="AJ1007" s="7"/>
      <c r="AL1007" t="s">
        <v>4710</v>
      </c>
      <c r="AM1007" s="19">
        <v>11244.38</v>
      </c>
      <c r="AT1007" s="7" t="s">
        <v>4709</v>
      </c>
      <c r="AU1007" s="47">
        <v>4349.46</v>
      </c>
      <c r="AV1007" s="7"/>
      <c r="AW1007" s="7"/>
      <c r="BD1007" s="7">
        <v>0</v>
      </c>
      <c r="BE1007" s="44">
        <v>11244.38</v>
      </c>
      <c r="BF1007" s="7"/>
      <c r="BG1007" s="47"/>
      <c r="BH1007" s="7"/>
      <c r="BJ1007" s="38">
        <v>53</v>
      </c>
      <c r="BK1007" s="7">
        <v>2</v>
      </c>
      <c r="BL1007" s="7" t="str">
        <f t="shared" si="30"/>
        <v>no</v>
      </c>
      <c r="BM1007" s="7">
        <v>0</v>
      </c>
      <c r="BN1007" s="7"/>
    </row>
    <row r="1008" ht="15.6" spans="2:66">
      <c r="B1008" s="24" t="s">
        <v>2014</v>
      </c>
      <c r="G1008" s="7" t="s">
        <v>4687</v>
      </c>
      <c r="K1008" s="18" t="s">
        <v>4689</v>
      </c>
      <c r="N1008" s="7">
        <v>2</v>
      </c>
      <c r="Q1008" s="7" t="s">
        <v>2018</v>
      </c>
      <c r="R1008" s="7"/>
      <c r="U1008" s="7">
        <v>4.92</v>
      </c>
      <c r="V1008" s="7" t="s">
        <v>4687</v>
      </c>
      <c r="AA1008" s="19">
        <v>11217.35</v>
      </c>
      <c r="AF1008" s="38">
        <v>54</v>
      </c>
      <c r="AG1008" s="44">
        <v>11217.35</v>
      </c>
      <c r="AH1008" s="7" t="str">
        <f t="shared" si="31"/>
        <v>yes</v>
      </c>
      <c r="AI1008" s="7"/>
      <c r="AJ1008" s="7"/>
      <c r="AL1008" t="s">
        <v>4709</v>
      </c>
      <c r="AM1008" s="19">
        <v>11217.35</v>
      </c>
      <c r="AT1008" s="7" t="s">
        <v>4709</v>
      </c>
      <c r="AU1008" s="47">
        <v>4347.02</v>
      </c>
      <c r="AV1008" s="7"/>
      <c r="AW1008" s="7"/>
      <c r="BD1008" s="7">
        <v>3</v>
      </c>
      <c r="BE1008" s="44">
        <v>11217.35</v>
      </c>
      <c r="BF1008" s="7"/>
      <c r="BG1008" s="47"/>
      <c r="BH1008" s="7"/>
      <c r="BJ1008" s="38">
        <v>54</v>
      </c>
      <c r="BK1008" s="7">
        <v>2</v>
      </c>
      <c r="BL1008" s="7" t="str">
        <f t="shared" si="30"/>
        <v>no</v>
      </c>
      <c r="BM1008" s="7">
        <v>0</v>
      </c>
      <c r="BN1008" s="7"/>
    </row>
    <row r="1009" ht="15.6" spans="2:66">
      <c r="B1009" s="24" t="s">
        <v>2016</v>
      </c>
      <c r="G1009" s="7" t="s">
        <v>4687</v>
      </c>
      <c r="K1009" s="18" t="s">
        <v>4689</v>
      </c>
      <c r="N1009" s="7">
        <v>2</v>
      </c>
      <c r="Q1009" s="7" t="s">
        <v>2020</v>
      </c>
      <c r="R1009" s="7"/>
      <c r="U1009" s="7">
        <v>6.05</v>
      </c>
      <c r="V1009" s="7" t="s">
        <v>4687</v>
      </c>
      <c r="AA1009" s="19">
        <v>11187.66</v>
      </c>
      <c r="AF1009" s="38">
        <v>42</v>
      </c>
      <c r="AG1009" s="44">
        <v>11187.66</v>
      </c>
      <c r="AH1009" s="7" t="str">
        <f t="shared" si="31"/>
        <v>no</v>
      </c>
      <c r="AI1009" s="7"/>
      <c r="AJ1009" s="7"/>
      <c r="AL1009" t="s">
        <v>4709</v>
      </c>
      <c r="AM1009" s="19">
        <v>11187.66</v>
      </c>
      <c r="AT1009" s="7" t="s">
        <v>4709</v>
      </c>
      <c r="AU1009" s="47">
        <v>4340.44</v>
      </c>
      <c r="AV1009" s="7"/>
      <c r="AW1009" s="7"/>
      <c r="BD1009" s="7">
        <v>0</v>
      </c>
      <c r="BE1009" s="44">
        <v>11187.66</v>
      </c>
      <c r="BF1009" s="7"/>
      <c r="BG1009" s="47"/>
      <c r="BH1009" s="7"/>
      <c r="BJ1009" s="38">
        <v>42</v>
      </c>
      <c r="BK1009" s="7">
        <v>2</v>
      </c>
      <c r="BL1009" s="7" t="str">
        <f t="shared" si="30"/>
        <v>no</v>
      </c>
      <c r="BM1009" s="7">
        <v>0</v>
      </c>
      <c r="BN1009" s="7"/>
    </row>
    <row r="1010" ht="15.6" spans="2:66">
      <c r="B1010" s="24" t="s">
        <v>2018</v>
      </c>
      <c r="G1010" s="7" t="s">
        <v>4687</v>
      </c>
      <c r="K1010" s="18" t="s">
        <v>4687</v>
      </c>
      <c r="N1010" s="7">
        <v>2</v>
      </c>
      <c r="Q1010" s="7" t="s">
        <v>2022</v>
      </c>
      <c r="R1010" s="7"/>
      <c r="U1010" s="7">
        <v>4.67</v>
      </c>
      <c r="V1010" s="7" t="s">
        <v>4687</v>
      </c>
      <c r="AA1010" s="19">
        <v>11186.2</v>
      </c>
      <c r="AF1010" s="38">
        <v>56</v>
      </c>
      <c r="AG1010" s="44">
        <v>11186.2</v>
      </c>
      <c r="AH1010" s="7" t="str">
        <f t="shared" si="31"/>
        <v>yes</v>
      </c>
      <c r="AI1010" s="7"/>
      <c r="AJ1010" s="7"/>
      <c r="AL1010" t="s">
        <v>4710</v>
      </c>
      <c r="AM1010" s="19">
        <v>11186.2</v>
      </c>
      <c r="AT1010" s="7" t="s">
        <v>4709</v>
      </c>
      <c r="AU1010" s="47">
        <v>4337.74</v>
      </c>
      <c r="AV1010" s="7"/>
      <c r="AW1010" s="7"/>
      <c r="BD1010" s="7">
        <v>0</v>
      </c>
      <c r="BE1010" s="44">
        <v>11186.2</v>
      </c>
      <c r="BF1010" s="7"/>
      <c r="BG1010" s="47"/>
      <c r="BH1010" s="7"/>
      <c r="BJ1010" s="38">
        <v>56</v>
      </c>
      <c r="BK1010" s="7">
        <v>0</v>
      </c>
      <c r="BL1010" s="7" t="str">
        <f t="shared" si="30"/>
        <v>no</v>
      </c>
      <c r="BM1010" s="7">
        <v>0</v>
      </c>
      <c r="BN1010" s="7"/>
    </row>
    <row r="1011" ht="15.6" spans="2:66">
      <c r="B1011" s="24" t="s">
        <v>2020</v>
      </c>
      <c r="G1011" s="7" t="s">
        <v>4687</v>
      </c>
      <c r="K1011" s="18" t="s">
        <v>4689</v>
      </c>
      <c r="N1011" s="7" t="s">
        <v>4688</v>
      </c>
      <c r="Q1011" s="7" t="s">
        <v>2024</v>
      </c>
      <c r="R1011" s="7"/>
      <c r="U1011" s="7">
        <v>9.81</v>
      </c>
      <c r="V1011" s="7" t="s">
        <v>4687</v>
      </c>
      <c r="AA1011" s="19">
        <v>11165.42</v>
      </c>
      <c r="AF1011" s="38">
        <v>56</v>
      </c>
      <c r="AG1011" s="44">
        <v>11165.42</v>
      </c>
      <c r="AH1011" s="7" t="str">
        <f t="shared" si="31"/>
        <v>yes</v>
      </c>
      <c r="AI1011" s="7"/>
      <c r="AJ1011" s="7"/>
      <c r="AL1011" t="s">
        <v>4709</v>
      </c>
      <c r="AM1011" s="19">
        <v>11165.42</v>
      </c>
      <c r="AT1011" s="7" t="s">
        <v>4709</v>
      </c>
      <c r="AU1011" s="47">
        <v>4320.41</v>
      </c>
      <c r="AV1011" s="7"/>
      <c r="AW1011" s="7"/>
      <c r="BD1011" s="7">
        <v>2</v>
      </c>
      <c r="BE1011" s="44">
        <v>11165.42</v>
      </c>
      <c r="BF1011" s="7"/>
      <c r="BG1011" s="47"/>
      <c r="BH1011" s="7"/>
      <c r="BJ1011" s="38">
        <v>56</v>
      </c>
      <c r="BK1011" s="7">
        <v>0</v>
      </c>
      <c r="BL1011" s="7" t="str">
        <f t="shared" si="30"/>
        <v>no</v>
      </c>
      <c r="BM1011" s="7">
        <v>0</v>
      </c>
      <c r="BN1011" s="7"/>
    </row>
    <row r="1012" ht="15.6" spans="2:66">
      <c r="B1012" s="24" t="s">
        <v>2022</v>
      </c>
      <c r="G1012" s="7" t="s">
        <v>4687</v>
      </c>
      <c r="K1012" s="18" t="s">
        <v>4689</v>
      </c>
      <c r="N1012" s="7">
        <v>2</v>
      </c>
      <c r="Q1012" s="7" t="s">
        <v>2026</v>
      </c>
      <c r="R1012" s="7"/>
      <c r="U1012" s="7">
        <v>6.06</v>
      </c>
      <c r="V1012" s="7" t="s">
        <v>4687</v>
      </c>
      <c r="AA1012" s="19">
        <v>11163.57</v>
      </c>
      <c r="AF1012" s="38">
        <v>50</v>
      </c>
      <c r="AG1012" s="44">
        <v>11163.57</v>
      </c>
      <c r="AH1012" s="7" t="str">
        <f t="shared" si="31"/>
        <v>no</v>
      </c>
      <c r="AI1012" s="7"/>
      <c r="AJ1012" s="7"/>
      <c r="AL1012" t="s">
        <v>4709</v>
      </c>
      <c r="AM1012" s="19">
        <v>11163.57</v>
      </c>
      <c r="AT1012" s="7" t="s">
        <v>4709</v>
      </c>
      <c r="AU1012" s="47">
        <v>4296.27</v>
      </c>
      <c r="AV1012" s="7"/>
      <c r="AW1012" s="7"/>
      <c r="BD1012" s="7">
        <v>2</v>
      </c>
      <c r="BE1012" s="44">
        <v>11163.57</v>
      </c>
      <c r="BF1012" s="7"/>
      <c r="BG1012" s="47"/>
      <c r="BH1012" s="7"/>
      <c r="BJ1012" s="38">
        <v>50</v>
      </c>
      <c r="BK1012" s="7">
        <v>3</v>
      </c>
      <c r="BL1012" s="7" t="str">
        <f t="shared" si="30"/>
        <v>no</v>
      </c>
      <c r="BM1012" s="7">
        <v>0</v>
      </c>
      <c r="BN1012" s="7"/>
    </row>
    <row r="1013" ht="15.6" spans="2:66">
      <c r="B1013" s="24" t="s">
        <v>2024</v>
      </c>
      <c r="G1013" s="7" t="s">
        <v>4687</v>
      </c>
      <c r="K1013" s="18" t="s">
        <v>4689</v>
      </c>
      <c r="N1013" s="7">
        <v>2</v>
      </c>
      <c r="Q1013" s="7" t="s">
        <v>2028</v>
      </c>
      <c r="R1013" s="7"/>
      <c r="U1013" s="7">
        <v>5.19</v>
      </c>
      <c r="V1013" s="7" t="s">
        <v>4687</v>
      </c>
      <c r="AA1013" s="19">
        <v>11150.78</v>
      </c>
      <c r="AF1013" s="38">
        <v>55</v>
      </c>
      <c r="AG1013" s="44">
        <v>11150.78</v>
      </c>
      <c r="AH1013" s="7" t="str">
        <f t="shared" si="31"/>
        <v>yes</v>
      </c>
      <c r="AI1013" s="7"/>
      <c r="AJ1013" s="7"/>
      <c r="AL1013" t="s">
        <v>4709</v>
      </c>
      <c r="AM1013" s="19">
        <v>11150.78</v>
      </c>
      <c r="AT1013" s="7" t="s">
        <v>4709</v>
      </c>
      <c r="AU1013" s="47">
        <v>4278.55</v>
      </c>
      <c r="AV1013" s="7"/>
      <c r="AW1013" s="7"/>
      <c r="BD1013" s="7">
        <v>1</v>
      </c>
      <c r="BE1013" s="44">
        <v>11150.78</v>
      </c>
      <c r="BF1013" s="7"/>
      <c r="BG1013" s="47"/>
      <c r="BH1013" s="7"/>
      <c r="BJ1013" s="38">
        <v>55</v>
      </c>
      <c r="BK1013" s="7">
        <v>0</v>
      </c>
      <c r="BL1013" s="7" t="str">
        <f t="shared" si="30"/>
        <v>no</v>
      </c>
      <c r="BM1013" s="7">
        <v>0</v>
      </c>
      <c r="BN1013" s="7"/>
    </row>
    <row r="1014" ht="15.6" spans="2:66">
      <c r="B1014" s="24" t="s">
        <v>2026</v>
      </c>
      <c r="G1014" s="7" t="s">
        <v>4687</v>
      </c>
      <c r="K1014" s="18" t="s">
        <v>4687</v>
      </c>
      <c r="N1014" s="7" t="s">
        <v>4688</v>
      </c>
      <c r="Q1014" s="7" t="s">
        <v>2030</v>
      </c>
      <c r="R1014" s="7"/>
      <c r="U1014" s="7">
        <v>10.16</v>
      </c>
      <c r="V1014" s="7" t="s">
        <v>4687</v>
      </c>
      <c r="AA1014" s="19">
        <v>11103.33</v>
      </c>
      <c r="AF1014" s="38">
        <v>56</v>
      </c>
      <c r="AG1014" s="44">
        <v>11103.33</v>
      </c>
      <c r="AH1014" s="7" t="str">
        <f t="shared" si="31"/>
        <v>yes</v>
      </c>
      <c r="AI1014" s="7"/>
      <c r="AJ1014" s="7"/>
      <c r="AL1014" t="s">
        <v>4709</v>
      </c>
      <c r="AM1014" s="19">
        <v>11103.33</v>
      </c>
      <c r="AT1014" s="7" t="s">
        <v>4709</v>
      </c>
      <c r="AU1014" s="47">
        <v>4265.01</v>
      </c>
      <c r="AV1014" s="7"/>
      <c r="AW1014" s="7"/>
      <c r="BD1014" s="7">
        <v>1</v>
      </c>
      <c r="BE1014" s="44">
        <v>11103.33</v>
      </c>
      <c r="BF1014" s="7"/>
      <c r="BG1014" s="47"/>
      <c r="BH1014" s="7"/>
      <c r="BJ1014" s="38">
        <v>56</v>
      </c>
      <c r="BK1014" s="7">
        <v>0</v>
      </c>
      <c r="BL1014" s="7" t="str">
        <f t="shared" si="30"/>
        <v>no</v>
      </c>
      <c r="BM1014" s="7">
        <v>0</v>
      </c>
      <c r="BN1014" s="7"/>
    </row>
    <row r="1015" ht="15.6" spans="2:66">
      <c r="B1015" s="24" t="s">
        <v>2028</v>
      </c>
      <c r="G1015" s="7" t="s">
        <v>4687</v>
      </c>
      <c r="K1015" s="18" t="s">
        <v>4689</v>
      </c>
      <c r="N1015" s="7">
        <v>2</v>
      </c>
      <c r="Q1015" s="7" t="s">
        <v>2032</v>
      </c>
      <c r="R1015" s="7"/>
      <c r="U1015" s="7">
        <v>4.68</v>
      </c>
      <c r="V1015" s="7" t="s">
        <v>4687</v>
      </c>
      <c r="AA1015" s="19">
        <v>11093.62</v>
      </c>
      <c r="AF1015" s="38">
        <v>56</v>
      </c>
      <c r="AG1015" s="44">
        <v>11093.62</v>
      </c>
      <c r="AH1015" s="7" t="str">
        <f t="shared" si="31"/>
        <v>yes</v>
      </c>
      <c r="AI1015" s="7"/>
      <c r="AJ1015" s="7"/>
      <c r="AL1015" t="s">
        <v>4709</v>
      </c>
      <c r="AM1015" s="19">
        <v>11093.62</v>
      </c>
      <c r="AT1015" s="7" t="s">
        <v>4709</v>
      </c>
      <c r="AU1015" s="47">
        <v>4250.24</v>
      </c>
      <c r="AV1015" s="7"/>
      <c r="AW1015" s="7"/>
      <c r="BD1015" s="7">
        <v>1</v>
      </c>
      <c r="BE1015" s="44">
        <v>11093.62</v>
      </c>
      <c r="BF1015" s="7"/>
      <c r="BG1015" s="47"/>
      <c r="BH1015" s="7"/>
      <c r="BJ1015" s="38">
        <v>56</v>
      </c>
      <c r="BK1015" s="7">
        <v>0</v>
      </c>
      <c r="BL1015" s="7" t="str">
        <f t="shared" si="30"/>
        <v>no</v>
      </c>
      <c r="BM1015" s="7">
        <v>0</v>
      </c>
      <c r="BN1015" s="7"/>
    </row>
    <row r="1016" ht="15.6" spans="2:66">
      <c r="B1016" s="24" t="s">
        <v>2030</v>
      </c>
      <c r="G1016" s="7" t="s">
        <v>4687</v>
      </c>
      <c r="K1016" s="18" t="s">
        <v>4689</v>
      </c>
      <c r="N1016" s="7" t="s">
        <v>4688</v>
      </c>
      <c r="Q1016" s="7" t="s">
        <v>2034</v>
      </c>
      <c r="R1016" s="7"/>
      <c r="U1016" s="7">
        <v>5.32</v>
      </c>
      <c r="V1016" s="7" t="s">
        <v>4687</v>
      </c>
      <c r="AA1016" s="19">
        <v>11090.72</v>
      </c>
      <c r="AF1016" s="38">
        <v>51</v>
      </c>
      <c r="AG1016" s="44">
        <v>11090.72</v>
      </c>
      <c r="AH1016" s="7" t="str">
        <f t="shared" si="31"/>
        <v>yes</v>
      </c>
      <c r="AI1016" s="7"/>
      <c r="AJ1016" s="7"/>
      <c r="AL1016" t="s">
        <v>4709</v>
      </c>
      <c r="AM1016" s="19">
        <v>11090.72</v>
      </c>
      <c r="AT1016" s="7" t="s">
        <v>4709</v>
      </c>
      <c r="AU1016" s="47">
        <v>4239.89</v>
      </c>
      <c r="AV1016" s="7"/>
      <c r="AW1016" s="7"/>
      <c r="BD1016" s="7">
        <v>3</v>
      </c>
      <c r="BE1016" s="44">
        <v>11090.72</v>
      </c>
      <c r="BF1016" s="7"/>
      <c r="BG1016" s="47"/>
      <c r="BH1016" s="7"/>
      <c r="BJ1016" s="38">
        <v>51</v>
      </c>
      <c r="BK1016" s="7">
        <v>0</v>
      </c>
      <c r="BL1016" s="7" t="str">
        <f t="shared" si="30"/>
        <v>no</v>
      </c>
      <c r="BM1016" s="7">
        <v>0</v>
      </c>
      <c r="BN1016" s="7"/>
    </row>
    <row r="1017" ht="15.6" spans="2:66">
      <c r="B1017" s="24" t="s">
        <v>2032</v>
      </c>
      <c r="G1017" s="7" t="s">
        <v>4687</v>
      </c>
      <c r="K1017" s="18" t="s">
        <v>4687</v>
      </c>
      <c r="N1017" s="7" t="s">
        <v>4688</v>
      </c>
      <c r="Q1017" s="7" t="s">
        <v>2036</v>
      </c>
      <c r="R1017" s="7"/>
      <c r="U1017" s="7">
        <v>6.99</v>
      </c>
      <c r="V1017" s="7" t="s">
        <v>4687</v>
      </c>
      <c r="AA1017" s="19">
        <v>11085.59</v>
      </c>
      <c r="AF1017" s="38">
        <v>22</v>
      </c>
      <c r="AG1017" s="44">
        <v>11085.59</v>
      </c>
      <c r="AH1017" s="7" t="str">
        <f t="shared" si="31"/>
        <v>no</v>
      </c>
      <c r="AI1017" s="7"/>
      <c r="AJ1017" s="7"/>
      <c r="AL1017" t="s">
        <v>4710</v>
      </c>
      <c r="AM1017" s="19">
        <v>11085.59</v>
      </c>
      <c r="AT1017" s="7" t="s">
        <v>4709</v>
      </c>
      <c r="AU1017" s="47">
        <v>4234.93</v>
      </c>
      <c r="AV1017" s="7"/>
      <c r="AW1017" s="7"/>
      <c r="BD1017" s="7">
        <v>0</v>
      </c>
      <c r="BE1017" s="44">
        <v>11085.59</v>
      </c>
      <c r="BF1017" s="7"/>
      <c r="BG1017" s="47"/>
      <c r="BH1017" s="7"/>
      <c r="BJ1017" s="38">
        <v>22</v>
      </c>
      <c r="BK1017" s="7">
        <v>0</v>
      </c>
      <c r="BL1017" s="7" t="str">
        <f t="shared" si="30"/>
        <v>yes</v>
      </c>
      <c r="BM1017" s="7">
        <v>0</v>
      </c>
      <c r="BN1017" s="7"/>
    </row>
    <row r="1018" ht="15.6" spans="2:66">
      <c r="B1018" s="24" t="s">
        <v>2034</v>
      </c>
      <c r="G1018" s="7" t="s">
        <v>4687</v>
      </c>
      <c r="K1018" s="18" t="s">
        <v>4687</v>
      </c>
      <c r="N1018" s="7" t="s">
        <v>4688</v>
      </c>
      <c r="Q1018" s="7" t="s">
        <v>2038</v>
      </c>
      <c r="R1018" s="7"/>
      <c r="U1018" s="7">
        <v>5.55</v>
      </c>
      <c r="V1018" s="7" t="s">
        <v>4687</v>
      </c>
      <c r="AA1018" s="19">
        <v>11082.58</v>
      </c>
      <c r="AF1018" s="38">
        <v>21</v>
      </c>
      <c r="AG1018" s="44">
        <v>11082.58</v>
      </c>
      <c r="AH1018" s="7" t="str">
        <f t="shared" si="31"/>
        <v>no</v>
      </c>
      <c r="AI1018" s="7"/>
      <c r="AJ1018" s="7"/>
      <c r="AL1018" t="s">
        <v>4709</v>
      </c>
      <c r="AM1018" s="19">
        <v>11082.58</v>
      </c>
      <c r="AT1018" s="7" t="s">
        <v>4709</v>
      </c>
      <c r="AU1018" s="47">
        <v>4189.11</v>
      </c>
      <c r="AV1018" s="7"/>
      <c r="AW1018" s="7"/>
      <c r="BD1018" s="7">
        <v>0</v>
      </c>
      <c r="BE1018" s="44">
        <v>11082.58</v>
      </c>
      <c r="BF1018" s="7"/>
      <c r="BG1018" s="47"/>
      <c r="BH1018" s="7"/>
      <c r="BJ1018" s="38">
        <v>21</v>
      </c>
      <c r="BK1018" s="7">
        <v>0</v>
      </c>
      <c r="BL1018" s="7" t="str">
        <f t="shared" si="30"/>
        <v>yes</v>
      </c>
      <c r="BM1018" s="7">
        <v>0</v>
      </c>
      <c r="BN1018" s="7"/>
    </row>
    <row r="1019" ht="15.6" spans="2:66">
      <c r="B1019" s="24" t="s">
        <v>2036</v>
      </c>
      <c r="G1019" s="7" t="s">
        <v>4687</v>
      </c>
      <c r="K1019" s="18" t="s">
        <v>4687</v>
      </c>
      <c r="N1019" s="7" t="s">
        <v>4688</v>
      </c>
      <c r="Q1019" s="7" t="s">
        <v>2040</v>
      </c>
      <c r="R1019" s="7"/>
      <c r="U1019" s="7">
        <v>6.94</v>
      </c>
      <c r="V1019" s="7" t="s">
        <v>4687</v>
      </c>
      <c r="AA1019" s="19">
        <v>11073.18</v>
      </c>
      <c r="AF1019" s="38">
        <v>48</v>
      </c>
      <c r="AG1019" s="44">
        <v>11073.18</v>
      </c>
      <c r="AH1019" s="7" t="str">
        <f t="shared" si="31"/>
        <v>no</v>
      </c>
      <c r="AI1019" s="7"/>
      <c r="AJ1019" s="7"/>
      <c r="AL1019" t="s">
        <v>4709</v>
      </c>
      <c r="AM1019" s="19">
        <v>11073.18</v>
      </c>
      <c r="AT1019" s="7" t="s">
        <v>4709</v>
      </c>
      <c r="AU1019" s="47">
        <v>4188.73</v>
      </c>
      <c r="AV1019" s="7"/>
      <c r="AW1019" s="7"/>
      <c r="BD1019" s="7">
        <v>0</v>
      </c>
      <c r="BE1019" s="44">
        <v>11073.18</v>
      </c>
      <c r="BF1019" s="7"/>
      <c r="BG1019" s="47"/>
      <c r="BH1019" s="7"/>
      <c r="BJ1019" s="38">
        <v>48</v>
      </c>
      <c r="BK1019" s="7">
        <v>0</v>
      </c>
      <c r="BL1019" s="7" t="str">
        <f t="shared" si="30"/>
        <v>no</v>
      </c>
      <c r="BM1019" s="7">
        <v>0</v>
      </c>
      <c r="BN1019" s="7"/>
    </row>
    <row r="1020" ht="15.6" spans="2:66">
      <c r="B1020" s="24" t="s">
        <v>2038</v>
      </c>
      <c r="G1020" s="7" t="s">
        <v>4687</v>
      </c>
      <c r="K1020" s="18" t="s">
        <v>4689</v>
      </c>
      <c r="N1020" s="7" t="s">
        <v>4688</v>
      </c>
      <c r="Q1020" s="7" t="s">
        <v>2042</v>
      </c>
      <c r="R1020" s="7"/>
      <c r="U1020" s="7">
        <v>4.2</v>
      </c>
      <c r="V1020" s="7" t="s">
        <v>4687</v>
      </c>
      <c r="AA1020" s="19">
        <v>11070.54</v>
      </c>
      <c r="AF1020" s="38">
        <v>33</v>
      </c>
      <c r="AG1020" s="44">
        <v>11070.54</v>
      </c>
      <c r="AH1020" s="7" t="str">
        <f t="shared" si="31"/>
        <v>no</v>
      </c>
      <c r="AI1020" s="7"/>
      <c r="AJ1020" s="7"/>
      <c r="AL1020" t="s">
        <v>4709</v>
      </c>
      <c r="AM1020" s="19">
        <v>11070.54</v>
      </c>
      <c r="AT1020" s="7" t="s">
        <v>4709</v>
      </c>
      <c r="AU1020" s="47">
        <v>4185.1</v>
      </c>
      <c r="AV1020" s="7"/>
      <c r="AW1020" s="7"/>
      <c r="BD1020" s="7">
        <v>0</v>
      </c>
      <c r="BE1020" s="44">
        <v>11070.54</v>
      </c>
      <c r="BF1020" s="7"/>
      <c r="BG1020" s="47"/>
      <c r="BH1020" s="7"/>
      <c r="BJ1020" s="38">
        <v>33</v>
      </c>
      <c r="BK1020" s="7">
        <v>3</v>
      </c>
      <c r="BL1020" s="7" t="str">
        <f t="shared" si="30"/>
        <v>yes</v>
      </c>
      <c r="BM1020" s="7">
        <v>1</v>
      </c>
      <c r="BN1020" s="7"/>
    </row>
    <row r="1021" ht="15.6" spans="2:66">
      <c r="B1021" s="24" t="s">
        <v>2040</v>
      </c>
      <c r="G1021" s="7" t="s">
        <v>4687</v>
      </c>
      <c r="K1021" s="18" t="s">
        <v>4687</v>
      </c>
      <c r="N1021" s="7" t="s">
        <v>4688</v>
      </c>
      <c r="Q1021" s="7" t="s">
        <v>2044</v>
      </c>
      <c r="R1021" s="7"/>
      <c r="U1021" s="7">
        <v>5.59</v>
      </c>
      <c r="V1021" s="7" t="s">
        <v>4687</v>
      </c>
      <c r="AA1021" s="19">
        <v>11068.77</v>
      </c>
      <c r="AF1021" s="38">
        <v>48</v>
      </c>
      <c r="AG1021" s="44">
        <v>11068.77</v>
      </c>
      <c r="AH1021" s="7" t="str">
        <f t="shared" si="31"/>
        <v>no</v>
      </c>
      <c r="AI1021" s="7"/>
      <c r="AJ1021" s="7"/>
      <c r="AL1021" t="s">
        <v>4709</v>
      </c>
      <c r="AM1021" s="19">
        <v>11068.77</v>
      </c>
      <c r="AT1021" s="7" t="s">
        <v>4709</v>
      </c>
      <c r="AU1021" s="47">
        <v>4163.21</v>
      </c>
      <c r="AV1021" s="7"/>
      <c r="AW1021" s="7"/>
      <c r="BD1021" s="7">
        <v>0</v>
      </c>
      <c r="BE1021" s="44">
        <v>11068.77</v>
      </c>
      <c r="BF1021" s="7"/>
      <c r="BG1021" s="47"/>
      <c r="BH1021" s="7"/>
      <c r="BJ1021" s="38">
        <v>48</v>
      </c>
      <c r="BK1021" s="7">
        <v>4</v>
      </c>
      <c r="BL1021" s="7" t="str">
        <f t="shared" si="30"/>
        <v>no</v>
      </c>
      <c r="BM1021" s="7">
        <v>1</v>
      </c>
      <c r="BN1021" s="7"/>
    </row>
    <row r="1022" ht="15.6" spans="2:66">
      <c r="B1022" s="24" t="s">
        <v>2042</v>
      </c>
      <c r="G1022" s="7" t="s">
        <v>4687</v>
      </c>
      <c r="K1022" s="18" t="s">
        <v>4687</v>
      </c>
      <c r="N1022" s="7" t="s">
        <v>4688</v>
      </c>
      <c r="Q1022" s="7" t="s">
        <v>2046</v>
      </c>
      <c r="R1022" s="7"/>
      <c r="U1022" s="7">
        <v>9.96</v>
      </c>
      <c r="V1022" s="7" t="s">
        <v>4687</v>
      </c>
      <c r="AA1022" s="19">
        <v>11068.7</v>
      </c>
      <c r="AF1022" s="38">
        <v>27</v>
      </c>
      <c r="AG1022" s="44">
        <v>11068.7</v>
      </c>
      <c r="AH1022" s="7" t="str">
        <f t="shared" si="31"/>
        <v>no</v>
      </c>
      <c r="AI1022" s="7"/>
      <c r="AJ1022" s="7"/>
      <c r="AL1022" t="s">
        <v>4709</v>
      </c>
      <c r="AM1022" s="19">
        <v>11068.7</v>
      </c>
      <c r="AT1022" s="7" t="s">
        <v>4709</v>
      </c>
      <c r="AU1022" s="47">
        <v>4154.97</v>
      </c>
      <c r="AV1022" s="7"/>
      <c r="AW1022" s="7"/>
      <c r="BD1022" s="7">
        <v>0</v>
      </c>
      <c r="BE1022" s="44">
        <v>11068.7</v>
      </c>
      <c r="BF1022" s="7"/>
      <c r="BG1022" s="47"/>
      <c r="BH1022" s="7"/>
      <c r="BJ1022" s="38">
        <v>27</v>
      </c>
      <c r="BK1022" s="7">
        <v>0</v>
      </c>
      <c r="BL1022" s="7" t="str">
        <f t="shared" si="30"/>
        <v>yes</v>
      </c>
      <c r="BM1022" s="7">
        <v>1</v>
      </c>
      <c r="BN1022" s="7"/>
    </row>
    <row r="1023" ht="15.6" spans="2:66">
      <c r="B1023" s="24" t="s">
        <v>2044</v>
      </c>
      <c r="G1023" s="7" t="s">
        <v>4687</v>
      </c>
      <c r="K1023" s="18" t="s">
        <v>4687</v>
      </c>
      <c r="N1023" s="7" t="s">
        <v>4688</v>
      </c>
      <c r="Q1023" s="7" t="s">
        <v>2048</v>
      </c>
      <c r="R1023" s="7"/>
      <c r="U1023" s="7">
        <v>7.37</v>
      </c>
      <c r="V1023" s="7" t="s">
        <v>4687</v>
      </c>
      <c r="AA1023" s="19">
        <v>11046.02</v>
      </c>
      <c r="AF1023" s="38">
        <v>31</v>
      </c>
      <c r="AG1023" s="44">
        <v>11046.02</v>
      </c>
      <c r="AH1023" s="7" t="str">
        <f t="shared" si="31"/>
        <v>no</v>
      </c>
      <c r="AI1023" s="7"/>
      <c r="AJ1023" s="7"/>
      <c r="AL1023" t="s">
        <v>4710</v>
      </c>
      <c r="AM1023" s="19">
        <v>11046.02</v>
      </c>
      <c r="AT1023" s="7" t="s">
        <v>4709</v>
      </c>
      <c r="AU1023" s="47">
        <v>4151.03</v>
      </c>
      <c r="AV1023" s="7"/>
      <c r="AW1023" s="7"/>
      <c r="BD1023" s="7">
        <v>2</v>
      </c>
      <c r="BE1023" s="44">
        <v>11046.02</v>
      </c>
      <c r="BF1023" s="7"/>
      <c r="BG1023" s="47"/>
      <c r="BH1023" s="7"/>
      <c r="BJ1023" s="38">
        <v>31</v>
      </c>
      <c r="BK1023" s="7">
        <v>3</v>
      </c>
      <c r="BL1023" s="7" t="str">
        <f t="shared" si="30"/>
        <v>yes</v>
      </c>
      <c r="BM1023" s="7">
        <v>1</v>
      </c>
      <c r="BN1023" s="7"/>
    </row>
    <row r="1024" ht="15.6" spans="2:66">
      <c r="B1024" s="24" t="s">
        <v>2046</v>
      </c>
      <c r="G1024" s="7" t="s">
        <v>4687</v>
      </c>
      <c r="K1024" s="18" t="s">
        <v>4689</v>
      </c>
      <c r="N1024" s="7">
        <v>2</v>
      </c>
      <c r="Q1024" s="7" t="s">
        <v>2050</v>
      </c>
      <c r="R1024" s="7"/>
      <c r="U1024" s="7">
        <v>5.06</v>
      </c>
      <c r="V1024" s="7" t="s">
        <v>4687</v>
      </c>
      <c r="AA1024" s="19">
        <v>11037.85</v>
      </c>
      <c r="AF1024" s="38">
        <v>48</v>
      </c>
      <c r="AG1024" s="44">
        <v>11037.85</v>
      </c>
      <c r="AH1024" s="7" t="str">
        <f t="shared" si="31"/>
        <v>no</v>
      </c>
      <c r="AI1024" s="7"/>
      <c r="AJ1024" s="7"/>
      <c r="AL1024" t="s">
        <v>4709</v>
      </c>
      <c r="AM1024" s="19">
        <v>11037.85</v>
      </c>
      <c r="AT1024" s="7" t="s">
        <v>4709</v>
      </c>
      <c r="AU1024" s="47">
        <v>4149.74</v>
      </c>
      <c r="AV1024" s="7"/>
      <c r="AW1024" s="7"/>
      <c r="BD1024" s="7">
        <v>2</v>
      </c>
      <c r="BE1024" s="44">
        <v>11037.85</v>
      </c>
      <c r="BF1024" s="7"/>
      <c r="BG1024" s="47"/>
      <c r="BH1024" s="7"/>
      <c r="BJ1024" s="38">
        <v>48</v>
      </c>
      <c r="BK1024" s="7">
        <v>4</v>
      </c>
      <c r="BL1024" s="7" t="str">
        <f t="shared" si="30"/>
        <v>no</v>
      </c>
      <c r="BM1024" s="7">
        <v>0</v>
      </c>
      <c r="BN1024" s="7"/>
    </row>
    <row r="1025" ht="15.6" spans="2:66">
      <c r="B1025" s="24" t="s">
        <v>2048</v>
      </c>
      <c r="G1025" s="7" t="s">
        <v>4687</v>
      </c>
      <c r="K1025" s="18" t="s">
        <v>4687</v>
      </c>
      <c r="N1025" s="7" t="s">
        <v>4688</v>
      </c>
      <c r="Q1025" s="7" t="s">
        <v>2052</v>
      </c>
      <c r="R1025" s="7"/>
      <c r="U1025" s="7">
        <v>8.21</v>
      </c>
      <c r="V1025" s="7" t="s">
        <v>4687</v>
      </c>
      <c r="AA1025" s="19">
        <v>11037.51</v>
      </c>
      <c r="AF1025" s="38">
        <v>54</v>
      </c>
      <c r="AG1025" s="44">
        <v>11037.51</v>
      </c>
      <c r="AH1025" s="7" t="str">
        <f t="shared" si="31"/>
        <v>yes</v>
      </c>
      <c r="AI1025" s="7"/>
      <c r="AJ1025" s="7"/>
      <c r="AL1025" t="s">
        <v>4709</v>
      </c>
      <c r="AM1025" s="19">
        <v>11037.51</v>
      </c>
      <c r="AT1025" s="7" t="s">
        <v>4709</v>
      </c>
      <c r="AU1025" s="47">
        <v>4137.52</v>
      </c>
      <c r="AV1025" s="7"/>
      <c r="AW1025" s="7"/>
      <c r="BD1025" s="7">
        <v>0</v>
      </c>
      <c r="BE1025" s="44">
        <v>11037.51</v>
      </c>
      <c r="BF1025" s="7"/>
      <c r="BG1025" s="47"/>
      <c r="BH1025" s="7"/>
      <c r="BJ1025" s="38">
        <v>54</v>
      </c>
      <c r="BK1025" s="7">
        <v>2</v>
      </c>
      <c r="BL1025" s="7" t="str">
        <f t="shared" si="30"/>
        <v>no</v>
      </c>
      <c r="BM1025" s="7">
        <v>1</v>
      </c>
      <c r="BN1025" s="7"/>
    </row>
    <row r="1026" ht="15.6" spans="2:66">
      <c r="B1026" s="24" t="s">
        <v>2050</v>
      </c>
      <c r="G1026" s="7" t="s">
        <v>4687</v>
      </c>
      <c r="K1026" s="18" t="s">
        <v>4687</v>
      </c>
      <c r="N1026" s="7">
        <v>2</v>
      </c>
      <c r="Q1026" s="7" t="s">
        <v>2054</v>
      </c>
      <c r="R1026" s="7"/>
      <c r="U1026" s="7">
        <v>10.34</v>
      </c>
      <c r="V1026" s="7" t="s">
        <v>4687</v>
      </c>
      <c r="AA1026" s="19">
        <v>11033.66</v>
      </c>
      <c r="AF1026" s="38">
        <v>22</v>
      </c>
      <c r="AG1026" s="44">
        <v>11033.66</v>
      </c>
      <c r="AH1026" s="7" t="str">
        <f t="shared" si="31"/>
        <v>no</v>
      </c>
      <c r="AI1026" s="7"/>
      <c r="AJ1026" s="7"/>
      <c r="AL1026" t="s">
        <v>4710</v>
      </c>
      <c r="AM1026" s="19">
        <v>11033.66</v>
      </c>
      <c r="AT1026" s="7" t="s">
        <v>4709</v>
      </c>
      <c r="AU1026" s="47">
        <v>4134.08</v>
      </c>
      <c r="AV1026" s="7"/>
      <c r="AW1026" s="7"/>
      <c r="BD1026" s="7">
        <v>1</v>
      </c>
      <c r="BE1026" s="44">
        <v>11033.66</v>
      </c>
      <c r="BF1026" s="7"/>
      <c r="BG1026" s="47"/>
      <c r="BH1026" s="7"/>
      <c r="BJ1026" s="38">
        <v>22</v>
      </c>
      <c r="BK1026" s="7">
        <v>0</v>
      </c>
      <c r="BL1026" s="7" t="str">
        <f t="shared" ref="BL1026:BL1089" si="32">IF(BJ1026&lt;40,"yes","no")</f>
        <v>yes</v>
      </c>
      <c r="BM1026" s="7">
        <v>0</v>
      </c>
      <c r="BN1026" s="7"/>
    </row>
    <row r="1027" ht="15.6" spans="2:66">
      <c r="B1027" s="24" t="s">
        <v>2052</v>
      </c>
      <c r="G1027" s="7" t="s">
        <v>4687</v>
      </c>
      <c r="K1027" s="18" t="s">
        <v>4689</v>
      </c>
      <c r="N1027" s="7">
        <v>2</v>
      </c>
      <c r="Q1027" s="7" t="s">
        <v>2056</v>
      </c>
      <c r="R1027" s="7"/>
      <c r="U1027" s="7">
        <v>5.51</v>
      </c>
      <c r="V1027" s="7" t="s">
        <v>4687</v>
      </c>
      <c r="AA1027" s="19">
        <v>11028.56</v>
      </c>
      <c r="AF1027" s="38">
        <v>57</v>
      </c>
      <c r="AG1027" s="44">
        <v>11028.56</v>
      </c>
      <c r="AH1027" s="7" t="str">
        <f t="shared" ref="AH1027:AH1090" si="33">IF(AF1027&gt;50,"yes","no")</f>
        <v>yes</v>
      </c>
      <c r="AI1027" s="7"/>
      <c r="AJ1027" s="7"/>
      <c r="AL1027" t="s">
        <v>4710</v>
      </c>
      <c r="AM1027" s="19">
        <v>11028.56</v>
      </c>
      <c r="AT1027" s="7" t="s">
        <v>4709</v>
      </c>
      <c r="AU1027" s="47">
        <v>4133.64</v>
      </c>
      <c r="AV1027" s="7"/>
      <c r="AW1027" s="7"/>
      <c r="BD1027" s="7">
        <v>1</v>
      </c>
      <c r="BE1027" s="44">
        <v>11028.56</v>
      </c>
      <c r="BF1027" s="7"/>
      <c r="BG1027" s="47"/>
      <c r="BH1027" s="7"/>
      <c r="BJ1027" s="38">
        <v>57</v>
      </c>
      <c r="BK1027" s="7">
        <v>0</v>
      </c>
      <c r="BL1027" s="7" t="str">
        <f t="shared" si="32"/>
        <v>no</v>
      </c>
      <c r="BM1027" s="7">
        <v>0</v>
      </c>
      <c r="BN1027" s="7"/>
    </row>
    <row r="1028" ht="15.6" spans="2:66">
      <c r="B1028" s="24" t="s">
        <v>2054</v>
      </c>
      <c r="G1028" s="7" t="s">
        <v>4687</v>
      </c>
      <c r="K1028" s="18" t="s">
        <v>4687</v>
      </c>
      <c r="N1028" s="7" t="s">
        <v>4688</v>
      </c>
      <c r="Q1028" s="7" t="s">
        <v>2058</v>
      </c>
      <c r="R1028" s="7"/>
      <c r="U1028" s="7">
        <v>11.2</v>
      </c>
      <c r="V1028" s="7" t="s">
        <v>4687</v>
      </c>
      <c r="AA1028" s="19">
        <v>11018.05</v>
      </c>
      <c r="AF1028" s="38">
        <v>49</v>
      </c>
      <c r="AG1028" s="44">
        <v>11018.05</v>
      </c>
      <c r="AH1028" s="7" t="str">
        <f t="shared" si="33"/>
        <v>no</v>
      </c>
      <c r="AI1028" s="7"/>
      <c r="AJ1028" s="7"/>
      <c r="AL1028" t="s">
        <v>4710</v>
      </c>
      <c r="AM1028" s="19">
        <v>11018.05</v>
      </c>
      <c r="AT1028" s="7" t="s">
        <v>4709</v>
      </c>
      <c r="AU1028" s="47">
        <v>4076.5</v>
      </c>
      <c r="AV1028" s="7"/>
      <c r="AW1028" s="7"/>
      <c r="BD1028" s="7">
        <v>1</v>
      </c>
      <c r="BE1028" s="44">
        <v>11018.05</v>
      </c>
      <c r="BF1028" s="7"/>
      <c r="BG1028" s="47"/>
      <c r="BH1028" s="7"/>
      <c r="BJ1028" s="38">
        <v>49</v>
      </c>
      <c r="BK1028" s="7">
        <v>4</v>
      </c>
      <c r="BL1028" s="7" t="str">
        <f t="shared" si="32"/>
        <v>no</v>
      </c>
      <c r="BM1028" s="7">
        <v>0</v>
      </c>
      <c r="BN1028" s="7"/>
    </row>
    <row r="1029" ht="15.6" spans="2:66">
      <c r="B1029" s="24" t="s">
        <v>2056</v>
      </c>
      <c r="G1029" s="7" t="s">
        <v>4690</v>
      </c>
      <c r="K1029" s="18" t="s">
        <v>4689</v>
      </c>
      <c r="N1029" s="7">
        <v>1</v>
      </c>
      <c r="Q1029" s="7" t="s">
        <v>2060</v>
      </c>
      <c r="R1029" s="7"/>
      <c r="U1029" s="7">
        <v>4.35</v>
      </c>
      <c r="V1029" s="7" t="s">
        <v>4687</v>
      </c>
      <c r="AA1029" s="19">
        <v>11015.17</v>
      </c>
      <c r="AF1029" s="38">
        <v>56</v>
      </c>
      <c r="AG1029" s="44">
        <v>11015.17</v>
      </c>
      <c r="AH1029" s="7" t="str">
        <f t="shared" si="33"/>
        <v>yes</v>
      </c>
      <c r="AI1029" s="7"/>
      <c r="AJ1029" s="7"/>
      <c r="AL1029" t="s">
        <v>4709</v>
      </c>
      <c r="AM1029" s="19">
        <v>11015.17</v>
      </c>
      <c r="AT1029" s="7" t="s">
        <v>4709</v>
      </c>
      <c r="AU1029" s="47">
        <v>4070.51</v>
      </c>
      <c r="AV1029" s="7"/>
      <c r="AW1029" s="7"/>
      <c r="BD1029" s="7">
        <v>2</v>
      </c>
      <c r="BE1029" s="44">
        <v>11015.17</v>
      </c>
      <c r="BF1029" s="7"/>
      <c r="BG1029" s="47"/>
      <c r="BH1029" s="7"/>
      <c r="BJ1029" s="38">
        <v>56</v>
      </c>
      <c r="BK1029" s="7">
        <v>0</v>
      </c>
      <c r="BL1029" s="7" t="str">
        <f t="shared" si="32"/>
        <v>no</v>
      </c>
      <c r="BM1029" s="7">
        <v>0</v>
      </c>
      <c r="BN1029" s="7"/>
    </row>
    <row r="1030" ht="15.6" spans="2:66">
      <c r="B1030" s="24" t="s">
        <v>2058</v>
      </c>
      <c r="G1030" s="7" t="s">
        <v>4687</v>
      </c>
      <c r="K1030" s="18" t="s">
        <v>4687</v>
      </c>
      <c r="N1030" s="7" t="s">
        <v>4688</v>
      </c>
      <c r="Q1030" s="7" t="s">
        <v>2062</v>
      </c>
      <c r="R1030" s="7"/>
      <c r="U1030" s="7">
        <v>10.45</v>
      </c>
      <c r="V1030" s="7" t="s">
        <v>4687</v>
      </c>
      <c r="AA1030" s="19">
        <v>11013.71</v>
      </c>
      <c r="AF1030" s="38">
        <v>57</v>
      </c>
      <c r="AG1030" s="44">
        <v>11013.71</v>
      </c>
      <c r="AH1030" s="7" t="str">
        <f t="shared" si="33"/>
        <v>yes</v>
      </c>
      <c r="AI1030" s="7"/>
      <c r="AJ1030" s="7"/>
      <c r="AL1030" t="s">
        <v>4710</v>
      </c>
      <c r="AM1030" s="19">
        <v>11013.71</v>
      </c>
      <c r="AT1030" s="7" t="s">
        <v>4709</v>
      </c>
      <c r="AU1030" s="47">
        <v>4070.42</v>
      </c>
      <c r="AV1030" s="7"/>
      <c r="AW1030" s="7"/>
      <c r="BD1030" s="7">
        <v>0</v>
      </c>
      <c r="BE1030" s="44">
        <v>11013.71</v>
      </c>
      <c r="BF1030" s="7"/>
      <c r="BG1030" s="47"/>
      <c r="BH1030" s="7"/>
      <c r="BJ1030" s="38">
        <v>57</v>
      </c>
      <c r="BK1030" s="7">
        <v>0</v>
      </c>
      <c r="BL1030" s="7" t="str">
        <f t="shared" si="32"/>
        <v>no</v>
      </c>
      <c r="BM1030" s="7">
        <v>0</v>
      </c>
      <c r="BN1030" s="7"/>
    </row>
    <row r="1031" ht="15.6" spans="2:66">
      <c r="B1031" s="24" t="s">
        <v>2060</v>
      </c>
      <c r="G1031" s="7" t="s">
        <v>4690</v>
      </c>
      <c r="K1031" s="18" t="s">
        <v>4689</v>
      </c>
      <c r="N1031" s="7">
        <v>1</v>
      </c>
      <c r="Q1031" s="7" t="s">
        <v>2064</v>
      </c>
      <c r="R1031" s="7"/>
      <c r="U1031" s="7">
        <v>4.07</v>
      </c>
      <c r="V1031" s="7" t="s">
        <v>4687</v>
      </c>
      <c r="AA1031" s="19">
        <v>10991.58</v>
      </c>
      <c r="AF1031" s="38">
        <v>53</v>
      </c>
      <c r="AG1031" s="44">
        <v>10991.58</v>
      </c>
      <c r="AH1031" s="7" t="str">
        <f t="shared" si="33"/>
        <v>yes</v>
      </c>
      <c r="AI1031" s="7"/>
      <c r="AJ1031" s="7"/>
      <c r="AL1031" t="s">
        <v>4709</v>
      </c>
      <c r="AM1031" s="19">
        <v>10991.58</v>
      </c>
      <c r="AT1031" s="7" t="s">
        <v>4709</v>
      </c>
      <c r="AU1031" s="47">
        <v>4058.12</v>
      </c>
      <c r="AV1031" s="7"/>
      <c r="AW1031" s="7"/>
      <c r="BD1031" s="7">
        <v>0</v>
      </c>
      <c r="BE1031" s="44">
        <v>10991.58</v>
      </c>
      <c r="BF1031" s="7"/>
      <c r="BG1031" s="47"/>
      <c r="BH1031" s="7"/>
      <c r="BJ1031" s="38">
        <v>53</v>
      </c>
      <c r="BK1031" s="7">
        <v>1</v>
      </c>
      <c r="BL1031" s="7" t="str">
        <f t="shared" si="32"/>
        <v>no</v>
      </c>
      <c r="BM1031" s="7">
        <v>0</v>
      </c>
      <c r="BN1031" s="7"/>
    </row>
    <row r="1032" ht="15.6" spans="2:66">
      <c r="B1032" s="24" t="s">
        <v>2062</v>
      </c>
      <c r="G1032" s="7" t="s">
        <v>4687</v>
      </c>
      <c r="K1032" s="18" t="s">
        <v>4687</v>
      </c>
      <c r="N1032" s="7" t="s">
        <v>4688</v>
      </c>
      <c r="Q1032" s="7" t="s">
        <v>2066</v>
      </c>
      <c r="R1032" s="7"/>
      <c r="U1032" s="7">
        <v>8.34</v>
      </c>
      <c r="V1032" s="7" t="s">
        <v>4687</v>
      </c>
      <c r="AA1032" s="19">
        <v>10982.5</v>
      </c>
      <c r="AF1032" s="38">
        <v>57</v>
      </c>
      <c r="AG1032" s="44">
        <v>10982.5</v>
      </c>
      <c r="AH1032" s="7" t="str">
        <f t="shared" si="33"/>
        <v>yes</v>
      </c>
      <c r="AI1032" s="7"/>
      <c r="AJ1032" s="7"/>
      <c r="AL1032" t="s">
        <v>4709</v>
      </c>
      <c r="AM1032" s="19">
        <v>10982.5</v>
      </c>
      <c r="AT1032" s="7" t="s">
        <v>4709</v>
      </c>
      <c r="AU1032" s="47">
        <v>4047.94</v>
      </c>
      <c r="AV1032" s="7"/>
      <c r="AW1032" s="7"/>
      <c r="BD1032" s="7">
        <v>0</v>
      </c>
      <c r="BE1032" s="44">
        <v>10982.5</v>
      </c>
      <c r="BF1032" s="7"/>
      <c r="BG1032" s="47"/>
      <c r="BH1032" s="7"/>
      <c r="BJ1032" s="38">
        <v>57</v>
      </c>
      <c r="BK1032" s="7">
        <v>0</v>
      </c>
      <c r="BL1032" s="7" t="str">
        <f t="shared" si="32"/>
        <v>no</v>
      </c>
      <c r="BM1032" s="7">
        <v>0</v>
      </c>
      <c r="BN1032" s="7"/>
    </row>
    <row r="1033" ht="15.6" spans="2:66">
      <c r="B1033" s="24" t="s">
        <v>2064</v>
      </c>
      <c r="G1033" s="7" t="s">
        <v>4687</v>
      </c>
      <c r="K1033" s="18" t="s">
        <v>4687</v>
      </c>
      <c r="N1033" s="7" t="s">
        <v>4688</v>
      </c>
      <c r="Q1033" s="7" t="s">
        <v>2068</v>
      </c>
      <c r="R1033" s="7"/>
      <c r="U1033" s="7">
        <v>7.41</v>
      </c>
      <c r="V1033" s="7" t="s">
        <v>4687</v>
      </c>
      <c r="AA1033" s="19">
        <v>10977.21</v>
      </c>
      <c r="AF1033" s="38">
        <v>53</v>
      </c>
      <c r="AG1033" s="44">
        <v>10977.21</v>
      </c>
      <c r="AH1033" s="7" t="str">
        <f t="shared" si="33"/>
        <v>yes</v>
      </c>
      <c r="AI1033" s="7"/>
      <c r="AJ1033" s="7"/>
      <c r="AL1033" t="s">
        <v>4709</v>
      </c>
      <c r="AM1033" s="19">
        <v>10977.21</v>
      </c>
      <c r="AT1033" s="7" t="s">
        <v>4709</v>
      </c>
      <c r="AU1033" s="47">
        <v>4039.9</v>
      </c>
      <c r="AV1033" s="7"/>
      <c r="AW1033" s="7"/>
      <c r="BD1033" s="7">
        <v>3</v>
      </c>
      <c r="BE1033" s="44">
        <v>10977.21</v>
      </c>
      <c r="BF1033" s="7"/>
      <c r="BG1033" s="47"/>
      <c r="BH1033" s="7"/>
      <c r="BJ1033" s="38">
        <v>53</v>
      </c>
      <c r="BK1033" s="7">
        <v>1</v>
      </c>
      <c r="BL1033" s="7" t="str">
        <f t="shared" si="32"/>
        <v>no</v>
      </c>
      <c r="BM1033" s="7">
        <v>0</v>
      </c>
      <c r="BN1033" s="7"/>
    </row>
    <row r="1034" ht="15.6" spans="2:66">
      <c r="B1034" s="24" t="s">
        <v>2066</v>
      </c>
      <c r="G1034" s="7" t="s">
        <v>4687</v>
      </c>
      <c r="K1034" s="18" t="s">
        <v>4687</v>
      </c>
      <c r="N1034" s="7" t="s">
        <v>4688</v>
      </c>
      <c r="Q1034" s="7" t="s">
        <v>2070</v>
      </c>
      <c r="R1034" s="7"/>
      <c r="U1034" s="7">
        <v>4.31</v>
      </c>
      <c r="V1034" s="7" t="s">
        <v>4687</v>
      </c>
      <c r="AA1034" s="19">
        <v>10976.25</v>
      </c>
      <c r="AF1034" s="38">
        <v>54</v>
      </c>
      <c r="AG1034" s="44">
        <v>10976.25</v>
      </c>
      <c r="AH1034" s="7" t="str">
        <f t="shared" si="33"/>
        <v>yes</v>
      </c>
      <c r="AI1034" s="7"/>
      <c r="AJ1034" s="7"/>
      <c r="AL1034" t="s">
        <v>4710</v>
      </c>
      <c r="AM1034" s="19">
        <v>10976.25</v>
      </c>
      <c r="AT1034" s="7" t="s">
        <v>4709</v>
      </c>
      <c r="AU1034" s="47">
        <v>4038.41</v>
      </c>
      <c r="AV1034" s="7"/>
      <c r="AW1034" s="7"/>
      <c r="BD1034" s="7">
        <v>2</v>
      </c>
      <c r="BE1034" s="44">
        <v>10976.25</v>
      </c>
      <c r="BF1034" s="7"/>
      <c r="BG1034" s="47"/>
      <c r="BH1034" s="7"/>
      <c r="BJ1034" s="38">
        <v>54</v>
      </c>
      <c r="BK1034" s="7">
        <v>1</v>
      </c>
      <c r="BL1034" s="7" t="str">
        <f t="shared" si="32"/>
        <v>no</v>
      </c>
      <c r="BM1034" s="7">
        <v>0</v>
      </c>
      <c r="BN1034" s="7"/>
    </row>
    <row r="1035" ht="15.6" spans="2:66">
      <c r="B1035" s="24" t="s">
        <v>2068</v>
      </c>
      <c r="G1035" s="7" t="s">
        <v>4687</v>
      </c>
      <c r="K1035" s="18" t="s">
        <v>4687</v>
      </c>
      <c r="N1035" s="7" t="s">
        <v>4688</v>
      </c>
      <c r="Q1035" s="7" t="s">
        <v>2072</v>
      </c>
      <c r="R1035" s="7"/>
      <c r="U1035" s="7">
        <v>10.83</v>
      </c>
      <c r="V1035" s="7" t="s">
        <v>4687</v>
      </c>
      <c r="AA1035" s="19">
        <v>10965.45</v>
      </c>
      <c r="AF1035" s="38">
        <v>54</v>
      </c>
      <c r="AG1035" s="44">
        <v>10965.45</v>
      </c>
      <c r="AH1035" s="7" t="str">
        <f t="shared" si="33"/>
        <v>yes</v>
      </c>
      <c r="AI1035" s="7"/>
      <c r="AJ1035" s="7"/>
      <c r="AL1035" t="s">
        <v>4710</v>
      </c>
      <c r="AM1035" s="19">
        <v>10965.45</v>
      </c>
      <c r="AT1035" s="7" t="s">
        <v>4709</v>
      </c>
      <c r="AU1035" s="47">
        <v>4005.42</v>
      </c>
      <c r="AV1035" s="7"/>
      <c r="AW1035" s="7"/>
      <c r="BD1035" s="7">
        <v>1</v>
      </c>
      <c r="BE1035" s="44">
        <v>10965.45</v>
      </c>
      <c r="BF1035" s="7"/>
      <c r="BG1035" s="47"/>
      <c r="BH1035" s="7"/>
      <c r="BJ1035" s="38">
        <v>54</v>
      </c>
      <c r="BK1035" s="7">
        <v>0</v>
      </c>
      <c r="BL1035" s="7" t="str">
        <f t="shared" si="32"/>
        <v>no</v>
      </c>
      <c r="BM1035" s="7">
        <v>0</v>
      </c>
      <c r="BN1035" s="7"/>
    </row>
    <row r="1036" ht="15.6" spans="2:66">
      <c r="B1036" s="24" t="s">
        <v>2070</v>
      </c>
      <c r="G1036" s="7" t="s">
        <v>4687</v>
      </c>
      <c r="K1036" s="18" t="s">
        <v>4687</v>
      </c>
      <c r="N1036" s="7" t="s">
        <v>4688</v>
      </c>
      <c r="Q1036" s="7" t="s">
        <v>2074</v>
      </c>
      <c r="R1036" s="7"/>
      <c r="U1036" s="7">
        <v>11.31</v>
      </c>
      <c r="V1036" s="7" t="s">
        <v>4687</v>
      </c>
      <c r="AA1036" s="19">
        <v>10959.69</v>
      </c>
      <c r="AF1036" s="38">
        <v>28</v>
      </c>
      <c r="AG1036" s="44">
        <v>10959.69</v>
      </c>
      <c r="AH1036" s="7" t="str">
        <f t="shared" si="33"/>
        <v>no</v>
      </c>
      <c r="AI1036" s="7"/>
      <c r="AJ1036" s="7"/>
      <c r="AL1036" t="s">
        <v>4710</v>
      </c>
      <c r="AM1036" s="19">
        <v>10959.69</v>
      </c>
      <c r="AT1036" s="7" t="s">
        <v>4709</v>
      </c>
      <c r="AU1036" s="47">
        <v>4002.36</v>
      </c>
      <c r="AV1036" s="7"/>
      <c r="AW1036" s="7"/>
      <c r="BD1036" s="7">
        <v>0</v>
      </c>
      <c r="BE1036" s="44">
        <v>10959.69</v>
      </c>
      <c r="BF1036" s="7"/>
      <c r="BG1036" s="47"/>
      <c r="BH1036" s="7"/>
      <c r="BJ1036" s="38">
        <v>28</v>
      </c>
      <c r="BK1036" s="7">
        <v>0</v>
      </c>
      <c r="BL1036" s="7" t="str">
        <f t="shared" si="32"/>
        <v>yes</v>
      </c>
      <c r="BM1036" s="7">
        <v>0</v>
      </c>
      <c r="BN1036" s="7"/>
    </row>
    <row r="1037" ht="15.6" spans="2:66">
      <c r="B1037" s="24" t="s">
        <v>2072</v>
      </c>
      <c r="G1037" s="7" t="s">
        <v>4687</v>
      </c>
      <c r="K1037" s="18" t="s">
        <v>4689</v>
      </c>
      <c r="N1037" s="7" t="s">
        <v>4688</v>
      </c>
      <c r="Q1037" s="7" t="s">
        <v>2076</v>
      </c>
      <c r="R1037" s="7"/>
      <c r="U1037" s="7">
        <v>11.81</v>
      </c>
      <c r="V1037" s="7" t="s">
        <v>4687</v>
      </c>
      <c r="AA1037" s="19">
        <v>10959.33</v>
      </c>
      <c r="AF1037" s="38">
        <v>51</v>
      </c>
      <c r="AG1037" s="44">
        <v>10959.33</v>
      </c>
      <c r="AH1037" s="7" t="str">
        <f t="shared" si="33"/>
        <v>yes</v>
      </c>
      <c r="AI1037" s="7"/>
      <c r="AJ1037" s="7"/>
      <c r="AL1037" t="s">
        <v>4709</v>
      </c>
      <c r="AM1037" s="19">
        <v>10959.33</v>
      </c>
      <c r="AT1037" s="7" t="s">
        <v>4709</v>
      </c>
      <c r="AU1037" s="47">
        <v>3994.18</v>
      </c>
      <c r="AV1037" s="7"/>
      <c r="AW1037" s="7"/>
      <c r="BD1037" s="7">
        <v>0</v>
      </c>
      <c r="BE1037" s="44">
        <v>10959.33</v>
      </c>
      <c r="BF1037" s="7"/>
      <c r="BG1037" s="47"/>
      <c r="BH1037" s="7"/>
      <c r="BJ1037" s="38">
        <v>51</v>
      </c>
      <c r="BK1037" s="7">
        <v>2</v>
      </c>
      <c r="BL1037" s="7" t="str">
        <f t="shared" si="32"/>
        <v>no</v>
      </c>
      <c r="BM1037" s="7">
        <v>0</v>
      </c>
      <c r="BN1037" s="7"/>
    </row>
    <row r="1038" ht="15.6" spans="2:66">
      <c r="B1038" s="24" t="s">
        <v>2074</v>
      </c>
      <c r="G1038" s="7" t="s">
        <v>4687</v>
      </c>
      <c r="K1038" s="18" t="s">
        <v>4689</v>
      </c>
      <c r="N1038" s="7">
        <v>2</v>
      </c>
      <c r="Q1038" s="7" t="s">
        <v>2078</v>
      </c>
      <c r="R1038" s="7"/>
      <c r="U1038" s="7">
        <v>8.26</v>
      </c>
      <c r="V1038" s="7" t="s">
        <v>4687</v>
      </c>
      <c r="AA1038" s="19">
        <v>10942.13</v>
      </c>
      <c r="AF1038" s="38">
        <v>54</v>
      </c>
      <c r="AG1038" s="44">
        <v>10942.13</v>
      </c>
      <c r="AH1038" s="7" t="str">
        <f t="shared" si="33"/>
        <v>yes</v>
      </c>
      <c r="AI1038" s="7"/>
      <c r="AJ1038" s="7"/>
      <c r="AL1038" t="s">
        <v>4710</v>
      </c>
      <c r="AM1038" s="19">
        <v>10942.13</v>
      </c>
      <c r="AT1038" s="7" t="s">
        <v>4709</v>
      </c>
      <c r="AU1038" s="47">
        <v>3989.84</v>
      </c>
      <c r="AV1038" s="7"/>
      <c r="AW1038" s="7"/>
      <c r="BD1038" s="7">
        <v>0</v>
      </c>
      <c r="BE1038" s="44">
        <v>10942.13</v>
      </c>
      <c r="BF1038" s="7"/>
      <c r="BG1038" s="47"/>
      <c r="BH1038" s="7"/>
      <c r="BJ1038" s="38">
        <v>54</v>
      </c>
      <c r="BK1038" s="7">
        <v>1</v>
      </c>
      <c r="BL1038" s="7" t="str">
        <f t="shared" si="32"/>
        <v>no</v>
      </c>
      <c r="BM1038" s="7">
        <v>0</v>
      </c>
      <c r="BN1038" s="7"/>
    </row>
    <row r="1039" ht="15.6" spans="2:66">
      <c r="B1039" s="24" t="s">
        <v>2076</v>
      </c>
      <c r="G1039" s="7" t="s">
        <v>4687</v>
      </c>
      <c r="K1039" s="18" t="s">
        <v>4689</v>
      </c>
      <c r="N1039" s="7">
        <v>2</v>
      </c>
      <c r="Q1039" s="7" t="s">
        <v>2080</v>
      </c>
      <c r="R1039" s="7"/>
      <c r="U1039" s="7">
        <v>10.74</v>
      </c>
      <c r="V1039" s="7" t="s">
        <v>4687</v>
      </c>
      <c r="AA1039" s="19">
        <v>10928.85</v>
      </c>
      <c r="AF1039" s="38">
        <v>55</v>
      </c>
      <c r="AG1039" s="44">
        <v>10928.85</v>
      </c>
      <c r="AH1039" s="7" t="str">
        <f t="shared" si="33"/>
        <v>yes</v>
      </c>
      <c r="AI1039" s="7"/>
      <c r="AJ1039" s="7"/>
      <c r="AL1039" t="s">
        <v>4710</v>
      </c>
      <c r="AM1039" s="19">
        <v>10928.85</v>
      </c>
      <c r="AT1039" s="7" t="s">
        <v>4709</v>
      </c>
      <c r="AU1039" s="47">
        <v>3987.93</v>
      </c>
      <c r="AV1039" s="7"/>
      <c r="AW1039" s="7"/>
      <c r="BD1039" s="7">
        <v>0</v>
      </c>
      <c r="BE1039" s="44">
        <v>10928.85</v>
      </c>
      <c r="BF1039" s="7"/>
      <c r="BG1039" s="47"/>
      <c r="BH1039" s="7"/>
      <c r="BJ1039" s="38">
        <v>55</v>
      </c>
      <c r="BK1039" s="7">
        <v>1</v>
      </c>
      <c r="BL1039" s="7" t="str">
        <f t="shared" si="32"/>
        <v>no</v>
      </c>
      <c r="BM1039" s="7">
        <v>0</v>
      </c>
      <c r="BN1039" s="7"/>
    </row>
    <row r="1040" ht="15.6" spans="2:66">
      <c r="B1040" s="24" t="s">
        <v>2078</v>
      </c>
      <c r="G1040" s="7" t="s">
        <v>4687</v>
      </c>
      <c r="K1040" s="18" t="s">
        <v>4689</v>
      </c>
      <c r="N1040" s="7" t="s">
        <v>4688</v>
      </c>
      <c r="Q1040" s="7" t="s">
        <v>2082</v>
      </c>
      <c r="R1040" s="7"/>
      <c r="U1040" s="7">
        <v>7.69</v>
      </c>
      <c r="V1040" s="7" t="s">
        <v>4687</v>
      </c>
      <c r="AA1040" s="19">
        <v>10923.93</v>
      </c>
      <c r="AF1040" s="38">
        <v>52</v>
      </c>
      <c r="AG1040" s="44">
        <v>10923.93</v>
      </c>
      <c r="AH1040" s="7" t="str">
        <f t="shared" si="33"/>
        <v>yes</v>
      </c>
      <c r="AI1040" s="7"/>
      <c r="AJ1040" s="7"/>
      <c r="AL1040" t="s">
        <v>4709</v>
      </c>
      <c r="AM1040" s="19">
        <v>10923.93</v>
      </c>
      <c r="AT1040" s="7" t="s">
        <v>4709</v>
      </c>
      <c r="AU1040" s="47">
        <v>3981.98</v>
      </c>
      <c r="AV1040" s="7"/>
      <c r="AW1040" s="7"/>
      <c r="BD1040" s="7">
        <v>3</v>
      </c>
      <c r="BE1040" s="44">
        <v>10923.93</v>
      </c>
      <c r="BF1040" s="7"/>
      <c r="BG1040" s="47"/>
      <c r="BH1040" s="7"/>
      <c r="BJ1040" s="38">
        <v>52</v>
      </c>
      <c r="BK1040" s="7">
        <v>2</v>
      </c>
      <c r="BL1040" s="7" t="str">
        <f t="shared" si="32"/>
        <v>no</v>
      </c>
      <c r="BM1040" s="7">
        <v>0</v>
      </c>
      <c r="BN1040" s="7"/>
    </row>
    <row r="1041" ht="15.6" spans="2:66">
      <c r="B1041" s="24" t="s">
        <v>2080</v>
      </c>
      <c r="G1041" s="7" t="s">
        <v>4687</v>
      </c>
      <c r="K1041" s="18" t="s">
        <v>4687</v>
      </c>
      <c r="N1041" s="7" t="s">
        <v>4688</v>
      </c>
      <c r="Q1041" s="7" t="s">
        <v>2084</v>
      </c>
      <c r="R1041" s="7"/>
      <c r="U1041" s="7">
        <v>4.84</v>
      </c>
      <c r="V1041" s="7" t="s">
        <v>4687</v>
      </c>
      <c r="AA1041" s="19">
        <v>10886.66</v>
      </c>
      <c r="AF1041" s="38">
        <v>52</v>
      </c>
      <c r="AG1041" s="44">
        <v>10886.66</v>
      </c>
      <c r="AH1041" s="7" t="str">
        <f t="shared" si="33"/>
        <v>yes</v>
      </c>
      <c r="AI1041" s="7"/>
      <c r="AJ1041" s="7"/>
      <c r="AL1041" t="s">
        <v>4709</v>
      </c>
      <c r="AM1041" s="19">
        <v>10886.66</v>
      </c>
      <c r="AT1041" s="7" t="s">
        <v>4709</v>
      </c>
      <c r="AU1041" s="47">
        <v>3972.92</v>
      </c>
      <c r="AV1041" s="7"/>
      <c r="AW1041" s="7"/>
      <c r="BD1041" s="7">
        <v>0</v>
      </c>
      <c r="BE1041" s="44">
        <v>10886.66</v>
      </c>
      <c r="BF1041" s="7"/>
      <c r="BG1041" s="47"/>
      <c r="BH1041" s="7"/>
      <c r="BJ1041" s="38">
        <v>52</v>
      </c>
      <c r="BK1041" s="7">
        <v>1</v>
      </c>
      <c r="BL1041" s="7" t="str">
        <f t="shared" si="32"/>
        <v>no</v>
      </c>
      <c r="BM1041" s="7">
        <v>0</v>
      </c>
      <c r="BN1041" s="7"/>
    </row>
    <row r="1042" ht="15.6" spans="2:66">
      <c r="B1042" s="24" t="s">
        <v>2082</v>
      </c>
      <c r="G1042" s="7" t="s">
        <v>4687</v>
      </c>
      <c r="K1042" s="18" t="s">
        <v>4689</v>
      </c>
      <c r="N1042" s="7" t="s">
        <v>4688</v>
      </c>
      <c r="Q1042" s="7" t="s">
        <v>2086</v>
      </c>
      <c r="R1042" s="7"/>
      <c r="U1042" s="7">
        <v>9.77</v>
      </c>
      <c r="V1042" s="7" t="s">
        <v>4687</v>
      </c>
      <c r="AA1042" s="19">
        <v>10848.13</v>
      </c>
      <c r="AF1042" s="38">
        <v>55</v>
      </c>
      <c r="AG1042" s="44">
        <v>10848.13</v>
      </c>
      <c r="AH1042" s="7" t="str">
        <f t="shared" si="33"/>
        <v>yes</v>
      </c>
      <c r="AI1042" s="7"/>
      <c r="AJ1042" s="7"/>
      <c r="AL1042" t="s">
        <v>4709</v>
      </c>
      <c r="AM1042" s="19">
        <v>10848.13</v>
      </c>
      <c r="AT1042" s="7" t="s">
        <v>4709</v>
      </c>
      <c r="AU1042" s="47">
        <v>3956.07</v>
      </c>
      <c r="AV1042" s="7"/>
      <c r="AW1042" s="7"/>
      <c r="BD1042" s="7">
        <v>0</v>
      </c>
      <c r="BE1042" s="44">
        <v>10848.13</v>
      </c>
      <c r="BF1042" s="7"/>
      <c r="BG1042" s="47"/>
      <c r="BH1042" s="7"/>
      <c r="BJ1042" s="38">
        <v>55</v>
      </c>
      <c r="BK1042" s="7">
        <v>0</v>
      </c>
      <c r="BL1042" s="7" t="str">
        <f t="shared" si="32"/>
        <v>no</v>
      </c>
      <c r="BM1042" s="7">
        <v>0</v>
      </c>
      <c r="BN1042" s="7"/>
    </row>
    <row r="1043" ht="15.6" spans="2:66">
      <c r="B1043" s="24" t="s">
        <v>2084</v>
      </c>
      <c r="G1043" s="7" t="s">
        <v>4687</v>
      </c>
      <c r="K1043" s="18" t="s">
        <v>4687</v>
      </c>
      <c r="N1043" s="7" t="s">
        <v>4688</v>
      </c>
      <c r="Q1043" s="7" t="s">
        <v>2088</v>
      </c>
      <c r="R1043" s="7"/>
      <c r="U1043" s="7">
        <v>5.84</v>
      </c>
      <c r="V1043" s="7" t="s">
        <v>4687</v>
      </c>
      <c r="AA1043" s="19">
        <v>10825.25</v>
      </c>
      <c r="AF1043" s="38">
        <v>23</v>
      </c>
      <c r="AG1043" s="44">
        <v>10825.25</v>
      </c>
      <c r="AH1043" s="7" t="str">
        <f t="shared" si="33"/>
        <v>no</v>
      </c>
      <c r="AI1043" s="7"/>
      <c r="AJ1043" s="7"/>
      <c r="AL1043" t="s">
        <v>4709</v>
      </c>
      <c r="AM1043" s="19">
        <v>10825.25</v>
      </c>
      <c r="AT1043" s="7" t="s">
        <v>4709</v>
      </c>
      <c r="AU1043" s="47">
        <v>3955.98</v>
      </c>
      <c r="AV1043" s="7"/>
      <c r="AW1043" s="7"/>
      <c r="BD1043" s="7">
        <v>0</v>
      </c>
      <c r="BE1043" s="44">
        <v>10825.25</v>
      </c>
      <c r="BF1043" s="7"/>
      <c r="BG1043" s="47"/>
      <c r="BH1043" s="7"/>
      <c r="BJ1043" s="38">
        <v>23</v>
      </c>
      <c r="BK1043" s="7">
        <v>0</v>
      </c>
      <c r="BL1043" s="7" t="str">
        <f t="shared" si="32"/>
        <v>yes</v>
      </c>
      <c r="BM1043" s="7">
        <v>0</v>
      </c>
      <c r="BN1043" s="7"/>
    </row>
    <row r="1044" ht="15.6" spans="2:66">
      <c r="B1044" s="24" t="s">
        <v>2086</v>
      </c>
      <c r="G1044" s="7" t="s">
        <v>4687</v>
      </c>
      <c r="K1044" s="18" t="s">
        <v>4689</v>
      </c>
      <c r="N1044" s="7">
        <v>1</v>
      </c>
      <c r="Q1044" s="7" t="s">
        <v>2090</v>
      </c>
      <c r="R1044" s="7"/>
      <c r="U1044" s="7">
        <v>8.7</v>
      </c>
      <c r="V1044" s="7" t="s">
        <v>4687</v>
      </c>
      <c r="AA1044" s="19">
        <v>10807.49</v>
      </c>
      <c r="AF1044" s="38">
        <v>55</v>
      </c>
      <c r="AG1044" s="44">
        <v>10807.49</v>
      </c>
      <c r="AH1044" s="7" t="str">
        <f t="shared" si="33"/>
        <v>yes</v>
      </c>
      <c r="AI1044" s="7"/>
      <c r="AJ1044" s="7"/>
      <c r="AL1044" t="s">
        <v>4709</v>
      </c>
      <c r="AM1044" s="19">
        <v>10807.49</v>
      </c>
      <c r="AT1044" s="7" t="s">
        <v>4709</v>
      </c>
      <c r="AU1044" s="47">
        <v>3947.41</v>
      </c>
      <c r="AV1044" s="7"/>
      <c r="AW1044" s="7"/>
      <c r="BD1044" s="7">
        <v>2</v>
      </c>
      <c r="BE1044" s="44">
        <v>10807.49</v>
      </c>
      <c r="BF1044" s="7"/>
      <c r="BG1044" s="47"/>
      <c r="BH1044" s="7"/>
      <c r="BJ1044" s="38">
        <v>55</v>
      </c>
      <c r="BK1044" s="7">
        <v>1</v>
      </c>
      <c r="BL1044" s="7" t="str">
        <f t="shared" si="32"/>
        <v>no</v>
      </c>
      <c r="BM1044" s="7">
        <v>0</v>
      </c>
      <c r="BN1044" s="7"/>
    </row>
    <row r="1045" ht="15.6" spans="2:66">
      <c r="B1045" s="24" t="s">
        <v>2088</v>
      </c>
      <c r="G1045" s="7" t="s">
        <v>4687</v>
      </c>
      <c r="K1045" s="18" t="s">
        <v>4687</v>
      </c>
      <c r="N1045" s="7" t="s">
        <v>4688</v>
      </c>
      <c r="Q1045" s="7" t="s">
        <v>2092</v>
      </c>
      <c r="R1045" s="7"/>
      <c r="U1045" s="7">
        <v>10.79</v>
      </c>
      <c r="V1045" s="7" t="s">
        <v>4687</v>
      </c>
      <c r="AA1045" s="19">
        <v>10806.84</v>
      </c>
      <c r="AF1045" s="38">
        <v>33</v>
      </c>
      <c r="AG1045" s="44">
        <v>10806.84</v>
      </c>
      <c r="AH1045" s="7" t="str">
        <f t="shared" si="33"/>
        <v>no</v>
      </c>
      <c r="AI1045" s="7"/>
      <c r="AJ1045" s="7"/>
      <c r="AL1045" t="s">
        <v>4709</v>
      </c>
      <c r="AM1045" s="19">
        <v>10806.84</v>
      </c>
      <c r="AT1045" s="7" t="s">
        <v>4709</v>
      </c>
      <c r="AU1045" s="47">
        <v>3943.6</v>
      </c>
      <c r="AV1045" s="7"/>
      <c r="AW1045" s="7"/>
      <c r="BD1045" s="7">
        <v>2</v>
      </c>
      <c r="BE1045" s="44">
        <v>10806.84</v>
      </c>
      <c r="BF1045" s="7"/>
      <c r="BG1045" s="47"/>
      <c r="BH1045" s="7"/>
      <c r="BJ1045" s="38">
        <v>33</v>
      </c>
      <c r="BK1045" s="7">
        <v>3</v>
      </c>
      <c r="BL1045" s="7" t="str">
        <f t="shared" si="32"/>
        <v>yes</v>
      </c>
      <c r="BM1045" s="7">
        <v>0</v>
      </c>
      <c r="BN1045" s="7"/>
    </row>
    <row r="1046" ht="15.6" spans="2:66">
      <c r="B1046" s="24" t="s">
        <v>2090</v>
      </c>
      <c r="G1046" s="7" t="s">
        <v>4687</v>
      </c>
      <c r="K1046" s="18" t="s">
        <v>4687</v>
      </c>
      <c r="N1046" s="7">
        <v>1</v>
      </c>
      <c r="Q1046" s="7" t="s">
        <v>2094</v>
      </c>
      <c r="R1046" s="7"/>
      <c r="U1046" s="7">
        <v>4.32</v>
      </c>
      <c r="V1046" s="7" t="s">
        <v>4687</v>
      </c>
      <c r="AA1046" s="19">
        <v>10797.34</v>
      </c>
      <c r="AF1046" s="38">
        <v>36</v>
      </c>
      <c r="AG1046" s="44">
        <v>10797.34</v>
      </c>
      <c r="AH1046" s="7" t="str">
        <f t="shared" si="33"/>
        <v>no</v>
      </c>
      <c r="AI1046" s="7"/>
      <c r="AJ1046" s="7"/>
      <c r="AL1046" t="s">
        <v>4709</v>
      </c>
      <c r="AM1046" s="19">
        <v>10797.34</v>
      </c>
      <c r="AT1046" s="7" t="s">
        <v>4709</v>
      </c>
      <c r="AU1046" s="47">
        <v>3931.51</v>
      </c>
      <c r="AV1046" s="7"/>
      <c r="AW1046" s="7"/>
      <c r="BD1046" s="7">
        <v>2</v>
      </c>
      <c r="BE1046" s="44">
        <v>10797.34</v>
      </c>
      <c r="BF1046" s="7"/>
      <c r="BG1046" s="47"/>
      <c r="BH1046" s="7"/>
      <c r="BJ1046" s="38">
        <v>36</v>
      </c>
      <c r="BK1046" s="7">
        <v>3</v>
      </c>
      <c r="BL1046" s="7" t="str">
        <f t="shared" si="32"/>
        <v>yes</v>
      </c>
      <c r="BM1046" s="7">
        <v>0</v>
      </c>
      <c r="BN1046" s="7"/>
    </row>
    <row r="1047" ht="15.6" spans="2:66">
      <c r="B1047" s="24" t="s">
        <v>2092</v>
      </c>
      <c r="G1047" s="7" t="s">
        <v>4687</v>
      </c>
      <c r="K1047" s="18" t="s">
        <v>4689</v>
      </c>
      <c r="N1047" s="7" t="s">
        <v>4688</v>
      </c>
      <c r="Q1047" s="7" t="s">
        <v>2096</v>
      </c>
      <c r="R1047" s="7"/>
      <c r="U1047" s="7">
        <v>7.19</v>
      </c>
      <c r="V1047" s="7" t="s">
        <v>4687</v>
      </c>
      <c r="AA1047" s="19">
        <v>10796.35</v>
      </c>
      <c r="AF1047" s="38">
        <v>48</v>
      </c>
      <c r="AG1047" s="44">
        <v>10796.35</v>
      </c>
      <c r="AH1047" s="7" t="str">
        <f t="shared" si="33"/>
        <v>no</v>
      </c>
      <c r="AI1047" s="7"/>
      <c r="AJ1047" s="7"/>
      <c r="AL1047" t="s">
        <v>4709</v>
      </c>
      <c r="AM1047" s="19">
        <v>10796.35</v>
      </c>
      <c r="AT1047" s="7" t="s">
        <v>4709</v>
      </c>
      <c r="AU1047" s="47">
        <v>3925.76</v>
      </c>
      <c r="AV1047" s="7"/>
      <c r="AW1047" s="7"/>
      <c r="BD1047" s="7">
        <v>3</v>
      </c>
      <c r="BE1047" s="44">
        <v>10796.35</v>
      </c>
      <c r="BF1047" s="7"/>
      <c r="BG1047" s="47"/>
      <c r="BH1047" s="7"/>
      <c r="BJ1047" s="38">
        <v>48</v>
      </c>
      <c r="BK1047" s="7">
        <v>4</v>
      </c>
      <c r="BL1047" s="7" t="str">
        <f t="shared" si="32"/>
        <v>no</v>
      </c>
      <c r="BM1047" s="7">
        <v>0</v>
      </c>
      <c r="BN1047" s="7"/>
    </row>
    <row r="1048" ht="15.6" spans="2:66">
      <c r="B1048" s="24" t="s">
        <v>2094</v>
      </c>
      <c r="G1048" s="7" t="s">
        <v>4687</v>
      </c>
      <c r="K1048" s="18" t="s">
        <v>4689</v>
      </c>
      <c r="N1048" s="7" t="s">
        <v>4688</v>
      </c>
      <c r="Q1048" s="7" t="s">
        <v>2098</v>
      </c>
      <c r="R1048" s="7"/>
      <c r="U1048" s="7">
        <v>11.94</v>
      </c>
      <c r="V1048" s="7" t="s">
        <v>4687</v>
      </c>
      <c r="AA1048" s="19">
        <v>10795.94</v>
      </c>
      <c r="AF1048" s="38">
        <v>30</v>
      </c>
      <c r="AG1048" s="44">
        <v>10795.94</v>
      </c>
      <c r="AH1048" s="7" t="str">
        <f t="shared" si="33"/>
        <v>no</v>
      </c>
      <c r="AI1048" s="7"/>
      <c r="AJ1048" s="7"/>
      <c r="AL1048" t="s">
        <v>4709</v>
      </c>
      <c r="AM1048" s="19">
        <v>10795.94</v>
      </c>
      <c r="AT1048" s="7" t="s">
        <v>4709</v>
      </c>
      <c r="AU1048" s="47">
        <v>3910.44</v>
      </c>
      <c r="AV1048" s="7"/>
      <c r="AW1048" s="7"/>
      <c r="BD1048" s="7">
        <v>2</v>
      </c>
      <c r="BE1048" s="44">
        <v>10795.94</v>
      </c>
      <c r="BF1048" s="7"/>
      <c r="BG1048" s="47"/>
      <c r="BH1048" s="7"/>
      <c r="BJ1048" s="38">
        <v>30</v>
      </c>
      <c r="BK1048" s="7">
        <v>0</v>
      </c>
      <c r="BL1048" s="7" t="str">
        <f t="shared" si="32"/>
        <v>yes</v>
      </c>
      <c r="BM1048" s="7">
        <v>0</v>
      </c>
      <c r="BN1048" s="7"/>
    </row>
    <row r="1049" ht="15.6" spans="2:66">
      <c r="B1049" s="24" t="s">
        <v>2096</v>
      </c>
      <c r="G1049" s="7" t="s">
        <v>4687</v>
      </c>
      <c r="K1049" s="18" t="s">
        <v>4687</v>
      </c>
      <c r="N1049" s="7">
        <v>2</v>
      </c>
      <c r="Q1049" s="7" t="s">
        <v>2100</v>
      </c>
      <c r="R1049" s="7"/>
      <c r="U1049" s="7">
        <v>5.56</v>
      </c>
      <c r="V1049" s="7" t="s">
        <v>4687</v>
      </c>
      <c r="AA1049" s="19">
        <v>10791.96</v>
      </c>
      <c r="AF1049" s="38">
        <v>55</v>
      </c>
      <c r="AG1049" s="44">
        <v>10791.96</v>
      </c>
      <c r="AH1049" s="7" t="str">
        <f t="shared" si="33"/>
        <v>yes</v>
      </c>
      <c r="AI1049" s="7"/>
      <c r="AJ1049" s="7"/>
      <c r="AL1049" t="s">
        <v>4709</v>
      </c>
      <c r="AM1049" s="19">
        <v>10791.96</v>
      </c>
      <c r="AT1049" s="7" t="s">
        <v>4709</v>
      </c>
      <c r="AU1049" s="47">
        <v>3902.07</v>
      </c>
      <c r="AV1049" s="7"/>
      <c r="AW1049" s="7"/>
      <c r="BD1049" s="7">
        <v>0</v>
      </c>
      <c r="BE1049" s="44">
        <v>10791.96</v>
      </c>
      <c r="BF1049" s="7"/>
      <c r="BG1049" s="47"/>
      <c r="BH1049" s="7"/>
      <c r="BJ1049" s="38">
        <v>55</v>
      </c>
      <c r="BK1049" s="7">
        <v>0</v>
      </c>
      <c r="BL1049" s="7" t="str">
        <f t="shared" si="32"/>
        <v>no</v>
      </c>
      <c r="BM1049" s="7">
        <v>0</v>
      </c>
      <c r="BN1049" s="7"/>
    </row>
    <row r="1050" ht="15.6" spans="2:66">
      <c r="B1050" s="24" t="s">
        <v>2098</v>
      </c>
      <c r="G1050" s="7" t="s">
        <v>4687</v>
      </c>
      <c r="K1050" s="18" t="s">
        <v>4689</v>
      </c>
      <c r="N1050" s="7" t="s">
        <v>4688</v>
      </c>
      <c r="Q1050" s="7" t="s">
        <v>2102</v>
      </c>
      <c r="R1050" s="7"/>
      <c r="U1050" s="7">
        <v>5.64</v>
      </c>
      <c r="V1050" s="7" t="s">
        <v>4687</v>
      </c>
      <c r="AA1050" s="19">
        <v>10769.75</v>
      </c>
      <c r="AF1050" s="38">
        <v>55</v>
      </c>
      <c r="AG1050" s="44">
        <v>10769.75</v>
      </c>
      <c r="AH1050" s="7" t="str">
        <f t="shared" si="33"/>
        <v>yes</v>
      </c>
      <c r="AI1050" s="7"/>
      <c r="AJ1050" s="7"/>
      <c r="AL1050" t="s">
        <v>4709</v>
      </c>
      <c r="AM1050" s="19">
        <v>10769.75</v>
      </c>
      <c r="AT1050" s="7" t="s">
        <v>4709</v>
      </c>
      <c r="AU1050" s="47">
        <v>3898.35</v>
      </c>
      <c r="AV1050" s="7"/>
      <c r="AW1050" s="7"/>
      <c r="BD1050" s="7">
        <v>3</v>
      </c>
      <c r="BE1050" s="44">
        <v>10769.75</v>
      </c>
      <c r="BF1050" s="7"/>
      <c r="BG1050" s="47"/>
      <c r="BH1050" s="7"/>
      <c r="BJ1050" s="38">
        <v>55</v>
      </c>
      <c r="BK1050" s="7">
        <v>0</v>
      </c>
      <c r="BL1050" s="7" t="str">
        <f t="shared" si="32"/>
        <v>no</v>
      </c>
      <c r="BM1050" s="7">
        <v>0</v>
      </c>
      <c r="BN1050" s="7"/>
    </row>
    <row r="1051" ht="15.6" spans="2:66">
      <c r="B1051" s="24" t="s">
        <v>2100</v>
      </c>
      <c r="G1051" s="7" t="s">
        <v>4687</v>
      </c>
      <c r="K1051" s="18" t="s">
        <v>4687</v>
      </c>
      <c r="N1051" s="7" t="s">
        <v>4688</v>
      </c>
      <c r="Q1051" s="7" t="s">
        <v>2104</v>
      </c>
      <c r="R1051" s="7"/>
      <c r="U1051" s="7">
        <v>4.65</v>
      </c>
      <c r="V1051" s="7" t="s">
        <v>4687</v>
      </c>
      <c r="AA1051" s="19">
        <v>10749.02</v>
      </c>
      <c r="AF1051" s="38">
        <v>50</v>
      </c>
      <c r="AG1051" s="44">
        <v>10749.02</v>
      </c>
      <c r="AH1051" s="7" t="str">
        <f t="shared" si="33"/>
        <v>no</v>
      </c>
      <c r="AI1051" s="7"/>
      <c r="AJ1051" s="7"/>
      <c r="AL1051" t="s">
        <v>4709</v>
      </c>
      <c r="AM1051" s="19">
        <v>10749.02</v>
      </c>
      <c r="AT1051" s="7" t="s">
        <v>4709</v>
      </c>
      <c r="AU1051" s="47">
        <v>3889.2</v>
      </c>
      <c r="AV1051" s="7"/>
      <c r="AW1051" s="7"/>
      <c r="BD1051" s="7">
        <v>1</v>
      </c>
      <c r="BE1051" s="44">
        <v>10749.02</v>
      </c>
      <c r="BF1051" s="7"/>
      <c r="BG1051" s="47"/>
      <c r="BH1051" s="7"/>
      <c r="BJ1051" s="38">
        <v>50</v>
      </c>
      <c r="BK1051" s="7">
        <v>3</v>
      </c>
      <c r="BL1051" s="7" t="str">
        <f t="shared" si="32"/>
        <v>no</v>
      </c>
      <c r="BM1051" s="7">
        <v>0</v>
      </c>
      <c r="BN1051" s="7"/>
    </row>
    <row r="1052" ht="15.6" spans="2:66">
      <c r="B1052" s="24" t="s">
        <v>2102</v>
      </c>
      <c r="G1052" s="7" t="s">
        <v>4687</v>
      </c>
      <c r="K1052" s="18" t="s">
        <v>4687</v>
      </c>
      <c r="N1052" s="7" t="s">
        <v>4688</v>
      </c>
      <c r="Q1052" s="7" t="s">
        <v>2106</v>
      </c>
      <c r="R1052" s="7"/>
      <c r="U1052" s="7">
        <v>9.05</v>
      </c>
      <c r="V1052" s="7" t="s">
        <v>4687</v>
      </c>
      <c r="AA1052" s="19">
        <v>10736.87</v>
      </c>
      <c r="AF1052" s="38">
        <v>46</v>
      </c>
      <c r="AG1052" s="44">
        <v>10736.87</v>
      </c>
      <c r="AH1052" s="7" t="str">
        <f t="shared" si="33"/>
        <v>no</v>
      </c>
      <c r="AI1052" s="7"/>
      <c r="AJ1052" s="7"/>
      <c r="AL1052" t="s">
        <v>4709</v>
      </c>
      <c r="AM1052" s="19">
        <v>10736.87</v>
      </c>
      <c r="AT1052" s="7" t="s">
        <v>4709</v>
      </c>
      <c r="AU1052" s="47">
        <v>3875.73</v>
      </c>
      <c r="AV1052" s="7"/>
      <c r="AW1052" s="7"/>
      <c r="BD1052" s="7">
        <v>1</v>
      </c>
      <c r="BE1052" s="44">
        <v>10736.87</v>
      </c>
      <c r="BF1052" s="7"/>
      <c r="BG1052" s="47"/>
      <c r="BH1052" s="7"/>
      <c r="BJ1052" s="38">
        <v>46</v>
      </c>
      <c r="BK1052" s="7">
        <v>2</v>
      </c>
      <c r="BL1052" s="7" t="str">
        <f t="shared" si="32"/>
        <v>no</v>
      </c>
      <c r="BM1052" s="7">
        <v>0</v>
      </c>
      <c r="BN1052" s="7"/>
    </row>
    <row r="1053" ht="15.6" spans="2:66">
      <c r="B1053" s="24" t="s">
        <v>2104</v>
      </c>
      <c r="G1053" s="7" t="s">
        <v>4687</v>
      </c>
      <c r="K1053" s="18" t="s">
        <v>4689</v>
      </c>
      <c r="N1053" s="7" t="s">
        <v>4688</v>
      </c>
      <c r="Q1053" s="7" t="s">
        <v>2108</v>
      </c>
      <c r="R1053" s="7"/>
      <c r="U1053" s="7">
        <v>4.52</v>
      </c>
      <c r="V1053" s="7" t="s">
        <v>4687</v>
      </c>
      <c r="AA1053" s="19">
        <v>10719.57</v>
      </c>
      <c r="AF1053" s="38">
        <v>45</v>
      </c>
      <c r="AG1053" s="44">
        <v>10719.57</v>
      </c>
      <c r="AH1053" s="7" t="str">
        <f t="shared" si="33"/>
        <v>no</v>
      </c>
      <c r="AI1053" s="7"/>
      <c r="AJ1053" s="7"/>
      <c r="AL1053" t="s">
        <v>4709</v>
      </c>
      <c r="AM1053" s="19">
        <v>10719.57</v>
      </c>
      <c r="AT1053" s="7" t="s">
        <v>4709</v>
      </c>
      <c r="AU1053" s="47">
        <v>3861.21</v>
      </c>
      <c r="AV1053" s="7"/>
      <c r="AW1053" s="7"/>
      <c r="BD1053" s="7">
        <v>1</v>
      </c>
      <c r="BE1053" s="44">
        <v>10719.57</v>
      </c>
      <c r="BF1053" s="7"/>
      <c r="BG1053" s="47"/>
      <c r="BH1053" s="7"/>
      <c r="BJ1053" s="38">
        <v>45</v>
      </c>
      <c r="BK1053" s="7">
        <v>2</v>
      </c>
      <c r="BL1053" s="7" t="str">
        <f t="shared" si="32"/>
        <v>no</v>
      </c>
      <c r="BM1053" s="7">
        <v>0</v>
      </c>
      <c r="BN1053" s="7"/>
    </row>
    <row r="1054" ht="15.6" spans="2:66">
      <c r="B1054" s="24" t="s">
        <v>2106</v>
      </c>
      <c r="G1054" s="7" t="s">
        <v>4687</v>
      </c>
      <c r="K1054" s="18" t="s">
        <v>4689</v>
      </c>
      <c r="N1054" s="7">
        <v>1</v>
      </c>
      <c r="Q1054" s="7" t="s">
        <v>2110</v>
      </c>
      <c r="R1054" s="7"/>
      <c r="U1054" s="7">
        <v>4.62</v>
      </c>
      <c r="V1054" s="7" t="s">
        <v>4687</v>
      </c>
      <c r="AA1054" s="19">
        <v>10713.64</v>
      </c>
      <c r="AF1054" s="38">
        <v>60</v>
      </c>
      <c r="AG1054" s="44">
        <v>10713.64</v>
      </c>
      <c r="AH1054" s="7" t="str">
        <f t="shared" si="33"/>
        <v>yes</v>
      </c>
      <c r="AI1054" s="7"/>
      <c r="AJ1054" s="7"/>
      <c r="AL1054" t="s">
        <v>4709</v>
      </c>
      <c r="AM1054" s="19">
        <v>10713.64</v>
      </c>
      <c r="AT1054" s="7" t="s">
        <v>4709</v>
      </c>
      <c r="AU1054" s="47">
        <v>3858.51</v>
      </c>
      <c r="AV1054" s="7"/>
      <c r="AW1054" s="7"/>
      <c r="BD1054" s="7">
        <v>1</v>
      </c>
      <c r="BE1054" s="44">
        <v>10713.64</v>
      </c>
      <c r="BF1054" s="7"/>
      <c r="BG1054" s="47"/>
      <c r="BH1054" s="7"/>
      <c r="BJ1054" s="38">
        <v>60</v>
      </c>
      <c r="BK1054" s="7">
        <v>0</v>
      </c>
      <c r="BL1054" s="7" t="str">
        <f t="shared" si="32"/>
        <v>no</v>
      </c>
      <c r="BM1054" s="7">
        <v>0</v>
      </c>
      <c r="BN1054" s="7"/>
    </row>
    <row r="1055" ht="15.6" spans="2:66">
      <c r="B1055" s="24" t="s">
        <v>2108</v>
      </c>
      <c r="G1055" s="7" t="s">
        <v>4687</v>
      </c>
      <c r="K1055" s="18" t="s">
        <v>4687</v>
      </c>
      <c r="N1055" s="7" t="s">
        <v>4688</v>
      </c>
      <c r="Q1055" s="7" t="s">
        <v>2112</v>
      </c>
      <c r="R1055" s="7"/>
      <c r="U1055" s="7">
        <v>5.87</v>
      </c>
      <c r="V1055" s="7" t="s">
        <v>4687</v>
      </c>
      <c r="AA1055" s="19">
        <v>10704.47</v>
      </c>
      <c r="AF1055" s="38">
        <v>46</v>
      </c>
      <c r="AG1055" s="44">
        <v>10704.47</v>
      </c>
      <c r="AH1055" s="7" t="str">
        <f t="shared" si="33"/>
        <v>no</v>
      </c>
      <c r="AI1055" s="7"/>
      <c r="AJ1055" s="7"/>
      <c r="AL1055" t="s">
        <v>4709</v>
      </c>
      <c r="AM1055" s="19">
        <v>10704.47</v>
      </c>
      <c r="AT1055" s="7" t="s">
        <v>4709</v>
      </c>
      <c r="AU1055" s="47">
        <v>3797.2</v>
      </c>
      <c r="AV1055" s="7"/>
      <c r="AW1055" s="7"/>
      <c r="BD1055" s="7">
        <v>3</v>
      </c>
      <c r="BE1055" s="44">
        <v>10704.47</v>
      </c>
      <c r="BF1055" s="7"/>
      <c r="BG1055" s="47"/>
      <c r="BH1055" s="7"/>
      <c r="BJ1055" s="38">
        <v>46</v>
      </c>
      <c r="BK1055" s="7">
        <v>2</v>
      </c>
      <c r="BL1055" s="7" t="str">
        <f t="shared" si="32"/>
        <v>no</v>
      </c>
      <c r="BM1055" s="7">
        <v>0</v>
      </c>
      <c r="BN1055" s="7"/>
    </row>
    <row r="1056" ht="15.6" spans="2:66">
      <c r="B1056" s="24" t="s">
        <v>2110</v>
      </c>
      <c r="G1056" s="7" t="s">
        <v>4687</v>
      </c>
      <c r="K1056" s="18" t="s">
        <v>4687</v>
      </c>
      <c r="N1056" s="7">
        <v>1</v>
      </c>
      <c r="Q1056" s="7" t="s">
        <v>2114</v>
      </c>
      <c r="R1056" s="7"/>
      <c r="U1056" s="7">
        <v>5.71</v>
      </c>
      <c r="V1056" s="7" t="s">
        <v>4687</v>
      </c>
      <c r="AA1056" s="19">
        <v>10702.64</v>
      </c>
      <c r="AF1056" s="38">
        <v>58</v>
      </c>
      <c r="AG1056" s="44">
        <v>10702.64</v>
      </c>
      <c r="AH1056" s="7" t="str">
        <f t="shared" si="33"/>
        <v>yes</v>
      </c>
      <c r="AI1056" s="7"/>
      <c r="AJ1056" s="7"/>
      <c r="AL1056" t="s">
        <v>4709</v>
      </c>
      <c r="AM1056" s="19">
        <v>10702.64</v>
      </c>
      <c r="AT1056" s="7" t="s">
        <v>4709</v>
      </c>
      <c r="AU1056" s="47">
        <v>3796.36</v>
      </c>
      <c r="AV1056" s="7"/>
      <c r="AW1056" s="7"/>
      <c r="BD1056" s="7">
        <v>1</v>
      </c>
      <c r="BE1056" s="44">
        <v>10702.64</v>
      </c>
      <c r="BF1056" s="7"/>
      <c r="BG1056" s="47"/>
      <c r="BH1056" s="7"/>
      <c r="BJ1056" s="38">
        <v>58</v>
      </c>
      <c r="BK1056" s="7">
        <v>0</v>
      </c>
      <c r="BL1056" s="7" t="str">
        <f t="shared" si="32"/>
        <v>no</v>
      </c>
      <c r="BM1056" s="7">
        <v>0</v>
      </c>
      <c r="BN1056" s="7"/>
    </row>
    <row r="1057" ht="15.6" spans="2:66">
      <c r="B1057" s="24" t="s">
        <v>2112</v>
      </c>
      <c r="G1057" s="7" t="s">
        <v>4687</v>
      </c>
      <c r="K1057" s="18" t="s">
        <v>4687</v>
      </c>
      <c r="N1057" s="7" t="s">
        <v>4688</v>
      </c>
      <c r="Q1057" s="7" t="s">
        <v>2116</v>
      </c>
      <c r="R1057" s="7"/>
      <c r="U1057" s="7">
        <v>9.08</v>
      </c>
      <c r="V1057" s="7" t="s">
        <v>4687</v>
      </c>
      <c r="AA1057" s="19">
        <v>10698.38</v>
      </c>
      <c r="AF1057" s="38">
        <v>32</v>
      </c>
      <c r="AG1057" s="44">
        <v>10698.38</v>
      </c>
      <c r="AH1057" s="7" t="str">
        <f t="shared" si="33"/>
        <v>no</v>
      </c>
      <c r="AI1057" s="7"/>
      <c r="AJ1057" s="7"/>
      <c r="AL1057" t="s">
        <v>4709</v>
      </c>
      <c r="AM1057" s="19">
        <v>10698.38</v>
      </c>
      <c r="AT1057" s="7" t="s">
        <v>4709</v>
      </c>
      <c r="AU1057" s="47">
        <v>3793.55</v>
      </c>
      <c r="AV1057" s="7"/>
      <c r="AW1057" s="7"/>
      <c r="BD1057" s="7">
        <v>3</v>
      </c>
      <c r="BE1057" s="44">
        <v>10698.38</v>
      </c>
      <c r="BF1057" s="7"/>
      <c r="BG1057" s="47"/>
      <c r="BH1057" s="7"/>
      <c r="BJ1057" s="38">
        <v>32</v>
      </c>
      <c r="BK1057" s="7">
        <v>3</v>
      </c>
      <c r="BL1057" s="7" t="str">
        <f t="shared" si="32"/>
        <v>yes</v>
      </c>
      <c r="BM1057" s="7">
        <v>0</v>
      </c>
      <c r="BN1057" s="7"/>
    </row>
    <row r="1058" ht="15.6" spans="2:66">
      <c r="B1058" s="24" t="s">
        <v>2114</v>
      </c>
      <c r="G1058" s="7" t="s">
        <v>4687</v>
      </c>
      <c r="K1058" s="18" t="s">
        <v>4689</v>
      </c>
      <c r="N1058" s="7">
        <v>2</v>
      </c>
      <c r="Q1058" s="7" t="s">
        <v>2118</v>
      </c>
      <c r="R1058" s="7"/>
      <c r="U1058" s="7">
        <v>5.3</v>
      </c>
      <c r="V1058" s="7" t="s">
        <v>4687</v>
      </c>
      <c r="AA1058" s="19">
        <v>10690.11</v>
      </c>
      <c r="AF1058" s="38">
        <v>30</v>
      </c>
      <c r="AG1058" s="44">
        <v>10690.11</v>
      </c>
      <c r="AH1058" s="7" t="str">
        <f t="shared" si="33"/>
        <v>no</v>
      </c>
      <c r="AI1058" s="7"/>
      <c r="AJ1058" s="7"/>
      <c r="AL1058" t="s">
        <v>4709</v>
      </c>
      <c r="AM1058" s="19">
        <v>10690.11</v>
      </c>
      <c r="AT1058" s="7" t="s">
        <v>4709</v>
      </c>
      <c r="AU1058" s="47">
        <v>3785.77</v>
      </c>
      <c r="AV1058" s="7"/>
      <c r="AW1058" s="7"/>
      <c r="BD1058" s="7">
        <v>3</v>
      </c>
      <c r="BE1058" s="44">
        <v>10690.11</v>
      </c>
      <c r="BF1058" s="7"/>
      <c r="BG1058" s="47"/>
      <c r="BH1058" s="7"/>
      <c r="BJ1058" s="38">
        <v>30</v>
      </c>
      <c r="BK1058" s="7">
        <v>0</v>
      </c>
      <c r="BL1058" s="7" t="str">
        <f t="shared" si="32"/>
        <v>yes</v>
      </c>
      <c r="BM1058" s="7">
        <v>0</v>
      </c>
      <c r="BN1058" s="7"/>
    </row>
    <row r="1059" ht="15.6" spans="2:66">
      <c r="B1059" s="24" t="s">
        <v>2116</v>
      </c>
      <c r="G1059" s="7" t="s">
        <v>4687</v>
      </c>
      <c r="K1059" s="18" t="s">
        <v>4689</v>
      </c>
      <c r="N1059" s="7" t="s">
        <v>4688</v>
      </c>
      <c r="Q1059" s="7" t="s">
        <v>2120</v>
      </c>
      <c r="R1059" s="7"/>
      <c r="U1059" s="7">
        <v>11.76</v>
      </c>
      <c r="V1059" s="7" t="s">
        <v>4687</v>
      </c>
      <c r="AA1059" s="19">
        <v>10676.83</v>
      </c>
      <c r="AF1059" s="38">
        <v>57</v>
      </c>
      <c r="AG1059" s="44">
        <v>10676.83</v>
      </c>
      <c r="AH1059" s="7" t="str">
        <f t="shared" si="33"/>
        <v>yes</v>
      </c>
      <c r="AI1059" s="7"/>
      <c r="AJ1059" s="7"/>
      <c r="AL1059" t="s">
        <v>4709</v>
      </c>
      <c r="AM1059" s="19">
        <v>10676.83</v>
      </c>
      <c r="AT1059" s="7" t="s">
        <v>4709</v>
      </c>
      <c r="AU1059" s="47">
        <v>3773.23</v>
      </c>
      <c r="AV1059" s="7"/>
      <c r="AW1059" s="7"/>
      <c r="BD1059" s="7">
        <v>5</v>
      </c>
      <c r="BE1059" s="44">
        <v>10676.83</v>
      </c>
      <c r="BF1059" s="7"/>
      <c r="BG1059" s="47"/>
      <c r="BH1059" s="7"/>
      <c r="BJ1059" s="38">
        <v>57</v>
      </c>
      <c r="BK1059" s="7">
        <v>0</v>
      </c>
      <c r="BL1059" s="7" t="str">
        <f t="shared" si="32"/>
        <v>no</v>
      </c>
      <c r="BM1059" s="7">
        <v>0</v>
      </c>
      <c r="BN1059" s="7"/>
    </row>
    <row r="1060" ht="15.6" spans="2:66">
      <c r="B1060" s="24" t="s">
        <v>2118</v>
      </c>
      <c r="G1060" s="7" t="s">
        <v>4687</v>
      </c>
      <c r="K1060" s="18" t="s">
        <v>4689</v>
      </c>
      <c r="N1060" s="7">
        <v>2</v>
      </c>
      <c r="Q1060" s="7" t="s">
        <v>2122</v>
      </c>
      <c r="R1060" s="7"/>
      <c r="U1060" s="7">
        <v>5.11</v>
      </c>
      <c r="V1060" s="7" t="s">
        <v>4687</v>
      </c>
      <c r="AA1060" s="19">
        <v>10665.44</v>
      </c>
      <c r="AF1060" s="38">
        <v>56</v>
      </c>
      <c r="AG1060" s="44">
        <v>10665.44</v>
      </c>
      <c r="AH1060" s="7" t="str">
        <f t="shared" si="33"/>
        <v>yes</v>
      </c>
      <c r="AI1060" s="7"/>
      <c r="AJ1060" s="7"/>
      <c r="AL1060" t="s">
        <v>4709</v>
      </c>
      <c r="AM1060" s="19">
        <v>10665.44</v>
      </c>
      <c r="AT1060" s="7" t="s">
        <v>4709</v>
      </c>
      <c r="AU1060" s="47">
        <v>3766.88</v>
      </c>
      <c r="AV1060" s="7"/>
      <c r="AW1060" s="7"/>
      <c r="BD1060" s="7">
        <v>5</v>
      </c>
      <c r="BE1060" s="44">
        <v>10665.44</v>
      </c>
      <c r="BF1060" s="7"/>
      <c r="BG1060" s="47"/>
      <c r="BH1060" s="7"/>
      <c r="BJ1060" s="38">
        <v>56</v>
      </c>
      <c r="BK1060" s="7">
        <v>0</v>
      </c>
      <c r="BL1060" s="7" t="str">
        <f t="shared" si="32"/>
        <v>no</v>
      </c>
      <c r="BM1060" s="7">
        <v>0</v>
      </c>
      <c r="BN1060" s="7"/>
    </row>
    <row r="1061" ht="15.6" spans="2:66">
      <c r="B1061" s="24" t="s">
        <v>2120</v>
      </c>
      <c r="G1061" s="7" t="s">
        <v>4687</v>
      </c>
      <c r="K1061" s="18" t="s">
        <v>4687</v>
      </c>
      <c r="N1061" s="7">
        <v>2</v>
      </c>
      <c r="Q1061" s="7" t="s">
        <v>2124</v>
      </c>
      <c r="R1061" s="7"/>
      <c r="U1061" s="7">
        <v>5.54</v>
      </c>
      <c r="V1061" s="7" t="s">
        <v>4687</v>
      </c>
      <c r="AA1061" s="19">
        <v>10627.81</v>
      </c>
      <c r="AF1061" s="38">
        <v>55</v>
      </c>
      <c r="AG1061" s="44">
        <v>10627.81</v>
      </c>
      <c r="AH1061" s="7" t="str">
        <f t="shared" si="33"/>
        <v>yes</v>
      </c>
      <c r="AI1061" s="7"/>
      <c r="AJ1061" s="7"/>
      <c r="AL1061" t="s">
        <v>4709</v>
      </c>
      <c r="AM1061" s="19">
        <v>10627.81</v>
      </c>
      <c r="AT1061" s="7" t="s">
        <v>4709</v>
      </c>
      <c r="AU1061" s="47">
        <v>3761.29</v>
      </c>
      <c r="AV1061" s="7"/>
      <c r="AW1061" s="7"/>
      <c r="BD1061" s="7">
        <v>0</v>
      </c>
      <c r="BE1061" s="44">
        <v>10627.81</v>
      </c>
      <c r="BF1061" s="7"/>
      <c r="BG1061" s="47"/>
      <c r="BH1061" s="7"/>
      <c r="BJ1061" s="38">
        <v>55</v>
      </c>
      <c r="BK1061" s="7">
        <v>0</v>
      </c>
      <c r="BL1061" s="7" t="str">
        <f t="shared" si="32"/>
        <v>no</v>
      </c>
      <c r="BM1061" s="7">
        <v>0</v>
      </c>
      <c r="BN1061" s="7"/>
    </row>
    <row r="1062" ht="15.6" spans="2:66">
      <c r="B1062" s="24" t="s">
        <v>2122</v>
      </c>
      <c r="G1062" s="7" t="s">
        <v>4687</v>
      </c>
      <c r="K1062" s="18" t="s">
        <v>4689</v>
      </c>
      <c r="N1062" s="7" t="s">
        <v>4688</v>
      </c>
      <c r="Q1062" s="7" t="s">
        <v>2126</v>
      </c>
      <c r="R1062" s="7"/>
      <c r="U1062" s="7">
        <v>8.87</v>
      </c>
      <c r="V1062" s="7" t="s">
        <v>4687</v>
      </c>
      <c r="AA1062" s="19">
        <v>10620.26</v>
      </c>
      <c r="AF1062" s="38">
        <v>56</v>
      </c>
      <c r="AG1062" s="44">
        <v>10620.26</v>
      </c>
      <c r="AH1062" s="7" t="str">
        <f t="shared" si="33"/>
        <v>yes</v>
      </c>
      <c r="AI1062" s="7"/>
      <c r="AJ1062" s="7"/>
      <c r="AL1062" t="s">
        <v>4709</v>
      </c>
      <c r="AM1062" s="19">
        <v>10620.26</v>
      </c>
      <c r="AT1062" s="7" t="s">
        <v>4709</v>
      </c>
      <c r="AU1062" s="47">
        <v>3757.84</v>
      </c>
      <c r="AV1062" s="7"/>
      <c r="AW1062" s="7"/>
      <c r="BD1062" s="7">
        <v>2</v>
      </c>
      <c r="BE1062" s="44">
        <v>10620.26</v>
      </c>
      <c r="BF1062" s="7"/>
      <c r="BG1062" s="47"/>
      <c r="BH1062" s="7"/>
      <c r="BJ1062" s="38">
        <v>56</v>
      </c>
      <c r="BK1062" s="7">
        <v>0</v>
      </c>
      <c r="BL1062" s="7" t="str">
        <f t="shared" si="32"/>
        <v>no</v>
      </c>
      <c r="BM1062" s="7">
        <v>0</v>
      </c>
      <c r="BN1062" s="7"/>
    </row>
    <row r="1063" ht="15.6" spans="2:66">
      <c r="B1063" s="24" t="s">
        <v>2124</v>
      </c>
      <c r="G1063" s="7" t="s">
        <v>4687</v>
      </c>
      <c r="K1063" s="18" t="s">
        <v>4689</v>
      </c>
      <c r="N1063" s="7">
        <v>2</v>
      </c>
      <c r="Q1063" s="7" t="s">
        <v>2128</v>
      </c>
      <c r="R1063" s="7"/>
      <c r="U1063" s="7">
        <v>5.96</v>
      </c>
      <c r="V1063" s="7" t="s">
        <v>4687</v>
      </c>
      <c r="AA1063" s="19">
        <v>10617.04</v>
      </c>
      <c r="AF1063" s="38">
        <v>50</v>
      </c>
      <c r="AG1063" s="44">
        <v>10617.04</v>
      </c>
      <c r="AH1063" s="7" t="str">
        <f t="shared" si="33"/>
        <v>no</v>
      </c>
      <c r="AI1063" s="7"/>
      <c r="AJ1063" s="7"/>
      <c r="AL1063" t="s">
        <v>4710</v>
      </c>
      <c r="AM1063" s="19">
        <v>10617.04</v>
      </c>
      <c r="AT1063" s="7" t="s">
        <v>4709</v>
      </c>
      <c r="AU1063" s="47">
        <v>3756.62</v>
      </c>
      <c r="AV1063" s="7"/>
      <c r="AW1063" s="7"/>
      <c r="BD1063" s="7">
        <v>2</v>
      </c>
      <c r="BE1063" s="44">
        <v>10617.04</v>
      </c>
      <c r="BF1063" s="7"/>
      <c r="BG1063" s="47"/>
      <c r="BH1063" s="7"/>
      <c r="BJ1063" s="38">
        <v>50</v>
      </c>
      <c r="BK1063" s="7">
        <v>3</v>
      </c>
      <c r="BL1063" s="7" t="str">
        <f t="shared" si="32"/>
        <v>no</v>
      </c>
      <c r="BM1063" s="7">
        <v>0</v>
      </c>
      <c r="BN1063" s="7"/>
    </row>
    <row r="1064" ht="15.6" spans="2:66">
      <c r="B1064" s="24" t="s">
        <v>2126</v>
      </c>
      <c r="G1064" s="7" t="s">
        <v>4690</v>
      </c>
      <c r="K1064" s="18" t="s">
        <v>4689</v>
      </c>
      <c r="N1064" s="7">
        <v>1</v>
      </c>
      <c r="Q1064" s="7" t="s">
        <v>2130</v>
      </c>
      <c r="R1064" s="7"/>
      <c r="U1064" s="7">
        <v>4.44</v>
      </c>
      <c r="V1064" s="7" t="s">
        <v>4687</v>
      </c>
      <c r="AA1064" s="19">
        <v>10608.67</v>
      </c>
      <c r="AF1064" s="38">
        <v>55</v>
      </c>
      <c r="AG1064" s="44">
        <v>10608.67</v>
      </c>
      <c r="AH1064" s="7" t="str">
        <f t="shared" si="33"/>
        <v>yes</v>
      </c>
      <c r="AI1064" s="7"/>
      <c r="AJ1064" s="7"/>
      <c r="AL1064" t="s">
        <v>4709</v>
      </c>
      <c r="AM1064" s="19">
        <v>10608.67</v>
      </c>
      <c r="AT1064" s="7" t="s">
        <v>4709</v>
      </c>
      <c r="AU1064" s="47">
        <v>3748.56</v>
      </c>
      <c r="AV1064" s="7"/>
      <c r="AW1064" s="7"/>
      <c r="BD1064" s="7">
        <v>3</v>
      </c>
      <c r="BE1064" s="44">
        <v>10608.67</v>
      </c>
      <c r="BF1064" s="7"/>
      <c r="BG1064" s="47"/>
      <c r="BH1064" s="7"/>
      <c r="BJ1064" s="38">
        <v>55</v>
      </c>
      <c r="BK1064" s="7">
        <v>0</v>
      </c>
      <c r="BL1064" s="7" t="str">
        <f t="shared" si="32"/>
        <v>no</v>
      </c>
      <c r="BM1064" s="7">
        <v>0</v>
      </c>
      <c r="BN1064" s="7"/>
    </row>
    <row r="1065" ht="15.6" spans="2:66">
      <c r="B1065" s="24" t="s">
        <v>2128</v>
      </c>
      <c r="G1065" s="7" t="s">
        <v>4687</v>
      </c>
      <c r="K1065" s="18" t="s">
        <v>4689</v>
      </c>
      <c r="N1065" s="7">
        <v>2</v>
      </c>
      <c r="Q1065" s="7" t="s">
        <v>2132</v>
      </c>
      <c r="R1065" s="7"/>
      <c r="U1065" s="7">
        <v>4.65</v>
      </c>
      <c r="V1065" s="7" t="s">
        <v>4687</v>
      </c>
      <c r="AA1065" s="19">
        <v>10602.39</v>
      </c>
      <c r="AF1065" s="38">
        <v>56</v>
      </c>
      <c r="AG1065" s="44">
        <v>10602.39</v>
      </c>
      <c r="AH1065" s="7" t="str">
        <f t="shared" si="33"/>
        <v>yes</v>
      </c>
      <c r="AI1065" s="7"/>
      <c r="AJ1065" s="7"/>
      <c r="AL1065" t="s">
        <v>4713</v>
      </c>
      <c r="AM1065" s="19">
        <v>10602.39</v>
      </c>
      <c r="AT1065" s="7" t="s">
        <v>4709</v>
      </c>
      <c r="AU1065" s="47">
        <v>3736.46</v>
      </c>
      <c r="AV1065" s="7"/>
      <c r="AW1065" s="7"/>
      <c r="BD1065" s="7">
        <v>3</v>
      </c>
      <c r="BE1065" s="44">
        <v>10602.39</v>
      </c>
      <c r="BF1065" s="7"/>
      <c r="BG1065" s="47"/>
      <c r="BH1065" s="7"/>
      <c r="BJ1065" s="38">
        <v>56</v>
      </c>
      <c r="BK1065" s="7">
        <v>0</v>
      </c>
      <c r="BL1065" s="7" t="str">
        <f t="shared" si="32"/>
        <v>no</v>
      </c>
      <c r="BM1065" s="7">
        <v>0</v>
      </c>
      <c r="BN1065" s="7"/>
    </row>
    <row r="1066" ht="15.6" spans="2:66">
      <c r="B1066" s="24" t="s">
        <v>2130</v>
      </c>
      <c r="G1066" s="7" t="s">
        <v>4690</v>
      </c>
      <c r="K1066" s="18" t="s">
        <v>4689</v>
      </c>
      <c r="N1066" s="7">
        <v>1</v>
      </c>
      <c r="Q1066" s="7" t="s">
        <v>2134</v>
      </c>
      <c r="R1066" s="7"/>
      <c r="U1066" s="7">
        <v>5.64</v>
      </c>
      <c r="V1066" s="7" t="s">
        <v>4687</v>
      </c>
      <c r="AA1066" s="19">
        <v>10601.63</v>
      </c>
      <c r="AF1066" s="38">
        <v>53</v>
      </c>
      <c r="AG1066" s="44">
        <v>10601.63</v>
      </c>
      <c r="AH1066" s="7" t="str">
        <f t="shared" si="33"/>
        <v>yes</v>
      </c>
      <c r="AI1066" s="7"/>
      <c r="AJ1066" s="7"/>
      <c r="AL1066" t="s">
        <v>4709</v>
      </c>
      <c r="AM1066" s="19">
        <v>10601.63</v>
      </c>
      <c r="AT1066" s="7" t="s">
        <v>4709</v>
      </c>
      <c r="AU1066" s="47">
        <v>3732.63</v>
      </c>
      <c r="AV1066" s="7"/>
      <c r="AW1066" s="7"/>
      <c r="BD1066" s="7">
        <v>3</v>
      </c>
      <c r="BE1066" s="44">
        <v>10601.63</v>
      </c>
      <c r="BF1066" s="7"/>
      <c r="BG1066" s="47"/>
      <c r="BH1066" s="7"/>
      <c r="BJ1066" s="38">
        <v>53</v>
      </c>
      <c r="BK1066" s="7">
        <v>1</v>
      </c>
      <c r="BL1066" s="7" t="str">
        <f t="shared" si="32"/>
        <v>no</v>
      </c>
      <c r="BM1066" s="7">
        <v>0</v>
      </c>
      <c r="BN1066" s="7"/>
    </row>
    <row r="1067" ht="15.6" spans="2:66">
      <c r="B1067" s="24" t="s">
        <v>2132</v>
      </c>
      <c r="G1067" s="7" t="s">
        <v>4687</v>
      </c>
      <c r="K1067" s="18" t="s">
        <v>4687</v>
      </c>
      <c r="N1067" s="7" t="s">
        <v>4688</v>
      </c>
      <c r="Q1067" s="7" t="s">
        <v>2136</v>
      </c>
      <c r="R1067" s="7"/>
      <c r="U1067" s="7">
        <v>10.19</v>
      </c>
      <c r="V1067" s="7" t="s">
        <v>4687</v>
      </c>
      <c r="AA1067" s="19">
        <v>10601.41</v>
      </c>
      <c r="AF1067" s="38">
        <v>56</v>
      </c>
      <c r="AG1067" s="44">
        <v>10601.41</v>
      </c>
      <c r="AH1067" s="7" t="str">
        <f t="shared" si="33"/>
        <v>yes</v>
      </c>
      <c r="AI1067" s="7"/>
      <c r="AJ1067" s="7"/>
      <c r="AL1067" t="s">
        <v>4709</v>
      </c>
      <c r="AM1067" s="19">
        <v>10601.41</v>
      </c>
      <c r="AT1067" s="7" t="s">
        <v>4709</v>
      </c>
      <c r="AU1067" s="47">
        <v>3731.6</v>
      </c>
      <c r="AV1067" s="7"/>
      <c r="AW1067" s="7"/>
      <c r="BD1067" s="7">
        <v>1</v>
      </c>
      <c r="BE1067" s="44">
        <v>10601.41</v>
      </c>
      <c r="BF1067" s="7"/>
      <c r="BG1067" s="47"/>
      <c r="BH1067" s="7"/>
      <c r="BJ1067" s="38">
        <v>56</v>
      </c>
      <c r="BK1067" s="7">
        <v>0</v>
      </c>
      <c r="BL1067" s="7" t="str">
        <f t="shared" si="32"/>
        <v>no</v>
      </c>
      <c r="BM1067" s="7">
        <v>0</v>
      </c>
      <c r="BN1067" s="7"/>
    </row>
    <row r="1068" ht="15.6" spans="2:66">
      <c r="B1068" s="24" t="s">
        <v>2134</v>
      </c>
      <c r="G1068" s="7" t="s">
        <v>4687</v>
      </c>
      <c r="K1068" s="18" t="s">
        <v>4687</v>
      </c>
      <c r="N1068" s="7" t="s">
        <v>4688</v>
      </c>
      <c r="Q1068" s="7" t="s">
        <v>2138</v>
      </c>
      <c r="R1068" s="7"/>
      <c r="U1068" s="7">
        <v>10.79</v>
      </c>
      <c r="V1068" s="7" t="s">
        <v>4687</v>
      </c>
      <c r="AA1068" s="19">
        <v>10600.55</v>
      </c>
      <c r="AF1068" s="38">
        <v>53</v>
      </c>
      <c r="AG1068" s="44">
        <v>10600.55</v>
      </c>
      <c r="AH1068" s="7" t="str">
        <f t="shared" si="33"/>
        <v>yes</v>
      </c>
      <c r="AI1068" s="7"/>
      <c r="AJ1068" s="7"/>
      <c r="AL1068" t="s">
        <v>4710</v>
      </c>
      <c r="AM1068" s="19">
        <v>10600.55</v>
      </c>
      <c r="AT1068" s="7" t="s">
        <v>4709</v>
      </c>
      <c r="AU1068" s="47">
        <v>3722.23</v>
      </c>
      <c r="AV1068" s="7"/>
      <c r="AW1068" s="7"/>
      <c r="BD1068" s="7">
        <v>0</v>
      </c>
      <c r="BE1068" s="44">
        <v>10600.55</v>
      </c>
      <c r="BF1068" s="7"/>
      <c r="BG1068" s="47"/>
      <c r="BH1068" s="7"/>
      <c r="BJ1068" s="38">
        <v>53</v>
      </c>
      <c r="BK1068" s="7">
        <v>0</v>
      </c>
      <c r="BL1068" s="7" t="str">
        <f t="shared" si="32"/>
        <v>no</v>
      </c>
      <c r="BM1068" s="7">
        <v>0</v>
      </c>
      <c r="BN1068" s="7"/>
    </row>
    <row r="1069" ht="15.6" spans="2:66">
      <c r="B1069" s="24" t="s">
        <v>2136</v>
      </c>
      <c r="G1069" s="7" t="s">
        <v>4687</v>
      </c>
      <c r="K1069" s="18" t="s">
        <v>4687</v>
      </c>
      <c r="N1069" s="7" t="s">
        <v>4688</v>
      </c>
      <c r="Q1069" s="7" t="s">
        <v>2140</v>
      </c>
      <c r="R1069" s="7"/>
      <c r="U1069" s="7">
        <v>4.24</v>
      </c>
      <c r="V1069" s="7" t="s">
        <v>4687</v>
      </c>
      <c r="AA1069" s="19">
        <v>10594.5</v>
      </c>
      <c r="AF1069" s="38">
        <v>51</v>
      </c>
      <c r="AG1069" s="44">
        <v>10594.5</v>
      </c>
      <c r="AH1069" s="7" t="str">
        <f t="shared" si="33"/>
        <v>yes</v>
      </c>
      <c r="AI1069" s="7"/>
      <c r="AJ1069" s="7"/>
      <c r="AL1069" t="s">
        <v>4709</v>
      </c>
      <c r="AM1069" s="19">
        <v>10594.5</v>
      </c>
      <c r="AT1069" s="7" t="s">
        <v>4709</v>
      </c>
      <c r="AU1069" s="47">
        <v>3704.35</v>
      </c>
      <c r="AV1069" s="7"/>
      <c r="AW1069" s="7"/>
      <c r="BD1069" s="7">
        <v>0</v>
      </c>
      <c r="BE1069" s="44">
        <v>10594.5</v>
      </c>
      <c r="BF1069" s="7"/>
      <c r="BG1069" s="47"/>
      <c r="BH1069" s="7"/>
      <c r="BJ1069" s="38">
        <v>51</v>
      </c>
      <c r="BK1069" s="7">
        <v>3</v>
      </c>
      <c r="BL1069" s="7" t="str">
        <f t="shared" si="32"/>
        <v>no</v>
      </c>
      <c r="BM1069" s="7">
        <v>0</v>
      </c>
      <c r="BN1069" s="7"/>
    </row>
    <row r="1070" ht="15.6" spans="2:66">
      <c r="B1070" s="24" t="s">
        <v>2138</v>
      </c>
      <c r="G1070" s="7" t="s">
        <v>4687</v>
      </c>
      <c r="K1070" s="18" t="s">
        <v>4687</v>
      </c>
      <c r="N1070" s="7">
        <v>2</v>
      </c>
      <c r="Q1070" s="7" t="s">
        <v>2142</v>
      </c>
      <c r="R1070" s="7"/>
      <c r="U1070" s="7">
        <v>5.83</v>
      </c>
      <c r="V1070" s="7" t="s">
        <v>4687</v>
      </c>
      <c r="AA1070" s="19">
        <v>10594.23</v>
      </c>
      <c r="AF1070" s="38">
        <v>51</v>
      </c>
      <c r="AG1070" s="44">
        <v>10594.23</v>
      </c>
      <c r="AH1070" s="7" t="str">
        <f t="shared" si="33"/>
        <v>yes</v>
      </c>
      <c r="AI1070" s="7"/>
      <c r="AJ1070" s="7"/>
      <c r="AL1070" t="s">
        <v>4709</v>
      </c>
      <c r="AM1070" s="19">
        <v>10594.23</v>
      </c>
      <c r="AT1070" s="7" t="s">
        <v>4709</v>
      </c>
      <c r="AU1070" s="47">
        <v>3699.54</v>
      </c>
      <c r="AV1070" s="7"/>
      <c r="AW1070" s="7"/>
      <c r="BD1070" s="7">
        <v>0</v>
      </c>
      <c r="BE1070" s="44">
        <v>10594.23</v>
      </c>
      <c r="BF1070" s="7"/>
      <c r="BG1070" s="47"/>
      <c r="BH1070" s="7"/>
      <c r="BJ1070" s="38">
        <v>51</v>
      </c>
      <c r="BK1070" s="7">
        <v>0</v>
      </c>
      <c r="BL1070" s="7" t="str">
        <f t="shared" si="32"/>
        <v>no</v>
      </c>
      <c r="BM1070" s="7">
        <v>0</v>
      </c>
      <c r="BN1070" s="7"/>
    </row>
    <row r="1071" ht="15.6" spans="2:66">
      <c r="B1071" s="24" t="s">
        <v>2140</v>
      </c>
      <c r="G1071" s="7" t="s">
        <v>4687</v>
      </c>
      <c r="K1071" s="18" t="s">
        <v>4687</v>
      </c>
      <c r="N1071" s="7" t="s">
        <v>4688</v>
      </c>
      <c r="Q1071" s="7" t="s">
        <v>2144</v>
      </c>
      <c r="R1071" s="7"/>
      <c r="U1071" s="7">
        <v>11.85</v>
      </c>
      <c r="V1071" s="7" t="s">
        <v>4687</v>
      </c>
      <c r="AA1071" s="19">
        <v>10579.71</v>
      </c>
      <c r="AF1071" s="38">
        <v>45</v>
      </c>
      <c r="AG1071" s="44">
        <v>10579.71</v>
      </c>
      <c r="AH1071" s="7" t="str">
        <f t="shared" si="33"/>
        <v>no</v>
      </c>
      <c r="AI1071" s="7"/>
      <c r="AJ1071" s="7"/>
      <c r="AL1071" t="s">
        <v>4709</v>
      </c>
      <c r="AM1071" s="19">
        <v>10579.71</v>
      </c>
      <c r="AT1071" s="7" t="s">
        <v>4709</v>
      </c>
      <c r="AU1071" s="47">
        <v>3693.43</v>
      </c>
      <c r="AV1071" s="7"/>
      <c r="AW1071" s="7"/>
      <c r="BD1071" s="7">
        <v>0</v>
      </c>
      <c r="BE1071" s="44">
        <v>10579.71</v>
      </c>
      <c r="BF1071" s="7"/>
      <c r="BG1071" s="47"/>
      <c r="BH1071" s="7"/>
      <c r="BJ1071" s="38">
        <v>45</v>
      </c>
      <c r="BK1071" s="7">
        <v>2</v>
      </c>
      <c r="BL1071" s="7" t="str">
        <f t="shared" si="32"/>
        <v>no</v>
      </c>
      <c r="BM1071" s="7">
        <v>0</v>
      </c>
      <c r="BN1071" s="7"/>
    </row>
    <row r="1072" ht="15.6" spans="2:66">
      <c r="B1072" s="24" t="s">
        <v>2142</v>
      </c>
      <c r="G1072" s="7" t="s">
        <v>4687</v>
      </c>
      <c r="K1072" s="18" t="s">
        <v>4687</v>
      </c>
      <c r="N1072" s="7">
        <v>1</v>
      </c>
      <c r="Q1072" s="7" t="s">
        <v>2146</v>
      </c>
      <c r="R1072" s="7"/>
      <c r="U1072" s="7">
        <v>5.98</v>
      </c>
      <c r="V1072" s="7" t="s">
        <v>4687</v>
      </c>
      <c r="AA1072" s="19">
        <v>10577.09</v>
      </c>
      <c r="AF1072" s="38">
        <v>50</v>
      </c>
      <c r="AG1072" s="44">
        <v>10577.09</v>
      </c>
      <c r="AH1072" s="7" t="str">
        <f t="shared" si="33"/>
        <v>no</v>
      </c>
      <c r="AI1072" s="7"/>
      <c r="AJ1072" s="7"/>
      <c r="AL1072" t="s">
        <v>4709</v>
      </c>
      <c r="AM1072" s="19">
        <v>10577.09</v>
      </c>
      <c r="AT1072" s="7" t="s">
        <v>4709</v>
      </c>
      <c r="AU1072" s="47">
        <v>3688.38</v>
      </c>
      <c r="AV1072" s="7"/>
      <c r="AW1072" s="7"/>
      <c r="BD1072" s="7">
        <v>2</v>
      </c>
      <c r="BE1072" s="44">
        <v>10577.09</v>
      </c>
      <c r="BF1072" s="7"/>
      <c r="BG1072" s="47"/>
      <c r="BH1072" s="7"/>
      <c r="BJ1072" s="38">
        <v>50</v>
      </c>
      <c r="BK1072" s="7">
        <v>2</v>
      </c>
      <c r="BL1072" s="7" t="str">
        <f t="shared" si="32"/>
        <v>no</v>
      </c>
      <c r="BM1072" s="7">
        <v>0</v>
      </c>
      <c r="BN1072" s="7"/>
    </row>
    <row r="1073" ht="15.6" spans="2:66">
      <c r="B1073" s="24" t="s">
        <v>2144</v>
      </c>
      <c r="G1073" s="7" t="s">
        <v>4690</v>
      </c>
      <c r="K1073" s="18" t="s">
        <v>4689</v>
      </c>
      <c r="N1073" s="7">
        <v>1</v>
      </c>
      <c r="Q1073" s="7" t="s">
        <v>2148</v>
      </c>
      <c r="R1073" s="7"/>
      <c r="U1073" s="7">
        <v>4.26</v>
      </c>
      <c r="V1073" s="7" t="s">
        <v>4687</v>
      </c>
      <c r="AA1073" s="19">
        <v>10564.88</v>
      </c>
      <c r="AF1073" s="38">
        <v>44</v>
      </c>
      <c r="AG1073" s="44">
        <v>10564.88</v>
      </c>
      <c r="AH1073" s="7" t="str">
        <f t="shared" si="33"/>
        <v>no</v>
      </c>
      <c r="AI1073" s="7"/>
      <c r="AJ1073" s="7"/>
      <c r="AL1073" t="s">
        <v>4710</v>
      </c>
      <c r="AM1073" s="19">
        <v>10564.88</v>
      </c>
      <c r="AT1073" s="7" t="s">
        <v>4709</v>
      </c>
      <c r="AU1073" s="47">
        <v>3688.35</v>
      </c>
      <c r="AV1073" s="7"/>
      <c r="AW1073" s="7"/>
      <c r="BD1073" s="7">
        <v>1</v>
      </c>
      <c r="BE1073" s="44">
        <v>10564.88</v>
      </c>
      <c r="BF1073" s="7"/>
      <c r="BG1073" s="47"/>
      <c r="BH1073" s="7"/>
      <c r="BJ1073" s="38">
        <v>44</v>
      </c>
      <c r="BK1073" s="7">
        <v>2</v>
      </c>
      <c r="BL1073" s="7" t="str">
        <f t="shared" si="32"/>
        <v>no</v>
      </c>
      <c r="BM1073" s="7">
        <v>0</v>
      </c>
      <c r="BN1073" s="7"/>
    </row>
    <row r="1074" ht="15.6" spans="2:66">
      <c r="B1074" s="24" t="s">
        <v>2146</v>
      </c>
      <c r="G1074" s="7" t="s">
        <v>4687</v>
      </c>
      <c r="K1074" s="18" t="s">
        <v>4689</v>
      </c>
      <c r="N1074" s="7">
        <v>1</v>
      </c>
      <c r="Q1074" s="7" t="s">
        <v>2150</v>
      </c>
      <c r="R1074" s="7"/>
      <c r="U1074" s="7">
        <v>4.96</v>
      </c>
      <c r="V1074" s="7" t="s">
        <v>4687</v>
      </c>
      <c r="AA1074" s="19">
        <v>10560.49</v>
      </c>
      <c r="AF1074" s="38">
        <v>35</v>
      </c>
      <c r="AG1074" s="44">
        <v>10560.49</v>
      </c>
      <c r="AH1074" s="7" t="str">
        <f t="shared" si="33"/>
        <v>no</v>
      </c>
      <c r="AI1074" s="7"/>
      <c r="AJ1074" s="7"/>
      <c r="AL1074" t="s">
        <v>4709</v>
      </c>
      <c r="AM1074" s="19">
        <v>10560.49</v>
      </c>
      <c r="AT1074" s="7" t="s">
        <v>4709</v>
      </c>
      <c r="AU1074" s="47">
        <v>3678.86</v>
      </c>
      <c r="AV1074" s="7"/>
      <c r="AW1074" s="7"/>
      <c r="BD1074" s="7">
        <v>2</v>
      </c>
      <c r="BE1074" s="44">
        <v>10560.49</v>
      </c>
      <c r="BF1074" s="7"/>
      <c r="BG1074" s="47"/>
      <c r="BH1074" s="7"/>
      <c r="BJ1074" s="38">
        <v>35</v>
      </c>
      <c r="BK1074" s="7">
        <v>3</v>
      </c>
      <c r="BL1074" s="7" t="str">
        <f t="shared" si="32"/>
        <v>yes</v>
      </c>
      <c r="BM1074" s="7">
        <v>0</v>
      </c>
      <c r="BN1074" s="7"/>
    </row>
    <row r="1075" ht="15.6" spans="2:66">
      <c r="B1075" s="24" t="s">
        <v>2148</v>
      </c>
      <c r="G1075" s="7" t="s">
        <v>4687</v>
      </c>
      <c r="K1075" s="18" t="s">
        <v>4689</v>
      </c>
      <c r="N1075" s="7" t="s">
        <v>4688</v>
      </c>
      <c r="Q1075" s="7" t="s">
        <v>2152</v>
      </c>
      <c r="R1075" s="7"/>
      <c r="U1075" s="7">
        <v>4</v>
      </c>
      <c r="V1075" s="7" t="s">
        <v>4687</v>
      </c>
      <c r="AA1075" s="19">
        <v>10546.48</v>
      </c>
      <c r="AF1075" s="38">
        <v>53</v>
      </c>
      <c r="AG1075" s="44">
        <v>10546.48</v>
      </c>
      <c r="AH1075" s="7" t="str">
        <f t="shared" si="33"/>
        <v>yes</v>
      </c>
      <c r="AI1075" s="7"/>
      <c r="AJ1075" s="7"/>
      <c r="AL1075" t="s">
        <v>4709</v>
      </c>
      <c r="AM1075" s="19">
        <v>10546.48</v>
      </c>
      <c r="AT1075" s="7" t="s">
        <v>4709</v>
      </c>
      <c r="AU1075" s="47">
        <v>3653.29</v>
      </c>
      <c r="AV1075" s="7"/>
      <c r="AW1075" s="7"/>
      <c r="BD1075" s="7">
        <v>0</v>
      </c>
      <c r="BE1075" s="44">
        <v>10546.48</v>
      </c>
      <c r="BF1075" s="7"/>
      <c r="BG1075" s="47"/>
      <c r="BH1075" s="7"/>
      <c r="BJ1075" s="38">
        <v>53</v>
      </c>
      <c r="BK1075" s="7">
        <v>1</v>
      </c>
      <c r="BL1075" s="7" t="str">
        <f t="shared" si="32"/>
        <v>no</v>
      </c>
      <c r="BM1075" s="7">
        <v>0</v>
      </c>
      <c r="BN1075" s="7"/>
    </row>
    <row r="1076" ht="15.6" spans="2:66">
      <c r="B1076" s="24" t="s">
        <v>2150</v>
      </c>
      <c r="G1076" s="7" t="s">
        <v>4687</v>
      </c>
      <c r="K1076" s="18" t="s">
        <v>4689</v>
      </c>
      <c r="N1076" s="7">
        <v>1</v>
      </c>
      <c r="Q1076" s="7" t="s">
        <v>2154</v>
      </c>
      <c r="R1076" s="7"/>
      <c r="U1076" s="7">
        <v>4.15</v>
      </c>
      <c r="V1076" s="7" t="s">
        <v>4687</v>
      </c>
      <c r="AA1076" s="19">
        <v>10495.6</v>
      </c>
      <c r="AF1076" s="38">
        <v>58</v>
      </c>
      <c r="AG1076" s="44">
        <v>10495.6</v>
      </c>
      <c r="AH1076" s="7" t="str">
        <f t="shared" si="33"/>
        <v>yes</v>
      </c>
      <c r="AI1076" s="7"/>
      <c r="AJ1076" s="7"/>
      <c r="AL1076" t="s">
        <v>4709</v>
      </c>
      <c r="AM1076" s="19">
        <v>10495.6</v>
      </c>
      <c r="AT1076" s="7" t="s">
        <v>4709</v>
      </c>
      <c r="AU1076" s="47">
        <v>3622.13</v>
      </c>
      <c r="AV1076" s="7"/>
      <c r="AW1076" s="7"/>
      <c r="BD1076" s="7">
        <v>0</v>
      </c>
      <c r="BE1076" s="44">
        <v>10495.6</v>
      </c>
      <c r="BF1076" s="7"/>
      <c r="BG1076" s="47"/>
      <c r="BH1076" s="7"/>
      <c r="BJ1076" s="38">
        <v>58</v>
      </c>
      <c r="BK1076" s="7">
        <v>0</v>
      </c>
      <c r="BL1076" s="7" t="str">
        <f t="shared" si="32"/>
        <v>no</v>
      </c>
      <c r="BM1076" s="7">
        <v>0</v>
      </c>
      <c r="BN1076" s="7"/>
    </row>
    <row r="1077" ht="15.6" spans="2:66">
      <c r="B1077" s="24" t="s">
        <v>2152</v>
      </c>
      <c r="G1077" s="7" t="s">
        <v>4687</v>
      </c>
      <c r="K1077" s="18" t="s">
        <v>4687</v>
      </c>
      <c r="N1077" s="7" t="s">
        <v>4688</v>
      </c>
      <c r="Q1077" s="7" t="s">
        <v>2156</v>
      </c>
      <c r="R1077" s="7"/>
      <c r="U1077" s="7">
        <v>11.36</v>
      </c>
      <c r="V1077" s="7" t="s">
        <v>4687</v>
      </c>
      <c r="AA1077" s="19">
        <v>10493.95</v>
      </c>
      <c r="AF1077" s="38">
        <v>46</v>
      </c>
      <c r="AG1077" s="44">
        <v>10493.95</v>
      </c>
      <c r="AH1077" s="7" t="str">
        <f t="shared" si="33"/>
        <v>no</v>
      </c>
      <c r="AI1077" s="7"/>
      <c r="AJ1077" s="7"/>
      <c r="AL1077" t="s">
        <v>4709</v>
      </c>
      <c r="AM1077" s="19">
        <v>10493.95</v>
      </c>
      <c r="AT1077" s="7" t="s">
        <v>4709</v>
      </c>
      <c r="AU1077" s="47">
        <v>3606.43</v>
      </c>
      <c r="AV1077" s="7"/>
      <c r="AW1077" s="7"/>
      <c r="BD1077" s="7">
        <v>1</v>
      </c>
      <c r="BE1077" s="44">
        <v>10493.95</v>
      </c>
      <c r="BF1077" s="7"/>
      <c r="BG1077" s="47"/>
      <c r="BH1077" s="7"/>
      <c r="BJ1077" s="38">
        <v>46</v>
      </c>
      <c r="BK1077" s="7">
        <v>2</v>
      </c>
      <c r="BL1077" s="7" t="str">
        <f t="shared" si="32"/>
        <v>no</v>
      </c>
      <c r="BM1077" s="7">
        <v>0</v>
      </c>
      <c r="BN1077" s="7"/>
    </row>
    <row r="1078" ht="15.6" spans="2:66">
      <c r="B1078" s="24" t="s">
        <v>2154</v>
      </c>
      <c r="G1078" s="7" t="s">
        <v>4687</v>
      </c>
      <c r="K1078" s="18" t="s">
        <v>4687</v>
      </c>
      <c r="N1078" s="7" t="s">
        <v>4688</v>
      </c>
      <c r="Q1078" s="7" t="s">
        <v>2158</v>
      </c>
      <c r="R1078" s="7"/>
      <c r="U1078" s="7">
        <v>7.53</v>
      </c>
      <c r="V1078" s="7" t="s">
        <v>4687</v>
      </c>
      <c r="AA1078" s="19">
        <v>10486.55</v>
      </c>
      <c r="AF1078" s="38">
        <v>58</v>
      </c>
      <c r="AG1078" s="44">
        <v>10486.55</v>
      </c>
      <c r="AH1078" s="7" t="str">
        <f t="shared" si="33"/>
        <v>yes</v>
      </c>
      <c r="AI1078" s="7"/>
      <c r="AJ1078" s="7"/>
      <c r="AL1078" t="s">
        <v>4709</v>
      </c>
      <c r="AM1078" s="19">
        <v>10486.55</v>
      </c>
      <c r="AT1078" s="7" t="s">
        <v>4709</v>
      </c>
      <c r="AU1078" s="47">
        <v>3603.6</v>
      </c>
      <c r="AV1078" s="7"/>
      <c r="AW1078" s="7"/>
      <c r="BD1078" s="7">
        <v>0</v>
      </c>
      <c r="BE1078" s="44">
        <v>10486.55</v>
      </c>
      <c r="BF1078" s="7"/>
      <c r="BG1078" s="47"/>
      <c r="BH1078" s="7"/>
      <c r="BJ1078" s="38">
        <v>58</v>
      </c>
      <c r="BK1078" s="7">
        <v>0</v>
      </c>
      <c r="BL1078" s="7" t="str">
        <f t="shared" si="32"/>
        <v>no</v>
      </c>
      <c r="BM1078" s="7">
        <v>0</v>
      </c>
      <c r="BN1078" s="7"/>
    </row>
    <row r="1079" ht="15.6" spans="2:66">
      <c r="B1079" s="24" t="s">
        <v>2156</v>
      </c>
      <c r="G1079" s="7" t="s">
        <v>4687</v>
      </c>
      <c r="K1079" s="18" t="s">
        <v>4687</v>
      </c>
      <c r="N1079" s="7" t="s">
        <v>4688</v>
      </c>
      <c r="Q1079" s="7" t="s">
        <v>2160</v>
      </c>
      <c r="R1079" s="7"/>
      <c r="U1079" s="7">
        <v>7.95</v>
      </c>
      <c r="V1079" s="7" t="s">
        <v>4687</v>
      </c>
      <c r="AA1079" s="19">
        <v>10464.83</v>
      </c>
      <c r="AF1079" s="38">
        <v>54</v>
      </c>
      <c r="AG1079" s="44">
        <v>10464.83</v>
      </c>
      <c r="AH1079" s="7" t="str">
        <f t="shared" si="33"/>
        <v>yes</v>
      </c>
      <c r="AI1079" s="7"/>
      <c r="AJ1079" s="7"/>
      <c r="AL1079" t="s">
        <v>4709</v>
      </c>
      <c r="AM1079" s="19">
        <v>10464.83</v>
      </c>
      <c r="AT1079" s="7" t="s">
        <v>4709</v>
      </c>
      <c r="AU1079" s="47">
        <v>3597.6</v>
      </c>
      <c r="AV1079" s="7"/>
      <c r="AW1079" s="7"/>
      <c r="BD1079" s="7">
        <v>0</v>
      </c>
      <c r="BE1079" s="44">
        <v>10464.83</v>
      </c>
      <c r="BF1079" s="7"/>
      <c r="BG1079" s="47"/>
      <c r="BH1079" s="7"/>
      <c r="BJ1079" s="38">
        <v>54</v>
      </c>
      <c r="BK1079" s="7">
        <v>1</v>
      </c>
      <c r="BL1079" s="7" t="str">
        <f t="shared" si="32"/>
        <v>no</v>
      </c>
      <c r="BM1079" s="7">
        <v>0</v>
      </c>
      <c r="BN1079" s="7"/>
    </row>
    <row r="1080" ht="15.6" spans="2:66">
      <c r="B1080" s="24" t="s">
        <v>2158</v>
      </c>
      <c r="G1080" s="7" t="s">
        <v>4687</v>
      </c>
      <c r="K1080" s="18" t="s">
        <v>4687</v>
      </c>
      <c r="N1080" s="7" t="s">
        <v>4688</v>
      </c>
      <c r="Q1080" s="7" t="s">
        <v>2162</v>
      </c>
      <c r="R1080" s="7"/>
      <c r="U1080" s="7">
        <v>8.5</v>
      </c>
      <c r="V1080" s="7" t="s">
        <v>4687</v>
      </c>
      <c r="AA1080" s="19">
        <v>10461.98</v>
      </c>
      <c r="AF1080" s="38">
        <v>54</v>
      </c>
      <c r="AG1080" s="44">
        <v>10461.98</v>
      </c>
      <c r="AH1080" s="7" t="str">
        <f t="shared" si="33"/>
        <v>yes</v>
      </c>
      <c r="AI1080" s="7"/>
      <c r="AJ1080" s="7"/>
      <c r="AL1080" t="s">
        <v>4710</v>
      </c>
      <c r="AM1080" s="19">
        <v>10461.98</v>
      </c>
      <c r="AT1080" s="7" t="s">
        <v>4709</v>
      </c>
      <c r="AU1080" s="47">
        <v>3594.17</v>
      </c>
      <c r="AV1080" s="7"/>
      <c r="AW1080" s="7"/>
      <c r="BD1080" s="7">
        <v>0</v>
      </c>
      <c r="BE1080" s="44">
        <v>10461.98</v>
      </c>
      <c r="BF1080" s="7"/>
      <c r="BG1080" s="47"/>
      <c r="BH1080" s="7"/>
      <c r="BJ1080" s="38">
        <v>54</v>
      </c>
      <c r="BK1080" s="7">
        <v>1</v>
      </c>
      <c r="BL1080" s="7" t="str">
        <f t="shared" si="32"/>
        <v>no</v>
      </c>
      <c r="BM1080" s="7">
        <v>0</v>
      </c>
      <c r="BN1080" s="7"/>
    </row>
    <row r="1081" ht="15.6" spans="2:66">
      <c r="B1081" s="24" t="s">
        <v>2160</v>
      </c>
      <c r="G1081" s="7" t="s">
        <v>4690</v>
      </c>
      <c r="K1081" s="18" t="s">
        <v>4687</v>
      </c>
      <c r="N1081" s="7">
        <v>1</v>
      </c>
      <c r="Q1081" s="7" t="s">
        <v>2164</v>
      </c>
      <c r="R1081" s="7"/>
      <c r="U1081" s="7">
        <v>5.89</v>
      </c>
      <c r="V1081" s="7" t="s">
        <v>4687</v>
      </c>
      <c r="AA1081" s="19">
        <v>10459.19</v>
      </c>
      <c r="AF1081" s="38">
        <v>54</v>
      </c>
      <c r="AG1081" s="44">
        <v>10459.19</v>
      </c>
      <c r="AH1081" s="7" t="str">
        <f t="shared" si="33"/>
        <v>yes</v>
      </c>
      <c r="AI1081" s="7"/>
      <c r="AJ1081" s="7"/>
      <c r="AL1081" t="s">
        <v>4709</v>
      </c>
      <c r="AM1081" s="19">
        <v>10459.19</v>
      </c>
      <c r="AT1081" s="7" t="s">
        <v>4709</v>
      </c>
      <c r="AU1081" s="47">
        <v>3591.48</v>
      </c>
      <c r="AV1081" s="7"/>
      <c r="AW1081" s="7"/>
      <c r="BD1081" s="7">
        <v>0</v>
      </c>
      <c r="BE1081" s="44">
        <v>10459.19</v>
      </c>
      <c r="BF1081" s="7"/>
      <c r="BG1081" s="47"/>
      <c r="BH1081" s="7"/>
      <c r="BJ1081" s="38">
        <v>54</v>
      </c>
      <c r="BK1081" s="7">
        <v>0</v>
      </c>
      <c r="BL1081" s="7" t="str">
        <f t="shared" si="32"/>
        <v>no</v>
      </c>
      <c r="BM1081" s="7">
        <v>0</v>
      </c>
      <c r="BN1081" s="7"/>
    </row>
    <row r="1082" ht="15.6" spans="2:66">
      <c r="B1082" s="24" t="s">
        <v>2162</v>
      </c>
      <c r="G1082" s="7" t="s">
        <v>4687</v>
      </c>
      <c r="K1082" s="18" t="s">
        <v>4687</v>
      </c>
      <c r="N1082" s="7">
        <v>2</v>
      </c>
      <c r="Q1082" s="7" t="s">
        <v>2166</v>
      </c>
      <c r="R1082" s="7"/>
      <c r="U1082" s="7">
        <v>8.76</v>
      </c>
      <c r="V1082" s="7" t="s">
        <v>4687</v>
      </c>
      <c r="AA1082" s="19">
        <v>10455.14</v>
      </c>
      <c r="AF1082" s="38">
        <v>54</v>
      </c>
      <c r="AG1082" s="44">
        <v>10455.14</v>
      </c>
      <c r="AH1082" s="7" t="str">
        <f t="shared" si="33"/>
        <v>yes</v>
      </c>
      <c r="AI1082" s="7"/>
      <c r="AJ1082" s="7"/>
      <c r="AL1082" t="s">
        <v>4709</v>
      </c>
      <c r="AM1082" s="19">
        <v>10455.14</v>
      </c>
      <c r="AT1082" s="7" t="s">
        <v>4709</v>
      </c>
      <c r="AU1082" s="47">
        <v>3589.14</v>
      </c>
      <c r="AV1082" s="7"/>
      <c r="AW1082" s="7"/>
      <c r="BD1082" s="7">
        <v>2</v>
      </c>
      <c r="BE1082" s="44">
        <v>10455.14</v>
      </c>
      <c r="BF1082" s="7"/>
      <c r="BG1082" s="47"/>
      <c r="BH1082" s="7"/>
      <c r="BJ1082" s="38">
        <v>54</v>
      </c>
      <c r="BK1082" s="7">
        <v>0</v>
      </c>
      <c r="BL1082" s="7" t="str">
        <f t="shared" si="32"/>
        <v>no</v>
      </c>
      <c r="BM1082" s="7">
        <v>0</v>
      </c>
      <c r="BN1082" s="7"/>
    </row>
    <row r="1083" ht="15.6" spans="2:66">
      <c r="B1083" s="24" t="s">
        <v>2164</v>
      </c>
      <c r="G1083" s="7" t="s">
        <v>4687</v>
      </c>
      <c r="K1083" s="18" t="s">
        <v>4687</v>
      </c>
      <c r="N1083" s="7" t="s">
        <v>4688</v>
      </c>
      <c r="Q1083" s="7" t="s">
        <v>2168</v>
      </c>
      <c r="R1083" s="7"/>
      <c r="U1083" s="7">
        <v>4.11</v>
      </c>
      <c r="V1083" s="7" t="s">
        <v>4687</v>
      </c>
      <c r="AA1083" s="19">
        <v>10455.1</v>
      </c>
      <c r="AF1083" s="38">
        <v>43</v>
      </c>
      <c r="AG1083" s="44">
        <v>10455.1</v>
      </c>
      <c r="AH1083" s="7" t="str">
        <f t="shared" si="33"/>
        <v>no</v>
      </c>
      <c r="AI1083" s="7"/>
      <c r="AJ1083" s="7"/>
      <c r="AL1083" t="s">
        <v>4709</v>
      </c>
      <c r="AM1083" s="19">
        <v>10455.1</v>
      </c>
      <c r="AT1083" s="7" t="s">
        <v>4709</v>
      </c>
      <c r="AU1083" s="47">
        <v>3579.83</v>
      </c>
      <c r="AV1083" s="7"/>
      <c r="AW1083" s="7"/>
      <c r="BD1083" s="7">
        <v>1</v>
      </c>
      <c r="BE1083" s="44">
        <v>10455.1</v>
      </c>
      <c r="BF1083" s="7"/>
      <c r="BG1083" s="47"/>
      <c r="BH1083" s="7"/>
      <c r="BJ1083" s="38">
        <v>43</v>
      </c>
      <c r="BK1083" s="7">
        <v>2</v>
      </c>
      <c r="BL1083" s="7" t="str">
        <f t="shared" si="32"/>
        <v>no</v>
      </c>
      <c r="BM1083" s="7">
        <v>0</v>
      </c>
      <c r="BN1083" s="7"/>
    </row>
    <row r="1084" ht="15.6" spans="2:66">
      <c r="B1084" s="24" t="s">
        <v>2166</v>
      </c>
      <c r="G1084" s="7" t="s">
        <v>4687</v>
      </c>
      <c r="K1084" s="18" t="s">
        <v>4689</v>
      </c>
      <c r="N1084" s="7">
        <v>1</v>
      </c>
      <c r="Q1084" s="7" t="s">
        <v>2170</v>
      </c>
      <c r="R1084" s="7"/>
      <c r="U1084" s="7">
        <v>7.56</v>
      </c>
      <c r="V1084" s="7" t="s">
        <v>4687</v>
      </c>
      <c r="AA1084" s="19">
        <v>10450.55</v>
      </c>
      <c r="AF1084" s="38">
        <v>49</v>
      </c>
      <c r="AG1084" s="44">
        <v>10450.55</v>
      </c>
      <c r="AH1084" s="7" t="str">
        <f t="shared" si="33"/>
        <v>no</v>
      </c>
      <c r="AI1084" s="7"/>
      <c r="AJ1084" s="7"/>
      <c r="AL1084" t="s">
        <v>4709</v>
      </c>
      <c r="AM1084" s="19">
        <v>10450.55</v>
      </c>
      <c r="AT1084" s="7" t="s">
        <v>4709</v>
      </c>
      <c r="AU1084" s="47">
        <v>3578</v>
      </c>
      <c r="AV1084" s="7"/>
      <c r="AW1084" s="7"/>
      <c r="BD1084" s="7">
        <v>3</v>
      </c>
      <c r="BE1084" s="44">
        <v>10450.55</v>
      </c>
      <c r="BF1084" s="7"/>
      <c r="BG1084" s="47"/>
      <c r="BH1084" s="7"/>
      <c r="BJ1084" s="38">
        <v>49</v>
      </c>
      <c r="BK1084" s="7">
        <v>0</v>
      </c>
      <c r="BL1084" s="7" t="str">
        <f t="shared" si="32"/>
        <v>no</v>
      </c>
      <c r="BM1084" s="7">
        <v>0</v>
      </c>
      <c r="BN1084" s="7"/>
    </row>
    <row r="1085" ht="15.6" spans="2:66">
      <c r="B1085" s="24" t="s">
        <v>2168</v>
      </c>
      <c r="G1085" s="7" t="s">
        <v>4690</v>
      </c>
      <c r="K1085" s="18" t="s">
        <v>4689</v>
      </c>
      <c r="N1085" s="7">
        <v>1</v>
      </c>
      <c r="Q1085" s="7" t="s">
        <v>2172</v>
      </c>
      <c r="R1085" s="7"/>
      <c r="U1085" s="7">
        <v>4.17</v>
      </c>
      <c r="V1085" s="7" t="s">
        <v>4687</v>
      </c>
      <c r="AA1085" s="19">
        <v>10436.1</v>
      </c>
      <c r="AF1085" s="38">
        <v>42</v>
      </c>
      <c r="AG1085" s="44">
        <v>10436.1</v>
      </c>
      <c r="AH1085" s="7" t="str">
        <f t="shared" si="33"/>
        <v>no</v>
      </c>
      <c r="AI1085" s="7"/>
      <c r="AJ1085" s="7"/>
      <c r="AL1085" t="s">
        <v>4709</v>
      </c>
      <c r="AM1085" s="19">
        <v>10436.1</v>
      </c>
      <c r="AT1085" s="7" t="s">
        <v>4709</v>
      </c>
      <c r="AU1085" s="47">
        <v>3569.96</v>
      </c>
      <c r="AV1085" s="7"/>
      <c r="AW1085" s="7"/>
      <c r="BD1085" s="7">
        <v>2</v>
      </c>
      <c r="BE1085" s="44">
        <v>10436.1</v>
      </c>
      <c r="BF1085" s="7"/>
      <c r="BG1085" s="47"/>
      <c r="BH1085" s="7"/>
      <c r="BJ1085" s="38">
        <v>42</v>
      </c>
      <c r="BK1085" s="7">
        <v>2</v>
      </c>
      <c r="BL1085" s="7" t="str">
        <f t="shared" si="32"/>
        <v>no</v>
      </c>
      <c r="BM1085" s="7">
        <v>0</v>
      </c>
      <c r="BN1085" s="7"/>
    </row>
    <row r="1086" ht="15.6" spans="2:66">
      <c r="B1086" s="24" t="s">
        <v>2170</v>
      </c>
      <c r="G1086" s="7" t="s">
        <v>4687</v>
      </c>
      <c r="K1086" s="18" t="s">
        <v>4687</v>
      </c>
      <c r="N1086" s="7">
        <v>2</v>
      </c>
      <c r="Q1086" s="7" t="s">
        <v>2174</v>
      </c>
      <c r="R1086" s="7"/>
      <c r="U1086" s="7">
        <v>11.42</v>
      </c>
      <c r="V1086" s="7" t="s">
        <v>4687</v>
      </c>
      <c r="AA1086" s="19">
        <v>10435.07</v>
      </c>
      <c r="AF1086" s="38">
        <v>47</v>
      </c>
      <c r="AG1086" s="44">
        <v>10435.07</v>
      </c>
      <c r="AH1086" s="7" t="str">
        <f t="shared" si="33"/>
        <v>no</v>
      </c>
      <c r="AI1086" s="7"/>
      <c r="AJ1086" s="7"/>
      <c r="AL1086" t="s">
        <v>4710</v>
      </c>
      <c r="AM1086" s="19">
        <v>10435.07</v>
      </c>
      <c r="AT1086" s="7" t="s">
        <v>4709</v>
      </c>
      <c r="AU1086" s="47">
        <v>3562.87</v>
      </c>
      <c r="AV1086" s="7"/>
      <c r="AW1086" s="7"/>
      <c r="BD1086" s="7">
        <v>0</v>
      </c>
      <c r="BE1086" s="44">
        <v>10435.07</v>
      </c>
      <c r="BF1086" s="7"/>
      <c r="BG1086" s="47"/>
      <c r="BH1086" s="7"/>
      <c r="BJ1086" s="38">
        <v>47</v>
      </c>
      <c r="BK1086" s="7">
        <v>4</v>
      </c>
      <c r="BL1086" s="7" t="str">
        <f t="shared" si="32"/>
        <v>no</v>
      </c>
      <c r="BM1086" s="7">
        <v>0</v>
      </c>
      <c r="BN1086" s="7"/>
    </row>
    <row r="1087" ht="15.6" spans="2:66">
      <c r="B1087" s="24" t="s">
        <v>2172</v>
      </c>
      <c r="G1087" s="7" t="s">
        <v>4687</v>
      </c>
      <c r="K1087" s="18" t="s">
        <v>4687</v>
      </c>
      <c r="N1087" s="7">
        <v>2</v>
      </c>
      <c r="Q1087" s="7" t="s">
        <v>2176</v>
      </c>
      <c r="R1087" s="7"/>
      <c r="U1087" s="7">
        <v>7.33</v>
      </c>
      <c r="V1087" s="7" t="s">
        <v>4687</v>
      </c>
      <c r="AA1087" s="19">
        <v>10422.92</v>
      </c>
      <c r="AF1087" s="38">
        <v>53</v>
      </c>
      <c r="AG1087" s="44">
        <v>10422.92</v>
      </c>
      <c r="AH1087" s="7" t="str">
        <f t="shared" si="33"/>
        <v>yes</v>
      </c>
      <c r="AI1087" s="7"/>
      <c r="AJ1087" s="7"/>
      <c r="AL1087" t="s">
        <v>4710</v>
      </c>
      <c r="AM1087" s="19">
        <v>10422.92</v>
      </c>
      <c r="AT1087" s="7" t="s">
        <v>4709</v>
      </c>
      <c r="AU1087" s="47">
        <v>3561.89</v>
      </c>
      <c r="AV1087" s="7"/>
      <c r="AW1087" s="7"/>
      <c r="BD1087" s="7">
        <v>0</v>
      </c>
      <c r="BE1087" s="44">
        <v>10422.92</v>
      </c>
      <c r="BF1087" s="7"/>
      <c r="BG1087" s="47"/>
      <c r="BH1087" s="7"/>
      <c r="BJ1087" s="38">
        <v>53</v>
      </c>
      <c r="BK1087" s="7">
        <v>0</v>
      </c>
      <c r="BL1087" s="7" t="str">
        <f t="shared" si="32"/>
        <v>no</v>
      </c>
      <c r="BM1087" s="7">
        <v>0</v>
      </c>
      <c r="BN1087" s="7"/>
    </row>
    <row r="1088" ht="15.6" spans="2:66">
      <c r="B1088" s="24" t="s">
        <v>2174</v>
      </c>
      <c r="G1088" s="7" t="s">
        <v>4687</v>
      </c>
      <c r="K1088" s="18" t="s">
        <v>4687</v>
      </c>
      <c r="N1088" s="7" t="s">
        <v>4688</v>
      </c>
      <c r="Q1088" s="7" t="s">
        <v>2178</v>
      </c>
      <c r="R1088" s="7"/>
      <c r="U1088" s="7">
        <v>6.7</v>
      </c>
      <c r="V1088" s="7" t="s">
        <v>4687</v>
      </c>
      <c r="AA1088" s="19">
        <v>10419.65</v>
      </c>
      <c r="AF1088" s="38">
        <v>49</v>
      </c>
      <c r="AG1088" s="44">
        <v>10419.65</v>
      </c>
      <c r="AH1088" s="7" t="str">
        <f t="shared" si="33"/>
        <v>no</v>
      </c>
      <c r="AI1088" s="7"/>
      <c r="AJ1088" s="7"/>
      <c r="AL1088" t="s">
        <v>4709</v>
      </c>
      <c r="AM1088" s="19">
        <v>10419.65</v>
      </c>
      <c r="AT1088" s="7" t="s">
        <v>4709</v>
      </c>
      <c r="AU1088" s="47">
        <v>3558.62</v>
      </c>
      <c r="AV1088" s="7"/>
      <c r="AW1088" s="7"/>
      <c r="BD1088" s="7">
        <v>1</v>
      </c>
      <c r="BE1088" s="44">
        <v>10419.65</v>
      </c>
      <c r="BF1088" s="7"/>
      <c r="BG1088" s="47"/>
      <c r="BH1088" s="7"/>
      <c r="BJ1088" s="38">
        <v>49</v>
      </c>
      <c r="BK1088" s="7">
        <v>3</v>
      </c>
      <c r="BL1088" s="7" t="str">
        <f t="shared" si="32"/>
        <v>no</v>
      </c>
      <c r="BM1088" s="7">
        <v>0</v>
      </c>
      <c r="BN1088" s="7"/>
    </row>
    <row r="1089" ht="15.6" spans="2:66">
      <c r="B1089" s="24" t="s">
        <v>2176</v>
      </c>
      <c r="G1089" s="7" t="s">
        <v>4690</v>
      </c>
      <c r="K1089" s="18" t="s">
        <v>4689</v>
      </c>
      <c r="N1089" s="7">
        <v>1</v>
      </c>
      <c r="Q1089" s="7" t="s">
        <v>2180</v>
      </c>
      <c r="R1089" s="7"/>
      <c r="U1089" s="7">
        <v>5.27</v>
      </c>
      <c r="V1089" s="7" t="s">
        <v>4687</v>
      </c>
      <c r="AA1089" s="19">
        <v>10419.59</v>
      </c>
      <c r="AF1089" s="38">
        <v>49</v>
      </c>
      <c r="AG1089" s="44">
        <v>10419.59</v>
      </c>
      <c r="AH1089" s="7" t="str">
        <f t="shared" si="33"/>
        <v>no</v>
      </c>
      <c r="AI1089" s="7"/>
      <c r="AJ1089" s="7"/>
      <c r="AL1089" t="s">
        <v>4709</v>
      </c>
      <c r="AM1089" s="19">
        <v>10419.59</v>
      </c>
      <c r="AT1089" s="7" t="s">
        <v>4709</v>
      </c>
      <c r="AU1089" s="47">
        <v>3556.92</v>
      </c>
      <c r="AV1089" s="7"/>
      <c r="AW1089" s="7"/>
      <c r="BD1089" s="7">
        <v>0</v>
      </c>
      <c r="BE1089" s="44">
        <v>10419.59</v>
      </c>
      <c r="BF1089" s="7"/>
      <c r="BG1089" s="47"/>
      <c r="BH1089" s="7"/>
      <c r="BJ1089" s="38">
        <v>49</v>
      </c>
      <c r="BK1089" s="7">
        <v>2</v>
      </c>
      <c r="BL1089" s="7" t="str">
        <f t="shared" si="32"/>
        <v>no</v>
      </c>
      <c r="BM1089" s="7">
        <v>0</v>
      </c>
      <c r="BN1089" s="7"/>
    </row>
    <row r="1090" ht="15.6" spans="2:66">
      <c r="B1090" s="24" t="s">
        <v>2178</v>
      </c>
      <c r="G1090" s="7" t="s">
        <v>4687</v>
      </c>
      <c r="K1090" s="18" t="s">
        <v>4687</v>
      </c>
      <c r="N1090" s="7" t="s">
        <v>4688</v>
      </c>
      <c r="Q1090" s="7" t="s">
        <v>2182</v>
      </c>
      <c r="R1090" s="7"/>
      <c r="U1090" s="7">
        <v>7.72</v>
      </c>
      <c r="V1090" s="7" t="s">
        <v>4687</v>
      </c>
      <c r="AA1090" s="19">
        <v>10407.98</v>
      </c>
      <c r="AF1090" s="38">
        <v>51</v>
      </c>
      <c r="AG1090" s="44">
        <v>10407.98</v>
      </c>
      <c r="AH1090" s="7" t="str">
        <f t="shared" si="33"/>
        <v>yes</v>
      </c>
      <c r="AI1090" s="7"/>
      <c r="AJ1090" s="7"/>
      <c r="AL1090" t="s">
        <v>4709</v>
      </c>
      <c r="AM1090" s="19">
        <v>10407.98</v>
      </c>
      <c r="AT1090" s="7" t="s">
        <v>4709</v>
      </c>
      <c r="AU1090" s="47">
        <v>3554.2</v>
      </c>
      <c r="AV1090" s="7"/>
      <c r="AW1090" s="7"/>
      <c r="BD1090" s="7">
        <v>3</v>
      </c>
      <c r="BE1090" s="44">
        <v>10407.98</v>
      </c>
      <c r="BF1090" s="7"/>
      <c r="BG1090" s="47"/>
      <c r="BH1090" s="7"/>
      <c r="BJ1090" s="38">
        <v>51</v>
      </c>
      <c r="BK1090" s="7">
        <v>0</v>
      </c>
      <c r="BL1090" s="7" t="str">
        <f t="shared" ref="BL1090:BL1153" si="34">IF(BJ1090&lt;40,"yes","no")</f>
        <v>no</v>
      </c>
      <c r="BM1090" s="7">
        <v>0</v>
      </c>
      <c r="BN1090" s="7"/>
    </row>
    <row r="1091" ht="15.6" spans="2:66">
      <c r="B1091" s="24" t="s">
        <v>2180</v>
      </c>
      <c r="G1091" s="7" t="s">
        <v>4687</v>
      </c>
      <c r="K1091" s="18" t="s">
        <v>4687</v>
      </c>
      <c r="N1091" s="7">
        <v>2</v>
      </c>
      <c r="Q1091" s="7" t="s">
        <v>2184</v>
      </c>
      <c r="R1091" s="7"/>
      <c r="U1091" s="7">
        <v>8.68</v>
      </c>
      <c r="V1091" s="7" t="s">
        <v>4687</v>
      </c>
      <c r="AA1091" s="19">
        <v>10407.09</v>
      </c>
      <c r="AF1091" s="38">
        <v>53</v>
      </c>
      <c r="AG1091" s="44">
        <v>10407.09</v>
      </c>
      <c r="AH1091" s="7" t="str">
        <f t="shared" ref="AH1091:AH1154" si="35">IF(AF1091&gt;50,"yes","no")</f>
        <v>yes</v>
      </c>
      <c r="AI1091" s="7"/>
      <c r="AJ1091" s="7"/>
      <c r="AL1091" t="s">
        <v>4709</v>
      </c>
      <c r="AM1091" s="19">
        <v>10407.09</v>
      </c>
      <c r="AT1091" s="7" t="s">
        <v>4709</v>
      </c>
      <c r="AU1091" s="47">
        <v>3540.12</v>
      </c>
      <c r="AV1091" s="7"/>
      <c r="AW1091" s="7"/>
      <c r="BD1091" s="7">
        <v>0</v>
      </c>
      <c r="BE1091" s="44">
        <v>10407.09</v>
      </c>
      <c r="BF1091" s="7"/>
      <c r="BG1091" s="47"/>
      <c r="BH1091" s="7"/>
      <c r="BJ1091" s="38">
        <v>53</v>
      </c>
      <c r="BK1091" s="7">
        <v>0</v>
      </c>
      <c r="BL1091" s="7" t="str">
        <f t="shared" si="34"/>
        <v>no</v>
      </c>
      <c r="BM1091" s="7">
        <v>0</v>
      </c>
      <c r="BN1091" s="7"/>
    </row>
    <row r="1092" ht="15.6" spans="2:66">
      <c r="B1092" s="24" t="s">
        <v>2182</v>
      </c>
      <c r="G1092" s="7" t="s">
        <v>4687</v>
      </c>
      <c r="K1092" s="18" t="s">
        <v>4687</v>
      </c>
      <c r="N1092" s="7" t="s">
        <v>4688</v>
      </c>
      <c r="Q1092" s="7" t="s">
        <v>2186</v>
      </c>
      <c r="R1092" s="7"/>
      <c r="U1092" s="7">
        <v>9.8</v>
      </c>
      <c r="V1092" s="7" t="s">
        <v>4687</v>
      </c>
      <c r="AA1092" s="19">
        <v>10403.27</v>
      </c>
      <c r="AF1092" s="38">
        <v>48</v>
      </c>
      <c r="AG1092" s="44">
        <v>10403.27</v>
      </c>
      <c r="AH1092" s="7" t="str">
        <f t="shared" si="35"/>
        <v>no</v>
      </c>
      <c r="AI1092" s="7"/>
      <c r="AJ1092" s="7"/>
      <c r="AL1092" t="s">
        <v>4710</v>
      </c>
      <c r="AM1092" s="19">
        <v>10403.27</v>
      </c>
      <c r="AT1092" s="7" t="s">
        <v>4709</v>
      </c>
      <c r="AU1092" s="47">
        <v>3538.9</v>
      </c>
      <c r="AV1092" s="7"/>
      <c r="AW1092" s="7"/>
      <c r="BD1092" s="7">
        <v>0</v>
      </c>
      <c r="BE1092" s="44">
        <v>10403.27</v>
      </c>
      <c r="BF1092" s="7"/>
      <c r="BG1092" s="47"/>
      <c r="BH1092" s="7"/>
      <c r="BJ1092" s="38">
        <v>48</v>
      </c>
      <c r="BK1092" s="7">
        <v>0</v>
      </c>
      <c r="BL1092" s="7" t="str">
        <f t="shared" si="34"/>
        <v>no</v>
      </c>
      <c r="BM1092" s="7">
        <v>0</v>
      </c>
      <c r="BN1092" s="7"/>
    </row>
    <row r="1093" ht="15.6" spans="2:66">
      <c r="B1093" s="24" t="s">
        <v>2184</v>
      </c>
      <c r="G1093" s="7" t="s">
        <v>4687</v>
      </c>
      <c r="K1093" s="18" t="s">
        <v>4687</v>
      </c>
      <c r="N1093" s="7" t="s">
        <v>4688</v>
      </c>
      <c r="Q1093" s="7" t="s">
        <v>2188</v>
      </c>
      <c r="R1093" s="7"/>
      <c r="U1093" s="7">
        <v>4.44</v>
      </c>
      <c r="V1093" s="7" t="s">
        <v>4687</v>
      </c>
      <c r="AA1093" s="19">
        <v>10381.48</v>
      </c>
      <c r="AF1093" s="38">
        <v>49</v>
      </c>
      <c r="AG1093" s="44">
        <v>10381.48</v>
      </c>
      <c r="AH1093" s="7" t="str">
        <f t="shared" si="35"/>
        <v>no</v>
      </c>
      <c r="AI1093" s="7"/>
      <c r="AJ1093" s="7"/>
      <c r="AL1093" t="s">
        <v>4709</v>
      </c>
      <c r="AM1093" s="19">
        <v>10381.48</v>
      </c>
      <c r="AT1093" s="7" t="s">
        <v>4709</v>
      </c>
      <c r="AU1093" s="47">
        <v>3500.61</v>
      </c>
      <c r="AV1093" s="7"/>
      <c r="AW1093" s="7"/>
      <c r="BD1093" s="7">
        <v>1</v>
      </c>
      <c r="BE1093" s="44">
        <v>10381.48</v>
      </c>
      <c r="BF1093" s="7"/>
      <c r="BG1093" s="47"/>
      <c r="BH1093" s="7"/>
      <c r="BJ1093" s="38">
        <v>49</v>
      </c>
      <c r="BK1093" s="7">
        <v>0</v>
      </c>
      <c r="BL1093" s="7" t="str">
        <f t="shared" si="34"/>
        <v>no</v>
      </c>
      <c r="BM1093" s="7">
        <v>0</v>
      </c>
      <c r="BN1093" s="7"/>
    </row>
    <row r="1094" ht="15.6" spans="2:66">
      <c r="B1094" s="24" t="s">
        <v>2186</v>
      </c>
      <c r="G1094" s="7" t="s">
        <v>4687</v>
      </c>
      <c r="K1094" s="18" t="s">
        <v>4689</v>
      </c>
      <c r="N1094" s="7">
        <v>2</v>
      </c>
      <c r="Q1094" s="7" t="s">
        <v>2190</v>
      </c>
      <c r="R1094" s="7"/>
      <c r="U1094" s="7">
        <v>7.19</v>
      </c>
      <c r="V1094" s="7" t="s">
        <v>4687</v>
      </c>
      <c r="AA1094" s="19">
        <v>10370.91</v>
      </c>
      <c r="AF1094" s="38">
        <v>55</v>
      </c>
      <c r="AG1094" s="44">
        <v>10370.91</v>
      </c>
      <c r="AH1094" s="7" t="str">
        <f t="shared" si="35"/>
        <v>yes</v>
      </c>
      <c r="AI1094" s="7"/>
      <c r="AJ1094" s="7"/>
      <c r="AL1094" t="s">
        <v>4709</v>
      </c>
      <c r="AM1094" s="19">
        <v>10370.91</v>
      </c>
      <c r="AT1094" s="7" t="s">
        <v>4709</v>
      </c>
      <c r="AU1094" s="47">
        <v>3481.87</v>
      </c>
      <c r="AV1094" s="7"/>
      <c r="AW1094" s="7"/>
      <c r="BD1094" s="7">
        <v>0</v>
      </c>
      <c r="BE1094" s="44">
        <v>10370.91</v>
      </c>
      <c r="BF1094" s="7"/>
      <c r="BG1094" s="47"/>
      <c r="BH1094" s="7"/>
      <c r="BJ1094" s="38">
        <v>55</v>
      </c>
      <c r="BK1094" s="7">
        <v>0</v>
      </c>
      <c r="BL1094" s="7" t="str">
        <f t="shared" si="34"/>
        <v>no</v>
      </c>
      <c r="BM1094" s="7">
        <v>0</v>
      </c>
      <c r="BN1094" s="7"/>
    </row>
    <row r="1095" ht="15.6" spans="2:66">
      <c r="B1095" s="24" t="s">
        <v>2188</v>
      </c>
      <c r="G1095" s="7" t="s">
        <v>4687</v>
      </c>
      <c r="K1095" s="18" t="s">
        <v>4687</v>
      </c>
      <c r="N1095" s="7" t="s">
        <v>4688</v>
      </c>
      <c r="Q1095" s="7" t="s">
        <v>2192</v>
      </c>
      <c r="R1095" s="7"/>
      <c r="U1095" s="7">
        <v>6.06</v>
      </c>
      <c r="V1095" s="7" t="s">
        <v>4687</v>
      </c>
      <c r="AA1095" s="19">
        <v>10356.67</v>
      </c>
      <c r="AF1095" s="38">
        <v>40</v>
      </c>
      <c r="AG1095" s="44">
        <v>10356.67</v>
      </c>
      <c r="AH1095" s="7" t="str">
        <f t="shared" si="35"/>
        <v>no</v>
      </c>
      <c r="AI1095" s="7"/>
      <c r="AJ1095" s="7"/>
      <c r="AL1095" t="s">
        <v>4710</v>
      </c>
      <c r="AM1095" s="19">
        <v>10356.67</v>
      </c>
      <c r="AT1095" s="7" t="s">
        <v>4709</v>
      </c>
      <c r="AU1095" s="47">
        <v>3471.41</v>
      </c>
      <c r="AV1095" s="7"/>
      <c r="AW1095" s="7"/>
      <c r="BD1095" s="7">
        <v>3</v>
      </c>
      <c r="BE1095" s="44">
        <v>10356.67</v>
      </c>
      <c r="BF1095" s="7"/>
      <c r="BG1095" s="47"/>
      <c r="BH1095" s="7"/>
      <c r="BJ1095" s="38">
        <v>40</v>
      </c>
      <c r="BK1095" s="7">
        <v>3</v>
      </c>
      <c r="BL1095" s="7" t="str">
        <f t="shared" si="34"/>
        <v>no</v>
      </c>
      <c r="BM1095" s="7">
        <v>0</v>
      </c>
      <c r="BN1095" s="7"/>
    </row>
    <row r="1096" ht="15.6" spans="2:66">
      <c r="B1096" s="24" t="s">
        <v>2190</v>
      </c>
      <c r="G1096" s="7" t="s">
        <v>4687</v>
      </c>
      <c r="K1096" s="18" t="s">
        <v>4687</v>
      </c>
      <c r="N1096" s="7" t="s">
        <v>4688</v>
      </c>
      <c r="Q1096" s="7" t="s">
        <v>2194</v>
      </c>
      <c r="R1096" s="7"/>
      <c r="U1096" s="7">
        <v>5.12</v>
      </c>
      <c r="V1096" s="7" t="s">
        <v>4687</v>
      </c>
      <c r="AA1096" s="19">
        <v>10355.64</v>
      </c>
      <c r="AF1096" s="38">
        <v>52</v>
      </c>
      <c r="AG1096" s="44">
        <v>10355.64</v>
      </c>
      <c r="AH1096" s="7" t="str">
        <f t="shared" si="35"/>
        <v>yes</v>
      </c>
      <c r="AI1096" s="7"/>
      <c r="AJ1096" s="7"/>
      <c r="AL1096" t="s">
        <v>4709</v>
      </c>
      <c r="AM1096" s="19">
        <v>10355.64</v>
      </c>
      <c r="AT1096" s="7" t="s">
        <v>4709</v>
      </c>
      <c r="AU1096" s="47">
        <v>3463.51</v>
      </c>
      <c r="AV1096" s="7"/>
      <c r="AW1096" s="7"/>
      <c r="BD1096" s="7">
        <v>0</v>
      </c>
      <c r="BE1096" s="44">
        <v>10355.64</v>
      </c>
      <c r="BF1096" s="7"/>
      <c r="BG1096" s="47"/>
      <c r="BH1096" s="7"/>
      <c r="BJ1096" s="38">
        <v>52</v>
      </c>
      <c r="BK1096" s="7">
        <v>2</v>
      </c>
      <c r="BL1096" s="7" t="str">
        <f t="shared" si="34"/>
        <v>no</v>
      </c>
      <c r="BM1096" s="7">
        <v>0</v>
      </c>
      <c r="BN1096" s="7"/>
    </row>
    <row r="1097" ht="15.6" spans="2:66">
      <c r="B1097" s="24" t="s">
        <v>2192</v>
      </c>
      <c r="G1097" s="7" t="s">
        <v>4687</v>
      </c>
      <c r="K1097" s="18" t="s">
        <v>4687</v>
      </c>
      <c r="N1097" s="7" t="s">
        <v>4688</v>
      </c>
      <c r="Q1097" s="7" t="s">
        <v>2196</v>
      </c>
      <c r="R1097" s="7"/>
      <c r="U1097" s="7">
        <v>10.72</v>
      </c>
      <c r="V1097" s="7" t="s">
        <v>4687</v>
      </c>
      <c r="AA1097" s="19">
        <v>10352.48</v>
      </c>
      <c r="AF1097" s="38">
        <v>31</v>
      </c>
      <c r="AG1097" s="44">
        <v>10352.48</v>
      </c>
      <c r="AH1097" s="7" t="str">
        <f t="shared" si="35"/>
        <v>no</v>
      </c>
      <c r="AI1097" s="7"/>
      <c r="AJ1097" s="7"/>
      <c r="AL1097" t="s">
        <v>4710</v>
      </c>
      <c r="AM1097" s="19">
        <v>10352.48</v>
      </c>
      <c r="AT1097" s="7" t="s">
        <v>4709</v>
      </c>
      <c r="AU1097" s="47">
        <v>3453.77</v>
      </c>
      <c r="AV1097" s="7"/>
      <c r="AW1097" s="7"/>
      <c r="BD1097" s="7">
        <v>1</v>
      </c>
      <c r="BE1097" s="44">
        <v>10352.48</v>
      </c>
      <c r="BF1097" s="7"/>
      <c r="BG1097" s="47"/>
      <c r="BH1097" s="7"/>
      <c r="BJ1097" s="38">
        <v>31</v>
      </c>
      <c r="BK1097" s="7">
        <v>3</v>
      </c>
      <c r="BL1097" s="7" t="str">
        <f t="shared" si="34"/>
        <v>yes</v>
      </c>
      <c r="BM1097" s="7">
        <v>0</v>
      </c>
      <c r="BN1097" s="7"/>
    </row>
    <row r="1098" ht="15.6" spans="2:66">
      <c r="B1098" s="24" t="s">
        <v>2194</v>
      </c>
      <c r="G1098" s="7" t="s">
        <v>4690</v>
      </c>
      <c r="K1098" s="18" t="s">
        <v>4689</v>
      </c>
      <c r="N1098" s="7">
        <v>1</v>
      </c>
      <c r="Q1098" s="7" t="s">
        <v>2198</v>
      </c>
      <c r="R1098" s="7"/>
      <c r="U1098" s="7">
        <v>9.58</v>
      </c>
      <c r="V1098" s="7" t="s">
        <v>4687</v>
      </c>
      <c r="AA1098" s="19">
        <v>10345.93</v>
      </c>
      <c r="AF1098" s="38">
        <v>31</v>
      </c>
      <c r="AG1098" s="44">
        <v>10345.93</v>
      </c>
      <c r="AH1098" s="7" t="str">
        <f t="shared" si="35"/>
        <v>no</v>
      </c>
      <c r="AI1098" s="7"/>
      <c r="AJ1098" s="7"/>
      <c r="AL1098" t="s">
        <v>4709</v>
      </c>
      <c r="AM1098" s="19">
        <v>10345.93</v>
      </c>
      <c r="AT1098" s="7" t="s">
        <v>4709</v>
      </c>
      <c r="AU1098" s="47">
        <v>3443.06</v>
      </c>
      <c r="AV1098" s="7"/>
      <c r="AW1098" s="7"/>
      <c r="BD1098" s="7">
        <v>5</v>
      </c>
      <c r="BE1098" s="44">
        <v>10345.93</v>
      </c>
      <c r="BF1098" s="7"/>
      <c r="BG1098" s="47"/>
      <c r="BH1098" s="7"/>
      <c r="BJ1098" s="38">
        <v>31</v>
      </c>
      <c r="BK1098" s="7">
        <v>3</v>
      </c>
      <c r="BL1098" s="7" t="str">
        <f t="shared" si="34"/>
        <v>yes</v>
      </c>
      <c r="BM1098" s="7">
        <v>0</v>
      </c>
      <c r="BN1098" s="7"/>
    </row>
    <row r="1099" ht="15.6" spans="2:66">
      <c r="B1099" s="24" t="s">
        <v>2196</v>
      </c>
      <c r="G1099" s="7" t="s">
        <v>4687</v>
      </c>
      <c r="K1099" s="18" t="s">
        <v>4689</v>
      </c>
      <c r="N1099" s="7">
        <v>1</v>
      </c>
      <c r="Q1099" s="7" t="s">
        <v>2200</v>
      </c>
      <c r="R1099" s="7"/>
      <c r="U1099" s="7">
        <v>6.4</v>
      </c>
      <c r="V1099" s="7" t="s">
        <v>4687</v>
      </c>
      <c r="AA1099" s="19">
        <v>10338.93</v>
      </c>
      <c r="AF1099" s="38">
        <v>60</v>
      </c>
      <c r="AG1099" s="44">
        <v>10338.93</v>
      </c>
      <c r="AH1099" s="7" t="str">
        <f t="shared" si="35"/>
        <v>yes</v>
      </c>
      <c r="AI1099" s="7"/>
      <c r="AJ1099" s="7"/>
      <c r="AL1099" t="s">
        <v>4710</v>
      </c>
      <c r="AM1099" s="19">
        <v>10338.93</v>
      </c>
      <c r="AT1099" s="7" t="s">
        <v>4709</v>
      </c>
      <c r="AU1099" s="47">
        <v>3436.5</v>
      </c>
      <c r="AV1099" s="7"/>
      <c r="AW1099" s="7"/>
      <c r="BD1099" s="7">
        <v>2</v>
      </c>
      <c r="BE1099" s="44">
        <v>10338.93</v>
      </c>
      <c r="BF1099" s="7"/>
      <c r="BG1099" s="47"/>
      <c r="BH1099" s="7"/>
      <c r="BJ1099" s="38">
        <v>60</v>
      </c>
      <c r="BK1099" s="7">
        <v>0</v>
      </c>
      <c r="BL1099" s="7" t="str">
        <f t="shared" si="34"/>
        <v>no</v>
      </c>
      <c r="BM1099" s="7">
        <v>0</v>
      </c>
      <c r="BN1099" s="7"/>
    </row>
    <row r="1100" ht="15.6" spans="2:66">
      <c r="B1100" s="24" t="s">
        <v>2198</v>
      </c>
      <c r="G1100" s="7" t="s">
        <v>4687</v>
      </c>
      <c r="K1100" s="18" t="s">
        <v>4689</v>
      </c>
      <c r="N1100" s="7">
        <v>2</v>
      </c>
      <c r="Q1100" s="7" t="s">
        <v>2202</v>
      </c>
      <c r="R1100" s="7"/>
      <c r="U1100" s="7">
        <v>6.8</v>
      </c>
      <c r="V1100" s="7" t="s">
        <v>4687</v>
      </c>
      <c r="AA1100" s="19">
        <v>10329.06</v>
      </c>
      <c r="AF1100" s="38">
        <v>59</v>
      </c>
      <c r="AG1100" s="44">
        <v>10329.06</v>
      </c>
      <c r="AH1100" s="7" t="str">
        <f t="shared" si="35"/>
        <v>yes</v>
      </c>
      <c r="AI1100" s="7"/>
      <c r="AJ1100" s="7"/>
      <c r="AL1100" t="s">
        <v>4709</v>
      </c>
      <c r="AM1100" s="19">
        <v>10329.06</v>
      </c>
      <c r="AT1100" s="7" t="s">
        <v>4709</v>
      </c>
      <c r="AU1100" s="47">
        <v>3434.38</v>
      </c>
      <c r="AV1100" s="7"/>
      <c r="AW1100" s="7"/>
      <c r="BD1100" s="7">
        <v>2</v>
      </c>
      <c r="BE1100" s="44">
        <v>10329.06</v>
      </c>
      <c r="BF1100" s="7"/>
      <c r="BG1100" s="47"/>
      <c r="BH1100" s="7"/>
      <c r="BJ1100" s="38">
        <v>59</v>
      </c>
      <c r="BK1100" s="7">
        <v>0</v>
      </c>
      <c r="BL1100" s="7" t="str">
        <f t="shared" si="34"/>
        <v>no</v>
      </c>
      <c r="BM1100" s="7">
        <v>0</v>
      </c>
      <c r="BN1100" s="7"/>
    </row>
    <row r="1101" ht="15.6" spans="2:66">
      <c r="B1101" s="24" t="s">
        <v>2200</v>
      </c>
      <c r="G1101" s="7" t="s">
        <v>4687</v>
      </c>
      <c r="K1101" s="18" t="s">
        <v>4687</v>
      </c>
      <c r="N1101" s="7">
        <v>2</v>
      </c>
      <c r="Q1101" s="7" t="s">
        <v>2204</v>
      </c>
      <c r="R1101" s="7"/>
      <c r="U1101" s="7">
        <v>9.48</v>
      </c>
      <c r="V1101" s="7" t="s">
        <v>4687</v>
      </c>
      <c r="AA1101" s="19">
        <v>10325.21</v>
      </c>
      <c r="AF1101" s="38">
        <v>34</v>
      </c>
      <c r="AG1101" s="44">
        <v>10325.21</v>
      </c>
      <c r="AH1101" s="7" t="str">
        <f t="shared" si="35"/>
        <v>no</v>
      </c>
      <c r="AI1101" s="7"/>
      <c r="AJ1101" s="7"/>
      <c r="AL1101" t="s">
        <v>4709</v>
      </c>
      <c r="AM1101" s="19">
        <v>10325.21</v>
      </c>
      <c r="AT1101" s="7" t="s">
        <v>4709</v>
      </c>
      <c r="AU1101" s="47">
        <v>3410.32</v>
      </c>
      <c r="AV1101" s="7"/>
      <c r="AW1101" s="7"/>
      <c r="BD1101" s="7">
        <v>0</v>
      </c>
      <c r="BE1101" s="44">
        <v>10325.21</v>
      </c>
      <c r="BF1101" s="7"/>
      <c r="BG1101" s="47"/>
      <c r="BH1101" s="7"/>
      <c r="BJ1101" s="38">
        <v>34</v>
      </c>
      <c r="BK1101" s="7">
        <v>3</v>
      </c>
      <c r="BL1101" s="7" t="str">
        <f t="shared" si="34"/>
        <v>yes</v>
      </c>
      <c r="BM1101" s="7">
        <v>0</v>
      </c>
      <c r="BN1101" s="7"/>
    </row>
    <row r="1102" ht="15.6" spans="2:66">
      <c r="B1102" s="24" t="s">
        <v>2202</v>
      </c>
      <c r="G1102" s="7" t="s">
        <v>4687</v>
      </c>
      <c r="K1102" s="18" t="s">
        <v>4687</v>
      </c>
      <c r="N1102" s="7">
        <v>2</v>
      </c>
      <c r="Q1102" s="7" t="s">
        <v>2206</v>
      </c>
      <c r="R1102" s="7"/>
      <c r="U1102" s="7">
        <v>7.45</v>
      </c>
      <c r="V1102" s="7" t="s">
        <v>4687</v>
      </c>
      <c r="AA1102" s="19">
        <v>10322.9</v>
      </c>
      <c r="AF1102" s="38">
        <v>52</v>
      </c>
      <c r="AG1102" s="44">
        <v>10322.9</v>
      </c>
      <c r="AH1102" s="7" t="str">
        <f t="shared" si="35"/>
        <v>yes</v>
      </c>
      <c r="AI1102" s="7"/>
      <c r="AJ1102" s="7"/>
      <c r="AL1102" t="s">
        <v>4709</v>
      </c>
      <c r="AM1102" s="19">
        <v>10322.9</v>
      </c>
      <c r="AT1102" s="7" t="s">
        <v>4709</v>
      </c>
      <c r="AU1102" s="47">
        <v>3393.36</v>
      </c>
      <c r="AV1102" s="7"/>
      <c r="AW1102" s="7"/>
      <c r="BD1102" s="7">
        <v>2</v>
      </c>
      <c r="BE1102" s="44">
        <v>10322.9</v>
      </c>
      <c r="BF1102" s="7"/>
      <c r="BG1102" s="47"/>
      <c r="BH1102" s="7"/>
      <c r="BJ1102" s="38">
        <v>52</v>
      </c>
      <c r="BK1102" s="7">
        <v>0</v>
      </c>
      <c r="BL1102" s="7" t="str">
        <f t="shared" si="34"/>
        <v>no</v>
      </c>
      <c r="BM1102" s="7">
        <v>0</v>
      </c>
      <c r="BN1102" s="7"/>
    </row>
    <row r="1103" ht="15.6" spans="2:66">
      <c r="B1103" s="24" t="s">
        <v>2204</v>
      </c>
      <c r="G1103" s="7" t="s">
        <v>4687</v>
      </c>
      <c r="K1103" s="18" t="s">
        <v>4689</v>
      </c>
      <c r="N1103" s="7">
        <v>1</v>
      </c>
      <c r="Q1103" s="7" t="s">
        <v>2208</v>
      </c>
      <c r="R1103" s="7"/>
      <c r="U1103" s="7">
        <v>6.94</v>
      </c>
      <c r="V1103" s="7" t="s">
        <v>4687</v>
      </c>
      <c r="AA1103" s="19">
        <v>10315.91</v>
      </c>
      <c r="AF1103" s="38">
        <v>49</v>
      </c>
      <c r="AG1103" s="44">
        <v>10315.91</v>
      </c>
      <c r="AH1103" s="7" t="str">
        <f t="shared" si="35"/>
        <v>no</v>
      </c>
      <c r="AI1103" s="7"/>
      <c r="AJ1103" s="7"/>
      <c r="AL1103" t="s">
        <v>4709</v>
      </c>
      <c r="AM1103" s="19">
        <v>10315.91</v>
      </c>
      <c r="AT1103" s="7" t="s">
        <v>4709</v>
      </c>
      <c r="AU1103" s="47">
        <v>3392.98</v>
      </c>
      <c r="AV1103" s="7"/>
      <c r="AW1103" s="7"/>
      <c r="BD1103" s="7">
        <v>0</v>
      </c>
      <c r="BE1103" s="44">
        <v>10315.91</v>
      </c>
      <c r="BF1103" s="7"/>
      <c r="BG1103" s="47"/>
      <c r="BH1103" s="7"/>
      <c r="BJ1103" s="38">
        <v>49</v>
      </c>
      <c r="BK1103" s="7">
        <v>3</v>
      </c>
      <c r="BL1103" s="7" t="str">
        <f t="shared" si="34"/>
        <v>no</v>
      </c>
      <c r="BM1103" s="7">
        <v>0</v>
      </c>
      <c r="BN1103" s="7"/>
    </row>
    <row r="1104" ht="15.6" spans="2:66">
      <c r="B1104" s="24" t="s">
        <v>2206</v>
      </c>
      <c r="G1104" s="7" t="s">
        <v>4687</v>
      </c>
      <c r="K1104" s="18" t="s">
        <v>4687</v>
      </c>
      <c r="N1104" s="7" t="s">
        <v>4688</v>
      </c>
      <c r="Q1104" s="7" t="s">
        <v>2210</v>
      </c>
      <c r="R1104" s="7"/>
      <c r="U1104" s="7">
        <v>7.83</v>
      </c>
      <c r="V1104" s="7" t="s">
        <v>4687</v>
      </c>
      <c r="AA1104" s="19">
        <v>10310.78</v>
      </c>
      <c r="AF1104" s="38">
        <v>49</v>
      </c>
      <c r="AG1104" s="44">
        <v>10310.78</v>
      </c>
      <c r="AH1104" s="7" t="str">
        <f t="shared" si="35"/>
        <v>no</v>
      </c>
      <c r="AI1104" s="7"/>
      <c r="AJ1104" s="7"/>
      <c r="AL1104" t="s">
        <v>4709</v>
      </c>
      <c r="AM1104" s="19">
        <v>10310.78</v>
      </c>
      <c r="AT1104" s="7" t="s">
        <v>4709</v>
      </c>
      <c r="AU1104" s="47">
        <v>3392.37</v>
      </c>
      <c r="AV1104" s="7"/>
      <c r="AW1104" s="7"/>
      <c r="BD1104" s="7">
        <v>1</v>
      </c>
      <c r="BE1104" s="44">
        <v>10310.78</v>
      </c>
      <c r="BF1104" s="7"/>
      <c r="BG1104" s="47"/>
      <c r="BH1104" s="7"/>
      <c r="BJ1104" s="38">
        <v>49</v>
      </c>
      <c r="BK1104" s="7">
        <v>3</v>
      </c>
      <c r="BL1104" s="7" t="str">
        <f t="shared" si="34"/>
        <v>no</v>
      </c>
      <c r="BM1104" s="7">
        <v>0</v>
      </c>
      <c r="BN1104" s="7"/>
    </row>
    <row r="1105" ht="15.6" spans="2:66">
      <c r="B1105" s="24" t="s">
        <v>2208</v>
      </c>
      <c r="G1105" s="7" t="s">
        <v>4687</v>
      </c>
      <c r="K1105" s="18" t="s">
        <v>4689</v>
      </c>
      <c r="N1105" s="7" t="s">
        <v>4688</v>
      </c>
      <c r="Q1105" s="7" t="s">
        <v>2212</v>
      </c>
      <c r="R1105" s="7"/>
      <c r="U1105" s="7">
        <v>10.17</v>
      </c>
      <c r="V1105" s="7" t="s">
        <v>4687</v>
      </c>
      <c r="AA1105" s="19">
        <v>10308.04</v>
      </c>
      <c r="AF1105" s="38">
        <v>47</v>
      </c>
      <c r="AG1105" s="44">
        <v>10308.04</v>
      </c>
      <c r="AH1105" s="7" t="str">
        <f t="shared" si="35"/>
        <v>no</v>
      </c>
      <c r="AI1105" s="7"/>
      <c r="AJ1105" s="7"/>
      <c r="AL1105" t="s">
        <v>4710</v>
      </c>
      <c r="AM1105" s="19">
        <v>10308.04</v>
      </c>
      <c r="AT1105" s="7" t="s">
        <v>4709</v>
      </c>
      <c r="AU1105" s="47">
        <v>3385.4</v>
      </c>
      <c r="AV1105" s="7"/>
      <c r="AW1105" s="7"/>
      <c r="BD1105" s="7">
        <v>1</v>
      </c>
      <c r="BE1105" s="44">
        <v>10308.04</v>
      </c>
      <c r="BF1105" s="7"/>
      <c r="BG1105" s="47"/>
      <c r="BH1105" s="7"/>
      <c r="BJ1105" s="38">
        <v>47</v>
      </c>
      <c r="BK1105" s="7">
        <v>1</v>
      </c>
      <c r="BL1105" s="7" t="str">
        <f t="shared" si="34"/>
        <v>no</v>
      </c>
      <c r="BM1105" s="7">
        <v>0</v>
      </c>
      <c r="BN1105" s="7"/>
    </row>
    <row r="1106" ht="15.6" spans="2:66">
      <c r="B1106" s="24" t="s">
        <v>2210</v>
      </c>
      <c r="G1106" s="7" t="s">
        <v>4687</v>
      </c>
      <c r="K1106" s="18" t="s">
        <v>4689</v>
      </c>
      <c r="N1106" s="7" t="s">
        <v>4688</v>
      </c>
      <c r="Q1106" s="7" t="s">
        <v>2214</v>
      </c>
      <c r="R1106" s="7"/>
      <c r="U1106" s="7">
        <v>8.96</v>
      </c>
      <c r="V1106" s="7" t="s">
        <v>4687</v>
      </c>
      <c r="AA1106" s="19">
        <v>10276.99</v>
      </c>
      <c r="AF1106" s="38">
        <v>54</v>
      </c>
      <c r="AG1106" s="44">
        <v>10276.99</v>
      </c>
      <c r="AH1106" s="7" t="str">
        <f t="shared" si="35"/>
        <v>yes</v>
      </c>
      <c r="AI1106" s="7"/>
      <c r="AJ1106" s="7"/>
      <c r="AL1106" t="s">
        <v>4709</v>
      </c>
      <c r="AM1106" s="19">
        <v>10276.99</v>
      </c>
      <c r="AT1106" s="7" t="s">
        <v>4709</v>
      </c>
      <c r="AU1106" s="47">
        <v>3378.91</v>
      </c>
      <c r="AV1106" s="7"/>
      <c r="AW1106" s="7"/>
      <c r="BD1106" s="7">
        <v>2</v>
      </c>
      <c r="BE1106" s="44">
        <v>10276.99</v>
      </c>
      <c r="BF1106" s="7"/>
      <c r="BG1106" s="47"/>
      <c r="BH1106" s="7"/>
      <c r="BJ1106" s="38">
        <v>54</v>
      </c>
      <c r="BK1106" s="7">
        <v>0</v>
      </c>
      <c r="BL1106" s="7" t="str">
        <f t="shared" si="34"/>
        <v>no</v>
      </c>
      <c r="BM1106" s="7">
        <v>0</v>
      </c>
      <c r="BN1106" s="7"/>
    </row>
    <row r="1107" ht="15.6" spans="2:66">
      <c r="B1107" s="24" t="s">
        <v>2212</v>
      </c>
      <c r="G1107" s="7" t="s">
        <v>4687</v>
      </c>
      <c r="K1107" s="18" t="s">
        <v>4689</v>
      </c>
      <c r="N1107" s="7">
        <v>2</v>
      </c>
      <c r="Q1107" s="7" t="s">
        <v>2216</v>
      </c>
      <c r="R1107" s="7"/>
      <c r="U1107" s="7">
        <v>6.96</v>
      </c>
      <c r="V1107" s="7" t="s">
        <v>4687</v>
      </c>
      <c r="AA1107" s="19">
        <v>10274.33</v>
      </c>
      <c r="AF1107" s="38">
        <v>55</v>
      </c>
      <c r="AG1107" s="44">
        <v>10274.33</v>
      </c>
      <c r="AH1107" s="7" t="str">
        <f t="shared" si="35"/>
        <v>yes</v>
      </c>
      <c r="AI1107" s="7"/>
      <c r="AJ1107" s="7"/>
      <c r="AL1107" t="s">
        <v>4710</v>
      </c>
      <c r="AM1107" s="19">
        <v>10274.33</v>
      </c>
      <c r="AT1107" s="7" t="s">
        <v>4709</v>
      </c>
      <c r="AU1107" s="47">
        <v>3366.67</v>
      </c>
      <c r="AV1107" s="7"/>
      <c r="AW1107" s="7"/>
      <c r="BD1107" s="7">
        <v>0</v>
      </c>
      <c r="BE1107" s="44">
        <v>10274.33</v>
      </c>
      <c r="BF1107" s="7"/>
      <c r="BG1107" s="47"/>
      <c r="BH1107" s="7"/>
      <c r="BJ1107" s="38">
        <v>55</v>
      </c>
      <c r="BK1107" s="7">
        <v>0</v>
      </c>
      <c r="BL1107" s="7" t="str">
        <f t="shared" si="34"/>
        <v>no</v>
      </c>
      <c r="BM1107" s="7">
        <v>0</v>
      </c>
      <c r="BN1107" s="7"/>
    </row>
    <row r="1108" ht="15.6" spans="2:66">
      <c r="B1108" s="24" t="s">
        <v>2214</v>
      </c>
      <c r="G1108" s="7" t="s">
        <v>4687</v>
      </c>
      <c r="K1108" s="18" t="s">
        <v>4689</v>
      </c>
      <c r="N1108" s="7" t="s">
        <v>4688</v>
      </c>
      <c r="Q1108" s="7" t="s">
        <v>2218</v>
      </c>
      <c r="R1108" s="7"/>
      <c r="U1108" s="7">
        <v>5.07</v>
      </c>
      <c r="V1108" s="7" t="s">
        <v>4687</v>
      </c>
      <c r="AA1108" s="19">
        <v>10269.46</v>
      </c>
      <c r="AF1108" s="38">
        <v>55</v>
      </c>
      <c r="AG1108" s="44">
        <v>10269.46</v>
      </c>
      <c r="AH1108" s="7" t="str">
        <f t="shared" si="35"/>
        <v>yes</v>
      </c>
      <c r="AI1108" s="7"/>
      <c r="AJ1108" s="7"/>
      <c r="AL1108" t="s">
        <v>4709</v>
      </c>
      <c r="AM1108" s="19">
        <v>10269.46</v>
      </c>
      <c r="AT1108" s="7" t="s">
        <v>4709</v>
      </c>
      <c r="AU1108" s="47">
        <v>3353.47</v>
      </c>
      <c r="AV1108" s="7"/>
      <c r="AW1108" s="7"/>
      <c r="BD1108" s="7">
        <v>3</v>
      </c>
      <c r="BE1108" s="44">
        <v>10269.46</v>
      </c>
      <c r="BF1108" s="7"/>
      <c r="BG1108" s="47"/>
      <c r="BH1108" s="7"/>
      <c r="BJ1108" s="38">
        <v>55</v>
      </c>
      <c r="BK1108" s="7">
        <v>0</v>
      </c>
      <c r="BL1108" s="7" t="str">
        <f t="shared" si="34"/>
        <v>no</v>
      </c>
      <c r="BM1108" s="7">
        <v>0</v>
      </c>
      <c r="BN1108" s="7"/>
    </row>
    <row r="1109" ht="15.6" spans="2:66">
      <c r="B1109" s="24" t="s">
        <v>2216</v>
      </c>
      <c r="G1109" s="7" t="s">
        <v>4687</v>
      </c>
      <c r="K1109" s="18" t="s">
        <v>4687</v>
      </c>
      <c r="N1109" s="7">
        <v>2</v>
      </c>
      <c r="Q1109" s="7" t="s">
        <v>2220</v>
      </c>
      <c r="R1109" s="7"/>
      <c r="U1109" s="7">
        <v>5.85</v>
      </c>
      <c r="V1109" s="7" t="s">
        <v>4687</v>
      </c>
      <c r="AA1109" s="19">
        <v>10264.44</v>
      </c>
      <c r="AF1109" s="38">
        <v>52</v>
      </c>
      <c r="AG1109" s="44">
        <v>10264.44</v>
      </c>
      <c r="AH1109" s="7" t="str">
        <f t="shared" si="35"/>
        <v>yes</v>
      </c>
      <c r="AI1109" s="7"/>
      <c r="AJ1109" s="7"/>
      <c r="AL1109" t="s">
        <v>4710</v>
      </c>
      <c r="AM1109" s="19">
        <v>10264.44</v>
      </c>
      <c r="AT1109" s="7" t="s">
        <v>4709</v>
      </c>
      <c r="AU1109" s="47">
        <v>3353.28</v>
      </c>
      <c r="AV1109" s="7"/>
      <c r="AW1109" s="7"/>
      <c r="BD1109" s="7">
        <v>0</v>
      </c>
      <c r="BE1109" s="44">
        <v>10264.44</v>
      </c>
      <c r="BF1109" s="7"/>
      <c r="BG1109" s="47"/>
      <c r="BH1109" s="7"/>
      <c r="BJ1109" s="38">
        <v>52</v>
      </c>
      <c r="BK1109" s="7">
        <v>0</v>
      </c>
      <c r="BL1109" s="7" t="str">
        <f t="shared" si="34"/>
        <v>no</v>
      </c>
      <c r="BM1109" s="7">
        <v>0</v>
      </c>
      <c r="BN1109" s="7"/>
    </row>
    <row r="1110" ht="15.6" spans="2:66">
      <c r="B1110" s="24" t="s">
        <v>2218</v>
      </c>
      <c r="G1110" s="7" t="s">
        <v>4687</v>
      </c>
      <c r="K1110" s="18" t="s">
        <v>4687</v>
      </c>
      <c r="N1110" s="7">
        <v>2</v>
      </c>
      <c r="Q1110" s="7" t="s">
        <v>2222</v>
      </c>
      <c r="R1110" s="7"/>
      <c r="U1110" s="7">
        <v>10.56</v>
      </c>
      <c r="V1110" s="7" t="s">
        <v>4687</v>
      </c>
      <c r="AA1110" s="19">
        <v>10259.13</v>
      </c>
      <c r="AF1110" s="38">
        <v>37</v>
      </c>
      <c r="AG1110" s="44">
        <v>10259.13</v>
      </c>
      <c r="AH1110" s="7" t="str">
        <f t="shared" si="35"/>
        <v>no</v>
      </c>
      <c r="AI1110" s="7"/>
      <c r="AJ1110" s="7"/>
      <c r="AL1110" t="s">
        <v>4710</v>
      </c>
      <c r="AM1110" s="19">
        <v>10259.13</v>
      </c>
      <c r="AT1110" s="7" t="s">
        <v>4709</v>
      </c>
      <c r="AU1110" s="47">
        <v>3342.79</v>
      </c>
      <c r="AV1110" s="7"/>
      <c r="AW1110" s="7"/>
      <c r="BD1110" s="7">
        <v>0</v>
      </c>
      <c r="BE1110" s="44">
        <v>10259.13</v>
      </c>
      <c r="BF1110" s="7"/>
      <c r="BG1110" s="47"/>
      <c r="BH1110" s="7"/>
      <c r="BJ1110" s="38">
        <v>37</v>
      </c>
      <c r="BK1110" s="7">
        <v>3</v>
      </c>
      <c r="BL1110" s="7" t="str">
        <f t="shared" si="34"/>
        <v>yes</v>
      </c>
      <c r="BM1110" s="7">
        <v>0</v>
      </c>
      <c r="BN1110" s="7"/>
    </row>
    <row r="1111" ht="15.6" spans="2:66">
      <c r="B1111" s="24" t="s">
        <v>2220</v>
      </c>
      <c r="G1111" s="7" t="s">
        <v>4687</v>
      </c>
      <c r="K1111" s="18" t="s">
        <v>4689</v>
      </c>
      <c r="N1111" s="7" t="s">
        <v>4688</v>
      </c>
      <c r="Q1111" s="7" t="s">
        <v>2224</v>
      </c>
      <c r="R1111" s="7"/>
      <c r="U1111" s="7">
        <v>8.92</v>
      </c>
      <c r="V1111" s="7" t="s">
        <v>4687</v>
      </c>
      <c r="AA1111" s="19">
        <v>10231.5</v>
      </c>
      <c r="AF1111" s="38">
        <v>50</v>
      </c>
      <c r="AG1111" s="44">
        <v>10231.5</v>
      </c>
      <c r="AH1111" s="7" t="str">
        <f t="shared" si="35"/>
        <v>no</v>
      </c>
      <c r="AI1111" s="7"/>
      <c r="AJ1111" s="7"/>
      <c r="AL1111" t="s">
        <v>4709</v>
      </c>
      <c r="AM1111" s="19">
        <v>10231.5</v>
      </c>
      <c r="AT1111" s="7" t="s">
        <v>4709</v>
      </c>
      <c r="AU1111" s="47">
        <v>3308.46</v>
      </c>
      <c r="AV1111" s="7"/>
      <c r="AW1111" s="7"/>
      <c r="BD1111" s="7">
        <v>3</v>
      </c>
      <c r="BE1111" s="44">
        <v>10231.5</v>
      </c>
      <c r="BF1111" s="7"/>
      <c r="BG1111" s="47"/>
      <c r="BH1111" s="7"/>
      <c r="BJ1111" s="38">
        <v>50</v>
      </c>
      <c r="BK1111" s="7">
        <v>0</v>
      </c>
      <c r="BL1111" s="7" t="str">
        <f t="shared" si="34"/>
        <v>no</v>
      </c>
      <c r="BM1111" s="7">
        <v>0</v>
      </c>
      <c r="BN1111" s="7"/>
    </row>
    <row r="1112" ht="15.6" spans="2:66">
      <c r="B1112" s="24" t="s">
        <v>2222</v>
      </c>
      <c r="G1112" s="7" t="s">
        <v>4687</v>
      </c>
      <c r="K1112" s="18" t="s">
        <v>4687</v>
      </c>
      <c r="N1112" s="7" t="s">
        <v>4688</v>
      </c>
      <c r="Q1112" s="7" t="s">
        <v>2226</v>
      </c>
      <c r="R1112" s="7"/>
      <c r="U1112" s="7">
        <v>8.63</v>
      </c>
      <c r="V1112" s="7" t="s">
        <v>4687</v>
      </c>
      <c r="AA1112" s="19">
        <v>10226.28</v>
      </c>
      <c r="AF1112" s="38">
        <v>49</v>
      </c>
      <c r="AG1112" s="44">
        <v>10226.28</v>
      </c>
      <c r="AH1112" s="7" t="str">
        <f t="shared" si="35"/>
        <v>no</v>
      </c>
      <c r="AI1112" s="7"/>
      <c r="AJ1112" s="7"/>
      <c r="AL1112" t="s">
        <v>4709</v>
      </c>
      <c r="AM1112" s="19">
        <v>10226.28</v>
      </c>
      <c r="AT1112" s="7" t="s">
        <v>4709</v>
      </c>
      <c r="AU1112" s="47">
        <v>3300.7</v>
      </c>
      <c r="AV1112" s="7"/>
      <c r="AW1112" s="7"/>
      <c r="BD1112" s="7">
        <v>3</v>
      </c>
      <c r="BE1112" s="44">
        <v>10226.28</v>
      </c>
      <c r="BF1112" s="7"/>
      <c r="BG1112" s="47"/>
      <c r="BH1112" s="7"/>
      <c r="BJ1112" s="38">
        <v>49</v>
      </c>
      <c r="BK1112" s="7">
        <v>2</v>
      </c>
      <c r="BL1112" s="7" t="str">
        <f t="shared" si="34"/>
        <v>no</v>
      </c>
      <c r="BM1112" s="7">
        <v>0</v>
      </c>
      <c r="BN1112" s="7"/>
    </row>
    <row r="1113" ht="15.6" spans="2:66">
      <c r="B1113" s="24" t="s">
        <v>2224</v>
      </c>
      <c r="G1113" s="7" t="s">
        <v>4690</v>
      </c>
      <c r="K1113" s="18" t="s">
        <v>4689</v>
      </c>
      <c r="N1113" s="7">
        <v>1</v>
      </c>
      <c r="Q1113" s="7" t="s">
        <v>2228</v>
      </c>
      <c r="R1113" s="7"/>
      <c r="U1113" s="7">
        <v>6.29</v>
      </c>
      <c r="V1113" s="7" t="s">
        <v>4687</v>
      </c>
      <c r="AA1113" s="19">
        <v>10214.64</v>
      </c>
      <c r="AF1113" s="38">
        <v>41</v>
      </c>
      <c r="AG1113" s="44">
        <v>10214.64</v>
      </c>
      <c r="AH1113" s="7" t="str">
        <f t="shared" si="35"/>
        <v>no</v>
      </c>
      <c r="AI1113" s="7"/>
      <c r="AJ1113" s="7"/>
      <c r="AL1113" t="s">
        <v>4709</v>
      </c>
      <c r="AM1113" s="19">
        <v>10214.64</v>
      </c>
      <c r="AT1113" s="7" t="s">
        <v>4709</v>
      </c>
      <c r="AU1113" s="47">
        <v>3292.53</v>
      </c>
      <c r="AV1113" s="7"/>
      <c r="AW1113" s="7"/>
      <c r="BD1113" s="7">
        <v>0</v>
      </c>
      <c r="BE1113" s="44">
        <v>10214.64</v>
      </c>
      <c r="BF1113" s="7"/>
      <c r="BG1113" s="47"/>
      <c r="BH1113" s="7"/>
      <c r="BJ1113" s="38">
        <v>41</v>
      </c>
      <c r="BK1113" s="7">
        <v>1</v>
      </c>
      <c r="BL1113" s="7" t="str">
        <f t="shared" si="34"/>
        <v>no</v>
      </c>
      <c r="BM1113" s="7">
        <v>0</v>
      </c>
      <c r="BN1113" s="7"/>
    </row>
    <row r="1114" ht="15.6" spans="2:66">
      <c r="B1114" s="24" t="s">
        <v>2226</v>
      </c>
      <c r="G1114" s="7" t="s">
        <v>4687</v>
      </c>
      <c r="K1114" s="18" t="s">
        <v>4687</v>
      </c>
      <c r="N1114" s="7">
        <v>2</v>
      </c>
      <c r="Q1114" s="7" t="s">
        <v>2230</v>
      </c>
      <c r="R1114" s="7"/>
      <c r="U1114" s="7">
        <v>5.75</v>
      </c>
      <c r="V1114" s="7" t="s">
        <v>4687</v>
      </c>
      <c r="AA1114" s="19">
        <v>10197.77</v>
      </c>
      <c r="AF1114" s="38">
        <v>48</v>
      </c>
      <c r="AG1114" s="44">
        <v>10197.77</v>
      </c>
      <c r="AH1114" s="7" t="str">
        <f t="shared" si="35"/>
        <v>no</v>
      </c>
      <c r="AI1114" s="7"/>
      <c r="AJ1114" s="7"/>
      <c r="AL1114" t="s">
        <v>4710</v>
      </c>
      <c r="AM1114" s="19">
        <v>10197.77</v>
      </c>
      <c r="AT1114" s="7" t="s">
        <v>4709</v>
      </c>
      <c r="AU1114" s="47">
        <v>3280.22</v>
      </c>
      <c r="AV1114" s="7"/>
      <c r="AW1114" s="7"/>
      <c r="BD1114" s="7">
        <v>0</v>
      </c>
      <c r="BE1114" s="44">
        <v>10197.77</v>
      </c>
      <c r="BF1114" s="7"/>
      <c r="BG1114" s="47"/>
      <c r="BH1114" s="7"/>
      <c r="BJ1114" s="38">
        <v>48</v>
      </c>
      <c r="BK1114" s="7">
        <v>3</v>
      </c>
      <c r="BL1114" s="7" t="str">
        <f t="shared" si="34"/>
        <v>no</v>
      </c>
      <c r="BM1114" s="7">
        <v>0</v>
      </c>
      <c r="BN1114" s="7"/>
    </row>
    <row r="1115" ht="15.6" spans="2:66">
      <c r="B1115" s="24" t="s">
        <v>2228</v>
      </c>
      <c r="G1115" s="7" t="s">
        <v>4687</v>
      </c>
      <c r="K1115" s="18" t="s">
        <v>4689</v>
      </c>
      <c r="N1115" s="7">
        <v>1</v>
      </c>
      <c r="Q1115" s="7" t="s">
        <v>2232</v>
      </c>
      <c r="R1115" s="7"/>
      <c r="U1115" s="7">
        <v>6.66</v>
      </c>
      <c r="V1115" s="7" t="s">
        <v>4687</v>
      </c>
      <c r="AA1115" s="19">
        <v>10191.82</v>
      </c>
      <c r="AF1115" s="38">
        <v>25</v>
      </c>
      <c r="AG1115" s="44">
        <v>10191.82</v>
      </c>
      <c r="AH1115" s="7" t="str">
        <f t="shared" si="35"/>
        <v>no</v>
      </c>
      <c r="AI1115" s="7"/>
      <c r="AJ1115" s="7"/>
      <c r="AL1115" t="s">
        <v>4709</v>
      </c>
      <c r="AM1115" s="19">
        <v>10191.82</v>
      </c>
      <c r="AT1115" s="7" t="s">
        <v>4709</v>
      </c>
      <c r="AU1115" s="47">
        <v>3279.87</v>
      </c>
      <c r="AV1115" s="7"/>
      <c r="AW1115" s="7"/>
      <c r="BD1115" s="7">
        <v>1</v>
      </c>
      <c r="BE1115" s="44">
        <v>10191.82</v>
      </c>
      <c r="BF1115" s="7"/>
      <c r="BG1115" s="47"/>
      <c r="BH1115" s="7"/>
      <c r="BJ1115" s="38">
        <v>25</v>
      </c>
      <c r="BK1115" s="7">
        <v>0</v>
      </c>
      <c r="BL1115" s="7" t="str">
        <f t="shared" si="34"/>
        <v>yes</v>
      </c>
      <c r="BM1115" s="7">
        <v>0</v>
      </c>
      <c r="BN1115" s="7"/>
    </row>
    <row r="1116" ht="15.6" spans="2:66">
      <c r="B1116" s="24" t="s">
        <v>2230</v>
      </c>
      <c r="G1116" s="7" t="s">
        <v>4687</v>
      </c>
      <c r="K1116" s="18" t="s">
        <v>4687</v>
      </c>
      <c r="N1116" s="7">
        <v>2</v>
      </c>
      <c r="Q1116" s="7" t="s">
        <v>2234</v>
      </c>
      <c r="R1116" s="7"/>
      <c r="U1116" s="7">
        <v>5.1</v>
      </c>
      <c r="V1116" s="7" t="s">
        <v>4687</v>
      </c>
      <c r="AA1116" s="19">
        <v>10160.87</v>
      </c>
      <c r="AF1116" s="38">
        <v>50</v>
      </c>
      <c r="AG1116" s="44">
        <v>10160.87</v>
      </c>
      <c r="AH1116" s="7" t="str">
        <f t="shared" si="35"/>
        <v>no</v>
      </c>
      <c r="AI1116" s="7"/>
      <c r="AJ1116" s="7"/>
      <c r="AL1116" t="s">
        <v>4709</v>
      </c>
      <c r="AM1116" s="19">
        <v>10160.87</v>
      </c>
      <c r="AT1116" s="7" t="s">
        <v>4709</v>
      </c>
      <c r="AU1116" s="47">
        <v>3277.16</v>
      </c>
      <c r="AV1116" s="7"/>
      <c r="AW1116" s="7"/>
      <c r="BD1116" s="7">
        <v>2</v>
      </c>
      <c r="BE1116" s="44">
        <v>10160.87</v>
      </c>
      <c r="BF1116" s="7"/>
      <c r="BG1116" s="47"/>
      <c r="BH1116" s="7"/>
      <c r="BJ1116" s="38">
        <v>50</v>
      </c>
      <c r="BK1116" s="7">
        <v>2</v>
      </c>
      <c r="BL1116" s="7" t="str">
        <f t="shared" si="34"/>
        <v>no</v>
      </c>
      <c r="BM1116" s="7">
        <v>0</v>
      </c>
      <c r="BN1116" s="7"/>
    </row>
    <row r="1117" ht="15.6" spans="2:66">
      <c r="B1117" s="24" t="s">
        <v>2232</v>
      </c>
      <c r="G1117" s="7" t="s">
        <v>4687</v>
      </c>
      <c r="K1117" s="18" t="s">
        <v>4687</v>
      </c>
      <c r="N1117" s="7">
        <v>2</v>
      </c>
      <c r="Q1117" s="7" t="s">
        <v>2236</v>
      </c>
      <c r="R1117" s="7"/>
      <c r="U1117" s="7">
        <v>4.41</v>
      </c>
      <c r="V1117" s="7" t="s">
        <v>4687</v>
      </c>
      <c r="AA1117" s="19">
        <v>10156.78</v>
      </c>
      <c r="AF1117" s="38">
        <v>47</v>
      </c>
      <c r="AG1117" s="44">
        <v>10156.78</v>
      </c>
      <c r="AH1117" s="7" t="str">
        <f t="shared" si="35"/>
        <v>no</v>
      </c>
      <c r="AI1117" s="7"/>
      <c r="AJ1117" s="7"/>
      <c r="AL1117" t="s">
        <v>4709</v>
      </c>
      <c r="AM1117" s="19">
        <v>10156.78</v>
      </c>
      <c r="AT1117" s="7" t="s">
        <v>4709</v>
      </c>
      <c r="AU1117" s="47">
        <v>3238.44</v>
      </c>
      <c r="AV1117" s="7"/>
      <c r="AW1117" s="7"/>
      <c r="BD1117" s="7">
        <v>3</v>
      </c>
      <c r="BE1117" s="44">
        <v>10156.78</v>
      </c>
      <c r="BF1117" s="7"/>
      <c r="BG1117" s="47"/>
      <c r="BH1117" s="7"/>
      <c r="BJ1117" s="38">
        <v>47</v>
      </c>
      <c r="BK1117" s="7">
        <v>3</v>
      </c>
      <c r="BL1117" s="7" t="str">
        <f t="shared" si="34"/>
        <v>no</v>
      </c>
      <c r="BM1117" s="7">
        <v>0</v>
      </c>
      <c r="BN1117" s="7"/>
    </row>
    <row r="1118" ht="15.6" spans="2:66">
      <c r="B1118" s="24" t="s">
        <v>2234</v>
      </c>
      <c r="G1118" s="7" t="s">
        <v>4687</v>
      </c>
      <c r="K1118" s="18" t="s">
        <v>4689</v>
      </c>
      <c r="N1118" s="7" t="s">
        <v>4688</v>
      </c>
      <c r="Q1118" s="7" t="s">
        <v>2238</v>
      </c>
      <c r="R1118" s="7"/>
      <c r="U1118" s="7">
        <v>5.52</v>
      </c>
      <c r="V1118" s="7" t="s">
        <v>4687</v>
      </c>
      <c r="AA1118" s="19">
        <v>10146.13</v>
      </c>
      <c r="AF1118" s="38">
        <v>50</v>
      </c>
      <c r="AG1118" s="44">
        <v>10146.13</v>
      </c>
      <c r="AH1118" s="7" t="str">
        <f t="shared" si="35"/>
        <v>no</v>
      </c>
      <c r="AI1118" s="7"/>
      <c r="AJ1118" s="7"/>
      <c r="AL1118" t="s">
        <v>4709</v>
      </c>
      <c r="AM1118" s="19">
        <v>10146.13</v>
      </c>
      <c r="AT1118" s="7" t="s">
        <v>4709</v>
      </c>
      <c r="AU1118" s="47">
        <v>3227.12</v>
      </c>
      <c r="AV1118" s="7"/>
      <c r="AW1118" s="7"/>
      <c r="BD1118" s="7">
        <v>5</v>
      </c>
      <c r="BE1118" s="44">
        <v>10146.13</v>
      </c>
      <c r="BF1118" s="7"/>
      <c r="BG1118" s="47"/>
      <c r="BH1118" s="7"/>
      <c r="BJ1118" s="38">
        <v>50</v>
      </c>
      <c r="BK1118" s="7">
        <v>2</v>
      </c>
      <c r="BL1118" s="7" t="str">
        <f t="shared" si="34"/>
        <v>no</v>
      </c>
      <c r="BM1118" s="7">
        <v>0</v>
      </c>
      <c r="BN1118" s="7"/>
    </row>
    <row r="1119" ht="15.6" spans="2:66">
      <c r="B1119" s="24" t="s">
        <v>2236</v>
      </c>
      <c r="G1119" s="7" t="s">
        <v>4690</v>
      </c>
      <c r="K1119" s="18" t="s">
        <v>4689</v>
      </c>
      <c r="N1119" s="7">
        <v>1</v>
      </c>
      <c r="Q1119" s="7" t="s">
        <v>2240</v>
      </c>
      <c r="R1119" s="7"/>
      <c r="U1119" s="7">
        <v>4.62</v>
      </c>
      <c r="V1119" s="7" t="s">
        <v>4687</v>
      </c>
      <c r="AA1119" s="19">
        <v>10141.14</v>
      </c>
      <c r="AF1119" s="38">
        <v>50</v>
      </c>
      <c r="AG1119" s="44">
        <v>10141.14</v>
      </c>
      <c r="AH1119" s="7" t="str">
        <f t="shared" si="35"/>
        <v>no</v>
      </c>
      <c r="AI1119" s="7"/>
      <c r="AJ1119" s="7"/>
      <c r="AL1119" t="s">
        <v>4710</v>
      </c>
      <c r="AM1119" s="19">
        <v>10141.14</v>
      </c>
      <c r="AT1119" s="7" t="s">
        <v>4709</v>
      </c>
      <c r="AU1119" s="47">
        <v>3213.62</v>
      </c>
      <c r="AV1119" s="7"/>
      <c r="AW1119" s="7"/>
      <c r="BD1119" s="7">
        <v>2</v>
      </c>
      <c r="BE1119" s="44">
        <v>10141.14</v>
      </c>
      <c r="BF1119" s="7"/>
      <c r="BG1119" s="47"/>
      <c r="BH1119" s="7"/>
      <c r="BJ1119" s="38">
        <v>50</v>
      </c>
      <c r="BK1119" s="7">
        <v>1</v>
      </c>
      <c r="BL1119" s="7" t="str">
        <f t="shared" si="34"/>
        <v>no</v>
      </c>
      <c r="BM1119" s="7">
        <v>0</v>
      </c>
      <c r="BN1119" s="7"/>
    </row>
    <row r="1120" ht="15.6" spans="2:66">
      <c r="B1120" s="24" t="s">
        <v>2238</v>
      </c>
      <c r="G1120" s="7" t="s">
        <v>4690</v>
      </c>
      <c r="K1120" s="18" t="s">
        <v>4689</v>
      </c>
      <c r="N1120" s="7">
        <v>1</v>
      </c>
      <c r="Q1120" s="7" t="s">
        <v>2242</v>
      </c>
      <c r="R1120" s="7"/>
      <c r="U1120" s="7">
        <v>5.74</v>
      </c>
      <c r="V1120" s="7" t="s">
        <v>4687</v>
      </c>
      <c r="AA1120" s="19">
        <v>10139.84</v>
      </c>
      <c r="AF1120" s="38">
        <v>46</v>
      </c>
      <c r="AG1120" s="44">
        <v>10139.84</v>
      </c>
      <c r="AH1120" s="7" t="str">
        <f t="shared" si="35"/>
        <v>no</v>
      </c>
      <c r="AI1120" s="7"/>
      <c r="AJ1120" s="7"/>
      <c r="AL1120" t="s">
        <v>4709</v>
      </c>
      <c r="AM1120" s="19">
        <v>10139.84</v>
      </c>
      <c r="AT1120" s="7" t="s">
        <v>4709</v>
      </c>
      <c r="AU1120" s="47">
        <v>3208.79</v>
      </c>
      <c r="AV1120" s="7"/>
      <c r="AW1120" s="7"/>
      <c r="BD1120" s="7">
        <v>2</v>
      </c>
      <c r="BE1120" s="44">
        <v>10139.84</v>
      </c>
      <c r="BF1120" s="7"/>
      <c r="BG1120" s="47"/>
      <c r="BH1120" s="7"/>
      <c r="BJ1120" s="38">
        <v>46</v>
      </c>
      <c r="BK1120" s="7">
        <v>5</v>
      </c>
      <c r="BL1120" s="7" t="str">
        <f t="shared" si="34"/>
        <v>no</v>
      </c>
      <c r="BM1120" s="7">
        <v>0</v>
      </c>
      <c r="BN1120" s="7"/>
    </row>
    <row r="1121" ht="15.6" spans="2:66">
      <c r="B1121" s="24" t="s">
        <v>2240</v>
      </c>
      <c r="G1121" s="7" t="s">
        <v>4690</v>
      </c>
      <c r="K1121" s="18" t="s">
        <v>4689</v>
      </c>
      <c r="N1121" s="7">
        <v>1</v>
      </c>
      <c r="Q1121" s="7" t="s">
        <v>2244</v>
      </c>
      <c r="R1121" s="7"/>
      <c r="U1121" s="7">
        <v>6.3</v>
      </c>
      <c r="V1121" s="7" t="s">
        <v>4687</v>
      </c>
      <c r="AA1121" s="19">
        <v>10118.42</v>
      </c>
      <c r="AF1121" s="38">
        <v>53</v>
      </c>
      <c r="AG1121" s="44">
        <v>10118.42</v>
      </c>
      <c r="AH1121" s="7" t="str">
        <f t="shared" si="35"/>
        <v>yes</v>
      </c>
      <c r="AI1121" s="7"/>
      <c r="AJ1121" s="7"/>
      <c r="AL1121" t="s">
        <v>4709</v>
      </c>
      <c r="AM1121" s="19">
        <v>10118.42</v>
      </c>
      <c r="AT1121" s="7" t="s">
        <v>4709</v>
      </c>
      <c r="AU1121" s="47">
        <v>3206.49</v>
      </c>
      <c r="AV1121" s="7"/>
      <c r="AW1121" s="7"/>
      <c r="BD1121" s="7">
        <v>1</v>
      </c>
      <c r="BE1121" s="44">
        <v>10118.42</v>
      </c>
      <c r="BF1121" s="7"/>
      <c r="BG1121" s="47"/>
      <c r="BH1121" s="7"/>
      <c r="BJ1121" s="38">
        <v>53</v>
      </c>
      <c r="BK1121" s="7">
        <v>1</v>
      </c>
      <c r="BL1121" s="7" t="str">
        <f t="shared" si="34"/>
        <v>no</v>
      </c>
      <c r="BM1121" s="7">
        <v>0</v>
      </c>
      <c r="BN1121" s="7"/>
    </row>
    <row r="1122" ht="15.6" spans="2:66">
      <c r="B1122" s="24" t="s">
        <v>2242</v>
      </c>
      <c r="G1122" s="7" t="s">
        <v>4687</v>
      </c>
      <c r="K1122" s="18" t="s">
        <v>4687</v>
      </c>
      <c r="N1122" s="7" t="s">
        <v>4688</v>
      </c>
      <c r="Q1122" s="7" t="s">
        <v>2246</v>
      </c>
      <c r="R1122" s="7"/>
      <c r="U1122" s="7">
        <v>10.27</v>
      </c>
      <c r="V1122" s="7" t="s">
        <v>4687</v>
      </c>
      <c r="AA1122" s="19">
        <v>10115.01</v>
      </c>
      <c r="AF1122" s="38">
        <v>53</v>
      </c>
      <c r="AG1122" s="44">
        <v>10115.01</v>
      </c>
      <c r="AH1122" s="7" t="str">
        <f t="shared" si="35"/>
        <v>yes</v>
      </c>
      <c r="AI1122" s="7"/>
      <c r="AJ1122" s="7"/>
      <c r="AL1122" t="s">
        <v>4709</v>
      </c>
      <c r="AM1122" s="19">
        <v>10115.01</v>
      </c>
      <c r="AT1122" s="7" t="s">
        <v>4709</v>
      </c>
      <c r="AU1122" s="47">
        <v>3201.25</v>
      </c>
      <c r="AV1122" s="7"/>
      <c r="AW1122" s="7"/>
      <c r="BD1122" s="7">
        <v>0</v>
      </c>
      <c r="BE1122" s="44">
        <v>10115.01</v>
      </c>
      <c r="BF1122" s="7"/>
      <c r="BG1122" s="47"/>
      <c r="BH1122" s="7"/>
      <c r="BJ1122" s="38">
        <v>53</v>
      </c>
      <c r="BK1122" s="7">
        <v>0</v>
      </c>
      <c r="BL1122" s="7" t="str">
        <f t="shared" si="34"/>
        <v>no</v>
      </c>
      <c r="BM1122" s="7">
        <v>0</v>
      </c>
      <c r="BN1122" s="7"/>
    </row>
    <row r="1123" ht="15.6" spans="2:66">
      <c r="B1123" s="24" t="s">
        <v>2244</v>
      </c>
      <c r="G1123" s="7" t="s">
        <v>4690</v>
      </c>
      <c r="K1123" s="18" t="s">
        <v>4687</v>
      </c>
      <c r="N1123" s="7">
        <v>1</v>
      </c>
      <c r="Q1123" s="7" t="s">
        <v>2248</v>
      </c>
      <c r="R1123" s="7"/>
      <c r="U1123" s="7">
        <v>5.85</v>
      </c>
      <c r="V1123" s="7" t="s">
        <v>4687</v>
      </c>
      <c r="AA1123" s="19">
        <v>10107.22</v>
      </c>
      <c r="AF1123" s="38">
        <v>53</v>
      </c>
      <c r="AG1123" s="44">
        <v>10107.22</v>
      </c>
      <c r="AH1123" s="7" t="str">
        <f t="shared" si="35"/>
        <v>yes</v>
      </c>
      <c r="AI1123" s="7"/>
      <c r="AJ1123" s="7"/>
      <c r="AL1123" t="s">
        <v>4710</v>
      </c>
      <c r="AM1123" s="19">
        <v>10107.22</v>
      </c>
      <c r="AT1123" s="7" t="s">
        <v>4709</v>
      </c>
      <c r="AU1123" s="47">
        <v>3180.51</v>
      </c>
      <c r="AV1123" s="7"/>
      <c r="AW1123" s="7"/>
      <c r="BD1123" s="7">
        <v>1</v>
      </c>
      <c r="BE1123" s="44">
        <v>10107.22</v>
      </c>
      <c r="BF1123" s="7"/>
      <c r="BG1123" s="47"/>
      <c r="BH1123" s="7"/>
      <c r="BJ1123" s="38">
        <v>53</v>
      </c>
      <c r="BK1123" s="7">
        <v>1</v>
      </c>
      <c r="BL1123" s="7" t="str">
        <f t="shared" si="34"/>
        <v>no</v>
      </c>
      <c r="BM1123" s="7">
        <v>0</v>
      </c>
      <c r="BN1123" s="7"/>
    </row>
    <row r="1124" ht="15.6" spans="2:66">
      <c r="B1124" s="24" t="s">
        <v>2246</v>
      </c>
      <c r="G1124" s="7" t="s">
        <v>4687</v>
      </c>
      <c r="K1124" s="18" t="s">
        <v>4689</v>
      </c>
      <c r="N1124" s="7">
        <v>1</v>
      </c>
      <c r="Q1124" s="7" t="s">
        <v>2250</v>
      </c>
      <c r="R1124" s="7"/>
      <c r="U1124" s="7">
        <v>5.92</v>
      </c>
      <c r="V1124" s="7" t="s">
        <v>4687</v>
      </c>
      <c r="AA1124" s="19">
        <v>10106.13</v>
      </c>
      <c r="AF1124" s="38">
        <v>48</v>
      </c>
      <c r="AG1124" s="44">
        <v>10106.13</v>
      </c>
      <c r="AH1124" s="7" t="str">
        <f t="shared" si="35"/>
        <v>no</v>
      </c>
      <c r="AI1124" s="7"/>
      <c r="AJ1124" s="7"/>
      <c r="AL1124" t="s">
        <v>4709</v>
      </c>
      <c r="AM1124" s="19">
        <v>10106.13</v>
      </c>
      <c r="AT1124" s="7" t="s">
        <v>4709</v>
      </c>
      <c r="AU1124" s="47">
        <v>3179.96</v>
      </c>
      <c r="AV1124" s="7"/>
      <c r="AW1124" s="7"/>
      <c r="BD1124" s="7">
        <v>0</v>
      </c>
      <c r="BE1124" s="44">
        <v>10106.13</v>
      </c>
      <c r="BF1124" s="7"/>
      <c r="BG1124" s="47"/>
      <c r="BH1124" s="7"/>
      <c r="BJ1124" s="38">
        <v>48</v>
      </c>
      <c r="BK1124" s="7">
        <v>2</v>
      </c>
      <c r="BL1124" s="7" t="str">
        <f t="shared" si="34"/>
        <v>no</v>
      </c>
      <c r="BM1124" s="7">
        <v>0</v>
      </c>
      <c r="BN1124" s="7"/>
    </row>
    <row r="1125" ht="15.6" spans="2:66">
      <c r="B1125" s="24" t="s">
        <v>2248</v>
      </c>
      <c r="G1125" s="7" t="s">
        <v>4687</v>
      </c>
      <c r="K1125" s="18" t="s">
        <v>4689</v>
      </c>
      <c r="N1125" s="7">
        <v>2</v>
      </c>
      <c r="Q1125" s="7" t="s">
        <v>2252</v>
      </c>
      <c r="R1125" s="7"/>
      <c r="U1125" s="7">
        <v>10.01</v>
      </c>
      <c r="V1125" s="7" t="s">
        <v>4687</v>
      </c>
      <c r="AA1125" s="19">
        <v>10096.97</v>
      </c>
      <c r="AF1125" s="38">
        <v>43</v>
      </c>
      <c r="AG1125" s="44">
        <v>10096.97</v>
      </c>
      <c r="AH1125" s="7" t="str">
        <f t="shared" si="35"/>
        <v>no</v>
      </c>
      <c r="AI1125" s="7"/>
      <c r="AJ1125" s="7"/>
      <c r="AL1125" t="s">
        <v>4709</v>
      </c>
      <c r="AM1125" s="19">
        <v>10096.97</v>
      </c>
      <c r="AT1125" s="7" t="s">
        <v>4709</v>
      </c>
      <c r="AU1125" s="47">
        <v>3176.82</v>
      </c>
      <c r="AV1125" s="7"/>
      <c r="AW1125" s="7"/>
      <c r="BD1125" s="7">
        <v>0</v>
      </c>
      <c r="BE1125" s="44">
        <v>10096.97</v>
      </c>
      <c r="BF1125" s="7"/>
      <c r="BG1125" s="47"/>
      <c r="BH1125" s="7"/>
      <c r="BJ1125" s="38">
        <v>43</v>
      </c>
      <c r="BK1125" s="7">
        <v>2</v>
      </c>
      <c r="BL1125" s="7" t="str">
        <f t="shared" si="34"/>
        <v>no</v>
      </c>
      <c r="BM1125" s="7">
        <v>0</v>
      </c>
      <c r="BN1125" s="7"/>
    </row>
    <row r="1126" ht="15.6" spans="2:66">
      <c r="B1126" s="24" t="s">
        <v>2250</v>
      </c>
      <c r="G1126" s="7" t="s">
        <v>4687</v>
      </c>
      <c r="K1126" s="18" t="s">
        <v>4687</v>
      </c>
      <c r="N1126" s="7" t="s">
        <v>4688</v>
      </c>
      <c r="Q1126" s="7" t="s">
        <v>2254</v>
      </c>
      <c r="R1126" s="7"/>
      <c r="U1126" s="7">
        <v>9.59</v>
      </c>
      <c r="V1126" s="7" t="s">
        <v>4687</v>
      </c>
      <c r="AA1126" s="19">
        <v>10085.85</v>
      </c>
      <c r="AF1126" s="38">
        <v>34</v>
      </c>
      <c r="AG1126" s="44">
        <v>10085.85</v>
      </c>
      <c r="AH1126" s="7" t="str">
        <f t="shared" si="35"/>
        <v>no</v>
      </c>
      <c r="AI1126" s="7"/>
      <c r="AJ1126" s="7"/>
      <c r="AL1126" t="s">
        <v>4709</v>
      </c>
      <c r="AM1126" s="19">
        <v>10085.85</v>
      </c>
      <c r="AT1126" s="7" t="s">
        <v>4709</v>
      </c>
      <c r="AU1126" s="47">
        <v>3176.29</v>
      </c>
      <c r="AV1126" s="7"/>
      <c r="AW1126" s="7"/>
      <c r="BD1126" s="7">
        <v>1</v>
      </c>
      <c r="BE1126" s="44">
        <v>10085.85</v>
      </c>
      <c r="BF1126" s="7"/>
      <c r="BG1126" s="47"/>
      <c r="BH1126" s="7"/>
      <c r="BJ1126" s="38">
        <v>34</v>
      </c>
      <c r="BK1126" s="7">
        <v>3</v>
      </c>
      <c r="BL1126" s="7" t="str">
        <f t="shared" si="34"/>
        <v>yes</v>
      </c>
      <c r="BM1126" s="7">
        <v>0</v>
      </c>
      <c r="BN1126" s="7"/>
    </row>
    <row r="1127" ht="15.6" spans="2:66">
      <c r="B1127" s="24" t="s">
        <v>2252</v>
      </c>
      <c r="G1127" s="7" t="s">
        <v>4687</v>
      </c>
      <c r="K1127" s="18" t="s">
        <v>4687</v>
      </c>
      <c r="N1127" s="7" t="s">
        <v>4688</v>
      </c>
      <c r="Q1127" s="7" t="s">
        <v>2256</v>
      </c>
      <c r="R1127" s="7"/>
      <c r="U1127" s="7">
        <v>10.37</v>
      </c>
      <c r="V1127" s="7" t="s">
        <v>4687</v>
      </c>
      <c r="AA1127" s="19">
        <v>10072.06</v>
      </c>
      <c r="AF1127" s="38">
        <v>52</v>
      </c>
      <c r="AG1127" s="44">
        <v>10072.06</v>
      </c>
      <c r="AH1127" s="7" t="str">
        <f t="shared" si="35"/>
        <v>yes</v>
      </c>
      <c r="AI1127" s="7"/>
      <c r="AJ1127" s="7"/>
      <c r="AL1127" t="s">
        <v>4710</v>
      </c>
      <c r="AM1127" s="19">
        <v>10072.06</v>
      </c>
      <c r="AT1127" s="7" t="s">
        <v>4709</v>
      </c>
      <c r="AU1127" s="47">
        <v>3172.02</v>
      </c>
      <c r="AV1127" s="7"/>
      <c r="AW1127" s="7"/>
      <c r="BD1127" s="7">
        <v>1</v>
      </c>
      <c r="BE1127" s="44">
        <v>10072.06</v>
      </c>
      <c r="BF1127" s="7"/>
      <c r="BG1127" s="47"/>
      <c r="BH1127" s="7"/>
      <c r="BJ1127" s="38">
        <v>52</v>
      </c>
      <c r="BK1127" s="7">
        <v>0</v>
      </c>
      <c r="BL1127" s="7" t="str">
        <f t="shared" si="34"/>
        <v>no</v>
      </c>
      <c r="BM1127" s="7">
        <v>0</v>
      </c>
      <c r="BN1127" s="7"/>
    </row>
    <row r="1128" ht="15.6" spans="2:66">
      <c r="B1128" s="24" t="s">
        <v>2254</v>
      </c>
      <c r="G1128" s="7" t="s">
        <v>4687</v>
      </c>
      <c r="K1128" s="18" t="s">
        <v>4689</v>
      </c>
      <c r="N1128" s="7">
        <v>1</v>
      </c>
      <c r="Q1128" s="7" t="s">
        <v>2258</v>
      </c>
      <c r="R1128" s="7"/>
      <c r="U1128" s="7">
        <v>4.01</v>
      </c>
      <c r="V1128" s="7" t="s">
        <v>4687</v>
      </c>
      <c r="AA1128" s="19">
        <v>10065.41</v>
      </c>
      <c r="AF1128" s="38">
        <v>51</v>
      </c>
      <c r="AG1128" s="44">
        <v>10065.41</v>
      </c>
      <c r="AH1128" s="7" t="str">
        <f t="shared" si="35"/>
        <v>yes</v>
      </c>
      <c r="AI1128" s="7"/>
      <c r="AJ1128" s="7"/>
      <c r="AL1128" t="s">
        <v>4709</v>
      </c>
      <c r="AM1128" s="19">
        <v>10065.41</v>
      </c>
      <c r="AT1128" s="7" t="s">
        <v>4709</v>
      </c>
      <c r="AU1128" s="47">
        <v>3171.61</v>
      </c>
      <c r="AV1128" s="7"/>
      <c r="AW1128" s="7"/>
      <c r="BD1128" s="7">
        <v>3</v>
      </c>
      <c r="BE1128" s="44">
        <v>10065.41</v>
      </c>
      <c r="BF1128" s="7"/>
      <c r="BG1128" s="47"/>
      <c r="BH1128" s="7"/>
      <c r="BJ1128" s="38">
        <v>51</v>
      </c>
      <c r="BK1128" s="7">
        <v>1</v>
      </c>
      <c r="BL1128" s="7" t="str">
        <f t="shared" si="34"/>
        <v>no</v>
      </c>
      <c r="BM1128" s="7">
        <v>0</v>
      </c>
      <c r="BN1128" s="7"/>
    </row>
    <row r="1129" ht="15.6" spans="2:66">
      <c r="B1129" s="24" t="s">
        <v>2256</v>
      </c>
      <c r="G1129" s="7" t="s">
        <v>4690</v>
      </c>
      <c r="K1129" s="18" t="s">
        <v>4689</v>
      </c>
      <c r="N1129" s="7">
        <v>1</v>
      </c>
      <c r="Q1129" s="7" t="s">
        <v>2260</v>
      </c>
      <c r="R1129" s="7"/>
      <c r="U1129" s="7">
        <v>4.24</v>
      </c>
      <c r="V1129" s="7" t="s">
        <v>4687</v>
      </c>
      <c r="AA1129" s="19">
        <v>10043.25</v>
      </c>
      <c r="AF1129" s="38">
        <v>51</v>
      </c>
      <c r="AG1129" s="44">
        <v>10043.25</v>
      </c>
      <c r="AH1129" s="7" t="str">
        <f t="shared" si="35"/>
        <v>yes</v>
      </c>
      <c r="AI1129" s="7"/>
      <c r="AJ1129" s="7"/>
      <c r="AL1129" t="s">
        <v>4710</v>
      </c>
      <c r="AM1129" s="19">
        <v>10043.25</v>
      </c>
      <c r="AT1129" s="7" t="s">
        <v>4709</v>
      </c>
      <c r="AU1129" s="47">
        <v>3167.46</v>
      </c>
      <c r="AV1129" s="7"/>
      <c r="AW1129" s="7"/>
      <c r="BD1129" s="7">
        <v>2</v>
      </c>
      <c r="BE1129" s="44">
        <v>10043.25</v>
      </c>
      <c r="BF1129" s="7"/>
      <c r="BG1129" s="47"/>
      <c r="BH1129" s="7"/>
      <c r="BJ1129" s="38">
        <v>51</v>
      </c>
      <c r="BK1129" s="7">
        <v>1</v>
      </c>
      <c r="BL1129" s="7" t="str">
        <f t="shared" si="34"/>
        <v>no</v>
      </c>
      <c r="BM1129" s="7">
        <v>0</v>
      </c>
      <c r="BN1129" s="7"/>
    </row>
    <row r="1130" ht="15.6" spans="2:66">
      <c r="B1130" s="24" t="s">
        <v>2258</v>
      </c>
      <c r="G1130" s="7" t="s">
        <v>4687</v>
      </c>
      <c r="K1130" s="18" t="s">
        <v>4689</v>
      </c>
      <c r="N1130" s="7" t="s">
        <v>4688</v>
      </c>
      <c r="Q1130" s="7" t="s">
        <v>2262</v>
      </c>
      <c r="R1130" s="7"/>
      <c r="U1130" s="7">
        <v>5.36</v>
      </c>
      <c r="V1130" s="7" t="s">
        <v>4687</v>
      </c>
      <c r="AA1130" s="19">
        <v>10027.15</v>
      </c>
      <c r="AF1130" s="38">
        <v>59</v>
      </c>
      <c r="AG1130" s="44">
        <v>10027.15</v>
      </c>
      <c r="AH1130" s="7" t="str">
        <f t="shared" si="35"/>
        <v>yes</v>
      </c>
      <c r="AI1130" s="7"/>
      <c r="AJ1130" s="7"/>
      <c r="AL1130" t="s">
        <v>4710</v>
      </c>
      <c r="AM1130" s="19">
        <v>10027.15</v>
      </c>
      <c r="AT1130" s="7" t="s">
        <v>4709</v>
      </c>
      <c r="AU1130" s="47">
        <v>3162.02</v>
      </c>
      <c r="AV1130" s="7"/>
      <c r="AW1130" s="7"/>
      <c r="BD1130" s="7">
        <v>0</v>
      </c>
      <c r="BE1130" s="44">
        <v>10027.15</v>
      </c>
      <c r="BF1130" s="7"/>
      <c r="BG1130" s="47"/>
      <c r="BH1130" s="7"/>
      <c r="BJ1130" s="38">
        <v>59</v>
      </c>
      <c r="BK1130" s="7">
        <v>0</v>
      </c>
      <c r="BL1130" s="7" t="str">
        <f t="shared" si="34"/>
        <v>no</v>
      </c>
      <c r="BM1130" s="7">
        <v>0</v>
      </c>
      <c r="BN1130" s="7"/>
    </row>
    <row r="1131" ht="15.6" spans="2:66">
      <c r="B1131" s="24" t="s">
        <v>2260</v>
      </c>
      <c r="G1131" s="7" t="s">
        <v>4687</v>
      </c>
      <c r="K1131" s="18" t="s">
        <v>4687</v>
      </c>
      <c r="N1131" s="7">
        <v>2</v>
      </c>
      <c r="Q1131" s="7" t="s">
        <v>2264</v>
      </c>
      <c r="R1131" s="7"/>
      <c r="U1131" s="7">
        <v>4.99</v>
      </c>
      <c r="V1131" s="7" t="s">
        <v>4687</v>
      </c>
      <c r="AA1131" s="19">
        <v>10011.44</v>
      </c>
      <c r="AF1131" s="38">
        <v>39</v>
      </c>
      <c r="AG1131" s="44">
        <v>10011.44</v>
      </c>
      <c r="AH1131" s="7" t="str">
        <f t="shared" si="35"/>
        <v>no</v>
      </c>
      <c r="AI1131" s="7"/>
      <c r="AJ1131" s="7"/>
      <c r="AL1131" t="s">
        <v>4709</v>
      </c>
      <c r="AM1131" s="19">
        <v>10011.44</v>
      </c>
      <c r="AT1131" s="7" t="s">
        <v>4709</v>
      </c>
      <c r="AU1131" s="47">
        <v>3161.45</v>
      </c>
      <c r="AV1131" s="7"/>
      <c r="AW1131" s="7"/>
      <c r="BD1131" s="7">
        <v>2</v>
      </c>
      <c r="BE1131" s="44">
        <v>10011.44</v>
      </c>
      <c r="BF1131" s="7"/>
      <c r="BG1131" s="47"/>
      <c r="BH1131" s="7"/>
      <c r="BJ1131" s="38">
        <v>39</v>
      </c>
      <c r="BK1131" s="7">
        <v>3</v>
      </c>
      <c r="BL1131" s="7" t="str">
        <f t="shared" si="34"/>
        <v>yes</v>
      </c>
      <c r="BM1131" s="7">
        <v>0</v>
      </c>
      <c r="BN1131" s="7"/>
    </row>
    <row r="1132" ht="15.6" spans="2:66">
      <c r="B1132" s="24" t="s">
        <v>2262</v>
      </c>
      <c r="G1132" s="7" t="s">
        <v>4687</v>
      </c>
      <c r="K1132" s="18" t="s">
        <v>4687</v>
      </c>
      <c r="N1132" s="7" t="s">
        <v>4688</v>
      </c>
      <c r="Q1132" s="7" t="s">
        <v>2266</v>
      </c>
      <c r="R1132" s="7"/>
      <c r="U1132" s="7">
        <v>8.68</v>
      </c>
      <c r="V1132" s="7" t="s">
        <v>4687</v>
      </c>
      <c r="AA1132" s="19">
        <v>9991.04</v>
      </c>
      <c r="AF1132" s="38">
        <v>37</v>
      </c>
      <c r="AG1132" s="44">
        <v>9991.04</v>
      </c>
      <c r="AH1132" s="7" t="str">
        <f t="shared" si="35"/>
        <v>no</v>
      </c>
      <c r="AI1132" s="7"/>
      <c r="AJ1132" s="7"/>
      <c r="AL1132" t="s">
        <v>4709</v>
      </c>
      <c r="AM1132" s="19">
        <v>9991.04</v>
      </c>
      <c r="AT1132" s="7" t="s">
        <v>4709</v>
      </c>
      <c r="AU1132" s="47">
        <v>3128.35</v>
      </c>
      <c r="AV1132" s="7"/>
      <c r="AW1132" s="7"/>
      <c r="BD1132" s="7">
        <v>3</v>
      </c>
      <c r="BE1132" s="44">
        <v>9991.04</v>
      </c>
      <c r="BF1132" s="7"/>
      <c r="BG1132" s="47"/>
      <c r="BH1132" s="7"/>
      <c r="BJ1132" s="38">
        <v>37</v>
      </c>
      <c r="BK1132" s="7">
        <v>3</v>
      </c>
      <c r="BL1132" s="7" t="str">
        <f t="shared" si="34"/>
        <v>yes</v>
      </c>
      <c r="BM1132" s="7">
        <v>0</v>
      </c>
      <c r="BN1132" s="7"/>
    </row>
    <row r="1133" ht="15.6" spans="2:66">
      <c r="B1133" s="24" t="s">
        <v>2264</v>
      </c>
      <c r="G1133" s="7" t="s">
        <v>4687</v>
      </c>
      <c r="K1133" s="18" t="s">
        <v>4689</v>
      </c>
      <c r="N1133" s="7" t="s">
        <v>4688</v>
      </c>
      <c r="Q1133" s="7" t="s">
        <v>2268</v>
      </c>
      <c r="R1133" s="7"/>
      <c r="U1133" s="7">
        <v>4.23</v>
      </c>
      <c r="V1133" s="7" t="s">
        <v>4687</v>
      </c>
      <c r="AA1133" s="19">
        <v>9964.06</v>
      </c>
      <c r="AF1133" s="38">
        <v>50</v>
      </c>
      <c r="AG1133" s="44">
        <v>9964.06</v>
      </c>
      <c r="AH1133" s="7" t="str">
        <f t="shared" si="35"/>
        <v>no</v>
      </c>
      <c r="AI1133" s="7"/>
      <c r="AJ1133" s="7"/>
      <c r="AL1133" t="s">
        <v>4709</v>
      </c>
      <c r="AM1133" s="19">
        <v>9964.06</v>
      </c>
      <c r="AT1133" s="7" t="s">
        <v>4709</v>
      </c>
      <c r="AU1133" s="47">
        <v>3088.06</v>
      </c>
      <c r="AV1133" s="7"/>
      <c r="AW1133" s="7"/>
      <c r="BD1133" s="7">
        <v>0</v>
      </c>
      <c r="BE1133" s="44">
        <v>9964.06</v>
      </c>
      <c r="BF1133" s="7"/>
      <c r="BG1133" s="47"/>
      <c r="BH1133" s="7"/>
      <c r="BJ1133" s="38">
        <v>50</v>
      </c>
      <c r="BK1133" s="7">
        <v>1</v>
      </c>
      <c r="BL1133" s="7" t="str">
        <f t="shared" si="34"/>
        <v>no</v>
      </c>
      <c r="BM1133" s="7">
        <v>0</v>
      </c>
      <c r="BN1133" s="7"/>
    </row>
    <row r="1134" ht="15.6" spans="2:66">
      <c r="B1134" s="24" t="s">
        <v>2266</v>
      </c>
      <c r="G1134" s="7" t="s">
        <v>4687</v>
      </c>
      <c r="K1134" s="18" t="s">
        <v>4689</v>
      </c>
      <c r="N1134" s="7">
        <v>2</v>
      </c>
      <c r="Q1134" s="7" t="s">
        <v>2270</v>
      </c>
      <c r="R1134" s="7"/>
      <c r="U1134" s="7">
        <v>5.32</v>
      </c>
      <c r="V1134" s="7" t="s">
        <v>4687</v>
      </c>
      <c r="AA1134" s="19">
        <v>9957.72</v>
      </c>
      <c r="AF1134" s="38">
        <v>60</v>
      </c>
      <c r="AG1134" s="44">
        <v>9957.72</v>
      </c>
      <c r="AH1134" s="7" t="str">
        <f t="shared" si="35"/>
        <v>yes</v>
      </c>
      <c r="AI1134" s="7"/>
      <c r="AJ1134" s="7"/>
      <c r="AL1134" t="s">
        <v>4709</v>
      </c>
      <c r="AM1134" s="19">
        <v>9957.72</v>
      </c>
      <c r="AT1134" s="7" t="s">
        <v>4709</v>
      </c>
      <c r="AU1134" s="47">
        <v>3077.1</v>
      </c>
      <c r="AV1134" s="7"/>
      <c r="AW1134" s="7"/>
      <c r="BD1134" s="7">
        <v>3</v>
      </c>
      <c r="BE1134" s="44">
        <v>9957.72</v>
      </c>
      <c r="BF1134" s="7"/>
      <c r="BG1134" s="47"/>
      <c r="BH1134" s="7"/>
      <c r="BJ1134" s="38">
        <v>60</v>
      </c>
      <c r="BK1134" s="7">
        <v>0</v>
      </c>
      <c r="BL1134" s="7" t="str">
        <f t="shared" si="34"/>
        <v>no</v>
      </c>
      <c r="BM1134" s="7">
        <v>0</v>
      </c>
      <c r="BN1134" s="7"/>
    </row>
    <row r="1135" ht="15.6" spans="2:66">
      <c r="B1135" s="24" t="s">
        <v>2268</v>
      </c>
      <c r="G1135" s="7" t="s">
        <v>4687</v>
      </c>
      <c r="K1135" s="18" t="s">
        <v>4687</v>
      </c>
      <c r="N1135" s="7" t="s">
        <v>4688</v>
      </c>
      <c r="Q1135" s="7" t="s">
        <v>2272</v>
      </c>
      <c r="R1135" s="7"/>
      <c r="U1135" s="7">
        <v>6.66</v>
      </c>
      <c r="V1135" s="7" t="s">
        <v>4687</v>
      </c>
      <c r="AA1135" s="19">
        <v>9933.44</v>
      </c>
      <c r="AF1135" s="38">
        <v>26</v>
      </c>
      <c r="AG1135" s="44">
        <v>9933.44</v>
      </c>
      <c r="AH1135" s="7" t="str">
        <f t="shared" si="35"/>
        <v>no</v>
      </c>
      <c r="AI1135" s="7"/>
      <c r="AJ1135" s="7"/>
      <c r="AL1135" t="s">
        <v>4710</v>
      </c>
      <c r="AM1135" s="19">
        <v>9933.44</v>
      </c>
      <c r="AT1135" s="7" t="s">
        <v>4709</v>
      </c>
      <c r="AU1135" s="47">
        <v>3065.49</v>
      </c>
      <c r="AV1135" s="7"/>
      <c r="AW1135" s="7"/>
      <c r="BD1135" s="7">
        <v>0</v>
      </c>
      <c r="BE1135" s="44">
        <v>9933.44</v>
      </c>
      <c r="BF1135" s="7"/>
      <c r="BG1135" s="47"/>
      <c r="BH1135" s="7"/>
      <c r="BJ1135" s="38">
        <v>26</v>
      </c>
      <c r="BK1135" s="7">
        <v>0</v>
      </c>
      <c r="BL1135" s="7" t="str">
        <f t="shared" si="34"/>
        <v>yes</v>
      </c>
      <c r="BM1135" s="7">
        <v>0</v>
      </c>
      <c r="BN1135" s="7"/>
    </row>
    <row r="1136" ht="15.6" spans="2:66">
      <c r="B1136" s="24" t="s">
        <v>2270</v>
      </c>
      <c r="G1136" s="7" t="s">
        <v>4687</v>
      </c>
      <c r="K1136" s="18" t="s">
        <v>4687</v>
      </c>
      <c r="N1136" s="7" t="s">
        <v>4688</v>
      </c>
      <c r="Q1136" s="7" t="s">
        <v>2274</v>
      </c>
      <c r="R1136" s="7"/>
      <c r="U1136" s="7">
        <v>7.4</v>
      </c>
      <c r="V1136" s="7" t="s">
        <v>4687</v>
      </c>
      <c r="AA1136" s="19">
        <v>9931.96</v>
      </c>
      <c r="AF1136" s="38">
        <v>56</v>
      </c>
      <c r="AG1136" s="44">
        <v>9931.96</v>
      </c>
      <c r="AH1136" s="7" t="str">
        <f t="shared" si="35"/>
        <v>yes</v>
      </c>
      <c r="AI1136" s="7"/>
      <c r="AJ1136" s="7"/>
      <c r="AL1136" t="s">
        <v>4709</v>
      </c>
      <c r="AM1136" s="19">
        <v>9931.96</v>
      </c>
      <c r="AT1136" s="7" t="s">
        <v>4709</v>
      </c>
      <c r="AU1136" s="47">
        <v>3056.39</v>
      </c>
      <c r="AV1136" s="7"/>
      <c r="AW1136" s="7"/>
      <c r="BD1136" s="7">
        <v>0</v>
      </c>
      <c r="BE1136" s="44">
        <v>9931.96</v>
      </c>
      <c r="BF1136" s="7"/>
      <c r="BG1136" s="47"/>
      <c r="BH1136" s="7"/>
      <c r="BJ1136" s="38">
        <v>56</v>
      </c>
      <c r="BK1136" s="7">
        <v>0</v>
      </c>
      <c r="BL1136" s="7" t="str">
        <f t="shared" si="34"/>
        <v>no</v>
      </c>
      <c r="BM1136" s="7">
        <v>0</v>
      </c>
      <c r="BN1136" s="7"/>
    </row>
    <row r="1137" ht="15.6" spans="2:66">
      <c r="B1137" s="24" t="s">
        <v>2272</v>
      </c>
      <c r="G1137" s="7" t="s">
        <v>4687</v>
      </c>
      <c r="K1137" s="18" t="s">
        <v>4687</v>
      </c>
      <c r="N1137" s="7" t="s">
        <v>4688</v>
      </c>
      <c r="Q1137" s="7" t="s">
        <v>2276</v>
      </c>
      <c r="R1137" s="7"/>
      <c r="U1137" s="7">
        <v>10.08</v>
      </c>
      <c r="V1137" s="7" t="s">
        <v>4687</v>
      </c>
      <c r="AA1137" s="19">
        <v>9930.64</v>
      </c>
      <c r="AF1137" s="38">
        <v>51</v>
      </c>
      <c r="AG1137" s="44">
        <v>9930.64</v>
      </c>
      <c r="AH1137" s="7" t="str">
        <f t="shared" si="35"/>
        <v>yes</v>
      </c>
      <c r="AI1137" s="7"/>
      <c r="AJ1137" s="7"/>
      <c r="AL1137" t="s">
        <v>4709</v>
      </c>
      <c r="AM1137" s="19">
        <v>9930.64</v>
      </c>
      <c r="AT1137" s="7" t="s">
        <v>4709</v>
      </c>
      <c r="AU1137" s="47">
        <v>3051.73</v>
      </c>
      <c r="AV1137" s="7"/>
      <c r="AW1137" s="7"/>
      <c r="BD1137" s="7">
        <v>1</v>
      </c>
      <c r="BE1137" s="44">
        <v>9930.64</v>
      </c>
      <c r="BF1137" s="7"/>
      <c r="BG1137" s="47"/>
      <c r="BH1137" s="7"/>
      <c r="BJ1137" s="38">
        <v>51</v>
      </c>
      <c r="BK1137" s="7">
        <v>1</v>
      </c>
      <c r="BL1137" s="7" t="str">
        <f t="shared" si="34"/>
        <v>no</v>
      </c>
      <c r="BM1137" s="7">
        <v>0</v>
      </c>
      <c r="BN1137" s="7"/>
    </row>
    <row r="1138" ht="15.6" spans="2:66">
      <c r="B1138" s="24" t="s">
        <v>2274</v>
      </c>
      <c r="G1138" s="7" t="s">
        <v>4687</v>
      </c>
      <c r="K1138" s="18" t="s">
        <v>4687</v>
      </c>
      <c r="N1138" s="7" t="s">
        <v>4688</v>
      </c>
      <c r="Q1138" s="7" t="s">
        <v>2278</v>
      </c>
      <c r="R1138" s="7"/>
      <c r="U1138" s="7">
        <v>8.58</v>
      </c>
      <c r="V1138" s="7" t="s">
        <v>4687</v>
      </c>
      <c r="AA1138" s="19">
        <v>9910.36</v>
      </c>
      <c r="AF1138" s="38">
        <v>51</v>
      </c>
      <c r="AG1138" s="44">
        <v>9910.36</v>
      </c>
      <c r="AH1138" s="7" t="str">
        <f t="shared" si="35"/>
        <v>yes</v>
      </c>
      <c r="AI1138" s="7"/>
      <c r="AJ1138" s="7"/>
      <c r="AL1138" t="s">
        <v>4709</v>
      </c>
      <c r="AM1138" s="19">
        <v>9910.36</v>
      </c>
      <c r="AT1138" s="7" t="s">
        <v>4709</v>
      </c>
      <c r="AU1138" s="47">
        <v>3046.06</v>
      </c>
      <c r="AV1138" s="7"/>
      <c r="AW1138" s="7"/>
      <c r="BD1138" s="7">
        <v>1</v>
      </c>
      <c r="BE1138" s="44">
        <v>9910.36</v>
      </c>
      <c r="BF1138" s="7"/>
      <c r="BG1138" s="47"/>
      <c r="BH1138" s="7"/>
      <c r="BJ1138" s="38">
        <v>51</v>
      </c>
      <c r="BK1138" s="7">
        <v>1</v>
      </c>
      <c r="BL1138" s="7" t="str">
        <f t="shared" si="34"/>
        <v>no</v>
      </c>
      <c r="BM1138" s="7">
        <v>0</v>
      </c>
      <c r="BN1138" s="7"/>
    </row>
    <row r="1139" ht="15.6" spans="2:66">
      <c r="B1139" s="24" t="s">
        <v>2276</v>
      </c>
      <c r="G1139" s="7" t="s">
        <v>4687</v>
      </c>
      <c r="K1139" s="18" t="s">
        <v>4687</v>
      </c>
      <c r="N1139" s="7">
        <v>1</v>
      </c>
      <c r="Q1139" s="7" t="s">
        <v>2280</v>
      </c>
      <c r="R1139" s="7"/>
      <c r="U1139" s="7">
        <v>5.84</v>
      </c>
      <c r="V1139" s="7" t="s">
        <v>4687</v>
      </c>
      <c r="AA1139" s="19">
        <v>9907.83</v>
      </c>
      <c r="AF1139" s="38">
        <v>51</v>
      </c>
      <c r="AG1139" s="44">
        <v>9907.83</v>
      </c>
      <c r="AH1139" s="7" t="str">
        <f t="shared" si="35"/>
        <v>yes</v>
      </c>
      <c r="AI1139" s="7"/>
      <c r="AJ1139" s="7"/>
      <c r="AL1139" t="s">
        <v>4710</v>
      </c>
      <c r="AM1139" s="19">
        <v>9907.83</v>
      </c>
      <c r="AT1139" s="7" t="s">
        <v>4709</v>
      </c>
      <c r="AU1139" s="47">
        <v>3044.21</v>
      </c>
      <c r="AV1139" s="7"/>
      <c r="AW1139" s="7"/>
      <c r="BD1139" s="7">
        <v>1</v>
      </c>
      <c r="BE1139" s="44">
        <v>9907.83</v>
      </c>
      <c r="BF1139" s="7"/>
      <c r="BG1139" s="47"/>
      <c r="BH1139" s="7"/>
      <c r="BJ1139" s="38">
        <v>51</v>
      </c>
      <c r="BK1139" s="7">
        <v>0</v>
      </c>
      <c r="BL1139" s="7" t="str">
        <f t="shared" si="34"/>
        <v>no</v>
      </c>
      <c r="BM1139" s="7">
        <v>0</v>
      </c>
      <c r="BN1139" s="7"/>
    </row>
    <row r="1140" ht="15.6" spans="2:66">
      <c r="B1140" s="24" t="s">
        <v>2278</v>
      </c>
      <c r="G1140" s="7" t="s">
        <v>4690</v>
      </c>
      <c r="K1140" s="18" t="s">
        <v>4689</v>
      </c>
      <c r="N1140" s="7">
        <v>1</v>
      </c>
      <c r="Q1140" s="7" t="s">
        <v>2282</v>
      </c>
      <c r="R1140" s="7"/>
      <c r="U1140" s="7">
        <v>4.86</v>
      </c>
      <c r="V1140" s="7" t="s">
        <v>4687</v>
      </c>
      <c r="AA1140" s="19">
        <v>9894.69</v>
      </c>
      <c r="AF1140" s="38">
        <v>51</v>
      </c>
      <c r="AG1140" s="44">
        <v>9894.69</v>
      </c>
      <c r="AH1140" s="7" t="str">
        <f t="shared" si="35"/>
        <v>yes</v>
      </c>
      <c r="AI1140" s="7"/>
      <c r="AJ1140" s="7"/>
      <c r="AL1140" t="s">
        <v>4710</v>
      </c>
      <c r="AM1140" s="19">
        <v>9894.69</v>
      </c>
      <c r="AT1140" s="7" t="s">
        <v>4709</v>
      </c>
      <c r="AU1140" s="47">
        <v>3021.81</v>
      </c>
      <c r="AV1140" s="7"/>
      <c r="AW1140" s="7"/>
      <c r="BD1140" s="7">
        <v>1</v>
      </c>
      <c r="BE1140" s="44">
        <v>9894.69</v>
      </c>
      <c r="BF1140" s="7"/>
      <c r="BG1140" s="47"/>
      <c r="BH1140" s="7"/>
      <c r="BJ1140" s="38">
        <v>51</v>
      </c>
      <c r="BK1140" s="7">
        <v>1</v>
      </c>
      <c r="BL1140" s="7" t="str">
        <f t="shared" si="34"/>
        <v>no</v>
      </c>
      <c r="BM1140" s="7">
        <v>0</v>
      </c>
      <c r="BN1140" s="7"/>
    </row>
    <row r="1141" ht="15.6" spans="2:66">
      <c r="B1141" s="24" t="s">
        <v>2280</v>
      </c>
      <c r="G1141" s="7" t="s">
        <v>4687</v>
      </c>
      <c r="K1141" s="18" t="s">
        <v>4687</v>
      </c>
      <c r="N1141" s="7" t="s">
        <v>4688</v>
      </c>
      <c r="Q1141" s="7" t="s">
        <v>2284</v>
      </c>
      <c r="R1141" s="7"/>
      <c r="U1141" s="7">
        <v>11.52</v>
      </c>
      <c r="V1141" s="7" t="s">
        <v>4687</v>
      </c>
      <c r="AA1141" s="19">
        <v>9890.23</v>
      </c>
      <c r="AF1141" s="38">
        <v>24</v>
      </c>
      <c r="AG1141" s="44">
        <v>9890.23</v>
      </c>
      <c r="AH1141" s="7" t="str">
        <f t="shared" si="35"/>
        <v>no</v>
      </c>
      <c r="AI1141" s="7"/>
      <c r="AJ1141" s="7"/>
      <c r="AL1141" t="s">
        <v>4709</v>
      </c>
      <c r="AM1141" s="19">
        <v>9890.23</v>
      </c>
      <c r="AT1141" s="7" t="s">
        <v>4709</v>
      </c>
      <c r="AU1141" s="47">
        <v>3018.04</v>
      </c>
      <c r="AV1141" s="7"/>
      <c r="AW1141" s="7"/>
      <c r="BD1141" s="7">
        <v>2</v>
      </c>
      <c r="BE1141" s="44">
        <v>9890.23</v>
      </c>
      <c r="BF1141" s="7"/>
      <c r="BG1141" s="47"/>
      <c r="BH1141" s="7"/>
      <c r="BJ1141" s="38">
        <v>24</v>
      </c>
      <c r="BK1141" s="7">
        <v>0</v>
      </c>
      <c r="BL1141" s="7" t="str">
        <f t="shared" si="34"/>
        <v>yes</v>
      </c>
      <c r="BM1141" s="7">
        <v>0</v>
      </c>
      <c r="BN1141" s="7"/>
    </row>
    <row r="1142" ht="15.6" spans="2:66">
      <c r="B1142" s="24" t="s">
        <v>2282</v>
      </c>
      <c r="G1142" s="7" t="s">
        <v>4690</v>
      </c>
      <c r="K1142" s="18" t="s">
        <v>4689</v>
      </c>
      <c r="N1142" s="7">
        <v>1</v>
      </c>
      <c r="Q1142" s="7" t="s">
        <v>2286</v>
      </c>
      <c r="R1142" s="7"/>
      <c r="U1142" s="7">
        <v>6.15</v>
      </c>
      <c r="V1142" s="7" t="s">
        <v>4687</v>
      </c>
      <c r="AA1142" s="19">
        <v>9880.07</v>
      </c>
      <c r="AF1142" s="38">
        <v>53</v>
      </c>
      <c r="AG1142" s="44">
        <v>9880.07</v>
      </c>
      <c r="AH1142" s="7" t="str">
        <f t="shared" si="35"/>
        <v>yes</v>
      </c>
      <c r="AI1142" s="7"/>
      <c r="AJ1142" s="7"/>
      <c r="AL1142" t="s">
        <v>4709</v>
      </c>
      <c r="AM1142" s="19">
        <v>9880.07</v>
      </c>
      <c r="AT1142" s="7" t="s">
        <v>4709</v>
      </c>
      <c r="AU1142" s="47">
        <v>3012.22</v>
      </c>
      <c r="AV1142" s="7"/>
      <c r="AW1142" s="7"/>
      <c r="BD1142" s="7">
        <v>3</v>
      </c>
      <c r="BE1142" s="44">
        <v>9880.07</v>
      </c>
      <c r="BF1142" s="7"/>
      <c r="BG1142" s="47"/>
      <c r="BH1142" s="7"/>
      <c r="BJ1142" s="38">
        <v>53</v>
      </c>
      <c r="BK1142" s="7">
        <v>0</v>
      </c>
      <c r="BL1142" s="7" t="str">
        <f t="shared" si="34"/>
        <v>no</v>
      </c>
      <c r="BM1142" s="7">
        <v>0</v>
      </c>
      <c r="BN1142" s="7"/>
    </row>
    <row r="1143" ht="15.6" spans="2:66">
      <c r="B1143" s="24" t="s">
        <v>2284</v>
      </c>
      <c r="G1143" s="7" t="s">
        <v>4687</v>
      </c>
      <c r="K1143" s="18" t="s">
        <v>4687</v>
      </c>
      <c r="N1143" s="7" t="s">
        <v>4688</v>
      </c>
      <c r="Q1143" s="7" t="s">
        <v>2288</v>
      </c>
      <c r="R1143" s="7"/>
      <c r="U1143" s="7">
        <v>9.94</v>
      </c>
      <c r="V1143" s="7" t="s">
        <v>4687</v>
      </c>
      <c r="AA1143" s="19">
        <v>9877.61</v>
      </c>
      <c r="AF1143" s="38">
        <v>51</v>
      </c>
      <c r="AG1143" s="44">
        <v>9877.61</v>
      </c>
      <c r="AH1143" s="7" t="str">
        <f t="shared" si="35"/>
        <v>yes</v>
      </c>
      <c r="AI1143" s="7"/>
      <c r="AJ1143" s="7"/>
      <c r="AL1143" t="s">
        <v>4709</v>
      </c>
      <c r="AM1143" s="19">
        <v>9877.61</v>
      </c>
      <c r="AT1143" s="7" t="s">
        <v>4709</v>
      </c>
      <c r="AU1143" s="47">
        <v>2985.67</v>
      </c>
      <c r="AV1143" s="7"/>
      <c r="AW1143" s="7"/>
      <c r="BD1143" s="7">
        <v>2</v>
      </c>
      <c r="BE1143" s="44">
        <v>9877.61</v>
      </c>
      <c r="BF1143" s="7"/>
      <c r="BG1143" s="47"/>
      <c r="BH1143" s="7"/>
      <c r="BJ1143" s="38">
        <v>51</v>
      </c>
      <c r="BK1143" s="7">
        <v>0</v>
      </c>
      <c r="BL1143" s="7" t="str">
        <f t="shared" si="34"/>
        <v>no</v>
      </c>
      <c r="BM1143" s="7">
        <v>0</v>
      </c>
      <c r="BN1143" s="7"/>
    </row>
    <row r="1144" ht="15.6" spans="2:66">
      <c r="B1144" s="24" t="s">
        <v>2286</v>
      </c>
      <c r="G1144" s="7" t="s">
        <v>4687</v>
      </c>
      <c r="K1144" s="18" t="s">
        <v>4687</v>
      </c>
      <c r="N1144" s="7" t="s">
        <v>4688</v>
      </c>
      <c r="Q1144" s="7" t="s">
        <v>2290</v>
      </c>
      <c r="R1144" s="7"/>
      <c r="U1144" s="7">
        <v>10.56</v>
      </c>
      <c r="V1144" s="7" t="s">
        <v>4687</v>
      </c>
      <c r="AA1144" s="19">
        <v>9875.68</v>
      </c>
      <c r="AF1144" s="38">
        <v>53</v>
      </c>
      <c r="AG1144" s="44">
        <v>9875.68</v>
      </c>
      <c r="AH1144" s="7" t="str">
        <f t="shared" si="35"/>
        <v>yes</v>
      </c>
      <c r="AI1144" s="7"/>
      <c r="AJ1144" s="7"/>
      <c r="AL1144" t="s">
        <v>4709</v>
      </c>
      <c r="AM1144" s="19">
        <v>9875.68</v>
      </c>
      <c r="AT1144" s="7" t="s">
        <v>4709</v>
      </c>
      <c r="AU1144" s="47">
        <v>2979.52</v>
      </c>
      <c r="AV1144" s="7"/>
      <c r="AW1144" s="7"/>
      <c r="BD1144" s="7">
        <v>1</v>
      </c>
      <c r="BE1144" s="44">
        <v>9875.68</v>
      </c>
      <c r="BF1144" s="7"/>
      <c r="BG1144" s="47"/>
      <c r="BH1144" s="7"/>
      <c r="BJ1144" s="38">
        <v>53</v>
      </c>
      <c r="BK1144" s="7">
        <v>0</v>
      </c>
      <c r="BL1144" s="7" t="str">
        <f t="shared" si="34"/>
        <v>no</v>
      </c>
      <c r="BM1144" s="7">
        <v>0</v>
      </c>
      <c r="BN1144" s="7"/>
    </row>
    <row r="1145" ht="15.6" spans="2:66">
      <c r="B1145" s="24" t="s">
        <v>2288</v>
      </c>
      <c r="G1145" s="7" t="s">
        <v>4687</v>
      </c>
      <c r="K1145" s="18" t="s">
        <v>4687</v>
      </c>
      <c r="N1145" s="7" t="s">
        <v>4688</v>
      </c>
      <c r="Q1145" s="7" t="s">
        <v>2292</v>
      </c>
      <c r="R1145" s="7"/>
      <c r="U1145" s="7">
        <v>6.79</v>
      </c>
      <c r="V1145" s="7" t="s">
        <v>4687</v>
      </c>
      <c r="AA1145" s="19">
        <v>9872.7</v>
      </c>
      <c r="AF1145" s="38">
        <v>52</v>
      </c>
      <c r="AG1145" s="44">
        <v>9872.7</v>
      </c>
      <c r="AH1145" s="7" t="str">
        <f t="shared" si="35"/>
        <v>yes</v>
      </c>
      <c r="AI1145" s="7"/>
      <c r="AJ1145" s="7"/>
      <c r="AL1145" t="s">
        <v>4709</v>
      </c>
      <c r="AM1145" s="19">
        <v>9872.7</v>
      </c>
      <c r="AT1145" s="7" t="s">
        <v>4709</v>
      </c>
      <c r="AU1145" s="47">
        <v>2974.13</v>
      </c>
      <c r="AV1145" s="7"/>
      <c r="AW1145" s="7"/>
      <c r="BD1145" s="7">
        <v>1</v>
      </c>
      <c r="BE1145" s="44">
        <v>9872.7</v>
      </c>
      <c r="BF1145" s="7"/>
      <c r="BG1145" s="47"/>
      <c r="BH1145" s="7"/>
      <c r="BJ1145" s="38">
        <v>52</v>
      </c>
      <c r="BK1145" s="7">
        <v>1</v>
      </c>
      <c r="BL1145" s="7" t="str">
        <f t="shared" si="34"/>
        <v>no</v>
      </c>
      <c r="BM1145" s="7">
        <v>0</v>
      </c>
      <c r="BN1145" s="7"/>
    </row>
    <row r="1146" ht="15.6" spans="2:66">
      <c r="B1146" s="24" t="s">
        <v>2290</v>
      </c>
      <c r="G1146" s="7" t="s">
        <v>4687</v>
      </c>
      <c r="K1146" s="18" t="s">
        <v>4687</v>
      </c>
      <c r="N1146" s="7">
        <v>1</v>
      </c>
      <c r="Q1146" s="7" t="s">
        <v>2294</v>
      </c>
      <c r="R1146" s="7"/>
      <c r="U1146" s="7">
        <v>4.8</v>
      </c>
      <c r="V1146" s="7" t="s">
        <v>4687</v>
      </c>
      <c r="AA1146" s="19">
        <v>9870.59</v>
      </c>
      <c r="AF1146" s="38">
        <v>51</v>
      </c>
      <c r="AG1146" s="44">
        <v>9870.59</v>
      </c>
      <c r="AH1146" s="7" t="str">
        <f t="shared" si="35"/>
        <v>yes</v>
      </c>
      <c r="AI1146" s="7"/>
      <c r="AJ1146" s="7"/>
      <c r="AL1146" t="s">
        <v>4709</v>
      </c>
      <c r="AM1146" s="19">
        <v>9870.59</v>
      </c>
      <c r="AT1146" s="7" t="s">
        <v>4709</v>
      </c>
      <c r="AU1146" s="47">
        <v>2943.41</v>
      </c>
      <c r="AV1146" s="7"/>
      <c r="AW1146" s="7"/>
      <c r="BD1146" s="7">
        <v>3</v>
      </c>
      <c r="BE1146" s="44">
        <v>9870.59</v>
      </c>
      <c r="BF1146" s="7"/>
      <c r="BG1146" s="47"/>
      <c r="BH1146" s="7"/>
      <c r="BJ1146" s="38">
        <v>51</v>
      </c>
      <c r="BK1146" s="7">
        <v>1</v>
      </c>
      <c r="BL1146" s="7" t="str">
        <f t="shared" si="34"/>
        <v>no</v>
      </c>
      <c r="BM1146" s="7">
        <v>0</v>
      </c>
      <c r="BN1146" s="7"/>
    </row>
    <row r="1147" ht="15.6" spans="2:66">
      <c r="B1147" s="24" t="s">
        <v>2292</v>
      </c>
      <c r="G1147" s="7" t="s">
        <v>4687</v>
      </c>
      <c r="K1147" s="18" t="s">
        <v>4687</v>
      </c>
      <c r="N1147" s="7">
        <v>2</v>
      </c>
      <c r="Q1147" s="7" t="s">
        <v>2296</v>
      </c>
      <c r="R1147" s="7"/>
      <c r="U1147" s="7">
        <v>5.75</v>
      </c>
      <c r="V1147" s="7" t="s">
        <v>4687</v>
      </c>
      <c r="AA1147" s="19">
        <v>9869.81</v>
      </c>
      <c r="AF1147" s="38">
        <v>54</v>
      </c>
      <c r="AG1147" s="44">
        <v>9869.81</v>
      </c>
      <c r="AH1147" s="7" t="str">
        <f t="shared" si="35"/>
        <v>yes</v>
      </c>
      <c r="AI1147" s="7"/>
      <c r="AJ1147" s="7"/>
      <c r="AL1147" t="s">
        <v>4709</v>
      </c>
      <c r="AM1147" s="19">
        <v>9869.81</v>
      </c>
      <c r="AT1147" s="7" t="s">
        <v>4709</v>
      </c>
      <c r="AU1147" s="47">
        <v>2927.06</v>
      </c>
      <c r="AV1147" s="7"/>
      <c r="AW1147" s="7"/>
      <c r="BD1147" s="7">
        <v>2</v>
      </c>
      <c r="BE1147" s="44">
        <v>9869.81</v>
      </c>
      <c r="BF1147" s="7"/>
      <c r="BG1147" s="47"/>
      <c r="BH1147" s="7"/>
      <c r="BJ1147" s="38">
        <v>54</v>
      </c>
      <c r="BK1147" s="7">
        <v>0</v>
      </c>
      <c r="BL1147" s="7" t="str">
        <f t="shared" si="34"/>
        <v>no</v>
      </c>
      <c r="BM1147" s="7">
        <v>0</v>
      </c>
      <c r="BN1147" s="7"/>
    </row>
    <row r="1148" ht="15.6" spans="2:66">
      <c r="B1148" s="24" t="s">
        <v>2294</v>
      </c>
      <c r="G1148" s="7" t="s">
        <v>4687</v>
      </c>
      <c r="K1148" s="18" t="s">
        <v>4687</v>
      </c>
      <c r="N1148" s="7">
        <v>2</v>
      </c>
      <c r="Q1148" s="7" t="s">
        <v>2298</v>
      </c>
      <c r="R1148" s="7"/>
      <c r="U1148" s="7">
        <v>5.81</v>
      </c>
      <c r="V1148" s="7" t="s">
        <v>4687</v>
      </c>
      <c r="AA1148" s="19">
        <v>9866.3</v>
      </c>
      <c r="AF1148" s="38">
        <v>31</v>
      </c>
      <c r="AG1148" s="44">
        <v>9866.3</v>
      </c>
      <c r="AH1148" s="7" t="str">
        <f t="shared" si="35"/>
        <v>no</v>
      </c>
      <c r="AI1148" s="7"/>
      <c r="AJ1148" s="7"/>
      <c r="AL1148" t="s">
        <v>4709</v>
      </c>
      <c r="AM1148" s="19">
        <v>9866.3</v>
      </c>
      <c r="AT1148" s="7" t="s">
        <v>4709</v>
      </c>
      <c r="AU1148" s="47">
        <v>2913.57</v>
      </c>
      <c r="AV1148" s="7"/>
      <c r="AW1148" s="7"/>
      <c r="BD1148" s="7">
        <v>0</v>
      </c>
      <c r="BE1148" s="44">
        <v>9866.3</v>
      </c>
      <c r="BF1148" s="7"/>
      <c r="BG1148" s="47"/>
      <c r="BH1148" s="7"/>
      <c r="BJ1148" s="38">
        <v>31</v>
      </c>
      <c r="BK1148" s="7">
        <v>0</v>
      </c>
      <c r="BL1148" s="7" t="str">
        <f t="shared" si="34"/>
        <v>yes</v>
      </c>
      <c r="BM1148" s="7">
        <v>0</v>
      </c>
      <c r="BN1148" s="7"/>
    </row>
    <row r="1149" ht="15.6" spans="2:66">
      <c r="B1149" s="24" t="s">
        <v>2296</v>
      </c>
      <c r="G1149" s="7" t="s">
        <v>4687</v>
      </c>
      <c r="K1149" s="18" t="s">
        <v>4687</v>
      </c>
      <c r="N1149" s="7">
        <v>2</v>
      </c>
      <c r="Q1149" s="7" t="s">
        <v>2300</v>
      </c>
      <c r="R1149" s="7"/>
      <c r="U1149" s="7">
        <v>9.28</v>
      </c>
      <c r="V1149" s="7" t="s">
        <v>4687</v>
      </c>
      <c r="AA1149" s="19">
        <v>9863.47</v>
      </c>
      <c r="AF1149" s="38">
        <v>50</v>
      </c>
      <c r="AG1149" s="44">
        <v>9863.47</v>
      </c>
      <c r="AH1149" s="7" t="str">
        <f t="shared" si="35"/>
        <v>no</v>
      </c>
      <c r="AI1149" s="7"/>
      <c r="AJ1149" s="7"/>
      <c r="AL1149" t="s">
        <v>4709</v>
      </c>
      <c r="AM1149" s="19">
        <v>9863.47</v>
      </c>
      <c r="AT1149" s="7" t="s">
        <v>4709</v>
      </c>
      <c r="AU1149" s="47">
        <v>2904.09</v>
      </c>
      <c r="AV1149" s="7"/>
      <c r="AW1149" s="7"/>
      <c r="BD1149" s="7">
        <v>3</v>
      </c>
      <c r="BE1149" s="44">
        <v>9863.47</v>
      </c>
      <c r="BF1149" s="7"/>
      <c r="BG1149" s="47"/>
      <c r="BH1149" s="7"/>
      <c r="BJ1149" s="38">
        <v>50</v>
      </c>
      <c r="BK1149" s="7">
        <v>0</v>
      </c>
      <c r="BL1149" s="7" t="str">
        <f t="shared" si="34"/>
        <v>no</v>
      </c>
      <c r="BM1149" s="7">
        <v>0</v>
      </c>
      <c r="BN1149" s="7"/>
    </row>
    <row r="1150" ht="15.6" spans="2:66">
      <c r="B1150" s="24" t="s">
        <v>2298</v>
      </c>
      <c r="G1150" s="7" t="s">
        <v>4687</v>
      </c>
      <c r="K1150" s="18" t="s">
        <v>4687</v>
      </c>
      <c r="N1150" s="7" t="s">
        <v>4688</v>
      </c>
      <c r="Q1150" s="7" t="s">
        <v>2302</v>
      </c>
      <c r="R1150" s="7"/>
      <c r="U1150" s="7">
        <v>6.37</v>
      </c>
      <c r="V1150" s="7" t="s">
        <v>4687</v>
      </c>
      <c r="AA1150" s="19">
        <v>9861.03</v>
      </c>
      <c r="AF1150" s="38">
        <v>50</v>
      </c>
      <c r="AG1150" s="44">
        <v>9861.03</v>
      </c>
      <c r="AH1150" s="7" t="str">
        <f t="shared" si="35"/>
        <v>no</v>
      </c>
      <c r="AI1150" s="7"/>
      <c r="AJ1150" s="7"/>
      <c r="AL1150" t="s">
        <v>4710</v>
      </c>
      <c r="AM1150" s="19">
        <v>9861.03</v>
      </c>
      <c r="AT1150" s="7" t="s">
        <v>4709</v>
      </c>
      <c r="AU1150" s="47">
        <v>2902.91</v>
      </c>
      <c r="AV1150" s="7"/>
      <c r="AW1150" s="7"/>
      <c r="BD1150" s="7">
        <v>0</v>
      </c>
      <c r="BE1150" s="44">
        <v>9861.03</v>
      </c>
      <c r="BF1150" s="7"/>
      <c r="BG1150" s="47"/>
      <c r="BH1150" s="7"/>
      <c r="BJ1150" s="38">
        <v>50</v>
      </c>
      <c r="BK1150" s="7">
        <v>0</v>
      </c>
      <c r="BL1150" s="7" t="str">
        <f t="shared" si="34"/>
        <v>no</v>
      </c>
      <c r="BM1150" s="7">
        <v>0</v>
      </c>
      <c r="BN1150" s="7"/>
    </row>
    <row r="1151" ht="15.6" spans="2:66">
      <c r="B1151" s="24" t="s">
        <v>2300</v>
      </c>
      <c r="G1151" s="7" t="s">
        <v>4687</v>
      </c>
      <c r="K1151" s="18" t="s">
        <v>4689</v>
      </c>
      <c r="N1151" s="7" t="s">
        <v>4688</v>
      </c>
      <c r="Q1151" s="7" t="s">
        <v>2304</v>
      </c>
      <c r="R1151" s="7"/>
      <c r="U1151" s="7">
        <v>5.09</v>
      </c>
      <c r="V1151" s="7" t="s">
        <v>4687</v>
      </c>
      <c r="AA1151" s="19">
        <v>9855.13</v>
      </c>
      <c r="AF1151" s="38">
        <v>49</v>
      </c>
      <c r="AG1151" s="44">
        <v>9855.13</v>
      </c>
      <c r="AH1151" s="7" t="str">
        <f t="shared" si="35"/>
        <v>no</v>
      </c>
      <c r="AI1151" s="7"/>
      <c r="AJ1151" s="7"/>
      <c r="AL1151" t="s">
        <v>4709</v>
      </c>
      <c r="AM1151" s="19">
        <v>9855.13</v>
      </c>
      <c r="AT1151" s="7" t="s">
        <v>4709</v>
      </c>
      <c r="AU1151" s="47">
        <v>2899.49</v>
      </c>
      <c r="AV1151" s="7"/>
      <c r="AW1151" s="7"/>
      <c r="BD1151" s="7">
        <v>0</v>
      </c>
      <c r="BE1151" s="44">
        <v>9855.13</v>
      </c>
      <c r="BF1151" s="7"/>
      <c r="BG1151" s="47"/>
      <c r="BH1151" s="7"/>
      <c r="BJ1151" s="38">
        <v>49</v>
      </c>
      <c r="BK1151" s="7">
        <v>2</v>
      </c>
      <c r="BL1151" s="7" t="str">
        <f t="shared" si="34"/>
        <v>no</v>
      </c>
      <c r="BM1151" s="7">
        <v>0</v>
      </c>
      <c r="BN1151" s="7"/>
    </row>
    <row r="1152" ht="15.6" spans="2:66">
      <c r="B1152" s="24" t="s">
        <v>2302</v>
      </c>
      <c r="G1152" s="7" t="s">
        <v>4687</v>
      </c>
      <c r="K1152" s="18" t="s">
        <v>4687</v>
      </c>
      <c r="N1152" s="7">
        <v>2</v>
      </c>
      <c r="Q1152" s="7" t="s">
        <v>2306</v>
      </c>
      <c r="R1152" s="7"/>
      <c r="U1152" s="7">
        <v>7.94</v>
      </c>
      <c r="V1152" s="7" t="s">
        <v>4687</v>
      </c>
      <c r="AA1152" s="19">
        <v>9850.43</v>
      </c>
      <c r="AF1152" s="38">
        <v>45</v>
      </c>
      <c r="AG1152" s="44">
        <v>9850.43</v>
      </c>
      <c r="AH1152" s="7" t="str">
        <f t="shared" si="35"/>
        <v>no</v>
      </c>
      <c r="AI1152" s="7"/>
      <c r="AJ1152" s="7"/>
      <c r="AL1152" t="s">
        <v>4709</v>
      </c>
      <c r="AM1152" s="19">
        <v>9850.43</v>
      </c>
      <c r="AT1152" s="7" t="s">
        <v>4709</v>
      </c>
      <c r="AU1152" s="47">
        <v>2897.46</v>
      </c>
      <c r="AV1152" s="7"/>
      <c r="AW1152" s="7"/>
      <c r="BD1152" s="7">
        <v>0</v>
      </c>
      <c r="BE1152" s="44">
        <v>9850.43</v>
      </c>
      <c r="BF1152" s="7"/>
      <c r="BG1152" s="47"/>
      <c r="BH1152" s="7"/>
      <c r="BJ1152" s="38">
        <v>45</v>
      </c>
      <c r="BK1152" s="7">
        <v>5</v>
      </c>
      <c r="BL1152" s="7" t="str">
        <f t="shared" si="34"/>
        <v>no</v>
      </c>
      <c r="BM1152" s="7">
        <v>0</v>
      </c>
      <c r="BN1152" s="7"/>
    </row>
    <row r="1153" ht="15.6" spans="2:66">
      <c r="B1153" s="24" t="s">
        <v>2304</v>
      </c>
      <c r="G1153" s="7" t="s">
        <v>4687</v>
      </c>
      <c r="K1153" s="18" t="s">
        <v>4687</v>
      </c>
      <c r="N1153" s="7" t="s">
        <v>4688</v>
      </c>
      <c r="Q1153" s="7" t="s">
        <v>2308</v>
      </c>
      <c r="R1153" s="7"/>
      <c r="U1153" s="7">
        <v>10.95</v>
      </c>
      <c r="V1153" s="7" t="s">
        <v>4687</v>
      </c>
      <c r="AA1153" s="19">
        <v>9844.45</v>
      </c>
      <c r="AF1153" s="38">
        <v>26</v>
      </c>
      <c r="AG1153" s="44">
        <v>9844.45</v>
      </c>
      <c r="AH1153" s="7" t="str">
        <f t="shared" si="35"/>
        <v>no</v>
      </c>
      <c r="AI1153" s="7"/>
      <c r="AJ1153" s="7"/>
      <c r="AL1153" t="s">
        <v>4709</v>
      </c>
      <c r="AM1153" s="19">
        <v>9844.45</v>
      </c>
      <c r="AT1153" s="7" t="s">
        <v>4709</v>
      </c>
      <c r="AU1153" s="47">
        <v>2855.44</v>
      </c>
      <c r="AV1153" s="7"/>
      <c r="AW1153" s="7"/>
      <c r="BD1153" s="7">
        <v>0</v>
      </c>
      <c r="BE1153" s="44">
        <v>9844.45</v>
      </c>
      <c r="BF1153" s="7"/>
      <c r="BG1153" s="47"/>
      <c r="BH1153" s="7"/>
      <c r="BJ1153" s="38">
        <v>26</v>
      </c>
      <c r="BK1153" s="7">
        <v>0</v>
      </c>
      <c r="BL1153" s="7" t="str">
        <f t="shared" si="34"/>
        <v>yes</v>
      </c>
      <c r="BM1153" s="7">
        <v>0</v>
      </c>
      <c r="BN1153" s="7"/>
    </row>
    <row r="1154" ht="15.6" spans="2:66">
      <c r="B1154" s="24" t="s">
        <v>2306</v>
      </c>
      <c r="G1154" s="7" t="s">
        <v>4687</v>
      </c>
      <c r="K1154" s="18" t="s">
        <v>4689</v>
      </c>
      <c r="N1154" s="7" t="s">
        <v>4688</v>
      </c>
      <c r="Q1154" s="7" t="s">
        <v>2310</v>
      </c>
      <c r="R1154" s="7"/>
      <c r="U1154" s="7">
        <v>6.3</v>
      </c>
      <c r="V1154" s="7" t="s">
        <v>4687</v>
      </c>
      <c r="AA1154" s="19">
        <v>9836.21</v>
      </c>
      <c r="AF1154" s="38">
        <v>49</v>
      </c>
      <c r="AG1154" s="44">
        <v>9836.21</v>
      </c>
      <c r="AH1154" s="7" t="str">
        <f t="shared" si="35"/>
        <v>no</v>
      </c>
      <c r="AI1154" s="7"/>
      <c r="AJ1154" s="7"/>
      <c r="AL1154" t="s">
        <v>4709</v>
      </c>
      <c r="AM1154" s="19">
        <v>9836.21</v>
      </c>
      <c r="AT1154" s="7" t="s">
        <v>4709</v>
      </c>
      <c r="AU1154" s="47">
        <v>2850.68</v>
      </c>
      <c r="AV1154" s="7"/>
      <c r="AW1154" s="7"/>
      <c r="BD1154" s="7">
        <v>1</v>
      </c>
      <c r="BE1154" s="44">
        <v>9836.21</v>
      </c>
      <c r="BF1154" s="7"/>
      <c r="BG1154" s="47"/>
      <c r="BH1154" s="7"/>
      <c r="BJ1154" s="38">
        <v>49</v>
      </c>
      <c r="BK1154" s="7">
        <v>1</v>
      </c>
      <c r="BL1154" s="7" t="str">
        <f t="shared" ref="BL1154:BL1217" si="36">IF(BJ1154&lt;40,"yes","no")</f>
        <v>no</v>
      </c>
      <c r="BM1154" s="7">
        <v>0</v>
      </c>
      <c r="BN1154" s="7"/>
    </row>
    <row r="1155" ht="15.6" spans="2:66">
      <c r="B1155" s="24" t="s">
        <v>2308</v>
      </c>
      <c r="G1155" s="7" t="s">
        <v>4687</v>
      </c>
      <c r="K1155" s="18" t="s">
        <v>4689</v>
      </c>
      <c r="N1155" s="7">
        <v>2</v>
      </c>
      <c r="Q1155" s="7" t="s">
        <v>2312</v>
      </c>
      <c r="R1155" s="7"/>
      <c r="U1155" s="7">
        <v>8.05</v>
      </c>
      <c r="V1155" s="7" t="s">
        <v>4687</v>
      </c>
      <c r="AA1155" s="19">
        <v>9819.25</v>
      </c>
      <c r="AF1155" s="38">
        <v>57</v>
      </c>
      <c r="AG1155" s="44">
        <v>9819.25</v>
      </c>
      <c r="AH1155" s="7" t="str">
        <f t="shared" ref="AH1155:AH1218" si="37">IF(AF1155&gt;50,"yes","no")</f>
        <v>yes</v>
      </c>
      <c r="AI1155" s="7"/>
      <c r="AJ1155" s="7"/>
      <c r="AL1155" t="s">
        <v>4709</v>
      </c>
      <c r="AM1155" s="19">
        <v>9819.25</v>
      </c>
      <c r="AT1155" s="7" t="s">
        <v>4709</v>
      </c>
      <c r="AU1155" s="47">
        <v>2842.76</v>
      </c>
      <c r="AV1155" s="7"/>
      <c r="AW1155" s="7"/>
      <c r="BD1155" s="7">
        <v>0</v>
      </c>
      <c r="BE1155" s="44">
        <v>9819.25</v>
      </c>
      <c r="BF1155" s="7"/>
      <c r="BG1155" s="47"/>
      <c r="BH1155" s="7"/>
      <c r="BJ1155" s="38">
        <v>57</v>
      </c>
      <c r="BK1155" s="7">
        <v>0</v>
      </c>
      <c r="BL1155" s="7" t="str">
        <f t="shared" si="36"/>
        <v>no</v>
      </c>
      <c r="BM1155" s="7">
        <v>0</v>
      </c>
      <c r="BN1155" s="7"/>
    </row>
    <row r="1156" ht="15.6" spans="2:66">
      <c r="B1156" s="24" t="s">
        <v>2310</v>
      </c>
      <c r="G1156" s="7" t="s">
        <v>4687</v>
      </c>
      <c r="K1156" s="18" t="s">
        <v>4689</v>
      </c>
      <c r="N1156" s="7">
        <v>2</v>
      </c>
      <c r="Q1156" s="7" t="s">
        <v>2314</v>
      </c>
      <c r="R1156" s="7"/>
      <c r="U1156" s="7">
        <v>9.88</v>
      </c>
      <c r="V1156" s="7" t="s">
        <v>4687</v>
      </c>
      <c r="AA1156" s="19">
        <v>9800.89</v>
      </c>
      <c r="AF1156" s="38">
        <v>21</v>
      </c>
      <c r="AG1156" s="44">
        <v>9800.89</v>
      </c>
      <c r="AH1156" s="7" t="str">
        <f t="shared" si="37"/>
        <v>no</v>
      </c>
      <c r="AI1156" s="7"/>
      <c r="AJ1156" s="7"/>
      <c r="AL1156" t="s">
        <v>4709</v>
      </c>
      <c r="AM1156" s="19">
        <v>9800.89</v>
      </c>
      <c r="AT1156" s="7" t="s">
        <v>4709</v>
      </c>
      <c r="AU1156" s="47">
        <v>2819.51</v>
      </c>
      <c r="AV1156" s="7"/>
      <c r="AW1156" s="7"/>
      <c r="BD1156" s="7">
        <v>1</v>
      </c>
      <c r="BE1156" s="44">
        <v>9800.89</v>
      </c>
      <c r="BF1156" s="7"/>
      <c r="BG1156" s="47"/>
      <c r="BH1156" s="7"/>
      <c r="BJ1156" s="38">
        <v>21</v>
      </c>
      <c r="BK1156" s="7">
        <v>0</v>
      </c>
      <c r="BL1156" s="7" t="str">
        <f t="shared" si="36"/>
        <v>yes</v>
      </c>
      <c r="BM1156" s="7">
        <v>0</v>
      </c>
      <c r="BN1156" s="7"/>
    </row>
    <row r="1157" ht="15.6" spans="2:66">
      <c r="B1157" s="24" t="s">
        <v>2312</v>
      </c>
      <c r="G1157" s="7" t="s">
        <v>4687</v>
      </c>
      <c r="K1157" s="18" t="s">
        <v>4689</v>
      </c>
      <c r="N1157" s="7">
        <v>2</v>
      </c>
      <c r="Q1157" s="7" t="s">
        <v>2316</v>
      </c>
      <c r="R1157" s="7"/>
      <c r="U1157" s="7">
        <v>7.42</v>
      </c>
      <c r="V1157" s="7" t="s">
        <v>4687</v>
      </c>
      <c r="AA1157" s="19">
        <v>9788.87</v>
      </c>
      <c r="AF1157" s="38">
        <v>52</v>
      </c>
      <c r="AG1157" s="44">
        <v>9788.87</v>
      </c>
      <c r="AH1157" s="7" t="str">
        <f t="shared" si="37"/>
        <v>yes</v>
      </c>
      <c r="AI1157" s="7"/>
      <c r="AJ1157" s="7"/>
      <c r="AL1157" t="s">
        <v>4710</v>
      </c>
      <c r="AM1157" s="19">
        <v>9788.87</v>
      </c>
      <c r="AT1157" s="7" t="s">
        <v>4709</v>
      </c>
      <c r="AU1157" s="47">
        <v>2803.7</v>
      </c>
      <c r="AV1157" s="7"/>
      <c r="AW1157" s="7"/>
      <c r="BD1157" s="7">
        <v>3</v>
      </c>
      <c r="BE1157" s="44">
        <v>9788.87</v>
      </c>
      <c r="BF1157" s="7"/>
      <c r="BG1157" s="47"/>
      <c r="BH1157" s="7"/>
      <c r="BJ1157" s="38">
        <v>52</v>
      </c>
      <c r="BK1157" s="7">
        <v>1</v>
      </c>
      <c r="BL1157" s="7" t="str">
        <f t="shared" si="36"/>
        <v>no</v>
      </c>
      <c r="BM1157" s="7">
        <v>0</v>
      </c>
      <c r="BN1157" s="7"/>
    </row>
    <row r="1158" ht="15.6" spans="2:66">
      <c r="B1158" s="24" t="s">
        <v>2314</v>
      </c>
      <c r="G1158" s="7" t="s">
        <v>4687</v>
      </c>
      <c r="K1158" s="18" t="s">
        <v>4689</v>
      </c>
      <c r="N1158" s="7">
        <v>1</v>
      </c>
      <c r="Q1158" s="7" t="s">
        <v>2318</v>
      </c>
      <c r="R1158" s="7"/>
      <c r="U1158" s="7">
        <v>8.45</v>
      </c>
      <c r="V1158" s="7" t="s">
        <v>4687</v>
      </c>
      <c r="AA1158" s="19">
        <v>9787.32</v>
      </c>
      <c r="AF1158" s="38">
        <v>52</v>
      </c>
      <c r="AG1158" s="44">
        <v>9787.32</v>
      </c>
      <c r="AH1158" s="7" t="str">
        <f t="shared" si="37"/>
        <v>yes</v>
      </c>
      <c r="AI1158" s="7"/>
      <c r="AJ1158" s="7"/>
      <c r="AL1158" t="s">
        <v>4709</v>
      </c>
      <c r="AM1158" s="19">
        <v>9787.32</v>
      </c>
      <c r="AT1158" s="7" t="s">
        <v>4709</v>
      </c>
      <c r="AU1158" s="47">
        <v>2801.26</v>
      </c>
      <c r="AV1158" s="7"/>
      <c r="AW1158" s="7"/>
      <c r="BD1158" s="7">
        <v>1</v>
      </c>
      <c r="BE1158" s="44">
        <v>9787.32</v>
      </c>
      <c r="BF1158" s="7"/>
      <c r="BG1158" s="47"/>
      <c r="BH1158" s="7"/>
      <c r="BJ1158" s="38">
        <v>52</v>
      </c>
      <c r="BK1158" s="7">
        <v>1</v>
      </c>
      <c r="BL1158" s="7" t="str">
        <f t="shared" si="36"/>
        <v>no</v>
      </c>
      <c r="BM1158" s="7">
        <v>0</v>
      </c>
      <c r="BN1158" s="7"/>
    </row>
    <row r="1159" ht="15.6" spans="2:66">
      <c r="B1159" s="24" t="s">
        <v>2316</v>
      </c>
      <c r="G1159" s="7" t="s">
        <v>4687</v>
      </c>
      <c r="K1159" s="18" t="s">
        <v>4687</v>
      </c>
      <c r="N1159" s="7">
        <v>2</v>
      </c>
      <c r="Q1159" s="7" t="s">
        <v>2320</v>
      </c>
      <c r="R1159" s="7"/>
      <c r="U1159" s="7">
        <v>6.21</v>
      </c>
      <c r="V1159" s="7" t="s">
        <v>4687</v>
      </c>
      <c r="AA1159" s="19">
        <v>9778.35</v>
      </c>
      <c r="AF1159" s="38">
        <v>52</v>
      </c>
      <c r="AG1159" s="44">
        <v>9778.35</v>
      </c>
      <c r="AH1159" s="7" t="str">
        <f t="shared" si="37"/>
        <v>yes</v>
      </c>
      <c r="AI1159" s="7"/>
      <c r="AJ1159" s="7"/>
      <c r="AL1159" t="s">
        <v>4710</v>
      </c>
      <c r="AM1159" s="19">
        <v>9778.35</v>
      </c>
      <c r="AT1159" s="7" t="s">
        <v>4709</v>
      </c>
      <c r="AU1159" s="47">
        <v>2789.06</v>
      </c>
      <c r="AV1159" s="7"/>
      <c r="AW1159" s="7"/>
      <c r="BD1159" s="7">
        <v>0</v>
      </c>
      <c r="BE1159" s="44">
        <v>9778.35</v>
      </c>
      <c r="BF1159" s="7"/>
      <c r="BG1159" s="47"/>
      <c r="BH1159" s="7"/>
      <c r="BJ1159" s="38">
        <v>52</v>
      </c>
      <c r="BK1159" s="7">
        <v>0</v>
      </c>
      <c r="BL1159" s="7" t="str">
        <f t="shared" si="36"/>
        <v>no</v>
      </c>
      <c r="BM1159" s="7">
        <v>0</v>
      </c>
      <c r="BN1159" s="7"/>
    </row>
    <row r="1160" ht="15.6" spans="2:66">
      <c r="B1160" s="24" t="s">
        <v>2318</v>
      </c>
      <c r="G1160" s="7" t="s">
        <v>4687</v>
      </c>
      <c r="K1160" s="18" t="s">
        <v>4687</v>
      </c>
      <c r="N1160" s="7" t="s">
        <v>4688</v>
      </c>
      <c r="Q1160" s="7" t="s">
        <v>2322</v>
      </c>
      <c r="R1160" s="7"/>
      <c r="U1160" s="7">
        <v>4.65</v>
      </c>
      <c r="V1160" s="7" t="s">
        <v>4687</v>
      </c>
      <c r="AA1160" s="19">
        <v>9764.08</v>
      </c>
      <c r="AF1160" s="38">
        <v>47</v>
      </c>
      <c r="AG1160" s="44">
        <v>9764.08</v>
      </c>
      <c r="AH1160" s="7" t="str">
        <f t="shared" si="37"/>
        <v>no</v>
      </c>
      <c r="AI1160" s="7"/>
      <c r="AJ1160" s="7"/>
      <c r="AL1160" t="s">
        <v>4709</v>
      </c>
      <c r="AM1160" s="19">
        <v>9764.08</v>
      </c>
      <c r="AT1160" s="7" t="s">
        <v>4709</v>
      </c>
      <c r="AU1160" s="47">
        <v>2775.19</v>
      </c>
      <c r="AV1160" s="7"/>
      <c r="AW1160" s="7"/>
      <c r="BD1160" s="7">
        <v>1</v>
      </c>
      <c r="BE1160" s="44">
        <v>9764.08</v>
      </c>
      <c r="BF1160" s="7"/>
      <c r="BG1160" s="47"/>
      <c r="BH1160" s="7"/>
      <c r="BJ1160" s="38">
        <v>47</v>
      </c>
      <c r="BK1160" s="7">
        <v>2</v>
      </c>
      <c r="BL1160" s="7" t="str">
        <f t="shared" si="36"/>
        <v>no</v>
      </c>
      <c r="BM1160" s="7">
        <v>0</v>
      </c>
      <c r="BN1160" s="7"/>
    </row>
    <row r="1161" ht="15.6" spans="2:66">
      <c r="B1161" s="24" t="s">
        <v>2320</v>
      </c>
      <c r="G1161" s="7" t="s">
        <v>4687</v>
      </c>
      <c r="K1161" s="18" t="s">
        <v>4689</v>
      </c>
      <c r="N1161" s="7">
        <v>1</v>
      </c>
      <c r="Q1161" s="7" t="s">
        <v>2324</v>
      </c>
      <c r="R1161" s="7"/>
      <c r="U1161" s="7">
        <v>5.87</v>
      </c>
      <c r="V1161" s="7" t="s">
        <v>4687</v>
      </c>
      <c r="AA1161" s="19">
        <v>9753.49</v>
      </c>
      <c r="AF1161" s="38">
        <v>50</v>
      </c>
      <c r="AG1161" s="44">
        <v>9753.49</v>
      </c>
      <c r="AH1161" s="7" t="str">
        <f t="shared" si="37"/>
        <v>no</v>
      </c>
      <c r="AI1161" s="7"/>
      <c r="AJ1161" s="7"/>
      <c r="AL1161" t="s">
        <v>4709</v>
      </c>
      <c r="AM1161" s="19">
        <v>9753.49</v>
      </c>
      <c r="AT1161" s="7" t="s">
        <v>4709</v>
      </c>
      <c r="AU1161" s="47">
        <v>2773.46</v>
      </c>
      <c r="AV1161" s="7"/>
      <c r="AW1161" s="7"/>
      <c r="BD1161" s="7">
        <v>1</v>
      </c>
      <c r="BE1161" s="44">
        <v>9753.49</v>
      </c>
      <c r="BF1161" s="7"/>
      <c r="BG1161" s="47"/>
      <c r="BH1161" s="7"/>
      <c r="BJ1161" s="38">
        <v>50</v>
      </c>
      <c r="BK1161" s="7">
        <v>0</v>
      </c>
      <c r="BL1161" s="7" t="str">
        <f t="shared" si="36"/>
        <v>no</v>
      </c>
      <c r="BM1161" s="7">
        <v>0</v>
      </c>
      <c r="BN1161" s="7"/>
    </row>
    <row r="1162" ht="15.6" spans="2:66">
      <c r="B1162" s="24" t="s">
        <v>2322</v>
      </c>
      <c r="G1162" s="7" t="s">
        <v>4687</v>
      </c>
      <c r="K1162" s="18" t="s">
        <v>4689</v>
      </c>
      <c r="N1162" s="7">
        <v>2</v>
      </c>
      <c r="Q1162" s="7" t="s">
        <v>2326</v>
      </c>
      <c r="R1162" s="7"/>
      <c r="U1162" s="7">
        <v>4.24</v>
      </c>
      <c r="V1162" s="7" t="s">
        <v>4687</v>
      </c>
      <c r="AA1162" s="19">
        <v>9748.91</v>
      </c>
      <c r="AF1162" s="38">
        <v>45</v>
      </c>
      <c r="AG1162" s="44">
        <v>9748.91</v>
      </c>
      <c r="AH1162" s="7" t="str">
        <f t="shared" si="37"/>
        <v>no</v>
      </c>
      <c r="AI1162" s="7"/>
      <c r="AJ1162" s="7"/>
      <c r="AL1162" t="s">
        <v>4710</v>
      </c>
      <c r="AM1162" s="19">
        <v>9748.91</v>
      </c>
      <c r="AT1162" s="7" t="s">
        <v>4709</v>
      </c>
      <c r="AU1162" s="47">
        <v>2758.99</v>
      </c>
      <c r="AV1162" s="7"/>
      <c r="AW1162" s="7"/>
      <c r="BD1162" s="7">
        <v>0</v>
      </c>
      <c r="BE1162" s="44">
        <v>9748.91</v>
      </c>
      <c r="BF1162" s="7"/>
      <c r="BG1162" s="47"/>
      <c r="BH1162" s="7"/>
      <c r="BJ1162" s="38">
        <v>45</v>
      </c>
      <c r="BK1162" s="7">
        <v>3</v>
      </c>
      <c r="BL1162" s="7" t="str">
        <f t="shared" si="36"/>
        <v>no</v>
      </c>
      <c r="BM1162" s="7">
        <v>0</v>
      </c>
      <c r="BN1162" s="7"/>
    </row>
    <row r="1163" ht="15.6" spans="2:66">
      <c r="B1163" s="24" t="s">
        <v>2324</v>
      </c>
      <c r="G1163" s="7" t="s">
        <v>4687</v>
      </c>
      <c r="K1163" s="18" t="s">
        <v>4689</v>
      </c>
      <c r="N1163" s="7" t="s">
        <v>4688</v>
      </c>
      <c r="Q1163" s="7" t="s">
        <v>2328</v>
      </c>
      <c r="R1163" s="7"/>
      <c r="U1163" s="7">
        <v>7.81</v>
      </c>
      <c r="V1163" s="7" t="s">
        <v>4687</v>
      </c>
      <c r="AA1163" s="19">
        <v>9724.53</v>
      </c>
      <c r="AF1163" s="38">
        <v>58</v>
      </c>
      <c r="AG1163" s="44">
        <v>9724.53</v>
      </c>
      <c r="AH1163" s="7" t="str">
        <f t="shared" si="37"/>
        <v>yes</v>
      </c>
      <c r="AI1163" s="7"/>
      <c r="AJ1163" s="7"/>
      <c r="AL1163" t="s">
        <v>4710</v>
      </c>
      <c r="AM1163" s="19">
        <v>9724.53</v>
      </c>
      <c r="AT1163" s="7" t="s">
        <v>4709</v>
      </c>
      <c r="AU1163" s="47">
        <v>2755.02</v>
      </c>
      <c r="AV1163" s="7"/>
      <c r="AW1163" s="7"/>
      <c r="BD1163" s="7">
        <v>1</v>
      </c>
      <c r="BE1163" s="44">
        <v>9724.53</v>
      </c>
      <c r="BF1163" s="7"/>
      <c r="BG1163" s="47"/>
      <c r="BH1163" s="7"/>
      <c r="BJ1163" s="38">
        <v>58</v>
      </c>
      <c r="BK1163" s="7">
        <v>0</v>
      </c>
      <c r="BL1163" s="7" t="str">
        <f t="shared" si="36"/>
        <v>no</v>
      </c>
      <c r="BM1163" s="7">
        <v>0</v>
      </c>
      <c r="BN1163" s="7"/>
    </row>
    <row r="1164" ht="15.6" spans="2:66">
      <c r="B1164" s="24" t="s">
        <v>2326</v>
      </c>
      <c r="G1164" s="7" t="s">
        <v>4687</v>
      </c>
      <c r="K1164" s="18" t="s">
        <v>4687</v>
      </c>
      <c r="N1164" s="7" t="s">
        <v>4688</v>
      </c>
      <c r="Q1164" s="7" t="s">
        <v>2330</v>
      </c>
      <c r="R1164" s="7"/>
      <c r="U1164" s="7">
        <v>9.85</v>
      </c>
      <c r="V1164" s="7" t="s">
        <v>4687</v>
      </c>
      <c r="AA1164" s="19">
        <v>9722.77</v>
      </c>
      <c r="AF1164" s="38">
        <v>56</v>
      </c>
      <c r="AG1164" s="44">
        <v>9722.77</v>
      </c>
      <c r="AH1164" s="7" t="str">
        <f t="shared" si="37"/>
        <v>yes</v>
      </c>
      <c r="AI1164" s="7"/>
      <c r="AJ1164" s="7"/>
      <c r="AL1164" t="s">
        <v>4709</v>
      </c>
      <c r="AM1164" s="19">
        <v>9722.77</v>
      </c>
      <c r="AT1164" s="7" t="s">
        <v>4709</v>
      </c>
      <c r="AU1164" s="47">
        <v>2741.95</v>
      </c>
      <c r="AV1164" s="7"/>
      <c r="AW1164" s="7"/>
      <c r="BD1164" s="7">
        <v>3</v>
      </c>
      <c r="BE1164" s="44">
        <v>9722.77</v>
      </c>
      <c r="BF1164" s="7"/>
      <c r="BG1164" s="47"/>
      <c r="BH1164" s="7"/>
      <c r="BJ1164" s="38">
        <v>56</v>
      </c>
      <c r="BK1164" s="7">
        <v>0</v>
      </c>
      <c r="BL1164" s="7" t="str">
        <f t="shared" si="36"/>
        <v>no</v>
      </c>
      <c r="BM1164" s="7">
        <v>0</v>
      </c>
      <c r="BN1164" s="7"/>
    </row>
    <row r="1165" ht="15.6" spans="2:66">
      <c r="B1165" s="24" t="s">
        <v>2328</v>
      </c>
      <c r="G1165" s="7" t="s">
        <v>4687</v>
      </c>
      <c r="K1165" s="18" t="s">
        <v>4687</v>
      </c>
      <c r="N1165" s="7" t="s">
        <v>4688</v>
      </c>
      <c r="Q1165" s="7" t="s">
        <v>2332</v>
      </c>
      <c r="R1165" s="7"/>
      <c r="U1165" s="7">
        <v>6.94</v>
      </c>
      <c r="V1165" s="7" t="s">
        <v>4687</v>
      </c>
      <c r="AA1165" s="19">
        <v>9715.84</v>
      </c>
      <c r="AF1165" s="38">
        <v>41</v>
      </c>
      <c r="AG1165" s="44">
        <v>9715.84</v>
      </c>
      <c r="AH1165" s="7" t="str">
        <f t="shared" si="37"/>
        <v>no</v>
      </c>
      <c r="AI1165" s="7"/>
      <c r="AJ1165" s="7"/>
      <c r="AL1165" t="s">
        <v>4710</v>
      </c>
      <c r="AM1165" s="19">
        <v>9715.84</v>
      </c>
      <c r="AT1165" s="7" t="s">
        <v>4709</v>
      </c>
      <c r="AU1165" s="47">
        <v>2731.91</v>
      </c>
      <c r="AV1165" s="7"/>
      <c r="AW1165" s="7"/>
      <c r="BD1165" s="7">
        <v>3</v>
      </c>
      <c r="BE1165" s="44">
        <v>9715.84</v>
      </c>
      <c r="BF1165" s="7"/>
      <c r="BG1165" s="47"/>
      <c r="BH1165" s="7"/>
      <c r="BJ1165" s="38">
        <v>41</v>
      </c>
      <c r="BK1165" s="7">
        <v>1</v>
      </c>
      <c r="BL1165" s="7" t="str">
        <f t="shared" si="36"/>
        <v>no</v>
      </c>
      <c r="BM1165" s="7">
        <v>0</v>
      </c>
      <c r="BN1165" s="7"/>
    </row>
    <row r="1166" ht="15.6" spans="2:66">
      <c r="B1166" s="24" t="s">
        <v>2330</v>
      </c>
      <c r="G1166" s="7" t="s">
        <v>4687</v>
      </c>
      <c r="K1166" s="18" t="s">
        <v>4689</v>
      </c>
      <c r="N1166" s="7">
        <v>2</v>
      </c>
      <c r="Q1166" s="7" t="s">
        <v>2334</v>
      </c>
      <c r="R1166" s="7"/>
      <c r="U1166" s="7">
        <v>11.3</v>
      </c>
      <c r="V1166" s="7" t="s">
        <v>4687</v>
      </c>
      <c r="AA1166" s="19">
        <v>9710.71</v>
      </c>
      <c r="AF1166" s="38">
        <v>48</v>
      </c>
      <c r="AG1166" s="44">
        <v>9710.71</v>
      </c>
      <c r="AH1166" s="7" t="str">
        <f t="shared" si="37"/>
        <v>no</v>
      </c>
      <c r="AI1166" s="7"/>
      <c r="AJ1166" s="7"/>
      <c r="AL1166" t="s">
        <v>4709</v>
      </c>
      <c r="AM1166" s="19">
        <v>9710.71</v>
      </c>
      <c r="AT1166" s="7" t="s">
        <v>4709</v>
      </c>
      <c r="AU1166" s="47">
        <v>2730.11</v>
      </c>
      <c r="AV1166" s="7"/>
      <c r="AW1166" s="7"/>
      <c r="BD1166" s="7">
        <v>0</v>
      </c>
      <c r="BE1166" s="44">
        <v>9710.71</v>
      </c>
      <c r="BF1166" s="7"/>
      <c r="BG1166" s="47"/>
      <c r="BH1166" s="7"/>
      <c r="BJ1166" s="38">
        <v>48</v>
      </c>
      <c r="BK1166" s="7">
        <v>0</v>
      </c>
      <c r="BL1166" s="7" t="str">
        <f t="shared" si="36"/>
        <v>no</v>
      </c>
      <c r="BM1166" s="7">
        <v>0</v>
      </c>
      <c r="BN1166" s="7"/>
    </row>
    <row r="1167" ht="15.6" spans="2:66">
      <c r="B1167" s="24" t="s">
        <v>2332</v>
      </c>
      <c r="G1167" s="7" t="s">
        <v>4687</v>
      </c>
      <c r="K1167" s="18" t="s">
        <v>4687</v>
      </c>
      <c r="N1167" s="7" t="s">
        <v>4688</v>
      </c>
      <c r="Q1167" s="7" t="s">
        <v>2336</v>
      </c>
      <c r="R1167" s="7"/>
      <c r="U1167" s="7">
        <v>9.23</v>
      </c>
      <c r="V1167" s="7" t="s">
        <v>4687</v>
      </c>
      <c r="AA1167" s="19">
        <v>9704.67</v>
      </c>
      <c r="AF1167" s="38">
        <v>51</v>
      </c>
      <c r="AG1167" s="44">
        <v>9704.67</v>
      </c>
      <c r="AH1167" s="7" t="str">
        <f t="shared" si="37"/>
        <v>yes</v>
      </c>
      <c r="AI1167" s="7"/>
      <c r="AJ1167" s="7"/>
      <c r="AL1167" t="s">
        <v>4709</v>
      </c>
      <c r="AM1167" s="19">
        <v>9704.67</v>
      </c>
      <c r="AT1167" s="7" t="s">
        <v>4709</v>
      </c>
      <c r="AU1167" s="47">
        <v>2726.06</v>
      </c>
      <c r="AV1167" s="7"/>
      <c r="AW1167" s="7"/>
      <c r="BD1167" s="7">
        <v>0</v>
      </c>
      <c r="BE1167" s="44">
        <v>9704.67</v>
      </c>
      <c r="BF1167" s="7"/>
      <c r="BG1167" s="47"/>
      <c r="BH1167" s="7"/>
      <c r="BJ1167" s="38">
        <v>51</v>
      </c>
      <c r="BK1167" s="7">
        <v>0</v>
      </c>
      <c r="BL1167" s="7" t="str">
        <f t="shared" si="36"/>
        <v>no</v>
      </c>
      <c r="BM1167" s="7">
        <v>0</v>
      </c>
      <c r="BN1167" s="7"/>
    </row>
    <row r="1168" ht="15.6" spans="2:66">
      <c r="B1168" s="24" t="s">
        <v>2334</v>
      </c>
      <c r="G1168" s="7" t="s">
        <v>4687</v>
      </c>
      <c r="K1168" s="18" t="s">
        <v>4687</v>
      </c>
      <c r="N1168" s="7">
        <v>2</v>
      </c>
      <c r="Q1168" s="7" t="s">
        <v>2338</v>
      </c>
      <c r="R1168" s="7"/>
      <c r="U1168" s="7">
        <v>4.37</v>
      </c>
      <c r="V1168" s="7" t="s">
        <v>4687</v>
      </c>
      <c r="AA1168" s="19">
        <v>9698.42</v>
      </c>
      <c r="AF1168" s="38">
        <v>52</v>
      </c>
      <c r="AG1168" s="44">
        <v>9698.42</v>
      </c>
      <c r="AH1168" s="7" t="str">
        <f t="shared" si="37"/>
        <v>yes</v>
      </c>
      <c r="AI1168" s="7"/>
      <c r="AJ1168" s="7"/>
      <c r="AL1168" t="s">
        <v>4709</v>
      </c>
      <c r="AM1168" s="19">
        <v>9698.42</v>
      </c>
      <c r="AT1168" s="7" t="s">
        <v>4709</v>
      </c>
      <c r="AU1168" s="47">
        <v>2719.28</v>
      </c>
      <c r="AV1168" s="7"/>
      <c r="AW1168" s="7"/>
      <c r="BD1168" s="7">
        <v>2</v>
      </c>
      <c r="BE1168" s="44">
        <v>9698.42</v>
      </c>
      <c r="BF1168" s="7"/>
      <c r="BG1168" s="47"/>
      <c r="BH1168" s="7"/>
      <c r="BJ1168" s="38">
        <v>52</v>
      </c>
      <c r="BK1168" s="7">
        <v>0</v>
      </c>
      <c r="BL1168" s="7" t="str">
        <f t="shared" si="36"/>
        <v>no</v>
      </c>
      <c r="BM1168" s="7">
        <v>0</v>
      </c>
      <c r="BN1168" s="7"/>
    </row>
    <row r="1169" ht="15.6" spans="2:66">
      <c r="B1169" s="24" t="s">
        <v>2336</v>
      </c>
      <c r="G1169" s="7" t="s">
        <v>4690</v>
      </c>
      <c r="K1169" s="18" t="s">
        <v>4687</v>
      </c>
      <c r="N1169" s="7">
        <v>1</v>
      </c>
      <c r="Q1169" s="7" t="s">
        <v>2340</v>
      </c>
      <c r="R1169" s="7"/>
      <c r="U1169" s="7">
        <v>5.76</v>
      </c>
      <c r="V1169" s="7" t="s">
        <v>4687</v>
      </c>
      <c r="AA1169" s="19">
        <v>9684.29</v>
      </c>
      <c r="AF1169" s="38">
        <v>54</v>
      </c>
      <c r="AG1169" s="44">
        <v>9684.29</v>
      </c>
      <c r="AH1169" s="7" t="str">
        <f t="shared" si="37"/>
        <v>yes</v>
      </c>
      <c r="AI1169" s="7"/>
      <c r="AJ1169" s="7"/>
      <c r="AL1169" t="s">
        <v>4709</v>
      </c>
      <c r="AM1169" s="19">
        <v>9684.29</v>
      </c>
      <c r="AT1169" s="7" t="s">
        <v>4709</v>
      </c>
      <c r="AU1169" s="47">
        <v>2710.83</v>
      </c>
      <c r="AV1169" s="7"/>
      <c r="AW1169" s="7"/>
      <c r="BD1169" s="7">
        <v>2</v>
      </c>
      <c r="BE1169" s="44">
        <v>9684.29</v>
      </c>
      <c r="BF1169" s="7"/>
      <c r="BG1169" s="47"/>
      <c r="BH1169" s="7"/>
      <c r="BJ1169" s="38">
        <v>54</v>
      </c>
      <c r="BK1169" s="7">
        <v>0</v>
      </c>
      <c r="BL1169" s="7" t="str">
        <f t="shared" si="36"/>
        <v>no</v>
      </c>
      <c r="BM1169" s="7">
        <v>0</v>
      </c>
      <c r="BN1169" s="7"/>
    </row>
    <row r="1170" ht="15.6" spans="2:66">
      <c r="B1170" s="24" t="s">
        <v>2338</v>
      </c>
      <c r="G1170" s="7" t="s">
        <v>4687</v>
      </c>
      <c r="K1170" s="18" t="s">
        <v>4687</v>
      </c>
      <c r="N1170" s="7">
        <v>1</v>
      </c>
      <c r="Q1170" s="7" t="s">
        <v>2342</v>
      </c>
      <c r="R1170" s="7"/>
      <c r="U1170" s="7">
        <v>4.96</v>
      </c>
      <c r="V1170" s="7" t="s">
        <v>4687</v>
      </c>
      <c r="AA1170" s="19">
        <v>9664.34</v>
      </c>
      <c r="AF1170" s="38">
        <v>50</v>
      </c>
      <c r="AG1170" s="44">
        <v>9664.34</v>
      </c>
      <c r="AH1170" s="7" t="str">
        <f t="shared" si="37"/>
        <v>no</v>
      </c>
      <c r="AI1170" s="7"/>
      <c r="AJ1170" s="7"/>
      <c r="AL1170" t="s">
        <v>4710</v>
      </c>
      <c r="AM1170" s="19">
        <v>9664.34</v>
      </c>
      <c r="AT1170" s="7" t="s">
        <v>4709</v>
      </c>
      <c r="AU1170" s="47">
        <v>2709.24</v>
      </c>
      <c r="AV1170" s="7"/>
      <c r="AW1170" s="7"/>
      <c r="BD1170" s="7">
        <v>0</v>
      </c>
      <c r="BE1170" s="44">
        <v>9664.34</v>
      </c>
      <c r="BF1170" s="7"/>
      <c r="BG1170" s="47"/>
      <c r="BH1170" s="7"/>
      <c r="BJ1170" s="38">
        <v>50</v>
      </c>
      <c r="BK1170" s="7">
        <v>2</v>
      </c>
      <c r="BL1170" s="7" t="str">
        <f t="shared" si="36"/>
        <v>no</v>
      </c>
      <c r="BM1170" s="7">
        <v>0</v>
      </c>
      <c r="BN1170" s="7"/>
    </row>
    <row r="1171" ht="15.6" spans="2:66">
      <c r="B1171" s="24" t="s">
        <v>2340</v>
      </c>
      <c r="G1171" s="7" t="s">
        <v>4687</v>
      </c>
      <c r="K1171" s="18" t="s">
        <v>4689</v>
      </c>
      <c r="N1171" s="7">
        <v>2</v>
      </c>
      <c r="Q1171" s="7" t="s">
        <v>2344</v>
      </c>
      <c r="R1171" s="7"/>
      <c r="U1171" s="7">
        <v>11.04</v>
      </c>
      <c r="V1171" s="7" t="s">
        <v>4687</v>
      </c>
      <c r="AA1171" s="19">
        <v>9653.81</v>
      </c>
      <c r="AF1171" s="38">
        <v>43</v>
      </c>
      <c r="AG1171" s="44">
        <v>9653.81</v>
      </c>
      <c r="AH1171" s="7" t="str">
        <f t="shared" si="37"/>
        <v>no</v>
      </c>
      <c r="AI1171" s="7"/>
      <c r="AJ1171" s="7"/>
      <c r="AL1171" t="s">
        <v>4709</v>
      </c>
      <c r="AM1171" s="19">
        <v>9653.81</v>
      </c>
      <c r="AT1171" s="7" t="s">
        <v>4709</v>
      </c>
      <c r="AU1171" s="47">
        <v>2709.11</v>
      </c>
      <c r="AV1171" s="7"/>
      <c r="AW1171" s="7"/>
      <c r="BD1171" s="7">
        <v>0</v>
      </c>
      <c r="BE1171" s="44">
        <v>9653.81</v>
      </c>
      <c r="BF1171" s="7"/>
      <c r="BG1171" s="47"/>
      <c r="BH1171" s="7"/>
      <c r="BJ1171" s="38">
        <v>43</v>
      </c>
      <c r="BK1171" s="7">
        <v>2</v>
      </c>
      <c r="BL1171" s="7" t="str">
        <f t="shared" si="36"/>
        <v>no</v>
      </c>
      <c r="BM1171" s="7">
        <v>0</v>
      </c>
      <c r="BN1171" s="7"/>
    </row>
    <row r="1172" ht="15.6" spans="2:66">
      <c r="B1172" s="24" t="s">
        <v>2342</v>
      </c>
      <c r="G1172" s="7" t="s">
        <v>4687</v>
      </c>
      <c r="K1172" s="18" t="s">
        <v>4689</v>
      </c>
      <c r="N1172" s="7">
        <v>1</v>
      </c>
      <c r="Q1172" s="7" t="s">
        <v>2346</v>
      </c>
      <c r="R1172" s="7"/>
      <c r="U1172" s="7">
        <v>7.81</v>
      </c>
      <c r="V1172" s="7" t="s">
        <v>4687</v>
      </c>
      <c r="AA1172" s="19">
        <v>9644.25</v>
      </c>
      <c r="AF1172" s="38">
        <v>24</v>
      </c>
      <c r="AG1172" s="44">
        <v>9644.25</v>
      </c>
      <c r="AH1172" s="7" t="str">
        <f t="shared" si="37"/>
        <v>no</v>
      </c>
      <c r="AI1172" s="7"/>
      <c r="AJ1172" s="7"/>
      <c r="AL1172" t="s">
        <v>4709</v>
      </c>
      <c r="AM1172" s="19">
        <v>9644.25</v>
      </c>
      <c r="AT1172" s="7" t="s">
        <v>4709</v>
      </c>
      <c r="AU1172" s="47">
        <v>2699.57</v>
      </c>
      <c r="AV1172" s="7"/>
      <c r="AW1172" s="7"/>
      <c r="BD1172" s="7">
        <v>0</v>
      </c>
      <c r="BE1172" s="44">
        <v>9644.25</v>
      </c>
      <c r="BF1172" s="7"/>
      <c r="BG1172" s="47"/>
      <c r="BH1172" s="7"/>
      <c r="BJ1172" s="38">
        <v>24</v>
      </c>
      <c r="BK1172" s="7">
        <v>0</v>
      </c>
      <c r="BL1172" s="7" t="str">
        <f t="shared" si="36"/>
        <v>yes</v>
      </c>
      <c r="BM1172" s="7">
        <v>0</v>
      </c>
      <c r="BN1172" s="7"/>
    </row>
    <row r="1173" ht="15.6" spans="2:66">
      <c r="B1173" s="24" t="s">
        <v>2344</v>
      </c>
      <c r="G1173" s="7" t="s">
        <v>4687</v>
      </c>
      <c r="K1173" s="18" t="s">
        <v>4687</v>
      </c>
      <c r="N1173" s="7" t="s">
        <v>4688</v>
      </c>
      <c r="Q1173" s="7" t="s">
        <v>2348</v>
      </c>
      <c r="R1173" s="7"/>
      <c r="U1173" s="7">
        <v>4.55</v>
      </c>
      <c r="V1173" s="7" t="s">
        <v>4687</v>
      </c>
      <c r="AA1173" s="19">
        <v>9634.54</v>
      </c>
      <c r="AF1173" s="38">
        <v>52</v>
      </c>
      <c r="AG1173" s="44">
        <v>9634.54</v>
      </c>
      <c r="AH1173" s="7" t="str">
        <f t="shared" si="37"/>
        <v>yes</v>
      </c>
      <c r="AI1173" s="7"/>
      <c r="AJ1173" s="7"/>
      <c r="AL1173" t="s">
        <v>4709</v>
      </c>
      <c r="AM1173" s="19">
        <v>9634.54</v>
      </c>
      <c r="AT1173" s="7" t="s">
        <v>4709</v>
      </c>
      <c r="AU1173" s="47">
        <v>2690.11</v>
      </c>
      <c r="AV1173" s="7"/>
      <c r="AW1173" s="7"/>
      <c r="BD1173" s="7">
        <v>0</v>
      </c>
      <c r="BE1173" s="44">
        <v>9634.54</v>
      </c>
      <c r="BF1173" s="7"/>
      <c r="BG1173" s="47"/>
      <c r="BH1173" s="7"/>
      <c r="BJ1173" s="38">
        <v>52</v>
      </c>
      <c r="BK1173" s="7">
        <v>0</v>
      </c>
      <c r="BL1173" s="7" t="str">
        <f t="shared" si="36"/>
        <v>no</v>
      </c>
      <c r="BM1173" s="7"/>
      <c r="BN1173" s="7"/>
    </row>
    <row r="1174" ht="15.6" spans="2:66">
      <c r="B1174" s="24" t="s">
        <v>2346</v>
      </c>
      <c r="G1174" s="7" t="s">
        <v>4687</v>
      </c>
      <c r="K1174" s="18" t="s">
        <v>4687</v>
      </c>
      <c r="N1174" s="7">
        <v>2</v>
      </c>
      <c r="Q1174" s="7" t="s">
        <v>2350</v>
      </c>
      <c r="R1174" s="7"/>
      <c r="U1174" s="7">
        <v>6.13</v>
      </c>
      <c r="V1174" s="7" t="s">
        <v>4687</v>
      </c>
      <c r="AA1174" s="19">
        <v>9630.91</v>
      </c>
      <c r="AF1174" s="38">
        <v>47</v>
      </c>
      <c r="AG1174" s="44">
        <v>9630.91</v>
      </c>
      <c r="AH1174" s="7" t="str">
        <f t="shared" si="37"/>
        <v>no</v>
      </c>
      <c r="AI1174" s="7"/>
      <c r="AJ1174" s="7"/>
      <c r="AL1174" t="s">
        <v>4709</v>
      </c>
      <c r="AM1174" s="19">
        <v>9630.91</v>
      </c>
      <c r="AT1174" s="7" t="s">
        <v>4709</v>
      </c>
      <c r="AU1174" s="47">
        <v>2684.69</v>
      </c>
      <c r="AV1174" s="7"/>
      <c r="AW1174" s="7"/>
      <c r="BD1174" s="7">
        <v>1</v>
      </c>
      <c r="BE1174" s="44">
        <v>9630.91</v>
      </c>
      <c r="BF1174" s="7"/>
      <c r="BG1174" s="47"/>
      <c r="BH1174" s="7"/>
      <c r="BJ1174" s="38">
        <v>47</v>
      </c>
      <c r="BK1174" s="7">
        <v>3</v>
      </c>
      <c r="BL1174" s="7" t="str">
        <f t="shared" si="36"/>
        <v>no</v>
      </c>
      <c r="BM1174" s="7"/>
      <c r="BN1174" s="7"/>
    </row>
    <row r="1175" ht="15.6" spans="2:66">
      <c r="B1175" s="24" t="s">
        <v>2348</v>
      </c>
      <c r="G1175" s="7" t="s">
        <v>4687</v>
      </c>
      <c r="K1175" s="18" t="s">
        <v>4689</v>
      </c>
      <c r="N1175" s="7">
        <v>1</v>
      </c>
      <c r="Q1175" s="7" t="s">
        <v>2352</v>
      </c>
      <c r="R1175" s="7"/>
      <c r="U1175" s="7">
        <v>6.04</v>
      </c>
      <c r="V1175" s="7" t="s">
        <v>4687</v>
      </c>
      <c r="AA1175" s="19">
        <v>9630.4</v>
      </c>
      <c r="AF1175" s="38">
        <v>40</v>
      </c>
      <c r="AG1175" s="44">
        <v>9630.4</v>
      </c>
      <c r="AH1175" s="7" t="str">
        <f t="shared" si="37"/>
        <v>no</v>
      </c>
      <c r="AI1175" s="7"/>
      <c r="AJ1175" s="7"/>
      <c r="AL1175" t="s">
        <v>4710</v>
      </c>
      <c r="AM1175" s="19">
        <v>9630.4</v>
      </c>
      <c r="AT1175" s="7" t="s">
        <v>4709</v>
      </c>
      <c r="AU1175" s="47">
        <v>2643.27</v>
      </c>
      <c r="AV1175" s="7"/>
      <c r="AW1175" s="7"/>
      <c r="BD1175" s="7">
        <v>0</v>
      </c>
      <c r="BE1175" s="44">
        <v>9630.4</v>
      </c>
      <c r="BF1175" s="7"/>
      <c r="BG1175" s="47"/>
      <c r="BH1175" s="7"/>
      <c r="BJ1175" s="38">
        <v>40</v>
      </c>
      <c r="BK1175" s="7">
        <v>3</v>
      </c>
      <c r="BL1175" s="7" t="str">
        <f t="shared" si="36"/>
        <v>no</v>
      </c>
      <c r="BM1175" s="7"/>
      <c r="BN1175" s="7"/>
    </row>
    <row r="1176" ht="15.6" spans="2:66">
      <c r="B1176" s="24" t="s">
        <v>2350</v>
      </c>
      <c r="G1176" s="7" t="s">
        <v>4687</v>
      </c>
      <c r="K1176" s="18" t="s">
        <v>4689</v>
      </c>
      <c r="N1176" s="7" t="s">
        <v>4688</v>
      </c>
      <c r="Q1176" s="7" t="s">
        <v>2354</v>
      </c>
      <c r="R1176" s="7"/>
      <c r="U1176" s="7">
        <v>8.85</v>
      </c>
      <c r="V1176" s="7" t="s">
        <v>4687</v>
      </c>
      <c r="AA1176" s="19">
        <v>9630.3</v>
      </c>
      <c r="AF1176" s="38">
        <v>50</v>
      </c>
      <c r="AG1176" s="44">
        <v>9630.3</v>
      </c>
      <c r="AH1176" s="7" t="str">
        <f t="shared" si="37"/>
        <v>no</v>
      </c>
      <c r="AI1176" s="7"/>
      <c r="AJ1176" s="7"/>
      <c r="AL1176" t="s">
        <v>4710</v>
      </c>
      <c r="AM1176" s="19">
        <v>9630.3</v>
      </c>
      <c r="AT1176" s="7" t="s">
        <v>4709</v>
      </c>
      <c r="AU1176" s="47">
        <v>2639.04</v>
      </c>
      <c r="AV1176" s="7"/>
      <c r="AW1176" s="7"/>
      <c r="BD1176" s="7">
        <v>0</v>
      </c>
      <c r="BE1176" s="44">
        <v>9630.3</v>
      </c>
      <c r="BF1176" s="7"/>
      <c r="BG1176" s="47"/>
      <c r="BH1176" s="7"/>
      <c r="BJ1176" s="38">
        <v>50</v>
      </c>
      <c r="BK1176" s="7">
        <v>1</v>
      </c>
      <c r="BL1176" s="7" t="str">
        <f t="shared" si="36"/>
        <v>no</v>
      </c>
      <c r="BM1176" s="7"/>
      <c r="BN1176" s="7"/>
    </row>
    <row r="1177" ht="15.6" spans="2:66">
      <c r="B1177" s="24" t="s">
        <v>2352</v>
      </c>
      <c r="G1177" s="7" t="s">
        <v>4687</v>
      </c>
      <c r="K1177" s="18" t="s">
        <v>4687</v>
      </c>
      <c r="N1177" s="7">
        <v>2</v>
      </c>
      <c r="Q1177" s="7" t="s">
        <v>2356</v>
      </c>
      <c r="R1177" s="7"/>
      <c r="U1177" s="7">
        <v>10.54</v>
      </c>
      <c r="V1177" s="7" t="s">
        <v>4687</v>
      </c>
      <c r="AA1177" s="19">
        <v>9628.79</v>
      </c>
      <c r="AF1177" s="38">
        <v>58</v>
      </c>
      <c r="AG1177" s="44">
        <v>9628.79</v>
      </c>
      <c r="AH1177" s="7" t="str">
        <f t="shared" si="37"/>
        <v>yes</v>
      </c>
      <c r="AI1177" s="7"/>
      <c r="AJ1177" s="7"/>
      <c r="AL1177" t="s">
        <v>4709</v>
      </c>
      <c r="AM1177" s="19">
        <v>9628.79</v>
      </c>
      <c r="AT1177" s="7" t="s">
        <v>4709</v>
      </c>
      <c r="AU1177" s="47">
        <v>2632.99</v>
      </c>
      <c r="AV1177" s="7"/>
      <c r="AW1177" s="7"/>
      <c r="BD1177" s="7">
        <v>3</v>
      </c>
      <c r="BE1177" s="44">
        <v>9628.79</v>
      </c>
      <c r="BF1177" s="7"/>
      <c r="BG1177" s="47"/>
      <c r="BH1177" s="7"/>
      <c r="BJ1177" s="38">
        <v>58</v>
      </c>
      <c r="BK1177" s="7">
        <v>0</v>
      </c>
      <c r="BL1177" s="7" t="str">
        <f t="shared" si="36"/>
        <v>no</v>
      </c>
      <c r="BM1177" s="7"/>
      <c r="BN1177" s="7"/>
    </row>
    <row r="1178" ht="15.6" spans="2:66">
      <c r="B1178" s="24" t="s">
        <v>2354</v>
      </c>
      <c r="G1178" s="7" t="s">
        <v>4687</v>
      </c>
      <c r="K1178" s="18" t="s">
        <v>4689</v>
      </c>
      <c r="N1178" s="7">
        <v>2</v>
      </c>
      <c r="Q1178" s="7" t="s">
        <v>2358</v>
      </c>
      <c r="R1178" s="7"/>
      <c r="U1178" s="7">
        <v>4.37</v>
      </c>
      <c r="V1178" s="7" t="s">
        <v>4687</v>
      </c>
      <c r="AA1178" s="19">
        <v>9625.92</v>
      </c>
      <c r="AF1178" s="38">
        <v>41</v>
      </c>
      <c r="AG1178" s="44">
        <v>9625.92</v>
      </c>
      <c r="AH1178" s="7" t="str">
        <f t="shared" si="37"/>
        <v>no</v>
      </c>
      <c r="AI1178" s="7"/>
      <c r="AJ1178" s="7"/>
      <c r="AL1178" t="s">
        <v>4709</v>
      </c>
      <c r="AM1178" s="19">
        <v>9625.92</v>
      </c>
      <c r="AT1178" s="7" t="s">
        <v>4709</v>
      </c>
      <c r="AU1178" s="47">
        <v>2597.78</v>
      </c>
      <c r="AV1178" s="7"/>
      <c r="AW1178" s="7"/>
      <c r="BD1178" s="7">
        <v>0</v>
      </c>
      <c r="BE1178" s="44">
        <v>9625.92</v>
      </c>
      <c r="BF1178" s="7"/>
      <c r="BG1178" s="47"/>
      <c r="BH1178" s="7"/>
      <c r="BJ1178" s="38">
        <v>41</v>
      </c>
      <c r="BK1178" s="7">
        <v>1</v>
      </c>
      <c r="BL1178" s="7" t="str">
        <f t="shared" si="36"/>
        <v>no</v>
      </c>
      <c r="BM1178" s="7"/>
      <c r="BN1178" s="7"/>
    </row>
    <row r="1179" ht="15.6" spans="2:66">
      <c r="B1179" s="24" t="s">
        <v>2356</v>
      </c>
      <c r="G1179" s="7" t="s">
        <v>4687</v>
      </c>
      <c r="K1179" s="18" t="s">
        <v>4687</v>
      </c>
      <c r="N1179" s="7">
        <v>2</v>
      </c>
      <c r="Q1179" s="7" t="s">
        <v>2360</v>
      </c>
      <c r="R1179" s="7"/>
      <c r="U1179" s="7">
        <v>9.63</v>
      </c>
      <c r="V1179" s="7" t="s">
        <v>4687</v>
      </c>
      <c r="AA1179" s="19">
        <v>9620.33</v>
      </c>
      <c r="AF1179" s="38">
        <v>49</v>
      </c>
      <c r="AG1179" s="44">
        <v>9620.33</v>
      </c>
      <c r="AH1179" s="7" t="str">
        <f t="shared" si="37"/>
        <v>no</v>
      </c>
      <c r="AI1179" s="7"/>
      <c r="AJ1179" s="7"/>
      <c r="AL1179" t="s">
        <v>4709</v>
      </c>
      <c r="AM1179" s="19">
        <v>9620.33</v>
      </c>
      <c r="AT1179" s="7" t="s">
        <v>4709</v>
      </c>
      <c r="AU1179" s="47">
        <v>2585.85</v>
      </c>
      <c r="AV1179" s="7"/>
      <c r="AW1179" s="7"/>
      <c r="BD1179" s="7">
        <v>2</v>
      </c>
      <c r="BE1179" s="44">
        <v>9620.33</v>
      </c>
      <c r="BF1179" s="7"/>
      <c r="BG1179" s="47"/>
      <c r="BH1179" s="7"/>
      <c r="BJ1179" s="38">
        <v>49</v>
      </c>
      <c r="BK1179" s="7">
        <v>1</v>
      </c>
      <c r="BL1179" s="7" t="str">
        <f t="shared" si="36"/>
        <v>no</v>
      </c>
      <c r="BM1179" s="7"/>
      <c r="BN1179" s="7"/>
    </row>
    <row r="1180" ht="15.6" spans="2:66">
      <c r="B1180" s="24" t="s">
        <v>2358</v>
      </c>
      <c r="G1180" s="7" t="s">
        <v>4687</v>
      </c>
      <c r="K1180" s="18" t="s">
        <v>4687</v>
      </c>
      <c r="N1180" s="7" t="s">
        <v>4688</v>
      </c>
      <c r="Q1180" s="7" t="s">
        <v>2362</v>
      </c>
      <c r="R1180" s="7"/>
      <c r="U1180" s="7">
        <v>10.37</v>
      </c>
      <c r="V1180" s="7" t="s">
        <v>4687</v>
      </c>
      <c r="AA1180" s="19">
        <v>9619.18</v>
      </c>
      <c r="AF1180" s="38">
        <v>56</v>
      </c>
      <c r="AG1180" s="44">
        <v>9619.18</v>
      </c>
      <c r="AH1180" s="7" t="str">
        <f t="shared" si="37"/>
        <v>yes</v>
      </c>
      <c r="AI1180" s="7"/>
      <c r="AJ1180" s="7"/>
      <c r="AL1180" t="s">
        <v>4710</v>
      </c>
      <c r="AM1180" s="19">
        <v>9619.18</v>
      </c>
      <c r="AT1180" s="7" t="s">
        <v>4709</v>
      </c>
      <c r="AU1180" s="47">
        <v>2585.27</v>
      </c>
      <c r="AV1180" s="7"/>
      <c r="AW1180" s="7"/>
      <c r="BD1180" s="7">
        <v>0</v>
      </c>
      <c r="BE1180" s="44">
        <v>9619.18</v>
      </c>
      <c r="BF1180" s="7"/>
      <c r="BG1180" s="47"/>
      <c r="BH1180" s="7"/>
      <c r="BJ1180" s="38">
        <v>56</v>
      </c>
      <c r="BK1180" s="7">
        <v>0</v>
      </c>
      <c r="BL1180" s="7" t="str">
        <f t="shared" si="36"/>
        <v>no</v>
      </c>
      <c r="BM1180" s="7"/>
      <c r="BN1180" s="7"/>
    </row>
    <row r="1181" ht="15.6" spans="2:66">
      <c r="B1181" s="24" t="s">
        <v>2360</v>
      </c>
      <c r="G1181" s="7" t="s">
        <v>4687</v>
      </c>
      <c r="K1181" s="18" t="s">
        <v>4687</v>
      </c>
      <c r="N1181" s="7">
        <v>2</v>
      </c>
      <c r="Q1181" s="7" t="s">
        <v>2364</v>
      </c>
      <c r="R1181" s="7"/>
      <c r="U1181" s="7">
        <v>5.44</v>
      </c>
      <c r="V1181" s="7" t="s">
        <v>4687</v>
      </c>
      <c r="AA1181" s="19">
        <v>9617.66</v>
      </c>
      <c r="AF1181" s="38">
        <v>49</v>
      </c>
      <c r="AG1181" s="44">
        <v>9617.66</v>
      </c>
      <c r="AH1181" s="7" t="str">
        <f t="shared" si="37"/>
        <v>no</v>
      </c>
      <c r="AI1181" s="7"/>
      <c r="AJ1181" s="7"/>
      <c r="AL1181" t="s">
        <v>4710</v>
      </c>
      <c r="AM1181" s="19">
        <v>9617.66</v>
      </c>
      <c r="AT1181" s="7" t="s">
        <v>4709</v>
      </c>
      <c r="AU1181" s="47">
        <v>2585.04</v>
      </c>
      <c r="AV1181" s="7"/>
      <c r="AW1181" s="7"/>
      <c r="BD1181" s="7">
        <v>1</v>
      </c>
      <c r="BE1181" s="44">
        <v>9617.66</v>
      </c>
      <c r="BF1181" s="7"/>
      <c r="BG1181" s="47"/>
      <c r="BH1181" s="7"/>
      <c r="BJ1181" s="38">
        <v>49</v>
      </c>
      <c r="BK1181" s="7">
        <v>1</v>
      </c>
      <c r="BL1181" s="7" t="str">
        <f t="shared" si="36"/>
        <v>no</v>
      </c>
      <c r="BM1181" s="7"/>
      <c r="BN1181" s="7"/>
    </row>
    <row r="1182" ht="15.6" spans="2:66">
      <c r="B1182" s="24" t="s">
        <v>2362</v>
      </c>
      <c r="G1182" s="7" t="s">
        <v>4687</v>
      </c>
      <c r="K1182" s="18" t="s">
        <v>4687</v>
      </c>
      <c r="N1182" s="7">
        <v>2</v>
      </c>
      <c r="Q1182" s="7" t="s">
        <v>2366</v>
      </c>
      <c r="R1182" s="7"/>
      <c r="U1182" s="7">
        <v>5.19</v>
      </c>
      <c r="V1182" s="7" t="s">
        <v>4687</v>
      </c>
      <c r="AA1182" s="19">
        <v>9597.63</v>
      </c>
      <c r="AF1182" s="38">
        <v>48</v>
      </c>
      <c r="AG1182" s="44">
        <v>9597.63</v>
      </c>
      <c r="AH1182" s="7" t="str">
        <f t="shared" si="37"/>
        <v>no</v>
      </c>
      <c r="AI1182" s="7"/>
      <c r="AJ1182" s="7"/>
      <c r="AL1182" t="s">
        <v>4709</v>
      </c>
      <c r="AM1182" s="19">
        <v>9597.63</v>
      </c>
      <c r="AT1182" s="7" t="s">
        <v>4709</v>
      </c>
      <c r="AU1182" s="47">
        <v>2566.47</v>
      </c>
      <c r="AV1182" s="7"/>
      <c r="AW1182" s="7"/>
      <c r="BD1182" s="7">
        <v>1</v>
      </c>
      <c r="BE1182" s="44">
        <v>9597.63</v>
      </c>
      <c r="BF1182" s="7"/>
      <c r="BG1182" s="47"/>
      <c r="BH1182" s="7"/>
      <c r="BJ1182" s="38">
        <v>48</v>
      </c>
      <c r="BK1182" s="7">
        <v>3</v>
      </c>
      <c r="BL1182" s="7" t="str">
        <f t="shared" si="36"/>
        <v>no</v>
      </c>
      <c r="BM1182" s="7"/>
      <c r="BN1182" s="7"/>
    </row>
    <row r="1183" ht="15.6" spans="2:66">
      <c r="B1183" s="24" t="s">
        <v>2364</v>
      </c>
      <c r="G1183" s="7" t="s">
        <v>4687</v>
      </c>
      <c r="K1183" s="18" t="s">
        <v>4689</v>
      </c>
      <c r="N1183" s="7">
        <v>1</v>
      </c>
      <c r="Q1183" s="7" t="s">
        <v>2368</v>
      </c>
      <c r="R1183" s="7"/>
      <c r="U1183" s="7">
        <v>11.8</v>
      </c>
      <c r="V1183" s="7" t="s">
        <v>4687</v>
      </c>
      <c r="AA1183" s="19">
        <v>9584.04</v>
      </c>
      <c r="AF1183" s="38">
        <v>50</v>
      </c>
      <c r="AG1183" s="44">
        <v>9584.04</v>
      </c>
      <c r="AH1183" s="7" t="str">
        <f t="shared" si="37"/>
        <v>no</v>
      </c>
      <c r="AI1183" s="7"/>
      <c r="AJ1183" s="7"/>
      <c r="AL1183" t="s">
        <v>4709</v>
      </c>
      <c r="AM1183" s="19">
        <v>9584.04</v>
      </c>
      <c r="AT1183" s="7" t="s">
        <v>4709</v>
      </c>
      <c r="AU1183" s="47">
        <v>2545.68</v>
      </c>
      <c r="AV1183" s="7"/>
      <c r="AW1183" s="7"/>
      <c r="BD1183" s="7">
        <v>0</v>
      </c>
      <c r="BE1183" s="44">
        <v>9584.04</v>
      </c>
      <c r="BF1183" s="7"/>
      <c r="BG1183" s="47"/>
      <c r="BH1183" s="7"/>
      <c r="BJ1183" s="38">
        <v>50</v>
      </c>
      <c r="BK1183" s="7">
        <v>1</v>
      </c>
      <c r="BL1183" s="7" t="str">
        <f t="shared" si="36"/>
        <v>no</v>
      </c>
      <c r="BM1183" s="7"/>
      <c r="BN1183" s="7"/>
    </row>
    <row r="1184" ht="15.6" spans="2:66">
      <c r="B1184" s="24" t="s">
        <v>2366</v>
      </c>
      <c r="G1184" s="7" t="s">
        <v>4687</v>
      </c>
      <c r="K1184" s="18" t="s">
        <v>4687</v>
      </c>
      <c r="N1184" s="7">
        <v>2</v>
      </c>
      <c r="Q1184" s="7" t="s">
        <v>2370</v>
      </c>
      <c r="R1184" s="7"/>
      <c r="U1184" s="7">
        <v>8.38</v>
      </c>
      <c r="V1184" s="7" t="s">
        <v>4687</v>
      </c>
      <c r="AA1184" s="19">
        <v>9583.89</v>
      </c>
      <c r="AF1184" s="38">
        <v>50</v>
      </c>
      <c r="AG1184" s="44">
        <v>9583.89</v>
      </c>
      <c r="AH1184" s="7" t="str">
        <f t="shared" si="37"/>
        <v>no</v>
      </c>
      <c r="AI1184" s="7"/>
      <c r="AJ1184" s="7"/>
      <c r="AL1184" t="s">
        <v>4710</v>
      </c>
      <c r="AM1184" s="19">
        <v>9583.89</v>
      </c>
      <c r="AT1184" s="7" t="s">
        <v>4709</v>
      </c>
      <c r="AU1184" s="47">
        <v>2540.39</v>
      </c>
      <c r="AV1184" s="7"/>
      <c r="AW1184" s="7"/>
      <c r="BD1184" s="7">
        <v>0</v>
      </c>
      <c r="BE1184" s="44">
        <v>9583.89</v>
      </c>
      <c r="BF1184" s="7"/>
      <c r="BG1184" s="47"/>
      <c r="BH1184" s="7"/>
      <c r="BJ1184" s="38">
        <v>50</v>
      </c>
      <c r="BK1184" s="7">
        <v>0</v>
      </c>
      <c r="BL1184" s="7" t="str">
        <f t="shared" si="36"/>
        <v>no</v>
      </c>
      <c r="BM1184" s="7"/>
      <c r="BN1184" s="7"/>
    </row>
    <row r="1185" ht="15.6" spans="2:66">
      <c r="B1185" s="24" t="s">
        <v>2368</v>
      </c>
      <c r="G1185" s="7" t="s">
        <v>4687</v>
      </c>
      <c r="K1185" s="18" t="s">
        <v>4687</v>
      </c>
      <c r="N1185" s="7" t="s">
        <v>4688</v>
      </c>
      <c r="Q1185" s="7" t="s">
        <v>2372</v>
      </c>
      <c r="R1185" s="7"/>
      <c r="U1185" s="7">
        <v>7.58</v>
      </c>
      <c r="V1185" s="7" t="s">
        <v>4687</v>
      </c>
      <c r="AA1185" s="19">
        <v>9582.54</v>
      </c>
      <c r="AF1185" s="38">
        <v>47</v>
      </c>
      <c r="AG1185" s="44">
        <v>9582.54</v>
      </c>
      <c r="AH1185" s="7" t="str">
        <f t="shared" si="37"/>
        <v>no</v>
      </c>
      <c r="AI1185" s="7"/>
      <c r="AJ1185" s="7"/>
      <c r="AL1185" t="s">
        <v>4709</v>
      </c>
      <c r="AM1185" s="19">
        <v>9582.54</v>
      </c>
      <c r="AT1185" s="7" t="s">
        <v>4709</v>
      </c>
      <c r="AU1185" s="47">
        <v>2527.82</v>
      </c>
      <c r="AV1185" s="7"/>
      <c r="AW1185" s="7"/>
      <c r="BD1185" s="7">
        <v>1</v>
      </c>
      <c r="BE1185" s="44">
        <v>9582.54</v>
      </c>
      <c r="BF1185" s="7"/>
      <c r="BG1185" s="47"/>
      <c r="BH1185" s="7"/>
      <c r="BJ1185" s="38">
        <v>47</v>
      </c>
      <c r="BK1185" s="7">
        <v>1</v>
      </c>
      <c r="BL1185" s="7" t="str">
        <f t="shared" si="36"/>
        <v>no</v>
      </c>
      <c r="BM1185" s="7"/>
      <c r="BN1185" s="7"/>
    </row>
    <row r="1186" ht="15.6" spans="2:66">
      <c r="B1186" s="24" t="s">
        <v>2370</v>
      </c>
      <c r="G1186" s="7" t="s">
        <v>4687</v>
      </c>
      <c r="K1186" s="18" t="s">
        <v>4687</v>
      </c>
      <c r="N1186" s="7">
        <v>1</v>
      </c>
      <c r="Q1186" s="7" t="s">
        <v>2374</v>
      </c>
      <c r="R1186" s="7"/>
      <c r="U1186" s="7">
        <v>4.61</v>
      </c>
      <c r="V1186" s="7" t="s">
        <v>4687</v>
      </c>
      <c r="AA1186" s="19">
        <v>9566.99</v>
      </c>
      <c r="AF1186" s="38">
        <v>49</v>
      </c>
      <c r="AG1186" s="44">
        <v>9566.99</v>
      </c>
      <c r="AH1186" s="7" t="str">
        <f t="shared" si="37"/>
        <v>no</v>
      </c>
      <c r="AI1186" s="7"/>
      <c r="AJ1186" s="7"/>
      <c r="AL1186" t="s">
        <v>4709</v>
      </c>
      <c r="AM1186" s="19">
        <v>9566.99</v>
      </c>
      <c r="AT1186" s="7" t="s">
        <v>4709</v>
      </c>
      <c r="AU1186" s="47">
        <v>2510.79</v>
      </c>
      <c r="AV1186" s="7"/>
      <c r="AW1186" s="7"/>
      <c r="BD1186" s="7">
        <v>0</v>
      </c>
      <c r="BE1186" s="44">
        <v>9566.99</v>
      </c>
      <c r="BF1186" s="7"/>
      <c r="BG1186" s="47"/>
      <c r="BH1186" s="7"/>
      <c r="BJ1186" s="38">
        <v>49</v>
      </c>
      <c r="BK1186" s="7">
        <v>0</v>
      </c>
      <c r="BL1186" s="7" t="str">
        <f t="shared" si="36"/>
        <v>no</v>
      </c>
      <c r="BM1186" s="7"/>
      <c r="BN1186" s="7"/>
    </row>
    <row r="1187" ht="15.6" spans="2:66">
      <c r="B1187" s="24" t="s">
        <v>2372</v>
      </c>
      <c r="G1187" s="7" t="s">
        <v>4690</v>
      </c>
      <c r="K1187" s="18" t="s">
        <v>4689</v>
      </c>
      <c r="N1187" s="7">
        <v>1</v>
      </c>
      <c r="Q1187" s="7" t="s">
        <v>2376</v>
      </c>
      <c r="R1187" s="7"/>
      <c r="U1187" s="7">
        <v>4.7</v>
      </c>
      <c r="V1187" s="7" t="s">
        <v>4687</v>
      </c>
      <c r="AA1187" s="19">
        <v>9563.03</v>
      </c>
      <c r="AF1187" s="38">
        <v>52</v>
      </c>
      <c r="AG1187" s="44">
        <v>9563.03</v>
      </c>
      <c r="AH1187" s="7" t="str">
        <f t="shared" si="37"/>
        <v>yes</v>
      </c>
      <c r="AI1187" s="7"/>
      <c r="AJ1187" s="7"/>
      <c r="AL1187" t="s">
        <v>4710</v>
      </c>
      <c r="AM1187" s="19">
        <v>9563.03</v>
      </c>
      <c r="AT1187" s="7" t="s">
        <v>4709</v>
      </c>
      <c r="AU1187" s="47">
        <v>2500.93</v>
      </c>
      <c r="AV1187" s="7"/>
      <c r="AW1187" s="7"/>
      <c r="BD1187" s="7">
        <v>5</v>
      </c>
      <c r="BE1187" s="44">
        <v>9563.03</v>
      </c>
      <c r="BF1187" s="7"/>
      <c r="BG1187" s="47"/>
      <c r="BH1187" s="7"/>
      <c r="BJ1187" s="38">
        <v>52</v>
      </c>
      <c r="BK1187" s="7">
        <v>0</v>
      </c>
      <c r="BL1187" s="7" t="str">
        <f t="shared" si="36"/>
        <v>no</v>
      </c>
      <c r="BM1187" s="7"/>
      <c r="BN1187" s="7"/>
    </row>
    <row r="1188" ht="15.6" spans="2:66">
      <c r="B1188" s="24" t="s">
        <v>2374</v>
      </c>
      <c r="G1188" s="7" t="s">
        <v>4687</v>
      </c>
      <c r="K1188" s="18" t="s">
        <v>4689</v>
      </c>
      <c r="N1188" s="7" t="s">
        <v>4688</v>
      </c>
      <c r="Q1188" s="7" t="s">
        <v>2378</v>
      </c>
      <c r="R1188" s="7"/>
      <c r="U1188" s="7">
        <v>6.05</v>
      </c>
      <c r="V1188" s="7" t="s">
        <v>4687</v>
      </c>
      <c r="AA1188" s="19">
        <v>9549.57</v>
      </c>
      <c r="AF1188" s="38">
        <v>30</v>
      </c>
      <c r="AG1188" s="44">
        <v>9549.57</v>
      </c>
      <c r="AH1188" s="7" t="str">
        <f t="shared" si="37"/>
        <v>no</v>
      </c>
      <c r="AI1188" s="7"/>
      <c r="AJ1188" s="7"/>
      <c r="AL1188" t="s">
        <v>4709</v>
      </c>
      <c r="AM1188" s="19">
        <v>9549.57</v>
      </c>
      <c r="AT1188" s="7" t="s">
        <v>4709</v>
      </c>
      <c r="AU1188" s="47">
        <v>2480.98</v>
      </c>
      <c r="AV1188" s="7"/>
      <c r="AW1188" s="7"/>
      <c r="BD1188" s="7">
        <v>2</v>
      </c>
      <c r="BE1188" s="44">
        <v>9549.57</v>
      </c>
      <c r="BF1188" s="7"/>
      <c r="BG1188" s="47"/>
      <c r="BH1188" s="7"/>
      <c r="BJ1188" s="38">
        <v>30</v>
      </c>
      <c r="BK1188" s="7">
        <v>0</v>
      </c>
      <c r="BL1188" s="7" t="str">
        <f t="shared" si="36"/>
        <v>yes</v>
      </c>
      <c r="BM1188" s="7"/>
      <c r="BN1188" s="7"/>
    </row>
    <row r="1189" ht="15.6" spans="2:66">
      <c r="B1189" s="24" t="s">
        <v>2376</v>
      </c>
      <c r="G1189" s="7" t="s">
        <v>4690</v>
      </c>
      <c r="K1189" s="18" t="s">
        <v>4689</v>
      </c>
      <c r="N1189" s="7">
        <v>1</v>
      </c>
      <c r="Q1189" s="7" t="s">
        <v>2380</v>
      </c>
      <c r="R1189" s="7"/>
      <c r="U1189" s="7">
        <v>5.63</v>
      </c>
      <c r="V1189" s="7" t="s">
        <v>4687</v>
      </c>
      <c r="AA1189" s="19">
        <v>9541.7</v>
      </c>
      <c r="AF1189" s="38">
        <v>53</v>
      </c>
      <c r="AG1189" s="44">
        <v>9541.7</v>
      </c>
      <c r="AH1189" s="7" t="str">
        <f t="shared" si="37"/>
        <v>yes</v>
      </c>
      <c r="AI1189" s="7"/>
      <c r="AJ1189" s="7"/>
      <c r="AL1189" t="s">
        <v>4709</v>
      </c>
      <c r="AM1189" s="19">
        <v>9541.7</v>
      </c>
      <c r="AT1189" s="7" t="s">
        <v>4709</v>
      </c>
      <c r="AU1189" s="47">
        <v>2473.33</v>
      </c>
      <c r="AV1189" s="7"/>
      <c r="AW1189" s="7"/>
      <c r="BD1189" s="7">
        <v>0</v>
      </c>
      <c r="BE1189" s="44">
        <v>9541.7</v>
      </c>
      <c r="BF1189" s="7"/>
      <c r="BG1189" s="47"/>
      <c r="BH1189" s="7"/>
      <c r="BJ1189" s="38">
        <v>53</v>
      </c>
      <c r="BK1189" s="7">
        <v>0</v>
      </c>
      <c r="BL1189" s="7" t="str">
        <f t="shared" si="36"/>
        <v>no</v>
      </c>
      <c r="BM1189" s="7"/>
      <c r="BN1189" s="7"/>
    </row>
    <row r="1190" ht="15.6" spans="2:66">
      <c r="B1190" s="24" t="s">
        <v>2378</v>
      </c>
      <c r="G1190" s="7" t="s">
        <v>4690</v>
      </c>
      <c r="K1190" s="18" t="s">
        <v>4687</v>
      </c>
      <c r="N1190" s="7">
        <v>1</v>
      </c>
      <c r="Q1190" s="7" t="s">
        <v>2382</v>
      </c>
      <c r="R1190" s="7"/>
      <c r="U1190" s="7">
        <v>6.06</v>
      </c>
      <c r="V1190" s="7" t="s">
        <v>4687</v>
      </c>
      <c r="AA1190" s="19">
        <v>9540.17</v>
      </c>
      <c r="AF1190" s="38">
        <v>46</v>
      </c>
      <c r="AG1190" s="44">
        <v>9540.17</v>
      </c>
      <c r="AH1190" s="7" t="str">
        <f t="shared" si="37"/>
        <v>no</v>
      </c>
      <c r="AI1190" s="7"/>
      <c r="AJ1190" s="7"/>
      <c r="AL1190" t="s">
        <v>4709</v>
      </c>
      <c r="AM1190" s="19">
        <v>9540.17</v>
      </c>
      <c r="AT1190" s="7" t="s">
        <v>4709</v>
      </c>
      <c r="AU1190" s="47">
        <v>2464.62</v>
      </c>
      <c r="AV1190" s="7"/>
      <c r="AW1190" s="7"/>
      <c r="BD1190" s="7">
        <v>0</v>
      </c>
      <c r="BE1190" s="44">
        <v>9540.17</v>
      </c>
      <c r="BF1190" s="7"/>
      <c r="BG1190" s="47"/>
      <c r="BH1190" s="7"/>
      <c r="BJ1190" s="38">
        <v>46</v>
      </c>
      <c r="BK1190" s="7">
        <v>3</v>
      </c>
      <c r="BL1190" s="7" t="str">
        <f t="shared" si="36"/>
        <v>no</v>
      </c>
      <c r="BM1190" s="7"/>
      <c r="BN1190" s="7"/>
    </row>
    <row r="1191" ht="15.6" spans="2:66">
      <c r="B1191" s="24" t="s">
        <v>2380</v>
      </c>
      <c r="G1191" s="7" t="s">
        <v>4687</v>
      </c>
      <c r="K1191" s="18" t="s">
        <v>4687</v>
      </c>
      <c r="N1191" s="7">
        <v>1</v>
      </c>
      <c r="Q1191" s="7" t="s">
        <v>2384</v>
      </c>
      <c r="R1191" s="7"/>
      <c r="U1191" s="7">
        <v>5.19</v>
      </c>
      <c r="V1191" s="7" t="s">
        <v>4687</v>
      </c>
      <c r="AA1191" s="19">
        <v>9538.65</v>
      </c>
      <c r="AF1191" s="38">
        <v>53</v>
      </c>
      <c r="AG1191" s="44">
        <v>9538.65</v>
      </c>
      <c r="AH1191" s="7" t="str">
        <f t="shared" si="37"/>
        <v>yes</v>
      </c>
      <c r="AI1191" s="7"/>
      <c r="AJ1191" s="7"/>
      <c r="AL1191" t="s">
        <v>4709</v>
      </c>
      <c r="AM1191" s="19">
        <v>9538.65</v>
      </c>
      <c r="AT1191" s="7" t="s">
        <v>4709</v>
      </c>
      <c r="AU1191" s="47">
        <v>2459.72</v>
      </c>
      <c r="AV1191" s="7"/>
      <c r="AW1191" s="7"/>
      <c r="BD1191" s="7">
        <v>0</v>
      </c>
      <c r="BE1191" s="44">
        <v>9538.65</v>
      </c>
      <c r="BF1191" s="7"/>
      <c r="BG1191" s="47"/>
      <c r="BH1191" s="7"/>
      <c r="BJ1191" s="38">
        <v>53</v>
      </c>
      <c r="BK1191" s="7">
        <v>0</v>
      </c>
      <c r="BL1191" s="7" t="str">
        <f t="shared" si="36"/>
        <v>no</v>
      </c>
      <c r="BM1191" s="7"/>
      <c r="BN1191" s="7"/>
    </row>
    <row r="1192" ht="15.6" spans="2:66">
      <c r="B1192" s="24" t="s">
        <v>2382</v>
      </c>
      <c r="G1192" s="7" t="s">
        <v>4687</v>
      </c>
      <c r="K1192" s="18" t="s">
        <v>4687</v>
      </c>
      <c r="N1192" s="7" t="s">
        <v>4688</v>
      </c>
      <c r="Q1192" s="7" t="s">
        <v>2386</v>
      </c>
      <c r="R1192" s="7"/>
      <c r="U1192" s="7">
        <v>8.96</v>
      </c>
      <c r="V1192" s="7" t="s">
        <v>4687</v>
      </c>
      <c r="AA1192" s="19">
        <v>9528.9</v>
      </c>
      <c r="AF1192" s="38">
        <v>43</v>
      </c>
      <c r="AG1192" s="44">
        <v>9528.9</v>
      </c>
      <c r="AH1192" s="7" t="str">
        <f t="shared" si="37"/>
        <v>no</v>
      </c>
      <c r="AI1192" s="7"/>
      <c r="AJ1192" s="7"/>
      <c r="AL1192" t="s">
        <v>4710</v>
      </c>
      <c r="AM1192" s="19">
        <v>9528.9</v>
      </c>
      <c r="AT1192" s="7" t="s">
        <v>4709</v>
      </c>
      <c r="AU1192" s="47">
        <v>2457.5</v>
      </c>
      <c r="AV1192" s="7"/>
      <c r="AW1192" s="7"/>
      <c r="BD1192" s="7">
        <v>0</v>
      </c>
      <c r="BE1192" s="44">
        <v>9528.9</v>
      </c>
      <c r="BF1192" s="7"/>
      <c r="BG1192" s="47"/>
      <c r="BH1192" s="7"/>
      <c r="BJ1192" s="38">
        <v>43</v>
      </c>
      <c r="BK1192" s="7">
        <v>2</v>
      </c>
      <c r="BL1192" s="7" t="str">
        <f t="shared" si="36"/>
        <v>no</v>
      </c>
      <c r="BM1192" s="7"/>
      <c r="BN1192" s="7"/>
    </row>
    <row r="1193" ht="15.6" spans="2:66">
      <c r="B1193" s="24" t="s">
        <v>2384</v>
      </c>
      <c r="G1193" s="7" t="s">
        <v>4687</v>
      </c>
      <c r="K1193" s="18" t="s">
        <v>4687</v>
      </c>
      <c r="N1193" s="7" t="s">
        <v>4688</v>
      </c>
      <c r="Q1193" s="7" t="s">
        <v>2388</v>
      </c>
      <c r="R1193" s="7"/>
      <c r="U1193" s="7">
        <v>11.39</v>
      </c>
      <c r="V1193" s="7" t="s">
        <v>4687</v>
      </c>
      <c r="AA1193" s="19">
        <v>9507.68</v>
      </c>
      <c r="AF1193" s="38">
        <v>35</v>
      </c>
      <c r="AG1193" s="44">
        <v>9507.68</v>
      </c>
      <c r="AH1193" s="7" t="str">
        <f t="shared" si="37"/>
        <v>no</v>
      </c>
      <c r="AI1193" s="7"/>
      <c r="AJ1193" s="7"/>
      <c r="AL1193" t="s">
        <v>4709</v>
      </c>
      <c r="AM1193" s="19">
        <v>9507.68</v>
      </c>
      <c r="AT1193" s="7" t="s">
        <v>4709</v>
      </c>
      <c r="AU1193" s="47">
        <v>2457.21</v>
      </c>
      <c r="AV1193" s="7"/>
      <c r="AW1193" s="7"/>
      <c r="BD1193" s="7">
        <v>1</v>
      </c>
      <c r="BE1193" s="44">
        <v>9507.68</v>
      </c>
      <c r="BF1193" s="7"/>
      <c r="BG1193" s="47"/>
      <c r="BH1193" s="7"/>
      <c r="BJ1193" s="38">
        <v>35</v>
      </c>
      <c r="BK1193" s="7">
        <v>3</v>
      </c>
      <c r="BL1193" s="7" t="str">
        <f t="shared" si="36"/>
        <v>yes</v>
      </c>
      <c r="BM1193" s="7"/>
      <c r="BN1193" s="7"/>
    </row>
    <row r="1194" ht="15.6" spans="2:66">
      <c r="B1194" s="24" t="s">
        <v>2386</v>
      </c>
      <c r="G1194" s="7" t="s">
        <v>4687</v>
      </c>
      <c r="K1194" s="18" t="s">
        <v>4689</v>
      </c>
      <c r="N1194" s="7" t="s">
        <v>4688</v>
      </c>
      <c r="Q1194" s="7" t="s">
        <v>2390</v>
      </c>
      <c r="R1194" s="7"/>
      <c r="U1194" s="7">
        <v>4.06</v>
      </c>
      <c r="V1194" s="7" t="s">
        <v>4687</v>
      </c>
      <c r="AA1194" s="19">
        <v>9504.31</v>
      </c>
      <c r="AF1194" s="38">
        <v>48</v>
      </c>
      <c r="AG1194" s="44">
        <v>9504.31</v>
      </c>
      <c r="AH1194" s="7" t="str">
        <f t="shared" si="37"/>
        <v>no</v>
      </c>
      <c r="AI1194" s="7"/>
      <c r="AJ1194" s="7"/>
      <c r="AL1194" t="s">
        <v>4709</v>
      </c>
      <c r="AM1194" s="19">
        <v>9504.31</v>
      </c>
      <c r="AT1194" s="7" t="s">
        <v>4709</v>
      </c>
      <c r="AU1194" s="47">
        <v>2438.06</v>
      </c>
      <c r="AV1194" s="7"/>
      <c r="AW1194" s="7"/>
      <c r="BD1194" s="7">
        <v>1</v>
      </c>
      <c r="BE1194" s="44">
        <v>9504.31</v>
      </c>
      <c r="BF1194" s="7"/>
      <c r="BG1194" s="47"/>
      <c r="BH1194" s="7"/>
      <c r="BJ1194" s="38">
        <v>48</v>
      </c>
      <c r="BK1194" s="7">
        <v>1</v>
      </c>
      <c r="BL1194" s="7" t="str">
        <f t="shared" si="36"/>
        <v>no</v>
      </c>
      <c r="BM1194" s="7"/>
      <c r="BN1194" s="7"/>
    </row>
    <row r="1195" ht="15.6" spans="2:66">
      <c r="B1195" s="24" t="s">
        <v>2388</v>
      </c>
      <c r="G1195" s="7" t="s">
        <v>4687</v>
      </c>
      <c r="K1195" s="18" t="s">
        <v>4689</v>
      </c>
      <c r="N1195" s="7" t="s">
        <v>4688</v>
      </c>
      <c r="Q1195" s="7" t="s">
        <v>2392</v>
      </c>
      <c r="R1195" s="7"/>
      <c r="U1195" s="7">
        <v>5.23</v>
      </c>
      <c r="V1195" s="7" t="s">
        <v>4687</v>
      </c>
      <c r="AA1195" s="19">
        <v>9500.57</v>
      </c>
      <c r="AF1195" s="38">
        <v>48</v>
      </c>
      <c r="AG1195" s="44">
        <v>9500.57</v>
      </c>
      <c r="AH1195" s="7" t="str">
        <f t="shared" si="37"/>
        <v>no</v>
      </c>
      <c r="AI1195" s="7"/>
      <c r="AJ1195" s="7"/>
      <c r="AL1195" t="s">
        <v>4710</v>
      </c>
      <c r="AM1195" s="19">
        <v>9500.57</v>
      </c>
      <c r="AT1195" s="7" t="s">
        <v>4709</v>
      </c>
      <c r="AU1195" s="47">
        <v>2416.96</v>
      </c>
      <c r="AV1195" s="7"/>
      <c r="AW1195" s="7"/>
      <c r="BD1195" s="7">
        <v>0</v>
      </c>
      <c r="BE1195" s="44">
        <v>9500.57</v>
      </c>
      <c r="BF1195" s="7"/>
      <c r="BG1195" s="47"/>
      <c r="BH1195" s="7"/>
      <c r="BJ1195" s="38">
        <v>48</v>
      </c>
      <c r="BK1195" s="7">
        <v>1</v>
      </c>
      <c r="BL1195" s="7" t="str">
        <f t="shared" si="36"/>
        <v>no</v>
      </c>
      <c r="BM1195" s="7"/>
      <c r="BN1195" s="7"/>
    </row>
    <row r="1196" ht="15.6" spans="2:66">
      <c r="B1196" s="24" t="s">
        <v>2390</v>
      </c>
      <c r="G1196" s="7" t="s">
        <v>4687</v>
      </c>
      <c r="K1196" s="18" t="s">
        <v>4689</v>
      </c>
      <c r="N1196" s="7" t="s">
        <v>4688</v>
      </c>
      <c r="Q1196" s="7" t="s">
        <v>2394</v>
      </c>
      <c r="R1196" s="7"/>
      <c r="U1196" s="7">
        <v>5.05</v>
      </c>
      <c r="V1196" s="7" t="s">
        <v>4687</v>
      </c>
      <c r="AA1196" s="19">
        <v>9487.64</v>
      </c>
      <c r="AF1196" s="38">
        <v>46</v>
      </c>
      <c r="AG1196" s="44">
        <v>9487.64</v>
      </c>
      <c r="AH1196" s="7" t="str">
        <f t="shared" si="37"/>
        <v>no</v>
      </c>
      <c r="AI1196" s="7"/>
      <c r="AJ1196" s="7"/>
      <c r="AL1196" t="s">
        <v>4709</v>
      </c>
      <c r="AM1196" s="19">
        <v>9487.64</v>
      </c>
      <c r="AT1196" s="7" t="s">
        <v>4709</v>
      </c>
      <c r="AU1196" s="47">
        <v>2404.73</v>
      </c>
      <c r="AV1196" s="7"/>
      <c r="AW1196" s="7"/>
      <c r="BD1196" s="7">
        <v>0</v>
      </c>
      <c r="BE1196" s="44">
        <v>9487.64</v>
      </c>
      <c r="BF1196" s="7"/>
      <c r="BG1196" s="47"/>
      <c r="BH1196" s="7"/>
      <c r="BJ1196" s="38">
        <v>46</v>
      </c>
      <c r="BK1196" s="7">
        <v>2</v>
      </c>
      <c r="BL1196" s="7" t="str">
        <f t="shared" si="36"/>
        <v>no</v>
      </c>
      <c r="BM1196" s="7"/>
      <c r="BN1196" s="7"/>
    </row>
    <row r="1197" ht="15.6" spans="2:66">
      <c r="B1197" s="24" t="s">
        <v>2392</v>
      </c>
      <c r="G1197" s="7" t="s">
        <v>4687</v>
      </c>
      <c r="K1197" s="18" t="s">
        <v>4687</v>
      </c>
      <c r="N1197" s="7" t="s">
        <v>4688</v>
      </c>
      <c r="Q1197" s="7" t="s">
        <v>2396</v>
      </c>
      <c r="R1197" s="7"/>
      <c r="U1197" s="7">
        <v>7.34</v>
      </c>
      <c r="V1197" s="7" t="s">
        <v>4687</v>
      </c>
      <c r="AA1197" s="19">
        <v>9453.92</v>
      </c>
      <c r="AF1197" s="38">
        <v>46</v>
      </c>
      <c r="AG1197" s="44">
        <v>9453.92</v>
      </c>
      <c r="AH1197" s="7" t="str">
        <f t="shared" si="37"/>
        <v>no</v>
      </c>
      <c r="AI1197" s="7"/>
      <c r="AJ1197" s="7"/>
      <c r="AL1197" t="s">
        <v>4710</v>
      </c>
      <c r="AM1197" s="19">
        <v>9453.92</v>
      </c>
      <c r="AT1197" s="7" t="s">
        <v>4709</v>
      </c>
      <c r="AU1197" s="47">
        <v>2396.1</v>
      </c>
      <c r="AV1197" s="7"/>
      <c r="AW1197" s="7"/>
      <c r="BD1197" s="7">
        <v>0</v>
      </c>
      <c r="BE1197" s="44">
        <v>9453.92</v>
      </c>
      <c r="BF1197" s="7"/>
      <c r="BG1197" s="47"/>
      <c r="BH1197" s="7"/>
      <c r="BJ1197" s="38">
        <v>46</v>
      </c>
      <c r="BK1197" s="7">
        <v>3</v>
      </c>
      <c r="BL1197" s="7" t="str">
        <f t="shared" si="36"/>
        <v>no</v>
      </c>
      <c r="BM1197" s="7"/>
      <c r="BN1197" s="7"/>
    </row>
    <row r="1198" ht="15.6" spans="2:66">
      <c r="B1198" s="24" t="s">
        <v>2394</v>
      </c>
      <c r="G1198" s="7" t="s">
        <v>4687</v>
      </c>
      <c r="K1198" s="18" t="s">
        <v>4687</v>
      </c>
      <c r="N1198" s="7" t="s">
        <v>4688</v>
      </c>
      <c r="Q1198" s="7" t="s">
        <v>2398</v>
      </c>
      <c r="R1198" s="7"/>
      <c r="U1198" s="7">
        <v>8.13</v>
      </c>
      <c r="V1198" s="7" t="s">
        <v>4687</v>
      </c>
      <c r="AA1198" s="19">
        <v>9448.42</v>
      </c>
      <c r="AF1198" s="38">
        <v>46</v>
      </c>
      <c r="AG1198" s="44">
        <v>9448.42</v>
      </c>
      <c r="AH1198" s="7" t="str">
        <f t="shared" si="37"/>
        <v>no</v>
      </c>
      <c r="AI1198" s="7"/>
      <c r="AJ1198" s="7"/>
      <c r="AL1198" t="s">
        <v>4709</v>
      </c>
      <c r="AM1198" s="19">
        <v>9448.42</v>
      </c>
      <c r="AT1198" s="7" t="s">
        <v>4709</v>
      </c>
      <c r="AU1198" s="47">
        <v>2395.17</v>
      </c>
      <c r="AV1198" s="7"/>
      <c r="AW1198" s="7"/>
      <c r="BD1198" s="7">
        <v>0</v>
      </c>
      <c r="BE1198" s="44">
        <v>9448.42</v>
      </c>
      <c r="BF1198" s="7"/>
      <c r="BG1198" s="47"/>
      <c r="BH1198" s="7"/>
      <c r="BJ1198" s="38">
        <v>46</v>
      </c>
      <c r="BK1198" s="7">
        <v>2</v>
      </c>
      <c r="BL1198" s="7" t="str">
        <f t="shared" si="36"/>
        <v>no</v>
      </c>
      <c r="BM1198" s="7"/>
      <c r="BN1198" s="7"/>
    </row>
    <row r="1199" ht="15.6" spans="2:66">
      <c r="B1199" s="24" t="s">
        <v>2396</v>
      </c>
      <c r="G1199" s="7" t="s">
        <v>4687</v>
      </c>
      <c r="K1199" s="18" t="s">
        <v>4689</v>
      </c>
      <c r="N1199" s="7">
        <v>1</v>
      </c>
      <c r="Q1199" s="7" t="s">
        <v>2400</v>
      </c>
      <c r="R1199" s="7"/>
      <c r="U1199" s="7">
        <v>6.68</v>
      </c>
      <c r="V1199" s="7" t="s">
        <v>4687</v>
      </c>
      <c r="AA1199" s="19">
        <v>9447.38</v>
      </c>
      <c r="AF1199" s="38">
        <v>51</v>
      </c>
      <c r="AG1199" s="44">
        <v>9447.38</v>
      </c>
      <c r="AH1199" s="7" t="str">
        <f t="shared" si="37"/>
        <v>yes</v>
      </c>
      <c r="AI1199" s="7"/>
      <c r="AJ1199" s="7"/>
      <c r="AL1199" t="s">
        <v>4709</v>
      </c>
      <c r="AM1199" s="19">
        <v>9447.38</v>
      </c>
      <c r="AT1199" s="7" t="s">
        <v>4709</v>
      </c>
      <c r="AU1199" s="47">
        <v>2373.3</v>
      </c>
      <c r="AV1199" s="7"/>
      <c r="AW1199" s="7"/>
      <c r="BD1199" s="7">
        <v>1</v>
      </c>
      <c r="BE1199" s="44">
        <v>9447.38</v>
      </c>
      <c r="BF1199" s="7"/>
      <c r="BG1199" s="47"/>
      <c r="BH1199" s="7"/>
      <c r="BJ1199" s="38">
        <v>51</v>
      </c>
      <c r="BK1199" s="7">
        <v>1</v>
      </c>
      <c r="BL1199" s="7" t="str">
        <f t="shared" si="36"/>
        <v>no</v>
      </c>
      <c r="BM1199" s="7"/>
      <c r="BN1199" s="7"/>
    </row>
    <row r="1200" ht="15.6" spans="2:66">
      <c r="B1200" s="24" t="s">
        <v>2398</v>
      </c>
      <c r="G1200" s="7" t="s">
        <v>4687</v>
      </c>
      <c r="K1200" s="18" t="s">
        <v>4687</v>
      </c>
      <c r="N1200" s="7" t="s">
        <v>4688</v>
      </c>
      <c r="Q1200" s="7" t="s">
        <v>2402</v>
      </c>
      <c r="R1200" s="7"/>
      <c r="U1200" s="7">
        <v>11.51</v>
      </c>
      <c r="V1200" s="7" t="s">
        <v>4687</v>
      </c>
      <c r="AA1200" s="19">
        <v>9447.25</v>
      </c>
      <c r="AF1200" s="38">
        <v>51</v>
      </c>
      <c r="AG1200" s="44">
        <v>9447.25</v>
      </c>
      <c r="AH1200" s="7" t="str">
        <f t="shared" si="37"/>
        <v>yes</v>
      </c>
      <c r="AI1200" s="7"/>
      <c r="AJ1200" s="7"/>
      <c r="AL1200" t="s">
        <v>4709</v>
      </c>
      <c r="AM1200" s="19">
        <v>9447.25</v>
      </c>
      <c r="AT1200" s="7" t="s">
        <v>4709</v>
      </c>
      <c r="AU1200" s="47">
        <v>2362.23</v>
      </c>
      <c r="AV1200" s="7"/>
      <c r="AW1200" s="7"/>
      <c r="BD1200" s="7">
        <v>0</v>
      </c>
      <c r="BE1200" s="44">
        <v>9447.25</v>
      </c>
      <c r="BF1200" s="7"/>
      <c r="BG1200" s="47"/>
      <c r="BH1200" s="7"/>
      <c r="BJ1200" s="38">
        <v>51</v>
      </c>
      <c r="BK1200" s="7">
        <v>1</v>
      </c>
      <c r="BL1200" s="7" t="str">
        <f t="shared" si="36"/>
        <v>no</v>
      </c>
      <c r="BM1200" s="7"/>
      <c r="BN1200" s="7"/>
    </row>
    <row r="1201" ht="15.6" spans="2:66">
      <c r="B1201" s="24" t="s">
        <v>2400</v>
      </c>
      <c r="G1201" s="7" t="s">
        <v>4690</v>
      </c>
      <c r="K1201" s="18" t="s">
        <v>4689</v>
      </c>
      <c r="N1201" s="7">
        <v>1</v>
      </c>
      <c r="Q1201" s="7" t="s">
        <v>2404</v>
      </c>
      <c r="R1201" s="7"/>
      <c r="U1201" s="7">
        <v>6.02</v>
      </c>
      <c r="V1201" s="7" t="s">
        <v>4687</v>
      </c>
      <c r="AA1201" s="19">
        <v>9432.93</v>
      </c>
      <c r="AF1201" s="38">
        <v>47</v>
      </c>
      <c r="AG1201" s="44">
        <v>9432.93</v>
      </c>
      <c r="AH1201" s="7" t="str">
        <f t="shared" si="37"/>
        <v>no</v>
      </c>
      <c r="AI1201" s="7"/>
      <c r="AJ1201" s="7"/>
      <c r="AL1201" t="s">
        <v>4709</v>
      </c>
      <c r="AM1201" s="19">
        <v>9432.93</v>
      </c>
      <c r="AT1201" s="7" t="s">
        <v>4709</v>
      </c>
      <c r="AU1201" s="47">
        <v>2331.52</v>
      </c>
      <c r="AV1201" s="7"/>
      <c r="AW1201" s="7"/>
      <c r="BD1201" s="7">
        <v>1</v>
      </c>
      <c r="BE1201" s="44">
        <v>9432.93</v>
      </c>
      <c r="BF1201" s="7"/>
      <c r="BG1201" s="47"/>
      <c r="BH1201" s="7"/>
      <c r="BJ1201" s="38">
        <v>47</v>
      </c>
      <c r="BK1201" s="7">
        <v>1</v>
      </c>
      <c r="BL1201" s="7" t="str">
        <f t="shared" si="36"/>
        <v>no</v>
      </c>
      <c r="BM1201" s="7"/>
      <c r="BN1201" s="7"/>
    </row>
    <row r="1202" ht="15.6" spans="2:66">
      <c r="B1202" s="24" t="s">
        <v>2402</v>
      </c>
      <c r="G1202" s="7" t="s">
        <v>4687</v>
      </c>
      <c r="K1202" s="18" t="s">
        <v>4687</v>
      </c>
      <c r="N1202" s="7" t="s">
        <v>4688</v>
      </c>
      <c r="Q1202" s="7" t="s">
        <v>2406</v>
      </c>
      <c r="R1202" s="7"/>
      <c r="U1202" s="7">
        <v>7.96</v>
      </c>
      <c r="V1202" s="7" t="s">
        <v>4687</v>
      </c>
      <c r="AA1202" s="19">
        <v>9414.92</v>
      </c>
      <c r="AF1202" s="38">
        <v>51</v>
      </c>
      <c r="AG1202" s="44">
        <v>9414.92</v>
      </c>
      <c r="AH1202" s="7" t="str">
        <f t="shared" si="37"/>
        <v>yes</v>
      </c>
      <c r="AI1202" s="7"/>
      <c r="AJ1202" s="7"/>
      <c r="AL1202" t="s">
        <v>4709</v>
      </c>
      <c r="AM1202" s="19">
        <v>9414.92</v>
      </c>
      <c r="AT1202" s="7" t="s">
        <v>4709</v>
      </c>
      <c r="AU1202" s="47">
        <v>2322.62</v>
      </c>
      <c r="AV1202" s="7"/>
      <c r="AW1202" s="7"/>
      <c r="BD1202" s="7">
        <v>1</v>
      </c>
      <c r="BE1202" s="44">
        <v>9414.92</v>
      </c>
      <c r="BF1202" s="7"/>
      <c r="BG1202" s="47"/>
      <c r="BH1202" s="7"/>
      <c r="BJ1202" s="38">
        <v>51</v>
      </c>
      <c r="BK1202" s="7">
        <v>1</v>
      </c>
      <c r="BL1202" s="7" t="str">
        <f t="shared" si="36"/>
        <v>no</v>
      </c>
      <c r="BM1202" s="7"/>
      <c r="BN1202" s="7"/>
    </row>
    <row r="1203" ht="15.6" spans="2:66">
      <c r="B1203" s="24" t="s">
        <v>2404</v>
      </c>
      <c r="G1203" s="7" t="s">
        <v>4687</v>
      </c>
      <c r="K1203" s="18" t="s">
        <v>4689</v>
      </c>
      <c r="N1203" s="7">
        <v>1</v>
      </c>
      <c r="Q1203" s="7" t="s">
        <v>2408</v>
      </c>
      <c r="R1203" s="7"/>
      <c r="U1203" s="7">
        <v>6.01</v>
      </c>
      <c r="V1203" s="7" t="s">
        <v>4687</v>
      </c>
      <c r="AA1203" s="19">
        <v>9411.01</v>
      </c>
      <c r="AF1203" s="38">
        <v>53</v>
      </c>
      <c r="AG1203" s="44">
        <v>9411.01</v>
      </c>
      <c r="AH1203" s="7" t="str">
        <f t="shared" si="37"/>
        <v>yes</v>
      </c>
      <c r="AI1203" s="7"/>
      <c r="AJ1203" s="7"/>
      <c r="AL1203" t="s">
        <v>4710</v>
      </c>
      <c r="AM1203" s="19">
        <v>9411.01</v>
      </c>
      <c r="AT1203" s="7" t="s">
        <v>4709</v>
      </c>
      <c r="AU1203" s="47">
        <v>2304</v>
      </c>
      <c r="AV1203" s="7"/>
      <c r="AW1203" s="7"/>
      <c r="BD1203" s="7">
        <v>0</v>
      </c>
      <c r="BE1203" s="44">
        <v>9411.01</v>
      </c>
      <c r="BF1203" s="7"/>
      <c r="BG1203" s="47"/>
      <c r="BH1203" s="7"/>
      <c r="BJ1203" s="38">
        <v>53</v>
      </c>
      <c r="BK1203" s="7">
        <v>0</v>
      </c>
      <c r="BL1203" s="7" t="str">
        <f t="shared" si="36"/>
        <v>no</v>
      </c>
      <c r="BM1203" s="7"/>
      <c r="BN1203" s="7"/>
    </row>
    <row r="1204" ht="15.6" spans="2:66">
      <c r="B1204" s="24" t="s">
        <v>2406</v>
      </c>
      <c r="G1204" s="7" t="s">
        <v>4687</v>
      </c>
      <c r="K1204" s="18" t="s">
        <v>4689</v>
      </c>
      <c r="N1204" s="7" t="s">
        <v>4688</v>
      </c>
      <c r="Q1204" s="7" t="s">
        <v>2410</v>
      </c>
      <c r="R1204" s="7"/>
      <c r="U1204" s="7">
        <v>5.9</v>
      </c>
      <c r="V1204" s="7" t="s">
        <v>4687</v>
      </c>
      <c r="AA1204" s="19">
        <v>9391.35</v>
      </c>
      <c r="AF1204" s="38">
        <v>51</v>
      </c>
      <c r="AG1204" s="44">
        <v>9391.35</v>
      </c>
      <c r="AH1204" s="7" t="str">
        <f t="shared" si="37"/>
        <v>yes</v>
      </c>
      <c r="AI1204" s="7"/>
      <c r="AJ1204" s="7"/>
      <c r="AL1204" t="s">
        <v>4709</v>
      </c>
      <c r="AM1204" s="19">
        <v>9391.35</v>
      </c>
      <c r="AT1204" s="7" t="s">
        <v>4709</v>
      </c>
      <c r="AU1204" s="47">
        <v>2295.24</v>
      </c>
      <c r="AV1204" s="7"/>
      <c r="AW1204" s="7"/>
      <c r="BD1204" s="7">
        <v>0</v>
      </c>
      <c r="BE1204" s="44">
        <v>9391.35</v>
      </c>
      <c r="BF1204" s="7"/>
      <c r="BG1204" s="47"/>
      <c r="BH1204" s="7"/>
      <c r="BJ1204" s="38">
        <v>51</v>
      </c>
      <c r="BK1204" s="7">
        <v>0</v>
      </c>
      <c r="BL1204" s="7" t="str">
        <f t="shared" si="36"/>
        <v>no</v>
      </c>
      <c r="BM1204" s="7"/>
      <c r="BN1204" s="7"/>
    </row>
    <row r="1205" ht="15.6" spans="2:66">
      <c r="B1205" s="24" t="s">
        <v>2408</v>
      </c>
      <c r="G1205" s="7" t="s">
        <v>4687</v>
      </c>
      <c r="K1205" s="18" t="s">
        <v>4689</v>
      </c>
      <c r="N1205" s="7">
        <v>1</v>
      </c>
      <c r="Q1205" s="7" t="s">
        <v>2412</v>
      </c>
      <c r="R1205" s="7"/>
      <c r="U1205" s="7">
        <v>4.49</v>
      </c>
      <c r="V1205" s="7" t="s">
        <v>4687</v>
      </c>
      <c r="AA1205" s="19">
        <v>9386.16</v>
      </c>
      <c r="AF1205" s="38">
        <v>34</v>
      </c>
      <c r="AG1205" s="44">
        <v>9386.16</v>
      </c>
      <c r="AH1205" s="7" t="str">
        <f t="shared" si="37"/>
        <v>no</v>
      </c>
      <c r="AI1205" s="7"/>
      <c r="AJ1205" s="7"/>
      <c r="AL1205" t="s">
        <v>4710</v>
      </c>
      <c r="AM1205" s="19">
        <v>9386.16</v>
      </c>
      <c r="AT1205" s="7" t="s">
        <v>4709</v>
      </c>
      <c r="AU1205" s="47">
        <v>2277.72</v>
      </c>
      <c r="AV1205" s="7"/>
      <c r="AW1205" s="7"/>
      <c r="BD1205" s="7">
        <v>0</v>
      </c>
      <c r="BE1205" s="44">
        <v>9386.16</v>
      </c>
      <c r="BF1205" s="7"/>
      <c r="BG1205" s="47"/>
      <c r="BH1205" s="7"/>
      <c r="BJ1205" s="38">
        <v>34</v>
      </c>
      <c r="BK1205" s="7">
        <v>3</v>
      </c>
      <c r="BL1205" s="7" t="str">
        <f t="shared" si="36"/>
        <v>yes</v>
      </c>
      <c r="BM1205" s="7"/>
      <c r="BN1205" s="7"/>
    </row>
    <row r="1206" ht="15.6" spans="2:66">
      <c r="B1206" s="24" t="s">
        <v>2410</v>
      </c>
      <c r="G1206" s="7" t="s">
        <v>4687</v>
      </c>
      <c r="K1206" s="18" t="s">
        <v>4687</v>
      </c>
      <c r="N1206" s="7" t="s">
        <v>4688</v>
      </c>
      <c r="Q1206" s="7" t="s">
        <v>2414</v>
      </c>
      <c r="R1206" s="7"/>
      <c r="U1206" s="7">
        <v>6.25</v>
      </c>
      <c r="V1206" s="7" t="s">
        <v>4687</v>
      </c>
      <c r="AA1206" s="19">
        <v>9380.75</v>
      </c>
      <c r="AF1206" s="38">
        <v>26</v>
      </c>
      <c r="AG1206" s="44">
        <v>9380.75</v>
      </c>
      <c r="AH1206" s="7" t="str">
        <f t="shared" si="37"/>
        <v>no</v>
      </c>
      <c r="AI1206" s="7"/>
      <c r="AJ1206" s="7"/>
      <c r="AL1206" t="s">
        <v>4709</v>
      </c>
      <c r="AM1206" s="19">
        <v>9380.75</v>
      </c>
      <c r="AT1206" s="7" t="s">
        <v>4709</v>
      </c>
      <c r="AU1206" s="47">
        <v>2261.57</v>
      </c>
      <c r="AV1206" s="7"/>
      <c r="AW1206" s="7"/>
      <c r="BD1206" s="7">
        <v>1</v>
      </c>
      <c r="BE1206" s="44">
        <v>9380.75</v>
      </c>
      <c r="BF1206" s="7"/>
      <c r="BG1206" s="47"/>
      <c r="BH1206" s="7"/>
      <c r="BJ1206" s="38">
        <v>26</v>
      </c>
      <c r="BK1206" s="7">
        <v>0</v>
      </c>
      <c r="BL1206" s="7" t="str">
        <f t="shared" si="36"/>
        <v>yes</v>
      </c>
      <c r="BM1206" s="7"/>
      <c r="BN1206" s="7"/>
    </row>
    <row r="1207" ht="15.6" spans="2:66">
      <c r="B1207" s="24" t="s">
        <v>2412</v>
      </c>
      <c r="G1207" s="7" t="s">
        <v>4690</v>
      </c>
      <c r="K1207" s="18" t="s">
        <v>4689</v>
      </c>
      <c r="N1207" s="7">
        <v>1</v>
      </c>
      <c r="Q1207" s="7" t="s">
        <v>2416</v>
      </c>
      <c r="R1207" s="7"/>
      <c r="U1207" s="7">
        <v>9.62</v>
      </c>
      <c r="V1207" s="7" t="s">
        <v>4687</v>
      </c>
      <c r="AA1207" s="19">
        <v>9377.9</v>
      </c>
      <c r="AF1207" s="38">
        <v>34</v>
      </c>
      <c r="AG1207" s="44">
        <v>9377.9</v>
      </c>
      <c r="AH1207" s="7" t="str">
        <f t="shared" si="37"/>
        <v>no</v>
      </c>
      <c r="AI1207" s="7"/>
      <c r="AJ1207" s="7"/>
      <c r="AL1207" t="s">
        <v>4709</v>
      </c>
      <c r="AM1207" s="19">
        <v>9377.9</v>
      </c>
      <c r="AT1207" s="7" t="s">
        <v>4709</v>
      </c>
      <c r="AU1207" s="47">
        <v>2257.48</v>
      </c>
      <c r="AV1207" s="7"/>
      <c r="AW1207" s="7"/>
      <c r="BD1207" s="7">
        <v>3</v>
      </c>
      <c r="BE1207" s="44">
        <v>9377.9</v>
      </c>
      <c r="BF1207" s="7"/>
      <c r="BG1207" s="47"/>
      <c r="BH1207" s="7"/>
      <c r="BJ1207" s="38">
        <v>34</v>
      </c>
      <c r="BK1207" s="7">
        <v>3</v>
      </c>
      <c r="BL1207" s="7" t="str">
        <f t="shared" si="36"/>
        <v>yes</v>
      </c>
      <c r="BM1207" s="7"/>
      <c r="BN1207" s="7"/>
    </row>
    <row r="1208" ht="15.6" spans="2:66">
      <c r="B1208" s="24" t="s">
        <v>2414</v>
      </c>
      <c r="G1208" s="7" t="s">
        <v>4687</v>
      </c>
      <c r="K1208" s="18" t="s">
        <v>4687</v>
      </c>
      <c r="N1208" s="7">
        <v>2</v>
      </c>
      <c r="Q1208" s="7" t="s">
        <v>2418</v>
      </c>
      <c r="R1208" s="7"/>
      <c r="U1208" s="7">
        <v>11.06</v>
      </c>
      <c r="V1208" s="7" t="s">
        <v>4687</v>
      </c>
      <c r="AA1208" s="19">
        <v>9377.45</v>
      </c>
      <c r="AF1208" s="38">
        <v>45</v>
      </c>
      <c r="AG1208" s="44">
        <v>9377.45</v>
      </c>
      <c r="AH1208" s="7" t="str">
        <f t="shared" si="37"/>
        <v>no</v>
      </c>
      <c r="AI1208" s="7"/>
      <c r="AJ1208" s="7"/>
      <c r="AL1208" t="s">
        <v>4709</v>
      </c>
      <c r="AM1208" s="19">
        <v>9377.45</v>
      </c>
      <c r="AT1208" s="7" t="s">
        <v>4709</v>
      </c>
      <c r="AU1208" s="47">
        <v>2254.8</v>
      </c>
      <c r="AV1208" s="7"/>
      <c r="AW1208" s="7"/>
      <c r="BD1208" s="7">
        <v>3</v>
      </c>
      <c r="BE1208" s="44">
        <v>9377.45</v>
      </c>
      <c r="BF1208" s="7"/>
      <c r="BG1208" s="47"/>
      <c r="BH1208" s="7"/>
      <c r="BJ1208" s="38">
        <v>45</v>
      </c>
      <c r="BK1208" s="7">
        <v>2</v>
      </c>
      <c r="BL1208" s="7" t="str">
        <f t="shared" si="36"/>
        <v>no</v>
      </c>
      <c r="BM1208" s="7"/>
      <c r="BN1208" s="7"/>
    </row>
    <row r="1209" ht="15.6" spans="2:66">
      <c r="B1209" s="24" t="s">
        <v>2416</v>
      </c>
      <c r="G1209" s="7" t="s">
        <v>4687</v>
      </c>
      <c r="K1209" s="18" t="s">
        <v>4689</v>
      </c>
      <c r="N1209" s="7" t="s">
        <v>4688</v>
      </c>
      <c r="Q1209" s="7" t="s">
        <v>2420</v>
      </c>
      <c r="R1209" s="7"/>
      <c r="U1209" s="7">
        <v>6.11</v>
      </c>
      <c r="V1209" s="7" t="s">
        <v>4687</v>
      </c>
      <c r="AA1209" s="19">
        <v>9361.33</v>
      </c>
      <c r="AF1209" s="38">
        <v>59</v>
      </c>
      <c r="AG1209" s="44">
        <v>9361.33</v>
      </c>
      <c r="AH1209" s="7" t="str">
        <f t="shared" si="37"/>
        <v>yes</v>
      </c>
      <c r="AI1209" s="7"/>
      <c r="AJ1209" s="7"/>
      <c r="AL1209" t="s">
        <v>4710</v>
      </c>
      <c r="AM1209" s="19">
        <v>9361.33</v>
      </c>
      <c r="AT1209" s="7" t="s">
        <v>4709</v>
      </c>
      <c r="AU1209" s="47">
        <v>2250.84</v>
      </c>
      <c r="AV1209" s="7"/>
      <c r="AW1209" s="7"/>
      <c r="BD1209" s="7">
        <v>0</v>
      </c>
      <c r="BE1209" s="44">
        <v>9361.33</v>
      </c>
      <c r="BF1209" s="7"/>
      <c r="BG1209" s="47"/>
      <c r="BH1209" s="7"/>
      <c r="BJ1209" s="38">
        <v>59</v>
      </c>
      <c r="BK1209" s="7">
        <v>0</v>
      </c>
      <c r="BL1209" s="7" t="str">
        <f t="shared" si="36"/>
        <v>no</v>
      </c>
      <c r="BM1209" s="7"/>
      <c r="BN1209" s="7"/>
    </row>
    <row r="1210" ht="15.6" spans="2:66">
      <c r="B1210" s="24" t="s">
        <v>2418</v>
      </c>
      <c r="G1210" s="7" t="s">
        <v>4687</v>
      </c>
      <c r="K1210" s="18" t="s">
        <v>4687</v>
      </c>
      <c r="N1210" s="7">
        <v>2</v>
      </c>
      <c r="Q1210" s="7" t="s">
        <v>2422</v>
      </c>
      <c r="R1210" s="7"/>
      <c r="U1210" s="7">
        <v>11.49</v>
      </c>
      <c r="V1210" s="7" t="s">
        <v>4687</v>
      </c>
      <c r="AA1210" s="19">
        <v>9344.2</v>
      </c>
      <c r="AF1210" s="38">
        <v>49</v>
      </c>
      <c r="AG1210" s="44">
        <v>9344.2</v>
      </c>
      <c r="AH1210" s="7" t="str">
        <f t="shared" si="37"/>
        <v>no</v>
      </c>
      <c r="AI1210" s="7"/>
      <c r="AJ1210" s="7"/>
      <c r="AL1210" t="s">
        <v>4709</v>
      </c>
      <c r="AM1210" s="19">
        <v>9344.2</v>
      </c>
      <c r="AT1210" s="7" t="s">
        <v>4709</v>
      </c>
      <c r="AU1210" s="47">
        <v>2221.56</v>
      </c>
      <c r="AV1210" s="7"/>
      <c r="AW1210" s="7"/>
      <c r="BD1210" s="7">
        <v>1</v>
      </c>
      <c r="BE1210" s="44">
        <v>9344.2</v>
      </c>
      <c r="BF1210" s="7"/>
      <c r="BG1210" s="47"/>
      <c r="BH1210" s="7"/>
      <c r="BJ1210" s="38">
        <v>49</v>
      </c>
      <c r="BK1210" s="7">
        <v>2</v>
      </c>
      <c r="BL1210" s="7" t="str">
        <f t="shared" si="36"/>
        <v>no</v>
      </c>
      <c r="BM1210" s="7"/>
      <c r="BN1210" s="7"/>
    </row>
    <row r="1211" ht="15.6" spans="2:66">
      <c r="B1211" s="24" t="s">
        <v>2420</v>
      </c>
      <c r="G1211" s="7" t="s">
        <v>4687</v>
      </c>
      <c r="K1211" s="18" t="s">
        <v>4687</v>
      </c>
      <c r="N1211" s="7">
        <v>2</v>
      </c>
      <c r="Q1211" s="7" t="s">
        <v>2424</v>
      </c>
      <c r="R1211" s="7"/>
      <c r="U1211" s="7">
        <v>8.68</v>
      </c>
      <c r="V1211" s="7" t="s">
        <v>4687</v>
      </c>
      <c r="AA1211" s="19">
        <v>9338.61</v>
      </c>
      <c r="AF1211" s="38">
        <v>46</v>
      </c>
      <c r="AG1211" s="44">
        <v>9338.61</v>
      </c>
      <c r="AH1211" s="7" t="str">
        <f t="shared" si="37"/>
        <v>no</v>
      </c>
      <c r="AI1211" s="7"/>
      <c r="AJ1211" s="7"/>
      <c r="AL1211" t="s">
        <v>4709</v>
      </c>
      <c r="AM1211" s="19">
        <v>9338.61</v>
      </c>
      <c r="AT1211" s="7" t="s">
        <v>4709</v>
      </c>
      <c r="AU1211" s="47">
        <v>2219.45</v>
      </c>
      <c r="AV1211" s="7"/>
      <c r="AW1211" s="7"/>
      <c r="BD1211" s="7">
        <v>1</v>
      </c>
      <c r="BE1211" s="44">
        <v>9338.61</v>
      </c>
      <c r="BF1211" s="7"/>
      <c r="BG1211" s="47"/>
      <c r="BH1211" s="7"/>
      <c r="BJ1211" s="38">
        <v>46</v>
      </c>
      <c r="BK1211" s="7">
        <v>3</v>
      </c>
      <c r="BL1211" s="7" t="str">
        <f t="shared" si="36"/>
        <v>no</v>
      </c>
      <c r="BM1211" s="7"/>
      <c r="BN1211" s="7"/>
    </row>
    <row r="1212" ht="15.6" spans="2:66">
      <c r="B1212" s="24" t="s">
        <v>2422</v>
      </c>
      <c r="G1212" s="7" t="s">
        <v>4690</v>
      </c>
      <c r="K1212" s="18" t="s">
        <v>4689</v>
      </c>
      <c r="N1212" s="7">
        <v>1</v>
      </c>
      <c r="Q1212" s="7" t="s">
        <v>2426</v>
      </c>
      <c r="R1212" s="7"/>
      <c r="U1212" s="7">
        <v>5.68</v>
      </c>
      <c r="V1212" s="7" t="s">
        <v>4687</v>
      </c>
      <c r="AA1212" s="19">
        <v>9320.26</v>
      </c>
      <c r="AF1212" s="38">
        <v>49</v>
      </c>
      <c r="AG1212" s="44">
        <v>9320.26</v>
      </c>
      <c r="AH1212" s="7" t="str">
        <f t="shared" si="37"/>
        <v>no</v>
      </c>
      <c r="AI1212" s="7"/>
      <c r="AJ1212" s="7"/>
      <c r="AL1212" t="s">
        <v>4709</v>
      </c>
      <c r="AM1212" s="19">
        <v>9320.26</v>
      </c>
      <c r="AT1212" s="7" t="s">
        <v>4709</v>
      </c>
      <c r="AU1212" s="47">
        <v>2217.6</v>
      </c>
      <c r="AV1212" s="7"/>
      <c r="AW1212" s="7"/>
      <c r="BD1212" s="7">
        <v>0</v>
      </c>
      <c r="BE1212" s="44">
        <v>9320.26</v>
      </c>
      <c r="BF1212" s="7"/>
      <c r="BG1212" s="47"/>
      <c r="BH1212" s="7"/>
      <c r="BJ1212" s="38">
        <v>49</v>
      </c>
      <c r="BK1212" s="7">
        <v>1</v>
      </c>
      <c r="BL1212" s="7" t="str">
        <f t="shared" si="36"/>
        <v>no</v>
      </c>
      <c r="BM1212" s="7"/>
      <c r="BN1212" s="7"/>
    </row>
    <row r="1213" ht="15.6" spans="2:66">
      <c r="B1213" s="24" t="s">
        <v>2424</v>
      </c>
      <c r="G1213" s="7" t="s">
        <v>4687</v>
      </c>
      <c r="K1213" s="18" t="s">
        <v>4687</v>
      </c>
      <c r="N1213" s="7" t="s">
        <v>4688</v>
      </c>
      <c r="Q1213" s="7" t="s">
        <v>2428</v>
      </c>
      <c r="R1213" s="7"/>
      <c r="U1213" s="7">
        <v>8.45</v>
      </c>
      <c r="V1213" s="7" t="s">
        <v>4687</v>
      </c>
      <c r="AA1213" s="19">
        <v>9315.41</v>
      </c>
      <c r="AF1213" s="38">
        <v>49</v>
      </c>
      <c r="AG1213" s="44">
        <v>9315.41</v>
      </c>
      <c r="AH1213" s="7" t="str">
        <f t="shared" si="37"/>
        <v>no</v>
      </c>
      <c r="AI1213" s="7"/>
      <c r="AJ1213" s="7"/>
      <c r="AL1213" t="s">
        <v>4710</v>
      </c>
      <c r="AM1213" s="19">
        <v>9315.41</v>
      </c>
      <c r="AT1213" s="7" t="s">
        <v>4709</v>
      </c>
      <c r="AU1213" s="47">
        <v>2217.47</v>
      </c>
      <c r="AV1213" s="7"/>
      <c r="AW1213" s="7"/>
      <c r="BD1213" s="7">
        <v>3</v>
      </c>
      <c r="BE1213" s="44">
        <v>9315.41</v>
      </c>
      <c r="BF1213" s="7"/>
      <c r="BG1213" s="47"/>
      <c r="BH1213" s="7"/>
      <c r="BJ1213" s="38">
        <v>49</v>
      </c>
      <c r="BK1213" s="7">
        <v>1</v>
      </c>
      <c r="BL1213" s="7" t="str">
        <f t="shared" si="36"/>
        <v>no</v>
      </c>
      <c r="BM1213" s="7"/>
      <c r="BN1213" s="7"/>
    </row>
    <row r="1214" ht="15.6" spans="2:66">
      <c r="B1214" s="24" t="s">
        <v>2426</v>
      </c>
      <c r="G1214" s="7" t="s">
        <v>4687</v>
      </c>
      <c r="K1214" s="18" t="s">
        <v>4687</v>
      </c>
      <c r="N1214" s="7">
        <v>2</v>
      </c>
      <c r="Q1214" s="7" t="s">
        <v>2430</v>
      </c>
      <c r="R1214" s="7"/>
      <c r="U1214" s="7">
        <v>8.51</v>
      </c>
      <c r="V1214" s="7" t="s">
        <v>4687</v>
      </c>
      <c r="AA1214" s="19">
        <v>9310.81</v>
      </c>
      <c r="AF1214" s="38">
        <v>53</v>
      </c>
      <c r="AG1214" s="44">
        <v>9310.81</v>
      </c>
      <c r="AH1214" s="7" t="str">
        <f t="shared" si="37"/>
        <v>yes</v>
      </c>
      <c r="AI1214" s="7"/>
      <c r="AJ1214" s="7"/>
      <c r="AL1214" t="s">
        <v>4710</v>
      </c>
      <c r="AM1214" s="19">
        <v>9310.81</v>
      </c>
      <c r="AT1214" s="7" t="s">
        <v>4709</v>
      </c>
      <c r="AU1214" s="47">
        <v>2213.21</v>
      </c>
      <c r="AV1214" s="7"/>
      <c r="AW1214" s="7"/>
      <c r="BD1214" s="7">
        <v>2</v>
      </c>
      <c r="BE1214" s="44">
        <v>9310.81</v>
      </c>
      <c r="BF1214" s="7"/>
      <c r="BG1214" s="47"/>
      <c r="BH1214" s="7"/>
      <c r="BJ1214" s="38">
        <v>53</v>
      </c>
      <c r="BK1214" s="7">
        <v>0</v>
      </c>
      <c r="BL1214" s="7" t="str">
        <f t="shared" si="36"/>
        <v>no</v>
      </c>
      <c r="BM1214" s="7"/>
      <c r="BN1214" s="7"/>
    </row>
    <row r="1215" ht="15.6" spans="2:66">
      <c r="B1215" s="24" t="s">
        <v>2428</v>
      </c>
      <c r="G1215" s="7" t="s">
        <v>4687</v>
      </c>
      <c r="K1215" s="18" t="s">
        <v>4687</v>
      </c>
      <c r="N1215" s="7" t="s">
        <v>4688</v>
      </c>
      <c r="Q1215" s="7" t="s">
        <v>2432</v>
      </c>
      <c r="R1215" s="7"/>
      <c r="U1215" s="7">
        <v>7.62</v>
      </c>
      <c r="V1215" s="7" t="s">
        <v>4687</v>
      </c>
      <c r="AA1215" s="19">
        <v>9304.7</v>
      </c>
      <c r="AF1215" s="38">
        <v>51</v>
      </c>
      <c r="AG1215" s="44">
        <v>9304.7</v>
      </c>
      <c r="AH1215" s="7" t="str">
        <f t="shared" si="37"/>
        <v>yes</v>
      </c>
      <c r="AI1215" s="7"/>
      <c r="AJ1215" s="7"/>
      <c r="AL1215" t="s">
        <v>4710</v>
      </c>
      <c r="AM1215" s="19">
        <v>9304.7</v>
      </c>
      <c r="AT1215" s="7" t="s">
        <v>4709</v>
      </c>
      <c r="AU1215" s="47">
        <v>2211.13</v>
      </c>
      <c r="AV1215" s="7"/>
      <c r="AW1215" s="7"/>
      <c r="BD1215" s="7">
        <v>2</v>
      </c>
      <c r="BE1215" s="44">
        <v>9304.7</v>
      </c>
      <c r="BF1215" s="7"/>
      <c r="BG1215" s="47"/>
      <c r="BH1215" s="7"/>
      <c r="BJ1215" s="38">
        <v>51</v>
      </c>
      <c r="BK1215" s="7">
        <v>0</v>
      </c>
      <c r="BL1215" s="7" t="str">
        <f t="shared" si="36"/>
        <v>no</v>
      </c>
      <c r="BM1215" s="7"/>
      <c r="BN1215" s="7"/>
    </row>
    <row r="1216" ht="15.6" spans="2:66">
      <c r="B1216" s="24" t="s">
        <v>2430</v>
      </c>
      <c r="G1216" s="7" t="s">
        <v>4687</v>
      </c>
      <c r="K1216" s="18" t="s">
        <v>4687</v>
      </c>
      <c r="N1216" s="7" t="s">
        <v>4688</v>
      </c>
      <c r="Q1216" s="7" t="s">
        <v>2434</v>
      </c>
      <c r="R1216" s="7"/>
      <c r="U1216" s="7">
        <v>10.18</v>
      </c>
      <c r="V1216" s="7" t="s">
        <v>4687</v>
      </c>
      <c r="AA1216" s="19">
        <v>9301.89</v>
      </c>
      <c r="AF1216" s="38">
        <v>49</v>
      </c>
      <c r="AG1216" s="44">
        <v>9301.89</v>
      </c>
      <c r="AH1216" s="7" t="str">
        <f t="shared" si="37"/>
        <v>no</v>
      </c>
      <c r="AI1216" s="7"/>
      <c r="AJ1216" s="7"/>
      <c r="AL1216" t="s">
        <v>4710</v>
      </c>
      <c r="AM1216" s="19">
        <v>9301.89</v>
      </c>
      <c r="AT1216" s="7" t="s">
        <v>4709</v>
      </c>
      <c r="AU1216" s="47">
        <v>2207.7</v>
      </c>
      <c r="AV1216" s="7"/>
      <c r="AW1216" s="7"/>
      <c r="BD1216" s="7">
        <v>1</v>
      </c>
      <c r="BE1216" s="44">
        <v>9301.89</v>
      </c>
      <c r="BF1216" s="7"/>
      <c r="BG1216" s="47"/>
      <c r="BH1216" s="7"/>
      <c r="BJ1216" s="38">
        <v>49</v>
      </c>
      <c r="BK1216" s="7">
        <v>1</v>
      </c>
      <c r="BL1216" s="7" t="str">
        <f t="shared" si="36"/>
        <v>no</v>
      </c>
      <c r="BM1216" s="7"/>
      <c r="BN1216" s="7"/>
    </row>
    <row r="1217" ht="15.6" spans="2:66">
      <c r="B1217" s="24" t="s">
        <v>2432</v>
      </c>
      <c r="G1217" s="7" t="s">
        <v>4687</v>
      </c>
      <c r="K1217" s="18" t="s">
        <v>4687</v>
      </c>
      <c r="N1217" s="7" t="s">
        <v>4688</v>
      </c>
      <c r="Q1217" s="7" t="s">
        <v>2436</v>
      </c>
      <c r="R1217" s="7"/>
      <c r="U1217" s="7">
        <v>5.36</v>
      </c>
      <c r="V1217" s="7" t="s">
        <v>4687</v>
      </c>
      <c r="AA1217" s="19">
        <v>9290.14</v>
      </c>
      <c r="AF1217" s="38">
        <v>51</v>
      </c>
      <c r="AG1217" s="44">
        <v>9290.14</v>
      </c>
      <c r="AH1217" s="7" t="str">
        <f t="shared" si="37"/>
        <v>yes</v>
      </c>
      <c r="AI1217" s="7"/>
      <c r="AJ1217" s="7"/>
      <c r="AL1217" t="s">
        <v>4710</v>
      </c>
      <c r="AM1217" s="19">
        <v>9290.14</v>
      </c>
      <c r="AT1217" s="7" t="s">
        <v>4709</v>
      </c>
      <c r="AU1217" s="47">
        <v>2205.98</v>
      </c>
      <c r="AV1217" s="7"/>
      <c r="AW1217" s="7"/>
      <c r="BD1217" s="7">
        <v>0</v>
      </c>
      <c r="BE1217" s="44">
        <v>9290.14</v>
      </c>
      <c r="BF1217" s="7"/>
      <c r="BG1217" s="47"/>
      <c r="BH1217" s="7"/>
      <c r="BJ1217" s="38">
        <v>51</v>
      </c>
      <c r="BK1217" s="7">
        <v>0</v>
      </c>
      <c r="BL1217" s="7" t="str">
        <f t="shared" si="36"/>
        <v>no</v>
      </c>
      <c r="BM1217" s="7"/>
      <c r="BN1217" s="7"/>
    </row>
    <row r="1218" ht="15.6" spans="2:66">
      <c r="B1218" s="24" t="s">
        <v>2434</v>
      </c>
      <c r="G1218" s="7" t="s">
        <v>4687</v>
      </c>
      <c r="K1218" s="18" t="s">
        <v>4689</v>
      </c>
      <c r="N1218" s="7">
        <v>1</v>
      </c>
      <c r="Q1218" s="7" t="s">
        <v>2438</v>
      </c>
      <c r="R1218" s="7"/>
      <c r="U1218" s="7">
        <v>11.78</v>
      </c>
      <c r="V1218" s="7" t="s">
        <v>4687</v>
      </c>
      <c r="AA1218" s="19">
        <v>9288.03</v>
      </c>
      <c r="AF1218" s="38">
        <v>48</v>
      </c>
      <c r="AG1218" s="44">
        <v>9288.03</v>
      </c>
      <c r="AH1218" s="7" t="str">
        <f t="shared" si="37"/>
        <v>no</v>
      </c>
      <c r="AI1218" s="7"/>
      <c r="AJ1218" s="7"/>
      <c r="AL1218" t="s">
        <v>4710</v>
      </c>
      <c r="AM1218" s="19">
        <v>9288.03</v>
      </c>
      <c r="AT1218" s="7" t="s">
        <v>4709</v>
      </c>
      <c r="AU1218" s="47">
        <v>2203.74</v>
      </c>
      <c r="AV1218" s="7"/>
      <c r="AW1218" s="7"/>
      <c r="BD1218" s="7">
        <v>1</v>
      </c>
      <c r="BE1218" s="44">
        <v>9288.03</v>
      </c>
      <c r="BF1218" s="7"/>
      <c r="BG1218" s="47"/>
      <c r="BH1218" s="7"/>
      <c r="BJ1218" s="38">
        <v>48</v>
      </c>
      <c r="BK1218" s="7">
        <v>1</v>
      </c>
      <c r="BL1218" s="7" t="str">
        <f t="shared" ref="BL1218:BL1281" si="38">IF(BJ1218&lt;40,"yes","no")</f>
        <v>no</v>
      </c>
      <c r="BM1218" s="7"/>
      <c r="BN1218" s="7"/>
    </row>
    <row r="1219" ht="15.6" spans="2:66">
      <c r="B1219" s="24" t="s">
        <v>2436</v>
      </c>
      <c r="G1219" s="7" t="s">
        <v>4687</v>
      </c>
      <c r="K1219" s="18" t="s">
        <v>4689</v>
      </c>
      <c r="N1219" s="7" t="s">
        <v>4688</v>
      </c>
      <c r="Q1219" s="7" t="s">
        <v>2440</v>
      </c>
      <c r="R1219" s="7"/>
      <c r="U1219" s="7">
        <v>10.82</v>
      </c>
      <c r="V1219" s="7" t="s">
        <v>4687</v>
      </c>
      <c r="AA1219" s="19">
        <v>9285.87</v>
      </c>
      <c r="AF1219" s="38">
        <v>42</v>
      </c>
      <c r="AG1219" s="44">
        <v>9285.87</v>
      </c>
      <c r="AH1219" s="7" t="str">
        <f t="shared" ref="AH1219:AH1282" si="39">IF(AF1219&gt;50,"yes","no")</f>
        <v>no</v>
      </c>
      <c r="AI1219" s="7"/>
      <c r="AJ1219" s="7"/>
      <c r="AL1219" t="s">
        <v>4710</v>
      </c>
      <c r="AM1219" s="19">
        <v>9285.87</v>
      </c>
      <c r="AT1219" s="7" t="s">
        <v>4709</v>
      </c>
      <c r="AU1219" s="47">
        <v>2203.47</v>
      </c>
      <c r="AV1219" s="7"/>
      <c r="AW1219" s="7"/>
      <c r="BD1219" s="7">
        <v>5</v>
      </c>
      <c r="BE1219" s="44">
        <v>9285.87</v>
      </c>
      <c r="BF1219" s="7"/>
      <c r="BG1219" s="47"/>
      <c r="BH1219" s="7"/>
      <c r="BJ1219" s="38">
        <v>42</v>
      </c>
      <c r="BK1219" s="7">
        <v>2</v>
      </c>
      <c r="BL1219" s="7" t="str">
        <f t="shared" si="38"/>
        <v>no</v>
      </c>
      <c r="BM1219" s="7"/>
      <c r="BN1219" s="7"/>
    </row>
    <row r="1220" ht="15.6" spans="2:66">
      <c r="B1220" s="24" t="s">
        <v>2438</v>
      </c>
      <c r="G1220" s="7" t="s">
        <v>4687</v>
      </c>
      <c r="K1220" s="18" t="s">
        <v>4689</v>
      </c>
      <c r="N1220" s="7">
        <v>1</v>
      </c>
      <c r="Q1220" s="7" t="s">
        <v>2442</v>
      </c>
      <c r="R1220" s="7"/>
      <c r="U1220" s="7">
        <v>7.73</v>
      </c>
      <c r="V1220" s="7" t="s">
        <v>4687</v>
      </c>
      <c r="AA1220" s="19">
        <v>9283.56</v>
      </c>
      <c r="AF1220" s="38">
        <v>47</v>
      </c>
      <c r="AG1220" s="44">
        <v>9283.56</v>
      </c>
      <c r="AH1220" s="7" t="str">
        <f t="shared" si="39"/>
        <v>no</v>
      </c>
      <c r="AI1220" s="7"/>
      <c r="AJ1220" s="7"/>
      <c r="AL1220" t="s">
        <v>4710</v>
      </c>
      <c r="AM1220" s="19">
        <v>9283.56</v>
      </c>
      <c r="AT1220" s="7" t="s">
        <v>4709</v>
      </c>
      <c r="AU1220" s="47">
        <v>2201.1</v>
      </c>
      <c r="AV1220" s="7"/>
      <c r="AW1220" s="7"/>
      <c r="BD1220" s="7">
        <v>1</v>
      </c>
      <c r="BE1220" s="44">
        <v>9283.56</v>
      </c>
      <c r="BF1220" s="7"/>
      <c r="BG1220" s="47"/>
      <c r="BH1220" s="7"/>
      <c r="BJ1220" s="38">
        <v>47</v>
      </c>
      <c r="BK1220" s="7">
        <v>2</v>
      </c>
      <c r="BL1220" s="7" t="str">
        <f t="shared" si="38"/>
        <v>no</v>
      </c>
      <c r="BM1220" s="7"/>
      <c r="BN1220" s="7"/>
    </row>
    <row r="1221" ht="15.6" spans="2:66">
      <c r="B1221" s="24" t="s">
        <v>2440</v>
      </c>
      <c r="G1221" s="7" t="s">
        <v>4687</v>
      </c>
      <c r="K1221" s="18" t="s">
        <v>4689</v>
      </c>
      <c r="N1221" s="7" t="s">
        <v>4688</v>
      </c>
      <c r="Q1221" s="7" t="s">
        <v>2444</v>
      </c>
      <c r="R1221" s="7"/>
      <c r="U1221" s="7">
        <v>6.24</v>
      </c>
      <c r="V1221" s="7" t="s">
        <v>4687</v>
      </c>
      <c r="AA1221" s="19">
        <v>9282.48</v>
      </c>
      <c r="AF1221" s="38">
        <v>41</v>
      </c>
      <c r="AG1221" s="44">
        <v>9282.48</v>
      </c>
      <c r="AH1221" s="7" t="str">
        <f t="shared" si="39"/>
        <v>no</v>
      </c>
      <c r="AI1221" s="7"/>
      <c r="AJ1221" s="7"/>
      <c r="AL1221" t="s">
        <v>4710</v>
      </c>
      <c r="AM1221" s="19">
        <v>9282.48</v>
      </c>
      <c r="AT1221" s="7" t="s">
        <v>4709</v>
      </c>
      <c r="AU1221" s="47">
        <v>2200.83</v>
      </c>
      <c r="AV1221" s="7"/>
      <c r="AW1221" s="7"/>
      <c r="BD1221" s="7">
        <v>2</v>
      </c>
      <c r="BE1221" s="44">
        <v>9282.48</v>
      </c>
      <c r="BF1221" s="7"/>
      <c r="BG1221" s="47"/>
      <c r="BH1221" s="7"/>
      <c r="BJ1221" s="38">
        <v>41</v>
      </c>
      <c r="BK1221" s="7">
        <v>5</v>
      </c>
      <c r="BL1221" s="7" t="str">
        <f t="shared" si="38"/>
        <v>no</v>
      </c>
      <c r="BM1221" s="7"/>
      <c r="BN1221" s="7"/>
    </row>
    <row r="1222" ht="15.6" spans="2:66">
      <c r="B1222" s="24" t="s">
        <v>2442</v>
      </c>
      <c r="G1222" s="7" t="s">
        <v>4687</v>
      </c>
      <c r="K1222" s="18" t="s">
        <v>4687</v>
      </c>
      <c r="N1222" s="7">
        <v>2</v>
      </c>
      <c r="Q1222" s="7" t="s">
        <v>2446</v>
      </c>
      <c r="R1222" s="7"/>
      <c r="U1222" s="7">
        <v>10.42</v>
      </c>
      <c r="V1222" s="7" t="s">
        <v>4687</v>
      </c>
      <c r="AA1222" s="19">
        <v>9264.8</v>
      </c>
      <c r="AF1222" s="38">
        <v>36</v>
      </c>
      <c r="AG1222" s="44">
        <v>9264.8</v>
      </c>
      <c r="AH1222" s="7" t="str">
        <f t="shared" si="39"/>
        <v>no</v>
      </c>
      <c r="AI1222" s="7"/>
      <c r="AJ1222" s="7"/>
      <c r="AL1222" t="s">
        <v>4710</v>
      </c>
      <c r="AM1222" s="19">
        <v>9264.8</v>
      </c>
      <c r="AT1222" s="7" t="s">
        <v>4709</v>
      </c>
      <c r="AU1222" s="47">
        <v>2198.19</v>
      </c>
      <c r="AV1222" s="7"/>
      <c r="AW1222" s="7"/>
      <c r="BD1222" s="7">
        <v>3</v>
      </c>
      <c r="BE1222" s="44">
        <v>9264.8</v>
      </c>
      <c r="BF1222" s="7"/>
      <c r="BG1222" s="47"/>
      <c r="BH1222" s="7"/>
      <c r="BJ1222" s="38">
        <v>36</v>
      </c>
      <c r="BK1222" s="7">
        <v>3</v>
      </c>
      <c r="BL1222" s="7" t="str">
        <f t="shared" si="38"/>
        <v>yes</v>
      </c>
      <c r="BM1222" s="7"/>
      <c r="BN1222" s="7"/>
    </row>
    <row r="1223" ht="15.6" spans="2:66">
      <c r="B1223" s="24" t="s">
        <v>2444</v>
      </c>
      <c r="G1223" s="7" t="s">
        <v>4687</v>
      </c>
      <c r="K1223" s="18" t="s">
        <v>4687</v>
      </c>
      <c r="N1223" s="7" t="s">
        <v>4688</v>
      </c>
      <c r="Q1223" s="7" t="s">
        <v>2448</v>
      </c>
      <c r="R1223" s="7"/>
      <c r="U1223" s="7">
        <v>11.11</v>
      </c>
      <c r="V1223" s="7" t="s">
        <v>4687</v>
      </c>
      <c r="AA1223" s="19">
        <v>9249.5</v>
      </c>
      <c r="AF1223" s="38">
        <v>46</v>
      </c>
      <c r="AG1223" s="44">
        <v>9249.5</v>
      </c>
      <c r="AH1223" s="7" t="str">
        <f t="shared" si="39"/>
        <v>no</v>
      </c>
      <c r="AI1223" s="7"/>
      <c r="AJ1223" s="7"/>
      <c r="AL1223" t="s">
        <v>4710</v>
      </c>
      <c r="AM1223" s="19">
        <v>9249.5</v>
      </c>
      <c r="AT1223" s="7" t="s">
        <v>4709</v>
      </c>
      <c r="AU1223" s="47">
        <v>2196.47</v>
      </c>
      <c r="AV1223" s="7"/>
      <c r="AW1223" s="7"/>
      <c r="BD1223" s="7">
        <v>2</v>
      </c>
      <c r="BE1223" s="44">
        <v>9249.5</v>
      </c>
      <c r="BF1223" s="7"/>
      <c r="BG1223" s="47"/>
      <c r="BH1223" s="7"/>
      <c r="BJ1223" s="38">
        <v>46</v>
      </c>
      <c r="BK1223" s="7">
        <v>2</v>
      </c>
      <c r="BL1223" s="7" t="str">
        <f t="shared" si="38"/>
        <v>no</v>
      </c>
      <c r="BM1223" s="7"/>
      <c r="BN1223" s="7"/>
    </row>
    <row r="1224" ht="15.6" spans="2:66">
      <c r="B1224" s="24" t="s">
        <v>2446</v>
      </c>
      <c r="G1224" s="7" t="s">
        <v>4687</v>
      </c>
      <c r="K1224" s="18" t="s">
        <v>4689</v>
      </c>
      <c r="N1224" s="7">
        <v>2</v>
      </c>
      <c r="Q1224" s="7" t="s">
        <v>2450</v>
      </c>
      <c r="R1224" s="7"/>
      <c r="U1224" s="7">
        <v>7.67</v>
      </c>
      <c r="V1224" s="7" t="s">
        <v>4687</v>
      </c>
      <c r="AA1224" s="19">
        <v>9247.94</v>
      </c>
      <c r="AF1224" s="38">
        <v>49</v>
      </c>
      <c r="AG1224" s="44">
        <v>9247.94</v>
      </c>
      <c r="AH1224" s="7" t="str">
        <f t="shared" si="39"/>
        <v>no</v>
      </c>
      <c r="AI1224" s="7"/>
      <c r="AJ1224" s="7"/>
      <c r="AL1224" t="s">
        <v>4710</v>
      </c>
      <c r="AM1224" s="19">
        <v>9247.94</v>
      </c>
      <c r="AT1224" s="7" t="s">
        <v>4709</v>
      </c>
      <c r="AU1224" s="47">
        <v>2193.2</v>
      </c>
      <c r="AV1224" s="7"/>
      <c r="AW1224" s="7"/>
      <c r="BD1224" s="7">
        <v>0</v>
      </c>
      <c r="BE1224" s="44">
        <v>9247.94</v>
      </c>
      <c r="BF1224" s="7"/>
      <c r="BG1224" s="47"/>
      <c r="BH1224" s="7"/>
      <c r="BJ1224" s="38">
        <v>49</v>
      </c>
      <c r="BK1224" s="7">
        <v>1</v>
      </c>
      <c r="BL1224" s="7" t="str">
        <f t="shared" si="38"/>
        <v>no</v>
      </c>
      <c r="BM1224" s="7"/>
      <c r="BN1224" s="7"/>
    </row>
    <row r="1225" ht="15.6" spans="2:66">
      <c r="B1225" s="24" t="s">
        <v>2448</v>
      </c>
      <c r="G1225" s="7" t="s">
        <v>4687</v>
      </c>
      <c r="K1225" s="18" t="s">
        <v>4687</v>
      </c>
      <c r="N1225" s="7" t="s">
        <v>4688</v>
      </c>
      <c r="Q1225" s="7" t="s">
        <v>2452</v>
      </c>
      <c r="R1225" s="7"/>
      <c r="U1225" s="7">
        <v>6.15</v>
      </c>
      <c r="V1225" s="7" t="s">
        <v>4687</v>
      </c>
      <c r="AA1225" s="19">
        <v>9225.26</v>
      </c>
      <c r="AF1225" s="38">
        <v>51</v>
      </c>
      <c r="AG1225" s="44">
        <v>9225.26</v>
      </c>
      <c r="AH1225" s="7" t="str">
        <f t="shared" si="39"/>
        <v>yes</v>
      </c>
      <c r="AI1225" s="7"/>
      <c r="AJ1225" s="7"/>
      <c r="AL1225" t="s">
        <v>4710</v>
      </c>
      <c r="AM1225" s="19">
        <v>9225.26</v>
      </c>
      <c r="AT1225" s="7" t="s">
        <v>4709</v>
      </c>
      <c r="AU1225" s="47">
        <v>2170.08</v>
      </c>
      <c r="AV1225" s="7"/>
      <c r="AW1225" s="7"/>
      <c r="BD1225" s="7">
        <v>3</v>
      </c>
      <c r="BE1225" s="44">
        <v>9225.26</v>
      </c>
      <c r="BF1225" s="7"/>
      <c r="BG1225" s="47"/>
      <c r="BH1225" s="7"/>
      <c r="BJ1225" s="38">
        <v>51</v>
      </c>
      <c r="BK1225" s="7">
        <v>0</v>
      </c>
      <c r="BL1225" s="7" t="str">
        <f t="shared" si="38"/>
        <v>no</v>
      </c>
      <c r="BM1225" s="7"/>
      <c r="BN1225" s="7"/>
    </row>
    <row r="1226" ht="15.6" spans="2:66">
      <c r="B1226" s="24" t="s">
        <v>2450</v>
      </c>
      <c r="G1226" s="7" t="s">
        <v>4687</v>
      </c>
      <c r="K1226" s="18" t="s">
        <v>4687</v>
      </c>
      <c r="N1226" s="7" t="s">
        <v>4688</v>
      </c>
      <c r="Q1226" s="7" t="s">
        <v>2454</v>
      </c>
      <c r="R1226" s="7"/>
      <c r="U1226" s="7">
        <v>5.71</v>
      </c>
      <c r="V1226" s="7" t="s">
        <v>4687</v>
      </c>
      <c r="AA1226" s="19">
        <v>9222.4</v>
      </c>
      <c r="AF1226" s="38">
        <v>52</v>
      </c>
      <c r="AG1226" s="44">
        <v>9222.4</v>
      </c>
      <c r="AH1226" s="7" t="str">
        <f t="shared" si="39"/>
        <v>yes</v>
      </c>
      <c r="AI1226" s="7"/>
      <c r="AJ1226" s="7"/>
      <c r="AL1226" t="s">
        <v>4710</v>
      </c>
      <c r="AM1226" s="19">
        <v>9222.4</v>
      </c>
      <c r="AT1226" s="7" t="s">
        <v>4709</v>
      </c>
      <c r="AU1226" s="47">
        <v>2166.73</v>
      </c>
      <c r="AV1226" s="7"/>
      <c r="AW1226" s="7"/>
      <c r="BD1226" s="7">
        <v>1</v>
      </c>
      <c r="BE1226" s="44">
        <v>9222.4</v>
      </c>
      <c r="BF1226" s="7"/>
      <c r="BG1226" s="47"/>
      <c r="BH1226" s="7"/>
      <c r="BJ1226" s="38">
        <v>52</v>
      </c>
      <c r="BK1226" s="7">
        <v>0</v>
      </c>
      <c r="BL1226" s="7" t="str">
        <f t="shared" si="38"/>
        <v>no</v>
      </c>
      <c r="BM1226" s="7"/>
      <c r="BN1226" s="7"/>
    </row>
    <row r="1227" ht="15.6" spans="2:66">
      <c r="B1227" s="24" t="s">
        <v>2452</v>
      </c>
      <c r="G1227" s="7" t="s">
        <v>4687</v>
      </c>
      <c r="K1227" s="18" t="s">
        <v>4689</v>
      </c>
      <c r="N1227" s="7">
        <v>2</v>
      </c>
      <c r="Q1227" s="7" t="s">
        <v>2456</v>
      </c>
      <c r="R1227" s="7"/>
      <c r="U1227" s="7">
        <v>8.7</v>
      </c>
      <c r="V1227" s="7" t="s">
        <v>4687</v>
      </c>
      <c r="AA1227" s="19">
        <v>9210.06</v>
      </c>
      <c r="AF1227" s="38">
        <v>32</v>
      </c>
      <c r="AG1227" s="44">
        <v>9210.06</v>
      </c>
      <c r="AH1227" s="7" t="str">
        <f t="shared" si="39"/>
        <v>no</v>
      </c>
      <c r="AI1227" s="7"/>
      <c r="AJ1227" s="7"/>
      <c r="AL1227" t="s">
        <v>4710</v>
      </c>
      <c r="AM1227" s="19">
        <v>9210.06</v>
      </c>
      <c r="AT1227" s="7" t="s">
        <v>4709</v>
      </c>
      <c r="AU1227" s="47">
        <v>2156.75</v>
      </c>
      <c r="AV1227" s="7"/>
      <c r="AW1227" s="7"/>
      <c r="BD1227" s="7">
        <v>2</v>
      </c>
      <c r="BE1227" s="44">
        <v>9210.06</v>
      </c>
      <c r="BF1227" s="7"/>
      <c r="BG1227" s="47"/>
      <c r="BH1227" s="7"/>
      <c r="BJ1227" s="38">
        <v>32</v>
      </c>
      <c r="BK1227" s="7">
        <v>3</v>
      </c>
      <c r="BL1227" s="7" t="str">
        <f t="shared" si="38"/>
        <v>yes</v>
      </c>
      <c r="BM1227" s="7"/>
      <c r="BN1227" s="7"/>
    </row>
    <row r="1228" ht="15.6" spans="2:66">
      <c r="B1228" s="24" t="s">
        <v>2454</v>
      </c>
      <c r="G1228" s="7" t="s">
        <v>4687</v>
      </c>
      <c r="K1228" s="18" t="s">
        <v>4689</v>
      </c>
      <c r="N1228" s="7">
        <v>2</v>
      </c>
      <c r="Q1228" s="7" t="s">
        <v>2458</v>
      </c>
      <c r="R1228" s="7"/>
      <c r="U1228" s="7">
        <v>9.04</v>
      </c>
      <c r="V1228" s="7" t="s">
        <v>4687</v>
      </c>
      <c r="AA1228" s="19">
        <v>9193.84</v>
      </c>
      <c r="AF1228" s="38">
        <v>40</v>
      </c>
      <c r="AG1228" s="44">
        <v>9193.84</v>
      </c>
      <c r="AH1228" s="7" t="str">
        <f t="shared" si="39"/>
        <v>no</v>
      </c>
      <c r="AI1228" s="7"/>
      <c r="AJ1228" s="7"/>
      <c r="AL1228" t="s">
        <v>4710</v>
      </c>
      <c r="AM1228" s="19">
        <v>9193.84</v>
      </c>
      <c r="AT1228" s="7" t="s">
        <v>4709</v>
      </c>
      <c r="AU1228" s="47">
        <v>2155.68</v>
      </c>
      <c r="AV1228" s="7"/>
      <c r="AW1228" s="7"/>
      <c r="BD1228" s="7">
        <v>0</v>
      </c>
      <c r="BE1228" s="44">
        <v>9193.84</v>
      </c>
      <c r="BF1228" s="7"/>
      <c r="BG1228" s="47"/>
      <c r="BH1228" s="7"/>
      <c r="BJ1228" s="38">
        <v>40</v>
      </c>
      <c r="BK1228" s="7">
        <v>3</v>
      </c>
      <c r="BL1228" s="7" t="str">
        <f t="shared" si="38"/>
        <v>no</v>
      </c>
      <c r="BM1228" s="7"/>
      <c r="BN1228" s="7"/>
    </row>
    <row r="1229" ht="15.6" spans="2:66">
      <c r="B1229" s="24" t="s">
        <v>2456</v>
      </c>
      <c r="G1229" s="7" t="s">
        <v>4687</v>
      </c>
      <c r="K1229" s="18" t="s">
        <v>4687</v>
      </c>
      <c r="N1229" s="7" t="s">
        <v>4688</v>
      </c>
      <c r="Q1229" s="7" t="s">
        <v>2460</v>
      </c>
      <c r="R1229" s="7"/>
      <c r="U1229" s="7">
        <v>5.61</v>
      </c>
      <c r="V1229" s="7" t="s">
        <v>4687</v>
      </c>
      <c r="AA1229" s="19">
        <v>9182.17</v>
      </c>
      <c r="AF1229" s="38">
        <v>52</v>
      </c>
      <c r="AG1229" s="44">
        <v>9182.17</v>
      </c>
      <c r="AH1229" s="7" t="str">
        <f t="shared" si="39"/>
        <v>yes</v>
      </c>
      <c r="AI1229" s="7"/>
      <c r="AJ1229" s="7"/>
      <c r="AL1229" t="s">
        <v>4710</v>
      </c>
      <c r="AM1229" s="19">
        <v>9182.17</v>
      </c>
      <c r="AT1229" s="7" t="s">
        <v>4709</v>
      </c>
      <c r="AU1229" s="47">
        <v>2154.36</v>
      </c>
      <c r="AV1229" s="7"/>
      <c r="AW1229" s="7"/>
      <c r="BD1229" s="7">
        <v>3</v>
      </c>
      <c r="BE1229" s="44">
        <v>9182.17</v>
      </c>
      <c r="BF1229" s="7"/>
      <c r="BG1229" s="47"/>
      <c r="BH1229" s="7"/>
      <c r="BJ1229" s="38">
        <v>52</v>
      </c>
      <c r="BK1229" s="7">
        <v>0</v>
      </c>
      <c r="BL1229" s="7" t="str">
        <f t="shared" si="38"/>
        <v>no</v>
      </c>
      <c r="BM1229" s="7"/>
      <c r="BN1229" s="7"/>
    </row>
    <row r="1230" ht="15.6" spans="2:66">
      <c r="B1230" s="24" t="s">
        <v>2458</v>
      </c>
      <c r="G1230" s="7" t="s">
        <v>4687</v>
      </c>
      <c r="K1230" s="18" t="s">
        <v>4687</v>
      </c>
      <c r="N1230" s="7" t="s">
        <v>4688</v>
      </c>
      <c r="Q1230" s="7" t="s">
        <v>2462</v>
      </c>
      <c r="R1230" s="7"/>
      <c r="U1230" s="7">
        <v>8.12</v>
      </c>
      <c r="V1230" s="7" t="s">
        <v>4687</v>
      </c>
      <c r="AA1230" s="19">
        <v>9174.14</v>
      </c>
      <c r="AF1230" s="38">
        <v>52</v>
      </c>
      <c r="AG1230" s="44">
        <v>9174.14</v>
      </c>
      <c r="AH1230" s="7" t="str">
        <f t="shared" si="39"/>
        <v>yes</v>
      </c>
      <c r="AI1230" s="7"/>
      <c r="AJ1230" s="7"/>
      <c r="AL1230" t="s">
        <v>4710</v>
      </c>
      <c r="AM1230" s="19">
        <v>9174.14</v>
      </c>
      <c r="AT1230" s="7" t="s">
        <v>4709</v>
      </c>
      <c r="AU1230" s="47">
        <v>2150.47</v>
      </c>
      <c r="AV1230" s="7"/>
      <c r="AW1230" s="7"/>
      <c r="BD1230" s="7">
        <v>0</v>
      </c>
      <c r="BE1230" s="44">
        <v>9174.14</v>
      </c>
      <c r="BF1230" s="7"/>
      <c r="BG1230" s="47"/>
      <c r="BH1230" s="7"/>
      <c r="BJ1230" s="38">
        <v>52</v>
      </c>
      <c r="BK1230" s="7">
        <v>0</v>
      </c>
      <c r="BL1230" s="7" t="str">
        <f t="shared" si="38"/>
        <v>no</v>
      </c>
      <c r="BM1230" s="7"/>
      <c r="BN1230" s="7"/>
    </row>
    <row r="1231" ht="15.6" spans="2:66">
      <c r="B1231" s="24" t="s">
        <v>2460</v>
      </c>
      <c r="G1231" s="7" t="s">
        <v>4687</v>
      </c>
      <c r="K1231" s="18" t="s">
        <v>4687</v>
      </c>
      <c r="N1231" s="7" t="s">
        <v>4688</v>
      </c>
      <c r="Q1231" s="7" t="s">
        <v>2464</v>
      </c>
      <c r="R1231" s="7"/>
      <c r="U1231" s="7">
        <v>4.74</v>
      </c>
      <c r="V1231" s="7" t="s">
        <v>4687</v>
      </c>
      <c r="AA1231" s="19">
        <v>9171.75</v>
      </c>
      <c r="AF1231" s="38">
        <v>45</v>
      </c>
      <c r="AG1231" s="44">
        <v>9171.75</v>
      </c>
      <c r="AH1231" s="7" t="str">
        <f t="shared" si="39"/>
        <v>no</v>
      </c>
      <c r="AI1231" s="7"/>
      <c r="AJ1231" s="7"/>
      <c r="AL1231" t="s">
        <v>4710</v>
      </c>
      <c r="AM1231" s="19">
        <v>9171.75</v>
      </c>
      <c r="AT1231" s="7" t="s">
        <v>4709</v>
      </c>
      <c r="AU1231" s="47">
        <v>2144.85</v>
      </c>
      <c r="AV1231" s="7"/>
      <c r="AW1231" s="7"/>
      <c r="BD1231" s="7">
        <v>0</v>
      </c>
      <c r="BE1231" s="44">
        <v>9171.75</v>
      </c>
      <c r="BF1231" s="7"/>
      <c r="BG1231" s="47"/>
      <c r="BH1231" s="7"/>
      <c r="BJ1231" s="38">
        <v>45</v>
      </c>
      <c r="BK1231" s="7">
        <v>3</v>
      </c>
      <c r="BL1231" s="7" t="str">
        <f t="shared" si="38"/>
        <v>no</v>
      </c>
      <c r="BM1231" s="7"/>
      <c r="BN1231" s="7"/>
    </row>
    <row r="1232" ht="15.6" spans="2:66">
      <c r="B1232" s="24" t="s">
        <v>2462</v>
      </c>
      <c r="G1232" s="7" t="s">
        <v>4687</v>
      </c>
      <c r="K1232" s="18" t="s">
        <v>4687</v>
      </c>
      <c r="N1232" s="7">
        <v>2</v>
      </c>
      <c r="Q1232" s="7" t="s">
        <v>2466</v>
      </c>
      <c r="R1232" s="7"/>
      <c r="U1232" s="7">
        <v>4.06</v>
      </c>
      <c r="V1232" s="7" t="s">
        <v>4687</v>
      </c>
      <c r="AA1232" s="19">
        <v>9159.51</v>
      </c>
      <c r="AF1232" s="38">
        <v>57</v>
      </c>
      <c r="AG1232" s="44">
        <v>9159.51</v>
      </c>
      <c r="AH1232" s="7" t="str">
        <f t="shared" si="39"/>
        <v>yes</v>
      </c>
      <c r="AI1232" s="7"/>
      <c r="AJ1232" s="7"/>
      <c r="AL1232" t="s">
        <v>4710</v>
      </c>
      <c r="AM1232" s="19">
        <v>9159.51</v>
      </c>
      <c r="AT1232" s="7" t="s">
        <v>4709</v>
      </c>
      <c r="AU1232" s="47">
        <v>2138.07</v>
      </c>
      <c r="AV1232" s="7"/>
      <c r="AW1232" s="7"/>
      <c r="BD1232" s="7">
        <v>0</v>
      </c>
      <c r="BE1232" s="44">
        <v>9159.51</v>
      </c>
      <c r="BF1232" s="7"/>
      <c r="BG1232" s="47"/>
      <c r="BH1232" s="7"/>
      <c r="BJ1232" s="38">
        <v>57</v>
      </c>
      <c r="BK1232" s="7">
        <v>0</v>
      </c>
      <c r="BL1232" s="7" t="str">
        <f t="shared" si="38"/>
        <v>no</v>
      </c>
      <c r="BM1232" s="7"/>
      <c r="BN1232" s="7"/>
    </row>
    <row r="1233" ht="15.6" spans="2:66">
      <c r="B1233" s="24" t="s">
        <v>2464</v>
      </c>
      <c r="G1233" s="7" t="s">
        <v>4687</v>
      </c>
      <c r="K1233" s="18" t="s">
        <v>4687</v>
      </c>
      <c r="N1233" s="7">
        <v>2</v>
      </c>
      <c r="Q1233" s="7" t="s">
        <v>2468</v>
      </c>
      <c r="R1233" s="7"/>
      <c r="U1233" s="7">
        <v>5.69</v>
      </c>
      <c r="V1233" s="7" t="s">
        <v>4687</v>
      </c>
      <c r="AA1233" s="19">
        <v>9147.5</v>
      </c>
      <c r="AF1233" s="38">
        <v>45</v>
      </c>
      <c r="AG1233" s="44">
        <v>9147.5</v>
      </c>
      <c r="AH1233" s="7" t="str">
        <f t="shared" si="39"/>
        <v>no</v>
      </c>
      <c r="AI1233" s="7"/>
      <c r="AJ1233" s="7"/>
      <c r="AL1233" t="s">
        <v>4710</v>
      </c>
      <c r="AM1233" s="19">
        <v>9147.5</v>
      </c>
      <c r="AT1233" s="7" t="s">
        <v>4709</v>
      </c>
      <c r="AU1233" s="47">
        <v>2136.88</v>
      </c>
      <c r="AV1233" s="7"/>
      <c r="AW1233" s="7"/>
      <c r="BD1233" s="7">
        <v>0</v>
      </c>
      <c r="BE1233" s="44">
        <v>9147.5</v>
      </c>
      <c r="BF1233" s="7"/>
      <c r="BG1233" s="47"/>
      <c r="BH1233" s="7"/>
      <c r="BJ1233" s="38">
        <v>45</v>
      </c>
      <c r="BK1233" s="7">
        <v>2</v>
      </c>
      <c r="BL1233" s="7" t="str">
        <f t="shared" si="38"/>
        <v>no</v>
      </c>
      <c r="BM1233" s="7"/>
      <c r="BN1233" s="7"/>
    </row>
    <row r="1234" ht="15.6" spans="2:66">
      <c r="B1234" s="24" t="s">
        <v>2466</v>
      </c>
      <c r="G1234" s="7" t="s">
        <v>4690</v>
      </c>
      <c r="K1234" s="18" t="s">
        <v>4687</v>
      </c>
      <c r="N1234" s="7">
        <v>1</v>
      </c>
      <c r="Q1234" s="7" t="s">
        <v>2470</v>
      </c>
      <c r="R1234" s="7"/>
      <c r="U1234" s="7">
        <v>5.66</v>
      </c>
      <c r="V1234" s="7" t="s">
        <v>4687</v>
      </c>
      <c r="AA1234" s="19">
        <v>9144.57</v>
      </c>
      <c r="AF1234" s="38">
        <v>50</v>
      </c>
      <c r="AG1234" s="44">
        <v>9144.57</v>
      </c>
      <c r="AH1234" s="7" t="str">
        <f t="shared" si="39"/>
        <v>no</v>
      </c>
      <c r="AI1234" s="7"/>
      <c r="AJ1234" s="7"/>
      <c r="AL1234" t="s">
        <v>4710</v>
      </c>
      <c r="AM1234" s="19">
        <v>9144.57</v>
      </c>
      <c r="AT1234" s="7" t="s">
        <v>4709</v>
      </c>
      <c r="AU1234" s="47">
        <v>2134.9</v>
      </c>
      <c r="AV1234" s="7"/>
      <c r="AW1234" s="7"/>
      <c r="BD1234" s="7">
        <v>1</v>
      </c>
      <c r="BE1234" s="44">
        <v>9144.57</v>
      </c>
      <c r="BF1234" s="7"/>
      <c r="BG1234" s="47"/>
      <c r="BH1234" s="7"/>
      <c r="BJ1234" s="38">
        <v>50</v>
      </c>
      <c r="BK1234" s="7">
        <v>1</v>
      </c>
      <c r="BL1234" s="7" t="str">
        <f t="shared" si="38"/>
        <v>no</v>
      </c>
      <c r="BM1234" s="7"/>
      <c r="BN1234" s="7"/>
    </row>
    <row r="1235" ht="15.6" spans="2:66">
      <c r="B1235" s="24" t="s">
        <v>2468</v>
      </c>
      <c r="G1235" s="7" t="s">
        <v>4690</v>
      </c>
      <c r="K1235" s="18" t="s">
        <v>4687</v>
      </c>
      <c r="N1235" s="7">
        <v>1</v>
      </c>
      <c r="Q1235" s="7" t="s">
        <v>2472</v>
      </c>
      <c r="R1235" s="7"/>
      <c r="U1235" s="7">
        <v>4.32</v>
      </c>
      <c r="V1235" s="7" t="s">
        <v>4687</v>
      </c>
      <c r="AA1235" s="19">
        <v>9140.95</v>
      </c>
      <c r="AF1235" s="38">
        <v>50</v>
      </c>
      <c r="AG1235" s="44">
        <v>9140.95</v>
      </c>
      <c r="AH1235" s="7" t="str">
        <f t="shared" si="39"/>
        <v>no</v>
      </c>
      <c r="AI1235" s="7"/>
      <c r="AJ1235" s="7"/>
      <c r="AL1235" t="s">
        <v>4710</v>
      </c>
      <c r="AM1235" s="19">
        <v>9140.95</v>
      </c>
      <c r="AT1235" s="7" t="s">
        <v>4709</v>
      </c>
      <c r="AU1235" s="47">
        <v>2130.68</v>
      </c>
      <c r="AV1235" s="7"/>
      <c r="AW1235" s="7"/>
      <c r="BD1235" s="7">
        <v>3</v>
      </c>
      <c r="BE1235" s="44">
        <v>9140.95</v>
      </c>
      <c r="BF1235" s="7"/>
      <c r="BG1235" s="47"/>
      <c r="BH1235" s="7"/>
      <c r="BJ1235" s="38">
        <v>50</v>
      </c>
      <c r="BK1235" s="7">
        <v>1</v>
      </c>
      <c r="BL1235" s="7" t="str">
        <f t="shared" si="38"/>
        <v>no</v>
      </c>
      <c r="BM1235" s="7"/>
      <c r="BN1235" s="7"/>
    </row>
    <row r="1236" ht="15.6" spans="2:66">
      <c r="B1236" s="24" t="s">
        <v>2470</v>
      </c>
      <c r="G1236" s="7" t="s">
        <v>4687</v>
      </c>
      <c r="K1236" s="18" t="s">
        <v>4687</v>
      </c>
      <c r="N1236" s="7">
        <v>2</v>
      </c>
      <c r="Q1236" s="7" t="s">
        <v>2474</v>
      </c>
      <c r="R1236" s="7"/>
      <c r="U1236" s="7">
        <v>8.29</v>
      </c>
      <c r="V1236" s="7" t="s">
        <v>4687</v>
      </c>
      <c r="AA1236" s="19">
        <v>9101.8</v>
      </c>
      <c r="AF1236" s="38">
        <v>29</v>
      </c>
      <c r="AG1236" s="44">
        <v>9101.8</v>
      </c>
      <c r="AH1236" s="7" t="str">
        <f t="shared" si="39"/>
        <v>no</v>
      </c>
      <c r="AI1236" s="7"/>
      <c r="AJ1236" s="7"/>
      <c r="AL1236" t="s">
        <v>4710</v>
      </c>
      <c r="AM1236" s="19">
        <v>9101.8</v>
      </c>
      <c r="AT1236" s="7" t="s">
        <v>4709</v>
      </c>
      <c r="AU1236" s="47">
        <v>2128.43</v>
      </c>
      <c r="AV1236" s="7"/>
      <c r="AW1236" s="7"/>
      <c r="BD1236" s="7">
        <v>3</v>
      </c>
      <c r="BE1236" s="44">
        <v>9101.8</v>
      </c>
      <c r="BF1236" s="7"/>
      <c r="BG1236" s="47"/>
      <c r="BH1236" s="7"/>
      <c r="BJ1236" s="38">
        <v>29</v>
      </c>
      <c r="BK1236" s="7">
        <v>0</v>
      </c>
      <c r="BL1236" s="7" t="str">
        <f t="shared" si="38"/>
        <v>yes</v>
      </c>
      <c r="BM1236" s="7"/>
      <c r="BN1236" s="7"/>
    </row>
    <row r="1237" ht="15.6" spans="2:66">
      <c r="B1237" s="24" t="s">
        <v>2472</v>
      </c>
      <c r="G1237" s="7" t="s">
        <v>4687</v>
      </c>
      <c r="K1237" s="18" t="s">
        <v>4687</v>
      </c>
      <c r="N1237" s="7" t="s">
        <v>4688</v>
      </c>
      <c r="Q1237" s="7" t="s">
        <v>2476</v>
      </c>
      <c r="R1237" s="7"/>
      <c r="U1237" s="7">
        <v>10.46</v>
      </c>
      <c r="V1237" s="7" t="s">
        <v>4687</v>
      </c>
      <c r="AA1237" s="19">
        <v>9095.94</v>
      </c>
      <c r="AF1237" s="38">
        <v>43</v>
      </c>
      <c r="AG1237" s="44">
        <v>9095.94</v>
      </c>
      <c r="AH1237" s="7" t="str">
        <f t="shared" si="39"/>
        <v>no</v>
      </c>
      <c r="AI1237" s="7"/>
      <c r="AJ1237" s="7"/>
      <c r="AL1237" t="s">
        <v>4710</v>
      </c>
      <c r="AM1237" s="19">
        <v>9095.94</v>
      </c>
      <c r="AT1237" s="7" t="s">
        <v>4709</v>
      </c>
      <c r="AU1237" s="47">
        <v>2118.61</v>
      </c>
      <c r="AV1237" s="7"/>
      <c r="AW1237" s="7"/>
      <c r="BD1237" s="7">
        <v>0</v>
      </c>
      <c r="BE1237" s="44">
        <v>9095.94</v>
      </c>
      <c r="BF1237" s="7"/>
      <c r="BG1237" s="47"/>
      <c r="BH1237" s="7"/>
      <c r="BJ1237" s="38">
        <v>43</v>
      </c>
      <c r="BK1237" s="7">
        <v>2</v>
      </c>
      <c r="BL1237" s="7" t="str">
        <f t="shared" si="38"/>
        <v>no</v>
      </c>
      <c r="BM1237" s="7"/>
      <c r="BN1237" s="7"/>
    </row>
    <row r="1238" ht="15.6" spans="2:66">
      <c r="B1238" s="24" t="s">
        <v>2474</v>
      </c>
      <c r="G1238" s="7" t="s">
        <v>4687</v>
      </c>
      <c r="K1238" s="18" t="s">
        <v>4687</v>
      </c>
      <c r="N1238" s="7" t="s">
        <v>4688</v>
      </c>
      <c r="Q1238" s="7" t="s">
        <v>2478</v>
      </c>
      <c r="R1238" s="7"/>
      <c r="U1238" s="7">
        <v>11.96</v>
      </c>
      <c r="V1238" s="7" t="s">
        <v>4687</v>
      </c>
      <c r="AA1238" s="19">
        <v>9095.07</v>
      </c>
      <c r="AF1238" s="38">
        <v>49</v>
      </c>
      <c r="AG1238" s="44">
        <v>9095.07</v>
      </c>
      <c r="AH1238" s="7" t="str">
        <f t="shared" si="39"/>
        <v>no</v>
      </c>
      <c r="AI1238" s="7"/>
      <c r="AJ1238" s="7"/>
      <c r="AL1238" t="s">
        <v>4710</v>
      </c>
      <c r="AM1238" s="19">
        <v>9095.07</v>
      </c>
      <c r="AT1238" s="7" t="s">
        <v>4709</v>
      </c>
      <c r="AU1238" s="47">
        <v>2117.34</v>
      </c>
      <c r="AV1238" s="7"/>
      <c r="AW1238" s="7"/>
      <c r="BD1238" s="7">
        <v>3</v>
      </c>
      <c r="BE1238" s="44">
        <v>9095.07</v>
      </c>
      <c r="BF1238" s="7"/>
      <c r="BG1238" s="47"/>
      <c r="BH1238" s="7"/>
      <c r="BJ1238" s="38">
        <v>49</v>
      </c>
      <c r="BK1238" s="7">
        <v>0</v>
      </c>
      <c r="BL1238" s="7" t="str">
        <f t="shared" si="38"/>
        <v>no</v>
      </c>
      <c r="BM1238" s="7"/>
      <c r="BN1238" s="7"/>
    </row>
    <row r="1239" ht="15.6" spans="2:66">
      <c r="B1239" s="24" t="s">
        <v>2476</v>
      </c>
      <c r="G1239" s="7" t="s">
        <v>4690</v>
      </c>
      <c r="K1239" s="18" t="s">
        <v>4689</v>
      </c>
      <c r="N1239" s="7">
        <v>1</v>
      </c>
      <c r="Q1239" s="7" t="s">
        <v>2480</v>
      </c>
      <c r="R1239" s="7"/>
      <c r="U1239" s="7">
        <v>4.25</v>
      </c>
      <c r="V1239" s="7" t="s">
        <v>4687</v>
      </c>
      <c r="AA1239" s="19">
        <v>9058.73</v>
      </c>
      <c r="AF1239" s="38">
        <v>48</v>
      </c>
      <c r="AG1239" s="44">
        <v>9058.73</v>
      </c>
      <c r="AH1239" s="7" t="str">
        <f t="shared" si="39"/>
        <v>no</v>
      </c>
      <c r="AI1239" s="7"/>
      <c r="AJ1239" s="7"/>
      <c r="AL1239" t="s">
        <v>4710</v>
      </c>
      <c r="AM1239" s="19">
        <v>9058.73</v>
      </c>
      <c r="AT1239" s="7" t="s">
        <v>4709</v>
      </c>
      <c r="AU1239" s="47">
        <v>2106.26</v>
      </c>
      <c r="AV1239" s="7"/>
      <c r="AW1239" s="7"/>
      <c r="BD1239" s="7">
        <v>0</v>
      </c>
      <c r="BE1239" s="44">
        <v>9058.73</v>
      </c>
      <c r="BF1239" s="7"/>
      <c r="BG1239" s="47"/>
      <c r="BH1239" s="7"/>
      <c r="BJ1239" s="38">
        <v>48</v>
      </c>
      <c r="BK1239" s="7">
        <v>2</v>
      </c>
      <c r="BL1239" s="7" t="str">
        <f t="shared" si="38"/>
        <v>no</v>
      </c>
      <c r="BM1239" s="7"/>
      <c r="BN1239" s="7"/>
    </row>
    <row r="1240" ht="15.6" spans="2:66">
      <c r="B1240" s="24" t="s">
        <v>2478</v>
      </c>
      <c r="G1240" s="7" t="s">
        <v>4687</v>
      </c>
      <c r="K1240" s="18" t="s">
        <v>4687</v>
      </c>
      <c r="N1240" s="7" t="s">
        <v>4688</v>
      </c>
      <c r="Q1240" s="7" t="s">
        <v>2482</v>
      </c>
      <c r="R1240" s="7"/>
      <c r="U1240" s="7">
        <v>8.33</v>
      </c>
      <c r="V1240" s="7" t="s">
        <v>4687</v>
      </c>
      <c r="AA1240" s="19">
        <v>9048.03</v>
      </c>
      <c r="AF1240" s="38">
        <v>48</v>
      </c>
      <c r="AG1240" s="44">
        <v>9048.03</v>
      </c>
      <c r="AH1240" s="7" t="str">
        <f t="shared" si="39"/>
        <v>no</v>
      </c>
      <c r="AI1240" s="7"/>
      <c r="AJ1240" s="7"/>
      <c r="AL1240" t="s">
        <v>4710</v>
      </c>
      <c r="AM1240" s="19">
        <v>9048.03</v>
      </c>
      <c r="AT1240" s="7" t="s">
        <v>4709</v>
      </c>
      <c r="AU1240" s="47">
        <v>2104.11</v>
      </c>
      <c r="AV1240" s="7"/>
      <c r="AW1240" s="7"/>
      <c r="BD1240" s="7">
        <v>0</v>
      </c>
      <c r="BE1240" s="44">
        <v>9048.03</v>
      </c>
      <c r="BF1240" s="7"/>
      <c r="BG1240" s="47"/>
      <c r="BH1240" s="7"/>
      <c r="BJ1240" s="38">
        <v>48</v>
      </c>
      <c r="BK1240" s="7">
        <v>2</v>
      </c>
      <c r="BL1240" s="7" t="str">
        <f t="shared" si="38"/>
        <v>no</v>
      </c>
      <c r="BM1240" s="7"/>
      <c r="BN1240" s="7"/>
    </row>
    <row r="1241" ht="15.6" spans="2:66">
      <c r="B1241" s="24" t="s">
        <v>2480</v>
      </c>
      <c r="G1241" s="7" t="s">
        <v>4687</v>
      </c>
      <c r="K1241" s="18" t="s">
        <v>4687</v>
      </c>
      <c r="N1241" s="7">
        <v>1</v>
      </c>
      <c r="Q1241" s="7" t="s">
        <v>2484</v>
      </c>
      <c r="R1241" s="7"/>
      <c r="U1241" s="7">
        <v>4.29</v>
      </c>
      <c r="V1241" s="7" t="s">
        <v>4687</v>
      </c>
      <c r="AA1241" s="19">
        <v>9010.2</v>
      </c>
      <c r="AF1241" s="38">
        <v>39</v>
      </c>
      <c r="AG1241" s="44">
        <v>9010.2</v>
      </c>
      <c r="AH1241" s="7" t="str">
        <f t="shared" si="39"/>
        <v>no</v>
      </c>
      <c r="AI1241" s="7"/>
      <c r="AJ1241" s="7"/>
      <c r="AL1241" t="s">
        <v>4710</v>
      </c>
      <c r="AM1241" s="19">
        <v>9010.2</v>
      </c>
      <c r="AT1241" s="7" t="s">
        <v>4709</v>
      </c>
      <c r="AU1241" s="47">
        <v>1705.62</v>
      </c>
      <c r="AV1241" s="7"/>
      <c r="AW1241" s="7"/>
      <c r="BD1241" s="7">
        <v>3</v>
      </c>
      <c r="BE1241" s="44">
        <v>9010.2</v>
      </c>
      <c r="BF1241" s="7"/>
      <c r="BG1241" s="47"/>
      <c r="BH1241" s="7"/>
      <c r="BJ1241" s="38">
        <v>39</v>
      </c>
      <c r="BK1241" s="7">
        <v>5</v>
      </c>
      <c r="BL1241" s="7" t="str">
        <f t="shared" si="38"/>
        <v>yes</v>
      </c>
      <c r="BM1241" s="7"/>
      <c r="BN1241" s="7"/>
    </row>
    <row r="1242" ht="15.6" spans="2:66">
      <c r="B1242" s="24" t="s">
        <v>2482</v>
      </c>
      <c r="G1242" s="7" t="s">
        <v>4687</v>
      </c>
      <c r="K1242" s="18" t="s">
        <v>4689</v>
      </c>
      <c r="N1242" s="7" t="s">
        <v>4688</v>
      </c>
      <c r="Q1242" s="7" t="s">
        <v>2486</v>
      </c>
      <c r="R1242" s="7"/>
      <c r="U1242" s="7">
        <v>6.32</v>
      </c>
      <c r="V1242" s="7" t="s">
        <v>4687</v>
      </c>
      <c r="AA1242" s="19">
        <v>8998.43</v>
      </c>
      <c r="AF1242" s="38">
        <v>48</v>
      </c>
      <c r="AG1242" s="44">
        <v>8998.43</v>
      </c>
      <c r="AH1242" s="7" t="str">
        <f t="shared" si="39"/>
        <v>no</v>
      </c>
      <c r="AI1242" s="7"/>
      <c r="AJ1242" s="7"/>
      <c r="AL1242" t="s">
        <v>4710</v>
      </c>
      <c r="AM1242" s="19">
        <v>8998.43</v>
      </c>
      <c r="AT1242" s="7" t="s">
        <v>4709</v>
      </c>
      <c r="AU1242" s="47">
        <v>1704.7</v>
      </c>
      <c r="AV1242" s="7"/>
      <c r="AW1242" s="7"/>
      <c r="BD1242" s="7">
        <v>3</v>
      </c>
      <c r="BE1242" s="44">
        <v>8998.43</v>
      </c>
      <c r="BF1242" s="7"/>
      <c r="BG1242" s="47"/>
      <c r="BH1242" s="7"/>
      <c r="BJ1242" s="38">
        <v>48</v>
      </c>
      <c r="BK1242" s="7">
        <v>1</v>
      </c>
      <c r="BL1242" s="7" t="str">
        <f t="shared" si="38"/>
        <v>no</v>
      </c>
      <c r="BM1242" s="7"/>
      <c r="BN1242" s="7"/>
    </row>
    <row r="1243" ht="15.6" spans="2:66">
      <c r="B1243" s="24" t="s">
        <v>2484</v>
      </c>
      <c r="G1243" s="7" t="s">
        <v>4687</v>
      </c>
      <c r="K1243" s="18" t="s">
        <v>4687</v>
      </c>
      <c r="N1243" s="7">
        <v>2</v>
      </c>
      <c r="Q1243" s="7" t="s">
        <v>2488</v>
      </c>
      <c r="R1243" s="7"/>
      <c r="U1243" s="7">
        <v>5.65</v>
      </c>
      <c r="V1243" s="7" t="s">
        <v>4687</v>
      </c>
      <c r="AA1243" s="19">
        <v>8988.16</v>
      </c>
      <c r="AF1243" s="38">
        <v>30</v>
      </c>
      <c r="AG1243" s="44">
        <v>8988.16</v>
      </c>
      <c r="AH1243" s="7" t="str">
        <f t="shared" si="39"/>
        <v>no</v>
      </c>
      <c r="AI1243" s="7"/>
      <c r="AJ1243" s="7"/>
      <c r="AL1243" t="s">
        <v>4710</v>
      </c>
      <c r="AM1243" s="19">
        <v>8988.16</v>
      </c>
      <c r="AT1243" s="7" t="s">
        <v>4709</v>
      </c>
      <c r="AU1243" s="47">
        <v>1704.57</v>
      </c>
      <c r="AV1243" s="7"/>
      <c r="AW1243" s="7"/>
      <c r="BD1243" s="7">
        <v>2</v>
      </c>
      <c r="BE1243" s="44">
        <v>8988.16</v>
      </c>
      <c r="BF1243" s="7"/>
      <c r="BG1243" s="47"/>
      <c r="BH1243" s="7"/>
      <c r="BJ1243" s="38">
        <v>30</v>
      </c>
      <c r="BK1243" s="7">
        <v>0</v>
      </c>
      <c r="BL1243" s="7" t="str">
        <f t="shared" si="38"/>
        <v>yes</v>
      </c>
      <c r="BM1243" s="7"/>
      <c r="BN1243" s="7"/>
    </row>
    <row r="1244" ht="15.6" spans="2:66">
      <c r="B1244" s="24" t="s">
        <v>2486</v>
      </c>
      <c r="G1244" s="7" t="s">
        <v>4687</v>
      </c>
      <c r="K1244" s="18" t="s">
        <v>4689</v>
      </c>
      <c r="N1244" s="7">
        <v>1</v>
      </c>
      <c r="Q1244" s="7" t="s">
        <v>2490</v>
      </c>
      <c r="R1244" s="7"/>
      <c r="U1244" s="7">
        <v>8.41</v>
      </c>
      <c r="V1244" s="7" t="s">
        <v>4687</v>
      </c>
      <c r="AA1244" s="19">
        <v>8978.19</v>
      </c>
      <c r="AF1244" s="38">
        <v>46</v>
      </c>
      <c r="AG1244" s="44">
        <v>8978.19</v>
      </c>
      <c r="AH1244" s="7" t="str">
        <f t="shared" si="39"/>
        <v>no</v>
      </c>
      <c r="AI1244" s="7"/>
      <c r="AJ1244" s="7"/>
      <c r="AL1244" t="s">
        <v>4710</v>
      </c>
      <c r="AM1244" s="19">
        <v>8978.19</v>
      </c>
      <c r="AT1244" s="7" t="s">
        <v>4709</v>
      </c>
      <c r="AU1244" s="47">
        <v>1702.46</v>
      </c>
      <c r="AV1244" s="7"/>
      <c r="AW1244" s="7"/>
      <c r="BD1244" s="7">
        <v>3</v>
      </c>
      <c r="BE1244" s="44">
        <v>8978.19</v>
      </c>
      <c r="BF1244" s="7"/>
      <c r="BG1244" s="47"/>
      <c r="BH1244" s="7"/>
      <c r="BJ1244" s="38">
        <v>46</v>
      </c>
      <c r="BK1244" s="7">
        <v>3</v>
      </c>
      <c r="BL1244" s="7" t="str">
        <f t="shared" si="38"/>
        <v>no</v>
      </c>
      <c r="BM1244" s="7"/>
      <c r="BN1244" s="7"/>
    </row>
    <row r="1245" ht="15.6" spans="2:66">
      <c r="B1245" s="24" t="s">
        <v>2488</v>
      </c>
      <c r="G1245" s="7" t="s">
        <v>4687</v>
      </c>
      <c r="K1245" s="18" t="s">
        <v>4689</v>
      </c>
      <c r="N1245" s="7" t="s">
        <v>4688</v>
      </c>
      <c r="Q1245" s="7" t="s">
        <v>2492</v>
      </c>
      <c r="R1245" s="7"/>
      <c r="U1245" s="7">
        <v>11.96</v>
      </c>
      <c r="V1245" s="7" t="s">
        <v>4687</v>
      </c>
      <c r="AA1245" s="19">
        <v>8968.33</v>
      </c>
      <c r="AF1245" s="38">
        <v>50</v>
      </c>
      <c r="AG1245" s="44">
        <v>8968.33</v>
      </c>
      <c r="AH1245" s="7" t="str">
        <f t="shared" si="39"/>
        <v>no</v>
      </c>
      <c r="AI1245" s="7"/>
      <c r="AJ1245" s="7"/>
      <c r="AL1245" t="s">
        <v>4710</v>
      </c>
      <c r="AM1245" s="19">
        <v>8968.33</v>
      </c>
      <c r="AT1245" s="7" t="s">
        <v>4709</v>
      </c>
      <c r="AU1245" s="47">
        <v>1694.8</v>
      </c>
      <c r="AV1245" s="7"/>
      <c r="AW1245" s="7"/>
      <c r="BD1245" s="7">
        <v>0</v>
      </c>
      <c r="BE1245" s="44">
        <v>8968.33</v>
      </c>
      <c r="BF1245" s="7"/>
      <c r="BG1245" s="47"/>
      <c r="BH1245" s="7"/>
      <c r="BJ1245" s="38">
        <v>50</v>
      </c>
      <c r="BK1245" s="7">
        <v>0</v>
      </c>
      <c r="BL1245" s="7" t="str">
        <f t="shared" si="38"/>
        <v>no</v>
      </c>
      <c r="BM1245" s="7"/>
      <c r="BN1245" s="7"/>
    </row>
    <row r="1246" ht="15.6" spans="2:66">
      <c r="B1246" s="24" t="s">
        <v>2490</v>
      </c>
      <c r="G1246" s="7" t="s">
        <v>4690</v>
      </c>
      <c r="K1246" s="18" t="s">
        <v>4689</v>
      </c>
      <c r="N1246" s="7">
        <v>1</v>
      </c>
      <c r="Q1246" s="7" t="s">
        <v>2494</v>
      </c>
      <c r="R1246" s="7"/>
      <c r="U1246" s="7">
        <v>5.17</v>
      </c>
      <c r="V1246" s="7" t="s">
        <v>4687</v>
      </c>
      <c r="AA1246" s="19">
        <v>8965.8</v>
      </c>
      <c r="AF1246" s="38">
        <v>47</v>
      </c>
      <c r="AG1246" s="44">
        <v>8965.8</v>
      </c>
      <c r="AH1246" s="7" t="str">
        <f t="shared" si="39"/>
        <v>no</v>
      </c>
      <c r="AI1246" s="7"/>
      <c r="AJ1246" s="7"/>
      <c r="AL1246" t="s">
        <v>4710</v>
      </c>
      <c r="AM1246" s="19">
        <v>8965.8</v>
      </c>
      <c r="AT1246" s="7" t="s">
        <v>4709</v>
      </c>
      <c r="AU1246" s="47">
        <v>1682.6</v>
      </c>
      <c r="AV1246" s="7"/>
      <c r="AW1246" s="7"/>
      <c r="BD1246" s="7">
        <v>0</v>
      </c>
      <c r="BE1246" s="44">
        <v>8965.8</v>
      </c>
      <c r="BF1246" s="7"/>
      <c r="BG1246" s="47"/>
      <c r="BH1246" s="7"/>
      <c r="BJ1246" s="38">
        <v>47</v>
      </c>
      <c r="BK1246" s="7">
        <v>1</v>
      </c>
      <c r="BL1246" s="7" t="str">
        <f t="shared" si="38"/>
        <v>no</v>
      </c>
      <c r="BM1246" s="7"/>
      <c r="BN1246" s="7"/>
    </row>
    <row r="1247" ht="15.6" spans="2:66">
      <c r="B1247" s="24" t="s">
        <v>2492</v>
      </c>
      <c r="G1247" s="7" t="s">
        <v>4687</v>
      </c>
      <c r="K1247" s="18" t="s">
        <v>4687</v>
      </c>
      <c r="N1247" s="7" t="s">
        <v>4688</v>
      </c>
      <c r="Q1247" s="7" t="s">
        <v>2496</v>
      </c>
      <c r="R1247" s="7"/>
      <c r="U1247" s="7">
        <v>8.76</v>
      </c>
      <c r="V1247" s="7" t="s">
        <v>4687</v>
      </c>
      <c r="AA1247" s="19">
        <v>8964.06</v>
      </c>
      <c r="AF1247" s="38">
        <v>55</v>
      </c>
      <c r="AG1247" s="44">
        <v>8964.06</v>
      </c>
      <c r="AH1247" s="7" t="str">
        <f t="shared" si="39"/>
        <v>yes</v>
      </c>
      <c r="AI1247" s="7"/>
      <c r="AJ1247" s="7"/>
      <c r="AL1247" t="s">
        <v>4710</v>
      </c>
      <c r="AM1247" s="19">
        <v>8964.06</v>
      </c>
      <c r="AT1247" s="7" t="s">
        <v>4709</v>
      </c>
      <c r="AU1247" s="47">
        <v>1674.63</v>
      </c>
      <c r="AV1247" s="7"/>
      <c r="AW1247" s="7"/>
      <c r="BD1247" s="7">
        <v>0</v>
      </c>
      <c r="BE1247" s="44">
        <v>8964.06</v>
      </c>
      <c r="BF1247" s="7"/>
      <c r="BG1247" s="47"/>
      <c r="BH1247" s="7"/>
      <c r="BJ1247" s="38">
        <v>55</v>
      </c>
      <c r="BK1247" s="7">
        <v>0</v>
      </c>
      <c r="BL1247" s="7" t="str">
        <f t="shared" si="38"/>
        <v>no</v>
      </c>
      <c r="BM1247" s="7"/>
      <c r="BN1247" s="7"/>
    </row>
    <row r="1248" ht="15.6" spans="2:66">
      <c r="B1248" s="24" t="s">
        <v>2494</v>
      </c>
      <c r="G1248" s="7" t="s">
        <v>4687</v>
      </c>
      <c r="K1248" s="18" t="s">
        <v>4687</v>
      </c>
      <c r="N1248" s="7">
        <v>2</v>
      </c>
      <c r="Q1248" s="7" t="s">
        <v>2498</v>
      </c>
      <c r="R1248" s="7"/>
      <c r="U1248" s="7">
        <v>7.99</v>
      </c>
      <c r="V1248" s="7" t="s">
        <v>4687</v>
      </c>
      <c r="AA1248" s="19">
        <v>8954.99</v>
      </c>
      <c r="AF1248" s="38">
        <v>25</v>
      </c>
      <c r="AG1248" s="44">
        <v>8954.99</v>
      </c>
      <c r="AH1248" s="7" t="str">
        <f t="shared" si="39"/>
        <v>no</v>
      </c>
      <c r="AI1248" s="7"/>
      <c r="AJ1248" s="7"/>
      <c r="AL1248" t="s">
        <v>4710</v>
      </c>
      <c r="AM1248" s="19">
        <v>8954.99</v>
      </c>
      <c r="AT1248" s="7" t="s">
        <v>4709</v>
      </c>
      <c r="AU1248" s="47">
        <v>1665</v>
      </c>
      <c r="AV1248" s="7"/>
      <c r="AW1248" s="7"/>
      <c r="BD1248" s="7">
        <v>0</v>
      </c>
      <c r="BE1248" s="44">
        <v>8954.99</v>
      </c>
      <c r="BF1248" s="7"/>
      <c r="BG1248" s="47"/>
      <c r="BH1248" s="7"/>
      <c r="BJ1248" s="38">
        <v>25</v>
      </c>
      <c r="BK1248" s="7">
        <v>0</v>
      </c>
      <c r="BL1248" s="7" t="str">
        <f t="shared" si="38"/>
        <v>yes</v>
      </c>
      <c r="BM1248" s="7"/>
      <c r="BN1248" s="7"/>
    </row>
    <row r="1249" ht="15.6" spans="2:66">
      <c r="B1249" s="24" t="s">
        <v>2496</v>
      </c>
      <c r="G1249" s="7" t="s">
        <v>4687</v>
      </c>
      <c r="K1249" s="18" t="s">
        <v>4687</v>
      </c>
      <c r="N1249" s="7" t="s">
        <v>4688</v>
      </c>
      <c r="Q1249" s="7" t="s">
        <v>2500</v>
      </c>
      <c r="R1249" s="7"/>
      <c r="U1249" s="7">
        <v>8.59</v>
      </c>
      <c r="V1249" s="7" t="s">
        <v>4687</v>
      </c>
      <c r="AA1249" s="19">
        <v>8944.12</v>
      </c>
      <c r="AF1249" s="38">
        <v>44</v>
      </c>
      <c r="AG1249" s="44">
        <v>8944.12</v>
      </c>
      <c r="AH1249" s="7" t="str">
        <f t="shared" si="39"/>
        <v>no</v>
      </c>
      <c r="AI1249" s="7"/>
      <c r="AJ1249" s="7"/>
      <c r="AL1249" t="s">
        <v>4710</v>
      </c>
      <c r="AM1249" s="19">
        <v>8944.12</v>
      </c>
      <c r="AT1249" s="7" t="s">
        <v>4709</v>
      </c>
      <c r="AU1249" s="47">
        <v>1646.43</v>
      </c>
      <c r="AV1249" s="7"/>
      <c r="AW1249" s="7"/>
      <c r="BD1249" s="7">
        <v>0</v>
      </c>
      <c r="BE1249" s="44">
        <v>8944.12</v>
      </c>
      <c r="BF1249" s="7"/>
      <c r="BG1249" s="47"/>
      <c r="BH1249" s="7"/>
      <c r="BJ1249" s="38">
        <v>44</v>
      </c>
      <c r="BK1249" s="7">
        <v>3</v>
      </c>
      <c r="BL1249" s="7" t="str">
        <f t="shared" si="38"/>
        <v>no</v>
      </c>
      <c r="BM1249" s="7"/>
      <c r="BN1249" s="7"/>
    </row>
    <row r="1250" ht="15.6" spans="2:66">
      <c r="B1250" s="24" t="s">
        <v>2498</v>
      </c>
      <c r="G1250" s="7" t="s">
        <v>4687</v>
      </c>
      <c r="K1250" s="18" t="s">
        <v>4687</v>
      </c>
      <c r="N1250" s="7">
        <v>2</v>
      </c>
      <c r="Q1250" s="7" t="s">
        <v>2502</v>
      </c>
      <c r="R1250" s="7"/>
      <c r="U1250" s="7">
        <v>6.14</v>
      </c>
      <c r="V1250" s="7" t="s">
        <v>4687</v>
      </c>
      <c r="AA1250" s="19">
        <v>8932.08</v>
      </c>
      <c r="AF1250" s="38">
        <v>49</v>
      </c>
      <c r="AG1250" s="44">
        <v>8932.08</v>
      </c>
      <c r="AH1250" s="7" t="str">
        <f t="shared" si="39"/>
        <v>no</v>
      </c>
      <c r="AI1250" s="7"/>
      <c r="AJ1250" s="7"/>
      <c r="AL1250" t="s">
        <v>4710</v>
      </c>
      <c r="AM1250" s="19">
        <v>8932.08</v>
      </c>
      <c r="AT1250" s="7" t="s">
        <v>4709</v>
      </c>
      <c r="AU1250" s="47">
        <v>1639.56</v>
      </c>
      <c r="AV1250" s="7"/>
      <c r="AW1250" s="7"/>
      <c r="BD1250" s="7">
        <v>2</v>
      </c>
      <c r="BE1250" s="44">
        <v>8932.08</v>
      </c>
      <c r="BF1250" s="7"/>
      <c r="BG1250" s="47"/>
      <c r="BH1250" s="7"/>
      <c r="BJ1250" s="38">
        <v>49</v>
      </c>
      <c r="BK1250" s="7">
        <v>0</v>
      </c>
      <c r="BL1250" s="7" t="str">
        <f t="shared" si="38"/>
        <v>no</v>
      </c>
      <c r="BM1250" s="7"/>
      <c r="BN1250" s="7"/>
    </row>
    <row r="1251" ht="15.6" spans="2:66">
      <c r="B1251" s="24" t="s">
        <v>2500</v>
      </c>
      <c r="G1251" s="7" t="s">
        <v>4687</v>
      </c>
      <c r="K1251" s="18" t="s">
        <v>4687</v>
      </c>
      <c r="N1251" s="7">
        <v>2</v>
      </c>
      <c r="Q1251" s="7" t="s">
        <v>2504</v>
      </c>
      <c r="R1251" s="7"/>
      <c r="U1251" s="7">
        <v>4.08</v>
      </c>
      <c r="V1251" s="7" t="s">
        <v>4687</v>
      </c>
      <c r="AA1251" s="19">
        <v>8930.93</v>
      </c>
      <c r="AF1251" s="38">
        <v>48</v>
      </c>
      <c r="AG1251" s="44">
        <v>8930.93</v>
      </c>
      <c r="AH1251" s="7" t="str">
        <f t="shared" si="39"/>
        <v>no</v>
      </c>
      <c r="AI1251" s="7"/>
      <c r="AJ1251" s="7"/>
      <c r="AL1251" t="s">
        <v>4710</v>
      </c>
      <c r="AM1251" s="19">
        <v>8930.93</v>
      </c>
      <c r="AT1251" s="7" t="s">
        <v>4709</v>
      </c>
      <c r="AU1251" s="47">
        <v>1639.56</v>
      </c>
      <c r="AV1251" s="7"/>
      <c r="AW1251" s="7"/>
      <c r="BD1251" s="7">
        <v>3</v>
      </c>
      <c r="BE1251" s="44">
        <v>8930.93</v>
      </c>
      <c r="BF1251" s="7"/>
      <c r="BG1251" s="47"/>
      <c r="BH1251" s="7"/>
      <c r="BJ1251" s="38">
        <v>48</v>
      </c>
      <c r="BK1251" s="7">
        <v>1</v>
      </c>
      <c r="BL1251" s="7" t="str">
        <f t="shared" si="38"/>
        <v>no</v>
      </c>
      <c r="BM1251" s="7"/>
      <c r="BN1251" s="7"/>
    </row>
    <row r="1252" ht="15.6" spans="2:66">
      <c r="B1252" s="24" t="s">
        <v>2502</v>
      </c>
      <c r="G1252" s="7" t="s">
        <v>4687</v>
      </c>
      <c r="K1252" s="18" t="s">
        <v>4689</v>
      </c>
      <c r="N1252" s="7" t="s">
        <v>4688</v>
      </c>
      <c r="Q1252" s="7" t="s">
        <v>2506</v>
      </c>
      <c r="R1252" s="7"/>
      <c r="U1252" s="7">
        <v>6.25</v>
      </c>
      <c r="V1252" s="7" t="s">
        <v>4687</v>
      </c>
      <c r="AA1252" s="19">
        <v>8908.47</v>
      </c>
      <c r="AF1252" s="38">
        <v>50</v>
      </c>
      <c r="AG1252" s="44">
        <v>8908.47</v>
      </c>
      <c r="AH1252" s="7" t="str">
        <f t="shared" si="39"/>
        <v>no</v>
      </c>
      <c r="AI1252" s="7"/>
      <c r="AJ1252" s="7"/>
      <c r="AL1252" t="s">
        <v>4710</v>
      </c>
      <c r="AM1252" s="19">
        <v>8908.47</v>
      </c>
      <c r="AT1252" s="7" t="s">
        <v>4709</v>
      </c>
      <c r="AU1252" s="47">
        <v>1635.73</v>
      </c>
      <c r="AV1252" s="7"/>
      <c r="AW1252" s="7"/>
      <c r="BD1252" s="7">
        <v>0</v>
      </c>
      <c r="BE1252" s="44">
        <v>8908.47</v>
      </c>
      <c r="BF1252" s="7"/>
      <c r="BG1252" s="47"/>
      <c r="BH1252" s="7"/>
      <c r="BJ1252" s="38">
        <v>50</v>
      </c>
      <c r="BK1252" s="7">
        <v>0</v>
      </c>
      <c r="BL1252" s="7" t="str">
        <f t="shared" si="38"/>
        <v>no</v>
      </c>
      <c r="BM1252" s="7"/>
      <c r="BN1252" s="7"/>
    </row>
    <row r="1253" ht="15.6" spans="2:66">
      <c r="B1253" s="24" t="s">
        <v>2504</v>
      </c>
      <c r="G1253" s="7" t="s">
        <v>4687</v>
      </c>
      <c r="K1253" s="18" t="s">
        <v>4689</v>
      </c>
      <c r="N1253" s="7">
        <v>1</v>
      </c>
      <c r="Q1253" s="7" t="s">
        <v>2508</v>
      </c>
      <c r="R1253" s="7"/>
      <c r="U1253" s="7">
        <v>5.94</v>
      </c>
      <c r="V1253" s="7" t="s">
        <v>4687</v>
      </c>
      <c r="AA1253" s="19">
        <v>8906.14</v>
      </c>
      <c r="AF1253" s="38">
        <v>51</v>
      </c>
      <c r="AG1253" s="44">
        <v>8906.14</v>
      </c>
      <c r="AH1253" s="7" t="str">
        <f t="shared" si="39"/>
        <v>yes</v>
      </c>
      <c r="AI1253" s="7"/>
      <c r="AJ1253" s="7"/>
      <c r="AL1253" t="s">
        <v>4710</v>
      </c>
      <c r="AM1253" s="19">
        <v>8906.14</v>
      </c>
      <c r="AT1253" s="7" t="s">
        <v>4709</v>
      </c>
      <c r="AU1253" s="47">
        <v>1634.57</v>
      </c>
      <c r="AV1253" s="7"/>
      <c r="AW1253" s="7"/>
      <c r="BD1253" s="7">
        <v>4</v>
      </c>
      <c r="BE1253" s="44">
        <v>8906.14</v>
      </c>
      <c r="BF1253" s="7"/>
      <c r="BG1253" s="47"/>
      <c r="BH1253" s="7"/>
      <c r="BJ1253" s="38">
        <v>51</v>
      </c>
      <c r="BK1253" s="7">
        <v>0</v>
      </c>
      <c r="BL1253" s="7" t="str">
        <f t="shared" si="38"/>
        <v>no</v>
      </c>
      <c r="BM1253" s="7"/>
      <c r="BN1253" s="7"/>
    </row>
    <row r="1254" ht="15.6" spans="2:66">
      <c r="B1254" s="24" t="s">
        <v>2506</v>
      </c>
      <c r="G1254" s="7" t="s">
        <v>4687</v>
      </c>
      <c r="K1254" s="18" t="s">
        <v>4689</v>
      </c>
      <c r="N1254" s="7" t="s">
        <v>4688</v>
      </c>
      <c r="Q1254" s="7" t="s">
        <v>2510</v>
      </c>
      <c r="R1254" s="7"/>
      <c r="U1254" s="7">
        <v>6.45</v>
      </c>
      <c r="V1254" s="7" t="s">
        <v>4687</v>
      </c>
      <c r="AA1254" s="19">
        <v>8891.14</v>
      </c>
      <c r="AF1254" s="38">
        <v>46</v>
      </c>
      <c r="AG1254" s="44">
        <v>8891.14</v>
      </c>
      <c r="AH1254" s="7" t="str">
        <f t="shared" si="39"/>
        <v>no</v>
      </c>
      <c r="AI1254" s="7"/>
      <c r="AJ1254" s="7"/>
      <c r="AL1254" t="s">
        <v>4710</v>
      </c>
      <c r="AM1254" s="19">
        <v>8891.14</v>
      </c>
      <c r="AT1254" s="7" t="s">
        <v>4709</v>
      </c>
      <c r="AU1254" s="47">
        <v>1633.96</v>
      </c>
      <c r="AV1254" s="7"/>
      <c r="AW1254" s="7"/>
      <c r="BD1254" s="7">
        <v>2</v>
      </c>
      <c r="BE1254" s="44">
        <v>8891.14</v>
      </c>
      <c r="BF1254" s="7"/>
      <c r="BG1254" s="47"/>
      <c r="BH1254" s="7"/>
      <c r="BJ1254" s="38">
        <v>46</v>
      </c>
      <c r="BK1254" s="7">
        <v>2</v>
      </c>
      <c r="BL1254" s="7" t="str">
        <f t="shared" si="38"/>
        <v>no</v>
      </c>
      <c r="BM1254" s="7"/>
      <c r="BN1254" s="7"/>
    </row>
    <row r="1255" ht="15.6" spans="2:66">
      <c r="B1255" s="24" t="s">
        <v>2508</v>
      </c>
      <c r="G1255" s="7" t="s">
        <v>4687</v>
      </c>
      <c r="K1255" s="18" t="s">
        <v>4689</v>
      </c>
      <c r="N1255" s="7" t="s">
        <v>4688</v>
      </c>
      <c r="Q1255" s="7" t="s">
        <v>2512</v>
      </c>
      <c r="R1255" s="7"/>
      <c r="U1255" s="7">
        <v>5.74</v>
      </c>
      <c r="V1255" s="7" t="s">
        <v>4687</v>
      </c>
      <c r="AA1255" s="19">
        <v>8890.59</v>
      </c>
      <c r="AF1255" s="38">
        <v>34</v>
      </c>
      <c r="AG1255" s="44">
        <v>8890.59</v>
      </c>
      <c r="AH1255" s="7" t="str">
        <f t="shared" si="39"/>
        <v>no</v>
      </c>
      <c r="AI1255" s="7"/>
      <c r="AJ1255" s="7"/>
      <c r="AL1255" t="s">
        <v>4710</v>
      </c>
      <c r="AM1255" s="19">
        <v>8890.59</v>
      </c>
      <c r="AT1255" s="7" t="s">
        <v>4709</v>
      </c>
      <c r="AU1255" s="47">
        <v>1633.04</v>
      </c>
      <c r="AV1255" s="7"/>
      <c r="AW1255" s="7"/>
      <c r="BD1255" s="7">
        <v>0</v>
      </c>
      <c r="BE1255" s="44">
        <v>8890.59</v>
      </c>
      <c r="BF1255" s="7"/>
      <c r="BG1255" s="47"/>
      <c r="BH1255" s="7"/>
      <c r="BJ1255" s="38">
        <v>34</v>
      </c>
      <c r="BK1255" s="7">
        <v>3</v>
      </c>
      <c r="BL1255" s="7" t="str">
        <f t="shared" si="38"/>
        <v>yes</v>
      </c>
      <c r="BM1255" s="7"/>
      <c r="BN1255" s="7"/>
    </row>
    <row r="1256" ht="15.6" spans="2:66">
      <c r="B1256" s="24" t="s">
        <v>2510</v>
      </c>
      <c r="G1256" s="7" t="s">
        <v>4687</v>
      </c>
      <c r="K1256" s="18" t="s">
        <v>4689</v>
      </c>
      <c r="N1256" s="7" t="s">
        <v>4688</v>
      </c>
      <c r="Q1256" s="7" t="s">
        <v>2514</v>
      </c>
      <c r="R1256" s="7"/>
      <c r="U1256" s="7">
        <v>4.43</v>
      </c>
      <c r="V1256" s="7" t="s">
        <v>4687</v>
      </c>
      <c r="AA1256" s="19">
        <v>8871.15</v>
      </c>
      <c r="AF1256" s="38">
        <v>46</v>
      </c>
      <c r="AG1256" s="44">
        <v>8871.15</v>
      </c>
      <c r="AH1256" s="7" t="str">
        <f t="shared" si="39"/>
        <v>no</v>
      </c>
      <c r="AI1256" s="7"/>
      <c r="AJ1256" s="7"/>
      <c r="AL1256" t="s">
        <v>4710</v>
      </c>
      <c r="AM1256" s="19">
        <v>8871.15</v>
      </c>
      <c r="AT1256" s="7" t="s">
        <v>4709</v>
      </c>
      <c r="AU1256" s="47">
        <v>1632.56</v>
      </c>
      <c r="AV1256" s="7"/>
      <c r="AW1256" s="7"/>
      <c r="BD1256" s="7">
        <v>2</v>
      </c>
      <c r="BE1256" s="44">
        <v>8871.15</v>
      </c>
      <c r="BF1256" s="7"/>
      <c r="BG1256" s="47"/>
      <c r="BH1256" s="7"/>
      <c r="BJ1256" s="38">
        <v>46</v>
      </c>
      <c r="BK1256" s="7">
        <v>1</v>
      </c>
      <c r="BL1256" s="7" t="str">
        <f t="shared" si="38"/>
        <v>no</v>
      </c>
      <c r="BM1256" s="7"/>
      <c r="BN1256" s="7"/>
    </row>
    <row r="1257" ht="15.6" spans="2:66">
      <c r="B1257" s="24" t="s">
        <v>2512</v>
      </c>
      <c r="G1257" s="7" t="s">
        <v>4687</v>
      </c>
      <c r="K1257" s="18" t="s">
        <v>4687</v>
      </c>
      <c r="N1257" s="7" t="s">
        <v>4688</v>
      </c>
      <c r="Q1257" s="7" t="s">
        <v>2516</v>
      </c>
      <c r="R1257" s="7"/>
      <c r="U1257" s="7">
        <v>6.5</v>
      </c>
      <c r="V1257" s="7" t="s">
        <v>4687</v>
      </c>
      <c r="AA1257" s="19">
        <v>8835.26</v>
      </c>
      <c r="AF1257" s="38">
        <v>46</v>
      </c>
      <c r="AG1257" s="44">
        <v>8835.26</v>
      </c>
      <c r="AH1257" s="7" t="str">
        <f t="shared" si="39"/>
        <v>no</v>
      </c>
      <c r="AI1257" s="7"/>
      <c r="AJ1257" s="7"/>
      <c r="AL1257" t="s">
        <v>4710</v>
      </c>
      <c r="AM1257" s="19">
        <v>8835.26</v>
      </c>
      <c r="AT1257" s="7" t="s">
        <v>4709</v>
      </c>
      <c r="AU1257" s="47">
        <v>1632.04</v>
      </c>
      <c r="AV1257" s="7"/>
      <c r="AW1257" s="7"/>
      <c r="BD1257" s="7">
        <v>0</v>
      </c>
      <c r="BE1257" s="44">
        <v>8835.26</v>
      </c>
      <c r="BF1257" s="7"/>
      <c r="BG1257" s="47"/>
      <c r="BH1257" s="7"/>
      <c r="BJ1257" s="38">
        <v>46</v>
      </c>
      <c r="BK1257" s="7">
        <v>2</v>
      </c>
      <c r="BL1257" s="7" t="str">
        <f t="shared" si="38"/>
        <v>no</v>
      </c>
      <c r="BM1257" s="7"/>
      <c r="BN1257" s="7"/>
    </row>
    <row r="1258" ht="15.6" spans="2:66">
      <c r="B1258" s="24" t="s">
        <v>2514</v>
      </c>
      <c r="G1258" s="7" t="s">
        <v>4687</v>
      </c>
      <c r="K1258" s="18" t="s">
        <v>4687</v>
      </c>
      <c r="N1258" s="7" t="s">
        <v>4688</v>
      </c>
      <c r="Q1258" s="7" t="s">
        <v>2518</v>
      </c>
      <c r="R1258" s="7"/>
      <c r="U1258" s="7">
        <v>8.75</v>
      </c>
      <c r="V1258" s="7" t="s">
        <v>4687</v>
      </c>
      <c r="AA1258" s="19">
        <v>8827.21</v>
      </c>
      <c r="AF1258" s="38">
        <v>21</v>
      </c>
      <c r="AG1258" s="44">
        <v>8827.21</v>
      </c>
      <c r="AH1258" s="7" t="str">
        <f t="shared" si="39"/>
        <v>no</v>
      </c>
      <c r="AI1258" s="7"/>
      <c r="AJ1258" s="7"/>
      <c r="AL1258" t="s">
        <v>4710</v>
      </c>
      <c r="AM1258" s="19">
        <v>8827.21</v>
      </c>
      <c r="AT1258" s="7" t="s">
        <v>4709</v>
      </c>
      <c r="AU1258" s="47">
        <v>1631.82</v>
      </c>
      <c r="AV1258" s="7"/>
      <c r="AW1258" s="7"/>
      <c r="BD1258" s="7">
        <v>0</v>
      </c>
      <c r="BE1258" s="44">
        <v>8827.21</v>
      </c>
      <c r="BF1258" s="7"/>
      <c r="BG1258" s="47"/>
      <c r="BH1258" s="7"/>
      <c r="BJ1258" s="38">
        <v>21</v>
      </c>
      <c r="BK1258" s="7">
        <v>0</v>
      </c>
      <c r="BL1258" s="7" t="str">
        <f t="shared" si="38"/>
        <v>yes</v>
      </c>
      <c r="BM1258" s="7"/>
      <c r="BN1258" s="7"/>
    </row>
    <row r="1259" ht="15.6" spans="2:66">
      <c r="B1259" s="24" t="s">
        <v>2516</v>
      </c>
      <c r="G1259" s="7" t="s">
        <v>4687</v>
      </c>
      <c r="K1259" s="18" t="s">
        <v>4687</v>
      </c>
      <c r="N1259" s="7" t="s">
        <v>4688</v>
      </c>
      <c r="Q1259" s="7" t="s">
        <v>2520</v>
      </c>
      <c r="R1259" s="7"/>
      <c r="U1259" s="7">
        <v>11.96</v>
      </c>
      <c r="V1259" s="7" t="s">
        <v>4687</v>
      </c>
      <c r="AA1259" s="19">
        <v>8825.09</v>
      </c>
      <c r="AF1259" s="38">
        <v>57</v>
      </c>
      <c r="AG1259" s="44">
        <v>8825.09</v>
      </c>
      <c r="AH1259" s="7" t="str">
        <f t="shared" si="39"/>
        <v>yes</v>
      </c>
      <c r="AI1259" s="7"/>
      <c r="AJ1259" s="7"/>
      <c r="AL1259" t="s">
        <v>4710</v>
      </c>
      <c r="AM1259" s="19">
        <v>8825.09</v>
      </c>
      <c r="AT1259" s="7" t="s">
        <v>4709</v>
      </c>
      <c r="AU1259" s="47">
        <v>1631.67</v>
      </c>
      <c r="AV1259" s="7"/>
      <c r="AW1259" s="7"/>
      <c r="BD1259" s="7">
        <v>1</v>
      </c>
      <c r="BE1259" s="44">
        <v>8825.09</v>
      </c>
      <c r="BF1259" s="7"/>
      <c r="BG1259" s="47"/>
      <c r="BH1259" s="7"/>
      <c r="BJ1259" s="38">
        <v>57</v>
      </c>
      <c r="BK1259" s="7">
        <v>0</v>
      </c>
      <c r="BL1259" s="7" t="str">
        <f t="shared" si="38"/>
        <v>no</v>
      </c>
      <c r="BM1259" s="7"/>
      <c r="BN1259" s="7"/>
    </row>
    <row r="1260" ht="15.6" spans="2:66">
      <c r="B1260" s="24" t="s">
        <v>2518</v>
      </c>
      <c r="G1260" s="7" t="s">
        <v>4687</v>
      </c>
      <c r="K1260" s="18" t="s">
        <v>4687</v>
      </c>
      <c r="N1260" s="7" t="s">
        <v>4688</v>
      </c>
      <c r="Q1260" s="7" t="s">
        <v>2522</v>
      </c>
      <c r="R1260" s="7"/>
      <c r="U1260" s="7">
        <v>10.54</v>
      </c>
      <c r="V1260" s="7" t="s">
        <v>4687</v>
      </c>
      <c r="AA1260" s="19">
        <v>8824.27</v>
      </c>
      <c r="AF1260" s="38">
        <v>51</v>
      </c>
      <c r="AG1260" s="44">
        <v>8824.27</v>
      </c>
      <c r="AH1260" s="7" t="str">
        <f t="shared" si="39"/>
        <v>yes</v>
      </c>
      <c r="AI1260" s="7"/>
      <c r="AJ1260" s="7"/>
      <c r="AL1260" t="s">
        <v>4710</v>
      </c>
      <c r="AM1260" s="19">
        <v>8824.27</v>
      </c>
      <c r="AT1260" s="7" t="s">
        <v>4709</v>
      </c>
      <c r="AU1260" s="47">
        <v>1629.83</v>
      </c>
      <c r="AV1260" s="7"/>
      <c r="AW1260" s="7"/>
      <c r="BD1260" s="7">
        <v>1</v>
      </c>
      <c r="BE1260" s="44">
        <v>8824.27</v>
      </c>
      <c r="BF1260" s="7"/>
      <c r="BG1260" s="47"/>
      <c r="BH1260" s="7"/>
      <c r="BJ1260" s="38">
        <v>51</v>
      </c>
      <c r="BK1260" s="7">
        <v>0</v>
      </c>
      <c r="BL1260" s="7" t="str">
        <f t="shared" si="38"/>
        <v>no</v>
      </c>
      <c r="BM1260" s="7"/>
      <c r="BN1260" s="7"/>
    </row>
    <row r="1261" ht="15.6" spans="2:66">
      <c r="B1261" s="24" t="s">
        <v>2520</v>
      </c>
      <c r="G1261" s="7" t="s">
        <v>4690</v>
      </c>
      <c r="K1261" s="18" t="s">
        <v>4689</v>
      </c>
      <c r="N1261" s="7">
        <v>1</v>
      </c>
      <c r="Q1261" s="7" t="s">
        <v>2524</v>
      </c>
      <c r="R1261" s="7"/>
      <c r="U1261" s="7">
        <v>4.54</v>
      </c>
      <c r="V1261" s="7" t="s">
        <v>4687</v>
      </c>
      <c r="AA1261" s="19">
        <v>8823.99</v>
      </c>
      <c r="AF1261" s="38">
        <v>51</v>
      </c>
      <c r="AG1261" s="44">
        <v>8823.99</v>
      </c>
      <c r="AH1261" s="7" t="str">
        <f t="shared" si="39"/>
        <v>yes</v>
      </c>
      <c r="AI1261" s="7"/>
      <c r="AJ1261" s="7"/>
      <c r="AL1261" t="s">
        <v>4710</v>
      </c>
      <c r="AM1261" s="19">
        <v>8823.99</v>
      </c>
      <c r="AT1261" s="7" t="s">
        <v>4709</v>
      </c>
      <c r="AU1261" s="47">
        <v>1628.47</v>
      </c>
      <c r="AV1261" s="7"/>
      <c r="AW1261" s="7"/>
      <c r="BD1261" s="7">
        <v>0</v>
      </c>
      <c r="BE1261" s="44">
        <v>8823.99</v>
      </c>
      <c r="BF1261" s="7"/>
      <c r="BG1261" s="47"/>
      <c r="BH1261" s="7"/>
      <c r="BJ1261" s="38">
        <v>51</v>
      </c>
      <c r="BK1261" s="7">
        <v>0</v>
      </c>
      <c r="BL1261" s="7" t="str">
        <f t="shared" si="38"/>
        <v>no</v>
      </c>
      <c r="BM1261" s="7"/>
      <c r="BN1261" s="7"/>
    </row>
    <row r="1262" ht="15.6" spans="2:66">
      <c r="B1262" s="24" t="s">
        <v>2522</v>
      </c>
      <c r="G1262" s="7" t="s">
        <v>4687</v>
      </c>
      <c r="K1262" s="18" t="s">
        <v>4687</v>
      </c>
      <c r="N1262" s="7" t="s">
        <v>4688</v>
      </c>
      <c r="Q1262" s="7" t="s">
        <v>2526</v>
      </c>
      <c r="R1262" s="7"/>
      <c r="U1262" s="7">
        <v>5.71</v>
      </c>
      <c r="V1262" s="7" t="s">
        <v>4687</v>
      </c>
      <c r="AA1262" s="19">
        <v>8823.28</v>
      </c>
      <c r="AF1262" s="38">
        <v>48</v>
      </c>
      <c r="AG1262" s="44">
        <v>8823.28</v>
      </c>
      <c r="AH1262" s="7" t="str">
        <f t="shared" si="39"/>
        <v>no</v>
      </c>
      <c r="AI1262" s="7"/>
      <c r="AJ1262" s="7"/>
      <c r="AL1262" t="s">
        <v>4710</v>
      </c>
      <c r="AM1262" s="19">
        <v>8823.28</v>
      </c>
      <c r="AT1262" s="7" t="s">
        <v>4709</v>
      </c>
      <c r="AU1262" s="47">
        <v>1627.28</v>
      </c>
      <c r="AV1262" s="7"/>
      <c r="AW1262" s="7"/>
      <c r="BD1262" s="7">
        <v>2</v>
      </c>
      <c r="BE1262" s="44">
        <v>8823.28</v>
      </c>
      <c r="BF1262" s="7"/>
      <c r="BG1262" s="47"/>
      <c r="BH1262" s="7"/>
      <c r="BJ1262" s="38">
        <v>48</v>
      </c>
      <c r="BK1262" s="7">
        <v>1</v>
      </c>
      <c r="BL1262" s="7" t="str">
        <f t="shared" si="38"/>
        <v>no</v>
      </c>
      <c r="BM1262" s="7"/>
      <c r="BN1262" s="7"/>
    </row>
    <row r="1263" ht="15.6" spans="2:66">
      <c r="B1263" s="24" t="s">
        <v>2524</v>
      </c>
      <c r="G1263" s="7" t="s">
        <v>4687</v>
      </c>
      <c r="K1263" s="18" t="s">
        <v>4689</v>
      </c>
      <c r="N1263" s="7" t="s">
        <v>4688</v>
      </c>
      <c r="Q1263" s="7" t="s">
        <v>2528</v>
      </c>
      <c r="R1263" s="7"/>
      <c r="U1263" s="7">
        <v>6.25</v>
      </c>
      <c r="V1263" s="7" t="s">
        <v>4687</v>
      </c>
      <c r="AA1263" s="19">
        <v>8821.88</v>
      </c>
      <c r="AF1263" s="38">
        <v>53</v>
      </c>
      <c r="AG1263" s="44">
        <v>8821.88</v>
      </c>
      <c r="AH1263" s="7" t="str">
        <f t="shared" si="39"/>
        <v>yes</v>
      </c>
      <c r="AI1263" s="7"/>
      <c r="AJ1263" s="7"/>
      <c r="AL1263" t="s">
        <v>4710</v>
      </c>
      <c r="AM1263" s="19">
        <v>8821.88</v>
      </c>
      <c r="AT1263" s="7" t="s">
        <v>4709</v>
      </c>
      <c r="AU1263" s="47">
        <v>1625.43</v>
      </c>
      <c r="AV1263" s="7"/>
      <c r="AW1263" s="7"/>
      <c r="BD1263" s="7">
        <v>0</v>
      </c>
      <c r="BE1263" s="44">
        <v>8821.88</v>
      </c>
      <c r="BF1263" s="7"/>
      <c r="BG1263" s="47"/>
      <c r="BH1263" s="7"/>
      <c r="BJ1263" s="38">
        <v>53</v>
      </c>
      <c r="BK1263" s="7">
        <v>0</v>
      </c>
      <c r="BL1263" s="7" t="str">
        <f t="shared" si="38"/>
        <v>no</v>
      </c>
      <c r="BM1263" s="7"/>
      <c r="BN1263" s="7"/>
    </row>
    <row r="1264" ht="15.6" spans="2:66">
      <c r="B1264" s="24" t="s">
        <v>2526</v>
      </c>
      <c r="G1264" s="7" t="s">
        <v>4687</v>
      </c>
      <c r="K1264" s="18" t="s">
        <v>4687</v>
      </c>
      <c r="N1264" s="7">
        <v>2</v>
      </c>
      <c r="Q1264" s="7" t="s">
        <v>2530</v>
      </c>
      <c r="R1264" s="7"/>
      <c r="U1264" s="7">
        <v>9.47</v>
      </c>
      <c r="V1264" s="7" t="s">
        <v>4687</v>
      </c>
      <c r="AA1264" s="19">
        <v>8800.49</v>
      </c>
      <c r="AF1264" s="38">
        <v>23</v>
      </c>
      <c r="AG1264" s="44">
        <v>8800.49</v>
      </c>
      <c r="AH1264" s="7" t="str">
        <f t="shared" si="39"/>
        <v>no</v>
      </c>
      <c r="AI1264" s="7"/>
      <c r="AJ1264" s="7"/>
      <c r="AL1264" t="s">
        <v>4710</v>
      </c>
      <c r="AM1264" s="19">
        <v>8800.49</v>
      </c>
      <c r="AT1264" s="7" t="s">
        <v>4709</v>
      </c>
      <c r="AU1264" s="47">
        <v>1622.19</v>
      </c>
      <c r="AV1264" s="7"/>
      <c r="AW1264" s="7"/>
      <c r="BD1264" s="7">
        <v>1</v>
      </c>
      <c r="BE1264" s="44">
        <v>8800.49</v>
      </c>
      <c r="BF1264" s="7"/>
      <c r="BG1264" s="47"/>
      <c r="BH1264" s="7"/>
      <c r="BJ1264" s="38">
        <v>23</v>
      </c>
      <c r="BK1264" s="7">
        <v>0</v>
      </c>
      <c r="BL1264" s="7" t="str">
        <f t="shared" si="38"/>
        <v>yes</v>
      </c>
      <c r="BM1264" s="7"/>
      <c r="BN1264" s="7"/>
    </row>
    <row r="1265" ht="15.6" spans="2:66">
      <c r="B1265" s="24" t="s">
        <v>2528</v>
      </c>
      <c r="G1265" s="7" t="s">
        <v>4687</v>
      </c>
      <c r="K1265" s="18" t="s">
        <v>4687</v>
      </c>
      <c r="N1265" s="7" t="s">
        <v>4688</v>
      </c>
      <c r="Q1265" s="7" t="s">
        <v>2532</v>
      </c>
      <c r="R1265" s="7"/>
      <c r="U1265" s="7">
        <v>5.7</v>
      </c>
      <c r="V1265" s="7" t="s">
        <v>4687</v>
      </c>
      <c r="AA1265" s="19">
        <v>8798.59</v>
      </c>
      <c r="AF1265" s="38">
        <v>46</v>
      </c>
      <c r="AG1265" s="44">
        <v>8798.59</v>
      </c>
      <c r="AH1265" s="7" t="str">
        <f t="shared" si="39"/>
        <v>no</v>
      </c>
      <c r="AI1265" s="7"/>
      <c r="AJ1265" s="7"/>
      <c r="AL1265" t="s">
        <v>4710</v>
      </c>
      <c r="AM1265" s="19">
        <v>8798.59</v>
      </c>
      <c r="AT1265" s="7" t="s">
        <v>4709</v>
      </c>
      <c r="AU1265" s="47">
        <v>1621.88</v>
      </c>
      <c r="AV1265" s="7"/>
      <c r="AW1265" s="7"/>
      <c r="BD1265" s="7">
        <v>3</v>
      </c>
      <c r="BE1265" s="44">
        <v>8798.59</v>
      </c>
      <c r="BF1265" s="7"/>
      <c r="BG1265" s="47"/>
      <c r="BH1265" s="7"/>
      <c r="BJ1265" s="38">
        <v>46</v>
      </c>
      <c r="BK1265" s="7">
        <v>2</v>
      </c>
      <c r="BL1265" s="7" t="str">
        <f t="shared" si="38"/>
        <v>no</v>
      </c>
      <c r="BM1265" s="7"/>
      <c r="BN1265" s="7"/>
    </row>
    <row r="1266" ht="15.6" spans="2:66">
      <c r="B1266" s="24" t="s">
        <v>2530</v>
      </c>
      <c r="G1266" s="7" t="s">
        <v>4687</v>
      </c>
      <c r="K1266" s="18" t="s">
        <v>4687</v>
      </c>
      <c r="N1266" s="7">
        <v>2</v>
      </c>
      <c r="Q1266" s="7" t="s">
        <v>2534</v>
      </c>
      <c r="R1266" s="7"/>
      <c r="U1266" s="7">
        <v>11.18</v>
      </c>
      <c r="V1266" s="7" t="s">
        <v>4687</v>
      </c>
      <c r="AA1266" s="19">
        <v>8782.47</v>
      </c>
      <c r="AF1266" s="38">
        <v>49</v>
      </c>
      <c r="AG1266" s="44">
        <v>8782.47</v>
      </c>
      <c r="AH1266" s="7" t="str">
        <f t="shared" si="39"/>
        <v>no</v>
      </c>
      <c r="AI1266" s="7"/>
      <c r="AJ1266" s="7"/>
      <c r="AL1266" t="s">
        <v>4710</v>
      </c>
      <c r="AM1266" s="19">
        <v>8782.47</v>
      </c>
      <c r="AT1266" s="7" t="s">
        <v>4709</v>
      </c>
      <c r="AU1266" s="47">
        <v>1621.34</v>
      </c>
      <c r="AV1266" s="7"/>
      <c r="AW1266" s="7"/>
      <c r="BD1266" s="7">
        <v>2</v>
      </c>
      <c r="BE1266" s="44">
        <v>8782.47</v>
      </c>
      <c r="BF1266" s="7"/>
      <c r="BG1266" s="47"/>
      <c r="BH1266" s="7"/>
      <c r="BJ1266" s="38">
        <v>49</v>
      </c>
      <c r="BK1266" s="7">
        <v>1</v>
      </c>
      <c r="BL1266" s="7" t="str">
        <f t="shared" si="38"/>
        <v>no</v>
      </c>
      <c r="BM1266" s="7"/>
      <c r="BN1266" s="7"/>
    </row>
    <row r="1267" ht="15.6" spans="2:66">
      <c r="B1267" s="24" t="s">
        <v>2532</v>
      </c>
      <c r="G1267" s="7" t="s">
        <v>4687</v>
      </c>
      <c r="K1267" s="18" t="s">
        <v>4687</v>
      </c>
      <c r="N1267" s="7" t="s">
        <v>4688</v>
      </c>
      <c r="Q1267" s="7" t="s">
        <v>2536</v>
      </c>
      <c r="R1267" s="7"/>
      <c r="U1267" s="7">
        <v>10.98</v>
      </c>
      <c r="V1267" s="7" t="s">
        <v>4687</v>
      </c>
      <c r="AA1267" s="19">
        <v>8765.25</v>
      </c>
      <c r="AF1267" s="38">
        <v>42</v>
      </c>
      <c r="AG1267" s="44">
        <v>8765.25</v>
      </c>
      <c r="AH1267" s="7" t="str">
        <f t="shared" si="39"/>
        <v>no</v>
      </c>
      <c r="AI1267" s="7"/>
      <c r="AJ1267" s="7"/>
      <c r="AL1267" t="s">
        <v>4710</v>
      </c>
      <c r="AM1267" s="19">
        <v>8765.25</v>
      </c>
      <c r="AT1267" s="7" t="s">
        <v>4709</v>
      </c>
      <c r="AU1267" s="47">
        <v>1617.16</v>
      </c>
      <c r="AV1267" s="7"/>
      <c r="AW1267" s="7"/>
      <c r="BD1267" s="7">
        <v>2</v>
      </c>
      <c r="BE1267" s="44">
        <v>8765.25</v>
      </c>
      <c r="BF1267" s="7"/>
      <c r="BG1267" s="47"/>
      <c r="BH1267" s="7"/>
      <c r="BJ1267" s="38">
        <v>42</v>
      </c>
      <c r="BK1267" s="7">
        <v>2</v>
      </c>
      <c r="BL1267" s="7" t="str">
        <f t="shared" si="38"/>
        <v>no</v>
      </c>
      <c r="BM1267" s="7"/>
      <c r="BN1267" s="7"/>
    </row>
    <row r="1268" ht="15.6" spans="2:66">
      <c r="B1268" s="24" t="s">
        <v>2534</v>
      </c>
      <c r="G1268" s="7" t="s">
        <v>4690</v>
      </c>
      <c r="K1268" s="18" t="s">
        <v>4689</v>
      </c>
      <c r="N1268" s="7">
        <v>1</v>
      </c>
      <c r="Q1268" s="7" t="s">
        <v>2538</v>
      </c>
      <c r="R1268" s="7"/>
      <c r="U1268" s="7">
        <v>5.11</v>
      </c>
      <c r="V1268" s="7" t="s">
        <v>4687</v>
      </c>
      <c r="AA1268" s="19">
        <v>8760.12</v>
      </c>
      <c r="AF1268" s="38">
        <v>49</v>
      </c>
      <c r="AG1268" s="44">
        <v>8760.12</v>
      </c>
      <c r="AH1268" s="7" t="str">
        <f t="shared" si="39"/>
        <v>no</v>
      </c>
      <c r="AI1268" s="7"/>
      <c r="AJ1268" s="7"/>
      <c r="AL1268" t="s">
        <v>4710</v>
      </c>
      <c r="AM1268" s="19">
        <v>8760.12</v>
      </c>
      <c r="AT1268" s="7" t="s">
        <v>4709</v>
      </c>
      <c r="AU1268" s="47">
        <v>1615.77</v>
      </c>
      <c r="AV1268" s="7"/>
      <c r="AW1268" s="7"/>
      <c r="BD1268" s="7">
        <v>2</v>
      </c>
      <c r="BE1268" s="44">
        <v>8760.12</v>
      </c>
      <c r="BF1268" s="7"/>
      <c r="BG1268" s="47"/>
      <c r="BH1268" s="7"/>
      <c r="BJ1268" s="38">
        <v>49</v>
      </c>
      <c r="BK1268" s="7">
        <v>0</v>
      </c>
      <c r="BL1268" s="7" t="str">
        <f t="shared" si="38"/>
        <v>no</v>
      </c>
      <c r="BM1268" s="7"/>
      <c r="BN1268" s="7"/>
    </row>
    <row r="1269" ht="15.6" spans="2:66">
      <c r="B1269" s="24" t="s">
        <v>2536</v>
      </c>
      <c r="G1269" s="7" t="s">
        <v>4687</v>
      </c>
      <c r="K1269" s="18" t="s">
        <v>4687</v>
      </c>
      <c r="N1269" s="7" t="s">
        <v>4688</v>
      </c>
      <c r="Q1269" s="7" t="s">
        <v>2540</v>
      </c>
      <c r="R1269" s="7"/>
      <c r="U1269" s="7">
        <v>10.24</v>
      </c>
      <c r="V1269" s="7" t="s">
        <v>4687</v>
      </c>
      <c r="AA1269" s="19">
        <v>8747.68</v>
      </c>
      <c r="AF1269" s="38">
        <v>48</v>
      </c>
      <c r="AG1269" s="44">
        <v>8747.68</v>
      </c>
      <c r="AH1269" s="7" t="str">
        <f t="shared" si="39"/>
        <v>no</v>
      </c>
      <c r="AI1269" s="7"/>
      <c r="AJ1269" s="7"/>
      <c r="AL1269" t="s">
        <v>4710</v>
      </c>
      <c r="AM1269" s="19">
        <v>8747.68</v>
      </c>
      <c r="AT1269" s="7" t="s">
        <v>4709</v>
      </c>
      <c r="AU1269" s="47">
        <v>1607.51</v>
      </c>
      <c r="AV1269" s="7"/>
      <c r="AW1269" s="7"/>
      <c r="BD1269" s="7">
        <v>0</v>
      </c>
      <c r="BE1269" s="44">
        <v>8747.68</v>
      </c>
      <c r="BF1269" s="7"/>
      <c r="BG1269" s="47"/>
      <c r="BH1269" s="7"/>
      <c r="BJ1269" s="38">
        <v>48</v>
      </c>
      <c r="BK1269" s="7">
        <v>0</v>
      </c>
      <c r="BL1269" s="7" t="str">
        <f t="shared" si="38"/>
        <v>no</v>
      </c>
      <c r="BM1269" s="7"/>
      <c r="BN1269" s="7"/>
    </row>
    <row r="1270" ht="15.6" spans="2:66">
      <c r="B1270" s="24" t="s">
        <v>2538</v>
      </c>
      <c r="G1270" s="7" t="s">
        <v>4687</v>
      </c>
      <c r="K1270" s="18" t="s">
        <v>4689</v>
      </c>
      <c r="N1270" s="7">
        <v>1</v>
      </c>
      <c r="Q1270" s="7" t="s">
        <v>2542</v>
      </c>
      <c r="R1270" s="7"/>
      <c r="U1270" s="7">
        <v>7.71</v>
      </c>
      <c r="V1270" s="7" t="s">
        <v>4687</v>
      </c>
      <c r="AA1270" s="19">
        <v>8733.23</v>
      </c>
      <c r="AF1270" s="38">
        <v>53</v>
      </c>
      <c r="AG1270" s="44">
        <v>8733.23</v>
      </c>
      <c r="AH1270" s="7" t="str">
        <f t="shared" si="39"/>
        <v>yes</v>
      </c>
      <c r="AI1270" s="7"/>
      <c r="AJ1270" s="7"/>
      <c r="AL1270" t="s">
        <v>4710</v>
      </c>
      <c r="AM1270" s="19">
        <v>8733.23</v>
      </c>
      <c r="AT1270" s="7" t="s">
        <v>4709</v>
      </c>
      <c r="AU1270" s="47">
        <v>1566.88</v>
      </c>
      <c r="AV1270" s="7"/>
      <c r="AW1270" s="7"/>
      <c r="BD1270" s="7">
        <v>3</v>
      </c>
      <c r="BE1270" s="44">
        <v>8733.23</v>
      </c>
      <c r="BF1270" s="7"/>
      <c r="BG1270" s="47"/>
      <c r="BH1270" s="7"/>
      <c r="BJ1270" s="38">
        <v>53</v>
      </c>
      <c r="BK1270" s="7">
        <v>0</v>
      </c>
      <c r="BL1270" s="7" t="str">
        <f t="shared" si="38"/>
        <v>no</v>
      </c>
      <c r="BM1270" s="7"/>
      <c r="BN1270" s="7"/>
    </row>
    <row r="1271" ht="15.6" spans="2:66">
      <c r="B1271" s="24" t="s">
        <v>2540</v>
      </c>
      <c r="G1271" s="7" t="s">
        <v>4687</v>
      </c>
      <c r="K1271" s="18" t="s">
        <v>4687</v>
      </c>
      <c r="N1271" s="7" t="s">
        <v>4688</v>
      </c>
      <c r="Q1271" s="7" t="s">
        <v>2544</v>
      </c>
      <c r="R1271" s="7"/>
      <c r="U1271" s="7">
        <v>6.03</v>
      </c>
      <c r="V1271" s="7" t="s">
        <v>4687</v>
      </c>
      <c r="AA1271" s="19">
        <v>8703.46</v>
      </c>
      <c r="AF1271" s="38">
        <v>57</v>
      </c>
      <c r="AG1271" s="44">
        <v>8703.46</v>
      </c>
      <c r="AH1271" s="7" t="str">
        <f t="shared" si="39"/>
        <v>yes</v>
      </c>
      <c r="AI1271" s="7"/>
      <c r="AJ1271" s="7"/>
      <c r="AL1271" t="s">
        <v>4710</v>
      </c>
      <c r="AM1271" s="19">
        <v>8703.46</v>
      </c>
      <c r="AT1271" s="7" t="s">
        <v>4709</v>
      </c>
      <c r="AU1271" s="47">
        <v>1534.3</v>
      </c>
      <c r="AV1271" s="7"/>
      <c r="AW1271" s="7"/>
      <c r="BD1271" s="7">
        <v>0</v>
      </c>
      <c r="BE1271" s="44">
        <v>8703.46</v>
      </c>
      <c r="BF1271" s="7"/>
      <c r="BG1271" s="47"/>
      <c r="BH1271" s="7"/>
      <c r="BJ1271" s="38">
        <v>57</v>
      </c>
      <c r="BK1271" s="7">
        <v>0</v>
      </c>
      <c r="BL1271" s="7" t="str">
        <f t="shared" si="38"/>
        <v>no</v>
      </c>
      <c r="BM1271" s="7"/>
      <c r="BN1271" s="7"/>
    </row>
    <row r="1272" ht="15.6" spans="2:66">
      <c r="B1272" s="24" t="s">
        <v>2542</v>
      </c>
      <c r="G1272" s="7" t="s">
        <v>4690</v>
      </c>
      <c r="K1272" s="18" t="s">
        <v>4687</v>
      </c>
      <c r="N1272" s="7">
        <v>1</v>
      </c>
      <c r="Q1272" s="7" t="s">
        <v>2546</v>
      </c>
      <c r="R1272" s="7"/>
      <c r="U1272" s="7">
        <v>5.96</v>
      </c>
      <c r="V1272" s="7" t="s">
        <v>4687</v>
      </c>
      <c r="AA1272" s="19">
        <v>8701.84</v>
      </c>
      <c r="AF1272" s="38">
        <v>47</v>
      </c>
      <c r="AG1272" s="44">
        <v>8701.84</v>
      </c>
      <c r="AH1272" s="7" t="str">
        <f t="shared" si="39"/>
        <v>no</v>
      </c>
      <c r="AI1272" s="7"/>
      <c r="AJ1272" s="7"/>
      <c r="AL1272" t="s">
        <v>4710</v>
      </c>
      <c r="AM1272" s="19">
        <v>8701.84</v>
      </c>
      <c r="AT1272" s="7" t="s">
        <v>4709</v>
      </c>
      <c r="AU1272" s="47">
        <v>1532.47</v>
      </c>
      <c r="AV1272" s="7"/>
      <c r="AW1272" s="7"/>
      <c r="BD1272" s="7">
        <v>0</v>
      </c>
      <c r="BE1272" s="44">
        <v>8701.84</v>
      </c>
      <c r="BF1272" s="7"/>
      <c r="BG1272" s="47"/>
      <c r="BH1272" s="7"/>
      <c r="BJ1272" s="38">
        <v>47</v>
      </c>
      <c r="BK1272" s="7">
        <v>1</v>
      </c>
      <c r="BL1272" s="7" t="str">
        <f t="shared" si="38"/>
        <v>no</v>
      </c>
      <c r="BM1272" s="7"/>
      <c r="BN1272" s="7"/>
    </row>
    <row r="1273" ht="15.6" spans="2:66">
      <c r="B1273" s="24" t="s">
        <v>2544</v>
      </c>
      <c r="G1273" s="7" t="s">
        <v>4687</v>
      </c>
      <c r="K1273" s="18" t="s">
        <v>4687</v>
      </c>
      <c r="N1273" s="7" t="s">
        <v>4688</v>
      </c>
      <c r="Q1273" s="7" t="s">
        <v>2548</v>
      </c>
      <c r="R1273" s="7"/>
      <c r="U1273" s="7">
        <v>4.16</v>
      </c>
      <c r="V1273" s="7" t="s">
        <v>4687</v>
      </c>
      <c r="AA1273" s="19">
        <v>8688.86</v>
      </c>
      <c r="AF1273" s="38">
        <v>45</v>
      </c>
      <c r="AG1273" s="44">
        <v>8688.86</v>
      </c>
      <c r="AH1273" s="7" t="str">
        <f t="shared" si="39"/>
        <v>no</v>
      </c>
      <c r="AI1273" s="7"/>
      <c r="AJ1273" s="7"/>
      <c r="AL1273" t="s">
        <v>4710</v>
      </c>
      <c r="AM1273" s="19">
        <v>8688.86</v>
      </c>
      <c r="AT1273" s="7" t="s">
        <v>4709</v>
      </c>
      <c r="AU1273" s="47">
        <v>1526.31</v>
      </c>
      <c r="AV1273" s="7"/>
      <c r="AW1273" s="7"/>
      <c r="BD1273" s="7">
        <v>1</v>
      </c>
      <c r="BE1273" s="44">
        <v>8688.86</v>
      </c>
      <c r="BF1273" s="7"/>
      <c r="BG1273" s="47"/>
      <c r="BH1273" s="7"/>
      <c r="BJ1273" s="38">
        <v>45</v>
      </c>
      <c r="BK1273" s="7">
        <v>3</v>
      </c>
      <c r="BL1273" s="7" t="str">
        <f t="shared" si="38"/>
        <v>no</v>
      </c>
      <c r="BM1273" s="7"/>
      <c r="BN1273" s="7"/>
    </row>
    <row r="1274" ht="15.6" spans="2:66">
      <c r="B1274" s="24" t="s">
        <v>2546</v>
      </c>
      <c r="G1274" s="7" t="s">
        <v>4687</v>
      </c>
      <c r="K1274" s="18" t="s">
        <v>4687</v>
      </c>
      <c r="N1274" s="7" t="s">
        <v>4688</v>
      </c>
      <c r="Q1274" s="7" t="s">
        <v>2550</v>
      </c>
      <c r="R1274" s="7"/>
      <c r="U1274" s="7">
        <v>6.11</v>
      </c>
      <c r="V1274" s="7" t="s">
        <v>4687</v>
      </c>
      <c r="AA1274" s="19">
        <v>8671.19</v>
      </c>
      <c r="AF1274" s="38">
        <v>43</v>
      </c>
      <c r="AG1274" s="44">
        <v>8671.19</v>
      </c>
      <c r="AH1274" s="7" t="str">
        <f t="shared" si="39"/>
        <v>no</v>
      </c>
      <c r="AI1274" s="7"/>
      <c r="AJ1274" s="7"/>
      <c r="AL1274" t="s">
        <v>4710</v>
      </c>
      <c r="AM1274" s="19">
        <v>8671.19</v>
      </c>
      <c r="AT1274" s="7" t="s">
        <v>4709</v>
      </c>
      <c r="AU1274" s="47">
        <v>1515.34</v>
      </c>
      <c r="AV1274" s="7"/>
      <c r="AW1274" s="7"/>
      <c r="BD1274" s="7">
        <v>0</v>
      </c>
      <c r="BE1274" s="44">
        <v>8671.19</v>
      </c>
      <c r="BF1274" s="7"/>
      <c r="BG1274" s="47"/>
      <c r="BH1274" s="7"/>
      <c r="BJ1274" s="38">
        <v>43</v>
      </c>
      <c r="BK1274" s="7">
        <v>3</v>
      </c>
      <c r="BL1274" s="7" t="str">
        <f t="shared" si="38"/>
        <v>no</v>
      </c>
      <c r="BM1274" s="7"/>
      <c r="BN1274" s="7"/>
    </row>
    <row r="1275" ht="15.6" spans="2:66">
      <c r="B1275" s="24" t="s">
        <v>2548</v>
      </c>
      <c r="G1275" s="7" t="s">
        <v>4687</v>
      </c>
      <c r="K1275" s="18" t="s">
        <v>4687</v>
      </c>
      <c r="N1275" s="7" t="s">
        <v>4688</v>
      </c>
      <c r="Q1275" s="7" t="s">
        <v>2552</v>
      </c>
      <c r="R1275" s="7"/>
      <c r="U1275" s="7">
        <v>5.97</v>
      </c>
      <c r="V1275" s="7" t="s">
        <v>4687</v>
      </c>
      <c r="AA1275" s="19">
        <v>8665.14</v>
      </c>
      <c r="AF1275" s="38">
        <v>45</v>
      </c>
      <c r="AG1275" s="44">
        <v>8665.14</v>
      </c>
      <c r="AH1275" s="7" t="str">
        <f t="shared" si="39"/>
        <v>no</v>
      </c>
      <c r="AI1275" s="7"/>
      <c r="AJ1275" s="7"/>
      <c r="AL1275" t="s">
        <v>4710</v>
      </c>
      <c r="AM1275" s="19">
        <v>8665.14</v>
      </c>
      <c r="AT1275" s="7" t="s">
        <v>4709</v>
      </c>
      <c r="AU1275" s="47">
        <v>1497</v>
      </c>
      <c r="AV1275" s="7"/>
      <c r="AW1275" s="7"/>
      <c r="BD1275" s="7">
        <v>0</v>
      </c>
      <c r="BE1275" s="44">
        <v>8665.14</v>
      </c>
      <c r="BF1275" s="7"/>
      <c r="BG1275" s="47"/>
      <c r="BH1275" s="7"/>
      <c r="BJ1275" s="38">
        <v>45</v>
      </c>
      <c r="BK1275" s="7">
        <v>3</v>
      </c>
      <c r="BL1275" s="7" t="str">
        <f t="shared" si="38"/>
        <v>no</v>
      </c>
      <c r="BM1275" s="7"/>
      <c r="BN1275" s="7"/>
    </row>
    <row r="1276" ht="15.6" spans="2:66">
      <c r="B1276" s="24" t="s">
        <v>2550</v>
      </c>
      <c r="G1276" s="7" t="s">
        <v>4687</v>
      </c>
      <c r="K1276" s="18" t="s">
        <v>4687</v>
      </c>
      <c r="N1276" s="7">
        <v>2</v>
      </c>
      <c r="Q1276" s="7" t="s">
        <v>2554</v>
      </c>
      <c r="R1276" s="7"/>
      <c r="U1276" s="7">
        <v>10.81</v>
      </c>
      <c r="V1276" s="7" t="s">
        <v>4687</v>
      </c>
      <c r="AA1276" s="19">
        <v>8665.09</v>
      </c>
      <c r="AF1276" s="38">
        <v>45</v>
      </c>
      <c r="AG1276" s="44">
        <v>8665.09</v>
      </c>
      <c r="AH1276" s="7" t="str">
        <f t="shared" si="39"/>
        <v>no</v>
      </c>
      <c r="AI1276" s="7"/>
      <c r="AJ1276" s="7"/>
      <c r="AL1276" t="s">
        <v>4710</v>
      </c>
      <c r="AM1276" s="19">
        <v>8665.09</v>
      </c>
      <c r="AT1276" s="7" t="s">
        <v>4709</v>
      </c>
      <c r="AU1276" s="47">
        <v>1493</v>
      </c>
      <c r="AV1276" s="7"/>
      <c r="AW1276" s="7"/>
      <c r="BD1276" s="7">
        <v>3</v>
      </c>
      <c r="BE1276" s="44">
        <v>8665.09</v>
      </c>
      <c r="BF1276" s="7"/>
      <c r="BG1276" s="47"/>
      <c r="BH1276" s="7"/>
      <c r="BJ1276" s="38">
        <v>45</v>
      </c>
      <c r="BK1276" s="7">
        <v>2</v>
      </c>
      <c r="BL1276" s="7" t="str">
        <f t="shared" si="38"/>
        <v>no</v>
      </c>
      <c r="BM1276" s="7"/>
      <c r="BN1276" s="7"/>
    </row>
    <row r="1277" ht="15.6" spans="2:66">
      <c r="B1277" s="24" t="s">
        <v>2552</v>
      </c>
      <c r="G1277" s="7" t="s">
        <v>4690</v>
      </c>
      <c r="K1277" s="18" t="s">
        <v>4689</v>
      </c>
      <c r="N1277" s="7">
        <v>1</v>
      </c>
      <c r="Q1277" s="7" t="s">
        <v>2556</v>
      </c>
      <c r="R1277" s="7"/>
      <c r="U1277" s="7">
        <v>5.7</v>
      </c>
      <c r="V1277" s="7" t="s">
        <v>4687</v>
      </c>
      <c r="AA1277" s="19">
        <v>8627.54</v>
      </c>
      <c r="AF1277" s="38">
        <v>45</v>
      </c>
      <c r="AG1277" s="44">
        <v>8627.54</v>
      </c>
      <c r="AH1277" s="7" t="str">
        <f t="shared" si="39"/>
        <v>no</v>
      </c>
      <c r="AI1277" s="7"/>
      <c r="AJ1277" s="7"/>
      <c r="AL1277" t="s">
        <v>4710</v>
      </c>
      <c r="AM1277" s="19">
        <v>8627.54</v>
      </c>
      <c r="AT1277" s="7" t="s">
        <v>4709</v>
      </c>
      <c r="AU1277" s="47">
        <v>1481</v>
      </c>
      <c r="AV1277" s="7"/>
      <c r="AW1277" s="7"/>
      <c r="BD1277" s="7">
        <v>0</v>
      </c>
      <c r="BE1277" s="44">
        <v>8627.54</v>
      </c>
      <c r="BF1277" s="7"/>
      <c r="BG1277" s="47"/>
      <c r="BH1277" s="7"/>
      <c r="BJ1277" s="38">
        <v>45</v>
      </c>
      <c r="BK1277" s="7">
        <v>2</v>
      </c>
      <c r="BL1277" s="7" t="str">
        <f t="shared" si="38"/>
        <v>no</v>
      </c>
      <c r="BM1277" s="7"/>
      <c r="BN1277" s="7"/>
    </row>
    <row r="1278" ht="15.6" spans="2:66">
      <c r="B1278" s="24" t="s">
        <v>2554</v>
      </c>
      <c r="G1278" s="7" t="s">
        <v>4690</v>
      </c>
      <c r="K1278" s="18" t="s">
        <v>4689</v>
      </c>
      <c r="N1278" s="7">
        <v>1</v>
      </c>
      <c r="Q1278" s="7" t="s">
        <v>2558</v>
      </c>
      <c r="R1278" s="7"/>
      <c r="U1278" s="7">
        <v>4.77</v>
      </c>
      <c r="V1278" s="7" t="s">
        <v>4687</v>
      </c>
      <c r="AA1278" s="19">
        <v>8615.3</v>
      </c>
      <c r="AF1278" s="38">
        <v>49</v>
      </c>
      <c r="AG1278" s="44">
        <v>8615.3</v>
      </c>
      <c r="AH1278" s="7" t="str">
        <f t="shared" si="39"/>
        <v>no</v>
      </c>
      <c r="AI1278" s="7"/>
      <c r="AJ1278" s="7"/>
      <c r="AL1278" t="s">
        <v>4710</v>
      </c>
      <c r="AM1278" s="19">
        <v>8615.3</v>
      </c>
      <c r="AT1278" s="7" t="s">
        <v>4709</v>
      </c>
      <c r="AU1278" s="47">
        <v>1477</v>
      </c>
      <c r="AV1278" s="7"/>
      <c r="AW1278" s="7"/>
      <c r="BD1278" s="7">
        <v>0</v>
      </c>
      <c r="BE1278" s="44">
        <v>8615.3</v>
      </c>
      <c r="BF1278" s="7"/>
      <c r="BG1278" s="47"/>
      <c r="BH1278" s="7"/>
      <c r="BJ1278" s="38">
        <v>49</v>
      </c>
      <c r="BK1278" s="7">
        <v>0</v>
      </c>
      <c r="BL1278" s="7" t="str">
        <f t="shared" si="38"/>
        <v>no</v>
      </c>
      <c r="BM1278" s="7"/>
      <c r="BN1278" s="7"/>
    </row>
    <row r="1279" ht="15.6" spans="2:66">
      <c r="B1279" s="24" t="s">
        <v>2556</v>
      </c>
      <c r="G1279" s="7" t="s">
        <v>4687</v>
      </c>
      <c r="K1279" s="18" t="s">
        <v>4687</v>
      </c>
      <c r="N1279" s="7">
        <v>1</v>
      </c>
      <c r="Q1279" s="7" t="s">
        <v>2560</v>
      </c>
      <c r="R1279" s="7"/>
      <c r="U1279" s="7">
        <v>4.25</v>
      </c>
      <c r="V1279" s="7" t="s">
        <v>4687</v>
      </c>
      <c r="AA1279" s="19">
        <v>8606.22</v>
      </c>
      <c r="AF1279" s="38">
        <v>39</v>
      </c>
      <c r="AG1279" s="44">
        <v>8606.22</v>
      </c>
      <c r="AH1279" s="7" t="str">
        <f t="shared" si="39"/>
        <v>no</v>
      </c>
      <c r="AI1279" s="7"/>
      <c r="AJ1279" s="7"/>
      <c r="AL1279" t="s">
        <v>4710</v>
      </c>
      <c r="AM1279" s="19">
        <v>8606.22</v>
      </c>
      <c r="AT1279" s="7" t="s">
        <v>4709</v>
      </c>
      <c r="AU1279" s="47">
        <v>1467</v>
      </c>
      <c r="AV1279" s="7"/>
      <c r="AW1279" s="7"/>
      <c r="BD1279" s="7">
        <v>0</v>
      </c>
      <c r="BE1279" s="44">
        <v>8606.22</v>
      </c>
      <c r="BF1279" s="7"/>
      <c r="BG1279" s="47"/>
      <c r="BH1279" s="7"/>
      <c r="BJ1279" s="38">
        <v>39</v>
      </c>
      <c r="BK1279" s="7">
        <v>5</v>
      </c>
      <c r="BL1279" s="7" t="str">
        <f t="shared" si="38"/>
        <v>yes</v>
      </c>
      <c r="BM1279" s="7"/>
      <c r="BN1279" s="7"/>
    </row>
    <row r="1280" ht="15.6" spans="2:66">
      <c r="B1280" s="24" t="s">
        <v>2558</v>
      </c>
      <c r="G1280" s="7" t="s">
        <v>4687</v>
      </c>
      <c r="K1280" s="18" t="s">
        <v>4687</v>
      </c>
      <c r="N1280" s="7" t="s">
        <v>4688</v>
      </c>
      <c r="Q1280" s="7" t="s">
        <v>2562</v>
      </c>
      <c r="R1280" s="7"/>
      <c r="U1280" s="7">
        <v>5.52</v>
      </c>
      <c r="V1280" s="7" t="s">
        <v>4687</v>
      </c>
      <c r="AA1280" s="19">
        <v>8605.36</v>
      </c>
      <c r="AF1280" s="38">
        <v>39</v>
      </c>
      <c r="AG1280" s="44">
        <v>8605.36</v>
      </c>
      <c r="AH1280" s="7" t="str">
        <f t="shared" si="39"/>
        <v>no</v>
      </c>
      <c r="AI1280" s="7"/>
      <c r="AJ1280" s="7"/>
      <c r="AL1280" t="s">
        <v>4710</v>
      </c>
      <c r="AM1280" s="19">
        <v>8605.36</v>
      </c>
      <c r="AT1280" s="7" t="s">
        <v>4709</v>
      </c>
      <c r="AU1280" s="47">
        <v>1445</v>
      </c>
      <c r="AV1280" s="7"/>
      <c r="AW1280" s="7"/>
      <c r="BD1280" s="7">
        <v>0</v>
      </c>
      <c r="BE1280" s="44">
        <v>8605.36</v>
      </c>
      <c r="BF1280" s="7"/>
      <c r="BG1280" s="47"/>
      <c r="BH1280" s="7"/>
      <c r="BJ1280" s="38">
        <v>39</v>
      </c>
      <c r="BK1280" s="7">
        <v>5</v>
      </c>
      <c r="BL1280" s="7" t="str">
        <f t="shared" si="38"/>
        <v>yes</v>
      </c>
      <c r="BM1280" s="7"/>
      <c r="BN1280" s="7"/>
    </row>
    <row r="1281" ht="15.6" spans="2:66">
      <c r="B1281" s="24" t="s">
        <v>2560</v>
      </c>
      <c r="G1281" s="7" t="s">
        <v>4687</v>
      </c>
      <c r="K1281" s="18" t="s">
        <v>4689</v>
      </c>
      <c r="N1281" s="7">
        <v>1</v>
      </c>
      <c r="Q1281" s="7" t="s">
        <v>2564</v>
      </c>
      <c r="R1281" s="7"/>
      <c r="U1281" s="7">
        <v>6.53</v>
      </c>
      <c r="V1281" s="7" t="s">
        <v>4687</v>
      </c>
      <c r="AA1281" s="19">
        <v>8604.48</v>
      </c>
      <c r="AF1281" s="38">
        <v>35</v>
      </c>
      <c r="AG1281" s="44">
        <v>8604.48</v>
      </c>
      <c r="AH1281" s="7" t="str">
        <f t="shared" si="39"/>
        <v>no</v>
      </c>
      <c r="AI1281" s="7"/>
      <c r="AJ1281" s="7"/>
      <c r="AL1281" t="s">
        <v>4710</v>
      </c>
      <c r="AM1281" s="19">
        <v>8604.48</v>
      </c>
      <c r="AT1281" s="7" t="s">
        <v>4709</v>
      </c>
      <c r="AU1281" s="47">
        <v>1438</v>
      </c>
      <c r="AV1281" s="7"/>
      <c r="AW1281" s="7"/>
      <c r="BD1281" s="7">
        <v>0</v>
      </c>
      <c r="BE1281" s="44">
        <v>8604.48</v>
      </c>
      <c r="BF1281" s="7"/>
      <c r="BG1281" s="47"/>
      <c r="BH1281" s="7"/>
      <c r="BJ1281" s="38">
        <v>35</v>
      </c>
      <c r="BK1281" s="7">
        <v>3</v>
      </c>
      <c r="BL1281" s="7" t="str">
        <f t="shared" si="38"/>
        <v>yes</v>
      </c>
      <c r="BM1281" s="7"/>
      <c r="BN1281" s="7"/>
    </row>
    <row r="1282" ht="15.6" spans="2:66">
      <c r="B1282" s="24" t="s">
        <v>2562</v>
      </c>
      <c r="G1282" s="7" t="s">
        <v>4687</v>
      </c>
      <c r="K1282" s="18" t="s">
        <v>4689</v>
      </c>
      <c r="N1282" s="7">
        <v>1</v>
      </c>
      <c r="Q1282" s="7" t="s">
        <v>2566</v>
      </c>
      <c r="R1282" s="7"/>
      <c r="U1282" s="7">
        <v>4.82</v>
      </c>
      <c r="V1282" s="7" t="s">
        <v>4687</v>
      </c>
      <c r="AA1282" s="19">
        <v>8603.82</v>
      </c>
      <c r="AF1282" s="38">
        <v>40</v>
      </c>
      <c r="AG1282" s="44">
        <v>8603.82</v>
      </c>
      <c r="AH1282" s="7" t="str">
        <f t="shared" si="39"/>
        <v>no</v>
      </c>
      <c r="AI1282" s="7"/>
      <c r="AJ1282" s="7"/>
      <c r="AL1282" t="s">
        <v>4710</v>
      </c>
      <c r="AM1282" s="19">
        <v>8603.82</v>
      </c>
      <c r="AT1282" s="7" t="s">
        <v>4709</v>
      </c>
      <c r="AU1282" s="47">
        <v>1422</v>
      </c>
      <c r="AV1282" s="7"/>
      <c r="AW1282" s="7"/>
      <c r="BD1282" s="7">
        <v>3</v>
      </c>
      <c r="BE1282" s="44">
        <v>8603.82</v>
      </c>
      <c r="BF1282" s="7"/>
      <c r="BG1282" s="47"/>
      <c r="BH1282" s="7"/>
      <c r="BJ1282" s="38">
        <v>40</v>
      </c>
      <c r="BK1282" s="7">
        <v>3</v>
      </c>
      <c r="BL1282" s="7" t="str">
        <f t="shared" ref="BL1282:BL1345" si="40">IF(BJ1282&lt;40,"yes","no")</f>
        <v>no</v>
      </c>
      <c r="BM1282" s="7"/>
      <c r="BN1282" s="7"/>
    </row>
    <row r="1283" ht="15.6" spans="2:66">
      <c r="B1283" s="24" t="s">
        <v>2564</v>
      </c>
      <c r="G1283" s="7" t="s">
        <v>4687</v>
      </c>
      <c r="K1283" s="18" t="s">
        <v>4689</v>
      </c>
      <c r="N1283" s="7">
        <v>1</v>
      </c>
      <c r="Q1283" s="7" t="s">
        <v>2568</v>
      </c>
      <c r="R1283" s="7"/>
      <c r="U1283" s="7">
        <v>11.94</v>
      </c>
      <c r="V1283" s="7" t="s">
        <v>4687</v>
      </c>
      <c r="AA1283" s="19">
        <v>8601.33</v>
      </c>
      <c r="AF1283" s="38">
        <v>47</v>
      </c>
      <c r="AG1283" s="44">
        <v>8601.33</v>
      </c>
      <c r="AH1283" s="7" t="str">
        <f t="shared" ref="AH1283:AH1346" si="41">IF(AF1283&gt;50,"yes","no")</f>
        <v>no</v>
      </c>
      <c r="AI1283" s="7"/>
      <c r="AJ1283" s="7"/>
      <c r="AL1283" t="s">
        <v>4710</v>
      </c>
      <c r="AM1283" s="19">
        <v>8601.33</v>
      </c>
      <c r="AT1283" s="7" t="s">
        <v>4709</v>
      </c>
      <c r="AU1283" s="47">
        <v>1421</v>
      </c>
      <c r="AV1283" s="7"/>
      <c r="AW1283" s="7"/>
      <c r="BD1283" s="7">
        <v>0</v>
      </c>
      <c r="BE1283" s="44">
        <v>8601.33</v>
      </c>
      <c r="BF1283" s="7"/>
      <c r="BG1283" s="47"/>
      <c r="BH1283" s="7"/>
      <c r="BJ1283" s="38">
        <v>47</v>
      </c>
      <c r="BK1283" s="7">
        <v>1</v>
      </c>
      <c r="BL1283" s="7" t="str">
        <f t="shared" si="40"/>
        <v>no</v>
      </c>
      <c r="BM1283" s="7"/>
      <c r="BN1283" s="7"/>
    </row>
    <row r="1284" ht="15.6" spans="2:66">
      <c r="B1284" s="24" t="s">
        <v>2566</v>
      </c>
      <c r="G1284" s="7" t="s">
        <v>4687</v>
      </c>
      <c r="K1284" s="18" t="s">
        <v>4689</v>
      </c>
      <c r="N1284" s="7">
        <v>1</v>
      </c>
      <c r="Q1284" s="7" t="s">
        <v>2570</v>
      </c>
      <c r="R1284" s="7"/>
      <c r="U1284" s="7">
        <v>7.85</v>
      </c>
      <c r="V1284" s="7" t="s">
        <v>4687</v>
      </c>
      <c r="AA1284" s="19">
        <v>8596.83</v>
      </c>
      <c r="AF1284" s="38">
        <v>34</v>
      </c>
      <c r="AG1284" s="44">
        <v>8596.83</v>
      </c>
      <c r="AH1284" s="7" t="str">
        <f t="shared" si="41"/>
        <v>no</v>
      </c>
      <c r="AI1284" s="7"/>
      <c r="AJ1284" s="7"/>
      <c r="AL1284" t="s">
        <v>4710</v>
      </c>
      <c r="AM1284" s="19">
        <v>8596.83</v>
      </c>
      <c r="AT1284" s="7" t="s">
        <v>4709</v>
      </c>
      <c r="AU1284" s="47">
        <v>1417</v>
      </c>
      <c r="AV1284" s="7"/>
      <c r="AW1284" s="7"/>
      <c r="BD1284" s="7">
        <v>2</v>
      </c>
      <c r="BE1284" s="44">
        <v>8596.83</v>
      </c>
      <c r="BF1284" s="7"/>
      <c r="BG1284" s="47"/>
      <c r="BH1284" s="7"/>
      <c r="BJ1284" s="38">
        <v>34</v>
      </c>
      <c r="BK1284" s="7">
        <v>3</v>
      </c>
      <c r="BL1284" s="7" t="str">
        <f t="shared" si="40"/>
        <v>yes</v>
      </c>
      <c r="BM1284" s="7"/>
      <c r="BN1284" s="7"/>
    </row>
    <row r="1285" ht="15.6" spans="2:66">
      <c r="B1285" s="24" t="s">
        <v>2568</v>
      </c>
      <c r="G1285" s="7" t="s">
        <v>4687</v>
      </c>
      <c r="K1285" s="18" t="s">
        <v>4689</v>
      </c>
      <c r="N1285" s="7">
        <v>1</v>
      </c>
      <c r="Q1285" s="7" t="s">
        <v>2572</v>
      </c>
      <c r="R1285" s="7"/>
      <c r="U1285" s="7">
        <v>8.01</v>
      </c>
      <c r="V1285" s="7" t="s">
        <v>4687</v>
      </c>
      <c r="AA1285" s="19">
        <v>8582.3</v>
      </c>
      <c r="AF1285" s="38">
        <v>47</v>
      </c>
      <c r="AG1285" s="44">
        <v>8582.3</v>
      </c>
      <c r="AH1285" s="7" t="str">
        <f t="shared" si="41"/>
        <v>no</v>
      </c>
      <c r="AI1285" s="7"/>
      <c r="AJ1285" s="7"/>
      <c r="AL1285" t="s">
        <v>4710</v>
      </c>
      <c r="AM1285" s="19">
        <v>8582.3</v>
      </c>
      <c r="AT1285" s="7" t="s">
        <v>4709</v>
      </c>
      <c r="AU1285" s="47">
        <v>1402</v>
      </c>
      <c r="AV1285" s="7"/>
      <c r="AW1285" s="7"/>
      <c r="BD1285" s="7">
        <v>0</v>
      </c>
      <c r="BE1285" s="44">
        <v>8582.3</v>
      </c>
      <c r="BF1285" s="7"/>
      <c r="BG1285" s="47"/>
      <c r="BH1285" s="7"/>
      <c r="BJ1285" s="38">
        <v>47</v>
      </c>
      <c r="BK1285" s="7">
        <v>1</v>
      </c>
      <c r="BL1285" s="7" t="str">
        <f t="shared" si="40"/>
        <v>no</v>
      </c>
      <c r="BM1285" s="7"/>
      <c r="BN1285" s="7"/>
    </row>
    <row r="1286" ht="15.6" spans="2:66">
      <c r="B1286" s="24" t="s">
        <v>2570</v>
      </c>
      <c r="G1286" s="7" t="s">
        <v>4687</v>
      </c>
      <c r="K1286" s="18" t="s">
        <v>4689</v>
      </c>
      <c r="N1286" s="7">
        <v>1</v>
      </c>
      <c r="Q1286" s="7" t="s">
        <v>2574</v>
      </c>
      <c r="R1286" s="7"/>
      <c r="U1286" s="7">
        <v>7.4</v>
      </c>
      <c r="V1286" s="7" t="s">
        <v>4687</v>
      </c>
      <c r="AA1286" s="19">
        <v>8573.3</v>
      </c>
      <c r="AF1286" s="38">
        <v>47</v>
      </c>
      <c r="AG1286" s="44">
        <v>8573.3</v>
      </c>
      <c r="AH1286" s="7" t="str">
        <f t="shared" si="41"/>
        <v>no</v>
      </c>
      <c r="AI1286" s="7"/>
      <c r="AJ1286" s="7"/>
      <c r="AL1286" t="s">
        <v>4710</v>
      </c>
      <c r="AM1286" s="19">
        <v>8573.3</v>
      </c>
      <c r="AT1286" s="7" t="s">
        <v>4709</v>
      </c>
      <c r="AU1286" s="47">
        <v>1400.44</v>
      </c>
      <c r="AV1286" s="7"/>
      <c r="AW1286" s="7"/>
      <c r="BD1286" s="7">
        <v>2</v>
      </c>
      <c r="BE1286" s="44">
        <v>8573.3</v>
      </c>
      <c r="BF1286" s="7"/>
      <c r="BG1286" s="47"/>
      <c r="BH1286" s="7"/>
      <c r="BJ1286" s="38">
        <v>47</v>
      </c>
      <c r="BK1286" s="7">
        <v>1</v>
      </c>
      <c r="BL1286" s="7" t="str">
        <f t="shared" si="40"/>
        <v>no</v>
      </c>
      <c r="BM1286" s="7"/>
      <c r="BN1286" s="7"/>
    </row>
    <row r="1287" ht="15.6" spans="2:66">
      <c r="B1287" s="24" t="s">
        <v>2572</v>
      </c>
      <c r="G1287" s="7" t="s">
        <v>4687</v>
      </c>
      <c r="K1287" s="18" t="s">
        <v>4689</v>
      </c>
      <c r="N1287" s="7" t="s">
        <v>4688</v>
      </c>
      <c r="Q1287" s="7" t="s">
        <v>2576</v>
      </c>
      <c r="R1287" s="7"/>
      <c r="U1287" s="7">
        <v>8.38</v>
      </c>
      <c r="V1287" s="7" t="s">
        <v>4687</v>
      </c>
      <c r="AA1287" s="19">
        <v>8572.04</v>
      </c>
      <c r="AF1287" s="38" t="e">
        <v>#VALUE!</v>
      </c>
      <c r="AG1287" s="44">
        <v>8572.04</v>
      </c>
      <c r="AH1287" s="7" t="e">
        <f t="shared" si="41"/>
        <v>#VALUE!</v>
      </c>
      <c r="AI1287" s="7"/>
      <c r="AJ1287" s="7"/>
      <c r="AL1287" t="s">
        <v>4710</v>
      </c>
      <c r="AM1287" s="19">
        <v>8572.04</v>
      </c>
      <c r="AT1287" s="7" t="s">
        <v>4709</v>
      </c>
      <c r="AU1287" s="47">
        <v>1391.53</v>
      </c>
      <c r="AV1287" s="7"/>
      <c r="AW1287" s="7"/>
      <c r="BD1287" s="7">
        <v>2</v>
      </c>
      <c r="BE1287" s="44">
        <v>8572.04</v>
      </c>
      <c r="BF1287" s="7"/>
      <c r="BG1287" s="47"/>
      <c r="BH1287" s="7"/>
      <c r="BJ1287" s="38" t="e">
        <v>#VALUE!</v>
      </c>
      <c r="BK1287" s="7">
        <v>1</v>
      </c>
      <c r="BL1287" s="7" t="e">
        <f t="shared" si="40"/>
        <v>#VALUE!</v>
      </c>
      <c r="BM1287" s="7"/>
      <c r="BN1287" s="7"/>
    </row>
    <row r="1288" ht="15.6" spans="2:66">
      <c r="B1288" s="24" t="s">
        <v>2574</v>
      </c>
      <c r="G1288" s="7" t="s">
        <v>4687</v>
      </c>
      <c r="K1288" s="18" t="s">
        <v>4689</v>
      </c>
      <c r="N1288" s="7">
        <v>1</v>
      </c>
      <c r="Q1288" s="7" t="s">
        <v>2578</v>
      </c>
      <c r="R1288" s="7"/>
      <c r="U1288" s="7">
        <v>11.56</v>
      </c>
      <c r="V1288" s="7" t="s">
        <v>4687</v>
      </c>
      <c r="AA1288" s="19">
        <v>8569.86</v>
      </c>
      <c r="AF1288" s="38">
        <v>47</v>
      </c>
      <c r="AG1288" s="44">
        <v>8569.86</v>
      </c>
      <c r="AH1288" s="7" t="str">
        <f t="shared" si="41"/>
        <v>no</v>
      </c>
      <c r="AI1288" s="7"/>
      <c r="AJ1288" s="7"/>
      <c r="AL1288" t="s">
        <v>4710</v>
      </c>
      <c r="AM1288" s="19">
        <v>8569.86</v>
      </c>
      <c r="AT1288" s="7" t="s">
        <v>4709</v>
      </c>
      <c r="AU1288" s="47">
        <v>1390</v>
      </c>
      <c r="AV1288" s="7"/>
      <c r="AW1288" s="7"/>
      <c r="BD1288" s="7">
        <v>3</v>
      </c>
      <c r="BE1288" s="44">
        <v>8569.86</v>
      </c>
      <c r="BF1288" s="7"/>
      <c r="BG1288" s="47"/>
      <c r="BH1288" s="7"/>
      <c r="BJ1288" s="38">
        <v>47</v>
      </c>
      <c r="BK1288" s="7">
        <v>1</v>
      </c>
      <c r="BL1288" s="7" t="str">
        <f t="shared" si="40"/>
        <v>no</v>
      </c>
      <c r="BM1288" s="7"/>
      <c r="BN1288" s="7"/>
    </row>
    <row r="1289" ht="15.6" spans="2:66">
      <c r="B1289" s="24" t="s">
        <v>2576</v>
      </c>
      <c r="G1289" s="7" t="s">
        <v>4687</v>
      </c>
      <c r="K1289" s="18" t="s">
        <v>4687</v>
      </c>
      <c r="N1289" s="7" t="s">
        <v>4688</v>
      </c>
      <c r="Q1289" s="7" t="s">
        <v>2580</v>
      </c>
      <c r="R1289" s="7"/>
      <c r="U1289" s="7">
        <v>4.61</v>
      </c>
      <c r="V1289" s="7" t="s">
        <v>4687</v>
      </c>
      <c r="AA1289" s="19">
        <v>8567.25</v>
      </c>
      <c r="AF1289" s="38">
        <v>41</v>
      </c>
      <c r="AG1289" s="44">
        <v>8567.25</v>
      </c>
      <c r="AH1289" s="7" t="str">
        <f t="shared" si="41"/>
        <v>no</v>
      </c>
      <c r="AI1289" s="7"/>
      <c r="AJ1289" s="7"/>
      <c r="AL1289" t="s">
        <v>4710</v>
      </c>
      <c r="AM1289" s="19">
        <v>8567.25</v>
      </c>
      <c r="AT1289" s="7" t="s">
        <v>4709</v>
      </c>
      <c r="AU1289" s="47">
        <v>1389</v>
      </c>
      <c r="AV1289" s="7"/>
      <c r="AW1289" s="7"/>
      <c r="BD1289" s="7">
        <v>0</v>
      </c>
      <c r="BE1289" s="44">
        <v>8567.25</v>
      </c>
      <c r="BF1289" s="7"/>
      <c r="BG1289" s="47"/>
      <c r="BH1289" s="7"/>
      <c r="BJ1289" s="38">
        <v>41</v>
      </c>
      <c r="BK1289" s="7">
        <v>3</v>
      </c>
      <c r="BL1289" s="7" t="str">
        <f t="shared" si="40"/>
        <v>no</v>
      </c>
      <c r="BM1289" s="7"/>
      <c r="BN1289" s="7"/>
    </row>
    <row r="1290" ht="15.6" spans="2:66">
      <c r="B1290" s="24" t="s">
        <v>2578</v>
      </c>
      <c r="G1290" s="7" t="s">
        <v>4690</v>
      </c>
      <c r="K1290" s="18" t="s">
        <v>4687</v>
      </c>
      <c r="N1290" s="7">
        <v>1</v>
      </c>
      <c r="Q1290" s="7" t="s">
        <v>2582</v>
      </c>
      <c r="R1290" s="7"/>
      <c r="U1290" s="7">
        <v>4.95</v>
      </c>
      <c r="V1290" s="7" t="s">
        <v>4687</v>
      </c>
      <c r="AA1290" s="19">
        <v>8556.91</v>
      </c>
      <c r="AF1290" s="38" t="e">
        <v>#VALUE!</v>
      </c>
      <c r="AG1290" s="44">
        <v>8556.91</v>
      </c>
      <c r="AH1290" s="7" t="e">
        <f t="shared" si="41"/>
        <v>#VALUE!</v>
      </c>
      <c r="AI1290" s="7"/>
      <c r="AJ1290" s="7"/>
      <c r="AL1290" t="s">
        <v>4710</v>
      </c>
      <c r="AM1290" s="19">
        <v>8556.91</v>
      </c>
      <c r="AT1290" s="7" t="s">
        <v>4709</v>
      </c>
      <c r="AU1290" s="47">
        <v>1382</v>
      </c>
      <c r="AV1290" s="7"/>
      <c r="AW1290" s="7"/>
      <c r="BD1290" s="7">
        <v>0</v>
      </c>
      <c r="BE1290" s="44">
        <v>8556.91</v>
      </c>
      <c r="BF1290" s="7"/>
      <c r="BG1290" s="47"/>
      <c r="BH1290" s="7"/>
      <c r="BJ1290" s="38" t="e">
        <v>#VALUE!</v>
      </c>
      <c r="BK1290" s="7">
        <v>0</v>
      </c>
      <c r="BL1290" s="7" t="e">
        <f t="shared" si="40"/>
        <v>#VALUE!</v>
      </c>
      <c r="BM1290" s="7"/>
      <c r="BN1290" s="7"/>
    </row>
    <row r="1291" ht="15.6" spans="2:66">
      <c r="B1291" s="24" t="s">
        <v>2580</v>
      </c>
      <c r="G1291" s="7" t="s">
        <v>4687</v>
      </c>
      <c r="K1291" s="18" t="s">
        <v>4687</v>
      </c>
      <c r="N1291" s="7" t="s">
        <v>4688</v>
      </c>
      <c r="Q1291" s="7" t="s">
        <v>2584</v>
      </c>
      <c r="R1291" s="7"/>
      <c r="U1291" s="7">
        <v>5.04</v>
      </c>
      <c r="V1291" s="7" t="s">
        <v>4687</v>
      </c>
      <c r="AA1291" s="19">
        <v>8551.35</v>
      </c>
      <c r="AF1291" s="38">
        <v>45</v>
      </c>
      <c r="AG1291" s="44">
        <v>8551.35</v>
      </c>
      <c r="AH1291" s="7" t="str">
        <f t="shared" si="41"/>
        <v>no</v>
      </c>
      <c r="AI1291" s="7"/>
      <c r="AJ1291" s="7"/>
      <c r="AL1291" t="s">
        <v>4710</v>
      </c>
      <c r="AM1291" s="19">
        <v>8551.35</v>
      </c>
      <c r="AT1291" s="7" t="s">
        <v>4709</v>
      </c>
      <c r="AU1291" s="47">
        <v>1359</v>
      </c>
      <c r="AV1291" s="7"/>
      <c r="AW1291" s="7"/>
      <c r="BD1291" s="7">
        <v>0</v>
      </c>
      <c r="BE1291" s="44">
        <v>8551.35</v>
      </c>
      <c r="BF1291" s="7"/>
      <c r="BG1291" s="47"/>
      <c r="BH1291" s="7"/>
      <c r="BJ1291" s="38">
        <v>45</v>
      </c>
      <c r="BK1291" s="7">
        <v>2</v>
      </c>
      <c r="BL1291" s="7" t="str">
        <f t="shared" si="40"/>
        <v>no</v>
      </c>
      <c r="BM1291" s="7"/>
      <c r="BN1291" s="7"/>
    </row>
    <row r="1292" ht="15.6" spans="2:66">
      <c r="B1292" s="24" t="s">
        <v>2582</v>
      </c>
      <c r="G1292" s="7" t="s">
        <v>4687</v>
      </c>
      <c r="K1292" s="18" t="s">
        <v>4687</v>
      </c>
      <c r="N1292" s="7" t="s">
        <v>4688</v>
      </c>
      <c r="Q1292" s="7" t="s">
        <v>2586</v>
      </c>
      <c r="R1292" s="7"/>
      <c r="U1292" s="7">
        <v>5.42</v>
      </c>
      <c r="V1292" s="7" t="s">
        <v>4687</v>
      </c>
      <c r="AA1292" s="19">
        <v>8547.69</v>
      </c>
      <c r="AF1292" s="38">
        <v>43</v>
      </c>
      <c r="AG1292" s="44">
        <v>8547.69</v>
      </c>
      <c r="AH1292" s="7" t="str">
        <f t="shared" si="41"/>
        <v>no</v>
      </c>
      <c r="AI1292" s="7"/>
      <c r="AJ1292" s="7"/>
      <c r="AL1292" t="s">
        <v>4710</v>
      </c>
      <c r="AM1292" s="19">
        <v>8547.69</v>
      </c>
      <c r="AT1292" s="7" t="s">
        <v>4709</v>
      </c>
      <c r="AU1292" s="47">
        <v>1341.16</v>
      </c>
      <c r="AV1292" s="7"/>
      <c r="AW1292" s="7"/>
      <c r="BD1292" s="7">
        <v>4</v>
      </c>
      <c r="BE1292" s="44">
        <v>8547.69</v>
      </c>
      <c r="BF1292" s="7"/>
      <c r="BG1292" s="47"/>
      <c r="BH1292" s="7"/>
      <c r="BJ1292" s="38">
        <v>43</v>
      </c>
      <c r="BK1292" s="7">
        <v>3</v>
      </c>
      <c r="BL1292" s="7" t="str">
        <f t="shared" si="40"/>
        <v>no</v>
      </c>
      <c r="BM1292" s="7"/>
      <c r="BN1292" s="7"/>
    </row>
    <row r="1293" ht="15.6" spans="2:66">
      <c r="B1293" s="24" t="s">
        <v>2584</v>
      </c>
      <c r="G1293" s="7" t="s">
        <v>4687</v>
      </c>
      <c r="K1293" s="18" t="s">
        <v>4687</v>
      </c>
      <c r="N1293" s="7" t="s">
        <v>4688</v>
      </c>
      <c r="Q1293" s="7" t="s">
        <v>2588</v>
      </c>
      <c r="R1293" s="7"/>
      <c r="U1293" s="7">
        <v>5.39</v>
      </c>
      <c r="V1293" s="7" t="s">
        <v>4687</v>
      </c>
      <c r="AA1293" s="19">
        <v>8539.67</v>
      </c>
      <c r="AF1293" s="38">
        <v>45</v>
      </c>
      <c r="AG1293" s="44">
        <v>8539.67</v>
      </c>
      <c r="AH1293" s="7" t="str">
        <f t="shared" si="41"/>
        <v>no</v>
      </c>
      <c r="AI1293" s="7"/>
      <c r="AJ1293" s="7"/>
      <c r="AL1293" t="s">
        <v>4710</v>
      </c>
      <c r="AM1293" s="19">
        <v>8539.67</v>
      </c>
      <c r="AT1293" s="7" t="s">
        <v>4709</v>
      </c>
      <c r="AU1293" s="47">
        <v>1338</v>
      </c>
      <c r="AV1293" s="7"/>
      <c r="AW1293" s="7"/>
      <c r="BD1293" s="7">
        <v>3</v>
      </c>
      <c r="BE1293" s="44">
        <v>8539.67</v>
      </c>
      <c r="BF1293" s="7"/>
      <c r="BG1293" s="47"/>
      <c r="BH1293" s="7"/>
      <c r="BJ1293" s="38">
        <v>45</v>
      </c>
      <c r="BK1293" s="7">
        <v>2</v>
      </c>
      <c r="BL1293" s="7" t="str">
        <f t="shared" si="40"/>
        <v>no</v>
      </c>
      <c r="BM1293" s="7"/>
      <c r="BN1293" s="7"/>
    </row>
    <row r="1294" ht="15.6" spans="2:66">
      <c r="B1294" s="24" t="s">
        <v>2586</v>
      </c>
      <c r="G1294" s="7" t="s">
        <v>4690</v>
      </c>
      <c r="K1294" s="18" t="s">
        <v>4687</v>
      </c>
      <c r="N1294" s="7">
        <v>1</v>
      </c>
      <c r="Q1294" s="7" t="s">
        <v>2590</v>
      </c>
      <c r="R1294" s="7"/>
      <c r="U1294" s="7">
        <v>6</v>
      </c>
      <c r="V1294" s="7" t="s">
        <v>4687</v>
      </c>
      <c r="AA1294" s="19">
        <v>8538.29</v>
      </c>
      <c r="AF1294" s="38">
        <v>45</v>
      </c>
      <c r="AG1294" s="44">
        <v>8538.29</v>
      </c>
      <c r="AH1294" s="7" t="str">
        <f t="shared" si="41"/>
        <v>no</v>
      </c>
      <c r="AI1294" s="7"/>
      <c r="AJ1294" s="7"/>
      <c r="AL1294" t="s">
        <v>4710</v>
      </c>
      <c r="AM1294" s="19">
        <v>8538.29</v>
      </c>
      <c r="AT1294" s="7" t="s">
        <v>4709</v>
      </c>
      <c r="AU1294" s="47">
        <v>1332.61</v>
      </c>
      <c r="AV1294" s="7"/>
      <c r="AW1294" s="7"/>
      <c r="BD1294" s="7">
        <v>3</v>
      </c>
      <c r="BE1294" s="44">
        <v>8538.29</v>
      </c>
      <c r="BF1294" s="7"/>
      <c r="BG1294" s="47"/>
      <c r="BH1294" s="7"/>
      <c r="BJ1294" s="38">
        <v>45</v>
      </c>
      <c r="BK1294" s="7">
        <v>2</v>
      </c>
      <c r="BL1294" s="7" t="str">
        <f t="shared" si="40"/>
        <v>no</v>
      </c>
      <c r="BM1294" s="7"/>
      <c r="BN1294" s="7"/>
    </row>
    <row r="1295" ht="15.6" spans="2:66">
      <c r="B1295" s="24" t="s">
        <v>2588</v>
      </c>
      <c r="G1295" s="7" t="s">
        <v>4687</v>
      </c>
      <c r="K1295" s="18" t="s">
        <v>4687</v>
      </c>
      <c r="N1295" s="7">
        <v>1</v>
      </c>
      <c r="Q1295" s="7" t="s">
        <v>2592</v>
      </c>
      <c r="R1295" s="7"/>
      <c r="U1295" s="7">
        <v>6.02</v>
      </c>
      <c r="V1295" s="7" t="s">
        <v>4687</v>
      </c>
      <c r="AA1295" s="19">
        <v>8534.67</v>
      </c>
      <c r="AF1295" s="38">
        <v>45</v>
      </c>
      <c r="AG1295" s="44">
        <v>8534.67</v>
      </c>
      <c r="AH1295" s="7" t="str">
        <f t="shared" si="41"/>
        <v>no</v>
      </c>
      <c r="AI1295" s="7"/>
      <c r="AJ1295" s="7"/>
      <c r="AL1295" t="s">
        <v>4710</v>
      </c>
      <c r="AM1295" s="19">
        <v>8534.67</v>
      </c>
      <c r="AT1295" s="7" t="s">
        <v>4709</v>
      </c>
      <c r="AU1295" s="47">
        <v>1329.17</v>
      </c>
      <c r="AV1295" s="7"/>
      <c r="AW1295" s="7"/>
      <c r="BD1295" s="7">
        <v>1</v>
      </c>
      <c r="BE1295" s="44">
        <v>8534.67</v>
      </c>
      <c r="BF1295" s="7"/>
      <c r="BG1295" s="47"/>
      <c r="BH1295" s="7"/>
      <c r="BJ1295" s="38">
        <v>45</v>
      </c>
      <c r="BK1295" s="7">
        <v>2</v>
      </c>
      <c r="BL1295" s="7" t="str">
        <f t="shared" si="40"/>
        <v>no</v>
      </c>
      <c r="BM1295" s="7"/>
      <c r="BN1295" s="7"/>
    </row>
    <row r="1296" ht="15.6" spans="2:66">
      <c r="B1296" s="24" t="s">
        <v>2590</v>
      </c>
      <c r="G1296" s="7" t="s">
        <v>4687</v>
      </c>
      <c r="K1296" s="18" t="s">
        <v>4687</v>
      </c>
      <c r="N1296" s="7">
        <v>2</v>
      </c>
      <c r="Q1296" s="7" t="s">
        <v>2594</v>
      </c>
      <c r="R1296" s="7"/>
      <c r="U1296" s="7">
        <v>4.62</v>
      </c>
      <c r="V1296" s="7" t="s">
        <v>4687</v>
      </c>
      <c r="AA1296" s="19">
        <v>8527.53</v>
      </c>
      <c r="AF1296" s="38">
        <v>29</v>
      </c>
      <c r="AG1296" s="44">
        <v>8527.53</v>
      </c>
      <c r="AH1296" s="7" t="str">
        <f t="shared" si="41"/>
        <v>no</v>
      </c>
      <c r="AI1296" s="7"/>
      <c r="AJ1296" s="7"/>
      <c r="AL1296" t="s">
        <v>4710</v>
      </c>
      <c r="AM1296" s="19">
        <v>8527.53</v>
      </c>
      <c r="AT1296" s="7" t="s">
        <v>4709</v>
      </c>
      <c r="AU1296" s="47">
        <v>1315</v>
      </c>
      <c r="AV1296" s="7"/>
      <c r="AW1296" s="7"/>
      <c r="BD1296" s="7">
        <v>0</v>
      </c>
      <c r="BE1296" s="44">
        <v>8527.53</v>
      </c>
      <c r="BF1296" s="7"/>
      <c r="BG1296" s="47"/>
      <c r="BH1296" s="7"/>
      <c r="BJ1296" s="38">
        <v>29</v>
      </c>
      <c r="BK1296" s="7">
        <v>0</v>
      </c>
      <c r="BL1296" s="7" t="str">
        <f t="shared" si="40"/>
        <v>yes</v>
      </c>
      <c r="BM1296" s="7"/>
      <c r="BN1296" s="7"/>
    </row>
    <row r="1297" ht="15.6" spans="2:66">
      <c r="B1297" s="24" t="s">
        <v>2592</v>
      </c>
      <c r="G1297" s="7" t="s">
        <v>4687</v>
      </c>
      <c r="K1297" s="18" t="s">
        <v>4687</v>
      </c>
      <c r="N1297" s="7">
        <v>1</v>
      </c>
      <c r="Q1297" s="7" t="s">
        <v>2596</v>
      </c>
      <c r="R1297" s="7"/>
      <c r="U1297" s="7">
        <v>5.59</v>
      </c>
      <c r="V1297" s="7" t="s">
        <v>4687</v>
      </c>
      <c r="AA1297" s="19">
        <v>8522</v>
      </c>
      <c r="AF1297" s="38">
        <v>30</v>
      </c>
      <c r="AG1297" s="44">
        <v>8522</v>
      </c>
      <c r="AH1297" s="7" t="str">
        <f t="shared" si="41"/>
        <v>no</v>
      </c>
      <c r="AI1297" s="7"/>
      <c r="AJ1297" s="7"/>
      <c r="AL1297" t="s">
        <v>4710</v>
      </c>
      <c r="AM1297" s="19">
        <v>8522</v>
      </c>
      <c r="AT1297" s="7" t="s">
        <v>4709</v>
      </c>
      <c r="AU1297" s="47">
        <v>1304</v>
      </c>
      <c r="AV1297" s="7"/>
      <c r="AW1297" s="7"/>
      <c r="BD1297" s="7">
        <v>0</v>
      </c>
      <c r="BE1297" s="44">
        <v>8522</v>
      </c>
      <c r="BF1297" s="7"/>
      <c r="BG1297" s="47"/>
      <c r="BH1297" s="7"/>
      <c r="BJ1297" s="38">
        <v>30</v>
      </c>
      <c r="BK1297" s="7">
        <v>0</v>
      </c>
      <c r="BL1297" s="7" t="str">
        <f t="shared" si="40"/>
        <v>yes</v>
      </c>
      <c r="BM1297" s="7"/>
      <c r="BN1297" s="7"/>
    </row>
    <row r="1298" ht="15.6" spans="2:66">
      <c r="B1298" s="24" t="s">
        <v>2594</v>
      </c>
      <c r="G1298" s="7" t="s">
        <v>4687</v>
      </c>
      <c r="K1298" s="18" t="s">
        <v>4689</v>
      </c>
      <c r="N1298" s="7">
        <v>2</v>
      </c>
      <c r="Q1298" s="7" t="s">
        <v>2598</v>
      </c>
      <c r="R1298" s="7"/>
      <c r="U1298" s="7">
        <v>5.18</v>
      </c>
      <c r="V1298" s="7" t="s">
        <v>4687</v>
      </c>
      <c r="AA1298" s="19">
        <v>8520.03</v>
      </c>
      <c r="AF1298" s="38">
        <v>50</v>
      </c>
      <c r="AG1298" s="44">
        <v>8520.03</v>
      </c>
      <c r="AH1298" s="7" t="str">
        <f t="shared" si="41"/>
        <v>no</v>
      </c>
      <c r="AI1298" s="7"/>
      <c r="AJ1298" s="7"/>
      <c r="AL1298" t="s">
        <v>4710</v>
      </c>
      <c r="AM1298" s="19">
        <v>8520.03</v>
      </c>
      <c r="AT1298" s="7" t="s">
        <v>4709</v>
      </c>
      <c r="AU1298" s="47">
        <v>1304</v>
      </c>
      <c r="AV1298" s="7"/>
      <c r="AW1298" s="7"/>
      <c r="BD1298" s="7">
        <v>1</v>
      </c>
      <c r="BE1298" s="44">
        <v>8520.03</v>
      </c>
      <c r="BF1298" s="7"/>
      <c r="BG1298" s="47"/>
      <c r="BH1298" s="7"/>
      <c r="BJ1298" s="38">
        <v>50</v>
      </c>
      <c r="BK1298" s="7">
        <v>0</v>
      </c>
      <c r="BL1298" s="7" t="str">
        <f t="shared" si="40"/>
        <v>no</v>
      </c>
      <c r="BM1298" s="7"/>
      <c r="BN1298" s="7"/>
    </row>
    <row r="1299" ht="15.6" spans="2:66">
      <c r="B1299" s="24" t="s">
        <v>2596</v>
      </c>
      <c r="G1299" s="7" t="s">
        <v>4687</v>
      </c>
      <c r="K1299" s="18" t="s">
        <v>4687</v>
      </c>
      <c r="N1299" s="7">
        <v>2</v>
      </c>
      <c r="Q1299" s="7" t="s">
        <v>2600</v>
      </c>
      <c r="R1299" s="7"/>
      <c r="U1299" s="7">
        <v>6.29</v>
      </c>
      <c r="V1299" s="7" t="s">
        <v>4687</v>
      </c>
      <c r="AA1299" s="19">
        <v>8516.83</v>
      </c>
      <c r="AF1299" s="38">
        <v>38</v>
      </c>
      <c r="AG1299" s="44">
        <v>8516.83</v>
      </c>
      <c r="AH1299" s="7" t="str">
        <f t="shared" si="41"/>
        <v>no</v>
      </c>
      <c r="AI1299" s="7"/>
      <c r="AJ1299" s="7"/>
      <c r="AL1299" t="s">
        <v>4710</v>
      </c>
      <c r="AM1299" s="19">
        <v>8516.83</v>
      </c>
      <c r="AT1299" s="7" t="s">
        <v>4709</v>
      </c>
      <c r="AU1299" s="47">
        <v>1293</v>
      </c>
      <c r="AV1299" s="7"/>
      <c r="AW1299" s="7"/>
      <c r="BD1299" s="7">
        <v>2</v>
      </c>
      <c r="BE1299" s="44">
        <v>8516.83</v>
      </c>
      <c r="BF1299" s="7"/>
      <c r="BG1299" s="47"/>
      <c r="BH1299" s="7"/>
      <c r="BJ1299" s="38">
        <v>38</v>
      </c>
      <c r="BK1299" s="7">
        <v>3</v>
      </c>
      <c r="BL1299" s="7" t="str">
        <f t="shared" si="40"/>
        <v>yes</v>
      </c>
      <c r="BM1299" s="7"/>
      <c r="BN1299" s="7"/>
    </row>
    <row r="1300" ht="15.6" spans="2:66">
      <c r="B1300" s="24" t="s">
        <v>2598</v>
      </c>
      <c r="G1300" s="7" t="s">
        <v>4687</v>
      </c>
      <c r="K1300" s="18" t="s">
        <v>4687</v>
      </c>
      <c r="N1300" s="7">
        <v>2</v>
      </c>
      <c r="Q1300" s="7" t="s">
        <v>2602</v>
      </c>
      <c r="R1300" s="7"/>
      <c r="U1300" s="7">
        <v>4.49</v>
      </c>
      <c r="V1300" s="7" t="s">
        <v>4687</v>
      </c>
      <c r="AA1300" s="19">
        <v>8515.76</v>
      </c>
      <c r="AF1300" s="38">
        <v>56</v>
      </c>
      <c r="AG1300" s="44">
        <v>8515.76</v>
      </c>
      <c r="AH1300" s="7" t="str">
        <f t="shared" si="41"/>
        <v>yes</v>
      </c>
      <c r="AI1300" s="7"/>
      <c r="AJ1300" s="7"/>
      <c r="AL1300" t="s">
        <v>4710</v>
      </c>
      <c r="AM1300" s="19">
        <v>8515.76</v>
      </c>
      <c r="AT1300" s="7" t="s">
        <v>4709</v>
      </c>
      <c r="AU1300" s="47">
        <v>1290.93</v>
      </c>
      <c r="AV1300" s="7"/>
      <c r="AW1300" s="7"/>
      <c r="BD1300" s="7">
        <v>1</v>
      </c>
      <c r="BE1300" s="44">
        <v>8515.76</v>
      </c>
      <c r="BF1300" s="7"/>
      <c r="BG1300" s="47"/>
      <c r="BH1300" s="7"/>
      <c r="BJ1300" s="38">
        <v>56</v>
      </c>
      <c r="BK1300" s="7">
        <v>0</v>
      </c>
      <c r="BL1300" s="7" t="str">
        <f t="shared" si="40"/>
        <v>no</v>
      </c>
      <c r="BM1300" s="7"/>
      <c r="BN1300" s="7"/>
    </row>
    <row r="1301" ht="15.6" spans="2:66">
      <c r="B1301" s="24" t="s">
        <v>2600</v>
      </c>
      <c r="G1301" s="7" t="s">
        <v>4690</v>
      </c>
      <c r="K1301" s="18" t="s">
        <v>4689</v>
      </c>
      <c r="N1301" s="7">
        <v>1</v>
      </c>
      <c r="Q1301" s="7" t="s">
        <v>2604</v>
      </c>
      <c r="R1301" s="7"/>
      <c r="U1301" s="7">
        <v>11.82</v>
      </c>
      <c r="V1301" s="7" t="s">
        <v>4687</v>
      </c>
      <c r="AA1301" s="19">
        <v>8471.65</v>
      </c>
      <c r="AF1301" s="38">
        <v>50</v>
      </c>
      <c r="AG1301" s="44">
        <v>8471.65</v>
      </c>
      <c r="AH1301" s="7" t="str">
        <f t="shared" si="41"/>
        <v>no</v>
      </c>
      <c r="AI1301" s="7"/>
      <c r="AJ1301" s="7"/>
      <c r="AL1301" t="s">
        <v>4710</v>
      </c>
      <c r="AM1301" s="19">
        <v>8471.65</v>
      </c>
      <c r="AT1301" s="7" t="s">
        <v>4709</v>
      </c>
      <c r="AU1301" s="47">
        <v>1286</v>
      </c>
      <c r="AV1301" s="7"/>
      <c r="AW1301" s="7"/>
      <c r="BD1301" s="7">
        <v>1</v>
      </c>
      <c r="BE1301" s="44">
        <v>8471.65</v>
      </c>
      <c r="BF1301" s="7"/>
      <c r="BG1301" s="47"/>
      <c r="BH1301" s="7"/>
      <c r="BJ1301" s="38">
        <v>50</v>
      </c>
      <c r="BK1301" s="7">
        <v>0</v>
      </c>
      <c r="BL1301" s="7" t="str">
        <f t="shared" si="40"/>
        <v>no</v>
      </c>
      <c r="BM1301" s="7"/>
      <c r="BN1301" s="7"/>
    </row>
    <row r="1302" ht="15.6" spans="2:66">
      <c r="B1302" s="24" t="s">
        <v>2602</v>
      </c>
      <c r="G1302" s="7" t="s">
        <v>4687</v>
      </c>
      <c r="K1302" s="18" t="s">
        <v>4689</v>
      </c>
      <c r="N1302" s="7">
        <v>1</v>
      </c>
      <c r="Q1302" s="7" t="s">
        <v>2606</v>
      </c>
      <c r="R1302" s="7"/>
      <c r="U1302" s="7">
        <v>7.41</v>
      </c>
      <c r="V1302" s="7" t="s">
        <v>4687</v>
      </c>
      <c r="AA1302" s="19">
        <v>8466.35</v>
      </c>
      <c r="AF1302" s="38">
        <v>50</v>
      </c>
      <c r="AG1302" s="44">
        <v>8466.35</v>
      </c>
      <c r="AH1302" s="7" t="str">
        <f t="shared" si="41"/>
        <v>no</v>
      </c>
      <c r="AI1302" s="7"/>
      <c r="AJ1302" s="7"/>
      <c r="AL1302" t="s">
        <v>4710</v>
      </c>
      <c r="AM1302" s="19">
        <v>8466.35</v>
      </c>
      <c r="AT1302" s="7" t="s">
        <v>4709</v>
      </c>
      <c r="AU1302" s="47">
        <v>1285</v>
      </c>
      <c r="AV1302" s="7"/>
      <c r="AW1302" s="7"/>
      <c r="BD1302" s="7">
        <v>2</v>
      </c>
      <c r="BE1302" s="44">
        <v>8466.35</v>
      </c>
      <c r="BF1302" s="7"/>
      <c r="BG1302" s="47"/>
      <c r="BH1302" s="7"/>
      <c r="BJ1302" s="38">
        <v>50</v>
      </c>
      <c r="BK1302" s="7">
        <v>0</v>
      </c>
      <c r="BL1302" s="7" t="str">
        <f t="shared" si="40"/>
        <v>no</v>
      </c>
      <c r="BM1302" s="7"/>
      <c r="BN1302" s="7"/>
    </row>
    <row r="1303" ht="15.6" spans="2:66">
      <c r="B1303" s="24" t="s">
        <v>2604</v>
      </c>
      <c r="G1303" s="7" t="s">
        <v>4687</v>
      </c>
      <c r="K1303" s="18" t="s">
        <v>4687</v>
      </c>
      <c r="N1303" s="7" t="s">
        <v>4688</v>
      </c>
      <c r="Q1303" s="7" t="s">
        <v>2608</v>
      </c>
      <c r="R1303" s="7"/>
      <c r="U1303" s="7">
        <v>5.97</v>
      </c>
      <c r="V1303" s="7" t="s">
        <v>4687</v>
      </c>
      <c r="AA1303" s="19">
        <v>8457.82</v>
      </c>
      <c r="AF1303" s="38">
        <v>59</v>
      </c>
      <c r="AG1303" s="44">
        <v>8457.82</v>
      </c>
      <c r="AH1303" s="7" t="str">
        <f t="shared" si="41"/>
        <v>yes</v>
      </c>
      <c r="AI1303" s="7"/>
      <c r="AJ1303" s="7"/>
      <c r="AL1303" t="s">
        <v>4710</v>
      </c>
      <c r="AM1303" s="19">
        <v>8457.82</v>
      </c>
      <c r="AT1303" s="7" t="s">
        <v>4709</v>
      </c>
      <c r="AU1303" s="47">
        <v>1283</v>
      </c>
      <c r="AV1303" s="7"/>
      <c r="AW1303" s="7"/>
      <c r="BD1303" s="7">
        <v>0</v>
      </c>
      <c r="BE1303" s="44">
        <v>8457.82</v>
      </c>
      <c r="BF1303" s="7"/>
      <c r="BG1303" s="47"/>
      <c r="BH1303" s="7"/>
      <c r="BJ1303" s="38">
        <v>59</v>
      </c>
      <c r="BK1303" s="7">
        <v>0</v>
      </c>
      <c r="BL1303" s="7" t="str">
        <f t="shared" si="40"/>
        <v>no</v>
      </c>
      <c r="BM1303" s="7"/>
      <c r="BN1303" s="7"/>
    </row>
    <row r="1304" ht="15.6" spans="2:66">
      <c r="B1304" s="24" t="s">
        <v>2606</v>
      </c>
      <c r="G1304" s="7" t="s">
        <v>4690</v>
      </c>
      <c r="K1304" s="18" t="s">
        <v>4687</v>
      </c>
      <c r="N1304" s="7">
        <v>1</v>
      </c>
      <c r="Q1304" s="7" t="s">
        <v>2610</v>
      </c>
      <c r="R1304" s="7"/>
      <c r="U1304" s="7">
        <v>5.74</v>
      </c>
      <c r="V1304" s="7" t="s">
        <v>4687</v>
      </c>
      <c r="AA1304" s="19">
        <v>8450.82</v>
      </c>
      <c r="AF1304" s="38">
        <v>47</v>
      </c>
      <c r="AG1304" s="44">
        <v>8450.82</v>
      </c>
      <c r="AH1304" s="7" t="str">
        <f t="shared" si="41"/>
        <v>no</v>
      </c>
      <c r="AI1304" s="7"/>
      <c r="AJ1304" s="7"/>
      <c r="AL1304" t="s">
        <v>4710</v>
      </c>
      <c r="AM1304" s="19">
        <v>8450.82</v>
      </c>
      <c r="AT1304" s="7" t="s">
        <v>4709</v>
      </c>
      <c r="AU1304" s="47">
        <v>1276</v>
      </c>
      <c r="AV1304" s="7"/>
      <c r="AW1304" s="7"/>
      <c r="BD1304" s="7">
        <v>0</v>
      </c>
      <c r="BE1304" s="44">
        <v>8450.82</v>
      </c>
      <c r="BF1304" s="7"/>
      <c r="BG1304" s="47"/>
      <c r="BH1304" s="7"/>
      <c r="BJ1304" s="38">
        <v>47</v>
      </c>
      <c r="BK1304" s="7">
        <v>1</v>
      </c>
      <c r="BL1304" s="7" t="str">
        <f t="shared" si="40"/>
        <v>no</v>
      </c>
      <c r="BM1304" s="7"/>
      <c r="BN1304" s="7"/>
    </row>
    <row r="1305" ht="15.6" spans="2:66">
      <c r="B1305" s="24" t="s">
        <v>2608</v>
      </c>
      <c r="G1305" s="7" t="s">
        <v>4687</v>
      </c>
      <c r="K1305" s="18" t="s">
        <v>4687</v>
      </c>
      <c r="N1305" s="7" t="s">
        <v>4688</v>
      </c>
      <c r="Q1305" s="7" t="s">
        <v>2612</v>
      </c>
      <c r="R1305" s="7"/>
      <c r="U1305" s="7">
        <v>9.85</v>
      </c>
      <c r="V1305" s="7" t="s">
        <v>4687</v>
      </c>
      <c r="AA1305" s="19">
        <v>8448.66</v>
      </c>
      <c r="AF1305" s="38">
        <v>45</v>
      </c>
      <c r="AG1305" s="44">
        <v>8448.66</v>
      </c>
      <c r="AH1305" s="7" t="str">
        <f t="shared" si="41"/>
        <v>no</v>
      </c>
      <c r="AI1305" s="7"/>
      <c r="AJ1305" s="7"/>
      <c r="AL1305" t="s">
        <v>4710</v>
      </c>
      <c r="AM1305" s="19">
        <v>8448.66</v>
      </c>
      <c r="AT1305" s="7" t="s">
        <v>4709</v>
      </c>
      <c r="AU1305" s="47">
        <v>1267</v>
      </c>
      <c r="AV1305" s="7"/>
      <c r="AW1305" s="7"/>
      <c r="BD1305" s="7">
        <v>1</v>
      </c>
      <c r="BE1305" s="44">
        <v>8448.66</v>
      </c>
      <c r="BF1305" s="7"/>
      <c r="BG1305" s="47"/>
      <c r="BH1305" s="7"/>
      <c r="BJ1305" s="38">
        <v>45</v>
      </c>
      <c r="BK1305" s="7">
        <v>2</v>
      </c>
      <c r="BL1305" s="7" t="str">
        <f t="shared" si="40"/>
        <v>no</v>
      </c>
      <c r="BM1305" s="7"/>
      <c r="BN1305" s="7"/>
    </row>
    <row r="1306" ht="15.6" spans="2:66">
      <c r="B1306" s="24" t="s">
        <v>2610</v>
      </c>
      <c r="G1306" s="7" t="s">
        <v>4687</v>
      </c>
      <c r="K1306" s="18" t="s">
        <v>4687</v>
      </c>
      <c r="N1306" s="7" t="s">
        <v>4688</v>
      </c>
      <c r="Q1306" s="7" t="s">
        <v>2614</v>
      </c>
      <c r="R1306" s="7"/>
      <c r="U1306" s="7">
        <v>7.59</v>
      </c>
      <c r="V1306" s="7" t="s">
        <v>4687</v>
      </c>
      <c r="AA1306" s="19">
        <v>8444.47</v>
      </c>
      <c r="AF1306" s="38">
        <v>43</v>
      </c>
      <c r="AG1306" s="44">
        <v>8444.47</v>
      </c>
      <c r="AH1306" s="7" t="str">
        <f t="shared" si="41"/>
        <v>no</v>
      </c>
      <c r="AI1306" s="7"/>
      <c r="AJ1306" s="7"/>
      <c r="AL1306" t="s">
        <v>4710</v>
      </c>
      <c r="AM1306" s="19">
        <v>8444.47</v>
      </c>
      <c r="AT1306" s="7" t="s">
        <v>4709</v>
      </c>
      <c r="AU1306" s="47">
        <v>1263.25</v>
      </c>
      <c r="AV1306" s="7"/>
      <c r="AW1306" s="7"/>
      <c r="BD1306" s="7">
        <v>1</v>
      </c>
      <c r="BE1306" s="44">
        <v>8444.47</v>
      </c>
      <c r="BF1306" s="7"/>
      <c r="BG1306" s="47"/>
      <c r="BH1306" s="7"/>
      <c r="BJ1306" s="38">
        <v>43</v>
      </c>
      <c r="BK1306" s="7">
        <v>3</v>
      </c>
      <c r="BL1306" s="7" t="str">
        <f t="shared" si="40"/>
        <v>no</v>
      </c>
      <c r="BM1306" s="7"/>
      <c r="BN1306" s="7"/>
    </row>
    <row r="1307" ht="15.6" spans="2:66">
      <c r="B1307" s="24" t="s">
        <v>2612</v>
      </c>
      <c r="G1307" s="7" t="s">
        <v>4690</v>
      </c>
      <c r="K1307" s="18" t="s">
        <v>4689</v>
      </c>
      <c r="N1307" s="7">
        <v>1</v>
      </c>
      <c r="Q1307" s="7" t="s">
        <v>2616</v>
      </c>
      <c r="R1307" s="7"/>
      <c r="U1307" s="7">
        <v>6.98</v>
      </c>
      <c r="V1307" s="7" t="s">
        <v>4687</v>
      </c>
      <c r="AA1307" s="19">
        <v>8442.67</v>
      </c>
      <c r="AF1307" s="38">
        <v>51</v>
      </c>
      <c r="AG1307" s="44">
        <v>8442.67</v>
      </c>
      <c r="AH1307" s="7" t="str">
        <f t="shared" si="41"/>
        <v>yes</v>
      </c>
      <c r="AI1307" s="7"/>
      <c r="AJ1307" s="7"/>
      <c r="AL1307" t="s">
        <v>4710</v>
      </c>
      <c r="AM1307" s="19">
        <v>8442.67</v>
      </c>
      <c r="AT1307" s="7" t="s">
        <v>4709</v>
      </c>
      <c r="AU1307" s="47">
        <v>1261.86</v>
      </c>
      <c r="AV1307" s="7"/>
      <c r="AW1307" s="7"/>
      <c r="BD1307" s="7">
        <v>0</v>
      </c>
      <c r="BE1307" s="44">
        <v>8442.67</v>
      </c>
      <c r="BF1307" s="7"/>
      <c r="BG1307" s="47"/>
      <c r="BH1307" s="7"/>
      <c r="BJ1307" s="38">
        <v>51</v>
      </c>
      <c r="BK1307" s="7">
        <v>0</v>
      </c>
      <c r="BL1307" s="7" t="str">
        <f t="shared" si="40"/>
        <v>no</v>
      </c>
      <c r="BM1307" s="7"/>
      <c r="BN1307" s="7"/>
    </row>
    <row r="1308" ht="15.6" spans="2:66">
      <c r="B1308" s="24" t="s">
        <v>2614</v>
      </c>
      <c r="G1308" s="7" t="s">
        <v>4687</v>
      </c>
      <c r="K1308" s="18" t="s">
        <v>4689</v>
      </c>
      <c r="N1308" s="7" t="s">
        <v>4688</v>
      </c>
      <c r="Q1308" s="7" t="s">
        <v>2618</v>
      </c>
      <c r="R1308" s="7"/>
      <c r="U1308" s="7">
        <v>4.73</v>
      </c>
      <c r="V1308" s="7" t="s">
        <v>4687</v>
      </c>
      <c r="AA1308" s="19">
        <v>8440.05</v>
      </c>
      <c r="AF1308" s="38">
        <v>51</v>
      </c>
      <c r="AG1308" s="44">
        <v>8440.05</v>
      </c>
      <c r="AH1308" s="7" t="str">
        <f t="shared" si="41"/>
        <v>yes</v>
      </c>
      <c r="AI1308" s="7"/>
      <c r="AJ1308" s="7"/>
      <c r="AL1308" t="s">
        <v>4710</v>
      </c>
      <c r="AM1308" s="19">
        <v>8440.05</v>
      </c>
      <c r="AT1308" s="7" t="s">
        <v>4709</v>
      </c>
      <c r="AU1308" s="47">
        <v>1261.44</v>
      </c>
      <c r="AV1308" s="7"/>
      <c r="AW1308" s="7"/>
      <c r="BD1308" s="7">
        <v>1</v>
      </c>
      <c r="BE1308" s="44">
        <v>8440.05</v>
      </c>
      <c r="BF1308" s="7"/>
      <c r="BG1308" s="47"/>
      <c r="BH1308" s="7"/>
      <c r="BJ1308" s="38">
        <v>51</v>
      </c>
      <c r="BK1308" s="7">
        <v>0</v>
      </c>
      <c r="BL1308" s="7" t="str">
        <f t="shared" si="40"/>
        <v>no</v>
      </c>
      <c r="BM1308" s="7"/>
      <c r="BN1308" s="7"/>
    </row>
    <row r="1309" ht="15.6" spans="2:66">
      <c r="B1309" s="24" t="s">
        <v>2616</v>
      </c>
      <c r="G1309" s="7" t="s">
        <v>4687</v>
      </c>
      <c r="K1309" s="18" t="s">
        <v>4689</v>
      </c>
      <c r="N1309" s="7" t="s">
        <v>4688</v>
      </c>
      <c r="Q1309" s="7" t="s">
        <v>2620</v>
      </c>
      <c r="R1309" s="7"/>
      <c r="U1309" s="7">
        <v>4.76</v>
      </c>
      <c r="V1309" s="7" t="s">
        <v>4687</v>
      </c>
      <c r="AA1309" s="19">
        <v>8428.07</v>
      </c>
      <c r="AF1309" s="38">
        <v>59</v>
      </c>
      <c r="AG1309" s="44">
        <v>8428.07</v>
      </c>
      <c r="AH1309" s="7" t="str">
        <f t="shared" si="41"/>
        <v>yes</v>
      </c>
      <c r="AI1309" s="7"/>
      <c r="AJ1309" s="7"/>
      <c r="AL1309" t="s">
        <v>4710</v>
      </c>
      <c r="AM1309" s="19">
        <v>8428.07</v>
      </c>
      <c r="AT1309" s="7" t="s">
        <v>4709</v>
      </c>
      <c r="AU1309" s="47">
        <v>1256.3</v>
      </c>
      <c r="AV1309" s="7"/>
      <c r="AW1309" s="7"/>
      <c r="BD1309" s="7">
        <v>0</v>
      </c>
      <c r="BE1309" s="44">
        <v>8428.07</v>
      </c>
      <c r="BF1309" s="7"/>
      <c r="BG1309" s="47"/>
      <c r="BH1309" s="7"/>
      <c r="BJ1309" s="38">
        <v>59</v>
      </c>
      <c r="BK1309" s="7">
        <v>0</v>
      </c>
      <c r="BL1309" s="7" t="str">
        <f t="shared" si="40"/>
        <v>no</v>
      </c>
      <c r="BM1309" s="7"/>
      <c r="BN1309" s="7"/>
    </row>
    <row r="1310" ht="15.6" spans="2:66">
      <c r="B1310" s="24" t="s">
        <v>2618</v>
      </c>
      <c r="G1310" s="7" t="s">
        <v>4687</v>
      </c>
      <c r="K1310" s="18" t="s">
        <v>4689</v>
      </c>
      <c r="N1310" s="7" t="s">
        <v>4688</v>
      </c>
      <c r="Q1310" s="7" t="s">
        <v>2622</v>
      </c>
      <c r="R1310" s="7"/>
      <c r="U1310" s="7">
        <v>6.24</v>
      </c>
      <c r="V1310" s="7" t="s">
        <v>4687</v>
      </c>
      <c r="AA1310" s="19">
        <v>8413.46</v>
      </c>
      <c r="AF1310" s="38">
        <v>46</v>
      </c>
      <c r="AG1310" s="44">
        <v>8413.46</v>
      </c>
      <c r="AH1310" s="7" t="str">
        <f t="shared" si="41"/>
        <v>no</v>
      </c>
      <c r="AI1310" s="7"/>
      <c r="AJ1310" s="7"/>
      <c r="AL1310" t="s">
        <v>4710</v>
      </c>
      <c r="AM1310" s="19">
        <v>8413.46</v>
      </c>
      <c r="AT1310" s="7" t="s">
        <v>4709</v>
      </c>
      <c r="AU1310" s="47">
        <v>1253.94</v>
      </c>
      <c r="AV1310" s="7"/>
      <c r="AW1310" s="7"/>
      <c r="BD1310" s="7">
        <v>0</v>
      </c>
      <c r="BE1310" s="44">
        <v>8413.46</v>
      </c>
      <c r="BF1310" s="7"/>
      <c r="BG1310" s="47"/>
      <c r="BH1310" s="7"/>
      <c r="BJ1310" s="38">
        <v>46</v>
      </c>
      <c r="BK1310" s="7">
        <v>2</v>
      </c>
      <c r="BL1310" s="7" t="str">
        <f t="shared" si="40"/>
        <v>no</v>
      </c>
      <c r="BM1310" s="7"/>
      <c r="BN1310" s="7"/>
    </row>
    <row r="1311" ht="15.6" spans="2:66">
      <c r="B1311" s="24" t="s">
        <v>2620</v>
      </c>
      <c r="G1311" s="7" t="s">
        <v>4687</v>
      </c>
      <c r="K1311" s="18" t="s">
        <v>4689</v>
      </c>
      <c r="N1311" s="7" t="s">
        <v>4688</v>
      </c>
      <c r="Q1311" s="7" t="s">
        <v>2624</v>
      </c>
      <c r="R1311" s="7"/>
      <c r="U1311" s="7">
        <v>5.44</v>
      </c>
      <c r="V1311" s="7" t="s">
        <v>4687</v>
      </c>
      <c r="AA1311" s="19">
        <v>8410.05</v>
      </c>
      <c r="AF1311" s="38">
        <v>46</v>
      </c>
      <c r="AG1311" s="44">
        <v>8410.05</v>
      </c>
      <c r="AH1311" s="7" t="str">
        <f t="shared" si="41"/>
        <v>no</v>
      </c>
      <c r="AI1311" s="7"/>
      <c r="AJ1311" s="7"/>
      <c r="AL1311" t="s">
        <v>4710</v>
      </c>
      <c r="AM1311" s="19">
        <v>8410.05</v>
      </c>
      <c r="AT1311" s="7" t="s">
        <v>4709</v>
      </c>
      <c r="AU1311" s="47">
        <v>1253</v>
      </c>
      <c r="AV1311" s="7"/>
      <c r="AW1311" s="7"/>
      <c r="BD1311" s="7">
        <v>4</v>
      </c>
      <c r="BE1311" s="44">
        <v>8410.05</v>
      </c>
      <c r="BF1311" s="7"/>
      <c r="BG1311" s="47"/>
      <c r="BH1311" s="7"/>
      <c r="BJ1311" s="38">
        <v>46</v>
      </c>
      <c r="BK1311" s="7">
        <v>1</v>
      </c>
      <c r="BL1311" s="7" t="str">
        <f t="shared" si="40"/>
        <v>no</v>
      </c>
      <c r="BM1311" s="7"/>
      <c r="BN1311" s="7"/>
    </row>
    <row r="1312" ht="15.6" spans="2:66">
      <c r="B1312" s="24" t="s">
        <v>2622</v>
      </c>
      <c r="G1312" s="7" t="s">
        <v>4690</v>
      </c>
      <c r="K1312" s="18" t="s">
        <v>4687</v>
      </c>
      <c r="N1312" s="7">
        <v>1</v>
      </c>
      <c r="Q1312" s="7" t="s">
        <v>2626</v>
      </c>
      <c r="R1312" s="7"/>
      <c r="U1312" s="7">
        <v>5.08</v>
      </c>
      <c r="V1312" s="7" t="s">
        <v>4687</v>
      </c>
      <c r="AA1312" s="19">
        <v>8400.01</v>
      </c>
      <c r="AF1312" s="38">
        <v>46</v>
      </c>
      <c r="AG1312" s="44">
        <v>8400.01</v>
      </c>
      <c r="AH1312" s="7" t="str">
        <f t="shared" si="41"/>
        <v>no</v>
      </c>
      <c r="AI1312" s="7"/>
      <c r="AJ1312" s="7"/>
      <c r="AL1312" t="s">
        <v>4710</v>
      </c>
      <c r="AM1312" s="19">
        <v>8400.01</v>
      </c>
      <c r="AT1312" s="7" t="s">
        <v>4709</v>
      </c>
      <c r="AU1312" s="47">
        <v>1252.41</v>
      </c>
      <c r="AV1312" s="7"/>
      <c r="AW1312" s="7"/>
      <c r="BD1312" s="7">
        <v>0</v>
      </c>
      <c r="BE1312" s="44">
        <v>8400.01</v>
      </c>
      <c r="BF1312" s="7"/>
      <c r="BG1312" s="47"/>
      <c r="BH1312" s="7"/>
      <c r="BJ1312" s="38">
        <v>46</v>
      </c>
      <c r="BK1312" s="7">
        <v>1</v>
      </c>
      <c r="BL1312" s="7" t="str">
        <f t="shared" si="40"/>
        <v>no</v>
      </c>
      <c r="BM1312" s="7"/>
      <c r="BN1312" s="7"/>
    </row>
    <row r="1313" ht="15.6" spans="2:66">
      <c r="B1313" s="24" t="s">
        <v>2624</v>
      </c>
      <c r="G1313" s="7" t="s">
        <v>4690</v>
      </c>
      <c r="K1313" s="18" t="s">
        <v>4687</v>
      </c>
      <c r="N1313" s="7">
        <v>1</v>
      </c>
      <c r="Q1313" s="7" t="s">
        <v>2628</v>
      </c>
      <c r="R1313" s="7"/>
      <c r="U1313" s="7">
        <v>4.87</v>
      </c>
      <c r="V1313" s="7" t="s">
        <v>4687</v>
      </c>
      <c r="AA1313" s="19">
        <v>8396.62</v>
      </c>
      <c r="AF1313" s="38">
        <v>46</v>
      </c>
      <c r="AG1313" s="44">
        <v>8396.62</v>
      </c>
      <c r="AH1313" s="7" t="str">
        <f t="shared" si="41"/>
        <v>no</v>
      </c>
      <c r="AI1313" s="7"/>
      <c r="AJ1313" s="7"/>
      <c r="AL1313" t="s">
        <v>4710</v>
      </c>
      <c r="AM1313" s="19">
        <v>8396.62</v>
      </c>
      <c r="AT1313" s="7" t="s">
        <v>4709</v>
      </c>
      <c r="AU1313" s="47">
        <v>1242.82</v>
      </c>
      <c r="AV1313" s="7"/>
      <c r="AW1313" s="7"/>
      <c r="BD1313" s="7">
        <v>0</v>
      </c>
      <c r="BE1313" s="44">
        <v>8396.62</v>
      </c>
      <c r="BF1313" s="7"/>
      <c r="BG1313" s="47"/>
      <c r="BH1313" s="7"/>
      <c r="BJ1313" s="38">
        <v>46</v>
      </c>
      <c r="BK1313" s="7">
        <v>1</v>
      </c>
      <c r="BL1313" s="7" t="str">
        <f t="shared" si="40"/>
        <v>no</v>
      </c>
      <c r="BM1313" s="7"/>
      <c r="BN1313" s="7"/>
    </row>
    <row r="1314" ht="15.6" spans="2:66">
      <c r="B1314" s="24" t="s">
        <v>2626</v>
      </c>
      <c r="G1314" s="7" t="s">
        <v>4687</v>
      </c>
      <c r="K1314" s="18" t="s">
        <v>4687</v>
      </c>
      <c r="N1314" s="7" t="s">
        <v>4688</v>
      </c>
      <c r="Q1314" s="7" t="s">
        <v>2630</v>
      </c>
      <c r="R1314" s="7"/>
      <c r="U1314" s="7">
        <v>8.17</v>
      </c>
      <c r="V1314" s="7" t="s">
        <v>4687</v>
      </c>
      <c r="AA1314" s="19">
        <v>8355.54</v>
      </c>
      <c r="AF1314" s="38">
        <v>29</v>
      </c>
      <c r="AG1314" s="44">
        <v>8355.54</v>
      </c>
      <c r="AH1314" s="7" t="str">
        <f t="shared" si="41"/>
        <v>no</v>
      </c>
      <c r="AI1314" s="7"/>
      <c r="AJ1314" s="7"/>
      <c r="AL1314" t="s">
        <v>4710</v>
      </c>
      <c r="AM1314" s="19">
        <v>8355.54</v>
      </c>
      <c r="AT1314" s="7" t="s">
        <v>4709</v>
      </c>
      <c r="AU1314" s="47">
        <v>1242.26</v>
      </c>
      <c r="AV1314" s="7"/>
      <c r="AW1314" s="7"/>
      <c r="BD1314" s="7">
        <v>2</v>
      </c>
      <c r="BE1314" s="44">
        <v>8355.54</v>
      </c>
      <c r="BF1314" s="7"/>
      <c r="BG1314" s="47"/>
      <c r="BH1314" s="7"/>
      <c r="BJ1314" s="38">
        <v>29</v>
      </c>
      <c r="BK1314" s="7">
        <v>0</v>
      </c>
      <c r="BL1314" s="7" t="str">
        <f t="shared" si="40"/>
        <v>yes</v>
      </c>
      <c r="BM1314" s="7"/>
      <c r="BN1314" s="7"/>
    </row>
    <row r="1315" ht="15.6" spans="2:66">
      <c r="B1315" s="24" t="s">
        <v>2628</v>
      </c>
      <c r="G1315" s="7" t="s">
        <v>4687</v>
      </c>
      <c r="K1315" s="18" t="s">
        <v>4687</v>
      </c>
      <c r="N1315" s="7" t="s">
        <v>4688</v>
      </c>
      <c r="Q1315" s="7" t="s">
        <v>2632</v>
      </c>
      <c r="R1315" s="7"/>
      <c r="U1315" s="7">
        <v>7.61</v>
      </c>
      <c r="V1315" s="7" t="s">
        <v>4687</v>
      </c>
      <c r="AA1315" s="19">
        <v>8347.16</v>
      </c>
      <c r="AF1315" s="38">
        <v>43</v>
      </c>
      <c r="AG1315" s="44">
        <v>8347.16</v>
      </c>
      <c r="AH1315" s="7" t="str">
        <f t="shared" si="41"/>
        <v>no</v>
      </c>
      <c r="AI1315" s="7"/>
      <c r="AJ1315" s="7"/>
      <c r="AL1315" t="s">
        <v>4710</v>
      </c>
      <c r="AM1315" s="19">
        <v>8347.16</v>
      </c>
      <c r="AT1315" s="7" t="s">
        <v>4709</v>
      </c>
      <c r="AU1315" s="47">
        <v>1241.57</v>
      </c>
      <c r="AV1315" s="7"/>
      <c r="AW1315" s="7"/>
      <c r="BD1315" s="7">
        <v>4</v>
      </c>
      <c r="BE1315" s="44">
        <v>8347.16</v>
      </c>
      <c r="BF1315" s="7"/>
      <c r="BG1315" s="47"/>
      <c r="BH1315" s="7"/>
      <c r="BJ1315" s="38">
        <v>43</v>
      </c>
      <c r="BK1315" s="7">
        <v>2</v>
      </c>
      <c r="BL1315" s="7" t="str">
        <f t="shared" si="40"/>
        <v>no</v>
      </c>
      <c r="BM1315" s="7"/>
      <c r="BN1315" s="7"/>
    </row>
    <row r="1316" ht="15.6" spans="2:66">
      <c r="B1316" s="24" t="s">
        <v>2630</v>
      </c>
      <c r="G1316" s="7" t="s">
        <v>4687</v>
      </c>
      <c r="K1316" s="18" t="s">
        <v>4687</v>
      </c>
      <c r="N1316" s="7" t="s">
        <v>4688</v>
      </c>
      <c r="Q1316" s="7" t="s">
        <v>2634</v>
      </c>
      <c r="R1316" s="7"/>
      <c r="U1316" s="7">
        <v>10.1</v>
      </c>
      <c r="V1316" s="7" t="s">
        <v>4687</v>
      </c>
      <c r="AA1316" s="19">
        <v>8342.91</v>
      </c>
      <c r="AF1316" s="38">
        <v>44</v>
      </c>
      <c r="AG1316" s="44">
        <v>8342.91</v>
      </c>
      <c r="AH1316" s="7" t="str">
        <f t="shared" si="41"/>
        <v>no</v>
      </c>
      <c r="AI1316" s="7"/>
      <c r="AJ1316" s="7"/>
      <c r="AL1316" t="s">
        <v>4710</v>
      </c>
      <c r="AM1316" s="19">
        <v>8342.91</v>
      </c>
      <c r="AT1316" s="7" t="s">
        <v>4709</v>
      </c>
      <c r="AU1316" s="47">
        <v>1241</v>
      </c>
      <c r="AV1316" s="7"/>
      <c r="AW1316" s="7"/>
      <c r="BD1316" s="7">
        <v>3</v>
      </c>
      <c r="BE1316" s="44">
        <v>8342.91</v>
      </c>
      <c r="BF1316" s="7"/>
      <c r="BG1316" s="47"/>
      <c r="BH1316" s="7"/>
      <c r="BJ1316" s="38">
        <v>44</v>
      </c>
      <c r="BK1316" s="7">
        <v>2</v>
      </c>
      <c r="BL1316" s="7" t="str">
        <f t="shared" si="40"/>
        <v>no</v>
      </c>
      <c r="BM1316" s="7"/>
      <c r="BN1316" s="7"/>
    </row>
    <row r="1317" ht="15.6" spans="2:66">
      <c r="B1317" s="24" t="s">
        <v>2632</v>
      </c>
      <c r="G1317" s="7" t="s">
        <v>4687</v>
      </c>
      <c r="K1317" s="18" t="s">
        <v>4687</v>
      </c>
      <c r="N1317" s="7" t="s">
        <v>4688</v>
      </c>
      <c r="Q1317" s="7" t="s">
        <v>2636</v>
      </c>
      <c r="R1317" s="7"/>
      <c r="U1317" s="7">
        <v>11.24</v>
      </c>
      <c r="V1317" s="7" t="s">
        <v>4687</v>
      </c>
      <c r="AA1317" s="19">
        <v>8334.59</v>
      </c>
      <c r="AF1317" s="38">
        <v>48</v>
      </c>
      <c r="AG1317" s="44">
        <v>8334.59</v>
      </c>
      <c r="AH1317" s="7" t="str">
        <f t="shared" si="41"/>
        <v>no</v>
      </c>
      <c r="AI1317" s="7"/>
      <c r="AJ1317" s="7"/>
      <c r="AL1317" t="s">
        <v>4710</v>
      </c>
      <c r="AM1317" s="19">
        <v>8334.59</v>
      </c>
      <c r="AT1317" s="7" t="s">
        <v>4709</v>
      </c>
      <c r="AU1317" s="47">
        <v>1240</v>
      </c>
      <c r="AV1317" s="7"/>
      <c r="AW1317" s="7"/>
      <c r="BD1317" s="7">
        <v>0</v>
      </c>
      <c r="BE1317" s="44">
        <v>8334.59</v>
      </c>
      <c r="BF1317" s="7"/>
      <c r="BG1317" s="47"/>
      <c r="BH1317" s="7"/>
      <c r="BJ1317" s="38">
        <v>48</v>
      </c>
      <c r="BK1317" s="7">
        <v>0</v>
      </c>
      <c r="BL1317" s="7" t="str">
        <f t="shared" si="40"/>
        <v>no</v>
      </c>
      <c r="BM1317" s="7"/>
      <c r="BN1317" s="7"/>
    </row>
    <row r="1318" ht="15.6" spans="2:66">
      <c r="B1318" s="24" t="s">
        <v>2634</v>
      </c>
      <c r="G1318" s="7" t="s">
        <v>4687</v>
      </c>
      <c r="K1318" s="18" t="s">
        <v>4689</v>
      </c>
      <c r="N1318" s="7">
        <v>1</v>
      </c>
      <c r="Q1318" s="7" t="s">
        <v>2638</v>
      </c>
      <c r="R1318" s="7"/>
      <c r="U1318" s="7">
        <v>6.1</v>
      </c>
      <c r="V1318" s="7" t="s">
        <v>4687</v>
      </c>
      <c r="AA1318" s="19">
        <v>8334.46</v>
      </c>
      <c r="AF1318" s="38">
        <v>48</v>
      </c>
      <c r="AG1318" s="44">
        <v>8334.46</v>
      </c>
      <c r="AH1318" s="7" t="str">
        <f t="shared" si="41"/>
        <v>no</v>
      </c>
      <c r="AI1318" s="7"/>
      <c r="AJ1318" s="7"/>
      <c r="AL1318" t="s">
        <v>4710</v>
      </c>
      <c r="AM1318" s="19">
        <v>8334.46</v>
      </c>
      <c r="AT1318" s="7" t="s">
        <v>4709</v>
      </c>
      <c r="AU1318" s="47">
        <v>1237</v>
      </c>
      <c r="AV1318" s="7"/>
      <c r="AW1318" s="7"/>
      <c r="BD1318" s="7">
        <v>4</v>
      </c>
      <c r="BE1318" s="44">
        <v>8334.46</v>
      </c>
      <c r="BF1318" s="7"/>
      <c r="BG1318" s="47"/>
      <c r="BH1318" s="7"/>
      <c r="BJ1318" s="38">
        <v>48</v>
      </c>
      <c r="BK1318" s="7">
        <v>0</v>
      </c>
      <c r="BL1318" s="7" t="str">
        <f t="shared" si="40"/>
        <v>no</v>
      </c>
      <c r="BM1318" s="7"/>
      <c r="BN1318" s="7"/>
    </row>
    <row r="1319" ht="15.6" spans="2:66">
      <c r="B1319" s="24" t="s">
        <v>2636</v>
      </c>
      <c r="G1319" s="7" t="s">
        <v>4687</v>
      </c>
      <c r="K1319" s="18" t="s">
        <v>4687</v>
      </c>
      <c r="N1319" s="7" t="s">
        <v>4688</v>
      </c>
      <c r="Q1319" s="7" t="s">
        <v>2640</v>
      </c>
      <c r="R1319" s="7"/>
      <c r="U1319" s="7">
        <v>6.98</v>
      </c>
      <c r="V1319" s="7" t="s">
        <v>4687</v>
      </c>
      <c r="AA1319" s="19">
        <v>8314.65</v>
      </c>
      <c r="AF1319" s="38">
        <v>48</v>
      </c>
      <c r="AG1319" s="44">
        <v>8314.65</v>
      </c>
      <c r="AH1319" s="7" t="str">
        <f t="shared" si="41"/>
        <v>no</v>
      </c>
      <c r="AI1319" s="7"/>
      <c r="AJ1319" s="7"/>
      <c r="AL1319" t="s">
        <v>4710</v>
      </c>
      <c r="AM1319" s="19">
        <v>8314.65</v>
      </c>
      <c r="AT1319" s="7" t="s">
        <v>4709</v>
      </c>
      <c r="AU1319" s="47">
        <v>1234</v>
      </c>
      <c r="AV1319" s="7"/>
      <c r="AW1319" s="7"/>
      <c r="BD1319" s="7">
        <v>3</v>
      </c>
      <c r="BE1319" s="44">
        <v>8314.65</v>
      </c>
      <c r="BF1319" s="7"/>
      <c r="BG1319" s="47"/>
      <c r="BH1319" s="7"/>
      <c r="BJ1319" s="38">
        <v>48</v>
      </c>
      <c r="BK1319" s="7">
        <v>0</v>
      </c>
      <c r="BL1319" s="7" t="str">
        <f t="shared" si="40"/>
        <v>no</v>
      </c>
      <c r="BM1319" s="7"/>
      <c r="BN1319" s="7"/>
    </row>
    <row r="1320" ht="15.6" spans="2:66">
      <c r="B1320" s="24" t="s">
        <v>2638</v>
      </c>
      <c r="G1320" s="7" t="s">
        <v>4687</v>
      </c>
      <c r="K1320" s="18" t="s">
        <v>4689</v>
      </c>
      <c r="N1320" s="7">
        <v>1</v>
      </c>
      <c r="Q1320" s="7" t="s">
        <v>2642</v>
      </c>
      <c r="R1320" s="7"/>
      <c r="U1320" s="7">
        <v>4</v>
      </c>
      <c r="V1320" s="7" t="s">
        <v>4687</v>
      </c>
      <c r="AA1320" s="19">
        <v>8310.84</v>
      </c>
      <c r="AF1320" s="38">
        <v>22</v>
      </c>
      <c r="AG1320" s="44">
        <v>8310.84</v>
      </c>
      <c r="AH1320" s="7" t="str">
        <f t="shared" si="41"/>
        <v>no</v>
      </c>
      <c r="AI1320" s="7"/>
      <c r="AJ1320" s="7"/>
      <c r="AL1320" t="s">
        <v>4710</v>
      </c>
      <c r="AM1320" s="19">
        <v>8310.84</v>
      </c>
      <c r="AT1320" s="7" t="s">
        <v>4709</v>
      </c>
      <c r="AU1320" s="47">
        <v>1228</v>
      </c>
      <c r="AV1320" s="7"/>
      <c r="AW1320" s="7"/>
      <c r="BD1320" s="7">
        <v>0</v>
      </c>
      <c r="BE1320" s="44">
        <v>8310.84</v>
      </c>
      <c r="BF1320" s="7"/>
      <c r="BG1320" s="47"/>
      <c r="BH1320" s="7"/>
      <c r="BJ1320" s="38">
        <v>22</v>
      </c>
      <c r="BK1320" s="7">
        <v>0</v>
      </c>
      <c r="BL1320" s="7" t="str">
        <f t="shared" si="40"/>
        <v>yes</v>
      </c>
      <c r="BM1320" s="7"/>
      <c r="BN1320" s="7"/>
    </row>
    <row r="1321" ht="15.6" spans="2:66">
      <c r="B1321" s="24" t="s">
        <v>2640</v>
      </c>
      <c r="G1321" s="7" t="s">
        <v>4687</v>
      </c>
      <c r="K1321" s="18" t="s">
        <v>4687</v>
      </c>
      <c r="N1321" s="7" t="s">
        <v>4688</v>
      </c>
      <c r="Q1321" s="7" t="s">
        <v>2644</v>
      </c>
      <c r="R1321" s="7"/>
      <c r="U1321" s="7">
        <v>4.23</v>
      </c>
      <c r="V1321" s="7" t="s">
        <v>4687</v>
      </c>
      <c r="AA1321" s="19">
        <v>8302.54</v>
      </c>
      <c r="AF1321" s="38">
        <v>48</v>
      </c>
      <c r="AG1321" s="44">
        <v>8302.54</v>
      </c>
      <c r="AH1321" s="7" t="str">
        <f t="shared" si="41"/>
        <v>no</v>
      </c>
      <c r="AI1321" s="7"/>
      <c r="AJ1321" s="7"/>
      <c r="AL1321" t="s">
        <v>4710</v>
      </c>
      <c r="AM1321" s="19">
        <v>8302.54</v>
      </c>
      <c r="AT1321" s="7" t="s">
        <v>4709</v>
      </c>
      <c r="AU1321" s="47">
        <v>1224</v>
      </c>
      <c r="AV1321" s="7"/>
      <c r="AW1321" s="7"/>
      <c r="BD1321" s="7">
        <v>0</v>
      </c>
      <c r="BE1321" s="44">
        <v>8302.54</v>
      </c>
      <c r="BF1321" s="7"/>
      <c r="BG1321" s="47"/>
      <c r="BH1321" s="7"/>
      <c r="BJ1321" s="38">
        <v>48</v>
      </c>
      <c r="BK1321" s="7">
        <v>0</v>
      </c>
      <c r="BL1321" s="7" t="str">
        <f t="shared" si="40"/>
        <v>no</v>
      </c>
      <c r="BM1321" s="7"/>
      <c r="BN1321" s="7"/>
    </row>
    <row r="1322" ht="15.6" spans="2:66">
      <c r="B1322" s="24" t="s">
        <v>2642</v>
      </c>
      <c r="G1322" s="7" t="s">
        <v>4687</v>
      </c>
      <c r="K1322" s="18" t="s">
        <v>4689</v>
      </c>
      <c r="N1322" s="7" t="s">
        <v>4688</v>
      </c>
      <c r="Q1322" s="7" t="s">
        <v>2646</v>
      </c>
      <c r="R1322" s="7"/>
      <c r="U1322" s="7">
        <v>4.72</v>
      </c>
      <c r="V1322" s="7" t="s">
        <v>4687</v>
      </c>
      <c r="AA1322" s="19">
        <v>8283.68</v>
      </c>
      <c r="AF1322" s="38">
        <v>58</v>
      </c>
      <c r="AG1322" s="44">
        <v>8283.68</v>
      </c>
      <c r="AH1322" s="7" t="str">
        <f t="shared" si="41"/>
        <v>yes</v>
      </c>
      <c r="AI1322" s="7"/>
      <c r="AJ1322" s="7"/>
      <c r="AL1322" t="s">
        <v>4710</v>
      </c>
      <c r="AM1322" s="19">
        <v>8283.68</v>
      </c>
      <c r="AT1322" s="7" t="s">
        <v>4709</v>
      </c>
      <c r="AU1322" s="47">
        <v>1220</v>
      </c>
      <c r="AV1322" s="7"/>
      <c r="AW1322" s="7"/>
      <c r="BD1322" s="7">
        <v>0</v>
      </c>
      <c r="BE1322" s="44">
        <v>8283.68</v>
      </c>
      <c r="BF1322" s="7"/>
      <c r="BG1322" s="47"/>
      <c r="BH1322" s="7"/>
      <c r="BJ1322" s="38">
        <v>58</v>
      </c>
      <c r="BK1322" s="7">
        <v>0</v>
      </c>
      <c r="BL1322" s="7" t="str">
        <f t="shared" si="40"/>
        <v>no</v>
      </c>
      <c r="BM1322" s="7"/>
      <c r="BN1322" s="7"/>
    </row>
    <row r="1323" ht="15.6" spans="2:66">
      <c r="B1323" s="24" t="s">
        <v>2644</v>
      </c>
      <c r="G1323" s="7" t="s">
        <v>4687</v>
      </c>
      <c r="K1323" s="18" t="s">
        <v>4689</v>
      </c>
      <c r="N1323" s="7" t="s">
        <v>4688</v>
      </c>
      <c r="Q1323" s="7" t="s">
        <v>2648</v>
      </c>
      <c r="R1323" s="7"/>
      <c r="U1323" s="7">
        <v>5.63</v>
      </c>
      <c r="V1323" s="7" t="s">
        <v>4687</v>
      </c>
      <c r="AA1323" s="19">
        <v>8280.62</v>
      </c>
      <c r="AF1323" s="38">
        <v>40</v>
      </c>
      <c r="AG1323" s="44">
        <v>8280.62</v>
      </c>
      <c r="AH1323" s="7" t="str">
        <f t="shared" si="41"/>
        <v>no</v>
      </c>
      <c r="AI1323" s="7"/>
      <c r="AJ1323" s="7"/>
      <c r="AL1323" t="s">
        <v>4710</v>
      </c>
      <c r="AM1323" s="19">
        <v>8280.62</v>
      </c>
      <c r="AT1323" s="7" t="s">
        <v>4709</v>
      </c>
      <c r="AU1323" s="47">
        <v>1210</v>
      </c>
      <c r="AV1323" s="7"/>
      <c r="AW1323" s="7"/>
      <c r="BD1323" s="7">
        <v>0</v>
      </c>
      <c r="BE1323" s="44">
        <v>8280.62</v>
      </c>
      <c r="BF1323" s="7"/>
      <c r="BG1323" s="47"/>
      <c r="BH1323" s="7"/>
      <c r="BJ1323" s="38">
        <v>40</v>
      </c>
      <c r="BK1323" s="7">
        <v>3</v>
      </c>
      <c r="BL1323" s="7" t="str">
        <f t="shared" si="40"/>
        <v>no</v>
      </c>
      <c r="BM1323" s="7"/>
      <c r="BN1323" s="7"/>
    </row>
    <row r="1324" ht="15.6" spans="2:66">
      <c r="B1324" s="24" t="s">
        <v>2646</v>
      </c>
      <c r="G1324" s="7" t="s">
        <v>4687</v>
      </c>
      <c r="K1324" s="18" t="s">
        <v>4689</v>
      </c>
      <c r="N1324" s="7" t="s">
        <v>4688</v>
      </c>
      <c r="Q1324" s="7" t="s">
        <v>2650</v>
      </c>
      <c r="R1324" s="7"/>
      <c r="U1324" s="7">
        <v>5.83</v>
      </c>
      <c r="V1324" s="7" t="s">
        <v>4687</v>
      </c>
      <c r="AA1324" s="19">
        <v>8277.52</v>
      </c>
      <c r="AF1324" s="38">
        <v>46</v>
      </c>
      <c r="AG1324" s="44">
        <v>8277.52</v>
      </c>
      <c r="AH1324" s="7" t="str">
        <f t="shared" si="41"/>
        <v>no</v>
      </c>
      <c r="AI1324" s="7"/>
      <c r="AJ1324" s="7"/>
      <c r="AL1324" t="s">
        <v>4710</v>
      </c>
      <c r="AM1324" s="19">
        <v>8277.52</v>
      </c>
      <c r="AT1324" s="7" t="s">
        <v>4709</v>
      </c>
      <c r="AU1324" s="47">
        <v>1200.55</v>
      </c>
      <c r="AV1324" s="7"/>
      <c r="AW1324" s="7"/>
      <c r="BD1324" s="7">
        <v>0</v>
      </c>
      <c r="BE1324" s="44">
        <v>8277.52</v>
      </c>
      <c r="BF1324" s="7"/>
      <c r="BG1324" s="47"/>
      <c r="BH1324" s="7"/>
      <c r="BJ1324" s="38">
        <v>46</v>
      </c>
      <c r="BK1324" s="7">
        <v>1</v>
      </c>
      <c r="BL1324" s="7" t="str">
        <f t="shared" si="40"/>
        <v>no</v>
      </c>
      <c r="BM1324" s="7"/>
      <c r="BN1324" s="7"/>
    </row>
    <row r="1325" ht="15.6" spans="2:66">
      <c r="B1325" s="24" t="s">
        <v>2648</v>
      </c>
      <c r="G1325" s="7" t="s">
        <v>4687</v>
      </c>
      <c r="K1325" s="18" t="s">
        <v>4687</v>
      </c>
      <c r="N1325" s="7" t="s">
        <v>4688</v>
      </c>
      <c r="Q1325" s="7" t="s">
        <v>2652</v>
      </c>
      <c r="R1325" s="7"/>
      <c r="U1325" s="7">
        <v>9.23</v>
      </c>
      <c r="V1325" s="7" t="s">
        <v>4687</v>
      </c>
      <c r="AA1325" s="19">
        <v>8271.46</v>
      </c>
      <c r="AF1325" s="38">
        <v>46</v>
      </c>
      <c r="AG1325" s="44">
        <v>8271.46</v>
      </c>
      <c r="AH1325" s="7" t="str">
        <f t="shared" si="41"/>
        <v>no</v>
      </c>
      <c r="AI1325" s="7"/>
      <c r="AJ1325" s="7"/>
      <c r="AL1325" t="s">
        <v>4710</v>
      </c>
      <c r="AM1325" s="19">
        <v>8271.46</v>
      </c>
      <c r="AT1325" s="7" t="s">
        <v>4709</v>
      </c>
      <c r="AU1325" s="47">
        <v>1200</v>
      </c>
      <c r="AV1325" s="7"/>
      <c r="AW1325" s="7"/>
      <c r="BD1325" s="7">
        <v>0</v>
      </c>
      <c r="BE1325" s="44">
        <v>8271.46</v>
      </c>
      <c r="BF1325" s="7"/>
      <c r="BG1325" s="47"/>
      <c r="BH1325" s="7"/>
      <c r="BJ1325" s="38">
        <v>46</v>
      </c>
      <c r="BK1325" s="7">
        <v>1</v>
      </c>
      <c r="BL1325" s="7" t="str">
        <f t="shared" si="40"/>
        <v>no</v>
      </c>
      <c r="BM1325" s="7"/>
      <c r="BN1325" s="7"/>
    </row>
    <row r="1326" ht="15.6" spans="2:66">
      <c r="B1326" s="24" t="s">
        <v>2650</v>
      </c>
      <c r="G1326" s="7" t="s">
        <v>4687</v>
      </c>
      <c r="K1326" s="18" t="s">
        <v>4687</v>
      </c>
      <c r="N1326" s="7" t="s">
        <v>4688</v>
      </c>
      <c r="Q1326" s="7" t="s">
        <v>2654</v>
      </c>
      <c r="R1326" s="7"/>
      <c r="U1326" s="7">
        <v>9.89</v>
      </c>
      <c r="V1326" s="7" t="s">
        <v>4687</v>
      </c>
      <c r="AA1326" s="19">
        <v>8269.04</v>
      </c>
      <c r="AF1326" s="38">
        <v>46</v>
      </c>
      <c r="AG1326" s="44">
        <v>8269.04</v>
      </c>
      <c r="AH1326" s="7" t="str">
        <f t="shared" si="41"/>
        <v>no</v>
      </c>
      <c r="AI1326" s="7"/>
      <c r="AJ1326" s="7"/>
      <c r="AL1326" t="s">
        <v>4710</v>
      </c>
      <c r="AM1326" s="19">
        <v>8269.04</v>
      </c>
      <c r="AT1326" s="7" t="s">
        <v>4709</v>
      </c>
      <c r="AU1326" s="47">
        <v>1191</v>
      </c>
      <c r="AV1326" s="7"/>
      <c r="AW1326" s="7"/>
      <c r="BD1326" s="7">
        <v>0</v>
      </c>
      <c r="BE1326" s="44">
        <v>8269.04</v>
      </c>
      <c r="BF1326" s="7"/>
      <c r="BG1326" s="47"/>
      <c r="BH1326" s="7"/>
      <c r="BJ1326" s="38">
        <v>46</v>
      </c>
      <c r="BK1326" s="7">
        <v>1</v>
      </c>
      <c r="BL1326" s="7" t="str">
        <f t="shared" si="40"/>
        <v>no</v>
      </c>
      <c r="BM1326" s="7"/>
      <c r="BN1326" s="7"/>
    </row>
    <row r="1327" ht="15.6" spans="2:66">
      <c r="B1327" s="24" t="s">
        <v>2652</v>
      </c>
      <c r="G1327" s="7" t="s">
        <v>4687</v>
      </c>
      <c r="K1327" s="18" t="s">
        <v>4687</v>
      </c>
      <c r="N1327" s="7" t="s">
        <v>4688</v>
      </c>
      <c r="Q1327" s="7" t="s">
        <v>2656</v>
      </c>
      <c r="R1327" s="7"/>
      <c r="U1327" s="7">
        <v>12</v>
      </c>
      <c r="V1327" s="7" t="s">
        <v>4687</v>
      </c>
      <c r="AA1327" s="19">
        <v>8268</v>
      </c>
      <c r="AF1327" s="38">
        <v>44</v>
      </c>
      <c r="AG1327" s="44">
        <v>8268</v>
      </c>
      <c r="AH1327" s="7" t="str">
        <f t="shared" si="41"/>
        <v>no</v>
      </c>
      <c r="AI1327" s="7"/>
      <c r="AJ1327" s="7"/>
      <c r="AL1327" t="s">
        <v>4710</v>
      </c>
      <c r="AM1327" s="19">
        <v>8268</v>
      </c>
      <c r="AT1327" s="7" t="s">
        <v>4709</v>
      </c>
      <c r="AU1327" s="47">
        <v>1178.07</v>
      </c>
      <c r="AV1327" s="7"/>
      <c r="AW1327" s="7"/>
      <c r="BD1327" s="7">
        <v>3</v>
      </c>
      <c r="BE1327" s="44">
        <v>8268</v>
      </c>
      <c r="BF1327" s="7"/>
      <c r="BG1327" s="47"/>
      <c r="BH1327" s="7"/>
      <c r="BJ1327" s="38">
        <v>44</v>
      </c>
      <c r="BK1327" s="7">
        <v>2</v>
      </c>
      <c r="BL1327" s="7" t="str">
        <f t="shared" si="40"/>
        <v>no</v>
      </c>
      <c r="BM1327" s="7"/>
      <c r="BN1327" s="7"/>
    </row>
    <row r="1328" ht="15.6" spans="2:66">
      <c r="B1328" s="24" t="s">
        <v>2654</v>
      </c>
      <c r="G1328" s="7" t="s">
        <v>4690</v>
      </c>
      <c r="K1328" s="18" t="s">
        <v>4689</v>
      </c>
      <c r="N1328" s="7">
        <v>1</v>
      </c>
      <c r="Q1328" s="7" t="s">
        <v>2658</v>
      </c>
      <c r="R1328" s="7"/>
      <c r="U1328" s="7">
        <v>4.24</v>
      </c>
      <c r="V1328" s="7" t="s">
        <v>4687</v>
      </c>
      <c r="AA1328" s="19">
        <v>8252.28</v>
      </c>
      <c r="AF1328" s="38">
        <v>44</v>
      </c>
      <c r="AG1328" s="44">
        <v>8252.28</v>
      </c>
      <c r="AH1328" s="7" t="str">
        <f t="shared" si="41"/>
        <v>no</v>
      </c>
      <c r="AI1328" s="7"/>
      <c r="AJ1328" s="7"/>
      <c r="AL1328" t="s">
        <v>4710</v>
      </c>
      <c r="AM1328" s="19">
        <v>8252.28</v>
      </c>
      <c r="AT1328" s="7" t="s">
        <v>4709</v>
      </c>
      <c r="AU1328" s="47">
        <v>1178</v>
      </c>
      <c r="AV1328" s="7"/>
      <c r="AW1328" s="7"/>
      <c r="BD1328" s="7">
        <v>0</v>
      </c>
      <c r="BE1328" s="44">
        <v>8252.28</v>
      </c>
      <c r="BF1328" s="7"/>
      <c r="BG1328" s="47"/>
      <c r="BH1328" s="7"/>
      <c r="BJ1328" s="38">
        <v>44</v>
      </c>
      <c r="BK1328" s="7">
        <v>2</v>
      </c>
      <c r="BL1328" s="7" t="str">
        <f t="shared" si="40"/>
        <v>no</v>
      </c>
      <c r="BM1328" s="7"/>
      <c r="BN1328" s="7"/>
    </row>
    <row r="1329" ht="15.6" spans="2:66">
      <c r="B1329" s="24" t="s">
        <v>2656</v>
      </c>
      <c r="G1329" s="7" t="s">
        <v>4690</v>
      </c>
      <c r="K1329" s="18" t="s">
        <v>4689</v>
      </c>
      <c r="N1329" s="7">
        <v>1</v>
      </c>
      <c r="Q1329" s="7" t="s">
        <v>2660</v>
      </c>
      <c r="R1329" s="7"/>
      <c r="U1329" s="7">
        <v>4.68</v>
      </c>
      <c r="V1329" s="7" t="s">
        <v>4687</v>
      </c>
      <c r="AA1329" s="19">
        <v>8240.59</v>
      </c>
      <c r="AF1329" s="38">
        <v>60</v>
      </c>
      <c r="AG1329" s="44">
        <v>8240.59</v>
      </c>
      <c r="AH1329" s="7" t="str">
        <f t="shared" si="41"/>
        <v>yes</v>
      </c>
      <c r="AI1329" s="7"/>
      <c r="AJ1329" s="7"/>
      <c r="AL1329" t="s">
        <v>4710</v>
      </c>
      <c r="AM1329" s="19">
        <v>8240.59</v>
      </c>
      <c r="AT1329" s="7" t="s">
        <v>4709</v>
      </c>
      <c r="AU1329" s="47">
        <v>1167</v>
      </c>
      <c r="AV1329" s="7"/>
      <c r="AW1329" s="7"/>
      <c r="BD1329" s="7">
        <v>0</v>
      </c>
      <c r="BE1329" s="44">
        <v>8240.59</v>
      </c>
      <c r="BF1329" s="7"/>
      <c r="BG1329" s="47"/>
      <c r="BH1329" s="7"/>
      <c r="BJ1329" s="38">
        <v>60</v>
      </c>
      <c r="BK1329" s="7">
        <v>0</v>
      </c>
      <c r="BL1329" s="7" t="str">
        <f t="shared" si="40"/>
        <v>no</v>
      </c>
      <c r="BM1329" s="7"/>
      <c r="BN1329" s="7"/>
    </row>
    <row r="1330" ht="15.6" spans="2:66">
      <c r="B1330" s="24" t="s">
        <v>2658</v>
      </c>
      <c r="G1330" s="7" t="s">
        <v>4690</v>
      </c>
      <c r="K1330" s="18" t="s">
        <v>4689</v>
      </c>
      <c r="N1330" s="7">
        <v>1</v>
      </c>
      <c r="Q1330" s="7" t="s">
        <v>2662</v>
      </c>
      <c r="R1330" s="7"/>
      <c r="U1330" s="7">
        <v>8.57</v>
      </c>
      <c r="V1330" s="7" t="s">
        <v>4687</v>
      </c>
      <c r="AA1330" s="19">
        <v>8233.1</v>
      </c>
      <c r="AF1330" s="38">
        <v>25</v>
      </c>
      <c r="AG1330" s="44">
        <v>8233.1</v>
      </c>
      <c r="AH1330" s="7" t="str">
        <f t="shared" si="41"/>
        <v>no</v>
      </c>
      <c r="AI1330" s="7"/>
      <c r="AJ1330" s="7"/>
      <c r="AL1330" t="s">
        <v>4710</v>
      </c>
      <c r="AM1330" s="19">
        <v>8233.1</v>
      </c>
      <c r="AT1330" s="7" t="s">
        <v>4709</v>
      </c>
      <c r="AU1330" s="47">
        <v>1165</v>
      </c>
      <c r="AV1330" s="7"/>
      <c r="AW1330" s="7"/>
      <c r="BD1330" s="7">
        <v>2</v>
      </c>
      <c r="BE1330" s="44">
        <v>8233.1</v>
      </c>
      <c r="BF1330" s="7"/>
      <c r="BG1330" s="47"/>
      <c r="BH1330" s="7"/>
      <c r="BJ1330" s="38">
        <v>25</v>
      </c>
      <c r="BK1330" s="7">
        <v>0</v>
      </c>
      <c r="BL1330" s="7" t="str">
        <f t="shared" si="40"/>
        <v>yes</v>
      </c>
      <c r="BM1330" s="7"/>
      <c r="BN1330" s="7"/>
    </row>
    <row r="1331" ht="15.6" spans="2:66">
      <c r="B1331" s="24" t="s">
        <v>2660</v>
      </c>
      <c r="G1331" s="7" t="s">
        <v>4687</v>
      </c>
      <c r="K1331" s="18" t="s">
        <v>4687</v>
      </c>
      <c r="N1331" s="7" t="s">
        <v>4688</v>
      </c>
      <c r="Q1331" s="7" t="s">
        <v>2664</v>
      </c>
      <c r="R1331" s="7"/>
      <c r="U1331" s="7">
        <v>4.1</v>
      </c>
      <c r="V1331" s="7" t="s">
        <v>4687</v>
      </c>
      <c r="AA1331" s="19">
        <v>8232.64</v>
      </c>
      <c r="AF1331" s="38">
        <v>39</v>
      </c>
      <c r="AG1331" s="44">
        <v>8232.64</v>
      </c>
      <c r="AH1331" s="7" t="str">
        <f t="shared" si="41"/>
        <v>no</v>
      </c>
      <c r="AI1331" s="7"/>
      <c r="AJ1331" s="7"/>
      <c r="AL1331" t="s">
        <v>4710</v>
      </c>
      <c r="AM1331" s="19">
        <v>8232.64</v>
      </c>
      <c r="AT1331" s="7" t="s">
        <v>4709</v>
      </c>
      <c r="AU1331" s="47">
        <v>1163.46</v>
      </c>
      <c r="AV1331" s="7"/>
      <c r="AW1331" s="7"/>
      <c r="BD1331" s="7">
        <v>2</v>
      </c>
      <c r="BE1331" s="44">
        <v>8232.64</v>
      </c>
      <c r="BF1331" s="7"/>
      <c r="BG1331" s="47"/>
      <c r="BH1331" s="7"/>
      <c r="BJ1331" s="38">
        <v>39</v>
      </c>
      <c r="BK1331" s="7">
        <v>3</v>
      </c>
      <c r="BL1331" s="7" t="str">
        <f t="shared" si="40"/>
        <v>yes</v>
      </c>
      <c r="BM1331" s="7"/>
      <c r="BN1331" s="7"/>
    </row>
    <row r="1332" ht="15.6" spans="2:66">
      <c r="B1332" s="24" t="s">
        <v>2662</v>
      </c>
      <c r="G1332" s="7" t="s">
        <v>4687</v>
      </c>
      <c r="K1332" s="18" t="s">
        <v>4687</v>
      </c>
      <c r="N1332" s="7" t="s">
        <v>4688</v>
      </c>
      <c r="Q1332" s="7" t="s">
        <v>2666</v>
      </c>
      <c r="R1332" s="7"/>
      <c r="U1332" s="7">
        <v>4.49</v>
      </c>
      <c r="V1332" s="7" t="s">
        <v>4687</v>
      </c>
      <c r="AA1332" s="19">
        <v>8219.2</v>
      </c>
      <c r="AF1332" s="38">
        <v>59</v>
      </c>
      <c r="AG1332" s="44">
        <v>8219.2</v>
      </c>
      <c r="AH1332" s="7" t="str">
        <f t="shared" si="41"/>
        <v>yes</v>
      </c>
      <c r="AI1332" s="7"/>
      <c r="AJ1332" s="7"/>
      <c r="AL1332" t="s">
        <v>4710</v>
      </c>
      <c r="AM1332" s="19">
        <v>8219.2</v>
      </c>
      <c r="AT1332" s="7" t="s">
        <v>4709</v>
      </c>
      <c r="AU1332" s="47">
        <v>1158.32</v>
      </c>
      <c r="AV1332" s="7"/>
      <c r="AW1332" s="7"/>
      <c r="BD1332" s="7">
        <v>2</v>
      </c>
      <c r="BE1332" s="44">
        <v>8219.2</v>
      </c>
      <c r="BF1332" s="7"/>
      <c r="BG1332" s="47"/>
      <c r="BH1332" s="7"/>
      <c r="BJ1332" s="38">
        <v>59</v>
      </c>
      <c r="BK1332" s="7">
        <v>0</v>
      </c>
      <c r="BL1332" s="7" t="str">
        <f t="shared" si="40"/>
        <v>no</v>
      </c>
      <c r="BM1332" s="7"/>
      <c r="BN1332" s="7"/>
    </row>
    <row r="1333" ht="15.6" spans="2:66">
      <c r="B1333" s="24" t="s">
        <v>2664</v>
      </c>
      <c r="G1333" s="7" t="s">
        <v>4687</v>
      </c>
      <c r="K1333" s="18" t="s">
        <v>4687</v>
      </c>
      <c r="N1333" s="7">
        <v>2</v>
      </c>
      <c r="Q1333" s="7" t="s">
        <v>2668</v>
      </c>
      <c r="R1333" s="7"/>
      <c r="U1333" s="7">
        <v>8.8</v>
      </c>
      <c r="V1333" s="7" t="s">
        <v>4687</v>
      </c>
      <c r="AA1333" s="19">
        <v>8211.1</v>
      </c>
      <c r="AF1333" s="38">
        <v>40</v>
      </c>
      <c r="AG1333" s="44">
        <v>8211.1</v>
      </c>
      <c r="AH1333" s="7" t="str">
        <f t="shared" si="41"/>
        <v>no</v>
      </c>
      <c r="AI1333" s="7"/>
      <c r="AJ1333" s="7"/>
      <c r="AL1333" t="s">
        <v>4710</v>
      </c>
      <c r="AM1333" s="19">
        <v>8211.1</v>
      </c>
      <c r="AT1333" s="7" t="s">
        <v>4709</v>
      </c>
      <c r="AU1333" s="47">
        <v>1149.4</v>
      </c>
      <c r="AV1333" s="7"/>
      <c r="AW1333" s="7"/>
      <c r="BD1333" s="7">
        <v>0</v>
      </c>
      <c r="BE1333" s="44">
        <v>8211.1</v>
      </c>
      <c r="BF1333" s="7"/>
      <c r="BG1333" s="47"/>
      <c r="BH1333" s="7"/>
      <c r="BJ1333" s="38">
        <v>40</v>
      </c>
      <c r="BK1333" s="7">
        <v>4</v>
      </c>
      <c r="BL1333" s="7" t="str">
        <f t="shared" si="40"/>
        <v>no</v>
      </c>
      <c r="BM1333" s="7"/>
      <c r="BN1333" s="7"/>
    </row>
    <row r="1334" ht="15.6" spans="2:66">
      <c r="B1334" s="24" t="s">
        <v>2666</v>
      </c>
      <c r="G1334" s="7" t="s">
        <v>4687</v>
      </c>
      <c r="K1334" s="18" t="s">
        <v>4687</v>
      </c>
      <c r="N1334" s="7">
        <v>2</v>
      </c>
      <c r="Q1334" s="7" t="s">
        <v>2670</v>
      </c>
      <c r="R1334" s="7"/>
      <c r="U1334" s="7">
        <v>7.93</v>
      </c>
      <c r="V1334" s="7" t="s">
        <v>4687</v>
      </c>
      <c r="AA1334" s="19">
        <v>8188.12</v>
      </c>
      <c r="AF1334" s="38">
        <v>32</v>
      </c>
      <c r="AG1334" s="44">
        <v>8188.12</v>
      </c>
      <c r="AH1334" s="7" t="str">
        <f t="shared" si="41"/>
        <v>no</v>
      </c>
      <c r="AI1334" s="7"/>
      <c r="AJ1334" s="7"/>
      <c r="AL1334" t="s">
        <v>4710</v>
      </c>
      <c r="AM1334" s="19">
        <v>8188.12</v>
      </c>
      <c r="AT1334" s="7" t="s">
        <v>4709</v>
      </c>
      <c r="AU1334" s="47">
        <v>1149</v>
      </c>
      <c r="AV1334" s="7"/>
      <c r="AW1334" s="7"/>
      <c r="BD1334" s="7">
        <v>0</v>
      </c>
      <c r="BE1334" s="44">
        <v>8188.12</v>
      </c>
      <c r="BF1334" s="7"/>
      <c r="BG1334" s="47"/>
      <c r="BH1334" s="7"/>
      <c r="BJ1334" s="38">
        <v>32</v>
      </c>
      <c r="BK1334" s="7">
        <v>3</v>
      </c>
      <c r="BL1334" s="7" t="str">
        <f t="shared" si="40"/>
        <v>yes</v>
      </c>
      <c r="BM1334" s="7"/>
      <c r="BN1334" s="7"/>
    </row>
    <row r="1335" ht="15.6" spans="2:66">
      <c r="B1335" s="24" t="s">
        <v>2668</v>
      </c>
      <c r="G1335" s="7" t="s">
        <v>4687</v>
      </c>
      <c r="K1335" s="18" t="s">
        <v>4687</v>
      </c>
      <c r="N1335" s="7">
        <v>2</v>
      </c>
      <c r="Q1335" s="7" t="s">
        <v>2672</v>
      </c>
      <c r="R1335" s="7"/>
      <c r="U1335" s="7">
        <v>9.45</v>
      </c>
      <c r="V1335" s="7" t="s">
        <v>4687</v>
      </c>
      <c r="AA1335" s="19">
        <v>8182.89</v>
      </c>
      <c r="AF1335" s="38">
        <v>49</v>
      </c>
      <c r="AG1335" s="44">
        <v>8182.89</v>
      </c>
      <c r="AH1335" s="7" t="str">
        <f t="shared" si="41"/>
        <v>no</v>
      </c>
      <c r="AI1335" s="7"/>
      <c r="AJ1335" s="7"/>
      <c r="AL1335" t="s">
        <v>4710</v>
      </c>
      <c r="AM1335" s="19">
        <v>8182.89</v>
      </c>
      <c r="AT1335" s="7" t="s">
        <v>4709</v>
      </c>
      <c r="AU1335" s="47">
        <v>1146.8</v>
      </c>
      <c r="AV1335" s="7"/>
      <c r="AW1335" s="7"/>
      <c r="BD1335" s="7">
        <v>2</v>
      </c>
      <c r="BE1335" s="44">
        <v>8182.89</v>
      </c>
      <c r="BF1335" s="7"/>
      <c r="BG1335" s="47"/>
      <c r="BH1335" s="7"/>
      <c r="BJ1335" s="38">
        <v>49</v>
      </c>
      <c r="BK1335" s="7">
        <v>0</v>
      </c>
      <c r="BL1335" s="7" t="str">
        <f t="shared" si="40"/>
        <v>no</v>
      </c>
      <c r="BM1335" s="7"/>
      <c r="BN1335" s="7"/>
    </row>
    <row r="1336" ht="15.6" spans="2:66">
      <c r="B1336" s="24" t="s">
        <v>2670</v>
      </c>
      <c r="G1336" s="7" t="s">
        <v>4687</v>
      </c>
      <c r="K1336" s="18" t="s">
        <v>4687</v>
      </c>
      <c r="N1336" s="7" t="s">
        <v>4688</v>
      </c>
      <c r="Q1336" s="7" t="s">
        <v>2674</v>
      </c>
      <c r="R1336" s="7"/>
      <c r="U1336" s="7">
        <v>7.67</v>
      </c>
      <c r="V1336" s="7" t="s">
        <v>4687</v>
      </c>
      <c r="AA1336" s="19">
        <v>8179.51</v>
      </c>
      <c r="AF1336" s="38">
        <v>49</v>
      </c>
      <c r="AG1336" s="44">
        <v>8179.51</v>
      </c>
      <c r="AH1336" s="7" t="str">
        <f t="shared" si="41"/>
        <v>no</v>
      </c>
      <c r="AI1336" s="7"/>
      <c r="AJ1336" s="7"/>
      <c r="AL1336" t="s">
        <v>4710</v>
      </c>
      <c r="AM1336" s="19">
        <v>8179.51</v>
      </c>
      <c r="AT1336" s="7" t="s">
        <v>4709</v>
      </c>
      <c r="AU1336" s="47">
        <v>600</v>
      </c>
      <c r="AV1336" s="7"/>
      <c r="AW1336" s="7"/>
      <c r="BD1336" s="7">
        <v>2</v>
      </c>
      <c r="BE1336" s="44">
        <v>8179.51</v>
      </c>
      <c r="BF1336" s="7"/>
      <c r="BG1336" s="47"/>
      <c r="BH1336" s="7"/>
      <c r="BJ1336" s="38">
        <v>49</v>
      </c>
      <c r="BK1336" s="7">
        <v>0</v>
      </c>
      <c r="BL1336" s="7" t="str">
        <f t="shared" si="40"/>
        <v>no</v>
      </c>
      <c r="BM1336" s="7"/>
      <c r="BN1336" s="7"/>
    </row>
    <row r="1337" ht="15.6" spans="2:66">
      <c r="B1337" s="24" t="s">
        <v>2672</v>
      </c>
      <c r="G1337" s="7" t="s">
        <v>4687</v>
      </c>
      <c r="K1337" s="18" t="s">
        <v>4687</v>
      </c>
      <c r="N1337" s="7">
        <v>2</v>
      </c>
      <c r="Q1337" s="7" t="s">
        <v>2676</v>
      </c>
      <c r="R1337" s="7"/>
      <c r="U1337" s="7">
        <v>10.53</v>
      </c>
      <c r="V1337" s="7" t="s">
        <v>4687</v>
      </c>
      <c r="AA1337" s="19">
        <v>8177.9</v>
      </c>
      <c r="AF1337" s="38">
        <v>49</v>
      </c>
      <c r="AG1337" s="44">
        <v>8177.9</v>
      </c>
      <c r="AH1337" s="7" t="str">
        <f t="shared" si="41"/>
        <v>no</v>
      </c>
      <c r="AI1337" s="7"/>
      <c r="AJ1337" s="7"/>
      <c r="AL1337" t="s">
        <v>4710</v>
      </c>
      <c r="AM1337" s="19">
        <v>8177.9</v>
      </c>
      <c r="AT1337" s="7" t="s">
        <v>4709</v>
      </c>
      <c r="AU1337" s="47">
        <v>570.62</v>
      </c>
      <c r="AV1337" s="7"/>
      <c r="AW1337" s="7"/>
      <c r="BD1337" s="7">
        <v>2</v>
      </c>
      <c r="BE1337" s="44">
        <v>8177.9</v>
      </c>
      <c r="BF1337" s="7"/>
      <c r="BG1337" s="47"/>
      <c r="BH1337" s="7"/>
      <c r="BJ1337" s="38">
        <v>49</v>
      </c>
      <c r="BK1337" s="7">
        <v>0</v>
      </c>
      <c r="BL1337" s="7" t="str">
        <f t="shared" si="40"/>
        <v>no</v>
      </c>
      <c r="BM1337" s="7"/>
      <c r="BN1337" s="7"/>
    </row>
    <row r="1338" ht="15.6" spans="2:66">
      <c r="B1338" s="24" t="s">
        <v>2674</v>
      </c>
      <c r="G1338" s="7" t="s">
        <v>4687</v>
      </c>
      <c r="K1338" s="18" t="s">
        <v>4689</v>
      </c>
      <c r="N1338" s="7" t="s">
        <v>4688</v>
      </c>
      <c r="Q1338" s="7" t="s">
        <v>2678</v>
      </c>
      <c r="R1338" s="7"/>
      <c r="U1338" s="7">
        <v>10.08</v>
      </c>
      <c r="V1338" s="7" t="s">
        <v>4687</v>
      </c>
      <c r="AA1338" s="19">
        <v>8162.72</v>
      </c>
      <c r="AF1338" s="38">
        <v>44</v>
      </c>
      <c r="AG1338" s="44">
        <v>8162.72</v>
      </c>
      <c r="AH1338" s="7" t="str">
        <f t="shared" si="41"/>
        <v>no</v>
      </c>
      <c r="AI1338" s="7"/>
      <c r="AJ1338" s="7"/>
      <c r="AL1338" t="s">
        <v>4710</v>
      </c>
      <c r="AM1338" s="19">
        <v>8162.72</v>
      </c>
      <c r="AT1338" s="7" t="s">
        <v>4709</v>
      </c>
      <c r="AU1338" s="47">
        <v>563.84</v>
      </c>
      <c r="AV1338" s="7"/>
      <c r="AW1338" s="7"/>
      <c r="BD1338" s="7">
        <v>3</v>
      </c>
      <c r="BE1338" s="44">
        <v>8162.72</v>
      </c>
      <c r="BF1338" s="7"/>
      <c r="BG1338" s="47"/>
      <c r="BH1338" s="7"/>
      <c r="BJ1338" s="38">
        <v>44</v>
      </c>
      <c r="BK1338" s="7">
        <v>2</v>
      </c>
      <c r="BL1338" s="7" t="str">
        <f t="shared" si="40"/>
        <v>no</v>
      </c>
      <c r="BM1338" s="7"/>
      <c r="BN1338" s="7"/>
    </row>
    <row r="1339" ht="15.6" spans="2:66">
      <c r="B1339" s="24" t="s">
        <v>2676</v>
      </c>
      <c r="G1339" s="7" t="s">
        <v>4687</v>
      </c>
      <c r="K1339" s="18" t="s">
        <v>4689</v>
      </c>
      <c r="N1339" s="7">
        <v>1</v>
      </c>
      <c r="Q1339" s="7" t="s">
        <v>2680</v>
      </c>
      <c r="R1339" s="7"/>
      <c r="U1339" s="7">
        <v>11.39</v>
      </c>
      <c r="V1339" s="7" t="s">
        <v>4687</v>
      </c>
      <c r="AA1339" s="19">
        <v>8157.92</v>
      </c>
      <c r="AF1339" s="38">
        <v>49</v>
      </c>
      <c r="AG1339" s="44">
        <v>8157.92</v>
      </c>
      <c r="AH1339" s="7" t="str">
        <f t="shared" si="41"/>
        <v>no</v>
      </c>
      <c r="AI1339" s="7"/>
      <c r="AJ1339" s="7"/>
      <c r="AL1339" t="s">
        <v>4710</v>
      </c>
      <c r="AM1339" s="19">
        <v>8157.92</v>
      </c>
      <c r="BD1339" s="7">
        <v>3</v>
      </c>
      <c r="BE1339" s="44">
        <v>8157.92</v>
      </c>
      <c r="BF1339" s="7"/>
      <c r="BG1339" s="47"/>
      <c r="BH1339" s="7"/>
      <c r="BJ1339" s="38">
        <v>49</v>
      </c>
      <c r="BK1339" s="7">
        <v>0</v>
      </c>
      <c r="BL1339" s="7" t="str">
        <f t="shared" si="40"/>
        <v>no</v>
      </c>
      <c r="BM1339" s="7"/>
      <c r="BN1339" s="7"/>
    </row>
    <row r="1340" ht="15.6" spans="2:66">
      <c r="B1340" s="24" t="s">
        <v>2678</v>
      </c>
      <c r="G1340" s="7" t="s">
        <v>4687</v>
      </c>
      <c r="K1340" s="18" t="s">
        <v>4687</v>
      </c>
      <c r="N1340" s="7" t="s">
        <v>4688</v>
      </c>
      <c r="Q1340" s="7" t="s">
        <v>2682</v>
      </c>
      <c r="R1340" s="7"/>
      <c r="U1340" s="7">
        <v>6.36</v>
      </c>
      <c r="V1340" s="7" t="s">
        <v>4687</v>
      </c>
      <c r="AA1340" s="19">
        <v>8125.78</v>
      </c>
      <c r="AF1340" s="38">
        <v>55</v>
      </c>
      <c r="AG1340" s="44">
        <v>8125.78</v>
      </c>
      <c r="AH1340" s="7" t="str">
        <f t="shared" si="41"/>
        <v>yes</v>
      </c>
      <c r="AI1340" s="7"/>
      <c r="AJ1340" s="7"/>
      <c r="AL1340" t="s">
        <v>4710</v>
      </c>
      <c r="AM1340" s="19">
        <v>8125.78</v>
      </c>
      <c r="BD1340" s="7">
        <v>1</v>
      </c>
      <c r="BE1340" s="44">
        <v>8125.78</v>
      </c>
      <c r="BF1340" s="7"/>
      <c r="BG1340" s="47"/>
      <c r="BH1340" s="7"/>
      <c r="BJ1340" s="38">
        <v>55</v>
      </c>
      <c r="BK1340" s="7">
        <v>0</v>
      </c>
      <c r="BL1340" s="7" t="str">
        <f t="shared" si="40"/>
        <v>no</v>
      </c>
      <c r="BM1340" s="7"/>
      <c r="BN1340" s="7"/>
    </row>
    <row r="1341" ht="15.6" spans="2:66">
      <c r="B1341" s="24" t="s">
        <v>2680</v>
      </c>
      <c r="G1341" s="7" t="s">
        <v>4687</v>
      </c>
      <c r="K1341" s="18" t="s">
        <v>4689</v>
      </c>
      <c r="N1341" s="7" t="s">
        <v>4688</v>
      </c>
      <c r="Q1341" s="7" t="s">
        <v>2684</v>
      </c>
      <c r="R1341" s="7"/>
      <c r="U1341" s="7">
        <v>5.31</v>
      </c>
      <c r="V1341" s="7" t="s">
        <v>4687</v>
      </c>
      <c r="AA1341" s="19">
        <v>8124.41</v>
      </c>
      <c r="AF1341" s="38">
        <v>47</v>
      </c>
      <c r="AG1341" s="44">
        <v>8124.41</v>
      </c>
      <c r="AH1341" s="7" t="str">
        <f t="shared" si="41"/>
        <v>no</v>
      </c>
      <c r="AI1341" s="7"/>
      <c r="AJ1341" s="7"/>
      <c r="AL1341" t="s">
        <v>4710</v>
      </c>
      <c r="AM1341" s="19">
        <v>8124.41</v>
      </c>
      <c r="BD1341" s="7">
        <v>3</v>
      </c>
      <c r="BE1341" s="44">
        <v>8124.41</v>
      </c>
      <c r="BF1341" s="7"/>
      <c r="BG1341" s="47"/>
      <c r="BH1341" s="7"/>
      <c r="BJ1341" s="38">
        <v>47</v>
      </c>
      <c r="BK1341" s="7">
        <v>1</v>
      </c>
      <c r="BL1341" s="7" t="str">
        <f t="shared" si="40"/>
        <v>no</v>
      </c>
      <c r="BM1341" s="7"/>
      <c r="BN1341" s="7"/>
    </row>
    <row r="1342" ht="15.6" spans="2:66">
      <c r="B1342" s="24" t="s">
        <v>2682</v>
      </c>
      <c r="G1342" s="7" t="s">
        <v>4690</v>
      </c>
      <c r="K1342" s="18" t="s">
        <v>4687</v>
      </c>
      <c r="N1342" s="7">
        <v>1</v>
      </c>
      <c r="Q1342" s="7" t="s">
        <v>2686</v>
      </c>
      <c r="R1342" s="7"/>
      <c r="U1342" s="7">
        <v>4.74</v>
      </c>
      <c r="V1342" s="7" t="s">
        <v>4687</v>
      </c>
      <c r="AA1342" s="19">
        <v>8116.68</v>
      </c>
      <c r="AF1342" s="38">
        <v>28</v>
      </c>
      <c r="AG1342" s="44">
        <v>8116.68</v>
      </c>
      <c r="AH1342" s="7" t="str">
        <f t="shared" si="41"/>
        <v>no</v>
      </c>
      <c r="AI1342" s="7"/>
      <c r="AJ1342" s="7"/>
      <c r="AL1342" t="s">
        <v>4710</v>
      </c>
      <c r="AM1342" s="19">
        <v>8116.68</v>
      </c>
      <c r="BD1342" s="7">
        <v>0</v>
      </c>
      <c r="BE1342" s="44">
        <v>8116.68</v>
      </c>
      <c r="BF1342" s="7"/>
      <c r="BG1342" s="47"/>
      <c r="BH1342" s="7"/>
      <c r="BJ1342" s="38">
        <v>28</v>
      </c>
      <c r="BK1342" s="7">
        <v>0</v>
      </c>
      <c r="BL1342" s="7" t="str">
        <f t="shared" si="40"/>
        <v>yes</v>
      </c>
      <c r="BM1342" s="7"/>
      <c r="BN1342" s="7"/>
    </row>
    <row r="1343" ht="15.6" spans="2:66">
      <c r="B1343" s="24" t="s">
        <v>2684</v>
      </c>
      <c r="G1343" s="7" t="s">
        <v>4687</v>
      </c>
      <c r="K1343" s="18" t="s">
        <v>4687</v>
      </c>
      <c r="N1343" s="7" t="s">
        <v>4688</v>
      </c>
      <c r="Q1343" s="7" t="s">
        <v>2688</v>
      </c>
      <c r="R1343" s="7"/>
      <c r="U1343" s="7">
        <v>11.35</v>
      </c>
      <c r="V1343" s="7" t="s">
        <v>4687</v>
      </c>
      <c r="AA1343" s="19">
        <v>8116.27</v>
      </c>
      <c r="AF1343" s="38">
        <v>21</v>
      </c>
      <c r="AG1343" s="44">
        <v>8116.27</v>
      </c>
      <c r="AH1343" s="7" t="str">
        <f t="shared" si="41"/>
        <v>no</v>
      </c>
      <c r="AI1343" s="7"/>
      <c r="AJ1343" s="7"/>
      <c r="AL1343" t="s">
        <v>4710</v>
      </c>
      <c r="AM1343" s="19">
        <v>8116.27</v>
      </c>
      <c r="BD1343" s="7">
        <v>1</v>
      </c>
      <c r="BE1343" s="44">
        <v>8116.27</v>
      </c>
      <c r="BF1343" s="7"/>
      <c r="BG1343" s="47"/>
      <c r="BH1343" s="7"/>
      <c r="BJ1343" s="38">
        <v>21</v>
      </c>
      <c r="BK1343" s="7">
        <v>0</v>
      </c>
      <c r="BL1343" s="7" t="str">
        <f t="shared" si="40"/>
        <v>yes</v>
      </c>
      <c r="BM1343" s="7"/>
      <c r="BN1343" s="7"/>
    </row>
    <row r="1344" ht="15.6" spans="2:66">
      <c r="B1344" s="24" t="s">
        <v>2686</v>
      </c>
      <c r="G1344" s="7" t="s">
        <v>4687</v>
      </c>
      <c r="K1344" s="18" t="s">
        <v>4689</v>
      </c>
      <c r="N1344" s="7">
        <v>1</v>
      </c>
      <c r="Q1344" s="7" t="s">
        <v>2690</v>
      </c>
      <c r="R1344" s="7"/>
      <c r="U1344" s="7">
        <v>6.81</v>
      </c>
      <c r="V1344" s="7" t="s">
        <v>4687</v>
      </c>
      <c r="AA1344" s="19">
        <v>8112.59</v>
      </c>
      <c r="AF1344" s="38">
        <v>29</v>
      </c>
      <c r="AG1344" s="44">
        <v>8112.59</v>
      </c>
      <c r="AH1344" s="7" t="str">
        <f t="shared" si="41"/>
        <v>no</v>
      </c>
      <c r="AI1344" s="7"/>
      <c r="AJ1344" s="7"/>
      <c r="AL1344" t="s">
        <v>4710</v>
      </c>
      <c r="AM1344" s="19">
        <v>8112.59</v>
      </c>
      <c r="BD1344" s="7">
        <v>0</v>
      </c>
      <c r="BE1344" s="44">
        <v>8112.59</v>
      </c>
      <c r="BF1344" s="7"/>
      <c r="BG1344" s="47"/>
      <c r="BH1344" s="7"/>
      <c r="BJ1344" s="38">
        <v>29</v>
      </c>
      <c r="BK1344" s="7">
        <v>0</v>
      </c>
      <c r="BL1344" s="7" t="str">
        <f t="shared" si="40"/>
        <v>yes</v>
      </c>
      <c r="BM1344" s="7"/>
      <c r="BN1344" s="7"/>
    </row>
    <row r="1345" ht="15.6" spans="2:66">
      <c r="B1345" s="24" t="s">
        <v>2688</v>
      </c>
      <c r="G1345" s="7" t="s">
        <v>4687</v>
      </c>
      <c r="K1345" s="18" t="s">
        <v>4687</v>
      </c>
      <c r="N1345" s="7" t="s">
        <v>4688</v>
      </c>
      <c r="Q1345" s="7" t="s">
        <v>2692</v>
      </c>
      <c r="R1345" s="7"/>
      <c r="U1345" s="7">
        <v>8.06</v>
      </c>
      <c r="V1345" s="7" t="s">
        <v>4687</v>
      </c>
      <c r="AA1345" s="19">
        <v>8091.3</v>
      </c>
      <c r="AF1345" s="38">
        <v>57</v>
      </c>
      <c r="AG1345" s="44">
        <v>8091.3</v>
      </c>
      <c r="AH1345" s="7" t="str">
        <f t="shared" si="41"/>
        <v>yes</v>
      </c>
      <c r="AI1345" s="7"/>
      <c r="AJ1345" s="7"/>
      <c r="AL1345" t="s">
        <v>4710</v>
      </c>
      <c r="AM1345" s="19">
        <v>8091.3</v>
      </c>
      <c r="BD1345" s="7">
        <v>3</v>
      </c>
      <c r="BE1345" s="44">
        <v>8091.3</v>
      </c>
      <c r="BF1345" s="7"/>
      <c r="BG1345" s="47"/>
      <c r="BH1345" s="7"/>
      <c r="BJ1345" s="38">
        <v>57</v>
      </c>
      <c r="BK1345" s="7">
        <v>0</v>
      </c>
      <c r="BL1345" s="7" t="str">
        <f t="shared" si="40"/>
        <v>no</v>
      </c>
      <c r="BM1345" s="7"/>
      <c r="BN1345" s="7"/>
    </row>
    <row r="1346" ht="15.6" spans="2:66">
      <c r="B1346" s="24" t="s">
        <v>2690</v>
      </c>
      <c r="G1346" s="7" t="s">
        <v>4687</v>
      </c>
      <c r="K1346" s="18" t="s">
        <v>4689</v>
      </c>
      <c r="N1346" s="7">
        <v>1</v>
      </c>
      <c r="Q1346" s="7" t="s">
        <v>2694</v>
      </c>
      <c r="R1346" s="7"/>
      <c r="U1346" s="7">
        <v>6.74</v>
      </c>
      <c r="V1346" s="7" t="s">
        <v>4687</v>
      </c>
      <c r="AA1346" s="19">
        <v>8083.92</v>
      </c>
      <c r="AF1346" s="38">
        <v>47</v>
      </c>
      <c r="AG1346" s="44">
        <v>8083.92</v>
      </c>
      <c r="AH1346" s="7" t="str">
        <f t="shared" si="41"/>
        <v>no</v>
      </c>
      <c r="AI1346" s="7"/>
      <c r="AJ1346" s="7"/>
      <c r="AL1346" t="s">
        <v>4710</v>
      </c>
      <c r="AM1346" s="19">
        <v>8083.92</v>
      </c>
      <c r="BD1346" s="7">
        <v>3</v>
      </c>
      <c r="BE1346" s="44">
        <v>8083.92</v>
      </c>
      <c r="BF1346" s="7"/>
      <c r="BG1346" s="47"/>
      <c r="BH1346" s="7"/>
      <c r="BJ1346" s="38">
        <v>47</v>
      </c>
      <c r="BK1346" s="7">
        <v>1</v>
      </c>
      <c r="BL1346" s="7" t="str">
        <f t="shared" ref="BL1346:BL1409" si="42">IF(BJ1346&lt;40,"yes","no")</f>
        <v>no</v>
      </c>
      <c r="BM1346" s="7"/>
      <c r="BN1346" s="7"/>
    </row>
    <row r="1347" ht="15.6" spans="2:66">
      <c r="B1347" s="24" t="s">
        <v>2692</v>
      </c>
      <c r="G1347" s="7" t="s">
        <v>4687</v>
      </c>
      <c r="K1347" s="18" t="s">
        <v>4689</v>
      </c>
      <c r="N1347" s="7">
        <v>2</v>
      </c>
      <c r="Q1347" s="7" t="s">
        <v>2696</v>
      </c>
      <c r="R1347" s="7"/>
      <c r="U1347" s="7">
        <v>6.54</v>
      </c>
      <c r="V1347" s="7" t="s">
        <v>4687</v>
      </c>
      <c r="AA1347" s="19">
        <v>8081.74</v>
      </c>
      <c r="AF1347" s="38">
        <v>57</v>
      </c>
      <c r="AG1347" s="44">
        <v>8081.74</v>
      </c>
      <c r="AH1347" s="7" t="str">
        <f t="shared" ref="AH1347:AH1410" si="43">IF(AF1347&gt;50,"yes","no")</f>
        <v>yes</v>
      </c>
      <c r="AI1347" s="7"/>
      <c r="AJ1347" s="7"/>
      <c r="AL1347" t="s">
        <v>4710</v>
      </c>
      <c r="AM1347" s="19">
        <v>8081.74</v>
      </c>
      <c r="BD1347" s="7">
        <v>4</v>
      </c>
      <c r="BE1347" s="44">
        <v>8081.74</v>
      </c>
      <c r="BF1347" s="7"/>
      <c r="BG1347" s="47"/>
      <c r="BH1347" s="7"/>
      <c r="BJ1347" s="38">
        <v>57</v>
      </c>
      <c r="BK1347" s="7">
        <v>0</v>
      </c>
      <c r="BL1347" s="7" t="str">
        <f t="shared" si="42"/>
        <v>no</v>
      </c>
      <c r="BM1347" s="7"/>
      <c r="BN1347" s="7"/>
    </row>
    <row r="1348" ht="15.6" spans="2:66">
      <c r="B1348" s="24" t="s">
        <v>2694</v>
      </c>
      <c r="G1348" s="7" t="s">
        <v>4687</v>
      </c>
      <c r="K1348" s="18" t="s">
        <v>4687</v>
      </c>
      <c r="N1348" s="7" t="s">
        <v>4688</v>
      </c>
      <c r="Q1348" s="7" t="s">
        <v>2698</v>
      </c>
      <c r="R1348" s="7"/>
      <c r="U1348" s="7">
        <v>5.4</v>
      </c>
      <c r="V1348" s="7" t="s">
        <v>4687</v>
      </c>
      <c r="AA1348" s="19">
        <v>8081.26</v>
      </c>
      <c r="AF1348" s="38">
        <v>47</v>
      </c>
      <c r="AG1348" s="44">
        <v>8081.26</v>
      </c>
      <c r="AH1348" s="7" t="str">
        <f t="shared" si="43"/>
        <v>no</v>
      </c>
      <c r="AI1348" s="7"/>
      <c r="AJ1348" s="7"/>
      <c r="AL1348" t="s">
        <v>4710</v>
      </c>
      <c r="AM1348" s="19">
        <v>8081.26</v>
      </c>
      <c r="BD1348" s="7">
        <v>1</v>
      </c>
      <c r="BE1348" s="44">
        <v>8081.26</v>
      </c>
      <c r="BF1348" s="7"/>
      <c r="BG1348" s="47"/>
      <c r="BH1348" s="7"/>
      <c r="BJ1348" s="38">
        <v>47</v>
      </c>
      <c r="BK1348" s="7">
        <v>1</v>
      </c>
      <c r="BL1348" s="7" t="str">
        <f t="shared" si="42"/>
        <v>no</v>
      </c>
      <c r="BM1348" s="7"/>
      <c r="BN1348" s="7"/>
    </row>
    <row r="1349" ht="15.6" spans="2:66">
      <c r="B1349" s="24" t="s">
        <v>2696</v>
      </c>
      <c r="G1349" s="7" t="s">
        <v>4687</v>
      </c>
      <c r="K1349" s="18" t="s">
        <v>4689</v>
      </c>
      <c r="N1349" s="7" t="s">
        <v>4688</v>
      </c>
      <c r="Q1349" s="7" t="s">
        <v>2700</v>
      </c>
      <c r="R1349" s="7"/>
      <c r="U1349" s="7">
        <v>5.58</v>
      </c>
      <c r="V1349" s="7" t="s">
        <v>4687</v>
      </c>
      <c r="AA1349" s="19">
        <v>8077.41</v>
      </c>
      <c r="AF1349" s="38">
        <v>52</v>
      </c>
      <c r="AG1349" s="44">
        <v>8077.41</v>
      </c>
      <c r="AH1349" s="7" t="str">
        <f t="shared" si="43"/>
        <v>yes</v>
      </c>
      <c r="AI1349" s="7"/>
      <c r="AJ1349" s="7"/>
      <c r="AL1349" t="s">
        <v>4710</v>
      </c>
      <c r="AM1349" s="19">
        <v>8077.41</v>
      </c>
      <c r="BD1349" s="7">
        <v>0</v>
      </c>
      <c r="BE1349" s="44">
        <v>8077.41</v>
      </c>
      <c r="BF1349" s="7"/>
      <c r="BG1349" s="47"/>
      <c r="BH1349" s="7"/>
      <c r="BJ1349" s="38">
        <v>52</v>
      </c>
      <c r="BK1349" s="7">
        <v>0</v>
      </c>
      <c r="BL1349" s="7" t="str">
        <f t="shared" si="42"/>
        <v>no</v>
      </c>
      <c r="BM1349" s="7"/>
      <c r="BN1349" s="7"/>
    </row>
    <row r="1350" ht="15.6" spans="2:66">
      <c r="B1350" s="24" t="s">
        <v>2698</v>
      </c>
      <c r="G1350" s="7" t="s">
        <v>4690</v>
      </c>
      <c r="K1350" s="18" t="s">
        <v>4687</v>
      </c>
      <c r="N1350" s="7">
        <v>1</v>
      </c>
      <c r="Q1350" s="7" t="s">
        <v>2702</v>
      </c>
      <c r="R1350" s="7"/>
      <c r="U1350" s="7">
        <v>5.84</v>
      </c>
      <c r="V1350" s="7" t="s">
        <v>4687</v>
      </c>
      <c r="AA1350" s="19">
        <v>8071.57</v>
      </c>
      <c r="AF1350" s="38">
        <v>40</v>
      </c>
      <c r="AG1350" s="44">
        <v>8071.57</v>
      </c>
      <c r="AH1350" s="7" t="str">
        <f t="shared" si="43"/>
        <v>no</v>
      </c>
      <c r="AI1350" s="7"/>
      <c r="AJ1350" s="7"/>
      <c r="AL1350" t="s">
        <v>4710</v>
      </c>
      <c r="AM1350" s="19">
        <v>8071.57</v>
      </c>
      <c r="BD1350" s="7">
        <v>0</v>
      </c>
      <c r="BE1350" s="44">
        <v>8071.57</v>
      </c>
      <c r="BF1350" s="7"/>
      <c r="BG1350" s="47"/>
      <c r="BH1350" s="7"/>
      <c r="BJ1350" s="38">
        <v>40</v>
      </c>
      <c r="BK1350" s="7">
        <v>3</v>
      </c>
      <c r="BL1350" s="7" t="str">
        <f t="shared" si="42"/>
        <v>no</v>
      </c>
      <c r="BM1350" s="7"/>
      <c r="BN1350" s="7"/>
    </row>
    <row r="1351" ht="15.6" spans="2:66">
      <c r="B1351" s="24" t="s">
        <v>2700</v>
      </c>
      <c r="G1351" s="7" t="s">
        <v>4687</v>
      </c>
      <c r="K1351" s="18" t="s">
        <v>4687</v>
      </c>
      <c r="N1351" s="7" t="s">
        <v>4688</v>
      </c>
      <c r="Q1351" s="7" t="s">
        <v>2704</v>
      </c>
      <c r="R1351" s="7"/>
      <c r="U1351" s="7">
        <v>4.2</v>
      </c>
      <c r="V1351" s="7" t="s">
        <v>4687</v>
      </c>
      <c r="AA1351" s="19">
        <v>8068.19</v>
      </c>
      <c r="AF1351" s="38">
        <v>37</v>
      </c>
      <c r="AG1351" s="44">
        <v>8068.19</v>
      </c>
      <c r="AH1351" s="7" t="str">
        <f t="shared" si="43"/>
        <v>no</v>
      </c>
      <c r="AI1351" s="7"/>
      <c r="AJ1351" s="7"/>
      <c r="AL1351" t="s">
        <v>4710</v>
      </c>
      <c r="AM1351" s="19">
        <v>8068.19</v>
      </c>
      <c r="BD1351" s="7">
        <v>0</v>
      </c>
      <c r="BE1351" s="44">
        <v>8068.19</v>
      </c>
      <c r="BF1351" s="7"/>
      <c r="BG1351" s="47"/>
      <c r="BH1351" s="7"/>
      <c r="BJ1351" s="38">
        <v>37</v>
      </c>
      <c r="BK1351" s="7">
        <v>3</v>
      </c>
      <c r="BL1351" s="7" t="str">
        <f t="shared" si="42"/>
        <v>yes</v>
      </c>
      <c r="BM1351" s="7"/>
      <c r="BN1351" s="7"/>
    </row>
    <row r="1352" ht="15.6" spans="2:66">
      <c r="B1352" s="24" t="s">
        <v>2702</v>
      </c>
      <c r="G1352" s="7" t="s">
        <v>4687</v>
      </c>
      <c r="K1352" s="18" t="s">
        <v>4689</v>
      </c>
      <c r="N1352" s="7" t="s">
        <v>4688</v>
      </c>
      <c r="Q1352" s="7" t="s">
        <v>2706</v>
      </c>
      <c r="R1352" s="7"/>
      <c r="U1352" s="7">
        <v>6.06</v>
      </c>
      <c r="V1352" s="7" t="s">
        <v>4687</v>
      </c>
      <c r="AA1352" s="19">
        <v>8067.83</v>
      </c>
      <c r="AF1352" s="38">
        <v>19</v>
      </c>
      <c r="AG1352" s="44">
        <v>8067.83</v>
      </c>
      <c r="AH1352" s="7" t="str">
        <f t="shared" si="43"/>
        <v>no</v>
      </c>
      <c r="AI1352" s="7"/>
      <c r="AJ1352" s="7"/>
      <c r="AL1352" t="s">
        <v>4710</v>
      </c>
      <c r="AM1352" s="19">
        <v>8067.83</v>
      </c>
      <c r="BD1352" s="7">
        <v>0</v>
      </c>
      <c r="BE1352" s="44">
        <v>8067.83</v>
      </c>
      <c r="BF1352" s="7"/>
      <c r="BG1352" s="47"/>
      <c r="BH1352" s="7"/>
      <c r="BJ1352" s="38">
        <v>19</v>
      </c>
      <c r="BK1352" s="7">
        <v>0</v>
      </c>
      <c r="BL1352" s="7" t="str">
        <f t="shared" si="42"/>
        <v>yes</v>
      </c>
      <c r="BM1352" s="7"/>
      <c r="BN1352" s="7"/>
    </row>
    <row r="1353" ht="15.6" spans="2:66">
      <c r="B1353" s="24" t="s">
        <v>2704</v>
      </c>
      <c r="G1353" s="7" t="s">
        <v>4687</v>
      </c>
      <c r="K1353" s="18" t="s">
        <v>4687</v>
      </c>
      <c r="N1353" s="7" t="s">
        <v>4688</v>
      </c>
      <c r="Q1353" s="7" t="s">
        <v>2708</v>
      </c>
      <c r="R1353" s="7"/>
      <c r="U1353" s="7">
        <v>7.57</v>
      </c>
      <c r="V1353" s="7" t="s">
        <v>4687</v>
      </c>
      <c r="AA1353" s="19">
        <v>8062.76</v>
      </c>
      <c r="AF1353" s="38">
        <v>45</v>
      </c>
      <c r="AG1353" s="44">
        <v>8062.76</v>
      </c>
      <c r="AH1353" s="7" t="str">
        <f t="shared" si="43"/>
        <v>no</v>
      </c>
      <c r="AI1353" s="7"/>
      <c r="AJ1353" s="7"/>
      <c r="AL1353" t="s">
        <v>4710</v>
      </c>
      <c r="AM1353" s="19">
        <v>8062.76</v>
      </c>
      <c r="BD1353" s="7">
        <v>1</v>
      </c>
      <c r="BE1353" s="44">
        <v>8062.76</v>
      </c>
      <c r="BF1353" s="7"/>
      <c r="BG1353" s="47"/>
      <c r="BH1353" s="7"/>
      <c r="BJ1353" s="38">
        <v>45</v>
      </c>
      <c r="BK1353" s="7">
        <v>2</v>
      </c>
      <c r="BL1353" s="7" t="str">
        <f t="shared" si="42"/>
        <v>no</v>
      </c>
      <c r="BM1353" s="7"/>
      <c r="BN1353" s="7"/>
    </row>
    <row r="1354" ht="15.6" spans="2:66">
      <c r="B1354" s="24" t="s">
        <v>2706</v>
      </c>
      <c r="G1354" s="7" t="s">
        <v>4687</v>
      </c>
      <c r="K1354" s="18" t="s">
        <v>4687</v>
      </c>
      <c r="N1354" s="7" t="s">
        <v>4688</v>
      </c>
      <c r="Q1354" s="7" t="s">
        <v>2710</v>
      </c>
      <c r="R1354" s="7"/>
      <c r="U1354" s="7">
        <v>6.15</v>
      </c>
      <c r="V1354" s="7" t="s">
        <v>4687</v>
      </c>
      <c r="AA1354" s="19">
        <v>8062.31</v>
      </c>
      <c r="AF1354" s="38">
        <v>46</v>
      </c>
      <c r="AG1354" s="44">
        <v>8062.31</v>
      </c>
      <c r="AH1354" s="7" t="str">
        <f t="shared" si="43"/>
        <v>no</v>
      </c>
      <c r="AI1354" s="7"/>
      <c r="AJ1354" s="7"/>
      <c r="AL1354" t="s">
        <v>4710</v>
      </c>
      <c r="AM1354" s="19">
        <v>8062.31</v>
      </c>
      <c r="BD1354" s="7">
        <v>0</v>
      </c>
      <c r="BE1354" s="44">
        <v>8062.31</v>
      </c>
      <c r="BF1354" s="7"/>
      <c r="BG1354" s="47"/>
      <c r="BH1354" s="7"/>
      <c r="BJ1354" s="38">
        <v>46</v>
      </c>
      <c r="BK1354" s="7">
        <v>0</v>
      </c>
      <c r="BL1354" s="7" t="str">
        <f t="shared" si="42"/>
        <v>no</v>
      </c>
      <c r="BM1354" s="7"/>
      <c r="BN1354" s="7"/>
    </row>
    <row r="1355" ht="15.6" spans="2:66">
      <c r="B1355" s="24" t="s">
        <v>2708</v>
      </c>
      <c r="G1355" s="7" t="s">
        <v>4687</v>
      </c>
      <c r="K1355" s="18" t="s">
        <v>4687</v>
      </c>
      <c r="N1355" s="7" t="s">
        <v>4688</v>
      </c>
      <c r="Q1355" s="7" t="s">
        <v>2712</v>
      </c>
      <c r="R1355" s="7"/>
      <c r="U1355" s="7">
        <v>4.56</v>
      </c>
      <c r="V1355" s="7" t="s">
        <v>4687</v>
      </c>
      <c r="AA1355" s="19">
        <v>8059.68</v>
      </c>
      <c r="AF1355" s="38">
        <v>44</v>
      </c>
      <c r="AG1355" s="44">
        <v>8059.68</v>
      </c>
      <c r="AH1355" s="7" t="str">
        <f t="shared" si="43"/>
        <v>no</v>
      </c>
      <c r="AI1355" s="7"/>
      <c r="AJ1355" s="7"/>
      <c r="AL1355" t="s">
        <v>4710</v>
      </c>
      <c r="AM1355" s="19">
        <v>8059.68</v>
      </c>
      <c r="BD1355" s="7">
        <v>0</v>
      </c>
      <c r="BE1355" s="44">
        <v>8059.68</v>
      </c>
      <c r="BF1355" s="7"/>
      <c r="BG1355" s="47"/>
      <c r="BH1355" s="7"/>
      <c r="BJ1355" s="38">
        <v>44</v>
      </c>
      <c r="BK1355" s="7">
        <v>1</v>
      </c>
      <c r="BL1355" s="7" t="str">
        <f t="shared" si="42"/>
        <v>no</v>
      </c>
      <c r="BM1355" s="7"/>
      <c r="BN1355" s="7"/>
    </row>
    <row r="1356" ht="15.6" spans="2:66">
      <c r="B1356" s="24" t="s">
        <v>2710</v>
      </c>
      <c r="G1356" s="7" t="s">
        <v>4687</v>
      </c>
      <c r="K1356" s="18" t="s">
        <v>4689</v>
      </c>
      <c r="N1356" s="7">
        <v>1</v>
      </c>
      <c r="Q1356" s="7" t="s">
        <v>2714</v>
      </c>
      <c r="R1356" s="7"/>
      <c r="U1356" s="7">
        <v>4.72</v>
      </c>
      <c r="V1356" s="7" t="s">
        <v>4687</v>
      </c>
      <c r="AA1356" s="19">
        <v>8059.06</v>
      </c>
      <c r="AF1356" s="38">
        <v>33</v>
      </c>
      <c r="AG1356" s="44">
        <v>8059.06</v>
      </c>
      <c r="AH1356" s="7" t="str">
        <f t="shared" si="43"/>
        <v>no</v>
      </c>
      <c r="AI1356" s="7"/>
      <c r="AJ1356" s="7"/>
      <c r="AL1356" t="s">
        <v>4710</v>
      </c>
      <c r="AM1356" s="19">
        <v>8059.06</v>
      </c>
      <c r="BD1356" s="7">
        <v>0</v>
      </c>
      <c r="BE1356" s="44">
        <v>8059.06</v>
      </c>
      <c r="BF1356" s="7"/>
      <c r="BG1356" s="47"/>
      <c r="BH1356" s="7"/>
      <c r="BJ1356" s="38">
        <v>33</v>
      </c>
      <c r="BK1356" s="7">
        <v>3</v>
      </c>
      <c r="BL1356" s="7" t="str">
        <f t="shared" si="42"/>
        <v>yes</v>
      </c>
      <c r="BM1356" s="7"/>
      <c r="BN1356" s="7"/>
    </row>
    <row r="1357" ht="15.6" spans="2:66">
      <c r="B1357" s="24" t="s">
        <v>2712</v>
      </c>
      <c r="G1357" s="7" t="s">
        <v>4687</v>
      </c>
      <c r="K1357" s="18" t="s">
        <v>4687</v>
      </c>
      <c r="N1357" s="7" t="s">
        <v>4688</v>
      </c>
      <c r="Q1357" s="7" t="s">
        <v>2716</v>
      </c>
      <c r="R1357" s="7"/>
      <c r="U1357" s="7">
        <v>7.98</v>
      </c>
      <c r="V1357" s="7" t="s">
        <v>4687</v>
      </c>
      <c r="AA1357" s="19">
        <v>8035.64</v>
      </c>
      <c r="AF1357" s="38">
        <v>42</v>
      </c>
      <c r="AG1357" s="44">
        <v>8035.64</v>
      </c>
      <c r="AH1357" s="7" t="str">
        <f t="shared" si="43"/>
        <v>no</v>
      </c>
      <c r="AI1357" s="7"/>
      <c r="AJ1357" s="7"/>
      <c r="AL1357" t="s">
        <v>4710</v>
      </c>
      <c r="AM1357" s="19">
        <v>8035.64</v>
      </c>
      <c r="BD1357" s="7">
        <v>0</v>
      </c>
      <c r="BE1357" s="44">
        <v>8035.64</v>
      </c>
      <c r="BF1357" s="7"/>
      <c r="BG1357" s="47"/>
      <c r="BH1357" s="7"/>
      <c r="BJ1357" s="38">
        <v>42</v>
      </c>
      <c r="BK1357" s="7">
        <v>2</v>
      </c>
      <c r="BL1357" s="7" t="str">
        <f t="shared" si="42"/>
        <v>no</v>
      </c>
      <c r="BM1357" s="7"/>
      <c r="BN1357" s="7"/>
    </row>
    <row r="1358" ht="15.6" spans="2:66">
      <c r="B1358" s="24" t="s">
        <v>2714</v>
      </c>
      <c r="G1358" s="7" t="s">
        <v>4690</v>
      </c>
      <c r="K1358" s="18" t="s">
        <v>4689</v>
      </c>
      <c r="N1358" s="7">
        <v>1</v>
      </c>
      <c r="Q1358" s="7" t="s">
        <v>2718</v>
      </c>
      <c r="R1358" s="7"/>
      <c r="U1358" s="7">
        <v>6.26</v>
      </c>
      <c r="V1358" s="7" t="s">
        <v>4687</v>
      </c>
      <c r="AA1358" s="19">
        <v>8027.97</v>
      </c>
      <c r="AF1358" s="38">
        <v>27</v>
      </c>
      <c r="AG1358" s="44">
        <v>8027.97</v>
      </c>
      <c r="AH1358" s="7" t="str">
        <f t="shared" si="43"/>
        <v>no</v>
      </c>
      <c r="AI1358" s="7"/>
      <c r="AJ1358" s="7"/>
      <c r="AL1358" t="s">
        <v>4710</v>
      </c>
      <c r="AM1358" s="19">
        <v>8027.97</v>
      </c>
      <c r="BD1358" s="7">
        <v>0</v>
      </c>
      <c r="BE1358" s="44">
        <v>8027.97</v>
      </c>
      <c r="BF1358" s="7"/>
      <c r="BG1358" s="47"/>
      <c r="BH1358" s="7"/>
      <c r="BJ1358" s="38">
        <v>27</v>
      </c>
      <c r="BK1358" s="7">
        <v>0</v>
      </c>
      <c r="BL1358" s="7" t="str">
        <f t="shared" si="42"/>
        <v>yes</v>
      </c>
      <c r="BM1358" s="7"/>
      <c r="BN1358" s="7"/>
    </row>
    <row r="1359" ht="15.6" spans="2:66">
      <c r="B1359" s="24" t="s">
        <v>2716</v>
      </c>
      <c r="G1359" s="7" t="s">
        <v>4690</v>
      </c>
      <c r="K1359" s="18" t="s">
        <v>4689</v>
      </c>
      <c r="N1359" s="7">
        <v>1</v>
      </c>
      <c r="Q1359" s="7" t="s">
        <v>2720</v>
      </c>
      <c r="R1359" s="7"/>
      <c r="U1359" s="7">
        <v>4.29</v>
      </c>
      <c r="V1359" s="7" t="s">
        <v>4687</v>
      </c>
      <c r="AA1359" s="19">
        <v>8026.67</v>
      </c>
      <c r="AF1359" s="38">
        <v>60</v>
      </c>
      <c r="AG1359" s="44">
        <v>8026.67</v>
      </c>
      <c r="AH1359" s="7" t="str">
        <f t="shared" si="43"/>
        <v>yes</v>
      </c>
      <c r="AI1359" s="7"/>
      <c r="AJ1359" s="7"/>
      <c r="AL1359" t="s">
        <v>4710</v>
      </c>
      <c r="AM1359" s="19">
        <v>8026.67</v>
      </c>
      <c r="BD1359" s="7">
        <v>0</v>
      </c>
      <c r="BE1359" s="44">
        <v>8026.67</v>
      </c>
      <c r="BF1359" s="7"/>
      <c r="BG1359" s="47"/>
      <c r="BH1359" s="7"/>
      <c r="BJ1359" s="38">
        <v>60</v>
      </c>
      <c r="BK1359" s="7">
        <v>0</v>
      </c>
      <c r="BL1359" s="7" t="str">
        <f t="shared" si="42"/>
        <v>no</v>
      </c>
      <c r="BM1359" s="7"/>
      <c r="BN1359" s="7"/>
    </row>
    <row r="1360" ht="15.6" spans="2:66">
      <c r="B1360" s="24" t="s">
        <v>2718</v>
      </c>
      <c r="G1360" s="7" t="s">
        <v>4687</v>
      </c>
      <c r="K1360" s="18" t="s">
        <v>4687</v>
      </c>
      <c r="N1360" s="7">
        <v>2</v>
      </c>
      <c r="Q1360" s="7" t="s">
        <v>2722</v>
      </c>
      <c r="R1360" s="7"/>
      <c r="U1360" s="7">
        <v>5.43</v>
      </c>
      <c r="V1360" s="7" t="s">
        <v>4687</v>
      </c>
      <c r="AA1360" s="19">
        <v>8023.14</v>
      </c>
      <c r="AF1360" s="38">
        <v>39</v>
      </c>
      <c r="AG1360" s="44">
        <v>8023.14</v>
      </c>
      <c r="AH1360" s="7" t="str">
        <f t="shared" si="43"/>
        <v>no</v>
      </c>
      <c r="AI1360" s="7"/>
      <c r="AJ1360" s="7"/>
      <c r="AL1360" t="s">
        <v>4710</v>
      </c>
      <c r="AM1360" s="19">
        <v>8023.14</v>
      </c>
      <c r="BD1360" s="7">
        <v>0</v>
      </c>
      <c r="BE1360" s="44">
        <v>8023.14</v>
      </c>
      <c r="BF1360" s="7"/>
      <c r="BG1360" s="47"/>
      <c r="BH1360" s="7"/>
      <c r="BJ1360" s="38">
        <v>39</v>
      </c>
      <c r="BK1360" s="7">
        <v>3</v>
      </c>
      <c r="BL1360" s="7" t="str">
        <f t="shared" si="42"/>
        <v>yes</v>
      </c>
      <c r="BM1360" s="7"/>
      <c r="BN1360" s="7"/>
    </row>
    <row r="1361" ht="15.6" spans="2:66">
      <c r="B1361" s="24" t="s">
        <v>2720</v>
      </c>
      <c r="G1361" s="7" t="s">
        <v>4687</v>
      </c>
      <c r="K1361" s="18" t="s">
        <v>4689</v>
      </c>
      <c r="N1361" s="7">
        <v>1</v>
      </c>
      <c r="Q1361" s="7" t="s">
        <v>2724</v>
      </c>
      <c r="R1361" s="7"/>
      <c r="U1361" s="7">
        <v>8</v>
      </c>
      <c r="V1361" s="7" t="s">
        <v>4687</v>
      </c>
      <c r="AA1361" s="19">
        <v>8021.11</v>
      </c>
      <c r="AF1361" s="38">
        <v>40</v>
      </c>
      <c r="AG1361" s="44">
        <v>8021.11</v>
      </c>
      <c r="AH1361" s="7" t="str">
        <f t="shared" si="43"/>
        <v>no</v>
      </c>
      <c r="AI1361" s="7"/>
      <c r="AJ1361" s="7"/>
      <c r="AL1361" t="s">
        <v>4710</v>
      </c>
      <c r="AM1361" s="19">
        <v>8021.11</v>
      </c>
      <c r="BD1361" s="7">
        <v>2</v>
      </c>
      <c r="BE1361" s="44">
        <v>8021.11</v>
      </c>
      <c r="BF1361" s="7"/>
      <c r="BG1361" s="47"/>
      <c r="BH1361" s="7"/>
      <c r="BJ1361" s="38">
        <v>40</v>
      </c>
      <c r="BK1361" s="7">
        <v>3</v>
      </c>
      <c r="BL1361" s="7" t="str">
        <f t="shared" si="42"/>
        <v>no</v>
      </c>
      <c r="BM1361" s="7"/>
      <c r="BN1361" s="7"/>
    </row>
    <row r="1362" ht="15.6" spans="2:66">
      <c r="B1362" s="24" t="s">
        <v>2722</v>
      </c>
      <c r="G1362" s="7" t="s">
        <v>4687</v>
      </c>
      <c r="K1362" s="18" t="s">
        <v>4689</v>
      </c>
      <c r="N1362" s="7">
        <v>2</v>
      </c>
      <c r="Q1362" s="7" t="s">
        <v>2726</v>
      </c>
      <c r="R1362" s="7"/>
      <c r="U1362" s="7">
        <v>9.96</v>
      </c>
      <c r="V1362" s="7" t="s">
        <v>4687</v>
      </c>
      <c r="AA1362" s="19">
        <v>8017.06</v>
      </c>
      <c r="AF1362" s="38">
        <v>50</v>
      </c>
      <c r="AG1362" s="44">
        <v>8017.06</v>
      </c>
      <c r="AH1362" s="7" t="str">
        <f t="shared" si="43"/>
        <v>no</v>
      </c>
      <c r="AI1362" s="7"/>
      <c r="AJ1362" s="7"/>
      <c r="AL1362" t="s">
        <v>4710</v>
      </c>
      <c r="AM1362" s="19">
        <v>8017.06</v>
      </c>
      <c r="BD1362" s="7">
        <v>0</v>
      </c>
      <c r="BE1362" s="44">
        <v>8017.06</v>
      </c>
      <c r="BF1362" s="7"/>
      <c r="BG1362" s="47"/>
      <c r="BH1362" s="7"/>
      <c r="BJ1362" s="38">
        <v>50</v>
      </c>
      <c r="BK1362" s="7">
        <v>0</v>
      </c>
      <c r="BL1362" s="7" t="str">
        <f t="shared" si="42"/>
        <v>no</v>
      </c>
      <c r="BM1362" s="7"/>
      <c r="BN1362" s="7"/>
    </row>
    <row r="1363" ht="15.6" spans="2:66">
      <c r="B1363" s="24" t="s">
        <v>2724</v>
      </c>
      <c r="G1363" s="7" t="s">
        <v>4687</v>
      </c>
      <c r="K1363" s="18" t="s">
        <v>4689</v>
      </c>
      <c r="N1363" s="7" t="s">
        <v>4688</v>
      </c>
      <c r="Q1363" s="7" t="s">
        <v>2728</v>
      </c>
      <c r="R1363" s="7"/>
      <c r="U1363" s="7">
        <v>6.8</v>
      </c>
      <c r="V1363" s="7" t="s">
        <v>4687</v>
      </c>
      <c r="AA1363" s="19">
        <v>8014.62</v>
      </c>
      <c r="AF1363" s="38">
        <v>47</v>
      </c>
      <c r="AG1363" s="44">
        <v>8014.62</v>
      </c>
      <c r="AH1363" s="7" t="str">
        <f t="shared" si="43"/>
        <v>no</v>
      </c>
      <c r="AI1363" s="7"/>
      <c r="AJ1363" s="7"/>
      <c r="AL1363" t="s">
        <v>4710</v>
      </c>
      <c r="AM1363" s="19">
        <v>8014.62</v>
      </c>
      <c r="BD1363" s="7">
        <v>0</v>
      </c>
      <c r="BE1363" s="44">
        <v>8014.62</v>
      </c>
      <c r="BF1363" s="7"/>
      <c r="BG1363" s="47"/>
      <c r="BH1363" s="7"/>
      <c r="BJ1363" s="38">
        <v>47</v>
      </c>
      <c r="BK1363" s="7">
        <v>1</v>
      </c>
      <c r="BL1363" s="7" t="str">
        <f t="shared" si="42"/>
        <v>no</v>
      </c>
      <c r="BM1363" s="7"/>
      <c r="BN1363" s="7"/>
    </row>
    <row r="1364" ht="15.6" spans="2:66">
      <c r="B1364" s="24" t="s">
        <v>2726</v>
      </c>
      <c r="G1364" s="7" t="s">
        <v>4687</v>
      </c>
      <c r="K1364" s="18" t="s">
        <v>4689</v>
      </c>
      <c r="N1364" s="7">
        <v>2</v>
      </c>
      <c r="Q1364" s="7" t="s">
        <v>2730</v>
      </c>
      <c r="R1364" s="7"/>
      <c r="U1364" s="7">
        <v>6.22</v>
      </c>
      <c r="V1364" s="7" t="s">
        <v>4687</v>
      </c>
      <c r="AA1364" s="19">
        <v>8004.96</v>
      </c>
      <c r="AF1364" s="38">
        <v>52</v>
      </c>
      <c r="AG1364" s="44">
        <v>8004.96</v>
      </c>
      <c r="AH1364" s="7" t="str">
        <f t="shared" si="43"/>
        <v>yes</v>
      </c>
      <c r="AI1364" s="7"/>
      <c r="AJ1364" s="7"/>
      <c r="AL1364" t="s">
        <v>4710</v>
      </c>
      <c r="AM1364" s="19">
        <v>8004.96</v>
      </c>
      <c r="BD1364" s="7">
        <v>0</v>
      </c>
      <c r="BE1364" s="44">
        <v>8004.96</v>
      </c>
      <c r="BF1364" s="7"/>
      <c r="BG1364" s="47"/>
      <c r="BH1364" s="7"/>
      <c r="BJ1364" s="38">
        <v>52</v>
      </c>
      <c r="BK1364" s="7">
        <v>0</v>
      </c>
      <c r="BL1364" s="7" t="str">
        <f t="shared" si="42"/>
        <v>no</v>
      </c>
      <c r="BM1364" s="7"/>
      <c r="BN1364" s="7"/>
    </row>
    <row r="1365" ht="15.6" spans="2:66">
      <c r="B1365" s="24" t="s">
        <v>2728</v>
      </c>
      <c r="G1365" s="7" t="s">
        <v>4687</v>
      </c>
      <c r="K1365" s="18" t="s">
        <v>4687</v>
      </c>
      <c r="N1365" s="7">
        <v>1</v>
      </c>
      <c r="Q1365" s="7" t="s">
        <v>2732</v>
      </c>
      <c r="R1365" s="7"/>
      <c r="U1365" s="7">
        <v>5.79</v>
      </c>
      <c r="V1365" s="7" t="s">
        <v>4687</v>
      </c>
      <c r="AA1365" s="19">
        <v>7986.48</v>
      </c>
      <c r="AF1365" s="38">
        <v>41</v>
      </c>
      <c r="AG1365" s="44">
        <v>7986.48</v>
      </c>
      <c r="AH1365" s="7" t="str">
        <f t="shared" si="43"/>
        <v>no</v>
      </c>
      <c r="AI1365" s="7"/>
      <c r="AJ1365" s="7"/>
      <c r="AL1365" t="s">
        <v>4710</v>
      </c>
      <c r="AM1365" s="19">
        <v>7986.48</v>
      </c>
      <c r="BD1365" s="7">
        <v>1</v>
      </c>
      <c r="BE1365" s="44">
        <v>7986.48</v>
      </c>
      <c r="BF1365" s="7"/>
      <c r="BG1365" s="47"/>
      <c r="BH1365" s="7"/>
      <c r="BJ1365" s="38">
        <v>41</v>
      </c>
      <c r="BK1365" s="7">
        <v>3</v>
      </c>
      <c r="BL1365" s="7" t="str">
        <f t="shared" si="42"/>
        <v>no</v>
      </c>
      <c r="BM1365" s="7"/>
      <c r="BN1365" s="7"/>
    </row>
    <row r="1366" ht="15.6" spans="2:66">
      <c r="B1366" s="24" t="s">
        <v>2730</v>
      </c>
      <c r="G1366" s="7" t="s">
        <v>4687</v>
      </c>
      <c r="K1366" s="18" t="s">
        <v>4687</v>
      </c>
      <c r="N1366" s="7" t="s">
        <v>4688</v>
      </c>
      <c r="Q1366" s="7" t="s">
        <v>2734</v>
      </c>
      <c r="R1366" s="7"/>
      <c r="U1366" s="7">
        <v>5.41</v>
      </c>
      <c r="V1366" s="7" t="s">
        <v>4687</v>
      </c>
      <c r="AA1366" s="19">
        <v>7985.82</v>
      </c>
      <c r="AF1366" s="38">
        <v>56</v>
      </c>
      <c r="AG1366" s="44">
        <v>7985.82</v>
      </c>
      <c r="AH1366" s="7" t="str">
        <f t="shared" si="43"/>
        <v>yes</v>
      </c>
      <c r="AI1366" s="7"/>
      <c r="AJ1366" s="7"/>
      <c r="AL1366" t="s">
        <v>4710</v>
      </c>
      <c r="AM1366" s="19">
        <v>7985.82</v>
      </c>
      <c r="BD1366" s="7">
        <v>2</v>
      </c>
      <c r="BE1366" s="44">
        <v>7985.82</v>
      </c>
      <c r="BF1366" s="7"/>
      <c r="BG1366" s="47"/>
      <c r="BH1366" s="7"/>
      <c r="BJ1366" s="38">
        <v>56</v>
      </c>
      <c r="BK1366" s="7">
        <v>0</v>
      </c>
      <c r="BL1366" s="7" t="str">
        <f t="shared" si="42"/>
        <v>no</v>
      </c>
      <c r="BM1366" s="7"/>
      <c r="BN1366" s="7"/>
    </row>
    <row r="1367" ht="15.6" spans="2:66">
      <c r="B1367" s="24" t="s">
        <v>2732</v>
      </c>
      <c r="G1367" s="7" t="s">
        <v>4687</v>
      </c>
      <c r="K1367" s="18" t="s">
        <v>4687</v>
      </c>
      <c r="N1367" s="7" t="s">
        <v>4688</v>
      </c>
      <c r="Q1367" s="7" t="s">
        <v>2736</v>
      </c>
      <c r="R1367" s="7"/>
      <c r="U1367" s="7">
        <v>11.05</v>
      </c>
      <c r="V1367" s="7" t="s">
        <v>4687</v>
      </c>
      <c r="AA1367" s="19">
        <v>7980.34</v>
      </c>
      <c r="AF1367" s="38">
        <v>35</v>
      </c>
      <c r="AG1367" s="44">
        <v>7980.34</v>
      </c>
      <c r="AH1367" s="7" t="str">
        <f t="shared" si="43"/>
        <v>no</v>
      </c>
      <c r="AI1367" s="7"/>
      <c r="AJ1367" s="7"/>
      <c r="AL1367" t="s">
        <v>4710</v>
      </c>
      <c r="AM1367" s="19">
        <v>7980.34</v>
      </c>
      <c r="BD1367" s="7">
        <v>3</v>
      </c>
      <c r="BE1367" s="44">
        <v>7980.34</v>
      </c>
      <c r="BF1367" s="7"/>
      <c r="BG1367" s="47"/>
      <c r="BH1367" s="7"/>
      <c r="BJ1367" s="38">
        <v>35</v>
      </c>
      <c r="BK1367" s="7">
        <v>3</v>
      </c>
      <c r="BL1367" s="7" t="str">
        <f t="shared" si="42"/>
        <v>yes</v>
      </c>
      <c r="BM1367" s="7"/>
      <c r="BN1367" s="7"/>
    </row>
    <row r="1368" ht="15.6" spans="2:66">
      <c r="B1368" s="24" t="s">
        <v>2734</v>
      </c>
      <c r="G1368" s="7" t="s">
        <v>4687</v>
      </c>
      <c r="K1368" s="18" t="s">
        <v>4687</v>
      </c>
      <c r="N1368" s="7" t="s">
        <v>4688</v>
      </c>
      <c r="Q1368" s="7" t="s">
        <v>2738</v>
      </c>
      <c r="R1368" s="7"/>
      <c r="U1368" s="7">
        <v>6.27</v>
      </c>
      <c r="V1368" s="7" t="s">
        <v>4687</v>
      </c>
      <c r="AA1368" s="19">
        <v>7966.81</v>
      </c>
      <c r="AF1368" s="38">
        <v>45</v>
      </c>
      <c r="AG1368" s="44">
        <v>7966.81</v>
      </c>
      <c r="AH1368" s="7" t="str">
        <f t="shared" si="43"/>
        <v>no</v>
      </c>
      <c r="AI1368" s="7"/>
      <c r="AJ1368" s="7"/>
      <c r="AL1368" t="s">
        <v>4710</v>
      </c>
      <c r="AM1368" s="19">
        <v>7966.81</v>
      </c>
      <c r="BD1368" s="7">
        <v>3</v>
      </c>
      <c r="BE1368" s="44">
        <v>7966.81</v>
      </c>
      <c r="BF1368" s="7"/>
      <c r="BG1368" s="47"/>
      <c r="BH1368" s="7"/>
      <c r="BJ1368" s="38">
        <v>45</v>
      </c>
      <c r="BK1368" s="7">
        <v>0</v>
      </c>
      <c r="BL1368" s="7" t="str">
        <f t="shared" si="42"/>
        <v>no</v>
      </c>
      <c r="BM1368" s="7"/>
      <c r="BN1368" s="7"/>
    </row>
    <row r="1369" ht="15.6" spans="2:66">
      <c r="B1369" s="24" t="s">
        <v>2736</v>
      </c>
      <c r="G1369" s="7" t="s">
        <v>4687</v>
      </c>
      <c r="K1369" s="18" t="s">
        <v>4689</v>
      </c>
      <c r="N1369" s="7" t="s">
        <v>4688</v>
      </c>
      <c r="Q1369" s="7" t="s">
        <v>2740</v>
      </c>
      <c r="R1369" s="7"/>
      <c r="U1369" s="7">
        <v>4.77</v>
      </c>
      <c r="V1369" s="7" t="s">
        <v>4687</v>
      </c>
      <c r="AA1369" s="19">
        <v>7958.13</v>
      </c>
      <c r="AF1369" s="38">
        <v>60</v>
      </c>
      <c r="AG1369" s="44">
        <v>7958.13</v>
      </c>
      <c r="AH1369" s="7" t="str">
        <f t="shared" si="43"/>
        <v>yes</v>
      </c>
      <c r="AI1369" s="7"/>
      <c r="AJ1369" s="7"/>
      <c r="AL1369" t="s">
        <v>4710</v>
      </c>
      <c r="AM1369" s="19">
        <v>7958.13</v>
      </c>
      <c r="BD1369" s="7">
        <v>3</v>
      </c>
      <c r="BE1369" s="44">
        <v>7958.13</v>
      </c>
      <c r="BF1369" s="7"/>
      <c r="BG1369" s="47"/>
      <c r="BH1369" s="7"/>
      <c r="BJ1369" s="38">
        <v>60</v>
      </c>
      <c r="BK1369" s="7">
        <v>0</v>
      </c>
      <c r="BL1369" s="7" t="str">
        <f t="shared" si="42"/>
        <v>no</v>
      </c>
      <c r="BM1369" s="7"/>
      <c r="BN1369" s="7"/>
    </row>
    <row r="1370" ht="15.6" spans="2:66">
      <c r="B1370" s="24" t="s">
        <v>2738</v>
      </c>
      <c r="G1370" s="7" t="s">
        <v>4687</v>
      </c>
      <c r="K1370" s="18" t="s">
        <v>4687</v>
      </c>
      <c r="N1370" s="7" t="s">
        <v>4688</v>
      </c>
      <c r="Q1370" s="7" t="s">
        <v>2742</v>
      </c>
      <c r="R1370" s="7"/>
      <c r="U1370" s="7">
        <v>4.08</v>
      </c>
      <c r="V1370" s="7" t="s">
        <v>4687</v>
      </c>
      <c r="AA1370" s="19">
        <v>7954.52</v>
      </c>
      <c r="AF1370" s="38">
        <v>28</v>
      </c>
      <c r="AG1370" s="44">
        <v>7954.52</v>
      </c>
      <c r="AH1370" s="7" t="str">
        <f t="shared" si="43"/>
        <v>no</v>
      </c>
      <c r="AI1370" s="7"/>
      <c r="AJ1370" s="7"/>
      <c r="AL1370" t="s">
        <v>4710</v>
      </c>
      <c r="AM1370" s="19">
        <v>7954.52</v>
      </c>
      <c r="BD1370" s="7">
        <v>2</v>
      </c>
      <c r="BE1370" s="44">
        <v>7954.52</v>
      </c>
      <c r="BF1370" s="7"/>
      <c r="BG1370" s="47"/>
      <c r="BH1370" s="7"/>
      <c r="BJ1370" s="38">
        <v>28</v>
      </c>
      <c r="BK1370" s="7">
        <v>0</v>
      </c>
      <c r="BL1370" s="7" t="str">
        <f t="shared" si="42"/>
        <v>yes</v>
      </c>
      <c r="BM1370" s="7"/>
      <c r="BN1370" s="7"/>
    </row>
    <row r="1371" ht="15.6" spans="2:66">
      <c r="B1371" s="24" t="s">
        <v>2740</v>
      </c>
      <c r="G1371" s="7" t="s">
        <v>4687</v>
      </c>
      <c r="K1371" s="18" t="s">
        <v>4687</v>
      </c>
      <c r="N1371" s="7" t="s">
        <v>4688</v>
      </c>
      <c r="Q1371" s="7" t="s">
        <v>2744</v>
      </c>
      <c r="R1371" s="7"/>
      <c r="U1371" s="7">
        <v>6.01</v>
      </c>
      <c r="V1371" s="7" t="s">
        <v>4687</v>
      </c>
      <c r="AA1371" s="19">
        <v>7953.72</v>
      </c>
      <c r="AF1371" s="38">
        <v>21</v>
      </c>
      <c r="AG1371" s="44">
        <v>7953.72</v>
      </c>
      <c r="AH1371" s="7" t="str">
        <f t="shared" si="43"/>
        <v>no</v>
      </c>
      <c r="AI1371" s="7"/>
      <c r="AJ1371" s="7"/>
      <c r="AL1371" t="s">
        <v>4710</v>
      </c>
      <c r="AM1371" s="19">
        <v>7953.72</v>
      </c>
      <c r="BD1371" s="7">
        <v>3</v>
      </c>
      <c r="BE1371" s="44">
        <v>7953.72</v>
      </c>
      <c r="BF1371" s="7"/>
      <c r="BG1371" s="47"/>
      <c r="BH1371" s="7"/>
      <c r="BJ1371" s="38">
        <v>21</v>
      </c>
      <c r="BK1371" s="7">
        <v>0</v>
      </c>
      <c r="BL1371" s="7" t="str">
        <f t="shared" si="42"/>
        <v>yes</v>
      </c>
      <c r="BM1371" s="7"/>
      <c r="BN1371" s="7"/>
    </row>
    <row r="1372" ht="15.6" spans="2:66">
      <c r="B1372" s="24" t="s">
        <v>2742</v>
      </c>
      <c r="G1372" s="7" t="s">
        <v>4687</v>
      </c>
      <c r="K1372" s="18" t="s">
        <v>4687</v>
      </c>
      <c r="N1372" s="7" t="s">
        <v>4688</v>
      </c>
      <c r="Q1372" s="7" t="s">
        <v>2746</v>
      </c>
      <c r="R1372" s="7"/>
      <c r="U1372" s="7">
        <v>11.84</v>
      </c>
      <c r="V1372" s="7" t="s">
        <v>4687</v>
      </c>
      <c r="AA1372" s="19">
        <v>7948.22</v>
      </c>
      <c r="AF1372" s="38">
        <v>33</v>
      </c>
      <c r="AG1372" s="44">
        <v>7948.22</v>
      </c>
      <c r="AH1372" s="7" t="str">
        <f t="shared" si="43"/>
        <v>no</v>
      </c>
      <c r="AI1372" s="7"/>
      <c r="AJ1372" s="7"/>
      <c r="AL1372" t="s">
        <v>4710</v>
      </c>
      <c r="AM1372" s="19">
        <v>7948.22</v>
      </c>
      <c r="BD1372" s="7">
        <v>0</v>
      </c>
      <c r="BE1372" s="44">
        <v>7948.22</v>
      </c>
      <c r="BF1372" s="7"/>
      <c r="BG1372" s="47"/>
      <c r="BH1372" s="7"/>
      <c r="BJ1372" s="38">
        <v>33</v>
      </c>
      <c r="BK1372" s="7">
        <v>3</v>
      </c>
      <c r="BL1372" s="7" t="str">
        <f t="shared" si="42"/>
        <v>yes</v>
      </c>
      <c r="BM1372" s="7"/>
      <c r="BN1372" s="7"/>
    </row>
    <row r="1373" ht="15.6" spans="2:66">
      <c r="B1373" s="24" t="s">
        <v>2744</v>
      </c>
      <c r="G1373" s="7" t="s">
        <v>4690</v>
      </c>
      <c r="K1373" s="18" t="s">
        <v>4689</v>
      </c>
      <c r="N1373" s="7">
        <v>1</v>
      </c>
      <c r="Q1373" s="7" t="s">
        <v>2748</v>
      </c>
      <c r="R1373" s="7"/>
      <c r="U1373" s="7">
        <v>6.27</v>
      </c>
      <c r="V1373" s="7" t="s">
        <v>4687</v>
      </c>
      <c r="AA1373" s="19">
        <v>7935.29</v>
      </c>
      <c r="AF1373" s="38">
        <v>31</v>
      </c>
      <c r="AG1373" s="44">
        <v>7935.29</v>
      </c>
      <c r="AH1373" s="7" t="str">
        <f t="shared" si="43"/>
        <v>no</v>
      </c>
      <c r="AI1373" s="7"/>
      <c r="AJ1373" s="7"/>
      <c r="AL1373" t="s">
        <v>4710</v>
      </c>
      <c r="AM1373" s="19">
        <v>7935.29</v>
      </c>
      <c r="BD1373" s="7">
        <v>0</v>
      </c>
      <c r="BE1373" s="44">
        <v>7935.29</v>
      </c>
      <c r="BF1373" s="7"/>
      <c r="BG1373" s="47"/>
      <c r="BH1373" s="7"/>
      <c r="BJ1373" s="38">
        <v>31</v>
      </c>
      <c r="BK1373" s="7">
        <v>3</v>
      </c>
      <c r="BL1373" s="7" t="str">
        <f t="shared" si="42"/>
        <v>yes</v>
      </c>
      <c r="BM1373" s="7"/>
      <c r="BN1373" s="7"/>
    </row>
    <row r="1374" ht="15.6" spans="2:66">
      <c r="B1374" s="24" t="s">
        <v>2746</v>
      </c>
      <c r="G1374" s="7" t="s">
        <v>4687</v>
      </c>
      <c r="K1374" s="18" t="s">
        <v>4687</v>
      </c>
      <c r="N1374" s="7" t="s">
        <v>4688</v>
      </c>
      <c r="Q1374" s="7" t="s">
        <v>2750</v>
      </c>
      <c r="R1374" s="7"/>
      <c r="U1374" s="7">
        <v>5.28</v>
      </c>
      <c r="V1374" s="7" t="s">
        <v>4687</v>
      </c>
      <c r="AA1374" s="19">
        <v>7896.41</v>
      </c>
      <c r="AF1374" s="38">
        <v>48</v>
      </c>
      <c r="AG1374" s="44">
        <v>7896.41</v>
      </c>
      <c r="AH1374" s="7" t="str">
        <f t="shared" si="43"/>
        <v>no</v>
      </c>
      <c r="AI1374" s="7"/>
      <c r="AJ1374" s="7"/>
      <c r="AL1374" t="s">
        <v>4710</v>
      </c>
      <c r="AM1374" s="19">
        <v>7896.41</v>
      </c>
      <c r="BD1374" s="7">
        <v>0</v>
      </c>
      <c r="BE1374" s="44">
        <v>7896.41</v>
      </c>
      <c r="BF1374" s="7"/>
      <c r="BG1374" s="47"/>
      <c r="BH1374" s="7"/>
      <c r="BJ1374" s="38">
        <v>48</v>
      </c>
      <c r="BK1374" s="7">
        <v>0</v>
      </c>
      <c r="BL1374" s="7" t="str">
        <f t="shared" si="42"/>
        <v>no</v>
      </c>
      <c r="BM1374" s="7"/>
      <c r="BN1374" s="7"/>
    </row>
    <row r="1375" ht="15.6" spans="2:66">
      <c r="B1375" s="24" t="s">
        <v>2748</v>
      </c>
      <c r="G1375" s="7" t="s">
        <v>4687</v>
      </c>
      <c r="K1375" s="18" t="s">
        <v>4687</v>
      </c>
      <c r="N1375" s="7" t="s">
        <v>4688</v>
      </c>
      <c r="Q1375" s="7" t="s">
        <v>2752</v>
      </c>
      <c r="R1375" s="7"/>
      <c r="U1375" s="7">
        <v>7.03</v>
      </c>
      <c r="V1375" s="7" t="s">
        <v>4687</v>
      </c>
      <c r="AA1375" s="19">
        <v>7851.85</v>
      </c>
      <c r="AF1375" s="38">
        <v>25</v>
      </c>
      <c r="AG1375" s="44">
        <v>7851.85</v>
      </c>
      <c r="AH1375" s="7" t="str">
        <f t="shared" si="43"/>
        <v>no</v>
      </c>
      <c r="AI1375" s="7"/>
      <c r="AJ1375" s="7"/>
      <c r="AL1375" t="s">
        <v>4710</v>
      </c>
      <c r="AM1375" s="19">
        <v>7851.85</v>
      </c>
      <c r="BD1375" s="7">
        <v>0</v>
      </c>
      <c r="BE1375" s="44">
        <v>7851.85</v>
      </c>
      <c r="BF1375" s="7"/>
      <c r="BG1375" s="47"/>
      <c r="BH1375" s="7"/>
      <c r="BJ1375" s="38">
        <v>25</v>
      </c>
      <c r="BK1375" s="7">
        <v>0</v>
      </c>
      <c r="BL1375" s="7" t="str">
        <f t="shared" si="42"/>
        <v>yes</v>
      </c>
      <c r="BM1375" s="7"/>
      <c r="BN1375" s="7"/>
    </row>
    <row r="1376" ht="15.6" spans="2:66">
      <c r="B1376" s="24" t="s">
        <v>2750</v>
      </c>
      <c r="G1376" s="7" t="s">
        <v>4690</v>
      </c>
      <c r="K1376" s="18" t="s">
        <v>4689</v>
      </c>
      <c r="N1376" s="7">
        <v>1</v>
      </c>
      <c r="Q1376" s="7" t="s">
        <v>2754</v>
      </c>
      <c r="R1376" s="7"/>
      <c r="U1376" s="7">
        <v>5.32</v>
      </c>
      <c r="V1376" s="7" t="s">
        <v>4687</v>
      </c>
      <c r="AA1376" s="19">
        <v>7844.8</v>
      </c>
      <c r="AF1376" s="38">
        <v>23</v>
      </c>
      <c r="AG1376" s="44">
        <v>7844.8</v>
      </c>
      <c r="AH1376" s="7" t="str">
        <f t="shared" si="43"/>
        <v>no</v>
      </c>
      <c r="AI1376" s="7"/>
      <c r="AJ1376" s="7"/>
      <c r="AL1376" t="s">
        <v>4710</v>
      </c>
      <c r="AM1376" s="19">
        <v>7844.8</v>
      </c>
      <c r="BD1376" s="7">
        <v>3</v>
      </c>
      <c r="BE1376" s="44">
        <v>7844.8</v>
      </c>
      <c r="BF1376" s="7"/>
      <c r="BG1376" s="47"/>
      <c r="BH1376" s="7"/>
      <c r="BJ1376" s="38">
        <v>23</v>
      </c>
      <c r="BK1376" s="7">
        <v>0</v>
      </c>
      <c r="BL1376" s="7" t="str">
        <f t="shared" si="42"/>
        <v>yes</v>
      </c>
      <c r="BM1376" s="7"/>
      <c r="BN1376" s="7"/>
    </row>
    <row r="1377" ht="15.6" spans="2:66">
      <c r="B1377" s="24" t="s">
        <v>2752</v>
      </c>
      <c r="G1377" s="7" t="s">
        <v>4687</v>
      </c>
      <c r="K1377" s="18" t="s">
        <v>4689</v>
      </c>
      <c r="N1377" s="7" t="s">
        <v>4688</v>
      </c>
      <c r="Q1377" s="7" t="s">
        <v>2756</v>
      </c>
      <c r="R1377" s="7"/>
      <c r="U1377" s="7">
        <v>9.59</v>
      </c>
      <c r="V1377" s="7" t="s">
        <v>4687</v>
      </c>
      <c r="AA1377" s="19">
        <v>7824.37</v>
      </c>
      <c r="AF1377" s="38">
        <v>49</v>
      </c>
      <c r="AG1377" s="44">
        <v>7824.37</v>
      </c>
      <c r="AH1377" s="7" t="str">
        <f t="shared" si="43"/>
        <v>no</v>
      </c>
      <c r="AI1377" s="7"/>
      <c r="AJ1377" s="7"/>
      <c r="AL1377" t="s">
        <v>4710</v>
      </c>
      <c r="AM1377" s="19">
        <v>7824.37</v>
      </c>
      <c r="BD1377" s="7">
        <v>3</v>
      </c>
      <c r="BE1377" s="44">
        <v>7824.37</v>
      </c>
      <c r="BF1377" s="7"/>
      <c r="BG1377" s="47"/>
      <c r="BH1377" s="7"/>
      <c r="BJ1377" s="38">
        <v>49</v>
      </c>
      <c r="BK1377" s="7">
        <v>0</v>
      </c>
      <c r="BL1377" s="7" t="str">
        <f t="shared" si="42"/>
        <v>no</v>
      </c>
      <c r="BM1377" s="7"/>
      <c r="BN1377" s="7"/>
    </row>
    <row r="1378" ht="15.6" spans="2:66">
      <c r="B1378" s="24" t="s">
        <v>2754</v>
      </c>
      <c r="G1378" s="7" t="s">
        <v>4687</v>
      </c>
      <c r="K1378" s="18" t="s">
        <v>4689</v>
      </c>
      <c r="N1378" s="7" t="s">
        <v>4688</v>
      </c>
      <c r="Q1378" s="7" t="s">
        <v>2758</v>
      </c>
      <c r="R1378" s="7"/>
      <c r="U1378" s="7">
        <v>6.15</v>
      </c>
      <c r="V1378" s="7" t="s">
        <v>4687</v>
      </c>
      <c r="AA1378" s="19">
        <v>7812.67</v>
      </c>
      <c r="AF1378" s="38">
        <v>25</v>
      </c>
      <c r="AG1378" s="44">
        <v>7812.67</v>
      </c>
      <c r="AH1378" s="7" t="str">
        <f t="shared" si="43"/>
        <v>no</v>
      </c>
      <c r="AI1378" s="7"/>
      <c r="AJ1378" s="7"/>
      <c r="AL1378" t="s">
        <v>4710</v>
      </c>
      <c r="AM1378" s="19">
        <v>7812.67</v>
      </c>
      <c r="BD1378" s="7">
        <v>0</v>
      </c>
      <c r="BE1378" s="44">
        <v>7812.67</v>
      </c>
      <c r="BF1378" s="7"/>
      <c r="BG1378" s="47"/>
      <c r="BH1378" s="7"/>
      <c r="BJ1378" s="38">
        <v>25</v>
      </c>
      <c r="BK1378" s="7">
        <v>0</v>
      </c>
      <c r="BL1378" s="7" t="str">
        <f t="shared" si="42"/>
        <v>yes</v>
      </c>
      <c r="BM1378" s="7"/>
      <c r="BN1378" s="7"/>
    </row>
    <row r="1379" ht="15.6" spans="2:66">
      <c r="B1379" s="24" t="s">
        <v>2756</v>
      </c>
      <c r="G1379" s="7" t="s">
        <v>4687</v>
      </c>
      <c r="K1379" s="18" t="s">
        <v>4687</v>
      </c>
      <c r="N1379" s="7" t="s">
        <v>4688</v>
      </c>
      <c r="Q1379" s="7" t="s">
        <v>2760</v>
      </c>
      <c r="R1379" s="7"/>
      <c r="U1379" s="7">
        <v>11.08</v>
      </c>
      <c r="V1379" s="7" t="s">
        <v>4687</v>
      </c>
      <c r="AA1379" s="19">
        <v>7804.16</v>
      </c>
      <c r="AF1379" s="38">
        <v>41</v>
      </c>
      <c r="AG1379" s="44">
        <v>7804.16</v>
      </c>
      <c r="AH1379" s="7" t="str">
        <f t="shared" si="43"/>
        <v>no</v>
      </c>
      <c r="AI1379" s="7"/>
      <c r="AJ1379" s="7"/>
      <c r="AL1379" t="s">
        <v>4710</v>
      </c>
      <c r="AM1379" s="19">
        <v>7804.16</v>
      </c>
      <c r="BD1379" s="7">
        <v>3</v>
      </c>
      <c r="BE1379" s="44">
        <v>7804.16</v>
      </c>
      <c r="BF1379" s="7"/>
      <c r="BG1379" s="47"/>
      <c r="BH1379" s="7"/>
      <c r="BJ1379" s="38">
        <v>41</v>
      </c>
      <c r="BK1379" s="7">
        <v>2</v>
      </c>
      <c r="BL1379" s="7" t="str">
        <f t="shared" si="42"/>
        <v>no</v>
      </c>
      <c r="BM1379" s="7"/>
      <c r="BN1379" s="7"/>
    </row>
    <row r="1380" ht="15.6" spans="2:66">
      <c r="B1380" s="24" t="s">
        <v>2758</v>
      </c>
      <c r="G1380" s="7" t="s">
        <v>4687</v>
      </c>
      <c r="K1380" s="18" t="s">
        <v>4687</v>
      </c>
      <c r="N1380" s="7" t="s">
        <v>4688</v>
      </c>
      <c r="Q1380" s="7" t="s">
        <v>2762</v>
      </c>
      <c r="R1380" s="7"/>
      <c r="U1380" s="7">
        <v>7.95</v>
      </c>
      <c r="V1380" s="7" t="s">
        <v>4687</v>
      </c>
      <c r="AA1380" s="19">
        <v>7803.77</v>
      </c>
      <c r="AF1380" s="38">
        <v>46</v>
      </c>
      <c r="AG1380" s="44">
        <v>7803.77</v>
      </c>
      <c r="AH1380" s="7" t="str">
        <f t="shared" si="43"/>
        <v>no</v>
      </c>
      <c r="AI1380" s="7"/>
      <c r="AJ1380" s="7"/>
      <c r="AL1380" t="s">
        <v>4710</v>
      </c>
      <c r="AM1380" s="19">
        <v>7803.77</v>
      </c>
      <c r="BD1380" s="7">
        <v>1</v>
      </c>
      <c r="BE1380" s="44">
        <v>7803.77</v>
      </c>
      <c r="BF1380" s="7"/>
      <c r="BG1380" s="47"/>
      <c r="BH1380" s="7"/>
      <c r="BJ1380" s="38">
        <v>46</v>
      </c>
      <c r="BK1380" s="7">
        <v>1</v>
      </c>
      <c r="BL1380" s="7" t="str">
        <f t="shared" si="42"/>
        <v>no</v>
      </c>
      <c r="BM1380" s="7"/>
      <c r="BN1380" s="7"/>
    </row>
    <row r="1381" ht="15.6" spans="2:66">
      <c r="B1381" s="24" t="s">
        <v>2760</v>
      </c>
      <c r="G1381" s="7" t="s">
        <v>4687</v>
      </c>
      <c r="K1381" s="18" t="s">
        <v>4687</v>
      </c>
      <c r="N1381" s="7" t="s">
        <v>4688</v>
      </c>
      <c r="Q1381" s="7" t="s">
        <v>2764</v>
      </c>
      <c r="R1381" s="7"/>
      <c r="U1381" s="7">
        <v>6.23</v>
      </c>
      <c r="V1381" s="7" t="s">
        <v>4687</v>
      </c>
      <c r="AA1381" s="19">
        <v>7794.68</v>
      </c>
      <c r="AF1381" s="38">
        <v>44</v>
      </c>
      <c r="AG1381" s="44">
        <v>7794.68</v>
      </c>
      <c r="AH1381" s="7" t="str">
        <f t="shared" si="43"/>
        <v>no</v>
      </c>
      <c r="AI1381" s="7"/>
      <c r="AJ1381" s="7"/>
      <c r="AL1381" t="s">
        <v>4710</v>
      </c>
      <c r="AM1381" s="19">
        <v>7794.68</v>
      </c>
      <c r="BD1381" s="7">
        <v>4</v>
      </c>
      <c r="BE1381" s="44">
        <v>7794.68</v>
      </c>
      <c r="BF1381" s="7"/>
      <c r="BG1381" s="47"/>
      <c r="BH1381" s="7"/>
      <c r="BJ1381" s="38">
        <v>44</v>
      </c>
      <c r="BK1381" s="7">
        <v>2</v>
      </c>
      <c r="BL1381" s="7" t="str">
        <f t="shared" si="42"/>
        <v>no</v>
      </c>
      <c r="BM1381" s="7"/>
      <c r="BN1381" s="7"/>
    </row>
    <row r="1382" ht="15.6" spans="2:66">
      <c r="B1382" s="24" t="s">
        <v>2762</v>
      </c>
      <c r="G1382" s="7" t="s">
        <v>4687</v>
      </c>
      <c r="K1382" s="18" t="s">
        <v>4687</v>
      </c>
      <c r="N1382" s="7" t="s">
        <v>4688</v>
      </c>
      <c r="Q1382" s="7" t="s">
        <v>2766</v>
      </c>
      <c r="R1382" s="7"/>
      <c r="U1382" s="7">
        <v>6.5</v>
      </c>
      <c r="V1382" s="7" t="s">
        <v>4687</v>
      </c>
      <c r="AA1382" s="19">
        <v>7789.64</v>
      </c>
      <c r="AF1382" s="38">
        <v>57</v>
      </c>
      <c r="AG1382" s="44">
        <v>7789.64</v>
      </c>
      <c r="AH1382" s="7" t="str">
        <f t="shared" si="43"/>
        <v>yes</v>
      </c>
      <c r="AI1382" s="7"/>
      <c r="AJ1382" s="7"/>
      <c r="AL1382" t="s">
        <v>4710</v>
      </c>
      <c r="AM1382" s="19">
        <v>7789.64</v>
      </c>
      <c r="BD1382" s="7">
        <v>3</v>
      </c>
      <c r="BE1382" s="44">
        <v>7789.64</v>
      </c>
      <c r="BF1382" s="7"/>
      <c r="BG1382" s="47"/>
      <c r="BH1382" s="7"/>
      <c r="BJ1382" s="38">
        <v>57</v>
      </c>
      <c r="BK1382" s="7">
        <v>0</v>
      </c>
      <c r="BL1382" s="7" t="str">
        <f t="shared" si="42"/>
        <v>no</v>
      </c>
      <c r="BM1382" s="7"/>
      <c r="BN1382" s="7"/>
    </row>
    <row r="1383" ht="15.6" spans="2:66">
      <c r="B1383" s="24" t="s">
        <v>2764</v>
      </c>
      <c r="G1383" s="7" t="s">
        <v>4687</v>
      </c>
      <c r="K1383" s="18" t="s">
        <v>4687</v>
      </c>
      <c r="N1383" s="7" t="s">
        <v>4688</v>
      </c>
      <c r="Q1383" s="7" t="s">
        <v>2768</v>
      </c>
      <c r="R1383" s="7"/>
      <c r="U1383" s="7">
        <v>5.22</v>
      </c>
      <c r="V1383" s="7" t="s">
        <v>4687</v>
      </c>
      <c r="AA1383" s="19">
        <v>7763.06</v>
      </c>
      <c r="AF1383" s="38">
        <v>45</v>
      </c>
      <c r="AG1383" s="44">
        <v>7763.06</v>
      </c>
      <c r="AH1383" s="7" t="str">
        <f t="shared" si="43"/>
        <v>no</v>
      </c>
      <c r="AI1383" s="7"/>
      <c r="AJ1383" s="7"/>
      <c r="AL1383" t="s">
        <v>4710</v>
      </c>
      <c r="AM1383" s="19">
        <v>7763.06</v>
      </c>
      <c r="BD1383" s="7">
        <v>0</v>
      </c>
      <c r="BE1383" s="44">
        <v>7763.06</v>
      </c>
      <c r="BF1383" s="7"/>
      <c r="BG1383" s="47"/>
      <c r="BH1383" s="7"/>
      <c r="BJ1383" s="38">
        <v>45</v>
      </c>
      <c r="BK1383" s="7">
        <v>0</v>
      </c>
      <c r="BL1383" s="7" t="str">
        <f t="shared" si="42"/>
        <v>no</v>
      </c>
      <c r="BM1383" s="7"/>
      <c r="BN1383" s="7"/>
    </row>
    <row r="1384" ht="15.6" spans="2:66">
      <c r="B1384" s="24" t="s">
        <v>2766</v>
      </c>
      <c r="G1384" s="7" t="s">
        <v>4690</v>
      </c>
      <c r="K1384" s="18" t="s">
        <v>4687</v>
      </c>
      <c r="N1384" s="7">
        <v>1</v>
      </c>
      <c r="Q1384" s="7" t="s">
        <v>2770</v>
      </c>
      <c r="R1384" s="7"/>
      <c r="U1384" s="7">
        <v>6.3</v>
      </c>
      <c r="V1384" s="7" t="s">
        <v>4687</v>
      </c>
      <c r="AA1384" s="19">
        <v>7749.16</v>
      </c>
      <c r="AF1384" s="38">
        <v>44</v>
      </c>
      <c r="AG1384" s="44">
        <v>7749.16</v>
      </c>
      <c r="AH1384" s="7" t="str">
        <f t="shared" si="43"/>
        <v>no</v>
      </c>
      <c r="AI1384" s="7"/>
      <c r="AJ1384" s="7"/>
      <c r="AL1384" t="s">
        <v>4710</v>
      </c>
      <c r="AM1384" s="19">
        <v>7749.16</v>
      </c>
      <c r="BD1384" s="7">
        <v>0</v>
      </c>
      <c r="BE1384" s="44">
        <v>7749.16</v>
      </c>
      <c r="BF1384" s="7"/>
      <c r="BG1384" s="47"/>
      <c r="BH1384" s="7"/>
      <c r="BJ1384" s="38">
        <v>44</v>
      </c>
      <c r="BK1384" s="7">
        <v>2</v>
      </c>
      <c r="BL1384" s="7" t="str">
        <f t="shared" si="42"/>
        <v>no</v>
      </c>
      <c r="BM1384" s="7"/>
      <c r="BN1384" s="7"/>
    </row>
    <row r="1385" ht="15.6" spans="2:66">
      <c r="B1385" s="24" t="s">
        <v>2768</v>
      </c>
      <c r="G1385" s="7" t="s">
        <v>4687</v>
      </c>
      <c r="K1385" s="18" t="s">
        <v>4687</v>
      </c>
      <c r="N1385" s="7" t="s">
        <v>4688</v>
      </c>
      <c r="Q1385" s="7" t="s">
        <v>2772</v>
      </c>
      <c r="R1385" s="7"/>
      <c r="U1385" s="7">
        <v>8.84</v>
      </c>
      <c r="V1385" s="7" t="s">
        <v>4687</v>
      </c>
      <c r="AA1385" s="19">
        <v>7742.11</v>
      </c>
      <c r="AF1385" s="38">
        <v>42</v>
      </c>
      <c r="AG1385" s="44">
        <v>7742.11</v>
      </c>
      <c r="AH1385" s="7" t="str">
        <f t="shared" si="43"/>
        <v>no</v>
      </c>
      <c r="AI1385" s="7"/>
      <c r="AJ1385" s="7"/>
      <c r="AL1385" t="s">
        <v>4710</v>
      </c>
      <c r="AM1385" s="19">
        <v>7742.11</v>
      </c>
      <c r="BD1385" s="7">
        <v>2</v>
      </c>
      <c r="BE1385" s="44">
        <v>7742.11</v>
      </c>
      <c r="BF1385" s="7"/>
      <c r="BG1385" s="47"/>
      <c r="BH1385" s="7"/>
      <c r="BJ1385" s="38">
        <v>42</v>
      </c>
      <c r="BK1385" s="7">
        <v>2</v>
      </c>
      <c r="BL1385" s="7" t="str">
        <f t="shared" si="42"/>
        <v>no</v>
      </c>
      <c r="BM1385" s="7"/>
      <c r="BN1385" s="7"/>
    </row>
    <row r="1386" ht="15.6" spans="2:66">
      <c r="B1386" s="24" t="s">
        <v>2770</v>
      </c>
      <c r="G1386" s="7" t="s">
        <v>4687</v>
      </c>
      <c r="K1386" s="18" t="s">
        <v>4687</v>
      </c>
      <c r="N1386" s="7">
        <v>1</v>
      </c>
      <c r="Q1386" s="7" t="s">
        <v>2774</v>
      </c>
      <c r="R1386" s="7"/>
      <c r="U1386" s="7">
        <v>4.11</v>
      </c>
      <c r="V1386" s="7" t="s">
        <v>4687</v>
      </c>
      <c r="AA1386" s="19">
        <v>7740.34</v>
      </c>
      <c r="AF1386" s="38">
        <v>43</v>
      </c>
      <c r="AG1386" s="44">
        <v>7740.34</v>
      </c>
      <c r="AH1386" s="7" t="str">
        <f t="shared" si="43"/>
        <v>no</v>
      </c>
      <c r="AI1386" s="7"/>
      <c r="AJ1386" s="7"/>
      <c r="AL1386" t="s">
        <v>4710</v>
      </c>
      <c r="AM1386" s="19">
        <v>7740.34</v>
      </c>
      <c r="BD1386" s="7">
        <v>0</v>
      </c>
      <c r="BE1386" s="44">
        <v>7740.34</v>
      </c>
      <c r="BF1386" s="7"/>
      <c r="BG1386" s="47"/>
      <c r="BH1386" s="7"/>
      <c r="BJ1386" s="38">
        <v>43</v>
      </c>
      <c r="BK1386" s="7">
        <v>1</v>
      </c>
      <c r="BL1386" s="7" t="str">
        <f t="shared" si="42"/>
        <v>no</v>
      </c>
      <c r="BM1386" s="7"/>
      <c r="BN1386" s="7"/>
    </row>
    <row r="1387" ht="15.6" spans="2:66">
      <c r="B1387" s="24" t="s">
        <v>2772</v>
      </c>
      <c r="G1387" s="7" t="s">
        <v>4687</v>
      </c>
      <c r="K1387" s="18" t="s">
        <v>4687</v>
      </c>
      <c r="N1387" s="7" t="s">
        <v>4688</v>
      </c>
      <c r="Q1387" s="7" t="s">
        <v>2776</v>
      </c>
      <c r="R1387" s="7"/>
      <c r="U1387" s="7">
        <v>4.57</v>
      </c>
      <c r="V1387" s="7" t="s">
        <v>4687</v>
      </c>
      <c r="AA1387" s="19">
        <v>7736.39</v>
      </c>
      <c r="AF1387" s="38">
        <v>44</v>
      </c>
      <c r="AG1387" s="44">
        <v>7736.39</v>
      </c>
      <c r="AH1387" s="7" t="str">
        <f t="shared" si="43"/>
        <v>no</v>
      </c>
      <c r="AI1387" s="7"/>
      <c r="AJ1387" s="7"/>
      <c r="AL1387" t="s">
        <v>4710</v>
      </c>
      <c r="AM1387" s="19">
        <v>7736.39</v>
      </c>
      <c r="BD1387" s="7">
        <v>5</v>
      </c>
      <c r="BE1387" s="44">
        <v>7736.39</v>
      </c>
      <c r="BF1387" s="7"/>
      <c r="BG1387" s="47"/>
      <c r="BH1387" s="7"/>
      <c r="BJ1387" s="38">
        <v>44</v>
      </c>
      <c r="BK1387" s="7">
        <v>2</v>
      </c>
      <c r="BL1387" s="7" t="str">
        <f t="shared" si="42"/>
        <v>no</v>
      </c>
      <c r="BM1387" s="7"/>
      <c r="BN1387" s="7"/>
    </row>
    <row r="1388" ht="15.6" spans="2:66">
      <c r="B1388" s="24" t="s">
        <v>2774</v>
      </c>
      <c r="G1388" s="7" t="s">
        <v>4687</v>
      </c>
      <c r="K1388" s="18" t="s">
        <v>4689</v>
      </c>
      <c r="N1388" s="7" t="s">
        <v>4688</v>
      </c>
      <c r="Q1388" s="7" t="s">
        <v>2778</v>
      </c>
      <c r="R1388" s="7"/>
      <c r="U1388" s="7">
        <v>11.06</v>
      </c>
      <c r="V1388" s="7" t="s">
        <v>4687</v>
      </c>
      <c r="AA1388" s="19">
        <v>7731.86</v>
      </c>
      <c r="AF1388" s="38">
        <v>35</v>
      </c>
      <c r="AG1388" s="44">
        <v>7731.86</v>
      </c>
      <c r="AH1388" s="7" t="str">
        <f t="shared" si="43"/>
        <v>no</v>
      </c>
      <c r="AI1388" s="7"/>
      <c r="AJ1388" s="7"/>
      <c r="AL1388" t="s">
        <v>4710</v>
      </c>
      <c r="AM1388" s="19">
        <v>7731.86</v>
      </c>
      <c r="BD1388" s="7">
        <v>1</v>
      </c>
      <c r="BE1388" s="44">
        <v>7731.86</v>
      </c>
      <c r="BF1388" s="7"/>
      <c r="BG1388" s="47"/>
      <c r="BH1388" s="7"/>
      <c r="BJ1388" s="38">
        <v>35</v>
      </c>
      <c r="BK1388" s="7">
        <v>3</v>
      </c>
      <c r="BL1388" s="7" t="str">
        <f t="shared" si="42"/>
        <v>yes</v>
      </c>
      <c r="BM1388" s="7"/>
      <c r="BN1388" s="7"/>
    </row>
    <row r="1389" ht="15.6" spans="2:66">
      <c r="B1389" s="24" t="s">
        <v>2776</v>
      </c>
      <c r="G1389" s="7" t="s">
        <v>4687</v>
      </c>
      <c r="K1389" s="18" t="s">
        <v>4687</v>
      </c>
      <c r="N1389" s="7" t="s">
        <v>4688</v>
      </c>
      <c r="Q1389" s="7" t="s">
        <v>2780</v>
      </c>
      <c r="R1389" s="7"/>
      <c r="U1389" s="7">
        <v>10.68</v>
      </c>
      <c r="V1389" s="7" t="s">
        <v>4687</v>
      </c>
      <c r="AA1389" s="19">
        <v>7731.43</v>
      </c>
      <c r="AF1389" s="38">
        <v>40</v>
      </c>
      <c r="AG1389" s="44">
        <v>7731.43</v>
      </c>
      <c r="AH1389" s="7" t="str">
        <f t="shared" si="43"/>
        <v>no</v>
      </c>
      <c r="AI1389" s="7"/>
      <c r="AJ1389" s="7"/>
      <c r="AL1389" t="s">
        <v>4710</v>
      </c>
      <c r="AM1389" s="19">
        <v>7731.43</v>
      </c>
      <c r="BD1389" s="7">
        <v>0</v>
      </c>
      <c r="BE1389" s="44">
        <v>7731.43</v>
      </c>
      <c r="BF1389" s="7"/>
      <c r="BG1389" s="47"/>
      <c r="BH1389" s="7"/>
      <c r="BJ1389" s="38">
        <v>40</v>
      </c>
      <c r="BK1389" s="7">
        <v>3</v>
      </c>
      <c r="BL1389" s="7" t="str">
        <f t="shared" si="42"/>
        <v>no</v>
      </c>
      <c r="BM1389" s="7"/>
      <c r="BN1389" s="7"/>
    </row>
    <row r="1390" ht="15.6" spans="2:66">
      <c r="B1390" s="24" t="s">
        <v>2778</v>
      </c>
      <c r="G1390" s="7" t="s">
        <v>4687</v>
      </c>
      <c r="K1390" s="18" t="s">
        <v>4689</v>
      </c>
      <c r="N1390" s="7">
        <v>1</v>
      </c>
      <c r="Q1390" s="7" t="s">
        <v>2782</v>
      </c>
      <c r="R1390" s="7"/>
      <c r="U1390" s="7">
        <v>6.14</v>
      </c>
      <c r="V1390" s="7" t="s">
        <v>4687</v>
      </c>
      <c r="AA1390" s="19">
        <v>7729.65</v>
      </c>
      <c r="AF1390" s="38">
        <v>41</v>
      </c>
      <c r="AG1390" s="44">
        <v>7729.65</v>
      </c>
      <c r="AH1390" s="7" t="str">
        <f t="shared" si="43"/>
        <v>no</v>
      </c>
      <c r="AI1390" s="7"/>
      <c r="AJ1390" s="7"/>
      <c r="AL1390" t="s">
        <v>4710</v>
      </c>
      <c r="AM1390" s="19">
        <v>7729.65</v>
      </c>
      <c r="BD1390" s="7">
        <v>1</v>
      </c>
      <c r="BE1390" s="44">
        <v>7729.65</v>
      </c>
      <c r="BF1390" s="7"/>
      <c r="BG1390" s="47"/>
      <c r="BH1390" s="7"/>
      <c r="BJ1390" s="38">
        <v>41</v>
      </c>
      <c r="BK1390" s="7">
        <v>1</v>
      </c>
      <c r="BL1390" s="7" t="str">
        <f t="shared" si="42"/>
        <v>no</v>
      </c>
      <c r="BM1390" s="7"/>
      <c r="BN1390" s="7"/>
    </row>
    <row r="1391" ht="15.6" spans="2:66">
      <c r="B1391" s="24" t="s">
        <v>2780</v>
      </c>
      <c r="G1391" s="7" t="s">
        <v>4687</v>
      </c>
      <c r="K1391" s="18" t="s">
        <v>4689</v>
      </c>
      <c r="N1391" s="7" t="s">
        <v>4688</v>
      </c>
      <c r="Q1391" s="7" t="s">
        <v>2784</v>
      </c>
      <c r="R1391" s="7"/>
      <c r="U1391" s="7">
        <v>5.45</v>
      </c>
      <c r="V1391" s="7" t="s">
        <v>4687</v>
      </c>
      <c r="AA1391" s="19">
        <v>7727.25</v>
      </c>
      <c r="AF1391" s="38">
        <v>51</v>
      </c>
      <c r="AG1391" s="44">
        <v>7727.25</v>
      </c>
      <c r="AH1391" s="7" t="str">
        <f t="shared" si="43"/>
        <v>yes</v>
      </c>
      <c r="AI1391" s="7"/>
      <c r="AJ1391" s="7"/>
      <c r="AL1391" t="s">
        <v>4710</v>
      </c>
      <c r="AM1391" s="19">
        <v>7727.25</v>
      </c>
      <c r="BD1391" s="7">
        <v>0</v>
      </c>
      <c r="BE1391" s="44">
        <v>7727.25</v>
      </c>
      <c r="BF1391" s="7"/>
      <c r="BG1391" s="47"/>
      <c r="BH1391" s="7"/>
      <c r="BJ1391" s="38">
        <v>51</v>
      </c>
      <c r="BK1391" s="7">
        <v>0</v>
      </c>
      <c r="BL1391" s="7" t="str">
        <f t="shared" si="42"/>
        <v>no</v>
      </c>
      <c r="BM1391" s="7"/>
      <c r="BN1391" s="7"/>
    </row>
    <row r="1392" ht="15.6" spans="2:66">
      <c r="B1392" s="24" t="s">
        <v>2782</v>
      </c>
      <c r="G1392" s="7" t="s">
        <v>4687</v>
      </c>
      <c r="K1392" s="18" t="s">
        <v>4689</v>
      </c>
      <c r="N1392" s="7" t="s">
        <v>4688</v>
      </c>
      <c r="Q1392" s="7" t="s">
        <v>2786</v>
      </c>
      <c r="R1392" s="7"/>
      <c r="U1392" s="7">
        <v>6.14</v>
      </c>
      <c r="V1392" s="7" t="s">
        <v>4687</v>
      </c>
      <c r="AA1392" s="19">
        <v>7726.85</v>
      </c>
      <c r="AF1392" s="38">
        <v>27</v>
      </c>
      <c r="AG1392" s="44">
        <v>7726.85</v>
      </c>
      <c r="AH1392" s="7" t="str">
        <f t="shared" si="43"/>
        <v>no</v>
      </c>
      <c r="AI1392" s="7"/>
      <c r="AJ1392" s="7"/>
      <c r="AL1392" t="s">
        <v>4710</v>
      </c>
      <c r="AM1392" s="19">
        <v>7726.85</v>
      </c>
      <c r="BD1392" s="7">
        <v>3</v>
      </c>
      <c r="BE1392" s="44">
        <v>7726.85</v>
      </c>
      <c r="BF1392" s="7"/>
      <c r="BG1392" s="47"/>
      <c r="BH1392" s="7"/>
      <c r="BJ1392" s="38">
        <v>27</v>
      </c>
      <c r="BK1392" s="7">
        <v>0</v>
      </c>
      <c r="BL1392" s="7" t="str">
        <f t="shared" si="42"/>
        <v>yes</v>
      </c>
      <c r="BM1392" s="7"/>
      <c r="BN1392" s="7"/>
    </row>
    <row r="1393" ht="15.6" spans="2:66">
      <c r="B1393" s="24" t="s">
        <v>2784</v>
      </c>
      <c r="G1393" s="7" t="s">
        <v>4687</v>
      </c>
      <c r="K1393" s="18" t="s">
        <v>4687</v>
      </c>
      <c r="N1393" s="7" t="s">
        <v>4688</v>
      </c>
      <c r="Q1393" s="7" t="s">
        <v>2788</v>
      </c>
      <c r="R1393" s="7"/>
      <c r="U1393" s="7">
        <v>7.85</v>
      </c>
      <c r="V1393" s="7" t="s">
        <v>4687</v>
      </c>
      <c r="AA1393" s="19">
        <v>7684.62</v>
      </c>
      <c r="AF1393" s="38">
        <v>26</v>
      </c>
      <c r="AG1393" s="44">
        <v>7684.62</v>
      </c>
      <c r="AH1393" s="7" t="str">
        <f t="shared" si="43"/>
        <v>no</v>
      </c>
      <c r="AI1393" s="7"/>
      <c r="AJ1393" s="7"/>
      <c r="AL1393" t="s">
        <v>4710</v>
      </c>
      <c r="AM1393" s="19">
        <v>7684.62</v>
      </c>
      <c r="BD1393" s="7">
        <v>0</v>
      </c>
      <c r="BE1393" s="44">
        <v>7684.62</v>
      </c>
      <c r="BF1393" s="7"/>
      <c r="BG1393" s="47"/>
      <c r="BH1393" s="7"/>
      <c r="BJ1393" s="38">
        <v>26</v>
      </c>
      <c r="BK1393" s="7">
        <v>0</v>
      </c>
      <c r="BL1393" s="7" t="str">
        <f t="shared" si="42"/>
        <v>yes</v>
      </c>
      <c r="BM1393" s="7"/>
      <c r="BN1393" s="7"/>
    </row>
    <row r="1394" ht="15.6" spans="2:66">
      <c r="B1394" s="24" t="s">
        <v>2786</v>
      </c>
      <c r="G1394" s="7" t="s">
        <v>4687</v>
      </c>
      <c r="K1394" s="18" t="s">
        <v>4687</v>
      </c>
      <c r="N1394" s="7">
        <v>1</v>
      </c>
      <c r="Q1394" s="7" t="s">
        <v>2790</v>
      </c>
      <c r="R1394" s="7"/>
      <c r="U1394" s="7">
        <v>4.09</v>
      </c>
      <c r="V1394" s="7" t="s">
        <v>4687</v>
      </c>
      <c r="AA1394" s="19">
        <v>7682.67</v>
      </c>
      <c r="AF1394" s="38">
        <v>46</v>
      </c>
      <c r="AG1394" s="44">
        <v>7682.67</v>
      </c>
      <c r="AH1394" s="7" t="str">
        <f t="shared" si="43"/>
        <v>no</v>
      </c>
      <c r="AI1394" s="7"/>
      <c r="AJ1394" s="7"/>
      <c r="AL1394" t="s">
        <v>4710</v>
      </c>
      <c r="AM1394" s="19">
        <v>7682.67</v>
      </c>
      <c r="BD1394" s="7">
        <v>0</v>
      </c>
      <c r="BE1394" s="44">
        <v>7682.67</v>
      </c>
      <c r="BF1394" s="7"/>
      <c r="BG1394" s="47"/>
      <c r="BH1394" s="7"/>
      <c r="BJ1394" s="38">
        <v>46</v>
      </c>
      <c r="BK1394" s="7">
        <v>2</v>
      </c>
      <c r="BL1394" s="7" t="str">
        <f t="shared" si="42"/>
        <v>no</v>
      </c>
      <c r="BM1394" s="7"/>
      <c r="BN1394" s="7"/>
    </row>
    <row r="1395" ht="15.6" spans="2:66">
      <c r="B1395" s="24" t="s">
        <v>2788</v>
      </c>
      <c r="G1395" s="7" t="s">
        <v>4690</v>
      </c>
      <c r="K1395" s="18" t="s">
        <v>4687</v>
      </c>
      <c r="N1395" s="7">
        <v>1</v>
      </c>
      <c r="Q1395" s="7" t="s">
        <v>2792</v>
      </c>
      <c r="R1395" s="7"/>
      <c r="U1395" s="7">
        <v>4.62</v>
      </c>
      <c r="V1395" s="7" t="s">
        <v>4687</v>
      </c>
      <c r="AA1395" s="19">
        <v>7681.17</v>
      </c>
      <c r="AF1395" s="38">
        <v>57</v>
      </c>
      <c r="AG1395" s="44">
        <v>7681.17</v>
      </c>
      <c r="AH1395" s="7" t="str">
        <f t="shared" si="43"/>
        <v>yes</v>
      </c>
      <c r="AI1395" s="7"/>
      <c r="AJ1395" s="7"/>
      <c r="AL1395" t="s">
        <v>4710</v>
      </c>
      <c r="AM1395" s="19">
        <v>7681.17</v>
      </c>
      <c r="BD1395" s="7">
        <v>0</v>
      </c>
      <c r="BE1395" s="44">
        <v>7681.17</v>
      </c>
      <c r="BF1395" s="7"/>
      <c r="BG1395" s="47"/>
      <c r="BH1395" s="7"/>
      <c r="BJ1395" s="38">
        <v>57</v>
      </c>
      <c r="BK1395" s="7">
        <v>0</v>
      </c>
      <c r="BL1395" s="7" t="str">
        <f t="shared" si="42"/>
        <v>no</v>
      </c>
      <c r="BM1395" s="7"/>
      <c r="BN1395" s="7"/>
    </row>
    <row r="1396" ht="15.6" spans="2:66">
      <c r="B1396" s="24" t="s">
        <v>2790</v>
      </c>
      <c r="G1396" s="7" t="s">
        <v>4687</v>
      </c>
      <c r="K1396" s="18" t="s">
        <v>4687</v>
      </c>
      <c r="N1396" s="7" t="s">
        <v>4688</v>
      </c>
      <c r="Q1396" s="7" t="s">
        <v>2794</v>
      </c>
      <c r="R1396" s="7"/>
      <c r="U1396" s="7">
        <v>5.77</v>
      </c>
      <c r="V1396" s="7" t="s">
        <v>4687</v>
      </c>
      <c r="AA1396" s="19">
        <v>7680.92</v>
      </c>
      <c r="AF1396" s="38">
        <v>24</v>
      </c>
      <c r="AG1396" s="44">
        <v>7680.92</v>
      </c>
      <c r="AH1396" s="7" t="str">
        <f t="shared" si="43"/>
        <v>no</v>
      </c>
      <c r="AI1396" s="7"/>
      <c r="AJ1396" s="7"/>
      <c r="AL1396" t="s">
        <v>4710</v>
      </c>
      <c r="AM1396" s="19">
        <v>7680.92</v>
      </c>
      <c r="BD1396" s="7">
        <v>0</v>
      </c>
      <c r="BE1396" s="44">
        <v>7680.92</v>
      </c>
      <c r="BF1396" s="7"/>
      <c r="BG1396" s="47"/>
      <c r="BH1396" s="7"/>
      <c r="BJ1396" s="38">
        <v>24</v>
      </c>
      <c r="BK1396" s="7">
        <v>0</v>
      </c>
      <c r="BL1396" s="7" t="str">
        <f t="shared" si="42"/>
        <v>yes</v>
      </c>
      <c r="BM1396" s="7"/>
      <c r="BN1396" s="7"/>
    </row>
    <row r="1397" ht="15.6" spans="2:66">
      <c r="B1397" s="24" t="s">
        <v>2792</v>
      </c>
      <c r="G1397" s="7" t="s">
        <v>4687</v>
      </c>
      <c r="K1397" s="18" t="s">
        <v>4687</v>
      </c>
      <c r="N1397" s="7" t="s">
        <v>4688</v>
      </c>
      <c r="Q1397" s="7" t="s">
        <v>2796</v>
      </c>
      <c r="R1397" s="7"/>
      <c r="U1397" s="7">
        <v>5.84</v>
      </c>
      <c r="V1397" s="7" t="s">
        <v>4687</v>
      </c>
      <c r="AA1397" s="19">
        <v>7676.4</v>
      </c>
      <c r="AF1397" s="38">
        <v>29</v>
      </c>
      <c r="AG1397" s="44">
        <v>7676.4</v>
      </c>
      <c r="AH1397" s="7" t="str">
        <f t="shared" si="43"/>
        <v>no</v>
      </c>
      <c r="AI1397" s="7"/>
      <c r="AJ1397" s="7"/>
      <c r="AL1397" t="s">
        <v>4710</v>
      </c>
      <c r="AM1397" s="19">
        <v>7676.4</v>
      </c>
      <c r="BD1397" s="7">
        <v>1</v>
      </c>
      <c r="BE1397" s="44">
        <v>7676.4</v>
      </c>
      <c r="BF1397" s="7"/>
      <c r="BG1397" s="47"/>
      <c r="BH1397" s="7"/>
      <c r="BJ1397" s="38">
        <v>29</v>
      </c>
      <c r="BK1397" s="7">
        <v>0</v>
      </c>
      <c r="BL1397" s="7" t="str">
        <f t="shared" si="42"/>
        <v>yes</v>
      </c>
      <c r="BM1397" s="7"/>
      <c r="BN1397" s="7"/>
    </row>
    <row r="1398" ht="15.6" spans="2:66">
      <c r="B1398" s="24" t="s">
        <v>2794</v>
      </c>
      <c r="G1398" s="7" t="s">
        <v>4687</v>
      </c>
      <c r="K1398" s="18" t="s">
        <v>4687</v>
      </c>
      <c r="N1398" s="7" t="s">
        <v>4688</v>
      </c>
      <c r="Q1398" s="7" t="s">
        <v>2798</v>
      </c>
      <c r="R1398" s="7"/>
      <c r="U1398" s="7">
        <v>4.91</v>
      </c>
      <c r="V1398" s="7" t="s">
        <v>4687</v>
      </c>
      <c r="AA1398" s="19">
        <v>7670.75</v>
      </c>
      <c r="AF1398" s="38">
        <v>42</v>
      </c>
      <c r="AG1398" s="44">
        <v>7670.75</v>
      </c>
      <c r="AH1398" s="7" t="str">
        <f t="shared" si="43"/>
        <v>no</v>
      </c>
      <c r="AI1398" s="7"/>
      <c r="AJ1398" s="7"/>
      <c r="AL1398" t="s">
        <v>4710</v>
      </c>
      <c r="AM1398" s="19">
        <v>7670.75</v>
      </c>
      <c r="BD1398" s="7">
        <v>0</v>
      </c>
      <c r="BE1398" s="44">
        <v>7670.75</v>
      </c>
      <c r="BF1398" s="7"/>
      <c r="BG1398" s="47"/>
      <c r="BH1398" s="7"/>
      <c r="BJ1398" s="38">
        <v>42</v>
      </c>
      <c r="BK1398" s="7">
        <v>1</v>
      </c>
      <c r="BL1398" s="7" t="str">
        <f t="shared" si="42"/>
        <v>no</v>
      </c>
      <c r="BM1398" s="7"/>
      <c r="BN1398" s="7"/>
    </row>
    <row r="1399" ht="15.6" spans="2:66">
      <c r="B1399" s="24" t="s">
        <v>2796</v>
      </c>
      <c r="G1399" s="7" t="s">
        <v>4687</v>
      </c>
      <c r="K1399" s="18" t="s">
        <v>4687</v>
      </c>
      <c r="N1399" s="7" t="s">
        <v>4688</v>
      </c>
      <c r="Q1399" s="7" t="s">
        <v>2800</v>
      </c>
      <c r="R1399" s="7"/>
      <c r="U1399" s="7">
        <v>5.07</v>
      </c>
      <c r="V1399" s="7" t="s">
        <v>4687</v>
      </c>
      <c r="AA1399" s="19">
        <v>7662.47</v>
      </c>
      <c r="AF1399" s="38">
        <v>23</v>
      </c>
      <c r="AG1399" s="44">
        <v>7662.47</v>
      </c>
      <c r="AH1399" s="7" t="str">
        <f t="shared" si="43"/>
        <v>no</v>
      </c>
      <c r="AI1399" s="7"/>
      <c r="AJ1399" s="7"/>
      <c r="AL1399" t="s">
        <v>4710</v>
      </c>
      <c r="AM1399" s="19">
        <v>7662.47</v>
      </c>
      <c r="BD1399" s="7">
        <v>3</v>
      </c>
      <c r="BE1399" s="44">
        <v>7662.47</v>
      </c>
      <c r="BF1399" s="7"/>
      <c r="BG1399" s="47"/>
      <c r="BH1399" s="7"/>
      <c r="BJ1399" s="38">
        <v>23</v>
      </c>
      <c r="BK1399" s="7">
        <v>0</v>
      </c>
      <c r="BL1399" s="7" t="str">
        <f t="shared" si="42"/>
        <v>yes</v>
      </c>
      <c r="BM1399" s="7"/>
      <c r="BN1399" s="7"/>
    </row>
    <row r="1400" ht="15.6" spans="2:66">
      <c r="B1400" s="24" t="s">
        <v>2798</v>
      </c>
      <c r="G1400" s="7" t="s">
        <v>4687</v>
      </c>
      <c r="K1400" s="18" t="s">
        <v>4689</v>
      </c>
      <c r="N1400" s="7" t="s">
        <v>4688</v>
      </c>
      <c r="Q1400" s="7" t="s">
        <v>2802</v>
      </c>
      <c r="R1400" s="7"/>
      <c r="U1400" s="7">
        <v>5.81</v>
      </c>
      <c r="V1400" s="7" t="s">
        <v>4687</v>
      </c>
      <c r="AA1400" s="19">
        <v>7657.69</v>
      </c>
      <c r="AF1400" s="38">
        <v>42</v>
      </c>
      <c r="AG1400" s="44">
        <v>7657.69</v>
      </c>
      <c r="AH1400" s="7" t="str">
        <f t="shared" si="43"/>
        <v>no</v>
      </c>
      <c r="AI1400" s="7"/>
      <c r="AJ1400" s="7"/>
      <c r="AL1400" t="s">
        <v>4710</v>
      </c>
      <c r="AM1400" s="19">
        <v>7657.69</v>
      </c>
      <c r="BD1400" s="7">
        <v>2</v>
      </c>
      <c r="BE1400" s="44">
        <v>7657.69</v>
      </c>
      <c r="BF1400" s="7"/>
      <c r="BG1400" s="47"/>
      <c r="BH1400" s="7"/>
      <c r="BJ1400" s="38">
        <v>42</v>
      </c>
      <c r="BK1400" s="7">
        <v>2</v>
      </c>
      <c r="BL1400" s="7" t="str">
        <f t="shared" si="42"/>
        <v>no</v>
      </c>
      <c r="BM1400" s="7"/>
      <c r="BN1400" s="7"/>
    </row>
    <row r="1401" ht="15.6" spans="2:66">
      <c r="B1401" s="24" t="s">
        <v>2800</v>
      </c>
      <c r="G1401" s="7" t="s">
        <v>4687</v>
      </c>
      <c r="K1401" s="18" t="s">
        <v>4687</v>
      </c>
      <c r="N1401" s="7" t="s">
        <v>4688</v>
      </c>
      <c r="Q1401" s="7" t="s">
        <v>2804</v>
      </c>
      <c r="R1401" s="7"/>
      <c r="U1401" s="7">
        <v>11.2</v>
      </c>
      <c r="V1401" s="7" t="s">
        <v>4687</v>
      </c>
      <c r="AA1401" s="19">
        <v>7652.26</v>
      </c>
      <c r="AF1401" s="38">
        <v>42</v>
      </c>
      <c r="AG1401" s="44">
        <v>7652.26</v>
      </c>
      <c r="AH1401" s="7" t="str">
        <f t="shared" si="43"/>
        <v>no</v>
      </c>
      <c r="AI1401" s="7"/>
      <c r="AJ1401" s="7"/>
      <c r="AL1401" t="s">
        <v>4710</v>
      </c>
      <c r="AM1401" s="19">
        <v>7652.26</v>
      </c>
      <c r="BD1401" s="7">
        <v>3</v>
      </c>
      <c r="BE1401" s="44">
        <v>7652.26</v>
      </c>
      <c r="BF1401" s="7"/>
      <c r="BG1401" s="47"/>
      <c r="BH1401" s="7"/>
      <c r="BJ1401" s="38">
        <v>42</v>
      </c>
      <c r="BK1401" s="7">
        <v>1</v>
      </c>
      <c r="BL1401" s="7" t="str">
        <f t="shared" si="42"/>
        <v>no</v>
      </c>
      <c r="BM1401" s="7"/>
      <c r="BN1401" s="7"/>
    </row>
    <row r="1402" ht="15.6" spans="2:66">
      <c r="B1402" s="24" t="s">
        <v>2802</v>
      </c>
      <c r="G1402" s="7" t="s">
        <v>4687</v>
      </c>
      <c r="K1402" s="18" t="s">
        <v>4687</v>
      </c>
      <c r="N1402" s="7" t="s">
        <v>4688</v>
      </c>
      <c r="Q1402" s="7" t="s">
        <v>2806</v>
      </c>
      <c r="R1402" s="7"/>
      <c r="U1402" s="7">
        <v>10.75</v>
      </c>
      <c r="V1402" s="7" t="s">
        <v>4687</v>
      </c>
      <c r="AA1402" s="19">
        <v>7650.8</v>
      </c>
      <c r="AF1402" s="38">
        <v>21</v>
      </c>
      <c r="AG1402" s="44">
        <v>7650.8</v>
      </c>
      <c r="AH1402" s="7" t="str">
        <f t="shared" si="43"/>
        <v>no</v>
      </c>
      <c r="AI1402" s="7"/>
      <c r="AJ1402" s="7"/>
      <c r="AL1402" t="s">
        <v>4710</v>
      </c>
      <c r="AM1402" s="19">
        <v>7650.8</v>
      </c>
      <c r="BD1402" s="7">
        <v>0</v>
      </c>
      <c r="BE1402" s="44">
        <v>7650.8</v>
      </c>
      <c r="BF1402" s="7"/>
      <c r="BG1402" s="47"/>
      <c r="BH1402" s="7"/>
      <c r="BJ1402" s="38">
        <v>21</v>
      </c>
      <c r="BK1402" s="7">
        <v>0</v>
      </c>
      <c r="BL1402" s="7" t="str">
        <f t="shared" si="42"/>
        <v>yes</v>
      </c>
      <c r="BM1402" s="7"/>
      <c r="BN1402" s="7"/>
    </row>
    <row r="1403" ht="15.6" spans="2:66">
      <c r="B1403" s="24" t="s">
        <v>2804</v>
      </c>
      <c r="G1403" s="7" t="s">
        <v>4687</v>
      </c>
      <c r="K1403" s="18" t="s">
        <v>4687</v>
      </c>
      <c r="N1403" s="7" t="s">
        <v>4688</v>
      </c>
      <c r="Q1403" s="7" t="s">
        <v>2808</v>
      </c>
      <c r="R1403" s="7"/>
      <c r="U1403" s="7">
        <v>7.8</v>
      </c>
      <c r="V1403" s="7" t="s">
        <v>4687</v>
      </c>
      <c r="AA1403" s="19">
        <v>7650.77</v>
      </c>
      <c r="AF1403" s="38">
        <v>44</v>
      </c>
      <c r="AG1403" s="44">
        <v>7650.77</v>
      </c>
      <c r="AH1403" s="7" t="str">
        <f t="shared" si="43"/>
        <v>no</v>
      </c>
      <c r="AI1403" s="7"/>
      <c r="AJ1403" s="7"/>
      <c r="AL1403" t="s">
        <v>4710</v>
      </c>
      <c r="AM1403" s="19">
        <v>7650.77</v>
      </c>
      <c r="BD1403" s="7">
        <v>2</v>
      </c>
      <c r="BE1403" s="44">
        <v>7650.77</v>
      </c>
      <c r="BF1403" s="7"/>
      <c r="BG1403" s="47"/>
      <c r="BH1403" s="7"/>
      <c r="BJ1403" s="38">
        <v>44</v>
      </c>
      <c r="BK1403" s="7">
        <v>1</v>
      </c>
      <c r="BL1403" s="7" t="str">
        <f t="shared" si="42"/>
        <v>no</v>
      </c>
      <c r="BM1403" s="7"/>
      <c r="BN1403" s="7"/>
    </row>
    <row r="1404" ht="15.6" spans="2:66">
      <c r="B1404" s="24" t="s">
        <v>2806</v>
      </c>
      <c r="G1404" s="7" t="s">
        <v>4687</v>
      </c>
      <c r="K1404" s="18" t="s">
        <v>4687</v>
      </c>
      <c r="N1404" s="7" t="s">
        <v>4688</v>
      </c>
      <c r="Q1404" s="7" t="s">
        <v>2810</v>
      </c>
      <c r="R1404" s="7"/>
      <c r="U1404" s="7">
        <v>7.04</v>
      </c>
      <c r="V1404" s="7" t="s">
        <v>4687</v>
      </c>
      <c r="AA1404" s="19">
        <v>7642.05</v>
      </c>
      <c r="AF1404" s="38">
        <v>44</v>
      </c>
      <c r="AG1404" s="44">
        <v>7642.05</v>
      </c>
      <c r="AH1404" s="7" t="str">
        <f t="shared" si="43"/>
        <v>no</v>
      </c>
      <c r="AI1404" s="7"/>
      <c r="AJ1404" s="7"/>
      <c r="AL1404" t="s">
        <v>4710</v>
      </c>
      <c r="AM1404" s="19">
        <v>7642.05</v>
      </c>
      <c r="BD1404" s="7">
        <v>3</v>
      </c>
      <c r="BE1404" s="44">
        <v>7642.05</v>
      </c>
      <c r="BF1404" s="7"/>
      <c r="BG1404" s="47"/>
      <c r="BH1404" s="7"/>
      <c r="BJ1404" s="38">
        <v>44</v>
      </c>
      <c r="BK1404" s="7">
        <v>1</v>
      </c>
      <c r="BL1404" s="7" t="str">
        <f t="shared" si="42"/>
        <v>no</v>
      </c>
      <c r="BM1404" s="7"/>
      <c r="BN1404" s="7"/>
    </row>
    <row r="1405" ht="15.6" spans="2:66">
      <c r="B1405" s="24" t="s">
        <v>2808</v>
      </c>
      <c r="G1405" s="7" t="s">
        <v>4687</v>
      </c>
      <c r="K1405" s="18" t="s">
        <v>4689</v>
      </c>
      <c r="N1405" s="7" t="s">
        <v>4688</v>
      </c>
      <c r="Q1405" s="7" t="s">
        <v>2812</v>
      </c>
      <c r="R1405" s="7"/>
      <c r="U1405" s="7">
        <v>4.18</v>
      </c>
      <c r="V1405" s="7" t="s">
        <v>4687</v>
      </c>
      <c r="AA1405" s="19">
        <v>7640.31</v>
      </c>
      <c r="AF1405" s="38">
        <v>44</v>
      </c>
      <c r="AG1405" s="44">
        <v>7640.31</v>
      </c>
      <c r="AH1405" s="7" t="str">
        <f t="shared" si="43"/>
        <v>no</v>
      </c>
      <c r="AI1405" s="7"/>
      <c r="AJ1405" s="7"/>
      <c r="AL1405" t="s">
        <v>4710</v>
      </c>
      <c r="AM1405" s="19">
        <v>7640.31</v>
      </c>
      <c r="BD1405" s="7">
        <v>0</v>
      </c>
      <c r="BE1405" s="44">
        <v>7640.31</v>
      </c>
      <c r="BF1405" s="7"/>
      <c r="BG1405" s="47"/>
      <c r="BH1405" s="7"/>
      <c r="BJ1405" s="38">
        <v>44</v>
      </c>
      <c r="BK1405" s="7">
        <v>1</v>
      </c>
      <c r="BL1405" s="7" t="str">
        <f t="shared" si="42"/>
        <v>no</v>
      </c>
      <c r="BM1405" s="7"/>
      <c r="BN1405" s="7"/>
    </row>
    <row r="1406" ht="15.6" spans="2:66">
      <c r="B1406" s="24" t="s">
        <v>2810</v>
      </c>
      <c r="G1406" s="7" t="s">
        <v>4687</v>
      </c>
      <c r="K1406" s="18" t="s">
        <v>4687</v>
      </c>
      <c r="N1406" s="7" t="s">
        <v>4688</v>
      </c>
      <c r="Q1406" s="7" t="s">
        <v>2814</v>
      </c>
      <c r="R1406" s="7"/>
      <c r="U1406" s="7">
        <v>8.19</v>
      </c>
      <c r="V1406" s="7" t="s">
        <v>4687</v>
      </c>
      <c r="AA1406" s="19">
        <v>7639.42</v>
      </c>
      <c r="AF1406" s="38">
        <v>44</v>
      </c>
      <c r="AG1406" s="44">
        <v>7639.42</v>
      </c>
      <c r="AH1406" s="7" t="str">
        <f t="shared" si="43"/>
        <v>no</v>
      </c>
      <c r="AI1406" s="7"/>
      <c r="AJ1406" s="7"/>
      <c r="AL1406" t="s">
        <v>4710</v>
      </c>
      <c r="AM1406" s="19">
        <v>7639.42</v>
      </c>
      <c r="BD1406" s="7">
        <v>0</v>
      </c>
      <c r="BE1406" s="44">
        <v>7639.42</v>
      </c>
      <c r="BF1406" s="7"/>
      <c r="BG1406" s="47"/>
      <c r="BH1406" s="7"/>
      <c r="BJ1406" s="38">
        <v>44</v>
      </c>
      <c r="BK1406" s="7">
        <v>1</v>
      </c>
      <c r="BL1406" s="7" t="str">
        <f t="shared" si="42"/>
        <v>no</v>
      </c>
      <c r="BM1406" s="7"/>
      <c r="BN1406" s="7"/>
    </row>
    <row r="1407" ht="15.6" spans="2:66">
      <c r="B1407" s="24" t="s">
        <v>2812</v>
      </c>
      <c r="G1407" s="7" t="s">
        <v>4690</v>
      </c>
      <c r="K1407" s="18" t="s">
        <v>4689</v>
      </c>
      <c r="N1407" s="7">
        <v>1</v>
      </c>
      <c r="Q1407" s="7" t="s">
        <v>2816</v>
      </c>
      <c r="R1407" s="7"/>
      <c r="U1407" s="7">
        <v>6.22</v>
      </c>
      <c r="V1407" s="7" t="s">
        <v>4687</v>
      </c>
      <c r="AA1407" s="19">
        <v>7636.92</v>
      </c>
      <c r="AF1407" s="38">
        <v>26</v>
      </c>
      <c r="AG1407" s="44">
        <v>7636.92</v>
      </c>
      <c r="AH1407" s="7" t="str">
        <f t="shared" si="43"/>
        <v>no</v>
      </c>
      <c r="AI1407" s="7"/>
      <c r="AJ1407" s="7"/>
      <c r="AL1407" t="s">
        <v>4710</v>
      </c>
      <c r="AM1407" s="19">
        <v>7636.92</v>
      </c>
      <c r="BD1407" s="7">
        <v>2</v>
      </c>
      <c r="BE1407" s="44">
        <v>7636.92</v>
      </c>
      <c r="BF1407" s="7"/>
      <c r="BG1407" s="47"/>
      <c r="BH1407" s="7"/>
      <c r="BJ1407" s="38">
        <v>26</v>
      </c>
      <c r="BK1407" s="7">
        <v>0</v>
      </c>
      <c r="BL1407" s="7" t="str">
        <f t="shared" si="42"/>
        <v>yes</v>
      </c>
      <c r="BM1407" s="7"/>
      <c r="BN1407" s="7"/>
    </row>
    <row r="1408" ht="15.6" spans="2:66">
      <c r="B1408" s="24" t="s">
        <v>2814</v>
      </c>
      <c r="G1408" s="7" t="s">
        <v>4687</v>
      </c>
      <c r="K1408" s="18" t="s">
        <v>4689</v>
      </c>
      <c r="N1408" s="7" t="s">
        <v>4688</v>
      </c>
      <c r="Q1408" s="7" t="s">
        <v>2818</v>
      </c>
      <c r="R1408" s="7"/>
      <c r="U1408" s="7">
        <v>8.22</v>
      </c>
      <c r="V1408" s="7" t="s">
        <v>4687</v>
      </c>
      <c r="AA1408" s="19">
        <v>7633.72</v>
      </c>
      <c r="AF1408" s="38">
        <v>54</v>
      </c>
      <c r="AG1408" s="44">
        <v>7633.72</v>
      </c>
      <c r="AH1408" s="7" t="str">
        <f t="shared" si="43"/>
        <v>yes</v>
      </c>
      <c r="AI1408" s="7"/>
      <c r="AJ1408" s="7"/>
      <c r="AL1408" t="s">
        <v>4710</v>
      </c>
      <c r="AM1408" s="19">
        <v>7633.72</v>
      </c>
      <c r="BD1408" s="7">
        <v>1</v>
      </c>
      <c r="BE1408" s="44">
        <v>7633.72</v>
      </c>
      <c r="BF1408" s="7"/>
      <c r="BG1408" s="47"/>
      <c r="BH1408" s="7"/>
      <c r="BJ1408" s="38">
        <v>54</v>
      </c>
      <c r="BK1408" s="7">
        <v>0</v>
      </c>
      <c r="BL1408" s="7" t="str">
        <f t="shared" si="42"/>
        <v>no</v>
      </c>
      <c r="BM1408" s="7"/>
      <c r="BN1408" s="7"/>
    </row>
    <row r="1409" ht="15.6" spans="2:66">
      <c r="B1409" s="24" t="s">
        <v>2816</v>
      </c>
      <c r="G1409" s="7" t="s">
        <v>4687</v>
      </c>
      <c r="K1409" s="18" t="s">
        <v>4687</v>
      </c>
      <c r="N1409" s="7" t="s">
        <v>4688</v>
      </c>
      <c r="Q1409" s="7" t="s">
        <v>2820</v>
      </c>
      <c r="R1409" s="7"/>
      <c r="U1409" s="7">
        <v>6.15</v>
      </c>
      <c r="V1409" s="7" t="s">
        <v>4687</v>
      </c>
      <c r="AA1409" s="19">
        <v>7626.99</v>
      </c>
      <c r="AF1409" s="38">
        <v>25</v>
      </c>
      <c r="AG1409" s="44">
        <v>7626.99</v>
      </c>
      <c r="AH1409" s="7" t="str">
        <f t="shared" si="43"/>
        <v>no</v>
      </c>
      <c r="AI1409" s="7"/>
      <c r="AJ1409" s="7"/>
      <c r="AL1409" t="s">
        <v>4710</v>
      </c>
      <c r="AM1409" s="19">
        <v>7626.99</v>
      </c>
      <c r="BD1409" s="7">
        <v>3</v>
      </c>
      <c r="BE1409" s="44">
        <v>7626.99</v>
      </c>
      <c r="BF1409" s="7"/>
      <c r="BG1409" s="47"/>
      <c r="BH1409" s="7"/>
      <c r="BJ1409" s="38">
        <v>25</v>
      </c>
      <c r="BK1409" s="7">
        <v>0</v>
      </c>
      <c r="BL1409" s="7" t="str">
        <f t="shared" si="42"/>
        <v>yes</v>
      </c>
      <c r="BM1409" s="7"/>
      <c r="BN1409" s="7"/>
    </row>
    <row r="1410" ht="15.6" spans="2:66">
      <c r="B1410" s="24" t="s">
        <v>2818</v>
      </c>
      <c r="G1410" s="7" t="s">
        <v>4687</v>
      </c>
      <c r="K1410" s="18" t="s">
        <v>4689</v>
      </c>
      <c r="N1410" s="7">
        <v>1</v>
      </c>
      <c r="Q1410" s="7" t="s">
        <v>2822</v>
      </c>
      <c r="R1410" s="7"/>
      <c r="U1410" s="7">
        <v>5.65</v>
      </c>
      <c r="V1410" s="7" t="s">
        <v>4687</v>
      </c>
      <c r="AA1410" s="19">
        <v>7624.63</v>
      </c>
      <c r="AF1410" s="38">
        <v>55</v>
      </c>
      <c r="AG1410" s="44">
        <v>7624.63</v>
      </c>
      <c r="AH1410" s="7" t="str">
        <f t="shared" si="43"/>
        <v>yes</v>
      </c>
      <c r="AI1410" s="7"/>
      <c r="AJ1410" s="7"/>
      <c r="AL1410" t="s">
        <v>4710</v>
      </c>
      <c r="AM1410" s="19">
        <v>7624.63</v>
      </c>
      <c r="BD1410" s="7">
        <v>0</v>
      </c>
      <c r="BE1410" s="44">
        <v>7624.63</v>
      </c>
      <c r="BF1410" s="7"/>
      <c r="BG1410" s="47"/>
      <c r="BH1410" s="7"/>
      <c r="BJ1410" s="38">
        <v>55</v>
      </c>
      <c r="BK1410" s="7">
        <v>0</v>
      </c>
      <c r="BL1410" s="7" t="str">
        <f t="shared" ref="BL1410:BL1473" si="44">IF(BJ1410&lt;40,"yes","no")</f>
        <v>no</v>
      </c>
      <c r="BM1410" s="7"/>
      <c r="BN1410" s="7"/>
    </row>
    <row r="1411" ht="15.6" spans="2:66">
      <c r="B1411" s="24" t="s">
        <v>2820</v>
      </c>
      <c r="G1411" s="7" t="s">
        <v>4687</v>
      </c>
      <c r="K1411" s="18" t="s">
        <v>4687</v>
      </c>
      <c r="N1411" s="7">
        <v>1</v>
      </c>
      <c r="Q1411" s="7" t="s">
        <v>2824</v>
      </c>
      <c r="R1411" s="7"/>
      <c r="U1411" s="7">
        <v>5.5</v>
      </c>
      <c r="V1411" s="7" t="s">
        <v>4687</v>
      </c>
      <c r="AA1411" s="19">
        <v>7623.52</v>
      </c>
      <c r="AF1411" s="38">
        <v>28</v>
      </c>
      <c r="AG1411" s="44">
        <v>7623.52</v>
      </c>
      <c r="AH1411" s="7" t="str">
        <f t="shared" ref="AH1411:AH1474" si="45">IF(AF1411&gt;50,"yes","no")</f>
        <v>no</v>
      </c>
      <c r="AI1411" s="7"/>
      <c r="AJ1411" s="7"/>
      <c r="AL1411" t="s">
        <v>4710</v>
      </c>
      <c r="AM1411" s="19">
        <v>7623.52</v>
      </c>
      <c r="BD1411" s="7">
        <v>0</v>
      </c>
      <c r="BE1411" s="44">
        <v>7623.52</v>
      </c>
      <c r="BF1411" s="7"/>
      <c r="BG1411" s="47"/>
      <c r="BH1411" s="7"/>
      <c r="BJ1411" s="38">
        <v>28</v>
      </c>
      <c r="BK1411" s="7">
        <v>0</v>
      </c>
      <c r="BL1411" s="7" t="str">
        <f t="shared" si="44"/>
        <v>yes</v>
      </c>
      <c r="BM1411" s="7"/>
      <c r="BN1411" s="7"/>
    </row>
    <row r="1412" ht="15.6" spans="2:66">
      <c r="B1412" s="24" t="s">
        <v>2822</v>
      </c>
      <c r="G1412" s="7" t="s">
        <v>4687</v>
      </c>
      <c r="K1412" s="18" t="s">
        <v>4687</v>
      </c>
      <c r="N1412" s="7" t="s">
        <v>4688</v>
      </c>
      <c r="Q1412" s="7" t="s">
        <v>2826</v>
      </c>
      <c r="R1412" s="7"/>
      <c r="U1412" s="7">
        <v>8</v>
      </c>
      <c r="V1412" s="7" t="s">
        <v>4687</v>
      </c>
      <c r="AA1412" s="19">
        <v>7623.13</v>
      </c>
      <c r="AF1412" s="38">
        <v>34</v>
      </c>
      <c r="AG1412" s="44">
        <v>7623.13</v>
      </c>
      <c r="AH1412" s="7" t="str">
        <f t="shared" si="45"/>
        <v>no</v>
      </c>
      <c r="AI1412" s="7"/>
      <c r="AJ1412" s="7"/>
      <c r="AL1412" t="s">
        <v>4710</v>
      </c>
      <c r="AM1412" s="19">
        <v>7623.13</v>
      </c>
      <c r="BD1412" s="7">
        <v>0</v>
      </c>
      <c r="BE1412" s="44">
        <v>7623.13</v>
      </c>
      <c r="BF1412" s="7"/>
      <c r="BG1412" s="47"/>
      <c r="BH1412" s="7"/>
      <c r="BJ1412" s="38">
        <v>34</v>
      </c>
      <c r="BK1412" s="7">
        <v>3</v>
      </c>
      <c r="BL1412" s="7" t="str">
        <f t="shared" si="44"/>
        <v>yes</v>
      </c>
      <c r="BM1412" s="7"/>
      <c r="BN1412" s="7"/>
    </row>
    <row r="1413" ht="15.6" spans="2:66">
      <c r="B1413" s="24" t="s">
        <v>2824</v>
      </c>
      <c r="G1413" s="7" t="s">
        <v>4687</v>
      </c>
      <c r="K1413" s="18" t="s">
        <v>4689</v>
      </c>
      <c r="N1413" s="7" t="s">
        <v>4688</v>
      </c>
      <c r="Q1413" s="7" t="s">
        <v>2828</v>
      </c>
      <c r="R1413" s="7"/>
      <c r="U1413" s="7">
        <v>5.71</v>
      </c>
      <c r="V1413" s="7" t="s">
        <v>4687</v>
      </c>
      <c r="AA1413" s="19">
        <v>7609.6</v>
      </c>
      <c r="AF1413" s="38">
        <v>38</v>
      </c>
      <c r="AG1413" s="44">
        <v>7609.6</v>
      </c>
      <c r="AH1413" s="7" t="str">
        <f t="shared" si="45"/>
        <v>no</v>
      </c>
      <c r="AI1413" s="7"/>
      <c r="AJ1413" s="7"/>
      <c r="AL1413" t="s">
        <v>4710</v>
      </c>
      <c r="AM1413" s="19">
        <v>7609.6</v>
      </c>
      <c r="BD1413" s="7">
        <v>0</v>
      </c>
      <c r="BE1413" s="44">
        <v>7609.6</v>
      </c>
      <c r="BF1413" s="7"/>
      <c r="BG1413" s="47"/>
      <c r="BH1413" s="7"/>
      <c r="BJ1413" s="38">
        <v>38</v>
      </c>
      <c r="BK1413" s="7">
        <v>3</v>
      </c>
      <c r="BL1413" s="7" t="str">
        <f t="shared" si="44"/>
        <v>yes</v>
      </c>
      <c r="BM1413" s="7"/>
      <c r="BN1413" s="7"/>
    </row>
    <row r="1414" ht="15.6" spans="2:66">
      <c r="B1414" s="24" t="s">
        <v>2826</v>
      </c>
      <c r="G1414" s="7" t="s">
        <v>4687</v>
      </c>
      <c r="K1414" s="18" t="s">
        <v>4687</v>
      </c>
      <c r="N1414" s="7" t="s">
        <v>4688</v>
      </c>
      <c r="Q1414" s="7" t="s">
        <v>2830</v>
      </c>
      <c r="R1414" s="7"/>
      <c r="U1414" s="7">
        <v>11.71</v>
      </c>
      <c r="V1414" s="7" t="s">
        <v>4687</v>
      </c>
      <c r="AA1414" s="19">
        <v>7607.03</v>
      </c>
      <c r="AF1414" s="38">
        <v>44</v>
      </c>
      <c r="AG1414" s="44">
        <v>7607.03</v>
      </c>
      <c r="AH1414" s="7" t="str">
        <f t="shared" si="45"/>
        <v>no</v>
      </c>
      <c r="AI1414" s="7"/>
      <c r="AJ1414" s="7"/>
      <c r="AL1414" t="s">
        <v>4710</v>
      </c>
      <c r="AM1414" s="19">
        <v>7607.03</v>
      </c>
      <c r="BD1414" s="7">
        <v>0</v>
      </c>
      <c r="BE1414" s="44">
        <v>7607.03</v>
      </c>
      <c r="BF1414" s="7"/>
      <c r="BG1414" s="47"/>
      <c r="BH1414" s="7"/>
      <c r="BJ1414" s="38">
        <v>44</v>
      </c>
      <c r="BK1414" s="7">
        <v>2</v>
      </c>
      <c r="BL1414" s="7" t="str">
        <f t="shared" si="44"/>
        <v>no</v>
      </c>
      <c r="BM1414" s="7"/>
      <c r="BN1414" s="7"/>
    </row>
    <row r="1415" ht="15.6" spans="2:66">
      <c r="B1415" s="24" t="s">
        <v>2828</v>
      </c>
      <c r="G1415" s="7" t="s">
        <v>4690</v>
      </c>
      <c r="K1415" s="18" t="s">
        <v>4689</v>
      </c>
      <c r="N1415" s="7">
        <v>1</v>
      </c>
      <c r="Q1415" s="7" t="s">
        <v>2832</v>
      </c>
      <c r="R1415" s="7"/>
      <c r="U1415" s="7">
        <v>6.17</v>
      </c>
      <c r="V1415" s="7" t="s">
        <v>4687</v>
      </c>
      <c r="AA1415" s="19">
        <v>7585.62</v>
      </c>
      <c r="AF1415" s="38">
        <v>46</v>
      </c>
      <c r="AG1415" s="44">
        <v>7585.62</v>
      </c>
      <c r="AH1415" s="7" t="str">
        <f t="shared" si="45"/>
        <v>no</v>
      </c>
      <c r="AI1415" s="7"/>
      <c r="AJ1415" s="7"/>
      <c r="AL1415" t="s">
        <v>4710</v>
      </c>
      <c r="AM1415" s="19">
        <v>7585.62</v>
      </c>
      <c r="BD1415" s="7">
        <v>0</v>
      </c>
      <c r="BE1415" s="44">
        <v>7585.62</v>
      </c>
      <c r="BF1415" s="7"/>
      <c r="BG1415" s="47"/>
      <c r="BH1415" s="7"/>
      <c r="BJ1415" s="38">
        <v>46</v>
      </c>
      <c r="BK1415" s="7">
        <v>0</v>
      </c>
      <c r="BL1415" s="7" t="str">
        <f t="shared" si="44"/>
        <v>no</v>
      </c>
      <c r="BM1415" s="7"/>
      <c r="BN1415" s="7"/>
    </row>
    <row r="1416" ht="15.6" spans="2:66">
      <c r="B1416" s="24" t="s">
        <v>2830</v>
      </c>
      <c r="G1416" s="7" t="s">
        <v>4690</v>
      </c>
      <c r="K1416" s="18" t="s">
        <v>4689</v>
      </c>
      <c r="N1416" s="7">
        <v>1</v>
      </c>
      <c r="Q1416" s="7" t="s">
        <v>2834</v>
      </c>
      <c r="R1416" s="7"/>
      <c r="U1416" s="7">
        <v>6.1</v>
      </c>
      <c r="V1416" s="7" t="s">
        <v>4687</v>
      </c>
      <c r="AA1416" s="19">
        <v>7567.13</v>
      </c>
      <c r="AF1416" s="38">
        <v>44</v>
      </c>
      <c r="AG1416" s="44">
        <v>7567.13</v>
      </c>
      <c r="AH1416" s="7" t="str">
        <f t="shared" si="45"/>
        <v>no</v>
      </c>
      <c r="AI1416" s="7"/>
      <c r="AJ1416" s="7"/>
      <c r="AL1416" t="s">
        <v>4710</v>
      </c>
      <c r="AM1416" s="19">
        <v>7567.13</v>
      </c>
      <c r="BD1416" s="7">
        <v>0</v>
      </c>
      <c r="BE1416" s="44">
        <v>7567.13</v>
      </c>
      <c r="BF1416" s="7"/>
      <c r="BG1416" s="47"/>
      <c r="BH1416" s="7"/>
      <c r="BJ1416" s="38">
        <v>44</v>
      </c>
      <c r="BK1416" s="7">
        <v>1</v>
      </c>
      <c r="BL1416" s="7" t="str">
        <f t="shared" si="44"/>
        <v>no</v>
      </c>
      <c r="BM1416" s="7"/>
      <c r="BN1416" s="7"/>
    </row>
    <row r="1417" ht="15.6" spans="2:66">
      <c r="B1417" s="24" t="s">
        <v>2832</v>
      </c>
      <c r="G1417" s="7" t="s">
        <v>4687</v>
      </c>
      <c r="K1417" s="18" t="s">
        <v>4689</v>
      </c>
      <c r="N1417" s="7">
        <v>1</v>
      </c>
      <c r="Q1417" s="7" t="s">
        <v>2836</v>
      </c>
      <c r="R1417" s="7"/>
      <c r="U1417" s="7">
        <v>5.19</v>
      </c>
      <c r="V1417" s="7" t="s">
        <v>4687</v>
      </c>
      <c r="AA1417" s="19">
        <v>7538.52</v>
      </c>
      <c r="AF1417" s="38">
        <v>39</v>
      </c>
      <c r="AG1417" s="44">
        <v>7538.52</v>
      </c>
      <c r="AH1417" s="7" t="str">
        <f t="shared" si="45"/>
        <v>no</v>
      </c>
      <c r="AI1417" s="7"/>
      <c r="AJ1417" s="7"/>
      <c r="AL1417" t="s">
        <v>4710</v>
      </c>
      <c r="AM1417" s="19">
        <v>7538.52</v>
      </c>
      <c r="BD1417" s="7">
        <v>0</v>
      </c>
      <c r="BE1417" s="44">
        <v>7538.52</v>
      </c>
      <c r="BF1417" s="7"/>
      <c r="BG1417" s="47"/>
      <c r="BH1417" s="7"/>
      <c r="BJ1417" s="38">
        <v>39</v>
      </c>
      <c r="BK1417" s="7">
        <v>4</v>
      </c>
      <c r="BL1417" s="7" t="str">
        <f t="shared" si="44"/>
        <v>yes</v>
      </c>
      <c r="BM1417" s="7"/>
      <c r="BN1417" s="7"/>
    </row>
    <row r="1418" ht="15.6" spans="2:66">
      <c r="B1418" s="24" t="s">
        <v>2834</v>
      </c>
      <c r="G1418" s="7" t="s">
        <v>4687</v>
      </c>
      <c r="K1418" s="18" t="s">
        <v>4689</v>
      </c>
      <c r="N1418" s="7" t="s">
        <v>4688</v>
      </c>
      <c r="Q1418" s="7" t="s">
        <v>2838</v>
      </c>
      <c r="R1418" s="7"/>
      <c r="U1418" s="7">
        <v>5.37</v>
      </c>
      <c r="V1418" s="7" t="s">
        <v>4687</v>
      </c>
      <c r="AA1418" s="19">
        <v>7537.16</v>
      </c>
      <c r="AF1418" s="38">
        <v>25</v>
      </c>
      <c r="AG1418" s="44">
        <v>7537.16</v>
      </c>
      <c r="AH1418" s="7" t="str">
        <f t="shared" si="45"/>
        <v>no</v>
      </c>
      <c r="AI1418" s="7"/>
      <c r="AJ1418" s="7"/>
      <c r="AL1418" t="s">
        <v>4710</v>
      </c>
      <c r="AM1418" s="19">
        <v>7537.16</v>
      </c>
      <c r="BD1418" s="7">
        <v>0</v>
      </c>
      <c r="BE1418" s="44">
        <v>7537.16</v>
      </c>
      <c r="BF1418" s="7"/>
      <c r="BG1418" s="47"/>
      <c r="BH1418" s="7"/>
      <c r="BJ1418" s="38">
        <v>25</v>
      </c>
      <c r="BK1418" s="7">
        <v>0</v>
      </c>
      <c r="BL1418" s="7" t="str">
        <f t="shared" si="44"/>
        <v>yes</v>
      </c>
      <c r="BM1418" s="7"/>
      <c r="BN1418" s="7"/>
    </row>
    <row r="1419" ht="15.6" spans="2:66">
      <c r="B1419" s="24" t="s">
        <v>2836</v>
      </c>
      <c r="G1419" s="7" t="s">
        <v>4687</v>
      </c>
      <c r="K1419" s="18" t="s">
        <v>4689</v>
      </c>
      <c r="N1419" s="7" t="s">
        <v>4688</v>
      </c>
      <c r="Q1419" s="7" t="s">
        <v>2840</v>
      </c>
      <c r="R1419" s="7"/>
      <c r="U1419" s="7">
        <v>10.82</v>
      </c>
      <c r="V1419" s="7" t="s">
        <v>4687</v>
      </c>
      <c r="AA1419" s="19">
        <v>7531.7</v>
      </c>
      <c r="AF1419" s="38">
        <v>34</v>
      </c>
      <c r="AG1419" s="44">
        <v>7531.7</v>
      </c>
      <c r="AH1419" s="7" t="str">
        <f t="shared" si="45"/>
        <v>no</v>
      </c>
      <c r="AI1419" s="7"/>
      <c r="AJ1419" s="7"/>
      <c r="AL1419" t="s">
        <v>4710</v>
      </c>
      <c r="AM1419" s="19">
        <v>7531.7</v>
      </c>
      <c r="BD1419" s="7">
        <v>1</v>
      </c>
      <c r="BE1419" s="44">
        <v>7531.7</v>
      </c>
      <c r="BF1419" s="7"/>
      <c r="BG1419" s="47"/>
      <c r="BH1419" s="7"/>
      <c r="BJ1419" s="38">
        <v>34</v>
      </c>
      <c r="BK1419" s="7">
        <v>3</v>
      </c>
      <c r="BL1419" s="7" t="str">
        <f t="shared" si="44"/>
        <v>yes</v>
      </c>
      <c r="BM1419" s="7"/>
      <c r="BN1419" s="7"/>
    </row>
    <row r="1420" ht="15.6" spans="2:66">
      <c r="B1420" s="24" t="s">
        <v>2838</v>
      </c>
      <c r="G1420" s="7" t="s">
        <v>4687</v>
      </c>
      <c r="K1420" s="18" t="s">
        <v>4689</v>
      </c>
      <c r="N1420" s="7" t="s">
        <v>4688</v>
      </c>
      <c r="Q1420" s="7" t="s">
        <v>2842</v>
      </c>
      <c r="R1420" s="7"/>
      <c r="U1420" s="7">
        <v>6.06</v>
      </c>
      <c r="V1420" s="7" t="s">
        <v>4687</v>
      </c>
      <c r="AA1420" s="19">
        <v>7526.71</v>
      </c>
      <c r="AF1420" s="38">
        <v>26</v>
      </c>
      <c r="AG1420" s="44">
        <v>7526.71</v>
      </c>
      <c r="AH1420" s="7" t="str">
        <f t="shared" si="45"/>
        <v>no</v>
      </c>
      <c r="AI1420" s="7"/>
      <c r="AJ1420" s="7"/>
      <c r="AL1420" t="s">
        <v>4710</v>
      </c>
      <c r="AM1420" s="19">
        <v>7526.71</v>
      </c>
      <c r="BD1420" s="7">
        <v>2</v>
      </c>
      <c r="BE1420" s="44">
        <v>7526.71</v>
      </c>
      <c r="BF1420" s="7"/>
      <c r="BG1420" s="47"/>
      <c r="BH1420" s="7"/>
      <c r="BJ1420" s="38">
        <v>26</v>
      </c>
      <c r="BK1420" s="7">
        <v>0</v>
      </c>
      <c r="BL1420" s="7" t="str">
        <f t="shared" si="44"/>
        <v>yes</v>
      </c>
      <c r="BM1420" s="7"/>
      <c r="BN1420" s="7"/>
    </row>
    <row r="1421" ht="15.6" spans="2:66">
      <c r="B1421" s="24" t="s">
        <v>2840</v>
      </c>
      <c r="G1421" s="7" t="s">
        <v>4687</v>
      </c>
      <c r="K1421" s="18" t="s">
        <v>4687</v>
      </c>
      <c r="N1421" s="7" t="s">
        <v>4688</v>
      </c>
      <c r="Q1421" s="7" t="s">
        <v>2844</v>
      </c>
      <c r="R1421" s="7"/>
      <c r="U1421" s="7">
        <v>5.91</v>
      </c>
      <c r="V1421" s="7" t="s">
        <v>4687</v>
      </c>
      <c r="AA1421" s="19">
        <v>7518.03</v>
      </c>
      <c r="AF1421" s="38">
        <v>55</v>
      </c>
      <c r="AG1421" s="44">
        <v>7518.03</v>
      </c>
      <c r="AH1421" s="7" t="str">
        <f t="shared" si="45"/>
        <v>yes</v>
      </c>
      <c r="AI1421" s="7"/>
      <c r="AJ1421" s="7"/>
      <c r="AL1421" t="s">
        <v>4710</v>
      </c>
      <c r="AM1421" s="19">
        <v>7518.03</v>
      </c>
      <c r="BD1421" s="7">
        <v>2</v>
      </c>
      <c r="BE1421" s="44">
        <v>7518.03</v>
      </c>
      <c r="BF1421" s="7"/>
      <c r="BG1421" s="47"/>
      <c r="BH1421" s="7"/>
      <c r="BJ1421" s="38">
        <v>55</v>
      </c>
      <c r="BK1421" s="7">
        <v>0</v>
      </c>
      <c r="BL1421" s="7" t="str">
        <f t="shared" si="44"/>
        <v>no</v>
      </c>
      <c r="BM1421" s="7"/>
      <c r="BN1421" s="7"/>
    </row>
    <row r="1422" ht="15.6" spans="2:66">
      <c r="B1422" s="24" t="s">
        <v>2842</v>
      </c>
      <c r="G1422" s="7" t="s">
        <v>4687</v>
      </c>
      <c r="K1422" s="18" t="s">
        <v>4687</v>
      </c>
      <c r="N1422" s="7" t="s">
        <v>4688</v>
      </c>
      <c r="Q1422" s="7" t="s">
        <v>2846</v>
      </c>
      <c r="R1422" s="7"/>
      <c r="U1422" s="7">
        <v>5.87</v>
      </c>
      <c r="V1422" s="7" t="s">
        <v>4687</v>
      </c>
      <c r="AA1422" s="19">
        <v>7512.27</v>
      </c>
      <c r="AF1422" s="38">
        <v>22</v>
      </c>
      <c r="AG1422" s="44">
        <v>7512.27</v>
      </c>
      <c r="AH1422" s="7" t="str">
        <f t="shared" si="45"/>
        <v>no</v>
      </c>
      <c r="AI1422" s="7"/>
      <c r="AJ1422" s="7"/>
      <c r="AL1422" t="s">
        <v>4710</v>
      </c>
      <c r="AM1422" s="19">
        <v>7512.27</v>
      </c>
      <c r="BD1422" s="7">
        <v>2</v>
      </c>
      <c r="BE1422" s="44">
        <v>7512.27</v>
      </c>
      <c r="BF1422" s="7"/>
      <c r="BG1422" s="47"/>
      <c r="BH1422" s="7"/>
      <c r="BJ1422" s="38">
        <v>22</v>
      </c>
      <c r="BK1422" s="7">
        <v>0</v>
      </c>
      <c r="BL1422" s="7" t="str">
        <f t="shared" si="44"/>
        <v>yes</v>
      </c>
      <c r="BM1422" s="7"/>
      <c r="BN1422" s="7"/>
    </row>
    <row r="1423" ht="15.6" spans="2:66">
      <c r="B1423" s="24" t="s">
        <v>2844</v>
      </c>
      <c r="G1423" s="7" t="s">
        <v>4687</v>
      </c>
      <c r="K1423" s="18" t="s">
        <v>4687</v>
      </c>
      <c r="N1423" s="7" t="s">
        <v>4688</v>
      </c>
      <c r="Q1423" s="7" t="s">
        <v>2848</v>
      </c>
      <c r="R1423" s="7"/>
      <c r="U1423" s="7">
        <v>6.22</v>
      </c>
      <c r="V1423" s="7" t="s">
        <v>4687</v>
      </c>
      <c r="AA1423" s="19">
        <v>7504.3</v>
      </c>
      <c r="AF1423" s="38">
        <v>45</v>
      </c>
      <c r="AG1423" s="44">
        <v>7504.3</v>
      </c>
      <c r="AH1423" s="7" t="str">
        <f t="shared" si="45"/>
        <v>no</v>
      </c>
      <c r="AI1423" s="7"/>
      <c r="AJ1423" s="7"/>
      <c r="AL1423" t="s">
        <v>4710</v>
      </c>
      <c r="AM1423" s="19">
        <v>7504.3</v>
      </c>
      <c r="BD1423" s="7">
        <v>0</v>
      </c>
      <c r="BE1423" s="44">
        <v>7504.3</v>
      </c>
      <c r="BF1423" s="7"/>
      <c r="BG1423" s="47"/>
      <c r="BH1423" s="7"/>
      <c r="BJ1423" s="38">
        <v>45</v>
      </c>
      <c r="BK1423" s="7">
        <v>0</v>
      </c>
      <c r="BL1423" s="7" t="str">
        <f t="shared" si="44"/>
        <v>no</v>
      </c>
      <c r="BM1423" s="7"/>
      <c r="BN1423" s="7"/>
    </row>
    <row r="1424" ht="15.6" spans="2:66">
      <c r="B1424" s="24" t="s">
        <v>2846</v>
      </c>
      <c r="G1424" s="7" t="s">
        <v>4690</v>
      </c>
      <c r="K1424" s="18" t="s">
        <v>4687</v>
      </c>
      <c r="N1424" s="7">
        <v>1</v>
      </c>
      <c r="Q1424" s="7" t="s">
        <v>2850</v>
      </c>
      <c r="R1424" s="7"/>
      <c r="U1424" s="7">
        <v>5.73</v>
      </c>
      <c r="V1424" s="7" t="s">
        <v>4687</v>
      </c>
      <c r="AA1424" s="19">
        <v>7494.63</v>
      </c>
      <c r="AF1424" s="38">
        <v>45</v>
      </c>
      <c r="AG1424" s="44">
        <v>7494.63</v>
      </c>
      <c r="AH1424" s="7" t="str">
        <f t="shared" si="45"/>
        <v>no</v>
      </c>
      <c r="AI1424" s="7"/>
      <c r="AJ1424" s="7"/>
      <c r="AL1424" t="s">
        <v>4710</v>
      </c>
      <c r="AM1424" s="19">
        <v>7494.63</v>
      </c>
      <c r="BD1424" s="7">
        <v>0</v>
      </c>
      <c r="BE1424" s="44">
        <v>7494.63</v>
      </c>
      <c r="BF1424" s="7"/>
      <c r="BG1424" s="47"/>
      <c r="BH1424" s="7"/>
      <c r="BJ1424" s="38">
        <v>45</v>
      </c>
      <c r="BK1424" s="7">
        <v>1</v>
      </c>
      <c r="BL1424" s="7" t="str">
        <f t="shared" si="44"/>
        <v>no</v>
      </c>
      <c r="BM1424" s="7"/>
      <c r="BN1424" s="7"/>
    </row>
    <row r="1425" ht="15.6" spans="2:66">
      <c r="B1425" s="24" t="s">
        <v>2848</v>
      </c>
      <c r="G1425" s="7" t="s">
        <v>4687</v>
      </c>
      <c r="K1425" s="18" t="s">
        <v>4687</v>
      </c>
      <c r="N1425" s="7" t="s">
        <v>4688</v>
      </c>
      <c r="Q1425" s="7" t="s">
        <v>2852</v>
      </c>
      <c r="R1425" s="7"/>
      <c r="U1425" s="7">
        <v>5.7</v>
      </c>
      <c r="V1425" s="7" t="s">
        <v>4687</v>
      </c>
      <c r="AA1425" s="19">
        <v>7487.38</v>
      </c>
      <c r="AF1425" s="38">
        <v>42</v>
      </c>
      <c r="AG1425" s="44">
        <v>7487.38</v>
      </c>
      <c r="AH1425" s="7" t="str">
        <f t="shared" si="45"/>
        <v>no</v>
      </c>
      <c r="AI1425" s="7"/>
      <c r="AJ1425" s="7"/>
      <c r="AL1425" t="s">
        <v>4710</v>
      </c>
      <c r="AM1425" s="19">
        <v>7487.38</v>
      </c>
      <c r="BD1425" s="7">
        <v>0</v>
      </c>
      <c r="BE1425" s="44">
        <v>7487.38</v>
      </c>
      <c r="BF1425" s="7"/>
      <c r="BG1425" s="47"/>
      <c r="BH1425" s="7"/>
      <c r="BJ1425" s="38">
        <v>42</v>
      </c>
      <c r="BK1425" s="7">
        <v>1</v>
      </c>
      <c r="BL1425" s="7" t="str">
        <f t="shared" si="44"/>
        <v>no</v>
      </c>
      <c r="BM1425" s="7"/>
      <c r="BN1425" s="7"/>
    </row>
    <row r="1426" ht="15.6" spans="2:66">
      <c r="B1426" s="24" t="s">
        <v>2850</v>
      </c>
      <c r="G1426" s="7" t="s">
        <v>4687</v>
      </c>
      <c r="K1426" s="18" t="s">
        <v>4687</v>
      </c>
      <c r="N1426" s="7" t="s">
        <v>4688</v>
      </c>
      <c r="Q1426" s="7" t="s">
        <v>2854</v>
      </c>
      <c r="R1426" s="7"/>
      <c r="U1426" s="7">
        <v>9.91</v>
      </c>
      <c r="V1426" s="7" t="s">
        <v>4687</v>
      </c>
      <c r="AA1426" s="19">
        <v>7463.51</v>
      </c>
      <c r="AF1426" s="38">
        <v>43</v>
      </c>
      <c r="AG1426" s="44">
        <v>7463.51</v>
      </c>
      <c r="AH1426" s="7" t="str">
        <f t="shared" si="45"/>
        <v>no</v>
      </c>
      <c r="AI1426" s="7"/>
      <c r="AJ1426" s="7"/>
      <c r="AL1426" t="s">
        <v>4710</v>
      </c>
      <c r="AM1426" s="19">
        <v>7463.51</v>
      </c>
      <c r="BD1426" s="7">
        <v>3</v>
      </c>
      <c r="BE1426" s="44">
        <v>7463.51</v>
      </c>
      <c r="BF1426" s="7"/>
      <c r="BG1426" s="47"/>
      <c r="BH1426" s="7"/>
      <c r="BJ1426" s="38">
        <v>43</v>
      </c>
      <c r="BK1426" s="7">
        <v>2</v>
      </c>
      <c r="BL1426" s="7" t="str">
        <f t="shared" si="44"/>
        <v>no</v>
      </c>
      <c r="BM1426" s="7"/>
      <c r="BN1426" s="7"/>
    </row>
    <row r="1427" ht="15.6" spans="2:66">
      <c r="B1427" s="24" t="s">
        <v>2852</v>
      </c>
      <c r="G1427" s="7" t="s">
        <v>4687</v>
      </c>
      <c r="K1427" s="18" t="s">
        <v>4687</v>
      </c>
      <c r="N1427" s="7" t="s">
        <v>4688</v>
      </c>
      <c r="Q1427" s="7" t="s">
        <v>2856</v>
      </c>
      <c r="R1427" s="7"/>
      <c r="U1427" s="7">
        <v>11.4</v>
      </c>
      <c r="V1427" s="7" t="s">
        <v>4687</v>
      </c>
      <c r="AA1427" s="19">
        <v>7450.36</v>
      </c>
      <c r="AF1427" s="38">
        <v>45</v>
      </c>
      <c r="AG1427" s="44">
        <v>7450.36</v>
      </c>
      <c r="AH1427" s="7" t="str">
        <f t="shared" si="45"/>
        <v>no</v>
      </c>
      <c r="AI1427" s="7"/>
      <c r="AJ1427" s="7"/>
      <c r="AL1427" t="s">
        <v>4710</v>
      </c>
      <c r="AM1427" s="19">
        <v>7450.36</v>
      </c>
      <c r="BD1427" s="7">
        <v>0</v>
      </c>
      <c r="BE1427" s="44">
        <v>7450.36</v>
      </c>
      <c r="BF1427" s="7"/>
      <c r="BG1427" s="47"/>
      <c r="BH1427" s="7"/>
      <c r="BJ1427" s="38">
        <v>45</v>
      </c>
      <c r="BK1427" s="7">
        <v>1</v>
      </c>
      <c r="BL1427" s="7" t="str">
        <f t="shared" si="44"/>
        <v>no</v>
      </c>
      <c r="BM1427" s="7"/>
      <c r="BN1427" s="7"/>
    </row>
    <row r="1428" ht="15.6" spans="2:66">
      <c r="B1428" s="24" t="s">
        <v>2854</v>
      </c>
      <c r="G1428" s="7" t="s">
        <v>4690</v>
      </c>
      <c r="K1428" s="18" t="s">
        <v>4689</v>
      </c>
      <c r="N1428" s="7">
        <v>1</v>
      </c>
      <c r="Q1428" s="7" t="s">
        <v>2858</v>
      </c>
      <c r="R1428" s="7"/>
      <c r="U1428" s="7">
        <v>6.29</v>
      </c>
      <c r="V1428" s="7" t="s">
        <v>4687</v>
      </c>
      <c r="AA1428" s="19">
        <v>7448.4</v>
      </c>
      <c r="AF1428" s="38">
        <v>44</v>
      </c>
      <c r="AG1428" s="44">
        <v>7448.4</v>
      </c>
      <c r="AH1428" s="7" t="str">
        <f t="shared" si="45"/>
        <v>no</v>
      </c>
      <c r="AI1428" s="7"/>
      <c r="AJ1428" s="7"/>
      <c r="AL1428" t="s">
        <v>4710</v>
      </c>
      <c r="AM1428" s="19">
        <v>7448.4</v>
      </c>
      <c r="BD1428" s="7">
        <v>1</v>
      </c>
      <c r="BE1428" s="44">
        <v>7448.4</v>
      </c>
      <c r="BF1428" s="7"/>
      <c r="BG1428" s="47"/>
      <c r="BH1428" s="7"/>
      <c r="BJ1428" s="38">
        <v>44</v>
      </c>
      <c r="BK1428" s="7">
        <v>0</v>
      </c>
      <c r="BL1428" s="7" t="str">
        <f t="shared" si="44"/>
        <v>no</v>
      </c>
      <c r="BM1428" s="7"/>
      <c r="BN1428" s="7"/>
    </row>
    <row r="1429" ht="15.6" spans="2:66">
      <c r="B1429" s="24" t="s">
        <v>2856</v>
      </c>
      <c r="G1429" s="7" t="s">
        <v>4687</v>
      </c>
      <c r="K1429" s="18" t="s">
        <v>4687</v>
      </c>
      <c r="N1429" s="7" t="s">
        <v>4688</v>
      </c>
      <c r="Q1429" s="7" t="s">
        <v>2860</v>
      </c>
      <c r="R1429" s="7"/>
      <c r="U1429" s="7">
        <v>9.28</v>
      </c>
      <c r="V1429" s="7" t="s">
        <v>4687</v>
      </c>
      <c r="AA1429" s="19">
        <v>7445.92</v>
      </c>
      <c r="AF1429" s="38">
        <v>44</v>
      </c>
      <c r="AG1429" s="44">
        <v>7445.92</v>
      </c>
      <c r="AH1429" s="7" t="str">
        <f t="shared" si="45"/>
        <v>no</v>
      </c>
      <c r="AI1429" s="7"/>
      <c r="AJ1429" s="7"/>
      <c r="AL1429" t="s">
        <v>4710</v>
      </c>
      <c r="AM1429" s="19">
        <v>7445.92</v>
      </c>
      <c r="BD1429" s="7">
        <v>1</v>
      </c>
      <c r="BE1429" s="44">
        <v>7445.92</v>
      </c>
      <c r="BF1429" s="7"/>
      <c r="BG1429" s="47"/>
      <c r="BH1429" s="7"/>
      <c r="BJ1429" s="38">
        <v>44</v>
      </c>
      <c r="BK1429" s="7">
        <v>0</v>
      </c>
      <c r="BL1429" s="7" t="str">
        <f t="shared" si="44"/>
        <v>no</v>
      </c>
      <c r="BM1429" s="7"/>
      <c r="BN1429" s="7"/>
    </row>
    <row r="1430" ht="15.6" spans="2:66">
      <c r="B1430" s="24" t="s">
        <v>2858</v>
      </c>
      <c r="G1430" s="7" t="s">
        <v>4690</v>
      </c>
      <c r="K1430" s="18" t="s">
        <v>4687</v>
      </c>
      <c r="N1430" s="7">
        <v>1</v>
      </c>
      <c r="Q1430" s="7" t="s">
        <v>2862</v>
      </c>
      <c r="R1430" s="7"/>
      <c r="U1430" s="7">
        <v>4.78</v>
      </c>
      <c r="V1430" s="7" t="s">
        <v>4687</v>
      </c>
      <c r="AA1430" s="19">
        <v>7443.64</v>
      </c>
      <c r="AF1430" s="38">
        <v>39</v>
      </c>
      <c r="AG1430" s="44">
        <v>7443.64</v>
      </c>
      <c r="AH1430" s="7" t="str">
        <f t="shared" si="45"/>
        <v>no</v>
      </c>
      <c r="AI1430" s="7"/>
      <c r="AJ1430" s="7"/>
      <c r="AL1430" t="s">
        <v>4710</v>
      </c>
      <c r="AM1430" s="19">
        <v>7443.64</v>
      </c>
      <c r="BD1430" s="7">
        <v>3</v>
      </c>
      <c r="BE1430" s="44">
        <v>7443.64</v>
      </c>
      <c r="BF1430" s="7"/>
      <c r="BG1430" s="47"/>
      <c r="BH1430" s="7"/>
      <c r="BJ1430" s="38">
        <v>39</v>
      </c>
      <c r="BK1430" s="7">
        <v>3</v>
      </c>
      <c r="BL1430" s="7" t="str">
        <f t="shared" si="44"/>
        <v>yes</v>
      </c>
      <c r="BM1430" s="7"/>
      <c r="BN1430" s="7"/>
    </row>
    <row r="1431" ht="15.6" spans="2:66">
      <c r="B1431" s="24" t="s">
        <v>2860</v>
      </c>
      <c r="G1431" s="7" t="s">
        <v>4687</v>
      </c>
      <c r="K1431" s="18" t="s">
        <v>4689</v>
      </c>
      <c r="N1431" s="7" t="s">
        <v>4688</v>
      </c>
      <c r="Q1431" s="7" t="s">
        <v>2864</v>
      </c>
      <c r="R1431" s="7"/>
      <c r="U1431" s="7">
        <v>8.87</v>
      </c>
      <c r="V1431" s="7" t="s">
        <v>4687</v>
      </c>
      <c r="AA1431" s="19">
        <v>7441.5</v>
      </c>
      <c r="AF1431" s="38">
        <v>57</v>
      </c>
      <c r="AG1431" s="44">
        <v>7441.5</v>
      </c>
      <c r="AH1431" s="7" t="str">
        <f t="shared" si="45"/>
        <v>yes</v>
      </c>
      <c r="AI1431" s="7"/>
      <c r="AJ1431" s="7"/>
      <c r="AL1431" t="s">
        <v>4710</v>
      </c>
      <c r="AM1431" s="19">
        <v>7441.5</v>
      </c>
      <c r="BD1431" s="7">
        <v>3</v>
      </c>
      <c r="BE1431" s="44">
        <v>7441.5</v>
      </c>
      <c r="BF1431" s="7"/>
      <c r="BG1431" s="47"/>
      <c r="BH1431" s="7"/>
      <c r="BJ1431" s="38">
        <v>57</v>
      </c>
      <c r="BK1431" s="7">
        <v>0</v>
      </c>
      <c r="BL1431" s="7" t="str">
        <f t="shared" si="44"/>
        <v>no</v>
      </c>
      <c r="BM1431" s="7"/>
      <c r="BN1431" s="7"/>
    </row>
    <row r="1432" ht="15.6" spans="2:66">
      <c r="B1432" s="24" t="s">
        <v>2862</v>
      </c>
      <c r="G1432" s="7" t="s">
        <v>4687</v>
      </c>
      <c r="K1432" s="18" t="s">
        <v>4687</v>
      </c>
      <c r="N1432" s="7" t="s">
        <v>4688</v>
      </c>
      <c r="Q1432" s="7" t="s">
        <v>2866</v>
      </c>
      <c r="R1432" s="7"/>
      <c r="U1432" s="7">
        <v>11.4</v>
      </c>
      <c r="V1432" s="7" t="s">
        <v>4687</v>
      </c>
      <c r="AA1432" s="19">
        <v>7441.05</v>
      </c>
      <c r="AF1432" s="38">
        <v>29</v>
      </c>
      <c r="AG1432" s="44">
        <v>7441.05</v>
      </c>
      <c r="AH1432" s="7" t="str">
        <f t="shared" si="45"/>
        <v>no</v>
      </c>
      <c r="AI1432" s="7"/>
      <c r="AJ1432" s="7"/>
      <c r="AL1432" t="s">
        <v>4710</v>
      </c>
      <c r="AM1432" s="19">
        <v>7441.05</v>
      </c>
      <c r="BD1432" s="7">
        <v>0</v>
      </c>
      <c r="BE1432" s="44">
        <v>7441.05</v>
      </c>
      <c r="BF1432" s="7"/>
      <c r="BG1432" s="47"/>
      <c r="BH1432" s="7"/>
      <c r="BJ1432" s="38">
        <v>29</v>
      </c>
      <c r="BK1432" s="7">
        <v>0</v>
      </c>
      <c r="BL1432" s="7" t="str">
        <f t="shared" si="44"/>
        <v>yes</v>
      </c>
      <c r="BM1432" s="7"/>
      <c r="BN1432" s="7"/>
    </row>
    <row r="1433" ht="15.6" spans="2:66">
      <c r="B1433" s="24" t="s">
        <v>2864</v>
      </c>
      <c r="G1433" s="7" t="s">
        <v>4687</v>
      </c>
      <c r="K1433" s="18" t="s">
        <v>4689</v>
      </c>
      <c r="N1433" s="7" t="s">
        <v>4688</v>
      </c>
      <c r="Q1433" s="7" t="s">
        <v>2868</v>
      </c>
      <c r="R1433" s="7"/>
      <c r="U1433" s="7">
        <v>9.13</v>
      </c>
      <c r="V1433" s="7" t="s">
        <v>4687</v>
      </c>
      <c r="AA1433" s="19">
        <v>7421.19</v>
      </c>
      <c r="AF1433" s="38">
        <v>41</v>
      </c>
      <c r="AG1433" s="44">
        <v>7421.19</v>
      </c>
      <c r="AH1433" s="7" t="str">
        <f t="shared" si="45"/>
        <v>no</v>
      </c>
      <c r="AI1433" s="7"/>
      <c r="AJ1433" s="7"/>
      <c r="AL1433" t="s">
        <v>4710</v>
      </c>
      <c r="AM1433" s="19">
        <v>7421.19</v>
      </c>
      <c r="BD1433" s="7">
        <v>3</v>
      </c>
      <c r="BE1433" s="44">
        <v>7421.19</v>
      </c>
      <c r="BF1433" s="7"/>
      <c r="BG1433" s="47"/>
      <c r="BH1433" s="7"/>
      <c r="BJ1433" s="38">
        <v>41</v>
      </c>
      <c r="BK1433" s="7">
        <v>2</v>
      </c>
      <c r="BL1433" s="7" t="str">
        <f t="shared" si="44"/>
        <v>no</v>
      </c>
      <c r="BM1433" s="7"/>
      <c r="BN1433" s="7"/>
    </row>
    <row r="1434" ht="15.6" spans="2:66">
      <c r="B1434" s="24" t="s">
        <v>2866</v>
      </c>
      <c r="G1434" s="7" t="s">
        <v>4690</v>
      </c>
      <c r="K1434" s="18" t="s">
        <v>4689</v>
      </c>
      <c r="N1434" s="7">
        <v>1</v>
      </c>
      <c r="Q1434" s="7" t="s">
        <v>2870</v>
      </c>
      <c r="R1434" s="7"/>
      <c r="U1434" s="7">
        <v>6.22</v>
      </c>
      <c r="V1434" s="7" t="s">
        <v>4687</v>
      </c>
      <c r="AA1434" s="19">
        <v>7419.48</v>
      </c>
      <c r="AF1434" s="38">
        <v>57</v>
      </c>
      <c r="AG1434" s="44">
        <v>7419.48</v>
      </c>
      <c r="AH1434" s="7" t="str">
        <f t="shared" si="45"/>
        <v>yes</v>
      </c>
      <c r="AI1434" s="7"/>
      <c r="AJ1434" s="7"/>
      <c r="AL1434" t="s">
        <v>4710</v>
      </c>
      <c r="AM1434" s="19">
        <v>7419.48</v>
      </c>
      <c r="BD1434" s="7">
        <v>0</v>
      </c>
      <c r="BE1434" s="44">
        <v>7419.48</v>
      </c>
      <c r="BF1434" s="7"/>
      <c r="BG1434" s="47"/>
      <c r="BH1434" s="7"/>
      <c r="BJ1434" s="38">
        <v>57</v>
      </c>
      <c r="BK1434" s="7">
        <v>0</v>
      </c>
      <c r="BL1434" s="7" t="str">
        <f t="shared" si="44"/>
        <v>no</v>
      </c>
      <c r="BM1434" s="7"/>
      <c r="BN1434" s="7"/>
    </row>
    <row r="1435" ht="15.6" spans="2:66">
      <c r="B1435" s="24" t="s">
        <v>2868</v>
      </c>
      <c r="G1435" s="7" t="s">
        <v>4690</v>
      </c>
      <c r="K1435" s="18" t="s">
        <v>4687</v>
      </c>
      <c r="N1435" s="7">
        <v>1</v>
      </c>
      <c r="Q1435" s="7" t="s">
        <v>2872</v>
      </c>
      <c r="R1435" s="7"/>
      <c r="U1435" s="7">
        <v>5.9</v>
      </c>
      <c r="V1435" s="7" t="s">
        <v>4687</v>
      </c>
      <c r="AA1435" s="19">
        <v>7418.52</v>
      </c>
      <c r="AF1435" s="38">
        <v>41</v>
      </c>
      <c r="AG1435" s="44">
        <v>7418.52</v>
      </c>
      <c r="AH1435" s="7" t="str">
        <f t="shared" si="45"/>
        <v>no</v>
      </c>
      <c r="AI1435" s="7"/>
      <c r="AJ1435" s="7"/>
      <c r="AL1435" t="s">
        <v>4710</v>
      </c>
      <c r="AM1435" s="19">
        <v>7418.52</v>
      </c>
      <c r="BD1435" s="7">
        <v>1</v>
      </c>
      <c r="BE1435" s="44">
        <v>7418.52</v>
      </c>
      <c r="BF1435" s="7"/>
      <c r="BG1435" s="47"/>
      <c r="BH1435" s="7"/>
      <c r="BJ1435" s="38">
        <v>41</v>
      </c>
      <c r="BK1435" s="7">
        <v>1</v>
      </c>
      <c r="BL1435" s="7" t="str">
        <f t="shared" si="44"/>
        <v>no</v>
      </c>
      <c r="BM1435" s="7"/>
      <c r="BN1435" s="7"/>
    </row>
    <row r="1436" ht="15.6" spans="2:66">
      <c r="B1436" s="24" t="s">
        <v>2870</v>
      </c>
      <c r="G1436" s="7" t="s">
        <v>4687</v>
      </c>
      <c r="K1436" s="18" t="s">
        <v>4687</v>
      </c>
      <c r="N1436" s="7" t="s">
        <v>4688</v>
      </c>
      <c r="Q1436" s="7" t="s">
        <v>2874</v>
      </c>
      <c r="R1436" s="7"/>
      <c r="U1436" s="7">
        <v>4.45</v>
      </c>
      <c r="V1436" s="7" t="s">
        <v>4687</v>
      </c>
      <c r="AA1436" s="19">
        <v>7403.98</v>
      </c>
      <c r="AF1436" s="38">
        <v>39</v>
      </c>
      <c r="AG1436" s="44">
        <v>7403.98</v>
      </c>
      <c r="AH1436" s="7" t="str">
        <f t="shared" si="45"/>
        <v>no</v>
      </c>
      <c r="AI1436" s="7"/>
      <c r="AJ1436" s="7"/>
      <c r="AL1436" t="s">
        <v>4710</v>
      </c>
      <c r="AM1436" s="19">
        <v>7403.98</v>
      </c>
      <c r="BD1436" s="7">
        <v>2</v>
      </c>
      <c r="BE1436" s="44">
        <v>7403.98</v>
      </c>
      <c r="BF1436" s="7"/>
      <c r="BG1436" s="47"/>
      <c r="BH1436" s="7"/>
      <c r="BJ1436" s="38">
        <v>39</v>
      </c>
      <c r="BK1436" s="7">
        <v>3</v>
      </c>
      <c r="BL1436" s="7" t="str">
        <f t="shared" si="44"/>
        <v>yes</v>
      </c>
      <c r="BM1436" s="7"/>
      <c r="BN1436" s="7"/>
    </row>
    <row r="1437" ht="15.6" spans="2:66">
      <c r="B1437" s="24" t="s">
        <v>2872</v>
      </c>
      <c r="G1437" s="7" t="s">
        <v>4690</v>
      </c>
      <c r="K1437" s="18" t="s">
        <v>4687</v>
      </c>
      <c r="N1437" s="7">
        <v>1</v>
      </c>
      <c r="Q1437" s="7" t="s">
        <v>2876</v>
      </c>
      <c r="R1437" s="7"/>
      <c r="U1437" s="7">
        <v>6.17</v>
      </c>
      <c r="V1437" s="7" t="s">
        <v>4687</v>
      </c>
      <c r="AA1437" s="19">
        <v>7388.85</v>
      </c>
      <c r="AF1437" s="38">
        <v>29</v>
      </c>
      <c r="AG1437" s="44">
        <v>7388.85</v>
      </c>
      <c r="AH1437" s="7" t="str">
        <f t="shared" si="45"/>
        <v>no</v>
      </c>
      <c r="AI1437" s="7"/>
      <c r="AJ1437" s="7"/>
      <c r="AL1437" t="s">
        <v>4710</v>
      </c>
      <c r="AM1437" s="19">
        <v>7388.85</v>
      </c>
      <c r="BD1437" s="7">
        <v>1</v>
      </c>
      <c r="BE1437" s="44">
        <v>7388.85</v>
      </c>
      <c r="BF1437" s="7"/>
      <c r="BG1437" s="47"/>
      <c r="BH1437" s="7"/>
      <c r="BJ1437" s="38">
        <v>29</v>
      </c>
      <c r="BK1437" s="7">
        <v>0</v>
      </c>
      <c r="BL1437" s="7" t="str">
        <f t="shared" si="44"/>
        <v>yes</v>
      </c>
      <c r="BM1437" s="7"/>
      <c r="BN1437" s="7"/>
    </row>
    <row r="1438" ht="15.6" spans="2:66">
      <c r="B1438" s="24" t="s">
        <v>2874</v>
      </c>
      <c r="G1438" s="7" t="s">
        <v>4687</v>
      </c>
      <c r="K1438" s="18" t="s">
        <v>4687</v>
      </c>
      <c r="N1438" s="7" t="s">
        <v>4688</v>
      </c>
      <c r="Q1438" s="7" t="s">
        <v>2878</v>
      </c>
      <c r="R1438" s="7"/>
      <c r="U1438" s="7">
        <v>4.93</v>
      </c>
      <c r="V1438" s="7" t="s">
        <v>4687</v>
      </c>
      <c r="AA1438" s="19">
        <v>7371.77</v>
      </c>
      <c r="AF1438" s="38">
        <v>45</v>
      </c>
      <c r="AG1438" s="44">
        <v>7371.77</v>
      </c>
      <c r="AH1438" s="7" t="str">
        <f t="shared" si="45"/>
        <v>no</v>
      </c>
      <c r="AI1438" s="7"/>
      <c r="AJ1438" s="7"/>
      <c r="AL1438" t="s">
        <v>4710</v>
      </c>
      <c r="AM1438" s="19">
        <v>7371.77</v>
      </c>
      <c r="BD1438" s="7">
        <v>3</v>
      </c>
      <c r="BE1438" s="44">
        <v>7371.77</v>
      </c>
      <c r="BF1438" s="7"/>
      <c r="BG1438" s="47"/>
      <c r="BH1438" s="7"/>
      <c r="BJ1438" s="38">
        <v>45</v>
      </c>
      <c r="BK1438" s="7">
        <v>0</v>
      </c>
      <c r="BL1438" s="7" t="str">
        <f t="shared" si="44"/>
        <v>no</v>
      </c>
      <c r="BM1438" s="7"/>
      <c r="BN1438" s="7"/>
    </row>
    <row r="1439" ht="15.6" spans="2:66">
      <c r="B1439" s="24" t="s">
        <v>2876</v>
      </c>
      <c r="G1439" s="7" t="s">
        <v>4687</v>
      </c>
      <c r="K1439" s="18" t="s">
        <v>4689</v>
      </c>
      <c r="N1439" s="7">
        <v>1</v>
      </c>
      <c r="Q1439" s="7" t="s">
        <v>2880</v>
      </c>
      <c r="R1439" s="7"/>
      <c r="U1439" s="7">
        <v>7.32</v>
      </c>
      <c r="V1439" s="7" t="s">
        <v>4687</v>
      </c>
      <c r="AA1439" s="19">
        <v>7362.31</v>
      </c>
      <c r="AF1439" s="38">
        <v>43</v>
      </c>
      <c r="AG1439" s="44">
        <v>7362.31</v>
      </c>
      <c r="AH1439" s="7" t="str">
        <f t="shared" si="45"/>
        <v>no</v>
      </c>
      <c r="AI1439" s="7"/>
      <c r="AJ1439" s="7"/>
      <c r="AL1439" t="s">
        <v>4710</v>
      </c>
      <c r="AM1439" s="19">
        <v>7362.31</v>
      </c>
      <c r="BD1439" s="7">
        <v>3</v>
      </c>
      <c r="BE1439" s="44">
        <v>7362.31</v>
      </c>
      <c r="BF1439" s="7"/>
      <c r="BG1439" s="47"/>
      <c r="BH1439" s="7"/>
      <c r="BJ1439" s="38">
        <v>43</v>
      </c>
      <c r="BK1439" s="7">
        <v>1</v>
      </c>
      <c r="BL1439" s="7" t="str">
        <f t="shared" si="44"/>
        <v>no</v>
      </c>
      <c r="BM1439" s="7"/>
      <c r="BN1439" s="7"/>
    </row>
    <row r="1440" ht="15.6" spans="2:66">
      <c r="B1440" s="24" t="s">
        <v>2878</v>
      </c>
      <c r="G1440" s="7" t="s">
        <v>4690</v>
      </c>
      <c r="K1440" s="18" t="s">
        <v>4687</v>
      </c>
      <c r="N1440" s="7">
        <v>1</v>
      </c>
      <c r="Q1440" s="7" t="s">
        <v>2882</v>
      </c>
      <c r="R1440" s="7"/>
      <c r="U1440" s="7">
        <v>5.27</v>
      </c>
      <c r="V1440" s="7" t="s">
        <v>4687</v>
      </c>
      <c r="AA1440" s="19">
        <v>7358.18</v>
      </c>
      <c r="AF1440" s="38">
        <v>45</v>
      </c>
      <c r="AG1440" s="44">
        <v>7358.18</v>
      </c>
      <c r="AH1440" s="7" t="str">
        <f t="shared" si="45"/>
        <v>no</v>
      </c>
      <c r="AI1440" s="7"/>
      <c r="AJ1440" s="7"/>
      <c r="AL1440" t="s">
        <v>4710</v>
      </c>
      <c r="AM1440" s="19">
        <v>7358.18</v>
      </c>
      <c r="BD1440" s="7">
        <v>3</v>
      </c>
      <c r="BE1440" s="44">
        <v>7358.18</v>
      </c>
      <c r="BF1440" s="7"/>
      <c r="BG1440" s="47"/>
      <c r="BH1440" s="7"/>
      <c r="BJ1440" s="38">
        <v>45</v>
      </c>
      <c r="BK1440" s="7">
        <v>0</v>
      </c>
      <c r="BL1440" s="7" t="str">
        <f t="shared" si="44"/>
        <v>no</v>
      </c>
      <c r="BM1440" s="7"/>
      <c r="BN1440" s="7"/>
    </row>
    <row r="1441" ht="15.6" spans="2:66">
      <c r="B1441" s="24" t="s">
        <v>2880</v>
      </c>
      <c r="G1441" s="7" t="s">
        <v>4687</v>
      </c>
      <c r="K1441" s="18" t="s">
        <v>4687</v>
      </c>
      <c r="N1441" s="7">
        <v>1</v>
      </c>
      <c r="Q1441" s="7" t="s">
        <v>2884</v>
      </c>
      <c r="R1441" s="7"/>
      <c r="U1441" s="7">
        <v>5.82</v>
      </c>
      <c r="V1441" s="7" t="s">
        <v>4687</v>
      </c>
      <c r="AA1441" s="19">
        <v>7357.49</v>
      </c>
      <c r="AF1441" s="38">
        <v>36</v>
      </c>
      <c r="AG1441" s="44">
        <v>7357.49</v>
      </c>
      <c r="AH1441" s="7" t="str">
        <f t="shared" si="45"/>
        <v>no</v>
      </c>
      <c r="AI1441" s="7"/>
      <c r="AJ1441" s="7"/>
      <c r="AL1441" t="s">
        <v>4710</v>
      </c>
      <c r="AM1441" s="19">
        <v>7357.49</v>
      </c>
      <c r="BD1441" s="7">
        <v>2</v>
      </c>
      <c r="BE1441" s="44">
        <v>7357.49</v>
      </c>
      <c r="BF1441" s="7"/>
      <c r="BG1441" s="47"/>
      <c r="BH1441" s="7"/>
      <c r="BJ1441" s="38">
        <v>36</v>
      </c>
      <c r="BK1441" s="7">
        <v>3</v>
      </c>
      <c r="BL1441" s="7" t="str">
        <f t="shared" si="44"/>
        <v>yes</v>
      </c>
      <c r="BM1441" s="7"/>
      <c r="BN1441" s="7"/>
    </row>
    <row r="1442" ht="15.6" spans="2:66">
      <c r="B1442" s="24" t="s">
        <v>2882</v>
      </c>
      <c r="G1442" s="7" t="s">
        <v>4690</v>
      </c>
      <c r="K1442" s="18" t="s">
        <v>4687</v>
      </c>
      <c r="N1442" s="7">
        <v>1</v>
      </c>
      <c r="Q1442" s="7" t="s">
        <v>2886</v>
      </c>
      <c r="R1442" s="7"/>
      <c r="U1442" s="7">
        <v>5.8</v>
      </c>
      <c r="V1442" s="7" t="s">
        <v>4687</v>
      </c>
      <c r="AA1442" s="19">
        <v>7349.12</v>
      </c>
      <c r="AF1442" s="38">
        <v>43</v>
      </c>
      <c r="AG1442" s="44">
        <v>7349.12</v>
      </c>
      <c r="AH1442" s="7" t="str">
        <f t="shared" si="45"/>
        <v>no</v>
      </c>
      <c r="AI1442" s="7"/>
      <c r="AJ1442" s="7"/>
      <c r="AL1442" t="s">
        <v>4710</v>
      </c>
      <c r="AM1442" s="19">
        <v>7349.12</v>
      </c>
      <c r="BD1442" s="7">
        <v>3</v>
      </c>
      <c r="BE1442" s="44">
        <v>7349.12</v>
      </c>
      <c r="BF1442" s="7"/>
      <c r="BG1442" s="47"/>
      <c r="BH1442" s="7"/>
      <c r="BJ1442" s="38">
        <v>43</v>
      </c>
      <c r="BK1442" s="7">
        <v>1</v>
      </c>
      <c r="BL1442" s="7" t="str">
        <f t="shared" si="44"/>
        <v>no</v>
      </c>
      <c r="BM1442" s="7"/>
      <c r="BN1442" s="7"/>
    </row>
    <row r="1443" ht="15.6" spans="2:66">
      <c r="B1443" s="24" t="s">
        <v>2884</v>
      </c>
      <c r="G1443" s="7" t="s">
        <v>4687</v>
      </c>
      <c r="K1443" s="18" t="s">
        <v>4687</v>
      </c>
      <c r="N1443" s="7">
        <v>1</v>
      </c>
      <c r="Q1443" s="7" t="s">
        <v>2888</v>
      </c>
      <c r="R1443" s="7"/>
      <c r="U1443" s="7">
        <v>4.87</v>
      </c>
      <c r="V1443" s="7" t="s">
        <v>4687</v>
      </c>
      <c r="AA1443" s="19">
        <v>7348.14</v>
      </c>
      <c r="AF1443" s="38">
        <v>38</v>
      </c>
      <c r="AG1443" s="44">
        <v>7348.14</v>
      </c>
      <c r="AH1443" s="7" t="str">
        <f t="shared" si="45"/>
        <v>no</v>
      </c>
      <c r="AI1443" s="7"/>
      <c r="AJ1443" s="7"/>
      <c r="AL1443" t="s">
        <v>4710</v>
      </c>
      <c r="AM1443" s="19">
        <v>7348.14</v>
      </c>
      <c r="BD1443" s="7">
        <v>0</v>
      </c>
      <c r="BE1443" s="44">
        <v>7348.14</v>
      </c>
      <c r="BF1443" s="7"/>
      <c r="BG1443" s="47"/>
      <c r="BH1443" s="7"/>
      <c r="BJ1443" s="38">
        <v>38</v>
      </c>
      <c r="BK1443" s="7">
        <v>3</v>
      </c>
      <c r="BL1443" s="7" t="str">
        <f t="shared" si="44"/>
        <v>yes</v>
      </c>
      <c r="BM1443" s="7"/>
      <c r="BN1443" s="7"/>
    </row>
    <row r="1444" ht="15.6" spans="2:66">
      <c r="B1444" s="24" t="s">
        <v>2886</v>
      </c>
      <c r="G1444" s="7" t="s">
        <v>4687</v>
      </c>
      <c r="K1444" s="18" t="s">
        <v>4687</v>
      </c>
      <c r="N1444" s="7" t="s">
        <v>4688</v>
      </c>
      <c r="Q1444" s="7" t="s">
        <v>2890</v>
      </c>
      <c r="R1444" s="7"/>
      <c r="U1444" s="7">
        <v>8.12</v>
      </c>
      <c r="V1444" s="7" t="s">
        <v>4687</v>
      </c>
      <c r="AA1444" s="19">
        <v>7345.73</v>
      </c>
      <c r="AF1444" s="38">
        <v>44</v>
      </c>
      <c r="AG1444" s="44">
        <v>7345.73</v>
      </c>
      <c r="AH1444" s="7" t="str">
        <f t="shared" si="45"/>
        <v>no</v>
      </c>
      <c r="AI1444" s="7"/>
      <c r="AJ1444" s="7"/>
      <c r="AL1444" t="s">
        <v>4710</v>
      </c>
      <c r="AM1444" s="19">
        <v>7345.73</v>
      </c>
      <c r="BD1444" s="7">
        <v>0</v>
      </c>
      <c r="BE1444" s="44">
        <v>7345.73</v>
      </c>
      <c r="BF1444" s="7"/>
      <c r="BG1444" s="47"/>
      <c r="BH1444" s="7"/>
      <c r="BJ1444" s="38">
        <v>44</v>
      </c>
      <c r="BK1444" s="7">
        <v>0</v>
      </c>
      <c r="BL1444" s="7" t="str">
        <f t="shared" si="44"/>
        <v>no</v>
      </c>
      <c r="BM1444" s="7"/>
      <c r="BN1444" s="7"/>
    </row>
    <row r="1445" ht="15.6" spans="2:66">
      <c r="B1445" s="24" t="s">
        <v>2888</v>
      </c>
      <c r="G1445" s="7" t="s">
        <v>4687</v>
      </c>
      <c r="K1445" s="18" t="s">
        <v>4687</v>
      </c>
      <c r="N1445" s="7">
        <v>2</v>
      </c>
      <c r="Q1445" s="7" t="s">
        <v>2892</v>
      </c>
      <c r="R1445" s="7"/>
      <c r="U1445" s="7">
        <v>4.36</v>
      </c>
      <c r="V1445" s="7" t="s">
        <v>4687</v>
      </c>
      <c r="AA1445" s="19">
        <v>7345.08</v>
      </c>
      <c r="AF1445" s="38">
        <v>18</v>
      </c>
      <c r="AG1445" s="44">
        <v>7345.08</v>
      </c>
      <c r="AH1445" s="7" t="str">
        <f t="shared" si="45"/>
        <v>no</v>
      </c>
      <c r="AI1445" s="7"/>
      <c r="AJ1445" s="7"/>
      <c r="AL1445" t="s">
        <v>4710</v>
      </c>
      <c r="AM1445" s="19">
        <v>7345.08</v>
      </c>
      <c r="BD1445" s="7">
        <v>3</v>
      </c>
      <c r="BE1445" s="44">
        <v>7345.08</v>
      </c>
      <c r="BF1445" s="7"/>
      <c r="BG1445" s="47"/>
      <c r="BH1445" s="7"/>
      <c r="BJ1445" s="38">
        <v>18</v>
      </c>
      <c r="BK1445" s="7">
        <v>0</v>
      </c>
      <c r="BL1445" s="7" t="str">
        <f t="shared" si="44"/>
        <v>yes</v>
      </c>
      <c r="BM1445" s="7"/>
      <c r="BN1445" s="7"/>
    </row>
    <row r="1446" ht="15.6" spans="2:66">
      <c r="B1446" s="24" t="s">
        <v>2890</v>
      </c>
      <c r="G1446" s="7" t="s">
        <v>4687</v>
      </c>
      <c r="K1446" s="18" t="s">
        <v>4687</v>
      </c>
      <c r="N1446" s="7" t="s">
        <v>4688</v>
      </c>
      <c r="Q1446" s="7" t="s">
        <v>2894</v>
      </c>
      <c r="R1446" s="7"/>
      <c r="U1446" s="7">
        <v>9.16</v>
      </c>
      <c r="V1446" s="7" t="s">
        <v>4687</v>
      </c>
      <c r="AA1446" s="19">
        <v>7339.93</v>
      </c>
      <c r="AF1446" s="38">
        <v>57</v>
      </c>
      <c r="AG1446" s="44">
        <v>7339.93</v>
      </c>
      <c r="AH1446" s="7" t="str">
        <f t="shared" si="45"/>
        <v>yes</v>
      </c>
      <c r="AI1446" s="7"/>
      <c r="AJ1446" s="7"/>
      <c r="AL1446" t="s">
        <v>4710</v>
      </c>
      <c r="AM1446" s="19">
        <v>7339.93</v>
      </c>
      <c r="BD1446" s="7">
        <v>0</v>
      </c>
      <c r="BE1446" s="44">
        <v>7339.93</v>
      </c>
      <c r="BF1446" s="7"/>
      <c r="BG1446" s="47"/>
      <c r="BH1446" s="7"/>
      <c r="BJ1446" s="38">
        <v>57</v>
      </c>
      <c r="BK1446" s="7">
        <v>0</v>
      </c>
      <c r="BL1446" s="7" t="str">
        <f t="shared" si="44"/>
        <v>no</v>
      </c>
      <c r="BM1446" s="7"/>
      <c r="BN1446" s="7"/>
    </row>
    <row r="1447" ht="15.6" spans="2:66">
      <c r="B1447" s="24" t="s">
        <v>2892</v>
      </c>
      <c r="G1447" s="7" t="s">
        <v>4687</v>
      </c>
      <c r="K1447" s="18" t="s">
        <v>4687</v>
      </c>
      <c r="N1447" s="7" t="s">
        <v>4688</v>
      </c>
      <c r="Q1447" s="7" t="s">
        <v>2896</v>
      </c>
      <c r="R1447" s="7"/>
      <c r="U1447" s="7">
        <v>9.14</v>
      </c>
      <c r="V1447" s="7" t="s">
        <v>4687</v>
      </c>
      <c r="AA1447" s="19">
        <v>7337.75</v>
      </c>
      <c r="AF1447" s="38">
        <v>50</v>
      </c>
      <c r="AG1447" s="44">
        <v>7337.75</v>
      </c>
      <c r="AH1447" s="7" t="str">
        <f t="shared" si="45"/>
        <v>no</v>
      </c>
      <c r="AI1447" s="7"/>
      <c r="AJ1447" s="7"/>
      <c r="AL1447" t="s">
        <v>4710</v>
      </c>
      <c r="AM1447" s="19">
        <v>7337.75</v>
      </c>
      <c r="BD1447" s="7">
        <v>0</v>
      </c>
      <c r="BE1447" s="44">
        <v>7337.75</v>
      </c>
      <c r="BF1447" s="7"/>
      <c r="BG1447" s="47"/>
      <c r="BH1447" s="7"/>
      <c r="BJ1447" s="38">
        <v>50</v>
      </c>
      <c r="BK1447" s="7">
        <v>0</v>
      </c>
      <c r="BL1447" s="7" t="str">
        <f t="shared" si="44"/>
        <v>no</v>
      </c>
      <c r="BM1447" s="7"/>
      <c r="BN1447" s="7"/>
    </row>
    <row r="1448" ht="15.6" spans="2:66">
      <c r="B1448" s="24" t="s">
        <v>2894</v>
      </c>
      <c r="G1448" s="7" t="s">
        <v>4687</v>
      </c>
      <c r="K1448" s="18" t="s">
        <v>4689</v>
      </c>
      <c r="N1448" s="7">
        <v>2</v>
      </c>
      <c r="Q1448" s="7" t="s">
        <v>2898</v>
      </c>
      <c r="R1448" s="7"/>
      <c r="U1448" s="7">
        <v>5.49</v>
      </c>
      <c r="V1448" s="7" t="s">
        <v>4687</v>
      </c>
      <c r="AA1448" s="19">
        <v>7325.47</v>
      </c>
      <c r="AF1448" s="38">
        <v>57</v>
      </c>
      <c r="AG1448" s="44">
        <v>7325.47</v>
      </c>
      <c r="AH1448" s="7" t="str">
        <f t="shared" si="45"/>
        <v>yes</v>
      </c>
      <c r="AI1448" s="7"/>
      <c r="AJ1448" s="7"/>
      <c r="AL1448" t="s">
        <v>4710</v>
      </c>
      <c r="AM1448" s="19">
        <v>7325.47</v>
      </c>
      <c r="BD1448" s="7">
        <v>0</v>
      </c>
      <c r="BE1448" s="44">
        <v>7325.47</v>
      </c>
      <c r="BF1448" s="7"/>
      <c r="BG1448" s="47"/>
      <c r="BH1448" s="7"/>
      <c r="BJ1448" s="38">
        <v>57</v>
      </c>
      <c r="BK1448" s="7">
        <v>0</v>
      </c>
      <c r="BL1448" s="7" t="str">
        <f t="shared" si="44"/>
        <v>no</v>
      </c>
      <c r="BM1448" s="7"/>
      <c r="BN1448" s="7"/>
    </row>
    <row r="1449" ht="15.6" spans="2:66">
      <c r="B1449" s="24" t="s">
        <v>2896</v>
      </c>
      <c r="G1449" s="7" t="s">
        <v>4687</v>
      </c>
      <c r="K1449" s="18" t="s">
        <v>4689</v>
      </c>
      <c r="N1449" s="7" t="s">
        <v>4688</v>
      </c>
      <c r="Q1449" s="7" t="s">
        <v>2900</v>
      </c>
      <c r="R1449" s="7"/>
      <c r="U1449" s="7">
        <v>5.96</v>
      </c>
      <c r="V1449" s="7" t="s">
        <v>4687</v>
      </c>
      <c r="AA1449" s="19">
        <v>7325.05</v>
      </c>
      <c r="AF1449" s="38">
        <v>57</v>
      </c>
      <c r="AG1449" s="44">
        <v>7325.05</v>
      </c>
      <c r="AH1449" s="7" t="str">
        <f t="shared" si="45"/>
        <v>yes</v>
      </c>
      <c r="AI1449" s="7"/>
      <c r="AJ1449" s="7"/>
      <c r="AL1449" t="s">
        <v>4710</v>
      </c>
      <c r="AM1449" s="19">
        <v>7325.05</v>
      </c>
      <c r="BD1449" s="7">
        <v>3</v>
      </c>
      <c r="BE1449" s="44">
        <v>7325.05</v>
      </c>
      <c r="BF1449" s="7"/>
      <c r="BG1449" s="47"/>
      <c r="BH1449" s="7"/>
      <c r="BJ1449" s="38">
        <v>57</v>
      </c>
      <c r="BK1449" s="7">
        <v>0</v>
      </c>
      <c r="BL1449" s="7" t="str">
        <f t="shared" si="44"/>
        <v>no</v>
      </c>
      <c r="BM1449" s="7"/>
      <c r="BN1449" s="7"/>
    </row>
    <row r="1450" ht="15.6" spans="2:66">
      <c r="B1450" s="24" t="s">
        <v>2898</v>
      </c>
      <c r="G1450" s="7" t="s">
        <v>4687</v>
      </c>
      <c r="K1450" s="18" t="s">
        <v>4689</v>
      </c>
      <c r="N1450" s="7" t="s">
        <v>4688</v>
      </c>
      <c r="Q1450" s="7" t="s">
        <v>2902</v>
      </c>
      <c r="R1450" s="7"/>
      <c r="U1450" s="7">
        <v>4.62</v>
      </c>
      <c r="V1450" s="7" t="s">
        <v>4687</v>
      </c>
      <c r="AA1450" s="19">
        <v>7323.73</v>
      </c>
      <c r="AF1450" s="38">
        <v>56</v>
      </c>
      <c r="AG1450" s="44">
        <v>7323.73</v>
      </c>
      <c r="AH1450" s="7" t="str">
        <f t="shared" si="45"/>
        <v>yes</v>
      </c>
      <c r="AI1450" s="7"/>
      <c r="AJ1450" s="7"/>
      <c r="AL1450" t="s">
        <v>4710</v>
      </c>
      <c r="AM1450" s="19">
        <v>7323.73</v>
      </c>
      <c r="BD1450" s="7">
        <v>3</v>
      </c>
      <c r="BE1450" s="44">
        <v>7323.73</v>
      </c>
      <c r="BF1450" s="7"/>
      <c r="BG1450" s="47"/>
      <c r="BH1450" s="7"/>
      <c r="BJ1450" s="38">
        <v>56</v>
      </c>
      <c r="BK1450" s="7">
        <v>0</v>
      </c>
      <c r="BL1450" s="7" t="str">
        <f t="shared" si="44"/>
        <v>no</v>
      </c>
      <c r="BM1450" s="7"/>
      <c r="BN1450" s="7"/>
    </row>
    <row r="1451" ht="15.6" spans="2:66">
      <c r="B1451" s="24" t="s">
        <v>2900</v>
      </c>
      <c r="G1451" s="7" t="s">
        <v>4687</v>
      </c>
      <c r="K1451" s="18" t="s">
        <v>4689</v>
      </c>
      <c r="N1451" s="7" t="s">
        <v>4688</v>
      </c>
      <c r="Q1451" s="7" t="s">
        <v>2904</v>
      </c>
      <c r="R1451" s="7"/>
      <c r="U1451" s="7">
        <v>9.96</v>
      </c>
      <c r="V1451" s="7" t="s">
        <v>4687</v>
      </c>
      <c r="AA1451" s="19">
        <v>7322.86</v>
      </c>
      <c r="AF1451" s="38">
        <v>37</v>
      </c>
      <c r="AG1451" s="44">
        <v>7322.86</v>
      </c>
      <c r="AH1451" s="7" t="str">
        <f t="shared" si="45"/>
        <v>no</v>
      </c>
      <c r="AI1451" s="7"/>
      <c r="AJ1451" s="7"/>
      <c r="AL1451" t="s">
        <v>4710</v>
      </c>
      <c r="AM1451" s="19">
        <v>7322.86</v>
      </c>
      <c r="BD1451" s="7">
        <v>2</v>
      </c>
      <c r="BE1451" s="44">
        <v>7322.86</v>
      </c>
      <c r="BF1451" s="7"/>
      <c r="BG1451" s="47"/>
      <c r="BH1451" s="7"/>
      <c r="BJ1451" s="38">
        <v>37</v>
      </c>
      <c r="BK1451" s="7">
        <v>3</v>
      </c>
      <c r="BL1451" s="7" t="str">
        <f t="shared" si="44"/>
        <v>yes</v>
      </c>
      <c r="BM1451" s="7"/>
      <c r="BN1451" s="7"/>
    </row>
    <row r="1452" ht="15.6" spans="2:66">
      <c r="B1452" s="24" t="s">
        <v>2902</v>
      </c>
      <c r="G1452" s="7" t="s">
        <v>4687</v>
      </c>
      <c r="K1452" s="18" t="s">
        <v>4687</v>
      </c>
      <c r="N1452" s="7">
        <v>2</v>
      </c>
      <c r="Q1452" s="7" t="s">
        <v>2906</v>
      </c>
      <c r="R1452" s="7"/>
      <c r="U1452" s="7">
        <v>10.53</v>
      </c>
      <c r="V1452" s="7" t="s">
        <v>4687</v>
      </c>
      <c r="AA1452" s="19">
        <v>7318.22</v>
      </c>
      <c r="AF1452" s="38">
        <v>46</v>
      </c>
      <c r="AG1452" s="44">
        <v>7318.22</v>
      </c>
      <c r="AH1452" s="7" t="str">
        <f t="shared" si="45"/>
        <v>no</v>
      </c>
      <c r="AI1452" s="7"/>
      <c r="AJ1452" s="7"/>
      <c r="AL1452" t="s">
        <v>4710</v>
      </c>
      <c r="AM1452" s="19">
        <v>7318.22</v>
      </c>
      <c r="BD1452" s="7">
        <v>0</v>
      </c>
      <c r="BE1452" s="44">
        <v>7318.22</v>
      </c>
      <c r="BF1452" s="7"/>
      <c r="BG1452" s="47"/>
      <c r="BH1452" s="7"/>
      <c r="BJ1452" s="38">
        <v>46</v>
      </c>
      <c r="BK1452" s="7">
        <v>2</v>
      </c>
      <c r="BL1452" s="7" t="str">
        <f t="shared" si="44"/>
        <v>no</v>
      </c>
      <c r="BM1452" s="7"/>
      <c r="BN1452" s="7"/>
    </row>
    <row r="1453" ht="15.6" spans="2:66">
      <c r="B1453" s="24" t="s">
        <v>2904</v>
      </c>
      <c r="G1453" s="7" t="s">
        <v>4687</v>
      </c>
      <c r="K1453" s="18" t="s">
        <v>4689</v>
      </c>
      <c r="N1453" s="7" t="s">
        <v>4688</v>
      </c>
      <c r="Q1453" s="7" t="s">
        <v>2908</v>
      </c>
      <c r="R1453" s="7"/>
      <c r="U1453" s="7">
        <v>6.69</v>
      </c>
      <c r="V1453" s="7" t="s">
        <v>4687</v>
      </c>
      <c r="AA1453" s="19">
        <v>7318.21</v>
      </c>
      <c r="AF1453" s="38">
        <v>41</v>
      </c>
      <c r="AG1453" s="44">
        <v>7318.21</v>
      </c>
      <c r="AH1453" s="7" t="str">
        <f t="shared" si="45"/>
        <v>no</v>
      </c>
      <c r="AI1453" s="7"/>
      <c r="AJ1453" s="7"/>
      <c r="AL1453" t="s">
        <v>4710</v>
      </c>
      <c r="AM1453" s="19">
        <v>7318.21</v>
      </c>
      <c r="BD1453" s="7">
        <v>0</v>
      </c>
      <c r="BE1453" s="44">
        <v>7318.21</v>
      </c>
      <c r="BF1453" s="7"/>
      <c r="BG1453" s="47"/>
      <c r="BH1453" s="7"/>
      <c r="BJ1453" s="38">
        <v>41</v>
      </c>
      <c r="BK1453" s="7">
        <v>2</v>
      </c>
      <c r="BL1453" s="7" t="str">
        <f t="shared" si="44"/>
        <v>no</v>
      </c>
      <c r="BM1453" s="7"/>
      <c r="BN1453" s="7"/>
    </row>
    <row r="1454" ht="15.6" spans="2:66">
      <c r="B1454" s="24" t="s">
        <v>2906</v>
      </c>
      <c r="G1454" s="7" t="s">
        <v>4687</v>
      </c>
      <c r="K1454" s="18" t="s">
        <v>4689</v>
      </c>
      <c r="N1454" s="7" t="s">
        <v>4688</v>
      </c>
      <c r="Q1454" s="7" t="s">
        <v>2910</v>
      </c>
      <c r="R1454" s="7"/>
      <c r="U1454" s="7">
        <v>9.55</v>
      </c>
      <c r="V1454" s="7" t="s">
        <v>4687</v>
      </c>
      <c r="AA1454" s="19">
        <v>7304.65</v>
      </c>
      <c r="AF1454" s="38">
        <v>49</v>
      </c>
      <c r="AG1454" s="44">
        <v>7304.65</v>
      </c>
      <c r="AH1454" s="7" t="str">
        <f t="shared" si="45"/>
        <v>no</v>
      </c>
      <c r="AI1454" s="7"/>
      <c r="AJ1454" s="7"/>
      <c r="AL1454" t="s">
        <v>4710</v>
      </c>
      <c r="AM1454" s="19">
        <v>7304.65</v>
      </c>
      <c r="BD1454" s="7">
        <v>0</v>
      </c>
      <c r="BE1454" s="44">
        <v>7304.65</v>
      </c>
      <c r="BF1454" s="7"/>
      <c r="BG1454" s="47"/>
      <c r="BH1454" s="7"/>
      <c r="BJ1454" s="38">
        <v>49</v>
      </c>
      <c r="BK1454" s="7">
        <v>0</v>
      </c>
      <c r="BL1454" s="7" t="str">
        <f t="shared" si="44"/>
        <v>no</v>
      </c>
      <c r="BM1454" s="7"/>
      <c r="BN1454" s="7"/>
    </row>
    <row r="1455" ht="15.6" spans="2:66">
      <c r="B1455" s="24" t="s">
        <v>2908</v>
      </c>
      <c r="G1455" s="7" t="s">
        <v>4687</v>
      </c>
      <c r="K1455" s="18" t="s">
        <v>4687</v>
      </c>
      <c r="N1455" s="7" t="s">
        <v>4688</v>
      </c>
      <c r="Q1455" s="7" t="s">
        <v>2912</v>
      </c>
      <c r="R1455" s="7"/>
      <c r="U1455" s="7">
        <v>6.05</v>
      </c>
      <c r="V1455" s="7" t="s">
        <v>4687</v>
      </c>
      <c r="AA1455" s="19">
        <v>7302.46</v>
      </c>
      <c r="AF1455" s="38">
        <v>41</v>
      </c>
      <c r="AG1455" s="44">
        <v>7302.46</v>
      </c>
      <c r="AH1455" s="7" t="str">
        <f t="shared" si="45"/>
        <v>no</v>
      </c>
      <c r="AI1455" s="7"/>
      <c r="AJ1455" s="7"/>
      <c r="AL1455" t="s">
        <v>4710</v>
      </c>
      <c r="AM1455" s="19">
        <v>7302.46</v>
      </c>
      <c r="BD1455" s="7">
        <v>0</v>
      </c>
      <c r="BE1455" s="44">
        <v>7302.46</v>
      </c>
      <c r="BF1455" s="7"/>
      <c r="BG1455" s="47"/>
      <c r="BH1455" s="7"/>
      <c r="BJ1455" s="38">
        <v>41</v>
      </c>
      <c r="BK1455" s="7">
        <v>2</v>
      </c>
      <c r="BL1455" s="7" t="str">
        <f t="shared" si="44"/>
        <v>no</v>
      </c>
      <c r="BM1455" s="7"/>
      <c r="BN1455" s="7"/>
    </row>
    <row r="1456" ht="15.6" spans="2:66">
      <c r="B1456" s="24" t="s">
        <v>2910</v>
      </c>
      <c r="G1456" s="7" t="s">
        <v>4687</v>
      </c>
      <c r="K1456" s="18" t="s">
        <v>4689</v>
      </c>
      <c r="N1456" s="7">
        <v>1</v>
      </c>
      <c r="Q1456" s="7" t="s">
        <v>2914</v>
      </c>
      <c r="R1456" s="7"/>
      <c r="U1456" s="7">
        <v>10.56</v>
      </c>
      <c r="V1456" s="7" t="s">
        <v>4687</v>
      </c>
      <c r="AA1456" s="19">
        <v>7281.51</v>
      </c>
      <c r="AF1456" s="38">
        <v>41</v>
      </c>
      <c r="AG1456" s="44">
        <v>7281.51</v>
      </c>
      <c r="AH1456" s="7" t="str">
        <f t="shared" si="45"/>
        <v>no</v>
      </c>
      <c r="AI1456" s="7"/>
      <c r="AJ1456" s="7"/>
      <c r="AL1456" t="s">
        <v>4710</v>
      </c>
      <c r="AM1456" s="19">
        <v>7281.51</v>
      </c>
      <c r="BD1456" s="7">
        <v>0</v>
      </c>
      <c r="BE1456" s="44">
        <v>7281.51</v>
      </c>
      <c r="BF1456" s="7"/>
      <c r="BG1456" s="47"/>
      <c r="BH1456" s="7"/>
      <c r="BJ1456" s="38">
        <v>41</v>
      </c>
      <c r="BK1456" s="7">
        <v>2</v>
      </c>
      <c r="BL1456" s="7" t="str">
        <f t="shared" si="44"/>
        <v>no</v>
      </c>
      <c r="BM1456" s="7"/>
      <c r="BN1456" s="7"/>
    </row>
    <row r="1457" ht="15.6" spans="2:66">
      <c r="B1457" s="24" t="s">
        <v>2912</v>
      </c>
      <c r="G1457" s="7" t="s">
        <v>4687</v>
      </c>
      <c r="K1457" s="18" t="s">
        <v>4689</v>
      </c>
      <c r="N1457" s="7">
        <v>1</v>
      </c>
      <c r="Q1457" s="7" t="s">
        <v>2916</v>
      </c>
      <c r="R1457" s="7"/>
      <c r="U1457" s="7">
        <v>10.81</v>
      </c>
      <c r="V1457" s="7" t="s">
        <v>4687</v>
      </c>
      <c r="AA1457" s="19">
        <v>7273.02</v>
      </c>
      <c r="AF1457" s="38">
        <v>40</v>
      </c>
      <c r="AG1457" s="44">
        <v>7273.02</v>
      </c>
      <c r="AH1457" s="7" t="str">
        <f t="shared" si="45"/>
        <v>no</v>
      </c>
      <c r="AI1457" s="7"/>
      <c r="AJ1457" s="7"/>
      <c r="AL1457" t="s">
        <v>4710</v>
      </c>
      <c r="AM1457" s="19">
        <v>7273.02</v>
      </c>
      <c r="BD1457" s="7">
        <v>0</v>
      </c>
      <c r="BE1457" s="44">
        <v>7273.02</v>
      </c>
      <c r="BF1457" s="7"/>
      <c r="BG1457" s="47"/>
      <c r="BH1457" s="7"/>
      <c r="BJ1457" s="38">
        <v>40</v>
      </c>
      <c r="BK1457" s="7">
        <v>3</v>
      </c>
      <c r="BL1457" s="7" t="str">
        <f t="shared" si="44"/>
        <v>no</v>
      </c>
      <c r="BM1457" s="7"/>
      <c r="BN1457" s="7"/>
    </row>
    <row r="1458" ht="15.6" spans="2:66">
      <c r="B1458" s="24" t="s">
        <v>2914</v>
      </c>
      <c r="G1458" s="7" t="s">
        <v>4687</v>
      </c>
      <c r="K1458" s="18" t="s">
        <v>4687</v>
      </c>
      <c r="N1458" s="7" t="s">
        <v>4688</v>
      </c>
      <c r="Q1458" s="7" t="s">
        <v>2918</v>
      </c>
      <c r="R1458" s="7"/>
      <c r="U1458" s="7">
        <v>4.32</v>
      </c>
      <c r="V1458" s="7" t="s">
        <v>4687</v>
      </c>
      <c r="AA1458" s="19">
        <v>7265.7</v>
      </c>
      <c r="AF1458" s="38">
        <v>36</v>
      </c>
      <c r="AG1458" s="44">
        <v>7265.7</v>
      </c>
      <c r="AH1458" s="7" t="str">
        <f t="shared" si="45"/>
        <v>no</v>
      </c>
      <c r="AI1458" s="7"/>
      <c r="AJ1458" s="7"/>
      <c r="AL1458" t="s">
        <v>4710</v>
      </c>
      <c r="AM1458" s="19">
        <v>7265.7</v>
      </c>
      <c r="BD1458" s="7">
        <v>0</v>
      </c>
      <c r="BE1458" s="44">
        <v>7265.7</v>
      </c>
      <c r="BF1458" s="7"/>
      <c r="BG1458" s="47"/>
      <c r="BH1458" s="7"/>
      <c r="BJ1458" s="38">
        <v>36</v>
      </c>
      <c r="BK1458" s="7">
        <v>4</v>
      </c>
      <c r="BL1458" s="7" t="str">
        <f t="shared" si="44"/>
        <v>yes</v>
      </c>
      <c r="BM1458" s="7"/>
      <c r="BN1458" s="7"/>
    </row>
    <row r="1459" ht="15.6" spans="2:66">
      <c r="B1459" s="24" t="s">
        <v>2916</v>
      </c>
      <c r="G1459" s="7" t="s">
        <v>4687</v>
      </c>
      <c r="K1459" s="18" t="s">
        <v>4687</v>
      </c>
      <c r="N1459" s="7" t="s">
        <v>4688</v>
      </c>
      <c r="Q1459" s="7" t="s">
        <v>2920</v>
      </c>
      <c r="R1459" s="7"/>
      <c r="U1459" s="7">
        <v>4.37</v>
      </c>
      <c r="V1459" s="7" t="s">
        <v>4687</v>
      </c>
      <c r="AA1459" s="19">
        <v>7265.58</v>
      </c>
      <c r="AF1459" s="38">
        <v>36</v>
      </c>
      <c r="AG1459" s="44">
        <v>7265.58</v>
      </c>
      <c r="AH1459" s="7" t="str">
        <f t="shared" si="45"/>
        <v>no</v>
      </c>
      <c r="AI1459" s="7"/>
      <c r="AJ1459" s="7"/>
      <c r="AL1459" t="s">
        <v>4710</v>
      </c>
      <c r="AM1459" s="19">
        <v>7265.58</v>
      </c>
      <c r="BD1459" s="7">
        <v>0</v>
      </c>
      <c r="BE1459" s="44">
        <v>7265.58</v>
      </c>
      <c r="BF1459" s="7"/>
      <c r="BG1459" s="47"/>
      <c r="BH1459" s="7"/>
      <c r="BJ1459" s="38">
        <v>36</v>
      </c>
      <c r="BK1459" s="7">
        <v>3</v>
      </c>
      <c r="BL1459" s="7" t="str">
        <f t="shared" si="44"/>
        <v>yes</v>
      </c>
      <c r="BM1459" s="7"/>
      <c r="BN1459" s="7"/>
    </row>
    <row r="1460" ht="15.6" spans="2:66">
      <c r="B1460" s="24" t="s">
        <v>2918</v>
      </c>
      <c r="G1460" s="7" t="s">
        <v>4690</v>
      </c>
      <c r="K1460" s="18" t="s">
        <v>4689</v>
      </c>
      <c r="N1460" s="7">
        <v>1</v>
      </c>
      <c r="Q1460" s="7" t="s">
        <v>2922</v>
      </c>
      <c r="R1460" s="7"/>
      <c r="U1460" s="7">
        <v>4.81</v>
      </c>
      <c r="V1460" s="7" t="s">
        <v>4687</v>
      </c>
      <c r="AA1460" s="19">
        <v>7261.74</v>
      </c>
      <c r="AF1460" s="38">
        <v>45</v>
      </c>
      <c r="AG1460" s="44">
        <v>7261.74</v>
      </c>
      <c r="AH1460" s="7" t="str">
        <f t="shared" si="45"/>
        <v>no</v>
      </c>
      <c r="AI1460" s="7"/>
      <c r="AJ1460" s="7"/>
      <c r="AL1460" t="s">
        <v>4710</v>
      </c>
      <c r="AM1460" s="19">
        <v>7261.74</v>
      </c>
      <c r="BD1460" s="7">
        <v>3</v>
      </c>
      <c r="BE1460" s="44">
        <v>7261.74</v>
      </c>
      <c r="BF1460" s="7"/>
      <c r="BG1460" s="47"/>
      <c r="BH1460" s="7"/>
      <c r="BJ1460" s="38">
        <v>45</v>
      </c>
      <c r="BK1460" s="7">
        <v>0</v>
      </c>
      <c r="BL1460" s="7" t="str">
        <f t="shared" si="44"/>
        <v>no</v>
      </c>
      <c r="BM1460" s="7"/>
      <c r="BN1460" s="7"/>
    </row>
    <row r="1461" ht="15.6" spans="2:66">
      <c r="B1461" s="24" t="s">
        <v>2920</v>
      </c>
      <c r="G1461" s="7" t="s">
        <v>4690</v>
      </c>
      <c r="K1461" s="18" t="s">
        <v>4689</v>
      </c>
      <c r="N1461" s="7">
        <v>1</v>
      </c>
      <c r="Q1461" s="7" t="s">
        <v>2924</v>
      </c>
      <c r="R1461" s="7"/>
      <c r="U1461" s="7">
        <v>4.56</v>
      </c>
      <c r="V1461" s="7" t="s">
        <v>4687</v>
      </c>
      <c r="AA1461" s="19">
        <v>7256.72</v>
      </c>
      <c r="AF1461" s="38">
        <v>31</v>
      </c>
      <c r="AG1461" s="44">
        <v>7256.72</v>
      </c>
      <c r="AH1461" s="7" t="str">
        <f t="shared" si="45"/>
        <v>no</v>
      </c>
      <c r="AI1461" s="7"/>
      <c r="AJ1461" s="7"/>
      <c r="AL1461" t="s">
        <v>4710</v>
      </c>
      <c r="AM1461" s="19">
        <v>7256.72</v>
      </c>
      <c r="BD1461" s="7">
        <v>3</v>
      </c>
      <c r="BE1461" s="44">
        <v>7256.72</v>
      </c>
      <c r="BF1461" s="7"/>
      <c r="BG1461" s="47"/>
      <c r="BH1461" s="7"/>
      <c r="BJ1461" s="38">
        <v>31</v>
      </c>
      <c r="BK1461" s="7">
        <v>3</v>
      </c>
      <c r="BL1461" s="7" t="str">
        <f t="shared" si="44"/>
        <v>yes</v>
      </c>
      <c r="BM1461" s="7"/>
      <c r="BN1461" s="7"/>
    </row>
    <row r="1462" ht="15.6" spans="2:66">
      <c r="B1462" s="24" t="s">
        <v>2922</v>
      </c>
      <c r="G1462" s="7" t="s">
        <v>4687</v>
      </c>
      <c r="K1462" s="18" t="s">
        <v>4687</v>
      </c>
      <c r="N1462" s="7" t="s">
        <v>4688</v>
      </c>
      <c r="Q1462" s="7" t="s">
        <v>2926</v>
      </c>
      <c r="R1462" s="7"/>
      <c r="U1462" s="7">
        <v>4.39</v>
      </c>
      <c r="V1462" s="7" t="s">
        <v>4687</v>
      </c>
      <c r="AA1462" s="19">
        <v>7248.71</v>
      </c>
      <c r="AF1462" s="38">
        <v>39</v>
      </c>
      <c r="AG1462" s="44">
        <v>7248.71</v>
      </c>
      <c r="AH1462" s="7" t="str">
        <f t="shared" si="45"/>
        <v>no</v>
      </c>
      <c r="AI1462" s="7"/>
      <c r="AJ1462" s="7"/>
      <c r="AL1462" t="s">
        <v>4710</v>
      </c>
      <c r="AM1462" s="19">
        <v>7248.71</v>
      </c>
      <c r="BD1462" s="7">
        <v>2</v>
      </c>
      <c r="BE1462" s="44">
        <v>7248.71</v>
      </c>
      <c r="BF1462" s="7"/>
      <c r="BG1462" s="47"/>
      <c r="BH1462" s="7"/>
      <c r="BJ1462" s="38">
        <v>39</v>
      </c>
      <c r="BK1462" s="7">
        <v>2</v>
      </c>
      <c r="BL1462" s="7" t="str">
        <f t="shared" si="44"/>
        <v>yes</v>
      </c>
      <c r="BM1462" s="7"/>
      <c r="BN1462" s="7"/>
    </row>
    <row r="1463" ht="15.6" spans="2:66">
      <c r="B1463" s="24" t="s">
        <v>2924</v>
      </c>
      <c r="G1463" s="7" t="s">
        <v>4687</v>
      </c>
      <c r="K1463" s="18" t="s">
        <v>4687</v>
      </c>
      <c r="N1463" s="7" t="s">
        <v>4688</v>
      </c>
      <c r="Q1463" s="7" t="s">
        <v>2928</v>
      </c>
      <c r="R1463" s="7"/>
      <c r="U1463" s="7">
        <v>11.44</v>
      </c>
      <c r="V1463" s="7" t="s">
        <v>4687</v>
      </c>
      <c r="AA1463" s="19">
        <v>7243.81</v>
      </c>
      <c r="AF1463" s="38">
        <v>39</v>
      </c>
      <c r="AG1463" s="44">
        <v>7243.81</v>
      </c>
      <c r="AH1463" s="7" t="str">
        <f t="shared" si="45"/>
        <v>no</v>
      </c>
      <c r="AI1463" s="7"/>
      <c r="AJ1463" s="7"/>
      <c r="AL1463" t="s">
        <v>4710</v>
      </c>
      <c r="AM1463" s="19">
        <v>7243.81</v>
      </c>
      <c r="BD1463" s="7">
        <v>2</v>
      </c>
      <c r="BE1463" s="44">
        <v>7243.81</v>
      </c>
      <c r="BF1463" s="7"/>
      <c r="BG1463" s="47"/>
      <c r="BH1463" s="7"/>
      <c r="BJ1463" s="38">
        <v>39</v>
      </c>
      <c r="BK1463" s="7">
        <v>2</v>
      </c>
      <c r="BL1463" s="7" t="str">
        <f t="shared" si="44"/>
        <v>yes</v>
      </c>
      <c r="BM1463" s="7"/>
      <c r="BN1463" s="7"/>
    </row>
    <row r="1464" ht="15.6" spans="2:66">
      <c r="B1464" s="24" t="s">
        <v>2926</v>
      </c>
      <c r="G1464" s="7" t="s">
        <v>4687</v>
      </c>
      <c r="K1464" s="18" t="s">
        <v>4689</v>
      </c>
      <c r="N1464" s="7">
        <v>1</v>
      </c>
      <c r="Q1464" s="7" t="s">
        <v>2930</v>
      </c>
      <c r="R1464" s="7"/>
      <c r="U1464" s="7">
        <v>11.37</v>
      </c>
      <c r="V1464" s="7" t="s">
        <v>4687</v>
      </c>
      <c r="AA1464" s="19">
        <v>7228.22</v>
      </c>
      <c r="AF1464" s="38">
        <v>40</v>
      </c>
      <c r="AG1464" s="44">
        <v>7228.22</v>
      </c>
      <c r="AH1464" s="7" t="str">
        <f t="shared" si="45"/>
        <v>no</v>
      </c>
      <c r="AI1464" s="7"/>
      <c r="AJ1464" s="7"/>
      <c r="AL1464" t="s">
        <v>4710</v>
      </c>
      <c r="AM1464" s="19">
        <v>7228.22</v>
      </c>
      <c r="BD1464" s="7">
        <v>2</v>
      </c>
      <c r="BE1464" s="44">
        <v>7228.22</v>
      </c>
      <c r="BF1464" s="7"/>
      <c r="BG1464" s="47"/>
      <c r="BH1464" s="7"/>
      <c r="BJ1464" s="38">
        <v>40</v>
      </c>
      <c r="BK1464" s="7">
        <v>3</v>
      </c>
      <c r="BL1464" s="7" t="str">
        <f t="shared" si="44"/>
        <v>no</v>
      </c>
      <c r="BM1464" s="7"/>
      <c r="BN1464" s="7"/>
    </row>
    <row r="1465" ht="15.6" spans="2:66">
      <c r="B1465" s="24" t="s">
        <v>2928</v>
      </c>
      <c r="G1465" s="7" t="s">
        <v>4687</v>
      </c>
      <c r="K1465" s="18" t="s">
        <v>4687</v>
      </c>
      <c r="N1465" s="7" t="s">
        <v>4688</v>
      </c>
      <c r="Q1465" s="7" t="s">
        <v>2932</v>
      </c>
      <c r="R1465" s="7"/>
      <c r="U1465" s="7">
        <v>6.14</v>
      </c>
      <c r="V1465" s="7" t="s">
        <v>4687</v>
      </c>
      <c r="AA1465" s="19">
        <v>7222.79</v>
      </c>
      <c r="AF1465" s="38">
        <v>54</v>
      </c>
      <c r="AG1465" s="44">
        <v>7222.79</v>
      </c>
      <c r="AH1465" s="7" t="str">
        <f t="shared" si="45"/>
        <v>yes</v>
      </c>
      <c r="AI1465" s="7"/>
      <c r="AJ1465" s="7"/>
      <c r="AL1465" t="s">
        <v>4710</v>
      </c>
      <c r="AM1465" s="19">
        <v>7222.79</v>
      </c>
      <c r="BD1465" s="7">
        <v>0</v>
      </c>
      <c r="BE1465" s="44">
        <v>7222.79</v>
      </c>
      <c r="BF1465" s="7"/>
      <c r="BG1465" s="47"/>
      <c r="BH1465" s="7"/>
      <c r="BJ1465" s="38">
        <v>54</v>
      </c>
      <c r="BK1465" s="7">
        <v>0</v>
      </c>
      <c r="BL1465" s="7" t="str">
        <f t="shared" si="44"/>
        <v>no</v>
      </c>
      <c r="BM1465" s="7"/>
      <c r="BN1465" s="7"/>
    </row>
    <row r="1466" ht="15.6" spans="2:66">
      <c r="B1466" s="24" t="s">
        <v>2930</v>
      </c>
      <c r="G1466" s="7" t="s">
        <v>4687</v>
      </c>
      <c r="K1466" s="18" t="s">
        <v>4687</v>
      </c>
      <c r="N1466" s="7" t="s">
        <v>4688</v>
      </c>
      <c r="Q1466" s="7" t="s">
        <v>2934</v>
      </c>
      <c r="R1466" s="7"/>
      <c r="U1466" s="7">
        <v>4.89</v>
      </c>
      <c r="V1466" s="7" t="s">
        <v>4687</v>
      </c>
      <c r="AA1466" s="19">
        <v>7220.25</v>
      </c>
      <c r="AF1466" s="38">
        <v>47</v>
      </c>
      <c r="AG1466" s="44">
        <v>7220.25</v>
      </c>
      <c r="AH1466" s="7" t="str">
        <f t="shared" si="45"/>
        <v>no</v>
      </c>
      <c r="AI1466" s="7"/>
      <c r="AJ1466" s="7"/>
      <c r="AL1466" t="s">
        <v>4710</v>
      </c>
      <c r="AM1466" s="19">
        <v>7220.25</v>
      </c>
      <c r="BD1466" s="7">
        <v>3</v>
      </c>
      <c r="BE1466" s="44">
        <v>7220.25</v>
      </c>
      <c r="BF1466" s="7"/>
      <c r="BG1466" s="47"/>
      <c r="BH1466" s="7"/>
      <c r="BJ1466" s="38">
        <v>47</v>
      </c>
      <c r="BK1466" s="7">
        <v>1</v>
      </c>
      <c r="BL1466" s="7" t="str">
        <f t="shared" si="44"/>
        <v>no</v>
      </c>
      <c r="BM1466" s="7"/>
      <c r="BN1466" s="7"/>
    </row>
    <row r="1467" ht="15.6" spans="2:66">
      <c r="B1467" s="24" t="s">
        <v>2932</v>
      </c>
      <c r="G1467" s="7" t="s">
        <v>4687</v>
      </c>
      <c r="K1467" s="18" t="s">
        <v>4687</v>
      </c>
      <c r="N1467" s="7" t="s">
        <v>4688</v>
      </c>
      <c r="Q1467" s="7" t="s">
        <v>2936</v>
      </c>
      <c r="R1467" s="7"/>
      <c r="U1467" s="7">
        <v>4.6</v>
      </c>
      <c r="V1467" s="7" t="s">
        <v>4687</v>
      </c>
      <c r="AA1467" s="19">
        <v>7209.49</v>
      </c>
      <c r="AF1467" s="38">
        <v>40</v>
      </c>
      <c r="AG1467" s="44">
        <v>7209.49</v>
      </c>
      <c r="AH1467" s="7" t="str">
        <f t="shared" si="45"/>
        <v>no</v>
      </c>
      <c r="AI1467" s="7"/>
      <c r="AJ1467" s="7"/>
      <c r="AL1467" t="s">
        <v>4710</v>
      </c>
      <c r="AM1467" s="19">
        <v>7209.49</v>
      </c>
      <c r="BD1467" s="7">
        <v>0</v>
      </c>
      <c r="BE1467" s="44">
        <v>7209.49</v>
      </c>
      <c r="BF1467" s="7"/>
      <c r="BG1467" s="47"/>
      <c r="BH1467" s="7"/>
      <c r="BJ1467" s="38">
        <v>40</v>
      </c>
      <c r="BK1467" s="7">
        <v>2</v>
      </c>
      <c r="BL1467" s="7" t="str">
        <f t="shared" si="44"/>
        <v>no</v>
      </c>
      <c r="BM1467" s="7"/>
      <c r="BN1467" s="7"/>
    </row>
    <row r="1468" ht="15.6" spans="2:66">
      <c r="B1468" s="24" t="s">
        <v>2934</v>
      </c>
      <c r="G1468" s="7" t="s">
        <v>4687</v>
      </c>
      <c r="K1468" s="18" t="s">
        <v>4687</v>
      </c>
      <c r="N1468" s="7" t="s">
        <v>4688</v>
      </c>
      <c r="Q1468" s="7" t="s">
        <v>2938</v>
      </c>
      <c r="R1468" s="7"/>
      <c r="U1468" s="7">
        <v>4.42</v>
      </c>
      <c r="V1468" s="7" t="s">
        <v>4687</v>
      </c>
      <c r="AA1468" s="19">
        <v>7201.7</v>
      </c>
      <c r="AF1468" s="38">
        <v>42</v>
      </c>
      <c r="AG1468" s="44">
        <v>7201.7</v>
      </c>
      <c r="AH1468" s="7" t="str">
        <f t="shared" si="45"/>
        <v>no</v>
      </c>
      <c r="AI1468" s="7"/>
      <c r="AJ1468" s="7"/>
      <c r="AL1468" t="s">
        <v>4710</v>
      </c>
      <c r="AM1468" s="19">
        <v>7201.7</v>
      </c>
      <c r="BD1468" s="7">
        <v>0</v>
      </c>
      <c r="BE1468" s="44">
        <v>7201.7</v>
      </c>
      <c r="BF1468" s="7"/>
      <c r="BG1468" s="47"/>
      <c r="BH1468" s="7"/>
      <c r="BJ1468" s="38">
        <v>42</v>
      </c>
      <c r="BK1468" s="7">
        <v>2</v>
      </c>
      <c r="BL1468" s="7" t="str">
        <f t="shared" si="44"/>
        <v>no</v>
      </c>
      <c r="BM1468" s="7"/>
      <c r="BN1468" s="7"/>
    </row>
    <row r="1469" ht="15.6" spans="2:66">
      <c r="B1469" s="24" t="s">
        <v>2936</v>
      </c>
      <c r="G1469" s="7" t="s">
        <v>4687</v>
      </c>
      <c r="K1469" s="18" t="s">
        <v>4689</v>
      </c>
      <c r="N1469" s="7" t="s">
        <v>4688</v>
      </c>
      <c r="Q1469" s="7" t="s">
        <v>2940</v>
      </c>
      <c r="R1469" s="7"/>
      <c r="U1469" s="7">
        <v>7.48</v>
      </c>
      <c r="V1469" s="7" t="s">
        <v>4687</v>
      </c>
      <c r="AA1469" s="19">
        <v>7196.87</v>
      </c>
      <c r="AF1469" s="38">
        <v>42</v>
      </c>
      <c r="AG1469" s="44">
        <v>7196.87</v>
      </c>
      <c r="AH1469" s="7" t="str">
        <f t="shared" si="45"/>
        <v>no</v>
      </c>
      <c r="AI1469" s="7"/>
      <c r="AJ1469" s="7"/>
      <c r="AL1469" t="s">
        <v>4710</v>
      </c>
      <c r="AM1469" s="19">
        <v>7196.87</v>
      </c>
      <c r="BD1469" s="7">
        <v>1</v>
      </c>
      <c r="BE1469" s="44">
        <v>7196.87</v>
      </c>
      <c r="BF1469" s="7"/>
      <c r="BG1469" s="47"/>
      <c r="BH1469" s="7"/>
      <c r="BJ1469" s="38">
        <v>42</v>
      </c>
      <c r="BK1469" s="7">
        <v>2</v>
      </c>
      <c r="BL1469" s="7" t="str">
        <f t="shared" si="44"/>
        <v>no</v>
      </c>
      <c r="BM1469" s="7"/>
      <c r="BN1469" s="7"/>
    </row>
    <row r="1470" ht="15.6" spans="2:66">
      <c r="B1470" s="24" t="s">
        <v>2938</v>
      </c>
      <c r="G1470" s="7" t="s">
        <v>4687</v>
      </c>
      <c r="K1470" s="18" t="s">
        <v>4687</v>
      </c>
      <c r="N1470" s="7" t="s">
        <v>4688</v>
      </c>
      <c r="Q1470" s="7" t="s">
        <v>2942</v>
      </c>
      <c r="R1470" s="7"/>
      <c r="U1470" s="7">
        <v>10.74</v>
      </c>
      <c r="V1470" s="7" t="s">
        <v>4687</v>
      </c>
      <c r="AA1470" s="19">
        <v>7179.52</v>
      </c>
      <c r="AF1470" s="38">
        <v>42</v>
      </c>
      <c r="AG1470" s="44">
        <v>7179.52</v>
      </c>
      <c r="AH1470" s="7" t="str">
        <f t="shared" si="45"/>
        <v>no</v>
      </c>
      <c r="AI1470" s="7"/>
      <c r="AJ1470" s="7"/>
      <c r="AL1470" t="s">
        <v>4710</v>
      </c>
      <c r="AM1470" s="19">
        <v>7179.52</v>
      </c>
      <c r="BD1470" s="7">
        <v>1</v>
      </c>
      <c r="BE1470" s="44">
        <v>7179.52</v>
      </c>
      <c r="BF1470" s="7"/>
      <c r="BG1470" s="47"/>
      <c r="BH1470" s="7"/>
      <c r="BJ1470" s="38">
        <v>42</v>
      </c>
      <c r="BK1470" s="7">
        <v>2</v>
      </c>
      <c r="BL1470" s="7" t="str">
        <f t="shared" si="44"/>
        <v>no</v>
      </c>
      <c r="BM1470" s="7"/>
      <c r="BN1470" s="7"/>
    </row>
    <row r="1471" ht="15.6" spans="2:66">
      <c r="B1471" s="24" t="s">
        <v>2940</v>
      </c>
      <c r="G1471" s="7" t="s">
        <v>4687</v>
      </c>
      <c r="K1471" s="18" t="s">
        <v>4687</v>
      </c>
      <c r="N1471" s="7">
        <v>1</v>
      </c>
      <c r="Q1471" s="7" t="s">
        <v>2944</v>
      </c>
      <c r="R1471" s="7"/>
      <c r="U1471" s="7">
        <v>5.19</v>
      </c>
      <c r="V1471" s="7" t="s">
        <v>4687</v>
      </c>
      <c r="AA1471" s="19">
        <v>7175.51</v>
      </c>
      <c r="AF1471" s="38">
        <v>41</v>
      </c>
      <c r="AG1471" s="44">
        <v>7175.51</v>
      </c>
      <c r="AH1471" s="7" t="str">
        <f t="shared" si="45"/>
        <v>no</v>
      </c>
      <c r="AI1471" s="7"/>
      <c r="AJ1471" s="7"/>
      <c r="AL1471" t="s">
        <v>4710</v>
      </c>
      <c r="AM1471" s="19">
        <v>7175.51</v>
      </c>
      <c r="BD1471" s="7">
        <v>3</v>
      </c>
      <c r="BE1471" s="44">
        <v>7175.51</v>
      </c>
      <c r="BF1471" s="7"/>
      <c r="BG1471" s="47"/>
      <c r="BH1471" s="7"/>
      <c r="BJ1471" s="38">
        <v>41</v>
      </c>
      <c r="BK1471" s="7">
        <v>1</v>
      </c>
      <c r="BL1471" s="7" t="str">
        <f t="shared" si="44"/>
        <v>no</v>
      </c>
      <c r="BM1471" s="7"/>
      <c r="BN1471" s="7"/>
    </row>
    <row r="1472" ht="15.6" spans="2:66">
      <c r="B1472" s="24" t="s">
        <v>2942</v>
      </c>
      <c r="G1472" s="7" t="s">
        <v>4687</v>
      </c>
      <c r="K1472" s="18" t="s">
        <v>4687</v>
      </c>
      <c r="N1472" s="7" t="s">
        <v>4688</v>
      </c>
      <c r="Q1472" s="7" t="s">
        <v>2946</v>
      </c>
      <c r="R1472" s="7"/>
      <c r="U1472" s="7">
        <v>9.17</v>
      </c>
      <c r="V1472" s="7" t="s">
        <v>4687</v>
      </c>
      <c r="AA1472" s="19">
        <v>7173.36</v>
      </c>
      <c r="AF1472" s="38">
        <v>44</v>
      </c>
      <c r="AG1472" s="44">
        <v>7173.36</v>
      </c>
      <c r="AH1472" s="7" t="str">
        <f t="shared" si="45"/>
        <v>no</v>
      </c>
      <c r="AI1472" s="7"/>
      <c r="AJ1472" s="7"/>
      <c r="AL1472" t="s">
        <v>4710</v>
      </c>
      <c r="AM1472" s="19">
        <v>7173.36</v>
      </c>
      <c r="BD1472" s="7">
        <v>0</v>
      </c>
      <c r="BE1472" s="44">
        <v>7173.36</v>
      </c>
      <c r="BF1472" s="7"/>
      <c r="BG1472" s="47"/>
      <c r="BH1472" s="7"/>
      <c r="BJ1472" s="38">
        <v>44</v>
      </c>
      <c r="BK1472" s="7">
        <v>1</v>
      </c>
      <c r="BL1472" s="7" t="str">
        <f t="shared" si="44"/>
        <v>no</v>
      </c>
      <c r="BM1472" s="7"/>
      <c r="BN1472" s="7"/>
    </row>
    <row r="1473" ht="15.6" spans="2:66">
      <c r="B1473" s="24" t="s">
        <v>2944</v>
      </c>
      <c r="G1473" s="7" t="s">
        <v>4687</v>
      </c>
      <c r="K1473" s="18" t="s">
        <v>4689</v>
      </c>
      <c r="N1473" s="7" t="s">
        <v>4688</v>
      </c>
      <c r="Q1473" s="7" t="s">
        <v>2948</v>
      </c>
      <c r="R1473" s="7"/>
      <c r="U1473" s="7">
        <v>4.95</v>
      </c>
      <c r="V1473" s="7" t="s">
        <v>4687</v>
      </c>
      <c r="AA1473" s="19">
        <v>7162.01</v>
      </c>
      <c r="AF1473" s="38">
        <v>38</v>
      </c>
      <c r="AG1473" s="44">
        <v>7162.01</v>
      </c>
      <c r="AH1473" s="7" t="str">
        <f t="shared" si="45"/>
        <v>no</v>
      </c>
      <c r="AI1473" s="7"/>
      <c r="AJ1473" s="7"/>
      <c r="AL1473" t="s">
        <v>4710</v>
      </c>
      <c r="AM1473" s="19">
        <v>7162.01</v>
      </c>
      <c r="BD1473" s="7">
        <v>0</v>
      </c>
      <c r="BE1473" s="44">
        <v>7162.01</v>
      </c>
      <c r="BF1473" s="7"/>
      <c r="BG1473" s="47"/>
      <c r="BH1473" s="7"/>
      <c r="BJ1473" s="38">
        <v>38</v>
      </c>
      <c r="BK1473" s="7">
        <v>3</v>
      </c>
      <c r="BL1473" s="7" t="str">
        <f t="shared" si="44"/>
        <v>yes</v>
      </c>
      <c r="BM1473" s="7"/>
      <c r="BN1473" s="7"/>
    </row>
    <row r="1474" ht="15.6" spans="2:66">
      <c r="B1474" s="24" t="s">
        <v>2946</v>
      </c>
      <c r="G1474" s="7" t="s">
        <v>4687</v>
      </c>
      <c r="K1474" s="18" t="s">
        <v>4687</v>
      </c>
      <c r="N1474" s="7">
        <v>1</v>
      </c>
      <c r="Q1474" s="7" t="s">
        <v>2950</v>
      </c>
      <c r="R1474" s="7"/>
      <c r="U1474" s="7">
        <v>6.03</v>
      </c>
      <c r="V1474" s="7" t="s">
        <v>4687</v>
      </c>
      <c r="AA1474" s="19">
        <v>7160.33</v>
      </c>
      <c r="AF1474" s="38">
        <v>44</v>
      </c>
      <c r="AG1474" s="44">
        <v>7160.33</v>
      </c>
      <c r="AH1474" s="7" t="str">
        <f t="shared" si="45"/>
        <v>no</v>
      </c>
      <c r="AI1474" s="7"/>
      <c r="AJ1474" s="7"/>
      <c r="AL1474" t="s">
        <v>4710</v>
      </c>
      <c r="AM1474" s="19">
        <v>7160.33</v>
      </c>
      <c r="BD1474" s="7">
        <v>0</v>
      </c>
      <c r="BE1474" s="44">
        <v>7160.33</v>
      </c>
      <c r="BF1474" s="7"/>
      <c r="BG1474" s="47"/>
      <c r="BH1474" s="7"/>
      <c r="BJ1474" s="38">
        <v>44</v>
      </c>
      <c r="BK1474" s="7">
        <v>1</v>
      </c>
      <c r="BL1474" s="7" t="str">
        <f t="shared" ref="BL1474:BL1537" si="46">IF(BJ1474&lt;40,"yes","no")</f>
        <v>no</v>
      </c>
      <c r="BM1474" s="7"/>
      <c r="BN1474" s="7"/>
    </row>
    <row r="1475" ht="15.6" spans="2:66">
      <c r="B1475" s="24" t="s">
        <v>2948</v>
      </c>
      <c r="G1475" s="7" t="s">
        <v>4687</v>
      </c>
      <c r="K1475" s="18" t="s">
        <v>4687</v>
      </c>
      <c r="N1475" s="7" t="s">
        <v>4688</v>
      </c>
      <c r="Q1475" s="7" t="s">
        <v>2952</v>
      </c>
      <c r="R1475" s="7"/>
      <c r="U1475" s="7">
        <v>5.36</v>
      </c>
      <c r="V1475" s="7" t="s">
        <v>4687</v>
      </c>
      <c r="AA1475" s="19">
        <v>7160.09</v>
      </c>
      <c r="AF1475" s="38">
        <v>46</v>
      </c>
      <c r="AG1475" s="44">
        <v>7160.09</v>
      </c>
      <c r="AH1475" s="7" t="str">
        <f t="shared" ref="AH1475:AH1538" si="47">IF(AF1475&gt;50,"yes","no")</f>
        <v>no</v>
      </c>
      <c r="AI1475" s="7"/>
      <c r="AJ1475" s="7"/>
      <c r="AL1475" t="s">
        <v>4710</v>
      </c>
      <c r="AM1475" s="19">
        <v>7160.09</v>
      </c>
      <c r="BD1475" s="7">
        <v>2</v>
      </c>
      <c r="BE1475" s="44">
        <v>7160.09</v>
      </c>
      <c r="BF1475" s="7"/>
      <c r="BG1475" s="47"/>
      <c r="BH1475" s="7"/>
      <c r="BJ1475" s="38">
        <v>46</v>
      </c>
      <c r="BK1475" s="7">
        <v>0</v>
      </c>
      <c r="BL1475" s="7" t="str">
        <f t="shared" si="46"/>
        <v>no</v>
      </c>
      <c r="BM1475" s="7"/>
      <c r="BN1475" s="7"/>
    </row>
    <row r="1476" ht="15.6" spans="2:66">
      <c r="B1476" s="24" t="s">
        <v>2950</v>
      </c>
      <c r="G1476" s="7" t="s">
        <v>4687</v>
      </c>
      <c r="K1476" s="18" t="s">
        <v>4687</v>
      </c>
      <c r="N1476" s="7">
        <v>1</v>
      </c>
      <c r="Q1476" s="7" t="s">
        <v>2954</v>
      </c>
      <c r="R1476" s="7"/>
      <c r="U1476" s="7">
        <v>6.11</v>
      </c>
      <c r="V1476" s="7" t="s">
        <v>4687</v>
      </c>
      <c r="AA1476" s="19">
        <v>7153.55</v>
      </c>
      <c r="AF1476" s="38">
        <v>38</v>
      </c>
      <c r="AG1476" s="44">
        <v>7153.55</v>
      </c>
      <c r="AH1476" s="7" t="str">
        <f t="shared" si="47"/>
        <v>no</v>
      </c>
      <c r="AI1476" s="7"/>
      <c r="AJ1476" s="7"/>
      <c r="AL1476" t="s">
        <v>4710</v>
      </c>
      <c r="AM1476" s="19">
        <v>7153.55</v>
      </c>
      <c r="BD1476" s="7">
        <v>0</v>
      </c>
      <c r="BE1476" s="44">
        <v>7153.55</v>
      </c>
      <c r="BF1476" s="7"/>
      <c r="BG1476" s="47"/>
      <c r="BH1476" s="7"/>
      <c r="BJ1476" s="38">
        <v>38</v>
      </c>
      <c r="BK1476" s="7">
        <v>2</v>
      </c>
      <c r="BL1476" s="7" t="str">
        <f t="shared" si="46"/>
        <v>yes</v>
      </c>
      <c r="BM1476" s="7"/>
      <c r="BN1476" s="7"/>
    </row>
    <row r="1477" ht="15.6" spans="2:66">
      <c r="B1477" s="24" t="s">
        <v>2952</v>
      </c>
      <c r="G1477" s="7" t="s">
        <v>4690</v>
      </c>
      <c r="K1477" s="18" t="s">
        <v>4687</v>
      </c>
      <c r="N1477" s="7">
        <v>1</v>
      </c>
      <c r="Q1477" s="7" t="s">
        <v>2956</v>
      </c>
      <c r="R1477" s="7"/>
      <c r="U1477" s="7">
        <v>4.88</v>
      </c>
      <c r="V1477" s="7" t="s">
        <v>4687</v>
      </c>
      <c r="AA1477" s="19">
        <v>7152.67</v>
      </c>
      <c r="AF1477" s="38">
        <v>23</v>
      </c>
      <c r="AG1477" s="44">
        <v>7152.67</v>
      </c>
      <c r="AH1477" s="7" t="str">
        <f t="shared" si="47"/>
        <v>no</v>
      </c>
      <c r="AI1477" s="7"/>
      <c r="AJ1477" s="7"/>
      <c r="AL1477" t="s">
        <v>4710</v>
      </c>
      <c r="AM1477" s="19">
        <v>7152.67</v>
      </c>
      <c r="BD1477" s="7">
        <v>0</v>
      </c>
      <c r="BE1477" s="44">
        <v>7152.67</v>
      </c>
      <c r="BF1477" s="7"/>
      <c r="BG1477" s="47"/>
      <c r="BH1477" s="7"/>
      <c r="BJ1477" s="38">
        <v>23</v>
      </c>
      <c r="BK1477" s="7">
        <v>0</v>
      </c>
      <c r="BL1477" s="7" t="str">
        <f t="shared" si="46"/>
        <v>yes</v>
      </c>
      <c r="BM1477" s="7"/>
      <c r="BN1477" s="7"/>
    </row>
    <row r="1478" ht="15.6" spans="2:66">
      <c r="B1478" s="24" t="s">
        <v>2954</v>
      </c>
      <c r="G1478" s="7" t="s">
        <v>4687</v>
      </c>
      <c r="K1478" s="18" t="s">
        <v>4687</v>
      </c>
      <c r="N1478" s="7" t="s">
        <v>4688</v>
      </c>
      <c r="Q1478" s="7" t="s">
        <v>2958</v>
      </c>
      <c r="R1478" s="7"/>
      <c r="U1478" s="7">
        <v>6.72</v>
      </c>
      <c r="V1478" s="7" t="s">
        <v>4687</v>
      </c>
      <c r="AA1478" s="19">
        <v>7151.09</v>
      </c>
      <c r="AF1478" s="38">
        <v>38</v>
      </c>
      <c r="AG1478" s="44">
        <v>7151.09</v>
      </c>
      <c r="AH1478" s="7" t="str">
        <f t="shared" si="47"/>
        <v>no</v>
      </c>
      <c r="AI1478" s="7"/>
      <c r="AJ1478" s="7"/>
      <c r="AL1478" t="s">
        <v>4710</v>
      </c>
      <c r="AM1478" s="19">
        <v>7151.09</v>
      </c>
      <c r="BD1478" s="7">
        <v>3</v>
      </c>
      <c r="BE1478" s="44">
        <v>7151.09</v>
      </c>
      <c r="BF1478" s="7"/>
      <c r="BG1478" s="47"/>
      <c r="BH1478" s="7"/>
      <c r="BJ1478" s="38">
        <v>38</v>
      </c>
      <c r="BK1478" s="7">
        <v>2</v>
      </c>
      <c r="BL1478" s="7" t="str">
        <f t="shared" si="46"/>
        <v>yes</v>
      </c>
      <c r="BM1478" s="7"/>
      <c r="BN1478" s="7"/>
    </row>
    <row r="1479" ht="15.6" spans="2:66">
      <c r="B1479" s="24" t="s">
        <v>2956</v>
      </c>
      <c r="G1479" s="7" t="s">
        <v>4687</v>
      </c>
      <c r="K1479" s="18" t="s">
        <v>4687</v>
      </c>
      <c r="N1479" s="7">
        <v>1</v>
      </c>
      <c r="Q1479" s="7" t="s">
        <v>2960</v>
      </c>
      <c r="R1479" s="7"/>
      <c r="U1479" s="7">
        <v>4.2</v>
      </c>
      <c r="V1479" s="7" t="s">
        <v>4687</v>
      </c>
      <c r="AA1479" s="19">
        <v>7147.47</v>
      </c>
      <c r="AF1479" s="38">
        <v>29</v>
      </c>
      <c r="AG1479" s="44">
        <v>7147.47</v>
      </c>
      <c r="AH1479" s="7" t="str">
        <f t="shared" si="47"/>
        <v>no</v>
      </c>
      <c r="AI1479" s="7"/>
      <c r="AJ1479" s="7"/>
      <c r="AL1479" t="s">
        <v>4710</v>
      </c>
      <c r="AM1479" s="19">
        <v>7147.47</v>
      </c>
      <c r="BD1479" s="7">
        <v>3</v>
      </c>
      <c r="BE1479" s="44">
        <v>7147.47</v>
      </c>
      <c r="BF1479" s="7"/>
      <c r="BG1479" s="47"/>
      <c r="BH1479" s="7"/>
      <c r="BJ1479" s="38">
        <v>29</v>
      </c>
      <c r="BK1479" s="7">
        <v>0</v>
      </c>
      <c r="BL1479" s="7" t="str">
        <f t="shared" si="46"/>
        <v>yes</v>
      </c>
      <c r="BM1479" s="7"/>
      <c r="BN1479" s="7"/>
    </row>
    <row r="1480" ht="15.6" spans="2:66">
      <c r="B1480" s="24" t="s">
        <v>2958</v>
      </c>
      <c r="G1480" s="7" t="s">
        <v>4687</v>
      </c>
      <c r="K1480" s="18" t="s">
        <v>4687</v>
      </c>
      <c r="N1480" s="7">
        <v>1</v>
      </c>
      <c r="Q1480" s="7" t="s">
        <v>2962</v>
      </c>
      <c r="R1480" s="7"/>
      <c r="U1480" s="7">
        <v>5.79</v>
      </c>
      <c r="V1480" s="7" t="s">
        <v>4687</v>
      </c>
      <c r="AA1480" s="19">
        <v>7147.11</v>
      </c>
      <c r="AF1480" s="38">
        <v>54</v>
      </c>
      <c r="AG1480" s="44">
        <v>7147.11</v>
      </c>
      <c r="AH1480" s="7" t="str">
        <f t="shared" si="47"/>
        <v>yes</v>
      </c>
      <c r="AI1480" s="7"/>
      <c r="AJ1480" s="7"/>
      <c r="AL1480" t="s">
        <v>4710</v>
      </c>
      <c r="AM1480" s="19">
        <v>7147.11</v>
      </c>
      <c r="BD1480" s="7">
        <v>3</v>
      </c>
      <c r="BE1480" s="44">
        <v>7147.11</v>
      </c>
      <c r="BF1480" s="7"/>
      <c r="BG1480" s="47"/>
      <c r="BH1480" s="7"/>
      <c r="BJ1480" s="38">
        <v>54</v>
      </c>
      <c r="BK1480" s="7">
        <v>0</v>
      </c>
      <c r="BL1480" s="7" t="str">
        <f t="shared" si="46"/>
        <v>no</v>
      </c>
      <c r="BM1480" s="7"/>
      <c r="BN1480" s="7"/>
    </row>
    <row r="1481" ht="15.6" spans="2:66">
      <c r="B1481" s="24" t="s">
        <v>2960</v>
      </c>
      <c r="G1481" s="7" t="s">
        <v>4687</v>
      </c>
      <c r="K1481" s="18" t="s">
        <v>4687</v>
      </c>
      <c r="N1481" s="7" t="s">
        <v>4688</v>
      </c>
      <c r="Q1481" s="7" t="s">
        <v>2964</v>
      </c>
      <c r="R1481" s="7"/>
      <c r="U1481" s="7">
        <v>4.29</v>
      </c>
      <c r="V1481" s="7" t="s">
        <v>4687</v>
      </c>
      <c r="AA1481" s="19">
        <v>7144.86</v>
      </c>
      <c r="AF1481" s="38">
        <v>35</v>
      </c>
      <c r="AG1481" s="44">
        <v>7144.86</v>
      </c>
      <c r="AH1481" s="7" t="str">
        <f t="shared" si="47"/>
        <v>no</v>
      </c>
      <c r="AI1481" s="7"/>
      <c r="AJ1481" s="7"/>
      <c r="AL1481" t="s">
        <v>4710</v>
      </c>
      <c r="AM1481" s="19">
        <v>7144.86</v>
      </c>
      <c r="BD1481" s="7">
        <v>3</v>
      </c>
      <c r="BE1481" s="44">
        <v>7144.86</v>
      </c>
      <c r="BF1481" s="7"/>
      <c r="BG1481" s="47"/>
      <c r="BH1481" s="7"/>
      <c r="BJ1481" s="38">
        <v>35</v>
      </c>
      <c r="BK1481" s="7">
        <v>3</v>
      </c>
      <c r="BL1481" s="7" t="str">
        <f t="shared" si="46"/>
        <v>yes</v>
      </c>
      <c r="BM1481" s="7"/>
      <c r="BN1481" s="7"/>
    </row>
    <row r="1482" ht="15.6" spans="2:66">
      <c r="B1482" s="24" t="s">
        <v>2962</v>
      </c>
      <c r="G1482" s="7" t="s">
        <v>4687</v>
      </c>
      <c r="K1482" s="18" t="s">
        <v>4687</v>
      </c>
      <c r="N1482" s="7" t="s">
        <v>4688</v>
      </c>
      <c r="Q1482" s="7" t="s">
        <v>2966</v>
      </c>
      <c r="R1482" s="7"/>
      <c r="U1482" s="7">
        <v>8.27</v>
      </c>
      <c r="V1482" s="7" t="s">
        <v>4687</v>
      </c>
      <c r="AA1482" s="19">
        <v>7144.4</v>
      </c>
      <c r="AF1482" s="38">
        <v>30</v>
      </c>
      <c r="AG1482" s="44">
        <v>7144.4</v>
      </c>
      <c r="AH1482" s="7" t="str">
        <f t="shared" si="47"/>
        <v>no</v>
      </c>
      <c r="AI1482" s="7"/>
      <c r="AJ1482" s="7"/>
      <c r="AL1482" t="s">
        <v>4710</v>
      </c>
      <c r="AM1482" s="19">
        <v>7144.4</v>
      </c>
      <c r="BD1482" s="7">
        <v>0</v>
      </c>
      <c r="BE1482" s="44">
        <v>7144.4</v>
      </c>
      <c r="BF1482" s="7"/>
      <c r="BG1482" s="47"/>
      <c r="BH1482" s="7"/>
      <c r="BJ1482" s="38">
        <v>30</v>
      </c>
      <c r="BK1482" s="7">
        <v>0</v>
      </c>
      <c r="BL1482" s="7" t="str">
        <f t="shared" si="46"/>
        <v>yes</v>
      </c>
      <c r="BM1482" s="7"/>
      <c r="BN1482" s="7"/>
    </row>
    <row r="1483" ht="15.6" spans="2:66">
      <c r="B1483" s="24" t="s">
        <v>2964</v>
      </c>
      <c r="G1483" s="7" t="s">
        <v>4687</v>
      </c>
      <c r="K1483" s="18" t="s">
        <v>4687</v>
      </c>
      <c r="N1483" s="7" t="s">
        <v>4688</v>
      </c>
      <c r="Q1483" s="7" t="s">
        <v>2968</v>
      </c>
      <c r="R1483" s="7"/>
      <c r="U1483" s="7">
        <v>4.56</v>
      </c>
      <c r="V1483" s="7" t="s">
        <v>4687</v>
      </c>
      <c r="AA1483" s="19">
        <v>7133.9</v>
      </c>
      <c r="AF1483" s="38">
        <v>40</v>
      </c>
      <c r="AG1483" s="44">
        <v>7133.9</v>
      </c>
      <c r="AH1483" s="7" t="str">
        <f t="shared" si="47"/>
        <v>no</v>
      </c>
      <c r="AI1483" s="7"/>
      <c r="AJ1483" s="7"/>
      <c r="AL1483" t="s">
        <v>4710</v>
      </c>
      <c r="AM1483" s="19">
        <v>7133.9</v>
      </c>
      <c r="BD1483" s="7">
        <v>0</v>
      </c>
      <c r="BE1483" s="44">
        <v>7133.9</v>
      </c>
      <c r="BF1483" s="7"/>
      <c r="BG1483" s="47"/>
      <c r="BH1483" s="7"/>
      <c r="BJ1483" s="38">
        <v>40</v>
      </c>
      <c r="BK1483" s="7">
        <v>1</v>
      </c>
      <c r="BL1483" s="7" t="str">
        <f t="shared" si="46"/>
        <v>no</v>
      </c>
      <c r="BM1483" s="7"/>
      <c r="BN1483" s="7"/>
    </row>
    <row r="1484" ht="15.6" spans="2:66">
      <c r="B1484" s="24" t="s">
        <v>2966</v>
      </c>
      <c r="G1484" s="7" t="s">
        <v>4687</v>
      </c>
      <c r="K1484" s="18" t="s">
        <v>4687</v>
      </c>
      <c r="N1484" s="7" t="s">
        <v>4688</v>
      </c>
      <c r="Q1484" s="7" t="s">
        <v>2970</v>
      </c>
      <c r="R1484" s="7"/>
      <c r="U1484" s="7">
        <v>5.33</v>
      </c>
      <c r="V1484" s="7" t="s">
        <v>4687</v>
      </c>
      <c r="AA1484" s="19">
        <v>7128.64</v>
      </c>
      <c r="AF1484" s="38">
        <v>44</v>
      </c>
      <c r="AG1484" s="44">
        <v>7128.64</v>
      </c>
      <c r="AH1484" s="7" t="str">
        <f t="shared" si="47"/>
        <v>no</v>
      </c>
      <c r="AI1484" s="7"/>
      <c r="AJ1484" s="7"/>
      <c r="AL1484" t="s">
        <v>4710</v>
      </c>
      <c r="AM1484" s="19">
        <v>7128.64</v>
      </c>
      <c r="BD1484" s="7">
        <v>0</v>
      </c>
      <c r="BE1484" s="44">
        <v>7128.64</v>
      </c>
      <c r="BF1484" s="7"/>
      <c r="BG1484" s="47"/>
      <c r="BH1484" s="7"/>
      <c r="BJ1484" s="38">
        <v>44</v>
      </c>
      <c r="BK1484" s="7">
        <v>2</v>
      </c>
      <c r="BL1484" s="7" t="str">
        <f t="shared" si="46"/>
        <v>no</v>
      </c>
      <c r="BM1484" s="7"/>
      <c r="BN1484" s="7"/>
    </row>
    <row r="1485" ht="15.6" spans="2:66">
      <c r="B1485" s="24" t="s">
        <v>2968</v>
      </c>
      <c r="G1485" s="7" t="s">
        <v>4687</v>
      </c>
      <c r="K1485" s="18" t="s">
        <v>4687</v>
      </c>
      <c r="N1485" s="7" t="s">
        <v>4688</v>
      </c>
      <c r="Q1485" s="7" t="s">
        <v>2972</v>
      </c>
      <c r="R1485" s="7"/>
      <c r="U1485" s="7">
        <v>5.63</v>
      </c>
      <c r="V1485" s="7" t="s">
        <v>4687</v>
      </c>
      <c r="AA1485" s="19">
        <v>7125.25</v>
      </c>
      <c r="AF1485" s="38">
        <v>42</v>
      </c>
      <c r="AG1485" s="44">
        <v>7125.25</v>
      </c>
      <c r="AH1485" s="7" t="str">
        <f t="shared" si="47"/>
        <v>no</v>
      </c>
      <c r="AI1485" s="7"/>
      <c r="AJ1485" s="7"/>
      <c r="AL1485" t="s">
        <v>4710</v>
      </c>
      <c r="AM1485" s="19">
        <v>7125.25</v>
      </c>
      <c r="BD1485" s="7">
        <v>0</v>
      </c>
      <c r="BE1485" s="44">
        <v>7125.25</v>
      </c>
      <c r="BF1485" s="7"/>
      <c r="BG1485" s="47"/>
      <c r="BH1485" s="7"/>
      <c r="BJ1485" s="38">
        <v>42</v>
      </c>
      <c r="BK1485" s="7">
        <v>1</v>
      </c>
      <c r="BL1485" s="7" t="str">
        <f t="shared" si="46"/>
        <v>no</v>
      </c>
      <c r="BM1485" s="7"/>
      <c r="BN1485" s="7"/>
    </row>
    <row r="1486" ht="15.6" spans="2:66">
      <c r="B1486" s="24" t="s">
        <v>2970</v>
      </c>
      <c r="G1486" s="7" t="s">
        <v>4687</v>
      </c>
      <c r="K1486" s="18" t="s">
        <v>4687</v>
      </c>
      <c r="N1486" s="7" t="s">
        <v>4688</v>
      </c>
      <c r="Q1486" s="7" t="s">
        <v>2974</v>
      </c>
      <c r="R1486" s="7"/>
      <c r="U1486" s="7">
        <v>5.12</v>
      </c>
      <c r="V1486" s="7" t="s">
        <v>4687</v>
      </c>
      <c r="AA1486" s="19">
        <v>7106.81</v>
      </c>
      <c r="AF1486" s="38">
        <v>42</v>
      </c>
      <c r="AG1486" s="44">
        <v>7106.81</v>
      </c>
      <c r="AH1486" s="7" t="str">
        <f t="shared" si="47"/>
        <v>no</v>
      </c>
      <c r="AI1486" s="7"/>
      <c r="AJ1486" s="7"/>
      <c r="AL1486" t="s">
        <v>4710</v>
      </c>
      <c r="AM1486" s="19">
        <v>7106.81</v>
      </c>
      <c r="BD1486" s="7">
        <v>0</v>
      </c>
      <c r="BE1486" s="44">
        <v>7106.81</v>
      </c>
      <c r="BF1486" s="7"/>
      <c r="BG1486" s="47"/>
      <c r="BH1486" s="7"/>
      <c r="BJ1486" s="38">
        <v>42</v>
      </c>
      <c r="BK1486" s="7">
        <v>0</v>
      </c>
      <c r="BL1486" s="7" t="str">
        <f t="shared" si="46"/>
        <v>no</v>
      </c>
      <c r="BM1486" s="7"/>
      <c r="BN1486" s="7"/>
    </row>
    <row r="1487" ht="15.6" spans="2:66">
      <c r="B1487" s="24" t="s">
        <v>2972</v>
      </c>
      <c r="G1487" s="7" t="s">
        <v>4687</v>
      </c>
      <c r="K1487" s="18" t="s">
        <v>4689</v>
      </c>
      <c r="N1487" s="7">
        <v>1</v>
      </c>
      <c r="Q1487" s="7" t="s">
        <v>2976</v>
      </c>
      <c r="R1487" s="7"/>
      <c r="U1487" s="7">
        <v>5.15</v>
      </c>
      <c r="V1487" s="7" t="s">
        <v>4687</v>
      </c>
      <c r="AA1487" s="19">
        <v>7096.98</v>
      </c>
      <c r="AF1487" s="38">
        <v>42</v>
      </c>
      <c r="AG1487" s="44">
        <v>7096.98</v>
      </c>
      <c r="AH1487" s="7" t="str">
        <f t="shared" si="47"/>
        <v>no</v>
      </c>
      <c r="AI1487" s="7"/>
      <c r="AJ1487" s="7"/>
      <c r="AL1487" t="s">
        <v>4710</v>
      </c>
      <c r="AM1487" s="19">
        <v>7096.98</v>
      </c>
      <c r="BD1487" s="7">
        <v>5</v>
      </c>
      <c r="BE1487" s="44">
        <v>7096.98</v>
      </c>
      <c r="BF1487" s="7"/>
      <c r="BG1487" s="47"/>
      <c r="BH1487" s="7"/>
      <c r="BJ1487" s="38">
        <v>42</v>
      </c>
      <c r="BK1487" s="7">
        <v>1</v>
      </c>
      <c r="BL1487" s="7" t="str">
        <f t="shared" si="46"/>
        <v>no</v>
      </c>
      <c r="BM1487" s="7"/>
      <c r="BN1487" s="7"/>
    </row>
    <row r="1488" ht="15.6" spans="2:66">
      <c r="B1488" s="24" t="s">
        <v>2974</v>
      </c>
      <c r="G1488" s="7" t="s">
        <v>4687</v>
      </c>
      <c r="K1488" s="18" t="s">
        <v>4687</v>
      </c>
      <c r="N1488" s="7" t="s">
        <v>4688</v>
      </c>
      <c r="Q1488" s="7" t="s">
        <v>2978</v>
      </c>
      <c r="R1488" s="7"/>
      <c r="U1488" s="7">
        <v>7.5</v>
      </c>
      <c r="V1488" s="7" t="s">
        <v>4687</v>
      </c>
      <c r="AA1488" s="19">
        <v>7077.19</v>
      </c>
      <c r="AF1488" s="38">
        <v>42</v>
      </c>
      <c r="AG1488" s="44">
        <v>7077.19</v>
      </c>
      <c r="AH1488" s="7" t="str">
        <f t="shared" si="47"/>
        <v>no</v>
      </c>
      <c r="AI1488" s="7"/>
      <c r="AJ1488" s="7"/>
      <c r="AL1488" t="s">
        <v>4710</v>
      </c>
      <c r="AM1488" s="19">
        <v>7077.19</v>
      </c>
      <c r="BD1488" s="7">
        <v>3</v>
      </c>
      <c r="BE1488" s="44">
        <v>7077.19</v>
      </c>
      <c r="BF1488" s="7"/>
      <c r="BG1488" s="47"/>
      <c r="BH1488" s="7"/>
      <c r="BJ1488" s="38">
        <v>42</v>
      </c>
      <c r="BK1488" s="7">
        <v>1</v>
      </c>
      <c r="BL1488" s="7" t="str">
        <f t="shared" si="46"/>
        <v>no</v>
      </c>
      <c r="BM1488" s="7"/>
      <c r="BN1488" s="7"/>
    </row>
    <row r="1489" ht="15.6" spans="2:66">
      <c r="B1489" s="24" t="s">
        <v>2976</v>
      </c>
      <c r="G1489" s="7" t="s">
        <v>4690</v>
      </c>
      <c r="K1489" s="18" t="s">
        <v>4689</v>
      </c>
      <c r="N1489" s="7">
        <v>1</v>
      </c>
      <c r="Q1489" s="7" t="s">
        <v>2980</v>
      </c>
      <c r="R1489" s="7"/>
      <c r="U1489" s="7">
        <v>4.88</v>
      </c>
      <c r="V1489" s="7" t="s">
        <v>4687</v>
      </c>
      <c r="AA1489" s="19">
        <v>7054.41</v>
      </c>
      <c r="AF1489" s="38">
        <v>27</v>
      </c>
      <c r="AG1489" s="44">
        <v>7054.41</v>
      </c>
      <c r="AH1489" s="7" t="str">
        <f t="shared" si="47"/>
        <v>no</v>
      </c>
      <c r="AI1489" s="7"/>
      <c r="AJ1489" s="7"/>
      <c r="AL1489" t="s">
        <v>4710</v>
      </c>
      <c r="AM1489" s="19">
        <v>7054.41</v>
      </c>
      <c r="BD1489" s="7">
        <v>1</v>
      </c>
      <c r="BE1489" s="44">
        <v>7054.41</v>
      </c>
      <c r="BF1489" s="7"/>
      <c r="BG1489" s="47"/>
      <c r="BH1489" s="7"/>
      <c r="BJ1489" s="38">
        <v>27</v>
      </c>
      <c r="BK1489" s="7">
        <v>0</v>
      </c>
      <c r="BL1489" s="7" t="str">
        <f t="shared" si="46"/>
        <v>yes</v>
      </c>
      <c r="BM1489" s="7"/>
      <c r="BN1489" s="7"/>
    </row>
    <row r="1490" ht="15.6" spans="2:66">
      <c r="B1490" s="24" t="s">
        <v>2978</v>
      </c>
      <c r="G1490" s="7" t="s">
        <v>4687</v>
      </c>
      <c r="K1490" s="18" t="s">
        <v>4687</v>
      </c>
      <c r="N1490" s="7" t="s">
        <v>4688</v>
      </c>
      <c r="Q1490" s="7" t="s">
        <v>2982</v>
      </c>
      <c r="R1490" s="7"/>
      <c r="U1490" s="7">
        <v>5.57</v>
      </c>
      <c r="V1490" s="7" t="s">
        <v>4687</v>
      </c>
      <c r="AA1490" s="19">
        <v>7050.64</v>
      </c>
      <c r="AF1490" s="38">
        <v>44</v>
      </c>
      <c r="AG1490" s="44">
        <v>7050.64</v>
      </c>
      <c r="AH1490" s="7" t="str">
        <f t="shared" si="47"/>
        <v>no</v>
      </c>
      <c r="AI1490" s="7"/>
      <c r="AJ1490" s="7"/>
      <c r="AL1490" t="s">
        <v>4710</v>
      </c>
      <c r="AM1490" s="19">
        <v>7050.64</v>
      </c>
      <c r="BD1490" s="7">
        <v>0</v>
      </c>
      <c r="BE1490" s="44">
        <v>7050.64</v>
      </c>
      <c r="BF1490" s="7"/>
      <c r="BG1490" s="47"/>
      <c r="BH1490" s="7"/>
      <c r="BJ1490" s="38">
        <v>44</v>
      </c>
      <c r="BK1490" s="7">
        <v>2</v>
      </c>
      <c r="BL1490" s="7" t="str">
        <f t="shared" si="46"/>
        <v>no</v>
      </c>
      <c r="BM1490" s="7"/>
      <c r="BN1490" s="7"/>
    </row>
    <row r="1491" ht="15.6" spans="2:66">
      <c r="B1491" s="24" t="s">
        <v>2980</v>
      </c>
      <c r="G1491" s="7" t="s">
        <v>4687</v>
      </c>
      <c r="K1491" s="18" t="s">
        <v>4687</v>
      </c>
      <c r="N1491" s="7" t="s">
        <v>4688</v>
      </c>
      <c r="Q1491" s="7" t="s">
        <v>2984</v>
      </c>
      <c r="R1491" s="7"/>
      <c r="U1491" s="7">
        <v>5.31</v>
      </c>
      <c r="V1491" s="7" t="s">
        <v>4687</v>
      </c>
      <c r="AA1491" s="19">
        <v>7050.02</v>
      </c>
      <c r="AF1491" s="38">
        <v>53</v>
      </c>
      <c r="AG1491" s="44">
        <v>7050.02</v>
      </c>
      <c r="AH1491" s="7" t="str">
        <f t="shared" si="47"/>
        <v>yes</v>
      </c>
      <c r="AI1491" s="7"/>
      <c r="AJ1491" s="7"/>
      <c r="AL1491" t="s">
        <v>4710</v>
      </c>
      <c r="AM1491" s="19">
        <v>7050.02</v>
      </c>
      <c r="BD1491" s="7">
        <v>0</v>
      </c>
      <c r="BE1491" s="44">
        <v>7050.02</v>
      </c>
      <c r="BF1491" s="7"/>
      <c r="BG1491" s="47"/>
      <c r="BH1491" s="7"/>
      <c r="BJ1491" s="38">
        <v>53</v>
      </c>
      <c r="BK1491" s="7">
        <v>0</v>
      </c>
      <c r="BL1491" s="7" t="str">
        <f t="shared" si="46"/>
        <v>no</v>
      </c>
      <c r="BM1491" s="7"/>
      <c r="BN1491" s="7"/>
    </row>
    <row r="1492" ht="15.6" spans="2:66">
      <c r="B1492" s="24" t="s">
        <v>2982</v>
      </c>
      <c r="G1492" s="7" t="s">
        <v>4687</v>
      </c>
      <c r="K1492" s="18" t="s">
        <v>4689</v>
      </c>
      <c r="N1492" s="7" t="s">
        <v>4688</v>
      </c>
      <c r="Q1492" s="7" t="s">
        <v>2986</v>
      </c>
      <c r="R1492" s="7"/>
      <c r="U1492" s="7">
        <v>4.57</v>
      </c>
      <c r="V1492" s="7" t="s">
        <v>4687</v>
      </c>
      <c r="AA1492" s="19">
        <v>7046.72</v>
      </c>
      <c r="AF1492" s="38">
        <v>40</v>
      </c>
      <c r="AG1492" s="44">
        <v>7046.72</v>
      </c>
      <c r="AH1492" s="7" t="str">
        <f t="shared" si="47"/>
        <v>no</v>
      </c>
      <c r="AI1492" s="7"/>
      <c r="AJ1492" s="7"/>
      <c r="AL1492" t="s">
        <v>4710</v>
      </c>
      <c r="AM1492" s="19">
        <v>7046.72</v>
      </c>
      <c r="BD1492" s="7">
        <v>2</v>
      </c>
      <c r="BE1492" s="44">
        <v>7046.72</v>
      </c>
      <c r="BF1492" s="7"/>
      <c r="BG1492" s="47"/>
      <c r="BH1492" s="7"/>
      <c r="BJ1492" s="38">
        <v>40</v>
      </c>
      <c r="BK1492" s="7">
        <v>3</v>
      </c>
      <c r="BL1492" s="7" t="str">
        <f t="shared" si="46"/>
        <v>no</v>
      </c>
      <c r="BM1492" s="7"/>
      <c r="BN1492" s="7"/>
    </row>
    <row r="1493" ht="15.6" spans="2:66">
      <c r="B1493" s="24" t="s">
        <v>2984</v>
      </c>
      <c r="G1493" s="7" t="s">
        <v>4687</v>
      </c>
      <c r="K1493" s="18" t="s">
        <v>4689</v>
      </c>
      <c r="N1493" s="7">
        <v>1</v>
      </c>
      <c r="Q1493" s="7" t="s">
        <v>2988</v>
      </c>
      <c r="R1493" s="7"/>
      <c r="U1493" s="7">
        <v>8.7</v>
      </c>
      <c r="V1493" s="7" t="s">
        <v>4687</v>
      </c>
      <c r="AA1493" s="19">
        <v>7045.5</v>
      </c>
      <c r="AF1493" s="38">
        <v>40</v>
      </c>
      <c r="AG1493" s="44">
        <v>7045.5</v>
      </c>
      <c r="AH1493" s="7" t="str">
        <f t="shared" si="47"/>
        <v>no</v>
      </c>
      <c r="AI1493" s="7"/>
      <c r="AJ1493" s="7"/>
      <c r="AL1493" t="s">
        <v>4710</v>
      </c>
      <c r="AM1493" s="19">
        <v>7045.5</v>
      </c>
      <c r="BD1493" s="7">
        <v>0</v>
      </c>
      <c r="BE1493" s="44">
        <v>7045.5</v>
      </c>
      <c r="BF1493" s="7"/>
      <c r="BG1493" s="47"/>
      <c r="BH1493" s="7"/>
      <c r="BJ1493" s="38">
        <v>40</v>
      </c>
      <c r="BK1493" s="7">
        <v>2</v>
      </c>
      <c r="BL1493" s="7" t="str">
        <f t="shared" si="46"/>
        <v>no</v>
      </c>
      <c r="BM1493" s="7"/>
      <c r="BN1493" s="7"/>
    </row>
    <row r="1494" ht="15.6" spans="2:66">
      <c r="B1494" s="24" t="s">
        <v>2986</v>
      </c>
      <c r="G1494" s="7" t="s">
        <v>4687</v>
      </c>
      <c r="K1494" s="18" t="s">
        <v>4687</v>
      </c>
      <c r="N1494" s="7" t="s">
        <v>4688</v>
      </c>
      <c r="Q1494" s="7" t="s">
        <v>2990</v>
      </c>
      <c r="R1494" s="7"/>
      <c r="U1494" s="7">
        <v>4.76</v>
      </c>
      <c r="V1494" s="7" t="s">
        <v>4687</v>
      </c>
      <c r="AA1494" s="19">
        <v>7042.11</v>
      </c>
      <c r="AF1494" s="38">
        <v>37</v>
      </c>
      <c r="AG1494" s="44">
        <v>7042.11</v>
      </c>
      <c r="AH1494" s="7" t="str">
        <f t="shared" si="47"/>
        <v>no</v>
      </c>
      <c r="AI1494" s="7"/>
      <c r="AJ1494" s="7"/>
      <c r="AL1494" t="s">
        <v>4710</v>
      </c>
      <c r="AM1494" s="19">
        <v>7042.11</v>
      </c>
      <c r="BD1494" s="7">
        <v>0</v>
      </c>
      <c r="BE1494" s="44">
        <v>7042.11</v>
      </c>
      <c r="BF1494" s="7"/>
      <c r="BG1494" s="47"/>
      <c r="BH1494" s="7"/>
      <c r="BJ1494" s="38">
        <v>37</v>
      </c>
      <c r="BK1494" s="7">
        <v>3</v>
      </c>
      <c r="BL1494" s="7" t="str">
        <f t="shared" si="46"/>
        <v>yes</v>
      </c>
      <c r="BM1494" s="7"/>
      <c r="BN1494" s="7"/>
    </row>
    <row r="1495" ht="15.6" spans="2:66">
      <c r="B1495" s="24" t="s">
        <v>2988</v>
      </c>
      <c r="G1495" s="7" t="s">
        <v>4687</v>
      </c>
      <c r="K1495" s="18" t="s">
        <v>4687</v>
      </c>
      <c r="N1495" s="7" t="s">
        <v>4688</v>
      </c>
      <c r="Q1495" s="7" t="s">
        <v>2992</v>
      </c>
      <c r="R1495" s="7"/>
      <c r="U1495" s="7">
        <v>11.81</v>
      </c>
      <c r="V1495" s="7" t="s">
        <v>4687</v>
      </c>
      <c r="AA1495" s="19">
        <v>7033.08</v>
      </c>
      <c r="AF1495" s="38">
        <v>47</v>
      </c>
      <c r="AG1495" s="44">
        <v>7033.08</v>
      </c>
      <c r="AH1495" s="7" t="str">
        <f t="shared" si="47"/>
        <v>no</v>
      </c>
      <c r="AI1495" s="7"/>
      <c r="AJ1495" s="7"/>
      <c r="AL1495" t="s">
        <v>4710</v>
      </c>
      <c r="AM1495" s="19">
        <v>7033.08</v>
      </c>
      <c r="BD1495" s="7">
        <v>0</v>
      </c>
      <c r="BE1495" s="44">
        <v>7033.08</v>
      </c>
      <c r="BF1495" s="7"/>
      <c r="BG1495" s="47"/>
      <c r="BH1495" s="7"/>
      <c r="BJ1495" s="38">
        <v>47</v>
      </c>
      <c r="BK1495" s="7">
        <v>1</v>
      </c>
      <c r="BL1495" s="7" t="str">
        <f t="shared" si="46"/>
        <v>no</v>
      </c>
      <c r="BM1495" s="7"/>
      <c r="BN1495" s="7"/>
    </row>
    <row r="1496" ht="15.6" spans="2:66">
      <c r="B1496" s="24" t="s">
        <v>2990</v>
      </c>
      <c r="G1496" s="7" t="s">
        <v>4687</v>
      </c>
      <c r="K1496" s="18" t="s">
        <v>4687</v>
      </c>
      <c r="N1496" s="7" t="s">
        <v>4688</v>
      </c>
      <c r="Q1496" s="7" t="s">
        <v>2994</v>
      </c>
      <c r="R1496" s="7"/>
      <c r="U1496" s="7">
        <v>4.67</v>
      </c>
      <c r="V1496" s="7" t="s">
        <v>4687</v>
      </c>
      <c r="AA1496" s="19">
        <v>7003.1</v>
      </c>
      <c r="AF1496" s="38">
        <v>42</v>
      </c>
      <c r="AG1496" s="44">
        <v>7003.1</v>
      </c>
      <c r="AH1496" s="7" t="str">
        <f t="shared" si="47"/>
        <v>no</v>
      </c>
      <c r="AI1496" s="7"/>
      <c r="AJ1496" s="7"/>
      <c r="AL1496" t="s">
        <v>4710</v>
      </c>
      <c r="AM1496" s="19">
        <v>7003.1</v>
      </c>
      <c r="BD1496" s="7">
        <v>2</v>
      </c>
      <c r="BE1496" s="44">
        <v>7003.1</v>
      </c>
      <c r="BF1496" s="7"/>
      <c r="BG1496" s="47"/>
      <c r="BH1496" s="7"/>
      <c r="BJ1496" s="38">
        <v>42</v>
      </c>
      <c r="BK1496" s="7">
        <v>2</v>
      </c>
      <c r="BL1496" s="7" t="str">
        <f t="shared" si="46"/>
        <v>no</v>
      </c>
      <c r="BM1496" s="7"/>
      <c r="BN1496" s="7"/>
    </row>
    <row r="1497" ht="15.6" spans="2:66">
      <c r="B1497" s="24" t="s">
        <v>2992</v>
      </c>
      <c r="G1497" s="7" t="s">
        <v>4687</v>
      </c>
      <c r="K1497" s="18" t="s">
        <v>4687</v>
      </c>
      <c r="N1497" s="7" t="s">
        <v>4688</v>
      </c>
      <c r="Q1497" s="7" t="s">
        <v>2996</v>
      </c>
      <c r="R1497" s="7"/>
      <c r="U1497" s="7">
        <v>6.02</v>
      </c>
      <c r="V1497" s="7" t="s">
        <v>4687</v>
      </c>
      <c r="AA1497" s="19">
        <v>6989.95</v>
      </c>
      <c r="AF1497" s="38">
        <v>44</v>
      </c>
      <c r="AG1497" s="44">
        <v>6989.95</v>
      </c>
      <c r="AH1497" s="7" t="str">
        <f t="shared" si="47"/>
        <v>no</v>
      </c>
      <c r="AI1497" s="7"/>
      <c r="AJ1497" s="7"/>
      <c r="AL1497" t="s">
        <v>4710</v>
      </c>
      <c r="AM1497" s="19">
        <v>6989.95</v>
      </c>
      <c r="BD1497" s="7">
        <v>0</v>
      </c>
      <c r="BE1497" s="44">
        <v>6989.95</v>
      </c>
      <c r="BF1497" s="7"/>
      <c r="BG1497" s="47"/>
      <c r="BH1497" s="7"/>
      <c r="BJ1497" s="38">
        <v>44</v>
      </c>
      <c r="BK1497" s="7">
        <v>0</v>
      </c>
      <c r="BL1497" s="7" t="str">
        <f t="shared" si="46"/>
        <v>no</v>
      </c>
      <c r="BM1497" s="7"/>
      <c r="BN1497" s="7"/>
    </row>
    <row r="1498" ht="15.6" spans="2:66">
      <c r="B1498" s="24" t="s">
        <v>2994</v>
      </c>
      <c r="G1498" s="7" t="s">
        <v>4687</v>
      </c>
      <c r="K1498" s="18" t="s">
        <v>4687</v>
      </c>
      <c r="N1498" s="7" t="s">
        <v>4688</v>
      </c>
      <c r="Q1498" s="7" t="s">
        <v>2998</v>
      </c>
      <c r="R1498" s="7"/>
      <c r="U1498" s="7">
        <v>7.46</v>
      </c>
      <c r="V1498" s="7" t="s">
        <v>4687</v>
      </c>
      <c r="AA1498" s="19">
        <v>6986.7</v>
      </c>
      <c r="AF1498" s="38">
        <v>42</v>
      </c>
      <c r="AG1498" s="44">
        <v>6986.7</v>
      </c>
      <c r="AH1498" s="7" t="str">
        <f t="shared" si="47"/>
        <v>no</v>
      </c>
      <c r="AI1498" s="7"/>
      <c r="AJ1498" s="7"/>
      <c r="AL1498" t="s">
        <v>4710</v>
      </c>
      <c r="AM1498" s="19">
        <v>6986.7</v>
      </c>
      <c r="BD1498" s="7">
        <v>2</v>
      </c>
      <c r="BE1498" s="44">
        <v>6986.7</v>
      </c>
      <c r="BF1498" s="7"/>
      <c r="BG1498" s="47"/>
      <c r="BH1498" s="7"/>
      <c r="BJ1498" s="38">
        <v>42</v>
      </c>
      <c r="BK1498" s="7">
        <v>2</v>
      </c>
      <c r="BL1498" s="7" t="str">
        <f t="shared" si="46"/>
        <v>no</v>
      </c>
      <c r="BM1498" s="7"/>
      <c r="BN1498" s="7"/>
    </row>
    <row r="1499" ht="15.6" spans="2:66">
      <c r="B1499" s="24" t="s">
        <v>2996</v>
      </c>
      <c r="G1499" s="7" t="s">
        <v>4687</v>
      </c>
      <c r="K1499" s="18" t="s">
        <v>4687</v>
      </c>
      <c r="N1499" s="7">
        <v>1</v>
      </c>
      <c r="Q1499" s="7" t="s">
        <v>3000</v>
      </c>
      <c r="R1499" s="7"/>
      <c r="U1499" s="7">
        <v>4.74</v>
      </c>
      <c r="V1499" s="7" t="s">
        <v>4687</v>
      </c>
      <c r="AA1499" s="19">
        <v>6985.51</v>
      </c>
      <c r="AF1499" s="38">
        <v>42</v>
      </c>
      <c r="AG1499" s="44">
        <v>6985.51</v>
      </c>
      <c r="AH1499" s="7" t="str">
        <f t="shared" si="47"/>
        <v>no</v>
      </c>
      <c r="AI1499" s="7"/>
      <c r="AJ1499" s="7"/>
      <c r="AL1499" t="s">
        <v>4710</v>
      </c>
      <c r="AM1499" s="19">
        <v>6985.51</v>
      </c>
      <c r="BD1499" s="7">
        <v>0</v>
      </c>
      <c r="BE1499" s="44">
        <v>6985.51</v>
      </c>
      <c r="BF1499" s="7"/>
      <c r="BG1499" s="47"/>
      <c r="BH1499" s="7"/>
      <c r="BJ1499" s="38">
        <v>42</v>
      </c>
      <c r="BK1499" s="7">
        <v>1</v>
      </c>
      <c r="BL1499" s="7" t="str">
        <f t="shared" si="46"/>
        <v>no</v>
      </c>
      <c r="BM1499" s="7"/>
      <c r="BN1499" s="7"/>
    </row>
    <row r="1500" ht="15.6" spans="2:66">
      <c r="B1500" s="24" t="s">
        <v>2998</v>
      </c>
      <c r="G1500" s="7" t="s">
        <v>4687</v>
      </c>
      <c r="K1500" s="18" t="s">
        <v>4687</v>
      </c>
      <c r="N1500" s="7" t="s">
        <v>4688</v>
      </c>
      <c r="Q1500" s="7" t="s">
        <v>3002</v>
      </c>
      <c r="R1500" s="7"/>
      <c r="U1500" s="7">
        <v>4.79</v>
      </c>
      <c r="V1500" s="7" t="s">
        <v>4687</v>
      </c>
      <c r="AA1500" s="19">
        <v>6965.21</v>
      </c>
      <c r="AF1500" s="38">
        <v>44</v>
      </c>
      <c r="AG1500" s="44">
        <v>6965.21</v>
      </c>
      <c r="AH1500" s="7" t="str">
        <f t="shared" si="47"/>
        <v>no</v>
      </c>
      <c r="AI1500" s="7"/>
      <c r="AJ1500" s="7"/>
      <c r="AL1500" t="s">
        <v>4710</v>
      </c>
      <c r="AM1500" s="19">
        <v>6965.21</v>
      </c>
      <c r="BD1500" s="7">
        <v>0</v>
      </c>
      <c r="BE1500" s="44">
        <v>6965.21</v>
      </c>
      <c r="BF1500" s="7"/>
      <c r="BG1500" s="47"/>
      <c r="BH1500" s="7"/>
      <c r="BJ1500" s="38">
        <v>44</v>
      </c>
      <c r="BK1500" s="7">
        <v>2</v>
      </c>
      <c r="BL1500" s="7" t="str">
        <f t="shared" si="46"/>
        <v>no</v>
      </c>
      <c r="BM1500" s="7"/>
      <c r="BN1500" s="7"/>
    </row>
    <row r="1501" ht="15.6" spans="2:66">
      <c r="B1501" s="24" t="s">
        <v>3000</v>
      </c>
      <c r="G1501" s="7" t="s">
        <v>4687</v>
      </c>
      <c r="K1501" s="18" t="s">
        <v>4689</v>
      </c>
      <c r="N1501" s="7" t="s">
        <v>4688</v>
      </c>
      <c r="Q1501" s="7" t="s">
        <v>3004</v>
      </c>
      <c r="R1501" s="7"/>
      <c r="U1501" s="7">
        <v>5.35</v>
      </c>
      <c r="V1501" s="7" t="s">
        <v>4687</v>
      </c>
      <c r="AA1501" s="19">
        <v>6951.12</v>
      </c>
      <c r="AF1501" s="38">
        <v>38</v>
      </c>
      <c r="AG1501" s="44">
        <v>6951.12</v>
      </c>
      <c r="AH1501" s="7" t="str">
        <f t="shared" si="47"/>
        <v>no</v>
      </c>
      <c r="AI1501" s="7"/>
      <c r="AJ1501" s="7"/>
      <c r="AL1501" t="s">
        <v>4710</v>
      </c>
      <c r="AM1501" s="19">
        <v>6951.12</v>
      </c>
      <c r="BD1501" s="7">
        <v>0</v>
      </c>
      <c r="BE1501" s="44">
        <v>6951.12</v>
      </c>
      <c r="BF1501" s="7"/>
      <c r="BG1501" s="47"/>
      <c r="BH1501" s="7"/>
      <c r="BJ1501" s="38">
        <v>38</v>
      </c>
      <c r="BK1501" s="7">
        <v>2</v>
      </c>
      <c r="BL1501" s="7" t="str">
        <f t="shared" si="46"/>
        <v>yes</v>
      </c>
      <c r="BM1501" s="7"/>
      <c r="BN1501" s="7"/>
    </row>
    <row r="1502" ht="15.6" spans="2:66">
      <c r="B1502" s="24" t="s">
        <v>3002</v>
      </c>
      <c r="G1502" s="7" t="s">
        <v>4687</v>
      </c>
      <c r="K1502" s="18" t="s">
        <v>4687</v>
      </c>
      <c r="N1502" s="7">
        <v>1</v>
      </c>
      <c r="Q1502" s="7" t="s">
        <v>3006</v>
      </c>
      <c r="R1502" s="7"/>
      <c r="U1502" s="7">
        <v>4.87</v>
      </c>
      <c r="V1502" s="7" t="s">
        <v>4687</v>
      </c>
      <c r="AA1502" s="19">
        <v>6948.7</v>
      </c>
      <c r="AF1502" s="38">
        <v>33</v>
      </c>
      <c r="AG1502" s="44">
        <v>6948.7</v>
      </c>
      <c r="AH1502" s="7" t="str">
        <f t="shared" si="47"/>
        <v>no</v>
      </c>
      <c r="AI1502" s="7"/>
      <c r="AJ1502" s="7"/>
      <c r="AL1502" t="s">
        <v>4710</v>
      </c>
      <c r="AM1502" s="19">
        <v>6948.7</v>
      </c>
      <c r="BD1502" s="7">
        <v>0</v>
      </c>
      <c r="BE1502" s="44">
        <v>6948.7</v>
      </c>
      <c r="BF1502" s="7"/>
      <c r="BG1502" s="47"/>
      <c r="BH1502" s="7"/>
      <c r="BJ1502" s="38">
        <v>33</v>
      </c>
      <c r="BK1502" s="7">
        <v>3</v>
      </c>
      <c r="BL1502" s="7" t="str">
        <f t="shared" si="46"/>
        <v>yes</v>
      </c>
      <c r="BM1502" s="7"/>
      <c r="BN1502" s="7"/>
    </row>
    <row r="1503" ht="15.6" spans="2:66">
      <c r="B1503" s="24" t="s">
        <v>3004</v>
      </c>
      <c r="G1503" s="7" t="s">
        <v>4687</v>
      </c>
      <c r="K1503" s="18" t="s">
        <v>4689</v>
      </c>
      <c r="N1503" s="7" t="s">
        <v>4688</v>
      </c>
      <c r="Q1503" s="7" t="s">
        <v>3008</v>
      </c>
      <c r="R1503" s="7"/>
      <c r="U1503" s="7">
        <v>10.09</v>
      </c>
      <c r="V1503" s="7" t="s">
        <v>4687</v>
      </c>
      <c r="AA1503" s="19">
        <v>6940.94</v>
      </c>
      <c r="AF1503" s="38">
        <v>37</v>
      </c>
      <c r="AG1503" s="44">
        <v>6940.94</v>
      </c>
      <c r="AH1503" s="7" t="str">
        <f t="shared" si="47"/>
        <v>no</v>
      </c>
      <c r="AI1503" s="7"/>
      <c r="AJ1503" s="7"/>
      <c r="AL1503" t="s">
        <v>4710</v>
      </c>
      <c r="AM1503" s="19">
        <v>6940.94</v>
      </c>
      <c r="BD1503" s="7">
        <v>0</v>
      </c>
      <c r="BE1503" s="44">
        <v>6940.94</v>
      </c>
      <c r="BF1503" s="7"/>
      <c r="BG1503" s="47"/>
      <c r="BH1503" s="7"/>
      <c r="BJ1503" s="38">
        <v>37</v>
      </c>
      <c r="BK1503" s="7">
        <v>2</v>
      </c>
      <c r="BL1503" s="7" t="str">
        <f t="shared" si="46"/>
        <v>yes</v>
      </c>
      <c r="BM1503" s="7"/>
      <c r="BN1503" s="7"/>
    </row>
    <row r="1504" ht="15.6" spans="2:66">
      <c r="B1504" s="24" t="s">
        <v>3006</v>
      </c>
      <c r="G1504" s="7" t="s">
        <v>4690</v>
      </c>
      <c r="K1504" s="18" t="s">
        <v>4689</v>
      </c>
      <c r="N1504" s="7">
        <v>1</v>
      </c>
      <c r="Q1504" s="7" t="s">
        <v>3010</v>
      </c>
      <c r="R1504" s="7"/>
      <c r="U1504" s="7">
        <v>5.47</v>
      </c>
      <c r="V1504" s="7" t="s">
        <v>4687</v>
      </c>
      <c r="AA1504" s="19">
        <v>6940.91</v>
      </c>
      <c r="AF1504" s="38">
        <v>18</v>
      </c>
      <c r="AG1504" s="44">
        <v>6940.91</v>
      </c>
      <c r="AH1504" s="7" t="str">
        <f t="shared" si="47"/>
        <v>no</v>
      </c>
      <c r="AI1504" s="7"/>
      <c r="AJ1504" s="7"/>
      <c r="AL1504" t="s">
        <v>4710</v>
      </c>
      <c r="AM1504" s="19">
        <v>6940.91</v>
      </c>
      <c r="BD1504" s="7">
        <v>3</v>
      </c>
      <c r="BE1504" s="44">
        <v>6940.91</v>
      </c>
      <c r="BF1504" s="7"/>
      <c r="BG1504" s="47"/>
      <c r="BH1504" s="7"/>
      <c r="BJ1504" s="38">
        <v>18</v>
      </c>
      <c r="BK1504" s="7">
        <v>0</v>
      </c>
      <c r="BL1504" s="7" t="str">
        <f t="shared" si="46"/>
        <v>yes</v>
      </c>
      <c r="BM1504" s="7"/>
      <c r="BN1504" s="7"/>
    </row>
    <row r="1505" ht="15.6" spans="2:66">
      <c r="B1505" s="24" t="s">
        <v>3008</v>
      </c>
      <c r="G1505" s="7" t="s">
        <v>4687</v>
      </c>
      <c r="K1505" s="18" t="s">
        <v>4687</v>
      </c>
      <c r="N1505" s="7" t="s">
        <v>4688</v>
      </c>
      <c r="Q1505" s="7" t="s">
        <v>3012</v>
      </c>
      <c r="R1505" s="7"/>
      <c r="U1505" s="7">
        <v>8.6</v>
      </c>
      <c r="V1505" s="7" t="s">
        <v>4687</v>
      </c>
      <c r="AA1505" s="19">
        <v>6938.11</v>
      </c>
      <c r="AF1505" s="38">
        <v>41</v>
      </c>
      <c r="AG1505" s="44">
        <v>6938.11</v>
      </c>
      <c r="AH1505" s="7" t="str">
        <f t="shared" si="47"/>
        <v>no</v>
      </c>
      <c r="AI1505" s="7"/>
      <c r="AJ1505" s="7"/>
      <c r="AL1505" t="s">
        <v>4710</v>
      </c>
      <c r="AM1505" s="19">
        <v>6938.11</v>
      </c>
      <c r="BD1505" s="7">
        <v>0</v>
      </c>
      <c r="BE1505" s="44">
        <v>6938.11</v>
      </c>
      <c r="BF1505" s="7"/>
      <c r="BG1505" s="47"/>
      <c r="BH1505" s="7"/>
      <c r="BJ1505" s="38">
        <v>41</v>
      </c>
      <c r="BK1505" s="7">
        <v>2</v>
      </c>
      <c r="BL1505" s="7" t="str">
        <f t="shared" si="46"/>
        <v>no</v>
      </c>
      <c r="BM1505" s="7"/>
      <c r="BN1505" s="7"/>
    </row>
    <row r="1506" ht="15.6" spans="2:66">
      <c r="B1506" s="24" t="s">
        <v>3010</v>
      </c>
      <c r="G1506" s="7" t="s">
        <v>4687</v>
      </c>
      <c r="K1506" s="18" t="s">
        <v>4689</v>
      </c>
      <c r="N1506" s="7" t="s">
        <v>4688</v>
      </c>
      <c r="Q1506" s="7" t="s">
        <v>3014</v>
      </c>
      <c r="R1506" s="7"/>
      <c r="U1506" s="7">
        <v>10.74</v>
      </c>
      <c r="V1506" s="7" t="s">
        <v>4687</v>
      </c>
      <c r="AA1506" s="19">
        <v>6933.24</v>
      </c>
      <c r="AF1506" s="38">
        <v>53</v>
      </c>
      <c r="AG1506" s="44">
        <v>6933.24</v>
      </c>
      <c r="AH1506" s="7" t="str">
        <f t="shared" si="47"/>
        <v>yes</v>
      </c>
      <c r="AI1506" s="7"/>
      <c r="AJ1506" s="7"/>
      <c r="AL1506" t="s">
        <v>4710</v>
      </c>
      <c r="AM1506" s="19">
        <v>6933.24</v>
      </c>
      <c r="BD1506" s="7">
        <v>0</v>
      </c>
      <c r="BE1506" s="44">
        <v>6933.24</v>
      </c>
      <c r="BF1506" s="7"/>
      <c r="BG1506" s="47"/>
      <c r="BH1506" s="7"/>
      <c r="BJ1506" s="38">
        <v>53</v>
      </c>
      <c r="BK1506" s="7">
        <v>0</v>
      </c>
      <c r="BL1506" s="7" t="str">
        <f t="shared" si="46"/>
        <v>no</v>
      </c>
      <c r="BM1506" s="7"/>
      <c r="BN1506" s="7"/>
    </row>
    <row r="1507" ht="15.6" spans="2:66">
      <c r="B1507" s="24" t="s">
        <v>3012</v>
      </c>
      <c r="G1507" s="7" t="s">
        <v>4690</v>
      </c>
      <c r="K1507" s="18" t="s">
        <v>4687</v>
      </c>
      <c r="N1507" s="7">
        <v>1</v>
      </c>
      <c r="Q1507" s="7" t="s">
        <v>3016</v>
      </c>
      <c r="R1507" s="7"/>
      <c r="U1507" s="7">
        <v>4.39</v>
      </c>
      <c r="V1507" s="7" t="s">
        <v>4687</v>
      </c>
      <c r="AA1507" s="19">
        <v>6895.19</v>
      </c>
      <c r="AF1507" s="38">
        <v>44</v>
      </c>
      <c r="AG1507" s="44">
        <v>6895.19</v>
      </c>
      <c r="AH1507" s="7" t="str">
        <f t="shared" si="47"/>
        <v>no</v>
      </c>
      <c r="AI1507" s="7"/>
      <c r="AJ1507" s="7"/>
      <c r="AL1507" t="s">
        <v>4710</v>
      </c>
      <c r="AM1507" s="19">
        <v>6895.19</v>
      </c>
      <c r="BD1507" s="7">
        <v>1</v>
      </c>
      <c r="BE1507" s="44">
        <v>6895.19</v>
      </c>
      <c r="BF1507" s="7"/>
      <c r="BG1507" s="47"/>
      <c r="BH1507" s="7"/>
      <c r="BJ1507" s="38">
        <v>44</v>
      </c>
      <c r="BK1507" s="7">
        <v>2</v>
      </c>
      <c r="BL1507" s="7" t="str">
        <f t="shared" si="46"/>
        <v>no</v>
      </c>
      <c r="BM1507" s="7"/>
      <c r="BN1507" s="7"/>
    </row>
    <row r="1508" ht="15.6" spans="2:66">
      <c r="B1508" s="24" t="s">
        <v>3014</v>
      </c>
      <c r="G1508" s="7" t="s">
        <v>4687</v>
      </c>
      <c r="K1508" s="18" t="s">
        <v>4687</v>
      </c>
      <c r="N1508" s="7" t="s">
        <v>4688</v>
      </c>
      <c r="Q1508" s="7" t="s">
        <v>3018</v>
      </c>
      <c r="R1508" s="7"/>
      <c r="U1508" s="7">
        <v>6.3</v>
      </c>
      <c r="V1508" s="7" t="s">
        <v>4687</v>
      </c>
      <c r="AA1508" s="19">
        <v>6877.98</v>
      </c>
      <c r="AF1508" s="38">
        <v>41</v>
      </c>
      <c r="AG1508" s="44">
        <v>6877.98</v>
      </c>
      <c r="AH1508" s="7" t="str">
        <f t="shared" si="47"/>
        <v>no</v>
      </c>
      <c r="AI1508" s="7"/>
      <c r="AJ1508" s="7"/>
      <c r="AL1508" t="s">
        <v>4710</v>
      </c>
      <c r="AM1508" s="19">
        <v>6877.98</v>
      </c>
      <c r="BD1508" s="7">
        <v>0</v>
      </c>
      <c r="BE1508" s="44">
        <v>6877.98</v>
      </c>
      <c r="BF1508" s="7"/>
      <c r="BG1508" s="47"/>
      <c r="BH1508" s="7"/>
      <c r="BJ1508" s="38">
        <v>41</v>
      </c>
      <c r="BK1508" s="7">
        <v>1</v>
      </c>
      <c r="BL1508" s="7" t="str">
        <f t="shared" si="46"/>
        <v>no</v>
      </c>
      <c r="BM1508" s="7"/>
      <c r="BN1508" s="7"/>
    </row>
    <row r="1509" ht="15.6" spans="2:66">
      <c r="B1509" s="24" t="s">
        <v>3016</v>
      </c>
      <c r="G1509" s="7" t="s">
        <v>4687</v>
      </c>
      <c r="K1509" s="18" t="s">
        <v>4687</v>
      </c>
      <c r="N1509" s="7">
        <v>1</v>
      </c>
      <c r="Q1509" s="7" t="s">
        <v>3020</v>
      </c>
      <c r="R1509" s="7"/>
      <c r="U1509" s="7">
        <v>5.41</v>
      </c>
      <c r="V1509" s="7" t="s">
        <v>4687</v>
      </c>
      <c r="AA1509" s="19">
        <v>6876.53</v>
      </c>
      <c r="AF1509" s="38">
        <v>43</v>
      </c>
      <c r="AG1509" s="44">
        <v>6876.53</v>
      </c>
      <c r="AH1509" s="7" t="str">
        <f t="shared" si="47"/>
        <v>no</v>
      </c>
      <c r="AI1509" s="7"/>
      <c r="AJ1509" s="7"/>
      <c r="AL1509" t="s">
        <v>4710</v>
      </c>
      <c r="AM1509" s="19">
        <v>6876.53</v>
      </c>
      <c r="BD1509" s="7">
        <v>0</v>
      </c>
      <c r="BE1509" s="44">
        <v>6876.53</v>
      </c>
      <c r="BF1509" s="7"/>
      <c r="BG1509" s="47"/>
      <c r="BH1509" s="7"/>
      <c r="BJ1509" s="38">
        <v>43</v>
      </c>
      <c r="BK1509" s="7">
        <v>1</v>
      </c>
      <c r="BL1509" s="7" t="str">
        <f t="shared" si="46"/>
        <v>no</v>
      </c>
      <c r="BM1509" s="7"/>
      <c r="BN1509" s="7"/>
    </row>
    <row r="1510" ht="15.6" spans="2:66">
      <c r="B1510" s="24" t="s">
        <v>3018</v>
      </c>
      <c r="G1510" s="7" t="s">
        <v>4690</v>
      </c>
      <c r="K1510" s="18" t="s">
        <v>4687</v>
      </c>
      <c r="N1510" s="7">
        <v>1</v>
      </c>
      <c r="Q1510" s="7" t="s">
        <v>3022</v>
      </c>
      <c r="R1510" s="7"/>
      <c r="U1510" s="7">
        <v>4.47</v>
      </c>
      <c r="V1510" s="7" t="s">
        <v>4687</v>
      </c>
      <c r="AA1510" s="19">
        <v>6875.96</v>
      </c>
      <c r="AF1510" s="38">
        <v>45</v>
      </c>
      <c r="AG1510" s="44">
        <v>6875.96</v>
      </c>
      <c r="AH1510" s="7" t="str">
        <f t="shared" si="47"/>
        <v>no</v>
      </c>
      <c r="AI1510" s="7"/>
      <c r="AJ1510" s="7"/>
      <c r="AL1510" t="s">
        <v>4710</v>
      </c>
      <c r="AM1510" s="19">
        <v>6875.96</v>
      </c>
      <c r="BD1510" s="7">
        <v>3</v>
      </c>
      <c r="BE1510" s="44">
        <v>6875.96</v>
      </c>
      <c r="BF1510" s="7"/>
      <c r="BG1510" s="47"/>
      <c r="BH1510" s="7"/>
      <c r="BJ1510" s="38">
        <v>45</v>
      </c>
      <c r="BK1510" s="7">
        <v>2</v>
      </c>
      <c r="BL1510" s="7" t="str">
        <f t="shared" si="46"/>
        <v>no</v>
      </c>
      <c r="BM1510" s="7"/>
      <c r="BN1510" s="7"/>
    </row>
    <row r="1511" ht="15.6" spans="2:66">
      <c r="B1511" s="24" t="s">
        <v>3020</v>
      </c>
      <c r="G1511" s="7" t="s">
        <v>4687</v>
      </c>
      <c r="K1511" s="18" t="s">
        <v>4687</v>
      </c>
      <c r="N1511" s="7" t="s">
        <v>4688</v>
      </c>
      <c r="Q1511" s="7" t="s">
        <v>3024</v>
      </c>
      <c r="R1511" s="7"/>
      <c r="U1511" s="7">
        <v>6.26</v>
      </c>
      <c r="V1511" s="7" t="s">
        <v>4687</v>
      </c>
      <c r="AA1511" s="19">
        <v>6868.39</v>
      </c>
      <c r="AF1511" s="38">
        <v>22</v>
      </c>
      <c r="AG1511" s="44">
        <v>6868.39</v>
      </c>
      <c r="AH1511" s="7" t="str">
        <f t="shared" si="47"/>
        <v>no</v>
      </c>
      <c r="AI1511" s="7"/>
      <c r="AJ1511" s="7"/>
      <c r="AL1511" t="s">
        <v>4710</v>
      </c>
      <c r="AM1511" s="19">
        <v>6868.39</v>
      </c>
      <c r="BD1511" s="7">
        <v>0</v>
      </c>
      <c r="BE1511" s="44">
        <v>6868.39</v>
      </c>
      <c r="BF1511" s="7"/>
      <c r="BG1511" s="47"/>
      <c r="BH1511" s="7"/>
      <c r="BJ1511" s="38">
        <v>22</v>
      </c>
      <c r="BK1511" s="7">
        <v>0</v>
      </c>
      <c r="BL1511" s="7" t="str">
        <f t="shared" si="46"/>
        <v>yes</v>
      </c>
      <c r="BM1511" s="7"/>
      <c r="BN1511" s="7"/>
    </row>
    <row r="1512" ht="15.6" spans="2:66">
      <c r="B1512" s="24" t="s">
        <v>3022</v>
      </c>
      <c r="G1512" s="7" t="s">
        <v>4687</v>
      </c>
      <c r="K1512" s="18" t="s">
        <v>4689</v>
      </c>
      <c r="N1512" s="7">
        <v>1</v>
      </c>
      <c r="Q1512" s="7" t="s">
        <v>3026</v>
      </c>
      <c r="R1512" s="7"/>
      <c r="U1512" s="7">
        <v>11.58</v>
      </c>
      <c r="V1512" s="7" t="s">
        <v>4687</v>
      </c>
      <c r="AA1512" s="19">
        <v>6863.49</v>
      </c>
      <c r="AF1512" s="38">
        <v>43</v>
      </c>
      <c r="AG1512" s="44">
        <v>6863.49</v>
      </c>
      <c r="AH1512" s="7" t="str">
        <f t="shared" si="47"/>
        <v>no</v>
      </c>
      <c r="AI1512" s="7"/>
      <c r="AJ1512" s="7"/>
      <c r="AL1512" t="s">
        <v>4710</v>
      </c>
      <c r="AM1512" s="19">
        <v>6863.49</v>
      </c>
      <c r="BD1512" s="7">
        <v>0</v>
      </c>
      <c r="BE1512" s="44">
        <v>6863.49</v>
      </c>
      <c r="BF1512" s="7"/>
      <c r="BG1512" s="47"/>
      <c r="BH1512" s="7"/>
      <c r="BJ1512" s="38">
        <v>43</v>
      </c>
      <c r="BK1512" s="7">
        <v>0</v>
      </c>
      <c r="BL1512" s="7" t="str">
        <f t="shared" si="46"/>
        <v>no</v>
      </c>
      <c r="BM1512" s="7"/>
      <c r="BN1512" s="7"/>
    </row>
    <row r="1513" ht="15.6" spans="2:66">
      <c r="B1513" s="24" t="s">
        <v>3024</v>
      </c>
      <c r="G1513" s="7" t="s">
        <v>4687</v>
      </c>
      <c r="K1513" s="18" t="s">
        <v>4687</v>
      </c>
      <c r="N1513" s="7" t="s">
        <v>4688</v>
      </c>
      <c r="Q1513" s="7" t="s">
        <v>3028</v>
      </c>
      <c r="R1513" s="7"/>
      <c r="U1513" s="7">
        <v>4.36</v>
      </c>
      <c r="V1513" s="7" t="s">
        <v>4687</v>
      </c>
      <c r="AA1513" s="19">
        <v>6858.48</v>
      </c>
      <c r="AF1513" s="38">
        <v>28</v>
      </c>
      <c r="AG1513" s="44">
        <v>6858.48</v>
      </c>
      <c r="AH1513" s="7" t="str">
        <f t="shared" si="47"/>
        <v>no</v>
      </c>
      <c r="AI1513" s="7"/>
      <c r="AJ1513" s="7"/>
      <c r="AL1513" t="s">
        <v>4710</v>
      </c>
      <c r="AM1513" s="19">
        <v>6858.48</v>
      </c>
      <c r="BD1513" s="7">
        <v>0</v>
      </c>
      <c r="BE1513" s="44">
        <v>6858.48</v>
      </c>
      <c r="BF1513" s="7"/>
      <c r="BG1513" s="47"/>
      <c r="BH1513" s="7"/>
      <c r="BJ1513" s="38">
        <v>28</v>
      </c>
      <c r="BK1513" s="7">
        <v>0</v>
      </c>
      <c r="BL1513" s="7" t="str">
        <f t="shared" si="46"/>
        <v>yes</v>
      </c>
      <c r="BM1513" s="7"/>
      <c r="BN1513" s="7"/>
    </row>
    <row r="1514" ht="15.6" spans="2:66">
      <c r="B1514" s="24" t="s">
        <v>3026</v>
      </c>
      <c r="G1514" s="7" t="s">
        <v>4687</v>
      </c>
      <c r="K1514" s="18" t="s">
        <v>4689</v>
      </c>
      <c r="N1514" s="7" t="s">
        <v>4688</v>
      </c>
      <c r="Q1514" s="7" t="s">
        <v>3030</v>
      </c>
      <c r="R1514" s="7"/>
      <c r="U1514" s="7">
        <v>4.14</v>
      </c>
      <c r="V1514" s="7" t="s">
        <v>4687</v>
      </c>
      <c r="AA1514" s="19">
        <v>6849.03</v>
      </c>
      <c r="AF1514" s="38">
        <v>47</v>
      </c>
      <c r="AG1514" s="44">
        <v>6849.03</v>
      </c>
      <c r="AH1514" s="7" t="str">
        <f t="shared" si="47"/>
        <v>no</v>
      </c>
      <c r="AI1514" s="7"/>
      <c r="AJ1514" s="7"/>
      <c r="AL1514" t="s">
        <v>4710</v>
      </c>
      <c r="AM1514" s="19">
        <v>6849.03</v>
      </c>
      <c r="BD1514" s="7">
        <v>2</v>
      </c>
      <c r="BE1514" s="44">
        <v>6849.03</v>
      </c>
      <c r="BF1514" s="7"/>
      <c r="BG1514" s="47"/>
      <c r="BH1514" s="7"/>
      <c r="BJ1514" s="38">
        <v>47</v>
      </c>
      <c r="BK1514" s="7">
        <v>1</v>
      </c>
      <c r="BL1514" s="7" t="str">
        <f t="shared" si="46"/>
        <v>no</v>
      </c>
      <c r="BM1514" s="7"/>
      <c r="BN1514" s="7"/>
    </row>
    <row r="1515" ht="15.6" spans="2:66">
      <c r="B1515" s="24" t="s">
        <v>3028</v>
      </c>
      <c r="G1515" s="7" t="s">
        <v>4687</v>
      </c>
      <c r="K1515" s="18" t="s">
        <v>4687</v>
      </c>
      <c r="N1515" s="7" t="s">
        <v>4688</v>
      </c>
      <c r="Q1515" s="7" t="s">
        <v>3032</v>
      </c>
      <c r="R1515" s="7"/>
      <c r="U1515" s="7">
        <v>4.38</v>
      </c>
      <c r="V1515" s="7" t="s">
        <v>4687</v>
      </c>
      <c r="AA1515" s="19">
        <v>6843.17</v>
      </c>
      <c r="AF1515" s="38">
        <v>31</v>
      </c>
      <c r="AG1515" s="44">
        <v>6843.17</v>
      </c>
      <c r="AH1515" s="7" t="str">
        <f t="shared" si="47"/>
        <v>no</v>
      </c>
      <c r="AI1515" s="7"/>
      <c r="AJ1515" s="7"/>
      <c r="AL1515" t="s">
        <v>4710</v>
      </c>
      <c r="AM1515" s="19">
        <v>6843.17</v>
      </c>
      <c r="BD1515" s="7">
        <v>0</v>
      </c>
      <c r="BE1515" s="44">
        <v>6843.17</v>
      </c>
      <c r="BF1515" s="7"/>
      <c r="BG1515" s="47"/>
      <c r="BH1515" s="7"/>
      <c r="BJ1515" s="38">
        <v>31</v>
      </c>
      <c r="BK1515" s="7">
        <v>5</v>
      </c>
      <c r="BL1515" s="7" t="str">
        <f t="shared" si="46"/>
        <v>yes</v>
      </c>
      <c r="BM1515" s="7"/>
      <c r="BN1515" s="7"/>
    </row>
    <row r="1516" ht="15.6" spans="2:66">
      <c r="B1516" s="24" t="s">
        <v>3030</v>
      </c>
      <c r="G1516" s="7" t="s">
        <v>4687</v>
      </c>
      <c r="K1516" s="18" t="s">
        <v>4689</v>
      </c>
      <c r="N1516" s="7" t="s">
        <v>4688</v>
      </c>
      <c r="Q1516" s="7" t="s">
        <v>3034</v>
      </c>
      <c r="R1516" s="7"/>
      <c r="U1516" s="7">
        <v>11.61</v>
      </c>
      <c r="V1516" s="7" t="s">
        <v>4687</v>
      </c>
      <c r="AA1516" s="19">
        <v>6842.28</v>
      </c>
      <c r="AF1516" s="38">
        <v>37</v>
      </c>
      <c r="AG1516" s="44">
        <v>6842.28</v>
      </c>
      <c r="AH1516" s="7" t="str">
        <f t="shared" si="47"/>
        <v>no</v>
      </c>
      <c r="AI1516" s="7"/>
      <c r="AJ1516" s="7"/>
      <c r="AL1516" t="s">
        <v>4710</v>
      </c>
      <c r="AM1516" s="19">
        <v>6842.28</v>
      </c>
      <c r="BD1516" s="7">
        <v>0</v>
      </c>
      <c r="BE1516" s="44">
        <v>6842.28</v>
      </c>
      <c r="BF1516" s="7"/>
      <c r="BG1516" s="47"/>
      <c r="BH1516" s="7"/>
      <c r="BJ1516" s="38">
        <v>37</v>
      </c>
      <c r="BK1516" s="7">
        <v>3</v>
      </c>
      <c r="BL1516" s="7" t="str">
        <f t="shared" si="46"/>
        <v>yes</v>
      </c>
      <c r="BM1516" s="7"/>
      <c r="BN1516" s="7"/>
    </row>
    <row r="1517" ht="15.6" spans="2:66">
      <c r="B1517" s="24" t="s">
        <v>3032</v>
      </c>
      <c r="G1517" s="7" t="s">
        <v>4687</v>
      </c>
      <c r="K1517" s="18" t="s">
        <v>4689</v>
      </c>
      <c r="N1517" s="7" t="s">
        <v>4688</v>
      </c>
      <c r="Q1517" s="7" t="s">
        <v>3036</v>
      </c>
      <c r="R1517" s="7"/>
      <c r="U1517" s="7">
        <v>10.59</v>
      </c>
      <c r="V1517" s="7" t="s">
        <v>4687</v>
      </c>
      <c r="AA1517" s="19">
        <v>6837.37</v>
      </c>
      <c r="AF1517" s="38">
        <v>42</v>
      </c>
      <c r="AG1517" s="44">
        <v>6837.37</v>
      </c>
      <c r="AH1517" s="7" t="str">
        <f t="shared" si="47"/>
        <v>no</v>
      </c>
      <c r="AI1517" s="7"/>
      <c r="AJ1517" s="7"/>
      <c r="AL1517" t="s">
        <v>4710</v>
      </c>
      <c r="AM1517" s="19">
        <v>6837.37</v>
      </c>
      <c r="BD1517" s="7">
        <v>0</v>
      </c>
      <c r="BE1517" s="44">
        <v>6837.37</v>
      </c>
      <c r="BF1517" s="7"/>
      <c r="BG1517" s="47"/>
      <c r="BH1517" s="7"/>
      <c r="BJ1517" s="38">
        <v>42</v>
      </c>
      <c r="BK1517" s="7">
        <v>2</v>
      </c>
      <c r="BL1517" s="7" t="str">
        <f t="shared" si="46"/>
        <v>no</v>
      </c>
      <c r="BM1517" s="7"/>
      <c r="BN1517" s="7"/>
    </row>
    <row r="1518" ht="15.6" spans="2:66">
      <c r="B1518" s="24" t="s">
        <v>3034</v>
      </c>
      <c r="G1518" s="7" t="s">
        <v>4687</v>
      </c>
      <c r="K1518" s="18" t="s">
        <v>4689</v>
      </c>
      <c r="N1518" s="7" t="s">
        <v>4688</v>
      </c>
      <c r="Q1518" s="7" t="s">
        <v>3038</v>
      </c>
      <c r="R1518" s="7"/>
      <c r="U1518" s="7">
        <v>11.85</v>
      </c>
      <c r="V1518" s="7" t="s">
        <v>4687</v>
      </c>
      <c r="AA1518" s="19">
        <v>6827.69</v>
      </c>
      <c r="AF1518" s="38">
        <v>41</v>
      </c>
      <c r="AG1518" s="44">
        <v>6827.69</v>
      </c>
      <c r="AH1518" s="7" t="str">
        <f t="shared" si="47"/>
        <v>no</v>
      </c>
      <c r="AI1518" s="7"/>
      <c r="AJ1518" s="7"/>
      <c r="AL1518" t="s">
        <v>4710</v>
      </c>
      <c r="AM1518" s="19">
        <v>6827.69</v>
      </c>
      <c r="BD1518" s="7">
        <v>3</v>
      </c>
      <c r="BE1518" s="44">
        <v>6827.69</v>
      </c>
      <c r="BF1518" s="7"/>
      <c r="BG1518" s="47"/>
      <c r="BH1518" s="7"/>
      <c r="BJ1518" s="38">
        <v>41</v>
      </c>
      <c r="BK1518" s="7">
        <v>1</v>
      </c>
      <c r="BL1518" s="7" t="str">
        <f t="shared" si="46"/>
        <v>no</v>
      </c>
      <c r="BM1518" s="7"/>
      <c r="BN1518" s="7"/>
    </row>
    <row r="1519" ht="15.6" spans="2:66">
      <c r="B1519" s="24" t="s">
        <v>3036</v>
      </c>
      <c r="G1519" s="7" t="s">
        <v>4687</v>
      </c>
      <c r="K1519" s="18" t="s">
        <v>4689</v>
      </c>
      <c r="N1519" s="7">
        <v>1</v>
      </c>
      <c r="Q1519" s="7" t="s">
        <v>3040</v>
      </c>
      <c r="R1519" s="7"/>
      <c r="U1519" s="7">
        <v>5.46</v>
      </c>
      <c r="V1519" s="7" t="s">
        <v>4687</v>
      </c>
      <c r="AA1519" s="19">
        <v>6809.46</v>
      </c>
      <c r="AF1519" s="38">
        <v>41</v>
      </c>
      <c r="AG1519" s="44">
        <v>6809.46</v>
      </c>
      <c r="AH1519" s="7" t="str">
        <f t="shared" si="47"/>
        <v>no</v>
      </c>
      <c r="AI1519" s="7"/>
      <c r="AJ1519" s="7"/>
      <c r="AL1519" t="s">
        <v>4710</v>
      </c>
      <c r="AM1519" s="19">
        <v>6809.46</v>
      </c>
      <c r="BD1519" s="7">
        <v>0</v>
      </c>
      <c r="BE1519" s="44">
        <v>6809.46</v>
      </c>
      <c r="BF1519" s="7"/>
      <c r="BG1519" s="47"/>
      <c r="BH1519" s="7"/>
      <c r="BJ1519" s="38">
        <v>41</v>
      </c>
      <c r="BK1519" s="7">
        <v>1</v>
      </c>
      <c r="BL1519" s="7" t="str">
        <f t="shared" si="46"/>
        <v>no</v>
      </c>
      <c r="BM1519" s="7"/>
      <c r="BN1519" s="7"/>
    </row>
    <row r="1520" ht="15.6" spans="2:66">
      <c r="B1520" s="24" t="s">
        <v>3038</v>
      </c>
      <c r="G1520" s="7" t="s">
        <v>4687</v>
      </c>
      <c r="K1520" s="18" t="s">
        <v>4689</v>
      </c>
      <c r="N1520" s="7">
        <v>2</v>
      </c>
      <c r="Q1520" s="7" t="s">
        <v>3042</v>
      </c>
      <c r="R1520" s="7"/>
      <c r="U1520" s="7">
        <v>4.54</v>
      </c>
      <c r="V1520" s="7" t="s">
        <v>4687</v>
      </c>
      <c r="AA1520" s="19">
        <v>6799.46</v>
      </c>
      <c r="AF1520" s="38">
        <v>41</v>
      </c>
      <c r="AG1520" s="44">
        <v>6799.46</v>
      </c>
      <c r="AH1520" s="7" t="str">
        <f t="shared" si="47"/>
        <v>no</v>
      </c>
      <c r="AI1520" s="7"/>
      <c r="AJ1520" s="7"/>
      <c r="AL1520" t="s">
        <v>4710</v>
      </c>
      <c r="AM1520" s="19">
        <v>6799.46</v>
      </c>
      <c r="BD1520" s="7">
        <v>1</v>
      </c>
      <c r="BE1520" s="44">
        <v>6799.46</v>
      </c>
      <c r="BF1520" s="7"/>
      <c r="BG1520" s="47"/>
      <c r="BH1520" s="7"/>
      <c r="BJ1520" s="38">
        <v>41</v>
      </c>
      <c r="BK1520" s="7">
        <v>1</v>
      </c>
      <c r="BL1520" s="7" t="str">
        <f t="shared" si="46"/>
        <v>no</v>
      </c>
      <c r="BM1520" s="7"/>
      <c r="BN1520" s="7"/>
    </row>
    <row r="1521" ht="15.6" spans="2:66">
      <c r="B1521" s="24" t="s">
        <v>3040</v>
      </c>
      <c r="G1521" s="7" t="s">
        <v>4687</v>
      </c>
      <c r="K1521" s="18" t="s">
        <v>4689</v>
      </c>
      <c r="N1521" s="7">
        <v>2</v>
      </c>
      <c r="Q1521" s="7" t="s">
        <v>3044</v>
      </c>
      <c r="R1521" s="7"/>
      <c r="U1521" s="7">
        <v>11.98</v>
      </c>
      <c r="V1521" s="7" t="s">
        <v>4687</v>
      </c>
      <c r="AA1521" s="19">
        <v>6796.86</v>
      </c>
      <c r="AF1521" s="38">
        <v>34</v>
      </c>
      <c r="AG1521" s="44">
        <v>6796.86</v>
      </c>
      <c r="AH1521" s="7" t="str">
        <f t="shared" si="47"/>
        <v>no</v>
      </c>
      <c r="AI1521" s="7"/>
      <c r="AJ1521" s="7"/>
      <c r="AL1521" t="s">
        <v>4710</v>
      </c>
      <c r="AM1521" s="19">
        <v>6796.86</v>
      </c>
      <c r="BD1521" s="7">
        <v>2</v>
      </c>
      <c r="BE1521" s="44">
        <v>6796.86</v>
      </c>
      <c r="BF1521" s="7"/>
      <c r="BG1521" s="47"/>
      <c r="BH1521" s="7"/>
      <c r="BJ1521" s="38">
        <v>34</v>
      </c>
      <c r="BK1521" s="7">
        <v>3</v>
      </c>
      <c r="BL1521" s="7" t="str">
        <f t="shared" si="46"/>
        <v>yes</v>
      </c>
      <c r="BM1521" s="7"/>
      <c r="BN1521" s="7"/>
    </row>
    <row r="1522" ht="15.6" spans="2:66">
      <c r="B1522" s="24" t="s">
        <v>3042</v>
      </c>
      <c r="G1522" s="7" t="s">
        <v>4687</v>
      </c>
      <c r="K1522" s="18" t="s">
        <v>4689</v>
      </c>
      <c r="N1522" s="7">
        <v>1</v>
      </c>
      <c r="Q1522" s="7" t="s">
        <v>3046</v>
      </c>
      <c r="R1522" s="7"/>
      <c r="U1522" s="7">
        <v>6.59</v>
      </c>
      <c r="V1522" s="7" t="s">
        <v>4687</v>
      </c>
      <c r="AA1522" s="19">
        <v>6781.52</v>
      </c>
      <c r="AF1522" s="38">
        <v>56</v>
      </c>
      <c r="AG1522" s="44">
        <v>6781.52</v>
      </c>
      <c r="AH1522" s="7" t="str">
        <f t="shared" si="47"/>
        <v>yes</v>
      </c>
      <c r="AI1522" s="7"/>
      <c r="AJ1522" s="7"/>
      <c r="AL1522" t="s">
        <v>4710</v>
      </c>
      <c r="AM1522" s="19">
        <v>6781.52</v>
      </c>
      <c r="BD1522" s="7">
        <v>2</v>
      </c>
      <c r="BE1522" s="44">
        <v>6781.52</v>
      </c>
      <c r="BF1522" s="7"/>
      <c r="BG1522" s="47"/>
      <c r="BH1522" s="7"/>
      <c r="BJ1522" s="38">
        <v>56</v>
      </c>
      <c r="BK1522" s="7">
        <v>0</v>
      </c>
      <c r="BL1522" s="7" t="str">
        <f t="shared" si="46"/>
        <v>no</v>
      </c>
      <c r="BM1522" s="7"/>
      <c r="BN1522" s="7"/>
    </row>
    <row r="1523" ht="15.6" spans="2:66">
      <c r="B1523" s="24" t="s">
        <v>3044</v>
      </c>
      <c r="G1523" s="7" t="s">
        <v>4687</v>
      </c>
      <c r="K1523" s="18" t="s">
        <v>4689</v>
      </c>
      <c r="N1523" s="7">
        <v>1</v>
      </c>
      <c r="Q1523" s="7" t="s">
        <v>3048</v>
      </c>
      <c r="R1523" s="7"/>
      <c r="U1523" s="7">
        <v>10.83</v>
      </c>
      <c r="V1523" s="7" t="s">
        <v>4687</v>
      </c>
      <c r="AA1523" s="19">
        <v>6781.35</v>
      </c>
      <c r="AF1523" s="38">
        <v>52</v>
      </c>
      <c r="AG1523" s="44">
        <v>6781.35</v>
      </c>
      <c r="AH1523" s="7" t="str">
        <f t="shared" si="47"/>
        <v>yes</v>
      </c>
      <c r="AI1523" s="7"/>
      <c r="AJ1523" s="7"/>
      <c r="AL1523" t="s">
        <v>4710</v>
      </c>
      <c r="AM1523" s="19">
        <v>6781.35</v>
      </c>
      <c r="BD1523" s="7">
        <v>4</v>
      </c>
      <c r="BE1523" s="44">
        <v>6781.35</v>
      </c>
      <c r="BF1523" s="7"/>
      <c r="BG1523" s="47"/>
      <c r="BH1523" s="7"/>
      <c r="BJ1523" s="38">
        <v>52</v>
      </c>
      <c r="BK1523" s="7">
        <v>0</v>
      </c>
      <c r="BL1523" s="7" t="str">
        <f t="shared" si="46"/>
        <v>no</v>
      </c>
      <c r="BM1523" s="7"/>
      <c r="BN1523" s="7"/>
    </row>
    <row r="1524" ht="15.6" spans="2:66">
      <c r="B1524" s="24" t="s">
        <v>3046</v>
      </c>
      <c r="G1524" s="7" t="s">
        <v>4687</v>
      </c>
      <c r="K1524" s="18" t="s">
        <v>4687</v>
      </c>
      <c r="N1524" s="7" t="s">
        <v>4688</v>
      </c>
      <c r="Q1524" s="7" t="s">
        <v>3050</v>
      </c>
      <c r="R1524" s="7"/>
      <c r="U1524" s="7">
        <v>8.6</v>
      </c>
      <c r="V1524" s="7" t="s">
        <v>4687</v>
      </c>
      <c r="AA1524" s="19">
        <v>6775.96</v>
      </c>
      <c r="AF1524" s="38">
        <v>36</v>
      </c>
      <c r="AG1524" s="44">
        <v>6775.96</v>
      </c>
      <c r="AH1524" s="7" t="str">
        <f t="shared" si="47"/>
        <v>no</v>
      </c>
      <c r="AI1524" s="7"/>
      <c r="AJ1524" s="7"/>
      <c r="AL1524" t="s">
        <v>4710</v>
      </c>
      <c r="AM1524" s="19">
        <v>6775.96</v>
      </c>
      <c r="BD1524" s="7">
        <v>0</v>
      </c>
      <c r="BE1524" s="44">
        <v>6775.96</v>
      </c>
      <c r="BF1524" s="7"/>
      <c r="BG1524" s="47"/>
      <c r="BH1524" s="7"/>
      <c r="BJ1524" s="38">
        <v>36</v>
      </c>
      <c r="BK1524" s="7">
        <v>3</v>
      </c>
      <c r="BL1524" s="7" t="str">
        <f t="shared" si="46"/>
        <v>yes</v>
      </c>
      <c r="BM1524" s="7"/>
      <c r="BN1524" s="7"/>
    </row>
    <row r="1525" ht="15.6" spans="2:66">
      <c r="B1525" s="24" t="s">
        <v>3048</v>
      </c>
      <c r="G1525" s="7" t="s">
        <v>4687</v>
      </c>
      <c r="K1525" s="18" t="s">
        <v>4687</v>
      </c>
      <c r="N1525" s="7" t="s">
        <v>4688</v>
      </c>
      <c r="Q1525" s="7" t="s">
        <v>3052</v>
      </c>
      <c r="R1525" s="7"/>
      <c r="U1525" s="7">
        <v>11.17</v>
      </c>
      <c r="V1525" s="7" t="s">
        <v>4687</v>
      </c>
      <c r="AA1525" s="19">
        <v>6770.19</v>
      </c>
      <c r="AF1525" s="38">
        <v>36</v>
      </c>
      <c r="AG1525" s="44">
        <v>6770.19</v>
      </c>
      <c r="AH1525" s="7" t="str">
        <f t="shared" si="47"/>
        <v>no</v>
      </c>
      <c r="AI1525" s="7"/>
      <c r="AJ1525" s="7"/>
      <c r="AL1525" t="s">
        <v>4710</v>
      </c>
      <c r="AM1525" s="19">
        <v>6770.19</v>
      </c>
      <c r="BD1525" s="7">
        <v>0</v>
      </c>
      <c r="BE1525" s="44">
        <v>6770.19</v>
      </c>
      <c r="BF1525" s="7"/>
      <c r="BG1525" s="47"/>
      <c r="BH1525" s="7"/>
      <c r="BJ1525" s="38">
        <v>36</v>
      </c>
      <c r="BK1525" s="7">
        <v>3</v>
      </c>
      <c r="BL1525" s="7" t="str">
        <f t="shared" si="46"/>
        <v>yes</v>
      </c>
      <c r="BM1525" s="7"/>
      <c r="BN1525" s="7"/>
    </row>
    <row r="1526" ht="15.6" spans="2:66">
      <c r="B1526" s="24" t="s">
        <v>3050</v>
      </c>
      <c r="G1526" s="7" t="s">
        <v>4687</v>
      </c>
      <c r="K1526" s="18" t="s">
        <v>4687</v>
      </c>
      <c r="N1526" s="7" t="s">
        <v>4688</v>
      </c>
      <c r="Q1526" s="7" t="s">
        <v>3054</v>
      </c>
      <c r="R1526" s="7"/>
      <c r="U1526" s="7">
        <v>5.75</v>
      </c>
      <c r="V1526" s="7" t="s">
        <v>4687</v>
      </c>
      <c r="AA1526" s="19">
        <v>6753.04</v>
      </c>
      <c r="AF1526" s="38">
        <v>54</v>
      </c>
      <c r="AG1526" s="44">
        <v>6753.04</v>
      </c>
      <c r="AH1526" s="7" t="str">
        <f t="shared" si="47"/>
        <v>yes</v>
      </c>
      <c r="AI1526" s="7"/>
      <c r="AJ1526" s="7"/>
      <c r="AL1526" t="s">
        <v>4710</v>
      </c>
      <c r="AM1526" s="19">
        <v>6753.04</v>
      </c>
      <c r="BD1526" s="7">
        <v>0</v>
      </c>
      <c r="BE1526" s="44">
        <v>6753.04</v>
      </c>
      <c r="BF1526" s="7"/>
      <c r="BG1526" s="47"/>
      <c r="BH1526" s="7"/>
      <c r="BJ1526" s="38">
        <v>54</v>
      </c>
      <c r="BK1526" s="7">
        <v>0</v>
      </c>
      <c r="BL1526" s="7" t="str">
        <f t="shared" si="46"/>
        <v>no</v>
      </c>
      <c r="BM1526" s="7"/>
      <c r="BN1526" s="7"/>
    </row>
    <row r="1527" ht="15.6" spans="2:66">
      <c r="B1527" s="24" t="s">
        <v>3052</v>
      </c>
      <c r="G1527" s="7" t="s">
        <v>4690</v>
      </c>
      <c r="K1527" s="18" t="s">
        <v>4689</v>
      </c>
      <c r="N1527" s="7">
        <v>1</v>
      </c>
      <c r="Q1527" s="7" t="s">
        <v>3056</v>
      </c>
      <c r="R1527" s="7"/>
      <c r="U1527" s="7">
        <v>4.83</v>
      </c>
      <c r="V1527" s="7" t="s">
        <v>4687</v>
      </c>
      <c r="AA1527" s="19">
        <v>6750.27</v>
      </c>
      <c r="AF1527" s="38">
        <v>44</v>
      </c>
      <c r="AG1527" s="44">
        <v>6750.27</v>
      </c>
      <c r="AH1527" s="7" t="str">
        <f t="shared" si="47"/>
        <v>no</v>
      </c>
      <c r="AI1527" s="7"/>
      <c r="AJ1527" s="7"/>
      <c r="AL1527" t="s">
        <v>4710</v>
      </c>
      <c r="AM1527" s="19">
        <v>6750.27</v>
      </c>
      <c r="BD1527" s="7">
        <v>0</v>
      </c>
      <c r="BE1527" s="44">
        <v>6750.27</v>
      </c>
      <c r="BF1527" s="7"/>
      <c r="BG1527" s="47"/>
      <c r="BH1527" s="7"/>
      <c r="BJ1527" s="38">
        <v>44</v>
      </c>
      <c r="BK1527" s="7">
        <v>2</v>
      </c>
      <c r="BL1527" s="7" t="str">
        <f t="shared" si="46"/>
        <v>no</v>
      </c>
      <c r="BM1527" s="7"/>
      <c r="BN1527" s="7"/>
    </row>
    <row r="1528" ht="15.6" spans="2:66">
      <c r="B1528" s="24" t="s">
        <v>3054</v>
      </c>
      <c r="G1528" s="7" t="s">
        <v>4687</v>
      </c>
      <c r="K1528" s="18" t="s">
        <v>4687</v>
      </c>
      <c r="N1528" s="7" t="s">
        <v>4688</v>
      </c>
      <c r="Q1528" s="7" t="s">
        <v>3058</v>
      </c>
      <c r="R1528" s="7"/>
      <c r="U1528" s="7">
        <v>11.93</v>
      </c>
      <c r="V1528" s="7" t="s">
        <v>4687</v>
      </c>
      <c r="AA1528" s="19">
        <v>6749.63</v>
      </c>
      <c r="AF1528" s="38">
        <v>28</v>
      </c>
      <c r="AG1528" s="44">
        <v>6749.63</v>
      </c>
      <c r="AH1528" s="7" t="str">
        <f t="shared" si="47"/>
        <v>no</v>
      </c>
      <c r="AI1528" s="7"/>
      <c r="AJ1528" s="7"/>
      <c r="AL1528" t="s">
        <v>4710</v>
      </c>
      <c r="AM1528" s="19">
        <v>6749.63</v>
      </c>
      <c r="BD1528" s="7">
        <v>0</v>
      </c>
      <c r="BE1528" s="44">
        <v>6749.63</v>
      </c>
      <c r="BF1528" s="7"/>
      <c r="BG1528" s="47"/>
      <c r="BH1528" s="7"/>
      <c r="BJ1528" s="38">
        <v>28</v>
      </c>
      <c r="BK1528" s="7">
        <v>0</v>
      </c>
      <c r="BL1528" s="7" t="str">
        <f t="shared" si="46"/>
        <v>yes</v>
      </c>
      <c r="BM1528" s="7"/>
      <c r="BN1528" s="7"/>
    </row>
    <row r="1529" ht="15.6" spans="2:66">
      <c r="B1529" s="24" t="s">
        <v>3056</v>
      </c>
      <c r="G1529" s="7" t="s">
        <v>4687</v>
      </c>
      <c r="K1529" s="18" t="s">
        <v>4687</v>
      </c>
      <c r="N1529" s="7" t="s">
        <v>4688</v>
      </c>
      <c r="Q1529" s="7" t="s">
        <v>3060</v>
      </c>
      <c r="R1529" s="7"/>
      <c r="U1529" s="7">
        <v>8.41</v>
      </c>
      <c r="V1529" s="7" t="s">
        <v>4687</v>
      </c>
      <c r="AA1529" s="19">
        <v>6748.59</v>
      </c>
      <c r="AF1529" s="38">
        <v>39</v>
      </c>
      <c r="AG1529" s="44">
        <v>6748.59</v>
      </c>
      <c r="AH1529" s="7" t="str">
        <f t="shared" si="47"/>
        <v>no</v>
      </c>
      <c r="AI1529" s="7"/>
      <c r="AJ1529" s="7"/>
      <c r="AL1529" t="s">
        <v>4710</v>
      </c>
      <c r="AM1529" s="19">
        <v>6748.59</v>
      </c>
      <c r="BD1529" s="7">
        <v>2</v>
      </c>
      <c r="BE1529" s="44">
        <v>6748.59</v>
      </c>
      <c r="BF1529" s="7"/>
      <c r="BG1529" s="47"/>
      <c r="BH1529" s="7"/>
      <c r="BJ1529" s="38">
        <v>39</v>
      </c>
      <c r="BK1529" s="7">
        <v>2</v>
      </c>
      <c r="BL1529" s="7" t="str">
        <f t="shared" si="46"/>
        <v>yes</v>
      </c>
      <c r="BM1529" s="7"/>
      <c r="BN1529" s="7"/>
    </row>
    <row r="1530" ht="15.6" spans="2:66">
      <c r="B1530" s="24" t="s">
        <v>3058</v>
      </c>
      <c r="G1530" s="7" t="s">
        <v>4687</v>
      </c>
      <c r="K1530" s="18" t="s">
        <v>4689</v>
      </c>
      <c r="N1530" s="7" t="s">
        <v>4688</v>
      </c>
      <c r="Q1530" s="7" t="s">
        <v>3062</v>
      </c>
      <c r="R1530" s="7"/>
      <c r="U1530" s="7">
        <v>5.59</v>
      </c>
      <c r="V1530" s="7" t="s">
        <v>4687</v>
      </c>
      <c r="AA1530" s="19">
        <v>6746.74</v>
      </c>
      <c r="AF1530" s="38">
        <v>51</v>
      </c>
      <c r="AG1530" s="44">
        <v>6746.74</v>
      </c>
      <c r="AH1530" s="7" t="str">
        <f t="shared" si="47"/>
        <v>yes</v>
      </c>
      <c r="AI1530" s="7"/>
      <c r="AJ1530" s="7"/>
      <c r="AL1530" t="s">
        <v>4710</v>
      </c>
      <c r="AM1530" s="19">
        <v>6746.74</v>
      </c>
      <c r="BD1530" s="7">
        <v>1</v>
      </c>
      <c r="BE1530" s="44">
        <v>6746.74</v>
      </c>
      <c r="BF1530" s="7"/>
      <c r="BG1530" s="47"/>
      <c r="BH1530" s="7"/>
      <c r="BJ1530" s="38">
        <v>51</v>
      </c>
      <c r="BK1530" s="7">
        <v>0</v>
      </c>
      <c r="BL1530" s="7" t="str">
        <f t="shared" si="46"/>
        <v>no</v>
      </c>
      <c r="BM1530" s="7"/>
      <c r="BN1530" s="7"/>
    </row>
    <row r="1531" ht="15.6" spans="2:66">
      <c r="B1531" s="24" t="s">
        <v>3060</v>
      </c>
      <c r="G1531" s="7" t="s">
        <v>4687</v>
      </c>
      <c r="K1531" s="18" t="s">
        <v>4687</v>
      </c>
      <c r="N1531" s="7" t="s">
        <v>4688</v>
      </c>
      <c r="Q1531" s="7" t="s">
        <v>3064</v>
      </c>
      <c r="R1531" s="7"/>
      <c r="U1531" s="7">
        <v>4.06</v>
      </c>
      <c r="V1531" s="7" t="s">
        <v>4687</v>
      </c>
      <c r="AA1531" s="19">
        <v>6738.84</v>
      </c>
      <c r="AF1531" s="38">
        <v>54</v>
      </c>
      <c r="AG1531" s="44">
        <v>6738.84</v>
      </c>
      <c r="AH1531" s="7" t="str">
        <f t="shared" si="47"/>
        <v>yes</v>
      </c>
      <c r="AI1531" s="7"/>
      <c r="AJ1531" s="7"/>
      <c r="AL1531" t="s">
        <v>4710</v>
      </c>
      <c r="AM1531" s="19">
        <v>6738.84</v>
      </c>
      <c r="BD1531" s="7">
        <v>0</v>
      </c>
      <c r="BE1531" s="44">
        <v>6738.84</v>
      </c>
      <c r="BF1531" s="7"/>
      <c r="BG1531" s="47"/>
      <c r="BH1531" s="7"/>
      <c r="BJ1531" s="38">
        <v>54</v>
      </c>
      <c r="BK1531" s="7">
        <v>0</v>
      </c>
      <c r="BL1531" s="7" t="str">
        <f t="shared" si="46"/>
        <v>no</v>
      </c>
      <c r="BM1531" s="7"/>
      <c r="BN1531" s="7"/>
    </row>
    <row r="1532" ht="15.6" spans="2:66">
      <c r="B1532" s="24" t="s">
        <v>3062</v>
      </c>
      <c r="G1532" s="7" t="s">
        <v>4687</v>
      </c>
      <c r="K1532" s="18" t="s">
        <v>4689</v>
      </c>
      <c r="N1532" s="7" t="s">
        <v>4688</v>
      </c>
      <c r="Q1532" s="7" t="s">
        <v>3066</v>
      </c>
      <c r="R1532" s="7"/>
      <c r="U1532" s="7">
        <v>7.02</v>
      </c>
      <c r="V1532" s="7" t="s">
        <v>4687</v>
      </c>
      <c r="AA1532" s="19">
        <v>6737.98</v>
      </c>
      <c r="AF1532" s="38">
        <v>37</v>
      </c>
      <c r="AG1532" s="44">
        <v>6737.98</v>
      </c>
      <c r="AH1532" s="7" t="str">
        <f t="shared" si="47"/>
        <v>no</v>
      </c>
      <c r="AI1532" s="7"/>
      <c r="AJ1532" s="7"/>
      <c r="AL1532" t="s">
        <v>4710</v>
      </c>
      <c r="AM1532" s="19">
        <v>6737.98</v>
      </c>
      <c r="BD1532" s="7">
        <v>0</v>
      </c>
      <c r="BE1532" s="44">
        <v>6737.98</v>
      </c>
      <c r="BF1532" s="7"/>
      <c r="BG1532" s="47"/>
      <c r="BH1532" s="7"/>
      <c r="BJ1532" s="38">
        <v>37</v>
      </c>
      <c r="BK1532" s="7">
        <v>2</v>
      </c>
      <c r="BL1532" s="7" t="str">
        <f t="shared" si="46"/>
        <v>yes</v>
      </c>
      <c r="BM1532" s="7"/>
      <c r="BN1532" s="7"/>
    </row>
    <row r="1533" ht="15.6" spans="2:66">
      <c r="B1533" s="24" t="s">
        <v>3064</v>
      </c>
      <c r="G1533" s="7" t="s">
        <v>4687</v>
      </c>
      <c r="K1533" s="18" t="s">
        <v>4687</v>
      </c>
      <c r="N1533" s="7" t="s">
        <v>4688</v>
      </c>
      <c r="Q1533" s="7" t="s">
        <v>3068</v>
      </c>
      <c r="R1533" s="7"/>
      <c r="U1533" s="7">
        <v>4.47</v>
      </c>
      <c r="V1533" s="7" t="s">
        <v>4687</v>
      </c>
      <c r="AA1533" s="19">
        <v>6721.37</v>
      </c>
      <c r="AF1533" s="38">
        <v>33</v>
      </c>
      <c r="AG1533" s="44">
        <v>6721.37</v>
      </c>
      <c r="AH1533" s="7" t="str">
        <f t="shared" si="47"/>
        <v>no</v>
      </c>
      <c r="AI1533" s="7"/>
      <c r="AJ1533" s="7"/>
      <c r="AL1533" t="s">
        <v>4710</v>
      </c>
      <c r="AM1533" s="19">
        <v>6721.37</v>
      </c>
      <c r="BD1533" s="7">
        <v>0</v>
      </c>
      <c r="BE1533" s="44">
        <v>6721.37</v>
      </c>
      <c r="BF1533" s="7"/>
      <c r="BG1533" s="47"/>
      <c r="BH1533" s="7"/>
      <c r="BJ1533" s="38">
        <v>33</v>
      </c>
      <c r="BK1533" s="7">
        <v>5</v>
      </c>
      <c r="BL1533" s="7" t="str">
        <f t="shared" si="46"/>
        <v>yes</v>
      </c>
      <c r="BM1533" s="7"/>
      <c r="BN1533" s="7"/>
    </row>
    <row r="1534" ht="15.6" spans="2:66">
      <c r="B1534" s="24" t="s">
        <v>3066</v>
      </c>
      <c r="G1534" s="7" t="s">
        <v>4687</v>
      </c>
      <c r="K1534" s="18" t="s">
        <v>4687</v>
      </c>
      <c r="N1534" s="7" t="s">
        <v>4688</v>
      </c>
      <c r="Q1534" s="7" t="s">
        <v>3070</v>
      </c>
      <c r="R1534" s="7"/>
      <c r="U1534" s="7">
        <v>4.54</v>
      </c>
      <c r="V1534" s="7" t="s">
        <v>4687</v>
      </c>
      <c r="AA1534" s="19">
        <v>6710.19</v>
      </c>
      <c r="AF1534" s="38">
        <v>41</v>
      </c>
      <c r="AG1534" s="44">
        <v>6710.19</v>
      </c>
      <c r="AH1534" s="7" t="str">
        <f t="shared" si="47"/>
        <v>no</v>
      </c>
      <c r="AI1534" s="7"/>
      <c r="AJ1534" s="7"/>
      <c r="AL1534" t="s">
        <v>4710</v>
      </c>
      <c r="AM1534" s="19">
        <v>6710.19</v>
      </c>
      <c r="BD1534" s="7">
        <v>0</v>
      </c>
      <c r="BE1534" s="44">
        <v>6710.19</v>
      </c>
      <c r="BF1534" s="7"/>
      <c r="BG1534" s="47"/>
      <c r="BH1534" s="7"/>
      <c r="BJ1534" s="38">
        <v>41</v>
      </c>
      <c r="BK1534" s="7">
        <v>1</v>
      </c>
      <c r="BL1534" s="7" t="str">
        <f t="shared" si="46"/>
        <v>no</v>
      </c>
      <c r="BM1534" s="7"/>
      <c r="BN1534" s="7"/>
    </row>
    <row r="1535" ht="15.6" spans="2:66">
      <c r="B1535" s="24" t="s">
        <v>3068</v>
      </c>
      <c r="G1535" s="7" t="s">
        <v>4687</v>
      </c>
      <c r="K1535" s="18" t="s">
        <v>4687</v>
      </c>
      <c r="N1535" s="7">
        <v>1</v>
      </c>
      <c r="Q1535" s="7" t="s">
        <v>3072</v>
      </c>
      <c r="R1535" s="7"/>
      <c r="U1535" s="7">
        <v>4.99</v>
      </c>
      <c r="V1535" s="7" t="s">
        <v>4687</v>
      </c>
      <c r="AA1535" s="19">
        <v>6706.47</v>
      </c>
      <c r="AF1535" s="38">
        <v>40</v>
      </c>
      <c r="AG1535" s="44">
        <v>6706.47</v>
      </c>
      <c r="AH1535" s="7" t="str">
        <f t="shared" si="47"/>
        <v>no</v>
      </c>
      <c r="AI1535" s="7"/>
      <c r="AJ1535" s="7"/>
      <c r="AL1535" t="s">
        <v>4710</v>
      </c>
      <c r="AM1535" s="19">
        <v>6706.47</v>
      </c>
      <c r="BD1535" s="7">
        <v>1</v>
      </c>
      <c r="BE1535" s="44">
        <v>6706.47</v>
      </c>
      <c r="BF1535" s="7"/>
      <c r="BG1535" s="47"/>
      <c r="BH1535" s="7"/>
      <c r="BJ1535" s="38">
        <v>40</v>
      </c>
      <c r="BK1535" s="7">
        <v>3</v>
      </c>
      <c r="BL1535" s="7" t="str">
        <f t="shared" si="46"/>
        <v>no</v>
      </c>
      <c r="BM1535" s="7"/>
      <c r="BN1535" s="7"/>
    </row>
    <row r="1536" ht="15.6" spans="2:66">
      <c r="B1536" s="24" t="s">
        <v>3070</v>
      </c>
      <c r="G1536" s="7" t="s">
        <v>4687</v>
      </c>
      <c r="K1536" s="18" t="s">
        <v>4689</v>
      </c>
      <c r="N1536" s="7">
        <v>2</v>
      </c>
      <c r="Q1536" s="7" t="s">
        <v>3074</v>
      </c>
      <c r="R1536" s="7"/>
      <c r="U1536" s="7">
        <v>10.84</v>
      </c>
      <c r="V1536" s="7" t="s">
        <v>4687</v>
      </c>
      <c r="AA1536" s="19">
        <v>6700.56</v>
      </c>
      <c r="AF1536" s="38">
        <v>33</v>
      </c>
      <c r="AG1536" s="44">
        <v>6700.56</v>
      </c>
      <c r="AH1536" s="7" t="str">
        <f t="shared" si="47"/>
        <v>no</v>
      </c>
      <c r="AI1536" s="7"/>
      <c r="AJ1536" s="7"/>
      <c r="AL1536" t="s">
        <v>4710</v>
      </c>
      <c r="AM1536" s="19">
        <v>6700.56</v>
      </c>
      <c r="BD1536" s="7">
        <v>0</v>
      </c>
      <c r="BE1536" s="44">
        <v>6700.56</v>
      </c>
      <c r="BF1536" s="7"/>
      <c r="BG1536" s="47"/>
      <c r="BH1536" s="7"/>
      <c r="BJ1536" s="38">
        <v>33</v>
      </c>
      <c r="BK1536" s="7">
        <v>5</v>
      </c>
      <c r="BL1536" s="7" t="str">
        <f t="shared" si="46"/>
        <v>yes</v>
      </c>
      <c r="BM1536" s="7"/>
      <c r="BN1536" s="7"/>
    </row>
    <row r="1537" ht="15.6" spans="2:66">
      <c r="B1537" s="24" t="s">
        <v>3072</v>
      </c>
      <c r="G1537" s="7" t="s">
        <v>4687</v>
      </c>
      <c r="K1537" s="18" t="s">
        <v>4687</v>
      </c>
      <c r="N1537" s="7">
        <v>1</v>
      </c>
      <c r="Q1537" s="7" t="s">
        <v>3076</v>
      </c>
      <c r="R1537" s="7"/>
      <c r="U1537" s="7">
        <v>5.63</v>
      </c>
      <c r="V1537" s="7" t="s">
        <v>4687</v>
      </c>
      <c r="AA1537" s="19">
        <v>6686.43</v>
      </c>
      <c r="AF1537" s="38">
        <v>38</v>
      </c>
      <c r="AG1537" s="44">
        <v>6686.43</v>
      </c>
      <c r="AH1537" s="7" t="str">
        <f t="shared" si="47"/>
        <v>no</v>
      </c>
      <c r="AI1537" s="7"/>
      <c r="AJ1537" s="7"/>
      <c r="AL1537" t="s">
        <v>4710</v>
      </c>
      <c r="AM1537" s="19">
        <v>6686.43</v>
      </c>
      <c r="BD1537" s="7">
        <v>0</v>
      </c>
      <c r="BE1537" s="44">
        <v>6686.43</v>
      </c>
      <c r="BF1537" s="7"/>
      <c r="BG1537" s="47"/>
      <c r="BH1537" s="7"/>
      <c r="BJ1537" s="38">
        <v>38</v>
      </c>
      <c r="BK1537" s="7">
        <v>3</v>
      </c>
      <c r="BL1537" s="7" t="str">
        <f t="shared" si="46"/>
        <v>yes</v>
      </c>
      <c r="BM1537" s="7"/>
      <c r="BN1537" s="7"/>
    </row>
    <row r="1538" ht="15.6" spans="2:66">
      <c r="B1538" s="24" t="s">
        <v>3074</v>
      </c>
      <c r="G1538" s="7" t="s">
        <v>4687</v>
      </c>
      <c r="K1538" s="18" t="s">
        <v>4687</v>
      </c>
      <c r="N1538" s="7" t="s">
        <v>4688</v>
      </c>
      <c r="Q1538" s="7" t="s">
        <v>3078</v>
      </c>
      <c r="R1538" s="7"/>
      <c r="U1538" s="7">
        <v>4.14</v>
      </c>
      <c r="V1538" s="7" t="s">
        <v>4687</v>
      </c>
      <c r="AA1538" s="19">
        <v>6666.24</v>
      </c>
      <c r="AF1538" s="38">
        <v>52</v>
      </c>
      <c r="AG1538" s="44">
        <v>6666.24</v>
      </c>
      <c r="AH1538" s="7" t="str">
        <f t="shared" si="47"/>
        <v>yes</v>
      </c>
      <c r="AI1538" s="7"/>
      <c r="AJ1538" s="7"/>
      <c r="AL1538" t="s">
        <v>4710</v>
      </c>
      <c r="AM1538" s="19">
        <v>6666.24</v>
      </c>
      <c r="BD1538" s="7">
        <v>0</v>
      </c>
      <c r="BE1538" s="44">
        <v>6666.24</v>
      </c>
      <c r="BF1538" s="7"/>
      <c r="BG1538" s="47"/>
      <c r="BH1538" s="7"/>
      <c r="BJ1538" s="38">
        <v>52</v>
      </c>
      <c r="BK1538" s="7">
        <v>0</v>
      </c>
      <c r="BL1538" s="7" t="str">
        <f t="shared" ref="BL1538:BL1601" si="48">IF(BJ1538&lt;40,"yes","no")</f>
        <v>no</v>
      </c>
      <c r="BM1538" s="7"/>
      <c r="BN1538" s="7"/>
    </row>
    <row r="1539" ht="15.6" spans="2:66">
      <c r="B1539" s="24" t="s">
        <v>3076</v>
      </c>
      <c r="G1539" s="7" t="s">
        <v>4690</v>
      </c>
      <c r="K1539" s="18" t="s">
        <v>4687</v>
      </c>
      <c r="N1539" s="7">
        <v>1</v>
      </c>
      <c r="Q1539" s="7" t="s">
        <v>3080</v>
      </c>
      <c r="R1539" s="7"/>
      <c r="U1539" s="7">
        <v>5.17</v>
      </c>
      <c r="V1539" s="7" t="s">
        <v>4687</v>
      </c>
      <c r="AA1539" s="19">
        <v>6664.69</v>
      </c>
      <c r="AF1539" s="38">
        <v>38</v>
      </c>
      <c r="AG1539" s="44">
        <v>6664.69</v>
      </c>
      <c r="AH1539" s="7" t="str">
        <f t="shared" ref="AH1539:AH1602" si="49">IF(AF1539&gt;50,"yes","no")</f>
        <v>no</v>
      </c>
      <c r="AI1539" s="7"/>
      <c r="AJ1539" s="7"/>
      <c r="AL1539" t="s">
        <v>4710</v>
      </c>
      <c r="AM1539" s="19">
        <v>6664.69</v>
      </c>
      <c r="BD1539" s="7">
        <v>3</v>
      </c>
      <c r="BE1539" s="44">
        <v>6664.69</v>
      </c>
      <c r="BF1539" s="7"/>
      <c r="BG1539" s="47"/>
      <c r="BH1539" s="7"/>
      <c r="BJ1539" s="38">
        <v>38</v>
      </c>
      <c r="BK1539" s="7">
        <v>2</v>
      </c>
      <c r="BL1539" s="7" t="str">
        <f t="shared" si="48"/>
        <v>yes</v>
      </c>
      <c r="BM1539" s="7"/>
      <c r="BN1539" s="7"/>
    </row>
    <row r="1540" ht="15.6" spans="2:66">
      <c r="B1540" s="24" t="s">
        <v>3078</v>
      </c>
      <c r="G1540" s="7" t="s">
        <v>4687</v>
      </c>
      <c r="K1540" s="18" t="s">
        <v>4687</v>
      </c>
      <c r="N1540" s="7">
        <v>2</v>
      </c>
      <c r="Q1540" s="7" t="s">
        <v>3082</v>
      </c>
      <c r="R1540" s="7"/>
      <c r="U1540" s="7">
        <v>6.93</v>
      </c>
      <c r="V1540" s="7" t="s">
        <v>4687</v>
      </c>
      <c r="AA1540" s="19">
        <v>6664.32</v>
      </c>
      <c r="AF1540" s="38">
        <v>32</v>
      </c>
      <c r="AG1540" s="44">
        <v>6664.32</v>
      </c>
      <c r="AH1540" s="7" t="str">
        <f t="shared" si="49"/>
        <v>no</v>
      </c>
      <c r="AI1540" s="7"/>
      <c r="AJ1540" s="7"/>
      <c r="AL1540" t="s">
        <v>4710</v>
      </c>
      <c r="AM1540" s="19">
        <v>6664.32</v>
      </c>
      <c r="BD1540" s="7">
        <v>3</v>
      </c>
      <c r="BE1540" s="44">
        <v>6664.32</v>
      </c>
      <c r="BF1540" s="7"/>
      <c r="BG1540" s="47"/>
      <c r="BH1540" s="7"/>
      <c r="BJ1540" s="38">
        <v>32</v>
      </c>
      <c r="BK1540" s="7">
        <v>3</v>
      </c>
      <c r="BL1540" s="7" t="str">
        <f t="shared" si="48"/>
        <v>yes</v>
      </c>
      <c r="BM1540" s="7"/>
      <c r="BN1540" s="7"/>
    </row>
    <row r="1541" ht="15.6" spans="2:66">
      <c r="B1541" s="24" t="s">
        <v>3080</v>
      </c>
      <c r="G1541" s="7" t="s">
        <v>4687</v>
      </c>
      <c r="K1541" s="18" t="s">
        <v>4687</v>
      </c>
      <c r="N1541" s="7" t="s">
        <v>4688</v>
      </c>
      <c r="Q1541" s="7" t="s">
        <v>3084</v>
      </c>
      <c r="R1541" s="7"/>
      <c r="U1541" s="7">
        <v>4.24</v>
      </c>
      <c r="V1541" s="7" t="s">
        <v>4687</v>
      </c>
      <c r="AA1541" s="19">
        <v>6653.79</v>
      </c>
      <c r="AF1541" s="38">
        <v>19</v>
      </c>
      <c r="AG1541" s="44">
        <v>6653.79</v>
      </c>
      <c r="AH1541" s="7" t="str">
        <f t="shared" si="49"/>
        <v>no</v>
      </c>
      <c r="AI1541" s="7"/>
      <c r="AJ1541" s="7"/>
      <c r="AL1541" t="s">
        <v>4710</v>
      </c>
      <c r="AM1541" s="19">
        <v>6653.79</v>
      </c>
      <c r="BD1541" s="7">
        <v>0</v>
      </c>
      <c r="BE1541" s="44">
        <v>6653.79</v>
      </c>
      <c r="BF1541" s="7"/>
      <c r="BG1541" s="47"/>
      <c r="BH1541" s="7"/>
      <c r="BJ1541" s="38">
        <v>19</v>
      </c>
      <c r="BK1541" s="7">
        <v>0</v>
      </c>
      <c r="BL1541" s="7" t="str">
        <f t="shared" si="48"/>
        <v>yes</v>
      </c>
      <c r="BM1541" s="7"/>
      <c r="BN1541" s="7"/>
    </row>
    <row r="1542" ht="15.6" spans="2:66">
      <c r="B1542" s="24" t="s">
        <v>3082</v>
      </c>
      <c r="G1542" s="7" t="s">
        <v>4687</v>
      </c>
      <c r="K1542" s="18" t="s">
        <v>4687</v>
      </c>
      <c r="N1542" s="7" t="s">
        <v>4688</v>
      </c>
      <c r="Q1542" s="7" t="s">
        <v>3086</v>
      </c>
      <c r="R1542" s="7"/>
      <c r="U1542" s="7">
        <v>5.91</v>
      </c>
      <c r="V1542" s="7" t="s">
        <v>4687</v>
      </c>
      <c r="AA1542" s="19">
        <v>6652.53</v>
      </c>
      <c r="AF1542" s="38">
        <v>49</v>
      </c>
      <c r="AG1542" s="44">
        <v>6652.53</v>
      </c>
      <c r="AH1542" s="7" t="str">
        <f t="shared" si="49"/>
        <v>no</v>
      </c>
      <c r="AI1542" s="7"/>
      <c r="AJ1542" s="7"/>
      <c r="AL1542" t="s">
        <v>4710</v>
      </c>
      <c r="AM1542" s="19">
        <v>6652.53</v>
      </c>
      <c r="BD1542" s="7">
        <v>2</v>
      </c>
      <c r="BE1542" s="44">
        <v>6652.53</v>
      </c>
      <c r="BF1542" s="7"/>
      <c r="BG1542" s="47"/>
      <c r="BH1542" s="7"/>
      <c r="BJ1542" s="38">
        <v>49</v>
      </c>
      <c r="BK1542" s="7">
        <v>0</v>
      </c>
      <c r="BL1542" s="7" t="str">
        <f t="shared" si="48"/>
        <v>no</v>
      </c>
      <c r="BM1542" s="7"/>
      <c r="BN1542" s="7"/>
    </row>
    <row r="1543" ht="15.6" spans="2:66">
      <c r="B1543" s="24" t="s">
        <v>3084</v>
      </c>
      <c r="G1543" s="7" t="s">
        <v>4687</v>
      </c>
      <c r="K1543" s="18" t="s">
        <v>4687</v>
      </c>
      <c r="N1543" s="7" t="s">
        <v>4688</v>
      </c>
      <c r="Q1543" s="7" t="s">
        <v>3088</v>
      </c>
      <c r="R1543" s="7"/>
      <c r="U1543" s="7">
        <v>5.93</v>
      </c>
      <c r="V1543" s="7" t="s">
        <v>4687</v>
      </c>
      <c r="AA1543" s="19">
        <v>6651.26</v>
      </c>
      <c r="AF1543" s="38">
        <v>40</v>
      </c>
      <c r="AG1543" s="44">
        <v>6651.26</v>
      </c>
      <c r="AH1543" s="7" t="str">
        <f t="shared" si="49"/>
        <v>no</v>
      </c>
      <c r="AI1543" s="7"/>
      <c r="AJ1543" s="7"/>
      <c r="AL1543" t="s">
        <v>4710</v>
      </c>
      <c r="AM1543" s="19">
        <v>6651.26</v>
      </c>
      <c r="BD1543" s="7">
        <v>0</v>
      </c>
      <c r="BE1543" s="44">
        <v>6651.26</v>
      </c>
      <c r="BF1543" s="7"/>
      <c r="BG1543" s="47"/>
      <c r="BH1543" s="7"/>
      <c r="BJ1543" s="38">
        <v>40</v>
      </c>
      <c r="BK1543" s="7">
        <v>1</v>
      </c>
      <c r="BL1543" s="7" t="str">
        <f t="shared" si="48"/>
        <v>no</v>
      </c>
      <c r="BM1543" s="7"/>
      <c r="BN1543" s="7"/>
    </row>
    <row r="1544" ht="15.6" spans="2:66">
      <c r="B1544" s="24" t="s">
        <v>3086</v>
      </c>
      <c r="G1544" s="7" t="s">
        <v>4687</v>
      </c>
      <c r="K1544" s="18" t="s">
        <v>4687</v>
      </c>
      <c r="N1544" s="7" t="s">
        <v>4688</v>
      </c>
      <c r="Q1544" s="7" t="s">
        <v>3090</v>
      </c>
      <c r="R1544" s="7"/>
      <c r="U1544" s="7">
        <v>5.66</v>
      </c>
      <c r="V1544" s="7" t="s">
        <v>4687</v>
      </c>
      <c r="AA1544" s="19">
        <v>6640.54</v>
      </c>
      <c r="AF1544" s="38">
        <v>40</v>
      </c>
      <c r="AG1544" s="44">
        <v>6640.54</v>
      </c>
      <c r="AH1544" s="7" t="str">
        <f t="shared" si="49"/>
        <v>no</v>
      </c>
      <c r="AI1544" s="7"/>
      <c r="AJ1544" s="7"/>
      <c r="AL1544" t="s">
        <v>4710</v>
      </c>
      <c r="AM1544" s="19">
        <v>6640.54</v>
      </c>
      <c r="BD1544" s="7">
        <v>1</v>
      </c>
      <c r="BE1544" s="44">
        <v>6640.54</v>
      </c>
      <c r="BF1544" s="7"/>
      <c r="BG1544" s="47"/>
      <c r="BH1544" s="7"/>
      <c r="BJ1544" s="38">
        <v>40</v>
      </c>
      <c r="BK1544" s="7">
        <v>2</v>
      </c>
      <c r="BL1544" s="7" t="str">
        <f t="shared" si="48"/>
        <v>no</v>
      </c>
      <c r="BM1544" s="7"/>
      <c r="BN1544" s="7"/>
    </row>
    <row r="1545" ht="15.6" spans="2:66">
      <c r="B1545" s="24" t="s">
        <v>3088</v>
      </c>
      <c r="G1545" s="7" t="s">
        <v>4687</v>
      </c>
      <c r="K1545" s="18" t="s">
        <v>4687</v>
      </c>
      <c r="N1545" s="7">
        <v>1</v>
      </c>
      <c r="Q1545" s="7" t="s">
        <v>3092</v>
      </c>
      <c r="R1545" s="7"/>
      <c r="U1545" s="7">
        <v>4.19</v>
      </c>
      <c r="V1545" s="7" t="s">
        <v>4687</v>
      </c>
      <c r="AA1545" s="19">
        <v>6639.3</v>
      </c>
      <c r="AF1545" s="38">
        <v>40</v>
      </c>
      <c r="AG1545" s="44">
        <v>6639.3</v>
      </c>
      <c r="AH1545" s="7" t="str">
        <f t="shared" si="49"/>
        <v>no</v>
      </c>
      <c r="AI1545" s="7"/>
      <c r="AJ1545" s="7"/>
      <c r="AL1545" t="s">
        <v>4710</v>
      </c>
      <c r="AM1545" s="19">
        <v>6639.3</v>
      </c>
      <c r="BD1545" s="7">
        <v>0</v>
      </c>
      <c r="BE1545" s="44">
        <v>6639.3</v>
      </c>
      <c r="BF1545" s="7"/>
      <c r="BG1545" s="47"/>
      <c r="BH1545" s="7"/>
      <c r="BJ1545" s="38">
        <v>40</v>
      </c>
      <c r="BK1545" s="7">
        <v>1</v>
      </c>
      <c r="BL1545" s="7" t="str">
        <f t="shared" si="48"/>
        <v>no</v>
      </c>
      <c r="BM1545" s="7"/>
      <c r="BN1545" s="7"/>
    </row>
    <row r="1546" ht="15.6" spans="2:66">
      <c r="B1546" s="24" t="s">
        <v>3090</v>
      </c>
      <c r="G1546" s="7" t="s">
        <v>4687</v>
      </c>
      <c r="K1546" s="18" t="s">
        <v>4689</v>
      </c>
      <c r="N1546" s="7" t="s">
        <v>4688</v>
      </c>
      <c r="Q1546" s="7" t="s">
        <v>3094</v>
      </c>
      <c r="R1546" s="7"/>
      <c r="U1546" s="7">
        <v>9.21</v>
      </c>
      <c r="V1546" s="7" t="s">
        <v>4687</v>
      </c>
      <c r="AA1546" s="19">
        <v>6638.16</v>
      </c>
      <c r="AF1546" s="38">
        <v>40</v>
      </c>
      <c r="AG1546" s="44">
        <v>6638.16</v>
      </c>
      <c r="AH1546" s="7" t="str">
        <f t="shared" si="49"/>
        <v>no</v>
      </c>
      <c r="AI1546" s="7"/>
      <c r="AJ1546" s="7"/>
      <c r="AL1546" t="s">
        <v>4710</v>
      </c>
      <c r="AM1546" s="19">
        <v>6638.16</v>
      </c>
      <c r="BD1546" s="7">
        <v>0</v>
      </c>
      <c r="BE1546" s="44">
        <v>6638.16</v>
      </c>
      <c r="BF1546" s="7"/>
      <c r="BG1546" s="47"/>
      <c r="BH1546" s="7"/>
      <c r="BJ1546" s="38">
        <v>40</v>
      </c>
      <c r="BK1546" s="7">
        <v>2</v>
      </c>
      <c r="BL1546" s="7" t="str">
        <f t="shared" si="48"/>
        <v>no</v>
      </c>
      <c r="BM1546" s="7"/>
      <c r="BN1546" s="7"/>
    </row>
    <row r="1547" ht="15.6" spans="2:66">
      <c r="B1547" s="24" t="s">
        <v>3092</v>
      </c>
      <c r="G1547" s="7" t="s">
        <v>4687</v>
      </c>
      <c r="K1547" s="18" t="s">
        <v>4687</v>
      </c>
      <c r="N1547" s="7">
        <v>1</v>
      </c>
      <c r="Q1547" s="7" t="s">
        <v>3096</v>
      </c>
      <c r="R1547" s="7"/>
      <c r="U1547" s="7">
        <v>5.51</v>
      </c>
      <c r="V1547" s="7" t="s">
        <v>4687</v>
      </c>
      <c r="AA1547" s="19">
        <v>6630.31</v>
      </c>
      <c r="AF1547" s="38">
        <v>38</v>
      </c>
      <c r="AG1547" s="44">
        <v>6630.31</v>
      </c>
      <c r="AH1547" s="7" t="str">
        <f t="shared" si="49"/>
        <v>no</v>
      </c>
      <c r="AI1547" s="7"/>
      <c r="AJ1547" s="7"/>
      <c r="AL1547" t="s">
        <v>4710</v>
      </c>
      <c r="AM1547" s="19">
        <v>6630.31</v>
      </c>
      <c r="BD1547" s="7">
        <v>0</v>
      </c>
      <c r="BE1547" s="44">
        <v>6630.31</v>
      </c>
      <c r="BF1547" s="7"/>
      <c r="BG1547" s="47"/>
      <c r="BH1547" s="7"/>
      <c r="BJ1547" s="38">
        <v>38</v>
      </c>
      <c r="BK1547" s="7">
        <v>2</v>
      </c>
      <c r="BL1547" s="7" t="str">
        <f t="shared" si="48"/>
        <v>yes</v>
      </c>
      <c r="BM1547" s="7"/>
      <c r="BN1547" s="7"/>
    </row>
    <row r="1548" ht="15.6" spans="2:66">
      <c r="B1548" s="24" t="s">
        <v>3094</v>
      </c>
      <c r="G1548" s="7" t="s">
        <v>4687</v>
      </c>
      <c r="K1548" s="18" t="s">
        <v>4687</v>
      </c>
      <c r="N1548" s="7" t="s">
        <v>4688</v>
      </c>
      <c r="Q1548" s="7" t="s">
        <v>3098</v>
      </c>
      <c r="R1548" s="7"/>
      <c r="U1548" s="7">
        <v>8.5</v>
      </c>
      <c r="V1548" s="7" t="s">
        <v>4687</v>
      </c>
      <c r="AA1548" s="19">
        <v>6610.11</v>
      </c>
      <c r="AF1548" s="38">
        <v>41</v>
      </c>
      <c r="AG1548" s="44">
        <v>6610.11</v>
      </c>
      <c r="AH1548" s="7" t="str">
        <f t="shared" si="49"/>
        <v>no</v>
      </c>
      <c r="AI1548" s="7"/>
      <c r="AJ1548" s="7"/>
      <c r="AL1548" t="s">
        <v>4710</v>
      </c>
      <c r="AM1548" s="19">
        <v>6610.11</v>
      </c>
      <c r="BD1548" s="7">
        <v>0</v>
      </c>
      <c r="BE1548" s="44">
        <v>6610.11</v>
      </c>
      <c r="BF1548" s="7"/>
      <c r="BG1548" s="47"/>
      <c r="BH1548" s="7"/>
      <c r="BJ1548" s="38">
        <v>41</v>
      </c>
      <c r="BK1548" s="7">
        <v>0</v>
      </c>
      <c r="BL1548" s="7" t="str">
        <f t="shared" si="48"/>
        <v>no</v>
      </c>
      <c r="BM1548" s="7"/>
      <c r="BN1548" s="7"/>
    </row>
    <row r="1549" ht="15.6" spans="2:66">
      <c r="B1549" s="24" t="s">
        <v>3096</v>
      </c>
      <c r="G1549" s="7" t="s">
        <v>4687</v>
      </c>
      <c r="K1549" s="18" t="s">
        <v>4687</v>
      </c>
      <c r="N1549" s="7" t="s">
        <v>4688</v>
      </c>
      <c r="Q1549" s="7" t="s">
        <v>3100</v>
      </c>
      <c r="R1549" s="7"/>
      <c r="U1549" s="7">
        <v>6.23</v>
      </c>
      <c r="V1549" s="7" t="s">
        <v>4687</v>
      </c>
      <c r="AA1549" s="19">
        <v>6600.36</v>
      </c>
      <c r="AF1549" s="38">
        <v>38</v>
      </c>
      <c r="AG1549" s="44">
        <v>6600.36</v>
      </c>
      <c r="AH1549" s="7" t="str">
        <f t="shared" si="49"/>
        <v>no</v>
      </c>
      <c r="AI1549" s="7"/>
      <c r="AJ1549" s="7"/>
      <c r="AL1549" t="s">
        <v>4710</v>
      </c>
      <c r="AM1549" s="19">
        <v>6600.36</v>
      </c>
      <c r="BD1549" s="7">
        <v>0</v>
      </c>
      <c r="BE1549" s="44">
        <v>6600.36</v>
      </c>
      <c r="BF1549" s="7"/>
      <c r="BG1549" s="47"/>
      <c r="BH1549" s="7"/>
      <c r="BJ1549" s="38">
        <v>38</v>
      </c>
      <c r="BK1549" s="7">
        <v>1</v>
      </c>
      <c r="BL1549" s="7" t="str">
        <f t="shared" si="48"/>
        <v>yes</v>
      </c>
      <c r="BM1549" s="7"/>
      <c r="BN1549" s="7"/>
    </row>
    <row r="1550" ht="15.6" spans="2:66">
      <c r="B1550" s="24" t="s">
        <v>3098</v>
      </c>
      <c r="G1550" s="7" t="s">
        <v>4687</v>
      </c>
      <c r="K1550" s="18" t="s">
        <v>4689</v>
      </c>
      <c r="N1550" s="7">
        <v>1</v>
      </c>
      <c r="Q1550" s="7" t="s">
        <v>3102</v>
      </c>
      <c r="R1550" s="7"/>
      <c r="U1550" s="7">
        <v>8.53</v>
      </c>
      <c r="V1550" s="7" t="s">
        <v>4687</v>
      </c>
      <c r="AA1550" s="19">
        <v>6600.21</v>
      </c>
      <c r="AF1550" s="38">
        <v>54</v>
      </c>
      <c r="AG1550" s="44">
        <v>6600.21</v>
      </c>
      <c r="AH1550" s="7" t="str">
        <f t="shared" si="49"/>
        <v>yes</v>
      </c>
      <c r="AI1550" s="7"/>
      <c r="AJ1550" s="7"/>
      <c r="AL1550" t="s">
        <v>4710</v>
      </c>
      <c r="AM1550" s="19">
        <v>6600.21</v>
      </c>
      <c r="BD1550" s="7">
        <v>0</v>
      </c>
      <c r="BE1550" s="44">
        <v>6600.21</v>
      </c>
      <c r="BF1550" s="7"/>
      <c r="BG1550" s="47"/>
      <c r="BH1550" s="7"/>
      <c r="BJ1550" s="38">
        <v>54</v>
      </c>
      <c r="BK1550" s="7">
        <v>0</v>
      </c>
      <c r="BL1550" s="7" t="str">
        <f t="shared" si="48"/>
        <v>no</v>
      </c>
      <c r="BM1550" s="7"/>
      <c r="BN1550" s="7"/>
    </row>
    <row r="1551" ht="15.6" spans="2:66">
      <c r="B1551" s="24" t="s">
        <v>3100</v>
      </c>
      <c r="G1551" s="7" t="s">
        <v>4690</v>
      </c>
      <c r="K1551" s="18" t="s">
        <v>4689</v>
      </c>
      <c r="N1551" s="7">
        <v>1</v>
      </c>
      <c r="Q1551" s="7" t="s">
        <v>3104</v>
      </c>
      <c r="R1551" s="7"/>
      <c r="U1551" s="7">
        <v>5.75</v>
      </c>
      <c r="V1551" s="7" t="s">
        <v>4687</v>
      </c>
      <c r="AA1551" s="19">
        <v>6593.51</v>
      </c>
      <c r="AF1551" s="38">
        <v>33</v>
      </c>
      <c r="AG1551" s="44">
        <v>6593.51</v>
      </c>
      <c r="AH1551" s="7" t="str">
        <f t="shared" si="49"/>
        <v>no</v>
      </c>
      <c r="AI1551" s="7"/>
      <c r="AJ1551" s="7"/>
      <c r="AL1551" t="s">
        <v>4710</v>
      </c>
      <c r="AM1551" s="19">
        <v>6593.51</v>
      </c>
      <c r="BD1551" s="7">
        <v>0</v>
      </c>
      <c r="BE1551" s="44">
        <v>6593.51</v>
      </c>
      <c r="BF1551" s="7"/>
      <c r="BG1551" s="47"/>
      <c r="BH1551" s="7"/>
      <c r="BJ1551" s="38">
        <v>33</v>
      </c>
      <c r="BK1551" s="7">
        <v>3</v>
      </c>
      <c r="BL1551" s="7" t="str">
        <f t="shared" si="48"/>
        <v>yes</v>
      </c>
      <c r="BM1551" s="7"/>
      <c r="BN1551" s="7"/>
    </row>
    <row r="1552" ht="15.6" spans="2:66">
      <c r="B1552" s="24" t="s">
        <v>3102</v>
      </c>
      <c r="G1552" s="7" t="s">
        <v>4687</v>
      </c>
      <c r="K1552" s="18" t="s">
        <v>4687</v>
      </c>
      <c r="N1552" s="7" t="s">
        <v>4688</v>
      </c>
      <c r="Q1552" s="7" t="s">
        <v>3106</v>
      </c>
      <c r="R1552" s="7"/>
      <c r="U1552" s="7">
        <v>5.6</v>
      </c>
      <c r="V1552" s="7" t="s">
        <v>4687</v>
      </c>
      <c r="AA1552" s="19">
        <v>6571.54</v>
      </c>
      <c r="AF1552" s="38">
        <v>36</v>
      </c>
      <c r="AG1552" s="44">
        <v>6571.54</v>
      </c>
      <c r="AH1552" s="7" t="str">
        <f t="shared" si="49"/>
        <v>no</v>
      </c>
      <c r="AI1552" s="7"/>
      <c r="AJ1552" s="7"/>
      <c r="AL1552" t="s">
        <v>4710</v>
      </c>
      <c r="AM1552" s="19">
        <v>6571.54</v>
      </c>
      <c r="BD1552" s="7">
        <v>3</v>
      </c>
      <c r="BE1552" s="44">
        <v>6571.54</v>
      </c>
      <c r="BF1552" s="7"/>
      <c r="BG1552" s="47"/>
      <c r="BH1552" s="7"/>
      <c r="BJ1552" s="38">
        <v>36</v>
      </c>
      <c r="BK1552" s="7">
        <v>3</v>
      </c>
      <c r="BL1552" s="7" t="str">
        <f t="shared" si="48"/>
        <v>yes</v>
      </c>
      <c r="BM1552" s="7"/>
      <c r="BN1552" s="7"/>
    </row>
    <row r="1553" ht="15.6" spans="2:66">
      <c r="B1553" s="24" t="s">
        <v>3104</v>
      </c>
      <c r="G1553" s="7" t="s">
        <v>4687</v>
      </c>
      <c r="K1553" s="18" t="s">
        <v>4687</v>
      </c>
      <c r="N1553" s="7" t="s">
        <v>4688</v>
      </c>
      <c r="Q1553" s="7" t="s">
        <v>3108</v>
      </c>
      <c r="R1553" s="7"/>
      <c r="U1553" s="7">
        <v>4.68</v>
      </c>
      <c r="V1553" s="7" t="s">
        <v>4687</v>
      </c>
      <c r="AA1553" s="19">
        <v>6571.02</v>
      </c>
      <c r="AF1553" s="38">
        <v>53</v>
      </c>
      <c r="AG1553" s="44">
        <v>6571.02</v>
      </c>
      <c r="AH1553" s="7" t="str">
        <f t="shared" si="49"/>
        <v>yes</v>
      </c>
      <c r="AI1553" s="7"/>
      <c r="AJ1553" s="7"/>
      <c r="AL1553" t="s">
        <v>4710</v>
      </c>
      <c r="AM1553" s="19">
        <v>6571.02</v>
      </c>
      <c r="BD1553" s="7">
        <v>0</v>
      </c>
      <c r="BE1553" s="44">
        <v>6571.02</v>
      </c>
      <c r="BF1553" s="7"/>
      <c r="BG1553" s="47"/>
      <c r="BH1553" s="7"/>
      <c r="BJ1553" s="38">
        <v>53</v>
      </c>
      <c r="BK1553" s="7">
        <v>0</v>
      </c>
      <c r="BL1553" s="7" t="str">
        <f t="shared" si="48"/>
        <v>no</v>
      </c>
      <c r="BM1553" s="7"/>
      <c r="BN1553" s="7"/>
    </row>
    <row r="1554" ht="15.6" spans="2:66">
      <c r="B1554" s="24" t="s">
        <v>3106</v>
      </c>
      <c r="G1554" s="7" t="s">
        <v>4687</v>
      </c>
      <c r="K1554" s="18" t="s">
        <v>4689</v>
      </c>
      <c r="N1554" s="7" t="s">
        <v>4688</v>
      </c>
      <c r="Q1554" s="7" t="s">
        <v>3110</v>
      </c>
      <c r="R1554" s="7"/>
      <c r="U1554" s="7">
        <v>5.62</v>
      </c>
      <c r="V1554" s="7" t="s">
        <v>4687</v>
      </c>
      <c r="AA1554" s="19">
        <v>6555.07</v>
      </c>
      <c r="AF1554" s="38">
        <v>40</v>
      </c>
      <c r="AG1554" s="44">
        <v>6555.07</v>
      </c>
      <c r="AH1554" s="7" t="str">
        <f t="shared" si="49"/>
        <v>no</v>
      </c>
      <c r="AI1554" s="7"/>
      <c r="AJ1554" s="7"/>
      <c r="AL1554" t="s">
        <v>4710</v>
      </c>
      <c r="AM1554" s="19">
        <v>6555.07</v>
      </c>
      <c r="BD1554" s="7">
        <v>2</v>
      </c>
      <c r="BE1554" s="44">
        <v>6555.07</v>
      </c>
      <c r="BF1554" s="7"/>
      <c r="BG1554" s="47"/>
      <c r="BH1554" s="7"/>
      <c r="BJ1554" s="38">
        <v>40</v>
      </c>
      <c r="BK1554" s="7">
        <v>3</v>
      </c>
      <c r="BL1554" s="7" t="str">
        <f t="shared" si="48"/>
        <v>no</v>
      </c>
      <c r="BM1554" s="7"/>
      <c r="BN1554" s="7"/>
    </row>
    <row r="1555" ht="15.6" spans="2:66">
      <c r="B1555" s="24" t="s">
        <v>3108</v>
      </c>
      <c r="G1555" s="7" t="s">
        <v>4687</v>
      </c>
      <c r="K1555" s="18" t="s">
        <v>4687</v>
      </c>
      <c r="N1555" s="7" t="s">
        <v>4688</v>
      </c>
      <c r="Q1555" s="7" t="s">
        <v>3112</v>
      </c>
      <c r="R1555" s="7"/>
      <c r="U1555" s="7">
        <v>5.08</v>
      </c>
      <c r="V1555" s="7" t="s">
        <v>4687</v>
      </c>
      <c r="AA1555" s="19">
        <v>6552.01</v>
      </c>
      <c r="AF1555" s="38">
        <v>40</v>
      </c>
      <c r="AG1555" s="44">
        <v>6552.01</v>
      </c>
      <c r="AH1555" s="7" t="str">
        <f t="shared" si="49"/>
        <v>no</v>
      </c>
      <c r="AI1555" s="7"/>
      <c r="AJ1555" s="7"/>
      <c r="AL1555" t="s">
        <v>4710</v>
      </c>
      <c r="AM1555" s="19">
        <v>6552.01</v>
      </c>
      <c r="BD1555" s="7">
        <v>1</v>
      </c>
      <c r="BE1555" s="44">
        <v>6552.01</v>
      </c>
      <c r="BF1555" s="7"/>
      <c r="BG1555" s="47"/>
      <c r="BH1555" s="7"/>
      <c r="BJ1555" s="38">
        <v>40</v>
      </c>
      <c r="BK1555" s="7">
        <v>3</v>
      </c>
      <c r="BL1555" s="7" t="str">
        <f t="shared" si="48"/>
        <v>no</v>
      </c>
      <c r="BM1555" s="7"/>
      <c r="BN1555" s="7"/>
    </row>
    <row r="1556" ht="15.6" spans="2:66">
      <c r="B1556" s="24" t="s">
        <v>3110</v>
      </c>
      <c r="G1556" s="7" t="s">
        <v>4687</v>
      </c>
      <c r="K1556" s="18" t="s">
        <v>4687</v>
      </c>
      <c r="N1556" s="7" t="s">
        <v>4688</v>
      </c>
      <c r="Q1556" s="7" t="s">
        <v>3114</v>
      </c>
      <c r="R1556" s="7"/>
      <c r="U1556" s="7">
        <v>5.28</v>
      </c>
      <c r="V1556" s="7" t="s">
        <v>4687</v>
      </c>
      <c r="AA1556" s="19">
        <v>6551.75</v>
      </c>
      <c r="AF1556" s="38">
        <v>46</v>
      </c>
      <c r="AG1556" s="44">
        <v>6551.75</v>
      </c>
      <c r="AH1556" s="7" t="str">
        <f t="shared" si="49"/>
        <v>no</v>
      </c>
      <c r="AI1556" s="7"/>
      <c r="AJ1556" s="7"/>
      <c r="AL1556" t="s">
        <v>4710</v>
      </c>
      <c r="AM1556" s="19">
        <v>6551.75</v>
      </c>
      <c r="BD1556" s="7">
        <v>0</v>
      </c>
      <c r="BE1556" s="44">
        <v>6551.75</v>
      </c>
      <c r="BF1556" s="7"/>
      <c r="BG1556" s="47"/>
      <c r="BH1556" s="7"/>
      <c r="BJ1556" s="38">
        <v>46</v>
      </c>
      <c r="BK1556" s="7">
        <v>2</v>
      </c>
      <c r="BL1556" s="7" t="str">
        <f t="shared" si="48"/>
        <v>no</v>
      </c>
      <c r="BM1556" s="7"/>
      <c r="BN1556" s="7"/>
    </row>
    <row r="1557" ht="15.6" spans="2:66">
      <c r="B1557" s="24" t="s">
        <v>3112</v>
      </c>
      <c r="G1557" s="7" t="s">
        <v>4687</v>
      </c>
      <c r="K1557" s="18" t="s">
        <v>4687</v>
      </c>
      <c r="N1557" s="7" t="s">
        <v>4688</v>
      </c>
      <c r="Q1557" s="7" t="s">
        <v>3116</v>
      </c>
      <c r="R1557" s="7"/>
      <c r="U1557" s="7">
        <v>4.61</v>
      </c>
      <c r="V1557" s="7" t="s">
        <v>4687</v>
      </c>
      <c r="AA1557" s="19">
        <v>6548.2</v>
      </c>
      <c r="AF1557" s="38">
        <v>28</v>
      </c>
      <c r="AG1557" s="44">
        <v>6548.2</v>
      </c>
      <c r="AH1557" s="7" t="str">
        <f t="shared" si="49"/>
        <v>no</v>
      </c>
      <c r="AI1557" s="7"/>
      <c r="AJ1557" s="7"/>
      <c r="AL1557" t="s">
        <v>4710</v>
      </c>
      <c r="AM1557" s="19">
        <v>6548.2</v>
      </c>
      <c r="BD1557" s="7">
        <v>0</v>
      </c>
      <c r="BE1557" s="44">
        <v>6548.2</v>
      </c>
      <c r="BF1557" s="7"/>
      <c r="BG1557" s="47"/>
      <c r="BH1557" s="7"/>
      <c r="BJ1557" s="38">
        <v>28</v>
      </c>
      <c r="BK1557" s="7">
        <v>0</v>
      </c>
      <c r="BL1557" s="7" t="str">
        <f t="shared" si="48"/>
        <v>yes</v>
      </c>
      <c r="BM1557" s="7"/>
      <c r="BN1557" s="7"/>
    </row>
    <row r="1558" ht="15.6" spans="2:66">
      <c r="B1558" s="24" t="s">
        <v>3114</v>
      </c>
      <c r="G1558" s="7" t="s">
        <v>4687</v>
      </c>
      <c r="K1558" s="18" t="s">
        <v>4689</v>
      </c>
      <c r="N1558" s="7">
        <v>2</v>
      </c>
      <c r="Q1558" s="7" t="s">
        <v>3118</v>
      </c>
      <c r="R1558" s="7"/>
      <c r="U1558" s="7">
        <v>6.57</v>
      </c>
      <c r="V1558" s="7" t="s">
        <v>4687</v>
      </c>
      <c r="AA1558" s="19">
        <v>6546.16</v>
      </c>
      <c r="AF1558" s="38">
        <v>40</v>
      </c>
      <c r="AG1558" s="44">
        <v>6546.16</v>
      </c>
      <c r="AH1558" s="7" t="str">
        <f t="shared" si="49"/>
        <v>no</v>
      </c>
      <c r="AI1558" s="7"/>
      <c r="AJ1558" s="7"/>
      <c r="AL1558" t="s">
        <v>4710</v>
      </c>
      <c r="AM1558" s="19">
        <v>6546.16</v>
      </c>
      <c r="BD1558" s="7">
        <v>2</v>
      </c>
      <c r="BE1558" s="44">
        <v>6546.16</v>
      </c>
      <c r="BF1558" s="7"/>
      <c r="BG1558" s="47"/>
      <c r="BH1558" s="7"/>
      <c r="BJ1558" s="38">
        <v>40</v>
      </c>
      <c r="BK1558" s="7">
        <v>1</v>
      </c>
      <c r="BL1558" s="7" t="str">
        <f t="shared" si="48"/>
        <v>no</v>
      </c>
      <c r="BM1558" s="7"/>
      <c r="BN1558" s="7"/>
    </row>
    <row r="1559" ht="15.6" spans="2:66">
      <c r="B1559" s="24" t="s">
        <v>3116</v>
      </c>
      <c r="G1559" s="7" t="s">
        <v>4687</v>
      </c>
      <c r="K1559" s="18" t="s">
        <v>4687</v>
      </c>
      <c r="N1559" s="7" t="s">
        <v>4688</v>
      </c>
      <c r="Q1559" s="7" t="s">
        <v>3120</v>
      </c>
      <c r="R1559" s="7"/>
      <c r="U1559" s="7">
        <v>5.83</v>
      </c>
      <c r="V1559" s="7" t="s">
        <v>4687</v>
      </c>
      <c r="AA1559" s="19">
        <v>6536.68</v>
      </c>
      <c r="AF1559" s="38">
        <v>40</v>
      </c>
      <c r="AG1559" s="44">
        <v>6536.68</v>
      </c>
      <c r="AH1559" s="7" t="str">
        <f t="shared" si="49"/>
        <v>no</v>
      </c>
      <c r="AI1559" s="7"/>
      <c r="AJ1559" s="7"/>
      <c r="AL1559" t="s">
        <v>4710</v>
      </c>
      <c r="AM1559" s="19">
        <v>6536.68</v>
      </c>
      <c r="BD1559" s="7">
        <v>0</v>
      </c>
      <c r="BE1559" s="44">
        <v>6536.68</v>
      </c>
      <c r="BF1559" s="7"/>
      <c r="BG1559" s="47"/>
      <c r="BH1559" s="7"/>
      <c r="BJ1559" s="38">
        <v>40</v>
      </c>
      <c r="BK1559" s="7">
        <v>1</v>
      </c>
      <c r="BL1559" s="7" t="str">
        <f t="shared" si="48"/>
        <v>no</v>
      </c>
      <c r="BM1559" s="7"/>
      <c r="BN1559" s="7"/>
    </row>
    <row r="1560" ht="15.6" spans="2:66">
      <c r="B1560" s="24" t="s">
        <v>3118</v>
      </c>
      <c r="G1560" s="7" t="s">
        <v>4687</v>
      </c>
      <c r="K1560" s="18" t="s">
        <v>4689</v>
      </c>
      <c r="N1560" s="7" t="s">
        <v>4688</v>
      </c>
      <c r="Q1560" s="7" t="s">
        <v>3122</v>
      </c>
      <c r="R1560" s="7"/>
      <c r="U1560" s="7">
        <v>6.98</v>
      </c>
      <c r="V1560" s="7" t="s">
        <v>4687</v>
      </c>
      <c r="AA1560" s="19">
        <v>6532.04</v>
      </c>
      <c r="AF1560" s="38">
        <v>52</v>
      </c>
      <c r="AG1560" s="44">
        <v>6532.04</v>
      </c>
      <c r="AH1560" s="7" t="str">
        <f t="shared" si="49"/>
        <v>yes</v>
      </c>
      <c r="AI1560" s="7"/>
      <c r="AJ1560" s="7"/>
      <c r="AL1560" t="s">
        <v>4710</v>
      </c>
      <c r="AM1560" s="19">
        <v>6532.04</v>
      </c>
      <c r="BD1560" s="7">
        <v>3</v>
      </c>
      <c r="BE1560" s="44">
        <v>6532.04</v>
      </c>
      <c r="BF1560" s="7"/>
      <c r="BG1560" s="47"/>
      <c r="BH1560" s="7"/>
      <c r="BJ1560" s="38">
        <v>52</v>
      </c>
      <c r="BK1560" s="7">
        <v>0</v>
      </c>
      <c r="BL1560" s="7" t="str">
        <f t="shared" si="48"/>
        <v>no</v>
      </c>
      <c r="BM1560" s="7"/>
      <c r="BN1560" s="7"/>
    </row>
    <row r="1561" ht="15.6" spans="2:66">
      <c r="B1561" s="24" t="s">
        <v>3120</v>
      </c>
      <c r="G1561" s="7" t="s">
        <v>4687</v>
      </c>
      <c r="K1561" s="18" t="s">
        <v>4687</v>
      </c>
      <c r="N1561" s="7">
        <v>1</v>
      </c>
      <c r="Q1561" s="7" t="s">
        <v>3124</v>
      </c>
      <c r="R1561" s="7"/>
      <c r="U1561" s="7">
        <v>4.03</v>
      </c>
      <c r="V1561" s="7" t="s">
        <v>4687</v>
      </c>
      <c r="AA1561" s="19">
        <v>6529.21</v>
      </c>
      <c r="AF1561" s="38">
        <v>42</v>
      </c>
      <c r="AG1561" s="44">
        <v>6529.21</v>
      </c>
      <c r="AH1561" s="7" t="str">
        <f t="shared" si="49"/>
        <v>no</v>
      </c>
      <c r="AI1561" s="7"/>
      <c r="AJ1561" s="7"/>
      <c r="AL1561" t="s">
        <v>4710</v>
      </c>
      <c r="AM1561" s="19">
        <v>6529.21</v>
      </c>
      <c r="BD1561" s="7">
        <v>0</v>
      </c>
      <c r="BE1561" s="44">
        <v>6529.21</v>
      </c>
      <c r="BF1561" s="7"/>
      <c r="BG1561" s="47"/>
      <c r="BH1561" s="7"/>
      <c r="BJ1561" s="38">
        <v>42</v>
      </c>
      <c r="BK1561" s="7">
        <v>0</v>
      </c>
      <c r="BL1561" s="7" t="str">
        <f t="shared" si="48"/>
        <v>no</v>
      </c>
      <c r="BM1561" s="7"/>
      <c r="BN1561" s="7"/>
    </row>
    <row r="1562" ht="15.6" spans="2:66">
      <c r="B1562" s="24" t="s">
        <v>3122</v>
      </c>
      <c r="G1562" s="7" t="s">
        <v>4687</v>
      </c>
      <c r="K1562" s="18" t="s">
        <v>4687</v>
      </c>
      <c r="N1562" s="7">
        <v>1</v>
      </c>
      <c r="Q1562" s="7" t="s">
        <v>3126</v>
      </c>
      <c r="R1562" s="7"/>
      <c r="U1562" s="7">
        <v>4.56</v>
      </c>
      <c r="V1562" s="7" t="s">
        <v>4687</v>
      </c>
      <c r="AA1562" s="19">
        <v>6512.24</v>
      </c>
      <c r="AF1562" s="38">
        <v>41</v>
      </c>
      <c r="AG1562" s="44">
        <v>6512.24</v>
      </c>
      <c r="AH1562" s="7" t="str">
        <f t="shared" si="49"/>
        <v>no</v>
      </c>
      <c r="AI1562" s="7"/>
      <c r="AJ1562" s="7"/>
      <c r="AL1562" t="s">
        <v>4710</v>
      </c>
      <c r="AM1562" s="19">
        <v>6512.24</v>
      </c>
      <c r="BD1562" s="7">
        <v>2</v>
      </c>
      <c r="BE1562" s="44">
        <v>6512.24</v>
      </c>
      <c r="BF1562" s="7"/>
      <c r="BG1562" s="47"/>
      <c r="BH1562" s="7"/>
      <c r="BJ1562" s="38">
        <v>41</v>
      </c>
      <c r="BK1562" s="7">
        <v>1</v>
      </c>
      <c r="BL1562" s="7" t="str">
        <f t="shared" si="48"/>
        <v>no</v>
      </c>
      <c r="BM1562" s="7"/>
      <c r="BN1562" s="7"/>
    </row>
    <row r="1563" ht="15.6" spans="2:66">
      <c r="B1563" s="24" t="s">
        <v>3124</v>
      </c>
      <c r="G1563" s="7" t="s">
        <v>4687</v>
      </c>
      <c r="K1563" s="18" t="s">
        <v>4689</v>
      </c>
      <c r="N1563" s="7" t="s">
        <v>4688</v>
      </c>
      <c r="Q1563" s="7" t="s">
        <v>3128</v>
      </c>
      <c r="R1563" s="7"/>
      <c r="U1563" s="7">
        <v>5.38</v>
      </c>
      <c r="V1563" s="7" t="s">
        <v>4687</v>
      </c>
      <c r="AA1563" s="19">
        <v>6500.24</v>
      </c>
      <c r="AF1563" s="38">
        <v>39</v>
      </c>
      <c r="AG1563" s="44">
        <v>6500.24</v>
      </c>
      <c r="AH1563" s="7" t="str">
        <f t="shared" si="49"/>
        <v>no</v>
      </c>
      <c r="AI1563" s="7"/>
      <c r="AJ1563" s="7"/>
      <c r="AL1563" t="s">
        <v>4710</v>
      </c>
      <c r="AM1563" s="19">
        <v>6500.24</v>
      </c>
      <c r="BD1563" s="7">
        <v>3</v>
      </c>
      <c r="BE1563" s="44">
        <v>6500.24</v>
      </c>
      <c r="BF1563" s="7"/>
      <c r="BG1563" s="47"/>
      <c r="BH1563" s="7"/>
      <c r="BJ1563" s="38">
        <v>39</v>
      </c>
      <c r="BK1563" s="7">
        <v>2</v>
      </c>
      <c r="BL1563" s="7" t="str">
        <f t="shared" si="48"/>
        <v>yes</v>
      </c>
      <c r="BM1563" s="7"/>
      <c r="BN1563" s="7"/>
    </row>
    <row r="1564" ht="15.6" spans="2:66">
      <c r="B1564" s="24" t="s">
        <v>3126</v>
      </c>
      <c r="G1564" s="7" t="s">
        <v>4687</v>
      </c>
      <c r="K1564" s="18" t="s">
        <v>4689</v>
      </c>
      <c r="N1564" s="7">
        <v>1</v>
      </c>
      <c r="Q1564" s="7" t="s">
        <v>3130</v>
      </c>
      <c r="R1564" s="7"/>
      <c r="U1564" s="7">
        <v>11.04</v>
      </c>
      <c r="V1564" s="7" t="s">
        <v>4687</v>
      </c>
      <c r="AA1564" s="19">
        <v>6496.89</v>
      </c>
      <c r="AF1564" s="38">
        <v>38</v>
      </c>
      <c r="AG1564" s="44">
        <v>6496.89</v>
      </c>
      <c r="AH1564" s="7" t="str">
        <f t="shared" si="49"/>
        <v>no</v>
      </c>
      <c r="AI1564" s="7"/>
      <c r="AJ1564" s="7"/>
      <c r="AL1564" t="s">
        <v>4710</v>
      </c>
      <c r="AM1564" s="19">
        <v>6496.89</v>
      </c>
      <c r="BD1564" s="7">
        <v>0</v>
      </c>
      <c r="BE1564" s="44">
        <v>6496.89</v>
      </c>
      <c r="BF1564" s="7"/>
      <c r="BG1564" s="47"/>
      <c r="BH1564" s="7"/>
      <c r="BJ1564" s="38">
        <v>38</v>
      </c>
      <c r="BK1564" s="7">
        <v>2</v>
      </c>
      <c r="BL1564" s="7" t="str">
        <f t="shared" si="48"/>
        <v>yes</v>
      </c>
      <c r="BM1564" s="7"/>
      <c r="BN1564" s="7"/>
    </row>
    <row r="1565" ht="15.6" spans="2:66">
      <c r="B1565" s="24" t="s">
        <v>3128</v>
      </c>
      <c r="G1565" s="7" t="s">
        <v>4687</v>
      </c>
      <c r="K1565" s="18" t="s">
        <v>4689</v>
      </c>
      <c r="N1565" s="7" t="s">
        <v>4688</v>
      </c>
      <c r="Q1565" s="7" t="s">
        <v>3132</v>
      </c>
      <c r="R1565" s="7"/>
      <c r="U1565" s="7">
        <v>6.09</v>
      </c>
      <c r="V1565" s="7" t="s">
        <v>4687</v>
      </c>
      <c r="AA1565" s="19">
        <v>6481.67</v>
      </c>
      <c r="AF1565" s="38">
        <v>37</v>
      </c>
      <c r="AG1565" s="44">
        <v>6481.67</v>
      </c>
      <c r="AH1565" s="7" t="str">
        <f t="shared" si="49"/>
        <v>no</v>
      </c>
      <c r="AI1565" s="7"/>
      <c r="AJ1565" s="7"/>
      <c r="AL1565" t="s">
        <v>4710</v>
      </c>
      <c r="AM1565" s="19">
        <v>6481.67</v>
      </c>
      <c r="BD1565" s="7">
        <v>0</v>
      </c>
      <c r="BE1565" s="44">
        <v>6481.67</v>
      </c>
      <c r="BF1565" s="7"/>
      <c r="BG1565" s="47"/>
      <c r="BH1565" s="7"/>
      <c r="BJ1565" s="38">
        <v>37</v>
      </c>
      <c r="BK1565" s="7">
        <v>3</v>
      </c>
      <c r="BL1565" s="7" t="str">
        <f t="shared" si="48"/>
        <v>yes</v>
      </c>
      <c r="BM1565" s="7"/>
      <c r="BN1565" s="7"/>
    </row>
    <row r="1566" ht="15.6" spans="2:66">
      <c r="B1566" s="24" t="s">
        <v>3130</v>
      </c>
      <c r="G1566" s="7" t="s">
        <v>4687</v>
      </c>
      <c r="K1566" s="18" t="s">
        <v>4687</v>
      </c>
      <c r="N1566" s="7">
        <v>1</v>
      </c>
      <c r="Q1566" s="7" t="s">
        <v>3134</v>
      </c>
      <c r="R1566" s="7"/>
      <c r="U1566" s="7">
        <v>4.71</v>
      </c>
      <c r="V1566" s="7" t="s">
        <v>4687</v>
      </c>
      <c r="AA1566" s="19">
        <v>6474.01</v>
      </c>
      <c r="AF1566" s="38">
        <v>47</v>
      </c>
      <c r="AG1566" s="44">
        <v>6474.01</v>
      </c>
      <c r="AH1566" s="7" t="str">
        <f t="shared" si="49"/>
        <v>no</v>
      </c>
      <c r="AI1566" s="7"/>
      <c r="AJ1566" s="7"/>
      <c r="AL1566" t="s">
        <v>4710</v>
      </c>
      <c r="AM1566" s="19">
        <v>6474.01</v>
      </c>
      <c r="BD1566" s="7">
        <v>0</v>
      </c>
      <c r="BE1566" s="44">
        <v>6474.01</v>
      </c>
      <c r="BF1566" s="7"/>
      <c r="BG1566" s="47"/>
      <c r="BH1566" s="7"/>
      <c r="BJ1566" s="38">
        <v>47</v>
      </c>
      <c r="BK1566" s="7">
        <v>1</v>
      </c>
      <c r="BL1566" s="7" t="str">
        <f t="shared" si="48"/>
        <v>no</v>
      </c>
      <c r="BM1566" s="7"/>
      <c r="BN1566" s="7"/>
    </row>
    <row r="1567" ht="15.6" spans="2:66">
      <c r="B1567" s="24" t="s">
        <v>3132</v>
      </c>
      <c r="G1567" s="7" t="s">
        <v>4687</v>
      </c>
      <c r="K1567" s="18" t="s">
        <v>4687</v>
      </c>
      <c r="N1567" s="7" t="s">
        <v>4688</v>
      </c>
      <c r="Q1567" s="7" t="s">
        <v>3136</v>
      </c>
      <c r="R1567" s="7"/>
      <c r="U1567" s="7">
        <v>8.18</v>
      </c>
      <c r="V1567" s="7" t="s">
        <v>4687</v>
      </c>
      <c r="AA1567" s="19">
        <v>6473.15</v>
      </c>
      <c r="AF1567" s="38">
        <v>46</v>
      </c>
      <c r="AG1567" s="44">
        <v>6473.15</v>
      </c>
      <c r="AH1567" s="7" t="str">
        <f t="shared" si="49"/>
        <v>no</v>
      </c>
      <c r="AI1567" s="7"/>
      <c r="AJ1567" s="7"/>
      <c r="AL1567" t="s">
        <v>4710</v>
      </c>
      <c r="AM1567" s="19">
        <v>6473.15</v>
      </c>
      <c r="BD1567" s="7">
        <v>0</v>
      </c>
      <c r="BE1567" s="44">
        <v>6473.15</v>
      </c>
      <c r="BF1567" s="7"/>
      <c r="BG1567" s="47"/>
      <c r="BH1567" s="7"/>
      <c r="BJ1567" s="38">
        <v>46</v>
      </c>
      <c r="BK1567" s="7">
        <v>2</v>
      </c>
      <c r="BL1567" s="7" t="str">
        <f t="shared" si="48"/>
        <v>no</v>
      </c>
      <c r="BM1567" s="7"/>
      <c r="BN1567" s="7"/>
    </row>
    <row r="1568" ht="15.6" spans="2:66">
      <c r="B1568" s="24" t="s">
        <v>3134</v>
      </c>
      <c r="G1568" s="7" t="s">
        <v>4687</v>
      </c>
      <c r="K1568" s="18" t="s">
        <v>4689</v>
      </c>
      <c r="N1568" s="7">
        <v>2</v>
      </c>
      <c r="Q1568" s="7" t="s">
        <v>3138</v>
      </c>
      <c r="R1568" s="7"/>
      <c r="U1568" s="7">
        <v>11.18</v>
      </c>
      <c r="V1568" s="7" t="s">
        <v>4687</v>
      </c>
      <c r="AA1568" s="19">
        <v>6457.84</v>
      </c>
      <c r="AF1568" s="38">
        <v>35</v>
      </c>
      <c r="AG1568" s="44">
        <v>6457.84</v>
      </c>
      <c r="AH1568" s="7" t="str">
        <f t="shared" si="49"/>
        <v>no</v>
      </c>
      <c r="AI1568" s="7"/>
      <c r="AJ1568" s="7"/>
      <c r="AL1568" t="s">
        <v>4710</v>
      </c>
      <c r="AM1568" s="19">
        <v>6457.84</v>
      </c>
      <c r="BD1568" s="7">
        <v>0</v>
      </c>
      <c r="BE1568" s="44">
        <v>6457.84</v>
      </c>
      <c r="BF1568" s="7"/>
      <c r="BG1568" s="47"/>
      <c r="BH1568" s="7"/>
      <c r="BJ1568" s="38">
        <v>35</v>
      </c>
      <c r="BK1568" s="7">
        <v>3</v>
      </c>
      <c r="BL1568" s="7" t="str">
        <f t="shared" si="48"/>
        <v>yes</v>
      </c>
      <c r="BM1568" s="7"/>
      <c r="BN1568" s="7"/>
    </row>
    <row r="1569" ht="15.6" spans="2:66">
      <c r="B1569" s="24" t="s">
        <v>3136</v>
      </c>
      <c r="G1569" s="7" t="s">
        <v>4687</v>
      </c>
      <c r="K1569" s="18" t="s">
        <v>4689</v>
      </c>
      <c r="N1569" s="7" t="s">
        <v>4688</v>
      </c>
      <c r="Q1569" s="7" t="s">
        <v>3140</v>
      </c>
      <c r="R1569" s="7"/>
      <c r="U1569" s="7">
        <v>5.03</v>
      </c>
      <c r="V1569" s="7" t="s">
        <v>4687</v>
      </c>
      <c r="AA1569" s="19">
        <v>6455.86</v>
      </c>
      <c r="AF1569" s="38">
        <v>51</v>
      </c>
      <c r="AG1569" s="44">
        <v>6455.86</v>
      </c>
      <c r="AH1569" s="7" t="str">
        <f t="shared" si="49"/>
        <v>yes</v>
      </c>
      <c r="AI1569" s="7"/>
      <c r="AJ1569" s="7"/>
      <c r="AL1569" t="s">
        <v>4710</v>
      </c>
      <c r="AM1569" s="19">
        <v>6455.86</v>
      </c>
      <c r="BD1569" s="7">
        <v>0</v>
      </c>
      <c r="BE1569" s="44">
        <v>6455.86</v>
      </c>
      <c r="BF1569" s="7"/>
      <c r="BG1569" s="47"/>
      <c r="BH1569" s="7"/>
      <c r="BJ1569" s="38">
        <v>51</v>
      </c>
      <c r="BK1569" s="7">
        <v>0</v>
      </c>
      <c r="BL1569" s="7" t="str">
        <f t="shared" si="48"/>
        <v>no</v>
      </c>
      <c r="BM1569" s="7"/>
      <c r="BN1569" s="7"/>
    </row>
    <row r="1570" ht="15.6" spans="2:66">
      <c r="B1570" s="24" t="s">
        <v>3138</v>
      </c>
      <c r="G1570" s="7" t="s">
        <v>4687</v>
      </c>
      <c r="K1570" s="18" t="s">
        <v>4687</v>
      </c>
      <c r="N1570" s="7">
        <v>1</v>
      </c>
      <c r="Q1570" s="7" t="s">
        <v>3142</v>
      </c>
      <c r="R1570" s="7"/>
      <c r="U1570" s="7">
        <v>5.56</v>
      </c>
      <c r="V1570" s="7" t="s">
        <v>4687</v>
      </c>
      <c r="AA1570" s="19">
        <v>6435.62</v>
      </c>
      <c r="AF1570" s="38">
        <v>52</v>
      </c>
      <c r="AG1570" s="44">
        <v>6435.62</v>
      </c>
      <c r="AH1570" s="7" t="str">
        <f t="shared" si="49"/>
        <v>yes</v>
      </c>
      <c r="AI1570" s="7"/>
      <c r="AJ1570" s="7"/>
      <c r="AL1570" t="s">
        <v>4710</v>
      </c>
      <c r="AM1570" s="19">
        <v>6435.62</v>
      </c>
      <c r="BD1570" s="7">
        <v>0</v>
      </c>
      <c r="BE1570" s="44">
        <v>6435.62</v>
      </c>
      <c r="BF1570" s="7"/>
      <c r="BG1570" s="47"/>
      <c r="BH1570" s="7"/>
      <c r="BJ1570" s="38">
        <v>52</v>
      </c>
      <c r="BK1570" s="7">
        <v>0</v>
      </c>
      <c r="BL1570" s="7" t="str">
        <f t="shared" si="48"/>
        <v>no</v>
      </c>
      <c r="BM1570" s="7"/>
      <c r="BN1570" s="7"/>
    </row>
    <row r="1571" ht="15.6" spans="2:66">
      <c r="B1571" s="24" t="s">
        <v>3140</v>
      </c>
      <c r="G1571" s="7" t="s">
        <v>4687</v>
      </c>
      <c r="K1571" s="18" t="s">
        <v>4687</v>
      </c>
      <c r="N1571" s="7" t="s">
        <v>4688</v>
      </c>
      <c r="Q1571" s="7" t="s">
        <v>3144</v>
      </c>
      <c r="R1571" s="7"/>
      <c r="U1571" s="7">
        <v>4.33</v>
      </c>
      <c r="V1571" s="7" t="s">
        <v>4687</v>
      </c>
      <c r="AA1571" s="19">
        <v>6423.48</v>
      </c>
      <c r="AF1571" s="38">
        <v>37</v>
      </c>
      <c r="AG1571" s="44">
        <v>6423.48</v>
      </c>
      <c r="AH1571" s="7" t="str">
        <f t="shared" si="49"/>
        <v>no</v>
      </c>
      <c r="AI1571" s="7"/>
      <c r="AJ1571" s="7"/>
      <c r="AL1571" t="s">
        <v>4710</v>
      </c>
      <c r="AM1571" s="19">
        <v>6423.48</v>
      </c>
      <c r="BD1571" s="7">
        <v>3</v>
      </c>
      <c r="BE1571" s="44">
        <v>6423.48</v>
      </c>
      <c r="BF1571" s="7"/>
      <c r="BG1571" s="47"/>
      <c r="BH1571" s="7"/>
      <c r="BJ1571" s="38">
        <v>37</v>
      </c>
      <c r="BK1571" s="7">
        <v>2</v>
      </c>
      <c r="BL1571" s="7" t="str">
        <f t="shared" si="48"/>
        <v>yes</v>
      </c>
      <c r="BM1571" s="7"/>
      <c r="BN1571" s="7"/>
    </row>
    <row r="1572" ht="15.6" spans="2:66">
      <c r="B1572" s="24" t="s">
        <v>3142</v>
      </c>
      <c r="G1572" s="7" t="s">
        <v>4690</v>
      </c>
      <c r="K1572" s="18" t="s">
        <v>4689</v>
      </c>
      <c r="N1572" s="7">
        <v>1</v>
      </c>
      <c r="Q1572" s="7" t="s">
        <v>3146</v>
      </c>
      <c r="R1572" s="7"/>
      <c r="U1572" s="7">
        <v>5.21</v>
      </c>
      <c r="V1572" s="7" t="s">
        <v>4687</v>
      </c>
      <c r="AA1572" s="19">
        <v>6417.28</v>
      </c>
      <c r="AF1572" s="38">
        <v>35</v>
      </c>
      <c r="AG1572" s="44">
        <v>6417.28</v>
      </c>
      <c r="AH1572" s="7" t="str">
        <f t="shared" si="49"/>
        <v>no</v>
      </c>
      <c r="AI1572" s="7"/>
      <c r="AJ1572" s="7"/>
      <c r="AL1572" t="s">
        <v>4710</v>
      </c>
      <c r="AM1572" s="19">
        <v>6417.28</v>
      </c>
      <c r="BD1572" s="7">
        <v>1</v>
      </c>
      <c r="BE1572" s="44">
        <v>6417.28</v>
      </c>
      <c r="BF1572" s="7"/>
      <c r="BG1572" s="47"/>
      <c r="BH1572" s="7"/>
      <c r="BJ1572" s="38">
        <v>35</v>
      </c>
      <c r="BK1572" s="7">
        <v>2</v>
      </c>
      <c r="BL1572" s="7" t="str">
        <f t="shared" si="48"/>
        <v>yes</v>
      </c>
      <c r="BM1572" s="7"/>
      <c r="BN1572" s="7"/>
    </row>
    <row r="1573" ht="15.6" spans="2:66">
      <c r="B1573" s="24" t="s">
        <v>3144</v>
      </c>
      <c r="G1573" s="7" t="s">
        <v>4687</v>
      </c>
      <c r="K1573" s="18" t="s">
        <v>4687</v>
      </c>
      <c r="N1573" s="7" t="s">
        <v>4688</v>
      </c>
      <c r="Q1573" s="7" t="s">
        <v>3148</v>
      </c>
      <c r="R1573" s="7"/>
      <c r="U1573" s="7">
        <v>5.89</v>
      </c>
      <c r="V1573" s="7" t="s">
        <v>4687</v>
      </c>
      <c r="AA1573" s="19">
        <v>6414.18</v>
      </c>
      <c r="AF1573" s="38">
        <v>40</v>
      </c>
      <c r="AG1573" s="44">
        <v>6414.18</v>
      </c>
      <c r="AH1573" s="7" t="str">
        <f t="shared" si="49"/>
        <v>no</v>
      </c>
      <c r="AI1573" s="7"/>
      <c r="AJ1573" s="7"/>
      <c r="AL1573" t="s">
        <v>4710</v>
      </c>
      <c r="AM1573" s="19">
        <v>6414.18</v>
      </c>
      <c r="BD1573" s="7">
        <v>0</v>
      </c>
      <c r="BE1573" s="44">
        <v>6414.18</v>
      </c>
      <c r="BF1573" s="7"/>
      <c r="BG1573" s="47"/>
      <c r="BH1573" s="7"/>
      <c r="BJ1573" s="38">
        <v>40</v>
      </c>
      <c r="BK1573" s="7">
        <v>1</v>
      </c>
      <c r="BL1573" s="7" t="str">
        <f t="shared" si="48"/>
        <v>no</v>
      </c>
      <c r="BM1573" s="7"/>
      <c r="BN1573" s="7"/>
    </row>
    <row r="1574" ht="15.6" spans="2:66">
      <c r="B1574" s="24" t="s">
        <v>3146</v>
      </c>
      <c r="G1574" s="7" t="s">
        <v>4687</v>
      </c>
      <c r="K1574" s="18" t="s">
        <v>4689</v>
      </c>
      <c r="N1574" s="7" t="s">
        <v>4688</v>
      </c>
      <c r="Q1574" s="7" t="s">
        <v>3150</v>
      </c>
      <c r="R1574" s="7"/>
      <c r="U1574" s="7">
        <v>4.81</v>
      </c>
      <c r="V1574" s="7" t="s">
        <v>4687</v>
      </c>
      <c r="AA1574" s="19">
        <v>6412.34</v>
      </c>
      <c r="AF1574" s="38">
        <v>25</v>
      </c>
      <c r="AG1574" s="44">
        <v>6412.34</v>
      </c>
      <c r="AH1574" s="7" t="str">
        <f t="shared" si="49"/>
        <v>no</v>
      </c>
      <c r="AI1574" s="7"/>
      <c r="AJ1574" s="7"/>
      <c r="AL1574" t="s">
        <v>4710</v>
      </c>
      <c r="AM1574" s="19">
        <v>6412.34</v>
      </c>
      <c r="BD1574" s="7">
        <v>0</v>
      </c>
      <c r="BE1574" s="44">
        <v>6412.34</v>
      </c>
      <c r="BF1574" s="7"/>
      <c r="BG1574" s="47"/>
      <c r="BH1574" s="7"/>
      <c r="BJ1574" s="38">
        <v>25</v>
      </c>
      <c r="BK1574" s="7">
        <v>0</v>
      </c>
      <c r="BL1574" s="7" t="str">
        <f t="shared" si="48"/>
        <v>yes</v>
      </c>
      <c r="BM1574" s="7"/>
      <c r="BN1574" s="7"/>
    </row>
    <row r="1575" ht="15.6" spans="2:66">
      <c r="B1575" s="24" t="s">
        <v>3148</v>
      </c>
      <c r="G1575" s="7" t="s">
        <v>4687</v>
      </c>
      <c r="K1575" s="18" t="s">
        <v>4687</v>
      </c>
      <c r="N1575" s="7">
        <v>1</v>
      </c>
      <c r="Q1575" s="7" t="s">
        <v>3152</v>
      </c>
      <c r="R1575" s="7"/>
      <c r="U1575" s="7">
        <v>5.66</v>
      </c>
      <c r="V1575" s="7" t="s">
        <v>4687</v>
      </c>
      <c r="AA1575" s="19">
        <v>6407.05</v>
      </c>
      <c r="AF1575" s="38">
        <v>40</v>
      </c>
      <c r="AG1575" s="44">
        <v>6407.05</v>
      </c>
      <c r="AH1575" s="7" t="str">
        <f t="shared" si="49"/>
        <v>no</v>
      </c>
      <c r="AI1575" s="7"/>
      <c r="AJ1575" s="7"/>
      <c r="AL1575" t="s">
        <v>4710</v>
      </c>
      <c r="AM1575" s="19">
        <v>6407.05</v>
      </c>
      <c r="BD1575" s="7">
        <v>0</v>
      </c>
      <c r="BE1575" s="44">
        <v>6407.05</v>
      </c>
      <c r="BF1575" s="7"/>
      <c r="BG1575" s="47"/>
      <c r="BH1575" s="7"/>
      <c r="BJ1575" s="38">
        <v>40</v>
      </c>
      <c r="BK1575" s="7">
        <v>1</v>
      </c>
      <c r="BL1575" s="7" t="str">
        <f t="shared" si="48"/>
        <v>no</v>
      </c>
      <c r="BM1575" s="7"/>
      <c r="BN1575" s="7"/>
    </row>
    <row r="1576" ht="15.6" spans="2:66">
      <c r="B1576" s="24" t="s">
        <v>3150</v>
      </c>
      <c r="G1576" s="7" t="s">
        <v>4687</v>
      </c>
      <c r="K1576" s="18" t="s">
        <v>4689</v>
      </c>
      <c r="N1576" s="7">
        <v>2</v>
      </c>
      <c r="Q1576" s="7" t="s">
        <v>3154</v>
      </c>
      <c r="R1576" s="7"/>
      <c r="U1576" s="7">
        <v>10.66</v>
      </c>
      <c r="V1576" s="7" t="s">
        <v>4687</v>
      </c>
      <c r="AA1576" s="19">
        <v>6406.41</v>
      </c>
      <c r="AF1576" s="38">
        <v>46</v>
      </c>
      <c r="AG1576" s="44">
        <v>6406.41</v>
      </c>
      <c r="AH1576" s="7" t="str">
        <f t="shared" si="49"/>
        <v>no</v>
      </c>
      <c r="AI1576" s="7"/>
      <c r="AJ1576" s="7"/>
      <c r="AL1576" t="s">
        <v>4710</v>
      </c>
      <c r="AM1576" s="19">
        <v>6406.41</v>
      </c>
      <c r="BD1576" s="7">
        <v>3</v>
      </c>
      <c r="BE1576" s="44">
        <v>6406.41</v>
      </c>
      <c r="BF1576" s="7"/>
      <c r="BG1576" s="47"/>
      <c r="BH1576" s="7"/>
      <c r="BJ1576" s="38">
        <v>46</v>
      </c>
      <c r="BK1576" s="7">
        <v>2</v>
      </c>
      <c r="BL1576" s="7" t="str">
        <f t="shared" si="48"/>
        <v>no</v>
      </c>
      <c r="BM1576" s="7"/>
      <c r="BN1576" s="7"/>
    </row>
    <row r="1577" ht="15.6" spans="2:66">
      <c r="B1577" s="24" t="s">
        <v>3152</v>
      </c>
      <c r="G1577" s="7" t="s">
        <v>4687</v>
      </c>
      <c r="K1577" s="18" t="s">
        <v>4689</v>
      </c>
      <c r="N1577" s="7" t="s">
        <v>4688</v>
      </c>
      <c r="Q1577" s="7" t="s">
        <v>3156</v>
      </c>
      <c r="R1577" s="7"/>
      <c r="U1577" s="7">
        <v>5.98</v>
      </c>
      <c r="V1577" s="7" t="s">
        <v>4687</v>
      </c>
      <c r="AA1577" s="19">
        <v>6402.29</v>
      </c>
      <c r="AF1577" s="38">
        <v>38</v>
      </c>
      <c r="AG1577" s="44">
        <v>6402.29</v>
      </c>
      <c r="AH1577" s="7" t="str">
        <f t="shared" si="49"/>
        <v>no</v>
      </c>
      <c r="AI1577" s="7"/>
      <c r="AJ1577" s="7"/>
      <c r="AL1577" t="s">
        <v>4710</v>
      </c>
      <c r="AM1577" s="19">
        <v>6402.29</v>
      </c>
      <c r="BD1577" s="7">
        <v>0</v>
      </c>
      <c r="BE1577" s="44">
        <v>6402.29</v>
      </c>
      <c r="BF1577" s="7"/>
      <c r="BG1577" s="47"/>
      <c r="BH1577" s="7"/>
      <c r="BJ1577" s="38">
        <v>38</v>
      </c>
      <c r="BK1577" s="7">
        <v>1</v>
      </c>
      <c r="BL1577" s="7" t="str">
        <f t="shared" si="48"/>
        <v>yes</v>
      </c>
      <c r="BM1577" s="7"/>
      <c r="BN1577" s="7"/>
    </row>
    <row r="1578" ht="15.6" spans="2:66">
      <c r="B1578" s="24" t="s">
        <v>3154</v>
      </c>
      <c r="G1578" s="7" t="s">
        <v>4687</v>
      </c>
      <c r="K1578" s="18" t="s">
        <v>4687</v>
      </c>
      <c r="N1578" s="7" t="s">
        <v>4688</v>
      </c>
      <c r="Q1578" s="7" t="s">
        <v>3158</v>
      </c>
      <c r="R1578" s="7"/>
      <c r="U1578" s="7">
        <v>4.34</v>
      </c>
      <c r="V1578" s="7" t="s">
        <v>4687</v>
      </c>
      <c r="AA1578" s="19">
        <v>6393.6</v>
      </c>
      <c r="AF1578" s="38">
        <v>52</v>
      </c>
      <c r="AG1578" s="44">
        <v>6393.6</v>
      </c>
      <c r="AH1578" s="7" t="str">
        <f t="shared" si="49"/>
        <v>yes</v>
      </c>
      <c r="AI1578" s="7"/>
      <c r="AJ1578" s="7"/>
      <c r="AL1578" t="s">
        <v>4710</v>
      </c>
      <c r="AM1578" s="19">
        <v>6393.6</v>
      </c>
      <c r="BD1578" s="7">
        <v>0</v>
      </c>
      <c r="BE1578" s="44">
        <v>6393.6</v>
      </c>
      <c r="BF1578" s="7"/>
      <c r="BG1578" s="47"/>
      <c r="BH1578" s="7"/>
      <c r="BJ1578" s="38">
        <v>52</v>
      </c>
      <c r="BK1578" s="7">
        <v>0</v>
      </c>
      <c r="BL1578" s="7" t="str">
        <f t="shared" si="48"/>
        <v>no</v>
      </c>
      <c r="BM1578" s="7"/>
      <c r="BN1578" s="7"/>
    </row>
    <row r="1579" ht="15.6" spans="2:66">
      <c r="B1579" s="24" t="s">
        <v>3156</v>
      </c>
      <c r="G1579" s="7" t="s">
        <v>4687</v>
      </c>
      <c r="K1579" s="18" t="s">
        <v>4687</v>
      </c>
      <c r="N1579" s="7" t="s">
        <v>4688</v>
      </c>
      <c r="Q1579" s="7" t="s">
        <v>3160</v>
      </c>
      <c r="R1579" s="7"/>
      <c r="U1579" s="7">
        <v>5.17</v>
      </c>
      <c r="V1579" s="7" t="s">
        <v>4687</v>
      </c>
      <c r="AA1579" s="19">
        <v>6389.53</v>
      </c>
      <c r="AF1579" s="38">
        <v>26</v>
      </c>
      <c r="AG1579" s="44">
        <v>6389.53</v>
      </c>
      <c r="AH1579" s="7" t="str">
        <f t="shared" si="49"/>
        <v>no</v>
      </c>
      <c r="AI1579" s="7"/>
      <c r="AJ1579" s="7"/>
      <c r="AL1579" t="s">
        <v>4710</v>
      </c>
      <c r="AM1579" s="19">
        <v>6389.53</v>
      </c>
      <c r="BD1579" s="7">
        <v>1</v>
      </c>
      <c r="BE1579" s="44">
        <v>6389.53</v>
      </c>
      <c r="BF1579" s="7"/>
      <c r="BG1579" s="47"/>
      <c r="BH1579" s="7"/>
      <c r="BJ1579" s="38">
        <v>26</v>
      </c>
      <c r="BK1579" s="7">
        <v>0</v>
      </c>
      <c r="BL1579" s="7" t="str">
        <f t="shared" si="48"/>
        <v>yes</v>
      </c>
      <c r="BM1579" s="7"/>
      <c r="BN1579" s="7"/>
    </row>
    <row r="1580" ht="15.6" spans="2:66">
      <c r="B1580" s="24" t="s">
        <v>3158</v>
      </c>
      <c r="G1580" s="7" t="s">
        <v>4690</v>
      </c>
      <c r="K1580" s="18" t="s">
        <v>4689</v>
      </c>
      <c r="N1580" s="7">
        <v>1</v>
      </c>
      <c r="Q1580" s="7" t="s">
        <v>3162</v>
      </c>
      <c r="R1580" s="7"/>
      <c r="U1580" s="7">
        <v>4.23</v>
      </c>
      <c r="V1580" s="7" t="s">
        <v>4687</v>
      </c>
      <c r="AA1580" s="19">
        <v>6389.38</v>
      </c>
      <c r="AF1580" s="38">
        <v>33</v>
      </c>
      <c r="AG1580" s="44">
        <v>6389.38</v>
      </c>
      <c r="AH1580" s="7" t="str">
        <f t="shared" si="49"/>
        <v>no</v>
      </c>
      <c r="AI1580" s="7"/>
      <c r="AJ1580" s="7"/>
      <c r="AL1580" t="s">
        <v>4710</v>
      </c>
      <c r="AM1580" s="19">
        <v>6389.38</v>
      </c>
      <c r="BD1580" s="7">
        <v>3</v>
      </c>
      <c r="BE1580" s="44">
        <v>6389.38</v>
      </c>
      <c r="BF1580" s="7"/>
      <c r="BG1580" s="47"/>
      <c r="BH1580" s="7"/>
      <c r="BJ1580" s="38">
        <v>33</v>
      </c>
      <c r="BK1580" s="7">
        <v>3</v>
      </c>
      <c r="BL1580" s="7" t="str">
        <f t="shared" si="48"/>
        <v>yes</v>
      </c>
      <c r="BM1580" s="7"/>
      <c r="BN1580" s="7"/>
    </row>
    <row r="1581" ht="15.6" spans="2:66">
      <c r="B1581" s="24" t="s">
        <v>3160</v>
      </c>
      <c r="G1581" s="7" t="s">
        <v>4690</v>
      </c>
      <c r="K1581" s="18" t="s">
        <v>4689</v>
      </c>
      <c r="N1581" s="7">
        <v>1</v>
      </c>
      <c r="Q1581" s="7" t="s">
        <v>3164</v>
      </c>
      <c r="R1581" s="7"/>
      <c r="U1581" s="7">
        <v>4.88</v>
      </c>
      <c r="V1581" s="7" t="s">
        <v>4687</v>
      </c>
      <c r="AA1581" s="19">
        <v>6374.16</v>
      </c>
      <c r="AF1581" s="38">
        <v>42</v>
      </c>
      <c r="AG1581" s="44">
        <v>6374.16</v>
      </c>
      <c r="AH1581" s="7" t="str">
        <f t="shared" si="49"/>
        <v>no</v>
      </c>
      <c r="AI1581" s="7"/>
      <c r="AJ1581" s="7"/>
      <c r="AL1581" t="s">
        <v>4710</v>
      </c>
      <c r="AM1581" s="19">
        <v>6374.16</v>
      </c>
      <c r="BD1581" s="7">
        <v>0</v>
      </c>
      <c r="BE1581" s="44">
        <v>6374.16</v>
      </c>
      <c r="BF1581" s="7"/>
      <c r="BG1581" s="47"/>
      <c r="BH1581" s="7"/>
      <c r="BJ1581" s="38">
        <v>42</v>
      </c>
      <c r="BK1581" s="7">
        <v>0</v>
      </c>
      <c r="BL1581" s="7" t="str">
        <f t="shared" si="48"/>
        <v>no</v>
      </c>
      <c r="BM1581" s="7"/>
      <c r="BN1581" s="7"/>
    </row>
    <row r="1582" ht="15.6" spans="2:66">
      <c r="B1582" s="24" t="s">
        <v>3162</v>
      </c>
      <c r="G1582" s="7" t="s">
        <v>4687</v>
      </c>
      <c r="K1582" s="18" t="s">
        <v>4689</v>
      </c>
      <c r="N1582" s="7">
        <v>1</v>
      </c>
      <c r="Q1582" s="7" t="s">
        <v>3166</v>
      </c>
      <c r="R1582" s="7"/>
      <c r="U1582" s="7">
        <v>9.71</v>
      </c>
      <c r="V1582" s="7" t="s">
        <v>4687</v>
      </c>
      <c r="AA1582" s="19">
        <v>6373.56</v>
      </c>
      <c r="AF1582" s="38">
        <v>39</v>
      </c>
      <c r="AG1582" s="44">
        <v>6373.56</v>
      </c>
      <c r="AH1582" s="7" t="str">
        <f t="shared" si="49"/>
        <v>no</v>
      </c>
      <c r="AI1582" s="7"/>
      <c r="AJ1582" s="7"/>
      <c r="AL1582" t="s">
        <v>4710</v>
      </c>
      <c r="AM1582" s="19">
        <v>6373.56</v>
      </c>
      <c r="BD1582" s="7">
        <v>0</v>
      </c>
      <c r="BE1582" s="44">
        <v>6373.56</v>
      </c>
      <c r="BF1582" s="7"/>
      <c r="BG1582" s="47"/>
      <c r="BH1582" s="7"/>
      <c r="BJ1582" s="38">
        <v>39</v>
      </c>
      <c r="BK1582" s="7">
        <v>2</v>
      </c>
      <c r="BL1582" s="7" t="str">
        <f t="shared" si="48"/>
        <v>yes</v>
      </c>
      <c r="BM1582" s="7"/>
      <c r="BN1582" s="7"/>
    </row>
    <row r="1583" ht="15.6" spans="2:66">
      <c r="B1583" s="24" t="s">
        <v>3164</v>
      </c>
      <c r="G1583" s="7" t="s">
        <v>4687</v>
      </c>
      <c r="K1583" s="18" t="s">
        <v>4687</v>
      </c>
      <c r="N1583" s="7" t="s">
        <v>4688</v>
      </c>
      <c r="Q1583" s="7" t="s">
        <v>3168</v>
      </c>
      <c r="R1583" s="7"/>
      <c r="U1583" s="7">
        <v>5.32</v>
      </c>
      <c r="V1583" s="7" t="s">
        <v>4687</v>
      </c>
      <c r="AA1583" s="19">
        <v>6367.31</v>
      </c>
      <c r="AF1583" s="38">
        <v>39</v>
      </c>
      <c r="AG1583" s="44">
        <v>6367.31</v>
      </c>
      <c r="AH1583" s="7" t="str">
        <f t="shared" si="49"/>
        <v>no</v>
      </c>
      <c r="AI1583" s="7"/>
      <c r="AJ1583" s="7"/>
      <c r="AL1583" t="s">
        <v>4710</v>
      </c>
      <c r="AM1583" s="19">
        <v>6367.31</v>
      </c>
      <c r="BD1583" s="7">
        <v>0</v>
      </c>
      <c r="BE1583" s="44">
        <v>6367.31</v>
      </c>
      <c r="BF1583" s="7"/>
      <c r="BG1583" s="47"/>
      <c r="BH1583" s="7"/>
      <c r="BJ1583" s="38">
        <v>39</v>
      </c>
      <c r="BK1583" s="7">
        <v>2</v>
      </c>
      <c r="BL1583" s="7" t="str">
        <f t="shared" si="48"/>
        <v>yes</v>
      </c>
      <c r="BM1583" s="7"/>
      <c r="BN1583" s="7"/>
    </row>
    <row r="1584" ht="15.6" spans="2:66">
      <c r="B1584" s="24" t="s">
        <v>3166</v>
      </c>
      <c r="G1584" s="7" t="s">
        <v>4687</v>
      </c>
      <c r="K1584" s="18" t="s">
        <v>4689</v>
      </c>
      <c r="N1584" s="7" t="s">
        <v>4688</v>
      </c>
      <c r="Q1584" s="7" t="s">
        <v>3170</v>
      </c>
      <c r="R1584" s="7"/>
      <c r="U1584" s="7">
        <v>5.83</v>
      </c>
      <c r="V1584" s="7" t="s">
        <v>4687</v>
      </c>
      <c r="AA1584" s="19">
        <v>6361.47</v>
      </c>
      <c r="AF1584" s="38">
        <v>36</v>
      </c>
      <c r="AG1584" s="44">
        <v>6361.47</v>
      </c>
      <c r="AH1584" s="7" t="str">
        <f t="shared" si="49"/>
        <v>no</v>
      </c>
      <c r="AI1584" s="7"/>
      <c r="AJ1584" s="7"/>
      <c r="AL1584" t="s">
        <v>4710</v>
      </c>
      <c r="AM1584" s="19">
        <v>6361.47</v>
      </c>
      <c r="BD1584" s="7">
        <v>0</v>
      </c>
      <c r="BE1584" s="44">
        <v>6361.47</v>
      </c>
      <c r="BF1584" s="7"/>
      <c r="BG1584" s="47"/>
      <c r="BH1584" s="7"/>
      <c r="BJ1584" s="38">
        <v>36</v>
      </c>
      <c r="BK1584" s="7">
        <v>3</v>
      </c>
      <c r="BL1584" s="7" t="str">
        <f t="shared" si="48"/>
        <v>yes</v>
      </c>
      <c r="BM1584" s="7"/>
      <c r="BN1584" s="7"/>
    </row>
    <row r="1585" ht="15.6" spans="2:66">
      <c r="B1585" s="24" t="s">
        <v>3168</v>
      </c>
      <c r="G1585" s="7" t="s">
        <v>4687</v>
      </c>
      <c r="K1585" s="18" t="s">
        <v>4689</v>
      </c>
      <c r="N1585" s="7" t="s">
        <v>4688</v>
      </c>
      <c r="Q1585" s="7" t="s">
        <v>3172</v>
      </c>
      <c r="R1585" s="7"/>
      <c r="U1585" s="7">
        <v>5.54</v>
      </c>
      <c r="V1585" s="7" t="s">
        <v>4687</v>
      </c>
      <c r="AA1585" s="19">
        <v>6360.99</v>
      </c>
      <c r="AF1585" s="38">
        <v>32</v>
      </c>
      <c r="AG1585" s="44">
        <v>6360.99</v>
      </c>
      <c r="AH1585" s="7" t="str">
        <f t="shared" si="49"/>
        <v>no</v>
      </c>
      <c r="AI1585" s="7"/>
      <c r="AJ1585" s="7"/>
      <c r="AL1585" t="s">
        <v>4710</v>
      </c>
      <c r="AM1585" s="19">
        <v>6360.99</v>
      </c>
      <c r="BD1585" s="7">
        <v>2</v>
      </c>
      <c r="BE1585" s="44">
        <v>6360.99</v>
      </c>
      <c r="BF1585" s="7"/>
      <c r="BG1585" s="47"/>
      <c r="BH1585" s="7"/>
      <c r="BJ1585" s="38">
        <v>32</v>
      </c>
      <c r="BK1585" s="7">
        <v>3</v>
      </c>
      <c r="BL1585" s="7" t="str">
        <f t="shared" si="48"/>
        <v>yes</v>
      </c>
      <c r="BM1585" s="7"/>
      <c r="BN1585" s="7"/>
    </row>
    <row r="1586" ht="15.6" spans="2:66">
      <c r="B1586" s="24" t="s">
        <v>3170</v>
      </c>
      <c r="G1586" s="7" t="s">
        <v>4687</v>
      </c>
      <c r="K1586" s="18" t="s">
        <v>4687</v>
      </c>
      <c r="N1586" s="7">
        <v>1</v>
      </c>
      <c r="Q1586" s="7" t="s">
        <v>3174</v>
      </c>
      <c r="R1586" s="7"/>
      <c r="U1586" s="7">
        <v>5.85</v>
      </c>
      <c r="V1586" s="7" t="s">
        <v>4687</v>
      </c>
      <c r="AA1586" s="19">
        <v>6358.78</v>
      </c>
      <c r="AF1586" s="38">
        <v>37</v>
      </c>
      <c r="AG1586" s="44">
        <v>6358.78</v>
      </c>
      <c r="AH1586" s="7" t="str">
        <f t="shared" si="49"/>
        <v>no</v>
      </c>
      <c r="AI1586" s="7"/>
      <c r="AJ1586" s="7"/>
      <c r="AL1586" t="s">
        <v>4710</v>
      </c>
      <c r="AM1586" s="19">
        <v>6358.78</v>
      </c>
      <c r="BD1586" s="7">
        <v>0</v>
      </c>
      <c r="BE1586" s="44">
        <v>6358.78</v>
      </c>
      <c r="BF1586" s="7"/>
      <c r="BG1586" s="47"/>
      <c r="BH1586" s="7"/>
      <c r="BJ1586" s="38">
        <v>37</v>
      </c>
      <c r="BK1586" s="7">
        <v>2</v>
      </c>
      <c r="BL1586" s="7" t="str">
        <f t="shared" si="48"/>
        <v>yes</v>
      </c>
      <c r="BM1586" s="7"/>
      <c r="BN1586" s="7"/>
    </row>
    <row r="1587" ht="15.6" spans="2:66">
      <c r="B1587" s="24" t="s">
        <v>3172</v>
      </c>
      <c r="G1587" s="7" t="s">
        <v>4690</v>
      </c>
      <c r="K1587" s="18" t="s">
        <v>4689</v>
      </c>
      <c r="N1587" s="7">
        <v>1</v>
      </c>
      <c r="Q1587" s="7" t="s">
        <v>3176</v>
      </c>
      <c r="R1587" s="7"/>
      <c r="U1587" s="7">
        <v>4.85</v>
      </c>
      <c r="V1587" s="7" t="s">
        <v>4687</v>
      </c>
      <c r="AA1587" s="19">
        <v>6356.27</v>
      </c>
      <c r="AF1587" s="38">
        <v>37</v>
      </c>
      <c r="AG1587" s="44">
        <v>6356.27</v>
      </c>
      <c r="AH1587" s="7" t="str">
        <f t="shared" si="49"/>
        <v>no</v>
      </c>
      <c r="AI1587" s="7"/>
      <c r="AJ1587" s="7"/>
      <c r="AL1587" t="s">
        <v>4710</v>
      </c>
      <c r="AM1587" s="19">
        <v>6356.27</v>
      </c>
      <c r="BD1587" s="7">
        <v>0</v>
      </c>
      <c r="BE1587" s="44">
        <v>6356.27</v>
      </c>
      <c r="BF1587" s="7"/>
      <c r="BG1587" s="47"/>
      <c r="BH1587" s="7"/>
      <c r="BJ1587" s="38">
        <v>37</v>
      </c>
      <c r="BK1587" s="7">
        <v>2</v>
      </c>
      <c r="BL1587" s="7" t="str">
        <f t="shared" si="48"/>
        <v>yes</v>
      </c>
      <c r="BM1587" s="7"/>
      <c r="BN1587" s="7"/>
    </row>
    <row r="1588" ht="15.6" spans="2:66">
      <c r="B1588" s="24" t="s">
        <v>3174</v>
      </c>
      <c r="G1588" s="7" t="s">
        <v>4687</v>
      </c>
      <c r="K1588" s="18" t="s">
        <v>4687</v>
      </c>
      <c r="N1588" s="7" t="s">
        <v>4688</v>
      </c>
      <c r="Q1588" s="7" t="s">
        <v>3178</v>
      </c>
      <c r="R1588" s="7"/>
      <c r="U1588" s="7">
        <v>11.09</v>
      </c>
      <c r="V1588" s="7" t="s">
        <v>4687</v>
      </c>
      <c r="AA1588" s="19">
        <v>6338.08</v>
      </c>
      <c r="AF1588" s="38">
        <v>18</v>
      </c>
      <c r="AG1588" s="44">
        <v>6338.08</v>
      </c>
      <c r="AH1588" s="7" t="str">
        <f t="shared" si="49"/>
        <v>no</v>
      </c>
      <c r="AI1588" s="7"/>
      <c r="AJ1588" s="7"/>
      <c r="AL1588" t="s">
        <v>4710</v>
      </c>
      <c r="AM1588" s="19">
        <v>6338.08</v>
      </c>
      <c r="BD1588" s="7">
        <v>0</v>
      </c>
      <c r="BE1588" s="44">
        <v>6338.08</v>
      </c>
      <c r="BF1588" s="7"/>
      <c r="BG1588" s="47"/>
      <c r="BH1588" s="7"/>
      <c r="BJ1588" s="38">
        <v>18</v>
      </c>
      <c r="BK1588" s="7">
        <v>0</v>
      </c>
      <c r="BL1588" s="7" t="str">
        <f t="shared" si="48"/>
        <v>yes</v>
      </c>
      <c r="BM1588" s="7"/>
      <c r="BN1588" s="7"/>
    </row>
    <row r="1589" ht="15.6" spans="2:66">
      <c r="B1589" s="24" t="s">
        <v>3176</v>
      </c>
      <c r="G1589" s="7" t="s">
        <v>4687</v>
      </c>
      <c r="K1589" s="18" t="s">
        <v>4689</v>
      </c>
      <c r="N1589" s="7" t="s">
        <v>4688</v>
      </c>
      <c r="Q1589" s="7" t="s">
        <v>3180</v>
      </c>
      <c r="R1589" s="7"/>
      <c r="U1589" s="7">
        <v>5.58</v>
      </c>
      <c r="V1589" s="7" t="s">
        <v>4687</v>
      </c>
      <c r="AA1589" s="19">
        <v>6335.64</v>
      </c>
      <c r="AF1589" s="38">
        <v>53</v>
      </c>
      <c r="AG1589" s="44">
        <v>6335.64</v>
      </c>
      <c r="AH1589" s="7" t="str">
        <f t="shared" si="49"/>
        <v>yes</v>
      </c>
      <c r="AI1589" s="7"/>
      <c r="AJ1589" s="7"/>
      <c r="AL1589" t="s">
        <v>4710</v>
      </c>
      <c r="AM1589" s="19">
        <v>6335.64</v>
      </c>
      <c r="BD1589" s="7">
        <v>3</v>
      </c>
      <c r="BE1589" s="44">
        <v>6335.64</v>
      </c>
      <c r="BF1589" s="7"/>
      <c r="BG1589" s="47"/>
      <c r="BH1589" s="7"/>
      <c r="BJ1589" s="38">
        <v>53</v>
      </c>
      <c r="BK1589" s="7">
        <v>0</v>
      </c>
      <c r="BL1589" s="7" t="str">
        <f t="shared" si="48"/>
        <v>no</v>
      </c>
      <c r="BM1589" s="7"/>
      <c r="BN1589" s="7"/>
    </row>
    <row r="1590" ht="15.6" spans="2:66">
      <c r="B1590" s="24" t="s">
        <v>3178</v>
      </c>
      <c r="G1590" s="7" t="s">
        <v>4687</v>
      </c>
      <c r="K1590" s="18" t="s">
        <v>4689</v>
      </c>
      <c r="N1590" s="7" t="s">
        <v>4688</v>
      </c>
      <c r="Q1590" s="7" t="s">
        <v>3182</v>
      </c>
      <c r="R1590" s="7"/>
      <c r="U1590" s="7">
        <v>9.72</v>
      </c>
      <c r="V1590" s="7" t="s">
        <v>4687</v>
      </c>
      <c r="AA1590" s="19">
        <v>6334.34</v>
      </c>
      <c r="AF1590" s="38">
        <v>48</v>
      </c>
      <c r="AG1590" s="44">
        <v>6334.34</v>
      </c>
      <c r="AH1590" s="7" t="str">
        <f t="shared" si="49"/>
        <v>no</v>
      </c>
      <c r="AI1590" s="7"/>
      <c r="AJ1590" s="7"/>
      <c r="AL1590" t="s">
        <v>4710</v>
      </c>
      <c r="AM1590" s="19">
        <v>6334.34</v>
      </c>
      <c r="BD1590" s="7">
        <v>0</v>
      </c>
      <c r="BE1590" s="44">
        <v>6334.34</v>
      </c>
      <c r="BF1590" s="7"/>
      <c r="BG1590" s="47"/>
      <c r="BH1590" s="7"/>
      <c r="BJ1590" s="38">
        <v>48</v>
      </c>
      <c r="BK1590" s="7">
        <v>0</v>
      </c>
      <c r="BL1590" s="7" t="str">
        <f t="shared" si="48"/>
        <v>no</v>
      </c>
      <c r="BM1590" s="7"/>
      <c r="BN1590" s="7"/>
    </row>
    <row r="1591" ht="15.6" spans="2:66">
      <c r="B1591" s="24" t="s">
        <v>3180</v>
      </c>
      <c r="G1591" s="7" t="s">
        <v>4687</v>
      </c>
      <c r="K1591" s="18" t="s">
        <v>4689</v>
      </c>
      <c r="N1591" s="7" t="s">
        <v>4688</v>
      </c>
      <c r="Q1591" s="7" t="s">
        <v>3184</v>
      </c>
      <c r="R1591" s="7"/>
      <c r="U1591" s="7">
        <v>11.41</v>
      </c>
      <c r="V1591" s="7" t="s">
        <v>4687</v>
      </c>
      <c r="AA1591" s="19">
        <v>6313.76</v>
      </c>
      <c r="AF1591" s="38">
        <v>26</v>
      </c>
      <c r="AG1591" s="44">
        <v>6313.76</v>
      </c>
      <c r="AH1591" s="7" t="str">
        <f t="shared" si="49"/>
        <v>no</v>
      </c>
      <c r="AI1591" s="7"/>
      <c r="AJ1591" s="7"/>
      <c r="AL1591" t="s">
        <v>4710</v>
      </c>
      <c r="AM1591" s="19">
        <v>6313.76</v>
      </c>
      <c r="BD1591" s="7">
        <v>3</v>
      </c>
      <c r="BE1591" s="44">
        <v>6313.76</v>
      </c>
      <c r="BF1591" s="7"/>
      <c r="BG1591" s="47"/>
      <c r="BH1591" s="7"/>
      <c r="BJ1591" s="38">
        <v>26</v>
      </c>
      <c r="BK1591" s="7">
        <v>0</v>
      </c>
      <c r="BL1591" s="7" t="str">
        <f t="shared" si="48"/>
        <v>yes</v>
      </c>
      <c r="BM1591" s="7"/>
      <c r="BN1591" s="7"/>
    </row>
    <row r="1592" ht="15.6" spans="2:66">
      <c r="B1592" s="24" t="s">
        <v>3182</v>
      </c>
      <c r="G1592" s="7" t="s">
        <v>4690</v>
      </c>
      <c r="K1592" s="18" t="s">
        <v>4687</v>
      </c>
      <c r="N1592" s="7">
        <v>1</v>
      </c>
      <c r="Q1592" s="7" t="s">
        <v>3186</v>
      </c>
      <c r="R1592" s="7"/>
      <c r="U1592" s="7">
        <v>4.46</v>
      </c>
      <c r="V1592" s="7" t="s">
        <v>4687</v>
      </c>
      <c r="AA1592" s="19">
        <v>6311.95</v>
      </c>
      <c r="AF1592" s="38">
        <v>41</v>
      </c>
      <c r="AG1592" s="44">
        <v>6311.95</v>
      </c>
      <c r="AH1592" s="7" t="str">
        <f t="shared" si="49"/>
        <v>no</v>
      </c>
      <c r="AI1592" s="7"/>
      <c r="AJ1592" s="7"/>
      <c r="AL1592" t="s">
        <v>4710</v>
      </c>
      <c r="AM1592" s="19">
        <v>6311.95</v>
      </c>
      <c r="BD1592" s="7">
        <v>3</v>
      </c>
      <c r="BE1592" s="44">
        <v>6311.95</v>
      </c>
      <c r="BF1592" s="7"/>
      <c r="BG1592" s="47"/>
      <c r="BH1592" s="7"/>
      <c r="BJ1592" s="38">
        <v>41</v>
      </c>
      <c r="BK1592" s="7">
        <v>1</v>
      </c>
      <c r="BL1592" s="7" t="str">
        <f t="shared" si="48"/>
        <v>no</v>
      </c>
      <c r="BM1592" s="7"/>
      <c r="BN1592" s="7"/>
    </row>
    <row r="1593" ht="15.6" spans="2:66">
      <c r="B1593" s="24" t="s">
        <v>3184</v>
      </c>
      <c r="G1593" s="7" t="s">
        <v>4687</v>
      </c>
      <c r="K1593" s="18" t="s">
        <v>4689</v>
      </c>
      <c r="N1593" s="7" t="s">
        <v>4688</v>
      </c>
      <c r="Q1593" s="7" t="s">
        <v>3188</v>
      </c>
      <c r="R1593" s="7"/>
      <c r="U1593" s="7">
        <v>9.31</v>
      </c>
      <c r="V1593" s="7" t="s">
        <v>4687</v>
      </c>
      <c r="AA1593" s="19">
        <v>6311.11</v>
      </c>
      <c r="AF1593" s="38">
        <v>41</v>
      </c>
      <c r="AG1593" s="44">
        <v>6311.11</v>
      </c>
      <c r="AH1593" s="7" t="str">
        <f t="shared" si="49"/>
        <v>no</v>
      </c>
      <c r="AI1593" s="7"/>
      <c r="AJ1593" s="7"/>
      <c r="AL1593" t="s">
        <v>4710</v>
      </c>
      <c r="AM1593" s="19">
        <v>6311.11</v>
      </c>
      <c r="BD1593" s="7">
        <v>1</v>
      </c>
      <c r="BE1593" s="44">
        <v>6311.11</v>
      </c>
      <c r="BF1593" s="7"/>
      <c r="BG1593" s="47"/>
      <c r="BH1593" s="7"/>
      <c r="BJ1593" s="38">
        <v>41</v>
      </c>
      <c r="BK1593" s="7">
        <v>1</v>
      </c>
      <c r="BL1593" s="7" t="str">
        <f t="shared" si="48"/>
        <v>no</v>
      </c>
      <c r="BM1593" s="7"/>
      <c r="BN1593" s="7"/>
    </row>
    <row r="1594" ht="15.6" spans="2:66">
      <c r="B1594" s="24" t="s">
        <v>3186</v>
      </c>
      <c r="G1594" s="7" t="s">
        <v>4687</v>
      </c>
      <c r="K1594" s="18" t="s">
        <v>4687</v>
      </c>
      <c r="N1594" s="7">
        <v>1</v>
      </c>
      <c r="Q1594" s="7" t="s">
        <v>3190</v>
      </c>
      <c r="R1594" s="7"/>
      <c r="U1594" s="7">
        <v>5.03</v>
      </c>
      <c r="V1594" s="7" t="s">
        <v>4687</v>
      </c>
      <c r="AA1594" s="19">
        <v>6305.61</v>
      </c>
      <c r="AF1594" s="38">
        <v>29</v>
      </c>
      <c r="AG1594" s="44">
        <v>6305.61</v>
      </c>
      <c r="AH1594" s="7" t="str">
        <f t="shared" si="49"/>
        <v>no</v>
      </c>
      <c r="AI1594" s="7"/>
      <c r="AJ1594" s="7"/>
      <c r="AL1594" t="s">
        <v>4710</v>
      </c>
      <c r="AM1594" s="19">
        <v>6305.61</v>
      </c>
      <c r="BD1594" s="7">
        <v>3</v>
      </c>
      <c r="BE1594" s="44">
        <v>6305.61</v>
      </c>
      <c r="BF1594" s="7"/>
      <c r="BG1594" s="47"/>
      <c r="BH1594" s="7"/>
      <c r="BJ1594" s="38">
        <v>29</v>
      </c>
      <c r="BK1594" s="7">
        <v>0</v>
      </c>
      <c r="BL1594" s="7" t="str">
        <f t="shared" si="48"/>
        <v>yes</v>
      </c>
      <c r="BM1594" s="7"/>
      <c r="BN1594" s="7"/>
    </row>
    <row r="1595" ht="15.6" spans="2:66">
      <c r="B1595" s="24" t="s">
        <v>3188</v>
      </c>
      <c r="G1595" s="7" t="s">
        <v>4687</v>
      </c>
      <c r="K1595" s="18" t="s">
        <v>4689</v>
      </c>
      <c r="N1595" s="7">
        <v>1</v>
      </c>
      <c r="Q1595" s="7" t="s">
        <v>3192</v>
      </c>
      <c r="R1595" s="7"/>
      <c r="U1595" s="7">
        <v>5.07</v>
      </c>
      <c r="V1595" s="7" t="s">
        <v>4687</v>
      </c>
      <c r="AA1595" s="19">
        <v>6302.23</v>
      </c>
      <c r="AF1595" s="38">
        <v>41</v>
      </c>
      <c r="AG1595" s="44">
        <v>6302.23</v>
      </c>
      <c r="AH1595" s="7" t="str">
        <f t="shared" si="49"/>
        <v>no</v>
      </c>
      <c r="AI1595" s="7"/>
      <c r="AJ1595" s="7"/>
      <c r="AL1595" t="s">
        <v>4710</v>
      </c>
      <c r="AM1595" s="19">
        <v>6302.23</v>
      </c>
      <c r="BD1595" s="7">
        <v>0</v>
      </c>
      <c r="BE1595" s="44">
        <v>6302.23</v>
      </c>
      <c r="BF1595" s="7"/>
      <c r="BG1595" s="47"/>
      <c r="BH1595" s="7"/>
      <c r="BJ1595" s="38">
        <v>41</v>
      </c>
      <c r="BK1595" s="7">
        <v>1</v>
      </c>
      <c r="BL1595" s="7" t="str">
        <f t="shared" si="48"/>
        <v>no</v>
      </c>
      <c r="BM1595" s="7"/>
      <c r="BN1595" s="7"/>
    </row>
    <row r="1596" ht="15.6" spans="2:66">
      <c r="B1596" s="24" t="s">
        <v>3190</v>
      </c>
      <c r="G1596" s="7" t="s">
        <v>4687</v>
      </c>
      <c r="K1596" s="18" t="s">
        <v>4689</v>
      </c>
      <c r="N1596" s="7">
        <v>2</v>
      </c>
      <c r="Q1596" s="7" t="s">
        <v>3194</v>
      </c>
      <c r="R1596" s="7"/>
      <c r="U1596" s="7">
        <v>10.42</v>
      </c>
      <c r="V1596" s="7" t="s">
        <v>4687</v>
      </c>
      <c r="AA1596" s="19">
        <v>6293.63</v>
      </c>
      <c r="AF1596" s="38">
        <v>38</v>
      </c>
      <c r="AG1596" s="44">
        <v>6293.63</v>
      </c>
      <c r="AH1596" s="7" t="str">
        <f t="shared" si="49"/>
        <v>no</v>
      </c>
      <c r="AI1596" s="7"/>
      <c r="AJ1596" s="7"/>
      <c r="AL1596" t="s">
        <v>4710</v>
      </c>
      <c r="AM1596" s="19">
        <v>6293.63</v>
      </c>
      <c r="BD1596" s="7">
        <v>0</v>
      </c>
      <c r="BE1596" s="44">
        <v>6293.63</v>
      </c>
      <c r="BF1596" s="7"/>
      <c r="BG1596" s="47"/>
      <c r="BH1596" s="7"/>
      <c r="BJ1596" s="38">
        <v>38</v>
      </c>
      <c r="BK1596" s="7">
        <v>3</v>
      </c>
      <c r="BL1596" s="7" t="str">
        <f t="shared" si="48"/>
        <v>yes</v>
      </c>
      <c r="BM1596" s="7"/>
      <c r="BN1596" s="7"/>
    </row>
    <row r="1597" ht="15.6" spans="2:66">
      <c r="B1597" s="24" t="s">
        <v>3192</v>
      </c>
      <c r="G1597" s="7" t="s">
        <v>4687</v>
      </c>
      <c r="K1597" s="18" t="s">
        <v>4687</v>
      </c>
      <c r="N1597" s="7">
        <v>2</v>
      </c>
      <c r="Q1597" s="7" t="s">
        <v>3196</v>
      </c>
      <c r="R1597" s="7"/>
      <c r="U1597" s="7">
        <v>6.45</v>
      </c>
      <c r="V1597" s="7" t="s">
        <v>4687</v>
      </c>
      <c r="AA1597" s="19">
        <v>6289.75</v>
      </c>
      <c r="AF1597" s="38">
        <v>27</v>
      </c>
      <c r="AG1597" s="44">
        <v>6289.75</v>
      </c>
      <c r="AH1597" s="7" t="str">
        <f t="shared" si="49"/>
        <v>no</v>
      </c>
      <c r="AI1597" s="7"/>
      <c r="AJ1597" s="7"/>
      <c r="AL1597" t="s">
        <v>4710</v>
      </c>
      <c r="AM1597" s="19">
        <v>6289.75</v>
      </c>
      <c r="BD1597" s="7">
        <v>0</v>
      </c>
      <c r="BE1597" s="44">
        <v>6289.75</v>
      </c>
      <c r="BF1597" s="7"/>
      <c r="BG1597" s="47"/>
      <c r="BH1597" s="7"/>
      <c r="BJ1597" s="38">
        <v>27</v>
      </c>
      <c r="BK1597" s="7">
        <v>0</v>
      </c>
      <c r="BL1597" s="7" t="str">
        <f t="shared" si="48"/>
        <v>yes</v>
      </c>
      <c r="BM1597" s="7"/>
      <c r="BN1597" s="7"/>
    </row>
    <row r="1598" ht="15.6" spans="2:66">
      <c r="B1598" s="24" t="s">
        <v>3194</v>
      </c>
      <c r="G1598" s="7" t="s">
        <v>4687</v>
      </c>
      <c r="K1598" s="18" t="s">
        <v>4687</v>
      </c>
      <c r="N1598" s="7">
        <v>2</v>
      </c>
      <c r="Q1598" s="7" t="s">
        <v>3198</v>
      </c>
      <c r="R1598" s="7"/>
      <c r="U1598" s="7">
        <v>5.52</v>
      </c>
      <c r="V1598" s="7" t="s">
        <v>4687</v>
      </c>
      <c r="AA1598" s="19">
        <v>6282.24</v>
      </c>
      <c r="AF1598" s="38">
        <v>52</v>
      </c>
      <c r="AG1598" s="44">
        <v>6282.24</v>
      </c>
      <c r="AH1598" s="7" t="str">
        <f t="shared" si="49"/>
        <v>yes</v>
      </c>
      <c r="AI1598" s="7"/>
      <c r="AJ1598" s="7"/>
      <c r="AL1598" t="s">
        <v>4710</v>
      </c>
      <c r="AM1598" s="19">
        <v>6282.24</v>
      </c>
      <c r="BD1598" s="7">
        <v>0</v>
      </c>
      <c r="BE1598" s="44">
        <v>6282.24</v>
      </c>
      <c r="BF1598" s="7"/>
      <c r="BG1598" s="47"/>
      <c r="BH1598" s="7"/>
      <c r="BJ1598" s="38">
        <v>52</v>
      </c>
      <c r="BK1598" s="7">
        <v>0</v>
      </c>
      <c r="BL1598" s="7" t="str">
        <f t="shared" si="48"/>
        <v>no</v>
      </c>
      <c r="BM1598" s="7"/>
      <c r="BN1598" s="7"/>
    </row>
    <row r="1599" ht="15.6" spans="2:66">
      <c r="B1599" s="24" t="s">
        <v>3196</v>
      </c>
      <c r="G1599" s="7" t="s">
        <v>4690</v>
      </c>
      <c r="K1599" s="18" t="s">
        <v>4687</v>
      </c>
      <c r="N1599" s="7">
        <v>1</v>
      </c>
      <c r="Q1599" s="7" t="s">
        <v>3200</v>
      </c>
      <c r="R1599" s="7"/>
      <c r="U1599" s="7">
        <v>4.41</v>
      </c>
      <c r="V1599" s="7" t="s">
        <v>4687</v>
      </c>
      <c r="AA1599" s="19">
        <v>6276.3</v>
      </c>
      <c r="AF1599" s="38">
        <v>50</v>
      </c>
      <c r="AG1599" s="44">
        <v>6276.3</v>
      </c>
      <c r="AH1599" s="7" t="str">
        <f t="shared" si="49"/>
        <v>no</v>
      </c>
      <c r="AI1599" s="7"/>
      <c r="AJ1599" s="7"/>
      <c r="AL1599" t="s">
        <v>4710</v>
      </c>
      <c r="AM1599" s="19">
        <v>6276.3</v>
      </c>
      <c r="BD1599" s="7">
        <v>3</v>
      </c>
      <c r="BE1599" s="44">
        <v>6276.3</v>
      </c>
      <c r="BF1599" s="7"/>
      <c r="BG1599" s="47"/>
      <c r="BH1599" s="7"/>
      <c r="BJ1599" s="38">
        <v>50</v>
      </c>
      <c r="BK1599" s="7">
        <v>0</v>
      </c>
      <c r="BL1599" s="7" t="str">
        <f t="shared" si="48"/>
        <v>no</v>
      </c>
      <c r="BM1599" s="7"/>
      <c r="BN1599" s="7"/>
    </row>
    <row r="1600" ht="15.6" spans="2:66">
      <c r="B1600" s="24" t="s">
        <v>3198</v>
      </c>
      <c r="G1600" s="7" t="s">
        <v>4690</v>
      </c>
      <c r="K1600" s="18" t="s">
        <v>4689</v>
      </c>
      <c r="N1600" s="7">
        <v>1</v>
      </c>
      <c r="Q1600" s="7" t="s">
        <v>3202</v>
      </c>
      <c r="R1600" s="7"/>
      <c r="U1600" s="7">
        <v>4.69</v>
      </c>
      <c r="V1600" s="7" t="s">
        <v>4687</v>
      </c>
      <c r="AA1600" s="19">
        <v>6272.48</v>
      </c>
      <c r="AF1600" s="38">
        <v>50</v>
      </c>
      <c r="AG1600" s="44">
        <v>6272.48</v>
      </c>
      <c r="AH1600" s="7" t="str">
        <f t="shared" si="49"/>
        <v>no</v>
      </c>
      <c r="AI1600" s="7"/>
      <c r="AJ1600" s="7"/>
      <c r="AL1600" t="s">
        <v>4710</v>
      </c>
      <c r="AM1600" s="19">
        <v>6272.48</v>
      </c>
      <c r="BD1600" s="7">
        <v>0</v>
      </c>
      <c r="BE1600" s="44">
        <v>6272.48</v>
      </c>
      <c r="BF1600" s="7"/>
      <c r="BG1600" s="47"/>
      <c r="BH1600" s="7"/>
      <c r="BJ1600" s="38">
        <v>50</v>
      </c>
      <c r="BK1600" s="7">
        <v>0</v>
      </c>
      <c r="BL1600" s="7" t="str">
        <f t="shared" si="48"/>
        <v>no</v>
      </c>
      <c r="BM1600" s="7"/>
      <c r="BN1600" s="7"/>
    </row>
    <row r="1601" ht="15.6" spans="2:66">
      <c r="B1601" s="24" t="s">
        <v>3200</v>
      </c>
      <c r="G1601" s="7" t="s">
        <v>4687</v>
      </c>
      <c r="K1601" s="18" t="s">
        <v>4687</v>
      </c>
      <c r="N1601" s="7" t="s">
        <v>4688</v>
      </c>
      <c r="Q1601" s="7" t="s">
        <v>3204</v>
      </c>
      <c r="R1601" s="7"/>
      <c r="U1601" s="7">
        <v>6.94</v>
      </c>
      <c r="V1601" s="7" t="s">
        <v>4687</v>
      </c>
      <c r="AA1601" s="19">
        <v>6269.33</v>
      </c>
      <c r="AF1601" s="38">
        <v>43</v>
      </c>
      <c r="AG1601" s="44">
        <v>6269.33</v>
      </c>
      <c r="AH1601" s="7" t="str">
        <f t="shared" si="49"/>
        <v>no</v>
      </c>
      <c r="AI1601" s="7"/>
      <c r="AJ1601" s="7"/>
      <c r="AL1601" t="s">
        <v>4710</v>
      </c>
      <c r="AM1601" s="19">
        <v>6269.33</v>
      </c>
      <c r="BD1601" s="7">
        <v>0</v>
      </c>
      <c r="BE1601" s="44">
        <v>6269.33</v>
      </c>
      <c r="BF1601" s="7"/>
      <c r="BG1601" s="47"/>
      <c r="BH1601" s="7"/>
      <c r="BJ1601" s="38">
        <v>43</v>
      </c>
      <c r="BK1601" s="7">
        <v>0</v>
      </c>
      <c r="BL1601" s="7" t="str">
        <f t="shared" si="48"/>
        <v>no</v>
      </c>
      <c r="BM1601" s="7"/>
      <c r="BN1601" s="7"/>
    </row>
    <row r="1602" ht="15.6" spans="2:66">
      <c r="B1602" s="24" t="s">
        <v>3202</v>
      </c>
      <c r="G1602" s="7" t="s">
        <v>4687</v>
      </c>
      <c r="K1602" s="18" t="s">
        <v>4687</v>
      </c>
      <c r="N1602" s="7">
        <v>2</v>
      </c>
      <c r="Q1602" s="7" t="s">
        <v>3206</v>
      </c>
      <c r="R1602" s="7"/>
      <c r="U1602" s="7">
        <v>4.35</v>
      </c>
      <c r="V1602" s="7" t="s">
        <v>4687</v>
      </c>
      <c r="AA1602" s="19">
        <v>6261.2</v>
      </c>
      <c r="AF1602" s="38">
        <v>40</v>
      </c>
      <c r="AG1602" s="44">
        <v>6261.2</v>
      </c>
      <c r="AH1602" s="7" t="str">
        <f t="shared" si="49"/>
        <v>no</v>
      </c>
      <c r="AI1602" s="7"/>
      <c r="AJ1602" s="7"/>
      <c r="AL1602" t="s">
        <v>4709</v>
      </c>
      <c r="AM1602" s="19">
        <v>6261.2</v>
      </c>
      <c r="BD1602" s="7">
        <v>0</v>
      </c>
      <c r="BE1602" s="44">
        <v>6261.2</v>
      </c>
      <c r="BF1602" s="7"/>
      <c r="BG1602" s="47"/>
      <c r="BH1602" s="7"/>
      <c r="BJ1602" s="38">
        <v>40</v>
      </c>
      <c r="BK1602" s="7">
        <v>1</v>
      </c>
      <c r="BL1602" s="7" t="str">
        <f t="shared" ref="BL1602:BL1665" si="50">IF(BJ1602&lt;40,"yes","no")</f>
        <v>no</v>
      </c>
      <c r="BM1602" s="7"/>
      <c r="BN1602" s="7"/>
    </row>
    <row r="1603" ht="15.6" spans="2:66">
      <c r="B1603" s="24" t="s">
        <v>3204</v>
      </c>
      <c r="G1603" s="7" t="s">
        <v>4687</v>
      </c>
      <c r="K1603" s="18" t="s">
        <v>4687</v>
      </c>
      <c r="N1603" s="7">
        <v>1</v>
      </c>
      <c r="Q1603" s="7" t="s">
        <v>3208</v>
      </c>
      <c r="R1603" s="7"/>
      <c r="U1603" s="7">
        <v>5.28</v>
      </c>
      <c r="V1603" s="7" t="s">
        <v>4687</v>
      </c>
      <c r="AA1603" s="19">
        <v>6255.38</v>
      </c>
      <c r="AF1603" s="38">
        <v>44</v>
      </c>
      <c r="AG1603" s="44">
        <v>6255.38</v>
      </c>
      <c r="AH1603" s="7" t="str">
        <f t="shared" ref="AH1603:AH1666" si="51">IF(AF1603&gt;50,"yes","no")</f>
        <v>no</v>
      </c>
      <c r="AI1603" s="7"/>
      <c r="AJ1603" s="7"/>
      <c r="AL1603" t="s">
        <v>4709</v>
      </c>
      <c r="AM1603" s="19">
        <v>6255.38</v>
      </c>
      <c r="BD1603" s="7">
        <v>0</v>
      </c>
      <c r="BE1603" s="44">
        <v>6255.38</v>
      </c>
      <c r="BF1603" s="7"/>
      <c r="BG1603" s="47"/>
      <c r="BH1603" s="7"/>
      <c r="BJ1603" s="38">
        <v>44</v>
      </c>
      <c r="BK1603" s="7">
        <v>2</v>
      </c>
      <c r="BL1603" s="7" t="str">
        <f t="shared" si="50"/>
        <v>no</v>
      </c>
      <c r="BM1603" s="7"/>
      <c r="BN1603" s="7"/>
    </row>
    <row r="1604" ht="15.6" spans="2:66">
      <c r="B1604" s="24" t="s">
        <v>3206</v>
      </c>
      <c r="G1604" s="7" t="s">
        <v>4687</v>
      </c>
      <c r="K1604" s="18" t="s">
        <v>4687</v>
      </c>
      <c r="N1604" s="7" t="s">
        <v>4688</v>
      </c>
      <c r="Q1604" s="7" t="s">
        <v>3210</v>
      </c>
      <c r="R1604" s="7"/>
      <c r="U1604" s="7">
        <v>4.29</v>
      </c>
      <c r="V1604" s="7" t="s">
        <v>4687</v>
      </c>
      <c r="AA1604" s="19">
        <v>6254.13</v>
      </c>
      <c r="AF1604" s="38">
        <v>50</v>
      </c>
      <c r="AG1604" s="44">
        <v>6254.13</v>
      </c>
      <c r="AH1604" s="7" t="str">
        <f t="shared" si="51"/>
        <v>no</v>
      </c>
      <c r="AI1604" s="7"/>
      <c r="AJ1604" s="7"/>
      <c r="AL1604" t="s">
        <v>4709</v>
      </c>
      <c r="AM1604" s="19">
        <v>6254.13</v>
      </c>
      <c r="BD1604" s="7">
        <v>2</v>
      </c>
      <c r="BE1604" s="44">
        <v>6254.13</v>
      </c>
      <c r="BF1604" s="7"/>
      <c r="BG1604" s="47"/>
      <c r="BH1604" s="7"/>
      <c r="BJ1604" s="38">
        <v>50</v>
      </c>
      <c r="BK1604" s="7">
        <v>0</v>
      </c>
      <c r="BL1604" s="7" t="str">
        <f t="shared" si="50"/>
        <v>no</v>
      </c>
      <c r="BM1604" s="7"/>
      <c r="BN1604" s="7"/>
    </row>
    <row r="1605" ht="15.6" spans="2:66">
      <c r="B1605" s="24" t="s">
        <v>3208</v>
      </c>
      <c r="G1605" s="7" t="s">
        <v>4687</v>
      </c>
      <c r="K1605" s="18" t="s">
        <v>4689</v>
      </c>
      <c r="N1605" s="7" t="s">
        <v>4688</v>
      </c>
      <c r="Q1605" s="7" t="s">
        <v>3212</v>
      </c>
      <c r="R1605" s="7"/>
      <c r="U1605" s="7">
        <v>5.69</v>
      </c>
      <c r="V1605" s="7" t="s">
        <v>4687</v>
      </c>
      <c r="AA1605" s="19">
        <v>6253.85</v>
      </c>
      <c r="AF1605" s="38">
        <v>30</v>
      </c>
      <c r="AG1605" s="44">
        <v>6253.85</v>
      </c>
      <c r="AH1605" s="7" t="str">
        <f t="shared" si="51"/>
        <v>no</v>
      </c>
      <c r="AI1605" s="7"/>
      <c r="AJ1605" s="7"/>
      <c r="AL1605" t="s">
        <v>4709</v>
      </c>
      <c r="AM1605" s="19">
        <v>6253.85</v>
      </c>
      <c r="BD1605" s="7">
        <v>0</v>
      </c>
      <c r="BE1605" s="44">
        <v>6253.85</v>
      </c>
      <c r="BF1605" s="7"/>
      <c r="BG1605" s="47"/>
      <c r="BH1605" s="7"/>
      <c r="BJ1605" s="38">
        <v>30</v>
      </c>
      <c r="BK1605" s="7">
        <v>0</v>
      </c>
      <c r="BL1605" s="7" t="str">
        <f t="shared" si="50"/>
        <v>yes</v>
      </c>
      <c r="BM1605" s="7"/>
      <c r="BN1605" s="7"/>
    </row>
    <row r="1606" ht="15.6" spans="2:66">
      <c r="B1606" s="24" t="s">
        <v>3210</v>
      </c>
      <c r="G1606" s="7" t="s">
        <v>4687</v>
      </c>
      <c r="K1606" s="18" t="s">
        <v>4689</v>
      </c>
      <c r="N1606" s="7" t="s">
        <v>4688</v>
      </c>
      <c r="Q1606" s="7" t="s">
        <v>3214</v>
      </c>
      <c r="R1606" s="7"/>
      <c r="U1606" s="7">
        <v>5.56</v>
      </c>
      <c r="V1606" s="7" t="s">
        <v>4687</v>
      </c>
      <c r="AA1606" s="19">
        <v>6250.44</v>
      </c>
      <c r="AF1606" s="38">
        <v>23</v>
      </c>
      <c r="AG1606" s="44">
        <v>6250.44</v>
      </c>
      <c r="AH1606" s="7" t="str">
        <f t="shared" si="51"/>
        <v>no</v>
      </c>
      <c r="AI1606" s="7"/>
      <c r="AJ1606" s="7"/>
      <c r="AL1606" t="s">
        <v>4709</v>
      </c>
      <c r="AM1606" s="19">
        <v>6250.44</v>
      </c>
      <c r="BD1606" s="7">
        <v>3</v>
      </c>
      <c r="BE1606" s="44">
        <v>6250.44</v>
      </c>
      <c r="BF1606" s="7"/>
      <c r="BG1606" s="47"/>
      <c r="BH1606" s="7"/>
      <c r="BJ1606" s="38">
        <v>23</v>
      </c>
      <c r="BK1606" s="7">
        <v>0</v>
      </c>
      <c r="BL1606" s="7" t="str">
        <f t="shared" si="50"/>
        <v>yes</v>
      </c>
      <c r="BM1606" s="7"/>
      <c r="BN1606" s="7"/>
    </row>
    <row r="1607" ht="15.6" spans="2:66">
      <c r="B1607" s="24" t="s">
        <v>3212</v>
      </c>
      <c r="G1607" s="7" t="s">
        <v>4687</v>
      </c>
      <c r="K1607" s="18" t="s">
        <v>4689</v>
      </c>
      <c r="N1607" s="7">
        <v>1</v>
      </c>
      <c r="Q1607" s="7" t="s">
        <v>3216</v>
      </c>
      <c r="R1607" s="7"/>
      <c r="U1607" s="7">
        <v>5.41</v>
      </c>
      <c r="V1607" s="7" t="s">
        <v>4687</v>
      </c>
      <c r="AA1607" s="19">
        <v>6238.3</v>
      </c>
      <c r="AF1607" s="38">
        <v>37</v>
      </c>
      <c r="AG1607" s="44">
        <v>6238.3</v>
      </c>
      <c r="AH1607" s="7" t="str">
        <f t="shared" si="51"/>
        <v>no</v>
      </c>
      <c r="AI1607" s="7"/>
      <c r="AJ1607" s="7"/>
      <c r="AL1607" t="s">
        <v>4709</v>
      </c>
      <c r="AM1607" s="19">
        <v>6238.3</v>
      </c>
      <c r="BD1607" s="7">
        <v>0</v>
      </c>
      <c r="BE1607" s="44">
        <v>6238.3</v>
      </c>
      <c r="BF1607" s="7"/>
      <c r="BG1607" s="47"/>
      <c r="BH1607" s="7"/>
      <c r="BJ1607" s="38">
        <v>37</v>
      </c>
      <c r="BK1607" s="7">
        <v>2</v>
      </c>
      <c r="BL1607" s="7" t="str">
        <f t="shared" si="50"/>
        <v>yes</v>
      </c>
      <c r="BM1607" s="7"/>
      <c r="BN1607" s="7"/>
    </row>
    <row r="1608" ht="15.6" spans="2:66">
      <c r="B1608" s="24" t="s">
        <v>3214</v>
      </c>
      <c r="G1608" s="7" t="s">
        <v>4687</v>
      </c>
      <c r="K1608" s="18" t="s">
        <v>4689</v>
      </c>
      <c r="N1608" s="7" t="s">
        <v>4688</v>
      </c>
      <c r="Q1608" s="7" t="s">
        <v>3218</v>
      </c>
      <c r="R1608" s="7"/>
      <c r="U1608" s="7">
        <v>10.85</v>
      </c>
      <c r="V1608" s="7" t="s">
        <v>4687</v>
      </c>
      <c r="AA1608" s="19">
        <v>6236.95</v>
      </c>
      <c r="AF1608" s="38">
        <v>37</v>
      </c>
      <c r="AG1608" s="44">
        <v>6236.95</v>
      </c>
      <c r="AH1608" s="7" t="str">
        <f t="shared" si="51"/>
        <v>no</v>
      </c>
      <c r="AI1608" s="7"/>
      <c r="AJ1608" s="7"/>
      <c r="AL1608" t="s">
        <v>4709</v>
      </c>
      <c r="AM1608" s="19">
        <v>6236.95</v>
      </c>
      <c r="BD1608" s="7">
        <v>0</v>
      </c>
      <c r="BE1608" s="44">
        <v>6236.95</v>
      </c>
      <c r="BF1608" s="7"/>
      <c r="BG1608" s="47"/>
      <c r="BH1608" s="7"/>
      <c r="BJ1608" s="38">
        <v>37</v>
      </c>
      <c r="BK1608" s="7">
        <v>2</v>
      </c>
      <c r="BL1608" s="7" t="str">
        <f t="shared" si="50"/>
        <v>yes</v>
      </c>
      <c r="BM1608" s="7"/>
      <c r="BN1608" s="7"/>
    </row>
    <row r="1609" ht="15.6" spans="2:66">
      <c r="B1609" s="24" t="s">
        <v>3216</v>
      </c>
      <c r="G1609" s="7" t="s">
        <v>4687</v>
      </c>
      <c r="K1609" s="18" t="s">
        <v>4689</v>
      </c>
      <c r="N1609" s="7" t="s">
        <v>4688</v>
      </c>
      <c r="Q1609" s="7" t="s">
        <v>3220</v>
      </c>
      <c r="R1609" s="7"/>
      <c r="U1609" s="7">
        <v>11.63</v>
      </c>
      <c r="V1609" s="7" t="s">
        <v>4687</v>
      </c>
      <c r="AA1609" s="19">
        <v>6219.93</v>
      </c>
      <c r="AF1609" s="38">
        <v>34</v>
      </c>
      <c r="AG1609" s="44">
        <v>6219.93</v>
      </c>
      <c r="AH1609" s="7" t="str">
        <f t="shared" si="51"/>
        <v>no</v>
      </c>
      <c r="AI1609" s="7"/>
      <c r="AJ1609" s="7"/>
      <c r="AL1609" t="s">
        <v>4709</v>
      </c>
      <c r="AM1609" s="19">
        <v>6219.93</v>
      </c>
      <c r="BD1609" s="7">
        <v>3</v>
      </c>
      <c r="BE1609" s="44">
        <v>6219.93</v>
      </c>
      <c r="BF1609" s="7"/>
      <c r="BG1609" s="47"/>
      <c r="BH1609" s="7"/>
      <c r="BJ1609" s="38">
        <v>34</v>
      </c>
      <c r="BK1609" s="7">
        <v>3</v>
      </c>
      <c r="BL1609" s="7" t="str">
        <f t="shared" si="50"/>
        <v>yes</v>
      </c>
      <c r="BM1609" s="7"/>
      <c r="BN1609" s="7"/>
    </row>
    <row r="1610" ht="15.6" spans="2:66">
      <c r="B1610" s="24" t="s">
        <v>3218</v>
      </c>
      <c r="G1610" s="7" t="s">
        <v>4687</v>
      </c>
      <c r="K1610" s="18" t="s">
        <v>4689</v>
      </c>
      <c r="N1610" s="7">
        <v>1</v>
      </c>
      <c r="Q1610" s="7" t="s">
        <v>3222</v>
      </c>
      <c r="R1610" s="7"/>
      <c r="U1610" s="7">
        <v>5.68</v>
      </c>
      <c r="V1610" s="7" t="s">
        <v>4687</v>
      </c>
      <c r="AA1610" s="19">
        <v>6208.5</v>
      </c>
      <c r="AF1610" s="38">
        <v>41</v>
      </c>
      <c r="AG1610" s="44">
        <v>6208.5</v>
      </c>
      <c r="AH1610" s="7" t="str">
        <f t="shared" si="51"/>
        <v>no</v>
      </c>
      <c r="AI1610" s="7"/>
      <c r="AJ1610" s="7"/>
      <c r="AL1610" t="s">
        <v>4709</v>
      </c>
      <c r="AM1610" s="19">
        <v>6208.5</v>
      </c>
      <c r="BD1610" s="7">
        <v>1</v>
      </c>
      <c r="BE1610" s="44">
        <v>6208.5</v>
      </c>
      <c r="BF1610" s="7"/>
      <c r="BG1610" s="47"/>
      <c r="BH1610" s="7"/>
      <c r="BJ1610" s="38">
        <v>41</v>
      </c>
      <c r="BK1610" s="7">
        <v>0</v>
      </c>
      <c r="BL1610" s="7" t="str">
        <f t="shared" si="50"/>
        <v>no</v>
      </c>
      <c r="BM1610" s="7"/>
      <c r="BN1610" s="7"/>
    </row>
    <row r="1611" ht="15.6" spans="2:66">
      <c r="B1611" s="24" t="s">
        <v>3220</v>
      </c>
      <c r="G1611" s="7" t="s">
        <v>4687</v>
      </c>
      <c r="K1611" s="18" t="s">
        <v>4689</v>
      </c>
      <c r="N1611" s="7">
        <v>2</v>
      </c>
      <c r="Q1611" s="7" t="s">
        <v>3224</v>
      </c>
      <c r="R1611" s="7"/>
      <c r="U1611" s="7">
        <v>7.59</v>
      </c>
      <c r="V1611" s="7" t="s">
        <v>4687</v>
      </c>
      <c r="AA1611" s="19">
        <v>6207.26</v>
      </c>
      <c r="AF1611" s="38">
        <v>41</v>
      </c>
      <c r="AG1611" s="44">
        <v>6207.26</v>
      </c>
      <c r="AH1611" s="7" t="str">
        <f t="shared" si="51"/>
        <v>no</v>
      </c>
      <c r="AI1611" s="7"/>
      <c r="AJ1611" s="7"/>
      <c r="AL1611" t="s">
        <v>4709</v>
      </c>
      <c r="AM1611" s="19">
        <v>6207.26</v>
      </c>
      <c r="BD1611" s="7">
        <v>0</v>
      </c>
      <c r="BE1611" s="44">
        <v>6207.26</v>
      </c>
      <c r="BF1611" s="7"/>
      <c r="BG1611" s="47"/>
      <c r="BH1611" s="7"/>
      <c r="BJ1611" s="38">
        <v>41</v>
      </c>
      <c r="BK1611" s="7">
        <v>0</v>
      </c>
      <c r="BL1611" s="7" t="str">
        <f t="shared" si="50"/>
        <v>no</v>
      </c>
      <c r="BM1611" s="7"/>
      <c r="BN1611" s="7"/>
    </row>
    <row r="1612" ht="15.6" spans="2:66">
      <c r="B1612" s="24" t="s">
        <v>3222</v>
      </c>
      <c r="G1612" s="7" t="s">
        <v>4687</v>
      </c>
      <c r="K1612" s="18" t="s">
        <v>4689</v>
      </c>
      <c r="N1612" s="7" t="s">
        <v>4688</v>
      </c>
      <c r="Q1612" s="7" t="s">
        <v>3226</v>
      </c>
      <c r="R1612" s="7"/>
      <c r="U1612" s="7">
        <v>5.09</v>
      </c>
      <c r="V1612" s="7" t="s">
        <v>4687</v>
      </c>
      <c r="AA1612" s="19">
        <v>6203.9</v>
      </c>
      <c r="AF1612" s="38">
        <v>34</v>
      </c>
      <c r="AG1612" s="44">
        <v>6203.9</v>
      </c>
      <c r="AH1612" s="7" t="str">
        <f t="shared" si="51"/>
        <v>no</v>
      </c>
      <c r="AI1612" s="7"/>
      <c r="AJ1612" s="7"/>
      <c r="AL1612" t="s">
        <v>4709</v>
      </c>
      <c r="AM1612" s="19">
        <v>6203.9</v>
      </c>
      <c r="BD1612" s="7">
        <v>3</v>
      </c>
      <c r="BE1612" s="44">
        <v>6203.9</v>
      </c>
      <c r="BF1612" s="7"/>
      <c r="BG1612" s="47"/>
      <c r="BH1612" s="7"/>
      <c r="BJ1612" s="38">
        <v>34</v>
      </c>
      <c r="BK1612" s="7">
        <v>3</v>
      </c>
      <c r="BL1612" s="7" t="str">
        <f t="shared" si="50"/>
        <v>yes</v>
      </c>
      <c r="BM1612" s="7"/>
      <c r="BN1612" s="7"/>
    </row>
    <row r="1613" ht="15.6" spans="2:66">
      <c r="B1613" s="24" t="s">
        <v>3224</v>
      </c>
      <c r="G1613" s="7" t="s">
        <v>4687</v>
      </c>
      <c r="K1613" s="18" t="s">
        <v>4687</v>
      </c>
      <c r="N1613" s="7">
        <v>1</v>
      </c>
      <c r="Q1613" s="7" t="s">
        <v>3228</v>
      </c>
      <c r="R1613" s="7"/>
      <c r="U1613" s="7">
        <v>4.21</v>
      </c>
      <c r="V1613" s="7" t="s">
        <v>4687</v>
      </c>
      <c r="AA1613" s="19">
        <v>6203.9</v>
      </c>
      <c r="AF1613" s="38">
        <v>52</v>
      </c>
      <c r="AG1613" s="44">
        <v>6203.9</v>
      </c>
      <c r="AH1613" s="7" t="str">
        <f t="shared" si="51"/>
        <v>yes</v>
      </c>
      <c r="AI1613" s="7"/>
      <c r="AJ1613" s="7"/>
      <c r="AL1613" t="s">
        <v>4709</v>
      </c>
      <c r="AM1613" s="19">
        <v>6203.9</v>
      </c>
      <c r="BD1613" s="7">
        <v>0</v>
      </c>
      <c r="BE1613" s="44">
        <v>6203.9</v>
      </c>
      <c r="BF1613" s="7"/>
      <c r="BG1613" s="47"/>
      <c r="BH1613" s="7"/>
      <c r="BJ1613" s="38">
        <v>52</v>
      </c>
      <c r="BK1613" s="7">
        <v>0</v>
      </c>
      <c r="BL1613" s="7" t="str">
        <f t="shared" si="50"/>
        <v>no</v>
      </c>
      <c r="BM1613" s="7"/>
      <c r="BN1613" s="7"/>
    </row>
    <row r="1614" ht="15.6" spans="2:66">
      <c r="B1614" s="24" t="s">
        <v>3226</v>
      </c>
      <c r="G1614" s="7" t="s">
        <v>4687</v>
      </c>
      <c r="K1614" s="18" t="s">
        <v>4689</v>
      </c>
      <c r="N1614" s="7" t="s">
        <v>4688</v>
      </c>
      <c r="Q1614" s="7" t="s">
        <v>3230</v>
      </c>
      <c r="R1614" s="7"/>
      <c r="U1614" s="7">
        <v>4.34</v>
      </c>
      <c r="V1614" s="7" t="s">
        <v>4687</v>
      </c>
      <c r="AA1614" s="19">
        <v>6198.75</v>
      </c>
      <c r="AF1614" s="38">
        <v>37</v>
      </c>
      <c r="AG1614" s="44">
        <v>6198.75</v>
      </c>
      <c r="AH1614" s="7" t="str">
        <f t="shared" si="51"/>
        <v>no</v>
      </c>
      <c r="AI1614" s="7"/>
      <c r="AJ1614" s="7"/>
      <c r="AL1614" t="s">
        <v>4709</v>
      </c>
      <c r="AM1614" s="19">
        <v>6198.75</v>
      </c>
      <c r="BD1614" s="7">
        <v>3</v>
      </c>
      <c r="BE1614" s="44">
        <v>6198.75</v>
      </c>
      <c r="BF1614" s="7"/>
      <c r="BG1614" s="47"/>
      <c r="BH1614" s="7"/>
      <c r="BJ1614" s="38">
        <v>37</v>
      </c>
      <c r="BK1614" s="7">
        <v>3</v>
      </c>
      <c r="BL1614" s="7" t="str">
        <f t="shared" si="50"/>
        <v>yes</v>
      </c>
      <c r="BM1614" s="7"/>
      <c r="BN1614" s="7"/>
    </row>
    <row r="1615" ht="15.6" spans="2:66">
      <c r="B1615" s="24" t="s">
        <v>3228</v>
      </c>
      <c r="G1615" s="7" t="s">
        <v>4687</v>
      </c>
      <c r="K1615" s="18" t="s">
        <v>4687</v>
      </c>
      <c r="N1615" s="7">
        <v>2</v>
      </c>
      <c r="Q1615" s="7" t="s">
        <v>3232</v>
      </c>
      <c r="R1615" s="7"/>
      <c r="U1615" s="7">
        <v>11.85</v>
      </c>
      <c r="V1615" s="7" t="s">
        <v>4687</v>
      </c>
      <c r="AA1615" s="19">
        <v>6196.45</v>
      </c>
      <c r="AF1615" s="38">
        <v>38</v>
      </c>
      <c r="AG1615" s="44">
        <v>6196.45</v>
      </c>
      <c r="AH1615" s="7" t="str">
        <f t="shared" si="51"/>
        <v>no</v>
      </c>
      <c r="AI1615" s="7"/>
      <c r="AJ1615" s="7"/>
      <c r="AL1615" t="s">
        <v>4709</v>
      </c>
      <c r="AM1615" s="19">
        <v>6196.45</v>
      </c>
      <c r="BD1615" s="7">
        <v>3</v>
      </c>
      <c r="BE1615" s="44">
        <v>6196.45</v>
      </c>
      <c r="BF1615" s="7"/>
      <c r="BG1615" s="47"/>
      <c r="BH1615" s="7"/>
      <c r="BJ1615" s="38">
        <v>38</v>
      </c>
      <c r="BK1615" s="7">
        <v>3</v>
      </c>
      <c r="BL1615" s="7" t="str">
        <f t="shared" si="50"/>
        <v>yes</v>
      </c>
      <c r="BM1615" s="7"/>
      <c r="BN1615" s="7"/>
    </row>
    <row r="1616" ht="15.6" spans="2:66">
      <c r="B1616" s="24" t="s">
        <v>3230</v>
      </c>
      <c r="G1616" s="7" t="s">
        <v>4687</v>
      </c>
      <c r="K1616" s="18" t="s">
        <v>4689</v>
      </c>
      <c r="N1616" s="7">
        <v>2</v>
      </c>
      <c r="Q1616" s="7" t="s">
        <v>3234</v>
      </c>
      <c r="R1616" s="7"/>
      <c r="U1616" s="7">
        <v>9.61</v>
      </c>
      <c r="V1616" s="7" t="s">
        <v>4687</v>
      </c>
      <c r="AA1616" s="19">
        <v>6186.13</v>
      </c>
      <c r="AF1616" s="38">
        <v>37</v>
      </c>
      <c r="AG1616" s="44">
        <v>6186.13</v>
      </c>
      <c r="AH1616" s="7" t="str">
        <f t="shared" si="51"/>
        <v>no</v>
      </c>
      <c r="AI1616" s="7"/>
      <c r="AJ1616" s="7"/>
      <c r="AL1616" t="s">
        <v>4709</v>
      </c>
      <c r="AM1616" s="19">
        <v>6186.13</v>
      </c>
      <c r="BD1616" s="7">
        <v>3</v>
      </c>
      <c r="BE1616" s="44">
        <v>6186.13</v>
      </c>
      <c r="BF1616" s="7"/>
      <c r="BG1616" s="47"/>
      <c r="BH1616" s="7"/>
      <c r="BJ1616" s="38">
        <v>37</v>
      </c>
      <c r="BK1616" s="7">
        <v>3</v>
      </c>
      <c r="BL1616" s="7" t="str">
        <f t="shared" si="50"/>
        <v>yes</v>
      </c>
      <c r="BM1616" s="7"/>
      <c r="BN1616" s="7"/>
    </row>
    <row r="1617" ht="15.6" spans="2:66">
      <c r="B1617" s="24" t="s">
        <v>3232</v>
      </c>
      <c r="G1617" s="7" t="s">
        <v>4687</v>
      </c>
      <c r="K1617" s="18" t="s">
        <v>4689</v>
      </c>
      <c r="N1617" s="7" t="s">
        <v>4688</v>
      </c>
      <c r="Q1617" s="7" t="s">
        <v>3236</v>
      </c>
      <c r="R1617" s="7"/>
      <c r="U1617" s="7">
        <v>5.29</v>
      </c>
      <c r="V1617" s="7" t="s">
        <v>4687</v>
      </c>
      <c r="AA1617" s="19">
        <v>6185.32</v>
      </c>
      <c r="AF1617" s="38">
        <v>49</v>
      </c>
      <c r="AG1617" s="44">
        <v>6185.32</v>
      </c>
      <c r="AH1617" s="7" t="str">
        <f t="shared" si="51"/>
        <v>no</v>
      </c>
      <c r="AI1617" s="7"/>
      <c r="AJ1617" s="7"/>
      <c r="AL1617" t="s">
        <v>4709</v>
      </c>
      <c r="AM1617" s="19">
        <v>6185.32</v>
      </c>
      <c r="BD1617" s="7">
        <v>0</v>
      </c>
      <c r="BE1617" s="44">
        <v>6185.32</v>
      </c>
      <c r="BF1617" s="7"/>
      <c r="BG1617" s="47"/>
      <c r="BH1617" s="7"/>
      <c r="BJ1617" s="38">
        <v>49</v>
      </c>
      <c r="BK1617" s="7">
        <v>0</v>
      </c>
      <c r="BL1617" s="7" t="str">
        <f t="shared" si="50"/>
        <v>no</v>
      </c>
      <c r="BM1617" s="7"/>
      <c r="BN1617" s="7"/>
    </row>
    <row r="1618" ht="15.6" spans="2:66">
      <c r="B1618" s="24" t="s">
        <v>3234</v>
      </c>
      <c r="G1618" s="7" t="s">
        <v>4687</v>
      </c>
      <c r="K1618" s="18" t="s">
        <v>4687</v>
      </c>
      <c r="N1618" s="7" t="s">
        <v>4688</v>
      </c>
      <c r="Q1618" s="7" t="s">
        <v>3238</v>
      </c>
      <c r="R1618" s="7"/>
      <c r="U1618" s="7">
        <v>6.89</v>
      </c>
      <c r="V1618" s="7" t="s">
        <v>4687</v>
      </c>
      <c r="AA1618" s="19">
        <v>6184.3</v>
      </c>
      <c r="AF1618" s="38">
        <v>52</v>
      </c>
      <c r="AG1618" s="44">
        <v>6184.3</v>
      </c>
      <c r="AH1618" s="7" t="str">
        <f t="shared" si="51"/>
        <v>yes</v>
      </c>
      <c r="AI1618" s="7"/>
      <c r="AJ1618" s="7"/>
      <c r="AL1618" t="s">
        <v>4709</v>
      </c>
      <c r="AM1618" s="19">
        <v>6184.3</v>
      </c>
      <c r="BD1618" s="7">
        <v>3</v>
      </c>
      <c r="BE1618" s="44">
        <v>6184.3</v>
      </c>
      <c r="BF1618" s="7"/>
      <c r="BG1618" s="47"/>
      <c r="BH1618" s="7"/>
      <c r="BJ1618" s="38">
        <v>52</v>
      </c>
      <c r="BK1618" s="7">
        <v>0</v>
      </c>
      <c r="BL1618" s="7" t="str">
        <f t="shared" si="50"/>
        <v>no</v>
      </c>
      <c r="BM1618" s="7"/>
      <c r="BN1618" s="7"/>
    </row>
    <row r="1619" ht="15.6" spans="2:66">
      <c r="B1619" s="24" t="s">
        <v>3236</v>
      </c>
      <c r="G1619" s="7" t="s">
        <v>4690</v>
      </c>
      <c r="K1619" s="18" t="s">
        <v>4689</v>
      </c>
      <c r="N1619" s="7">
        <v>1</v>
      </c>
      <c r="Q1619" s="7" t="s">
        <v>3240</v>
      </c>
      <c r="R1619" s="7"/>
      <c r="U1619" s="7">
        <v>4.57</v>
      </c>
      <c r="V1619" s="7" t="s">
        <v>4687</v>
      </c>
      <c r="AA1619" s="19">
        <v>6183.46</v>
      </c>
      <c r="AF1619" s="38">
        <v>46</v>
      </c>
      <c r="AG1619" s="44">
        <v>6183.46</v>
      </c>
      <c r="AH1619" s="7" t="str">
        <f t="shared" si="51"/>
        <v>no</v>
      </c>
      <c r="AI1619" s="7"/>
      <c r="AJ1619" s="7"/>
      <c r="AL1619" t="s">
        <v>4709</v>
      </c>
      <c r="AM1619" s="19">
        <v>6183.46</v>
      </c>
      <c r="BD1619" s="7">
        <v>2</v>
      </c>
      <c r="BE1619" s="44">
        <v>6183.46</v>
      </c>
      <c r="BF1619" s="7"/>
      <c r="BG1619" s="47"/>
      <c r="BH1619" s="7"/>
      <c r="BJ1619" s="38">
        <v>46</v>
      </c>
      <c r="BK1619" s="7">
        <v>2</v>
      </c>
      <c r="BL1619" s="7" t="str">
        <f t="shared" si="50"/>
        <v>no</v>
      </c>
      <c r="BM1619" s="7"/>
      <c r="BN1619" s="7"/>
    </row>
    <row r="1620" ht="15.6" spans="2:66">
      <c r="B1620" s="24" t="s">
        <v>3238</v>
      </c>
      <c r="G1620" s="7" t="s">
        <v>4687</v>
      </c>
      <c r="K1620" s="18" t="s">
        <v>4687</v>
      </c>
      <c r="N1620" s="7" t="s">
        <v>4688</v>
      </c>
      <c r="Q1620" s="7" t="s">
        <v>3242</v>
      </c>
      <c r="R1620" s="7"/>
      <c r="U1620" s="7">
        <v>4.32</v>
      </c>
      <c r="V1620" s="7" t="s">
        <v>4687</v>
      </c>
      <c r="AA1620" s="19">
        <v>6183.32</v>
      </c>
      <c r="AF1620" s="38">
        <v>44</v>
      </c>
      <c r="AG1620" s="44">
        <v>6183.32</v>
      </c>
      <c r="AH1620" s="7" t="str">
        <f t="shared" si="51"/>
        <v>no</v>
      </c>
      <c r="AI1620" s="7"/>
      <c r="AJ1620" s="7"/>
      <c r="AL1620" t="s">
        <v>4709</v>
      </c>
      <c r="AM1620" s="19">
        <v>6183.32</v>
      </c>
      <c r="BD1620" s="7">
        <v>2</v>
      </c>
      <c r="BE1620" s="44">
        <v>6183.32</v>
      </c>
      <c r="BF1620" s="7"/>
      <c r="BG1620" s="47"/>
      <c r="BH1620" s="7"/>
      <c r="BJ1620" s="38">
        <v>44</v>
      </c>
      <c r="BK1620" s="7">
        <v>2</v>
      </c>
      <c r="BL1620" s="7" t="str">
        <f t="shared" si="50"/>
        <v>no</v>
      </c>
      <c r="BM1620" s="7"/>
      <c r="BN1620" s="7"/>
    </row>
    <row r="1621" ht="15.6" spans="2:66">
      <c r="B1621" s="24" t="s">
        <v>3240</v>
      </c>
      <c r="G1621" s="7" t="s">
        <v>4690</v>
      </c>
      <c r="K1621" s="18" t="s">
        <v>4689</v>
      </c>
      <c r="N1621" s="7">
        <v>1</v>
      </c>
      <c r="Q1621" s="7" t="s">
        <v>3244</v>
      </c>
      <c r="R1621" s="7"/>
      <c r="U1621" s="7">
        <v>5.57</v>
      </c>
      <c r="V1621" s="7" t="s">
        <v>4687</v>
      </c>
      <c r="AA1621" s="19">
        <v>6170.96</v>
      </c>
      <c r="AF1621" s="38">
        <v>53</v>
      </c>
      <c r="AG1621" s="44">
        <v>6170.96</v>
      </c>
      <c r="AH1621" s="7" t="str">
        <f t="shared" si="51"/>
        <v>yes</v>
      </c>
      <c r="AI1621" s="7"/>
      <c r="AJ1621" s="7"/>
      <c r="AL1621" t="s">
        <v>4709</v>
      </c>
      <c r="AM1621" s="19">
        <v>6170.96</v>
      </c>
      <c r="BD1621" s="7">
        <v>0</v>
      </c>
      <c r="BE1621" s="44">
        <v>6170.96</v>
      </c>
      <c r="BF1621" s="7"/>
      <c r="BG1621" s="47"/>
      <c r="BH1621" s="7"/>
      <c r="BJ1621" s="38">
        <v>53</v>
      </c>
      <c r="BK1621" s="7">
        <v>0</v>
      </c>
      <c r="BL1621" s="7" t="str">
        <f t="shared" si="50"/>
        <v>no</v>
      </c>
      <c r="BM1621" s="7"/>
      <c r="BN1621" s="7"/>
    </row>
    <row r="1622" ht="15.6" spans="2:66">
      <c r="B1622" s="24" t="s">
        <v>3242</v>
      </c>
      <c r="G1622" s="7" t="s">
        <v>4690</v>
      </c>
      <c r="K1622" s="18" t="s">
        <v>4689</v>
      </c>
      <c r="N1622" s="7">
        <v>1</v>
      </c>
      <c r="Q1622" s="7" t="s">
        <v>3246</v>
      </c>
      <c r="R1622" s="7"/>
      <c r="U1622" s="7">
        <v>5.26</v>
      </c>
      <c r="V1622" s="7" t="s">
        <v>4687</v>
      </c>
      <c r="AA1622" s="19">
        <v>6159.57</v>
      </c>
      <c r="AF1622" s="38">
        <v>32</v>
      </c>
      <c r="AG1622" s="44">
        <v>6159.57</v>
      </c>
      <c r="AH1622" s="7" t="str">
        <f t="shared" si="51"/>
        <v>no</v>
      </c>
      <c r="AI1622" s="7"/>
      <c r="AJ1622" s="7"/>
      <c r="AL1622" t="s">
        <v>4709</v>
      </c>
      <c r="AM1622" s="19">
        <v>6159.57</v>
      </c>
      <c r="BD1622" s="7">
        <v>3</v>
      </c>
      <c r="BE1622" s="44">
        <v>6159.57</v>
      </c>
      <c r="BF1622" s="7"/>
      <c r="BG1622" s="47"/>
      <c r="BH1622" s="7"/>
      <c r="BJ1622" s="38">
        <v>32</v>
      </c>
      <c r="BK1622" s="7">
        <v>3</v>
      </c>
      <c r="BL1622" s="7" t="str">
        <f t="shared" si="50"/>
        <v>yes</v>
      </c>
      <c r="BM1622" s="7"/>
      <c r="BN1622" s="7"/>
    </row>
    <row r="1623" ht="15.6" spans="2:66">
      <c r="B1623" s="24" t="s">
        <v>3244</v>
      </c>
      <c r="G1623" s="7" t="s">
        <v>4687</v>
      </c>
      <c r="K1623" s="18" t="s">
        <v>4687</v>
      </c>
      <c r="N1623" s="7" t="s">
        <v>4688</v>
      </c>
      <c r="Q1623" s="7" t="s">
        <v>3248</v>
      </c>
      <c r="R1623" s="7"/>
      <c r="U1623" s="7">
        <v>6.25</v>
      </c>
      <c r="V1623" s="7" t="s">
        <v>4687</v>
      </c>
      <c r="AA1623" s="19">
        <v>6152.05</v>
      </c>
      <c r="AF1623" s="38">
        <v>39</v>
      </c>
      <c r="AG1623" s="44">
        <v>6152.05</v>
      </c>
      <c r="AH1623" s="7" t="str">
        <f t="shared" si="51"/>
        <v>no</v>
      </c>
      <c r="AI1623" s="7"/>
      <c r="AJ1623" s="7"/>
      <c r="AL1623" t="s">
        <v>4709</v>
      </c>
      <c r="AM1623" s="19">
        <v>6152.05</v>
      </c>
      <c r="BD1623" s="7">
        <v>0</v>
      </c>
      <c r="BE1623" s="44">
        <v>6152.05</v>
      </c>
      <c r="BF1623" s="7"/>
      <c r="BG1623" s="47"/>
      <c r="BH1623" s="7"/>
      <c r="BJ1623" s="38">
        <v>39</v>
      </c>
      <c r="BK1623" s="7">
        <v>1</v>
      </c>
      <c r="BL1623" s="7" t="str">
        <f t="shared" si="50"/>
        <v>yes</v>
      </c>
      <c r="BM1623" s="7"/>
      <c r="BN1623" s="7"/>
    </row>
    <row r="1624" ht="15.6" spans="2:66">
      <c r="B1624" s="24" t="s">
        <v>3246</v>
      </c>
      <c r="G1624" s="7" t="s">
        <v>4687</v>
      </c>
      <c r="K1624" s="18" t="s">
        <v>4689</v>
      </c>
      <c r="N1624" s="7" t="s">
        <v>4688</v>
      </c>
      <c r="Q1624" s="7" t="s">
        <v>3250</v>
      </c>
      <c r="R1624" s="7"/>
      <c r="U1624" s="7">
        <v>5.67</v>
      </c>
      <c r="V1624" s="7" t="s">
        <v>4687</v>
      </c>
      <c r="AA1624" s="19">
        <v>6147.12</v>
      </c>
      <c r="AF1624" s="38">
        <v>39</v>
      </c>
      <c r="AG1624" s="44">
        <v>6147.12</v>
      </c>
      <c r="AH1624" s="7" t="str">
        <f t="shared" si="51"/>
        <v>no</v>
      </c>
      <c r="AI1624" s="7"/>
      <c r="AJ1624" s="7"/>
      <c r="AL1624" t="s">
        <v>4709</v>
      </c>
      <c r="AM1624" s="19">
        <v>6147.12</v>
      </c>
      <c r="BD1624" s="7">
        <v>3</v>
      </c>
      <c r="BE1624" s="44">
        <v>6147.12</v>
      </c>
      <c r="BF1624" s="7"/>
      <c r="BG1624" s="47"/>
      <c r="BH1624" s="7"/>
      <c r="BJ1624" s="38">
        <v>39</v>
      </c>
      <c r="BK1624" s="7">
        <v>1</v>
      </c>
      <c r="BL1624" s="7" t="str">
        <f t="shared" si="50"/>
        <v>yes</v>
      </c>
      <c r="BM1624" s="7"/>
      <c r="BN1624" s="7"/>
    </row>
    <row r="1625" ht="15.6" spans="2:66">
      <c r="B1625" s="24" t="s">
        <v>3248</v>
      </c>
      <c r="G1625" s="7" t="s">
        <v>4687</v>
      </c>
      <c r="K1625" s="18" t="s">
        <v>4689</v>
      </c>
      <c r="N1625" s="7">
        <v>1</v>
      </c>
      <c r="Q1625" s="7" t="s">
        <v>3252</v>
      </c>
      <c r="R1625" s="7"/>
      <c r="U1625" s="7">
        <v>4.42</v>
      </c>
      <c r="V1625" s="7" t="s">
        <v>4687</v>
      </c>
      <c r="AA1625" s="19">
        <v>6139.14</v>
      </c>
      <c r="AF1625" s="38">
        <v>31</v>
      </c>
      <c r="AG1625" s="44">
        <v>6139.14</v>
      </c>
      <c r="AH1625" s="7" t="str">
        <f t="shared" si="51"/>
        <v>no</v>
      </c>
      <c r="AI1625" s="7"/>
      <c r="AJ1625" s="7"/>
      <c r="AL1625" t="s">
        <v>4709</v>
      </c>
      <c r="AM1625" s="19">
        <v>6139.14</v>
      </c>
      <c r="BD1625" s="7">
        <v>0</v>
      </c>
      <c r="BE1625" s="44">
        <v>6139.14</v>
      </c>
      <c r="BF1625" s="7"/>
      <c r="BG1625" s="47"/>
      <c r="BH1625" s="7"/>
      <c r="BJ1625" s="38">
        <v>31</v>
      </c>
      <c r="BK1625" s="7">
        <v>3</v>
      </c>
      <c r="BL1625" s="7" t="str">
        <f t="shared" si="50"/>
        <v>yes</v>
      </c>
      <c r="BM1625" s="7"/>
      <c r="BN1625" s="7"/>
    </row>
    <row r="1626" ht="15.6" spans="2:66">
      <c r="B1626" s="24" t="s">
        <v>3250</v>
      </c>
      <c r="G1626" s="7" t="s">
        <v>4687</v>
      </c>
      <c r="K1626" s="18" t="s">
        <v>4689</v>
      </c>
      <c r="N1626" s="7">
        <v>2</v>
      </c>
      <c r="Q1626" s="7" t="s">
        <v>3254</v>
      </c>
      <c r="R1626" s="7"/>
      <c r="U1626" s="7">
        <v>11.75</v>
      </c>
      <c r="V1626" s="7" t="s">
        <v>4687</v>
      </c>
      <c r="AA1626" s="19">
        <v>6138.58</v>
      </c>
      <c r="AF1626" s="38">
        <v>37</v>
      </c>
      <c r="AG1626" s="44">
        <v>6138.58</v>
      </c>
      <c r="AH1626" s="7" t="str">
        <f t="shared" si="51"/>
        <v>no</v>
      </c>
      <c r="AI1626" s="7"/>
      <c r="AJ1626" s="7"/>
      <c r="AL1626" t="s">
        <v>4709</v>
      </c>
      <c r="AM1626" s="19">
        <v>6138.58</v>
      </c>
      <c r="BD1626" s="7">
        <v>2</v>
      </c>
      <c r="BE1626" s="44">
        <v>6138.58</v>
      </c>
      <c r="BF1626" s="7"/>
      <c r="BG1626" s="47"/>
      <c r="BH1626" s="7"/>
      <c r="BJ1626" s="38">
        <v>37</v>
      </c>
      <c r="BK1626" s="7">
        <v>1</v>
      </c>
      <c r="BL1626" s="7" t="str">
        <f t="shared" si="50"/>
        <v>yes</v>
      </c>
      <c r="BM1626" s="7"/>
      <c r="BN1626" s="7"/>
    </row>
    <row r="1627" ht="15.6" spans="2:66">
      <c r="B1627" s="24" t="s">
        <v>3252</v>
      </c>
      <c r="G1627" s="7" t="s">
        <v>4687</v>
      </c>
      <c r="K1627" s="18" t="s">
        <v>4687</v>
      </c>
      <c r="N1627" s="7">
        <v>1</v>
      </c>
      <c r="Q1627" s="7" t="s">
        <v>3256</v>
      </c>
      <c r="R1627" s="7"/>
      <c r="U1627" s="7">
        <v>6.06</v>
      </c>
      <c r="V1627" s="7" t="s">
        <v>4687</v>
      </c>
      <c r="AA1627" s="19">
        <v>6138.5</v>
      </c>
      <c r="AF1627" s="38">
        <v>27</v>
      </c>
      <c r="AG1627" s="44">
        <v>6138.5</v>
      </c>
      <c r="AH1627" s="7" t="str">
        <f t="shared" si="51"/>
        <v>no</v>
      </c>
      <c r="AI1627" s="7"/>
      <c r="AJ1627" s="7"/>
      <c r="AL1627" t="s">
        <v>4709</v>
      </c>
      <c r="AM1627" s="19">
        <v>6138.5</v>
      </c>
      <c r="BD1627" s="7">
        <v>0</v>
      </c>
      <c r="BE1627" s="44">
        <v>6138.5</v>
      </c>
      <c r="BF1627" s="7"/>
      <c r="BG1627" s="47"/>
      <c r="BH1627" s="7"/>
      <c r="BJ1627" s="38">
        <v>27</v>
      </c>
      <c r="BK1627" s="7">
        <v>0</v>
      </c>
      <c r="BL1627" s="7" t="str">
        <f t="shared" si="50"/>
        <v>yes</v>
      </c>
      <c r="BM1627" s="7"/>
      <c r="BN1627" s="7"/>
    </row>
    <row r="1628" ht="15.6" spans="2:66">
      <c r="B1628" s="24" t="s">
        <v>3254</v>
      </c>
      <c r="G1628" s="7" t="s">
        <v>4687</v>
      </c>
      <c r="K1628" s="18" t="s">
        <v>4687</v>
      </c>
      <c r="N1628" s="7">
        <v>1</v>
      </c>
      <c r="Q1628" s="7" t="s">
        <v>3258</v>
      </c>
      <c r="R1628" s="7"/>
      <c r="U1628" s="7">
        <v>5.48</v>
      </c>
      <c r="V1628" s="7" t="s">
        <v>4687</v>
      </c>
      <c r="AA1628" s="19">
        <v>6128.8</v>
      </c>
      <c r="AF1628" s="38">
        <v>52</v>
      </c>
      <c r="AG1628" s="44">
        <v>6128.8</v>
      </c>
      <c r="AH1628" s="7" t="str">
        <f t="shared" si="51"/>
        <v>yes</v>
      </c>
      <c r="AI1628" s="7"/>
      <c r="AJ1628" s="7"/>
      <c r="AL1628" t="s">
        <v>4709</v>
      </c>
      <c r="AM1628" s="19">
        <v>6128.8</v>
      </c>
      <c r="BD1628" s="7">
        <v>0</v>
      </c>
      <c r="BE1628" s="44">
        <v>6128.8</v>
      </c>
      <c r="BF1628" s="7"/>
      <c r="BG1628" s="47"/>
      <c r="BH1628" s="7"/>
      <c r="BJ1628" s="38">
        <v>52</v>
      </c>
      <c r="BK1628" s="7">
        <v>0</v>
      </c>
      <c r="BL1628" s="7" t="str">
        <f t="shared" si="50"/>
        <v>no</v>
      </c>
      <c r="BM1628" s="7"/>
      <c r="BN1628" s="7"/>
    </row>
    <row r="1629" ht="15.6" spans="2:66">
      <c r="B1629" s="24" t="s">
        <v>3256</v>
      </c>
      <c r="G1629" s="7" t="s">
        <v>4690</v>
      </c>
      <c r="K1629" s="18" t="s">
        <v>4687</v>
      </c>
      <c r="N1629" s="7">
        <v>1</v>
      </c>
      <c r="Q1629" s="7" t="s">
        <v>3260</v>
      </c>
      <c r="R1629" s="7"/>
      <c r="U1629" s="7">
        <v>4.45</v>
      </c>
      <c r="V1629" s="7" t="s">
        <v>4687</v>
      </c>
      <c r="AA1629" s="19">
        <v>6123.57</v>
      </c>
      <c r="AF1629" s="38">
        <v>38</v>
      </c>
      <c r="AG1629" s="44">
        <v>6123.57</v>
      </c>
      <c r="AH1629" s="7" t="str">
        <f t="shared" si="51"/>
        <v>no</v>
      </c>
      <c r="AI1629" s="7"/>
      <c r="AJ1629" s="7"/>
      <c r="AL1629" t="s">
        <v>4709</v>
      </c>
      <c r="AM1629" s="19">
        <v>6123.57</v>
      </c>
      <c r="BD1629" s="7">
        <v>0</v>
      </c>
      <c r="BE1629" s="44">
        <v>6123.57</v>
      </c>
      <c r="BF1629" s="7"/>
      <c r="BG1629" s="47"/>
      <c r="BH1629" s="7"/>
      <c r="BJ1629" s="38">
        <v>38</v>
      </c>
      <c r="BK1629" s="7">
        <v>2</v>
      </c>
      <c r="BL1629" s="7" t="str">
        <f t="shared" si="50"/>
        <v>yes</v>
      </c>
      <c r="BM1629" s="7"/>
      <c r="BN1629" s="7"/>
    </row>
    <row r="1630" ht="15.6" spans="2:66">
      <c r="B1630" s="24" t="s">
        <v>3258</v>
      </c>
      <c r="G1630" s="7" t="s">
        <v>4687</v>
      </c>
      <c r="K1630" s="18" t="s">
        <v>4687</v>
      </c>
      <c r="N1630" s="7">
        <v>1</v>
      </c>
      <c r="Q1630" s="7" t="s">
        <v>3262</v>
      </c>
      <c r="R1630" s="7"/>
      <c r="U1630" s="7">
        <v>5</v>
      </c>
      <c r="V1630" s="7" t="s">
        <v>4687</v>
      </c>
      <c r="AA1630" s="19">
        <v>6117.49</v>
      </c>
      <c r="AF1630" s="38">
        <v>38</v>
      </c>
      <c r="AG1630" s="44">
        <v>6117.49</v>
      </c>
      <c r="AH1630" s="7" t="str">
        <f t="shared" si="51"/>
        <v>no</v>
      </c>
      <c r="AI1630" s="7"/>
      <c r="AJ1630" s="7"/>
      <c r="AL1630" t="s">
        <v>4709</v>
      </c>
      <c r="AM1630" s="19">
        <v>6117.49</v>
      </c>
      <c r="BD1630" s="7">
        <v>0</v>
      </c>
      <c r="BE1630" s="44">
        <v>6117.49</v>
      </c>
      <c r="BF1630" s="7"/>
      <c r="BG1630" s="47"/>
      <c r="BH1630" s="7"/>
      <c r="BJ1630" s="38">
        <v>38</v>
      </c>
      <c r="BK1630" s="7">
        <v>1</v>
      </c>
      <c r="BL1630" s="7" t="str">
        <f t="shared" si="50"/>
        <v>yes</v>
      </c>
      <c r="BM1630" s="7"/>
      <c r="BN1630" s="7"/>
    </row>
    <row r="1631" ht="15.6" spans="2:66">
      <c r="B1631" s="24" t="s">
        <v>3260</v>
      </c>
      <c r="G1631" s="7" t="s">
        <v>4687</v>
      </c>
      <c r="K1631" s="18" t="s">
        <v>4687</v>
      </c>
      <c r="N1631" s="7" t="s">
        <v>4688</v>
      </c>
      <c r="Q1631" s="7" t="s">
        <v>3264</v>
      </c>
      <c r="R1631" s="7"/>
      <c r="U1631" s="7">
        <v>5.84</v>
      </c>
      <c r="V1631" s="7" t="s">
        <v>4687</v>
      </c>
      <c r="AA1631" s="19">
        <v>6113.23</v>
      </c>
      <c r="AF1631" s="38">
        <v>43</v>
      </c>
      <c r="AG1631" s="44">
        <v>6113.23</v>
      </c>
      <c r="AH1631" s="7" t="str">
        <f t="shared" si="51"/>
        <v>no</v>
      </c>
      <c r="AI1631" s="7"/>
      <c r="AJ1631" s="7"/>
      <c r="AL1631" t="s">
        <v>4709</v>
      </c>
      <c r="AM1631" s="19">
        <v>6113.23</v>
      </c>
      <c r="BD1631" s="7">
        <v>0</v>
      </c>
      <c r="BE1631" s="44">
        <v>6113.23</v>
      </c>
      <c r="BF1631" s="7"/>
      <c r="BG1631" s="47"/>
      <c r="BH1631" s="7"/>
      <c r="BJ1631" s="38">
        <v>43</v>
      </c>
      <c r="BK1631" s="7">
        <v>2</v>
      </c>
      <c r="BL1631" s="7" t="str">
        <f t="shared" si="50"/>
        <v>no</v>
      </c>
      <c r="BM1631" s="7"/>
      <c r="BN1631" s="7"/>
    </row>
    <row r="1632" ht="15.6" spans="2:66">
      <c r="B1632" s="24" t="s">
        <v>3262</v>
      </c>
      <c r="G1632" s="7" t="s">
        <v>4687</v>
      </c>
      <c r="K1632" s="18" t="s">
        <v>4689</v>
      </c>
      <c r="N1632" s="7" t="s">
        <v>4688</v>
      </c>
      <c r="Q1632" s="7" t="s">
        <v>3266</v>
      </c>
      <c r="R1632" s="7"/>
      <c r="U1632" s="7">
        <v>5.21</v>
      </c>
      <c r="V1632" s="7" t="s">
        <v>4687</v>
      </c>
      <c r="AA1632" s="19">
        <v>6112.35</v>
      </c>
      <c r="AF1632" s="38">
        <v>38</v>
      </c>
      <c r="AG1632" s="44">
        <v>6112.35</v>
      </c>
      <c r="AH1632" s="7" t="str">
        <f t="shared" si="51"/>
        <v>no</v>
      </c>
      <c r="AI1632" s="7"/>
      <c r="AJ1632" s="7"/>
      <c r="AL1632" t="s">
        <v>4709</v>
      </c>
      <c r="AM1632" s="19">
        <v>6112.35</v>
      </c>
      <c r="BD1632" s="7">
        <v>0</v>
      </c>
      <c r="BE1632" s="44">
        <v>6112.35</v>
      </c>
      <c r="BF1632" s="7"/>
      <c r="BG1632" s="47"/>
      <c r="BH1632" s="7"/>
      <c r="BJ1632" s="38">
        <v>38</v>
      </c>
      <c r="BK1632" s="7">
        <v>1</v>
      </c>
      <c r="BL1632" s="7" t="str">
        <f t="shared" si="50"/>
        <v>yes</v>
      </c>
      <c r="BM1632" s="7"/>
      <c r="BN1632" s="7"/>
    </row>
    <row r="1633" ht="15.6" spans="2:66">
      <c r="B1633" s="24" t="s">
        <v>3264</v>
      </c>
      <c r="G1633" s="7" t="s">
        <v>4687</v>
      </c>
      <c r="K1633" s="18" t="s">
        <v>4687</v>
      </c>
      <c r="N1633" s="7" t="s">
        <v>4688</v>
      </c>
      <c r="Q1633" s="7" t="s">
        <v>3268</v>
      </c>
      <c r="R1633" s="7"/>
      <c r="U1633" s="7">
        <v>4.26</v>
      </c>
      <c r="V1633" s="7" t="s">
        <v>4687</v>
      </c>
      <c r="AA1633" s="19">
        <v>6111.95</v>
      </c>
      <c r="AF1633" s="38">
        <v>28</v>
      </c>
      <c r="AG1633" s="44">
        <v>6111.95</v>
      </c>
      <c r="AH1633" s="7" t="str">
        <f t="shared" si="51"/>
        <v>no</v>
      </c>
      <c r="AI1633" s="7"/>
      <c r="AJ1633" s="7"/>
      <c r="AL1633" t="s">
        <v>4709</v>
      </c>
      <c r="AM1633" s="19">
        <v>6111.95</v>
      </c>
      <c r="BD1633" s="7">
        <v>0</v>
      </c>
      <c r="BE1633" s="44">
        <v>6111.95</v>
      </c>
      <c r="BF1633" s="7"/>
      <c r="BG1633" s="47"/>
      <c r="BH1633" s="7"/>
      <c r="BJ1633" s="38">
        <v>28</v>
      </c>
      <c r="BK1633" s="7">
        <v>0</v>
      </c>
      <c r="BL1633" s="7" t="str">
        <f t="shared" si="50"/>
        <v>yes</v>
      </c>
      <c r="BM1633" s="7"/>
      <c r="BN1633" s="7"/>
    </row>
    <row r="1634" ht="15.6" spans="2:66">
      <c r="B1634" s="24" t="s">
        <v>3266</v>
      </c>
      <c r="G1634" s="7" t="s">
        <v>4687</v>
      </c>
      <c r="K1634" s="18" t="s">
        <v>4687</v>
      </c>
      <c r="N1634" s="7" t="s">
        <v>4688</v>
      </c>
      <c r="Q1634" s="7" t="s">
        <v>3270</v>
      </c>
      <c r="R1634" s="7"/>
      <c r="U1634" s="7">
        <v>4.17</v>
      </c>
      <c r="V1634" s="7" t="s">
        <v>4687</v>
      </c>
      <c r="AA1634" s="19">
        <v>6098.38</v>
      </c>
      <c r="AF1634" s="38">
        <v>26</v>
      </c>
      <c r="AG1634" s="44">
        <v>6098.38</v>
      </c>
      <c r="AH1634" s="7" t="str">
        <f t="shared" si="51"/>
        <v>no</v>
      </c>
      <c r="AI1634" s="7"/>
      <c r="AJ1634" s="7"/>
      <c r="AL1634" t="s">
        <v>4709</v>
      </c>
      <c r="AM1634" s="19">
        <v>6098.38</v>
      </c>
      <c r="BD1634" s="7">
        <v>0</v>
      </c>
      <c r="BE1634" s="44">
        <v>6098.38</v>
      </c>
      <c r="BF1634" s="7"/>
      <c r="BG1634" s="47"/>
      <c r="BH1634" s="7"/>
      <c r="BJ1634" s="38">
        <v>26</v>
      </c>
      <c r="BK1634" s="7">
        <v>0</v>
      </c>
      <c r="BL1634" s="7" t="str">
        <f t="shared" si="50"/>
        <v>yes</v>
      </c>
      <c r="BM1634" s="7"/>
      <c r="BN1634" s="7"/>
    </row>
    <row r="1635" ht="15.6" spans="2:66">
      <c r="B1635" s="24" t="s">
        <v>3268</v>
      </c>
      <c r="G1635" s="7" t="s">
        <v>4687</v>
      </c>
      <c r="K1635" s="18" t="s">
        <v>4687</v>
      </c>
      <c r="N1635" s="7" t="s">
        <v>4688</v>
      </c>
      <c r="Q1635" s="7" t="s">
        <v>3272</v>
      </c>
      <c r="R1635" s="7"/>
      <c r="U1635" s="7">
        <v>11.96</v>
      </c>
      <c r="V1635" s="7" t="s">
        <v>4687</v>
      </c>
      <c r="AA1635" s="19">
        <v>6082.41</v>
      </c>
      <c r="AF1635" s="38">
        <v>33</v>
      </c>
      <c r="AG1635" s="44">
        <v>6082.41</v>
      </c>
      <c r="AH1635" s="7" t="str">
        <f t="shared" si="51"/>
        <v>no</v>
      </c>
      <c r="AI1635" s="7"/>
      <c r="AJ1635" s="7"/>
      <c r="AL1635" t="s">
        <v>4709</v>
      </c>
      <c r="AM1635" s="19">
        <v>6082.41</v>
      </c>
      <c r="BD1635" s="7">
        <v>0</v>
      </c>
      <c r="BE1635" s="44">
        <v>6082.41</v>
      </c>
      <c r="BF1635" s="7"/>
      <c r="BG1635" s="47"/>
      <c r="BH1635" s="7"/>
      <c r="BJ1635" s="38">
        <v>33</v>
      </c>
      <c r="BK1635" s="7">
        <v>4</v>
      </c>
      <c r="BL1635" s="7" t="str">
        <f t="shared" si="50"/>
        <v>yes</v>
      </c>
      <c r="BM1635" s="7"/>
      <c r="BN1635" s="7"/>
    </row>
    <row r="1636" ht="15.6" spans="2:66">
      <c r="B1636" s="24" t="s">
        <v>3270</v>
      </c>
      <c r="G1636" s="7" t="s">
        <v>4687</v>
      </c>
      <c r="K1636" s="18" t="s">
        <v>4689</v>
      </c>
      <c r="N1636" s="7">
        <v>1</v>
      </c>
      <c r="Q1636" s="7" t="s">
        <v>3274</v>
      </c>
      <c r="R1636" s="7"/>
      <c r="U1636" s="7">
        <v>6.26</v>
      </c>
      <c r="V1636" s="7" t="s">
        <v>4687</v>
      </c>
      <c r="AA1636" s="19">
        <v>6079.67</v>
      </c>
      <c r="AF1636" s="38">
        <v>42</v>
      </c>
      <c r="AG1636" s="44">
        <v>6079.67</v>
      </c>
      <c r="AH1636" s="7" t="str">
        <f t="shared" si="51"/>
        <v>no</v>
      </c>
      <c r="AI1636" s="7"/>
      <c r="AJ1636" s="7"/>
      <c r="AL1636" t="s">
        <v>4709</v>
      </c>
      <c r="AM1636" s="19">
        <v>6079.67</v>
      </c>
      <c r="BD1636" s="7">
        <v>1</v>
      </c>
      <c r="BE1636" s="44">
        <v>6079.67</v>
      </c>
      <c r="BF1636" s="7"/>
      <c r="BG1636" s="47"/>
      <c r="BH1636" s="7"/>
      <c r="BJ1636" s="38">
        <v>42</v>
      </c>
      <c r="BK1636" s="7">
        <v>2</v>
      </c>
      <c r="BL1636" s="7" t="str">
        <f t="shared" si="50"/>
        <v>no</v>
      </c>
      <c r="BM1636" s="7"/>
      <c r="BN1636" s="7"/>
    </row>
    <row r="1637" ht="15.6" spans="2:66">
      <c r="B1637" s="24" t="s">
        <v>3272</v>
      </c>
      <c r="G1637" s="7" t="s">
        <v>4687</v>
      </c>
      <c r="K1637" s="18" t="s">
        <v>4687</v>
      </c>
      <c r="N1637" s="7" t="s">
        <v>4688</v>
      </c>
      <c r="Q1637" s="7" t="s">
        <v>3276</v>
      </c>
      <c r="R1637" s="7"/>
      <c r="U1637" s="7">
        <v>11.68</v>
      </c>
      <c r="V1637" s="7" t="s">
        <v>4687</v>
      </c>
      <c r="AA1637" s="19">
        <v>6074.37</v>
      </c>
      <c r="AF1637" s="38">
        <v>48</v>
      </c>
      <c r="AG1637" s="44">
        <v>6074.37</v>
      </c>
      <c r="AH1637" s="7" t="str">
        <f t="shared" si="51"/>
        <v>no</v>
      </c>
      <c r="AI1637" s="7"/>
      <c r="AJ1637" s="7"/>
      <c r="AL1637" t="s">
        <v>4709</v>
      </c>
      <c r="AM1637" s="19">
        <v>6074.37</v>
      </c>
      <c r="BD1637" s="7">
        <v>0</v>
      </c>
      <c r="BE1637" s="44">
        <v>6074.37</v>
      </c>
      <c r="BF1637" s="7"/>
      <c r="BG1637" s="47"/>
      <c r="BH1637" s="7"/>
      <c r="BJ1637" s="38">
        <v>48</v>
      </c>
      <c r="BK1637" s="7">
        <v>0</v>
      </c>
      <c r="BL1637" s="7" t="str">
        <f t="shared" si="50"/>
        <v>no</v>
      </c>
      <c r="BM1637" s="7"/>
      <c r="BN1637" s="7"/>
    </row>
    <row r="1638" ht="15.6" spans="2:66">
      <c r="B1638" s="24" t="s">
        <v>3274</v>
      </c>
      <c r="G1638" s="7" t="s">
        <v>4687</v>
      </c>
      <c r="K1638" s="18" t="s">
        <v>4687</v>
      </c>
      <c r="N1638" s="7" t="s">
        <v>4688</v>
      </c>
      <c r="Q1638" s="7" t="s">
        <v>3278</v>
      </c>
      <c r="R1638" s="7"/>
      <c r="U1638" s="7">
        <v>5.16</v>
      </c>
      <c r="V1638" s="7" t="s">
        <v>4687</v>
      </c>
      <c r="AA1638" s="19">
        <v>6067.13</v>
      </c>
      <c r="AF1638" s="38">
        <v>34</v>
      </c>
      <c r="AG1638" s="44">
        <v>6067.13</v>
      </c>
      <c r="AH1638" s="7" t="str">
        <f t="shared" si="51"/>
        <v>no</v>
      </c>
      <c r="AI1638" s="7"/>
      <c r="AJ1638" s="7"/>
      <c r="AL1638" t="s">
        <v>4709</v>
      </c>
      <c r="AM1638" s="19">
        <v>6067.13</v>
      </c>
      <c r="BD1638" s="7">
        <v>1</v>
      </c>
      <c r="BE1638" s="44">
        <v>6067.13</v>
      </c>
      <c r="BF1638" s="7"/>
      <c r="BG1638" s="47"/>
      <c r="BH1638" s="7"/>
      <c r="BJ1638" s="38">
        <v>34</v>
      </c>
      <c r="BK1638" s="7">
        <v>2</v>
      </c>
      <c r="BL1638" s="7" t="str">
        <f t="shared" si="50"/>
        <v>yes</v>
      </c>
      <c r="BM1638" s="7"/>
      <c r="BN1638" s="7"/>
    </row>
    <row r="1639" ht="15.6" spans="2:66">
      <c r="B1639" s="24" t="s">
        <v>3276</v>
      </c>
      <c r="G1639" s="7" t="s">
        <v>4687</v>
      </c>
      <c r="K1639" s="18" t="s">
        <v>4689</v>
      </c>
      <c r="N1639" s="7">
        <v>2</v>
      </c>
      <c r="Q1639" s="7" t="s">
        <v>3280</v>
      </c>
      <c r="R1639" s="7"/>
      <c r="U1639" s="7">
        <v>6.9</v>
      </c>
      <c r="V1639" s="7" t="s">
        <v>4687</v>
      </c>
      <c r="AA1639" s="19">
        <v>6064.37</v>
      </c>
      <c r="AF1639" s="38">
        <v>48</v>
      </c>
      <c r="AG1639" s="44">
        <v>6064.37</v>
      </c>
      <c r="AH1639" s="7" t="str">
        <f t="shared" si="51"/>
        <v>no</v>
      </c>
      <c r="AI1639" s="7"/>
      <c r="AJ1639" s="7"/>
      <c r="AL1639" t="s">
        <v>4709</v>
      </c>
      <c r="AM1639" s="19">
        <v>6064.37</v>
      </c>
      <c r="BD1639" s="7">
        <v>3</v>
      </c>
      <c r="BE1639" s="44">
        <v>6064.37</v>
      </c>
      <c r="BF1639" s="7"/>
      <c r="BG1639" s="47"/>
      <c r="BH1639" s="7"/>
      <c r="BJ1639" s="38">
        <v>48</v>
      </c>
      <c r="BK1639" s="7">
        <v>0</v>
      </c>
      <c r="BL1639" s="7" t="str">
        <f t="shared" si="50"/>
        <v>no</v>
      </c>
      <c r="BM1639" s="7"/>
      <c r="BN1639" s="7"/>
    </row>
    <row r="1640" ht="15.6" spans="2:66">
      <c r="B1640" s="24" t="s">
        <v>3278</v>
      </c>
      <c r="G1640" s="7" t="s">
        <v>4687</v>
      </c>
      <c r="K1640" s="18" t="s">
        <v>4687</v>
      </c>
      <c r="N1640" s="7">
        <v>1</v>
      </c>
      <c r="Q1640" s="7" t="s">
        <v>3282</v>
      </c>
      <c r="R1640" s="7"/>
      <c r="U1640" s="7">
        <v>4.83</v>
      </c>
      <c r="V1640" s="7" t="s">
        <v>4687</v>
      </c>
      <c r="AA1640" s="19">
        <v>6061.8</v>
      </c>
      <c r="AF1640" s="38">
        <v>42</v>
      </c>
      <c r="AG1640" s="44">
        <v>6061.8</v>
      </c>
      <c r="AH1640" s="7" t="str">
        <f t="shared" si="51"/>
        <v>no</v>
      </c>
      <c r="AI1640" s="7"/>
      <c r="AJ1640" s="7"/>
      <c r="AL1640" t="s">
        <v>4709</v>
      </c>
      <c r="AM1640" s="19">
        <v>6061.8</v>
      </c>
      <c r="BD1640" s="7">
        <v>4</v>
      </c>
      <c r="BE1640" s="44">
        <v>6061.8</v>
      </c>
      <c r="BF1640" s="7"/>
      <c r="BG1640" s="47"/>
      <c r="BH1640" s="7"/>
      <c r="BJ1640" s="38">
        <v>42</v>
      </c>
      <c r="BK1640" s="7">
        <v>0</v>
      </c>
      <c r="BL1640" s="7" t="str">
        <f t="shared" si="50"/>
        <v>no</v>
      </c>
      <c r="BM1640" s="7"/>
      <c r="BN1640" s="7"/>
    </row>
    <row r="1641" ht="15.6" spans="2:66">
      <c r="B1641" s="24" t="s">
        <v>3280</v>
      </c>
      <c r="G1641" s="7" t="s">
        <v>4687</v>
      </c>
      <c r="K1641" s="18" t="s">
        <v>4687</v>
      </c>
      <c r="N1641" s="7">
        <v>1</v>
      </c>
      <c r="Q1641" s="7" t="s">
        <v>3284</v>
      </c>
      <c r="R1641" s="7"/>
      <c r="U1641" s="7">
        <v>4.87</v>
      </c>
      <c r="V1641" s="7" t="s">
        <v>4687</v>
      </c>
      <c r="AA1641" s="19">
        <v>6059.17</v>
      </c>
      <c r="AF1641" s="38">
        <v>52</v>
      </c>
      <c r="AG1641" s="44">
        <v>6059.17</v>
      </c>
      <c r="AH1641" s="7" t="str">
        <f t="shared" si="51"/>
        <v>yes</v>
      </c>
      <c r="AI1641" s="7"/>
      <c r="AJ1641" s="7"/>
      <c r="AL1641" t="s">
        <v>4709</v>
      </c>
      <c r="AM1641" s="19">
        <v>6059.17</v>
      </c>
      <c r="BD1641" s="7">
        <v>0</v>
      </c>
      <c r="BE1641" s="44">
        <v>6059.17</v>
      </c>
      <c r="BF1641" s="7"/>
      <c r="BG1641" s="47"/>
      <c r="BH1641" s="7"/>
      <c r="BJ1641" s="38">
        <v>52</v>
      </c>
      <c r="BK1641" s="7">
        <v>0</v>
      </c>
      <c r="BL1641" s="7" t="str">
        <f t="shared" si="50"/>
        <v>no</v>
      </c>
      <c r="BM1641" s="7"/>
      <c r="BN1641" s="7"/>
    </row>
    <row r="1642" ht="15.6" spans="2:66">
      <c r="B1642" s="24" t="s">
        <v>3282</v>
      </c>
      <c r="G1642" s="7" t="s">
        <v>4687</v>
      </c>
      <c r="K1642" s="18" t="s">
        <v>4687</v>
      </c>
      <c r="N1642" s="7" t="s">
        <v>4688</v>
      </c>
      <c r="Q1642" s="7" t="s">
        <v>3286</v>
      </c>
      <c r="R1642" s="7"/>
      <c r="U1642" s="7">
        <v>4.28</v>
      </c>
      <c r="V1642" s="7" t="s">
        <v>4687</v>
      </c>
      <c r="AA1642" s="19">
        <v>5993.62</v>
      </c>
      <c r="AF1642" s="38">
        <v>38</v>
      </c>
      <c r="AG1642" s="44">
        <v>5993.62</v>
      </c>
      <c r="AH1642" s="7" t="str">
        <f t="shared" si="51"/>
        <v>no</v>
      </c>
      <c r="AI1642" s="7"/>
      <c r="AJ1642" s="7"/>
      <c r="AL1642" t="s">
        <v>4709</v>
      </c>
      <c r="AM1642" s="19">
        <v>5993.62</v>
      </c>
      <c r="BD1642" s="7">
        <v>0</v>
      </c>
      <c r="BE1642" s="44">
        <v>5993.62</v>
      </c>
      <c r="BF1642" s="7"/>
      <c r="BG1642" s="47"/>
      <c r="BH1642" s="7"/>
      <c r="BJ1642" s="38">
        <v>38</v>
      </c>
      <c r="BK1642" s="7">
        <v>1</v>
      </c>
      <c r="BL1642" s="7" t="str">
        <f t="shared" si="50"/>
        <v>yes</v>
      </c>
      <c r="BM1642" s="7"/>
      <c r="BN1642" s="7"/>
    </row>
    <row r="1643" ht="15.6" spans="2:66">
      <c r="B1643" s="24" t="s">
        <v>3284</v>
      </c>
      <c r="G1643" s="7" t="s">
        <v>4687</v>
      </c>
      <c r="K1643" s="18" t="s">
        <v>4687</v>
      </c>
      <c r="N1643" s="7" t="s">
        <v>4688</v>
      </c>
      <c r="Q1643" s="7" t="s">
        <v>3288</v>
      </c>
      <c r="R1643" s="7"/>
      <c r="U1643" s="7">
        <v>4.07</v>
      </c>
      <c r="V1643" s="7" t="s">
        <v>4687</v>
      </c>
      <c r="AA1643" s="19">
        <v>5990.17</v>
      </c>
      <c r="AF1643" s="38">
        <v>38</v>
      </c>
      <c r="AG1643" s="44">
        <v>5990.17</v>
      </c>
      <c r="AH1643" s="7" t="str">
        <f t="shared" si="51"/>
        <v>no</v>
      </c>
      <c r="AI1643" s="7"/>
      <c r="AJ1643" s="7"/>
      <c r="AL1643" t="s">
        <v>4709</v>
      </c>
      <c r="AM1643" s="19">
        <v>5990.17</v>
      </c>
      <c r="BD1643" s="7">
        <v>1</v>
      </c>
      <c r="BE1643" s="44">
        <v>5990.17</v>
      </c>
      <c r="BF1643" s="7"/>
      <c r="BG1643" s="47"/>
      <c r="BH1643" s="7"/>
      <c r="BJ1643" s="38">
        <v>38</v>
      </c>
      <c r="BK1643" s="7">
        <v>1</v>
      </c>
      <c r="BL1643" s="7" t="str">
        <f t="shared" si="50"/>
        <v>yes</v>
      </c>
      <c r="BM1643" s="7"/>
      <c r="BN1643" s="7"/>
    </row>
    <row r="1644" ht="15.6" spans="2:66">
      <c r="B1644" s="24" t="s">
        <v>3286</v>
      </c>
      <c r="G1644" s="7" t="s">
        <v>4687</v>
      </c>
      <c r="K1644" s="18" t="s">
        <v>4687</v>
      </c>
      <c r="N1644" s="7" t="s">
        <v>4688</v>
      </c>
      <c r="Q1644" s="7" t="s">
        <v>3290</v>
      </c>
      <c r="R1644" s="7"/>
      <c r="U1644" s="7">
        <v>6.23</v>
      </c>
      <c r="V1644" s="7" t="s">
        <v>4687</v>
      </c>
      <c r="AA1644" s="19">
        <v>5989.52</v>
      </c>
      <c r="AF1644" s="38">
        <v>33</v>
      </c>
      <c r="AG1644" s="44">
        <v>5989.52</v>
      </c>
      <c r="AH1644" s="7" t="str">
        <f t="shared" si="51"/>
        <v>no</v>
      </c>
      <c r="AI1644" s="7"/>
      <c r="AJ1644" s="7"/>
      <c r="AL1644" t="s">
        <v>4709</v>
      </c>
      <c r="AM1644" s="19">
        <v>5989.52</v>
      </c>
      <c r="BD1644" s="7">
        <v>2</v>
      </c>
      <c r="BE1644" s="44">
        <v>5989.52</v>
      </c>
      <c r="BF1644" s="7"/>
      <c r="BG1644" s="47"/>
      <c r="BH1644" s="7"/>
      <c r="BJ1644" s="38">
        <v>33</v>
      </c>
      <c r="BK1644" s="7">
        <v>3</v>
      </c>
      <c r="BL1644" s="7" t="str">
        <f t="shared" si="50"/>
        <v>yes</v>
      </c>
      <c r="BM1644" s="7"/>
      <c r="BN1644" s="7"/>
    </row>
    <row r="1645" ht="15.6" spans="2:66">
      <c r="B1645" s="24" t="s">
        <v>3288</v>
      </c>
      <c r="G1645" s="7" t="s">
        <v>4687</v>
      </c>
      <c r="K1645" s="18" t="s">
        <v>4687</v>
      </c>
      <c r="N1645" s="7">
        <v>1</v>
      </c>
      <c r="Q1645" s="7" t="s">
        <v>3292</v>
      </c>
      <c r="R1645" s="7"/>
      <c r="U1645" s="7">
        <v>6.24</v>
      </c>
      <c r="V1645" s="7" t="s">
        <v>4687</v>
      </c>
      <c r="AA1645" s="19">
        <v>5979.99</v>
      </c>
      <c r="AF1645" s="38">
        <v>42</v>
      </c>
      <c r="AG1645" s="44">
        <v>5979.99</v>
      </c>
      <c r="AH1645" s="7" t="str">
        <f t="shared" si="51"/>
        <v>no</v>
      </c>
      <c r="AI1645" s="7"/>
      <c r="AJ1645" s="7"/>
      <c r="AL1645" t="s">
        <v>4709</v>
      </c>
      <c r="AM1645" s="19">
        <v>5979.99</v>
      </c>
      <c r="BD1645" s="7">
        <v>0</v>
      </c>
      <c r="BE1645" s="44">
        <v>5979.99</v>
      </c>
      <c r="BF1645" s="7"/>
      <c r="BG1645" s="47"/>
      <c r="BH1645" s="7"/>
      <c r="BJ1645" s="38">
        <v>42</v>
      </c>
      <c r="BK1645" s="7">
        <v>0</v>
      </c>
      <c r="BL1645" s="7" t="str">
        <f t="shared" si="50"/>
        <v>no</v>
      </c>
      <c r="BM1645" s="7"/>
      <c r="BN1645" s="7"/>
    </row>
    <row r="1646" ht="15.6" spans="2:66">
      <c r="B1646" s="24" t="s">
        <v>3290</v>
      </c>
      <c r="G1646" s="7" t="s">
        <v>4690</v>
      </c>
      <c r="K1646" s="18" t="s">
        <v>4687</v>
      </c>
      <c r="N1646" s="7">
        <v>1</v>
      </c>
      <c r="Q1646" s="7" t="s">
        <v>3294</v>
      </c>
      <c r="R1646" s="7"/>
      <c r="U1646" s="7">
        <v>6.17</v>
      </c>
      <c r="V1646" s="7" t="s">
        <v>4687</v>
      </c>
      <c r="AA1646" s="19">
        <v>5979.73</v>
      </c>
      <c r="AF1646" s="38">
        <v>42</v>
      </c>
      <c r="AG1646" s="44">
        <v>5979.73</v>
      </c>
      <c r="AH1646" s="7" t="str">
        <f t="shared" si="51"/>
        <v>no</v>
      </c>
      <c r="AI1646" s="7"/>
      <c r="AJ1646" s="7"/>
      <c r="AL1646" t="s">
        <v>4709</v>
      </c>
      <c r="AM1646" s="19">
        <v>5979.73</v>
      </c>
      <c r="BD1646" s="7">
        <v>0</v>
      </c>
      <c r="BE1646" s="44">
        <v>5979.73</v>
      </c>
      <c r="BF1646" s="7"/>
      <c r="BG1646" s="47"/>
      <c r="BH1646" s="7"/>
      <c r="BJ1646" s="38">
        <v>42</v>
      </c>
      <c r="BK1646" s="7">
        <v>0</v>
      </c>
      <c r="BL1646" s="7" t="str">
        <f t="shared" si="50"/>
        <v>no</v>
      </c>
      <c r="BM1646" s="7"/>
      <c r="BN1646" s="7"/>
    </row>
    <row r="1647" ht="15.6" spans="2:66">
      <c r="B1647" s="24" t="s">
        <v>3292</v>
      </c>
      <c r="G1647" s="7" t="s">
        <v>4687</v>
      </c>
      <c r="K1647" s="18" t="s">
        <v>4687</v>
      </c>
      <c r="N1647" s="7">
        <v>1</v>
      </c>
      <c r="Q1647" s="7" t="s">
        <v>3296</v>
      </c>
      <c r="R1647" s="7"/>
      <c r="U1647" s="7">
        <v>5.16</v>
      </c>
      <c r="V1647" s="7" t="s">
        <v>4687</v>
      </c>
      <c r="AA1647" s="19">
        <v>5979.66</v>
      </c>
      <c r="AF1647" s="38">
        <v>18</v>
      </c>
      <c r="AG1647" s="44">
        <v>5979.66</v>
      </c>
      <c r="AH1647" s="7" t="str">
        <f t="shared" si="51"/>
        <v>no</v>
      </c>
      <c r="AI1647" s="7"/>
      <c r="AJ1647" s="7"/>
      <c r="AL1647" t="s">
        <v>4709</v>
      </c>
      <c r="AM1647" s="19">
        <v>5979.66</v>
      </c>
      <c r="BD1647" s="7">
        <v>0</v>
      </c>
      <c r="BE1647" s="44">
        <v>5979.66</v>
      </c>
      <c r="BF1647" s="7"/>
      <c r="BG1647" s="47"/>
      <c r="BH1647" s="7"/>
      <c r="BJ1647" s="38">
        <v>18</v>
      </c>
      <c r="BK1647" s="7">
        <v>0</v>
      </c>
      <c r="BL1647" s="7" t="str">
        <f t="shared" si="50"/>
        <v>yes</v>
      </c>
      <c r="BM1647" s="7"/>
      <c r="BN1647" s="7"/>
    </row>
    <row r="1648" ht="15.6" spans="2:66">
      <c r="B1648" s="24" t="s">
        <v>3294</v>
      </c>
      <c r="G1648" s="7" t="s">
        <v>4687</v>
      </c>
      <c r="K1648" s="18" t="s">
        <v>4687</v>
      </c>
      <c r="N1648" s="7" t="s">
        <v>4688</v>
      </c>
      <c r="Q1648" s="7" t="s">
        <v>3298</v>
      </c>
      <c r="R1648" s="7"/>
      <c r="U1648" s="7">
        <v>4.3</v>
      </c>
      <c r="V1648" s="7" t="s">
        <v>4687</v>
      </c>
      <c r="AA1648" s="19">
        <v>5976.83</v>
      </c>
      <c r="AF1648" s="38">
        <v>19</v>
      </c>
      <c r="AG1648" s="44">
        <v>5976.83</v>
      </c>
      <c r="AH1648" s="7" t="str">
        <f t="shared" si="51"/>
        <v>no</v>
      </c>
      <c r="AI1648" s="7"/>
      <c r="AJ1648" s="7"/>
      <c r="AL1648" t="s">
        <v>4709</v>
      </c>
      <c r="AM1648" s="19">
        <v>5976.83</v>
      </c>
      <c r="BD1648" s="7">
        <v>0</v>
      </c>
      <c r="BE1648" s="44">
        <v>5976.83</v>
      </c>
      <c r="BF1648" s="7"/>
      <c r="BG1648" s="47"/>
      <c r="BH1648" s="7"/>
      <c r="BJ1648" s="38">
        <v>19</v>
      </c>
      <c r="BK1648" s="7">
        <v>0</v>
      </c>
      <c r="BL1648" s="7" t="str">
        <f t="shared" si="50"/>
        <v>yes</v>
      </c>
      <c r="BM1648" s="7"/>
      <c r="BN1648" s="7"/>
    </row>
    <row r="1649" ht="15.6" spans="2:66">
      <c r="B1649" s="24" t="s">
        <v>3296</v>
      </c>
      <c r="G1649" s="7" t="s">
        <v>4690</v>
      </c>
      <c r="K1649" s="18" t="s">
        <v>4687</v>
      </c>
      <c r="N1649" s="7">
        <v>1</v>
      </c>
      <c r="Q1649" s="7" t="s">
        <v>3300</v>
      </c>
      <c r="R1649" s="7"/>
      <c r="U1649" s="7">
        <v>6.14</v>
      </c>
      <c r="V1649" s="7" t="s">
        <v>4687</v>
      </c>
      <c r="AA1649" s="19">
        <v>5974.38</v>
      </c>
      <c r="AF1649" s="38">
        <v>35</v>
      </c>
      <c r="AG1649" s="44">
        <v>5974.38</v>
      </c>
      <c r="AH1649" s="7" t="str">
        <f t="shared" si="51"/>
        <v>no</v>
      </c>
      <c r="AI1649" s="7"/>
      <c r="AJ1649" s="7"/>
      <c r="AL1649" t="s">
        <v>4709</v>
      </c>
      <c r="AM1649" s="19">
        <v>5974.38</v>
      </c>
      <c r="BD1649" s="7">
        <v>2</v>
      </c>
      <c r="BE1649" s="44">
        <v>5974.38</v>
      </c>
      <c r="BF1649" s="7"/>
      <c r="BG1649" s="47"/>
      <c r="BH1649" s="7"/>
      <c r="BJ1649" s="38">
        <v>35</v>
      </c>
      <c r="BK1649" s="7">
        <v>3</v>
      </c>
      <c r="BL1649" s="7" t="str">
        <f t="shared" si="50"/>
        <v>yes</v>
      </c>
      <c r="BM1649" s="7"/>
      <c r="BN1649" s="7"/>
    </row>
    <row r="1650" ht="15.6" spans="2:66">
      <c r="B1650" s="24" t="s">
        <v>3298</v>
      </c>
      <c r="G1650" s="7" t="s">
        <v>4687</v>
      </c>
      <c r="K1650" s="18" t="s">
        <v>4687</v>
      </c>
      <c r="N1650" s="7">
        <v>1</v>
      </c>
      <c r="Q1650" s="7" t="s">
        <v>3302</v>
      </c>
      <c r="R1650" s="7"/>
      <c r="U1650" s="7">
        <v>5.36</v>
      </c>
      <c r="V1650" s="7" t="s">
        <v>4687</v>
      </c>
      <c r="AA1650" s="19">
        <v>5972.38</v>
      </c>
      <c r="AF1650" s="38">
        <v>28</v>
      </c>
      <c r="AG1650" s="44">
        <v>5972.38</v>
      </c>
      <c r="AH1650" s="7" t="str">
        <f t="shared" si="51"/>
        <v>no</v>
      </c>
      <c r="AI1650" s="7"/>
      <c r="AJ1650" s="7"/>
      <c r="AL1650" t="s">
        <v>4709</v>
      </c>
      <c r="AM1650" s="19">
        <v>5972.38</v>
      </c>
      <c r="BD1650" s="7">
        <v>2</v>
      </c>
      <c r="BE1650" s="44">
        <v>5972.38</v>
      </c>
      <c r="BF1650" s="7"/>
      <c r="BG1650" s="47"/>
      <c r="BH1650" s="7"/>
      <c r="BJ1650" s="38">
        <v>28</v>
      </c>
      <c r="BK1650" s="7">
        <v>0</v>
      </c>
      <c r="BL1650" s="7" t="str">
        <f t="shared" si="50"/>
        <v>yes</v>
      </c>
      <c r="BM1650" s="7"/>
      <c r="BN1650" s="7"/>
    </row>
    <row r="1651" ht="15.6" spans="2:66">
      <c r="B1651" s="24" t="s">
        <v>3300</v>
      </c>
      <c r="G1651" s="7" t="s">
        <v>4687</v>
      </c>
      <c r="K1651" s="18" t="s">
        <v>4687</v>
      </c>
      <c r="N1651" s="7" t="s">
        <v>4688</v>
      </c>
      <c r="Q1651" s="7" t="s">
        <v>3304</v>
      </c>
      <c r="R1651" s="7"/>
      <c r="U1651" s="7">
        <v>4.3</v>
      </c>
      <c r="V1651" s="7" t="s">
        <v>4687</v>
      </c>
      <c r="AA1651" s="19">
        <v>5969.72</v>
      </c>
      <c r="AF1651" s="38">
        <v>29</v>
      </c>
      <c r="AG1651" s="44">
        <v>5969.72</v>
      </c>
      <c r="AH1651" s="7" t="str">
        <f t="shared" si="51"/>
        <v>no</v>
      </c>
      <c r="AI1651" s="7"/>
      <c r="AJ1651" s="7"/>
      <c r="AL1651" t="s">
        <v>4709</v>
      </c>
      <c r="AM1651" s="19">
        <v>5969.72</v>
      </c>
      <c r="BD1651" s="7">
        <v>1</v>
      </c>
      <c r="BE1651" s="44">
        <v>5969.72</v>
      </c>
      <c r="BF1651" s="7"/>
      <c r="BG1651" s="47"/>
      <c r="BH1651" s="7"/>
      <c r="BJ1651" s="38">
        <v>29</v>
      </c>
      <c r="BK1651" s="7">
        <v>0</v>
      </c>
      <c r="BL1651" s="7" t="str">
        <f t="shared" si="50"/>
        <v>yes</v>
      </c>
      <c r="BM1651" s="7"/>
      <c r="BN1651" s="7"/>
    </row>
    <row r="1652" ht="15.6" spans="2:66">
      <c r="B1652" s="24" t="s">
        <v>3302</v>
      </c>
      <c r="G1652" s="7" t="s">
        <v>4687</v>
      </c>
      <c r="K1652" s="18" t="s">
        <v>4687</v>
      </c>
      <c r="N1652" s="7" t="s">
        <v>4688</v>
      </c>
      <c r="Q1652" s="7" t="s">
        <v>3306</v>
      </c>
      <c r="R1652" s="7"/>
      <c r="U1652" s="7">
        <v>4.09</v>
      </c>
      <c r="V1652" s="7" t="s">
        <v>4687</v>
      </c>
      <c r="AA1652" s="19">
        <v>5966.89</v>
      </c>
      <c r="AF1652" s="38">
        <v>35</v>
      </c>
      <c r="AG1652" s="44">
        <v>5966.89</v>
      </c>
      <c r="AH1652" s="7" t="str">
        <f t="shared" si="51"/>
        <v>no</v>
      </c>
      <c r="AI1652" s="7"/>
      <c r="AJ1652" s="7"/>
      <c r="AL1652" t="s">
        <v>4709</v>
      </c>
      <c r="AM1652" s="19">
        <v>5966.89</v>
      </c>
      <c r="BD1652" s="7">
        <v>5</v>
      </c>
      <c r="BE1652" s="44">
        <v>5966.89</v>
      </c>
      <c r="BF1652" s="7"/>
      <c r="BG1652" s="47"/>
      <c r="BH1652" s="7"/>
      <c r="BJ1652" s="38">
        <v>35</v>
      </c>
      <c r="BK1652" s="7">
        <v>3</v>
      </c>
      <c r="BL1652" s="7" t="str">
        <f t="shared" si="50"/>
        <v>yes</v>
      </c>
      <c r="BM1652" s="7"/>
      <c r="BN1652" s="7"/>
    </row>
    <row r="1653" ht="15.6" spans="2:66">
      <c r="B1653" s="24" t="s">
        <v>3304</v>
      </c>
      <c r="G1653" s="7" t="s">
        <v>4690</v>
      </c>
      <c r="K1653" s="18" t="s">
        <v>4687</v>
      </c>
      <c r="N1653" s="7">
        <v>1</v>
      </c>
      <c r="Q1653" s="7" t="s">
        <v>3308</v>
      </c>
      <c r="R1653" s="7"/>
      <c r="U1653" s="7">
        <v>6.27</v>
      </c>
      <c r="V1653" s="7" t="s">
        <v>4687</v>
      </c>
      <c r="AA1653" s="19">
        <v>5960.91</v>
      </c>
      <c r="AF1653" s="38">
        <v>40</v>
      </c>
      <c r="AG1653" s="44">
        <v>5960.91</v>
      </c>
      <c r="AH1653" s="7" t="str">
        <f t="shared" si="51"/>
        <v>no</v>
      </c>
      <c r="AI1653" s="7"/>
      <c r="AJ1653" s="7"/>
      <c r="AL1653" t="s">
        <v>4709</v>
      </c>
      <c r="AM1653" s="19">
        <v>5960.91</v>
      </c>
      <c r="BD1653" s="7">
        <v>3</v>
      </c>
      <c r="BE1653" s="44">
        <v>5960.91</v>
      </c>
      <c r="BF1653" s="7"/>
      <c r="BG1653" s="47"/>
      <c r="BH1653" s="7"/>
      <c r="BJ1653" s="38">
        <v>40</v>
      </c>
      <c r="BK1653" s="7">
        <v>0</v>
      </c>
      <c r="BL1653" s="7" t="str">
        <f t="shared" si="50"/>
        <v>no</v>
      </c>
      <c r="BM1653" s="7"/>
      <c r="BN1653" s="7"/>
    </row>
    <row r="1654" ht="15.6" spans="2:66">
      <c r="B1654" s="24" t="s">
        <v>3306</v>
      </c>
      <c r="G1654" s="7" t="s">
        <v>4687</v>
      </c>
      <c r="K1654" s="18" t="s">
        <v>4687</v>
      </c>
      <c r="N1654" s="7">
        <v>1</v>
      </c>
      <c r="Q1654" s="7" t="s">
        <v>3310</v>
      </c>
      <c r="R1654" s="7"/>
      <c r="U1654" s="7">
        <v>5.39</v>
      </c>
      <c r="V1654" s="7" t="s">
        <v>4687</v>
      </c>
      <c r="AA1654" s="19">
        <v>5957.35</v>
      </c>
      <c r="AF1654" s="38">
        <v>40</v>
      </c>
      <c r="AG1654" s="44">
        <v>5957.35</v>
      </c>
      <c r="AH1654" s="7" t="str">
        <f t="shared" si="51"/>
        <v>no</v>
      </c>
      <c r="AI1654" s="7"/>
      <c r="AJ1654" s="7"/>
      <c r="AL1654" t="s">
        <v>4709</v>
      </c>
      <c r="AM1654" s="19">
        <v>5957.35</v>
      </c>
      <c r="BD1654" s="7">
        <v>3</v>
      </c>
      <c r="BE1654" s="44">
        <v>5957.35</v>
      </c>
      <c r="BF1654" s="7"/>
      <c r="BG1654" s="47"/>
      <c r="BH1654" s="7"/>
      <c r="BJ1654" s="38">
        <v>40</v>
      </c>
      <c r="BK1654" s="7">
        <v>0</v>
      </c>
      <c r="BL1654" s="7" t="str">
        <f t="shared" si="50"/>
        <v>no</v>
      </c>
      <c r="BM1654" s="7"/>
      <c r="BN1654" s="7"/>
    </row>
    <row r="1655" ht="15.6" spans="2:66">
      <c r="B1655" s="24" t="s">
        <v>3308</v>
      </c>
      <c r="G1655" s="7" t="s">
        <v>4687</v>
      </c>
      <c r="K1655" s="18" t="s">
        <v>4689</v>
      </c>
      <c r="N1655" s="7" t="s">
        <v>4688</v>
      </c>
      <c r="Q1655" s="7" t="s">
        <v>3312</v>
      </c>
      <c r="R1655" s="7"/>
      <c r="U1655" s="7">
        <v>5.75</v>
      </c>
      <c r="V1655" s="7" t="s">
        <v>4687</v>
      </c>
      <c r="AA1655" s="19">
        <v>5934.38</v>
      </c>
      <c r="AF1655" s="38">
        <v>29</v>
      </c>
      <c r="AG1655" s="44">
        <v>5934.38</v>
      </c>
      <c r="AH1655" s="7" t="str">
        <f t="shared" si="51"/>
        <v>no</v>
      </c>
      <c r="AI1655" s="7"/>
      <c r="AJ1655" s="7"/>
      <c r="AL1655" t="s">
        <v>4709</v>
      </c>
      <c r="AM1655" s="19">
        <v>5934.38</v>
      </c>
      <c r="BD1655" s="7">
        <v>0</v>
      </c>
      <c r="BE1655" s="44">
        <v>5934.38</v>
      </c>
      <c r="BF1655" s="7"/>
      <c r="BG1655" s="47"/>
      <c r="BH1655" s="7"/>
      <c r="BJ1655" s="38">
        <v>29</v>
      </c>
      <c r="BK1655" s="7">
        <v>0</v>
      </c>
      <c r="BL1655" s="7" t="str">
        <f t="shared" si="50"/>
        <v>yes</v>
      </c>
      <c r="BM1655" s="7"/>
      <c r="BN1655" s="7"/>
    </row>
    <row r="1656" ht="15.6" spans="2:66">
      <c r="B1656" s="24" t="s">
        <v>3310</v>
      </c>
      <c r="G1656" s="7" t="s">
        <v>4687</v>
      </c>
      <c r="K1656" s="18" t="s">
        <v>4687</v>
      </c>
      <c r="N1656" s="7">
        <v>1</v>
      </c>
      <c r="Q1656" s="7" t="s">
        <v>3314</v>
      </c>
      <c r="R1656" s="7"/>
      <c r="U1656" s="7">
        <v>4.91</v>
      </c>
      <c r="V1656" s="7" t="s">
        <v>4687</v>
      </c>
      <c r="AA1656" s="19">
        <v>5927.65</v>
      </c>
      <c r="AF1656" s="38">
        <v>38</v>
      </c>
      <c r="AG1656" s="44">
        <v>5927.65</v>
      </c>
      <c r="AH1656" s="7" t="str">
        <f t="shared" si="51"/>
        <v>no</v>
      </c>
      <c r="AI1656" s="7"/>
      <c r="AJ1656" s="7"/>
      <c r="AL1656" t="s">
        <v>4709</v>
      </c>
      <c r="AM1656" s="19">
        <v>5927.65</v>
      </c>
      <c r="BD1656" s="7">
        <v>0</v>
      </c>
      <c r="BE1656" s="44">
        <v>5927.65</v>
      </c>
      <c r="BF1656" s="7"/>
      <c r="BG1656" s="47"/>
      <c r="BH1656" s="7"/>
      <c r="BJ1656" s="38">
        <v>38</v>
      </c>
      <c r="BK1656" s="7">
        <v>1</v>
      </c>
      <c r="BL1656" s="7" t="str">
        <f t="shared" si="50"/>
        <v>yes</v>
      </c>
      <c r="BM1656" s="7"/>
      <c r="BN1656" s="7"/>
    </row>
    <row r="1657" ht="15.6" spans="2:66">
      <c r="B1657" s="24" t="s">
        <v>3312</v>
      </c>
      <c r="G1657" s="7" t="s">
        <v>4687</v>
      </c>
      <c r="K1657" s="18" t="s">
        <v>4689</v>
      </c>
      <c r="N1657" s="7">
        <v>1</v>
      </c>
      <c r="Q1657" s="7" t="s">
        <v>3316</v>
      </c>
      <c r="R1657" s="7"/>
      <c r="U1657" s="7">
        <v>4.46</v>
      </c>
      <c r="V1657" s="7" t="s">
        <v>4687</v>
      </c>
      <c r="AA1657" s="19">
        <v>5926.93</v>
      </c>
      <c r="AF1657" s="38">
        <v>37</v>
      </c>
      <c r="AG1657" s="44">
        <v>5926.93</v>
      </c>
      <c r="AH1657" s="7" t="str">
        <f t="shared" si="51"/>
        <v>no</v>
      </c>
      <c r="AI1657" s="7"/>
      <c r="AJ1657" s="7"/>
      <c r="AL1657" t="s">
        <v>4709</v>
      </c>
      <c r="AM1657" s="19">
        <v>5926.93</v>
      </c>
      <c r="BD1657" s="7">
        <v>3</v>
      </c>
      <c r="BE1657" s="44">
        <v>5926.93</v>
      </c>
      <c r="BF1657" s="7"/>
      <c r="BG1657" s="47"/>
      <c r="BH1657" s="7"/>
      <c r="BJ1657" s="38">
        <v>37</v>
      </c>
      <c r="BK1657" s="7">
        <v>3</v>
      </c>
      <c r="BL1657" s="7" t="str">
        <f t="shared" si="50"/>
        <v>yes</v>
      </c>
      <c r="BM1657" s="7"/>
      <c r="BN1657" s="7"/>
    </row>
    <row r="1658" ht="15.6" spans="2:66">
      <c r="B1658" s="24" t="s">
        <v>3314</v>
      </c>
      <c r="G1658" s="7" t="s">
        <v>4687</v>
      </c>
      <c r="K1658" s="18" t="s">
        <v>4687</v>
      </c>
      <c r="N1658" s="7">
        <v>1</v>
      </c>
      <c r="Q1658" s="7" t="s">
        <v>3318</v>
      </c>
      <c r="R1658" s="7"/>
      <c r="U1658" s="7">
        <v>6.22</v>
      </c>
      <c r="V1658" s="7" t="s">
        <v>4687</v>
      </c>
      <c r="AA1658" s="19">
        <v>5926.85</v>
      </c>
      <c r="AF1658" s="38">
        <v>35</v>
      </c>
      <c r="AG1658" s="44">
        <v>5926.85</v>
      </c>
      <c r="AH1658" s="7" t="str">
        <f t="shared" si="51"/>
        <v>no</v>
      </c>
      <c r="AI1658" s="7"/>
      <c r="AJ1658" s="7"/>
      <c r="AL1658" t="s">
        <v>4709</v>
      </c>
      <c r="AM1658" s="19">
        <v>5926.85</v>
      </c>
      <c r="BD1658" s="7">
        <v>0</v>
      </c>
      <c r="BE1658" s="44">
        <v>5926.85</v>
      </c>
      <c r="BF1658" s="7"/>
      <c r="BG1658" s="47"/>
      <c r="BH1658" s="7"/>
      <c r="BJ1658" s="38">
        <v>35</v>
      </c>
      <c r="BK1658" s="7">
        <v>2</v>
      </c>
      <c r="BL1658" s="7" t="str">
        <f t="shared" si="50"/>
        <v>yes</v>
      </c>
      <c r="BM1658" s="7"/>
      <c r="BN1658" s="7"/>
    </row>
    <row r="1659" ht="15.6" spans="2:66">
      <c r="B1659" s="24" t="s">
        <v>3316</v>
      </c>
      <c r="G1659" s="7" t="s">
        <v>4687</v>
      </c>
      <c r="K1659" s="18" t="s">
        <v>4687</v>
      </c>
      <c r="N1659" s="7" t="s">
        <v>4688</v>
      </c>
      <c r="Q1659" s="7" t="s">
        <v>3320</v>
      </c>
      <c r="R1659" s="7"/>
      <c r="U1659" s="7">
        <v>8.82</v>
      </c>
      <c r="V1659" s="7" t="s">
        <v>4687</v>
      </c>
      <c r="AA1659" s="19">
        <v>5920.1</v>
      </c>
      <c r="AF1659" s="38">
        <v>27</v>
      </c>
      <c r="AG1659" s="44">
        <v>5920.1</v>
      </c>
      <c r="AH1659" s="7" t="str">
        <f t="shared" si="51"/>
        <v>no</v>
      </c>
      <c r="AI1659" s="7"/>
      <c r="AJ1659" s="7"/>
      <c r="AL1659" t="s">
        <v>4709</v>
      </c>
      <c r="AM1659" s="19">
        <v>5920.1</v>
      </c>
      <c r="BD1659" s="7">
        <v>0</v>
      </c>
      <c r="BE1659" s="44">
        <v>5920.1</v>
      </c>
      <c r="BF1659" s="7"/>
      <c r="BG1659" s="47"/>
      <c r="BH1659" s="7"/>
      <c r="BJ1659" s="38">
        <v>27</v>
      </c>
      <c r="BK1659" s="7">
        <v>0</v>
      </c>
      <c r="BL1659" s="7" t="str">
        <f t="shared" si="50"/>
        <v>yes</v>
      </c>
      <c r="BM1659" s="7"/>
      <c r="BN1659" s="7"/>
    </row>
    <row r="1660" ht="15.6" spans="2:66">
      <c r="B1660" s="24" t="s">
        <v>3318</v>
      </c>
      <c r="G1660" s="7" t="s">
        <v>4687</v>
      </c>
      <c r="K1660" s="18" t="s">
        <v>4687</v>
      </c>
      <c r="N1660" s="7" t="s">
        <v>4688</v>
      </c>
      <c r="Q1660" s="7" t="s">
        <v>3322</v>
      </c>
      <c r="R1660" s="7"/>
      <c r="U1660" s="7">
        <v>10.14</v>
      </c>
      <c r="V1660" s="7" t="s">
        <v>4687</v>
      </c>
      <c r="AA1660" s="19">
        <v>5910.94</v>
      </c>
      <c r="AF1660" s="38">
        <v>35</v>
      </c>
      <c r="AG1660" s="44">
        <v>5910.94</v>
      </c>
      <c r="AH1660" s="7" t="str">
        <f t="shared" si="51"/>
        <v>no</v>
      </c>
      <c r="AI1660" s="7"/>
      <c r="AJ1660" s="7"/>
      <c r="AL1660" t="s">
        <v>4709</v>
      </c>
      <c r="AM1660" s="19">
        <v>5910.94</v>
      </c>
      <c r="BD1660" s="7">
        <v>3</v>
      </c>
      <c r="BE1660" s="44">
        <v>5910.94</v>
      </c>
      <c r="BF1660" s="7"/>
      <c r="BG1660" s="47"/>
      <c r="BH1660" s="7"/>
      <c r="BJ1660" s="38">
        <v>35</v>
      </c>
      <c r="BK1660" s="7">
        <v>2</v>
      </c>
      <c r="BL1660" s="7" t="str">
        <f t="shared" si="50"/>
        <v>yes</v>
      </c>
      <c r="BM1660" s="7"/>
      <c r="BN1660" s="7"/>
    </row>
    <row r="1661" ht="15.6" spans="2:66">
      <c r="B1661" s="24" t="s">
        <v>3320</v>
      </c>
      <c r="G1661" s="7" t="s">
        <v>4687</v>
      </c>
      <c r="K1661" s="18" t="s">
        <v>4687</v>
      </c>
      <c r="N1661" s="7">
        <v>2</v>
      </c>
      <c r="Q1661" s="7" t="s">
        <v>3324</v>
      </c>
      <c r="R1661" s="7"/>
      <c r="U1661" s="7">
        <v>4.66</v>
      </c>
      <c r="V1661" s="7" t="s">
        <v>4687</v>
      </c>
      <c r="AA1661" s="19">
        <v>5877.02</v>
      </c>
      <c r="AF1661" s="38">
        <v>51</v>
      </c>
      <c r="AG1661" s="44">
        <v>5877.02</v>
      </c>
      <c r="AH1661" s="7" t="str">
        <f t="shared" si="51"/>
        <v>yes</v>
      </c>
      <c r="AI1661" s="7"/>
      <c r="AJ1661" s="7"/>
      <c r="AL1661" t="s">
        <v>4709</v>
      </c>
      <c r="AM1661" s="19">
        <v>5877.02</v>
      </c>
      <c r="BD1661" s="7">
        <v>0</v>
      </c>
      <c r="BE1661" s="44">
        <v>5877.02</v>
      </c>
      <c r="BF1661" s="7"/>
      <c r="BG1661" s="47"/>
      <c r="BH1661" s="7"/>
      <c r="BJ1661" s="38">
        <v>51</v>
      </c>
      <c r="BK1661" s="7">
        <v>0</v>
      </c>
      <c r="BL1661" s="7" t="str">
        <f t="shared" si="50"/>
        <v>no</v>
      </c>
      <c r="BM1661" s="7"/>
      <c r="BN1661" s="7"/>
    </row>
    <row r="1662" ht="15.6" spans="2:66">
      <c r="B1662" s="24" t="s">
        <v>3322</v>
      </c>
      <c r="G1662" s="7" t="s">
        <v>4687</v>
      </c>
      <c r="K1662" s="18" t="s">
        <v>4687</v>
      </c>
      <c r="N1662" s="7" t="s">
        <v>4688</v>
      </c>
      <c r="Q1662" s="7" t="s">
        <v>3326</v>
      </c>
      <c r="R1662" s="7"/>
      <c r="U1662" s="7">
        <v>6.26</v>
      </c>
      <c r="V1662" s="7" t="s">
        <v>4687</v>
      </c>
      <c r="AA1662" s="19">
        <v>5855.9</v>
      </c>
      <c r="AF1662" s="38">
        <v>20</v>
      </c>
      <c r="AG1662" s="44">
        <v>5855.9</v>
      </c>
      <c r="AH1662" s="7" t="str">
        <f t="shared" si="51"/>
        <v>no</v>
      </c>
      <c r="AI1662" s="7"/>
      <c r="AJ1662" s="7"/>
      <c r="AL1662" t="s">
        <v>4709</v>
      </c>
      <c r="AM1662" s="19">
        <v>5855.9</v>
      </c>
      <c r="BD1662" s="7">
        <v>1</v>
      </c>
      <c r="BE1662" s="44">
        <v>5855.9</v>
      </c>
      <c r="BF1662" s="7"/>
      <c r="BG1662" s="47"/>
      <c r="BH1662" s="7"/>
      <c r="BJ1662" s="38">
        <v>20</v>
      </c>
      <c r="BK1662" s="7">
        <v>0</v>
      </c>
      <c r="BL1662" s="7" t="str">
        <f t="shared" si="50"/>
        <v>yes</v>
      </c>
      <c r="BM1662" s="7"/>
      <c r="BN1662" s="7"/>
    </row>
    <row r="1663" ht="15.6" spans="2:66">
      <c r="B1663" s="24" t="s">
        <v>3324</v>
      </c>
      <c r="G1663" s="7" t="s">
        <v>4687</v>
      </c>
      <c r="K1663" s="18" t="s">
        <v>4687</v>
      </c>
      <c r="N1663" s="7">
        <v>1</v>
      </c>
      <c r="Q1663" s="7" t="s">
        <v>3328</v>
      </c>
      <c r="R1663" s="7"/>
      <c r="U1663" s="7">
        <v>5.21</v>
      </c>
      <c r="V1663" s="7" t="s">
        <v>4687</v>
      </c>
      <c r="AA1663" s="19">
        <v>5847.24</v>
      </c>
      <c r="AF1663" s="38">
        <v>50</v>
      </c>
      <c r="AG1663" s="44">
        <v>5847.24</v>
      </c>
      <c r="AH1663" s="7" t="str">
        <f t="shared" si="51"/>
        <v>no</v>
      </c>
      <c r="AI1663" s="7"/>
      <c r="AJ1663" s="7"/>
      <c r="AL1663" t="s">
        <v>4709</v>
      </c>
      <c r="AM1663" s="19">
        <v>5847.24</v>
      </c>
      <c r="BD1663" s="7">
        <v>0</v>
      </c>
      <c r="BE1663" s="44">
        <v>5847.24</v>
      </c>
      <c r="BF1663" s="7"/>
      <c r="BG1663" s="47"/>
      <c r="BH1663" s="7"/>
      <c r="BJ1663" s="38">
        <v>50</v>
      </c>
      <c r="BK1663" s="7">
        <v>0</v>
      </c>
      <c r="BL1663" s="7" t="str">
        <f t="shared" si="50"/>
        <v>no</v>
      </c>
      <c r="BM1663" s="7"/>
      <c r="BN1663" s="7"/>
    </row>
    <row r="1664" ht="15.6" spans="2:66">
      <c r="B1664" s="24" t="s">
        <v>3326</v>
      </c>
      <c r="G1664" s="7" t="s">
        <v>4690</v>
      </c>
      <c r="K1664" s="18" t="s">
        <v>4689</v>
      </c>
      <c r="N1664" s="7">
        <v>1</v>
      </c>
      <c r="Q1664" s="7" t="s">
        <v>3330</v>
      </c>
      <c r="R1664" s="7"/>
      <c r="U1664" s="7">
        <v>5.94</v>
      </c>
      <c r="V1664" s="7" t="s">
        <v>4687</v>
      </c>
      <c r="AA1664" s="19">
        <v>5846.92</v>
      </c>
      <c r="AF1664" s="38">
        <v>42</v>
      </c>
      <c r="AG1664" s="44">
        <v>5846.92</v>
      </c>
      <c r="AH1664" s="7" t="str">
        <f t="shared" si="51"/>
        <v>no</v>
      </c>
      <c r="AI1664" s="7"/>
      <c r="AJ1664" s="7"/>
      <c r="AL1664" t="s">
        <v>4709</v>
      </c>
      <c r="AM1664" s="19">
        <v>5846.92</v>
      </c>
      <c r="BD1664" s="7">
        <v>0</v>
      </c>
      <c r="BE1664" s="44">
        <v>5846.92</v>
      </c>
      <c r="BF1664" s="7"/>
      <c r="BG1664" s="47"/>
      <c r="BH1664" s="7"/>
      <c r="BJ1664" s="38">
        <v>42</v>
      </c>
      <c r="BK1664" s="7">
        <v>2</v>
      </c>
      <c r="BL1664" s="7" t="str">
        <f t="shared" si="50"/>
        <v>no</v>
      </c>
      <c r="BM1664" s="7"/>
      <c r="BN1664" s="7"/>
    </row>
    <row r="1665" ht="15.6" spans="2:66">
      <c r="B1665" s="24" t="s">
        <v>3328</v>
      </c>
      <c r="G1665" s="7" t="s">
        <v>4690</v>
      </c>
      <c r="K1665" s="18" t="s">
        <v>4687</v>
      </c>
      <c r="N1665" s="7">
        <v>1</v>
      </c>
      <c r="Q1665" s="7" t="s">
        <v>3332</v>
      </c>
      <c r="R1665" s="7"/>
      <c r="U1665" s="7">
        <v>5.34</v>
      </c>
      <c r="V1665" s="7" t="s">
        <v>4687</v>
      </c>
      <c r="AA1665" s="19">
        <v>5843.99</v>
      </c>
      <c r="AF1665" s="38">
        <v>18</v>
      </c>
      <c r="AG1665" s="44">
        <v>5843.99</v>
      </c>
      <c r="AH1665" s="7" t="str">
        <f t="shared" si="51"/>
        <v>no</v>
      </c>
      <c r="AI1665" s="7"/>
      <c r="AJ1665" s="7"/>
      <c r="AL1665" t="s">
        <v>4709</v>
      </c>
      <c r="AM1665" s="19">
        <v>5843.99</v>
      </c>
      <c r="BD1665" s="7">
        <v>3</v>
      </c>
      <c r="BE1665" s="44">
        <v>5843.99</v>
      </c>
      <c r="BF1665" s="7"/>
      <c r="BG1665" s="47"/>
      <c r="BH1665" s="7"/>
      <c r="BJ1665" s="38">
        <v>18</v>
      </c>
      <c r="BK1665" s="7">
        <v>0</v>
      </c>
      <c r="BL1665" s="7" t="str">
        <f t="shared" si="50"/>
        <v>yes</v>
      </c>
      <c r="BM1665" s="7"/>
      <c r="BN1665" s="7"/>
    </row>
    <row r="1666" ht="15.6" spans="2:66">
      <c r="B1666" s="24" t="s">
        <v>3330</v>
      </c>
      <c r="G1666" s="7" t="s">
        <v>4687</v>
      </c>
      <c r="K1666" s="18" t="s">
        <v>4687</v>
      </c>
      <c r="N1666" s="7">
        <v>2</v>
      </c>
      <c r="Q1666" s="7" t="s">
        <v>3334</v>
      </c>
      <c r="R1666" s="7"/>
      <c r="U1666" s="7">
        <v>6.38</v>
      </c>
      <c r="V1666" s="7" t="s">
        <v>4687</v>
      </c>
      <c r="AA1666" s="19">
        <v>5836.52</v>
      </c>
      <c r="AF1666" s="38">
        <v>39</v>
      </c>
      <c r="AG1666" s="44">
        <v>5836.52</v>
      </c>
      <c r="AH1666" s="7" t="str">
        <f t="shared" si="51"/>
        <v>no</v>
      </c>
      <c r="AI1666" s="7"/>
      <c r="AJ1666" s="7"/>
      <c r="AL1666" t="s">
        <v>4709</v>
      </c>
      <c r="AM1666" s="19">
        <v>5836.52</v>
      </c>
      <c r="BD1666" s="7">
        <v>0</v>
      </c>
      <c r="BE1666" s="44">
        <v>5836.52</v>
      </c>
      <c r="BF1666" s="7"/>
      <c r="BG1666" s="47"/>
      <c r="BH1666" s="7"/>
      <c r="BJ1666" s="38">
        <v>39</v>
      </c>
      <c r="BK1666" s="7">
        <v>0</v>
      </c>
      <c r="BL1666" s="7" t="str">
        <f t="shared" ref="BL1666:BL1729" si="52">IF(BJ1666&lt;40,"yes","no")</f>
        <v>yes</v>
      </c>
      <c r="BM1666" s="7"/>
      <c r="BN1666" s="7"/>
    </row>
    <row r="1667" ht="15.6" spans="2:66">
      <c r="B1667" s="24" t="s">
        <v>3332</v>
      </c>
      <c r="G1667" s="7" t="s">
        <v>4687</v>
      </c>
      <c r="K1667" s="18" t="s">
        <v>4687</v>
      </c>
      <c r="N1667" s="7">
        <v>1</v>
      </c>
      <c r="Q1667" s="7" t="s">
        <v>3336</v>
      </c>
      <c r="R1667" s="7"/>
      <c r="U1667" s="7">
        <v>4.47</v>
      </c>
      <c r="V1667" s="7" t="s">
        <v>4687</v>
      </c>
      <c r="AA1667" s="19">
        <v>5832.6</v>
      </c>
      <c r="AF1667" s="38">
        <v>29</v>
      </c>
      <c r="AG1667" s="44">
        <v>5832.6</v>
      </c>
      <c r="AH1667" s="7" t="str">
        <f t="shared" ref="AH1667:AH1730" si="53">IF(AF1667&gt;50,"yes","no")</f>
        <v>no</v>
      </c>
      <c r="AI1667" s="7"/>
      <c r="AJ1667" s="7"/>
      <c r="AL1667" t="s">
        <v>4709</v>
      </c>
      <c r="AM1667" s="19">
        <v>5832.6</v>
      </c>
      <c r="BD1667" s="7">
        <v>0</v>
      </c>
      <c r="BE1667" s="44">
        <v>5832.6</v>
      </c>
      <c r="BF1667" s="7"/>
      <c r="BG1667" s="47"/>
      <c r="BH1667" s="7"/>
      <c r="BJ1667" s="38">
        <v>29</v>
      </c>
      <c r="BK1667" s="7">
        <v>0</v>
      </c>
      <c r="BL1667" s="7" t="str">
        <f t="shared" si="52"/>
        <v>yes</v>
      </c>
      <c r="BM1667" s="7"/>
      <c r="BN1667" s="7"/>
    </row>
    <row r="1668" ht="15.6" spans="2:66">
      <c r="B1668" s="24" t="s">
        <v>3334</v>
      </c>
      <c r="G1668" s="7" t="s">
        <v>4687</v>
      </c>
      <c r="K1668" s="18" t="s">
        <v>4687</v>
      </c>
      <c r="N1668" s="7" t="s">
        <v>4688</v>
      </c>
      <c r="Q1668" s="7" t="s">
        <v>3338</v>
      </c>
      <c r="R1668" s="7"/>
      <c r="U1668" s="7">
        <v>9.96</v>
      </c>
      <c r="V1668" s="7" t="s">
        <v>4687</v>
      </c>
      <c r="AA1668" s="19">
        <v>5816.58</v>
      </c>
      <c r="AF1668" s="38">
        <v>50</v>
      </c>
      <c r="AG1668" s="44">
        <v>5816.58</v>
      </c>
      <c r="AH1668" s="7" t="str">
        <f t="shared" si="53"/>
        <v>no</v>
      </c>
      <c r="AI1668" s="7"/>
      <c r="AJ1668" s="7"/>
      <c r="AL1668" t="s">
        <v>4709</v>
      </c>
      <c r="AM1668" s="19">
        <v>5816.58</v>
      </c>
      <c r="BD1668" s="7">
        <v>0</v>
      </c>
      <c r="BE1668" s="44">
        <v>5816.58</v>
      </c>
      <c r="BF1668" s="7"/>
      <c r="BG1668" s="47"/>
      <c r="BH1668" s="7"/>
      <c r="BJ1668" s="38">
        <v>50</v>
      </c>
      <c r="BK1668" s="7">
        <v>0</v>
      </c>
      <c r="BL1668" s="7" t="str">
        <f t="shared" si="52"/>
        <v>no</v>
      </c>
      <c r="BM1668" s="7"/>
      <c r="BN1668" s="7"/>
    </row>
    <row r="1669" ht="15.6" spans="2:66">
      <c r="B1669" s="24" t="s">
        <v>3336</v>
      </c>
      <c r="G1669" s="7" t="s">
        <v>4687</v>
      </c>
      <c r="K1669" s="18" t="s">
        <v>4689</v>
      </c>
      <c r="N1669" s="7" t="s">
        <v>4688</v>
      </c>
      <c r="Q1669" s="7" t="s">
        <v>3340</v>
      </c>
      <c r="R1669" s="7"/>
      <c r="U1669" s="7">
        <v>9.92</v>
      </c>
      <c r="V1669" s="7" t="s">
        <v>4687</v>
      </c>
      <c r="AA1669" s="19">
        <v>5812.9</v>
      </c>
      <c r="AF1669" s="38">
        <v>35</v>
      </c>
      <c r="AG1669" s="44">
        <v>5812.9</v>
      </c>
      <c r="AH1669" s="7" t="str">
        <f t="shared" si="53"/>
        <v>no</v>
      </c>
      <c r="AI1669" s="7"/>
      <c r="AJ1669" s="7"/>
      <c r="AL1669" t="s">
        <v>4709</v>
      </c>
      <c r="AM1669" s="19">
        <v>5812.9</v>
      </c>
      <c r="BD1669" s="7">
        <v>1</v>
      </c>
      <c r="BE1669" s="44">
        <v>5812.9</v>
      </c>
      <c r="BF1669" s="7"/>
      <c r="BG1669" s="47"/>
      <c r="BH1669" s="7"/>
      <c r="BJ1669" s="38">
        <v>35</v>
      </c>
      <c r="BK1669" s="7">
        <v>2</v>
      </c>
      <c r="BL1669" s="7" t="str">
        <f t="shared" si="52"/>
        <v>yes</v>
      </c>
      <c r="BM1669" s="7"/>
      <c r="BN1669" s="7"/>
    </row>
    <row r="1670" ht="15.6" spans="2:66">
      <c r="B1670" s="24" t="s">
        <v>3338</v>
      </c>
      <c r="G1670" s="7" t="s">
        <v>4690</v>
      </c>
      <c r="K1670" s="18" t="s">
        <v>4687</v>
      </c>
      <c r="N1670" s="7">
        <v>1</v>
      </c>
      <c r="Q1670" s="7" t="s">
        <v>3342</v>
      </c>
      <c r="R1670" s="7"/>
      <c r="U1670" s="7">
        <v>6.03</v>
      </c>
      <c r="V1670" s="7" t="s">
        <v>4687</v>
      </c>
      <c r="AA1670" s="19">
        <v>5807.06</v>
      </c>
      <c r="AF1670" s="38">
        <v>51</v>
      </c>
      <c r="AG1670" s="44">
        <v>5807.06</v>
      </c>
      <c r="AH1670" s="7" t="str">
        <f t="shared" si="53"/>
        <v>yes</v>
      </c>
      <c r="AI1670" s="7"/>
      <c r="AJ1670" s="7"/>
      <c r="AL1670" t="s">
        <v>4709</v>
      </c>
      <c r="AM1670" s="19">
        <v>5807.06</v>
      </c>
      <c r="BD1670" s="7">
        <v>2</v>
      </c>
      <c r="BE1670" s="44">
        <v>5807.06</v>
      </c>
      <c r="BF1670" s="7"/>
      <c r="BG1670" s="47"/>
      <c r="BH1670" s="7"/>
      <c r="BJ1670" s="38">
        <v>51</v>
      </c>
      <c r="BK1670" s="7">
        <v>0</v>
      </c>
      <c r="BL1670" s="7" t="str">
        <f t="shared" si="52"/>
        <v>no</v>
      </c>
      <c r="BM1670" s="7"/>
      <c r="BN1670" s="7"/>
    </row>
    <row r="1671" ht="15.6" spans="2:66">
      <c r="B1671" s="24" t="s">
        <v>3340</v>
      </c>
      <c r="G1671" s="7" t="s">
        <v>4687</v>
      </c>
      <c r="K1671" s="18" t="s">
        <v>4689</v>
      </c>
      <c r="N1671" s="7" t="s">
        <v>4688</v>
      </c>
      <c r="Q1671" s="7" t="s">
        <v>3344</v>
      </c>
      <c r="R1671" s="7"/>
      <c r="U1671" s="7">
        <v>10.9</v>
      </c>
      <c r="V1671" s="7" t="s">
        <v>4687</v>
      </c>
      <c r="AA1671" s="19">
        <v>5778.71</v>
      </c>
      <c r="AF1671" s="38">
        <v>42</v>
      </c>
      <c r="AG1671" s="44">
        <v>5778.71</v>
      </c>
      <c r="AH1671" s="7" t="str">
        <f t="shared" si="53"/>
        <v>no</v>
      </c>
      <c r="AI1671" s="7"/>
      <c r="AJ1671" s="7"/>
      <c r="AL1671" t="s">
        <v>4709</v>
      </c>
      <c r="AM1671" s="19">
        <v>5778.71</v>
      </c>
      <c r="BD1671" s="7">
        <v>1</v>
      </c>
      <c r="BE1671" s="44">
        <v>5778.71</v>
      </c>
      <c r="BF1671" s="7"/>
      <c r="BG1671" s="47"/>
      <c r="BH1671" s="7"/>
      <c r="BJ1671" s="38">
        <v>42</v>
      </c>
      <c r="BK1671" s="7">
        <v>0</v>
      </c>
      <c r="BL1671" s="7" t="str">
        <f t="shared" si="52"/>
        <v>no</v>
      </c>
      <c r="BM1671" s="7"/>
      <c r="BN1671" s="7"/>
    </row>
    <row r="1672" ht="15.6" spans="2:66">
      <c r="B1672" s="24" t="s">
        <v>3342</v>
      </c>
      <c r="G1672" s="7" t="s">
        <v>4687</v>
      </c>
      <c r="K1672" s="18" t="s">
        <v>4687</v>
      </c>
      <c r="N1672" s="7" t="s">
        <v>4688</v>
      </c>
      <c r="Q1672" s="7" t="s">
        <v>3346</v>
      </c>
      <c r="R1672" s="7"/>
      <c r="U1672" s="7">
        <v>10.66</v>
      </c>
      <c r="V1672" s="7" t="s">
        <v>4687</v>
      </c>
      <c r="AA1672" s="19">
        <v>5757.41</v>
      </c>
      <c r="AF1672" s="38">
        <v>29</v>
      </c>
      <c r="AG1672" s="44">
        <v>5757.41</v>
      </c>
      <c r="AH1672" s="7" t="str">
        <f t="shared" si="53"/>
        <v>no</v>
      </c>
      <c r="AI1672" s="7"/>
      <c r="AJ1672" s="7"/>
      <c r="AL1672" t="s">
        <v>4709</v>
      </c>
      <c r="AM1672" s="19">
        <v>5757.41</v>
      </c>
      <c r="BD1672" s="7">
        <v>0</v>
      </c>
      <c r="BE1672" s="44">
        <v>5757.41</v>
      </c>
      <c r="BF1672" s="7"/>
      <c r="BG1672" s="47"/>
      <c r="BH1672" s="7"/>
      <c r="BJ1672" s="38">
        <v>29</v>
      </c>
      <c r="BK1672" s="7">
        <v>4</v>
      </c>
      <c r="BL1672" s="7" t="str">
        <f t="shared" si="52"/>
        <v>yes</v>
      </c>
      <c r="BM1672" s="7"/>
      <c r="BN1672" s="7"/>
    </row>
    <row r="1673" ht="15.6" spans="2:66">
      <c r="B1673" s="24" t="s">
        <v>3344</v>
      </c>
      <c r="G1673" s="7" t="s">
        <v>4687</v>
      </c>
      <c r="K1673" s="18" t="s">
        <v>4687</v>
      </c>
      <c r="N1673" s="7">
        <v>1</v>
      </c>
      <c r="Q1673" s="7" t="s">
        <v>3348</v>
      </c>
      <c r="R1673" s="7"/>
      <c r="U1673" s="7">
        <v>4.05</v>
      </c>
      <c r="V1673" s="7" t="s">
        <v>4687</v>
      </c>
      <c r="AA1673" s="19">
        <v>5748.13</v>
      </c>
      <c r="AF1673" s="38">
        <v>41</v>
      </c>
      <c r="AG1673" s="44">
        <v>5748.13</v>
      </c>
      <c r="AH1673" s="7" t="str">
        <f t="shared" si="53"/>
        <v>no</v>
      </c>
      <c r="AI1673" s="7"/>
      <c r="AJ1673" s="7"/>
      <c r="AL1673" t="s">
        <v>4709</v>
      </c>
      <c r="AM1673" s="19">
        <v>5748.13</v>
      </c>
      <c r="BD1673" s="7">
        <v>0</v>
      </c>
      <c r="BE1673" s="44">
        <v>5748.13</v>
      </c>
      <c r="BF1673" s="7"/>
      <c r="BG1673" s="47"/>
      <c r="BH1673" s="7"/>
      <c r="BJ1673" s="38">
        <v>41</v>
      </c>
      <c r="BK1673" s="7">
        <v>0</v>
      </c>
      <c r="BL1673" s="7" t="str">
        <f t="shared" si="52"/>
        <v>no</v>
      </c>
      <c r="BM1673" s="7"/>
      <c r="BN1673" s="7"/>
    </row>
    <row r="1674" ht="15.6" spans="2:66">
      <c r="B1674" s="24" t="s">
        <v>3346</v>
      </c>
      <c r="G1674" s="7" t="s">
        <v>4687</v>
      </c>
      <c r="K1674" s="18" t="s">
        <v>4687</v>
      </c>
      <c r="N1674" s="7">
        <v>2</v>
      </c>
      <c r="Q1674" s="7" t="s">
        <v>3350</v>
      </c>
      <c r="R1674" s="7"/>
      <c r="U1674" s="7">
        <v>4.23</v>
      </c>
      <c r="V1674" s="7" t="s">
        <v>4687</v>
      </c>
      <c r="AA1674" s="19">
        <v>5741.67</v>
      </c>
      <c r="AF1674" s="38">
        <v>48</v>
      </c>
      <c r="AG1674" s="44">
        <v>5741.67</v>
      </c>
      <c r="AH1674" s="7" t="str">
        <f t="shared" si="53"/>
        <v>no</v>
      </c>
      <c r="AI1674" s="7"/>
      <c r="AJ1674" s="7"/>
      <c r="AL1674" t="s">
        <v>4709</v>
      </c>
      <c r="AM1674" s="19">
        <v>5741.67</v>
      </c>
      <c r="BD1674" s="7">
        <v>1</v>
      </c>
      <c r="BE1674" s="44">
        <v>5741.67</v>
      </c>
      <c r="BF1674" s="7"/>
      <c r="BG1674" s="47"/>
      <c r="BH1674" s="7"/>
      <c r="BJ1674" s="38">
        <v>48</v>
      </c>
      <c r="BK1674" s="7">
        <v>0</v>
      </c>
      <c r="BL1674" s="7" t="str">
        <f t="shared" si="52"/>
        <v>no</v>
      </c>
      <c r="BM1674" s="7"/>
      <c r="BN1674" s="7"/>
    </row>
    <row r="1675" ht="15.6" spans="2:66">
      <c r="B1675" s="24" t="s">
        <v>3348</v>
      </c>
      <c r="G1675" s="7" t="s">
        <v>4687</v>
      </c>
      <c r="K1675" s="18" t="s">
        <v>4687</v>
      </c>
      <c r="N1675" s="7">
        <v>1</v>
      </c>
      <c r="Q1675" s="7" t="s">
        <v>3352</v>
      </c>
      <c r="R1675" s="7"/>
      <c r="U1675" s="7">
        <v>5.01</v>
      </c>
      <c r="V1675" s="7" t="s">
        <v>4687</v>
      </c>
      <c r="AA1675" s="19">
        <v>5729.01</v>
      </c>
      <c r="AF1675" s="38">
        <v>30</v>
      </c>
      <c r="AG1675" s="44">
        <v>5729.01</v>
      </c>
      <c r="AH1675" s="7" t="str">
        <f t="shared" si="53"/>
        <v>no</v>
      </c>
      <c r="AI1675" s="7"/>
      <c r="AJ1675" s="7"/>
      <c r="AL1675" t="s">
        <v>4709</v>
      </c>
      <c r="AM1675" s="19">
        <v>5729.01</v>
      </c>
      <c r="BD1675" s="7">
        <v>0</v>
      </c>
      <c r="BE1675" s="44">
        <v>5729.01</v>
      </c>
      <c r="BF1675" s="7"/>
      <c r="BG1675" s="47"/>
      <c r="BH1675" s="7"/>
      <c r="BJ1675" s="38">
        <v>30</v>
      </c>
      <c r="BK1675" s="7">
        <v>3</v>
      </c>
      <c r="BL1675" s="7" t="str">
        <f t="shared" si="52"/>
        <v>yes</v>
      </c>
      <c r="BM1675" s="7"/>
      <c r="BN1675" s="7"/>
    </row>
    <row r="1676" ht="15.6" spans="2:66">
      <c r="B1676" s="24" t="s">
        <v>3350</v>
      </c>
      <c r="G1676" s="7" t="s">
        <v>4690</v>
      </c>
      <c r="K1676" s="18" t="s">
        <v>4689</v>
      </c>
      <c r="N1676" s="7">
        <v>1</v>
      </c>
      <c r="Q1676" s="7" t="s">
        <v>3354</v>
      </c>
      <c r="R1676" s="7"/>
      <c r="U1676" s="7">
        <v>5.82</v>
      </c>
      <c r="V1676" s="7" t="s">
        <v>4687</v>
      </c>
      <c r="AA1676" s="19">
        <v>5720.38</v>
      </c>
      <c r="AF1676" s="38">
        <v>50</v>
      </c>
      <c r="AG1676" s="44">
        <v>5720.38</v>
      </c>
      <c r="AH1676" s="7" t="str">
        <f t="shared" si="53"/>
        <v>no</v>
      </c>
      <c r="AI1676" s="7"/>
      <c r="AJ1676" s="7"/>
      <c r="AL1676" t="s">
        <v>4709</v>
      </c>
      <c r="AM1676" s="19">
        <v>5720.38</v>
      </c>
      <c r="BD1676" s="7">
        <v>0</v>
      </c>
      <c r="BE1676" s="44">
        <v>5720.38</v>
      </c>
      <c r="BF1676" s="7"/>
      <c r="BG1676" s="47"/>
      <c r="BH1676" s="7"/>
      <c r="BJ1676" s="38">
        <v>50</v>
      </c>
      <c r="BK1676" s="7">
        <v>0</v>
      </c>
      <c r="BL1676" s="7" t="str">
        <f t="shared" si="52"/>
        <v>no</v>
      </c>
      <c r="BM1676" s="7"/>
      <c r="BN1676" s="7"/>
    </row>
    <row r="1677" ht="15.6" spans="2:66">
      <c r="B1677" s="24" t="s">
        <v>3352</v>
      </c>
      <c r="G1677" s="7" t="s">
        <v>4687</v>
      </c>
      <c r="K1677" s="18" t="s">
        <v>4687</v>
      </c>
      <c r="N1677" s="7" t="s">
        <v>4688</v>
      </c>
      <c r="Q1677" s="7" t="s">
        <v>3356</v>
      </c>
      <c r="R1677" s="7"/>
      <c r="U1677" s="7">
        <v>7.94</v>
      </c>
      <c r="V1677" s="7" t="s">
        <v>4687</v>
      </c>
      <c r="AA1677" s="19">
        <v>5709.16</v>
      </c>
      <c r="AF1677" s="38">
        <v>38</v>
      </c>
      <c r="AG1677" s="44">
        <v>5709.16</v>
      </c>
      <c r="AH1677" s="7" t="str">
        <f t="shared" si="53"/>
        <v>no</v>
      </c>
      <c r="AI1677" s="7"/>
      <c r="AJ1677" s="7"/>
      <c r="AL1677" t="s">
        <v>4709</v>
      </c>
      <c r="AM1677" s="19">
        <v>5709.16</v>
      </c>
      <c r="BD1677" s="7">
        <v>2</v>
      </c>
      <c r="BE1677" s="44">
        <v>5709.16</v>
      </c>
      <c r="BF1677" s="7"/>
      <c r="BG1677" s="47"/>
      <c r="BH1677" s="7"/>
      <c r="BJ1677" s="38">
        <v>38</v>
      </c>
      <c r="BK1677" s="7">
        <v>3</v>
      </c>
      <c r="BL1677" s="7" t="str">
        <f t="shared" si="52"/>
        <v>yes</v>
      </c>
      <c r="BM1677" s="7"/>
      <c r="BN1677" s="7"/>
    </row>
    <row r="1678" ht="15.6" spans="2:66">
      <c r="B1678" s="24" t="s">
        <v>3354</v>
      </c>
      <c r="G1678" s="7" t="s">
        <v>4690</v>
      </c>
      <c r="K1678" s="18" t="s">
        <v>4689</v>
      </c>
      <c r="N1678" s="7">
        <v>1</v>
      </c>
      <c r="Q1678" s="7" t="s">
        <v>3358</v>
      </c>
      <c r="R1678" s="7"/>
      <c r="U1678" s="7">
        <v>6.16</v>
      </c>
      <c r="V1678" s="7" t="s">
        <v>4687</v>
      </c>
      <c r="AA1678" s="19">
        <v>5708.87</v>
      </c>
      <c r="AF1678" s="38">
        <v>39</v>
      </c>
      <c r="AG1678" s="44">
        <v>5708.87</v>
      </c>
      <c r="AH1678" s="7" t="str">
        <f t="shared" si="53"/>
        <v>no</v>
      </c>
      <c r="AI1678" s="7"/>
      <c r="AJ1678" s="7"/>
      <c r="AL1678" t="s">
        <v>4709</v>
      </c>
      <c r="AM1678" s="19">
        <v>5708.87</v>
      </c>
      <c r="BD1678" s="7">
        <v>2</v>
      </c>
      <c r="BE1678" s="44">
        <v>5708.87</v>
      </c>
      <c r="BF1678" s="7"/>
      <c r="BG1678" s="47"/>
      <c r="BH1678" s="7"/>
      <c r="BJ1678" s="38">
        <v>39</v>
      </c>
      <c r="BK1678" s="7">
        <v>0</v>
      </c>
      <c r="BL1678" s="7" t="str">
        <f t="shared" si="52"/>
        <v>yes</v>
      </c>
      <c r="BM1678" s="7"/>
      <c r="BN1678" s="7"/>
    </row>
    <row r="1679" ht="15.6" spans="2:66">
      <c r="B1679" s="24" t="s">
        <v>3356</v>
      </c>
      <c r="G1679" s="7" t="s">
        <v>4687</v>
      </c>
      <c r="K1679" s="18" t="s">
        <v>4687</v>
      </c>
      <c r="N1679" s="7">
        <v>1</v>
      </c>
      <c r="Q1679" s="7" t="s">
        <v>3360</v>
      </c>
      <c r="R1679" s="7"/>
      <c r="U1679" s="7">
        <v>4.15</v>
      </c>
      <c r="V1679" s="7" t="s">
        <v>4687</v>
      </c>
      <c r="AA1679" s="19">
        <v>5699.84</v>
      </c>
      <c r="AF1679" s="38">
        <v>44</v>
      </c>
      <c r="AG1679" s="44">
        <v>5699.84</v>
      </c>
      <c r="AH1679" s="7" t="str">
        <f t="shared" si="53"/>
        <v>no</v>
      </c>
      <c r="AI1679" s="7"/>
      <c r="AJ1679" s="7"/>
      <c r="AL1679" t="s">
        <v>4709</v>
      </c>
      <c r="AM1679" s="19">
        <v>5699.84</v>
      </c>
      <c r="BD1679" s="7">
        <v>2</v>
      </c>
      <c r="BE1679" s="44">
        <v>5699.84</v>
      </c>
      <c r="BF1679" s="7"/>
      <c r="BG1679" s="47"/>
      <c r="BH1679" s="7"/>
      <c r="BJ1679" s="38">
        <v>44</v>
      </c>
      <c r="BK1679" s="7">
        <v>2</v>
      </c>
      <c r="BL1679" s="7" t="str">
        <f t="shared" si="52"/>
        <v>no</v>
      </c>
      <c r="BM1679" s="7"/>
      <c r="BN1679" s="7"/>
    </row>
    <row r="1680" ht="15.6" spans="2:66">
      <c r="B1680" s="24" t="s">
        <v>3358</v>
      </c>
      <c r="G1680" s="7" t="s">
        <v>4687</v>
      </c>
      <c r="K1680" s="18" t="s">
        <v>4687</v>
      </c>
      <c r="N1680" s="7" t="s">
        <v>4688</v>
      </c>
      <c r="Q1680" s="7" t="s">
        <v>3362</v>
      </c>
      <c r="R1680" s="7"/>
      <c r="U1680" s="7">
        <v>6.23</v>
      </c>
      <c r="V1680" s="7" t="s">
        <v>4687</v>
      </c>
      <c r="AA1680" s="19">
        <v>5698.74</v>
      </c>
      <c r="AF1680" s="38">
        <v>39</v>
      </c>
      <c r="AG1680" s="44">
        <v>5698.74</v>
      </c>
      <c r="AH1680" s="7" t="str">
        <f t="shared" si="53"/>
        <v>no</v>
      </c>
      <c r="AI1680" s="7"/>
      <c r="AJ1680" s="7"/>
      <c r="AL1680" t="s">
        <v>4709</v>
      </c>
      <c r="AM1680" s="19">
        <v>5698.74</v>
      </c>
      <c r="BD1680" s="7">
        <v>2</v>
      </c>
      <c r="BE1680" s="44">
        <v>5698.74</v>
      </c>
      <c r="BF1680" s="7"/>
      <c r="BG1680" s="47"/>
      <c r="BH1680" s="7"/>
      <c r="BJ1680" s="38">
        <v>39</v>
      </c>
      <c r="BK1680" s="7">
        <v>0</v>
      </c>
      <c r="BL1680" s="7" t="str">
        <f t="shared" si="52"/>
        <v>yes</v>
      </c>
      <c r="BM1680" s="7"/>
      <c r="BN1680" s="7"/>
    </row>
    <row r="1681" ht="15.6" spans="2:66">
      <c r="B1681" s="24" t="s">
        <v>3360</v>
      </c>
      <c r="G1681" s="7" t="s">
        <v>4687</v>
      </c>
      <c r="K1681" s="18" t="s">
        <v>4687</v>
      </c>
      <c r="N1681" s="7" t="s">
        <v>4688</v>
      </c>
      <c r="Q1681" s="7" t="s">
        <v>3364</v>
      </c>
      <c r="R1681" s="7"/>
      <c r="U1681" s="7">
        <v>7.41</v>
      </c>
      <c r="V1681" s="7" t="s">
        <v>4687</v>
      </c>
      <c r="AA1681" s="19">
        <v>5693.43</v>
      </c>
      <c r="AF1681" s="38">
        <v>35</v>
      </c>
      <c r="AG1681" s="44">
        <v>5693.43</v>
      </c>
      <c r="AH1681" s="7" t="str">
        <f t="shared" si="53"/>
        <v>no</v>
      </c>
      <c r="AI1681" s="7"/>
      <c r="AJ1681" s="7"/>
      <c r="AL1681" t="s">
        <v>4709</v>
      </c>
      <c r="AM1681" s="19">
        <v>5693.43</v>
      </c>
      <c r="BD1681" s="7">
        <v>0</v>
      </c>
      <c r="BE1681" s="44">
        <v>5693.43</v>
      </c>
      <c r="BF1681" s="7"/>
      <c r="BG1681" s="47"/>
      <c r="BH1681" s="7"/>
      <c r="BJ1681" s="38">
        <v>35</v>
      </c>
      <c r="BK1681" s="7">
        <v>1</v>
      </c>
      <c r="BL1681" s="7" t="str">
        <f t="shared" si="52"/>
        <v>yes</v>
      </c>
      <c r="BM1681" s="7"/>
      <c r="BN1681" s="7"/>
    </row>
    <row r="1682" ht="15.6" spans="2:66">
      <c r="B1682" s="24" t="s">
        <v>3362</v>
      </c>
      <c r="G1682" s="7" t="s">
        <v>4687</v>
      </c>
      <c r="K1682" s="18" t="s">
        <v>4689</v>
      </c>
      <c r="N1682" s="7">
        <v>1</v>
      </c>
      <c r="Q1682" s="7" t="s">
        <v>3366</v>
      </c>
      <c r="R1682" s="7"/>
      <c r="U1682" s="7">
        <v>5.62</v>
      </c>
      <c r="V1682" s="7" t="s">
        <v>4687</v>
      </c>
      <c r="AA1682" s="19">
        <v>5690.79</v>
      </c>
      <c r="AF1682" s="38">
        <v>28</v>
      </c>
      <c r="AG1682" s="44">
        <v>5690.79</v>
      </c>
      <c r="AH1682" s="7" t="str">
        <f t="shared" si="53"/>
        <v>no</v>
      </c>
      <c r="AI1682" s="7"/>
      <c r="AJ1682" s="7"/>
      <c r="AL1682" t="s">
        <v>4709</v>
      </c>
      <c r="AM1682" s="19">
        <v>5690.79</v>
      </c>
      <c r="BD1682" s="7">
        <v>0</v>
      </c>
      <c r="BE1682" s="44">
        <v>5690.79</v>
      </c>
      <c r="BF1682" s="7"/>
      <c r="BG1682" s="47"/>
      <c r="BH1682" s="7"/>
      <c r="BJ1682" s="38">
        <v>28</v>
      </c>
      <c r="BK1682" s="7">
        <v>5</v>
      </c>
      <c r="BL1682" s="7" t="str">
        <f t="shared" si="52"/>
        <v>yes</v>
      </c>
      <c r="BM1682" s="7"/>
      <c r="BN1682" s="7"/>
    </row>
    <row r="1683" ht="15.6" spans="2:66">
      <c r="B1683" s="24" t="s">
        <v>3364</v>
      </c>
      <c r="G1683" s="7" t="s">
        <v>4690</v>
      </c>
      <c r="K1683" s="18" t="s">
        <v>4689</v>
      </c>
      <c r="N1683" s="7">
        <v>1</v>
      </c>
      <c r="Q1683" s="7" t="s">
        <v>3368</v>
      </c>
      <c r="R1683" s="7"/>
      <c r="U1683" s="7">
        <v>4.54</v>
      </c>
      <c r="V1683" s="7" t="s">
        <v>4687</v>
      </c>
      <c r="AA1683" s="19">
        <v>5679.13</v>
      </c>
      <c r="AF1683" s="38">
        <v>44</v>
      </c>
      <c r="AG1683" s="44">
        <v>5679.13</v>
      </c>
      <c r="AH1683" s="7" t="str">
        <f t="shared" si="53"/>
        <v>no</v>
      </c>
      <c r="AI1683" s="7"/>
      <c r="AJ1683" s="7"/>
      <c r="AL1683" t="s">
        <v>4709</v>
      </c>
      <c r="AM1683" s="19">
        <v>5679.13</v>
      </c>
      <c r="BD1683" s="7">
        <v>0</v>
      </c>
      <c r="BE1683" s="44">
        <v>5679.13</v>
      </c>
      <c r="BF1683" s="7"/>
      <c r="BG1683" s="47"/>
      <c r="BH1683" s="7"/>
      <c r="BJ1683" s="38">
        <v>44</v>
      </c>
      <c r="BK1683" s="7">
        <v>2</v>
      </c>
      <c r="BL1683" s="7" t="str">
        <f t="shared" si="52"/>
        <v>no</v>
      </c>
      <c r="BM1683" s="7"/>
      <c r="BN1683" s="7"/>
    </row>
    <row r="1684" ht="15.6" spans="2:66">
      <c r="B1684" s="24" t="s">
        <v>3366</v>
      </c>
      <c r="G1684" s="7" t="s">
        <v>4687</v>
      </c>
      <c r="K1684" s="18" t="s">
        <v>4689</v>
      </c>
      <c r="N1684" s="7">
        <v>1</v>
      </c>
      <c r="Q1684" s="7" t="s">
        <v>3370</v>
      </c>
      <c r="R1684" s="7"/>
      <c r="U1684" s="7">
        <v>8.62</v>
      </c>
      <c r="V1684" s="7" t="s">
        <v>4687</v>
      </c>
      <c r="AA1684" s="19">
        <v>5662.23</v>
      </c>
      <c r="AF1684" s="38">
        <v>34</v>
      </c>
      <c r="AG1684" s="44">
        <v>5662.23</v>
      </c>
      <c r="AH1684" s="7" t="str">
        <f t="shared" si="53"/>
        <v>no</v>
      </c>
      <c r="AI1684" s="7"/>
      <c r="AJ1684" s="7"/>
      <c r="AL1684" t="s">
        <v>4709</v>
      </c>
      <c r="AM1684" s="19">
        <v>5662.23</v>
      </c>
      <c r="BD1684" s="7">
        <v>1</v>
      </c>
      <c r="BE1684" s="44">
        <v>5662.23</v>
      </c>
      <c r="BF1684" s="7"/>
      <c r="BG1684" s="47"/>
      <c r="BH1684" s="7"/>
      <c r="BJ1684" s="38">
        <v>34</v>
      </c>
      <c r="BK1684" s="7">
        <v>1</v>
      </c>
      <c r="BL1684" s="7" t="str">
        <f t="shared" si="52"/>
        <v>yes</v>
      </c>
      <c r="BM1684" s="7"/>
      <c r="BN1684" s="7"/>
    </row>
    <row r="1685" ht="15.6" spans="2:66">
      <c r="B1685" s="24" t="s">
        <v>3368</v>
      </c>
      <c r="G1685" s="7" t="s">
        <v>4687</v>
      </c>
      <c r="K1685" s="18" t="s">
        <v>4689</v>
      </c>
      <c r="N1685" s="7" t="s">
        <v>4688</v>
      </c>
      <c r="Q1685" s="7" t="s">
        <v>3372</v>
      </c>
      <c r="R1685" s="7"/>
      <c r="U1685" s="7">
        <v>4.36</v>
      </c>
      <c r="V1685" s="7" t="s">
        <v>4687</v>
      </c>
      <c r="AA1685" s="19">
        <v>5650.14</v>
      </c>
      <c r="AF1685" s="38">
        <v>39</v>
      </c>
      <c r="AG1685" s="44">
        <v>5650.14</v>
      </c>
      <c r="AH1685" s="7" t="str">
        <f t="shared" si="53"/>
        <v>no</v>
      </c>
      <c r="AI1685" s="7"/>
      <c r="AJ1685" s="7"/>
      <c r="AL1685" t="s">
        <v>4709</v>
      </c>
      <c r="AM1685" s="19">
        <v>5650.14</v>
      </c>
      <c r="BD1685" s="7">
        <v>0</v>
      </c>
      <c r="BE1685" s="44">
        <v>5650.14</v>
      </c>
      <c r="BF1685" s="7"/>
      <c r="BG1685" s="47"/>
      <c r="BH1685" s="7"/>
      <c r="BJ1685" s="38">
        <v>39</v>
      </c>
      <c r="BK1685" s="7">
        <v>3</v>
      </c>
      <c r="BL1685" s="7" t="str">
        <f t="shared" si="52"/>
        <v>yes</v>
      </c>
      <c r="BM1685" s="7"/>
      <c r="BN1685" s="7"/>
    </row>
    <row r="1686" ht="15.6" spans="2:66">
      <c r="B1686" s="24" t="s">
        <v>3370</v>
      </c>
      <c r="G1686" s="7" t="s">
        <v>4687</v>
      </c>
      <c r="K1686" s="18" t="s">
        <v>4687</v>
      </c>
      <c r="N1686" s="7" t="s">
        <v>4688</v>
      </c>
      <c r="Q1686" s="7" t="s">
        <v>3374</v>
      </c>
      <c r="R1686" s="7"/>
      <c r="U1686" s="7">
        <v>10.01</v>
      </c>
      <c r="V1686" s="7" t="s">
        <v>4687</v>
      </c>
      <c r="AA1686" s="19">
        <v>5649.72</v>
      </c>
      <c r="AF1686" s="38">
        <v>36</v>
      </c>
      <c r="AG1686" s="44">
        <v>5649.72</v>
      </c>
      <c r="AH1686" s="7" t="str">
        <f t="shared" si="53"/>
        <v>no</v>
      </c>
      <c r="AI1686" s="7"/>
      <c r="AJ1686" s="7"/>
      <c r="AL1686" t="s">
        <v>4709</v>
      </c>
      <c r="AM1686" s="19">
        <v>5649.72</v>
      </c>
      <c r="BD1686" s="7">
        <v>2</v>
      </c>
      <c r="BE1686" s="44">
        <v>5649.72</v>
      </c>
      <c r="BF1686" s="7"/>
      <c r="BG1686" s="47"/>
      <c r="BH1686" s="7"/>
      <c r="BJ1686" s="38">
        <v>36</v>
      </c>
      <c r="BK1686" s="7">
        <v>2</v>
      </c>
      <c r="BL1686" s="7" t="str">
        <f t="shared" si="52"/>
        <v>yes</v>
      </c>
      <c r="BM1686" s="7"/>
      <c r="BN1686" s="7"/>
    </row>
    <row r="1687" ht="15.6" spans="2:66">
      <c r="B1687" s="24" t="s">
        <v>3372</v>
      </c>
      <c r="G1687" s="7" t="s">
        <v>4687</v>
      </c>
      <c r="K1687" s="18" t="s">
        <v>4687</v>
      </c>
      <c r="N1687" s="7" t="s">
        <v>4688</v>
      </c>
      <c r="Q1687" s="7" t="s">
        <v>3376</v>
      </c>
      <c r="R1687" s="7"/>
      <c r="U1687" s="7">
        <v>5.42</v>
      </c>
      <c r="V1687" s="7" t="s">
        <v>4687</v>
      </c>
      <c r="AA1687" s="19">
        <v>5630.46</v>
      </c>
      <c r="AF1687" s="38">
        <v>37</v>
      </c>
      <c r="AG1687" s="44">
        <v>5630.46</v>
      </c>
      <c r="AH1687" s="7" t="str">
        <f t="shared" si="53"/>
        <v>no</v>
      </c>
      <c r="AI1687" s="7"/>
      <c r="AJ1687" s="7"/>
      <c r="AL1687" t="s">
        <v>4709</v>
      </c>
      <c r="AM1687" s="19">
        <v>5630.46</v>
      </c>
      <c r="BD1687" s="7">
        <v>0</v>
      </c>
      <c r="BE1687" s="44">
        <v>5630.46</v>
      </c>
      <c r="BF1687" s="7"/>
      <c r="BG1687" s="47"/>
      <c r="BH1687" s="7"/>
      <c r="BJ1687" s="38">
        <v>37</v>
      </c>
      <c r="BK1687" s="7">
        <v>3</v>
      </c>
      <c r="BL1687" s="7" t="str">
        <f t="shared" si="52"/>
        <v>yes</v>
      </c>
      <c r="BM1687" s="7"/>
      <c r="BN1687" s="7"/>
    </row>
    <row r="1688" ht="15.6" spans="2:66">
      <c r="B1688" s="24" t="s">
        <v>3374</v>
      </c>
      <c r="G1688" s="7" t="s">
        <v>4687</v>
      </c>
      <c r="K1688" s="18" t="s">
        <v>4687</v>
      </c>
      <c r="N1688" s="7" t="s">
        <v>4688</v>
      </c>
      <c r="Q1688" s="7" t="s">
        <v>3378</v>
      </c>
      <c r="R1688" s="7"/>
      <c r="U1688" s="7">
        <v>5.12</v>
      </c>
      <c r="V1688" s="7" t="s">
        <v>4687</v>
      </c>
      <c r="AA1688" s="19">
        <v>5615.37</v>
      </c>
      <c r="AF1688" s="38">
        <v>48</v>
      </c>
      <c r="AG1688" s="44">
        <v>5615.37</v>
      </c>
      <c r="AH1688" s="7" t="str">
        <f t="shared" si="53"/>
        <v>no</v>
      </c>
      <c r="AI1688" s="7"/>
      <c r="AJ1688" s="7"/>
      <c r="AL1688" t="s">
        <v>4709</v>
      </c>
      <c r="AM1688" s="19">
        <v>5615.37</v>
      </c>
      <c r="BD1688" s="7">
        <v>0</v>
      </c>
      <c r="BE1688" s="44">
        <v>5615.37</v>
      </c>
      <c r="BF1688" s="7"/>
      <c r="BG1688" s="47"/>
      <c r="BH1688" s="7"/>
      <c r="BJ1688" s="38">
        <v>48</v>
      </c>
      <c r="BK1688" s="7">
        <v>0</v>
      </c>
      <c r="BL1688" s="7" t="str">
        <f t="shared" si="52"/>
        <v>no</v>
      </c>
      <c r="BM1688" s="7"/>
      <c r="BN1688" s="7"/>
    </row>
    <row r="1689" ht="15.6" spans="2:66">
      <c r="B1689" s="24" t="s">
        <v>3376</v>
      </c>
      <c r="G1689" s="7" t="s">
        <v>4687</v>
      </c>
      <c r="K1689" s="18" t="s">
        <v>4689</v>
      </c>
      <c r="N1689" s="7" t="s">
        <v>4688</v>
      </c>
      <c r="Q1689" s="7" t="s">
        <v>3380</v>
      </c>
      <c r="R1689" s="7"/>
      <c r="U1689" s="7">
        <v>9.2</v>
      </c>
      <c r="V1689" s="7" t="s">
        <v>4687</v>
      </c>
      <c r="AA1689" s="19">
        <v>5612.83</v>
      </c>
      <c r="AF1689" s="38">
        <v>24</v>
      </c>
      <c r="AG1689" s="44">
        <v>5612.83</v>
      </c>
      <c r="AH1689" s="7" t="str">
        <f t="shared" si="53"/>
        <v>no</v>
      </c>
      <c r="AI1689" s="7"/>
      <c r="AJ1689" s="7"/>
      <c r="AL1689" t="s">
        <v>4709</v>
      </c>
      <c r="AM1689" s="19">
        <v>5612.83</v>
      </c>
      <c r="BD1689" s="7">
        <v>3</v>
      </c>
      <c r="BE1689" s="44">
        <v>5612.83</v>
      </c>
      <c r="BF1689" s="7"/>
      <c r="BG1689" s="47"/>
      <c r="BH1689" s="7"/>
      <c r="BJ1689" s="38">
        <v>24</v>
      </c>
      <c r="BK1689" s="7">
        <v>0</v>
      </c>
      <c r="BL1689" s="7" t="str">
        <f t="shared" si="52"/>
        <v>yes</v>
      </c>
      <c r="BM1689" s="7"/>
      <c r="BN1689" s="7"/>
    </row>
    <row r="1690" ht="15.6" spans="2:66">
      <c r="B1690" s="24" t="s">
        <v>3378</v>
      </c>
      <c r="G1690" s="7" t="s">
        <v>4687</v>
      </c>
      <c r="K1690" s="18" t="s">
        <v>4689</v>
      </c>
      <c r="N1690" s="7">
        <v>1</v>
      </c>
      <c r="Q1690" s="7" t="s">
        <v>3382</v>
      </c>
      <c r="R1690" s="7"/>
      <c r="U1690" s="7">
        <v>6.08</v>
      </c>
      <c r="V1690" s="7" t="s">
        <v>4687</v>
      </c>
      <c r="AA1690" s="19">
        <v>5594.85</v>
      </c>
      <c r="AF1690" s="38">
        <v>42</v>
      </c>
      <c r="AG1690" s="44">
        <v>5594.85</v>
      </c>
      <c r="AH1690" s="7" t="str">
        <f t="shared" si="53"/>
        <v>no</v>
      </c>
      <c r="AI1690" s="7"/>
      <c r="AJ1690" s="7"/>
      <c r="AL1690" t="s">
        <v>4709</v>
      </c>
      <c r="AM1690" s="19">
        <v>5594.85</v>
      </c>
      <c r="BD1690" s="7">
        <v>3</v>
      </c>
      <c r="BE1690" s="44">
        <v>5594.85</v>
      </c>
      <c r="BF1690" s="7"/>
      <c r="BG1690" s="47"/>
      <c r="BH1690" s="7"/>
      <c r="BJ1690" s="38">
        <v>42</v>
      </c>
      <c r="BK1690" s="7">
        <v>2</v>
      </c>
      <c r="BL1690" s="7" t="str">
        <f t="shared" si="52"/>
        <v>no</v>
      </c>
      <c r="BM1690" s="7"/>
      <c r="BN1690" s="7"/>
    </row>
    <row r="1691" ht="15.6" spans="2:66">
      <c r="B1691" s="24" t="s">
        <v>3380</v>
      </c>
      <c r="G1691" s="7" t="s">
        <v>4687</v>
      </c>
      <c r="K1691" s="18" t="s">
        <v>4687</v>
      </c>
      <c r="N1691" s="7">
        <v>1</v>
      </c>
      <c r="Q1691" s="7" t="s">
        <v>3384</v>
      </c>
      <c r="R1691" s="7"/>
      <c r="U1691" s="7">
        <v>4.77</v>
      </c>
      <c r="V1691" s="7" t="s">
        <v>4687</v>
      </c>
      <c r="AA1691" s="19">
        <v>5587.59</v>
      </c>
      <c r="AF1691" s="38">
        <v>41</v>
      </c>
      <c r="AG1691" s="44">
        <v>5587.59</v>
      </c>
      <c r="AH1691" s="7" t="str">
        <f t="shared" si="53"/>
        <v>no</v>
      </c>
      <c r="AI1691" s="7"/>
      <c r="AJ1691" s="7"/>
      <c r="AL1691" t="s">
        <v>4709</v>
      </c>
      <c r="AM1691" s="19">
        <v>5587.59</v>
      </c>
      <c r="BD1691" s="7">
        <v>0</v>
      </c>
      <c r="BE1691" s="44">
        <v>5587.59</v>
      </c>
      <c r="BF1691" s="7"/>
      <c r="BG1691" s="47"/>
      <c r="BH1691" s="7"/>
      <c r="BJ1691" s="38">
        <v>41</v>
      </c>
      <c r="BK1691" s="7">
        <v>1</v>
      </c>
      <c r="BL1691" s="7" t="str">
        <f t="shared" si="52"/>
        <v>no</v>
      </c>
      <c r="BM1691" s="7"/>
      <c r="BN1691" s="7"/>
    </row>
    <row r="1692" ht="15.6" spans="2:66">
      <c r="B1692" s="24" t="s">
        <v>3382</v>
      </c>
      <c r="G1692" s="7" t="s">
        <v>4687</v>
      </c>
      <c r="K1692" s="18" t="s">
        <v>4687</v>
      </c>
      <c r="N1692" s="7">
        <v>1</v>
      </c>
      <c r="Q1692" s="7" t="s">
        <v>3386</v>
      </c>
      <c r="R1692" s="7"/>
      <c r="U1692" s="7">
        <v>4.62</v>
      </c>
      <c r="V1692" s="7" t="s">
        <v>4687</v>
      </c>
      <c r="AA1692" s="19">
        <v>5584.31</v>
      </c>
      <c r="AF1692" s="38">
        <v>34</v>
      </c>
      <c r="AG1692" s="44">
        <v>5584.31</v>
      </c>
      <c r="AH1692" s="7" t="str">
        <f t="shared" si="53"/>
        <v>no</v>
      </c>
      <c r="AI1692" s="7"/>
      <c r="AJ1692" s="7"/>
      <c r="AL1692" t="s">
        <v>4709</v>
      </c>
      <c r="AM1692" s="19">
        <v>5584.31</v>
      </c>
      <c r="BD1692" s="7">
        <v>2</v>
      </c>
      <c r="BE1692" s="44">
        <v>5584.31</v>
      </c>
      <c r="BF1692" s="7"/>
      <c r="BG1692" s="47"/>
      <c r="BH1692" s="7"/>
      <c r="BJ1692" s="38">
        <v>34</v>
      </c>
      <c r="BK1692" s="7">
        <v>3</v>
      </c>
      <c r="BL1692" s="7" t="str">
        <f t="shared" si="52"/>
        <v>yes</v>
      </c>
      <c r="BM1692" s="7"/>
      <c r="BN1692" s="7"/>
    </row>
    <row r="1693" ht="15.6" spans="2:66">
      <c r="B1693" s="24" t="s">
        <v>3384</v>
      </c>
      <c r="G1693" s="7" t="s">
        <v>4687</v>
      </c>
      <c r="K1693" s="18" t="s">
        <v>4689</v>
      </c>
      <c r="N1693" s="7">
        <v>1</v>
      </c>
      <c r="Q1693" s="7" t="s">
        <v>3388</v>
      </c>
      <c r="R1693" s="7"/>
      <c r="U1693" s="7">
        <v>9.07</v>
      </c>
      <c r="V1693" s="7" t="s">
        <v>4687</v>
      </c>
      <c r="AA1693" s="19">
        <v>5582.95</v>
      </c>
      <c r="AF1693" s="38">
        <v>38</v>
      </c>
      <c r="AG1693" s="44">
        <v>5582.95</v>
      </c>
      <c r="AH1693" s="7" t="str">
        <f t="shared" si="53"/>
        <v>no</v>
      </c>
      <c r="AI1693" s="7"/>
      <c r="AJ1693" s="7"/>
      <c r="AL1693" t="s">
        <v>4709</v>
      </c>
      <c r="AM1693" s="19">
        <v>5582.95</v>
      </c>
      <c r="BD1693" s="7">
        <v>2</v>
      </c>
      <c r="BE1693" s="44">
        <v>5582.95</v>
      </c>
      <c r="BF1693" s="7"/>
      <c r="BG1693" s="47"/>
      <c r="BH1693" s="7"/>
      <c r="BJ1693" s="38">
        <v>38</v>
      </c>
      <c r="BK1693" s="7">
        <v>1</v>
      </c>
      <c r="BL1693" s="7" t="str">
        <f t="shared" si="52"/>
        <v>yes</v>
      </c>
      <c r="BM1693" s="7"/>
      <c r="BN1693" s="7"/>
    </row>
    <row r="1694" ht="15.6" spans="2:66">
      <c r="B1694" s="24" t="s">
        <v>3386</v>
      </c>
      <c r="G1694" s="7" t="s">
        <v>4687</v>
      </c>
      <c r="K1694" s="18" t="s">
        <v>4689</v>
      </c>
      <c r="N1694" s="7">
        <v>1</v>
      </c>
      <c r="Q1694" s="7" t="s">
        <v>3390</v>
      </c>
      <c r="R1694" s="7"/>
      <c r="U1694" s="7">
        <v>9.12</v>
      </c>
      <c r="V1694" s="7" t="s">
        <v>4687</v>
      </c>
      <c r="AA1694" s="19">
        <v>5576.35</v>
      </c>
      <c r="AF1694" s="38">
        <v>38</v>
      </c>
      <c r="AG1694" s="44">
        <v>5576.35</v>
      </c>
      <c r="AH1694" s="7" t="str">
        <f t="shared" si="53"/>
        <v>no</v>
      </c>
      <c r="AI1694" s="7"/>
      <c r="AJ1694" s="7"/>
      <c r="AL1694" t="s">
        <v>4709</v>
      </c>
      <c r="AM1694" s="19">
        <v>5576.35</v>
      </c>
      <c r="BD1694" s="7">
        <v>0</v>
      </c>
      <c r="BE1694" s="44">
        <v>5576.35</v>
      </c>
      <c r="BF1694" s="7"/>
      <c r="BG1694" s="47"/>
      <c r="BH1694" s="7"/>
      <c r="BJ1694" s="38">
        <v>38</v>
      </c>
      <c r="BK1694" s="7">
        <v>1</v>
      </c>
      <c r="BL1694" s="7" t="str">
        <f t="shared" si="52"/>
        <v>yes</v>
      </c>
      <c r="BM1694" s="7"/>
      <c r="BN1694" s="7"/>
    </row>
    <row r="1695" ht="15.6" spans="2:66">
      <c r="B1695" s="24" t="s">
        <v>3388</v>
      </c>
      <c r="G1695" s="7" t="s">
        <v>4687</v>
      </c>
      <c r="K1695" s="18" t="s">
        <v>4689</v>
      </c>
      <c r="N1695" s="7">
        <v>1</v>
      </c>
      <c r="Q1695" s="7" t="s">
        <v>3392</v>
      </c>
      <c r="R1695" s="7"/>
      <c r="U1695" s="7">
        <v>7.32</v>
      </c>
      <c r="V1695" s="7" t="s">
        <v>4687</v>
      </c>
      <c r="AA1695" s="19">
        <v>5552.61</v>
      </c>
      <c r="AF1695" s="38">
        <v>36</v>
      </c>
      <c r="AG1695" s="44">
        <v>5552.61</v>
      </c>
      <c r="AH1695" s="7" t="str">
        <f t="shared" si="53"/>
        <v>no</v>
      </c>
      <c r="AI1695" s="7"/>
      <c r="AJ1695" s="7"/>
      <c r="AL1695" t="s">
        <v>4709</v>
      </c>
      <c r="AM1695" s="19">
        <v>5552.61</v>
      </c>
      <c r="BD1695" s="7">
        <v>0</v>
      </c>
      <c r="BE1695" s="44">
        <v>5552.61</v>
      </c>
      <c r="BF1695" s="7"/>
      <c r="BG1695" s="47"/>
      <c r="BH1695" s="7"/>
      <c r="BJ1695" s="38">
        <v>36</v>
      </c>
      <c r="BK1695" s="7">
        <v>1</v>
      </c>
      <c r="BL1695" s="7" t="str">
        <f t="shared" si="52"/>
        <v>yes</v>
      </c>
      <c r="BM1695" s="7"/>
      <c r="BN1695" s="7"/>
    </row>
    <row r="1696" ht="15.6" spans="2:66">
      <c r="B1696" s="24" t="s">
        <v>3390</v>
      </c>
      <c r="G1696" s="7" t="s">
        <v>4687</v>
      </c>
      <c r="K1696" s="18" t="s">
        <v>4687</v>
      </c>
      <c r="N1696" s="7">
        <v>2</v>
      </c>
      <c r="Q1696" s="7" t="s">
        <v>3394</v>
      </c>
      <c r="R1696" s="7"/>
      <c r="U1696" s="7">
        <v>11.73</v>
      </c>
      <c r="V1696" s="7" t="s">
        <v>4687</v>
      </c>
      <c r="AA1696" s="19">
        <v>5540.35</v>
      </c>
      <c r="AF1696" s="38">
        <v>36</v>
      </c>
      <c r="AG1696" s="44">
        <v>5540.35</v>
      </c>
      <c r="AH1696" s="7" t="str">
        <f t="shared" si="53"/>
        <v>no</v>
      </c>
      <c r="AI1696" s="7"/>
      <c r="AJ1696" s="7"/>
      <c r="AL1696" t="s">
        <v>4709</v>
      </c>
      <c r="AM1696" s="19">
        <v>5540.35</v>
      </c>
      <c r="BD1696" s="7">
        <v>1</v>
      </c>
      <c r="BE1696" s="44">
        <v>5540.35</v>
      </c>
      <c r="BF1696" s="7"/>
      <c r="BG1696" s="47"/>
      <c r="BH1696" s="7"/>
      <c r="BJ1696" s="38">
        <v>36</v>
      </c>
      <c r="BK1696" s="7">
        <v>1</v>
      </c>
      <c r="BL1696" s="7" t="str">
        <f t="shared" si="52"/>
        <v>yes</v>
      </c>
      <c r="BM1696" s="7"/>
      <c r="BN1696" s="7"/>
    </row>
    <row r="1697" ht="15.6" spans="2:66">
      <c r="B1697" s="24" t="s">
        <v>3392</v>
      </c>
      <c r="G1697" s="7" t="s">
        <v>4687</v>
      </c>
      <c r="K1697" s="18" t="s">
        <v>4689</v>
      </c>
      <c r="N1697" s="7">
        <v>1</v>
      </c>
      <c r="Q1697" s="7" t="s">
        <v>3396</v>
      </c>
      <c r="R1697" s="7"/>
      <c r="U1697" s="7">
        <v>6.64</v>
      </c>
      <c r="V1697" s="7" t="s">
        <v>4687</v>
      </c>
      <c r="AA1697" s="19">
        <v>5539.4</v>
      </c>
      <c r="AF1697" s="38">
        <v>36</v>
      </c>
      <c r="AG1697" s="44">
        <v>5539.4</v>
      </c>
      <c r="AH1697" s="7" t="str">
        <f t="shared" si="53"/>
        <v>no</v>
      </c>
      <c r="AI1697" s="7"/>
      <c r="AJ1697" s="7"/>
      <c r="AL1697" t="s">
        <v>4709</v>
      </c>
      <c r="AM1697" s="19">
        <v>5539.4</v>
      </c>
      <c r="BD1697" s="7">
        <v>3</v>
      </c>
      <c r="BE1697" s="44">
        <v>5539.4</v>
      </c>
      <c r="BF1697" s="7"/>
      <c r="BG1697" s="47"/>
      <c r="BH1697" s="7"/>
      <c r="BJ1697" s="38">
        <v>36</v>
      </c>
      <c r="BK1697" s="7">
        <v>0</v>
      </c>
      <c r="BL1697" s="7" t="str">
        <f t="shared" si="52"/>
        <v>yes</v>
      </c>
      <c r="BM1697" s="7"/>
      <c r="BN1697" s="7"/>
    </row>
    <row r="1698" ht="15.6" spans="2:66">
      <c r="B1698" s="24" t="s">
        <v>3394</v>
      </c>
      <c r="G1698" s="7" t="s">
        <v>4687</v>
      </c>
      <c r="K1698" s="18" t="s">
        <v>4687</v>
      </c>
      <c r="N1698" s="7" t="s">
        <v>4688</v>
      </c>
      <c r="Q1698" s="7" t="s">
        <v>3398</v>
      </c>
      <c r="R1698" s="7"/>
      <c r="U1698" s="7">
        <v>5.78</v>
      </c>
      <c r="V1698" s="7" t="s">
        <v>4687</v>
      </c>
      <c r="AA1698" s="19">
        <v>5503.36</v>
      </c>
      <c r="AF1698" s="38">
        <v>49</v>
      </c>
      <c r="AG1698" s="44">
        <v>5503.36</v>
      </c>
      <c r="AH1698" s="7" t="str">
        <f t="shared" si="53"/>
        <v>no</v>
      </c>
      <c r="AI1698" s="7"/>
      <c r="AJ1698" s="7"/>
      <c r="AL1698" t="s">
        <v>4709</v>
      </c>
      <c r="AM1698" s="19">
        <v>5503.36</v>
      </c>
      <c r="BD1698" s="7">
        <v>0</v>
      </c>
      <c r="BE1698" s="44">
        <v>5503.36</v>
      </c>
      <c r="BF1698" s="7"/>
      <c r="BG1698" s="47"/>
      <c r="BH1698" s="7"/>
      <c r="BJ1698" s="38">
        <v>49</v>
      </c>
      <c r="BK1698" s="7">
        <v>0</v>
      </c>
      <c r="BL1698" s="7" t="str">
        <f t="shared" si="52"/>
        <v>no</v>
      </c>
      <c r="BM1698" s="7"/>
      <c r="BN1698" s="7"/>
    </row>
    <row r="1699" ht="15.6" spans="2:66">
      <c r="B1699" s="24" t="s">
        <v>3396</v>
      </c>
      <c r="G1699" s="7" t="s">
        <v>4687</v>
      </c>
      <c r="K1699" s="18" t="s">
        <v>4687</v>
      </c>
      <c r="N1699" s="7" t="s">
        <v>4688</v>
      </c>
      <c r="Q1699" s="7" t="s">
        <v>3400</v>
      </c>
      <c r="R1699" s="7"/>
      <c r="U1699" s="7">
        <v>10.45</v>
      </c>
      <c r="V1699" s="7" t="s">
        <v>4687</v>
      </c>
      <c r="AA1699" s="19">
        <v>5488.26</v>
      </c>
      <c r="AF1699" s="38">
        <v>36</v>
      </c>
      <c r="AG1699" s="44">
        <v>5488.26</v>
      </c>
      <c r="AH1699" s="7" t="str">
        <f t="shared" si="53"/>
        <v>no</v>
      </c>
      <c r="AI1699" s="7"/>
      <c r="AJ1699" s="7"/>
      <c r="AL1699" t="s">
        <v>4709</v>
      </c>
      <c r="AM1699" s="19">
        <v>5488.26</v>
      </c>
      <c r="BD1699" s="7">
        <v>0</v>
      </c>
      <c r="BE1699" s="44">
        <v>5488.26</v>
      </c>
      <c r="BF1699" s="7"/>
      <c r="BG1699" s="47"/>
      <c r="BH1699" s="7"/>
      <c r="BJ1699" s="38">
        <v>36</v>
      </c>
      <c r="BK1699" s="7">
        <v>0</v>
      </c>
      <c r="BL1699" s="7" t="str">
        <f t="shared" si="52"/>
        <v>yes</v>
      </c>
      <c r="BM1699" s="7"/>
      <c r="BN1699" s="7"/>
    </row>
    <row r="1700" ht="15.6" spans="2:66">
      <c r="B1700" s="24" t="s">
        <v>3398</v>
      </c>
      <c r="G1700" s="7" t="s">
        <v>4687</v>
      </c>
      <c r="K1700" s="18" t="s">
        <v>4687</v>
      </c>
      <c r="N1700" s="7">
        <v>1</v>
      </c>
      <c r="Q1700" s="7" t="s">
        <v>3402</v>
      </c>
      <c r="R1700" s="7"/>
      <c r="U1700" s="7">
        <v>4.52</v>
      </c>
      <c r="V1700" s="7" t="s">
        <v>4687</v>
      </c>
      <c r="AA1700" s="19">
        <v>5484.47</v>
      </c>
      <c r="AF1700" s="38">
        <v>40</v>
      </c>
      <c r="AG1700" s="44">
        <v>5484.47</v>
      </c>
      <c r="AH1700" s="7" t="str">
        <f t="shared" si="53"/>
        <v>no</v>
      </c>
      <c r="AI1700" s="7"/>
      <c r="AJ1700" s="7"/>
      <c r="AL1700" t="s">
        <v>4709</v>
      </c>
      <c r="AM1700" s="19">
        <v>5484.47</v>
      </c>
      <c r="BD1700" s="7">
        <v>0</v>
      </c>
      <c r="BE1700" s="44">
        <v>5484.47</v>
      </c>
      <c r="BF1700" s="7"/>
      <c r="BG1700" s="47"/>
      <c r="BH1700" s="7"/>
      <c r="BJ1700" s="38">
        <v>40</v>
      </c>
      <c r="BK1700" s="7">
        <v>0</v>
      </c>
      <c r="BL1700" s="7" t="str">
        <f t="shared" si="52"/>
        <v>no</v>
      </c>
      <c r="BM1700" s="7"/>
      <c r="BN1700" s="7"/>
    </row>
    <row r="1701" ht="15.6" spans="2:66">
      <c r="B1701" s="24" t="s">
        <v>3400</v>
      </c>
      <c r="G1701" s="7" t="s">
        <v>4687</v>
      </c>
      <c r="K1701" s="18" t="s">
        <v>4687</v>
      </c>
      <c r="N1701" s="7" t="s">
        <v>4688</v>
      </c>
      <c r="Q1701" s="7" t="s">
        <v>3404</v>
      </c>
      <c r="R1701" s="7"/>
      <c r="U1701" s="7">
        <v>5.71</v>
      </c>
      <c r="V1701" s="7" t="s">
        <v>4687</v>
      </c>
      <c r="AA1701" s="19">
        <v>5478.04</v>
      </c>
      <c r="AF1701" s="38">
        <v>44</v>
      </c>
      <c r="AG1701" s="44">
        <v>5478.04</v>
      </c>
      <c r="AH1701" s="7" t="str">
        <f t="shared" si="53"/>
        <v>no</v>
      </c>
      <c r="AI1701" s="7"/>
      <c r="AJ1701" s="7"/>
      <c r="AL1701" t="s">
        <v>4709</v>
      </c>
      <c r="AM1701" s="19">
        <v>5478.04</v>
      </c>
      <c r="BD1701" s="7">
        <v>3</v>
      </c>
      <c r="BE1701" s="44">
        <v>5478.04</v>
      </c>
      <c r="BF1701" s="7"/>
      <c r="BG1701" s="47"/>
      <c r="BH1701" s="7"/>
      <c r="BJ1701" s="38">
        <v>44</v>
      </c>
      <c r="BK1701" s="7">
        <v>2</v>
      </c>
      <c r="BL1701" s="7" t="str">
        <f t="shared" si="52"/>
        <v>no</v>
      </c>
      <c r="BM1701" s="7"/>
      <c r="BN1701" s="7"/>
    </row>
    <row r="1702" ht="15.6" spans="2:66">
      <c r="B1702" s="24" t="s">
        <v>3402</v>
      </c>
      <c r="G1702" s="7" t="s">
        <v>4687</v>
      </c>
      <c r="K1702" s="18" t="s">
        <v>4687</v>
      </c>
      <c r="N1702" s="7" t="s">
        <v>4688</v>
      </c>
      <c r="Q1702" s="7" t="s">
        <v>3406</v>
      </c>
      <c r="R1702" s="7"/>
      <c r="U1702" s="7">
        <v>4.77</v>
      </c>
      <c r="V1702" s="7" t="s">
        <v>4687</v>
      </c>
      <c r="AA1702" s="19">
        <v>5472.45</v>
      </c>
      <c r="AF1702" s="38">
        <v>30</v>
      </c>
      <c r="AG1702" s="44">
        <v>5472.45</v>
      </c>
      <c r="AH1702" s="7" t="str">
        <f t="shared" si="53"/>
        <v>no</v>
      </c>
      <c r="AI1702" s="7"/>
      <c r="AJ1702" s="7"/>
      <c r="AL1702" t="s">
        <v>4709</v>
      </c>
      <c r="AM1702" s="19">
        <v>5472.45</v>
      </c>
      <c r="BD1702" s="7">
        <v>2</v>
      </c>
      <c r="BE1702" s="44">
        <v>5472.45</v>
      </c>
      <c r="BF1702" s="7"/>
      <c r="BG1702" s="47"/>
      <c r="BH1702" s="7"/>
      <c r="BJ1702" s="38">
        <v>30</v>
      </c>
      <c r="BK1702" s="7">
        <v>3</v>
      </c>
      <c r="BL1702" s="7" t="str">
        <f t="shared" si="52"/>
        <v>yes</v>
      </c>
      <c r="BM1702" s="7"/>
      <c r="BN1702" s="7"/>
    </row>
    <row r="1703" ht="15.6" spans="2:66">
      <c r="B1703" s="24" t="s">
        <v>3404</v>
      </c>
      <c r="G1703" s="7" t="s">
        <v>4687</v>
      </c>
      <c r="K1703" s="18" t="s">
        <v>4689</v>
      </c>
      <c r="N1703" s="7">
        <v>1</v>
      </c>
      <c r="Q1703" s="7" t="s">
        <v>3408</v>
      </c>
      <c r="R1703" s="7"/>
      <c r="U1703" s="7">
        <v>7.81</v>
      </c>
      <c r="V1703" s="7" t="s">
        <v>4687</v>
      </c>
      <c r="AA1703" s="19">
        <v>5469.01</v>
      </c>
      <c r="AF1703" s="38">
        <v>31</v>
      </c>
      <c r="AG1703" s="44">
        <v>5469.01</v>
      </c>
      <c r="AH1703" s="7" t="str">
        <f t="shared" si="53"/>
        <v>no</v>
      </c>
      <c r="AI1703" s="7"/>
      <c r="AJ1703" s="7"/>
      <c r="AL1703" t="s">
        <v>4709</v>
      </c>
      <c r="AM1703" s="19">
        <v>5469.01</v>
      </c>
      <c r="BD1703" s="7">
        <v>0</v>
      </c>
      <c r="BE1703" s="44">
        <v>5469.01</v>
      </c>
      <c r="BF1703" s="7"/>
      <c r="BG1703" s="47"/>
      <c r="BH1703" s="7"/>
      <c r="BJ1703" s="38">
        <v>31</v>
      </c>
      <c r="BK1703" s="7">
        <v>3</v>
      </c>
      <c r="BL1703" s="7" t="str">
        <f t="shared" si="52"/>
        <v>yes</v>
      </c>
      <c r="BM1703" s="7"/>
      <c r="BN1703" s="7"/>
    </row>
    <row r="1704" ht="15.6" spans="2:66">
      <c r="B1704" s="24" t="s">
        <v>3406</v>
      </c>
      <c r="G1704" s="7" t="s">
        <v>4687</v>
      </c>
      <c r="K1704" s="18" t="s">
        <v>4689</v>
      </c>
      <c r="N1704" s="7" t="s">
        <v>4688</v>
      </c>
      <c r="Q1704" s="7" t="s">
        <v>3410</v>
      </c>
      <c r="R1704" s="7"/>
      <c r="U1704" s="7">
        <v>5.19</v>
      </c>
      <c r="V1704" s="7" t="s">
        <v>4687</v>
      </c>
      <c r="AA1704" s="19">
        <v>5466.88</v>
      </c>
      <c r="AF1704" s="38">
        <v>40</v>
      </c>
      <c r="AG1704" s="44">
        <v>5466.88</v>
      </c>
      <c r="AH1704" s="7" t="str">
        <f t="shared" si="53"/>
        <v>no</v>
      </c>
      <c r="AI1704" s="7"/>
      <c r="AJ1704" s="7"/>
      <c r="AL1704" t="s">
        <v>4709</v>
      </c>
      <c r="AM1704" s="19">
        <v>5466.88</v>
      </c>
      <c r="BD1704" s="7">
        <v>0</v>
      </c>
      <c r="BE1704" s="44">
        <v>5466.88</v>
      </c>
      <c r="BF1704" s="7"/>
      <c r="BG1704" s="47"/>
      <c r="BH1704" s="7"/>
      <c r="BJ1704" s="38">
        <v>40</v>
      </c>
      <c r="BK1704" s="7">
        <v>0</v>
      </c>
      <c r="BL1704" s="7" t="str">
        <f t="shared" si="52"/>
        <v>no</v>
      </c>
      <c r="BM1704" s="7"/>
      <c r="BN1704" s="7"/>
    </row>
    <row r="1705" ht="15.6" spans="2:66">
      <c r="B1705" s="24" t="s">
        <v>3408</v>
      </c>
      <c r="G1705" s="7" t="s">
        <v>4687</v>
      </c>
      <c r="K1705" s="18" t="s">
        <v>4687</v>
      </c>
      <c r="N1705" s="7">
        <v>1</v>
      </c>
      <c r="Q1705" s="7" t="s">
        <v>3412</v>
      </c>
      <c r="R1705" s="7"/>
      <c r="U1705" s="7">
        <v>5.93</v>
      </c>
      <c r="V1705" s="7" t="s">
        <v>4687</v>
      </c>
      <c r="AA1705" s="19">
        <v>5458.05</v>
      </c>
      <c r="AF1705" s="38">
        <v>47</v>
      </c>
      <c r="AG1705" s="44">
        <v>5458.05</v>
      </c>
      <c r="AH1705" s="7" t="str">
        <f t="shared" si="53"/>
        <v>no</v>
      </c>
      <c r="AI1705" s="7"/>
      <c r="AJ1705" s="7"/>
      <c r="AL1705" t="s">
        <v>4709</v>
      </c>
      <c r="AM1705" s="19">
        <v>5458.05</v>
      </c>
      <c r="BD1705" s="7">
        <v>3</v>
      </c>
      <c r="BE1705" s="44">
        <v>5458.05</v>
      </c>
      <c r="BF1705" s="7"/>
      <c r="BG1705" s="47"/>
      <c r="BH1705" s="7"/>
      <c r="BJ1705" s="38">
        <v>47</v>
      </c>
      <c r="BK1705" s="7">
        <v>1</v>
      </c>
      <c r="BL1705" s="7" t="str">
        <f t="shared" si="52"/>
        <v>no</v>
      </c>
      <c r="BM1705" s="7"/>
      <c r="BN1705" s="7"/>
    </row>
    <row r="1706" ht="15.6" spans="2:66">
      <c r="B1706" s="24" t="s">
        <v>3410</v>
      </c>
      <c r="G1706" s="7" t="s">
        <v>4687</v>
      </c>
      <c r="K1706" s="18" t="s">
        <v>4687</v>
      </c>
      <c r="N1706" s="7">
        <v>1</v>
      </c>
      <c r="Q1706" s="7" t="s">
        <v>3414</v>
      </c>
      <c r="R1706" s="7"/>
      <c r="U1706" s="7">
        <v>6.29</v>
      </c>
      <c r="V1706" s="7" t="s">
        <v>4687</v>
      </c>
      <c r="AA1706" s="19">
        <v>5438.75</v>
      </c>
      <c r="AF1706" s="38">
        <v>37</v>
      </c>
      <c r="AG1706" s="44">
        <v>5438.75</v>
      </c>
      <c r="AH1706" s="7" t="str">
        <f t="shared" si="53"/>
        <v>no</v>
      </c>
      <c r="AI1706" s="7"/>
      <c r="AJ1706" s="7"/>
      <c r="AL1706" t="s">
        <v>4709</v>
      </c>
      <c r="AM1706" s="19">
        <v>5438.75</v>
      </c>
      <c r="BD1706" s="7">
        <v>0</v>
      </c>
      <c r="BE1706" s="44">
        <v>5438.75</v>
      </c>
      <c r="BF1706" s="7"/>
      <c r="BG1706" s="47"/>
      <c r="BH1706" s="7"/>
      <c r="BJ1706" s="38">
        <v>37</v>
      </c>
      <c r="BK1706" s="7">
        <v>3</v>
      </c>
      <c r="BL1706" s="7" t="str">
        <f t="shared" si="52"/>
        <v>yes</v>
      </c>
      <c r="BM1706" s="7"/>
      <c r="BN1706" s="7"/>
    </row>
    <row r="1707" ht="15.6" spans="2:66">
      <c r="B1707" s="24" t="s">
        <v>3412</v>
      </c>
      <c r="G1707" s="7" t="s">
        <v>4687</v>
      </c>
      <c r="K1707" s="18" t="s">
        <v>4687</v>
      </c>
      <c r="N1707" s="7" t="s">
        <v>4688</v>
      </c>
      <c r="Q1707" s="7" t="s">
        <v>3416</v>
      </c>
      <c r="R1707" s="7"/>
      <c r="U1707" s="7">
        <v>4.9</v>
      </c>
      <c r="V1707" s="7" t="s">
        <v>4687</v>
      </c>
      <c r="AA1707" s="19">
        <v>5428.98</v>
      </c>
      <c r="AF1707" s="38">
        <v>38</v>
      </c>
      <c r="AG1707" s="44">
        <v>5428.98</v>
      </c>
      <c r="AH1707" s="7" t="str">
        <f t="shared" si="53"/>
        <v>no</v>
      </c>
      <c r="AI1707" s="7"/>
      <c r="AJ1707" s="7"/>
      <c r="AL1707" t="s">
        <v>4709</v>
      </c>
      <c r="AM1707" s="19">
        <v>5428.98</v>
      </c>
      <c r="BD1707" s="7">
        <v>0</v>
      </c>
      <c r="BE1707" s="44">
        <v>5428.98</v>
      </c>
      <c r="BF1707" s="7"/>
      <c r="BG1707" s="47"/>
      <c r="BH1707" s="7"/>
      <c r="BJ1707" s="38">
        <v>38</v>
      </c>
      <c r="BK1707" s="7">
        <v>0</v>
      </c>
      <c r="BL1707" s="7" t="str">
        <f t="shared" si="52"/>
        <v>yes</v>
      </c>
      <c r="BM1707" s="7"/>
      <c r="BN1707" s="7"/>
    </row>
    <row r="1708" ht="15.6" spans="2:66">
      <c r="B1708" s="24" t="s">
        <v>3414</v>
      </c>
      <c r="G1708" s="7" t="s">
        <v>4687</v>
      </c>
      <c r="K1708" s="18" t="s">
        <v>4689</v>
      </c>
      <c r="N1708" s="7">
        <v>1</v>
      </c>
      <c r="Q1708" s="7" t="s">
        <v>3418</v>
      </c>
      <c r="R1708" s="7"/>
      <c r="U1708" s="7">
        <v>5.07</v>
      </c>
      <c r="V1708" s="7" t="s">
        <v>4687</v>
      </c>
      <c r="AA1708" s="19">
        <v>5428.73</v>
      </c>
      <c r="AF1708" s="38">
        <v>39</v>
      </c>
      <c r="AG1708" s="44">
        <v>5428.73</v>
      </c>
      <c r="AH1708" s="7" t="str">
        <f t="shared" si="53"/>
        <v>no</v>
      </c>
      <c r="AI1708" s="7"/>
      <c r="AJ1708" s="7"/>
      <c r="AL1708" t="s">
        <v>4709</v>
      </c>
      <c r="AM1708" s="19">
        <v>5428.73</v>
      </c>
      <c r="BD1708" s="7">
        <v>3</v>
      </c>
      <c r="BE1708" s="44">
        <v>5428.73</v>
      </c>
      <c r="BF1708" s="7"/>
      <c r="BG1708" s="47"/>
      <c r="BH1708" s="7"/>
      <c r="BJ1708" s="38">
        <v>39</v>
      </c>
      <c r="BK1708" s="7">
        <v>0</v>
      </c>
      <c r="BL1708" s="7" t="str">
        <f t="shared" si="52"/>
        <v>yes</v>
      </c>
      <c r="BM1708" s="7"/>
      <c r="BN1708" s="7"/>
    </row>
    <row r="1709" ht="15.6" spans="2:66">
      <c r="B1709" s="24" t="s">
        <v>3416</v>
      </c>
      <c r="G1709" s="7" t="s">
        <v>4687</v>
      </c>
      <c r="K1709" s="18" t="s">
        <v>4687</v>
      </c>
      <c r="N1709" s="7">
        <v>1</v>
      </c>
      <c r="Q1709" s="7" t="s">
        <v>3420</v>
      </c>
      <c r="R1709" s="7"/>
      <c r="U1709" s="7">
        <v>5.33</v>
      </c>
      <c r="V1709" s="7" t="s">
        <v>4687</v>
      </c>
      <c r="AA1709" s="19">
        <v>5425.02</v>
      </c>
      <c r="AF1709" s="38">
        <v>33</v>
      </c>
      <c r="AG1709" s="44">
        <v>5425.02</v>
      </c>
      <c r="AH1709" s="7" t="str">
        <f t="shared" si="53"/>
        <v>no</v>
      </c>
      <c r="AI1709" s="7"/>
      <c r="AJ1709" s="7"/>
      <c r="AL1709" t="s">
        <v>4709</v>
      </c>
      <c r="AM1709" s="19">
        <v>5425.02</v>
      </c>
      <c r="BD1709" s="7">
        <v>3</v>
      </c>
      <c r="BE1709" s="44">
        <v>5425.02</v>
      </c>
      <c r="BF1709" s="7"/>
      <c r="BG1709" s="47"/>
      <c r="BH1709" s="7"/>
      <c r="BJ1709" s="38">
        <v>33</v>
      </c>
      <c r="BK1709" s="7">
        <v>3</v>
      </c>
      <c r="BL1709" s="7" t="str">
        <f t="shared" si="52"/>
        <v>yes</v>
      </c>
      <c r="BM1709" s="7"/>
      <c r="BN1709" s="7"/>
    </row>
    <row r="1710" ht="15.6" spans="2:66">
      <c r="B1710" s="24" t="s">
        <v>3418</v>
      </c>
      <c r="G1710" s="7" t="s">
        <v>4687</v>
      </c>
      <c r="K1710" s="18" t="s">
        <v>4689</v>
      </c>
      <c r="N1710" s="7">
        <v>1</v>
      </c>
      <c r="Q1710" s="7" t="s">
        <v>3422</v>
      </c>
      <c r="R1710" s="7"/>
      <c r="U1710" s="7">
        <v>8.93</v>
      </c>
      <c r="V1710" s="7" t="s">
        <v>4687</v>
      </c>
      <c r="AA1710" s="19">
        <v>5415.66</v>
      </c>
      <c r="AF1710" s="38">
        <v>34</v>
      </c>
      <c r="AG1710" s="44">
        <v>5415.66</v>
      </c>
      <c r="AH1710" s="7" t="str">
        <f t="shared" si="53"/>
        <v>no</v>
      </c>
      <c r="AI1710" s="7"/>
      <c r="AJ1710" s="7"/>
      <c r="AL1710" t="s">
        <v>4709</v>
      </c>
      <c r="AM1710" s="19">
        <v>5415.66</v>
      </c>
      <c r="BD1710" s="7">
        <v>0</v>
      </c>
      <c r="BE1710" s="44">
        <v>5415.66</v>
      </c>
      <c r="BF1710" s="7"/>
      <c r="BG1710" s="47"/>
      <c r="BH1710" s="7"/>
      <c r="BJ1710" s="38">
        <v>34</v>
      </c>
      <c r="BK1710" s="7">
        <v>1</v>
      </c>
      <c r="BL1710" s="7" t="str">
        <f t="shared" si="52"/>
        <v>yes</v>
      </c>
      <c r="BM1710" s="7"/>
      <c r="BN1710" s="7"/>
    </row>
    <row r="1711" ht="15.6" spans="2:66">
      <c r="B1711" s="24" t="s">
        <v>3420</v>
      </c>
      <c r="G1711" s="7" t="s">
        <v>4687</v>
      </c>
      <c r="K1711" s="18" t="s">
        <v>4687</v>
      </c>
      <c r="N1711" s="7" t="s">
        <v>4688</v>
      </c>
      <c r="Q1711" s="7" t="s">
        <v>3424</v>
      </c>
      <c r="R1711" s="7"/>
      <c r="U1711" s="7">
        <v>4.35</v>
      </c>
      <c r="V1711" s="7" t="s">
        <v>4687</v>
      </c>
      <c r="AA1711" s="19">
        <v>5411.99</v>
      </c>
      <c r="AF1711" s="38">
        <v>38</v>
      </c>
      <c r="AG1711" s="44">
        <v>5411.99</v>
      </c>
      <c r="AH1711" s="7" t="str">
        <f t="shared" si="53"/>
        <v>no</v>
      </c>
      <c r="AI1711" s="7"/>
      <c r="AJ1711" s="7"/>
      <c r="AL1711" t="s">
        <v>4709</v>
      </c>
      <c r="AM1711" s="19">
        <v>5411.99</v>
      </c>
      <c r="BD1711" s="7">
        <v>2</v>
      </c>
      <c r="BE1711" s="44">
        <v>5411.99</v>
      </c>
      <c r="BF1711" s="7"/>
      <c r="BG1711" s="47"/>
      <c r="BH1711" s="7"/>
      <c r="BJ1711" s="38">
        <v>38</v>
      </c>
      <c r="BK1711" s="7">
        <v>0</v>
      </c>
      <c r="BL1711" s="7" t="str">
        <f t="shared" si="52"/>
        <v>yes</v>
      </c>
      <c r="BM1711" s="7"/>
      <c r="BN1711" s="7"/>
    </row>
    <row r="1712" ht="15.6" spans="2:66">
      <c r="B1712" s="24" t="s">
        <v>3422</v>
      </c>
      <c r="G1712" s="7" t="s">
        <v>4687</v>
      </c>
      <c r="K1712" s="18" t="s">
        <v>4689</v>
      </c>
      <c r="N1712" s="7">
        <v>1</v>
      </c>
      <c r="Q1712" s="7" t="s">
        <v>3426</v>
      </c>
      <c r="R1712" s="7"/>
      <c r="U1712" s="7">
        <v>9.54</v>
      </c>
      <c r="V1712" s="7" t="s">
        <v>4687</v>
      </c>
      <c r="AA1712" s="19">
        <v>5402.89</v>
      </c>
      <c r="AF1712" s="38">
        <v>36</v>
      </c>
      <c r="AG1712" s="44">
        <v>5402.89</v>
      </c>
      <c r="AH1712" s="7" t="str">
        <f t="shared" si="53"/>
        <v>no</v>
      </c>
      <c r="AI1712" s="7"/>
      <c r="AJ1712" s="7"/>
      <c r="AL1712" t="s">
        <v>4709</v>
      </c>
      <c r="AM1712" s="19">
        <v>5402.89</v>
      </c>
      <c r="BD1712" s="7">
        <v>0</v>
      </c>
      <c r="BE1712" s="44">
        <v>5402.89</v>
      </c>
      <c r="BF1712" s="7"/>
      <c r="BG1712" s="47"/>
      <c r="BH1712" s="7"/>
      <c r="BJ1712" s="38">
        <v>36</v>
      </c>
      <c r="BK1712" s="7">
        <v>1</v>
      </c>
      <c r="BL1712" s="7" t="str">
        <f t="shared" si="52"/>
        <v>yes</v>
      </c>
      <c r="BM1712" s="7"/>
      <c r="BN1712" s="7"/>
    </row>
    <row r="1713" ht="15.6" spans="2:66">
      <c r="B1713" s="24" t="s">
        <v>3424</v>
      </c>
      <c r="G1713" s="7" t="s">
        <v>4687</v>
      </c>
      <c r="K1713" s="18" t="s">
        <v>4687</v>
      </c>
      <c r="N1713" s="7" t="s">
        <v>4688</v>
      </c>
      <c r="Q1713" s="7" t="s">
        <v>3428</v>
      </c>
      <c r="R1713" s="7"/>
      <c r="U1713" s="7">
        <v>5.91</v>
      </c>
      <c r="V1713" s="7" t="s">
        <v>4687</v>
      </c>
      <c r="AA1713" s="19">
        <v>5400.98</v>
      </c>
      <c r="AF1713" s="38">
        <v>33</v>
      </c>
      <c r="AG1713" s="44">
        <v>5400.98</v>
      </c>
      <c r="AH1713" s="7" t="str">
        <f t="shared" si="53"/>
        <v>no</v>
      </c>
      <c r="AI1713" s="7"/>
      <c r="AJ1713" s="7"/>
      <c r="AL1713" t="s">
        <v>4709</v>
      </c>
      <c r="AM1713" s="19">
        <v>5400.98</v>
      </c>
      <c r="BD1713" s="7">
        <v>0</v>
      </c>
      <c r="BE1713" s="44">
        <v>5400.98</v>
      </c>
      <c r="BF1713" s="7"/>
      <c r="BG1713" s="47"/>
      <c r="BH1713" s="7"/>
      <c r="BJ1713" s="38">
        <v>33</v>
      </c>
      <c r="BK1713" s="7">
        <v>2</v>
      </c>
      <c r="BL1713" s="7" t="str">
        <f t="shared" si="52"/>
        <v>yes</v>
      </c>
      <c r="BM1713" s="7"/>
      <c r="BN1713" s="7"/>
    </row>
    <row r="1714" ht="15.6" spans="2:66">
      <c r="B1714" s="24" t="s">
        <v>3426</v>
      </c>
      <c r="G1714" s="7" t="s">
        <v>4687</v>
      </c>
      <c r="K1714" s="18" t="s">
        <v>4687</v>
      </c>
      <c r="N1714" s="7" t="s">
        <v>4688</v>
      </c>
      <c r="Q1714" s="7" t="s">
        <v>3430</v>
      </c>
      <c r="R1714" s="7"/>
      <c r="U1714" s="7">
        <v>5.1</v>
      </c>
      <c r="V1714" s="7" t="s">
        <v>4687</v>
      </c>
      <c r="AA1714" s="19">
        <v>5397.62</v>
      </c>
      <c r="AF1714" s="38">
        <v>36</v>
      </c>
      <c r="AG1714" s="44">
        <v>5397.62</v>
      </c>
      <c r="AH1714" s="7" t="str">
        <f t="shared" si="53"/>
        <v>no</v>
      </c>
      <c r="AI1714" s="7"/>
      <c r="AJ1714" s="7"/>
      <c r="AL1714" t="s">
        <v>4709</v>
      </c>
      <c r="AM1714" s="19">
        <v>5397.62</v>
      </c>
      <c r="BD1714" s="7">
        <v>0</v>
      </c>
      <c r="BE1714" s="44">
        <v>5397.62</v>
      </c>
      <c r="BF1714" s="7"/>
      <c r="BG1714" s="47"/>
      <c r="BH1714" s="7"/>
      <c r="BJ1714" s="38">
        <v>36</v>
      </c>
      <c r="BK1714" s="7">
        <v>1</v>
      </c>
      <c r="BL1714" s="7" t="str">
        <f t="shared" si="52"/>
        <v>yes</v>
      </c>
      <c r="BM1714" s="7"/>
      <c r="BN1714" s="7"/>
    </row>
    <row r="1715" ht="15.6" spans="2:66">
      <c r="B1715" s="24" t="s">
        <v>3428</v>
      </c>
      <c r="G1715" s="7" t="s">
        <v>4687</v>
      </c>
      <c r="K1715" s="18" t="s">
        <v>4687</v>
      </c>
      <c r="N1715" s="7">
        <v>2</v>
      </c>
      <c r="Q1715" s="7" t="s">
        <v>3432</v>
      </c>
      <c r="R1715" s="7"/>
      <c r="U1715" s="7">
        <v>5.08</v>
      </c>
      <c r="V1715" s="7" t="s">
        <v>4687</v>
      </c>
      <c r="AA1715" s="19">
        <v>5396.44</v>
      </c>
      <c r="AF1715" s="38">
        <v>28</v>
      </c>
      <c r="AG1715" s="44">
        <v>5396.44</v>
      </c>
      <c r="AH1715" s="7" t="str">
        <f t="shared" si="53"/>
        <v>no</v>
      </c>
      <c r="AI1715" s="7"/>
      <c r="AJ1715" s="7"/>
      <c r="AL1715" t="s">
        <v>4709</v>
      </c>
      <c r="AM1715" s="19">
        <v>5396.44</v>
      </c>
      <c r="BD1715" s="7">
        <v>4</v>
      </c>
      <c r="BE1715" s="44">
        <v>5396.44</v>
      </c>
      <c r="BF1715" s="7"/>
      <c r="BG1715" s="47"/>
      <c r="BH1715" s="7"/>
      <c r="BJ1715" s="38">
        <v>28</v>
      </c>
      <c r="BK1715" s="7">
        <v>0</v>
      </c>
      <c r="BL1715" s="7" t="str">
        <f t="shared" si="52"/>
        <v>yes</v>
      </c>
      <c r="BM1715" s="7"/>
      <c r="BN1715" s="7"/>
    </row>
    <row r="1716" ht="15.6" spans="2:66">
      <c r="B1716" s="24" t="s">
        <v>3430</v>
      </c>
      <c r="G1716" s="7" t="s">
        <v>4687</v>
      </c>
      <c r="K1716" s="18" t="s">
        <v>4687</v>
      </c>
      <c r="N1716" s="7" t="s">
        <v>4688</v>
      </c>
      <c r="Q1716" s="7" t="s">
        <v>3434</v>
      </c>
      <c r="R1716" s="7"/>
      <c r="U1716" s="7">
        <v>4.75</v>
      </c>
      <c r="V1716" s="7" t="s">
        <v>4687</v>
      </c>
      <c r="AA1716" s="19">
        <v>5385.34</v>
      </c>
      <c r="AF1716" s="38">
        <v>33</v>
      </c>
      <c r="AG1716" s="44">
        <v>5385.34</v>
      </c>
      <c r="AH1716" s="7" t="str">
        <f t="shared" si="53"/>
        <v>no</v>
      </c>
      <c r="AI1716" s="7"/>
      <c r="AJ1716" s="7"/>
      <c r="AL1716" t="s">
        <v>4709</v>
      </c>
      <c r="AM1716" s="19">
        <v>5385.34</v>
      </c>
      <c r="BD1716" s="7">
        <v>0</v>
      </c>
      <c r="BE1716" s="44">
        <v>5385.34</v>
      </c>
      <c r="BF1716" s="7"/>
      <c r="BG1716" s="47"/>
      <c r="BH1716" s="7"/>
      <c r="BJ1716" s="38">
        <v>33</v>
      </c>
      <c r="BK1716" s="7">
        <v>1</v>
      </c>
      <c r="BL1716" s="7" t="str">
        <f t="shared" si="52"/>
        <v>yes</v>
      </c>
      <c r="BM1716" s="7"/>
      <c r="BN1716" s="7"/>
    </row>
    <row r="1717" ht="15.6" spans="2:66">
      <c r="B1717" s="24" t="s">
        <v>3432</v>
      </c>
      <c r="G1717" s="7" t="s">
        <v>4687</v>
      </c>
      <c r="K1717" s="18" t="s">
        <v>4687</v>
      </c>
      <c r="N1717" s="7">
        <v>1</v>
      </c>
      <c r="Q1717" s="7" t="s">
        <v>3436</v>
      </c>
      <c r="R1717" s="7"/>
      <c r="U1717" s="7">
        <v>6.05</v>
      </c>
      <c r="V1717" s="7" t="s">
        <v>4687</v>
      </c>
      <c r="AA1717" s="19">
        <v>5383.54</v>
      </c>
      <c r="AF1717" s="38">
        <v>50</v>
      </c>
      <c r="AG1717" s="44">
        <v>5383.54</v>
      </c>
      <c r="AH1717" s="7" t="str">
        <f t="shared" si="53"/>
        <v>no</v>
      </c>
      <c r="AI1717" s="7"/>
      <c r="AJ1717" s="7"/>
      <c r="AL1717" t="s">
        <v>4709</v>
      </c>
      <c r="AM1717" s="19">
        <v>5383.54</v>
      </c>
      <c r="BD1717" s="7">
        <v>2</v>
      </c>
      <c r="BE1717" s="44">
        <v>5383.54</v>
      </c>
      <c r="BF1717" s="7"/>
      <c r="BG1717" s="47"/>
      <c r="BH1717" s="7"/>
      <c r="BJ1717" s="38">
        <v>50</v>
      </c>
      <c r="BK1717" s="7">
        <v>0</v>
      </c>
      <c r="BL1717" s="7" t="str">
        <f t="shared" si="52"/>
        <v>no</v>
      </c>
      <c r="BM1717" s="7"/>
      <c r="BN1717" s="7"/>
    </row>
    <row r="1718" ht="15.6" spans="2:66">
      <c r="B1718" s="24" t="s">
        <v>3434</v>
      </c>
      <c r="G1718" s="7" t="s">
        <v>4687</v>
      </c>
      <c r="K1718" s="18" t="s">
        <v>4687</v>
      </c>
      <c r="N1718" s="7" t="s">
        <v>4688</v>
      </c>
      <c r="Q1718" s="7" t="s">
        <v>3438</v>
      </c>
      <c r="R1718" s="7"/>
      <c r="U1718" s="7">
        <v>11.56</v>
      </c>
      <c r="V1718" s="7" t="s">
        <v>4687</v>
      </c>
      <c r="AA1718" s="19">
        <v>5377.46</v>
      </c>
      <c r="AF1718" s="38">
        <v>31</v>
      </c>
      <c r="AG1718" s="44">
        <v>5377.46</v>
      </c>
      <c r="AH1718" s="7" t="str">
        <f t="shared" si="53"/>
        <v>no</v>
      </c>
      <c r="AI1718" s="7"/>
      <c r="AJ1718" s="7"/>
      <c r="AL1718" t="s">
        <v>4709</v>
      </c>
      <c r="AM1718" s="19">
        <v>5377.46</v>
      </c>
      <c r="BD1718" s="7">
        <v>3</v>
      </c>
      <c r="BE1718" s="44">
        <v>5377.46</v>
      </c>
      <c r="BF1718" s="7"/>
      <c r="BG1718" s="47"/>
      <c r="BH1718" s="7"/>
      <c r="BJ1718" s="38">
        <v>31</v>
      </c>
      <c r="BK1718" s="7">
        <v>2</v>
      </c>
      <c r="BL1718" s="7" t="str">
        <f t="shared" si="52"/>
        <v>yes</v>
      </c>
      <c r="BM1718" s="7"/>
      <c r="BN1718" s="7"/>
    </row>
    <row r="1719" ht="15.6" spans="2:66">
      <c r="B1719" s="24" t="s">
        <v>3436</v>
      </c>
      <c r="G1719" s="7" t="s">
        <v>4687</v>
      </c>
      <c r="K1719" s="18" t="s">
        <v>4687</v>
      </c>
      <c r="N1719" s="7" t="s">
        <v>4688</v>
      </c>
      <c r="Q1719" s="7" t="s">
        <v>3440</v>
      </c>
      <c r="R1719" s="7"/>
      <c r="U1719" s="7">
        <v>5.76</v>
      </c>
      <c r="V1719" s="7" t="s">
        <v>4687</v>
      </c>
      <c r="AA1719" s="19">
        <v>5375.04</v>
      </c>
      <c r="AF1719" s="38">
        <v>30</v>
      </c>
      <c r="AG1719" s="44">
        <v>5375.04</v>
      </c>
      <c r="AH1719" s="7" t="str">
        <f t="shared" si="53"/>
        <v>no</v>
      </c>
      <c r="AI1719" s="7"/>
      <c r="AJ1719" s="7"/>
      <c r="AL1719" t="s">
        <v>4709</v>
      </c>
      <c r="AM1719" s="19">
        <v>5375.04</v>
      </c>
      <c r="BD1719" s="7">
        <v>2</v>
      </c>
      <c r="BE1719" s="44">
        <v>5375.04</v>
      </c>
      <c r="BF1719" s="7"/>
      <c r="BG1719" s="47"/>
      <c r="BH1719" s="7"/>
      <c r="BJ1719" s="38">
        <v>30</v>
      </c>
      <c r="BK1719" s="7">
        <v>3</v>
      </c>
      <c r="BL1719" s="7" t="str">
        <f t="shared" si="52"/>
        <v>yes</v>
      </c>
      <c r="BM1719" s="7"/>
      <c r="BN1719" s="7"/>
    </row>
    <row r="1720" ht="15.6" spans="2:66">
      <c r="B1720" s="24" t="s">
        <v>3438</v>
      </c>
      <c r="G1720" s="7" t="s">
        <v>4687</v>
      </c>
      <c r="K1720" s="18" t="s">
        <v>4687</v>
      </c>
      <c r="N1720" s="7">
        <v>1</v>
      </c>
      <c r="Q1720" s="7" t="s">
        <v>3442</v>
      </c>
      <c r="R1720" s="7"/>
      <c r="U1720" s="7">
        <v>5.65</v>
      </c>
      <c r="V1720" s="7" t="s">
        <v>4687</v>
      </c>
      <c r="AA1720" s="19">
        <v>5373.36</v>
      </c>
      <c r="AF1720" s="38">
        <v>48</v>
      </c>
      <c r="AG1720" s="44">
        <v>5373.36</v>
      </c>
      <c r="AH1720" s="7" t="str">
        <f t="shared" si="53"/>
        <v>no</v>
      </c>
      <c r="AI1720" s="7"/>
      <c r="AJ1720" s="7"/>
      <c r="AL1720" t="s">
        <v>4709</v>
      </c>
      <c r="AM1720" s="19">
        <v>5373.36</v>
      </c>
      <c r="BD1720" s="7">
        <v>3</v>
      </c>
      <c r="BE1720" s="44">
        <v>5373.36</v>
      </c>
      <c r="BF1720" s="7"/>
      <c r="BG1720" s="47"/>
      <c r="BH1720" s="7"/>
      <c r="BJ1720" s="38">
        <v>48</v>
      </c>
      <c r="BK1720" s="7">
        <v>0</v>
      </c>
      <c r="BL1720" s="7" t="str">
        <f t="shared" si="52"/>
        <v>no</v>
      </c>
      <c r="BM1720" s="7"/>
      <c r="BN1720" s="7"/>
    </row>
    <row r="1721" ht="15.6" spans="2:66">
      <c r="B1721" s="24" t="s">
        <v>3440</v>
      </c>
      <c r="G1721" s="7" t="s">
        <v>4687</v>
      </c>
      <c r="K1721" s="18" t="s">
        <v>4687</v>
      </c>
      <c r="N1721" s="7">
        <v>1</v>
      </c>
      <c r="Q1721" s="7" t="s">
        <v>3444</v>
      </c>
      <c r="R1721" s="7"/>
      <c r="U1721" s="7">
        <v>5.88</v>
      </c>
      <c r="V1721" s="7" t="s">
        <v>4687</v>
      </c>
      <c r="AA1721" s="19">
        <v>5364.66</v>
      </c>
      <c r="AF1721" s="38">
        <v>28</v>
      </c>
      <c r="AG1721" s="44">
        <v>5364.66</v>
      </c>
      <c r="AH1721" s="7" t="str">
        <f t="shared" si="53"/>
        <v>no</v>
      </c>
      <c r="AI1721" s="7"/>
      <c r="AJ1721" s="7"/>
      <c r="AL1721" t="s">
        <v>4709</v>
      </c>
      <c r="AM1721" s="19">
        <v>5364.66</v>
      </c>
      <c r="BD1721" s="7">
        <v>2</v>
      </c>
      <c r="BE1721" s="44">
        <v>5364.66</v>
      </c>
      <c r="BF1721" s="7"/>
      <c r="BG1721" s="47"/>
      <c r="BH1721" s="7"/>
      <c r="BJ1721" s="38">
        <v>28</v>
      </c>
      <c r="BK1721" s="7">
        <v>3</v>
      </c>
      <c r="BL1721" s="7" t="str">
        <f t="shared" si="52"/>
        <v>yes</v>
      </c>
      <c r="BM1721" s="7"/>
      <c r="BN1721" s="7"/>
    </row>
    <row r="1722" ht="15.6" spans="2:66">
      <c r="B1722" s="24" t="s">
        <v>3442</v>
      </c>
      <c r="G1722" s="7" t="s">
        <v>4687</v>
      </c>
      <c r="K1722" s="18" t="s">
        <v>4687</v>
      </c>
      <c r="N1722" s="7" t="s">
        <v>4688</v>
      </c>
      <c r="Q1722" s="7" t="s">
        <v>3446</v>
      </c>
      <c r="R1722" s="7"/>
      <c r="U1722" s="7">
        <v>9.6</v>
      </c>
      <c r="V1722" s="7" t="s">
        <v>4687</v>
      </c>
      <c r="AA1722" s="19">
        <v>5354.07</v>
      </c>
      <c r="AF1722" s="38">
        <v>22</v>
      </c>
      <c r="AG1722" s="44">
        <v>5354.07</v>
      </c>
      <c r="AH1722" s="7" t="str">
        <f t="shared" si="53"/>
        <v>no</v>
      </c>
      <c r="AI1722" s="7"/>
      <c r="AJ1722" s="7"/>
      <c r="AL1722" t="s">
        <v>4709</v>
      </c>
      <c r="AM1722" s="19">
        <v>5354.07</v>
      </c>
      <c r="BD1722" s="7">
        <v>2</v>
      </c>
      <c r="BE1722" s="44">
        <v>5354.07</v>
      </c>
      <c r="BF1722" s="7"/>
      <c r="BG1722" s="47"/>
      <c r="BH1722" s="7"/>
      <c r="BJ1722" s="38">
        <v>22</v>
      </c>
      <c r="BK1722" s="7">
        <v>0</v>
      </c>
      <c r="BL1722" s="7" t="str">
        <f t="shared" si="52"/>
        <v>yes</v>
      </c>
      <c r="BM1722" s="7"/>
      <c r="BN1722" s="7"/>
    </row>
    <row r="1723" ht="15.6" spans="2:66">
      <c r="B1723" s="24" t="s">
        <v>3444</v>
      </c>
      <c r="G1723" s="7" t="s">
        <v>4687</v>
      </c>
      <c r="K1723" s="18" t="s">
        <v>4687</v>
      </c>
      <c r="N1723" s="7">
        <v>1</v>
      </c>
      <c r="Q1723" s="7" t="s">
        <v>3448</v>
      </c>
      <c r="R1723" s="7"/>
      <c r="U1723" s="7">
        <v>6.24</v>
      </c>
      <c r="V1723" s="7" t="s">
        <v>4687</v>
      </c>
      <c r="AA1723" s="19">
        <v>5344.81</v>
      </c>
      <c r="AF1723" s="38">
        <v>18</v>
      </c>
      <c r="AG1723" s="44">
        <v>5344.81</v>
      </c>
      <c r="AH1723" s="7" t="str">
        <f t="shared" si="53"/>
        <v>no</v>
      </c>
      <c r="AI1723" s="7"/>
      <c r="AJ1723" s="7"/>
      <c r="AL1723" t="s">
        <v>4709</v>
      </c>
      <c r="AM1723" s="19">
        <v>5344.81</v>
      </c>
      <c r="BD1723" s="7">
        <v>3</v>
      </c>
      <c r="BE1723" s="44">
        <v>5344.81</v>
      </c>
      <c r="BF1723" s="7"/>
      <c r="BG1723" s="47"/>
      <c r="BH1723" s="7"/>
      <c r="BJ1723" s="38">
        <v>18</v>
      </c>
      <c r="BK1723" s="7">
        <v>0</v>
      </c>
      <c r="BL1723" s="7" t="str">
        <f t="shared" si="52"/>
        <v>yes</v>
      </c>
      <c r="BM1723" s="7"/>
      <c r="BN1723" s="7"/>
    </row>
    <row r="1724" ht="15.6" spans="2:66">
      <c r="B1724" s="24" t="s">
        <v>3446</v>
      </c>
      <c r="G1724" s="7" t="s">
        <v>4687</v>
      </c>
      <c r="K1724" s="18" t="s">
        <v>4689</v>
      </c>
      <c r="N1724" s="7">
        <v>1</v>
      </c>
      <c r="Q1724" s="7" t="s">
        <v>3450</v>
      </c>
      <c r="R1724" s="7"/>
      <c r="U1724" s="7">
        <v>7.63</v>
      </c>
      <c r="V1724" s="7" t="s">
        <v>4687</v>
      </c>
      <c r="AA1724" s="19">
        <v>5327.4</v>
      </c>
      <c r="AF1724" s="38">
        <v>48</v>
      </c>
      <c r="AG1724" s="44">
        <v>5327.4</v>
      </c>
      <c r="AH1724" s="7" t="str">
        <f t="shared" si="53"/>
        <v>no</v>
      </c>
      <c r="AI1724" s="7"/>
      <c r="AJ1724" s="7"/>
      <c r="AL1724" t="s">
        <v>4709</v>
      </c>
      <c r="AM1724" s="19">
        <v>5327.4</v>
      </c>
      <c r="BD1724" s="7">
        <v>3</v>
      </c>
      <c r="BE1724" s="44">
        <v>5327.4</v>
      </c>
      <c r="BF1724" s="7"/>
      <c r="BG1724" s="47"/>
      <c r="BH1724" s="7"/>
      <c r="BJ1724" s="38">
        <v>48</v>
      </c>
      <c r="BK1724" s="7">
        <v>0</v>
      </c>
      <c r="BL1724" s="7" t="str">
        <f t="shared" si="52"/>
        <v>no</v>
      </c>
      <c r="BM1724" s="7"/>
      <c r="BN1724" s="7"/>
    </row>
    <row r="1725" ht="15.6" spans="2:66">
      <c r="B1725" s="24" t="s">
        <v>3448</v>
      </c>
      <c r="G1725" s="7" t="s">
        <v>4687</v>
      </c>
      <c r="K1725" s="18" t="s">
        <v>4689</v>
      </c>
      <c r="N1725" s="7">
        <v>1</v>
      </c>
      <c r="Q1725" s="7" t="s">
        <v>3452</v>
      </c>
      <c r="R1725" s="7"/>
      <c r="U1725" s="7">
        <v>8.66</v>
      </c>
      <c r="V1725" s="7" t="s">
        <v>4687</v>
      </c>
      <c r="AA1725" s="19">
        <v>5325.65</v>
      </c>
      <c r="AF1725" s="38">
        <v>35</v>
      </c>
      <c r="AG1725" s="44">
        <v>5325.65</v>
      </c>
      <c r="AH1725" s="7" t="str">
        <f t="shared" si="53"/>
        <v>no</v>
      </c>
      <c r="AI1725" s="7"/>
      <c r="AJ1725" s="7"/>
      <c r="AL1725" t="s">
        <v>4709</v>
      </c>
      <c r="AM1725" s="19">
        <v>5325.65</v>
      </c>
      <c r="BD1725" s="7">
        <v>0</v>
      </c>
      <c r="BE1725" s="44">
        <v>5325.65</v>
      </c>
      <c r="BF1725" s="7"/>
      <c r="BG1725" s="47"/>
      <c r="BH1725" s="7"/>
      <c r="BJ1725" s="38">
        <v>35</v>
      </c>
      <c r="BK1725" s="7">
        <v>3</v>
      </c>
      <c r="BL1725" s="7" t="str">
        <f t="shared" si="52"/>
        <v>yes</v>
      </c>
      <c r="BM1725" s="7"/>
      <c r="BN1725" s="7"/>
    </row>
    <row r="1726" ht="15.6" spans="2:66">
      <c r="B1726" s="24" t="s">
        <v>3450</v>
      </c>
      <c r="G1726" s="7" t="s">
        <v>4687</v>
      </c>
      <c r="K1726" s="18" t="s">
        <v>4689</v>
      </c>
      <c r="N1726" s="7">
        <v>1</v>
      </c>
      <c r="Q1726" s="7" t="s">
        <v>3454</v>
      </c>
      <c r="R1726" s="7"/>
      <c r="U1726" s="7">
        <v>8.55</v>
      </c>
      <c r="V1726" s="7" t="s">
        <v>4687</v>
      </c>
      <c r="AA1726" s="19">
        <v>5322.24</v>
      </c>
      <c r="AF1726" s="38">
        <v>36</v>
      </c>
      <c r="AG1726" s="44">
        <v>5322.24</v>
      </c>
      <c r="AH1726" s="7" t="str">
        <f t="shared" si="53"/>
        <v>no</v>
      </c>
      <c r="AI1726" s="7"/>
      <c r="AJ1726" s="7"/>
      <c r="AL1726" t="s">
        <v>4709</v>
      </c>
      <c r="AM1726" s="19">
        <v>5322.24</v>
      </c>
      <c r="BD1726" s="7">
        <v>3</v>
      </c>
      <c r="BE1726" s="44">
        <v>5322.24</v>
      </c>
      <c r="BF1726" s="7"/>
      <c r="BG1726" s="47"/>
      <c r="BH1726" s="7"/>
      <c r="BJ1726" s="38">
        <v>36</v>
      </c>
      <c r="BK1726" s="7">
        <v>0</v>
      </c>
      <c r="BL1726" s="7" t="str">
        <f t="shared" si="52"/>
        <v>yes</v>
      </c>
      <c r="BM1726" s="7"/>
      <c r="BN1726" s="7"/>
    </row>
    <row r="1727" ht="15.6" spans="2:66">
      <c r="B1727" s="24" t="s">
        <v>3452</v>
      </c>
      <c r="G1727" s="7" t="s">
        <v>4687</v>
      </c>
      <c r="K1727" s="18" t="s">
        <v>4687</v>
      </c>
      <c r="N1727" s="7" t="s">
        <v>4688</v>
      </c>
      <c r="Q1727" s="7" t="s">
        <v>3456</v>
      </c>
      <c r="R1727" s="7"/>
      <c r="U1727" s="7">
        <v>4.54</v>
      </c>
      <c r="V1727" s="7" t="s">
        <v>4687</v>
      </c>
      <c r="AA1727" s="19">
        <v>5312.17</v>
      </c>
      <c r="AF1727" s="38">
        <v>36</v>
      </c>
      <c r="AG1727" s="44">
        <v>5312.17</v>
      </c>
      <c r="AH1727" s="7" t="str">
        <f t="shared" si="53"/>
        <v>no</v>
      </c>
      <c r="AI1727" s="7"/>
      <c r="AJ1727" s="7"/>
      <c r="AL1727" t="s">
        <v>4709</v>
      </c>
      <c r="AM1727" s="19">
        <v>5312.17</v>
      </c>
      <c r="BD1727" s="7">
        <v>0</v>
      </c>
      <c r="BE1727" s="44">
        <v>5312.17</v>
      </c>
      <c r="BF1727" s="7"/>
      <c r="BG1727" s="47"/>
      <c r="BH1727" s="7"/>
      <c r="BJ1727" s="38">
        <v>36</v>
      </c>
      <c r="BK1727" s="7">
        <v>0</v>
      </c>
      <c r="BL1727" s="7" t="str">
        <f t="shared" si="52"/>
        <v>yes</v>
      </c>
      <c r="BM1727" s="7"/>
      <c r="BN1727" s="7"/>
    </row>
    <row r="1728" ht="15.6" spans="2:66">
      <c r="B1728" s="24" t="s">
        <v>3454</v>
      </c>
      <c r="G1728" s="7" t="s">
        <v>4687</v>
      </c>
      <c r="K1728" s="18" t="s">
        <v>4687</v>
      </c>
      <c r="N1728" s="7" t="s">
        <v>4688</v>
      </c>
      <c r="Q1728" s="7" t="s">
        <v>3458</v>
      </c>
      <c r="R1728" s="7"/>
      <c r="U1728" s="7">
        <v>5.7</v>
      </c>
      <c r="V1728" s="7" t="s">
        <v>4687</v>
      </c>
      <c r="AA1728" s="19">
        <v>5306.7</v>
      </c>
      <c r="AF1728" s="38">
        <v>36</v>
      </c>
      <c r="AG1728" s="44">
        <v>5306.7</v>
      </c>
      <c r="AH1728" s="7" t="str">
        <f t="shared" si="53"/>
        <v>no</v>
      </c>
      <c r="AI1728" s="7"/>
      <c r="AJ1728" s="7"/>
      <c r="AL1728" t="s">
        <v>4709</v>
      </c>
      <c r="AM1728" s="19">
        <v>5306.7</v>
      </c>
      <c r="BD1728" s="7">
        <v>3</v>
      </c>
      <c r="BE1728" s="44">
        <v>5306.7</v>
      </c>
      <c r="BF1728" s="7"/>
      <c r="BG1728" s="47"/>
      <c r="BH1728" s="7"/>
      <c r="BJ1728" s="38">
        <v>36</v>
      </c>
      <c r="BK1728" s="7">
        <v>0</v>
      </c>
      <c r="BL1728" s="7" t="str">
        <f t="shared" si="52"/>
        <v>yes</v>
      </c>
      <c r="BM1728" s="7"/>
      <c r="BN1728" s="7"/>
    </row>
    <row r="1729" ht="15.6" spans="2:66">
      <c r="B1729" s="24" t="s">
        <v>3456</v>
      </c>
      <c r="G1729" s="7" t="s">
        <v>4687</v>
      </c>
      <c r="K1729" s="18" t="s">
        <v>4687</v>
      </c>
      <c r="N1729" s="7" t="s">
        <v>4688</v>
      </c>
      <c r="Q1729" s="7" t="s">
        <v>3460</v>
      </c>
      <c r="R1729" s="7"/>
      <c r="U1729" s="7">
        <v>5.07</v>
      </c>
      <c r="V1729" s="7" t="s">
        <v>4687</v>
      </c>
      <c r="AA1729" s="19">
        <v>5293.67</v>
      </c>
      <c r="AF1729" s="38">
        <v>33</v>
      </c>
      <c r="AG1729" s="44">
        <v>5293.67</v>
      </c>
      <c r="AH1729" s="7" t="str">
        <f t="shared" si="53"/>
        <v>no</v>
      </c>
      <c r="AI1729" s="7"/>
      <c r="AJ1729" s="7"/>
      <c r="AL1729" t="s">
        <v>4709</v>
      </c>
      <c r="AM1729" s="19">
        <v>5293.67</v>
      </c>
      <c r="BD1729" s="7">
        <v>0</v>
      </c>
      <c r="BE1729" s="44">
        <v>5293.67</v>
      </c>
      <c r="BF1729" s="7"/>
      <c r="BG1729" s="47"/>
      <c r="BH1729" s="7"/>
      <c r="BJ1729" s="38">
        <v>33</v>
      </c>
      <c r="BK1729" s="7">
        <v>2</v>
      </c>
      <c r="BL1729" s="7" t="str">
        <f t="shared" si="52"/>
        <v>yes</v>
      </c>
      <c r="BM1729" s="7"/>
      <c r="BN1729" s="7"/>
    </row>
    <row r="1730" ht="15.6" spans="2:66">
      <c r="B1730" s="24" t="s">
        <v>3458</v>
      </c>
      <c r="G1730" s="7" t="s">
        <v>4687</v>
      </c>
      <c r="K1730" s="18" t="s">
        <v>4687</v>
      </c>
      <c r="N1730" s="7">
        <v>1</v>
      </c>
      <c r="Q1730" s="7" t="s">
        <v>3462</v>
      </c>
      <c r="R1730" s="7"/>
      <c r="U1730" s="7">
        <v>4.38</v>
      </c>
      <c r="V1730" s="7" t="s">
        <v>4687</v>
      </c>
      <c r="AA1730" s="19">
        <v>5291.71</v>
      </c>
      <c r="AF1730" s="38">
        <v>33</v>
      </c>
      <c r="AG1730" s="44">
        <v>5291.71</v>
      </c>
      <c r="AH1730" s="7" t="str">
        <f t="shared" si="53"/>
        <v>no</v>
      </c>
      <c r="AI1730" s="7"/>
      <c r="AJ1730" s="7"/>
      <c r="AL1730" t="s">
        <v>4709</v>
      </c>
      <c r="AM1730" s="19">
        <v>5291.71</v>
      </c>
      <c r="BD1730" s="7">
        <v>3</v>
      </c>
      <c r="BE1730" s="44">
        <v>5291.71</v>
      </c>
      <c r="BF1730" s="7"/>
      <c r="BG1730" s="47"/>
      <c r="BH1730" s="7"/>
      <c r="BJ1730" s="38">
        <v>33</v>
      </c>
      <c r="BK1730" s="7">
        <v>2</v>
      </c>
      <c r="BL1730" s="7" t="str">
        <f t="shared" ref="BL1730:BL1793" si="54">IF(BJ1730&lt;40,"yes","no")</f>
        <v>yes</v>
      </c>
      <c r="BM1730" s="7"/>
      <c r="BN1730" s="7"/>
    </row>
    <row r="1731" ht="15.6" spans="2:66">
      <c r="B1731" s="24" t="s">
        <v>3460</v>
      </c>
      <c r="G1731" s="7" t="s">
        <v>4687</v>
      </c>
      <c r="K1731" s="18" t="s">
        <v>4687</v>
      </c>
      <c r="N1731" s="7">
        <v>1</v>
      </c>
      <c r="Q1731" s="7" t="s">
        <v>3464</v>
      </c>
      <c r="R1731" s="7"/>
      <c r="U1731" s="7">
        <v>4.54</v>
      </c>
      <c r="V1731" s="7" t="s">
        <v>4687</v>
      </c>
      <c r="AA1731" s="19">
        <v>5275.86</v>
      </c>
      <c r="AF1731" s="38">
        <v>32</v>
      </c>
      <c r="AG1731" s="44">
        <v>5275.86</v>
      </c>
      <c r="AH1731" s="7" t="str">
        <f t="shared" ref="AH1731:AH1794" si="55">IF(AF1731&gt;50,"yes","no")</f>
        <v>no</v>
      </c>
      <c r="AI1731" s="7"/>
      <c r="AJ1731" s="7"/>
      <c r="AL1731" t="s">
        <v>4709</v>
      </c>
      <c r="AM1731" s="19">
        <v>5275.86</v>
      </c>
      <c r="BD1731" s="7">
        <v>3</v>
      </c>
      <c r="BE1731" s="44">
        <v>5275.86</v>
      </c>
      <c r="BF1731" s="7"/>
      <c r="BG1731" s="47"/>
      <c r="BH1731" s="7"/>
      <c r="BJ1731" s="38">
        <v>32</v>
      </c>
      <c r="BK1731" s="7">
        <v>3</v>
      </c>
      <c r="BL1731" s="7" t="str">
        <f t="shared" si="54"/>
        <v>yes</v>
      </c>
      <c r="BM1731" s="7"/>
      <c r="BN1731" s="7"/>
    </row>
    <row r="1732" ht="15.6" spans="2:66">
      <c r="B1732" s="24" t="s">
        <v>3462</v>
      </c>
      <c r="G1732" s="7" t="s">
        <v>4687</v>
      </c>
      <c r="K1732" s="18" t="s">
        <v>4687</v>
      </c>
      <c r="N1732" s="7">
        <v>1</v>
      </c>
      <c r="Q1732" s="7" t="s">
        <v>3466</v>
      </c>
      <c r="R1732" s="7"/>
      <c r="U1732" s="7">
        <v>5.38</v>
      </c>
      <c r="V1732" s="7" t="s">
        <v>4687</v>
      </c>
      <c r="AA1732" s="19">
        <v>5272.18</v>
      </c>
      <c r="AF1732" s="38">
        <v>35</v>
      </c>
      <c r="AG1732" s="44">
        <v>5272.18</v>
      </c>
      <c r="AH1732" s="7" t="str">
        <f t="shared" si="55"/>
        <v>no</v>
      </c>
      <c r="AI1732" s="7"/>
      <c r="AJ1732" s="7"/>
      <c r="AL1732" t="s">
        <v>4709</v>
      </c>
      <c r="AM1732" s="19">
        <v>5272.18</v>
      </c>
      <c r="BD1732" s="7">
        <v>0</v>
      </c>
      <c r="BE1732" s="44">
        <v>5272.18</v>
      </c>
      <c r="BF1732" s="7"/>
      <c r="BG1732" s="47"/>
      <c r="BH1732" s="7"/>
      <c r="BJ1732" s="38">
        <v>35</v>
      </c>
      <c r="BK1732" s="7">
        <v>1</v>
      </c>
      <c r="BL1732" s="7" t="str">
        <f t="shared" si="54"/>
        <v>yes</v>
      </c>
      <c r="BM1732" s="7"/>
      <c r="BN1732" s="7"/>
    </row>
    <row r="1733" ht="15.6" spans="2:66">
      <c r="B1733" s="24" t="s">
        <v>3464</v>
      </c>
      <c r="G1733" s="7" t="s">
        <v>4687</v>
      </c>
      <c r="K1733" s="18" t="s">
        <v>4687</v>
      </c>
      <c r="N1733" s="7">
        <v>1</v>
      </c>
      <c r="Q1733" s="7" t="s">
        <v>3468</v>
      </c>
      <c r="R1733" s="7"/>
      <c r="U1733" s="7">
        <v>5.55</v>
      </c>
      <c r="V1733" s="7" t="s">
        <v>4687</v>
      </c>
      <c r="AA1733" s="19">
        <v>5267.82</v>
      </c>
      <c r="AF1733" s="38">
        <v>35</v>
      </c>
      <c r="AG1733" s="44">
        <v>5267.82</v>
      </c>
      <c r="AH1733" s="7" t="str">
        <f t="shared" si="55"/>
        <v>no</v>
      </c>
      <c r="AI1733" s="7"/>
      <c r="AJ1733" s="7"/>
      <c r="AL1733" t="s">
        <v>4709</v>
      </c>
      <c r="AM1733" s="19">
        <v>5267.82</v>
      </c>
      <c r="BD1733" s="7">
        <v>0</v>
      </c>
      <c r="BE1733" s="44">
        <v>5267.82</v>
      </c>
      <c r="BF1733" s="7"/>
      <c r="BG1733" s="47"/>
      <c r="BH1733" s="7"/>
      <c r="BJ1733" s="38">
        <v>35</v>
      </c>
      <c r="BK1733" s="7">
        <v>1</v>
      </c>
      <c r="BL1733" s="7" t="str">
        <f t="shared" si="54"/>
        <v>yes</v>
      </c>
      <c r="BM1733" s="7"/>
      <c r="BN1733" s="7"/>
    </row>
    <row r="1734" ht="15.6" spans="2:66">
      <c r="B1734" s="24" t="s">
        <v>3466</v>
      </c>
      <c r="G1734" s="7" t="s">
        <v>4687</v>
      </c>
      <c r="K1734" s="18" t="s">
        <v>4689</v>
      </c>
      <c r="N1734" s="7">
        <v>1</v>
      </c>
      <c r="Q1734" s="7" t="s">
        <v>3470</v>
      </c>
      <c r="R1734" s="7"/>
      <c r="U1734" s="7">
        <v>4.03</v>
      </c>
      <c r="V1734" s="7" t="s">
        <v>4687</v>
      </c>
      <c r="AA1734" s="19">
        <v>5266.37</v>
      </c>
      <c r="AF1734" s="38">
        <v>35</v>
      </c>
      <c r="AG1734" s="44">
        <v>5266.37</v>
      </c>
      <c r="AH1734" s="7" t="str">
        <f t="shared" si="55"/>
        <v>no</v>
      </c>
      <c r="AI1734" s="7"/>
      <c r="AJ1734" s="7"/>
      <c r="AL1734" t="s">
        <v>4709</v>
      </c>
      <c r="AM1734" s="19">
        <v>5266.37</v>
      </c>
      <c r="BD1734" s="7">
        <v>0</v>
      </c>
      <c r="BE1734" s="44">
        <v>5266.37</v>
      </c>
      <c r="BF1734" s="7"/>
      <c r="BG1734" s="47"/>
      <c r="BH1734" s="7"/>
      <c r="BJ1734" s="38">
        <v>35</v>
      </c>
      <c r="BK1734" s="7">
        <v>1</v>
      </c>
      <c r="BL1734" s="7" t="str">
        <f t="shared" si="54"/>
        <v>yes</v>
      </c>
      <c r="BM1734" s="7"/>
      <c r="BN1734" s="7"/>
    </row>
    <row r="1735" ht="15.6" spans="2:66">
      <c r="B1735" s="24" t="s">
        <v>3468</v>
      </c>
      <c r="G1735" s="7" t="s">
        <v>4687</v>
      </c>
      <c r="K1735" s="18" t="s">
        <v>4687</v>
      </c>
      <c r="N1735" s="7" t="s">
        <v>4688</v>
      </c>
      <c r="Q1735" s="7" t="s">
        <v>3472</v>
      </c>
      <c r="R1735" s="7"/>
      <c r="U1735" s="7">
        <v>4.19</v>
      </c>
      <c r="V1735" s="7" t="s">
        <v>4687</v>
      </c>
      <c r="AA1735" s="19">
        <v>5261.47</v>
      </c>
      <c r="AF1735" s="38">
        <v>35</v>
      </c>
      <c r="AG1735" s="44">
        <v>5261.47</v>
      </c>
      <c r="AH1735" s="7" t="str">
        <f t="shared" si="55"/>
        <v>no</v>
      </c>
      <c r="AI1735" s="7"/>
      <c r="AJ1735" s="7"/>
      <c r="AL1735" t="s">
        <v>4709</v>
      </c>
      <c r="AM1735" s="19">
        <v>5261.47</v>
      </c>
      <c r="BD1735" s="7">
        <v>0</v>
      </c>
      <c r="BE1735" s="44">
        <v>5261.47</v>
      </c>
      <c r="BF1735" s="7"/>
      <c r="BG1735" s="47"/>
      <c r="BH1735" s="7"/>
      <c r="BJ1735" s="38">
        <v>35</v>
      </c>
      <c r="BK1735" s="7">
        <v>0</v>
      </c>
      <c r="BL1735" s="7" t="str">
        <f t="shared" si="54"/>
        <v>yes</v>
      </c>
      <c r="BM1735" s="7"/>
      <c r="BN1735" s="7"/>
    </row>
    <row r="1736" ht="15.6" spans="2:66">
      <c r="B1736" s="24" t="s">
        <v>3470</v>
      </c>
      <c r="G1736" s="7" t="s">
        <v>4690</v>
      </c>
      <c r="K1736" s="18" t="s">
        <v>4687</v>
      </c>
      <c r="N1736" s="7">
        <v>1</v>
      </c>
      <c r="Q1736" s="7" t="s">
        <v>3474</v>
      </c>
      <c r="R1736" s="7"/>
      <c r="U1736" s="7">
        <v>4.37</v>
      </c>
      <c r="V1736" s="7" t="s">
        <v>4687</v>
      </c>
      <c r="AA1736" s="19">
        <v>5257.51</v>
      </c>
      <c r="AF1736" s="38">
        <v>27</v>
      </c>
      <c r="AG1736" s="44">
        <v>5257.51</v>
      </c>
      <c r="AH1736" s="7" t="str">
        <f t="shared" si="55"/>
        <v>no</v>
      </c>
      <c r="AI1736" s="7"/>
      <c r="AJ1736" s="7"/>
      <c r="AL1736" t="s">
        <v>4709</v>
      </c>
      <c r="AM1736" s="19">
        <v>5257.51</v>
      </c>
      <c r="BD1736" s="7">
        <v>0</v>
      </c>
      <c r="BE1736" s="44">
        <v>5257.51</v>
      </c>
      <c r="BF1736" s="7"/>
      <c r="BG1736" s="47"/>
      <c r="BH1736" s="7"/>
      <c r="BJ1736" s="38">
        <v>27</v>
      </c>
      <c r="BK1736" s="7">
        <v>0</v>
      </c>
      <c r="BL1736" s="7" t="str">
        <f t="shared" si="54"/>
        <v>yes</v>
      </c>
      <c r="BM1736" s="7"/>
      <c r="BN1736" s="7"/>
    </row>
    <row r="1737" ht="15.6" spans="2:66">
      <c r="B1737" s="24" t="s">
        <v>3472</v>
      </c>
      <c r="G1737" s="7" t="s">
        <v>4690</v>
      </c>
      <c r="K1737" s="18" t="s">
        <v>4689</v>
      </c>
      <c r="N1737" s="7">
        <v>1</v>
      </c>
      <c r="Q1737" s="7" t="s">
        <v>3476</v>
      </c>
      <c r="R1737" s="7"/>
      <c r="U1737" s="7">
        <v>5.31</v>
      </c>
      <c r="V1737" s="7" t="s">
        <v>4687</v>
      </c>
      <c r="AA1737" s="19">
        <v>5253.52</v>
      </c>
      <c r="AF1737" s="38">
        <v>23</v>
      </c>
      <c r="AG1737" s="44">
        <v>5253.52</v>
      </c>
      <c r="AH1737" s="7" t="str">
        <f t="shared" si="55"/>
        <v>no</v>
      </c>
      <c r="AI1737" s="7"/>
      <c r="AJ1737" s="7"/>
      <c r="AL1737" t="s">
        <v>4709</v>
      </c>
      <c r="AM1737" s="19">
        <v>5253.52</v>
      </c>
      <c r="BD1737" s="7">
        <v>3</v>
      </c>
      <c r="BE1737" s="44">
        <v>5253.52</v>
      </c>
      <c r="BF1737" s="7"/>
      <c r="BG1737" s="47"/>
      <c r="BH1737" s="7"/>
      <c r="BJ1737" s="38">
        <v>23</v>
      </c>
      <c r="BK1737" s="7">
        <v>0</v>
      </c>
      <c r="BL1737" s="7" t="str">
        <f t="shared" si="54"/>
        <v>yes</v>
      </c>
      <c r="BM1737" s="7"/>
      <c r="BN1737" s="7"/>
    </row>
    <row r="1738" ht="15.6" spans="2:66">
      <c r="B1738" s="24" t="s">
        <v>3474</v>
      </c>
      <c r="G1738" s="7" t="s">
        <v>4687</v>
      </c>
      <c r="K1738" s="18" t="s">
        <v>4687</v>
      </c>
      <c r="N1738" s="7">
        <v>1</v>
      </c>
      <c r="Q1738" s="7" t="s">
        <v>3478</v>
      </c>
      <c r="R1738" s="7"/>
      <c r="U1738" s="7">
        <v>4.66</v>
      </c>
      <c r="V1738" s="7" t="s">
        <v>4687</v>
      </c>
      <c r="AA1738" s="19">
        <v>5246.05</v>
      </c>
      <c r="AF1738" s="38">
        <v>29</v>
      </c>
      <c r="AG1738" s="44">
        <v>5246.05</v>
      </c>
      <c r="AH1738" s="7" t="str">
        <f t="shared" si="55"/>
        <v>no</v>
      </c>
      <c r="AI1738" s="7"/>
      <c r="AJ1738" s="7"/>
      <c r="AL1738" t="s">
        <v>4709</v>
      </c>
      <c r="AM1738" s="19">
        <v>5246.05</v>
      </c>
      <c r="BD1738" s="7">
        <v>1</v>
      </c>
      <c r="BE1738" s="44">
        <v>5246.05</v>
      </c>
      <c r="BF1738" s="7"/>
      <c r="BG1738" s="47"/>
      <c r="BH1738" s="7"/>
      <c r="BJ1738" s="38">
        <v>29</v>
      </c>
      <c r="BK1738" s="7">
        <v>3</v>
      </c>
      <c r="BL1738" s="7" t="str">
        <f t="shared" si="54"/>
        <v>yes</v>
      </c>
      <c r="BM1738" s="7"/>
      <c r="BN1738" s="7"/>
    </row>
    <row r="1739" ht="15.6" spans="2:66">
      <c r="B1739" s="24" t="s">
        <v>3476</v>
      </c>
      <c r="G1739" s="7" t="s">
        <v>4690</v>
      </c>
      <c r="K1739" s="18" t="s">
        <v>4687</v>
      </c>
      <c r="N1739" s="7">
        <v>1</v>
      </c>
      <c r="Q1739" s="7" t="s">
        <v>3480</v>
      </c>
      <c r="R1739" s="7"/>
      <c r="U1739" s="7">
        <v>6.19</v>
      </c>
      <c r="V1739" s="7" t="s">
        <v>4687</v>
      </c>
      <c r="AA1739" s="19">
        <v>5245.23</v>
      </c>
      <c r="AF1739" s="38">
        <v>39</v>
      </c>
      <c r="AG1739" s="44">
        <v>5245.23</v>
      </c>
      <c r="AH1739" s="7" t="str">
        <f t="shared" si="55"/>
        <v>no</v>
      </c>
      <c r="AI1739" s="7"/>
      <c r="AJ1739" s="7"/>
      <c r="AL1739" t="s">
        <v>4709</v>
      </c>
      <c r="AM1739" s="19">
        <v>5245.23</v>
      </c>
      <c r="BD1739" s="7">
        <v>3</v>
      </c>
      <c r="BE1739" s="44">
        <v>5245.23</v>
      </c>
      <c r="BF1739" s="7"/>
      <c r="BG1739" s="47"/>
      <c r="BH1739" s="7"/>
      <c r="BJ1739" s="38">
        <v>39</v>
      </c>
      <c r="BK1739" s="7">
        <v>3</v>
      </c>
      <c r="BL1739" s="7" t="str">
        <f t="shared" si="54"/>
        <v>yes</v>
      </c>
      <c r="BM1739" s="7"/>
      <c r="BN1739" s="7"/>
    </row>
    <row r="1740" ht="15.6" spans="2:66">
      <c r="B1740" s="24" t="s">
        <v>3478</v>
      </c>
      <c r="G1740" s="7" t="s">
        <v>4687</v>
      </c>
      <c r="K1740" s="18" t="s">
        <v>4687</v>
      </c>
      <c r="N1740" s="7">
        <v>1</v>
      </c>
      <c r="Q1740" s="7" t="s">
        <v>3482</v>
      </c>
      <c r="R1740" s="7"/>
      <c r="U1740" s="7">
        <v>4.86</v>
      </c>
      <c r="V1740" s="7" t="s">
        <v>4687</v>
      </c>
      <c r="AA1740" s="19">
        <v>5240.77</v>
      </c>
      <c r="AF1740" s="38">
        <v>18</v>
      </c>
      <c r="AG1740" s="44">
        <v>5240.77</v>
      </c>
      <c r="AH1740" s="7" t="str">
        <f t="shared" si="55"/>
        <v>no</v>
      </c>
      <c r="AI1740" s="7"/>
      <c r="AJ1740" s="7"/>
      <c r="AL1740" t="s">
        <v>4709</v>
      </c>
      <c r="AM1740" s="19">
        <v>5240.77</v>
      </c>
      <c r="BD1740" s="7">
        <v>0</v>
      </c>
      <c r="BE1740" s="44">
        <v>5240.77</v>
      </c>
      <c r="BF1740" s="7"/>
      <c r="BG1740" s="47"/>
      <c r="BH1740" s="7"/>
      <c r="BJ1740" s="38">
        <v>18</v>
      </c>
      <c r="BK1740" s="7">
        <v>0</v>
      </c>
      <c r="BL1740" s="7" t="str">
        <f t="shared" si="54"/>
        <v>yes</v>
      </c>
      <c r="BM1740" s="7"/>
      <c r="BN1740" s="7"/>
    </row>
    <row r="1741" ht="15.6" spans="2:66">
      <c r="B1741" s="24" t="s">
        <v>3480</v>
      </c>
      <c r="G1741" s="7" t="s">
        <v>4687</v>
      </c>
      <c r="K1741" s="18" t="s">
        <v>4687</v>
      </c>
      <c r="N1741" s="7" t="s">
        <v>4688</v>
      </c>
      <c r="Q1741" s="7" t="s">
        <v>3484</v>
      </c>
      <c r="R1741" s="7"/>
      <c r="U1741" s="7">
        <v>4.74</v>
      </c>
      <c r="V1741" s="7" t="s">
        <v>4687</v>
      </c>
      <c r="AA1741" s="19">
        <v>5227.99</v>
      </c>
      <c r="AF1741" s="38">
        <v>43</v>
      </c>
      <c r="AG1741" s="44">
        <v>5227.99</v>
      </c>
      <c r="AH1741" s="7" t="str">
        <f t="shared" si="55"/>
        <v>no</v>
      </c>
      <c r="AI1741" s="7"/>
      <c r="AJ1741" s="7"/>
      <c r="AL1741" t="s">
        <v>4709</v>
      </c>
      <c r="AM1741" s="19">
        <v>5227.99</v>
      </c>
      <c r="BD1741" s="7">
        <v>0</v>
      </c>
      <c r="BE1741" s="44">
        <v>5227.99</v>
      </c>
      <c r="BF1741" s="7"/>
      <c r="BG1741" s="47"/>
      <c r="BH1741" s="7"/>
      <c r="BJ1741" s="38">
        <v>43</v>
      </c>
      <c r="BK1741" s="7">
        <v>2</v>
      </c>
      <c r="BL1741" s="7" t="str">
        <f t="shared" si="54"/>
        <v>no</v>
      </c>
      <c r="BM1741" s="7"/>
      <c r="BN1741" s="7"/>
    </row>
    <row r="1742" ht="15.6" spans="2:66">
      <c r="B1742" s="24" t="s">
        <v>3482</v>
      </c>
      <c r="G1742" s="7" t="s">
        <v>4687</v>
      </c>
      <c r="K1742" s="18" t="s">
        <v>4687</v>
      </c>
      <c r="N1742" s="7" t="s">
        <v>4688</v>
      </c>
      <c r="Q1742" s="7" t="s">
        <v>3486</v>
      </c>
      <c r="R1742" s="7"/>
      <c r="U1742" s="7">
        <v>6.03</v>
      </c>
      <c r="V1742" s="7" t="s">
        <v>4687</v>
      </c>
      <c r="AA1742" s="19">
        <v>5216.48</v>
      </c>
      <c r="AF1742" s="38">
        <v>38</v>
      </c>
      <c r="AG1742" s="44">
        <v>5216.48</v>
      </c>
      <c r="AH1742" s="7" t="str">
        <f t="shared" si="55"/>
        <v>no</v>
      </c>
      <c r="AI1742" s="7"/>
      <c r="AJ1742" s="7"/>
      <c r="AL1742" t="s">
        <v>4709</v>
      </c>
      <c r="AM1742" s="19">
        <v>5216.48</v>
      </c>
      <c r="BD1742" s="7">
        <v>0</v>
      </c>
      <c r="BE1742" s="44">
        <v>5216.48</v>
      </c>
      <c r="BF1742" s="7"/>
      <c r="BG1742" s="47"/>
      <c r="BH1742" s="7"/>
      <c r="BJ1742" s="38">
        <v>38</v>
      </c>
      <c r="BK1742" s="7">
        <v>3</v>
      </c>
      <c r="BL1742" s="7" t="str">
        <f t="shared" si="54"/>
        <v>yes</v>
      </c>
      <c r="BM1742" s="7"/>
      <c r="BN1742" s="7"/>
    </row>
    <row r="1743" ht="15.6" spans="2:66">
      <c r="B1743" s="24" t="s">
        <v>3484</v>
      </c>
      <c r="G1743" s="7" t="s">
        <v>4687</v>
      </c>
      <c r="K1743" s="18" t="s">
        <v>4687</v>
      </c>
      <c r="N1743" s="7" t="s">
        <v>4688</v>
      </c>
      <c r="Q1743" s="7" t="s">
        <v>3488</v>
      </c>
      <c r="R1743" s="7"/>
      <c r="U1743" s="7">
        <v>4.71</v>
      </c>
      <c r="V1743" s="7" t="s">
        <v>4687</v>
      </c>
      <c r="AA1743" s="19">
        <v>5213.22</v>
      </c>
      <c r="AF1743" s="38">
        <v>31</v>
      </c>
      <c r="AG1743" s="44">
        <v>5213.22</v>
      </c>
      <c r="AH1743" s="7" t="str">
        <f t="shared" si="55"/>
        <v>no</v>
      </c>
      <c r="AI1743" s="7"/>
      <c r="AJ1743" s="7"/>
      <c r="AL1743" t="s">
        <v>4709</v>
      </c>
      <c r="AM1743" s="19">
        <v>5213.22</v>
      </c>
      <c r="BD1743" s="7">
        <v>0</v>
      </c>
      <c r="BE1743" s="44">
        <v>5213.22</v>
      </c>
      <c r="BF1743" s="7"/>
      <c r="BG1743" s="47"/>
      <c r="BH1743" s="7"/>
      <c r="BJ1743" s="38">
        <v>31</v>
      </c>
      <c r="BK1743" s="7">
        <v>3</v>
      </c>
      <c r="BL1743" s="7" t="str">
        <f t="shared" si="54"/>
        <v>yes</v>
      </c>
      <c r="BM1743" s="7"/>
      <c r="BN1743" s="7"/>
    </row>
    <row r="1744" ht="15.6" spans="2:66">
      <c r="B1744" s="24" t="s">
        <v>3486</v>
      </c>
      <c r="G1744" s="7" t="s">
        <v>4687</v>
      </c>
      <c r="K1744" s="18" t="s">
        <v>4687</v>
      </c>
      <c r="N1744" s="7">
        <v>1</v>
      </c>
      <c r="Q1744" s="7" t="s">
        <v>3490</v>
      </c>
      <c r="R1744" s="7"/>
      <c r="U1744" s="7">
        <v>5.55</v>
      </c>
      <c r="V1744" s="7" t="s">
        <v>4687</v>
      </c>
      <c r="AA1744" s="19">
        <v>5209.58</v>
      </c>
      <c r="AF1744" s="38">
        <v>32</v>
      </c>
      <c r="AG1744" s="44">
        <v>5209.58</v>
      </c>
      <c r="AH1744" s="7" t="str">
        <f t="shared" si="55"/>
        <v>no</v>
      </c>
      <c r="AI1744" s="7"/>
      <c r="AJ1744" s="7"/>
      <c r="AL1744" t="s">
        <v>4709</v>
      </c>
      <c r="AM1744" s="19">
        <v>5209.58</v>
      </c>
      <c r="BD1744" s="7">
        <v>1</v>
      </c>
      <c r="BE1744" s="44">
        <v>5209.58</v>
      </c>
      <c r="BF1744" s="7"/>
      <c r="BG1744" s="47"/>
      <c r="BH1744" s="7"/>
      <c r="BJ1744" s="38">
        <v>32</v>
      </c>
      <c r="BK1744" s="7">
        <v>2</v>
      </c>
      <c r="BL1744" s="7" t="str">
        <f t="shared" si="54"/>
        <v>yes</v>
      </c>
      <c r="BM1744" s="7"/>
      <c r="BN1744" s="7"/>
    </row>
    <row r="1745" ht="15.6" spans="2:66">
      <c r="B1745" s="24" t="s">
        <v>3488</v>
      </c>
      <c r="G1745" s="7" t="s">
        <v>4690</v>
      </c>
      <c r="K1745" s="18" t="s">
        <v>4687</v>
      </c>
      <c r="N1745" s="7">
        <v>1</v>
      </c>
      <c r="Q1745" s="7" t="s">
        <v>3492</v>
      </c>
      <c r="R1745" s="7"/>
      <c r="U1745" s="7">
        <v>4.78</v>
      </c>
      <c r="V1745" s="7" t="s">
        <v>4687</v>
      </c>
      <c r="AA1745" s="19">
        <v>5207.97</v>
      </c>
      <c r="AF1745" s="38">
        <v>32</v>
      </c>
      <c r="AG1745" s="44">
        <v>5207.97</v>
      </c>
      <c r="AH1745" s="7" t="str">
        <f t="shared" si="55"/>
        <v>no</v>
      </c>
      <c r="AI1745" s="7"/>
      <c r="AJ1745" s="7"/>
      <c r="AL1745" t="s">
        <v>4709</v>
      </c>
      <c r="AM1745" s="19">
        <v>5207.97</v>
      </c>
      <c r="BD1745" s="7">
        <v>2</v>
      </c>
      <c r="BE1745" s="44">
        <v>5207.97</v>
      </c>
      <c r="BF1745" s="7"/>
      <c r="BG1745" s="47"/>
      <c r="BH1745" s="7"/>
      <c r="BJ1745" s="38">
        <v>32</v>
      </c>
      <c r="BK1745" s="7">
        <v>1</v>
      </c>
      <c r="BL1745" s="7" t="str">
        <f t="shared" si="54"/>
        <v>yes</v>
      </c>
      <c r="BM1745" s="7"/>
      <c r="BN1745" s="7"/>
    </row>
    <row r="1746" ht="15.6" spans="2:66">
      <c r="B1746" s="24" t="s">
        <v>3490</v>
      </c>
      <c r="G1746" s="7" t="s">
        <v>4687</v>
      </c>
      <c r="K1746" s="18" t="s">
        <v>4689</v>
      </c>
      <c r="N1746" s="7">
        <v>1</v>
      </c>
      <c r="Q1746" s="7" t="s">
        <v>3494</v>
      </c>
      <c r="R1746" s="7"/>
      <c r="U1746" s="7">
        <v>4.65</v>
      </c>
      <c r="V1746" s="7" t="s">
        <v>4687</v>
      </c>
      <c r="AA1746" s="19">
        <v>5198.69</v>
      </c>
      <c r="AF1746" s="38">
        <v>38</v>
      </c>
      <c r="AG1746" s="44">
        <v>5198.69</v>
      </c>
      <c r="AH1746" s="7" t="str">
        <f t="shared" si="55"/>
        <v>no</v>
      </c>
      <c r="AI1746" s="7"/>
      <c r="AJ1746" s="7"/>
      <c r="AL1746" t="s">
        <v>4709</v>
      </c>
      <c r="AM1746" s="19">
        <v>5198.69</v>
      </c>
      <c r="BD1746" s="7">
        <v>1</v>
      </c>
      <c r="BE1746" s="44">
        <v>5198.69</v>
      </c>
      <c r="BF1746" s="7"/>
      <c r="BG1746" s="47"/>
      <c r="BH1746" s="7"/>
      <c r="BJ1746" s="38">
        <v>38</v>
      </c>
      <c r="BK1746" s="7">
        <v>3</v>
      </c>
      <c r="BL1746" s="7" t="str">
        <f t="shared" si="54"/>
        <v>yes</v>
      </c>
      <c r="BM1746" s="7"/>
      <c r="BN1746" s="7"/>
    </row>
    <row r="1747" ht="15.6" spans="2:66">
      <c r="B1747" s="24" t="s">
        <v>3492</v>
      </c>
      <c r="G1747" s="7" t="s">
        <v>4687</v>
      </c>
      <c r="K1747" s="18" t="s">
        <v>4687</v>
      </c>
      <c r="N1747" s="7">
        <v>1</v>
      </c>
      <c r="Q1747" s="7" t="s">
        <v>3496</v>
      </c>
      <c r="R1747" s="7"/>
      <c r="U1747" s="7">
        <v>5.2</v>
      </c>
      <c r="V1747" s="7" t="s">
        <v>4687</v>
      </c>
      <c r="AA1747" s="19">
        <v>5195.58</v>
      </c>
      <c r="AF1747" s="38">
        <v>29</v>
      </c>
      <c r="AG1747" s="44">
        <v>5195.58</v>
      </c>
      <c r="AH1747" s="7" t="str">
        <f t="shared" si="55"/>
        <v>no</v>
      </c>
      <c r="AI1747" s="7"/>
      <c r="AJ1747" s="7"/>
      <c r="AL1747" t="s">
        <v>4709</v>
      </c>
      <c r="AM1747" s="19">
        <v>5195.58</v>
      </c>
      <c r="BD1747" s="7">
        <v>0</v>
      </c>
      <c r="BE1747" s="44">
        <v>5195.58</v>
      </c>
      <c r="BF1747" s="7"/>
      <c r="BG1747" s="47"/>
      <c r="BH1747" s="7"/>
      <c r="BJ1747" s="38">
        <v>29</v>
      </c>
      <c r="BK1747" s="7">
        <v>3</v>
      </c>
      <c r="BL1747" s="7" t="str">
        <f t="shared" si="54"/>
        <v>yes</v>
      </c>
      <c r="BM1747" s="7"/>
      <c r="BN1747" s="7"/>
    </row>
    <row r="1748" ht="15.6" spans="2:66">
      <c r="B1748" s="24" t="s">
        <v>3494</v>
      </c>
      <c r="G1748" s="7" t="s">
        <v>4687</v>
      </c>
      <c r="K1748" s="18" t="s">
        <v>4689</v>
      </c>
      <c r="N1748" s="7">
        <v>1</v>
      </c>
      <c r="Q1748" s="7" t="s">
        <v>3498</v>
      </c>
      <c r="R1748" s="7"/>
      <c r="U1748" s="7">
        <v>4.54</v>
      </c>
      <c r="V1748" s="7" t="s">
        <v>4687</v>
      </c>
      <c r="AA1748" s="19">
        <v>5177.12</v>
      </c>
      <c r="AF1748" s="38">
        <v>34</v>
      </c>
      <c r="AG1748" s="44">
        <v>5177.12</v>
      </c>
      <c r="AH1748" s="7" t="str">
        <f t="shared" si="55"/>
        <v>no</v>
      </c>
      <c r="AI1748" s="7"/>
      <c r="AJ1748" s="7"/>
      <c r="AL1748" t="s">
        <v>4709</v>
      </c>
      <c r="AM1748" s="19">
        <v>5177.12</v>
      </c>
      <c r="BD1748" s="7">
        <v>2</v>
      </c>
      <c r="BE1748" s="44">
        <v>5177.12</v>
      </c>
      <c r="BF1748" s="7"/>
      <c r="BG1748" s="47"/>
      <c r="BH1748" s="7"/>
      <c r="BJ1748" s="38">
        <v>34</v>
      </c>
      <c r="BK1748" s="7">
        <v>3</v>
      </c>
      <c r="BL1748" s="7" t="str">
        <f t="shared" si="54"/>
        <v>yes</v>
      </c>
      <c r="BM1748" s="7"/>
      <c r="BN1748" s="7"/>
    </row>
    <row r="1749" ht="15.6" spans="2:66">
      <c r="B1749" s="24" t="s">
        <v>3496</v>
      </c>
      <c r="G1749" s="7" t="s">
        <v>4687</v>
      </c>
      <c r="K1749" s="18" t="s">
        <v>4687</v>
      </c>
      <c r="N1749" s="7">
        <v>1</v>
      </c>
      <c r="Q1749" s="7" t="s">
        <v>3500</v>
      </c>
      <c r="R1749" s="7"/>
      <c r="U1749" s="7">
        <v>4.11</v>
      </c>
      <c r="V1749" s="7" t="s">
        <v>4687</v>
      </c>
      <c r="AA1749" s="19">
        <v>5166.96</v>
      </c>
      <c r="AF1749" s="38">
        <v>35</v>
      </c>
      <c r="AG1749" s="44">
        <v>5166.96</v>
      </c>
      <c r="AH1749" s="7" t="str">
        <f t="shared" si="55"/>
        <v>no</v>
      </c>
      <c r="AI1749" s="7"/>
      <c r="AJ1749" s="7"/>
      <c r="AL1749" t="s">
        <v>4709</v>
      </c>
      <c r="AM1749" s="19">
        <v>5166.96</v>
      </c>
      <c r="BD1749" s="7">
        <v>0</v>
      </c>
      <c r="BE1749" s="44">
        <v>5166.96</v>
      </c>
      <c r="BF1749" s="7"/>
      <c r="BG1749" s="47"/>
      <c r="BH1749" s="7"/>
      <c r="BJ1749" s="38">
        <v>35</v>
      </c>
      <c r="BK1749" s="7">
        <v>1</v>
      </c>
      <c r="BL1749" s="7" t="str">
        <f t="shared" si="54"/>
        <v>yes</v>
      </c>
      <c r="BM1749" s="7"/>
      <c r="BN1749" s="7"/>
    </row>
    <row r="1750" ht="15.6" spans="2:66">
      <c r="B1750" s="24" t="s">
        <v>3498</v>
      </c>
      <c r="G1750" s="7" t="s">
        <v>4687</v>
      </c>
      <c r="K1750" s="18" t="s">
        <v>4687</v>
      </c>
      <c r="N1750" s="7" t="s">
        <v>4688</v>
      </c>
      <c r="Q1750" s="7" t="s">
        <v>3502</v>
      </c>
      <c r="R1750" s="7"/>
      <c r="U1750" s="7">
        <v>4.63</v>
      </c>
      <c r="V1750" s="7" t="s">
        <v>4687</v>
      </c>
      <c r="AA1750" s="19">
        <v>5152.13</v>
      </c>
      <c r="AF1750" s="38">
        <v>34</v>
      </c>
      <c r="AG1750" s="44">
        <v>5152.13</v>
      </c>
      <c r="AH1750" s="7" t="str">
        <f t="shared" si="55"/>
        <v>no</v>
      </c>
      <c r="AI1750" s="7"/>
      <c r="AJ1750" s="7"/>
      <c r="AL1750" t="s">
        <v>4709</v>
      </c>
      <c r="AM1750" s="19">
        <v>5152.13</v>
      </c>
      <c r="BD1750" s="7">
        <v>1</v>
      </c>
      <c r="BE1750" s="44">
        <v>5152.13</v>
      </c>
      <c r="BF1750" s="7"/>
      <c r="BG1750" s="47"/>
      <c r="BH1750" s="7"/>
      <c r="BJ1750" s="38">
        <v>34</v>
      </c>
      <c r="BK1750" s="7">
        <v>2</v>
      </c>
      <c r="BL1750" s="7" t="str">
        <f t="shared" si="54"/>
        <v>yes</v>
      </c>
      <c r="BM1750" s="7"/>
      <c r="BN1750" s="7"/>
    </row>
    <row r="1751" ht="15.6" spans="2:66">
      <c r="B1751" s="24" t="s">
        <v>3500</v>
      </c>
      <c r="G1751" s="7" t="s">
        <v>4690</v>
      </c>
      <c r="K1751" s="18" t="s">
        <v>4689</v>
      </c>
      <c r="N1751" s="7">
        <v>1</v>
      </c>
      <c r="Q1751" s="7" t="s">
        <v>3504</v>
      </c>
      <c r="R1751" s="7"/>
      <c r="U1751" s="7">
        <v>6.06</v>
      </c>
      <c r="V1751" s="7" t="s">
        <v>4687</v>
      </c>
      <c r="AA1751" s="19">
        <v>5148.55</v>
      </c>
      <c r="AF1751" s="38">
        <v>35</v>
      </c>
      <c r="AG1751" s="44">
        <v>5148.55</v>
      </c>
      <c r="AH1751" s="7" t="str">
        <f t="shared" si="55"/>
        <v>no</v>
      </c>
      <c r="AI1751" s="7"/>
      <c r="AJ1751" s="7"/>
      <c r="AL1751" t="s">
        <v>4709</v>
      </c>
      <c r="AM1751" s="19">
        <v>5148.55</v>
      </c>
      <c r="BD1751" s="7">
        <v>0</v>
      </c>
      <c r="BE1751" s="44">
        <v>5148.55</v>
      </c>
      <c r="BF1751" s="7"/>
      <c r="BG1751" s="47"/>
      <c r="BH1751" s="7"/>
      <c r="BJ1751" s="38">
        <v>35</v>
      </c>
      <c r="BK1751" s="7">
        <v>1</v>
      </c>
      <c r="BL1751" s="7" t="str">
        <f t="shared" si="54"/>
        <v>yes</v>
      </c>
      <c r="BM1751" s="7"/>
      <c r="BN1751" s="7"/>
    </row>
    <row r="1752" ht="15.6" spans="2:66">
      <c r="B1752" s="24" t="s">
        <v>3502</v>
      </c>
      <c r="G1752" s="7" t="s">
        <v>4687</v>
      </c>
      <c r="K1752" s="18" t="s">
        <v>4687</v>
      </c>
      <c r="N1752" s="7" t="s">
        <v>4688</v>
      </c>
      <c r="Q1752" s="7" t="s">
        <v>3506</v>
      </c>
      <c r="R1752" s="7"/>
      <c r="U1752" s="7">
        <v>8.43</v>
      </c>
      <c r="V1752" s="7" t="s">
        <v>4687</v>
      </c>
      <c r="AA1752" s="19">
        <v>5144.18</v>
      </c>
      <c r="AF1752" s="38">
        <v>23</v>
      </c>
      <c r="AG1752" s="44">
        <v>5144.18</v>
      </c>
      <c r="AH1752" s="7" t="str">
        <f t="shared" si="55"/>
        <v>no</v>
      </c>
      <c r="AI1752" s="7"/>
      <c r="AJ1752" s="7"/>
      <c r="AL1752" t="s">
        <v>4709</v>
      </c>
      <c r="AM1752" s="19">
        <v>5144.18</v>
      </c>
      <c r="BD1752" s="7">
        <v>0</v>
      </c>
      <c r="BE1752" s="44">
        <v>5144.18</v>
      </c>
      <c r="BF1752" s="7"/>
      <c r="BG1752" s="47"/>
      <c r="BH1752" s="7"/>
      <c r="BJ1752" s="38">
        <v>23</v>
      </c>
      <c r="BK1752" s="7">
        <v>0</v>
      </c>
      <c r="BL1752" s="7" t="str">
        <f t="shared" si="54"/>
        <v>yes</v>
      </c>
      <c r="BM1752" s="7"/>
      <c r="BN1752" s="7"/>
    </row>
    <row r="1753" ht="15.6" spans="2:66">
      <c r="B1753" s="24" t="s">
        <v>3504</v>
      </c>
      <c r="G1753" s="7" t="s">
        <v>4690</v>
      </c>
      <c r="K1753" s="18" t="s">
        <v>4687</v>
      </c>
      <c r="N1753" s="7">
        <v>1</v>
      </c>
      <c r="Q1753" s="7" t="s">
        <v>3508</v>
      </c>
      <c r="R1753" s="7"/>
      <c r="U1753" s="7">
        <v>5.51</v>
      </c>
      <c r="V1753" s="7" t="s">
        <v>4687</v>
      </c>
      <c r="AA1753" s="19">
        <v>5138.26</v>
      </c>
      <c r="AF1753" s="38">
        <v>25</v>
      </c>
      <c r="AG1753" s="44">
        <v>5138.26</v>
      </c>
      <c r="AH1753" s="7" t="str">
        <f t="shared" si="55"/>
        <v>no</v>
      </c>
      <c r="AI1753" s="7"/>
      <c r="AJ1753" s="7"/>
      <c r="AL1753" t="s">
        <v>4709</v>
      </c>
      <c r="AM1753" s="19">
        <v>5138.26</v>
      </c>
      <c r="BD1753" s="7">
        <v>0</v>
      </c>
      <c r="BE1753" s="44">
        <v>5138.26</v>
      </c>
      <c r="BF1753" s="7"/>
      <c r="BG1753" s="47"/>
      <c r="BH1753" s="7"/>
      <c r="BJ1753" s="38">
        <v>25</v>
      </c>
      <c r="BK1753" s="7">
        <v>5</v>
      </c>
      <c r="BL1753" s="7" t="str">
        <f t="shared" si="54"/>
        <v>yes</v>
      </c>
      <c r="BM1753" s="7"/>
      <c r="BN1753" s="7"/>
    </row>
    <row r="1754" ht="15.6" spans="2:66">
      <c r="B1754" s="24" t="s">
        <v>3506</v>
      </c>
      <c r="G1754" s="7" t="s">
        <v>4687</v>
      </c>
      <c r="K1754" s="18" t="s">
        <v>4687</v>
      </c>
      <c r="N1754" s="7" t="s">
        <v>4688</v>
      </c>
      <c r="Q1754" s="7" t="s">
        <v>3510</v>
      </c>
      <c r="R1754" s="7"/>
      <c r="U1754" s="7">
        <v>4.95</v>
      </c>
      <c r="V1754" s="7" t="s">
        <v>4687</v>
      </c>
      <c r="AA1754" s="19">
        <v>5136.75</v>
      </c>
      <c r="AF1754" s="38">
        <v>44</v>
      </c>
      <c r="AG1754" s="44">
        <v>5136.75</v>
      </c>
      <c r="AH1754" s="7" t="str">
        <f t="shared" si="55"/>
        <v>no</v>
      </c>
      <c r="AI1754" s="7"/>
      <c r="AJ1754" s="7"/>
      <c r="AL1754" t="s">
        <v>4709</v>
      </c>
      <c r="AM1754" s="19">
        <v>5136.75</v>
      </c>
      <c r="BD1754" s="7">
        <v>2</v>
      </c>
      <c r="BE1754" s="44">
        <v>5136.75</v>
      </c>
      <c r="BF1754" s="7"/>
      <c r="BG1754" s="47"/>
      <c r="BH1754" s="7"/>
      <c r="BJ1754" s="38">
        <v>44</v>
      </c>
      <c r="BK1754" s="7">
        <v>2</v>
      </c>
      <c r="BL1754" s="7" t="str">
        <f t="shared" si="54"/>
        <v>no</v>
      </c>
      <c r="BM1754" s="7"/>
      <c r="BN1754" s="7"/>
    </row>
    <row r="1755" ht="15.6" spans="2:66">
      <c r="B1755" s="24" t="s">
        <v>3508</v>
      </c>
      <c r="G1755" s="7" t="s">
        <v>4690</v>
      </c>
      <c r="K1755" s="18" t="s">
        <v>4689</v>
      </c>
      <c r="N1755" s="7">
        <v>1</v>
      </c>
      <c r="Q1755" s="7" t="s">
        <v>3512</v>
      </c>
      <c r="R1755" s="7"/>
      <c r="U1755" s="7">
        <v>6.44</v>
      </c>
      <c r="V1755" s="7" t="s">
        <v>4687</v>
      </c>
      <c r="AA1755" s="19">
        <v>5125.22</v>
      </c>
      <c r="AF1755" s="38">
        <v>29</v>
      </c>
      <c r="AG1755" s="44">
        <v>5125.22</v>
      </c>
      <c r="AH1755" s="7" t="str">
        <f t="shared" si="55"/>
        <v>no</v>
      </c>
      <c r="AI1755" s="7"/>
      <c r="AJ1755" s="7"/>
      <c r="AL1755" t="s">
        <v>4709</v>
      </c>
      <c r="AM1755" s="19">
        <v>5125.22</v>
      </c>
      <c r="BD1755" s="7">
        <v>2</v>
      </c>
      <c r="BE1755" s="44">
        <v>5125.22</v>
      </c>
      <c r="BF1755" s="7"/>
      <c r="BG1755" s="47"/>
      <c r="BH1755" s="7"/>
      <c r="BJ1755" s="38">
        <v>29</v>
      </c>
      <c r="BK1755" s="7">
        <v>0</v>
      </c>
      <c r="BL1755" s="7" t="str">
        <f t="shared" si="54"/>
        <v>yes</v>
      </c>
      <c r="BM1755" s="7"/>
      <c r="BN1755" s="7"/>
    </row>
    <row r="1756" ht="15.6" spans="2:66">
      <c r="B1756" s="24" t="s">
        <v>3510</v>
      </c>
      <c r="G1756" s="7" t="s">
        <v>4687</v>
      </c>
      <c r="K1756" s="18" t="s">
        <v>4689</v>
      </c>
      <c r="N1756" s="7" t="s">
        <v>4688</v>
      </c>
      <c r="Q1756" s="7" t="s">
        <v>3514</v>
      </c>
      <c r="R1756" s="7"/>
      <c r="U1756" s="7">
        <v>6.05</v>
      </c>
      <c r="V1756" s="7" t="s">
        <v>4687</v>
      </c>
      <c r="AA1756" s="19">
        <v>5124.19</v>
      </c>
      <c r="AF1756" s="38">
        <v>42</v>
      </c>
      <c r="AG1756" s="44">
        <v>5124.19</v>
      </c>
      <c r="AH1756" s="7" t="str">
        <f t="shared" si="55"/>
        <v>no</v>
      </c>
      <c r="AI1756" s="7"/>
      <c r="AJ1756" s="7"/>
      <c r="AL1756" t="s">
        <v>4709</v>
      </c>
      <c r="AM1756" s="19">
        <v>5124.19</v>
      </c>
      <c r="BD1756" s="7">
        <v>0</v>
      </c>
      <c r="BE1756" s="44">
        <v>5124.19</v>
      </c>
      <c r="BF1756" s="7"/>
      <c r="BG1756" s="47"/>
      <c r="BH1756" s="7"/>
      <c r="BJ1756" s="38">
        <v>42</v>
      </c>
      <c r="BK1756" s="7">
        <v>2</v>
      </c>
      <c r="BL1756" s="7" t="str">
        <f t="shared" si="54"/>
        <v>no</v>
      </c>
      <c r="BM1756" s="7"/>
      <c r="BN1756" s="7"/>
    </row>
    <row r="1757" ht="15.6" spans="2:66">
      <c r="B1757" s="24" t="s">
        <v>3512</v>
      </c>
      <c r="G1757" s="7" t="s">
        <v>4690</v>
      </c>
      <c r="K1757" s="18" t="s">
        <v>4689</v>
      </c>
      <c r="N1757" s="7">
        <v>1</v>
      </c>
      <c r="Q1757" s="7" t="s">
        <v>3516</v>
      </c>
      <c r="R1757" s="7"/>
      <c r="U1757" s="7">
        <v>4.76</v>
      </c>
      <c r="V1757" s="7" t="s">
        <v>4687</v>
      </c>
      <c r="AA1757" s="19">
        <v>5116.5</v>
      </c>
      <c r="AF1757" s="38">
        <v>25</v>
      </c>
      <c r="AG1757" s="44">
        <v>5116.5</v>
      </c>
      <c r="AH1757" s="7" t="str">
        <f t="shared" si="55"/>
        <v>no</v>
      </c>
      <c r="AI1757" s="7"/>
      <c r="AJ1757" s="7"/>
      <c r="AL1757" t="s">
        <v>4709</v>
      </c>
      <c r="AM1757" s="19">
        <v>5116.5</v>
      </c>
      <c r="BD1757" s="7">
        <v>0</v>
      </c>
      <c r="BE1757" s="44">
        <v>5116.5</v>
      </c>
      <c r="BF1757" s="7"/>
      <c r="BG1757" s="47"/>
      <c r="BH1757" s="7"/>
      <c r="BJ1757" s="38">
        <v>25</v>
      </c>
      <c r="BK1757" s="7">
        <v>0</v>
      </c>
      <c r="BL1757" s="7" t="str">
        <f t="shared" si="54"/>
        <v>yes</v>
      </c>
      <c r="BM1757" s="7"/>
      <c r="BN1757" s="7"/>
    </row>
    <row r="1758" ht="15.6" spans="2:66">
      <c r="B1758" s="24" t="s">
        <v>3514</v>
      </c>
      <c r="G1758" s="7" t="s">
        <v>4687</v>
      </c>
      <c r="K1758" s="18" t="s">
        <v>4689</v>
      </c>
      <c r="N1758" s="7">
        <v>1</v>
      </c>
      <c r="Q1758" s="7" t="s">
        <v>3518</v>
      </c>
      <c r="R1758" s="7"/>
      <c r="U1758" s="7">
        <v>6.72</v>
      </c>
      <c r="V1758" s="7" t="s">
        <v>4687</v>
      </c>
      <c r="AA1758" s="19">
        <v>5087.92</v>
      </c>
      <c r="AF1758" s="38">
        <v>21</v>
      </c>
      <c r="AG1758" s="44">
        <v>5087.92</v>
      </c>
      <c r="AH1758" s="7" t="str">
        <f t="shared" si="55"/>
        <v>no</v>
      </c>
      <c r="AI1758" s="7"/>
      <c r="AJ1758" s="7"/>
      <c r="AL1758" t="s">
        <v>4709</v>
      </c>
      <c r="AM1758" s="19">
        <v>5087.92</v>
      </c>
      <c r="BD1758" s="7">
        <v>0</v>
      </c>
      <c r="BE1758" s="44">
        <v>5087.92</v>
      </c>
      <c r="BF1758" s="7"/>
      <c r="BG1758" s="47"/>
      <c r="BH1758" s="7"/>
      <c r="BJ1758" s="38">
        <v>21</v>
      </c>
      <c r="BK1758" s="7">
        <v>0</v>
      </c>
      <c r="BL1758" s="7" t="str">
        <f t="shared" si="54"/>
        <v>yes</v>
      </c>
      <c r="BM1758" s="7"/>
      <c r="BN1758" s="7"/>
    </row>
    <row r="1759" ht="15.6" spans="2:66">
      <c r="B1759" s="24" t="s">
        <v>3516</v>
      </c>
      <c r="G1759" s="7" t="s">
        <v>4687</v>
      </c>
      <c r="K1759" s="18" t="s">
        <v>4687</v>
      </c>
      <c r="N1759" s="7" t="s">
        <v>4688</v>
      </c>
      <c r="Q1759" s="7" t="s">
        <v>3520</v>
      </c>
      <c r="R1759" s="7"/>
      <c r="U1759" s="7">
        <v>5.7</v>
      </c>
      <c r="V1759" s="7" t="s">
        <v>4687</v>
      </c>
      <c r="AA1759" s="19">
        <v>5080.1</v>
      </c>
      <c r="AF1759" s="38">
        <v>25</v>
      </c>
      <c r="AG1759" s="44">
        <v>5080.1</v>
      </c>
      <c r="AH1759" s="7" t="str">
        <f t="shared" si="55"/>
        <v>no</v>
      </c>
      <c r="AI1759" s="7"/>
      <c r="AJ1759" s="7"/>
      <c r="AL1759" t="s">
        <v>4709</v>
      </c>
      <c r="AM1759" s="19">
        <v>5080.1</v>
      </c>
      <c r="BD1759" s="7">
        <v>1</v>
      </c>
      <c r="BE1759" s="44">
        <v>5080.1</v>
      </c>
      <c r="BF1759" s="7"/>
      <c r="BG1759" s="47"/>
      <c r="BH1759" s="7"/>
      <c r="BJ1759" s="38">
        <v>25</v>
      </c>
      <c r="BK1759" s="7">
        <v>0</v>
      </c>
      <c r="BL1759" s="7" t="str">
        <f t="shared" si="54"/>
        <v>yes</v>
      </c>
      <c r="BM1759" s="7"/>
      <c r="BN1759" s="7"/>
    </row>
    <row r="1760" ht="15.6" spans="2:66">
      <c r="B1760" s="24" t="s">
        <v>3518</v>
      </c>
      <c r="G1760" s="7" t="s">
        <v>4687</v>
      </c>
      <c r="K1760" s="18" t="s">
        <v>4689</v>
      </c>
      <c r="N1760" s="7" t="s">
        <v>4688</v>
      </c>
      <c r="Q1760" s="7" t="s">
        <v>3522</v>
      </c>
      <c r="R1760" s="7"/>
      <c r="U1760" s="7">
        <v>5.31</v>
      </c>
      <c r="V1760" s="7" t="s">
        <v>4687</v>
      </c>
      <c r="AA1760" s="19">
        <v>5077.19</v>
      </c>
      <c r="AF1760" s="38">
        <v>37</v>
      </c>
      <c r="AG1760" s="44">
        <v>5077.19</v>
      </c>
      <c r="AH1760" s="7" t="str">
        <f t="shared" si="55"/>
        <v>no</v>
      </c>
      <c r="AI1760" s="7"/>
      <c r="AJ1760" s="7"/>
      <c r="AL1760" t="s">
        <v>4709</v>
      </c>
      <c r="AM1760" s="19">
        <v>5077.19</v>
      </c>
      <c r="BD1760" s="7">
        <v>4</v>
      </c>
      <c r="BE1760" s="44">
        <v>5077.19</v>
      </c>
      <c r="BF1760" s="7"/>
      <c r="BG1760" s="47"/>
      <c r="BH1760" s="7"/>
      <c r="BJ1760" s="38">
        <v>37</v>
      </c>
      <c r="BK1760" s="7">
        <v>3</v>
      </c>
      <c r="BL1760" s="7" t="str">
        <f t="shared" si="54"/>
        <v>yes</v>
      </c>
      <c r="BM1760" s="7"/>
      <c r="BN1760" s="7"/>
    </row>
    <row r="1761" ht="15.6" spans="2:66">
      <c r="B1761" s="24" t="s">
        <v>3520</v>
      </c>
      <c r="G1761" s="7" t="s">
        <v>4687</v>
      </c>
      <c r="K1761" s="18" t="s">
        <v>4689</v>
      </c>
      <c r="N1761" s="7">
        <v>1</v>
      </c>
      <c r="Q1761" s="7" t="s">
        <v>3524</v>
      </c>
      <c r="R1761" s="7"/>
      <c r="U1761" s="7">
        <v>4.32</v>
      </c>
      <c r="V1761" s="7" t="s">
        <v>4687</v>
      </c>
      <c r="AA1761" s="19">
        <v>5059.56</v>
      </c>
      <c r="AF1761" s="38">
        <v>31</v>
      </c>
      <c r="AG1761" s="44">
        <v>5059.56</v>
      </c>
      <c r="AH1761" s="7" t="str">
        <f t="shared" si="55"/>
        <v>no</v>
      </c>
      <c r="AI1761" s="7"/>
      <c r="AJ1761" s="7"/>
      <c r="AL1761" t="s">
        <v>4709</v>
      </c>
      <c r="AM1761" s="19">
        <v>5059.56</v>
      </c>
      <c r="BD1761" s="7">
        <v>0</v>
      </c>
      <c r="BE1761" s="44">
        <v>5059.56</v>
      </c>
      <c r="BF1761" s="7"/>
      <c r="BG1761" s="47"/>
      <c r="BH1761" s="7"/>
      <c r="BJ1761" s="38">
        <v>31</v>
      </c>
      <c r="BK1761" s="7">
        <v>2</v>
      </c>
      <c r="BL1761" s="7" t="str">
        <f t="shared" si="54"/>
        <v>yes</v>
      </c>
      <c r="BM1761" s="7"/>
      <c r="BN1761" s="7"/>
    </row>
    <row r="1762" ht="15.6" spans="2:66">
      <c r="B1762" s="24" t="s">
        <v>3522</v>
      </c>
      <c r="G1762" s="7" t="s">
        <v>4687</v>
      </c>
      <c r="K1762" s="18" t="s">
        <v>4689</v>
      </c>
      <c r="N1762" s="7">
        <v>1</v>
      </c>
      <c r="Q1762" s="7" t="s">
        <v>3526</v>
      </c>
      <c r="R1762" s="7"/>
      <c r="U1762" s="7">
        <v>4.23</v>
      </c>
      <c r="V1762" s="7" t="s">
        <v>4687</v>
      </c>
      <c r="AA1762" s="19">
        <v>5054.05</v>
      </c>
      <c r="AF1762" s="38">
        <v>38</v>
      </c>
      <c r="AG1762" s="44">
        <v>5054.05</v>
      </c>
      <c r="AH1762" s="7" t="str">
        <f t="shared" si="55"/>
        <v>no</v>
      </c>
      <c r="AI1762" s="7"/>
      <c r="AJ1762" s="7"/>
      <c r="AL1762" t="s">
        <v>4709</v>
      </c>
      <c r="AM1762" s="19">
        <v>5054.05</v>
      </c>
      <c r="BD1762" s="7">
        <v>0</v>
      </c>
      <c r="BE1762" s="44">
        <v>5054.05</v>
      </c>
      <c r="BF1762" s="7"/>
      <c r="BG1762" s="47"/>
      <c r="BH1762" s="7"/>
      <c r="BJ1762" s="38">
        <v>38</v>
      </c>
      <c r="BK1762" s="7">
        <v>0</v>
      </c>
      <c r="BL1762" s="7" t="str">
        <f t="shared" si="54"/>
        <v>yes</v>
      </c>
      <c r="BM1762" s="7"/>
      <c r="BN1762" s="7"/>
    </row>
    <row r="1763" ht="15.6" spans="2:66">
      <c r="B1763" s="24" t="s">
        <v>3524</v>
      </c>
      <c r="G1763" s="7" t="s">
        <v>4687</v>
      </c>
      <c r="K1763" s="18" t="s">
        <v>4687</v>
      </c>
      <c r="N1763" s="7" t="s">
        <v>4688</v>
      </c>
      <c r="Q1763" s="7" t="s">
        <v>3528</v>
      </c>
      <c r="R1763" s="7"/>
      <c r="U1763" s="7">
        <v>6.09</v>
      </c>
      <c r="V1763" s="7" t="s">
        <v>4687</v>
      </c>
      <c r="AA1763" s="19">
        <v>5045.15</v>
      </c>
      <c r="AF1763" s="38">
        <v>34</v>
      </c>
      <c r="AG1763" s="44">
        <v>5045.15</v>
      </c>
      <c r="AH1763" s="7" t="str">
        <f t="shared" si="55"/>
        <v>no</v>
      </c>
      <c r="AI1763" s="7"/>
      <c r="AJ1763" s="7"/>
      <c r="AL1763" t="s">
        <v>4709</v>
      </c>
      <c r="AM1763" s="19">
        <v>5045.15</v>
      </c>
      <c r="BD1763" s="7">
        <v>1</v>
      </c>
      <c r="BE1763" s="44">
        <v>5045.15</v>
      </c>
      <c r="BF1763" s="7"/>
      <c r="BG1763" s="47"/>
      <c r="BH1763" s="7"/>
      <c r="BJ1763" s="38">
        <v>34</v>
      </c>
      <c r="BK1763" s="7">
        <v>1</v>
      </c>
      <c r="BL1763" s="7" t="str">
        <f t="shared" si="54"/>
        <v>yes</v>
      </c>
      <c r="BM1763" s="7"/>
      <c r="BN1763" s="7"/>
    </row>
    <row r="1764" ht="15.6" spans="2:66">
      <c r="B1764" s="24" t="s">
        <v>3526</v>
      </c>
      <c r="G1764" s="7" t="s">
        <v>4687</v>
      </c>
      <c r="K1764" s="18" t="s">
        <v>4689</v>
      </c>
      <c r="N1764" s="7">
        <v>1</v>
      </c>
      <c r="Q1764" s="7" t="s">
        <v>3530</v>
      </c>
      <c r="R1764" s="7"/>
      <c r="U1764" s="7">
        <v>4.74</v>
      </c>
      <c r="V1764" s="7" t="s">
        <v>4687</v>
      </c>
      <c r="AA1764" s="19">
        <v>5043.13</v>
      </c>
      <c r="AF1764" s="38">
        <v>34</v>
      </c>
      <c r="AG1764" s="44">
        <v>5043.13</v>
      </c>
      <c r="AH1764" s="7" t="str">
        <f t="shared" si="55"/>
        <v>no</v>
      </c>
      <c r="AI1764" s="7"/>
      <c r="AJ1764" s="7"/>
      <c r="AL1764" t="s">
        <v>4709</v>
      </c>
      <c r="AM1764" s="19">
        <v>5043.13</v>
      </c>
      <c r="BD1764" s="7">
        <v>1</v>
      </c>
      <c r="BE1764" s="44">
        <v>5043.13</v>
      </c>
      <c r="BF1764" s="7"/>
      <c r="BG1764" s="47"/>
      <c r="BH1764" s="7"/>
      <c r="BJ1764" s="38">
        <v>34</v>
      </c>
      <c r="BK1764" s="7">
        <v>1</v>
      </c>
      <c r="BL1764" s="7" t="str">
        <f t="shared" si="54"/>
        <v>yes</v>
      </c>
      <c r="BM1764" s="7"/>
      <c r="BN1764" s="7"/>
    </row>
    <row r="1765" ht="15.6" spans="2:66">
      <c r="B1765" s="24" t="s">
        <v>3528</v>
      </c>
      <c r="G1765" s="7" t="s">
        <v>4687</v>
      </c>
      <c r="K1765" s="18" t="s">
        <v>4689</v>
      </c>
      <c r="N1765" s="7" t="s">
        <v>4688</v>
      </c>
      <c r="Q1765" s="7" t="s">
        <v>3532</v>
      </c>
      <c r="R1765" s="7"/>
      <c r="U1765" s="7">
        <v>6.23</v>
      </c>
      <c r="V1765" s="7" t="s">
        <v>4687</v>
      </c>
      <c r="AA1765" s="19">
        <v>5038.57</v>
      </c>
      <c r="AF1765" s="38">
        <v>45</v>
      </c>
      <c r="AG1765" s="44">
        <v>5038.57</v>
      </c>
      <c r="AH1765" s="7" t="str">
        <f t="shared" si="55"/>
        <v>no</v>
      </c>
      <c r="AI1765" s="7"/>
      <c r="AJ1765" s="7"/>
      <c r="AL1765" t="s">
        <v>4709</v>
      </c>
      <c r="AM1765" s="19">
        <v>5038.57</v>
      </c>
      <c r="BD1765" s="7">
        <v>1</v>
      </c>
      <c r="BE1765" s="44">
        <v>5038.57</v>
      </c>
      <c r="BF1765" s="7"/>
      <c r="BG1765" s="47"/>
      <c r="BH1765" s="7"/>
      <c r="BJ1765" s="38">
        <v>45</v>
      </c>
      <c r="BK1765" s="7">
        <v>2</v>
      </c>
      <c r="BL1765" s="7" t="str">
        <f t="shared" si="54"/>
        <v>no</v>
      </c>
      <c r="BM1765" s="7"/>
      <c r="BN1765" s="7"/>
    </row>
    <row r="1766" ht="15.6" spans="2:66">
      <c r="B1766" s="24" t="s">
        <v>3530</v>
      </c>
      <c r="G1766" s="7" t="s">
        <v>4687</v>
      </c>
      <c r="K1766" s="18" t="s">
        <v>4689</v>
      </c>
      <c r="N1766" s="7">
        <v>1</v>
      </c>
      <c r="Q1766" s="7" t="s">
        <v>3534</v>
      </c>
      <c r="R1766" s="7"/>
      <c r="U1766" s="7">
        <v>5.45</v>
      </c>
      <c r="V1766" s="7" t="s">
        <v>4687</v>
      </c>
      <c r="AA1766" s="19">
        <v>5034.1</v>
      </c>
      <c r="AF1766" s="38">
        <v>34</v>
      </c>
      <c r="AG1766" s="44">
        <v>5034.1</v>
      </c>
      <c r="AH1766" s="7" t="str">
        <f t="shared" si="55"/>
        <v>no</v>
      </c>
      <c r="AI1766" s="7"/>
      <c r="AJ1766" s="7"/>
      <c r="AL1766" t="s">
        <v>4709</v>
      </c>
      <c r="AM1766" s="19">
        <v>5034.1</v>
      </c>
      <c r="BD1766" s="7">
        <v>0</v>
      </c>
      <c r="BE1766" s="44">
        <v>5034.1</v>
      </c>
      <c r="BF1766" s="7"/>
      <c r="BG1766" s="47"/>
      <c r="BH1766" s="7"/>
      <c r="BJ1766" s="38">
        <v>34</v>
      </c>
      <c r="BK1766" s="7">
        <v>1</v>
      </c>
      <c r="BL1766" s="7" t="str">
        <f t="shared" si="54"/>
        <v>yes</v>
      </c>
      <c r="BM1766" s="7"/>
      <c r="BN1766" s="7"/>
    </row>
    <row r="1767" ht="15.6" spans="2:66">
      <c r="B1767" s="24" t="s">
        <v>3532</v>
      </c>
      <c r="G1767" s="7" t="s">
        <v>4687</v>
      </c>
      <c r="K1767" s="18" t="s">
        <v>4687</v>
      </c>
      <c r="N1767" s="7">
        <v>2</v>
      </c>
      <c r="Q1767" s="7" t="s">
        <v>3536</v>
      </c>
      <c r="R1767" s="7"/>
      <c r="U1767" s="7">
        <v>10.34</v>
      </c>
      <c r="V1767" s="7" t="s">
        <v>4687</v>
      </c>
      <c r="AA1767" s="19">
        <v>5031.27</v>
      </c>
      <c r="AF1767" s="38">
        <v>21</v>
      </c>
      <c r="AG1767" s="44">
        <v>5031.27</v>
      </c>
      <c r="AH1767" s="7" t="str">
        <f t="shared" si="55"/>
        <v>no</v>
      </c>
      <c r="AI1767" s="7"/>
      <c r="AJ1767" s="7"/>
      <c r="AL1767" t="s">
        <v>4709</v>
      </c>
      <c r="AM1767" s="19">
        <v>5031.27</v>
      </c>
      <c r="BD1767" s="7">
        <v>0</v>
      </c>
      <c r="BE1767" s="44">
        <v>5031.27</v>
      </c>
      <c r="BF1767" s="7"/>
      <c r="BG1767" s="47"/>
      <c r="BH1767" s="7"/>
      <c r="BJ1767" s="38">
        <v>21</v>
      </c>
      <c r="BK1767" s="7">
        <v>0</v>
      </c>
      <c r="BL1767" s="7" t="str">
        <f t="shared" si="54"/>
        <v>yes</v>
      </c>
      <c r="BM1767" s="7"/>
      <c r="BN1767" s="7"/>
    </row>
    <row r="1768" ht="15.6" spans="2:66">
      <c r="B1768" s="24" t="s">
        <v>3534</v>
      </c>
      <c r="G1768" s="7" t="s">
        <v>4687</v>
      </c>
      <c r="K1768" s="18" t="s">
        <v>4687</v>
      </c>
      <c r="N1768" s="7" t="s">
        <v>4688</v>
      </c>
      <c r="Q1768" s="7" t="s">
        <v>3538</v>
      </c>
      <c r="R1768" s="7"/>
      <c r="U1768" s="7">
        <v>5.15</v>
      </c>
      <c r="V1768" s="7" t="s">
        <v>4687</v>
      </c>
      <c r="AA1768" s="19">
        <v>5028.15</v>
      </c>
      <c r="AF1768" s="38">
        <v>34</v>
      </c>
      <c r="AG1768" s="44">
        <v>5028.15</v>
      </c>
      <c r="AH1768" s="7" t="str">
        <f t="shared" si="55"/>
        <v>no</v>
      </c>
      <c r="AI1768" s="7"/>
      <c r="AJ1768" s="7"/>
      <c r="AL1768" t="s">
        <v>4709</v>
      </c>
      <c r="AM1768" s="19">
        <v>5028.15</v>
      </c>
      <c r="BD1768" s="7">
        <v>2</v>
      </c>
      <c r="BE1768" s="44">
        <v>5028.15</v>
      </c>
      <c r="BF1768" s="7"/>
      <c r="BG1768" s="47"/>
      <c r="BH1768" s="7"/>
      <c r="BJ1768" s="38">
        <v>34</v>
      </c>
      <c r="BK1768" s="7">
        <v>0</v>
      </c>
      <c r="BL1768" s="7" t="str">
        <f t="shared" si="54"/>
        <v>yes</v>
      </c>
      <c r="BM1768" s="7"/>
      <c r="BN1768" s="7"/>
    </row>
    <row r="1769" ht="15.6" spans="2:66">
      <c r="B1769" s="24" t="s">
        <v>3536</v>
      </c>
      <c r="G1769" s="7" t="s">
        <v>4687</v>
      </c>
      <c r="K1769" s="18" t="s">
        <v>4687</v>
      </c>
      <c r="N1769" s="7" t="s">
        <v>4688</v>
      </c>
      <c r="Q1769" s="7" t="s">
        <v>3540</v>
      </c>
      <c r="R1769" s="7"/>
      <c r="U1769" s="7">
        <v>11.72</v>
      </c>
      <c r="V1769" s="7" t="s">
        <v>4687</v>
      </c>
      <c r="AA1769" s="19">
        <v>5012.47</v>
      </c>
      <c r="AF1769" s="38">
        <v>49</v>
      </c>
      <c r="AG1769" s="44">
        <v>5012.47</v>
      </c>
      <c r="AH1769" s="7" t="str">
        <f t="shared" si="55"/>
        <v>no</v>
      </c>
      <c r="AI1769" s="7"/>
      <c r="AJ1769" s="7"/>
      <c r="AL1769" t="s">
        <v>4709</v>
      </c>
      <c r="AM1769" s="19">
        <v>5012.47</v>
      </c>
      <c r="BD1769" s="7">
        <v>0</v>
      </c>
      <c r="BE1769" s="44">
        <v>5012.47</v>
      </c>
      <c r="BF1769" s="7"/>
      <c r="BG1769" s="47"/>
      <c r="BH1769" s="7"/>
      <c r="BJ1769" s="38">
        <v>49</v>
      </c>
      <c r="BK1769" s="7">
        <v>0</v>
      </c>
      <c r="BL1769" s="7" t="str">
        <f t="shared" si="54"/>
        <v>no</v>
      </c>
      <c r="BM1769" s="7"/>
      <c r="BN1769" s="7"/>
    </row>
    <row r="1770" ht="15.6" spans="2:66">
      <c r="B1770" s="24" t="s">
        <v>3538</v>
      </c>
      <c r="G1770" s="7" t="s">
        <v>4687</v>
      </c>
      <c r="K1770" s="18" t="s">
        <v>4687</v>
      </c>
      <c r="N1770" s="7" t="s">
        <v>4688</v>
      </c>
      <c r="Q1770" s="7" t="s">
        <v>3542</v>
      </c>
      <c r="R1770" s="7"/>
      <c r="U1770" s="7">
        <v>5.29</v>
      </c>
      <c r="V1770" s="7" t="s">
        <v>4687</v>
      </c>
      <c r="AA1770" s="19">
        <v>5003.85</v>
      </c>
      <c r="AF1770" s="38">
        <v>32</v>
      </c>
      <c r="AG1770" s="44">
        <v>5003.85</v>
      </c>
      <c r="AH1770" s="7" t="str">
        <f t="shared" si="55"/>
        <v>no</v>
      </c>
      <c r="AI1770" s="7"/>
      <c r="AJ1770" s="7"/>
      <c r="AL1770" t="s">
        <v>4713</v>
      </c>
      <c r="AM1770" s="19">
        <v>5003.85</v>
      </c>
      <c r="BD1770" s="7">
        <v>0</v>
      </c>
      <c r="BE1770" s="44">
        <v>5003.85</v>
      </c>
      <c r="BF1770" s="7"/>
      <c r="BG1770" s="47"/>
      <c r="BH1770" s="7"/>
      <c r="BJ1770" s="38">
        <v>32</v>
      </c>
      <c r="BK1770" s="7">
        <v>2</v>
      </c>
      <c r="BL1770" s="7" t="str">
        <f t="shared" si="54"/>
        <v>yes</v>
      </c>
      <c r="BM1770" s="7"/>
      <c r="BN1770" s="7"/>
    </row>
    <row r="1771" ht="15.6" spans="2:66">
      <c r="B1771" s="24" t="s">
        <v>3540</v>
      </c>
      <c r="G1771" s="7" t="s">
        <v>4687</v>
      </c>
      <c r="K1771" s="18" t="s">
        <v>4687</v>
      </c>
      <c r="N1771" s="7" t="s">
        <v>4688</v>
      </c>
      <c r="Q1771" s="7" t="s">
        <v>3544</v>
      </c>
      <c r="R1771" s="7"/>
      <c r="U1771" s="7">
        <v>4.33</v>
      </c>
      <c r="V1771" s="7" t="s">
        <v>4687</v>
      </c>
      <c r="AA1771" s="19">
        <v>5003.77</v>
      </c>
      <c r="AF1771" s="38">
        <v>48</v>
      </c>
      <c r="AG1771" s="44">
        <v>5003.77</v>
      </c>
      <c r="AH1771" s="7" t="str">
        <f t="shared" si="55"/>
        <v>no</v>
      </c>
      <c r="AI1771" s="7"/>
      <c r="AJ1771" s="7"/>
      <c r="AL1771" t="s">
        <v>4713</v>
      </c>
      <c r="AM1771" s="19">
        <v>5003.77</v>
      </c>
      <c r="BD1771" s="7">
        <v>0</v>
      </c>
      <c r="BE1771" s="44">
        <v>5003.77</v>
      </c>
      <c r="BF1771" s="7"/>
      <c r="BG1771" s="47"/>
      <c r="BH1771" s="7"/>
      <c r="BJ1771" s="38">
        <v>48</v>
      </c>
      <c r="BK1771" s="7">
        <v>0</v>
      </c>
      <c r="BL1771" s="7" t="str">
        <f t="shared" si="54"/>
        <v>no</v>
      </c>
      <c r="BM1771" s="7"/>
      <c r="BN1771" s="7"/>
    </row>
    <row r="1772" ht="15.6" spans="2:66">
      <c r="B1772" s="24" t="s">
        <v>3542</v>
      </c>
      <c r="G1772" s="7" t="s">
        <v>4690</v>
      </c>
      <c r="K1772" s="18" t="s">
        <v>4687</v>
      </c>
      <c r="N1772" s="7">
        <v>1</v>
      </c>
      <c r="Q1772" s="7" t="s">
        <v>3546</v>
      </c>
      <c r="R1772" s="7"/>
      <c r="U1772" s="7">
        <v>6.24</v>
      </c>
      <c r="V1772" s="7" t="s">
        <v>4687</v>
      </c>
      <c r="AA1772" s="19">
        <v>5002.78</v>
      </c>
      <c r="AF1772" s="38">
        <v>31</v>
      </c>
      <c r="AG1772" s="44">
        <v>5002.78</v>
      </c>
      <c r="AH1772" s="7" t="str">
        <f t="shared" si="55"/>
        <v>no</v>
      </c>
      <c r="AI1772" s="7"/>
      <c r="AJ1772" s="7"/>
      <c r="AL1772" t="s">
        <v>4713</v>
      </c>
      <c r="AM1772" s="19">
        <v>5002.78</v>
      </c>
      <c r="BD1772" s="7">
        <v>0</v>
      </c>
      <c r="BE1772" s="44">
        <v>5002.78</v>
      </c>
      <c r="BF1772" s="7"/>
      <c r="BG1772" s="47"/>
      <c r="BH1772" s="7"/>
      <c r="BJ1772" s="38">
        <v>31</v>
      </c>
      <c r="BK1772" s="7">
        <v>2</v>
      </c>
      <c r="BL1772" s="7" t="str">
        <f t="shared" si="54"/>
        <v>yes</v>
      </c>
      <c r="BM1772" s="7"/>
      <c r="BN1772" s="7"/>
    </row>
    <row r="1773" ht="15.6" spans="2:66">
      <c r="B1773" s="24" t="s">
        <v>3544</v>
      </c>
      <c r="G1773" s="7" t="s">
        <v>4687</v>
      </c>
      <c r="K1773" s="18" t="s">
        <v>4687</v>
      </c>
      <c r="N1773" s="7" t="s">
        <v>4688</v>
      </c>
      <c r="Q1773" s="7" t="s">
        <v>3548</v>
      </c>
      <c r="R1773" s="7"/>
      <c r="U1773" s="7">
        <v>11.61</v>
      </c>
      <c r="V1773" s="7" t="s">
        <v>4687</v>
      </c>
      <c r="AA1773" s="19">
        <v>4999.04</v>
      </c>
      <c r="AF1773" s="38">
        <v>31</v>
      </c>
      <c r="AG1773" s="44">
        <v>4999.04</v>
      </c>
      <c r="AH1773" s="7" t="str">
        <f t="shared" si="55"/>
        <v>no</v>
      </c>
      <c r="AI1773" s="7"/>
      <c r="AJ1773" s="7"/>
      <c r="AL1773" t="s">
        <v>4713</v>
      </c>
      <c r="AM1773" s="19">
        <v>4999.04</v>
      </c>
      <c r="BD1773" s="7">
        <v>0</v>
      </c>
      <c r="BE1773" s="44">
        <v>4999.04</v>
      </c>
      <c r="BF1773" s="7"/>
      <c r="BG1773" s="47"/>
      <c r="BH1773" s="7"/>
      <c r="BJ1773" s="38">
        <v>31</v>
      </c>
      <c r="BK1773" s="7">
        <v>2</v>
      </c>
      <c r="BL1773" s="7" t="str">
        <f t="shared" si="54"/>
        <v>yes</v>
      </c>
      <c r="BM1773" s="7"/>
      <c r="BN1773" s="7"/>
    </row>
    <row r="1774" ht="15.6" spans="2:66">
      <c r="B1774" s="24" t="s">
        <v>3546</v>
      </c>
      <c r="G1774" s="7" t="s">
        <v>4687</v>
      </c>
      <c r="K1774" s="18" t="s">
        <v>4689</v>
      </c>
      <c r="N1774" s="7" t="s">
        <v>4688</v>
      </c>
      <c r="Q1774" s="7" t="s">
        <v>3550</v>
      </c>
      <c r="R1774" s="7"/>
      <c r="U1774" s="7">
        <v>11.07</v>
      </c>
      <c r="V1774" s="7" t="s">
        <v>4687</v>
      </c>
      <c r="AA1774" s="19">
        <v>4992.38</v>
      </c>
      <c r="AF1774" s="38">
        <v>29</v>
      </c>
      <c r="AG1774" s="44">
        <v>4992.38</v>
      </c>
      <c r="AH1774" s="7" t="str">
        <f t="shared" si="55"/>
        <v>no</v>
      </c>
      <c r="AI1774" s="7"/>
      <c r="AJ1774" s="7"/>
      <c r="AL1774" t="s">
        <v>4713</v>
      </c>
      <c r="AM1774" s="19">
        <v>4992.38</v>
      </c>
      <c r="BD1774" s="7">
        <v>0</v>
      </c>
      <c r="BE1774" s="44">
        <v>4992.38</v>
      </c>
      <c r="BF1774" s="7"/>
      <c r="BG1774" s="47"/>
      <c r="BH1774" s="7"/>
      <c r="BJ1774" s="38">
        <v>29</v>
      </c>
      <c r="BK1774" s="7">
        <v>2</v>
      </c>
      <c r="BL1774" s="7" t="str">
        <f t="shared" si="54"/>
        <v>yes</v>
      </c>
      <c r="BM1774" s="7"/>
      <c r="BN1774" s="7"/>
    </row>
    <row r="1775" ht="15.6" spans="2:66">
      <c r="B1775" s="24" t="s">
        <v>3548</v>
      </c>
      <c r="G1775" s="7" t="s">
        <v>4690</v>
      </c>
      <c r="K1775" s="18" t="s">
        <v>4687</v>
      </c>
      <c r="N1775" s="7">
        <v>1</v>
      </c>
      <c r="Q1775" s="7" t="s">
        <v>3552</v>
      </c>
      <c r="R1775" s="7"/>
      <c r="U1775" s="7">
        <v>5.19</v>
      </c>
      <c r="V1775" s="7" t="s">
        <v>4687</v>
      </c>
      <c r="AA1775" s="19">
        <v>4985.22</v>
      </c>
      <c r="AF1775" s="38">
        <v>20</v>
      </c>
      <c r="AG1775" s="44">
        <v>4985.22</v>
      </c>
      <c r="AH1775" s="7" t="str">
        <f t="shared" si="55"/>
        <v>no</v>
      </c>
      <c r="AI1775" s="7"/>
      <c r="AJ1775" s="7"/>
      <c r="AL1775" t="s">
        <v>4713</v>
      </c>
      <c r="AM1775" s="19">
        <v>4985.22</v>
      </c>
      <c r="BD1775" s="7">
        <v>1</v>
      </c>
      <c r="BE1775" s="44">
        <v>4985.22</v>
      </c>
      <c r="BF1775" s="7"/>
      <c r="BG1775" s="47"/>
      <c r="BH1775" s="7"/>
      <c r="BJ1775" s="38">
        <v>20</v>
      </c>
      <c r="BK1775" s="7">
        <v>5</v>
      </c>
      <c r="BL1775" s="7" t="str">
        <f t="shared" si="54"/>
        <v>yes</v>
      </c>
      <c r="BM1775" s="7"/>
      <c r="BN1775" s="7"/>
    </row>
    <row r="1776" ht="15.6" spans="2:66">
      <c r="B1776" s="24" t="s">
        <v>3550</v>
      </c>
      <c r="G1776" s="7" t="s">
        <v>4687</v>
      </c>
      <c r="K1776" s="18" t="s">
        <v>4689</v>
      </c>
      <c r="N1776" s="7">
        <v>1</v>
      </c>
      <c r="Q1776" s="7" t="s">
        <v>3554</v>
      </c>
      <c r="R1776" s="7"/>
      <c r="U1776" s="7">
        <v>5.7</v>
      </c>
      <c r="V1776" s="7" t="s">
        <v>4687</v>
      </c>
      <c r="AA1776" s="19">
        <v>4949.76</v>
      </c>
      <c r="AF1776" s="38">
        <v>41</v>
      </c>
      <c r="AG1776" s="44">
        <v>4949.76</v>
      </c>
      <c r="AH1776" s="7" t="str">
        <f t="shared" si="55"/>
        <v>no</v>
      </c>
      <c r="AI1776" s="7"/>
      <c r="AJ1776" s="7"/>
      <c r="AL1776" t="s">
        <v>4713</v>
      </c>
      <c r="AM1776" s="19">
        <v>4949.76</v>
      </c>
      <c r="BD1776" s="7">
        <v>0</v>
      </c>
      <c r="BE1776" s="44">
        <v>4949.76</v>
      </c>
      <c r="BF1776" s="7"/>
      <c r="BG1776" s="47"/>
      <c r="BH1776" s="7"/>
      <c r="BJ1776" s="38">
        <v>41</v>
      </c>
      <c r="BK1776" s="7">
        <v>1</v>
      </c>
      <c r="BL1776" s="7" t="str">
        <f t="shared" si="54"/>
        <v>no</v>
      </c>
      <c r="BM1776" s="7"/>
      <c r="BN1776" s="7"/>
    </row>
    <row r="1777" ht="15.6" spans="2:66">
      <c r="B1777" s="24" t="s">
        <v>3552</v>
      </c>
      <c r="G1777" s="7" t="s">
        <v>4687</v>
      </c>
      <c r="K1777" s="18" t="s">
        <v>4687</v>
      </c>
      <c r="N1777" s="7" t="s">
        <v>4688</v>
      </c>
      <c r="Q1777" s="7" t="s">
        <v>3556</v>
      </c>
      <c r="R1777" s="7"/>
      <c r="U1777" s="7">
        <v>6.15</v>
      </c>
      <c r="V1777" s="7" t="s">
        <v>4687</v>
      </c>
      <c r="AA1777" s="19">
        <v>4942.06</v>
      </c>
      <c r="AF1777" s="38">
        <v>29</v>
      </c>
      <c r="AG1777" s="44">
        <v>4942.06</v>
      </c>
      <c r="AH1777" s="7" t="str">
        <f t="shared" si="55"/>
        <v>no</v>
      </c>
      <c r="AI1777" s="7"/>
      <c r="AJ1777" s="7"/>
      <c r="AL1777" t="s">
        <v>4713</v>
      </c>
      <c r="AM1777" s="19">
        <v>4942.06</v>
      </c>
      <c r="BD1777" s="7">
        <v>1</v>
      </c>
      <c r="BE1777" s="44">
        <v>4942.06</v>
      </c>
      <c r="BF1777" s="7"/>
      <c r="BG1777" s="47"/>
      <c r="BH1777" s="7"/>
      <c r="BJ1777" s="38">
        <v>29</v>
      </c>
      <c r="BK1777" s="7">
        <v>2</v>
      </c>
      <c r="BL1777" s="7" t="str">
        <f t="shared" si="54"/>
        <v>yes</v>
      </c>
      <c r="BM1777" s="7"/>
      <c r="BN1777" s="7"/>
    </row>
    <row r="1778" ht="15.6" spans="2:66">
      <c r="B1778" s="24" t="s">
        <v>3554</v>
      </c>
      <c r="G1778" s="7" t="s">
        <v>4687</v>
      </c>
      <c r="K1778" s="18" t="s">
        <v>4687</v>
      </c>
      <c r="N1778" s="7" t="s">
        <v>4688</v>
      </c>
      <c r="Q1778" s="7" t="s">
        <v>3558</v>
      </c>
      <c r="R1778" s="7"/>
      <c r="U1778" s="7">
        <v>5.07</v>
      </c>
      <c r="V1778" s="7" t="s">
        <v>4687</v>
      </c>
      <c r="AA1778" s="19">
        <v>4934.71</v>
      </c>
      <c r="AF1778" s="38">
        <v>34</v>
      </c>
      <c r="AG1778" s="44">
        <v>4934.71</v>
      </c>
      <c r="AH1778" s="7" t="str">
        <f t="shared" si="55"/>
        <v>no</v>
      </c>
      <c r="AI1778" s="7"/>
      <c r="AJ1778" s="7"/>
      <c r="AL1778" t="s">
        <v>4713</v>
      </c>
      <c r="AM1778" s="19">
        <v>4934.71</v>
      </c>
      <c r="BD1778" s="7">
        <v>3</v>
      </c>
      <c r="BE1778" s="44">
        <v>4934.71</v>
      </c>
      <c r="BF1778" s="7"/>
      <c r="BG1778" s="47"/>
      <c r="BH1778" s="7"/>
      <c r="BJ1778" s="38">
        <v>34</v>
      </c>
      <c r="BK1778" s="7">
        <v>1</v>
      </c>
      <c r="BL1778" s="7" t="str">
        <f t="shared" si="54"/>
        <v>yes</v>
      </c>
      <c r="BM1778" s="7"/>
      <c r="BN1778" s="7"/>
    </row>
    <row r="1779" ht="15.6" spans="2:66">
      <c r="B1779" s="24" t="s">
        <v>3556</v>
      </c>
      <c r="G1779" s="7" t="s">
        <v>4687</v>
      </c>
      <c r="K1779" s="18" t="s">
        <v>4689</v>
      </c>
      <c r="N1779" s="7">
        <v>1</v>
      </c>
      <c r="Q1779" s="7" t="s">
        <v>3560</v>
      </c>
      <c r="R1779" s="7"/>
      <c r="U1779" s="7">
        <v>10.97</v>
      </c>
      <c r="V1779" s="7" t="s">
        <v>4687</v>
      </c>
      <c r="AA1779" s="19">
        <v>4931.65</v>
      </c>
      <c r="AF1779" s="38">
        <v>32</v>
      </c>
      <c r="AG1779" s="44">
        <v>4931.65</v>
      </c>
      <c r="AH1779" s="7" t="str">
        <f t="shared" si="55"/>
        <v>no</v>
      </c>
      <c r="AI1779" s="7"/>
      <c r="AJ1779" s="7"/>
      <c r="AL1779" t="s">
        <v>4713</v>
      </c>
      <c r="AM1779" s="19">
        <v>4931.65</v>
      </c>
      <c r="BD1779" s="7">
        <v>0</v>
      </c>
      <c r="BE1779" s="44">
        <v>4931.65</v>
      </c>
      <c r="BF1779" s="7"/>
      <c r="BG1779" s="47"/>
      <c r="BH1779" s="7"/>
      <c r="BJ1779" s="38">
        <v>32</v>
      </c>
      <c r="BK1779" s="7">
        <v>3</v>
      </c>
      <c r="BL1779" s="7" t="str">
        <f t="shared" si="54"/>
        <v>yes</v>
      </c>
      <c r="BM1779" s="7"/>
      <c r="BN1779" s="7"/>
    </row>
    <row r="1780" ht="15.6" spans="2:66">
      <c r="B1780" s="24" t="s">
        <v>3558</v>
      </c>
      <c r="G1780" s="7" t="s">
        <v>4687</v>
      </c>
      <c r="K1780" s="18" t="s">
        <v>4689</v>
      </c>
      <c r="N1780" s="7">
        <v>1</v>
      </c>
      <c r="Q1780" s="7" t="s">
        <v>3562</v>
      </c>
      <c r="R1780" s="7"/>
      <c r="U1780" s="7">
        <v>10.93</v>
      </c>
      <c r="V1780" s="7" t="s">
        <v>4687</v>
      </c>
      <c r="AA1780" s="19">
        <v>4922.92</v>
      </c>
      <c r="AF1780" s="38">
        <v>33</v>
      </c>
      <c r="AG1780" s="44">
        <v>4922.92</v>
      </c>
      <c r="AH1780" s="7" t="str">
        <f t="shared" si="55"/>
        <v>no</v>
      </c>
      <c r="AI1780" s="7"/>
      <c r="AJ1780" s="7"/>
      <c r="AL1780" t="s">
        <v>4713</v>
      </c>
      <c r="AM1780" s="19">
        <v>4922.92</v>
      </c>
      <c r="BD1780" s="7">
        <v>0</v>
      </c>
      <c r="BE1780" s="44">
        <v>4922.92</v>
      </c>
      <c r="BF1780" s="7"/>
      <c r="BG1780" s="47"/>
      <c r="BH1780" s="7"/>
      <c r="BJ1780" s="38">
        <v>33</v>
      </c>
      <c r="BK1780" s="7">
        <v>2</v>
      </c>
      <c r="BL1780" s="7" t="str">
        <f t="shared" si="54"/>
        <v>yes</v>
      </c>
      <c r="BM1780" s="7"/>
      <c r="BN1780" s="7"/>
    </row>
    <row r="1781" ht="15.6" spans="2:66">
      <c r="B1781" s="24" t="s">
        <v>3560</v>
      </c>
      <c r="G1781" s="7" t="s">
        <v>4690</v>
      </c>
      <c r="K1781" s="18" t="s">
        <v>4689</v>
      </c>
      <c r="N1781" s="7">
        <v>1</v>
      </c>
      <c r="Q1781" s="7" t="s">
        <v>3564</v>
      </c>
      <c r="R1781" s="7"/>
      <c r="U1781" s="7">
        <v>4.21</v>
      </c>
      <c r="V1781" s="7" t="s">
        <v>4687</v>
      </c>
      <c r="AA1781" s="19">
        <v>4915.06</v>
      </c>
      <c r="AF1781" s="38">
        <v>36</v>
      </c>
      <c r="AG1781" s="44">
        <v>4915.06</v>
      </c>
      <c r="AH1781" s="7" t="str">
        <f t="shared" si="55"/>
        <v>no</v>
      </c>
      <c r="AI1781" s="7"/>
      <c r="AJ1781" s="7"/>
      <c r="AL1781" t="s">
        <v>4713</v>
      </c>
      <c r="AM1781" s="19">
        <v>4915.06</v>
      </c>
      <c r="BD1781" s="7">
        <v>2</v>
      </c>
      <c r="BE1781" s="44">
        <v>4915.06</v>
      </c>
      <c r="BF1781" s="7"/>
      <c r="BG1781" s="47"/>
      <c r="BH1781" s="7"/>
      <c r="BJ1781" s="38">
        <v>36</v>
      </c>
      <c r="BK1781" s="7">
        <v>0</v>
      </c>
      <c r="BL1781" s="7" t="str">
        <f t="shared" si="54"/>
        <v>yes</v>
      </c>
      <c r="BM1781" s="7"/>
      <c r="BN1781" s="7"/>
    </row>
    <row r="1782" ht="15.6" spans="2:66">
      <c r="B1782" s="24" t="s">
        <v>3562</v>
      </c>
      <c r="G1782" s="7" t="s">
        <v>4687</v>
      </c>
      <c r="K1782" s="18" t="s">
        <v>4687</v>
      </c>
      <c r="N1782" s="7" t="s">
        <v>4688</v>
      </c>
      <c r="Q1782" s="7" t="s">
        <v>3566</v>
      </c>
      <c r="R1782" s="7"/>
      <c r="U1782" s="7">
        <v>5.5</v>
      </c>
      <c r="V1782" s="7" t="s">
        <v>4687</v>
      </c>
      <c r="AA1782" s="19">
        <v>4911.89</v>
      </c>
      <c r="AF1782" s="38">
        <v>36</v>
      </c>
      <c r="AG1782" s="44">
        <v>4911.89</v>
      </c>
      <c r="AH1782" s="7" t="str">
        <f t="shared" si="55"/>
        <v>no</v>
      </c>
      <c r="AI1782" s="7"/>
      <c r="AJ1782" s="7"/>
      <c r="AL1782" t="s">
        <v>4713</v>
      </c>
      <c r="AM1782" s="19">
        <v>4911.89</v>
      </c>
      <c r="BD1782" s="7">
        <v>0</v>
      </c>
      <c r="BE1782" s="44">
        <v>4911.89</v>
      </c>
      <c r="BF1782" s="7"/>
      <c r="BG1782" s="47"/>
      <c r="BH1782" s="7"/>
      <c r="BJ1782" s="38">
        <v>36</v>
      </c>
      <c r="BK1782" s="7">
        <v>0</v>
      </c>
      <c r="BL1782" s="7" t="str">
        <f t="shared" si="54"/>
        <v>yes</v>
      </c>
      <c r="BM1782" s="7"/>
      <c r="BN1782" s="7"/>
    </row>
    <row r="1783" ht="15.6" spans="2:66">
      <c r="B1783" s="24" t="s">
        <v>3564</v>
      </c>
      <c r="G1783" s="7" t="s">
        <v>4687</v>
      </c>
      <c r="K1783" s="18" t="s">
        <v>4689</v>
      </c>
      <c r="N1783" s="7">
        <v>1</v>
      </c>
      <c r="Q1783" s="7" t="s">
        <v>3568</v>
      </c>
      <c r="R1783" s="7"/>
      <c r="U1783" s="7">
        <v>4.93</v>
      </c>
      <c r="V1783" s="7" t="s">
        <v>4687</v>
      </c>
      <c r="AA1783" s="19">
        <v>4906.41</v>
      </c>
      <c r="AF1783" s="38">
        <v>25</v>
      </c>
      <c r="AG1783" s="44">
        <v>4906.41</v>
      </c>
      <c r="AH1783" s="7" t="str">
        <f t="shared" si="55"/>
        <v>no</v>
      </c>
      <c r="AI1783" s="7"/>
      <c r="AJ1783" s="7"/>
      <c r="AL1783" t="s">
        <v>4713</v>
      </c>
      <c r="AM1783" s="19">
        <v>4906.41</v>
      </c>
      <c r="BD1783" s="7">
        <v>2</v>
      </c>
      <c r="BE1783" s="44">
        <v>4906.41</v>
      </c>
      <c r="BF1783" s="7"/>
      <c r="BG1783" s="47"/>
      <c r="BH1783" s="7"/>
      <c r="BJ1783" s="38">
        <v>25</v>
      </c>
      <c r="BK1783" s="7">
        <v>4</v>
      </c>
      <c r="BL1783" s="7" t="str">
        <f t="shared" si="54"/>
        <v>yes</v>
      </c>
      <c r="BM1783" s="7"/>
      <c r="BN1783" s="7"/>
    </row>
    <row r="1784" ht="15.6" spans="2:66">
      <c r="B1784" s="24" t="s">
        <v>3566</v>
      </c>
      <c r="G1784" s="7" t="s">
        <v>4687</v>
      </c>
      <c r="K1784" s="18" t="s">
        <v>4689</v>
      </c>
      <c r="N1784" s="7" t="s">
        <v>4688</v>
      </c>
      <c r="Q1784" s="7" t="s">
        <v>3570</v>
      </c>
      <c r="R1784" s="7"/>
      <c r="U1784" s="7">
        <v>5.6</v>
      </c>
      <c r="V1784" s="7" t="s">
        <v>4687</v>
      </c>
      <c r="AA1784" s="19">
        <v>4894.75</v>
      </c>
      <c r="AF1784" s="38">
        <v>33</v>
      </c>
      <c r="AG1784" s="44">
        <v>4894.75</v>
      </c>
      <c r="AH1784" s="7" t="str">
        <f t="shared" si="55"/>
        <v>no</v>
      </c>
      <c r="AI1784" s="7"/>
      <c r="AJ1784" s="7"/>
      <c r="AL1784" t="s">
        <v>4713</v>
      </c>
      <c r="AM1784" s="19">
        <v>4894.75</v>
      </c>
      <c r="BD1784" s="7">
        <v>0</v>
      </c>
      <c r="BE1784" s="44">
        <v>4894.75</v>
      </c>
      <c r="BF1784" s="7"/>
      <c r="BG1784" s="47"/>
      <c r="BH1784" s="7"/>
      <c r="BJ1784" s="38">
        <v>33</v>
      </c>
      <c r="BK1784" s="7">
        <v>3</v>
      </c>
      <c r="BL1784" s="7" t="str">
        <f t="shared" si="54"/>
        <v>yes</v>
      </c>
      <c r="BM1784" s="7"/>
      <c r="BN1784" s="7"/>
    </row>
    <row r="1785" ht="15.6" spans="2:66">
      <c r="B1785" s="24" t="s">
        <v>3568</v>
      </c>
      <c r="G1785" s="7" t="s">
        <v>4687</v>
      </c>
      <c r="K1785" s="18" t="s">
        <v>4687</v>
      </c>
      <c r="N1785" s="7" t="s">
        <v>4688</v>
      </c>
      <c r="Q1785" s="7" t="s">
        <v>3572</v>
      </c>
      <c r="R1785" s="7"/>
      <c r="U1785" s="7">
        <v>9.99</v>
      </c>
      <c r="V1785" s="7" t="s">
        <v>4687</v>
      </c>
      <c r="AA1785" s="19">
        <v>4894.39</v>
      </c>
      <c r="AF1785" s="38">
        <v>27</v>
      </c>
      <c r="AG1785" s="44">
        <v>4894.39</v>
      </c>
      <c r="AH1785" s="7" t="str">
        <f t="shared" si="55"/>
        <v>no</v>
      </c>
      <c r="AI1785" s="7"/>
      <c r="AJ1785" s="7"/>
      <c r="AL1785" t="s">
        <v>4713</v>
      </c>
      <c r="AM1785" s="19">
        <v>4894.39</v>
      </c>
      <c r="BD1785" s="7">
        <v>2</v>
      </c>
      <c r="BE1785" s="44">
        <v>4894.39</v>
      </c>
      <c r="BF1785" s="7"/>
      <c r="BG1785" s="47"/>
      <c r="BH1785" s="7"/>
      <c r="BJ1785" s="38">
        <v>27</v>
      </c>
      <c r="BK1785" s="7">
        <v>3</v>
      </c>
      <c r="BL1785" s="7" t="str">
        <f t="shared" si="54"/>
        <v>yes</v>
      </c>
      <c r="BM1785" s="7"/>
      <c r="BN1785" s="7"/>
    </row>
    <row r="1786" ht="15.6" spans="2:66">
      <c r="B1786" s="24" t="s">
        <v>3570</v>
      </c>
      <c r="G1786" s="7" t="s">
        <v>4690</v>
      </c>
      <c r="K1786" s="18" t="s">
        <v>4687</v>
      </c>
      <c r="N1786" s="7">
        <v>1</v>
      </c>
      <c r="Q1786" s="7" t="s">
        <v>3574</v>
      </c>
      <c r="R1786" s="7"/>
      <c r="U1786" s="7">
        <v>5.93</v>
      </c>
      <c r="V1786" s="7" t="s">
        <v>4687</v>
      </c>
      <c r="AA1786" s="19">
        <v>4890</v>
      </c>
      <c r="AF1786" s="38">
        <v>21</v>
      </c>
      <c r="AG1786" s="44">
        <v>4890</v>
      </c>
      <c r="AH1786" s="7" t="str">
        <f t="shared" si="55"/>
        <v>no</v>
      </c>
      <c r="AI1786" s="7"/>
      <c r="AJ1786" s="7"/>
      <c r="AL1786" t="s">
        <v>4713</v>
      </c>
      <c r="AM1786" s="19">
        <v>4890</v>
      </c>
      <c r="BD1786" s="7">
        <v>0</v>
      </c>
      <c r="BE1786" s="44">
        <v>4890</v>
      </c>
      <c r="BF1786" s="7"/>
      <c r="BG1786" s="47"/>
      <c r="BH1786" s="7"/>
      <c r="BJ1786" s="38">
        <v>21</v>
      </c>
      <c r="BK1786" s="7">
        <v>0</v>
      </c>
      <c r="BL1786" s="7" t="str">
        <f t="shared" si="54"/>
        <v>yes</v>
      </c>
      <c r="BM1786" s="7"/>
      <c r="BN1786" s="7"/>
    </row>
    <row r="1787" ht="15.6" spans="2:66">
      <c r="B1787" s="24" t="s">
        <v>3572</v>
      </c>
      <c r="G1787" s="7" t="s">
        <v>4687</v>
      </c>
      <c r="K1787" s="18" t="s">
        <v>4689</v>
      </c>
      <c r="N1787" s="7">
        <v>1</v>
      </c>
      <c r="Q1787" s="7" t="s">
        <v>3576</v>
      </c>
      <c r="R1787" s="7"/>
      <c r="U1787" s="7">
        <v>6.29</v>
      </c>
      <c r="V1787" s="7" t="s">
        <v>4687</v>
      </c>
      <c r="AA1787" s="19">
        <v>4889.04</v>
      </c>
      <c r="AF1787" s="38">
        <v>48</v>
      </c>
      <c r="AG1787" s="44">
        <v>4889.04</v>
      </c>
      <c r="AH1787" s="7" t="str">
        <f t="shared" si="55"/>
        <v>no</v>
      </c>
      <c r="AI1787" s="7"/>
      <c r="AJ1787" s="7"/>
      <c r="AL1787" t="s">
        <v>4713</v>
      </c>
      <c r="AM1787" s="19">
        <v>4889.04</v>
      </c>
      <c r="BD1787" s="7">
        <v>0</v>
      </c>
      <c r="BE1787" s="44">
        <v>4889.04</v>
      </c>
      <c r="BF1787" s="7"/>
      <c r="BG1787" s="47"/>
      <c r="BH1787" s="7"/>
      <c r="BJ1787" s="38">
        <v>48</v>
      </c>
      <c r="BK1787" s="7">
        <v>0</v>
      </c>
      <c r="BL1787" s="7" t="str">
        <f t="shared" si="54"/>
        <v>no</v>
      </c>
      <c r="BM1787" s="7"/>
      <c r="BN1787" s="7"/>
    </row>
    <row r="1788" ht="15.6" spans="2:66">
      <c r="B1788" s="24" t="s">
        <v>3574</v>
      </c>
      <c r="G1788" s="7" t="s">
        <v>4687</v>
      </c>
      <c r="K1788" s="18" t="s">
        <v>4687</v>
      </c>
      <c r="N1788" s="7">
        <v>1</v>
      </c>
      <c r="Q1788" s="7" t="s">
        <v>3578</v>
      </c>
      <c r="R1788" s="7"/>
      <c r="U1788" s="7">
        <v>5.65</v>
      </c>
      <c r="V1788" s="7" t="s">
        <v>4687</v>
      </c>
      <c r="AA1788" s="19">
        <v>4883.87</v>
      </c>
      <c r="AF1788" s="38">
        <v>43</v>
      </c>
      <c r="AG1788" s="44">
        <v>4883.87</v>
      </c>
      <c r="AH1788" s="7" t="str">
        <f t="shared" si="55"/>
        <v>no</v>
      </c>
      <c r="AI1788" s="7"/>
      <c r="AJ1788" s="7"/>
      <c r="AL1788" t="s">
        <v>4713</v>
      </c>
      <c r="AM1788" s="19">
        <v>4883.87</v>
      </c>
      <c r="BD1788" s="7">
        <v>4</v>
      </c>
      <c r="BE1788" s="44">
        <v>4883.87</v>
      </c>
      <c r="BF1788" s="7"/>
      <c r="BG1788" s="47"/>
      <c r="BH1788" s="7"/>
      <c r="BJ1788" s="38">
        <v>43</v>
      </c>
      <c r="BK1788" s="7">
        <v>2</v>
      </c>
      <c r="BL1788" s="7" t="str">
        <f t="shared" si="54"/>
        <v>no</v>
      </c>
      <c r="BM1788" s="7"/>
      <c r="BN1788" s="7"/>
    </row>
    <row r="1789" ht="15.6" spans="2:66">
      <c r="B1789" s="24" t="s">
        <v>3576</v>
      </c>
      <c r="G1789" s="7" t="s">
        <v>4687</v>
      </c>
      <c r="K1789" s="18" t="s">
        <v>4687</v>
      </c>
      <c r="N1789" s="7">
        <v>1</v>
      </c>
      <c r="Q1789" s="7" t="s">
        <v>3580</v>
      </c>
      <c r="R1789" s="7"/>
      <c r="U1789" s="7">
        <v>6.15</v>
      </c>
      <c r="V1789" s="7" t="s">
        <v>4687</v>
      </c>
      <c r="AA1789" s="19">
        <v>4877.98</v>
      </c>
      <c r="AF1789" s="38">
        <v>27</v>
      </c>
      <c r="AG1789" s="44">
        <v>4877.98</v>
      </c>
      <c r="AH1789" s="7" t="str">
        <f t="shared" si="55"/>
        <v>no</v>
      </c>
      <c r="AI1789" s="7"/>
      <c r="AJ1789" s="7"/>
      <c r="AL1789" t="s">
        <v>4713</v>
      </c>
      <c r="AM1789" s="19">
        <v>4877.98</v>
      </c>
      <c r="BD1789" s="7">
        <v>1</v>
      </c>
      <c r="BE1789" s="44">
        <v>4877.98</v>
      </c>
      <c r="BF1789" s="7"/>
      <c r="BG1789" s="47"/>
      <c r="BH1789" s="7"/>
      <c r="BJ1789" s="38">
        <v>27</v>
      </c>
      <c r="BK1789" s="7">
        <v>0</v>
      </c>
      <c r="BL1789" s="7" t="str">
        <f t="shared" si="54"/>
        <v>yes</v>
      </c>
      <c r="BM1789" s="7"/>
      <c r="BN1789" s="7"/>
    </row>
    <row r="1790" ht="15.6" spans="2:66">
      <c r="B1790" s="24" t="s">
        <v>3578</v>
      </c>
      <c r="G1790" s="7" t="s">
        <v>4687</v>
      </c>
      <c r="K1790" s="18" t="s">
        <v>4687</v>
      </c>
      <c r="N1790" s="7">
        <v>1</v>
      </c>
      <c r="Q1790" s="7" t="s">
        <v>3582</v>
      </c>
      <c r="R1790" s="7"/>
      <c r="U1790" s="7">
        <v>5.22</v>
      </c>
      <c r="V1790" s="7" t="s">
        <v>4687</v>
      </c>
      <c r="AA1790" s="19">
        <v>4859.89</v>
      </c>
      <c r="AF1790" s="38">
        <v>38</v>
      </c>
      <c r="AG1790" s="44">
        <v>4859.89</v>
      </c>
      <c r="AH1790" s="7" t="str">
        <f t="shared" si="55"/>
        <v>no</v>
      </c>
      <c r="AI1790" s="7"/>
      <c r="AJ1790" s="7"/>
      <c r="AL1790" t="s">
        <v>4713</v>
      </c>
      <c r="AM1790" s="19">
        <v>4859.89</v>
      </c>
      <c r="BD1790" s="7">
        <v>0</v>
      </c>
      <c r="BE1790" s="44">
        <v>4859.89</v>
      </c>
      <c r="BF1790" s="7"/>
      <c r="BG1790" s="47"/>
      <c r="BH1790" s="7"/>
      <c r="BJ1790" s="38">
        <v>38</v>
      </c>
      <c r="BK1790" s="7">
        <v>3</v>
      </c>
      <c r="BL1790" s="7" t="str">
        <f t="shared" si="54"/>
        <v>yes</v>
      </c>
      <c r="BM1790" s="7"/>
      <c r="BN1790" s="7"/>
    </row>
    <row r="1791" ht="15.6" spans="2:66">
      <c r="B1791" s="24" t="s">
        <v>3580</v>
      </c>
      <c r="G1791" s="7" t="s">
        <v>4687</v>
      </c>
      <c r="K1791" s="18" t="s">
        <v>4687</v>
      </c>
      <c r="N1791" s="7" t="s">
        <v>4688</v>
      </c>
      <c r="Q1791" s="7" t="s">
        <v>3584</v>
      </c>
      <c r="R1791" s="7"/>
      <c r="U1791" s="7">
        <v>11.66</v>
      </c>
      <c r="V1791" s="7" t="s">
        <v>4687</v>
      </c>
      <c r="AA1791" s="19">
        <v>4846.92</v>
      </c>
      <c r="AF1791" s="38">
        <v>30</v>
      </c>
      <c r="AG1791" s="44">
        <v>4846.92</v>
      </c>
      <c r="AH1791" s="7" t="str">
        <f t="shared" si="55"/>
        <v>no</v>
      </c>
      <c r="AI1791" s="7"/>
      <c r="AJ1791" s="7"/>
      <c r="AL1791" t="s">
        <v>4713</v>
      </c>
      <c r="AM1791" s="19">
        <v>4846.92</v>
      </c>
      <c r="BD1791" s="7">
        <v>0</v>
      </c>
      <c r="BE1791" s="44">
        <v>4846.92</v>
      </c>
      <c r="BF1791" s="7"/>
      <c r="BG1791" s="47"/>
      <c r="BH1791" s="7"/>
      <c r="BJ1791" s="38">
        <v>30</v>
      </c>
      <c r="BK1791" s="7">
        <v>3</v>
      </c>
      <c r="BL1791" s="7" t="str">
        <f t="shared" si="54"/>
        <v>yes</v>
      </c>
      <c r="BM1791" s="7"/>
      <c r="BN1791" s="7"/>
    </row>
    <row r="1792" ht="15.6" spans="2:66">
      <c r="B1792" s="24" t="s">
        <v>3582</v>
      </c>
      <c r="G1792" s="7" t="s">
        <v>4687</v>
      </c>
      <c r="K1792" s="18" t="s">
        <v>4689</v>
      </c>
      <c r="N1792" s="7">
        <v>1</v>
      </c>
      <c r="Q1792" s="7" t="s">
        <v>3586</v>
      </c>
      <c r="R1792" s="7"/>
      <c r="U1792" s="7">
        <v>4.91</v>
      </c>
      <c r="V1792" s="7" t="s">
        <v>4687</v>
      </c>
      <c r="AA1792" s="19">
        <v>4846.53</v>
      </c>
      <c r="AF1792" s="38">
        <v>22</v>
      </c>
      <c r="AG1792" s="44">
        <v>4846.53</v>
      </c>
      <c r="AH1792" s="7" t="str">
        <f t="shared" si="55"/>
        <v>no</v>
      </c>
      <c r="AI1792" s="7"/>
      <c r="AJ1792" s="7"/>
      <c r="AL1792" t="s">
        <v>4713</v>
      </c>
      <c r="AM1792" s="19">
        <v>4846.53</v>
      </c>
      <c r="BD1792" s="7">
        <v>2</v>
      </c>
      <c r="BE1792" s="44">
        <v>4846.53</v>
      </c>
      <c r="BF1792" s="7"/>
      <c r="BG1792" s="47"/>
      <c r="BH1792" s="7"/>
      <c r="BJ1792" s="38">
        <v>22</v>
      </c>
      <c r="BK1792" s="7">
        <v>0</v>
      </c>
      <c r="BL1792" s="7" t="str">
        <f t="shared" si="54"/>
        <v>yes</v>
      </c>
      <c r="BM1792" s="7"/>
      <c r="BN1792" s="7"/>
    </row>
    <row r="1793" ht="15.6" spans="2:66">
      <c r="B1793" s="24" t="s">
        <v>3584</v>
      </c>
      <c r="G1793" s="7" t="s">
        <v>4687</v>
      </c>
      <c r="K1793" s="18" t="s">
        <v>4689</v>
      </c>
      <c r="N1793" s="7" t="s">
        <v>4688</v>
      </c>
      <c r="Q1793" s="7" t="s">
        <v>3588</v>
      </c>
      <c r="R1793" s="7"/>
      <c r="U1793" s="7">
        <v>9.25</v>
      </c>
      <c r="V1793" s="7" t="s">
        <v>4687</v>
      </c>
      <c r="AA1793" s="19">
        <v>4844.67</v>
      </c>
      <c r="AF1793" s="38">
        <v>20</v>
      </c>
      <c r="AG1793" s="44">
        <v>4844.67</v>
      </c>
      <c r="AH1793" s="7" t="str">
        <f t="shared" si="55"/>
        <v>no</v>
      </c>
      <c r="AI1793" s="7"/>
      <c r="AJ1793" s="7"/>
      <c r="AL1793" t="s">
        <v>4713</v>
      </c>
      <c r="AM1793" s="19">
        <v>4844.67</v>
      </c>
      <c r="BD1793" s="7">
        <v>0</v>
      </c>
      <c r="BE1793" s="44">
        <v>4844.67</v>
      </c>
      <c r="BF1793" s="7"/>
      <c r="BG1793" s="47"/>
      <c r="BH1793" s="7"/>
      <c r="BJ1793" s="38">
        <v>20</v>
      </c>
      <c r="BK1793" s="7">
        <v>5</v>
      </c>
      <c r="BL1793" s="7" t="str">
        <f t="shared" si="54"/>
        <v>yes</v>
      </c>
      <c r="BM1793" s="7"/>
      <c r="BN1793" s="7"/>
    </row>
    <row r="1794" ht="15.6" spans="2:66">
      <c r="B1794" s="24" t="s">
        <v>3586</v>
      </c>
      <c r="G1794" s="7" t="s">
        <v>4687</v>
      </c>
      <c r="K1794" s="18" t="s">
        <v>4687</v>
      </c>
      <c r="N1794" s="7" t="s">
        <v>4688</v>
      </c>
      <c r="Q1794" s="7" t="s">
        <v>3590</v>
      </c>
      <c r="R1794" s="7"/>
      <c r="U1794" s="7">
        <v>11.48</v>
      </c>
      <c r="V1794" s="7" t="s">
        <v>4687</v>
      </c>
      <c r="AA1794" s="19">
        <v>4843.79</v>
      </c>
      <c r="AF1794" s="38">
        <v>27</v>
      </c>
      <c r="AG1794" s="44">
        <v>4843.79</v>
      </c>
      <c r="AH1794" s="7" t="str">
        <f t="shared" si="55"/>
        <v>no</v>
      </c>
      <c r="AI1794" s="7"/>
      <c r="AJ1794" s="7"/>
      <c r="AL1794" t="s">
        <v>4713</v>
      </c>
      <c r="AM1794" s="19">
        <v>4843.79</v>
      </c>
      <c r="BD1794" s="7">
        <v>1</v>
      </c>
      <c r="BE1794" s="44">
        <v>4843.79</v>
      </c>
      <c r="BF1794" s="7"/>
      <c r="BG1794" s="47"/>
      <c r="BH1794" s="7"/>
      <c r="BJ1794" s="38">
        <v>27</v>
      </c>
      <c r="BK1794" s="7">
        <v>3</v>
      </c>
      <c r="BL1794" s="7" t="str">
        <f t="shared" ref="BL1794:BL1857" si="56">IF(BJ1794&lt;40,"yes","no")</f>
        <v>yes</v>
      </c>
      <c r="BM1794" s="7"/>
      <c r="BN1794" s="7"/>
    </row>
    <row r="1795" ht="15.6" spans="2:66">
      <c r="B1795" s="24" t="s">
        <v>3588</v>
      </c>
      <c r="G1795" s="7" t="s">
        <v>4687</v>
      </c>
      <c r="K1795" s="18" t="s">
        <v>4687</v>
      </c>
      <c r="N1795" s="7" t="s">
        <v>4688</v>
      </c>
      <c r="Q1795" s="7" t="s">
        <v>3592</v>
      </c>
      <c r="R1795" s="7"/>
      <c r="U1795" s="7">
        <v>6.06</v>
      </c>
      <c r="V1795" s="7" t="s">
        <v>4687</v>
      </c>
      <c r="AA1795" s="19">
        <v>4840.95</v>
      </c>
      <c r="AF1795" s="38">
        <v>41</v>
      </c>
      <c r="AG1795" s="44">
        <v>4840.95</v>
      </c>
      <c r="AH1795" s="7" t="str">
        <f t="shared" ref="AH1795:AH1858" si="57">IF(AF1795&gt;50,"yes","no")</f>
        <v>no</v>
      </c>
      <c r="AI1795" s="7"/>
      <c r="AJ1795" s="7"/>
      <c r="AL1795" t="s">
        <v>4713</v>
      </c>
      <c r="AM1795" s="19">
        <v>4840.95</v>
      </c>
      <c r="BD1795" s="7">
        <v>3</v>
      </c>
      <c r="BE1795" s="44">
        <v>4840.95</v>
      </c>
      <c r="BF1795" s="7"/>
      <c r="BG1795" s="47"/>
      <c r="BH1795" s="7"/>
      <c r="BJ1795" s="38">
        <v>41</v>
      </c>
      <c r="BK1795" s="7">
        <v>1</v>
      </c>
      <c r="BL1795" s="7" t="str">
        <f t="shared" si="56"/>
        <v>no</v>
      </c>
      <c r="BM1795" s="7"/>
      <c r="BN1795" s="7"/>
    </row>
    <row r="1796" ht="15.6" spans="2:66">
      <c r="B1796" s="24" t="s">
        <v>3590</v>
      </c>
      <c r="G1796" s="7" t="s">
        <v>4687</v>
      </c>
      <c r="K1796" s="18" t="s">
        <v>4687</v>
      </c>
      <c r="N1796" s="7">
        <v>1</v>
      </c>
      <c r="Q1796" s="7" t="s">
        <v>3594</v>
      </c>
      <c r="R1796" s="7"/>
      <c r="U1796" s="7">
        <v>5.86</v>
      </c>
      <c r="V1796" s="7" t="s">
        <v>4687</v>
      </c>
      <c r="AA1796" s="19">
        <v>4839.18</v>
      </c>
      <c r="AF1796" s="38">
        <v>44</v>
      </c>
      <c r="AG1796" s="44">
        <v>4839.18</v>
      </c>
      <c r="AH1796" s="7" t="str">
        <f t="shared" si="57"/>
        <v>no</v>
      </c>
      <c r="AI1796" s="7"/>
      <c r="AJ1796" s="7"/>
      <c r="AL1796" t="s">
        <v>4713</v>
      </c>
      <c r="AM1796" s="19">
        <v>4839.18</v>
      </c>
      <c r="BD1796" s="7">
        <v>0</v>
      </c>
      <c r="BE1796" s="44">
        <v>4839.18</v>
      </c>
      <c r="BF1796" s="7"/>
      <c r="BG1796" s="47"/>
      <c r="BH1796" s="7"/>
      <c r="BJ1796" s="38">
        <v>44</v>
      </c>
      <c r="BK1796" s="7">
        <v>2</v>
      </c>
      <c r="BL1796" s="7" t="str">
        <f t="shared" si="56"/>
        <v>no</v>
      </c>
      <c r="BM1796" s="7"/>
      <c r="BN1796" s="7"/>
    </row>
    <row r="1797" ht="15.6" spans="2:66">
      <c r="B1797" s="24" t="s">
        <v>3592</v>
      </c>
      <c r="G1797" s="7" t="s">
        <v>4687</v>
      </c>
      <c r="K1797" s="18" t="s">
        <v>4687</v>
      </c>
      <c r="N1797" s="7" t="s">
        <v>4688</v>
      </c>
      <c r="Q1797" s="7" t="s">
        <v>3596</v>
      </c>
      <c r="R1797" s="7"/>
      <c r="U1797" s="7">
        <v>5.33</v>
      </c>
      <c r="V1797" s="7" t="s">
        <v>4687</v>
      </c>
      <c r="AA1797" s="19">
        <v>4837.58</v>
      </c>
      <c r="AF1797" s="38">
        <v>33</v>
      </c>
      <c r="AG1797" s="44">
        <v>4837.58</v>
      </c>
      <c r="AH1797" s="7" t="str">
        <f t="shared" si="57"/>
        <v>no</v>
      </c>
      <c r="AI1797" s="7"/>
      <c r="AJ1797" s="7"/>
      <c r="AL1797" t="s">
        <v>4713</v>
      </c>
      <c r="AM1797" s="19">
        <v>4837.58</v>
      </c>
      <c r="BD1797" s="7">
        <v>3</v>
      </c>
      <c r="BE1797" s="44">
        <v>4837.58</v>
      </c>
      <c r="BF1797" s="7"/>
      <c r="BG1797" s="47"/>
      <c r="BH1797" s="7"/>
      <c r="BJ1797" s="38">
        <v>33</v>
      </c>
      <c r="BK1797" s="7">
        <v>1</v>
      </c>
      <c r="BL1797" s="7" t="str">
        <f t="shared" si="56"/>
        <v>yes</v>
      </c>
      <c r="BM1797" s="7"/>
      <c r="BN1797" s="7"/>
    </row>
    <row r="1798" ht="15.6" spans="2:66">
      <c r="B1798" s="24" t="s">
        <v>3594</v>
      </c>
      <c r="G1798" s="7" t="s">
        <v>4687</v>
      </c>
      <c r="K1798" s="18" t="s">
        <v>4687</v>
      </c>
      <c r="N1798" s="7" t="s">
        <v>4688</v>
      </c>
      <c r="Q1798" s="7" t="s">
        <v>3598</v>
      </c>
      <c r="R1798" s="7"/>
      <c r="U1798" s="7">
        <v>5.33</v>
      </c>
      <c r="V1798" s="7" t="s">
        <v>4687</v>
      </c>
      <c r="AA1798" s="19">
        <v>4835.43</v>
      </c>
      <c r="AF1798" s="38">
        <v>35</v>
      </c>
      <c r="AG1798" s="44">
        <v>4835.43</v>
      </c>
      <c r="AH1798" s="7" t="str">
        <f t="shared" si="57"/>
        <v>no</v>
      </c>
      <c r="AI1798" s="7"/>
      <c r="AJ1798" s="7"/>
      <c r="AL1798" t="s">
        <v>4713</v>
      </c>
      <c r="AM1798" s="19">
        <v>4835.43</v>
      </c>
      <c r="BD1798" s="7">
        <v>0</v>
      </c>
      <c r="BE1798" s="44">
        <v>4835.43</v>
      </c>
      <c r="BF1798" s="7"/>
      <c r="BG1798" s="47"/>
      <c r="BH1798" s="7"/>
      <c r="BJ1798" s="38">
        <v>35</v>
      </c>
      <c r="BK1798" s="7">
        <v>3</v>
      </c>
      <c r="BL1798" s="7" t="str">
        <f t="shared" si="56"/>
        <v>yes</v>
      </c>
      <c r="BM1798" s="7"/>
      <c r="BN1798" s="7"/>
    </row>
    <row r="1799" ht="15.6" spans="2:66">
      <c r="B1799" s="24" t="s">
        <v>3596</v>
      </c>
      <c r="G1799" s="7" t="s">
        <v>4687</v>
      </c>
      <c r="K1799" s="18" t="s">
        <v>4687</v>
      </c>
      <c r="N1799" s="7">
        <v>1</v>
      </c>
      <c r="Q1799" s="7" t="s">
        <v>3600</v>
      </c>
      <c r="R1799" s="7"/>
      <c r="U1799" s="7">
        <v>6.02</v>
      </c>
      <c r="V1799" s="7" t="s">
        <v>4687</v>
      </c>
      <c r="AA1799" s="19">
        <v>4830.63</v>
      </c>
      <c r="AF1799" s="38">
        <v>33</v>
      </c>
      <c r="AG1799" s="44">
        <v>4830.63</v>
      </c>
      <c r="AH1799" s="7" t="str">
        <f t="shared" si="57"/>
        <v>no</v>
      </c>
      <c r="AI1799" s="7"/>
      <c r="AJ1799" s="7"/>
      <c r="AL1799" t="s">
        <v>4713</v>
      </c>
      <c r="AM1799" s="19">
        <v>4830.63</v>
      </c>
      <c r="BD1799" s="7">
        <v>1</v>
      </c>
      <c r="BE1799" s="44">
        <v>4830.63</v>
      </c>
      <c r="BF1799" s="7"/>
      <c r="BG1799" s="47"/>
      <c r="BH1799" s="7"/>
      <c r="BJ1799" s="38">
        <v>33</v>
      </c>
      <c r="BK1799" s="7">
        <v>1</v>
      </c>
      <c r="BL1799" s="7" t="str">
        <f t="shared" si="56"/>
        <v>yes</v>
      </c>
      <c r="BM1799" s="7"/>
      <c r="BN1799" s="7"/>
    </row>
    <row r="1800" ht="15.6" spans="2:66">
      <c r="B1800" s="24" t="s">
        <v>3598</v>
      </c>
      <c r="G1800" s="7" t="s">
        <v>4687</v>
      </c>
      <c r="K1800" s="18" t="s">
        <v>4687</v>
      </c>
      <c r="N1800" s="7">
        <v>1</v>
      </c>
      <c r="Q1800" s="7" t="s">
        <v>3602</v>
      </c>
      <c r="R1800" s="7"/>
      <c r="U1800" s="7">
        <v>6.25</v>
      </c>
      <c r="V1800" s="7" t="s">
        <v>4687</v>
      </c>
      <c r="AA1800" s="19">
        <v>4827.9</v>
      </c>
      <c r="AF1800" s="38">
        <v>33</v>
      </c>
      <c r="AG1800" s="44">
        <v>4827.9</v>
      </c>
      <c r="AH1800" s="7" t="str">
        <f t="shared" si="57"/>
        <v>no</v>
      </c>
      <c r="AI1800" s="7"/>
      <c r="AJ1800" s="7"/>
      <c r="AL1800" t="s">
        <v>4713</v>
      </c>
      <c r="AM1800" s="19">
        <v>4827.9</v>
      </c>
      <c r="BD1800" s="7">
        <v>0</v>
      </c>
      <c r="BE1800" s="44">
        <v>4827.9</v>
      </c>
      <c r="BF1800" s="7"/>
      <c r="BG1800" s="47"/>
      <c r="BH1800" s="7"/>
      <c r="BJ1800" s="38">
        <v>33</v>
      </c>
      <c r="BK1800" s="7">
        <v>1</v>
      </c>
      <c r="BL1800" s="7" t="str">
        <f t="shared" si="56"/>
        <v>yes</v>
      </c>
      <c r="BM1800" s="7"/>
      <c r="BN1800" s="7"/>
    </row>
    <row r="1801" ht="15.6" spans="2:66">
      <c r="B1801" s="24" t="s">
        <v>3600</v>
      </c>
      <c r="G1801" s="7" t="s">
        <v>4687</v>
      </c>
      <c r="K1801" s="18" t="s">
        <v>4687</v>
      </c>
      <c r="N1801" s="7">
        <v>1</v>
      </c>
      <c r="Q1801" s="7" t="s">
        <v>3604</v>
      </c>
      <c r="R1801" s="7"/>
      <c r="U1801" s="7">
        <v>4.81</v>
      </c>
      <c r="V1801" s="7" t="s">
        <v>4687</v>
      </c>
      <c r="AA1801" s="19">
        <v>4827.1</v>
      </c>
      <c r="AF1801" s="38">
        <v>35</v>
      </c>
      <c r="AG1801" s="44">
        <v>4827.1</v>
      </c>
      <c r="AH1801" s="7" t="str">
        <f t="shared" si="57"/>
        <v>no</v>
      </c>
      <c r="AI1801" s="7"/>
      <c r="AJ1801" s="7"/>
      <c r="AL1801" t="s">
        <v>4713</v>
      </c>
      <c r="AM1801" s="19">
        <v>4827.1</v>
      </c>
      <c r="BD1801" s="7">
        <v>2</v>
      </c>
      <c r="BE1801" s="44">
        <v>4827.1</v>
      </c>
      <c r="BF1801" s="7"/>
      <c r="BG1801" s="47"/>
      <c r="BH1801" s="7"/>
      <c r="BJ1801" s="38">
        <v>35</v>
      </c>
      <c r="BK1801" s="7">
        <v>1</v>
      </c>
      <c r="BL1801" s="7" t="str">
        <f t="shared" si="56"/>
        <v>yes</v>
      </c>
      <c r="BM1801" s="7"/>
      <c r="BN1801" s="7"/>
    </row>
    <row r="1802" ht="15.6" spans="2:66">
      <c r="B1802" s="24" t="s">
        <v>3602</v>
      </c>
      <c r="G1802" s="7" t="s">
        <v>4687</v>
      </c>
      <c r="K1802" s="18" t="s">
        <v>4687</v>
      </c>
      <c r="N1802" s="7">
        <v>1</v>
      </c>
      <c r="Q1802" s="7" t="s">
        <v>3606</v>
      </c>
      <c r="R1802" s="7"/>
      <c r="U1802" s="7">
        <v>4.6</v>
      </c>
      <c r="V1802" s="7" t="s">
        <v>4687</v>
      </c>
      <c r="AA1802" s="19">
        <v>4812.34</v>
      </c>
      <c r="AF1802" s="38">
        <v>30</v>
      </c>
      <c r="AG1802" s="44">
        <v>4812.34</v>
      </c>
      <c r="AH1802" s="7" t="str">
        <f t="shared" si="57"/>
        <v>no</v>
      </c>
      <c r="AI1802" s="7"/>
      <c r="AJ1802" s="7"/>
      <c r="AL1802" t="s">
        <v>4713</v>
      </c>
      <c r="AM1802" s="19">
        <v>4812.34</v>
      </c>
      <c r="BD1802" s="7">
        <v>0</v>
      </c>
      <c r="BE1802" s="44">
        <v>4812.34</v>
      </c>
      <c r="BF1802" s="7"/>
      <c r="BG1802" s="47"/>
      <c r="BH1802" s="7"/>
      <c r="BJ1802" s="38">
        <v>30</v>
      </c>
      <c r="BK1802" s="7">
        <v>2</v>
      </c>
      <c r="BL1802" s="7" t="str">
        <f t="shared" si="56"/>
        <v>yes</v>
      </c>
      <c r="BM1802" s="7"/>
      <c r="BN1802" s="7"/>
    </row>
    <row r="1803" ht="15.6" spans="2:66">
      <c r="B1803" s="24" t="s">
        <v>3604</v>
      </c>
      <c r="G1803" s="7" t="s">
        <v>4687</v>
      </c>
      <c r="K1803" s="18" t="s">
        <v>4687</v>
      </c>
      <c r="N1803" s="7">
        <v>1</v>
      </c>
      <c r="Q1803" s="7" t="s">
        <v>3608</v>
      </c>
      <c r="R1803" s="7"/>
      <c r="U1803" s="7">
        <v>5.08</v>
      </c>
      <c r="V1803" s="7" t="s">
        <v>4687</v>
      </c>
      <c r="AA1803" s="19">
        <v>4795.66</v>
      </c>
      <c r="AF1803" s="38">
        <v>35</v>
      </c>
      <c r="AG1803" s="44">
        <v>4795.66</v>
      </c>
      <c r="AH1803" s="7" t="str">
        <f t="shared" si="57"/>
        <v>no</v>
      </c>
      <c r="AI1803" s="7"/>
      <c r="AJ1803" s="7"/>
      <c r="AL1803" t="s">
        <v>4713</v>
      </c>
      <c r="AM1803" s="19">
        <v>4795.66</v>
      </c>
      <c r="BD1803" s="7">
        <v>0</v>
      </c>
      <c r="BE1803" s="44">
        <v>4795.66</v>
      </c>
      <c r="BF1803" s="7"/>
      <c r="BG1803" s="47"/>
      <c r="BH1803" s="7"/>
      <c r="BJ1803" s="38">
        <v>35</v>
      </c>
      <c r="BK1803" s="7">
        <v>1</v>
      </c>
      <c r="BL1803" s="7" t="str">
        <f t="shared" si="56"/>
        <v>yes</v>
      </c>
      <c r="BM1803" s="7"/>
      <c r="BN1803" s="7"/>
    </row>
    <row r="1804" ht="15.6" spans="2:66">
      <c r="B1804" s="24" t="s">
        <v>3606</v>
      </c>
      <c r="G1804" s="7" t="s">
        <v>4687</v>
      </c>
      <c r="K1804" s="18" t="s">
        <v>4687</v>
      </c>
      <c r="N1804" s="7">
        <v>1</v>
      </c>
      <c r="Q1804" s="7" t="s">
        <v>3610</v>
      </c>
      <c r="R1804" s="7"/>
      <c r="U1804" s="7">
        <v>5.43</v>
      </c>
      <c r="V1804" s="7" t="s">
        <v>4687</v>
      </c>
      <c r="AA1804" s="19">
        <v>4787.42</v>
      </c>
      <c r="AF1804" s="38">
        <v>35</v>
      </c>
      <c r="AG1804" s="44">
        <v>4787.42</v>
      </c>
      <c r="AH1804" s="7" t="str">
        <f t="shared" si="57"/>
        <v>no</v>
      </c>
      <c r="AI1804" s="7"/>
      <c r="AJ1804" s="7"/>
      <c r="AL1804" t="s">
        <v>4713</v>
      </c>
      <c r="AM1804" s="19">
        <v>4787.42</v>
      </c>
      <c r="BD1804" s="7">
        <v>0</v>
      </c>
      <c r="BE1804" s="44">
        <v>4787.42</v>
      </c>
      <c r="BF1804" s="7"/>
      <c r="BG1804" s="47"/>
      <c r="BH1804" s="7"/>
      <c r="BJ1804" s="38">
        <v>35</v>
      </c>
      <c r="BK1804" s="7">
        <v>1</v>
      </c>
      <c r="BL1804" s="7" t="str">
        <f t="shared" si="56"/>
        <v>yes</v>
      </c>
      <c r="BM1804" s="7"/>
      <c r="BN1804" s="7"/>
    </row>
    <row r="1805" ht="15.6" spans="2:66">
      <c r="B1805" s="24" t="s">
        <v>3608</v>
      </c>
      <c r="G1805" s="7" t="s">
        <v>4687</v>
      </c>
      <c r="K1805" s="18" t="s">
        <v>4687</v>
      </c>
      <c r="N1805" s="7" t="s">
        <v>4688</v>
      </c>
      <c r="Q1805" s="7" t="s">
        <v>3612</v>
      </c>
      <c r="R1805" s="7"/>
      <c r="U1805" s="7">
        <v>5.44</v>
      </c>
      <c r="V1805" s="7" t="s">
        <v>4687</v>
      </c>
      <c r="AA1805" s="19">
        <v>4779.6</v>
      </c>
      <c r="AF1805" s="38">
        <v>35</v>
      </c>
      <c r="AG1805" s="44">
        <v>4779.6</v>
      </c>
      <c r="AH1805" s="7" t="str">
        <f t="shared" si="57"/>
        <v>no</v>
      </c>
      <c r="AI1805" s="7"/>
      <c r="AJ1805" s="7"/>
      <c r="AL1805" t="s">
        <v>4713</v>
      </c>
      <c r="AM1805" s="19">
        <v>4779.6</v>
      </c>
      <c r="BD1805" s="7">
        <v>3</v>
      </c>
      <c r="BE1805" s="44">
        <v>4779.6</v>
      </c>
      <c r="BF1805" s="7"/>
      <c r="BG1805" s="47"/>
      <c r="BH1805" s="7"/>
      <c r="BJ1805" s="38">
        <v>35</v>
      </c>
      <c r="BK1805" s="7">
        <v>1</v>
      </c>
      <c r="BL1805" s="7" t="str">
        <f t="shared" si="56"/>
        <v>yes</v>
      </c>
      <c r="BM1805" s="7"/>
      <c r="BN1805" s="7"/>
    </row>
    <row r="1806" ht="15.6" spans="2:66">
      <c r="B1806" s="24" t="s">
        <v>3610</v>
      </c>
      <c r="G1806" s="7" t="s">
        <v>4687</v>
      </c>
      <c r="K1806" s="18" t="s">
        <v>4689</v>
      </c>
      <c r="N1806" s="7">
        <v>1</v>
      </c>
      <c r="Q1806" s="7" t="s">
        <v>3614</v>
      </c>
      <c r="R1806" s="7"/>
      <c r="U1806" s="7">
        <v>11.69</v>
      </c>
      <c r="V1806" s="7" t="s">
        <v>4687</v>
      </c>
      <c r="AA1806" s="19">
        <v>4766.02</v>
      </c>
      <c r="AF1806" s="38">
        <v>18</v>
      </c>
      <c r="AG1806" s="44">
        <v>4766.02</v>
      </c>
      <c r="AH1806" s="7" t="str">
        <f t="shared" si="57"/>
        <v>no</v>
      </c>
      <c r="AI1806" s="7"/>
      <c r="AJ1806" s="7"/>
      <c r="AL1806" t="s">
        <v>4713</v>
      </c>
      <c r="AM1806" s="19">
        <v>4766.02</v>
      </c>
      <c r="BD1806" s="7">
        <v>2</v>
      </c>
      <c r="BE1806" s="44">
        <v>4766.02</v>
      </c>
      <c r="BF1806" s="7"/>
      <c r="BG1806" s="47"/>
      <c r="BH1806" s="7"/>
      <c r="BJ1806" s="38">
        <v>18</v>
      </c>
      <c r="BK1806" s="7">
        <v>0</v>
      </c>
      <c r="BL1806" s="7" t="str">
        <f t="shared" si="56"/>
        <v>yes</v>
      </c>
      <c r="BM1806" s="7"/>
      <c r="BN1806" s="7"/>
    </row>
    <row r="1807" ht="15.6" spans="2:66">
      <c r="B1807" s="24" t="s">
        <v>3612</v>
      </c>
      <c r="G1807" s="7" t="s">
        <v>4687</v>
      </c>
      <c r="K1807" s="18" t="s">
        <v>4687</v>
      </c>
      <c r="N1807" s="7" t="s">
        <v>4688</v>
      </c>
      <c r="Q1807" s="7" t="s">
        <v>3616</v>
      </c>
      <c r="R1807" s="7"/>
      <c r="U1807" s="7">
        <v>6.07</v>
      </c>
      <c r="V1807" s="7" t="s">
        <v>4687</v>
      </c>
      <c r="AA1807" s="19">
        <v>4762.33</v>
      </c>
      <c r="AF1807" s="38">
        <v>31</v>
      </c>
      <c r="AG1807" s="44">
        <v>4762.33</v>
      </c>
      <c r="AH1807" s="7" t="str">
        <f t="shared" si="57"/>
        <v>no</v>
      </c>
      <c r="AI1807" s="7"/>
      <c r="AJ1807" s="7"/>
      <c r="AL1807" t="s">
        <v>4713</v>
      </c>
      <c r="AM1807" s="19">
        <v>4762.33</v>
      </c>
      <c r="BD1807" s="7">
        <v>3</v>
      </c>
      <c r="BE1807" s="44">
        <v>4762.33</v>
      </c>
      <c r="BF1807" s="7"/>
      <c r="BG1807" s="47"/>
      <c r="BH1807" s="7"/>
      <c r="BJ1807" s="38">
        <v>31</v>
      </c>
      <c r="BK1807" s="7">
        <v>1</v>
      </c>
      <c r="BL1807" s="7" t="str">
        <f t="shared" si="56"/>
        <v>yes</v>
      </c>
      <c r="BM1807" s="7"/>
      <c r="BN1807" s="7"/>
    </row>
    <row r="1808" ht="15.6" spans="2:66">
      <c r="B1808" s="24" t="s">
        <v>3614</v>
      </c>
      <c r="G1808" s="7" t="s">
        <v>4687</v>
      </c>
      <c r="K1808" s="18" t="s">
        <v>4687</v>
      </c>
      <c r="N1808" s="7" t="s">
        <v>4688</v>
      </c>
      <c r="Q1808" s="7" t="s">
        <v>3618</v>
      </c>
      <c r="R1808" s="7"/>
      <c r="U1808" s="7">
        <v>4.36</v>
      </c>
      <c r="V1808" s="7" t="s">
        <v>4687</v>
      </c>
      <c r="AA1808" s="19">
        <v>4753.64</v>
      </c>
      <c r="AF1808" s="38">
        <v>36</v>
      </c>
      <c r="AG1808" s="44">
        <v>4753.64</v>
      </c>
      <c r="AH1808" s="7" t="str">
        <f t="shared" si="57"/>
        <v>no</v>
      </c>
      <c r="AI1808" s="7"/>
      <c r="AJ1808" s="7"/>
      <c r="AL1808" t="s">
        <v>4713</v>
      </c>
      <c r="AM1808" s="19">
        <v>4753.64</v>
      </c>
      <c r="BD1808" s="7">
        <v>2</v>
      </c>
      <c r="BE1808" s="44">
        <v>4753.64</v>
      </c>
      <c r="BF1808" s="7"/>
      <c r="BG1808" s="47"/>
      <c r="BH1808" s="7"/>
      <c r="BJ1808" s="38">
        <v>36</v>
      </c>
      <c r="BK1808" s="7">
        <v>3</v>
      </c>
      <c r="BL1808" s="7" t="str">
        <f t="shared" si="56"/>
        <v>yes</v>
      </c>
      <c r="BM1808" s="7"/>
      <c r="BN1808" s="7"/>
    </row>
    <row r="1809" ht="15.6" spans="2:66">
      <c r="B1809" s="24" t="s">
        <v>3616</v>
      </c>
      <c r="G1809" s="7" t="s">
        <v>4687</v>
      </c>
      <c r="K1809" s="18" t="s">
        <v>4687</v>
      </c>
      <c r="N1809" s="7">
        <v>1</v>
      </c>
      <c r="Q1809" s="7" t="s">
        <v>3620</v>
      </c>
      <c r="R1809" s="7"/>
      <c r="U1809" s="7">
        <v>5.24</v>
      </c>
      <c r="V1809" s="7" t="s">
        <v>4687</v>
      </c>
      <c r="AA1809" s="19">
        <v>4751.07</v>
      </c>
      <c r="AF1809" s="38">
        <v>42</v>
      </c>
      <c r="AG1809" s="44">
        <v>4751.07</v>
      </c>
      <c r="AH1809" s="7" t="str">
        <f t="shared" si="57"/>
        <v>no</v>
      </c>
      <c r="AI1809" s="7"/>
      <c r="AJ1809" s="7"/>
      <c r="AL1809" t="s">
        <v>4713</v>
      </c>
      <c r="AM1809" s="19">
        <v>4751.07</v>
      </c>
      <c r="BD1809" s="7">
        <v>0</v>
      </c>
      <c r="BE1809" s="44">
        <v>4751.07</v>
      </c>
      <c r="BF1809" s="7"/>
      <c r="BG1809" s="47"/>
      <c r="BH1809" s="7"/>
      <c r="BJ1809" s="38">
        <v>42</v>
      </c>
      <c r="BK1809" s="7">
        <v>2</v>
      </c>
      <c r="BL1809" s="7" t="str">
        <f t="shared" si="56"/>
        <v>no</v>
      </c>
      <c r="BM1809" s="7"/>
      <c r="BN1809" s="7"/>
    </row>
    <row r="1810" ht="15.6" spans="2:66">
      <c r="B1810" s="24" t="s">
        <v>3618</v>
      </c>
      <c r="G1810" s="7" t="s">
        <v>4687</v>
      </c>
      <c r="K1810" s="18" t="s">
        <v>4687</v>
      </c>
      <c r="N1810" s="7">
        <v>1</v>
      </c>
      <c r="Q1810" s="7" t="s">
        <v>3622</v>
      </c>
      <c r="R1810" s="7"/>
      <c r="U1810" s="7">
        <v>5.37</v>
      </c>
      <c r="V1810" s="7" t="s">
        <v>4687</v>
      </c>
      <c r="AA1810" s="19">
        <v>4747.05</v>
      </c>
      <c r="AF1810" s="38">
        <v>28</v>
      </c>
      <c r="AG1810" s="44">
        <v>4747.05</v>
      </c>
      <c r="AH1810" s="7" t="str">
        <f t="shared" si="57"/>
        <v>no</v>
      </c>
      <c r="AI1810" s="7"/>
      <c r="AJ1810" s="7"/>
      <c r="AL1810" t="s">
        <v>4713</v>
      </c>
      <c r="AM1810" s="19">
        <v>4747.05</v>
      </c>
      <c r="BD1810" s="7">
        <v>3</v>
      </c>
      <c r="BE1810" s="44">
        <v>4747.05</v>
      </c>
      <c r="BF1810" s="7"/>
      <c r="BG1810" s="47"/>
      <c r="BH1810" s="7"/>
      <c r="BJ1810" s="38">
        <v>28</v>
      </c>
      <c r="BK1810" s="7">
        <v>2</v>
      </c>
      <c r="BL1810" s="7" t="str">
        <f t="shared" si="56"/>
        <v>yes</v>
      </c>
      <c r="BM1810" s="7"/>
      <c r="BN1810" s="7"/>
    </row>
    <row r="1811" ht="15.6" spans="2:66">
      <c r="B1811" s="24" t="s">
        <v>3620</v>
      </c>
      <c r="G1811" s="7" t="s">
        <v>4687</v>
      </c>
      <c r="K1811" s="18" t="s">
        <v>4689</v>
      </c>
      <c r="N1811" s="7" t="s">
        <v>4688</v>
      </c>
      <c r="Q1811" s="7" t="s">
        <v>3624</v>
      </c>
      <c r="R1811" s="7"/>
      <c r="U1811" s="7">
        <v>6.6</v>
      </c>
      <c r="V1811" s="7" t="s">
        <v>4687</v>
      </c>
      <c r="AA1811" s="19">
        <v>4746.34</v>
      </c>
      <c r="AF1811" s="38">
        <v>30</v>
      </c>
      <c r="AG1811" s="44">
        <v>4746.34</v>
      </c>
      <c r="AH1811" s="7" t="str">
        <f t="shared" si="57"/>
        <v>no</v>
      </c>
      <c r="AI1811" s="7"/>
      <c r="AJ1811" s="7"/>
      <c r="AL1811" t="s">
        <v>4713</v>
      </c>
      <c r="AM1811" s="19">
        <v>4746.34</v>
      </c>
      <c r="BD1811" s="7">
        <v>0</v>
      </c>
      <c r="BE1811" s="44">
        <v>4746.34</v>
      </c>
      <c r="BF1811" s="7"/>
      <c r="BG1811" s="47"/>
      <c r="BH1811" s="7"/>
      <c r="BJ1811" s="38">
        <v>30</v>
      </c>
      <c r="BK1811" s="7">
        <v>1</v>
      </c>
      <c r="BL1811" s="7" t="str">
        <f t="shared" si="56"/>
        <v>yes</v>
      </c>
      <c r="BM1811" s="7"/>
      <c r="BN1811" s="7"/>
    </row>
    <row r="1812" ht="15.6" spans="2:66">
      <c r="B1812" s="24" t="s">
        <v>3622</v>
      </c>
      <c r="G1812" s="7" t="s">
        <v>4687</v>
      </c>
      <c r="K1812" s="18" t="s">
        <v>4687</v>
      </c>
      <c r="N1812" s="7" t="s">
        <v>4688</v>
      </c>
      <c r="Q1812" s="7" t="s">
        <v>3626</v>
      </c>
      <c r="R1812" s="7"/>
      <c r="U1812" s="7">
        <v>5.77</v>
      </c>
      <c r="V1812" s="7" t="s">
        <v>4687</v>
      </c>
      <c r="AA1812" s="19">
        <v>4740.78</v>
      </c>
      <c r="AF1812" s="38">
        <v>30</v>
      </c>
      <c r="AG1812" s="44">
        <v>4740.78</v>
      </c>
      <c r="AH1812" s="7" t="str">
        <f t="shared" si="57"/>
        <v>no</v>
      </c>
      <c r="AI1812" s="7"/>
      <c r="AJ1812" s="7"/>
      <c r="AL1812" t="s">
        <v>4713</v>
      </c>
      <c r="AM1812" s="19">
        <v>4740.78</v>
      </c>
      <c r="BD1812" s="7">
        <v>1</v>
      </c>
      <c r="BE1812" s="44">
        <v>4740.78</v>
      </c>
      <c r="BF1812" s="7"/>
      <c r="BG1812" s="47"/>
      <c r="BH1812" s="7"/>
      <c r="BJ1812" s="38">
        <v>30</v>
      </c>
      <c r="BK1812" s="7">
        <v>1</v>
      </c>
      <c r="BL1812" s="7" t="str">
        <f t="shared" si="56"/>
        <v>yes</v>
      </c>
      <c r="BM1812" s="7"/>
      <c r="BN1812" s="7"/>
    </row>
    <row r="1813" ht="15.6" spans="2:66">
      <c r="B1813" s="24" t="s">
        <v>3624</v>
      </c>
      <c r="G1813" s="7" t="s">
        <v>4690</v>
      </c>
      <c r="K1813" s="18" t="s">
        <v>4687</v>
      </c>
      <c r="N1813" s="7">
        <v>1</v>
      </c>
      <c r="Q1813" s="7" t="s">
        <v>3628</v>
      </c>
      <c r="R1813" s="7"/>
      <c r="U1813" s="7">
        <v>6.08</v>
      </c>
      <c r="V1813" s="7" t="s">
        <v>4687</v>
      </c>
      <c r="AA1813" s="19">
        <v>4738.27</v>
      </c>
      <c r="AF1813" s="38">
        <v>41</v>
      </c>
      <c r="AG1813" s="44">
        <v>4738.27</v>
      </c>
      <c r="AH1813" s="7" t="str">
        <f t="shared" si="57"/>
        <v>no</v>
      </c>
      <c r="AI1813" s="7"/>
      <c r="AJ1813" s="7"/>
      <c r="AL1813" t="s">
        <v>4713</v>
      </c>
      <c r="AM1813" s="19">
        <v>4738.27</v>
      </c>
      <c r="BD1813" s="7">
        <v>0</v>
      </c>
      <c r="BE1813" s="44">
        <v>4738.27</v>
      </c>
      <c r="BF1813" s="7"/>
      <c r="BG1813" s="47"/>
      <c r="BH1813" s="7"/>
      <c r="BJ1813" s="38">
        <v>41</v>
      </c>
      <c r="BK1813" s="7">
        <v>1</v>
      </c>
      <c r="BL1813" s="7" t="str">
        <f t="shared" si="56"/>
        <v>no</v>
      </c>
      <c r="BM1813" s="7"/>
      <c r="BN1813" s="7"/>
    </row>
    <row r="1814" ht="15.6" spans="2:66">
      <c r="B1814" s="24" t="s">
        <v>3626</v>
      </c>
      <c r="G1814" s="7" t="s">
        <v>4687</v>
      </c>
      <c r="K1814" s="18" t="s">
        <v>4687</v>
      </c>
      <c r="N1814" s="7" t="s">
        <v>4688</v>
      </c>
      <c r="Q1814" s="7" t="s">
        <v>3630</v>
      </c>
      <c r="R1814" s="7"/>
      <c r="U1814" s="7">
        <v>4.16</v>
      </c>
      <c r="V1814" s="7" t="s">
        <v>4687</v>
      </c>
      <c r="AA1814" s="19">
        <v>4734.64</v>
      </c>
      <c r="AF1814" s="38">
        <v>45</v>
      </c>
      <c r="AG1814" s="44">
        <v>4734.64</v>
      </c>
      <c r="AH1814" s="7" t="str">
        <f t="shared" si="57"/>
        <v>no</v>
      </c>
      <c r="AI1814" s="7"/>
      <c r="AJ1814" s="7"/>
      <c r="AL1814" t="s">
        <v>4713</v>
      </c>
      <c r="AM1814" s="19">
        <v>4734.64</v>
      </c>
      <c r="BD1814" s="7">
        <v>0</v>
      </c>
      <c r="BE1814" s="44">
        <v>4734.64</v>
      </c>
      <c r="BF1814" s="7"/>
      <c r="BG1814" s="47"/>
      <c r="BH1814" s="7"/>
      <c r="BJ1814" s="38">
        <v>45</v>
      </c>
      <c r="BK1814" s="7">
        <v>2</v>
      </c>
      <c r="BL1814" s="7" t="str">
        <f t="shared" si="56"/>
        <v>no</v>
      </c>
      <c r="BM1814" s="7"/>
      <c r="BN1814" s="7"/>
    </row>
    <row r="1815" ht="15.6" spans="2:66">
      <c r="B1815" s="24" t="s">
        <v>3628</v>
      </c>
      <c r="G1815" s="7" t="s">
        <v>4690</v>
      </c>
      <c r="K1815" s="18" t="s">
        <v>4687</v>
      </c>
      <c r="N1815" s="7">
        <v>1</v>
      </c>
      <c r="Q1815" s="7" t="s">
        <v>3632</v>
      </c>
      <c r="R1815" s="7"/>
      <c r="U1815" s="7">
        <v>5.1</v>
      </c>
      <c r="V1815" s="7" t="s">
        <v>4687</v>
      </c>
      <c r="AA1815" s="19">
        <v>4728.71</v>
      </c>
      <c r="AF1815" s="38">
        <v>19</v>
      </c>
      <c r="AG1815" s="44">
        <v>4728.71</v>
      </c>
      <c r="AH1815" s="7" t="str">
        <f t="shared" si="57"/>
        <v>no</v>
      </c>
      <c r="AI1815" s="7"/>
      <c r="AJ1815" s="7"/>
      <c r="AL1815" t="s">
        <v>4713</v>
      </c>
      <c r="AM1815" s="19">
        <v>4728.71</v>
      </c>
      <c r="BD1815" s="7">
        <v>0</v>
      </c>
      <c r="BE1815" s="44">
        <v>4728.71</v>
      </c>
      <c r="BF1815" s="7"/>
      <c r="BG1815" s="47"/>
      <c r="BH1815" s="7"/>
      <c r="BJ1815" s="38">
        <v>19</v>
      </c>
      <c r="BK1815" s="7">
        <v>5</v>
      </c>
      <c r="BL1815" s="7" t="str">
        <f t="shared" si="56"/>
        <v>yes</v>
      </c>
      <c r="BM1815" s="7"/>
      <c r="BN1815" s="7"/>
    </row>
    <row r="1816" ht="15.6" spans="2:66">
      <c r="B1816" s="24" t="s">
        <v>3630</v>
      </c>
      <c r="G1816" s="7" t="s">
        <v>4690</v>
      </c>
      <c r="K1816" s="18" t="s">
        <v>4687</v>
      </c>
      <c r="N1816" s="7">
        <v>1</v>
      </c>
      <c r="Q1816" s="7" t="s">
        <v>3634</v>
      </c>
      <c r="R1816" s="7"/>
      <c r="U1816" s="7">
        <v>5.3</v>
      </c>
      <c r="V1816" s="7" t="s">
        <v>4687</v>
      </c>
      <c r="AA1816" s="19">
        <v>4719.74</v>
      </c>
      <c r="AF1816" s="38">
        <v>32</v>
      </c>
      <c r="AG1816" s="44">
        <v>4719.74</v>
      </c>
      <c r="AH1816" s="7" t="str">
        <f t="shared" si="57"/>
        <v>no</v>
      </c>
      <c r="AI1816" s="7"/>
      <c r="AJ1816" s="7"/>
      <c r="AL1816" t="s">
        <v>4713</v>
      </c>
      <c r="AM1816" s="19">
        <v>4719.74</v>
      </c>
      <c r="BD1816" s="7">
        <v>1</v>
      </c>
      <c r="BE1816" s="44">
        <v>4719.74</v>
      </c>
      <c r="BF1816" s="7"/>
      <c r="BG1816" s="47"/>
      <c r="BH1816" s="7"/>
      <c r="BJ1816" s="38">
        <v>32</v>
      </c>
      <c r="BK1816" s="7">
        <v>2</v>
      </c>
      <c r="BL1816" s="7" t="str">
        <f t="shared" si="56"/>
        <v>yes</v>
      </c>
      <c r="BM1816" s="7"/>
      <c r="BN1816" s="7"/>
    </row>
    <row r="1817" ht="15.6" spans="2:66">
      <c r="B1817" s="24" t="s">
        <v>3632</v>
      </c>
      <c r="G1817" s="7" t="s">
        <v>4687</v>
      </c>
      <c r="K1817" s="18" t="s">
        <v>4687</v>
      </c>
      <c r="N1817" s="7" t="s">
        <v>4688</v>
      </c>
      <c r="Q1817" s="7" t="s">
        <v>3636</v>
      </c>
      <c r="R1817" s="7"/>
      <c r="U1817" s="7">
        <v>4.9</v>
      </c>
      <c r="V1817" s="7" t="s">
        <v>4687</v>
      </c>
      <c r="AA1817" s="19">
        <v>4719.52</v>
      </c>
      <c r="AF1817" s="38">
        <v>19</v>
      </c>
      <c r="AG1817" s="44">
        <v>4719.52</v>
      </c>
      <c r="AH1817" s="7" t="str">
        <f t="shared" si="57"/>
        <v>no</v>
      </c>
      <c r="AI1817" s="7"/>
      <c r="AJ1817" s="7"/>
      <c r="AL1817" t="s">
        <v>4713</v>
      </c>
      <c r="AM1817" s="19">
        <v>4719.52</v>
      </c>
      <c r="BD1817" s="7">
        <v>2</v>
      </c>
      <c r="BE1817" s="44">
        <v>4719.52</v>
      </c>
      <c r="BF1817" s="7"/>
      <c r="BG1817" s="47"/>
      <c r="BH1817" s="7"/>
      <c r="BJ1817" s="38">
        <v>19</v>
      </c>
      <c r="BK1817" s="7">
        <v>0</v>
      </c>
      <c r="BL1817" s="7" t="str">
        <f t="shared" si="56"/>
        <v>yes</v>
      </c>
      <c r="BM1817" s="7"/>
      <c r="BN1817" s="7"/>
    </row>
    <row r="1818" ht="15.6" spans="2:66">
      <c r="B1818" s="24" t="s">
        <v>3634</v>
      </c>
      <c r="G1818" s="7" t="s">
        <v>4687</v>
      </c>
      <c r="K1818" s="18" t="s">
        <v>4687</v>
      </c>
      <c r="N1818" s="7" t="s">
        <v>4688</v>
      </c>
      <c r="Q1818" s="7" t="s">
        <v>3638</v>
      </c>
      <c r="R1818" s="7"/>
      <c r="U1818" s="7">
        <v>5.55</v>
      </c>
      <c r="V1818" s="7" t="s">
        <v>4687</v>
      </c>
      <c r="AA1818" s="19">
        <v>4718.2</v>
      </c>
      <c r="AF1818" s="38">
        <v>43</v>
      </c>
      <c r="AG1818" s="44">
        <v>4718.2</v>
      </c>
      <c r="AH1818" s="7" t="str">
        <f t="shared" si="57"/>
        <v>no</v>
      </c>
      <c r="AI1818" s="7"/>
      <c r="AJ1818" s="7"/>
      <c r="AL1818" t="s">
        <v>4713</v>
      </c>
      <c r="AM1818" s="19">
        <v>4718.2</v>
      </c>
      <c r="BD1818" s="7">
        <v>5</v>
      </c>
      <c r="BE1818" s="44">
        <v>4718.2</v>
      </c>
      <c r="BF1818" s="7"/>
      <c r="BG1818" s="47"/>
      <c r="BH1818" s="7"/>
      <c r="BJ1818" s="38">
        <v>43</v>
      </c>
      <c r="BK1818" s="7">
        <v>2</v>
      </c>
      <c r="BL1818" s="7" t="str">
        <f t="shared" si="56"/>
        <v>no</v>
      </c>
      <c r="BM1818" s="7"/>
      <c r="BN1818" s="7"/>
    </row>
    <row r="1819" ht="15.6" spans="2:66">
      <c r="B1819" s="24" t="s">
        <v>3636</v>
      </c>
      <c r="G1819" s="7" t="s">
        <v>4687</v>
      </c>
      <c r="K1819" s="18" t="s">
        <v>4687</v>
      </c>
      <c r="N1819" s="7" t="s">
        <v>4688</v>
      </c>
      <c r="Q1819" s="7" t="s">
        <v>3640</v>
      </c>
      <c r="R1819" s="7"/>
      <c r="U1819" s="7">
        <v>4.95</v>
      </c>
      <c r="V1819" s="7" t="s">
        <v>4687</v>
      </c>
      <c r="AA1819" s="19">
        <v>4712.12</v>
      </c>
      <c r="AF1819" s="38">
        <v>33</v>
      </c>
      <c r="AG1819" s="44">
        <v>4712.12</v>
      </c>
      <c r="AH1819" s="7" t="str">
        <f t="shared" si="57"/>
        <v>no</v>
      </c>
      <c r="AI1819" s="7"/>
      <c r="AJ1819" s="7"/>
      <c r="AL1819" t="s">
        <v>4713</v>
      </c>
      <c r="AM1819" s="19">
        <v>4712.12</v>
      </c>
      <c r="BD1819" s="7">
        <v>1</v>
      </c>
      <c r="BE1819" s="44">
        <v>4712.12</v>
      </c>
      <c r="BF1819" s="7"/>
      <c r="BG1819" s="47"/>
      <c r="BH1819" s="7"/>
      <c r="BJ1819" s="38">
        <v>33</v>
      </c>
      <c r="BK1819" s="7">
        <v>2</v>
      </c>
      <c r="BL1819" s="7" t="str">
        <f t="shared" si="56"/>
        <v>yes</v>
      </c>
      <c r="BM1819" s="7"/>
      <c r="BN1819" s="7"/>
    </row>
    <row r="1820" ht="15.6" spans="2:66">
      <c r="B1820" s="24" t="s">
        <v>3638</v>
      </c>
      <c r="G1820" s="7" t="s">
        <v>4687</v>
      </c>
      <c r="K1820" s="18" t="s">
        <v>4689</v>
      </c>
      <c r="N1820" s="7" t="s">
        <v>4688</v>
      </c>
      <c r="Q1820" s="7" t="s">
        <v>3642</v>
      </c>
      <c r="R1820" s="7"/>
      <c r="U1820" s="7">
        <v>6.46</v>
      </c>
      <c r="V1820" s="7" t="s">
        <v>4687</v>
      </c>
      <c r="AA1820" s="19">
        <v>4699.47</v>
      </c>
      <c r="AF1820" s="38">
        <v>32</v>
      </c>
      <c r="AG1820" s="44">
        <v>4699.47</v>
      </c>
      <c r="AH1820" s="7" t="str">
        <f t="shared" si="57"/>
        <v>no</v>
      </c>
      <c r="AI1820" s="7"/>
      <c r="AJ1820" s="7"/>
      <c r="AL1820" t="s">
        <v>4713</v>
      </c>
      <c r="AM1820" s="19">
        <v>4699.47</v>
      </c>
      <c r="BD1820" s="7">
        <v>1</v>
      </c>
      <c r="BE1820" s="44">
        <v>4699.47</v>
      </c>
      <c r="BF1820" s="7"/>
      <c r="BG1820" s="47"/>
      <c r="BH1820" s="7"/>
      <c r="BJ1820" s="38">
        <v>32</v>
      </c>
      <c r="BK1820" s="7">
        <v>2</v>
      </c>
      <c r="BL1820" s="7" t="str">
        <f t="shared" si="56"/>
        <v>yes</v>
      </c>
      <c r="BM1820" s="7"/>
      <c r="BN1820" s="7"/>
    </row>
    <row r="1821" ht="15.6" spans="2:66">
      <c r="B1821" s="24" t="s">
        <v>3640</v>
      </c>
      <c r="G1821" s="7" t="s">
        <v>4687</v>
      </c>
      <c r="K1821" s="18" t="s">
        <v>4689</v>
      </c>
      <c r="N1821" s="7" t="s">
        <v>4688</v>
      </c>
      <c r="Q1821" s="7" t="s">
        <v>3644</v>
      </c>
      <c r="R1821" s="7"/>
      <c r="U1821" s="7">
        <v>4.9</v>
      </c>
      <c r="V1821" s="7" t="s">
        <v>4687</v>
      </c>
      <c r="AA1821" s="19">
        <v>4687.8</v>
      </c>
      <c r="AF1821" s="38">
        <v>32</v>
      </c>
      <c r="AG1821" s="44">
        <v>4687.8</v>
      </c>
      <c r="AH1821" s="7" t="str">
        <f t="shared" si="57"/>
        <v>no</v>
      </c>
      <c r="AI1821" s="7"/>
      <c r="AJ1821" s="7"/>
      <c r="AL1821" t="s">
        <v>4713</v>
      </c>
      <c r="AM1821" s="19">
        <v>4687.8</v>
      </c>
      <c r="BD1821" s="7">
        <v>2</v>
      </c>
      <c r="BE1821" s="44">
        <v>4687.8</v>
      </c>
      <c r="BF1821" s="7"/>
      <c r="BG1821" s="47"/>
      <c r="BH1821" s="7"/>
      <c r="BJ1821" s="38">
        <v>32</v>
      </c>
      <c r="BK1821" s="7">
        <v>1</v>
      </c>
      <c r="BL1821" s="7" t="str">
        <f t="shared" si="56"/>
        <v>yes</v>
      </c>
      <c r="BM1821" s="7"/>
      <c r="BN1821" s="7"/>
    </row>
    <row r="1822" ht="15.6" spans="2:66">
      <c r="B1822" s="24" t="s">
        <v>3642</v>
      </c>
      <c r="G1822" s="7" t="s">
        <v>4687</v>
      </c>
      <c r="K1822" s="18" t="s">
        <v>4687</v>
      </c>
      <c r="N1822" s="7">
        <v>1</v>
      </c>
      <c r="Q1822" s="7" t="s">
        <v>3646</v>
      </c>
      <c r="R1822" s="7"/>
      <c r="U1822" s="7">
        <v>5.21</v>
      </c>
      <c r="V1822" s="7" t="s">
        <v>4687</v>
      </c>
      <c r="AA1822" s="19">
        <v>4686.39</v>
      </c>
      <c r="AF1822" s="38">
        <v>26</v>
      </c>
      <c r="AG1822" s="44">
        <v>4686.39</v>
      </c>
      <c r="AH1822" s="7" t="str">
        <f t="shared" si="57"/>
        <v>no</v>
      </c>
      <c r="AI1822" s="7"/>
      <c r="AJ1822" s="7"/>
      <c r="AL1822" t="s">
        <v>4713</v>
      </c>
      <c r="AM1822" s="19">
        <v>4686.39</v>
      </c>
      <c r="BD1822" s="7">
        <v>3</v>
      </c>
      <c r="BE1822" s="44">
        <v>4686.39</v>
      </c>
      <c r="BF1822" s="7"/>
      <c r="BG1822" s="47"/>
      <c r="BH1822" s="7"/>
      <c r="BJ1822" s="38">
        <v>26</v>
      </c>
      <c r="BK1822" s="7">
        <v>3</v>
      </c>
      <c r="BL1822" s="7" t="str">
        <f t="shared" si="56"/>
        <v>yes</v>
      </c>
      <c r="BM1822" s="7"/>
      <c r="BN1822" s="7"/>
    </row>
    <row r="1823" ht="15.6" spans="2:66">
      <c r="B1823" s="24" t="s">
        <v>3644</v>
      </c>
      <c r="G1823" s="7" t="s">
        <v>4687</v>
      </c>
      <c r="K1823" s="18" t="s">
        <v>4687</v>
      </c>
      <c r="N1823" s="7">
        <v>1</v>
      </c>
      <c r="Q1823" s="7" t="s">
        <v>3648</v>
      </c>
      <c r="R1823" s="7"/>
      <c r="U1823" s="7">
        <v>4.13</v>
      </c>
      <c r="V1823" s="7" t="s">
        <v>4687</v>
      </c>
      <c r="AA1823" s="19">
        <v>4678.8</v>
      </c>
      <c r="AF1823" s="38">
        <v>37</v>
      </c>
      <c r="AG1823" s="44">
        <v>4678.8</v>
      </c>
      <c r="AH1823" s="7" t="str">
        <f t="shared" si="57"/>
        <v>no</v>
      </c>
      <c r="AI1823" s="7"/>
      <c r="AJ1823" s="7"/>
      <c r="AL1823" t="s">
        <v>4713</v>
      </c>
      <c r="AM1823" s="19">
        <v>4678.8</v>
      </c>
      <c r="BD1823" s="7">
        <v>0</v>
      </c>
      <c r="BE1823" s="44">
        <v>4678.8</v>
      </c>
      <c r="BF1823" s="7"/>
      <c r="BG1823" s="47"/>
      <c r="BH1823" s="7"/>
      <c r="BJ1823" s="38">
        <v>37</v>
      </c>
      <c r="BK1823" s="7">
        <v>0</v>
      </c>
      <c r="BL1823" s="7" t="str">
        <f t="shared" si="56"/>
        <v>yes</v>
      </c>
      <c r="BM1823" s="7"/>
      <c r="BN1823" s="7"/>
    </row>
    <row r="1824" ht="15.6" spans="2:66">
      <c r="B1824" s="24" t="s">
        <v>3646</v>
      </c>
      <c r="G1824" s="7" t="s">
        <v>4687</v>
      </c>
      <c r="K1824" s="18" t="s">
        <v>4687</v>
      </c>
      <c r="N1824" s="7" t="s">
        <v>4688</v>
      </c>
      <c r="Q1824" s="7" t="s">
        <v>3650</v>
      </c>
      <c r="R1824" s="7"/>
      <c r="U1824" s="7">
        <v>5.28</v>
      </c>
      <c r="V1824" s="7" t="s">
        <v>4687</v>
      </c>
      <c r="AA1824" s="19">
        <v>4674.2</v>
      </c>
      <c r="AF1824" s="38">
        <v>24</v>
      </c>
      <c r="AG1824" s="44">
        <v>4674.2</v>
      </c>
      <c r="AH1824" s="7" t="str">
        <f t="shared" si="57"/>
        <v>no</v>
      </c>
      <c r="AI1824" s="7"/>
      <c r="AJ1824" s="7"/>
      <c r="AL1824" t="s">
        <v>4713</v>
      </c>
      <c r="AM1824" s="19">
        <v>4674.2</v>
      </c>
      <c r="BD1824" s="7">
        <v>0</v>
      </c>
      <c r="BE1824" s="44">
        <v>4674.2</v>
      </c>
      <c r="BF1824" s="7"/>
      <c r="BG1824" s="47"/>
      <c r="BH1824" s="7"/>
      <c r="BJ1824" s="38">
        <v>24</v>
      </c>
      <c r="BK1824" s="7">
        <v>3</v>
      </c>
      <c r="BL1824" s="7" t="str">
        <f t="shared" si="56"/>
        <v>yes</v>
      </c>
      <c r="BM1824" s="7"/>
      <c r="BN1824" s="7"/>
    </row>
    <row r="1825" ht="15.6" spans="2:66">
      <c r="B1825" s="24" t="s">
        <v>3648</v>
      </c>
      <c r="G1825" s="7" t="s">
        <v>4687</v>
      </c>
      <c r="K1825" s="18" t="s">
        <v>4689</v>
      </c>
      <c r="N1825" s="7" t="s">
        <v>4688</v>
      </c>
      <c r="Q1825" s="7" t="s">
        <v>3652</v>
      </c>
      <c r="R1825" s="7"/>
      <c r="U1825" s="7">
        <v>4.68</v>
      </c>
      <c r="V1825" s="7" t="s">
        <v>4687</v>
      </c>
      <c r="AA1825" s="19">
        <v>4673.39</v>
      </c>
      <c r="AF1825" s="38">
        <v>22</v>
      </c>
      <c r="AG1825" s="44">
        <v>4673.39</v>
      </c>
      <c r="AH1825" s="7" t="str">
        <f t="shared" si="57"/>
        <v>no</v>
      </c>
      <c r="AI1825" s="7"/>
      <c r="AJ1825" s="7"/>
      <c r="AL1825" t="s">
        <v>4713</v>
      </c>
      <c r="AM1825" s="19">
        <v>4673.39</v>
      </c>
      <c r="BD1825" s="7">
        <v>0</v>
      </c>
      <c r="BE1825" s="44">
        <v>4673.39</v>
      </c>
      <c r="BF1825" s="7"/>
      <c r="BG1825" s="47"/>
      <c r="BH1825" s="7"/>
      <c r="BJ1825" s="38">
        <v>22</v>
      </c>
      <c r="BK1825" s="7">
        <v>0</v>
      </c>
      <c r="BL1825" s="7" t="str">
        <f t="shared" si="56"/>
        <v>yes</v>
      </c>
      <c r="BM1825" s="7"/>
      <c r="BN1825" s="7"/>
    </row>
    <row r="1826" ht="15.6" spans="2:66">
      <c r="B1826" s="24" t="s">
        <v>3650</v>
      </c>
      <c r="G1826" s="7" t="s">
        <v>4687</v>
      </c>
      <c r="K1826" s="18" t="s">
        <v>4687</v>
      </c>
      <c r="N1826" s="7" t="s">
        <v>4688</v>
      </c>
      <c r="Q1826" s="7" t="s">
        <v>3654</v>
      </c>
      <c r="R1826" s="7"/>
      <c r="U1826" s="7">
        <v>4.06</v>
      </c>
      <c r="V1826" s="7" t="s">
        <v>4687</v>
      </c>
      <c r="AA1826" s="19">
        <v>4670.64</v>
      </c>
      <c r="AF1826" s="38">
        <v>33</v>
      </c>
      <c r="AG1826" s="44">
        <v>4670.64</v>
      </c>
      <c r="AH1826" s="7" t="str">
        <f t="shared" si="57"/>
        <v>no</v>
      </c>
      <c r="AI1826" s="7"/>
      <c r="AJ1826" s="7"/>
      <c r="AL1826" t="s">
        <v>4713</v>
      </c>
      <c r="AM1826" s="19">
        <v>4670.64</v>
      </c>
      <c r="BD1826" s="7">
        <v>0</v>
      </c>
      <c r="BE1826" s="44">
        <v>4670.64</v>
      </c>
      <c r="BF1826" s="7"/>
      <c r="BG1826" s="47"/>
      <c r="BH1826" s="7"/>
      <c r="BJ1826" s="38">
        <v>33</v>
      </c>
      <c r="BK1826" s="7">
        <v>0</v>
      </c>
      <c r="BL1826" s="7" t="str">
        <f t="shared" si="56"/>
        <v>yes</v>
      </c>
      <c r="BM1826" s="7"/>
      <c r="BN1826" s="7"/>
    </row>
    <row r="1827" ht="15.6" spans="2:66">
      <c r="B1827" s="24" t="s">
        <v>3652</v>
      </c>
      <c r="G1827" s="7" t="s">
        <v>4687</v>
      </c>
      <c r="K1827" s="18" t="s">
        <v>4687</v>
      </c>
      <c r="N1827" s="7">
        <v>1</v>
      </c>
      <c r="Q1827" s="7" t="s">
        <v>3656</v>
      </c>
      <c r="R1827" s="7"/>
      <c r="U1827" s="7">
        <v>4.2</v>
      </c>
      <c r="V1827" s="7" t="s">
        <v>4687</v>
      </c>
      <c r="AA1827" s="19">
        <v>4667.61</v>
      </c>
      <c r="AF1827" s="38">
        <v>26</v>
      </c>
      <c r="AG1827" s="44">
        <v>4667.61</v>
      </c>
      <c r="AH1827" s="7" t="str">
        <f t="shared" si="57"/>
        <v>no</v>
      </c>
      <c r="AI1827" s="7"/>
      <c r="AJ1827" s="7"/>
      <c r="AL1827" t="s">
        <v>4713</v>
      </c>
      <c r="AM1827" s="19">
        <v>4667.61</v>
      </c>
      <c r="BD1827" s="7">
        <v>3</v>
      </c>
      <c r="BE1827" s="44">
        <v>4667.61</v>
      </c>
      <c r="BF1827" s="7"/>
      <c r="BG1827" s="47"/>
      <c r="BH1827" s="7"/>
      <c r="BJ1827" s="38">
        <v>26</v>
      </c>
      <c r="BK1827" s="7">
        <v>2</v>
      </c>
      <c r="BL1827" s="7" t="str">
        <f t="shared" si="56"/>
        <v>yes</v>
      </c>
      <c r="BM1827" s="7"/>
      <c r="BN1827" s="7"/>
    </row>
    <row r="1828" ht="15.6" spans="2:66">
      <c r="B1828" s="24" t="s">
        <v>3654</v>
      </c>
      <c r="G1828" s="7" t="s">
        <v>4687</v>
      </c>
      <c r="K1828" s="18" t="s">
        <v>4687</v>
      </c>
      <c r="N1828" s="7" t="s">
        <v>4688</v>
      </c>
      <c r="Q1828" s="7" t="s">
        <v>3658</v>
      </c>
      <c r="R1828" s="7"/>
      <c r="U1828" s="7">
        <v>4.83</v>
      </c>
      <c r="V1828" s="7" t="s">
        <v>4687</v>
      </c>
      <c r="AA1828" s="19">
        <v>4661.29</v>
      </c>
      <c r="AF1828" s="38">
        <v>32</v>
      </c>
      <c r="AG1828" s="44">
        <v>4661.29</v>
      </c>
      <c r="AH1828" s="7" t="str">
        <f t="shared" si="57"/>
        <v>no</v>
      </c>
      <c r="AI1828" s="7"/>
      <c r="AJ1828" s="7"/>
      <c r="AL1828" t="s">
        <v>4713</v>
      </c>
      <c r="AM1828" s="19">
        <v>4661.29</v>
      </c>
      <c r="BD1828" s="7">
        <v>2</v>
      </c>
      <c r="BE1828" s="44">
        <v>4661.29</v>
      </c>
      <c r="BF1828" s="7"/>
      <c r="BG1828" s="47"/>
      <c r="BH1828" s="7"/>
      <c r="BJ1828" s="38">
        <v>32</v>
      </c>
      <c r="BK1828" s="7">
        <v>1</v>
      </c>
      <c r="BL1828" s="7" t="str">
        <f t="shared" si="56"/>
        <v>yes</v>
      </c>
      <c r="BM1828" s="7"/>
      <c r="BN1828" s="7"/>
    </row>
    <row r="1829" ht="15.6" spans="2:66">
      <c r="B1829" s="24" t="s">
        <v>3656</v>
      </c>
      <c r="G1829" s="7" t="s">
        <v>4687</v>
      </c>
      <c r="K1829" s="18" t="s">
        <v>4689</v>
      </c>
      <c r="N1829" s="7">
        <v>1</v>
      </c>
      <c r="Q1829" s="7" t="s">
        <v>3660</v>
      </c>
      <c r="R1829" s="7"/>
      <c r="U1829" s="7">
        <v>4.87</v>
      </c>
      <c r="V1829" s="7" t="s">
        <v>4687</v>
      </c>
      <c r="AA1829" s="19">
        <v>4646.76</v>
      </c>
      <c r="AF1829" s="38">
        <v>18</v>
      </c>
      <c r="AG1829" s="44">
        <v>4646.76</v>
      </c>
      <c r="AH1829" s="7" t="str">
        <f t="shared" si="57"/>
        <v>no</v>
      </c>
      <c r="AI1829" s="7"/>
      <c r="AJ1829" s="7"/>
      <c r="AL1829" t="s">
        <v>4713</v>
      </c>
      <c r="AM1829" s="19">
        <v>4646.76</v>
      </c>
      <c r="BD1829" s="7">
        <v>2</v>
      </c>
      <c r="BE1829" s="44">
        <v>4646.76</v>
      </c>
      <c r="BF1829" s="7"/>
      <c r="BG1829" s="47"/>
      <c r="BH1829" s="7"/>
      <c r="BJ1829" s="38">
        <v>18</v>
      </c>
      <c r="BK1829" s="7">
        <v>4</v>
      </c>
      <c r="BL1829" s="7" t="str">
        <f t="shared" si="56"/>
        <v>yes</v>
      </c>
      <c r="BM1829" s="7"/>
      <c r="BN1829" s="7"/>
    </row>
    <row r="1830" ht="15.6" spans="2:66">
      <c r="B1830" s="24" t="s">
        <v>3658</v>
      </c>
      <c r="G1830" s="7" t="s">
        <v>4690</v>
      </c>
      <c r="K1830" s="18" t="s">
        <v>4687</v>
      </c>
      <c r="N1830" s="7">
        <v>1</v>
      </c>
      <c r="Q1830" s="7" t="s">
        <v>3662</v>
      </c>
      <c r="R1830" s="7"/>
      <c r="U1830" s="7">
        <v>5.86</v>
      </c>
      <c r="V1830" s="7" t="s">
        <v>4687</v>
      </c>
      <c r="AA1830" s="19">
        <v>4618.08</v>
      </c>
      <c r="AF1830" s="38">
        <v>32</v>
      </c>
      <c r="AG1830" s="44">
        <v>4618.08</v>
      </c>
      <c r="AH1830" s="7" t="str">
        <f t="shared" si="57"/>
        <v>no</v>
      </c>
      <c r="AI1830" s="7"/>
      <c r="AJ1830" s="7"/>
      <c r="AL1830" t="s">
        <v>4713</v>
      </c>
      <c r="AM1830" s="19">
        <v>4618.08</v>
      </c>
      <c r="BD1830" s="7">
        <v>4</v>
      </c>
      <c r="BE1830" s="44">
        <v>4618.08</v>
      </c>
      <c r="BF1830" s="7"/>
      <c r="BG1830" s="47"/>
      <c r="BH1830" s="7"/>
      <c r="BJ1830" s="38">
        <v>32</v>
      </c>
      <c r="BK1830" s="7">
        <v>0</v>
      </c>
      <c r="BL1830" s="7" t="str">
        <f t="shared" si="56"/>
        <v>yes</v>
      </c>
      <c r="BM1830" s="7"/>
      <c r="BN1830" s="7"/>
    </row>
    <row r="1831" ht="15.6" spans="2:66">
      <c r="B1831" s="24" t="s">
        <v>3660</v>
      </c>
      <c r="G1831" s="7" t="s">
        <v>4687</v>
      </c>
      <c r="K1831" s="18" t="s">
        <v>4687</v>
      </c>
      <c r="N1831" s="7">
        <v>1</v>
      </c>
      <c r="Q1831" s="7" t="s">
        <v>3664</v>
      </c>
      <c r="R1831" s="7"/>
      <c r="U1831" s="7">
        <v>4.12</v>
      </c>
      <c r="V1831" s="7" t="s">
        <v>4687</v>
      </c>
      <c r="AA1831" s="19">
        <v>4608.03</v>
      </c>
      <c r="AF1831" s="38">
        <v>34</v>
      </c>
      <c r="AG1831" s="44">
        <v>4608.03</v>
      </c>
      <c r="AH1831" s="7" t="str">
        <f t="shared" si="57"/>
        <v>no</v>
      </c>
      <c r="AI1831" s="7"/>
      <c r="AJ1831" s="7"/>
      <c r="AL1831" t="s">
        <v>4713</v>
      </c>
      <c r="AM1831" s="19">
        <v>4608.03</v>
      </c>
      <c r="BD1831" s="7">
        <v>0</v>
      </c>
      <c r="BE1831" s="44">
        <v>4608.03</v>
      </c>
      <c r="BF1831" s="7"/>
      <c r="BG1831" s="47"/>
      <c r="BH1831" s="7"/>
      <c r="BJ1831" s="38">
        <v>34</v>
      </c>
      <c r="BK1831" s="7">
        <v>1</v>
      </c>
      <c r="BL1831" s="7" t="str">
        <f t="shared" si="56"/>
        <v>yes</v>
      </c>
      <c r="BM1831" s="7"/>
      <c r="BN1831" s="7"/>
    </row>
    <row r="1832" ht="15.6" spans="2:66">
      <c r="B1832" s="24" t="s">
        <v>3662</v>
      </c>
      <c r="G1832" s="7" t="s">
        <v>4687</v>
      </c>
      <c r="K1832" s="18" t="s">
        <v>4689</v>
      </c>
      <c r="N1832" s="7">
        <v>1</v>
      </c>
      <c r="Q1832" s="7" t="s">
        <v>3666</v>
      </c>
      <c r="R1832" s="7"/>
      <c r="U1832" s="7">
        <v>5.71</v>
      </c>
      <c r="V1832" s="7" t="s">
        <v>4687</v>
      </c>
      <c r="AA1832" s="19">
        <v>4571.41</v>
      </c>
      <c r="AF1832" s="38">
        <v>29</v>
      </c>
      <c r="AG1832" s="44">
        <v>4571.41</v>
      </c>
      <c r="AH1832" s="7" t="str">
        <f t="shared" si="57"/>
        <v>no</v>
      </c>
      <c r="AI1832" s="7"/>
      <c r="AJ1832" s="7"/>
      <c r="AL1832" t="s">
        <v>4713</v>
      </c>
      <c r="AM1832" s="19">
        <v>4571.41</v>
      </c>
      <c r="BD1832" s="7">
        <v>1</v>
      </c>
      <c r="BE1832" s="44">
        <v>4571.41</v>
      </c>
      <c r="BF1832" s="7"/>
      <c r="BG1832" s="47"/>
      <c r="BH1832" s="7"/>
      <c r="BJ1832" s="38">
        <v>29</v>
      </c>
      <c r="BK1832" s="7">
        <v>2</v>
      </c>
      <c r="BL1832" s="7" t="str">
        <f t="shared" si="56"/>
        <v>yes</v>
      </c>
      <c r="BM1832" s="7"/>
      <c r="BN1832" s="7"/>
    </row>
    <row r="1833" ht="15.6" spans="2:66">
      <c r="B1833" s="24" t="s">
        <v>3664</v>
      </c>
      <c r="G1833" s="7" t="s">
        <v>4687</v>
      </c>
      <c r="K1833" s="18" t="s">
        <v>4687</v>
      </c>
      <c r="N1833" s="7">
        <v>1</v>
      </c>
      <c r="Q1833" s="7" t="s">
        <v>3668</v>
      </c>
      <c r="R1833" s="7"/>
      <c r="U1833" s="7">
        <v>6.03</v>
      </c>
      <c r="V1833" s="7" t="s">
        <v>4687</v>
      </c>
      <c r="AA1833" s="19">
        <v>4564.19</v>
      </c>
      <c r="AF1833" s="38">
        <v>30</v>
      </c>
      <c r="AG1833" s="44">
        <v>4564.19</v>
      </c>
      <c r="AH1833" s="7" t="str">
        <f t="shared" si="57"/>
        <v>no</v>
      </c>
      <c r="AI1833" s="7"/>
      <c r="AJ1833" s="7"/>
      <c r="AL1833" t="s">
        <v>4713</v>
      </c>
      <c r="AM1833" s="19">
        <v>4564.19</v>
      </c>
      <c r="BD1833" s="7">
        <v>0</v>
      </c>
      <c r="BE1833" s="44">
        <v>4564.19</v>
      </c>
      <c r="BF1833" s="7"/>
      <c r="BG1833" s="47"/>
      <c r="BH1833" s="7"/>
      <c r="BJ1833" s="38">
        <v>30</v>
      </c>
      <c r="BK1833" s="7">
        <v>1</v>
      </c>
      <c r="BL1833" s="7" t="str">
        <f t="shared" si="56"/>
        <v>yes</v>
      </c>
      <c r="BM1833" s="7"/>
      <c r="BN1833" s="7"/>
    </row>
    <row r="1834" ht="15.6" spans="2:66">
      <c r="B1834" s="24" t="s">
        <v>3666</v>
      </c>
      <c r="G1834" s="7" t="s">
        <v>4690</v>
      </c>
      <c r="K1834" s="18" t="s">
        <v>4687</v>
      </c>
      <c r="N1834" s="7">
        <v>1</v>
      </c>
      <c r="Q1834" s="7" t="s">
        <v>3670</v>
      </c>
      <c r="R1834" s="7"/>
      <c r="U1834" s="7">
        <v>5.65</v>
      </c>
      <c r="V1834" s="7" t="s">
        <v>4687</v>
      </c>
      <c r="AA1834" s="19">
        <v>4562.84</v>
      </c>
      <c r="AF1834" s="38">
        <v>34</v>
      </c>
      <c r="AG1834" s="44">
        <v>4562.84</v>
      </c>
      <c r="AH1834" s="7" t="str">
        <f t="shared" si="57"/>
        <v>no</v>
      </c>
      <c r="AI1834" s="7"/>
      <c r="AJ1834" s="7"/>
      <c r="AL1834" t="s">
        <v>4713</v>
      </c>
      <c r="AM1834" s="19">
        <v>4562.84</v>
      </c>
      <c r="BD1834" s="7">
        <v>0</v>
      </c>
      <c r="BE1834" s="44">
        <v>4562.84</v>
      </c>
      <c r="BF1834" s="7"/>
      <c r="BG1834" s="47"/>
      <c r="BH1834" s="7"/>
      <c r="BJ1834" s="38">
        <v>34</v>
      </c>
      <c r="BK1834" s="7">
        <v>0</v>
      </c>
      <c r="BL1834" s="7" t="str">
        <f t="shared" si="56"/>
        <v>yes</v>
      </c>
      <c r="BM1834" s="7"/>
      <c r="BN1834" s="7"/>
    </row>
    <row r="1835" ht="15.6" spans="2:66">
      <c r="B1835" s="24" t="s">
        <v>3668</v>
      </c>
      <c r="G1835" s="7" t="s">
        <v>4687</v>
      </c>
      <c r="K1835" s="18" t="s">
        <v>4687</v>
      </c>
      <c r="N1835" s="7" t="s">
        <v>4688</v>
      </c>
      <c r="Q1835" s="7" t="s">
        <v>3672</v>
      </c>
      <c r="R1835" s="7"/>
      <c r="U1835" s="7">
        <v>5.05</v>
      </c>
      <c r="V1835" s="7" t="s">
        <v>4687</v>
      </c>
      <c r="AA1835" s="19">
        <v>4561.19</v>
      </c>
      <c r="AF1835" s="38">
        <v>35</v>
      </c>
      <c r="AG1835" s="44">
        <v>4561.19</v>
      </c>
      <c r="AH1835" s="7" t="str">
        <f t="shared" si="57"/>
        <v>no</v>
      </c>
      <c r="AI1835" s="7"/>
      <c r="AJ1835" s="7"/>
      <c r="AL1835" t="s">
        <v>4713</v>
      </c>
      <c r="AM1835" s="19">
        <v>4561.19</v>
      </c>
      <c r="BD1835" s="7">
        <v>1</v>
      </c>
      <c r="BE1835" s="44">
        <v>4561.19</v>
      </c>
      <c r="BF1835" s="7"/>
      <c r="BG1835" s="47"/>
      <c r="BH1835" s="7"/>
      <c r="BJ1835" s="38">
        <v>35</v>
      </c>
      <c r="BK1835" s="7">
        <v>3</v>
      </c>
      <c r="BL1835" s="7" t="str">
        <f t="shared" si="56"/>
        <v>yes</v>
      </c>
      <c r="BM1835" s="7"/>
      <c r="BN1835" s="7"/>
    </row>
    <row r="1836" ht="15.6" spans="2:66">
      <c r="B1836" s="24" t="s">
        <v>3670</v>
      </c>
      <c r="G1836" s="7" t="s">
        <v>4687</v>
      </c>
      <c r="K1836" s="18" t="s">
        <v>4687</v>
      </c>
      <c r="N1836" s="7" t="s">
        <v>4688</v>
      </c>
      <c r="Q1836" s="7" t="s">
        <v>3674</v>
      </c>
      <c r="R1836" s="7"/>
      <c r="U1836" s="7">
        <v>6.26</v>
      </c>
      <c r="V1836" s="7" t="s">
        <v>4687</v>
      </c>
      <c r="AA1836" s="19">
        <v>4544.23</v>
      </c>
      <c r="AF1836" s="38">
        <v>19</v>
      </c>
      <c r="AG1836" s="44">
        <v>4544.23</v>
      </c>
      <c r="AH1836" s="7" t="str">
        <f t="shared" si="57"/>
        <v>no</v>
      </c>
      <c r="AI1836" s="7"/>
      <c r="AJ1836" s="7"/>
      <c r="AL1836" t="s">
        <v>4713</v>
      </c>
      <c r="AM1836" s="19">
        <v>4544.23</v>
      </c>
      <c r="BD1836" s="7">
        <v>0</v>
      </c>
      <c r="BE1836" s="44">
        <v>4544.23</v>
      </c>
      <c r="BF1836" s="7"/>
      <c r="BG1836" s="47"/>
      <c r="BH1836" s="7"/>
      <c r="BJ1836" s="38">
        <v>19</v>
      </c>
      <c r="BK1836" s="7">
        <v>0</v>
      </c>
      <c r="BL1836" s="7" t="str">
        <f t="shared" si="56"/>
        <v>yes</v>
      </c>
      <c r="BM1836" s="7"/>
      <c r="BN1836" s="7"/>
    </row>
    <row r="1837" ht="15.6" spans="2:66">
      <c r="B1837" s="24" t="s">
        <v>3672</v>
      </c>
      <c r="G1837" s="7" t="s">
        <v>4690</v>
      </c>
      <c r="K1837" s="18" t="s">
        <v>4689</v>
      </c>
      <c r="N1837" s="7">
        <v>1</v>
      </c>
      <c r="Q1837" s="7" t="s">
        <v>3676</v>
      </c>
      <c r="R1837" s="7"/>
      <c r="U1837" s="7">
        <v>4.08</v>
      </c>
      <c r="V1837" s="7" t="s">
        <v>4687</v>
      </c>
      <c r="AA1837" s="19">
        <v>4536.26</v>
      </c>
      <c r="AF1837" s="38">
        <v>42</v>
      </c>
      <c r="AG1837" s="44">
        <v>4536.26</v>
      </c>
      <c r="AH1837" s="7" t="str">
        <f t="shared" si="57"/>
        <v>no</v>
      </c>
      <c r="AI1837" s="7"/>
      <c r="AJ1837" s="7"/>
      <c r="AL1837" t="s">
        <v>4713</v>
      </c>
      <c r="AM1837" s="19">
        <v>4536.26</v>
      </c>
      <c r="BD1837" s="7">
        <v>1</v>
      </c>
      <c r="BE1837" s="44">
        <v>4536.26</v>
      </c>
      <c r="BF1837" s="7"/>
      <c r="BG1837" s="47"/>
      <c r="BH1837" s="7"/>
      <c r="BJ1837" s="38">
        <v>42</v>
      </c>
      <c r="BK1837" s="7">
        <v>2</v>
      </c>
      <c r="BL1837" s="7" t="str">
        <f t="shared" si="56"/>
        <v>no</v>
      </c>
      <c r="BM1837" s="7"/>
      <c r="BN1837" s="7"/>
    </row>
    <row r="1838" ht="15.6" spans="2:66">
      <c r="B1838" s="24" t="s">
        <v>3674</v>
      </c>
      <c r="G1838" s="7" t="s">
        <v>4687</v>
      </c>
      <c r="K1838" s="18" t="s">
        <v>4689</v>
      </c>
      <c r="N1838" s="7">
        <v>1</v>
      </c>
      <c r="Q1838" s="7" t="s">
        <v>3678</v>
      </c>
      <c r="R1838" s="7"/>
      <c r="U1838" s="7">
        <v>6.19</v>
      </c>
      <c r="V1838" s="7" t="s">
        <v>4687</v>
      </c>
      <c r="AA1838" s="19">
        <v>4529.48</v>
      </c>
      <c r="AF1838" s="38">
        <v>40</v>
      </c>
      <c r="AG1838" s="44">
        <v>4529.48</v>
      </c>
      <c r="AH1838" s="7" t="str">
        <f t="shared" si="57"/>
        <v>no</v>
      </c>
      <c r="AI1838" s="7"/>
      <c r="AJ1838" s="7"/>
      <c r="AL1838" t="s">
        <v>4713</v>
      </c>
      <c r="AM1838" s="19">
        <v>4529.48</v>
      </c>
      <c r="BD1838" s="7">
        <v>3</v>
      </c>
      <c r="BE1838" s="44">
        <v>4529.48</v>
      </c>
      <c r="BF1838" s="7"/>
      <c r="BG1838" s="47"/>
      <c r="BH1838" s="7"/>
      <c r="BJ1838" s="38">
        <v>40</v>
      </c>
      <c r="BK1838" s="7">
        <v>3</v>
      </c>
      <c r="BL1838" s="7" t="str">
        <f t="shared" si="56"/>
        <v>no</v>
      </c>
      <c r="BM1838" s="7"/>
      <c r="BN1838" s="7"/>
    </row>
    <row r="1839" ht="15.6" spans="2:66">
      <c r="B1839" s="24" t="s">
        <v>3676</v>
      </c>
      <c r="G1839" s="7" t="s">
        <v>4687</v>
      </c>
      <c r="K1839" s="18" t="s">
        <v>4687</v>
      </c>
      <c r="N1839" s="7">
        <v>1</v>
      </c>
      <c r="Q1839" s="7" t="s">
        <v>3680</v>
      </c>
      <c r="R1839" s="7"/>
      <c r="U1839" s="7">
        <v>6.01</v>
      </c>
      <c r="V1839" s="7" t="s">
        <v>4687</v>
      </c>
      <c r="AA1839" s="19">
        <v>4527.18</v>
      </c>
      <c r="AF1839" s="38">
        <v>25</v>
      </c>
      <c r="AG1839" s="44">
        <v>4527.18</v>
      </c>
      <c r="AH1839" s="7" t="str">
        <f t="shared" si="57"/>
        <v>no</v>
      </c>
      <c r="AI1839" s="7"/>
      <c r="AJ1839" s="7"/>
      <c r="AL1839" t="s">
        <v>4713</v>
      </c>
      <c r="AM1839" s="19">
        <v>4527.18</v>
      </c>
      <c r="BD1839" s="7">
        <v>2</v>
      </c>
      <c r="BE1839" s="44">
        <v>4527.18</v>
      </c>
      <c r="BF1839" s="7"/>
      <c r="BG1839" s="47"/>
      <c r="BH1839" s="7"/>
      <c r="BJ1839" s="38">
        <v>25</v>
      </c>
      <c r="BK1839" s="7">
        <v>4</v>
      </c>
      <c r="BL1839" s="7" t="str">
        <f t="shared" si="56"/>
        <v>yes</v>
      </c>
      <c r="BM1839" s="7"/>
      <c r="BN1839" s="7"/>
    </row>
    <row r="1840" ht="15.6" spans="2:66">
      <c r="B1840" s="24" t="s">
        <v>3678</v>
      </c>
      <c r="G1840" s="7" t="s">
        <v>4687</v>
      </c>
      <c r="K1840" s="18" t="s">
        <v>4687</v>
      </c>
      <c r="N1840" s="7">
        <v>1</v>
      </c>
      <c r="Q1840" s="7" t="s">
        <v>3682</v>
      </c>
      <c r="R1840" s="7"/>
      <c r="U1840" s="7">
        <v>6.07</v>
      </c>
      <c r="V1840" s="7" t="s">
        <v>4687</v>
      </c>
      <c r="AA1840" s="19">
        <v>4518.83</v>
      </c>
      <c r="AF1840" s="38">
        <v>34</v>
      </c>
      <c r="AG1840" s="44">
        <v>4518.83</v>
      </c>
      <c r="AH1840" s="7" t="str">
        <f t="shared" si="57"/>
        <v>no</v>
      </c>
      <c r="AI1840" s="7"/>
      <c r="AJ1840" s="7"/>
      <c r="AL1840" t="s">
        <v>4713</v>
      </c>
      <c r="AM1840" s="19">
        <v>4518.83</v>
      </c>
      <c r="BD1840" s="7">
        <v>3</v>
      </c>
      <c r="BE1840" s="44">
        <v>4518.83</v>
      </c>
      <c r="BF1840" s="7"/>
      <c r="BG1840" s="47"/>
      <c r="BH1840" s="7"/>
      <c r="BJ1840" s="38">
        <v>34</v>
      </c>
      <c r="BK1840" s="7">
        <v>0</v>
      </c>
      <c r="BL1840" s="7" t="str">
        <f t="shared" si="56"/>
        <v>yes</v>
      </c>
      <c r="BM1840" s="7"/>
      <c r="BN1840" s="7"/>
    </row>
    <row r="1841" ht="15.6" spans="2:66">
      <c r="B1841" s="24" t="s">
        <v>3680</v>
      </c>
      <c r="G1841" s="7" t="s">
        <v>4687</v>
      </c>
      <c r="K1841" s="18" t="s">
        <v>4687</v>
      </c>
      <c r="N1841" s="7" t="s">
        <v>4688</v>
      </c>
      <c r="Q1841" s="7" t="s">
        <v>3684</v>
      </c>
      <c r="R1841" s="7"/>
      <c r="U1841" s="7">
        <v>5.63</v>
      </c>
      <c r="V1841" s="7" t="s">
        <v>4687</v>
      </c>
      <c r="AA1841" s="19">
        <v>4518.77</v>
      </c>
      <c r="AF1841" s="38">
        <v>30</v>
      </c>
      <c r="AG1841" s="44">
        <v>4518.77</v>
      </c>
      <c r="AH1841" s="7" t="str">
        <f t="shared" si="57"/>
        <v>no</v>
      </c>
      <c r="AI1841" s="7"/>
      <c r="AJ1841" s="7"/>
      <c r="AL1841" t="s">
        <v>4713</v>
      </c>
      <c r="AM1841" s="19">
        <v>4518.77</v>
      </c>
      <c r="BD1841" s="7">
        <v>0</v>
      </c>
      <c r="BE1841" s="44">
        <v>4518.77</v>
      </c>
      <c r="BF1841" s="7"/>
      <c r="BG1841" s="47"/>
      <c r="BH1841" s="7"/>
      <c r="BJ1841" s="38">
        <v>30</v>
      </c>
      <c r="BK1841" s="7">
        <v>0</v>
      </c>
      <c r="BL1841" s="7" t="str">
        <f t="shared" si="56"/>
        <v>yes</v>
      </c>
      <c r="BM1841" s="7"/>
      <c r="BN1841" s="7"/>
    </row>
    <row r="1842" ht="15.6" spans="2:66">
      <c r="B1842" s="24" t="s">
        <v>3682</v>
      </c>
      <c r="G1842" s="7" t="s">
        <v>4687</v>
      </c>
      <c r="K1842" s="18" t="s">
        <v>4687</v>
      </c>
      <c r="N1842" s="7" t="s">
        <v>4688</v>
      </c>
      <c r="Q1842" s="7" t="s">
        <v>3686</v>
      </c>
      <c r="R1842" s="7"/>
      <c r="U1842" s="7">
        <v>6.05</v>
      </c>
      <c r="V1842" s="7" t="s">
        <v>4687</v>
      </c>
      <c r="AA1842" s="19">
        <v>4518.4</v>
      </c>
      <c r="AF1842" s="38">
        <v>18</v>
      </c>
      <c r="AG1842" s="44">
        <v>4518.4</v>
      </c>
      <c r="AH1842" s="7" t="str">
        <f t="shared" si="57"/>
        <v>no</v>
      </c>
      <c r="AI1842" s="7"/>
      <c r="AJ1842" s="7"/>
      <c r="AL1842" t="s">
        <v>4713</v>
      </c>
      <c r="AM1842" s="19">
        <v>4518.4</v>
      </c>
      <c r="BD1842" s="7">
        <v>0</v>
      </c>
      <c r="BE1842" s="44">
        <v>4518.4</v>
      </c>
      <c r="BF1842" s="7"/>
      <c r="BG1842" s="47"/>
      <c r="BH1842" s="7"/>
      <c r="BJ1842" s="38">
        <v>18</v>
      </c>
      <c r="BK1842" s="7">
        <v>0</v>
      </c>
      <c r="BL1842" s="7" t="str">
        <f t="shared" si="56"/>
        <v>yes</v>
      </c>
      <c r="BM1842" s="7"/>
      <c r="BN1842" s="7"/>
    </row>
    <row r="1843" ht="15.6" spans="2:66">
      <c r="B1843" s="24" t="s">
        <v>3684</v>
      </c>
      <c r="G1843" s="7" t="s">
        <v>4687</v>
      </c>
      <c r="K1843" s="18" t="s">
        <v>4687</v>
      </c>
      <c r="N1843" s="7" t="s">
        <v>4688</v>
      </c>
      <c r="Q1843" s="7" t="s">
        <v>3688</v>
      </c>
      <c r="R1843" s="7"/>
      <c r="U1843" s="7">
        <v>4.65</v>
      </c>
      <c r="V1843" s="7" t="s">
        <v>4687</v>
      </c>
      <c r="AA1843" s="19">
        <v>4515.71</v>
      </c>
      <c r="AF1843" s="38">
        <v>23</v>
      </c>
      <c r="AG1843" s="44">
        <v>4515.71</v>
      </c>
      <c r="AH1843" s="7" t="str">
        <f t="shared" si="57"/>
        <v>no</v>
      </c>
      <c r="AI1843" s="7"/>
      <c r="AJ1843" s="7"/>
      <c r="AL1843" t="s">
        <v>4709</v>
      </c>
      <c r="AM1843" s="19">
        <v>4515.71</v>
      </c>
      <c r="BD1843" s="7">
        <v>1</v>
      </c>
      <c r="BE1843" s="44">
        <v>4515.71</v>
      </c>
      <c r="BF1843" s="7"/>
      <c r="BG1843" s="47"/>
      <c r="BH1843" s="7"/>
      <c r="BJ1843" s="38">
        <v>23</v>
      </c>
      <c r="BK1843" s="7">
        <v>3</v>
      </c>
      <c r="BL1843" s="7" t="str">
        <f t="shared" si="56"/>
        <v>yes</v>
      </c>
      <c r="BM1843" s="7"/>
      <c r="BN1843" s="7"/>
    </row>
    <row r="1844" ht="15.6" spans="2:66">
      <c r="B1844" s="24" t="s">
        <v>3686</v>
      </c>
      <c r="G1844" s="7" t="s">
        <v>4687</v>
      </c>
      <c r="K1844" s="18" t="s">
        <v>4687</v>
      </c>
      <c r="N1844" s="7" t="s">
        <v>4688</v>
      </c>
      <c r="Q1844" s="7" t="s">
        <v>3690</v>
      </c>
      <c r="R1844" s="7"/>
      <c r="U1844" s="7">
        <v>5.37</v>
      </c>
      <c r="V1844" s="7" t="s">
        <v>4687</v>
      </c>
      <c r="AA1844" s="19">
        <v>4511.41</v>
      </c>
      <c r="AF1844" s="38">
        <v>31</v>
      </c>
      <c r="AG1844" s="44">
        <v>4511.41</v>
      </c>
      <c r="AH1844" s="7" t="str">
        <f t="shared" si="57"/>
        <v>no</v>
      </c>
      <c r="AI1844" s="7"/>
      <c r="AJ1844" s="7"/>
      <c r="AL1844" t="s">
        <v>4709</v>
      </c>
      <c r="AM1844" s="19">
        <v>4511.41</v>
      </c>
      <c r="BD1844" s="7">
        <v>0</v>
      </c>
      <c r="BE1844" s="44">
        <v>4511.41</v>
      </c>
      <c r="BF1844" s="7"/>
      <c r="BG1844" s="47"/>
      <c r="BH1844" s="7"/>
      <c r="BJ1844" s="38">
        <v>31</v>
      </c>
      <c r="BK1844" s="7">
        <v>2</v>
      </c>
      <c r="BL1844" s="7" t="str">
        <f t="shared" si="56"/>
        <v>yes</v>
      </c>
      <c r="BM1844" s="7"/>
      <c r="BN1844" s="7"/>
    </row>
    <row r="1845" ht="15.6" spans="2:66">
      <c r="B1845" s="24" t="s">
        <v>3688</v>
      </c>
      <c r="G1845" s="7" t="s">
        <v>4687</v>
      </c>
      <c r="K1845" s="18" t="s">
        <v>4687</v>
      </c>
      <c r="N1845" s="7" t="s">
        <v>4688</v>
      </c>
      <c r="Q1845" s="7" t="s">
        <v>3692</v>
      </c>
      <c r="R1845" s="7"/>
      <c r="U1845" s="7">
        <v>5.39</v>
      </c>
      <c r="V1845" s="7" t="s">
        <v>4687</v>
      </c>
      <c r="AA1845" s="19">
        <v>4504.66</v>
      </c>
      <c r="AF1845" s="38">
        <v>32</v>
      </c>
      <c r="AG1845" s="44">
        <v>4504.66</v>
      </c>
      <c r="AH1845" s="7" t="str">
        <f t="shared" si="57"/>
        <v>no</v>
      </c>
      <c r="AI1845" s="7"/>
      <c r="AJ1845" s="7"/>
      <c r="AL1845" t="s">
        <v>4710</v>
      </c>
      <c r="AM1845" s="19">
        <v>4504.66</v>
      </c>
      <c r="BD1845" s="7">
        <v>0</v>
      </c>
      <c r="BE1845" s="44">
        <v>4504.66</v>
      </c>
      <c r="BF1845" s="7"/>
      <c r="BG1845" s="47"/>
      <c r="BH1845" s="7"/>
      <c r="BJ1845" s="38">
        <v>32</v>
      </c>
      <c r="BK1845" s="7">
        <v>1</v>
      </c>
      <c r="BL1845" s="7" t="str">
        <f t="shared" si="56"/>
        <v>yes</v>
      </c>
      <c r="BM1845" s="7"/>
      <c r="BN1845" s="7"/>
    </row>
    <row r="1846" ht="15.6" spans="2:66">
      <c r="B1846" s="24" t="s">
        <v>3690</v>
      </c>
      <c r="G1846" s="7" t="s">
        <v>4687</v>
      </c>
      <c r="K1846" s="18" t="s">
        <v>4687</v>
      </c>
      <c r="N1846" s="7" t="s">
        <v>4688</v>
      </c>
      <c r="Q1846" s="7" t="s">
        <v>3694</v>
      </c>
      <c r="R1846" s="7"/>
      <c r="U1846" s="7">
        <v>5.86</v>
      </c>
      <c r="V1846" s="7" t="s">
        <v>4687</v>
      </c>
      <c r="AA1846" s="19">
        <v>4500.34</v>
      </c>
      <c r="AF1846" s="38">
        <v>33</v>
      </c>
      <c r="AG1846" s="44">
        <v>4500.34</v>
      </c>
      <c r="AH1846" s="7" t="str">
        <f t="shared" si="57"/>
        <v>no</v>
      </c>
      <c r="AI1846" s="7"/>
      <c r="AJ1846" s="7"/>
      <c r="AL1846" t="s">
        <v>4709</v>
      </c>
      <c r="AM1846" s="19">
        <v>4500.34</v>
      </c>
      <c r="BD1846" s="7">
        <v>2</v>
      </c>
      <c r="BE1846" s="44">
        <v>4500.34</v>
      </c>
      <c r="BF1846" s="7"/>
      <c r="BG1846" s="47"/>
      <c r="BH1846" s="7"/>
      <c r="BJ1846" s="38">
        <v>33</v>
      </c>
      <c r="BK1846" s="7">
        <v>1</v>
      </c>
      <c r="BL1846" s="7" t="str">
        <f t="shared" si="56"/>
        <v>yes</v>
      </c>
      <c r="BM1846" s="7"/>
      <c r="BN1846" s="7"/>
    </row>
    <row r="1847" ht="15.6" spans="2:66">
      <c r="B1847" s="24" t="s">
        <v>3692</v>
      </c>
      <c r="G1847" s="7" t="s">
        <v>4687</v>
      </c>
      <c r="K1847" s="18" t="s">
        <v>4687</v>
      </c>
      <c r="N1847" s="7" t="s">
        <v>4688</v>
      </c>
      <c r="Q1847" s="7" t="s">
        <v>3696</v>
      </c>
      <c r="R1847" s="7"/>
      <c r="U1847" s="7">
        <v>4.44</v>
      </c>
      <c r="V1847" s="7" t="s">
        <v>4687</v>
      </c>
      <c r="AA1847" s="19">
        <v>4488.58</v>
      </c>
      <c r="AF1847" s="38">
        <v>28</v>
      </c>
      <c r="AG1847" s="44">
        <v>4488.58</v>
      </c>
      <c r="AH1847" s="7" t="str">
        <f t="shared" si="57"/>
        <v>no</v>
      </c>
      <c r="AI1847" s="7"/>
      <c r="AJ1847" s="7"/>
      <c r="AL1847" t="s">
        <v>4709</v>
      </c>
      <c r="AM1847" s="19">
        <v>4488.58</v>
      </c>
      <c r="BD1847" s="7">
        <v>0</v>
      </c>
      <c r="BE1847" s="44">
        <v>4488.58</v>
      </c>
      <c r="BF1847" s="7"/>
      <c r="BG1847" s="47"/>
      <c r="BH1847" s="7"/>
      <c r="BJ1847" s="38">
        <v>28</v>
      </c>
      <c r="BK1847" s="7">
        <v>3</v>
      </c>
      <c r="BL1847" s="7" t="str">
        <f t="shared" si="56"/>
        <v>yes</v>
      </c>
      <c r="BM1847" s="7"/>
      <c r="BN1847" s="7"/>
    </row>
    <row r="1848" ht="15.6" spans="2:66">
      <c r="B1848" s="24" t="s">
        <v>3694</v>
      </c>
      <c r="G1848" s="7" t="s">
        <v>4687</v>
      </c>
      <c r="K1848" s="18" t="s">
        <v>4687</v>
      </c>
      <c r="N1848" s="7" t="s">
        <v>4688</v>
      </c>
      <c r="Q1848" s="7" t="s">
        <v>3698</v>
      </c>
      <c r="R1848" s="7"/>
      <c r="U1848" s="7">
        <v>4.41</v>
      </c>
      <c r="V1848" s="7" t="s">
        <v>4687</v>
      </c>
      <c r="AA1848" s="19">
        <v>4468.25</v>
      </c>
      <c r="AF1848" s="38">
        <v>31</v>
      </c>
      <c r="AG1848" s="44">
        <v>4468.25</v>
      </c>
      <c r="AH1848" s="7" t="str">
        <f t="shared" si="57"/>
        <v>no</v>
      </c>
      <c r="AI1848" s="7"/>
      <c r="AJ1848" s="7"/>
      <c r="AL1848" t="s">
        <v>4709</v>
      </c>
      <c r="AM1848" s="19">
        <v>4468.25</v>
      </c>
      <c r="BD1848" s="7">
        <v>0</v>
      </c>
      <c r="BE1848" s="44">
        <v>4468.25</v>
      </c>
      <c r="BF1848" s="7"/>
      <c r="BG1848" s="47"/>
      <c r="BH1848" s="7"/>
      <c r="BJ1848" s="38">
        <v>31</v>
      </c>
      <c r="BK1848" s="7">
        <v>1</v>
      </c>
      <c r="BL1848" s="7" t="str">
        <f t="shared" si="56"/>
        <v>yes</v>
      </c>
      <c r="BM1848" s="7"/>
      <c r="BN1848" s="7"/>
    </row>
    <row r="1849" ht="15.6" spans="2:66">
      <c r="B1849" s="24" t="s">
        <v>3696</v>
      </c>
      <c r="G1849" s="7" t="s">
        <v>4690</v>
      </c>
      <c r="K1849" s="18" t="s">
        <v>4687</v>
      </c>
      <c r="N1849" s="7">
        <v>1</v>
      </c>
      <c r="Q1849" s="7" t="s">
        <v>3700</v>
      </c>
      <c r="R1849" s="7"/>
      <c r="U1849" s="7">
        <v>5.19</v>
      </c>
      <c r="V1849" s="7" t="s">
        <v>4687</v>
      </c>
      <c r="AA1849" s="19">
        <v>4466.62</v>
      </c>
      <c r="AF1849" s="38">
        <v>28</v>
      </c>
      <c r="AG1849" s="44">
        <v>4466.62</v>
      </c>
      <c r="AH1849" s="7" t="str">
        <f t="shared" si="57"/>
        <v>no</v>
      </c>
      <c r="AI1849" s="7"/>
      <c r="AJ1849" s="7"/>
      <c r="AL1849" t="s">
        <v>4710</v>
      </c>
      <c r="AM1849" s="19">
        <v>4466.62</v>
      </c>
      <c r="BD1849" s="7">
        <v>1</v>
      </c>
      <c r="BE1849" s="44">
        <v>4466.62</v>
      </c>
      <c r="BF1849" s="7"/>
      <c r="BG1849" s="47"/>
      <c r="BH1849" s="7"/>
      <c r="BJ1849" s="38">
        <v>28</v>
      </c>
      <c r="BK1849" s="7">
        <v>2</v>
      </c>
      <c r="BL1849" s="7" t="str">
        <f t="shared" si="56"/>
        <v>yes</v>
      </c>
      <c r="BM1849" s="7"/>
      <c r="BN1849" s="7"/>
    </row>
    <row r="1850" ht="15.6" spans="2:66">
      <c r="B1850" s="24" t="s">
        <v>3698</v>
      </c>
      <c r="G1850" s="7" t="s">
        <v>4690</v>
      </c>
      <c r="K1850" s="18" t="s">
        <v>4687</v>
      </c>
      <c r="N1850" s="7">
        <v>1</v>
      </c>
      <c r="Q1850" s="7" t="s">
        <v>3702</v>
      </c>
      <c r="R1850" s="7"/>
      <c r="U1850" s="7">
        <v>5.16</v>
      </c>
      <c r="V1850" s="7" t="s">
        <v>4687</v>
      </c>
      <c r="AA1850" s="19">
        <v>4463.21</v>
      </c>
      <c r="AF1850" s="38">
        <v>28</v>
      </c>
      <c r="AG1850" s="44">
        <v>4463.21</v>
      </c>
      <c r="AH1850" s="7" t="str">
        <f t="shared" si="57"/>
        <v>no</v>
      </c>
      <c r="AI1850" s="7"/>
      <c r="AJ1850" s="7"/>
      <c r="AL1850" t="s">
        <v>4710</v>
      </c>
      <c r="AM1850" s="19">
        <v>4463.21</v>
      </c>
      <c r="BD1850" s="7">
        <v>1</v>
      </c>
      <c r="BE1850" s="44">
        <v>4463.21</v>
      </c>
      <c r="BF1850" s="7"/>
      <c r="BG1850" s="47"/>
      <c r="BH1850" s="7"/>
      <c r="BJ1850" s="38">
        <v>28</v>
      </c>
      <c r="BK1850" s="7">
        <v>2</v>
      </c>
      <c r="BL1850" s="7" t="str">
        <f t="shared" si="56"/>
        <v>yes</v>
      </c>
      <c r="BM1850" s="7"/>
      <c r="BN1850" s="7"/>
    </row>
    <row r="1851" ht="15.6" spans="2:66">
      <c r="B1851" s="24" t="s">
        <v>3700</v>
      </c>
      <c r="G1851" s="7" t="s">
        <v>4687</v>
      </c>
      <c r="K1851" s="18" t="s">
        <v>4687</v>
      </c>
      <c r="N1851" s="7" t="s">
        <v>4688</v>
      </c>
      <c r="Q1851" s="7" t="s">
        <v>3704</v>
      </c>
      <c r="R1851" s="7"/>
      <c r="U1851" s="7">
        <v>4.24</v>
      </c>
      <c r="V1851" s="7" t="s">
        <v>4687</v>
      </c>
      <c r="AA1851" s="19">
        <v>4462.72</v>
      </c>
      <c r="AF1851" s="38">
        <v>29</v>
      </c>
      <c r="AG1851" s="44">
        <v>4462.72</v>
      </c>
      <c r="AH1851" s="7" t="str">
        <f t="shared" si="57"/>
        <v>no</v>
      </c>
      <c r="AI1851" s="7"/>
      <c r="AJ1851" s="7"/>
      <c r="AL1851" t="s">
        <v>4710</v>
      </c>
      <c r="AM1851" s="19">
        <v>4462.72</v>
      </c>
      <c r="BD1851" s="7">
        <v>0</v>
      </c>
      <c r="BE1851" s="44">
        <v>4462.72</v>
      </c>
      <c r="BF1851" s="7"/>
      <c r="BG1851" s="47"/>
      <c r="BH1851" s="7"/>
      <c r="BJ1851" s="38">
        <v>29</v>
      </c>
      <c r="BK1851" s="7">
        <v>2</v>
      </c>
      <c r="BL1851" s="7" t="str">
        <f t="shared" si="56"/>
        <v>yes</v>
      </c>
      <c r="BM1851" s="7"/>
      <c r="BN1851" s="7"/>
    </row>
    <row r="1852" ht="15.6" spans="2:66">
      <c r="B1852" s="24" t="s">
        <v>3702</v>
      </c>
      <c r="G1852" s="7" t="s">
        <v>4687</v>
      </c>
      <c r="K1852" s="18" t="s">
        <v>4687</v>
      </c>
      <c r="N1852" s="7">
        <v>1</v>
      </c>
      <c r="Q1852" s="7" t="s">
        <v>3706</v>
      </c>
      <c r="R1852" s="7"/>
      <c r="U1852" s="7">
        <v>5.45</v>
      </c>
      <c r="V1852" s="7" t="s">
        <v>4687</v>
      </c>
      <c r="AA1852" s="19">
        <v>4454.4</v>
      </c>
      <c r="AF1852" s="38">
        <v>29</v>
      </c>
      <c r="AG1852" s="44">
        <v>4454.4</v>
      </c>
      <c r="AH1852" s="7" t="str">
        <f t="shared" si="57"/>
        <v>no</v>
      </c>
      <c r="AI1852" s="7"/>
      <c r="AJ1852" s="7"/>
      <c r="AL1852" t="s">
        <v>4710</v>
      </c>
      <c r="AM1852" s="19">
        <v>4454.4</v>
      </c>
      <c r="BD1852" s="7">
        <v>0</v>
      </c>
      <c r="BE1852" s="44">
        <v>4454.4</v>
      </c>
      <c r="BF1852" s="7"/>
      <c r="BG1852" s="47"/>
      <c r="BH1852" s="7"/>
      <c r="BJ1852" s="38">
        <v>29</v>
      </c>
      <c r="BK1852" s="7">
        <v>2</v>
      </c>
      <c r="BL1852" s="7" t="str">
        <f t="shared" si="56"/>
        <v>yes</v>
      </c>
      <c r="BM1852" s="7"/>
      <c r="BN1852" s="7"/>
    </row>
    <row r="1853" ht="15.6" spans="2:66">
      <c r="B1853" s="24" t="s">
        <v>3704</v>
      </c>
      <c r="G1853" s="7" t="s">
        <v>4687</v>
      </c>
      <c r="K1853" s="18" t="s">
        <v>4689</v>
      </c>
      <c r="N1853" s="7">
        <v>1</v>
      </c>
      <c r="Q1853" s="7" t="s">
        <v>3708</v>
      </c>
      <c r="R1853" s="7"/>
      <c r="U1853" s="7">
        <v>5.03</v>
      </c>
      <c r="V1853" s="7" t="s">
        <v>4687</v>
      </c>
      <c r="AA1853" s="19">
        <v>4449.46</v>
      </c>
      <c r="AF1853" s="38">
        <v>28</v>
      </c>
      <c r="AG1853" s="44">
        <v>4449.46</v>
      </c>
      <c r="AH1853" s="7" t="str">
        <f t="shared" si="57"/>
        <v>no</v>
      </c>
      <c r="AI1853" s="7"/>
      <c r="AJ1853" s="7"/>
      <c r="AL1853" t="s">
        <v>4709</v>
      </c>
      <c r="AM1853" s="19">
        <v>4449.46</v>
      </c>
      <c r="BD1853" s="7">
        <v>0</v>
      </c>
      <c r="BE1853" s="44">
        <v>4449.46</v>
      </c>
      <c r="BF1853" s="7"/>
      <c r="BG1853" s="47"/>
      <c r="BH1853" s="7"/>
      <c r="BJ1853" s="38">
        <v>28</v>
      </c>
      <c r="BK1853" s="7">
        <v>2</v>
      </c>
      <c r="BL1853" s="7" t="str">
        <f t="shared" si="56"/>
        <v>yes</v>
      </c>
      <c r="BM1853" s="7"/>
      <c r="BN1853" s="7"/>
    </row>
    <row r="1854" ht="15.6" spans="2:66">
      <c r="B1854" s="24" t="s">
        <v>3706</v>
      </c>
      <c r="G1854" s="7" t="s">
        <v>4687</v>
      </c>
      <c r="K1854" s="18" t="s">
        <v>4689</v>
      </c>
      <c r="N1854" s="7">
        <v>1</v>
      </c>
      <c r="Q1854" s="7" t="s">
        <v>3710</v>
      </c>
      <c r="R1854" s="7"/>
      <c r="U1854" s="7">
        <v>9.62</v>
      </c>
      <c r="V1854" s="7" t="s">
        <v>4687</v>
      </c>
      <c r="AA1854" s="19">
        <v>4441.21</v>
      </c>
      <c r="AF1854" s="38">
        <v>30</v>
      </c>
      <c r="AG1854" s="44">
        <v>4441.21</v>
      </c>
      <c r="AH1854" s="7" t="str">
        <f t="shared" si="57"/>
        <v>no</v>
      </c>
      <c r="AI1854" s="7"/>
      <c r="AJ1854" s="7"/>
      <c r="AL1854" t="s">
        <v>4709</v>
      </c>
      <c r="AM1854" s="19">
        <v>4441.21</v>
      </c>
      <c r="BD1854" s="7">
        <v>3</v>
      </c>
      <c r="BE1854" s="44">
        <v>4441.21</v>
      </c>
      <c r="BF1854" s="7"/>
      <c r="BG1854" s="47"/>
      <c r="BH1854" s="7"/>
      <c r="BJ1854" s="38">
        <v>30</v>
      </c>
      <c r="BK1854" s="7">
        <v>0</v>
      </c>
      <c r="BL1854" s="7" t="str">
        <f t="shared" si="56"/>
        <v>yes</v>
      </c>
      <c r="BM1854" s="7"/>
      <c r="BN1854" s="7"/>
    </row>
    <row r="1855" ht="15.6" spans="2:66">
      <c r="B1855" s="24" t="s">
        <v>3708</v>
      </c>
      <c r="G1855" s="7" t="s">
        <v>4687</v>
      </c>
      <c r="K1855" s="18" t="s">
        <v>4689</v>
      </c>
      <c r="N1855" s="7">
        <v>1</v>
      </c>
      <c r="Q1855" s="7" t="s">
        <v>3712</v>
      </c>
      <c r="R1855" s="7"/>
      <c r="U1855" s="7">
        <v>6.77</v>
      </c>
      <c r="V1855" s="7" t="s">
        <v>4687</v>
      </c>
      <c r="AA1855" s="19">
        <v>4438.26</v>
      </c>
      <c r="AF1855" s="38">
        <v>34</v>
      </c>
      <c r="AG1855" s="44">
        <v>4438.26</v>
      </c>
      <c r="AH1855" s="7" t="str">
        <f t="shared" si="57"/>
        <v>no</v>
      </c>
      <c r="AI1855" s="7"/>
      <c r="AJ1855" s="7"/>
      <c r="AL1855" t="s">
        <v>4710</v>
      </c>
      <c r="AM1855" s="19">
        <v>4438.26</v>
      </c>
      <c r="BD1855" s="7">
        <v>0</v>
      </c>
      <c r="BE1855" s="44">
        <v>4438.26</v>
      </c>
      <c r="BF1855" s="7"/>
      <c r="BG1855" s="47"/>
      <c r="BH1855" s="7"/>
      <c r="BJ1855" s="38">
        <v>34</v>
      </c>
      <c r="BK1855" s="7">
        <v>0</v>
      </c>
      <c r="BL1855" s="7" t="str">
        <f t="shared" si="56"/>
        <v>yes</v>
      </c>
      <c r="BM1855" s="7"/>
      <c r="BN1855" s="7"/>
    </row>
    <row r="1856" ht="15.6" spans="2:66">
      <c r="B1856" s="24" t="s">
        <v>3710</v>
      </c>
      <c r="G1856" s="7" t="s">
        <v>4687</v>
      </c>
      <c r="K1856" s="18" t="s">
        <v>4689</v>
      </c>
      <c r="N1856" s="7">
        <v>1</v>
      </c>
      <c r="Q1856" s="7" t="s">
        <v>3714</v>
      </c>
      <c r="R1856" s="7"/>
      <c r="U1856" s="7">
        <v>5.36</v>
      </c>
      <c r="V1856" s="7" t="s">
        <v>4687</v>
      </c>
      <c r="AA1856" s="19">
        <v>4435.09</v>
      </c>
      <c r="AF1856" s="38">
        <v>36</v>
      </c>
      <c r="AG1856" s="44">
        <v>4435.09</v>
      </c>
      <c r="AH1856" s="7" t="str">
        <f t="shared" si="57"/>
        <v>no</v>
      </c>
      <c r="AI1856" s="7"/>
      <c r="AJ1856" s="7"/>
      <c r="AL1856" t="s">
        <v>4709</v>
      </c>
      <c r="AM1856" s="19">
        <v>4435.09</v>
      </c>
      <c r="BD1856" s="7">
        <v>0</v>
      </c>
      <c r="BE1856" s="44">
        <v>4435.09</v>
      </c>
      <c r="BF1856" s="7"/>
      <c r="BG1856" s="47"/>
      <c r="BH1856" s="7"/>
      <c r="BJ1856" s="38">
        <v>36</v>
      </c>
      <c r="BK1856" s="7">
        <v>0</v>
      </c>
      <c r="BL1856" s="7" t="str">
        <f t="shared" si="56"/>
        <v>yes</v>
      </c>
      <c r="BM1856" s="7"/>
      <c r="BN1856" s="7"/>
    </row>
    <row r="1857" ht="15.6" spans="2:66">
      <c r="B1857" s="24" t="s">
        <v>3712</v>
      </c>
      <c r="G1857" s="7" t="s">
        <v>4687</v>
      </c>
      <c r="K1857" s="18" t="s">
        <v>4687</v>
      </c>
      <c r="N1857" s="7" t="s">
        <v>4688</v>
      </c>
      <c r="Q1857" s="7" t="s">
        <v>3716</v>
      </c>
      <c r="R1857" s="7"/>
      <c r="U1857" s="7">
        <v>5.69</v>
      </c>
      <c r="V1857" s="7" t="s">
        <v>4687</v>
      </c>
      <c r="AA1857" s="19">
        <v>4433.92</v>
      </c>
      <c r="AF1857" s="38">
        <v>36</v>
      </c>
      <c r="AG1857" s="44">
        <v>4433.92</v>
      </c>
      <c r="AH1857" s="7" t="str">
        <f t="shared" si="57"/>
        <v>no</v>
      </c>
      <c r="AI1857" s="7"/>
      <c r="AJ1857" s="7"/>
      <c r="AL1857" t="s">
        <v>4710</v>
      </c>
      <c r="AM1857" s="19">
        <v>4433.92</v>
      </c>
      <c r="BD1857" s="7">
        <v>0</v>
      </c>
      <c r="BE1857" s="44">
        <v>4433.92</v>
      </c>
      <c r="BF1857" s="7"/>
      <c r="BG1857" s="47"/>
      <c r="BH1857" s="7"/>
      <c r="BJ1857" s="38">
        <v>36</v>
      </c>
      <c r="BK1857" s="7">
        <v>0</v>
      </c>
      <c r="BL1857" s="7" t="str">
        <f t="shared" si="56"/>
        <v>yes</v>
      </c>
      <c r="BM1857" s="7"/>
      <c r="BN1857" s="7"/>
    </row>
    <row r="1858" ht="15.6" spans="2:66">
      <c r="B1858" s="24" t="s">
        <v>3714</v>
      </c>
      <c r="G1858" s="7" t="s">
        <v>4690</v>
      </c>
      <c r="K1858" s="18" t="s">
        <v>4689</v>
      </c>
      <c r="N1858" s="7">
        <v>1</v>
      </c>
      <c r="Q1858" s="7" t="s">
        <v>3718</v>
      </c>
      <c r="R1858" s="7"/>
      <c r="U1858" s="7">
        <v>4.9</v>
      </c>
      <c r="V1858" s="7" t="s">
        <v>4687</v>
      </c>
      <c r="AA1858" s="19">
        <v>4433.39</v>
      </c>
      <c r="AF1858" s="38">
        <v>34</v>
      </c>
      <c r="AG1858" s="44">
        <v>4433.39</v>
      </c>
      <c r="AH1858" s="7" t="str">
        <f t="shared" si="57"/>
        <v>no</v>
      </c>
      <c r="AI1858" s="7"/>
      <c r="AJ1858" s="7"/>
      <c r="AL1858" t="s">
        <v>4710</v>
      </c>
      <c r="AM1858" s="19">
        <v>4433.39</v>
      </c>
      <c r="BD1858" s="7">
        <v>3</v>
      </c>
      <c r="BE1858" s="44">
        <v>4433.39</v>
      </c>
      <c r="BF1858" s="7"/>
      <c r="BG1858" s="47"/>
      <c r="BH1858" s="7"/>
      <c r="BJ1858" s="38">
        <v>34</v>
      </c>
      <c r="BK1858" s="7">
        <v>3</v>
      </c>
      <c r="BL1858" s="7" t="str">
        <f t="shared" ref="BL1858:BL1921" si="58">IF(BJ1858&lt;40,"yes","no")</f>
        <v>yes</v>
      </c>
      <c r="BM1858" s="7"/>
      <c r="BN1858" s="7"/>
    </row>
    <row r="1859" ht="15.6" spans="2:66">
      <c r="B1859" s="24" t="s">
        <v>3716</v>
      </c>
      <c r="G1859" s="7" t="s">
        <v>4687</v>
      </c>
      <c r="K1859" s="18" t="s">
        <v>4687</v>
      </c>
      <c r="N1859" s="7" t="s">
        <v>4688</v>
      </c>
      <c r="Q1859" s="7" t="s">
        <v>3720</v>
      </c>
      <c r="R1859" s="7"/>
      <c r="U1859" s="7">
        <v>5.78</v>
      </c>
      <c r="V1859" s="7" t="s">
        <v>4687</v>
      </c>
      <c r="AA1859" s="19">
        <v>4428.89</v>
      </c>
      <c r="AF1859" s="38">
        <v>40</v>
      </c>
      <c r="AG1859" s="44">
        <v>4428.89</v>
      </c>
      <c r="AH1859" s="7" t="str">
        <f t="shared" ref="AH1859:AH1922" si="59">IF(AF1859&gt;50,"yes","no")</f>
        <v>no</v>
      </c>
      <c r="AI1859" s="7"/>
      <c r="AJ1859" s="7"/>
      <c r="AL1859" t="s">
        <v>4709</v>
      </c>
      <c r="AM1859" s="19">
        <v>4428.89</v>
      </c>
      <c r="BD1859" s="7">
        <v>1</v>
      </c>
      <c r="BE1859" s="44">
        <v>4428.89</v>
      </c>
      <c r="BF1859" s="7"/>
      <c r="BG1859" s="47"/>
      <c r="BH1859" s="7"/>
      <c r="BJ1859" s="38">
        <v>40</v>
      </c>
      <c r="BK1859" s="7">
        <v>3</v>
      </c>
      <c r="BL1859" s="7" t="str">
        <f t="shared" si="58"/>
        <v>no</v>
      </c>
      <c r="BM1859" s="7"/>
      <c r="BN1859" s="7"/>
    </row>
    <row r="1860" ht="15.6" spans="2:66">
      <c r="B1860" s="24" t="s">
        <v>3718</v>
      </c>
      <c r="G1860" s="7" t="s">
        <v>4687</v>
      </c>
      <c r="K1860" s="18" t="s">
        <v>4687</v>
      </c>
      <c r="N1860" s="7" t="s">
        <v>4688</v>
      </c>
      <c r="Q1860" s="7" t="s">
        <v>3722</v>
      </c>
      <c r="R1860" s="7"/>
      <c r="U1860" s="7">
        <v>4.7</v>
      </c>
      <c r="V1860" s="7" t="s">
        <v>4687</v>
      </c>
      <c r="AA1860" s="19">
        <v>4420.95</v>
      </c>
      <c r="AF1860" s="38">
        <v>25</v>
      </c>
      <c r="AG1860" s="44">
        <v>4420.95</v>
      </c>
      <c r="AH1860" s="7" t="str">
        <f t="shared" si="59"/>
        <v>no</v>
      </c>
      <c r="AI1860" s="7"/>
      <c r="AJ1860" s="7"/>
      <c r="AL1860" t="s">
        <v>4709</v>
      </c>
      <c r="AM1860" s="19">
        <v>4420.95</v>
      </c>
      <c r="BD1860" s="7">
        <v>0</v>
      </c>
      <c r="BE1860" s="44">
        <v>4420.95</v>
      </c>
      <c r="BF1860" s="7"/>
      <c r="BG1860" s="47"/>
      <c r="BH1860" s="7"/>
      <c r="BJ1860" s="38">
        <v>25</v>
      </c>
      <c r="BK1860" s="7">
        <v>3</v>
      </c>
      <c r="BL1860" s="7" t="str">
        <f t="shared" si="58"/>
        <v>yes</v>
      </c>
      <c r="BM1860" s="7"/>
      <c r="BN1860" s="7"/>
    </row>
    <row r="1861" ht="15.6" spans="2:66">
      <c r="B1861" s="24" t="s">
        <v>3720</v>
      </c>
      <c r="G1861" s="7" t="s">
        <v>4687</v>
      </c>
      <c r="K1861" s="18" t="s">
        <v>4687</v>
      </c>
      <c r="N1861" s="7" t="s">
        <v>4688</v>
      </c>
      <c r="Q1861" s="7" t="s">
        <v>3724</v>
      </c>
      <c r="R1861" s="7"/>
      <c r="U1861" s="7">
        <v>6.28</v>
      </c>
      <c r="V1861" s="7" t="s">
        <v>4687</v>
      </c>
      <c r="AA1861" s="19">
        <v>4415.16</v>
      </c>
      <c r="AF1861" s="38">
        <v>32</v>
      </c>
      <c r="AG1861" s="44">
        <v>4415.16</v>
      </c>
      <c r="AH1861" s="7" t="str">
        <f t="shared" si="59"/>
        <v>no</v>
      </c>
      <c r="AI1861" s="7"/>
      <c r="AJ1861" s="7"/>
      <c r="AL1861" t="s">
        <v>4709</v>
      </c>
      <c r="AM1861" s="19">
        <v>4415.16</v>
      </c>
      <c r="BD1861" s="7">
        <v>0</v>
      </c>
      <c r="BE1861" s="44">
        <v>4415.16</v>
      </c>
      <c r="BF1861" s="7"/>
      <c r="BG1861" s="47"/>
      <c r="BH1861" s="7"/>
      <c r="BJ1861" s="38">
        <v>32</v>
      </c>
      <c r="BK1861" s="7">
        <v>0</v>
      </c>
      <c r="BL1861" s="7" t="str">
        <f t="shared" si="58"/>
        <v>yes</v>
      </c>
      <c r="BM1861" s="7"/>
      <c r="BN1861" s="7"/>
    </row>
    <row r="1862" ht="15.6" spans="2:66">
      <c r="B1862" s="24" t="s">
        <v>3722</v>
      </c>
      <c r="G1862" s="7" t="s">
        <v>4687</v>
      </c>
      <c r="K1862" s="18" t="s">
        <v>4687</v>
      </c>
      <c r="N1862" s="7" t="s">
        <v>4688</v>
      </c>
      <c r="Q1862" s="7" t="s">
        <v>3726</v>
      </c>
      <c r="R1862" s="7"/>
      <c r="U1862" s="7">
        <v>4.23</v>
      </c>
      <c r="V1862" s="7" t="s">
        <v>4687</v>
      </c>
      <c r="AA1862" s="19">
        <v>4402.23</v>
      </c>
      <c r="AF1862" s="38">
        <v>31</v>
      </c>
      <c r="AG1862" s="44">
        <v>4402.23</v>
      </c>
      <c r="AH1862" s="7" t="str">
        <f t="shared" si="59"/>
        <v>no</v>
      </c>
      <c r="AI1862" s="7"/>
      <c r="AJ1862" s="7"/>
      <c r="AL1862" t="s">
        <v>4709</v>
      </c>
      <c r="AM1862" s="19">
        <v>4402.23</v>
      </c>
      <c r="BD1862" s="7">
        <v>0</v>
      </c>
      <c r="BE1862" s="44">
        <v>4402.23</v>
      </c>
      <c r="BF1862" s="7"/>
      <c r="BG1862" s="47"/>
      <c r="BH1862" s="7"/>
      <c r="BJ1862" s="38">
        <v>31</v>
      </c>
      <c r="BK1862" s="7">
        <v>1</v>
      </c>
      <c r="BL1862" s="7" t="str">
        <f t="shared" si="58"/>
        <v>yes</v>
      </c>
      <c r="BM1862" s="7"/>
      <c r="BN1862" s="7"/>
    </row>
    <row r="1863" ht="15.6" spans="2:66">
      <c r="B1863" s="24" t="s">
        <v>3724</v>
      </c>
      <c r="G1863" s="7" t="s">
        <v>4687</v>
      </c>
      <c r="K1863" s="18" t="s">
        <v>4687</v>
      </c>
      <c r="N1863" s="7" t="s">
        <v>4688</v>
      </c>
      <c r="Q1863" s="7" t="s">
        <v>3728</v>
      </c>
      <c r="R1863" s="7"/>
      <c r="U1863" s="7">
        <v>6.17</v>
      </c>
      <c r="V1863" s="7" t="s">
        <v>4687</v>
      </c>
      <c r="AA1863" s="19">
        <v>4399.73</v>
      </c>
      <c r="AF1863" s="38">
        <v>28</v>
      </c>
      <c r="AG1863" s="44">
        <v>4399.73</v>
      </c>
      <c r="AH1863" s="7" t="str">
        <f t="shared" si="59"/>
        <v>no</v>
      </c>
      <c r="AI1863" s="7"/>
      <c r="AJ1863" s="7"/>
      <c r="AL1863" t="s">
        <v>4709</v>
      </c>
      <c r="AM1863" s="19">
        <v>4399.73</v>
      </c>
      <c r="BD1863" s="7">
        <v>2</v>
      </c>
      <c r="BE1863" s="44">
        <v>4399.73</v>
      </c>
      <c r="BF1863" s="7"/>
      <c r="BG1863" s="47"/>
      <c r="BH1863" s="7"/>
      <c r="BJ1863" s="38">
        <v>28</v>
      </c>
      <c r="BK1863" s="7">
        <v>2</v>
      </c>
      <c r="BL1863" s="7" t="str">
        <f t="shared" si="58"/>
        <v>yes</v>
      </c>
      <c r="BM1863" s="7"/>
      <c r="BN1863" s="7"/>
    </row>
    <row r="1864" ht="15.6" spans="2:66">
      <c r="B1864" s="24" t="s">
        <v>3726</v>
      </c>
      <c r="G1864" s="7" t="s">
        <v>4687</v>
      </c>
      <c r="K1864" s="18" t="s">
        <v>4687</v>
      </c>
      <c r="N1864" s="7" t="s">
        <v>4688</v>
      </c>
      <c r="Q1864" s="7" t="s">
        <v>3730</v>
      </c>
      <c r="R1864" s="7"/>
      <c r="U1864" s="7">
        <v>4.96</v>
      </c>
      <c r="V1864" s="7" t="s">
        <v>4687</v>
      </c>
      <c r="AA1864" s="19">
        <v>4397.31</v>
      </c>
      <c r="AF1864" s="38">
        <v>31</v>
      </c>
      <c r="AG1864" s="44">
        <v>4397.31</v>
      </c>
      <c r="AH1864" s="7" t="str">
        <f t="shared" si="59"/>
        <v>no</v>
      </c>
      <c r="AI1864" s="7"/>
      <c r="AJ1864" s="7"/>
      <c r="AL1864" t="s">
        <v>4710</v>
      </c>
      <c r="AM1864" s="19">
        <v>4397.31</v>
      </c>
      <c r="BD1864" s="7">
        <v>1</v>
      </c>
      <c r="BE1864" s="44">
        <v>4397.31</v>
      </c>
      <c r="BF1864" s="7"/>
      <c r="BG1864" s="47"/>
      <c r="BH1864" s="7"/>
      <c r="BJ1864" s="38">
        <v>31</v>
      </c>
      <c r="BK1864" s="7">
        <v>0</v>
      </c>
      <c r="BL1864" s="7" t="str">
        <f t="shared" si="58"/>
        <v>yes</v>
      </c>
      <c r="BM1864" s="7"/>
      <c r="BN1864" s="7"/>
    </row>
    <row r="1865" ht="15.6" spans="2:66">
      <c r="B1865" s="24" t="s">
        <v>3728</v>
      </c>
      <c r="G1865" s="7" t="s">
        <v>4687</v>
      </c>
      <c r="K1865" s="18" t="s">
        <v>4689</v>
      </c>
      <c r="N1865" s="7">
        <v>1</v>
      </c>
      <c r="Q1865" s="7" t="s">
        <v>3732</v>
      </c>
      <c r="R1865" s="7"/>
      <c r="U1865" s="7">
        <v>5.11</v>
      </c>
      <c r="V1865" s="7" t="s">
        <v>4687</v>
      </c>
      <c r="AA1865" s="19">
        <v>4392.7</v>
      </c>
      <c r="AF1865" s="38">
        <v>28</v>
      </c>
      <c r="AG1865" s="44">
        <v>4392.7</v>
      </c>
      <c r="AH1865" s="7" t="str">
        <f t="shared" si="59"/>
        <v>no</v>
      </c>
      <c r="AI1865" s="7"/>
      <c r="AJ1865" s="7"/>
      <c r="AL1865" t="s">
        <v>4710</v>
      </c>
      <c r="AM1865" s="19">
        <v>4392.7</v>
      </c>
      <c r="BD1865" s="7">
        <v>2</v>
      </c>
      <c r="BE1865" s="44">
        <v>4392.7</v>
      </c>
      <c r="BF1865" s="7"/>
      <c r="BG1865" s="47"/>
      <c r="BH1865" s="7"/>
      <c r="BJ1865" s="38">
        <v>28</v>
      </c>
      <c r="BK1865" s="7">
        <v>2</v>
      </c>
      <c r="BL1865" s="7" t="str">
        <f t="shared" si="58"/>
        <v>yes</v>
      </c>
      <c r="BM1865" s="7"/>
      <c r="BN1865" s="7"/>
    </row>
    <row r="1866" ht="15.6" spans="2:66">
      <c r="B1866" s="24" t="s">
        <v>3730</v>
      </c>
      <c r="G1866" s="7" t="s">
        <v>4687</v>
      </c>
      <c r="K1866" s="18" t="s">
        <v>4687</v>
      </c>
      <c r="N1866" s="7">
        <v>1</v>
      </c>
      <c r="Q1866" s="7" t="s">
        <v>3734</v>
      </c>
      <c r="R1866" s="7"/>
      <c r="U1866" s="7">
        <v>4.05</v>
      </c>
      <c r="V1866" s="7" t="s">
        <v>4687</v>
      </c>
      <c r="AA1866" s="19">
        <v>4391.65</v>
      </c>
      <c r="AF1866" s="38">
        <v>28</v>
      </c>
      <c r="AG1866" s="44">
        <v>4391.65</v>
      </c>
      <c r="AH1866" s="7" t="str">
        <f t="shared" si="59"/>
        <v>no</v>
      </c>
      <c r="AI1866" s="7"/>
      <c r="AJ1866" s="7"/>
      <c r="AL1866" t="s">
        <v>4710</v>
      </c>
      <c r="AM1866" s="19">
        <v>4391.65</v>
      </c>
      <c r="BD1866" s="7">
        <v>0</v>
      </c>
      <c r="BE1866" s="44">
        <v>4391.65</v>
      </c>
      <c r="BF1866" s="7"/>
      <c r="BG1866" s="47"/>
      <c r="BH1866" s="7"/>
      <c r="BJ1866" s="38">
        <v>28</v>
      </c>
      <c r="BK1866" s="7">
        <v>1</v>
      </c>
      <c r="BL1866" s="7" t="str">
        <f t="shared" si="58"/>
        <v>yes</v>
      </c>
      <c r="BM1866" s="7"/>
      <c r="BN1866" s="7"/>
    </row>
    <row r="1867" ht="15.6" spans="2:66">
      <c r="B1867" s="24" t="s">
        <v>3732</v>
      </c>
      <c r="G1867" s="7" t="s">
        <v>4690</v>
      </c>
      <c r="K1867" s="18" t="s">
        <v>4687</v>
      </c>
      <c r="N1867" s="7">
        <v>1</v>
      </c>
      <c r="Q1867" s="7" t="s">
        <v>3736</v>
      </c>
      <c r="R1867" s="7"/>
      <c r="U1867" s="7">
        <v>6.49</v>
      </c>
      <c r="V1867" s="7" t="s">
        <v>4687</v>
      </c>
      <c r="AA1867" s="19">
        <v>4357.04</v>
      </c>
      <c r="AF1867" s="38">
        <v>34</v>
      </c>
      <c r="AG1867" s="44">
        <v>4357.04</v>
      </c>
      <c r="AH1867" s="7" t="str">
        <f t="shared" si="59"/>
        <v>no</v>
      </c>
      <c r="AI1867" s="7"/>
      <c r="AJ1867" s="7"/>
      <c r="AL1867" t="s">
        <v>4710</v>
      </c>
      <c r="AM1867" s="19">
        <v>4357.04</v>
      </c>
      <c r="BD1867" s="7">
        <v>0</v>
      </c>
      <c r="BE1867" s="44">
        <v>4357.04</v>
      </c>
      <c r="BF1867" s="7"/>
      <c r="BG1867" s="47"/>
      <c r="BH1867" s="7"/>
      <c r="BJ1867" s="38">
        <v>34</v>
      </c>
      <c r="BK1867" s="7">
        <v>0</v>
      </c>
      <c r="BL1867" s="7" t="str">
        <f t="shared" si="58"/>
        <v>yes</v>
      </c>
      <c r="BM1867" s="7"/>
      <c r="BN1867" s="7"/>
    </row>
    <row r="1868" ht="15.6" spans="2:66">
      <c r="B1868" s="24" t="s">
        <v>3734</v>
      </c>
      <c r="G1868" s="7" t="s">
        <v>4687</v>
      </c>
      <c r="K1868" s="18" t="s">
        <v>4687</v>
      </c>
      <c r="N1868" s="7">
        <v>1</v>
      </c>
      <c r="Q1868" s="7" t="s">
        <v>3738</v>
      </c>
      <c r="R1868" s="7"/>
      <c r="U1868" s="7">
        <v>4.19</v>
      </c>
      <c r="V1868" s="7" t="s">
        <v>4687</v>
      </c>
      <c r="AA1868" s="19">
        <v>4350.51</v>
      </c>
      <c r="AF1868" s="38">
        <v>22</v>
      </c>
      <c r="AG1868" s="44">
        <v>4350.51</v>
      </c>
      <c r="AH1868" s="7" t="str">
        <f t="shared" si="59"/>
        <v>no</v>
      </c>
      <c r="AI1868" s="7"/>
      <c r="AJ1868" s="7"/>
      <c r="AL1868" t="s">
        <v>4710</v>
      </c>
      <c r="AM1868" s="19">
        <v>4350.51</v>
      </c>
      <c r="BD1868" s="7">
        <v>0</v>
      </c>
      <c r="BE1868" s="44">
        <v>4350.51</v>
      </c>
      <c r="BF1868" s="7"/>
      <c r="BG1868" s="47"/>
      <c r="BH1868" s="7"/>
      <c r="BJ1868" s="38">
        <v>22</v>
      </c>
      <c r="BK1868" s="7">
        <v>3</v>
      </c>
      <c r="BL1868" s="7" t="str">
        <f t="shared" si="58"/>
        <v>yes</v>
      </c>
      <c r="BM1868" s="7"/>
      <c r="BN1868" s="7"/>
    </row>
    <row r="1869" ht="15.6" spans="2:66">
      <c r="B1869" s="24" t="s">
        <v>3736</v>
      </c>
      <c r="G1869" s="7" t="s">
        <v>4690</v>
      </c>
      <c r="K1869" s="18" t="s">
        <v>4689</v>
      </c>
      <c r="N1869" s="7">
        <v>1</v>
      </c>
      <c r="Q1869" s="7" t="s">
        <v>3740</v>
      </c>
      <c r="R1869" s="7"/>
      <c r="U1869" s="7">
        <v>4.99</v>
      </c>
      <c r="V1869" s="7" t="s">
        <v>4687</v>
      </c>
      <c r="AA1869" s="19">
        <v>4349.46</v>
      </c>
      <c r="AF1869" s="38">
        <v>19</v>
      </c>
      <c r="AG1869" s="44">
        <v>4349.46</v>
      </c>
      <c r="AH1869" s="7" t="str">
        <f t="shared" si="59"/>
        <v>no</v>
      </c>
      <c r="AI1869" s="7"/>
      <c r="AJ1869" s="7"/>
      <c r="AL1869" t="s">
        <v>4710</v>
      </c>
      <c r="AM1869" s="19">
        <v>4349.46</v>
      </c>
      <c r="BD1869" s="7">
        <v>2</v>
      </c>
      <c r="BE1869" s="44">
        <v>4349.46</v>
      </c>
      <c r="BF1869" s="7"/>
      <c r="BG1869" s="47"/>
      <c r="BH1869" s="7"/>
      <c r="BJ1869" s="38">
        <v>19</v>
      </c>
      <c r="BK1869" s="7">
        <v>0</v>
      </c>
      <c r="BL1869" s="7" t="str">
        <f t="shared" si="58"/>
        <v>yes</v>
      </c>
      <c r="BM1869" s="7"/>
      <c r="BN1869" s="7"/>
    </row>
    <row r="1870" ht="15.6" spans="2:66">
      <c r="B1870" s="24" t="s">
        <v>3738</v>
      </c>
      <c r="G1870" s="7" t="s">
        <v>4687</v>
      </c>
      <c r="K1870" s="18" t="s">
        <v>4689</v>
      </c>
      <c r="N1870" s="7">
        <v>1</v>
      </c>
      <c r="Q1870" s="7" t="s">
        <v>3742</v>
      </c>
      <c r="R1870" s="7"/>
      <c r="U1870" s="7">
        <v>4.77</v>
      </c>
      <c r="V1870" s="7" t="s">
        <v>4687</v>
      </c>
      <c r="AA1870" s="19">
        <v>4347.02</v>
      </c>
      <c r="AF1870" s="38">
        <v>30</v>
      </c>
      <c r="AG1870" s="44">
        <v>4347.02</v>
      </c>
      <c r="AH1870" s="7" t="str">
        <f t="shared" si="59"/>
        <v>no</v>
      </c>
      <c r="AI1870" s="7"/>
      <c r="AJ1870" s="7"/>
      <c r="AL1870" t="s">
        <v>4710</v>
      </c>
      <c r="AM1870" s="19">
        <v>4347.02</v>
      </c>
      <c r="BD1870" s="7">
        <v>0</v>
      </c>
      <c r="BE1870" s="44">
        <v>4347.02</v>
      </c>
      <c r="BF1870" s="7"/>
      <c r="BG1870" s="47"/>
      <c r="BH1870" s="7"/>
      <c r="BJ1870" s="38">
        <v>30</v>
      </c>
      <c r="BK1870" s="7">
        <v>2</v>
      </c>
      <c r="BL1870" s="7" t="str">
        <f t="shared" si="58"/>
        <v>yes</v>
      </c>
      <c r="BM1870" s="7"/>
      <c r="BN1870" s="7"/>
    </row>
    <row r="1871" ht="15.6" spans="2:66">
      <c r="B1871" s="24" t="s">
        <v>3740</v>
      </c>
      <c r="G1871" s="7" t="s">
        <v>4687</v>
      </c>
      <c r="K1871" s="18" t="s">
        <v>4687</v>
      </c>
      <c r="N1871" s="7" t="s">
        <v>4688</v>
      </c>
      <c r="Q1871" s="7" t="s">
        <v>3744</v>
      </c>
      <c r="R1871" s="7"/>
      <c r="U1871" s="7">
        <v>5.46</v>
      </c>
      <c r="V1871" s="7" t="s">
        <v>4687</v>
      </c>
      <c r="AA1871" s="19">
        <v>4340.44</v>
      </c>
      <c r="AF1871" s="38">
        <v>39</v>
      </c>
      <c r="AG1871" s="44">
        <v>4340.44</v>
      </c>
      <c r="AH1871" s="7" t="str">
        <f t="shared" si="59"/>
        <v>no</v>
      </c>
      <c r="AI1871" s="7"/>
      <c r="AJ1871" s="7"/>
      <c r="AL1871" t="s">
        <v>4709</v>
      </c>
      <c r="AM1871" s="19">
        <v>4340.44</v>
      </c>
      <c r="BD1871" s="7">
        <v>0</v>
      </c>
      <c r="BE1871" s="44">
        <v>4340.44</v>
      </c>
      <c r="BF1871" s="7"/>
      <c r="BG1871" s="47"/>
      <c r="BH1871" s="7"/>
      <c r="BJ1871" s="38">
        <v>39</v>
      </c>
      <c r="BK1871" s="7">
        <v>3</v>
      </c>
      <c r="BL1871" s="7" t="str">
        <f t="shared" si="58"/>
        <v>yes</v>
      </c>
      <c r="BM1871" s="7"/>
      <c r="BN1871" s="7"/>
    </row>
    <row r="1872" ht="15.6" spans="2:66">
      <c r="B1872" s="24" t="s">
        <v>3742</v>
      </c>
      <c r="G1872" s="7" t="s">
        <v>4687</v>
      </c>
      <c r="K1872" s="18" t="s">
        <v>4687</v>
      </c>
      <c r="N1872" s="7" t="s">
        <v>4688</v>
      </c>
      <c r="Q1872" s="7" t="s">
        <v>3746</v>
      </c>
      <c r="R1872" s="7"/>
      <c r="U1872" s="7">
        <v>5.43</v>
      </c>
      <c r="V1872" s="7" t="s">
        <v>4687</v>
      </c>
      <c r="AA1872" s="19">
        <v>4337.74</v>
      </c>
      <c r="AF1872" s="38">
        <v>27</v>
      </c>
      <c r="AG1872" s="44">
        <v>4337.74</v>
      </c>
      <c r="AH1872" s="7" t="str">
        <f t="shared" si="59"/>
        <v>no</v>
      </c>
      <c r="AI1872" s="7"/>
      <c r="AJ1872" s="7"/>
      <c r="AL1872" t="s">
        <v>4709</v>
      </c>
      <c r="AM1872" s="19">
        <v>4337.74</v>
      </c>
      <c r="BD1872" s="7">
        <v>4</v>
      </c>
      <c r="BE1872" s="44">
        <v>4337.74</v>
      </c>
      <c r="BF1872" s="7"/>
      <c r="BG1872" s="47"/>
      <c r="BH1872" s="7"/>
      <c r="BJ1872" s="38">
        <v>27</v>
      </c>
      <c r="BK1872" s="7">
        <v>3</v>
      </c>
      <c r="BL1872" s="7" t="str">
        <f t="shared" si="58"/>
        <v>yes</v>
      </c>
      <c r="BM1872" s="7"/>
      <c r="BN1872" s="7"/>
    </row>
    <row r="1873" ht="15.6" spans="2:66">
      <c r="B1873" s="24" t="s">
        <v>3744</v>
      </c>
      <c r="G1873" s="7" t="s">
        <v>4687</v>
      </c>
      <c r="K1873" s="18" t="s">
        <v>4687</v>
      </c>
      <c r="N1873" s="7" t="s">
        <v>4688</v>
      </c>
      <c r="Q1873" s="7" t="s">
        <v>3748</v>
      </c>
      <c r="R1873" s="7"/>
      <c r="U1873" s="7">
        <v>4.29</v>
      </c>
      <c r="V1873" s="7" t="s">
        <v>4687</v>
      </c>
      <c r="AA1873" s="19">
        <v>4320.41</v>
      </c>
      <c r="AF1873" s="38">
        <v>40</v>
      </c>
      <c r="AG1873" s="44">
        <v>4320.41</v>
      </c>
      <c r="AH1873" s="7" t="str">
        <f t="shared" si="59"/>
        <v>no</v>
      </c>
      <c r="AI1873" s="7"/>
      <c r="AJ1873" s="7"/>
      <c r="AL1873" t="s">
        <v>4709</v>
      </c>
      <c r="AM1873" s="19">
        <v>4320.41</v>
      </c>
      <c r="BD1873" s="7">
        <v>0</v>
      </c>
      <c r="BE1873" s="44">
        <v>4320.41</v>
      </c>
      <c r="BF1873" s="7"/>
      <c r="BG1873" s="47"/>
      <c r="BH1873" s="7"/>
      <c r="BJ1873" s="38">
        <v>40</v>
      </c>
      <c r="BK1873" s="7">
        <v>3</v>
      </c>
      <c r="BL1873" s="7" t="str">
        <f t="shared" si="58"/>
        <v>no</v>
      </c>
      <c r="BM1873" s="7"/>
      <c r="BN1873" s="7"/>
    </row>
    <row r="1874" ht="15.6" spans="2:66">
      <c r="B1874" s="24" t="s">
        <v>3746</v>
      </c>
      <c r="G1874" s="7" t="s">
        <v>4687</v>
      </c>
      <c r="K1874" s="18" t="s">
        <v>4687</v>
      </c>
      <c r="N1874" s="7">
        <v>1</v>
      </c>
      <c r="Q1874" s="7" t="s">
        <v>3750</v>
      </c>
      <c r="R1874" s="7"/>
      <c r="U1874" s="7">
        <v>5.25</v>
      </c>
      <c r="V1874" s="7" t="s">
        <v>4687</v>
      </c>
      <c r="AA1874" s="19">
        <v>4296.27</v>
      </c>
      <c r="AF1874" s="38">
        <v>31</v>
      </c>
      <c r="AG1874" s="44">
        <v>4296.27</v>
      </c>
      <c r="AH1874" s="7" t="str">
        <f t="shared" si="59"/>
        <v>no</v>
      </c>
      <c r="AI1874" s="7"/>
      <c r="AJ1874" s="7"/>
      <c r="AL1874" t="s">
        <v>4710</v>
      </c>
      <c r="AM1874" s="19">
        <v>4296.27</v>
      </c>
      <c r="BD1874" s="7">
        <v>3</v>
      </c>
      <c r="BE1874" s="44">
        <v>4296.27</v>
      </c>
      <c r="BF1874" s="7"/>
      <c r="BG1874" s="47"/>
      <c r="BH1874" s="7"/>
      <c r="BJ1874" s="38">
        <v>31</v>
      </c>
      <c r="BK1874" s="7">
        <v>1</v>
      </c>
      <c r="BL1874" s="7" t="str">
        <f t="shared" si="58"/>
        <v>yes</v>
      </c>
      <c r="BM1874" s="7"/>
      <c r="BN1874" s="7"/>
    </row>
    <row r="1875" ht="15.6" spans="2:66">
      <c r="B1875" s="24" t="s">
        <v>3748</v>
      </c>
      <c r="G1875" s="7" t="s">
        <v>4687</v>
      </c>
      <c r="K1875" s="18" t="s">
        <v>4687</v>
      </c>
      <c r="N1875" s="7">
        <v>1</v>
      </c>
      <c r="Q1875" s="7" t="s">
        <v>3752</v>
      </c>
      <c r="R1875" s="7"/>
      <c r="U1875" s="7">
        <v>4.04</v>
      </c>
      <c r="V1875" s="7" t="s">
        <v>4687</v>
      </c>
      <c r="AA1875" s="19">
        <v>4278.55</v>
      </c>
      <c r="AF1875" s="38">
        <v>31</v>
      </c>
      <c r="AG1875" s="44">
        <v>4278.55</v>
      </c>
      <c r="AH1875" s="7" t="str">
        <f t="shared" si="59"/>
        <v>no</v>
      </c>
      <c r="AI1875" s="7"/>
      <c r="AJ1875" s="7"/>
      <c r="AL1875" t="s">
        <v>4709</v>
      </c>
      <c r="AM1875" s="19">
        <v>4278.55</v>
      </c>
      <c r="BD1875" s="7">
        <v>0</v>
      </c>
      <c r="BE1875" s="44">
        <v>4278.55</v>
      </c>
      <c r="BF1875" s="7"/>
      <c r="BG1875" s="47"/>
      <c r="BH1875" s="7"/>
      <c r="BJ1875" s="38">
        <v>31</v>
      </c>
      <c r="BK1875" s="7">
        <v>1</v>
      </c>
      <c r="BL1875" s="7" t="str">
        <f t="shared" si="58"/>
        <v>yes</v>
      </c>
      <c r="BM1875" s="7"/>
      <c r="BN1875" s="7"/>
    </row>
    <row r="1876" ht="15.6" spans="2:66">
      <c r="B1876" s="24" t="s">
        <v>3750</v>
      </c>
      <c r="G1876" s="7" t="s">
        <v>4690</v>
      </c>
      <c r="K1876" s="18" t="s">
        <v>4689</v>
      </c>
      <c r="N1876" s="7">
        <v>1</v>
      </c>
      <c r="Q1876" s="7" t="s">
        <v>3754</v>
      </c>
      <c r="R1876" s="7"/>
      <c r="U1876" s="7">
        <v>5</v>
      </c>
      <c r="V1876" s="7" t="s">
        <v>4687</v>
      </c>
      <c r="AA1876" s="19">
        <v>4266.17</v>
      </c>
      <c r="AF1876" s="38">
        <v>30</v>
      </c>
      <c r="AG1876" s="44">
        <v>4266.17</v>
      </c>
      <c r="AH1876" s="7" t="str">
        <f t="shared" si="59"/>
        <v>no</v>
      </c>
      <c r="AI1876" s="7"/>
      <c r="AJ1876" s="7"/>
      <c r="AL1876" t="s">
        <v>4710</v>
      </c>
      <c r="AM1876" s="19">
        <v>4266.17</v>
      </c>
      <c r="BD1876" s="7">
        <v>1</v>
      </c>
      <c r="BE1876" s="44">
        <v>4266.17</v>
      </c>
      <c r="BF1876" s="7"/>
      <c r="BG1876" s="47"/>
      <c r="BH1876" s="7"/>
      <c r="BJ1876" s="38">
        <v>30</v>
      </c>
      <c r="BK1876" s="7">
        <v>1</v>
      </c>
      <c r="BL1876" s="7" t="str">
        <f t="shared" si="58"/>
        <v>yes</v>
      </c>
      <c r="BM1876" s="7"/>
      <c r="BN1876" s="7"/>
    </row>
    <row r="1877" ht="15.6" spans="2:66">
      <c r="B1877" s="24" t="s">
        <v>3752</v>
      </c>
      <c r="G1877" s="7" t="s">
        <v>4687</v>
      </c>
      <c r="K1877" s="18" t="s">
        <v>4689</v>
      </c>
      <c r="N1877" s="7">
        <v>1</v>
      </c>
      <c r="Q1877" s="7" t="s">
        <v>3756</v>
      </c>
      <c r="R1877" s="7"/>
      <c r="U1877" s="7">
        <v>4.01</v>
      </c>
      <c r="V1877" s="7" t="s">
        <v>4687</v>
      </c>
      <c r="AA1877" s="19">
        <v>4265.01</v>
      </c>
      <c r="AF1877" s="38">
        <v>24</v>
      </c>
      <c r="AG1877" s="44">
        <v>4265.01</v>
      </c>
      <c r="AH1877" s="7" t="str">
        <f t="shared" si="59"/>
        <v>no</v>
      </c>
      <c r="AI1877" s="7"/>
      <c r="AJ1877" s="7"/>
      <c r="AL1877" t="s">
        <v>4710</v>
      </c>
      <c r="AM1877" s="19">
        <v>4265.01</v>
      </c>
      <c r="BD1877" s="7">
        <v>1</v>
      </c>
      <c r="BE1877" s="44">
        <v>4265.01</v>
      </c>
      <c r="BF1877" s="7"/>
      <c r="BG1877" s="47"/>
      <c r="BH1877" s="7"/>
      <c r="BJ1877" s="38">
        <v>24</v>
      </c>
      <c r="BK1877" s="7">
        <v>3</v>
      </c>
      <c r="BL1877" s="7" t="str">
        <f t="shared" si="58"/>
        <v>yes</v>
      </c>
      <c r="BM1877" s="7"/>
      <c r="BN1877" s="7"/>
    </row>
    <row r="1878" ht="15.6" spans="2:66">
      <c r="B1878" s="24" t="s">
        <v>3754</v>
      </c>
      <c r="G1878" s="7" t="s">
        <v>4687</v>
      </c>
      <c r="K1878" s="18" t="s">
        <v>4687</v>
      </c>
      <c r="N1878" s="7" t="s">
        <v>4688</v>
      </c>
      <c r="Q1878" s="7" t="s">
        <v>3758</v>
      </c>
      <c r="R1878" s="7"/>
      <c r="U1878" s="7">
        <v>5.4</v>
      </c>
      <c r="V1878" s="7" t="s">
        <v>4687</v>
      </c>
      <c r="AA1878" s="19">
        <v>4260.74</v>
      </c>
      <c r="AF1878" s="38">
        <v>25</v>
      </c>
      <c r="AG1878" s="44">
        <v>4260.74</v>
      </c>
      <c r="AH1878" s="7" t="str">
        <f t="shared" si="59"/>
        <v>no</v>
      </c>
      <c r="AI1878" s="7"/>
      <c r="AJ1878" s="7"/>
      <c r="AL1878" t="s">
        <v>4710</v>
      </c>
      <c r="AM1878" s="19">
        <v>4260.74</v>
      </c>
      <c r="BD1878" s="7">
        <v>0</v>
      </c>
      <c r="BE1878" s="44">
        <v>4260.74</v>
      </c>
      <c r="BF1878" s="7"/>
      <c r="BG1878" s="47"/>
      <c r="BH1878" s="7"/>
      <c r="BJ1878" s="38">
        <v>25</v>
      </c>
      <c r="BK1878" s="7">
        <v>2</v>
      </c>
      <c r="BL1878" s="7" t="str">
        <f t="shared" si="58"/>
        <v>yes</v>
      </c>
      <c r="BM1878" s="7"/>
      <c r="BN1878" s="7"/>
    </row>
    <row r="1879" ht="15.6" spans="2:66">
      <c r="B1879" s="24" t="s">
        <v>3756</v>
      </c>
      <c r="G1879" s="7" t="s">
        <v>4687</v>
      </c>
      <c r="K1879" s="18" t="s">
        <v>4687</v>
      </c>
      <c r="N1879" s="7">
        <v>1</v>
      </c>
      <c r="Q1879" s="7" t="s">
        <v>3760</v>
      </c>
      <c r="R1879" s="7"/>
      <c r="U1879" s="7">
        <v>5.81</v>
      </c>
      <c r="V1879" s="7" t="s">
        <v>4687</v>
      </c>
      <c r="AA1879" s="19">
        <v>4250.24</v>
      </c>
      <c r="AF1879" s="38">
        <v>27</v>
      </c>
      <c r="AG1879" s="44">
        <v>4250.24</v>
      </c>
      <c r="AH1879" s="7" t="str">
        <f t="shared" si="59"/>
        <v>no</v>
      </c>
      <c r="AI1879" s="7"/>
      <c r="AJ1879" s="7"/>
      <c r="AL1879" t="s">
        <v>4710</v>
      </c>
      <c r="AM1879" s="19">
        <v>4250.24</v>
      </c>
      <c r="BD1879" s="7">
        <v>0</v>
      </c>
      <c r="BE1879" s="44">
        <v>4250.24</v>
      </c>
      <c r="BF1879" s="7"/>
      <c r="BG1879" s="47"/>
      <c r="BH1879" s="7"/>
      <c r="BJ1879" s="38">
        <v>27</v>
      </c>
      <c r="BK1879" s="7">
        <v>0</v>
      </c>
      <c r="BL1879" s="7" t="str">
        <f t="shared" si="58"/>
        <v>yes</v>
      </c>
      <c r="BM1879" s="7"/>
      <c r="BN1879" s="7"/>
    </row>
    <row r="1880" ht="15.6" spans="2:66">
      <c r="B1880" s="24" t="s">
        <v>3758</v>
      </c>
      <c r="G1880" s="7" t="s">
        <v>4687</v>
      </c>
      <c r="K1880" s="18" t="s">
        <v>4687</v>
      </c>
      <c r="N1880" s="7">
        <v>1</v>
      </c>
      <c r="Q1880" s="7" t="s">
        <v>3762</v>
      </c>
      <c r="R1880" s="7"/>
      <c r="U1880" s="7">
        <v>5.82</v>
      </c>
      <c r="V1880" s="7" t="s">
        <v>4687</v>
      </c>
      <c r="AA1880" s="19">
        <v>4243.59</v>
      </c>
      <c r="AF1880" s="38">
        <v>33</v>
      </c>
      <c r="AG1880" s="44">
        <v>4243.59</v>
      </c>
      <c r="AH1880" s="7" t="str">
        <f t="shared" si="59"/>
        <v>no</v>
      </c>
      <c r="AI1880" s="7"/>
      <c r="AJ1880" s="7"/>
      <c r="AL1880" t="s">
        <v>4710</v>
      </c>
      <c r="AM1880" s="19">
        <v>4243.59</v>
      </c>
      <c r="BD1880" s="7">
        <v>2</v>
      </c>
      <c r="BE1880" s="44">
        <v>4243.59</v>
      </c>
      <c r="BF1880" s="7"/>
      <c r="BG1880" s="47"/>
      <c r="BH1880" s="7"/>
      <c r="BJ1880" s="38">
        <v>33</v>
      </c>
      <c r="BK1880" s="7">
        <v>0</v>
      </c>
      <c r="BL1880" s="7" t="str">
        <f t="shared" si="58"/>
        <v>yes</v>
      </c>
      <c r="BM1880" s="7"/>
      <c r="BN1880" s="7"/>
    </row>
    <row r="1881" ht="15.6" spans="2:66">
      <c r="B1881" s="24" t="s">
        <v>3760</v>
      </c>
      <c r="G1881" s="7" t="s">
        <v>4687</v>
      </c>
      <c r="K1881" s="18" t="s">
        <v>4687</v>
      </c>
      <c r="N1881" s="7">
        <v>1</v>
      </c>
      <c r="Q1881" s="7" t="s">
        <v>3764</v>
      </c>
      <c r="R1881" s="7"/>
      <c r="U1881" s="7">
        <v>4.82</v>
      </c>
      <c r="V1881" s="7" t="s">
        <v>4687</v>
      </c>
      <c r="AA1881" s="19">
        <v>4239.89</v>
      </c>
      <c r="AF1881" s="38">
        <v>38</v>
      </c>
      <c r="AG1881" s="44">
        <v>4239.89</v>
      </c>
      <c r="AH1881" s="7" t="str">
        <f t="shared" si="59"/>
        <v>no</v>
      </c>
      <c r="AI1881" s="7"/>
      <c r="AJ1881" s="7"/>
      <c r="AL1881" t="s">
        <v>4709</v>
      </c>
      <c r="AM1881" s="19">
        <v>4239.89</v>
      </c>
      <c r="BD1881" s="7">
        <v>0</v>
      </c>
      <c r="BE1881" s="44">
        <v>4239.89</v>
      </c>
      <c r="BF1881" s="7"/>
      <c r="BG1881" s="47"/>
      <c r="BH1881" s="7"/>
      <c r="BJ1881" s="38">
        <v>38</v>
      </c>
      <c r="BK1881" s="7">
        <v>3</v>
      </c>
      <c r="BL1881" s="7" t="str">
        <f t="shared" si="58"/>
        <v>yes</v>
      </c>
      <c r="BM1881" s="7"/>
      <c r="BN1881" s="7"/>
    </row>
    <row r="1882" ht="15.6" spans="2:66">
      <c r="B1882" s="24" t="s">
        <v>3762</v>
      </c>
      <c r="G1882" s="7" t="s">
        <v>4687</v>
      </c>
      <c r="K1882" s="18" t="s">
        <v>4687</v>
      </c>
      <c r="N1882" s="7">
        <v>1</v>
      </c>
      <c r="Q1882" s="7" t="s">
        <v>3766</v>
      </c>
      <c r="R1882" s="7"/>
      <c r="U1882" s="7">
        <v>5.08</v>
      </c>
      <c r="V1882" s="7" t="s">
        <v>4687</v>
      </c>
      <c r="AA1882" s="19">
        <v>4237.13</v>
      </c>
      <c r="AF1882" s="38">
        <v>24</v>
      </c>
      <c r="AG1882" s="44">
        <v>4237.13</v>
      </c>
      <c r="AH1882" s="7" t="str">
        <f t="shared" si="59"/>
        <v>no</v>
      </c>
      <c r="AI1882" s="7"/>
      <c r="AJ1882" s="7"/>
      <c r="AL1882" t="s">
        <v>4710</v>
      </c>
      <c r="AM1882" s="19">
        <v>4237.13</v>
      </c>
      <c r="BD1882" s="7">
        <v>1</v>
      </c>
      <c r="BE1882" s="44">
        <v>4237.13</v>
      </c>
      <c r="BF1882" s="7"/>
      <c r="BG1882" s="47"/>
      <c r="BH1882" s="7"/>
      <c r="BJ1882" s="38">
        <v>24</v>
      </c>
      <c r="BK1882" s="7">
        <v>0</v>
      </c>
      <c r="BL1882" s="7" t="str">
        <f t="shared" si="58"/>
        <v>yes</v>
      </c>
      <c r="BM1882" s="7"/>
      <c r="BN1882" s="7"/>
    </row>
    <row r="1883" ht="15.6" spans="2:66">
      <c r="B1883" s="24" t="s">
        <v>3764</v>
      </c>
      <c r="G1883" s="7" t="s">
        <v>4687</v>
      </c>
      <c r="K1883" s="18" t="s">
        <v>4687</v>
      </c>
      <c r="N1883" s="7">
        <v>1</v>
      </c>
      <c r="Q1883" s="7" t="s">
        <v>3768</v>
      </c>
      <c r="R1883" s="7"/>
      <c r="U1883" s="7">
        <v>5.59</v>
      </c>
      <c r="V1883" s="7" t="s">
        <v>4687</v>
      </c>
      <c r="AA1883" s="19">
        <v>4234.93</v>
      </c>
      <c r="AF1883" s="38">
        <v>30</v>
      </c>
      <c r="AG1883" s="44">
        <v>4234.93</v>
      </c>
      <c r="AH1883" s="7" t="str">
        <f t="shared" si="59"/>
        <v>no</v>
      </c>
      <c r="AI1883" s="7"/>
      <c r="AJ1883" s="7"/>
      <c r="AL1883" t="s">
        <v>4710</v>
      </c>
      <c r="AM1883" s="19">
        <v>4234.93</v>
      </c>
      <c r="BD1883" s="7">
        <v>0</v>
      </c>
      <c r="BE1883" s="44">
        <v>4234.93</v>
      </c>
      <c r="BF1883" s="7"/>
      <c r="BG1883" s="47"/>
      <c r="BH1883" s="7"/>
      <c r="BJ1883" s="38">
        <v>30</v>
      </c>
      <c r="BK1883" s="7">
        <v>1</v>
      </c>
      <c r="BL1883" s="7" t="str">
        <f t="shared" si="58"/>
        <v>yes</v>
      </c>
      <c r="BM1883" s="7"/>
      <c r="BN1883" s="7"/>
    </row>
    <row r="1884" ht="15.6" spans="2:66">
      <c r="B1884" s="24" t="s">
        <v>3766</v>
      </c>
      <c r="G1884" s="7" t="s">
        <v>4687</v>
      </c>
      <c r="K1884" s="18" t="s">
        <v>4687</v>
      </c>
      <c r="N1884" s="7" t="s">
        <v>4688</v>
      </c>
      <c r="Q1884" s="7" t="s">
        <v>3770</v>
      </c>
      <c r="R1884" s="7"/>
      <c r="U1884" s="7">
        <v>5.12</v>
      </c>
      <c r="V1884" s="7" t="s">
        <v>4687</v>
      </c>
      <c r="AA1884" s="19">
        <v>4189.11</v>
      </c>
      <c r="AF1884" s="38">
        <v>30</v>
      </c>
      <c r="AG1884" s="44">
        <v>4189.11</v>
      </c>
      <c r="AH1884" s="7" t="str">
        <f t="shared" si="59"/>
        <v>no</v>
      </c>
      <c r="AI1884" s="7"/>
      <c r="AJ1884" s="7"/>
      <c r="AL1884" t="s">
        <v>4710</v>
      </c>
      <c r="AM1884" s="19">
        <v>4189.11</v>
      </c>
      <c r="BD1884" s="7">
        <v>0</v>
      </c>
      <c r="BE1884" s="44">
        <v>4189.11</v>
      </c>
      <c r="BF1884" s="7"/>
      <c r="BG1884" s="47"/>
      <c r="BH1884" s="7"/>
      <c r="BJ1884" s="38">
        <v>30</v>
      </c>
      <c r="BK1884" s="7">
        <v>1</v>
      </c>
      <c r="BL1884" s="7" t="str">
        <f t="shared" si="58"/>
        <v>yes</v>
      </c>
      <c r="BM1884" s="7"/>
      <c r="BN1884" s="7"/>
    </row>
    <row r="1885" ht="15.6" spans="2:66">
      <c r="B1885" s="24" t="s">
        <v>3768</v>
      </c>
      <c r="G1885" s="7" t="s">
        <v>4687</v>
      </c>
      <c r="K1885" s="18" t="s">
        <v>4687</v>
      </c>
      <c r="N1885" s="7" t="s">
        <v>4688</v>
      </c>
      <c r="Q1885" s="7" t="s">
        <v>3772</v>
      </c>
      <c r="R1885" s="7"/>
      <c r="U1885" s="7">
        <v>4.95</v>
      </c>
      <c r="V1885" s="7" t="s">
        <v>4687</v>
      </c>
      <c r="AA1885" s="19">
        <v>4188.73</v>
      </c>
      <c r="AF1885" s="38">
        <v>30</v>
      </c>
      <c r="AG1885" s="44">
        <v>4188.73</v>
      </c>
      <c r="AH1885" s="7" t="str">
        <f t="shared" si="59"/>
        <v>no</v>
      </c>
      <c r="AI1885" s="7"/>
      <c r="AJ1885" s="7"/>
      <c r="AL1885" t="s">
        <v>4709</v>
      </c>
      <c r="AM1885" s="19">
        <v>4188.73</v>
      </c>
      <c r="BD1885" s="7">
        <v>0</v>
      </c>
      <c r="BE1885" s="44">
        <v>4188.73</v>
      </c>
      <c r="BF1885" s="7"/>
      <c r="BG1885" s="47"/>
      <c r="BH1885" s="7"/>
      <c r="BJ1885" s="38">
        <v>30</v>
      </c>
      <c r="BK1885" s="7">
        <v>0</v>
      </c>
      <c r="BL1885" s="7" t="str">
        <f t="shared" si="58"/>
        <v>yes</v>
      </c>
      <c r="BM1885" s="7"/>
      <c r="BN1885" s="7"/>
    </row>
    <row r="1886" ht="15.6" spans="2:66">
      <c r="B1886" s="24" t="s">
        <v>3770</v>
      </c>
      <c r="G1886" s="7" t="s">
        <v>4687</v>
      </c>
      <c r="K1886" s="18" t="s">
        <v>4687</v>
      </c>
      <c r="N1886" s="7" t="s">
        <v>4688</v>
      </c>
      <c r="Q1886" s="7" t="s">
        <v>3774</v>
      </c>
      <c r="R1886" s="7"/>
      <c r="U1886" s="7">
        <v>6.16</v>
      </c>
      <c r="V1886" s="7" t="s">
        <v>4687</v>
      </c>
      <c r="AA1886" s="19">
        <v>4185.1</v>
      </c>
      <c r="AF1886" s="38">
        <v>31</v>
      </c>
      <c r="AG1886" s="44">
        <v>4185.1</v>
      </c>
      <c r="AH1886" s="7" t="str">
        <f t="shared" si="59"/>
        <v>no</v>
      </c>
      <c r="AI1886" s="7"/>
      <c r="AJ1886" s="7"/>
      <c r="AL1886" t="s">
        <v>4710</v>
      </c>
      <c r="AM1886" s="19">
        <v>4185.1</v>
      </c>
      <c r="BD1886" s="7">
        <v>1</v>
      </c>
      <c r="BE1886" s="44">
        <v>4185.1</v>
      </c>
      <c r="BF1886" s="7"/>
      <c r="BG1886" s="47"/>
      <c r="BH1886" s="7"/>
      <c r="BJ1886" s="38">
        <v>31</v>
      </c>
      <c r="BK1886" s="7">
        <v>0</v>
      </c>
      <c r="BL1886" s="7" t="str">
        <f t="shared" si="58"/>
        <v>yes</v>
      </c>
      <c r="BM1886" s="7"/>
      <c r="BN1886" s="7"/>
    </row>
    <row r="1887" ht="15.6" spans="2:66">
      <c r="B1887" s="24" t="s">
        <v>3772</v>
      </c>
      <c r="G1887" s="7" t="s">
        <v>4687</v>
      </c>
      <c r="K1887" s="18" t="s">
        <v>4687</v>
      </c>
      <c r="N1887" s="7" t="s">
        <v>4688</v>
      </c>
      <c r="Q1887" s="7" t="s">
        <v>3776</v>
      </c>
      <c r="R1887" s="7"/>
      <c r="U1887" s="7">
        <v>6.41</v>
      </c>
      <c r="V1887" s="7" t="s">
        <v>4687</v>
      </c>
      <c r="AA1887" s="19">
        <v>4163.21</v>
      </c>
      <c r="AF1887" s="38">
        <v>28</v>
      </c>
      <c r="AG1887" s="44">
        <v>4163.21</v>
      </c>
      <c r="AH1887" s="7" t="str">
        <f t="shared" si="59"/>
        <v>no</v>
      </c>
      <c r="AI1887" s="7"/>
      <c r="AJ1887" s="7"/>
      <c r="AL1887" t="s">
        <v>4709</v>
      </c>
      <c r="AM1887" s="19">
        <v>4163.21</v>
      </c>
      <c r="BD1887" s="7">
        <v>1</v>
      </c>
      <c r="BE1887" s="44">
        <v>4163.21</v>
      </c>
      <c r="BF1887" s="7"/>
      <c r="BG1887" s="47"/>
      <c r="BH1887" s="7"/>
      <c r="BJ1887" s="38">
        <v>28</v>
      </c>
      <c r="BK1887" s="7">
        <v>1</v>
      </c>
      <c r="BL1887" s="7" t="str">
        <f t="shared" si="58"/>
        <v>yes</v>
      </c>
      <c r="BM1887" s="7"/>
      <c r="BN1887" s="7"/>
    </row>
    <row r="1888" ht="15.6" spans="2:66">
      <c r="B1888" s="24" t="s">
        <v>3774</v>
      </c>
      <c r="G1888" s="7" t="s">
        <v>4687</v>
      </c>
      <c r="K1888" s="18" t="s">
        <v>4687</v>
      </c>
      <c r="N1888" s="7" t="s">
        <v>4688</v>
      </c>
      <c r="Q1888" s="7" t="s">
        <v>3778</v>
      </c>
      <c r="R1888" s="7"/>
      <c r="U1888" s="7">
        <v>8.94</v>
      </c>
      <c r="V1888" s="7" t="s">
        <v>4687</v>
      </c>
      <c r="AA1888" s="19">
        <v>4154.97</v>
      </c>
      <c r="AF1888" s="38">
        <v>32</v>
      </c>
      <c r="AG1888" s="44">
        <v>4154.97</v>
      </c>
      <c r="AH1888" s="7" t="str">
        <f t="shared" si="59"/>
        <v>no</v>
      </c>
      <c r="AI1888" s="7"/>
      <c r="AJ1888" s="7"/>
      <c r="AL1888" t="s">
        <v>4709</v>
      </c>
      <c r="AM1888" s="19">
        <v>4154.97</v>
      </c>
      <c r="BD1888" s="7">
        <v>1</v>
      </c>
      <c r="BE1888" s="44">
        <v>4154.97</v>
      </c>
      <c r="BF1888" s="7"/>
      <c r="BG1888" s="47"/>
      <c r="BH1888" s="7"/>
      <c r="BJ1888" s="38">
        <v>32</v>
      </c>
      <c r="BK1888" s="7">
        <v>1</v>
      </c>
      <c r="BL1888" s="7" t="str">
        <f t="shared" si="58"/>
        <v>yes</v>
      </c>
      <c r="BM1888" s="7"/>
      <c r="BN1888" s="7"/>
    </row>
    <row r="1889" ht="15.6" spans="2:66">
      <c r="B1889" s="24" t="s">
        <v>3776</v>
      </c>
      <c r="G1889" s="7" t="s">
        <v>4690</v>
      </c>
      <c r="K1889" s="18" t="s">
        <v>4689</v>
      </c>
      <c r="N1889" s="7">
        <v>1</v>
      </c>
      <c r="Q1889" s="7" t="s">
        <v>3780</v>
      </c>
      <c r="R1889" s="7"/>
      <c r="U1889" s="7">
        <v>4.42</v>
      </c>
      <c r="V1889" s="7" t="s">
        <v>4687</v>
      </c>
      <c r="AA1889" s="19">
        <v>4151.03</v>
      </c>
      <c r="AF1889" s="38">
        <v>32</v>
      </c>
      <c r="AG1889" s="44">
        <v>4151.03</v>
      </c>
      <c r="AH1889" s="7" t="str">
        <f t="shared" si="59"/>
        <v>no</v>
      </c>
      <c r="AI1889" s="7"/>
      <c r="AJ1889" s="7"/>
      <c r="AL1889" t="s">
        <v>4710</v>
      </c>
      <c r="AM1889" s="19">
        <v>4151.03</v>
      </c>
      <c r="BD1889" s="7">
        <v>2</v>
      </c>
      <c r="BE1889" s="44">
        <v>4151.03</v>
      </c>
      <c r="BF1889" s="7"/>
      <c r="BG1889" s="47"/>
      <c r="BH1889" s="7"/>
      <c r="BJ1889" s="38">
        <v>32</v>
      </c>
      <c r="BK1889" s="7">
        <v>1</v>
      </c>
      <c r="BL1889" s="7" t="str">
        <f t="shared" si="58"/>
        <v>yes</v>
      </c>
      <c r="BM1889" s="7"/>
      <c r="BN1889" s="7"/>
    </row>
    <row r="1890" ht="15.6" spans="2:66">
      <c r="B1890" s="24" t="s">
        <v>3778</v>
      </c>
      <c r="G1890" s="7" t="s">
        <v>4687</v>
      </c>
      <c r="K1890" s="18" t="s">
        <v>4689</v>
      </c>
      <c r="N1890" s="7">
        <v>1</v>
      </c>
      <c r="Q1890" s="7" t="s">
        <v>3782</v>
      </c>
      <c r="R1890" s="7"/>
      <c r="U1890" s="7">
        <v>5.3</v>
      </c>
      <c r="V1890" s="7" t="s">
        <v>4687</v>
      </c>
      <c r="AA1890" s="19">
        <v>4149.74</v>
      </c>
      <c r="AF1890" s="38">
        <v>20</v>
      </c>
      <c r="AG1890" s="44">
        <v>4149.74</v>
      </c>
      <c r="AH1890" s="7" t="str">
        <f t="shared" si="59"/>
        <v>no</v>
      </c>
      <c r="AI1890" s="7"/>
      <c r="AJ1890" s="7"/>
      <c r="AL1890" t="s">
        <v>4710</v>
      </c>
      <c r="AM1890" s="19">
        <v>4149.74</v>
      </c>
      <c r="BD1890" s="7">
        <v>0</v>
      </c>
      <c r="BE1890" s="44">
        <v>4149.74</v>
      </c>
      <c r="BF1890" s="7"/>
      <c r="BG1890" s="47"/>
      <c r="BH1890" s="7"/>
      <c r="BJ1890" s="38">
        <v>20</v>
      </c>
      <c r="BK1890" s="7">
        <v>0</v>
      </c>
      <c r="BL1890" s="7" t="str">
        <f t="shared" si="58"/>
        <v>yes</v>
      </c>
      <c r="BM1890" s="7"/>
      <c r="BN1890" s="7"/>
    </row>
    <row r="1891" ht="15.6" spans="2:66">
      <c r="B1891" s="24" t="s">
        <v>3780</v>
      </c>
      <c r="G1891" s="7" t="s">
        <v>4690</v>
      </c>
      <c r="K1891" s="18" t="s">
        <v>4687</v>
      </c>
      <c r="N1891" s="7">
        <v>1</v>
      </c>
      <c r="Q1891" s="7" t="s">
        <v>3784</v>
      </c>
      <c r="R1891" s="7"/>
      <c r="U1891" s="7">
        <v>4.64</v>
      </c>
      <c r="V1891" s="7" t="s">
        <v>4687</v>
      </c>
      <c r="AA1891" s="19">
        <v>4137.52</v>
      </c>
      <c r="AF1891" s="38">
        <v>39</v>
      </c>
      <c r="AG1891" s="44">
        <v>4137.52</v>
      </c>
      <c r="AH1891" s="7" t="str">
        <f t="shared" si="59"/>
        <v>no</v>
      </c>
      <c r="AI1891" s="7"/>
      <c r="AJ1891" s="7"/>
      <c r="AL1891" t="s">
        <v>4710</v>
      </c>
      <c r="AM1891" s="19">
        <v>4137.52</v>
      </c>
      <c r="BD1891" s="7">
        <v>1</v>
      </c>
      <c r="BE1891" s="44">
        <v>4137.52</v>
      </c>
      <c r="BF1891" s="7"/>
      <c r="BG1891" s="47"/>
      <c r="BH1891" s="7"/>
      <c r="BJ1891" s="38">
        <v>39</v>
      </c>
      <c r="BK1891" s="7">
        <v>3</v>
      </c>
      <c r="BL1891" s="7" t="str">
        <f t="shared" si="58"/>
        <v>yes</v>
      </c>
      <c r="BM1891" s="7"/>
      <c r="BN1891" s="7"/>
    </row>
    <row r="1892" ht="15.6" spans="2:66">
      <c r="B1892" s="24" t="s">
        <v>3782</v>
      </c>
      <c r="G1892" s="7" t="s">
        <v>4687</v>
      </c>
      <c r="K1892" s="18" t="s">
        <v>4689</v>
      </c>
      <c r="N1892" s="7">
        <v>1</v>
      </c>
      <c r="Q1892" s="7" t="s">
        <v>3786</v>
      </c>
      <c r="R1892" s="7"/>
      <c r="U1892" s="7">
        <v>6.16</v>
      </c>
      <c r="V1892" s="7" t="s">
        <v>4687</v>
      </c>
      <c r="AA1892" s="19">
        <v>4134.08</v>
      </c>
      <c r="AF1892" s="38">
        <v>27</v>
      </c>
      <c r="AG1892" s="44">
        <v>4134.08</v>
      </c>
      <c r="AH1892" s="7" t="str">
        <f t="shared" si="59"/>
        <v>no</v>
      </c>
      <c r="AI1892" s="7"/>
      <c r="AJ1892" s="7"/>
      <c r="AL1892" t="s">
        <v>4710</v>
      </c>
      <c r="AM1892" s="19">
        <v>4134.08</v>
      </c>
      <c r="BD1892" s="7">
        <v>2</v>
      </c>
      <c r="BE1892" s="44">
        <v>4134.08</v>
      </c>
      <c r="BF1892" s="7"/>
      <c r="BG1892" s="47"/>
      <c r="BH1892" s="7"/>
      <c r="BJ1892" s="38">
        <v>27</v>
      </c>
      <c r="BK1892" s="7">
        <v>2</v>
      </c>
      <c r="BL1892" s="7" t="str">
        <f t="shared" si="58"/>
        <v>yes</v>
      </c>
      <c r="BM1892" s="7"/>
      <c r="BN1892" s="7"/>
    </row>
    <row r="1893" ht="15.6" spans="2:66">
      <c r="B1893" s="24" t="s">
        <v>3784</v>
      </c>
      <c r="G1893" s="7" t="s">
        <v>4690</v>
      </c>
      <c r="K1893" s="18" t="s">
        <v>4687</v>
      </c>
      <c r="N1893" s="7">
        <v>1</v>
      </c>
      <c r="Q1893" s="7" t="s">
        <v>3788</v>
      </c>
      <c r="R1893" s="7"/>
      <c r="U1893" s="7">
        <v>4.12</v>
      </c>
      <c r="V1893" s="7" t="s">
        <v>4687</v>
      </c>
      <c r="AA1893" s="19">
        <v>4133.64</v>
      </c>
      <c r="AF1893" s="38">
        <v>29</v>
      </c>
      <c r="AG1893" s="44">
        <v>4133.64</v>
      </c>
      <c r="AH1893" s="7" t="str">
        <f t="shared" si="59"/>
        <v>no</v>
      </c>
      <c r="AI1893" s="7"/>
      <c r="AJ1893" s="7"/>
      <c r="AL1893" t="s">
        <v>4709</v>
      </c>
      <c r="AM1893" s="19">
        <v>4133.64</v>
      </c>
      <c r="BD1893" s="7">
        <v>2</v>
      </c>
      <c r="BE1893" s="44">
        <v>4133.64</v>
      </c>
      <c r="BF1893" s="7"/>
      <c r="BG1893" s="47"/>
      <c r="BH1893" s="7"/>
      <c r="BJ1893" s="38">
        <v>29</v>
      </c>
      <c r="BK1893" s="7">
        <v>2</v>
      </c>
      <c r="BL1893" s="7" t="str">
        <f t="shared" si="58"/>
        <v>yes</v>
      </c>
      <c r="BM1893" s="7"/>
      <c r="BN1893" s="7"/>
    </row>
    <row r="1894" ht="15.6" spans="2:66">
      <c r="B1894" s="24" t="s">
        <v>3786</v>
      </c>
      <c r="G1894" s="7" t="s">
        <v>4690</v>
      </c>
      <c r="K1894" s="18" t="s">
        <v>4689</v>
      </c>
      <c r="N1894" s="7">
        <v>1</v>
      </c>
      <c r="Q1894" s="7" t="s">
        <v>3790</v>
      </c>
      <c r="R1894" s="7"/>
      <c r="U1894" s="7">
        <v>5.77</v>
      </c>
      <c r="V1894" s="7" t="s">
        <v>4687</v>
      </c>
      <c r="AA1894" s="19">
        <v>4076.5</v>
      </c>
      <c r="AF1894" s="38">
        <v>34</v>
      </c>
      <c r="AG1894" s="44">
        <v>4076.5</v>
      </c>
      <c r="AH1894" s="7" t="str">
        <f t="shared" si="59"/>
        <v>no</v>
      </c>
      <c r="AI1894" s="7"/>
      <c r="AJ1894" s="7"/>
      <c r="AL1894" t="s">
        <v>4709</v>
      </c>
      <c r="AM1894" s="19">
        <v>4076.5</v>
      </c>
      <c r="BD1894" s="7">
        <v>0</v>
      </c>
      <c r="BE1894" s="44">
        <v>4076.5</v>
      </c>
      <c r="BF1894" s="7"/>
      <c r="BG1894" s="47"/>
      <c r="BH1894" s="7"/>
      <c r="BJ1894" s="38">
        <v>34</v>
      </c>
      <c r="BK1894" s="7">
        <v>3</v>
      </c>
      <c r="BL1894" s="7" t="str">
        <f t="shared" si="58"/>
        <v>yes</v>
      </c>
      <c r="BM1894" s="7"/>
      <c r="BN1894" s="7"/>
    </row>
    <row r="1895" ht="15.6" spans="2:66">
      <c r="B1895" s="24" t="s">
        <v>3788</v>
      </c>
      <c r="G1895" s="7" t="s">
        <v>4687</v>
      </c>
      <c r="K1895" s="18" t="s">
        <v>4687</v>
      </c>
      <c r="N1895" s="7">
        <v>1</v>
      </c>
      <c r="Q1895" s="7" t="s">
        <v>3792</v>
      </c>
      <c r="R1895" s="7"/>
      <c r="U1895" s="7">
        <v>6.2</v>
      </c>
      <c r="V1895" s="7" t="s">
        <v>4687</v>
      </c>
      <c r="AA1895" s="19">
        <v>4074.45</v>
      </c>
      <c r="AF1895" s="38">
        <v>29</v>
      </c>
      <c r="AG1895" s="44">
        <v>4074.45</v>
      </c>
      <c r="AH1895" s="7" t="str">
        <f t="shared" si="59"/>
        <v>no</v>
      </c>
      <c r="AI1895" s="7"/>
      <c r="AJ1895" s="7"/>
      <c r="AL1895" t="s">
        <v>4709</v>
      </c>
      <c r="AM1895" s="19">
        <v>4074.45</v>
      </c>
      <c r="BD1895" s="7">
        <v>0</v>
      </c>
      <c r="BE1895" s="44">
        <v>4074.45</v>
      </c>
      <c r="BF1895" s="7"/>
      <c r="BG1895" s="47"/>
      <c r="BH1895" s="7"/>
      <c r="BJ1895" s="38">
        <v>29</v>
      </c>
      <c r="BK1895" s="7">
        <v>1</v>
      </c>
      <c r="BL1895" s="7" t="str">
        <f t="shared" si="58"/>
        <v>yes</v>
      </c>
      <c r="BM1895" s="7"/>
      <c r="BN1895" s="7"/>
    </row>
    <row r="1896" ht="15.6" spans="2:66">
      <c r="B1896" s="24" t="s">
        <v>3790</v>
      </c>
      <c r="G1896" s="7" t="s">
        <v>4687</v>
      </c>
      <c r="K1896" s="18" t="s">
        <v>4687</v>
      </c>
      <c r="N1896" s="7">
        <v>1</v>
      </c>
      <c r="Q1896" s="7" t="s">
        <v>3794</v>
      </c>
      <c r="R1896" s="7"/>
      <c r="U1896" s="7">
        <v>4.39</v>
      </c>
      <c r="V1896" s="7" t="s">
        <v>4687</v>
      </c>
      <c r="AA1896" s="19">
        <v>4070.51</v>
      </c>
      <c r="AF1896" s="38">
        <v>39</v>
      </c>
      <c r="AG1896" s="44">
        <v>4070.51</v>
      </c>
      <c r="AH1896" s="7" t="str">
        <f t="shared" si="59"/>
        <v>no</v>
      </c>
      <c r="AI1896" s="7"/>
      <c r="AJ1896" s="7"/>
      <c r="AL1896" t="s">
        <v>4709</v>
      </c>
      <c r="AM1896" s="19">
        <v>4070.51</v>
      </c>
      <c r="BD1896" s="7">
        <v>0</v>
      </c>
      <c r="BE1896" s="44">
        <v>4070.51</v>
      </c>
      <c r="BF1896" s="7"/>
      <c r="BG1896" s="47"/>
      <c r="BH1896" s="7"/>
      <c r="BJ1896" s="38">
        <v>39</v>
      </c>
      <c r="BK1896" s="7">
        <v>3</v>
      </c>
      <c r="BL1896" s="7" t="str">
        <f t="shared" si="58"/>
        <v>yes</v>
      </c>
      <c r="BM1896" s="7"/>
      <c r="BN1896" s="7"/>
    </row>
    <row r="1897" ht="15.6" spans="2:66">
      <c r="B1897" s="24" t="s">
        <v>3792</v>
      </c>
      <c r="G1897" s="7" t="s">
        <v>4687</v>
      </c>
      <c r="K1897" s="18" t="s">
        <v>4687</v>
      </c>
      <c r="N1897" s="7">
        <v>2</v>
      </c>
      <c r="Q1897" s="7" t="s">
        <v>3796</v>
      </c>
      <c r="R1897" s="7"/>
      <c r="U1897" s="7">
        <v>5.13</v>
      </c>
      <c r="V1897" s="7" t="s">
        <v>4687</v>
      </c>
      <c r="AA1897" s="19">
        <v>4070.42</v>
      </c>
      <c r="AF1897" s="38">
        <v>38</v>
      </c>
      <c r="AG1897" s="44">
        <v>4070.42</v>
      </c>
      <c r="AH1897" s="7" t="str">
        <f t="shared" si="59"/>
        <v>no</v>
      </c>
      <c r="AI1897" s="7"/>
      <c r="AJ1897" s="7"/>
      <c r="AL1897" t="s">
        <v>4709</v>
      </c>
      <c r="AM1897" s="19">
        <v>4070.42</v>
      </c>
      <c r="BD1897" s="7">
        <v>2</v>
      </c>
      <c r="BE1897" s="44">
        <v>4070.42</v>
      </c>
      <c r="BF1897" s="7"/>
      <c r="BG1897" s="47"/>
      <c r="BH1897" s="7"/>
      <c r="BJ1897" s="38">
        <v>38</v>
      </c>
      <c r="BK1897" s="7">
        <v>3</v>
      </c>
      <c r="BL1897" s="7" t="str">
        <f t="shared" si="58"/>
        <v>yes</v>
      </c>
      <c r="BM1897" s="7"/>
      <c r="BN1897" s="7"/>
    </row>
    <row r="1898" ht="15.6" spans="2:66">
      <c r="B1898" s="24" t="s">
        <v>3794</v>
      </c>
      <c r="G1898" s="7" t="s">
        <v>4687</v>
      </c>
      <c r="K1898" s="18" t="s">
        <v>4687</v>
      </c>
      <c r="N1898" s="7" t="s">
        <v>4688</v>
      </c>
      <c r="Q1898" s="7" t="s">
        <v>3798</v>
      </c>
      <c r="R1898" s="7"/>
      <c r="U1898" s="7">
        <v>4.49</v>
      </c>
      <c r="V1898" s="7" t="s">
        <v>4687</v>
      </c>
      <c r="AA1898" s="19">
        <v>4058.71</v>
      </c>
      <c r="AF1898" s="38">
        <v>30</v>
      </c>
      <c r="AG1898" s="44">
        <v>4058.71</v>
      </c>
      <c r="AH1898" s="7" t="str">
        <f t="shared" si="59"/>
        <v>no</v>
      </c>
      <c r="AI1898" s="7"/>
      <c r="AJ1898" s="7"/>
      <c r="AL1898" t="s">
        <v>4709</v>
      </c>
      <c r="AM1898" s="19">
        <v>4058.71</v>
      </c>
      <c r="BD1898" s="7">
        <v>1</v>
      </c>
      <c r="BE1898" s="44">
        <v>4058.71</v>
      </c>
      <c r="BF1898" s="7"/>
      <c r="BG1898" s="47"/>
      <c r="BH1898" s="7"/>
      <c r="BJ1898" s="38">
        <v>30</v>
      </c>
      <c r="BK1898" s="7">
        <v>1</v>
      </c>
      <c r="BL1898" s="7" t="str">
        <f t="shared" si="58"/>
        <v>yes</v>
      </c>
      <c r="BM1898" s="7"/>
      <c r="BN1898" s="7"/>
    </row>
    <row r="1899" ht="15.6" spans="2:66">
      <c r="B1899" s="24" t="s">
        <v>3796</v>
      </c>
      <c r="G1899" s="7" t="s">
        <v>4687</v>
      </c>
      <c r="K1899" s="18" t="s">
        <v>4687</v>
      </c>
      <c r="N1899" s="7" t="s">
        <v>4688</v>
      </c>
      <c r="Q1899" s="7" t="s">
        <v>3800</v>
      </c>
      <c r="R1899" s="7"/>
      <c r="U1899" s="7">
        <v>6.35</v>
      </c>
      <c r="V1899" s="7" t="s">
        <v>4687</v>
      </c>
      <c r="AA1899" s="19">
        <v>4058.12</v>
      </c>
      <c r="AF1899" s="38">
        <v>22</v>
      </c>
      <c r="AG1899" s="44">
        <v>4058.12</v>
      </c>
      <c r="AH1899" s="7" t="str">
        <f t="shared" si="59"/>
        <v>no</v>
      </c>
      <c r="AI1899" s="7"/>
      <c r="AJ1899" s="7"/>
      <c r="AL1899" t="s">
        <v>4709</v>
      </c>
      <c r="AM1899" s="19">
        <v>4058.12</v>
      </c>
      <c r="BD1899" s="7">
        <v>1</v>
      </c>
      <c r="BE1899" s="44">
        <v>4058.12</v>
      </c>
      <c r="BF1899" s="7"/>
      <c r="BG1899" s="47"/>
      <c r="BH1899" s="7"/>
      <c r="BJ1899" s="38">
        <v>22</v>
      </c>
      <c r="BK1899" s="7">
        <v>3</v>
      </c>
      <c r="BL1899" s="7" t="str">
        <f t="shared" si="58"/>
        <v>yes</v>
      </c>
      <c r="BM1899" s="7"/>
      <c r="BN1899" s="7"/>
    </row>
    <row r="1900" ht="15.6" spans="2:66">
      <c r="B1900" s="24" t="s">
        <v>3798</v>
      </c>
      <c r="G1900" s="7" t="s">
        <v>4687</v>
      </c>
      <c r="K1900" s="18" t="s">
        <v>4687</v>
      </c>
      <c r="N1900" s="7" t="s">
        <v>4688</v>
      </c>
      <c r="Q1900" s="7" t="s">
        <v>3802</v>
      </c>
      <c r="R1900" s="7"/>
      <c r="U1900" s="7">
        <v>5.79</v>
      </c>
      <c r="V1900" s="7" t="s">
        <v>4687</v>
      </c>
      <c r="AA1900" s="19">
        <v>4047.94</v>
      </c>
      <c r="AF1900" s="38">
        <v>33</v>
      </c>
      <c r="AG1900" s="44">
        <v>4047.94</v>
      </c>
      <c r="AH1900" s="7" t="str">
        <f t="shared" si="59"/>
        <v>no</v>
      </c>
      <c r="AI1900" s="7"/>
      <c r="AJ1900" s="7"/>
      <c r="AL1900" t="s">
        <v>4709</v>
      </c>
      <c r="AM1900" s="19">
        <v>4047.94</v>
      </c>
      <c r="BD1900" s="7">
        <v>2</v>
      </c>
      <c r="BE1900" s="44">
        <v>4047.94</v>
      </c>
      <c r="BF1900" s="7"/>
      <c r="BG1900" s="47"/>
      <c r="BH1900" s="7"/>
      <c r="BJ1900" s="38">
        <v>33</v>
      </c>
      <c r="BK1900" s="7">
        <v>3</v>
      </c>
      <c r="BL1900" s="7" t="str">
        <f t="shared" si="58"/>
        <v>yes</v>
      </c>
      <c r="BM1900" s="7"/>
      <c r="BN1900" s="7"/>
    </row>
    <row r="1901" ht="15.6" spans="2:66">
      <c r="B1901" s="24" t="s">
        <v>3800</v>
      </c>
      <c r="G1901" s="7" t="s">
        <v>4687</v>
      </c>
      <c r="K1901" s="18" t="s">
        <v>4689</v>
      </c>
      <c r="N1901" s="7" t="s">
        <v>4688</v>
      </c>
      <c r="Q1901" s="7" t="s">
        <v>3804</v>
      </c>
      <c r="R1901" s="7"/>
      <c r="U1901" s="7">
        <v>4.78</v>
      </c>
      <c r="V1901" s="7" t="s">
        <v>4687</v>
      </c>
      <c r="AA1901" s="19">
        <v>4040.56</v>
      </c>
      <c r="AF1901" s="38">
        <v>32</v>
      </c>
      <c r="AG1901" s="44">
        <v>4040.56</v>
      </c>
      <c r="AH1901" s="7" t="str">
        <f t="shared" si="59"/>
        <v>no</v>
      </c>
      <c r="AI1901" s="7"/>
      <c r="AJ1901" s="7"/>
      <c r="AL1901" t="s">
        <v>4709</v>
      </c>
      <c r="AM1901" s="19">
        <v>4040.56</v>
      </c>
      <c r="BD1901" s="7">
        <v>1</v>
      </c>
      <c r="BE1901" s="44">
        <v>4040.56</v>
      </c>
      <c r="BF1901" s="7"/>
      <c r="BG1901" s="47"/>
      <c r="BH1901" s="7"/>
      <c r="BJ1901" s="38">
        <v>32</v>
      </c>
      <c r="BK1901" s="7">
        <v>0</v>
      </c>
      <c r="BL1901" s="7" t="str">
        <f t="shared" si="58"/>
        <v>yes</v>
      </c>
      <c r="BM1901" s="7"/>
      <c r="BN1901" s="7"/>
    </row>
    <row r="1902" ht="15.6" spans="2:66">
      <c r="B1902" s="24" t="s">
        <v>3802</v>
      </c>
      <c r="G1902" s="7" t="s">
        <v>4687</v>
      </c>
      <c r="K1902" s="18" t="s">
        <v>4689</v>
      </c>
      <c r="N1902" s="7" t="s">
        <v>4688</v>
      </c>
      <c r="Q1902" s="7" t="s">
        <v>3806</v>
      </c>
      <c r="R1902" s="7"/>
      <c r="U1902" s="7">
        <v>6.02</v>
      </c>
      <c r="V1902" s="7" t="s">
        <v>4687</v>
      </c>
      <c r="AA1902" s="19">
        <v>4039.9</v>
      </c>
      <c r="AF1902" s="38">
        <v>32</v>
      </c>
      <c r="AG1902" s="44">
        <v>4039.9</v>
      </c>
      <c r="AH1902" s="7" t="str">
        <f t="shared" si="59"/>
        <v>no</v>
      </c>
      <c r="AI1902" s="7"/>
      <c r="AJ1902" s="7"/>
      <c r="AL1902" t="s">
        <v>4709</v>
      </c>
      <c r="AM1902" s="19">
        <v>4039.9</v>
      </c>
      <c r="BD1902" s="7">
        <v>2</v>
      </c>
      <c r="BE1902" s="44">
        <v>4039.9</v>
      </c>
      <c r="BF1902" s="7"/>
      <c r="BG1902" s="47"/>
      <c r="BH1902" s="7"/>
      <c r="BJ1902" s="38">
        <v>32</v>
      </c>
      <c r="BK1902" s="7">
        <v>0</v>
      </c>
      <c r="BL1902" s="7" t="str">
        <f t="shared" si="58"/>
        <v>yes</v>
      </c>
      <c r="BM1902" s="7"/>
      <c r="BN1902" s="7"/>
    </row>
    <row r="1903" ht="15.6" spans="2:66">
      <c r="B1903" s="24" t="s">
        <v>3804</v>
      </c>
      <c r="G1903" s="7" t="s">
        <v>4687</v>
      </c>
      <c r="K1903" s="18" t="s">
        <v>4687</v>
      </c>
      <c r="N1903" s="7" t="s">
        <v>4688</v>
      </c>
      <c r="Q1903" s="7" t="s">
        <v>3808</v>
      </c>
      <c r="R1903" s="7"/>
      <c r="U1903" s="7">
        <v>4.44</v>
      </c>
      <c r="V1903" s="7" t="s">
        <v>4687</v>
      </c>
      <c r="AA1903" s="19">
        <v>4038.41</v>
      </c>
      <c r="AF1903" s="38">
        <v>27</v>
      </c>
      <c r="AG1903" s="44">
        <v>4038.41</v>
      </c>
      <c r="AH1903" s="7" t="str">
        <f t="shared" si="59"/>
        <v>no</v>
      </c>
      <c r="AI1903" s="7"/>
      <c r="AJ1903" s="7"/>
      <c r="AL1903" t="s">
        <v>4709</v>
      </c>
      <c r="AM1903" s="19">
        <v>4038.41</v>
      </c>
      <c r="BD1903" s="7">
        <v>1</v>
      </c>
      <c r="BE1903" s="44">
        <v>4038.41</v>
      </c>
      <c r="BF1903" s="7"/>
      <c r="BG1903" s="47"/>
      <c r="BH1903" s="7"/>
      <c r="BJ1903" s="38">
        <v>27</v>
      </c>
      <c r="BK1903" s="7">
        <v>2</v>
      </c>
      <c r="BL1903" s="7" t="str">
        <f t="shared" si="58"/>
        <v>yes</v>
      </c>
      <c r="BM1903" s="7"/>
      <c r="BN1903" s="7"/>
    </row>
    <row r="1904" ht="15.6" spans="2:66">
      <c r="B1904" s="24" t="s">
        <v>3806</v>
      </c>
      <c r="G1904" s="7" t="s">
        <v>4687</v>
      </c>
      <c r="K1904" s="18" t="s">
        <v>4689</v>
      </c>
      <c r="N1904" s="7">
        <v>1</v>
      </c>
      <c r="Q1904" s="7" t="s">
        <v>3810</v>
      </c>
      <c r="R1904" s="7"/>
      <c r="U1904" s="7">
        <v>5.84</v>
      </c>
      <c r="V1904" s="7" t="s">
        <v>4687</v>
      </c>
      <c r="AA1904" s="19">
        <v>4032.24</v>
      </c>
      <c r="AF1904" s="38">
        <v>26</v>
      </c>
      <c r="AG1904" s="44">
        <v>4032.24</v>
      </c>
      <c r="AH1904" s="7" t="str">
        <f t="shared" si="59"/>
        <v>no</v>
      </c>
      <c r="AI1904" s="7"/>
      <c r="AJ1904" s="7"/>
      <c r="AL1904" t="s">
        <v>4709</v>
      </c>
      <c r="AM1904" s="19">
        <v>4032.24</v>
      </c>
      <c r="BD1904" s="7">
        <v>2</v>
      </c>
      <c r="BE1904" s="44">
        <v>4032.24</v>
      </c>
      <c r="BF1904" s="7"/>
      <c r="BG1904" s="47"/>
      <c r="BH1904" s="7"/>
      <c r="BJ1904" s="38">
        <v>26</v>
      </c>
      <c r="BK1904" s="7">
        <v>2</v>
      </c>
      <c r="BL1904" s="7" t="str">
        <f t="shared" si="58"/>
        <v>yes</v>
      </c>
      <c r="BM1904" s="7"/>
      <c r="BN1904" s="7"/>
    </row>
    <row r="1905" ht="15.6" spans="2:66">
      <c r="B1905" s="24" t="s">
        <v>3808</v>
      </c>
      <c r="G1905" s="7" t="s">
        <v>4687</v>
      </c>
      <c r="K1905" s="18" t="s">
        <v>4687</v>
      </c>
      <c r="N1905" s="7" t="s">
        <v>4688</v>
      </c>
      <c r="Q1905" s="7" t="s">
        <v>3812</v>
      </c>
      <c r="R1905" s="7"/>
      <c r="U1905" s="7">
        <v>5.39</v>
      </c>
      <c r="V1905" s="7" t="s">
        <v>4687</v>
      </c>
      <c r="AA1905" s="19">
        <v>4005.42</v>
      </c>
      <c r="AF1905" s="38">
        <v>32</v>
      </c>
      <c r="AG1905" s="44">
        <v>4005.42</v>
      </c>
      <c r="AH1905" s="7" t="str">
        <f t="shared" si="59"/>
        <v>no</v>
      </c>
      <c r="AI1905" s="7"/>
      <c r="AJ1905" s="7"/>
      <c r="AL1905" t="s">
        <v>4709</v>
      </c>
      <c r="AM1905" s="19">
        <v>4005.42</v>
      </c>
      <c r="BD1905" s="7">
        <v>1</v>
      </c>
      <c r="BE1905" s="44">
        <v>4005.42</v>
      </c>
      <c r="BF1905" s="7"/>
      <c r="BG1905" s="47"/>
      <c r="BH1905" s="7"/>
      <c r="BJ1905" s="38">
        <v>32</v>
      </c>
      <c r="BK1905" s="7">
        <v>0</v>
      </c>
      <c r="BL1905" s="7" t="str">
        <f t="shared" si="58"/>
        <v>yes</v>
      </c>
      <c r="BM1905" s="7"/>
      <c r="BN1905" s="7"/>
    </row>
    <row r="1906" ht="15.6" spans="2:66">
      <c r="B1906" s="24" t="s">
        <v>3810</v>
      </c>
      <c r="G1906" s="7" t="s">
        <v>4690</v>
      </c>
      <c r="K1906" s="18" t="s">
        <v>4687</v>
      </c>
      <c r="N1906" s="7">
        <v>1</v>
      </c>
      <c r="Q1906" s="7" t="s">
        <v>3814</v>
      </c>
      <c r="R1906" s="7"/>
      <c r="U1906" s="7">
        <v>6.16</v>
      </c>
      <c r="V1906" s="7" t="s">
        <v>4687</v>
      </c>
      <c r="AA1906" s="19">
        <v>4002.36</v>
      </c>
      <c r="AF1906" s="38">
        <v>27</v>
      </c>
      <c r="AG1906" s="44">
        <v>4002.36</v>
      </c>
      <c r="AH1906" s="7" t="str">
        <f t="shared" si="59"/>
        <v>no</v>
      </c>
      <c r="AI1906" s="7"/>
      <c r="AJ1906" s="7"/>
      <c r="AL1906" t="s">
        <v>4709</v>
      </c>
      <c r="AM1906" s="19">
        <v>4002.36</v>
      </c>
      <c r="BD1906" s="7">
        <v>2</v>
      </c>
      <c r="BE1906" s="44">
        <v>4002.36</v>
      </c>
      <c r="BF1906" s="7"/>
      <c r="BG1906" s="47"/>
      <c r="BH1906" s="7"/>
      <c r="BJ1906" s="38">
        <v>27</v>
      </c>
      <c r="BK1906" s="7">
        <v>1</v>
      </c>
      <c r="BL1906" s="7" t="str">
        <f t="shared" si="58"/>
        <v>yes</v>
      </c>
      <c r="BM1906" s="7"/>
      <c r="BN1906" s="7"/>
    </row>
    <row r="1907" ht="15.6" spans="2:66">
      <c r="B1907" s="24" t="s">
        <v>3812</v>
      </c>
      <c r="G1907" s="7" t="s">
        <v>4690</v>
      </c>
      <c r="K1907" s="18" t="s">
        <v>4687</v>
      </c>
      <c r="N1907" s="7">
        <v>1</v>
      </c>
      <c r="Q1907" s="7" t="s">
        <v>3816</v>
      </c>
      <c r="R1907" s="7"/>
      <c r="U1907" s="7">
        <v>4.49</v>
      </c>
      <c r="V1907" s="7" t="s">
        <v>4687</v>
      </c>
      <c r="AA1907" s="19">
        <v>3994.18</v>
      </c>
      <c r="AF1907" s="38">
        <v>23</v>
      </c>
      <c r="AG1907" s="44">
        <v>3994.18</v>
      </c>
      <c r="AH1907" s="7" t="str">
        <f t="shared" si="59"/>
        <v>no</v>
      </c>
      <c r="AI1907" s="7"/>
      <c r="AJ1907" s="7"/>
      <c r="AL1907" t="s">
        <v>4709</v>
      </c>
      <c r="AM1907" s="19">
        <v>3994.18</v>
      </c>
      <c r="BD1907" s="7">
        <v>2</v>
      </c>
      <c r="BE1907" s="44">
        <v>3994.18</v>
      </c>
      <c r="BF1907" s="7"/>
      <c r="BG1907" s="47"/>
      <c r="BH1907" s="7"/>
      <c r="BJ1907" s="38">
        <v>23</v>
      </c>
      <c r="BK1907" s="7">
        <v>0</v>
      </c>
      <c r="BL1907" s="7" t="str">
        <f t="shared" si="58"/>
        <v>yes</v>
      </c>
      <c r="BM1907" s="7"/>
      <c r="BN1907" s="7"/>
    </row>
    <row r="1908" ht="15.6" spans="2:66">
      <c r="B1908" s="24" t="s">
        <v>3814</v>
      </c>
      <c r="G1908" s="7" t="s">
        <v>4687</v>
      </c>
      <c r="K1908" s="18" t="s">
        <v>4689</v>
      </c>
      <c r="N1908" s="7">
        <v>1</v>
      </c>
      <c r="Q1908" s="7" t="s">
        <v>3818</v>
      </c>
      <c r="R1908" s="7"/>
      <c r="U1908" s="7">
        <v>4.48</v>
      </c>
      <c r="V1908" s="7" t="s">
        <v>4687</v>
      </c>
      <c r="AA1908" s="19">
        <v>3989.84</v>
      </c>
      <c r="AF1908" s="38">
        <v>29</v>
      </c>
      <c r="AG1908" s="44">
        <v>3989.84</v>
      </c>
      <c r="AH1908" s="7" t="str">
        <f t="shared" si="59"/>
        <v>no</v>
      </c>
      <c r="AI1908" s="7"/>
      <c r="AJ1908" s="7"/>
      <c r="AL1908" t="s">
        <v>4709</v>
      </c>
      <c r="AM1908" s="19">
        <v>3989.84</v>
      </c>
      <c r="BD1908" s="7">
        <v>3</v>
      </c>
      <c r="BE1908" s="44">
        <v>3989.84</v>
      </c>
      <c r="BF1908" s="7"/>
      <c r="BG1908" s="47"/>
      <c r="BH1908" s="7"/>
      <c r="BJ1908" s="38">
        <v>29</v>
      </c>
      <c r="BK1908" s="7">
        <v>1</v>
      </c>
      <c r="BL1908" s="7" t="str">
        <f t="shared" si="58"/>
        <v>yes</v>
      </c>
      <c r="BM1908" s="7"/>
      <c r="BN1908" s="7"/>
    </row>
    <row r="1909" ht="15.6" spans="2:66">
      <c r="B1909" s="24" t="s">
        <v>3816</v>
      </c>
      <c r="G1909" s="7" t="s">
        <v>4687</v>
      </c>
      <c r="K1909" s="18" t="s">
        <v>4687</v>
      </c>
      <c r="N1909" s="7" t="s">
        <v>4688</v>
      </c>
      <c r="Q1909" s="7" t="s">
        <v>3820</v>
      </c>
      <c r="R1909" s="7"/>
      <c r="U1909" s="7">
        <v>10.97</v>
      </c>
      <c r="V1909" s="7" t="s">
        <v>4687</v>
      </c>
      <c r="AA1909" s="19">
        <v>3987.93</v>
      </c>
      <c r="AF1909" s="38">
        <v>29</v>
      </c>
      <c r="AG1909" s="44">
        <v>3987.93</v>
      </c>
      <c r="AH1909" s="7" t="str">
        <f t="shared" si="59"/>
        <v>no</v>
      </c>
      <c r="AI1909" s="7"/>
      <c r="AJ1909" s="7"/>
      <c r="AL1909" t="s">
        <v>4709</v>
      </c>
      <c r="AM1909" s="19">
        <v>3987.93</v>
      </c>
      <c r="BD1909" s="7">
        <v>3</v>
      </c>
      <c r="BE1909" s="44">
        <v>3987.93</v>
      </c>
      <c r="BF1909" s="7"/>
      <c r="BG1909" s="47"/>
      <c r="BH1909" s="7"/>
      <c r="BJ1909" s="38">
        <v>29</v>
      </c>
      <c r="BK1909" s="7">
        <v>0</v>
      </c>
      <c r="BL1909" s="7" t="str">
        <f t="shared" si="58"/>
        <v>yes</v>
      </c>
      <c r="BM1909" s="7"/>
      <c r="BN1909" s="7"/>
    </row>
    <row r="1910" ht="15.6" spans="2:66">
      <c r="B1910" s="24" t="s">
        <v>3818</v>
      </c>
      <c r="G1910" s="7" t="s">
        <v>4687</v>
      </c>
      <c r="K1910" s="18" t="s">
        <v>4687</v>
      </c>
      <c r="N1910" s="7">
        <v>2</v>
      </c>
      <c r="Q1910" s="7" t="s">
        <v>3822</v>
      </c>
      <c r="R1910" s="7"/>
      <c r="U1910" s="7">
        <v>5.14</v>
      </c>
      <c r="V1910" s="7" t="s">
        <v>4687</v>
      </c>
      <c r="AA1910" s="19">
        <v>3981.98</v>
      </c>
      <c r="AF1910" s="38">
        <v>34</v>
      </c>
      <c r="AG1910" s="44">
        <v>3981.98</v>
      </c>
      <c r="AH1910" s="7" t="str">
        <f t="shared" si="59"/>
        <v>no</v>
      </c>
      <c r="AI1910" s="7"/>
      <c r="AJ1910" s="7"/>
      <c r="AL1910" t="s">
        <v>4709</v>
      </c>
      <c r="AM1910" s="19">
        <v>3981.98</v>
      </c>
      <c r="BD1910" s="7">
        <v>0</v>
      </c>
      <c r="BE1910" s="44">
        <v>3981.98</v>
      </c>
      <c r="BF1910" s="7"/>
      <c r="BG1910" s="47"/>
      <c r="BH1910" s="7"/>
      <c r="BJ1910" s="38">
        <v>34</v>
      </c>
      <c r="BK1910" s="7">
        <v>0</v>
      </c>
      <c r="BL1910" s="7" t="str">
        <f t="shared" si="58"/>
        <v>yes</v>
      </c>
      <c r="BM1910" s="7"/>
      <c r="BN1910" s="7"/>
    </row>
    <row r="1911" ht="15.6" spans="2:66">
      <c r="B1911" s="24" t="s">
        <v>3820</v>
      </c>
      <c r="G1911" s="7" t="s">
        <v>4687</v>
      </c>
      <c r="K1911" s="18" t="s">
        <v>4689</v>
      </c>
      <c r="N1911" s="7" t="s">
        <v>4688</v>
      </c>
      <c r="Q1911" s="7" t="s">
        <v>3824</v>
      </c>
      <c r="R1911" s="7"/>
      <c r="U1911" s="7">
        <v>5.17</v>
      </c>
      <c r="V1911" s="7" t="s">
        <v>4687</v>
      </c>
      <c r="AA1911" s="19">
        <v>3972.92</v>
      </c>
      <c r="AF1911" s="38">
        <v>20</v>
      </c>
      <c r="AG1911" s="44">
        <v>3972.92</v>
      </c>
      <c r="AH1911" s="7" t="str">
        <f t="shared" si="59"/>
        <v>no</v>
      </c>
      <c r="AI1911" s="7"/>
      <c r="AJ1911" s="7"/>
      <c r="AL1911" t="s">
        <v>4709</v>
      </c>
      <c r="AM1911" s="19">
        <v>3972.92</v>
      </c>
      <c r="BD1911" s="7">
        <v>0</v>
      </c>
      <c r="BE1911" s="44">
        <v>3972.92</v>
      </c>
      <c r="BF1911" s="7"/>
      <c r="BG1911" s="47"/>
      <c r="BH1911" s="7"/>
      <c r="BJ1911" s="38">
        <v>20</v>
      </c>
      <c r="BK1911" s="7">
        <v>0</v>
      </c>
      <c r="BL1911" s="7" t="str">
        <f t="shared" si="58"/>
        <v>yes</v>
      </c>
      <c r="BM1911" s="7"/>
      <c r="BN1911" s="7"/>
    </row>
    <row r="1912" ht="15.6" spans="2:66">
      <c r="B1912" s="24" t="s">
        <v>3822</v>
      </c>
      <c r="G1912" s="7" t="s">
        <v>4690</v>
      </c>
      <c r="K1912" s="18" t="s">
        <v>4689</v>
      </c>
      <c r="N1912" s="7">
        <v>1</v>
      </c>
      <c r="Q1912" s="7" t="s">
        <v>3826</v>
      </c>
      <c r="R1912" s="7"/>
      <c r="U1912" s="7">
        <v>6.18</v>
      </c>
      <c r="V1912" s="7" t="s">
        <v>4687</v>
      </c>
      <c r="AA1912" s="19">
        <v>3956.07</v>
      </c>
      <c r="AF1912" s="38">
        <v>22</v>
      </c>
      <c r="AG1912" s="44">
        <v>3956.07</v>
      </c>
      <c r="AH1912" s="7" t="str">
        <f t="shared" si="59"/>
        <v>no</v>
      </c>
      <c r="AI1912" s="7"/>
      <c r="AJ1912" s="7"/>
      <c r="AL1912" t="s">
        <v>4709</v>
      </c>
      <c r="AM1912" s="19">
        <v>3956.07</v>
      </c>
      <c r="BD1912" s="7">
        <v>0</v>
      </c>
      <c r="BE1912" s="44">
        <v>3956.07</v>
      </c>
      <c r="BF1912" s="7"/>
      <c r="BG1912" s="47"/>
      <c r="BH1912" s="7"/>
      <c r="BJ1912" s="38">
        <v>22</v>
      </c>
      <c r="BK1912" s="7">
        <v>2</v>
      </c>
      <c r="BL1912" s="7" t="str">
        <f t="shared" si="58"/>
        <v>yes</v>
      </c>
      <c r="BM1912" s="7"/>
      <c r="BN1912" s="7"/>
    </row>
    <row r="1913" ht="15.6" spans="2:66">
      <c r="B1913" s="24" t="s">
        <v>3824</v>
      </c>
      <c r="G1913" s="7" t="s">
        <v>4687</v>
      </c>
      <c r="K1913" s="18" t="s">
        <v>4689</v>
      </c>
      <c r="N1913" s="7" t="s">
        <v>4688</v>
      </c>
      <c r="Q1913" s="7" t="s">
        <v>3828</v>
      </c>
      <c r="R1913" s="7"/>
      <c r="U1913" s="7">
        <v>9.07</v>
      </c>
      <c r="V1913" s="7" t="s">
        <v>4687</v>
      </c>
      <c r="AA1913" s="19">
        <v>3955.98</v>
      </c>
      <c r="AF1913" s="38">
        <v>37</v>
      </c>
      <c r="AG1913" s="44">
        <v>3955.98</v>
      </c>
      <c r="AH1913" s="7" t="str">
        <f t="shared" si="59"/>
        <v>no</v>
      </c>
      <c r="AI1913" s="7"/>
      <c r="AJ1913" s="7"/>
      <c r="AL1913" t="s">
        <v>4709</v>
      </c>
      <c r="AM1913" s="19">
        <v>3955.98</v>
      </c>
      <c r="BD1913" s="7">
        <v>0</v>
      </c>
      <c r="BE1913" s="44">
        <v>3955.98</v>
      </c>
      <c r="BF1913" s="7"/>
      <c r="BG1913" s="47"/>
      <c r="BH1913" s="7"/>
      <c r="BJ1913" s="38">
        <v>37</v>
      </c>
      <c r="BK1913" s="7">
        <v>3</v>
      </c>
      <c r="BL1913" s="7" t="str">
        <f t="shared" si="58"/>
        <v>yes</v>
      </c>
      <c r="BM1913" s="7"/>
      <c r="BN1913" s="7"/>
    </row>
    <row r="1914" ht="15.6" spans="2:66">
      <c r="B1914" s="24" t="s">
        <v>3826</v>
      </c>
      <c r="G1914" s="7" t="s">
        <v>4690</v>
      </c>
      <c r="K1914" s="18" t="s">
        <v>4687</v>
      </c>
      <c r="N1914" s="7">
        <v>1</v>
      </c>
      <c r="Q1914" s="7" t="s">
        <v>3830</v>
      </c>
      <c r="R1914" s="7"/>
      <c r="U1914" s="7">
        <v>4.43</v>
      </c>
      <c r="V1914" s="7" t="s">
        <v>4687</v>
      </c>
      <c r="AA1914" s="19">
        <v>3947.41</v>
      </c>
      <c r="AF1914" s="38">
        <v>25</v>
      </c>
      <c r="AG1914" s="44">
        <v>3947.41</v>
      </c>
      <c r="AH1914" s="7" t="str">
        <f t="shared" si="59"/>
        <v>no</v>
      </c>
      <c r="AI1914" s="7"/>
      <c r="AJ1914" s="7"/>
      <c r="AL1914" t="s">
        <v>4709</v>
      </c>
      <c r="AM1914" s="19">
        <v>3947.41</v>
      </c>
      <c r="BD1914" s="7">
        <v>0</v>
      </c>
      <c r="BE1914" s="44">
        <v>3947.41</v>
      </c>
      <c r="BF1914" s="7"/>
      <c r="BG1914" s="47"/>
      <c r="BH1914" s="7"/>
      <c r="BJ1914" s="38">
        <v>25</v>
      </c>
      <c r="BK1914" s="7">
        <v>3</v>
      </c>
      <c r="BL1914" s="7" t="str">
        <f t="shared" si="58"/>
        <v>yes</v>
      </c>
      <c r="BM1914" s="7"/>
      <c r="BN1914" s="7"/>
    </row>
    <row r="1915" ht="15.6" spans="2:66">
      <c r="B1915" s="24" t="s">
        <v>3828</v>
      </c>
      <c r="G1915" s="7" t="s">
        <v>4687</v>
      </c>
      <c r="K1915" s="18" t="s">
        <v>4687</v>
      </c>
      <c r="N1915" s="7">
        <v>1</v>
      </c>
      <c r="Q1915" s="7" t="s">
        <v>3832</v>
      </c>
      <c r="R1915" s="7"/>
      <c r="U1915" s="7">
        <v>4.17</v>
      </c>
      <c r="V1915" s="7" t="s">
        <v>4687</v>
      </c>
      <c r="AA1915" s="19">
        <v>3943.6</v>
      </c>
      <c r="AF1915" s="38">
        <v>41</v>
      </c>
      <c r="AG1915" s="44">
        <v>3943.6</v>
      </c>
      <c r="AH1915" s="7" t="str">
        <f t="shared" si="59"/>
        <v>no</v>
      </c>
      <c r="AI1915" s="7"/>
      <c r="AJ1915" s="7"/>
      <c r="AL1915" t="s">
        <v>4709</v>
      </c>
      <c r="AM1915" s="19">
        <v>3943.6</v>
      </c>
      <c r="BD1915" s="7">
        <v>0</v>
      </c>
      <c r="BE1915" s="44">
        <v>3943.6</v>
      </c>
      <c r="BF1915" s="7"/>
      <c r="BG1915" s="47"/>
      <c r="BH1915" s="7"/>
      <c r="BJ1915" s="38">
        <v>41</v>
      </c>
      <c r="BK1915" s="7">
        <v>1</v>
      </c>
      <c r="BL1915" s="7" t="str">
        <f t="shared" si="58"/>
        <v>no</v>
      </c>
      <c r="BM1915" s="7"/>
      <c r="BN1915" s="7"/>
    </row>
    <row r="1916" ht="15.6" spans="2:66">
      <c r="B1916" s="24" t="s">
        <v>3830</v>
      </c>
      <c r="G1916" s="7" t="s">
        <v>4687</v>
      </c>
      <c r="K1916" s="18" t="s">
        <v>4689</v>
      </c>
      <c r="N1916" s="7" t="s">
        <v>4688</v>
      </c>
      <c r="Q1916" s="7" t="s">
        <v>3834</v>
      </c>
      <c r="R1916" s="7"/>
      <c r="U1916" s="7">
        <v>4.95</v>
      </c>
      <c r="V1916" s="7" t="s">
        <v>4687</v>
      </c>
      <c r="AA1916" s="19">
        <v>3935.18</v>
      </c>
      <c r="AF1916" s="38">
        <v>29</v>
      </c>
      <c r="AG1916" s="44">
        <v>3935.18</v>
      </c>
      <c r="AH1916" s="7" t="str">
        <f t="shared" si="59"/>
        <v>no</v>
      </c>
      <c r="AI1916" s="7"/>
      <c r="AJ1916" s="7"/>
      <c r="AL1916" t="s">
        <v>4709</v>
      </c>
      <c r="AM1916" s="19">
        <v>3935.18</v>
      </c>
      <c r="BD1916" s="7">
        <v>1</v>
      </c>
      <c r="BE1916" s="44">
        <v>3935.18</v>
      </c>
      <c r="BF1916" s="7"/>
      <c r="BG1916" s="47"/>
      <c r="BH1916" s="7"/>
      <c r="BJ1916" s="38">
        <v>29</v>
      </c>
      <c r="BK1916" s="7">
        <v>0</v>
      </c>
      <c r="BL1916" s="7" t="str">
        <f t="shared" si="58"/>
        <v>yes</v>
      </c>
      <c r="BM1916" s="7"/>
      <c r="BN1916" s="7"/>
    </row>
    <row r="1917" ht="15.6" spans="2:66">
      <c r="B1917" s="24" t="s">
        <v>3832</v>
      </c>
      <c r="G1917" s="7" t="s">
        <v>4687</v>
      </c>
      <c r="K1917" s="18" t="s">
        <v>4687</v>
      </c>
      <c r="N1917" s="7" t="s">
        <v>4688</v>
      </c>
      <c r="Q1917" s="7" t="s">
        <v>3836</v>
      </c>
      <c r="R1917" s="7"/>
      <c r="U1917" s="7">
        <v>5.13</v>
      </c>
      <c r="V1917" s="7" t="s">
        <v>4687</v>
      </c>
      <c r="AA1917" s="19">
        <v>3931.51</v>
      </c>
      <c r="AF1917" s="38">
        <v>18</v>
      </c>
      <c r="AG1917" s="44">
        <v>3931.51</v>
      </c>
      <c r="AH1917" s="7" t="str">
        <f t="shared" si="59"/>
        <v>no</v>
      </c>
      <c r="AI1917" s="7"/>
      <c r="AJ1917" s="7"/>
      <c r="AL1917" t="s">
        <v>4709</v>
      </c>
      <c r="AM1917" s="19">
        <v>3931.51</v>
      </c>
      <c r="BD1917" s="7">
        <v>2</v>
      </c>
      <c r="BE1917" s="44">
        <v>3931.51</v>
      </c>
      <c r="BF1917" s="7"/>
      <c r="BG1917" s="47"/>
      <c r="BH1917" s="7"/>
      <c r="BJ1917" s="38">
        <v>18</v>
      </c>
      <c r="BK1917" s="7">
        <v>0</v>
      </c>
      <c r="BL1917" s="7" t="str">
        <f t="shared" si="58"/>
        <v>yes</v>
      </c>
      <c r="BM1917" s="7"/>
      <c r="BN1917" s="7"/>
    </row>
    <row r="1918" ht="15.6" spans="2:66">
      <c r="B1918" s="24" t="s">
        <v>3834</v>
      </c>
      <c r="G1918" s="7" t="s">
        <v>4687</v>
      </c>
      <c r="K1918" s="18" t="s">
        <v>4687</v>
      </c>
      <c r="N1918" s="7" t="s">
        <v>4688</v>
      </c>
      <c r="Q1918" s="7" t="s">
        <v>3838</v>
      </c>
      <c r="R1918" s="7"/>
      <c r="U1918" s="7">
        <v>4.1</v>
      </c>
      <c r="V1918" s="7" t="s">
        <v>4687</v>
      </c>
      <c r="AA1918" s="19">
        <v>3925.76</v>
      </c>
      <c r="AF1918" s="38">
        <v>26</v>
      </c>
      <c r="AG1918" s="44">
        <v>3925.76</v>
      </c>
      <c r="AH1918" s="7" t="str">
        <f t="shared" si="59"/>
        <v>no</v>
      </c>
      <c r="AI1918" s="7"/>
      <c r="AJ1918" s="7"/>
      <c r="AL1918" t="s">
        <v>4709</v>
      </c>
      <c r="AM1918" s="19">
        <v>3925.76</v>
      </c>
      <c r="BD1918" s="7">
        <v>0</v>
      </c>
      <c r="BE1918" s="44">
        <v>3925.76</v>
      </c>
      <c r="BF1918" s="7"/>
      <c r="BG1918" s="47"/>
      <c r="BH1918" s="7"/>
      <c r="BJ1918" s="38">
        <v>26</v>
      </c>
      <c r="BK1918" s="7">
        <v>2</v>
      </c>
      <c r="BL1918" s="7" t="str">
        <f t="shared" si="58"/>
        <v>yes</v>
      </c>
      <c r="BM1918" s="7"/>
      <c r="BN1918" s="7"/>
    </row>
    <row r="1919" ht="15.6" spans="2:66">
      <c r="B1919" s="24" t="s">
        <v>3836</v>
      </c>
      <c r="G1919" s="7" t="s">
        <v>4687</v>
      </c>
      <c r="K1919" s="18" t="s">
        <v>4689</v>
      </c>
      <c r="N1919" s="7" t="s">
        <v>4688</v>
      </c>
      <c r="Q1919" s="7" t="s">
        <v>3840</v>
      </c>
      <c r="R1919" s="7"/>
      <c r="U1919" s="7">
        <v>5.01</v>
      </c>
      <c r="V1919" s="7" t="s">
        <v>4687</v>
      </c>
      <c r="AA1919" s="19">
        <v>3910.44</v>
      </c>
      <c r="AF1919" s="38">
        <v>31</v>
      </c>
      <c r="AG1919" s="44">
        <v>3910.44</v>
      </c>
      <c r="AH1919" s="7" t="str">
        <f t="shared" si="59"/>
        <v>no</v>
      </c>
      <c r="AI1919" s="7"/>
      <c r="AJ1919" s="7"/>
      <c r="AL1919" t="s">
        <v>4709</v>
      </c>
      <c r="AM1919" s="19">
        <v>3910.44</v>
      </c>
      <c r="BD1919" s="7">
        <v>2</v>
      </c>
      <c r="BE1919" s="44">
        <v>3910.44</v>
      </c>
      <c r="BF1919" s="7"/>
      <c r="BG1919" s="47"/>
      <c r="BH1919" s="7"/>
      <c r="BJ1919" s="38">
        <v>31</v>
      </c>
      <c r="BK1919" s="7">
        <v>1</v>
      </c>
      <c r="BL1919" s="7" t="str">
        <f t="shared" si="58"/>
        <v>yes</v>
      </c>
      <c r="BM1919" s="7"/>
      <c r="BN1919" s="7"/>
    </row>
    <row r="1920" ht="15.6" spans="2:66">
      <c r="B1920" s="24" t="s">
        <v>3838</v>
      </c>
      <c r="G1920" s="7" t="s">
        <v>4687</v>
      </c>
      <c r="K1920" s="18" t="s">
        <v>4689</v>
      </c>
      <c r="N1920" s="7" t="s">
        <v>4688</v>
      </c>
      <c r="Q1920" s="7" t="s">
        <v>3842</v>
      </c>
      <c r="R1920" s="7"/>
      <c r="U1920" s="7">
        <v>5.09</v>
      </c>
      <c r="V1920" s="7" t="s">
        <v>4687</v>
      </c>
      <c r="AA1920" s="19">
        <v>3906.13</v>
      </c>
      <c r="AF1920" s="38">
        <v>32</v>
      </c>
      <c r="AG1920" s="44">
        <v>3906.13</v>
      </c>
      <c r="AH1920" s="7" t="str">
        <f t="shared" si="59"/>
        <v>no</v>
      </c>
      <c r="AI1920" s="7"/>
      <c r="AJ1920" s="7"/>
      <c r="AL1920" t="s">
        <v>4709</v>
      </c>
      <c r="AM1920" s="19">
        <v>3906.13</v>
      </c>
      <c r="BD1920" s="7">
        <v>4</v>
      </c>
      <c r="BE1920" s="44">
        <v>3906.13</v>
      </c>
      <c r="BF1920" s="7"/>
      <c r="BG1920" s="47"/>
      <c r="BH1920" s="7"/>
      <c r="BJ1920" s="38">
        <v>32</v>
      </c>
      <c r="BK1920" s="7">
        <v>0</v>
      </c>
      <c r="BL1920" s="7" t="str">
        <f t="shared" si="58"/>
        <v>yes</v>
      </c>
      <c r="BM1920" s="7"/>
      <c r="BN1920" s="7"/>
    </row>
    <row r="1921" ht="15.6" spans="2:66">
      <c r="B1921" s="24" t="s">
        <v>3840</v>
      </c>
      <c r="G1921" s="7" t="s">
        <v>4687</v>
      </c>
      <c r="K1921" s="18" t="s">
        <v>4687</v>
      </c>
      <c r="N1921" s="7" t="s">
        <v>4688</v>
      </c>
      <c r="Q1921" s="7" t="s">
        <v>3844</v>
      </c>
      <c r="R1921" s="7"/>
      <c r="U1921" s="7">
        <v>6.49</v>
      </c>
      <c r="V1921" s="7" t="s">
        <v>4687</v>
      </c>
      <c r="AA1921" s="19">
        <v>3902.07</v>
      </c>
      <c r="AF1921" s="38">
        <v>21</v>
      </c>
      <c r="AG1921" s="44">
        <v>3902.07</v>
      </c>
      <c r="AH1921" s="7" t="str">
        <f t="shared" si="59"/>
        <v>no</v>
      </c>
      <c r="AI1921" s="7"/>
      <c r="AJ1921" s="7"/>
      <c r="AL1921" t="s">
        <v>4709</v>
      </c>
      <c r="AM1921" s="19">
        <v>3902.07</v>
      </c>
      <c r="BD1921" s="7">
        <v>0</v>
      </c>
      <c r="BE1921" s="44">
        <v>3902.07</v>
      </c>
      <c r="BF1921" s="7"/>
      <c r="BG1921" s="47"/>
      <c r="BH1921" s="7"/>
      <c r="BJ1921" s="38">
        <v>21</v>
      </c>
      <c r="BK1921" s="7">
        <v>3</v>
      </c>
      <c r="BL1921" s="7" t="str">
        <f t="shared" si="58"/>
        <v>yes</v>
      </c>
      <c r="BM1921" s="7"/>
      <c r="BN1921" s="7"/>
    </row>
    <row r="1922" ht="15.6" spans="2:66">
      <c r="B1922" s="24" t="s">
        <v>3842</v>
      </c>
      <c r="G1922" s="7" t="s">
        <v>4687</v>
      </c>
      <c r="K1922" s="18" t="s">
        <v>4687</v>
      </c>
      <c r="N1922" s="7" t="s">
        <v>4688</v>
      </c>
      <c r="Q1922" s="7" t="s">
        <v>3846</v>
      </c>
      <c r="R1922" s="7"/>
      <c r="U1922" s="7">
        <v>4.08</v>
      </c>
      <c r="V1922" s="7" t="s">
        <v>4687</v>
      </c>
      <c r="AA1922" s="19">
        <v>3898.35</v>
      </c>
      <c r="AF1922" s="38">
        <v>21</v>
      </c>
      <c r="AG1922" s="44">
        <v>3898.35</v>
      </c>
      <c r="AH1922" s="7" t="str">
        <f t="shared" si="59"/>
        <v>no</v>
      </c>
      <c r="AI1922" s="7"/>
      <c r="AJ1922" s="7"/>
      <c r="AL1922" t="s">
        <v>4709</v>
      </c>
      <c r="AM1922" s="19">
        <v>3898.35</v>
      </c>
      <c r="BD1922" s="7">
        <v>0</v>
      </c>
      <c r="BE1922" s="44">
        <v>3898.35</v>
      </c>
      <c r="BF1922" s="7"/>
      <c r="BG1922" s="47"/>
      <c r="BH1922" s="7"/>
      <c r="BJ1922" s="38">
        <v>21</v>
      </c>
      <c r="BK1922" s="7">
        <v>0</v>
      </c>
      <c r="BL1922" s="7" t="str">
        <f t="shared" ref="BL1922:BL1985" si="60">IF(BJ1922&lt;40,"yes","no")</f>
        <v>yes</v>
      </c>
      <c r="BM1922" s="7"/>
      <c r="BN1922" s="7"/>
    </row>
    <row r="1923" ht="15.6" spans="2:66">
      <c r="B1923" s="24" t="s">
        <v>3844</v>
      </c>
      <c r="G1923" s="7" t="s">
        <v>4687</v>
      </c>
      <c r="K1923" s="18" t="s">
        <v>4689</v>
      </c>
      <c r="N1923" s="7" t="s">
        <v>4688</v>
      </c>
      <c r="Q1923" s="7" t="s">
        <v>3848</v>
      </c>
      <c r="R1923" s="7"/>
      <c r="U1923" s="7">
        <v>8.63</v>
      </c>
      <c r="V1923" s="7" t="s">
        <v>4687</v>
      </c>
      <c r="AA1923" s="19">
        <v>3889.2</v>
      </c>
      <c r="AF1923" s="38">
        <v>31</v>
      </c>
      <c r="AG1923" s="44">
        <v>3889.2</v>
      </c>
      <c r="AH1923" s="7" t="str">
        <f t="shared" ref="AH1923:AH1986" si="61">IF(AF1923&gt;50,"yes","no")</f>
        <v>no</v>
      </c>
      <c r="AI1923" s="7"/>
      <c r="AJ1923" s="7"/>
      <c r="AL1923" t="s">
        <v>4709</v>
      </c>
      <c r="AM1923" s="19">
        <v>3889.2</v>
      </c>
      <c r="BD1923" s="7">
        <v>0</v>
      </c>
      <c r="BE1923" s="44">
        <v>3889.2</v>
      </c>
      <c r="BF1923" s="7"/>
      <c r="BG1923" s="47"/>
      <c r="BH1923" s="7"/>
      <c r="BJ1923" s="38">
        <v>31</v>
      </c>
      <c r="BK1923" s="7">
        <v>0</v>
      </c>
      <c r="BL1923" s="7" t="str">
        <f t="shared" si="60"/>
        <v>yes</v>
      </c>
      <c r="BM1923" s="7"/>
      <c r="BN1923" s="7"/>
    </row>
    <row r="1924" ht="15.6" spans="2:66">
      <c r="B1924" s="24" t="s">
        <v>3846</v>
      </c>
      <c r="G1924" s="7" t="s">
        <v>4687</v>
      </c>
      <c r="K1924" s="18" t="s">
        <v>4687</v>
      </c>
      <c r="N1924" s="7" t="s">
        <v>4688</v>
      </c>
      <c r="Q1924" s="7" t="s">
        <v>3850</v>
      </c>
      <c r="R1924" s="7"/>
      <c r="U1924" s="7">
        <v>5.28</v>
      </c>
      <c r="V1924" s="7" t="s">
        <v>4687</v>
      </c>
      <c r="AA1924" s="19">
        <v>3877.3</v>
      </c>
      <c r="AF1924" s="38">
        <v>28</v>
      </c>
      <c r="AG1924" s="44">
        <v>3877.3</v>
      </c>
      <c r="AH1924" s="7" t="str">
        <f t="shared" si="61"/>
        <v>no</v>
      </c>
      <c r="AI1924" s="7"/>
      <c r="AJ1924" s="7"/>
      <c r="AL1924" t="s">
        <v>4709</v>
      </c>
      <c r="AM1924" s="19">
        <v>3877.3</v>
      </c>
      <c r="BD1924" s="7">
        <v>3</v>
      </c>
      <c r="BE1924" s="44">
        <v>3877.3</v>
      </c>
      <c r="BF1924" s="7"/>
      <c r="BG1924" s="47"/>
      <c r="BH1924" s="7"/>
      <c r="BJ1924" s="38">
        <v>28</v>
      </c>
      <c r="BK1924" s="7">
        <v>2</v>
      </c>
      <c r="BL1924" s="7" t="str">
        <f t="shared" si="60"/>
        <v>yes</v>
      </c>
      <c r="BM1924" s="7"/>
      <c r="BN1924" s="7"/>
    </row>
    <row r="1925" ht="15.6" spans="2:66">
      <c r="B1925" s="24" t="s">
        <v>3848</v>
      </c>
      <c r="G1925" s="7" t="s">
        <v>4687</v>
      </c>
      <c r="K1925" s="18" t="s">
        <v>4689</v>
      </c>
      <c r="N1925" s="7">
        <v>1</v>
      </c>
      <c r="Q1925" s="7" t="s">
        <v>3852</v>
      </c>
      <c r="R1925" s="7"/>
      <c r="U1925" s="7">
        <v>5.63</v>
      </c>
      <c r="V1925" s="7" t="s">
        <v>4687</v>
      </c>
      <c r="AA1925" s="19">
        <v>3875.73</v>
      </c>
      <c r="AF1925" s="38">
        <v>41</v>
      </c>
      <c r="AG1925" s="44">
        <v>3875.73</v>
      </c>
      <c r="AH1925" s="7" t="str">
        <f t="shared" si="61"/>
        <v>no</v>
      </c>
      <c r="AI1925" s="7"/>
      <c r="AJ1925" s="7"/>
      <c r="AL1925" t="s">
        <v>4709</v>
      </c>
      <c r="AM1925" s="19">
        <v>3875.73</v>
      </c>
      <c r="BD1925" s="7">
        <v>3</v>
      </c>
      <c r="BE1925" s="44">
        <v>3875.73</v>
      </c>
      <c r="BF1925" s="7"/>
      <c r="BG1925" s="47"/>
      <c r="BH1925" s="7"/>
      <c r="BJ1925" s="38">
        <v>41</v>
      </c>
      <c r="BK1925" s="7">
        <v>1</v>
      </c>
      <c r="BL1925" s="7" t="str">
        <f t="shared" si="60"/>
        <v>no</v>
      </c>
      <c r="BM1925" s="7"/>
      <c r="BN1925" s="7"/>
    </row>
    <row r="1926" ht="15.6" spans="2:66">
      <c r="B1926" s="24" t="s">
        <v>3850</v>
      </c>
      <c r="G1926" s="7" t="s">
        <v>4687</v>
      </c>
      <c r="K1926" s="18" t="s">
        <v>4689</v>
      </c>
      <c r="N1926" s="7" t="s">
        <v>4688</v>
      </c>
      <c r="Q1926" s="7" t="s">
        <v>3854</v>
      </c>
      <c r="R1926" s="7"/>
      <c r="U1926" s="7">
        <v>11.47</v>
      </c>
      <c r="V1926" s="7" t="s">
        <v>4687</v>
      </c>
      <c r="AA1926" s="19">
        <v>3866.86</v>
      </c>
      <c r="AF1926" s="38">
        <v>23</v>
      </c>
      <c r="AG1926" s="44">
        <v>3866.86</v>
      </c>
      <c r="AH1926" s="7" t="str">
        <f t="shared" si="61"/>
        <v>no</v>
      </c>
      <c r="AI1926" s="7"/>
      <c r="AJ1926" s="7"/>
      <c r="AL1926" t="s">
        <v>4709</v>
      </c>
      <c r="AM1926" s="19">
        <v>3866.86</v>
      </c>
      <c r="BD1926" s="7">
        <v>2</v>
      </c>
      <c r="BE1926" s="44">
        <v>3866.86</v>
      </c>
      <c r="BF1926" s="7"/>
      <c r="BG1926" s="47"/>
      <c r="BH1926" s="7"/>
      <c r="BJ1926" s="38">
        <v>23</v>
      </c>
      <c r="BK1926" s="7">
        <v>0</v>
      </c>
      <c r="BL1926" s="7" t="str">
        <f t="shared" si="60"/>
        <v>yes</v>
      </c>
      <c r="BM1926" s="7"/>
      <c r="BN1926" s="7"/>
    </row>
    <row r="1927" ht="15.6" spans="2:66">
      <c r="B1927" s="24" t="s">
        <v>3852</v>
      </c>
      <c r="G1927" s="7" t="s">
        <v>4687</v>
      </c>
      <c r="K1927" s="18" t="s">
        <v>4687</v>
      </c>
      <c r="N1927" s="7">
        <v>1</v>
      </c>
      <c r="Q1927" s="7" t="s">
        <v>3856</v>
      </c>
      <c r="R1927" s="7"/>
      <c r="U1927" s="7">
        <v>4.92</v>
      </c>
      <c r="V1927" s="7" t="s">
        <v>4687</v>
      </c>
      <c r="AA1927" s="19">
        <v>3861.21</v>
      </c>
      <c r="AF1927" s="38">
        <v>34</v>
      </c>
      <c r="AG1927" s="44">
        <v>3861.21</v>
      </c>
      <c r="AH1927" s="7" t="str">
        <f t="shared" si="61"/>
        <v>no</v>
      </c>
      <c r="AI1927" s="7"/>
      <c r="AJ1927" s="7"/>
      <c r="AL1927" t="s">
        <v>4709</v>
      </c>
      <c r="AM1927" s="19">
        <v>3861.21</v>
      </c>
      <c r="BD1927" s="7">
        <v>3</v>
      </c>
      <c r="BE1927" s="44">
        <v>3861.21</v>
      </c>
      <c r="BF1927" s="7"/>
      <c r="BG1927" s="47"/>
      <c r="BH1927" s="7"/>
      <c r="BJ1927" s="38">
        <v>34</v>
      </c>
      <c r="BK1927" s="7">
        <v>3</v>
      </c>
      <c r="BL1927" s="7" t="str">
        <f t="shared" si="60"/>
        <v>yes</v>
      </c>
      <c r="BM1927" s="7"/>
      <c r="BN1927" s="7"/>
    </row>
    <row r="1928" ht="15.6" spans="2:66">
      <c r="B1928" s="24" t="s">
        <v>3854</v>
      </c>
      <c r="G1928" s="7" t="s">
        <v>4687</v>
      </c>
      <c r="K1928" s="18" t="s">
        <v>4687</v>
      </c>
      <c r="N1928" s="7" t="s">
        <v>4688</v>
      </c>
      <c r="Q1928" s="7" t="s">
        <v>3858</v>
      </c>
      <c r="R1928" s="7"/>
      <c r="U1928" s="7">
        <v>4.18</v>
      </c>
      <c r="V1928" s="7" t="s">
        <v>4687</v>
      </c>
      <c r="AA1928" s="19">
        <v>3858.51</v>
      </c>
      <c r="AF1928" s="38">
        <v>41</v>
      </c>
      <c r="AG1928" s="44">
        <v>3858.51</v>
      </c>
      <c r="AH1928" s="7" t="str">
        <f t="shared" si="61"/>
        <v>no</v>
      </c>
      <c r="AI1928" s="7"/>
      <c r="AJ1928" s="7"/>
      <c r="AL1928" t="s">
        <v>4709</v>
      </c>
      <c r="AM1928" s="19">
        <v>3858.51</v>
      </c>
      <c r="BD1928" s="7">
        <v>0</v>
      </c>
      <c r="BE1928" s="44">
        <v>3858.51</v>
      </c>
      <c r="BF1928" s="7"/>
      <c r="BG1928" s="47"/>
      <c r="BH1928" s="7"/>
      <c r="BJ1928" s="38">
        <v>41</v>
      </c>
      <c r="BK1928" s="7">
        <v>1</v>
      </c>
      <c r="BL1928" s="7" t="str">
        <f t="shared" si="60"/>
        <v>no</v>
      </c>
      <c r="BM1928" s="7"/>
      <c r="BN1928" s="7"/>
    </row>
    <row r="1929" ht="15.6" spans="2:66">
      <c r="B1929" s="24" t="s">
        <v>3856</v>
      </c>
      <c r="G1929" s="7" t="s">
        <v>4687</v>
      </c>
      <c r="K1929" s="18" t="s">
        <v>4687</v>
      </c>
      <c r="N1929" s="7" t="s">
        <v>4688</v>
      </c>
      <c r="Q1929" s="7" t="s">
        <v>3860</v>
      </c>
      <c r="R1929" s="7"/>
      <c r="U1929" s="7">
        <v>4.67</v>
      </c>
      <c r="V1929" s="7" t="s">
        <v>4687</v>
      </c>
      <c r="AA1929" s="19">
        <v>3857.76</v>
      </c>
      <c r="AF1929" s="38">
        <v>35</v>
      </c>
      <c r="AG1929" s="44">
        <v>3857.76</v>
      </c>
      <c r="AH1929" s="7" t="str">
        <f t="shared" si="61"/>
        <v>no</v>
      </c>
      <c r="AI1929" s="7"/>
      <c r="AJ1929" s="7"/>
      <c r="AL1929" t="s">
        <v>4709</v>
      </c>
      <c r="AM1929" s="19">
        <v>3857.76</v>
      </c>
      <c r="BD1929" s="7">
        <v>0</v>
      </c>
      <c r="BE1929" s="44">
        <v>3857.76</v>
      </c>
      <c r="BF1929" s="7"/>
      <c r="BG1929" s="47"/>
      <c r="BH1929" s="7"/>
      <c r="BJ1929" s="38">
        <v>35</v>
      </c>
      <c r="BK1929" s="7">
        <v>3</v>
      </c>
      <c r="BL1929" s="7" t="str">
        <f t="shared" si="60"/>
        <v>yes</v>
      </c>
      <c r="BM1929" s="7"/>
      <c r="BN1929" s="7"/>
    </row>
    <row r="1930" ht="15.6" spans="2:66">
      <c r="B1930" s="24" t="s">
        <v>3858</v>
      </c>
      <c r="G1930" s="7" t="s">
        <v>4687</v>
      </c>
      <c r="K1930" s="18" t="s">
        <v>4687</v>
      </c>
      <c r="N1930" s="7" t="s">
        <v>4688</v>
      </c>
      <c r="Q1930" s="7" t="s">
        <v>3862</v>
      </c>
      <c r="R1930" s="7"/>
      <c r="U1930" s="7">
        <v>6.24</v>
      </c>
      <c r="V1930" s="7" t="s">
        <v>4687</v>
      </c>
      <c r="AA1930" s="19">
        <v>3847.67</v>
      </c>
      <c r="AF1930" s="38">
        <v>28</v>
      </c>
      <c r="AG1930" s="44">
        <v>3847.67</v>
      </c>
      <c r="AH1930" s="7" t="str">
        <f t="shared" si="61"/>
        <v>no</v>
      </c>
      <c r="AI1930" s="7"/>
      <c r="AJ1930" s="7"/>
      <c r="AL1930" t="s">
        <v>4709</v>
      </c>
      <c r="AM1930" s="19">
        <v>3847.67</v>
      </c>
      <c r="BD1930" s="7">
        <v>0</v>
      </c>
      <c r="BE1930" s="44">
        <v>3847.67</v>
      </c>
      <c r="BF1930" s="7"/>
      <c r="BG1930" s="47"/>
      <c r="BH1930" s="7"/>
      <c r="BJ1930" s="38">
        <v>28</v>
      </c>
      <c r="BK1930" s="7">
        <v>1</v>
      </c>
      <c r="BL1930" s="7" t="str">
        <f t="shared" si="60"/>
        <v>yes</v>
      </c>
      <c r="BM1930" s="7"/>
      <c r="BN1930" s="7"/>
    </row>
    <row r="1931" ht="15.6" spans="2:66">
      <c r="B1931" s="24" t="s">
        <v>3860</v>
      </c>
      <c r="G1931" s="7" t="s">
        <v>4687</v>
      </c>
      <c r="K1931" s="18" t="s">
        <v>4687</v>
      </c>
      <c r="N1931" s="7" t="s">
        <v>4688</v>
      </c>
      <c r="Q1931" s="7" t="s">
        <v>3864</v>
      </c>
      <c r="R1931" s="7"/>
      <c r="U1931" s="7">
        <v>5.99</v>
      </c>
      <c r="V1931" s="7" t="s">
        <v>4687</v>
      </c>
      <c r="AA1931" s="19">
        <v>3797.2</v>
      </c>
      <c r="AF1931" s="38">
        <v>31</v>
      </c>
      <c r="AG1931" s="44">
        <v>3797.2</v>
      </c>
      <c r="AH1931" s="7" t="str">
        <f t="shared" si="61"/>
        <v>no</v>
      </c>
      <c r="AI1931" s="7"/>
      <c r="AJ1931" s="7"/>
      <c r="AL1931" t="s">
        <v>4709</v>
      </c>
      <c r="AM1931" s="19">
        <v>3797.2</v>
      </c>
      <c r="BD1931" s="7">
        <v>3</v>
      </c>
      <c r="BE1931" s="44">
        <v>3797.2</v>
      </c>
      <c r="BF1931" s="7"/>
      <c r="BG1931" s="47"/>
      <c r="BH1931" s="7"/>
      <c r="BJ1931" s="38">
        <v>31</v>
      </c>
      <c r="BK1931" s="7">
        <v>0</v>
      </c>
      <c r="BL1931" s="7" t="str">
        <f t="shared" si="60"/>
        <v>yes</v>
      </c>
      <c r="BM1931" s="7"/>
      <c r="BN1931" s="7"/>
    </row>
    <row r="1932" ht="15.6" spans="2:66">
      <c r="B1932" s="24" t="s">
        <v>3862</v>
      </c>
      <c r="G1932" s="7" t="s">
        <v>4687</v>
      </c>
      <c r="K1932" s="18" t="s">
        <v>4689</v>
      </c>
      <c r="N1932" s="7">
        <v>1</v>
      </c>
      <c r="Q1932" s="7" t="s">
        <v>3866</v>
      </c>
      <c r="R1932" s="7"/>
      <c r="U1932" s="7">
        <v>10.27</v>
      </c>
      <c r="V1932" s="7" t="s">
        <v>4687</v>
      </c>
      <c r="AA1932" s="19">
        <v>3796.36</v>
      </c>
      <c r="AF1932" s="38">
        <v>31</v>
      </c>
      <c r="AG1932" s="44">
        <v>3796.36</v>
      </c>
      <c r="AH1932" s="7" t="str">
        <f t="shared" si="61"/>
        <v>no</v>
      </c>
      <c r="AI1932" s="7"/>
      <c r="AJ1932" s="7"/>
      <c r="AL1932" t="s">
        <v>4709</v>
      </c>
      <c r="AM1932" s="19">
        <v>3796.36</v>
      </c>
      <c r="BD1932" s="7">
        <v>2</v>
      </c>
      <c r="BE1932" s="44">
        <v>3796.36</v>
      </c>
      <c r="BF1932" s="7"/>
      <c r="BG1932" s="47"/>
      <c r="BH1932" s="7"/>
      <c r="BJ1932" s="38">
        <v>31</v>
      </c>
      <c r="BK1932" s="7">
        <v>0</v>
      </c>
      <c r="BL1932" s="7" t="str">
        <f t="shared" si="60"/>
        <v>yes</v>
      </c>
      <c r="BM1932" s="7"/>
      <c r="BN1932" s="7"/>
    </row>
    <row r="1933" ht="15.6" spans="2:66">
      <c r="B1933" s="24" t="s">
        <v>3864</v>
      </c>
      <c r="G1933" s="7" t="s">
        <v>4690</v>
      </c>
      <c r="K1933" s="18" t="s">
        <v>4687</v>
      </c>
      <c r="N1933" s="7">
        <v>1</v>
      </c>
      <c r="Q1933" s="7" t="s">
        <v>3868</v>
      </c>
      <c r="R1933" s="7"/>
      <c r="U1933" s="7">
        <v>5.97</v>
      </c>
      <c r="V1933" s="7" t="s">
        <v>4687</v>
      </c>
      <c r="AA1933" s="19">
        <v>3793.55</v>
      </c>
      <c r="AF1933" s="38">
        <v>31</v>
      </c>
      <c r="AG1933" s="44">
        <v>3793.55</v>
      </c>
      <c r="AH1933" s="7" t="str">
        <f t="shared" si="61"/>
        <v>no</v>
      </c>
      <c r="AI1933" s="7"/>
      <c r="AJ1933" s="7"/>
      <c r="AL1933" t="s">
        <v>4709</v>
      </c>
      <c r="AM1933" s="19">
        <v>3793.55</v>
      </c>
      <c r="BD1933" s="7">
        <v>3</v>
      </c>
      <c r="BE1933" s="44">
        <v>3793.55</v>
      </c>
      <c r="BF1933" s="7"/>
      <c r="BG1933" s="47"/>
      <c r="BH1933" s="7"/>
      <c r="BJ1933" s="38">
        <v>31</v>
      </c>
      <c r="BK1933" s="7">
        <v>0</v>
      </c>
      <c r="BL1933" s="7" t="str">
        <f t="shared" si="60"/>
        <v>yes</v>
      </c>
      <c r="BM1933" s="7"/>
      <c r="BN1933" s="7"/>
    </row>
    <row r="1934" ht="15.6" spans="2:66">
      <c r="B1934" s="24" t="s">
        <v>3866</v>
      </c>
      <c r="G1934" s="7" t="s">
        <v>4687</v>
      </c>
      <c r="K1934" s="18" t="s">
        <v>4687</v>
      </c>
      <c r="N1934" s="7" t="s">
        <v>4688</v>
      </c>
      <c r="Q1934" s="7" t="s">
        <v>3870</v>
      </c>
      <c r="R1934" s="7"/>
      <c r="U1934" s="7">
        <v>4.98</v>
      </c>
      <c r="V1934" s="7" t="s">
        <v>4687</v>
      </c>
      <c r="AA1934" s="19">
        <v>3785.77</v>
      </c>
      <c r="AF1934" s="38">
        <v>36</v>
      </c>
      <c r="AG1934" s="44">
        <v>3785.77</v>
      </c>
      <c r="AH1934" s="7" t="str">
        <f t="shared" si="61"/>
        <v>no</v>
      </c>
      <c r="AI1934" s="7"/>
      <c r="AJ1934" s="7"/>
      <c r="AL1934" t="s">
        <v>4709</v>
      </c>
      <c r="AM1934" s="19">
        <v>3785.77</v>
      </c>
      <c r="BD1934" s="7">
        <v>1</v>
      </c>
      <c r="BE1934" s="44">
        <v>3785.77</v>
      </c>
      <c r="BF1934" s="7"/>
      <c r="BG1934" s="47"/>
      <c r="BH1934" s="7"/>
      <c r="BJ1934" s="38">
        <v>36</v>
      </c>
      <c r="BK1934" s="7">
        <v>3</v>
      </c>
      <c r="BL1934" s="7" t="str">
        <f t="shared" si="60"/>
        <v>yes</v>
      </c>
      <c r="BM1934" s="7"/>
      <c r="BN1934" s="7"/>
    </row>
    <row r="1935" ht="15.6" spans="2:66">
      <c r="B1935" s="24" t="s">
        <v>3868</v>
      </c>
      <c r="G1935" s="7" t="s">
        <v>4687</v>
      </c>
      <c r="K1935" s="18" t="s">
        <v>4689</v>
      </c>
      <c r="N1935" s="7">
        <v>1</v>
      </c>
      <c r="Q1935" s="7" t="s">
        <v>3872</v>
      </c>
      <c r="R1935" s="7"/>
      <c r="U1935" s="7">
        <v>6.91</v>
      </c>
      <c r="V1935" s="7" t="s">
        <v>4687</v>
      </c>
      <c r="AA1935" s="19">
        <v>3773.23</v>
      </c>
      <c r="AF1935" s="38">
        <v>29</v>
      </c>
      <c r="AG1935" s="44">
        <v>3773.23</v>
      </c>
      <c r="AH1935" s="7" t="str">
        <f t="shared" si="61"/>
        <v>no</v>
      </c>
      <c r="AI1935" s="7"/>
      <c r="AJ1935" s="7"/>
      <c r="AL1935" t="s">
        <v>4709</v>
      </c>
      <c r="AM1935" s="19">
        <v>3773.23</v>
      </c>
      <c r="BD1935" s="7">
        <v>0</v>
      </c>
      <c r="BE1935" s="44">
        <v>3773.23</v>
      </c>
      <c r="BF1935" s="7"/>
      <c r="BG1935" s="47"/>
      <c r="BH1935" s="7"/>
      <c r="BJ1935" s="38">
        <v>29</v>
      </c>
      <c r="BK1935" s="7">
        <v>0</v>
      </c>
      <c r="BL1935" s="7" t="str">
        <f t="shared" si="60"/>
        <v>yes</v>
      </c>
      <c r="BM1935" s="7"/>
      <c r="BN1935" s="7"/>
    </row>
    <row r="1936" ht="15.6" spans="2:66">
      <c r="B1936" s="24" t="s">
        <v>3870</v>
      </c>
      <c r="G1936" s="7" t="s">
        <v>4687</v>
      </c>
      <c r="K1936" s="18" t="s">
        <v>4687</v>
      </c>
      <c r="N1936" s="7">
        <v>1</v>
      </c>
      <c r="Q1936" s="7" t="s">
        <v>3874</v>
      </c>
      <c r="R1936" s="7"/>
      <c r="U1936" s="7">
        <v>6.38</v>
      </c>
      <c r="V1936" s="7" t="s">
        <v>4687</v>
      </c>
      <c r="AA1936" s="19">
        <v>3766.88</v>
      </c>
      <c r="AF1936" s="38">
        <v>28</v>
      </c>
      <c r="AG1936" s="44">
        <v>3766.88</v>
      </c>
      <c r="AH1936" s="7" t="str">
        <f t="shared" si="61"/>
        <v>no</v>
      </c>
      <c r="AI1936" s="7"/>
      <c r="AJ1936" s="7"/>
      <c r="AL1936" t="s">
        <v>4709</v>
      </c>
      <c r="AM1936" s="19">
        <v>3766.88</v>
      </c>
      <c r="BD1936" s="7">
        <v>0</v>
      </c>
      <c r="BE1936" s="44">
        <v>3766.88</v>
      </c>
      <c r="BF1936" s="7"/>
      <c r="BG1936" s="47"/>
      <c r="BH1936" s="7"/>
      <c r="BJ1936" s="38">
        <v>28</v>
      </c>
      <c r="BK1936" s="7">
        <v>0</v>
      </c>
      <c r="BL1936" s="7" t="str">
        <f t="shared" si="60"/>
        <v>yes</v>
      </c>
      <c r="BM1936" s="7"/>
      <c r="BN1936" s="7"/>
    </row>
    <row r="1937" ht="15.6" spans="2:66">
      <c r="B1937" s="24" t="s">
        <v>3872</v>
      </c>
      <c r="G1937" s="7" t="s">
        <v>4687</v>
      </c>
      <c r="K1937" s="18" t="s">
        <v>4687</v>
      </c>
      <c r="N1937" s="7" t="s">
        <v>4688</v>
      </c>
      <c r="Q1937" s="7" t="s">
        <v>3876</v>
      </c>
      <c r="R1937" s="7"/>
      <c r="U1937" s="7">
        <v>4.77</v>
      </c>
      <c r="V1937" s="7" t="s">
        <v>4687</v>
      </c>
      <c r="AA1937" s="19">
        <v>3761.29</v>
      </c>
      <c r="AF1937" s="38">
        <v>36</v>
      </c>
      <c r="AG1937" s="44">
        <v>3761.29</v>
      </c>
      <c r="AH1937" s="7" t="str">
        <f t="shared" si="61"/>
        <v>no</v>
      </c>
      <c r="AI1937" s="7"/>
      <c r="AJ1937" s="7"/>
      <c r="AL1937" t="s">
        <v>4709</v>
      </c>
      <c r="AM1937" s="19">
        <v>3761.29</v>
      </c>
      <c r="BD1937" s="7">
        <v>0</v>
      </c>
      <c r="BE1937" s="44">
        <v>3761.29</v>
      </c>
      <c r="BF1937" s="7"/>
      <c r="BG1937" s="47"/>
      <c r="BH1937" s="7"/>
      <c r="BJ1937" s="38">
        <v>36</v>
      </c>
      <c r="BK1937" s="7">
        <v>3</v>
      </c>
      <c r="BL1937" s="7" t="str">
        <f t="shared" si="60"/>
        <v>yes</v>
      </c>
      <c r="BM1937" s="7"/>
      <c r="BN1937" s="7"/>
    </row>
    <row r="1938" ht="15.6" spans="2:66">
      <c r="B1938" s="24" t="s">
        <v>3874</v>
      </c>
      <c r="G1938" s="7" t="s">
        <v>4687</v>
      </c>
      <c r="K1938" s="18" t="s">
        <v>4689</v>
      </c>
      <c r="N1938" s="7">
        <v>1</v>
      </c>
      <c r="Q1938" s="7" t="s">
        <v>3878</v>
      </c>
      <c r="R1938" s="7"/>
      <c r="U1938" s="7">
        <v>6.04</v>
      </c>
      <c r="V1938" s="7" t="s">
        <v>4687</v>
      </c>
      <c r="AA1938" s="19">
        <v>3757.84</v>
      </c>
      <c r="AF1938" s="38">
        <v>18</v>
      </c>
      <c r="AG1938" s="44">
        <v>3757.84</v>
      </c>
      <c r="AH1938" s="7" t="str">
        <f t="shared" si="61"/>
        <v>no</v>
      </c>
      <c r="AI1938" s="7"/>
      <c r="AJ1938" s="7"/>
      <c r="AL1938" t="s">
        <v>4709</v>
      </c>
      <c r="AM1938" s="19">
        <v>3757.84</v>
      </c>
      <c r="BD1938" s="7">
        <v>3</v>
      </c>
      <c r="BE1938" s="44">
        <v>3757.84</v>
      </c>
      <c r="BF1938" s="7"/>
      <c r="BG1938" s="47"/>
      <c r="BH1938" s="7"/>
      <c r="BJ1938" s="38">
        <v>18</v>
      </c>
      <c r="BK1938" s="7">
        <v>0</v>
      </c>
      <c r="BL1938" s="7" t="str">
        <f t="shared" si="60"/>
        <v>yes</v>
      </c>
      <c r="BM1938" s="7"/>
      <c r="BN1938" s="7"/>
    </row>
    <row r="1939" ht="15.6" spans="2:66">
      <c r="B1939" s="24" t="s">
        <v>3876</v>
      </c>
      <c r="G1939" s="7" t="s">
        <v>4687</v>
      </c>
      <c r="K1939" s="18" t="s">
        <v>4689</v>
      </c>
      <c r="N1939" s="7">
        <v>1</v>
      </c>
      <c r="Q1939" s="7" t="s">
        <v>3880</v>
      </c>
      <c r="R1939" s="7"/>
      <c r="U1939" s="7">
        <v>4.3</v>
      </c>
      <c r="V1939" s="7" t="s">
        <v>4687</v>
      </c>
      <c r="AA1939" s="19">
        <v>3756.62</v>
      </c>
      <c r="AF1939" s="38">
        <v>34</v>
      </c>
      <c r="AG1939" s="44">
        <v>3756.62</v>
      </c>
      <c r="AH1939" s="7" t="str">
        <f t="shared" si="61"/>
        <v>no</v>
      </c>
      <c r="AI1939" s="7"/>
      <c r="AJ1939" s="7"/>
      <c r="AL1939" t="s">
        <v>4709</v>
      </c>
      <c r="AM1939" s="19">
        <v>3756.62</v>
      </c>
      <c r="BD1939" s="7">
        <v>2</v>
      </c>
      <c r="BE1939" s="44">
        <v>3756.62</v>
      </c>
      <c r="BF1939" s="7"/>
      <c r="BG1939" s="47"/>
      <c r="BH1939" s="7"/>
      <c r="BJ1939" s="38">
        <v>34</v>
      </c>
      <c r="BK1939" s="7">
        <v>0</v>
      </c>
      <c r="BL1939" s="7" t="str">
        <f t="shared" si="60"/>
        <v>yes</v>
      </c>
      <c r="BM1939" s="7"/>
      <c r="BN1939" s="7"/>
    </row>
    <row r="1940" ht="15.6" spans="2:66">
      <c r="B1940" s="24" t="s">
        <v>3878</v>
      </c>
      <c r="G1940" s="7" t="s">
        <v>4687</v>
      </c>
      <c r="K1940" s="18" t="s">
        <v>4689</v>
      </c>
      <c r="N1940" s="7" t="s">
        <v>4688</v>
      </c>
      <c r="Q1940" s="7" t="s">
        <v>3882</v>
      </c>
      <c r="R1940" s="7"/>
      <c r="U1940" s="7">
        <v>8.75</v>
      </c>
      <c r="V1940" s="7" t="s">
        <v>4687</v>
      </c>
      <c r="AA1940" s="19">
        <v>3748.56</v>
      </c>
      <c r="AF1940" s="38">
        <v>34</v>
      </c>
      <c r="AG1940" s="44">
        <v>3748.56</v>
      </c>
      <c r="AH1940" s="7" t="str">
        <f t="shared" si="61"/>
        <v>no</v>
      </c>
      <c r="AI1940" s="7"/>
      <c r="AJ1940" s="7"/>
      <c r="AL1940" t="s">
        <v>4709</v>
      </c>
      <c r="AM1940" s="19">
        <v>3748.56</v>
      </c>
      <c r="BD1940" s="7">
        <v>0</v>
      </c>
      <c r="BE1940" s="44">
        <v>3748.56</v>
      </c>
      <c r="BF1940" s="7"/>
      <c r="BG1940" s="47"/>
      <c r="BH1940" s="7"/>
      <c r="BJ1940" s="38">
        <v>34</v>
      </c>
      <c r="BK1940" s="7">
        <v>3</v>
      </c>
      <c r="BL1940" s="7" t="str">
        <f t="shared" si="60"/>
        <v>yes</v>
      </c>
      <c r="BM1940" s="7"/>
      <c r="BN1940" s="7"/>
    </row>
    <row r="1941" ht="15.6" spans="2:66">
      <c r="B1941" s="24" t="s">
        <v>3880</v>
      </c>
      <c r="G1941" s="7" t="s">
        <v>4690</v>
      </c>
      <c r="K1941" s="18" t="s">
        <v>4687</v>
      </c>
      <c r="N1941" s="7">
        <v>1</v>
      </c>
      <c r="Q1941" s="7" t="s">
        <v>3884</v>
      </c>
      <c r="R1941" s="7"/>
      <c r="U1941" s="7">
        <v>5.25</v>
      </c>
      <c r="V1941" s="7" t="s">
        <v>4687</v>
      </c>
      <c r="AA1941" s="19">
        <v>3736.46</v>
      </c>
      <c r="AF1941" s="38">
        <v>27</v>
      </c>
      <c r="AG1941" s="44">
        <v>3736.46</v>
      </c>
      <c r="AH1941" s="7" t="str">
        <f t="shared" si="61"/>
        <v>no</v>
      </c>
      <c r="AI1941" s="7"/>
      <c r="AJ1941" s="7"/>
      <c r="AL1941" t="s">
        <v>4709</v>
      </c>
      <c r="AM1941" s="19">
        <v>3736.46</v>
      </c>
      <c r="BD1941" s="7">
        <v>1</v>
      </c>
      <c r="BE1941" s="44">
        <v>3736.46</v>
      </c>
      <c r="BF1941" s="7"/>
      <c r="BG1941" s="47"/>
      <c r="BH1941" s="7"/>
      <c r="BJ1941" s="38">
        <v>27</v>
      </c>
      <c r="BK1941" s="7">
        <v>2</v>
      </c>
      <c r="BL1941" s="7" t="str">
        <f t="shared" si="60"/>
        <v>yes</v>
      </c>
      <c r="BM1941" s="7"/>
      <c r="BN1941" s="7"/>
    </row>
    <row r="1942" ht="15.6" spans="2:66">
      <c r="B1942" s="24" t="s">
        <v>3882</v>
      </c>
      <c r="G1942" s="7" t="s">
        <v>4687</v>
      </c>
      <c r="K1942" s="18" t="s">
        <v>4687</v>
      </c>
      <c r="N1942" s="7">
        <v>1</v>
      </c>
      <c r="Q1942" s="7" t="s">
        <v>3886</v>
      </c>
      <c r="R1942" s="7"/>
      <c r="U1942" s="7">
        <v>5.03</v>
      </c>
      <c r="V1942" s="7" t="s">
        <v>4687</v>
      </c>
      <c r="AA1942" s="19">
        <v>3732.63</v>
      </c>
      <c r="AF1942" s="38">
        <v>41</v>
      </c>
      <c r="AG1942" s="44">
        <v>3732.63</v>
      </c>
      <c r="AH1942" s="7" t="str">
        <f t="shared" si="61"/>
        <v>no</v>
      </c>
      <c r="AI1942" s="7"/>
      <c r="AJ1942" s="7"/>
      <c r="AL1942" t="s">
        <v>4709</v>
      </c>
      <c r="AM1942" s="19">
        <v>3732.63</v>
      </c>
      <c r="BD1942" s="7">
        <v>0</v>
      </c>
      <c r="BE1942" s="44">
        <v>3732.63</v>
      </c>
      <c r="BF1942" s="7"/>
      <c r="BG1942" s="47"/>
      <c r="BH1942" s="7"/>
      <c r="BJ1942" s="38">
        <v>41</v>
      </c>
      <c r="BK1942" s="7">
        <v>1</v>
      </c>
      <c r="BL1942" s="7" t="str">
        <f t="shared" si="60"/>
        <v>no</v>
      </c>
      <c r="BM1942" s="7"/>
      <c r="BN1942" s="7"/>
    </row>
    <row r="1943" ht="15.6" spans="2:66">
      <c r="B1943" s="24" t="s">
        <v>3884</v>
      </c>
      <c r="G1943" s="7" t="s">
        <v>4687</v>
      </c>
      <c r="K1943" s="18" t="s">
        <v>4687</v>
      </c>
      <c r="N1943" s="7">
        <v>1</v>
      </c>
      <c r="Q1943" s="7" t="s">
        <v>3888</v>
      </c>
      <c r="R1943" s="7"/>
      <c r="U1943" s="7">
        <v>5.88</v>
      </c>
      <c r="V1943" s="7" t="s">
        <v>4687</v>
      </c>
      <c r="AA1943" s="19">
        <v>3731.6</v>
      </c>
      <c r="AF1943" s="38">
        <v>19</v>
      </c>
      <c r="AG1943" s="44">
        <v>3731.6</v>
      </c>
      <c r="AH1943" s="7" t="str">
        <f t="shared" si="61"/>
        <v>no</v>
      </c>
      <c r="AI1943" s="7"/>
      <c r="AJ1943" s="7"/>
      <c r="AL1943" t="s">
        <v>4709</v>
      </c>
      <c r="AM1943" s="19">
        <v>3731.6</v>
      </c>
      <c r="BD1943" s="7">
        <v>1</v>
      </c>
      <c r="BE1943" s="44">
        <v>3731.6</v>
      </c>
      <c r="BF1943" s="7"/>
      <c r="BG1943" s="47"/>
      <c r="BH1943" s="7"/>
      <c r="BJ1943" s="38">
        <v>19</v>
      </c>
      <c r="BK1943" s="7">
        <v>0</v>
      </c>
      <c r="BL1943" s="7" t="str">
        <f t="shared" si="60"/>
        <v>yes</v>
      </c>
      <c r="BM1943" s="7"/>
      <c r="BN1943" s="7"/>
    </row>
    <row r="1944" ht="15.6" spans="2:66">
      <c r="B1944" s="24" t="s">
        <v>3886</v>
      </c>
      <c r="G1944" s="7" t="s">
        <v>4687</v>
      </c>
      <c r="K1944" s="18" t="s">
        <v>4687</v>
      </c>
      <c r="N1944" s="7" t="s">
        <v>4688</v>
      </c>
      <c r="Q1944" s="7" t="s">
        <v>3890</v>
      </c>
      <c r="R1944" s="7"/>
      <c r="U1944" s="7">
        <v>4.49</v>
      </c>
      <c r="V1944" s="7" t="s">
        <v>4687</v>
      </c>
      <c r="AA1944" s="19">
        <v>3722.23</v>
      </c>
      <c r="AF1944" s="38">
        <v>39</v>
      </c>
      <c r="AG1944" s="44">
        <v>3722.23</v>
      </c>
      <c r="AH1944" s="7" t="str">
        <f t="shared" si="61"/>
        <v>no</v>
      </c>
      <c r="AI1944" s="7"/>
      <c r="AJ1944" s="7"/>
      <c r="AL1944" t="s">
        <v>4709</v>
      </c>
      <c r="AM1944" s="19">
        <v>3722.23</v>
      </c>
      <c r="BD1944" s="7">
        <v>1</v>
      </c>
      <c r="BE1944" s="44">
        <v>3722.23</v>
      </c>
      <c r="BF1944" s="7"/>
      <c r="BG1944" s="47"/>
      <c r="BH1944" s="7"/>
      <c r="BJ1944" s="38">
        <v>39</v>
      </c>
      <c r="BK1944" s="7">
        <v>3</v>
      </c>
      <c r="BL1944" s="7" t="str">
        <f t="shared" si="60"/>
        <v>yes</v>
      </c>
      <c r="BM1944" s="7"/>
      <c r="BN1944" s="7"/>
    </row>
    <row r="1945" ht="15.6" spans="2:66">
      <c r="B1945" s="24" t="s">
        <v>3888</v>
      </c>
      <c r="G1945" s="7" t="s">
        <v>4687</v>
      </c>
      <c r="K1945" s="18" t="s">
        <v>4687</v>
      </c>
      <c r="N1945" s="7">
        <v>1</v>
      </c>
      <c r="Q1945" s="7" t="s">
        <v>3892</v>
      </c>
      <c r="R1945" s="7"/>
      <c r="U1945" s="7">
        <v>4.14</v>
      </c>
      <c r="V1945" s="7" t="s">
        <v>4687</v>
      </c>
      <c r="AA1945" s="19">
        <v>3704.35</v>
      </c>
      <c r="AF1945" s="38">
        <v>30</v>
      </c>
      <c r="AG1945" s="44">
        <v>3704.35</v>
      </c>
      <c r="AH1945" s="7" t="str">
        <f t="shared" si="61"/>
        <v>no</v>
      </c>
      <c r="AI1945" s="7"/>
      <c r="AJ1945" s="7"/>
      <c r="AL1945" t="s">
        <v>4709</v>
      </c>
      <c r="AM1945" s="19">
        <v>3704.35</v>
      </c>
      <c r="BD1945" s="7">
        <v>0</v>
      </c>
      <c r="BE1945" s="44">
        <v>3704.35</v>
      </c>
      <c r="BF1945" s="7"/>
      <c r="BG1945" s="47"/>
      <c r="BH1945" s="7"/>
      <c r="BJ1945" s="38">
        <v>30</v>
      </c>
      <c r="BK1945" s="7">
        <v>1</v>
      </c>
      <c r="BL1945" s="7" t="str">
        <f t="shared" si="60"/>
        <v>yes</v>
      </c>
      <c r="BM1945" s="7"/>
      <c r="BN1945" s="7"/>
    </row>
    <row r="1946" ht="15.6" spans="2:66">
      <c r="B1946" s="24" t="s">
        <v>3890</v>
      </c>
      <c r="G1946" s="7" t="s">
        <v>4687</v>
      </c>
      <c r="K1946" s="18" t="s">
        <v>4689</v>
      </c>
      <c r="N1946" s="7" t="s">
        <v>4688</v>
      </c>
      <c r="Q1946" s="7" t="s">
        <v>3894</v>
      </c>
      <c r="R1946" s="7"/>
      <c r="U1946" s="7">
        <v>5.8</v>
      </c>
      <c r="V1946" s="7" t="s">
        <v>4687</v>
      </c>
      <c r="AA1946" s="19">
        <v>3699.54</v>
      </c>
      <c r="AF1946" s="38">
        <v>32</v>
      </c>
      <c r="AG1946" s="44">
        <v>3699.54</v>
      </c>
      <c r="AH1946" s="7" t="str">
        <f t="shared" si="61"/>
        <v>no</v>
      </c>
      <c r="AI1946" s="7"/>
      <c r="AJ1946" s="7"/>
      <c r="AL1946" t="s">
        <v>4709</v>
      </c>
      <c r="AM1946" s="19">
        <v>3699.54</v>
      </c>
      <c r="BD1946" s="7">
        <v>1</v>
      </c>
      <c r="BE1946" s="44">
        <v>3699.54</v>
      </c>
      <c r="BF1946" s="7"/>
      <c r="BG1946" s="47"/>
      <c r="BH1946" s="7"/>
      <c r="BJ1946" s="38">
        <v>32</v>
      </c>
      <c r="BK1946" s="7">
        <v>3</v>
      </c>
      <c r="BL1946" s="7" t="str">
        <f t="shared" si="60"/>
        <v>yes</v>
      </c>
      <c r="BM1946" s="7"/>
      <c r="BN1946" s="7"/>
    </row>
    <row r="1947" ht="15.6" spans="2:66">
      <c r="B1947" s="24" t="s">
        <v>3892</v>
      </c>
      <c r="G1947" s="7" t="s">
        <v>4687</v>
      </c>
      <c r="K1947" s="18" t="s">
        <v>4687</v>
      </c>
      <c r="N1947" s="7" t="s">
        <v>4688</v>
      </c>
      <c r="Q1947" s="7" t="s">
        <v>3896</v>
      </c>
      <c r="R1947" s="7"/>
      <c r="U1947" s="7">
        <v>5.12</v>
      </c>
      <c r="V1947" s="7" t="s">
        <v>4687</v>
      </c>
      <c r="AA1947" s="19">
        <v>3693.43</v>
      </c>
      <c r="AF1947" s="38">
        <v>30</v>
      </c>
      <c r="AG1947" s="44">
        <v>3693.43</v>
      </c>
      <c r="AH1947" s="7" t="str">
        <f t="shared" si="61"/>
        <v>no</v>
      </c>
      <c r="AI1947" s="7"/>
      <c r="AJ1947" s="7"/>
      <c r="AL1947" t="s">
        <v>4709</v>
      </c>
      <c r="AM1947" s="19">
        <v>3693.43</v>
      </c>
      <c r="BD1947" s="7">
        <v>2</v>
      </c>
      <c r="BE1947" s="44">
        <v>3693.43</v>
      </c>
      <c r="BF1947" s="7"/>
      <c r="BG1947" s="47"/>
      <c r="BH1947" s="7"/>
      <c r="BJ1947" s="38">
        <v>30</v>
      </c>
      <c r="BK1947" s="7">
        <v>0</v>
      </c>
      <c r="BL1947" s="7" t="str">
        <f t="shared" si="60"/>
        <v>yes</v>
      </c>
      <c r="BM1947" s="7"/>
      <c r="BN1947" s="7"/>
    </row>
    <row r="1948" ht="15.6" spans="2:66">
      <c r="B1948" s="24" t="s">
        <v>3894</v>
      </c>
      <c r="G1948" s="7" t="s">
        <v>4687</v>
      </c>
      <c r="K1948" s="18" t="s">
        <v>4689</v>
      </c>
      <c r="N1948" s="7">
        <v>1</v>
      </c>
      <c r="Q1948" s="7" t="s">
        <v>3898</v>
      </c>
      <c r="R1948" s="7"/>
      <c r="U1948" s="7">
        <v>5.98</v>
      </c>
      <c r="V1948" s="7" t="s">
        <v>4687</v>
      </c>
      <c r="AA1948" s="19">
        <v>3688.38</v>
      </c>
      <c r="AF1948" s="38">
        <v>37</v>
      </c>
      <c r="AG1948" s="44">
        <v>3688.38</v>
      </c>
      <c r="AH1948" s="7" t="str">
        <f t="shared" si="61"/>
        <v>no</v>
      </c>
      <c r="AI1948" s="7"/>
      <c r="AJ1948" s="7"/>
      <c r="AL1948" t="s">
        <v>4709</v>
      </c>
      <c r="AM1948" s="19">
        <v>3688.38</v>
      </c>
      <c r="BD1948" s="7">
        <v>0</v>
      </c>
      <c r="BE1948" s="44">
        <v>3688.38</v>
      </c>
      <c r="BF1948" s="7"/>
      <c r="BG1948" s="47"/>
      <c r="BH1948" s="7"/>
      <c r="BJ1948" s="38">
        <v>37</v>
      </c>
      <c r="BK1948" s="7">
        <v>3</v>
      </c>
      <c r="BL1948" s="7" t="str">
        <f t="shared" si="60"/>
        <v>yes</v>
      </c>
      <c r="BM1948" s="7"/>
      <c r="BN1948" s="7"/>
    </row>
    <row r="1949" ht="15.6" spans="2:66">
      <c r="B1949" s="24" t="s">
        <v>3896</v>
      </c>
      <c r="G1949" s="7" t="s">
        <v>4687</v>
      </c>
      <c r="K1949" s="18" t="s">
        <v>4687</v>
      </c>
      <c r="N1949" s="7" t="s">
        <v>4688</v>
      </c>
      <c r="Q1949" s="7" t="s">
        <v>3900</v>
      </c>
      <c r="R1949" s="7"/>
      <c r="U1949" s="7">
        <v>5.46</v>
      </c>
      <c r="V1949" s="7" t="s">
        <v>4687</v>
      </c>
      <c r="AA1949" s="19">
        <v>3688.35</v>
      </c>
      <c r="AF1949" s="38">
        <v>32</v>
      </c>
      <c r="AG1949" s="44">
        <v>3688.35</v>
      </c>
      <c r="AH1949" s="7" t="str">
        <f t="shared" si="61"/>
        <v>no</v>
      </c>
      <c r="AI1949" s="7"/>
      <c r="AJ1949" s="7"/>
      <c r="AL1949" t="s">
        <v>4709</v>
      </c>
      <c r="AM1949" s="19">
        <v>3688.35</v>
      </c>
      <c r="BD1949" s="7">
        <v>3</v>
      </c>
      <c r="BE1949" s="44">
        <v>3688.35</v>
      </c>
      <c r="BF1949" s="7"/>
      <c r="BG1949" s="47"/>
      <c r="BH1949" s="7"/>
      <c r="BJ1949" s="38">
        <v>32</v>
      </c>
      <c r="BK1949" s="7">
        <v>3</v>
      </c>
      <c r="BL1949" s="7" t="str">
        <f t="shared" si="60"/>
        <v>yes</v>
      </c>
      <c r="BM1949" s="7"/>
      <c r="BN1949" s="7"/>
    </row>
    <row r="1950" ht="15.6" spans="2:66">
      <c r="B1950" s="24" t="s">
        <v>3898</v>
      </c>
      <c r="G1950" s="7" t="s">
        <v>4690</v>
      </c>
      <c r="K1950" s="18" t="s">
        <v>4689</v>
      </c>
      <c r="N1950" s="7">
        <v>1</v>
      </c>
      <c r="Q1950" s="7" t="s">
        <v>3902</v>
      </c>
      <c r="R1950" s="7"/>
      <c r="U1950" s="7">
        <v>4.91</v>
      </c>
      <c r="V1950" s="7" t="s">
        <v>4687</v>
      </c>
      <c r="AA1950" s="19">
        <v>3678.86</v>
      </c>
      <c r="AF1950" s="38">
        <v>34</v>
      </c>
      <c r="AG1950" s="44">
        <v>3678.86</v>
      </c>
      <c r="AH1950" s="7" t="str">
        <f t="shared" si="61"/>
        <v>no</v>
      </c>
      <c r="AI1950" s="7"/>
      <c r="AJ1950" s="7"/>
      <c r="AL1950" t="s">
        <v>4709</v>
      </c>
      <c r="AM1950" s="19">
        <v>3678.86</v>
      </c>
      <c r="BD1950" s="7">
        <v>3</v>
      </c>
      <c r="BE1950" s="44">
        <v>3678.86</v>
      </c>
      <c r="BF1950" s="7"/>
      <c r="BG1950" s="47"/>
      <c r="BH1950" s="7"/>
      <c r="BJ1950" s="38">
        <v>34</v>
      </c>
      <c r="BK1950" s="7">
        <v>3</v>
      </c>
      <c r="BL1950" s="7" t="str">
        <f t="shared" si="60"/>
        <v>yes</v>
      </c>
      <c r="BM1950" s="7"/>
      <c r="BN1950" s="7"/>
    </row>
    <row r="1951" ht="15.6" spans="2:66">
      <c r="B1951" s="24" t="s">
        <v>3900</v>
      </c>
      <c r="G1951" s="7" t="s">
        <v>4687</v>
      </c>
      <c r="K1951" s="18" t="s">
        <v>4687</v>
      </c>
      <c r="N1951" s="7" t="s">
        <v>4688</v>
      </c>
      <c r="Q1951" s="7" t="s">
        <v>3904</v>
      </c>
      <c r="R1951" s="7"/>
      <c r="U1951" s="7">
        <v>4.66</v>
      </c>
      <c r="V1951" s="7" t="s">
        <v>4687</v>
      </c>
      <c r="AA1951" s="19">
        <v>3659.35</v>
      </c>
      <c r="AF1951" s="38">
        <v>23</v>
      </c>
      <c r="AG1951" s="44">
        <v>3659.35</v>
      </c>
      <c r="AH1951" s="7" t="str">
        <f t="shared" si="61"/>
        <v>no</v>
      </c>
      <c r="AI1951" s="7"/>
      <c r="AJ1951" s="7"/>
      <c r="AL1951" t="s">
        <v>4709</v>
      </c>
      <c r="AM1951" s="19">
        <v>3659.35</v>
      </c>
      <c r="BD1951" s="7">
        <v>0</v>
      </c>
      <c r="BE1951" s="44">
        <v>3659.35</v>
      </c>
      <c r="BF1951" s="7"/>
      <c r="BG1951" s="47"/>
      <c r="BH1951" s="7"/>
      <c r="BJ1951" s="38">
        <v>23</v>
      </c>
      <c r="BK1951" s="7">
        <v>3</v>
      </c>
      <c r="BL1951" s="7" t="str">
        <f t="shared" si="60"/>
        <v>yes</v>
      </c>
      <c r="BM1951" s="7"/>
      <c r="BN1951" s="7"/>
    </row>
    <row r="1952" ht="15.6" spans="2:66">
      <c r="B1952" s="24" t="s">
        <v>3902</v>
      </c>
      <c r="G1952" s="7" t="s">
        <v>4687</v>
      </c>
      <c r="K1952" s="18" t="s">
        <v>4689</v>
      </c>
      <c r="N1952" s="7">
        <v>1</v>
      </c>
      <c r="Q1952" s="7" t="s">
        <v>3906</v>
      </c>
      <c r="R1952" s="7"/>
      <c r="U1952" s="7">
        <v>6.8</v>
      </c>
      <c r="V1952" s="7" t="s">
        <v>4687</v>
      </c>
      <c r="AA1952" s="19">
        <v>3653.29</v>
      </c>
      <c r="AF1952" s="38">
        <v>25</v>
      </c>
      <c r="AG1952" s="44">
        <v>3653.29</v>
      </c>
      <c r="AH1952" s="7" t="str">
        <f t="shared" si="61"/>
        <v>no</v>
      </c>
      <c r="AI1952" s="7"/>
      <c r="AJ1952" s="7"/>
      <c r="AL1952" t="s">
        <v>4709</v>
      </c>
      <c r="AM1952" s="19">
        <v>3653.29</v>
      </c>
      <c r="BD1952" s="7">
        <v>0</v>
      </c>
      <c r="BE1952" s="44">
        <v>3653.29</v>
      </c>
      <c r="BF1952" s="7"/>
      <c r="BG1952" s="47"/>
      <c r="BH1952" s="7"/>
      <c r="BJ1952" s="38">
        <v>25</v>
      </c>
      <c r="BK1952" s="7">
        <v>1</v>
      </c>
      <c r="BL1952" s="7" t="str">
        <f t="shared" si="60"/>
        <v>yes</v>
      </c>
      <c r="BM1952" s="7"/>
      <c r="BN1952" s="7"/>
    </row>
    <row r="1953" ht="15.6" spans="2:66">
      <c r="B1953" s="24" t="s">
        <v>3904</v>
      </c>
      <c r="G1953" s="7" t="s">
        <v>4687</v>
      </c>
      <c r="K1953" s="18" t="s">
        <v>4689</v>
      </c>
      <c r="N1953" s="7" t="s">
        <v>4688</v>
      </c>
      <c r="Q1953" s="7" t="s">
        <v>3908</v>
      </c>
      <c r="R1953" s="7"/>
      <c r="U1953" s="7">
        <v>4.47</v>
      </c>
      <c r="V1953" s="7" t="s">
        <v>4687</v>
      </c>
      <c r="AA1953" s="19">
        <v>3645.09</v>
      </c>
      <c r="AF1953" s="38">
        <v>23</v>
      </c>
      <c r="AG1953" s="44">
        <v>3645.09</v>
      </c>
      <c r="AH1953" s="7" t="str">
        <f t="shared" si="61"/>
        <v>no</v>
      </c>
      <c r="AI1953" s="7"/>
      <c r="AJ1953" s="7"/>
      <c r="AL1953" t="s">
        <v>4709</v>
      </c>
      <c r="AM1953" s="19">
        <v>3645.09</v>
      </c>
      <c r="BD1953" s="7">
        <v>0</v>
      </c>
      <c r="BE1953" s="44">
        <v>3645.09</v>
      </c>
      <c r="BF1953" s="7"/>
      <c r="BG1953" s="47"/>
      <c r="BH1953" s="7"/>
      <c r="BJ1953" s="38">
        <v>23</v>
      </c>
      <c r="BK1953" s="7">
        <v>3</v>
      </c>
      <c r="BL1953" s="7" t="str">
        <f t="shared" si="60"/>
        <v>yes</v>
      </c>
      <c r="BM1953" s="7"/>
      <c r="BN1953" s="7"/>
    </row>
    <row r="1954" ht="15.6" spans="2:66">
      <c r="B1954" s="24" t="s">
        <v>3906</v>
      </c>
      <c r="G1954" s="7" t="s">
        <v>4687</v>
      </c>
      <c r="K1954" s="18" t="s">
        <v>4689</v>
      </c>
      <c r="N1954" s="7">
        <v>1</v>
      </c>
      <c r="Q1954" s="7" t="s">
        <v>3910</v>
      </c>
      <c r="R1954" s="7"/>
      <c r="U1954" s="7">
        <v>4.08</v>
      </c>
      <c r="V1954" s="7" t="s">
        <v>4687</v>
      </c>
      <c r="AA1954" s="19">
        <v>3622.13</v>
      </c>
      <c r="AF1954" s="38">
        <v>36</v>
      </c>
      <c r="AG1954" s="44">
        <v>3622.13</v>
      </c>
      <c r="AH1954" s="7" t="str">
        <f t="shared" si="61"/>
        <v>no</v>
      </c>
      <c r="AI1954" s="7"/>
      <c r="AJ1954" s="7"/>
      <c r="AL1954" t="s">
        <v>4709</v>
      </c>
      <c r="AM1954" s="19">
        <v>3622.13</v>
      </c>
      <c r="BD1954" s="7">
        <v>1</v>
      </c>
      <c r="BE1954" s="44">
        <v>3622.13</v>
      </c>
      <c r="BF1954" s="7"/>
      <c r="BG1954" s="47"/>
      <c r="BH1954" s="7"/>
      <c r="BJ1954" s="38">
        <v>36</v>
      </c>
      <c r="BK1954" s="7">
        <v>3</v>
      </c>
      <c r="BL1954" s="7" t="str">
        <f t="shared" si="60"/>
        <v>yes</v>
      </c>
      <c r="BM1954" s="7"/>
      <c r="BN1954" s="7"/>
    </row>
    <row r="1955" ht="15.6" spans="2:66">
      <c r="B1955" s="24" t="s">
        <v>3908</v>
      </c>
      <c r="G1955" s="7" t="s">
        <v>4687</v>
      </c>
      <c r="K1955" s="18" t="s">
        <v>4689</v>
      </c>
      <c r="N1955" s="7">
        <v>1</v>
      </c>
      <c r="Q1955" s="7" t="s">
        <v>3912</v>
      </c>
      <c r="R1955" s="7"/>
      <c r="U1955" s="7">
        <v>5.51</v>
      </c>
      <c r="V1955" s="7" t="s">
        <v>4687</v>
      </c>
      <c r="AA1955" s="19">
        <v>3606.43</v>
      </c>
      <c r="AF1955" s="38">
        <v>21</v>
      </c>
      <c r="AG1955" s="44">
        <v>3606.43</v>
      </c>
      <c r="AH1955" s="7" t="str">
        <f t="shared" si="61"/>
        <v>no</v>
      </c>
      <c r="AI1955" s="7"/>
      <c r="AJ1955" s="7"/>
      <c r="AL1955" t="s">
        <v>4709</v>
      </c>
      <c r="AM1955" s="19">
        <v>3606.43</v>
      </c>
      <c r="BD1955" s="7">
        <v>0</v>
      </c>
      <c r="BE1955" s="44">
        <v>3606.43</v>
      </c>
      <c r="BF1955" s="7"/>
      <c r="BG1955" s="47"/>
      <c r="BH1955" s="7"/>
      <c r="BJ1955" s="38">
        <v>21</v>
      </c>
      <c r="BK1955" s="7">
        <v>2</v>
      </c>
      <c r="BL1955" s="7" t="str">
        <f t="shared" si="60"/>
        <v>yes</v>
      </c>
      <c r="BM1955" s="7"/>
      <c r="BN1955" s="7"/>
    </row>
    <row r="1956" ht="15.6" spans="2:66">
      <c r="B1956" s="24" t="s">
        <v>3910</v>
      </c>
      <c r="G1956" s="7" t="s">
        <v>4687</v>
      </c>
      <c r="K1956" s="18" t="s">
        <v>4689</v>
      </c>
      <c r="N1956" s="7" t="s">
        <v>4688</v>
      </c>
      <c r="Q1956" s="7" t="s">
        <v>3914</v>
      </c>
      <c r="R1956" s="7"/>
      <c r="U1956" s="7">
        <v>8.4</v>
      </c>
      <c r="V1956" s="7" t="s">
        <v>4687</v>
      </c>
      <c r="AA1956" s="19">
        <v>3603.6</v>
      </c>
      <c r="AF1956" s="38">
        <v>27</v>
      </c>
      <c r="AG1956" s="44">
        <v>3603.6</v>
      </c>
      <c r="AH1956" s="7" t="str">
        <f t="shared" si="61"/>
        <v>no</v>
      </c>
      <c r="AI1956" s="7"/>
      <c r="AJ1956" s="7"/>
      <c r="AL1956" t="s">
        <v>4709</v>
      </c>
      <c r="AM1956" s="19">
        <v>3603.6</v>
      </c>
      <c r="BD1956" s="7">
        <v>0</v>
      </c>
      <c r="BE1956" s="44">
        <v>3603.6</v>
      </c>
      <c r="BF1956" s="7"/>
      <c r="BG1956" s="47"/>
      <c r="BH1956" s="7"/>
      <c r="BJ1956" s="38">
        <v>27</v>
      </c>
      <c r="BK1956" s="7">
        <v>1</v>
      </c>
      <c r="BL1956" s="7" t="str">
        <f t="shared" si="60"/>
        <v>yes</v>
      </c>
      <c r="BM1956" s="7"/>
      <c r="BN1956" s="7"/>
    </row>
    <row r="1957" ht="15.6" spans="2:66">
      <c r="B1957" s="24" t="s">
        <v>3912</v>
      </c>
      <c r="G1957" s="7" t="s">
        <v>4687</v>
      </c>
      <c r="K1957" s="18" t="s">
        <v>4689</v>
      </c>
      <c r="N1957" s="7">
        <v>1</v>
      </c>
      <c r="Q1957" s="7" t="s">
        <v>3916</v>
      </c>
      <c r="R1957" s="7"/>
      <c r="U1957" s="7">
        <v>5.14</v>
      </c>
      <c r="V1957" s="7" t="s">
        <v>4687</v>
      </c>
      <c r="AA1957" s="19">
        <v>3597.6</v>
      </c>
      <c r="AF1957" s="38">
        <v>34</v>
      </c>
      <c r="AG1957" s="44">
        <v>3597.6</v>
      </c>
      <c r="AH1957" s="7" t="str">
        <f t="shared" si="61"/>
        <v>no</v>
      </c>
      <c r="AI1957" s="7"/>
      <c r="AJ1957" s="7"/>
      <c r="AL1957" t="s">
        <v>4709</v>
      </c>
      <c r="AM1957" s="19">
        <v>3597.6</v>
      </c>
      <c r="BD1957" s="7">
        <v>3</v>
      </c>
      <c r="BE1957" s="44">
        <v>3597.6</v>
      </c>
      <c r="BF1957" s="7"/>
      <c r="BG1957" s="47"/>
      <c r="BH1957" s="7"/>
      <c r="BJ1957" s="38">
        <v>34</v>
      </c>
      <c r="BK1957" s="7">
        <v>3</v>
      </c>
      <c r="BL1957" s="7" t="str">
        <f t="shared" si="60"/>
        <v>yes</v>
      </c>
      <c r="BM1957" s="7"/>
      <c r="BN1957" s="7"/>
    </row>
    <row r="1958" ht="15.6" spans="2:66">
      <c r="B1958" s="24" t="s">
        <v>3914</v>
      </c>
      <c r="G1958" s="7" t="s">
        <v>4687</v>
      </c>
      <c r="K1958" s="18" t="s">
        <v>4689</v>
      </c>
      <c r="N1958" s="7">
        <v>1</v>
      </c>
      <c r="Q1958" s="7" t="s">
        <v>3918</v>
      </c>
      <c r="R1958" s="7"/>
      <c r="U1958" s="7">
        <v>5.21</v>
      </c>
      <c r="V1958" s="7" t="s">
        <v>4687</v>
      </c>
      <c r="AA1958" s="19">
        <v>3594.17</v>
      </c>
      <c r="AF1958" s="38">
        <v>41</v>
      </c>
      <c r="AG1958" s="44">
        <v>3594.17</v>
      </c>
      <c r="AH1958" s="7" t="str">
        <f t="shared" si="61"/>
        <v>no</v>
      </c>
      <c r="AI1958" s="7"/>
      <c r="AJ1958" s="7"/>
      <c r="AL1958" t="s">
        <v>4709</v>
      </c>
      <c r="AM1958" s="19">
        <v>3594.17</v>
      </c>
      <c r="BD1958" s="7">
        <v>0</v>
      </c>
      <c r="BE1958" s="44">
        <v>3594.17</v>
      </c>
      <c r="BF1958" s="7"/>
      <c r="BG1958" s="47"/>
      <c r="BH1958" s="7"/>
      <c r="BJ1958" s="38">
        <v>41</v>
      </c>
      <c r="BK1958" s="7">
        <v>1</v>
      </c>
      <c r="BL1958" s="7" t="str">
        <f t="shared" si="60"/>
        <v>no</v>
      </c>
      <c r="BM1958" s="7"/>
      <c r="BN1958" s="7"/>
    </row>
    <row r="1959" ht="15.6" spans="2:66">
      <c r="B1959" s="24" t="s">
        <v>3916</v>
      </c>
      <c r="G1959" s="7" t="s">
        <v>4687</v>
      </c>
      <c r="K1959" s="18" t="s">
        <v>4687</v>
      </c>
      <c r="N1959" s="7" t="s">
        <v>4688</v>
      </c>
      <c r="Q1959" s="7" t="s">
        <v>3920</v>
      </c>
      <c r="R1959" s="7"/>
      <c r="U1959" s="7">
        <v>6.23</v>
      </c>
      <c r="V1959" s="7" t="s">
        <v>4687</v>
      </c>
      <c r="AA1959" s="19">
        <v>3591.48</v>
      </c>
      <c r="AF1959" s="38">
        <v>27</v>
      </c>
      <c r="AG1959" s="44">
        <v>3591.48</v>
      </c>
      <c r="AH1959" s="7" t="str">
        <f t="shared" si="61"/>
        <v>no</v>
      </c>
      <c r="AI1959" s="7"/>
      <c r="AJ1959" s="7"/>
      <c r="AL1959" t="s">
        <v>4709</v>
      </c>
      <c r="AM1959" s="19">
        <v>3591.48</v>
      </c>
      <c r="BD1959" s="7">
        <v>0</v>
      </c>
      <c r="BE1959" s="44">
        <v>3591.48</v>
      </c>
      <c r="BF1959" s="7"/>
      <c r="BG1959" s="47"/>
      <c r="BH1959" s="7"/>
      <c r="BJ1959" s="38">
        <v>27</v>
      </c>
      <c r="BK1959" s="7">
        <v>1</v>
      </c>
      <c r="BL1959" s="7" t="str">
        <f t="shared" si="60"/>
        <v>yes</v>
      </c>
      <c r="BM1959" s="7"/>
      <c r="BN1959" s="7"/>
    </row>
    <row r="1960" ht="15.6" spans="2:66">
      <c r="B1960" s="24" t="s">
        <v>3918</v>
      </c>
      <c r="G1960" s="7" t="s">
        <v>4687</v>
      </c>
      <c r="K1960" s="18" t="s">
        <v>4687</v>
      </c>
      <c r="N1960" s="7">
        <v>1</v>
      </c>
      <c r="Q1960" s="7" t="s">
        <v>3922</v>
      </c>
      <c r="R1960" s="7"/>
      <c r="U1960" s="7">
        <v>5.6</v>
      </c>
      <c r="V1960" s="7" t="s">
        <v>4687</v>
      </c>
      <c r="AA1960" s="19">
        <v>3589.14</v>
      </c>
      <c r="AF1960" s="38">
        <v>27</v>
      </c>
      <c r="AG1960" s="44">
        <v>3589.14</v>
      </c>
      <c r="AH1960" s="7" t="str">
        <f t="shared" si="61"/>
        <v>no</v>
      </c>
      <c r="AI1960" s="7"/>
      <c r="AJ1960" s="7"/>
      <c r="AL1960" t="s">
        <v>4709</v>
      </c>
      <c r="AM1960" s="19">
        <v>3589.14</v>
      </c>
      <c r="BD1960" s="7">
        <v>0</v>
      </c>
      <c r="BE1960" s="44">
        <v>3589.14</v>
      </c>
      <c r="BF1960" s="7"/>
      <c r="BG1960" s="47"/>
      <c r="BH1960" s="7"/>
      <c r="BJ1960" s="38">
        <v>27</v>
      </c>
      <c r="BK1960" s="7">
        <v>0</v>
      </c>
      <c r="BL1960" s="7" t="str">
        <f t="shared" si="60"/>
        <v>yes</v>
      </c>
      <c r="BM1960" s="7"/>
      <c r="BN1960" s="7"/>
    </row>
    <row r="1961" ht="15.6" spans="2:66">
      <c r="B1961" s="24" t="s">
        <v>3920</v>
      </c>
      <c r="G1961" s="7" t="s">
        <v>4687</v>
      </c>
      <c r="K1961" s="18" t="s">
        <v>4689</v>
      </c>
      <c r="N1961" s="7">
        <v>1</v>
      </c>
      <c r="Q1961" s="7" t="s">
        <v>3924</v>
      </c>
      <c r="R1961" s="7"/>
      <c r="U1961" s="7">
        <v>4.72</v>
      </c>
      <c r="V1961" s="7" t="s">
        <v>4687</v>
      </c>
      <c r="AA1961" s="19">
        <v>3579.83</v>
      </c>
      <c r="AF1961" s="38">
        <v>29</v>
      </c>
      <c r="AG1961" s="44">
        <v>3579.83</v>
      </c>
      <c r="AH1961" s="7" t="str">
        <f t="shared" si="61"/>
        <v>no</v>
      </c>
      <c r="AI1961" s="7"/>
      <c r="AJ1961" s="7"/>
      <c r="AL1961" t="s">
        <v>4709</v>
      </c>
      <c r="AM1961" s="19">
        <v>3579.83</v>
      </c>
      <c r="BD1961" s="7">
        <v>3</v>
      </c>
      <c r="BE1961" s="44">
        <v>3579.83</v>
      </c>
      <c r="BF1961" s="7"/>
      <c r="BG1961" s="47"/>
      <c r="BH1961" s="7"/>
      <c r="BJ1961" s="38">
        <v>29</v>
      </c>
      <c r="BK1961" s="7">
        <v>0</v>
      </c>
      <c r="BL1961" s="7" t="str">
        <f t="shared" si="60"/>
        <v>yes</v>
      </c>
      <c r="BM1961" s="7"/>
      <c r="BN1961" s="7"/>
    </row>
    <row r="1962" ht="15.6" spans="2:66">
      <c r="B1962" s="24" t="s">
        <v>3922</v>
      </c>
      <c r="G1962" s="7" t="s">
        <v>4690</v>
      </c>
      <c r="K1962" s="18" t="s">
        <v>4687</v>
      </c>
      <c r="N1962" s="7">
        <v>1</v>
      </c>
      <c r="Q1962" s="7" t="s">
        <v>3926</v>
      </c>
      <c r="R1962" s="7"/>
      <c r="U1962" s="7">
        <v>4.67</v>
      </c>
      <c r="V1962" s="7" t="s">
        <v>4687</v>
      </c>
      <c r="AA1962" s="19">
        <v>3578</v>
      </c>
      <c r="AF1962" s="38">
        <v>30</v>
      </c>
      <c r="AG1962" s="44">
        <v>3578</v>
      </c>
      <c r="AH1962" s="7" t="str">
        <f t="shared" si="61"/>
        <v>no</v>
      </c>
      <c r="AI1962" s="7"/>
      <c r="AJ1962" s="7"/>
      <c r="AL1962" t="s">
        <v>4709</v>
      </c>
      <c r="AM1962" s="19">
        <v>3578</v>
      </c>
      <c r="BD1962" s="7">
        <v>0</v>
      </c>
      <c r="BE1962" s="44">
        <v>3578</v>
      </c>
      <c r="BF1962" s="7"/>
      <c r="BG1962" s="47"/>
      <c r="BH1962" s="7"/>
      <c r="BJ1962" s="38">
        <v>30</v>
      </c>
      <c r="BK1962" s="7">
        <v>0</v>
      </c>
      <c r="BL1962" s="7" t="str">
        <f t="shared" si="60"/>
        <v>yes</v>
      </c>
      <c r="BM1962" s="7"/>
      <c r="BN1962" s="7"/>
    </row>
    <row r="1963" ht="15.6" spans="2:66">
      <c r="B1963" s="24" t="s">
        <v>3924</v>
      </c>
      <c r="G1963" s="7" t="s">
        <v>4687</v>
      </c>
      <c r="K1963" s="18" t="s">
        <v>4687</v>
      </c>
      <c r="N1963" s="7">
        <v>1</v>
      </c>
      <c r="Q1963" s="7" t="s">
        <v>3928</v>
      </c>
      <c r="R1963" s="7"/>
      <c r="U1963" s="7">
        <v>6.11</v>
      </c>
      <c r="V1963" s="7" t="s">
        <v>4687</v>
      </c>
      <c r="AA1963" s="19">
        <v>3569.96</v>
      </c>
      <c r="AF1963" s="38">
        <v>34</v>
      </c>
      <c r="AG1963" s="44">
        <v>3569.96</v>
      </c>
      <c r="AH1963" s="7" t="str">
        <f t="shared" si="61"/>
        <v>no</v>
      </c>
      <c r="AI1963" s="7"/>
      <c r="AJ1963" s="7"/>
      <c r="AL1963" t="s">
        <v>4709</v>
      </c>
      <c r="AM1963" s="19">
        <v>3569.96</v>
      </c>
      <c r="BD1963" s="7">
        <v>2</v>
      </c>
      <c r="BE1963" s="44">
        <v>3569.96</v>
      </c>
      <c r="BF1963" s="7"/>
      <c r="BG1963" s="47"/>
      <c r="BH1963" s="7"/>
      <c r="BJ1963" s="38">
        <v>34</v>
      </c>
      <c r="BK1963" s="7">
        <v>3</v>
      </c>
      <c r="BL1963" s="7" t="str">
        <f t="shared" si="60"/>
        <v>yes</v>
      </c>
      <c r="BM1963" s="7"/>
      <c r="BN1963" s="7"/>
    </row>
    <row r="1964" ht="15.6" spans="2:66">
      <c r="B1964" s="24" t="s">
        <v>3926</v>
      </c>
      <c r="G1964" s="7" t="s">
        <v>4687</v>
      </c>
      <c r="K1964" s="18" t="s">
        <v>4687</v>
      </c>
      <c r="N1964" s="7" t="s">
        <v>4688</v>
      </c>
      <c r="Q1964" s="7" t="s">
        <v>3930</v>
      </c>
      <c r="R1964" s="7"/>
      <c r="U1964" s="7">
        <v>6.25</v>
      </c>
      <c r="V1964" s="7" t="s">
        <v>4687</v>
      </c>
      <c r="AA1964" s="19">
        <v>3562.87</v>
      </c>
      <c r="AF1964" s="38">
        <v>19</v>
      </c>
      <c r="AG1964" s="44">
        <v>3562.87</v>
      </c>
      <c r="AH1964" s="7" t="str">
        <f t="shared" si="61"/>
        <v>no</v>
      </c>
      <c r="AI1964" s="7"/>
      <c r="AJ1964" s="7"/>
      <c r="AL1964" t="s">
        <v>4709</v>
      </c>
      <c r="AM1964" s="19">
        <v>3562.87</v>
      </c>
      <c r="BD1964" s="7">
        <v>3</v>
      </c>
      <c r="BE1964" s="44">
        <v>3562.87</v>
      </c>
      <c r="BF1964" s="7"/>
      <c r="BG1964" s="47"/>
      <c r="BH1964" s="7"/>
      <c r="BJ1964" s="38">
        <v>19</v>
      </c>
      <c r="BK1964" s="7">
        <v>0</v>
      </c>
      <c r="BL1964" s="7" t="str">
        <f t="shared" si="60"/>
        <v>yes</v>
      </c>
      <c r="BM1964" s="7"/>
      <c r="BN1964" s="7"/>
    </row>
    <row r="1965" ht="15.6" spans="2:66">
      <c r="B1965" s="24" t="s">
        <v>3928</v>
      </c>
      <c r="G1965" s="7" t="s">
        <v>4687</v>
      </c>
      <c r="K1965" s="18" t="s">
        <v>4689</v>
      </c>
      <c r="N1965" s="7" t="s">
        <v>4688</v>
      </c>
      <c r="Q1965" s="7" t="s">
        <v>3932</v>
      </c>
      <c r="R1965" s="7"/>
      <c r="U1965" s="7">
        <v>4</v>
      </c>
      <c r="V1965" s="7" t="s">
        <v>4687</v>
      </c>
      <c r="AA1965" s="19">
        <v>3561.89</v>
      </c>
      <c r="AF1965" s="38">
        <v>24</v>
      </c>
      <c r="AG1965" s="44">
        <v>3561.89</v>
      </c>
      <c r="AH1965" s="7" t="str">
        <f t="shared" si="61"/>
        <v>no</v>
      </c>
      <c r="AI1965" s="7"/>
      <c r="AJ1965" s="7"/>
      <c r="AL1965" t="s">
        <v>4709</v>
      </c>
      <c r="AM1965" s="19">
        <v>3561.89</v>
      </c>
      <c r="BD1965" s="7">
        <v>1</v>
      </c>
      <c r="BE1965" s="44">
        <v>3561.89</v>
      </c>
      <c r="BF1965" s="7"/>
      <c r="BG1965" s="47"/>
      <c r="BH1965" s="7"/>
      <c r="BJ1965" s="38">
        <v>24</v>
      </c>
      <c r="BK1965" s="7">
        <v>2</v>
      </c>
      <c r="BL1965" s="7" t="str">
        <f t="shared" si="60"/>
        <v>yes</v>
      </c>
      <c r="BM1965" s="7"/>
      <c r="BN1965" s="7"/>
    </row>
    <row r="1966" ht="15.6" spans="2:66">
      <c r="B1966" s="24" t="s">
        <v>3930</v>
      </c>
      <c r="G1966" s="7" t="s">
        <v>4687</v>
      </c>
      <c r="K1966" s="18" t="s">
        <v>4689</v>
      </c>
      <c r="N1966" s="7" t="s">
        <v>4688</v>
      </c>
      <c r="Q1966" s="7" t="s">
        <v>3934</v>
      </c>
      <c r="R1966" s="7"/>
      <c r="U1966" s="7">
        <v>5.55</v>
      </c>
      <c r="V1966" s="7" t="s">
        <v>4687</v>
      </c>
      <c r="AA1966" s="19">
        <v>3558.62</v>
      </c>
      <c r="AF1966" s="38">
        <v>23</v>
      </c>
      <c r="AG1966" s="44">
        <v>3558.62</v>
      </c>
      <c r="AH1966" s="7" t="str">
        <f t="shared" si="61"/>
        <v>no</v>
      </c>
      <c r="AI1966" s="7"/>
      <c r="AJ1966" s="7"/>
      <c r="AL1966" t="s">
        <v>4709</v>
      </c>
      <c r="AM1966" s="19">
        <v>3558.62</v>
      </c>
      <c r="BD1966" s="7">
        <v>0</v>
      </c>
      <c r="BE1966" s="44">
        <v>3558.62</v>
      </c>
      <c r="BF1966" s="7"/>
      <c r="BG1966" s="47"/>
      <c r="BH1966" s="7"/>
      <c r="BJ1966" s="38">
        <v>23</v>
      </c>
      <c r="BK1966" s="7">
        <v>2</v>
      </c>
      <c r="BL1966" s="7" t="str">
        <f t="shared" si="60"/>
        <v>yes</v>
      </c>
      <c r="BM1966" s="7"/>
      <c r="BN1966" s="7"/>
    </row>
    <row r="1967" ht="15.6" spans="2:66">
      <c r="B1967" s="24" t="s">
        <v>3932</v>
      </c>
      <c r="G1967" s="7" t="s">
        <v>4687</v>
      </c>
      <c r="K1967" s="18" t="s">
        <v>4687</v>
      </c>
      <c r="N1967" s="7">
        <v>1</v>
      </c>
      <c r="Q1967" s="7" t="s">
        <v>3936</v>
      </c>
      <c r="R1967" s="7"/>
      <c r="U1967" s="7">
        <v>5.95</v>
      </c>
      <c r="V1967" s="7" t="s">
        <v>4687</v>
      </c>
      <c r="AA1967" s="19">
        <v>3556.92</v>
      </c>
      <c r="AF1967" s="38">
        <v>26</v>
      </c>
      <c r="AG1967" s="44">
        <v>3556.92</v>
      </c>
      <c r="AH1967" s="7" t="str">
        <f t="shared" si="61"/>
        <v>no</v>
      </c>
      <c r="AI1967" s="7"/>
      <c r="AJ1967" s="7"/>
      <c r="AL1967" t="s">
        <v>4709</v>
      </c>
      <c r="AM1967" s="19">
        <v>3556.92</v>
      </c>
      <c r="BD1967" s="7">
        <v>3</v>
      </c>
      <c r="BE1967" s="44">
        <v>3556.92</v>
      </c>
      <c r="BF1967" s="7"/>
      <c r="BG1967" s="47"/>
      <c r="BH1967" s="7"/>
      <c r="BJ1967" s="38">
        <v>26</v>
      </c>
      <c r="BK1967" s="7">
        <v>1</v>
      </c>
      <c r="BL1967" s="7" t="str">
        <f t="shared" si="60"/>
        <v>yes</v>
      </c>
      <c r="BM1967" s="7"/>
      <c r="BN1967" s="7"/>
    </row>
    <row r="1968" ht="15.6" spans="2:66">
      <c r="B1968" s="24" t="s">
        <v>3934</v>
      </c>
      <c r="G1968" s="7" t="s">
        <v>4690</v>
      </c>
      <c r="K1968" s="18" t="s">
        <v>4687</v>
      </c>
      <c r="N1968" s="7">
        <v>1</v>
      </c>
      <c r="Q1968" s="7" t="s">
        <v>3938</v>
      </c>
      <c r="R1968" s="7"/>
      <c r="U1968" s="7">
        <v>4.36</v>
      </c>
      <c r="V1968" s="7" t="s">
        <v>4687</v>
      </c>
      <c r="AA1968" s="19">
        <v>3554.2</v>
      </c>
      <c r="AF1968" s="38">
        <v>26</v>
      </c>
      <c r="AG1968" s="44">
        <v>3554.2</v>
      </c>
      <c r="AH1968" s="7" t="str">
        <f t="shared" si="61"/>
        <v>no</v>
      </c>
      <c r="AI1968" s="7"/>
      <c r="AJ1968" s="7"/>
      <c r="AL1968" t="s">
        <v>4709</v>
      </c>
      <c r="AM1968" s="19">
        <v>3554.2</v>
      </c>
      <c r="BD1968" s="7">
        <v>3</v>
      </c>
      <c r="BE1968" s="44">
        <v>3554.2</v>
      </c>
      <c r="BF1968" s="7"/>
      <c r="BG1968" s="47"/>
      <c r="BH1968" s="7"/>
      <c r="BJ1968" s="38">
        <v>26</v>
      </c>
      <c r="BK1968" s="7">
        <v>2</v>
      </c>
      <c r="BL1968" s="7" t="str">
        <f t="shared" si="60"/>
        <v>yes</v>
      </c>
      <c r="BM1968" s="7"/>
      <c r="BN1968" s="7"/>
    </row>
    <row r="1969" ht="15.6" spans="2:66">
      <c r="B1969" s="24" t="s">
        <v>3936</v>
      </c>
      <c r="G1969" s="7" t="s">
        <v>4690</v>
      </c>
      <c r="K1969" s="18" t="s">
        <v>4687</v>
      </c>
      <c r="N1969" s="7">
        <v>1</v>
      </c>
      <c r="Q1969" s="7" t="s">
        <v>3940</v>
      </c>
      <c r="R1969" s="7"/>
      <c r="U1969" s="7">
        <v>4.84</v>
      </c>
      <c r="V1969" s="7" t="s">
        <v>4687</v>
      </c>
      <c r="AA1969" s="19">
        <v>3540.12</v>
      </c>
      <c r="AF1969" s="38">
        <v>18</v>
      </c>
      <c r="AG1969" s="44">
        <v>3540.12</v>
      </c>
      <c r="AH1969" s="7" t="str">
        <f t="shared" si="61"/>
        <v>no</v>
      </c>
      <c r="AI1969" s="7"/>
      <c r="AJ1969" s="7"/>
      <c r="AL1969" t="s">
        <v>4709</v>
      </c>
      <c r="AM1969" s="19">
        <v>3540.12</v>
      </c>
      <c r="BD1969" s="7">
        <v>0</v>
      </c>
      <c r="BE1969" s="44">
        <v>3540.12</v>
      </c>
      <c r="BF1969" s="7"/>
      <c r="BG1969" s="47"/>
      <c r="BH1969" s="7"/>
      <c r="BJ1969" s="38">
        <v>18</v>
      </c>
      <c r="BK1969" s="7">
        <v>3</v>
      </c>
      <c r="BL1969" s="7" t="str">
        <f t="shared" si="60"/>
        <v>yes</v>
      </c>
      <c r="BM1969" s="7"/>
      <c r="BN1969" s="7"/>
    </row>
    <row r="1970" ht="15.6" spans="2:66">
      <c r="B1970" s="24" t="s">
        <v>3938</v>
      </c>
      <c r="G1970" s="7" t="s">
        <v>4687</v>
      </c>
      <c r="K1970" s="18" t="s">
        <v>4687</v>
      </c>
      <c r="N1970" s="7">
        <v>1</v>
      </c>
      <c r="Q1970" s="7" t="s">
        <v>3942</v>
      </c>
      <c r="R1970" s="7"/>
      <c r="U1970" s="7">
        <v>4.56</v>
      </c>
      <c r="V1970" s="7" t="s">
        <v>4687</v>
      </c>
      <c r="AA1970" s="19">
        <v>3538.9</v>
      </c>
      <c r="AF1970" s="38">
        <v>29</v>
      </c>
      <c r="AG1970" s="44">
        <v>3538.9</v>
      </c>
      <c r="AH1970" s="7" t="str">
        <f t="shared" si="61"/>
        <v>no</v>
      </c>
      <c r="AI1970" s="7"/>
      <c r="AJ1970" s="7"/>
      <c r="AL1970" t="s">
        <v>4709</v>
      </c>
      <c r="AM1970" s="19">
        <v>3538.9</v>
      </c>
      <c r="BD1970" s="7">
        <v>0</v>
      </c>
      <c r="BE1970" s="44">
        <v>3538.9</v>
      </c>
      <c r="BF1970" s="7"/>
      <c r="BG1970" s="47"/>
      <c r="BH1970" s="7"/>
      <c r="BJ1970" s="38">
        <v>29</v>
      </c>
      <c r="BK1970" s="7">
        <v>1</v>
      </c>
      <c r="BL1970" s="7" t="str">
        <f t="shared" si="60"/>
        <v>yes</v>
      </c>
      <c r="BM1970" s="7"/>
      <c r="BN1970" s="7"/>
    </row>
    <row r="1971" ht="15.6" spans="2:66">
      <c r="B1971" s="24" t="s">
        <v>3940</v>
      </c>
      <c r="G1971" s="7" t="s">
        <v>4687</v>
      </c>
      <c r="K1971" s="18" t="s">
        <v>4689</v>
      </c>
      <c r="N1971" s="7">
        <v>2</v>
      </c>
      <c r="Q1971" s="7" t="s">
        <v>3944</v>
      </c>
      <c r="R1971" s="7"/>
      <c r="U1971" s="7">
        <v>4.42</v>
      </c>
      <c r="V1971" s="7" t="s">
        <v>4687</v>
      </c>
      <c r="AA1971" s="19">
        <v>3537.7</v>
      </c>
      <c r="AF1971" s="38">
        <v>19</v>
      </c>
      <c r="AG1971" s="44">
        <v>3537.7</v>
      </c>
      <c r="AH1971" s="7" t="str">
        <f t="shared" si="61"/>
        <v>no</v>
      </c>
      <c r="AI1971" s="7"/>
      <c r="AJ1971" s="7"/>
      <c r="AL1971" t="s">
        <v>4713</v>
      </c>
      <c r="AM1971" s="19">
        <v>3537.7</v>
      </c>
      <c r="BD1971" s="7">
        <v>0</v>
      </c>
      <c r="BE1971" s="44">
        <v>3537.7</v>
      </c>
      <c r="BF1971" s="7"/>
      <c r="BG1971" s="47"/>
      <c r="BH1971" s="7"/>
      <c r="BJ1971" s="38">
        <v>19</v>
      </c>
      <c r="BK1971" s="7">
        <v>0</v>
      </c>
      <c r="BL1971" s="7" t="str">
        <f t="shared" si="60"/>
        <v>yes</v>
      </c>
      <c r="BM1971" s="7"/>
      <c r="BN1971" s="7"/>
    </row>
    <row r="1972" ht="15.6" spans="2:66">
      <c r="B1972" s="24" t="s">
        <v>3942</v>
      </c>
      <c r="G1972" s="7" t="s">
        <v>4687</v>
      </c>
      <c r="K1972" s="18" t="s">
        <v>4689</v>
      </c>
      <c r="N1972" s="7">
        <v>1</v>
      </c>
      <c r="Q1972" s="7" t="s">
        <v>3946</v>
      </c>
      <c r="R1972" s="7"/>
      <c r="U1972" s="7">
        <v>7.66</v>
      </c>
      <c r="V1972" s="7" t="s">
        <v>4687</v>
      </c>
      <c r="AA1972" s="19">
        <v>3500.61</v>
      </c>
      <c r="AF1972" s="38">
        <v>35</v>
      </c>
      <c r="AG1972" s="44">
        <v>3500.61</v>
      </c>
      <c r="AH1972" s="7" t="str">
        <f t="shared" si="61"/>
        <v>no</v>
      </c>
      <c r="AI1972" s="7"/>
      <c r="AJ1972" s="7"/>
      <c r="AL1972" t="s">
        <v>4713</v>
      </c>
      <c r="AM1972" s="19">
        <v>3500.61</v>
      </c>
      <c r="BD1972" s="7">
        <v>0</v>
      </c>
      <c r="BE1972" s="44">
        <v>3500.61</v>
      </c>
      <c r="BF1972" s="7"/>
      <c r="BG1972" s="47"/>
      <c r="BH1972" s="7"/>
      <c r="BJ1972" s="38">
        <v>35</v>
      </c>
      <c r="BK1972" s="7">
        <v>3</v>
      </c>
      <c r="BL1972" s="7" t="str">
        <f t="shared" si="60"/>
        <v>yes</v>
      </c>
      <c r="BM1972" s="7"/>
      <c r="BN1972" s="7"/>
    </row>
    <row r="1973" ht="15.6" spans="2:66">
      <c r="B1973" s="24" t="s">
        <v>3944</v>
      </c>
      <c r="G1973" s="7" t="s">
        <v>4687</v>
      </c>
      <c r="K1973" s="18" t="s">
        <v>4689</v>
      </c>
      <c r="N1973" s="7" t="s">
        <v>4688</v>
      </c>
      <c r="Q1973" s="7" t="s">
        <v>3948</v>
      </c>
      <c r="R1973" s="7"/>
      <c r="U1973" s="7">
        <v>5.2</v>
      </c>
      <c r="V1973" s="7" t="s">
        <v>4687</v>
      </c>
      <c r="AA1973" s="19">
        <v>3490.55</v>
      </c>
      <c r="AF1973" s="38">
        <v>22</v>
      </c>
      <c r="AG1973" s="44">
        <v>3490.55</v>
      </c>
      <c r="AH1973" s="7" t="str">
        <f t="shared" si="61"/>
        <v>no</v>
      </c>
      <c r="AI1973" s="7"/>
      <c r="AJ1973" s="7"/>
      <c r="AL1973" t="s">
        <v>4713</v>
      </c>
      <c r="AM1973" s="19">
        <v>3490.55</v>
      </c>
      <c r="BD1973" s="7">
        <v>1</v>
      </c>
      <c r="BE1973" s="44">
        <v>3490.55</v>
      </c>
      <c r="BF1973" s="7"/>
      <c r="BG1973" s="47"/>
      <c r="BH1973" s="7"/>
      <c r="BJ1973" s="38">
        <v>22</v>
      </c>
      <c r="BK1973" s="7">
        <v>3</v>
      </c>
      <c r="BL1973" s="7" t="str">
        <f t="shared" si="60"/>
        <v>yes</v>
      </c>
      <c r="BM1973" s="7"/>
      <c r="BN1973" s="7"/>
    </row>
    <row r="1974" ht="15.6" spans="2:66">
      <c r="B1974" s="24" t="s">
        <v>3946</v>
      </c>
      <c r="G1974" s="7" t="s">
        <v>4687</v>
      </c>
      <c r="K1974" s="18" t="s">
        <v>4689</v>
      </c>
      <c r="N1974" s="7" t="s">
        <v>4688</v>
      </c>
      <c r="Q1974" s="7" t="s">
        <v>3950</v>
      </c>
      <c r="R1974" s="7"/>
      <c r="U1974" s="7">
        <v>5.53</v>
      </c>
      <c r="V1974" s="7" t="s">
        <v>4687</v>
      </c>
      <c r="AA1974" s="19">
        <v>3484.33</v>
      </c>
      <c r="AF1974" s="38">
        <v>36</v>
      </c>
      <c r="AG1974" s="44">
        <v>3484.33</v>
      </c>
      <c r="AH1974" s="7" t="str">
        <f t="shared" si="61"/>
        <v>no</v>
      </c>
      <c r="AI1974" s="7"/>
      <c r="AJ1974" s="7"/>
      <c r="AL1974" t="s">
        <v>4713</v>
      </c>
      <c r="AM1974" s="19">
        <v>3484.33</v>
      </c>
      <c r="BD1974" s="7">
        <v>0</v>
      </c>
      <c r="BE1974" s="44">
        <v>3484.33</v>
      </c>
      <c r="BF1974" s="7"/>
      <c r="BG1974" s="47"/>
      <c r="BH1974" s="7"/>
      <c r="BJ1974" s="38">
        <v>36</v>
      </c>
      <c r="BK1974" s="7">
        <v>3</v>
      </c>
      <c r="BL1974" s="7" t="str">
        <f t="shared" si="60"/>
        <v>yes</v>
      </c>
      <c r="BM1974" s="7"/>
      <c r="BN1974" s="7"/>
    </row>
    <row r="1975" ht="15.6" spans="2:66">
      <c r="B1975" s="24" t="s">
        <v>3948</v>
      </c>
      <c r="G1975" s="7" t="s">
        <v>4687</v>
      </c>
      <c r="K1975" s="18" t="s">
        <v>4687</v>
      </c>
      <c r="N1975" s="7">
        <v>1</v>
      </c>
      <c r="Q1975" s="7" t="s">
        <v>3952</v>
      </c>
      <c r="R1975" s="7"/>
      <c r="U1975" s="7">
        <v>4.86</v>
      </c>
      <c r="V1975" s="7" t="s">
        <v>4687</v>
      </c>
      <c r="AA1975" s="19">
        <v>3481.87</v>
      </c>
      <c r="AF1975" s="38">
        <v>21</v>
      </c>
      <c r="AG1975" s="44">
        <v>3481.87</v>
      </c>
      <c r="AH1975" s="7" t="str">
        <f t="shared" si="61"/>
        <v>no</v>
      </c>
      <c r="AI1975" s="7"/>
      <c r="AJ1975" s="7"/>
      <c r="AL1975" t="s">
        <v>4713</v>
      </c>
      <c r="AM1975" s="19">
        <v>3481.87</v>
      </c>
      <c r="BD1975" s="7">
        <v>3</v>
      </c>
      <c r="BE1975" s="44">
        <v>3481.87</v>
      </c>
      <c r="BF1975" s="7"/>
      <c r="BG1975" s="47"/>
      <c r="BH1975" s="7"/>
      <c r="BJ1975" s="38">
        <v>21</v>
      </c>
      <c r="BK1975" s="7">
        <v>0</v>
      </c>
      <c r="BL1975" s="7" t="str">
        <f t="shared" si="60"/>
        <v>yes</v>
      </c>
      <c r="BM1975" s="7"/>
      <c r="BN1975" s="7"/>
    </row>
    <row r="1976" ht="15.6" spans="2:66">
      <c r="B1976" s="24" t="s">
        <v>3950</v>
      </c>
      <c r="G1976" s="7" t="s">
        <v>4687</v>
      </c>
      <c r="K1976" s="18" t="s">
        <v>4689</v>
      </c>
      <c r="N1976" s="7" t="s">
        <v>4688</v>
      </c>
      <c r="Q1976" s="7" t="s">
        <v>3954</v>
      </c>
      <c r="R1976" s="7"/>
      <c r="U1976" s="7">
        <v>5.49</v>
      </c>
      <c r="V1976" s="7" t="s">
        <v>4687</v>
      </c>
      <c r="AA1976" s="19">
        <v>3471.41</v>
      </c>
      <c r="AF1976" s="38">
        <v>26</v>
      </c>
      <c r="AG1976" s="44">
        <v>3471.41</v>
      </c>
      <c r="AH1976" s="7" t="str">
        <f t="shared" si="61"/>
        <v>no</v>
      </c>
      <c r="AI1976" s="7"/>
      <c r="AJ1976" s="7"/>
      <c r="AL1976" t="s">
        <v>4713</v>
      </c>
      <c r="AM1976" s="19">
        <v>3471.41</v>
      </c>
      <c r="BD1976" s="7">
        <v>3</v>
      </c>
      <c r="BE1976" s="44">
        <v>3471.41</v>
      </c>
      <c r="BF1976" s="7"/>
      <c r="BG1976" s="47"/>
      <c r="BH1976" s="7"/>
      <c r="BJ1976" s="38">
        <v>26</v>
      </c>
      <c r="BK1976" s="7">
        <v>1</v>
      </c>
      <c r="BL1976" s="7" t="str">
        <f t="shared" si="60"/>
        <v>yes</v>
      </c>
      <c r="BM1976" s="7"/>
      <c r="BN1976" s="7"/>
    </row>
    <row r="1977" ht="15.6" spans="2:66">
      <c r="B1977" s="24" t="s">
        <v>3952</v>
      </c>
      <c r="G1977" s="7" t="s">
        <v>4687</v>
      </c>
      <c r="K1977" s="18" t="s">
        <v>4689</v>
      </c>
      <c r="N1977" s="7" t="s">
        <v>4688</v>
      </c>
      <c r="Q1977" s="7" t="s">
        <v>3956</v>
      </c>
      <c r="R1977" s="7"/>
      <c r="U1977" s="7">
        <v>4.09</v>
      </c>
      <c r="V1977" s="7" t="s">
        <v>4687</v>
      </c>
      <c r="AA1977" s="19">
        <v>3463.51</v>
      </c>
      <c r="AF1977" s="38">
        <v>19</v>
      </c>
      <c r="AG1977" s="44">
        <v>3463.51</v>
      </c>
      <c r="AH1977" s="7" t="str">
        <f t="shared" si="61"/>
        <v>no</v>
      </c>
      <c r="AI1977" s="7"/>
      <c r="AJ1977" s="7"/>
      <c r="AL1977" t="s">
        <v>4713</v>
      </c>
      <c r="AM1977" s="19">
        <v>3463.51</v>
      </c>
      <c r="BD1977" s="7">
        <v>3</v>
      </c>
      <c r="BE1977" s="44">
        <v>3463.51</v>
      </c>
      <c r="BF1977" s="7"/>
      <c r="BG1977" s="47"/>
      <c r="BH1977" s="7"/>
      <c r="BJ1977" s="38">
        <v>19</v>
      </c>
      <c r="BK1977" s="7">
        <v>2</v>
      </c>
      <c r="BL1977" s="7" t="str">
        <f t="shared" si="60"/>
        <v>yes</v>
      </c>
      <c r="BM1977" s="7"/>
      <c r="BN1977" s="7"/>
    </row>
    <row r="1978" ht="15.6" spans="2:66">
      <c r="B1978" s="24" t="s">
        <v>3954</v>
      </c>
      <c r="G1978" s="7" t="s">
        <v>4687</v>
      </c>
      <c r="K1978" s="18" t="s">
        <v>4689</v>
      </c>
      <c r="N1978" s="7" t="s">
        <v>4688</v>
      </c>
      <c r="Q1978" s="7" t="s">
        <v>3958</v>
      </c>
      <c r="R1978" s="7"/>
      <c r="U1978" s="7">
        <v>4.31</v>
      </c>
      <c r="V1978" s="7" t="s">
        <v>4687</v>
      </c>
      <c r="AA1978" s="19">
        <v>3453.77</v>
      </c>
      <c r="AF1978" s="38">
        <v>26</v>
      </c>
      <c r="AG1978" s="44">
        <v>3453.77</v>
      </c>
      <c r="AH1978" s="7" t="str">
        <f t="shared" si="61"/>
        <v>no</v>
      </c>
      <c r="AI1978" s="7"/>
      <c r="AJ1978" s="7"/>
      <c r="AL1978" t="s">
        <v>4713</v>
      </c>
      <c r="AM1978" s="19">
        <v>3453.77</v>
      </c>
      <c r="BD1978" s="7">
        <v>3</v>
      </c>
      <c r="BE1978" s="44">
        <v>3453.77</v>
      </c>
      <c r="BF1978" s="7"/>
      <c r="BG1978" s="47"/>
      <c r="BH1978" s="7"/>
      <c r="BJ1978" s="38">
        <v>26</v>
      </c>
      <c r="BK1978" s="7">
        <v>1</v>
      </c>
      <c r="BL1978" s="7" t="str">
        <f t="shared" si="60"/>
        <v>yes</v>
      </c>
      <c r="BM1978" s="7"/>
      <c r="BN1978" s="7"/>
    </row>
    <row r="1979" ht="15.6" spans="2:66">
      <c r="B1979" s="24" t="s">
        <v>3956</v>
      </c>
      <c r="G1979" s="7" t="s">
        <v>4687</v>
      </c>
      <c r="K1979" s="18" t="s">
        <v>4689</v>
      </c>
      <c r="N1979" s="7" t="s">
        <v>4688</v>
      </c>
      <c r="Q1979" s="7" t="s">
        <v>3960</v>
      </c>
      <c r="R1979" s="7"/>
      <c r="U1979" s="7">
        <v>4</v>
      </c>
      <c r="V1979" s="7" t="s">
        <v>4687</v>
      </c>
      <c r="AA1979" s="19">
        <v>3443.06</v>
      </c>
      <c r="AF1979" s="38">
        <v>26</v>
      </c>
      <c r="AG1979" s="44">
        <v>3443.06</v>
      </c>
      <c r="AH1979" s="7" t="str">
        <f t="shared" si="61"/>
        <v>no</v>
      </c>
      <c r="AI1979" s="7"/>
      <c r="AJ1979" s="7"/>
      <c r="AL1979" t="s">
        <v>4713</v>
      </c>
      <c r="AM1979" s="19">
        <v>3443.06</v>
      </c>
      <c r="BD1979" s="7">
        <v>0</v>
      </c>
      <c r="BE1979" s="44">
        <v>3443.06</v>
      </c>
      <c r="BF1979" s="7"/>
      <c r="BG1979" s="47"/>
      <c r="BH1979" s="7"/>
      <c r="BJ1979" s="38">
        <v>26</v>
      </c>
      <c r="BK1979" s="7">
        <v>1</v>
      </c>
      <c r="BL1979" s="7" t="str">
        <f t="shared" si="60"/>
        <v>yes</v>
      </c>
      <c r="BM1979" s="7"/>
      <c r="BN1979" s="7"/>
    </row>
    <row r="1980" ht="15.6" spans="2:66">
      <c r="B1980" s="24" t="s">
        <v>3958</v>
      </c>
      <c r="G1980" s="7" t="s">
        <v>4690</v>
      </c>
      <c r="K1980" s="18" t="s">
        <v>4687</v>
      </c>
      <c r="N1980" s="7">
        <v>1</v>
      </c>
      <c r="Q1980" s="7" t="s">
        <v>3962</v>
      </c>
      <c r="R1980" s="7"/>
      <c r="U1980" s="7">
        <v>4.68</v>
      </c>
      <c r="V1980" s="7" t="s">
        <v>4687</v>
      </c>
      <c r="AA1980" s="19">
        <v>3436.5</v>
      </c>
      <c r="AF1980" s="38">
        <v>26</v>
      </c>
      <c r="AG1980" s="44">
        <v>3436.5</v>
      </c>
      <c r="AH1980" s="7" t="str">
        <f t="shared" si="61"/>
        <v>no</v>
      </c>
      <c r="AI1980" s="7"/>
      <c r="AJ1980" s="7"/>
      <c r="AL1980" t="s">
        <v>4713</v>
      </c>
      <c r="AM1980" s="19">
        <v>3436.5</v>
      </c>
      <c r="BD1980" s="7">
        <v>3</v>
      </c>
      <c r="BE1980" s="44">
        <v>3436.5</v>
      </c>
      <c r="BF1980" s="7"/>
      <c r="BG1980" s="47"/>
      <c r="BH1980" s="7"/>
      <c r="BJ1980" s="38">
        <v>26</v>
      </c>
      <c r="BK1980" s="7">
        <v>0</v>
      </c>
      <c r="BL1980" s="7" t="str">
        <f t="shared" si="60"/>
        <v>yes</v>
      </c>
      <c r="BM1980" s="7"/>
      <c r="BN1980" s="7"/>
    </row>
    <row r="1981" ht="15.6" spans="2:66">
      <c r="B1981" s="24" t="s">
        <v>3960</v>
      </c>
      <c r="G1981" s="7" t="s">
        <v>4687</v>
      </c>
      <c r="K1981" s="18" t="s">
        <v>4689</v>
      </c>
      <c r="N1981" s="7">
        <v>1</v>
      </c>
      <c r="Q1981" s="7" t="s">
        <v>3964</v>
      </c>
      <c r="R1981" s="7"/>
      <c r="U1981" s="7">
        <v>4.02</v>
      </c>
      <c r="V1981" s="7" t="s">
        <v>4687</v>
      </c>
      <c r="AA1981" s="19">
        <v>3434.38</v>
      </c>
      <c r="AF1981" s="38">
        <v>26</v>
      </c>
      <c r="AG1981" s="44">
        <v>3434.38</v>
      </c>
      <c r="AH1981" s="7" t="str">
        <f t="shared" si="61"/>
        <v>no</v>
      </c>
      <c r="AI1981" s="7"/>
      <c r="AJ1981" s="7"/>
      <c r="AL1981" t="s">
        <v>4713</v>
      </c>
      <c r="AM1981" s="19">
        <v>3434.38</v>
      </c>
      <c r="BD1981" s="7">
        <v>0</v>
      </c>
      <c r="BE1981" s="44">
        <v>3434.38</v>
      </c>
      <c r="BF1981" s="7"/>
      <c r="BG1981" s="47"/>
      <c r="BH1981" s="7"/>
      <c r="BJ1981" s="38">
        <v>26</v>
      </c>
      <c r="BK1981" s="7">
        <v>1</v>
      </c>
      <c r="BL1981" s="7" t="str">
        <f t="shared" si="60"/>
        <v>yes</v>
      </c>
      <c r="BM1981" s="7"/>
      <c r="BN1981" s="7"/>
    </row>
    <row r="1982" ht="15.6" spans="2:66">
      <c r="B1982" s="24" t="s">
        <v>3962</v>
      </c>
      <c r="G1982" s="7" t="s">
        <v>4690</v>
      </c>
      <c r="K1982" s="18" t="s">
        <v>4687</v>
      </c>
      <c r="N1982" s="7">
        <v>1</v>
      </c>
      <c r="Q1982" s="7" t="s">
        <v>3966</v>
      </c>
      <c r="R1982" s="7"/>
      <c r="U1982" s="7">
        <v>5.12</v>
      </c>
      <c r="V1982" s="7" t="s">
        <v>4687</v>
      </c>
      <c r="AA1982" s="19">
        <v>3410.32</v>
      </c>
      <c r="AF1982" s="38">
        <v>29</v>
      </c>
      <c r="AG1982" s="44">
        <v>3410.32</v>
      </c>
      <c r="AH1982" s="7" t="str">
        <f t="shared" si="61"/>
        <v>no</v>
      </c>
      <c r="AI1982" s="7"/>
      <c r="AJ1982" s="7"/>
      <c r="AL1982" t="s">
        <v>4713</v>
      </c>
      <c r="AM1982" s="19">
        <v>3410.32</v>
      </c>
      <c r="BD1982" s="7">
        <v>0</v>
      </c>
      <c r="BE1982" s="44">
        <v>3410.32</v>
      </c>
      <c r="BF1982" s="7"/>
      <c r="BG1982" s="47"/>
      <c r="BH1982" s="7"/>
      <c r="BJ1982" s="38">
        <v>29</v>
      </c>
      <c r="BK1982" s="7">
        <v>0</v>
      </c>
      <c r="BL1982" s="7" t="str">
        <f t="shared" si="60"/>
        <v>yes</v>
      </c>
      <c r="BM1982" s="7"/>
      <c r="BN1982" s="7"/>
    </row>
    <row r="1983" ht="15.6" spans="2:66">
      <c r="B1983" s="24" t="s">
        <v>3964</v>
      </c>
      <c r="G1983" s="7" t="s">
        <v>4687</v>
      </c>
      <c r="K1983" s="18" t="s">
        <v>4687</v>
      </c>
      <c r="N1983" s="7" t="s">
        <v>4688</v>
      </c>
      <c r="Q1983" s="7" t="s">
        <v>3968</v>
      </c>
      <c r="R1983" s="7"/>
      <c r="U1983" s="7">
        <v>5.52</v>
      </c>
      <c r="V1983" s="7" t="s">
        <v>4687</v>
      </c>
      <c r="AA1983" s="19">
        <v>3393.36</v>
      </c>
      <c r="AF1983" s="38">
        <v>27</v>
      </c>
      <c r="AG1983" s="44">
        <v>3393.36</v>
      </c>
      <c r="AH1983" s="7" t="str">
        <f t="shared" si="61"/>
        <v>no</v>
      </c>
      <c r="AI1983" s="7"/>
      <c r="AJ1983" s="7"/>
      <c r="AL1983" t="s">
        <v>4713</v>
      </c>
      <c r="AM1983" s="19">
        <v>3393.36</v>
      </c>
      <c r="BD1983" s="7">
        <v>1</v>
      </c>
      <c r="BE1983" s="44">
        <v>3393.36</v>
      </c>
      <c r="BF1983" s="7"/>
      <c r="BG1983" s="47"/>
      <c r="BH1983" s="7"/>
      <c r="BJ1983" s="38">
        <v>27</v>
      </c>
      <c r="BK1983" s="7">
        <v>0</v>
      </c>
      <c r="BL1983" s="7" t="str">
        <f t="shared" si="60"/>
        <v>yes</v>
      </c>
      <c r="BM1983" s="7"/>
      <c r="BN1983" s="7"/>
    </row>
    <row r="1984" ht="15.6" spans="2:66">
      <c r="B1984" s="24" t="s">
        <v>3966</v>
      </c>
      <c r="G1984" s="7" t="s">
        <v>4690</v>
      </c>
      <c r="K1984" s="18" t="s">
        <v>4689</v>
      </c>
      <c r="N1984" s="7">
        <v>1</v>
      </c>
      <c r="Q1984" s="7" t="s">
        <v>3970</v>
      </c>
      <c r="R1984" s="7"/>
      <c r="U1984" s="7">
        <v>5.81</v>
      </c>
      <c r="V1984" s="7" t="s">
        <v>4687</v>
      </c>
      <c r="AA1984" s="19">
        <v>3392.98</v>
      </c>
      <c r="AF1984" s="38">
        <v>29</v>
      </c>
      <c r="AG1984" s="44">
        <v>3392.98</v>
      </c>
      <c r="AH1984" s="7" t="str">
        <f t="shared" si="61"/>
        <v>no</v>
      </c>
      <c r="AI1984" s="7"/>
      <c r="AJ1984" s="7"/>
      <c r="AL1984" t="s">
        <v>4713</v>
      </c>
      <c r="AM1984" s="19">
        <v>3392.98</v>
      </c>
      <c r="BD1984" s="7">
        <v>3</v>
      </c>
      <c r="BE1984" s="44">
        <v>3392.98</v>
      </c>
      <c r="BF1984" s="7"/>
      <c r="BG1984" s="47"/>
      <c r="BH1984" s="7"/>
      <c r="BJ1984" s="38">
        <v>29</v>
      </c>
      <c r="BK1984" s="7">
        <v>0</v>
      </c>
      <c r="BL1984" s="7" t="str">
        <f t="shared" si="60"/>
        <v>yes</v>
      </c>
      <c r="BM1984" s="7"/>
      <c r="BN1984" s="7"/>
    </row>
    <row r="1985" ht="15.6" spans="2:66">
      <c r="B1985" s="24" t="s">
        <v>3968</v>
      </c>
      <c r="G1985" s="7" t="s">
        <v>4690</v>
      </c>
      <c r="K1985" s="18" t="s">
        <v>4687</v>
      </c>
      <c r="N1985" s="7">
        <v>1</v>
      </c>
      <c r="Q1985" s="7" t="s">
        <v>3972</v>
      </c>
      <c r="R1985" s="7"/>
      <c r="U1985" s="7">
        <v>5.16</v>
      </c>
      <c r="V1985" s="7" t="s">
        <v>4687</v>
      </c>
      <c r="AA1985" s="19">
        <v>3392.37</v>
      </c>
      <c r="AF1985" s="38">
        <v>31</v>
      </c>
      <c r="AG1985" s="44">
        <v>3392.37</v>
      </c>
      <c r="AH1985" s="7" t="str">
        <f t="shared" si="61"/>
        <v>no</v>
      </c>
      <c r="AI1985" s="7"/>
      <c r="AJ1985" s="7"/>
      <c r="AL1985" t="s">
        <v>4713</v>
      </c>
      <c r="AM1985" s="19">
        <v>3392.37</v>
      </c>
      <c r="BD1985" s="7">
        <v>1</v>
      </c>
      <c r="BE1985" s="44">
        <v>3392.37</v>
      </c>
      <c r="BF1985" s="7"/>
      <c r="BG1985" s="47"/>
      <c r="BH1985" s="7"/>
      <c r="BJ1985" s="38">
        <v>31</v>
      </c>
      <c r="BK1985" s="7">
        <v>3</v>
      </c>
      <c r="BL1985" s="7" t="str">
        <f t="shared" si="60"/>
        <v>yes</v>
      </c>
      <c r="BM1985" s="7"/>
      <c r="BN1985" s="7"/>
    </row>
    <row r="1986" ht="15.6" spans="2:66">
      <c r="B1986" s="24" t="s">
        <v>3970</v>
      </c>
      <c r="G1986" s="7" t="s">
        <v>4690</v>
      </c>
      <c r="K1986" s="18" t="s">
        <v>4687</v>
      </c>
      <c r="N1986" s="7">
        <v>1</v>
      </c>
      <c r="Q1986" s="7" t="s">
        <v>3974</v>
      </c>
      <c r="R1986" s="7"/>
      <c r="U1986" s="7">
        <v>5</v>
      </c>
      <c r="V1986" s="7" t="s">
        <v>4687</v>
      </c>
      <c r="AA1986" s="19">
        <v>3385.4</v>
      </c>
      <c r="AF1986" s="38">
        <v>25</v>
      </c>
      <c r="AG1986" s="44">
        <v>3385.4</v>
      </c>
      <c r="AH1986" s="7" t="str">
        <f t="shared" si="61"/>
        <v>no</v>
      </c>
      <c r="AI1986" s="7"/>
      <c r="AJ1986" s="7"/>
      <c r="AL1986" t="s">
        <v>4713</v>
      </c>
      <c r="AM1986" s="19">
        <v>3385.4</v>
      </c>
      <c r="BD1986" s="7">
        <v>1</v>
      </c>
      <c r="BE1986" s="44">
        <v>3385.4</v>
      </c>
      <c r="BF1986" s="7"/>
      <c r="BG1986" s="47"/>
      <c r="BH1986" s="7"/>
      <c r="BJ1986" s="38">
        <v>25</v>
      </c>
      <c r="BK1986" s="7">
        <v>1</v>
      </c>
      <c r="BL1986" s="7" t="str">
        <f t="shared" ref="BL1986:BL2049" si="62">IF(BJ1986&lt;40,"yes","no")</f>
        <v>yes</v>
      </c>
      <c r="BM1986" s="7"/>
      <c r="BN1986" s="7"/>
    </row>
    <row r="1987" ht="15.6" spans="2:66">
      <c r="B1987" s="24" t="s">
        <v>3972</v>
      </c>
      <c r="G1987" s="7" t="s">
        <v>4687</v>
      </c>
      <c r="K1987" s="18" t="s">
        <v>4689</v>
      </c>
      <c r="N1987" s="7" t="s">
        <v>4688</v>
      </c>
      <c r="Q1987" s="7" t="s">
        <v>3976</v>
      </c>
      <c r="R1987" s="7"/>
      <c r="U1987" s="7">
        <v>5.84</v>
      </c>
      <c r="V1987" s="7" t="s">
        <v>4687</v>
      </c>
      <c r="AA1987" s="19">
        <v>3378.91</v>
      </c>
      <c r="AF1987" s="38">
        <v>19</v>
      </c>
      <c r="AG1987" s="44">
        <v>3378.91</v>
      </c>
      <c r="AH1987" s="7" t="str">
        <f t="shared" ref="AH1987:AH2050" si="63">IF(AF1987&gt;50,"yes","no")</f>
        <v>no</v>
      </c>
      <c r="AI1987" s="7"/>
      <c r="AJ1987" s="7"/>
      <c r="AL1987" t="s">
        <v>4713</v>
      </c>
      <c r="AM1987" s="19">
        <v>3378.91</v>
      </c>
      <c r="BD1987" s="7">
        <v>1</v>
      </c>
      <c r="BE1987" s="44">
        <v>3378.91</v>
      </c>
      <c r="BF1987" s="7"/>
      <c r="BG1987" s="47"/>
      <c r="BH1987" s="7"/>
      <c r="BJ1987" s="38">
        <v>19</v>
      </c>
      <c r="BK1987" s="7">
        <v>0</v>
      </c>
      <c r="BL1987" s="7" t="str">
        <f t="shared" si="62"/>
        <v>yes</v>
      </c>
      <c r="BM1987" s="7"/>
      <c r="BN1987" s="7"/>
    </row>
    <row r="1988" ht="15.6" spans="2:66">
      <c r="B1988" s="24" t="s">
        <v>3974</v>
      </c>
      <c r="G1988" s="7" t="s">
        <v>4690</v>
      </c>
      <c r="K1988" s="18" t="s">
        <v>4687</v>
      </c>
      <c r="N1988" s="7">
        <v>1</v>
      </c>
      <c r="Q1988" s="7" t="s">
        <v>3978</v>
      </c>
      <c r="R1988" s="7"/>
      <c r="U1988" s="7">
        <v>4.19</v>
      </c>
      <c r="V1988" s="7" t="s">
        <v>4687</v>
      </c>
      <c r="AA1988" s="19">
        <v>3366.67</v>
      </c>
      <c r="AF1988" s="38">
        <v>19</v>
      </c>
      <c r="AG1988" s="44">
        <v>3366.67</v>
      </c>
      <c r="AH1988" s="7" t="str">
        <f t="shared" si="63"/>
        <v>no</v>
      </c>
      <c r="AI1988" s="7"/>
      <c r="AJ1988" s="7"/>
      <c r="AL1988" t="s">
        <v>4713</v>
      </c>
      <c r="AM1988" s="19">
        <v>3366.67</v>
      </c>
      <c r="BD1988" s="7">
        <v>3</v>
      </c>
      <c r="BE1988" s="44">
        <v>3366.67</v>
      </c>
      <c r="BF1988" s="7"/>
      <c r="BG1988" s="47"/>
      <c r="BH1988" s="7"/>
      <c r="BJ1988" s="38">
        <v>19</v>
      </c>
      <c r="BK1988" s="7">
        <v>0</v>
      </c>
      <c r="BL1988" s="7" t="str">
        <f t="shared" si="62"/>
        <v>yes</v>
      </c>
      <c r="BM1988" s="7"/>
      <c r="BN1988" s="7"/>
    </row>
    <row r="1989" ht="15.6" spans="2:66">
      <c r="B1989" s="24" t="s">
        <v>3976</v>
      </c>
      <c r="G1989" s="7" t="s">
        <v>4687</v>
      </c>
      <c r="K1989" s="18" t="s">
        <v>4689</v>
      </c>
      <c r="N1989" s="7" t="s">
        <v>4688</v>
      </c>
      <c r="Q1989" s="7" t="s">
        <v>3980</v>
      </c>
      <c r="R1989" s="7"/>
      <c r="U1989" s="7">
        <v>4.62</v>
      </c>
      <c r="V1989" s="7" t="s">
        <v>4687</v>
      </c>
      <c r="AA1989" s="19">
        <v>3353.47</v>
      </c>
      <c r="AF1989" s="38">
        <v>26</v>
      </c>
      <c r="AG1989" s="44">
        <v>3353.47</v>
      </c>
      <c r="AH1989" s="7" t="str">
        <f t="shared" si="63"/>
        <v>no</v>
      </c>
      <c r="AI1989" s="7"/>
      <c r="AJ1989" s="7"/>
      <c r="AL1989" t="s">
        <v>4713</v>
      </c>
      <c r="AM1989" s="19">
        <v>3353.47</v>
      </c>
      <c r="BD1989" s="7">
        <v>3</v>
      </c>
      <c r="BE1989" s="44">
        <v>3353.47</v>
      </c>
      <c r="BF1989" s="7"/>
      <c r="BG1989" s="47"/>
      <c r="BH1989" s="7"/>
      <c r="BJ1989" s="38">
        <v>26</v>
      </c>
      <c r="BK1989" s="7">
        <v>1</v>
      </c>
      <c r="BL1989" s="7" t="str">
        <f t="shared" si="62"/>
        <v>yes</v>
      </c>
      <c r="BM1989" s="7"/>
      <c r="BN1989" s="7"/>
    </row>
    <row r="1990" ht="15.6" spans="2:66">
      <c r="B1990" s="24" t="s">
        <v>3978</v>
      </c>
      <c r="G1990" s="7" t="s">
        <v>4687</v>
      </c>
      <c r="K1990" s="18" t="s">
        <v>4687</v>
      </c>
      <c r="N1990" s="7" t="s">
        <v>4688</v>
      </c>
      <c r="Q1990" s="7" t="s">
        <v>3982</v>
      </c>
      <c r="R1990" s="7"/>
      <c r="U1990" s="7">
        <v>6.24</v>
      </c>
      <c r="V1990" s="7" t="s">
        <v>4687</v>
      </c>
      <c r="AA1990" s="19">
        <v>3353.28</v>
      </c>
      <c r="AF1990" s="38">
        <v>19</v>
      </c>
      <c r="AG1990" s="44">
        <v>3353.28</v>
      </c>
      <c r="AH1990" s="7" t="str">
        <f t="shared" si="63"/>
        <v>no</v>
      </c>
      <c r="AI1990" s="7"/>
      <c r="AJ1990" s="7"/>
      <c r="AL1990" t="s">
        <v>4713</v>
      </c>
      <c r="AM1990" s="19">
        <v>3353.28</v>
      </c>
      <c r="BD1990" s="7">
        <v>1</v>
      </c>
      <c r="BE1990" s="44">
        <v>3353.28</v>
      </c>
      <c r="BF1990" s="7"/>
      <c r="BG1990" s="47"/>
      <c r="BH1990" s="7"/>
      <c r="BJ1990" s="38">
        <v>19</v>
      </c>
      <c r="BK1990" s="7">
        <v>0</v>
      </c>
      <c r="BL1990" s="7" t="str">
        <f t="shared" si="62"/>
        <v>yes</v>
      </c>
      <c r="BM1990" s="7"/>
      <c r="BN1990" s="7"/>
    </row>
    <row r="1991" ht="15.6" spans="2:66">
      <c r="B1991" s="24" t="s">
        <v>3980</v>
      </c>
      <c r="G1991" s="7" t="s">
        <v>4687</v>
      </c>
      <c r="K1991" s="18" t="s">
        <v>4687</v>
      </c>
      <c r="N1991" s="7" t="s">
        <v>4688</v>
      </c>
      <c r="Q1991" s="7" t="s">
        <v>3984</v>
      </c>
      <c r="R1991" s="7"/>
      <c r="U1991" s="7">
        <v>5.81</v>
      </c>
      <c r="V1991" s="7" t="s">
        <v>4687</v>
      </c>
      <c r="AA1991" s="19">
        <v>3342.79</v>
      </c>
      <c r="AF1991" s="38">
        <v>21</v>
      </c>
      <c r="AG1991" s="44">
        <v>3342.79</v>
      </c>
      <c r="AH1991" s="7" t="str">
        <f t="shared" si="63"/>
        <v>no</v>
      </c>
      <c r="AI1991" s="7"/>
      <c r="AJ1991" s="7"/>
      <c r="AL1991" t="s">
        <v>4713</v>
      </c>
      <c r="AM1991" s="19">
        <v>3342.79</v>
      </c>
      <c r="BD1991" s="7">
        <v>0</v>
      </c>
      <c r="BE1991" s="44">
        <v>3342.79</v>
      </c>
      <c r="BF1991" s="7"/>
      <c r="BG1991" s="47"/>
      <c r="BH1991" s="7"/>
      <c r="BJ1991" s="38">
        <v>21</v>
      </c>
      <c r="BK1991" s="7">
        <v>2</v>
      </c>
      <c r="BL1991" s="7" t="str">
        <f t="shared" si="62"/>
        <v>yes</v>
      </c>
      <c r="BM1991" s="7"/>
      <c r="BN1991" s="7"/>
    </row>
    <row r="1992" ht="15.6" spans="2:66">
      <c r="B1992" s="24" t="s">
        <v>3982</v>
      </c>
      <c r="G1992" s="7" t="s">
        <v>4687</v>
      </c>
      <c r="K1992" s="18" t="s">
        <v>4687</v>
      </c>
      <c r="N1992" s="7" t="s">
        <v>4688</v>
      </c>
      <c r="Q1992" s="7" t="s">
        <v>3986</v>
      </c>
      <c r="R1992" s="7"/>
      <c r="U1992" s="7">
        <v>4.83</v>
      </c>
      <c r="V1992" s="7" t="s">
        <v>4687</v>
      </c>
      <c r="AA1992" s="19">
        <v>3309.79</v>
      </c>
      <c r="AF1992" s="38">
        <v>28</v>
      </c>
      <c r="AG1992" s="44">
        <v>3309.79</v>
      </c>
      <c r="AH1992" s="7" t="str">
        <f t="shared" si="63"/>
        <v>no</v>
      </c>
      <c r="AI1992" s="7"/>
      <c r="AJ1992" s="7"/>
      <c r="AL1992" t="s">
        <v>4713</v>
      </c>
      <c r="AM1992" s="19">
        <v>3309.79</v>
      </c>
      <c r="BD1992" s="7">
        <v>0</v>
      </c>
      <c r="BE1992" s="44">
        <v>3309.79</v>
      </c>
      <c r="BF1992" s="7"/>
      <c r="BG1992" s="47"/>
      <c r="BH1992" s="7"/>
      <c r="BJ1992" s="38">
        <v>28</v>
      </c>
      <c r="BK1992" s="7">
        <v>1</v>
      </c>
      <c r="BL1992" s="7" t="str">
        <f t="shared" si="62"/>
        <v>yes</v>
      </c>
      <c r="BM1992" s="7"/>
      <c r="BN1992" s="7"/>
    </row>
    <row r="1993" ht="15.6" spans="2:66">
      <c r="B1993" s="24" t="s">
        <v>3984</v>
      </c>
      <c r="G1993" s="7" t="s">
        <v>4690</v>
      </c>
      <c r="K1993" s="18" t="s">
        <v>4689</v>
      </c>
      <c r="N1993" s="7">
        <v>1</v>
      </c>
      <c r="Q1993" s="7" t="s">
        <v>3988</v>
      </c>
      <c r="R1993" s="7"/>
      <c r="U1993" s="7">
        <v>5.72</v>
      </c>
      <c r="V1993" s="7" t="s">
        <v>4687</v>
      </c>
      <c r="AA1993" s="19">
        <v>3308.46</v>
      </c>
      <c r="AF1993" s="38">
        <v>28</v>
      </c>
      <c r="AG1993" s="44">
        <v>3308.46</v>
      </c>
      <c r="AH1993" s="7" t="str">
        <f t="shared" si="63"/>
        <v>no</v>
      </c>
      <c r="AI1993" s="7"/>
      <c r="AJ1993" s="7"/>
      <c r="AL1993" t="s">
        <v>4713</v>
      </c>
      <c r="AM1993" s="19">
        <v>3308.46</v>
      </c>
      <c r="BD1993" s="7">
        <v>0</v>
      </c>
      <c r="BE1993" s="44">
        <v>3308.46</v>
      </c>
      <c r="BF1993" s="7"/>
      <c r="BG1993" s="47"/>
      <c r="BH1993" s="7"/>
      <c r="BJ1993" s="38">
        <v>28</v>
      </c>
      <c r="BK1993" s="7">
        <v>0</v>
      </c>
      <c r="BL1993" s="7" t="str">
        <f t="shared" si="62"/>
        <v>yes</v>
      </c>
      <c r="BM1993" s="7"/>
      <c r="BN1993" s="7"/>
    </row>
    <row r="1994" ht="15.6" spans="2:66">
      <c r="B1994" s="24" t="s">
        <v>3986</v>
      </c>
      <c r="G1994" s="7" t="s">
        <v>4690</v>
      </c>
      <c r="K1994" s="18" t="s">
        <v>4689</v>
      </c>
      <c r="N1994" s="7">
        <v>1</v>
      </c>
      <c r="Q1994" s="7" t="s">
        <v>3990</v>
      </c>
      <c r="R1994" s="7"/>
      <c r="U1994" s="7">
        <v>4.83</v>
      </c>
      <c r="V1994" s="7" t="s">
        <v>4687</v>
      </c>
      <c r="AA1994" s="19">
        <v>3300.7</v>
      </c>
      <c r="AF1994" s="38">
        <v>31</v>
      </c>
      <c r="AG1994" s="44">
        <v>3300.7</v>
      </c>
      <c r="AH1994" s="7" t="str">
        <f t="shared" si="63"/>
        <v>no</v>
      </c>
      <c r="AI1994" s="7"/>
      <c r="AJ1994" s="7"/>
      <c r="AL1994" t="s">
        <v>4713</v>
      </c>
      <c r="AM1994" s="19">
        <v>3300.7</v>
      </c>
      <c r="BD1994" s="7">
        <v>0</v>
      </c>
      <c r="BE1994" s="44">
        <v>3300.7</v>
      </c>
      <c r="BF1994" s="7"/>
      <c r="BG1994" s="47"/>
      <c r="BH1994" s="7"/>
      <c r="BJ1994" s="38">
        <v>31</v>
      </c>
      <c r="BK1994" s="7">
        <v>0</v>
      </c>
      <c r="BL1994" s="7" t="str">
        <f t="shared" si="62"/>
        <v>yes</v>
      </c>
      <c r="BM1994" s="7"/>
      <c r="BN1994" s="7"/>
    </row>
    <row r="1995" ht="15.6" spans="2:66">
      <c r="B1995" s="24" t="s">
        <v>3988</v>
      </c>
      <c r="G1995" s="7" t="s">
        <v>4690</v>
      </c>
      <c r="K1995" s="18" t="s">
        <v>4689</v>
      </c>
      <c r="N1995" s="7">
        <v>1</v>
      </c>
      <c r="Q1995" s="7" t="s">
        <v>3992</v>
      </c>
      <c r="R1995" s="7"/>
      <c r="U1995" s="7">
        <v>4.14</v>
      </c>
      <c r="V1995" s="7" t="s">
        <v>4687</v>
      </c>
      <c r="AA1995" s="19">
        <v>3292.53</v>
      </c>
      <c r="AF1995" s="38">
        <v>25</v>
      </c>
      <c r="AG1995" s="44">
        <v>3292.53</v>
      </c>
      <c r="AH1995" s="7" t="str">
        <f t="shared" si="63"/>
        <v>no</v>
      </c>
      <c r="AI1995" s="7"/>
      <c r="AJ1995" s="7"/>
      <c r="AL1995" t="s">
        <v>4713</v>
      </c>
      <c r="AM1995" s="19">
        <v>3292.53</v>
      </c>
      <c r="BD1995" s="7">
        <v>2</v>
      </c>
      <c r="BE1995" s="44">
        <v>3292.53</v>
      </c>
      <c r="BF1995" s="7"/>
      <c r="BG1995" s="47"/>
      <c r="BH1995" s="7"/>
      <c r="BJ1995" s="38">
        <v>25</v>
      </c>
      <c r="BK1995" s="7">
        <v>1</v>
      </c>
      <c r="BL1995" s="7" t="str">
        <f t="shared" si="62"/>
        <v>yes</v>
      </c>
      <c r="BM1995" s="7"/>
      <c r="BN1995" s="7"/>
    </row>
    <row r="1996" ht="15.6" spans="2:66">
      <c r="B1996" s="24" t="s">
        <v>3990</v>
      </c>
      <c r="G1996" s="7" t="s">
        <v>4690</v>
      </c>
      <c r="K1996" s="18" t="s">
        <v>4689</v>
      </c>
      <c r="N1996" s="7">
        <v>1</v>
      </c>
      <c r="Q1996" s="7" t="s">
        <v>3994</v>
      </c>
      <c r="R1996" s="7"/>
      <c r="U1996" s="7">
        <v>4.07</v>
      </c>
      <c r="V1996" s="7" t="s">
        <v>4687</v>
      </c>
      <c r="AA1996" s="19">
        <v>3280.22</v>
      </c>
      <c r="AF1996" s="38">
        <v>25</v>
      </c>
      <c r="AG1996" s="44">
        <v>3280.22</v>
      </c>
      <c r="AH1996" s="7" t="str">
        <f t="shared" si="63"/>
        <v>no</v>
      </c>
      <c r="AI1996" s="7"/>
      <c r="AJ1996" s="7"/>
      <c r="AL1996" t="s">
        <v>4713</v>
      </c>
      <c r="AM1996" s="19">
        <v>3280.22</v>
      </c>
      <c r="BD1996" s="7">
        <v>2</v>
      </c>
      <c r="BE1996" s="44">
        <v>3280.22</v>
      </c>
      <c r="BF1996" s="7"/>
      <c r="BG1996" s="47"/>
      <c r="BH1996" s="7"/>
      <c r="BJ1996" s="38">
        <v>25</v>
      </c>
      <c r="BK1996" s="7">
        <v>1</v>
      </c>
      <c r="BL1996" s="7" t="str">
        <f t="shared" si="62"/>
        <v>yes</v>
      </c>
      <c r="BM1996" s="7"/>
      <c r="BN1996" s="7"/>
    </row>
    <row r="1997" ht="15.6" spans="2:66">
      <c r="B1997" s="24" t="s">
        <v>3992</v>
      </c>
      <c r="G1997" s="7" t="s">
        <v>4690</v>
      </c>
      <c r="K1997" s="18" t="s">
        <v>4689</v>
      </c>
      <c r="N1997" s="7">
        <v>1</v>
      </c>
      <c r="Q1997" s="7" t="s">
        <v>3996</v>
      </c>
      <c r="R1997" s="7"/>
      <c r="U1997" s="7">
        <v>6.26</v>
      </c>
      <c r="V1997" s="7" t="s">
        <v>4687</v>
      </c>
      <c r="AA1997" s="19">
        <v>3279.87</v>
      </c>
      <c r="AF1997" s="38">
        <v>25</v>
      </c>
      <c r="AG1997" s="44">
        <v>3279.87</v>
      </c>
      <c r="AH1997" s="7" t="str">
        <f t="shared" si="63"/>
        <v>no</v>
      </c>
      <c r="AI1997" s="7"/>
      <c r="AJ1997" s="7"/>
      <c r="AL1997" t="s">
        <v>4713</v>
      </c>
      <c r="AM1997" s="19">
        <v>3279.87</v>
      </c>
      <c r="BD1997" s="7">
        <v>0</v>
      </c>
      <c r="BE1997" s="44">
        <v>3279.87</v>
      </c>
      <c r="BF1997" s="7"/>
      <c r="BG1997" s="47"/>
      <c r="BH1997" s="7"/>
      <c r="BJ1997" s="38">
        <v>25</v>
      </c>
      <c r="BK1997" s="7">
        <v>0</v>
      </c>
      <c r="BL1997" s="7" t="str">
        <f t="shared" si="62"/>
        <v>yes</v>
      </c>
      <c r="BM1997" s="7"/>
      <c r="BN1997" s="7"/>
    </row>
    <row r="1998" ht="15.6" spans="2:66">
      <c r="B1998" s="24" t="s">
        <v>3994</v>
      </c>
      <c r="G1998" s="7" t="s">
        <v>4687</v>
      </c>
      <c r="K1998" s="18" t="s">
        <v>4689</v>
      </c>
      <c r="N1998" s="7" t="s">
        <v>4688</v>
      </c>
      <c r="Q1998" s="7" t="s">
        <v>3998</v>
      </c>
      <c r="R1998" s="7"/>
      <c r="U1998" s="7">
        <v>5.88</v>
      </c>
      <c r="V1998" s="7" t="s">
        <v>4687</v>
      </c>
      <c r="AA1998" s="19">
        <v>3277.16</v>
      </c>
      <c r="AF1998" s="38">
        <v>25</v>
      </c>
      <c r="AG1998" s="44">
        <v>3277.16</v>
      </c>
      <c r="AH1998" s="7" t="str">
        <f t="shared" si="63"/>
        <v>no</v>
      </c>
      <c r="AI1998" s="7"/>
      <c r="AJ1998" s="7"/>
      <c r="AL1998" t="s">
        <v>4713</v>
      </c>
      <c r="AM1998" s="19">
        <v>3277.16</v>
      </c>
      <c r="BD1998" s="7">
        <v>2</v>
      </c>
      <c r="BE1998" s="44">
        <v>3277.16</v>
      </c>
      <c r="BF1998" s="7"/>
      <c r="BG1998" s="47"/>
      <c r="BH1998" s="7"/>
      <c r="BJ1998" s="38">
        <v>25</v>
      </c>
      <c r="BK1998" s="7">
        <v>1</v>
      </c>
      <c r="BL1998" s="7" t="str">
        <f t="shared" si="62"/>
        <v>yes</v>
      </c>
      <c r="BM1998" s="7"/>
      <c r="BN1998" s="7"/>
    </row>
    <row r="1999" ht="15.6" spans="2:66">
      <c r="B1999" s="24" t="s">
        <v>3996</v>
      </c>
      <c r="G1999" s="7" t="s">
        <v>4687</v>
      </c>
      <c r="K1999" s="18" t="s">
        <v>4689</v>
      </c>
      <c r="N1999" s="7" t="s">
        <v>4688</v>
      </c>
      <c r="Q1999" s="7" t="s">
        <v>4000</v>
      </c>
      <c r="R1999" s="7"/>
      <c r="U1999" s="7">
        <v>5.72</v>
      </c>
      <c r="V1999" s="7" t="s">
        <v>4687</v>
      </c>
      <c r="AA1999" s="19">
        <v>3268.85</v>
      </c>
      <c r="AF1999" s="38">
        <v>25</v>
      </c>
      <c r="AG1999" s="44">
        <v>3268.85</v>
      </c>
      <c r="AH1999" s="7" t="str">
        <f t="shared" si="63"/>
        <v>no</v>
      </c>
      <c r="AI1999" s="7"/>
      <c r="AJ1999" s="7"/>
      <c r="AL1999" t="s">
        <v>4713</v>
      </c>
      <c r="AM1999" s="19">
        <v>3268.85</v>
      </c>
      <c r="BD1999" s="7">
        <v>2</v>
      </c>
      <c r="BE1999" s="44">
        <v>3268.85</v>
      </c>
      <c r="BF1999" s="7"/>
      <c r="BG1999" s="47"/>
      <c r="BH1999" s="7"/>
      <c r="BJ1999" s="38">
        <v>25</v>
      </c>
      <c r="BK1999" s="7">
        <v>0</v>
      </c>
      <c r="BL1999" s="7" t="str">
        <f t="shared" si="62"/>
        <v>yes</v>
      </c>
      <c r="BM1999" s="7"/>
      <c r="BN1999" s="7"/>
    </row>
    <row r="2000" ht="15.6" spans="2:66">
      <c r="B2000" s="24" t="s">
        <v>3998</v>
      </c>
      <c r="G2000" s="7" t="s">
        <v>4687</v>
      </c>
      <c r="K2000" s="18" t="s">
        <v>4689</v>
      </c>
      <c r="N2000" s="7">
        <v>2</v>
      </c>
      <c r="Q2000" s="7" t="s">
        <v>4002</v>
      </c>
      <c r="R2000" s="7"/>
      <c r="U2000" s="7">
        <v>6.09</v>
      </c>
      <c r="V2000" s="7" t="s">
        <v>4687</v>
      </c>
      <c r="AA2000" s="19">
        <v>3260.2</v>
      </c>
      <c r="AF2000" s="38">
        <v>26</v>
      </c>
      <c r="AG2000" s="44">
        <v>3260.2</v>
      </c>
      <c r="AH2000" s="7" t="str">
        <f t="shared" si="63"/>
        <v>no</v>
      </c>
      <c r="AI2000" s="7"/>
      <c r="AJ2000" s="7"/>
      <c r="AL2000" t="s">
        <v>4713</v>
      </c>
      <c r="AM2000" s="19">
        <v>3260.2</v>
      </c>
      <c r="BD2000" s="7">
        <v>2</v>
      </c>
      <c r="BE2000" s="44">
        <v>3260.2</v>
      </c>
      <c r="BF2000" s="7"/>
      <c r="BG2000" s="47"/>
      <c r="BH2000" s="7"/>
      <c r="BJ2000" s="38">
        <v>26</v>
      </c>
      <c r="BK2000" s="7">
        <v>0</v>
      </c>
      <c r="BL2000" s="7" t="str">
        <f t="shared" si="62"/>
        <v>yes</v>
      </c>
      <c r="BM2000" s="7"/>
      <c r="BN2000" s="7"/>
    </row>
    <row r="2001" ht="15.6" spans="2:66">
      <c r="B2001" s="24" t="s">
        <v>4000</v>
      </c>
      <c r="G2001" s="7" t="s">
        <v>4687</v>
      </c>
      <c r="K2001" s="18" t="s">
        <v>4689</v>
      </c>
      <c r="N2001" s="7" t="s">
        <v>4688</v>
      </c>
      <c r="Q2001" s="7" t="s">
        <v>4004</v>
      </c>
      <c r="R2001" s="7"/>
      <c r="U2001" s="7">
        <v>4.25</v>
      </c>
      <c r="V2001" s="7" t="s">
        <v>4687</v>
      </c>
      <c r="AA2001" s="19">
        <v>3238.44</v>
      </c>
      <c r="AF2001" s="38">
        <v>22</v>
      </c>
      <c r="AG2001" s="44">
        <v>3238.44</v>
      </c>
      <c r="AH2001" s="7" t="str">
        <f t="shared" si="63"/>
        <v>no</v>
      </c>
      <c r="AI2001" s="7"/>
      <c r="AJ2001" s="7"/>
      <c r="AL2001" t="s">
        <v>4713</v>
      </c>
      <c r="AM2001" s="19">
        <v>3238.44</v>
      </c>
      <c r="BD2001" s="7">
        <v>0</v>
      </c>
      <c r="BE2001" s="44">
        <v>3238.44</v>
      </c>
      <c r="BF2001" s="7"/>
      <c r="BG2001" s="47"/>
      <c r="BH2001" s="7"/>
      <c r="BJ2001" s="38">
        <v>22</v>
      </c>
      <c r="BK2001" s="7">
        <v>2</v>
      </c>
      <c r="BL2001" s="7" t="str">
        <f t="shared" si="62"/>
        <v>yes</v>
      </c>
      <c r="BM2001" s="7"/>
      <c r="BN2001" s="7"/>
    </row>
    <row r="2002" ht="15.6" spans="2:66">
      <c r="B2002" s="24" t="s">
        <v>4002</v>
      </c>
      <c r="G2002" s="7" t="s">
        <v>4687</v>
      </c>
      <c r="K2002" s="18" t="s">
        <v>4689</v>
      </c>
      <c r="N2002" s="7" t="s">
        <v>4688</v>
      </c>
      <c r="Q2002" s="7" t="s">
        <v>4006</v>
      </c>
      <c r="R2002" s="7"/>
      <c r="U2002" s="7">
        <v>6.09</v>
      </c>
      <c r="V2002" s="7" t="s">
        <v>4687</v>
      </c>
      <c r="AA2002" s="19">
        <v>3227.12</v>
      </c>
      <c r="AF2002" s="38">
        <v>22</v>
      </c>
      <c r="AG2002" s="44">
        <v>3227.12</v>
      </c>
      <c r="AH2002" s="7" t="str">
        <f t="shared" si="63"/>
        <v>no</v>
      </c>
      <c r="AI2002" s="7"/>
      <c r="AJ2002" s="7"/>
      <c r="AL2002" t="s">
        <v>4713</v>
      </c>
      <c r="AM2002" s="19">
        <v>3227.12</v>
      </c>
      <c r="BD2002" s="7">
        <v>3</v>
      </c>
      <c r="BE2002" s="44">
        <v>3227.12</v>
      </c>
      <c r="BF2002" s="7"/>
      <c r="BG2002" s="47"/>
      <c r="BH2002" s="7"/>
      <c r="BJ2002" s="38">
        <v>22</v>
      </c>
      <c r="BK2002" s="7">
        <v>0</v>
      </c>
      <c r="BL2002" s="7" t="str">
        <f t="shared" si="62"/>
        <v>yes</v>
      </c>
      <c r="BM2002" s="7"/>
      <c r="BN2002" s="7"/>
    </row>
    <row r="2003" ht="15.6" spans="2:66">
      <c r="B2003" s="24" t="s">
        <v>4004</v>
      </c>
      <c r="G2003" s="7" t="s">
        <v>4687</v>
      </c>
      <c r="K2003" s="18" t="s">
        <v>4687</v>
      </c>
      <c r="N2003" s="7" t="s">
        <v>4688</v>
      </c>
      <c r="Q2003" s="7" t="s">
        <v>4008</v>
      </c>
      <c r="R2003" s="7"/>
      <c r="U2003" s="7">
        <v>5.51</v>
      </c>
      <c r="V2003" s="7" t="s">
        <v>4687</v>
      </c>
      <c r="AA2003" s="19">
        <v>3213.62</v>
      </c>
      <c r="AF2003" s="38">
        <v>26</v>
      </c>
      <c r="AG2003" s="44">
        <v>3213.62</v>
      </c>
      <c r="AH2003" s="7" t="str">
        <f t="shared" si="63"/>
        <v>no</v>
      </c>
      <c r="AI2003" s="7"/>
      <c r="AJ2003" s="7"/>
      <c r="AL2003" t="s">
        <v>4713</v>
      </c>
      <c r="AM2003" s="19">
        <v>3213.62</v>
      </c>
      <c r="BD2003" s="7">
        <v>3</v>
      </c>
      <c r="BE2003" s="44">
        <v>3213.62</v>
      </c>
      <c r="BF2003" s="7"/>
      <c r="BG2003" s="47"/>
      <c r="BH2003" s="7"/>
      <c r="BJ2003" s="38">
        <v>26</v>
      </c>
      <c r="BK2003" s="7">
        <v>0</v>
      </c>
      <c r="BL2003" s="7" t="str">
        <f t="shared" si="62"/>
        <v>yes</v>
      </c>
      <c r="BM2003" s="7"/>
      <c r="BN2003" s="7"/>
    </row>
    <row r="2004" ht="15.6" spans="2:66">
      <c r="B2004" s="24" t="s">
        <v>4006</v>
      </c>
      <c r="G2004" s="7" t="s">
        <v>4687</v>
      </c>
      <c r="K2004" s="18" t="s">
        <v>4687</v>
      </c>
      <c r="N2004" s="7" t="s">
        <v>4688</v>
      </c>
      <c r="Q2004" s="7" t="s">
        <v>4010</v>
      </c>
      <c r="R2004" s="7"/>
      <c r="U2004" s="7">
        <v>5.63</v>
      </c>
      <c r="V2004" s="7" t="s">
        <v>4687</v>
      </c>
      <c r="AA2004" s="19">
        <v>3208.79</v>
      </c>
      <c r="AF2004" s="38">
        <v>26</v>
      </c>
      <c r="AG2004" s="44">
        <v>3208.79</v>
      </c>
      <c r="AH2004" s="7" t="str">
        <f t="shared" si="63"/>
        <v>no</v>
      </c>
      <c r="AI2004" s="7"/>
      <c r="AJ2004" s="7"/>
      <c r="AL2004" t="s">
        <v>4713</v>
      </c>
      <c r="AM2004" s="19">
        <v>3208.79</v>
      </c>
      <c r="BD2004" s="7">
        <v>0</v>
      </c>
      <c r="BE2004" s="44">
        <v>3208.79</v>
      </c>
      <c r="BF2004" s="7"/>
      <c r="BG2004" s="47"/>
      <c r="BH2004" s="7"/>
      <c r="BJ2004" s="38">
        <v>26</v>
      </c>
      <c r="BK2004" s="7">
        <v>0</v>
      </c>
      <c r="BL2004" s="7" t="str">
        <f t="shared" si="62"/>
        <v>yes</v>
      </c>
      <c r="BM2004" s="7"/>
      <c r="BN2004" s="7"/>
    </row>
    <row r="2005" ht="15.6" spans="2:66">
      <c r="B2005" s="24" t="s">
        <v>4008</v>
      </c>
      <c r="G2005" s="7" t="s">
        <v>4687</v>
      </c>
      <c r="K2005" s="18" t="s">
        <v>4689</v>
      </c>
      <c r="N2005" s="7" t="s">
        <v>4688</v>
      </c>
      <c r="Q2005" s="7" t="s">
        <v>4012</v>
      </c>
      <c r="R2005" s="7"/>
      <c r="U2005" s="7">
        <v>5.29</v>
      </c>
      <c r="V2005" s="7" t="s">
        <v>4687</v>
      </c>
      <c r="AA2005" s="19">
        <v>3206.49</v>
      </c>
      <c r="AF2005" s="38">
        <v>28</v>
      </c>
      <c r="AG2005" s="44">
        <v>3206.49</v>
      </c>
      <c r="AH2005" s="7" t="str">
        <f t="shared" si="63"/>
        <v>no</v>
      </c>
      <c r="AI2005" s="7"/>
      <c r="AJ2005" s="7"/>
      <c r="AL2005" t="s">
        <v>4713</v>
      </c>
      <c r="AM2005" s="19">
        <v>3206.49</v>
      </c>
      <c r="BD2005" s="7">
        <v>1</v>
      </c>
      <c r="BE2005" s="44">
        <v>3206.49</v>
      </c>
      <c r="BF2005" s="7"/>
      <c r="BG2005" s="47"/>
      <c r="BH2005" s="7"/>
      <c r="BJ2005" s="38">
        <v>28</v>
      </c>
      <c r="BK2005" s="7">
        <v>0</v>
      </c>
      <c r="BL2005" s="7" t="str">
        <f t="shared" si="62"/>
        <v>yes</v>
      </c>
      <c r="BM2005" s="7"/>
      <c r="BN2005" s="7"/>
    </row>
    <row r="2006" ht="15.6" spans="2:66">
      <c r="B2006" s="24" t="s">
        <v>4010</v>
      </c>
      <c r="G2006" s="7" t="s">
        <v>4690</v>
      </c>
      <c r="K2006" s="18" t="s">
        <v>4687</v>
      </c>
      <c r="N2006" s="7">
        <v>1</v>
      </c>
      <c r="Q2006" s="7" t="s">
        <v>4014</v>
      </c>
      <c r="R2006" s="7"/>
      <c r="U2006" s="7">
        <v>4</v>
      </c>
      <c r="V2006" s="7" t="s">
        <v>4687</v>
      </c>
      <c r="AA2006" s="19">
        <v>3201.25</v>
      </c>
      <c r="AF2006" s="38">
        <v>28</v>
      </c>
      <c r="AG2006" s="44">
        <v>3201.25</v>
      </c>
      <c r="AH2006" s="7" t="str">
        <f t="shared" si="63"/>
        <v>no</v>
      </c>
      <c r="AI2006" s="7"/>
      <c r="AJ2006" s="7"/>
      <c r="AL2006" t="s">
        <v>4713</v>
      </c>
      <c r="AM2006" s="19">
        <v>3201.25</v>
      </c>
      <c r="BD2006" s="7">
        <v>0</v>
      </c>
      <c r="BE2006" s="44">
        <v>3201.25</v>
      </c>
      <c r="BF2006" s="7"/>
      <c r="BG2006" s="47"/>
      <c r="BH2006" s="7"/>
      <c r="BJ2006" s="38">
        <v>28</v>
      </c>
      <c r="BK2006" s="7">
        <v>0</v>
      </c>
      <c r="BL2006" s="7" t="str">
        <f t="shared" si="62"/>
        <v>yes</v>
      </c>
      <c r="BM2006" s="7"/>
      <c r="BN2006" s="7"/>
    </row>
    <row r="2007" ht="15.6" spans="2:66">
      <c r="B2007" s="24" t="s">
        <v>4012</v>
      </c>
      <c r="G2007" s="7" t="s">
        <v>4687</v>
      </c>
      <c r="K2007" s="18" t="s">
        <v>4687</v>
      </c>
      <c r="N2007" s="7" t="s">
        <v>4688</v>
      </c>
      <c r="Q2007" s="7" t="s">
        <v>4016</v>
      </c>
      <c r="R2007" s="7"/>
      <c r="U2007" s="7">
        <v>5.49</v>
      </c>
      <c r="V2007" s="7" t="s">
        <v>4687</v>
      </c>
      <c r="AA2007" s="19">
        <v>3180.51</v>
      </c>
      <c r="AF2007" s="38">
        <v>21</v>
      </c>
      <c r="AG2007" s="44">
        <v>3180.51</v>
      </c>
      <c r="AH2007" s="7" t="str">
        <f t="shared" si="63"/>
        <v>no</v>
      </c>
      <c r="AI2007" s="7"/>
      <c r="AJ2007" s="7"/>
      <c r="AL2007" t="s">
        <v>4713</v>
      </c>
      <c r="AM2007" s="19">
        <v>3180.51</v>
      </c>
      <c r="BD2007" s="7">
        <v>0</v>
      </c>
      <c r="BE2007" s="44">
        <v>3180.51</v>
      </c>
      <c r="BF2007" s="7"/>
      <c r="BG2007" s="47"/>
      <c r="BH2007" s="7"/>
      <c r="BJ2007" s="38">
        <v>21</v>
      </c>
      <c r="BK2007" s="7">
        <v>1</v>
      </c>
      <c r="BL2007" s="7" t="str">
        <f t="shared" si="62"/>
        <v>yes</v>
      </c>
      <c r="BM2007" s="7"/>
      <c r="BN2007" s="7"/>
    </row>
    <row r="2008" ht="15.6" spans="2:66">
      <c r="B2008" s="24" t="s">
        <v>4014</v>
      </c>
      <c r="G2008" s="7" t="s">
        <v>4687</v>
      </c>
      <c r="K2008" s="18" t="s">
        <v>4687</v>
      </c>
      <c r="N2008" s="7" t="s">
        <v>4688</v>
      </c>
      <c r="Q2008" s="7" t="s">
        <v>4018</v>
      </c>
      <c r="R2008" s="7"/>
      <c r="U2008" s="7">
        <v>5.34</v>
      </c>
      <c r="V2008" s="7" t="s">
        <v>4687</v>
      </c>
      <c r="AA2008" s="19">
        <v>3179.96</v>
      </c>
      <c r="AF2008" s="38">
        <v>29</v>
      </c>
      <c r="AG2008" s="44">
        <v>3179.96</v>
      </c>
      <c r="AH2008" s="7" t="str">
        <f t="shared" si="63"/>
        <v>no</v>
      </c>
      <c r="AI2008" s="7"/>
      <c r="AJ2008" s="7"/>
      <c r="AL2008" t="s">
        <v>4713</v>
      </c>
      <c r="AM2008" s="19">
        <v>3179.96</v>
      </c>
      <c r="BD2008" s="7">
        <v>0</v>
      </c>
      <c r="BE2008" s="44">
        <v>3179.96</v>
      </c>
      <c r="BF2008" s="7"/>
      <c r="BG2008" s="47"/>
      <c r="BH2008" s="7"/>
      <c r="BJ2008" s="38">
        <v>29</v>
      </c>
      <c r="BK2008" s="7">
        <v>0</v>
      </c>
      <c r="BL2008" s="7" t="str">
        <f t="shared" si="62"/>
        <v>yes</v>
      </c>
      <c r="BM2008" s="7"/>
      <c r="BN2008" s="7"/>
    </row>
    <row r="2009" ht="15.6" spans="2:66">
      <c r="B2009" s="24" t="s">
        <v>4016</v>
      </c>
      <c r="G2009" s="7" t="s">
        <v>4687</v>
      </c>
      <c r="K2009" s="18" t="s">
        <v>4687</v>
      </c>
      <c r="N2009" s="7">
        <v>1</v>
      </c>
      <c r="Q2009" s="7" t="s">
        <v>4020</v>
      </c>
      <c r="R2009" s="7"/>
      <c r="U2009" s="7">
        <v>4.12</v>
      </c>
      <c r="V2009" s="7" t="s">
        <v>4687</v>
      </c>
      <c r="AA2009" s="19">
        <v>3176.82</v>
      </c>
      <c r="AF2009" s="38">
        <v>28</v>
      </c>
      <c r="AG2009" s="44">
        <v>3176.82</v>
      </c>
      <c r="AH2009" s="7" t="str">
        <f t="shared" si="63"/>
        <v>no</v>
      </c>
      <c r="AI2009" s="7"/>
      <c r="AJ2009" s="7"/>
      <c r="AL2009" t="s">
        <v>4713</v>
      </c>
      <c r="AM2009" s="19">
        <v>3176.82</v>
      </c>
      <c r="BD2009" s="7">
        <v>1</v>
      </c>
      <c r="BE2009" s="44">
        <v>3176.82</v>
      </c>
      <c r="BF2009" s="7"/>
      <c r="BG2009" s="47"/>
      <c r="BH2009" s="7"/>
      <c r="BJ2009" s="38">
        <v>28</v>
      </c>
      <c r="BK2009" s="7">
        <v>0</v>
      </c>
      <c r="BL2009" s="7" t="str">
        <f t="shared" si="62"/>
        <v>yes</v>
      </c>
      <c r="BM2009" s="7"/>
      <c r="BN2009" s="7"/>
    </row>
    <row r="2010" ht="15.6" spans="2:66">
      <c r="B2010" s="24" t="s">
        <v>4018</v>
      </c>
      <c r="G2010" s="7" t="s">
        <v>4687</v>
      </c>
      <c r="K2010" s="18" t="s">
        <v>4689</v>
      </c>
      <c r="N2010" s="7" t="s">
        <v>4688</v>
      </c>
      <c r="Q2010" s="7" t="s">
        <v>4022</v>
      </c>
      <c r="R2010" s="7"/>
      <c r="U2010" s="7">
        <v>5.49</v>
      </c>
      <c r="V2010" s="7" t="s">
        <v>4687</v>
      </c>
      <c r="AA2010" s="19">
        <v>3176.29</v>
      </c>
      <c r="AF2010" s="38">
        <v>23</v>
      </c>
      <c r="AG2010" s="44">
        <v>3176.29</v>
      </c>
      <c r="AH2010" s="7" t="str">
        <f t="shared" si="63"/>
        <v>no</v>
      </c>
      <c r="AI2010" s="7"/>
      <c r="AJ2010" s="7"/>
      <c r="AL2010" t="s">
        <v>4713</v>
      </c>
      <c r="AM2010" s="19">
        <v>3176.29</v>
      </c>
      <c r="BD2010" s="7">
        <v>3</v>
      </c>
      <c r="BE2010" s="44">
        <v>3176.29</v>
      </c>
      <c r="BF2010" s="7"/>
      <c r="BG2010" s="47"/>
      <c r="BH2010" s="7"/>
      <c r="BJ2010" s="38">
        <v>23</v>
      </c>
      <c r="BK2010" s="7">
        <v>0</v>
      </c>
      <c r="BL2010" s="7" t="str">
        <f t="shared" si="62"/>
        <v>yes</v>
      </c>
      <c r="BM2010" s="7"/>
      <c r="BN2010" s="7"/>
    </row>
    <row r="2011" ht="15.6" spans="2:66">
      <c r="B2011" s="24" t="s">
        <v>4020</v>
      </c>
      <c r="G2011" s="7" t="s">
        <v>4687</v>
      </c>
      <c r="K2011" s="18" t="s">
        <v>4689</v>
      </c>
      <c r="N2011" s="7">
        <v>1</v>
      </c>
      <c r="Q2011" s="7" t="s">
        <v>4024</v>
      </c>
      <c r="R2011" s="7"/>
      <c r="U2011" s="7">
        <v>5.11</v>
      </c>
      <c r="V2011" s="7" t="s">
        <v>4687</v>
      </c>
      <c r="AA2011" s="19">
        <v>3172.02</v>
      </c>
      <c r="AF2011" s="38">
        <v>35</v>
      </c>
      <c r="AG2011" s="44">
        <v>3172.02</v>
      </c>
      <c r="AH2011" s="7" t="str">
        <f t="shared" si="63"/>
        <v>no</v>
      </c>
      <c r="AI2011" s="7"/>
      <c r="AJ2011" s="7"/>
      <c r="AL2011" t="s">
        <v>4713</v>
      </c>
      <c r="AM2011" s="19">
        <v>3172.02</v>
      </c>
      <c r="BD2011" s="7">
        <v>3</v>
      </c>
      <c r="BE2011" s="44">
        <v>3172.02</v>
      </c>
      <c r="BF2011" s="7"/>
      <c r="BG2011" s="47"/>
      <c r="BH2011" s="7"/>
      <c r="BJ2011" s="38">
        <v>35</v>
      </c>
      <c r="BK2011" s="7">
        <v>3</v>
      </c>
      <c r="BL2011" s="7" t="str">
        <f t="shared" si="62"/>
        <v>yes</v>
      </c>
      <c r="BM2011" s="7"/>
      <c r="BN2011" s="7"/>
    </row>
    <row r="2012" ht="15.6" spans="2:66">
      <c r="B2012" s="24" t="s">
        <v>4022</v>
      </c>
      <c r="G2012" s="7" t="s">
        <v>4687</v>
      </c>
      <c r="K2012" s="18" t="s">
        <v>4687</v>
      </c>
      <c r="N2012" s="7" t="s">
        <v>4688</v>
      </c>
      <c r="Q2012" s="7" t="s">
        <v>4026</v>
      </c>
      <c r="R2012" s="7"/>
      <c r="U2012" s="7">
        <v>5.94</v>
      </c>
      <c r="V2012" s="7" t="s">
        <v>4687</v>
      </c>
      <c r="AA2012" s="19">
        <v>3171.61</v>
      </c>
      <c r="AF2012" s="38">
        <v>21</v>
      </c>
      <c r="AG2012" s="44">
        <v>3171.61</v>
      </c>
      <c r="AH2012" s="7" t="str">
        <f t="shared" si="63"/>
        <v>no</v>
      </c>
      <c r="AI2012" s="7"/>
      <c r="AJ2012" s="7"/>
      <c r="AL2012" t="s">
        <v>4713</v>
      </c>
      <c r="AM2012" s="19">
        <v>3171.61</v>
      </c>
      <c r="BD2012" s="7">
        <v>1</v>
      </c>
      <c r="BE2012" s="44">
        <v>3171.61</v>
      </c>
      <c r="BF2012" s="7"/>
      <c r="BG2012" s="47"/>
      <c r="BH2012" s="7"/>
      <c r="BJ2012" s="38">
        <v>21</v>
      </c>
      <c r="BK2012" s="7">
        <v>2</v>
      </c>
      <c r="BL2012" s="7" t="str">
        <f t="shared" si="62"/>
        <v>yes</v>
      </c>
      <c r="BM2012" s="7"/>
      <c r="BN2012" s="7"/>
    </row>
    <row r="2013" ht="15.6" spans="2:66">
      <c r="B2013" s="24" t="s">
        <v>4024</v>
      </c>
      <c r="G2013" s="7" t="s">
        <v>4687</v>
      </c>
      <c r="K2013" s="18" t="s">
        <v>4687</v>
      </c>
      <c r="N2013" s="7" t="s">
        <v>4688</v>
      </c>
      <c r="Q2013" s="7" t="s">
        <v>4028</v>
      </c>
      <c r="R2013" s="7"/>
      <c r="U2013" s="7">
        <v>5.54</v>
      </c>
      <c r="V2013" s="7" t="s">
        <v>4687</v>
      </c>
      <c r="AA2013" s="19">
        <v>3167.46</v>
      </c>
      <c r="AF2013" s="38">
        <v>27</v>
      </c>
      <c r="AG2013" s="44">
        <v>3167.46</v>
      </c>
      <c r="AH2013" s="7" t="str">
        <f t="shared" si="63"/>
        <v>no</v>
      </c>
      <c r="AI2013" s="7"/>
      <c r="AJ2013" s="7"/>
      <c r="AL2013" t="s">
        <v>4713</v>
      </c>
      <c r="AM2013" s="19">
        <v>3167.46</v>
      </c>
      <c r="BD2013" s="7">
        <v>3</v>
      </c>
      <c r="BE2013" s="44">
        <v>3167.46</v>
      </c>
      <c r="BF2013" s="7"/>
      <c r="BG2013" s="47"/>
      <c r="BH2013" s="7"/>
      <c r="BJ2013" s="38">
        <v>27</v>
      </c>
      <c r="BK2013" s="7">
        <v>0</v>
      </c>
      <c r="BL2013" s="7" t="str">
        <f t="shared" si="62"/>
        <v>yes</v>
      </c>
      <c r="BM2013" s="7"/>
      <c r="BN2013" s="7"/>
    </row>
    <row r="2014" ht="15.6" spans="2:66">
      <c r="B2014" s="24" t="s">
        <v>4026</v>
      </c>
      <c r="G2014" s="7" t="s">
        <v>4687</v>
      </c>
      <c r="K2014" s="18" t="s">
        <v>4687</v>
      </c>
      <c r="N2014" s="7" t="s">
        <v>4688</v>
      </c>
      <c r="Q2014" s="7" t="s">
        <v>4030</v>
      </c>
      <c r="R2014" s="7"/>
      <c r="U2014" s="7">
        <v>7.09</v>
      </c>
      <c r="V2014" s="7" t="s">
        <v>4687</v>
      </c>
      <c r="AA2014" s="19">
        <v>3162.02</v>
      </c>
      <c r="AF2014" s="38">
        <v>33</v>
      </c>
      <c r="AG2014" s="44">
        <v>3162.02</v>
      </c>
      <c r="AH2014" s="7" t="str">
        <f t="shared" si="63"/>
        <v>no</v>
      </c>
      <c r="AI2014" s="7"/>
      <c r="AJ2014" s="7"/>
      <c r="AL2014" t="s">
        <v>4713</v>
      </c>
      <c r="AM2014" s="19">
        <v>3162.02</v>
      </c>
      <c r="BD2014" s="7">
        <v>2</v>
      </c>
      <c r="BE2014" s="44">
        <v>3162.02</v>
      </c>
      <c r="BF2014" s="7"/>
      <c r="BG2014" s="47"/>
      <c r="BH2014" s="7"/>
      <c r="BJ2014" s="38">
        <v>33</v>
      </c>
      <c r="BK2014" s="7">
        <v>3</v>
      </c>
      <c r="BL2014" s="7" t="str">
        <f t="shared" si="62"/>
        <v>yes</v>
      </c>
      <c r="BM2014" s="7"/>
      <c r="BN2014" s="7"/>
    </row>
    <row r="2015" ht="15.6" spans="2:66">
      <c r="B2015" s="24" t="s">
        <v>4028</v>
      </c>
      <c r="G2015" s="7" t="s">
        <v>4690</v>
      </c>
      <c r="K2015" s="18" t="s">
        <v>4689</v>
      </c>
      <c r="N2015" s="7">
        <v>1</v>
      </c>
      <c r="Q2015" s="7" t="s">
        <v>4032</v>
      </c>
      <c r="R2015" s="7"/>
      <c r="U2015" s="7">
        <v>6.22</v>
      </c>
      <c r="V2015" s="7" t="s">
        <v>4687</v>
      </c>
      <c r="AA2015" s="19">
        <v>3161.45</v>
      </c>
      <c r="AF2015" s="38">
        <v>28</v>
      </c>
      <c r="AG2015" s="44">
        <v>3161.45</v>
      </c>
      <c r="AH2015" s="7" t="str">
        <f t="shared" si="63"/>
        <v>no</v>
      </c>
      <c r="AI2015" s="7"/>
      <c r="AJ2015" s="7"/>
      <c r="AL2015" t="s">
        <v>4713</v>
      </c>
      <c r="AM2015" s="19">
        <v>3161.45</v>
      </c>
      <c r="BD2015" s="7">
        <v>3</v>
      </c>
      <c r="BE2015" s="44">
        <v>3161.45</v>
      </c>
      <c r="BF2015" s="7"/>
      <c r="BG2015" s="47"/>
      <c r="BH2015" s="7"/>
      <c r="BJ2015" s="38">
        <v>28</v>
      </c>
      <c r="BK2015" s="7">
        <v>0</v>
      </c>
      <c r="BL2015" s="7" t="str">
        <f t="shared" si="62"/>
        <v>yes</v>
      </c>
      <c r="BM2015" s="7"/>
      <c r="BN2015" s="7"/>
    </row>
    <row r="2016" ht="15.6" spans="2:66">
      <c r="B2016" s="24" t="s">
        <v>4030</v>
      </c>
      <c r="G2016" s="7" t="s">
        <v>4687</v>
      </c>
      <c r="K2016" s="18" t="s">
        <v>4687</v>
      </c>
      <c r="N2016" s="7">
        <v>1</v>
      </c>
      <c r="Q2016" s="7" t="s">
        <v>4034</v>
      </c>
      <c r="R2016" s="7"/>
      <c r="U2016" s="7">
        <v>4.33</v>
      </c>
      <c r="V2016" s="7" t="s">
        <v>4687</v>
      </c>
      <c r="AA2016" s="19">
        <v>3128.35</v>
      </c>
      <c r="AF2016" s="38">
        <v>20</v>
      </c>
      <c r="AG2016" s="44">
        <v>3128.35</v>
      </c>
      <c r="AH2016" s="7" t="str">
        <f t="shared" si="63"/>
        <v>no</v>
      </c>
      <c r="AI2016" s="7"/>
      <c r="AJ2016" s="7"/>
      <c r="AL2016" t="s">
        <v>4709</v>
      </c>
      <c r="AM2016" s="19">
        <v>3128.35</v>
      </c>
      <c r="BD2016" s="7">
        <v>1</v>
      </c>
      <c r="BE2016" s="44">
        <v>3128.35</v>
      </c>
      <c r="BF2016" s="7"/>
      <c r="BG2016" s="47"/>
      <c r="BH2016" s="7"/>
      <c r="BJ2016" s="38">
        <v>20</v>
      </c>
      <c r="BK2016" s="7">
        <v>2</v>
      </c>
      <c r="BL2016" s="7" t="str">
        <f t="shared" si="62"/>
        <v>yes</v>
      </c>
      <c r="BM2016" s="7"/>
      <c r="BN2016" s="7"/>
    </row>
    <row r="2017" ht="15.6" spans="2:66">
      <c r="B2017" s="24" t="s">
        <v>4032</v>
      </c>
      <c r="G2017" s="7" t="s">
        <v>4687</v>
      </c>
      <c r="K2017" s="18" t="s">
        <v>4687</v>
      </c>
      <c r="N2017" s="7">
        <v>1</v>
      </c>
      <c r="Q2017" s="7" t="s">
        <v>4036</v>
      </c>
      <c r="R2017" s="7"/>
      <c r="U2017" s="7">
        <v>5.83</v>
      </c>
      <c r="V2017" s="7" t="s">
        <v>4687</v>
      </c>
      <c r="AA2017" s="19">
        <v>3088.06</v>
      </c>
      <c r="AF2017" s="38">
        <v>25</v>
      </c>
      <c r="AG2017" s="44">
        <v>3088.06</v>
      </c>
      <c r="AH2017" s="7" t="str">
        <f t="shared" si="63"/>
        <v>no</v>
      </c>
      <c r="AI2017" s="7"/>
      <c r="AJ2017" s="7"/>
      <c r="AL2017" t="s">
        <v>4713</v>
      </c>
      <c r="AM2017" s="19">
        <v>3088.06</v>
      </c>
      <c r="BD2017" s="7">
        <v>3</v>
      </c>
      <c r="BE2017" s="44">
        <v>3088.06</v>
      </c>
      <c r="BF2017" s="7"/>
      <c r="BG2017" s="47"/>
      <c r="BH2017" s="7"/>
      <c r="BJ2017" s="38">
        <v>25</v>
      </c>
      <c r="BK2017" s="7">
        <v>0</v>
      </c>
      <c r="BL2017" s="7" t="str">
        <f t="shared" si="62"/>
        <v>yes</v>
      </c>
      <c r="BM2017" s="7"/>
      <c r="BN2017" s="7"/>
    </row>
    <row r="2018" ht="15.6" spans="2:66">
      <c r="B2018" s="24" t="s">
        <v>4034</v>
      </c>
      <c r="G2018" s="7" t="s">
        <v>4690</v>
      </c>
      <c r="K2018" s="18" t="s">
        <v>4689</v>
      </c>
      <c r="N2018" s="7">
        <v>1</v>
      </c>
      <c r="Q2018" s="7" t="s">
        <v>4038</v>
      </c>
      <c r="R2018" s="7"/>
      <c r="U2018" s="7">
        <v>4.7</v>
      </c>
      <c r="V2018" s="7" t="s">
        <v>4687</v>
      </c>
      <c r="AA2018" s="19">
        <v>3077.1</v>
      </c>
      <c r="AF2018" s="38">
        <v>24</v>
      </c>
      <c r="AG2018" s="44">
        <v>3077.1</v>
      </c>
      <c r="AH2018" s="7" t="str">
        <f t="shared" si="63"/>
        <v>no</v>
      </c>
      <c r="AI2018" s="7"/>
      <c r="AJ2018" s="7"/>
      <c r="AL2018" t="s">
        <v>4709</v>
      </c>
      <c r="AM2018" s="19">
        <v>3077.1</v>
      </c>
      <c r="BD2018" s="7">
        <v>2</v>
      </c>
      <c r="BE2018" s="44">
        <v>3077.1</v>
      </c>
      <c r="BF2018" s="7"/>
      <c r="BG2018" s="47"/>
      <c r="BH2018" s="7"/>
      <c r="BJ2018" s="38">
        <v>24</v>
      </c>
      <c r="BK2018" s="7">
        <v>0</v>
      </c>
      <c r="BL2018" s="7" t="str">
        <f t="shared" si="62"/>
        <v>yes</v>
      </c>
      <c r="BM2018" s="7"/>
      <c r="BN2018" s="7"/>
    </row>
    <row r="2019" ht="15.6" spans="2:66">
      <c r="B2019" s="24" t="s">
        <v>4036</v>
      </c>
      <c r="G2019" s="7" t="s">
        <v>4687</v>
      </c>
      <c r="K2019" s="18" t="s">
        <v>4689</v>
      </c>
      <c r="N2019" s="7">
        <v>1</v>
      </c>
      <c r="Q2019" s="7" t="s">
        <v>4040</v>
      </c>
      <c r="R2019" s="7"/>
      <c r="U2019" s="7">
        <v>4.07</v>
      </c>
      <c r="V2019" s="7" t="s">
        <v>4687</v>
      </c>
      <c r="AA2019" s="19">
        <v>3070.81</v>
      </c>
      <c r="AF2019" s="38">
        <v>24</v>
      </c>
      <c r="AG2019" s="44">
        <v>3070.81</v>
      </c>
      <c r="AH2019" s="7" t="str">
        <f t="shared" si="63"/>
        <v>no</v>
      </c>
      <c r="AI2019" s="7"/>
      <c r="AJ2019" s="7"/>
      <c r="AL2019" t="s">
        <v>4709</v>
      </c>
      <c r="AM2019" s="19">
        <v>3070.81</v>
      </c>
      <c r="BD2019" s="7">
        <v>0</v>
      </c>
      <c r="BE2019" s="44">
        <v>3070.81</v>
      </c>
      <c r="BF2019" s="7"/>
      <c r="BG2019" s="47"/>
      <c r="BH2019" s="7"/>
      <c r="BJ2019" s="38">
        <v>24</v>
      </c>
      <c r="BK2019" s="7">
        <v>0</v>
      </c>
      <c r="BL2019" s="7" t="str">
        <f t="shared" si="62"/>
        <v>yes</v>
      </c>
      <c r="BM2019" s="7"/>
      <c r="BN2019" s="7"/>
    </row>
    <row r="2020" ht="15.6" spans="2:66">
      <c r="B2020" s="24" t="s">
        <v>4038</v>
      </c>
      <c r="G2020" s="7" t="s">
        <v>4687</v>
      </c>
      <c r="K2020" s="18" t="s">
        <v>4687</v>
      </c>
      <c r="N2020" s="7" t="s">
        <v>4688</v>
      </c>
      <c r="Q2020" s="7" t="s">
        <v>4042</v>
      </c>
      <c r="R2020" s="7"/>
      <c r="U2020" s="7">
        <v>9.39</v>
      </c>
      <c r="V2020" s="7" t="s">
        <v>4687</v>
      </c>
      <c r="AA2020" s="19">
        <v>3065.49</v>
      </c>
      <c r="AF2020" s="38">
        <v>25</v>
      </c>
      <c r="AG2020" s="44">
        <v>3065.49</v>
      </c>
      <c r="AH2020" s="7" t="str">
        <f t="shared" si="63"/>
        <v>no</v>
      </c>
      <c r="AI2020" s="7"/>
      <c r="AJ2020" s="7"/>
      <c r="AL2020" t="s">
        <v>4713</v>
      </c>
      <c r="AM2020" s="19">
        <v>3065.49</v>
      </c>
      <c r="BD2020" s="7">
        <v>1</v>
      </c>
      <c r="BE2020" s="44">
        <v>3065.49</v>
      </c>
      <c r="BF2020" s="7"/>
      <c r="BG2020" s="47"/>
      <c r="BH2020" s="7"/>
      <c r="BJ2020" s="38">
        <v>25</v>
      </c>
      <c r="BK2020" s="7">
        <v>0</v>
      </c>
      <c r="BL2020" s="7" t="str">
        <f t="shared" si="62"/>
        <v>yes</v>
      </c>
      <c r="BM2020" s="7"/>
      <c r="BN2020" s="7"/>
    </row>
    <row r="2021" ht="15.6" spans="2:66">
      <c r="B2021" s="24" t="s">
        <v>4040</v>
      </c>
      <c r="G2021" s="7" t="s">
        <v>4687</v>
      </c>
      <c r="K2021" s="18" t="s">
        <v>4687</v>
      </c>
      <c r="N2021" s="7" t="s">
        <v>4688</v>
      </c>
      <c r="Q2021" s="7" t="s">
        <v>4044</v>
      </c>
      <c r="R2021" s="7"/>
      <c r="U2021" s="7">
        <v>4.18</v>
      </c>
      <c r="V2021" s="7" t="s">
        <v>4687</v>
      </c>
      <c r="AA2021" s="19">
        <v>3062.51</v>
      </c>
      <c r="AF2021" s="38">
        <v>34</v>
      </c>
      <c r="AG2021" s="44">
        <v>3062.51</v>
      </c>
      <c r="AH2021" s="7" t="str">
        <f t="shared" si="63"/>
        <v>no</v>
      </c>
      <c r="AI2021" s="7"/>
      <c r="AJ2021" s="7"/>
      <c r="AL2021" t="s">
        <v>4713</v>
      </c>
      <c r="AM2021" s="19">
        <v>3062.51</v>
      </c>
      <c r="BD2021" s="7">
        <v>3</v>
      </c>
      <c r="BE2021" s="44">
        <v>3062.51</v>
      </c>
      <c r="BF2021" s="7"/>
      <c r="BG2021" s="47"/>
      <c r="BH2021" s="7"/>
      <c r="BJ2021" s="38">
        <v>34</v>
      </c>
      <c r="BK2021" s="7">
        <v>3</v>
      </c>
      <c r="BL2021" s="7" t="str">
        <f t="shared" si="62"/>
        <v>yes</v>
      </c>
      <c r="BM2021" s="7"/>
      <c r="BN2021" s="7"/>
    </row>
    <row r="2022" ht="15.6" spans="2:66">
      <c r="B2022" s="24" t="s">
        <v>4042</v>
      </c>
      <c r="G2022" s="7" t="s">
        <v>4687</v>
      </c>
      <c r="K2022" s="18" t="s">
        <v>4687</v>
      </c>
      <c r="N2022" s="7">
        <v>1</v>
      </c>
      <c r="Q2022" s="7" t="s">
        <v>4046</v>
      </c>
      <c r="R2022" s="7"/>
      <c r="U2022" s="7">
        <v>4.18</v>
      </c>
      <c r="V2022" s="7" t="s">
        <v>4687</v>
      </c>
      <c r="AA2022" s="19">
        <v>3056.39</v>
      </c>
      <c r="AF2022" s="38">
        <v>20</v>
      </c>
      <c r="AG2022" s="44">
        <v>3056.39</v>
      </c>
      <c r="AH2022" s="7" t="str">
        <f t="shared" si="63"/>
        <v>no</v>
      </c>
      <c r="AI2022" s="7"/>
      <c r="AJ2022" s="7"/>
      <c r="AL2022" t="s">
        <v>4713</v>
      </c>
      <c r="AM2022" s="19">
        <v>3056.39</v>
      </c>
      <c r="BD2022" s="7">
        <v>0</v>
      </c>
      <c r="BE2022" s="44">
        <v>3056.39</v>
      </c>
      <c r="BF2022" s="7"/>
      <c r="BG2022" s="47"/>
      <c r="BH2022" s="7"/>
      <c r="BJ2022" s="38">
        <v>20</v>
      </c>
      <c r="BK2022" s="7">
        <v>0</v>
      </c>
      <c r="BL2022" s="7" t="str">
        <f t="shared" si="62"/>
        <v>yes</v>
      </c>
      <c r="BM2022" s="7"/>
      <c r="BN2022" s="7"/>
    </row>
    <row r="2023" ht="15.6" spans="2:66">
      <c r="B2023" s="24" t="s">
        <v>4044</v>
      </c>
      <c r="G2023" s="7" t="s">
        <v>4687</v>
      </c>
      <c r="K2023" s="18" t="s">
        <v>4689</v>
      </c>
      <c r="N2023" s="7">
        <v>1</v>
      </c>
      <c r="Q2023" s="7" t="s">
        <v>4048</v>
      </c>
      <c r="R2023" s="7"/>
      <c r="U2023" s="7">
        <v>4.4</v>
      </c>
      <c r="V2023" s="7" t="s">
        <v>4687</v>
      </c>
      <c r="AA2023" s="19">
        <v>3051.73</v>
      </c>
      <c r="AF2023" s="38">
        <v>31</v>
      </c>
      <c r="AG2023" s="44">
        <v>3051.73</v>
      </c>
      <c r="AH2023" s="7" t="str">
        <f t="shared" si="63"/>
        <v>no</v>
      </c>
      <c r="AI2023" s="7"/>
      <c r="AJ2023" s="7"/>
      <c r="AL2023" t="s">
        <v>4713</v>
      </c>
      <c r="AM2023" s="19">
        <v>3051.73</v>
      </c>
      <c r="BD2023" s="7">
        <v>2</v>
      </c>
      <c r="BE2023" s="44">
        <v>3051.73</v>
      </c>
      <c r="BF2023" s="7"/>
      <c r="BG2023" s="47"/>
      <c r="BH2023" s="7"/>
      <c r="BJ2023" s="38">
        <v>31</v>
      </c>
      <c r="BK2023" s="7">
        <v>3</v>
      </c>
      <c r="BL2023" s="7" t="str">
        <f t="shared" si="62"/>
        <v>yes</v>
      </c>
      <c r="BM2023" s="7"/>
      <c r="BN2023" s="7"/>
    </row>
    <row r="2024" ht="15.6" spans="2:66">
      <c r="B2024" s="24" t="s">
        <v>4046</v>
      </c>
      <c r="G2024" s="7" t="s">
        <v>4687</v>
      </c>
      <c r="K2024" s="18" t="s">
        <v>4687</v>
      </c>
      <c r="N2024" s="7" t="s">
        <v>4688</v>
      </c>
      <c r="Q2024" s="7" t="s">
        <v>4050</v>
      </c>
      <c r="R2024" s="7"/>
      <c r="U2024" s="7">
        <v>9.9</v>
      </c>
      <c r="V2024" s="7" t="s">
        <v>4687</v>
      </c>
      <c r="AA2024" s="19">
        <v>3046.06</v>
      </c>
      <c r="AF2024" s="38">
        <v>36</v>
      </c>
      <c r="AG2024" s="44">
        <v>3046.06</v>
      </c>
      <c r="AH2024" s="7" t="str">
        <f t="shared" si="63"/>
        <v>no</v>
      </c>
      <c r="AI2024" s="7"/>
      <c r="AJ2024" s="7"/>
      <c r="AL2024" t="s">
        <v>4709</v>
      </c>
      <c r="AM2024" s="19">
        <v>3046.06</v>
      </c>
      <c r="BD2024" s="7">
        <v>0</v>
      </c>
      <c r="BE2024" s="44">
        <v>3046.06</v>
      </c>
      <c r="BF2024" s="7"/>
      <c r="BG2024" s="47"/>
      <c r="BH2024" s="7"/>
      <c r="BJ2024" s="38">
        <v>36</v>
      </c>
      <c r="BK2024" s="7">
        <v>3</v>
      </c>
      <c r="BL2024" s="7" t="str">
        <f t="shared" si="62"/>
        <v>yes</v>
      </c>
      <c r="BM2024" s="7"/>
      <c r="BN2024" s="7"/>
    </row>
    <row r="2025" ht="15.6" spans="2:66">
      <c r="B2025" s="24" t="s">
        <v>4048</v>
      </c>
      <c r="G2025" s="7" t="s">
        <v>4687</v>
      </c>
      <c r="K2025" s="18" t="s">
        <v>4689</v>
      </c>
      <c r="N2025" s="7" t="s">
        <v>4688</v>
      </c>
      <c r="Q2025" s="7" t="s">
        <v>4052</v>
      </c>
      <c r="R2025" s="7"/>
      <c r="U2025" s="7">
        <v>4.84</v>
      </c>
      <c r="V2025" s="7" t="s">
        <v>4687</v>
      </c>
      <c r="AA2025" s="19">
        <v>3044.21</v>
      </c>
      <c r="AF2025" s="38">
        <v>27</v>
      </c>
      <c r="AG2025" s="44">
        <v>3044.21</v>
      </c>
      <c r="AH2025" s="7" t="str">
        <f t="shared" si="63"/>
        <v>no</v>
      </c>
      <c r="AI2025" s="7"/>
      <c r="AJ2025" s="7"/>
      <c r="AL2025" t="s">
        <v>4709</v>
      </c>
      <c r="AM2025" s="19">
        <v>3044.21</v>
      </c>
      <c r="BD2025" s="7">
        <v>0</v>
      </c>
      <c r="BE2025" s="44">
        <v>3044.21</v>
      </c>
      <c r="BF2025" s="7"/>
      <c r="BG2025" s="47"/>
      <c r="BH2025" s="7"/>
      <c r="BJ2025" s="38">
        <v>27</v>
      </c>
      <c r="BK2025" s="7">
        <v>0</v>
      </c>
      <c r="BL2025" s="7" t="str">
        <f t="shared" si="62"/>
        <v>yes</v>
      </c>
      <c r="BM2025" s="7"/>
      <c r="BN2025" s="7"/>
    </row>
    <row r="2026" ht="15.6" spans="2:66">
      <c r="B2026" s="24" t="s">
        <v>4050</v>
      </c>
      <c r="G2026" s="7" t="s">
        <v>4690</v>
      </c>
      <c r="K2026" s="18" t="s">
        <v>4687</v>
      </c>
      <c r="N2026" s="7">
        <v>1</v>
      </c>
      <c r="Q2026" s="7" t="s">
        <v>4054</v>
      </c>
      <c r="R2026" s="7"/>
      <c r="U2026" s="7">
        <v>5.53</v>
      </c>
      <c r="V2026" s="7" t="s">
        <v>4687</v>
      </c>
      <c r="AA2026" s="19">
        <v>3021.81</v>
      </c>
      <c r="AF2026" s="38">
        <v>20</v>
      </c>
      <c r="AG2026" s="44">
        <v>3021.81</v>
      </c>
      <c r="AH2026" s="7" t="str">
        <f t="shared" si="63"/>
        <v>no</v>
      </c>
      <c r="AI2026" s="7"/>
      <c r="AJ2026" s="7"/>
      <c r="AL2026" t="s">
        <v>4709</v>
      </c>
      <c r="AM2026" s="19">
        <v>3021.81</v>
      </c>
      <c r="BD2026" s="7">
        <v>2</v>
      </c>
      <c r="BE2026" s="44">
        <v>3021.81</v>
      </c>
      <c r="BF2026" s="7"/>
      <c r="BG2026" s="47"/>
      <c r="BH2026" s="7"/>
      <c r="BJ2026" s="38">
        <v>20</v>
      </c>
      <c r="BK2026" s="7">
        <v>0</v>
      </c>
      <c r="BL2026" s="7" t="str">
        <f t="shared" si="62"/>
        <v>yes</v>
      </c>
      <c r="BM2026" s="7"/>
      <c r="BN2026" s="7"/>
    </row>
    <row r="2027" ht="15.6" spans="2:66">
      <c r="B2027" s="24" t="s">
        <v>4052</v>
      </c>
      <c r="G2027" s="7" t="s">
        <v>4687</v>
      </c>
      <c r="K2027" s="18" t="s">
        <v>4689</v>
      </c>
      <c r="N2027" s="7" t="s">
        <v>4688</v>
      </c>
      <c r="Q2027" s="7" t="s">
        <v>4056</v>
      </c>
      <c r="R2027" s="7"/>
      <c r="U2027" s="7">
        <v>4.33</v>
      </c>
      <c r="V2027" s="7" t="s">
        <v>4687</v>
      </c>
      <c r="AA2027" s="19">
        <v>3018.04</v>
      </c>
      <c r="AF2027" s="38">
        <v>26</v>
      </c>
      <c r="AG2027" s="44">
        <v>3018.04</v>
      </c>
      <c r="AH2027" s="7" t="str">
        <f t="shared" si="63"/>
        <v>no</v>
      </c>
      <c r="AI2027" s="7"/>
      <c r="AJ2027" s="7"/>
      <c r="AL2027" t="s">
        <v>4709</v>
      </c>
      <c r="AM2027" s="19">
        <v>3018.04</v>
      </c>
      <c r="BD2027" s="7">
        <v>0</v>
      </c>
      <c r="BE2027" s="44">
        <v>3018.04</v>
      </c>
      <c r="BF2027" s="7"/>
      <c r="BG2027" s="47"/>
      <c r="BH2027" s="7"/>
      <c r="BJ2027" s="38">
        <v>26</v>
      </c>
      <c r="BK2027" s="7">
        <v>1</v>
      </c>
      <c r="BL2027" s="7" t="str">
        <f t="shared" si="62"/>
        <v>yes</v>
      </c>
      <c r="BM2027" s="7"/>
      <c r="BN2027" s="7"/>
    </row>
    <row r="2028" ht="15.6" spans="2:66">
      <c r="B2028" s="24" t="s">
        <v>4054</v>
      </c>
      <c r="G2028" s="7" t="s">
        <v>4687</v>
      </c>
      <c r="K2028" s="18" t="s">
        <v>4689</v>
      </c>
      <c r="N2028" s="7" t="s">
        <v>4688</v>
      </c>
      <c r="Q2028" s="7" t="s">
        <v>4058</v>
      </c>
      <c r="R2028" s="7"/>
      <c r="U2028" s="7">
        <v>4.91</v>
      </c>
      <c r="V2028" s="7" t="s">
        <v>4687</v>
      </c>
      <c r="AA2028" s="19">
        <v>3012.22</v>
      </c>
      <c r="AF2028" s="38">
        <v>19</v>
      </c>
      <c r="AG2028" s="44">
        <v>3012.22</v>
      </c>
      <c r="AH2028" s="7" t="str">
        <f t="shared" si="63"/>
        <v>no</v>
      </c>
      <c r="AI2028" s="7"/>
      <c r="AJ2028" s="7"/>
      <c r="AL2028" t="s">
        <v>4709</v>
      </c>
      <c r="AM2028" s="19">
        <v>3012.22</v>
      </c>
      <c r="BD2028" s="7">
        <v>3</v>
      </c>
      <c r="BE2028" s="44">
        <v>3012.22</v>
      </c>
      <c r="BF2028" s="7"/>
      <c r="BG2028" s="47"/>
      <c r="BH2028" s="7"/>
      <c r="BJ2028" s="38">
        <v>19</v>
      </c>
      <c r="BK2028" s="7">
        <v>2</v>
      </c>
      <c r="BL2028" s="7" t="str">
        <f t="shared" si="62"/>
        <v>yes</v>
      </c>
      <c r="BM2028" s="7"/>
      <c r="BN2028" s="7"/>
    </row>
    <row r="2029" ht="15.6" spans="2:66">
      <c r="B2029" s="24" t="s">
        <v>4056</v>
      </c>
      <c r="G2029" s="7" t="s">
        <v>4687</v>
      </c>
      <c r="K2029" s="18" t="s">
        <v>4687</v>
      </c>
      <c r="N2029" s="7" t="s">
        <v>4688</v>
      </c>
      <c r="Q2029" s="7" t="s">
        <v>4060</v>
      </c>
      <c r="R2029" s="7"/>
      <c r="U2029" s="7">
        <v>4.8</v>
      </c>
      <c r="V2029" s="7" t="s">
        <v>4687</v>
      </c>
      <c r="AA2029" s="19">
        <v>2985.67</v>
      </c>
      <c r="AF2029" s="38">
        <v>26</v>
      </c>
      <c r="AG2029" s="44">
        <v>2985.67</v>
      </c>
      <c r="AH2029" s="7" t="str">
        <f t="shared" si="63"/>
        <v>no</v>
      </c>
      <c r="AI2029" s="7"/>
      <c r="AJ2029" s="7"/>
      <c r="AL2029" t="s">
        <v>4709</v>
      </c>
      <c r="AM2029" s="19">
        <v>2985.67</v>
      </c>
      <c r="BD2029" s="7">
        <v>3</v>
      </c>
      <c r="BE2029" s="44">
        <v>2985.67</v>
      </c>
      <c r="BF2029" s="7"/>
      <c r="BG2029" s="47"/>
      <c r="BH2029" s="7"/>
      <c r="BJ2029" s="38">
        <v>26</v>
      </c>
      <c r="BK2029" s="7">
        <v>1</v>
      </c>
      <c r="BL2029" s="7" t="str">
        <f t="shared" si="62"/>
        <v>yes</v>
      </c>
      <c r="BM2029" s="7"/>
      <c r="BN2029" s="7"/>
    </row>
    <row r="2030" ht="15.6" spans="2:66">
      <c r="B2030" s="24" t="s">
        <v>4058</v>
      </c>
      <c r="G2030" s="7" t="s">
        <v>4687</v>
      </c>
      <c r="K2030" s="18" t="s">
        <v>4689</v>
      </c>
      <c r="N2030" s="7">
        <v>2</v>
      </c>
      <c r="Q2030" s="7" t="s">
        <v>4062</v>
      </c>
      <c r="R2030" s="7"/>
      <c r="U2030" s="7">
        <v>5.55</v>
      </c>
      <c r="V2030" s="7" t="s">
        <v>4687</v>
      </c>
      <c r="AA2030" s="19">
        <v>2979.52</v>
      </c>
      <c r="AF2030" s="38">
        <v>26</v>
      </c>
      <c r="AG2030" s="44">
        <v>2979.52</v>
      </c>
      <c r="AH2030" s="7" t="str">
        <f t="shared" si="63"/>
        <v>no</v>
      </c>
      <c r="AI2030" s="7"/>
      <c r="AJ2030" s="7"/>
      <c r="AL2030" t="s">
        <v>4709</v>
      </c>
      <c r="AM2030" s="19">
        <v>2979.52</v>
      </c>
      <c r="BD2030" s="7">
        <v>0</v>
      </c>
      <c r="BE2030" s="44">
        <v>2979.52</v>
      </c>
      <c r="BF2030" s="7"/>
      <c r="BG2030" s="47"/>
      <c r="BH2030" s="7"/>
      <c r="BJ2030" s="38">
        <v>26</v>
      </c>
      <c r="BK2030" s="7">
        <v>1</v>
      </c>
      <c r="BL2030" s="7" t="str">
        <f t="shared" si="62"/>
        <v>yes</v>
      </c>
      <c r="BM2030" s="7"/>
      <c r="BN2030" s="7"/>
    </row>
    <row r="2031" ht="15.6" spans="2:66">
      <c r="B2031" s="24" t="s">
        <v>4060</v>
      </c>
      <c r="G2031" s="7" t="s">
        <v>4687</v>
      </c>
      <c r="K2031" s="18" t="s">
        <v>4689</v>
      </c>
      <c r="N2031" s="7" t="s">
        <v>4688</v>
      </c>
      <c r="Q2031" s="7" t="s">
        <v>4064</v>
      </c>
      <c r="R2031" s="7"/>
      <c r="U2031" s="7">
        <v>5.24</v>
      </c>
      <c r="V2031" s="7" t="s">
        <v>4687</v>
      </c>
      <c r="AA2031" s="19">
        <v>2974.13</v>
      </c>
      <c r="AF2031" s="38">
        <v>23</v>
      </c>
      <c r="AG2031" s="44">
        <v>2974.13</v>
      </c>
      <c r="AH2031" s="7" t="str">
        <f t="shared" si="63"/>
        <v>no</v>
      </c>
      <c r="AI2031" s="7"/>
      <c r="AJ2031" s="7"/>
      <c r="AL2031" t="s">
        <v>4713</v>
      </c>
      <c r="AM2031" s="19">
        <v>2974.13</v>
      </c>
      <c r="BD2031" s="7">
        <v>0</v>
      </c>
      <c r="BE2031" s="44">
        <v>2974.13</v>
      </c>
      <c r="BF2031" s="7"/>
      <c r="BG2031" s="47"/>
      <c r="BH2031" s="7"/>
      <c r="BJ2031" s="38">
        <v>23</v>
      </c>
      <c r="BK2031" s="7">
        <v>0</v>
      </c>
      <c r="BL2031" s="7" t="str">
        <f t="shared" si="62"/>
        <v>yes</v>
      </c>
      <c r="BM2031" s="7"/>
      <c r="BN2031" s="7"/>
    </row>
    <row r="2032" ht="15.6" spans="2:66">
      <c r="B2032" s="24" t="s">
        <v>4062</v>
      </c>
      <c r="G2032" s="7" t="s">
        <v>4690</v>
      </c>
      <c r="K2032" s="18" t="s">
        <v>4687</v>
      </c>
      <c r="N2032" s="7">
        <v>1</v>
      </c>
      <c r="Q2032" s="7" t="s">
        <v>4066</v>
      </c>
      <c r="R2032" s="7"/>
      <c r="U2032" s="7">
        <v>6.08</v>
      </c>
      <c r="V2032" s="7" t="s">
        <v>4687</v>
      </c>
      <c r="AA2032" s="19">
        <v>2943.41</v>
      </c>
      <c r="AF2032" s="38">
        <v>22</v>
      </c>
      <c r="AG2032" s="44">
        <v>2943.41</v>
      </c>
      <c r="AH2032" s="7" t="str">
        <f t="shared" si="63"/>
        <v>no</v>
      </c>
      <c r="AI2032" s="7"/>
      <c r="AJ2032" s="7"/>
      <c r="AL2032" t="s">
        <v>4709</v>
      </c>
      <c r="AM2032" s="19">
        <v>2943.41</v>
      </c>
      <c r="BD2032" s="7">
        <v>3</v>
      </c>
      <c r="BE2032" s="44">
        <v>2943.41</v>
      </c>
      <c r="BF2032" s="7"/>
      <c r="BG2032" s="47"/>
      <c r="BH2032" s="7"/>
      <c r="BJ2032" s="38">
        <v>22</v>
      </c>
      <c r="BK2032" s="7">
        <v>0</v>
      </c>
      <c r="BL2032" s="7" t="str">
        <f t="shared" si="62"/>
        <v>yes</v>
      </c>
      <c r="BM2032" s="7"/>
      <c r="BN2032" s="7"/>
    </row>
    <row r="2033" ht="15.6" spans="2:66">
      <c r="B2033" s="24" t="s">
        <v>4064</v>
      </c>
      <c r="G2033" s="7" t="s">
        <v>4690</v>
      </c>
      <c r="K2033" s="18" t="s">
        <v>4687</v>
      </c>
      <c r="N2033" s="7">
        <v>1</v>
      </c>
      <c r="Q2033" s="7" t="s">
        <v>4068</v>
      </c>
      <c r="R2033" s="7"/>
      <c r="U2033" s="7">
        <v>5.83</v>
      </c>
      <c r="V2033" s="7" t="s">
        <v>4687</v>
      </c>
      <c r="AA2033" s="19">
        <v>2927.06</v>
      </c>
      <c r="AF2033" s="38">
        <v>26</v>
      </c>
      <c r="AG2033" s="44">
        <v>2927.06</v>
      </c>
      <c r="AH2033" s="7" t="str">
        <f t="shared" si="63"/>
        <v>no</v>
      </c>
      <c r="AI2033" s="7"/>
      <c r="AJ2033" s="7"/>
      <c r="AL2033" t="s">
        <v>4709</v>
      </c>
      <c r="AM2033" s="19">
        <v>2927.06</v>
      </c>
      <c r="BD2033" s="7">
        <v>3</v>
      </c>
      <c r="BE2033" s="44">
        <v>2927.06</v>
      </c>
      <c r="BF2033" s="7"/>
      <c r="BG2033" s="47"/>
      <c r="BH2033" s="7"/>
      <c r="BJ2033" s="38">
        <v>26</v>
      </c>
      <c r="BK2033" s="7">
        <v>0</v>
      </c>
      <c r="BL2033" s="7" t="str">
        <f t="shared" si="62"/>
        <v>yes</v>
      </c>
      <c r="BM2033" s="7"/>
      <c r="BN2033" s="7"/>
    </row>
    <row r="2034" ht="15.6" spans="2:66">
      <c r="B2034" s="24" t="s">
        <v>4066</v>
      </c>
      <c r="G2034" s="7" t="s">
        <v>4687</v>
      </c>
      <c r="K2034" s="18" t="s">
        <v>4687</v>
      </c>
      <c r="N2034" s="7">
        <v>1</v>
      </c>
      <c r="Q2034" s="7" t="s">
        <v>4070</v>
      </c>
      <c r="R2034" s="7"/>
      <c r="U2034" s="7">
        <v>4.29</v>
      </c>
      <c r="V2034" s="7" t="s">
        <v>4687</v>
      </c>
      <c r="AA2034" s="19">
        <v>2913.57</v>
      </c>
      <c r="AF2034" s="38">
        <v>29</v>
      </c>
      <c r="AG2034" s="44">
        <v>2913.57</v>
      </c>
      <c r="AH2034" s="7" t="str">
        <f t="shared" si="63"/>
        <v>no</v>
      </c>
      <c r="AI2034" s="7"/>
      <c r="AJ2034" s="7"/>
      <c r="AL2034" t="s">
        <v>4709</v>
      </c>
      <c r="AM2034" s="19">
        <v>2913.57</v>
      </c>
      <c r="BD2034" s="7">
        <v>3</v>
      </c>
      <c r="BE2034" s="44">
        <v>2913.57</v>
      </c>
      <c r="BF2034" s="7"/>
      <c r="BG2034" s="47"/>
      <c r="BH2034" s="7"/>
      <c r="BJ2034" s="38">
        <v>29</v>
      </c>
      <c r="BK2034" s="7">
        <v>0</v>
      </c>
      <c r="BL2034" s="7" t="str">
        <f t="shared" si="62"/>
        <v>yes</v>
      </c>
      <c r="BM2034" s="7"/>
      <c r="BN2034" s="7"/>
    </row>
    <row r="2035" ht="15.6" spans="2:66">
      <c r="B2035" s="24" t="s">
        <v>4068</v>
      </c>
      <c r="G2035" s="7" t="s">
        <v>4687</v>
      </c>
      <c r="K2035" s="18" t="s">
        <v>4687</v>
      </c>
      <c r="N2035" s="7">
        <v>1</v>
      </c>
      <c r="Q2035" s="7" t="s">
        <v>4072</v>
      </c>
      <c r="R2035" s="7"/>
      <c r="U2035" s="7">
        <v>5.3</v>
      </c>
      <c r="V2035" s="7" t="s">
        <v>4687</v>
      </c>
      <c r="AA2035" s="19">
        <v>2904.09</v>
      </c>
      <c r="AF2035" s="38">
        <v>29</v>
      </c>
      <c r="AG2035" s="44">
        <v>2904.09</v>
      </c>
      <c r="AH2035" s="7" t="str">
        <f t="shared" si="63"/>
        <v>no</v>
      </c>
      <c r="AI2035" s="7"/>
      <c r="AJ2035" s="7"/>
      <c r="AL2035" t="s">
        <v>4709</v>
      </c>
      <c r="AM2035" s="19">
        <v>2904.09</v>
      </c>
      <c r="BD2035" s="7">
        <v>0</v>
      </c>
      <c r="BE2035" s="44">
        <v>2904.09</v>
      </c>
      <c r="BF2035" s="7"/>
      <c r="BG2035" s="47"/>
      <c r="BH2035" s="7"/>
      <c r="BJ2035" s="38">
        <v>29</v>
      </c>
      <c r="BK2035" s="7">
        <v>0</v>
      </c>
      <c r="BL2035" s="7" t="str">
        <f t="shared" si="62"/>
        <v>yes</v>
      </c>
      <c r="BM2035" s="7"/>
      <c r="BN2035" s="7"/>
    </row>
    <row r="2036" ht="15.6" spans="2:66">
      <c r="B2036" s="24" t="s">
        <v>4070</v>
      </c>
      <c r="G2036" s="7" t="s">
        <v>4687</v>
      </c>
      <c r="K2036" s="18" t="s">
        <v>4687</v>
      </c>
      <c r="N2036" s="7">
        <v>1</v>
      </c>
      <c r="Q2036" s="7" t="s">
        <v>4074</v>
      </c>
      <c r="R2036" s="7"/>
      <c r="U2036" s="7">
        <v>4.42</v>
      </c>
      <c r="V2036" s="7" t="s">
        <v>4687</v>
      </c>
      <c r="AA2036" s="19">
        <v>2902.91</v>
      </c>
      <c r="AF2036" s="38">
        <v>24</v>
      </c>
      <c r="AG2036" s="44">
        <v>2902.91</v>
      </c>
      <c r="AH2036" s="7" t="str">
        <f t="shared" si="63"/>
        <v>no</v>
      </c>
      <c r="AI2036" s="7"/>
      <c r="AJ2036" s="7"/>
      <c r="AL2036" t="s">
        <v>4713</v>
      </c>
      <c r="AM2036" s="19">
        <v>2902.91</v>
      </c>
      <c r="BD2036" s="7">
        <v>0</v>
      </c>
      <c r="BE2036" s="44">
        <v>2902.91</v>
      </c>
      <c r="BF2036" s="7"/>
      <c r="BG2036" s="47"/>
      <c r="BH2036" s="7"/>
      <c r="BJ2036" s="38">
        <v>24</v>
      </c>
      <c r="BK2036" s="7">
        <v>0</v>
      </c>
      <c r="BL2036" s="7" t="str">
        <f t="shared" si="62"/>
        <v>yes</v>
      </c>
      <c r="BM2036" s="7"/>
      <c r="BN2036" s="7"/>
    </row>
    <row r="2037" ht="15.6" spans="2:66">
      <c r="B2037" s="24" t="s">
        <v>4072</v>
      </c>
      <c r="G2037" s="7" t="s">
        <v>4687</v>
      </c>
      <c r="K2037" s="18" t="s">
        <v>4687</v>
      </c>
      <c r="N2037" s="7">
        <v>1</v>
      </c>
      <c r="Q2037" s="7" t="s">
        <v>4076</v>
      </c>
      <c r="R2037" s="7"/>
      <c r="U2037" s="7">
        <v>5.68</v>
      </c>
      <c r="V2037" s="7" t="s">
        <v>4687</v>
      </c>
      <c r="AA2037" s="19">
        <v>2899.49</v>
      </c>
      <c r="AF2037" s="38">
        <v>24</v>
      </c>
      <c r="AG2037" s="44">
        <v>2899.49</v>
      </c>
      <c r="AH2037" s="7" t="str">
        <f t="shared" si="63"/>
        <v>no</v>
      </c>
      <c r="AI2037" s="7"/>
      <c r="AJ2037" s="7"/>
      <c r="AL2037" t="s">
        <v>4709</v>
      </c>
      <c r="AM2037" s="19">
        <v>2899.49</v>
      </c>
      <c r="BD2037" s="7">
        <v>0</v>
      </c>
      <c r="BE2037" s="44">
        <v>2899.49</v>
      </c>
      <c r="BF2037" s="7"/>
      <c r="BG2037" s="47"/>
      <c r="BH2037" s="7"/>
      <c r="BJ2037" s="38">
        <v>24</v>
      </c>
      <c r="BK2037" s="7">
        <v>0</v>
      </c>
      <c r="BL2037" s="7" t="str">
        <f t="shared" si="62"/>
        <v>yes</v>
      </c>
      <c r="BM2037" s="7"/>
      <c r="BN2037" s="7"/>
    </row>
    <row r="2038" ht="15.6" spans="2:66">
      <c r="B2038" s="24" t="s">
        <v>4074</v>
      </c>
      <c r="G2038" s="7" t="s">
        <v>4690</v>
      </c>
      <c r="K2038" s="18" t="s">
        <v>4687</v>
      </c>
      <c r="N2038" s="7">
        <v>1</v>
      </c>
      <c r="Q2038" s="7" t="s">
        <v>4078</v>
      </c>
      <c r="R2038" s="7"/>
      <c r="U2038" s="7">
        <v>6.05</v>
      </c>
      <c r="V2038" s="7" t="s">
        <v>4687</v>
      </c>
      <c r="AA2038" s="19">
        <v>2897.46</v>
      </c>
      <c r="AF2038" s="38">
        <v>24</v>
      </c>
      <c r="AG2038" s="44">
        <v>2897.46</v>
      </c>
      <c r="AH2038" s="7" t="str">
        <f t="shared" si="63"/>
        <v>no</v>
      </c>
      <c r="AI2038" s="7"/>
      <c r="AJ2038" s="7"/>
      <c r="AL2038" t="s">
        <v>4709</v>
      </c>
      <c r="AM2038" s="19">
        <v>2897.46</v>
      </c>
      <c r="BD2038" s="7">
        <v>0</v>
      </c>
      <c r="BE2038" s="44">
        <v>2897.46</v>
      </c>
      <c r="BF2038" s="7"/>
      <c r="BG2038" s="47"/>
      <c r="BH2038" s="7"/>
      <c r="BJ2038" s="38">
        <v>24</v>
      </c>
      <c r="BK2038" s="7">
        <v>0</v>
      </c>
      <c r="BL2038" s="7" t="str">
        <f t="shared" si="62"/>
        <v>yes</v>
      </c>
      <c r="BM2038" s="7"/>
      <c r="BN2038" s="7"/>
    </row>
    <row r="2039" ht="15.6" spans="2:66">
      <c r="B2039" s="24" t="s">
        <v>4076</v>
      </c>
      <c r="G2039" s="7" t="s">
        <v>4687</v>
      </c>
      <c r="K2039" s="18" t="s">
        <v>4687</v>
      </c>
      <c r="N2039" s="7">
        <v>1</v>
      </c>
      <c r="Q2039" s="7" t="s">
        <v>4080</v>
      </c>
      <c r="R2039" s="7"/>
      <c r="U2039" s="7">
        <v>5.33</v>
      </c>
      <c r="V2039" s="7" t="s">
        <v>4687</v>
      </c>
      <c r="AA2039" s="19">
        <v>2897.32</v>
      </c>
      <c r="AF2039" s="38">
        <v>22</v>
      </c>
      <c r="AG2039" s="44">
        <v>2897.32</v>
      </c>
      <c r="AH2039" s="7" t="str">
        <f t="shared" si="63"/>
        <v>no</v>
      </c>
      <c r="AI2039" s="7"/>
      <c r="AJ2039" s="7"/>
      <c r="AL2039" t="s">
        <v>4709</v>
      </c>
      <c r="AM2039" s="19">
        <v>2897.32</v>
      </c>
      <c r="BD2039" s="7">
        <v>0</v>
      </c>
      <c r="BE2039" s="44">
        <v>2897.32</v>
      </c>
      <c r="BF2039" s="7"/>
      <c r="BG2039" s="47"/>
      <c r="BH2039" s="7"/>
      <c r="BJ2039" s="38">
        <v>22</v>
      </c>
      <c r="BK2039" s="7">
        <v>0</v>
      </c>
      <c r="BL2039" s="7" t="str">
        <f t="shared" si="62"/>
        <v>yes</v>
      </c>
      <c r="BM2039" s="7"/>
      <c r="BN2039" s="7"/>
    </row>
    <row r="2040" ht="15.6" spans="2:66">
      <c r="B2040" s="24" t="s">
        <v>4078</v>
      </c>
      <c r="G2040" s="7" t="s">
        <v>4687</v>
      </c>
      <c r="K2040" s="18" t="s">
        <v>4687</v>
      </c>
      <c r="N2040" s="7" t="s">
        <v>4688</v>
      </c>
      <c r="Q2040" s="7" t="s">
        <v>4082</v>
      </c>
      <c r="R2040" s="7"/>
      <c r="U2040" s="7">
        <v>6.22</v>
      </c>
      <c r="V2040" s="7" t="s">
        <v>4687</v>
      </c>
      <c r="AA2040" s="19">
        <v>2867.12</v>
      </c>
      <c r="AF2040" s="38">
        <v>19</v>
      </c>
      <c r="AG2040" s="44">
        <v>2867.12</v>
      </c>
      <c r="AH2040" s="7" t="str">
        <f t="shared" si="63"/>
        <v>no</v>
      </c>
      <c r="AI2040" s="7"/>
      <c r="AJ2040" s="7"/>
      <c r="AL2040" t="s">
        <v>4709</v>
      </c>
      <c r="AM2040" s="19">
        <v>2867.12</v>
      </c>
      <c r="BD2040" s="7">
        <v>1</v>
      </c>
      <c r="BE2040" s="44">
        <v>2867.12</v>
      </c>
      <c r="BF2040" s="7"/>
      <c r="BG2040" s="47"/>
      <c r="BH2040" s="7"/>
      <c r="BJ2040" s="38">
        <v>19</v>
      </c>
      <c r="BK2040" s="7">
        <v>2</v>
      </c>
      <c r="BL2040" s="7" t="str">
        <f t="shared" si="62"/>
        <v>yes</v>
      </c>
      <c r="BM2040" s="7"/>
      <c r="BN2040" s="7"/>
    </row>
    <row r="2041" ht="15.6" spans="2:66">
      <c r="B2041" s="24" t="s">
        <v>4080</v>
      </c>
      <c r="G2041" s="7" t="s">
        <v>4687</v>
      </c>
      <c r="K2041" s="18" t="s">
        <v>4687</v>
      </c>
      <c r="N2041" s="7" t="s">
        <v>4688</v>
      </c>
      <c r="Q2041" s="7" t="s">
        <v>4084</v>
      </c>
      <c r="R2041" s="7"/>
      <c r="U2041" s="7">
        <v>5.84</v>
      </c>
      <c r="V2041" s="7" t="s">
        <v>4687</v>
      </c>
      <c r="AA2041" s="19">
        <v>2866.09</v>
      </c>
      <c r="AF2041" s="38">
        <v>18</v>
      </c>
      <c r="AG2041" s="44">
        <v>2866.09</v>
      </c>
      <c r="AH2041" s="7" t="str">
        <f t="shared" si="63"/>
        <v>no</v>
      </c>
      <c r="AI2041" s="7"/>
      <c r="AJ2041" s="7"/>
      <c r="AL2041" t="s">
        <v>4709</v>
      </c>
      <c r="AM2041" s="19">
        <v>2866.09</v>
      </c>
      <c r="BD2041" s="7">
        <v>1</v>
      </c>
      <c r="BE2041" s="44">
        <v>2866.09</v>
      </c>
      <c r="BF2041" s="7"/>
      <c r="BG2041" s="47"/>
      <c r="BH2041" s="7"/>
      <c r="BJ2041" s="38">
        <v>18</v>
      </c>
      <c r="BK2041" s="7">
        <v>2</v>
      </c>
      <c r="BL2041" s="7" t="str">
        <f t="shared" si="62"/>
        <v>yes</v>
      </c>
      <c r="BM2041" s="7"/>
      <c r="BN2041" s="7"/>
    </row>
    <row r="2042" ht="15.6" spans="2:66">
      <c r="B2042" s="24" t="s">
        <v>4082</v>
      </c>
      <c r="G2042" s="7" t="s">
        <v>4687</v>
      </c>
      <c r="K2042" s="18" t="s">
        <v>4687</v>
      </c>
      <c r="N2042" s="7">
        <v>1</v>
      </c>
      <c r="Q2042" s="7" t="s">
        <v>4086</v>
      </c>
      <c r="R2042" s="7"/>
      <c r="U2042" s="7">
        <v>5.71</v>
      </c>
      <c r="V2042" s="7" t="s">
        <v>4687</v>
      </c>
      <c r="AA2042" s="19">
        <v>2855.44</v>
      </c>
      <c r="AF2042" s="38">
        <v>23</v>
      </c>
      <c r="AG2042" s="44">
        <v>2855.44</v>
      </c>
      <c r="AH2042" s="7" t="str">
        <f t="shared" si="63"/>
        <v>no</v>
      </c>
      <c r="AI2042" s="7"/>
      <c r="AJ2042" s="7"/>
      <c r="AL2042" t="s">
        <v>4709</v>
      </c>
      <c r="AM2042" s="19">
        <v>2855.44</v>
      </c>
      <c r="BD2042" s="7">
        <v>2</v>
      </c>
      <c r="BE2042" s="44">
        <v>2855.44</v>
      </c>
      <c r="BF2042" s="7"/>
      <c r="BG2042" s="47"/>
      <c r="BH2042" s="7"/>
      <c r="BJ2042" s="38">
        <v>23</v>
      </c>
      <c r="BK2042" s="7">
        <v>1</v>
      </c>
      <c r="BL2042" s="7" t="str">
        <f t="shared" si="62"/>
        <v>yes</v>
      </c>
      <c r="BM2042" s="7"/>
      <c r="BN2042" s="7"/>
    </row>
    <row r="2043" ht="15.6" spans="2:66">
      <c r="B2043" s="24" t="s">
        <v>4084</v>
      </c>
      <c r="G2043" s="7" t="s">
        <v>4690</v>
      </c>
      <c r="K2043" s="18" t="s">
        <v>4689</v>
      </c>
      <c r="N2043" s="7">
        <v>1</v>
      </c>
      <c r="Q2043" s="7" t="s">
        <v>4088</v>
      </c>
      <c r="R2043" s="7"/>
      <c r="U2043" s="7">
        <v>6.04</v>
      </c>
      <c r="V2043" s="7" t="s">
        <v>4687</v>
      </c>
      <c r="AA2043" s="19">
        <v>2850.68</v>
      </c>
      <c r="AF2043" s="38">
        <v>23</v>
      </c>
      <c r="AG2043" s="44">
        <v>2850.68</v>
      </c>
      <c r="AH2043" s="7" t="str">
        <f t="shared" si="63"/>
        <v>no</v>
      </c>
      <c r="AI2043" s="7"/>
      <c r="AJ2043" s="7"/>
      <c r="AL2043" t="s">
        <v>4709</v>
      </c>
      <c r="AM2043" s="19">
        <v>2850.68</v>
      </c>
      <c r="BD2043" s="7">
        <v>3</v>
      </c>
      <c r="BE2043" s="44">
        <v>2850.68</v>
      </c>
      <c r="BF2043" s="7"/>
      <c r="BG2043" s="47"/>
      <c r="BH2043" s="7"/>
      <c r="BJ2043" s="38">
        <v>23</v>
      </c>
      <c r="BK2043" s="7">
        <v>1</v>
      </c>
      <c r="BL2043" s="7" t="str">
        <f t="shared" si="62"/>
        <v>yes</v>
      </c>
      <c r="BM2043" s="7"/>
      <c r="BN2043" s="7"/>
    </row>
    <row r="2044" ht="15.6" spans="2:66">
      <c r="B2044" s="24" t="s">
        <v>4086</v>
      </c>
      <c r="G2044" s="7" t="s">
        <v>4687</v>
      </c>
      <c r="K2044" s="18" t="s">
        <v>4687</v>
      </c>
      <c r="N2044" s="7">
        <v>1</v>
      </c>
      <c r="Q2044" s="7" t="s">
        <v>4090</v>
      </c>
      <c r="R2044" s="7"/>
      <c r="U2044" s="7">
        <v>4.38</v>
      </c>
      <c r="V2044" s="7" t="s">
        <v>4687</v>
      </c>
      <c r="AA2044" s="19">
        <v>2842.76</v>
      </c>
      <c r="AF2044" s="38">
        <v>18</v>
      </c>
      <c r="AG2044" s="44">
        <v>2842.76</v>
      </c>
      <c r="AH2044" s="7" t="str">
        <f t="shared" si="63"/>
        <v>no</v>
      </c>
      <c r="AI2044" s="7"/>
      <c r="AJ2044" s="7"/>
      <c r="AL2044" t="s">
        <v>4709</v>
      </c>
      <c r="AM2044" s="19">
        <v>2842.76</v>
      </c>
      <c r="BD2044" s="7">
        <v>1</v>
      </c>
      <c r="BE2044" s="44">
        <v>2842.76</v>
      </c>
      <c r="BF2044" s="7"/>
      <c r="BG2044" s="47"/>
      <c r="BH2044" s="7"/>
      <c r="BJ2044" s="38">
        <v>18</v>
      </c>
      <c r="BK2044" s="7">
        <v>0</v>
      </c>
      <c r="BL2044" s="7" t="str">
        <f t="shared" si="62"/>
        <v>yes</v>
      </c>
      <c r="BM2044" s="7"/>
      <c r="BN2044" s="7"/>
    </row>
    <row r="2045" ht="15.6" spans="2:66">
      <c r="B2045" s="24" t="s">
        <v>4088</v>
      </c>
      <c r="G2045" s="7" t="s">
        <v>4687</v>
      </c>
      <c r="K2045" s="18" t="s">
        <v>4689</v>
      </c>
      <c r="N2045" s="7">
        <v>1</v>
      </c>
      <c r="Q2045" s="7" t="s">
        <v>4092</v>
      </c>
      <c r="R2045" s="7"/>
      <c r="U2045" s="7">
        <v>5.56</v>
      </c>
      <c r="V2045" s="7" t="s">
        <v>4687</v>
      </c>
      <c r="AA2045" s="19">
        <v>2819.51</v>
      </c>
      <c r="AF2045" s="38">
        <v>25</v>
      </c>
      <c r="AG2045" s="44">
        <v>2819.51</v>
      </c>
      <c r="AH2045" s="7" t="str">
        <f t="shared" si="63"/>
        <v>no</v>
      </c>
      <c r="AI2045" s="7"/>
      <c r="AJ2045" s="7"/>
      <c r="AL2045" t="s">
        <v>4709</v>
      </c>
      <c r="AM2045" s="19">
        <v>2819.51</v>
      </c>
      <c r="BD2045" s="7">
        <v>0</v>
      </c>
      <c r="BE2045" s="44">
        <v>2819.51</v>
      </c>
      <c r="BF2045" s="7"/>
      <c r="BG2045" s="47"/>
      <c r="BH2045" s="7"/>
      <c r="BJ2045" s="38">
        <v>25</v>
      </c>
      <c r="BK2045" s="7">
        <v>0</v>
      </c>
      <c r="BL2045" s="7" t="str">
        <f t="shared" si="62"/>
        <v>yes</v>
      </c>
      <c r="BM2045" s="7"/>
      <c r="BN2045" s="7"/>
    </row>
    <row r="2046" ht="15.6" spans="2:66">
      <c r="B2046" s="24" t="s">
        <v>4090</v>
      </c>
      <c r="G2046" s="7" t="s">
        <v>4687</v>
      </c>
      <c r="K2046" s="18" t="s">
        <v>4687</v>
      </c>
      <c r="N2046" s="7">
        <v>1</v>
      </c>
      <c r="Q2046" s="7" t="s">
        <v>4094</v>
      </c>
      <c r="R2046" s="7"/>
      <c r="U2046" s="7">
        <v>4.24</v>
      </c>
      <c r="V2046" s="7" t="s">
        <v>4687</v>
      </c>
      <c r="AA2046" s="19">
        <v>2803.7</v>
      </c>
      <c r="AF2046" s="38">
        <v>22</v>
      </c>
      <c r="AG2046" s="44">
        <v>2803.7</v>
      </c>
      <c r="AH2046" s="7" t="str">
        <f t="shared" si="63"/>
        <v>no</v>
      </c>
      <c r="AI2046" s="7"/>
      <c r="AJ2046" s="7"/>
      <c r="AL2046" t="s">
        <v>4713</v>
      </c>
      <c r="AM2046" s="19">
        <v>2803.7</v>
      </c>
      <c r="BD2046" s="7">
        <v>0</v>
      </c>
      <c r="BE2046" s="44">
        <v>2803.7</v>
      </c>
      <c r="BF2046" s="7"/>
      <c r="BG2046" s="47"/>
      <c r="BH2046" s="7"/>
      <c r="BJ2046" s="38">
        <v>22</v>
      </c>
      <c r="BK2046" s="7">
        <v>0</v>
      </c>
      <c r="BL2046" s="7" t="str">
        <f t="shared" si="62"/>
        <v>yes</v>
      </c>
      <c r="BM2046" s="7"/>
      <c r="BN2046" s="7"/>
    </row>
    <row r="2047" ht="15.6" spans="2:66">
      <c r="B2047" s="24" t="s">
        <v>4092</v>
      </c>
      <c r="G2047" s="7" t="s">
        <v>4690</v>
      </c>
      <c r="K2047" s="18" t="s">
        <v>4687</v>
      </c>
      <c r="N2047" s="7">
        <v>1</v>
      </c>
      <c r="Q2047" s="7" t="s">
        <v>4096</v>
      </c>
      <c r="R2047" s="7"/>
      <c r="U2047" s="7">
        <v>6.32</v>
      </c>
      <c r="V2047" s="7" t="s">
        <v>4687</v>
      </c>
      <c r="AA2047" s="19">
        <v>2801.26</v>
      </c>
      <c r="AF2047" s="38">
        <v>22</v>
      </c>
      <c r="AG2047" s="44">
        <v>2801.26</v>
      </c>
      <c r="AH2047" s="7" t="str">
        <f t="shared" si="63"/>
        <v>no</v>
      </c>
      <c r="AI2047" s="7"/>
      <c r="AJ2047" s="7"/>
      <c r="AL2047" t="s">
        <v>4713</v>
      </c>
      <c r="AM2047" s="19">
        <v>2801.26</v>
      </c>
      <c r="BD2047" s="7">
        <v>2</v>
      </c>
      <c r="BE2047" s="44">
        <v>2801.26</v>
      </c>
      <c r="BF2047" s="7"/>
      <c r="BG2047" s="47"/>
      <c r="BH2047" s="7"/>
      <c r="BJ2047" s="38">
        <v>22</v>
      </c>
      <c r="BK2047" s="7">
        <v>0</v>
      </c>
      <c r="BL2047" s="7" t="str">
        <f t="shared" si="62"/>
        <v>yes</v>
      </c>
      <c r="BM2047" s="7"/>
      <c r="BN2047" s="7"/>
    </row>
    <row r="2048" ht="15.6" spans="2:66">
      <c r="B2048" s="24" t="s">
        <v>4094</v>
      </c>
      <c r="G2048" s="7" t="s">
        <v>4690</v>
      </c>
      <c r="K2048" s="18" t="s">
        <v>4689</v>
      </c>
      <c r="N2048" s="7">
        <v>1</v>
      </c>
      <c r="Q2048" s="7" t="s">
        <v>4098</v>
      </c>
      <c r="R2048" s="7"/>
      <c r="U2048" s="7">
        <v>6.3</v>
      </c>
      <c r="V2048" s="7" t="s">
        <v>4687</v>
      </c>
      <c r="AA2048" s="19">
        <v>2789.06</v>
      </c>
      <c r="AF2048" s="38">
        <v>22</v>
      </c>
      <c r="AG2048" s="44">
        <v>2789.06</v>
      </c>
      <c r="AH2048" s="7" t="str">
        <f t="shared" si="63"/>
        <v>no</v>
      </c>
      <c r="AI2048" s="7"/>
      <c r="AJ2048" s="7"/>
      <c r="AL2048" t="s">
        <v>4713</v>
      </c>
      <c r="AM2048" s="19">
        <v>2789.06</v>
      </c>
      <c r="BD2048" s="7">
        <v>0</v>
      </c>
      <c r="BE2048" s="44">
        <v>2789.06</v>
      </c>
      <c r="BF2048" s="7"/>
      <c r="BG2048" s="47"/>
      <c r="BH2048" s="7"/>
      <c r="BJ2048" s="38">
        <v>22</v>
      </c>
      <c r="BK2048" s="7">
        <v>0</v>
      </c>
      <c r="BL2048" s="7" t="str">
        <f t="shared" si="62"/>
        <v>yes</v>
      </c>
      <c r="BM2048" s="7"/>
      <c r="BN2048" s="7"/>
    </row>
    <row r="2049" ht="15.6" spans="2:66">
      <c r="B2049" s="24" t="s">
        <v>4096</v>
      </c>
      <c r="G2049" s="7" t="s">
        <v>4687</v>
      </c>
      <c r="K2049" s="18" t="s">
        <v>4689</v>
      </c>
      <c r="N2049" s="7">
        <v>1</v>
      </c>
      <c r="Q2049" s="7" t="s">
        <v>4100</v>
      </c>
      <c r="R2049" s="7"/>
      <c r="U2049" s="7">
        <v>4.38</v>
      </c>
      <c r="V2049" s="7" t="s">
        <v>4687</v>
      </c>
      <c r="AA2049" s="19">
        <v>2775.19</v>
      </c>
      <c r="AF2049" s="38">
        <v>19</v>
      </c>
      <c r="AG2049" s="44">
        <v>2775.19</v>
      </c>
      <c r="AH2049" s="7" t="str">
        <f t="shared" si="63"/>
        <v>no</v>
      </c>
      <c r="AI2049" s="7"/>
      <c r="AJ2049" s="7"/>
      <c r="AL2049" t="s">
        <v>4709</v>
      </c>
      <c r="AM2049" s="19">
        <v>2775.19</v>
      </c>
      <c r="BD2049" s="7">
        <v>0</v>
      </c>
      <c r="BE2049" s="44">
        <v>2775.19</v>
      </c>
      <c r="BF2049" s="7"/>
      <c r="BG2049" s="47"/>
      <c r="BH2049" s="7"/>
      <c r="BJ2049" s="38">
        <v>19</v>
      </c>
      <c r="BK2049" s="7">
        <v>1</v>
      </c>
      <c r="BL2049" s="7" t="str">
        <f t="shared" si="62"/>
        <v>yes</v>
      </c>
      <c r="BM2049" s="7"/>
      <c r="BN2049" s="7"/>
    </row>
    <row r="2050" ht="15.6" spans="2:66">
      <c r="B2050" s="24" t="s">
        <v>4098</v>
      </c>
      <c r="G2050" s="7" t="s">
        <v>4690</v>
      </c>
      <c r="K2050" s="18" t="s">
        <v>4689</v>
      </c>
      <c r="N2050" s="7">
        <v>1</v>
      </c>
      <c r="Q2050" s="7" t="s">
        <v>4102</v>
      </c>
      <c r="R2050" s="7"/>
      <c r="U2050" s="7">
        <v>4.65</v>
      </c>
      <c r="V2050" s="7" t="s">
        <v>4687</v>
      </c>
      <c r="AA2050" s="19">
        <v>2775.19</v>
      </c>
      <c r="AF2050" s="38">
        <v>25</v>
      </c>
      <c r="AG2050" s="44">
        <v>2775.19</v>
      </c>
      <c r="AH2050" s="7" t="str">
        <f t="shared" si="63"/>
        <v>no</v>
      </c>
      <c r="AI2050" s="7"/>
      <c r="AJ2050" s="7"/>
      <c r="AL2050" t="s">
        <v>4709</v>
      </c>
      <c r="AM2050" s="19">
        <v>2775.19</v>
      </c>
      <c r="BD2050" s="7">
        <v>1</v>
      </c>
      <c r="BE2050" s="44">
        <v>2775.19</v>
      </c>
      <c r="BF2050" s="7"/>
      <c r="BG2050" s="47"/>
      <c r="BH2050" s="7"/>
      <c r="BJ2050" s="38">
        <v>25</v>
      </c>
      <c r="BK2050" s="7">
        <v>0</v>
      </c>
      <c r="BL2050" s="7" t="str">
        <f t="shared" ref="BL2050:BL2113" si="64">IF(BJ2050&lt;40,"yes","no")</f>
        <v>yes</v>
      </c>
      <c r="BM2050" s="7"/>
      <c r="BN2050" s="7"/>
    </row>
    <row r="2051" ht="15.6" spans="2:66">
      <c r="B2051" s="24" t="s">
        <v>4100</v>
      </c>
      <c r="G2051" s="7" t="s">
        <v>4690</v>
      </c>
      <c r="K2051" s="18" t="s">
        <v>4687</v>
      </c>
      <c r="N2051" s="7">
        <v>1</v>
      </c>
      <c r="Q2051" s="7" t="s">
        <v>4104</v>
      </c>
      <c r="R2051" s="7"/>
      <c r="U2051" s="7">
        <v>4.7</v>
      </c>
      <c r="V2051" s="7" t="s">
        <v>4687</v>
      </c>
      <c r="AA2051" s="19">
        <v>2773.46</v>
      </c>
      <c r="AF2051" s="38">
        <v>34</v>
      </c>
      <c r="AG2051" s="44">
        <v>2773.46</v>
      </c>
      <c r="AH2051" s="7" t="str">
        <f t="shared" ref="AH2051:AH2114" si="65">IF(AF2051&gt;50,"yes","no")</f>
        <v>no</v>
      </c>
      <c r="AI2051" s="7"/>
      <c r="AJ2051" s="7"/>
      <c r="AL2051" t="s">
        <v>4709</v>
      </c>
      <c r="AM2051" s="19">
        <v>2773.46</v>
      </c>
      <c r="BD2051" s="7">
        <v>3</v>
      </c>
      <c r="BE2051" s="44">
        <v>2773.46</v>
      </c>
      <c r="BF2051" s="7"/>
      <c r="BG2051" s="47"/>
      <c r="BH2051" s="7"/>
      <c r="BJ2051" s="38">
        <v>34</v>
      </c>
      <c r="BK2051" s="7">
        <v>3</v>
      </c>
      <c r="BL2051" s="7" t="str">
        <f t="shared" si="64"/>
        <v>yes</v>
      </c>
      <c r="BM2051" s="7"/>
      <c r="BN2051" s="7"/>
    </row>
    <row r="2052" ht="15.6" spans="2:66">
      <c r="B2052" s="24" t="s">
        <v>4102</v>
      </c>
      <c r="G2052" s="7" t="s">
        <v>4690</v>
      </c>
      <c r="K2052" s="18" t="s">
        <v>4687</v>
      </c>
      <c r="N2052" s="7">
        <v>1</v>
      </c>
      <c r="Q2052" s="7" t="s">
        <v>4106</v>
      </c>
      <c r="R2052" s="7"/>
      <c r="U2052" s="7">
        <v>4.34</v>
      </c>
      <c r="V2052" s="7" t="s">
        <v>4687</v>
      </c>
      <c r="AA2052" s="19">
        <v>2758.99</v>
      </c>
      <c r="AF2052" s="38">
        <v>25</v>
      </c>
      <c r="AG2052" s="44">
        <v>2758.99</v>
      </c>
      <c r="AH2052" s="7" t="str">
        <f t="shared" si="65"/>
        <v>no</v>
      </c>
      <c r="AI2052" s="7"/>
      <c r="AJ2052" s="7"/>
      <c r="AL2052" t="s">
        <v>4709</v>
      </c>
      <c r="AM2052" s="19">
        <v>2758.99</v>
      </c>
      <c r="BD2052" s="7">
        <v>0</v>
      </c>
      <c r="BE2052" s="44">
        <v>2758.99</v>
      </c>
      <c r="BF2052" s="7"/>
      <c r="BG2052" s="47"/>
      <c r="BH2052" s="7"/>
      <c r="BJ2052" s="38">
        <v>25</v>
      </c>
      <c r="BK2052" s="7">
        <v>0</v>
      </c>
      <c r="BL2052" s="7" t="str">
        <f t="shared" si="64"/>
        <v>yes</v>
      </c>
      <c r="BM2052" s="7"/>
      <c r="BN2052" s="7"/>
    </row>
    <row r="2053" ht="15.6" spans="2:66">
      <c r="B2053" s="24" t="s">
        <v>4104</v>
      </c>
      <c r="G2053" s="7" t="s">
        <v>4690</v>
      </c>
      <c r="K2053" s="18" t="s">
        <v>4687</v>
      </c>
      <c r="N2053" s="7">
        <v>1</v>
      </c>
      <c r="Q2053" s="7" t="s">
        <v>4108</v>
      </c>
      <c r="R2053" s="7"/>
      <c r="U2053" s="7">
        <v>5.62</v>
      </c>
      <c r="V2053" s="7" t="s">
        <v>4687</v>
      </c>
      <c r="AA2053" s="19">
        <v>2755.02</v>
      </c>
      <c r="AF2053" s="38">
        <v>19</v>
      </c>
      <c r="AG2053" s="44">
        <v>2755.02</v>
      </c>
      <c r="AH2053" s="7" t="str">
        <f t="shared" si="65"/>
        <v>no</v>
      </c>
      <c r="AI2053" s="7"/>
      <c r="AJ2053" s="7"/>
      <c r="AL2053" t="s">
        <v>4709</v>
      </c>
      <c r="AM2053" s="19">
        <v>2755.02</v>
      </c>
      <c r="BD2053" s="7">
        <v>2</v>
      </c>
      <c r="BE2053" s="44">
        <v>2755.02</v>
      </c>
      <c r="BF2053" s="7"/>
      <c r="BG2053" s="47"/>
      <c r="BH2053" s="7"/>
      <c r="BJ2053" s="38">
        <v>19</v>
      </c>
      <c r="BK2053" s="7">
        <v>1</v>
      </c>
      <c r="BL2053" s="7" t="str">
        <f t="shared" si="64"/>
        <v>yes</v>
      </c>
      <c r="BM2053" s="7"/>
      <c r="BN2053" s="7"/>
    </row>
    <row r="2054" ht="15.6" spans="2:66">
      <c r="B2054" s="24" t="s">
        <v>4106</v>
      </c>
      <c r="G2054" s="7" t="s">
        <v>4690</v>
      </c>
      <c r="K2054" s="18" t="s">
        <v>4687</v>
      </c>
      <c r="N2054" s="7">
        <v>1</v>
      </c>
      <c r="Q2054" s="7" t="s">
        <v>4110</v>
      </c>
      <c r="R2054" s="7"/>
      <c r="U2054" s="7">
        <v>4.24</v>
      </c>
      <c r="V2054" s="7" t="s">
        <v>4687</v>
      </c>
      <c r="AA2054" s="19">
        <v>2741.95</v>
      </c>
      <c r="AF2054" s="38">
        <v>19</v>
      </c>
      <c r="AG2054" s="44">
        <v>2741.95</v>
      </c>
      <c r="AH2054" s="7" t="str">
        <f t="shared" si="65"/>
        <v>no</v>
      </c>
      <c r="AI2054" s="7"/>
      <c r="AJ2054" s="7"/>
      <c r="AL2054" t="s">
        <v>4709</v>
      </c>
      <c r="AM2054" s="19">
        <v>2741.95</v>
      </c>
      <c r="BD2054" s="7">
        <v>1</v>
      </c>
      <c r="BE2054" s="44">
        <v>2741.95</v>
      </c>
      <c r="BF2054" s="7"/>
      <c r="BG2054" s="47"/>
      <c r="BH2054" s="7"/>
      <c r="BJ2054" s="38">
        <v>19</v>
      </c>
      <c r="BK2054" s="7">
        <v>1</v>
      </c>
      <c r="BL2054" s="7" t="str">
        <f t="shared" si="64"/>
        <v>yes</v>
      </c>
      <c r="BM2054" s="7"/>
      <c r="BN2054" s="7"/>
    </row>
    <row r="2055" ht="15.6" spans="2:66">
      <c r="B2055" s="24" t="s">
        <v>4108</v>
      </c>
      <c r="G2055" s="7" t="s">
        <v>4687</v>
      </c>
      <c r="K2055" s="18" t="s">
        <v>4689</v>
      </c>
      <c r="N2055" s="7" t="s">
        <v>4688</v>
      </c>
      <c r="Q2055" s="7" t="s">
        <v>4112</v>
      </c>
      <c r="R2055" s="7"/>
      <c r="U2055" s="7">
        <v>4.57</v>
      </c>
      <c r="V2055" s="7" t="s">
        <v>4687</v>
      </c>
      <c r="AA2055" s="19">
        <v>2731.91</v>
      </c>
      <c r="AF2055" s="38">
        <v>19</v>
      </c>
      <c r="AG2055" s="44">
        <v>2731.91</v>
      </c>
      <c r="AH2055" s="7" t="str">
        <f t="shared" si="65"/>
        <v>no</v>
      </c>
      <c r="AI2055" s="7"/>
      <c r="AJ2055" s="7"/>
      <c r="AL2055" t="s">
        <v>4709</v>
      </c>
      <c r="AM2055" s="19">
        <v>2731.91</v>
      </c>
      <c r="BD2055" s="7">
        <v>2</v>
      </c>
      <c r="BE2055" s="44">
        <v>2731.91</v>
      </c>
      <c r="BF2055" s="7"/>
      <c r="BG2055" s="47"/>
      <c r="BH2055" s="7"/>
      <c r="BJ2055" s="38">
        <v>19</v>
      </c>
      <c r="BK2055" s="7">
        <v>1</v>
      </c>
      <c r="BL2055" s="7" t="str">
        <f t="shared" si="64"/>
        <v>yes</v>
      </c>
      <c r="BM2055" s="7"/>
      <c r="BN2055" s="7"/>
    </row>
    <row r="2056" ht="15.6" spans="2:66">
      <c r="B2056" s="24" t="s">
        <v>4110</v>
      </c>
      <c r="G2056" s="7" t="s">
        <v>4687</v>
      </c>
      <c r="K2056" s="18" t="s">
        <v>4687</v>
      </c>
      <c r="N2056" s="7" t="s">
        <v>4688</v>
      </c>
      <c r="Q2056" s="7" t="s">
        <v>4114</v>
      </c>
      <c r="R2056" s="7"/>
      <c r="U2056" s="7">
        <v>5.05</v>
      </c>
      <c r="V2056" s="7" t="s">
        <v>4687</v>
      </c>
      <c r="AA2056" s="19">
        <v>2730.11</v>
      </c>
      <c r="AF2056" s="38">
        <v>19</v>
      </c>
      <c r="AG2056" s="44">
        <v>2730.11</v>
      </c>
      <c r="AH2056" s="7" t="str">
        <f t="shared" si="65"/>
        <v>no</v>
      </c>
      <c r="AI2056" s="7"/>
      <c r="AJ2056" s="7"/>
      <c r="AL2056" t="s">
        <v>4713</v>
      </c>
      <c r="AM2056" s="19">
        <v>2730.11</v>
      </c>
      <c r="BD2056" s="7">
        <v>0</v>
      </c>
      <c r="BE2056" s="44">
        <v>2730.11</v>
      </c>
      <c r="BF2056" s="7"/>
      <c r="BG2056" s="47"/>
      <c r="BH2056" s="7"/>
      <c r="BJ2056" s="38">
        <v>19</v>
      </c>
      <c r="BK2056" s="7">
        <v>1</v>
      </c>
      <c r="BL2056" s="7" t="str">
        <f t="shared" si="64"/>
        <v>yes</v>
      </c>
      <c r="BM2056" s="7"/>
      <c r="BN2056" s="7"/>
    </row>
    <row r="2057" ht="15.6" spans="2:66">
      <c r="B2057" s="24" t="s">
        <v>4112</v>
      </c>
      <c r="G2057" s="7" t="s">
        <v>4687</v>
      </c>
      <c r="K2057" s="18" t="s">
        <v>4687</v>
      </c>
      <c r="N2057" s="7" t="s">
        <v>4688</v>
      </c>
      <c r="Q2057" s="7" t="s">
        <v>4116</v>
      </c>
      <c r="R2057" s="7"/>
      <c r="U2057" s="7">
        <v>6.16</v>
      </c>
      <c r="V2057" s="7" t="s">
        <v>4687</v>
      </c>
      <c r="AA2057" s="19">
        <v>2727.4</v>
      </c>
      <c r="AF2057" s="38">
        <v>26</v>
      </c>
      <c r="AG2057" s="44">
        <v>2727.4</v>
      </c>
      <c r="AH2057" s="7" t="str">
        <f t="shared" si="65"/>
        <v>no</v>
      </c>
      <c r="AI2057" s="7"/>
      <c r="AJ2057" s="7"/>
      <c r="AL2057" t="s">
        <v>4713</v>
      </c>
      <c r="AM2057" s="19">
        <v>2727.4</v>
      </c>
      <c r="BD2057" s="7">
        <v>3</v>
      </c>
      <c r="BE2057" s="44">
        <v>2727.4</v>
      </c>
      <c r="BF2057" s="7"/>
      <c r="BG2057" s="47"/>
      <c r="BH2057" s="7"/>
      <c r="BJ2057" s="38">
        <v>26</v>
      </c>
      <c r="BK2057" s="7">
        <v>0</v>
      </c>
      <c r="BL2057" s="7" t="str">
        <f t="shared" si="64"/>
        <v>yes</v>
      </c>
      <c r="BM2057" s="7"/>
      <c r="BN2057" s="7"/>
    </row>
    <row r="2058" ht="15.6" spans="2:66">
      <c r="B2058" s="24" t="s">
        <v>4114</v>
      </c>
      <c r="G2058" s="7" t="s">
        <v>4687</v>
      </c>
      <c r="K2058" s="18" t="s">
        <v>4687</v>
      </c>
      <c r="N2058" s="7" t="s">
        <v>4688</v>
      </c>
      <c r="Q2058" s="7" t="s">
        <v>4118</v>
      </c>
      <c r="R2058" s="7"/>
      <c r="U2058" s="7">
        <v>4.57</v>
      </c>
      <c r="V2058" s="7" t="s">
        <v>4687</v>
      </c>
      <c r="AA2058" s="19">
        <v>2726.06</v>
      </c>
      <c r="AF2058" s="38">
        <v>23</v>
      </c>
      <c r="AG2058" s="44">
        <v>2726.06</v>
      </c>
      <c r="AH2058" s="7" t="str">
        <f t="shared" si="65"/>
        <v>no</v>
      </c>
      <c r="AI2058" s="7"/>
      <c r="AJ2058" s="7"/>
      <c r="AL2058" t="s">
        <v>4709</v>
      </c>
      <c r="AM2058" s="19">
        <v>2726.06</v>
      </c>
      <c r="BD2058" s="7">
        <v>0</v>
      </c>
      <c r="BE2058" s="44">
        <v>2726.06</v>
      </c>
      <c r="BF2058" s="7"/>
      <c r="BG2058" s="47"/>
      <c r="BH2058" s="7"/>
      <c r="BJ2058" s="38">
        <v>23</v>
      </c>
      <c r="BK2058" s="7">
        <v>0</v>
      </c>
      <c r="BL2058" s="7" t="str">
        <f t="shared" si="64"/>
        <v>yes</v>
      </c>
      <c r="BM2058" s="7"/>
      <c r="BN2058" s="7"/>
    </row>
    <row r="2059" ht="15.6" spans="2:66">
      <c r="B2059" s="24" t="s">
        <v>4116</v>
      </c>
      <c r="G2059" s="7" t="s">
        <v>4687</v>
      </c>
      <c r="K2059" s="18" t="s">
        <v>4689</v>
      </c>
      <c r="N2059" s="7" t="s">
        <v>4688</v>
      </c>
      <c r="Q2059" s="7" t="s">
        <v>4120</v>
      </c>
      <c r="R2059" s="7"/>
      <c r="U2059" s="7">
        <v>5.53</v>
      </c>
      <c r="V2059" s="7" t="s">
        <v>4687</v>
      </c>
      <c r="AA2059" s="19">
        <v>2721.32</v>
      </c>
      <c r="AF2059" s="38">
        <v>28</v>
      </c>
      <c r="AG2059" s="44">
        <v>2721.32</v>
      </c>
      <c r="AH2059" s="7" t="str">
        <f t="shared" si="65"/>
        <v>no</v>
      </c>
      <c r="AI2059" s="7"/>
      <c r="AJ2059" s="7"/>
      <c r="AL2059" t="s">
        <v>4713</v>
      </c>
      <c r="AM2059" s="19">
        <v>2721.32</v>
      </c>
      <c r="BD2059" s="7">
        <v>3</v>
      </c>
      <c r="BE2059" s="44">
        <v>2721.32</v>
      </c>
      <c r="BF2059" s="7"/>
      <c r="BG2059" s="47"/>
      <c r="BH2059" s="7"/>
      <c r="BJ2059" s="38">
        <v>28</v>
      </c>
      <c r="BK2059" s="7">
        <v>0</v>
      </c>
      <c r="BL2059" s="7" t="str">
        <f t="shared" si="64"/>
        <v>yes</v>
      </c>
      <c r="BM2059" s="7"/>
      <c r="BN2059" s="7"/>
    </row>
    <row r="2060" ht="15.6" spans="2:66">
      <c r="B2060" s="24" t="s">
        <v>4118</v>
      </c>
      <c r="G2060" s="7" t="s">
        <v>4687</v>
      </c>
      <c r="K2060" s="18" t="s">
        <v>4687</v>
      </c>
      <c r="N2060" s="7">
        <v>1</v>
      </c>
      <c r="Q2060" s="7" t="s">
        <v>4122</v>
      </c>
      <c r="R2060" s="7"/>
      <c r="U2060" s="7">
        <v>5.84</v>
      </c>
      <c r="V2060" s="7" t="s">
        <v>4687</v>
      </c>
      <c r="AA2060" s="19">
        <v>2719.28</v>
      </c>
      <c r="AF2060" s="38">
        <v>28</v>
      </c>
      <c r="AG2060" s="44">
        <v>2719.28</v>
      </c>
      <c r="AH2060" s="7" t="str">
        <f t="shared" si="65"/>
        <v>no</v>
      </c>
      <c r="AI2060" s="7"/>
      <c r="AJ2060" s="7"/>
      <c r="AL2060" t="s">
        <v>4709</v>
      </c>
      <c r="AM2060" s="19">
        <v>2719.28</v>
      </c>
      <c r="BD2060" s="7">
        <v>2</v>
      </c>
      <c r="BE2060" s="44">
        <v>2719.28</v>
      </c>
      <c r="BF2060" s="7"/>
      <c r="BG2060" s="47"/>
      <c r="BH2060" s="7"/>
      <c r="BJ2060" s="38">
        <v>28</v>
      </c>
      <c r="BK2060" s="7">
        <v>0</v>
      </c>
      <c r="BL2060" s="7" t="str">
        <f t="shared" si="64"/>
        <v>yes</v>
      </c>
      <c r="BM2060" s="7"/>
      <c r="BN2060" s="7"/>
    </row>
    <row r="2061" ht="15.6" spans="2:66">
      <c r="B2061" s="24" t="s">
        <v>4120</v>
      </c>
      <c r="G2061" s="7" t="s">
        <v>4687</v>
      </c>
      <c r="K2061" s="18" t="s">
        <v>4687</v>
      </c>
      <c r="N2061" s="7">
        <v>1</v>
      </c>
      <c r="Q2061" s="7" t="s">
        <v>4124</v>
      </c>
      <c r="R2061" s="7"/>
      <c r="U2061" s="7">
        <v>6.41</v>
      </c>
      <c r="V2061" s="7" t="s">
        <v>4687</v>
      </c>
      <c r="AA2061" s="19">
        <v>2710.83</v>
      </c>
      <c r="AF2061" s="38">
        <v>26</v>
      </c>
      <c r="AG2061" s="44">
        <v>2710.83</v>
      </c>
      <c r="AH2061" s="7" t="str">
        <f t="shared" si="65"/>
        <v>no</v>
      </c>
      <c r="AI2061" s="7"/>
      <c r="AJ2061" s="7"/>
      <c r="AL2061" t="s">
        <v>4713</v>
      </c>
      <c r="AM2061" s="19">
        <v>2710.83</v>
      </c>
      <c r="BD2061" s="7">
        <v>0</v>
      </c>
      <c r="BE2061" s="44">
        <v>2710.83</v>
      </c>
      <c r="BF2061" s="7"/>
      <c r="BG2061" s="47"/>
      <c r="BH2061" s="7"/>
      <c r="BJ2061" s="38">
        <v>26</v>
      </c>
      <c r="BK2061" s="7">
        <v>0</v>
      </c>
      <c r="BL2061" s="7" t="str">
        <f t="shared" si="64"/>
        <v>yes</v>
      </c>
      <c r="BM2061" s="7"/>
      <c r="BN2061" s="7"/>
    </row>
    <row r="2062" ht="15.6" spans="2:66">
      <c r="B2062" s="24" t="s">
        <v>4122</v>
      </c>
      <c r="G2062" s="7" t="s">
        <v>4690</v>
      </c>
      <c r="K2062" s="18" t="s">
        <v>4689</v>
      </c>
      <c r="N2062" s="7">
        <v>1</v>
      </c>
      <c r="Q2062" s="7" t="s">
        <v>4126</v>
      </c>
      <c r="R2062" s="7"/>
      <c r="U2062" s="7">
        <v>4.73</v>
      </c>
      <c r="V2062" s="7" t="s">
        <v>4687</v>
      </c>
      <c r="AA2062" s="19">
        <v>2709.24</v>
      </c>
      <c r="AF2062" s="38">
        <v>22</v>
      </c>
      <c r="AG2062" s="44">
        <v>2709.24</v>
      </c>
      <c r="AH2062" s="7" t="str">
        <f t="shared" si="65"/>
        <v>no</v>
      </c>
      <c r="AI2062" s="7"/>
      <c r="AJ2062" s="7"/>
      <c r="AL2062" t="s">
        <v>4709</v>
      </c>
      <c r="AM2062" s="19">
        <v>2709.24</v>
      </c>
      <c r="BD2062" s="7">
        <v>0</v>
      </c>
      <c r="BE2062" s="44">
        <v>2709.24</v>
      </c>
      <c r="BF2062" s="7"/>
      <c r="BG2062" s="47"/>
      <c r="BH2062" s="7"/>
      <c r="BJ2062" s="38">
        <v>22</v>
      </c>
      <c r="BK2062" s="7">
        <v>1</v>
      </c>
      <c r="BL2062" s="7" t="str">
        <f t="shared" si="64"/>
        <v>yes</v>
      </c>
      <c r="BM2062" s="7"/>
      <c r="BN2062" s="7"/>
    </row>
    <row r="2063" ht="15.6" spans="2:66">
      <c r="B2063" s="24" t="s">
        <v>4124</v>
      </c>
      <c r="G2063" s="7" t="s">
        <v>4687</v>
      </c>
      <c r="K2063" s="18" t="s">
        <v>4689</v>
      </c>
      <c r="N2063" s="7" t="s">
        <v>4688</v>
      </c>
      <c r="Q2063" s="7" t="s">
        <v>4128</v>
      </c>
      <c r="R2063" s="7"/>
      <c r="U2063" s="7">
        <v>6.22</v>
      </c>
      <c r="V2063" s="7" t="s">
        <v>4687</v>
      </c>
      <c r="AA2063" s="19">
        <v>2709.11</v>
      </c>
      <c r="AF2063" s="38">
        <v>22</v>
      </c>
      <c r="AG2063" s="44">
        <v>2709.11</v>
      </c>
      <c r="AH2063" s="7" t="str">
        <f t="shared" si="65"/>
        <v>no</v>
      </c>
      <c r="AI2063" s="7"/>
      <c r="AJ2063" s="7"/>
      <c r="AL2063" t="s">
        <v>4713</v>
      </c>
      <c r="AM2063" s="19">
        <v>2709.11</v>
      </c>
      <c r="BD2063" s="7">
        <v>3</v>
      </c>
      <c r="BE2063" s="44">
        <v>2709.11</v>
      </c>
      <c r="BF2063" s="7"/>
      <c r="BG2063" s="47"/>
      <c r="BH2063" s="7"/>
      <c r="BJ2063" s="38">
        <v>22</v>
      </c>
      <c r="BK2063" s="7">
        <v>1</v>
      </c>
      <c r="BL2063" s="7" t="str">
        <f t="shared" si="64"/>
        <v>yes</v>
      </c>
      <c r="BM2063" s="7"/>
      <c r="BN2063" s="7"/>
    </row>
    <row r="2064" ht="15.6" spans="2:66">
      <c r="B2064" s="24" t="s">
        <v>4126</v>
      </c>
      <c r="G2064" s="7" t="s">
        <v>4687</v>
      </c>
      <c r="K2064" s="18" t="s">
        <v>4689</v>
      </c>
      <c r="N2064" s="7" t="s">
        <v>4688</v>
      </c>
      <c r="Q2064" s="7" t="s">
        <v>4130</v>
      </c>
      <c r="R2064" s="7"/>
      <c r="U2064" s="7">
        <v>4.46</v>
      </c>
      <c r="V2064" s="7" t="s">
        <v>4687</v>
      </c>
      <c r="AA2064" s="19">
        <v>2699.57</v>
      </c>
      <c r="AF2064" s="38">
        <v>25</v>
      </c>
      <c r="AG2064" s="44">
        <v>2699.57</v>
      </c>
      <c r="AH2064" s="7" t="str">
        <f t="shared" si="65"/>
        <v>no</v>
      </c>
      <c r="AI2064" s="7"/>
      <c r="AJ2064" s="7"/>
      <c r="AL2064" t="s">
        <v>4713</v>
      </c>
      <c r="AM2064" s="19">
        <v>2699.57</v>
      </c>
      <c r="BD2064" s="7">
        <v>0</v>
      </c>
      <c r="BE2064" s="44">
        <v>2699.57</v>
      </c>
      <c r="BF2064" s="7"/>
      <c r="BG2064" s="47"/>
      <c r="BH2064" s="7"/>
      <c r="BJ2064" s="38">
        <v>25</v>
      </c>
      <c r="BK2064" s="7">
        <v>0</v>
      </c>
      <c r="BL2064" s="7" t="str">
        <f t="shared" si="64"/>
        <v>yes</v>
      </c>
      <c r="BM2064" s="7"/>
      <c r="BN2064" s="7"/>
    </row>
    <row r="2065" ht="15.6" spans="2:66">
      <c r="B2065" s="24" t="s">
        <v>4128</v>
      </c>
      <c r="G2065" s="7" t="s">
        <v>4687</v>
      </c>
      <c r="K2065" s="18" t="s">
        <v>4689</v>
      </c>
      <c r="N2065" s="7" t="s">
        <v>4688</v>
      </c>
      <c r="Q2065" s="7" t="s">
        <v>4132</v>
      </c>
      <c r="R2065" s="7"/>
      <c r="U2065" s="7">
        <v>4.5</v>
      </c>
      <c r="V2065" s="7" t="s">
        <v>4687</v>
      </c>
      <c r="AA2065" s="19">
        <v>2690.11</v>
      </c>
      <c r="AF2065" s="38">
        <v>21</v>
      </c>
      <c r="AG2065" s="44">
        <v>2690.11</v>
      </c>
      <c r="AH2065" s="7" t="str">
        <f t="shared" si="65"/>
        <v>no</v>
      </c>
      <c r="AI2065" s="7"/>
      <c r="AJ2065" s="7"/>
      <c r="AL2065" t="s">
        <v>4709</v>
      </c>
      <c r="AM2065" s="19">
        <v>2690.11</v>
      </c>
      <c r="BD2065" s="7">
        <v>1</v>
      </c>
      <c r="BE2065" s="44">
        <v>2690.11</v>
      </c>
      <c r="BF2065" s="7"/>
      <c r="BG2065" s="47"/>
      <c r="BH2065" s="7"/>
      <c r="BJ2065" s="38">
        <v>21</v>
      </c>
      <c r="BK2065" s="7">
        <v>1</v>
      </c>
      <c r="BL2065" s="7" t="str">
        <f t="shared" si="64"/>
        <v>yes</v>
      </c>
      <c r="BM2065" s="7"/>
      <c r="BN2065" s="7"/>
    </row>
    <row r="2066" ht="15.6" spans="2:66">
      <c r="B2066" s="24" t="s">
        <v>4130</v>
      </c>
      <c r="G2066" s="7" t="s">
        <v>4687</v>
      </c>
      <c r="K2066" s="18" t="s">
        <v>4687</v>
      </c>
      <c r="N2066" s="7" t="s">
        <v>4688</v>
      </c>
      <c r="Q2066" s="7" t="s">
        <v>4134</v>
      </c>
      <c r="R2066" s="7"/>
      <c r="U2066" s="7">
        <v>8.93</v>
      </c>
      <c r="V2066" s="7" t="s">
        <v>4687</v>
      </c>
      <c r="AA2066" s="19">
        <v>2689.5</v>
      </c>
      <c r="AF2066" s="38">
        <v>21</v>
      </c>
      <c r="AG2066" s="44">
        <v>2689.5</v>
      </c>
      <c r="AH2066" s="7" t="str">
        <f t="shared" si="65"/>
        <v>no</v>
      </c>
      <c r="AI2066" s="7"/>
      <c r="AJ2066" s="7"/>
      <c r="AL2066" t="s">
        <v>4709</v>
      </c>
      <c r="AM2066" s="19">
        <v>2689.5</v>
      </c>
      <c r="BD2066" s="7">
        <v>0</v>
      </c>
      <c r="BE2066" s="44">
        <v>2689.5</v>
      </c>
      <c r="BF2066" s="7"/>
      <c r="BG2066" s="47"/>
      <c r="BH2066" s="7"/>
      <c r="BJ2066" s="38">
        <v>21</v>
      </c>
      <c r="BK2066" s="7">
        <v>0</v>
      </c>
      <c r="BL2066" s="7" t="str">
        <f t="shared" si="64"/>
        <v>yes</v>
      </c>
      <c r="BM2066" s="7"/>
      <c r="BN2066" s="7"/>
    </row>
    <row r="2067" ht="15.6" spans="2:66">
      <c r="B2067" s="24" t="s">
        <v>4132</v>
      </c>
      <c r="G2067" s="7" t="s">
        <v>4687</v>
      </c>
      <c r="K2067" s="18" t="s">
        <v>4687</v>
      </c>
      <c r="N2067" s="7" t="s">
        <v>4688</v>
      </c>
      <c r="Q2067" s="7" t="s">
        <v>4136</v>
      </c>
      <c r="R2067" s="7"/>
      <c r="U2067" s="7">
        <v>11.02</v>
      </c>
      <c r="V2067" s="7" t="s">
        <v>4687</v>
      </c>
      <c r="AA2067" s="19">
        <v>2684.69</v>
      </c>
      <c r="AF2067" s="38">
        <v>21</v>
      </c>
      <c r="AG2067" s="44">
        <v>2684.69</v>
      </c>
      <c r="AH2067" s="7" t="str">
        <f t="shared" si="65"/>
        <v>no</v>
      </c>
      <c r="AI2067" s="7"/>
      <c r="AJ2067" s="7"/>
      <c r="AL2067" t="s">
        <v>4713</v>
      </c>
      <c r="AM2067" s="19">
        <v>2684.69</v>
      </c>
      <c r="BD2067" s="7">
        <v>0</v>
      </c>
      <c r="BE2067" s="44">
        <v>2684.69</v>
      </c>
      <c r="BF2067" s="7"/>
      <c r="BG2067" s="47"/>
      <c r="BH2067" s="7"/>
      <c r="BJ2067" s="38">
        <v>21</v>
      </c>
      <c r="BK2067" s="7">
        <v>1</v>
      </c>
      <c r="BL2067" s="7" t="str">
        <f t="shared" si="64"/>
        <v>yes</v>
      </c>
      <c r="BM2067" s="7"/>
      <c r="BN2067" s="7"/>
    </row>
    <row r="2068" ht="15.6" spans="2:66">
      <c r="B2068" s="24" t="s">
        <v>4134</v>
      </c>
      <c r="G2068" s="7" t="s">
        <v>4687</v>
      </c>
      <c r="K2068" s="18" t="s">
        <v>4687</v>
      </c>
      <c r="N2068" s="7" t="s">
        <v>4688</v>
      </c>
      <c r="Q2068" s="7" t="s">
        <v>4138</v>
      </c>
      <c r="R2068" s="7"/>
      <c r="U2068" s="7">
        <v>5.25</v>
      </c>
      <c r="V2068" s="7" t="s">
        <v>4687</v>
      </c>
      <c r="AA2068" s="19">
        <v>2680.95</v>
      </c>
      <c r="AF2068" s="38">
        <v>20</v>
      </c>
      <c r="AG2068" s="44">
        <v>2680.95</v>
      </c>
      <c r="AH2068" s="7" t="str">
        <f t="shared" si="65"/>
        <v>no</v>
      </c>
      <c r="AI2068" s="7"/>
      <c r="AJ2068" s="7"/>
      <c r="AL2068" t="s">
        <v>4709</v>
      </c>
      <c r="AM2068" s="19">
        <v>2680.95</v>
      </c>
      <c r="BD2068" s="7">
        <v>0</v>
      </c>
      <c r="BE2068" s="44">
        <v>2680.95</v>
      </c>
      <c r="BF2068" s="7"/>
      <c r="BG2068" s="47"/>
      <c r="BH2068" s="7"/>
      <c r="BJ2068" s="38">
        <v>20</v>
      </c>
      <c r="BK2068" s="7">
        <v>0</v>
      </c>
      <c r="BL2068" s="7" t="str">
        <f t="shared" si="64"/>
        <v>yes</v>
      </c>
      <c r="BM2068" s="7"/>
      <c r="BN2068" s="7"/>
    </row>
    <row r="2069" ht="15.6" spans="2:66">
      <c r="B2069" s="24" t="s">
        <v>4136</v>
      </c>
      <c r="G2069" s="7" t="s">
        <v>4687</v>
      </c>
      <c r="K2069" s="18" t="s">
        <v>4687</v>
      </c>
      <c r="N2069" s="7" t="s">
        <v>4688</v>
      </c>
      <c r="Q2069" s="7" t="s">
        <v>4140</v>
      </c>
      <c r="R2069" s="7"/>
      <c r="U2069" s="7">
        <v>4.75</v>
      </c>
      <c r="V2069" s="7" t="s">
        <v>4687</v>
      </c>
      <c r="AA2069" s="19">
        <v>2643.27</v>
      </c>
      <c r="AF2069" s="38">
        <v>20</v>
      </c>
      <c r="AG2069" s="44">
        <v>2643.27</v>
      </c>
      <c r="AH2069" s="7" t="str">
        <f t="shared" si="65"/>
        <v>no</v>
      </c>
      <c r="AI2069" s="7"/>
      <c r="AJ2069" s="7"/>
      <c r="AL2069" t="s">
        <v>4713</v>
      </c>
      <c r="AM2069" s="19">
        <v>2643.27</v>
      </c>
      <c r="BD2069" s="7">
        <v>0</v>
      </c>
      <c r="BE2069" s="44">
        <v>2643.27</v>
      </c>
      <c r="BF2069" s="7"/>
      <c r="BG2069" s="47"/>
      <c r="BH2069" s="7"/>
      <c r="BJ2069" s="38">
        <v>20</v>
      </c>
      <c r="BK2069" s="7">
        <v>2</v>
      </c>
      <c r="BL2069" s="7" t="str">
        <f t="shared" si="64"/>
        <v>yes</v>
      </c>
      <c r="BM2069" s="7"/>
      <c r="BN2069" s="7"/>
    </row>
    <row r="2070" ht="15.6" spans="2:66">
      <c r="B2070" s="24" t="s">
        <v>4138</v>
      </c>
      <c r="G2070" s="7" t="s">
        <v>4690</v>
      </c>
      <c r="K2070" s="18" t="s">
        <v>4689</v>
      </c>
      <c r="N2070" s="7">
        <v>1</v>
      </c>
      <c r="Q2070" s="7" t="s">
        <v>4142</v>
      </c>
      <c r="R2070" s="7"/>
      <c r="U2070" s="7">
        <v>4.68</v>
      </c>
      <c r="V2070" s="7" t="s">
        <v>4687</v>
      </c>
      <c r="AA2070" s="19">
        <v>2639.04</v>
      </c>
      <c r="AF2070" s="38">
        <v>31</v>
      </c>
      <c r="AG2070" s="44">
        <v>2639.04</v>
      </c>
      <c r="AH2070" s="7" t="str">
        <f t="shared" si="65"/>
        <v>no</v>
      </c>
      <c r="AI2070" s="7"/>
      <c r="AJ2070" s="7"/>
      <c r="AL2070" t="s">
        <v>4713</v>
      </c>
      <c r="AM2070" s="19">
        <v>2639.04</v>
      </c>
      <c r="BD2070" s="7">
        <v>0</v>
      </c>
      <c r="BE2070" s="44">
        <v>2639.04</v>
      </c>
      <c r="BF2070" s="7"/>
      <c r="BG2070" s="47"/>
      <c r="BH2070" s="7"/>
      <c r="BJ2070" s="38">
        <v>31</v>
      </c>
      <c r="BK2070" s="7">
        <v>3</v>
      </c>
      <c r="BL2070" s="7" t="str">
        <f t="shared" si="64"/>
        <v>yes</v>
      </c>
      <c r="BM2070" s="7"/>
      <c r="BN2070" s="7"/>
    </row>
    <row r="2071" ht="15.6" spans="2:66">
      <c r="B2071" s="24" t="s">
        <v>4140</v>
      </c>
      <c r="G2071" s="7" t="s">
        <v>4687</v>
      </c>
      <c r="K2071" s="18" t="s">
        <v>4689</v>
      </c>
      <c r="N2071" s="7">
        <v>2</v>
      </c>
      <c r="Q2071" s="7" t="s">
        <v>4144</v>
      </c>
      <c r="R2071" s="7"/>
      <c r="U2071" s="7">
        <v>6.17</v>
      </c>
      <c r="V2071" s="7" t="s">
        <v>4687</v>
      </c>
      <c r="AA2071" s="19">
        <v>2632.99</v>
      </c>
      <c r="AF2071" s="38">
        <v>32</v>
      </c>
      <c r="AG2071" s="44">
        <v>2632.99</v>
      </c>
      <c r="AH2071" s="7" t="str">
        <f t="shared" si="65"/>
        <v>no</v>
      </c>
      <c r="AI2071" s="7"/>
      <c r="AJ2071" s="7"/>
      <c r="AL2071" t="s">
        <v>4709</v>
      </c>
      <c r="AM2071" s="19">
        <v>2632.99</v>
      </c>
      <c r="BD2071" s="7">
        <v>0</v>
      </c>
      <c r="BE2071" s="44">
        <v>2632.99</v>
      </c>
      <c r="BF2071" s="7"/>
      <c r="BG2071" s="47"/>
      <c r="BH2071" s="7"/>
      <c r="BJ2071" s="38">
        <v>32</v>
      </c>
      <c r="BK2071" s="7">
        <v>3</v>
      </c>
      <c r="BL2071" s="7" t="str">
        <f t="shared" si="64"/>
        <v>yes</v>
      </c>
      <c r="BM2071" s="7"/>
      <c r="BN2071" s="7"/>
    </row>
    <row r="2072" ht="15.6" spans="2:66">
      <c r="B2072" s="24" t="s">
        <v>4142</v>
      </c>
      <c r="G2072" s="7" t="s">
        <v>4690</v>
      </c>
      <c r="K2072" s="18" t="s">
        <v>4689</v>
      </c>
      <c r="N2072" s="7">
        <v>1</v>
      </c>
      <c r="Q2072" s="7" t="s">
        <v>4146</v>
      </c>
      <c r="R2072" s="7"/>
      <c r="U2072" s="7">
        <v>4.56</v>
      </c>
      <c r="V2072" s="7" t="s">
        <v>4687</v>
      </c>
      <c r="AA2072" s="19">
        <v>2597.78</v>
      </c>
      <c r="AF2072" s="38">
        <v>25</v>
      </c>
      <c r="AG2072" s="44">
        <v>2597.78</v>
      </c>
      <c r="AH2072" s="7" t="str">
        <f t="shared" si="65"/>
        <v>no</v>
      </c>
      <c r="AI2072" s="7"/>
      <c r="AJ2072" s="7"/>
      <c r="AL2072" t="s">
        <v>4709</v>
      </c>
      <c r="AM2072" s="19">
        <v>2597.78</v>
      </c>
      <c r="BD2072" s="7">
        <v>3</v>
      </c>
      <c r="BE2072" s="44">
        <v>2597.78</v>
      </c>
      <c r="BF2072" s="7"/>
      <c r="BG2072" s="47"/>
      <c r="BH2072" s="7"/>
      <c r="BJ2072" s="38">
        <v>25</v>
      </c>
      <c r="BK2072" s="7">
        <v>0</v>
      </c>
      <c r="BL2072" s="7" t="str">
        <f t="shared" si="64"/>
        <v>yes</v>
      </c>
      <c r="BM2072" s="7"/>
      <c r="BN2072" s="7"/>
    </row>
    <row r="2073" ht="15.6" spans="2:66">
      <c r="B2073" s="24" t="s">
        <v>4144</v>
      </c>
      <c r="G2073" s="7" t="s">
        <v>4687</v>
      </c>
      <c r="K2073" s="18" t="s">
        <v>4687</v>
      </c>
      <c r="N2073" s="7" t="s">
        <v>4688</v>
      </c>
      <c r="Q2073" s="7" t="s">
        <v>4148</v>
      </c>
      <c r="R2073" s="7"/>
      <c r="U2073" s="7">
        <v>6.3</v>
      </c>
      <c r="V2073" s="7" t="s">
        <v>4687</v>
      </c>
      <c r="AA2073" s="19">
        <v>2585.85</v>
      </c>
      <c r="AF2073" s="38">
        <v>22</v>
      </c>
      <c r="AG2073" s="44">
        <v>2585.85</v>
      </c>
      <c r="AH2073" s="7" t="str">
        <f t="shared" si="65"/>
        <v>no</v>
      </c>
      <c r="AI2073" s="7"/>
      <c r="AJ2073" s="7"/>
      <c r="AL2073" t="s">
        <v>4709</v>
      </c>
      <c r="AM2073" s="19">
        <v>2585.85</v>
      </c>
      <c r="BD2073" s="7">
        <v>3</v>
      </c>
      <c r="BE2073" s="44">
        <v>2585.85</v>
      </c>
      <c r="BF2073" s="7"/>
      <c r="BG2073" s="47"/>
      <c r="BH2073" s="7"/>
      <c r="BJ2073" s="38">
        <v>22</v>
      </c>
      <c r="BK2073" s="7">
        <v>0</v>
      </c>
      <c r="BL2073" s="7" t="str">
        <f t="shared" si="64"/>
        <v>yes</v>
      </c>
      <c r="BM2073" s="7"/>
      <c r="BN2073" s="7"/>
    </row>
    <row r="2074" ht="15.6" spans="2:66">
      <c r="B2074" s="24" t="s">
        <v>4146</v>
      </c>
      <c r="G2074" s="7" t="s">
        <v>4687</v>
      </c>
      <c r="K2074" s="18" t="s">
        <v>4687</v>
      </c>
      <c r="N2074" s="7">
        <v>1</v>
      </c>
      <c r="Q2074" s="7" t="s">
        <v>4150</v>
      </c>
      <c r="R2074" s="7"/>
      <c r="U2074" s="7">
        <v>6.03</v>
      </c>
      <c r="V2074" s="7" t="s">
        <v>4687</v>
      </c>
      <c r="AA2074" s="19">
        <v>2585.27</v>
      </c>
      <c r="AF2074" s="38">
        <v>25</v>
      </c>
      <c r="AG2074" s="44">
        <v>2585.27</v>
      </c>
      <c r="AH2074" s="7" t="str">
        <f t="shared" si="65"/>
        <v>no</v>
      </c>
      <c r="AI2074" s="7"/>
      <c r="AJ2074" s="7"/>
      <c r="AL2074" t="s">
        <v>4709</v>
      </c>
      <c r="AM2074" s="19">
        <v>2585.27</v>
      </c>
      <c r="BD2074" s="7">
        <v>0</v>
      </c>
      <c r="BE2074" s="44">
        <v>2585.27</v>
      </c>
      <c r="BF2074" s="7"/>
      <c r="BG2074" s="47"/>
      <c r="BH2074" s="7"/>
      <c r="BJ2074" s="38">
        <v>25</v>
      </c>
      <c r="BK2074" s="7">
        <v>0</v>
      </c>
      <c r="BL2074" s="7" t="str">
        <f t="shared" si="64"/>
        <v>yes</v>
      </c>
      <c r="BM2074" s="7"/>
      <c r="BN2074" s="7"/>
    </row>
    <row r="2075" ht="15.6" spans="2:66">
      <c r="B2075" s="24" t="s">
        <v>4148</v>
      </c>
      <c r="G2075" s="7" t="s">
        <v>4687</v>
      </c>
      <c r="K2075" s="18" t="s">
        <v>4689</v>
      </c>
      <c r="N2075" s="7">
        <v>1</v>
      </c>
      <c r="Q2075" s="7" t="s">
        <v>4152</v>
      </c>
      <c r="R2075" s="7"/>
      <c r="U2075" s="7">
        <v>4.2</v>
      </c>
      <c r="V2075" s="7" t="s">
        <v>4687</v>
      </c>
      <c r="AA2075" s="19">
        <v>2585.04</v>
      </c>
      <c r="AF2075" s="38">
        <v>31</v>
      </c>
      <c r="AG2075" s="44">
        <v>2585.04</v>
      </c>
      <c r="AH2075" s="7" t="str">
        <f t="shared" si="65"/>
        <v>no</v>
      </c>
      <c r="AI2075" s="7"/>
      <c r="AJ2075" s="7"/>
      <c r="AL2075" t="s">
        <v>4709</v>
      </c>
      <c r="AM2075" s="19">
        <v>2585.04</v>
      </c>
      <c r="BD2075" s="7">
        <v>0</v>
      </c>
      <c r="BE2075" s="44">
        <v>2585.04</v>
      </c>
      <c r="BF2075" s="7"/>
      <c r="BG2075" s="47"/>
      <c r="BH2075" s="7"/>
      <c r="BJ2075" s="38">
        <v>31</v>
      </c>
      <c r="BK2075" s="7">
        <v>3</v>
      </c>
      <c r="BL2075" s="7" t="str">
        <f t="shared" si="64"/>
        <v>yes</v>
      </c>
      <c r="BM2075" s="7"/>
      <c r="BN2075" s="7"/>
    </row>
    <row r="2076" ht="15.6" spans="2:66">
      <c r="B2076" s="24" t="s">
        <v>4150</v>
      </c>
      <c r="G2076" s="7" t="s">
        <v>4687</v>
      </c>
      <c r="K2076" s="18" t="s">
        <v>4689</v>
      </c>
      <c r="N2076" s="7">
        <v>1</v>
      </c>
      <c r="Q2076" s="7" t="s">
        <v>4154</v>
      </c>
      <c r="R2076" s="7"/>
      <c r="U2076" s="7">
        <v>5.61</v>
      </c>
      <c r="V2076" s="7" t="s">
        <v>4687</v>
      </c>
      <c r="AA2076" s="19">
        <v>2566.47</v>
      </c>
      <c r="AF2076" s="38">
        <v>18</v>
      </c>
      <c r="AG2076" s="44">
        <v>2566.47</v>
      </c>
      <c r="AH2076" s="7" t="str">
        <f t="shared" si="65"/>
        <v>no</v>
      </c>
      <c r="AI2076" s="7"/>
      <c r="AJ2076" s="7"/>
      <c r="AL2076" t="s">
        <v>4709</v>
      </c>
      <c r="AM2076" s="19">
        <v>2566.47</v>
      </c>
      <c r="BD2076" s="7">
        <v>3</v>
      </c>
      <c r="BE2076" s="44">
        <v>2566.47</v>
      </c>
      <c r="BF2076" s="7"/>
      <c r="BG2076" s="47"/>
      <c r="BH2076" s="7"/>
      <c r="BJ2076" s="38">
        <v>18</v>
      </c>
      <c r="BK2076" s="7">
        <v>0</v>
      </c>
      <c r="BL2076" s="7" t="str">
        <f t="shared" si="64"/>
        <v>yes</v>
      </c>
      <c r="BM2076" s="7"/>
      <c r="BN2076" s="7"/>
    </row>
    <row r="2077" ht="15.6" spans="2:66">
      <c r="B2077" s="24" t="s">
        <v>4152</v>
      </c>
      <c r="G2077" s="7" t="s">
        <v>4687</v>
      </c>
      <c r="K2077" s="18" t="s">
        <v>4689</v>
      </c>
      <c r="N2077" s="7">
        <v>1</v>
      </c>
      <c r="Q2077" s="7" t="s">
        <v>4156</v>
      </c>
      <c r="R2077" s="7"/>
      <c r="U2077" s="7">
        <v>5.88</v>
      </c>
      <c r="V2077" s="7" t="s">
        <v>4687</v>
      </c>
      <c r="AA2077" s="19">
        <v>2545.68</v>
      </c>
      <c r="AF2077" s="38">
        <v>27</v>
      </c>
      <c r="AG2077" s="44">
        <v>2545.68</v>
      </c>
      <c r="AH2077" s="7" t="str">
        <f t="shared" si="65"/>
        <v>no</v>
      </c>
      <c r="AI2077" s="7"/>
      <c r="AJ2077" s="7"/>
      <c r="AL2077" t="s">
        <v>4709</v>
      </c>
      <c r="AM2077" s="19">
        <v>2545.68</v>
      </c>
      <c r="BD2077" s="7">
        <v>2</v>
      </c>
      <c r="BE2077" s="44">
        <v>2545.68</v>
      </c>
      <c r="BF2077" s="7"/>
      <c r="BG2077" s="47"/>
      <c r="BH2077" s="7"/>
      <c r="BJ2077" s="38">
        <v>27</v>
      </c>
      <c r="BK2077" s="7">
        <v>0</v>
      </c>
      <c r="BL2077" s="7" t="str">
        <f t="shared" si="64"/>
        <v>yes</v>
      </c>
      <c r="BM2077" s="7"/>
      <c r="BN2077" s="7"/>
    </row>
    <row r="2078" ht="15.6" spans="2:66">
      <c r="B2078" s="24" t="s">
        <v>4154</v>
      </c>
      <c r="G2078" s="7" t="s">
        <v>4687</v>
      </c>
      <c r="K2078" s="18" t="s">
        <v>4689</v>
      </c>
      <c r="N2078" s="7">
        <v>1</v>
      </c>
      <c r="Q2078" s="7" t="s">
        <v>4158</v>
      </c>
      <c r="R2078" s="7"/>
      <c r="U2078" s="7">
        <v>5.92</v>
      </c>
      <c r="V2078" s="7" t="s">
        <v>4687</v>
      </c>
      <c r="AA2078" s="19">
        <v>2540.39</v>
      </c>
      <c r="AF2078" s="38">
        <v>27</v>
      </c>
      <c r="AG2078" s="44">
        <v>2540.39</v>
      </c>
      <c r="AH2078" s="7" t="str">
        <f t="shared" si="65"/>
        <v>no</v>
      </c>
      <c r="AI2078" s="7"/>
      <c r="AJ2078" s="7"/>
      <c r="AL2078" t="s">
        <v>4713</v>
      </c>
      <c r="AM2078" s="19">
        <v>2540.39</v>
      </c>
      <c r="BD2078" s="7">
        <v>0</v>
      </c>
      <c r="BE2078" s="44">
        <v>2540.39</v>
      </c>
      <c r="BF2078" s="7"/>
      <c r="BG2078" s="47"/>
      <c r="BH2078" s="7"/>
      <c r="BJ2078" s="38">
        <v>27</v>
      </c>
      <c r="BK2078" s="7">
        <v>0</v>
      </c>
      <c r="BL2078" s="7" t="str">
        <f t="shared" si="64"/>
        <v>yes</v>
      </c>
      <c r="BM2078" s="7"/>
      <c r="BN2078" s="7"/>
    </row>
    <row r="2079" ht="15.6" spans="2:66">
      <c r="B2079" s="24" t="s">
        <v>4156</v>
      </c>
      <c r="G2079" s="7" t="s">
        <v>4687</v>
      </c>
      <c r="K2079" s="18" t="s">
        <v>4687</v>
      </c>
      <c r="N2079" s="7">
        <v>1</v>
      </c>
      <c r="Q2079" s="7" t="s">
        <v>4160</v>
      </c>
      <c r="R2079" s="7"/>
      <c r="U2079" s="7">
        <v>4.81</v>
      </c>
      <c r="V2079" s="7" t="s">
        <v>4687</v>
      </c>
      <c r="AA2079" s="19">
        <v>2534.39</v>
      </c>
      <c r="AF2079" s="38">
        <v>27</v>
      </c>
      <c r="AG2079" s="44">
        <v>2534.39</v>
      </c>
      <c r="AH2079" s="7" t="str">
        <f t="shared" si="65"/>
        <v>no</v>
      </c>
      <c r="AI2079" s="7"/>
      <c r="AJ2079" s="7"/>
      <c r="AL2079" t="s">
        <v>4709</v>
      </c>
      <c r="AM2079" s="19">
        <v>2534.39</v>
      </c>
      <c r="BD2079" s="7">
        <v>3</v>
      </c>
      <c r="BE2079" s="44">
        <v>2534.39</v>
      </c>
      <c r="BF2079" s="7"/>
      <c r="BG2079" s="47"/>
      <c r="BH2079" s="7"/>
      <c r="BJ2079" s="38">
        <v>27</v>
      </c>
      <c r="BK2079" s="7">
        <v>0</v>
      </c>
      <c r="BL2079" s="7" t="str">
        <f t="shared" si="64"/>
        <v>yes</v>
      </c>
      <c r="BM2079" s="7"/>
      <c r="BN2079" s="7"/>
    </row>
    <row r="2080" ht="15.6" spans="2:66">
      <c r="B2080" s="24" t="s">
        <v>4158</v>
      </c>
      <c r="G2080" s="7" t="s">
        <v>4687</v>
      </c>
      <c r="K2080" s="18" t="s">
        <v>4687</v>
      </c>
      <c r="N2080" s="7">
        <v>1</v>
      </c>
      <c r="Q2080" s="7" t="s">
        <v>4162</v>
      </c>
      <c r="R2080" s="7"/>
      <c r="U2080" s="7">
        <v>4.55</v>
      </c>
      <c r="V2080" s="7" t="s">
        <v>4687</v>
      </c>
      <c r="AA2080" s="19">
        <v>2527.82</v>
      </c>
      <c r="AF2080" s="38">
        <v>27</v>
      </c>
      <c r="AG2080" s="44">
        <v>2527.82</v>
      </c>
      <c r="AH2080" s="7" t="str">
        <f t="shared" si="65"/>
        <v>no</v>
      </c>
      <c r="AI2080" s="7"/>
      <c r="AJ2080" s="7"/>
      <c r="AL2080" t="s">
        <v>4713</v>
      </c>
      <c r="AM2080" s="19">
        <v>2527.82</v>
      </c>
      <c r="BD2080" s="7">
        <v>0</v>
      </c>
      <c r="BE2080" s="44">
        <v>2527.82</v>
      </c>
      <c r="BF2080" s="7"/>
      <c r="BG2080" s="47"/>
      <c r="BH2080" s="7"/>
      <c r="BJ2080" s="38">
        <v>27</v>
      </c>
      <c r="BK2080" s="7">
        <v>0</v>
      </c>
      <c r="BL2080" s="7" t="str">
        <f t="shared" si="64"/>
        <v>yes</v>
      </c>
      <c r="BM2080" s="7"/>
      <c r="BN2080" s="7"/>
    </row>
    <row r="2081" ht="15.6" spans="2:66">
      <c r="B2081" s="24" t="s">
        <v>4160</v>
      </c>
      <c r="G2081" s="7" t="s">
        <v>4687</v>
      </c>
      <c r="K2081" s="18" t="s">
        <v>4687</v>
      </c>
      <c r="N2081" s="7">
        <v>1</v>
      </c>
      <c r="Q2081" s="7" t="s">
        <v>4164</v>
      </c>
      <c r="R2081" s="7"/>
      <c r="U2081" s="7">
        <v>6.43</v>
      </c>
      <c r="V2081" s="7" t="s">
        <v>4687</v>
      </c>
      <c r="AA2081" s="19">
        <v>2523.17</v>
      </c>
      <c r="AF2081" s="38">
        <v>24</v>
      </c>
      <c r="AG2081" s="44">
        <v>2523.17</v>
      </c>
      <c r="AH2081" s="7" t="str">
        <f t="shared" si="65"/>
        <v>no</v>
      </c>
      <c r="AI2081" s="7"/>
      <c r="AJ2081" s="7"/>
      <c r="AL2081" t="s">
        <v>4709</v>
      </c>
      <c r="AM2081" s="19">
        <v>2523.17</v>
      </c>
      <c r="BD2081" s="7">
        <v>0</v>
      </c>
      <c r="BE2081" s="44">
        <v>2523.17</v>
      </c>
      <c r="BF2081" s="7"/>
      <c r="BG2081" s="47"/>
      <c r="BH2081" s="7"/>
      <c r="BJ2081" s="38">
        <v>24</v>
      </c>
      <c r="BK2081" s="7">
        <v>0</v>
      </c>
      <c r="BL2081" s="7" t="str">
        <f t="shared" si="64"/>
        <v>yes</v>
      </c>
      <c r="BM2081" s="7"/>
      <c r="BN2081" s="7"/>
    </row>
    <row r="2082" ht="15.6" spans="2:66">
      <c r="B2082" s="24" t="s">
        <v>4162</v>
      </c>
      <c r="G2082" s="7" t="s">
        <v>4687</v>
      </c>
      <c r="K2082" s="18" t="s">
        <v>4687</v>
      </c>
      <c r="N2082" s="7" t="s">
        <v>4688</v>
      </c>
      <c r="Q2082" s="7" t="s">
        <v>4166</v>
      </c>
      <c r="R2082" s="7"/>
      <c r="U2082" s="7">
        <v>11.62</v>
      </c>
      <c r="V2082" s="7" t="s">
        <v>4687</v>
      </c>
      <c r="AA2082" s="19">
        <v>2510.79</v>
      </c>
      <c r="AF2082" s="38">
        <v>24</v>
      </c>
      <c r="AG2082" s="44">
        <v>2510.79</v>
      </c>
      <c r="AH2082" s="7" t="str">
        <f t="shared" si="65"/>
        <v>no</v>
      </c>
      <c r="AI2082" s="7"/>
      <c r="AJ2082" s="7"/>
      <c r="AL2082" t="s">
        <v>4713</v>
      </c>
      <c r="AM2082" s="19">
        <v>2510.79</v>
      </c>
      <c r="BD2082" s="7">
        <v>0</v>
      </c>
      <c r="BE2082" s="44">
        <v>2510.79</v>
      </c>
      <c r="BF2082" s="7"/>
      <c r="BG2082" s="47"/>
      <c r="BH2082" s="7"/>
      <c r="BJ2082" s="38">
        <v>24</v>
      </c>
      <c r="BK2082" s="7">
        <v>0</v>
      </c>
      <c r="BL2082" s="7" t="str">
        <f t="shared" si="64"/>
        <v>yes</v>
      </c>
      <c r="BM2082" s="7"/>
      <c r="BN2082" s="7"/>
    </row>
    <row r="2083" ht="15.6" spans="2:66">
      <c r="B2083" s="24" t="s">
        <v>4164</v>
      </c>
      <c r="G2083" s="7" t="s">
        <v>4687</v>
      </c>
      <c r="K2083" s="18" t="s">
        <v>4687</v>
      </c>
      <c r="N2083" s="7">
        <v>1</v>
      </c>
      <c r="Q2083" s="7" t="s">
        <v>4168</v>
      </c>
      <c r="R2083" s="7"/>
      <c r="U2083" s="7">
        <v>6.04</v>
      </c>
      <c r="V2083" s="7" t="s">
        <v>4687</v>
      </c>
      <c r="AA2083" s="19">
        <v>2500.93</v>
      </c>
      <c r="AF2083" s="38">
        <v>24</v>
      </c>
      <c r="AG2083" s="44">
        <v>2500.93</v>
      </c>
      <c r="AH2083" s="7" t="str">
        <f t="shared" si="65"/>
        <v>no</v>
      </c>
      <c r="AI2083" s="7"/>
      <c r="AJ2083" s="7"/>
      <c r="AL2083" t="s">
        <v>4713</v>
      </c>
      <c r="AM2083" s="19">
        <v>2500.93</v>
      </c>
      <c r="BD2083" s="7">
        <v>0</v>
      </c>
      <c r="BE2083" s="44">
        <v>2500.93</v>
      </c>
      <c r="BF2083" s="7"/>
      <c r="BG2083" s="47"/>
      <c r="BH2083" s="7"/>
      <c r="BJ2083" s="38">
        <v>24</v>
      </c>
      <c r="BK2083" s="7">
        <v>0</v>
      </c>
      <c r="BL2083" s="7" t="str">
        <f t="shared" si="64"/>
        <v>yes</v>
      </c>
      <c r="BM2083" s="7"/>
      <c r="BN2083" s="7"/>
    </row>
    <row r="2084" ht="15.6" spans="2:66">
      <c r="B2084" s="24" t="s">
        <v>4166</v>
      </c>
      <c r="G2084" s="7" t="s">
        <v>4687</v>
      </c>
      <c r="K2084" s="18" t="s">
        <v>4687</v>
      </c>
      <c r="N2084" s="7" t="s">
        <v>4688</v>
      </c>
      <c r="Q2084" s="7" t="s">
        <v>4170</v>
      </c>
      <c r="R2084" s="7"/>
      <c r="U2084" s="7">
        <v>8.82</v>
      </c>
      <c r="V2084" s="7" t="s">
        <v>4687</v>
      </c>
      <c r="AA2084" s="19">
        <v>2498.41</v>
      </c>
      <c r="AF2084" s="38">
        <v>20</v>
      </c>
      <c r="AG2084" s="44">
        <v>2498.41</v>
      </c>
      <c r="AH2084" s="7" t="str">
        <f t="shared" si="65"/>
        <v>no</v>
      </c>
      <c r="AI2084" s="7"/>
      <c r="AJ2084" s="7"/>
      <c r="AL2084" t="s">
        <v>4713</v>
      </c>
      <c r="AM2084" s="19">
        <v>2498.41</v>
      </c>
      <c r="BD2084" s="7">
        <v>0</v>
      </c>
      <c r="BE2084" s="44">
        <v>2498.41</v>
      </c>
      <c r="BF2084" s="7"/>
      <c r="BG2084" s="47"/>
      <c r="BH2084" s="7"/>
      <c r="BJ2084" s="38">
        <v>20</v>
      </c>
      <c r="BK2084" s="7">
        <v>0</v>
      </c>
      <c r="BL2084" s="7" t="str">
        <f t="shared" si="64"/>
        <v>yes</v>
      </c>
      <c r="BM2084" s="7"/>
      <c r="BN2084" s="7"/>
    </row>
    <row r="2085" ht="15.6" spans="2:66">
      <c r="B2085" s="24" t="s">
        <v>4168</v>
      </c>
      <c r="G2085" s="7" t="s">
        <v>4687</v>
      </c>
      <c r="K2085" s="18" t="s">
        <v>4687</v>
      </c>
      <c r="N2085" s="7" t="s">
        <v>4688</v>
      </c>
      <c r="Q2085" s="7" t="s">
        <v>4172</v>
      </c>
      <c r="R2085" s="7"/>
      <c r="U2085" s="7">
        <v>5.8</v>
      </c>
      <c r="V2085" s="7" t="s">
        <v>4687</v>
      </c>
      <c r="AA2085" s="19">
        <v>2497.04</v>
      </c>
      <c r="AF2085" s="38">
        <v>24</v>
      </c>
      <c r="AG2085" s="44">
        <v>2497.04</v>
      </c>
      <c r="AH2085" s="7" t="str">
        <f t="shared" si="65"/>
        <v>no</v>
      </c>
      <c r="AI2085" s="7"/>
      <c r="AJ2085" s="7"/>
      <c r="AL2085" t="s">
        <v>4709</v>
      </c>
      <c r="AM2085" s="19">
        <v>2497.04</v>
      </c>
      <c r="BD2085" s="7">
        <v>0</v>
      </c>
      <c r="BE2085" s="44">
        <v>2497.04</v>
      </c>
      <c r="BF2085" s="7"/>
      <c r="BG2085" s="47"/>
      <c r="BH2085" s="7"/>
      <c r="BJ2085" s="38">
        <v>24</v>
      </c>
      <c r="BK2085" s="7">
        <v>0</v>
      </c>
      <c r="BL2085" s="7" t="str">
        <f t="shared" si="64"/>
        <v>yes</v>
      </c>
      <c r="BM2085" s="7"/>
      <c r="BN2085" s="7"/>
    </row>
    <row r="2086" ht="15.6" spans="2:66">
      <c r="B2086" s="24" t="s">
        <v>4170</v>
      </c>
      <c r="G2086" s="7" t="s">
        <v>4687</v>
      </c>
      <c r="K2086" s="18" t="s">
        <v>4687</v>
      </c>
      <c r="N2086" s="7" t="s">
        <v>4688</v>
      </c>
      <c r="Q2086" s="7" t="s">
        <v>4174</v>
      </c>
      <c r="R2086" s="7"/>
      <c r="U2086" s="7">
        <v>4.28</v>
      </c>
      <c r="V2086" s="7" t="s">
        <v>4687</v>
      </c>
      <c r="AA2086" s="19">
        <v>2494.02</v>
      </c>
      <c r="AF2086" s="38">
        <v>20</v>
      </c>
      <c r="AG2086" s="44">
        <v>2494.02</v>
      </c>
      <c r="AH2086" s="7" t="str">
        <f t="shared" si="65"/>
        <v>no</v>
      </c>
      <c r="AI2086" s="7"/>
      <c r="AJ2086" s="7"/>
      <c r="AL2086" t="s">
        <v>4709</v>
      </c>
      <c r="AM2086" s="19">
        <v>2494.02</v>
      </c>
      <c r="BD2086" s="7">
        <v>0</v>
      </c>
      <c r="BE2086" s="44">
        <v>2494.02</v>
      </c>
      <c r="BF2086" s="7"/>
      <c r="BG2086" s="47"/>
      <c r="BH2086" s="7"/>
      <c r="BJ2086" s="38">
        <v>20</v>
      </c>
      <c r="BK2086" s="7">
        <v>0</v>
      </c>
      <c r="BL2086" s="7" t="str">
        <f t="shared" si="64"/>
        <v>yes</v>
      </c>
      <c r="BM2086" s="7"/>
      <c r="BN2086" s="7"/>
    </row>
    <row r="2087" ht="15.6" spans="2:66">
      <c r="B2087" s="24" t="s">
        <v>4172</v>
      </c>
      <c r="G2087" s="7" t="s">
        <v>4687</v>
      </c>
      <c r="K2087" s="18" t="s">
        <v>4689</v>
      </c>
      <c r="N2087" s="7" t="s">
        <v>4688</v>
      </c>
      <c r="Q2087" s="7" t="s">
        <v>4176</v>
      </c>
      <c r="R2087" s="7"/>
      <c r="U2087" s="7">
        <v>5.5</v>
      </c>
      <c r="V2087" s="7" t="s">
        <v>4687</v>
      </c>
      <c r="AA2087" s="19">
        <v>2483.74</v>
      </c>
      <c r="AF2087" s="38">
        <v>23</v>
      </c>
      <c r="AG2087" s="44">
        <v>2483.74</v>
      </c>
      <c r="AH2087" s="7" t="str">
        <f t="shared" si="65"/>
        <v>no</v>
      </c>
      <c r="AI2087" s="7"/>
      <c r="AJ2087" s="7"/>
      <c r="AL2087" t="s">
        <v>4709</v>
      </c>
      <c r="AM2087" s="19">
        <v>2483.74</v>
      </c>
      <c r="BD2087" s="7">
        <v>0</v>
      </c>
      <c r="BE2087" s="44">
        <v>2483.74</v>
      </c>
      <c r="BF2087" s="7"/>
      <c r="BG2087" s="47"/>
      <c r="BH2087" s="7"/>
      <c r="BJ2087" s="38">
        <v>23</v>
      </c>
      <c r="BK2087" s="7">
        <v>1</v>
      </c>
      <c r="BL2087" s="7" t="str">
        <f t="shared" si="64"/>
        <v>yes</v>
      </c>
      <c r="BM2087" s="7"/>
      <c r="BN2087" s="7"/>
    </row>
    <row r="2088" ht="15.6" spans="2:66">
      <c r="B2088" s="24" t="s">
        <v>4174</v>
      </c>
      <c r="G2088" s="7" t="s">
        <v>4687</v>
      </c>
      <c r="K2088" s="18" t="s">
        <v>4687</v>
      </c>
      <c r="N2088" s="7" t="s">
        <v>4688</v>
      </c>
      <c r="Q2088" s="7" t="s">
        <v>4178</v>
      </c>
      <c r="R2088" s="7"/>
      <c r="U2088" s="7">
        <v>4.69</v>
      </c>
      <c r="V2088" s="7" t="s">
        <v>4687</v>
      </c>
      <c r="AA2088" s="19">
        <v>2480.98</v>
      </c>
      <c r="AF2088" s="38">
        <v>23</v>
      </c>
      <c r="AG2088" s="44">
        <v>2480.98</v>
      </c>
      <c r="AH2088" s="7" t="str">
        <f t="shared" si="65"/>
        <v>no</v>
      </c>
      <c r="AI2088" s="7"/>
      <c r="AJ2088" s="7"/>
      <c r="AL2088" t="s">
        <v>4709</v>
      </c>
      <c r="AM2088" s="19">
        <v>2480.98</v>
      </c>
      <c r="BD2088" s="7">
        <v>0</v>
      </c>
      <c r="BE2088" s="44">
        <v>2480.98</v>
      </c>
      <c r="BF2088" s="7"/>
      <c r="BG2088" s="47"/>
      <c r="BH2088" s="7"/>
      <c r="BJ2088" s="38">
        <v>23</v>
      </c>
      <c r="BK2088" s="7">
        <v>1</v>
      </c>
      <c r="BL2088" s="7" t="str">
        <f t="shared" si="64"/>
        <v>yes</v>
      </c>
      <c r="BM2088" s="7"/>
      <c r="BN2088" s="7"/>
    </row>
    <row r="2089" ht="15.6" spans="2:66">
      <c r="B2089" s="24" t="s">
        <v>4176</v>
      </c>
      <c r="G2089" s="7" t="s">
        <v>4687</v>
      </c>
      <c r="K2089" s="18" t="s">
        <v>4687</v>
      </c>
      <c r="N2089" s="7" t="s">
        <v>4688</v>
      </c>
      <c r="Q2089" s="7" t="s">
        <v>4180</v>
      </c>
      <c r="R2089" s="7"/>
      <c r="U2089" s="7">
        <v>4.43</v>
      </c>
      <c r="V2089" s="7" t="s">
        <v>4687</v>
      </c>
      <c r="AA2089" s="19">
        <v>2473.33</v>
      </c>
      <c r="AF2089" s="38">
        <v>21</v>
      </c>
      <c r="AG2089" s="44">
        <v>2473.33</v>
      </c>
      <c r="AH2089" s="7" t="str">
        <f t="shared" si="65"/>
        <v>no</v>
      </c>
      <c r="AI2089" s="7"/>
      <c r="AJ2089" s="7"/>
      <c r="AL2089" t="s">
        <v>4709</v>
      </c>
      <c r="AM2089" s="19">
        <v>2473.33</v>
      </c>
      <c r="BD2089" s="7">
        <v>0</v>
      </c>
      <c r="BE2089" s="44">
        <v>2473.33</v>
      </c>
      <c r="BF2089" s="7"/>
      <c r="BG2089" s="47"/>
      <c r="BH2089" s="7"/>
      <c r="BJ2089" s="38">
        <v>21</v>
      </c>
      <c r="BK2089" s="7">
        <v>0</v>
      </c>
      <c r="BL2089" s="7" t="str">
        <f t="shared" si="64"/>
        <v>yes</v>
      </c>
      <c r="BM2089" s="7"/>
      <c r="BN2089" s="7"/>
    </row>
    <row r="2090" ht="15.6" spans="2:66">
      <c r="B2090" s="24" t="s">
        <v>4178</v>
      </c>
      <c r="G2090" s="7" t="s">
        <v>4687</v>
      </c>
      <c r="K2090" s="18" t="s">
        <v>4689</v>
      </c>
      <c r="N2090" s="7">
        <v>1</v>
      </c>
      <c r="Q2090" s="7" t="s">
        <v>4182</v>
      </c>
      <c r="R2090" s="7"/>
      <c r="U2090" s="7">
        <v>6.16</v>
      </c>
      <c r="V2090" s="7" t="s">
        <v>4687</v>
      </c>
      <c r="AA2090" s="19">
        <v>2464.62</v>
      </c>
      <c r="AF2090" s="38">
        <v>23</v>
      </c>
      <c r="AG2090" s="44">
        <v>2464.62</v>
      </c>
      <c r="AH2090" s="7" t="str">
        <f t="shared" si="65"/>
        <v>no</v>
      </c>
      <c r="AI2090" s="7"/>
      <c r="AJ2090" s="7"/>
      <c r="AL2090" t="s">
        <v>4709</v>
      </c>
      <c r="AM2090" s="19">
        <v>2464.62</v>
      </c>
      <c r="BD2090" s="7">
        <v>0</v>
      </c>
      <c r="BE2090" s="44">
        <v>2464.62</v>
      </c>
      <c r="BF2090" s="7"/>
      <c r="BG2090" s="47"/>
      <c r="BH2090" s="7"/>
      <c r="BJ2090" s="38">
        <v>23</v>
      </c>
      <c r="BK2090" s="7">
        <v>0</v>
      </c>
      <c r="BL2090" s="7" t="str">
        <f t="shared" si="64"/>
        <v>yes</v>
      </c>
      <c r="BM2090" s="7"/>
      <c r="BN2090" s="7"/>
    </row>
    <row r="2091" ht="15.6" spans="2:66">
      <c r="B2091" s="24" t="s">
        <v>4180</v>
      </c>
      <c r="G2091" s="7" t="s">
        <v>4687</v>
      </c>
      <c r="K2091" s="18" t="s">
        <v>4687</v>
      </c>
      <c r="N2091" s="7" t="s">
        <v>4688</v>
      </c>
      <c r="Q2091" s="7" t="s">
        <v>4184</v>
      </c>
      <c r="R2091" s="7"/>
      <c r="U2091" s="7">
        <v>6.66</v>
      </c>
      <c r="V2091" s="7" t="s">
        <v>4687</v>
      </c>
      <c r="AA2091" s="19">
        <v>2459.72</v>
      </c>
      <c r="AF2091" s="38">
        <v>23</v>
      </c>
      <c r="AG2091" s="44">
        <v>2459.72</v>
      </c>
      <c r="AH2091" s="7" t="str">
        <f t="shared" si="65"/>
        <v>no</v>
      </c>
      <c r="AI2091" s="7"/>
      <c r="AJ2091" s="7"/>
      <c r="AL2091" t="s">
        <v>4709</v>
      </c>
      <c r="AM2091" s="19">
        <v>2459.72</v>
      </c>
      <c r="BD2091" s="7">
        <v>0</v>
      </c>
      <c r="BE2091" s="44">
        <v>2459.72</v>
      </c>
      <c r="BF2091" s="7"/>
      <c r="BG2091" s="47"/>
      <c r="BH2091" s="7"/>
      <c r="BJ2091" s="38">
        <v>23</v>
      </c>
      <c r="BK2091" s="7">
        <v>0</v>
      </c>
      <c r="BL2091" s="7" t="str">
        <f t="shared" si="64"/>
        <v>yes</v>
      </c>
      <c r="BM2091" s="7"/>
      <c r="BN2091" s="7"/>
    </row>
    <row r="2092" ht="15.6" spans="2:66">
      <c r="B2092" s="24" t="s">
        <v>4182</v>
      </c>
      <c r="G2092" s="7" t="s">
        <v>4687</v>
      </c>
      <c r="K2092" s="18" t="s">
        <v>4687</v>
      </c>
      <c r="N2092" s="7">
        <v>1</v>
      </c>
      <c r="Q2092" s="7" t="s">
        <v>4186</v>
      </c>
      <c r="R2092" s="7"/>
      <c r="U2092" s="7">
        <v>5.92</v>
      </c>
      <c r="V2092" s="7" t="s">
        <v>4687</v>
      </c>
      <c r="AA2092" s="19">
        <v>2457.5</v>
      </c>
      <c r="AF2092" s="38">
        <v>34</v>
      </c>
      <c r="AG2092" s="44">
        <v>2457.5</v>
      </c>
      <c r="AH2092" s="7" t="str">
        <f t="shared" si="65"/>
        <v>no</v>
      </c>
      <c r="AI2092" s="7"/>
      <c r="AJ2092" s="7"/>
      <c r="AL2092" t="s">
        <v>4709</v>
      </c>
      <c r="AM2092" s="19">
        <v>2457.5</v>
      </c>
      <c r="BD2092" s="7">
        <v>0</v>
      </c>
      <c r="BE2092" s="44">
        <v>2457.5</v>
      </c>
      <c r="BF2092" s="7"/>
      <c r="BG2092" s="47"/>
      <c r="BH2092" s="7"/>
      <c r="BJ2092" s="38">
        <v>34</v>
      </c>
      <c r="BK2092" s="7">
        <v>3</v>
      </c>
      <c r="BL2092" s="7" t="str">
        <f t="shared" si="64"/>
        <v>yes</v>
      </c>
      <c r="BM2092" s="7"/>
      <c r="BN2092" s="7"/>
    </row>
    <row r="2093" ht="15.6" spans="2:66">
      <c r="B2093" s="24" t="s">
        <v>4184</v>
      </c>
      <c r="G2093" s="7" t="s">
        <v>4690</v>
      </c>
      <c r="K2093" s="18" t="s">
        <v>4687</v>
      </c>
      <c r="N2093" s="7">
        <v>1</v>
      </c>
      <c r="Q2093" s="7" t="s">
        <v>4188</v>
      </c>
      <c r="R2093" s="7"/>
      <c r="U2093" s="7">
        <v>5.97</v>
      </c>
      <c r="V2093" s="7" t="s">
        <v>4687</v>
      </c>
      <c r="AA2093" s="19">
        <v>2457.21</v>
      </c>
      <c r="AF2093" s="38">
        <v>20</v>
      </c>
      <c r="AG2093" s="44">
        <v>2457.21</v>
      </c>
      <c r="AH2093" s="7" t="str">
        <f t="shared" si="65"/>
        <v>no</v>
      </c>
      <c r="AI2093" s="7"/>
      <c r="AJ2093" s="7"/>
      <c r="AL2093" t="s">
        <v>4709</v>
      </c>
      <c r="AM2093" s="19">
        <v>2457.21</v>
      </c>
      <c r="BD2093" s="7">
        <v>1</v>
      </c>
      <c r="BE2093" s="44">
        <v>2457.21</v>
      </c>
      <c r="BF2093" s="7"/>
      <c r="BG2093" s="47"/>
      <c r="BH2093" s="7"/>
      <c r="BJ2093" s="38">
        <v>20</v>
      </c>
      <c r="BK2093" s="7">
        <v>1</v>
      </c>
      <c r="BL2093" s="7" t="str">
        <f t="shared" si="64"/>
        <v>yes</v>
      </c>
      <c r="BM2093" s="7"/>
      <c r="BN2093" s="7"/>
    </row>
    <row r="2094" ht="15.6" spans="2:66">
      <c r="B2094" s="24" t="s">
        <v>4186</v>
      </c>
      <c r="G2094" s="7" t="s">
        <v>4687</v>
      </c>
      <c r="K2094" s="18" t="s">
        <v>4689</v>
      </c>
      <c r="N2094" s="7" t="s">
        <v>4688</v>
      </c>
      <c r="Q2094" s="7" t="s">
        <v>4190</v>
      </c>
      <c r="R2094" s="7"/>
      <c r="U2094" s="7">
        <v>4.64</v>
      </c>
      <c r="V2094" s="7" t="s">
        <v>4687</v>
      </c>
      <c r="AA2094" s="19">
        <v>2438.06</v>
      </c>
      <c r="AF2094" s="38">
        <v>24</v>
      </c>
      <c r="AG2094" s="44">
        <v>2438.06</v>
      </c>
      <c r="AH2094" s="7" t="str">
        <f t="shared" si="65"/>
        <v>no</v>
      </c>
      <c r="AI2094" s="7"/>
      <c r="AJ2094" s="7"/>
      <c r="AL2094" t="s">
        <v>4713</v>
      </c>
      <c r="AM2094" s="19">
        <v>2438.06</v>
      </c>
      <c r="BD2094" s="7">
        <v>0</v>
      </c>
      <c r="BE2094" s="44">
        <v>2438.06</v>
      </c>
      <c r="BF2094" s="7"/>
      <c r="BG2094" s="47"/>
      <c r="BH2094" s="7"/>
      <c r="BJ2094" s="38">
        <v>24</v>
      </c>
      <c r="BK2094" s="7">
        <v>0</v>
      </c>
      <c r="BL2094" s="7" t="str">
        <f t="shared" si="64"/>
        <v>yes</v>
      </c>
      <c r="BM2094" s="7"/>
      <c r="BN2094" s="7"/>
    </row>
    <row r="2095" ht="15.6" spans="2:66">
      <c r="B2095" s="24" t="s">
        <v>4188</v>
      </c>
      <c r="G2095" s="7" t="s">
        <v>4687</v>
      </c>
      <c r="K2095" s="18" t="s">
        <v>4687</v>
      </c>
      <c r="N2095" s="7">
        <v>1</v>
      </c>
      <c r="Q2095" s="7" t="s">
        <v>4192</v>
      </c>
      <c r="R2095" s="7"/>
      <c r="U2095" s="7">
        <v>6.12</v>
      </c>
      <c r="V2095" s="7" t="s">
        <v>4687</v>
      </c>
      <c r="AA2095" s="19">
        <v>2416.96</v>
      </c>
      <c r="AF2095" s="38">
        <v>19</v>
      </c>
      <c r="AG2095" s="44">
        <v>2416.96</v>
      </c>
      <c r="AH2095" s="7" t="str">
        <f t="shared" si="65"/>
        <v>no</v>
      </c>
      <c r="AI2095" s="7"/>
      <c r="AJ2095" s="7"/>
      <c r="AL2095" t="s">
        <v>4713</v>
      </c>
      <c r="AM2095" s="19">
        <v>2416.96</v>
      </c>
      <c r="BD2095" s="7">
        <v>0</v>
      </c>
      <c r="BE2095" s="44">
        <v>2416.96</v>
      </c>
      <c r="BF2095" s="7"/>
      <c r="BG2095" s="47"/>
      <c r="BH2095" s="7"/>
      <c r="BJ2095" s="38">
        <v>19</v>
      </c>
      <c r="BK2095" s="7">
        <v>1</v>
      </c>
      <c r="BL2095" s="7" t="str">
        <f t="shared" si="64"/>
        <v>yes</v>
      </c>
      <c r="BM2095" s="7"/>
      <c r="BN2095" s="7"/>
    </row>
    <row r="2096" ht="15.6" spans="2:66">
      <c r="B2096" s="24" t="s">
        <v>4190</v>
      </c>
      <c r="G2096" s="7" t="s">
        <v>4687</v>
      </c>
      <c r="K2096" s="18" t="s">
        <v>4689</v>
      </c>
      <c r="N2096" s="7" t="s">
        <v>4688</v>
      </c>
      <c r="Q2096" s="7" t="s">
        <v>4194</v>
      </c>
      <c r="R2096" s="7"/>
      <c r="U2096" s="7">
        <v>4.87</v>
      </c>
      <c r="V2096" s="7" t="s">
        <v>4687</v>
      </c>
      <c r="AA2096" s="19">
        <v>2404.73</v>
      </c>
      <c r="AF2096" s="38">
        <v>26</v>
      </c>
      <c r="AG2096" s="44">
        <v>2404.73</v>
      </c>
      <c r="AH2096" s="7" t="str">
        <f t="shared" si="65"/>
        <v>no</v>
      </c>
      <c r="AI2096" s="7"/>
      <c r="AJ2096" s="7"/>
      <c r="AL2096" t="s">
        <v>4713</v>
      </c>
      <c r="AM2096" s="19">
        <v>2404.73</v>
      </c>
      <c r="BD2096" s="7">
        <v>0</v>
      </c>
      <c r="BE2096" s="44">
        <v>2404.73</v>
      </c>
      <c r="BF2096" s="7"/>
      <c r="BG2096" s="47"/>
      <c r="BH2096" s="7"/>
      <c r="BJ2096" s="38">
        <v>26</v>
      </c>
      <c r="BK2096" s="7">
        <v>0</v>
      </c>
      <c r="BL2096" s="7" t="str">
        <f t="shared" si="64"/>
        <v>yes</v>
      </c>
      <c r="BM2096" s="7"/>
      <c r="BN2096" s="7"/>
    </row>
    <row r="2097" ht="15.6" spans="2:66">
      <c r="B2097" s="24" t="s">
        <v>4192</v>
      </c>
      <c r="G2097" s="7" t="s">
        <v>4687</v>
      </c>
      <c r="K2097" s="18" t="s">
        <v>4687</v>
      </c>
      <c r="N2097" s="7" t="s">
        <v>4688</v>
      </c>
      <c r="Q2097" s="7" t="s">
        <v>4196</v>
      </c>
      <c r="R2097" s="7"/>
      <c r="U2097" s="7">
        <v>4.6</v>
      </c>
      <c r="V2097" s="7" t="s">
        <v>4687</v>
      </c>
      <c r="AA2097" s="19">
        <v>2396.1</v>
      </c>
      <c r="AF2097" s="38">
        <v>18</v>
      </c>
      <c r="AG2097" s="44">
        <v>2396.1</v>
      </c>
      <c r="AH2097" s="7" t="str">
        <f t="shared" si="65"/>
        <v>no</v>
      </c>
      <c r="AI2097" s="7"/>
      <c r="AJ2097" s="7"/>
      <c r="AL2097" t="s">
        <v>4713</v>
      </c>
      <c r="AM2097" s="19">
        <v>2396.1</v>
      </c>
      <c r="BD2097" s="7">
        <v>3</v>
      </c>
      <c r="BE2097" s="44">
        <v>2396.1</v>
      </c>
      <c r="BF2097" s="7"/>
      <c r="BG2097" s="47"/>
      <c r="BH2097" s="7"/>
      <c r="BJ2097" s="38">
        <v>18</v>
      </c>
      <c r="BK2097" s="7">
        <v>2</v>
      </c>
      <c r="BL2097" s="7" t="str">
        <f t="shared" si="64"/>
        <v>yes</v>
      </c>
      <c r="BM2097" s="7"/>
      <c r="BN2097" s="7"/>
    </row>
    <row r="2098" ht="15.6" spans="2:66">
      <c r="B2098" s="24" t="s">
        <v>4194</v>
      </c>
      <c r="G2098" s="7" t="s">
        <v>4687</v>
      </c>
      <c r="K2098" s="18" t="s">
        <v>4687</v>
      </c>
      <c r="N2098" s="7" t="s">
        <v>4688</v>
      </c>
      <c r="Q2098" s="7" t="s">
        <v>4198</v>
      </c>
      <c r="R2098" s="7"/>
      <c r="U2098" s="7">
        <v>4.78</v>
      </c>
      <c r="V2098" s="7" t="s">
        <v>4687</v>
      </c>
      <c r="AA2098" s="19">
        <v>2395.17</v>
      </c>
      <c r="AF2098" s="38">
        <v>26</v>
      </c>
      <c r="AG2098" s="44">
        <v>2395.17</v>
      </c>
      <c r="AH2098" s="7" t="str">
        <f t="shared" si="65"/>
        <v>no</v>
      </c>
      <c r="AI2098" s="7"/>
      <c r="AJ2098" s="7"/>
      <c r="AL2098" t="s">
        <v>4713</v>
      </c>
      <c r="AM2098" s="19">
        <v>2395.17</v>
      </c>
      <c r="BD2098" s="7">
        <v>2</v>
      </c>
      <c r="BE2098" s="44">
        <v>2395.17</v>
      </c>
      <c r="BF2098" s="7"/>
      <c r="BG2098" s="47"/>
      <c r="BH2098" s="7"/>
      <c r="BJ2098" s="38">
        <v>26</v>
      </c>
      <c r="BK2098" s="7">
        <v>0</v>
      </c>
      <c r="BL2098" s="7" t="str">
        <f t="shared" si="64"/>
        <v>yes</v>
      </c>
      <c r="BM2098" s="7"/>
      <c r="BN2098" s="7"/>
    </row>
    <row r="2099" ht="15.6" spans="2:66">
      <c r="B2099" s="24" t="s">
        <v>4196</v>
      </c>
      <c r="G2099" s="7" t="s">
        <v>4687</v>
      </c>
      <c r="K2099" s="18" t="s">
        <v>4687</v>
      </c>
      <c r="N2099" s="7" t="s">
        <v>4688</v>
      </c>
      <c r="Q2099" s="7" t="s">
        <v>4200</v>
      </c>
      <c r="R2099" s="7"/>
      <c r="U2099" s="7">
        <v>11.05</v>
      </c>
      <c r="V2099" s="7" t="s">
        <v>4687</v>
      </c>
      <c r="AA2099" s="19">
        <v>2373.3</v>
      </c>
      <c r="AF2099" s="38">
        <v>33</v>
      </c>
      <c r="AG2099" s="44">
        <v>2373.3</v>
      </c>
      <c r="AH2099" s="7" t="str">
        <f t="shared" si="65"/>
        <v>no</v>
      </c>
      <c r="AI2099" s="7"/>
      <c r="AJ2099" s="7"/>
      <c r="AL2099" t="s">
        <v>4709</v>
      </c>
      <c r="AM2099" s="19">
        <v>2373.3</v>
      </c>
      <c r="BD2099" s="7">
        <v>3</v>
      </c>
      <c r="BE2099" s="44">
        <v>2373.3</v>
      </c>
      <c r="BF2099" s="7"/>
      <c r="BG2099" s="47"/>
      <c r="BH2099" s="7"/>
      <c r="BJ2099" s="38">
        <v>33</v>
      </c>
      <c r="BK2099" s="7">
        <v>3</v>
      </c>
      <c r="BL2099" s="7" t="str">
        <f t="shared" si="64"/>
        <v>yes</v>
      </c>
      <c r="BM2099" s="7"/>
      <c r="BN2099" s="7"/>
    </row>
    <row r="2100" ht="15.6" spans="2:66">
      <c r="B2100" s="24" t="s">
        <v>4198</v>
      </c>
      <c r="G2100" s="7" t="s">
        <v>4687</v>
      </c>
      <c r="K2100" s="18" t="s">
        <v>4687</v>
      </c>
      <c r="N2100" s="7" t="s">
        <v>4688</v>
      </c>
      <c r="Q2100" s="7" t="s">
        <v>4202</v>
      </c>
      <c r="R2100" s="7"/>
      <c r="U2100" s="7">
        <v>7.62</v>
      </c>
      <c r="V2100" s="7" t="s">
        <v>4687</v>
      </c>
      <c r="AA2100" s="19">
        <v>2362.23</v>
      </c>
      <c r="AF2100" s="38">
        <v>31</v>
      </c>
      <c r="AG2100" s="44">
        <v>2362.23</v>
      </c>
      <c r="AH2100" s="7" t="str">
        <f t="shared" si="65"/>
        <v>no</v>
      </c>
      <c r="AI2100" s="7"/>
      <c r="AJ2100" s="7"/>
      <c r="AL2100" t="s">
        <v>4709</v>
      </c>
      <c r="AM2100" s="19">
        <v>2362.23</v>
      </c>
      <c r="BD2100" s="7">
        <v>3</v>
      </c>
      <c r="BE2100" s="44">
        <v>2362.23</v>
      </c>
      <c r="BF2100" s="7"/>
      <c r="BG2100" s="47"/>
      <c r="BH2100" s="7"/>
      <c r="BJ2100" s="38">
        <v>31</v>
      </c>
      <c r="BK2100" s="7">
        <v>3</v>
      </c>
      <c r="BL2100" s="7" t="str">
        <f t="shared" si="64"/>
        <v>yes</v>
      </c>
      <c r="BM2100" s="7"/>
      <c r="BN2100" s="7"/>
    </row>
    <row r="2101" ht="15.6" spans="2:66">
      <c r="B2101" s="24" t="s">
        <v>4200</v>
      </c>
      <c r="G2101" s="7" t="s">
        <v>4687</v>
      </c>
      <c r="K2101" s="18" t="s">
        <v>4689</v>
      </c>
      <c r="N2101" s="7">
        <v>2</v>
      </c>
      <c r="Q2101" s="7" t="s">
        <v>4204</v>
      </c>
      <c r="R2101" s="7"/>
      <c r="U2101" s="7">
        <v>4.78</v>
      </c>
      <c r="V2101" s="7" t="s">
        <v>4687</v>
      </c>
      <c r="AA2101" s="19">
        <v>2352.97</v>
      </c>
      <c r="AF2101" s="38">
        <v>20</v>
      </c>
      <c r="AG2101" s="44">
        <v>2352.97</v>
      </c>
      <c r="AH2101" s="7" t="str">
        <f t="shared" si="65"/>
        <v>no</v>
      </c>
      <c r="AI2101" s="7"/>
      <c r="AJ2101" s="7"/>
      <c r="AL2101" t="s">
        <v>4709</v>
      </c>
      <c r="AM2101" s="19">
        <v>2352.97</v>
      </c>
      <c r="BD2101" s="7">
        <v>0</v>
      </c>
      <c r="BE2101" s="44">
        <v>2352.97</v>
      </c>
      <c r="BF2101" s="7"/>
      <c r="BG2101" s="47"/>
      <c r="BH2101" s="7"/>
      <c r="BJ2101" s="38">
        <v>20</v>
      </c>
      <c r="BK2101" s="7">
        <v>0</v>
      </c>
      <c r="BL2101" s="7" t="str">
        <f t="shared" si="64"/>
        <v>yes</v>
      </c>
      <c r="BM2101" s="7"/>
      <c r="BN2101" s="7"/>
    </row>
    <row r="2102" ht="15.6" spans="2:66">
      <c r="B2102" s="24" t="s">
        <v>4202</v>
      </c>
      <c r="G2102" s="7" t="s">
        <v>4687</v>
      </c>
      <c r="K2102" s="18" t="s">
        <v>4689</v>
      </c>
      <c r="N2102" s="7">
        <v>2</v>
      </c>
      <c r="Q2102" s="7" t="s">
        <v>4206</v>
      </c>
      <c r="R2102" s="7"/>
      <c r="U2102" s="7">
        <v>6.09</v>
      </c>
      <c r="V2102" s="7" t="s">
        <v>4687</v>
      </c>
      <c r="AA2102" s="19">
        <v>2331.52</v>
      </c>
      <c r="AF2102" s="38">
        <v>20</v>
      </c>
      <c r="AG2102" s="44">
        <v>2331.52</v>
      </c>
      <c r="AH2102" s="7" t="str">
        <f t="shared" si="65"/>
        <v>no</v>
      </c>
      <c r="AI2102" s="7"/>
      <c r="AJ2102" s="7"/>
      <c r="AL2102" t="s">
        <v>4713</v>
      </c>
      <c r="AM2102" s="19">
        <v>2331.52</v>
      </c>
      <c r="BD2102" s="7">
        <v>3</v>
      </c>
      <c r="BE2102" s="44">
        <v>2331.52</v>
      </c>
      <c r="BF2102" s="7"/>
      <c r="BG2102" s="47"/>
      <c r="BH2102" s="7"/>
      <c r="BJ2102" s="38">
        <v>20</v>
      </c>
      <c r="BK2102" s="7">
        <v>0</v>
      </c>
      <c r="BL2102" s="7" t="str">
        <f t="shared" si="64"/>
        <v>yes</v>
      </c>
      <c r="BM2102" s="7"/>
      <c r="BN2102" s="7"/>
    </row>
    <row r="2103" ht="15.6" spans="2:66">
      <c r="B2103" s="24" t="s">
        <v>4204</v>
      </c>
      <c r="G2103" s="7" t="s">
        <v>4690</v>
      </c>
      <c r="K2103" s="18" t="s">
        <v>4687</v>
      </c>
      <c r="N2103" s="7">
        <v>1</v>
      </c>
      <c r="Q2103" s="7" t="s">
        <v>4208</v>
      </c>
      <c r="R2103" s="7"/>
      <c r="U2103" s="7">
        <v>5.11</v>
      </c>
      <c r="V2103" s="7" t="s">
        <v>4687</v>
      </c>
      <c r="AA2103" s="19">
        <v>2322.62</v>
      </c>
      <c r="AF2103" s="38">
        <v>22</v>
      </c>
      <c r="AG2103" s="44">
        <v>2322.62</v>
      </c>
      <c r="AH2103" s="7" t="str">
        <f t="shared" si="65"/>
        <v>no</v>
      </c>
      <c r="AI2103" s="7"/>
      <c r="AJ2103" s="7"/>
      <c r="AL2103" t="s">
        <v>4713</v>
      </c>
      <c r="AM2103" s="19">
        <v>2322.62</v>
      </c>
      <c r="BD2103" s="7">
        <v>0</v>
      </c>
      <c r="BE2103" s="44">
        <v>2322.62</v>
      </c>
      <c r="BF2103" s="7"/>
      <c r="BG2103" s="47"/>
      <c r="BH2103" s="7"/>
      <c r="BJ2103" s="38">
        <v>22</v>
      </c>
      <c r="BK2103" s="7">
        <v>0</v>
      </c>
      <c r="BL2103" s="7" t="str">
        <f t="shared" si="64"/>
        <v>yes</v>
      </c>
      <c r="BM2103" s="7"/>
      <c r="BN2103" s="7"/>
    </row>
    <row r="2104" ht="15.6" spans="2:66">
      <c r="B2104" s="24" t="s">
        <v>4206</v>
      </c>
      <c r="G2104" s="7" t="s">
        <v>4687</v>
      </c>
      <c r="K2104" s="18" t="s">
        <v>4687</v>
      </c>
      <c r="N2104" s="7">
        <v>1</v>
      </c>
      <c r="Q2104" s="7" t="s">
        <v>4210</v>
      </c>
      <c r="R2104" s="7"/>
      <c r="U2104" s="7">
        <v>4.46</v>
      </c>
      <c r="V2104" s="7" t="s">
        <v>4687</v>
      </c>
      <c r="AA2104" s="19">
        <v>2304</v>
      </c>
      <c r="AF2104" s="38">
        <v>22</v>
      </c>
      <c r="AG2104" s="44">
        <v>2304</v>
      </c>
      <c r="AH2104" s="7" t="str">
        <f t="shared" si="65"/>
        <v>no</v>
      </c>
      <c r="AI2104" s="7"/>
      <c r="AJ2104" s="7"/>
      <c r="AL2104" t="s">
        <v>4709</v>
      </c>
      <c r="AM2104" s="19">
        <v>2304</v>
      </c>
      <c r="BD2104" s="7">
        <v>2</v>
      </c>
      <c r="BE2104" s="44">
        <v>2304</v>
      </c>
      <c r="BF2104" s="7"/>
      <c r="BG2104" s="47"/>
      <c r="BH2104" s="7"/>
      <c r="BJ2104" s="38">
        <v>22</v>
      </c>
      <c r="BK2104" s="7">
        <v>0</v>
      </c>
      <c r="BL2104" s="7" t="str">
        <f t="shared" si="64"/>
        <v>yes</v>
      </c>
      <c r="BM2104" s="7"/>
      <c r="BN2104" s="7"/>
    </row>
    <row r="2105" ht="15.6" spans="2:66">
      <c r="B2105" s="24" t="s">
        <v>4208</v>
      </c>
      <c r="G2105" s="7" t="s">
        <v>4687</v>
      </c>
      <c r="K2105" s="18" t="s">
        <v>4687</v>
      </c>
      <c r="N2105" s="7">
        <v>1</v>
      </c>
      <c r="Q2105" s="7" t="s">
        <v>4212</v>
      </c>
      <c r="R2105" s="7"/>
      <c r="U2105" s="7">
        <v>6.11</v>
      </c>
      <c r="V2105" s="7" t="s">
        <v>4687</v>
      </c>
      <c r="AA2105" s="19">
        <v>2302.3</v>
      </c>
      <c r="AF2105" s="38">
        <v>19</v>
      </c>
      <c r="AG2105" s="44">
        <v>2302.3</v>
      </c>
      <c r="AH2105" s="7" t="str">
        <f t="shared" si="65"/>
        <v>no</v>
      </c>
      <c r="AI2105" s="7"/>
      <c r="AJ2105" s="7"/>
      <c r="AL2105" t="s">
        <v>4713</v>
      </c>
      <c r="AM2105" s="19">
        <v>2302.3</v>
      </c>
      <c r="BD2105" s="7">
        <v>0</v>
      </c>
      <c r="BE2105" s="44">
        <v>2302.3</v>
      </c>
      <c r="BF2105" s="7"/>
      <c r="BG2105" s="47"/>
      <c r="BH2105" s="7"/>
      <c r="BJ2105" s="38">
        <v>19</v>
      </c>
      <c r="BK2105" s="7">
        <v>1</v>
      </c>
      <c r="BL2105" s="7" t="str">
        <f t="shared" si="64"/>
        <v>yes</v>
      </c>
      <c r="BM2105" s="7"/>
      <c r="BN2105" s="7"/>
    </row>
    <row r="2106" ht="15.6" spans="2:66">
      <c r="B2106" s="24" t="s">
        <v>4210</v>
      </c>
      <c r="G2106" s="7" t="s">
        <v>4687</v>
      </c>
      <c r="K2106" s="18" t="s">
        <v>4687</v>
      </c>
      <c r="N2106" s="7">
        <v>1</v>
      </c>
      <c r="Q2106" s="7" t="s">
        <v>4214</v>
      </c>
      <c r="R2106" s="7"/>
      <c r="U2106" s="7">
        <v>4.66</v>
      </c>
      <c r="V2106" s="7" t="s">
        <v>4687</v>
      </c>
      <c r="AA2106" s="19">
        <v>2295.24</v>
      </c>
      <c r="AF2106" s="38">
        <v>18</v>
      </c>
      <c r="AG2106" s="44">
        <v>2295.24</v>
      </c>
      <c r="AH2106" s="7" t="str">
        <f t="shared" si="65"/>
        <v>no</v>
      </c>
      <c r="AI2106" s="7"/>
      <c r="AJ2106" s="7"/>
      <c r="AL2106" t="s">
        <v>4713</v>
      </c>
      <c r="AM2106" s="19">
        <v>2295.24</v>
      </c>
      <c r="BD2106" s="7">
        <v>0</v>
      </c>
      <c r="BE2106" s="44">
        <v>2295.24</v>
      </c>
      <c r="BF2106" s="7"/>
      <c r="BG2106" s="47"/>
      <c r="BH2106" s="7"/>
      <c r="BJ2106" s="38">
        <v>18</v>
      </c>
      <c r="BK2106" s="7">
        <v>1</v>
      </c>
      <c r="BL2106" s="7" t="str">
        <f t="shared" si="64"/>
        <v>yes</v>
      </c>
      <c r="BM2106" s="7"/>
      <c r="BN2106" s="7"/>
    </row>
    <row r="2107" ht="15.6" spans="2:66">
      <c r="B2107" s="24" t="s">
        <v>4212</v>
      </c>
      <c r="G2107" s="7" t="s">
        <v>4687</v>
      </c>
      <c r="K2107" s="18" t="s">
        <v>4687</v>
      </c>
      <c r="N2107" s="7" t="s">
        <v>4688</v>
      </c>
      <c r="Q2107" s="7" t="s">
        <v>4216</v>
      </c>
      <c r="R2107" s="7"/>
      <c r="U2107" s="7">
        <v>6.14</v>
      </c>
      <c r="V2107" s="7" t="s">
        <v>4687</v>
      </c>
      <c r="AA2107" s="19">
        <v>2277.72</v>
      </c>
      <c r="AF2107" s="38">
        <v>18</v>
      </c>
      <c r="AG2107" s="44">
        <v>2277.72</v>
      </c>
      <c r="AH2107" s="7" t="str">
        <f t="shared" si="65"/>
        <v>no</v>
      </c>
      <c r="AI2107" s="7"/>
      <c r="AJ2107" s="7"/>
      <c r="AL2107" t="s">
        <v>4713</v>
      </c>
      <c r="AM2107" s="19">
        <v>2277.72</v>
      </c>
      <c r="BD2107" s="7">
        <v>0</v>
      </c>
      <c r="BE2107" s="44">
        <v>2277.72</v>
      </c>
      <c r="BF2107" s="7"/>
      <c r="BG2107" s="47"/>
      <c r="BH2107" s="7"/>
      <c r="BJ2107" s="38">
        <v>18</v>
      </c>
      <c r="BK2107" s="7">
        <v>0</v>
      </c>
      <c r="BL2107" s="7" t="str">
        <f t="shared" si="64"/>
        <v>yes</v>
      </c>
      <c r="BM2107" s="7"/>
      <c r="BN2107" s="7"/>
    </row>
    <row r="2108" ht="15.6" spans="2:66">
      <c r="B2108" s="24" t="s">
        <v>4214</v>
      </c>
      <c r="G2108" s="7" t="s">
        <v>4687</v>
      </c>
      <c r="K2108" s="18" t="s">
        <v>4687</v>
      </c>
      <c r="N2108" s="7">
        <v>1</v>
      </c>
      <c r="Q2108" s="7" t="s">
        <v>4218</v>
      </c>
      <c r="R2108" s="7"/>
      <c r="U2108" s="7">
        <v>6.21</v>
      </c>
      <c r="V2108" s="7" t="s">
        <v>4687</v>
      </c>
      <c r="AA2108" s="19">
        <v>2261.57</v>
      </c>
      <c r="AF2108" s="38">
        <v>18</v>
      </c>
      <c r="AG2108" s="44">
        <v>2261.57</v>
      </c>
      <c r="AH2108" s="7" t="str">
        <f t="shared" si="65"/>
        <v>no</v>
      </c>
      <c r="AI2108" s="7"/>
      <c r="AJ2108" s="7"/>
      <c r="AL2108" t="s">
        <v>4713</v>
      </c>
      <c r="AM2108" s="19">
        <v>2261.57</v>
      </c>
      <c r="BD2108" s="7">
        <v>1</v>
      </c>
      <c r="BE2108" s="44">
        <v>2261.57</v>
      </c>
      <c r="BF2108" s="7"/>
      <c r="BG2108" s="47"/>
      <c r="BH2108" s="7"/>
      <c r="BJ2108" s="38">
        <v>18</v>
      </c>
      <c r="BK2108" s="7">
        <v>0</v>
      </c>
      <c r="BL2108" s="7" t="str">
        <f t="shared" si="64"/>
        <v>yes</v>
      </c>
      <c r="BM2108" s="7"/>
      <c r="BN2108" s="7"/>
    </row>
    <row r="2109" ht="15.6" spans="2:66">
      <c r="B2109" s="24" t="s">
        <v>4216</v>
      </c>
      <c r="G2109" s="7" t="s">
        <v>4687</v>
      </c>
      <c r="K2109" s="18" t="s">
        <v>4687</v>
      </c>
      <c r="N2109" s="7">
        <v>1</v>
      </c>
      <c r="Q2109" s="7" t="s">
        <v>4220</v>
      </c>
      <c r="R2109" s="7"/>
      <c r="U2109" s="7">
        <v>4.6</v>
      </c>
      <c r="V2109" s="7" t="s">
        <v>4687</v>
      </c>
      <c r="AA2109" s="19">
        <v>2257.48</v>
      </c>
      <c r="AF2109" s="38">
        <v>28</v>
      </c>
      <c r="AG2109" s="44">
        <v>2257.48</v>
      </c>
      <c r="AH2109" s="7" t="str">
        <f t="shared" si="65"/>
        <v>no</v>
      </c>
      <c r="AI2109" s="7"/>
      <c r="AJ2109" s="7"/>
      <c r="AL2109" t="s">
        <v>4713</v>
      </c>
      <c r="AM2109" s="19">
        <v>2257.48</v>
      </c>
      <c r="BD2109" s="7">
        <v>0</v>
      </c>
      <c r="BE2109" s="44">
        <v>2257.48</v>
      </c>
      <c r="BF2109" s="7"/>
      <c r="BG2109" s="47"/>
      <c r="BH2109" s="7"/>
      <c r="BJ2109" s="38">
        <v>28</v>
      </c>
      <c r="BK2109" s="7">
        <v>0</v>
      </c>
      <c r="BL2109" s="7" t="str">
        <f t="shared" si="64"/>
        <v>yes</v>
      </c>
      <c r="BM2109" s="7"/>
      <c r="BN2109" s="7"/>
    </row>
    <row r="2110" ht="15.6" spans="2:66">
      <c r="B2110" s="24" t="s">
        <v>4218</v>
      </c>
      <c r="G2110" s="7" t="s">
        <v>4687</v>
      </c>
      <c r="K2110" s="18" t="s">
        <v>4687</v>
      </c>
      <c r="N2110" s="7">
        <v>1</v>
      </c>
      <c r="Q2110" s="7" t="s">
        <v>4222</v>
      </c>
      <c r="R2110" s="7"/>
      <c r="U2110" s="7">
        <v>5.04</v>
      </c>
      <c r="V2110" s="7" t="s">
        <v>4687</v>
      </c>
      <c r="AA2110" s="19">
        <v>2254.8</v>
      </c>
      <c r="AF2110" s="38">
        <v>18</v>
      </c>
      <c r="AG2110" s="44">
        <v>2254.8</v>
      </c>
      <c r="AH2110" s="7" t="str">
        <f t="shared" si="65"/>
        <v>no</v>
      </c>
      <c r="AI2110" s="7"/>
      <c r="AJ2110" s="7"/>
      <c r="AL2110" t="s">
        <v>4709</v>
      </c>
      <c r="AM2110" s="19">
        <v>2254.8</v>
      </c>
      <c r="BD2110" s="7">
        <v>0</v>
      </c>
      <c r="BE2110" s="44">
        <v>2254.8</v>
      </c>
      <c r="BF2110" s="7"/>
      <c r="BG2110" s="47"/>
      <c r="BH2110" s="7"/>
      <c r="BJ2110" s="38">
        <v>18</v>
      </c>
      <c r="BK2110" s="7">
        <v>0</v>
      </c>
      <c r="BL2110" s="7" t="str">
        <f t="shared" si="64"/>
        <v>yes</v>
      </c>
      <c r="BM2110" s="7"/>
      <c r="BN2110" s="7"/>
    </row>
    <row r="2111" ht="15.6" spans="2:66">
      <c r="B2111" s="24" t="s">
        <v>4220</v>
      </c>
      <c r="G2111" s="7" t="s">
        <v>4687</v>
      </c>
      <c r="K2111" s="18" t="s">
        <v>4687</v>
      </c>
      <c r="N2111" s="7">
        <v>1</v>
      </c>
      <c r="Q2111" s="7" t="s">
        <v>4224</v>
      </c>
      <c r="R2111" s="7"/>
      <c r="U2111" s="7">
        <v>5.08</v>
      </c>
      <c r="V2111" s="7" t="s">
        <v>4687</v>
      </c>
      <c r="AA2111" s="19">
        <v>2250.84</v>
      </c>
      <c r="AF2111" s="38">
        <v>18</v>
      </c>
      <c r="AG2111" s="44">
        <v>2250.84</v>
      </c>
      <c r="AH2111" s="7" t="str">
        <f t="shared" si="65"/>
        <v>no</v>
      </c>
      <c r="AI2111" s="7"/>
      <c r="AJ2111" s="7"/>
      <c r="AL2111" t="s">
        <v>4709</v>
      </c>
      <c r="AM2111" s="19">
        <v>2250.84</v>
      </c>
      <c r="BD2111" s="7">
        <v>3</v>
      </c>
      <c r="BE2111" s="44">
        <v>2250.84</v>
      </c>
      <c r="BF2111" s="7"/>
      <c r="BG2111" s="47"/>
      <c r="BH2111" s="7"/>
      <c r="BJ2111" s="38">
        <v>18</v>
      </c>
      <c r="BK2111" s="7">
        <v>0</v>
      </c>
      <c r="BL2111" s="7" t="str">
        <f t="shared" si="64"/>
        <v>yes</v>
      </c>
      <c r="BM2111" s="7"/>
      <c r="BN2111" s="7"/>
    </row>
    <row r="2112" ht="15.6" spans="2:66">
      <c r="B2112" s="24" t="s">
        <v>4222</v>
      </c>
      <c r="G2112" s="7" t="s">
        <v>4687</v>
      </c>
      <c r="K2112" s="18" t="s">
        <v>4687</v>
      </c>
      <c r="N2112" s="7">
        <v>1</v>
      </c>
      <c r="Q2112" s="7" t="s">
        <v>4226</v>
      </c>
      <c r="R2112" s="7"/>
      <c r="U2112" s="7">
        <v>4.38</v>
      </c>
      <c r="V2112" s="7" t="s">
        <v>4687</v>
      </c>
      <c r="AA2112" s="19">
        <v>2221.56</v>
      </c>
      <c r="AF2112" s="38">
        <v>18</v>
      </c>
      <c r="AG2112" s="44">
        <v>2221.56</v>
      </c>
      <c r="AH2112" s="7" t="str">
        <f t="shared" si="65"/>
        <v>no</v>
      </c>
      <c r="AI2112" s="7"/>
      <c r="AJ2112" s="7"/>
      <c r="AL2112" t="s">
        <v>4709</v>
      </c>
      <c r="AM2112" s="19">
        <v>2221.56</v>
      </c>
      <c r="BD2112" s="7">
        <v>0</v>
      </c>
      <c r="BE2112" s="44">
        <v>2221.56</v>
      </c>
      <c r="BF2112" s="7"/>
      <c r="BG2112" s="47"/>
      <c r="BH2112" s="7"/>
      <c r="BJ2112" s="38">
        <v>18</v>
      </c>
      <c r="BK2112" s="7">
        <v>0</v>
      </c>
      <c r="BL2112" s="7" t="str">
        <f t="shared" si="64"/>
        <v>yes</v>
      </c>
      <c r="BM2112" s="7"/>
      <c r="BN2112" s="7"/>
    </row>
    <row r="2113" ht="15.6" spans="2:66">
      <c r="B2113" s="24" t="s">
        <v>4224</v>
      </c>
      <c r="G2113" s="7" t="s">
        <v>4687</v>
      </c>
      <c r="K2113" s="18" t="s">
        <v>4687</v>
      </c>
      <c r="N2113" s="7">
        <v>1</v>
      </c>
      <c r="Q2113" s="7" t="s">
        <v>4228</v>
      </c>
      <c r="R2113" s="7"/>
      <c r="U2113" s="7">
        <v>4.79</v>
      </c>
      <c r="V2113" s="7" t="s">
        <v>4687</v>
      </c>
      <c r="AA2113" s="19">
        <v>2219.45</v>
      </c>
      <c r="AF2113" s="38">
        <v>18</v>
      </c>
      <c r="AG2113" s="44">
        <v>2219.45</v>
      </c>
      <c r="AH2113" s="7" t="str">
        <f t="shared" si="65"/>
        <v>no</v>
      </c>
      <c r="AI2113" s="7"/>
      <c r="AJ2113" s="7"/>
      <c r="AL2113" t="s">
        <v>4709</v>
      </c>
      <c r="AM2113" s="19">
        <v>2219.45</v>
      </c>
      <c r="BD2113" s="7">
        <v>0</v>
      </c>
      <c r="BE2113" s="44">
        <v>2219.45</v>
      </c>
      <c r="BF2113" s="7"/>
      <c r="BG2113" s="47"/>
      <c r="BH2113" s="7"/>
      <c r="BJ2113" s="38">
        <v>18</v>
      </c>
      <c r="BK2113" s="7">
        <v>0</v>
      </c>
      <c r="BL2113" s="7" t="str">
        <f t="shared" si="64"/>
        <v>yes</v>
      </c>
      <c r="BM2113" s="7"/>
      <c r="BN2113" s="7"/>
    </row>
    <row r="2114" ht="15.6" spans="2:66">
      <c r="B2114" s="24" t="s">
        <v>4226</v>
      </c>
      <c r="G2114" s="7" t="s">
        <v>4687</v>
      </c>
      <c r="K2114" s="18" t="s">
        <v>4687</v>
      </c>
      <c r="N2114" s="7">
        <v>1</v>
      </c>
      <c r="Q2114" s="7" t="s">
        <v>4230</v>
      </c>
      <c r="R2114" s="7"/>
      <c r="U2114" s="7">
        <v>4.21</v>
      </c>
      <c r="V2114" s="7" t="s">
        <v>4687</v>
      </c>
      <c r="AA2114" s="19">
        <v>2217.6</v>
      </c>
      <c r="AF2114" s="38">
        <v>18</v>
      </c>
      <c r="AG2114" s="44">
        <v>2217.6</v>
      </c>
      <c r="AH2114" s="7" t="str">
        <f t="shared" si="65"/>
        <v>no</v>
      </c>
      <c r="AI2114" s="7"/>
      <c r="AJ2114" s="7"/>
      <c r="AL2114" t="s">
        <v>4709</v>
      </c>
      <c r="AM2114" s="19">
        <v>2217.6</v>
      </c>
      <c r="BD2114" s="7">
        <v>0</v>
      </c>
      <c r="BE2114" s="44">
        <v>2217.6</v>
      </c>
      <c r="BF2114" s="7"/>
      <c r="BG2114" s="47"/>
      <c r="BH2114" s="7"/>
      <c r="BJ2114" s="38">
        <v>18</v>
      </c>
      <c r="BK2114" s="7">
        <v>0</v>
      </c>
      <c r="BL2114" s="7" t="str">
        <f t="shared" ref="BL2114:BL2177" si="66">IF(BJ2114&lt;40,"yes","no")</f>
        <v>yes</v>
      </c>
      <c r="BM2114" s="7"/>
      <c r="BN2114" s="7"/>
    </row>
    <row r="2115" ht="15.6" spans="2:66">
      <c r="B2115" s="24" t="s">
        <v>4228</v>
      </c>
      <c r="G2115" s="7" t="s">
        <v>4687</v>
      </c>
      <c r="K2115" s="18" t="s">
        <v>4687</v>
      </c>
      <c r="N2115" s="7">
        <v>1</v>
      </c>
      <c r="Q2115" s="7" t="s">
        <v>4232</v>
      </c>
      <c r="R2115" s="7"/>
      <c r="U2115" s="7">
        <v>5.47</v>
      </c>
      <c r="V2115" s="7" t="s">
        <v>4687</v>
      </c>
      <c r="AA2115" s="19">
        <v>2217.47</v>
      </c>
      <c r="AF2115" s="38">
        <v>18</v>
      </c>
      <c r="AG2115" s="44">
        <v>2217.47</v>
      </c>
      <c r="AH2115" s="7" t="str">
        <f t="shared" ref="AH2115:AH2178" si="67">IF(AF2115&gt;50,"yes","no")</f>
        <v>no</v>
      </c>
      <c r="AI2115" s="7"/>
      <c r="AJ2115" s="7"/>
      <c r="AL2115" t="s">
        <v>4709</v>
      </c>
      <c r="AM2115" s="19">
        <v>2217.47</v>
      </c>
      <c r="BD2115" s="7">
        <v>3</v>
      </c>
      <c r="BE2115" s="44">
        <v>2217.47</v>
      </c>
      <c r="BF2115" s="7"/>
      <c r="BG2115" s="47"/>
      <c r="BH2115" s="7"/>
      <c r="BJ2115" s="38">
        <v>18</v>
      </c>
      <c r="BK2115" s="7">
        <v>1</v>
      </c>
      <c r="BL2115" s="7" t="str">
        <f t="shared" si="66"/>
        <v>yes</v>
      </c>
      <c r="BM2115" s="7"/>
      <c r="BN2115" s="7"/>
    </row>
    <row r="2116" ht="15.6" spans="2:66">
      <c r="B2116" s="24" t="s">
        <v>4230</v>
      </c>
      <c r="G2116" s="7" t="s">
        <v>4687</v>
      </c>
      <c r="K2116" s="18" t="s">
        <v>4687</v>
      </c>
      <c r="N2116" s="7">
        <v>1</v>
      </c>
      <c r="Q2116" s="7" t="s">
        <v>4234</v>
      </c>
      <c r="R2116" s="7"/>
      <c r="U2116" s="7">
        <v>5.09</v>
      </c>
      <c r="V2116" s="7" t="s">
        <v>4687</v>
      </c>
      <c r="AA2116" s="19">
        <v>2213.21</v>
      </c>
      <c r="AF2116" s="38">
        <v>18</v>
      </c>
      <c r="AG2116" s="44">
        <v>2213.21</v>
      </c>
      <c r="AH2116" s="7" t="str">
        <f t="shared" si="67"/>
        <v>no</v>
      </c>
      <c r="AI2116" s="7"/>
      <c r="AJ2116" s="7"/>
      <c r="AL2116" t="s">
        <v>4709</v>
      </c>
      <c r="AM2116" s="19">
        <v>2213.21</v>
      </c>
      <c r="BD2116" s="7">
        <v>1</v>
      </c>
      <c r="BE2116" s="44">
        <v>2213.21</v>
      </c>
      <c r="BF2116" s="7"/>
      <c r="BG2116" s="47"/>
      <c r="BH2116" s="7"/>
      <c r="BJ2116" s="38">
        <v>18</v>
      </c>
      <c r="BK2116" s="7">
        <v>0</v>
      </c>
      <c r="BL2116" s="7" t="str">
        <f t="shared" si="66"/>
        <v>yes</v>
      </c>
      <c r="BM2116" s="7"/>
      <c r="BN2116" s="7"/>
    </row>
    <row r="2117" ht="15.6" spans="2:66">
      <c r="B2117" s="24" t="s">
        <v>4232</v>
      </c>
      <c r="G2117" s="7" t="s">
        <v>4687</v>
      </c>
      <c r="K2117" s="18" t="s">
        <v>4687</v>
      </c>
      <c r="N2117" s="7" t="s">
        <v>4688</v>
      </c>
      <c r="Q2117" s="7" t="s">
        <v>4236</v>
      </c>
      <c r="R2117" s="7"/>
      <c r="U2117" s="7">
        <v>5.08</v>
      </c>
      <c r="V2117" s="7" t="s">
        <v>4687</v>
      </c>
      <c r="AA2117" s="19">
        <v>2211.13</v>
      </c>
      <c r="AF2117" s="38">
        <v>18</v>
      </c>
      <c r="AG2117" s="44">
        <v>2211.13</v>
      </c>
      <c r="AH2117" s="7" t="str">
        <f t="shared" si="67"/>
        <v>no</v>
      </c>
      <c r="AI2117" s="7"/>
      <c r="AJ2117" s="7"/>
      <c r="AL2117" t="s">
        <v>4713</v>
      </c>
      <c r="AM2117" s="19">
        <v>2211.13</v>
      </c>
      <c r="BD2117" s="7">
        <v>0</v>
      </c>
      <c r="BE2117" s="44">
        <v>2211.13</v>
      </c>
      <c r="BF2117" s="7"/>
      <c r="BG2117" s="47"/>
      <c r="BH2117" s="7"/>
      <c r="BJ2117" s="38">
        <v>18</v>
      </c>
      <c r="BK2117" s="7">
        <v>0</v>
      </c>
      <c r="BL2117" s="7" t="str">
        <f t="shared" si="66"/>
        <v>yes</v>
      </c>
      <c r="BM2117" s="7"/>
      <c r="BN2117" s="7"/>
    </row>
    <row r="2118" ht="15.6" spans="2:66">
      <c r="B2118" s="24" t="s">
        <v>4234</v>
      </c>
      <c r="G2118" s="7" t="s">
        <v>4687</v>
      </c>
      <c r="K2118" s="18" t="s">
        <v>4687</v>
      </c>
      <c r="N2118" s="7" t="s">
        <v>4688</v>
      </c>
      <c r="Q2118" s="7" t="s">
        <v>4238</v>
      </c>
      <c r="R2118" s="7"/>
      <c r="U2118" s="7">
        <v>5.68</v>
      </c>
      <c r="V2118" s="7" t="s">
        <v>4687</v>
      </c>
      <c r="AA2118" s="19">
        <v>2207.7</v>
      </c>
      <c r="AF2118" s="38">
        <v>18</v>
      </c>
      <c r="AG2118" s="44">
        <v>2207.7</v>
      </c>
      <c r="AH2118" s="7" t="str">
        <f t="shared" si="67"/>
        <v>no</v>
      </c>
      <c r="AI2118" s="7"/>
      <c r="AJ2118" s="7"/>
      <c r="AL2118" t="s">
        <v>4713</v>
      </c>
      <c r="AM2118" s="19">
        <v>2207.7</v>
      </c>
      <c r="BD2118" s="7">
        <v>0</v>
      </c>
      <c r="BE2118" s="44">
        <v>2207.7</v>
      </c>
      <c r="BF2118" s="7"/>
      <c r="BG2118" s="47"/>
      <c r="BH2118" s="7"/>
      <c r="BJ2118" s="38">
        <v>18</v>
      </c>
      <c r="BK2118" s="7">
        <v>0</v>
      </c>
      <c r="BL2118" s="7" t="str">
        <f t="shared" si="66"/>
        <v>yes</v>
      </c>
      <c r="BM2118" s="7"/>
      <c r="BN2118" s="7"/>
    </row>
    <row r="2119" ht="15.6" spans="2:66">
      <c r="B2119" s="24" t="s">
        <v>4236</v>
      </c>
      <c r="G2119" s="7" t="s">
        <v>4687</v>
      </c>
      <c r="K2119" s="18" t="s">
        <v>4687</v>
      </c>
      <c r="N2119" s="7">
        <v>1</v>
      </c>
      <c r="Q2119" s="7" t="s">
        <v>4240</v>
      </c>
      <c r="R2119" s="7"/>
      <c r="U2119" s="7">
        <v>4.66</v>
      </c>
      <c r="V2119" s="7" t="s">
        <v>4687</v>
      </c>
      <c r="AA2119" s="19">
        <v>2205.98</v>
      </c>
      <c r="AF2119" s="38">
        <v>31</v>
      </c>
      <c r="AG2119" s="44">
        <v>2205.98</v>
      </c>
      <c r="AH2119" s="7" t="str">
        <f t="shared" si="67"/>
        <v>no</v>
      </c>
      <c r="AI2119" s="7"/>
      <c r="AJ2119" s="7"/>
      <c r="AL2119" t="s">
        <v>4709</v>
      </c>
      <c r="AM2119" s="19">
        <v>2205.98</v>
      </c>
      <c r="BD2119" s="7">
        <v>1</v>
      </c>
      <c r="BE2119" s="44">
        <v>2205.98</v>
      </c>
      <c r="BF2119" s="7"/>
      <c r="BG2119" s="47"/>
      <c r="BH2119" s="7"/>
      <c r="BJ2119" s="38">
        <v>31</v>
      </c>
      <c r="BK2119" s="7">
        <v>3</v>
      </c>
      <c r="BL2119" s="7" t="str">
        <f t="shared" si="66"/>
        <v>yes</v>
      </c>
      <c r="BM2119" s="7"/>
      <c r="BN2119" s="7"/>
    </row>
    <row r="2120" ht="15.6" spans="2:66">
      <c r="B2120" s="24" t="s">
        <v>4238</v>
      </c>
      <c r="G2120" s="7" t="s">
        <v>4687</v>
      </c>
      <c r="K2120" s="18" t="s">
        <v>4687</v>
      </c>
      <c r="N2120" s="7">
        <v>1</v>
      </c>
      <c r="Q2120" s="7" t="s">
        <v>4242</v>
      </c>
      <c r="R2120" s="7"/>
      <c r="U2120" s="7">
        <v>5.59</v>
      </c>
      <c r="V2120" s="7" t="s">
        <v>4687</v>
      </c>
      <c r="AA2120" s="19">
        <v>2203.74</v>
      </c>
      <c r="AF2120" s="38">
        <v>28</v>
      </c>
      <c r="AG2120" s="44">
        <v>2203.74</v>
      </c>
      <c r="AH2120" s="7" t="str">
        <f t="shared" si="67"/>
        <v>no</v>
      </c>
      <c r="AI2120" s="7"/>
      <c r="AJ2120" s="7"/>
      <c r="AL2120" t="s">
        <v>4713</v>
      </c>
      <c r="AM2120" s="19">
        <v>2203.74</v>
      </c>
      <c r="BD2120" s="7">
        <v>0</v>
      </c>
      <c r="BE2120" s="44">
        <v>2203.74</v>
      </c>
      <c r="BF2120" s="7"/>
      <c r="BG2120" s="47"/>
      <c r="BH2120" s="7"/>
      <c r="BJ2120" s="38">
        <v>28</v>
      </c>
      <c r="BK2120" s="7">
        <v>0</v>
      </c>
      <c r="BL2120" s="7" t="str">
        <f t="shared" si="66"/>
        <v>yes</v>
      </c>
      <c r="BM2120" s="7"/>
      <c r="BN2120" s="7"/>
    </row>
    <row r="2121" ht="15.6" spans="2:66">
      <c r="B2121" s="24" t="s">
        <v>4240</v>
      </c>
      <c r="G2121" s="7" t="s">
        <v>4687</v>
      </c>
      <c r="K2121" s="18" t="s">
        <v>4687</v>
      </c>
      <c r="N2121" s="7">
        <v>1</v>
      </c>
      <c r="Q2121" s="7" t="s">
        <v>4244</v>
      </c>
      <c r="R2121" s="7"/>
      <c r="U2121" s="7">
        <v>6.2</v>
      </c>
      <c r="V2121" s="7" t="s">
        <v>4687</v>
      </c>
      <c r="AA2121" s="19">
        <v>2203.47</v>
      </c>
      <c r="AF2121" s="38">
        <v>22</v>
      </c>
      <c r="AG2121" s="44">
        <v>2203.47</v>
      </c>
      <c r="AH2121" s="7" t="str">
        <f t="shared" si="67"/>
        <v>no</v>
      </c>
      <c r="AI2121" s="7"/>
      <c r="AJ2121" s="7"/>
      <c r="AL2121" t="s">
        <v>4709</v>
      </c>
      <c r="AM2121" s="19">
        <v>2203.47</v>
      </c>
      <c r="BD2121" s="7">
        <v>3</v>
      </c>
      <c r="BE2121" s="44">
        <v>2203.47</v>
      </c>
      <c r="BF2121" s="7"/>
      <c r="BG2121" s="47"/>
      <c r="BH2121" s="7"/>
      <c r="BJ2121" s="38">
        <v>22</v>
      </c>
      <c r="BK2121" s="7">
        <v>0</v>
      </c>
      <c r="BL2121" s="7" t="str">
        <f t="shared" si="66"/>
        <v>yes</v>
      </c>
      <c r="BM2121" s="7"/>
      <c r="BN2121" s="7"/>
    </row>
    <row r="2122" ht="15.6" spans="2:66">
      <c r="B2122" s="24" t="s">
        <v>4242</v>
      </c>
      <c r="G2122" s="7" t="s">
        <v>4687</v>
      </c>
      <c r="K2122" s="18" t="s">
        <v>4687</v>
      </c>
      <c r="N2122" s="7">
        <v>1</v>
      </c>
      <c r="Q2122" s="7" t="s">
        <v>4246</v>
      </c>
      <c r="R2122" s="7"/>
      <c r="U2122" s="7">
        <v>4.45</v>
      </c>
      <c r="V2122" s="7" t="s">
        <v>4687</v>
      </c>
      <c r="AA2122" s="19">
        <v>2201.1</v>
      </c>
      <c r="AF2122" s="38">
        <v>22</v>
      </c>
      <c r="AG2122" s="44">
        <v>2201.1</v>
      </c>
      <c r="AH2122" s="7" t="str">
        <f t="shared" si="67"/>
        <v>no</v>
      </c>
      <c r="AI2122" s="7"/>
      <c r="AJ2122" s="7"/>
      <c r="AL2122" t="s">
        <v>4709</v>
      </c>
      <c r="AM2122" s="19">
        <v>2201.1</v>
      </c>
      <c r="BD2122" s="7">
        <v>0</v>
      </c>
      <c r="BE2122" s="44">
        <v>2201.1</v>
      </c>
      <c r="BF2122" s="7"/>
      <c r="BG2122" s="47"/>
      <c r="BH2122" s="7"/>
      <c r="BJ2122" s="38">
        <v>22</v>
      </c>
      <c r="BK2122" s="7">
        <v>0</v>
      </c>
      <c r="BL2122" s="7" t="str">
        <f t="shared" si="66"/>
        <v>yes</v>
      </c>
      <c r="BM2122" s="7"/>
      <c r="BN2122" s="7"/>
    </row>
    <row r="2123" ht="15.6" spans="2:66">
      <c r="B2123" s="24" t="s">
        <v>4244</v>
      </c>
      <c r="G2123" s="7" t="s">
        <v>4687</v>
      </c>
      <c r="K2123" s="18" t="s">
        <v>4689</v>
      </c>
      <c r="N2123" s="7">
        <v>1</v>
      </c>
      <c r="Q2123" s="7" t="s">
        <v>4248</v>
      </c>
      <c r="R2123" s="7"/>
      <c r="U2123" s="7">
        <v>6.1</v>
      </c>
      <c r="V2123" s="7" t="s">
        <v>4687</v>
      </c>
      <c r="AA2123" s="19">
        <v>2200.83</v>
      </c>
      <c r="AF2123" s="38">
        <v>22</v>
      </c>
      <c r="AG2123" s="44">
        <v>2200.83</v>
      </c>
      <c r="AH2123" s="7" t="str">
        <f t="shared" si="67"/>
        <v>no</v>
      </c>
      <c r="AI2123" s="7"/>
      <c r="AJ2123" s="7"/>
      <c r="AL2123" t="s">
        <v>4713</v>
      </c>
      <c r="AM2123" s="19">
        <v>2200.83</v>
      </c>
      <c r="BD2123" s="7">
        <v>0</v>
      </c>
      <c r="BE2123" s="44">
        <v>2200.83</v>
      </c>
      <c r="BF2123" s="7"/>
      <c r="BG2123" s="47"/>
      <c r="BH2123" s="7"/>
      <c r="BJ2123" s="38">
        <v>22</v>
      </c>
      <c r="BK2123" s="7">
        <v>0</v>
      </c>
      <c r="BL2123" s="7" t="str">
        <f t="shared" si="66"/>
        <v>yes</v>
      </c>
      <c r="BM2123" s="7"/>
      <c r="BN2123" s="7"/>
    </row>
    <row r="2124" ht="15.6" spans="2:66">
      <c r="B2124" s="24" t="s">
        <v>4246</v>
      </c>
      <c r="G2124" s="7" t="s">
        <v>4687</v>
      </c>
      <c r="K2124" s="18" t="s">
        <v>4687</v>
      </c>
      <c r="N2124" s="7">
        <v>1</v>
      </c>
      <c r="Q2124" s="7" t="s">
        <v>4250</v>
      </c>
      <c r="R2124" s="7"/>
      <c r="U2124" s="7">
        <v>6.06</v>
      </c>
      <c r="V2124" s="7" t="s">
        <v>4687</v>
      </c>
      <c r="AA2124" s="19">
        <v>2198.19</v>
      </c>
      <c r="AF2124" s="38">
        <v>22</v>
      </c>
      <c r="AG2124" s="44">
        <v>2198.19</v>
      </c>
      <c r="AH2124" s="7" t="str">
        <f t="shared" si="67"/>
        <v>no</v>
      </c>
      <c r="AI2124" s="7"/>
      <c r="AJ2124" s="7"/>
      <c r="AL2124" t="s">
        <v>4709</v>
      </c>
      <c r="AM2124" s="19">
        <v>2198.19</v>
      </c>
      <c r="BD2124" s="7">
        <v>0</v>
      </c>
      <c r="BE2124" s="44">
        <v>2198.19</v>
      </c>
      <c r="BF2124" s="7"/>
      <c r="BG2124" s="47"/>
      <c r="BH2124" s="7"/>
      <c r="BJ2124" s="38">
        <v>22</v>
      </c>
      <c r="BK2124" s="7">
        <v>0</v>
      </c>
      <c r="BL2124" s="7" t="str">
        <f t="shared" si="66"/>
        <v>yes</v>
      </c>
      <c r="BM2124" s="7"/>
      <c r="BN2124" s="7"/>
    </row>
    <row r="2125" ht="15.6" spans="2:66">
      <c r="B2125" s="24" t="s">
        <v>4248</v>
      </c>
      <c r="G2125" s="7" t="s">
        <v>4690</v>
      </c>
      <c r="K2125" s="18" t="s">
        <v>4687</v>
      </c>
      <c r="N2125" s="7">
        <v>1</v>
      </c>
      <c r="Q2125" s="7" t="s">
        <v>4252</v>
      </c>
      <c r="R2125" s="7"/>
      <c r="U2125" s="7">
        <v>4.56</v>
      </c>
      <c r="V2125" s="7" t="s">
        <v>4687</v>
      </c>
      <c r="AA2125" s="19">
        <v>2196.47</v>
      </c>
      <c r="AF2125" s="38">
        <v>22</v>
      </c>
      <c r="AG2125" s="44">
        <v>2196.47</v>
      </c>
      <c r="AH2125" s="7" t="str">
        <f t="shared" si="67"/>
        <v>no</v>
      </c>
      <c r="AI2125" s="7"/>
      <c r="AJ2125" s="7"/>
      <c r="AL2125" t="s">
        <v>4709</v>
      </c>
      <c r="AM2125" s="19">
        <v>2196.47</v>
      </c>
      <c r="BD2125" s="7">
        <v>0</v>
      </c>
      <c r="BE2125" s="44">
        <v>2196.47</v>
      </c>
      <c r="BF2125" s="7"/>
      <c r="BG2125" s="47"/>
      <c r="BH2125" s="7"/>
      <c r="BJ2125" s="38">
        <v>22</v>
      </c>
      <c r="BK2125" s="7">
        <v>0</v>
      </c>
      <c r="BL2125" s="7" t="str">
        <f t="shared" si="66"/>
        <v>yes</v>
      </c>
      <c r="BM2125" s="7"/>
      <c r="BN2125" s="7"/>
    </row>
    <row r="2126" ht="15.6" spans="2:66">
      <c r="B2126" s="24" t="s">
        <v>4250</v>
      </c>
      <c r="G2126" s="7" t="s">
        <v>4690</v>
      </c>
      <c r="K2126" s="18" t="s">
        <v>4689</v>
      </c>
      <c r="N2126" s="7">
        <v>1</v>
      </c>
      <c r="Q2126" s="7" t="s">
        <v>4254</v>
      </c>
      <c r="R2126" s="7"/>
      <c r="U2126" s="7">
        <v>6.41</v>
      </c>
      <c r="V2126" s="7" t="s">
        <v>4687</v>
      </c>
      <c r="AA2126" s="19">
        <v>2193.2</v>
      </c>
      <c r="AF2126" s="38">
        <v>18</v>
      </c>
      <c r="AG2126" s="44">
        <v>2193.2</v>
      </c>
      <c r="AH2126" s="7" t="str">
        <f t="shared" si="67"/>
        <v>no</v>
      </c>
      <c r="AI2126" s="7"/>
      <c r="AJ2126" s="7"/>
      <c r="AL2126" t="s">
        <v>4713</v>
      </c>
      <c r="AM2126" s="19">
        <v>2193.2</v>
      </c>
      <c r="BD2126" s="7">
        <v>0</v>
      </c>
      <c r="BE2126" s="44">
        <v>2193.2</v>
      </c>
      <c r="BF2126" s="7"/>
      <c r="BG2126" s="47"/>
      <c r="BH2126" s="7"/>
      <c r="BJ2126" s="38">
        <v>18</v>
      </c>
      <c r="BK2126" s="7">
        <v>0</v>
      </c>
      <c r="BL2126" s="7" t="str">
        <f t="shared" si="66"/>
        <v>yes</v>
      </c>
      <c r="BM2126" s="7"/>
      <c r="BN2126" s="7"/>
    </row>
    <row r="2127" ht="15.6" spans="2:66">
      <c r="B2127" s="24" t="s">
        <v>4252</v>
      </c>
      <c r="G2127" s="7" t="s">
        <v>4690</v>
      </c>
      <c r="K2127" s="18" t="s">
        <v>4687</v>
      </c>
      <c r="N2127" s="7">
        <v>1</v>
      </c>
      <c r="Q2127" s="7" t="s">
        <v>4256</v>
      </c>
      <c r="R2127" s="7"/>
      <c r="U2127" s="7">
        <v>5.57</v>
      </c>
      <c r="V2127" s="7" t="s">
        <v>4687</v>
      </c>
      <c r="AA2127" s="19">
        <v>2170.08</v>
      </c>
      <c r="AF2127" s="38">
        <v>19</v>
      </c>
      <c r="AG2127" s="44">
        <v>2170.08</v>
      </c>
      <c r="AH2127" s="7" t="str">
        <f t="shared" si="67"/>
        <v>no</v>
      </c>
      <c r="AI2127" s="7"/>
      <c r="AJ2127" s="7"/>
      <c r="AL2127" t="s">
        <v>4709</v>
      </c>
      <c r="AM2127" s="19">
        <v>2170.08</v>
      </c>
      <c r="BD2127" s="7">
        <v>0</v>
      </c>
      <c r="BE2127" s="44">
        <v>2170.08</v>
      </c>
      <c r="BF2127" s="7"/>
      <c r="BG2127" s="47"/>
      <c r="BH2127" s="7"/>
      <c r="BJ2127" s="38">
        <v>19</v>
      </c>
      <c r="BK2127" s="7">
        <v>0</v>
      </c>
      <c r="BL2127" s="7" t="str">
        <f t="shared" si="66"/>
        <v>yes</v>
      </c>
      <c r="BM2127" s="7"/>
      <c r="BN2127" s="7"/>
    </row>
    <row r="2128" ht="15.6" spans="2:66">
      <c r="B2128" s="24" t="s">
        <v>4254</v>
      </c>
      <c r="G2128" s="7" t="s">
        <v>4690</v>
      </c>
      <c r="K2128" s="18" t="s">
        <v>4687</v>
      </c>
      <c r="N2128" s="7">
        <v>1</v>
      </c>
      <c r="Q2128" s="7" t="s">
        <v>4258</v>
      </c>
      <c r="R2128" s="7"/>
      <c r="U2128" s="7">
        <v>5.47</v>
      </c>
      <c r="V2128" s="7" t="s">
        <v>4687</v>
      </c>
      <c r="AA2128" s="19">
        <v>2166.73</v>
      </c>
      <c r="AF2128" s="38">
        <v>25</v>
      </c>
      <c r="AG2128" s="44">
        <v>2166.73</v>
      </c>
      <c r="AH2128" s="7" t="str">
        <f t="shared" si="67"/>
        <v>no</v>
      </c>
      <c r="AI2128" s="7"/>
      <c r="AJ2128" s="7"/>
      <c r="AL2128" t="s">
        <v>4713</v>
      </c>
      <c r="AM2128" s="19">
        <v>2166.73</v>
      </c>
      <c r="BD2128" s="7">
        <v>0</v>
      </c>
      <c r="BE2128" s="44">
        <v>2166.73</v>
      </c>
      <c r="BF2128" s="7"/>
      <c r="BG2128" s="47"/>
      <c r="BH2128" s="7"/>
      <c r="BJ2128" s="38">
        <v>25</v>
      </c>
      <c r="BK2128" s="7">
        <v>0</v>
      </c>
      <c r="BL2128" s="7" t="str">
        <f t="shared" si="66"/>
        <v>yes</v>
      </c>
      <c r="BM2128" s="7"/>
      <c r="BN2128" s="7"/>
    </row>
    <row r="2129" ht="15.6" spans="2:66">
      <c r="B2129" s="24" t="s">
        <v>4256</v>
      </c>
      <c r="G2129" s="7" t="s">
        <v>4690</v>
      </c>
      <c r="K2129" s="18" t="s">
        <v>4687</v>
      </c>
      <c r="N2129" s="7">
        <v>1</v>
      </c>
      <c r="Q2129" s="7" t="s">
        <v>4260</v>
      </c>
      <c r="R2129" s="7"/>
      <c r="U2129" s="7">
        <v>4.43</v>
      </c>
      <c r="V2129" s="7" t="s">
        <v>4687</v>
      </c>
      <c r="AA2129" s="19">
        <v>2156.75</v>
      </c>
      <c r="AF2129" s="38">
        <v>19</v>
      </c>
      <c r="AG2129" s="44">
        <v>2156.75</v>
      </c>
      <c r="AH2129" s="7" t="str">
        <f t="shared" si="67"/>
        <v>no</v>
      </c>
      <c r="AI2129" s="7"/>
      <c r="AJ2129" s="7"/>
      <c r="AL2129" t="s">
        <v>4713</v>
      </c>
      <c r="AM2129" s="19">
        <v>2156.75</v>
      </c>
      <c r="BD2129" s="7">
        <v>0</v>
      </c>
      <c r="BE2129" s="44">
        <v>2156.75</v>
      </c>
      <c r="BF2129" s="7"/>
      <c r="BG2129" s="47"/>
      <c r="BH2129" s="7"/>
      <c r="BJ2129" s="38">
        <v>19</v>
      </c>
      <c r="BK2129" s="7">
        <v>0</v>
      </c>
      <c r="BL2129" s="7" t="str">
        <f t="shared" si="66"/>
        <v>yes</v>
      </c>
      <c r="BM2129" s="7"/>
      <c r="BN2129" s="7"/>
    </row>
    <row r="2130" ht="15.6" spans="2:66">
      <c r="B2130" s="24" t="s">
        <v>4258</v>
      </c>
      <c r="G2130" s="7" t="s">
        <v>4690</v>
      </c>
      <c r="K2130" s="18" t="s">
        <v>4687</v>
      </c>
      <c r="N2130" s="7">
        <v>1</v>
      </c>
      <c r="Q2130" s="7" t="s">
        <v>4262</v>
      </c>
      <c r="R2130" s="7"/>
      <c r="U2130" s="7">
        <v>4.95</v>
      </c>
      <c r="V2130" s="7" t="s">
        <v>4687</v>
      </c>
      <c r="AA2130" s="19">
        <v>2155.68</v>
      </c>
      <c r="AF2130" s="38">
        <v>19</v>
      </c>
      <c r="AG2130" s="44">
        <v>2155.68</v>
      </c>
      <c r="AH2130" s="7" t="str">
        <f t="shared" si="67"/>
        <v>no</v>
      </c>
      <c r="AI2130" s="7"/>
      <c r="AJ2130" s="7"/>
      <c r="AL2130" t="s">
        <v>4709</v>
      </c>
      <c r="AM2130" s="19">
        <v>2155.68</v>
      </c>
      <c r="BD2130" s="7">
        <v>0</v>
      </c>
      <c r="BE2130" s="44">
        <v>2155.68</v>
      </c>
      <c r="BF2130" s="7"/>
      <c r="BG2130" s="47"/>
      <c r="BH2130" s="7"/>
      <c r="BJ2130" s="38">
        <v>19</v>
      </c>
      <c r="BK2130" s="7">
        <v>0</v>
      </c>
      <c r="BL2130" s="7" t="str">
        <f t="shared" si="66"/>
        <v>yes</v>
      </c>
      <c r="BM2130" s="7"/>
      <c r="BN2130" s="7"/>
    </row>
    <row r="2131" ht="15.6" spans="2:66">
      <c r="B2131" s="24" t="s">
        <v>4260</v>
      </c>
      <c r="G2131" s="7" t="s">
        <v>4687</v>
      </c>
      <c r="K2131" s="18" t="s">
        <v>4687</v>
      </c>
      <c r="N2131" s="7">
        <v>1</v>
      </c>
      <c r="Q2131" s="7" t="s">
        <v>4264</v>
      </c>
      <c r="R2131" s="7"/>
      <c r="U2131" s="7">
        <v>4.04</v>
      </c>
      <c r="V2131" s="7" t="s">
        <v>4687</v>
      </c>
      <c r="AA2131" s="19">
        <v>2154.36</v>
      </c>
      <c r="AF2131" s="38">
        <v>19</v>
      </c>
      <c r="AG2131" s="44">
        <v>2154.36</v>
      </c>
      <c r="AH2131" s="7" t="str">
        <f t="shared" si="67"/>
        <v>no</v>
      </c>
      <c r="AI2131" s="7"/>
      <c r="AJ2131" s="7"/>
      <c r="AL2131" t="s">
        <v>4709</v>
      </c>
      <c r="AM2131" s="19">
        <v>2154.36</v>
      </c>
      <c r="BD2131" s="7">
        <v>3</v>
      </c>
      <c r="BE2131" s="44">
        <v>2154.36</v>
      </c>
      <c r="BF2131" s="7"/>
      <c r="BG2131" s="47"/>
      <c r="BH2131" s="7"/>
      <c r="BJ2131" s="38">
        <v>19</v>
      </c>
      <c r="BK2131" s="7">
        <v>0</v>
      </c>
      <c r="BL2131" s="7" t="str">
        <f t="shared" si="66"/>
        <v>yes</v>
      </c>
      <c r="BM2131" s="7"/>
      <c r="BN2131" s="7"/>
    </row>
    <row r="2132" ht="15.6" spans="2:66">
      <c r="B2132" s="24" t="s">
        <v>4262</v>
      </c>
      <c r="G2132" s="7" t="s">
        <v>4690</v>
      </c>
      <c r="K2132" s="18" t="s">
        <v>4687</v>
      </c>
      <c r="N2132" s="7">
        <v>1</v>
      </c>
      <c r="Q2132" s="7" t="s">
        <v>4266</v>
      </c>
      <c r="R2132" s="7"/>
      <c r="U2132" s="7">
        <v>5.93</v>
      </c>
      <c r="V2132" s="7" t="s">
        <v>4687</v>
      </c>
      <c r="AA2132" s="19">
        <v>2150.47</v>
      </c>
      <c r="AF2132" s="38">
        <v>19</v>
      </c>
      <c r="AG2132" s="44">
        <v>2150.47</v>
      </c>
      <c r="AH2132" s="7" t="str">
        <f t="shared" si="67"/>
        <v>no</v>
      </c>
      <c r="AI2132" s="7"/>
      <c r="AJ2132" s="7"/>
      <c r="AL2132" t="s">
        <v>4709</v>
      </c>
      <c r="AM2132" s="19">
        <v>2150.47</v>
      </c>
      <c r="BD2132" s="7">
        <v>2</v>
      </c>
      <c r="BE2132" s="44">
        <v>2150.47</v>
      </c>
      <c r="BF2132" s="7"/>
      <c r="BG2132" s="47"/>
      <c r="BH2132" s="7"/>
      <c r="BJ2132" s="38">
        <v>19</v>
      </c>
      <c r="BK2132" s="7">
        <v>0</v>
      </c>
      <c r="BL2132" s="7" t="str">
        <f t="shared" si="66"/>
        <v>yes</v>
      </c>
      <c r="BM2132" s="7"/>
      <c r="BN2132" s="7"/>
    </row>
    <row r="2133" ht="15.6" spans="2:66">
      <c r="B2133" s="24" t="s">
        <v>4264</v>
      </c>
      <c r="G2133" s="7" t="s">
        <v>4687</v>
      </c>
      <c r="K2133" s="18" t="s">
        <v>4687</v>
      </c>
      <c r="N2133" s="7" t="s">
        <v>4688</v>
      </c>
      <c r="Q2133" s="7" t="s">
        <v>4268</v>
      </c>
      <c r="R2133" s="7"/>
      <c r="U2133" s="7">
        <v>4.23</v>
      </c>
      <c r="V2133" s="7" t="s">
        <v>4687</v>
      </c>
      <c r="AA2133" s="19">
        <v>2144.85</v>
      </c>
      <c r="AF2133" s="38">
        <v>18</v>
      </c>
      <c r="AG2133" s="44">
        <v>2144.85</v>
      </c>
      <c r="AH2133" s="7" t="str">
        <f t="shared" si="67"/>
        <v>no</v>
      </c>
      <c r="AI2133" s="7"/>
      <c r="AJ2133" s="7"/>
      <c r="AL2133" t="s">
        <v>4709</v>
      </c>
      <c r="AM2133" s="19">
        <v>2144.85</v>
      </c>
      <c r="BD2133" s="7">
        <v>0</v>
      </c>
      <c r="BE2133" s="44">
        <v>2144.85</v>
      </c>
      <c r="BF2133" s="7"/>
      <c r="BG2133" s="47"/>
      <c r="BH2133" s="7"/>
      <c r="BJ2133" s="38">
        <v>18</v>
      </c>
      <c r="BK2133" s="7">
        <v>0</v>
      </c>
      <c r="BL2133" s="7" t="str">
        <f t="shared" si="66"/>
        <v>yes</v>
      </c>
      <c r="BM2133" s="7"/>
      <c r="BN2133" s="7"/>
    </row>
    <row r="2134" ht="15.6" spans="2:66">
      <c r="B2134" s="24" t="s">
        <v>4266</v>
      </c>
      <c r="G2134" s="7" t="s">
        <v>4687</v>
      </c>
      <c r="K2134" s="18" t="s">
        <v>4689</v>
      </c>
      <c r="N2134" s="7" t="s">
        <v>4688</v>
      </c>
      <c r="Q2134" s="7" t="s">
        <v>4270</v>
      </c>
      <c r="R2134" s="7"/>
      <c r="U2134" s="7">
        <v>5.59</v>
      </c>
      <c r="V2134" s="7" t="s">
        <v>4687</v>
      </c>
      <c r="AA2134" s="19">
        <v>2138.07</v>
      </c>
      <c r="AF2134" s="38">
        <v>19</v>
      </c>
      <c r="AG2134" s="44">
        <v>2138.07</v>
      </c>
      <c r="AH2134" s="7" t="str">
        <f t="shared" si="67"/>
        <v>no</v>
      </c>
      <c r="AI2134" s="7"/>
      <c r="AJ2134" s="7"/>
      <c r="AL2134" t="s">
        <v>4709</v>
      </c>
      <c r="AM2134" s="19">
        <v>2138.07</v>
      </c>
      <c r="BD2134" s="7">
        <v>2</v>
      </c>
      <c r="BE2134" s="44">
        <v>2138.07</v>
      </c>
      <c r="BF2134" s="7"/>
      <c r="BG2134" s="47"/>
      <c r="BH2134" s="7"/>
      <c r="BJ2134" s="38">
        <v>19</v>
      </c>
      <c r="BK2134" s="7">
        <v>0</v>
      </c>
      <c r="BL2134" s="7" t="str">
        <f t="shared" si="66"/>
        <v>yes</v>
      </c>
      <c r="BM2134" s="7"/>
      <c r="BN2134" s="7"/>
    </row>
    <row r="2135" ht="15.6" spans="2:66">
      <c r="B2135" s="24" t="s">
        <v>4268</v>
      </c>
      <c r="G2135" s="7" t="s">
        <v>4687</v>
      </c>
      <c r="K2135" s="18" t="s">
        <v>4689</v>
      </c>
      <c r="N2135" s="7" t="s">
        <v>4688</v>
      </c>
      <c r="Q2135" s="7" t="s">
        <v>4272</v>
      </c>
      <c r="R2135" s="7"/>
      <c r="U2135" s="7">
        <v>4.89</v>
      </c>
      <c r="V2135" s="7" t="s">
        <v>4687</v>
      </c>
      <c r="AA2135" s="19">
        <v>2137.65</v>
      </c>
      <c r="AF2135" s="38">
        <v>33</v>
      </c>
      <c r="AG2135" s="44">
        <v>2137.65</v>
      </c>
      <c r="AH2135" s="7" t="str">
        <f t="shared" si="67"/>
        <v>no</v>
      </c>
      <c r="AI2135" s="7"/>
      <c r="AJ2135" s="7"/>
      <c r="AL2135" t="s">
        <v>4709</v>
      </c>
      <c r="AM2135" s="19">
        <v>2137.65</v>
      </c>
      <c r="BD2135" s="7">
        <v>0</v>
      </c>
      <c r="BE2135" s="44">
        <v>2137.65</v>
      </c>
      <c r="BF2135" s="7"/>
      <c r="BG2135" s="47"/>
      <c r="BH2135" s="7"/>
      <c r="BJ2135" s="38">
        <v>33</v>
      </c>
      <c r="BK2135" s="7">
        <v>3</v>
      </c>
      <c r="BL2135" s="7" t="str">
        <f t="shared" si="66"/>
        <v>yes</v>
      </c>
      <c r="BM2135" s="7"/>
      <c r="BN2135" s="7"/>
    </row>
    <row r="2136" ht="15.6" spans="2:66">
      <c r="B2136" s="24" t="s">
        <v>4270</v>
      </c>
      <c r="G2136" s="7" t="s">
        <v>4687</v>
      </c>
      <c r="K2136" s="18" t="s">
        <v>4689</v>
      </c>
      <c r="N2136" s="7" t="s">
        <v>4688</v>
      </c>
      <c r="Q2136" s="7" t="s">
        <v>4274</v>
      </c>
      <c r="R2136" s="7"/>
      <c r="U2136" s="7">
        <v>5.81</v>
      </c>
      <c r="V2136" s="7" t="s">
        <v>4687</v>
      </c>
      <c r="AA2136" s="19">
        <v>2136.88</v>
      </c>
      <c r="AF2136" s="38">
        <v>21</v>
      </c>
      <c r="AG2136" s="44">
        <v>2136.88</v>
      </c>
      <c r="AH2136" s="7" t="str">
        <f t="shared" si="67"/>
        <v>no</v>
      </c>
      <c r="AI2136" s="7"/>
      <c r="AJ2136" s="7"/>
      <c r="AL2136" t="s">
        <v>4713</v>
      </c>
      <c r="AM2136" s="19">
        <v>2136.88</v>
      </c>
      <c r="BD2136" s="7">
        <v>1</v>
      </c>
      <c r="BE2136" s="44">
        <v>2136.88</v>
      </c>
      <c r="BF2136" s="7"/>
      <c r="BG2136" s="47"/>
      <c r="BH2136" s="7"/>
      <c r="BJ2136" s="38">
        <v>21</v>
      </c>
      <c r="BK2136" s="7">
        <v>0</v>
      </c>
      <c r="BL2136" s="7" t="str">
        <f t="shared" si="66"/>
        <v>yes</v>
      </c>
      <c r="BM2136" s="7"/>
      <c r="BN2136" s="7"/>
    </row>
    <row r="2137" ht="15.6" spans="2:66">
      <c r="B2137" s="24" t="s">
        <v>4272</v>
      </c>
      <c r="G2137" s="7" t="s">
        <v>4687</v>
      </c>
      <c r="K2137" s="18" t="s">
        <v>4687</v>
      </c>
      <c r="N2137" s="7">
        <v>1</v>
      </c>
      <c r="Q2137" s="7" t="s">
        <v>4276</v>
      </c>
      <c r="R2137" s="7"/>
      <c r="U2137" s="7">
        <v>4.29</v>
      </c>
      <c r="V2137" s="7" t="s">
        <v>4687</v>
      </c>
      <c r="AA2137" s="19">
        <v>2134.9</v>
      </c>
      <c r="AF2137" s="38">
        <v>21</v>
      </c>
      <c r="AG2137" s="44">
        <v>2134.9</v>
      </c>
      <c r="AH2137" s="7" t="str">
        <f t="shared" si="67"/>
        <v>no</v>
      </c>
      <c r="AI2137" s="7"/>
      <c r="AJ2137" s="7"/>
      <c r="AL2137" t="s">
        <v>4709</v>
      </c>
      <c r="AM2137" s="19">
        <v>2134.9</v>
      </c>
      <c r="BD2137" s="7">
        <v>2</v>
      </c>
      <c r="BE2137" s="44">
        <v>2134.9</v>
      </c>
      <c r="BF2137" s="7"/>
      <c r="BG2137" s="47"/>
      <c r="BH2137" s="7"/>
      <c r="BJ2137" s="38">
        <v>21</v>
      </c>
      <c r="BK2137" s="7">
        <v>1</v>
      </c>
      <c r="BL2137" s="7" t="str">
        <f t="shared" si="66"/>
        <v>yes</v>
      </c>
      <c r="BM2137" s="7"/>
      <c r="BN2137" s="7"/>
    </row>
    <row r="2138" ht="15.6" spans="2:66">
      <c r="B2138" s="24" t="s">
        <v>4274</v>
      </c>
      <c r="G2138" s="7" t="s">
        <v>4687</v>
      </c>
      <c r="K2138" s="18" t="s">
        <v>4689</v>
      </c>
      <c r="N2138" s="7">
        <v>2</v>
      </c>
      <c r="Q2138" s="7" t="s">
        <v>4278</v>
      </c>
      <c r="R2138" s="7"/>
      <c r="U2138" s="7">
        <v>4.03</v>
      </c>
      <c r="V2138" s="7" t="s">
        <v>4687</v>
      </c>
      <c r="AA2138" s="19">
        <v>2130.68</v>
      </c>
      <c r="AF2138" s="38">
        <v>21</v>
      </c>
      <c r="AG2138" s="44">
        <v>2130.68</v>
      </c>
      <c r="AH2138" s="7" t="str">
        <f t="shared" si="67"/>
        <v>no</v>
      </c>
      <c r="AI2138" s="7"/>
      <c r="AJ2138" s="7"/>
      <c r="AL2138" t="s">
        <v>4709</v>
      </c>
      <c r="AM2138" s="19">
        <v>2130.68</v>
      </c>
      <c r="BD2138" s="7">
        <v>0</v>
      </c>
      <c r="BE2138" s="44">
        <v>2130.68</v>
      </c>
      <c r="BF2138" s="7"/>
      <c r="BG2138" s="47"/>
      <c r="BH2138" s="7"/>
      <c r="BJ2138" s="38">
        <v>21</v>
      </c>
      <c r="BK2138" s="7">
        <v>0</v>
      </c>
      <c r="BL2138" s="7" t="str">
        <f t="shared" si="66"/>
        <v>yes</v>
      </c>
      <c r="BM2138" s="7"/>
      <c r="BN2138" s="7"/>
    </row>
    <row r="2139" ht="15.6" spans="2:66">
      <c r="B2139" s="24" t="s">
        <v>4276</v>
      </c>
      <c r="G2139" s="7" t="s">
        <v>4687</v>
      </c>
      <c r="K2139" s="18" t="s">
        <v>4689</v>
      </c>
      <c r="N2139" s="7">
        <v>2</v>
      </c>
      <c r="Q2139" s="7" t="s">
        <v>4280</v>
      </c>
      <c r="R2139" s="7"/>
      <c r="U2139" s="7">
        <v>6.29</v>
      </c>
      <c r="V2139" s="7" t="s">
        <v>4687</v>
      </c>
      <c r="AA2139" s="19">
        <v>2128.43</v>
      </c>
      <c r="AF2139" s="38">
        <v>18</v>
      </c>
      <c r="AG2139" s="44">
        <v>2128.43</v>
      </c>
      <c r="AH2139" s="7" t="str">
        <f t="shared" si="67"/>
        <v>no</v>
      </c>
      <c r="AI2139" s="7"/>
      <c r="AJ2139" s="7"/>
      <c r="AL2139" t="s">
        <v>4713</v>
      </c>
      <c r="AM2139" s="19">
        <v>2128.43</v>
      </c>
      <c r="BD2139" s="7">
        <v>2</v>
      </c>
      <c r="BE2139" s="44">
        <v>2128.43</v>
      </c>
      <c r="BF2139" s="7"/>
      <c r="BG2139" s="47"/>
      <c r="BH2139" s="7"/>
      <c r="BJ2139" s="38">
        <v>18</v>
      </c>
      <c r="BK2139" s="7">
        <v>0</v>
      </c>
      <c r="BL2139" s="7" t="str">
        <f t="shared" si="66"/>
        <v>yes</v>
      </c>
      <c r="BM2139" s="7"/>
      <c r="BN2139" s="7"/>
    </row>
    <row r="2140" ht="15.6" spans="2:66">
      <c r="B2140" s="24" t="s">
        <v>4278</v>
      </c>
      <c r="G2140" s="7" t="s">
        <v>4687</v>
      </c>
      <c r="K2140" s="18" t="s">
        <v>4689</v>
      </c>
      <c r="N2140" s="7" t="s">
        <v>4688</v>
      </c>
      <c r="Q2140" s="7" t="s">
        <v>4282</v>
      </c>
      <c r="R2140" s="7"/>
      <c r="U2140" s="7">
        <v>4.48</v>
      </c>
      <c r="V2140" s="7" t="s">
        <v>4687</v>
      </c>
      <c r="AA2140" s="19">
        <v>2118.61</v>
      </c>
      <c r="AF2140" s="38">
        <v>22</v>
      </c>
      <c r="AG2140" s="44">
        <v>2118.61</v>
      </c>
      <c r="AH2140" s="7" t="str">
        <f t="shared" si="67"/>
        <v>no</v>
      </c>
      <c r="AI2140" s="7"/>
      <c r="AJ2140" s="7"/>
      <c r="AL2140" t="s">
        <v>4709</v>
      </c>
      <c r="AM2140" s="19">
        <v>2118.61</v>
      </c>
      <c r="BD2140" s="7">
        <v>2</v>
      </c>
      <c r="BE2140" s="44">
        <v>2118.61</v>
      </c>
      <c r="BF2140" s="7"/>
      <c r="BG2140" s="47"/>
      <c r="BH2140" s="7"/>
      <c r="BJ2140" s="38">
        <v>22</v>
      </c>
      <c r="BK2140" s="7">
        <v>0</v>
      </c>
      <c r="BL2140" s="7" t="str">
        <f t="shared" si="66"/>
        <v>yes</v>
      </c>
      <c r="BM2140" s="7"/>
      <c r="BN2140" s="7"/>
    </row>
    <row r="2141" ht="15.6" spans="2:66">
      <c r="B2141" s="24" t="s">
        <v>4280</v>
      </c>
      <c r="G2141" s="7" t="s">
        <v>4687</v>
      </c>
      <c r="K2141" s="18" t="s">
        <v>4689</v>
      </c>
      <c r="N2141" s="7" t="s">
        <v>4688</v>
      </c>
      <c r="Q2141" s="7" t="s">
        <v>4284</v>
      </c>
      <c r="R2141" s="7"/>
      <c r="U2141" s="7">
        <v>5.51</v>
      </c>
      <c r="V2141" s="7" t="s">
        <v>4687</v>
      </c>
      <c r="AA2141" s="19">
        <v>2117.34</v>
      </c>
      <c r="AF2141" s="38">
        <v>22</v>
      </c>
      <c r="AG2141" s="44">
        <v>2117.34</v>
      </c>
      <c r="AH2141" s="7" t="str">
        <f t="shared" si="67"/>
        <v>no</v>
      </c>
      <c r="AI2141" s="7"/>
      <c r="AJ2141" s="7"/>
      <c r="AL2141" t="s">
        <v>4713</v>
      </c>
      <c r="AM2141" s="19">
        <v>2117.34</v>
      </c>
      <c r="BD2141" s="7">
        <v>2</v>
      </c>
      <c r="BE2141" s="44">
        <v>2117.34</v>
      </c>
      <c r="BF2141" s="7"/>
      <c r="BG2141" s="47"/>
      <c r="BH2141" s="7"/>
      <c r="BJ2141" s="38">
        <v>22</v>
      </c>
      <c r="BK2141" s="7">
        <v>0</v>
      </c>
      <c r="BL2141" s="7" t="str">
        <f t="shared" si="66"/>
        <v>yes</v>
      </c>
      <c r="BM2141" s="7"/>
      <c r="BN2141" s="7"/>
    </row>
    <row r="2142" ht="15.6" spans="2:66">
      <c r="B2142" s="24" t="s">
        <v>4282</v>
      </c>
      <c r="G2142" s="7" t="s">
        <v>4687</v>
      </c>
      <c r="K2142" s="18" t="s">
        <v>4689</v>
      </c>
      <c r="N2142" s="7" t="s">
        <v>4688</v>
      </c>
      <c r="Q2142" s="7" t="s">
        <v>4286</v>
      </c>
      <c r="R2142" s="7"/>
      <c r="U2142" s="7">
        <v>4.5</v>
      </c>
      <c r="V2142" s="7" t="s">
        <v>4687</v>
      </c>
      <c r="AA2142" s="19">
        <v>2106.26</v>
      </c>
      <c r="AF2142" s="38">
        <v>21</v>
      </c>
      <c r="AG2142" s="44">
        <v>2106.26</v>
      </c>
      <c r="AH2142" s="7" t="str">
        <f t="shared" si="67"/>
        <v>no</v>
      </c>
      <c r="AI2142" s="7"/>
      <c r="AJ2142" s="7"/>
      <c r="AL2142" t="s">
        <v>4709</v>
      </c>
      <c r="AM2142" s="19">
        <v>2106.26</v>
      </c>
      <c r="BD2142" s="7">
        <v>0</v>
      </c>
      <c r="BE2142" s="44">
        <v>2106.26</v>
      </c>
      <c r="BF2142" s="7"/>
      <c r="BG2142" s="47"/>
      <c r="BH2142" s="7"/>
      <c r="BJ2142" s="38">
        <v>21</v>
      </c>
      <c r="BK2142" s="7">
        <v>0</v>
      </c>
      <c r="BL2142" s="7" t="str">
        <f t="shared" si="66"/>
        <v>yes</v>
      </c>
      <c r="BM2142" s="7"/>
      <c r="BN2142" s="7"/>
    </row>
    <row r="2143" ht="15.6" spans="2:66">
      <c r="B2143" s="24" t="s">
        <v>4284</v>
      </c>
      <c r="G2143" s="7" t="s">
        <v>4687</v>
      </c>
      <c r="K2143" s="18" t="s">
        <v>4689</v>
      </c>
      <c r="N2143" s="7" t="s">
        <v>4688</v>
      </c>
      <c r="Q2143" s="7" t="s">
        <v>4288</v>
      </c>
      <c r="R2143" s="7"/>
      <c r="U2143" s="7">
        <v>6.29</v>
      </c>
      <c r="V2143" s="7" t="s">
        <v>4687</v>
      </c>
      <c r="AA2143" s="19">
        <v>2104.11</v>
      </c>
      <c r="AF2143" s="38">
        <v>21</v>
      </c>
      <c r="AG2143" s="44">
        <v>2104.11</v>
      </c>
      <c r="AH2143" s="7" t="str">
        <f t="shared" si="67"/>
        <v>no</v>
      </c>
      <c r="AI2143" s="7"/>
      <c r="AJ2143" s="7"/>
      <c r="AL2143" t="s">
        <v>4709</v>
      </c>
      <c r="AM2143" s="19">
        <v>2104.11</v>
      </c>
      <c r="BD2143" s="7">
        <v>0</v>
      </c>
      <c r="BE2143" s="44">
        <v>2104.11</v>
      </c>
      <c r="BF2143" s="7"/>
      <c r="BG2143" s="47"/>
      <c r="BH2143" s="7"/>
      <c r="BJ2143" s="38">
        <v>21</v>
      </c>
      <c r="BK2143" s="7">
        <v>0</v>
      </c>
      <c r="BL2143" s="7" t="str">
        <f t="shared" si="66"/>
        <v>yes</v>
      </c>
      <c r="BM2143" s="7"/>
      <c r="BN2143" s="7"/>
    </row>
    <row r="2144" ht="15.6" spans="2:66">
      <c r="B2144" s="24" t="s">
        <v>4286</v>
      </c>
      <c r="G2144" s="7" t="s">
        <v>4687</v>
      </c>
      <c r="K2144" s="18" t="s">
        <v>4687</v>
      </c>
      <c r="N2144" s="7">
        <v>1</v>
      </c>
      <c r="Q2144" s="7" t="s">
        <v>4290</v>
      </c>
      <c r="R2144" s="7"/>
      <c r="U2144" s="7">
        <v>4.33</v>
      </c>
      <c r="V2144" s="7" t="s">
        <v>4687</v>
      </c>
      <c r="AA2144" s="19">
        <v>2103.08</v>
      </c>
      <c r="AF2144" s="38">
        <v>21</v>
      </c>
      <c r="AG2144" s="44">
        <v>2103.08</v>
      </c>
      <c r="AH2144" s="7" t="str">
        <f t="shared" si="67"/>
        <v>no</v>
      </c>
      <c r="AI2144" s="7"/>
      <c r="AJ2144" s="7"/>
      <c r="AL2144" t="s">
        <v>4713</v>
      </c>
      <c r="AM2144" s="19">
        <v>2103.08</v>
      </c>
      <c r="BD2144" s="7">
        <v>3</v>
      </c>
      <c r="BE2144" s="44">
        <v>2103.08</v>
      </c>
      <c r="BF2144" s="7"/>
      <c r="BG2144" s="47"/>
      <c r="BH2144" s="7"/>
      <c r="BJ2144" s="38">
        <v>21</v>
      </c>
      <c r="BK2144" s="7">
        <v>0</v>
      </c>
      <c r="BL2144" s="7" t="str">
        <f t="shared" si="66"/>
        <v>yes</v>
      </c>
      <c r="BM2144" s="7"/>
      <c r="BN2144" s="7"/>
    </row>
    <row r="2145" ht="15.6" spans="2:66">
      <c r="B2145" s="24" t="s">
        <v>4288</v>
      </c>
      <c r="G2145" s="7" t="s">
        <v>4687</v>
      </c>
      <c r="K2145" s="18" t="s">
        <v>4687</v>
      </c>
      <c r="N2145" s="7" t="s">
        <v>4688</v>
      </c>
      <c r="Q2145" s="7" t="s">
        <v>4292</v>
      </c>
      <c r="R2145" s="7"/>
      <c r="U2145" s="7">
        <v>11.15</v>
      </c>
      <c r="V2145" s="7" t="s">
        <v>4687</v>
      </c>
      <c r="AA2145" s="19">
        <v>2102.26</v>
      </c>
      <c r="AF2145" s="38">
        <v>21</v>
      </c>
      <c r="AG2145" s="44">
        <v>2102.26</v>
      </c>
      <c r="AH2145" s="7" t="str">
        <f t="shared" si="67"/>
        <v>no</v>
      </c>
      <c r="AI2145" s="7"/>
      <c r="AJ2145" s="7"/>
      <c r="AL2145" t="s">
        <v>4713</v>
      </c>
      <c r="AM2145" s="19">
        <v>2102.26</v>
      </c>
      <c r="BD2145" s="7">
        <v>0</v>
      </c>
      <c r="BE2145" s="44">
        <v>2102.26</v>
      </c>
      <c r="BF2145" s="7"/>
      <c r="BG2145" s="47"/>
      <c r="BH2145" s="7"/>
      <c r="BJ2145" s="38">
        <v>21</v>
      </c>
      <c r="BK2145" s="7">
        <v>0</v>
      </c>
      <c r="BL2145" s="7" t="str">
        <f t="shared" si="66"/>
        <v>yes</v>
      </c>
      <c r="BM2145" s="7"/>
      <c r="BN2145" s="7"/>
    </row>
    <row r="2146" ht="15.6" spans="2:66">
      <c r="B2146" s="24" t="s">
        <v>4290</v>
      </c>
      <c r="G2146" s="7" t="s">
        <v>4687</v>
      </c>
      <c r="K2146" s="18" t="s">
        <v>4687</v>
      </c>
      <c r="N2146" s="7">
        <v>1</v>
      </c>
      <c r="Q2146" s="7" t="s">
        <v>4294</v>
      </c>
      <c r="R2146" s="7"/>
      <c r="U2146" s="7">
        <v>6.45</v>
      </c>
      <c r="V2146" s="7" t="s">
        <v>4687</v>
      </c>
      <c r="AA2146" s="19">
        <v>2094.1</v>
      </c>
      <c r="AF2146" s="38">
        <v>24</v>
      </c>
      <c r="AG2146" s="44">
        <v>2094.1</v>
      </c>
      <c r="AH2146" s="7" t="str">
        <f t="shared" si="67"/>
        <v>no</v>
      </c>
      <c r="AI2146" s="7"/>
      <c r="AJ2146" s="7"/>
      <c r="AL2146" t="s">
        <v>4713</v>
      </c>
      <c r="AM2146" s="19">
        <v>2094.1</v>
      </c>
      <c r="BD2146" s="7">
        <v>0</v>
      </c>
      <c r="BE2146" s="44">
        <v>2094.1</v>
      </c>
      <c r="BF2146" s="7"/>
      <c r="BG2146" s="47"/>
      <c r="BH2146" s="7"/>
      <c r="BJ2146" s="38">
        <v>24</v>
      </c>
      <c r="BK2146" s="7">
        <v>0</v>
      </c>
      <c r="BL2146" s="7" t="str">
        <f t="shared" si="66"/>
        <v>yes</v>
      </c>
      <c r="BM2146" s="7"/>
      <c r="BN2146" s="7"/>
    </row>
    <row r="2147" ht="15.6" spans="2:66">
      <c r="B2147" s="24" t="s">
        <v>4292</v>
      </c>
      <c r="G2147" s="7" t="s">
        <v>4687</v>
      </c>
      <c r="K2147" s="18" t="s">
        <v>4687</v>
      </c>
      <c r="N2147" s="7" t="s">
        <v>4688</v>
      </c>
      <c r="Q2147" s="7" t="s">
        <v>4296</v>
      </c>
      <c r="R2147" s="7"/>
      <c r="U2147" s="7">
        <v>9.27</v>
      </c>
      <c r="V2147" s="7" t="s">
        <v>4687</v>
      </c>
      <c r="AA2147" s="19">
        <v>2055.32</v>
      </c>
      <c r="AF2147" s="38">
        <v>20</v>
      </c>
      <c r="AG2147" s="44">
        <v>2055.32</v>
      </c>
      <c r="AH2147" s="7" t="str">
        <f t="shared" si="67"/>
        <v>no</v>
      </c>
      <c r="AI2147" s="7"/>
      <c r="AJ2147" s="7"/>
      <c r="AL2147" t="s">
        <v>4713</v>
      </c>
      <c r="AM2147" s="19">
        <v>2055.32</v>
      </c>
      <c r="BD2147" s="7">
        <v>0</v>
      </c>
      <c r="BE2147" s="44">
        <v>2055.32</v>
      </c>
      <c r="BF2147" s="7"/>
      <c r="BG2147" s="47"/>
      <c r="BH2147" s="7"/>
      <c r="BJ2147" s="38">
        <v>20</v>
      </c>
      <c r="BK2147" s="7">
        <v>0</v>
      </c>
      <c r="BL2147" s="7" t="str">
        <f t="shared" si="66"/>
        <v>yes</v>
      </c>
      <c r="BM2147" s="7"/>
      <c r="BN2147" s="7"/>
    </row>
    <row r="2148" ht="15.6" spans="2:66">
      <c r="B2148" s="24" t="s">
        <v>4294</v>
      </c>
      <c r="G2148" s="7" t="s">
        <v>4687</v>
      </c>
      <c r="K2148" s="18" t="s">
        <v>4687</v>
      </c>
      <c r="N2148" s="7">
        <v>1</v>
      </c>
      <c r="Q2148" s="7" t="s">
        <v>4298</v>
      </c>
      <c r="R2148" s="7"/>
      <c r="U2148" s="7">
        <v>6.15</v>
      </c>
      <c r="V2148" s="7" t="s">
        <v>4687</v>
      </c>
      <c r="AA2148" s="19">
        <v>2045.69</v>
      </c>
      <c r="AF2148" s="38">
        <v>24</v>
      </c>
      <c r="AG2148" s="44">
        <v>2045.69</v>
      </c>
      <c r="AH2148" s="7" t="str">
        <f t="shared" si="67"/>
        <v>no</v>
      </c>
      <c r="AI2148" s="7"/>
      <c r="AJ2148" s="7"/>
      <c r="AL2148" t="s">
        <v>4709</v>
      </c>
      <c r="AM2148" s="19">
        <v>2045.69</v>
      </c>
      <c r="BD2148" s="7">
        <v>0</v>
      </c>
      <c r="BE2148" s="44">
        <v>2045.69</v>
      </c>
      <c r="BF2148" s="7"/>
      <c r="BG2148" s="47"/>
      <c r="BH2148" s="7"/>
      <c r="BJ2148" s="38">
        <v>24</v>
      </c>
      <c r="BK2148" s="7">
        <v>0</v>
      </c>
      <c r="BL2148" s="7" t="str">
        <f t="shared" si="66"/>
        <v>yes</v>
      </c>
      <c r="BM2148" s="7"/>
      <c r="BN2148" s="7"/>
    </row>
    <row r="2149" ht="15.6" spans="2:66">
      <c r="B2149" s="24" t="s">
        <v>4296</v>
      </c>
      <c r="G2149" s="7" t="s">
        <v>4687</v>
      </c>
      <c r="K2149" s="18" t="s">
        <v>4687</v>
      </c>
      <c r="N2149" s="7">
        <v>1</v>
      </c>
      <c r="Q2149" s="7" t="s">
        <v>4300</v>
      </c>
      <c r="R2149" s="7"/>
      <c r="U2149" s="7">
        <v>4.13</v>
      </c>
      <c r="V2149" s="7" t="s">
        <v>4687</v>
      </c>
      <c r="AA2149" s="19">
        <v>2026.97</v>
      </c>
      <c r="AF2149" s="38">
        <v>20</v>
      </c>
      <c r="AG2149" s="44">
        <v>2026.97</v>
      </c>
      <c r="AH2149" s="7" t="str">
        <f t="shared" si="67"/>
        <v>no</v>
      </c>
      <c r="AI2149" s="7"/>
      <c r="AJ2149" s="7"/>
      <c r="AL2149" t="s">
        <v>4713</v>
      </c>
      <c r="AM2149" s="19">
        <v>2026.97</v>
      </c>
      <c r="BD2149" s="7">
        <v>0</v>
      </c>
      <c r="BE2149" s="44">
        <v>2026.97</v>
      </c>
      <c r="BF2149" s="7"/>
      <c r="BG2149" s="47"/>
      <c r="BH2149" s="7"/>
      <c r="BJ2149" s="38">
        <v>20</v>
      </c>
      <c r="BK2149" s="7">
        <v>1</v>
      </c>
      <c r="BL2149" s="7" t="str">
        <f t="shared" si="66"/>
        <v>yes</v>
      </c>
      <c r="BM2149" s="7"/>
      <c r="BN2149" s="7"/>
    </row>
    <row r="2150" ht="15.6" spans="2:66">
      <c r="B2150" s="24" t="s">
        <v>4298</v>
      </c>
      <c r="G2150" s="7" t="s">
        <v>4687</v>
      </c>
      <c r="K2150" s="18" t="s">
        <v>4687</v>
      </c>
      <c r="N2150" s="7">
        <v>1</v>
      </c>
      <c r="Q2150" s="7" t="s">
        <v>4302</v>
      </c>
      <c r="R2150" s="7"/>
      <c r="U2150" s="7">
        <v>4.24</v>
      </c>
      <c r="V2150" s="7" t="s">
        <v>4687</v>
      </c>
      <c r="AA2150" s="19">
        <v>2020.55</v>
      </c>
      <c r="AF2150" s="38">
        <v>25</v>
      </c>
      <c r="AG2150" s="44">
        <v>2020.55</v>
      </c>
      <c r="AH2150" s="7" t="str">
        <f t="shared" si="67"/>
        <v>no</v>
      </c>
      <c r="AI2150" s="7"/>
      <c r="AJ2150" s="7"/>
      <c r="AL2150" t="s">
        <v>4713</v>
      </c>
      <c r="AM2150" s="19">
        <v>2020.55</v>
      </c>
      <c r="BD2150" s="7">
        <v>1</v>
      </c>
      <c r="BE2150" s="44">
        <v>2020.55</v>
      </c>
      <c r="BF2150" s="7"/>
      <c r="BG2150" s="47"/>
      <c r="BH2150" s="7"/>
      <c r="BJ2150" s="38">
        <v>25</v>
      </c>
      <c r="BK2150" s="7">
        <v>0</v>
      </c>
      <c r="BL2150" s="7" t="str">
        <f t="shared" si="66"/>
        <v>yes</v>
      </c>
      <c r="BM2150" s="7"/>
      <c r="BN2150" s="7"/>
    </row>
    <row r="2151" ht="15.6" spans="2:66">
      <c r="B2151" s="24" t="s">
        <v>4300</v>
      </c>
      <c r="G2151" s="7" t="s">
        <v>4687</v>
      </c>
      <c r="K2151" s="18" t="s">
        <v>4687</v>
      </c>
      <c r="N2151" s="7" t="s">
        <v>4688</v>
      </c>
      <c r="Q2151" s="7" t="s">
        <v>4304</v>
      </c>
      <c r="R2151" s="7"/>
      <c r="U2151" s="7">
        <v>9.88</v>
      </c>
      <c r="V2151" s="7" t="s">
        <v>4687</v>
      </c>
      <c r="AA2151" s="19">
        <v>2020.18</v>
      </c>
      <c r="AF2151" s="38">
        <v>24</v>
      </c>
      <c r="AG2151" s="44">
        <v>2020.18</v>
      </c>
      <c r="AH2151" s="7" t="str">
        <f t="shared" si="67"/>
        <v>no</v>
      </c>
      <c r="AI2151" s="7"/>
      <c r="AJ2151" s="7"/>
      <c r="AL2151" t="s">
        <v>4709</v>
      </c>
      <c r="AM2151" s="19">
        <v>2020.18</v>
      </c>
      <c r="BD2151" s="7">
        <v>2</v>
      </c>
      <c r="BE2151" s="44">
        <v>2020.18</v>
      </c>
      <c r="BF2151" s="7"/>
      <c r="BG2151" s="47"/>
      <c r="BH2151" s="7"/>
      <c r="BJ2151" s="38">
        <v>24</v>
      </c>
      <c r="BK2151" s="7">
        <v>0</v>
      </c>
      <c r="BL2151" s="7" t="str">
        <f t="shared" si="66"/>
        <v>yes</v>
      </c>
      <c r="BM2151" s="7"/>
      <c r="BN2151" s="7"/>
    </row>
    <row r="2152" ht="15.6" spans="2:66">
      <c r="B2152" s="24" t="s">
        <v>4302</v>
      </c>
      <c r="G2152" s="7" t="s">
        <v>4687</v>
      </c>
      <c r="K2152" s="18" t="s">
        <v>4687</v>
      </c>
      <c r="N2152" s="7" t="s">
        <v>4688</v>
      </c>
      <c r="Q2152" s="7" t="s">
        <v>4306</v>
      </c>
      <c r="R2152" s="7"/>
      <c r="U2152" s="7">
        <v>9.5</v>
      </c>
      <c r="V2152" s="7" t="s">
        <v>4687</v>
      </c>
      <c r="AA2152" s="19">
        <v>2007.95</v>
      </c>
      <c r="AF2152" s="38">
        <v>24</v>
      </c>
      <c r="AG2152" s="44">
        <v>2007.95</v>
      </c>
      <c r="AH2152" s="7" t="str">
        <f t="shared" si="67"/>
        <v>no</v>
      </c>
      <c r="AI2152" s="7"/>
      <c r="AJ2152" s="7"/>
      <c r="AL2152" t="s">
        <v>4709</v>
      </c>
      <c r="AM2152" s="19">
        <v>2007.95</v>
      </c>
      <c r="BD2152" s="7">
        <v>0</v>
      </c>
      <c r="BE2152" s="44">
        <v>2007.95</v>
      </c>
      <c r="BF2152" s="7"/>
      <c r="BG2152" s="47"/>
      <c r="BH2152" s="7"/>
      <c r="BJ2152" s="38">
        <v>24</v>
      </c>
      <c r="BK2152" s="7">
        <v>0</v>
      </c>
      <c r="BL2152" s="7" t="str">
        <f t="shared" si="66"/>
        <v>yes</v>
      </c>
      <c r="BM2152" s="7"/>
      <c r="BN2152" s="7"/>
    </row>
    <row r="2153" ht="15.6" spans="2:66">
      <c r="B2153" s="24" t="s">
        <v>4304</v>
      </c>
      <c r="G2153" s="7" t="s">
        <v>4687</v>
      </c>
      <c r="K2153" s="18" t="s">
        <v>4689</v>
      </c>
      <c r="N2153" s="7" t="s">
        <v>4688</v>
      </c>
      <c r="Q2153" s="7" t="s">
        <v>4308</v>
      </c>
      <c r="R2153" s="7"/>
      <c r="U2153" s="7">
        <v>4.97</v>
      </c>
      <c r="V2153" s="7" t="s">
        <v>4687</v>
      </c>
      <c r="AA2153" s="19">
        <v>1986.93</v>
      </c>
      <c r="AF2153" s="38">
        <v>20</v>
      </c>
      <c r="AG2153" s="44">
        <v>1986.93</v>
      </c>
      <c r="AH2153" s="7" t="str">
        <f t="shared" si="67"/>
        <v>no</v>
      </c>
      <c r="AI2153" s="7"/>
      <c r="AJ2153" s="7"/>
      <c r="AL2153" t="s">
        <v>4709</v>
      </c>
      <c r="AM2153" s="19">
        <v>1986.93</v>
      </c>
      <c r="BD2153" s="7">
        <v>0</v>
      </c>
      <c r="BE2153" s="44">
        <v>1986.93</v>
      </c>
      <c r="BF2153" s="7"/>
      <c r="BG2153" s="47"/>
      <c r="BH2153" s="7"/>
      <c r="BJ2153" s="38">
        <v>20</v>
      </c>
      <c r="BK2153" s="7">
        <v>0</v>
      </c>
      <c r="BL2153" s="7" t="str">
        <f t="shared" si="66"/>
        <v>yes</v>
      </c>
      <c r="BM2153" s="7"/>
      <c r="BN2153" s="7"/>
    </row>
    <row r="2154" ht="15.6" spans="2:66">
      <c r="B2154" s="24" t="s">
        <v>4306</v>
      </c>
      <c r="G2154" s="7" t="s">
        <v>4687</v>
      </c>
      <c r="K2154" s="18" t="s">
        <v>4689</v>
      </c>
      <c r="N2154" s="7" t="s">
        <v>4688</v>
      </c>
      <c r="Q2154" s="7" t="s">
        <v>4310</v>
      </c>
      <c r="R2154" s="7"/>
      <c r="U2154" s="7">
        <v>5.49</v>
      </c>
      <c r="V2154" s="7" t="s">
        <v>4687</v>
      </c>
      <c r="AA2154" s="19">
        <v>1984.45</v>
      </c>
      <c r="AF2154" s="38">
        <v>20</v>
      </c>
      <c r="AG2154" s="44">
        <v>1984.45</v>
      </c>
      <c r="AH2154" s="7" t="str">
        <f t="shared" si="67"/>
        <v>no</v>
      </c>
      <c r="AI2154" s="7"/>
      <c r="AJ2154" s="7"/>
      <c r="AL2154" t="s">
        <v>4713</v>
      </c>
      <c r="AM2154" s="19">
        <v>1984.45</v>
      </c>
      <c r="BD2154" s="7">
        <v>0</v>
      </c>
      <c r="BE2154" s="44">
        <v>1984.45</v>
      </c>
      <c r="BF2154" s="7"/>
      <c r="BG2154" s="47"/>
      <c r="BH2154" s="7"/>
      <c r="BJ2154" s="38">
        <v>20</v>
      </c>
      <c r="BK2154" s="7">
        <v>1</v>
      </c>
      <c r="BL2154" s="7" t="str">
        <f t="shared" si="66"/>
        <v>yes</v>
      </c>
      <c r="BM2154" s="7"/>
      <c r="BN2154" s="7"/>
    </row>
    <row r="2155" ht="15.6" spans="2:66">
      <c r="B2155" s="24" t="s">
        <v>4308</v>
      </c>
      <c r="G2155" s="7" t="s">
        <v>4687</v>
      </c>
      <c r="K2155" s="18" t="s">
        <v>4687</v>
      </c>
      <c r="N2155" s="7" t="s">
        <v>4688</v>
      </c>
      <c r="Q2155" s="7" t="s">
        <v>4312</v>
      </c>
      <c r="R2155" s="7"/>
      <c r="U2155" s="7">
        <v>4.47</v>
      </c>
      <c r="V2155" s="7" t="s">
        <v>4687</v>
      </c>
      <c r="AA2155" s="19">
        <v>1981.58</v>
      </c>
      <c r="AF2155" s="38">
        <v>21</v>
      </c>
      <c r="AG2155" s="44">
        <v>1981.58</v>
      </c>
      <c r="AH2155" s="7" t="str">
        <f t="shared" si="67"/>
        <v>no</v>
      </c>
      <c r="AI2155" s="7"/>
      <c r="AJ2155" s="7"/>
      <c r="AL2155" t="s">
        <v>4709</v>
      </c>
      <c r="AM2155" s="19">
        <v>1981.58</v>
      </c>
      <c r="BD2155" s="7">
        <v>4</v>
      </c>
      <c r="BE2155" s="44">
        <v>1981.58</v>
      </c>
      <c r="BF2155" s="7"/>
      <c r="BG2155" s="47"/>
      <c r="BH2155" s="7"/>
      <c r="BJ2155" s="38">
        <v>21</v>
      </c>
      <c r="BK2155" s="7">
        <v>0</v>
      </c>
      <c r="BL2155" s="7" t="str">
        <f t="shared" si="66"/>
        <v>yes</v>
      </c>
      <c r="BM2155" s="7"/>
      <c r="BN2155" s="7"/>
    </row>
    <row r="2156" ht="15.6" spans="2:66">
      <c r="B2156" s="24" t="s">
        <v>4310</v>
      </c>
      <c r="G2156" s="7" t="s">
        <v>4687</v>
      </c>
      <c r="K2156" s="18" t="s">
        <v>4689</v>
      </c>
      <c r="N2156" s="7" t="s">
        <v>4688</v>
      </c>
      <c r="Q2156" s="7" t="s">
        <v>4314</v>
      </c>
      <c r="R2156" s="7"/>
      <c r="U2156" s="7">
        <v>4.34</v>
      </c>
      <c r="V2156" s="7" t="s">
        <v>4687</v>
      </c>
      <c r="AA2156" s="19">
        <v>1980.07</v>
      </c>
      <c r="AF2156" s="38">
        <v>21</v>
      </c>
      <c r="AG2156" s="44">
        <v>1980.07</v>
      </c>
      <c r="AH2156" s="7" t="str">
        <f t="shared" si="67"/>
        <v>no</v>
      </c>
      <c r="AI2156" s="7"/>
      <c r="AJ2156" s="7"/>
      <c r="AL2156" t="s">
        <v>4713</v>
      </c>
      <c r="AM2156" s="19">
        <v>1980.07</v>
      </c>
      <c r="BD2156" s="7">
        <v>0</v>
      </c>
      <c r="BE2156" s="44">
        <v>1980.07</v>
      </c>
      <c r="BF2156" s="7"/>
      <c r="BG2156" s="47"/>
      <c r="BH2156" s="7"/>
      <c r="BJ2156" s="38">
        <v>21</v>
      </c>
      <c r="BK2156" s="7">
        <v>0</v>
      </c>
      <c r="BL2156" s="7" t="str">
        <f t="shared" si="66"/>
        <v>yes</v>
      </c>
      <c r="BM2156" s="7"/>
      <c r="BN2156" s="7"/>
    </row>
    <row r="2157" ht="15.6" spans="2:66">
      <c r="B2157" s="24" t="s">
        <v>4312</v>
      </c>
      <c r="G2157" s="7" t="s">
        <v>4687</v>
      </c>
      <c r="K2157" s="18" t="s">
        <v>4687</v>
      </c>
      <c r="N2157" s="7" t="s">
        <v>4688</v>
      </c>
      <c r="Q2157" s="7" t="s">
        <v>4316</v>
      </c>
      <c r="R2157" s="7"/>
      <c r="U2157" s="7">
        <v>9.49</v>
      </c>
      <c r="V2157" s="7" t="s">
        <v>4687</v>
      </c>
      <c r="AA2157" s="19">
        <v>1977.82</v>
      </c>
      <c r="AF2157" s="38">
        <v>28</v>
      </c>
      <c r="AG2157" s="44">
        <v>1977.82</v>
      </c>
      <c r="AH2157" s="7" t="str">
        <f t="shared" si="67"/>
        <v>no</v>
      </c>
      <c r="AI2157" s="7"/>
      <c r="AJ2157" s="7"/>
      <c r="AL2157" t="s">
        <v>4709</v>
      </c>
      <c r="AM2157" s="19">
        <v>1977.82</v>
      </c>
      <c r="BD2157" s="7">
        <v>0</v>
      </c>
      <c r="BE2157" s="44">
        <v>1977.82</v>
      </c>
      <c r="BF2157" s="7"/>
      <c r="BG2157" s="47"/>
      <c r="BH2157" s="7"/>
      <c r="BJ2157" s="38">
        <v>28</v>
      </c>
      <c r="BK2157" s="7">
        <v>0</v>
      </c>
      <c r="BL2157" s="7" t="str">
        <f t="shared" si="66"/>
        <v>yes</v>
      </c>
      <c r="BM2157" s="7"/>
      <c r="BN2157" s="7"/>
    </row>
    <row r="2158" ht="15.6" spans="2:66">
      <c r="B2158" s="24" t="s">
        <v>4314</v>
      </c>
      <c r="G2158" s="7" t="s">
        <v>4687</v>
      </c>
      <c r="K2158" s="18" t="s">
        <v>4687</v>
      </c>
      <c r="N2158" s="7" t="s">
        <v>4688</v>
      </c>
      <c r="Q2158" s="7" t="s">
        <v>4318</v>
      </c>
      <c r="R2158" s="7"/>
      <c r="U2158" s="7">
        <v>10.16</v>
      </c>
      <c r="V2158" s="7" t="s">
        <v>4687</v>
      </c>
      <c r="AA2158" s="19">
        <v>1972.95</v>
      </c>
      <c r="AF2158" s="38">
        <v>21</v>
      </c>
      <c r="AG2158" s="44">
        <v>1972.95</v>
      </c>
      <c r="AH2158" s="7" t="str">
        <f t="shared" si="67"/>
        <v>no</v>
      </c>
      <c r="AI2158" s="7"/>
      <c r="AJ2158" s="7"/>
      <c r="AL2158" t="s">
        <v>4713</v>
      </c>
      <c r="AM2158" s="19">
        <v>1972.95</v>
      </c>
      <c r="BD2158" s="7">
        <v>0</v>
      </c>
      <c r="BE2158" s="44">
        <v>1972.95</v>
      </c>
      <c r="BF2158" s="7"/>
      <c r="BG2158" s="47"/>
      <c r="BH2158" s="7"/>
      <c r="BJ2158" s="38">
        <v>21</v>
      </c>
      <c r="BK2158" s="7">
        <v>0</v>
      </c>
      <c r="BL2158" s="7" t="str">
        <f t="shared" si="66"/>
        <v>yes</v>
      </c>
      <c r="BM2158" s="7"/>
      <c r="BN2158" s="7"/>
    </row>
    <row r="2159" ht="15.6" spans="2:66">
      <c r="B2159" s="24" t="s">
        <v>4316</v>
      </c>
      <c r="G2159" s="7" t="s">
        <v>4687</v>
      </c>
      <c r="K2159" s="18" t="s">
        <v>4687</v>
      </c>
      <c r="N2159" s="7" t="s">
        <v>4688</v>
      </c>
      <c r="Q2159" s="7" t="s">
        <v>4320</v>
      </c>
      <c r="R2159" s="7"/>
      <c r="U2159" s="7">
        <v>11.19</v>
      </c>
      <c r="V2159" s="7" t="s">
        <v>4687</v>
      </c>
      <c r="AA2159" s="19">
        <v>1969.61</v>
      </c>
      <c r="AF2159" s="38">
        <v>20</v>
      </c>
      <c r="AG2159" s="44">
        <v>1969.61</v>
      </c>
      <c r="AH2159" s="7" t="str">
        <f t="shared" si="67"/>
        <v>no</v>
      </c>
      <c r="AI2159" s="7"/>
      <c r="AJ2159" s="7"/>
      <c r="AL2159" t="s">
        <v>4709</v>
      </c>
      <c r="AM2159" s="19">
        <v>1969.61</v>
      </c>
      <c r="BD2159" s="7">
        <v>0</v>
      </c>
      <c r="BE2159" s="44">
        <v>1969.61</v>
      </c>
      <c r="BF2159" s="7"/>
      <c r="BG2159" s="47"/>
      <c r="BH2159" s="7"/>
      <c r="BJ2159" s="38">
        <v>20</v>
      </c>
      <c r="BK2159" s="7">
        <v>0</v>
      </c>
      <c r="BL2159" s="7" t="str">
        <f t="shared" si="66"/>
        <v>yes</v>
      </c>
      <c r="BM2159" s="7"/>
      <c r="BN2159" s="7"/>
    </row>
    <row r="2160" ht="15.6" spans="2:66">
      <c r="B2160" s="24" t="s">
        <v>4318</v>
      </c>
      <c r="G2160" s="7" t="s">
        <v>4687</v>
      </c>
      <c r="K2160" s="18" t="s">
        <v>4687</v>
      </c>
      <c r="N2160" s="7" t="s">
        <v>4688</v>
      </c>
      <c r="Q2160" s="7" t="s">
        <v>4322</v>
      </c>
      <c r="R2160" s="7"/>
      <c r="U2160" s="7">
        <v>11.03</v>
      </c>
      <c r="V2160" s="7" t="s">
        <v>4687</v>
      </c>
      <c r="AA2160" s="19">
        <v>1967.02</v>
      </c>
      <c r="AF2160" s="38">
        <v>20</v>
      </c>
      <c r="AG2160" s="44">
        <v>1967.02</v>
      </c>
      <c r="AH2160" s="7" t="str">
        <f t="shared" si="67"/>
        <v>no</v>
      </c>
      <c r="AI2160" s="7"/>
      <c r="AJ2160" s="7"/>
      <c r="AL2160" t="s">
        <v>4713</v>
      </c>
      <c r="AM2160" s="19">
        <v>1967.02</v>
      </c>
      <c r="BD2160" s="7">
        <v>0</v>
      </c>
      <c r="BE2160" s="44">
        <v>1967.02</v>
      </c>
      <c r="BF2160" s="7"/>
      <c r="BG2160" s="47"/>
      <c r="BH2160" s="7"/>
      <c r="BJ2160" s="38">
        <v>20</v>
      </c>
      <c r="BK2160" s="7">
        <v>0</v>
      </c>
      <c r="BL2160" s="7" t="str">
        <f t="shared" si="66"/>
        <v>yes</v>
      </c>
      <c r="BM2160" s="7"/>
      <c r="BN2160" s="7"/>
    </row>
    <row r="2161" ht="15.6" spans="2:66">
      <c r="B2161" s="24" t="s">
        <v>4320</v>
      </c>
      <c r="G2161" s="7" t="s">
        <v>4687</v>
      </c>
      <c r="K2161" s="18" t="s">
        <v>4689</v>
      </c>
      <c r="N2161" s="7" t="s">
        <v>4688</v>
      </c>
      <c r="Q2161" s="7" t="s">
        <v>4324</v>
      </c>
      <c r="R2161" s="7"/>
      <c r="U2161" s="7">
        <v>4.43</v>
      </c>
      <c r="V2161" s="7" t="s">
        <v>4687</v>
      </c>
      <c r="AA2161" s="19">
        <v>1964.78</v>
      </c>
      <c r="AF2161" s="38">
        <v>20</v>
      </c>
      <c r="AG2161" s="44">
        <v>1964.78</v>
      </c>
      <c r="AH2161" s="7" t="str">
        <f t="shared" si="67"/>
        <v>no</v>
      </c>
      <c r="AI2161" s="7"/>
      <c r="AJ2161" s="7"/>
      <c r="AL2161" t="s">
        <v>4709</v>
      </c>
      <c r="AM2161" s="19">
        <v>1964.78</v>
      </c>
      <c r="BD2161" s="7">
        <v>0</v>
      </c>
      <c r="BE2161" s="44">
        <v>1964.78</v>
      </c>
      <c r="BF2161" s="7"/>
      <c r="BG2161" s="47"/>
      <c r="BH2161" s="7"/>
      <c r="BJ2161" s="38">
        <v>20</v>
      </c>
      <c r="BK2161" s="7">
        <v>0</v>
      </c>
      <c r="BL2161" s="7" t="str">
        <f t="shared" si="66"/>
        <v>yes</v>
      </c>
      <c r="BM2161" s="7"/>
      <c r="BN2161" s="7"/>
    </row>
    <row r="2162" ht="15.6" spans="2:66">
      <c r="B2162" s="24" t="s">
        <v>4322</v>
      </c>
      <c r="G2162" s="7" t="s">
        <v>4687</v>
      </c>
      <c r="K2162" s="18" t="s">
        <v>4687</v>
      </c>
      <c r="N2162" s="7">
        <v>1</v>
      </c>
      <c r="Q2162" s="7" t="s">
        <v>4326</v>
      </c>
      <c r="R2162" s="7"/>
      <c r="U2162" s="7">
        <v>6.14</v>
      </c>
      <c r="V2162" s="7" t="s">
        <v>4687</v>
      </c>
      <c r="AA2162" s="19">
        <v>1917.32</v>
      </c>
      <c r="AF2162" s="38">
        <v>20</v>
      </c>
      <c r="AG2162" s="44">
        <v>1917.32</v>
      </c>
      <c r="AH2162" s="7" t="str">
        <f t="shared" si="67"/>
        <v>no</v>
      </c>
      <c r="AI2162" s="7"/>
      <c r="AJ2162" s="7"/>
      <c r="AL2162" t="s">
        <v>4709</v>
      </c>
      <c r="AM2162" s="19">
        <v>1917.32</v>
      </c>
      <c r="BD2162" s="7">
        <v>2</v>
      </c>
      <c r="BE2162" s="44">
        <v>1917.32</v>
      </c>
      <c r="BF2162" s="7"/>
      <c r="BG2162" s="47"/>
      <c r="BH2162" s="7"/>
      <c r="BJ2162" s="38">
        <v>20</v>
      </c>
      <c r="BK2162" s="7">
        <v>0</v>
      </c>
      <c r="BL2162" s="7" t="str">
        <f t="shared" si="66"/>
        <v>yes</v>
      </c>
      <c r="BM2162" s="7"/>
      <c r="BN2162" s="7"/>
    </row>
    <row r="2163" ht="15.6" spans="2:66">
      <c r="B2163" s="24" t="s">
        <v>4324</v>
      </c>
      <c r="G2163" s="7" t="s">
        <v>4687</v>
      </c>
      <c r="K2163" s="18" t="s">
        <v>4687</v>
      </c>
      <c r="N2163" s="7" t="s">
        <v>4688</v>
      </c>
      <c r="Q2163" s="7" t="s">
        <v>4328</v>
      </c>
      <c r="R2163" s="7"/>
      <c r="U2163" s="7">
        <v>4.87</v>
      </c>
      <c r="V2163" s="7" t="s">
        <v>4687</v>
      </c>
      <c r="AA2163" s="19">
        <v>1909.53</v>
      </c>
      <c r="AF2163" s="38">
        <v>26</v>
      </c>
      <c r="AG2163" s="44">
        <v>1909.53</v>
      </c>
      <c r="AH2163" s="7" t="str">
        <f t="shared" si="67"/>
        <v>no</v>
      </c>
      <c r="AI2163" s="7"/>
      <c r="AJ2163" s="7"/>
      <c r="AL2163" t="s">
        <v>4709</v>
      </c>
      <c r="AM2163" s="19">
        <v>1909.53</v>
      </c>
      <c r="BD2163" s="7">
        <v>3</v>
      </c>
      <c r="BE2163" s="44">
        <v>1909.53</v>
      </c>
      <c r="BF2163" s="7"/>
      <c r="BG2163" s="47"/>
      <c r="BH2163" s="7"/>
      <c r="BJ2163" s="38">
        <v>26</v>
      </c>
      <c r="BK2163" s="7">
        <v>0</v>
      </c>
      <c r="BL2163" s="7" t="str">
        <f t="shared" si="66"/>
        <v>yes</v>
      </c>
      <c r="BM2163" s="7"/>
      <c r="BN2163" s="7"/>
    </row>
    <row r="2164" ht="15.6" spans="2:66">
      <c r="B2164" s="24" t="s">
        <v>4326</v>
      </c>
      <c r="G2164" s="7" t="s">
        <v>4690</v>
      </c>
      <c r="K2164" s="18" t="s">
        <v>4687</v>
      </c>
      <c r="N2164" s="7">
        <v>1</v>
      </c>
      <c r="Q2164" s="7" t="s">
        <v>4330</v>
      </c>
      <c r="R2164" s="7"/>
      <c r="U2164" s="7">
        <v>4.3</v>
      </c>
      <c r="V2164" s="7" t="s">
        <v>4687</v>
      </c>
      <c r="AA2164" s="19">
        <v>1908.9</v>
      </c>
      <c r="AF2164" s="38">
        <v>18</v>
      </c>
      <c r="AG2164" s="44">
        <v>1908.9</v>
      </c>
      <c r="AH2164" s="7" t="str">
        <f t="shared" si="67"/>
        <v>no</v>
      </c>
      <c r="AI2164" s="7"/>
      <c r="AJ2164" s="7"/>
      <c r="AL2164" t="s">
        <v>4709</v>
      </c>
      <c r="AM2164" s="19">
        <v>1908.9</v>
      </c>
      <c r="BD2164" s="7">
        <v>0</v>
      </c>
      <c r="BE2164" s="44">
        <v>1908.9</v>
      </c>
      <c r="BF2164" s="7"/>
      <c r="BG2164" s="47"/>
      <c r="BH2164" s="7"/>
      <c r="BJ2164" s="38">
        <v>18</v>
      </c>
      <c r="BK2164" s="7">
        <v>0</v>
      </c>
      <c r="BL2164" s="7" t="str">
        <f t="shared" si="66"/>
        <v>yes</v>
      </c>
      <c r="BM2164" s="7"/>
      <c r="BN2164" s="7"/>
    </row>
    <row r="2165" ht="15.6" spans="2:66">
      <c r="B2165" s="24" t="s">
        <v>4328</v>
      </c>
      <c r="G2165" s="7" t="s">
        <v>4687</v>
      </c>
      <c r="K2165" s="18" t="s">
        <v>4687</v>
      </c>
      <c r="N2165" s="7" t="s">
        <v>4688</v>
      </c>
      <c r="Q2165" s="7" t="s">
        <v>4332</v>
      </c>
      <c r="R2165" s="7"/>
      <c r="U2165" s="7">
        <v>6.19</v>
      </c>
      <c r="V2165" s="7" t="s">
        <v>4687</v>
      </c>
      <c r="AA2165" s="19">
        <v>1906.36</v>
      </c>
      <c r="AF2165" s="38">
        <v>28</v>
      </c>
      <c r="AG2165" s="44">
        <v>1906.36</v>
      </c>
      <c r="AH2165" s="7" t="str">
        <f t="shared" si="67"/>
        <v>no</v>
      </c>
      <c r="AI2165" s="7"/>
      <c r="AJ2165" s="7"/>
      <c r="AL2165" t="s">
        <v>4709</v>
      </c>
      <c r="AM2165" s="19">
        <v>1906.36</v>
      </c>
      <c r="BD2165" s="7">
        <v>2</v>
      </c>
      <c r="BE2165" s="44">
        <v>1906.36</v>
      </c>
      <c r="BF2165" s="7"/>
      <c r="BG2165" s="47"/>
      <c r="BH2165" s="7"/>
      <c r="BJ2165" s="38">
        <v>28</v>
      </c>
      <c r="BK2165" s="7">
        <v>0</v>
      </c>
      <c r="BL2165" s="7" t="str">
        <f t="shared" si="66"/>
        <v>yes</v>
      </c>
      <c r="BM2165" s="7"/>
      <c r="BN2165" s="7"/>
    </row>
    <row r="2166" ht="15.6" spans="2:66">
      <c r="B2166" s="24" t="s">
        <v>4330</v>
      </c>
      <c r="G2166" s="7" t="s">
        <v>4690</v>
      </c>
      <c r="K2166" s="18" t="s">
        <v>4687</v>
      </c>
      <c r="N2166" s="7">
        <v>1</v>
      </c>
      <c r="Q2166" s="7" t="s">
        <v>4334</v>
      </c>
      <c r="R2166" s="7"/>
      <c r="U2166" s="7">
        <v>6.19</v>
      </c>
      <c r="V2166" s="7" t="s">
        <v>4687</v>
      </c>
      <c r="AA2166" s="19">
        <v>1880.49</v>
      </c>
      <c r="AF2166" s="38">
        <v>19</v>
      </c>
      <c r="AG2166" s="44">
        <v>1880.49</v>
      </c>
      <c r="AH2166" s="7" t="str">
        <f t="shared" si="67"/>
        <v>no</v>
      </c>
      <c r="AI2166" s="7"/>
      <c r="AJ2166" s="7"/>
      <c r="AL2166" t="s">
        <v>4713</v>
      </c>
      <c r="AM2166" s="19">
        <v>1880.49</v>
      </c>
      <c r="BD2166" s="7">
        <v>0</v>
      </c>
      <c r="BE2166" s="44">
        <v>1880.49</v>
      </c>
      <c r="BF2166" s="7"/>
      <c r="BG2166" s="47"/>
      <c r="BH2166" s="7"/>
      <c r="BJ2166" s="38">
        <v>19</v>
      </c>
      <c r="BK2166" s="7">
        <v>1</v>
      </c>
      <c r="BL2166" s="7" t="str">
        <f t="shared" si="66"/>
        <v>yes</v>
      </c>
      <c r="BM2166" s="7"/>
      <c r="BN2166" s="7"/>
    </row>
    <row r="2167" ht="15.6" spans="2:66">
      <c r="B2167" s="24" t="s">
        <v>4332</v>
      </c>
      <c r="G2167" s="7" t="s">
        <v>4690</v>
      </c>
      <c r="K2167" s="18" t="s">
        <v>4687</v>
      </c>
      <c r="N2167" s="7">
        <v>1</v>
      </c>
      <c r="Q2167" s="7" t="s">
        <v>4336</v>
      </c>
      <c r="R2167" s="7"/>
      <c r="U2167" s="7">
        <v>5.12</v>
      </c>
      <c r="V2167" s="7" t="s">
        <v>4687</v>
      </c>
      <c r="AA2167" s="19">
        <v>1880.07</v>
      </c>
      <c r="AF2167" s="38">
        <v>23</v>
      </c>
      <c r="AG2167" s="44">
        <v>1880.07</v>
      </c>
      <c r="AH2167" s="7" t="str">
        <f t="shared" si="67"/>
        <v>no</v>
      </c>
      <c r="AI2167" s="7"/>
      <c r="AJ2167" s="7"/>
      <c r="AL2167" t="s">
        <v>4709</v>
      </c>
      <c r="AM2167" s="19">
        <v>1880.07</v>
      </c>
      <c r="BD2167" s="7">
        <v>0</v>
      </c>
      <c r="BE2167" s="44">
        <v>1880.07</v>
      </c>
      <c r="BF2167" s="7"/>
      <c r="BG2167" s="47"/>
      <c r="BH2167" s="7"/>
      <c r="BJ2167" s="38">
        <v>23</v>
      </c>
      <c r="BK2167" s="7">
        <v>0</v>
      </c>
      <c r="BL2167" s="7" t="str">
        <f t="shared" si="66"/>
        <v>yes</v>
      </c>
      <c r="BM2167" s="7"/>
      <c r="BN2167" s="7"/>
    </row>
    <row r="2168" ht="15.6" spans="2:66">
      <c r="B2168" s="24" t="s">
        <v>4334</v>
      </c>
      <c r="G2168" s="7" t="s">
        <v>4687</v>
      </c>
      <c r="K2168" s="18" t="s">
        <v>4687</v>
      </c>
      <c r="N2168" s="7" t="s">
        <v>4688</v>
      </c>
      <c r="Q2168" s="7" t="s">
        <v>4338</v>
      </c>
      <c r="R2168" s="7"/>
      <c r="U2168" s="7">
        <v>4.04</v>
      </c>
      <c r="V2168" s="7" t="s">
        <v>4687</v>
      </c>
      <c r="AA2168" s="19">
        <v>1877.93</v>
      </c>
      <c r="AF2168" s="38">
        <v>19</v>
      </c>
      <c r="AG2168" s="44">
        <v>1877.93</v>
      </c>
      <c r="AH2168" s="7" t="str">
        <f t="shared" si="67"/>
        <v>no</v>
      </c>
      <c r="AI2168" s="7"/>
      <c r="AJ2168" s="7"/>
      <c r="AL2168" t="s">
        <v>4709</v>
      </c>
      <c r="AM2168" s="19">
        <v>1877.93</v>
      </c>
      <c r="BD2168" s="7">
        <v>3</v>
      </c>
      <c r="BE2168" s="44">
        <v>1877.93</v>
      </c>
      <c r="BF2168" s="7"/>
      <c r="BG2168" s="47"/>
      <c r="BH2168" s="7"/>
      <c r="BJ2168" s="38">
        <v>19</v>
      </c>
      <c r="BK2168" s="7">
        <v>1</v>
      </c>
      <c r="BL2168" s="7" t="str">
        <f t="shared" si="66"/>
        <v>yes</v>
      </c>
      <c r="BM2168" s="7"/>
      <c r="BN2168" s="7"/>
    </row>
    <row r="2169" ht="15.6" spans="2:66">
      <c r="B2169" s="24" t="s">
        <v>4336</v>
      </c>
      <c r="G2169" s="7" t="s">
        <v>4687</v>
      </c>
      <c r="K2169" s="18" t="s">
        <v>4687</v>
      </c>
      <c r="N2169" s="7" t="s">
        <v>4688</v>
      </c>
      <c r="Q2169" s="7" t="s">
        <v>4340</v>
      </c>
      <c r="R2169" s="7"/>
      <c r="U2169" s="7">
        <v>5.36</v>
      </c>
      <c r="V2169" s="7" t="s">
        <v>4687</v>
      </c>
      <c r="AA2169" s="19">
        <v>1875.34</v>
      </c>
      <c r="AF2169" s="38">
        <v>19</v>
      </c>
      <c r="AG2169" s="44">
        <v>1875.34</v>
      </c>
      <c r="AH2169" s="7" t="str">
        <f t="shared" si="67"/>
        <v>no</v>
      </c>
      <c r="AI2169" s="7"/>
      <c r="AJ2169" s="7"/>
      <c r="AL2169" t="s">
        <v>4709</v>
      </c>
      <c r="AM2169" s="19">
        <v>1875.34</v>
      </c>
      <c r="BD2169" s="7">
        <v>3</v>
      </c>
      <c r="BE2169" s="44">
        <v>1875.34</v>
      </c>
      <c r="BF2169" s="7"/>
      <c r="BG2169" s="47"/>
      <c r="BH2169" s="7"/>
      <c r="BJ2169" s="38">
        <v>19</v>
      </c>
      <c r="BK2169" s="7">
        <v>1</v>
      </c>
      <c r="BL2169" s="7" t="str">
        <f t="shared" si="66"/>
        <v>yes</v>
      </c>
      <c r="BM2169" s="7"/>
      <c r="BN2169" s="7"/>
    </row>
    <row r="2170" ht="15.6" spans="2:66">
      <c r="B2170" s="24" t="s">
        <v>4338</v>
      </c>
      <c r="G2170" s="7" t="s">
        <v>4687</v>
      </c>
      <c r="K2170" s="18" t="s">
        <v>4687</v>
      </c>
      <c r="N2170" s="7">
        <v>1</v>
      </c>
      <c r="Q2170" s="7" t="s">
        <v>4342</v>
      </c>
      <c r="R2170" s="7"/>
      <c r="U2170" s="7">
        <v>4.38</v>
      </c>
      <c r="V2170" s="7" t="s">
        <v>4687</v>
      </c>
      <c r="AA2170" s="19">
        <v>1865.98</v>
      </c>
      <c r="AF2170" s="38">
        <v>23</v>
      </c>
      <c r="AG2170" s="44">
        <v>1865.98</v>
      </c>
      <c r="AH2170" s="7" t="str">
        <f t="shared" si="67"/>
        <v>no</v>
      </c>
      <c r="AI2170" s="7"/>
      <c r="AJ2170" s="7"/>
      <c r="AL2170" t="s">
        <v>4709</v>
      </c>
      <c r="AM2170" s="19">
        <v>1865.98</v>
      </c>
      <c r="BD2170" s="7">
        <v>0</v>
      </c>
      <c r="BE2170" s="44">
        <v>1865.98</v>
      </c>
      <c r="BF2170" s="7"/>
      <c r="BG2170" s="47"/>
      <c r="BH2170" s="7"/>
      <c r="BJ2170" s="38">
        <v>23</v>
      </c>
      <c r="BK2170" s="7">
        <v>0</v>
      </c>
      <c r="BL2170" s="7" t="str">
        <f t="shared" si="66"/>
        <v>yes</v>
      </c>
      <c r="BM2170" s="7"/>
      <c r="BN2170" s="7"/>
    </row>
    <row r="2171" ht="15.6" spans="2:66">
      <c r="B2171" s="24" t="s">
        <v>4340</v>
      </c>
      <c r="G2171" s="7" t="s">
        <v>4687</v>
      </c>
      <c r="K2171" s="18" t="s">
        <v>4687</v>
      </c>
      <c r="N2171" s="7" t="s">
        <v>4688</v>
      </c>
      <c r="Q2171" s="7" t="s">
        <v>4344</v>
      </c>
      <c r="R2171" s="7"/>
      <c r="U2171" s="7">
        <v>4.58</v>
      </c>
      <c r="V2171" s="7" t="s">
        <v>4687</v>
      </c>
      <c r="AA2171" s="19">
        <v>1863.45</v>
      </c>
      <c r="AF2171" s="38">
        <v>23</v>
      </c>
      <c r="AG2171" s="44">
        <v>1863.45</v>
      </c>
      <c r="AH2171" s="7" t="str">
        <f t="shared" si="67"/>
        <v>no</v>
      </c>
      <c r="AI2171" s="7"/>
      <c r="AJ2171" s="7"/>
      <c r="AL2171" t="s">
        <v>4709</v>
      </c>
      <c r="AM2171" s="19">
        <v>1863.45</v>
      </c>
      <c r="BD2171" s="7">
        <v>0</v>
      </c>
      <c r="BE2171" s="44">
        <v>1863.45</v>
      </c>
      <c r="BF2171" s="7"/>
      <c r="BG2171" s="47"/>
      <c r="BH2171" s="7"/>
      <c r="BJ2171" s="38">
        <v>23</v>
      </c>
      <c r="BK2171" s="7">
        <v>0</v>
      </c>
      <c r="BL2171" s="7" t="str">
        <f t="shared" si="66"/>
        <v>yes</v>
      </c>
      <c r="BM2171" s="7"/>
      <c r="BN2171" s="7"/>
    </row>
    <row r="2172" ht="15.6" spans="2:66">
      <c r="B2172" s="24" t="s">
        <v>4342</v>
      </c>
      <c r="G2172" s="7" t="s">
        <v>4687</v>
      </c>
      <c r="K2172" s="18" t="s">
        <v>4687</v>
      </c>
      <c r="N2172" s="7" t="s">
        <v>4688</v>
      </c>
      <c r="Q2172" s="7" t="s">
        <v>4346</v>
      </c>
      <c r="R2172" s="7"/>
      <c r="U2172" s="7">
        <v>11.92</v>
      </c>
      <c r="V2172" s="7" t="s">
        <v>4687</v>
      </c>
      <c r="AA2172" s="19">
        <v>1850.55</v>
      </c>
      <c r="AF2172" s="38">
        <v>18</v>
      </c>
      <c r="AG2172" s="44">
        <v>1850.55</v>
      </c>
      <c r="AH2172" s="7" t="str">
        <f t="shared" si="67"/>
        <v>no</v>
      </c>
      <c r="AI2172" s="7"/>
      <c r="AJ2172" s="7"/>
      <c r="AL2172" t="s">
        <v>4713</v>
      </c>
      <c r="AM2172" s="19">
        <v>1850.55</v>
      </c>
      <c r="BD2172" s="7">
        <v>1</v>
      </c>
      <c r="BE2172" s="44">
        <v>1850.55</v>
      </c>
      <c r="BF2172" s="7"/>
      <c r="BG2172" s="47"/>
      <c r="BH2172" s="7"/>
      <c r="BJ2172" s="38">
        <v>18</v>
      </c>
      <c r="BK2172" s="7">
        <v>0</v>
      </c>
      <c r="BL2172" s="7" t="str">
        <f t="shared" si="66"/>
        <v>yes</v>
      </c>
      <c r="BM2172" s="7"/>
      <c r="BN2172" s="7"/>
    </row>
    <row r="2173" ht="15.6" spans="2:66">
      <c r="B2173" s="24" t="s">
        <v>4344</v>
      </c>
      <c r="G2173" s="7" t="s">
        <v>4690</v>
      </c>
      <c r="K2173" s="18" t="s">
        <v>4687</v>
      </c>
      <c r="N2173" s="7">
        <v>1</v>
      </c>
      <c r="Q2173" s="7" t="s">
        <v>4348</v>
      </c>
      <c r="R2173" s="7"/>
      <c r="U2173" s="7">
        <v>5.4</v>
      </c>
      <c r="V2173" s="7" t="s">
        <v>4687</v>
      </c>
      <c r="AA2173" s="19">
        <v>1842.52</v>
      </c>
      <c r="AF2173" s="38">
        <v>23</v>
      </c>
      <c r="AG2173" s="44">
        <v>1842.52</v>
      </c>
      <c r="AH2173" s="7" t="str">
        <f t="shared" si="67"/>
        <v>no</v>
      </c>
      <c r="AI2173" s="7"/>
      <c r="AJ2173" s="7"/>
      <c r="AL2173" t="s">
        <v>4709</v>
      </c>
      <c r="AM2173" s="19">
        <v>1842.52</v>
      </c>
      <c r="BD2173" s="7">
        <v>3</v>
      </c>
      <c r="BE2173" s="44">
        <v>1842.52</v>
      </c>
      <c r="BF2173" s="7"/>
      <c r="BG2173" s="47"/>
      <c r="BH2173" s="7"/>
      <c r="BJ2173" s="38">
        <v>23</v>
      </c>
      <c r="BK2173" s="7">
        <v>0</v>
      </c>
      <c r="BL2173" s="7" t="str">
        <f t="shared" si="66"/>
        <v>yes</v>
      </c>
      <c r="BM2173" s="7"/>
      <c r="BN2173" s="7"/>
    </row>
    <row r="2174" ht="15.6" spans="2:66">
      <c r="B2174" s="24" t="s">
        <v>4346</v>
      </c>
      <c r="G2174" s="7" t="s">
        <v>4687</v>
      </c>
      <c r="K2174" s="18" t="s">
        <v>4687</v>
      </c>
      <c r="N2174" s="7">
        <v>1</v>
      </c>
      <c r="Q2174" s="7" t="s">
        <v>4350</v>
      </c>
      <c r="R2174" s="7"/>
      <c r="U2174" s="7">
        <v>4.76</v>
      </c>
      <c r="V2174" s="7" t="s">
        <v>4687</v>
      </c>
      <c r="AA2174" s="19">
        <v>1837.28</v>
      </c>
      <c r="AF2174" s="38">
        <v>20</v>
      </c>
      <c r="AG2174" s="44">
        <v>1837.28</v>
      </c>
      <c r="AH2174" s="7" t="str">
        <f t="shared" si="67"/>
        <v>no</v>
      </c>
      <c r="AI2174" s="7"/>
      <c r="AJ2174" s="7"/>
      <c r="AL2174" t="s">
        <v>4709</v>
      </c>
      <c r="AM2174" s="19">
        <v>1837.28</v>
      </c>
      <c r="BD2174" s="7">
        <v>0</v>
      </c>
      <c r="BE2174" s="44">
        <v>1837.28</v>
      </c>
      <c r="BF2174" s="7"/>
      <c r="BG2174" s="47"/>
      <c r="BH2174" s="7"/>
      <c r="BJ2174" s="38">
        <v>20</v>
      </c>
      <c r="BK2174" s="7">
        <v>0</v>
      </c>
      <c r="BL2174" s="7" t="str">
        <f t="shared" si="66"/>
        <v>yes</v>
      </c>
      <c r="BM2174" s="7"/>
      <c r="BN2174" s="7"/>
    </row>
    <row r="2175" ht="15.6" spans="2:66">
      <c r="B2175" s="24" t="s">
        <v>4348</v>
      </c>
      <c r="G2175" s="7" t="s">
        <v>4690</v>
      </c>
      <c r="K2175" s="18" t="s">
        <v>4687</v>
      </c>
      <c r="N2175" s="7">
        <v>1</v>
      </c>
      <c r="Q2175" s="7" t="s">
        <v>4352</v>
      </c>
      <c r="R2175" s="7"/>
      <c r="U2175" s="7">
        <v>4.78</v>
      </c>
      <c r="V2175" s="7" t="s">
        <v>4687</v>
      </c>
      <c r="AA2175" s="19">
        <v>1837.24</v>
      </c>
      <c r="AF2175" s="38">
        <v>19</v>
      </c>
      <c r="AG2175" s="44">
        <v>1837.24</v>
      </c>
      <c r="AH2175" s="7" t="str">
        <f t="shared" si="67"/>
        <v>no</v>
      </c>
      <c r="AI2175" s="7"/>
      <c r="AJ2175" s="7"/>
      <c r="AL2175" t="s">
        <v>4709</v>
      </c>
      <c r="AM2175" s="19">
        <v>1837.24</v>
      </c>
      <c r="BD2175" s="7">
        <v>1</v>
      </c>
      <c r="BE2175" s="44">
        <v>1837.24</v>
      </c>
      <c r="BF2175" s="7"/>
      <c r="BG2175" s="47"/>
      <c r="BH2175" s="7"/>
      <c r="BJ2175" s="38">
        <v>19</v>
      </c>
      <c r="BK2175" s="7">
        <v>0</v>
      </c>
      <c r="BL2175" s="7" t="str">
        <f t="shared" si="66"/>
        <v>yes</v>
      </c>
      <c r="BM2175" s="7"/>
      <c r="BN2175" s="7"/>
    </row>
    <row r="2176" ht="15.6" spans="2:66">
      <c r="B2176" s="24" t="s">
        <v>4350</v>
      </c>
      <c r="G2176" s="7" t="s">
        <v>4690</v>
      </c>
      <c r="K2176" s="18" t="s">
        <v>4687</v>
      </c>
      <c r="N2176" s="7">
        <v>1</v>
      </c>
      <c r="Q2176" s="7" t="s">
        <v>4354</v>
      </c>
      <c r="R2176" s="7"/>
      <c r="U2176" s="7">
        <v>4.26</v>
      </c>
      <c r="V2176" s="7" t="s">
        <v>4687</v>
      </c>
      <c r="AA2176" s="19">
        <v>1832.09</v>
      </c>
      <c r="AF2176" s="38">
        <v>24</v>
      </c>
      <c r="AG2176" s="44">
        <v>1832.09</v>
      </c>
      <c r="AH2176" s="7" t="str">
        <f t="shared" si="67"/>
        <v>no</v>
      </c>
      <c r="AI2176" s="7"/>
      <c r="AJ2176" s="7"/>
      <c r="AL2176" t="s">
        <v>4713</v>
      </c>
      <c r="AM2176" s="19">
        <v>1832.09</v>
      </c>
      <c r="BD2176" s="7">
        <v>0</v>
      </c>
      <c r="BE2176" s="44">
        <v>1832.09</v>
      </c>
      <c r="BF2176" s="7"/>
      <c r="BG2176" s="47"/>
      <c r="BH2176" s="7"/>
      <c r="BJ2176" s="38">
        <v>24</v>
      </c>
      <c r="BK2176" s="7">
        <v>0</v>
      </c>
      <c r="BL2176" s="7" t="str">
        <f t="shared" si="66"/>
        <v>yes</v>
      </c>
      <c r="BM2176" s="7"/>
      <c r="BN2176" s="7"/>
    </row>
    <row r="2177" ht="15.6" spans="2:66">
      <c r="B2177" s="24" t="s">
        <v>4352</v>
      </c>
      <c r="G2177" s="7" t="s">
        <v>4690</v>
      </c>
      <c r="K2177" s="18" t="s">
        <v>4687</v>
      </c>
      <c r="N2177" s="7">
        <v>1</v>
      </c>
      <c r="Q2177" s="7" t="s">
        <v>4356</v>
      </c>
      <c r="R2177" s="7"/>
      <c r="U2177" s="7">
        <v>5.85</v>
      </c>
      <c r="V2177" s="7" t="s">
        <v>4687</v>
      </c>
      <c r="AA2177" s="19">
        <v>1826.84</v>
      </c>
      <c r="AF2177" s="38">
        <v>19</v>
      </c>
      <c r="AG2177" s="44">
        <v>1826.84</v>
      </c>
      <c r="AH2177" s="7" t="str">
        <f t="shared" si="67"/>
        <v>no</v>
      </c>
      <c r="AI2177" s="7"/>
      <c r="AJ2177" s="7"/>
      <c r="AL2177" t="s">
        <v>4709</v>
      </c>
      <c r="AM2177" s="19">
        <v>1826.84</v>
      </c>
      <c r="BD2177" s="7">
        <v>2</v>
      </c>
      <c r="BE2177" s="44">
        <v>1826.84</v>
      </c>
      <c r="BF2177" s="7"/>
      <c r="BG2177" s="47"/>
      <c r="BH2177" s="7"/>
      <c r="BJ2177" s="38">
        <v>19</v>
      </c>
      <c r="BK2177" s="7">
        <v>0</v>
      </c>
      <c r="BL2177" s="7" t="str">
        <f t="shared" si="66"/>
        <v>yes</v>
      </c>
      <c r="BM2177" s="7"/>
      <c r="BN2177" s="7"/>
    </row>
    <row r="2178" ht="15.6" spans="2:66">
      <c r="B2178" s="24" t="s">
        <v>4354</v>
      </c>
      <c r="G2178" s="7" t="s">
        <v>4690</v>
      </c>
      <c r="K2178" s="18" t="s">
        <v>4687</v>
      </c>
      <c r="N2178" s="7">
        <v>1</v>
      </c>
      <c r="Q2178" s="7" t="s">
        <v>4358</v>
      </c>
      <c r="R2178" s="7"/>
      <c r="U2178" s="7">
        <v>5.32</v>
      </c>
      <c r="V2178" s="7" t="s">
        <v>4687</v>
      </c>
      <c r="AA2178" s="19">
        <v>1824.29</v>
      </c>
      <c r="AF2178" s="38">
        <v>19</v>
      </c>
      <c r="AG2178" s="44">
        <v>1824.29</v>
      </c>
      <c r="AH2178" s="7" t="str">
        <f t="shared" si="67"/>
        <v>no</v>
      </c>
      <c r="AI2178" s="7"/>
      <c r="AJ2178" s="7"/>
      <c r="AL2178" t="s">
        <v>4713</v>
      </c>
      <c r="AM2178" s="19">
        <v>1824.29</v>
      </c>
      <c r="BD2178" s="7">
        <v>3</v>
      </c>
      <c r="BE2178" s="44">
        <v>1824.29</v>
      </c>
      <c r="BF2178" s="7"/>
      <c r="BG2178" s="47"/>
      <c r="BH2178" s="7"/>
      <c r="BJ2178" s="38">
        <v>19</v>
      </c>
      <c r="BK2178" s="7">
        <v>0</v>
      </c>
      <c r="BL2178" s="7" t="str">
        <f t="shared" ref="BL2178:BL2241" si="68">IF(BJ2178&lt;40,"yes","no")</f>
        <v>yes</v>
      </c>
      <c r="BM2178" s="7"/>
      <c r="BN2178" s="7"/>
    </row>
    <row r="2179" ht="15.6" spans="2:66">
      <c r="B2179" s="24" t="s">
        <v>4356</v>
      </c>
      <c r="G2179" s="7" t="s">
        <v>4690</v>
      </c>
      <c r="K2179" s="18" t="s">
        <v>4687</v>
      </c>
      <c r="N2179" s="7">
        <v>1</v>
      </c>
      <c r="Q2179" s="7" t="s">
        <v>4360</v>
      </c>
      <c r="R2179" s="7"/>
      <c r="U2179" s="7">
        <v>5.14</v>
      </c>
      <c r="V2179" s="7" t="s">
        <v>4687</v>
      </c>
      <c r="AA2179" s="19">
        <v>1822.54</v>
      </c>
      <c r="AF2179" s="38">
        <v>19</v>
      </c>
      <c r="AG2179" s="44">
        <v>1822.54</v>
      </c>
      <c r="AH2179" s="7" t="str">
        <f t="shared" ref="AH2179:AH2242" si="69">IF(AF2179&gt;50,"yes","no")</f>
        <v>no</v>
      </c>
      <c r="AI2179" s="7"/>
      <c r="AJ2179" s="7"/>
      <c r="AL2179" t="s">
        <v>4713</v>
      </c>
      <c r="AM2179" s="19">
        <v>1822.54</v>
      </c>
      <c r="BD2179" s="7">
        <v>2</v>
      </c>
      <c r="BE2179" s="44">
        <v>1822.54</v>
      </c>
      <c r="BF2179" s="7"/>
      <c r="BG2179" s="47"/>
      <c r="BH2179" s="7"/>
      <c r="BJ2179" s="38">
        <v>19</v>
      </c>
      <c r="BK2179" s="7">
        <v>0</v>
      </c>
      <c r="BL2179" s="7" t="str">
        <f t="shared" si="68"/>
        <v>yes</v>
      </c>
      <c r="BM2179" s="7"/>
      <c r="BN2179" s="7"/>
    </row>
    <row r="2180" ht="15.6" spans="2:66">
      <c r="B2180" s="24" t="s">
        <v>4358</v>
      </c>
      <c r="G2180" s="7" t="s">
        <v>4690</v>
      </c>
      <c r="K2180" s="18" t="s">
        <v>4687</v>
      </c>
      <c r="N2180" s="7">
        <v>1</v>
      </c>
      <c r="Q2180" s="7" t="s">
        <v>4362</v>
      </c>
      <c r="R2180" s="7"/>
      <c r="U2180" s="7">
        <v>5</v>
      </c>
      <c r="V2180" s="7" t="s">
        <v>4687</v>
      </c>
      <c r="AA2180" s="19">
        <v>1815.88</v>
      </c>
      <c r="AF2180" s="38">
        <v>19</v>
      </c>
      <c r="AG2180" s="44">
        <v>1815.88</v>
      </c>
      <c r="AH2180" s="7" t="str">
        <f t="shared" si="69"/>
        <v>no</v>
      </c>
      <c r="AI2180" s="7"/>
      <c r="AJ2180" s="7"/>
      <c r="AL2180" t="s">
        <v>4713</v>
      </c>
      <c r="AM2180" s="19">
        <v>1815.88</v>
      </c>
      <c r="BD2180" s="7">
        <v>1</v>
      </c>
      <c r="BE2180" s="44">
        <v>1815.88</v>
      </c>
      <c r="BF2180" s="7"/>
      <c r="BG2180" s="47"/>
      <c r="BH2180" s="7"/>
      <c r="BJ2180" s="38">
        <v>19</v>
      </c>
      <c r="BK2180" s="7">
        <v>0</v>
      </c>
      <c r="BL2180" s="7" t="str">
        <f t="shared" si="68"/>
        <v>yes</v>
      </c>
      <c r="BM2180" s="7"/>
      <c r="BN2180" s="7"/>
    </row>
    <row r="2181" ht="15.6" spans="2:66">
      <c r="B2181" s="24" t="s">
        <v>4360</v>
      </c>
      <c r="G2181" s="7" t="s">
        <v>4690</v>
      </c>
      <c r="K2181" s="18" t="s">
        <v>4687</v>
      </c>
      <c r="N2181" s="7">
        <v>1</v>
      </c>
      <c r="Q2181" s="7" t="s">
        <v>4364</v>
      </c>
      <c r="R2181" s="7"/>
      <c r="U2181" s="7">
        <v>4.55</v>
      </c>
      <c r="V2181" s="7" t="s">
        <v>4687</v>
      </c>
      <c r="AA2181" s="19">
        <v>1769.53</v>
      </c>
      <c r="AF2181" s="38">
        <v>19</v>
      </c>
      <c r="AG2181" s="44">
        <v>1769.53</v>
      </c>
      <c r="AH2181" s="7" t="str">
        <f t="shared" si="69"/>
        <v>no</v>
      </c>
      <c r="AI2181" s="7"/>
      <c r="AJ2181" s="7"/>
      <c r="AL2181" t="s">
        <v>4709</v>
      </c>
      <c r="AM2181" s="19">
        <v>1769.53</v>
      </c>
      <c r="BD2181" s="7">
        <v>3</v>
      </c>
      <c r="BE2181" s="44">
        <v>1769.53</v>
      </c>
      <c r="BF2181" s="7"/>
      <c r="BG2181" s="47"/>
      <c r="BH2181" s="7"/>
      <c r="BJ2181" s="38">
        <v>19</v>
      </c>
      <c r="BK2181" s="7">
        <v>0</v>
      </c>
      <c r="BL2181" s="7" t="str">
        <f t="shared" si="68"/>
        <v>yes</v>
      </c>
      <c r="BM2181" s="7"/>
      <c r="BN2181" s="7"/>
    </row>
    <row r="2182" ht="15.6" spans="2:66">
      <c r="B2182" s="24" t="s">
        <v>4362</v>
      </c>
      <c r="G2182" s="7" t="s">
        <v>4687</v>
      </c>
      <c r="K2182" s="18" t="s">
        <v>4687</v>
      </c>
      <c r="N2182" s="7">
        <v>1</v>
      </c>
      <c r="Q2182" s="7" t="s">
        <v>4366</v>
      </c>
      <c r="R2182" s="7"/>
      <c r="U2182" s="7">
        <v>5.97</v>
      </c>
      <c r="V2182" s="7" t="s">
        <v>4687</v>
      </c>
      <c r="AA2182" s="19">
        <v>1759.34</v>
      </c>
      <c r="AF2182" s="38">
        <v>19</v>
      </c>
      <c r="AG2182" s="44">
        <v>1759.34</v>
      </c>
      <c r="AH2182" s="7" t="str">
        <f t="shared" si="69"/>
        <v>no</v>
      </c>
      <c r="AI2182" s="7"/>
      <c r="AJ2182" s="7"/>
      <c r="AL2182" t="s">
        <v>4709</v>
      </c>
      <c r="AM2182" s="19">
        <v>1759.34</v>
      </c>
      <c r="BD2182" s="7">
        <v>0</v>
      </c>
      <c r="BE2182" s="44">
        <v>1759.34</v>
      </c>
      <c r="BF2182" s="7"/>
      <c r="BG2182" s="47"/>
      <c r="BH2182" s="7"/>
      <c r="BJ2182" s="38">
        <v>19</v>
      </c>
      <c r="BK2182" s="7">
        <v>0</v>
      </c>
      <c r="BL2182" s="7" t="str">
        <f t="shared" si="68"/>
        <v>yes</v>
      </c>
      <c r="BM2182" s="7"/>
      <c r="BN2182" s="7"/>
    </row>
    <row r="2183" ht="15.6" spans="2:66">
      <c r="B2183" s="24" t="s">
        <v>4364</v>
      </c>
      <c r="G2183" s="7" t="s">
        <v>4687</v>
      </c>
      <c r="K2183" s="18" t="s">
        <v>4687</v>
      </c>
      <c r="N2183" s="7">
        <v>1</v>
      </c>
      <c r="Q2183" s="7" t="s">
        <v>4368</v>
      </c>
      <c r="R2183" s="7"/>
      <c r="U2183" s="7">
        <v>4.02</v>
      </c>
      <c r="V2183" s="7" t="s">
        <v>4687</v>
      </c>
      <c r="AA2183" s="19">
        <v>1756.6</v>
      </c>
      <c r="AF2183" s="38">
        <v>19</v>
      </c>
      <c r="AG2183" s="44">
        <v>1756.6</v>
      </c>
      <c r="AH2183" s="7" t="str">
        <f t="shared" si="69"/>
        <v>no</v>
      </c>
      <c r="AI2183" s="7"/>
      <c r="AJ2183" s="7"/>
      <c r="AL2183" t="s">
        <v>4709</v>
      </c>
      <c r="AM2183" s="19">
        <v>1756.6</v>
      </c>
      <c r="BD2183" s="7">
        <v>1</v>
      </c>
      <c r="BE2183" s="44">
        <v>1756.6</v>
      </c>
      <c r="BF2183" s="7"/>
      <c r="BG2183" s="47"/>
      <c r="BH2183" s="7"/>
      <c r="BJ2183" s="38">
        <v>19</v>
      </c>
      <c r="BK2183" s="7">
        <v>0</v>
      </c>
      <c r="BL2183" s="7" t="str">
        <f t="shared" si="68"/>
        <v>yes</v>
      </c>
      <c r="BM2183" s="7"/>
      <c r="BN2183" s="7"/>
    </row>
    <row r="2184" ht="15.6" spans="2:66">
      <c r="B2184" s="24" t="s">
        <v>4366</v>
      </c>
      <c r="G2184" s="7" t="s">
        <v>4687</v>
      </c>
      <c r="K2184" s="18" t="s">
        <v>4687</v>
      </c>
      <c r="N2184" s="7">
        <v>1</v>
      </c>
      <c r="Q2184" s="7" t="s">
        <v>4370</v>
      </c>
      <c r="R2184" s="7"/>
      <c r="U2184" s="7">
        <v>4.04</v>
      </c>
      <c r="V2184" s="7" t="s">
        <v>4687</v>
      </c>
      <c r="AA2184" s="19">
        <v>1748.77</v>
      </c>
      <c r="AF2184" s="38">
        <v>18</v>
      </c>
      <c r="AG2184" s="44">
        <v>1748.77</v>
      </c>
      <c r="AH2184" s="7" t="str">
        <f t="shared" si="69"/>
        <v>no</v>
      </c>
      <c r="AI2184" s="7"/>
      <c r="AJ2184" s="7"/>
      <c r="AL2184" t="s">
        <v>4709</v>
      </c>
      <c r="AM2184" s="19">
        <v>1748.77</v>
      </c>
      <c r="BD2184" s="7">
        <v>2</v>
      </c>
      <c r="BE2184" s="44">
        <v>1748.77</v>
      </c>
      <c r="BF2184" s="7"/>
      <c r="BG2184" s="47"/>
      <c r="BH2184" s="7"/>
      <c r="BJ2184" s="38">
        <v>18</v>
      </c>
      <c r="BK2184" s="7">
        <v>1</v>
      </c>
      <c r="BL2184" s="7" t="str">
        <f t="shared" si="68"/>
        <v>yes</v>
      </c>
      <c r="BM2184" s="7"/>
      <c r="BN2184" s="7"/>
    </row>
    <row r="2185" ht="15.6" spans="2:66">
      <c r="B2185" s="24" t="s">
        <v>4368</v>
      </c>
      <c r="G2185" s="7" t="s">
        <v>4687</v>
      </c>
      <c r="K2185" s="18" t="s">
        <v>4687</v>
      </c>
      <c r="N2185" s="7">
        <v>1</v>
      </c>
      <c r="Q2185" s="7" t="s">
        <v>4372</v>
      </c>
      <c r="R2185" s="7"/>
      <c r="U2185" s="7">
        <v>5.54</v>
      </c>
      <c r="V2185" s="7" t="s">
        <v>4687</v>
      </c>
      <c r="AA2185" s="19">
        <v>1744.47</v>
      </c>
      <c r="AF2185" s="38">
        <v>18</v>
      </c>
      <c r="AG2185" s="44">
        <v>1744.47</v>
      </c>
      <c r="AH2185" s="7" t="str">
        <f t="shared" si="69"/>
        <v>no</v>
      </c>
      <c r="AI2185" s="7"/>
      <c r="AJ2185" s="7"/>
      <c r="AL2185" t="s">
        <v>4713</v>
      </c>
      <c r="AM2185" s="19">
        <v>1744.47</v>
      </c>
      <c r="BD2185" s="7">
        <v>0</v>
      </c>
      <c r="BE2185" s="44">
        <v>1744.47</v>
      </c>
      <c r="BF2185" s="7"/>
      <c r="BG2185" s="47"/>
      <c r="BH2185" s="7"/>
      <c r="BJ2185" s="38">
        <v>18</v>
      </c>
      <c r="BK2185" s="7">
        <v>1</v>
      </c>
      <c r="BL2185" s="7" t="str">
        <f t="shared" si="68"/>
        <v>yes</v>
      </c>
      <c r="BM2185" s="7"/>
      <c r="BN2185" s="7"/>
    </row>
    <row r="2186" ht="15.6" spans="2:66">
      <c r="B2186" s="24" t="s">
        <v>4370</v>
      </c>
      <c r="G2186" s="7" t="s">
        <v>4687</v>
      </c>
      <c r="K2186" s="18" t="s">
        <v>4687</v>
      </c>
      <c r="N2186" s="7">
        <v>1</v>
      </c>
      <c r="Q2186" s="7" t="s">
        <v>4374</v>
      </c>
      <c r="R2186" s="7"/>
      <c r="U2186" s="7">
        <v>4.03</v>
      </c>
      <c r="V2186" s="7" t="s">
        <v>4687</v>
      </c>
      <c r="AA2186" s="19">
        <v>1743.21</v>
      </c>
      <c r="AF2186" s="38">
        <v>18</v>
      </c>
      <c r="AG2186" s="44">
        <v>1743.21</v>
      </c>
      <c r="AH2186" s="7" t="str">
        <f t="shared" si="69"/>
        <v>no</v>
      </c>
      <c r="AI2186" s="7"/>
      <c r="AJ2186" s="7"/>
      <c r="AL2186" t="s">
        <v>4709</v>
      </c>
      <c r="AM2186" s="19">
        <v>1743.21</v>
      </c>
      <c r="BD2186" s="7">
        <v>3</v>
      </c>
      <c r="BE2186" s="44">
        <v>1743.21</v>
      </c>
      <c r="BF2186" s="7"/>
      <c r="BG2186" s="47"/>
      <c r="BH2186" s="7"/>
      <c r="BJ2186" s="38">
        <v>18</v>
      </c>
      <c r="BK2186" s="7">
        <v>1</v>
      </c>
      <c r="BL2186" s="7" t="str">
        <f t="shared" si="68"/>
        <v>yes</v>
      </c>
      <c r="BM2186" s="7"/>
      <c r="BN2186" s="7"/>
    </row>
    <row r="2187" ht="15.6" spans="2:66">
      <c r="B2187" s="24" t="s">
        <v>4372</v>
      </c>
      <c r="G2187" s="7" t="s">
        <v>4687</v>
      </c>
      <c r="K2187" s="18" t="s">
        <v>4687</v>
      </c>
      <c r="N2187" s="7">
        <v>1</v>
      </c>
      <c r="Q2187" s="7" t="s">
        <v>4376</v>
      </c>
      <c r="R2187" s="7"/>
      <c r="U2187" s="7">
        <v>5.62</v>
      </c>
      <c r="V2187" s="7" t="s">
        <v>4687</v>
      </c>
      <c r="AA2187" s="19">
        <v>1737.38</v>
      </c>
      <c r="AF2187" s="38">
        <v>18</v>
      </c>
      <c r="AG2187" s="44">
        <v>1737.38</v>
      </c>
      <c r="AH2187" s="7" t="str">
        <f t="shared" si="69"/>
        <v>no</v>
      </c>
      <c r="AI2187" s="7"/>
      <c r="AJ2187" s="7"/>
      <c r="AL2187" t="s">
        <v>4713</v>
      </c>
      <c r="AM2187" s="19">
        <v>1737.38</v>
      </c>
      <c r="BD2187" s="7">
        <v>0</v>
      </c>
      <c r="BE2187" s="44">
        <v>1737.38</v>
      </c>
      <c r="BF2187" s="7"/>
      <c r="BG2187" s="47"/>
      <c r="BH2187" s="7"/>
      <c r="BJ2187" s="38">
        <v>18</v>
      </c>
      <c r="BK2187" s="7">
        <v>1</v>
      </c>
      <c r="BL2187" s="7" t="str">
        <f t="shared" si="68"/>
        <v>yes</v>
      </c>
      <c r="BM2187" s="7"/>
      <c r="BN2187" s="7"/>
    </row>
    <row r="2188" ht="15.6" spans="2:66">
      <c r="B2188" s="24" t="s">
        <v>4374</v>
      </c>
      <c r="G2188" s="7" t="s">
        <v>4687</v>
      </c>
      <c r="K2188" s="18" t="s">
        <v>4687</v>
      </c>
      <c r="N2188" s="7">
        <v>1</v>
      </c>
      <c r="Q2188" s="7" t="s">
        <v>4378</v>
      </c>
      <c r="R2188" s="7"/>
      <c r="U2188" s="7">
        <v>5.27</v>
      </c>
      <c r="V2188" s="7" t="s">
        <v>4687</v>
      </c>
      <c r="AA2188" s="19">
        <v>1731.68</v>
      </c>
      <c r="AF2188" s="38">
        <v>18</v>
      </c>
      <c r="AG2188" s="44">
        <v>1731.68</v>
      </c>
      <c r="AH2188" s="7" t="str">
        <f t="shared" si="69"/>
        <v>no</v>
      </c>
      <c r="AI2188" s="7"/>
      <c r="AJ2188" s="7"/>
      <c r="AL2188" t="s">
        <v>4713</v>
      </c>
      <c r="AM2188" s="19">
        <v>1731.68</v>
      </c>
      <c r="BD2188" s="7">
        <v>0</v>
      </c>
      <c r="BE2188" s="44">
        <v>1731.68</v>
      </c>
      <c r="BF2188" s="7"/>
      <c r="BG2188" s="47"/>
      <c r="BH2188" s="7"/>
      <c r="BJ2188" s="38">
        <v>18</v>
      </c>
      <c r="BK2188" s="7">
        <v>0</v>
      </c>
      <c r="BL2188" s="7" t="str">
        <f t="shared" si="68"/>
        <v>yes</v>
      </c>
      <c r="BM2188" s="7"/>
      <c r="BN2188" s="7"/>
    </row>
    <row r="2189" ht="15.6" spans="2:66">
      <c r="B2189" s="24" t="s">
        <v>4376</v>
      </c>
      <c r="G2189" s="7" t="s">
        <v>4687</v>
      </c>
      <c r="K2189" s="18" t="s">
        <v>4687</v>
      </c>
      <c r="N2189" s="7">
        <v>1</v>
      </c>
      <c r="Q2189" s="7" t="s">
        <v>4380</v>
      </c>
      <c r="R2189" s="7"/>
      <c r="U2189" s="7">
        <v>5.18</v>
      </c>
      <c r="V2189" s="7" t="s">
        <v>4687</v>
      </c>
      <c r="AA2189" s="19">
        <v>1728.9</v>
      </c>
      <c r="AF2189" s="38">
        <v>18</v>
      </c>
      <c r="AG2189" s="44">
        <v>1728.9</v>
      </c>
      <c r="AH2189" s="7" t="str">
        <f t="shared" si="69"/>
        <v>no</v>
      </c>
      <c r="AI2189" s="7"/>
      <c r="AJ2189" s="7"/>
      <c r="AL2189" t="s">
        <v>4709</v>
      </c>
      <c r="AM2189" s="19">
        <v>1728.9</v>
      </c>
      <c r="BD2189" s="7">
        <v>0</v>
      </c>
      <c r="BE2189" s="44">
        <v>1728.9</v>
      </c>
      <c r="BF2189" s="7"/>
      <c r="BG2189" s="47"/>
      <c r="BH2189" s="7"/>
      <c r="BJ2189" s="38">
        <v>18</v>
      </c>
      <c r="BK2189" s="7">
        <v>1</v>
      </c>
      <c r="BL2189" s="7" t="str">
        <f t="shared" si="68"/>
        <v>yes</v>
      </c>
      <c r="BM2189" s="7"/>
      <c r="BN2189" s="7"/>
    </row>
    <row r="2190" ht="15.6" spans="2:66">
      <c r="B2190" s="24" t="s">
        <v>4378</v>
      </c>
      <c r="G2190" s="7" t="s">
        <v>4687</v>
      </c>
      <c r="K2190" s="18" t="s">
        <v>4687</v>
      </c>
      <c r="N2190" s="7">
        <v>1</v>
      </c>
      <c r="Q2190" s="7" t="s">
        <v>4382</v>
      </c>
      <c r="R2190" s="7"/>
      <c r="U2190" s="7">
        <v>5.27</v>
      </c>
      <c r="V2190" s="7" t="s">
        <v>4687</v>
      </c>
      <c r="AA2190" s="19">
        <v>1727.79</v>
      </c>
      <c r="AF2190" s="38">
        <v>18</v>
      </c>
      <c r="AG2190" s="44">
        <v>1727.79</v>
      </c>
      <c r="AH2190" s="7" t="str">
        <f t="shared" si="69"/>
        <v>no</v>
      </c>
      <c r="AI2190" s="7"/>
      <c r="AJ2190" s="7"/>
      <c r="AL2190" t="s">
        <v>4709</v>
      </c>
      <c r="AM2190" s="19">
        <v>1727.79</v>
      </c>
      <c r="BD2190" s="7">
        <v>3</v>
      </c>
      <c r="BE2190" s="44">
        <v>1727.79</v>
      </c>
      <c r="BF2190" s="7"/>
      <c r="BG2190" s="47"/>
      <c r="BH2190" s="7"/>
      <c r="BJ2190" s="38">
        <v>18</v>
      </c>
      <c r="BK2190" s="7">
        <v>0</v>
      </c>
      <c r="BL2190" s="7" t="str">
        <f t="shared" si="68"/>
        <v>yes</v>
      </c>
      <c r="BM2190" s="7"/>
      <c r="BN2190" s="7"/>
    </row>
    <row r="2191" ht="15.6" spans="2:66">
      <c r="B2191" s="24" t="s">
        <v>4380</v>
      </c>
      <c r="G2191" s="7" t="s">
        <v>4687</v>
      </c>
      <c r="K2191" s="18" t="s">
        <v>4687</v>
      </c>
      <c r="N2191" s="7">
        <v>1</v>
      </c>
      <c r="Q2191" s="7" t="s">
        <v>4384</v>
      </c>
      <c r="R2191" s="7"/>
      <c r="U2191" s="7">
        <v>5.62</v>
      </c>
      <c r="V2191" s="7" t="s">
        <v>4687</v>
      </c>
      <c r="AA2191" s="19">
        <v>1727.54</v>
      </c>
      <c r="AF2191" s="38">
        <v>18</v>
      </c>
      <c r="AG2191" s="44">
        <v>1727.54</v>
      </c>
      <c r="AH2191" s="7" t="str">
        <f t="shared" si="69"/>
        <v>no</v>
      </c>
      <c r="AI2191" s="7"/>
      <c r="AJ2191" s="7"/>
      <c r="AL2191" t="s">
        <v>4709</v>
      </c>
      <c r="AM2191" s="19">
        <v>1727.54</v>
      </c>
      <c r="BD2191" s="7">
        <v>0</v>
      </c>
      <c r="BE2191" s="44">
        <v>1727.54</v>
      </c>
      <c r="BF2191" s="7"/>
      <c r="BG2191" s="47"/>
      <c r="BH2191" s="7"/>
      <c r="BJ2191" s="38">
        <v>18</v>
      </c>
      <c r="BK2191" s="7">
        <v>0</v>
      </c>
      <c r="BL2191" s="7" t="str">
        <f t="shared" si="68"/>
        <v>yes</v>
      </c>
      <c r="BM2191" s="7"/>
      <c r="BN2191" s="7"/>
    </row>
    <row r="2192" ht="15.6" spans="2:66">
      <c r="B2192" s="24" t="s">
        <v>4382</v>
      </c>
      <c r="G2192" s="7" t="s">
        <v>4687</v>
      </c>
      <c r="K2192" s="18" t="s">
        <v>4687</v>
      </c>
      <c r="N2192" s="7">
        <v>1</v>
      </c>
      <c r="Q2192" s="7" t="s">
        <v>4386</v>
      </c>
      <c r="R2192" s="7"/>
      <c r="U2192" s="7">
        <v>5.06</v>
      </c>
      <c r="V2192" s="7" t="s">
        <v>4687</v>
      </c>
      <c r="AA2192" s="19">
        <v>1725.55</v>
      </c>
      <c r="AF2192" s="38">
        <v>18</v>
      </c>
      <c r="AG2192" s="44">
        <v>1725.55</v>
      </c>
      <c r="AH2192" s="7" t="str">
        <f t="shared" si="69"/>
        <v>no</v>
      </c>
      <c r="AI2192" s="7"/>
      <c r="AJ2192" s="7"/>
      <c r="AL2192" t="s">
        <v>4713</v>
      </c>
      <c r="AM2192" s="19">
        <v>1725.55</v>
      </c>
      <c r="BD2192" s="7">
        <v>1</v>
      </c>
      <c r="BE2192" s="44">
        <v>1725.55</v>
      </c>
      <c r="BF2192" s="7"/>
      <c r="BG2192" s="47"/>
      <c r="BH2192" s="7"/>
      <c r="BJ2192" s="38">
        <v>18</v>
      </c>
      <c r="BK2192" s="7">
        <v>0</v>
      </c>
      <c r="BL2192" s="7" t="str">
        <f t="shared" si="68"/>
        <v>yes</v>
      </c>
      <c r="BM2192" s="7"/>
      <c r="BN2192" s="7"/>
    </row>
    <row r="2193" ht="15.6" spans="2:66">
      <c r="B2193" s="24" t="s">
        <v>4384</v>
      </c>
      <c r="G2193" s="7" t="s">
        <v>4687</v>
      </c>
      <c r="K2193" s="18" t="s">
        <v>4687</v>
      </c>
      <c r="N2193" s="7">
        <v>1</v>
      </c>
      <c r="Q2193" s="7" t="s">
        <v>4388</v>
      </c>
      <c r="R2193" s="7"/>
      <c r="U2193" s="7">
        <v>4.69</v>
      </c>
      <c r="V2193" s="7" t="s">
        <v>4687</v>
      </c>
      <c r="AA2193" s="19">
        <v>1720.35</v>
      </c>
      <c r="AF2193" s="38">
        <v>18</v>
      </c>
      <c r="AG2193" s="44">
        <v>1720.35</v>
      </c>
      <c r="AH2193" s="7" t="str">
        <f t="shared" si="69"/>
        <v>no</v>
      </c>
      <c r="AI2193" s="7"/>
      <c r="AJ2193" s="7"/>
      <c r="AL2193" t="s">
        <v>4713</v>
      </c>
      <c r="AM2193" s="19">
        <v>1720.35</v>
      </c>
      <c r="BD2193" s="7">
        <v>1</v>
      </c>
      <c r="BE2193" s="44">
        <v>1720.35</v>
      </c>
      <c r="BF2193" s="7"/>
      <c r="BG2193" s="47"/>
      <c r="BH2193" s="7"/>
      <c r="BJ2193" s="38">
        <v>18</v>
      </c>
      <c r="BK2193" s="7">
        <v>0</v>
      </c>
      <c r="BL2193" s="7" t="str">
        <f t="shared" si="68"/>
        <v>yes</v>
      </c>
      <c r="BM2193" s="7"/>
      <c r="BN2193" s="7"/>
    </row>
    <row r="2194" ht="15.6" spans="2:66">
      <c r="B2194" s="24" t="s">
        <v>4386</v>
      </c>
      <c r="G2194" s="7" t="s">
        <v>4687</v>
      </c>
      <c r="K2194" s="18" t="s">
        <v>4687</v>
      </c>
      <c r="N2194" s="7">
        <v>1</v>
      </c>
      <c r="Q2194" s="7" t="s">
        <v>4390</v>
      </c>
      <c r="R2194" s="7"/>
      <c r="U2194" s="7">
        <v>5.44</v>
      </c>
      <c r="V2194" s="7" t="s">
        <v>4687</v>
      </c>
      <c r="AA2194" s="19">
        <v>1719.44</v>
      </c>
      <c r="AF2194" s="38">
        <v>18</v>
      </c>
      <c r="AG2194" s="44">
        <v>1719.44</v>
      </c>
      <c r="AH2194" s="7" t="str">
        <f t="shared" si="69"/>
        <v>no</v>
      </c>
      <c r="AI2194" s="7"/>
      <c r="AJ2194" s="7"/>
      <c r="AL2194" t="s">
        <v>4713</v>
      </c>
      <c r="AM2194" s="19">
        <v>1719.44</v>
      </c>
      <c r="BD2194" s="7">
        <v>2</v>
      </c>
      <c r="BE2194" s="44">
        <v>1719.44</v>
      </c>
      <c r="BF2194" s="7"/>
      <c r="BG2194" s="47"/>
      <c r="BH2194" s="7"/>
      <c r="BJ2194" s="38">
        <v>18</v>
      </c>
      <c r="BK2194" s="7">
        <v>0</v>
      </c>
      <c r="BL2194" s="7" t="str">
        <f t="shared" si="68"/>
        <v>yes</v>
      </c>
      <c r="BM2194" s="7"/>
      <c r="BN2194" s="7"/>
    </row>
    <row r="2195" ht="15.6" spans="2:66">
      <c r="B2195" s="24" t="s">
        <v>4388</v>
      </c>
      <c r="G2195" s="7" t="s">
        <v>4687</v>
      </c>
      <c r="K2195" s="18" t="s">
        <v>4687</v>
      </c>
      <c r="N2195" s="7">
        <v>1</v>
      </c>
      <c r="Q2195" s="7" t="s">
        <v>4392</v>
      </c>
      <c r="R2195" s="7"/>
      <c r="U2195" s="7">
        <v>5.05</v>
      </c>
      <c r="V2195" s="7" t="s">
        <v>4687</v>
      </c>
      <c r="AA2195" s="19">
        <v>1712.23</v>
      </c>
      <c r="AF2195" s="38">
        <v>18</v>
      </c>
      <c r="AG2195" s="44">
        <v>1712.23</v>
      </c>
      <c r="AH2195" s="7" t="str">
        <f t="shared" si="69"/>
        <v>no</v>
      </c>
      <c r="AI2195" s="7"/>
      <c r="AJ2195" s="7"/>
      <c r="AL2195" t="s">
        <v>4713</v>
      </c>
      <c r="AM2195" s="19">
        <v>1712.23</v>
      </c>
      <c r="BD2195" s="7">
        <v>2</v>
      </c>
      <c r="BE2195" s="44">
        <v>1712.23</v>
      </c>
      <c r="BF2195" s="7"/>
      <c r="BG2195" s="47"/>
      <c r="BH2195" s="7"/>
      <c r="BJ2195" s="38">
        <v>18</v>
      </c>
      <c r="BK2195" s="7">
        <v>0</v>
      </c>
      <c r="BL2195" s="7" t="str">
        <f t="shared" si="68"/>
        <v>yes</v>
      </c>
      <c r="BM2195" s="7"/>
      <c r="BN2195" s="7"/>
    </row>
    <row r="2196" ht="15.6" spans="2:66">
      <c r="B2196" s="24" t="s">
        <v>4390</v>
      </c>
      <c r="G2196" s="7" t="s">
        <v>4687</v>
      </c>
      <c r="K2196" s="18" t="s">
        <v>4687</v>
      </c>
      <c r="N2196" s="7">
        <v>1</v>
      </c>
      <c r="Q2196" s="7" t="s">
        <v>4394</v>
      </c>
      <c r="R2196" s="7"/>
      <c r="U2196" s="7">
        <v>6</v>
      </c>
      <c r="V2196" s="7" t="s">
        <v>4687</v>
      </c>
      <c r="AA2196" s="19">
        <v>1711.03</v>
      </c>
      <c r="AF2196" s="38">
        <v>18</v>
      </c>
      <c r="AG2196" s="44">
        <v>1711.03</v>
      </c>
      <c r="AH2196" s="7" t="str">
        <f t="shared" si="69"/>
        <v>no</v>
      </c>
      <c r="AI2196" s="7"/>
      <c r="AJ2196" s="7"/>
      <c r="AL2196" t="s">
        <v>4709</v>
      </c>
      <c r="AM2196" s="19">
        <v>1711.03</v>
      </c>
      <c r="BD2196" s="7">
        <v>0</v>
      </c>
      <c r="BE2196" s="44">
        <v>1711.03</v>
      </c>
      <c r="BF2196" s="7"/>
      <c r="BG2196" s="47"/>
      <c r="BH2196" s="7"/>
      <c r="BJ2196" s="38">
        <v>18</v>
      </c>
      <c r="BK2196" s="7">
        <v>0</v>
      </c>
      <c r="BL2196" s="7" t="str">
        <f t="shared" si="68"/>
        <v>yes</v>
      </c>
      <c r="BM2196" s="7"/>
      <c r="BN2196" s="7"/>
    </row>
    <row r="2197" ht="15.6" spans="2:66">
      <c r="B2197" s="24" t="s">
        <v>4392</v>
      </c>
      <c r="G2197" s="7" t="s">
        <v>4687</v>
      </c>
      <c r="K2197" s="18" t="s">
        <v>4689</v>
      </c>
      <c r="N2197" s="7">
        <v>1</v>
      </c>
      <c r="Q2197" s="7" t="s">
        <v>4396</v>
      </c>
      <c r="R2197" s="7"/>
      <c r="U2197" s="7">
        <v>5.99</v>
      </c>
      <c r="V2197" s="7" t="s">
        <v>4687</v>
      </c>
      <c r="AA2197" s="19">
        <v>1708.93</v>
      </c>
      <c r="AF2197" s="38">
        <v>22</v>
      </c>
      <c r="AG2197" s="44">
        <v>1708.93</v>
      </c>
      <c r="AH2197" s="7" t="str">
        <f t="shared" si="69"/>
        <v>no</v>
      </c>
      <c r="AI2197" s="7"/>
      <c r="AJ2197" s="7"/>
      <c r="AL2197" t="s">
        <v>4709</v>
      </c>
      <c r="AM2197" s="19">
        <v>1708.93</v>
      </c>
      <c r="BD2197" s="7">
        <v>0</v>
      </c>
      <c r="BE2197" s="44">
        <v>1708.93</v>
      </c>
      <c r="BF2197" s="7"/>
      <c r="BG2197" s="47"/>
      <c r="BH2197" s="7"/>
      <c r="BJ2197" s="38">
        <v>22</v>
      </c>
      <c r="BK2197" s="7">
        <v>0</v>
      </c>
      <c r="BL2197" s="7" t="str">
        <f t="shared" si="68"/>
        <v>yes</v>
      </c>
      <c r="BM2197" s="7"/>
      <c r="BN2197" s="7"/>
    </row>
    <row r="2198" ht="15.6" spans="2:66">
      <c r="B2198" s="24" t="s">
        <v>4394</v>
      </c>
      <c r="G2198" s="7" t="s">
        <v>4690</v>
      </c>
      <c r="K2198" s="18" t="s">
        <v>4687</v>
      </c>
      <c r="N2198" s="7">
        <v>1</v>
      </c>
      <c r="Q2198" s="7" t="s">
        <v>4398</v>
      </c>
      <c r="R2198" s="7"/>
      <c r="U2198" s="7">
        <v>4.36</v>
      </c>
      <c r="V2198" s="7" t="s">
        <v>4687</v>
      </c>
      <c r="AA2198" s="19">
        <v>1708</v>
      </c>
      <c r="AF2198" s="38">
        <v>22</v>
      </c>
      <c r="AG2198" s="44">
        <v>1708</v>
      </c>
      <c r="AH2198" s="7" t="str">
        <f t="shared" si="69"/>
        <v>no</v>
      </c>
      <c r="AI2198" s="7"/>
      <c r="AJ2198" s="7"/>
      <c r="AL2198" t="s">
        <v>4713</v>
      </c>
      <c r="AM2198" s="19">
        <v>1708</v>
      </c>
      <c r="BD2198" s="7">
        <v>2</v>
      </c>
      <c r="BE2198" s="44">
        <v>1708</v>
      </c>
      <c r="BF2198" s="7"/>
      <c r="BG2198" s="47"/>
      <c r="BH2198" s="7"/>
      <c r="BJ2198" s="38">
        <v>22</v>
      </c>
      <c r="BK2198" s="7">
        <v>0</v>
      </c>
      <c r="BL2198" s="7" t="str">
        <f t="shared" si="68"/>
        <v>yes</v>
      </c>
      <c r="BM2198" s="7"/>
      <c r="BN2198" s="7"/>
    </row>
    <row r="2199" ht="15.6" spans="2:66">
      <c r="B2199" s="24" t="s">
        <v>4396</v>
      </c>
      <c r="G2199" s="7" t="s">
        <v>4690</v>
      </c>
      <c r="K2199" s="18" t="s">
        <v>4687</v>
      </c>
      <c r="N2199" s="7">
        <v>1</v>
      </c>
      <c r="Q2199" s="7" t="s">
        <v>4400</v>
      </c>
      <c r="R2199" s="7"/>
      <c r="U2199" s="7">
        <v>4.41</v>
      </c>
      <c r="V2199" s="7" t="s">
        <v>4687</v>
      </c>
      <c r="AA2199" s="19">
        <v>1705.62</v>
      </c>
      <c r="AF2199" s="38">
        <v>22</v>
      </c>
      <c r="AG2199" s="44">
        <v>1705.62</v>
      </c>
      <c r="AH2199" s="7" t="str">
        <f t="shared" si="69"/>
        <v>no</v>
      </c>
      <c r="AI2199" s="7"/>
      <c r="AJ2199" s="7"/>
      <c r="AL2199" t="s">
        <v>4709</v>
      </c>
      <c r="AM2199" s="19">
        <v>1705.62</v>
      </c>
      <c r="BD2199" s="7">
        <v>2</v>
      </c>
      <c r="BE2199" s="44">
        <v>1705.62</v>
      </c>
      <c r="BF2199" s="7"/>
      <c r="BG2199" s="47"/>
      <c r="BH2199" s="7"/>
      <c r="BJ2199" s="38">
        <v>22</v>
      </c>
      <c r="BK2199" s="7">
        <v>0</v>
      </c>
      <c r="BL2199" s="7" t="str">
        <f t="shared" si="68"/>
        <v>yes</v>
      </c>
      <c r="BM2199" s="7"/>
      <c r="BN2199" s="7"/>
    </row>
    <row r="2200" ht="15.6" spans="2:66">
      <c r="B2200" s="24" t="s">
        <v>4398</v>
      </c>
      <c r="G2200" s="7" t="s">
        <v>4690</v>
      </c>
      <c r="K2200" s="18" t="s">
        <v>4687</v>
      </c>
      <c r="N2200" s="7">
        <v>1</v>
      </c>
      <c r="Q2200" s="7" t="s">
        <v>4402</v>
      </c>
      <c r="R2200" s="7"/>
      <c r="U2200" s="7">
        <v>4.17</v>
      </c>
      <c r="V2200" s="7" t="s">
        <v>4687</v>
      </c>
      <c r="AA2200" s="19">
        <v>1704.7</v>
      </c>
      <c r="AF2200" s="38">
        <v>19</v>
      </c>
      <c r="AG2200" s="44">
        <v>1704.7</v>
      </c>
      <c r="AH2200" s="7" t="str">
        <f t="shared" si="69"/>
        <v>no</v>
      </c>
      <c r="AI2200" s="7"/>
      <c r="AJ2200" s="7"/>
      <c r="AL2200" t="s">
        <v>4709</v>
      </c>
      <c r="AM2200" s="19">
        <v>1704.7</v>
      </c>
      <c r="BD2200" s="7">
        <v>3</v>
      </c>
      <c r="BE2200" s="44">
        <v>1704.7</v>
      </c>
      <c r="BF2200" s="7"/>
      <c r="BG2200" s="47"/>
      <c r="BH2200" s="7"/>
      <c r="BJ2200" s="38">
        <v>19</v>
      </c>
      <c r="BK2200" s="7">
        <v>0</v>
      </c>
      <c r="BL2200" s="7" t="str">
        <f t="shared" si="68"/>
        <v>yes</v>
      </c>
      <c r="BM2200" s="7"/>
      <c r="BN2200" s="7"/>
    </row>
    <row r="2201" ht="15.6" spans="2:66">
      <c r="B2201" s="24" t="s">
        <v>4400</v>
      </c>
      <c r="G2201" s="7" t="s">
        <v>4690</v>
      </c>
      <c r="K2201" s="18" t="s">
        <v>4687</v>
      </c>
      <c r="N2201" s="7">
        <v>1</v>
      </c>
      <c r="Q2201" s="7" t="s">
        <v>4404</v>
      </c>
      <c r="R2201" s="7"/>
      <c r="U2201" s="7">
        <v>4.44</v>
      </c>
      <c r="V2201" s="7" t="s">
        <v>4687</v>
      </c>
      <c r="AA2201" s="19">
        <v>1704.57</v>
      </c>
      <c r="AF2201" s="38">
        <v>19</v>
      </c>
      <c r="AG2201" s="44">
        <v>1704.57</v>
      </c>
      <c r="AH2201" s="7" t="str">
        <f t="shared" si="69"/>
        <v>no</v>
      </c>
      <c r="AI2201" s="7"/>
      <c r="AJ2201" s="7"/>
      <c r="AL2201" t="s">
        <v>4713</v>
      </c>
      <c r="AM2201" s="19">
        <v>1704.57</v>
      </c>
      <c r="BD2201" s="7">
        <v>1</v>
      </c>
      <c r="BE2201" s="44">
        <v>1704.57</v>
      </c>
      <c r="BF2201" s="7"/>
      <c r="BG2201" s="47"/>
      <c r="BH2201" s="7"/>
      <c r="BJ2201" s="38">
        <v>19</v>
      </c>
      <c r="BK2201" s="7">
        <v>0</v>
      </c>
      <c r="BL2201" s="7" t="str">
        <f t="shared" si="68"/>
        <v>yes</v>
      </c>
      <c r="BM2201" s="7"/>
      <c r="BN2201" s="7"/>
    </row>
    <row r="2202" ht="15.6" spans="2:66">
      <c r="B2202" s="24" t="s">
        <v>4402</v>
      </c>
      <c r="G2202" s="7" t="s">
        <v>4687</v>
      </c>
      <c r="K2202" s="18" t="s">
        <v>4687</v>
      </c>
      <c r="N2202" s="7">
        <v>1</v>
      </c>
      <c r="Q2202" s="7" t="s">
        <v>4406</v>
      </c>
      <c r="R2202" s="7"/>
      <c r="U2202" s="7">
        <v>5.52</v>
      </c>
      <c r="V2202" s="7" t="s">
        <v>4687</v>
      </c>
      <c r="AA2202" s="19">
        <v>1702.46</v>
      </c>
      <c r="AF2202" s="38">
        <v>19</v>
      </c>
      <c r="AG2202" s="44">
        <v>1702.46</v>
      </c>
      <c r="AH2202" s="7" t="str">
        <f t="shared" si="69"/>
        <v>no</v>
      </c>
      <c r="AI2202" s="7"/>
      <c r="AJ2202" s="7"/>
      <c r="AL2202" t="s">
        <v>4713</v>
      </c>
      <c r="AM2202" s="19">
        <v>1702.46</v>
      </c>
      <c r="BD2202" s="7">
        <v>2</v>
      </c>
      <c r="BE2202" s="44">
        <v>1702.46</v>
      </c>
      <c r="BF2202" s="7"/>
      <c r="BG2202" s="47"/>
      <c r="BH2202" s="7"/>
      <c r="BJ2202" s="38">
        <v>19</v>
      </c>
      <c r="BK2202" s="7">
        <v>0</v>
      </c>
      <c r="BL2202" s="7" t="str">
        <f t="shared" si="68"/>
        <v>yes</v>
      </c>
      <c r="BM2202" s="7"/>
      <c r="BN2202" s="7"/>
    </row>
    <row r="2203" ht="15.6" spans="2:66">
      <c r="B2203" s="24" t="s">
        <v>4404</v>
      </c>
      <c r="G2203" s="7" t="s">
        <v>4687</v>
      </c>
      <c r="K2203" s="18" t="s">
        <v>4687</v>
      </c>
      <c r="N2203" s="7">
        <v>1</v>
      </c>
      <c r="Q2203" s="7" t="s">
        <v>4408</v>
      </c>
      <c r="R2203" s="7"/>
      <c r="U2203" s="7">
        <v>6.01</v>
      </c>
      <c r="V2203" s="7" t="s">
        <v>4687</v>
      </c>
      <c r="AA2203" s="19">
        <v>1694.8</v>
      </c>
      <c r="AF2203" s="38">
        <v>19</v>
      </c>
      <c r="AG2203" s="44">
        <v>1694.8</v>
      </c>
      <c r="AH2203" s="7" t="str">
        <f t="shared" si="69"/>
        <v>no</v>
      </c>
      <c r="AI2203" s="7"/>
      <c r="AJ2203" s="7"/>
      <c r="AL2203" t="s">
        <v>4709</v>
      </c>
      <c r="AM2203" s="19">
        <v>1694.8</v>
      </c>
      <c r="BD2203" s="7">
        <v>2</v>
      </c>
      <c r="BE2203" s="44">
        <v>1694.8</v>
      </c>
      <c r="BF2203" s="7"/>
      <c r="BG2203" s="47"/>
      <c r="BH2203" s="7"/>
      <c r="BJ2203" s="38">
        <v>19</v>
      </c>
      <c r="BK2203" s="7">
        <v>0</v>
      </c>
      <c r="BL2203" s="7" t="str">
        <f t="shared" si="68"/>
        <v>yes</v>
      </c>
      <c r="BM2203" s="7"/>
      <c r="BN2203" s="7"/>
    </row>
    <row r="2204" ht="15.6" spans="2:66">
      <c r="B2204" s="24" t="s">
        <v>4406</v>
      </c>
      <c r="G2204" s="7" t="s">
        <v>4687</v>
      </c>
      <c r="K2204" s="18" t="s">
        <v>4687</v>
      </c>
      <c r="N2204" s="7">
        <v>1</v>
      </c>
      <c r="Q2204" s="7" t="s">
        <v>4410</v>
      </c>
      <c r="R2204" s="7"/>
      <c r="U2204" s="7">
        <v>5.81</v>
      </c>
      <c r="V2204" s="7" t="s">
        <v>4687</v>
      </c>
      <c r="AA2204" s="19">
        <v>1682.6</v>
      </c>
      <c r="AF2204" s="38">
        <v>18</v>
      </c>
      <c r="AG2204" s="44">
        <v>1682.6</v>
      </c>
      <c r="AH2204" s="7" t="str">
        <f t="shared" si="69"/>
        <v>no</v>
      </c>
      <c r="AI2204" s="7"/>
      <c r="AJ2204" s="7"/>
      <c r="AL2204" t="s">
        <v>4709</v>
      </c>
      <c r="AM2204" s="19">
        <v>1682.6</v>
      </c>
      <c r="BD2204" s="7">
        <v>2</v>
      </c>
      <c r="BE2204" s="44">
        <v>1682.6</v>
      </c>
      <c r="BF2204" s="7"/>
      <c r="BG2204" s="47"/>
      <c r="BH2204" s="7"/>
      <c r="BJ2204" s="38">
        <v>18</v>
      </c>
      <c r="BK2204" s="7">
        <v>0</v>
      </c>
      <c r="BL2204" s="7" t="str">
        <f t="shared" si="68"/>
        <v>yes</v>
      </c>
      <c r="BM2204" s="7"/>
      <c r="BN2204" s="7"/>
    </row>
    <row r="2205" ht="15.6" spans="2:66">
      <c r="B2205" s="24" t="s">
        <v>4408</v>
      </c>
      <c r="G2205" s="7" t="s">
        <v>4690</v>
      </c>
      <c r="K2205" s="18" t="s">
        <v>4687</v>
      </c>
      <c r="N2205" s="7">
        <v>1</v>
      </c>
      <c r="Q2205" s="7" t="s">
        <v>4412</v>
      </c>
      <c r="R2205" s="7"/>
      <c r="U2205" s="7">
        <v>4.37</v>
      </c>
      <c r="V2205" s="7" t="s">
        <v>4687</v>
      </c>
      <c r="AA2205" s="19">
        <v>1674.63</v>
      </c>
      <c r="AF2205" s="38">
        <v>18</v>
      </c>
      <c r="AG2205" s="44">
        <v>1674.63</v>
      </c>
      <c r="AH2205" s="7" t="str">
        <f t="shared" si="69"/>
        <v>no</v>
      </c>
      <c r="AI2205" s="7"/>
      <c r="AJ2205" s="7"/>
      <c r="AL2205" t="s">
        <v>4713</v>
      </c>
      <c r="AM2205" s="19">
        <v>1674.63</v>
      </c>
      <c r="BD2205" s="7">
        <v>3</v>
      </c>
      <c r="BE2205" s="44">
        <v>1674.63</v>
      </c>
      <c r="BF2205" s="7"/>
      <c r="BG2205" s="47"/>
      <c r="BH2205" s="7"/>
      <c r="BJ2205" s="38">
        <v>18</v>
      </c>
      <c r="BK2205" s="7">
        <v>0</v>
      </c>
      <c r="BL2205" s="7" t="str">
        <f t="shared" si="68"/>
        <v>yes</v>
      </c>
      <c r="BM2205" s="7"/>
      <c r="BN2205" s="7"/>
    </row>
    <row r="2206" ht="15.6" spans="2:66">
      <c r="B2206" s="24" t="s">
        <v>4410</v>
      </c>
      <c r="G2206" s="7" t="s">
        <v>4690</v>
      </c>
      <c r="K2206" s="18" t="s">
        <v>4687</v>
      </c>
      <c r="N2206" s="7">
        <v>1</v>
      </c>
      <c r="Q2206" s="7" t="s">
        <v>4414</v>
      </c>
      <c r="R2206" s="7"/>
      <c r="U2206" s="7">
        <v>5.74</v>
      </c>
      <c r="V2206" s="7" t="s">
        <v>4687</v>
      </c>
      <c r="AA2206" s="19">
        <v>1665</v>
      </c>
      <c r="AF2206" s="38">
        <v>18</v>
      </c>
      <c r="AG2206" s="44">
        <v>1665</v>
      </c>
      <c r="AH2206" s="7" t="str">
        <f t="shared" si="69"/>
        <v>no</v>
      </c>
      <c r="AI2206" s="7"/>
      <c r="AJ2206" s="7"/>
      <c r="AL2206" t="s">
        <v>4709</v>
      </c>
      <c r="AM2206" s="19">
        <v>1665</v>
      </c>
      <c r="BD2206" s="7">
        <v>0</v>
      </c>
      <c r="BE2206" s="44">
        <v>1665</v>
      </c>
      <c r="BF2206" s="7"/>
      <c r="BG2206" s="47"/>
      <c r="BH2206" s="7"/>
      <c r="BJ2206" s="38">
        <v>18</v>
      </c>
      <c r="BK2206" s="7">
        <v>0</v>
      </c>
      <c r="BL2206" s="7" t="str">
        <f t="shared" si="68"/>
        <v>yes</v>
      </c>
      <c r="BM2206" s="7"/>
      <c r="BN2206" s="7"/>
    </row>
    <row r="2207" ht="15.6" spans="2:66">
      <c r="B2207" s="24" t="s">
        <v>4412</v>
      </c>
      <c r="G2207" s="7" t="s">
        <v>4687</v>
      </c>
      <c r="K2207" s="18" t="s">
        <v>4687</v>
      </c>
      <c r="N2207" s="7">
        <v>1</v>
      </c>
      <c r="Q2207" s="7" t="s">
        <v>4416</v>
      </c>
      <c r="R2207" s="7"/>
      <c r="U2207" s="7">
        <v>5.39</v>
      </c>
      <c r="V2207" s="7" t="s">
        <v>4687</v>
      </c>
      <c r="AA2207" s="19">
        <v>1646.43</v>
      </c>
      <c r="AF2207" s="38">
        <v>19</v>
      </c>
      <c r="AG2207" s="44">
        <v>1646.43</v>
      </c>
      <c r="AH2207" s="7" t="str">
        <f t="shared" si="69"/>
        <v>no</v>
      </c>
      <c r="AI2207" s="7"/>
      <c r="AJ2207" s="7"/>
      <c r="AL2207" t="s">
        <v>4709</v>
      </c>
      <c r="AM2207" s="19">
        <v>1646.43</v>
      </c>
      <c r="BD2207" s="7">
        <v>2</v>
      </c>
      <c r="BE2207" s="44">
        <v>1646.43</v>
      </c>
      <c r="BF2207" s="7"/>
      <c r="BG2207" s="47"/>
      <c r="BH2207" s="7"/>
      <c r="BJ2207" s="38">
        <v>19</v>
      </c>
      <c r="BK2207" s="7">
        <v>0</v>
      </c>
      <c r="BL2207" s="7" t="str">
        <f t="shared" si="68"/>
        <v>yes</v>
      </c>
      <c r="BM2207" s="7"/>
      <c r="BN2207" s="7"/>
    </row>
    <row r="2208" ht="15.6" spans="2:66">
      <c r="B2208" s="24" t="s">
        <v>4414</v>
      </c>
      <c r="G2208" s="7" t="s">
        <v>4687</v>
      </c>
      <c r="K2208" s="18" t="s">
        <v>4687</v>
      </c>
      <c r="N2208" s="7">
        <v>1</v>
      </c>
      <c r="Q2208" s="7" t="s">
        <v>4418</v>
      </c>
      <c r="R2208" s="7"/>
      <c r="U2208" s="7">
        <v>4.07</v>
      </c>
      <c r="V2208" s="7" t="s">
        <v>4687</v>
      </c>
      <c r="AA2208" s="19">
        <v>1639.56</v>
      </c>
      <c r="AF2208" s="38">
        <v>20</v>
      </c>
      <c r="AG2208" s="44">
        <v>1639.56</v>
      </c>
      <c r="AH2208" s="7" t="str">
        <f t="shared" si="69"/>
        <v>no</v>
      </c>
      <c r="AI2208" s="7"/>
      <c r="AJ2208" s="7"/>
      <c r="AL2208" t="s">
        <v>4709</v>
      </c>
      <c r="AM2208" s="19">
        <v>1639.56</v>
      </c>
      <c r="BD2208" s="7">
        <v>0</v>
      </c>
      <c r="BE2208" s="44">
        <v>1639.56</v>
      </c>
      <c r="BF2208" s="7"/>
      <c r="BG2208" s="47"/>
      <c r="BH2208" s="7"/>
      <c r="BJ2208" s="38">
        <v>20</v>
      </c>
      <c r="BK2208" s="7">
        <v>0</v>
      </c>
      <c r="BL2208" s="7" t="str">
        <f t="shared" si="68"/>
        <v>yes</v>
      </c>
      <c r="BM2208" s="7"/>
      <c r="BN2208" s="7"/>
    </row>
    <row r="2209" ht="15.6" spans="2:66">
      <c r="B2209" s="24" t="s">
        <v>4416</v>
      </c>
      <c r="G2209" s="7" t="s">
        <v>4687</v>
      </c>
      <c r="K2209" s="18" t="s">
        <v>4687</v>
      </c>
      <c r="N2209" s="7">
        <v>1</v>
      </c>
      <c r="Q2209" s="7" t="s">
        <v>4420</v>
      </c>
      <c r="R2209" s="7"/>
      <c r="U2209" s="7">
        <v>5.49</v>
      </c>
      <c r="V2209" s="7" t="s">
        <v>4687</v>
      </c>
      <c r="AA2209" s="19">
        <v>1639.56</v>
      </c>
      <c r="AF2209" s="38">
        <v>18</v>
      </c>
      <c r="AG2209" s="44">
        <v>1639.56</v>
      </c>
      <c r="AH2209" s="7" t="str">
        <f t="shared" si="69"/>
        <v>no</v>
      </c>
      <c r="AI2209" s="7"/>
      <c r="AJ2209" s="7"/>
      <c r="AL2209" t="s">
        <v>4713</v>
      </c>
      <c r="AM2209" s="19">
        <v>1639.56</v>
      </c>
      <c r="BD2209" s="7">
        <v>0</v>
      </c>
      <c r="BE2209" s="44">
        <v>1639.56</v>
      </c>
      <c r="BF2209" s="7"/>
      <c r="BG2209" s="47"/>
      <c r="BH2209" s="7"/>
      <c r="BJ2209" s="38">
        <v>18</v>
      </c>
      <c r="BK2209" s="7">
        <v>0</v>
      </c>
      <c r="BL2209" s="7" t="str">
        <f t="shared" si="68"/>
        <v>yes</v>
      </c>
      <c r="BM2209" s="7"/>
      <c r="BN2209" s="7"/>
    </row>
    <row r="2210" ht="15.6" spans="2:66">
      <c r="B2210" s="24" t="s">
        <v>4418</v>
      </c>
      <c r="G2210" s="7" t="s">
        <v>4690</v>
      </c>
      <c r="K2210" s="18" t="s">
        <v>4687</v>
      </c>
      <c r="N2210" s="7">
        <v>1</v>
      </c>
      <c r="Q2210" s="7" t="s">
        <v>4422</v>
      </c>
      <c r="R2210" s="7"/>
      <c r="U2210" s="7">
        <v>5.68</v>
      </c>
      <c r="V2210" s="7" t="s">
        <v>4687</v>
      </c>
      <c r="AA2210" s="19">
        <v>1635.73</v>
      </c>
      <c r="AF2210" s="38">
        <v>18</v>
      </c>
      <c r="AG2210" s="44">
        <v>1635.73</v>
      </c>
      <c r="AH2210" s="7" t="str">
        <f t="shared" si="69"/>
        <v>no</v>
      </c>
      <c r="AI2210" s="7"/>
      <c r="AJ2210" s="7"/>
      <c r="AL2210" t="s">
        <v>4709</v>
      </c>
      <c r="AM2210" s="19">
        <v>1635.73</v>
      </c>
      <c r="BD2210" s="7">
        <v>3</v>
      </c>
      <c r="BE2210" s="44">
        <v>1635.73</v>
      </c>
      <c r="BF2210" s="7"/>
      <c r="BG2210" s="47"/>
      <c r="BH2210" s="7"/>
      <c r="BJ2210" s="38">
        <v>18</v>
      </c>
      <c r="BK2210" s="7">
        <v>0</v>
      </c>
      <c r="BL2210" s="7" t="str">
        <f t="shared" si="68"/>
        <v>yes</v>
      </c>
      <c r="BM2210" s="7"/>
      <c r="BN2210" s="7"/>
    </row>
    <row r="2211" ht="15.6" spans="2:66">
      <c r="B2211" s="24" t="s">
        <v>4420</v>
      </c>
      <c r="G2211" s="7" t="s">
        <v>4690</v>
      </c>
      <c r="K2211" s="18" t="s">
        <v>4687</v>
      </c>
      <c r="N2211" s="7">
        <v>1</v>
      </c>
      <c r="Q2211" s="7" t="s">
        <v>4424</v>
      </c>
      <c r="R2211" s="7"/>
      <c r="U2211" s="7">
        <v>6.09</v>
      </c>
      <c r="V2211" s="7" t="s">
        <v>4687</v>
      </c>
      <c r="AA2211" s="19">
        <v>1634.57</v>
      </c>
      <c r="AF2211" s="38">
        <v>18</v>
      </c>
      <c r="AG2211" s="44">
        <v>1634.57</v>
      </c>
      <c r="AH2211" s="7" t="str">
        <f t="shared" si="69"/>
        <v>no</v>
      </c>
      <c r="AI2211" s="7"/>
      <c r="AJ2211" s="7"/>
      <c r="AL2211" t="s">
        <v>4709</v>
      </c>
      <c r="AM2211" s="19">
        <v>1634.57</v>
      </c>
      <c r="BD2211" s="7">
        <v>2</v>
      </c>
      <c r="BE2211" s="44">
        <v>1634.57</v>
      </c>
      <c r="BF2211" s="7"/>
      <c r="BG2211" s="47"/>
      <c r="BH2211" s="7"/>
      <c r="BJ2211" s="38">
        <v>18</v>
      </c>
      <c r="BK2211" s="7">
        <v>0</v>
      </c>
      <c r="BL2211" s="7" t="str">
        <f t="shared" si="68"/>
        <v>yes</v>
      </c>
      <c r="BM2211" s="7"/>
      <c r="BN2211" s="7"/>
    </row>
    <row r="2212" ht="15.6" spans="2:66">
      <c r="B2212" s="24" t="s">
        <v>4422</v>
      </c>
      <c r="G2212" s="7" t="s">
        <v>4690</v>
      </c>
      <c r="K2212" s="18" t="s">
        <v>4687</v>
      </c>
      <c r="N2212" s="7">
        <v>1</v>
      </c>
      <c r="Q2212" s="7" t="s">
        <v>4426</v>
      </c>
      <c r="R2212" s="7"/>
      <c r="U2212" s="7">
        <v>5.53</v>
      </c>
      <c r="V2212" s="7" t="s">
        <v>4687</v>
      </c>
      <c r="AA2212" s="19">
        <v>1633.96</v>
      </c>
      <c r="AF2212" s="38">
        <v>19</v>
      </c>
      <c r="AG2212" s="44">
        <v>1633.96</v>
      </c>
      <c r="AH2212" s="7" t="str">
        <f t="shared" si="69"/>
        <v>no</v>
      </c>
      <c r="AI2212" s="7"/>
      <c r="AJ2212" s="7"/>
      <c r="AL2212" t="s">
        <v>4709</v>
      </c>
      <c r="AM2212" s="19">
        <v>1633.96</v>
      </c>
      <c r="BD2212" s="7">
        <v>2</v>
      </c>
      <c r="BE2212" s="44">
        <v>1633.96</v>
      </c>
      <c r="BF2212" s="7"/>
      <c r="BG2212" s="47"/>
      <c r="BH2212" s="7"/>
      <c r="BJ2212" s="38">
        <v>19</v>
      </c>
      <c r="BK2212" s="7">
        <v>0</v>
      </c>
      <c r="BL2212" s="7" t="str">
        <f t="shared" si="68"/>
        <v>yes</v>
      </c>
      <c r="BM2212" s="7"/>
      <c r="BN2212" s="7"/>
    </row>
    <row r="2213" ht="15.6" spans="2:66">
      <c r="B2213" s="24" t="s">
        <v>4424</v>
      </c>
      <c r="G2213" s="7" t="s">
        <v>4687</v>
      </c>
      <c r="K2213" s="18" t="s">
        <v>4687</v>
      </c>
      <c r="N2213" s="7">
        <v>1</v>
      </c>
      <c r="Q2213" s="7" t="s">
        <v>4428</v>
      </c>
      <c r="R2213" s="7"/>
      <c r="U2213" s="7">
        <v>4.28</v>
      </c>
      <c r="V2213" s="7" t="s">
        <v>4687</v>
      </c>
      <c r="AA2213" s="19">
        <v>1633.04</v>
      </c>
      <c r="AF2213" s="38">
        <v>19</v>
      </c>
      <c r="AG2213" s="44">
        <v>1633.04</v>
      </c>
      <c r="AH2213" s="7" t="str">
        <f t="shared" si="69"/>
        <v>no</v>
      </c>
      <c r="AI2213" s="7"/>
      <c r="AJ2213" s="7"/>
      <c r="AL2213" t="s">
        <v>4713</v>
      </c>
      <c r="AM2213" s="19">
        <v>1633.04</v>
      </c>
      <c r="BD2213" s="7">
        <v>2</v>
      </c>
      <c r="BE2213" s="44">
        <v>1633.04</v>
      </c>
      <c r="BF2213" s="7"/>
      <c r="BG2213" s="47"/>
      <c r="BH2213" s="7"/>
      <c r="BJ2213" s="38">
        <v>19</v>
      </c>
      <c r="BK2213" s="7">
        <v>0</v>
      </c>
      <c r="BL2213" s="7" t="str">
        <f t="shared" si="68"/>
        <v>yes</v>
      </c>
      <c r="BM2213" s="7"/>
      <c r="BN2213" s="7"/>
    </row>
    <row r="2214" ht="15.6" spans="2:66">
      <c r="B2214" s="24" t="s">
        <v>4426</v>
      </c>
      <c r="G2214" s="7" t="s">
        <v>4687</v>
      </c>
      <c r="K2214" s="18" t="s">
        <v>4687</v>
      </c>
      <c r="N2214" s="7">
        <v>1</v>
      </c>
      <c r="Q2214" s="7" t="s">
        <v>4430</v>
      </c>
      <c r="R2214" s="7"/>
      <c r="U2214" s="7">
        <v>6.01</v>
      </c>
      <c r="V2214" s="7" t="s">
        <v>4687</v>
      </c>
      <c r="AA2214" s="19">
        <v>1632.56</v>
      </c>
      <c r="AF2214" s="38">
        <v>19</v>
      </c>
      <c r="AG2214" s="44">
        <v>1632.56</v>
      </c>
      <c r="AH2214" s="7" t="str">
        <f t="shared" si="69"/>
        <v>no</v>
      </c>
      <c r="AI2214" s="7"/>
      <c r="AJ2214" s="7"/>
      <c r="AL2214" t="s">
        <v>4713</v>
      </c>
      <c r="AM2214" s="19">
        <v>1632.56</v>
      </c>
      <c r="BD2214" s="7">
        <v>1</v>
      </c>
      <c r="BE2214" s="44">
        <v>1632.56</v>
      </c>
      <c r="BF2214" s="7"/>
      <c r="BG2214" s="47"/>
      <c r="BH2214" s="7"/>
      <c r="BJ2214" s="38">
        <v>19</v>
      </c>
      <c r="BK2214" s="7">
        <v>0</v>
      </c>
      <c r="BL2214" s="7" t="str">
        <f t="shared" si="68"/>
        <v>yes</v>
      </c>
      <c r="BM2214" s="7"/>
      <c r="BN2214" s="7"/>
    </row>
    <row r="2215" ht="15.6" spans="2:66">
      <c r="B2215" s="24" t="s">
        <v>4428</v>
      </c>
      <c r="G2215" s="7" t="s">
        <v>4690</v>
      </c>
      <c r="K2215" s="18" t="s">
        <v>4687</v>
      </c>
      <c r="N2215" s="7">
        <v>1</v>
      </c>
      <c r="Q2215" s="7" t="s">
        <v>4432</v>
      </c>
      <c r="R2215" s="7"/>
      <c r="U2215" s="7">
        <v>4.59</v>
      </c>
      <c r="V2215" s="7" t="s">
        <v>4687</v>
      </c>
      <c r="AA2215" s="19">
        <v>1632.04</v>
      </c>
      <c r="AF2215" s="38">
        <v>18</v>
      </c>
      <c r="AG2215" s="44">
        <v>1632.04</v>
      </c>
      <c r="AH2215" s="7" t="str">
        <f t="shared" si="69"/>
        <v>no</v>
      </c>
      <c r="AI2215" s="7"/>
      <c r="AJ2215" s="7"/>
      <c r="AL2215" t="s">
        <v>4713</v>
      </c>
      <c r="AM2215" s="19">
        <v>1632.04</v>
      </c>
      <c r="BD2215" s="7">
        <v>1</v>
      </c>
      <c r="BE2215" s="44">
        <v>1632.04</v>
      </c>
      <c r="BF2215" s="7"/>
      <c r="BG2215" s="47"/>
      <c r="BH2215" s="7"/>
      <c r="BJ2215" s="38">
        <v>18</v>
      </c>
      <c r="BK2215" s="7">
        <v>0</v>
      </c>
      <c r="BL2215" s="7" t="str">
        <f t="shared" si="68"/>
        <v>yes</v>
      </c>
      <c r="BM2215" s="7"/>
      <c r="BN2215" s="7"/>
    </row>
    <row r="2216" ht="15.6" spans="2:66">
      <c r="B2216" s="24" t="s">
        <v>4430</v>
      </c>
      <c r="G2216" s="7" t="s">
        <v>4687</v>
      </c>
      <c r="K2216" s="18" t="s">
        <v>4689</v>
      </c>
      <c r="N2216" s="7">
        <v>1</v>
      </c>
      <c r="Q2216" s="7" t="s">
        <v>4434</v>
      </c>
      <c r="R2216" s="7"/>
      <c r="U2216" s="7">
        <v>5.8</v>
      </c>
      <c r="V2216" s="7" t="s">
        <v>4687</v>
      </c>
      <c r="AA2216" s="19">
        <v>1631.82</v>
      </c>
      <c r="AF2216" s="38">
        <v>18</v>
      </c>
      <c r="AG2216" s="44">
        <v>1631.82</v>
      </c>
      <c r="AH2216" s="7" t="str">
        <f t="shared" si="69"/>
        <v>no</v>
      </c>
      <c r="AI2216" s="7"/>
      <c r="AJ2216" s="7"/>
      <c r="AL2216" t="s">
        <v>4709</v>
      </c>
      <c r="AM2216" s="19">
        <v>1631.82</v>
      </c>
      <c r="BD2216" s="7">
        <v>0</v>
      </c>
      <c r="BE2216" s="44">
        <v>1631.82</v>
      </c>
      <c r="BF2216" s="7"/>
      <c r="BG2216" s="47"/>
      <c r="BH2216" s="7"/>
      <c r="BJ2216" s="38">
        <v>18</v>
      </c>
      <c r="BK2216" s="7">
        <v>0</v>
      </c>
      <c r="BL2216" s="7" t="str">
        <f t="shared" si="68"/>
        <v>yes</v>
      </c>
      <c r="BM2216" s="7"/>
      <c r="BN2216" s="7"/>
    </row>
    <row r="2217" ht="15.6" spans="2:66">
      <c r="B2217" s="24" t="s">
        <v>4432</v>
      </c>
      <c r="G2217" s="7" t="s">
        <v>4687</v>
      </c>
      <c r="K2217" s="18" t="s">
        <v>4687</v>
      </c>
      <c r="N2217" s="7">
        <v>1</v>
      </c>
      <c r="Q2217" s="7" t="s">
        <v>4436</v>
      </c>
      <c r="R2217" s="7"/>
      <c r="U2217" s="7">
        <v>5.08</v>
      </c>
      <c r="V2217" s="7" t="s">
        <v>4687</v>
      </c>
      <c r="AA2217" s="19">
        <v>1631.67</v>
      </c>
      <c r="AF2217" s="38">
        <v>19</v>
      </c>
      <c r="AG2217" s="44">
        <v>1631.67</v>
      </c>
      <c r="AH2217" s="7" t="str">
        <f t="shared" si="69"/>
        <v>no</v>
      </c>
      <c r="AI2217" s="7"/>
      <c r="AJ2217" s="7"/>
      <c r="AL2217" t="s">
        <v>4713</v>
      </c>
      <c r="AM2217" s="19">
        <v>1631.67</v>
      </c>
      <c r="BD2217" s="7">
        <v>2</v>
      </c>
      <c r="BE2217" s="44">
        <v>1631.67</v>
      </c>
      <c r="BF2217" s="7"/>
      <c r="BG2217" s="47"/>
      <c r="BH2217" s="7"/>
      <c r="BJ2217" s="38">
        <v>19</v>
      </c>
      <c r="BK2217" s="7">
        <v>0</v>
      </c>
      <c r="BL2217" s="7" t="str">
        <f t="shared" si="68"/>
        <v>yes</v>
      </c>
      <c r="BM2217" s="7"/>
      <c r="BN2217" s="7"/>
    </row>
    <row r="2218" ht="15.6" spans="2:66">
      <c r="B2218" s="24" t="s">
        <v>4434</v>
      </c>
      <c r="G2218" s="7" t="s">
        <v>4687</v>
      </c>
      <c r="K2218" s="18" t="s">
        <v>4687</v>
      </c>
      <c r="N2218" s="7">
        <v>1</v>
      </c>
      <c r="Q2218" s="7" t="s">
        <v>4438</v>
      </c>
      <c r="R2218" s="7"/>
      <c r="U2218" s="7">
        <v>5.84</v>
      </c>
      <c r="V2218" s="7" t="s">
        <v>4687</v>
      </c>
      <c r="AA2218" s="19">
        <v>1629.83</v>
      </c>
      <c r="AF2218" s="38">
        <v>27</v>
      </c>
      <c r="AG2218" s="44">
        <v>1629.83</v>
      </c>
      <c r="AH2218" s="7" t="str">
        <f t="shared" si="69"/>
        <v>no</v>
      </c>
      <c r="AI2218" s="7"/>
      <c r="AJ2218" s="7"/>
      <c r="AL2218" t="s">
        <v>4709</v>
      </c>
      <c r="AM2218" s="19">
        <v>1629.83</v>
      </c>
      <c r="BD2218" s="7">
        <v>3</v>
      </c>
      <c r="BE2218" s="44">
        <v>1629.83</v>
      </c>
      <c r="BF2218" s="7"/>
      <c r="BG2218" s="47"/>
      <c r="BH2218" s="7"/>
      <c r="BJ2218" s="38">
        <v>27</v>
      </c>
      <c r="BK2218" s="7">
        <v>0</v>
      </c>
      <c r="BL2218" s="7" t="str">
        <f t="shared" si="68"/>
        <v>yes</v>
      </c>
      <c r="BM2218" s="7"/>
      <c r="BN2218" s="7"/>
    </row>
    <row r="2219" ht="15.6" spans="2:66">
      <c r="B2219" s="24" t="s">
        <v>4436</v>
      </c>
      <c r="G2219" s="7" t="s">
        <v>4687</v>
      </c>
      <c r="K2219" s="18" t="s">
        <v>4687</v>
      </c>
      <c r="N2219" s="7">
        <v>1</v>
      </c>
      <c r="Q2219" s="7" t="s">
        <v>4440</v>
      </c>
      <c r="R2219" s="7"/>
      <c r="U2219" s="7">
        <v>4.15</v>
      </c>
      <c r="V2219" s="7" t="s">
        <v>4687</v>
      </c>
      <c r="AA2219" s="19">
        <v>1628.47</v>
      </c>
      <c r="AF2219" s="38">
        <v>18</v>
      </c>
      <c r="AG2219" s="44">
        <v>1628.47</v>
      </c>
      <c r="AH2219" s="7" t="str">
        <f t="shared" si="69"/>
        <v>no</v>
      </c>
      <c r="AI2219" s="7"/>
      <c r="AJ2219" s="7"/>
      <c r="AL2219" t="s">
        <v>4709</v>
      </c>
      <c r="AM2219" s="19">
        <v>1628.47</v>
      </c>
      <c r="BD2219" s="7">
        <v>2</v>
      </c>
      <c r="BE2219" s="44">
        <v>1628.47</v>
      </c>
      <c r="BF2219" s="7"/>
      <c r="BG2219" s="47"/>
      <c r="BH2219" s="7"/>
      <c r="BJ2219" s="38">
        <v>18</v>
      </c>
      <c r="BK2219" s="7">
        <v>0</v>
      </c>
      <c r="BL2219" s="7" t="str">
        <f t="shared" si="68"/>
        <v>yes</v>
      </c>
      <c r="BM2219" s="7"/>
      <c r="BN2219" s="7"/>
    </row>
    <row r="2220" ht="15.6" spans="2:66">
      <c r="B2220" s="24" t="s">
        <v>4438</v>
      </c>
      <c r="G2220" s="7" t="s">
        <v>4687</v>
      </c>
      <c r="K2220" s="18" t="s">
        <v>4689</v>
      </c>
      <c r="N2220" s="7" t="s">
        <v>4688</v>
      </c>
      <c r="Q2220" s="7" t="s">
        <v>4442</v>
      </c>
      <c r="R2220" s="7"/>
      <c r="U2220" s="7">
        <v>4.36</v>
      </c>
      <c r="V2220" s="7" t="s">
        <v>4687</v>
      </c>
      <c r="AA2220" s="19">
        <v>1627.28</v>
      </c>
      <c r="AF2220" s="38">
        <v>18</v>
      </c>
      <c r="AG2220" s="44">
        <v>1627.28</v>
      </c>
      <c r="AH2220" s="7" t="str">
        <f t="shared" si="69"/>
        <v>no</v>
      </c>
      <c r="AI2220" s="7"/>
      <c r="AJ2220" s="7"/>
      <c r="AL2220" t="s">
        <v>4709</v>
      </c>
      <c r="AM2220" s="19">
        <v>1627.28</v>
      </c>
      <c r="BD2220" s="7">
        <v>0</v>
      </c>
      <c r="BE2220" s="44">
        <v>1627.28</v>
      </c>
      <c r="BF2220" s="7"/>
      <c r="BG2220" s="47"/>
      <c r="BH2220" s="7"/>
      <c r="BJ2220" s="38">
        <v>18</v>
      </c>
      <c r="BK2220" s="7">
        <v>0</v>
      </c>
      <c r="BL2220" s="7" t="str">
        <f t="shared" si="68"/>
        <v>yes</v>
      </c>
      <c r="BM2220" s="7"/>
      <c r="BN2220" s="7"/>
    </row>
    <row r="2221" ht="15.6" spans="2:66">
      <c r="B2221" s="24" t="s">
        <v>4440</v>
      </c>
      <c r="G2221" s="7" t="s">
        <v>4687</v>
      </c>
      <c r="K2221" s="18" t="s">
        <v>4689</v>
      </c>
      <c r="N2221" s="7" t="s">
        <v>4688</v>
      </c>
      <c r="Q2221" s="7" t="s">
        <v>4444</v>
      </c>
      <c r="R2221" s="7"/>
      <c r="U2221" s="7">
        <v>4.55</v>
      </c>
      <c r="V2221" s="7" t="s">
        <v>4687</v>
      </c>
      <c r="AA2221" s="19">
        <v>1625.43</v>
      </c>
      <c r="AF2221" s="38">
        <v>30</v>
      </c>
      <c r="AG2221" s="44">
        <v>1625.43</v>
      </c>
      <c r="AH2221" s="7" t="str">
        <f t="shared" si="69"/>
        <v>no</v>
      </c>
      <c r="AI2221" s="7"/>
      <c r="AJ2221" s="7"/>
      <c r="AL2221" t="s">
        <v>4713</v>
      </c>
      <c r="AM2221" s="19">
        <v>1625.43</v>
      </c>
      <c r="BD2221" s="7">
        <v>1</v>
      </c>
      <c r="BE2221" s="44">
        <v>1625.43</v>
      </c>
      <c r="BF2221" s="7"/>
      <c r="BG2221" s="47"/>
      <c r="BH2221" s="7"/>
      <c r="BJ2221" s="38">
        <v>30</v>
      </c>
      <c r="BK2221" s="7">
        <v>0</v>
      </c>
      <c r="BL2221" s="7" t="str">
        <f t="shared" si="68"/>
        <v>yes</v>
      </c>
      <c r="BM2221" s="7"/>
      <c r="BN2221" s="7"/>
    </row>
    <row r="2222" ht="15.6" spans="2:66">
      <c r="B2222" s="24" t="s">
        <v>4442</v>
      </c>
      <c r="G2222" s="7" t="s">
        <v>4687</v>
      </c>
      <c r="K2222" s="18" t="s">
        <v>4689</v>
      </c>
      <c r="N2222" s="7" t="s">
        <v>4688</v>
      </c>
      <c r="Q2222" s="7" t="s">
        <v>4446</v>
      </c>
      <c r="R2222" s="7"/>
      <c r="U2222" s="7">
        <v>4.37</v>
      </c>
      <c r="V2222" s="7" t="s">
        <v>4687</v>
      </c>
      <c r="AA2222" s="19">
        <v>1622.19</v>
      </c>
      <c r="AF2222" s="38">
        <v>21</v>
      </c>
      <c r="AG2222" s="44">
        <v>1622.19</v>
      </c>
      <c r="AH2222" s="7" t="str">
        <f t="shared" si="69"/>
        <v>no</v>
      </c>
      <c r="AI2222" s="7"/>
      <c r="AJ2222" s="7"/>
      <c r="AL2222" t="s">
        <v>4713</v>
      </c>
      <c r="AM2222" s="19">
        <v>1622.19</v>
      </c>
      <c r="BD2222" s="7">
        <v>3</v>
      </c>
      <c r="BE2222" s="44">
        <v>1622.19</v>
      </c>
      <c r="BF2222" s="7"/>
      <c r="BG2222" s="47"/>
      <c r="BH2222" s="7"/>
      <c r="BJ2222" s="38">
        <v>21</v>
      </c>
      <c r="BK2222" s="7">
        <v>0</v>
      </c>
      <c r="BL2222" s="7" t="str">
        <f t="shared" si="68"/>
        <v>yes</v>
      </c>
      <c r="BM2222" s="7"/>
      <c r="BN2222" s="7"/>
    </row>
    <row r="2223" ht="15.6" spans="2:66">
      <c r="B2223" s="24" t="s">
        <v>4444</v>
      </c>
      <c r="G2223" s="7" t="s">
        <v>4687</v>
      </c>
      <c r="K2223" s="18" t="s">
        <v>4689</v>
      </c>
      <c r="N2223" s="7" t="s">
        <v>4688</v>
      </c>
      <c r="Q2223" s="7" t="s">
        <v>4448</v>
      </c>
      <c r="R2223" s="7"/>
      <c r="U2223" s="7">
        <v>5.24</v>
      </c>
      <c r="V2223" s="7" t="s">
        <v>4687</v>
      </c>
      <c r="AA2223" s="19">
        <v>1621.88</v>
      </c>
      <c r="AF2223" s="38">
        <v>21</v>
      </c>
      <c r="AG2223" s="44">
        <v>1621.88</v>
      </c>
      <c r="AH2223" s="7" t="str">
        <f t="shared" si="69"/>
        <v>no</v>
      </c>
      <c r="AI2223" s="7"/>
      <c r="AJ2223" s="7"/>
      <c r="AL2223" t="s">
        <v>4713</v>
      </c>
      <c r="AM2223" s="19">
        <v>1621.88</v>
      </c>
      <c r="BD2223" s="7">
        <v>0</v>
      </c>
      <c r="BE2223" s="44">
        <v>1621.88</v>
      </c>
      <c r="BF2223" s="7"/>
      <c r="BG2223" s="47"/>
      <c r="BH2223" s="7"/>
      <c r="BJ2223" s="38">
        <v>21</v>
      </c>
      <c r="BK2223" s="7">
        <v>0</v>
      </c>
      <c r="BL2223" s="7" t="str">
        <f t="shared" si="68"/>
        <v>yes</v>
      </c>
      <c r="BM2223" s="7"/>
      <c r="BN2223" s="7"/>
    </row>
    <row r="2224" ht="15.6" spans="2:66">
      <c r="B2224" s="24" t="s">
        <v>4446</v>
      </c>
      <c r="G2224" s="7" t="s">
        <v>4687</v>
      </c>
      <c r="K2224" s="18" t="s">
        <v>4687</v>
      </c>
      <c r="N2224" s="7">
        <v>1</v>
      </c>
      <c r="Q2224" s="7" t="s">
        <v>4450</v>
      </c>
      <c r="R2224" s="7"/>
      <c r="U2224" s="7">
        <v>5.96</v>
      </c>
      <c r="V2224" s="7" t="s">
        <v>4687</v>
      </c>
      <c r="AA2224" s="19">
        <v>1621.34</v>
      </c>
      <c r="AF2224" s="38">
        <v>21</v>
      </c>
      <c r="AG2224" s="44">
        <v>1621.34</v>
      </c>
      <c r="AH2224" s="7" t="str">
        <f t="shared" si="69"/>
        <v>no</v>
      </c>
      <c r="AI2224" s="7"/>
      <c r="AJ2224" s="7"/>
      <c r="AL2224" t="s">
        <v>4709</v>
      </c>
      <c r="AM2224" s="19">
        <v>1621.34</v>
      </c>
      <c r="BD2224" s="7">
        <v>2</v>
      </c>
      <c r="BE2224" s="44">
        <v>1621.34</v>
      </c>
      <c r="BF2224" s="7"/>
      <c r="BG2224" s="47"/>
      <c r="BH2224" s="7"/>
      <c r="BJ2224" s="38">
        <v>21</v>
      </c>
      <c r="BK2224" s="7">
        <v>0</v>
      </c>
      <c r="BL2224" s="7" t="str">
        <f t="shared" si="68"/>
        <v>yes</v>
      </c>
      <c r="BM2224" s="7"/>
      <c r="BN2224" s="7"/>
    </row>
    <row r="2225" ht="15.6" spans="2:66">
      <c r="B2225" s="24" t="s">
        <v>4448</v>
      </c>
      <c r="G2225" s="7" t="s">
        <v>4687</v>
      </c>
      <c r="K2225" s="18" t="s">
        <v>4689</v>
      </c>
      <c r="N2225" s="7">
        <v>1</v>
      </c>
      <c r="Q2225" s="7" t="s">
        <v>4452</v>
      </c>
      <c r="R2225" s="7"/>
      <c r="U2225" s="7">
        <v>4.76</v>
      </c>
      <c r="V2225" s="7" t="s">
        <v>4687</v>
      </c>
      <c r="AA2225" s="19">
        <v>1617.16</v>
      </c>
      <c r="AF2225" s="38">
        <v>21</v>
      </c>
      <c r="AG2225" s="44">
        <v>1617.16</v>
      </c>
      <c r="AH2225" s="7" t="str">
        <f t="shared" si="69"/>
        <v>no</v>
      </c>
      <c r="AI2225" s="7"/>
      <c r="AJ2225" s="7"/>
      <c r="AL2225" t="s">
        <v>4709</v>
      </c>
      <c r="AM2225" s="19">
        <v>1617.16</v>
      </c>
      <c r="BD2225" s="7">
        <v>0</v>
      </c>
      <c r="BE2225" s="44">
        <v>1617.16</v>
      </c>
      <c r="BF2225" s="7"/>
      <c r="BG2225" s="47"/>
      <c r="BH2225" s="7"/>
      <c r="BJ2225" s="38">
        <v>21</v>
      </c>
      <c r="BK2225" s="7">
        <v>0</v>
      </c>
      <c r="BL2225" s="7" t="str">
        <f t="shared" si="68"/>
        <v>yes</v>
      </c>
      <c r="BM2225" s="7"/>
      <c r="BN2225" s="7"/>
    </row>
    <row r="2226" ht="15.6" spans="2:66">
      <c r="B2226" s="24" t="s">
        <v>4450</v>
      </c>
      <c r="G2226" s="7" t="s">
        <v>4690</v>
      </c>
      <c r="K2226" s="18" t="s">
        <v>4689</v>
      </c>
      <c r="N2226" s="7">
        <v>1</v>
      </c>
      <c r="Q2226" s="7" t="s">
        <v>4454</v>
      </c>
      <c r="R2226" s="7"/>
      <c r="U2226" s="7">
        <v>4.3</v>
      </c>
      <c r="V2226" s="7" t="s">
        <v>4687</v>
      </c>
      <c r="AA2226" s="19">
        <v>1615.77</v>
      </c>
      <c r="AF2226" s="38">
        <v>24</v>
      </c>
      <c r="AG2226" s="44">
        <v>1615.77</v>
      </c>
      <c r="AH2226" s="7" t="str">
        <f t="shared" si="69"/>
        <v>no</v>
      </c>
      <c r="AI2226" s="7"/>
      <c r="AJ2226" s="7"/>
      <c r="AL2226" t="s">
        <v>4713</v>
      </c>
      <c r="AM2226" s="19">
        <v>1615.77</v>
      </c>
      <c r="BD2226" s="7">
        <v>0</v>
      </c>
      <c r="BE2226" s="44">
        <v>1615.77</v>
      </c>
      <c r="BF2226" s="7"/>
      <c r="BG2226" s="47"/>
      <c r="BH2226" s="7"/>
      <c r="BJ2226" s="38">
        <v>24</v>
      </c>
      <c r="BK2226" s="7">
        <v>0</v>
      </c>
      <c r="BL2226" s="7" t="str">
        <f t="shared" si="68"/>
        <v>yes</v>
      </c>
      <c r="BM2226" s="7"/>
      <c r="BN2226" s="7"/>
    </row>
    <row r="2227" ht="15.6" spans="2:66">
      <c r="B2227" s="24" t="s">
        <v>4452</v>
      </c>
      <c r="G2227" s="7" t="s">
        <v>4687</v>
      </c>
      <c r="K2227" s="18" t="s">
        <v>4687</v>
      </c>
      <c r="N2227" s="7">
        <v>1</v>
      </c>
      <c r="Q2227" s="7" t="s">
        <v>4456</v>
      </c>
      <c r="R2227" s="7"/>
      <c r="U2227" s="7">
        <v>4.5</v>
      </c>
      <c r="V2227" s="7" t="s">
        <v>4687</v>
      </c>
      <c r="AA2227" s="19">
        <v>1607.51</v>
      </c>
      <c r="AF2227" s="38">
        <v>27</v>
      </c>
      <c r="AG2227" s="44">
        <v>1607.51</v>
      </c>
      <c r="AH2227" s="7" t="str">
        <f t="shared" si="69"/>
        <v>no</v>
      </c>
      <c r="AI2227" s="7"/>
      <c r="AJ2227" s="7"/>
      <c r="AL2227" t="s">
        <v>4709</v>
      </c>
      <c r="AM2227" s="19">
        <v>1607.51</v>
      </c>
      <c r="BD2227" s="7">
        <v>1</v>
      </c>
      <c r="BE2227" s="44">
        <v>1607.51</v>
      </c>
      <c r="BF2227" s="7"/>
      <c r="BG2227" s="47"/>
      <c r="BH2227" s="7"/>
      <c r="BJ2227" s="38">
        <v>27</v>
      </c>
      <c r="BK2227" s="7">
        <v>0</v>
      </c>
      <c r="BL2227" s="7" t="str">
        <f t="shared" si="68"/>
        <v>yes</v>
      </c>
      <c r="BM2227" s="7"/>
      <c r="BN2227" s="7"/>
    </row>
    <row r="2228" ht="15.6" spans="2:66">
      <c r="B2228" s="24" t="s">
        <v>4454</v>
      </c>
      <c r="G2228" s="7" t="s">
        <v>4690</v>
      </c>
      <c r="K2228" s="18" t="s">
        <v>4687</v>
      </c>
      <c r="N2228" s="7">
        <v>1</v>
      </c>
      <c r="Q2228" s="7" t="s">
        <v>4458</v>
      </c>
      <c r="R2228" s="7"/>
      <c r="U2228" s="7">
        <v>5.59</v>
      </c>
      <c r="V2228" s="7" t="s">
        <v>4687</v>
      </c>
      <c r="AA2228" s="19">
        <v>1566.88</v>
      </c>
      <c r="AF2228" s="38">
        <v>25</v>
      </c>
      <c r="AG2228" s="44">
        <v>1566.88</v>
      </c>
      <c r="AH2228" s="7" t="str">
        <f t="shared" si="69"/>
        <v>no</v>
      </c>
      <c r="AI2228" s="7"/>
      <c r="AJ2228" s="7"/>
      <c r="AL2228" t="s">
        <v>4713</v>
      </c>
      <c r="AM2228" s="19">
        <v>1566.88</v>
      </c>
      <c r="BD2228" s="7">
        <v>0</v>
      </c>
      <c r="BE2228" s="44">
        <v>1566.88</v>
      </c>
      <c r="BF2228" s="7"/>
      <c r="BG2228" s="47"/>
      <c r="BH2228" s="7"/>
      <c r="BJ2228" s="38">
        <v>25</v>
      </c>
      <c r="BK2228" s="7">
        <v>0</v>
      </c>
      <c r="BL2228" s="7" t="str">
        <f t="shared" si="68"/>
        <v>yes</v>
      </c>
      <c r="BM2228" s="7"/>
      <c r="BN2228" s="7"/>
    </row>
    <row r="2229" ht="15.6" spans="2:66">
      <c r="B2229" s="24" t="s">
        <v>4456</v>
      </c>
      <c r="G2229" s="7" t="s">
        <v>4690</v>
      </c>
      <c r="K2229" s="18" t="s">
        <v>4689</v>
      </c>
      <c r="N2229" s="7">
        <v>1</v>
      </c>
      <c r="Q2229" s="7" t="s">
        <v>4460</v>
      </c>
      <c r="R2229" s="7"/>
      <c r="U2229" s="7">
        <v>6.29</v>
      </c>
      <c r="V2229" s="7" t="s">
        <v>4687</v>
      </c>
      <c r="AA2229" s="19">
        <v>1534.3</v>
      </c>
      <c r="AF2229" s="38">
        <v>24</v>
      </c>
      <c r="AG2229" s="44">
        <v>1534.3</v>
      </c>
      <c r="AH2229" s="7" t="str">
        <f t="shared" si="69"/>
        <v>no</v>
      </c>
      <c r="AI2229" s="7"/>
      <c r="AJ2229" s="7"/>
      <c r="AL2229" t="s">
        <v>4713</v>
      </c>
      <c r="AM2229" s="19">
        <v>1534.3</v>
      </c>
      <c r="BD2229" s="7">
        <v>1</v>
      </c>
      <c r="BE2229" s="44">
        <v>1534.3</v>
      </c>
      <c r="BF2229" s="7"/>
      <c r="BG2229" s="47"/>
      <c r="BH2229" s="7"/>
      <c r="BJ2229" s="38">
        <v>24</v>
      </c>
      <c r="BK2229" s="7">
        <v>0</v>
      </c>
      <c r="BL2229" s="7" t="str">
        <f t="shared" si="68"/>
        <v>yes</v>
      </c>
      <c r="BM2229" s="7"/>
      <c r="BN2229" s="7"/>
    </row>
    <row r="2230" ht="15.6" spans="2:66">
      <c r="B2230" s="24" t="s">
        <v>4458</v>
      </c>
      <c r="G2230" s="7" t="s">
        <v>4687</v>
      </c>
      <c r="K2230" s="18" t="s">
        <v>4687</v>
      </c>
      <c r="N2230" s="7">
        <v>1</v>
      </c>
      <c r="Q2230" s="7" t="s">
        <v>4462</v>
      </c>
      <c r="R2230" s="7"/>
      <c r="U2230" s="7">
        <v>4.19</v>
      </c>
      <c r="V2230" s="7" t="s">
        <v>4687</v>
      </c>
      <c r="AA2230" s="19">
        <v>1532.47</v>
      </c>
      <c r="AF2230" s="38">
        <v>19</v>
      </c>
      <c r="AG2230" s="44">
        <v>1532.47</v>
      </c>
      <c r="AH2230" s="7" t="str">
        <f t="shared" si="69"/>
        <v>no</v>
      </c>
      <c r="AI2230" s="7"/>
      <c r="AJ2230" s="7"/>
      <c r="AL2230" t="s">
        <v>4709</v>
      </c>
      <c r="AM2230" s="19">
        <v>1532.47</v>
      </c>
      <c r="BD2230" s="7">
        <v>2</v>
      </c>
      <c r="BE2230" s="44">
        <v>1532.47</v>
      </c>
      <c r="BF2230" s="7"/>
      <c r="BG2230" s="47"/>
      <c r="BH2230" s="7"/>
      <c r="BJ2230" s="38">
        <v>19</v>
      </c>
      <c r="BK2230" s="7">
        <v>0</v>
      </c>
      <c r="BL2230" s="7" t="str">
        <f t="shared" si="68"/>
        <v>yes</v>
      </c>
      <c r="BM2230" s="7"/>
      <c r="BN2230" s="7"/>
    </row>
    <row r="2231" ht="15.6" spans="2:66">
      <c r="B2231" s="24" t="s">
        <v>4460</v>
      </c>
      <c r="G2231" s="7" t="s">
        <v>4690</v>
      </c>
      <c r="K2231" s="18" t="s">
        <v>4689</v>
      </c>
      <c r="N2231" s="7">
        <v>1</v>
      </c>
      <c r="Q2231" s="7" t="s">
        <v>4464</v>
      </c>
      <c r="R2231" s="7"/>
      <c r="U2231" s="7">
        <v>4.7</v>
      </c>
      <c r="V2231" s="7" t="s">
        <v>4687</v>
      </c>
      <c r="AA2231" s="19">
        <v>1526.31</v>
      </c>
      <c r="AF2231" s="38">
        <v>26</v>
      </c>
      <c r="AG2231" s="44">
        <v>1526.31</v>
      </c>
      <c r="AH2231" s="7" t="str">
        <f t="shared" si="69"/>
        <v>no</v>
      </c>
      <c r="AI2231" s="7"/>
      <c r="AJ2231" s="7"/>
      <c r="AL2231" t="s">
        <v>4709</v>
      </c>
      <c r="AM2231" s="19">
        <v>1526.31</v>
      </c>
      <c r="BD2231" s="7">
        <v>3</v>
      </c>
      <c r="BE2231" s="44">
        <v>1526.31</v>
      </c>
      <c r="BF2231" s="7"/>
      <c r="BG2231" s="47"/>
      <c r="BH2231" s="7"/>
      <c r="BJ2231" s="38">
        <v>26</v>
      </c>
      <c r="BK2231" s="7">
        <v>0</v>
      </c>
      <c r="BL2231" s="7" t="str">
        <f t="shared" si="68"/>
        <v>yes</v>
      </c>
      <c r="BM2231" s="7"/>
      <c r="BN2231" s="7"/>
    </row>
    <row r="2232" ht="15.6" spans="2:66">
      <c r="B2232" s="24" t="s">
        <v>4462</v>
      </c>
      <c r="G2232" s="7" t="s">
        <v>4687</v>
      </c>
      <c r="K2232" s="18" t="s">
        <v>4689</v>
      </c>
      <c r="N2232" s="7" t="s">
        <v>4688</v>
      </c>
      <c r="Q2232" s="7" t="s">
        <v>4466</v>
      </c>
      <c r="R2232" s="7"/>
      <c r="U2232" s="7">
        <v>5.64</v>
      </c>
      <c r="V2232" s="7" t="s">
        <v>4687</v>
      </c>
      <c r="AA2232" s="19">
        <v>1515.34</v>
      </c>
      <c r="AF2232" s="38">
        <v>22</v>
      </c>
      <c r="AG2232" s="44">
        <v>1515.34</v>
      </c>
      <c r="AH2232" s="7" t="str">
        <f t="shared" si="69"/>
        <v>no</v>
      </c>
      <c r="AI2232" s="7"/>
      <c r="AJ2232" s="7"/>
      <c r="AL2232" t="s">
        <v>4713</v>
      </c>
      <c r="AM2232" s="19">
        <v>1515.34</v>
      </c>
      <c r="BD2232" s="7">
        <v>1</v>
      </c>
      <c r="BE2232" s="44">
        <v>1515.34</v>
      </c>
      <c r="BF2232" s="7"/>
      <c r="BG2232" s="47"/>
      <c r="BH2232" s="7"/>
      <c r="BJ2232" s="38">
        <v>22</v>
      </c>
      <c r="BK2232" s="7">
        <v>0</v>
      </c>
      <c r="BL2232" s="7" t="str">
        <f t="shared" si="68"/>
        <v>yes</v>
      </c>
      <c r="BM2232" s="7"/>
      <c r="BN2232" s="7"/>
    </row>
    <row r="2233" ht="15.6" spans="2:66">
      <c r="B2233" s="24" t="s">
        <v>4464</v>
      </c>
      <c r="G2233" s="7" t="s">
        <v>4687</v>
      </c>
      <c r="K2233" s="18" t="s">
        <v>4689</v>
      </c>
      <c r="N2233" s="7" t="s">
        <v>4688</v>
      </c>
      <c r="Q2233" s="7" t="s">
        <v>4468</v>
      </c>
      <c r="R2233" s="7"/>
      <c r="U2233" s="7">
        <v>4.11</v>
      </c>
      <c r="V2233" s="7" t="s">
        <v>4687</v>
      </c>
      <c r="AA2233" s="19">
        <v>1497</v>
      </c>
      <c r="AF2233" s="38">
        <v>25</v>
      </c>
      <c r="AG2233" s="44">
        <v>1497</v>
      </c>
      <c r="AH2233" s="7" t="str">
        <f t="shared" si="69"/>
        <v>no</v>
      </c>
      <c r="AI2233" s="7"/>
      <c r="AJ2233" s="7"/>
      <c r="AL2233" t="s">
        <v>4709</v>
      </c>
      <c r="AM2233" s="19">
        <v>1497</v>
      </c>
      <c r="BD2233" s="7">
        <v>1</v>
      </c>
      <c r="BE2233" s="44">
        <v>1497</v>
      </c>
      <c r="BF2233" s="7"/>
      <c r="BG2233" s="47"/>
      <c r="BH2233" s="7"/>
      <c r="BJ2233" s="38">
        <v>25</v>
      </c>
      <c r="BK2233" s="7">
        <v>0</v>
      </c>
      <c r="BL2233" s="7" t="str">
        <f t="shared" si="68"/>
        <v>yes</v>
      </c>
      <c r="BM2233" s="7"/>
      <c r="BN2233" s="7"/>
    </row>
    <row r="2234" ht="15.6" spans="2:66">
      <c r="B2234" s="24" t="s">
        <v>4466</v>
      </c>
      <c r="G2234" s="7" t="s">
        <v>4690</v>
      </c>
      <c r="K2234" s="18" t="s">
        <v>4689</v>
      </c>
      <c r="N2234" s="7">
        <v>1</v>
      </c>
      <c r="Q2234" s="7" t="s">
        <v>4470</v>
      </c>
      <c r="R2234" s="7"/>
      <c r="U2234" s="7">
        <v>5.43</v>
      </c>
      <c r="V2234" s="7" t="s">
        <v>4687</v>
      </c>
      <c r="AA2234" s="19">
        <v>1493</v>
      </c>
      <c r="AF2234" s="38">
        <v>21</v>
      </c>
      <c r="AG2234" s="44">
        <v>1493</v>
      </c>
      <c r="AH2234" s="7" t="str">
        <f t="shared" si="69"/>
        <v>no</v>
      </c>
      <c r="AI2234" s="7"/>
      <c r="AJ2234" s="7"/>
      <c r="AL2234" t="s">
        <v>4709</v>
      </c>
      <c r="AM2234" s="19">
        <v>1493</v>
      </c>
      <c r="BD2234" s="7">
        <v>3</v>
      </c>
      <c r="BE2234" s="44">
        <v>1493</v>
      </c>
      <c r="BF2234" s="7"/>
      <c r="BG2234" s="47"/>
      <c r="BH2234" s="7"/>
      <c r="BJ2234" s="38">
        <v>21</v>
      </c>
      <c r="BK2234" s="7">
        <v>0</v>
      </c>
      <c r="BL2234" s="7" t="str">
        <f t="shared" si="68"/>
        <v>yes</v>
      </c>
      <c r="BM2234" s="7"/>
      <c r="BN2234" s="7"/>
    </row>
    <row r="2235" ht="15.6" spans="2:66">
      <c r="B2235" s="24" t="s">
        <v>4468</v>
      </c>
      <c r="G2235" s="7" t="s">
        <v>4687</v>
      </c>
      <c r="K2235" s="18" t="s">
        <v>4687</v>
      </c>
      <c r="N2235" s="7">
        <v>1</v>
      </c>
      <c r="Q2235" s="7" t="s">
        <v>4472</v>
      </c>
      <c r="R2235" s="7"/>
      <c r="U2235" s="7">
        <v>4.38</v>
      </c>
      <c r="V2235" s="7" t="s">
        <v>4687</v>
      </c>
      <c r="AA2235" s="19">
        <v>1481</v>
      </c>
      <c r="AF2235" s="38">
        <v>26</v>
      </c>
      <c r="AG2235" s="44">
        <v>1481</v>
      </c>
      <c r="AH2235" s="7" t="str">
        <f t="shared" si="69"/>
        <v>no</v>
      </c>
      <c r="AI2235" s="7"/>
      <c r="AJ2235" s="7"/>
      <c r="AL2235" t="s">
        <v>4713</v>
      </c>
      <c r="AM2235" s="19">
        <v>1481</v>
      </c>
      <c r="BD2235" s="7">
        <v>2</v>
      </c>
      <c r="BE2235" s="44">
        <v>1481</v>
      </c>
      <c r="BF2235" s="7"/>
      <c r="BG2235" s="47"/>
      <c r="BH2235" s="7"/>
      <c r="BJ2235" s="38">
        <v>26</v>
      </c>
      <c r="BK2235" s="7">
        <v>0</v>
      </c>
      <c r="BL2235" s="7" t="str">
        <f t="shared" si="68"/>
        <v>yes</v>
      </c>
      <c r="BM2235" s="7"/>
      <c r="BN2235" s="7"/>
    </row>
    <row r="2236" ht="15.6" spans="2:66">
      <c r="B2236" s="24" t="s">
        <v>4470</v>
      </c>
      <c r="G2236" s="7" t="s">
        <v>4687</v>
      </c>
      <c r="K2236" s="18" t="s">
        <v>4687</v>
      </c>
      <c r="N2236" s="7" t="s">
        <v>4688</v>
      </c>
      <c r="Q2236" s="7" t="s">
        <v>4474</v>
      </c>
      <c r="R2236" s="7"/>
      <c r="U2236" s="7">
        <v>9.79</v>
      </c>
      <c r="V2236" s="7" t="s">
        <v>4687</v>
      </c>
      <c r="AA2236" s="19">
        <v>1477</v>
      </c>
      <c r="AF2236" s="38">
        <v>25</v>
      </c>
      <c r="AG2236" s="44">
        <v>1477</v>
      </c>
      <c r="AH2236" s="7" t="str">
        <f t="shared" si="69"/>
        <v>no</v>
      </c>
      <c r="AI2236" s="7"/>
      <c r="AJ2236" s="7"/>
      <c r="AL2236" t="s">
        <v>4713</v>
      </c>
      <c r="AM2236" s="19">
        <v>1477</v>
      </c>
      <c r="BD2236" s="7">
        <v>2</v>
      </c>
      <c r="BE2236" s="44">
        <v>1477</v>
      </c>
      <c r="BF2236" s="7"/>
      <c r="BG2236" s="47"/>
      <c r="BH2236" s="7"/>
      <c r="BJ2236" s="38">
        <v>25</v>
      </c>
      <c r="BK2236" s="7">
        <v>0</v>
      </c>
      <c r="BL2236" s="7" t="str">
        <f t="shared" si="68"/>
        <v>yes</v>
      </c>
      <c r="BM2236" s="7"/>
      <c r="BN2236" s="7"/>
    </row>
    <row r="2237" ht="15.6" spans="2:66">
      <c r="B2237" s="24" t="s">
        <v>4472</v>
      </c>
      <c r="G2237" s="7" t="s">
        <v>4687</v>
      </c>
      <c r="K2237" s="18" t="s">
        <v>4687</v>
      </c>
      <c r="N2237" s="7" t="s">
        <v>4688</v>
      </c>
      <c r="Q2237" s="7" t="s">
        <v>4476</v>
      </c>
      <c r="R2237" s="7"/>
      <c r="U2237" s="7">
        <v>11.84</v>
      </c>
      <c r="V2237" s="7" t="s">
        <v>4687</v>
      </c>
      <c r="AA2237" s="19">
        <v>1467</v>
      </c>
      <c r="AF2237" s="38">
        <v>24</v>
      </c>
      <c r="AG2237" s="44">
        <v>1467</v>
      </c>
      <c r="AH2237" s="7" t="str">
        <f t="shared" si="69"/>
        <v>no</v>
      </c>
      <c r="AI2237" s="7"/>
      <c r="AJ2237" s="7"/>
      <c r="AL2237" t="s">
        <v>4713</v>
      </c>
      <c r="AM2237" s="19">
        <v>1467</v>
      </c>
      <c r="BD2237" s="7">
        <v>0</v>
      </c>
      <c r="BE2237" s="44">
        <v>1467</v>
      </c>
      <c r="BF2237" s="7"/>
      <c r="BG2237" s="47"/>
      <c r="BH2237" s="7"/>
      <c r="BJ2237" s="38">
        <v>24</v>
      </c>
      <c r="BK2237" s="7">
        <v>0</v>
      </c>
      <c r="BL2237" s="7" t="str">
        <f t="shared" si="68"/>
        <v>yes</v>
      </c>
      <c r="BM2237" s="7"/>
      <c r="BN2237" s="7"/>
    </row>
    <row r="2238" ht="15.6" spans="2:66">
      <c r="B2238" s="24" t="s">
        <v>4474</v>
      </c>
      <c r="G2238" s="7" t="s">
        <v>4687</v>
      </c>
      <c r="K2238" s="18" t="s">
        <v>4687</v>
      </c>
      <c r="N2238" s="7" t="s">
        <v>4688</v>
      </c>
      <c r="Q2238" s="7" t="s">
        <v>4478</v>
      </c>
      <c r="R2238" s="7"/>
      <c r="U2238" s="7">
        <v>6.22</v>
      </c>
      <c r="V2238" s="7" t="s">
        <v>4687</v>
      </c>
      <c r="AA2238" s="19">
        <v>1445</v>
      </c>
      <c r="AF2238" s="38">
        <v>20</v>
      </c>
      <c r="AG2238" s="44">
        <v>1445</v>
      </c>
      <c r="AH2238" s="7" t="str">
        <f t="shared" si="69"/>
        <v>no</v>
      </c>
      <c r="AI2238" s="7"/>
      <c r="AJ2238" s="7"/>
      <c r="AL2238" t="s">
        <v>4713</v>
      </c>
      <c r="AM2238" s="19">
        <v>1445</v>
      </c>
      <c r="BD2238" s="7">
        <v>2</v>
      </c>
      <c r="BE2238" s="44">
        <v>1445</v>
      </c>
      <c r="BF2238" s="7"/>
      <c r="BG2238" s="47"/>
      <c r="BH2238" s="7"/>
      <c r="BJ2238" s="38">
        <v>20</v>
      </c>
      <c r="BK2238" s="7">
        <v>0</v>
      </c>
      <c r="BL2238" s="7" t="str">
        <f t="shared" si="68"/>
        <v>yes</v>
      </c>
      <c r="BM2238" s="7"/>
      <c r="BN2238" s="7"/>
    </row>
    <row r="2239" ht="15.6" spans="2:66">
      <c r="B2239" s="24" t="s">
        <v>4476</v>
      </c>
      <c r="G2239" s="7" t="s">
        <v>4687</v>
      </c>
      <c r="K2239" s="18" t="s">
        <v>4687</v>
      </c>
      <c r="N2239" s="7" t="s">
        <v>4688</v>
      </c>
      <c r="Q2239" s="7" t="s">
        <v>4480</v>
      </c>
      <c r="R2239" s="7"/>
      <c r="U2239" s="7">
        <v>10.01</v>
      </c>
      <c r="V2239" s="7" t="s">
        <v>4687</v>
      </c>
      <c r="AA2239" s="19">
        <v>1438</v>
      </c>
      <c r="AF2239" s="38">
        <v>20</v>
      </c>
      <c r="AG2239" s="44">
        <v>1438</v>
      </c>
      <c r="AH2239" s="7" t="str">
        <f t="shared" si="69"/>
        <v>no</v>
      </c>
      <c r="AI2239" s="7"/>
      <c r="AJ2239" s="7"/>
      <c r="AL2239" t="s">
        <v>4713</v>
      </c>
      <c r="AM2239" s="19">
        <v>1438</v>
      </c>
      <c r="BD2239" s="7">
        <v>4</v>
      </c>
      <c r="BE2239" s="44">
        <v>1438</v>
      </c>
      <c r="BF2239" s="7"/>
      <c r="BG2239" s="47"/>
      <c r="BH2239" s="7"/>
      <c r="BJ2239" s="38">
        <v>20</v>
      </c>
      <c r="BK2239" s="7">
        <v>0</v>
      </c>
      <c r="BL2239" s="7" t="str">
        <f t="shared" si="68"/>
        <v>yes</v>
      </c>
      <c r="BM2239" s="7"/>
      <c r="BN2239" s="7"/>
    </row>
    <row r="2240" ht="15.6" spans="2:66">
      <c r="B2240" s="24" t="s">
        <v>4478</v>
      </c>
      <c r="G2240" s="7" t="s">
        <v>4687</v>
      </c>
      <c r="K2240" s="18" t="s">
        <v>4687</v>
      </c>
      <c r="N2240" s="7">
        <v>1</v>
      </c>
      <c r="Q2240" s="7" t="s">
        <v>4482</v>
      </c>
      <c r="R2240" s="7"/>
      <c r="U2240" s="7">
        <v>4.32</v>
      </c>
      <c r="V2240" s="7" t="s">
        <v>4687</v>
      </c>
      <c r="AA2240" s="19">
        <v>1422</v>
      </c>
      <c r="AF2240" s="38">
        <v>23</v>
      </c>
      <c r="AG2240" s="44">
        <v>1422</v>
      </c>
      <c r="AH2240" s="7" t="str">
        <f t="shared" si="69"/>
        <v>no</v>
      </c>
      <c r="AI2240" s="7"/>
      <c r="AJ2240" s="7"/>
      <c r="AL2240" t="s">
        <v>4713</v>
      </c>
      <c r="AM2240" s="19">
        <v>1422</v>
      </c>
      <c r="BD2240" s="7">
        <v>2</v>
      </c>
      <c r="BE2240" s="44">
        <v>1422</v>
      </c>
      <c r="BF2240" s="7"/>
      <c r="BG2240" s="47"/>
      <c r="BH2240" s="7"/>
      <c r="BJ2240" s="38">
        <v>23</v>
      </c>
      <c r="BK2240" s="7">
        <v>0</v>
      </c>
      <c r="BL2240" s="7" t="str">
        <f t="shared" si="68"/>
        <v>yes</v>
      </c>
      <c r="BM2240" s="7"/>
      <c r="BN2240" s="7"/>
    </row>
    <row r="2241" ht="15.6" spans="2:66">
      <c r="B2241" s="24" t="s">
        <v>4480</v>
      </c>
      <c r="G2241" s="7" t="s">
        <v>4690</v>
      </c>
      <c r="K2241" s="18" t="s">
        <v>4689</v>
      </c>
      <c r="N2241" s="7">
        <v>1</v>
      </c>
      <c r="Q2241" s="7" t="s">
        <v>4484</v>
      </c>
      <c r="R2241" s="7"/>
      <c r="U2241" s="7">
        <v>5.65</v>
      </c>
      <c r="V2241" s="7" t="s">
        <v>4687</v>
      </c>
      <c r="AA2241" s="19">
        <v>1421</v>
      </c>
      <c r="AF2241" s="38">
        <v>20</v>
      </c>
      <c r="AG2241" s="44">
        <v>1421</v>
      </c>
      <c r="AH2241" s="7" t="str">
        <f t="shared" si="69"/>
        <v>no</v>
      </c>
      <c r="AI2241" s="7"/>
      <c r="AJ2241" s="7"/>
      <c r="AL2241" t="s">
        <v>4713</v>
      </c>
      <c r="AM2241" s="19">
        <v>1421</v>
      </c>
      <c r="BD2241" s="7">
        <v>1</v>
      </c>
      <c r="BE2241" s="44">
        <v>1421</v>
      </c>
      <c r="BF2241" s="7"/>
      <c r="BG2241" s="47"/>
      <c r="BH2241" s="7"/>
      <c r="BJ2241" s="38">
        <v>20</v>
      </c>
      <c r="BK2241" s="7">
        <v>0</v>
      </c>
      <c r="BL2241" s="7" t="str">
        <f t="shared" si="68"/>
        <v>yes</v>
      </c>
      <c r="BM2241" s="7"/>
      <c r="BN2241" s="7"/>
    </row>
    <row r="2242" ht="15.6" spans="2:66">
      <c r="B2242" s="24" t="s">
        <v>4482</v>
      </c>
      <c r="G2242" s="7" t="s">
        <v>4687</v>
      </c>
      <c r="K2242" s="18" t="s">
        <v>4689</v>
      </c>
      <c r="N2242" s="7">
        <v>1</v>
      </c>
      <c r="Q2242" s="7" t="s">
        <v>4486</v>
      </c>
      <c r="R2242" s="7"/>
      <c r="U2242" s="7">
        <v>4.12</v>
      </c>
      <c r="V2242" s="7" t="s">
        <v>4687</v>
      </c>
      <c r="AA2242" s="19">
        <v>1417</v>
      </c>
      <c r="AF2242" s="38">
        <v>24</v>
      </c>
      <c r="AG2242" s="44">
        <v>1417</v>
      </c>
      <c r="AH2242" s="7" t="str">
        <f t="shared" si="69"/>
        <v>no</v>
      </c>
      <c r="AI2242" s="7"/>
      <c r="AJ2242" s="7"/>
      <c r="AL2242" t="s">
        <v>4713</v>
      </c>
      <c r="AM2242" s="19">
        <v>1417</v>
      </c>
      <c r="BD2242" s="7">
        <v>1</v>
      </c>
      <c r="BE2242" s="44">
        <v>1417</v>
      </c>
      <c r="BF2242" s="7"/>
      <c r="BG2242" s="47"/>
      <c r="BH2242" s="7"/>
      <c r="BJ2242" s="38">
        <v>24</v>
      </c>
      <c r="BK2242" s="7">
        <v>0</v>
      </c>
      <c r="BL2242" s="7" t="str">
        <f t="shared" ref="BL2242:BL2305" si="70">IF(BJ2242&lt;40,"yes","no")</f>
        <v>yes</v>
      </c>
      <c r="BM2242" s="7"/>
      <c r="BN2242" s="7"/>
    </row>
    <row r="2243" ht="15.6" spans="2:66">
      <c r="B2243" s="24" t="s">
        <v>4484</v>
      </c>
      <c r="G2243" s="7" t="s">
        <v>4687</v>
      </c>
      <c r="K2243" s="18" t="s">
        <v>4687</v>
      </c>
      <c r="N2243" s="7">
        <v>1</v>
      </c>
      <c r="Q2243" s="7" t="s">
        <v>4488</v>
      </c>
      <c r="R2243" s="7"/>
      <c r="U2243" s="7">
        <v>6.24</v>
      </c>
      <c r="V2243" s="7" t="s">
        <v>4687</v>
      </c>
      <c r="AA2243" s="19">
        <v>1402</v>
      </c>
      <c r="AF2243" s="38">
        <v>25</v>
      </c>
      <c r="AG2243" s="44">
        <v>1402</v>
      </c>
      <c r="AH2243" s="7" t="str">
        <f t="shared" ref="AH2243:AH2306" si="71">IF(AF2243&gt;50,"yes","no")</f>
        <v>no</v>
      </c>
      <c r="AI2243" s="7"/>
      <c r="AJ2243" s="7"/>
      <c r="AL2243" t="s">
        <v>4713</v>
      </c>
      <c r="AM2243" s="19">
        <v>1402</v>
      </c>
      <c r="BD2243" s="7">
        <v>2</v>
      </c>
      <c r="BE2243" s="44">
        <v>1402</v>
      </c>
      <c r="BF2243" s="7"/>
      <c r="BG2243" s="47"/>
      <c r="BH2243" s="7"/>
      <c r="BJ2243" s="38">
        <v>25</v>
      </c>
      <c r="BK2243" s="7">
        <v>0</v>
      </c>
      <c r="BL2243" s="7" t="str">
        <f t="shared" si="70"/>
        <v>yes</v>
      </c>
      <c r="BM2243" s="7"/>
      <c r="BN2243" s="7"/>
    </row>
    <row r="2244" ht="15.6" spans="2:66">
      <c r="B2244" s="24" t="s">
        <v>4486</v>
      </c>
      <c r="G2244" s="7" t="s">
        <v>4687</v>
      </c>
      <c r="K2244" s="18" t="s">
        <v>4687</v>
      </c>
      <c r="N2244" s="7" t="s">
        <v>4688</v>
      </c>
      <c r="Q2244" s="7" t="s">
        <v>4490</v>
      </c>
      <c r="R2244" s="7"/>
      <c r="U2244" s="7">
        <v>4.83</v>
      </c>
      <c r="V2244" s="7" t="s">
        <v>4687</v>
      </c>
      <c r="AA2244" s="19">
        <v>1400.44</v>
      </c>
      <c r="AF2244" s="38">
        <v>27</v>
      </c>
      <c r="AG2244" s="44">
        <v>1400.44</v>
      </c>
      <c r="AH2244" s="7" t="str">
        <f t="shared" si="71"/>
        <v>no</v>
      </c>
      <c r="AI2244" s="7"/>
      <c r="AJ2244" s="7"/>
      <c r="AL2244" t="s">
        <v>4713</v>
      </c>
      <c r="AM2244" s="19">
        <v>1400.44</v>
      </c>
      <c r="BD2244" s="7">
        <v>0</v>
      </c>
      <c r="BE2244" s="44">
        <v>1400.44</v>
      </c>
      <c r="BF2244" s="7"/>
      <c r="BG2244" s="47"/>
      <c r="BH2244" s="7"/>
      <c r="BJ2244" s="38">
        <v>27</v>
      </c>
      <c r="BK2244" s="7">
        <v>0</v>
      </c>
      <c r="BL2244" s="7" t="str">
        <f t="shared" si="70"/>
        <v>yes</v>
      </c>
      <c r="BM2244" s="7"/>
      <c r="BN2244" s="7"/>
    </row>
    <row r="2245" ht="15.6" spans="2:66">
      <c r="B2245" s="24" t="s">
        <v>4488</v>
      </c>
      <c r="G2245" s="7" t="s">
        <v>4687</v>
      </c>
      <c r="K2245" s="18" t="s">
        <v>4687</v>
      </c>
      <c r="N2245" s="7" t="s">
        <v>4688</v>
      </c>
      <c r="Q2245" s="7" t="s">
        <v>4492</v>
      </c>
      <c r="R2245" s="7"/>
      <c r="U2245" s="7">
        <v>7.4</v>
      </c>
      <c r="V2245" s="7" t="s">
        <v>4687</v>
      </c>
      <c r="AA2245" s="19">
        <v>1391.53</v>
      </c>
      <c r="AF2245" s="38">
        <v>24</v>
      </c>
      <c r="AG2245" s="44">
        <v>1391.53</v>
      </c>
      <c r="AH2245" s="7" t="str">
        <f t="shared" si="71"/>
        <v>no</v>
      </c>
      <c r="AI2245" s="7"/>
      <c r="AJ2245" s="7"/>
      <c r="AL2245" t="s">
        <v>4713</v>
      </c>
      <c r="AM2245" s="19">
        <v>1391.53</v>
      </c>
      <c r="BD2245" s="7">
        <v>0</v>
      </c>
      <c r="BE2245" s="44">
        <v>1391.53</v>
      </c>
      <c r="BF2245" s="7"/>
      <c r="BG2245" s="47"/>
      <c r="BH2245" s="7"/>
      <c r="BJ2245" s="38">
        <v>24</v>
      </c>
      <c r="BK2245" s="7">
        <v>0</v>
      </c>
      <c r="BL2245" s="7" t="str">
        <f t="shared" si="70"/>
        <v>yes</v>
      </c>
      <c r="BM2245" s="7"/>
      <c r="BN2245" s="7"/>
    </row>
    <row r="2246" ht="15.6" spans="2:66">
      <c r="B2246" s="24" t="s">
        <v>4490</v>
      </c>
      <c r="G2246" s="7" t="s">
        <v>4687</v>
      </c>
      <c r="K2246" s="18" t="s">
        <v>4687</v>
      </c>
      <c r="N2246" s="7" t="s">
        <v>4688</v>
      </c>
      <c r="Q2246" s="7" t="s">
        <v>4494</v>
      </c>
      <c r="R2246" s="7"/>
      <c r="U2246" s="7">
        <v>4.54</v>
      </c>
      <c r="V2246" s="7" t="s">
        <v>4687</v>
      </c>
      <c r="AA2246" s="19">
        <v>1390</v>
      </c>
      <c r="AF2246" s="38">
        <v>23</v>
      </c>
      <c r="AG2246" s="44">
        <v>1390</v>
      </c>
      <c r="AH2246" s="7" t="str">
        <f t="shared" si="71"/>
        <v>no</v>
      </c>
      <c r="AI2246" s="7"/>
      <c r="AJ2246" s="7"/>
      <c r="AL2246" t="s">
        <v>4713</v>
      </c>
      <c r="AM2246" s="19">
        <v>1390</v>
      </c>
      <c r="BD2246" s="7">
        <v>0</v>
      </c>
      <c r="BE2246" s="44">
        <v>1390</v>
      </c>
      <c r="BF2246" s="7"/>
      <c r="BG2246" s="47"/>
      <c r="BH2246" s="7"/>
      <c r="BJ2246" s="38">
        <v>23</v>
      </c>
      <c r="BK2246" s="7">
        <v>0</v>
      </c>
      <c r="BL2246" s="7" t="str">
        <f t="shared" si="70"/>
        <v>yes</v>
      </c>
      <c r="BM2246" s="7"/>
      <c r="BN2246" s="7"/>
    </row>
    <row r="2247" ht="15.6" spans="2:66">
      <c r="B2247" s="24" t="s">
        <v>4492</v>
      </c>
      <c r="G2247" s="7" t="s">
        <v>4687</v>
      </c>
      <c r="K2247" s="18" t="s">
        <v>4687</v>
      </c>
      <c r="N2247" s="7" t="s">
        <v>4688</v>
      </c>
      <c r="Q2247" s="7" t="s">
        <v>4496</v>
      </c>
      <c r="R2247" s="7"/>
      <c r="U2247" s="7">
        <v>11.11</v>
      </c>
      <c r="V2247" s="7" t="s">
        <v>4687</v>
      </c>
      <c r="AA2247" s="19">
        <v>1389</v>
      </c>
      <c r="AF2247" s="38">
        <v>20</v>
      </c>
      <c r="AG2247" s="44">
        <v>1389</v>
      </c>
      <c r="AH2247" s="7" t="str">
        <f t="shared" si="71"/>
        <v>no</v>
      </c>
      <c r="AI2247" s="7"/>
      <c r="AJ2247" s="7"/>
      <c r="AL2247" t="s">
        <v>4713</v>
      </c>
      <c r="AM2247" s="19">
        <v>1389</v>
      </c>
      <c r="BD2247" s="7">
        <v>1</v>
      </c>
      <c r="BE2247" s="44">
        <v>1389</v>
      </c>
      <c r="BF2247" s="7"/>
      <c r="BG2247" s="47"/>
      <c r="BH2247" s="7"/>
      <c r="BJ2247" s="38">
        <v>20</v>
      </c>
      <c r="BK2247" s="7">
        <v>0</v>
      </c>
      <c r="BL2247" s="7" t="str">
        <f t="shared" si="70"/>
        <v>yes</v>
      </c>
      <c r="BM2247" s="7"/>
      <c r="BN2247" s="7"/>
    </row>
    <row r="2248" ht="15.6" spans="2:66">
      <c r="B2248" s="24" t="s">
        <v>4494</v>
      </c>
      <c r="G2248" s="7" t="s">
        <v>4687</v>
      </c>
      <c r="K2248" s="18" t="s">
        <v>4689</v>
      </c>
      <c r="N2248" s="7" t="s">
        <v>4688</v>
      </c>
      <c r="Q2248" s="7" t="s">
        <v>4498</v>
      </c>
      <c r="R2248" s="7"/>
      <c r="U2248" s="7">
        <v>4.03</v>
      </c>
      <c r="V2248" s="7" t="s">
        <v>4687</v>
      </c>
      <c r="AA2248" s="19">
        <v>1382</v>
      </c>
      <c r="AF2248" s="38">
        <v>23</v>
      </c>
      <c r="AG2248" s="44">
        <v>1382</v>
      </c>
      <c r="AH2248" s="7" t="str">
        <f t="shared" si="71"/>
        <v>no</v>
      </c>
      <c r="AI2248" s="7"/>
      <c r="AJ2248" s="7"/>
      <c r="AL2248" t="s">
        <v>4713</v>
      </c>
      <c r="AM2248" s="19">
        <v>1382</v>
      </c>
      <c r="BD2248" s="7">
        <v>0</v>
      </c>
      <c r="BE2248" s="44">
        <v>1382</v>
      </c>
      <c r="BF2248" s="7"/>
      <c r="BG2248" s="47"/>
      <c r="BH2248" s="7"/>
      <c r="BJ2248" s="38">
        <v>23</v>
      </c>
      <c r="BK2248" s="7">
        <v>0</v>
      </c>
      <c r="BL2248" s="7" t="str">
        <f t="shared" si="70"/>
        <v>yes</v>
      </c>
      <c r="BM2248" s="7"/>
      <c r="BN2248" s="7"/>
    </row>
    <row r="2249" ht="15.6" spans="2:66">
      <c r="B2249" s="24" t="s">
        <v>4496</v>
      </c>
      <c r="G2249" s="7" t="s">
        <v>4687</v>
      </c>
      <c r="K2249" s="18" t="s">
        <v>4687</v>
      </c>
      <c r="N2249" s="7">
        <v>1</v>
      </c>
      <c r="Q2249" s="7" t="s">
        <v>4500</v>
      </c>
      <c r="R2249" s="7"/>
      <c r="U2249" s="7">
        <v>4.51</v>
      </c>
      <c r="V2249" s="7" t="s">
        <v>4687</v>
      </c>
      <c r="AA2249" s="19">
        <v>1359</v>
      </c>
      <c r="AF2249" s="38">
        <v>20</v>
      </c>
      <c r="AG2249" s="44">
        <v>1359</v>
      </c>
      <c r="AH2249" s="7" t="str">
        <f t="shared" si="71"/>
        <v>no</v>
      </c>
      <c r="AI2249" s="7"/>
      <c r="AJ2249" s="7"/>
      <c r="AL2249" t="s">
        <v>4713</v>
      </c>
      <c r="AM2249" s="19">
        <v>1359</v>
      </c>
      <c r="BD2249" s="7">
        <v>3</v>
      </c>
      <c r="BE2249" s="44">
        <v>1359</v>
      </c>
      <c r="BF2249" s="7"/>
      <c r="BG2249" s="47"/>
      <c r="BH2249" s="7"/>
      <c r="BJ2249" s="38">
        <v>20</v>
      </c>
      <c r="BK2249" s="7">
        <v>0</v>
      </c>
      <c r="BL2249" s="7" t="str">
        <f t="shared" si="70"/>
        <v>yes</v>
      </c>
      <c r="BM2249" s="7"/>
      <c r="BN2249" s="7"/>
    </row>
    <row r="2250" ht="15.6" spans="2:66">
      <c r="B2250" s="24" t="s">
        <v>4498</v>
      </c>
      <c r="G2250" s="7" t="s">
        <v>4687</v>
      </c>
      <c r="K2250" s="18" t="s">
        <v>4687</v>
      </c>
      <c r="N2250" s="7">
        <v>1</v>
      </c>
      <c r="Q2250" s="7" t="s">
        <v>4502</v>
      </c>
      <c r="R2250" s="7"/>
      <c r="U2250" s="7">
        <v>5.56</v>
      </c>
      <c r="V2250" s="7" t="s">
        <v>4687</v>
      </c>
      <c r="AA2250" s="19">
        <v>1341.16</v>
      </c>
      <c r="AF2250" s="38">
        <v>21</v>
      </c>
      <c r="AG2250" s="44">
        <v>1341.16</v>
      </c>
      <c r="AH2250" s="7" t="str">
        <f t="shared" si="71"/>
        <v>no</v>
      </c>
      <c r="AI2250" s="7"/>
      <c r="AJ2250" s="7"/>
      <c r="AL2250" t="s">
        <v>4713</v>
      </c>
      <c r="AM2250" s="19">
        <v>1341.16</v>
      </c>
      <c r="BD2250" s="7">
        <v>0</v>
      </c>
      <c r="BE2250" s="44">
        <v>1341.16</v>
      </c>
      <c r="BF2250" s="7"/>
      <c r="BG2250" s="47"/>
      <c r="BH2250" s="7"/>
      <c r="BJ2250" s="38">
        <v>21</v>
      </c>
      <c r="BK2250" s="7">
        <v>0</v>
      </c>
      <c r="BL2250" s="7" t="str">
        <f t="shared" si="70"/>
        <v>yes</v>
      </c>
      <c r="BM2250" s="7"/>
      <c r="BN2250" s="7"/>
    </row>
    <row r="2251" ht="15.6" spans="2:66">
      <c r="B2251" s="24" t="s">
        <v>4500</v>
      </c>
      <c r="G2251" s="7" t="s">
        <v>4687</v>
      </c>
      <c r="K2251" s="18" t="s">
        <v>4687</v>
      </c>
      <c r="N2251" s="7">
        <v>1</v>
      </c>
      <c r="Q2251" s="7" t="s">
        <v>4504</v>
      </c>
      <c r="R2251" s="7"/>
      <c r="U2251" s="7">
        <v>4.1</v>
      </c>
      <c r="V2251" s="7" t="s">
        <v>4687</v>
      </c>
      <c r="AA2251" s="19">
        <v>1338</v>
      </c>
      <c r="AF2251" s="38">
        <v>24</v>
      </c>
      <c r="AG2251" s="44">
        <v>1338</v>
      </c>
      <c r="AH2251" s="7" t="str">
        <f t="shared" si="71"/>
        <v>no</v>
      </c>
      <c r="AI2251" s="7"/>
      <c r="AJ2251" s="7"/>
      <c r="AL2251" t="s">
        <v>4713</v>
      </c>
      <c r="AM2251" s="19">
        <v>1338</v>
      </c>
      <c r="BD2251" s="7">
        <v>1</v>
      </c>
      <c r="BE2251" s="44">
        <v>1338</v>
      </c>
      <c r="BF2251" s="7"/>
      <c r="BG2251" s="47"/>
      <c r="BH2251" s="7"/>
      <c r="BJ2251" s="38">
        <v>24</v>
      </c>
      <c r="BK2251" s="7">
        <v>0</v>
      </c>
      <c r="BL2251" s="7" t="str">
        <f t="shared" si="70"/>
        <v>yes</v>
      </c>
      <c r="BM2251" s="7"/>
      <c r="BN2251" s="7"/>
    </row>
    <row r="2252" ht="15.6" spans="2:66">
      <c r="B2252" s="24" t="s">
        <v>4502</v>
      </c>
      <c r="G2252" s="7" t="s">
        <v>4687</v>
      </c>
      <c r="K2252" s="18" t="s">
        <v>4687</v>
      </c>
      <c r="N2252" s="7">
        <v>1</v>
      </c>
      <c r="Q2252" s="7" t="s">
        <v>4506</v>
      </c>
      <c r="R2252" s="7"/>
      <c r="U2252" s="7">
        <v>5.85</v>
      </c>
      <c r="V2252" s="7" t="s">
        <v>4687</v>
      </c>
      <c r="AA2252" s="19">
        <v>1332.61</v>
      </c>
      <c r="AF2252" s="38">
        <v>22</v>
      </c>
      <c r="AG2252" s="44">
        <v>1332.61</v>
      </c>
      <c r="AH2252" s="7" t="str">
        <f t="shared" si="71"/>
        <v>no</v>
      </c>
      <c r="AI2252" s="7"/>
      <c r="AJ2252" s="7"/>
      <c r="AL2252" t="s">
        <v>4713</v>
      </c>
      <c r="AM2252" s="19">
        <v>1332.61</v>
      </c>
      <c r="BD2252" s="7">
        <v>3</v>
      </c>
      <c r="BE2252" s="44">
        <v>1332.61</v>
      </c>
      <c r="BF2252" s="7"/>
      <c r="BG2252" s="47"/>
      <c r="BH2252" s="7"/>
      <c r="BJ2252" s="38">
        <v>22</v>
      </c>
      <c r="BK2252" s="7">
        <v>0</v>
      </c>
      <c r="BL2252" s="7" t="str">
        <f t="shared" si="70"/>
        <v>yes</v>
      </c>
      <c r="BM2252" s="7"/>
      <c r="BN2252" s="7"/>
    </row>
    <row r="2253" ht="15.6" spans="2:66">
      <c r="B2253" s="24" t="s">
        <v>4504</v>
      </c>
      <c r="G2253" s="7" t="s">
        <v>4690</v>
      </c>
      <c r="K2253" s="18" t="s">
        <v>4689</v>
      </c>
      <c r="N2253" s="7">
        <v>1</v>
      </c>
      <c r="Q2253" s="7" t="s">
        <v>4508</v>
      </c>
      <c r="R2253" s="7"/>
      <c r="U2253" s="7">
        <v>4.92</v>
      </c>
      <c r="V2253" s="7" t="s">
        <v>4687</v>
      </c>
      <c r="AA2253" s="19">
        <v>1329.17</v>
      </c>
      <c r="AF2253" s="38">
        <v>18</v>
      </c>
      <c r="AG2253" s="44">
        <v>1329.17</v>
      </c>
      <c r="AH2253" s="7" t="str">
        <f t="shared" si="71"/>
        <v>no</v>
      </c>
      <c r="AI2253" s="7"/>
      <c r="AJ2253" s="7"/>
      <c r="AL2253" t="s">
        <v>4713</v>
      </c>
      <c r="AM2253" s="19">
        <v>1329.17</v>
      </c>
      <c r="BD2253" s="7">
        <v>3</v>
      </c>
      <c r="BE2253" s="44">
        <v>1329.17</v>
      </c>
      <c r="BF2253" s="7"/>
      <c r="BG2253" s="47"/>
      <c r="BH2253" s="7"/>
      <c r="BJ2253" s="38">
        <v>18</v>
      </c>
      <c r="BK2253" s="7">
        <v>0</v>
      </c>
      <c r="BL2253" s="7" t="str">
        <f t="shared" si="70"/>
        <v>yes</v>
      </c>
      <c r="BM2253" s="7"/>
      <c r="BN2253" s="7"/>
    </row>
    <row r="2254" ht="15.6" spans="2:66">
      <c r="B2254" s="24" t="s">
        <v>4506</v>
      </c>
      <c r="G2254" s="7" t="s">
        <v>4687</v>
      </c>
      <c r="K2254" s="18" t="s">
        <v>4687</v>
      </c>
      <c r="N2254" s="7" t="s">
        <v>4688</v>
      </c>
      <c r="Q2254" s="7" t="s">
        <v>4510</v>
      </c>
      <c r="R2254" s="7"/>
      <c r="U2254" s="7">
        <v>9.46</v>
      </c>
      <c r="V2254" s="7" t="s">
        <v>4687</v>
      </c>
      <c r="AA2254" s="19">
        <v>1315</v>
      </c>
      <c r="AF2254" s="38">
        <v>18</v>
      </c>
      <c r="AG2254" s="44">
        <v>1315</v>
      </c>
      <c r="AH2254" s="7" t="str">
        <f t="shared" si="71"/>
        <v>no</v>
      </c>
      <c r="AI2254" s="7"/>
      <c r="AJ2254" s="7"/>
      <c r="AL2254" t="s">
        <v>4713</v>
      </c>
      <c r="AM2254" s="19">
        <v>1315</v>
      </c>
      <c r="BD2254" s="7">
        <v>3</v>
      </c>
      <c r="BE2254" s="44">
        <v>1315</v>
      </c>
      <c r="BF2254" s="7"/>
      <c r="BG2254" s="47"/>
      <c r="BH2254" s="7"/>
      <c r="BJ2254" s="38">
        <v>18</v>
      </c>
      <c r="BK2254" s="7">
        <v>0</v>
      </c>
      <c r="BL2254" s="7" t="str">
        <f t="shared" si="70"/>
        <v>yes</v>
      </c>
      <c r="BM2254" s="7"/>
      <c r="BN2254" s="7"/>
    </row>
    <row r="2255" ht="15.6" spans="2:66">
      <c r="B2255" s="24" t="s">
        <v>4508</v>
      </c>
      <c r="G2255" s="7" t="s">
        <v>4690</v>
      </c>
      <c r="K2255" s="18" t="s">
        <v>4687</v>
      </c>
      <c r="N2255" s="7">
        <v>1</v>
      </c>
      <c r="Q2255" s="7" t="s">
        <v>4512</v>
      </c>
      <c r="R2255" s="7"/>
      <c r="U2255" s="7">
        <v>5.94</v>
      </c>
      <c r="V2255" s="7" t="s">
        <v>4687</v>
      </c>
      <c r="AA2255" s="19">
        <v>1304</v>
      </c>
      <c r="AF2255" s="38">
        <v>26</v>
      </c>
      <c r="AG2255" s="44">
        <v>1304</v>
      </c>
      <c r="AH2255" s="7" t="str">
        <f t="shared" si="71"/>
        <v>no</v>
      </c>
      <c r="AI2255" s="7"/>
      <c r="AJ2255" s="7"/>
      <c r="AL2255" t="s">
        <v>4713</v>
      </c>
      <c r="AM2255" s="19">
        <v>1304</v>
      </c>
      <c r="BD2255" s="7">
        <v>0</v>
      </c>
      <c r="BE2255" s="44">
        <v>1304</v>
      </c>
      <c r="BF2255" s="7"/>
      <c r="BG2255" s="47"/>
      <c r="BH2255" s="7"/>
      <c r="BJ2255" s="38">
        <v>26</v>
      </c>
      <c r="BK2255" s="7">
        <v>0</v>
      </c>
      <c r="BL2255" s="7" t="str">
        <f t="shared" si="70"/>
        <v>yes</v>
      </c>
      <c r="BM2255" s="7"/>
      <c r="BN2255" s="7"/>
    </row>
    <row r="2256" ht="15.6" spans="2:66">
      <c r="B2256" s="24" t="s">
        <v>4510</v>
      </c>
      <c r="G2256" s="7" t="s">
        <v>4690</v>
      </c>
      <c r="K2256" s="18" t="s">
        <v>4687</v>
      </c>
      <c r="N2256" s="7">
        <v>1</v>
      </c>
      <c r="Q2256" s="7" t="s">
        <v>4514</v>
      </c>
      <c r="R2256" s="7"/>
      <c r="U2256" s="7">
        <v>5.7</v>
      </c>
      <c r="V2256" s="7" t="s">
        <v>4687</v>
      </c>
      <c r="AA2256" s="19">
        <v>1304</v>
      </c>
      <c r="AF2256" s="38">
        <v>20</v>
      </c>
      <c r="AG2256" s="44">
        <v>1304</v>
      </c>
      <c r="AH2256" s="7" t="str">
        <f t="shared" si="71"/>
        <v>no</v>
      </c>
      <c r="AI2256" s="7"/>
      <c r="AJ2256" s="7"/>
      <c r="AL2256" t="s">
        <v>4713</v>
      </c>
      <c r="AM2256" s="19">
        <v>1304</v>
      </c>
      <c r="BD2256" s="7">
        <v>1</v>
      </c>
      <c r="BE2256" s="44">
        <v>1304</v>
      </c>
      <c r="BF2256" s="7"/>
      <c r="BG2256" s="47"/>
      <c r="BH2256" s="7"/>
      <c r="BJ2256" s="38">
        <v>20</v>
      </c>
      <c r="BK2256" s="7">
        <v>0</v>
      </c>
      <c r="BL2256" s="7" t="str">
        <f t="shared" si="70"/>
        <v>yes</v>
      </c>
      <c r="BM2256" s="7"/>
      <c r="BN2256" s="7"/>
    </row>
    <row r="2257" ht="15.6" spans="2:66">
      <c r="B2257" s="24" t="s">
        <v>4512</v>
      </c>
      <c r="G2257" s="7" t="s">
        <v>4690</v>
      </c>
      <c r="K2257" s="18" t="s">
        <v>4687</v>
      </c>
      <c r="N2257" s="7">
        <v>1</v>
      </c>
      <c r="Q2257" s="7" t="s">
        <v>4516</v>
      </c>
      <c r="R2257" s="7"/>
      <c r="U2257" s="7">
        <v>4.13</v>
      </c>
      <c r="V2257" s="7" t="s">
        <v>4687</v>
      </c>
      <c r="AA2257" s="19">
        <v>1293</v>
      </c>
      <c r="AF2257" s="38">
        <v>19</v>
      </c>
      <c r="AG2257" s="44">
        <v>1293</v>
      </c>
      <c r="AH2257" s="7" t="str">
        <f t="shared" si="71"/>
        <v>no</v>
      </c>
      <c r="AI2257" s="7"/>
      <c r="AJ2257" s="7"/>
      <c r="AL2257" t="s">
        <v>4713</v>
      </c>
      <c r="AM2257" s="19">
        <v>1293</v>
      </c>
      <c r="BD2257" s="7">
        <v>0</v>
      </c>
      <c r="BE2257" s="44">
        <v>1293</v>
      </c>
      <c r="BF2257" s="7"/>
      <c r="BG2257" s="47"/>
      <c r="BH2257" s="7"/>
      <c r="BJ2257" s="38">
        <v>19</v>
      </c>
      <c r="BK2257" s="7">
        <v>0</v>
      </c>
      <c r="BL2257" s="7" t="str">
        <f t="shared" si="70"/>
        <v>yes</v>
      </c>
      <c r="BM2257" s="7"/>
      <c r="BN2257" s="7"/>
    </row>
    <row r="2258" ht="15.6" spans="2:66">
      <c r="B2258" s="24" t="s">
        <v>4514</v>
      </c>
      <c r="G2258" s="7" t="s">
        <v>4690</v>
      </c>
      <c r="K2258" s="18" t="s">
        <v>4687</v>
      </c>
      <c r="N2258" s="7">
        <v>1</v>
      </c>
      <c r="Q2258" s="7" t="s">
        <v>4518</v>
      </c>
      <c r="R2258" s="7"/>
      <c r="U2258" s="7">
        <v>4.77</v>
      </c>
      <c r="V2258" s="7" t="s">
        <v>4687</v>
      </c>
      <c r="AA2258" s="19">
        <v>1290.93</v>
      </c>
      <c r="AF2258" s="38">
        <v>19</v>
      </c>
      <c r="AG2258" s="44">
        <v>1290.93</v>
      </c>
      <c r="AH2258" s="7" t="str">
        <f t="shared" si="71"/>
        <v>no</v>
      </c>
      <c r="AI2258" s="7"/>
      <c r="AJ2258" s="7"/>
      <c r="AL2258" t="s">
        <v>4713</v>
      </c>
      <c r="AM2258" s="19">
        <v>1290.93</v>
      </c>
      <c r="BD2258" s="7">
        <v>0</v>
      </c>
      <c r="BE2258" s="44">
        <v>1290.93</v>
      </c>
      <c r="BF2258" s="7"/>
      <c r="BG2258" s="47"/>
      <c r="BH2258" s="7"/>
      <c r="BJ2258" s="38">
        <v>19</v>
      </c>
      <c r="BK2258" s="7">
        <v>0</v>
      </c>
      <c r="BL2258" s="7" t="str">
        <f t="shared" si="70"/>
        <v>yes</v>
      </c>
      <c r="BM2258" s="7"/>
      <c r="BN2258" s="7"/>
    </row>
    <row r="2259" ht="15.6" spans="2:66">
      <c r="B2259" s="24" t="s">
        <v>4516</v>
      </c>
      <c r="G2259" s="7" t="s">
        <v>4690</v>
      </c>
      <c r="K2259" s="18" t="s">
        <v>4687</v>
      </c>
      <c r="N2259" s="7">
        <v>1</v>
      </c>
      <c r="Q2259" s="7" t="s">
        <v>4520</v>
      </c>
      <c r="R2259" s="7"/>
      <c r="U2259" s="7">
        <v>4.99</v>
      </c>
      <c r="V2259" s="7" t="s">
        <v>4687</v>
      </c>
      <c r="AA2259" s="19">
        <v>1286</v>
      </c>
      <c r="AF2259" s="38">
        <v>19</v>
      </c>
      <c r="AG2259" s="44">
        <v>1286</v>
      </c>
      <c r="AH2259" s="7" t="str">
        <f t="shared" si="71"/>
        <v>no</v>
      </c>
      <c r="AI2259" s="7"/>
      <c r="AJ2259" s="7"/>
      <c r="AL2259" t="s">
        <v>4713</v>
      </c>
      <c r="AM2259" s="19">
        <v>1286</v>
      </c>
      <c r="BD2259" s="7">
        <v>0</v>
      </c>
      <c r="BE2259" s="44">
        <v>1286</v>
      </c>
      <c r="BF2259" s="7"/>
      <c r="BG2259" s="47"/>
      <c r="BH2259" s="7"/>
      <c r="BJ2259" s="38">
        <v>19</v>
      </c>
      <c r="BK2259" s="7">
        <v>0</v>
      </c>
      <c r="BL2259" s="7" t="str">
        <f t="shared" si="70"/>
        <v>yes</v>
      </c>
      <c r="BM2259" s="7"/>
      <c r="BN2259" s="7"/>
    </row>
    <row r="2260" ht="15.6" spans="2:66">
      <c r="B2260" s="24" t="s">
        <v>4518</v>
      </c>
      <c r="G2260" s="7" t="s">
        <v>4690</v>
      </c>
      <c r="K2260" s="18" t="s">
        <v>4689</v>
      </c>
      <c r="N2260" s="7">
        <v>1</v>
      </c>
      <c r="Q2260" s="7" t="s">
        <v>4522</v>
      </c>
      <c r="R2260" s="7"/>
      <c r="U2260" s="7">
        <v>4.42</v>
      </c>
      <c r="V2260" s="7" t="s">
        <v>4687</v>
      </c>
      <c r="AA2260" s="19">
        <v>1285</v>
      </c>
      <c r="AF2260" s="38">
        <v>20</v>
      </c>
      <c r="AG2260" s="44">
        <v>1285</v>
      </c>
      <c r="AH2260" s="7" t="str">
        <f t="shared" si="71"/>
        <v>no</v>
      </c>
      <c r="AI2260" s="7"/>
      <c r="AJ2260" s="7"/>
      <c r="AL2260" t="s">
        <v>4713</v>
      </c>
      <c r="AM2260" s="19">
        <v>1285</v>
      </c>
      <c r="BD2260" s="7">
        <v>0</v>
      </c>
      <c r="BE2260" s="44">
        <v>1285</v>
      </c>
      <c r="BF2260" s="7"/>
      <c r="BG2260" s="47"/>
      <c r="BH2260" s="7"/>
      <c r="BJ2260" s="38">
        <v>20</v>
      </c>
      <c r="BK2260" s="7">
        <v>0</v>
      </c>
      <c r="BL2260" s="7" t="str">
        <f t="shared" si="70"/>
        <v>yes</v>
      </c>
      <c r="BM2260" s="7"/>
      <c r="BN2260" s="7"/>
    </row>
    <row r="2261" ht="15.6" spans="2:66">
      <c r="B2261" s="24" t="s">
        <v>4520</v>
      </c>
      <c r="G2261" s="7" t="s">
        <v>4690</v>
      </c>
      <c r="K2261" s="18" t="s">
        <v>4687</v>
      </c>
      <c r="N2261" s="7">
        <v>1</v>
      </c>
      <c r="Q2261" s="7" t="s">
        <v>4524</v>
      </c>
      <c r="R2261" s="7"/>
      <c r="U2261" s="7">
        <v>4.01</v>
      </c>
      <c r="V2261" s="7" t="s">
        <v>4687</v>
      </c>
      <c r="AA2261" s="19">
        <v>1283</v>
      </c>
      <c r="AF2261" s="38">
        <v>19</v>
      </c>
      <c r="AG2261" s="44">
        <v>1283</v>
      </c>
      <c r="AH2261" s="7" t="str">
        <f t="shared" si="71"/>
        <v>no</v>
      </c>
      <c r="AI2261" s="7"/>
      <c r="AJ2261" s="7"/>
      <c r="AL2261" t="s">
        <v>4713</v>
      </c>
      <c r="AM2261" s="19">
        <v>1283</v>
      </c>
      <c r="BD2261" s="7">
        <v>2</v>
      </c>
      <c r="BE2261" s="44">
        <v>1283</v>
      </c>
      <c r="BF2261" s="7"/>
      <c r="BG2261" s="47"/>
      <c r="BH2261" s="7"/>
      <c r="BJ2261" s="38">
        <v>19</v>
      </c>
      <c r="BK2261" s="7">
        <v>0</v>
      </c>
      <c r="BL2261" s="7" t="str">
        <f t="shared" si="70"/>
        <v>yes</v>
      </c>
      <c r="BM2261" s="7"/>
      <c r="BN2261" s="7"/>
    </row>
    <row r="2262" ht="15.6" spans="2:66">
      <c r="B2262" s="24" t="s">
        <v>4522</v>
      </c>
      <c r="G2262" s="7" t="s">
        <v>4690</v>
      </c>
      <c r="K2262" s="18" t="s">
        <v>4687</v>
      </c>
      <c r="N2262" s="7">
        <v>1</v>
      </c>
      <c r="Q2262" s="7" t="s">
        <v>4526</v>
      </c>
      <c r="R2262" s="7"/>
      <c r="U2262" s="7">
        <v>4.49</v>
      </c>
      <c r="V2262" s="7" t="s">
        <v>4687</v>
      </c>
      <c r="AA2262" s="19">
        <v>1276</v>
      </c>
      <c r="AF2262" s="38">
        <v>25</v>
      </c>
      <c r="AG2262" s="44">
        <v>1276</v>
      </c>
      <c r="AH2262" s="7" t="str">
        <f t="shared" si="71"/>
        <v>no</v>
      </c>
      <c r="AI2262" s="7"/>
      <c r="AJ2262" s="7"/>
      <c r="AL2262" t="s">
        <v>4713</v>
      </c>
      <c r="AM2262" s="19">
        <v>1276</v>
      </c>
      <c r="BD2262" s="7">
        <v>0</v>
      </c>
      <c r="BE2262" s="44">
        <v>1276</v>
      </c>
      <c r="BF2262" s="7"/>
      <c r="BG2262" s="47"/>
      <c r="BH2262" s="7"/>
      <c r="BJ2262" s="38">
        <v>25</v>
      </c>
      <c r="BK2262" s="7">
        <v>0</v>
      </c>
      <c r="BL2262" s="7" t="str">
        <f t="shared" si="70"/>
        <v>yes</v>
      </c>
      <c r="BM2262" s="7"/>
      <c r="BN2262" s="7"/>
    </row>
    <row r="2263" ht="15.6" spans="2:66">
      <c r="B2263" s="24" t="s">
        <v>4524</v>
      </c>
      <c r="G2263" s="7" t="s">
        <v>4690</v>
      </c>
      <c r="K2263" s="18" t="s">
        <v>4687</v>
      </c>
      <c r="N2263" s="7">
        <v>1</v>
      </c>
      <c r="Q2263" s="7" t="s">
        <v>4528</v>
      </c>
      <c r="R2263" s="7"/>
      <c r="U2263" s="7">
        <v>6.37</v>
      </c>
      <c r="V2263" s="7" t="s">
        <v>4687</v>
      </c>
      <c r="AA2263" s="19">
        <v>1267</v>
      </c>
      <c r="AF2263" s="38">
        <v>19</v>
      </c>
      <c r="AG2263" s="44">
        <v>1267</v>
      </c>
      <c r="AH2263" s="7" t="str">
        <f t="shared" si="71"/>
        <v>no</v>
      </c>
      <c r="AI2263" s="7"/>
      <c r="AJ2263" s="7"/>
      <c r="AL2263" t="s">
        <v>4713</v>
      </c>
      <c r="AM2263" s="19">
        <v>1267</v>
      </c>
      <c r="BD2263" s="7">
        <v>0</v>
      </c>
      <c r="BE2263" s="44">
        <v>1267</v>
      </c>
      <c r="BF2263" s="7"/>
      <c r="BG2263" s="47"/>
      <c r="BH2263" s="7"/>
      <c r="BJ2263" s="38">
        <v>19</v>
      </c>
      <c r="BK2263" s="7">
        <v>0</v>
      </c>
      <c r="BL2263" s="7" t="str">
        <f t="shared" si="70"/>
        <v>yes</v>
      </c>
      <c r="BM2263" s="7"/>
      <c r="BN2263" s="7"/>
    </row>
    <row r="2264" ht="15.6" spans="2:66">
      <c r="B2264" s="24" t="s">
        <v>4526</v>
      </c>
      <c r="G2264" s="7" t="s">
        <v>4690</v>
      </c>
      <c r="K2264" s="18" t="s">
        <v>4687</v>
      </c>
      <c r="N2264" s="7">
        <v>1</v>
      </c>
      <c r="Q2264" s="7" t="s">
        <v>4530</v>
      </c>
      <c r="R2264" s="7"/>
      <c r="U2264" s="7">
        <v>5.12</v>
      </c>
      <c r="V2264" s="7" t="s">
        <v>4687</v>
      </c>
      <c r="AA2264" s="19">
        <v>1263.25</v>
      </c>
      <c r="AF2264" s="38">
        <v>19</v>
      </c>
      <c r="AG2264" s="44">
        <v>1263.25</v>
      </c>
      <c r="AH2264" s="7" t="str">
        <f t="shared" si="71"/>
        <v>no</v>
      </c>
      <c r="AI2264" s="7"/>
      <c r="AJ2264" s="7"/>
      <c r="AL2264" t="s">
        <v>4713</v>
      </c>
      <c r="AM2264" s="19">
        <v>1263.25</v>
      </c>
      <c r="BD2264" s="7">
        <v>0</v>
      </c>
      <c r="BE2264" s="44">
        <v>1263.25</v>
      </c>
      <c r="BF2264" s="7"/>
      <c r="BG2264" s="47"/>
      <c r="BH2264" s="7"/>
      <c r="BJ2264" s="38">
        <v>19</v>
      </c>
      <c r="BK2264" s="7">
        <v>0</v>
      </c>
      <c r="BL2264" s="7" t="str">
        <f t="shared" si="70"/>
        <v>yes</v>
      </c>
      <c r="BM2264" s="7"/>
      <c r="BN2264" s="7"/>
    </row>
    <row r="2265" ht="15.6" spans="2:66">
      <c r="B2265" s="24" t="s">
        <v>4528</v>
      </c>
      <c r="G2265" s="7" t="s">
        <v>4687</v>
      </c>
      <c r="K2265" s="18" t="s">
        <v>4687</v>
      </c>
      <c r="N2265" s="7" t="s">
        <v>4688</v>
      </c>
      <c r="Q2265" s="7" t="s">
        <v>4532</v>
      </c>
      <c r="R2265" s="7"/>
      <c r="U2265" s="7">
        <v>8.59</v>
      </c>
      <c r="V2265" s="7" t="s">
        <v>4687</v>
      </c>
      <c r="AA2265" s="19">
        <v>1261.86</v>
      </c>
      <c r="AF2265" s="38">
        <v>19</v>
      </c>
      <c r="AG2265" s="44">
        <v>1261.86</v>
      </c>
      <c r="AH2265" s="7" t="str">
        <f t="shared" si="71"/>
        <v>no</v>
      </c>
      <c r="AI2265" s="7"/>
      <c r="AJ2265" s="7"/>
      <c r="AL2265" t="s">
        <v>4713</v>
      </c>
      <c r="AM2265" s="19">
        <v>1261.86</v>
      </c>
      <c r="BD2265" s="7">
        <v>0</v>
      </c>
      <c r="BE2265" s="44">
        <v>1261.86</v>
      </c>
      <c r="BF2265" s="7"/>
      <c r="BG2265" s="47"/>
      <c r="BH2265" s="7"/>
      <c r="BJ2265" s="38">
        <v>19</v>
      </c>
      <c r="BK2265" s="7">
        <v>0</v>
      </c>
      <c r="BL2265" s="7" t="str">
        <f t="shared" si="70"/>
        <v>yes</v>
      </c>
      <c r="BM2265" s="7"/>
      <c r="BN2265" s="7"/>
    </row>
    <row r="2266" ht="15.6" spans="2:66">
      <c r="B2266" s="24" t="s">
        <v>4530</v>
      </c>
      <c r="G2266" s="7" t="s">
        <v>4687</v>
      </c>
      <c r="K2266" s="18" t="s">
        <v>4687</v>
      </c>
      <c r="N2266" s="7">
        <v>1</v>
      </c>
      <c r="Q2266" s="7" t="s">
        <v>4534</v>
      </c>
      <c r="R2266" s="7"/>
      <c r="U2266" s="7">
        <v>5.87</v>
      </c>
      <c r="V2266" s="7" t="s">
        <v>4687</v>
      </c>
      <c r="AA2266" s="19">
        <v>1261.44</v>
      </c>
      <c r="AF2266" s="38">
        <v>19</v>
      </c>
      <c r="AG2266" s="44">
        <v>1261.44</v>
      </c>
      <c r="AH2266" s="7" t="str">
        <f t="shared" si="71"/>
        <v>no</v>
      </c>
      <c r="AI2266" s="7"/>
      <c r="AJ2266" s="7"/>
      <c r="AL2266" t="s">
        <v>4713</v>
      </c>
      <c r="AM2266" s="19">
        <v>1261.44</v>
      </c>
      <c r="BD2266" s="7">
        <v>1</v>
      </c>
      <c r="BE2266" s="44">
        <v>1261.44</v>
      </c>
      <c r="BF2266" s="7"/>
      <c r="BG2266" s="47"/>
      <c r="BH2266" s="7"/>
      <c r="BJ2266" s="38">
        <v>19</v>
      </c>
      <c r="BK2266" s="7">
        <v>0</v>
      </c>
      <c r="BL2266" s="7" t="str">
        <f t="shared" si="70"/>
        <v>yes</v>
      </c>
      <c r="BM2266" s="7"/>
      <c r="BN2266" s="7"/>
    </row>
    <row r="2267" ht="15.6" spans="2:66">
      <c r="B2267" s="24" t="s">
        <v>4532</v>
      </c>
      <c r="G2267" s="7" t="s">
        <v>4687</v>
      </c>
      <c r="K2267" s="18" t="s">
        <v>4687</v>
      </c>
      <c r="N2267" s="7" t="s">
        <v>4688</v>
      </c>
      <c r="Q2267" s="7" t="s">
        <v>4536</v>
      </c>
      <c r="R2267" s="7"/>
      <c r="U2267" s="7">
        <v>7.03</v>
      </c>
      <c r="V2267" s="7" t="s">
        <v>4687</v>
      </c>
      <c r="AA2267" s="19">
        <v>1256.3</v>
      </c>
      <c r="AF2267" s="38">
        <v>20</v>
      </c>
      <c r="AG2267" s="44">
        <v>1256.3</v>
      </c>
      <c r="AH2267" s="7" t="str">
        <f t="shared" si="71"/>
        <v>no</v>
      </c>
      <c r="AI2267" s="7"/>
      <c r="AJ2267" s="7"/>
      <c r="AL2267" t="s">
        <v>4713</v>
      </c>
      <c r="AM2267" s="19">
        <v>1256.3</v>
      </c>
      <c r="BD2267" s="7">
        <v>0</v>
      </c>
      <c r="BE2267" s="44">
        <v>1256.3</v>
      </c>
      <c r="BF2267" s="7"/>
      <c r="BG2267" s="47"/>
      <c r="BH2267" s="7"/>
      <c r="BJ2267" s="38">
        <v>20</v>
      </c>
      <c r="BK2267" s="7">
        <v>0</v>
      </c>
      <c r="BL2267" s="7" t="str">
        <f t="shared" si="70"/>
        <v>yes</v>
      </c>
      <c r="BM2267" s="7"/>
      <c r="BN2267" s="7"/>
    </row>
    <row r="2268" ht="15.6" spans="2:66">
      <c r="B2268" s="24" t="s">
        <v>4534</v>
      </c>
      <c r="G2268" s="7" t="s">
        <v>4687</v>
      </c>
      <c r="K2268" s="18" t="s">
        <v>4687</v>
      </c>
      <c r="N2268" s="7">
        <v>1</v>
      </c>
      <c r="Q2268" s="7" t="s">
        <v>4538</v>
      </c>
      <c r="R2268" s="7"/>
      <c r="U2268" s="7">
        <v>5.51</v>
      </c>
      <c r="V2268" s="7" t="s">
        <v>4687</v>
      </c>
      <c r="AA2268" s="19">
        <v>1253.94</v>
      </c>
      <c r="AF2268" s="38">
        <v>24</v>
      </c>
      <c r="AG2268" s="44">
        <v>1253.94</v>
      </c>
      <c r="AH2268" s="7" t="str">
        <f t="shared" si="71"/>
        <v>no</v>
      </c>
      <c r="AI2268" s="7"/>
      <c r="AJ2268" s="7"/>
      <c r="AL2268" t="s">
        <v>4713</v>
      </c>
      <c r="AM2268" s="19">
        <v>1253.94</v>
      </c>
      <c r="BD2268" s="7">
        <v>1</v>
      </c>
      <c r="BE2268" s="44">
        <v>1253.94</v>
      </c>
      <c r="BF2268" s="7"/>
      <c r="BG2268" s="47"/>
      <c r="BH2268" s="7"/>
      <c r="BJ2268" s="38">
        <v>24</v>
      </c>
      <c r="BK2268" s="7">
        <v>0</v>
      </c>
      <c r="BL2268" s="7" t="str">
        <f t="shared" si="70"/>
        <v>yes</v>
      </c>
      <c r="BM2268" s="7"/>
      <c r="BN2268" s="7"/>
    </row>
    <row r="2269" ht="15.6" spans="2:66">
      <c r="B2269" s="24" t="s">
        <v>4536</v>
      </c>
      <c r="G2269" s="7" t="s">
        <v>4687</v>
      </c>
      <c r="K2269" s="18" t="s">
        <v>4687</v>
      </c>
      <c r="N2269" s="7">
        <v>1</v>
      </c>
      <c r="Q2269" s="7" t="s">
        <v>4540</v>
      </c>
      <c r="R2269" s="7"/>
      <c r="U2269" s="7">
        <v>4.76</v>
      </c>
      <c r="V2269" s="7" t="s">
        <v>4687</v>
      </c>
      <c r="AA2269" s="19">
        <v>1253</v>
      </c>
      <c r="AF2269" s="38">
        <v>20</v>
      </c>
      <c r="AG2269" s="44">
        <v>1253</v>
      </c>
      <c r="AH2269" s="7" t="str">
        <f t="shared" si="71"/>
        <v>no</v>
      </c>
      <c r="AI2269" s="7"/>
      <c r="AJ2269" s="7"/>
      <c r="AL2269" t="s">
        <v>4713</v>
      </c>
      <c r="AM2269" s="19">
        <v>1253</v>
      </c>
      <c r="BD2269" s="7">
        <v>0</v>
      </c>
      <c r="BE2269" s="44">
        <v>1253</v>
      </c>
      <c r="BF2269" s="7"/>
      <c r="BG2269" s="47"/>
      <c r="BH2269" s="7"/>
      <c r="BJ2269" s="38">
        <v>20</v>
      </c>
      <c r="BK2269" s="7">
        <v>0</v>
      </c>
      <c r="BL2269" s="7" t="str">
        <f t="shared" si="70"/>
        <v>yes</v>
      </c>
      <c r="BM2269" s="7"/>
      <c r="BN2269" s="7"/>
    </row>
    <row r="2270" ht="15.6" spans="2:66">
      <c r="B2270" s="24" t="s">
        <v>4538</v>
      </c>
      <c r="G2270" s="7" t="s">
        <v>4687</v>
      </c>
      <c r="K2270" s="18" t="s">
        <v>4687</v>
      </c>
      <c r="N2270" s="7">
        <v>1</v>
      </c>
      <c r="Q2270" s="7" t="s">
        <v>4542</v>
      </c>
      <c r="R2270" s="7"/>
      <c r="U2270" s="7">
        <v>4.7</v>
      </c>
      <c r="V2270" s="7" t="s">
        <v>4687</v>
      </c>
      <c r="AA2270" s="19">
        <v>1252.41</v>
      </c>
      <c r="AF2270" s="38">
        <v>24</v>
      </c>
      <c r="AG2270" s="44">
        <v>1252.41</v>
      </c>
      <c r="AH2270" s="7" t="str">
        <f t="shared" si="71"/>
        <v>no</v>
      </c>
      <c r="AI2270" s="7"/>
      <c r="AJ2270" s="7"/>
      <c r="AL2270" t="s">
        <v>4713</v>
      </c>
      <c r="AM2270" s="19">
        <v>1252.41</v>
      </c>
      <c r="BD2270" s="7">
        <v>0</v>
      </c>
      <c r="BE2270" s="44">
        <v>1252.41</v>
      </c>
      <c r="BF2270" s="7"/>
      <c r="BG2270" s="47"/>
      <c r="BH2270" s="7"/>
      <c r="BJ2270" s="38">
        <v>24</v>
      </c>
      <c r="BK2270" s="7">
        <v>0</v>
      </c>
      <c r="BL2270" s="7" t="str">
        <f t="shared" si="70"/>
        <v>yes</v>
      </c>
      <c r="BM2270" s="7"/>
      <c r="BN2270" s="7"/>
    </row>
    <row r="2271" ht="15.6" spans="2:66">
      <c r="B2271" s="24" t="s">
        <v>4540</v>
      </c>
      <c r="G2271" s="7" t="s">
        <v>4687</v>
      </c>
      <c r="K2271" s="18" t="s">
        <v>4689</v>
      </c>
      <c r="N2271" s="7" t="s">
        <v>4688</v>
      </c>
      <c r="Q2271" s="7" t="s">
        <v>4544</v>
      </c>
      <c r="R2271" s="7"/>
      <c r="U2271" s="7">
        <v>6.21</v>
      </c>
      <c r="V2271" s="7" t="s">
        <v>4687</v>
      </c>
      <c r="AA2271" s="19">
        <v>1242.82</v>
      </c>
      <c r="AF2271" s="38">
        <v>19</v>
      </c>
      <c r="AG2271" s="44">
        <v>1242.82</v>
      </c>
      <c r="AH2271" s="7" t="str">
        <f t="shared" si="71"/>
        <v>no</v>
      </c>
      <c r="AI2271" s="7"/>
      <c r="AJ2271" s="7"/>
      <c r="AL2271" t="s">
        <v>4713</v>
      </c>
      <c r="AM2271" s="19">
        <v>1242.82</v>
      </c>
      <c r="BD2271" s="7">
        <v>1</v>
      </c>
      <c r="BE2271" s="44">
        <v>1242.82</v>
      </c>
      <c r="BF2271" s="7"/>
      <c r="BG2271" s="47"/>
      <c r="BH2271" s="7"/>
      <c r="BJ2271" s="38">
        <v>19</v>
      </c>
      <c r="BK2271" s="7">
        <v>0</v>
      </c>
      <c r="BL2271" s="7" t="str">
        <f t="shared" si="70"/>
        <v>yes</v>
      </c>
      <c r="BM2271" s="7"/>
      <c r="BN2271" s="7"/>
    </row>
    <row r="2272" ht="15.6" spans="2:66">
      <c r="B2272" s="24" t="s">
        <v>4542</v>
      </c>
      <c r="G2272" s="7" t="s">
        <v>4687</v>
      </c>
      <c r="K2272" s="18" t="s">
        <v>4687</v>
      </c>
      <c r="N2272" s="7">
        <v>1</v>
      </c>
      <c r="Q2272" s="7" t="s">
        <v>4546</v>
      </c>
      <c r="R2272" s="7"/>
      <c r="U2272" s="7">
        <v>4.52</v>
      </c>
      <c r="V2272" s="7" t="s">
        <v>4687</v>
      </c>
      <c r="AA2272" s="19">
        <v>1242.26</v>
      </c>
      <c r="AF2272" s="38">
        <v>18</v>
      </c>
      <c r="AG2272" s="44">
        <v>1242.26</v>
      </c>
      <c r="AH2272" s="7" t="str">
        <f t="shared" si="71"/>
        <v>no</v>
      </c>
      <c r="AI2272" s="7"/>
      <c r="AJ2272" s="7"/>
      <c r="AL2272" t="s">
        <v>4713</v>
      </c>
      <c r="AM2272" s="19">
        <v>1242.26</v>
      </c>
      <c r="BD2272" s="7">
        <v>3</v>
      </c>
      <c r="BE2272" s="44">
        <v>1242.26</v>
      </c>
      <c r="BF2272" s="7"/>
      <c r="BG2272" s="47"/>
      <c r="BH2272" s="7"/>
      <c r="BJ2272" s="38">
        <v>18</v>
      </c>
      <c r="BK2272" s="7">
        <v>0</v>
      </c>
      <c r="BL2272" s="7" t="str">
        <f t="shared" si="70"/>
        <v>yes</v>
      </c>
      <c r="BM2272" s="7"/>
      <c r="BN2272" s="7"/>
    </row>
    <row r="2273" ht="15.6" spans="2:66">
      <c r="B2273" s="24" t="s">
        <v>4544</v>
      </c>
      <c r="G2273" s="7" t="s">
        <v>4687</v>
      </c>
      <c r="K2273" s="18" t="s">
        <v>4687</v>
      </c>
      <c r="N2273" s="7">
        <v>1</v>
      </c>
      <c r="Q2273" s="7" t="s">
        <v>4548</v>
      </c>
      <c r="R2273" s="7"/>
      <c r="U2273" s="7">
        <v>5.45</v>
      </c>
      <c r="V2273" s="7" t="s">
        <v>4687</v>
      </c>
      <c r="AA2273" s="19">
        <v>1241.57</v>
      </c>
      <c r="AF2273" s="38">
        <v>26</v>
      </c>
      <c r="AG2273" s="44">
        <v>1241.57</v>
      </c>
      <c r="AH2273" s="7" t="str">
        <f t="shared" si="71"/>
        <v>no</v>
      </c>
      <c r="AI2273" s="7"/>
      <c r="AJ2273" s="7"/>
      <c r="AL2273" t="s">
        <v>4713</v>
      </c>
      <c r="AM2273" s="19">
        <v>1241.57</v>
      </c>
      <c r="BD2273" s="7">
        <v>1</v>
      </c>
      <c r="BE2273" s="44">
        <v>1241.57</v>
      </c>
      <c r="BF2273" s="7"/>
      <c r="BG2273" s="47"/>
      <c r="BH2273" s="7"/>
      <c r="BJ2273" s="38">
        <v>26</v>
      </c>
      <c r="BK2273" s="7">
        <v>0</v>
      </c>
      <c r="BL2273" s="7" t="str">
        <f t="shared" si="70"/>
        <v>yes</v>
      </c>
      <c r="BM2273" s="7"/>
      <c r="BN2273" s="7"/>
    </row>
    <row r="2274" ht="15.6" spans="2:66">
      <c r="B2274" s="24" t="s">
        <v>4546</v>
      </c>
      <c r="G2274" s="7" t="s">
        <v>4687</v>
      </c>
      <c r="K2274" s="18" t="s">
        <v>4687</v>
      </c>
      <c r="N2274" s="7" t="s">
        <v>4688</v>
      </c>
      <c r="Q2274" s="7" t="s">
        <v>4550</v>
      </c>
      <c r="R2274" s="7"/>
      <c r="U2274" s="7">
        <v>4.42</v>
      </c>
      <c r="V2274" s="7" t="s">
        <v>4687</v>
      </c>
      <c r="AA2274" s="19">
        <v>1241</v>
      </c>
      <c r="AF2274" s="38">
        <v>18</v>
      </c>
      <c r="AG2274" s="44">
        <v>1241</v>
      </c>
      <c r="AH2274" s="7" t="str">
        <f t="shared" si="71"/>
        <v>no</v>
      </c>
      <c r="AI2274" s="7"/>
      <c r="AJ2274" s="7"/>
      <c r="AL2274" t="s">
        <v>4713</v>
      </c>
      <c r="AM2274" s="19">
        <v>1241</v>
      </c>
      <c r="BD2274" s="7">
        <v>0</v>
      </c>
      <c r="BE2274" s="44">
        <v>1241</v>
      </c>
      <c r="BF2274" s="7"/>
      <c r="BG2274" s="47"/>
      <c r="BH2274" s="7"/>
      <c r="BJ2274" s="38">
        <v>18</v>
      </c>
      <c r="BK2274" s="7">
        <v>0</v>
      </c>
      <c r="BL2274" s="7" t="str">
        <f t="shared" si="70"/>
        <v>yes</v>
      </c>
      <c r="BM2274" s="7"/>
      <c r="BN2274" s="7"/>
    </row>
    <row r="2275" ht="15.6" spans="2:66">
      <c r="B2275" s="24" t="s">
        <v>4548</v>
      </c>
      <c r="G2275" s="7" t="s">
        <v>4687</v>
      </c>
      <c r="K2275" s="18" t="s">
        <v>4687</v>
      </c>
      <c r="N2275" s="7" t="s">
        <v>4688</v>
      </c>
      <c r="Q2275" s="7" t="s">
        <v>4552</v>
      </c>
      <c r="R2275" s="7"/>
      <c r="U2275" s="7">
        <v>9.44</v>
      </c>
      <c r="V2275" s="7" t="s">
        <v>4687</v>
      </c>
      <c r="AA2275" s="19">
        <v>1240</v>
      </c>
      <c r="AF2275" s="38">
        <v>30</v>
      </c>
      <c r="AG2275" s="44">
        <v>1240</v>
      </c>
      <c r="AH2275" s="7" t="str">
        <f t="shared" si="71"/>
        <v>no</v>
      </c>
      <c r="AI2275" s="7"/>
      <c r="AJ2275" s="7"/>
      <c r="AL2275" t="s">
        <v>4713</v>
      </c>
      <c r="AM2275" s="19">
        <v>1240</v>
      </c>
      <c r="BD2275" s="7">
        <v>2</v>
      </c>
      <c r="BE2275" s="44">
        <v>1240</v>
      </c>
      <c r="BF2275" s="7"/>
      <c r="BG2275" s="47"/>
      <c r="BH2275" s="7"/>
      <c r="BJ2275" s="38">
        <v>30</v>
      </c>
      <c r="BK2275" s="7">
        <v>0</v>
      </c>
      <c r="BL2275" s="7" t="str">
        <f t="shared" si="70"/>
        <v>yes</v>
      </c>
      <c r="BM2275" s="7"/>
      <c r="BN2275" s="7"/>
    </row>
    <row r="2276" ht="15.6" spans="2:66">
      <c r="B2276" s="24" t="s">
        <v>4550</v>
      </c>
      <c r="G2276" s="7" t="s">
        <v>4690</v>
      </c>
      <c r="K2276" s="18" t="s">
        <v>4689</v>
      </c>
      <c r="N2276" s="7">
        <v>1</v>
      </c>
      <c r="Q2276" s="7" t="s">
        <v>4554</v>
      </c>
      <c r="R2276" s="7"/>
      <c r="U2276" s="7">
        <v>6.15</v>
      </c>
      <c r="V2276" s="7" t="s">
        <v>4687</v>
      </c>
      <c r="AA2276" s="19">
        <v>1237</v>
      </c>
      <c r="AF2276" s="38">
        <v>23</v>
      </c>
      <c r="AG2276" s="44">
        <v>1237</v>
      </c>
      <c r="AH2276" s="7" t="str">
        <f t="shared" si="71"/>
        <v>no</v>
      </c>
      <c r="AI2276" s="7"/>
      <c r="AJ2276" s="7"/>
      <c r="AL2276" t="s">
        <v>4713</v>
      </c>
      <c r="AM2276" s="19">
        <v>1237</v>
      </c>
      <c r="BD2276" s="7">
        <v>3</v>
      </c>
      <c r="BE2276" s="44">
        <v>1237</v>
      </c>
      <c r="BF2276" s="7"/>
      <c r="BG2276" s="47"/>
      <c r="BH2276" s="7"/>
      <c r="BJ2276" s="38">
        <v>23</v>
      </c>
      <c r="BK2276" s="7">
        <v>0</v>
      </c>
      <c r="BL2276" s="7" t="str">
        <f t="shared" si="70"/>
        <v>yes</v>
      </c>
      <c r="BM2276" s="7"/>
      <c r="BN2276" s="7"/>
    </row>
    <row r="2277" ht="15.6" spans="2:66">
      <c r="B2277" s="24" t="s">
        <v>4552</v>
      </c>
      <c r="G2277" s="7" t="s">
        <v>4687</v>
      </c>
      <c r="K2277" s="18" t="s">
        <v>4689</v>
      </c>
      <c r="N2277" s="7" t="s">
        <v>4688</v>
      </c>
      <c r="Q2277" s="7" t="s">
        <v>4556</v>
      </c>
      <c r="R2277" s="7"/>
      <c r="U2277" s="7">
        <v>5.13</v>
      </c>
      <c r="V2277" s="7" t="s">
        <v>4687</v>
      </c>
      <c r="AA2277" s="19">
        <v>1234</v>
      </c>
      <c r="AF2277" s="38">
        <v>20</v>
      </c>
      <c r="AG2277" s="44">
        <v>1234</v>
      </c>
      <c r="AH2277" s="7" t="str">
        <f t="shared" si="71"/>
        <v>no</v>
      </c>
      <c r="AI2277" s="7"/>
      <c r="AJ2277" s="7"/>
      <c r="AL2277" t="s">
        <v>4713</v>
      </c>
      <c r="AM2277" s="19">
        <v>1234</v>
      </c>
      <c r="BD2277" s="7">
        <v>0</v>
      </c>
      <c r="BE2277" s="44">
        <v>1234</v>
      </c>
      <c r="BF2277" s="7"/>
      <c r="BG2277" s="47"/>
      <c r="BH2277" s="7"/>
      <c r="BJ2277" s="38">
        <v>20</v>
      </c>
      <c r="BK2277" s="7">
        <v>0</v>
      </c>
      <c r="BL2277" s="7" t="str">
        <f t="shared" si="70"/>
        <v>yes</v>
      </c>
      <c r="BM2277" s="7"/>
      <c r="BN2277" s="7"/>
    </row>
    <row r="2278" ht="15.6" spans="2:66">
      <c r="B2278" s="24" t="s">
        <v>4554</v>
      </c>
      <c r="G2278" s="7" t="s">
        <v>4687</v>
      </c>
      <c r="K2278" s="18" t="s">
        <v>4689</v>
      </c>
      <c r="N2278" s="7" t="s">
        <v>4688</v>
      </c>
      <c r="Q2278" s="7" t="s">
        <v>4558</v>
      </c>
      <c r="R2278" s="7"/>
      <c r="U2278" s="7">
        <v>4.96</v>
      </c>
      <c r="V2278" s="7" t="s">
        <v>4687</v>
      </c>
      <c r="AA2278" s="19">
        <v>1228</v>
      </c>
      <c r="AF2278" s="38">
        <v>25</v>
      </c>
      <c r="AG2278" s="44">
        <v>1228</v>
      </c>
      <c r="AH2278" s="7" t="str">
        <f t="shared" si="71"/>
        <v>no</v>
      </c>
      <c r="AI2278" s="7"/>
      <c r="AJ2278" s="7"/>
      <c r="AL2278" t="s">
        <v>4713</v>
      </c>
      <c r="AM2278" s="19">
        <v>1228</v>
      </c>
      <c r="BD2278" s="7">
        <v>1</v>
      </c>
      <c r="BE2278" s="44">
        <v>1228</v>
      </c>
      <c r="BF2278" s="7"/>
      <c r="BG2278" s="47"/>
      <c r="BH2278" s="7"/>
      <c r="BJ2278" s="38">
        <v>25</v>
      </c>
      <c r="BK2278" s="7">
        <v>0</v>
      </c>
      <c r="BL2278" s="7" t="str">
        <f t="shared" si="70"/>
        <v>yes</v>
      </c>
      <c r="BM2278" s="7"/>
      <c r="BN2278" s="7"/>
    </row>
    <row r="2279" ht="15.6" spans="2:66">
      <c r="B2279" s="24" t="s">
        <v>4556</v>
      </c>
      <c r="G2279" s="7" t="s">
        <v>4687</v>
      </c>
      <c r="K2279" s="18" t="s">
        <v>4687</v>
      </c>
      <c r="N2279" s="7" t="s">
        <v>4688</v>
      </c>
      <c r="Q2279" s="7" t="s">
        <v>4560</v>
      </c>
      <c r="R2279" s="7"/>
      <c r="U2279" s="7">
        <v>10.95</v>
      </c>
      <c r="V2279" s="7" t="s">
        <v>4687</v>
      </c>
      <c r="AA2279" s="19">
        <v>1224</v>
      </c>
      <c r="AF2279" s="38">
        <v>26</v>
      </c>
      <c r="AG2279" s="44">
        <v>1224</v>
      </c>
      <c r="AH2279" s="7" t="str">
        <f t="shared" si="71"/>
        <v>no</v>
      </c>
      <c r="AI2279" s="7"/>
      <c r="AJ2279" s="7"/>
      <c r="AL2279" t="s">
        <v>4713</v>
      </c>
      <c r="AM2279" s="19">
        <v>1224</v>
      </c>
      <c r="BD2279" s="7">
        <v>0</v>
      </c>
      <c r="BE2279" s="44">
        <v>1224</v>
      </c>
      <c r="BF2279" s="7"/>
      <c r="BG2279" s="47"/>
      <c r="BH2279" s="7"/>
      <c r="BJ2279" s="38">
        <v>26</v>
      </c>
      <c r="BK2279" s="7">
        <v>0</v>
      </c>
      <c r="BL2279" s="7" t="str">
        <f t="shared" si="70"/>
        <v>yes</v>
      </c>
      <c r="BM2279" s="7"/>
      <c r="BN2279" s="7"/>
    </row>
    <row r="2280" ht="15.6" spans="2:66">
      <c r="B2280" s="24" t="s">
        <v>4558</v>
      </c>
      <c r="G2280" s="7" t="s">
        <v>4687</v>
      </c>
      <c r="K2280" s="18" t="s">
        <v>4687</v>
      </c>
      <c r="N2280" s="7">
        <v>1</v>
      </c>
      <c r="Q2280" s="7" t="s">
        <v>4562</v>
      </c>
      <c r="R2280" s="7"/>
      <c r="U2280" s="7">
        <v>4.44</v>
      </c>
      <c r="V2280" s="7" t="s">
        <v>4687</v>
      </c>
      <c r="AA2280" s="19">
        <v>1220</v>
      </c>
      <c r="AF2280" s="38">
        <v>21</v>
      </c>
      <c r="AG2280" s="44">
        <v>1220</v>
      </c>
      <c r="AH2280" s="7" t="str">
        <f t="shared" si="71"/>
        <v>no</v>
      </c>
      <c r="AI2280" s="7"/>
      <c r="AJ2280" s="7"/>
      <c r="AL2280" t="s">
        <v>4713</v>
      </c>
      <c r="AM2280" s="19">
        <v>1220</v>
      </c>
      <c r="BD2280" s="7">
        <v>0</v>
      </c>
      <c r="BE2280" s="44">
        <v>1220</v>
      </c>
      <c r="BF2280" s="7"/>
      <c r="BG2280" s="47"/>
      <c r="BH2280" s="7"/>
      <c r="BJ2280" s="38">
        <v>21</v>
      </c>
      <c r="BK2280" s="7">
        <v>0</v>
      </c>
      <c r="BL2280" s="7" t="str">
        <f t="shared" si="70"/>
        <v>yes</v>
      </c>
      <c r="BM2280" s="7"/>
      <c r="BN2280" s="7"/>
    </row>
    <row r="2281" ht="15.6" spans="2:66">
      <c r="B2281" s="24" t="s">
        <v>4560</v>
      </c>
      <c r="G2281" s="7" t="s">
        <v>4687</v>
      </c>
      <c r="K2281" s="18" t="s">
        <v>4687</v>
      </c>
      <c r="N2281" s="7" t="s">
        <v>4688</v>
      </c>
      <c r="Q2281" s="7" t="s">
        <v>4564</v>
      </c>
      <c r="R2281" s="7"/>
      <c r="U2281" s="7">
        <v>4.02</v>
      </c>
      <c r="V2281" s="7" t="s">
        <v>4687</v>
      </c>
      <c r="AA2281" s="19">
        <v>1210</v>
      </c>
      <c r="AF2281" s="38">
        <v>20</v>
      </c>
      <c r="AG2281" s="44">
        <v>1210</v>
      </c>
      <c r="AH2281" s="7" t="str">
        <f t="shared" si="71"/>
        <v>no</v>
      </c>
      <c r="AI2281" s="7"/>
      <c r="AJ2281" s="7"/>
      <c r="AL2281" t="s">
        <v>4713</v>
      </c>
      <c r="AM2281" s="19">
        <v>1210</v>
      </c>
      <c r="BD2281" s="7">
        <v>0</v>
      </c>
      <c r="BE2281" s="44">
        <v>1210</v>
      </c>
      <c r="BF2281" s="7"/>
      <c r="BG2281" s="47"/>
      <c r="BH2281" s="7"/>
      <c r="BJ2281" s="38">
        <v>20</v>
      </c>
      <c r="BK2281" s="7">
        <v>0</v>
      </c>
      <c r="BL2281" s="7" t="str">
        <f t="shared" si="70"/>
        <v>yes</v>
      </c>
      <c r="BM2281" s="7"/>
      <c r="BN2281" s="7"/>
    </row>
    <row r="2282" ht="15.6" spans="2:66">
      <c r="B2282" s="24" t="s">
        <v>4562</v>
      </c>
      <c r="G2282" s="7" t="s">
        <v>4687</v>
      </c>
      <c r="K2282" s="18" t="s">
        <v>4687</v>
      </c>
      <c r="N2282" s="7">
        <v>1</v>
      </c>
      <c r="Q2282" s="7" t="s">
        <v>4566</v>
      </c>
      <c r="R2282" s="7"/>
      <c r="U2282" s="7">
        <v>5.44</v>
      </c>
      <c r="V2282" s="7" t="s">
        <v>4687</v>
      </c>
      <c r="AA2282" s="19">
        <v>1200.55</v>
      </c>
      <c r="AF2282" s="38">
        <v>18</v>
      </c>
      <c r="AG2282" s="44">
        <v>1200.55</v>
      </c>
      <c r="AH2282" s="7" t="str">
        <f t="shared" si="71"/>
        <v>no</v>
      </c>
      <c r="AI2282" s="7"/>
      <c r="AJ2282" s="7"/>
      <c r="AL2282" t="s">
        <v>4713</v>
      </c>
      <c r="AM2282" s="19">
        <v>1200.55</v>
      </c>
      <c r="BD2282" s="7">
        <v>2</v>
      </c>
      <c r="BE2282" s="44">
        <v>1200.55</v>
      </c>
      <c r="BF2282" s="7"/>
      <c r="BG2282" s="47"/>
      <c r="BH2282" s="7"/>
      <c r="BJ2282" s="38">
        <v>18</v>
      </c>
      <c r="BK2282" s="7">
        <v>0</v>
      </c>
      <c r="BL2282" s="7" t="str">
        <f t="shared" si="70"/>
        <v>yes</v>
      </c>
      <c r="BM2282" s="7"/>
      <c r="BN2282" s="7"/>
    </row>
    <row r="2283" ht="15.6" spans="2:66">
      <c r="B2283" s="24" t="s">
        <v>4564</v>
      </c>
      <c r="G2283" s="7" t="s">
        <v>4690</v>
      </c>
      <c r="K2283" s="18" t="s">
        <v>4687</v>
      </c>
      <c r="N2283" s="7">
        <v>1</v>
      </c>
      <c r="Q2283" s="7" t="s">
        <v>4568</v>
      </c>
      <c r="R2283" s="7"/>
      <c r="U2283" s="7">
        <v>4.15</v>
      </c>
      <c r="V2283" s="7" t="s">
        <v>4687</v>
      </c>
      <c r="AA2283" s="19">
        <v>1200</v>
      </c>
      <c r="AF2283" s="38">
        <v>28</v>
      </c>
      <c r="AG2283" s="44">
        <v>1200</v>
      </c>
      <c r="AH2283" s="7" t="str">
        <f t="shared" si="71"/>
        <v>no</v>
      </c>
      <c r="AI2283" s="7"/>
      <c r="AJ2283" s="7"/>
      <c r="AL2283" t="s">
        <v>4713</v>
      </c>
      <c r="AM2283" s="19">
        <v>1200</v>
      </c>
      <c r="BD2283" s="7">
        <v>0</v>
      </c>
      <c r="BE2283" s="44">
        <v>1200</v>
      </c>
      <c r="BF2283" s="7"/>
      <c r="BG2283" s="47"/>
      <c r="BH2283" s="7"/>
      <c r="BJ2283" s="38">
        <v>28</v>
      </c>
      <c r="BK2283" s="7">
        <v>0</v>
      </c>
      <c r="BL2283" s="7" t="str">
        <f t="shared" si="70"/>
        <v>yes</v>
      </c>
      <c r="BM2283" s="7"/>
      <c r="BN2283" s="7"/>
    </row>
    <row r="2284" ht="15.6" spans="2:66">
      <c r="B2284" s="24" t="s">
        <v>4566</v>
      </c>
      <c r="G2284" s="7" t="s">
        <v>4687</v>
      </c>
      <c r="K2284" s="18" t="s">
        <v>4687</v>
      </c>
      <c r="N2284" s="7">
        <v>1</v>
      </c>
      <c r="Q2284" s="7" t="s">
        <v>4570</v>
      </c>
      <c r="R2284" s="7"/>
      <c r="U2284" s="7">
        <v>6.02</v>
      </c>
      <c r="V2284" s="7" t="s">
        <v>4687</v>
      </c>
      <c r="AA2284" s="19">
        <v>1191</v>
      </c>
      <c r="AF2284" s="38">
        <v>18</v>
      </c>
      <c r="AG2284" s="44">
        <v>1191</v>
      </c>
      <c r="AH2284" s="7" t="str">
        <f t="shared" si="71"/>
        <v>no</v>
      </c>
      <c r="AI2284" s="7"/>
      <c r="AJ2284" s="7"/>
      <c r="AL2284" t="s">
        <v>4713</v>
      </c>
      <c r="AM2284" s="19">
        <v>1191</v>
      </c>
      <c r="BD2284" s="7">
        <v>2</v>
      </c>
      <c r="BE2284" s="44">
        <v>1191</v>
      </c>
      <c r="BF2284" s="7"/>
      <c r="BG2284" s="47"/>
      <c r="BH2284" s="7"/>
      <c r="BJ2284" s="38">
        <v>18</v>
      </c>
      <c r="BK2284" s="7">
        <v>0</v>
      </c>
      <c r="BL2284" s="7" t="str">
        <f t="shared" si="70"/>
        <v>yes</v>
      </c>
      <c r="BM2284" s="7"/>
      <c r="BN2284" s="7"/>
    </row>
    <row r="2285" ht="15.6" spans="2:66">
      <c r="B2285" s="24" t="s">
        <v>4568</v>
      </c>
      <c r="G2285" s="7" t="s">
        <v>4687</v>
      </c>
      <c r="K2285" s="18" t="s">
        <v>4687</v>
      </c>
      <c r="N2285" s="7" t="s">
        <v>4688</v>
      </c>
      <c r="Q2285" s="7" t="s">
        <v>4572</v>
      </c>
      <c r="R2285" s="7"/>
      <c r="U2285" s="7">
        <v>7.73</v>
      </c>
      <c r="V2285" s="7" t="s">
        <v>4687</v>
      </c>
      <c r="AA2285" s="19">
        <v>1178.07</v>
      </c>
      <c r="AF2285" s="38">
        <v>19</v>
      </c>
      <c r="AG2285" s="44">
        <v>1178.07</v>
      </c>
      <c r="AH2285" s="7" t="str">
        <f t="shared" si="71"/>
        <v>no</v>
      </c>
      <c r="AI2285" s="7"/>
      <c r="AJ2285" s="7"/>
      <c r="AL2285" t="s">
        <v>4713</v>
      </c>
      <c r="AM2285" s="19">
        <v>1178.07</v>
      </c>
      <c r="BD2285" s="7">
        <v>0</v>
      </c>
      <c r="BE2285" s="44">
        <v>1178.07</v>
      </c>
      <c r="BF2285" s="7"/>
      <c r="BG2285" s="47"/>
      <c r="BH2285" s="7"/>
      <c r="BJ2285" s="38">
        <v>19</v>
      </c>
      <c r="BK2285" s="7">
        <v>0</v>
      </c>
      <c r="BL2285" s="7" t="str">
        <f t="shared" si="70"/>
        <v>yes</v>
      </c>
      <c r="BM2285" s="7"/>
      <c r="BN2285" s="7"/>
    </row>
    <row r="2286" ht="15.6" spans="2:66">
      <c r="B2286" s="24" t="s">
        <v>4570</v>
      </c>
      <c r="G2286" s="7" t="s">
        <v>4687</v>
      </c>
      <c r="K2286" s="18" t="s">
        <v>4687</v>
      </c>
      <c r="N2286" s="7">
        <v>1</v>
      </c>
      <c r="Q2286" s="7" t="s">
        <v>4574</v>
      </c>
      <c r="R2286" s="7"/>
      <c r="U2286" s="7">
        <v>5.03</v>
      </c>
      <c r="V2286" s="7" t="s">
        <v>4687</v>
      </c>
      <c r="AA2286" s="19">
        <v>1178</v>
      </c>
      <c r="AF2286" s="38">
        <v>18</v>
      </c>
      <c r="AG2286" s="44">
        <v>1178</v>
      </c>
      <c r="AH2286" s="7" t="str">
        <f t="shared" si="71"/>
        <v>no</v>
      </c>
      <c r="AI2286" s="7"/>
      <c r="AJ2286" s="7"/>
      <c r="AL2286" t="s">
        <v>4713</v>
      </c>
      <c r="AM2286" s="19">
        <v>1178</v>
      </c>
      <c r="BD2286" s="7">
        <v>2</v>
      </c>
      <c r="BE2286" s="44">
        <v>1178</v>
      </c>
      <c r="BF2286" s="7"/>
      <c r="BG2286" s="47"/>
      <c r="BH2286" s="7"/>
      <c r="BJ2286" s="38">
        <v>18</v>
      </c>
      <c r="BK2286" s="7">
        <v>0</v>
      </c>
      <c r="BL2286" s="7" t="str">
        <f t="shared" si="70"/>
        <v>yes</v>
      </c>
      <c r="BM2286" s="7"/>
      <c r="BN2286" s="7"/>
    </row>
    <row r="2287" ht="15.6" spans="2:66">
      <c r="B2287" s="24" t="s">
        <v>4572</v>
      </c>
      <c r="G2287" s="7" t="s">
        <v>4687</v>
      </c>
      <c r="K2287" s="18" t="s">
        <v>4689</v>
      </c>
      <c r="N2287" s="7" t="s">
        <v>4688</v>
      </c>
      <c r="Q2287" s="7" t="s">
        <v>4576</v>
      </c>
      <c r="R2287" s="7"/>
      <c r="U2287" s="7">
        <v>4.08</v>
      </c>
      <c r="V2287" s="7" t="s">
        <v>4687</v>
      </c>
      <c r="AA2287" s="19">
        <v>1167</v>
      </c>
      <c r="AF2287" s="38">
        <v>20</v>
      </c>
      <c r="AG2287" s="44">
        <v>1167</v>
      </c>
      <c r="AH2287" s="7" t="str">
        <f t="shared" si="71"/>
        <v>no</v>
      </c>
      <c r="AI2287" s="7"/>
      <c r="AJ2287" s="7"/>
      <c r="AL2287" t="s">
        <v>4713</v>
      </c>
      <c r="AM2287" s="19">
        <v>1167</v>
      </c>
      <c r="BD2287" s="7">
        <v>1</v>
      </c>
      <c r="BE2287" s="44">
        <v>1167</v>
      </c>
      <c r="BF2287" s="7"/>
      <c r="BG2287" s="47"/>
      <c r="BH2287" s="7"/>
      <c r="BJ2287" s="38">
        <v>20</v>
      </c>
      <c r="BK2287" s="7">
        <v>0</v>
      </c>
      <c r="BL2287" s="7" t="str">
        <f t="shared" si="70"/>
        <v>yes</v>
      </c>
      <c r="BM2287" s="7"/>
      <c r="BN2287" s="7"/>
    </row>
    <row r="2288" ht="15.6" spans="2:66">
      <c r="B2288" s="24" t="s">
        <v>4574</v>
      </c>
      <c r="G2288" s="7" t="s">
        <v>4687</v>
      </c>
      <c r="K2288" s="18" t="s">
        <v>4687</v>
      </c>
      <c r="N2288" s="7">
        <v>1</v>
      </c>
      <c r="Q2288" s="7" t="s">
        <v>4578</v>
      </c>
      <c r="R2288" s="7"/>
      <c r="U2288" s="7">
        <v>4.27</v>
      </c>
      <c r="V2288" s="7" t="s">
        <v>4687</v>
      </c>
      <c r="AA2288" s="19">
        <v>1165</v>
      </c>
      <c r="AF2288" s="38">
        <v>18</v>
      </c>
      <c r="AG2288" s="44">
        <v>1165</v>
      </c>
      <c r="AH2288" s="7" t="str">
        <f t="shared" si="71"/>
        <v>no</v>
      </c>
      <c r="AI2288" s="7"/>
      <c r="AJ2288" s="7"/>
      <c r="AL2288" t="s">
        <v>4713</v>
      </c>
      <c r="AM2288" s="19">
        <v>1165</v>
      </c>
      <c r="BD2288" s="7">
        <v>0</v>
      </c>
      <c r="BE2288" s="44">
        <v>1165</v>
      </c>
      <c r="BF2288" s="7"/>
      <c r="BG2288" s="47"/>
      <c r="BH2288" s="7"/>
      <c r="BJ2288" s="38">
        <v>18</v>
      </c>
      <c r="BK2288" s="7">
        <v>0</v>
      </c>
      <c r="BL2288" s="7" t="str">
        <f t="shared" si="70"/>
        <v>yes</v>
      </c>
      <c r="BM2288" s="7"/>
      <c r="BN2288" s="7"/>
    </row>
    <row r="2289" ht="15.6" spans="2:66">
      <c r="B2289" s="24" t="s">
        <v>4576</v>
      </c>
      <c r="G2289" s="7" t="s">
        <v>4687</v>
      </c>
      <c r="K2289" s="18" t="s">
        <v>4687</v>
      </c>
      <c r="N2289" s="7">
        <v>1</v>
      </c>
      <c r="Q2289" s="7" t="s">
        <v>4580</v>
      </c>
      <c r="R2289" s="7"/>
      <c r="U2289" s="7">
        <v>4.07</v>
      </c>
      <c r="V2289" s="7" t="s">
        <v>4687</v>
      </c>
      <c r="AA2289" s="19">
        <v>1163.46</v>
      </c>
      <c r="AF2289" s="38">
        <v>21</v>
      </c>
      <c r="AG2289" s="44">
        <v>1163.46</v>
      </c>
      <c r="AH2289" s="7" t="str">
        <f t="shared" si="71"/>
        <v>no</v>
      </c>
      <c r="AI2289" s="7"/>
      <c r="AJ2289" s="7"/>
      <c r="AL2289" t="s">
        <v>4709</v>
      </c>
      <c r="AM2289" s="19">
        <v>1163.46</v>
      </c>
      <c r="BD2289" s="7">
        <v>0</v>
      </c>
      <c r="BE2289" s="44">
        <v>1163.46</v>
      </c>
      <c r="BF2289" s="7"/>
      <c r="BG2289" s="47"/>
      <c r="BH2289" s="7"/>
      <c r="BJ2289" s="38">
        <v>21</v>
      </c>
      <c r="BK2289" s="7">
        <v>0</v>
      </c>
      <c r="BL2289" s="7" t="str">
        <f t="shared" si="70"/>
        <v>yes</v>
      </c>
      <c r="BM2289" s="7"/>
      <c r="BN2289" s="7"/>
    </row>
    <row r="2290" ht="15.6" spans="2:66">
      <c r="B2290" s="24" t="s">
        <v>4578</v>
      </c>
      <c r="G2290" s="7" t="s">
        <v>4687</v>
      </c>
      <c r="K2290" s="18" t="s">
        <v>4687</v>
      </c>
      <c r="N2290" s="7" t="s">
        <v>4688</v>
      </c>
      <c r="Q2290" s="7" t="s">
        <v>4582</v>
      </c>
      <c r="R2290" s="7"/>
      <c r="U2290" s="7">
        <v>10.36</v>
      </c>
      <c r="V2290" s="7" t="s">
        <v>4687</v>
      </c>
      <c r="AA2290" s="19">
        <v>1158.32</v>
      </c>
      <c r="AF2290" s="38">
        <v>18</v>
      </c>
      <c r="AG2290" s="44">
        <v>1158.32</v>
      </c>
      <c r="AH2290" s="7" t="str">
        <f t="shared" si="71"/>
        <v>no</v>
      </c>
      <c r="AI2290" s="7"/>
      <c r="AJ2290" s="7"/>
      <c r="AL2290" t="s">
        <v>4709</v>
      </c>
      <c r="AM2290" s="19">
        <v>1158.32</v>
      </c>
      <c r="BD2290" s="7">
        <v>0</v>
      </c>
      <c r="BE2290" s="44">
        <v>1158.32</v>
      </c>
      <c r="BF2290" s="7"/>
      <c r="BG2290" s="47"/>
      <c r="BH2290" s="7"/>
      <c r="BJ2290" s="38">
        <v>18</v>
      </c>
      <c r="BK2290" s="7">
        <v>0</v>
      </c>
      <c r="BL2290" s="7" t="str">
        <f t="shared" si="70"/>
        <v>yes</v>
      </c>
      <c r="BM2290" s="7"/>
      <c r="BN2290" s="7"/>
    </row>
    <row r="2291" ht="15.6" spans="2:66">
      <c r="B2291" s="24" t="s">
        <v>4580</v>
      </c>
      <c r="G2291" s="7" t="s">
        <v>4687</v>
      </c>
      <c r="K2291" s="18" t="s">
        <v>4687</v>
      </c>
      <c r="N2291" s="7">
        <v>1</v>
      </c>
      <c r="Q2291" s="7" t="s">
        <v>4584</v>
      </c>
      <c r="R2291" s="7"/>
      <c r="U2291" s="7">
        <v>5.71</v>
      </c>
      <c r="V2291" s="7" t="s">
        <v>4687</v>
      </c>
      <c r="AA2291" s="19">
        <v>1149.4</v>
      </c>
      <c r="AF2291" s="38">
        <v>18</v>
      </c>
      <c r="AG2291" s="44">
        <v>1149.4</v>
      </c>
      <c r="AH2291" s="7" t="str">
        <f t="shared" si="71"/>
        <v>no</v>
      </c>
      <c r="AI2291" s="7"/>
      <c r="AJ2291" s="7"/>
      <c r="AL2291" t="s">
        <v>4709</v>
      </c>
      <c r="AM2291" s="19">
        <v>1149.4</v>
      </c>
      <c r="BD2291" s="7">
        <v>0</v>
      </c>
      <c r="BE2291" s="44">
        <v>1149.4</v>
      </c>
      <c r="BF2291" s="7"/>
      <c r="BG2291" s="47"/>
      <c r="BH2291" s="7"/>
      <c r="BJ2291" s="38">
        <v>18</v>
      </c>
      <c r="BK2291" s="7">
        <v>0</v>
      </c>
      <c r="BL2291" s="7" t="str">
        <f t="shared" si="70"/>
        <v>yes</v>
      </c>
      <c r="BM2291" s="7"/>
      <c r="BN2291" s="7"/>
    </row>
    <row r="2292" ht="15.6" spans="2:66">
      <c r="B2292" s="24" t="s">
        <v>4582</v>
      </c>
      <c r="G2292" s="7" t="s">
        <v>4687</v>
      </c>
      <c r="K2292" s="18" t="s">
        <v>4687</v>
      </c>
      <c r="N2292" s="7">
        <v>1</v>
      </c>
      <c r="Q2292" s="7" t="s">
        <v>4586</v>
      </c>
      <c r="R2292" s="7"/>
      <c r="U2292" s="7">
        <v>6.08</v>
      </c>
      <c r="V2292" s="7" t="s">
        <v>4687</v>
      </c>
      <c r="AA2292" s="19">
        <v>1149</v>
      </c>
      <c r="AF2292" s="38">
        <v>20</v>
      </c>
      <c r="AG2292" s="44">
        <v>1149</v>
      </c>
      <c r="AH2292" s="7" t="str">
        <f t="shared" si="71"/>
        <v>no</v>
      </c>
      <c r="AI2292" s="7"/>
      <c r="AJ2292" s="7"/>
      <c r="AL2292" t="s">
        <v>4709</v>
      </c>
      <c r="AM2292" s="19">
        <v>1149</v>
      </c>
      <c r="BD2292" s="7">
        <v>3</v>
      </c>
      <c r="BE2292" s="44">
        <v>1149</v>
      </c>
      <c r="BF2292" s="7"/>
      <c r="BG2292" s="47"/>
      <c r="BH2292" s="7"/>
      <c r="BJ2292" s="38">
        <v>20</v>
      </c>
      <c r="BK2292" s="7">
        <v>0</v>
      </c>
      <c r="BL2292" s="7" t="str">
        <f t="shared" si="70"/>
        <v>yes</v>
      </c>
      <c r="BM2292" s="7"/>
      <c r="BN2292" s="7"/>
    </row>
    <row r="2293" ht="15.6" spans="2:66">
      <c r="B2293" s="24" t="s">
        <v>4584</v>
      </c>
      <c r="G2293" s="7" t="s">
        <v>4687</v>
      </c>
      <c r="K2293" s="18" t="s">
        <v>4687</v>
      </c>
      <c r="N2293" s="7">
        <v>1</v>
      </c>
      <c r="Q2293" s="7" t="s">
        <v>4588</v>
      </c>
      <c r="R2293" s="7"/>
      <c r="U2293" s="7">
        <v>5.71</v>
      </c>
      <c r="V2293" s="7" t="s">
        <v>4687</v>
      </c>
      <c r="AA2293" s="19">
        <v>1146.8</v>
      </c>
      <c r="AF2293" s="38">
        <v>18</v>
      </c>
      <c r="AG2293" s="44">
        <v>1146.8</v>
      </c>
      <c r="AH2293" s="7" t="str">
        <f t="shared" si="71"/>
        <v>no</v>
      </c>
      <c r="AI2293" s="7"/>
      <c r="AJ2293" s="7"/>
      <c r="AL2293" t="s">
        <v>4709</v>
      </c>
      <c r="AM2293" s="19">
        <v>1146.8</v>
      </c>
      <c r="BD2293" s="7">
        <v>2</v>
      </c>
      <c r="BE2293" s="44">
        <v>1146.8</v>
      </c>
      <c r="BF2293" s="7"/>
      <c r="BG2293" s="47"/>
      <c r="BH2293" s="7"/>
      <c r="BJ2293" s="38">
        <v>18</v>
      </c>
      <c r="BK2293" s="7">
        <v>0</v>
      </c>
      <c r="BL2293" s="7" t="str">
        <f t="shared" si="70"/>
        <v>yes</v>
      </c>
      <c r="BM2293" s="7"/>
      <c r="BN2293" s="7"/>
    </row>
    <row r="2294" ht="15.6" spans="2:66">
      <c r="B2294" s="24" t="s">
        <v>4586</v>
      </c>
      <c r="G2294" s="7" t="s">
        <v>4687</v>
      </c>
      <c r="K2294" s="18" t="s">
        <v>4687</v>
      </c>
      <c r="N2294" s="7" t="s">
        <v>4688</v>
      </c>
      <c r="Q2294" s="7" t="s">
        <v>4590</v>
      </c>
      <c r="R2294" s="7"/>
      <c r="U2294" s="7">
        <v>9.13</v>
      </c>
      <c r="V2294" s="7" t="s">
        <v>4687</v>
      </c>
      <c r="AA2294" s="19">
        <v>1142</v>
      </c>
      <c r="AF2294" s="38">
        <v>18</v>
      </c>
      <c r="AG2294" s="44">
        <v>1142</v>
      </c>
      <c r="AH2294" s="7" t="str">
        <f t="shared" si="71"/>
        <v>no</v>
      </c>
      <c r="AI2294" s="7"/>
      <c r="AJ2294" s="7"/>
      <c r="AL2294" t="s">
        <v>4709</v>
      </c>
      <c r="AM2294" s="19">
        <v>1142</v>
      </c>
      <c r="BD2294" s="7">
        <v>0</v>
      </c>
      <c r="BE2294" s="44">
        <v>1142</v>
      </c>
      <c r="BF2294" s="7"/>
      <c r="BG2294" s="47"/>
      <c r="BH2294" s="7"/>
      <c r="BJ2294" s="38">
        <v>18</v>
      </c>
      <c r="BK2294" s="7">
        <v>0</v>
      </c>
      <c r="BL2294" s="7" t="str">
        <f t="shared" si="70"/>
        <v>yes</v>
      </c>
      <c r="BM2294" s="7"/>
      <c r="BN2294" s="7"/>
    </row>
    <row r="2295" ht="15.6" spans="2:66">
      <c r="B2295" s="24" t="s">
        <v>4588</v>
      </c>
      <c r="G2295" s="7" t="s">
        <v>4687</v>
      </c>
      <c r="K2295" s="18" t="s">
        <v>4687</v>
      </c>
      <c r="N2295" s="7">
        <v>1</v>
      </c>
      <c r="Q2295" s="7" t="s">
        <v>4592</v>
      </c>
      <c r="R2295" s="7"/>
      <c r="U2295" s="7">
        <v>5.49</v>
      </c>
      <c r="V2295" s="7" t="s">
        <v>4687</v>
      </c>
      <c r="AA2295" s="19">
        <v>1141.45</v>
      </c>
      <c r="AF2295" s="38">
        <v>18</v>
      </c>
      <c r="AG2295" s="44">
        <v>1141.45</v>
      </c>
      <c r="AH2295" s="7" t="str">
        <f t="shared" si="71"/>
        <v>no</v>
      </c>
      <c r="AI2295" s="7"/>
      <c r="AJ2295" s="7"/>
      <c r="AL2295" t="s">
        <v>4709</v>
      </c>
      <c r="AM2295" s="19">
        <v>1141.45</v>
      </c>
      <c r="BD2295" s="7">
        <v>2</v>
      </c>
      <c r="BE2295" s="44">
        <v>1141.45</v>
      </c>
      <c r="BF2295" s="7"/>
      <c r="BG2295" s="47"/>
      <c r="BH2295" s="7"/>
      <c r="BJ2295" s="38">
        <v>18</v>
      </c>
      <c r="BK2295" s="7">
        <v>0</v>
      </c>
      <c r="BL2295" s="7" t="str">
        <f t="shared" si="70"/>
        <v>yes</v>
      </c>
      <c r="BM2295" s="7"/>
      <c r="BN2295" s="7"/>
    </row>
    <row r="2296" ht="15.6" spans="2:66">
      <c r="B2296" s="24" t="s">
        <v>4590</v>
      </c>
      <c r="G2296" s="7" t="s">
        <v>4687</v>
      </c>
      <c r="K2296" s="18" t="s">
        <v>4687</v>
      </c>
      <c r="N2296" s="7">
        <v>1</v>
      </c>
      <c r="Q2296" s="7" t="s">
        <v>4594</v>
      </c>
      <c r="R2296" s="7"/>
      <c r="U2296" s="7">
        <v>4.37</v>
      </c>
      <c r="V2296" s="7" t="s">
        <v>4687</v>
      </c>
      <c r="AA2296" s="19">
        <v>1141</v>
      </c>
      <c r="AF2296" s="38">
        <v>20</v>
      </c>
      <c r="AG2296" s="44">
        <v>1141</v>
      </c>
      <c r="AH2296" s="7" t="str">
        <f t="shared" si="71"/>
        <v>no</v>
      </c>
      <c r="AI2296" s="7"/>
      <c r="AJ2296" s="7"/>
      <c r="AL2296" t="s">
        <v>4709</v>
      </c>
      <c r="AM2296" s="19">
        <v>1141</v>
      </c>
      <c r="BD2296" s="7">
        <v>0</v>
      </c>
      <c r="BE2296" s="44">
        <v>1141</v>
      </c>
      <c r="BF2296" s="7"/>
      <c r="BG2296" s="47"/>
      <c r="BH2296" s="7"/>
      <c r="BJ2296" s="38">
        <v>20</v>
      </c>
      <c r="BK2296" s="7">
        <v>0</v>
      </c>
      <c r="BL2296" s="7" t="str">
        <f t="shared" si="70"/>
        <v>yes</v>
      </c>
      <c r="BM2296" s="7"/>
      <c r="BN2296" s="7"/>
    </row>
    <row r="2297" ht="15.6" spans="2:66">
      <c r="B2297" s="24" t="s">
        <v>4592</v>
      </c>
      <c r="G2297" s="7" t="s">
        <v>4687</v>
      </c>
      <c r="K2297" s="18" t="s">
        <v>4687</v>
      </c>
      <c r="N2297" s="7" t="s">
        <v>4688</v>
      </c>
      <c r="Q2297" s="7" t="s">
        <v>4596</v>
      </c>
      <c r="R2297" s="7"/>
      <c r="U2297" s="7">
        <v>8.46</v>
      </c>
      <c r="V2297" s="7" t="s">
        <v>4687</v>
      </c>
      <c r="AA2297" s="19">
        <v>1137.47</v>
      </c>
      <c r="AF2297" s="38">
        <v>18</v>
      </c>
      <c r="AG2297" s="44">
        <v>1137.47</v>
      </c>
      <c r="AH2297" s="7" t="str">
        <f t="shared" si="71"/>
        <v>no</v>
      </c>
      <c r="AI2297" s="7"/>
      <c r="AJ2297" s="7"/>
      <c r="AL2297" t="s">
        <v>4709</v>
      </c>
      <c r="AM2297" s="19">
        <v>1137.47</v>
      </c>
      <c r="BD2297" s="7">
        <v>1</v>
      </c>
      <c r="BE2297" s="44">
        <v>1137.47</v>
      </c>
      <c r="BF2297" s="7"/>
      <c r="BG2297" s="47"/>
      <c r="BH2297" s="7"/>
      <c r="BJ2297" s="38">
        <v>18</v>
      </c>
      <c r="BK2297" s="7">
        <v>0</v>
      </c>
      <c r="BL2297" s="7" t="str">
        <f t="shared" si="70"/>
        <v>yes</v>
      </c>
      <c r="BM2297" s="7"/>
      <c r="BN2297" s="7"/>
    </row>
    <row r="2298" ht="15.6" spans="2:66">
      <c r="B2298" s="24" t="s">
        <v>4594</v>
      </c>
      <c r="G2298" s="7" t="s">
        <v>4687</v>
      </c>
      <c r="K2298" s="18" t="s">
        <v>4687</v>
      </c>
      <c r="N2298" s="7">
        <v>1</v>
      </c>
      <c r="Q2298" s="7" t="s">
        <v>4598</v>
      </c>
      <c r="R2298" s="7"/>
      <c r="U2298" s="7">
        <v>5.28</v>
      </c>
      <c r="V2298" s="7" t="s">
        <v>4687</v>
      </c>
      <c r="AA2298" s="19">
        <v>1137.01</v>
      </c>
      <c r="AF2298" s="38">
        <v>19</v>
      </c>
      <c r="AG2298" s="44">
        <v>1137.01</v>
      </c>
      <c r="AH2298" s="7" t="str">
        <f t="shared" si="71"/>
        <v>no</v>
      </c>
      <c r="AI2298" s="7"/>
      <c r="AJ2298" s="7"/>
      <c r="AL2298" t="s">
        <v>4709</v>
      </c>
      <c r="AM2298" s="19">
        <v>1137.01</v>
      </c>
      <c r="BD2298" s="7">
        <v>2</v>
      </c>
      <c r="BE2298" s="44">
        <v>1137.01</v>
      </c>
      <c r="BF2298" s="7"/>
      <c r="BG2298" s="47"/>
      <c r="BH2298" s="7"/>
      <c r="BJ2298" s="38">
        <v>19</v>
      </c>
      <c r="BK2298" s="7">
        <v>0</v>
      </c>
      <c r="BL2298" s="7" t="str">
        <f t="shared" si="70"/>
        <v>yes</v>
      </c>
      <c r="BM2298" s="7"/>
      <c r="BN2298" s="7"/>
    </row>
    <row r="2299" ht="15.6" spans="2:66">
      <c r="B2299" s="24" t="s">
        <v>4596</v>
      </c>
      <c r="G2299" s="7" t="s">
        <v>4690</v>
      </c>
      <c r="K2299" s="18" t="s">
        <v>4689</v>
      </c>
      <c r="N2299" s="7">
        <v>1</v>
      </c>
      <c r="Q2299" s="7" t="s">
        <v>4600</v>
      </c>
      <c r="R2299" s="7"/>
      <c r="U2299" s="7">
        <v>5.33</v>
      </c>
      <c r="V2299" s="7" t="s">
        <v>4687</v>
      </c>
      <c r="AA2299" s="19">
        <v>1137.01</v>
      </c>
      <c r="AF2299" s="38">
        <v>20</v>
      </c>
      <c r="AG2299" s="44">
        <v>1137.01</v>
      </c>
      <c r="AH2299" s="7" t="str">
        <f t="shared" si="71"/>
        <v>no</v>
      </c>
      <c r="AI2299" s="7"/>
      <c r="AJ2299" s="7"/>
      <c r="AL2299" t="s">
        <v>4709</v>
      </c>
      <c r="AM2299" s="19">
        <v>1137.01</v>
      </c>
      <c r="BD2299" s="7">
        <v>2</v>
      </c>
      <c r="BE2299" s="44">
        <v>1137.01</v>
      </c>
      <c r="BF2299" s="7"/>
      <c r="BG2299" s="47"/>
      <c r="BH2299" s="7"/>
      <c r="BJ2299" s="38">
        <v>20</v>
      </c>
      <c r="BK2299" s="7">
        <v>0</v>
      </c>
      <c r="BL2299" s="7" t="str">
        <f t="shared" si="70"/>
        <v>yes</v>
      </c>
      <c r="BM2299" s="7"/>
      <c r="BN2299" s="7"/>
    </row>
    <row r="2300" ht="15.6" spans="2:66">
      <c r="B2300" s="24" t="s">
        <v>4598</v>
      </c>
      <c r="G2300" s="7" t="s">
        <v>4687</v>
      </c>
      <c r="K2300" s="18" t="s">
        <v>4687</v>
      </c>
      <c r="N2300" s="7">
        <v>1</v>
      </c>
      <c r="Q2300" s="7" t="s">
        <v>4602</v>
      </c>
      <c r="R2300" s="7"/>
      <c r="U2300" s="7">
        <v>5.5</v>
      </c>
      <c r="V2300" s="7" t="s">
        <v>4687</v>
      </c>
      <c r="AA2300" s="19">
        <v>1137</v>
      </c>
      <c r="AF2300" s="38">
        <v>24</v>
      </c>
      <c r="AG2300" s="44">
        <v>1137</v>
      </c>
      <c r="AH2300" s="7" t="str">
        <f t="shared" si="71"/>
        <v>no</v>
      </c>
      <c r="AI2300" s="7"/>
      <c r="AJ2300" s="7"/>
      <c r="AL2300" t="s">
        <v>4709</v>
      </c>
      <c r="AM2300" s="19">
        <v>1137</v>
      </c>
      <c r="BD2300" s="7">
        <v>0</v>
      </c>
      <c r="BE2300" s="44">
        <v>1137</v>
      </c>
      <c r="BF2300" s="7"/>
      <c r="BG2300" s="47"/>
      <c r="BH2300" s="7"/>
      <c r="BJ2300" s="38">
        <v>24</v>
      </c>
      <c r="BK2300" s="7">
        <v>0</v>
      </c>
      <c r="BL2300" s="7" t="str">
        <f t="shared" si="70"/>
        <v>yes</v>
      </c>
      <c r="BM2300" s="7"/>
      <c r="BN2300" s="7"/>
    </row>
    <row r="2301" ht="15.6" spans="2:66">
      <c r="B2301" s="24" t="s">
        <v>4600</v>
      </c>
      <c r="G2301" s="7" t="s">
        <v>4690</v>
      </c>
      <c r="K2301" s="18" t="s">
        <v>4687</v>
      </c>
      <c r="N2301" s="7">
        <v>1</v>
      </c>
      <c r="Q2301" s="7" t="s">
        <v>4604</v>
      </c>
      <c r="R2301" s="7"/>
      <c r="U2301" s="7">
        <v>5.4</v>
      </c>
      <c r="V2301" s="7" t="s">
        <v>4687</v>
      </c>
      <c r="AA2301" s="19">
        <v>1136.4</v>
      </c>
      <c r="AF2301" s="38">
        <v>25</v>
      </c>
      <c r="AG2301" s="44">
        <v>1136.4</v>
      </c>
      <c r="AH2301" s="7" t="str">
        <f t="shared" si="71"/>
        <v>no</v>
      </c>
      <c r="AI2301" s="7"/>
      <c r="AJ2301" s="7"/>
      <c r="AL2301" t="s">
        <v>4709</v>
      </c>
      <c r="AM2301" s="19">
        <v>1136.4</v>
      </c>
      <c r="BD2301" s="7">
        <v>0</v>
      </c>
      <c r="BE2301" s="44">
        <v>1136.4</v>
      </c>
      <c r="BF2301" s="7"/>
      <c r="BG2301" s="47"/>
      <c r="BH2301" s="7"/>
      <c r="BJ2301" s="38">
        <v>25</v>
      </c>
      <c r="BK2301" s="7">
        <v>0</v>
      </c>
      <c r="BL2301" s="7" t="str">
        <f t="shared" si="70"/>
        <v>yes</v>
      </c>
      <c r="BM2301" s="7"/>
      <c r="BN2301" s="7"/>
    </row>
    <row r="2302" ht="15.6" spans="2:66">
      <c r="B2302" s="24" t="s">
        <v>4602</v>
      </c>
      <c r="G2302" s="7" t="s">
        <v>4687</v>
      </c>
      <c r="K2302" s="18" t="s">
        <v>4689</v>
      </c>
      <c r="N2302" s="7">
        <v>1</v>
      </c>
      <c r="Q2302" s="7" t="s">
        <v>4606</v>
      </c>
      <c r="R2302" s="7"/>
      <c r="U2302" s="7">
        <v>6.05</v>
      </c>
      <c r="V2302" s="7" t="s">
        <v>4687</v>
      </c>
      <c r="AA2302" s="19">
        <v>1135.94</v>
      </c>
      <c r="AF2302" s="38">
        <v>18</v>
      </c>
      <c r="AG2302" s="44">
        <v>1135.94</v>
      </c>
      <c r="AH2302" s="7" t="str">
        <f t="shared" si="71"/>
        <v>no</v>
      </c>
      <c r="AI2302" s="7"/>
      <c r="AJ2302" s="7"/>
      <c r="AL2302" t="s">
        <v>4709</v>
      </c>
      <c r="AM2302" s="19">
        <v>1135.94</v>
      </c>
      <c r="BD2302" s="7">
        <v>1</v>
      </c>
      <c r="BE2302" s="44">
        <v>1135.94</v>
      </c>
      <c r="BF2302" s="7"/>
      <c r="BG2302" s="47"/>
      <c r="BH2302" s="7"/>
      <c r="BJ2302" s="38">
        <v>18</v>
      </c>
      <c r="BK2302" s="7">
        <v>0</v>
      </c>
      <c r="BL2302" s="7" t="str">
        <f t="shared" si="70"/>
        <v>yes</v>
      </c>
      <c r="BM2302" s="7"/>
      <c r="BN2302" s="7"/>
    </row>
    <row r="2303" ht="15.6" spans="2:66">
      <c r="B2303" s="24" t="s">
        <v>4604</v>
      </c>
      <c r="G2303" s="7" t="s">
        <v>4687</v>
      </c>
      <c r="K2303" s="18" t="s">
        <v>4687</v>
      </c>
      <c r="N2303" s="7" t="s">
        <v>4688</v>
      </c>
      <c r="Q2303" s="7" t="s">
        <v>4608</v>
      </c>
      <c r="R2303" s="7"/>
      <c r="U2303" s="7">
        <v>11.46</v>
      </c>
      <c r="V2303" s="7" t="s">
        <v>4687</v>
      </c>
      <c r="AA2303" s="19">
        <v>1135</v>
      </c>
      <c r="AF2303" s="38">
        <v>29</v>
      </c>
      <c r="AG2303" s="44">
        <v>1135</v>
      </c>
      <c r="AH2303" s="7" t="str">
        <f t="shared" si="71"/>
        <v>no</v>
      </c>
      <c r="AI2303" s="7"/>
      <c r="AJ2303" s="7"/>
      <c r="AL2303" t="s">
        <v>4709</v>
      </c>
      <c r="AM2303" s="19">
        <v>1135</v>
      </c>
      <c r="BD2303" s="7">
        <v>2</v>
      </c>
      <c r="BE2303" s="44">
        <v>1135</v>
      </c>
      <c r="BF2303" s="7"/>
      <c r="BG2303" s="47"/>
      <c r="BH2303" s="7"/>
      <c r="BJ2303" s="38">
        <v>29</v>
      </c>
      <c r="BK2303" s="7">
        <v>0</v>
      </c>
      <c r="BL2303" s="7" t="str">
        <f t="shared" si="70"/>
        <v>yes</v>
      </c>
      <c r="BM2303" s="7"/>
      <c r="BN2303" s="7"/>
    </row>
    <row r="2304" ht="15.6" spans="2:66">
      <c r="B2304" s="24" t="s">
        <v>4606</v>
      </c>
      <c r="G2304" s="7" t="s">
        <v>4687</v>
      </c>
      <c r="K2304" s="18" t="s">
        <v>4687</v>
      </c>
      <c r="N2304" s="7" t="s">
        <v>4688</v>
      </c>
      <c r="Q2304" s="7" t="s">
        <v>4610</v>
      </c>
      <c r="R2304" s="7"/>
      <c r="U2304" s="7">
        <v>8.48</v>
      </c>
      <c r="V2304" s="7" t="s">
        <v>4687</v>
      </c>
      <c r="AA2304" s="19">
        <v>1132</v>
      </c>
      <c r="AF2304" s="38">
        <v>27</v>
      </c>
      <c r="AG2304" s="44">
        <v>1132</v>
      </c>
      <c r="AH2304" s="7" t="str">
        <f t="shared" si="71"/>
        <v>no</v>
      </c>
      <c r="AI2304" s="7"/>
      <c r="AJ2304" s="7"/>
      <c r="AL2304" t="s">
        <v>4709</v>
      </c>
      <c r="AM2304" s="19">
        <v>1132</v>
      </c>
      <c r="BD2304" s="7">
        <v>2</v>
      </c>
      <c r="BE2304" s="44">
        <v>1132</v>
      </c>
      <c r="BF2304" s="7"/>
      <c r="BG2304" s="47"/>
      <c r="BH2304" s="7"/>
      <c r="BJ2304" s="38">
        <v>27</v>
      </c>
      <c r="BK2304" s="7">
        <v>0</v>
      </c>
      <c r="BL2304" s="7" t="str">
        <f t="shared" si="70"/>
        <v>yes</v>
      </c>
      <c r="BM2304" s="7"/>
      <c r="BN2304" s="7"/>
    </row>
    <row r="2305" ht="15.6" spans="2:66">
      <c r="B2305" s="24" t="s">
        <v>4608</v>
      </c>
      <c r="G2305" s="7" t="s">
        <v>4687</v>
      </c>
      <c r="K2305" s="18" t="s">
        <v>4687</v>
      </c>
      <c r="N2305" s="7" t="s">
        <v>4688</v>
      </c>
      <c r="Q2305" s="7" t="s">
        <v>4612</v>
      </c>
      <c r="R2305" s="7"/>
      <c r="U2305" s="7">
        <v>4.86</v>
      </c>
      <c r="V2305" s="7" t="s">
        <v>4687</v>
      </c>
      <c r="AA2305" s="19">
        <v>1131.51</v>
      </c>
      <c r="AF2305" s="38">
        <v>20</v>
      </c>
      <c r="AG2305" s="44">
        <v>1131.51</v>
      </c>
      <c r="AH2305" s="7" t="str">
        <f t="shared" si="71"/>
        <v>no</v>
      </c>
      <c r="AI2305" s="7"/>
      <c r="AJ2305" s="7"/>
      <c r="AL2305" t="s">
        <v>4709</v>
      </c>
      <c r="AM2305" s="19">
        <v>1131.51</v>
      </c>
      <c r="BD2305" s="7">
        <v>0</v>
      </c>
      <c r="BE2305" s="44">
        <v>1131.51</v>
      </c>
      <c r="BF2305" s="7"/>
      <c r="BG2305" s="47"/>
      <c r="BH2305" s="7"/>
      <c r="BJ2305" s="38">
        <v>20</v>
      </c>
      <c r="BK2305" s="7">
        <v>0</v>
      </c>
      <c r="BL2305" s="7" t="str">
        <f t="shared" si="70"/>
        <v>yes</v>
      </c>
      <c r="BM2305" s="7"/>
      <c r="BN2305" s="7"/>
    </row>
    <row r="2306" ht="15.6" spans="2:66">
      <c r="B2306" s="24" t="s">
        <v>4610</v>
      </c>
      <c r="G2306" s="7" t="s">
        <v>4687</v>
      </c>
      <c r="K2306" s="18" t="s">
        <v>4689</v>
      </c>
      <c r="N2306" s="7">
        <v>1</v>
      </c>
      <c r="Q2306" s="7" t="s">
        <v>4614</v>
      </c>
      <c r="R2306" s="7"/>
      <c r="U2306" s="7">
        <v>4.45</v>
      </c>
      <c r="V2306" s="7" t="s">
        <v>4687</v>
      </c>
      <c r="AA2306" s="19">
        <v>1121.87</v>
      </c>
      <c r="AF2306" s="38">
        <v>20</v>
      </c>
      <c r="AG2306" s="44">
        <v>1121.87</v>
      </c>
      <c r="AH2306" s="7" t="str">
        <f t="shared" si="71"/>
        <v>no</v>
      </c>
      <c r="AI2306" s="7"/>
      <c r="AJ2306" s="7"/>
      <c r="AL2306" t="s">
        <v>4709</v>
      </c>
      <c r="AM2306" s="19">
        <v>1121.87</v>
      </c>
      <c r="BD2306" s="7">
        <v>2</v>
      </c>
      <c r="BE2306" s="44">
        <v>1121.87</v>
      </c>
      <c r="BF2306" s="7"/>
      <c r="BG2306" s="47"/>
      <c r="BH2306" s="7"/>
      <c r="BJ2306" s="38">
        <v>20</v>
      </c>
      <c r="BK2306" s="7">
        <v>0</v>
      </c>
      <c r="BL2306" s="7" t="str">
        <f t="shared" ref="BL2306:BL2336" si="72">IF(BJ2306&lt;40,"yes","no")</f>
        <v>yes</v>
      </c>
      <c r="BM2306" s="7"/>
      <c r="BN2306" s="7"/>
    </row>
    <row r="2307" ht="15.6" spans="2:66">
      <c r="B2307" s="24" t="s">
        <v>4612</v>
      </c>
      <c r="G2307" s="7" t="s">
        <v>4687</v>
      </c>
      <c r="K2307" s="18" t="s">
        <v>4687</v>
      </c>
      <c r="N2307" s="7" t="s">
        <v>4688</v>
      </c>
      <c r="Q2307" s="7" t="s">
        <v>4616</v>
      </c>
      <c r="R2307" s="7"/>
      <c r="U2307" s="7">
        <v>4.36</v>
      </c>
      <c r="V2307" s="7" t="s">
        <v>4687</v>
      </c>
      <c r="AA2307" s="19">
        <v>1086</v>
      </c>
      <c r="AF2307" s="38">
        <v>28</v>
      </c>
      <c r="AG2307" s="44">
        <v>1086</v>
      </c>
      <c r="AH2307" s="7" t="str">
        <f t="shared" ref="AH2307:AH2342" si="73">IF(AF2307&gt;50,"yes","no")</f>
        <v>no</v>
      </c>
      <c r="AI2307" s="7"/>
      <c r="AJ2307" s="7"/>
      <c r="AL2307" t="s">
        <v>4709</v>
      </c>
      <c r="AM2307" s="19">
        <v>1086</v>
      </c>
      <c r="BD2307" s="7">
        <v>0</v>
      </c>
      <c r="BE2307" s="44">
        <v>1086</v>
      </c>
      <c r="BF2307" s="7"/>
      <c r="BG2307" s="47"/>
      <c r="BH2307" s="7"/>
      <c r="BJ2307" s="38">
        <v>28</v>
      </c>
      <c r="BK2307" s="7">
        <v>0</v>
      </c>
      <c r="BL2307" s="7" t="str">
        <f t="shared" si="72"/>
        <v>yes</v>
      </c>
      <c r="BM2307" s="7"/>
      <c r="BN2307" s="7"/>
    </row>
    <row r="2308" ht="15.6" spans="2:66">
      <c r="B2308" s="24" t="s">
        <v>4614</v>
      </c>
      <c r="G2308" s="7" t="s">
        <v>4687</v>
      </c>
      <c r="K2308" s="18" t="s">
        <v>4687</v>
      </c>
      <c r="N2308" s="7">
        <v>1</v>
      </c>
      <c r="Q2308" s="7" t="s">
        <v>4618</v>
      </c>
      <c r="R2308" s="7"/>
      <c r="U2308" s="7">
        <v>5.8</v>
      </c>
      <c r="V2308" s="7" t="s">
        <v>4687</v>
      </c>
      <c r="AA2308" s="19">
        <v>1082</v>
      </c>
      <c r="AF2308" s="38">
        <v>27</v>
      </c>
      <c r="AG2308" s="44">
        <v>1082</v>
      </c>
      <c r="AH2308" s="7" t="str">
        <f t="shared" si="73"/>
        <v>no</v>
      </c>
      <c r="AI2308" s="7"/>
      <c r="AJ2308" s="7"/>
      <c r="AL2308" t="s">
        <v>4709</v>
      </c>
      <c r="AM2308" s="19">
        <v>1082</v>
      </c>
      <c r="BD2308" s="7">
        <v>0</v>
      </c>
      <c r="BE2308" s="44">
        <v>1082</v>
      </c>
      <c r="BF2308" s="7"/>
      <c r="BG2308" s="47"/>
      <c r="BH2308" s="7"/>
      <c r="BJ2308" s="38">
        <v>27</v>
      </c>
      <c r="BK2308" s="7">
        <v>0</v>
      </c>
      <c r="BL2308" s="7" t="str">
        <f t="shared" si="72"/>
        <v>yes</v>
      </c>
      <c r="BM2308" s="7"/>
      <c r="BN2308" s="7"/>
    </row>
    <row r="2309" ht="15.6" spans="2:66">
      <c r="B2309" s="24" t="s">
        <v>4616</v>
      </c>
      <c r="G2309" s="7" t="s">
        <v>4687</v>
      </c>
      <c r="K2309" s="18" t="s">
        <v>4687</v>
      </c>
      <c r="N2309" s="7" t="s">
        <v>4688</v>
      </c>
      <c r="Q2309" s="7" t="s">
        <v>4620</v>
      </c>
      <c r="R2309" s="7"/>
      <c r="U2309" s="7">
        <v>5.27</v>
      </c>
      <c r="V2309" s="7" t="s">
        <v>4687</v>
      </c>
      <c r="AA2309" s="19">
        <v>1071</v>
      </c>
      <c r="AF2309" s="38">
        <v>23</v>
      </c>
      <c r="AG2309" s="44">
        <v>1071</v>
      </c>
      <c r="AH2309" s="7" t="str">
        <f t="shared" si="73"/>
        <v>no</v>
      </c>
      <c r="AI2309" s="7"/>
      <c r="AJ2309" s="7"/>
      <c r="AL2309" t="s">
        <v>4709</v>
      </c>
      <c r="AM2309" s="19">
        <v>1071</v>
      </c>
      <c r="BD2309" s="7">
        <v>2</v>
      </c>
      <c r="BE2309" s="44">
        <v>1071</v>
      </c>
      <c r="BF2309" s="7"/>
      <c r="BG2309" s="47"/>
      <c r="BH2309" s="7"/>
      <c r="BJ2309" s="38">
        <v>23</v>
      </c>
      <c r="BK2309" s="7">
        <v>0</v>
      </c>
      <c r="BL2309" s="7" t="str">
        <f t="shared" si="72"/>
        <v>yes</v>
      </c>
      <c r="BM2309" s="7"/>
      <c r="BN2309" s="7"/>
    </row>
    <row r="2310" ht="15.6" spans="2:66">
      <c r="B2310" s="24" t="s">
        <v>4618</v>
      </c>
      <c r="G2310" s="7" t="s">
        <v>4687</v>
      </c>
      <c r="K2310" s="18" t="s">
        <v>4689</v>
      </c>
      <c r="N2310" s="7" t="s">
        <v>4688</v>
      </c>
      <c r="Q2310" s="7" t="s">
        <v>4622</v>
      </c>
      <c r="R2310" s="7"/>
      <c r="U2310" s="7">
        <v>5.64</v>
      </c>
      <c r="V2310" s="7" t="s">
        <v>4687</v>
      </c>
      <c r="AA2310" s="19">
        <v>1070</v>
      </c>
      <c r="AF2310" s="38">
        <v>22</v>
      </c>
      <c r="AG2310" s="44">
        <v>1070</v>
      </c>
      <c r="AH2310" s="7" t="str">
        <f t="shared" si="73"/>
        <v>no</v>
      </c>
      <c r="AI2310" s="7"/>
      <c r="AJ2310" s="7"/>
      <c r="AL2310" t="s">
        <v>4713</v>
      </c>
      <c r="AM2310" s="19">
        <v>1070</v>
      </c>
      <c r="BD2310" s="7">
        <v>3</v>
      </c>
      <c r="BE2310" s="44">
        <v>1070</v>
      </c>
      <c r="BF2310" s="7"/>
      <c r="BG2310" s="47"/>
      <c r="BH2310" s="7"/>
      <c r="BJ2310" s="38">
        <v>22</v>
      </c>
      <c r="BK2310" s="7">
        <v>0</v>
      </c>
      <c r="BL2310" s="7" t="str">
        <f t="shared" si="72"/>
        <v>yes</v>
      </c>
      <c r="BM2310" s="7"/>
      <c r="BN2310" s="7"/>
    </row>
    <row r="2311" ht="15.6" spans="2:66">
      <c r="B2311" s="24" t="s">
        <v>4620</v>
      </c>
      <c r="G2311" s="7" t="s">
        <v>4687</v>
      </c>
      <c r="K2311" s="18" t="s">
        <v>4689</v>
      </c>
      <c r="N2311" s="7">
        <v>1</v>
      </c>
      <c r="Q2311" s="7" t="s">
        <v>4624</v>
      </c>
      <c r="R2311" s="7"/>
      <c r="U2311" s="7">
        <v>4.2</v>
      </c>
      <c r="V2311" s="7" t="s">
        <v>4687</v>
      </c>
      <c r="AA2311" s="19">
        <v>1068</v>
      </c>
      <c r="AF2311" s="38">
        <v>28</v>
      </c>
      <c r="AG2311" s="44">
        <v>1068</v>
      </c>
      <c r="AH2311" s="7" t="str">
        <f t="shared" si="73"/>
        <v>no</v>
      </c>
      <c r="AI2311" s="7"/>
      <c r="AJ2311" s="7"/>
      <c r="AL2311" t="s">
        <v>4713</v>
      </c>
      <c r="AM2311" s="19">
        <v>1068</v>
      </c>
      <c r="BD2311" s="7">
        <v>3</v>
      </c>
      <c r="BE2311" s="44">
        <v>1068</v>
      </c>
      <c r="BF2311" s="7"/>
      <c r="BG2311" s="47"/>
      <c r="BH2311" s="7"/>
      <c r="BJ2311" s="38">
        <v>28</v>
      </c>
      <c r="BK2311" s="7">
        <v>0</v>
      </c>
      <c r="BL2311" s="7" t="str">
        <f t="shared" si="72"/>
        <v>yes</v>
      </c>
      <c r="BM2311" s="7"/>
      <c r="BN2311" s="7"/>
    </row>
    <row r="2312" ht="15.6" spans="2:66">
      <c r="B2312" s="24" t="s">
        <v>4622</v>
      </c>
      <c r="G2312" s="7" t="s">
        <v>4687</v>
      </c>
      <c r="K2312" s="18" t="s">
        <v>4687</v>
      </c>
      <c r="N2312" s="7" t="s">
        <v>4688</v>
      </c>
      <c r="Q2312" s="7" t="s">
        <v>4626</v>
      </c>
      <c r="R2312" s="7"/>
      <c r="U2312" s="7">
        <v>5.42</v>
      </c>
      <c r="V2312" s="7" t="s">
        <v>4687</v>
      </c>
      <c r="AA2312" s="19">
        <v>1056</v>
      </c>
      <c r="AF2312" s="38">
        <v>21</v>
      </c>
      <c r="AG2312" s="44">
        <v>1056</v>
      </c>
      <c r="AH2312" s="7" t="str">
        <f t="shared" si="73"/>
        <v>no</v>
      </c>
      <c r="AI2312" s="7"/>
      <c r="AJ2312" s="7"/>
      <c r="AL2312" t="s">
        <v>4713</v>
      </c>
      <c r="AM2312" s="19">
        <v>1056</v>
      </c>
      <c r="BD2312" s="7">
        <v>2</v>
      </c>
      <c r="BE2312" s="44">
        <v>1056</v>
      </c>
      <c r="BF2312" s="7"/>
      <c r="BG2312" s="47"/>
      <c r="BH2312" s="7"/>
      <c r="BJ2312" s="38">
        <v>21</v>
      </c>
      <c r="BK2312" s="7">
        <v>0</v>
      </c>
      <c r="BL2312" s="7" t="str">
        <f t="shared" si="72"/>
        <v>yes</v>
      </c>
      <c r="BM2312" s="7"/>
      <c r="BN2312" s="7"/>
    </row>
    <row r="2313" ht="15.6" spans="2:66">
      <c r="B2313" s="24" t="s">
        <v>4624</v>
      </c>
      <c r="G2313" s="7" t="s">
        <v>4690</v>
      </c>
      <c r="K2313" s="18" t="s">
        <v>4687</v>
      </c>
      <c r="N2313" s="7">
        <v>1</v>
      </c>
      <c r="Q2313" s="7" t="s">
        <v>4628</v>
      </c>
      <c r="R2313" s="7"/>
      <c r="U2313" s="7">
        <v>6.11</v>
      </c>
      <c r="V2313" s="7" t="s">
        <v>4687</v>
      </c>
      <c r="AA2313" s="19">
        <v>1049</v>
      </c>
      <c r="AF2313" s="38">
        <v>27</v>
      </c>
      <c r="AG2313" s="44">
        <v>1049</v>
      </c>
      <c r="AH2313" s="7" t="str">
        <f t="shared" si="73"/>
        <v>no</v>
      </c>
      <c r="AI2313" s="7"/>
      <c r="AJ2313" s="7"/>
      <c r="AL2313" t="s">
        <v>4713</v>
      </c>
      <c r="AM2313" s="19">
        <v>1049</v>
      </c>
      <c r="BD2313" s="7">
        <v>3</v>
      </c>
      <c r="BE2313" s="44">
        <v>1049</v>
      </c>
      <c r="BF2313" s="7"/>
      <c r="BG2313" s="47"/>
      <c r="BH2313" s="7"/>
      <c r="BJ2313" s="38">
        <v>27</v>
      </c>
      <c r="BK2313" s="7">
        <v>0</v>
      </c>
      <c r="BL2313" s="7" t="str">
        <f t="shared" si="72"/>
        <v>yes</v>
      </c>
      <c r="BM2313" s="7"/>
      <c r="BN2313" s="7"/>
    </row>
    <row r="2314" ht="15.6" spans="2:66">
      <c r="B2314" s="24" t="s">
        <v>4626</v>
      </c>
      <c r="G2314" s="7" t="s">
        <v>4687</v>
      </c>
      <c r="K2314" s="18" t="s">
        <v>4687</v>
      </c>
      <c r="N2314" s="7">
        <v>1</v>
      </c>
      <c r="Q2314" s="7" t="s">
        <v>4630</v>
      </c>
      <c r="R2314" s="7"/>
      <c r="U2314" s="7">
        <v>5.29</v>
      </c>
      <c r="V2314" s="7" t="s">
        <v>4687</v>
      </c>
      <c r="AA2314" s="19">
        <v>1047</v>
      </c>
      <c r="AF2314" s="38">
        <v>28</v>
      </c>
      <c r="AG2314" s="44">
        <v>1047</v>
      </c>
      <c r="AH2314" s="7" t="str">
        <f t="shared" si="73"/>
        <v>no</v>
      </c>
      <c r="AI2314" s="7"/>
      <c r="AJ2314" s="7"/>
      <c r="AL2314" t="s">
        <v>4713</v>
      </c>
      <c r="AM2314" s="19">
        <v>1047</v>
      </c>
      <c r="BD2314" s="7">
        <v>0</v>
      </c>
      <c r="BE2314" s="44">
        <v>1047</v>
      </c>
      <c r="BF2314" s="7"/>
      <c r="BG2314" s="47"/>
      <c r="BH2314" s="7"/>
      <c r="BJ2314" s="38">
        <v>28</v>
      </c>
      <c r="BK2314" s="7">
        <v>0</v>
      </c>
      <c r="BL2314" s="7" t="str">
        <f t="shared" si="72"/>
        <v>yes</v>
      </c>
      <c r="BM2314" s="7"/>
      <c r="BN2314" s="7"/>
    </row>
    <row r="2315" ht="15.6" spans="2:66">
      <c r="B2315" s="24" t="s">
        <v>4628</v>
      </c>
      <c r="G2315" s="7" t="s">
        <v>4687</v>
      </c>
      <c r="K2315" s="18" t="s">
        <v>4687</v>
      </c>
      <c r="N2315" s="7">
        <v>1</v>
      </c>
      <c r="Q2315" s="7" t="s">
        <v>4632</v>
      </c>
      <c r="R2315" s="7"/>
      <c r="U2315" s="7">
        <v>5.91</v>
      </c>
      <c r="V2315" s="7" t="s">
        <v>4687</v>
      </c>
      <c r="AA2315" s="19">
        <v>1044</v>
      </c>
      <c r="AF2315" s="38">
        <v>29</v>
      </c>
      <c r="AG2315" s="44">
        <v>1044</v>
      </c>
      <c r="AH2315" s="7" t="str">
        <f t="shared" si="73"/>
        <v>no</v>
      </c>
      <c r="AI2315" s="7"/>
      <c r="AJ2315" s="7"/>
      <c r="AL2315" t="s">
        <v>4713</v>
      </c>
      <c r="AM2315" s="19">
        <v>1044</v>
      </c>
      <c r="BD2315" s="7">
        <v>3</v>
      </c>
      <c r="BE2315" s="44">
        <v>1044</v>
      </c>
      <c r="BF2315" s="7"/>
      <c r="BG2315" s="47"/>
      <c r="BH2315" s="7"/>
      <c r="BJ2315" s="38">
        <v>29</v>
      </c>
      <c r="BK2315" s="7">
        <v>0</v>
      </c>
      <c r="BL2315" s="7" t="str">
        <f t="shared" si="72"/>
        <v>yes</v>
      </c>
      <c r="BM2315" s="7"/>
      <c r="BN2315" s="7"/>
    </row>
    <row r="2316" ht="15.6" spans="2:66">
      <c r="B2316" s="24" t="s">
        <v>4630</v>
      </c>
      <c r="G2316" s="7" t="s">
        <v>4687</v>
      </c>
      <c r="K2316" s="18" t="s">
        <v>4689</v>
      </c>
      <c r="N2316" s="7">
        <v>1</v>
      </c>
      <c r="Q2316" s="7" t="s">
        <v>4634</v>
      </c>
      <c r="R2316" s="7"/>
      <c r="U2316" s="7">
        <v>5.81</v>
      </c>
      <c r="V2316" s="7" t="s">
        <v>4687</v>
      </c>
      <c r="AA2316" s="19">
        <v>1033.74</v>
      </c>
      <c r="AF2316" s="38">
        <v>22</v>
      </c>
      <c r="AG2316" s="44">
        <v>1033.74</v>
      </c>
      <c r="AH2316" s="7" t="str">
        <f t="shared" si="73"/>
        <v>no</v>
      </c>
      <c r="AI2316" s="7"/>
      <c r="AJ2316" s="7"/>
      <c r="AL2316" t="s">
        <v>4713</v>
      </c>
      <c r="AM2316" s="19">
        <v>1033.74</v>
      </c>
      <c r="BD2316" s="7">
        <v>3</v>
      </c>
      <c r="BE2316" s="44">
        <v>1033.74</v>
      </c>
      <c r="BF2316" s="7"/>
      <c r="BG2316" s="47"/>
      <c r="BH2316" s="7"/>
      <c r="BJ2316" s="38">
        <v>22</v>
      </c>
      <c r="BK2316" s="7">
        <v>0</v>
      </c>
      <c r="BL2316" s="7" t="str">
        <f t="shared" si="72"/>
        <v>yes</v>
      </c>
      <c r="BM2316" s="7"/>
      <c r="BN2316" s="7"/>
    </row>
    <row r="2317" ht="15.6" spans="2:66">
      <c r="B2317" s="24" t="s">
        <v>4632</v>
      </c>
      <c r="G2317" s="7" t="s">
        <v>4687</v>
      </c>
      <c r="K2317" s="18" t="s">
        <v>4689</v>
      </c>
      <c r="N2317" s="7" t="s">
        <v>4688</v>
      </c>
      <c r="Q2317" s="7" t="s">
        <v>4636</v>
      </c>
      <c r="R2317" s="7"/>
      <c r="U2317" s="7">
        <v>5.51</v>
      </c>
      <c r="V2317" s="7" t="s">
        <v>4687</v>
      </c>
      <c r="AA2317" s="19">
        <v>1019</v>
      </c>
      <c r="AF2317" s="38">
        <v>18</v>
      </c>
      <c r="AG2317" s="44">
        <v>1019</v>
      </c>
      <c r="AH2317" s="7" t="str">
        <f t="shared" si="73"/>
        <v>no</v>
      </c>
      <c r="AI2317" s="7"/>
      <c r="AJ2317" s="7"/>
      <c r="AL2317" t="s">
        <v>4709</v>
      </c>
      <c r="AM2317" s="19">
        <v>1019</v>
      </c>
      <c r="BD2317" s="7">
        <v>0</v>
      </c>
      <c r="BE2317" s="44">
        <v>1019</v>
      </c>
      <c r="BF2317" s="7"/>
      <c r="BG2317" s="47"/>
      <c r="BH2317" s="7"/>
      <c r="BJ2317" s="38">
        <v>18</v>
      </c>
      <c r="BK2317" s="7">
        <v>0</v>
      </c>
      <c r="BL2317" s="7" t="str">
        <f t="shared" si="72"/>
        <v>yes</v>
      </c>
      <c r="BM2317" s="7"/>
      <c r="BN2317" s="7"/>
    </row>
    <row r="2318" ht="15.6" spans="2:66">
      <c r="B2318" s="24" t="s">
        <v>4634</v>
      </c>
      <c r="G2318" s="7" t="s">
        <v>4690</v>
      </c>
      <c r="K2318" s="18" t="s">
        <v>4687</v>
      </c>
      <c r="N2318" s="7">
        <v>1</v>
      </c>
      <c r="Q2318" s="7" t="s">
        <v>4638</v>
      </c>
      <c r="R2318" s="7"/>
      <c r="U2318" s="7">
        <v>5.73</v>
      </c>
      <c r="V2318" s="7" t="s">
        <v>4687</v>
      </c>
      <c r="AA2318" s="19">
        <v>1012</v>
      </c>
      <c r="AF2318" s="38">
        <v>27</v>
      </c>
      <c r="AG2318" s="44">
        <v>1012</v>
      </c>
      <c r="AH2318" s="7" t="str">
        <f t="shared" si="73"/>
        <v>no</v>
      </c>
      <c r="AI2318" s="7"/>
      <c r="AJ2318" s="7"/>
      <c r="AL2318" t="s">
        <v>4709</v>
      </c>
      <c r="AM2318" s="19">
        <v>1012</v>
      </c>
      <c r="BD2318" s="7">
        <v>0</v>
      </c>
      <c r="BE2318" s="44">
        <v>1012</v>
      </c>
      <c r="BF2318" s="7"/>
      <c r="BG2318" s="47"/>
      <c r="BH2318" s="7"/>
      <c r="BJ2318" s="38">
        <v>27</v>
      </c>
      <c r="BK2318" s="7">
        <v>0</v>
      </c>
      <c r="BL2318" s="7" t="str">
        <f t="shared" si="72"/>
        <v>yes</v>
      </c>
      <c r="BM2318" s="7"/>
      <c r="BN2318" s="7"/>
    </row>
    <row r="2319" ht="15.6" spans="2:66">
      <c r="B2319" s="24" t="s">
        <v>4636</v>
      </c>
      <c r="G2319" s="7" t="s">
        <v>4687</v>
      </c>
      <c r="K2319" s="18" t="s">
        <v>4689</v>
      </c>
      <c r="N2319" s="7" t="s">
        <v>4688</v>
      </c>
      <c r="Q2319" s="7" t="s">
        <v>4640</v>
      </c>
      <c r="R2319" s="7"/>
      <c r="U2319" s="7">
        <v>5.53</v>
      </c>
      <c r="V2319" s="7" t="s">
        <v>4687</v>
      </c>
      <c r="AA2319" s="19">
        <v>1006.65</v>
      </c>
      <c r="AF2319" s="38">
        <v>26</v>
      </c>
      <c r="AG2319" s="44">
        <v>1006.65</v>
      </c>
      <c r="AH2319" s="7" t="str">
        <f t="shared" si="73"/>
        <v>no</v>
      </c>
      <c r="AI2319" s="7"/>
      <c r="AJ2319" s="7"/>
      <c r="AL2319" t="s">
        <v>4713</v>
      </c>
      <c r="AM2319" s="19">
        <v>1006.65</v>
      </c>
      <c r="BD2319" s="7">
        <v>2</v>
      </c>
      <c r="BE2319" s="44">
        <v>1006.65</v>
      </c>
      <c r="BF2319" s="7"/>
      <c r="BG2319" s="47"/>
      <c r="BH2319" s="7"/>
      <c r="BJ2319" s="38">
        <v>26</v>
      </c>
      <c r="BK2319" s="7">
        <v>0</v>
      </c>
      <c r="BL2319" s="7" t="str">
        <f t="shared" si="72"/>
        <v>yes</v>
      </c>
      <c r="BM2319" s="7"/>
      <c r="BN2319" s="7"/>
    </row>
    <row r="2320" ht="15.6" spans="2:66">
      <c r="B2320" s="24" t="s">
        <v>4638</v>
      </c>
      <c r="G2320" s="7" t="s">
        <v>4690</v>
      </c>
      <c r="K2320" s="18" t="s">
        <v>4687</v>
      </c>
      <c r="N2320" s="7">
        <v>1</v>
      </c>
      <c r="Q2320" s="7" t="s">
        <v>4642</v>
      </c>
      <c r="R2320" s="7"/>
      <c r="U2320" s="7">
        <v>5.43</v>
      </c>
      <c r="V2320" s="7" t="s">
        <v>4687</v>
      </c>
      <c r="AA2320" s="19">
        <v>964.71</v>
      </c>
      <c r="AF2320" s="38">
        <v>29</v>
      </c>
      <c r="AG2320" s="44">
        <v>964.71</v>
      </c>
      <c r="AH2320" s="7" t="str">
        <f t="shared" si="73"/>
        <v>no</v>
      </c>
      <c r="AI2320" s="7"/>
      <c r="AJ2320" s="7"/>
      <c r="AL2320" t="s">
        <v>4709</v>
      </c>
      <c r="AM2320" s="19">
        <v>964.71</v>
      </c>
      <c r="BD2320" s="7">
        <v>2</v>
      </c>
      <c r="BE2320" s="44">
        <v>964.71</v>
      </c>
      <c r="BF2320" s="7"/>
      <c r="BG2320" s="47"/>
      <c r="BH2320" s="7"/>
      <c r="BJ2320" s="38">
        <v>29</v>
      </c>
      <c r="BK2320" s="7">
        <v>0</v>
      </c>
      <c r="BL2320" s="7" t="str">
        <f t="shared" si="72"/>
        <v>yes</v>
      </c>
      <c r="BM2320" s="7"/>
      <c r="BN2320" s="7"/>
    </row>
    <row r="2321" ht="15.6" spans="2:66">
      <c r="B2321" s="24" t="s">
        <v>4640</v>
      </c>
      <c r="G2321" s="7" t="s">
        <v>4687</v>
      </c>
      <c r="K2321" s="18" t="s">
        <v>4687</v>
      </c>
      <c r="N2321" s="7" t="s">
        <v>4688</v>
      </c>
      <c r="Q2321" s="7" t="s">
        <v>4644</v>
      </c>
      <c r="R2321" s="7"/>
      <c r="U2321" s="7">
        <v>8.01</v>
      </c>
      <c r="V2321" s="7" t="s">
        <v>4687</v>
      </c>
      <c r="AA2321" s="19">
        <v>928.59</v>
      </c>
      <c r="AF2321" s="38">
        <v>26</v>
      </c>
      <c r="AG2321" s="44">
        <v>928.59</v>
      </c>
      <c r="AH2321" s="7" t="str">
        <f t="shared" si="73"/>
        <v>no</v>
      </c>
      <c r="AI2321" s="7"/>
      <c r="AJ2321" s="7"/>
      <c r="AL2321" t="s">
        <v>4709</v>
      </c>
      <c r="AM2321" s="19">
        <v>928.59</v>
      </c>
      <c r="BD2321" s="7">
        <v>2</v>
      </c>
      <c r="BE2321" s="44">
        <v>928.59</v>
      </c>
      <c r="BF2321" s="7"/>
      <c r="BG2321" s="47"/>
      <c r="BH2321" s="7"/>
      <c r="BJ2321" s="38">
        <v>26</v>
      </c>
      <c r="BK2321" s="7">
        <v>0</v>
      </c>
      <c r="BL2321" s="7" t="str">
        <f t="shared" si="72"/>
        <v>yes</v>
      </c>
      <c r="BM2321" s="7"/>
      <c r="BN2321" s="7"/>
    </row>
    <row r="2322" ht="15.6" spans="2:66">
      <c r="B2322" s="24" t="s">
        <v>4642</v>
      </c>
      <c r="G2322" s="7" t="s">
        <v>4687</v>
      </c>
      <c r="K2322" s="18" t="s">
        <v>4687</v>
      </c>
      <c r="N2322" s="7" t="s">
        <v>4688</v>
      </c>
      <c r="Q2322" s="7" t="s">
        <v>4646</v>
      </c>
      <c r="R2322" s="7"/>
      <c r="U2322" s="7">
        <v>5.94</v>
      </c>
      <c r="V2322" s="7" t="s">
        <v>4687</v>
      </c>
      <c r="AA2322" s="19">
        <v>915.07</v>
      </c>
      <c r="AF2322" s="38">
        <v>29</v>
      </c>
      <c r="AG2322" s="44">
        <v>915.07</v>
      </c>
      <c r="AH2322" s="7" t="str">
        <f t="shared" si="73"/>
        <v>no</v>
      </c>
      <c r="AI2322" s="7"/>
      <c r="AJ2322" s="7"/>
      <c r="AL2322" t="s">
        <v>4713</v>
      </c>
      <c r="AM2322" s="19">
        <v>915.07</v>
      </c>
      <c r="BD2322" s="7">
        <v>1</v>
      </c>
      <c r="BE2322" s="44">
        <v>915.07</v>
      </c>
      <c r="BF2322" s="7"/>
      <c r="BG2322" s="47"/>
      <c r="BH2322" s="7"/>
      <c r="BJ2322" s="38">
        <v>29</v>
      </c>
      <c r="BK2322" s="7">
        <v>0</v>
      </c>
      <c r="BL2322" s="7" t="str">
        <f t="shared" si="72"/>
        <v>yes</v>
      </c>
      <c r="BM2322" s="7"/>
      <c r="BN2322" s="7"/>
    </row>
    <row r="2323" ht="15.6" spans="2:66">
      <c r="B2323" s="24" t="s">
        <v>4644</v>
      </c>
      <c r="G2323" s="7" t="s">
        <v>4687</v>
      </c>
      <c r="K2323" s="18" t="s">
        <v>4687</v>
      </c>
      <c r="N2323" s="7" t="s">
        <v>4688</v>
      </c>
      <c r="Q2323" s="7" t="s">
        <v>4648</v>
      </c>
      <c r="R2323" s="7"/>
      <c r="U2323" s="7">
        <v>5.04</v>
      </c>
      <c r="V2323" s="7" t="s">
        <v>4687</v>
      </c>
      <c r="AA2323" s="19">
        <v>896.21</v>
      </c>
      <c r="AF2323" s="38">
        <v>20</v>
      </c>
      <c r="AG2323" s="44">
        <v>896.21</v>
      </c>
      <c r="AH2323" s="7" t="str">
        <f t="shared" si="73"/>
        <v>no</v>
      </c>
      <c r="AI2323" s="7"/>
      <c r="AJ2323" s="7"/>
      <c r="AL2323" t="s">
        <v>4713</v>
      </c>
      <c r="AM2323" s="19">
        <v>896.21</v>
      </c>
      <c r="BD2323" s="7">
        <v>2</v>
      </c>
      <c r="BE2323" s="44">
        <v>896.21</v>
      </c>
      <c r="BF2323" s="7"/>
      <c r="BG2323" s="47"/>
      <c r="BH2323" s="7"/>
      <c r="BJ2323" s="38">
        <v>20</v>
      </c>
      <c r="BK2323" s="7">
        <v>0</v>
      </c>
      <c r="BL2323" s="7" t="str">
        <f t="shared" si="72"/>
        <v>yes</v>
      </c>
      <c r="BM2323" s="7"/>
      <c r="BN2323" s="7"/>
    </row>
    <row r="2324" ht="15.6" spans="2:66">
      <c r="B2324" s="24" t="s">
        <v>4646</v>
      </c>
      <c r="G2324" s="7" t="s">
        <v>4687</v>
      </c>
      <c r="K2324" s="18" t="s">
        <v>4689</v>
      </c>
      <c r="N2324" s="7" t="s">
        <v>4688</v>
      </c>
      <c r="Q2324" s="7" t="s">
        <v>4650</v>
      </c>
      <c r="R2324" s="7"/>
      <c r="U2324" s="7">
        <v>4.54</v>
      </c>
      <c r="V2324" s="7" t="s">
        <v>4687</v>
      </c>
      <c r="AA2324" s="19">
        <v>865.41</v>
      </c>
      <c r="AF2324" s="38">
        <v>23</v>
      </c>
      <c r="AG2324" s="44">
        <v>865.41</v>
      </c>
      <c r="AH2324" s="7" t="str">
        <f t="shared" si="73"/>
        <v>no</v>
      </c>
      <c r="AI2324" s="7"/>
      <c r="AJ2324" s="7"/>
      <c r="AL2324" t="s">
        <v>4713</v>
      </c>
      <c r="AM2324" s="19">
        <v>865.41</v>
      </c>
      <c r="BD2324" s="7">
        <v>2</v>
      </c>
      <c r="BE2324" s="44">
        <v>865.41</v>
      </c>
      <c r="BF2324" s="7"/>
      <c r="BG2324" s="47"/>
      <c r="BH2324" s="7"/>
      <c r="BJ2324" s="38">
        <v>23</v>
      </c>
      <c r="BK2324" s="7">
        <v>0</v>
      </c>
      <c r="BL2324" s="7" t="str">
        <f t="shared" si="72"/>
        <v>yes</v>
      </c>
      <c r="BM2324" s="7"/>
      <c r="BN2324" s="7"/>
    </row>
    <row r="2325" ht="15.6" spans="2:66">
      <c r="B2325" s="24" t="s">
        <v>4648</v>
      </c>
      <c r="G2325" s="7" t="s">
        <v>4690</v>
      </c>
      <c r="K2325" s="18" t="s">
        <v>4689</v>
      </c>
      <c r="N2325" s="7">
        <v>1</v>
      </c>
      <c r="Q2325" s="7" t="s">
        <v>4652</v>
      </c>
      <c r="R2325" s="7"/>
      <c r="U2325" s="7">
        <v>5.6</v>
      </c>
      <c r="V2325" s="7" t="s">
        <v>4687</v>
      </c>
      <c r="AA2325" s="19">
        <v>830.52</v>
      </c>
      <c r="AF2325" s="38">
        <v>23</v>
      </c>
      <c r="AG2325" s="44">
        <v>830.52</v>
      </c>
      <c r="AH2325" s="7" t="str">
        <f t="shared" si="73"/>
        <v>no</v>
      </c>
      <c r="AI2325" s="7"/>
      <c r="AJ2325" s="7"/>
      <c r="AL2325" t="s">
        <v>4713</v>
      </c>
      <c r="AM2325" s="19">
        <v>830.52</v>
      </c>
      <c r="BD2325" s="7">
        <v>1</v>
      </c>
      <c r="BE2325" s="44">
        <v>830.52</v>
      </c>
      <c r="BF2325" s="7"/>
      <c r="BG2325" s="47"/>
      <c r="BH2325" s="7"/>
      <c r="BJ2325" s="38">
        <v>23</v>
      </c>
      <c r="BK2325" s="7">
        <v>0</v>
      </c>
      <c r="BL2325" s="7" t="str">
        <f t="shared" si="72"/>
        <v>yes</v>
      </c>
      <c r="BM2325" s="7"/>
      <c r="BN2325" s="7"/>
    </row>
    <row r="2326" ht="15.6" spans="2:66">
      <c r="B2326" s="24" t="s">
        <v>4650</v>
      </c>
      <c r="G2326" s="7" t="s">
        <v>4687</v>
      </c>
      <c r="K2326" s="18" t="s">
        <v>4687</v>
      </c>
      <c r="N2326" s="7" t="s">
        <v>4688</v>
      </c>
      <c r="Q2326" s="7" t="s">
        <v>4654</v>
      </c>
      <c r="R2326" s="7"/>
      <c r="U2326" s="7">
        <v>10.67</v>
      </c>
      <c r="V2326" s="7" t="s">
        <v>4687</v>
      </c>
      <c r="AA2326" s="19">
        <v>773.54</v>
      </c>
      <c r="AF2326" s="38">
        <v>21</v>
      </c>
      <c r="AG2326" s="44">
        <v>773.54</v>
      </c>
      <c r="AH2326" s="7" t="str">
        <f t="shared" si="73"/>
        <v>no</v>
      </c>
      <c r="AI2326" s="7"/>
      <c r="AJ2326" s="7"/>
      <c r="AL2326" t="s">
        <v>4709</v>
      </c>
      <c r="AM2326" s="19">
        <v>773.54</v>
      </c>
      <c r="BD2326" s="7">
        <v>1</v>
      </c>
      <c r="BE2326" s="44">
        <v>773.54</v>
      </c>
      <c r="BF2326" s="7"/>
      <c r="BG2326" s="47"/>
      <c r="BH2326" s="7"/>
      <c r="BJ2326" s="38">
        <v>21</v>
      </c>
      <c r="BK2326" s="7">
        <v>0</v>
      </c>
      <c r="BL2326" s="7" t="str">
        <f t="shared" si="72"/>
        <v>yes</v>
      </c>
      <c r="BM2326" s="7"/>
      <c r="BN2326" s="7"/>
    </row>
    <row r="2327" ht="15.6" spans="2:66">
      <c r="B2327" s="24" t="s">
        <v>4652</v>
      </c>
      <c r="G2327" s="7" t="s">
        <v>4687</v>
      </c>
      <c r="K2327" s="18" t="s">
        <v>4689</v>
      </c>
      <c r="N2327" s="7">
        <v>1</v>
      </c>
      <c r="Q2327" s="7" t="s">
        <v>4656</v>
      </c>
      <c r="R2327" s="7"/>
      <c r="U2327" s="7">
        <v>5.26</v>
      </c>
      <c r="V2327" s="7" t="s">
        <v>4687</v>
      </c>
      <c r="AA2327" s="19">
        <v>770</v>
      </c>
      <c r="AF2327" s="38">
        <v>25</v>
      </c>
      <c r="AG2327" s="44">
        <v>770</v>
      </c>
      <c r="AH2327" s="7" t="str">
        <f t="shared" si="73"/>
        <v>no</v>
      </c>
      <c r="AI2327" s="7"/>
      <c r="AJ2327" s="7"/>
      <c r="AL2327" t="s">
        <v>4713</v>
      </c>
      <c r="AM2327" s="19">
        <v>770</v>
      </c>
      <c r="BD2327" s="7">
        <v>0</v>
      </c>
      <c r="BE2327" s="44">
        <v>770</v>
      </c>
      <c r="BF2327" s="7"/>
      <c r="BG2327" s="47"/>
      <c r="BH2327" s="7"/>
      <c r="BJ2327" s="38">
        <v>25</v>
      </c>
      <c r="BK2327" s="7">
        <v>0</v>
      </c>
      <c r="BL2327" s="7" t="str">
        <f t="shared" si="72"/>
        <v>yes</v>
      </c>
      <c r="BM2327" s="7"/>
      <c r="BN2327" s="7"/>
    </row>
    <row r="2328" ht="15.6" spans="2:66">
      <c r="B2328" s="24" t="s">
        <v>4654</v>
      </c>
      <c r="G2328" s="7" t="s">
        <v>4690</v>
      </c>
      <c r="K2328" s="18" t="s">
        <v>4687</v>
      </c>
      <c r="N2328" s="7">
        <v>1</v>
      </c>
      <c r="Q2328" s="7" t="s">
        <v>4658</v>
      </c>
      <c r="R2328" s="7"/>
      <c r="U2328" s="7">
        <v>5.22</v>
      </c>
      <c r="V2328" s="7" t="s">
        <v>4687</v>
      </c>
      <c r="AA2328" s="19">
        <v>760</v>
      </c>
      <c r="AF2328" s="38">
        <v>20</v>
      </c>
      <c r="AG2328" s="44">
        <v>760</v>
      </c>
      <c r="AH2328" s="7" t="str">
        <f t="shared" si="73"/>
        <v>no</v>
      </c>
      <c r="AI2328" s="7"/>
      <c r="AJ2328" s="7"/>
      <c r="AL2328" t="s">
        <v>4713</v>
      </c>
      <c r="AM2328" s="19">
        <v>760</v>
      </c>
      <c r="BD2328" s="7">
        <v>1</v>
      </c>
      <c r="BE2328" s="44">
        <v>760</v>
      </c>
      <c r="BF2328" s="7"/>
      <c r="BG2328" s="47"/>
      <c r="BH2328" s="7"/>
      <c r="BJ2328" s="38">
        <v>20</v>
      </c>
      <c r="BK2328" s="7">
        <v>0</v>
      </c>
      <c r="BL2328" s="7" t="str">
        <f t="shared" si="72"/>
        <v>yes</v>
      </c>
      <c r="BM2328" s="7"/>
      <c r="BN2328" s="7"/>
    </row>
    <row r="2329" ht="15.6" spans="2:66">
      <c r="B2329" s="24" t="s">
        <v>4656</v>
      </c>
      <c r="G2329" s="7" t="s">
        <v>4687</v>
      </c>
      <c r="K2329" s="18" t="s">
        <v>4689</v>
      </c>
      <c r="N2329" s="7" t="s">
        <v>4688</v>
      </c>
      <c r="Q2329" s="7" t="s">
        <v>4660</v>
      </c>
      <c r="R2329" s="7"/>
      <c r="U2329" s="7">
        <v>4.29</v>
      </c>
      <c r="V2329" s="7" t="s">
        <v>4687</v>
      </c>
      <c r="AA2329" s="19">
        <v>760</v>
      </c>
      <c r="AF2329" s="38">
        <v>27</v>
      </c>
      <c r="AG2329" s="44">
        <v>760</v>
      </c>
      <c r="AH2329" s="7" t="str">
        <f t="shared" si="73"/>
        <v>no</v>
      </c>
      <c r="AI2329" s="7"/>
      <c r="AJ2329" s="7"/>
      <c r="AL2329" t="s">
        <v>4713</v>
      </c>
      <c r="AM2329" s="19">
        <v>760</v>
      </c>
      <c r="BD2329" s="7">
        <v>3</v>
      </c>
      <c r="BE2329" s="44">
        <v>760</v>
      </c>
      <c r="BF2329" s="7"/>
      <c r="BG2329" s="47"/>
      <c r="BH2329" s="7"/>
      <c r="BJ2329" s="38">
        <v>27</v>
      </c>
      <c r="BK2329" s="7">
        <v>0</v>
      </c>
      <c r="BL2329" s="7" t="str">
        <f t="shared" si="72"/>
        <v>yes</v>
      </c>
      <c r="BM2329" s="7"/>
      <c r="BN2329" s="7"/>
    </row>
    <row r="2330" ht="15.6" spans="2:66">
      <c r="B2330" s="24" t="s">
        <v>4658</v>
      </c>
      <c r="G2330" s="7" t="s">
        <v>4687</v>
      </c>
      <c r="K2330" s="18" t="s">
        <v>4687</v>
      </c>
      <c r="N2330" s="7">
        <v>1</v>
      </c>
      <c r="Q2330" s="7" t="s">
        <v>4662</v>
      </c>
      <c r="R2330" s="7"/>
      <c r="U2330" s="7">
        <v>5.57</v>
      </c>
      <c r="V2330" s="7" t="s">
        <v>4687</v>
      </c>
      <c r="AA2330" s="19">
        <v>750</v>
      </c>
      <c r="AF2330" s="38">
        <v>29</v>
      </c>
      <c r="AG2330" s="44">
        <v>750</v>
      </c>
      <c r="AH2330" s="7" t="str">
        <f t="shared" si="73"/>
        <v>no</v>
      </c>
      <c r="AI2330" s="7"/>
      <c r="AJ2330" s="7"/>
      <c r="AL2330" t="s">
        <v>4713</v>
      </c>
      <c r="AM2330" s="19">
        <v>750</v>
      </c>
      <c r="BD2330" s="7">
        <v>0</v>
      </c>
      <c r="BE2330" s="44">
        <v>750</v>
      </c>
      <c r="BF2330" s="7"/>
      <c r="BG2330" s="47"/>
      <c r="BH2330" s="7"/>
      <c r="BJ2330" s="38">
        <v>29</v>
      </c>
      <c r="BK2330" s="7">
        <v>0</v>
      </c>
      <c r="BL2330" s="7" t="str">
        <f t="shared" si="72"/>
        <v>yes</v>
      </c>
      <c r="BM2330" s="7"/>
      <c r="BN2330" s="7"/>
    </row>
    <row r="2331" ht="15.6" spans="2:66">
      <c r="B2331" s="24" t="s">
        <v>4660</v>
      </c>
      <c r="G2331" s="7" t="s">
        <v>4687</v>
      </c>
      <c r="K2331" s="18" t="s">
        <v>4687</v>
      </c>
      <c r="N2331" s="7">
        <v>1</v>
      </c>
      <c r="Q2331" s="7" t="s">
        <v>4664</v>
      </c>
      <c r="R2331" s="7"/>
      <c r="U2331" s="7">
        <v>6.28</v>
      </c>
      <c r="V2331" s="7" t="s">
        <v>4687</v>
      </c>
      <c r="AA2331" s="19">
        <v>722.99</v>
      </c>
      <c r="AF2331" s="38">
        <v>21</v>
      </c>
      <c r="AG2331" s="44">
        <v>722.99</v>
      </c>
      <c r="AH2331" s="7" t="str">
        <f t="shared" si="73"/>
        <v>no</v>
      </c>
      <c r="AI2331" s="7"/>
      <c r="AJ2331" s="7"/>
      <c r="AL2331" t="s">
        <v>4713</v>
      </c>
      <c r="AM2331" s="19">
        <v>722.99</v>
      </c>
      <c r="BD2331" s="7">
        <v>1</v>
      </c>
      <c r="BE2331" s="44">
        <v>722.99</v>
      </c>
      <c r="BF2331" s="7"/>
      <c r="BG2331" s="47"/>
      <c r="BH2331" s="7"/>
      <c r="BJ2331" s="38">
        <v>21</v>
      </c>
      <c r="BK2331" s="7">
        <v>0</v>
      </c>
      <c r="BL2331" s="7" t="str">
        <f t="shared" si="72"/>
        <v>yes</v>
      </c>
      <c r="BM2331" s="7"/>
      <c r="BN2331" s="7"/>
    </row>
    <row r="2332" ht="15.6" spans="2:66">
      <c r="B2332" s="24" t="s">
        <v>4662</v>
      </c>
      <c r="G2332" s="7" t="s">
        <v>4690</v>
      </c>
      <c r="K2332" s="18" t="s">
        <v>4687</v>
      </c>
      <c r="N2332" s="7">
        <v>1</v>
      </c>
      <c r="Q2332" s="7" t="s">
        <v>4666</v>
      </c>
      <c r="R2332" s="7"/>
      <c r="U2332" s="7">
        <v>6.35</v>
      </c>
      <c r="V2332" s="7" t="s">
        <v>4687</v>
      </c>
      <c r="AA2332" s="19">
        <v>687.54</v>
      </c>
      <c r="AF2332" s="38">
        <v>24</v>
      </c>
      <c r="AG2332" s="44">
        <v>687.54</v>
      </c>
      <c r="AH2332" s="7" t="str">
        <f t="shared" si="73"/>
        <v>no</v>
      </c>
      <c r="AI2332" s="7"/>
      <c r="AJ2332" s="7"/>
      <c r="AL2332" t="s">
        <v>4709</v>
      </c>
      <c r="AM2332" s="19">
        <v>687.54</v>
      </c>
      <c r="BD2332" s="7">
        <v>0</v>
      </c>
      <c r="BE2332" s="44">
        <v>687.54</v>
      </c>
      <c r="BF2332" s="7"/>
      <c r="BG2332" s="47"/>
      <c r="BH2332" s="7"/>
      <c r="BJ2332" s="38">
        <v>24</v>
      </c>
      <c r="BK2332" s="7">
        <v>0</v>
      </c>
      <c r="BL2332" s="7" t="str">
        <f t="shared" si="72"/>
        <v>yes</v>
      </c>
      <c r="BM2332" s="7"/>
      <c r="BN2332" s="7"/>
    </row>
    <row r="2333" ht="15.6" spans="2:66">
      <c r="B2333" s="24" t="s">
        <v>4664</v>
      </c>
      <c r="G2333" s="7" t="s">
        <v>4687</v>
      </c>
      <c r="K2333" s="18" t="s">
        <v>4687</v>
      </c>
      <c r="N2333" s="7">
        <v>1</v>
      </c>
      <c r="Q2333" s="7" t="s">
        <v>4668</v>
      </c>
      <c r="R2333" s="7"/>
      <c r="U2333" s="7">
        <v>4.39</v>
      </c>
      <c r="V2333" s="7" t="s">
        <v>4687</v>
      </c>
      <c r="AA2333" s="19">
        <v>670</v>
      </c>
      <c r="AF2333" s="38">
        <v>30</v>
      </c>
      <c r="AG2333" s="44">
        <v>670</v>
      </c>
      <c r="AH2333" s="7" t="str">
        <f t="shared" si="73"/>
        <v>no</v>
      </c>
      <c r="AI2333" s="7"/>
      <c r="AJ2333" s="7"/>
      <c r="AL2333" t="s">
        <v>4713</v>
      </c>
      <c r="AM2333" s="19">
        <v>670</v>
      </c>
      <c r="BD2333" s="7">
        <v>0</v>
      </c>
      <c r="BE2333" s="44">
        <v>670</v>
      </c>
      <c r="BF2333" s="7"/>
      <c r="BG2333" s="47"/>
      <c r="BH2333" s="7"/>
      <c r="BJ2333" s="38">
        <v>30</v>
      </c>
      <c r="BK2333" s="7">
        <v>0</v>
      </c>
      <c r="BL2333" s="7" t="str">
        <f t="shared" si="72"/>
        <v>yes</v>
      </c>
      <c r="BM2333" s="7"/>
      <c r="BN2333" s="7"/>
    </row>
    <row r="2334" ht="15.6" spans="2:66">
      <c r="B2334" s="24" t="s">
        <v>4666</v>
      </c>
      <c r="G2334" s="7" t="s">
        <v>4687</v>
      </c>
      <c r="K2334" s="18" t="s">
        <v>4687</v>
      </c>
      <c r="N2334" s="7">
        <v>1</v>
      </c>
      <c r="Q2334" s="7" t="s">
        <v>4670</v>
      </c>
      <c r="R2334" s="7"/>
      <c r="U2334" s="7">
        <v>4.51</v>
      </c>
      <c r="V2334" s="7" t="s">
        <v>4687</v>
      </c>
      <c r="AA2334" s="19">
        <v>668</v>
      </c>
      <c r="AF2334" s="38">
        <v>29</v>
      </c>
      <c r="AG2334" s="44">
        <v>668</v>
      </c>
      <c r="AH2334" s="7" t="str">
        <f t="shared" si="73"/>
        <v>no</v>
      </c>
      <c r="AI2334" s="7"/>
      <c r="AJ2334" s="7"/>
      <c r="AL2334" t="s">
        <v>4713</v>
      </c>
      <c r="AM2334" s="19">
        <v>668</v>
      </c>
      <c r="BD2334" s="7">
        <v>1</v>
      </c>
      <c r="BE2334" s="44">
        <v>668</v>
      </c>
      <c r="BF2334" s="7"/>
      <c r="BG2334" s="47"/>
      <c r="BH2334" s="7"/>
      <c r="BJ2334" s="38">
        <v>29</v>
      </c>
      <c r="BK2334" s="7">
        <v>0</v>
      </c>
      <c r="BL2334" s="7" t="str">
        <f t="shared" si="72"/>
        <v>yes</v>
      </c>
      <c r="BM2334" s="7"/>
      <c r="BN2334" s="7"/>
    </row>
    <row r="2335" ht="15.6" spans="2:66">
      <c r="B2335" s="24" t="s">
        <v>4668</v>
      </c>
      <c r="AA2335" s="19">
        <v>650</v>
      </c>
      <c r="AF2335" s="38">
        <v>30</v>
      </c>
      <c r="AG2335" s="44">
        <v>650</v>
      </c>
      <c r="AH2335" s="7" t="str">
        <f t="shared" si="73"/>
        <v>no</v>
      </c>
      <c r="AI2335" s="7"/>
      <c r="AJ2335" s="7"/>
      <c r="AL2335" t="s">
        <v>4709</v>
      </c>
      <c r="AM2335" s="19">
        <v>650</v>
      </c>
      <c r="BD2335" s="7">
        <v>2</v>
      </c>
      <c r="BE2335" s="44">
        <v>650</v>
      </c>
      <c r="BF2335" s="7"/>
      <c r="BG2335" s="47"/>
      <c r="BH2335" s="7"/>
      <c r="BJ2335" s="38">
        <v>30</v>
      </c>
      <c r="BK2335" s="7">
        <v>0</v>
      </c>
      <c r="BL2335" s="7" t="str">
        <f t="shared" si="72"/>
        <v>yes</v>
      </c>
      <c r="BM2335" s="7"/>
      <c r="BN2335" s="7"/>
    </row>
    <row r="2336" ht="15.6" spans="2:66">
      <c r="B2336" s="24" t="s">
        <v>4670</v>
      </c>
      <c r="AA2336" s="19">
        <v>650</v>
      </c>
      <c r="AF2336" s="38">
        <v>30</v>
      </c>
      <c r="AG2336" s="44">
        <v>650</v>
      </c>
      <c r="AH2336" s="7" t="str">
        <f t="shared" si="73"/>
        <v>no</v>
      </c>
      <c r="AI2336" s="7"/>
      <c r="AJ2336" s="7"/>
      <c r="AL2336" t="s">
        <v>4713</v>
      </c>
      <c r="AM2336" s="19">
        <v>650</v>
      </c>
      <c r="BD2336" s="7">
        <v>1</v>
      </c>
      <c r="BE2336" s="44">
        <v>650</v>
      </c>
      <c r="BF2336" s="7"/>
      <c r="BG2336" s="47"/>
      <c r="BH2336" s="7"/>
      <c r="BJ2336" s="38">
        <v>30</v>
      </c>
      <c r="BK2336" s="7">
        <v>0</v>
      </c>
      <c r="BL2336" s="7" t="str">
        <f t="shared" si="72"/>
        <v>yes</v>
      </c>
      <c r="BM2336" s="7"/>
      <c r="BN2336" s="7"/>
    </row>
    <row r="2337" spans="27:66">
      <c r="AA2337" s="19">
        <v>646.14</v>
      </c>
      <c r="AF2337" s="38">
        <v>35</v>
      </c>
      <c r="AG2337" s="44">
        <v>646.14</v>
      </c>
      <c r="AH2337" s="7" t="str">
        <f t="shared" si="73"/>
        <v>no</v>
      </c>
      <c r="AI2337" s="7"/>
      <c r="AJ2337" s="7"/>
      <c r="AL2337" t="s">
        <v>4713</v>
      </c>
      <c r="AM2337" s="19">
        <v>646.14</v>
      </c>
      <c r="BD2337" s="7">
        <v>0</v>
      </c>
      <c r="BE2337" s="44">
        <v>646.14</v>
      </c>
      <c r="BF2337" s="7"/>
      <c r="BG2337" s="47"/>
      <c r="BH2337" s="7"/>
      <c r="BJ2337" s="38">
        <v>35</v>
      </c>
      <c r="BK2337" s="7"/>
      <c r="BL2337" s="7"/>
      <c r="BM2337" s="7"/>
      <c r="BN2337" s="7"/>
    </row>
    <row r="2338" spans="27:66">
      <c r="AA2338" s="19">
        <v>637.26</v>
      </c>
      <c r="AF2338" s="38">
        <v>18</v>
      </c>
      <c r="AG2338" s="44">
        <v>637.26</v>
      </c>
      <c r="AH2338" s="7" t="str">
        <f t="shared" si="73"/>
        <v>no</v>
      </c>
      <c r="AI2338" s="7"/>
      <c r="AJ2338" s="7"/>
      <c r="AL2338" t="s">
        <v>4713</v>
      </c>
      <c r="AM2338" s="19">
        <v>637.26</v>
      </c>
      <c r="BD2338" s="7">
        <v>0</v>
      </c>
      <c r="BE2338" s="44">
        <v>637.26</v>
      </c>
      <c r="BF2338" s="7"/>
      <c r="BG2338" s="47"/>
      <c r="BH2338" s="7"/>
      <c r="BJ2338" s="38">
        <v>18</v>
      </c>
      <c r="BK2338" s="7"/>
      <c r="BL2338" s="7"/>
      <c r="BM2338" s="7"/>
      <c r="BN2338" s="7"/>
    </row>
    <row r="2339" spans="27:66">
      <c r="AA2339" s="19">
        <v>604.54</v>
      </c>
      <c r="AF2339" s="38">
        <v>19</v>
      </c>
      <c r="AG2339" s="44">
        <v>604.54</v>
      </c>
      <c r="AH2339" s="7" t="str">
        <f t="shared" si="73"/>
        <v>no</v>
      </c>
      <c r="AI2339" s="7"/>
      <c r="AJ2339" s="7"/>
      <c r="AL2339" t="s">
        <v>4713</v>
      </c>
      <c r="AM2339" s="19">
        <v>604.54</v>
      </c>
      <c r="BD2339" s="7">
        <v>1</v>
      </c>
      <c r="BE2339" s="44">
        <v>604.54</v>
      </c>
      <c r="BF2339" s="7"/>
      <c r="BG2339" s="47"/>
      <c r="BH2339" s="7"/>
      <c r="BJ2339" s="38">
        <v>19</v>
      </c>
      <c r="BK2339" s="7"/>
      <c r="BL2339" s="7"/>
      <c r="BM2339" s="7"/>
      <c r="BN2339" s="7"/>
    </row>
    <row r="2340" spans="27:66">
      <c r="AA2340" s="19">
        <v>600</v>
      </c>
      <c r="AF2340" s="38" t="e">
        <v>#VALUE!</v>
      </c>
      <c r="AG2340" s="44">
        <v>600</v>
      </c>
      <c r="AH2340" s="7" t="e">
        <f t="shared" si="73"/>
        <v>#VALUE!</v>
      </c>
      <c r="AI2340" s="7"/>
      <c r="AJ2340" s="7"/>
      <c r="AL2340" t="s">
        <v>4713</v>
      </c>
      <c r="AM2340" s="19">
        <v>600</v>
      </c>
      <c r="BD2340" s="7">
        <v>3</v>
      </c>
      <c r="BE2340" s="44">
        <v>600</v>
      </c>
      <c r="BF2340" s="7"/>
      <c r="BG2340" s="47"/>
      <c r="BH2340" s="7"/>
      <c r="BJ2340" s="38" t="e">
        <v>#VALUE!</v>
      </c>
      <c r="BK2340" s="7"/>
      <c r="BL2340" s="7"/>
      <c r="BM2340" s="7"/>
      <c r="BN2340" s="7"/>
    </row>
    <row r="2341" spans="27:66">
      <c r="AA2341" s="19">
        <v>570.62</v>
      </c>
      <c r="AF2341" s="38" t="e">
        <v>#VALUE!</v>
      </c>
      <c r="AG2341" s="44">
        <v>570.62</v>
      </c>
      <c r="AH2341" s="7" t="e">
        <f t="shared" si="73"/>
        <v>#VALUE!</v>
      </c>
      <c r="AI2341" s="7"/>
      <c r="AJ2341" s="7"/>
      <c r="AL2341" t="s">
        <v>4709</v>
      </c>
      <c r="AM2341" s="19">
        <v>570.62</v>
      </c>
      <c r="BD2341" s="7">
        <v>0</v>
      </c>
      <c r="BE2341" s="44">
        <v>570.62</v>
      </c>
      <c r="BF2341" s="7"/>
      <c r="BG2341" s="47"/>
      <c r="BH2341" s="7"/>
      <c r="BJ2341" s="38" t="e">
        <v>#VALUE!</v>
      </c>
      <c r="BK2341" s="7"/>
      <c r="BL2341" s="7"/>
      <c r="BM2341" s="7"/>
      <c r="BN2341" s="7"/>
    </row>
    <row r="2342" spans="27:66">
      <c r="AA2342" s="19">
        <v>563.84</v>
      </c>
      <c r="AF2342" s="38" t="e">
        <v>#VALUE!</v>
      </c>
      <c r="AG2342" s="44">
        <v>563.84</v>
      </c>
      <c r="AH2342" s="7" t="e">
        <f t="shared" si="73"/>
        <v>#VALUE!</v>
      </c>
      <c r="AI2342" s="7"/>
      <c r="AJ2342" s="7"/>
      <c r="AL2342" t="s">
        <v>4713</v>
      </c>
      <c r="AM2342" s="19">
        <v>563.84</v>
      </c>
      <c r="BD2342" s="7">
        <v>0</v>
      </c>
      <c r="BE2342" s="44">
        <v>563.84</v>
      </c>
      <c r="BF2342" s="7"/>
      <c r="BG2342" s="47"/>
      <c r="BH2342" s="7"/>
      <c r="BJ2342" s="38" t="e">
        <v>#VALUE!</v>
      </c>
      <c r="BK2342" s="7"/>
      <c r="BL2342" s="7"/>
      <c r="BM2342" s="7"/>
      <c r="BN2342" s="7"/>
    </row>
    <row r="2343" spans="32:66">
      <c r="AF2343" s="38"/>
      <c r="AG2343" s="44"/>
      <c r="AH2343" s="7"/>
      <c r="AI2343" s="7"/>
      <c r="AJ2343" s="7"/>
      <c r="BD2343" s="7"/>
      <c r="BE2343" s="44"/>
      <c r="BF2343" s="7"/>
      <c r="BG2343" s="47"/>
      <c r="BH2343" s="7"/>
      <c r="BJ2343" s="38"/>
      <c r="BK2343" s="7"/>
      <c r="BL2343" s="7"/>
      <c r="BM2343" s="7"/>
      <c r="BN2343" s="7"/>
    </row>
    <row r="2344" spans="32:66">
      <c r="AF2344" s="38"/>
      <c r="AG2344" s="44"/>
      <c r="AH2344" s="7"/>
      <c r="AI2344" s="7"/>
      <c r="AJ2344" s="7"/>
      <c r="BD2344" s="7"/>
      <c r="BE2344" s="44"/>
      <c r="BF2344" s="7"/>
      <c r="BG2344" s="47"/>
      <c r="BH2344" s="7"/>
      <c r="BJ2344" s="38"/>
      <c r="BK2344" s="7"/>
      <c r="BL2344" s="7"/>
      <c r="BM2344" s="7"/>
      <c r="BN2344" s="7"/>
    </row>
    <row r="2345" spans="32:66">
      <c r="AF2345" s="7"/>
      <c r="AG2345" s="44"/>
      <c r="AH2345" s="7"/>
      <c r="AI2345" s="7"/>
      <c r="AJ2345" s="7"/>
      <c r="BD2345" s="7"/>
      <c r="BE2345" s="44"/>
      <c r="BF2345" s="7"/>
      <c r="BG2345" s="47"/>
      <c r="BH2345" s="7"/>
      <c r="BJ2345" s="7"/>
      <c r="BK2345" s="7"/>
      <c r="BL2345" s="7"/>
      <c r="BM2345" s="7"/>
      <c r="BN2345" s="7"/>
    </row>
    <row r="2346" spans="32:66">
      <c r="AF2346" s="7"/>
      <c r="AG2346" s="44"/>
      <c r="AH2346" s="7"/>
      <c r="AI2346" s="7"/>
      <c r="AJ2346" s="7"/>
      <c r="BD2346" s="7"/>
      <c r="BE2346" s="44"/>
      <c r="BF2346" s="7"/>
      <c r="BG2346" s="47"/>
      <c r="BH2346" s="7"/>
      <c r="BJ2346" s="7"/>
      <c r="BK2346" s="7"/>
      <c r="BL2346" s="7"/>
      <c r="BM2346" s="7"/>
      <c r="BN2346" s="7"/>
    </row>
    <row r="2347" spans="32:66">
      <c r="AF2347" s="7"/>
      <c r="AG2347" s="44"/>
      <c r="AH2347" s="7"/>
      <c r="AI2347" s="7"/>
      <c r="AJ2347" s="7"/>
      <c r="BD2347" s="7"/>
      <c r="BE2347" s="44"/>
      <c r="BF2347" s="7"/>
      <c r="BG2347" s="47"/>
      <c r="BH2347" s="7"/>
      <c r="BJ2347" s="7"/>
      <c r="BK2347" s="7"/>
      <c r="BL2347" s="7"/>
      <c r="BM2347" s="7"/>
      <c r="BN2347" s="7"/>
    </row>
    <row r="2348" spans="32:66">
      <c r="AF2348" s="7"/>
      <c r="AG2348" s="44"/>
      <c r="AH2348" s="7"/>
      <c r="AI2348" s="7"/>
      <c r="AJ2348" s="7"/>
      <c r="BD2348" s="7"/>
      <c r="BE2348" s="44"/>
      <c r="BF2348" s="7"/>
      <c r="BG2348" s="47"/>
      <c r="BH2348" s="7"/>
      <c r="BJ2348" s="7"/>
      <c r="BK2348" s="7"/>
      <c r="BL2348" s="7"/>
      <c r="BM2348" s="7"/>
      <c r="BN2348" s="7"/>
    </row>
    <row r="2349" spans="32:66">
      <c r="AF2349" s="7"/>
      <c r="AG2349" s="44"/>
      <c r="AH2349" s="7"/>
      <c r="AI2349" s="7"/>
      <c r="AJ2349" s="7"/>
      <c r="BD2349" s="7"/>
      <c r="BE2349" s="44"/>
      <c r="BF2349" s="7"/>
      <c r="BG2349" s="47"/>
      <c r="BH2349" s="7"/>
      <c r="BJ2349" s="7"/>
      <c r="BK2349" s="7"/>
      <c r="BL2349" s="7"/>
      <c r="BM2349" s="7"/>
      <c r="BN2349" s="7"/>
    </row>
    <row r="2350" spans="32:66">
      <c r="AF2350" s="7"/>
      <c r="AG2350" s="44"/>
      <c r="AH2350" s="7"/>
      <c r="AI2350" s="7"/>
      <c r="AJ2350" s="7"/>
      <c r="BD2350" s="7"/>
      <c r="BE2350" s="44"/>
      <c r="BF2350" s="7"/>
      <c r="BG2350" s="47"/>
      <c r="BH2350" s="7"/>
      <c r="BJ2350" s="7"/>
      <c r="BK2350" s="7"/>
      <c r="BL2350" s="7"/>
      <c r="BM2350" s="7"/>
      <c r="BN2350" s="7"/>
    </row>
    <row r="2351" spans="32:66">
      <c r="AF2351" s="7"/>
      <c r="AG2351" s="44"/>
      <c r="AH2351" s="7"/>
      <c r="AI2351" s="7"/>
      <c r="AJ2351" s="7"/>
      <c r="BD2351" s="7"/>
      <c r="BE2351" s="44"/>
      <c r="BF2351" s="7"/>
      <c r="BG2351" s="47"/>
      <c r="BH2351" s="7"/>
      <c r="BJ2351" s="7"/>
      <c r="BK2351" s="7"/>
      <c r="BL2351" s="7"/>
      <c r="BM2351" s="7"/>
      <c r="BN2351" s="7"/>
    </row>
    <row r="2352" spans="32:66">
      <c r="AF2352" s="7"/>
      <c r="AG2352" s="44"/>
      <c r="AH2352" s="7"/>
      <c r="AI2352" s="7"/>
      <c r="AJ2352" s="7"/>
      <c r="BD2352" s="7"/>
      <c r="BE2352" s="44"/>
      <c r="BF2352" s="7"/>
      <c r="BG2352" s="47"/>
      <c r="BH2352" s="7"/>
      <c r="BJ2352" s="7"/>
      <c r="BK2352" s="7"/>
      <c r="BL2352" s="7"/>
      <c r="BM2352" s="7"/>
      <c r="BN2352" s="7"/>
    </row>
    <row r="2353" spans="32:66">
      <c r="AF2353" s="7"/>
      <c r="AG2353" s="44"/>
      <c r="AH2353" s="7"/>
      <c r="AI2353" s="7"/>
      <c r="AJ2353" s="7"/>
      <c r="BD2353" s="7"/>
      <c r="BE2353" s="44"/>
      <c r="BF2353" s="7"/>
      <c r="BG2353" s="47"/>
      <c r="BH2353" s="7"/>
      <c r="BJ2353" s="7"/>
      <c r="BK2353" s="7"/>
      <c r="BL2353" s="7"/>
      <c r="BM2353" s="7"/>
      <c r="BN2353" s="7"/>
    </row>
    <row r="2354" spans="32:66">
      <c r="AF2354" s="7"/>
      <c r="AG2354" s="44"/>
      <c r="AH2354" s="7"/>
      <c r="AI2354" s="7"/>
      <c r="AJ2354" s="7"/>
      <c r="BD2354" s="7"/>
      <c r="BE2354" s="44"/>
      <c r="BF2354" s="7"/>
      <c r="BG2354" s="47"/>
      <c r="BH2354" s="7"/>
      <c r="BJ2354" s="7"/>
      <c r="BK2354" s="7"/>
      <c r="BL2354" s="7"/>
      <c r="BM2354" s="7"/>
      <c r="BN2354" s="7"/>
    </row>
    <row r="2355" spans="32:66">
      <c r="AF2355" s="7"/>
      <c r="AG2355" s="44"/>
      <c r="AH2355" s="7"/>
      <c r="AI2355" s="7"/>
      <c r="AJ2355" s="7"/>
      <c r="BD2355" s="7"/>
      <c r="BE2355" s="44"/>
      <c r="BF2355" s="7"/>
      <c r="BG2355" s="47"/>
      <c r="BH2355" s="7"/>
      <c r="BJ2355" s="7"/>
      <c r="BK2355" s="7"/>
      <c r="BL2355" s="7"/>
      <c r="BM2355" s="7"/>
      <c r="BN2355" s="7"/>
    </row>
    <row r="2356" spans="32:66">
      <c r="AF2356" s="7"/>
      <c r="AG2356" s="44"/>
      <c r="AH2356" s="7"/>
      <c r="AI2356" s="7"/>
      <c r="AJ2356" s="7"/>
      <c r="BD2356" s="7"/>
      <c r="BE2356" s="44"/>
      <c r="BF2356" s="7"/>
      <c r="BG2356" s="47"/>
      <c r="BH2356" s="7"/>
      <c r="BJ2356" s="7"/>
      <c r="BK2356" s="7"/>
      <c r="BL2356" s="7"/>
      <c r="BM2356" s="7"/>
      <c r="BN2356" s="7"/>
    </row>
    <row r="2357" spans="32:66">
      <c r="AF2357" s="7"/>
      <c r="AG2357" s="44"/>
      <c r="AH2357" s="7"/>
      <c r="AI2357" s="7"/>
      <c r="AJ2357" s="7"/>
      <c r="BJ2357" s="7"/>
      <c r="BK2357" s="7"/>
      <c r="BL2357" s="7"/>
      <c r="BM2357" s="7"/>
      <c r="BN2357" s="7"/>
    </row>
    <row r="2358" spans="32:66">
      <c r="AF2358" s="7"/>
      <c r="AG2358" s="44"/>
      <c r="AH2358" s="7"/>
      <c r="AI2358" s="7"/>
      <c r="AJ2358" s="7"/>
      <c r="BJ2358" s="7"/>
      <c r="BK2358" s="7"/>
      <c r="BL2358" s="7"/>
      <c r="BM2358" s="7"/>
      <c r="BN2358" s="7"/>
    </row>
    <row r="2359" spans="32:66">
      <c r="AF2359" s="7"/>
      <c r="AG2359" s="44"/>
      <c r="AH2359" s="7"/>
      <c r="AI2359" s="7"/>
      <c r="AJ2359" s="7"/>
      <c r="BJ2359" s="7"/>
      <c r="BK2359" s="7"/>
      <c r="BL2359" s="7"/>
      <c r="BM2359" s="7"/>
      <c r="BN2359" s="7"/>
    </row>
    <row r="2360" spans="32:66">
      <c r="AF2360" s="7"/>
      <c r="AG2360" s="44"/>
      <c r="AH2360" s="7"/>
      <c r="AI2360" s="7"/>
      <c r="AJ2360" s="7"/>
      <c r="BJ2360" s="7"/>
      <c r="BK2360" s="7"/>
      <c r="BL2360" s="7"/>
      <c r="BM2360" s="7"/>
      <c r="BN2360" s="7"/>
    </row>
    <row r="2361" spans="32:62">
      <c r="AF2361" s="7"/>
      <c r="AG2361" s="44"/>
      <c r="AH2361" s="7"/>
      <c r="AI2361" s="7"/>
      <c r="AJ2361" s="7"/>
      <c r="BJ2361" s="53"/>
    </row>
    <row r="2362" spans="32:62">
      <c r="AF2362" s="7"/>
      <c r="AG2362" s="44"/>
      <c r="AH2362" s="7"/>
      <c r="AI2362" s="7"/>
      <c r="AJ2362" s="7"/>
      <c r="BJ2362" s="7"/>
    </row>
    <row r="2363" spans="32:62">
      <c r="AF2363" s="7"/>
      <c r="AG2363" s="44"/>
      <c r="AH2363" s="7"/>
      <c r="AI2363" s="7"/>
      <c r="AJ2363" s="7"/>
      <c r="BJ2363" s="7"/>
    </row>
    <row r="2364" spans="32:62">
      <c r="AF2364" s="7"/>
      <c r="AG2364" s="44"/>
      <c r="AH2364" s="7"/>
      <c r="AI2364" s="7"/>
      <c r="AJ2364" s="7"/>
      <c r="BJ2364" s="7"/>
    </row>
    <row r="2365" spans="32:62">
      <c r="AF2365" s="7"/>
      <c r="AG2365" s="44"/>
      <c r="AH2365" s="7"/>
      <c r="AI2365" s="7"/>
      <c r="AJ2365" s="7"/>
      <c r="BJ2365" s="7"/>
    </row>
    <row r="2366" spans="32:62">
      <c r="AF2366" s="7"/>
      <c r="AG2366" s="44"/>
      <c r="AH2366" s="7"/>
      <c r="AI2366" s="7"/>
      <c r="AJ2366" s="7"/>
      <c r="BJ2366" s="7"/>
    </row>
    <row r="2367" spans="32:62">
      <c r="AF2367" s="7"/>
      <c r="AG2367" s="44"/>
      <c r="AH2367" s="7"/>
      <c r="AI2367" s="7"/>
      <c r="AJ2367" s="7"/>
      <c r="BJ2367" s="7"/>
    </row>
    <row r="2368" spans="32:62">
      <c r="AF2368" s="7"/>
      <c r="AG2368" s="44"/>
      <c r="AH2368" s="7"/>
      <c r="AI2368" s="7"/>
      <c r="AJ2368" s="7"/>
      <c r="BJ2368" s="7"/>
    </row>
    <row r="2369" spans="32:62">
      <c r="AF2369" s="7"/>
      <c r="AG2369" s="44"/>
      <c r="AH2369" s="7"/>
      <c r="AI2369" s="7"/>
      <c r="AJ2369" s="7"/>
      <c r="BJ2369" s="7"/>
    </row>
    <row r="2370" spans="32:62">
      <c r="AF2370" s="7"/>
      <c r="AG2370" s="44"/>
      <c r="AH2370" s="7"/>
      <c r="AI2370" s="7"/>
      <c r="AJ2370" s="7"/>
      <c r="BJ2370" s="7"/>
    </row>
    <row r="2371" spans="32:62">
      <c r="AF2371" s="7"/>
      <c r="AG2371" s="44"/>
      <c r="AH2371" s="7"/>
      <c r="AI2371" s="7"/>
      <c r="AJ2371" s="7"/>
      <c r="BJ2371" s="7"/>
    </row>
    <row r="2372" spans="32:62">
      <c r="AF2372" s="7"/>
      <c r="AG2372" s="44"/>
      <c r="AH2372" s="7"/>
      <c r="AI2372" s="7"/>
      <c r="AJ2372" s="7"/>
      <c r="BJ2372" s="7"/>
    </row>
    <row r="2373" spans="32:62">
      <c r="AF2373" s="7"/>
      <c r="AG2373" s="44"/>
      <c r="AH2373" s="7"/>
      <c r="AI2373" s="7"/>
      <c r="AJ2373" s="7"/>
      <c r="BJ2373" s="7"/>
    </row>
    <row r="2374" spans="32:62">
      <c r="AF2374" s="7"/>
      <c r="AG2374" s="44"/>
      <c r="AH2374" s="7"/>
      <c r="AI2374" s="7"/>
      <c r="AJ2374" s="7"/>
      <c r="BJ2374" s="7"/>
    </row>
    <row r="2375" spans="32:62">
      <c r="AF2375" s="7"/>
      <c r="AG2375" s="44"/>
      <c r="AH2375" s="7"/>
      <c r="AI2375" s="7"/>
      <c r="AJ2375" s="7"/>
      <c r="BJ2375" s="7"/>
    </row>
    <row r="2376" spans="32:62">
      <c r="AF2376" s="7"/>
      <c r="AG2376" s="44"/>
      <c r="AH2376" s="7"/>
      <c r="AI2376" s="7"/>
      <c r="AJ2376" s="7"/>
      <c r="BJ2376" s="7"/>
    </row>
  </sheetData>
  <autoFilter xmlns:etc="http://www.wps.cn/officeDocument/2017/etCustomData" ref="U1:X2334" etc:filterBottomFollowUsedRange="0">
    <extLst/>
  </autoFilter>
  <mergeCells count="3">
    <mergeCell ref="AQ9:AQ10"/>
    <mergeCell ref="AV7:AV8"/>
    <mergeCell ref="BA4:BA5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364"/>
  <sheetViews>
    <sheetView topLeftCell="B1" workbookViewId="0">
      <selection activeCell="N1" sqref="B$1:B$1048576 N$1:N$1048576"/>
    </sheetView>
  </sheetViews>
  <sheetFormatPr defaultColWidth="8.88888888888889" defaultRowHeight="14.4"/>
  <cols>
    <col min="1" max="1" width="12.7777777777778" customWidth="1"/>
    <col min="2" max="2" width="8.77777777777778" customWidth="1"/>
    <col min="3" max="3" width="22.3333333333333" customWidth="1"/>
    <col min="4" max="4" width="19.6666666666667" customWidth="1"/>
    <col min="5" max="5" width="11.2222222222222" customWidth="1"/>
    <col min="6" max="6" width="10.8888888888889" customWidth="1"/>
    <col min="7" max="7" width="14.4444444444444" customWidth="1"/>
    <col min="8" max="8" width="12.4444444444444" customWidth="1"/>
    <col min="9" max="9" width="13.4444444444444" customWidth="1"/>
    <col min="10" max="10" width="25.5555555555556" customWidth="1"/>
    <col min="11" max="11" width="14.5555555555556" customWidth="1"/>
    <col min="12" max="12" width="20.7222222222222" style="10" customWidth="1"/>
    <col min="13" max="13" width="20.4444444444444" customWidth="1"/>
  </cols>
  <sheetData>
    <row r="1" spans="1:17">
      <c r="A1" s="11" t="s">
        <v>8389</v>
      </c>
      <c r="B1" s="11" t="s">
        <v>8390</v>
      </c>
      <c r="C1" s="11" t="s">
        <v>8391</v>
      </c>
      <c r="D1" s="11" t="s">
        <v>8392</v>
      </c>
      <c r="E1" s="11" t="s">
        <v>8393</v>
      </c>
      <c r="F1" s="11" t="s">
        <v>8394</v>
      </c>
      <c r="G1" s="11" t="s">
        <v>8395</v>
      </c>
      <c r="H1" s="11" t="s">
        <v>8396</v>
      </c>
      <c r="I1" s="11" t="s">
        <v>8397</v>
      </c>
      <c r="J1" s="11" t="s">
        <v>8398</v>
      </c>
      <c r="K1" s="12" t="s">
        <v>8399</v>
      </c>
      <c r="L1" s="13" t="s">
        <v>4743</v>
      </c>
      <c r="M1" s="14" t="s">
        <v>8400</v>
      </c>
      <c r="N1" s="11" t="s">
        <v>8401</v>
      </c>
      <c r="O1" s="11" t="s">
        <v>8402</v>
      </c>
      <c r="P1" s="11" t="s">
        <v>8403</v>
      </c>
      <c r="Q1" s="11" t="s">
        <v>8404</v>
      </c>
    </row>
    <row r="2" spans="1:17">
      <c r="A2" s="6" t="s">
        <v>2</v>
      </c>
      <c r="B2" s="6">
        <v>54</v>
      </c>
      <c r="C2" s="6" t="s">
        <v>4711</v>
      </c>
      <c r="D2" s="6" t="s">
        <v>4749</v>
      </c>
      <c r="E2" s="6">
        <v>47.41</v>
      </c>
      <c r="F2" s="6">
        <v>7.47</v>
      </c>
      <c r="G2" s="6" t="s">
        <v>4687</v>
      </c>
      <c r="H2" s="6" t="s">
        <v>4687</v>
      </c>
      <c r="I2" s="6" t="s">
        <v>4687</v>
      </c>
      <c r="J2" s="6">
        <v>0</v>
      </c>
      <c r="K2" s="15" t="s">
        <v>8405</v>
      </c>
      <c r="L2" s="10" t="s">
        <v>8406</v>
      </c>
      <c r="M2" s="16" t="s">
        <v>8407</v>
      </c>
      <c r="N2" s="6">
        <v>63770.43</v>
      </c>
      <c r="O2" s="6" t="s">
        <v>4710</v>
      </c>
      <c r="P2" s="6" t="s">
        <v>4713</v>
      </c>
      <c r="Q2" s="6" t="s">
        <v>4689</v>
      </c>
    </row>
    <row r="3" spans="1:17">
      <c r="A3" s="6" t="s">
        <v>4</v>
      </c>
      <c r="B3" s="6">
        <v>46</v>
      </c>
      <c r="C3" s="6" t="s">
        <v>4711</v>
      </c>
      <c r="D3" s="6" t="s">
        <v>4752</v>
      </c>
      <c r="E3" s="6">
        <v>30.36</v>
      </c>
      <c r="F3" s="6">
        <v>5.77</v>
      </c>
      <c r="G3" s="6" t="s">
        <v>4687</v>
      </c>
      <c r="H3" s="6" t="s">
        <v>4687</v>
      </c>
      <c r="I3" s="6" t="s">
        <v>4687</v>
      </c>
      <c r="J3" s="6">
        <v>0</v>
      </c>
      <c r="K3" s="15" t="s">
        <v>8408</v>
      </c>
      <c r="L3" s="10" t="s">
        <v>8409</v>
      </c>
      <c r="M3" s="16" t="s">
        <v>8410</v>
      </c>
      <c r="N3" s="6">
        <v>62592.87</v>
      </c>
      <c r="O3" s="6" t="s">
        <v>4710</v>
      </c>
      <c r="P3" s="6" t="s">
        <v>4709</v>
      </c>
      <c r="Q3" s="6" t="s">
        <v>4689</v>
      </c>
    </row>
    <row r="4" spans="1:17">
      <c r="A4" s="6" t="s">
        <v>6</v>
      </c>
      <c r="B4" s="6">
        <v>52</v>
      </c>
      <c r="C4" s="6" t="s">
        <v>4716</v>
      </c>
      <c r="D4" s="6" t="s">
        <v>4754</v>
      </c>
      <c r="E4" s="6">
        <v>34.485</v>
      </c>
      <c r="F4" s="6">
        <v>11.87</v>
      </c>
      <c r="G4" s="6" t="s">
        <v>4689</v>
      </c>
      <c r="H4" s="6" t="s">
        <v>4687</v>
      </c>
      <c r="I4" s="6" t="s">
        <v>4687</v>
      </c>
      <c r="J4" s="6">
        <v>2</v>
      </c>
      <c r="K4" s="15" t="s">
        <v>8405</v>
      </c>
      <c r="L4" s="10" t="s">
        <v>8406</v>
      </c>
      <c r="M4" s="16" t="s">
        <v>8411</v>
      </c>
      <c r="N4" s="6">
        <v>60021.4</v>
      </c>
      <c r="O4" s="6" t="s">
        <v>4713</v>
      </c>
      <c r="P4" s="6" t="s">
        <v>4713</v>
      </c>
      <c r="Q4" s="6" t="s">
        <v>4689</v>
      </c>
    </row>
    <row r="5" spans="1:17">
      <c r="A5" s="6" t="s">
        <v>8</v>
      </c>
      <c r="B5" s="6">
        <v>32</v>
      </c>
      <c r="C5" s="6" t="s">
        <v>4726</v>
      </c>
      <c r="D5" s="6" t="s">
        <v>4756</v>
      </c>
      <c r="E5" s="6">
        <v>38.095</v>
      </c>
      <c r="F5" s="6">
        <v>6.05</v>
      </c>
      <c r="G5" s="6" t="s">
        <v>4687</v>
      </c>
      <c r="H5" s="6" t="s">
        <v>4687</v>
      </c>
      <c r="I5" s="6" t="s">
        <v>4687</v>
      </c>
      <c r="J5" s="6">
        <v>0</v>
      </c>
      <c r="K5" s="15" t="s">
        <v>8412</v>
      </c>
      <c r="L5" s="10" t="s">
        <v>8409</v>
      </c>
      <c r="M5" s="16" t="s">
        <v>8413</v>
      </c>
      <c r="N5" s="6">
        <v>58571.07</v>
      </c>
      <c r="O5" s="6" t="s">
        <v>4710</v>
      </c>
      <c r="P5" s="6" t="s">
        <v>4713</v>
      </c>
      <c r="Q5" s="6" t="s">
        <v>4689</v>
      </c>
    </row>
    <row r="6" spans="1:17">
      <c r="A6" s="6" t="s">
        <v>10</v>
      </c>
      <c r="B6" s="6">
        <v>33</v>
      </c>
      <c r="C6" s="6" t="s">
        <v>4716</v>
      </c>
      <c r="D6" s="6" t="s">
        <v>4758</v>
      </c>
      <c r="E6" s="6">
        <v>35.53</v>
      </c>
      <c r="F6" s="6">
        <v>5.45</v>
      </c>
      <c r="G6" s="6" t="s">
        <v>4687</v>
      </c>
      <c r="H6" s="6" t="s">
        <v>4687</v>
      </c>
      <c r="I6" s="6" t="s">
        <v>4687</v>
      </c>
      <c r="J6" s="6">
        <v>0</v>
      </c>
      <c r="K6" s="15" t="s">
        <v>8405</v>
      </c>
      <c r="L6" s="10" t="s">
        <v>8414</v>
      </c>
      <c r="M6" s="16" t="s">
        <v>8415</v>
      </c>
      <c r="N6" s="6">
        <v>55135.4</v>
      </c>
      <c r="O6" s="6" t="s">
        <v>4709</v>
      </c>
      <c r="P6" s="6" t="s">
        <v>4713</v>
      </c>
      <c r="Q6" s="6" t="s">
        <v>4689</v>
      </c>
    </row>
    <row r="7" spans="1:17">
      <c r="A7" s="6" t="s">
        <v>12</v>
      </c>
      <c r="B7" s="6">
        <v>60</v>
      </c>
      <c r="C7" s="6" t="s">
        <v>4720</v>
      </c>
      <c r="D7" s="6" t="s">
        <v>4760</v>
      </c>
      <c r="E7" s="6">
        <v>32.8</v>
      </c>
      <c r="F7" s="6">
        <v>6.59</v>
      </c>
      <c r="G7" s="6" t="s">
        <v>4687</v>
      </c>
      <c r="H7" s="6" t="s">
        <v>4687</v>
      </c>
      <c r="I7" s="6" t="s">
        <v>4687</v>
      </c>
      <c r="J7" s="6">
        <v>0</v>
      </c>
      <c r="K7" s="15" t="s">
        <v>8405</v>
      </c>
      <c r="L7" s="10" t="s">
        <v>8406</v>
      </c>
      <c r="M7" s="16" t="s">
        <v>8416</v>
      </c>
      <c r="N7" s="6">
        <v>52590.83</v>
      </c>
      <c r="O7" s="6" t="s">
        <v>4710</v>
      </c>
      <c r="P7" s="6" t="s">
        <v>4713</v>
      </c>
      <c r="Q7" s="6" t="s">
        <v>4689</v>
      </c>
    </row>
    <row r="8" spans="1:17">
      <c r="A8" s="6" t="s">
        <v>14</v>
      </c>
      <c r="B8" s="6">
        <v>28</v>
      </c>
      <c r="C8" s="6" t="s">
        <v>4720</v>
      </c>
      <c r="D8" s="6" t="s">
        <v>4762</v>
      </c>
      <c r="E8" s="6">
        <v>36.4</v>
      </c>
      <c r="F8" s="6">
        <v>6.07</v>
      </c>
      <c r="G8" s="6" t="s">
        <v>4687</v>
      </c>
      <c r="H8" s="6" t="s">
        <v>4687</v>
      </c>
      <c r="I8" s="6" t="s">
        <v>4687</v>
      </c>
      <c r="J8" s="6">
        <v>0</v>
      </c>
      <c r="K8" s="6" t="s">
        <v>8408</v>
      </c>
      <c r="L8" s="10" t="s">
        <v>8409</v>
      </c>
      <c r="M8" s="16" t="s">
        <v>8417</v>
      </c>
      <c r="N8" s="6">
        <v>51194.56</v>
      </c>
      <c r="O8" s="6" t="s">
        <v>4710</v>
      </c>
      <c r="P8" s="6" t="s">
        <v>4713</v>
      </c>
      <c r="Q8" s="6" t="s">
        <v>4689</v>
      </c>
    </row>
    <row r="9" spans="1:17">
      <c r="A9" s="6" t="s">
        <v>16</v>
      </c>
      <c r="B9" s="6">
        <v>64</v>
      </c>
      <c r="C9" s="6" t="s">
        <v>4711</v>
      </c>
      <c r="D9" s="6" t="s">
        <v>4764</v>
      </c>
      <c r="E9" s="6">
        <v>36.96</v>
      </c>
      <c r="F9" s="6">
        <v>7.93</v>
      </c>
      <c r="G9" s="6" t="s">
        <v>4687</v>
      </c>
      <c r="H9" s="6" t="s">
        <v>4687</v>
      </c>
      <c r="I9" s="6" t="s">
        <v>4687</v>
      </c>
      <c r="J9" s="6">
        <v>3</v>
      </c>
      <c r="K9" s="15" t="s">
        <v>8408</v>
      </c>
      <c r="L9" s="10" t="s">
        <v>8406</v>
      </c>
      <c r="M9" s="16" t="s">
        <v>8418</v>
      </c>
      <c r="N9" s="6">
        <v>49577.66</v>
      </c>
      <c r="O9" s="6" t="s">
        <v>4709</v>
      </c>
      <c r="P9" s="6" t="s">
        <v>4709</v>
      </c>
      <c r="Q9" s="6" t="s">
        <v>4689</v>
      </c>
    </row>
    <row r="10" spans="1:17">
      <c r="A10" s="6" t="s">
        <v>18</v>
      </c>
      <c r="B10" s="6">
        <v>59</v>
      </c>
      <c r="C10" s="6" t="s">
        <v>4711</v>
      </c>
      <c r="D10" s="6" t="s">
        <v>4766</v>
      </c>
      <c r="E10" s="6">
        <v>41.14</v>
      </c>
      <c r="F10" s="6">
        <v>9.58</v>
      </c>
      <c r="G10" s="6" t="s">
        <v>4689</v>
      </c>
      <c r="H10" s="6" t="s">
        <v>4690</v>
      </c>
      <c r="I10" s="6" t="s">
        <v>4687</v>
      </c>
      <c r="J10" s="6">
        <v>1</v>
      </c>
      <c r="K10" s="15" t="s">
        <v>8408</v>
      </c>
      <c r="L10" s="10" t="s">
        <v>8406</v>
      </c>
      <c r="M10" s="16" t="s">
        <v>8419</v>
      </c>
      <c r="N10" s="6">
        <v>48970.25</v>
      </c>
      <c r="O10" s="6" t="s">
        <v>4709</v>
      </c>
      <c r="P10" s="6" t="s">
        <v>4713</v>
      </c>
      <c r="Q10" s="6" t="s">
        <v>4689</v>
      </c>
    </row>
    <row r="11" spans="1:17">
      <c r="A11" s="6" t="s">
        <v>20</v>
      </c>
      <c r="B11" s="6">
        <v>44</v>
      </c>
      <c r="C11" s="6" t="s">
        <v>4711</v>
      </c>
      <c r="D11" s="6" t="s">
        <v>4768</v>
      </c>
      <c r="E11" s="6">
        <v>38.06</v>
      </c>
      <c r="F11" s="6">
        <v>10.79</v>
      </c>
      <c r="G11" s="6" t="s">
        <v>4687</v>
      </c>
      <c r="H11" s="6" t="s">
        <v>4687</v>
      </c>
      <c r="I11" s="6" t="s">
        <v>4687</v>
      </c>
      <c r="J11" s="6">
        <v>0</v>
      </c>
      <c r="K11" s="15" t="s">
        <v>8412</v>
      </c>
      <c r="L11" s="10" t="s">
        <v>8406</v>
      </c>
      <c r="M11" s="16" t="s">
        <v>8420</v>
      </c>
      <c r="N11" s="6">
        <v>48885.14</v>
      </c>
      <c r="O11" s="6" t="s">
        <v>4709</v>
      </c>
      <c r="P11" s="6" t="s">
        <v>4713</v>
      </c>
      <c r="Q11" s="6" t="s">
        <v>4689</v>
      </c>
    </row>
    <row r="12" spans="1:17">
      <c r="A12" s="6" t="s">
        <v>22</v>
      </c>
      <c r="B12" s="6">
        <v>63</v>
      </c>
      <c r="C12" s="6" t="s">
        <v>4720</v>
      </c>
      <c r="D12" s="6" t="s">
        <v>4770</v>
      </c>
      <c r="E12" s="6">
        <v>37.7</v>
      </c>
      <c r="F12" s="6">
        <v>5.96</v>
      </c>
      <c r="G12" s="6" t="s">
        <v>4689</v>
      </c>
      <c r="H12" s="6" t="s">
        <v>4687</v>
      </c>
      <c r="I12" s="6" t="s">
        <v>4687</v>
      </c>
      <c r="J12" s="6">
        <v>2</v>
      </c>
      <c r="K12" s="15" t="s">
        <v>8412</v>
      </c>
      <c r="L12" s="10" t="s">
        <v>8409</v>
      </c>
      <c r="M12" s="16" t="s">
        <v>8421</v>
      </c>
      <c r="N12" s="6">
        <v>48824.45</v>
      </c>
      <c r="O12" s="6" t="s">
        <v>4713</v>
      </c>
      <c r="P12" s="6" t="s">
        <v>4709</v>
      </c>
      <c r="Q12" s="6" t="s">
        <v>4689</v>
      </c>
    </row>
    <row r="13" spans="1:17">
      <c r="A13" s="6" t="s">
        <v>24</v>
      </c>
      <c r="B13" s="6">
        <v>57</v>
      </c>
      <c r="C13" s="6" t="s">
        <v>4711</v>
      </c>
      <c r="D13" s="6" t="s">
        <v>4772</v>
      </c>
      <c r="E13" s="6">
        <v>42.13</v>
      </c>
      <c r="F13" s="6">
        <v>11.9</v>
      </c>
      <c r="G13" s="6" t="s">
        <v>4687</v>
      </c>
      <c r="H13" s="6" t="s">
        <v>4687</v>
      </c>
      <c r="I13" s="6" t="s">
        <v>4687</v>
      </c>
      <c r="J13" s="6">
        <v>0</v>
      </c>
      <c r="K13" s="15" t="s">
        <v>8405</v>
      </c>
      <c r="L13" s="10" t="s">
        <v>8406</v>
      </c>
      <c r="M13" s="16" t="s">
        <v>8422</v>
      </c>
      <c r="N13" s="6">
        <v>48675.52</v>
      </c>
      <c r="O13" s="6" t="s">
        <v>4709</v>
      </c>
      <c r="P13" s="6" t="s">
        <v>4713</v>
      </c>
      <c r="Q13" s="6" t="s">
        <v>4689</v>
      </c>
    </row>
    <row r="14" spans="1:17">
      <c r="A14" s="6" t="s">
        <v>26</v>
      </c>
      <c r="B14" s="6">
        <v>60</v>
      </c>
      <c r="C14" s="6" t="s">
        <v>4711</v>
      </c>
      <c r="D14" s="6" t="s">
        <v>4774</v>
      </c>
      <c r="E14" s="6">
        <v>40.92</v>
      </c>
      <c r="F14" s="6">
        <v>8.41</v>
      </c>
      <c r="G14" s="6" t="s">
        <v>4687</v>
      </c>
      <c r="H14" s="6" t="s">
        <v>4687</v>
      </c>
      <c r="I14" s="6" t="s">
        <v>4687</v>
      </c>
      <c r="J14" s="6">
        <v>0</v>
      </c>
      <c r="K14" s="15" t="s">
        <v>8405</v>
      </c>
      <c r="L14" s="10" t="s">
        <v>8406</v>
      </c>
      <c r="M14" s="16" t="s">
        <v>8423</v>
      </c>
      <c r="N14" s="6">
        <v>48673.56</v>
      </c>
      <c r="O14" s="6" t="s">
        <v>4709</v>
      </c>
      <c r="P14" s="6" t="s">
        <v>4713</v>
      </c>
      <c r="Q14" s="6" t="s">
        <v>4689</v>
      </c>
    </row>
    <row r="15" spans="1:17">
      <c r="A15" s="6" t="s">
        <v>28</v>
      </c>
      <c r="B15" s="6">
        <v>54</v>
      </c>
      <c r="C15" s="6" t="s">
        <v>4723</v>
      </c>
      <c r="D15" s="6" t="s">
        <v>4777</v>
      </c>
      <c r="E15" s="6">
        <v>40.565</v>
      </c>
      <c r="F15" s="6">
        <v>7.02</v>
      </c>
      <c r="G15" s="6" t="s">
        <v>4687</v>
      </c>
      <c r="H15" s="6" t="s">
        <v>4687</v>
      </c>
      <c r="I15" s="6" t="s">
        <v>4687</v>
      </c>
      <c r="J15" s="6">
        <v>0</v>
      </c>
      <c r="K15" s="15" t="s">
        <v>8408</v>
      </c>
      <c r="L15" s="10" t="s">
        <v>8406</v>
      </c>
      <c r="M15" s="16" t="s">
        <v>8424</v>
      </c>
      <c r="N15" s="6">
        <v>48549.18</v>
      </c>
      <c r="O15" s="6" t="s">
        <v>4710</v>
      </c>
      <c r="P15" s="6" t="s">
        <v>4713</v>
      </c>
      <c r="Q15" s="6" t="s">
        <v>4689</v>
      </c>
    </row>
    <row r="16" spans="1:17">
      <c r="A16" s="6" t="s">
        <v>30</v>
      </c>
      <c r="B16" s="6">
        <v>61</v>
      </c>
      <c r="C16" s="6" t="s">
        <v>4726</v>
      </c>
      <c r="D16" s="6" t="s">
        <v>4779</v>
      </c>
      <c r="E16" s="6">
        <v>36.385</v>
      </c>
      <c r="F16" s="6">
        <v>7.59</v>
      </c>
      <c r="G16" s="6" t="s">
        <v>4689</v>
      </c>
      <c r="H16" s="6" t="s">
        <v>4687</v>
      </c>
      <c r="I16" s="6" t="s">
        <v>4687</v>
      </c>
      <c r="J16" s="6">
        <v>2</v>
      </c>
      <c r="K16" s="15" t="s">
        <v>8412</v>
      </c>
      <c r="L16" s="10" t="s">
        <v>8406</v>
      </c>
      <c r="M16" s="16" t="s">
        <v>8425</v>
      </c>
      <c r="N16" s="6">
        <v>48517.56</v>
      </c>
      <c r="O16" s="6" t="s">
        <v>4710</v>
      </c>
      <c r="P16" s="6" t="s">
        <v>4713</v>
      </c>
      <c r="Q16" s="6" t="s">
        <v>4689</v>
      </c>
    </row>
    <row r="17" spans="1:17">
      <c r="A17" s="6" t="s">
        <v>32</v>
      </c>
      <c r="B17" s="6">
        <v>60</v>
      </c>
      <c r="C17" s="6" t="s">
        <v>4720</v>
      </c>
      <c r="D17" s="6" t="s">
        <v>4781</v>
      </c>
      <c r="E17" s="6">
        <v>39.9</v>
      </c>
      <c r="F17" s="6">
        <v>11.32</v>
      </c>
      <c r="G17" s="6" t="s">
        <v>4687</v>
      </c>
      <c r="H17" s="6" t="s">
        <v>4687</v>
      </c>
      <c r="I17" s="6" t="s">
        <v>4687</v>
      </c>
      <c r="J17" s="6">
        <v>0</v>
      </c>
      <c r="K17" s="15" t="s">
        <v>8405</v>
      </c>
      <c r="L17" s="10" t="s">
        <v>8406</v>
      </c>
      <c r="M17" s="16" t="s">
        <v>8426</v>
      </c>
      <c r="N17" s="6">
        <v>48173.36</v>
      </c>
      <c r="O17" s="6" t="s">
        <v>4710</v>
      </c>
      <c r="P17" s="6" t="s">
        <v>4713</v>
      </c>
      <c r="Q17" s="6" t="s">
        <v>4689</v>
      </c>
    </row>
    <row r="18" spans="1:17">
      <c r="A18" s="6" t="s">
        <v>34</v>
      </c>
      <c r="B18" s="6">
        <v>64</v>
      </c>
      <c r="C18" s="6" t="s">
        <v>4720</v>
      </c>
      <c r="D18" s="6" t="s">
        <v>4783</v>
      </c>
      <c r="E18" s="6">
        <v>33.8</v>
      </c>
      <c r="F18" s="6">
        <v>7.67</v>
      </c>
      <c r="G18" s="6" t="s">
        <v>4687</v>
      </c>
      <c r="H18" s="6" t="s">
        <v>4687</v>
      </c>
      <c r="I18" s="6" t="s">
        <v>4687</v>
      </c>
      <c r="J18" s="6">
        <v>3</v>
      </c>
      <c r="K18" s="15" t="s">
        <v>8405</v>
      </c>
      <c r="L18" s="10" t="s">
        <v>8406</v>
      </c>
      <c r="M18" s="16" t="s">
        <v>8427</v>
      </c>
      <c r="N18" s="6">
        <v>47928.03</v>
      </c>
      <c r="O18" s="6" t="s">
        <v>4710</v>
      </c>
      <c r="P18" s="6" t="s">
        <v>4709</v>
      </c>
      <c r="Q18" s="6" t="s">
        <v>4689</v>
      </c>
    </row>
    <row r="19" spans="1:17">
      <c r="A19" s="6" t="s">
        <v>36</v>
      </c>
      <c r="B19" s="6">
        <v>59</v>
      </c>
      <c r="C19" s="6" t="s">
        <v>4726</v>
      </c>
      <c r="D19" s="6" t="s">
        <v>4785</v>
      </c>
      <c r="E19" s="6">
        <v>36.765</v>
      </c>
      <c r="F19" s="6">
        <v>7.29</v>
      </c>
      <c r="G19" s="6" t="s">
        <v>4689</v>
      </c>
      <c r="H19" s="6" t="s">
        <v>4690</v>
      </c>
      <c r="I19" s="6" t="s">
        <v>4687</v>
      </c>
      <c r="J19" s="6">
        <v>1</v>
      </c>
      <c r="K19" s="15" t="s">
        <v>8408</v>
      </c>
      <c r="L19" s="10" t="s">
        <v>8406</v>
      </c>
      <c r="M19" s="16" t="s">
        <v>8428</v>
      </c>
      <c r="N19" s="6">
        <v>47896.79</v>
      </c>
      <c r="O19" s="6" t="s">
        <v>4710</v>
      </c>
      <c r="P19" s="6" t="s">
        <v>4713</v>
      </c>
      <c r="Q19" s="6" t="s">
        <v>4689</v>
      </c>
    </row>
    <row r="20" spans="1:17">
      <c r="A20" s="6" t="s">
        <v>38</v>
      </c>
      <c r="B20" s="6">
        <v>58</v>
      </c>
      <c r="C20" s="6" t="s">
        <v>4716</v>
      </c>
      <c r="D20" s="6" t="s">
        <v>4787</v>
      </c>
      <c r="E20" s="6">
        <v>36.955</v>
      </c>
      <c r="F20" s="6">
        <v>4.72</v>
      </c>
      <c r="G20" s="6" t="s">
        <v>4689</v>
      </c>
      <c r="H20" s="6" t="s">
        <v>4687</v>
      </c>
      <c r="I20" s="6" t="s">
        <v>4687</v>
      </c>
      <c r="J20" s="6">
        <v>1</v>
      </c>
      <c r="K20" s="15" t="s">
        <v>8405</v>
      </c>
      <c r="L20" s="10" t="s">
        <v>8414</v>
      </c>
      <c r="M20" s="16" t="s">
        <v>8429</v>
      </c>
      <c r="N20" s="6">
        <v>47496.49</v>
      </c>
      <c r="O20" s="6" t="s">
        <v>4710</v>
      </c>
      <c r="P20" s="6" t="s">
        <v>4713</v>
      </c>
      <c r="Q20" s="6" t="s">
        <v>4689</v>
      </c>
    </row>
    <row r="21" spans="1:17">
      <c r="A21" s="6" t="s">
        <v>40</v>
      </c>
      <c r="B21" s="6">
        <v>51</v>
      </c>
      <c r="C21" s="6" t="s">
        <v>4711</v>
      </c>
      <c r="D21" s="6" t="s">
        <v>4789</v>
      </c>
      <c r="E21" s="6">
        <v>42.9</v>
      </c>
      <c r="F21" s="6">
        <v>11.41</v>
      </c>
      <c r="G21" s="6" t="s">
        <v>4687</v>
      </c>
      <c r="H21" s="6" t="s">
        <v>4687</v>
      </c>
      <c r="I21" s="6" t="s">
        <v>4687</v>
      </c>
      <c r="J21" s="6">
        <v>0</v>
      </c>
      <c r="K21" s="15" t="s">
        <v>8405</v>
      </c>
      <c r="L21" s="10" t="s">
        <v>8406</v>
      </c>
      <c r="M21" s="16" t="s">
        <v>8430</v>
      </c>
      <c r="N21" s="6">
        <v>47462.89</v>
      </c>
      <c r="O21" s="6" t="s">
        <v>4709</v>
      </c>
      <c r="P21" s="6" t="s">
        <v>4713</v>
      </c>
      <c r="Q21" s="6" t="s">
        <v>4689</v>
      </c>
    </row>
    <row r="22" spans="1:17">
      <c r="A22" s="6" t="s">
        <v>42</v>
      </c>
      <c r="B22" s="6">
        <v>61</v>
      </c>
      <c r="C22" s="6" t="s">
        <v>4720</v>
      </c>
      <c r="D22" s="6" t="s">
        <v>4791</v>
      </c>
      <c r="E22" s="6">
        <v>36.3</v>
      </c>
      <c r="F22" s="6">
        <v>11.5</v>
      </c>
      <c r="G22" s="6" t="s">
        <v>4689</v>
      </c>
      <c r="H22" s="6" t="s">
        <v>4687</v>
      </c>
      <c r="I22" s="6" t="s">
        <v>4687</v>
      </c>
      <c r="J22" s="6">
        <v>2</v>
      </c>
      <c r="K22" s="15" t="s">
        <v>8405</v>
      </c>
      <c r="L22" s="10" t="s">
        <v>8406</v>
      </c>
      <c r="M22" s="16" t="s">
        <v>8431</v>
      </c>
      <c r="N22" s="6">
        <v>47403.88</v>
      </c>
      <c r="O22" s="6" t="s">
        <v>4710</v>
      </c>
      <c r="P22" s="6" t="s">
        <v>4713</v>
      </c>
      <c r="Q22" s="6" t="s">
        <v>4689</v>
      </c>
    </row>
    <row r="23" spans="1:17">
      <c r="A23" s="6" t="s">
        <v>44</v>
      </c>
      <c r="B23" s="6">
        <v>63</v>
      </c>
      <c r="C23" s="6" t="s">
        <v>4720</v>
      </c>
      <c r="D23" s="6" t="s">
        <v>4793</v>
      </c>
      <c r="E23" s="6">
        <v>32.2</v>
      </c>
      <c r="F23" s="6">
        <v>6.22</v>
      </c>
      <c r="G23" s="6" t="s">
        <v>4689</v>
      </c>
      <c r="H23" s="6" t="s">
        <v>4687</v>
      </c>
      <c r="I23" s="6" t="s">
        <v>4687</v>
      </c>
      <c r="J23" s="6">
        <v>2</v>
      </c>
      <c r="K23" s="15" t="s">
        <v>8412</v>
      </c>
      <c r="L23" s="10" t="s">
        <v>8409</v>
      </c>
      <c r="M23" s="16" t="s">
        <v>8432</v>
      </c>
      <c r="N23" s="6">
        <v>47305.31</v>
      </c>
      <c r="O23" s="6" t="s">
        <v>4713</v>
      </c>
      <c r="P23" s="6" t="s">
        <v>4709</v>
      </c>
      <c r="Q23" s="6" t="s">
        <v>4689</v>
      </c>
    </row>
    <row r="24" spans="1:17">
      <c r="A24" s="6" t="s">
        <v>46</v>
      </c>
      <c r="B24" s="6">
        <v>64</v>
      </c>
      <c r="C24" s="6" t="s">
        <v>4720</v>
      </c>
      <c r="D24" s="6" t="s">
        <v>4795</v>
      </c>
      <c r="E24" s="6">
        <v>31.3</v>
      </c>
      <c r="F24" s="6">
        <v>11.38</v>
      </c>
      <c r="G24" s="6" t="s">
        <v>4687</v>
      </c>
      <c r="H24" s="6" t="s">
        <v>4687</v>
      </c>
      <c r="I24" s="6" t="s">
        <v>4687</v>
      </c>
      <c r="J24" s="6">
        <v>3</v>
      </c>
      <c r="K24" s="15" t="s">
        <v>8412</v>
      </c>
      <c r="L24" s="10" t="s">
        <v>8406</v>
      </c>
      <c r="M24" s="16" t="s">
        <v>8433</v>
      </c>
      <c r="N24" s="6">
        <v>47291.06</v>
      </c>
      <c r="O24" s="6" t="s">
        <v>4713</v>
      </c>
      <c r="P24" s="6" t="s">
        <v>4709</v>
      </c>
      <c r="Q24" s="6" t="s">
        <v>4689</v>
      </c>
    </row>
    <row r="25" spans="1:17">
      <c r="A25" s="6" t="s">
        <v>48</v>
      </c>
      <c r="B25" s="6">
        <v>52</v>
      </c>
      <c r="C25" s="6" t="s">
        <v>4711</v>
      </c>
      <c r="D25" s="6" t="s">
        <v>4797</v>
      </c>
      <c r="E25" s="6">
        <v>41.8</v>
      </c>
      <c r="F25" s="6">
        <v>7.89</v>
      </c>
      <c r="G25" s="6" t="s">
        <v>4689</v>
      </c>
      <c r="H25" s="6" t="s">
        <v>4687</v>
      </c>
      <c r="I25" s="6" t="s">
        <v>4687</v>
      </c>
      <c r="J25" s="6">
        <v>2</v>
      </c>
      <c r="K25" s="15" t="s">
        <v>8405</v>
      </c>
      <c r="L25" s="10" t="s">
        <v>8406</v>
      </c>
      <c r="M25" s="16" t="s">
        <v>8434</v>
      </c>
      <c r="N25" s="6">
        <v>47269.85</v>
      </c>
      <c r="O25" s="6" t="s">
        <v>4709</v>
      </c>
      <c r="P25" s="6" t="s">
        <v>4713</v>
      </c>
      <c r="Q25" s="6" t="s">
        <v>4689</v>
      </c>
    </row>
    <row r="26" spans="1:17">
      <c r="A26" s="6" t="s">
        <v>50</v>
      </c>
      <c r="B26" s="6">
        <v>63</v>
      </c>
      <c r="C26" s="6" t="s">
        <v>4711</v>
      </c>
      <c r="D26" s="6" t="s">
        <v>4799</v>
      </c>
      <c r="E26" s="6">
        <v>35.09</v>
      </c>
      <c r="F26" s="6">
        <v>4.38</v>
      </c>
      <c r="G26" s="6" t="s">
        <v>4689</v>
      </c>
      <c r="H26" s="6" t="s">
        <v>4687</v>
      </c>
      <c r="I26" s="6" t="s">
        <v>4687</v>
      </c>
      <c r="J26" s="6">
        <v>2</v>
      </c>
      <c r="K26" s="15" t="s">
        <v>8408</v>
      </c>
      <c r="L26" s="10" t="s">
        <v>8414</v>
      </c>
      <c r="M26" s="16" t="s">
        <v>8435</v>
      </c>
      <c r="N26" s="6">
        <v>47055.53</v>
      </c>
      <c r="O26" s="6" t="s">
        <v>4713</v>
      </c>
      <c r="P26" s="6" t="s">
        <v>4709</v>
      </c>
      <c r="Q26" s="6" t="s">
        <v>4689</v>
      </c>
    </row>
    <row r="27" spans="1:17">
      <c r="A27" s="6" t="s">
        <v>52</v>
      </c>
      <c r="B27" s="6">
        <v>64</v>
      </c>
      <c r="C27" s="6" t="s">
        <v>4711</v>
      </c>
      <c r="D27" s="6" t="s">
        <v>4801</v>
      </c>
      <c r="E27" s="6">
        <v>33.88</v>
      </c>
      <c r="F27" s="6">
        <v>7.01</v>
      </c>
      <c r="G27" s="6" t="s">
        <v>4687</v>
      </c>
      <c r="H27" s="6" t="s">
        <v>4687</v>
      </c>
      <c r="I27" s="6" t="s">
        <v>4687</v>
      </c>
      <c r="J27" s="6">
        <v>3</v>
      </c>
      <c r="K27" s="15" t="s">
        <v>8405</v>
      </c>
      <c r="L27" s="10" t="s">
        <v>8406</v>
      </c>
      <c r="M27" s="16" t="s">
        <v>8436</v>
      </c>
      <c r="N27" s="6">
        <v>46889.26</v>
      </c>
      <c r="O27" s="6" t="s">
        <v>4710</v>
      </c>
      <c r="P27" s="6" t="s">
        <v>4709</v>
      </c>
      <c r="Q27" s="6" t="s">
        <v>4689</v>
      </c>
    </row>
    <row r="28" spans="1:17">
      <c r="A28" s="6" t="s">
        <v>54</v>
      </c>
      <c r="B28" s="6">
        <v>62</v>
      </c>
      <c r="C28" s="6" t="s">
        <v>4716</v>
      </c>
      <c r="D28" s="6" t="s">
        <v>4803</v>
      </c>
      <c r="E28" s="6">
        <v>30.875</v>
      </c>
      <c r="F28" s="6">
        <v>11.88</v>
      </c>
      <c r="G28" s="6" t="s">
        <v>4687</v>
      </c>
      <c r="H28" s="6" t="s">
        <v>4687</v>
      </c>
      <c r="I28" s="6" t="s">
        <v>4687</v>
      </c>
      <c r="J28" s="6">
        <v>0</v>
      </c>
      <c r="K28" s="15" t="s">
        <v>8408</v>
      </c>
      <c r="L28" s="10" t="s">
        <v>8406</v>
      </c>
      <c r="M28" s="16" t="s">
        <v>8437</v>
      </c>
      <c r="N28" s="6">
        <v>46718.16</v>
      </c>
      <c r="O28" s="6" t="s">
        <v>4713</v>
      </c>
      <c r="P28" s="6" t="s">
        <v>4713</v>
      </c>
      <c r="Q28" s="6" t="s">
        <v>4689</v>
      </c>
    </row>
    <row r="29" spans="1:17">
      <c r="A29" s="6" t="s">
        <v>56</v>
      </c>
      <c r="B29" s="6">
        <v>53</v>
      </c>
      <c r="C29" s="6" t="s">
        <v>4716</v>
      </c>
      <c r="D29" s="6" t="s">
        <v>4805</v>
      </c>
      <c r="E29" s="6">
        <v>36.86</v>
      </c>
      <c r="F29" s="6">
        <v>5.19</v>
      </c>
      <c r="G29" s="6" t="s">
        <v>4689</v>
      </c>
      <c r="H29" s="6" t="s">
        <v>4690</v>
      </c>
      <c r="I29" s="6" t="s">
        <v>4687</v>
      </c>
      <c r="J29" s="6">
        <v>1</v>
      </c>
      <c r="K29" s="15" t="s">
        <v>8405</v>
      </c>
      <c r="L29" s="10" t="s">
        <v>8414</v>
      </c>
      <c r="M29" s="16" t="s">
        <v>8438</v>
      </c>
      <c r="N29" s="6">
        <v>46661.44</v>
      </c>
      <c r="O29" s="6" t="s">
        <v>4710</v>
      </c>
      <c r="P29" s="6" t="s">
        <v>4713</v>
      </c>
      <c r="Q29" s="6" t="s">
        <v>4689</v>
      </c>
    </row>
    <row r="30" spans="1:17">
      <c r="A30" s="6" t="s">
        <v>58</v>
      </c>
      <c r="B30" s="6">
        <v>61</v>
      </c>
      <c r="C30" s="6" t="s">
        <v>4711</v>
      </c>
      <c r="D30" s="6" t="s">
        <v>4764</v>
      </c>
      <c r="E30" s="6">
        <v>35.86</v>
      </c>
      <c r="F30" s="6">
        <v>6.74</v>
      </c>
      <c r="G30" s="6" t="s">
        <v>4689</v>
      </c>
      <c r="H30" s="6" t="s">
        <v>4687</v>
      </c>
      <c r="I30" s="6" t="s">
        <v>4687</v>
      </c>
      <c r="J30" s="6">
        <v>2</v>
      </c>
      <c r="K30" s="15" t="s">
        <v>8405</v>
      </c>
      <c r="L30" s="10" t="s">
        <v>8406</v>
      </c>
      <c r="M30" s="16" t="s">
        <v>8439</v>
      </c>
      <c r="N30" s="6">
        <v>46599.11</v>
      </c>
      <c r="O30" s="6" t="s">
        <v>4713</v>
      </c>
      <c r="P30" s="6" t="s">
        <v>4713</v>
      </c>
      <c r="Q30" s="6" t="s">
        <v>4689</v>
      </c>
    </row>
    <row r="31" spans="1:17">
      <c r="A31" s="6" t="s">
        <v>60</v>
      </c>
      <c r="B31" s="6">
        <v>51</v>
      </c>
      <c r="C31" s="6" t="s">
        <v>4726</v>
      </c>
      <c r="D31" s="6" t="s">
        <v>4808</v>
      </c>
      <c r="E31" s="6">
        <v>37.05</v>
      </c>
      <c r="F31" s="6">
        <v>8.44</v>
      </c>
      <c r="G31" s="6" t="s">
        <v>4687</v>
      </c>
      <c r="H31" s="6" t="s">
        <v>4687</v>
      </c>
      <c r="I31" s="6" t="s">
        <v>4687</v>
      </c>
      <c r="J31" s="6">
        <v>0</v>
      </c>
      <c r="K31" s="15" t="s">
        <v>8408</v>
      </c>
      <c r="L31" s="10" t="s">
        <v>8406</v>
      </c>
      <c r="M31" s="16" t="s">
        <v>8440</v>
      </c>
      <c r="N31" s="6">
        <v>46255.11</v>
      </c>
      <c r="O31" s="6" t="s">
        <v>4710</v>
      </c>
      <c r="P31" s="6" t="s">
        <v>4713</v>
      </c>
      <c r="Q31" s="6" t="s">
        <v>4689</v>
      </c>
    </row>
    <row r="32" spans="1:17">
      <c r="A32" s="6" t="s">
        <v>62</v>
      </c>
      <c r="B32" s="6">
        <v>44</v>
      </c>
      <c r="C32" s="6" t="s">
        <v>4711</v>
      </c>
      <c r="D32" s="6" t="s">
        <v>4810</v>
      </c>
      <c r="E32" s="6">
        <v>43.89</v>
      </c>
      <c r="F32" s="6">
        <v>8.71</v>
      </c>
      <c r="G32" s="6" t="s">
        <v>4687</v>
      </c>
      <c r="H32" s="6" t="s">
        <v>4687</v>
      </c>
      <c r="I32" s="6" t="s">
        <v>4687</v>
      </c>
      <c r="J32" s="6">
        <v>0</v>
      </c>
      <c r="K32" s="15" t="s">
        <v>8405</v>
      </c>
      <c r="L32" s="10" t="s">
        <v>8406</v>
      </c>
      <c r="M32" s="16" t="s">
        <v>8441</v>
      </c>
      <c r="N32" s="6">
        <v>46200.99</v>
      </c>
      <c r="O32" s="6" t="s">
        <v>4713</v>
      </c>
      <c r="P32" s="6" t="s">
        <v>4713</v>
      </c>
      <c r="Q32" s="6" t="s">
        <v>4689</v>
      </c>
    </row>
    <row r="33" spans="1:17">
      <c r="A33" s="6" t="s">
        <v>64</v>
      </c>
      <c r="B33" s="6">
        <v>46</v>
      </c>
      <c r="C33" s="6" t="s">
        <v>4711</v>
      </c>
      <c r="D33" s="6" t="s">
        <v>4812</v>
      </c>
      <c r="E33" s="6">
        <v>42.35</v>
      </c>
      <c r="F33" s="6">
        <v>5.08</v>
      </c>
      <c r="G33" s="6" t="s">
        <v>4689</v>
      </c>
      <c r="H33" s="6" t="s">
        <v>4687</v>
      </c>
      <c r="I33" s="6" t="s">
        <v>4687</v>
      </c>
      <c r="J33" s="6">
        <v>0</v>
      </c>
      <c r="K33" s="15" t="s">
        <v>8405</v>
      </c>
      <c r="L33" s="10" t="s">
        <v>8414</v>
      </c>
      <c r="M33" s="16" t="s">
        <v>8442</v>
      </c>
      <c r="N33" s="6">
        <v>46151.12</v>
      </c>
      <c r="O33" s="6" t="s">
        <v>4710</v>
      </c>
      <c r="P33" s="6" t="s">
        <v>4713</v>
      </c>
      <c r="Q33" s="6" t="s">
        <v>4689</v>
      </c>
    </row>
    <row r="34" spans="1:17">
      <c r="A34" s="6" t="s">
        <v>66</v>
      </c>
      <c r="B34" s="6">
        <v>60</v>
      </c>
      <c r="C34" s="6" t="s">
        <v>4716</v>
      </c>
      <c r="D34" s="6" t="s">
        <v>4814</v>
      </c>
      <c r="E34" s="6">
        <v>31.35</v>
      </c>
      <c r="F34" s="6">
        <v>6.86</v>
      </c>
      <c r="G34" s="6" t="s">
        <v>4687</v>
      </c>
      <c r="H34" s="6" t="s">
        <v>4687</v>
      </c>
      <c r="I34" s="6" t="s">
        <v>4687</v>
      </c>
      <c r="J34" s="6">
        <v>0</v>
      </c>
      <c r="K34" s="15" t="s">
        <v>8408</v>
      </c>
      <c r="L34" s="10" t="s">
        <v>8406</v>
      </c>
      <c r="M34" s="16" t="s">
        <v>8443</v>
      </c>
      <c r="N34" s="6">
        <v>46130.53</v>
      </c>
      <c r="O34" s="6" t="s">
        <v>4713</v>
      </c>
      <c r="P34" s="6" t="s">
        <v>4713</v>
      </c>
      <c r="Q34" s="6" t="s">
        <v>4689</v>
      </c>
    </row>
    <row r="35" spans="1:17">
      <c r="A35" s="6" t="s">
        <v>68</v>
      </c>
      <c r="B35" s="6">
        <v>37</v>
      </c>
      <c r="C35" s="6" t="s">
        <v>4720</v>
      </c>
      <c r="D35" s="6" t="s">
        <v>4816</v>
      </c>
      <c r="E35" s="6">
        <v>47.6</v>
      </c>
      <c r="F35" s="6">
        <v>5.95</v>
      </c>
      <c r="G35" s="6" t="s">
        <v>4689</v>
      </c>
      <c r="H35" s="6" t="s">
        <v>4687</v>
      </c>
      <c r="I35" s="6" t="s">
        <v>4687</v>
      </c>
      <c r="J35" s="6">
        <v>0</v>
      </c>
      <c r="K35" s="15" t="s">
        <v>8405</v>
      </c>
      <c r="L35" s="10" t="s">
        <v>8409</v>
      </c>
      <c r="M35" s="16" t="s">
        <v>8444</v>
      </c>
      <c r="N35" s="6">
        <v>46113.51</v>
      </c>
      <c r="O35" s="6" t="s">
        <v>4710</v>
      </c>
      <c r="P35" s="6" t="s">
        <v>4709</v>
      </c>
      <c r="Q35" s="6" t="s">
        <v>4689</v>
      </c>
    </row>
    <row r="36" spans="1:17">
      <c r="A36" s="6" t="s">
        <v>70</v>
      </c>
      <c r="B36" s="6">
        <v>43</v>
      </c>
      <c r="C36" s="6" t="s">
        <v>4711</v>
      </c>
      <c r="D36" s="6" t="s">
        <v>4818</v>
      </c>
      <c r="E36" s="6">
        <v>46.2</v>
      </c>
      <c r="F36" s="6">
        <v>6.09</v>
      </c>
      <c r="G36" s="6" t="s">
        <v>4687</v>
      </c>
      <c r="H36" s="6" t="s">
        <v>4690</v>
      </c>
      <c r="I36" s="6" t="s">
        <v>4687</v>
      </c>
      <c r="J36" s="6">
        <v>1</v>
      </c>
      <c r="K36" s="15" t="s">
        <v>8405</v>
      </c>
      <c r="L36" s="10" t="s">
        <v>8409</v>
      </c>
      <c r="M36" s="16" t="s">
        <v>8445</v>
      </c>
      <c r="N36" s="6">
        <v>45863.21</v>
      </c>
      <c r="O36" s="6" t="s">
        <v>4713</v>
      </c>
      <c r="P36" s="6" t="s">
        <v>4709</v>
      </c>
      <c r="Q36" s="6" t="s">
        <v>4689</v>
      </c>
    </row>
    <row r="37" spans="1:17">
      <c r="A37" s="6" t="s">
        <v>72</v>
      </c>
      <c r="B37" s="6">
        <v>62</v>
      </c>
      <c r="C37" s="6" t="s">
        <v>4723</v>
      </c>
      <c r="D37" s="6" t="s">
        <v>4820</v>
      </c>
      <c r="E37" s="6">
        <v>32.015</v>
      </c>
      <c r="F37" s="6">
        <v>11.75</v>
      </c>
      <c r="G37" s="6" t="s">
        <v>4687</v>
      </c>
      <c r="H37" s="6" t="s">
        <v>4687</v>
      </c>
      <c r="I37" s="6" t="s">
        <v>4687</v>
      </c>
      <c r="J37" s="6">
        <v>0</v>
      </c>
      <c r="K37" s="15" t="s">
        <v>8412</v>
      </c>
      <c r="L37" s="10" t="s">
        <v>8406</v>
      </c>
      <c r="M37" s="16" t="s">
        <v>8446</v>
      </c>
      <c r="N37" s="6">
        <v>45710.21</v>
      </c>
      <c r="O37" s="6" t="s">
        <v>4709</v>
      </c>
      <c r="P37" s="6" t="s">
        <v>4709</v>
      </c>
      <c r="Q37" s="6" t="s">
        <v>4689</v>
      </c>
    </row>
    <row r="38" spans="1:17">
      <c r="A38" s="6" t="s">
        <v>74</v>
      </c>
      <c r="B38" s="6">
        <v>48</v>
      </c>
      <c r="C38" s="6" t="s">
        <v>4716</v>
      </c>
      <c r="D38" s="6" t="s">
        <v>4822</v>
      </c>
      <c r="E38" s="6">
        <v>40.565</v>
      </c>
      <c r="F38" s="6">
        <v>7.37</v>
      </c>
      <c r="G38" s="6" t="s">
        <v>4687</v>
      </c>
      <c r="H38" s="6" t="s">
        <v>4687</v>
      </c>
      <c r="I38" s="6" t="s">
        <v>4687</v>
      </c>
      <c r="J38" s="6">
        <v>0</v>
      </c>
      <c r="K38" s="15" t="s">
        <v>8405</v>
      </c>
      <c r="L38" s="10" t="s">
        <v>8406</v>
      </c>
      <c r="M38" s="16" t="s">
        <v>8447</v>
      </c>
      <c r="N38" s="6">
        <v>45702.02</v>
      </c>
      <c r="O38" s="6" t="s">
        <v>4709</v>
      </c>
      <c r="P38" s="6" t="s">
        <v>4709</v>
      </c>
      <c r="Q38" s="6" t="s">
        <v>4689</v>
      </c>
    </row>
    <row r="39" spans="1:17">
      <c r="A39" s="6" t="s">
        <v>76</v>
      </c>
      <c r="B39" s="6">
        <v>60</v>
      </c>
      <c r="C39" s="6" t="s">
        <v>4711</v>
      </c>
      <c r="D39" s="6" t="s">
        <v>4824</v>
      </c>
      <c r="E39" s="6">
        <v>32.45</v>
      </c>
      <c r="F39" s="6">
        <v>11.91</v>
      </c>
      <c r="G39" s="6" t="s">
        <v>4687</v>
      </c>
      <c r="H39" s="6" t="s">
        <v>4687</v>
      </c>
      <c r="I39" s="6" t="s">
        <v>4687</v>
      </c>
      <c r="J39" s="6">
        <v>0</v>
      </c>
      <c r="K39" s="15" t="s">
        <v>8405</v>
      </c>
      <c r="L39" s="10" t="s">
        <v>8406</v>
      </c>
      <c r="M39" s="16" t="s">
        <v>8448</v>
      </c>
      <c r="N39" s="6">
        <v>45008.96</v>
      </c>
      <c r="O39" s="6" t="s">
        <v>4709</v>
      </c>
      <c r="P39" s="6" t="s">
        <v>4709</v>
      </c>
      <c r="Q39" s="6" t="s">
        <v>4689</v>
      </c>
    </row>
    <row r="40" spans="1:17">
      <c r="A40" s="6" t="s">
        <v>78</v>
      </c>
      <c r="B40" s="6">
        <v>51</v>
      </c>
      <c r="C40" s="6" t="s">
        <v>4726</v>
      </c>
      <c r="D40" s="6" t="s">
        <v>4826</v>
      </c>
      <c r="E40" s="6">
        <v>34.96</v>
      </c>
      <c r="F40" s="6">
        <v>6.52</v>
      </c>
      <c r="G40" s="6" t="s">
        <v>4687</v>
      </c>
      <c r="H40" s="6" t="s">
        <v>4687</v>
      </c>
      <c r="I40" s="6" t="s">
        <v>4687</v>
      </c>
      <c r="J40" s="6">
        <v>0</v>
      </c>
      <c r="K40" s="15" t="s">
        <v>8405</v>
      </c>
      <c r="L40" s="10" t="s">
        <v>8406</v>
      </c>
      <c r="M40" s="16" t="s">
        <v>8449</v>
      </c>
      <c r="N40" s="6">
        <v>44641.2</v>
      </c>
      <c r="O40" s="6" t="s">
        <v>4710</v>
      </c>
      <c r="P40" s="6" t="s">
        <v>4709</v>
      </c>
      <c r="Q40" s="6" t="s">
        <v>4689</v>
      </c>
    </row>
    <row r="41" spans="1:17">
      <c r="A41" s="6" t="s">
        <v>80</v>
      </c>
      <c r="B41" s="6">
        <v>29</v>
      </c>
      <c r="C41" s="6" t="s">
        <v>4720</v>
      </c>
      <c r="D41" s="6" t="s">
        <v>4828</v>
      </c>
      <c r="E41" s="6">
        <v>35.5</v>
      </c>
      <c r="F41" s="6">
        <v>5.14</v>
      </c>
      <c r="G41" s="6" t="s">
        <v>4687</v>
      </c>
      <c r="H41" s="6" t="s">
        <v>4690</v>
      </c>
      <c r="I41" s="6" t="s">
        <v>4687</v>
      </c>
      <c r="J41" s="6">
        <v>1</v>
      </c>
      <c r="K41" s="15" t="s">
        <v>8408</v>
      </c>
      <c r="L41" s="10" t="s">
        <v>8414</v>
      </c>
      <c r="M41" s="16" t="s">
        <v>8450</v>
      </c>
      <c r="N41" s="6">
        <v>44585.46</v>
      </c>
      <c r="O41" s="6" t="s">
        <v>4709</v>
      </c>
      <c r="P41" s="6" t="s">
        <v>4709</v>
      </c>
      <c r="Q41" s="6" t="s">
        <v>4689</v>
      </c>
    </row>
    <row r="42" spans="1:17">
      <c r="A42" s="6" t="s">
        <v>82</v>
      </c>
      <c r="B42" s="6">
        <v>22</v>
      </c>
      <c r="C42" s="6" t="s">
        <v>4711</v>
      </c>
      <c r="D42" s="6" t="s">
        <v>4830</v>
      </c>
      <c r="E42" s="6">
        <v>52.58</v>
      </c>
      <c r="F42" s="6">
        <v>4.19</v>
      </c>
      <c r="G42" s="6" t="s">
        <v>4687</v>
      </c>
      <c r="H42" s="6" t="s">
        <v>4687</v>
      </c>
      <c r="I42" s="6" t="s">
        <v>4689</v>
      </c>
      <c r="J42" s="6">
        <v>1</v>
      </c>
      <c r="K42" s="15" t="s">
        <v>8412</v>
      </c>
      <c r="L42" s="10" t="s">
        <v>8414</v>
      </c>
      <c r="M42" s="16" t="s">
        <v>8451</v>
      </c>
      <c r="N42" s="6">
        <v>44501.4</v>
      </c>
      <c r="O42" s="6" t="s">
        <v>4710</v>
      </c>
      <c r="P42" s="6" t="s">
        <v>4709</v>
      </c>
      <c r="Q42" s="6" t="s">
        <v>4689</v>
      </c>
    </row>
    <row r="43" spans="1:17">
      <c r="A43" s="6" t="s">
        <v>84</v>
      </c>
      <c r="B43" s="6">
        <v>55</v>
      </c>
      <c r="C43" s="6" t="s">
        <v>4711</v>
      </c>
      <c r="D43" s="6" t="s">
        <v>4832</v>
      </c>
      <c r="E43" s="6">
        <v>35.2</v>
      </c>
      <c r="F43" s="6">
        <v>11.68</v>
      </c>
      <c r="G43" s="6" t="s">
        <v>4689</v>
      </c>
      <c r="H43" s="6" t="s">
        <v>4687</v>
      </c>
      <c r="I43" s="6" t="s">
        <v>4687</v>
      </c>
      <c r="J43" s="6">
        <v>0</v>
      </c>
      <c r="K43" s="15" t="s">
        <v>8412</v>
      </c>
      <c r="L43" s="10" t="s">
        <v>8406</v>
      </c>
      <c r="M43" s="16" t="s">
        <v>8452</v>
      </c>
      <c r="N43" s="6">
        <v>44423.8</v>
      </c>
      <c r="O43" s="6" t="s">
        <v>4710</v>
      </c>
      <c r="P43" s="6" t="s">
        <v>4709</v>
      </c>
      <c r="Q43" s="6" t="s">
        <v>4689</v>
      </c>
    </row>
    <row r="44" spans="1:17">
      <c r="A44" s="6" t="s">
        <v>86</v>
      </c>
      <c r="B44" s="6">
        <v>51</v>
      </c>
      <c r="C44" s="6" t="s">
        <v>4711</v>
      </c>
      <c r="D44" s="6" t="s">
        <v>4795</v>
      </c>
      <c r="E44" s="6">
        <v>38.06</v>
      </c>
      <c r="F44" s="6">
        <v>6.98</v>
      </c>
      <c r="G44" s="6" t="s">
        <v>4687</v>
      </c>
      <c r="H44" s="6" t="s">
        <v>4687</v>
      </c>
      <c r="I44" s="6" t="s">
        <v>4687</v>
      </c>
      <c r="J44" s="6">
        <v>0</v>
      </c>
      <c r="K44" s="15" t="s">
        <v>8408</v>
      </c>
      <c r="L44" s="10" t="s">
        <v>8406</v>
      </c>
      <c r="M44" s="16" t="s">
        <v>8453</v>
      </c>
      <c r="N44" s="6">
        <v>44400.41</v>
      </c>
      <c r="O44" s="6" t="s">
        <v>4709</v>
      </c>
      <c r="P44" s="6" t="s">
        <v>4709</v>
      </c>
      <c r="Q44" s="6" t="s">
        <v>4689</v>
      </c>
    </row>
    <row r="45" spans="1:17">
      <c r="A45" s="6" t="s">
        <v>88</v>
      </c>
      <c r="B45" s="6">
        <v>54</v>
      </c>
      <c r="C45" s="6" t="s">
        <v>4711</v>
      </c>
      <c r="D45" s="6" t="s">
        <v>4835</v>
      </c>
      <c r="E45" s="6">
        <v>34.21</v>
      </c>
      <c r="F45" s="6">
        <v>8.34</v>
      </c>
      <c r="G45" s="6" t="s">
        <v>4687</v>
      </c>
      <c r="H45" s="6" t="s">
        <v>4687</v>
      </c>
      <c r="I45" s="6" t="s">
        <v>4687</v>
      </c>
      <c r="J45" s="6">
        <v>0</v>
      </c>
      <c r="K45" s="15" t="s">
        <v>8412</v>
      </c>
      <c r="L45" s="10" t="s">
        <v>8406</v>
      </c>
      <c r="M45" s="16" t="s">
        <v>8454</v>
      </c>
      <c r="N45" s="6">
        <v>44260.75</v>
      </c>
      <c r="O45" s="6" t="s">
        <v>4713</v>
      </c>
      <c r="P45" s="6" t="s">
        <v>4709</v>
      </c>
      <c r="Q45" s="6" t="s">
        <v>4689</v>
      </c>
    </row>
    <row r="46" spans="1:17">
      <c r="A46" s="6" t="s">
        <v>90</v>
      </c>
      <c r="B46" s="6">
        <v>48</v>
      </c>
      <c r="C46" s="6" t="s">
        <v>4711</v>
      </c>
      <c r="D46" s="6" t="s">
        <v>4837</v>
      </c>
      <c r="E46" s="6">
        <v>38.94</v>
      </c>
      <c r="F46" s="6">
        <v>8.49</v>
      </c>
      <c r="G46" s="6" t="s">
        <v>4689</v>
      </c>
      <c r="H46" s="6" t="s">
        <v>4687</v>
      </c>
      <c r="I46" s="6" t="s">
        <v>4687</v>
      </c>
      <c r="J46" s="6">
        <v>1</v>
      </c>
      <c r="K46" s="15" t="s">
        <v>8405</v>
      </c>
      <c r="L46" s="10" t="s">
        <v>8406</v>
      </c>
      <c r="M46" s="16" t="s">
        <v>8455</v>
      </c>
      <c r="N46" s="6">
        <v>44202.65</v>
      </c>
      <c r="O46" s="6" t="s">
        <v>4709</v>
      </c>
      <c r="P46" s="6" t="s">
        <v>4709</v>
      </c>
      <c r="Q46" s="6" t="s">
        <v>4689</v>
      </c>
    </row>
    <row r="47" spans="1:17">
      <c r="A47" s="6" t="s">
        <v>92</v>
      </c>
      <c r="B47" s="6">
        <v>34</v>
      </c>
      <c r="C47" s="6" t="s">
        <v>4716</v>
      </c>
      <c r="D47" s="6" t="s">
        <v>4839</v>
      </c>
      <c r="E47" s="6">
        <v>30.21</v>
      </c>
      <c r="F47" s="6">
        <v>5.34</v>
      </c>
      <c r="G47" s="6" t="s">
        <v>4689</v>
      </c>
      <c r="H47" s="6" t="s">
        <v>4687</v>
      </c>
      <c r="I47" s="6" t="s">
        <v>4687</v>
      </c>
      <c r="J47" s="6">
        <v>1</v>
      </c>
      <c r="K47" s="15" t="s">
        <v>8405</v>
      </c>
      <c r="L47" s="10" t="s">
        <v>8414</v>
      </c>
      <c r="M47" s="16" t="s">
        <v>8456</v>
      </c>
      <c r="N47" s="6">
        <v>43943.88</v>
      </c>
      <c r="O47" s="6" t="s">
        <v>4713</v>
      </c>
      <c r="P47" s="6" t="s">
        <v>4709</v>
      </c>
      <c r="Q47" s="6" t="s">
        <v>4689</v>
      </c>
    </row>
    <row r="48" spans="1:17">
      <c r="A48" s="6" t="s">
        <v>94</v>
      </c>
      <c r="B48" s="6">
        <v>56</v>
      </c>
      <c r="C48" s="6" t="s">
        <v>4716</v>
      </c>
      <c r="D48" s="6" t="s">
        <v>4841</v>
      </c>
      <c r="E48" s="6">
        <v>33.63</v>
      </c>
      <c r="F48" s="6">
        <v>4.43</v>
      </c>
      <c r="G48" s="6" t="s">
        <v>4689</v>
      </c>
      <c r="H48" s="6" t="s">
        <v>4687</v>
      </c>
      <c r="I48" s="6" t="s">
        <v>4687</v>
      </c>
      <c r="J48" s="6">
        <v>2</v>
      </c>
      <c r="K48" s="15" t="s">
        <v>8405</v>
      </c>
      <c r="L48" s="10" t="s">
        <v>8414</v>
      </c>
      <c r="M48" s="16" t="s">
        <v>8457</v>
      </c>
      <c r="N48" s="6">
        <v>43921.18</v>
      </c>
      <c r="O48" s="6" t="s">
        <v>4709</v>
      </c>
      <c r="P48" s="6" t="s">
        <v>4709</v>
      </c>
      <c r="Q48" s="6" t="s">
        <v>4689</v>
      </c>
    </row>
    <row r="49" spans="1:17">
      <c r="A49" s="6" t="s">
        <v>96</v>
      </c>
      <c r="B49" s="6">
        <v>42</v>
      </c>
      <c r="C49" s="6" t="s">
        <v>4711</v>
      </c>
      <c r="D49" s="6" t="s">
        <v>4842</v>
      </c>
      <c r="E49" s="6">
        <v>40.37</v>
      </c>
      <c r="F49" s="6">
        <v>4.47</v>
      </c>
      <c r="G49" s="6" t="s">
        <v>4687</v>
      </c>
      <c r="H49" s="6" t="s">
        <v>4687</v>
      </c>
      <c r="I49" s="6" t="s">
        <v>4687</v>
      </c>
      <c r="J49" s="6">
        <v>0</v>
      </c>
      <c r="K49" s="15" t="s">
        <v>8412</v>
      </c>
      <c r="L49" s="10" t="s">
        <v>8414</v>
      </c>
      <c r="M49" s="16" t="s">
        <v>8458</v>
      </c>
      <c r="N49" s="6">
        <v>43896.38</v>
      </c>
      <c r="O49" s="6" t="s">
        <v>4713</v>
      </c>
      <c r="P49" s="6" t="s">
        <v>4709</v>
      </c>
      <c r="Q49" s="6" t="s">
        <v>4689</v>
      </c>
    </row>
    <row r="50" spans="1:17">
      <c r="A50" s="6" t="s">
        <v>98</v>
      </c>
      <c r="B50" s="6">
        <v>56</v>
      </c>
      <c r="C50" s="6" t="s">
        <v>4716</v>
      </c>
      <c r="D50" s="6" t="s">
        <v>4844</v>
      </c>
      <c r="E50" s="6">
        <v>53.09</v>
      </c>
      <c r="F50" s="6">
        <v>4.82</v>
      </c>
      <c r="G50" s="6" t="s">
        <v>4689</v>
      </c>
      <c r="H50" s="6" t="s">
        <v>4687</v>
      </c>
      <c r="I50" s="6" t="s">
        <v>4687</v>
      </c>
      <c r="J50" s="6">
        <v>2</v>
      </c>
      <c r="K50" s="15" t="s">
        <v>8412</v>
      </c>
      <c r="L50" s="10" t="s">
        <v>8414</v>
      </c>
      <c r="M50" s="16" t="s">
        <v>8459</v>
      </c>
      <c r="N50" s="6">
        <v>43817.45</v>
      </c>
      <c r="O50" s="6" t="s">
        <v>4710</v>
      </c>
      <c r="P50" s="6" t="s">
        <v>4709</v>
      </c>
      <c r="Q50" s="6" t="s">
        <v>4689</v>
      </c>
    </row>
    <row r="51" spans="1:17">
      <c r="A51" s="6" t="s">
        <v>100</v>
      </c>
      <c r="B51" s="6">
        <v>56</v>
      </c>
      <c r="C51" s="6" t="s">
        <v>4711</v>
      </c>
      <c r="D51" s="6" t="s">
        <v>4846</v>
      </c>
      <c r="E51" s="6">
        <v>31.79</v>
      </c>
      <c r="F51" s="6">
        <v>5.51</v>
      </c>
      <c r="G51" s="6" t="s">
        <v>4689</v>
      </c>
      <c r="H51" s="6" t="s">
        <v>4687</v>
      </c>
      <c r="I51" s="6" t="s">
        <v>4687</v>
      </c>
      <c r="J51" s="6">
        <v>2</v>
      </c>
      <c r="K51" s="15" t="s">
        <v>8405</v>
      </c>
      <c r="L51" s="10" t="s">
        <v>8414</v>
      </c>
      <c r="M51" s="16" t="s">
        <v>8460</v>
      </c>
      <c r="N51" s="6">
        <v>43813.87</v>
      </c>
      <c r="O51" s="6" t="s">
        <v>4709</v>
      </c>
      <c r="P51" s="6" t="s">
        <v>4709</v>
      </c>
      <c r="Q51" s="6" t="s">
        <v>4689</v>
      </c>
    </row>
    <row r="52" spans="1:17">
      <c r="A52" s="6" t="s">
        <v>102</v>
      </c>
      <c r="B52" s="6">
        <v>36</v>
      </c>
      <c r="C52" s="6" t="s">
        <v>4721</v>
      </c>
      <c r="D52" s="6" t="s">
        <v>4848</v>
      </c>
      <c r="E52" s="6">
        <v>41.895</v>
      </c>
      <c r="F52" s="6">
        <v>10.87</v>
      </c>
      <c r="G52" s="6" t="s">
        <v>4689</v>
      </c>
      <c r="H52" s="6" t="s">
        <v>4687</v>
      </c>
      <c r="I52" s="6" t="s">
        <v>4687</v>
      </c>
      <c r="J52" s="6">
        <v>1</v>
      </c>
      <c r="K52" s="15" t="s">
        <v>8405</v>
      </c>
      <c r="L52" s="10" t="s">
        <v>8406</v>
      </c>
      <c r="M52" s="16" t="s">
        <v>8461</v>
      </c>
      <c r="N52" s="6">
        <v>43753.34</v>
      </c>
      <c r="O52" s="6" t="s">
        <v>4713</v>
      </c>
      <c r="P52" s="6" t="s">
        <v>4709</v>
      </c>
      <c r="Q52" s="6" t="s">
        <v>4689</v>
      </c>
    </row>
    <row r="53" spans="1:17">
      <c r="A53" s="6" t="s">
        <v>104</v>
      </c>
      <c r="B53" s="6">
        <v>57</v>
      </c>
      <c r="C53" s="6" t="s">
        <v>4716</v>
      </c>
      <c r="D53" s="6" t="s">
        <v>4850</v>
      </c>
      <c r="E53" s="6">
        <v>31.16</v>
      </c>
      <c r="F53" s="6">
        <v>9.34</v>
      </c>
      <c r="G53" s="6" t="s">
        <v>4687</v>
      </c>
      <c r="H53" s="6" t="s">
        <v>4687</v>
      </c>
      <c r="I53" s="6" t="s">
        <v>4687</v>
      </c>
      <c r="J53" s="6">
        <v>0</v>
      </c>
      <c r="K53" s="15" t="s">
        <v>8405</v>
      </c>
      <c r="L53" s="10" t="s">
        <v>8406</v>
      </c>
      <c r="M53" s="16" t="s">
        <v>8462</v>
      </c>
      <c r="N53" s="6">
        <v>43578.94</v>
      </c>
      <c r="O53" s="6" t="s">
        <v>4709</v>
      </c>
      <c r="P53" s="6" t="s">
        <v>4709</v>
      </c>
      <c r="Q53" s="6" t="s">
        <v>4689</v>
      </c>
    </row>
    <row r="54" spans="1:17">
      <c r="A54" s="6" t="s">
        <v>106</v>
      </c>
      <c r="B54" s="6">
        <v>53</v>
      </c>
      <c r="C54" s="6" t="s">
        <v>4723</v>
      </c>
      <c r="D54" s="6" t="s">
        <v>4772</v>
      </c>
      <c r="E54" s="6">
        <v>34.105</v>
      </c>
      <c r="F54" s="6">
        <v>5.03</v>
      </c>
      <c r="G54" s="6" t="s">
        <v>4689</v>
      </c>
      <c r="H54" s="6" t="s">
        <v>4690</v>
      </c>
      <c r="I54" s="6" t="s">
        <v>4687</v>
      </c>
      <c r="J54" s="6">
        <v>1</v>
      </c>
      <c r="K54" s="15" t="s">
        <v>8405</v>
      </c>
      <c r="L54" s="10" t="s">
        <v>8414</v>
      </c>
      <c r="M54" s="16" t="s">
        <v>8463</v>
      </c>
      <c r="N54" s="6">
        <v>43254.42</v>
      </c>
      <c r="O54" s="6" t="s">
        <v>4709</v>
      </c>
      <c r="P54" s="6" t="s">
        <v>4709</v>
      </c>
      <c r="Q54" s="6" t="s">
        <v>4689</v>
      </c>
    </row>
    <row r="55" spans="1:17">
      <c r="A55" s="6" t="s">
        <v>108</v>
      </c>
      <c r="B55" s="6">
        <v>57</v>
      </c>
      <c r="C55" s="6" t="s">
        <v>4720</v>
      </c>
      <c r="D55" s="6" t="s">
        <v>4853</v>
      </c>
      <c r="E55" s="6">
        <v>51.93</v>
      </c>
      <c r="F55" s="6">
        <v>11.05</v>
      </c>
      <c r="G55" s="6" t="s">
        <v>4687</v>
      </c>
      <c r="H55" s="6" t="s">
        <v>4687</v>
      </c>
      <c r="I55" s="6" t="s">
        <v>4687</v>
      </c>
      <c r="J55" s="6">
        <v>0</v>
      </c>
      <c r="K55" s="15" t="s">
        <v>8405</v>
      </c>
      <c r="L55" s="10" t="s">
        <v>8406</v>
      </c>
      <c r="M55" s="16" t="s">
        <v>8464</v>
      </c>
      <c r="N55" s="6">
        <v>43073.76</v>
      </c>
      <c r="O55" s="6" t="s">
        <v>4709</v>
      </c>
      <c r="P55" s="6" t="s">
        <v>4709</v>
      </c>
      <c r="Q55" s="6" t="s">
        <v>4689</v>
      </c>
    </row>
    <row r="56" spans="1:17">
      <c r="A56" s="6" t="s">
        <v>110</v>
      </c>
      <c r="B56" s="6">
        <v>44</v>
      </c>
      <c r="C56" s="6" t="s">
        <v>4716</v>
      </c>
      <c r="D56" s="6" t="s">
        <v>4855</v>
      </c>
      <c r="E56" s="6">
        <v>38.95</v>
      </c>
      <c r="F56" s="6">
        <v>11.95</v>
      </c>
      <c r="G56" s="6" t="s">
        <v>4687</v>
      </c>
      <c r="H56" s="6" t="s">
        <v>4687</v>
      </c>
      <c r="I56" s="6" t="s">
        <v>4687</v>
      </c>
      <c r="J56" s="6">
        <v>0</v>
      </c>
      <c r="K56" s="15" t="s">
        <v>8412</v>
      </c>
      <c r="L56" s="10" t="s">
        <v>8406</v>
      </c>
      <c r="M56" s="16" t="s">
        <v>8465</v>
      </c>
      <c r="N56" s="6">
        <v>42983.46</v>
      </c>
      <c r="O56" s="6" t="s">
        <v>4709</v>
      </c>
      <c r="P56" s="6" t="s">
        <v>4713</v>
      </c>
      <c r="Q56" s="6" t="s">
        <v>4689</v>
      </c>
    </row>
    <row r="57" spans="1:17">
      <c r="A57" s="6" t="s">
        <v>112</v>
      </c>
      <c r="B57" s="6">
        <v>47</v>
      </c>
      <c r="C57" s="6" t="s">
        <v>4711</v>
      </c>
      <c r="D57" s="6" t="s">
        <v>4857</v>
      </c>
      <c r="E57" s="6">
        <v>36.63</v>
      </c>
      <c r="F57" s="6">
        <v>7.72</v>
      </c>
      <c r="G57" s="6" t="s">
        <v>4689</v>
      </c>
      <c r="H57" s="6" t="s">
        <v>4687</v>
      </c>
      <c r="I57" s="6" t="s">
        <v>4687</v>
      </c>
      <c r="J57" s="6">
        <v>1</v>
      </c>
      <c r="K57" s="15" t="s">
        <v>8408</v>
      </c>
      <c r="L57" s="10" t="s">
        <v>8406</v>
      </c>
      <c r="M57" s="16" t="s">
        <v>8466</v>
      </c>
      <c r="N57" s="6">
        <v>42969.85</v>
      </c>
      <c r="O57" s="6" t="s">
        <v>4710</v>
      </c>
      <c r="P57" s="6" t="s">
        <v>4713</v>
      </c>
      <c r="Q57" s="6" t="s">
        <v>4689</v>
      </c>
    </row>
    <row r="58" spans="1:17">
      <c r="A58" s="6" t="s">
        <v>114</v>
      </c>
      <c r="B58" s="6">
        <v>50</v>
      </c>
      <c r="C58" s="6" t="s">
        <v>4720</v>
      </c>
      <c r="D58" s="6" t="s">
        <v>4859</v>
      </c>
      <c r="E58" s="6">
        <v>34.2</v>
      </c>
      <c r="F58" s="6">
        <v>5.75</v>
      </c>
      <c r="G58" s="6" t="s">
        <v>4687</v>
      </c>
      <c r="H58" s="6" t="s">
        <v>4687</v>
      </c>
      <c r="I58" s="6" t="s">
        <v>4687</v>
      </c>
      <c r="J58" s="6">
        <v>2</v>
      </c>
      <c r="K58" s="15" t="s">
        <v>8412</v>
      </c>
      <c r="L58" s="10" t="s">
        <v>8409</v>
      </c>
      <c r="M58" s="16" t="s">
        <v>8467</v>
      </c>
      <c r="N58" s="6">
        <v>42856.84</v>
      </c>
      <c r="O58" s="6" t="s">
        <v>4713</v>
      </c>
      <c r="P58" s="6" t="s">
        <v>4713</v>
      </c>
      <c r="Q58" s="6" t="s">
        <v>4689</v>
      </c>
    </row>
    <row r="59" spans="1:17">
      <c r="A59" s="6" t="s">
        <v>116</v>
      </c>
      <c r="B59" s="6">
        <v>57</v>
      </c>
      <c r="C59" s="6" t="s">
        <v>4720</v>
      </c>
      <c r="D59" s="6" t="s">
        <v>4861</v>
      </c>
      <c r="E59" s="6">
        <v>50.63</v>
      </c>
      <c r="F59" s="6">
        <v>11.89</v>
      </c>
      <c r="G59" s="6" t="s">
        <v>4687</v>
      </c>
      <c r="H59" s="6" t="s">
        <v>4687</v>
      </c>
      <c r="I59" s="6" t="s">
        <v>4687</v>
      </c>
      <c r="J59" s="6">
        <v>0</v>
      </c>
      <c r="K59" s="15" t="s">
        <v>8408</v>
      </c>
      <c r="L59" s="10" t="s">
        <v>8406</v>
      </c>
      <c r="M59" s="16" t="s">
        <v>8468</v>
      </c>
      <c r="N59" s="6">
        <v>42764.12</v>
      </c>
      <c r="O59" s="6" t="s">
        <v>4709</v>
      </c>
      <c r="P59" s="6" t="s">
        <v>4713</v>
      </c>
      <c r="Q59" s="6" t="s">
        <v>4689</v>
      </c>
    </row>
    <row r="60" spans="1:17">
      <c r="A60" s="6" t="s">
        <v>118</v>
      </c>
      <c r="B60" s="6">
        <v>45</v>
      </c>
      <c r="C60" s="6" t="s">
        <v>4716</v>
      </c>
      <c r="D60" s="6" t="s">
        <v>4863</v>
      </c>
      <c r="E60" s="6">
        <v>36.48</v>
      </c>
      <c r="F60" s="6">
        <v>6.2</v>
      </c>
      <c r="G60" s="6" t="s">
        <v>4687</v>
      </c>
      <c r="H60" s="6" t="s">
        <v>4687</v>
      </c>
      <c r="I60" s="6" t="s">
        <v>4687</v>
      </c>
      <c r="J60" s="6">
        <v>0</v>
      </c>
      <c r="K60" s="15" t="s">
        <v>8408</v>
      </c>
      <c r="L60" s="10" t="s">
        <v>8409</v>
      </c>
      <c r="M60" s="16" t="s">
        <v>8469</v>
      </c>
      <c r="N60" s="6">
        <v>42760.5</v>
      </c>
      <c r="O60" s="6" t="s">
        <v>4709</v>
      </c>
      <c r="P60" s="6" t="s">
        <v>4713</v>
      </c>
      <c r="Q60" s="6" t="s">
        <v>4689</v>
      </c>
    </row>
    <row r="61" spans="1:17">
      <c r="A61" s="6" t="s">
        <v>120</v>
      </c>
      <c r="B61" s="6">
        <v>51</v>
      </c>
      <c r="C61" s="6" t="s">
        <v>4720</v>
      </c>
      <c r="D61" s="6" t="s">
        <v>4865</v>
      </c>
      <c r="E61" s="6">
        <v>54.82</v>
      </c>
      <c r="F61" s="6">
        <v>10.61</v>
      </c>
      <c r="G61" s="6" t="s">
        <v>4687</v>
      </c>
      <c r="H61" s="6" t="s">
        <v>4687</v>
      </c>
      <c r="I61" s="6" t="s">
        <v>4687</v>
      </c>
      <c r="J61" s="6">
        <v>0</v>
      </c>
      <c r="K61" s="15" t="s">
        <v>8405</v>
      </c>
      <c r="L61" s="10" t="s">
        <v>8406</v>
      </c>
      <c r="M61" s="16" t="s">
        <v>8470</v>
      </c>
      <c r="N61" s="6">
        <v>42644.2</v>
      </c>
      <c r="O61" s="6" t="s">
        <v>4710</v>
      </c>
      <c r="P61" s="6" t="s">
        <v>4713</v>
      </c>
      <c r="Q61" s="6" t="s">
        <v>4689</v>
      </c>
    </row>
    <row r="62" spans="1:17">
      <c r="A62" s="6" t="s">
        <v>122</v>
      </c>
      <c r="B62" s="6">
        <v>43</v>
      </c>
      <c r="C62" s="6" t="s">
        <v>4711</v>
      </c>
      <c r="D62" s="6" t="s">
        <v>4867</v>
      </c>
      <c r="E62" s="6">
        <v>38.06</v>
      </c>
      <c r="F62" s="6">
        <v>6.04</v>
      </c>
      <c r="G62" s="6" t="s">
        <v>4687</v>
      </c>
      <c r="H62" s="6" t="s">
        <v>4690</v>
      </c>
      <c r="I62" s="6" t="s">
        <v>4687</v>
      </c>
      <c r="J62" s="6">
        <v>1</v>
      </c>
      <c r="K62" s="15" t="s">
        <v>8408</v>
      </c>
      <c r="L62" s="10" t="s">
        <v>8409</v>
      </c>
      <c r="M62" s="16" t="s">
        <v>8471</v>
      </c>
      <c r="N62" s="6">
        <v>42560.43</v>
      </c>
      <c r="O62" s="6" t="s">
        <v>4710</v>
      </c>
      <c r="P62" s="6" t="s">
        <v>4713</v>
      </c>
      <c r="Q62" s="6" t="s">
        <v>4689</v>
      </c>
    </row>
    <row r="63" spans="1:17">
      <c r="A63" s="6" t="s">
        <v>124</v>
      </c>
      <c r="B63" s="6">
        <v>55</v>
      </c>
      <c r="C63" s="6" t="s">
        <v>4720</v>
      </c>
      <c r="D63" s="6" t="s">
        <v>4869</v>
      </c>
      <c r="E63" s="6">
        <v>51.48</v>
      </c>
      <c r="F63" s="6">
        <v>9.33</v>
      </c>
      <c r="G63" s="6" t="s">
        <v>4689</v>
      </c>
      <c r="H63" s="6" t="s">
        <v>4687</v>
      </c>
      <c r="I63" s="6" t="s">
        <v>4687</v>
      </c>
      <c r="J63" s="6">
        <v>0</v>
      </c>
      <c r="K63" s="15" t="s">
        <v>8412</v>
      </c>
      <c r="L63" s="10" t="s">
        <v>8406</v>
      </c>
      <c r="M63" s="16" t="s">
        <v>8472</v>
      </c>
      <c r="N63" s="6">
        <v>42538.72</v>
      </c>
      <c r="O63" s="6" t="s">
        <v>4710</v>
      </c>
      <c r="P63" s="6" t="s">
        <v>4713</v>
      </c>
      <c r="Q63" s="6" t="s">
        <v>4689</v>
      </c>
    </row>
    <row r="64" spans="1:17">
      <c r="A64" s="6" t="s">
        <v>126</v>
      </c>
      <c r="B64" s="6">
        <v>54</v>
      </c>
      <c r="C64" s="6" t="s">
        <v>4720</v>
      </c>
      <c r="D64" s="6" t="s">
        <v>4871</v>
      </c>
      <c r="E64" s="6">
        <v>52.06</v>
      </c>
      <c r="F64" s="6">
        <v>11.47</v>
      </c>
      <c r="G64" s="6" t="s">
        <v>4687</v>
      </c>
      <c r="H64" s="6" t="s">
        <v>4687</v>
      </c>
      <c r="I64" s="6" t="s">
        <v>4687</v>
      </c>
      <c r="J64" s="6">
        <v>0</v>
      </c>
      <c r="K64" s="15" t="s">
        <v>8408</v>
      </c>
      <c r="L64" s="10" t="s">
        <v>8406</v>
      </c>
      <c r="M64" s="16" t="s">
        <v>8473</v>
      </c>
      <c r="N64" s="6">
        <v>42478.6</v>
      </c>
      <c r="O64" s="6" t="s">
        <v>4709</v>
      </c>
      <c r="P64" s="6" t="s">
        <v>4713</v>
      </c>
      <c r="Q64" s="6" t="s">
        <v>4689</v>
      </c>
    </row>
    <row r="65" spans="1:17">
      <c r="A65" s="6" t="s">
        <v>128</v>
      </c>
      <c r="B65" s="6">
        <v>55</v>
      </c>
      <c r="C65" s="6" t="s">
        <v>4723</v>
      </c>
      <c r="D65" s="6" t="s">
        <v>4772</v>
      </c>
      <c r="E65" s="6">
        <v>30.685</v>
      </c>
      <c r="F65" s="6">
        <v>7.02</v>
      </c>
      <c r="G65" s="6" t="s">
        <v>4689</v>
      </c>
      <c r="H65" s="6" t="s">
        <v>4687</v>
      </c>
      <c r="I65" s="6" t="s">
        <v>4687</v>
      </c>
      <c r="J65" s="6">
        <v>0</v>
      </c>
      <c r="K65" s="15" t="s">
        <v>8408</v>
      </c>
      <c r="L65" s="10" t="s">
        <v>8406</v>
      </c>
      <c r="M65" s="16" t="s">
        <v>8474</v>
      </c>
      <c r="N65" s="6">
        <v>42303.69</v>
      </c>
      <c r="O65" s="6" t="s">
        <v>4709</v>
      </c>
      <c r="P65" s="6" t="s">
        <v>4713</v>
      </c>
      <c r="Q65" s="6" t="s">
        <v>4689</v>
      </c>
    </row>
    <row r="66" spans="1:17">
      <c r="A66" s="6" t="s">
        <v>130</v>
      </c>
      <c r="B66" s="6">
        <v>47</v>
      </c>
      <c r="C66" s="6" t="s">
        <v>4711</v>
      </c>
      <c r="D66" s="6" t="s">
        <v>4874</v>
      </c>
      <c r="E66" s="6">
        <v>36.08</v>
      </c>
      <c r="F66" s="6">
        <v>8.8</v>
      </c>
      <c r="G66" s="6" t="s">
        <v>4689</v>
      </c>
      <c r="H66" s="6" t="s">
        <v>4687</v>
      </c>
      <c r="I66" s="6" t="s">
        <v>4687</v>
      </c>
      <c r="J66" s="6">
        <v>1</v>
      </c>
      <c r="K66" s="15" t="s">
        <v>8408</v>
      </c>
      <c r="L66" s="10" t="s">
        <v>8406</v>
      </c>
      <c r="M66" s="16" t="s">
        <v>8475</v>
      </c>
      <c r="N66" s="6">
        <v>42211.14</v>
      </c>
      <c r="O66" s="6" t="s">
        <v>4710</v>
      </c>
      <c r="P66" s="6" t="s">
        <v>4713</v>
      </c>
      <c r="Q66" s="6" t="s">
        <v>4689</v>
      </c>
    </row>
    <row r="67" spans="1:17">
      <c r="A67" s="6" t="s">
        <v>132</v>
      </c>
      <c r="B67" s="6">
        <v>49</v>
      </c>
      <c r="C67" s="6" t="s">
        <v>4720</v>
      </c>
      <c r="D67" s="6" t="s">
        <v>4876</v>
      </c>
      <c r="E67" s="6">
        <v>54.99</v>
      </c>
      <c r="F67" s="6">
        <v>8.68</v>
      </c>
      <c r="G67" s="6" t="s">
        <v>4687</v>
      </c>
      <c r="H67" s="6" t="s">
        <v>4687</v>
      </c>
      <c r="I67" s="6" t="s">
        <v>4687</v>
      </c>
      <c r="J67" s="6">
        <v>2</v>
      </c>
      <c r="K67" s="15" t="s">
        <v>8408</v>
      </c>
      <c r="L67" s="10" t="s">
        <v>8406</v>
      </c>
      <c r="M67" s="16" t="s">
        <v>8476</v>
      </c>
      <c r="N67" s="6">
        <v>42188.15</v>
      </c>
      <c r="O67" s="6" t="s">
        <v>4713</v>
      </c>
      <c r="P67" s="6" t="s">
        <v>4713</v>
      </c>
      <c r="Q67" s="6" t="s">
        <v>4689</v>
      </c>
    </row>
    <row r="68" spans="1:17">
      <c r="A68" s="6" t="s">
        <v>134</v>
      </c>
      <c r="B68" s="6">
        <v>43</v>
      </c>
      <c r="C68" s="6" t="s">
        <v>4711</v>
      </c>
      <c r="D68" s="6" t="s">
        <v>4878</v>
      </c>
      <c r="E68" s="6">
        <v>35.97</v>
      </c>
      <c r="F68" s="6">
        <v>6.12</v>
      </c>
      <c r="G68" s="6" t="s">
        <v>4687</v>
      </c>
      <c r="H68" s="6" t="s">
        <v>4690</v>
      </c>
      <c r="I68" s="6" t="s">
        <v>4687</v>
      </c>
      <c r="J68" s="6">
        <v>1</v>
      </c>
      <c r="K68" s="15" t="s">
        <v>8405</v>
      </c>
      <c r="L68" s="10" t="s">
        <v>8409</v>
      </c>
      <c r="M68" s="16" t="s">
        <v>8477</v>
      </c>
      <c r="N68" s="6">
        <v>42124.52</v>
      </c>
      <c r="O68" s="6" t="s">
        <v>4713</v>
      </c>
      <c r="P68" s="6" t="s">
        <v>4713</v>
      </c>
      <c r="Q68" s="6" t="s">
        <v>4689</v>
      </c>
    </row>
    <row r="69" spans="1:17">
      <c r="A69" s="6" t="s">
        <v>136</v>
      </c>
      <c r="B69" s="6">
        <v>25</v>
      </c>
      <c r="C69" s="6" t="s">
        <v>4711</v>
      </c>
      <c r="D69" s="6" t="s">
        <v>4880</v>
      </c>
      <c r="E69" s="6">
        <v>45.54</v>
      </c>
      <c r="F69" s="6">
        <v>5.4</v>
      </c>
      <c r="G69" s="6" t="s">
        <v>4689</v>
      </c>
      <c r="H69" s="6" t="s">
        <v>4690</v>
      </c>
      <c r="I69" s="6" t="s">
        <v>4687</v>
      </c>
      <c r="J69" s="6">
        <v>1</v>
      </c>
      <c r="K69" s="15" t="s">
        <v>8408</v>
      </c>
      <c r="L69" s="10" t="s">
        <v>8414</v>
      </c>
      <c r="M69" s="16" t="s">
        <v>8478</v>
      </c>
      <c r="N69" s="6">
        <v>42112.24</v>
      </c>
      <c r="O69" s="6" t="s">
        <v>4710</v>
      </c>
      <c r="P69" s="6" t="s">
        <v>4713</v>
      </c>
      <c r="Q69" s="6" t="s">
        <v>4689</v>
      </c>
    </row>
    <row r="70" spans="1:17">
      <c r="A70" s="6" t="s">
        <v>138</v>
      </c>
      <c r="B70" s="6">
        <v>46</v>
      </c>
      <c r="C70" s="6" t="s">
        <v>4726</v>
      </c>
      <c r="D70" s="6" t="s">
        <v>4882</v>
      </c>
      <c r="E70" s="6">
        <v>35.53</v>
      </c>
      <c r="F70" s="6">
        <v>4.36</v>
      </c>
      <c r="G70" s="6" t="s">
        <v>4689</v>
      </c>
      <c r="H70" s="6" t="s">
        <v>4687</v>
      </c>
      <c r="I70" s="6" t="s">
        <v>4687</v>
      </c>
      <c r="J70" s="6">
        <v>0</v>
      </c>
      <c r="K70" s="15" t="s">
        <v>8412</v>
      </c>
      <c r="L70" s="10" t="s">
        <v>8414</v>
      </c>
      <c r="M70" s="16" t="s">
        <v>8479</v>
      </c>
      <c r="N70" s="6">
        <v>42111.66</v>
      </c>
      <c r="O70" s="6" t="s">
        <v>4713</v>
      </c>
      <c r="P70" s="6" t="s">
        <v>4713</v>
      </c>
      <c r="Q70" s="6" t="s">
        <v>4689</v>
      </c>
    </row>
    <row r="71" spans="1:17">
      <c r="A71" s="6" t="s">
        <v>140</v>
      </c>
      <c r="B71" s="6">
        <v>54</v>
      </c>
      <c r="C71" s="6" t="s">
        <v>4711</v>
      </c>
      <c r="D71" s="6" t="s">
        <v>4884</v>
      </c>
      <c r="E71" s="6">
        <v>30.8</v>
      </c>
      <c r="F71" s="6">
        <v>9.77</v>
      </c>
      <c r="G71" s="6" t="s">
        <v>4687</v>
      </c>
      <c r="H71" s="6" t="s">
        <v>4687</v>
      </c>
      <c r="I71" s="6" t="s">
        <v>4687</v>
      </c>
      <c r="J71" s="6">
        <v>0</v>
      </c>
      <c r="K71" s="15" t="s">
        <v>8412</v>
      </c>
      <c r="L71" s="10" t="s">
        <v>8406</v>
      </c>
      <c r="M71" s="16" t="s">
        <v>8480</v>
      </c>
      <c r="N71" s="6">
        <v>41999.52</v>
      </c>
      <c r="O71" s="6" t="s">
        <v>4710</v>
      </c>
      <c r="P71" s="6" t="s">
        <v>4713</v>
      </c>
      <c r="Q71" s="6" t="s">
        <v>4689</v>
      </c>
    </row>
    <row r="72" spans="1:17">
      <c r="A72" s="6" t="s">
        <v>142</v>
      </c>
      <c r="B72" s="6">
        <v>38</v>
      </c>
      <c r="C72" s="6" t="s">
        <v>4711</v>
      </c>
      <c r="D72" s="6" t="s">
        <v>4886</v>
      </c>
      <c r="E72" s="6">
        <v>38.39</v>
      </c>
      <c r="F72" s="6">
        <v>4.25</v>
      </c>
      <c r="G72" s="6" t="s">
        <v>4687</v>
      </c>
      <c r="H72" s="6" t="s">
        <v>4687</v>
      </c>
      <c r="I72" s="6" t="s">
        <v>4687</v>
      </c>
      <c r="J72" s="6">
        <v>1</v>
      </c>
      <c r="K72" s="15" t="s">
        <v>8412</v>
      </c>
      <c r="L72" s="10" t="s">
        <v>8414</v>
      </c>
      <c r="M72" s="16" t="s">
        <v>8481</v>
      </c>
      <c r="N72" s="6">
        <v>41949.24</v>
      </c>
      <c r="O72" s="6" t="s">
        <v>4713</v>
      </c>
      <c r="P72" s="6" t="s">
        <v>4713</v>
      </c>
      <c r="Q72" s="6" t="s">
        <v>4689</v>
      </c>
    </row>
    <row r="73" spans="1:17">
      <c r="A73" s="6" t="s">
        <v>144</v>
      </c>
      <c r="B73" s="6">
        <v>51</v>
      </c>
      <c r="C73" s="6" t="s">
        <v>4723</v>
      </c>
      <c r="D73" s="6" t="s">
        <v>4888</v>
      </c>
      <c r="E73" s="6">
        <v>32.3</v>
      </c>
      <c r="F73" s="6">
        <v>4.76</v>
      </c>
      <c r="G73" s="6" t="s">
        <v>4687</v>
      </c>
      <c r="H73" s="6" t="s">
        <v>4687</v>
      </c>
      <c r="I73" s="6" t="s">
        <v>4687</v>
      </c>
      <c r="J73" s="6">
        <v>2</v>
      </c>
      <c r="K73" s="15" t="s">
        <v>8408</v>
      </c>
      <c r="L73" s="10" t="s">
        <v>8414</v>
      </c>
      <c r="M73" s="16" t="s">
        <v>8482</v>
      </c>
      <c r="N73" s="6">
        <v>41919.1</v>
      </c>
      <c r="O73" s="6" t="s">
        <v>4713</v>
      </c>
      <c r="P73" s="6" t="s">
        <v>4713</v>
      </c>
      <c r="Q73" s="6" t="s">
        <v>4689</v>
      </c>
    </row>
    <row r="74" spans="1:17">
      <c r="A74" s="6" t="s">
        <v>146</v>
      </c>
      <c r="B74" s="6">
        <v>56</v>
      </c>
      <c r="C74" s="6" t="s">
        <v>4720</v>
      </c>
      <c r="D74" s="6" t="s">
        <v>4891</v>
      </c>
      <c r="E74" s="6">
        <v>48.8</v>
      </c>
      <c r="F74" s="6">
        <v>6.22</v>
      </c>
      <c r="G74" s="6" t="s">
        <v>4689</v>
      </c>
      <c r="H74" s="6" t="s">
        <v>4687</v>
      </c>
      <c r="I74" s="6" t="s">
        <v>4687</v>
      </c>
      <c r="J74" s="6">
        <v>2</v>
      </c>
      <c r="K74" s="15" t="s">
        <v>8405</v>
      </c>
      <c r="L74" s="10" t="s">
        <v>8409</v>
      </c>
      <c r="M74" s="16" t="s">
        <v>8483</v>
      </c>
      <c r="N74" s="6">
        <v>41886.54</v>
      </c>
      <c r="O74" s="6" t="s">
        <v>4710</v>
      </c>
      <c r="P74" s="6" t="s">
        <v>4713</v>
      </c>
      <c r="Q74" s="6" t="s">
        <v>4689</v>
      </c>
    </row>
    <row r="75" spans="1:17">
      <c r="A75" s="6" t="s">
        <v>148</v>
      </c>
      <c r="B75" s="6">
        <v>60</v>
      </c>
      <c r="C75" s="6" t="s">
        <v>4720</v>
      </c>
      <c r="D75" s="6" t="s">
        <v>4893</v>
      </c>
      <c r="E75" s="6">
        <v>45.5</v>
      </c>
      <c r="F75" s="6">
        <v>7.96</v>
      </c>
      <c r="G75" s="6" t="s">
        <v>4687</v>
      </c>
      <c r="H75" s="6" t="s">
        <v>4687</v>
      </c>
      <c r="I75" s="6" t="s">
        <v>4687</v>
      </c>
      <c r="J75" s="6">
        <v>0</v>
      </c>
      <c r="K75" s="15" t="s">
        <v>8412</v>
      </c>
      <c r="L75" s="10" t="s">
        <v>8406</v>
      </c>
      <c r="M75" s="16" t="s">
        <v>8484</v>
      </c>
      <c r="N75" s="6">
        <v>41794.63</v>
      </c>
      <c r="O75" s="6" t="s">
        <v>4710</v>
      </c>
      <c r="P75" s="6" t="s">
        <v>4713</v>
      </c>
      <c r="Q75" s="6" t="s">
        <v>4689</v>
      </c>
    </row>
    <row r="76" spans="1:17">
      <c r="A76" s="6" t="s">
        <v>150</v>
      </c>
      <c r="B76" s="6">
        <v>47</v>
      </c>
      <c r="C76" s="6" t="s">
        <v>4720</v>
      </c>
      <c r="D76" s="6" t="s">
        <v>4895</v>
      </c>
      <c r="E76" s="6">
        <v>53.61</v>
      </c>
      <c r="F76" s="6">
        <v>10.92</v>
      </c>
      <c r="G76" s="6" t="s">
        <v>4689</v>
      </c>
      <c r="H76" s="6" t="s">
        <v>4687</v>
      </c>
      <c r="I76" s="6" t="s">
        <v>4687</v>
      </c>
      <c r="J76" s="6">
        <v>1</v>
      </c>
      <c r="K76" s="15" t="s">
        <v>8412</v>
      </c>
      <c r="L76" s="10" t="s">
        <v>8406</v>
      </c>
      <c r="M76" s="16" t="s">
        <v>8485</v>
      </c>
      <c r="N76" s="6">
        <v>41681.86</v>
      </c>
      <c r="O76" s="6" t="s">
        <v>4713</v>
      </c>
      <c r="P76" s="6" t="s">
        <v>4713</v>
      </c>
      <c r="Q76" s="6" t="s">
        <v>4689</v>
      </c>
    </row>
    <row r="77" spans="1:17">
      <c r="A77" s="6" t="s">
        <v>152</v>
      </c>
      <c r="B77" s="6">
        <v>47</v>
      </c>
      <c r="C77" s="6" t="s">
        <v>4711</v>
      </c>
      <c r="D77" s="6" t="s">
        <v>4897</v>
      </c>
      <c r="E77" s="6">
        <v>36.19</v>
      </c>
      <c r="F77" s="6">
        <v>11.51</v>
      </c>
      <c r="G77" s="6" t="s">
        <v>4689</v>
      </c>
      <c r="H77" s="6" t="s">
        <v>4687</v>
      </c>
      <c r="I77" s="6" t="s">
        <v>4687</v>
      </c>
      <c r="J77" s="6">
        <v>1</v>
      </c>
      <c r="K77" s="15" t="s">
        <v>8412</v>
      </c>
      <c r="L77" s="10" t="s">
        <v>8406</v>
      </c>
      <c r="M77" s="16" t="s">
        <v>8486</v>
      </c>
      <c r="N77" s="6">
        <v>41676.08</v>
      </c>
      <c r="O77" s="6" t="s">
        <v>4709</v>
      </c>
      <c r="P77" s="6" t="s">
        <v>4713</v>
      </c>
      <c r="Q77" s="6" t="s">
        <v>4689</v>
      </c>
    </row>
    <row r="78" spans="1:17">
      <c r="A78" s="6" t="s">
        <v>154</v>
      </c>
      <c r="B78" s="6">
        <v>46</v>
      </c>
      <c r="C78" s="6" t="s">
        <v>4720</v>
      </c>
      <c r="D78" s="6" t="s">
        <v>4899</v>
      </c>
      <c r="E78" s="6">
        <v>34.6</v>
      </c>
      <c r="F78" s="6">
        <v>5.99</v>
      </c>
      <c r="G78" s="6" t="s">
        <v>4689</v>
      </c>
      <c r="H78" s="6" t="s">
        <v>4687</v>
      </c>
      <c r="I78" s="6" t="s">
        <v>4687</v>
      </c>
      <c r="J78" s="6">
        <v>0</v>
      </c>
      <c r="K78" s="15" t="s">
        <v>8412</v>
      </c>
      <c r="L78" s="10" t="s">
        <v>8409</v>
      </c>
      <c r="M78" s="16" t="s">
        <v>8487</v>
      </c>
      <c r="N78" s="6">
        <v>41661.6</v>
      </c>
      <c r="O78" s="6" t="s">
        <v>4710</v>
      </c>
      <c r="P78" s="6" t="s">
        <v>4713</v>
      </c>
      <c r="Q78" s="6" t="s">
        <v>4689</v>
      </c>
    </row>
    <row r="79" spans="1:17">
      <c r="A79" s="6" t="s">
        <v>156</v>
      </c>
      <c r="B79" s="6">
        <v>48</v>
      </c>
      <c r="C79" s="6" t="s">
        <v>4720</v>
      </c>
      <c r="D79" s="6" t="s">
        <v>4901</v>
      </c>
      <c r="E79" s="6">
        <v>54.12</v>
      </c>
      <c r="F79" s="6">
        <v>11.57</v>
      </c>
      <c r="G79" s="6" t="s">
        <v>4687</v>
      </c>
      <c r="H79" s="6" t="s">
        <v>4687</v>
      </c>
      <c r="I79" s="6" t="s">
        <v>4687</v>
      </c>
      <c r="J79" s="6">
        <v>0</v>
      </c>
      <c r="K79" s="15" t="s">
        <v>8405</v>
      </c>
      <c r="L79" s="10" t="s">
        <v>8406</v>
      </c>
      <c r="M79" s="16" t="s">
        <v>8488</v>
      </c>
      <c r="N79" s="6">
        <v>41636.2</v>
      </c>
      <c r="O79" s="6" t="s">
        <v>4713</v>
      </c>
      <c r="P79" s="6" t="s">
        <v>4713</v>
      </c>
      <c r="Q79" s="6" t="s">
        <v>4689</v>
      </c>
    </row>
    <row r="80" spans="1:17">
      <c r="A80" s="6" t="s">
        <v>158</v>
      </c>
      <c r="B80" s="6">
        <v>55</v>
      </c>
      <c r="C80" s="6" t="s">
        <v>4720</v>
      </c>
      <c r="D80" s="6" t="s">
        <v>4903</v>
      </c>
      <c r="E80" s="6">
        <v>48.82</v>
      </c>
      <c r="F80" s="6">
        <v>6.67</v>
      </c>
      <c r="G80" s="6" t="s">
        <v>4689</v>
      </c>
      <c r="H80" s="6" t="s">
        <v>4687</v>
      </c>
      <c r="I80" s="6" t="s">
        <v>4687</v>
      </c>
      <c r="J80" s="6">
        <v>0</v>
      </c>
      <c r="K80" s="15" t="s">
        <v>8408</v>
      </c>
      <c r="L80" s="10" t="s">
        <v>8406</v>
      </c>
      <c r="M80" s="16" t="s">
        <v>8489</v>
      </c>
      <c r="N80" s="6">
        <v>41505.15</v>
      </c>
      <c r="O80" s="6" t="s">
        <v>4709</v>
      </c>
      <c r="P80" s="6" t="s">
        <v>4713</v>
      </c>
      <c r="Q80" s="6" t="s">
        <v>4689</v>
      </c>
    </row>
    <row r="81" spans="1:17">
      <c r="A81" s="6" t="s">
        <v>160</v>
      </c>
      <c r="B81" s="6">
        <v>51</v>
      </c>
      <c r="C81" s="6" t="s">
        <v>4720</v>
      </c>
      <c r="D81" s="6" t="s">
        <v>4905</v>
      </c>
      <c r="E81" s="6">
        <v>51.01</v>
      </c>
      <c r="F81" s="6">
        <v>9.2</v>
      </c>
      <c r="G81" s="6" t="s">
        <v>4687</v>
      </c>
      <c r="H81" s="6" t="s">
        <v>4687</v>
      </c>
      <c r="I81" s="6" t="s">
        <v>4687</v>
      </c>
      <c r="J81" s="6">
        <v>0</v>
      </c>
      <c r="K81" s="15" t="s">
        <v>8408</v>
      </c>
      <c r="L81" s="10" t="s">
        <v>8406</v>
      </c>
      <c r="M81" s="16" t="s">
        <v>8490</v>
      </c>
      <c r="N81" s="6">
        <v>41351.88</v>
      </c>
      <c r="O81" s="6" t="s">
        <v>4709</v>
      </c>
      <c r="P81" s="6" t="s">
        <v>4713</v>
      </c>
      <c r="Q81" s="6" t="s">
        <v>4689</v>
      </c>
    </row>
    <row r="82" spans="1:17">
      <c r="A82" s="6" t="s">
        <v>162</v>
      </c>
      <c r="B82" s="6">
        <v>58</v>
      </c>
      <c r="C82" s="6" t="s">
        <v>4720</v>
      </c>
      <c r="D82" s="6" t="s">
        <v>4907</v>
      </c>
      <c r="E82" s="6">
        <v>45.65</v>
      </c>
      <c r="F82" s="6">
        <v>5.11</v>
      </c>
      <c r="G82" s="6" t="s">
        <v>4689</v>
      </c>
      <c r="H82" s="6" t="s">
        <v>4687</v>
      </c>
      <c r="I82" s="6" t="s">
        <v>4687</v>
      </c>
      <c r="J82" s="6">
        <v>1</v>
      </c>
      <c r="K82" s="15" t="s">
        <v>8408</v>
      </c>
      <c r="L82" s="10" t="s">
        <v>8414</v>
      </c>
      <c r="M82" s="16" t="s">
        <v>8491</v>
      </c>
      <c r="N82" s="6">
        <v>41331.79</v>
      </c>
      <c r="O82" s="6" t="s">
        <v>4709</v>
      </c>
      <c r="P82" s="6" t="s">
        <v>4713</v>
      </c>
      <c r="Q82" s="6" t="s">
        <v>4689</v>
      </c>
    </row>
    <row r="83" spans="1:17">
      <c r="A83" s="6" t="s">
        <v>164</v>
      </c>
      <c r="B83" s="6">
        <v>45</v>
      </c>
      <c r="C83" s="6" t="s">
        <v>4720</v>
      </c>
      <c r="D83" s="6" t="s">
        <v>4909</v>
      </c>
      <c r="E83" s="6">
        <v>52.9</v>
      </c>
      <c r="F83" s="6">
        <v>5.34</v>
      </c>
      <c r="G83" s="6" t="s">
        <v>4687</v>
      </c>
      <c r="H83" s="6" t="s">
        <v>4687</v>
      </c>
      <c r="I83" s="6" t="s">
        <v>4687</v>
      </c>
      <c r="J83" s="6">
        <v>0</v>
      </c>
      <c r="K83" s="15" t="s">
        <v>8408</v>
      </c>
      <c r="L83" s="10" t="s">
        <v>8414</v>
      </c>
      <c r="M83" s="16" t="s">
        <v>8492</v>
      </c>
      <c r="N83" s="6">
        <v>41271.5</v>
      </c>
      <c r="O83" s="6" t="s">
        <v>4709</v>
      </c>
      <c r="P83" s="6" t="s">
        <v>4713</v>
      </c>
      <c r="Q83" s="6" t="s">
        <v>4689</v>
      </c>
    </row>
    <row r="84" spans="1:17">
      <c r="A84" s="6" t="s">
        <v>166</v>
      </c>
      <c r="B84" s="6">
        <v>59</v>
      </c>
      <c r="C84" s="6" t="s">
        <v>4720</v>
      </c>
      <c r="D84" s="6" t="s">
        <v>4911</v>
      </c>
      <c r="E84" s="6">
        <v>45.41</v>
      </c>
      <c r="F84" s="6">
        <v>4.03</v>
      </c>
      <c r="G84" s="6" t="s">
        <v>4689</v>
      </c>
      <c r="H84" s="6" t="s">
        <v>4687</v>
      </c>
      <c r="I84" s="6" t="s">
        <v>4687</v>
      </c>
      <c r="J84" s="6">
        <v>1</v>
      </c>
      <c r="K84" s="15" t="s">
        <v>8408</v>
      </c>
      <c r="L84" s="10" t="s">
        <v>8414</v>
      </c>
      <c r="M84" s="16" t="s">
        <v>8493</v>
      </c>
      <c r="N84" s="6">
        <v>41250.39</v>
      </c>
      <c r="O84" s="6" t="s">
        <v>4710</v>
      </c>
      <c r="P84" s="6" t="s">
        <v>4713</v>
      </c>
      <c r="Q84" s="6" t="s">
        <v>4689</v>
      </c>
    </row>
    <row r="85" spans="1:17">
      <c r="A85" s="6" t="s">
        <v>168</v>
      </c>
      <c r="B85" s="6">
        <v>53</v>
      </c>
      <c r="C85" s="6" t="s">
        <v>4720</v>
      </c>
      <c r="D85" s="6" t="s">
        <v>4913</v>
      </c>
      <c r="E85" s="6">
        <v>49.41</v>
      </c>
      <c r="F85" s="6">
        <v>4.23</v>
      </c>
      <c r="G85" s="6" t="s">
        <v>4689</v>
      </c>
      <c r="H85" s="6" t="s">
        <v>4690</v>
      </c>
      <c r="I85" s="6" t="s">
        <v>4687</v>
      </c>
      <c r="J85" s="6">
        <v>1</v>
      </c>
      <c r="K85" s="15" t="s">
        <v>8408</v>
      </c>
      <c r="L85" s="10" t="s">
        <v>8414</v>
      </c>
      <c r="M85" s="16" t="s">
        <v>8494</v>
      </c>
      <c r="N85" s="6">
        <v>41191.57</v>
      </c>
      <c r="O85" s="6" t="s">
        <v>4709</v>
      </c>
      <c r="P85" s="6" t="s">
        <v>4713</v>
      </c>
      <c r="Q85" s="6" t="s">
        <v>4689</v>
      </c>
    </row>
    <row r="86" spans="1:17">
      <c r="A86" s="6" t="s">
        <v>170</v>
      </c>
      <c r="B86" s="6">
        <v>50</v>
      </c>
      <c r="C86" s="6" t="s">
        <v>4723</v>
      </c>
      <c r="D86" s="6" t="s">
        <v>4915</v>
      </c>
      <c r="E86" s="6">
        <v>31.825</v>
      </c>
      <c r="F86" s="6">
        <v>4.06</v>
      </c>
      <c r="G86" s="6" t="s">
        <v>4687</v>
      </c>
      <c r="H86" s="6" t="s">
        <v>4687</v>
      </c>
      <c r="I86" s="6" t="s">
        <v>4687</v>
      </c>
      <c r="J86" s="6">
        <v>2</v>
      </c>
      <c r="K86" s="15" t="s">
        <v>8405</v>
      </c>
      <c r="L86" s="10" t="s">
        <v>8414</v>
      </c>
      <c r="M86" s="16" t="s">
        <v>8495</v>
      </c>
      <c r="N86" s="6">
        <v>41097.16</v>
      </c>
      <c r="O86" s="6" t="s">
        <v>4710</v>
      </c>
      <c r="P86" s="6" t="s">
        <v>4713</v>
      </c>
      <c r="Q86" s="6" t="s">
        <v>4689</v>
      </c>
    </row>
    <row r="87" spans="1:17">
      <c r="A87" s="6" t="s">
        <v>172</v>
      </c>
      <c r="B87" s="6">
        <v>50</v>
      </c>
      <c r="C87" s="6" t="s">
        <v>4720</v>
      </c>
      <c r="D87" s="6" t="s">
        <v>4917</v>
      </c>
      <c r="E87" s="6">
        <v>51.28</v>
      </c>
      <c r="F87" s="6">
        <v>4.68</v>
      </c>
      <c r="G87" s="6" t="s">
        <v>4687</v>
      </c>
      <c r="H87" s="6" t="s">
        <v>4687</v>
      </c>
      <c r="I87" s="6" t="s">
        <v>4687</v>
      </c>
      <c r="J87" s="6">
        <v>2</v>
      </c>
      <c r="K87" s="15" t="s">
        <v>8408</v>
      </c>
      <c r="L87" s="10" t="s">
        <v>8414</v>
      </c>
      <c r="M87" s="16" t="s">
        <v>8496</v>
      </c>
      <c r="N87" s="6">
        <v>41055.29</v>
      </c>
      <c r="O87" s="6" t="s">
        <v>4709</v>
      </c>
      <c r="P87" s="6" t="s">
        <v>4713</v>
      </c>
      <c r="Q87" s="6" t="s">
        <v>4689</v>
      </c>
    </row>
    <row r="88" spans="1:17">
      <c r="A88" s="6" t="s">
        <v>174</v>
      </c>
      <c r="B88" s="6">
        <v>43</v>
      </c>
      <c r="C88" s="6" t="s">
        <v>4730</v>
      </c>
      <c r="D88" s="6" t="s">
        <v>4919</v>
      </c>
      <c r="E88" s="6">
        <v>34.96</v>
      </c>
      <c r="F88" s="6">
        <v>4.34</v>
      </c>
      <c r="G88" s="6" t="s">
        <v>4687</v>
      </c>
      <c r="H88" s="6" t="s">
        <v>4690</v>
      </c>
      <c r="I88" s="6" t="s">
        <v>4687</v>
      </c>
      <c r="J88" s="6">
        <v>1</v>
      </c>
      <c r="K88" s="15" t="s">
        <v>8412</v>
      </c>
      <c r="L88" s="10" t="s">
        <v>8414</v>
      </c>
      <c r="M88" s="16" t="s">
        <v>8497</v>
      </c>
      <c r="N88" s="6">
        <v>41034.22</v>
      </c>
      <c r="O88" s="6" t="s">
        <v>4710</v>
      </c>
      <c r="P88" s="6" t="s">
        <v>4713</v>
      </c>
      <c r="Q88" s="6" t="s">
        <v>4689</v>
      </c>
    </row>
    <row r="89" spans="1:17">
      <c r="A89" s="6" t="s">
        <v>176</v>
      </c>
      <c r="B89" s="6">
        <v>49</v>
      </c>
      <c r="C89" s="6" t="s">
        <v>4711</v>
      </c>
      <c r="D89" s="6" t="s">
        <v>4921</v>
      </c>
      <c r="E89" s="6">
        <v>33.11</v>
      </c>
      <c r="F89" s="6">
        <v>10.51</v>
      </c>
      <c r="G89" s="6" t="s">
        <v>4687</v>
      </c>
      <c r="H89" s="6" t="s">
        <v>4687</v>
      </c>
      <c r="I89" s="6" t="s">
        <v>4687</v>
      </c>
      <c r="J89" s="6">
        <v>0</v>
      </c>
      <c r="K89" s="15" t="s">
        <v>8408</v>
      </c>
      <c r="L89" s="10" t="s">
        <v>8406</v>
      </c>
      <c r="M89" s="16" t="s">
        <v>8498</v>
      </c>
      <c r="N89" s="6">
        <v>40974.16</v>
      </c>
      <c r="O89" s="6" t="s">
        <v>4709</v>
      </c>
      <c r="P89" s="6" t="s">
        <v>4713</v>
      </c>
      <c r="Q89" s="6" t="s">
        <v>4689</v>
      </c>
    </row>
    <row r="90" spans="1:17">
      <c r="A90" s="6" t="s">
        <v>178</v>
      </c>
      <c r="B90" s="6">
        <v>39</v>
      </c>
      <c r="C90" s="6" t="s">
        <v>4720</v>
      </c>
      <c r="D90" s="6" t="s">
        <v>4923</v>
      </c>
      <c r="E90" s="6">
        <v>54.74</v>
      </c>
      <c r="F90" s="6">
        <v>5.84</v>
      </c>
      <c r="G90" s="6" t="s">
        <v>4689</v>
      </c>
      <c r="H90" s="6" t="s">
        <v>4690</v>
      </c>
      <c r="I90" s="6" t="s">
        <v>4687</v>
      </c>
      <c r="J90" s="6">
        <v>1</v>
      </c>
      <c r="K90" s="15" t="s">
        <v>8405</v>
      </c>
      <c r="L90" s="10" t="s">
        <v>8409</v>
      </c>
      <c r="M90" s="16" t="s">
        <v>8499</v>
      </c>
      <c r="N90" s="6">
        <v>40961.29</v>
      </c>
      <c r="O90" s="6" t="s">
        <v>4709</v>
      </c>
      <c r="P90" s="6" t="s">
        <v>4713</v>
      </c>
      <c r="Q90" s="6" t="s">
        <v>4689</v>
      </c>
    </row>
    <row r="91" spans="1:17">
      <c r="A91" s="6" t="s">
        <v>180</v>
      </c>
      <c r="B91" s="6">
        <v>43</v>
      </c>
      <c r="C91" s="6" t="s">
        <v>4711</v>
      </c>
      <c r="D91" s="6" t="s">
        <v>4925</v>
      </c>
      <c r="E91" s="6">
        <v>32.56</v>
      </c>
      <c r="F91" s="6">
        <v>5.41</v>
      </c>
      <c r="G91" s="6" t="s">
        <v>4687</v>
      </c>
      <c r="H91" s="6" t="s">
        <v>4690</v>
      </c>
      <c r="I91" s="6" t="s">
        <v>4687</v>
      </c>
      <c r="J91" s="6">
        <v>1</v>
      </c>
      <c r="K91" s="15" t="s">
        <v>8408</v>
      </c>
      <c r="L91" s="10" t="s">
        <v>8414</v>
      </c>
      <c r="M91" s="16" t="s">
        <v>8500</v>
      </c>
      <c r="N91" s="6">
        <v>40941.29</v>
      </c>
      <c r="O91" s="6" t="s">
        <v>4709</v>
      </c>
      <c r="P91" s="6" t="s">
        <v>4713</v>
      </c>
      <c r="Q91" s="6" t="s">
        <v>4689</v>
      </c>
    </row>
    <row r="92" spans="1:17">
      <c r="A92" s="6" t="s">
        <v>182</v>
      </c>
      <c r="B92" s="6">
        <v>30</v>
      </c>
      <c r="C92" s="6" t="s">
        <v>4711</v>
      </c>
      <c r="D92" s="6" t="s">
        <v>4927</v>
      </c>
      <c r="E92" s="6">
        <v>39.05</v>
      </c>
      <c r="F92" s="6">
        <v>6.06</v>
      </c>
      <c r="G92" s="6" t="s">
        <v>4687</v>
      </c>
      <c r="H92" s="6" t="s">
        <v>4687</v>
      </c>
      <c r="I92" s="6" t="s">
        <v>4687</v>
      </c>
      <c r="J92" s="6">
        <v>1</v>
      </c>
      <c r="K92" s="15" t="s">
        <v>8412</v>
      </c>
      <c r="L92" s="10" t="s">
        <v>8409</v>
      </c>
      <c r="M92" s="16" t="s">
        <v>8501</v>
      </c>
      <c r="N92" s="6">
        <v>40932.43</v>
      </c>
      <c r="O92" s="6" t="s">
        <v>4709</v>
      </c>
      <c r="P92" s="6" t="s">
        <v>4713</v>
      </c>
      <c r="Q92" s="6" t="s">
        <v>4689</v>
      </c>
    </row>
    <row r="93" spans="1:17">
      <c r="A93" s="6" t="s">
        <v>184</v>
      </c>
      <c r="B93" s="6">
        <v>23</v>
      </c>
      <c r="C93" s="6" t="s">
        <v>4726</v>
      </c>
      <c r="D93" s="6" t="s">
        <v>4929</v>
      </c>
      <c r="E93" s="6">
        <v>42.75</v>
      </c>
      <c r="F93" s="6">
        <v>4.22</v>
      </c>
      <c r="G93" s="6" t="s">
        <v>4687</v>
      </c>
      <c r="H93" s="6" t="s">
        <v>4687</v>
      </c>
      <c r="I93" s="6" t="s">
        <v>4687</v>
      </c>
      <c r="J93" s="6">
        <v>0</v>
      </c>
      <c r="K93" s="15" t="s">
        <v>8405</v>
      </c>
      <c r="L93" s="10" t="s">
        <v>8414</v>
      </c>
      <c r="M93" s="16" t="s">
        <v>8502</v>
      </c>
      <c r="N93" s="6">
        <v>40904.2</v>
      </c>
      <c r="O93" s="6" t="s">
        <v>4713</v>
      </c>
      <c r="P93" s="6" t="s">
        <v>4713</v>
      </c>
      <c r="Q93" s="6" t="s">
        <v>4689</v>
      </c>
    </row>
    <row r="94" spans="1:17">
      <c r="A94" s="6" t="s">
        <v>186</v>
      </c>
      <c r="B94" s="6">
        <v>50</v>
      </c>
      <c r="C94" s="6" t="s">
        <v>4720</v>
      </c>
      <c r="D94" s="6" t="s">
        <v>4931</v>
      </c>
      <c r="E94" s="6">
        <v>50.58</v>
      </c>
      <c r="F94" s="6">
        <v>5.12</v>
      </c>
      <c r="G94" s="6" t="s">
        <v>4687</v>
      </c>
      <c r="H94" s="6" t="s">
        <v>4687</v>
      </c>
      <c r="I94" s="6" t="s">
        <v>4687</v>
      </c>
      <c r="J94" s="6">
        <v>2</v>
      </c>
      <c r="K94" s="15" t="s">
        <v>8412</v>
      </c>
      <c r="L94" s="10" t="s">
        <v>8414</v>
      </c>
      <c r="M94" s="16" t="s">
        <v>8503</v>
      </c>
      <c r="N94" s="6">
        <v>40817.85</v>
      </c>
      <c r="O94" s="6" t="s">
        <v>4710</v>
      </c>
      <c r="P94" s="6" t="s">
        <v>4713</v>
      </c>
      <c r="Q94" s="6" t="s">
        <v>4689</v>
      </c>
    </row>
    <row r="95" spans="1:17">
      <c r="A95" s="6" t="s">
        <v>188</v>
      </c>
      <c r="B95" s="6">
        <v>46</v>
      </c>
      <c r="C95" s="6" t="s">
        <v>4716</v>
      </c>
      <c r="D95" s="6" t="s">
        <v>4772</v>
      </c>
      <c r="E95" s="6">
        <v>30.495</v>
      </c>
      <c r="F95" s="6">
        <v>4.57</v>
      </c>
      <c r="G95" s="6" t="s">
        <v>4689</v>
      </c>
      <c r="H95" s="6" t="s">
        <v>4687</v>
      </c>
      <c r="I95" s="6" t="s">
        <v>4687</v>
      </c>
      <c r="J95" s="6">
        <v>0</v>
      </c>
      <c r="K95" s="15" t="s">
        <v>8412</v>
      </c>
      <c r="L95" s="10" t="s">
        <v>8414</v>
      </c>
      <c r="M95" s="16" t="s">
        <v>8504</v>
      </c>
      <c r="N95" s="6">
        <v>40720.55</v>
      </c>
      <c r="O95" s="6" t="s">
        <v>4710</v>
      </c>
      <c r="P95" s="6" t="s">
        <v>4713</v>
      </c>
      <c r="Q95" s="6" t="s">
        <v>4689</v>
      </c>
    </row>
    <row r="96" spans="1:17">
      <c r="A96" s="6" t="s">
        <v>190</v>
      </c>
      <c r="B96" s="6">
        <v>52</v>
      </c>
      <c r="C96" s="6" t="s">
        <v>4720</v>
      </c>
      <c r="D96" s="6" t="s">
        <v>4808</v>
      </c>
      <c r="E96" s="6">
        <v>48.31</v>
      </c>
      <c r="F96" s="6">
        <v>9.58</v>
      </c>
      <c r="G96" s="6" t="s">
        <v>4689</v>
      </c>
      <c r="H96" s="6" t="s">
        <v>4687</v>
      </c>
      <c r="I96" s="6" t="s">
        <v>4687</v>
      </c>
      <c r="J96" s="6">
        <v>2</v>
      </c>
      <c r="K96" s="15" t="s">
        <v>8408</v>
      </c>
      <c r="L96" s="10" t="s">
        <v>8406</v>
      </c>
      <c r="M96" s="16" t="s">
        <v>8505</v>
      </c>
      <c r="N96" s="6">
        <v>40692.91</v>
      </c>
      <c r="O96" s="6" t="s">
        <v>4713</v>
      </c>
      <c r="P96" s="6" t="s">
        <v>4713</v>
      </c>
      <c r="Q96" s="6" t="s">
        <v>4689</v>
      </c>
    </row>
    <row r="97" spans="1:17">
      <c r="A97" s="6" t="s">
        <v>192</v>
      </c>
      <c r="B97" s="6">
        <v>47</v>
      </c>
      <c r="C97" s="6" t="s">
        <v>4716</v>
      </c>
      <c r="D97" s="6" t="s">
        <v>4935</v>
      </c>
      <c r="E97" s="6">
        <v>48.99</v>
      </c>
      <c r="F97" s="6">
        <v>9.78</v>
      </c>
      <c r="G97" s="6" t="s">
        <v>4689</v>
      </c>
      <c r="H97" s="6" t="s">
        <v>4687</v>
      </c>
      <c r="I97" s="6" t="s">
        <v>4687</v>
      </c>
      <c r="J97" s="6">
        <v>1</v>
      </c>
      <c r="K97" s="15" t="s">
        <v>8408</v>
      </c>
      <c r="L97" s="10" t="s">
        <v>8406</v>
      </c>
      <c r="M97" s="16" t="s">
        <v>8506</v>
      </c>
      <c r="N97" s="6">
        <v>40590.55</v>
      </c>
      <c r="O97" s="6" t="s">
        <v>4710</v>
      </c>
      <c r="P97" s="6" t="s">
        <v>4713</v>
      </c>
      <c r="Q97" s="6" t="s">
        <v>4689</v>
      </c>
    </row>
    <row r="98" spans="1:17">
      <c r="A98" s="6" t="s">
        <v>194</v>
      </c>
      <c r="B98" s="6">
        <v>37</v>
      </c>
      <c r="C98" s="6" t="s">
        <v>4711</v>
      </c>
      <c r="D98" s="6" t="s">
        <v>4937</v>
      </c>
      <c r="E98" s="6">
        <v>38.39</v>
      </c>
      <c r="F98" s="6">
        <v>4.11</v>
      </c>
      <c r="G98" s="6" t="s">
        <v>4689</v>
      </c>
      <c r="H98" s="6" t="s">
        <v>4687</v>
      </c>
      <c r="I98" s="6" t="s">
        <v>4687</v>
      </c>
      <c r="J98" s="6">
        <v>0</v>
      </c>
      <c r="K98" s="15" t="s">
        <v>8405</v>
      </c>
      <c r="L98" s="10" t="s">
        <v>8414</v>
      </c>
      <c r="M98" s="16" t="s">
        <v>8507</v>
      </c>
      <c r="N98" s="6">
        <v>40419.02</v>
      </c>
      <c r="O98" s="6" t="s">
        <v>4709</v>
      </c>
      <c r="P98" s="6" t="s">
        <v>4713</v>
      </c>
      <c r="Q98" s="6" t="s">
        <v>4689</v>
      </c>
    </row>
    <row r="99" spans="1:17">
      <c r="A99" s="6" t="s">
        <v>196</v>
      </c>
      <c r="B99" s="6">
        <v>56</v>
      </c>
      <c r="C99" s="6" t="s">
        <v>4720</v>
      </c>
      <c r="D99" s="6" t="s">
        <v>4939</v>
      </c>
      <c r="E99" s="6">
        <v>44.34</v>
      </c>
      <c r="F99" s="6">
        <v>4.02</v>
      </c>
      <c r="G99" s="6" t="s">
        <v>4689</v>
      </c>
      <c r="H99" s="6" t="s">
        <v>4687</v>
      </c>
      <c r="I99" s="6" t="s">
        <v>4687</v>
      </c>
      <c r="J99" s="6">
        <v>2</v>
      </c>
      <c r="K99" s="15" t="s">
        <v>8408</v>
      </c>
      <c r="L99" s="10" t="s">
        <v>8414</v>
      </c>
      <c r="M99" s="16" t="s">
        <v>8508</v>
      </c>
      <c r="N99" s="6">
        <v>40373.74</v>
      </c>
      <c r="O99" s="6" t="s">
        <v>4710</v>
      </c>
      <c r="P99" s="6" t="s">
        <v>4713</v>
      </c>
      <c r="Q99" s="6" t="s">
        <v>4689</v>
      </c>
    </row>
    <row r="100" spans="1:17">
      <c r="A100" s="6" t="s">
        <v>198</v>
      </c>
      <c r="B100" s="6">
        <v>60</v>
      </c>
      <c r="C100" s="6" t="s">
        <v>4720</v>
      </c>
      <c r="D100" s="6" t="s">
        <v>4941</v>
      </c>
      <c r="E100" s="6">
        <v>41.51</v>
      </c>
      <c r="F100" s="6">
        <v>6.92</v>
      </c>
      <c r="G100" s="6" t="s">
        <v>4687</v>
      </c>
      <c r="H100" s="6" t="s">
        <v>4687</v>
      </c>
      <c r="I100" s="6" t="s">
        <v>4687</v>
      </c>
      <c r="J100" s="6">
        <v>0</v>
      </c>
      <c r="K100" s="15" t="s">
        <v>8408</v>
      </c>
      <c r="L100" s="10" t="s">
        <v>8406</v>
      </c>
      <c r="M100" s="16" t="s">
        <v>8509</v>
      </c>
      <c r="N100" s="6">
        <v>40309.93</v>
      </c>
      <c r="O100" s="6" t="s">
        <v>4710</v>
      </c>
      <c r="P100" s="6" t="s">
        <v>4713</v>
      </c>
      <c r="Q100" s="6" t="s">
        <v>4689</v>
      </c>
    </row>
    <row r="101" spans="1:17">
      <c r="A101" s="6" t="s">
        <v>200</v>
      </c>
      <c r="B101" s="6">
        <v>45</v>
      </c>
      <c r="C101" s="6" t="s">
        <v>4716</v>
      </c>
      <c r="D101" s="6" t="s">
        <v>4878</v>
      </c>
      <c r="E101" s="6">
        <v>48.2</v>
      </c>
      <c r="F101" s="6">
        <v>4.84</v>
      </c>
      <c r="G101" s="6" t="s">
        <v>4687</v>
      </c>
      <c r="H101" s="6" t="s">
        <v>4687</v>
      </c>
      <c r="I101" s="6" t="s">
        <v>4687</v>
      </c>
      <c r="J101" s="6">
        <v>0</v>
      </c>
      <c r="K101" s="15" t="s">
        <v>8412</v>
      </c>
      <c r="L101" s="10" t="s">
        <v>8414</v>
      </c>
      <c r="M101" s="16" t="s">
        <v>8510</v>
      </c>
      <c r="N101" s="6">
        <v>40284.38</v>
      </c>
      <c r="O101" s="6" t="s">
        <v>4710</v>
      </c>
      <c r="P101" s="6" t="s">
        <v>4713</v>
      </c>
      <c r="Q101" s="6" t="s">
        <v>4689</v>
      </c>
    </row>
    <row r="102" spans="1:17">
      <c r="A102" s="6" t="s">
        <v>202</v>
      </c>
      <c r="B102" s="6">
        <v>41</v>
      </c>
      <c r="C102" s="6" t="s">
        <v>4711</v>
      </c>
      <c r="D102" s="6" t="s">
        <v>4944</v>
      </c>
      <c r="E102" s="6">
        <v>35.75</v>
      </c>
      <c r="F102" s="6">
        <v>8</v>
      </c>
      <c r="G102" s="6" t="s">
        <v>4689</v>
      </c>
      <c r="H102" s="6" t="s">
        <v>4687</v>
      </c>
      <c r="I102" s="6" t="s">
        <v>4687</v>
      </c>
      <c r="J102" s="6">
        <v>0</v>
      </c>
      <c r="K102" s="15" t="s">
        <v>8412</v>
      </c>
      <c r="L102" s="10" t="s">
        <v>8406</v>
      </c>
      <c r="M102" s="16" t="s">
        <v>8511</v>
      </c>
      <c r="N102" s="6">
        <v>40273.65</v>
      </c>
      <c r="O102" s="6" t="s">
        <v>4710</v>
      </c>
      <c r="P102" s="6" t="s">
        <v>4713</v>
      </c>
      <c r="Q102" s="6" t="s">
        <v>4689</v>
      </c>
    </row>
    <row r="103" spans="1:17">
      <c r="A103" s="6" t="s">
        <v>204</v>
      </c>
      <c r="B103" s="6">
        <v>41</v>
      </c>
      <c r="C103" s="6" t="s">
        <v>4720</v>
      </c>
      <c r="D103" s="6" t="s">
        <v>4946</v>
      </c>
      <c r="E103" s="6">
        <v>53.81</v>
      </c>
      <c r="F103" s="6">
        <v>8.77</v>
      </c>
      <c r="G103" s="6" t="s">
        <v>4689</v>
      </c>
      <c r="H103" s="6" t="s">
        <v>4687</v>
      </c>
      <c r="I103" s="6" t="s">
        <v>4687</v>
      </c>
      <c r="J103" s="6">
        <v>0</v>
      </c>
      <c r="K103" s="15" t="s">
        <v>8405</v>
      </c>
      <c r="L103" s="10" t="s">
        <v>8406</v>
      </c>
      <c r="M103" s="16" t="s">
        <v>8512</v>
      </c>
      <c r="N103" s="6">
        <v>40208.56</v>
      </c>
      <c r="O103" s="6" t="s">
        <v>4709</v>
      </c>
      <c r="P103" s="6" t="s">
        <v>4713</v>
      </c>
      <c r="Q103" s="6" t="s">
        <v>4689</v>
      </c>
    </row>
    <row r="104" spans="1:17">
      <c r="A104" s="6" t="s">
        <v>206</v>
      </c>
      <c r="B104" s="6">
        <v>43</v>
      </c>
      <c r="C104" s="6" t="s">
        <v>4716</v>
      </c>
      <c r="D104" s="6" t="s">
        <v>4948</v>
      </c>
      <c r="E104" s="6">
        <v>49.48</v>
      </c>
      <c r="F104" s="6">
        <v>4.96</v>
      </c>
      <c r="G104" s="6" t="s">
        <v>4687</v>
      </c>
      <c r="H104" s="6" t="s">
        <v>4690</v>
      </c>
      <c r="I104" s="6" t="s">
        <v>4687</v>
      </c>
      <c r="J104" s="6">
        <v>1</v>
      </c>
      <c r="K104" s="15" t="s">
        <v>8405</v>
      </c>
      <c r="L104" s="10" t="s">
        <v>8414</v>
      </c>
      <c r="M104" s="16" t="s">
        <v>8513</v>
      </c>
      <c r="N104" s="6">
        <v>40204.83</v>
      </c>
      <c r="O104" s="6" t="s">
        <v>4710</v>
      </c>
      <c r="P104" s="6" t="s">
        <v>4713</v>
      </c>
      <c r="Q104" s="6" t="s">
        <v>4689</v>
      </c>
    </row>
    <row r="105" spans="1:17">
      <c r="A105" s="6" t="s">
        <v>208</v>
      </c>
      <c r="B105" s="6">
        <v>37</v>
      </c>
      <c r="C105" s="6" t="s">
        <v>4720</v>
      </c>
      <c r="D105" s="6" t="s">
        <v>4950</v>
      </c>
      <c r="E105" s="6">
        <v>34.1</v>
      </c>
      <c r="F105" s="6">
        <v>4.43</v>
      </c>
      <c r="G105" s="6" t="s">
        <v>4689</v>
      </c>
      <c r="H105" s="6" t="s">
        <v>4687</v>
      </c>
      <c r="I105" s="6" t="s">
        <v>4687</v>
      </c>
      <c r="J105" s="6">
        <v>0</v>
      </c>
      <c r="K105" s="15" t="s">
        <v>8408</v>
      </c>
      <c r="L105" s="10" t="s">
        <v>8414</v>
      </c>
      <c r="M105" s="16" t="s">
        <v>8514</v>
      </c>
      <c r="N105" s="6">
        <v>40182.25</v>
      </c>
      <c r="O105" s="6" t="s">
        <v>4709</v>
      </c>
      <c r="P105" s="6" t="s">
        <v>4713</v>
      </c>
      <c r="Q105" s="6" t="s">
        <v>4689</v>
      </c>
    </row>
    <row r="106" spans="1:17">
      <c r="A106" s="6" t="s">
        <v>210</v>
      </c>
      <c r="B106" s="6">
        <v>39</v>
      </c>
      <c r="C106" s="6" t="s">
        <v>4720</v>
      </c>
      <c r="D106" s="6" t="s">
        <v>4952</v>
      </c>
      <c r="E106" s="6">
        <v>35.3</v>
      </c>
      <c r="F106" s="6">
        <v>5.82</v>
      </c>
      <c r="G106" s="6" t="s">
        <v>4689</v>
      </c>
      <c r="H106" s="6" t="s">
        <v>4690</v>
      </c>
      <c r="I106" s="6" t="s">
        <v>4687</v>
      </c>
      <c r="J106" s="6">
        <v>1</v>
      </c>
      <c r="K106" s="15" t="s">
        <v>8405</v>
      </c>
      <c r="L106" s="10" t="s">
        <v>8409</v>
      </c>
      <c r="M106" s="16" t="s">
        <v>8515</v>
      </c>
      <c r="N106" s="6">
        <v>40103.89</v>
      </c>
      <c r="O106" s="6" t="s">
        <v>4709</v>
      </c>
      <c r="P106" s="6" t="s">
        <v>4713</v>
      </c>
      <c r="Q106" s="6" t="s">
        <v>4689</v>
      </c>
    </row>
    <row r="107" spans="1:17">
      <c r="A107" s="6" t="s">
        <v>212</v>
      </c>
      <c r="B107" s="6">
        <v>56</v>
      </c>
      <c r="C107" s="6" t="s">
        <v>4720</v>
      </c>
      <c r="D107" s="6" t="s">
        <v>4954</v>
      </c>
      <c r="E107" s="6">
        <v>43.83</v>
      </c>
      <c r="F107" s="6">
        <v>6.03</v>
      </c>
      <c r="G107" s="6" t="s">
        <v>4689</v>
      </c>
      <c r="H107" s="6" t="s">
        <v>4687</v>
      </c>
      <c r="I107" s="6" t="s">
        <v>4687</v>
      </c>
      <c r="J107" s="6">
        <v>2</v>
      </c>
      <c r="K107" s="15" t="s">
        <v>8408</v>
      </c>
      <c r="L107" s="10" t="s">
        <v>8409</v>
      </c>
      <c r="M107" s="16" t="s">
        <v>8508</v>
      </c>
      <c r="N107" s="6">
        <v>40069.44</v>
      </c>
      <c r="O107" s="6" t="s">
        <v>4710</v>
      </c>
      <c r="P107" s="6" t="s">
        <v>4713</v>
      </c>
      <c r="Q107" s="6" t="s">
        <v>4689</v>
      </c>
    </row>
    <row r="108" spans="1:17">
      <c r="A108" s="6" t="s">
        <v>214</v>
      </c>
      <c r="B108" s="6">
        <v>44</v>
      </c>
      <c r="C108" s="6" t="s">
        <v>4720</v>
      </c>
      <c r="D108" s="6" t="s">
        <v>4956</v>
      </c>
      <c r="E108" s="6">
        <v>50.07</v>
      </c>
      <c r="F108" s="6">
        <v>9.27</v>
      </c>
      <c r="G108" s="6" t="s">
        <v>4687</v>
      </c>
      <c r="H108" s="6" t="s">
        <v>4687</v>
      </c>
      <c r="I108" s="6" t="s">
        <v>4687</v>
      </c>
      <c r="J108" s="6">
        <v>0</v>
      </c>
      <c r="K108" s="15" t="s">
        <v>8408</v>
      </c>
      <c r="L108" s="10" t="s">
        <v>8406</v>
      </c>
      <c r="M108" s="16" t="s">
        <v>8516</v>
      </c>
      <c r="N108" s="6">
        <v>40054.73</v>
      </c>
      <c r="O108" s="6" t="s">
        <v>4710</v>
      </c>
      <c r="P108" s="6" t="s">
        <v>4713</v>
      </c>
      <c r="Q108" s="6" t="s">
        <v>4689</v>
      </c>
    </row>
    <row r="109" spans="1:17">
      <c r="A109" s="6" t="s">
        <v>216</v>
      </c>
      <c r="B109" s="6">
        <v>40</v>
      </c>
      <c r="C109" s="6" t="s">
        <v>4716</v>
      </c>
      <c r="D109" s="6" t="s">
        <v>4958</v>
      </c>
      <c r="E109" s="6">
        <v>32.775</v>
      </c>
      <c r="F109" s="6">
        <v>5.53</v>
      </c>
      <c r="G109" s="6" t="s">
        <v>4687</v>
      </c>
      <c r="H109" s="6" t="s">
        <v>4687</v>
      </c>
      <c r="I109" s="6" t="s">
        <v>4687</v>
      </c>
      <c r="J109" s="6">
        <v>0</v>
      </c>
      <c r="K109" s="15" t="s">
        <v>8405</v>
      </c>
      <c r="L109" s="10" t="s">
        <v>8414</v>
      </c>
      <c r="M109" s="16" t="s">
        <v>8517</v>
      </c>
      <c r="N109" s="6">
        <v>40003.33</v>
      </c>
      <c r="O109" s="6" t="s">
        <v>4713</v>
      </c>
      <c r="P109" s="6" t="s">
        <v>4713</v>
      </c>
      <c r="Q109" s="6" t="s">
        <v>4689</v>
      </c>
    </row>
    <row r="110" spans="1:17">
      <c r="A110" s="6" t="s">
        <v>218</v>
      </c>
      <c r="B110" s="6">
        <v>35</v>
      </c>
      <c r="C110" s="6" t="s">
        <v>4716</v>
      </c>
      <c r="D110" s="6" t="s">
        <v>4960</v>
      </c>
      <c r="E110" s="6">
        <v>34.105</v>
      </c>
      <c r="F110" s="6">
        <v>5.07</v>
      </c>
      <c r="G110" s="6" t="s">
        <v>4687</v>
      </c>
      <c r="H110" s="6" t="s">
        <v>4687</v>
      </c>
      <c r="I110" s="6" t="s">
        <v>4687</v>
      </c>
      <c r="J110" s="6">
        <v>1</v>
      </c>
      <c r="K110" s="15" t="s">
        <v>8412</v>
      </c>
      <c r="L110" s="10" t="s">
        <v>8414</v>
      </c>
      <c r="M110" s="16" t="s">
        <v>8518</v>
      </c>
      <c r="N110" s="6">
        <v>39983.43</v>
      </c>
      <c r="O110" s="6" t="s">
        <v>4710</v>
      </c>
      <c r="P110" s="6" t="s">
        <v>4709</v>
      </c>
      <c r="Q110" s="6" t="s">
        <v>4689</v>
      </c>
    </row>
    <row r="111" spans="1:17">
      <c r="A111" s="6" t="s">
        <v>220</v>
      </c>
      <c r="B111" s="6">
        <v>47</v>
      </c>
      <c r="C111" s="6" t="s">
        <v>4720</v>
      </c>
      <c r="D111" s="6" t="s">
        <v>4931</v>
      </c>
      <c r="E111" s="6">
        <v>48.93</v>
      </c>
      <c r="F111" s="6">
        <v>11.17</v>
      </c>
      <c r="G111" s="6" t="s">
        <v>4689</v>
      </c>
      <c r="H111" s="6" t="s">
        <v>4687</v>
      </c>
      <c r="I111" s="6" t="s">
        <v>4687</v>
      </c>
      <c r="J111" s="6">
        <v>1</v>
      </c>
      <c r="K111" s="15" t="s">
        <v>8412</v>
      </c>
      <c r="L111" s="10" t="s">
        <v>8406</v>
      </c>
      <c r="M111" s="16" t="s">
        <v>8519</v>
      </c>
      <c r="N111" s="6">
        <v>39963.12</v>
      </c>
      <c r="O111" s="6" t="s">
        <v>4709</v>
      </c>
      <c r="P111" s="6" t="s">
        <v>4709</v>
      </c>
      <c r="Q111" s="6" t="s">
        <v>4689</v>
      </c>
    </row>
    <row r="112" spans="1:17">
      <c r="A112" s="6" t="s">
        <v>222</v>
      </c>
      <c r="B112" s="6">
        <v>37</v>
      </c>
      <c r="C112" s="6" t="s">
        <v>4711</v>
      </c>
      <c r="D112" s="6" t="s">
        <v>4963</v>
      </c>
      <c r="E112" s="6">
        <v>37.07</v>
      </c>
      <c r="F112" s="6">
        <v>6.14</v>
      </c>
      <c r="G112" s="6" t="s">
        <v>4689</v>
      </c>
      <c r="H112" s="6" t="s">
        <v>4687</v>
      </c>
      <c r="I112" s="6" t="s">
        <v>4687</v>
      </c>
      <c r="J112" s="6">
        <v>0</v>
      </c>
      <c r="K112" s="15" t="s">
        <v>8408</v>
      </c>
      <c r="L112" s="10" t="s">
        <v>8409</v>
      </c>
      <c r="M112" s="16" t="s">
        <v>8520</v>
      </c>
      <c r="N112" s="6">
        <v>39871.7</v>
      </c>
      <c r="O112" s="6" t="s">
        <v>4709</v>
      </c>
      <c r="P112" s="6" t="s">
        <v>4713</v>
      </c>
      <c r="Q112" s="6" t="s">
        <v>4689</v>
      </c>
    </row>
    <row r="113" spans="1:17">
      <c r="A113" s="6" t="s">
        <v>224</v>
      </c>
      <c r="B113" s="6">
        <v>40</v>
      </c>
      <c r="C113" s="6" t="s">
        <v>4720</v>
      </c>
      <c r="D113" s="6" t="s">
        <v>4965</v>
      </c>
      <c r="E113" s="6">
        <v>51.51</v>
      </c>
      <c r="F113" s="6">
        <v>6.26</v>
      </c>
      <c r="G113" s="6" t="s">
        <v>4689</v>
      </c>
      <c r="H113" s="6" t="s">
        <v>4690</v>
      </c>
      <c r="I113" s="6" t="s">
        <v>4687</v>
      </c>
      <c r="J113" s="6">
        <v>1</v>
      </c>
      <c r="K113" s="15" t="s">
        <v>8412</v>
      </c>
      <c r="L113" s="10" t="s">
        <v>8409</v>
      </c>
      <c r="M113" s="16" t="s">
        <v>8521</v>
      </c>
      <c r="N113" s="6">
        <v>39865.7</v>
      </c>
      <c r="O113" s="6" t="s">
        <v>4709</v>
      </c>
      <c r="P113" s="6" t="s">
        <v>4709</v>
      </c>
      <c r="Q113" s="6" t="s">
        <v>4689</v>
      </c>
    </row>
    <row r="114" spans="1:17">
      <c r="A114" s="6" t="s">
        <v>226</v>
      </c>
      <c r="B114" s="6">
        <v>37</v>
      </c>
      <c r="C114" s="6" t="s">
        <v>4720</v>
      </c>
      <c r="D114" s="6" t="s">
        <v>4967</v>
      </c>
      <c r="E114" s="6">
        <v>34.8</v>
      </c>
      <c r="F114" s="6">
        <v>4.72</v>
      </c>
      <c r="G114" s="6" t="s">
        <v>4689</v>
      </c>
      <c r="H114" s="6" t="s">
        <v>4687</v>
      </c>
      <c r="I114" s="6" t="s">
        <v>4687</v>
      </c>
      <c r="J114" s="6">
        <v>0</v>
      </c>
      <c r="K114" s="15" t="s">
        <v>8412</v>
      </c>
      <c r="L114" s="10" t="s">
        <v>8414</v>
      </c>
      <c r="M114" s="16" t="s">
        <v>8522</v>
      </c>
      <c r="N114" s="6">
        <v>39836.52</v>
      </c>
      <c r="O114" s="6" t="s">
        <v>4713</v>
      </c>
      <c r="P114" s="6" t="s">
        <v>4709</v>
      </c>
      <c r="Q114" s="6" t="s">
        <v>4689</v>
      </c>
    </row>
    <row r="115" spans="1:17">
      <c r="A115" s="6" t="s">
        <v>228</v>
      </c>
      <c r="B115" s="6">
        <v>35</v>
      </c>
      <c r="C115" s="6" t="s">
        <v>4728</v>
      </c>
      <c r="D115" s="6" t="s">
        <v>4969</v>
      </c>
      <c r="E115" s="6">
        <v>36.67</v>
      </c>
      <c r="F115" s="6">
        <v>5.18</v>
      </c>
      <c r="G115" s="6" t="s">
        <v>4687</v>
      </c>
      <c r="H115" s="6" t="s">
        <v>4687</v>
      </c>
      <c r="I115" s="6" t="s">
        <v>4687</v>
      </c>
      <c r="J115" s="6">
        <v>1</v>
      </c>
      <c r="K115" s="15" t="s">
        <v>8405</v>
      </c>
      <c r="L115" s="10" t="s">
        <v>8414</v>
      </c>
      <c r="M115" s="16" t="s">
        <v>8523</v>
      </c>
      <c r="N115" s="6">
        <v>39774.28</v>
      </c>
      <c r="O115" s="6" t="s">
        <v>4713</v>
      </c>
      <c r="P115" s="6" t="s">
        <v>4713</v>
      </c>
      <c r="Q115" s="6" t="s">
        <v>4689</v>
      </c>
    </row>
    <row r="116" spans="1:17">
      <c r="A116" s="6" t="s">
        <v>230</v>
      </c>
      <c r="B116" s="6">
        <v>49</v>
      </c>
      <c r="C116" s="6" t="s">
        <v>4720</v>
      </c>
      <c r="D116" s="6" t="s">
        <v>4971</v>
      </c>
      <c r="E116" s="6">
        <v>30.9</v>
      </c>
      <c r="F116" s="6">
        <v>9.4</v>
      </c>
      <c r="G116" s="6" t="s">
        <v>4687</v>
      </c>
      <c r="H116" s="6" t="s">
        <v>4687</v>
      </c>
      <c r="I116" s="6" t="s">
        <v>4687</v>
      </c>
      <c r="J116" s="6">
        <v>2</v>
      </c>
      <c r="K116" s="15" t="s">
        <v>8405</v>
      </c>
      <c r="L116" s="10" t="s">
        <v>8406</v>
      </c>
      <c r="M116" s="16" t="s">
        <v>8524</v>
      </c>
      <c r="N116" s="6">
        <v>39727.61</v>
      </c>
      <c r="O116" s="6" t="s">
        <v>4709</v>
      </c>
      <c r="P116" s="6" t="s">
        <v>4713</v>
      </c>
      <c r="Q116" s="6" t="s">
        <v>4689</v>
      </c>
    </row>
    <row r="117" spans="1:17">
      <c r="A117" s="6" t="s">
        <v>232</v>
      </c>
      <c r="B117" s="6">
        <v>45</v>
      </c>
      <c r="C117" s="6" t="s">
        <v>4716</v>
      </c>
      <c r="D117" s="6" t="s">
        <v>4973</v>
      </c>
      <c r="E117" s="6">
        <v>30.495</v>
      </c>
      <c r="F117" s="6">
        <v>6.29</v>
      </c>
      <c r="G117" s="6" t="s">
        <v>4687</v>
      </c>
      <c r="H117" s="6" t="s">
        <v>4687</v>
      </c>
      <c r="I117" s="6" t="s">
        <v>4687</v>
      </c>
      <c r="J117" s="6">
        <v>0</v>
      </c>
      <c r="K117" s="15" t="s">
        <v>8412</v>
      </c>
      <c r="L117" s="10" t="s">
        <v>8409</v>
      </c>
      <c r="M117" s="16" t="s">
        <v>8525</v>
      </c>
      <c r="N117" s="6">
        <v>39725.52</v>
      </c>
      <c r="O117" s="6" t="s">
        <v>4713</v>
      </c>
      <c r="P117" s="6" t="s">
        <v>4709</v>
      </c>
      <c r="Q117" s="6" t="s">
        <v>4689</v>
      </c>
    </row>
    <row r="118" spans="1:17">
      <c r="A118" s="6" t="s">
        <v>234</v>
      </c>
      <c r="B118" s="6">
        <v>19</v>
      </c>
      <c r="C118" s="6" t="s">
        <v>4711</v>
      </c>
      <c r="D118" s="6" t="s">
        <v>4975</v>
      </c>
      <c r="E118" s="6">
        <v>44.88</v>
      </c>
      <c r="F118" s="6">
        <v>6.04</v>
      </c>
      <c r="G118" s="6" t="s">
        <v>4687</v>
      </c>
      <c r="H118" s="6" t="s">
        <v>4690</v>
      </c>
      <c r="I118" s="6" t="s">
        <v>4687</v>
      </c>
      <c r="J118" s="6">
        <v>1</v>
      </c>
      <c r="K118" s="15" t="s">
        <v>8408</v>
      </c>
      <c r="L118" s="10" t="s">
        <v>8409</v>
      </c>
      <c r="M118" s="16" t="s">
        <v>8526</v>
      </c>
      <c r="N118" s="6">
        <v>39722.75</v>
      </c>
      <c r="O118" s="6" t="s">
        <v>4713</v>
      </c>
      <c r="P118" s="6" t="s">
        <v>4713</v>
      </c>
      <c r="Q118" s="6" t="s">
        <v>4689</v>
      </c>
    </row>
    <row r="119" spans="1:17">
      <c r="A119" s="6" t="s">
        <v>236</v>
      </c>
      <c r="B119" s="6">
        <v>54</v>
      </c>
      <c r="C119" s="6" t="s">
        <v>4720</v>
      </c>
      <c r="D119" s="6" t="s">
        <v>4789</v>
      </c>
      <c r="E119" s="6">
        <v>44.32</v>
      </c>
      <c r="F119" s="6">
        <v>10.55</v>
      </c>
      <c r="G119" s="6" t="s">
        <v>4687</v>
      </c>
      <c r="H119" s="6" t="s">
        <v>4687</v>
      </c>
      <c r="I119" s="6" t="s">
        <v>4687</v>
      </c>
      <c r="J119" s="6">
        <v>0</v>
      </c>
      <c r="K119" s="15" t="s">
        <v>8405</v>
      </c>
      <c r="L119" s="10" t="s">
        <v>8406</v>
      </c>
      <c r="M119" s="16" t="s">
        <v>8527</v>
      </c>
      <c r="N119" s="6">
        <v>39721.93</v>
      </c>
      <c r="O119" s="6" t="s">
        <v>4709</v>
      </c>
      <c r="P119" s="6" t="s">
        <v>4709</v>
      </c>
      <c r="Q119" s="6" t="s">
        <v>4689</v>
      </c>
    </row>
    <row r="120" spans="1:17">
      <c r="A120" s="6" t="s">
        <v>238</v>
      </c>
      <c r="B120" s="6">
        <v>45</v>
      </c>
      <c r="C120" s="6" t="s">
        <v>4716</v>
      </c>
      <c r="D120" s="6" t="s">
        <v>4978</v>
      </c>
      <c r="E120" s="6">
        <v>46.39</v>
      </c>
      <c r="F120" s="6">
        <v>5.09</v>
      </c>
      <c r="G120" s="6" t="s">
        <v>4687</v>
      </c>
      <c r="H120" s="6" t="s">
        <v>4687</v>
      </c>
      <c r="I120" s="6" t="s">
        <v>4687</v>
      </c>
      <c r="J120" s="6">
        <v>0</v>
      </c>
      <c r="K120" s="15" t="s">
        <v>8412</v>
      </c>
      <c r="L120" s="10" t="s">
        <v>8414</v>
      </c>
      <c r="M120" s="16" t="s">
        <v>8528</v>
      </c>
      <c r="N120" s="6">
        <v>39670.44</v>
      </c>
      <c r="O120" s="6" t="s">
        <v>4713</v>
      </c>
      <c r="P120" s="6" t="s">
        <v>4709</v>
      </c>
      <c r="Q120" s="6" t="s">
        <v>4689</v>
      </c>
    </row>
    <row r="121" spans="1:17">
      <c r="A121" s="6" t="s">
        <v>240</v>
      </c>
      <c r="B121" s="6">
        <v>27</v>
      </c>
      <c r="C121" s="6" t="s">
        <v>4711</v>
      </c>
      <c r="D121" s="6" t="s">
        <v>4980</v>
      </c>
      <c r="E121" s="6">
        <v>42.13</v>
      </c>
      <c r="F121" s="6">
        <v>5.2</v>
      </c>
      <c r="G121" s="6" t="s">
        <v>4689</v>
      </c>
      <c r="H121" s="6" t="s">
        <v>4687</v>
      </c>
      <c r="I121" s="6" t="s">
        <v>4687</v>
      </c>
      <c r="J121" s="6">
        <v>1</v>
      </c>
      <c r="K121" s="15" t="s">
        <v>8405</v>
      </c>
      <c r="L121" s="10" t="s">
        <v>8414</v>
      </c>
      <c r="M121" s="16" t="s">
        <v>8529</v>
      </c>
      <c r="N121" s="6">
        <v>39611.76</v>
      </c>
      <c r="O121" s="6" t="s">
        <v>4710</v>
      </c>
      <c r="P121" s="6" t="s">
        <v>4713</v>
      </c>
      <c r="Q121" s="6" t="s">
        <v>4689</v>
      </c>
    </row>
    <row r="122" spans="1:17">
      <c r="A122" s="6" t="s">
        <v>242</v>
      </c>
      <c r="B122" s="6">
        <v>41</v>
      </c>
      <c r="C122" s="6" t="s">
        <v>4730</v>
      </c>
      <c r="D122" s="6" t="s">
        <v>4982</v>
      </c>
      <c r="E122" s="6">
        <v>30.78</v>
      </c>
      <c r="F122" s="6">
        <v>8.45</v>
      </c>
      <c r="G122" s="6" t="s">
        <v>4689</v>
      </c>
      <c r="H122" s="6" t="s">
        <v>4687</v>
      </c>
      <c r="I122" s="6" t="s">
        <v>4687</v>
      </c>
      <c r="J122" s="6">
        <v>0</v>
      </c>
      <c r="K122" s="15" t="s">
        <v>8408</v>
      </c>
      <c r="L122" s="10" t="s">
        <v>8406</v>
      </c>
      <c r="M122" s="16" t="s">
        <v>8530</v>
      </c>
      <c r="N122" s="6">
        <v>39597.41</v>
      </c>
      <c r="O122" s="6" t="s">
        <v>4709</v>
      </c>
      <c r="P122" s="6" t="s">
        <v>4713</v>
      </c>
      <c r="Q122" s="6" t="s">
        <v>4689</v>
      </c>
    </row>
    <row r="123" spans="1:17">
      <c r="A123" s="6" t="s">
        <v>244</v>
      </c>
      <c r="B123" s="6">
        <v>44</v>
      </c>
      <c r="C123" s="6" t="s">
        <v>4721</v>
      </c>
      <c r="D123" s="6" t="s">
        <v>4984</v>
      </c>
      <c r="E123" s="6">
        <v>31.35</v>
      </c>
      <c r="F123" s="6">
        <v>9.54</v>
      </c>
      <c r="G123" s="6" t="s">
        <v>4687</v>
      </c>
      <c r="H123" s="6" t="s">
        <v>4687</v>
      </c>
      <c r="I123" s="6" t="s">
        <v>4687</v>
      </c>
      <c r="J123" s="6">
        <v>0</v>
      </c>
      <c r="K123" s="15" t="s">
        <v>8408</v>
      </c>
      <c r="L123" s="10" t="s">
        <v>8406</v>
      </c>
      <c r="M123" s="16" t="s">
        <v>8531</v>
      </c>
      <c r="N123" s="6">
        <v>39556.49</v>
      </c>
      <c r="O123" s="6" t="s">
        <v>4709</v>
      </c>
      <c r="P123" s="6" t="s">
        <v>4713</v>
      </c>
      <c r="Q123" s="6" t="s">
        <v>4689</v>
      </c>
    </row>
    <row r="124" spans="1:17">
      <c r="A124" s="6" t="s">
        <v>246</v>
      </c>
      <c r="B124" s="6">
        <v>56</v>
      </c>
      <c r="C124" s="6" t="s">
        <v>4720</v>
      </c>
      <c r="D124" s="6" t="s">
        <v>4986</v>
      </c>
      <c r="E124" s="6">
        <v>41.46</v>
      </c>
      <c r="F124" s="6">
        <v>4.99</v>
      </c>
      <c r="G124" s="6" t="s">
        <v>4689</v>
      </c>
      <c r="H124" s="6" t="s">
        <v>4687</v>
      </c>
      <c r="I124" s="6" t="s">
        <v>4687</v>
      </c>
      <c r="J124" s="6">
        <v>2</v>
      </c>
      <c r="K124" s="15" t="s">
        <v>8412</v>
      </c>
      <c r="L124" s="10" t="s">
        <v>8414</v>
      </c>
      <c r="M124" s="16" t="s">
        <v>8532</v>
      </c>
      <c r="N124" s="6">
        <v>39396.86</v>
      </c>
      <c r="O124" s="6" t="s">
        <v>4709</v>
      </c>
      <c r="P124" s="6" t="s">
        <v>4709</v>
      </c>
      <c r="Q124" s="6" t="s">
        <v>4689</v>
      </c>
    </row>
    <row r="125" spans="1:17">
      <c r="A125" s="6" t="s">
        <v>248</v>
      </c>
      <c r="B125" s="6">
        <v>44</v>
      </c>
      <c r="C125" s="6" t="s">
        <v>4720</v>
      </c>
      <c r="D125" s="6" t="s">
        <v>4988</v>
      </c>
      <c r="E125" s="6">
        <v>48</v>
      </c>
      <c r="F125" s="6">
        <v>10.54</v>
      </c>
      <c r="G125" s="6" t="s">
        <v>4687</v>
      </c>
      <c r="H125" s="6" t="s">
        <v>4687</v>
      </c>
      <c r="I125" s="6" t="s">
        <v>4687</v>
      </c>
      <c r="J125" s="6">
        <v>0</v>
      </c>
      <c r="K125" s="15" t="s">
        <v>8405</v>
      </c>
      <c r="L125" s="10" t="s">
        <v>8406</v>
      </c>
      <c r="M125" s="16" t="s">
        <v>8533</v>
      </c>
      <c r="N125" s="6">
        <v>39352.6</v>
      </c>
      <c r="O125" s="6" t="s">
        <v>4710</v>
      </c>
      <c r="P125" s="6" t="s">
        <v>4709</v>
      </c>
      <c r="Q125" s="6" t="s">
        <v>4689</v>
      </c>
    </row>
    <row r="126" spans="1:17">
      <c r="A126" s="6" t="s">
        <v>250</v>
      </c>
      <c r="B126" s="6">
        <v>40</v>
      </c>
      <c r="C126" s="6" t="s">
        <v>4720</v>
      </c>
      <c r="D126" s="6" t="s">
        <v>4990</v>
      </c>
      <c r="E126" s="6">
        <v>49.13</v>
      </c>
      <c r="F126" s="6">
        <v>4.54</v>
      </c>
      <c r="G126" s="6" t="s">
        <v>4687</v>
      </c>
      <c r="H126" s="6" t="s">
        <v>4687</v>
      </c>
      <c r="I126" s="6" t="s">
        <v>4687</v>
      </c>
      <c r="J126" s="6">
        <v>0</v>
      </c>
      <c r="K126" s="15" t="s">
        <v>8412</v>
      </c>
      <c r="L126" s="10" t="s">
        <v>8414</v>
      </c>
      <c r="M126" s="16" t="s">
        <v>8534</v>
      </c>
      <c r="N126" s="6">
        <v>39315.28</v>
      </c>
      <c r="O126" s="6" t="s">
        <v>4710</v>
      </c>
      <c r="P126" s="6" t="s">
        <v>4709</v>
      </c>
      <c r="Q126" s="6" t="s">
        <v>4689</v>
      </c>
    </row>
    <row r="127" spans="1:17">
      <c r="A127" s="6" t="s">
        <v>252</v>
      </c>
      <c r="B127" s="6">
        <v>30</v>
      </c>
      <c r="C127" s="6" t="s">
        <v>4720</v>
      </c>
      <c r="D127" s="6" t="s">
        <v>4992</v>
      </c>
      <c r="E127" s="6">
        <v>37.8</v>
      </c>
      <c r="F127" s="6">
        <v>6.29</v>
      </c>
      <c r="G127" s="6" t="s">
        <v>4687</v>
      </c>
      <c r="H127" s="6" t="s">
        <v>4687</v>
      </c>
      <c r="I127" s="6" t="s">
        <v>4687</v>
      </c>
      <c r="J127" s="6">
        <v>1</v>
      </c>
      <c r="K127" s="15" t="s">
        <v>8412</v>
      </c>
      <c r="L127" s="10" t="s">
        <v>8409</v>
      </c>
      <c r="M127" s="16" t="s">
        <v>8535</v>
      </c>
      <c r="N127" s="6">
        <v>39241.44</v>
      </c>
      <c r="O127" s="6" t="s">
        <v>4710</v>
      </c>
      <c r="P127" s="6" t="s">
        <v>4713</v>
      </c>
      <c r="Q127" s="6" t="s">
        <v>4689</v>
      </c>
    </row>
    <row r="128" spans="1:17">
      <c r="A128" s="6" t="s">
        <v>254</v>
      </c>
      <c r="B128" s="6">
        <v>60</v>
      </c>
      <c r="C128" s="6" t="s">
        <v>4720</v>
      </c>
      <c r="D128" s="6" t="s">
        <v>4994</v>
      </c>
      <c r="E128" s="6">
        <v>38.3</v>
      </c>
      <c r="F128" s="6">
        <v>9.51</v>
      </c>
      <c r="G128" s="6" t="s">
        <v>4687</v>
      </c>
      <c r="H128" s="6" t="s">
        <v>4687</v>
      </c>
      <c r="I128" s="6" t="s">
        <v>4687</v>
      </c>
      <c r="J128" s="6">
        <v>0</v>
      </c>
      <c r="K128" s="15" t="s">
        <v>8408</v>
      </c>
      <c r="L128" s="10" t="s">
        <v>8406</v>
      </c>
      <c r="M128" s="16" t="s">
        <v>8536</v>
      </c>
      <c r="N128" s="6">
        <v>39221.12</v>
      </c>
      <c r="O128" s="6" t="s">
        <v>4713</v>
      </c>
      <c r="P128" s="6" t="s">
        <v>4709</v>
      </c>
      <c r="Q128" s="6" t="s">
        <v>4689</v>
      </c>
    </row>
    <row r="129" spans="1:17">
      <c r="A129" s="6" t="s">
        <v>256</v>
      </c>
      <c r="B129" s="6">
        <v>40</v>
      </c>
      <c r="C129" s="6" t="s">
        <v>4723</v>
      </c>
      <c r="D129" s="6" t="s">
        <v>4996</v>
      </c>
      <c r="E129" s="6">
        <v>32.775</v>
      </c>
      <c r="F129" s="6">
        <v>4.72</v>
      </c>
      <c r="G129" s="6" t="s">
        <v>4687</v>
      </c>
      <c r="H129" s="6" t="s">
        <v>4687</v>
      </c>
      <c r="I129" s="6" t="s">
        <v>4687</v>
      </c>
      <c r="J129" s="6">
        <v>0</v>
      </c>
      <c r="K129" s="15" t="s">
        <v>8408</v>
      </c>
      <c r="L129" s="10" t="s">
        <v>8414</v>
      </c>
      <c r="M129" s="16" t="s">
        <v>8537</v>
      </c>
      <c r="N129" s="6">
        <v>39125.33</v>
      </c>
      <c r="O129" s="6" t="s">
        <v>4713</v>
      </c>
      <c r="P129" s="6" t="s">
        <v>4713</v>
      </c>
      <c r="Q129" s="6" t="s">
        <v>4689</v>
      </c>
    </row>
    <row r="130" spans="1:17">
      <c r="A130" s="6" t="s">
        <v>258</v>
      </c>
      <c r="B130" s="6">
        <v>37</v>
      </c>
      <c r="C130" s="6" t="s">
        <v>4730</v>
      </c>
      <c r="D130" s="6" t="s">
        <v>4998</v>
      </c>
      <c r="E130" s="6">
        <v>34.2</v>
      </c>
      <c r="F130" s="6">
        <v>5.91</v>
      </c>
      <c r="G130" s="6" t="s">
        <v>4689</v>
      </c>
      <c r="H130" s="6" t="s">
        <v>4687</v>
      </c>
      <c r="I130" s="6" t="s">
        <v>4687</v>
      </c>
      <c r="J130" s="6">
        <v>0</v>
      </c>
      <c r="K130" s="15" t="s">
        <v>8405</v>
      </c>
      <c r="L130" s="10" t="s">
        <v>8409</v>
      </c>
      <c r="M130" s="16" t="s">
        <v>8538</v>
      </c>
      <c r="N130" s="6">
        <v>39047.29</v>
      </c>
      <c r="O130" s="6" t="s">
        <v>4710</v>
      </c>
      <c r="P130" s="6" t="s">
        <v>4713</v>
      </c>
      <c r="Q130" s="6" t="s">
        <v>4689</v>
      </c>
    </row>
    <row r="131" spans="1:17">
      <c r="A131" s="6" t="s">
        <v>260</v>
      </c>
      <c r="B131" s="6">
        <v>44</v>
      </c>
      <c r="C131" s="6" t="s">
        <v>4720</v>
      </c>
      <c r="D131" s="6" t="s">
        <v>5000</v>
      </c>
      <c r="E131" s="6">
        <v>30.2</v>
      </c>
      <c r="F131" s="6">
        <v>9.58</v>
      </c>
      <c r="G131" s="6" t="s">
        <v>4687</v>
      </c>
      <c r="H131" s="6" t="s">
        <v>4687</v>
      </c>
      <c r="I131" s="6" t="s">
        <v>4687</v>
      </c>
      <c r="J131" s="6">
        <v>0</v>
      </c>
      <c r="K131" s="15" t="s">
        <v>8412</v>
      </c>
      <c r="L131" s="10" t="s">
        <v>8406</v>
      </c>
      <c r="M131" s="16" t="s">
        <v>8539</v>
      </c>
      <c r="N131" s="6">
        <v>38998.55</v>
      </c>
      <c r="O131" s="6" t="s">
        <v>4713</v>
      </c>
      <c r="P131" s="6" t="s">
        <v>4713</v>
      </c>
      <c r="Q131" s="6" t="s">
        <v>4689</v>
      </c>
    </row>
    <row r="132" spans="1:17">
      <c r="A132" s="6" t="s">
        <v>262</v>
      </c>
      <c r="B132" s="6">
        <v>42</v>
      </c>
      <c r="C132" s="6" t="s">
        <v>4720</v>
      </c>
      <c r="D132" s="6" t="s">
        <v>5002</v>
      </c>
      <c r="E132" s="6">
        <v>48.32</v>
      </c>
      <c r="F132" s="6">
        <v>5.77</v>
      </c>
      <c r="G132" s="6" t="s">
        <v>4687</v>
      </c>
      <c r="H132" s="6" t="s">
        <v>4687</v>
      </c>
      <c r="I132" s="6" t="s">
        <v>4687</v>
      </c>
      <c r="J132" s="6">
        <v>0</v>
      </c>
      <c r="K132" s="15" t="s">
        <v>8408</v>
      </c>
      <c r="L132" s="10" t="s">
        <v>8409</v>
      </c>
      <c r="M132" s="16" t="s">
        <v>8540</v>
      </c>
      <c r="N132" s="6">
        <v>38947.43</v>
      </c>
      <c r="O132" s="6" t="s">
        <v>4710</v>
      </c>
      <c r="P132" s="6" t="s">
        <v>4709</v>
      </c>
      <c r="Q132" s="6" t="s">
        <v>4689</v>
      </c>
    </row>
    <row r="133" spans="1:17">
      <c r="A133" s="6" t="s">
        <v>264</v>
      </c>
      <c r="B133" s="6">
        <v>46</v>
      </c>
      <c r="C133" s="6" t="s">
        <v>4720</v>
      </c>
      <c r="D133" s="6" t="s">
        <v>5004</v>
      </c>
      <c r="E133" s="6">
        <v>44.86</v>
      </c>
      <c r="F133" s="6">
        <v>4.38</v>
      </c>
      <c r="G133" s="6" t="s">
        <v>4689</v>
      </c>
      <c r="H133" s="6" t="s">
        <v>4687</v>
      </c>
      <c r="I133" s="6" t="s">
        <v>4687</v>
      </c>
      <c r="J133" s="6">
        <v>0</v>
      </c>
      <c r="K133" s="15" t="s">
        <v>8412</v>
      </c>
      <c r="L133" s="10" t="s">
        <v>8414</v>
      </c>
      <c r="M133" s="16" t="s">
        <v>8541</v>
      </c>
      <c r="N133" s="6">
        <v>38932.56</v>
      </c>
      <c r="O133" s="6" t="s">
        <v>4710</v>
      </c>
      <c r="P133" s="6" t="s">
        <v>4709</v>
      </c>
      <c r="Q133" s="6" t="s">
        <v>4689</v>
      </c>
    </row>
    <row r="134" spans="1:17">
      <c r="A134" s="6" t="s">
        <v>266</v>
      </c>
      <c r="B134" s="6">
        <v>35</v>
      </c>
      <c r="C134" s="6" t="s">
        <v>4720</v>
      </c>
      <c r="D134" s="6" t="s">
        <v>5006</v>
      </c>
      <c r="E134" s="6">
        <v>52.15</v>
      </c>
      <c r="F134" s="6">
        <v>5.65</v>
      </c>
      <c r="G134" s="6" t="s">
        <v>4687</v>
      </c>
      <c r="H134" s="6" t="s">
        <v>4687</v>
      </c>
      <c r="I134" s="6" t="s">
        <v>4687</v>
      </c>
      <c r="J134" s="6">
        <v>1</v>
      </c>
      <c r="K134" s="15" t="s">
        <v>8412</v>
      </c>
      <c r="L134" s="10" t="s">
        <v>8414</v>
      </c>
      <c r="M134" s="16" t="s">
        <v>8542</v>
      </c>
      <c r="N134" s="6">
        <v>38924.04</v>
      </c>
      <c r="O134" s="6" t="s">
        <v>4709</v>
      </c>
      <c r="P134" s="6" t="s">
        <v>4709</v>
      </c>
      <c r="Q134" s="6" t="s">
        <v>4689</v>
      </c>
    </row>
    <row r="135" spans="1:17">
      <c r="A135" s="6" t="s">
        <v>268</v>
      </c>
      <c r="B135" s="6">
        <v>55</v>
      </c>
      <c r="C135" s="6" t="s">
        <v>4720</v>
      </c>
      <c r="D135" s="6" t="s">
        <v>5008</v>
      </c>
      <c r="E135" s="6">
        <v>41.12</v>
      </c>
      <c r="F135" s="6">
        <v>7.54</v>
      </c>
      <c r="G135" s="6" t="s">
        <v>4689</v>
      </c>
      <c r="H135" s="6" t="s">
        <v>4687</v>
      </c>
      <c r="I135" s="6" t="s">
        <v>4687</v>
      </c>
      <c r="J135" s="6">
        <v>0</v>
      </c>
      <c r="K135" s="15" t="s">
        <v>8412</v>
      </c>
      <c r="L135" s="10" t="s">
        <v>8406</v>
      </c>
      <c r="M135" s="16" t="s">
        <v>8543</v>
      </c>
      <c r="N135" s="6">
        <v>38893.36</v>
      </c>
      <c r="O135" s="6" t="s">
        <v>4709</v>
      </c>
      <c r="P135" s="6" t="s">
        <v>4713</v>
      </c>
      <c r="Q135" s="6" t="s">
        <v>4689</v>
      </c>
    </row>
    <row r="136" spans="1:17">
      <c r="A136" s="6" t="s">
        <v>270</v>
      </c>
      <c r="B136" s="6">
        <v>59</v>
      </c>
      <c r="C136" s="6" t="s">
        <v>4720</v>
      </c>
      <c r="D136" s="6" t="s">
        <v>5010</v>
      </c>
      <c r="E136" s="6">
        <v>38.39</v>
      </c>
      <c r="F136" s="6">
        <v>5.11</v>
      </c>
      <c r="G136" s="6" t="s">
        <v>4689</v>
      </c>
      <c r="H136" s="6" t="s">
        <v>4687</v>
      </c>
      <c r="I136" s="6" t="s">
        <v>4687</v>
      </c>
      <c r="J136" s="6">
        <v>1</v>
      </c>
      <c r="K136" s="15" t="s">
        <v>8408</v>
      </c>
      <c r="L136" s="10" t="s">
        <v>8414</v>
      </c>
      <c r="M136" s="16" t="s">
        <v>8493</v>
      </c>
      <c r="N136" s="6">
        <v>38869.25</v>
      </c>
      <c r="O136" s="6" t="s">
        <v>4709</v>
      </c>
      <c r="P136" s="6" t="s">
        <v>4709</v>
      </c>
      <c r="Q136" s="6" t="s">
        <v>4689</v>
      </c>
    </row>
    <row r="137" spans="1:17">
      <c r="A137" s="6" t="s">
        <v>272</v>
      </c>
      <c r="B137" s="6">
        <v>43</v>
      </c>
      <c r="C137" s="6" t="s">
        <v>4720</v>
      </c>
      <c r="D137" s="6" t="s">
        <v>5012</v>
      </c>
      <c r="E137" s="6">
        <v>46.85</v>
      </c>
      <c r="F137" s="6">
        <v>4.25</v>
      </c>
      <c r="G137" s="6" t="s">
        <v>4687</v>
      </c>
      <c r="H137" s="6" t="s">
        <v>4690</v>
      </c>
      <c r="I137" s="6" t="s">
        <v>4687</v>
      </c>
      <c r="J137" s="6">
        <v>1</v>
      </c>
      <c r="K137" s="15" t="s">
        <v>8405</v>
      </c>
      <c r="L137" s="10" t="s">
        <v>8414</v>
      </c>
      <c r="M137" s="16" t="s">
        <v>8544</v>
      </c>
      <c r="N137" s="6">
        <v>38836.98</v>
      </c>
      <c r="O137" s="6" t="s">
        <v>4713</v>
      </c>
      <c r="P137" s="6" t="s">
        <v>4709</v>
      </c>
      <c r="Q137" s="6" t="s">
        <v>4689</v>
      </c>
    </row>
    <row r="138" spans="1:17">
      <c r="A138" s="6" t="s">
        <v>274</v>
      </c>
      <c r="B138" s="6">
        <v>18</v>
      </c>
      <c r="C138" s="6" t="s">
        <v>4711</v>
      </c>
      <c r="D138" s="6" t="s">
        <v>5014</v>
      </c>
      <c r="E138" s="6">
        <v>42.24</v>
      </c>
      <c r="F138" s="6">
        <v>5.55</v>
      </c>
      <c r="G138" s="6" t="s">
        <v>4687</v>
      </c>
      <c r="H138" s="6" t="s">
        <v>4687</v>
      </c>
      <c r="I138" s="6" t="s">
        <v>4689</v>
      </c>
      <c r="J138" s="6">
        <v>1</v>
      </c>
      <c r="K138" s="15" t="s">
        <v>8405</v>
      </c>
      <c r="L138" s="10" t="s">
        <v>8414</v>
      </c>
      <c r="M138" s="16" t="s">
        <v>8545</v>
      </c>
      <c r="N138" s="6">
        <v>38792.69</v>
      </c>
      <c r="O138" s="6" t="s">
        <v>4709</v>
      </c>
      <c r="P138" s="6" t="s">
        <v>4709</v>
      </c>
      <c r="Q138" s="6" t="s">
        <v>4689</v>
      </c>
    </row>
    <row r="139" spans="1:17">
      <c r="A139" s="6" t="s">
        <v>276</v>
      </c>
      <c r="B139" s="6">
        <v>31</v>
      </c>
      <c r="C139" s="6" t="s">
        <v>4716</v>
      </c>
      <c r="D139" s="6" t="s">
        <v>5016</v>
      </c>
      <c r="E139" s="6">
        <v>34.39</v>
      </c>
      <c r="F139" s="6">
        <v>5.78</v>
      </c>
      <c r="G139" s="6" t="s">
        <v>4687</v>
      </c>
      <c r="H139" s="6" t="s">
        <v>4687</v>
      </c>
      <c r="I139" s="6" t="s">
        <v>4687</v>
      </c>
      <c r="J139" s="6">
        <v>0</v>
      </c>
      <c r="K139" s="15" t="s">
        <v>8405</v>
      </c>
      <c r="L139" s="10" t="s">
        <v>8409</v>
      </c>
      <c r="M139" s="16" t="s">
        <v>8546</v>
      </c>
      <c r="N139" s="6">
        <v>38746.36</v>
      </c>
      <c r="O139" s="6" t="s">
        <v>4709</v>
      </c>
      <c r="P139" s="6" t="s">
        <v>4713</v>
      </c>
      <c r="Q139" s="6" t="s">
        <v>4689</v>
      </c>
    </row>
    <row r="140" spans="1:17">
      <c r="A140" s="6" t="s">
        <v>278</v>
      </c>
      <c r="B140" s="6">
        <v>46</v>
      </c>
      <c r="C140" s="6" t="s">
        <v>4716</v>
      </c>
      <c r="D140" s="6" t="s">
        <v>5018</v>
      </c>
      <c r="E140" s="6">
        <v>42.89</v>
      </c>
      <c r="F140" s="6">
        <v>5.28</v>
      </c>
      <c r="G140" s="6" t="s">
        <v>4689</v>
      </c>
      <c r="H140" s="6" t="s">
        <v>4687</v>
      </c>
      <c r="I140" s="6" t="s">
        <v>4687</v>
      </c>
      <c r="J140" s="6">
        <v>0</v>
      </c>
      <c r="K140" s="15" t="s">
        <v>8408</v>
      </c>
      <c r="L140" s="10" t="s">
        <v>8414</v>
      </c>
      <c r="M140" s="16" t="s">
        <v>8547</v>
      </c>
      <c r="N140" s="6">
        <v>38740.12</v>
      </c>
      <c r="O140" s="6" t="s">
        <v>4709</v>
      </c>
      <c r="P140" s="6" t="s">
        <v>4709</v>
      </c>
      <c r="Q140" s="6" t="s">
        <v>4689</v>
      </c>
    </row>
    <row r="141" spans="1:17">
      <c r="A141" s="6" t="s">
        <v>280</v>
      </c>
      <c r="B141" s="6">
        <v>31</v>
      </c>
      <c r="C141" s="6" t="s">
        <v>4720</v>
      </c>
      <c r="D141" s="6" t="s">
        <v>5020</v>
      </c>
      <c r="E141" s="6">
        <v>36.3</v>
      </c>
      <c r="F141" s="6">
        <v>5.39</v>
      </c>
      <c r="G141" s="6" t="s">
        <v>4687</v>
      </c>
      <c r="H141" s="6" t="s">
        <v>4687</v>
      </c>
      <c r="I141" s="6" t="s">
        <v>4687</v>
      </c>
      <c r="J141" s="6">
        <v>0</v>
      </c>
      <c r="K141" s="15" t="s">
        <v>8408</v>
      </c>
      <c r="L141" s="10" t="s">
        <v>8414</v>
      </c>
      <c r="M141" s="16" t="s">
        <v>8548</v>
      </c>
      <c r="N141" s="6">
        <v>38711</v>
      </c>
      <c r="O141" s="6" t="s">
        <v>4709</v>
      </c>
      <c r="P141" s="6" t="s">
        <v>4709</v>
      </c>
      <c r="Q141" s="6" t="s">
        <v>4689</v>
      </c>
    </row>
    <row r="142" spans="1:17">
      <c r="A142" s="6" t="s">
        <v>282</v>
      </c>
      <c r="B142" s="6">
        <v>36</v>
      </c>
      <c r="C142" s="6" t="s">
        <v>4711</v>
      </c>
      <c r="D142" s="6" t="s">
        <v>5022</v>
      </c>
      <c r="E142" s="6">
        <v>35.2</v>
      </c>
      <c r="F142" s="6">
        <v>8.01</v>
      </c>
      <c r="G142" s="6" t="s">
        <v>4689</v>
      </c>
      <c r="H142" s="6" t="s">
        <v>4687</v>
      </c>
      <c r="I142" s="6" t="s">
        <v>4687</v>
      </c>
      <c r="J142" s="6">
        <v>1</v>
      </c>
      <c r="K142" s="15" t="s">
        <v>8405</v>
      </c>
      <c r="L142" s="10" t="s">
        <v>8406</v>
      </c>
      <c r="M142" s="16" t="s">
        <v>8549</v>
      </c>
      <c r="N142" s="6">
        <v>38709.18</v>
      </c>
      <c r="O142" s="6" t="s">
        <v>4710</v>
      </c>
      <c r="P142" s="6" t="s">
        <v>4713</v>
      </c>
      <c r="Q142" s="6" t="s">
        <v>4689</v>
      </c>
    </row>
    <row r="143" spans="1:17">
      <c r="A143" s="6" t="s">
        <v>284</v>
      </c>
      <c r="B143" s="6">
        <v>32</v>
      </c>
      <c r="C143" s="6" t="s">
        <v>4720</v>
      </c>
      <c r="D143" s="6" t="s">
        <v>5024</v>
      </c>
      <c r="E143" s="6">
        <v>53.62</v>
      </c>
      <c r="F143" s="6">
        <v>5.21</v>
      </c>
      <c r="G143" s="6" t="s">
        <v>4687</v>
      </c>
      <c r="H143" s="6" t="s">
        <v>4687</v>
      </c>
      <c r="I143" s="6" t="s">
        <v>4687</v>
      </c>
      <c r="J143" s="6">
        <v>0</v>
      </c>
      <c r="K143" s="15" t="s">
        <v>8405</v>
      </c>
      <c r="L143" s="10" t="s">
        <v>8414</v>
      </c>
      <c r="M143" s="16" t="s">
        <v>8550</v>
      </c>
      <c r="N143" s="6">
        <v>38652.09</v>
      </c>
      <c r="O143" s="6" t="s">
        <v>4709</v>
      </c>
      <c r="P143" s="6" t="s">
        <v>4709</v>
      </c>
      <c r="Q143" s="6" t="s">
        <v>4689</v>
      </c>
    </row>
    <row r="144" spans="1:17">
      <c r="A144" s="6" t="s">
        <v>286</v>
      </c>
      <c r="B144" s="6">
        <v>23</v>
      </c>
      <c r="C144" s="6" t="s">
        <v>4726</v>
      </c>
      <c r="D144" s="6" t="s">
        <v>5026</v>
      </c>
      <c r="E144" s="6">
        <v>36.67</v>
      </c>
      <c r="F144" s="6">
        <v>6.27</v>
      </c>
      <c r="G144" s="6" t="s">
        <v>4687</v>
      </c>
      <c r="H144" s="6" t="s">
        <v>4687</v>
      </c>
      <c r="I144" s="6" t="s">
        <v>4687</v>
      </c>
      <c r="J144" s="6">
        <v>0</v>
      </c>
      <c r="K144" s="15" t="s">
        <v>8405</v>
      </c>
      <c r="L144" s="10" t="s">
        <v>8409</v>
      </c>
      <c r="M144" s="16" t="s">
        <v>8551</v>
      </c>
      <c r="N144" s="6">
        <v>38511.63</v>
      </c>
      <c r="O144" s="6" t="s">
        <v>4709</v>
      </c>
      <c r="P144" s="6" t="s">
        <v>4709</v>
      </c>
      <c r="Q144" s="6" t="s">
        <v>4689</v>
      </c>
    </row>
    <row r="145" spans="1:17">
      <c r="A145" s="6" t="s">
        <v>288</v>
      </c>
      <c r="B145" s="6">
        <v>36</v>
      </c>
      <c r="C145" s="6" t="s">
        <v>4720</v>
      </c>
      <c r="D145" s="6" t="s">
        <v>5028</v>
      </c>
      <c r="E145" s="6">
        <v>33.4</v>
      </c>
      <c r="F145" s="6">
        <v>10.73</v>
      </c>
      <c r="G145" s="6" t="s">
        <v>4689</v>
      </c>
      <c r="H145" s="6" t="s">
        <v>4687</v>
      </c>
      <c r="I145" s="6" t="s">
        <v>4687</v>
      </c>
      <c r="J145" s="6">
        <v>1</v>
      </c>
      <c r="K145" s="15" t="s">
        <v>8405</v>
      </c>
      <c r="L145" s="10" t="s">
        <v>8406</v>
      </c>
      <c r="M145" s="16" t="s">
        <v>8552</v>
      </c>
      <c r="N145" s="6">
        <v>38415.47</v>
      </c>
      <c r="O145" s="6" t="s">
        <v>4709</v>
      </c>
      <c r="P145" s="6" t="s">
        <v>4713</v>
      </c>
      <c r="Q145" s="6" t="s">
        <v>4689</v>
      </c>
    </row>
    <row r="146" spans="1:17">
      <c r="A146" s="6" t="s">
        <v>290</v>
      </c>
      <c r="B146" s="6">
        <v>51</v>
      </c>
      <c r="C146" s="6" t="s">
        <v>4720</v>
      </c>
      <c r="D146" s="6" t="s">
        <v>5030</v>
      </c>
      <c r="E146" s="6">
        <v>42.71</v>
      </c>
      <c r="F146" s="6">
        <v>10.52</v>
      </c>
      <c r="G146" s="6" t="s">
        <v>4687</v>
      </c>
      <c r="H146" s="6" t="s">
        <v>4687</v>
      </c>
      <c r="I146" s="6" t="s">
        <v>4687</v>
      </c>
      <c r="J146" s="6">
        <v>0</v>
      </c>
      <c r="K146" s="15" t="s">
        <v>8405</v>
      </c>
      <c r="L146" s="10" t="s">
        <v>8406</v>
      </c>
      <c r="M146" s="16" t="s">
        <v>8553</v>
      </c>
      <c r="N146" s="6">
        <v>38405.26</v>
      </c>
      <c r="O146" s="6" t="s">
        <v>4713</v>
      </c>
      <c r="P146" s="6" t="s">
        <v>4709</v>
      </c>
      <c r="Q146" s="6" t="s">
        <v>4689</v>
      </c>
    </row>
    <row r="147" spans="1:17">
      <c r="A147" s="6" t="s">
        <v>292</v>
      </c>
      <c r="B147" s="6">
        <v>52</v>
      </c>
      <c r="C147" s="6" t="s">
        <v>4720</v>
      </c>
      <c r="D147" s="6" t="s">
        <v>5032</v>
      </c>
      <c r="E147" s="6">
        <v>41.52</v>
      </c>
      <c r="F147" s="6">
        <v>11.82</v>
      </c>
      <c r="G147" s="6" t="s">
        <v>4689</v>
      </c>
      <c r="H147" s="6" t="s">
        <v>4687</v>
      </c>
      <c r="I147" s="6" t="s">
        <v>4687</v>
      </c>
      <c r="J147" s="6">
        <v>2</v>
      </c>
      <c r="K147" s="15" t="s">
        <v>8408</v>
      </c>
      <c r="L147" s="10" t="s">
        <v>8406</v>
      </c>
      <c r="M147" s="16" t="s">
        <v>8554</v>
      </c>
      <c r="N147" s="6">
        <v>38389.79</v>
      </c>
      <c r="O147" s="6" t="s">
        <v>4710</v>
      </c>
      <c r="P147" s="6" t="s">
        <v>4709</v>
      </c>
      <c r="Q147" s="6" t="s">
        <v>4689</v>
      </c>
    </row>
    <row r="148" spans="1:17">
      <c r="A148" s="6" t="s">
        <v>294</v>
      </c>
      <c r="B148" s="6">
        <v>20</v>
      </c>
      <c r="C148" s="6" t="s">
        <v>4720</v>
      </c>
      <c r="D148" s="6" t="s">
        <v>5033</v>
      </c>
      <c r="E148" s="6">
        <v>39.4</v>
      </c>
      <c r="F148" s="6">
        <v>6.76</v>
      </c>
      <c r="G148" s="6" t="s">
        <v>4687</v>
      </c>
      <c r="H148" s="6" t="s">
        <v>4687</v>
      </c>
      <c r="I148" s="6" t="s">
        <v>4687</v>
      </c>
      <c r="J148" s="6">
        <v>0</v>
      </c>
      <c r="K148" s="15" t="s">
        <v>8405</v>
      </c>
      <c r="L148" s="10" t="s">
        <v>8406</v>
      </c>
      <c r="M148" s="16" t="s">
        <v>8555</v>
      </c>
      <c r="N148" s="6">
        <v>38344.57</v>
      </c>
      <c r="O148" s="6" t="s">
        <v>4710</v>
      </c>
      <c r="P148" s="6" t="s">
        <v>4713</v>
      </c>
      <c r="Q148" s="6" t="s">
        <v>4689</v>
      </c>
    </row>
    <row r="149" spans="1:17">
      <c r="A149" s="6" t="s">
        <v>296</v>
      </c>
      <c r="B149" s="6">
        <v>42</v>
      </c>
      <c r="C149" s="6" t="s">
        <v>4720</v>
      </c>
      <c r="D149" s="6" t="s">
        <v>5035</v>
      </c>
      <c r="E149" s="6">
        <v>46.45</v>
      </c>
      <c r="F149" s="6">
        <v>5.62</v>
      </c>
      <c r="G149" s="6" t="s">
        <v>4687</v>
      </c>
      <c r="H149" s="6" t="s">
        <v>4687</v>
      </c>
      <c r="I149" s="6" t="s">
        <v>4687</v>
      </c>
      <c r="J149" s="6">
        <v>0</v>
      </c>
      <c r="K149" s="15" t="s">
        <v>8408</v>
      </c>
      <c r="L149" s="10" t="s">
        <v>8414</v>
      </c>
      <c r="M149" s="16" t="s">
        <v>8556</v>
      </c>
      <c r="N149" s="6">
        <v>38313.13</v>
      </c>
      <c r="O149" s="6" t="s">
        <v>4710</v>
      </c>
      <c r="P149" s="6" t="s">
        <v>4713</v>
      </c>
      <c r="Q149" s="6" t="s">
        <v>4689</v>
      </c>
    </row>
    <row r="150" spans="1:17">
      <c r="A150" s="6" t="s">
        <v>298</v>
      </c>
      <c r="B150" s="6">
        <v>33</v>
      </c>
      <c r="C150" s="6" t="s">
        <v>4711</v>
      </c>
      <c r="D150" s="6" t="s">
        <v>5037</v>
      </c>
      <c r="E150" s="6">
        <v>35.75</v>
      </c>
      <c r="F150" s="6">
        <v>4.19</v>
      </c>
      <c r="G150" s="6" t="s">
        <v>4687</v>
      </c>
      <c r="H150" s="6" t="s">
        <v>4687</v>
      </c>
      <c r="I150" s="6" t="s">
        <v>4687</v>
      </c>
      <c r="J150" s="6">
        <v>0</v>
      </c>
      <c r="K150" s="15" t="s">
        <v>8408</v>
      </c>
      <c r="L150" s="10" t="s">
        <v>8414</v>
      </c>
      <c r="M150" s="16" t="s">
        <v>8557</v>
      </c>
      <c r="N150" s="6">
        <v>38282.75</v>
      </c>
      <c r="O150" s="6" t="s">
        <v>4709</v>
      </c>
      <c r="P150" s="6" t="s">
        <v>4713</v>
      </c>
      <c r="Q150" s="6" t="s">
        <v>4689</v>
      </c>
    </row>
    <row r="151" spans="1:17">
      <c r="A151" s="6" t="s">
        <v>300</v>
      </c>
      <c r="B151" s="6">
        <v>42</v>
      </c>
      <c r="C151" s="6" t="s">
        <v>4711</v>
      </c>
      <c r="D151" s="6" t="s">
        <v>5039</v>
      </c>
      <c r="E151" s="6">
        <v>26.07</v>
      </c>
      <c r="F151" s="6">
        <v>5.32</v>
      </c>
      <c r="G151" s="6" t="s">
        <v>4687</v>
      </c>
      <c r="H151" s="6" t="s">
        <v>4687</v>
      </c>
      <c r="I151" s="6" t="s">
        <v>4687</v>
      </c>
      <c r="J151" s="6">
        <v>0</v>
      </c>
      <c r="K151" s="15" t="s">
        <v>8405</v>
      </c>
      <c r="L151" s="10" t="s">
        <v>8414</v>
      </c>
      <c r="M151" s="16" t="s">
        <v>8558</v>
      </c>
      <c r="N151" s="6">
        <v>38245.59</v>
      </c>
      <c r="O151" s="6" t="s">
        <v>4709</v>
      </c>
      <c r="P151" s="6" t="s">
        <v>4713</v>
      </c>
      <c r="Q151" s="6" t="s">
        <v>4689</v>
      </c>
    </row>
    <row r="152" spans="1:17">
      <c r="A152" s="6" t="s">
        <v>302</v>
      </c>
      <c r="B152" s="6">
        <v>58</v>
      </c>
      <c r="C152" s="6" t="s">
        <v>4720</v>
      </c>
      <c r="D152" s="6" t="s">
        <v>5041</v>
      </c>
      <c r="E152" s="6">
        <v>36.54</v>
      </c>
      <c r="F152" s="6">
        <v>4.46</v>
      </c>
      <c r="G152" s="6" t="s">
        <v>4689</v>
      </c>
      <c r="H152" s="6" t="s">
        <v>4687</v>
      </c>
      <c r="I152" s="6" t="s">
        <v>4687</v>
      </c>
      <c r="J152" s="6">
        <v>1</v>
      </c>
      <c r="K152" s="15" t="s">
        <v>8408</v>
      </c>
      <c r="L152" s="10" t="s">
        <v>8414</v>
      </c>
      <c r="M152" s="16" t="s">
        <v>8559</v>
      </c>
      <c r="N152" s="6">
        <v>38241.74</v>
      </c>
      <c r="O152" s="6" t="s">
        <v>4710</v>
      </c>
      <c r="P152" s="6" t="s">
        <v>4709</v>
      </c>
      <c r="Q152" s="6" t="s">
        <v>4689</v>
      </c>
    </row>
    <row r="153" spans="1:17">
      <c r="A153" s="6" t="s">
        <v>304</v>
      </c>
      <c r="B153" s="6">
        <v>33</v>
      </c>
      <c r="C153" s="6" t="s">
        <v>4720</v>
      </c>
      <c r="D153" s="6" t="s">
        <v>5033</v>
      </c>
      <c r="E153" s="6">
        <v>51.64</v>
      </c>
      <c r="F153" s="6">
        <v>5.65</v>
      </c>
      <c r="G153" s="6" t="s">
        <v>4687</v>
      </c>
      <c r="H153" s="6" t="s">
        <v>4687</v>
      </c>
      <c r="I153" s="6" t="s">
        <v>4687</v>
      </c>
      <c r="J153" s="6">
        <v>0</v>
      </c>
      <c r="K153" s="15" t="s">
        <v>8408</v>
      </c>
      <c r="L153" s="10" t="s">
        <v>8414</v>
      </c>
      <c r="M153" s="16" t="s">
        <v>8560</v>
      </c>
      <c r="N153" s="6">
        <v>38237.34</v>
      </c>
      <c r="O153" s="6" t="s">
        <v>4710</v>
      </c>
      <c r="P153" s="6" t="s">
        <v>4709</v>
      </c>
      <c r="Q153" s="6" t="s">
        <v>4689</v>
      </c>
    </row>
    <row r="154" spans="1:17">
      <c r="A154" s="6" t="s">
        <v>306</v>
      </c>
      <c r="B154" s="6">
        <v>50</v>
      </c>
      <c r="C154" s="6" t="s">
        <v>4720</v>
      </c>
      <c r="D154" s="6" t="s">
        <v>5044</v>
      </c>
      <c r="E154" s="6">
        <v>42.83</v>
      </c>
      <c r="F154" s="6">
        <v>6.04</v>
      </c>
      <c r="G154" s="6" t="s">
        <v>4687</v>
      </c>
      <c r="H154" s="6" t="s">
        <v>4687</v>
      </c>
      <c r="I154" s="6" t="s">
        <v>4687</v>
      </c>
      <c r="J154" s="6">
        <v>2</v>
      </c>
      <c r="K154" s="15" t="s">
        <v>8412</v>
      </c>
      <c r="L154" s="10" t="s">
        <v>8409</v>
      </c>
      <c r="M154" s="16" t="s">
        <v>8561</v>
      </c>
      <c r="N154" s="6">
        <v>38189.1</v>
      </c>
      <c r="O154" s="6" t="s">
        <v>4709</v>
      </c>
      <c r="P154" s="6" t="s">
        <v>4709</v>
      </c>
      <c r="Q154" s="6" t="s">
        <v>4689</v>
      </c>
    </row>
    <row r="155" spans="1:17">
      <c r="A155" s="6" t="s">
        <v>308</v>
      </c>
      <c r="B155" s="6">
        <v>24</v>
      </c>
      <c r="C155" s="6" t="s">
        <v>4711</v>
      </c>
      <c r="D155" s="6" t="s">
        <v>5046</v>
      </c>
      <c r="E155" s="6">
        <v>40.15</v>
      </c>
      <c r="F155" s="6">
        <v>5.76</v>
      </c>
      <c r="G155" s="6" t="s">
        <v>4687</v>
      </c>
      <c r="H155" s="6" t="s">
        <v>4687</v>
      </c>
      <c r="I155" s="6" t="s">
        <v>4687</v>
      </c>
      <c r="J155" s="6">
        <v>1</v>
      </c>
      <c r="K155" s="15" t="s">
        <v>8408</v>
      </c>
      <c r="L155" s="10" t="s">
        <v>8409</v>
      </c>
      <c r="M155" s="16" t="s">
        <v>8562</v>
      </c>
      <c r="N155" s="6">
        <v>38126.25</v>
      </c>
      <c r="O155" s="6" t="s">
        <v>4710</v>
      </c>
      <c r="P155" s="6" t="s">
        <v>4713</v>
      </c>
      <c r="Q155" s="6" t="s">
        <v>4689</v>
      </c>
    </row>
    <row r="156" spans="1:17">
      <c r="A156" s="6" t="s">
        <v>310</v>
      </c>
      <c r="B156" s="6">
        <v>43</v>
      </c>
      <c r="C156" s="6" t="s">
        <v>4720</v>
      </c>
      <c r="D156" s="6" t="s">
        <v>5048</v>
      </c>
      <c r="E156" s="6">
        <v>27.8</v>
      </c>
      <c r="F156" s="6">
        <v>4.36</v>
      </c>
      <c r="G156" s="6" t="s">
        <v>4687</v>
      </c>
      <c r="H156" s="6" t="s">
        <v>4690</v>
      </c>
      <c r="I156" s="6" t="s">
        <v>4687</v>
      </c>
      <c r="J156" s="6">
        <v>1</v>
      </c>
      <c r="K156" s="15" t="s">
        <v>8408</v>
      </c>
      <c r="L156" s="10" t="s">
        <v>8414</v>
      </c>
      <c r="M156" s="16" t="s">
        <v>8563</v>
      </c>
      <c r="N156" s="6">
        <v>37829.72</v>
      </c>
      <c r="O156" s="6" t="s">
        <v>4709</v>
      </c>
      <c r="P156" s="6" t="s">
        <v>4713</v>
      </c>
      <c r="Q156" s="6" t="s">
        <v>4689</v>
      </c>
    </row>
    <row r="157" spans="1:17">
      <c r="A157" s="6" t="s">
        <v>312</v>
      </c>
      <c r="B157" s="6">
        <v>39</v>
      </c>
      <c r="C157" s="6" t="s">
        <v>4720</v>
      </c>
      <c r="D157" s="6" t="s">
        <v>5050</v>
      </c>
      <c r="E157" s="6">
        <v>45.81</v>
      </c>
      <c r="F157" s="6">
        <v>4.76</v>
      </c>
      <c r="G157" s="6" t="s">
        <v>4689</v>
      </c>
      <c r="H157" s="6" t="s">
        <v>4690</v>
      </c>
      <c r="I157" s="6" t="s">
        <v>4687</v>
      </c>
      <c r="J157" s="6">
        <v>1</v>
      </c>
      <c r="K157" s="15" t="s">
        <v>8405</v>
      </c>
      <c r="L157" s="10" t="s">
        <v>8414</v>
      </c>
      <c r="M157" s="16" t="s">
        <v>8564</v>
      </c>
      <c r="N157" s="6">
        <v>37800.98</v>
      </c>
      <c r="O157" s="6" t="s">
        <v>4709</v>
      </c>
      <c r="P157" s="6" t="s">
        <v>4709</v>
      </c>
      <c r="Q157" s="6" t="s">
        <v>4689</v>
      </c>
    </row>
    <row r="158" spans="1:17">
      <c r="A158" s="6" t="s">
        <v>314</v>
      </c>
      <c r="B158" s="6">
        <v>36</v>
      </c>
      <c r="C158" s="6" t="s">
        <v>4711</v>
      </c>
      <c r="D158" s="6" t="s">
        <v>4878</v>
      </c>
      <c r="E158" s="6">
        <v>34.43</v>
      </c>
      <c r="F158" s="6">
        <v>10.82</v>
      </c>
      <c r="G158" s="6" t="s">
        <v>4689</v>
      </c>
      <c r="H158" s="6" t="s">
        <v>4687</v>
      </c>
      <c r="I158" s="6" t="s">
        <v>4687</v>
      </c>
      <c r="J158" s="6">
        <v>1</v>
      </c>
      <c r="K158" s="15" t="s">
        <v>8412</v>
      </c>
      <c r="L158" s="10" t="s">
        <v>8406</v>
      </c>
      <c r="M158" s="16" t="s">
        <v>8565</v>
      </c>
      <c r="N158" s="6">
        <v>37742.58</v>
      </c>
      <c r="O158" s="6" t="s">
        <v>4713</v>
      </c>
      <c r="P158" s="6" t="s">
        <v>4713</v>
      </c>
      <c r="Q158" s="6" t="s">
        <v>4689</v>
      </c>
    </row>
    <row r="159" spans="1:17">
      <c r="A159" s="6" t="s">
        <v>316</v>
      </c>
      <c r="B159" s="6">
        <v>46</v>
      </c>
      <c r="C159" s="6" t="s">
        <v>4720</v>
      </c>
      <c r="D159" s="6" t="s">
        <v>5053</v>
      </c>
      <c r="E159" s="6">
        <v>41.33</v>
      </c>
      <c r="F159" s="6">
        <v>4.01</v>
      </c>
      <c r="G159" s="6" t="s">
        <v>4689</v>
      </c>
      <c r="H159" s="6" t="s">
        <v>4687</v>
      </c>
      <c r="I159" s="6" t="s">
        <v>4687</v>
      </c>
      <c r="J159" s="6">
        <v>0</v>
      </c>
      <c r="K159" s="15" t="s">
        <v>8408</v>
      </c>
      <c r="L159" s="10" t="s">
        <v>8414</v>
      </c>
      <c r="M159" s="16" t="s">
        <v>8566</v>
      </c>
      <c r="N159" s="6">
        <v>37735.2</v>
      </c>
      <c r="O159" s="6" t="s">
        <v>4709</v>
      </c>
      <c r="P159" s="6" t="s">
        <v>4709</v>
      </c>
      <c r="Q159" s="6" t="s">
        <v>4689</v>
      </c>
    </row>
    <row r="160" spans="1:17">
      <c r="A160" s="6" t="s">
        <v>318</v>
      </c>
      <c r="B160" s="6">
        <v>34</v>
      </c>
      <c r="C160" s="6" t="s">
        <v>4727</v>
      </c>
      <c r="D160" s="6" t="s">
        <v>5055</v>
      </c>
      <c r="E160" s="6">
        <v>31.92</v>
      </c>
      <c r="F160" s="6">
        <v>5.12</v>
      </c>
      <c r="G160" s="6" t="s">
        <v>4689</v>
      </c>
      <c r="H160" s="6" t="s">
        <v>4687</v>
      </c>
      <c r="I160" s="6" t="s">
        <v>4687</v>
      </c>
      <c r="J160" s="6">
        <v>1</v>
      </c>
      <c r="K160" s="15" t="s">
        <v>8412</v>
      </c>
      <c r="L160" s="10" t="s">
        <v>8414</v>
      </c>
      <c r="M160" s="16" t="s">
        <v>8567</v>
      </c>
      <c r="N160" s="6">
        <v>37701.88</v>
      </c>
      <c r="O160" s="6" t="s">
        <v>4710</v>
      </c>
      <c r="P160" s="6" t="s">
        <v>4709</v>
      </c>
      <c r="Q160" s="6" t="s">
        <v>4689</v>
      </c>
    </row>
    <row r="161" spans="1:17">
      <c r="A161" s="6" t="s">
        <v>320</v>
      </c>
      <c r="B161" s="6">
        <v>52</v>
      </c>
      <c r="C161" s="6" t="s">
        <v>4720</v>
      </c>
      <c r="D161" s="6" t="s">
        <v>5057</v>
      </c>
      <c r="E161" s="6">
        <v>39.8</v>
      </c>
      <c r="F161" s="6">
        <v>10.54</v>
      </c>
      <c r="G161" s="6" t="s">
        <v>4689</v>
      </c>
      <c r="H161" s="6" t="s">
        <v>4687</v>
      </c>
      <c r="I161" s="6" t="s">
        <v>4687</v>
      </c>
      <c r="J161" s="6">
        <v>2</v>
      </c>
      <c r="K161" s="15" t="s">
        <v>8408</v>
      </c>
      <c r="L161" s="10" t="s">
        <v>8406</v>
      </c>
      <c r="M161" s="16" t="s">
        <v>8568</v>
      </c>
      <c r="N161" s="6">
        <v>37675.06</v>
      </c>
      <c r="O161" s="6" t="s">
        <v>4710</v>
      </c>
      <c r="P161" s="6" t="s">
        <v>4709</v>
      </c>
      <c r="Q161" s="6" t="s">
        <v>4689</v>
      </c>
    </row>
    <row r="162" spans="1:17">
      <c r="A162" s="6" t="s">
        <v>322</v>
      </c>
      <c r="B162" s="6">
        <v>40</v>
      </c>
      <c r="C162" s="6" t="s">
        <v>4716</v>
      </c>
      <c r="D162" s="6" t="s">
        <v>5059</v>
      </c>
      <c r="E162" s="6">
        <v>42.82</v>
      </c>
      <c r="F162" s="6">
        <v>4.21</v>
      </c>
      <c r="G162" s="6" t="s">
        <v>4687</v>
      </c>
      <c r="H162" s="6" t="s">
        <v>4687</v>
      </c>
      <c r="I162" s="6" t="s">
        <v>4687</v>
      </c>
      <c r="J162" s="6">
        <v>0</v>
      </c>
      <c r="K162" s="15" t="s">
        <v>8408</v>
      </c>
      <c r="L162" s="10" t="s">
        <v>8414</v>
      </c>
      <c r="M162" s="16" t="s">
        <v>8569</v>
      </c>
      <c r="N162" s="6">
        <v>37650.74</v>
      </c>
      <c r="O162" s="6" t="s">
        <v>4709</v>
      </c>
      <c r="P162" s="6" t="s">
        <v>4709</v>
      </c>
      <c r="Q162" s="6" t="s">
        <v>4689</v>
      </c>
    </row>
    <row r="163" spans="1:17">
      <c r="A163" s="6" t="s">
        <v>324</v>
      </c>
      <c r="B163" s="6">
        <v>32</v>
      </c>
      <c r="C163" s="6" t="s">
        <v>4722</v>
      </c>
      <c r="D163" s="6" t="s">
        <v>5061</v>
      </c>
      <c r="E163" s="6">
        <v>33.63</v>
      </c>
      <c r="F163" s="6">
        <v>5.42</v>
      </c>
      <c r="G163" s="6" t="s">
        <v>4687</v>
      </c>
      <c r="H163" s="6" t="s">
        <v>4687</v>
      </c>
      <c r="I163" s="6" t="s">
        <v>4687</v>
      </c>
      <c r="J163" s="6">
        <v>0</v>
      </c>
      <c r="K163" s="15" t="s">
        <v>8405</v>
      </c>
      <c r="L163" s="10" t="s">
        <v>8414</v>
      </c>
      <c r="M163" s="16" t="s">
        <v>8570</v>
      </c>
      <c r="N163" s="6">
        <v>37607.53</v>
      </c>
      <c r="O163" s="6" t="s">
        <v>4709</v>
      </c>
      <c r="P163" s="6" t="s">
        <v>4713</v>
      </c>
      <c r="Q163" s="6" t="s">
        <v>4689</v>
      </c>
    </row>
    <row r="164" spans="1:17">
      <c r="A164" s="6" t="s">
        <v>326</v>
      </c>
      <c r="B164" s="6">
        <v>22</v>
      </c>
      <c r="C164" s="6" t="s">
        <v>4711</v>
      </c>
      <c r="D164" s="6" t="s">
        <v>5063</v>
      </c>
      <c r="E164" s="6">
        <v>37.07</v>
      </c>
      <c r="F164" s="6">
        <v>4.28</v>
      </c>
      <c r="G164" s="6" t="s">
        <v>4687</v>
      </c>
      <c r="H164" s="6" t="s">
        <v>4687</v>
      </c>
      <c r="I164" s="6" t="s">
        <v>4689</v>
      </c>
      <c r="J164" s="6">
        <v>1</v>
      </c>
      <c r="K164" s="15" t="s">
        <v>8412</v>
      </c>
      <c r="L164" s="10" t="s">
        <v>8414</v>
      </c>
      <c r="M164" s="16" t="s">
        <v>8571</v>
      </c>
      <c r="N164" s="6">
        <v>37484.45</v>
      </c>
      <c r="O164" s="6" t="s">
        <v>4713</v>
      </c>
      <c r="P164" s="6" t="s">
        <v>4713</v>
      </c>
      <c r="Q164" s="6" t="s">
        <v>4689</v>
      </c>
    </row>
    <row r="165" spans="1:17">
      <c r="A165" s="6" t="s">
        <v>328</v>
      </c>
      <c r="B165" s="6">
        <v>20</v>
      </c>
      <c r="C165" s="6" t="s">
        <v>4716</v>
      </c>
      <c r="D165" s="6" t="s">
        <v>5065</v>
      </c>
      <c r="E165" s="6">
        <v>35.625</v>
      </c>
      <c r="F165" s="6">
        <v>8.9</v>
      </c>
      <c r="G165" s="6" t="s">
        <v>4687</v>
      </c>
      <c r="H165" s="6" t="s">
        <v>4687</v>
      </c>
      <c r="I165" s="6" t="s">
        <v>4687</v>
      </c>
      <c r="J165" s="6">
        <v>0</v>
      </c>
      <c r="K165" s="15" t="s">
        <v>8405</v>
      </c>
      <c r="L165" s="10" t="s">
        <v>8406</v>
      </c>
      <c r="M165" s="16" t="s">
        <v>8572</v>
      </c>
      <c r="N165" s="6">
        <v>37465.34</v>
      </c>
      <c r="O165" s="6" t="s">
        <v>4709</v>
      </c>
      <c r="P165" s="6" t="s">
        <v>4713</v>
      </c>
      <c r="Q165" s="6" t="s">
        <v>4689</v>
      </c>
    </row>
    <row r="166" spans="1:17">
      <c r="A166" s="6" t="s">
        <v>330</v>
      </c>
      <c r="B166" s="6">
        <v>43</v>
      </c>
      <c r="C166" s="6" t="s">
        <v>4720</v>
      </c>
      <c r="D166" s="6" t="s">
        <v>5067</v>
      </c>
      <c r="E166" s="6">
        <v>42.69</v>
      </c>
      <c r="F166" s="6">
        <v>4.89</v>
      </c>
      <c r="G166" s="6" t="s">
        <v>4687</v>
      </c>
      <c r="H166" s="6" t="s">
        <v>4690</v>
      </c>
      <c r="I166" s="6" t="s">
        <v>4687</v>
      </c>
      <c r="J166" s="6">
        <v>1</v>
      </c>
      <c r="K166" s="15" t="s">
        <v>8408</v>
      </c>
      <c r="L166" s="10" t="s">
        <v>8414</v>
      </c>
      <c r="M166" s="16" t="s">
        <v>8573</v>
      </c>
      <c r="N166" s="6">
        <v>37425.94</v>
      </c>
      <c r="O166" s="6" t="s">
        <v>4713</v>
      </c>
      <c r="P166" s="6" t="s">
        <v>4709</v>
      </c>
      <c r="Q166" s="6" t="s">
        <v>4689</v>
      </c>
    </row>
    <row r="167" spans="1:17">
      <c r="A167" s="6" t="s">
        <v>332</v>
      </c>
      <c r="B167" s="6">
        <v>53</v>
      </c>
      <c r="C167" s="6" t="s">
        <v>4720</v>
      </c>
      <c r="D167" s="6" t="s">
        <v>5069</v>
      </c>
      <c r="E167" s="6">
        <v>37.87</v>
      </c>
      <c r="F167" s="6">
        <v>4.29</v>
      </c>
      <c r="G167" s="6" t="s">
        <v>4689</v>
      </c>
      <c r="H167" s="6" t="s">
        <v>4690</v>
      </c>
      <c r="I167" s="6" t="s">
        <v>4687</v>
      </c>
      <c r="J167" s="6">
        <v>1</v>
      </c>
      <c r="K167" s="15" t="s">
        <v>8408</v>
      </c>
      <c r="L167" s="10" t="s">
        <v>8414</v>
      </c>
      <c r="M167" s="16" t="s">
        <v>8574</v>
      </c>
      <c r="N167" s="6">
        <v>37277.27</v>
      </c>
      <c r="O167" s="6" t="s">
        <v>4710</v>
      </c>
      <c r="P167" s="6" t="s">
        <v>4713</v>
      </c>
      <c r="Q167" s="6" t="s">
        <v>4689</v>
      </c>
    </row>
    <row r="168" spans="1:17">
      <c r="A168" s="6" t="s">
        <v>334</v>
      </c>
      <c r="B168" s="6">
        <v>47</v>
      </c>
      <c r="C168" s="6" t="s">
        <v>4720</v>
      </c>
      <c r="D168" s="6" t="s">
        <v>5071</v>
      </c>
      <c r="E168" s="6">
        <v>40.61</v>
      </c>
      <c r="F168" s="6">
        <v>8</v>
      </c>
      <c r="G168" s="6" t="s">
        <v>4689</v>
      </c>
      <c r="H168" s="6" t="s">
        <v>4687</v>
      </c>
      <c r="I168" s="6" t="s">
        <v>4687</v>
      </c>
      <c r="J168" s="6">
        <v>1</v>
      </c>
      <c r="K168" s="15" t="s">
        <v>8412</v>
      </c>
      <c r="L168" s="10" t="s">
        <v>8406</v>
      </c>
      <c r="M168" s="16" t="s">
        <v>8575</v>
      </c>
      <c r="N168" s="6">
        <v>37272.34</v>
      </c>
      <c r="O168" s="6" t="s">
        <v>4710</v>
      </c>
      <c r="P168" s="6" t="s">
        <v>4709</v>
      </c>
      <c r="Q168" s="6" t="s">
        <v>4689</v>
      </c>
    </row>
    <row r="169" spans="1:17">
      <c r="A169" s="6" t="s">
        <v>336</v>
      </c>
      <c r="B169" s="6">
        <v>37</v>
      </c>
      <c r="C169" s="6" t="s">
        <v>4726</v>
      </c>
      <c r="D169" s="6" t="s">
        <v>5073</v>
      </c>
      <c r="E169" s="6">
        <v>30.78</v>
      </c>
      <c r="F169" s="6">
        <v>4.67</v>
      </c>
      <c r="G169" s="6" t="s">
        <v>4689</v>
      </c>
      <c r="H169" s="6" t="s">
        <v>4687</v>
      </c>
      <c r="I169" s="6" t="s">
        <v>4687</v>
      </c>
      <c r="J169" s="6">
        <v>0</v>
      </c>
      <c r="K169" s="15" t="s">
        <v>8405</v>
      </c>
      <c r="L169" s="10" t="s">
        <v>8414</v>
      </c>
      <c r="M169" s="16" t="s">
        <v>8576</v>
      </c>
      <c r="N169" s="6">
        <v>37270.15</v>
      </c>
      <c r="O169" s="6" t="s">
        <v>4713</v>
      </c>
      <c r="P169" s="6" t="s">
        <v>4709</v>
      </c>
      <c r="Q169" s="6" t="s">
        <v>4689</v>
      </c>
    </row>
    <row r="170" spans="1:17">
      <c r="A170" s="6" t="s">
        <v>338</v>
      </c>
      <c r="B170" s="6">
        <v>32</v>
      </c>
      <c r="C170" s="6" t="s">
        <v>4720</v>
      </c>
      <c r="D170" s="6" t="s">
        <v>5075</v>
      </c>
      <c r="E170" s="6">
        <v>49.49</v>
      </c>
      <c r="F170" s="6">
        <v>4.5</v>
      </c>
      <c r="G170" s="6" t="s">
        <v>4687</v>
      </c>
      <c r="H170" s="6" t="s">
        <v>4687</v>
      </c>
      <c r="I170" s="6" t="s">
        <v>4687</v>
      </c>
      <c r="J170" s="6">
        <v>0</v>
      </c>
      <c r="K170" s="15" t="s">
        <v>8412</v>
      </c>
      <c r="L170" s="10" t="s">
        <v>8414</v>
      </c>
      <c r="M170" s="16" t="s">
        <v>8577</v>
      </c>
      <c r="N170" s="6">
        <v>37251.22</v>
      </c>
      <c r="O170" s="6" t="s">
        <v>4709</v>
      </c>
      <c r="P170" s="6" t="s">
        <v>4709</v>
      </c>
      <c r="Q170" s="6" t="s">
        <v>4689</v>
      </c>
    </row>
    <row r="171" spans="1:17">
      <c r="A171" s="6" t="s">
        <v>340</v>
      </c>
      <c r="B171" s="6">
        <v>22</v>
      </c>
      <c r="C171" s="6" t="s">
        <v>8578</v>
      </c>
      <c r="D171" s="6" t="s">
        <v>5077</v>
      </c>
      <c r="E171" s="6">
        <v>37.62</v>
      </c>
      <c r="F171" s="6">
        <v>6.32</v>
      </c>
      <c r="G171" s="6" t="s">
        <v>4689</v>
      </c>
      <c r="H171" s="6" t="s">
        <v>4687</v>
      </c>
      <c r="I171" s="6" t="s">
        <v>4689</v>
      </c>
      <c r="J171" s="6">
        <v>2</v>
      </c>
      <c r="K171" s="15" t="s">
        <v>8405</v>
      </c>
      <c r="L171" s="10" t="s">
        <v>8409</v>
      </c>
      <c r="M171" s="16" t="s">
        <v>8579</v>
      </c>
      <c r="N171" s="6">
        <v>37165.16</v>
      </c>
      <c r="O171" s="6" t="s">
        <v>4710</v>
      </c>
      <c r="P171" s="6" t="s">
        <v>4713</v>
      </c>
      <c r="Q171" s="6" t="s">
        <v>4689</v>
      </c>
    </row>
    <row r="172" spans="1:17">
      <c r="A172" s="6" t="s">
        <v>342</v>
      </c>
      <c r="B172" s="6">
        <v>27</v>
      </c>
      <c r="C172" s="6" t="s">
        <v>4711</v>
      </c>
      <c r="D172" s="6" t="s">
        <v>4808</v>
      </c>
      <c r="E172" s="6">
        <v>36.08</v>
      </c>
      <c r="F172" s="6">
        <v>6.1</v>
      </c>
      <c r="G172" s="6" t="s">
        <v>4689</v>
      </c>
      <c r="H172" s="6" t="s">
        <v>4687</v>
      </c>
      <c r="I172" s="6" t="s">
        <v>4687</v>
      </c>
      <c r="J172" s="6">
        <v>1</v>
      </c>
      <c r="K172" s="15" t="s">
        <v>8412</v>
      </c>
      <c r="L172" s="10" t="s">
        <v>8409</v>
      </c>
      <c r="M172" s="16" t="s">
        <v>8580</v>
      </c>
      <c r="N172" s="6">
        <v>37133.9</v>
      </c>
      <c r="O172" s="6" t="s">
        <v>4709</v>
      </c>
      <c r="P172" s="6" t="s">
        <v>4709</v>
      </c>
      <c r="Q172" s="6" t="s">
        <v>4689</v>
      </c>
    </row>
    <row r="173" spans="1:17">
      <c r="A173" s="6" t="s">
        <v>344</v>
      </c>
      <c r="B173" s="6">
        <v>33</v>
      </c>
      <c r="C173" s="6" t="s">
        <v>4720</v>
      </c>
      <c r="D173" s="6" t="s">
        <v>5080</v>
      </c>
      <c r="E173" s="6">
        <v>33.5</v>
      </c>
      <c r="F173" s="6">
        <v>5.4</v>
      </c>
      <c r="G173" s="6" t="s">
        <v>4687</v>
      </c>
      <c r="H173" s="6" t="s">
        <v>4687</v>
      </c>
      <c r="I173" s="6" t="s">
        <v>4687</v>
      </c>
      <c r="J173" s="6">
        <v>0</v>
      </c>
      <c r="K173" s="15" t="s">
        <v>8408</v>
      </c>
      <c r="L173" s="10" t="s">
        <v>8414</v>
      </c>
      <c r="M173" s="16" t="s">
        <v>8581</v>
      </c>
      <c r="N173" s="6">
        <v>37079.37</v>
      </c>
      <c r="O173" s="6" t="s">
        <v>4710</v>
      </c>
      <c r="P173" s="6" t="s">
        <v>4709</v>
      </c>
      <c r="Q173" s="6" t="s">
        <v>4689</v>
      </c>
    </row>
    <row r="174" spans="1:17">
      <c r="A174" s="6" t="s">
        <v>346</v>
      </c>
      <c r="B174" s="6">
        <v>34</v>
      </c>
      <c r="C174" s="6" t="s">
        <v>4720</v>
      </c>
      <c r="D174" s="6" t="s">
        <v>5082</v>
      </c>
      <c r="E174" s="6">
        <v>47.46</v>
      </c>
      <c r="F174" s="6">
        <v>6.24</v>
      </c>
      <c r="G174" s="6" t="s">
        <v>4689</v>
      </c>
      <c r="H174" s="6" t="s">
        <v>4687</v>
      </c>
      <c r="I174" s="6" t="s">
        <v>4687</v>
      </c>
      <c r="J174" s="6">
        <v>1</v>
      </c>
      <c r="K174" s="15" t="s">
        <v>8405</v>
      </c>
      <c r="L174" s="10" t="s">
        <v>8409</v>
      </c>
      <c r="M174" s="16" t="s">
        <v>8582</v>
      </c>
      <c r="N174" s="6">
        <v>37076.37</v>
      </c>
      <c r="O174" s="6" t="s">
        <v>4713</v>
      </c>
      <c r="P174" s="6" t="s">
        <v>4709</v>
      </c>
      <c r="Q174" s="6" t="s">
        <v>4689</v>
      </c>
    </row>
    <row r="175" spans="1:17">
      <c r="A175" s="6" t="s">
        <v>348</v>
      </c>
      <c r="B175" s="6">
        <v>31</v>
      </c>
      <c r="C175" s="6" t="s">
        <v>4720</v>
      </c>
      <c r="D175" s="6" t="s">
        <v>4960</v>
      </c>
      <c r="E175" s="6">
        <v>49.24</v>
      </c>
      <c r="F175" s="6">
        <v>4.45</v>
      </c>
      <c r="G175" s="6" t="s">
        <v>4687</v>
      </c>
      <c r="H175" s="6" t="s">
        <v>4687</v>
      </c>
      <c r="I175" s="6" t="s">
        <v>4687</v>
      </c>
      <c r="J175" s="6">
        <v>0</v>
      </c>
      <c r="K175" s="15" t="s">
        <v>8405</v>
      </c>
      <c r="L175" s="10" t="s">
        <v>8414</v>
      </c>
      <c r="M175" s="16" t="s">
        <v>8583</v>
      </c>
      <c r="N175" s="6">
        <v>37040.88</v>
      </c>
      <c r="O175" s="6" t="s">
        <v>4709</v>
      </c>
      <c r="P175" s="6" t="s">
        <v>4709</v>
      </c>
      <c r="Q175" s="6" t="s">
        <v>4689</v>
      </c>
    </row>
    <row r="176" spans="1:17">
      <c r="A176" s="6" t="s">
        <v>350</v>
      </c>
      <c r="B176" s="6">
        <v>30</v>
      </c>
      <c r="C176" s="6" t="s">
        <v>4720</v>
      </c>
      <c r="D176" s="6" t="s">
        <v>5085</v>
      </c>
      <c r="E176" s="6">
        <v>54.4</v>
      </c>
      <c r="F176" s="6">
        <v>5.22</v>
      </c>
      <c r="G176" s="6" t="s">
        <v>4687</v>
      </c>
      <c r="H176" s="6" t="s">
        <v>4687</v>
      </c>
      <c r="I176" s="6" t="s">
        <v>4687</v>
      </c>
      <c r="J176" s="6">
        <v>1</v>
      </c>
      <c r="K176" s="15" t="s">
        <v>8405</v>
      </c>
      <c r="L176" s="10" t="s">
        <v>8414</v>
      </c>
      <c r="M176" s="16" t="s">
        <v>8584</v>
      </c>
      <c r="N176" s="6">
        <v>36976.45</v>
      </c>
      <c r="O176" s="6" t="s">
        <v>4710</v>
      </c>
      <c r="P176" s="6" t="s">
        <v>4709</v>
      </c>
      <c r="Q176" s="6" t="s">
        <v>4689</v>
      </c>
    </row>
    <row r="177" spans="1:17">
      <c r="A177" s="6" t="s">
        <v>352</v>
      </c>
      <c r="B177" s="6">
        <v>30</v>
      </c>
      <c r="C177" s="6" t="s">
        <v>4711</v>
      </c>
      <c r="D177" s="6" t="s">
        <v>4789</v>
      </c>
      <c r="E177" s="6">
        <v>35.53</v>
      </c>
      <c r="F177" s="6">
        <v>4.61</v>
      </c>
      <c r="G177" s="6" t="s">
        <v>4687</v>
      </c>
      <c r="H177" s="6" t="s">
        <v>4687</v>
      </c>
      <c r="I177" s="6" t="s">
        <v>4687</v>
      </c>
      <c r="J177" s="6">
        <v>1</v>
      </c>
      <c r="K177" s="15" t="s">
        <v>8408</v>
      </c>
      <c r="L177" s="10" t="s">
        <v>8414</v>
      </c>
      <c r="M177" s="16" t="s">
        <v>8585</v>
      </c>
      <c r="N177" s="6">
        <v>36950.26</v>
      </c>
      <c r="O177" s="6" t="s">
        <v>4713</v>
      </c>
      <c r="P177" s="6" t="s">
        <v>4713</v>
      </c>
      <c r="Q177" s="6" t="s">
        <v>4689</v>
      </c>
    </row>
    <row r="178" spans="1:17">
      <c r="A178" s="6" t="s">
        <v>354</v>
      </c>
      <c r="B178" s="6">
        <v>45</v>
      </c>
      <c r="C178" s="6" t="s">
        <v>4720</v>
      </c>
      <c r="D178" s="6" t="s">
        <v>5088</v>
      </c>
      <c r="E178" s="6">
        <v>39.73</v>
      </c>
      <c r="F178" s="6">
        <v>6.24</v>
      </c>
      <c r="G178" s="6" t="s">
        <v>4687</v>
      </c>
      <c r="H178" s="6" t="s">
        <v>4687</v>
      </c>
      <c r="I178" s="6" t="s">
        <v>4687</v>
      </c>
      <c r="J178" s="6">
        <v>0</v>
      </c>
      <c r="K178" s="15" t="s">
        <v>8405</v>
      </c>
      <c r="L178" s="10" t="s">
        <v>8409</v>
      </c>
      <c r="M178" s="16" t="s">
        <v>8586</v>
      </c>
      <c r="N178" s="6">
        <v>36935.64</v>
      </c>
      <c r="O178" s="6" t="s">
        <v>4713</v>
      </c>
      <c r="P178" s="6" t="s">
        <v>4709</v>
      </c>
      <c r="Q178" s="6" t="s">
        <v>4689</v>
      </c>
    </row>
    <row r="179" spans="1:17">
      <c r="A179" s="6" t="s">
        <v>356</v>
      </c>
      <c r="B179" s="6">
        <v>54</v>
      </c>
      <c r="C179" s="6" t="s">
        <v>4720</v>
      </c>
      <c r="D179" s="6" t="s">
        <v>5090</v>
      </c>
      <c r="E179" s="6">
        <v>35.68</v>
      </c>
      <c r="F179" s="6">
        <v>10.04</v>
      </c>
      <c r="G179" s="6" t="s">
        <v>4687</v>
      </c>
      <c r="H179" s="6" t="s">
        <v>4687</v>
      </c>
      <c r="I179" s="6" t="s">
        <v>4687</v>
      </c>
      <c r="J179" s="6">
        <v>0</v>
      </c>
      <c r="K179" s="15" t="s">
        <v>8408</v>
      </c>
      <c r="L179" s="10" t="s">
        <v>8406</v>
      </c>
      <c r="M179" s="16" t="s">
        <v>8587</v>
      </c>
      <c r="N179" s="6">
        <v>36922.61</v>
      </c>
      <c r="O179" s="6" t="s">
        <v>4713</v>
      </c>
      <c r="P179" s="6" t="s">
        <v>4709</v>
      </c>
      <c r="Q179" s="6" t="s">
        <v>4689</v>
      </c>
    </row>
    <row r="180" spans="1:17">
      <c r="A180" s="6" t="s">
        <v>358</v>
      </c>
      <c r="B180" s="6">
        <v>31</v>
      </c>
      <c r="C180" s="6" t="s">
        <v>4720</v>
      </c>
      <c r="D180" s="6" t="s">
        <v>5092</v>
      </c>
      <c r="E180" s="6">
        <v>48.86</v>
      </c>
      <c r="F180" s="6">
        <v>6.09</v>
      </c>
      <c r="G180" s="6" t="s">
        <v>4687</v>
      </c>
      <c r="H180" s="6" t="s">
        <v>4687</v>
      </c>
      <c r="I180" s="6" t="s">
        <v>4687</v>
      </c>
      <c r="J180" s="6">
        <v>0</v>
      </c>
      <c r="K180" s="15" t="s">
        <v>8408</v>
      </c>
      <c r="L180" s="10" t="s">
        <v>8409</v>
      </c>
      <c r="M180" s="16" t="s">
        <v>8588</v>
      </c>
      <c r="N180" s="6">
        <v>36911.99</v>
      </c>
      <c r="O180" s="6" t="s">
        <v>4709</v>
      </c>
      <c r="P180" s="6" t="s">
        <v>4709</v>
      </c>
      <c r="Q180" s="6" t="s">
        <v>4689</v>
      </c>
    </row>
    <row r="181" spans="1:17">
      <c r="A181" s="6" t="s">
        <v>360</v>
      </c>
      <c r="B181" s="6">
        <v>59</v>
      </c>
      <c r="C181" s="6" t="s">
        <v>4720</v>
      </c>
      <c r="D181" s="6" t="s">
        <v>5094</v>
      </c>
      <c r="E181" s="6">
        <v>34.8</v>
      </c>
      <c r="F181" s="6">
        <v>11.4</v>
      </c>
      <c r="G181" s="6" t="s">
        <v>4689</v>
      </c>
      <c r="H181" s="6" t="s">
        <v>4690</v>
      </c>
      <c r="I181" s="6" t="s">
        <v>4687</v>
      </c>
      <c r="J181" s="6">
        <v>1</v>
      </c>
      <c r="K181" s="15" t="s">
        <v>8405</v>
      </c>
      <c r="L181" s="10" t="s">
        <v>8406</v>
      </c>
      <c r="M181" s="16" t="s">
        <v>8589</v>
      </c>
      <c r="N181" s="6">
        <v>36910.61</v>
      </c>
      <c r="O181" s="6" t="s">
        <v>4709</v>
      </c>
      <c r="P181" s="6" t="s">
        <v>4709</v>
      </c>
      <c r="Q181" s="6" t="s">
        <v>4687</v>
      </c>
    </row>
    <row r="182" spans="1:17">
      <c r="A182" s="6" t="s">
        <v>362</v>
      </c>
      <c r="B182" s="6">
        <v>19</v>
      </c>
      <c r="C182" s="6" t="s">
        <v>4716</v>
      </c>
      <c r="D182" s="6" t="s">
        <v>5096</v>
      </c>
      <c r="E182" s="6">
        <v>32.49</v>
      </c>
      <c r="F182" s="6">
        <v>4.29</v>
      </c>
      <c r="G182" s="6" t="s">
        <v>4687</v>
      </c>
      <c r="H182" s="6" t="s">
        <v>4690</v>
      </c>
      <c r="I182" s="6" t="s">
        <v>4687</v>
      </c>
      <c r="J182" s="6">
        <v>1</v>
      </c>
      <c r="K182" s="15" t="s">
        <v>8408</v>
      </c>
      <c r="L182" s="10" t="s">
        <v>8414</v>
      </c>
      <c r="M182" s="16" t="s">
        <v>8590</v>
      </c>
      <c r="N182" s="6">
        <v>36898.73</v>
      </c>
      <c r="O182" s="6" t="s">
        <v>4713</v>
      </c>
      <c r="P182" s="6" t="s">
        <v>4709</v>
      </c>
      <c r="Q182" s="6" t="s">
        <v>4689</v>
      </c>
    </row>
    <row r="183" spans="1:17">
      <c r="A183" s="6" t="s">
        <v>364</v>
      </c>
      <c r="B183" s="6">
        <v>50</v>
      </c>
      <c r="C183" s="6" t="s">
        <v>4720</v>
      </c>
      <c r="D183" s="6" t="s">
        <v>5098</v>
      </c>
      <c r="E183" s="6">
        <v>39</v>
      </c>
      <c r="F183" s="6">
        <v>5.7</v>
      </c>
      <c r="G183" s="6" t="s">
        <v>4687</v>
      </c>
      <c r="H183" s="6" t="s">
        <v>4687</v>
      </c>
      <c r="I183" s="6" t="s">
        <v>4687</v>
      </c>
      <c r="J183" s="6">
        <v>2</v>
      </c>
      <c r="K183" s="15" t="s">
        <v>8405</v>
      </c>
      <c r="L183" s="10" t="s">
        <v>8409</v>
      </c>
      <c r="M183" s="16" t="s">
        <v>8591</v>
      </c>
      <c r="N183" s="6">
        <v>36889.99</v>
      </c>
      <c r="O183" s="6" t="s">
        <v>4710</v>
      </c>
      <c r="P183" s="6" t="s">
        <v>4713</v>
      </c>
      <c r="Q183" s="6" t="s">
        <v>4689</v>
      </c>
    </row>
    <row r="184" spans="1:17">
      <c r="A184" s="6" t="s">
        <v>366</v>
      </c>
      <c r="B184" s="6">
        <v>30</v>
      </c>
      <c r="C184" s="6" t="s">
        <v>4720</v>
      </c>
      <c r="D184" s="6" t="s">
        <v>5100</v>
      </c>
      <c r="E184" s="6">
        <v>35.3</v>
      </c>
      <c r="F184" s="6">
        <v>6.09</v>
      </c>
      <c r="G184" s="6" t="s">
        <v>4687</v>
      </c>
      <c r="H184" s="6" t="s">
        <v>4687</v>
      </c>
      <c r="I184" s="6" t="s">
        <v>4687</v>
      </c>
      <c r="J184" s="6">
        <v>1</v>
      </c>
      <c r="K184" s="15" t="s">
        <v>8408</v>
      </c>
      <c r="L184" s="10" t="s">
        <v>8409</v>
      </c>
      <c r="M184" s="16" t="s">
        <v>8592</v>
      </c>
      <c r="N184" s="6">
        <v>36837.47</v>
      </c>
      <c r="O184" s="6" t="s">
        <v>4710</v>
      </c>
      <c r="P184" s="6" t="s">
        <v>4709</v>
      </c>
      <c r="Q184" s="6" t="s">
        <v>4689</v>
      </c>
    </row>
    <row r="185" spans="1:17">
      <c r="A185" s="6" t="s">
        <v>368</v>
      </c>
      <c r="B185" s="6">
        <v>57</v>
      </c>
      <c r="C185" s="6" t="s">
        <v>4720</v>
      </c>
      <c r="D185" s="6" t="s">
        <v>5102</v>
      </c>
      <c r="E185" s="6">
        <v>33.42</v>
      </c>
      <c r="F185" s="6">
        <v>10.67</v>
      </c>
      <c r="G185" s="6" t="s">
        <v>4687</v>
      </c>
      <c r="H185" s="6" t="s">
        <v>4687</v>
      </c>
      <c r="I185" s="6" t="s">
        <v>4687</v>
      </c>
      <c r="J185" s="6">
        <v>0</v>
      </c>
      <c r="K185" s="15" t="s">
        <v>8405</v>
      </c>
      <c r="L185" s="10" t="s">
        <v>8406</v>
      </c>
      <c r="M185" s="16" t="s">
        <v>8593</v>
      </c>
      <c r="N185" s="6">
        <v>36795.29</v>
      </c>
      <c r="O185" s="6" t="s">
        <v>4713</v>
      </c>
      <c r="P185" s="6" t="s">
        <v>4709</v>
      </c>
      <c r="Q185" s="6" t="s">
        <v>4689</v>
      </c>
    </row>
    <row r="186" spans="1:17">
      <c r="A186" s="6" t="s">
        <v>370</v>
      </c>
      <c r="B186" s="6">
        <v>52</v>
      </c>
      <c r="C186" s="6" t="s">
        <v>4720</v>
      </c>
      <c r="D186" s="6" t="s">
        <v>5104</v>
      </c>
      <c r="E186" s="6">
        <v>37.18</v>
      </c>
      <c r="F186" s="6">
        <v>6.75</v>
      </c>
      <c r="G186" s="6" t="s">
        <v>4689</v>
      </c>
      <c r="H186" s="6" t="s">
        <v>4687</v>
      </c>
      <c r="I186" s="6" t="s">
        <v>4687</v>
      </c>
      <c r="J186" s="6">
        <v>2</v>
      </c>
      <c r="K186" s="15" t="s">
        <v>8405</v>
      </c>
      <c r="L186" s="10" t="s">
        <v>8406</v>
      </c>
      <c r="M186" s="16" t="s">
        <v>8594</v>
      </c>
      <c r="N186" s="6">
        <v>36786.37</v>
      </c>
      <c r="O186" s="6" t="s">
        <v>4713</v>
      </c>
      <c r="P186" s="6" t="s">
        <v>4713</v>
      </c>
      <c r="Q186" s="6" t="s">
        <v>4689</v>
      </c>
    </row>
    <row r="187" spans="1:17">
      <c r="A187" s="6" t="s">
        <v>372</v>
      </c>
      <c r="B187" s="6">
        <v>61</v>
      </c>
      <c r="C187" s="6" t="s">
        <v>4711</v>
      </c>
      <c r="D187" s="6" t="s">
        <v>5106</v>
      </c>
      <c r="E187" s="6">
        <v>33.33</v>
      </c>
      <c r="F187" s="6">
        <v>9.26</v>
      </c>
      <c r="G187" s="6" t="s">
        <v>4689</v>
      </c>
      <c r="H187" s="6" t="s">
        <v>4687</v>
      </c>
      <c r="I187" s="6" t="s">
        <v>4687</v>
      </c>
      <c r="J187" s="6">
        <v>2</v>
      </c>
      <c r="K187" s="15" t="s">
        <v>8405</v>
      </c>
      <c r="L187" s="10" t="s">
        <v>8406</v>
      </c>
      <c r="M187" s="16" t="s">
        <v>8595</v>
      </c>
      <c r="N187" s="6">
        <v>36580.28</v>
      </c>
      <c r="O187" s="6" t="s">
        <v>4709</v>
      </c>
      <c r="P187" s="6" t="s">
        <v>4709</v>
      </c>
      <c r="Q187" s="6" t="s">
        <v>4687</v>
      </c>
    </row>
    <row r="188" spans="1:17">
      <c r="A188" s="6" t="s">
        <v>374</v>
      </c>
      <c r="B188" s="6">
        <v>30</v>
      </c>
      <c r="C188" s="6" t="s">
        <v>4720</v>
      </c>
      <c r="D188" s="6" t="s">
        <v>5108</v>
      </c>
      <c r="E188" s="6">
        <v>53.21</v>
      </c>
      <c r="F188" s="6">
        <v>4.27</v>
      </c>
      <c r="G188" s="6" t="s">
        <v>4687</v>
      </c>
      <c r="H188" s="6" t="s">
        <v>4687</v>
      </c>
      <c r="I188" s="6" t="s">
        <v>4687</v>
      </c>
      <c r="J188" s="6">
        <v>1</v>
      </c>
      <c r="K188" s="15" t="s">
        <v>8405</v>
      </c>
      <c r="L188" s="10" t="s">
        <v>8414</v>
      </c>
      <c r="M188" s="16" t="s">
        <v>8596</v>
      </c>
      <c r="N188" s="6">
        <v>36572.8</v>
      </c>
      <c r="O188" s="6" t="s">
        <v>4709</v>
      </c>
      <c r="P188" s="6" t="s">
        <v>4713</v>
      </c>
      <c r="Q188" s="6" t="s">
        <v>4689</v>
      </c>
    </row>
    <row r="189" spans="1:17">
      <c r="A189" s="6" t="s">
        <v>376</v>
      </c>
      <c r="B189" s="6">
        <v>49</v>
      </c>
      <c r="C189" s="6" t="s">
        <v>4720</v>
      </c>
      <c r="D189" s="6" t="s">
        <v>5110</v>
      </c>
      <c r="E189" s="6">
        <v>38.73</v>
      </c>
      <c r="F189" s="6">
        <v>11.51</v>
      </c>
      <c r="G189" s="6" t="s">
        <v>4687</v>
      </c>
      <c r="H189" s="6" t="s">
        <v>4687</v>
      </c>
      <c r="I189" s="6" t="s">
        <v>4687</v>
      </c>
      <c r="J189" s="6">
        <v>2</v>
      </c>
      <c r="K189" s="15" t="s">
        <v>8408</v>
      </c>
      <c r="L189" s="10" t="s">
        <v>8406</v>
      </c>
      <c r="M189" s="16" t="s">
        <v>8597</v>
      </c>
      <c r="N189" s="6">
        <v>36541.55</v>
      </c>
      <c r="O189" s="6" t="s">
        <v>4710</v>
      </c>
      <c r="P189" s="6" t="s">
        <v>4709</v>
      </c>
      <c r="Q189" s="6" t="s">
        <v>4689</v>
      </c>
    </row>
    <row r="190" spans="1:17">
      <c r="A190" s="6" t="s">
        <v>378</v>
      </c>
      <c r="B190" s="6">
        <v>60</v>
      </c>
      <c r="C190" s="6" t="s">
        <v>4720</v>
      </c>
      <c r="D190" s="6" t="s">
        <v>5113</v>
      </c>
      <c r="E190" s="6">
        <v>29.73</v>
      </c>
      <c r="F190" s="6">
        <v>7.22</v>
      </c>
      <c r="G190" s="6" t="s">
        <v>4687</v>
      </c>
      <c r="H190" s="6" t="s">
        <v>4687</v>
      </c>
      <c r="I190" s="6" t="s">
        <v>4687</v>
      </c>
      <c r="J190" s="6">
        <v>0</v>
      </c>
      <c r="K190" s="15" t="s">
        <v>8405</v>
      </c>
      <c r="L190" s="10" t="s">
        <v>8406</v>
      </c>
      <c r="M190" s="16" t="s">
        <v>8598</v>
      </c>
      <c r="N190" s="6">
        <v>36445.55</v>
      </c>
      <c r="O190" s="6" t="s">
        <v>4709</v>
      </c>
      <c r="P190" s="6" t="s">
        <v>4709</v>
      </c>
      <c r="Q190" s="6" t="s">
        <v>4689</v>
      </c>
    </row>
    <row r="191" spans="1:17">
      <c r="A191" s="6" t="s">
        <v>380</v>
      </c>
      <c r="B191" s="6">
        <v>19</v>
      </c>
      <c r="C191" s="6" t="s">
        <v>4720</v>
      </c>
      <c r="D191" s="6" t="s">
        <v>5115</v>
      </c>
      <c r="E191" s="6">
        <v>34.7</v>
      </c>
      <c r="F191" s="6">
        <v>4.37</v>
      </c>
      <c r="G191" s="6" t="s">
        <v>4687</v>
      </c>
      <c r="H191" s="6" t="s">
        <v>4690</v>
      </c>
      <c r="I191" s="6" t="s">
        <v>4687</v>
      </c>
      <c r="J191" s="6">
        <v>1</v>
      </c>
      <c r="K191" s="15" t="s">
        <v>8405</v>
      </c>
      <c r="L191" s="10" t="s">
        <v>8414</v>
      </c>
      <c r="M191" s="16" t="s">
        <v>8599</v>
      </c>
      <c r="N191" s="6">
        <v>36397.58</v>
      </c>
      <c r="O191" s="6" t="s">
        <v>4710</v>
      </c>
      <c r="P191" s="6" t="s">
        <v>4709</v>
      </c>
      <c r="Q191" s="6" t="s">
        <v>4689</v>
      </c>
    </row>
    <row r="192" spans="1:17">
      <c r="A192" s="6" t="s">
        <v>382</v>
      </c>
      <c r="B192" s="6">
        <v>48</v>
      </c>
      <c r="C192" s="6" t="s">
        <v>4720</v>
      </c>
      <c r="D192" s="6" t="s">
        <v>5117</v>
      </c>
      <c r="E192" s="6">
        <v>38.28</v>
      </c>
      <c r="F192" s="6">
        <v>11.56</v>
      </c>
      <c r="G192" s="6" t="s">
        <v>4689</v>
      </c>
      <c r="H192" s="6" t="s">
        <v>4687</v>
      </c>
      <c r="I192" s="6" t="s">
        <v>4687</v>
      </c>
      <c r="J192" s="6">
        <v>1</v>
      </c>
      <c r="K192" s="15" t="s">
        <v>8405</v>
      </c>
      <c r="L192" s="10" t="s">
        <v>8406</v>
      </c>
      <c r="M192" s="16" t="s">
        <v>8600</v>
      </c>
      <c r="N192" s="6">
        <v>36350.71</v>
      </c>
      <c r="O192" s="6" t="s">
        <v>4709</v>
      </c>
      <c r="P192" s="6" t="s">
        <v>4713</v>
      </c>
      <c r="Q192" s="6" t="s">
        <v>4689</v>
      </c>
    </row>
    <row r="193" spans="1:17">
      <c r="A193" s="6" t="s">
        <v>384</v>
      </c>
      <c r="B193" s="6">
        <v>55</v>
      </c>
      <c r="C193" s="6" t="s">
        <v>4720</v>
      </c>
      <c r="D193" s="6" t="s">
        <v>5119</v>
      </c>
      <c r="E193" s="6">
        <v>33.57</v>
      </c>
      <c r="F193" s="6">
        <v>8.82</v>
      </c>
      <c r="G193" s="6" t="s">
        <v>4689</v>
      </c>
      <c r="H193" s="6" t="s">
        <v>4687</v>
      </c>
      <c r="I193" s="6" t="s">
        <v>4687</v>
      </c>
      <c r="J193" s="6">
        <v>0</v>
      </c>
      <c r="K193" s="15" t="s">
        <v>8412</v>
      </c>
      <c r="L193" s="10" t="s">
        <v>8406</v>
      </c>
      <c r="M193" s="16" t="s">
        <v>8601</v>
      </c>
      <c r="N193" s="6">
        <v>36332.45</v>
      </c>
      <c r="O193" s="6" t="s">
        <v>4710</v>
      </c>
      <c r="P193" s="6" t="s">
        <v>4713</v>
      </c>
      <c r="Q193" s="6" t="s">
        <v>4689</v>
      </c>
    </row>
    <row r="194" spans="1:17">
      <c r="A194" s="6" t="s">
        <v>386</v>
      </c>
      <c r="B194" s="6">
        <v>30</v>
      </c>
      <c r="C194" s="6" t="s">
        <v>4720</v>
      </c>
      <c r="D194" s="6" t="s">
        <v>5121</v>
      </c>
      <c r="E194" s="6">
        <v>52.06</v>
      </c>
      <c r="F194" s="6">
        <v>4.69</v>
      </c>
      <c r="G194" s="6" t="s">
        <v>4687</v>
      </c>
      <c r="H194" s="6" t="s">
        <v>4687</v>
      </c>
      <c r="I194" s="6" t="s">
        <v>4687</v>
      </c>
      <c r="J194" s="6">
        <v>1</v>
      </c>
      <c r="K194" s="15" t="s">
        <v>8412</v>
      </c>
      <c r="L194" s="10" t="s">
        <v>8414</v>
      </c>
      <c r="M194" s="16" t="s">
        <v>8602</v>
      </c>
      <c r="N194" s="6">
        <v>36314.05</v>
      </c>
      <c r="O194" s="6" t="s">
        <v>4709</v>
      </c>
      <c r="P194" s="6" t="s">
        <v>4709</v>
      </c>
      <c r="Q194" s="6" t="s">
        <v>4689</v>
      </c>
    </row>
    <row r="195" spans="1:17">
      <c r="A195" s="6" t="s">
        <v>388</v>
      </c>
      <c r="B195" s="6">
        <v>18</v>
      </c>
      <c r="C195" s="6" t="s">
        <v>4711</v>
      </c>
      <c r="D195" s="6" t="s">
        <v>5123</v>
      </c>
      <c r="E195" s="6">
        <v>38.17</v>
      </c>
      <c r="F195" s="6">
        <v>4.53</v>
      </c>
      <c r="G195" s="6" t="s">
        <v>4687</v>
      </c>
      <c r="H195" s="6" t="s">
        <v>4687</v>
      </c>
      <c r="I195" s="6" t="s">
        <v>4689</v>
      </c>
      <c r="J195" s="6">
        <v>1</v>
      </c>
      <c r="K195" s="15" t="s">
        <v>8405</v>
      </c>
      <c r="L195" s="10" t="s">
        <v>8414</v>
      </c>
      <c r="M195" s="16" t="s">
        <v>8603</v>
      </c>
      <c r="N195" s="6">
        <v>36307.8</v>
      </c>
      <c r="O195" s="6" t="s">
        <v>4709</v>
      </c>
      <c r="P195" s="6" t="s">
        <v>4713</v>
      </c>
      <c r="Q195" s="6" t="s">
        <v>4689</v>
      </c>
    </row>
    <row r="196" spans="1:17">
      <c r="A196" s="6" t="s">
        <v>390</v>
      </c>
      <c r="B196" s="6">
        <v>19</v>
      </c>
      <c r="C196" s="6" t="s">
        <v>4716</v>
      </c>
      <c r="D196" s="6" t="s">
        <v>5125</v>
      </c>
      <c r="E196" s="6">
        <v>36.955</v>
      </c>
      <c r="F196" s="6">
        <v>5.84</v>
      </c>
      <c r="G196" s="6" t="s">
        <v>4687</v>
      </c>
      <c r="H196" s="6" t="s">
        <v>4690</v>
      </c>
      <c r="I196" s="6" t="s">
        <v>4687</v>
      </c>
      <c r="J196" s="6">
        <v>1</v>
      </c>
      <c r="K196" s="15" t="s">
        <v>8405</v>
      </c>
      <c r="L196" s="10" t="s">
        <v>8409</v>
      </c>
      <c r="M196" s="16" t="s">
        <v>8604</v>
      </c>
      <c r="N196" s="6">
        <v>36219.41</v>
      </c>
      <c r="O196" s="6" t="s">
        <v>4713</v>
      </c>
      <c r="P196" s="6" t="s">
        <v>4713</v>
      </c>
      <c r="Q196" s="6" t="s">
        <v>4689</v>
      </c>
    </row>
    <row r="197" spans="1:17">
      <c r="A197" s="6" t="s">
        <v>392</v>
      </c>
      <c r="B197" s="6">
        <v>29</v>
      </c>
      <c r="C197" s="6" t="s">
        <v>4720</v>
      </c>
      <c r="D197" s="6" t="s">
        <v>5127</v>
      </c>
      <c r="E197" s="6">
        <v>34.4</v>
      </c>
      <c r="F197" s="6">
        <v>4.9</v>
      </c>
      <c r="G197" s="6" t="s">
        <v>4687</v>
      </c>
      <c r="H197" s="6" t="s">
        <v>4690</v>
      </c>
      <c r="I197" s="6" t="s">
        <v>4687</v>
      </c>
      <c r="J197" s="6">
        <v>1</v>
      </c>
      <c r="K197" s="15" t="s">
        <v>8408</v>
      </c>
      <c r="L197" s="10" t="s">
        <v>8414</v>
      </c>
      <c r="M197" s="16" t="s">
        <v>8605</v>
      </c>
      <c r="N197" s="6">
        <v>36197.7</v>
      </c>
      <c r="O197" s="6" t="s">
        <v>4710</v>
      </c>
      <c r="P197" s="6" t="s">
        <v>4713</v>
      </c>
      <c r="Q197" s="6" t="s">
        <v>4689</v>
      </c>
    </row>
    <row r="198" spans="1:17">
      <c r="A198" s="6" t="s">
        <v>394</v>
      </c>
      <c r="B198" s="6">
        <v>23</v>
      </c>
      <c r="C198" s="6" t="s">
        <v>4723</v>
      </c>
      <c r="D198" s="6" t="s">
        <v>5129</v>
      </c>
      <c r="E198" s="6">
        <v>31.73</v>
      </c>
      <c r="F198" s="6">
        <v>4.3</v>
      </c>
      <c r="G198" s="6" t="s">
        <v>4687</v>
      </c>
      <c r="H198" s="6" t="s">
        <v>4687</v>
      </c>
      <c r="I198" s="6" t="s">
        <v>4687</v>
      </c>
      <c r="J198" s="6">
        <v>0</v>
      </c>
      <c r="K198" s="15" t="s">
        <v>8412</v>
      </c>
      <c r="L198" s="10" t="s">
        <v>8414</v>
      </c>
      <c r="M198" s="16" t="s">
        <v>8606</v>
      </c>
      <c r="N198" s="6">
        <v>36189.1</v>
      </c>
      <c r="O198" s="6" t="s">
        <v>4710</v>
      </c>
      <c r="P198" s="6" t="s">
        <v>4713</v>
      </c>
      <c r="Q198" s="6" t="s">
        <v>4689</v>
      </c>
    </row>
    <row r="199" spans="1:17">
      <c r="A199" s="6" t="s">
        <v>396</v>
      </c>
      <c r="B199" s="6">
        <v>48</v>
      </c>
      <c r="C199" s="6" t="s">
        <v>4716</v>
      </c>
      <c r="D199" s="6" t="s">
        <v>5024</v>
      </c>
      <c r="E199" s="6">
        <v>36.64</v>
      </c>
      <c r="F199" s="6">
        <v>11.34</v>
      </c>
      <c r="G199" s="6" t="s">
        <v>4687</v>
      </c>
      <c r="H199" s="6" t="s">
        <v>4687</v>
      </c>
      <c r="I199" s="6" t="s">
        <v>4687</v>
      </c>
      <c r="J199" s="6">
        <v>0</v>
      </c>
      <c r="K199" s="15" t="s">
        <v>8405</v>
      </c>
      <c r="L199" s="10" t="s">
        <v>8406</v>
      </c>
      <c r="M199" s="16" t="s">
        <v>8607</v>
      </c>
      <c r="N199" s="6">
        <v>36182.87</v>
      </c>
      <c r="O199" s="6" t="s">
        <v>4710</v>
      </c>
      <c r="P199" s="6" t="s">
        <v>4709</v>
      </c>
      <c r="Q199" s="6" t="s">
        <v>4689</v>
      </c>
    </row>
    <row r="200" spans="1:17">
      <c r="A200" s="6" t="s">
        <v>398</v>
      </c>
      <c r="B200" s="6">
        <v>18</v>
      </c>
      <c r="C200" s="6" t="s">
        <v>4711</v>
      </c>
      <c r="D200" s="6" t="s">
        <v>5132</v>
      </c>
      <c r="E200" s="6">
        <v>36.85</v>
      </c>
      <c r="F200" s="6">
        <v>5.88</v>
      </c>
      <c r="G200" s="6" t="s">
        <v>4687</v>
      </c>
      <c r="H200" s="6" t="s">
        <v>4687</v>
      </c>
      <c r="I200" s="6" t="s">
        <v>4689</v>
      </c>
      <c r="J200" s="6">
        <v>1</v>
      </c>
      <c r="K200" s="15" t="s">
        <v>8408</v>
      </c>
      <c r="L200" s="10" t="s">
        <v>8409</v>
      </c>
      <c r="M200" s="16" t="s">
        <v>8608</v>
      </c>
      <c r="N200" s="6">
        <v>36149.48</v>
      </c>
      <c r="O200" s="6" t="s">
        <v>4709</v>
      </c>
      <c r="P200" s="6" t="s">
        <v>4709</v>
      </c>
      <c r="Q200" s="6" t="s">
        <v>4689</v>
      </c>
    </row>
    <row r="201" spans="1:17">
      <c r="A201" s="6" t="s">
        <v>400</v>
      </c>
      <c r="B201" s="6">
        <v>25</v>
      </c>
      <c r="C201" s="6" t="s">
        <v>4711</v>
      </c>
      <c r="D201" s="6" t="s">
        <v>5018</v>
      </c>
      <c r="E201" s="6">
        <v>33.33</v>
      </c>
      <c r="F201" s="6">
        <v>5.01</v>
      </c>
      <c r="G201" s="6" t="s">
        <v>4689</v>
      </c>
      <c r="H201" s="6" t="s">
        <v>4690</v>
      </c>
      <c r="I201" s="6" t="s">
        <v>4687</v>
      </c>
      <c r="J201" s="6">
        <v>1</v>
      </c>
      <c r="K201" s="15" t="s">
        <v>8408</v>
      </c>
      <c r="L201" s="10" t="s">
        <v>8414</v>
      </c>
      <c r="M201" s="16" t="s">
        <v>8609</v>
      </c>
      <c r="N201" s="6">
        <v>36124.57</v>
      </c>
      <c r="O201" s="6" t="s">
        <v>4710</v>
      </c>
      <c r="P201" s="6" t="s">
        <v>4713</v>
      </c>
      <c r="Q201" s="6" t="s">
        <v>4689</v>
      </c>
    </row>
    <row r="202" spans="1:17">
      <c r="A202" s="6" t="s">
        <v>402</v>
      </c>
      <c r="B202" s="6">
        <v>43</v>
      </c>
      <c r="C202" s="6" t="s">
        <v>4720</v>
      </c>
      <c r="D202" s="6" t="s">
        <v>5135</v>
      </c>
      <c r="E202" s="6">
        <v>39.14</v>
      </c>
      <c r="F202" s="6">
        <v>4.4</v>
      </c>
      <c r="G202" s="6" t="s">
        <v>4687</v>
      </c>
      <c r="H202" s="6" t="s">
        <v>4690</v>
      </c>
      <c r="I202" s="6" t="s">
        <v>4687</v>
      </c>
      <c r="J202" s="6">
        <v>1</v>
      </c>
      <c r="K202" s="15" t="s">
        <v>8412</v>
      </c>
      <c r="L202" s="10" t="s">
        <v>8414</v>
      </c>
      <c r="M202" s="16" t="s">
        <v>8610</v>
      </c>
      <c r="N202" s="6">
        <v>36090.49</v>
      </c>
      <c r="O202" s="6" t="s">
        <v>4709</v>
      </c>
      <c r="P202" s="6" t="s">
        <v>4709</v>
      </c>
      <c r="Q202" s="6" t="s">
        <v>4689</v>
      </c>
    </row>
    <row r="203" spans="1:17">
      <c r="A203" s="6" t="s">
        <v>404</v>
      </c>
      <c r="B203" s="6">
        <v>26</v>
      </c>
      <c r="C203" s="6" t="s">
        <v>4720</v>
      </c>
      <c r="D203" s="6" t="s">
        <v>5137</v>
      </c>
      <c r="E203" s="6">
        <v>32.9</v>
      </c>
      <c r="F203" s="6">
        <v>6.26</v>
      </c>
      <c r="G203" s="6" t="s">
        <v>4689</v>
      </c>
      <c r="H203" s="6" t="s">
        <v>4687</v>
      </c>
      <c r="I203" s="6" t="s">
        <v>4687</v>
      </c>
      <c r="J203" s="6">
        <v>0</v>
      </c>
      <c r="K203" s="15" t="s">
        <v>8408</v>
      </c>
      <c r="L203" s="10" t="s">
        <v>8409</v>
      </c>
      <c r="M203" s="16" t="s">
        <v>8611</v>
      </c>
      <c r="N203" s="6">
        <v>36085.22</v>
      </c>
      <c r="O203" s="6" t="s">
        <v>4713</v>
      </c>
      <c r="P203" s="6" t="s">
        <v>4713</v>
      </c>
      <c r="Q203" s="6" t="s">
        <v>4689</v>
      </c>
    </row>
    <row r="204" spans="1:17">
      <c r="A204" s="6" t="s">
        <v>406</v>
      </c>
      <c r="B204" s="6">
        <v>59</v>
      </c>
      <c r="C204" s="6" t="s">
        <v>4720</v>
      </c>
      <c r="D204" s="6" t="s">
        <v>5139</v>
      </c>
      <c r="E204" s="6">
        <v>29.78</v>
      </c>
      <c r="F204" s="6">
        <v>10.27</v>
      </c>
      <c r="G204" s="6" t="s">
        <v>4689</v>
      </c>
      <c r="H204" s="6" t="s">
        <v>4690</v>
      </c>
      <c r="I204" s="6" t="s">
        <v>4687</v>
      </c>
      <c r="J204" s="6">
        <v>1</v>
      </c>
      <c r="K204" s="15" t="s">
        <v>8408</v>
      </c>
      <c r="L204" s="10" t="s">
        <v>8406</v>
      </c>
      <c r="M204" s="16" t="s">
        <v>8612</v>
      </c>
      <c r="N204" s="6">
        <v>36074.34</v>
      </c>
      <c r="O204" s="6" t="s">
        <v>4713</v>
      </c>
      <c r="P204" s="6" t="s">
        <v>4709</v>
      </c>
      <c r="Q204" s="6" t="s">
        <v>4689</v>
      </c>
    </row>
    <row r="205" spans="1:17">
      <c r="A205" s="6" t="s">
        <v>408</v>
      </c>
      <c r="B205" s="6">
        <v>23</v>
      </c>
      <c r="C205" s="6" t="s">
        <v>4711</v>
      </c>
      <c r="D205" s="6" t="s">
        <v>4921</v>
      </c>
      <c r="E205" s="6">
        <v>32.78</v>
      </c>
      <c r="F205" s="6">
        <v>5.27</v>
      </c>
      <c r="G205" s="6" t="s">
        <v>4687</v>
      </c>
      <c r="H205" s="6" t="s">
        <v>4687</v>
      </c>
      <c r="I205" s="6" t="s">
        <v>4687</v>
      </c>
      <c r="J205" s="6">
        <v>0</v>
      </c>
      <c r="K205" s="15" t="s">
        <v>8405</v>
      </c>
      <c r="L205" s="10" t="s">
        <v>8414</v>
      </c>
      <c r="M205" s="16" t="s">
        <v>8613</v>
      </c>
      <c r="N205" s="6">
        <v>36021.01</v>
      </c>
      <c r="O205" s="6" t="s">
        <v>4710</v>
      </c>
      <c r="P205" s="6" t="s">
        <v>4709</v>
      </c>
      <c r="Q205" s="6" t="s">
        <v>4689</v>
      </c>
    </row>
    <row r="206" spans="1:17">
      <c r="A206" s="6" t="s">
        <v>410</v>
      </c>
      <c r="B206" s="6">
        <v>41</v>
      </c>
      <c r="C206" s="6" t="s">
        <v>4720</v>
      </c>
      <c r="D206" s="6" t="s">
        <v>5142</v>
      </c>
      <c r="E206" s="6">
        <v>41.65</v>
      </c>
      <c r="F206" s="6">
        <v>10.73</v>
      </c>
      <c r="G206" s="6" t="s">
        <v>4689</v>
      </c>
      <c r="H206" s="6" t="s">
        <v>4687</v>
      </c>
      <c r="I206" s="6" t="s">
        <v>4687</v>
      </c>
      <c r="J206" s="6">
        <v>0</v>
      </c>
      <c r="K206" s="15" t="s">
        <v>8405</v>
      </c>
      <c r="L206" s="10" t="s">
        <v>8406</v>
      </c>
      <c r="M206" s="16" t="s">
        <v>8614</v>
      </c>
      <c r="N206" s="6">
        <v>35952.65</v>
      </c>
      <c r="O206" s="6" t="s">
        <v>4710</v>
      </c>
      <c r="P206" s="6" t="s">
        <v>4713</v>
      </c>
      <c r="Q206" s="6" t="s">
        <v>4689</v>
      </c>
    </row>
    <row r="207" spans="1:17">
      <c r="A207" s="6" t="s">
        <v>412</v>
      </c>
      <c r="B207" s="6">
        <v>30</v>
      </c>
      <c r="C207" s="6" t="s">
        <v>4720</v>
      </c>
      <c r="D207" s="6" t="s">
        <v>5144</v>
      </c>
      <c r="E207" s="6">
        <v>50.79</v>
      </c>
      <c r="F207" s="6">
        <v>4.45</v>
      </c>
      <c r="G207" s="6" t="s">
        <v>4687</v>
      </c>
      <c r="H207" s="6" t="s">
        <v>4687</v>
      </c>
      <c r="I207" s="6" t="s">
        <v>4687</v>
      </c>
      <c r="J207" s="6">
        <v>1</v>
      </c>
      <c r="K207" s="15" t="s">
        <v>8408</v>
      </c>
      <c r="L207" s="10" t="s">
        <v>8414</v>
      </c>
      <c r="M207" s="16" t="s">
        <v>8615</v>
      </c>
      <c r="N207" s="6">
        <v>35883.27</v>
      </c>
      <c r="O207" s="6" t="s">
        <v>4713</v>
      </c>
      <c r="P207" s="6" t="s">
        <v>4709</v>
      </c>
      <c r="Q207" s="6" t="s">
        <v>4689</v>
      </c>
    </row>
    <row r="208" spans="1:17">
      <c r="A208" s="6" t="s">
        <v>414</v>
      </c>
      <c r="B208" s="6">
        <v>46</v>
      </c>
      <c r="C208" s="6" t="s">
        <v>4720</v>
      </c>
      <c r="D208" s="6" t="s">
        <v>5146</v>
      </c>
      <c r="E208" s="6">
        <v>35.43</v>
      </c>
      <c r="F208" s="6">
        <v>5.25</v>
      </c>
      <c r="G208" s="6" t="s">
        <v>4689</v>
      </c>
      <c r="H208" s="6" t="s">
        <v>4687</v>
      </c>
      <c r="I208" s="6" t="s">
        <v>4687</v>
      </c>
      <c r="J208" s="6">
        <v>0</v>
      </c>
      <c r="K208" s="15" t="s">
        <v>8408</v>
      </c>
      <c r="L208" s="10" t="s">
        <v>8414</v>
      </c>
      <c r="M208" s="16" t="s">
        <v>8616</v>
      </c>
      <c r="N208" s="6">
        <v>35733.96</v>
      </c>
      <c r="O208" s="6" t="s">
        <v>4709</v>
      </c>
      <c r="P208" s="6" t="s">
        <v>4709</v>
      </c>
      <c r="Q208" s="6" t="s">
        <v>4689</v>
      </c>
    </row>
    <row r="209" spans="1:17">
      <c r="A209" s="6" t="s">
        <v>416</v>
      </c>
      <c r="B209" s="6">
        <v>48</v>
      </c>
      <c r="C209" s="6" t="s">
        <v>4716</v>
      </c>
      <c r="D209" s="6" t="s">
        <v>5148</v>
      </c>
      <c r="E209" s="6">
        <v>35.25</v>
      </c>
      <c r="F209" s="6">
        <v>9.51</v>
      </c>
      <c r="G209" s="6" t="s">
        <v>4687</v>
      </c>
      <c r="H209" s="6" t="s">
        <v>4687</v>
      </c>
      <c r="I209" s="6" t="s">
        <v>4687</v>
      </c>
      <c r="J209" s="6">
        <v>0</v>
      </c>
      <c r="K209" s="15" t="s">
        <v>8405</v>
      </c>
      <c r="L209" s="10" t="s">
        <v>8406</v>
      </c>
      <c r="M209" s="16" t="s">
        <v>8617</v>
      </c>
      <c r="N209" s="6">
        <v>35711.39</v>
      </c>
      <c r="O209" s="6" t="s">
        <v>4710</v>
      </c>
      <c r="P209" s="6" t="s">
        <v>4709</v>
      </c>
      <c r="Q209" s="6" t="s">
        <v>4689</v>
      </c>
    </row>
    <row r="210" spans="1:17">
      <c r="A210" s="6" t="s">
        <v>418</v>
      </c>
      <c r="B210" s="6">
        <v>44</v>
      </c>
      <c r="C210" s="6" t="s">
        <v>4720</v>
      </c>
      <c r="D210" s="6" t="s">
        <v>5150</v>
      </c>
      <c r="E210" s="6">
        <v>36.85</v>
      </c>
      <c r="F210" s="6">
        <v>11.12</v>
      </c>
      <c r="G210" s="6" t="s">
        <v>4687</v>
      </c>
      <c r="H210" s="6" t="s">
        <v>4687</v>
      </c>
      <c r="I210" s="6" t="s">
        <v>4687</v>
      </c>
      <c r="J210" s="6">
        <v>0</v>
      </c>
      <c r="K210" s="15" t="s">
        <v>8405</v>
      </c>
      <c r="L210" s="10" t="s">
        <v>8406</v>
      </c>
      <c r="M210" s="16" t="s">
        <v>8618</v>
      </c>
      <c r="N210" s="6">
        <v>35701.9</v>
      </c>
      <c r="O210" s="6" t="s">
        <v>4713</v>
      </c>
      <c r="P210" s="6" t="s">
        <v>4709</v>
      </c>
      <c r="Q210" s="6" t="s">
        <v>4689</v>
      </c>
    </row>
    <row r="211" spans="1:17">
      <c r="A211" s="6" t="s">
        <v>420</v>
      </c>
      <c r="B211" s="6">
        <v>22</v>
      </c>
      <c r="C211" s="6" t="s">
        <v>4711</v>
      </c>
      <c r="D211" s="6" t="s">
        <v>5152</v>
      </c>
      <c r="E211" s="6">
        <v>31.02</v>
      </c>
      <c r="F211" s="6">
        <v>4.56</v>
      </c>
      <c r="G211" s="6" t="s">
        <v>4687</v>
      </c>
      <c r="H211" s="6" t="s">
        <v>4687</v>
      </c>
      <c r="I211" s="6" t="s">
        <v>4689</v>
      </c>
      <c r="J211" s="6">
        <v>1</v>
      </c>
      <c r="K211" s="15" t="s">
        <v>8408</v>
      </c>
      <c r="L211" s="10" t="s">
        <v>8414</v>
      </c>
      <c r="M211" s="16" t="s">
        <v>8619</v>
      </c>
      <c r="N211" s="6">
        <v>35595.59</v>
      </c>
      <c r="O211" s="6" t="s">
        <v>4710</v>
      </c>
      <c r="P211" s="6" t="s">
        <v>4709</v>
      </c>
      <c r="Q211" s="6" t="s">
        <v>4689</v>
      </c>
    </row>
    <row r="212" spans="1:17">
      <c r="A212" s="6" t="s">
        <v>422</v>
      </c>
      <c r="B212" s="6">
        <v>22</v>
      </c>
      <c r="C212" s="6" t="s">
        <v>4720</v>
      </c>
      <c r="D212" s="6" t="s">
        <v>5154</v>
      </c>
      <c r="E212" s="6">
        <v>35.6</v>
      </c>
      <c r="F212" s="6">
        <v>4.02</v>
      </c>
      <c r="G212" s="6" t="s">
        <v>4689</v>
      </c>
      <c r="H212" s="6" t="s">
        <v>4687</v>
      </c>
      <c r="I212" s="6" t="s">
        <v>4689</v>
      </c>
      <c r="J212" s="6">
        <v>2</v>
      </c>
      <c r="K212" s="15" t="s">
        <v>8405</v>
      </c>
      <c r="L212" s="10" t="s">
        <v>8414</v>
      </c>
      <c r="M212" s="16" t="s">
        <v>8620</v>
      </c>
      <c r="N212" s="6">
        <v>35585.58</v>
      </c>
      <c r="O212" s="6" t="s">
        <v>4710</v>
      </c>
      <c r="P212" s="6" t="s">
        <v>4709</v>
      </c>
      <c r="Q212" s="6" t="s">
        <v>4689</v>
      </c>
    </row>
    <row r="213" spans="1:17">
      <c r="A213" s="6" t="s">
        <v>424</v>
      </c>
      <c r="B213" s="6">
        <v>51</v>
      </c>
      <c r="C213" s="6" t="s">
        <v>4720</v>
      </c>
      <c r="D213" s="6" t="s">
        <v>5156</v>
      </c>
      <c r="E213" s="6">
        <v>34.39</v>
      </c>
      <c r="F213" s="6">
        <v>8.72</v>
      </c>
      <c r="G213" s="6" t="s">
        <v>4687</v>
      </c>
      <c r="H213" s="6" t="s">
        <v>4687</v>
      </c>
      <c r="I213" s="6" t="s">
        <v>4687</v>
      </c>
      <c r="J213" s="6">
        <v>0</v>
      </c>
      <c r="K213" s="15" t="s">
        <v>8412</v>
      </c>
      <c r="L213" s="10" t="s">
        <v>8406</v>
      </c>
      <c r="M213" s="16" t="s">
        <v>8621</v>
      </c>
      <c r="N213" s="6">
        <v>35583.17</v>
      </c>
      <c r="O213" s="6" t="s">
        <v>4710</v>
      </c>
      <c r="P213" s="6" t="s">
        <v>4713</v>
      </c>
      <c r="Q213" s="6" t="s">
        <v>4689</v>
      </c>
    </row>
    <row r="214" spans="1:17">
      <c r="A214" s="6" t="s">
        <v>426</v>
      </c>
      <c r="B214" s="6">
        <v>58</v>
      </c>
      <c r="C214" s="6" t="s">
        <v>4720</v>
      </c>
      <c r="D214" s="6" t="s">
        <v>5158</v>
      </c>
      <c r="E214" s="6">
        <v>29.06</v>
      </c>
      <c r="F214" s="6">
        <v>6.25</v>
      </c>
      <c r="G214" s="6" t="s">
        <v>4689</v>
      </c>
      <c r="H214" s="6" t="s">
        <v>4687</v>
      </c>
      <c r="I214" s="6" t="s">
        <v>4687</v>
      </c>
      <c r="J214" s="6">
        <v>1</v>
      </c>
      <c r="K214" s="15" t="s">
        <v>8405</v>
      </c>
      <c r="L214" s="10" t="s">
        <v>8409</v>
      </c>
      <c r="M214" s="16" t="s">
        <v>8622</v>
      </c>
      <c r="N214" s="6">
        <v>35573.26</v>
      </c>
      <c r="O214" s="6" t="s">
        <v>4713</v>
      </c>
      <c r="P214" s="6" t="s">
        <v>4709</v>
      </c>
      <c r="Q214" s="6" t="s">
        <v>4689</v>
      </c>
    </row>
    <row r="215" spans="1:17">
      <c r="A215" s="6" t="s">
        <v>428</v>
      </c>
      <c r="B215" s="6">
        <v>49</v>
      </c>
      <c r="C215" s="6" t="s">
        <v>4720</v>
      </c>
      <c r="D215" s="6" t="s">
        <v>4752</v>
      </c>
      <c r="E215" s="6">
        <v>35.8</v>
      </c>
      <c r="F215" s="6">
        <v>7.32</v>
      </c>
      <c r="G215" s="6" t="s">
        <v>4687</v>
      </c>
      <c r="H215" s="6" t="s">
        <v>4687</v>
      </c>
      <c r="I215" s="6" t="s">
        <v>4687</v>
      </c>
      <c r="J215" s="6">
        <v>2</v>
      </c>
      <c r="K215" s="15" t="s">
        <v>8405</v>
      </c>
      <c r="L215" s="10" t="s">
        <v>8406</v>
      </c>
      <c r="M215" s="16" t="s">
        <v>8623</v>
      </c>
      <c r="N215" s="6">
        <v>35547.72</v>
      </c>
      <c r="O215" s="6" t="s">
        <v>4713</v>
      </c>
      <c r="P215" s="6" t="s">
        <v>4713</v>
      </c>
      <c r="Q215" s="6" t="s">
        <v>4689</v>
      </c>
    </row>
    <row r="216" spans="1:17">
      <c r="A216" s="6" t="s">
        <v>430</v>
      </c>
      <c r="B216" s="6">
        <v>30</v>
      </c>
      <c r="C216" s="6" t="s">
        <v>4720</v>
      </c>
      <c r="D216" s="6" t="s">
        <v>4939</v>
      </c>
      <c r="E216" s="6">
        <v>49.8</v>
      </c>
      <c r="F216" s="6">
        <v>4.24</v>
      </c>
      <c r="G216" s="6" t="s">
        <v>4687</v>
      </c>
      <c r="H216" s="6" t="s">
        <v>4687</v>
      </c>
      <c r="I216" s="6" t="s">
        <v>4687</v>
      </c>
      <c r="J216" s="6">
        <v>1</v>
      </c>
      <c r="K216" s="15" t="s">
        <v>8405</v>
      </c>
      <c r="L216" s="10" t="s">
        <v>8414</v>
      </c>
      <c r="M216" s="16" t="s">
        <v>8584</v>
      </c>
      <c r="N216" s="6">
        <v>35547.47</v>
      </c>
      <c r="O216" s="6" t="s">
        <v>4710</v>
      </c>
      <c r="P216" s="6" t="s">
        <v>4709</v>
      </c>
      <c r="Q216" s="6" t="s">
        <v>4689</v>
      </c>
    </row>
    <row r="217" spans="1:17">
      <c r="A217" s="6" t="s">
        <v>432</v>
      </c>
      <c r="B217" s="6">
        <v>49</v>
      </c>
      <c r="C217" s="6" t="s">
        <v>4720</v>
      </c>
      <c r="D217" s="6" t="s">
        <v>5162</v>
      </c>
      <c r="E217" s="6">
        <v>35.71</v>
      </c>
      <c r="F217" s="6">
        <v>6.84</v>
      </c>
      <c r="G217" s="6" t="s">
        <v>4687</v>
      </c>
      <c r="H217" s="6" t="s">
        <v>4687</v>
      </c>
      <c r="I217" s="6" t="s">
        <v>4687</v>
      </c>
      <c r="J217" s="6">
        <v>2</v>
      </c>
      <c r="K217" s="15" t="s">
        <v>8405</v>
      </c>
      <c r="L217" s="10" t="s">
        <v>8406</v>
      </c>
      <c r="M217" s="16" t="s">
        <v>8624</v>
      </c>
      <c r="N217" s="6">
        <v>35517.19</v>
      </c>
      <c r="O217" s="6" t="s">
        <v>4709</v>
      </c>
      <c r="P217" s="6" t="s">
        <v>4709</v>
      </c>
      <c r="Q217" s="6" t="s">
        <v>4689</v>
      </c>
    </row>
    <row r="218" spans="1:17">
      <c r="A218" s="6" t="s">
        <v>434</v>
      </c>
      <c r="B218" s="6">
        <v>34</v>
      </c>
      <c r="C218" s="6" t="s">
        <v>4720</v>
      </c>
      <c r="D218" s="6" t="s">
        <v>4850</v>
      </c>
      <c r="E218" s="6">
        <v>30.8</v>
      </c>
      <c r="F218" s="6">
        <v>5.23</v>
      </c>
      <c r="G218" s="6" t="s">
        <v>4689</v>
      </c>
      <c r="H218" s="6" t="s">
        <v>4687</v>
      </c>
      <c r="I218" s="6" t="s">
        <v>4687</v>
      </c>
      <c r="J218" s="6">
        <v>1</v>
      </c>
      <c r="K218" s="15" t="s">
        <v>8405</v>
      </c>
      <c r="L218" s="10" t="s">
        <v>8414</v>
      </c>
      <c r="M218" s="16" t="s">
        <v>8625</v>
      </c>
      <c r="N218" s="6">
        <v>35491.64</v>
      </c>
      <c r="O218" s="6" t="s">
        <v>4709</v>
      </c>
      <c r="P218" s="6" t="s">
        <v>4713</v>
      </c>
      <c r="Q218" s="6" t="s">
        <v>4689</v>
      </c>
    </row>
    <row r="219" spans="1:17">
      <c r="A219" s="6" t="s">
        <v>436</v>
      </c>
      <c r="B219" s="6">
        <v>51</v>
      </c>
      <c r="C219" s="6" t="s">
        <v>4720</v>
      </c>
      <c r="D219" s="6" t="s">
        <v>4913</v>
      </c>
      <c r="E219" s="6">
        <v>33.69</v>
      </c>
      <c r="F219" s="6">
        <v>9.68</v>
      </c>
      <c r="G219" s="6" t="s">
        <v>4687</v>
      </c>
      <c r="H219" s="6" t="s">
        <v>4687</v>
      </c>
      <c r="I219" s="6" t="s">
        <v>4687</v>
      </c>
      <c r="J219" s="6">
        <v>0</v>
      </c>
      <c r="K219" s="15" t="s">
        <v>8405</v>
      </c>
      <c r="L219" s="10" t="s">
        <v>8406</v>
      </c>
      <c r="M219" s="16" t="s">
        <v>8626</v>
      </c>
      <c r="N219" s="6">
        <v>35345.73</v>
      </c>
      <c r="O219" s="6" t="s">
        <v>4710</v>
      </c>
      <c r="P219" s="6" t="s">
        <v>4709</v>
      </c>
      <c r="Q219" s="6" t="s">
        <v>4689</v>
      </c>
    </row>
    <row r="220" spans="1:17">
      <c r="A220" s="6" t="s">
        <v>438</v>
      </c>
      <c r="B220" s="6">
        <v>34</v>
      </c>
      <c r="C220" s="6" t="s">
        <v>4720</v>
      </c>
      <c r="D220" s="6" t="s">
        <v>5166</v>
      </c>
      <c r="E220" s="6">
        <v>42.27</v>
      </c>
      <c r="F220" s="6">
        <v>6.05</v>
      </c>
      <c r="G220" s="6" t="s">
        <v>4689</v>
      </c>
      <c r="H220" s="6" t="s">
        <v>4687</v>
      </c>
      <c r="I220" s="6" t="s">
        <v>4687</v>
      </c>
      <c r="J220" s="6">
        <v>1</v>
      </c>
      <c r="K220" s="15" t="s">
        <v>8408</v>
      </c>
      <c r="L220" s="10" t="s">
        <v>8409</v>
      </c>
      <c r="M220" s="16" t="s">
        <v>8627</v>
      </c>
      <c r="N220" s="6">
        <v>35315.96</v>
      </c>
      <c r="O220" s="6" t="s">
        <v>4713</v>
      </c>
      <c r="P220" s="6" t="s">
        <v>4709</v>
      </c>
      <c r="Q220" s="6" t="s">
        <v>4689</v>
      </c>
    </row>
    <row r="221" spans="1:17">
      <c r="A221" s="6" t="s">
        <v>440</v>
      </c>
      <c r="B221" s="6">
        <v>25</v>
      </c>
      <c r="C221" s="6" t="s">
        <v>4720</v>
      </c>
      <c r="D221" s="6" t="s">
        <v>5167</v>
      </c>
      <c r="E221" s="6">
        <v>53.25</v>
      </c>
      <c r="F221" s="6">
        <v>6.11</v>
      </c>
      <c r="G221" s="6" t="s">
        <v>4689</v>
      </c>
      <c r="H221" s="6" t="s">
        <v>4690</v>
      </c>
      <c r="I221" s="6" t="s">
        <v>4687</v>
      </c>
      <c r="J221" s="6">
        <v>1</v>
      </c>
      <c r="K221" s="15" t="s">
        <v>8412</v>
      </c>
      <c r="L221" s="10" t="s">
        <v>8409</v>
      </c>
      <c r="M221" s="16" t="s">
        <v>8628</v>
      </c>
      <c r="N221" s="6">
        <v>35302.09</v>
      </c>
      <c r="O221" s="6" t="s">
        <v>4709</v>
      </c>
      <c r="P221" s="6" t="s">
        <v>4713</v>
      </c>
      <c r="Q221" s="6" t="s">
        <v>4689</v>
      </c>
    </row>
    <row r="222" spans="1:17">
      <c r="A222" s="6" t="s">
        <v>442</v>
      </c>
      <c r="B222" s="6">
        <v>55</v>
      </c>
      <c r="C222" s="6" t="s">
        <v>4720</v>
      </c>
      <c r="D222" s="6" t="s">
        <v>5169</v>
      </c>
      <c r="E222" s="6">
        <v>26.8</v>
      </c>
      <c r="F222" s="6">
        <v>10.93</v>
      </c>
      <c r="G222" s="6" t="s">
        <v>4689</v>
      </c>
      <c r="H222" s="6" t="s">
        <v>4687</v>
      </c>
      <c r="I222" s="6" t="s">
        <v>4687</v>
      </c>
      <c r="J222" s="6">
        <v>0</v>
      </c>
      <c r="K222" s="15" t="s">
        <v>8412</v>
      </c>
      <c r="L222" s="10" t="s">
        <v>8406</v>
      </c>
      <c r="M222" s="16" t="s">
        <v>8629</v>
      </c>
      <c r="N222" s="6">
        <v>35160.13</v>
      </c>
      <c r="O222" s="6" t="s">
        <v>4709</v>
      </c>
      <c r="P222" s="6" t="s">
        <v>4709</v>
      </c>
      <c r="Q222" s="6" t="s">
        <v>4687</v>
      </c>
    </row>
    <row r="223" spans="1:17">
      <c r="A223" s="6" t="s">
        <v>444</v>
      </c>
      <c r="B223" s="6">
        <v>24</v>
      </c>
      <c r="C223" s="6" t="s">
        <v>4723</v>
      </c>
      <c r="D223" s="6" t="s">
        <v>5171</v>
      </c>
      <c r="E223" s="6">
        <v>28.5</v>
      </c>
      <c r="F223" s="6">
        <v>5.12</v>
      </c>
      <c r="G223" s="6" t="s">
        <v>4687</v>
      </c>
      <c r="H223" s="6" t="s">
        <v>4687</v>
      </c>
      <c r="I223" s="6" t="s">
        <v>4687</v>
      </c>
      <c r="J223" s="6">
        <v>1</v>
      </c>
      <c r="K223" s="15" t="s">
        <v>8405</v>
      </c>
      <c r="L223" s="10" t="s">
        <v>8414</v>
      </c>
      <c r="M223" s="16" t="s">
        <v>8630</v>
      </c>
      <c r="N223" s="6">
        <v>35147.53</v>
      </c>
      <c r="O223" s="6" t="s">
        <v>4713</v>
      </c>
      <c r="P223" s="6" t="s">
        <v>4713</v>
      </c>
      <c r="Q223" s="6" t="s">
        <v>4689</v>
      </c>
    </row>
    <row r="224" spans="1:17">
      <c r="A224" s="6" t="s">
        <v>446</v>
      </c>
      <c r="B224" s="6">
        <v>45</v>
      </c>
      <c r="C224" s="6" t="s">
        <v>4730</v>
      </c>
      <c r="D224" s="6" t="s">
        <v>5173</v>
      </c>
      <c r="E224" s="6">
        <v>22.895</v>
      </c>
      <c r="F224" s="6">
        <v>5.72</v>
      </c>
      <c r="G224" s="6" t="s">
        <v>4687</v>
      </c>
      <c r="H224" s="6" t="s">
        <v>4687</v>
      </c>
      <c r="I224" s="6" t="s">
        <v>4687</v>
      </c>
      <c r="J224" s="6">
        <v>0</v>
      </c>
      <c r="K224" s="15" t="s">
        <v>8408</v>
      </c>
      <c r="L224" s="10" t="s">
        <v>8409</v>
      </c>
      <c r="M224" s="16" t="s">
        <v>8631</v>
      </c>
      <c r="N224" s="6">
        <v>35069.37</v>
      </c>
      <c r="O224" s="6" t="s">
        <v>4713</v>
      </c>
      <c r="P224" s="6" t="s">
        <v>4713</v>
      </c>
      <c r="Q224" s="6" t="s">
        <v>4689</v>
      </c>
    </row>
    <row r="225" spans="1:17">
      <c r="A225" s="6" t="s">
        <v>448</v>
      </c>
      <c r="B225" s="6">
        <v>47</v>
      </c>
      <c r="C225" s="6" t="s">
        <v>4720</v>
      </c>
      <c r="D225" s="6" t="s">
        <v>5175</v>
      </c>
      <c r="E225" s="6">
        <v>34.06</v>
      </c>
      <c r="F225" s="6">
        <v>11.83</v>
      </c>
      <c r="G225" s="6" t="s">
        <v>4689</v>
      </c>
      <c r="H225" s="6" t="s">
        <v>4687</v>
      </c>
      <c r="I225" s="6" t="s">
        <v>4687</v>
      </c>
      <c r="J225" s="6">
        <v>1</v>
      </c>
      <c r="K225" s="15" t="s">
        <v>8405</v>
      </c>
      <c r="L225" s="10" t="s">
        <v>8406</v>
      </c>
      <c r="M225" s="16" t="s">
        <v>8632</v>
      </c>
      <c r="N225" s="6">
        <v>35050.62</v>
      </c>
      <c r="O225" s="6" t="s">
        <v>4713</v>
      </c>
      <c r="P225" s="6" t="s">
        <v>4709</v>
      </c>
      <c r="Q225" s="6" t="s">
        <v>4689</v>
      </c>
    </row>
    <row r="226" spans="1:17">
      <c r="A226" s="6" t="s">
        <v>450</v>
      </c>
      <c r="B226" s="6">
        <v>40</v>
      </c>
      <c r="C226" s="6" t="s">
        <v>4720</v>
      </c>
      <c r="D226" s="6" t="s">
        <v>4905</v>
      </c>
      <c r="E226" s="6">
        <v>36.41</v>
      </c>
      <c r="F226" s="6">
        <v>4.55</v>
      </c>
      <c r="G226" s="6" t="s">
        <v>4687</v>
      </c>
      <c r="H226" s="6" t="s">
        <v>4687</v>
      </c>
      <c r="I226" s="6" t="s">
        <v>4687</v>
      </c>
      <c r="J226" s="6">
        <v>0</v>
      </c>
      <c r="K226" s="15" t="s">
        <v>8405</v>
      </c>
      <c r="L226" s="10" t="s">
        <v>8414</v>
      </c>
      <c r="M226" s="16" t="s">
        <v>8633</v>
      </c>
      <c r="N226" s="6">
        <v>35000.73</v>
      </c>
      <c r="O226" s="6" t="s">
        <v>4710</v>
      </c>
      <c r="P226" s="6" t="s">
        <v>4709</v>
      </c>
      <c r="Q226" s="6" t="s">
        <v>4689</v>
      </c>
    </row>
    <row r="227" spans="1:17">
      <c r="A227" s="6" t="s">
        <v>452</v>
      </c>
      <c r="B227" s="6">
        <v>25</v>
      </c>
      <c r="C227" s="6" t="s">
        <v>4720</v>
      </c>
      <c r="D227" s="6" t="s">
        <v>5177</v>
      </c>
      <c r="E227" s="6">
        <v>52.3</v>
      </c>
      <c r="F227" s="6">
        <v>4.87</v>
      </c>
      <c r="G227" s="6" t="s">
        <v>4689</v>
      </c>
      <c r="H227" s="6" t="s">
        <v>4690</v>
      </c>
      <c r="I227" s="6" t="s">
        <v>4687</v>
      </c>
      <c r="J227" s="6">
        <v>1</v>
      </c>
      <c r="K227" s="15" t="s">
        <v>8405</v>
      </c>
      <c r="L227" s="10" t="s">
        <v>8414</v>
      </c>
      <c r="M227" s="16" t="s">
        <v>8634</v>
      </c>
      <c r="N227" s="6">
        <v>34979.86</v>
      </c>
      <c r="O227" s="6" t="s">
        <v>4709</v>
      </c>
      <c r="P227" s="6" t="s">
        <v>4709</v>
      </c>
      <c r="Q227" s="6" t="s">
        <v>4689</v>
      </c>
    </row>
    <row r="228" spans="1:17">
      <c r="A228" s="6" t="s">
        <v>454</v>
      </c>
      <c r="B228" s="6">
        <v>24</v>
      </c>
      <c r="C228" s="6" t="s">
        <v>4720</v>
      </c>
      <c r="D228" s="6" t="s">
        <v>5179</v>
      </c>
      <c r="E228" s="6">
        <v>52.66</v>
      </c>
      <c r="F228" s="6">
        <v>4.45</v>
      </c>
      <c r="G228" s="6" t="s">
        <v>4687</v>
      </c>
      <c r="H228" s="6" t="s">
        <v>4687</v>
      </c>
      <c r="I228" s="6" t="s">
        <v>4687</v>
      </c>
      <c r="J228" s="6">
        <v>1</v>
      </c>
      <c r="K228" s="15" t="s">
        <v>8412</v>
      </c>
      <c r="L228" s="10" t="s">
        <v>8414</v>
      </c>
      <c r="M228" s="16" t="s">
        <v>8635</v>
      </c>
      <c r="N228" s="6">
        <v>34976.42</v>
      </c>
      <c r="O228" s="6" t="s">
        <v>4713</v>
      </c>
      <c r="P228" s="6" t="s">
        <v>4709</v>
      </c>
      <c r="Q228" s="6" t="s">
        <v>4689</v>
      </c>
    </row>
    <row r="229" spans="1:17">
      <c r="A229" s="6" t="s">
        <v>456</v>
      </c>
      <c r="B229" s="6">
        <v>55</v>
      </c>
      <c r="C229" s="6" t="s">
        <v>4720</v>
      </c>
      <c r="D229" s="6" t="s">
        <v>5181</v>
      </c>
      <c r="E229" s="6">
        <v>29.57</v>
      </c>
      <c r="F229" s="6">
        <v>9.42</v>
      </c>
      <c r="G229" s="6" t="s">
        <v>4689</v>
      </c>
      <c r="H229" s="6" t="s">
        <v>4687</v>
      </c>
      <c r="I229" s="6" t="s">
        <v>4687</v>
      </c>
      <c r="J229" s="6">
        <v>0</v>
      </c>
      <c r="K229" s="15" t="s">
        <v>8405</v>
      </c>
      <c r="L229" s="10" t="s">
        <v>8406</v>
      </c>
      <c r="M229" s="16" t="s">
        <v>8636</v>
      </c>
      <c r="N229" s="6">
        <v>34975.68</v>
      </c>
      <c r="O229" s="6" t="s">
        <v>4709</v>
      </c>
      <c r="P229" s="6" t="s">
        <v>4709</v>
      </c>
      <c r="Q229" s="6" t="s">
        <v>4689</v>
      </c>
    </row>
    <row r="230" spans="1:17">
      <c r="A230" s="6" t="s">
        <v>458</v>
      </c>
      <c r="B230" s="6">
        <v>39</v>
      </c>
      <c r="C230" s="6" t="s">
        <v>4720</v>
      </c>
      <c r="D230" s="6" t="s">
        <v>5183</v>
      </c>
      <c r="E230" s="6">
        <v>36.99</v>
      </c>
      <c r="F230" s="6">
        <v>5.37</v>
      </c>
      <c r="G230" s="6" t="s">
        <v>4689</v>
      </c>
      <c r="H230" s="6" t="s">
        <v>4690</v>
      </c>
      <c r="I230" s="6" t="s">
        <v>4687</v>
      </c>
      <c r="J230" s="6">
        <v>1</v>
      </c>
      <c r="K230" s="15" t="s">
        <v>8408</v>
      </c>
      <c r="L230" s="10" t="s">
        <v>8414</v>
      </c>
      <c r="M230" s="16" t="s">
        <v>8637</v>
      </c>
      <c r="N230" s="6">
        <v>34940.61</v>
      </c>
      <c r="O230" s="6" t="s">
        <v>4710</v>
      </c>
      <c r="P230" s="6" t="s">
        <v>4709</v>
      </c>
      <c r="Q230" s="6" t="s">
        <v>4689</v>
      </c>
    </row>
    <row r="231" spans="1:17">
      <c r="A231" s="6" t="s">
        <v>460</v>
      </c>
      <c r="B231" s="6">
        <v>27</v>
      </c>
      <c r="C231" s="6" t="s">
        <v>4720</v>
      </c>
      <c r="D231" s="6" t="s">
        <v>5185</v>
      </c>
      <c r="E231" s="6">
        <v>31.4</v>
      </c>
      <c r="F231" s="6">
        <v>4.6</v>
      </c>
      <c r="G231" s="6" t="s">
        <v>4689</v>
      </c>
      <c r="H231" s="6" t="s">
        <v>4687</v>
      </c>
      <c r="I231" s="6" t="s">
        <v>4687</v>
      </c>
      <c r="J231" s="6">
        <v>1</v>
      </c>
      <c r="K231" s="15" t="s">
        <v>8412</v>
      </c>
      <c r="L231" s="10" t="s">
        <v>8414</v>
      </c>
      <c r="M231" s="16" t="s">
        <v>8638</v>
      </c>
      <c r="N231" s="6">
        <v>34838.87</v>
      </c>
      <c r="O231" s="6" t="s">
        <v>4710</v>
      </c>
      <c r="P231" s="6" t="s">
        <v>4709</v>
      </c>
      <c r="Q231" s="6" t="s">
        <v>4689</v>
      </c>
    </row>
    <row r="232" spans="1:17">
      <c r="A232" s="6" t="s">
        <v>462</v>
      </c>
      <c r="B232" s="6">
        <v>19</v>
      </c>
      <c r="C232" s="6" t="s">
        <v>4720</v>
      </c>
      <c r="D232" s="6" t="s">
        <v>5187</v>
      </c>
      <c r="E232" s="6">
        <v>34.9</v>
      </c>
      <c r="F232" s="6">
        <v>6.22</v>
      </c>
      <c r="G232" s="6" t="s">
        <v>4687</v>
      </c>
      <c r="H232" s="6" t="s">
        <v>4690</v>
      </c>
      <c r="I232" s="6" t="s">
        <v>4687</v>
      </c>
      <c r="J232" s="6">
        <v>1</v>
      </c>
      <c r="K232" s="15" t="s">
        <v>8408</v>
      </c>
      <c r="L232" s="10" t="s">
        <v>8409</v>
      </c>
      <c r="M232" s="16" t="s">
        <v>8639</v>
      </c>
      <c r="N232" s="6">
        <v>34828.65</v>
      </c>
      <c r="O232" s="6" t="s">
        <v>4710</v>
      </c>
      <c r="P232" s="6" t="s">
        <v>4713</v>
      </c>
      <c r="Q232" s="6" t="s">
        <v>4689</v>
      </c>
    </row>
    <row r="233" spans="1:17">
      <c r="A233" s="6" t="s">
        <v>464</v>
      </c>
      <c r="B233" s="6">
        <v>27</v>
      </c>
      <c r="C233" s="6" t="s">
        <v>4711</v>
      </c>
      <c r="D233" s="6" t="s">
        <v>5189</v>
      </c>
      <c r="E233" s="6">
        <v>31.13</v>
      </c>
      <c r="F233" s="6">
        <v>4.52</v>
      </c>
      <c r="G233" s="6" t="s">
        <v>4689</v>
      </c>
      <c r="H233" s="6" t="s">
        <v>4687</v>
      </c>
      <c r="I233" s="6" t="s">
        <v>4687</v>
      </c>
      <c r="J233" s="6">
        <v>1</v>
      </c>
      <c r="K233" s="15" t="s">
        <v>8405</v>
      </c>
      <c r="L233" s="10" t="s">
        <v>8414</v>
      </c>
      <c r="M233" s="16" t="s">
        <v>8640</v>
      </c>
      <c r="N233" s="6">
        <v>34806.47</v>
      </c>
      <c r="O233" s="6" t="s">
        <v>4709</v>
      </c>
      <c r="P233" s="6" t="s">
        <v>4713</v>
      </c>
      <c r="Q233" s="6" t="s">
        <v>4689</v>
      </c>
    </row>
    <row r="234" spans="1:17">
      <c r="A234" s="6" t="s">
        <v>466</v>
      </c>
      <c r="B234" s="6">
        <v>19</v>
      </c>
      <c r="C234" s="6" t="s">
        <v>4720</v>
      </c>
      <c r="D234" s="6" t="s">
        <v>5191</v>
      </c>
      <c r="E234" s="6">
        <v>34.8</v>
      </c>
      <c r="F234" s="6">
        <v>6.18</v>
      </c>
      <c r="G234" s="6" t="s">
        <v>4687</v>
      </c>
      <c r="H234" s="6" t="s">
        <v>4690</v>
      </c>
      <c r="I234" s="6" t="s">
        <v>4687</v>
      </c>
      <c r="J234" s="6">
        <v>1</v>
      </c>
      <c r="K234" s="15" t="s">
        <v>8405</v>
      </c>
      <c r="L234" s="10" t="s">
        <v>8409</v>
      </c>
      <c r="M234" s="16" t="s">
        <v>8641</v>
      </c>
      <c r="N234" s="6">
        <v>34779.62</v>
      </c>
      <c r="O234" s="6" t="s">
        <v>4709</v>
      </c>
      <c r="P234" s="6" t="s">
        <v>4713</v>
      </c>
      <c r="Q234" s="6" t="s">
        <v>4689</v>
      </c>
    </row>
    <row r="235" spans="1:17">
      <c r="A235" s="6" t="s">
        <v>468</v>
      </c>
      <c r="B235" s="6">
        <v>28</v>
      </c>
      <c r="C235" s="6" t="s">
        <v>4711</v>
      </c>
      <c r="D235" s="6" t="s">
        <v>5193</v>
      </c>
      <c r="E235" s="6">
        <v>31.68</v>
      </c>
      <c r="F235" s="6">
        <v>4.4</v>
      </c>
      <c r="G235" s="6" t="s">
        <v>4687</v>
      </c>
      <c r="H235" s="6" t="s">
        <v>4687</v>
      </c>
      <c r="I235" s="6" t="s">
        <v>4687</v>
      </c>
      <c r="J235" s="6">
        <v>0</v>
      </c>
      <c r="K235" s="15" t="s">
        <v>8412</v>
      </c>
      <c r="L235" s="10" t="s">
        <v>8414</v>
      </c>
      <c r="M235" s="16" t="s">
        <v>8642</v>
      </c>
      <c r="N235" s="6">
        <v>34672.15</v>
      </c>
      <c r="O235" s="6" t="s">
        <v>4710</v>
      </c>
      <c r="P235" s="6" t="s">
        <v>4713</v>
      </c>
      <c r="Q235" s="6" t="s">
        <v>4689</v>
      </c>
    </row>
    <row r="236" spans="1:17">
      <c r="A236" s="6" t="s">
        <v>470</v>
      </c>
      <c r="B236" s="6">
        <v>18</v>
      </c>
      <c r="C236" s="6" t="s">
        <v>4723</v>
      </c>
      <c r="D236" s="6" t="s">
        <v>5181</v>
      </c>
      <c r="E236" s="6">
        <v>33.535</v>
      </c>
      <c r="F236" s="6">
        <v>6.23</v>
      </c>
      <c r="G236" s="6" t="s">
        <v>4687</v>
      </c>
      <c r="H236" s="6" t="s">
        <v>4687</v>
      </c>
      <c r="I236" s="6" t="s">
        <v>4689</v>
      </c>
      <c r="J236" s="6">
        <v>1</v>
      </c>
      <c r="K236" s="15" t="s">
        <v>8408</v>
      </c>
      <c r="L236" s="10" t="s">
        <v>8409</v>
      </c>
      <c r="M236" s="16" t="s">
        <v>8643</v>
      </c>
      <c r="N236" s="6">
        <v>34617.84</v>
      </c>
      <c r="O236" s="6" t="s">
        <v>4710</v>
      </c>
      <c r="P236" s="6" t="s">
        <v>4713</v>
      </c>
      <c r="Q236" s="6" t="s">
        <v>4689</v>
      </c>
    </row>
    <row r="237" spans="1:17">
      <c r="A237" s="6" t="s">
        <v>472</v>
      </c>
      <c r="B237" s="6">
        <v>46</v>
      </c>
      <c r="C237" s="6" t="s">
        <v>4720</v>
      </c>
      <c r="D237" s="6" t="s">
        <v>5195</v>
      </c>
      <c r="E237" s="6">
        <v>31.92</v>
      </c>
      <c r="F237" s="6">
        <v>5.33</v>
      </c>
      <c r="G237" s="6" t="s">
        <v>4689</v>
      </c>
      <c r="H237" s="6" t="s">
        <v>4687</v>
      </c>
      <c r="I237" s="6" t="s">
        <v>4687</v>
      </c>
      <c r="J237" s="6">
        <v>0</v>
      </c>
      <c r="K237" s="15" t="s">
        <v>8405</v>
      </c>
      <c r="L237" s="10" t="s">
        <v>8414</v>
      </c>
      <c r="M237" s="16" t="s">
        <v>8644</v>
      </c>
      <c r="N237" s="6">
        <v>34543.39</v>
      </c>
      <c r="O237" s="6" t="s">
        <v>4710</v>
      </c>
      <c r="P237" s="6" t="s">
        <v>4709</v>
      </c>
      <c r="Q237" s="6" t="s">
        <v>4689</v>
      </c>
    </row>
    <row r="238" spans="1:17">
      <c r="A238" s="6" t="s">
        <v>474</v>
      </c>
      <c r="B238" s="6">
        <v>24</v>
      </c>
      <c r="C238" s="6" t="s">
        <v>4720</v>
      </c>
      <c r="D238" s="6" t="s">
        <v>5197</v>
      </c>
      <c r="E238" s="6">
        <v>32.7</v>
      </c>
      <c r="F238" s="6">
        <v>4.09</v>
      </c>
      <c r="G238" s="6" t="s">
        <v>4687</v>
      </c>
      <c r="H238" s="6" t="s">
        <v>4687</v>
      </c>
      <c r="I238" s="6" t="s">
        <v>4687</v>
      </c>
      <c r="J238" s="6">
        <v>1</v>
      </c>
      <c r="K238" s="15" t="s">
        <v>8405</v>
      </c>
      <c r="L238" s="10" t="s">
        <v>8414</v>
      </c>
      <c r="M238" s="16" t="s">
        <v>8645</v>
      </c>
      <c r="N238" s="6">
        <v>34472.84</v>
      </c>
      <c r="O238" s="6" t="s">
        <v>4710</v>
      </c>
      <c r="P238" s="6" t="s">
        <v>4713</v>
      </c>
      <c r="Q238" s="6" t="s">
        <v>4689</v>
      </c>
    </row>
    <row r="239" spans="1:17">
      <c r="A239" s="6" t="s">
        <v>476</v>
      </c>
      <c r="B239" s="6">
        <v>32</v>
      </c>
      <c r="C239" s="6" t="s">
        <v>4720</v>
      </c>
      <c r="D239" s="6" t="s">
        <v>5199</v>
      </c>
      <c r="E239" s="6">
        <v>41.25</v>
      </c>
      <c r="F239" s="6">
        <v>5.19</v>
      </c>
      <c r="G239" s="6" t="s">
        <v>4687</v>
      </c>
      <c r="H239" s="6" t="s">
        <v>4687</v>
      </c>
      <c r="I239" s="6" t="s">
        <v>4687</v>
      </c>
      <c r="J239" s="6">
        <v>0</v>
      </c>
      <c r="K239" s="15" t="s">
        <v>8405</v>
      </c>
      <c r="L239" s="10" t="s">
        <v>8414</v>
      </c>
      <c r="M239" s="16" t="s">
        <v>8646</v>
      </c>
      <c r="N239" s="6">
        <v>34456.27</v>
      </c>
      <c r="O239" s="6" t="s">
        <v>4709</v>
      </c>
      <c r="P239" s="6" t="s">
        <v>4713</v>
      </c>
      <c r="Q239" s="6" t="s">
        <v>4689</v>
      </c>
    </row>
    <row r="240" spans="1:17">
      <c r="A240" s="6" t="s">
        <v>478</v>
      </c>
      <c r="B240" s="6">
        <v>19</v>
      </c>
      <c r="C240" s="6" t="s">
        <v>4711</v>
      </c>
      <c r="D240" s="6" t="s">
        <v>5201</v>
      </c>
      <c r="E240" s="6">
        <v>33.11</v>
      </c>
      <c r="F240" s="6">
        <v>4.12</v>
      </c>
      <c r="G240" s="6" t="s">
        <v>4687</v>
      </c>
      <c r="H240" s="6" t="s">
        <v>4690</v>
      </c>
      <c r="I240" s="6" t="s">
        <v>4687</v>
      </c>
      <c r="J240" s="6">
        <v>1</v>
      </c>
      <c r="K240" s="15" t="s">
        <v>8408</v>
      </c>
      <c r="L240" s="10" t="s">
        <v>8414</v>
      </c>
      <c r="M240" s="16" t="s">
        <v>8647</v>
      </c>
      <c r="N240" s="6">
        <v>34439.86</v>
      </c>
      <c r="O240" s="6" t="s">
        <v>4713</v>
      </c>
      <c r="P240" s="6" t="s">
        <v>4709</v>
      </c>
      <c r="Q240" s="6" t="s">
        <v>4689</v>
      </c>
    </row>
    <row r="241" spans="1:17">
      <c r="A241" s="6" t="s">
        <v>480</v>
      </c>
      <c r="B241" s="6">
        <v>38</v>
      </c>
      <c r="C241" s="6" t="s">
        <v>4720</v>
      </c>
      <c r="D241" s="6" t="s">
        <v>5203</v>
      </c>
      <c r="E241" s="6">
        <v>36.16</v>
      </c>
      <c r="F241" s="6">
        <v>5.1</v>
      </c>
      <c r="G241" s="6" t="s">
        <v>4687</v>
      </c>
      <c r="H241" s="6" t="s">
        <v>4687</v>
      </c>
      <c r="I241" s="6" t="s">
        <v>4687</v>
      </c>
      <c r="J241" s="6">
        <v>1</v>
      </c>
      <c r="K241" s="15" t="s">
        <v>8408</v>
      </c>
      <c r="L241" s="10" t="s">
        <v>8414</v>
      </c>
      <c r="M241" s="16" t="s">
        <v>8648</v>
      </c>
      <c r="N241" s="6">
        <v>34402.22</v>
      </c>
      <c r="O241" s="6" t="s">
        <v>4710</v>
      </c>
      <c r="P241" s="6" t="s">
        <v>4709</v>
      </c>
      <c r="Q241" s="6" t="s">
        <v>4689</v>
      </c>
    </row>
    <row r="242" spans="1:17">
      <c r="A242" s="6" t="s">
        <v>482</v>
      </c>
      <c r="B242" s="6">
        <v>39</v>
      </c>
      <c r="C242" s="6" t="s">
        <v>4716</v>
      </c>
      <c r="D242" s="6" t="s">
        <v>5205</v>
      </c>
      <c r="E242" s="6">
        <v>33.72</v>
      </c>
      <c r="F242" s="6">
        <v>6.21</v>
      </c>
      <c r="G242" s="6" t="s">
        <v>4689</v>
      </c>
      <c r="H242" s="6" t="s">
        <v>4690</v>
      </c>
      <c r="I242" s="6" t="s">
        <v>4687</v>
      </c>
      <c r="J242" s="6">
        <v>1</v>
      </c>
      <c r="K242" s="15" t="s">
        <v>8408</v>
      </c>
      <c r="L242" s="10" t="s">
        <v>8409</v>
      </c>
      <c r="M242" s="16" t="s">
        <v>8649</v>
      </c>
      <c r="N242" s="6">
        <v>34307.22</v>
      </c>
      <c r="O242" s="6" t="s">
        <v>4709</v>
      </c>
      <c r="P242" s="6" t="s">
        <v>4709</v>
      </c>
      <c r="Q242" s="6" t="s">
        <v>4689</v>
      </c>
    </row>
    <row r="243" spans="1:17">
      <c r="A243" s="6" t="s">
        <v>484</v>
      </c>
      <c r="B243" s="6">
        <v>36</v>
      </c>
      <c r="C243" s="6" t="s">
        <v>4720</v>
      </c>
      <c r="D243" s="6" t="s">
        <v>5207</v>
      </c>
      <c r="E243" s="6">
        <v>37.74</v>
      </c>
      <c r="F243" s="6">
        <v>9.53</v>
      </c>
      <c r="G243" s="6" t="s">
        <v>4689</v>
      </c>
      <c r="H243" s="6" t="s">
        <v>4687</v>
      </c>
      <c r="I243" s="6" t="s">
        <v>4687</v>
      </c>
      <c r="J243" s="6">
        <v>1</v>
      </c>
      <c r="K243" s="15" t="s">
        <v>8405</v>
      </c>
      <c r="L243" s="10" t="s">
        <v>8406</v>
      </c>
      <c r="M243" s="16" t="s">
        <v>8650</v>
      </c>
      <c r="N243" s="6">
        <v>34293.12</v>
      </c>
      <c r="O243" s="6" t="s">
        <v>4709</v>
      </c>
      <c r="P243" s="6" t="s">
        <v>4713</v>
      </c>
      <c r="Q243" s="6" t="s">
        <v>4689</v>
      </c>
    </row>
    <row r="244" spans="1:17">
      <c r="A244" s="6" t="s">
        <v>486</v>
      </c>
      <c r="B244" s="6">
        <v>27</v>
      </c>
      <c r="C244" s="6" t="s">
        <v>4720</v>
      </c>
      <c r="D244" s="6" t="s">
        <v>5209</v>
      </c>
      <c r="E244" s="6">
        <v>48.75</v>
      </c>
      <c r="F244" s="6">
        <v>4.64</v>
      </c>
      <c r="G244" s="6" t="s">
        <v>4689</v>
      </c>
      <c r="H244" s="6" t="s">
        <v>4687</v>
      </c>
      <c r="I244" s="6" t="s">
        <v>4687</v>
      </c>
      <c r="J244" s="6">
        <v>1</v>
      </c>
      <c r="K244" s="15" t="s">
        <v>8405</v>
      </c>
      <c r="L244" s="10" t="s">
        <v>8414</v>
      </c>
      <c r="M244" s="16" t="s">
        <v>8580</v>
      </c>
      <c r="N244" s="6">
        <v>34289.43</v>
      </c>
      <c r="O244" s="6" t="s">
        <v>4713</v>
      </c>
      <c r="P244" s="6" t="s">
        <v>4713</v>
      </c>
      <c r="Q244" s="6" t="s">
        <v>4689</v>
      </c>
    </row>
    <row r="245" spans="1:17">
      <c r="A245" s="6" t="s">
        <v>488</v>
      </c>
      <c r="B245" s="6">
        <v>24</v>
      </c>
      <c r="C245" s="6" t="s">
        <v>4722</v>
      </c>
      <c r="D245" s="6" t="s">
        <v>5211</v>
      </c>
      <c r="E245" s="6">
        <v>31.065</v>
      </c>
      <c r="F245" s="6">
        <v>5.05</v>
      </c>
      <c r="G245" s="6" t="s">
        <v>4687</v>
      </c>
      <c r="H245" s="6" t="s">
        <v>4687</v>
      </c>
      <c r="I245" s="6" t="s">
        <v>4687</v>
      </c>
      <c r="J245" s="6">
        <v>1</v>
      </c>
      <c r="K245" s="15" t="s">
        <v>8405</v>
      </c>
      <c r="L245" s="10" t="s">
        <v>8414</v>
      </c>
      <c r="M245" s="16" t="s">
        <v>8651</v>
      </c>
      <c r="N245" s="6">
        <v>34254.05</v>
      </c>
      <c r="O245" s="6" t="s">
        <v>4710</v>
      </c>
      <c r="P245" s="6" t="s">
        <v>4713</v>
      </c>
      <c r="Q245" s="6" t="s">
        <v>4689</v>
      </c>
    </row>
    <row r="246" spans="1:17">
      <c r="A246" s="6" t="s">
        <v>490</v>
      </c>
      <c r="B246" s="6">
        <v>60</v>
      </c>
      <c r="C246" s="6" t="s">
        <v>4720</v>
      </c>
      <c r="D246" s="6" t="s">
        <v>5213</v>
      </c>
      <c r="E246" s="6">
        <v>23.55</v>
      </c>
      <c r="F246" s="6">
        <v>10.38</v>
      </c>
      <c r="G246" s="6" t="s">
        <v>4687</v>
      </c>
      <c r="H246" s="6" t="s">
        <v>4687</v>
      </c>
      <c r="I246" s="6" t="s">
        <v>4687</v>
      </c>
      <c r="J246" s="6">
        <v>0</v>
      </c>
      <c r="K246" s="15" t="s">
        <v>8405</v>
      </c>
      <c r="L246" s="10" t="s">
        <v>8406</v>
      </c>
      <c r="M246" s="16" t="s">
        <v>8652</v>
      </c>
      <c r="N246" s="6">
        <v>34218.02</v>
      </c>
      <c r="O246" s="6" t="s">
        <v>4713</v>
      </c>
      <c r="P246" s="6" t="s">
        <v>4713</v>
      </c>
      <c r="Q246" s="6" t="s">
        <v>4689</v>
      </c>
    </row>
    <row r="247" spans="1:17">
      <c r="A247" s="6" t="s">
        <v>492</v>
      </c>
      <c r="B247" s="6">
        <v>47</v>
      </c>
      <c r="C247" s="6" t="s">
        <v>4716</v>
      </c>
      <c r="D247" s="6" t="s">
        <v>5215</v>
      </c>
      <c r="E247" s="6">
        <v>30.18</v>
      </c>
      <c r="F247" s="6">
        <v>8.31</v>
      </c>
      <c r="G247" s="6" t="s">
        <v>4689</v>
      </c>
      <c r="H247" s="6" t="s">
        <v>4687</v>
      </c>
      <c r="I247" s="6" t="s">
        <v>4687</v>
      </c>
      <c r="J247" s="6">
        <v>1</v>
      </c>
      <c r="K247" s="15" t="s">
        <v>8408</v>
      </c>
      <c r="L247" s="10" t="s">
        <v>8406</v>
      </c>
      <c r="M247" s="16" t="s">
        <v>8653</v>
      </c>
      <c r="N247" s="6">
        <v>34210.33</v>
      </c>
      <c r="O247" s="6" t="s">
        <v>4713</v>
      </c>
      <c r="P247" s="6" t="s">
        <v>4709</v>
      </c>
      <c r="Q247" s="6" t="s">
        <v>4689</v>
      </c>
    </row>
    <row r="248" spans="1:17">
      <c r="A248" s="6" t="s">
        <v>494</v>
      </c>
      <c r="B248" s="6">
        <v>51</v>
      </c>
      <c r="C248" s="6" t="s">
        <v>4720</v>
      </c>
      <c r="D248" s="6" t="s">
        <v>5217</v>
      </c>
      <c r="E248" s="6">
        <v>29.94</v>
      </c>
      <c r="F248" s="6">
        <v>7.59</v>
      </c>
      <c r="G248" s="6" t="s">
        <v>4687</v>
      </c>
      <c r="H248" s="6" t="s">
        <v>4687</v>
      </c>
      <c r="I248" s="6" t="s">
        <v>4687</v>
      </c>
      <c r="J248" s="6">
        <v>0</v>
      </c>
      <c r="K248" s="15" t="s">
        <v>8405</v>
      </c>
      <c r="L248" s="10" t="s">
        <v>8406</v>
      </c>
      <c r="M248" s="16" t="s">
        <v>8654</v>
      </c>
      <c r="N248" s="6">
        <v>34205.07</v>
      </c>
      <c r="O248" s="6" t="s">
        <v>4709</v>
      </c>
      <c r="P248" s="6" t="s">
        <v>4709</v>
      </c>
      <c r="Q248" s="6" t="s">
        <v>4689</v>
      </c>
    </row>
    <row r="249" spans="1:17">
      <c r="A249" s="6" t="s">
        <v>496</v>
      </c>
      <c r="B249" s="6">
        <v>23</v>
      </c>
      <c r="C249" s="6" t="s">
        <v>4720</v>
      </c>
      <c r="D249" s="6" t="s">
        <v>5219</v>
      </c>
      <c r="E249" s="6">
        <v>31.4</v>
      </c>
      <c r="F249" s="6">
        <v>5.49</v>
      </c>
      <c r="G249" s="6" t="s">
        <v>4687</v>
      </c>
      <c r="H249" s="6" t="s">
        <v>4687</v>
      </c>
      <c r="I249" s="6" t="s">
        <v>4687</v>
      </c>
      <c r="J249" s="6">
        <v>0</v>
      </c>
      <c r="K249" s="15" t="s">
        <v>8405</v>
      </c>
      <c r="L249" s="10" t="s">
        <v>8414</v>
      </c>
      <c r="M249" s="16" t="s">
        <v>8655</v>
      </c>
      <c r="N249" s="6">
        <v>34166.27</v>
      </c>
      <c r="O249" s="6" t="s">
        <v>4710</v>
      </c>
      <c r="P249" s="6" t="s">
        <v>4709</v>
      </c>
      <c r="Q249" s="6" t="s">
        <v>4689</v>
      </c>
    </row>
    <row r="250" spans="1:17">
      <c r="A250" s="6" t="s">
        <v>498</v>
      </c>
      <c r="B250" s="6">
        <v>20</v>
      </c>
      <c r="C250" s="6" t="s">
        <v>4720</v>
      </c>
      <c r="D250" s="6" t="s">
        <v>5221</v>
      </c>
      <c r="E250" s="6">
        <v>53.06</v>
      </c>
      <c r="F250" s="6">
        <v>11.68</v>
      </c>
      <c r="G250" s="6" t="s">
        <v>4687</v>
      </c>
      <c r="H250" s="6" t="s">
        <v>4687</v>
      </c>
      <c r="I250" s="6" t="s">
        <v>4687</v>
      </c>
      <c r="J250" s="6">
        <v>0</v>
      </c>
      <c r="K250" s="15" t="s">
        <v>8405</v>
      </c>
      <c r="L250" s="10" t="s">
        <v>8406</v>
      </c>
      <c r="M250" s="16" t="s">
        <v>8656</v>
      </c>
      <c r="N250" s="6">
        <v>34084.68</v>
      </c>
      <c r="O250" s="6" t="s">
        <v>4710</v>
      </c>
      <c r="P250" s="6" t="s">
        <v>4709</v>
      </c>
      <c r="Q250" s="6" t="s">
        <v>4689</v>
      </c>
    </row>
    <row r="251" spans="1:17">
      <c r="A251" s="6" t="s">
        <v>500</v>
      </c>
      <c r="B251" s="6">
        <v>50</v>
      </c>
      <c r="C251" s="6" t="s">
        <v>4720</v>
      </c>
      <c r="D251" s="6" t="s">
        <v>5223</v>
      </c>
      <c r="E251" s="6">
        <v>30.25</v>
      </c>
      <c r="F251" s="6">
        <v>4.19</v>
      </c>
      <c r="G251" s="6" t="s">
        <v>4687</v>
      </c>
      <c r="H251" s="6" t="s">
        <v>4687</v>
      </c>
      <c r="I251" s="6" t="s">
        <v>4687</v>
      </c>
      <c r="J251" s="6">
        <v>2</v>
      </c>
      <c r="K251" s="15" t="s">
        <v>8412</v>
      </c>
      <c r="L251" s="10" t="s">
        <v>8414</v>
      </c>
      <c r="M251" s="16" t="s">
        <v>8657</v>
      </c>
      <c r="N251" s="6">
        <v>34053.36</v>
      </c>
      <c r="O251" s="6" t="s">
        <v>4709</v>
      </c>
      <c r="P251" s="6" t="s">
        <v>4709</v>
      </c>
      <c r="Q251" s="6" t="s">
        <v>4689</v>
      </c>
    </row>
    <row r="252" spans="1:17">
      <c r="A252" s="6" t="s">
        <v>502</v>
      </c>
      <c r="B252" s="6">
        <v>28</v>
      </c>
      <c r="C252" s="6" t="s">
        <v>4720</v>
      </c>
      <c r="D252" s="6" t="s">
        <v>5225</v>
      </c>
      <c r="E252" s="6">
        <v>46.68</v>
      </c>
      <c r="F252" s="6">
        <v>4.01</v>
      </c>
      <c r="G252" s="6" t="s">
        <v>4687</v>
      </c>
      <c r="H252" s="6" t="s">
        <v>4687</v>
      </c>
      <c r="I252" s="6" t="s">
        <v>4687</v>
      </c>
      <c r="J252" s="6">
        <v>0</v>
      </c>
      <c r="K252" s="15" t="s">
        <v>8405</v>
      </c>
      <c r="L252" s="10" t="s">
        <v>8414</v>
      </c>
      <c r="M252" s="16" t="s">
        <v>8658</v>
      </c>
      <c r="N252" s="6">
        <v>33975.47</v>
      </c>
      <c r="O252" s="6" t="s">
        <v>4709</v>
      </c>
      <c r="P252" s="6" t="s">
        <v>4709</v>
      </c>
      <c r="Q252" s="6" t="s">
        <v>4689</v>
      </c>
    </row>
    <row r="253" spans="1:17">
      <c r="A253" s="6" t="s">
        <v>504</v>
      </c>
      <c r="B253" s="6">
        <v>22</v>
      </c>
      <c r="C253" s="6" t="s">
        <v>4716</v>
      </c>
      <c r="D253" s="6" t="s">
        <v>4749</v>
      </c>
      <c r="E253" s="6">
        <v>30.4</v>
      </c>
      <c r="F253" s="6">
        <v>5.91</v>
      </c>
      <c r="G253" s="6" t="s">
        <v>4687</v>
      </c>
      <c r="H253" s="6" t="s">
        <v>4687</v>
      </c>
      <c r="I253" s="6" t="s">
        <v>4689</v>
      </c>
      <c r="J253" s="6">
        <v>2</v>
      </c>
      <c r="K253" s="15" t="s">
        <v>8412</v>
      </c>
      <c r="L253" s="10" t="s">
        <v>8409</v>
      </c>
      <c r="M253" s="16" t="s">
        <v>8659</v>
      </c>
      <c r="N253" s="6">
        <v>33907.55</v>
      </c>
      <c r="O253" s="6" t="s">
        <v>4709</v>
      </c>
      <c r="P253" s="6" t="s">
        <v>4709</v>
      </c>
      <c r="Q253" s="6" t="s">
        <v>4689</v>
      </c>
    </row>
    <row r="254" spans="1:17">
      <c r="A254" s="6" t="s">
        <v>506</v>
      </c>
      <c r="B254" s="6">
        <v>25</v>
      </c>
      <c r="C254" s="6" t="s">
        <v>4720</v>
      </c>
      <c r="D254" s="6" t="s">
        <v>5228</v>
      </c>
      <c r="E254" s="6">
        <v>30.2</v>
      </c>
      <c r="F254" s="6">
        <v>4.47</v>
      </c>
      <c r="G254" s="6" t="s">
        <v>4689</v>
      </c>
      <c r="H254" s="6" t="s">
        <v>4690</v>
      </c>
      <c r="I254" s="6" t="s">
        <v>4687</v>
      </c>
      <c r="J254" s="6">
        <v>1</v>
      </c>
      <c r="K254" s="15" t="s">
        <v>8405</v>
      </c>
      <c r="L254" s="10" t="s">
        <v>8414</v>
      </c>
      <c r="M254" s="16" t="s">
        <v>8660</v>
      </c>
      <c r="N254" s="6">
        <v>33900.65</v>
      </c>
      <c r="O254" s="6" t="s">
        <v>4710</v>
      </c>
      <c r="P254" s="6" t="s">
        <v>4709</v>
      </c>
      <c r="Q254" s="6" t="s">
        <v>4689</v>
      </c>
    </row>
    <row r="255" spans="1:17">
      <c r="A255" s="6" t="s">
        <v>508</v>
      </c>
      <c r="B255" s="6">
        <v>22</v>
      </c>
      <c r="C255" s="6" t="s">
        <v>4720</v>
      </c>
      <c r="D255" s="6" t="s">
        <v>4850</v>
      </c>
      <c r="E255" s="6">
        <v>51.18</v>
      </c>
      <c r="F255" s="6">
        <v>4.56</v>
      </c>
      <c r="G255" s="6" t="s">
        <v>4689</v>
      </c>
      <c r="H255" s="6" t="s">
        <v>4687</v>
      </c>
      <c r="I255" s="6" t="s">
        <v>4689</v>
      </c>
      <c r="J255" s="6">
        <v>2</v>
      </c>
      <c r="K255" s="15" t="s">
        <v>8405</v>
      </c>
      <c r="L255" s="10" t="s">
        <v>8414</v>
      </c>
      <c r="M255" s="16" t="s">
        <v>8661</v>
      </c>
      <c r="N255" s="6">
        <v>33829.39</v>
      </c>
      <c r="O255" s="6" t="s">
        <v>4710</v>
      </c>
      <c r="P255" s="6" t="s">
        <v>4709</v>
      </c>
      <c r="Q255" s="6" t="s">
        <v>4689</v>
      </c>
    </row>
    <row r="256" spans="1:17">
      <c r="A256" s="6" t="s">
        <v>510</v>
      </c>
      <c r="B256" s="6">
        <v>60</v>
      </c>
      <c r="C256" s="6" t="s">
        <v>4720</v>
      </c>
      <c r="D256" s="6" t="s">
        <v>5231</v>
      </c>
      <c r="E256" s="6">
        <v>22.18</v>
      </c>
      <c r="F256" s="6">
        <v>9.9</v>
      </c>
      <c r="G256" s="6" t="s">
        <v>4687</v>
      </c>
      <c r="H256" s="6" t="s">
        <v>4687</v>
      </c>
      <c r="I256" s="6" t="s">
        <v>4687</v>
      </c>
      <c r="J256" s="6">
        <v>0</v>
      </c>
      <c r="K256" s="15" t="s">
        <v>8405</v>
      </c>
      <c r="L256" s="10" t="s">
        <v>8406</v>
      </c>
      <c r="M256" s="16" t="s">
        <v>8662</v>
      </c>
      <c r="N256" s="6">
        <v>33753.32</v>
      </c>
      <c r="O256" s="6" t="s">
        <v>4710</v>
      </c>
      <c r="P256" s="6" t="s">
        <v>4713</v>
      </c>
      <c r="Q256" s="6" t="s">
        <v>4689</v>
      </c>
    </row>
    <row r="257" spans="1:17">
      <c r="A257" s="6" t="s">
        <v>512</v>
      </c>
      <c r="B257" s="6">
        <v>19</v>
      </c>
      <c r="C257" s="6" t="s">
        <v>4716</v>
      </c>
      <c r="D257" s="6" t="s">
        <v>5233</v>
      </c>
      <c r="E257" s="6">
        <v>31.92</v>
      </c>
      <c r="F257" s="6">
        <v>5.11</v>
      </c>
      <c r="G257" s="6" t="s">
        <v>4687</v>
      </c>
      <c r="H257" s="6" t="s">
        <v>4690</v>
      </c>
      <c r="I257" s="6" t="s">
        <v>4687</v>
      </c>
      <c r="J257" s="6">
        <v>1</v>
      </c>
      <c r="K257" s="15" t="s">
        <v>8405</v>
      </c>
      <c r="L257" s="10" t="s">
        <v>8414</v>
      </c>
      <c r="M257" s="16" t="s">
        <v>8663</v>
      </c>
      <c r="N257" s="6">
        <v>33750.29</v>
      </c>
      <c r="O257" s="6" t="s">
        <v>4710</v>
      </c>
      <c r="P257" s="6" t="s">
        <v>4713</v>
      </c>
      <c r="Q257" s="6" t="s">
        <v>4689</v>
      </c>
    </row>
    <row r="258" spans="1:17">
      <c r="A258" s="6" t="s">
        <v>514</v>
      </c>
      <c r="B258" s="6">
        <v>18</v>
      </c>
      <c r="C258" s="6" t="s">
        <v>4730</v>
      </c>
      <c r="D258" s="6" t="s">
        <v>5235</v>
      </c>
      <c r="E258" s="6">
        <v>31.73</v>
      </c>
      <c r="F258" s="6">
        <v>5.73</v>
      </c>
      <c r="G258" s="6" t="s">
        <v>4687</v>
      </c>
      <c r="H258" s="6" t="s">
        <v>4687</v>
      </c>
      <c r="I258" s="6" t="s">
        <v>4689</v>
      </c>
      <c r="J258" s="6">
        <v>1</v>
      </c>
      <c r="K258" s="15" t="s">
        <v>8405</v>
      </c>
      <c r="L258" s="10" t="s">
        <v>8409</v>
      </c>
      <c r="M258" s="16" t="s">
        <v>8664</v>
      </c>
      <c r="N258" s="6">
        <v>33732.69</v>
      </c>
      <c r="O258" s="6" t="s">
        <v>4713</v>
      </c>
      <c r="P258" s="6" t="s">
        <v>4713</v>
      </c>
      <c r="Q258" s="6" t="s">
        <v>4689</v>
      </c>
    </row>
    <row r="259" spans="1:17">
      <c r="A259" s="6" t="s">
        <v>516</v>
      </c>
      <c r="B259" s="6">
        <v>29</v>
      </c>
      <c r="C259" s="6" t="s">
        <v>4720</v>
      </c>
      <c r="D259" s="6" t="s">
        <v>5237</v>
      </c>
      <c r="E259" s="6">
        <v>45.52</v>
      </c>
      <c r="F259" s="6">
        <v>6.04</v>
      </c>
      <c r="G259" s="6" t="s">
        <v>4687</v>
      </c>
      <c r="H259" s="6" t="s">
        <v>4690</v>
      </c>
      <c r="I259" s="6" t="s">
        <v>4687</v>
      </c>
      <c r="J259" s="6">
        <v>1</v>
      </c>
      <c r="K259" s="15" t="s">
        <v>8412</v>
      </c>
      <c r="L259" s="10" t="s">
        <v>8409</v>
      </c>
      <c r="M259" s="16" t="s">
        <v>8665</v>
      </c>
      <c r="N259" s="6">
        <v>33707.55</v>
      </c>
      <c r="O259" s="6" t="s">
        <v>4709</v>
      </c>
      <c r="P259" s="6" t="s">
        <v>4709</v>
      </c>
      <c r="Q259" s="6" t="s">
        <v>4689</v>
      </c>
    </row>
    <row r="260" spans="1:17">
      <c r="A260" s="6" t="s">
        <v>518</v>
      </c>
      <c r="B260" s="6">
        <v>19</v>
      </c>
      <c r="C260" s="6" t="s">
        <v>4720</v>
      </c>
      <c r="D260" s="6" t="s">
        <v>5239</v>
      </c>
      <c r="E260" s="6">
        <v>52.81</v>
      </c>
      <c r="F260" s="6">
        <v>5.19</v>
      </c>
      <c r="G260" s="6" t="s">
        <v>4687</v>
      </c>
      <c r="H260" s="6" t="s">
        <v>4690</v>
      </c>
      <c r="I260" s="6" t="s">
        <v>4687</v>
      </c>
      <c r="J260" s="6">
        <v>1</v>
      </c>
      <c r="K260" s="15" t="s">
        <v>8405</v>
      </c>
      <c r="L260" s="10" t="s">
        <v>8414</v>
      </c>
      <c r="M260" s="16" t="s">
        <v>8666</v>
      </c>
      <c r="N260" s="6">
        <v>33611.71</v>
      </c>
      <c r="O260" s="6" t="s">
        <v>4709</v>
      </c>
      <c r="P260" s="6" t="s">
        <v>4713</v>
      </c>
      <c r="Q260" s="6" t="s">
        <v>4689</v>
      </c>
    </row>
    <row r="261" spans="1:17">
      <c r="A261" s="6" t="s">
        <v>520</v>
      </c>
      <c r="B261" s="6">
        <v>38</v>
      </c>
      <c r="C261" s="6" t="s">
        <v>4720</v>
      </c>
      <c r="D261" s="6" t="s">
        <v>5241</v>
      </c>
      <c r="E261" s="6">
        <v>33.58</v>
      </c>
      <c r="F261" s="6">
        <v>5.56</v>
      </c>
      <c r="G261" s="6" t="s">
        <v>4687</v>
      </c>
      <c r="H261" s="6" t="s">
        <v>4687</v>
      </c>
      <c r="I261" s="6" t="s">
        <v>4687</v>
      </c>
      <c r="J261" s="6">
        <v>1</v>
      </c>
      <c r="K261" s="15" t="s">
        <v>8408</v>
      </c>
      <c r="L261" s="10" t="s">
        <v>8414</v>
      </c>
      <c r="M261" s="16" t="s">
        <v>8667</v>
      </c>
      <c r="N261" s="6">
        <v>33527.1</v>
      </c>
      <c r="O261" s="6" t="s">
        <v>4710</v>
      </c>
      <c r="P261" s="6" t="s">
        <v>4709</v>
      </c>
      <c r="Q261" s="6" t="s">
        <v>4689</v>
      </c>
    </row>
    <row r="262" spans="1:17">
      <c r="A262" s="6" t="s">
        <v>522</v>
      </c>
      <c r="B262" s="6">
        <v>20</v>
      </c>
      <c r="C262" s="6" t="s">
        <v>4724</v>
      </c>
      <c r="D262" s="6" t="s">
        <v>5243</v>
      </c>
      <c r="E262" s="6">
        <v>30.685</v>
      </c>
      <c r="F262" s="6">
        <v>8.23</v>
      </c>
      <c r="G262" s="6" t="s">
        <v>4687</v>
      </c>
      <c r="H262" s="6" t="s">
        <v>4687</v>
      </c>
      <c r="I262" s="6" t="s">
        <v>4687</v>
      </c>
      <c r="J262" s="6">
        <v>0</v>
      </c>
      <c r="K262" s="15" t="s">
        <v>8412</v>
      </c>
      <c r="L262" s="10" t="s">
        <v>8406</v>
      </c>
      <c r="M262" s="16" t="s">
        <v>8668</v>
      </c>
      <c r="N262" s="6">
        <v>33475.82</v>
      </c>
      <c r="O262" s="6" t="s">
        <v>4713</v>
      </c>
      <c r="P262" s="6" t="s">
        <v>4713</v>
      </c>
      <c r="Q262" s="6" t="s">
        <v>4689</v>
      </c>
    </row>
    <row r="263" spans="1:17">
      <c r="A263" s="6" t="s">
        <v>524</v>
      </c>
      <c r="B263" s="6">
        <v>52</v>
      </c>
      <c r="C263" s="6" t="s">
        <v>4716</v>
      </c>
      <c r="D263" s="6" t="s">
        <v>5245</v>
      </c>
      <c r="E263" s="6">
        <v>37.525</v>
      </c>
      <c r="F263" s="6">
        <v>9.03</v>
      </c>
      <c r="G263" s="6" t="s">
        <v>4689</v>
      </c>
      <c r="H263" s="6" t="s">
        <v>4687</v>
      </c>
      <c r="I263" s="6" t="s">
        <v>4687</v>
      </c>
      <c r="J263" s="6">
        <v>2</v>
      </c>
      <c r="K263" s="15" t="s">
        <v>8405</v>
      </c>
      <c r="L263" s="10" t="s">
        <v>8406</v>
      </c>
      <c r="M263" s="16" t="s">
        <v>8669</v>
      </c>
      <c r="N263" s="6">
        <v>33471.97</v>
      </c>
      <c r="O263" s="6" t="s">
        <v>4709</v>
      </c>
      <c r="P263" s="6" t="s">
        <v>4709</v>
      </c>
      <c r="Q263" s="6" t="s">
        <v>4687</v>
      </c>
    </row>
    <row r="264" spans="1:17">
      <c r="A264" s="6" t="s">
        <v>526</v>
      </c>
      <c r="B264" s="6">
        <v>37</v>
      </c>
      <c r="C264" s="6" t="s">
        <v>4720</v>
      </c>
      <c r="D264" s="6" t="s">
        <v>5247</v>
      </c>
      <c r="E264" s="6">
        <v>34.5</v>
      </c>
      <c r="F264" s="6">
        <v>4.07</v>
      </c>
      <c r="G264" s="6" t="s">
        <v>4689</v>
      </c>
      <c r="H264" s="6" t="s">
        <v>4687</v>
      </c>
      <c r="I264" s="6" t="s">
        <v>4687</v>
      </c>
      <c r="J264" s="6">
        <v>0</v>
      </c>
      <c r="K264" s="15" t="s">
        <v>8405</v>
      </c>
      <c r="L264" s="10" t="s">
        <v>8414</v>
      </c>
      <c r="M264" s="16" t="s">
        <v>8670</v>
      </c>
      <c r="N264" s="6">
        <v>33450.99</v>
      </c>
      <c r="O264" s="6" t="s">
        <v>4709</v>
      </c>
      <c r="P264" s="6" t="s">
        <v>4709</v>
      </c>
      <c r="Q264" s="6" t="s">
        <v>4689</v>
      </c>
    </row>
    <row r="265" spans="1:17">
      <c r="A265" s="6" t="s">
        <v>528</v>
      </c>
      <c r="B265" s="6">
        <v>50</v>
      </c>
      <c r="C265" s="6" t="s">
        <v>4720</v>
      </c>
      <c r="D265" s="6" t="s">
        <v>5249</v>
      </c>
      <c r="E265" s="6">
        <v>28.16</v>
      </c>
      <c r="F265" s="6">
        <v>5.77</v>
      </c>
      <c r="G265" s="6" t="s">
        <v>4687</v>
      </c>
      <c r="H265" s="6" t="s">
        <v>4687</v>
      </c>
      <c r="I265" s="6" t="s">
        <v>4687</v>
      </c>
      <c r="J265" s="6">
        <v>2</v>
      </c>
      <c r="K265" s="15" t="s">
        <v>8408</v>
      </c>
      <c r="L265" s="10" t="s">
        <v>8409</v>
      </c>
      <c r="M265" s="16" t="s">
        <v>8671</v>
      </c>
      <c r="N265" s="6">
        <v>33344.45</v>
      </c>
      <c r="O265" s="6" t="s">
        <v>4710</v>
      </c>
      <c r="P265" s="6" t="s">
        <v>4709</v>
      </c>
      <c r="Q265" s="6" t="s">
        <v>4689</v>
      </c>
    </row>
    <row r="266" spans="1:17">
      <c r="A266" s="6" t="s">
        <v>530</v>
      </c>
      <c r="B266" s="6">
        <v>19</v>
      </c>
      <c r="C266" s="6" t="s">
        <v>4716</v>
      </c>
      <c r="D266" s="6" t="s">
        <v>5251</v>
      </c>
      <c r="E266" s="6">
        <v>30.02</v>
      </c>
      <c r="F266" s="6">
        <v>5.98</v>
      </c>
      <c r="G266" s="6" t="s">
        <v>4687</v>
      </c>
      <c r="H266" s="6" t="s">
        <v>4690</v>
      </c>
      <c r="I266" s="6" t="s">
        <v>4687</v>
      </c>
      <c r="J266" s="6">
        <v>1</v>
      </c>
      <c r="K266" s="15" t="s">
        <v>8405</v>
      </c>
      <c r="L266" s="10" t="s">
        <v>8409</v>
      </c>
      <c r="M266" s="16" t="s">
        <v>8672</v>
      </c>
      <c r="N266" s="6">
        <v>33307.55</v>
      </c>
      <c r="O266" s="6" t="s">
        <v>4710</v>
      </c>
      <c r="P266" s="6" t="s">
        <v>4709</v>
      </c>
      <c r="Q266" s="6" t="s">
        <v>4689</v>
      </c>
    </row>
    <row r="267" spans="1:17">
      <c r="A267" s="6" t="s">
        <v>532</v>
      </c>
      <c r="B267" s="6">
        <v>32</v>
      </c>
      <c r="C267" s="6" t="s">
        <v>4720</v>
      </c>
      <c r="D267" s="6" t="s">
        <v>5173</v>
      </c>
      <c r="E267" s="6">
        <v>37.82</v>
      </c>
      <c r="F267" s="6">
        <v>6.01</v>
      </c>
      <c r="G267" s="6" t="s">
        <v>4687</v>
      </c>
      <c r="H267" s="6" t="s">
        <v>4687</v>
      </c>
      <c r="I267" s="6" t="s">
        <v>4687</v>
      </c>
      <c r="J267" s="6">
        <v>0</v>
      </c>
      <c r="K267" s="15" t="s">
        <v>8408</v>
      </c>
      <c r="L267" s="10" t="s">
        <v>8409</v>
      </c>
      <c r="M267" s="16" t="s">
        <v>8673</v>
      </c>
      <c r="N267" s="6">
        <v>33292.83</v>
      </c>
      <c r="O267" s="6" t="s">
        <v>4713</v>
      </c>
      <c r="P267" s="6" t="s">
        <v>4709</v>
      </c>
      <c r="Q267" s="6" t="s">
        <v>4689</v>
      </c>
    </row>
    <row r="268" spans="1:17">
      <c r="A268" s="6" t="s">
        <v>534</v>
      </c>
      <c r="B268" s="6">
        <v>37</v>
      </c>
      <c r="C268" s="6" t="s">
        <v>4720</v>
      </c>
      <c r="D268" s="6" t="s">
        <v>5254</v>
      </c>
      <c r="E268" s="6">
        <v>33.14</v>
      </c>
      <c r="F268" s="6">
        <v>5.67</v>
      </c>
      <c r="G268" s="6" t="s">
        <v>4689</v>
      </c>
      <c r="H268" s="6" t="s">
        <v>4687</v>
      </c>
      <c r="I268" s="6" t="s">
        <v>4687</v>
      </c>
      <c r="J268" s="6">
        <v>0</v>
      </c>
      <c r="K268" s="15" t="s">
        <v>8405</v>
      </c>
      <c r="L268" s="10" t="s">
        <v>8414</v>
      </c>
      <c r="M268" s="16" t="s">
        <v>8674</v>
      </c>
      <c r="N268" s="6">
        <v>33121</v>
      </c>
      <c r="O268" s="6" t="s">
        <v>4713</v>
      </c>
      <c r="P268" s="6" t="s">
        <v>4709</v>
      </c>
      <c r="Q268" s="6" t="s">
        <v>4689</v>
      </c>
    </row>
    <row r="269" spans="1:17">
      <c r="A269" s="6" t="s">
        <v>536</v>
      </c>
      <c r="B269" s="6">
        <v>53</v>
      </c>
      <c r="C269" s="6" t="s">
        <v>4720</v>
      </c>
      <c r="D269" s="6" t="s">
        <v>5255</v>
      </c>
      <c r="E269" s="6">
        <v>25.14</v>
      </c>
      <c r="F269" s="6">
        <v>6.02</v>
      </c>
      <c r="G269" s="6" t="s">
        <v>4689</v>
      </c>
      <c r="H269" s="6" t="s">
        <v>4690</v>
      </c>
      <c r="I269" s="6" t="s">
        <v>4687</v>
      </c>
      <c r="J269" s="6">
        <v>1</v>
      </c>
      <c r="K269" s="15" t="s">
        <v>8405</v>
      </c>
      <c r="L269" s="10" t="s">
        <v>8409</v>
      </c>
      <c r="M269" s="16" t="s">
        <v>8574</v>
      </c>
      <c r="N269" s="6">
        <v>33090.66</v>
      </c>
      <c r="O269" s="6" t="s">
        <v>4709</v>
      </c>
      <c r="P269" s="6" t="s">
        <v>4709</v>
      </c>
      <c r="Q269" s="6" t="s">
        <v>4689</v>
      </c>
    </row>
    <row r="270" spans="1:17">
      <c r="A270" s="6" t="s">
        <v>538</v>
      </c>
      <c r="B270" s="6">
        <v>60</v>
      </c>
      <c r="C270" s="6" t="s">
        <v>4720</v>
      </c>
      <c r="D270" s="6" t="s">
        <v>4801</v>
      </c>
      <c r="E270" s="6">
        <v>20.18</v>
      </c>
      <c r="F270" s="6">
        <v>11.19</v>
      </c>
      <c r="G270" s="6" t="s">
        <v>4687</v>
      </c>
      <c r="H270" s="6" t="s">
        <v>4687</v>
      </c>
      <c r="I270" s="6" t="s">
        <v>4687</v>
      </c>
      <c r="J270" s="6">
        <v>0</v>
      </c>
      <c r="K270" s="15" t="s">
        <v>8405</v>
      </c>
      <c r="L270" s="10" t="s">
        <v>8406</v>
      </c>
      <c r="M270" s="16" t="s">
        <v>8675</v>
      </c>
      <c r="N270" s="6">
        <v>33074.94</v>
      </c>
      <c r="O270" s="6" t="s">
        <v>4709</v>
      </c>
      <c r="P270" s="6" t="s">
        <v>4713</v>
      </c>
      <c r="Q270" s="6" t="s">
        <v>4689</v>
      </c>
    </row>
    <row r="271" spans="1:17">
      <c r="A271" s="6" t="s">
        <v>540</v>
      </c>
      <c r="B271" s="6">
        <v>28</v>
      </c>
      <c r="C271" s="6" t="s">
        <v>4720</v>
      </c>
      <c r="D271" s="6" t="s">
        <v>5258</v>
      </c>
      <c r="E271" s="6">
        <v>44.36</v>
      </c>
      <c r="F271" s="6">
        <v>5.11</v>
      </c>
      <c r="G271" s="6" t="s">
        <v>4687</v>
      </c>
      <c r="H271" s="6" t="s">
        <v>4687</v>
      </c>
      <c r="I271" s="6" t="s">
        <v>4687</v>
      </c>
      <c r="J271" s="6">
        <v>0</v>
      </c>
      <c r="K271" s="15" t="s">
        <v>8405</v>
      </c>
      <c r="L271" s="10" t="s">
        <v>8414</v>
      </c>
      <c r="M271" s="16" t="s">
        <v>8676</v>
      </c>
      <c r="N271" s="6">
        <v>33057.23</v>
      </c>
      <c r="O271" s="6" t="s">
        <v>4709</v>
      </c>
      <c r="P271" s="6" t="s">
        <v>4713</v>
      </c>
      <c r="Q271" s="6" t="s">
        <v>4689</v>
      </c>
    </row>
    <row r="272" spans="1:17">
      <c r="A272" s="6" t="s">
        <v>542</v>
      </c>
      <c r="B272" s="6">
        <v>55</v>
      </c>
      <c r="C272" s="6" t="s">
        <v>4720</v>
      </c>
      <c r="D272" s="6" t="s">
        <v>5260</v>
      </c>
      <c r="E272" s="6">
        <v>23.82</v>
      </c>
      <c r="F272" s="6">
        <v>10.85</v>
      </c>
      <c r="G272" s="6" t="s">
        <v>4689</v>
      </c>
      <c r="H272" s="6" t="s">
        <v>4687</v>
      </c>
      <c r="I272" s="6" t="s">
        <v>4687</v>
      </c>
      <c r="J272" s="6">
        <v>0</v>
      </c>
      <c r="K272" s="15" t="s">
        <v>8412</v>
      </c>
      <c r="L272" s="10" t="s">
        <v>8406</v>
      </c>
      <c r="M272" s="16" t="s">
        <v>8677</v>
      </c>
      <c r="N272" s="6">
        <v>33025.32</v>
      </c>
      <c r="O272" s="6" t="s">
        <v>4710</v>
      </c>
      <c r="P272" s="6" t="s">
        <v>4709</v>
      </c>
      <c r="Q272" s="6" t="s">
        <v>4689</v>
      </c>
    </row>
    <row r="273" spans="1:17">
      <c r="A273" s="6" t="s">
        <v>544</v>
      </c>
      <c r="B273" s="6">
        <v>27</v>
      </c>
      <c r="C273" s="6" t="s">
        <v>4720</v>
      </c>
      <c r="D273" s="6" t="s">
        <v>4764</v>
      </c>
      <c r="E273" s="6">
        <v>45</v>
      </c>
      <c r="F273" s="6">
        <v>5.24</v>
      </c>
      <c r="G273" s="6" t="s">
        <v>4689</v>
      </c>
      <c r="H273" s="6" t="s">
        <v>4687</v>
      </c>
      <c r="I273" s="6" t="s">
        <v>4687</v>
      </c>
      <c r="J273" s="6">
        <v>1</v>
      </c>
      <c r="K273" s="15" t="s">
        <v>8405</v>
      </c>
      <c r="L273" s="10" t="s">
        <v>8414</v>
      </c>
      <c r="M273" s="16" t="s">
        <v>8678</v>
      </c>
      <c r="N273" s="6">
        <v>33017.46</v>
      </c>
      <c r="O273" s="6" t="s">
        <v>4713</v>
      </c>
      <c r="P273" s="6" t="s">
        <v>4713</v>
      </c>
      <c r="Q273" s="6" t="s">
        <v>4689</v>
      </c>
    </row>
    <row r="274" spans="1:17">
      <c r="A274" s="6" t="s">
        <v>546</v>
      </c>
      <c r="B274" s="6">
        <v>51</v>
      </c>
      <c r="C274" s="6" t="s">
        <v>4720</v>
      </c>
      <c r="D274" s="6" t="s">
        <v>4853</v>
      </c>
      <c r="E274" s="6">
        <v>26.62</v>
      </c>
      <c r="F274" s="6">
        <v>10.08</v>
      </c>
      <c r="G274" s="6" t="s">
        <v>4687</v>
      </c>
      <c r="H274" s="6" t="s">
        <v>4687</v>
      </c>
      <c r="I274" s="6" t="s">
        <v>4687</v>
      </c>
      <c r="J274" s="6">
        <v>0</v>
      </c>
      <c r="K274" s="15" t="s">
        <v>8412</v>
      </c>
      <c r="L274" s="10" t="s">
        <v>8406</v>
      </c>
      <c r="M274" s="16" t="s">
        <v>8679</v>
      </c>
      <c r="N274" s="6">
        <v>32947.63</v>
      </c>
      <c r="O274" s="6" t="s">
        <v>4713</v>
      </c>
      <c r="P274" s="6" t="s">
        <v>4709</v>
      </c>
      <c r="Q274" s="6" t="s">
        <v>4689</v>
      </c>
    </row>
    <row r="275" spans="1:17">
      <c r="A275" s="6" t="s">
        <v>548</v>
      </c>
      <c r="B275" s="6">
        <v>41</v>
      </c>
      <c r="C275" s="6" t="s">
        <v>4720</v>
      </c>
      <c r="D275" s="6" t="s">
        <v>5264</v>
      </c>
      <c r="E275" s="6">
        <v>32.67</v>
      </c>
      <c r="F275" s="6">
        <v>10.97</v>
      </c>
      <c r="G275" s="6" t="s">
        <v>4689</v>
      </c>
      <c r="H275" s="6" t="s">
        <v>4687</v>
      </c>
      <c r="I275" s="6" t="s">
        <v>4687</v>
      </c>
      <c r="J275" s="6">
        <v>0</v>
      </c>
      <c r="K275" s="15" t="s">
        <v>8405</v>
      </c>
      <c r="L275" s="10" t="s">
        <v>8406</v>
      </c>
      <c r="M275" s="16" t="s">
        <v>8680</v>
      </c>
      <c r="N275" s="6">
        <v>32906.69</v>
      </c>
      <c r="O275" s="6" t="s">
        <v>4710</v>
      </c>
      <c r="P275" s="6" t="s">
        <v>4709</v>
      </c>
      <c r="Q275" s="6" t="s">
        <v>4689</v>
      </c>
    </row>
    <row r="276" spans="1:17">
      <c r="A276" s="6" t="s">
        <v>550</v>
      </c>
      <c r="B276" s="6">
        <v>27</v>
      </c>
      <c r="C276" s="6" t="s">
        <v>4720</v>
      </c>
      <c r="D276" s="6" t="s">
        <v>5266</v>
      </c>
      <c r="E276" s="6">
        <v>44.44</v>
      </c>
      <c r="F276" s="6">
        <v>4.9</v>
      </c>
      <c r="G276" s="6" t="s">
        <v>4689</v>
      </c>
      <c r="H276" s="6" t="s">
        <v>4687</v>
      </c>
      <c r="I276" s="6" t="s">
        <v>4687</v>
      </c>
      <c r="J276" s="6">
        <v>1</v>
      </c>
      <c r="K276" s="15" t="s">
        <v>8405</v>
      </c>
      <c r="L276" s="10" t="s">
        <v>8414</v>
      </c>
      <c r="M276" s="16" t="s">
        <v>8681</v>
      </c>
      <c r="N276" s="6">
        <v>32827.51</v>
      </c>
      <c r="O276" s="6" t="s">
        <v>4709</v>
      </c>
      <c r="P276" s="6" t="s">
        <v>4713</v>
      </c>
      <c r="Q276" s="6" t="s">
        <v>4689</v>
      </c>
    </row>
    <row r="277" spans="1:17">
      <c r="A277" s="6" t="s">
        <v>552</v>
      </c>
      <c r="B277" s="6">
        <v>42</v>
      </c>
      <c r="C277" s="6" t="s">
        <v>4716</v>
      </c>
      <c r="D277" s="6" t="s">
        <v>5142</v>
      </c>
      <c r="E277" s="6">
        <v>28.31</v>
      </c>
      <c r="F277" s="6">
        <v>5.33</v>
      </c>
      <c r="G277" s="6" t="s">
        <v>4687</v>
      </c>
      <c r="H277" s="6" t="s">
        <v>4687</v>
      </c>
      <c r="I277" s="6" t="s">
        <v>4687</v>
      </c>
      <c r="J277" s="6">
        <v>0</v>
      </c>
      <c r="K277" s="15" t="s">
        <v>8405</v>
      </c>
      <c r="L277" s="10" t="s">
        <v>8414</v>
      </c>
      <c r="M277" s="16" t="s">
        <v>8682</v>
      </c>
      <c r="N277" s="6">
        <v>32787.46</v>
      </c>
      <c r="O277" s="6" t="s">
        <v>4710</v>
      </c>
      <c r="P277" s="6" t="s">
        <v>4713</v>
      </c>
      <c r="Q277" s="6" t="s">
        <v>4689</v>
      </c>
    </row>
    <row r="278" spans="1:17">
      <c r="A278" s="6" t="s">
        <v>554</v>
      </c>
      <c r="B278" s="6">
        <v>50</v>
      </c>
      <c r="C278" s="6" t="s">
        <v>4716</v>
      </c>
      <c r="D278" s="6" t="s">
        <v>5269</v>
      </c>
      <c r="E278" s="6">
        <v>25.05</v>
      </c>
      <c r="F278" s="6">
        <v>4.61</v>
      </c>
      <c r="G278" s="6" t="s">
        <v>4687</v>
      </c>
      <c r="H278" s="6" t="s">
        <v>4687</v>
      </c>
      <c r="I278" s="6" t="s">
        <v>4687</v>
      </c>
      <c r="J278" s="6">
        <v>2</v>
      </c>
      <c r="K278" s="15" t="s">
        <v>8405</v>
      </c>
      <c r="L278" s="10" t="s">
        <v>8414</v>
      </c>
      <c r="M278" s="16" t="s">
        <v>8683</v>
      </c>
      <c r="N278" s="6">
        <v>32765.33</v>
      </c>
      <c r="O278" s="6" t="s">
        <v>4709</v>
      </c>
      <c r="P278" s="6" t="s">
        <v>4709</v>
      </c>
      <c r="Q278" s="6" t="s">
        <v>4689</v>
      </c>
    </row>
    <row r="279" spans="1:17">
      <c r="A279" s="6" t="s">
        <v>556</v>
      </c>
      <c r="B279" s="6">
        <v>48</v>
      </c>
      <c r="C279" s="6" t="s">
        <v>4720</v>
      </c>
      <c r="D279" s="6" t="s">
        <v>5271</v>
      </c>
      <c r="E279" s="6">
        <v>28.34</v>
      </c>
      <c r="F279" s="6">
        <v>8.18</v>
      </c>
      <c r="G279" s="6" t="s">
        <v>4687</v>
      </c>
      <c r="H279" s="6" t="s">
        <v>4687</v>
      </c>
      <c r="I279" s="6" t="s">
        <v>4687</v>
      </c>
      <c r="J279" s="6">
        <v>0</v>
      </c>
      <c r="K279" s="15" t="s">
        <v>8405</v>
      </c>
      <c r="L279" s="10" t="s">
        <v>8406</v>
      </c>
      <c r="M279" s="16" t="s">
        <v>8607</v>
      </c>
      <c r="N279" s="6">
        <v>32760.48</v>
      </c>
      <c r="O279" s="6" t="s">
        <v>4713</v>
      </c>
      <c r="P279" s="6" t="s">
        <v>4713</v>
      </c>
      <c r="Q279" s="6" t="s">
        <v>4689</v>
      </c>
    </row>
    <row r="280" spans="1:17">
      <c r="A280" s="6" t="s">
        <v>558</v>
      </c>
      <c r="B280" s="6">
        <v>32</v>
      </c>
      <c r="C280" s="6" t="s">
        <v>4716</v>
      </c>
      <c r="D280" s="6" t="s">
        <v>5272</v>
      </c>
      <c r="E280" s="6">
        <v>17.765</v>
      </c>
      <c r="F280" s="6">
        <v>5.62</v>
      </c>
      <c r="G280" s="6" t="s">
        <v>4687</v>
      </c>
      <c r="H280" s="6" t="s">
        <v>4687</v>
      </c>
      <c r="I280" s="6" t="s">
        <v>4687</v>
      </c>
      <c r="J280" s="6">
        <v>0</v>
      </c>
      <c r="K280" s="15" t="s">
        <v>8405</v>
      </c>
      <c r="L280" s="10" t="s">
        <v>8414</v>
      </c>
      <c r="M280" s="16" t="s">
        <v>8684</v>
      </c>
      <c r="N280" s="6">
        <v>32734.19</v>
      </c>
      <c r="O280" s="6" t="s">
        <v>4713</v>
      </c>
      <c r="P280" s="6" t="s">
        <v>4709</v>
      </c>
      <c r="Q280" s="6" t="s">
        <v>4689</v>
      </c>
    </row>
    <row r="281" spans="1:17">
      <c r="A281" s="6" t="s">
        <v>560</v>
      </c>
      <c r="B281" s="6">
        <v>32</v>
      </c>
      <c r="C281" s="6" t="s">
        <v>4720</v>
      </c>
      <c r="D281" s="6" t="s">
        <v>5274</v>
      </c>
      <c r="E281" s="6">
        <v>36.12</v>
      </c>
      <c r="F281" s="6">
        <v>5.82</v>
      </c>
      <c r="G281" s="6" t="s">
        <v>4687</v>
      </c>
      <c r="H281" s="6" t="s">
        <v>4687</v>
      </c>
      <c r="I281" s="6" t="s">
        <v>4687</v>
      </c>
      <c r="J281" s="6">
        <v>0</v>
      </c>
      <c r="K281" s="15" t="s">
        <v>8405</v>
      </c>
      <c r="L281" s="10" t="s">
        <v>8409</v>
      </c>
      <c r="M281" s="16" t="s">
        <v>8685</v>
      </c>
      <c r="N281" s="6">
        <v>32716.2</v>
      </c>
      <c r="O281" s="6" t="s">
        <v>4709</v>
      </c>
      <c r="P281" s="6" t="s">
        <v>4713</v>
      </c>
      <c r="Q281" s="6" t="s">
        <v>4689</v>
      </c>
    </row>
    <row r="282" spans="1:17">
      <c r="A282" s="6" t="s">
        <v>562</v>
      </c>
      <c r="B282" s="6">
        <v>54</v>
      </c>
      <c r="C282" s="6" t="s">
        <v>4720</v>
      </c>
      <c r="D282" s="6" t="s">
        <v>5276</v>
      </c>
      <c r="E282" s="6">
        <v>23.19</v>
      </c>
      <c r="F282" s="6">
        <v>7.66</v>
      </c>
      <c r="G282" s="6" t="s">
        <v>4687</v>
      </c>
      <c r="H282" s="6" t="s">
        <v>4687</v>
      </c>
      <c r="I282" s="6" t="s">
        <v>4687</v>
      </c>
      <c r="J282" s="6">
        <v>0</v>
      </c>
      <c r="K282" s="15" t="s">
        <v>8405</v>
      </c>
      <c r="L282" s="10" t="s">
        <v>8406</v>
      </c>
      <c r="M282" s="16" t="s">
        <v>8686</v>
      </c>
      <c r="N282" s="6">
        <v>32686.08</v>
      </c>
      <c r="O282" s="6" t="s">
        <v>4710</v>
      </c>
      <c r="P282" s="6" t="s">
        <v>4709</v>
      </c>
      <c r="Q282" s="6" t="s">
        <v>4689</v>
      </c>
    </row>
    <row r="283" spans="1:17">
      <c r="A283" s="6" t="s">
        <v>564</v>
      </c>
      <c r="B283" s="6">
        <v>32</v>
      </c>
      <c r="C283" s="6" t="s">
        <v>4720</v>
      </c>
      <c r="D283" s="6" t="s">
        <v>5277</v>
      </c>
      <c r="E283" s="6">
        <v>35.99</v>
      </c>
      <c r="F283" s="6">
        <v>4.23</v>
      </c>
      <c r="G283" s="6" t="s">
        <v>4687</v>
      </c>
      <c r="H283" s="6" t="s">
        <v>4687</v>
      </c>
      <c r="I283" s="6" t="s">
        <v>4687</v>
      </c>
      <c r="J283" s="6">
        <v>0</v>
      </c>
      <c r="K283" s="15" t="s">
        <v>8405</v>
      </c>
      <c r="L283" s="10" t="s">
        <v>8414</v>
      </c>
      <c r="M283" s="16" t="s">
        <v>8550</v>
      </c>
      <c r="N283" s="6">
        <v>32672.11</v>
      </c>
      <c r="O283" s="6" t="s">
        <v>4713</v>
      </c>
      <c r="P283" s="6" t="s">
        <v>4713</v>
      </c>
      <c r="Q283" s="6" t="s">
        <v>4689</v>
      </c>
    </row>
    <row r="284" spans="1:17">
      <c r="A284" s="6" t="s">
        <v>566</v>
      </c>
      <c r="B284" s="6">
        <v>19</v>
      </c>
      <c r="C284" s="6" t="s">
        <v>4711</v>
      </c>
      <c r="D284" s="6" t="s">
        <v>5279</v>
      </c>
      <c r="E284" s="6">
        <v>30.25</v>
      </c>
      <c r="F284" s="6">
        <v>5.58</v>
      </c>
      <c r="G284" s="6" t="s">
        <v>4687</v>
      </c>
      <c r="H284" s="6" t="s">
        <v>4690</v>
      </c>
      <c r="I284" s="6" t="s">
        <v>4687</v>
      </c>
      <c r="J284" s="6">
        <v>1</v>
      </c>
      <c r="K284" s="15" t="s">
        <v>8408</v>
      </c>
      <c r="L284" s="10" t="s">
        <v>8414</v>
      </c>
      <c r="M284" s="16" t="s">
        <v>8687</v>
      </c>
      <c r="N284" s="6">
        <v>32548.34</v>
      </c>
      <c r="O284" s="6" t="s">
        <v>4709</v>
      </c>
      <c r="P284" s="6" t="s">
        <v>4713</v>
      </c>
      <c r="Q284" s="6" t="s">
        <v>4689</v>
      </c>
    </row>
    <row r="285" spans="1:17">
      <c r="A285" s="6" t="s">
        <v>568</v>
      </c>
      <c r="B285" s="6">
        <v>46</v>
      </c>
      <c r="C285" s="6" t="s">
        <v>4720</v>
      </c>
      <c r="D285" s="6" t="s">
        <v>5281</v>
      </c>
      <c r="E285" s="6">
        <v>26.24</v>
      </c>
      <c r="F285" s="6">
        <v>6.26</v>
      </c>
      <c r="G285" s="6" t="s">
        <v>4689</v>
      </c>
      <c r="H285" s="6" t="s">
        <v>4687</v>
      </c>
      <c r="I285" s="6" t="s">
        <v>4687</v>
      </c>
      <c r="J285" s="6">
        <v>0</v>
      </c>
      <c r="K285" s="15" t="s">
        <v>8412</v>
      </c>
      <c r="L285" s="10" t="s">
        <v>8409</v>
      </c>
      <c r="M285" s="16" t="s">
        <v>8688</v>
      </c>
      <c r="N285" s="6">
        <v>32485.46</v>
      </c>
      <c r="O285" s="6" t="s">
        <v>4713</v>
      </c>
      <c r="P285" s="6" t="s">
        <v>4709</v>
      </c>
      <c r="Q285" s="6" t="s">
        <v>4689</v>
      </c>
    </row>
    <row r="286" spans="1:17">
      <c r="A286" s="6" t="s">
        <v>570</v>
      </c>
      <c r="B286" s="6">
        <v>41</v>
      </c>
      <c r="C286" s="6" t="s">
        <v>4720</v>
      </c>
      <c r="D286" s="6" t="s">
        <v>5283</v>
      </c>
      <c r="E286" s="6">
        <v>31.36</v>
      </c>
      <c r="F286" s="6">
        <v>10.6</v>
      </c>
      <c r="G286" s="6" t="s">
        <v>4689</v>
      </c>
      <c r="H286" s="6" t="s">
        <v>4687</v>
      </c>
      <c r="I286" s="6" t="s">
        <v>4687</v>
      </c>
      <c r="J286" s="6">
        <v>0</v>
      </c>
      <c r="K286" s="15" t="s">
        <v>8412</v>
      </c>
      <c r="L286" s="10" t="s">
        <v>8406</v>
      </c>
      <c r="M286" s="16" t="s">
        <v>8689</v>
      </c>
      <c r="N286" s="6">
        <v>32462.35</v>
      </c>
      <c r="O286" s="6" t="s">
        <v>4709</v>
      </c>
      <c r="P286" s="6" t="s">
        <v>4709</v>
      </c>
      <c r="Q286" s="6" t="s">
        <v>4689</v>
      </c>
    </row>
    <row r="287" spans="1:17">
      <c r="A287" s="6" t="s">
        <v>572</v>
      </c>
      <c r="B287" s="6">
        <v>46</v>
      </c>
      <c r="C287" s="6" t="s">
        <v>4720</v>
      </c>
      <c r="D287" s="6" t="s">
        <v>5285</v>
      </c>
      <c r="E287" s="6">
        <v>25.69</v>
      </c>
      <c r="F287" s="6">
        <v>4.78</v>
      </c>
      <c r="G287" s="6" t="s">
        <v>4689</v>
      </c>
      <c r="H287" s="6" t="s">
        <v>4687</v>
      </c>
      <c r="I287" s="6" t="s">
        <v>4687</v>
      </c>
      <c r="J287" s="6">
        <v>0</v>
      </c>
      <c r="K287" s="15" t="s">
        <v>8405</v>
      </c>
      <c r="L287" s="10" t="s">
        <v>8414</v>
      </c>
      <c r="M287" s="16" t="s">
        <v>8690</v>
      </c>
      <c r="N287" s="6">
        <v>32430.22</v>
      </c>
      <c r="O287" s="6" t="s">
        <v>4710</v>
      </c>
      <c r="P287" s="6" t="s">
        <v>4709</v>
      </c>
      <c r="Q287" s="6" t="s">
        <v>4689</v>
      </c>
    </row>
    <row r="288" spans="1:17">
      <c r="A288" s="6" t="s">
        <v>574</v>
      </c>
      <c r="B288" s="6">
        <v>50</v>
      </c>
      <c r="C288" s="6" t="s">
        <v>4720</v>
      </c>
      <c r="D288" s="6" t="s">
        <v>5287</v>
      </c>
      <c r="E288" s="6">
        <v>25.46</v>
      </c>
      <c r="F288" s="6">
        <v>6.03</v>
      </c>
      <c r="G288" s="6" t="s">
        <v>4687</v>
      </c>
      <c r="H288" s="6" t="s">
        <v>4687</v>
      </c>
      <c r="I288" s="6" t="s">
        <v>4687</v>
      </c>
      <c r="J288" s="6">
        <v>2</v>
      </c>
      <c r="K288" s="15" t="s">
        <v>8405</v>
      </c>
      <c r="L288" s="10" t="s">
        <v>8409</v>
      </c>
      <c r="M288" s="16" t="s">
        <v>8691</v>
      </c>
      <c r="N288" s="6">
        <v>32428.63</v>
      </c>
      <c r="O288" s="6" t="s">
        <v>4709</v>
      </c>
      <c r="P288" s="6" t="s">
        <v>4709</v>
      </c>
      <c r="Q288" s="6" t="s">
        <v>4689</v>
      </c>
    </row>
    <row r="289" spans="1:17">
      <c r="A289" s="6" t="s">
        <v>576</v>
      </c>
      <c r="B289" s="6">
        <v>36</v>
      </c>
      <c r="C289" s="6" t="s">
        <v>4720</v>
      </c>
      <c r="D289" s="6" t="s">
        <v>5142</v>
      </c>
      <c r="E289" s="6">
        <v>31.83</v>
      </c>
      <c r="F289" s="6">
        <v>11.55</v>
      </c>
      <c r="G289" s="6" t="s">
        <v>4689</v>
      </c>
      <c r="H289" s="6" t="s">
        <v>4687</v>
      </c>
      <c r="I289" s="6" t="s">
        <v>4687</v>
      </c>
      <c r="J289" s="6">
        <v>1</v>
      </c>
      <c r="K289" s="15" t="s">
        <v>8405</v>
      </c>
      <c r="L289" s="10" t="s">
        <v>8406</v>
      </c>
      <c r="M289" s="16" t="s">
        <v>8692</v>
      </c>
      <c r="N289" s="6">
        <v>32288.49</v>
      </c>
      <c r="O289" s="6" t="s">
        <v>4709</v>
      </c>
      <c r="P289" s="6" t="s">
        <v>4709</v>
      </c>
      <c r="Q289" s="6" t="s">
        <v>4689</v>
      </c>
    </row>
    <row r="290" spans="1:17">
      <c r="A290" s="6" t="s">
        <v>578</v>
      </c>
      <c r="B290" s="6">
        <v>47</v>
      </c>
      <c r="C290" s="6" t="s">
        <v>4716</v>
      </c>
      <c r="D290" s="6" t="s">
        <v>5290</v>
      </c>
      <c r="E290" s="6">
        <v>24.43</v>
      </c>
      <c r="F290" s="6">
        <v>7.59</v>
      </c>
      <c r="G290" s="6" t="s">
        <v>4689</v>
      </c>
      <c r="H290" s="6" t="s">
        <v>4687</v>
      </c>
      <c r="I290" s="6" t="s">
        <v>4687</v>
      </c>
      <c r="J290" s="6">
        <v>1</v>
      </c>
      <c r="K290" s="15" t="s">
        <v>8405</v>
      </c>
      <c r="L290" s="10" t="s">
        <v>8406</v>
      </c>
      <c r="M290" s="16" t="s">
        <v>8693</v>
      </c>
      <c r="N290" s="6">
        <v>32259.96</v>
      </c>
      <c r="O290" s="6" t="s">
        <v>4710</v>
      </c>
      <c r="P290" s="6" t="s">
        <v>4709</v>
      </c>
      <c r="Q290" s="6" t="s">
        <v>4689</v>
      </c>
    </row>
    <row r="291" spans="1:17">
      <c r="A291" s="6" t="s">
        <v>580</v>
      </c>
      <c r="B291" s="6">
        <v>28</v>
      </c>
      <c r="C291" s="6" t="s">
        <v>4720</v>
      </c>
      <c r="D291" s="6" t="s">
        <v>5177</v>
      </c>
      <c r="E291" s="6">
        <v>41.9</v>
      </c>
      <c r="F291" s="6">
        <v>4.26</v>
      </c>
      <c r="G291" s="6" t="s">
        <v>4687</v>
      </c>
      <c r="H291" s="6" t="s">
        <v>4687</v>
      </c>
      <c r="I291" s="6" t="s">
        <v>4687</v>
      </c>
      <c r="J291" s="6">
        <v>0</v>
      </c>
      <c r="K291" s="15" t="s">
        <v>8405</v>
      </c>
      <c r="L291" s="10" t="s">
        <v>8414</v>
      </c>
      <c r="M291" s="16" t="s">
        <v>8694</v>
      </c>
      <c r="N291" s="6">
        <v>32222.81</v>
      </c>
      <c r="O291" s="6" t="s">
        <v>4713</v>
      </c>
      <c r="P291" s="6" t="s">
        <v>4709</v>
      </c>
      <c r="Q291" s="6" t="s">
        <v>4689</v>
      </c>
    </row>
    <row r="292" spans="1:17">
      <c r="A292" s="6" t="s">
        <v>582</v>
      </c>
      <c r="B292" s="6">
        <v>53</v>
      </c>
      <c r="C292" s="6" t="s">
        <v>4720</v>
      </c>
      <c r="D292" s="6" t="s">
        <v>5293</v>
      </c>
      <c r="E292" s="6">
        <v>22.88</v>
      </c>
      <c r="F292" s="6">
        <v>5.9</v>
      </c>
      <c r="G292" s="6" t="s">
        <v>4689</v>
      </c>
      <c r="H292" s="6" t="s">
        <v>4690</v>
      </c>
      <c r="I292" s="6" t="s">
        <v>4687</v>
      </c>
      <c r="J292" s="6">
        <v>1</v>
      </c>
      <c r="K292" s="15" t="s">
        <v>8405</v>
      </c>
      <c r="L292" s="10" t="s">
        <v>8409</v>
      </c>
      <c r="M292" s="16" t="s">
        <v>8695</v>
      </c>
      <c r="N292" s="6">
        <v>32192.76</v>
      </c>
      <c r="O292" s="6" t="s">
        <v>4709</v>
      </c>
      <c r="P292" s="6" t="s">
        <v>4713</v>
      </c>
      <c r="Q292" s="6" t="s">
        <v>4689</v>
      </c>
    </row>
    <row r="293" spans="1:17">
      <c r="A293" s="6" t="s">
        <v>584</v>
      </c>
      <c r="B293" s="6">
        <v>44</v>
      </c>
      <c r="C293" s="6" t="s">
        <v>4730</v>
      </c>
      <c r="D293" s="6" t="s">
        <v>5295</v>
      </c>
      <c r="E293" s="6">
        <v>29.735</v>
      </c>
      <c r="F293" s="6">
        <v>7.79</v>
      </c>
      <c r="G293" s="6" t="s">
        <v>4687</v>
      </c>
      <c r="H293" s="6" t="s">
        <v>4687</v>
      </c>
      <c r="I293" s="6" t="s">
        <v>4687</v>
      </c>
      <c r="J293" s="6">
        <v>0</v>
      </c>
      <c r="K293" s="15" t="s">
        <v>8405</v>
      </c>
      <c r="L293" s="10" t="s">
        <v>8406</v>
      </c>
      <c r="M293" s="16" t="s">
        <v>8696</v>
      </c>
      <c r="N293" s="6">
        <v>32108.66</v>
      </c>
      <c r="O293" s="6" t="s">
        <v>4710</v>
      </c>
      <c r="P293" s="6" t="s">
        <v>4713</v>
      </c>
      <c r="Q293" s="6" t="s">
        <v>4687</v>
      </c>
    </row>
    <row r="294" spans="1:17">
      <c r="A294" s="6" t="s">
        <v>586</v>
      </c>
      <c r="B294" s="6">
        <v>29</v>
      </c>
      <c r="C294" s="6" t="s">
        <v>4720</v>
      </c>
      <c r="D294" s="6" t="s">
        <v>5297</v>
      </c>
      <c r="E294" s="6">
        <v>40.74</v>
      </c>
      <c r="F294" s="6">
        <v>5.28</v>
      </c>
      <c r="G294" s="6" t="s">
        <v>4687</v>
      </c>
      <c r="H294" s="6" t="s">
        <v>4690</v>
      </c>
      <c r="I294" s="6" t="s">
        <v>4687</v>
      </c>
      <c r="J294" s="6">
        <v>1</v>
      </c>
      <c r="K294" s="15" t="s">
        <v>8405</v>
      </c>
      <c r="L294" s="10" t="s">
        <v>8414</v>
      </c>
      <c r="M294" s="16" t="s">
        <v>8697</v>
      </c>
      <c r="N294" s="6">
        <v>32086.21</v>
      </c>
      <c r="O294" s="6" t="s">
        <v>4710</v>
      </c>
      <c r="P294" s="6" t="s">
        <v>4713</v>
      </c>
      <c r="Q294" s="6" t="s">
        <v>4689</v>
      </c>
    </row>
    <row r="295" spans="1:17">
      <c r="A295" s="6" t="s">
        <v>588</v>
      </c>
      <c r="B295" s="6">
        <v>50</v>
      </c>
      <c r="C295" s="6" t="s">
        <v>4720</v>
      </c>
      <c r="D295" s="6" t="s">
        <v>5299</v>
      </c>
      <c r="E295" s="6">
        <v>24.14</v>
      </c>
      <c r="F295" s="6">
        <v>5.87</v>
      </c>
      <c r="G295" s="6" t="s">
        <v>4687</v>
      </c>
      <c r="H295" s="6" t="s">
        <v>4687</v>
      </c>
      <c r="I295" s="6" t="s">
        <v>4687</v>
      </c>
      <c r="J295" s="6">
        <v>2</v>
      </c>
      <c r="K295" s="15" t="s">
        <v>8405</v>
      </c>
      <c r="L295" s="10" t="s">
        <v>8409</v>
      </c>
      <c r="M295" s="16" t="s">
        <v>8698</v>
      </c>
      <c r="N295" s="6">
        <v>31980.89</v>
      </c>
      <c r="O295" s="6" t="s">
        <v>4713</v>
      </c>
      <c r="P295" s="6" t="s">
        <v>4709</v>
      </c>
      <c r="Q295" s="6" t="s">
        <v>4689</v>
      </c>
    </row>
    <row r="296" spans="1:17">
      <c r="A296" s="6" t="s">
        <v>590</v>
      </c>
      <c r="B296" s="6">
        <v>47</v>
      </c>
      <c r="C296" s="6" t="s">
        <v>4720</v>
      </c>
      <c r="D296" s="6" t="s">
        <v>5301</v>
      </c>
      <c r="E296" s="6">
        <v>25.15</v>
      </c>
      <c r="F296" s="6">
        <v>9.08</v>
      </c>
      <c r="G296" s="6" t="s">
        <v>4689</v>
      </c>
      <c r="H296" s="6" t="s">
        <v>4687</v>
      </c>
      <c r="I296" s="6" t="s">
        <v>4687</v>
      </c>
      <c r="J296" s="6">
        <v>1</v>
      </c>
      <c r="K296" s="15" t="s">
        <v>8408</v>
      </c>
      <c r="L296" s="10" t="s">
        <v>8406</v>
      </c>
      <c r="M296" s="16" t="s">
        <v>8699</v>
      </c>
      <c r="N296" s="6">
        <v>31897.1</v>
      </c>
      <c r="O296" s="6" t="s">
        <v>4710</v>
      </c>
      <c r="P296" s="6" t="s">
        <v>4709</v>
      </c>
      <c r="Q296" s="6" t="s">
        <v>4689</v>
      </c>
    </row>
    <row r="297" spans="1:17">
      <c r="A297" s="6" t="s">
        <v>592</v>
      </c>
      <c r="B297" s="6">
        <v>38</v>
      </c>
      <c r="C297" s="6" t="s">
        <v>4720</v>
      </c>
      <c r="D297" s="6" t="s">
        <v>5303</v>
      </c>
      <c r="E297" s="6">
        <v>28.71</v>
      </c>
      <c r="F297" s="6">
        <v>5.2</v>
      </c>
      <c r="G297" s="6" t="s">
        <v>4687</v>
      </c>
      <c r="H297" s="6" t="s">
        <v>4687</v>
      </c>
      <c r="I297" s="6" t="s">
        <v>4687</v>
      </c>
      <c r="J297" s="6">
        <v>1</v>
      </c>
      <c r="K297" s="15" t="s">
        <v>8405</v>
      </c>
      <c r="L297" s="10" t="s">
        <v>8414</v>
      </c>
      <c r="M297" s="16" t="s">
        <v>8700</v>
      </c>
      <c r="N297" s="6">
        <v>31743.92</v>
      </c>
      <c r="O297" s="6" t="s">
        <v>4713</v>
      </c>
      <c r="P297" s="6" t="s">
        <v>4709</v>
      </c>
      <c r="Q297" s="6" t="s">
        <v>4689</v>
      </c>
    </row>
    <row r="298" spans="1:17">
      <c r="A298" s="6" t="s">
        <v>594</v>
      </c>
      <c r="B298" s="6">
        <v>45</v>
      </c>
      <c r="C298" s="6" t="s">
        <v>4716</v>
      </c>
      <c r="D298" s="6" t="s">
        <v>5305</v>
      </c>
      <c r="E298" s="6">
        <v>23</v>
      </c>
      <c r="F298" s="6">
        <v>5.48</v>
      </c>
      <c r="G298" s="6" t="s">
        <v>4687</v>
      </c>
      <c r="H298" s="6" t="s">
        <v>4687</v>
      </c>
      <c r="I298" s="6" t="s">
        <v>4687</v>
      </c>
      <c r="J298" s="6">
        <v>0</v>
      </c>
      <c r="K298" s="15" t="s">
        <v>8405</v>
      </c>
      <c r="L298" s="10" t="s">
        <v>8414</v>
      </c>
      <c r="M298" s="16" t="s">
        <v>8701</v>
      </c>
      <c r="N298" s="6">
        <v>31736.7</v>
      </c>
      <c r="O298" s="6" t="s">
        <v>4709</v>
      </c>
      <c r="P298" s="6" t="s">
        <v>4709</v>
      </c>
      <c r="Q298" s="6" t="s">
        <v>4689</v>
      </c>
    </row>
    <row r="299" spans="1:17">
      <c r="A299" s="6" t="s">
        <v>596</v>
      </c>
      <c r="B299" s="6">
        <v>62</v>
      </c>
      <c r="C299" s="6" t="s">
        <v>4726</v>
      </c>
      <c r="D299" s="6" t="s">
        <v>5307</v>
      </c>
      <c r="E299" s="6">
        <v>36.86</v>
      </c>
      <c r="F299" s="6">
        <v>11.95</v>
      </c>
      <c r="G299" s="6" t="s">
        <v>4687</v>
      </c>
      <c r="H299" s="6" t="s">
        <v>4687</v>
      </c>
      <c r="I299" s="6" t="s">
        <v>4687</v>
      </c>
      <c r="J299" s="6">
        <v>0</v>
      </c>
      <c r="K299" s="15" t="s">
        <v>8405</v>
      </c>
      <c r="L299" s="10" t="s">
        <v>8406</v>
      </c>
      <c r="M299" s="16" t="s">
        <v>8702</v>
      </c>
      <c r="N299" s="6">
        <v>31620</v>
      </c>
      <c r="O299" s="6" t="s">
        <v>4713</v>
      </c>
      <c r="P299" s="6" t="s">
        <v>4709</v>
      </c>
      <c r="Q299" s="6" t="s">
        <v>4687</v>
      </c>
    </row>
    <row r="300" spans="1:17">
      <c r="A300" s="6" t="s">
        <v>598</v>
      </c>
      <c r="B300" s="6">
        <v>47</v>
      </c>
      <c r="C300" s="6" t="s">
        <v>4720</v>
      </c>
      <c r="D300" s="6" t="s">
        <v>5309</v>
      </c>
      <c r="E300" s="6">
        <v>24.25</v>
      </c>
      <c r="F300" s="6">
        <v>8.7</v>
      </c>
      <c r="G300" s="6" t="s">
        <v>4689</v>
      </c>
      <c r="H300" s="6" t="s">
        <v>4687</v>
      </c>
      <c r="I300" s="6" t="s">
        <v>4687</v>
      </c>
      <c r="J300" s="6">
        <v>1</v>
      </c>
      <c r="K300" s="15" t="s">
        <v>8405</v>
      </c>
      <c r="L300" s="10" t="s">
        <v>8406</v>
      </c>
      <c r="M300" s="16" t="s">
        <v>8703</v>
      </c>
      <c r="N300" s="6">
        <v>31591.82</v>
      </c>
      <c r="O300" s="6" t="s">
        <v>4713</v>
      </c>
      <c r="P300" s="6" t="s">
        <v>4709</v>
      </c>
      <c r="Q300" s="6" t="s">
        <v>4689</v>
      </c>
    </row>
    <row r="301" spans="1:17">
      <c r="A301" s="6" t="s">
        <v>600</v>
      </c>
      <c r="B301" s="6">
        <v>48</v>
      </c>
      <c r="C301" s="6" t="s">
        <v>4720</v>
      </c>
      <c r="D301" s="6" t="s">
        <v>5311</v>
      </c>
      <c r="E301" s="6">
        <v>23.85</v>
      </c>
      <c r="F301" s="6">
        <v>7.84</v>
      </c>
      <c r="G301" s="6" t="s">
        <v>4687</v>
      </c>
      <c r="H301" s="6" t="s">
        <v>4687</v>
      </c>
      <c r="I301" s="6" t="s">
        <v>4687</v>
      </c>
      <c r="J301" s="6">
        <v>0</v>
      </c>
      <c r="K301" s="15" t="s">
        <v>8405</v>
      </c>
      <c r="L301" s="10" t="s">
        <v>8406</v>
      </c>
      <c r="M301" s="16" t="s">
        <v>8704</v>
      </c>
      <c r="N301" s="6">
        <v>31368.81</v>
      </c>
      <c r="O301" s="6" t="s">
        <v>4710</v>
      </c>
      <c r="P301" s="6" t="s">
        <v>4709</v>
      </c>
      <c r="Q301" s="6" t="s">
        <v>4689</v>
      </c>
    </row>
    <row r="302" spans="1:17">
      <c r="A302" s="6" t="s">
        <v>602</v>
      </c>
      <c r="B302" s="6">
        <v>27</v>
      </c>
      <c r="C302" s="6" t="s">
        <v>4720</v>
      </c>
      <c r="D302" s="6" t="s">
        <v>5312</v>
      </c>
      <c r="E302" s="6">
        <v>40.02</v>
      </c>
      <c r="F302" s="6">
        <v>5.19</v>
      </c>
      <c r="G302" s="6" t="s">
        <v>4689</v>
      </c>
      <c r="H302" s="6" t="s">
        <v>4687</v>
      </c>
      <c r="I302" s="6" t="s">
        <v>4687</v>
      </c>
      <c r="J302" s="6">
        <v>1</v>
      </c>
      <c r="K302" s="15" t="s">
        <v>8405</v>
      </c>
      <c r="L302" s="10" t="s">
        <v>8414</v>
      </c>
      <c r="M302" s="16" t="s">
        <v>8705</v>
      </c>
      <c r="N302" s="6">
        <v>31328.27</v>
      </c>
      <c r="O302" s="6" t="s">
        <v>4709</v>
      </c>
      <c r="P302" s="6" t="s">
        <v>4709</v>
      </c>
      <c r="Q302" s="6" t="s">
        <v>4689</v>
      </c>
    </row>
    <row r="303" spans="1:17">
      <c r="A303" s="6" t="s">
        <v>604</v>
      </c>
      <c r="B303" s="6">
        <v>54</v>
      </c>
      <c r="C303" s="6" t="s">
        <v>4720</v>
      </c>
      <c r="D303" s="6" t="s">
        <v>4911</v>
      </c>
      <c r="E303" s="6">
        <v>19.17</v>
      </c>
      <c r="F303" s="6">
        <v>8.41</v>
      </c>
      <c r="G303" s="6" t="s">
        <v>4687</v>
      </c>
      <c r="H303" s="6" t="s">
        <v>4687</v>
      </c>
      <c r="I303" s="6" t="s">
        <v>4687</v>
      </c>
      <c r="J303" s="6">
        <v>0</v>
      </c>
      <c r="K303" s="15" t="s">
        <v>8412</v>
      </c>
      <c r="L303" s="10" t="s">
        <v>8406</v>
      </c>
      <c r="M303" s="16" t="s">
        <v>8706</v>
      </c>
      <c r="N303" s="6">
        <v>31322.53</v>
      </c>
      <c r="O303" s="6" t="s">
        <v>4713</v>
      </c>
      <c r="P303" s="6" t="s">
        <v>4709</v>
      </c>
      <c r="Q303" s="6" t="s">
        <v>4689</v>
      </c>
    </row>
    <row r="304" spans="1:17">
      <c r="A304" s="6" t="s">
        <v>606</v>
      </c>
      <c r="B304" s="6">
        <v>22</v>
      </c>
      <c r="C304" s="6" t="s">
        <v>4720</v>
      </c>
      <c r="D304" s="6" t="s">
        <v>5315</v>
      </c>
      <c r="E304" s="6">
        <v>43.53</v>
      </c>
      <c r="F304" s="6">
        <v>5.86</v>
      </c>
      <c r="G304" s="6" t="s">
        <v>4689</v>
      </c>
      <c r="H304" s="6" t="s">
        <v>4687</v>
      </c>
      <c r="I304" s="6" t="s">
        <v>4689</v>
      </c>
      <c r="J304" s="6">
        <v>2</v>
      </c>
      <c r="K304" s="15" t="s">
        <v>8405</v>
      </c>
      <c r="L304" s="10" t="s">
        <v>8409</v>
      </c>
      <c r="M304" s="16" t="s">
        <v>8707</v>
      </c>
      <c r="N304" s="6">
        <v>31234.56</v>
      </c>
      <c r="O304" s="6" t="s">
        <v>4713</v>
      </c>
      <c r="P304" s="6" t="s">
        <v>4713</v>
      </c>
      <c r="Q304" s="6" t="s">
        <v>4689</v>
      </c>
    </row>
    <row r="305" spans="1:17">
      <c r="A305" s="6" t="s">
        <v>608</v>
      </c>
      <c r="B305" s="6">
        <v>18</v>
      </c>
      <c r="C305" s="6" t="s">
        <v>4720</v>
      </c>
      <c r="D305" s="6" t="s">
        <v>5317</v>
      </c>
      <c r="E305" s="6">
        <v>46.06</v>
      </c>
      <c r="F305" s="6">
        <v>4.18</v>
      </c>
      <c r="G305" s="6" t="s">
        <v>4687</v>
      </c>
      <c r="H305" s="6" t="s">
        <v>4687</v>
      </c>
      <c r="I305" s="6" t="s">
        <v>4689</v>
      </c>
      <c r="J305" s="6">
        <v>1</v>
      </c>
      <c r="K305" s="15" t="s">
        <v>8405</v>
      </c>
      <c r="L305" s="10" t="s">
        <v>8414</v>
      </c>
      <c r="M305" s="16" t="s">
        <v>8708</v>
      </c>
      <c r="N305" s="6">
        <v>31196.61</v>
      </c>
      <c r="O305" s="6" t="s">
        <v>4713</v>
      </c>
      <c r="P305" s="6" t="s">
        <v>4709</v>
      </c>
      <c r="Q305" s="6" t="s">
        <v>4689</v>
      </c>
    </row>
    <row r="306" spans="1:17">
      <c r="A306" s="6" t="s">
        <v>610</v>
      </c>
      <c r="B306" s="6">
        <v>61</v>
      </c>
      <c r="C306" s="6" t="s">
        <v>4711</v>
      </c>
      <c r="D306" s="6" t="s">
        <v>5319</v>
      </c>
      <c r="E306" s="6">
        <v>29.92</v>
      </c>
      <c r="F306" s="6">
        <v>11.99</v>
      </c>
      <c r="G306" s="6" t="s">
        <v>4689</v>
      </c>
      <c r="H306" s="6" t="s">
        <v>4687</v>
      </c>
      <c r="I306" s="6" t="s">
        <v>4687</v>
      </c>
      <c r="J306" s="6">
        <v>2</v>
      </c>
      <c r="K306" s="15" t="s">
        <v>8405</v>
      </c>
      <c r="L306" s="10" t="s">
        <v>8406</v>
      </c>
      <c r="M306" s="16" t="s">
        <v>8709</v>
      </c>
      <c r="N306" s="6">
        <v>30942.19</v>
      </c>
      <c r="O306" s="6" t="s">
        <v>4709</v>
      </c>
      <c r="P306" s="6" t="s">
        <v>4709</v>
      </c>
      <c r="Q306" s="6" t="s">
        <v>4689</v>
      </c>
    </row>
    <row r="307" spans="1:17">
      <c r="A307" s="6" t="s">
        <v>612</v>
      </c>
      <c r="B307" s="6">
        <v>34</v>
      </c>
      <c r="C307" s="6" t="s">
        <v>4720</v>
      </c>
      <c r="D307" s="6" t="s">
        <v>5320</v>
      </c>
      <c r="E307" s="6">
        <v>28.46</v>
      </c>
      <c r="F307" s="6">
        <v>4.85</v>
      </c>
      <c r="G307" s="6" t="s">
        <v>4689</v>
      </c>
      <c r="H307" s="6" t="s">
        <v>4687</v>
      </c>
      <c r="I307" s="6" t="s">
        <v>4687</v>
      </c>
      <c r="J307" s="6">
        <v>1</v>
      </c>
      <c r="K307" s="15" t="s">
        <v>8405</v>
      </c>
      <c r="L307" s="10" t="s">
        <v>8414</v>
      </c>
      <c r="M307" s="16" t="s">
        <v>8710</v>
      </c>
      <c r="N307" s="6">
        <v>30763.01</v>
      </c>
      <c r="O307" s="6" t="s">
        <v>4713</v>
      </c>
      <c r="P307" s="6" t="s">
        <v>4709</v>
      </c>
      <c r="Q307" s="6" t="s">
        <v>4689</v>
      </c>
    </row>
    <row r="308" spans="1:17">
      <c r="A308" s="6" t="s">
        <v>614</v>
      </c>
      <c r="B308" s="6">
        <v>39</v>
      </c>
      <c r="C308" s="6" t="s">
        <v>4720</v>
      </c>
      <c r="D308" s="6" t="s">
        <v>4876</v>
      </c>
      <c r="E308" s="6">
        <v>24.56</v>
      </c>
      <c r="F308" s="6">
        <v>6.18</v>
      </c>
      <c r="G308" s="6" t="s">
        <v>4689</v>
      </c>
      <c r="H308" s="6" t="s">
        <v>4690</v>
      </c>
      <c r="I308" s="6" t="s">
        <v>4687</v>
      </c>
      <c r="J308" s="6">
        <v>1</v>
      </c>
      <c r="K308" s="15" t="s">
        <v>8405</v>
      </c>
      <c r="L308" s="10" t="s">
        <v>8409</v>
      </c>
      <c r="M308" s="16" t="s">
        <v>8711</v>
      </c>
      <c r="N308" s="6">
        <v>30724.44</v>
      </c>
      <c r="O308" s="6" t="s">
        <v>4710</v>
      </c>
      <c r="P308" s="6" t="s">
        <v>4709</v>
      </c>
      <c r="Q308" s="6" t="s">
        <v>4689</v>
      </c>
    </row>
    <row r="309" spans="1:17">
      <c r="A309" s="6" t="s">
        <v>616</v>
      </c>
      <c r="B309" s="6">
        <v>23</v>
      </c>
      <c r="C309" s="6" t="s">
        <v>4720</v>
      </c>
      <c r="D309" s="6" t="s">
        <v>5323</v>
      </c>
      <c r="E309" s="6">
        <v>41.19</v>
      </c>
      <c r="F309" s="6">
        <v>6.37</v>
      </c>
      <c r="G309" s="6" t="s">
        <v>4687</v>
      </c>
      <c r="H309" s="6" t="s">
        <v>4687</v>
      </c>
      <c r="I309" s="6" t="s">
        <v>4687</v>
      </c>
      <c r="J309" s="6">
        <v>0</v>
      </c>
      <c r="K309" s="15" t="s">
        <v>8405</v>
      </c>
      <c r="L309" s="10" t="s">
        <v>8409</v>
      </c>
      <c r="M309" s="16" t="s">
        <v>8712</v>
      </c>
      <c r="N309" s="6">
        <v>30697.71</v>
      </c>
      <c r="O309" s="6" t="s">
        <v>4709</v>
      </c>
      <c r="P309" s="6" t="s">
        <v>4713</v>
      </c>
      <c r="Q309" s="6" t="s">
        <v>4689</v>
      </c>
    </row>
    <row r="310" spans="1:17">
      <c r="A310" s="6" t="s">
        <v>618</v>
      </c>
      <c r="B310" s="6">
        <v>52</v>
      </c>
      <c r="C310" s="6" t="s">
        <v>4720</v>
      </c>
      <c r="D310" s="6" t="s">
        <v>5325</v>
      </c>
      <c r="E310" s="6">
        <v>18.63</v>
      </c>
      <c r="F310" s="6">
        <v>9.81</v>
      </c>
      <c r="G310" s="6" t="s">
        <v>4689</v>
      </c>
      <c r="H310" s="6" t="s">
        <v>4687</v>
      </c>
      <c r="I310" s="6" t="s">
        <v>4687</v>
      </c>
      <c r="J310" s="6">
        <v>2</v>
      </c>
      <c r="K310" s="15" t="s">
        <v>8405</v>
      </c>
      <c r="L310" s="10" t="s">
        <v>8406</v>
      </c>
      <c r="M310" s="16" t="s">
        <v>8713</v>
      </c>
      <c r="N310" s="6">
        <v>30625.65</v>
      </c>
      <c r="O310" s="6" t="s">
        <v>4710</v>
      </c>
      <c r="P310" s="6" t="s">
        <v>4709</v>
      </c>
      <c r="Q310" s="6" t="s">
        <v>4689</v>
      </c>
    </row>
    <row r="311" spans="1:17">
      <c r="A311" s="6" t="s">
        <v>620</v>
      </c>
      <c r="B311" s="6">
        <v>36</v>
      </c>
      <c r="C311" s="6" t="s">
        <v>4720</v>
      </c>
      <c r="D311" s="6" t="s">
        <v>5327</v>
      </c>
      <c r="E311" s="6">
        <v>26.26</v>
      </c>
      <c r="F311" s="6">
        <v>11.8</v>
      </c>
      <c r="G311" s="6" t="s">
        <v>4689</v>
      </c>
      <c r="H311" s="6" t="s">
        <v>4687</v>
      </c>
      <c r="I311" s="6" t="s">
        <v>4687</v>
      </c>
      <c r="J311" s="6">
        <v>1</v>
      </c>
      <c r="K311" s="15" t="s">
        <v>8405</v>
      </c>
      <c r="L311" s="10" t="s">
        <v>8406</v>
      </c>
      <c r="M311" s="16" t="s">
        <v>8714</v>
      </c>
      <c r="N311" s="6">
        <v>30530.5</v>
      </c>
      <c r="O311" s="6" t="s">
        <v>4713</v>
      </c>
      <c r="P311" s="6" t="s">
        <v>4709</v>
      </c>
      <c r="Q311" s="6" t="s">
        <v>4689</v>
      </c>
    </row>
    <row r="312" spans="1:17">
      <c r="A312" s="6" t="s">
        <v>622</v>
      </c>
      <c r="B312" s="6">
        <v>39</v>
      </c>
      <c r="C312" s="6" t="s">
        <v>4716</v>
      </c>
      <c r="D312" s="6" t="s">
        <v>5328</v>
      </c>
      <c r="E312" s="6">
        <v>22.37</v>
      </c>
      <c r="F312" s="6">
        <v>5.86</v>
      </c>
      <c r="G312" s="6" t="s">
        <v>4689</v>
      </c>
      <c r="H312" s="6" t="s">
        <v>4690</v>
      </c>
      <c r="I312" s="6" t="s">
        <v>4687</v>
      </c>
      <c r="J312" s="6">
        <v>1</v>
      </c>
      <c r="K312" s="15" t="s">
        <v>8405</v>
      </c>
      <c r="L312" s="10" t="s">
        <v>8409</v>
      </c>
      <c r="M312" s="16" t="s">
        <v>8715</v>
      </c>
      <c r="N312" s="6">
        <v>30457.37</v>
      </c>
      <c r="O312" s="6" t="s">
        <v>4713</v>
      </c>
      <c r="P312" s="6" t="s">
        <v>4709</v>
      </c>
      <c r="Q312" s="6" t="s">
        <v>4689</v>
      </c>
    </row>
    <row r="313" spans="1:17">
      <c r="A313" s="6" t="s">
        <v>624</v>
      </c>
      <c r="B313" s="6">
        <v>24</v>
      </c>
      <c r="C313" s="6" t="s">
        <v>4720</v>
      </c>
      <c r="D313" s="6" t="s">
        <v>5330</v>
      </c>
      <c r="E313" s="6">
        <v>39.62</v>
      </c>
      <c r="F313" s="6">
        <v>4.28</v>
      </c>
      <c r="G313" s="6" t="s">
        <v>4687</v>
      </c>
      <c r="H313" s="6" t="s">
        <v>4687</v>
      </c>
      <c r="I313" s="6" t="s">
        <v>4687</v>
      </c>
      <c r="J313" s="6">
        <v>1</v>
      </c>
      <c r="K313" s="15" t="s">
        <v>8405</v>
      </c>
      <c r="L313" s="10" t="s">
        <v>8414</v>
      </c>
      <c r="M313" s="16" t="s">
        <v>8716</v>
      </c>
      <c r="N313" s="6">
        <v>30422.03</v>
      </c>
      <c r="O313" s="6" t="s">
        <v>4710</v>
      </c>
      <c r="P313" s="6" t="s">
        <v>4709</v>
      </c>
      <c r="Q313" s="6" t="s">
        <v>4689</v>
      </c>
    </row>
    <row r="314" spans="1:17">
      <c r="A314" s="6" t="s">
        <v>626</v>
      </c>
      <c r="B314" s="6">
        <v>46</v>
      </c>
      <c r="C314" s="6" t="s">
        <v>4716</v>
      </c>
      <c r="D314" s="6" t="s">
        <v>5332</v>
      </c>
      <c r="E314" s="6">
        <v>18.33</v>
      </c>
      <c r="F314" s="6">
        <v>4.16</v>
      </c>
      <c r="G314" s="6" t="s">
        <v>4689</v>
      </c>
      <c r="H314" s="6" t="s">
        <v>4687</v>
      </c>
      <c r="I314" s="6" t="s">
        <v>4687</v>
      </c>
      <c r="J314" s="6">
        <v>0</v>
      </c>
      <c r="K314" s="15" t="s">
        <v>8405</v>
      </c>
      <c r="L314" s="10" t="s">
        <v>8414</v>
      </c>
      <c r="M314" s="16" t="s">
        <v>8717</v>
      </c>
      <c r="N314" s="6">
        <v>30409.53</v>
      </c>
      <c r="O314" s="6" t="s">
        <v>4710</v>
      </c>
      <c r="P314" s="6" t="s">
        <v>4709</v>
      </c>
      <c r="Q314" s="6" t="s">
        <v>4689</v>
      </c>
    </row>
    <row r="315" spans="1:17">
      <c r="A315" s="6" t="s">
        <v>628</v>
      </c>
      <c r="B315" s="6">
        <v>53</v>
      </c>
      <c r="C315" s="6" t="s">
        <v>4720</v>
      </c>
      <c r="D315" s="6" t="s">
        <v>5334</v>
      </c>
      <c r="E315" s="6">
        <v>17.11</v>
      </c>
      <c r="F315" s="6">
        <v>4.98</v>
      </c>
      <c r="G315" s="6" t="s">
        <v>4689</v>
      </c>
      <c r="H315" s="6" t="s">
        <v>4690</v>
      </c>
      <c r="I315" s="6" t="s">
        <v>4687</v>
      </c>
      <c r="J315" s="6">
        <v>1</v>
      </c>
      <c r="K315" s="15" t="s">
        <v>8405</v>
      </c>
      <c r="L315" s="10" t="s">
        <v>8414</v>
      </c>
      <c r="M315" s="16" t="s">
        <v>8718</v>
      </c>
      <c r="N315" s="6">
        <v>30366.93</v>
      </c>
      <c r="O315" s="6" t="s">
        <v>4709</v>
      </c>
      <c r="P315" s="6" t="s">
        <v>4709</v>
      </c>
      <c r="Q315" s="6" t="s">
        <v>4689</v>
      </c>
    </row>
    <row r="316" spans="1:17">
      <c r="A316" s="6" t="s">
        <v>630</v>
      </c>
      <c r="B316" s="6">
        <v>19</v>
      </c>
      <c r="C316" s="6" t="s">
        <v>4720</v>
      </c>
      <c r="D316" s="6" t="s">
        <v>5336</v>
      </c>
      <c r="E316" s="6">
        <v>43.5</v>
      </c>
      <c r="F316" s="6">
        <v>6.38</v>
      </c>
      <c r="G316" s="6" t="s">
        <v>4687</v>
      </c>
      <c r="H316" s="6" t="s">
        <v>4687</v>
      </c>
      <c r="I316" s="6" t="s">
        <v>4689</v>
      </c>
      <c r="J316" s="6">
        <v>1</v>
      </c>
      <c r="K316" s="15" t="s">
        <v>8405</v>
      </c>
      <c r="L316" s="10" t="s">
        <v>8409</v>
      </c>
      <c r="M316" s="16" t="s">
        <v>8719</v>
      </c>
      <c r="N316" s="6">
        <v>30328.27</v>
      </c>
      <c r="O316" s="6" t="s">
        <v>4709</v>
      </c>
      <c r="P316" s="6" t="s">
        <v>4709</v>
      </c>
      <c r="Q316" s="6" t="s">
        <v>4689</v>
      </c>
    </row>
    <row r="317" spans="1:17">
      <c r="A317" s="6" t="s">
        <v>632</v>
      </c>
      <c r="B317" s="6">
        <v>50</v>
      </c>
      <c r="C317" s="6" t="s">
        <v>4716</v>
      </c>
      <c r="D317" s="6" t="s">
        <v>5085</v>
      </c>
      <c r="E317" s="6">
        <v>25.365</v>
      </c>
      <c r="F317" s="6">
        <v>5.19</v>
      </c>
      <c r="G317" s="6" t="s">
        <v>4687</v>
      </c>
      <c r="H317" s="6" t="s">
        <v>4687</v>
      </c>
      <c r="I317" s="6" t="s">
        <v>4687</v>
      </c>
      <c r="J317" s="6">
        <v>2</v>
      </c>
      <c r="K317" s="15" t="s">
        <v>8405</v>
      </c>
      <c r="L317" s="10" t="s">
        <v>8414</v>
      </c>
      <c r="M317" s="16" t="s">
        <v>8720</v>
      </c>
      <c r="N317" s="6">
        <v>30284.64</v>
      </c>
      <c r="O317" s="6" t="s">
        <v>4713</v>
      </c>
      <c r="P317" s="6" t="s">
        <v>4713</v>
      </c>
      <c r="Q317" s="6" t="s">
        <v>4687</v>
      </c>
    </row>
    <row r="318" spans="1:17">
      <c r="A318" s="6" t="s">
        <v>634</v>
      </c>
      <c r="B318" s="6">
        <v>60</v>
      </c>
      <c r="C318" s="6" t="s">
        <v>4728</v>
      </c>
      <c r="D318" s="6" t="s">
        <v>4789</v>
      </c>
      <c r="E318" s="6">
        <v>28.595</v>
      </c>
      <c r="F318" s="6">
        <v>10.21</v>
      </c>
      <c r="G318" s="6" t="s">
        <v>4687</v>
      </c>
      <c r="H318" s="6" t="s">
        <v>4687</v>
      </c>
      <c r="I318" s="6" t="s">
        <v>4687</v>
      </c>
      <c r="J318" s="6">
        <v>0</v>
      </c>
      <c r="K318" s="15" t="s">
        <v>8405</v>
      </c>
      <c r="L318" s="10" t="s">
        <v>8406</v>
      </c>
      <c r="M318" s="16" t="s">
        <v>8721</v>
      </c>
      <c r="N318" s="6">
        <v>30260</v>
      </c>
      <c r="O318" s="6" t="s">
        <v>4713</v>
      </c>
      <c r="P318" s="6" t="s">
        <v>4713</v>
      </c>
      <c r="Q318" s="6" t="s">
        <v>4687</v>
      </c>
    </row>
    <row r="319" spans="1:17">
      <c r="A319" s="6" t="s">
        <v>636</v>
      </c>
      <c r="B319" s="6">
        <v>59</v>
      </c>
      <c r="C319" s="6" t="s">
        <v>4728</v>
      </c>
      <c r="D319" s="6" t="s">
        <v>5340</v>
      </c>
      <c r="E319" s="6">
        <v>29.83</v>
      </c>
      <c r="F319" s="6">
        <v>9.7</v>
      </c>
      <c r="G319" s="6" t="s">
        <v>4689</v>
      </c>
      <c r="H319" s="6" t="s">
        <v>4690</v>
      </c>
      <c r="I319" s="6" t="s">
        <v>4687</v>
      </c>
      <c r="J319" s="6">
        <v>1</v>
      </c>
      <c r="K319" s="15" t="s">
        <v>8405</v>
      </c>
      <c r="L319" s="10" t="s">
        <v>8406</v>
      </c>
      <c r="M319" s="16" t="s">
        <v>8722</v>
      </c>
      <c r="N319" s="6">
        <v>30184.94</v>
      </c>
      <c r="O319" s="6" t="s">
        <v>4713</v>
      </c>
      <c r="P319" s="6" t="s">
        <v>4713</v>
      </c>
      <c r="Q319" s="6" t="s">
        <v>4689</v>
      </c>
    </row>
    <row r="320" spans="1:17">
      <c r="A320" s="6" t="s">
        <v>638</v>
      </c>
      <c r="B320" s="6">
        <v>64</v>
      </c>
      <c r="C320" s="6" t="s">
        <v>4716</v>
      </c>
      <c r="D320" s="6" t="s">
        <v>5342</v>
      </c>
      <c r="E320" s="6">
        <v>24.7</v>
      </c>
      <c r="F320" s="6">
        <v>10.25</v>
      </c>
      <c r="G320" s="6" t="s">
        <v>4687</v>
      </c>
      <c r="H320" s="6" t="s">
        <v>4687</v>
      </c>
      <c r="I320" s="6" t="s">
        <v>4687</v>
      </c>
      <c r="J320" s="6">
        <v>3</v>
      </c>
      <c r="K320" s="15" t="s">
        <v>8405</v>
      </c>
      <c r="L320" s="10" t="s">
        <v>8406</v>
      </c>
      <c r="M320" s="16" t="s">
        <v>8723</v>
      </c>
      <c r="N320" s="6">
        <v>30166.62</v>
      </c>
      <c r="O320" s="6" t="s">
        <v>4710</v>
      </c>
      <c r="P320" s="6" t="s">
        <v>4713</v>
      </c>
      <c r="Q320" s="6" t="s">
        <v>4687</v>
      </c>
    </row>
    <row r="321" spans="1:17">
      <c r="A321" s="6" t="s">
        <v>640</v>
      </c>
      <c r="B321" s="6">
        <v>51</v>
      </c>
      <c r="C321" s="6" t="s">
        <v>4720</v>
      </c>
      <c r="D321" s="6" t="s">
        <v>5344</v>
      </c>
      <c r="E321" s="6">
        <v>17.94</v>
      </c>
      <c r="F321" s="6">
        <v>9.77</v>
      </c>
      <c r="G321" s="6" t="s">
        <v>4687</v>
      </c>
      <c r="H321" s="6" t="s">
        <v>4687</v>
      </c>
      <c r="I321" s="6" t="s">
        <v>4687</v>
      </c>
      <c r="J321" s="6">
        <v>0</v>
      </c>
      <c r="K321" s="15" t="s">
        <v>8724</v>
      </c>
      <c r="L321" s="10" t="s">
        <v>8406</v>
      </c>
      <c r="M321" s="16" t="s">
        <v>8725</v>
      </c>
      <c r="N321" s="6">
        <v>30134.75</v>
      </c>
      <c r="O321" s="6" t="s">
        <v>4710</v>
      </c>
      <c r="P321" s="6" t="s">
        <v>4709</v>
      </c>
      <c r="Q321" s="6" t="s">
        <v>4689</v>
      </c>
    </row>
    <row r="322" spans="1:17">
      <c r="A322" s="6" t="s">
        <v>642</v>
      </c>
      <c r="B322" s="6">
        <v>43</v>
      </c>
      <c r="C322" s="6" t="s">
        <v>4720</v>
      </c>
      <c r="D322" s="6" t="s">
        <v>5346</v>
      </c>
      <c r="E322" s="6">
        <v>21.08</v>
      </c>
      <c r="F322" s="6">
        <v>4.83</v>
      </c>
      <c r="G322" s="6" t="s">
        <v>4687</v>
      </c>
      <c r="H322" s="6" t="s">
        <v>4690</v>
      </c>
      <c r="I322" s="6" t="s">
        <v>4687</v>
      </c>
      <c r="J322" s="6">
        <v>1</v>
      </c>
      <c r="K322" s="15" t="s">
        <v>8408</v>
      </c>
      <c r="L322" s="10" t="s">
        <v>8414</v>
      </c>
      <c r="M322" s="16" t="s">
        <v>8726</v>
      </c>
      <c r="N322" s="6">
        <v>30095.97</v>
      </c>
      <c r="O322" s="6" t="s">
        <v>4710</v>
      </c>
      <c r="P322" s="6" t="s">
        <v>4709</v>
      </c>
      <c r="Q322" s="6" t="s">
        <v>4689</v>
      </c>
    </row>
    <row r="323" spans="1:17">
      <c r="A323" s="6" t="s">
        <v>644</v>
      </c>
      <c r="B323" s="6">
        <v>55</v>
      </c>
      <c r="C323" s="6" t="s">
        <v>4716</v>
      </c>
      <c r="D323" s="6" t="s">
        <v>5348</v>
      </c>
      <c r="E323" s="6">
        <v>37.715</v>
      </c>
      <c r="F323" s="6">
        <v>10.86</v>
      </c>
      <c r="G323" s="6" t="s">
        <v>4689</v>
      </c>
      <c r="H323" s="6" t="s">
        <v>4687</v>
      </c>
      <c r="I323" s="6" t="s">
        <v>4687</v>
      </c>
      <c r="J323" s="6">
        <v>0</v>
      </c>
      <c r="K323" s="15" t="s">
        <v>8405</v>
      </c>
      <c r="L323" s="10" t="s">
        <v>8406</v>
      </c>
      <c r="M323" s="16" t="s">
        <v>8727</v>
      </c>
      <c r="N323" s="6">
        <v>30063.58</v>
      </c>
      <c r="O323" s="6" t="s">
        <v>4713</v>
      </c>
      <c r="P323" s="6" t="s">
        <v>4713</v>
      </c>
      <c r="Q323" s="6" t="s">
        <v>4687</v>
      </c>
    </row>
    <row r="324" spans="1:17">
      <c r="A324" s="6" t="s">
        <v>646</v>
      </c>
      <c r="B324" s="6">
        <v>41</v>
      </c>
      <c r="C324" s="6" t="s">
        <v>4716</v>
      </c>
      <c r="D324" s="6" t="s">
        <v>5349</v>
      </c>
      <c r="E324" s="6">
        <v>22.39</v>
      </c>
      <c r="F324" s="6">
        <v>9.53</v>
      </c>
      <c r="G324" s="6" t="s">
        <v>4689</v>
      </c>
      <c r="H324" s="6" t="s">
        <v>4687</v>
      </c>
      <c r="I324" s="6" t="s">
        <v>4687</v>
      </c>
      <c r="J324" s="6">
        <v>0</v>
      </c>
      <c r="K324" s="15" t="s">
        <v>8405</v>
      </c>
      <c r="L324" s="10" t="s">
        <v>8406</v>
      </c>
      <c r="M324" s="16" t="s">
        <v>8728</v>
      </c>
      <c r="N324" s="6">
        <v>30026.87</v>
      </c>
      <c r="O324" s="6" t="s">
        <v>4710</v>
      </c>
      <c r="P324" s="6" t="s">
        <v>4709</v>
      </c>
      <c r="Q324" s="6" t="s">
        <v>4689</v>
      </c>
    </row>
    <row r="325" spans="1:17">
      <c r="A325" s="6" t="s">
        <v>648</v>
      </c>
      <c r="B325" s="6">
        <v>31</v>
      </c>
      <c r="C325" s="6" t="s">
        <v>4720</v>
      </c>
      <c r="D325" s="6" t="s">
        <v>5046</v>
      </c>
      <c r="E325" s="6">
        <v>28.78</v>
      </c>
      <c r="F325" s="6">
        <v>5.68</v>
      </c>
      <c r="G325" s="6" t="s">
        <v>4687</v>
      </c>
      <c r="H325" s="6" t="s">
        <v>4687</v>
      </c>
      <c r="I325" s="6" t="s">
        <v>4687</v>
      </c>
      <c r="J325" s="6">
        <v>0</v>
      </c>
      <c r="K325" s="15" t="s">
        <v>8405</v>
      </c>
      <c r="L325" s="10" t="s">
        <v>8414</v>
      </c>
      <c r="M325" s="16" t="s">
        <v>8729</v>
      </c>
      <c r="N325" s="6">
        <v>29969.67</v>
      </c>
      <c r="O325" s="6" t="s">
        <v>4713</v>
      </c>
      <c r="P325" s="6" t="s">
        <v>4713</v>
      </c>
      <c r="Q325" s="6" t="s">
        <v>4689</v>
      </c>
    </row>
    <row r="326" spans="1:17">
      <c r="A326" s="6" t="s">
        <v>650</v>
      </c>
      <c r="B326" s="6">
        <v>46</v>
      </c>
      <c r="C326" s="6" t="s">
        <v>4720</v>
      </c>
      <c r="D326" s="6" t="s">
        <v>5352</v>
      </c>
      <c r="E326" s="6">
        <v>18.33</v>
      </c>
      <c r="F326" s="6">
        <v>5.57</v>
      </c>
      <c r="G326" s="6" t="s">
        <v>4689</v>
      </c>
      <c r="H326" s="6" t="s">
        <v>4687</v>
      </c>
      <c r="I326" s="6" t="s">
        <v>4687</v>
      </c>
      <c r="J326" s="6">
        <v>0</v>
      </c>
      <c r="K326" s="15" t="s">
        <v>8405</v>
      </c>
      <c r="L326" s="10" t="s">
        <v>8414</v>
      </c>
      <c r="M326" s="16" t="s">
        <v>8730</v>
      </c>
      <c r="N326" s="6">
        <v>29933.75</v>
      </c>
      <c r="O326" s="6" t="s">
        <v>4713</v>
      </c>
      <c r="P326" s="6" t="s">
        <v>4713</v>
      </c>
      <c r="Q326" s="6" t="s">
        <v>4689</v>
      </c>
    </row>
    <row r="327" spans="1:17">
      <c r="A327" s="6" t="s">
        <v>652</v>
      </c>
      <c r="B327" s="6">
        <v>34</v>
      </c>
      <c r="C327" s="6" t="s">
        <v>4720</v>
      </c>
      <c r="D327" s="6" t="s">
        <v>5354</v>
      </c>
      <c r="E327" s="6">
        <v>26.39</v>
      </c>
      <c r="F327" s="6">
        <v>4.58</v>
      </c>
      <c r="G327" s="6" t="s">
        <v>4689</v>
      </c>
      <c r="H327" s="6" t="s">
        <v>4687</v>
      </c>
      <c r="I327" s="6" t="s">
        <v>4687</v>
      </c>
      <c r="J327" s="6">
        <v>1</v>
      </c>
      <c r="K327" s="15" t="s">
        <v>8405</v>
      </c>
      <c r="L327" s="10" t="s">
        <v>8414</v>
      </c>
      <c r="M327" s="16" t="s">
        <v>8731</v>
      </c>
      <c r="N327" s="6">
        <v>29929.56</v>
      </c>
      <c r="O327" s="6" t="s">
        <v>4713</v>
      </c>
      <c r="P327" s="6" t="s">
        <v>4713</v>
      </c>
      <c r="Q327" s="6" t="s">
        <v>4689</v>
      </c>
    </row>
    <row r="328" spans="1:17">
      <c r="A328" s="6" t="s">
        <v>654</v>
      </c>
      <c r="B328" s="6">
        <v>47</v>
      </c>
      <c r="C328" s="6" t="s">
        <v>4720</v>
      </c>
      <c r="D328" s="6" t="s">
        <v>5187</v>
      </c>
      <c r="E328" s="6">
        <v>19.26</v>
      </c>
      <c r="F328" s="6">
        <v>8.96</v>
      </c>
      <c r="G328" s="6" t="s">
        <v>4689</v>
      </c>
      <c r="H328" s="6" t="s">
        <v>4687</v>
      </c>
      <c r="I328" s="6" t="s">
        <v>4687</v>
      </c>
      <c r="J328" s="6">
        <v>1</v>
      </c>
      <c r="K328" s="15" t="s">
        <v>8405</v>
      </c>
      <c r="L328" s="10" t="s">
        <v>8406</v>
      </c>
      <c r="M328" s="16" t="s">
        <v>8732</v>
      </c>
      <c r="N328" s="6">
        <v>29899.25</v>
      </c>
      <c r="O328" s="6" t="s">
        <v>4710</v>
      </c>
      <c r="P328" s="6" t="s">
        <v>4713</v>
      </c>
      <c r="Q328" s="6" t="s">
        <v>4689</v>
      </c>
    </row>
    <row r="329" spans="1:17">
      <c r="A329" s="6" t="s">
        <v>656</v>
      </c>
      <c r="B329" s="6">
        <v>33</v>
      </c>
      <c r="C329" s="6" t="s">
        <v>4720</v>
      </c>
      <c r="D329" s="6" t="s">
        <v>5357</v>
      </c>
      <c r="E329" s="6">
        <v>26.92</v>
      </c>
      <c r="F329" s="6">
        <v>6.09</v>
      </c>
      <c r="G329" s="6" t="s">
        <v>4687</v>
      </c>
      <c r="H329" s="6" t="s">
        <v>4687</v>
      </c>
      <c r="I329" s="6" t="s">
        <v>4687</v>
      </c>
      <c r="J329" s="6">
        <v>0</v>
      </c>
      <c r="K329" s="15" t="s">
        <v>8405</v>
      </c>
      <c r="L329" s="10" t="s">
        <v>8409</v>
      </c>
      <c r="M329" s="16" t="s">
        <v>8733</v>
      </c>
      <c r="N329" s="6">
        <v>29852.48</v>
      </c>
      <c r="O329" s="6" t="s">
        <v>4710</v>
      </c>
      <c r="P329" s="6" t="s">
        <v>4713</v>
      </c>
      <c r="Q329" s="6" t="s">
        <v>4689</v>
      </c>
    </row>
    <row r="330" spans="1:17">
      <c r="A330" s="6" t="s">
        <v>658</v>
      </c>
      <c r="B330" s="6">
        <v>40</v>
      </c>
      <c r="C330" s="6" t="s">
        <v>4716</v>
      </c>
      <c r="D330" s="6" t="s">
        <v>5177</v>
      </c>
      <c r="E330" s="6">
        <v>19.73</v>
      </c>
      <c r="F330" s="6">
        <v>4.36</v>
      </c>
      <c r="G330" s="6" t="s">
        <v>4687</v>
      </c>
      <c r="H330" s="6" t="s">
        <v>4687</v>
      </c>
      <c r="I330" s="6" t="s">
        <v>4687</v>
      </c>
      <c r="J330" s="6">
        <v>0</v>
      </c>
      <c r="K330" s="15" t="s">
        <v>8405</v>
      </c>
      <c r="L330" s="10" t="s">
        <v>8414</v>
      </c>
      <c r="M330" s="16" t="s">
        <v>8734</v>
      </c>
      <c r="N330" s="6">
        <v>29818.76</v>
      </c>
      <c r="O330" s="6" t="s">
        <v>4713</v>
      </c>
      <c r="P330" s="6" t="s">
        <v>4713</v>
      </c>
      <c r="Q330" s="6" t="s">
        <v>4689</v>
      </c>
    </row>
    <row r="331" spans="1:17">
      <c r="A331" s="6" t="s">
        <v>660</v>
      </c>
      <c r="B331" s="6">
        <v>41</v>
      </c>
      <c r="C331" s="6" t="s">
        <v>4720</v>
      </c>
      <c r="D331" s="6" t="s">
        <v>5360</v>
      </c>
      <c r="E331" s="6">
        <v>23.56</v>
      </c>
      <c r="F331" s="6">
        <v>11.74</v>
      </c>
      <c r="G331" s="6" t="s">
        <v>4689</v>
      </c>
      <c r="H331" s="6" t="s">
        <v>4687</v>
      </c>
      <c r="I331" s="6" t="s">
        <v>4687</v>
      </c>
      <c r="J331" s="6">
        <v>0</v>
      </c>
      <c r="K331" s="15" t="s">
        <v>8405</v>
      </c>
      <c r="L331" s="10" t="s">
        <v>8406</v>
      </c>
      <c r="M331" s="16" t="s">
        <v>8735</v>
      </c>
      <c r="N331" s="6">
        <v>29816.64</v>
      </c>
      <c r="O331" s="6" t="s">
        <v>4709</v>
      </c>
      <c r="P331" s="6" t="s">
        <v>4713</v>
      </c>
      <c r="Q331" s="6" t="s">
        <v>4689</v>
      </c>
    </row>
    <row r="332" spans="1:17">
      <c r="A332" s="6" t="s">
        <v>662</v>
      </c>
      <c r="B332" s="6">
        <v>24</v>
      </c>
      <c r="C332" s="6" t="s">
        <v>4720</v>
      </c>
      <c r="D332" s="6" t="s">
        <v>5362</v>
      </c>
      <c r="E332" s="6">
        <v>37.67</v>
      </c>
      <c r="F332" s="6">
        <v>5.89</v>
      </c>
      <c r="G332" s="6" t="s">
        <v>4687</v>
      </c>
      <c r="H332" s="6" t="s">
        <v>4687</v>
      </c>
      <c r="I332" s="6" t="s">
        <v>4687</v>
      </c>
      <c r="J332" s="6">
        <v>1</v>
      </c>
      <c r="K332" s="15" t="s">
        <v>8405</v>
      </c>
      <c r="L332" s="10" t="s">
        <v>8409</v>
      </c>
      <c r="M332" s="16" t="s">
        <v>8736</v>
      </c>
      <c r="N332" s="6">
        <v>29760.6</v>
      </c>
      <c r="O332" s="6" t="s">
        <v>4709</v>
      </c>
      <c r="P332" s="6" t="s">
        <v>4713</v>
      </c>
      <c r="Q332" s="6" t="s">
        <v>4689</v>
      </c>
    </row>
    <row r="333" spans="1:17">
      <c r="A333" s="6" t="s">
        <v>664</v>
      </c>
      <c r="B333" s="6">
        <v>49</v>
      </c>
      <c r="C333" s="6" t="s">
        <v>4720</v>
      </c>
      <c r="D333" s="6" t="s">
        <v>5342</v>
      </c>
      <c r="E333" s="6">
        <v>18.73</v>
      </c>
      <c r="F333" s="6">
        <v>10.64</v>
      </c>
      <c r="G333" s="6" t="s">
        <v>4687</v>
      </c>
      <c r="H333" s="6" t="s">
        <v>4687</v>
      </c>
      <c r="I333" s="6" t="s">
        <v>4687</v>
      </c>
      <c r="J333" s="6">
        <v>2</v>
      </c>
      <c r="K333" s="15" t="s">
        <v>8412</v>
      </c>
      <c r="L333" s="10" t="s">
        <v>8406</v>
      </c>
      <c r="M333" s="16" t="s">
        <v>8737</v>
      </c>
      <c r="N333" s="6">
        <v>29757.69</v>
      </c>
      <c r="O333" s="6" t="s">
        <v>4710</v>
      </c>
      <c r="P333" s="6" t="s">
        <v>4713</v>
      </c>
      <c r="Q333" s="6" t="s">
        <v>4689</v>
      </c>
    </row>
    <row r="334" spans="1:17">
      <c r="A334" s="6" t="s">
        <v>666</v>
      </c>
      <c r="B334" s="6">
        <v>29</v>
      </c>
      <c r="C334" s="6" t="s">
        <v>4720</v>
      </c>
      <c r="D334" s="6" t="s">
        <v>5365</v>
      </c>
      <c r="E334" s="6">
        <v>33.09</v>
      </c>
      <c r="F334" s="6">
        <v>6.06</v>
      </c>
      <c r="G334" s="6" t="s">
        <v>4687</v>
      </c>
      <c r="H334" s="6" t="s">
        <v>4690</v>
      </c>
      <c r="I334" s="6" t="s">
        <v>4687</v>
      </c>
      <c r="J334" s="6">
        <v>1</v>
      </c>
      <c r="K334" s="15" t="s">
        <v>8405</v>
      </c>
      <c r="L334" s="10" t="s">
        <v>8409</v>
      </c>
      <c r="M334" s="16" t="s">
        <v>8738</v>
      </c>
      <c r="N334" s="6">
        <v>29622.69</v>
      </c>
      <c r="O334" s="6" t="s">
        <v>4713</v>
      </c>
      <c r="P334" s="6" t="s">
        <v>4713</v>
      </c>
      <c r="Q334" s="6" t="s">
        <v>4689</v>
      </c>
    </row>
    <row r="335" spans="1:17">
      <c r="A335" s="6" t="s">
        <v>668</v>
      </c>
      <c r="B335" s="6">
        <v>47</v>
      </c>
      <c r="C335" s="6" t="s">
        <v>4720</v>
      </c>
      <c r="D335" s="6" t="s">
        <v>5367</v>
      </c>
      <c r="E335" s="6">
        <v>18.33</v>
      </c>
      <c r="F335" s="6">
        <v>7.46</v>
      </c>
      <c r="G335" s="6" t="s">
        <v>4689</v>
      </c>
      <c r="H335" s="6" t="s">
        <v>4687</v>
      </c>
      <c r="I335" s="6" t="s">
        <v>4687</v>
      </c>
      <c r="J335" s="6">
        <v>1</v>
      </c>
      <c r="K335" s="15" t="s">
        <v>8405</v>
      </c>
      <c r="L335" s="10" t="s">
        <v>8406</v>
      </c>
      <c r="M335" s="16" t="s">
        <v>8739</v>
      </c>
      <c r="N335" s="6">
        <v>29583.8</v>
      </c>
      <c r="O335" s="6" t="s">
        <v>4713</v>
      </c>
      <c r="P335" s="6" t="s">
        <v>4713</v>
      </c>
      <c r="Q335" s="6" t="s">
        <v>4689</v>
      </c>
    </row>
    <row r="336" spans="1:17">
      <c r="A336" s="6" t="s">
        <v>670</v>
      </c>
      <c r="B336" s="6">
        <v>63</v>
      </c>
      <c r="C336" s="6" t="s">
        <v>4726</v>
      </c>
      <c r="D336" s="6" t="s">
        <v>5369</v>
      </c>
      <c r="E336" s="6">
        <v>27.74</v>
      </c>
      <c r="F336" s="6">
        <v>4.68</v>
      </c>
      <c r="G336" s="6" t="s">
        <v>4689</v>
      </c>
      <c r="H336" s="6" t="s">
        <v>4687</v>
      </c>
      <c r="I336" s="6" t="s">
        <v>4687</v>
      </c>
      <c r="J336" s="6">
        <v>2</v>
      </c>
      <c r="K336" s="15" t="s">
        <v>8405</v>
      </c>
      <c r="L336" s="10" t="s">
        <v>8414</v>
      </c>
      <c r="M336" s="16" t="s">
        <v>8740</v>
      </c>
      <c r="N336" s="6">
        <v>29523.17</v>
      </c>
      <c r="O336" s="6" t="s">
        <v>4709</v>
      </c>
      <c r="P336" s="6" t="s">
        <v>4713</v>
      </c>
      <c r="Q336" s="6" t="s">
        <v>4689</v>
      </c>
    </row>
    <row r="337" spans="1:17">
      <c r="A337" s="6" t="s">
        <v>672</v>
      </c>
      <c r="B337" s="6">
        <v>35</v>
      </c>
      <c r="C337" s="6" t="s">
        <v>4720</v>
      </c>
      <c r="D337" s="6" t="s">
        <v>5371</v>
      </c>
      <c r="E337" s="6">
        <v>24.2</v>
      </c>
      <c r="F337" s="6">
        <v>6.15</v>
      </c>
      <c r="G337" s="6" t="s">
        <v>4687</v>
      </c>
      <c r="H337" s="6" t="s">
        <v>4687</v>
      </c>
      <c r="I337" s="6" t="s">
        <v>4687</v>
      </c>
      <c r="J337" s="6">
        <v>1</v>
      </c>
      <c r="K337" s="15" t="s">
        <v>8405</v>
      </c>
      <c r="L337" s="10" t="s">
        <v>8409</v>
      </c>
      <c r="M337" s="16" t="s">
        <v>8741</v>
      </c>
      <c r="N337" s="6">
        <v>29443.59</v>
      </c>
      <c r="O337" s="6" t="s">
        <v>4713</v>
      </c>
      <c r="P337" s="6" t="s">
        <v>4713</v>
      </c>
      <c r="Q337" s="6" t="s">
        <v>4689</v>
      </c>
    </row>
    <row r="338" spans="1:17">
      <c r="A338" s="6" t="s">
        <v>674</v>
      </c>
      <c r="B338" s="6">
        <v>37</v>
      </c>
      <c r="C338" s="6" t="s">
        <v>4720</v>
      </c>
      <c r="D338" s="6" t="s">
        <v>5373</v>
      </c>
      <c r="E338" s="6">
        <v>22.03</v>
      </c>
      <c r="F338" s="6">
        <v>4.28</v>
      </c>
      <c r="G338" s="6" t="s">
        <v>4689</v>
      </c>
      <c r="H338" s="6" t="s">
        <v>4687</v>
      </c>
      <c r="I338" s="6" t="s">
        <v>4687</v>
      </c>
      <c r="J338" s="6">
        <v>0</v>
      </c>
      <c r="K338" s="15" t="s">
        <v>8405</v>
      </c>
      <c r="L338" s="10" t="s">
        <v>8414</v>
      </c>
      <c r="M338" s="16" t="s">
        <v>8742</v>
      </c>
      <c r="N338" s="6">
        <v>29352.56</v>
      </c>
      <c r="O338" s="6" t="s">
        <v>4713</v>
      </c>
      <c r="P338" s="6" t="s">
        <v>4713</v>
      </c>
      <c r="Q338" s="6" t="s">
        <v>4689</v>
      </c>
    </row>
    <row r="339" spans="1:17">
      <c r="A339" s="6" t="s">
        <v>676</v>
      </c>
      <c r="B339" s="6">
        <v>65</v>
      </c>
      <c r="C339" s="6" t="s">
        <v>4716</v>
      </c>
      <c r="D339" s="6" t="s">
        <v>5144</v>
      </c>
      <c r="E339" s="6">
        <v>26.885</v>
      </c>
      <c r="F339" s="6">
        <v>9.86</v>
      </c>
      <c r="G339" s="6" t="s">
        <v>4687</v>
      </c>
      <c r="H339" s="6" t="s">
        <v>4687</v>
      </c>
      <c r="I339" s="6" t="s">
        <v>4687</v>
      </c>
      <c r="J339" s="6">
        <v>3</v>
      </c>
      <c r="K339" s="15" t="s">
        <v>8405</v>
      </c>
      <c r="L339" s="10" t="s">
        <v>8406</v>
      </c>
      <c r="M339" s="16" t="s">
        <v>8743</v>
      </c>
      <c r="N339" s="6">
        <v>29330.98</v>
      </c>
      <c r="O339" s="6" t="s">
        <v>4709</v>
      </c>
      <c r="P339" s="6" t="s">
        <v>4713</v>
      </c>
      <c r="Q339" s="6" t="s">
        <v>4689</v>
      </c>
    </row>
    <row r="340" spans="1:17">
      <c r="A340" s="6" t="s">
        <v>678</v>
      </c>
      <c r="B340" s="6">
        <v>44</v>
      </c>
      <c r="C340" s="6" t="s">
        <v>4716</v>
      </c>
      <c r="D340" s="6" t="s">
        <v>5065</v>
      </c>
      <c r="E340" s="6">
        <v>16.36</v>
      </c>
      <c r="F340" s="6">
        <v>11.19</v>
      </c>
      <c r="G340" s="6" t="s">
        <v>4687</v>
      </c>
      <c r="H340" s="6" t="s">
        <v>4687</v>
      </c>
      <c r="I340" s="6" t="s">
        <v>4687</v>
      </c>
      <c r="J340" s="6">
        <v>0</v>
      </c>
      <c r="K340" s="15" t="s">
        <v>8405</v>
      </c>
      <c r="L340" s="10" t="s">
        <v>8406</v>
      </c>
      <c r="M340" s="16" t="s">
        <v>8744</v>
      </c>
      <c r="N340" s="6">
        <v>29227.6</v>
      </c>
      <c r="O340" s="6" t="s">
        <v>4710</v>
      </c>
      <c r="P340" s="6" t="s">
        <v>4713</v>
      </c>
      <c r="Q340" s="6" t="s">
        <v>4689</v>
      </c>
    </row>
    <row r="341" spans="1:17">
      <c r="A341" s="6" t="s">
        <v>680</v>
      </c>
      <c r="B341" s="6">
        <v>53</v>
      </c>
      <c r="C341" s="6" t="s">
        <v>4726</v>
      </c>
      <c r="D341" s="6" t="s">
        <v>5377</v>
      </c>
      <c r="E341" s="6">
        <v>32.3</v>
      </c>
      <c r="F341" s="6">
        <v>4.89</v>
      </c>
      <c r="G341" s="6" t="s">
        <v>4689</v>
      </c>
      <c r="H341" s="6" t="s">
        <v>4690</v>
      </c>
      <c r="I341" s="6" t="s">
        <v>4687</v>
      </c>
      <c r="J341" s="6">
        <v>1</v>
      </c>
      <c r="K341" s="15" t="s">
        <v>8405</v>
      </c>
      <c r="L341" s="10" t="s">
        <v>8414</v>
      </c>
      <c r="M341" s="16" t="s">
        <v>8745</v>
      </c>
      <c r="N341" s="6">
        <v>29186.48</v>
      </c>
      <c r="O341" s="6" t="s">
        <v>4710</v>
      </c>
      <c r="P341" s="6" t="s">
        <v>4713</v>
      </c>
      <c r="Q341" s="6" t="s">
        <v>4687</v>
      </c>
    </row>
    <row r="342" spans="1:17">
      <c r="A342" s="6" t="s">
        <v>682</v>
      </c>
      <c r="B342" s="6">
        <v>46</v>
      </c>
      <c r="C342" s="6" t="s">
        <v>4720</v>
      </c>
      <c r="D342" s="6" t="s">
        <v>5379</v>
      </c>
      <c r="E342" s="6">
        <v>16.05</v>
      </c>
      <c r="F342" s="6">
        <v>4.35</v>
      </c>
      <c r="G342" s="6" t="s">
        <v>4689</v>
      </c>
      <c r="H342" s="6" t="s">
        <v>4687</v>
      </c>
      <c r="I342" s="6" t="s">
        <v>4687</v>
      </c>
      <c r="J342" s="6">
        <v>0</v>
      </c>
      <c r="K342" s="15" t="s">
        <v>8405</v>
      </c>
      <c r="L342" s="10" t="s">
        <v>8414</v>
      </c>
      <c r="M342" s="16" t="s">
        <v>8746</v>
      </c>
      <c r="N342" s="6">
        <v>29160.39</v>
      </c>
      <c r="O342" s="6" t="s">
        <v>4709</v>
      </c>
      <c r="P342" s="6" t="s">
        <v>4713</v>
      </c>
      <c r="Q342" s="6" t="s">
        <v>4689</v>
      </c>
    </row>
    <row r="343" spans="1:17">
      <c r="A343" s="6" t="s">
        <v>684</v>
      </c>
      <c r="B343" s="6">
        <v>61</v>
      </c>
      <c r="C343" s="6" t="s">
        <v>4716</v>
      </c>
      <c r="D343" s="6" t="s">
        <v>5381</v>
      </c>
      <c r="E343" s="6">
        <v>29.07</v>
      </c>
      <c r="F343" s="6">
        <v>8.66</v>
      </c>
      <c r="G343" s="6" t="s">
        <v>4689</v>
      </c>
      <c r="H343" s="6" t="s">
        <v>4687</v>
      </c>
      <c r="I343" s="6" t="s">
        <v>4687</v>
      </c>
      <c r="J343" s="6">
        <v>2</v>
      </c>
      <c r="K343" s="15" t="s">
        <v>8405</v>
      </c>
      <c r="L343" s="10" t="s">
        <v>8406</v>
      </c>
      <c r="M343" s="16" t="s">
        <v>8747</v>
      </c>
      <c r="N343" s="6">
        <v>29141.36</v>
      </c>
      <c r="O343" s="6" t="s">
        <v>4710</v>
      </c>
      <c r="P343" s="6" t="s">
        <v>4713</v>
      </c>
      <c r="Q343" s="6" t="s">
        <v>4689</v>
      </c>
    </row>
    <row r="344" spans="1:17">
      <c r="A344" s="6" t="s">
        <v>686</v>
      </c>
      <c r="B344" s="6">
        <v>44</v>
      </c>
      <c r="C344" s="6" t="s">
        <v>4720</v>
      </c>
      <c r="D344" s="6" t="s">
        <v>4939</v>
      </c>
      <c r="E344" s="6">
        <v>17.43</v>
      </c>
      <c r="F344" s="6">
        <v>8.64</v>
      </c>
      <c r="G344" s="6" t="s">
        <v>4687</v>
      </c>
      <c r="H344" s="6" t="s">
        <v>4687</v>
      </c>
      <c r="I344" s="6" t="s">
        <v>4687</v>
      </c>
      <c r="J344" s="6">
        <v>0</v>
      </c>
      <c r="K344" s="15" t="s">
        <v>8412</v>
      </c>
      <c r="L344" s="10" t="s">
        <v>8406</v>
      </c>
      <c r="M344" s="16" t="s">
        <v>8748</v>
      </c>
      <c r="N344" s="6">
        <v>29114.77</v>
      </c>
      <c r="O344" s="6" t="s">
        <v>4713</v>
      </c>
      <c r="P344" s="6" t="s">
        <v>4713</v>
      </c>
      <c r="Q344" s="6" t="s">
        <v>4689</v>
      </c>
    </row>
    <row r="345" spans="1:17">
      <c r="A345" s="6" t="s">
        <v>688</v>
      </c>
      <c r="B345" s="6">
        <v>42</v>
      </c>
      <c r="C345" s="6" t="s">
        <v>4720</v>
      </c>
      <c r="D345" s="6" t="s">
        <v>5384</v>
      </c>
      <c r="E345" s="6">
        <v>19.33</v>
      </c>
      <c r="F345" s="6">
        <v>4.27</v>
      </c>
      <c r="G345" s="6" t="s">
        <v>4687</v>
      </c>
      <c r="H345" s="6" t="s">
        <v>4687</v>
      </c>
      <c r="I345" s="6" t="s">
        <v>4687</v>
      </c>
      <c r="J345" s="6">
        <v>0</v>
      </c>
      <c r="K345" s="15" t="s">
        <v>8405</v>
      </c>
      <c r="L345" s="10" t="s">
        <v>8414</v>
      </c>
      <c r="M345" s="16" t="s">
        <v>8749</v>
      </c>
      <c r="N345" s="6">
        <v>29114.21</v>
      </c>
      <c r="O345" s="6" t="s">
        <v>4710</v>
      </c>
      <c r="P345" s="6" t="s">
        <v>4713</v>
      </c>
      <c r="Q345" s="6" t="s">
        <v>4689</v>
      </c>
    </row>
    <row r="346" spans="1:17">
      <c r="A346" s="6" t="s">
        <v>690</v>
      </c>
      <c r="B346" s="6">
        <v>30</v>
      </c>
      <c r="C346" s="6" t="s">
        <v>4720</v>
      </c>
      <c r="D346" s="6" t="s">
        <v>5386</v>
      </c>
      <c r="E346" s="6">
        <v>30.52</v>
      </c>
      <c r="F346" s="6">
        <v>4.21</v>
      </c>
      <c r="G346" s="6" t="s">
        <v>4687</v>
      </c>
      <c r="H346" s="6" t="s">
        <v>4687</v>
      </c>
      <c r="I346" s="6" t="s">
        <v>4687</v>
      </c>
      <c r="J346" s="6">
        <v>1</v>
      </c>
      <c r="K346" s="15" t="s">
        <v>8405</v>
      </c>
      <c r="L346" s="10" t="s">
        <v>8414</v>
      </c>
      <c r="M346" s="16" t="s">
        <v>8750</v>
      </c>
      <c r="N346" s="6">
        <v>29007.82</v>
      </c>
      <c r="O346" s="6" t="s">
        <v>4710</v>
      </c>
      <c r="P346" s="6" t="s">
        <v>4713</v>
      </c>
      <c r="Q346" s="6" t="s">
        <v>4689</v>
      </c>
    </row>
    <row r="347" spans="1:17">
      <c r="A347" s="6" t="s">
        <v>692</v>
      </c>
      <c r="B347" s="6">
        <v>19</v>
      </c>
      <c r="C347" s="6" t="s">
        <v>4720</v>
      </c>
      <c r="D347" s="6" t="s">
        <v>4850</v>
      </c>
      <c r="E347" s="6">
        <v>39.21</v>
      </c>
      <c r="F347" s="6">
        <v>5.04</v>
      </c>
      <c r="G347" s="6" t="s">
        <v>4687</v>
      </c>
      <c r="H347" s="6" t="s">
        <v>4690</v>
      </c>
      <c r="I347" s="6" t="s">
        <v>4687</v>
      </c>
      <c r="J347" s="6">
        <v>1</v>
      </c>
      <c r="K347" s="15" t="s">
        <v>8408</v>
      </c>
      <c r="L347" s="10" t="s">
        <v>8414</v>
      </c>
      <c r="M347" s="16" t="s">
        <v>8751</v>
      </c>
      <c r="N347" s="6">
        <v>28998.68</v>
      </c>
      <c r="O347" s="6" t="s">
        <v>4710</v>
      </c>
      <c r="P347" s="6" t="s">
        <v>4713</v>
      </c>
      <c r="Q347" s="6" t="s">
        <v>4689</v>
      </c>
    </row>
    <row r="348" spans="1:17">
      <c r="A348" s="6" t="s">
        <v>694</v>
      </c>
      <c r="B348" s="6">
        <v>63</v>
      </c>
      <c r="C348" s="6" t="s">
        <v>4716</v>
      </c>
      <c r="D348" s="6" t="s">
        <v>5389</v>
      </c>
      <c r="E348" s="6">
        <v>26.98</v>
      </c>
      <c r="F348" s="6">
        <v>5.21</v>
      </c>
      <c r="G348" s="6" t="s">
        <v>4689</v>
      </c>
      <c r="H348" s="6" t="s">
        <v>4687</v>
      </c>
      <c r="I348" s="6" t="s">
        <v>4687</v>
      </c>
      <c r="J348" s="6">
        <v>2</v>
      </c>
      <c r="K348" s="15" t="s">
        <v>8405</v>
      </c>
      <c r="L348" s="10" t="s">
        <v>8414</v>
      </c>
      <c r="M348" s="16" t="s">
        <v>8752</v>
      </c>
      <c r="N348" s="6">
        <v>28950.47</v>
      </c>
      <c r="O348" s="6" t="s">
        <v>4713</v>
      </c>
      <c r="P348" s="6" t="s">
        <v>4713</v>
      </c>
      <c r="Q348" s="6" t="s">
        <v>4689</v>
      </c>
    </row>
    <row r="349" spans="1:17">
      <c r="A349" s="6" t="s">
        <v>696</v>
      </c>
      <c r="B349" s="6">
        <v>60</v>
      </c>
      <c r="C349" s="6" t="s">
        <v>4716</v>
      </c>
      <c r="D349" s="6" t="s">
        <v>5391</v>
      </c>
      <c r="E349" s="6">
        <v>25.84</v>
      </c>
      <c r="F349" s="6">
        <v>8.83</v>
      </c>
      <c r="G349" s="6" t="s">
        <v>4687</v>
      </c>
      <c r="H349" s="6" t="s">
        <v>4687</v>
      </c>
      <c r="I349" s="6" t="s">
        <v>4687</v>
      </c>
      <c r="J349" s="6">
        <v>0</v>
      </c>
      <c r="K349" s="15" t="s">
        <v>8405</v>
      </c>
      <c r="L349" s="10" t="s">
        <v>8406</v>
      </c>
      <c r="M349" s="16" t="s">
        <v>8753</v>
      </c>
      <c r="N349" s="6">
        <v>28923.14</v>
      </c>
      <c r="O349" s="6" t="s">
        <v>4713</v>
      </c>
      <c r="P349" s="6" t="s">
        <v>4713</v>
      </c>
      <c r="Q349" s="6" t="s">
        <v>4687</v>
      </c>
    </row>
    <row r="350" spans="1:17">
      <c r="A350" s="6" t="s">
        <v>698</v>
      </c>
      <c r="B350" s="6">
        <v>61</v>
      </c>
      <c r="C350" s="6" t="s">
        <v>4716</v>
      </c>
      <c r="D350" s="6" t="s">
        <v>5393</v>
      </c>
      <c r="E350" s="6">
        <v>28.31</v>
      </c>
      <c r="F350" s="6">
        <v>8.47</v>
      </c>
      <c r="G350" s="6" t="s">
        <v>4689</v>
      </c>
      <c r="H350" s="6" t="s">
        <v>4687</v>
      </c>
      <c r="I350" s="6" t="s">
        <v>4687</v>
      </c>
      <c r="J350" s="6">
        <v>2</v>
      </c>
      <c r="K350" s="15" t="s">
        <v>8408</v>
      </c>
      <c r="L350" s="10" t="s">
        <v>8406</v>
      </c>
      <c r="M350" s="16" t="s">
        <v>8754</v>
      </c>
      <c r="N350" s="6">
        <v>28868.66</v>
      </c>
      <c r="O350" s="6" t="s">
        <v>4709</v>
      </c>
      <c r="P350" s="6" t="s">
        <v>4713</v>
      </c>
      <c r="Q350" s="6" t="s">
        <v>4689</v>
      </c>
    </row>
    <row r="351" spans="1:17">
      <c r="A351" s="6" t="s">
        <v>700</v>
      </c>
      <c r="B351" s="6">
        <v>32</v>
      </c>
      <c r="C351" s="6" t="s">
        <v>4720</v>
      </c>
      <c r="D351" s="6" t="s">
        <v>5395</v>
      </c>
      <c r="E351" s="6">
        <v>23.94</v>
      </c>
      <c r="F351" s="6">
        <v>4.2</v>
      </c>
      <c r="G351" s="6" t="s">
        <v>4687</v>
      </c>
      <c r="H351" s="6" t="s">
        <v>4687</v>
      </c>
      <c r="I351" s="6" t="s">
        <v>4687</v>
      </c>
      <c r="J351" s="6">
        <v>0</v>
      </c>
      <c r="K351" s="15" t="s">
        <v>8412</v>
      </c>
      <c r="L351" s="10" t="s">
        <v>8414</v>
      </c>
      <c r="M351" s="16" t="s">
        <v>8755</v>
      </c>
      <c r="N351" s="6">
        <v>28716.14</v>
      </c>
      <c r="O351" s="6" t="s">
        <v>4710</v>
      </c>
      <c r="P351" s="6" t="s">
        <v>4713</v>
      </c>
      <c r="Q351" s="6" t="s">
        <v>4689</v>
      </c>
    </row>
    <row r="352" spans="1:17">
      <c r="A352" s="6" t="s">
        <v>702</v>
      </c>
      <c r="B352" s="6">
        <v>37</v>
      </c>
      <c r="C352" s="6" t="s">
        <v>4720</v>
      </c>
      <c r="D352" s="6" t="s">
        <v>5397</v>
      </c>
      <c r="E352" s="6">
        <v>20.03</v>
      </c>
      <c r="F352" s="6">
        <v>6.14</v>
      </c>
      <c r="G352" s="6" t="s">
        <v>4689</v>
      </c>
      <c r="H352" s="6" t="s">
        <v>4687</v>
      </c>
      <c r="I352" s="6" t="s">
        <v>4687</v>
      </c>
      <c r="J352" s="6">
        <v>0</v>
      </c>
      <c r="K352" s="15" t="s">
        <v>8412</v>
      </c>
      <c r="L352" s="10" t="s">
        <v>8409</v>
      </c>
      <c r="M352" s="16" t="s">
        <v>8756</v>
      </c>
      <c r="N352" s="6">
        <v>28542.86</v>
      </c>
      <c r="O352" s="6" t="s">
        <v>4710</v>
      </c>
      <c r="P352" s="6" t="s">
        <v>4713</v>
      </c>
      <c r="Q352" s="6" t="s">
        <v>4689</v>
      </c>
    </row>
    <row r="353" spans="1:17">
      <c r="A353" s="6" t="s">
        <v>704</v>
      </c>
      <c r="B353" s="6">
        <v>40</v>
      </c>
      <c r="C353" s="6" t="s">
        <v>4716</v>
      </c>
      <c r="D353" s="6" t="s">
        <v>5399</v>
      </c>
      <c r="E353" s="6">
        <v>41.42</v>
      </c>
      <c r="F353" s="6">
        <v>6.07</v>
      </c>
      <c r="G353" s="6" t="s">
        <v>4687</v>
      </c>
      <c r="H353" s="6" t="s">
        <v>4687</v>
      </c>
      <c r="I353" s="6" t="s">
        <v>4687</v>
      </c>
      <c r="J353" s="6">
        <v>0</v>
      </c>
      <c r="K353" s="15" t="s">
        <v>8405</v>
      </c>
      <c r="L353" s="10" t="s">
        <v>8409</v>
      </c>
      <c r="M353" s="16" t="s">
        <v>8757</v>
      </c>
      <c r="N353" s="6">
        <v>28476.73</v>
      </c>
      <c r="O353" s="6" t="s">
        <v>4709</v>
      </c>
      <c r="P353" s="6" t="s">
        <v>4713</v>
      </c>
      <c r="Q353" s="6" t="s">
        <v>4687</v>
      </c>
    </row>
    <row r="354" spans="1:17">
      <c r="A354" s="6" t="s">
        <v>706</v>
      </c>
      <c r="B354" s="6">
        <v>48</v>
      </c>
      <c r="C354" s="6" t="s">
        <v>4716</v>
      </c>
      <c r="D354" s="6" t="s">
        <v>5400</v>
      </c>
      <c r="E354" s="6">
        <v>36.67</v>
      </c>
      <c r="F354" s="6">
        <v>10.21</v>
      </c>
      <c r="G354" s="6" t="s">
        <v>4687</v>
      </c>
      <c r="H354" s="6" t="s">
        <v>4687</v>
      </c>
      <c r="I354" s="6" t="s">
        <v>4687</v>
      </c>
      <c r="J354" s="6">
        <v>0</v>
      </c>
      <c r="K354" s="15" t="s">
        <v>8405</v>
      </c>
      <c r="L354" s="10" t="s">
        <v>8406</v>
      </c>
      <c r="M354" s="16" t="s">
        <v>8758</v>
      </c>
      <c r="N354" s="6">
        <v>28468.92</v>
      </c>
      <c r="O354" s="6" t="s">
        <v>4713</v>
      </c>
      <c r="P354" s="6" t="s">
        <v>4713</v>
      </c>
      <c r="Q354" s="6" t="s">
        <v>4687</v>
      </c>
    </row>
    <row r="355" spans="1:17">
      <c r="A355" s="6" t="s">
        <v>708</v>
      </c>
      <c r="B355" s="6">
        <v>45</v>
      </c>
      <c r="C355" s="6" t="s">
        <v>4716</v>
      </c>
      <c r="D355" s="6" t="s">
        <v>5402</v>
      </c>
      <c r="E355" s="6">
        <v>27.645</v>
      </c>
      <c r="F355" s="6">
        <v>4.69</v>
      </c>
      <c r="G355" s="6" t="s">
        <v>4687</v>
      </c>
      <c r="H355" s="6" t="s">
        <v>4687</v>
      </c>
      <c r="I355" s="6" t="s">
        <v>4687</v>
      </c>
      <c r="J355" s="6">
        <v>0</v>
      </c>
      <c r="K355" s="15" t="s">
        <v>8412</v>
      </c>
      <c r="L355" s="10" t="s">
        <v>8414</v>
      </c>
      <c r="M355" s="16" t="s">
        <v>8759</v>
      </c>
      <c r="N355" s="6">
        <v>28340.19</v>
      </c>
      <c r="O355" s="6" t="s">
        <v>4709</v>
      </c>
      <c r="P355" s="6" t="s">
        <v>4713</v>
      </c>
      <c r="Q355" s="6" t="s">
        <v>4687</v>
      </c>
    </row>
    <row r="356" spans="1:17">
      <c r="A356" s="6" t="s">
        <v>710</v>
      </c>
      <c r="B356" s="6">
        <v>32</v>
      </c>
      <c r="C356" s="6" t="s">
        <v>4720</v>
      </c>
      <c r="D356" s="6" t="s">
        <v>5404</v>
      </c>
      <c r="E356" s="6">
        <v>22.72</v>
      </c>
      <c r="F356" s="6">
        <v>5.71</v>
      </c>
      <c r="G356" s="6" t="s">
        <v>4687</v>
      </c>
      <c r="H356" s="6" t="s">
        <v>4687</v>
      </c>
      <c r="I356" s="6" t="s">
        <v>4687</v>
      </c>
      <c r="J356" s="6">
        <v>0</v>
      </c>
      <c r="K356" s="15" t="s">
        <v>8405</v>
      </c>
      <c r="L356" s="10" t="s">
        <v>8409</v>
      </c>
      <c r="M356" s="16" t="s">
        <v>8760</v>
      </c>
      <c r="N356" s="6">
        <v>28302.33</v>
      </c>
      <c r="O356" s="6" t="s">
        <v>4709</v>
      </c>
      <c r="P356" s="6" t="s">
        <v>4713</v>
      </c>
      <c r="Q356" s="6" t="s">
        <v>4689</v>
      </c>
    </row>
    <row r="357" spans="1:17">
      <c r="A357" s="6" t="s">
        <v>712</v>
      </c>
      <c r="B357" s="6">
        <v>59</v>
      </c>
      <c r="C357" s="6" t="s">
        <v>4711</v>
      </c>
      <c r="D357" s="6" t="s">
        <v>5406</v>
      </c>
      <c r="E357" s="6">
        <v>36.52</v>
      </c>
      <c r="F357" s="6">
        <v>9.07</v>
      </c>
      <c r="G357" s="6" t="s">
        <v>4689</v>
      </c>
      <c r="H357" s="6" t="s">
        <v>4690</v>
      </c>
      <c r="I357" s="6" t="s">
        <v>4687</v>
      </c>
      <c r="J357" s="6">
        <v>1</v>
      </c>
      <c r="K357" s="15" t="s">
        <v>8405</v>
      </c>
      <c r="L357" s="10" t="s">
        <v>8406</v>
      </c>
      <c r="M357" s="16" t="s">
        <v>8761</v>
      </c>
      <c r="N357" s="6">
        <v>28287.9</v>
      </c>
      <c r="O357" s="6" t="s">
        <v>4713</v>
      </c>
      <c r="P357" s="6" t="s">
        <v>4713</v>
      </c>
      <c r="Q357" s="6" t="s">
        <v>4687</v>
      </c>
    </row>
    <row r="358" spans="1:17">
      <c r="A358" s="6" t="s">
        <v>714</v>
      </c>
      <c r="B358" s="6">
        <v>23</v>
      </c>
      <c r="C358" s="6" t="s">
        <v>4720</v>
      </c>
      <c r="D358" s="6" t="s">
        <v>5408</v>
      </c>
      <c r="E358" s="6">
        <v>33.96</v>
      </c>
      <c r="F358" s="6">
        <v>4.99</v>
      </c>
      <c r="G358" s="6" t="s">
        <v>4687</v>
      </c>
      <c r="H358" s="6" t="s">
        <v>4687</v>
      </c>
      <c r="I358" s="6" t="s">
        <v>4687</v>
      </c>
      <c r="J358" s="6">
        <v>0</v>
      </c>
      <c r="K358" s="15" t="s">
        <v>8408</v>
      </c>
      <c r="L358" s="10" t="s">
        <v>8414</v>
      </c>
      <c r="M358" s="16" t="s">
        <v>8762</v>
      </c>
      <c r="N358" s="6">
        <v>28245.34</v>
      </c>
      <c r="O358" s="6" t="s">
        <v>4710</v>
      </c>
      <c r="P358" s="6" t="s">
        <v>4713</v>
      </c>
      <c r="Q358" s="6" t="s">
        <v>4689</v>
      </c>
    </row>
    <row r="359" spans="1:17">
      <c r="A359" s="6" t="s">
        <v>716</v>
      </c>
      <c r="B359" s="6">
        <v>62</v>
      </c>
      <c r="C359" s="6" t="s">
        <v>4722</v>
      </c>
      <c r="D359" s="6" t="s">
        <v>5410</v>
      </c>
      <c r="E359" s="6">
        <v>26.695</v>
      </c>
      <c r="F359" s="6">
        <v>8.31</v>
      </c>
      <c r="G359" s="6" t="s">
        <v>4687</v>
      </c>
      <c r="H359" s="6" t="s">
        <v>4687</v>
      </c>
      <c r="I359" s="6" t="s">
        <v>4687</v>
      </c>
      <c r="J359" s="6">
        <v>0</v>
      </c>
      <c r="K359" s="15" t="s">
        <v>8408</v>
      </c>
      <c r="L359" s="10" t="s">
        <v>8406</v>
      </c>
      <c r="M359" s="16" t="s">
        <v>8763</v>
      </c>
      <c r="N359" s="6">
        <v>28101.33</v>
      </c>
      <c r="O359" s="6" t="s">
        <v>4709</v>
      </c>
      <c r="P359" s="6" t="s">
        <v>4713</v>
      </c>
      <c r="Q359" s="6" t="s">
        <v>4689</v>
      </c>
    </row>
    <row r="360" spans="1:17">
      <c r="A360" s="6" t="s">
        <v>718</v>
      </c>
      <c r="B360" s="6">
        <v>37</v>
      </c>
      <c r="C360" s="6" t="s">
        <v>4720</v>
      </c>
      <c r="D360" s="6" t="s">
        <v>5412</v>
      </c>
      <c r="E360" s="6">
        <v>18.45</v>
      </c>
      <c r="F360" s="6">
        <v>5.07</v>
      </c>
      <c r="G360" s="6" t="s">
        <v>4689</v>
      </c>
      <c r="H360" s="6" t="s">
        <v>4687</v>
      </c>
      <c r="I360" s="6" t="s">
        <v>4687</v>
      </c>
      <c r="J360" s="6">
        <v>0</v>
      </c>
      <c r="K360" s="15" t="s">
        <v>8408</v>
      </c>
      <c r="L360" s="10" t="s">
        <v>8414</v>
      </c>
      <c r="M360" s="16" t="s">
        <v>8764</v>
      </c>
      <c r="N360" s="6">
        <v>28006.94</v>
      </c>
      <c r="O360" s="6" t="s">
        <v>4709</v>
      </c>
      <c r="P360" s="6" t="s">
        <v>4713</v>
      </c>
      <c r="Q360" s="6" t="s">
        <v>4689</v>
      </c>
    </row>
    <row r="361" spans="1:17">
      <c r="A361" s="6" t="s">
        <v>720</v>
      </c>
      <c r="B361" s="6">
        <v>23</v>
      </c>
      <c r="C361" s="6" t="s">
        <v>4720</v>
      </c>
      <c r="D361" s="6" t="s">
        <v>5413</v>
      </c>
      <c r="E361" s="6">
        <v>33.18</v>
      </c>
      <c r="F361" s="6">
        <v>4.79</v>
      </c>
      <c r="G361" s="6" t="s">
        <v>4687</v>
      </c>
      <c r="H361" s="6" t="s">
        <v>4687</v>
      </c>
      <c r="I361" s="6" t="s">
        <v>4687</v>
      </c>
      <c r="J361" s="6">
        <v>0</v>
      </c>
      <c r="K361" s="15" t="s">
        <v>8405</v>
      </c>
      <c r="L361" s="10" t="s">
        <v>8414</v>
      </c>
      <c r="M361" s="16" t="s">
        <v>8765</v>
      </c>
      <c r="N361" s="6">
        <v>27980.77</v>
      </c>
      <c r="O361" s="6" t="s">
        <v>4713</v>
      </c>
      <c r="P361" s="6" t="s">
        <v>4713</v>
      </c>
      <c r="Q361" s="6" t="s">
        <v>4689</v>
      </c>
    </row>
    <row r="362" spans="1:17">
      <c r="A362" s="6" t="s">
        <v>722</v>
      </c>
      <c r="B362" s="6">
        <v>61</v>
      </c>
      <c r="C362" s="6" t="s">
        <v>4720</v>
      </c>
      <c r="D362" s="6" t="s">
        <v>5415</v>
      </c>
      <c r="E362" s="6">
        <v>36.1</v>
      </c>
      <c r="F362" s="6">
        <v>11.39</v>
      </c>
      <c r="G362" s="6" t="s">
        <v>4689</v>
      </c>
      <c r="H362" s="6" t="s">
        <v>4687</v>
      </c>
      <c r="I362" s="6" t="s">
        <v>4687</v>
      </c>
      <c r="J362" s="6">
        <v>2</v>
      </c>
      <c r="K362" s="15" t="s">
        <v>8405</v>
      </c>
      <c r="L362" s="10" t="s">
        <v>8406</v>
      </c>
      <c r="M362" s="16" t="s">
        <v>8766</v>
      </c>
      <c r="N362" s="6">
        <v>27941.29</v>
      </c>
      <c r="O362" s="6" t="s">
        <v>4710</v>
      </c>
      <c r="P362" s="6" t="s">
        <v>4713</v>
      </c>
      <c r="Q362" s="6" t="s">
        <v>4687</v>
      </c>
    </row>
    <row r="363" spans="1:17">
      <c r="A363" s="6" t="s">
        <v>724</v>
      </c>
      <c r="B363" s="6">
        <v>32</v>
      </c>
      <c r="C363" s="6" t="s">
        <v>4720</v>
      </c>
      <c r="D363" s="6" t="s">
        <v>4878</v>
      </c>
      <c r="E363" s="6">
        <v>22.77</v>
      </c>
      <c r="F363" s="6">
        <v>6</v>
      </c>
      <c r="G363" s="6" t="s">
        <v>4687</v>
      </c>
      <c r="H363" s="6" t="s">
        <v>4687</v>
      </c>
      <c r="I363" s="6" t="s">
        <v>4687</v>
      </c>
      <c r="J363" s="6">
        <v>0</v>
      </c>
      <c r="K363" s="15" t="s">
        <v>8412</v>
      </c>
      <c r="L363" s="10" t="s">
        <v>8409</v>
      </c>
      <c r="M363" s="16" t="s">
        <v>8767</v>
      </c>
      <c r="N363" s="6">
        <v>27931.11</v>
      </c>
      <c r="O363" s="6" t="s">
        <v>4710</v>
      </c>
      <c r="P363" s="6" t="s">
        <v>4713</v>
      </c>
      <c r="Q363" s="6" t="s">
        <v>4689</v>
      </c>
    </row>
    <row r="364" spans="1:17">
      <c r="A364" s="6" t="s">
        <v>726</v>
      </c>
      <c r="B364" s="6">
        <v>33</v>
      </c>
      <c r="C364" s="6" t="s">
        <v>4720</v>
      </c>
      <c r="D364" s="6" t="s">
        <v>5418</v>
      </c>
      <c r="E364" s="6">
        <v>21.24</v>
      </c>
      <c r="F364" s="6">
        <v>5.13</v>
      </c>
      <c r="G364" s="6" t="s">
        <v>4687</v>
      </c>
      <c r="H364" s="6" t="s">
        <v>4687</v>
      </c>
      <c r="I364" s="6" t="s">
        <v>4687</v>
      </c>
      <c r="J364" s="6">
        <v>0</v>
      </c>
      <c r="K364" s="15" t="s">
        <v>8405</v>
      </c>
      <c r="L364" s="10" t="s">
        <v>8414</v>
      </c>
      <c r="M364" s="16" t="s">
        <v>8768</v>
      </c>
      <c r="N364" s="6">
        <v>27925.86</v>
      </c>
      <c r="O364" s="6" t="s">
        <v>4709</v>
      </c>
      <c r="P364" s="6" t="s">
        <v>4713</v>
      </c>
      <c r="Q364" s="6" t="s">
        <v>4689</v>
      </c>
    </row>
    <row r="365" spans="1:17">
      <c r="A365" s="6" t="s">
        <v>728</v>
      </c>
      <c r="B365" s="6">
        <v>37</v>
      </c>
      <c r="C365" s="6" t="s">
        <v>4720</v>
      </c>
      <c r="D365" s="6" t="s">
        <v>5420</v>
      </c>
      <c r="E365" s="6">
        <v>17.6</v>
      </c>
      <c r="F365" s="6">
        <v>5.26</v>
      </c>
      <c r="G365" s="6" t="s">
        <v>4689</v>
      </c>
      <c r="H365" s="6" t="s">
        <v>4687</v>
      </c>
      <c r="I365" s="6" t="s">
        <v>4687</v>
      </c>
      <c r="J365" s="6">
        <v>0</v>
      </c>
      <c r="K365" s="15" t="s">
        <v>8405</v>
      </c>
      <c r="L365" s="10" t="s">
        <v>8414</v>
      </c>
      <c r="M365" s="16" t="s">
        <v>8769</v>
      </c>
      <c r="N365" s="6">
        <v>27849.94</v>
      </c>
      <c r="O365" s="6" t="s">
        <v>4713</v>
      </c>
      <c r="P365" s="6" t="s">
        <v>4713</v>
      </c>
      <c r="Q365" s="6" t="s">
        <v>4689</v>
      </c>
    </row>
    <row r="366" spans="1:17">
      <c r="A366" s="6" t="s">
        <v>730</v>
      </c>
      <c r="B366" s="6">
        <v>62</v>
      </c>
      <c r="C366" s="6" t="s">
        <v>4711</v>
      </c>
      <c r="D366" s="6" t="s">
        <v>5422</v>
      </c>
      <c r="E366" s="6">
        <v>26.29</v>
      </c>
      <c r="F366" s="6">
        <v>6.84</v>
      </c>
      <c r="G366" s="6" t="s">
        <v>4687</v>
      </c>
      <c r="H366" s="6" t="s">
        <v>4687</v>
      </c>
      <c r="I366" s="6" t="s">
        <v>4687</v>
      </c>
      <c r="J366" s="6">
        <v>0</v>
      </c>
      <c r="K366" s="15" t="s">
        <v>8405</v>
      </c>
      <c r="L366" s="10" t="s">
        <v>8406</v>
      </c>
      <c r="M366" s="16" t="s">
        <v>8770</v>
      </c>
      <c r="N366" s="6">
        <v>27808.73</v>
      </c>
      <c r="O366" s="6" t="s">
        <v>4713</v>
      </c>
      <c r="P366" s="6" t="s">
        <v>4713</v>
      </c>
      <c r="Q366" s="6" t="s">
        <v>4689</v>
      </c>
    </row>
    <row r="367" spans="1:17">
      <c r="A367" s="6" t="s">
        <v>732</v>
      </c>
      <c r="B367" s="6">
        <v>20</v>
      </c>
      <c r="C367" s="6" t="s">
        <v>4711</v>
      </c>
      <c r="D367" s="6" t="s">
        <v>5424</v>
      </c>
      <c r="E367" s="6">
        <v>35.31</v>
      </c>
      <c r="F367" s="6">
        <v>9.04</v>
      </c>
      <c r="G367" s="6" t="s">
        <v>4687</v>
      </c>
      <c r="H367" s="6" t="s">
        <v>4687</v>
      </c>
      <c r="I367" s="6" t="s">
        <v>4687</v>
      </c>
      <c r="J367" s="6">
        <v>0</v>
      </c>
      <c r="K367" s="15" t="s">
        <v>8405</v>
      </c>
      <c r="L367" s="10" t="s">
        <v>8406</v>
      </c>
      <c r="M367" s="16" t="s">
        <v>8771</v>
      </c>
      <c r="N367" s="6">
        <v>27724.29</v>
      </c>
      <c r="O367" s="6" t="s">
        <v>4710</v>
      </c>
      <c r="P367" s="6" t="s">
        <v>4713</v>
      </c>
      <c r="Q367" s="6" t="s">
        <v>4687</v>
      </c>
    </row>
    <row r="368" spans="1:17">
      <c r="A368" s="6" t="s">
        <v>734</v>
      </c>
      <c r="B368" s="6">
        <v>30</v>
      </c>
      <c r="C368" s="6" t="s">
        <v>4720</v>
      </c>
      <c r="D368" s="6" t="s">
        <v>5426</v>
      </c>
      <c r="E368" s="6">
        <v>27.04</v>
      </c>
      <c r="F368" s="6">
        <v>4.1</v>
      </c>
      <c r="G368" s="6" t="s">
        <v>4687</v>
      </c>
      <c r="H368" s="6" t="s">
        <v>4687</v>
      </c>
      <c r="I368" s="6" t="s">
        <v>4687</v>
      </c>
      <c r="J368" s="6">
        <v>1</v>
      </c>
      <c r="K368" s="15" t="s">
        <v>8412</v>
      </c>
      <c r="L368" s="10" t="s">
        <v>8414</v>
      </c>
      <c r="M368" s="16" t="s">
        <v>8772</v>
      </c>
      <c r="N368" s="6">
        <v>27696.11</v>
      </c>
      <c r="O368" s="6" t="s">
        <v>4709</v>
      </c>
      <c r="P368" s="6" t="s">
        <v>4713</v>
      </c>
      <c r="Q368" s="6" t="s">
        <v>4689</v>
      </c>
    </row>
    <row r="369" spans="1:17">
      <c r="A369" s="6" t="s">
        <v>736</v>
      </c>
      <c r="B369" s="6">
        <v>25</v>
      </c>
      <c r="C369" s="6" t="s">
        <v>4720</v>
      </c>
      <c r="D369" s="6" t="s">
        <v>5428</v>
      </c>
      <c r="E369" s="6">
        <v>30.23</v>
      </c>
      <c r="F369" s="6">
        <v>4.23</v>
      </c>
      <c r="G369" s="6" t="s">
        <v>4689</v>
      </c>
      <c r="H369" s="6" t="s">
        <v>4690</v>
      </c>
      <c r="I369" s="6" t="s">
        <v>4687</v>
      </c>
      <c r="J369" s="6">
        <v>1</v>
      </c>
      <c r="K369" s="15" t="s">
        <v>8405</v>
      </c>
      <c r="L369" s="10" t="s">
        <v>8414</v>
      </c>
      <c r="M369" s="16" t="s">
        <v>8773</v>
      </c>
      <c r="N369" s="6">
        <v>27625.17</v>
      </c>
      <c r="O369" s="6" t="s">
        <v>4713</v>
      </c>
      <c r="P369" s="6" t="s">
        <v>4713</v>
      </c>
      <c r="Q369" s="6" t="s">
        <v>4689</v>
      </c>
    </row>
    <row r="370" spans="1:17">
      <c r="A370" s="6" t="s">
        <v>738</v>
      </c>
      <c r="B370" s="6">
        <v>25</v>
      </c>
      <c r="C370" s="6" t="s">
        <v>4720</v>
      </c>
      <c r="D370" s="6" t="s">
        <v>5430</v>
      </c>
      <c r="E370" s="6">
        <v>30.6</v>
      </c>
      <c r="F370" s="6">
        <v>6.48</v>
      </c>
      <c r="G370" s="6" t="s">
        <v>4689</v>
      </c>
      <c r="H370" s="6" t="s">
        <v>4690</v>
      </c>
      <c r="I370" s="6" t="s">
        <v>4687</v>
      </c>
      <c r="J370" s="6">
        <v>1</v>
      </c>
      <c r="K370" s="15" t="s">
        <v>8405</v>
      </c>
      <c r="L370" s="10" t="s">
        <v>8414</v>
      </c>
      <c r="M370" s="16" t="s">
        <v>8774</v>
      </c>
      <c r="N370" s="6">
        <v>27619.36</v>
      </c>
      <c r="O370" s="6" t="s">
        <v>4710</v>
      </c>
      <c r="P370" s="6" t="s">
        <v>4709</v>
      </c>
      <c r="Q370" s="6" t="s">
        <v>4689</v>
      </c>
    </row>
    <row r="371" spans="1:17">
      <c r="A371" s="6" t="s">
        <v>740</v>
      </c>
      <c r="B371" s="6">
        <v>30</v>
      </c>
      <c r="C371" s="6" t="s">
        <v>4720</v>
      </c>
      <c r="D371" s="6" t="s">
        <v>5432</v>
      </c>
      <c r="E371" s="6">
        <v>26.8</v>
      </c>
      <c r="F371" s="6">
        <v>5.53</v>
      </c>
      <c r="G371" s="6" t="s">
        <v>4687</v>
      </c>
      <c r="H371" s="6" t="s">
        <v>4687</v>
      </c>
      <c r="I371" s="6" t="s">
        <v>4687</v>
      </c>
      <c r="J371" s="6">
        <v>1</v>
      </c>
      <c r="K371" s="15" t="s">
        <v>8408</v>
      </c>
      <c r="L371" s="10" t="s">
        <v>8414</v>
      </c>
      <c r="M371" s="16" t="s">
        <v>8775</v>
      </c>
      <c r="N371" s="6">
        <v>27614.71</v>
      </c>
      <c r="O371" s="6" t="s">
        <v>4710</v>
      </c>
      <c r="P371" s="6" t="s">
        <v>4709</v>
      </c>
      <c r="Q371" s="6" t="s">
        <v>4689</v>
      </c>
    </row>
    <row r="372" spans="1:17">
      <c r="A372" s="6" t="s">
        <v>742</v>
      </c>
      <c r="B372" s="6">
        <v>37</v>
      </c>
      <c r="C372" s="6" t="s">
        <v>4720</v>
      </c>
      <c r="D372" s="6" t="s">
        <v>5434</v>
      </c>
      <c r="E372" s="6">
        <v>16.86</v>
      </c>
      <c r="F372" s="6">
        <v>4.07</v>
      </c>
      <c r="G372" s="6" t="s">
        <v>4689</v>
      </c>
      <c r="H372" s="6" t="s">
        <v>4687</v>
      </c>
      <c r="I372" s="6" t="s">
        <v>4687</v>
      </c>
      <c r="J372" s="6">
        <v>0</v>
      </c>
      <c r="K372" s="15" t="s">
        <v>8408</v>
      </c>
      <c r="L372" s="10" t="s">
        <v>8414</v>
      </c>
      <c r="M372" s="16" t="s">
        <v>8776</v>
      </c>
      <c r="N372" s="6">
        <v>27598.93</v>
      </c>
      <c r="O372" s="6" t="s">
        <v>4713</v>
      </c>
      <c r="P372" s="6" t="s">
        <v>4709</v>
      </c>
      <c r="Q372" s="6" t="s">
        <v>4689</v>
      </c>
    </row>
    <row r="373" spans="1:17">
      <c r="A373" s="6" t="s">
        <v>744</v>
      </c>
      <c r="B373" s="6">
        <v>38</v>
      </c>
      <c r="C373" s="6" t="s">
        <v>4720</v>
      </c>
      <c r="D373" s="6" t="s">
        <v>5436</v>
      </c>
      <c r="E373" s="6">
        <v>16.3</v>
      </c>
      <c r="F373" s="6">
        <v>5.51</v>
      </c>
      <c r="G373" s="6" t="s">
        <v>4687</v>
      </c>
      <c r="H373" s="6" t="s">
        <v>4687</v>
      </c>
      <c r="I373" s="6" t="s">
        <v>4687</v>
      </c>
      <c r="J373" s="6">
        <v>1</v>
      </c>
      <c r="K373" s="15" t="s">
        <v>8405</v>
      </c>
      <c r="L373" s="10" t="s">
        <v>8414</v>
      </c>
      <c r="M373" s="16" t="s">
        <v>8667</v>
      </c>
      <c r="N373" s="6">
        <v>27534.53</v>
      </c>
      <c r="O373" s="6" t="s">
        <v>4709</v>
      </c>
      <c r="P373" s="6" t="s">
        <v>4709</v>
      </c>
      <c r="Q373" s="6" t="s">
        <v>4689</v>
      </c>
    </row>
    <row r="374" spans="1:17">
      <c r="A374" s="6" t="s">
        <v>746</v>
      </c>
      <c r="B374" s="6">
        <v>57</v>
      </c>
      <c r="C374" s="6" t="s">
        <v>4711</v>
      </c>
      <c r="D374" s="6" t="s">
        <v>5438</v>
      </c>
      <c r="E374" s="6">
        <v>29.81</v>
      </c>
      <c r="F374" s="6">
        <v>11.66</v>
      </c>
      <c r="G374" s="6" t="s">
        <v>4687</v>
      </c>
      <c r="H374" s="6" t="s">
        <v>4687</v>
      </c>
      <c r="I374" s="6" t="s">
        <v>4687</v>
      </c>
      <c r="J374" s="6">
        <v>0</v>
      </c>
      <c r="K374" s="15" t="s">
        <v>8405</v>
      </c>
      <c r="L374" s="10" t="s">
        <v>8406</v>
      </c>
      <c r="M374" s="16" t="s">
        <v>8777</v>
      </c>
      <c r="N374" s="6">
        <v>27533.91</v>
      </c>
      <c r="O374" s="6" t="s">
        <v>4710</v>
      </c>
      <c r="P374" s="6" t="s">
        <v>4709</v>
      </c>
      <c r="Q374" s="6" t="s">
        <v>4689</v>
      </c>
    </row>
    <row r="375" spans="1:17">
      <c r="A375" s="6" t="s">
        <v>748</v>
      </c>
      <c r="B375" s="6">
        <v>41</v>
      </c>
      <c r="C375" s="6" t="s">
        <v>4720</v>
      </c>
      <c r="D375" s="6" t="s">
        <v>5285</v>
      </c>
      <c r="E375" s="6">
        <v>16.33</v>
      </c>
      <c r="F375" s="6">
        <v>7.26</v>
      </c>
      <c r="G375" s="6" t="s">
        <v>4689</v>
      </c>
      <c r="H375" s="6" t="s">
        <v>4687</v>
      </c>
      <c r="I375" s="6" t="s">
        <v>4687</v>
      </c>
      <c r="J375" s="6">
        <v>0</v>
      </c>
      <c r="K375" s="15" t="s">
        <v>8405</v>
      </c>
      <c r="L375" s="10" t="s">
        <v>8406</v>
      </c>
      <c r="M375" s="16" t="s">
        <v>8778</v>
      </c>
      <c r="N375" s="6">
        <v>27495.59</v>
      </c>
      <c r="O375" s="6" t="s">
        <v>4713</v>
      </c>
      <c r="P375" s="6" t="s">
        <v>4709</v>
      </c>
      <c r="Q375" s="6" t="s">
        <v>4689</v>
      </c>
    </row>
    <row r="376" spans="1:17">
      <c r="A376" s="6" t="s">
        <v>750</v>
      </c>
      <c r="B376" s="6">
        <v>37</v>
      </c>
      <c r="C376" s="6" t="s">
        <v>4720</v>
      </c>
      <c r="D376" s="6" t="s">
        <v>5441</v>
      </c>
      <c r="E376" s="6">
        <v>16.37</v>
      </c>
      <c r="F376" s="6">
        <v>4.79</v>
      </c>
      <c r="G376" s="6" t="s">
        <v>4689</v>
      </c>
      <c r="H376" s="6" t="s">
        <v>4687</v>
      </c>
      <c r="I376" s="6" t="s">
        <v>4687</v>
      </c>
      <c r="J376" s="6">
        <v>0</v>
      </c>
      <c r="K376" s="15" t="s">
        <v>8405</v>
      </c>
      <c r="L376" s="10" t="s">
        <v>8414</v>
      </c>
      <c r="M376" s="16" t="s">
        <v>8779</v>
      </c>
      <c r="N376" s="6">
        <v>27432.73</v>
      </c>
      <c r="O376" s="6" t="s">
        <v>4713</v>
      </c>
      <c r="P376" s="6" t="s">
        <v>4709</v>
      </c>
      <c r="Q376" s="6" t="s">
        <v>4689</v>
      </c>
    </row>
    <row r="377" spans="1:17">
      <c r="A377" s="6" t="s">
        <v>752</v>
      </c>
      <c r="B377" s="6">
        <v>34</v>
      </c>
      <c r="C377" s="6" t="s">
        <v>4721</v>
      </c>
      <c r="D377" s="6" t="s">
        <v>5443</v>
      </c>
      <c r="E377" s="6">
        <v>22.42</v>
      </c>
      <c r="F377" s="6">
        <v>4.68</v>
      </c>
      <c r="G377" s="6" t="s">
        <v>4689</v>
      </c>
      <c r="H377" s="6" t="s">
        <v>4687</v>
      </c>
      <c r="I377" s="6" t="s">
        <v>4687</v>
      </c>
      <c r="J377" s="6">
        <v>1</v>
      </c>
      <c r="K377" s="15" t="s">
        <v>8405</v>
      </c>
      <c r="L377" s="10" t="s">
        <v>8414</v>
      </c>
      <c r="M377" s="16" t="s">
        <v>8780</v>
      </c>
      <c r="N377" s="6">
        <v>27375.9</v>
      </c>
      <c r="O377" s="6" t="s">
        <v>4710</v>
      </c>
      <c r="P377" s="6" t="s">
        <v>4709</v>
      </c>
      <c r="Q377" s="6" t="s">
        <v>4687</v>
      </c>
    </row>
    <row r="378" spans="1:17">
      <c r="A378" s="6" t="s">
        <v>754</v>
      </c>
      <c r="B378" s="6">
        <v>53</v>
      </c>
      <c r="C378" s="6" t="s">
        <v>4711</v>
      </c>
      <c r="D378" s="6" t="s">
        <v>5046</v>
      </c>
      <c r="E378" s="6">
        <v>31.35</v>
      </c>
      <c r="F378" s="6">
        <v>4.33</v>
      </c>
      <c r="G378" s="6" t="s">
        <v>4689</v>
      </c>
      <c r="H378" s="6" t="s">
        <v>4690</v>
      </c>
      <c r="I378" s="6" t="s">
        <v>4687</v>
      </c>
      <c r="J378" s="6">
        <v>1</v>
      </c>
      <c r="K378" s="15" t="s">
        <v>8405</v>
      </c>
      <c r="L378" s="10" t="s">
        <v>8414</v>
      </c>
      <c r="M378" s="16" t="s">
        <v>8781</v>
      </c>
      <c r="N378" s="6">
        <v>27346.04</v>
      </c>
      <c r="O378" s="6" t="s">
        <v>4709</v>
      </c>
      <c r="P378" s="6" t="s">
        <v>4709</v>
      </c>
      <c r="Q378" s="6" t="s">
        <v>4687</v>
      </c>
    </row>
    <row r="379" spans="1:17">
      <c r="A379" s="6" t="s">
        <v>756</v>
      </c>
      <c r="B379" s="6">
        <v>55</v>
      </c>
      <c r="C379" s="6" t="s">
        <v>4711</v>
      </c>
      <c r="D379" s="6" t="s">
        <v>5446</v>
      </c>
      <c r="E379" s="6">
        <v>31.9</v>
      </c>
      <c r="F379" s="6">
        <v>11.89</v>
      </c>
      <c r="G379" s="6" t="s">
        <v>4687</v>
      </c>
      <c r="H379" s="6" t="s">
        <v>4687</v>
      </c>
      <c r="I379" s="6" t="s">
        <v>4687</v>
      </c>
      <c r="J379" s="6">
        <v>0</v>
      </c>
      <c r="K379" s="15" t="s">
        <v>8405</v>
      </c>
      <c r="L379" s="10" t="s">
        <v>8406</v>
      </c>
      <c r="M379" s="16" t="s">
        <v>8782</v>
      </c>
      <c r="N379" s="6">
        <v>27322.73</v>
      </c>
      <c r="O379" s="6" t="s">
        <v>4709</v>
      </c>
      <c r="P379" s="6" t="s">
        <v>4709</v>
      </c>
      <c r="Q379" s="6" t="s">
        <v>4687</v>
      </c>
    </row>
    <row r="380" spans="1:17">
      <c r="A380" s="6" t="s">
        <v>758</v>
      </c>
      <c r="B380" s="6">
        <v>23</v>
      </c>
      <c r="C380" s="6" t="s">
        <v>4720</v>
      </c>
      <c r="D380" s="6" t="s">
        <v>5121</v>
      </c>
      <c r="E380" s="6">
        <v>30.6</v>
      </c>
      <c r="F380" s="6">
        <v>5.24</v>
      </c>
      <c r="G380" s="6" t="s">
        <v>4687</v>
      </c>
      <c r="H380" s="6" t="s">
        <v>4687</v>
      </c>
      <c r="I380" s="6" t="s">
        <v>4687</v>
      </c>
      <c r="J380" s="6">
        <v>0</v>
      </c>
      <c r="K380" s="15" t="s">
        <v>8405</v>
      </c>
      <c r="L380" s="10" t="s">
        <v>8414</v>
      </c>
      <c r="M380" s="16" t="s">
        <v>8783</v>
      </c>
      <c r="N380" s="6">
        <v>27236.96</v>
      </c>
      <c r="O380" s="6" t="s">
        <v>4713</v>
      </c>
      <c r="P380" s="6" t="s">
        <v>4709</v>
      </c>
      <c r="Q380" s="6" t="s">
        <v>4689</v>
      </c>
    </row>
    <row r="381" spans="1:17">
      <c r="A381" s="6" t="s">
        <v>760</v>
      </c>
      <c r="B381" s="6">
        <v>57</v>
      </c>
      <c r="C381" s="6" t="s">
        <v>4730</v>
      </c>
      <c r="D381" s="6" t="s">
        <v>5449</v>
      </c>
      <c r="E381" s="6">
        <v>28.975</v>
      </c>
      <c r="F381" s="6">
        <v>7.63</v>
      </c>
      <c r="G381" s="6" t="s">
        <v>4687</v>
      </c>
      <c r="H381" s="6" t="s">
        <v>4687</v>
      </c>
      <c r="I381" s="6" t="s">
        <v>4687</v>
      </c>
      <c r="J381" s="6">
        <v>0</v>
      </c>
      <c r="K381" s="15" t="s">
        <v>8405</v>
      </c>
      <c r="L381" s="10" t="s">
        <v>8406</v>
      </c>
      <c r="M381" s="16" t="s">
        <v>8784</v>
      </c>
      <c r="N381" s="6">
        <v>27218.44</v>
      </c>
      <c r="O381" s="6" t="s">
        <v>4713</v>
      </c>
      <c r="P381" s="6" t="s">
        <v>4709</v>
      </c>
      <c r="Q381" s="6" t="s">
        <v>4689</v>
      </c>
    </row>
    <row r="382" spans="1:17">
      <c r="A382" s="6" t="s">
        <v>762</v>
      </c>
      <c r="B382" s="6">
        <v>52</v>
      </c>
      <c r="C382" s="6" t="s">
        <v>4711</v>
      </c>
      <c r="D382" s="6" t="s">
        <v>5451</v>
      </c>
      <c r="E382" s="6">
        <v>24.86</v>
      </c>
      <c r="F382" s="6">
        <v>8.92</v>
      </c>
      <c r="G382" s="6" t="s">
        <v>4689</v>
      </c>
      <c r="H382" s="6" t="s">
        <v>4687</v>
      </c>
      <c r="I382" s="6" t="s">
        <v>4687</v>
      </c>
      <c r="J382" s="6">
        <v>2</v>
      </c>
      <c r="K382" s="15" t="s">
        <v>8405</v>
      </c>
      <c r="L382" s="10" t="s">
        <v>8406</v>
      </c>
      <c r="M382" s="16" t="s">
        <v>8785</v>
      </c>
      <c r="N382" s="6">
        <v>27117.99</v>
      </c>
      <c r="O382" s="6" t="s">
        <v>4709</v>
      </c>
      <c r="P382" s="6" t="s">
        <v>4709</v>
      </c>
      <c r="Q382" s="6" t="s">
        <v>4687</v>
      </c>
    </row>
    <row r="383" spans="1:17">
      <c r="A383" s="6" t="s">
        <v>764</v>
      </c>
      <c r="B383" s="6">
        <v>32</v>
      </c>
      <c r="C383" s="6" t="s">
        <v>4720</v>
      </c>
      <c r="D383" s="6" t="s">
        <v>4762</v>
      </c>
      <c r="E383" s="6">
        <v>19.54</v>
      </c>
      <c r="F383" s="6">
        <v>5.37</v>
      </c>
      <c r="G383" s="6" t="s">
        <v>4687</v>
      </c>
      <c r="H383" s="6" t="s">
        <v>4687</v>
      </c>
      <c r="I383" s="6" t="s">
        <v>4687</v>
      </c>
      <c r="J383" s="6">
        <v>0</v>
      </c>
      <c r="K383" s="15" t="s">
        <v>8405</v>
      </c>
      <c r="L383" s="10" t="s">
        <v>8414</v>
      </c>
      <c r="M383" s="16" t="s">
        <v>8786</v>
      </c>
      <c r="N383" s="6">
        <v>27092.38</v>
      </c>
      <c r="O383" s="6" t="s">
        <v>4710</v>
      </c>
      <c r="P383" s="6" t="s">
        <v>4709</v>
      </c>
      <c r="Q383" s="6" t="s">
        <v>4689</v>
      </c>
    </row>
    <row r="384" spans="1:17">
      <c r="A384" s="6" t="s">
        <v>766</v>
      </c>
      <c r="B384" s="6">
        <v>28</v>
      </c>
      <c r="C384" s="6" t="s">
        <v>4720</v>
      </c>
      <c r="D384" s="6" t="s">
        <v>5191</v>
      </c>
      <c r="E384" s="6">
        <v>26.74</v>
      </c>
      <c r="F384" s="6">
        <v>4.31</v>
      </c>
      <c r="G384" s="6" t="s">
        <v>4687</v>
      </c>
      <c r="H384" s="6" t="s">
        <v>4687</v>
      </c>
      <c r="I384" s="6" t="s">
        <v>4687</v>
      </c>
      <c r="J384" s="6">
        <v>0</v>
      </c>
      <c r="K384" s="15" t="s">
        <v>8408</v>
      </c>
      <c r="L384" s="10" t="s">
        <v>8414</v>
      </c>
      <c r="M384" s="16" t="s">
        <v>8787</v>
      </c>
      <c r="N384" s="6">
        <v>27080.64</v>
      </c>
      <c r="O384" s="6" t="s">
        <v>4709</v>
      </c>
      <c r="P384" s="6" t="s">
        <v>4709</v>
      </c>
      <c r="Q384" s="6" t="s">
        <v>4689</v>
      </c>
    </row>
    <row r="385" spans="1:17">
      <c r="A385" s="6" t="s">
        <v>768</v>
      </c>
      <c r="B385" s="6">
        <v>64</v>
      </c>
      <c r="C385" s="6" t="s">
        <v>4711</v>
      </c>
      <c r="D385" s="6" t="s">
        <v>4899</v>
      </c>
      <c r="E385" s="6">
        <v>22.99</v>
      </c>
      <c r="F385" s="6">
        <v>10.46</v>
      </c>
      <c r="G385" s="6" t="s">
        <v>4687</v>
      </c>
      <c r="H385" s="6" t="s">
        <v>4687</v>
      </c>
      <c r="I385" s="6" t="s">
        <v>4687</v>
      </c>
      <c r="J385" s="6">
        <v>3</v>
      </c>
      <c r="K385" s="15" t="s">
        <v>8408</v>
      </c>
      <c r="L385" s="10" t="s">
        <v>8406</v>
      </c>
      <c r="M385" s="16" t="s">
        <v>8788</v>
      </c>
      <c r="N385" s="6">
        <v>27037.91</v>
      </c>
      <c r="O385" s="6" t="s">
        <v>4709</v>
      </c>
      <c r="P385" s="6" t="s">
        <v>4709</v>
      </c>
      <c r="Q385" s="6" t="s">
        <v>4689</v>
      </c>
    </row>
    <row r="386" spans="1:17">
      <c r="A386" s="6" t="s">
        <v>770</v>
      </c>
      <c r="B386" s="6">
        <v>62</v>
      </c>
      <c r="C386" s="6" t="s">
        <v>4711</v>
      </c>
      <c r="D386" s="6" t="s">
        <v>5456</v>
      </c>
      <c r="E386" s="6">
        <v>31.46</v>
      </c>
      <c r="F386" s="6">
        <v>7.39</v>
      </c>
      <c r="G386" s="6" t="s">
        <v>4687</v>
      </c>
      <c r="H386" s="6" t="s">
        <v>4687</v>
      </c>
      <c r="I386" s="6" t="s">
        <v>4687</v>
      </c>
      <c r="J386" s="6">
        <v>0</v>
      </c>
      <c r="K386" s="15" t="s">
        <v>8405</v>
      </c>
      <c r="L386" s="10" t="s">
        <v>8406</v>
      </c>
      <c r="M386" s="16" t="s">
        <v>8789</v>
      </c>
      <c r="N386" s="6">
        <v>27000.98</v>
      </c>
      <c r="O386" s="6" t="s">
        <v>4709</v>
      </c>
      <c r="P386" s="6" t="s">
        <v>4709</v>
      </c>
      <c r="Q386" s="6" t="s">
        <v>4687</v>
      </c>
    </row>
    <row r="387" spans="1:17">
      <c r="A387" s="6" t="s">
        <v>772</v>
      </c>
      <c r="B387" s="6">
        <v>22</v>
      </c>
      <c r="C387" s="6" t="s">
        <v>4720</v>
      </c>
      <c r="D387" s="6" t="s">
        <v>5458</v>
      </c>
      <c r="E387" s="6">
        <v>30.86</v>
      </c>
      <c r="F387" s="6">
        <v>6.18</v>
      </c>
      <c r="G387" s="6" t="s">
        <v>4687</v>
      </c>
      <c r="H387" s="6" t="s">
        <v>4687</v>
      </c>
      <c r="I387" s="6" t="s">
        <v>4689</v>
      </c>
      <c r="J387" s="6">
        <v>2</v>
      </c>
      <c r="K387" s="15" t="s">
        <v>8405</v>
      </c>
      <c r="L387" s="10" t="s">
        <v>8409</v>
      </c>
      <c r="M387" s="16" t="s">
        <v>8790</v>
      </c>
      <c r="N387" s="6">
        <v>26936.98</v>
      </c>
      <c r="O387" s="6" t="s">
        <v>4710</v>
      </c>
      <c r="P387" s="6" t="s">
        <v>4709</v>
      </c>
      <c r="Q387" s="6" t="s">
        <v>4689</v>
      </c>
    </row>
    <row r="388" spans="1:17">
      <c r="A388" s="6" t="s">
        <v>774</v>
      </c>
      <c r="B388" s="6">
        <v>20</v>
      </c>
      <c r="C388" s="6" t="s">
        <v>4720</v>
      </c>
      <c r="D388" s="6" t="s">
        <v>5460</v>
      </c>
      <c r="E388" s="6">
        <v>31.96</v>
      </c>
      <c r="F388" s="6">
        <v>8.86</v>
      </c>
      <c r="G388" s="6" t="s">
        <v>4687</v>
      </c>
      <c r="H388" s="6" t="s">
        <v>4687</v>
      </c>
      <c r="I388" s="6" t="s">
        <v>4687</v>
      </c>
      <c r="J388" s="6">
        <v>0</v>
      </c>
      <c r="K388" s="15" t="s">
        <v>8405</v>
      </c>
      <c r="L388" s="10" t="s">
        <v>8406</v>
      </c>
      <c r="M388" s="16" t="s">
        <v>8791</v>
      </c>
      <c r="N388" s="6">
        <v>26927.69</v>
      </c>
      <c r="O388" s="6" t="s">
        <v>4709</v>
      </c>
      <c r="P388" s="6" t="s">
        <v>4709</v>
      </c>
      <c r="Q388" s="6" t="s">
        <v>4689</v>
      </c>
    </row>
    <row r="389" spans="1:17">
      <c r="A389" s="6" t="s">
        <v>776</v>
      </c>
      <c r="B389" s="6">
        <v>64</v>
      </c>
      <c r="C389" s="6" t="s">
        <v>4711</v>
      </c>
      <c r="D389" s="6" t="s">
        <v>5462</v>
      </c>
      <c r="E389" s="6">
        <v>23.76</v>
      </c>
      <c r="F389" s="6">
        <v>10.96</v>
      </c>
      <c r="G389" s="6" t="s">
        <v>4687</v>
      </c>
      <c r="H389" s="6" t="s">
        <v>4687</v>
      </c>
      <c r="I389" s="6" t="s">
        <v>4687</v>
      </c>
      <c r="J389" s="6">
        <v>3</v>
      </c>
      <c r="K389" s="15" t="s">
        <v>8408</v>
      </c>
      <c r="L389" s="10" t="s">
        <v>8406</v>
      </c>
      <c r="M389" s="16" t="s">
        <v>8792</v>
      </c>
      <c r="N389" s="6">
        <v>26926.51</v>
      </c>
      <c r="O389" s="6" t="s">
        <v>4713</v>
      </c>
      <c r="P389" s="6" t="s">
        <v>4709</v>
      </c>
      <c r="Q389" s="6" t="s">
        <v>4689</v>
      </c>
    </row>
    <row r="390" spans="1:17">
      <c r="A390" s="6" t="s">
        <v>778</v>
      </c>
      <c r="B390" s="6">
        <v>31</v>
      </c>
      <c r="C390" s="6" t="s">
        <v>4720</v>
      </c>
      <c r="D390" s="6" t="s">
        <v>5327</v>
      </c>
      <c r="E390" s="6">
        <v>19.38</v>
      </c>
      <c r="F390" s="6">
        <v>6.28</v>
      </c>
      <c r="G390" s="6" t="s">
        <v>4687</v>
      </c>
      <c r="H390" s="6" t="s">
        <v>4687</v>
      </c>
      <c r="I390" s="6" t="s">
        <v>4687</v>
      </c>
      <c r="J390" s="6">
        <v>0</v>
      </c>
      <c r="K390" s="15" t="s">
        <v>8405</v>
      </c>
      <c r="L390" s="10" t="s">
        <v>8409</v>
      </c>
      <c r="M390" s="16" t="s">
        <v>8793</v>
      </c>
      <c r="N390" s="6">
        <v>26912.56</v>
      </c>
      <c r="O390" s="6" t="s">
        <v>4709</v>
      </c>
      <c r="P390" s="6" t="s">
        <v>4709</v>
      </c>
      <c r="Q390" s="6" t="s">
        <v>4689</v>
      </c>
    </row>
    <row r="391" spans="1:17">
      <c r="A391" s="6" t="s">
        <v>780</v>
      </c>
      <c r="B391" s="6">
        <v>34</v>
      </c>
      <c r="C391" s="6" t="s">
        <v>4720</v>
      </c>
      <c r="D391" s="6" t="s">
        <v>5465</v>
      </c>
      <c r="E391" s="6">
        <v>16.21</v>
      </c>
      <c r="F391" s="6">
        <v>6.29</v>
      </c>
      <c r="G391" s="6" t="s">
        <v>4689</v>
      </c>
      <c r="H391" s="6" t="s">
        <v>4687</v>
      </c>
      <c r="I391" s="6" t="s">
        <v>4687</v>
      </c>
      <c r="J391" s="6">
        <v>1</v>
      </c>
      <c r="K391" s="15" t="s">
        <v>8405</v>
      </c>
      <c r="L391" s="10" t="s">
        <v>8409</v>
      </c>
      <c r="M391" s="16" t="s">
        <v>8794</v>
      </c>
      <c r="N391" s="6">
        <v>26607.89</v>
      </c>
      <c r="O391" s="6" t="s">
        <v>4713</v>
      </c>
      <c r="P391" s="6" t="s">
        <v>4709</v>
      </c>
      <c r="Q391" s="6" t="s">
        <v>4689</v>
      </c>
    </row>
    <row r="392" spans="1:17">
      <c r="A392" s="6" t="s">
        <v>782</v>
      </c>
      <c r="B392" s="6">
        <v>18</v>
      </c>
      <c r="C392" s="6" t="s">
        <v>4720</v>
      </c>
      <c r="D392" s="6" t="s">
        <v>5467</v>
      </c>
      <c r="E392" s="6">
        <v>32.54</v>
      </c>
      <c r="F392" s="6">
        <v>4.02</v>
      </c>
      <c r="G392" s="6" t="s">
        <v>4687</v>
      </c>
      <c r="H392" s="6" t="s">
        <v>4687</v>
      </c>
      <c r="I392" s="6" t="s">
        <v>4689</v>
      </c>
      <c r="J392" s="6">
        <v>1</v>
      </c>
      <c r="K392" s="15" t="s">
        <v>8405</v>
      </c>
      <c r="L392" s="10" t="s">
        <v>8414</v>
      </c>
      <c r="M392" s="16" t="s">
        <v>8795</v>
      </c>
      <c r="N392" s="6">
        <v>26479.4</v>
      </c>
      <c r="O392" s="6" t="s">
        <v>4709</v>
      </c>
      <c r="P392" s="6" t="s">
        <v>4709</v>
      </c>
      <c r="Q392" s="6" t="s">
        <v>4689</v>
      </c>
    </row>
    <row r="393" spans="1:17">
      <c r="A393" s="6" t="s">
        <v>784</v>
      </c>
      <c r="B393" s="6">
        <v>52</v>
      </c>
      <c r="C393" s="6" t="s">
        <v>4716</v>
      </c>
      <c r="D393" s="6" t="s">
        <v>4846</v>
      </c>
      <c r="E393" s="6">
        <v>36.765</v>
      </c>
      <c r="F393" s="6">
        <v>11.95</v>
      </c>
      <c r="G393" s="6" t="s">
        <v>4689</v>
      </c>
      <c r="H393" s="6" t="s">
        <v>4687</v>
      </c>
      <c r="I393" s="6" t="s">
        <v>4687</v>
      </c>
      <c r="J393" s="6">
        <v>2</v>
      </c>
      <c r="K393" s="15" t="s">
        <v>8405</v>
      </c>
      <c r="L393" s="10" t="s">
        <v>8406</v>
      </c>
      <c r="M393" s="16" t="s">
        <v>8796</v>
      </c>
      <c r="N393" s="6">
        <v>26467.1</v>
      </c>
      <c r="O393" s="6" t="s">
        <v>4710</v>
      </c>
      <c r="P393" s="6" t="s">
        <v>4709</v>
      </c>
      <c r="Q393" s="6" t="s">
        <v>4687</v>
      </c>
    </row>
    <row r="394" spans="1:17">
      <c r="A394" s="6" t="s">
        <v>786</v>
      </c>
      <c r="B394" s="6">
        <v>48</v>
      </c>
      <c r="C394" s="6" t="s">
        <v>4726</v>
      </c>
      <c r="D394" s="6" t="s">
        <v>5470</v>
      </c>
      <c r="E394" s="6">
        <v>35.91</v>
      </c>
      <c r="F394" s="6">
        <v>8.71</v>
      </c>
      <c r="G394" s="6" t="s">
        <v>4687</v>
      </c>
      <c r="H394" s="6" t="s">
        <v>4687</v>
      </c>
      <c r="I394" s="6" t="s">
        <v>4687</v>
      </c>
      <c r="J394" s="6">
        <v>0</v>
      </c>
      <c r="K394" s="15" t="s">
        <v>8405</v>
      </c>
      <c r="L394" s="10" t="s">
        <v>8406</v>
      </c>
      <c r="M394" s="16" t="s">
        <v>8797</v>
      </c>
      <c r="N394" s="6">
        <v>26392.26</v>
      </c>
      <c r="O394" s="6" t="s">
        <v>4709</v>
      </c>
      <c r="P394" s="6" t="s">
        <v>4709</v>
      </c>
      <c r="Q394" s="6" t="s">
        <v>4687</v>
      </c>
    </row>
    <row r="395" spans="1:17">
      <c r="A395" s="6" t="s">
        <v>788</v>
      </c>
      <c r="B395" s="6">
        <v>18</v>
      </c>
      <c r="C395" s="6" t="s">
        <v>4720</v>
      </c>
      <c r="D395" s="6" t="s">
        <v>5471</v>
      </c>
      <c r="E395" s="6">
        <v>32.06</v>
      </c>
      <c r="F395" s="6">
        <v>4.67</v>
      </c>
      <c r="G395" s="6" t="s">
        <v>4687</v>
      </c>
      <c r="H395" s="6" t="s">
        <v>4687</v>
      </c>
      <c r="I395" s="6" t="s">
        <v>4689</v>
      </c>
      <c r="J395" s="6">
        <v>1</v>
      </c>
      <c r="K395" s="15" t="s">
        <v>8405</v>
      </c>
      <c r="L395" s="10" t="s">
        <v>8414</v>
      </c>
      <c r="M395" s="16" t="s">
        <v>8545</v>
      </c>
      <c r="N395" s="6">
        <v>26316.59</v>
      </c>
      <c r="O395" s="6" t="s">
        <v>4710</v>
      </c>
      <c r="P395" s="6" t="s">
        <v>4709</v>
      </c>
      <c r="Q395" s="6" t="s">
        <v>4689</v>
      </c>
    </row>
    <row r="396" spans="1:17">
      <c r="A396" s="6" t="s">
        <v>790</v>
      </c>
      <c r="B396" s="6">
        <v>48</v>
      </c>
      <c r="C396" s="6" t="s">
        <v>4720</v>
      </c>
      <c r="D396" s="6" t="s">
        <v>5473</v>
      </c>
      <c r="E396" s="6">
        <v>24.1</v>
      </c>
      <c r="F396" s="6">
        <v>11.14</v>
      </c>
      <c r="G396" s="6" t="s">
        <v>4689</v>
      </c>
      <c r="H396" s="6" t="s">
        <v>4687</v>
      </c>
      <c r="I396" s="6" t="s">
        <v>4687</v>
      </c>
      <c r="J396" s="6">
        <v>1</v>
      </c>
      <c r="K396" s="15" t="s">
        <v>8405</v>
      </c>
      <c r="L396" s="10" t="s">
        <v>8406</v>
      </c>
      <c r="M396" s="16" t="s">
        <v>8798</v>
      </c>
      <c r="N396" s="6">
        <v>26236.58</v>
      </c>
      <c r="O396" s="6" t="s">
        <v>4713</v>
      </c>
      <c r="P396" s="6" t="s">
        <v>4709</v>
      </c>
      <c r="Q396" s="6" t="s">
        <v>4687</v>
      </c>
    </row>
    <row r="397" spans="1:17">
      <c r="A397" s="6" t="s">
        <v>792</v>
      </c>
      <c r="B397" s="6">
        <v>49</v>
      </c>
      <c r="C397" s="6" t="s">
        <v>4720</v>
      </c>
      <c r="D397" s="6" t="s">
        <v>5475</v>
      </c>
      <c r="E397" s="6">
        <v>27.1</v>
      </c>
      <c r="F397" s="6">
        <v>9.05</v>
      </c>
      <c r="G397" s="6" t="s">
        <v>4687</v>
      </c>
      <c r="H397" s="6" t="s">
        <v>4687</v>
      </c>
      <c r="I397" s="6" t="s">
        <v>4687</v>
      </c>
      <c r="J397" s="6">
        <v>2</v>
      </c>
      <c r="K397" s="15" t="s">
        <v>8412</v>
      </c>
      <c r="L397" s="10" t="s">
        <v>8406</v>
      </c>
      <c r="M397" s="16" t="s">
        <v>8799</v>
      </c>
      <c r="N397" s="6">
        <v>26140.36</v>
      </c>
      <c r="O397" s="6" t="s">
        <v>4710</v>
      </c>
      <c r="P397" s="6" t="s">
        <v>4709</v>
      </c>
      <c r="Q397" s="6" t="s">
        <v>4687</v>
      </c>
    </row>
    <row r="398" spans="1:17">
      <c r="A398" s="6" t="s">
        <v>794</v>
      </c>
      <c r="B398" s="6">
        <v>20</v>
      </c>
      <c r="C398" s="6" t="s">
        <v>4711</v>
      </c>
      <c r="D398" s="6" t="s">
        <v>5477</v>
      </c>
      <c r="E398" s="6">
        <v>24.42</v>
      </c>
      <c r="F398" s="6">
        <v>11.31</v>
      </c>
      <c r="G398" s="6" t="s">
        <v>4687</v>
      </c>
      <c r="H398" s="6" t="s">
        <v>4687</v>
      </c>
      <c r="I398" s="6" t="s">
        <v>4687</v>
      </c>
      <c r="J398" s="6">
        <v>0</v>
      </c>
      <c r="K398" s="15" t="s">
        <v>8405</v>
      </c>
      <c r="L398" s="10" t="s">
        <v>8406</v>
      </c>
      <c r="M398" s="16" t="s">
        <v>8800</v>
      </c>
      <c r="N398" s="6">
        <v>26125.67</v>
      </c>
      <c r="O398" s="6" t="s">
        <v>4713</v>
      </c>
      <c r="P398" s="6" t="s">
        <v>4709</v>
      </c>
      <c r="Q398" s="6" t="s">
        <v>4689</v>
      </c>
    </row>
    <row r="399" spans="1:17">
      <c r="A399" s="6" t="s">
        <v>796</v>
      </c>
      <c r="B399" s="6">
        <v>56</v>
      </c>
      <c r="C399" s="6" t="s">
        <v>4716</v>
      </c>
      <c r="D399" s="6" t="s">
        <v>5479</v>
      </c>
      <c r="E399" s="6">
        <v>26.695</v>
      </c>
      <c r="F399" s="6">
        <v>4.68</v>
      </c>
      <c r="G399" s="6" t="s">
        <v>4689</v>
      </c>
      <c r="H399" s="6" t="s">
        <v>4687</v>
      </c>
      <c r="I399" s="6" t="s">
        <v>4687</v>
      </c>
      <c r="J399" s="6">
        <v>2</v>
      </c>
      <c r="K399" s="15" t="s">
        <v>8405</v>
      </c>
      <c r="L399" s="10" t="s">
        <v>8414</v>
      </c>
      <c r="M399" s="16" t="s">
        <v>8801</v>
      </c>
      <c r="N399" s="6">
        <v>26109.33</v>
      </c>
      <c r="O399" s="6" t="s">
        <v>4710</v>
      </c>
      <c r="P399" s="6" t="s">
        <v>4709</v>
      </c>
      <c r="Q399" s="6" t="s">
        <v>4689</v>
      </c>
    </row>
    <row r="400" spans="1:17">
      <c r="A400" s="6" t="s">
        <v>798</v>
      </c>
      <c r="B400" s="6">
        <v>22</v>
      </c>
      <c r="C400" s="6" t="s">
        <v>4720</v>
      </c>
      <c r="D400" s="6" t="s">
        <v>4921</v>
      </c>
      <c r="E400" s="6">
        <v>27.79</v>
      </c>
      <c r="F400" s="6">
        <v>6.05</v>
      </c>
      <c r="G400" s="6" t="s">
        <v>4689</v>
      </c>
      <c r="H400" s="6" t="s">
        <v>4687</v>
      </c>
      <c r="I400" s="6" t="s">
        <v>4689</v>
      </c>
      <c r="J400" s="6">
        <v>1</v>
      </c>
      <c r="K400" s="15" t="s">
        <v>8405</v>
      </c>
      <c r="L400" s="10" t="s">
        <v>8409</v>
      </c>
      <c r="M400" s="16" t="s">
        <v>8802</v>
      </c>
      <c r="N400" s="6">
        <v>26026.97</v>
      </c>
      <c r="O400" s="6" t="s">
        <v>4710</v>
      </c>
      <c r="P400" s="6" t="s">
        <v>4709</v>
      </c>
      <c r="Q400" s="6" t="s">
        <v>4689</v>
      </c>
    </row>
    <row r="401" spans="1:17">
      <c r="A401" s="6" t="s">
        <v>800</v>
      </c>
      <c r="B401" s="6">
        <v>22</v>
      </c>
      <c r="C401" s="6" t="s">
        <v>4716</v>
      </c>
      <c r="D401" s="6" t="s">
        <v>5482</v>
      </c>
      <c r="E401" s="6">
        <v>32.68</v>
      </c>
      <c r="F401" s="6">
        <v>4.68</v>
      </c>
      <c r="G401" s="6" t="s">
        <v>4689</v>
      </c>
      <c r="H401" s="6" t="s">
        <v>4687</v>
      </c>
      <c r="I401" s="6" t="s">
        <v>4687</v>
      </c>
      <c r="J401" s="6">
        <v>0</v>
      </c>
      <c r="K401" s="15" t="s">
        <v>8405</v>
      </c>
      <c r="L401" s="10" t="s">
        <v>8414</v>
      </c>
      <c r="M401" s="16" t="s">
        <v>8803</v>
      </c>
      <c r="N401" s="6">
        <v>26018.95</v>
      </c>
      <c r="O401" s="6" t="s">
        <v>4709</v>
      </c>
      <c r="P401" s="6" t="s">
        <v>4709</v>
      </c>
      <c r="Q401" s="6" t="s">
        <v>4687</v>
      </c>
    </row>
    <row r="402" spans="1:17">
      <c r="A402" s="6" t="s">
        <v>802</v>
      </c>
      <c r="B402" s="6">
        <v>52</v>
      </c>
      <c r="C402" s="6" t="s">
        <v>4711</v>
      </c>
      <c r="D402" s="6" t="s">
        <v>5484</v>
      </c>
      <c r="E402" s="6">
        <v>26.4</v>
      </c>
      <c r="F402" s="6">
        <v>9.5</v>
      </c>
      <c r="G402" s="6" t="s">
        <v>4689</v>
      </c>
      <c r="H402" s="6" t="s">
        <v>4687</v>
      </c>
      <c r="I402" s="6" t="s">
        <v>4687</v>
      </c>
      <c r="J402" s="6">
        <v>2</v>
      </c>
      <c r="K402" s="15" t="s">
        <v>8408</v>
      </c>
      <c r="L402" s="10" t="s">
        <v>8406</v>
      </c>
      <c r="M402" s="16" t="s">
        <v>8804</v>
      </c>
      <c r="N402" s="6">
        <v>25992.82</v>
      </c>
      <c r="O402" s="6" t="s">
        <v>4709</v>
      </c>
      <c r="P402" s="6" t="s">
        <v>4709</v>
      </c>
      <c r="Q402" s="6" t="s">
        <v>4687</v>
      </c>
    </row>
    <row r="403" spans="1:17">
      <c r="A403" s="6" t="s">
        <v>804</v>
      </c>
      <c r="B403" s="6">
        <v>59</v>
      </c>
      <c r="C403" s="6" t="s">
        <v>4716</v>
      </c>
      <c r="D403" s="6" t="s">
        <v>5486</v>
      </c>
      <c r="E403" s="6">
        <v>23.655</v>
      </c>
      <c r="F403" s="6">
        <v>10.84</v>
      </c>
      <c r="G403" s="6" t="s">
        <v>4689</v>
      </c>
      <c r="H403" s="6" t="s">
        <v>4690</v>
      </c>
      <c r="I403" s="6" t="s">
        <v>4687</v>
      </c>
      <c r="J403" s="6">
        <v>1</v>
      </c>
      <c r="K403" s="15" t="s">
        <v>8412</v>
      </c>
      <c r="L403" s="10" t="s">
        <v>8406</v>
      </c>
      <c r="M403" s="16" t="s">
        <v>8805</v>
      </c>
      <c r="N403" s="6">
        <v>25678.78</v>
      </c>
      <c r="O403" s="6" t="s">
        <v>4710</v>
      </c>
      <c r="P403" s="6" t="s">
        <v>4709</v>
      </c>
      <c r="Q403" s="6" t="s">
        <v>4689</v>
      </c>
    </row>
    <row r="404" spans="1:17">
      <c r="A404" s="6" t="s">
        <v>806</v>
      </c>
      <c r="B404" s="6">
        <v>50</v>
      </c>
      <c r="C404" s="6" t="s">
        <v>4726</v>
      </c>
      <c r="D404" s="6" t="s">
        <v>5488</v>
      </c>
      <c r="E404" s="6">
        <v>27.36</v>
      </c>
      <c r="F404" s="6">
        <v>5.88</v>
      </c>
      <c r="G404" s="6" t="s">
        <v>4687</v>
      </c>
      <c r="H404" s="6" t="s">
        <v>4687</v>
      </c>
      <c r="I404" s="6" t="s">
        <v>4687</v>
      </c>
      <c r="J404" s="6">
        <v>2</v>
      </c>
      <c r="K404" s="15" t="s">
        <v>8405</v>
      </c>
      <c r="L404" s="10" t="s">
        <v>8409</v>
      </c>
      <c r="M404" s="16" t="s">
        <v>8806</v>
      </c>
      <c r="N404" s="6">
        <v>25656.58</v>
      </c>
      <c r="O404" s="6" t="s">
        <v>4710</v>
      </c>
      <c r="P404" s="6" t="s">
        <v>4709</v>
      </c>
      <c r="Q404" s="6" t="s">
        <v>4687</v>
      </c>
    </row>
    <row r="405" spans="1:17">
      <c r="A405" s="6" t="s">
        <v>808</v>
      </c>
      <c r="B405" s="6">
        <v>21</v>
      </c>
      <c r="C405" s="6" t="s">
        <v>4720</v>
      </c>
      <c r="D405" s="6" t="s">
        <v>5490</v>
      </c>
      <c r="E405" s="6">
        <v>27.82</v>
      </c>
      <c r="F405" s="6">
        <v>5.24</v>
      </c>
      <c r="G405" s="6" t="s">
        <v>4689</v>
      </c>
      <c r="H405" s="6" t="s">
        <v>4687</v>
      </c>
      <c r="I405" s="6" t="s">
        <v>4687</v>
      </c>
      <c r="J405" s="6">
        <v>0</v>
      </c>
      <c r="K405" s="15" t="s">
        <v>8405</v>
      </c>
      <c r="L405" s="10" t="s">
        <v>8414</v>
      </c>
      <c r="M405" s="16" t="s">
        <v>8807</v>
      </c>
      <c r="N405" s="6">
        <v>25648.98</v>
      </c>
      <c r="O405" s="6" t="s">
        <v>4713</v>
      </c>
      <c r="P405" s="6" t="s">
        <v>4709</v>
      </c>
      <c r="Q405" s="6" t="s">
        <v>4689</v>
      </c>
    </row>
    <row r="406" spans="1:17">
      <c r="A406" s="6" t="s">
        <v>810</v>
      </c>
      <c r="B406" s="6">
        <v>54</v>
      </c>
      <c r="C406" s="6" t="s">
        <v>4730</v>
      </c>
      <c r="D406" s="6" t="s">
        <v>5492</v>
      </c>
      <c r="E406" s="6">
        <v>25.46</v>
      </c>
      <c r="F406" s="6">
        <v>11.75</v>
      </c>
      <c r="G406" s="6" t="s">
        <v>4687</v>
      </c>
      <c r="H406" s="6" t="s">
        <v>4687</v>
      </c>
      <c r="I406" s="6" t="s">
        <v>4687</v>
      </c>
      <c r="J406" s="6">
        <v>0</v>
      </c>
      <c r="K406" s="15" t="s">
        <v>8412</v>
      </c>
      <c r="L406" s="10" t="s">
        <v>8406</v>
      </c>
      <c r="M406" s="16" t="s">
        <v>8808</v>
      </c>
      <c r="N406" s="6">
        <v>25517.11</v>
      </c>
      <c r="O406" s="6" t="s">
        <v>4710</v>
      </c>
      <c r="P406" s="6" t="s">
        <v>4709</v>
      </c>
      <c r="Q406" s="6" t="s">
        <v>4687</v>
      </c>
    </row>
    <row r="407" spans="1:17">
      <c r="A407" s="6" t="s">
        <v>812</v>
      </c>
      <c r="B407" s="6">
        <v>54</v>
      </c>
      <c r="C407" s="6" t="s">
        <v>4720</v>
      </c>
      <c r="D407" s="6" t="s">
        <v>5494</v>
      </c>
      <c r="E407" s="6">
        <v>25.1</v>
      </c>
      <c r="F407" s="6">
        <v>6.97</v>
      </c>
      <c r="G407" s="6" t="s">
        <v>4687</v>
      </c>
      <c r="H407" s="6" t="s">
        <v>4687</v>
      </c>
      <c r="I407" s="6" t="s">
        <v>4687</v>
      </c>
      <c r="J407" s="6">
        <v>0</v>
      </c>
      <c r="K407" s="15" t="s">
        <v>8405</v>
      </c>
      <c r="L407" s="10" t="s">
        <v>8406</v>
      </c>
      <c r="M407" s="16" t="s">
        <v>8809</v>
      </c>
      <c r="N407" s="6">
        <v>25382.3</v>
      </c>
      <c r="O407" s="6" t="s">
        <v>4709</v>
      </c>
      <c r="P407" s="6" t="s">
        <v>4709</v>
      </c>
      <c r="Q407" s="6" t="s">
        <v>4689</v>
      </c>
    </row>
    <row r="408" spans="1:17">
      <c r="A408" s="6" t="s">
        <v>814</v>
      </c>
      <c r="B408" s="6">
        <v>50</v>
      </c>
      <c r="C408" s="6" t="s">
        <v>4730</v>
      </c>
      <c r="D408" s="6" t="s">
        <v>5496</v>
      </c>
      <c r="E408" s="6">
        <v>32.11</v>
      </c>
      <c r="F408" s="6">
        <v>4.76</v>
      </c>
      <c r="G408" s="6" t="s">
        <v>4687</v>
      </c>
      <c r="H408" s="6" t="s">
        <v>4687</v>
      </c>
      <c r="I408" s="6" t="s">
        <v>4687</v>
      </c>
      <c r="J408" s="6">
        <v>2</v>
      </c>
      <c r="K408" s="15" t="s">
        <v>8405</v>
      </c>
      <c r="L408" s="10" t="s">
        <v>8414</v>
      </c>
      <c r="M408" s="16" t="s">
        <v>8810</v>
      </c>
      <c r="N408" s="6">
        <v>25333.33</v>
      </c>
      <c r="O408" s="6" t="s">
        <v>4709</v>
      </c>
      <c r="P408" s="6" t="s">
        <v>4709</v>
      </c>
      <c r="Q408" s="6" t="s">
        <v>4687</v>
      </c>
    </row>
    <row r="409" spans="1:17">
      <c r="A409" s="6" t="s">
        <v>816</v>
      </c>
      <c r="B409" s="6">
        <v>47</v>
      </c>
      <c r="C409" s="6" t="s">
        <v>4720</v>
      </c>
      <c r="D409" s="6" t="s">
        <v>5498</v>
      </c>
      <c r="E409" s="6">
        <v>29.8</v>
      </c>
      <c r="F409" s="6">
        <v>8.24</v>
      </c>
      <c r="G409" s="6" t="s">
        <v>4689</v>
      </c>
      <c r="H409" s="6" t="s">
        <v>4687</v>
      </c>
      <c r="I409" s="6" t="s">
        <v>4687</v>
      </c>
      <c r="J409" s="6">
        <v>1</v>
      </c>
      <c r="K409" s="15" t="s">
        <v>8405</v>
      </c>
      <c r="L409" s="10" t="s">
        <v>8406</v>
      </c>
      <c r="M409" s="16" t="s">
        <v>8811</v>
      </c>
      <c r="N409" s="6">
        <v>25309.49</v>
      </c>
      <c r="O409" s="6" t="s">
        <v>4713</v>
      </c>
      <c r="P409" s="6" t="s">
        <v>4709</v>
      </c>
      <c r="Q409" s="6" t="s">
        <v>4689</v>
      </c>
    </row>
    <row r="410" spans="1:17">
      <c r="A410" s="6" t="s">
        <v>818</v>
      </c>
      <c r="B410" s="6">
        <v>24</v>
      </c>
      <c r="C410" s="6" t="s">
        <v>4720</v>
      </c>
      <c r="D410" s="6" t="s">
        <v>5500</v>
      </c>
      <c r="E410" s="6">
        <v>24.01</v>
      </c>
      <c r="F410" s="6">
        <v>4.76</v>
      </c>
      <c r="G410" s="6" t="s">
        <v>4687</v>
      </c>
      <c r="H410" s="6" t="s">
        <v>4687</v>
      </c>
      <c r="I410" s="6" t="s">
        <v>4687</v>
      </c>
      <c r="J410" s="6">
        <v>1</v>
      </c>
      <c r="K410" s="15" t="s">
        <v>8405</v>
      </c>
      <c r="L410" s="10" t="s">
        <v>8414</v>
      </c>
      <c r="M410" s="16" t="s">
        <v>8812</v>
      </c>
      <c r="N410" s="6">
        <v>25127.22</v>
      </c>
      <c r="O410" s="6" t="s">
        <v>4710</v>
      </c>
      <c r="P410" s="6" t="s">
        <v>4709</v>
      </c>
      <c r="Q410" s="6" t="s">
        <v>4689</v>
      </c>
    </row>
    <row r="411" spans="1:17">
      <c r="A411" s="6" t="s">
        <v>820</v>
      </c>
      <c r="B411" s="6">
        <v>24</v>
      </c>
      <c r="C411" s="6" t="s">
        <v>4711</v>
      </c>
      <c r="D411" s="6" t="s">
        <v>5502</v>
      </c>
      <c r="E411" s="6">
        <v>23.21</v>
      </c>
      <c r="F411" s="6">
        <v>6.03</v>
      </c>
      <c r="G411" s="6" t="s">
        <v>4687</v>
      </c>
      <c r="H411" s="6" t="s">
        <v>4687</v>
      </c>
      <c r="I411" s="6" t="s">
        <v>4687</v>
      </c>
      <c r="J411" s="6">
        <v>1</v>
      </c>
      <c r="K411" s="15" t="s">
        <v>8405</v>
      </c>
      <c r="L411" s="10" t="s">
        <v>8409</v>
      </c>
      <c r="M411" s="16" t="s">
        <v>8813</v>
      </c>
      <c r="N411" s="6">
        <v>25081.77</v>
      </c>
      <c r="O411" s="6" t="s">
        <v>4709</v>
      </c>
      <c r="P411" s="6" t="s">
        <v>4709</v>
      </c>
      <c r="Q411" s="6" t="s">
        <v>4687</v>
      </c>
    </row>
    <row r="412" spans="1:17">
      <c r="A412" s="6" t="s">
        <v>822</v>
      </c>
      <c r="B412" s="6">
        <v>27</v>
      </c>
      <c r="C412" s="6" t="s">
        <v>4720</v>
      </c>
      <c r="D412" s="6" t="s">
        <v>5504</v>
      </c>
      <c r="E412" s="6">
        <v>21.2</v>
      </c>
      <c r="F412" s="6">
        <v>4.07</v>
      </c>
      <c r="G412" s="6" t="s">
        <v>4689</v>
      </c>
      <c r="H412" s="6" t="s">
        <v>4687</v>
      </c>
      <c r="I412" s="6" t="s">
        <v>4687</v>
      </c>
      <c r="J412" s="6">
        <v>1</v>
      </c>
      <c r="K412" s="15" t="s">
        <v>8405</v>
      </c>
      <c r="L412" s="10" t="s">
        <v>8414</v>
      </c>
      <c r="M412" s="16" t="s">
        <v>8681</v>
      </c>
      <c r="N412" s="6">
        <v>25075.97</v>
      </c>
      <c r="O412" s="6" t="s">
        <v>4709</v>
      </c>
      <c r="P412" s="6" t="s">
        <v>4709</v>
      </c>
      <c r="Q412" s="6" t="s">
        <v>4689</v>
      </c>
    </row>
    <row r="413" spans="1:17">
      <c r="A413" s="6" t="s">
        <v>824</v>
      </c>
      <c r="B413" s="6">
        <v>47</v>
      </c>
      <c r="C413" s="6" t="s">
        <v>4716</v>
      </c>
      <c r="D413" s="6" t="s">
        <v>5506</v>
      </c>
      <c r="E413" s="6">
        <v>28.215</v>
      </c>
      <c r="F413" s="6">
        <v>8.26</v>
      </c>
      <c r="G413" s="6" t="s">
        <v>4689</v>
      </c>
      <c r="H413" s="6" t="s">
        <v>4687</v>
      </c>
      <c r="I413" s="6" t="s">
        <v>4687</v>
      </c>
      <c r="J413" s="6">
        <v>1</v>
      </c>
      <c r="K413" s="15" t="s">
        <v>8412</v>
      </c>
      <c r="L413" s="10" t="s">
        <v>8406</v>
      </c>
      <c r="M413" s="16" t="s">
        <v>8486</v>
      </c>
      <c r="N413" s="6">
        <v>24915.22</v>
      </c>
      <c r="O413" s="6" t="s">
        <v>4710</v>
      </c>
      <c r="P413" s="6" t="s">
        <v>4709</v>
      </c>
      <c r="Q413" s="6" t="s">
        <v>4689</v>
      </c>
    </row>
    <row r="414" spans="1:17">
      <c r="A414" s="6" t="s">
        <v>826</v>
      </c>
      <c r="B414" s="6">
        <v>35</v>
      </c>
      <c r="C414" s="6" t="s">
        <v>4726</v>
      </c>
      <c r="D414" s="6" t="s">
        <v>5508</v>
      </c>
      <c r="E414" s="6">
        <v>38.095</v>
      </c>
      <c r="F414" s="6">
        <v>4.76</v>
      </c>
      <c r="G414" s="6" t="s">
        <v>4687</v>
      </c>
      <c r="H414" s="6" t="s">
        <v>4687</v>
      </c>
      <c r="I414" s="6" t="s">
        <v>4687</v>
      </c>
      <c r="J414" s="6">
        <v>1</v>
      </c>
      <c r="K414" s="15" t="s">
        <v>8405</v>
      </c>
      <c r="L414" s="10" t="s">
        <v>8414</v>
      </c>
      <c r="M414" s="16" t="s">
        <v>8814</v>
      </c>
      <c r="N414" s="6">
        <v>24915.05</v>
      </c>
      <c r="O414" s="6" t="s">
        <v>4713</v>
      </c>
      <c r="P414" s="6" t="s">
        <v>4709</v>
      </c>
      <c r="Q414" s="6" t="s">
        <v>4687</v>
      </c>
    </row>
    <row r="415" spans="1:17">
      <c r="A415" s="6" t="s">
        <v>828</v>
      </c>
      <c r="B415" s="6">
        <v>53</v>
      </c>
      <c r="C415" s="6" t="s">
        <v>4726</v>
      </c>
      <c r="D415" s="6" t="s">
        <v>5510</v>
      </c>
      <c r="E415" s="6">
        <v>22.61</v>
      </c>
      <c r="F415" s="6">
        <v>6.13</v>
      </c>
      <c r="G415" s="6" t="s">
        <v>4689</v>
      </c>
      <c r="H415" s="6" t="s">
        <v>4690</v>
      </c>
      <c r="I415" s="6" t="s">
        <v>4687</v>
      </c>
      <c r="J415" s="6">
        <v>1</v>
      </c>
      <c r="K415" s="15" t="s">
        <v>8405</v>
      </c>
      <c r="L415" s="10" t="s">
        <v>8409</v>
      </c>
      <c r="M415" s="16" t="s">
        <v>8815</v>
      </c>
      <c r="N415" s="6">
        <v>24873.38</v>
      </c>
      <c r="O415" s="6" t="s">
        <v>4713</v>
      </c>
      <c r="P415" s="6" t="s">
        <v>4709</v>
      </c>
      <c r="Q415" s="6" t="s">
        <v>4689</v>
      </c>
    </row>
    <row r="416" spans="1:17">
      <c r="A416" s="6" t="s">
        <v>830</v>
      </c>
      <c r="B416" s="6">
        <v>52</v>
      </c>
      <c r="C416" s="6" t="s">
        <v>4723</v>
      </c>
      <c r="D416" s="6" t="s">
        <v>5512</v>
      </c>
      <c r="E416" s="6">
        <v>24.32</v>
      </c>
      <c r="F416" s="6">
        <v>10.47</v>
      </c>
      <c r="G416" s="6" t="s">
        <v>4689</v>
      </c>
      <c r="H416" s="6" t="s">
        <v>4687</v>
      </c>
      <c r="I416" s="6" t="s">
        <v>4687</v>
      </c>
      <c r="J416" s="6">
        <v>2</v>
      </c>
      <c r="K416" s="15" t="s">
        <v>8405</v>
      </c>
      <c r="L416" s="10" t="s">
        <v>8406</v>
      </c>
      <c r="M416" s="16" t="s">
        <v>8816</v>
      </c>
      <c r="N416" s="6">
        <v>24869.84</v>
      </c>
      <c r="O416" s="6" t="s">
        <v>4709</v>
      </c>
      <c r="P416" s="6" t="s">
        <v>4709</v>
      </c>
      <c r="Q416" s="6" t="s">
        <v>4689</v>
      </c>
    </row>
    <row r="417" spans="1:17">
      <c r="A417" s="6" t="s">
        <v>832</v>
      </c>
      <c r="B417" s="6">
        <v>27</v>
      </c>
      <c r="C417" s="6" t="s">
        <v>4720</v>
      </c>
      <c r="D417" s="6" t="s">
        <v>4762</v>
      </c>
      <c r="E417" s="6">
        <v>20.96</v>
      </c>
      <c r="F417" s="6">
        <v>4.04</v>
      </c>
      <c r="G417" s="6" t="s">
        <v>4689</v>
      </c>
      <c r="H417" s="6" t="s">
        <v>4687</v>
      </c>
      <c r="I417" s="6" t="s">
        <v>4687</v>
      </c>
      <c r="J417" s="6">
        <v>1</v>
      </c>
      <c r="K417" s="15" t="s">
        <v>8405</v>
      </c>
      <c r="L417" s="10" t="s">
        <v>8414</v>
      </c>
      <c r="M417" s="16" t="s">
        <v>8817</v>
      </c>
      <c r="N417" s="6">
        <v>24863.25</v>
      </c>
      <c r="O417" s="6" t="s">
        <v>4710</v>
      </c>
      <c r="P417" s="6" t="s">
        <v>4709</v>
      </c>
      <c r="Q417" s="6" t="s">
        <v>4689</v>
      </c>
    </row>
    <row r="418" spans="1:17">
      <c r="A418" s="6" t="s">
        <v>834</v>
      </c>
      <c r="B418" s="6">
        <v>28</v>
      </c>
      <c r="C418" s="6" t="s">
        <v>4720</v>
      </c>
      <c r="D418" s="6" t="s">
        <v>5515</v>
      </c>
      <c r="E418" s="6">
        <v>19.68</v>
      </c>
      <c r="F418" s="6">
        <v>5.74</v>
      </c>
      <c r="G418" s="6" t="s">
        <v>4687</v>
      </c>
      <c r="H418" s="6" t="s">
        <v>4687</v>
      </c>
      <c r="I418" s="6" t="s">
        <v>4687</v>
      </c>
      <c r="J418" s="6">
        <v>0</v>
      </c>
      <c r="K418" s="15" t="s">
        <v>8405</v>
      </c>
      <c r="L418" s="10" t="s">
        <v>8409</v>
      </c>
      <c r="M418" s="16" t="s">
        <v>8818</v>
      </c>
      <c r="N418" s="6">
        <v>24817.25</v>
      </c>
      <c r="O418" s="6" t="s">
        <v>4709</v>
      </c>
      <c r="P418" s="6" t="s">
        <v>4709</v>
      </c>
      <c r="Q418" s="6" t="s">
        <v>4689</v>
      </c>
    </row>
    <row r="419" spans="1:17">
      <c r="A419" s="6" t="s">
        <v>836</v>
      </c>
      <c r="B419" s="6">
        <v>30</v>
      </c>
      <c r="C419" s="6" t="s">
        <v>4720</v>
      </c>
      <c r="D419" s="6" t="s">
        <v>5386</v>
      </c>
      <c r="E419" s="6">
        <v>18.1</v>
      </c>
      <c r="F419" s="6">
        <v>6.33</v>
      </c>
      <c r="G419" s="6" t="s">
        <v>4687</v>
      </c>
      <c r="H419" s="6" t="s">
        <v>4687</v>
      </c>
      <c r="I419" s="6" t="s">
        <v>4687</v>
      </c>
      <c r="J419" s="6">
        <v>1</v>
      </c>
      <c r="K419" s="15" t="s">
        <v>8405</v>
      </c>
      <c r="L419" s="10" t="s">
        <v>8409</v>
      </c>
      <c r="M419" s="16" t="s">
        <v>8819</v>
      </c>
      <c r="N419" s="6">
        <v>24795.04</v>
      </c>
      <c r="O419" s="6" t="s">
        <v>4710</v>
      </c>
      <c r="P419" s="6" t="s">
        <v>4709</v>
      </c>
      <c r="Q419" s="6" t="s">
        <v>4689</v>
      </c>
    </row>
    <row r="420" spans="1:17">
      <c r="A420" s="6" t="s">
        <v>838</v>
      </c>
      <c r="B420" s="6">
        <v>26</v>
      </c>
      <c r="C420" s="6" t="s">
        <v>4726</v>
      </c>
      <c r="D420" s="6" t="s">
        <v>5518</v>
      </c>
      <c r="E420" s="6">
        <v>29.64</v>
      </c>
      <c r="F420" s="6">
        <v>4.28</v>
      </c>
      <c r="G420" s="6" t="s">
        <v>4689</v>
      </c>
      <c r="H420" s="6" t="s">
        <v>4687</v>
      </c>
      <c r="I420" s="6" t="s">
        <v>4687</v>
      </c>
      <c r="J420" s="6">
        <v>0</v>
      </c>
      <c r="K420" s="15" t="s">
        <v>8405</v>
      </c>
      <c r="L420" s="10" t="s">
        <v>8414</v>
      </c>
      <c r="M420" s="16" t="s">
        <v>8820</v>
      </c>
      <c r="N420" s="6">
        <v>24671.66</v>
      </c>
      <c r="O420" s="6" t="s">
        <v>4713</v>
      </c>
      <c r="P420" s="6" t="s">
        <v>4709</v>
      </c>
      <c r="Q420" s="6" t="s">
        <v>4687</v>
      </c>
    </row>
    <row r="421" spans="1:17">
      <c r="A421" s="6" t="s">
        <v>840</v>
      </c>
      <c r="B421" s="6">
        <v>52</v>
      </c>
      <c r="C421" s="6" t="s">
        <v>4711</v>
      </c>
      <c r="D421" s="6" t="s">
        <v>5520</v>
      </c>
      <c r="E421" s="6">
        <v>25.3</v>
      </c>
      <c r="F421" s="6">
        <v>9.47</v>
      </c>
      <c r="G421" s="6" t="s">
        <v>4689</v>
      </c>
      <c r="H421" s="6" t="s">
        <v>4687</v>
      </c>
      <c r="I421" s="6" t="s">
        <v>4687</v>
      </c>
      <c r="J421" s="6">
        <v>2</v>
      </c>
      <c r="K421" s="15" t="s">
        <v>8405</v>
      </c>
      <c r="L421" s="10" t="s">
        <v>8406</v>
      </c>
      <c r="M421" s="16" t="s">
        <v>8821</v>
      </c>
      <c r="N421" s="6">
        <v>24667.42</v>
      </c>
      <c r="O421" s="6" t="s">
        <v>4710</v>
      </c>
      <c r="P421" s="6" t="s">
        <v>4709</v>
      </c>
      <c r="Q421" s="6" t="s">
        <v>4689</v>
      </c>
    </row>
    <row r="422" spans="1:17">
      <c r="A422" s="6" t="s">
        <v>842</v>
      </c>
      <c r="B422" s="6">
        <v>46</v>
      </c>
      <c r="C422" s="6" t="s">
        <v>4720</v>
      </c>
      <c r="D422" s="6" t="s">
        <v>5522</v>
      </c>
      <c r="E422" s="6">
        <v>27.6</v>
      </c>
      <c r="F422" s="6">
        <v>4.85</v>
      </c>
      <c r="G422" s="6" t="s">
        <v>4689</v>
      </c>
      <c r="H422" s="6" t="s">
        <v>4687</v>
      </c>
      <c r="I422" s="6" t="s">
        <v>4687</v>
      </c>
      <c r="J422" s="6">
        <v>0</v>
      </c>
      <c r="K422" s="15" t="s">
        <v>8405</v>
      </c>
      <c r="L422" s="10" t="s">
        <v>8414</v>
      </c>
      <c r="M422" s="16" t="s">
        <v>8822</v>
      </c>
      <c r="N422" s="6">
        <v>24603.05</v>
      </c>
      <c r="O422" s="6" t="s">
        <v>4709</v>
      </c>
      <c r="P422" s="6" t="s">
        <v>4709</v>
      </c>
      <c r="Q422" s="6" t="s">
        <v>4687</v>
      </c>
    </row>
    <row r="423" spans="1:17">
      <c r="A423" s="6" t="s">
        <v>844</v>
      </c>
      <c r="B423" s="6">
        <v>47</v>
      </c>
      <c r="C423" s="6" t="s">
        <v>4716</v>
      </c>
      <c r="D423" s="6" t="s">
        <v>5523</v>
      </c>
      <c r="E423" s="6">
        <v>27.645</v>
      </c>
      <c r="F423" s="6">
        <v>11.03</v>
      </c>
      <c r="G423" s="6" t="s">
        <v>4689</v>
      </c>
      <c r="H423" s="6" t="s">
        <v>4687</v>
      </c>
      <c r="I423" s="6" t="s">
        <v>4687</v>
      </c>
      <c r="J423" s="6">
        <v>1</v>
      </c>
      <c r="K423" s="15" t="s">
        <v>8405</v>
      </c>
      <c r="L423" s="10" t="s">
        <v>8406</v>
      </c>
      <c r="M423" s="16" t="s">
        <v>8823</v>
      </c>
      <c r="N423" s="6">
        <v>24535.7</v>
      </c>
      <c r="O423" s="6" t="s">
        <v>4709</v>
      </c>
      <c r="P423" s="6" t="s">
        <v>4709</v>
      </c>
      <c r="Q423" s="6" t="s">
        <v>4689</v>
      </c>
    </row>
    <row r="424" spans="1:17">
      <c r="A424" s="6" t="s">
        <v>846</v>
      </c>
      <c r="B424" s="6">
        <v>50</v>
      </c>
      <c r="C424" s="6" t="s">
        <v>4720</v>
      </c>
      <c r="D424" s="6" t="s">
        <v>5525</v>
      </c>
      <c r="E424" s="6">
        <v>27.6</v>
      </c>
      <c r="F424" s="6">
        <v>5.22</v>
      </c>
      <c r="G424" s="6" t="s">
        <v>4687</v>
      </c>
      <c r="H424" s="6" t="s">
        <v>4687</v>
      </c>
      <c r="I424" s="6" t="s">
        <v>4687</v>
      </c>
      <c r="J424" s="6">
        <v>2</v>
      </c>
      <c r="K424" s="15" t="s">
        <v>8405</v>
      </c>
      <c r="L424" s="10" t="s">
        <v>8414</v>
      </c>
      <c r="M424" s="16" t="s">
        <v>8824</v>
      </c>
      <c r="N424" s="6">
        <v>24520.26</v>
      </c>
      <c r="O424" s="6" t="s">
        <v>4710</v>
      </c>
      <c r="P424" s="6" t="s">
        <v>4709</v>
      </c>
      <c r="Q424" s="6" t="s">
        <v>4689</v>
      </c>
    </row>
    <row r="425" spans="1:17">
      <c r="A425" s="6" t="s">
        <v>848</v>
      </c>
      <c r="B425" s="6">
        <v>61</v>
      </c>
      <c r="C425" s="6" t="s">
        <v>4711</v>
      </c>
      <c r="D425" s="6" t="s">
        <v>5527</v>
      </c>
      <c r="E425" s="6">
        <v>25.08</v>
      </c>
      <c r="F425" s="6">
        <v>9.52</v>
      </c>
      <c r="G425" s="6" t="s">
        <v>4689</v>
      </c>
      <c r="H425" s="6" t="s">
        <v>4687</v>
      </c>
      <c r="I425" s="6" t="s">
        <v>4687</v>
      </c>
      <c r="J425" s="6">
        <v>2</v>
      </c>
      <c r="K425" s="15" t="s">
        <v>8408</v>
      </c>
      <c r="L425" s="10" t="s">
        <v>8406</v>
      </c>
      <c r="M425" s="16" t="s">
        <v>8825</v>
      </c>
      <c r="N425" s="6">
        <v>24513.09</v>
      </c>
      <c r="O425" s="6" t="s">
        <v>4709</v>
      </c>
      <c r="P425" s="6" t="s">
        <v>4709</v>
      </c>
      <c r="Q425" s="6" t="s">
        <v>4687</v>
      </c>
    </row>
    <row r="426" spans="1:17">
      <c r="A426" s="6" t="s">
        <v>850</v>
      </c>
      <c r="B426" s="6">
        <v>54</v>
      </c>
      <c r="C426" s="6" t="s">
        <v>4716</v>
      </c>
      <c r="D426" s="6" t="s">
        <v>5510</v>
      </c>
      <c r="E426" s="6">
        <v>30.02</v>
      </c>
      <c r="F426" s="6">
        <v>11.09</v>
      </c>
      <c r="G426" s="6" t="s">
        <v>4687</v>
      </c>
      <c r="H426" s="6" t="s">
        <v>4687</v>
      </c>
      <c r="I426" s="6" t="s">
        <v>4687</v>
      </c>
      <c r="J426" s="6">
        <v>0</v>
      </c>
      <c r="K426" s="15" t="s">
        <v>8408</v>
      </c>
      <c r="L426" s="10" t="s">
        <v>8406</v>
      </c>
      <c r="M426" s="16" t="s">
        <v>8826</v>
      </c>
      <c r="N426" s="6">
        <v>24476.48</v>
      </c>
      <c r="O426" s="6" t="s">
        <v>4709</v>
      </c>
      <c r="P426" s="6" t="s">
        <v>4709</v>
      </c>
      <c r="Q426" s="6" t="s">
        <v>4687</v>
      </c>
    </row>
    <row r="427" spans="1:17">
      <c r="A427" s="6" t="s">
        <v>852</v>
      </c>
      <c r="B427" s="6">
        <v>52</v>
      </c>
      <c r="C427" s="6" t="s">
        <v>4716</v>
      </c>
      <c r="D427" s="6" t="s">
        <v>5142</v>
      </c>
      <c r="E427" s="6">
        <v>27.36</v>
      </c>
      <c r="F427" s="6">
        <v>9.45</v>
      </c>
      <c r="G427" s="6" t="s">
        <v>4689</v>
      </c>
      <c r="H427" s="6" t="s">
        <v>4687</v>
      </c>
      <c r="I427" s="6" t="s">
        <v>4687</v>
      </c>
      <c r="J427" s="6">
        <v>2</v>
      </c>
      <c r="K427" s="15" t="s">
        <v>8405</v>
      </c>
      <c r="L427" s="10" t="s">
        <v>8406</v>
      </c>
      <c r="M427" s="16" t="s">
        <v>8827</v>
      </c>
      <c r="N427" s="6">
        <v>24393.62</v>
      </c>
      <c r="O427" s="6" t="s">
        <v>4710</v>
      </c>
      <c r="P427" s="6" t="s">
        <v>4709</v>
      </c>
      <c r="Q427" s="6" t="s">
        <v>4689</v>
      </c>
    </row>
    <row r="428" spans="1:17">
      <c r="A428" s="6" t="s">
        <v>854</v>
      </c>
      <c r="B428" s="6">
        <v>23</v>
      </c>
      <c r="C428" s="6" t="s">
        <v>4720</v>
      </c>
      <c r="D428" s="6" t="s">
        <v>5531</v>
      </c>
      <c r="E428" s="6">
        <v>22.2</v>
      </c>
      <c r="F428" s="6">
        <v>5.51</v>
      </c>
      <c r="G428" s="6" t="s">
        <v>4687</v>
      </c>
      <c r="H428" s="6" t="s">
        <v>4687</v>
      </c>
      <c r="I428" s="6" t="s">
        <v>4687</v>
      </c>
      <c r="J428" s="6">
        <v>0</v>
      </c>
      <c r="K428" s="15" t="s">
        <v>8405</v>
      </c>
      <c r="L428" s="10" t="s">
        <v>8414</v>
      </c>
      <c r="M428" s="16" t="s">
        <v>8828</v>
      </c>
      <c r="N428" s="6">
        <v>24387.74</v>
      </c>
      <c r="O428" s="6" t="s">
        <v>4713</v>
      </c>
      <c r="P428" s="6" t="s">
        <v>4709</v>
      </c>
      <c r="Q428" s="6" t="s">
        <v>4689</v>
      </c>
    </row>
    <row r="429" spans="1:17">
      <c r="A429" s="6" t="s">
        <v>856</v>
      </c>
      <c r="B429" s="6">
        <v>18</v>
      </c>
      <c r="C429" s="6" t="s">
        <v>4720</v>
      </c>
      <c r="D429" s="6" t="s">
        <v>5533</v>
      </c>
      <c r="E429" s="6">
        <v>25.71</v>
      </c>
      <c r="F429" s="6">
        <v>4.18</v>
      </c>
      <c r="G429" s="6" t="s">
        <v>4687</v>
      </c>
      <c r="H429" s="6" t="s">
        <v>4687</v>
      </c>
      <c r="I429" s="6" t="s">
        <v>4689</v>
      </c>
      <c r="J429" s="6">
        <v>1</v>
      </c>
      <c r="K429" s="15" t="s">
        <v>8405</v>
      </c>
      <c r="L429" s="10" t="s">
        <v>8414</v>
      </c>
      <c r="M429" s="16" t="s">
        <v>8829</v>
      </c>
      <c r="N429" s="6">
        <v>24294.02</v>
      </c>
      <c r="O429" s="6" t="s">
        <v>4713</v>
      </c>
      <c r="P429" s="6" t="s">
        <v>4709</v>
      </c>
      <c r="Q429" s="6" t="s">
        <v>4689</v>
      </c>
    </row>
    <row r="430" spans="1:17">
      <c r="A430" s="6" t="s">
        <v>858</v>
      </c>
      <c r="B430" s="6">
        <v>58</v>
      </c>
      <c r="C430" s="6" t="s">
        <v>4711</v>
      </c>
      <c r="D430" s="6" t="s">
        <v>4905</v>
      </c>
      <c r="E430" s="6">
        <v>41.91</v>
      </c>
      <c r="F430" s="6">
        <v>5.98</v>
      </c>
      <c r="G430" s="6" t="s">
        <v>4689</v>
      </c>
      <c r="H430" s="6" t="s">
        <v>4687</v>
      </c>
      <c r="I430" s="6" t="s">
        <v>4687</v>
      </c>
      <c r="J430" s="6">
        <v>1</v>
      </c>
      <c r="K430" s="15" t="s">
        <v>8405</v>
      </c>
      <c r="L430" s="10" t="s">
        <v>8409</v>
      </c>
      <c r="M430" s="16" t="s">
        <v>8830</v>
      </c>
      <c r="N430" s="6">
        <v>24227.34</v>
      </c>
      <c r="O430" s="6" t="s">
        <v>4713</v>
      </c>
      <c r="P430" s="6" t="s">
        <v>4709</v>
      </c>
      <c r="Q430" s="6" t="s">
        <v>4687</v>
      </c>
    </row>
    <row r="431" spans="1:17">
      <c r="A431" s="6" t="s">
        <v>860</v>
      </c>
      <c r="B431" s="6">
        <v>48</v>
      </c>
      <c r="C431" s="6" t="s">
        <v>4711</v>
      </c>
      <c r="D431" s="6" t="s">
        <v>5536</v>
      </c>
      <c r="E431" s="6">
        <v>25.85</v>
      </c>
      <c r="F431" s="6">
        <v>10.16</v>
      </c>
      <c r="G431" s="6" t="s">
        <v>4687</v>
      </c>
      <c r="H431" s="6" t="s">
        <v>4687</v>
      </c>
      <c r="I431" s="6" t="s">
        <v>4687</v>
      </c>
      <c r="J431" s="6">
        <v>0</v>
      </c>
      <c r="K431" s="15" t="s">
        <v>8412</v>
      </c>
      <c r="L431" s="10" t="s">
        <v>8406</v>
      </c>
      <c r="M431" s="16" t="s">
        <v>8831</v>
      </c>
      <c r="N431" s="6">
        <v>24180.93</v>
      </c>
      <c r="O431" s="6" t="s">
        <v>4713</v>
      </c>
      <c r="P431" s="6" t="s">
        <v>4709</v>
      </c>
      <c r="Q431" s="6" t="s">
        <v>4689</v>
      </c>
    </row>
    <row r="432" spans="1:17">
      <c r="A432" s="6" t="s">
        <v>862</v>
      </c>
      <c r="B432" s="6">
        <v>49</v>
      </c>
      <c r="C432" s="6" t="s">
        <v>4726</v>
      </c>
      <c r="D432" s="6" t="s">
        <v>5538</v>
      </c>
      <c r="E432" s="6">
        <v>23.845</v>
      </c>
      <c r="F432" s="6">
        <v>11.71</v>
      </c>
      <c r="G432" s="6" t="s">
        <v>4687</v>
      </c>
      <c r="H432" s="6" t="s">
        <v>4687</v>
      </c>
      <c r="I432" s="6" t="s">
        <v>4687</v>
      </c>
      <c r="J432" s="6">
        <v>2</v>
      </c>
      <c r="K432" s="15" t="s">
        <v>8405</v>
      </c>
      <c r="L432" s="10" t="s">
        <v>8406</v>
      </c>
      <c r="M432" s="16" t="s">
        <v>8832</v>
      </c>
      <c r="N432" s="6">
        <v>24106.91</v>
      </c>
      <c r="O432" s="6" t="s">
        <v>4709</v>
      </c>
      <c r="P432" s="6" t="s">
        <v>4709</v>
      </c>
      <c r="Q432" s="6" t="s">
        <v>4689</v>
      </c>
    </row>
    <row r="433" spans="1:17">
      <c r="A433" s="6" t="s">
        <v>864</v>
      </c>
      <c r="B433" s="6">
        <v>19</v>
      </c>
      <c r="C433" s="6" t="s">
        <v>4716</v>
      </c>
      <c r="D433" s="6" t="s">
        <v>5540</v>
      </c>
      <c r="E433" s="6">
        <v>30.59</v>
      </c>
      <c r="F433" s="6">
        <v>5.23</v>
      </c>
      <c r="G433" s="6" t="s">
        <v>4687</v>
      </c>
      <c r="H433" s="6" t="s">
        <v>4690</v>
      </c>
      <c r="I433" s="6" t="s">
        <v>4687</v>
      </c>
      <c r="J433" s="6">
        <v>1</v>
      </c>
      <c r="K433" s="15" t="s">
        <v>8405</v>
      </c>
      <c r="L433" s="10" t="s">
        <v>8414</v>
      </c>
      <c r="M433" s="16" t="s">
        <v>8833</v>
      </c>
      <c r="N433" s="6">
        <v>24059.68</v>
      </c>
      <c r="O433" s="6" t="s">
        <v>4709</v>
      </c>
      <c r="P433" s="6" t="s">
        <v>4709</v>
      </c>
      <c r="Q433" s="6" t="s">
        <v>4687</v>
      </c>
    </row>
    <row r="434" spans="1:17">
      <c r="A434" s="6" t="s">
        <v>866</v>
      </c>
      <c r="B434" s="6">
        <v>51</v>
      </c>
      <c r="C434" s="6" t="s">
        <v>4716</v>
      </c>
      <c r="D434" s="6" t="s">
        <v>5496</v>
      </c>
      <c r="E434" s="6">
        <v>24.795</v>
      </c>
      <c r="F434" s="6">
        <v>6.85</v>
      </c>
      <c r="G434" s="6" t="s">
        <v>4687</v>
      </c>
      <c r="H434" s="6" t="s">
        <v>4687</v>
      </c>
      <c r="I434" s="6" t="s">
        <v>4687</v>
      </c>
      <c r="J434" s="6">
        <v>0</v>
      </c>
      <c r="K434" s="15" t="s">
        <v>8405</v>
      </c>
      <c r="L434" s="10" t="s">
        <v>8406</v>
      </c>
      <c r="M434" s="16" t="s">
        <v>8834</v>
      </c>
      <c r="N434" s="6">
        <v>23967.38</v>
      </c>
      <c r="O434" s="6" t="s">
        <v>4709</v>
      </c>
      <c r="P434" s="6" t="s">
        <v>4709</v>
      </c>
      <c r="Q434" s="6" t="s">
        <v>4689</v>
      </c>
    </row>
    <row r="435" spans="1:17">
      <c r="A435" s="6" t="s">
        <v>868</v>
      </c>
      <c r="B435" s="6">
        <v>52</v>
      </c>
      <c r="C435" s="6" t="s">
        <v>4716</v>
      </c>
      <c r="D435" s="6" t="s">
        <v>4921</v>
      </c>
      <c r="E435" s="6">
        <v>24.13</v>
      </c>
      <c r="F435" s="6">
        <v>7.05</v>
      </c>
      <c r="G435" s="6" t="s">
        <v>4689</v>
      </c>
      <c r="H435" s="6" t="s">
        <v>4687</v>
      </c>
      <c r="I435" s="6" t="s">
        <v>4687</v>
      </c>
      <c r="J435" s="6">
        <v>2</v>
      </c>
      <c r="K435" s="15" t="s">
        <v>8405</v>
      </c>
      <c r="L435" s="10" t="s">
        <v>8406</v>
      </c>
      <c r="M435" s="16" t="s">
        <v>8835</v>
      </c>
      <c r="N435" s="6">
        <v>23887.66</v>
      </c>
      <c r="O435" s="6" t="s">
        <v>4710</v>
      </c>
      <c r="P435" s="6" t="s">
        <v>4709</v>
      </c>
      <c r="Q435" s="6" t="s">
        <v>4689</v>
      </c>
    </row>
    <row r="436" spans="1:17">
      <c r="A436" s="6" t="s">
        <v>870</v>
      </c>
      <c r="B436" s="6">
        <v>49</v>
      </c>
      <c r="C436" s="6" t="s">
        <v>4716</v>
      </c>
      <c r="D436" s="6" t="s">
        <v>5544</v>
      </c>
      <c r="E436" s="6">
        <v>25.84</v>
      </c>
      <c r="F436" s="6">
        <v>11.64</v>
      </c>
      <c r="G436" s="6" t="s">
        <v>4687</v>
      </c>
      <c r="H436" s="6" t="s">
        <v>4687</v>
      </c>
      <c r="I436" s="6" t="s">
        <v>4687</v>
      </c>
      <c r="J436" s="6">
        <v>2</v>
      </c>
      <c r="K436" s="15" t="s">
        <v>8405</v>
      </c>
      <c r="L436" s="10" t="s">
        <v>8406</v>
      </c>
      <c r="M436" s="16" t="s">
        <v>8836</v>
      </c>
      <c r="N436" s="6">
        <v>23807.24</v>
      </c>
      <c r="O436" s="6" t="s">
        <v>4710</v>
      </c>
      <c r="P436" s="6" t="s">
        <v>4709</v>
      </c>
      <c r="Q436" s="6" t="s">
        <v>4689</v>
      </c>
    </row>
    <row r="437" spans="1:17">
      <c r="A437" s="6" t="s">
        <v>872</v>
      </c>
      <c r="B437" s="6">
        <v>49</v>
      </c>
      <c r="C437" s="6" t="s">
        <v>4720</v>
      </c>
      <c r="D437" s="6" t="s">
        <v>5546</v>
      </c>
      <c r="E437" s="6">
        <v>28</v>
      </c>
      <c r="F437" s="6">
        <v>10.52</v>
      </c>
      <c r="G437" s="6" t="s">
        <v>4687</v>
      </c>
      <c r="H437" s="6" t="s">
        <v>4687</v>
      </c>
      <c r="I437" s="6" t="s">
        <v>4687</v>
      </c>
      <c r="J437" s="6">
        <v>0</v>
      </c>
      <c r="K437" s="15" t="s">
        <v>8405</v>
      </c>
      <c r="L437" s="10" t="s">
        <v>8406</v>
      </c>
      <c r="M437" s="16" t="s">
        <v>8837</v>
      </c>
      <c r="N437" s="6">
        <v>23568.27</v>
      </c>
      <c r="O437" s="6" t="s">
        <v>4709</v>
      </c>
      <c r="P437" s="6" t="s">
        <v>4709</v>
      </c>
      <c r="Q437" s="6" t="s">
        <v>4689</v>
      </c>
    </row>
    <row r="438" spans="1:17">
      <c r="A438" s="6" t="s">
        <v>874</v>
      </c>
      <c r="B438" s="6">
        <v>39</v>
      </c>
      <c r="C438" s="6" t="s">
        <v>4711</v>
      </c>
      <c r="D438" s="6" t="s">
        <v>5548</v>
      </c>
      <c r="E438" s="6">
        <v>34.1</v>
      </c>
      <c r="F438" s="6">
        <v>4.01</v>
      </c>
      <c r="G438" s="6" t="s">
        <v>4689</v>
      </c>
      <c r="H438" s="6" t="s">
        <v>4690</v>
      </c>
      <c r="I438" s="6" t="s">
        <v>4687</v>
      </c>
      <c r="J438" s="6">
        <v>1</v>
      </c>
      <c r="K438" s="15" t="s">
        <v>8405</v>
      </c>
      <c r="L438" s="10" t="s">
        <v>8414</v>
      </c>
      <c r="M438" s="16" t="s">
        <v>8838</v>
      </c>
      <c r="N438" s="6">
        <v>23563.02</v>
      </c>
      <c r="O438" s="6" t="s">
        <v>4709</v>
      </c>
      <c r="P438" s="6" t="s">
        <v>4709</v>
      </c>
      <c r="Q438" s="6" t="s">
        <v>4687</v>
      </c>
    </row>
    <row r="439" spans="1:17">
      <c r="A439" s="6" t="s">
        <v>876</v>
      </c>
      <c r="B439" s="6">
        <v>47</v>
      </c>
      <c r="C439" s="6" t="s">
        <v>4726</v>
      </c>
      <c r="D439" s="6" t="s">
        <v>5422</v>
      </c>
      <c r="E439" s="6">
        <v>26.125</v>
      </c>
      <c r="F439" s="6">
        <v>8.56</v>
      </c>
      <c r="G439" s="6" t="s">
        <v>4689</v>
      </c>
      <c r="H439" s="6" t="s">
        <v>4687</v>
      </c>
      <c r="I439" s="6" t="s">
        <v>4687</v>
      </c>
      <c r="J439" s="6">
        <v>1</v>
      </c>
      <c r="K439" s="15" t="s">
        <v>8405</v>
      </c>
      <c r="L439" s="10" t="s">
        <v>8406</v>
      </c>
      <c r="M439" s="16" t="s">
        <v>8839</v>
      </c>
      <c r="N439" s="6">
        <v>23401.31</v>
      </c>
      <c r="O439" s="6" t="s">
        <v>4710</v>
      </c>
      <c r="P439" s="6" t="s">
        <v>4709</v>
      </c>
      <c r="Q439" s="6" t="s">
        <v>4689</v>
      </c>
    </row>
    <row r="440" spans="1:17">
      <c r="A440" s="6" t="s">
        <v>878</v>
      </c>
      <c r="B440" s="6">
        <v>49</v>
      </c>
      <c r="C440" s="6" t="s">
        <v>4720</v>
      </c>
      <c r="D440" s="6" t="s">
        <v>5551</v>
      </c>
      <c r="E440" s="6">
        <v>25.6</v>
      </c>
      <c r="F440" s="6">
        <v>10.5</v>
      </c>
      <c r="G440" s="6" t="s">
        <v>4687</v>
      </c>
      <c r="H440" s="6" t="s">
        <v>4687</v>
      </c>
      <c r="I440" s="6" t="s">
        <v>4687</v>
      </c>
      <c r="J440" s="6">
        <v>2</v>
      </c>
      <c r="K440" s="15" t="s">
        <v>8405</v>
      </c>
      <c r="L440" s="10" t="s">
        <v>8406</v>
      </c>
      <c r="M440" s="16" t="s">
        <v>8840</v>
      </c>
      <c r="N440" s="6">
        <v>23306.55</v>
      </c>
      <c r="O440" s="6" t="s">
        <v>4709</v>
      </c>
      <c r="P440" s="6" t="s">
        <v>4709</v>
      </c>
      <c r="Q440" s="6" t="s">
        <v>4689</v>
      </c>
    </row>
    <row r="441" spans="1:17">
      <c r="A441" s="6" t="s">
        <v>880</v>
      </c>
      <c r="B441" s="6">
        <v>28</v>
      </c>
      <c r="C441" s="6" t="s">
        <v>4726</v>
      </c>
      <c r="D441" s="6" t="s">
        <v>5553</v>
      </c>
      <c r="E441" s="6">
        <v>24.32</v>
      </c>
      <c r="F441" s="6">
        <v>6.39</v>
      </c>
      <c r="G441" s="6" t="s">
        <v>4687</v>
      </c>
      <c r="H441" s="6" t="s">
        <v>4687</v>
      </c>
      <c r="I441" s="6" t="s">
        <v>4687</v>
      </c>
      <c r="J441" s="6">
        <v>0</v>
      </c>
      <c r="K441" s="15" t="s">
        <v>8405</v>
      </c>
      <c r="L441" s="10" t="s">
        <v>8409</v>
      </c>
      <c r="M441" s="16" t="s">
        <v>8841</v>
      </c>
      <c r="N441" s="6">
        <v>23288.93</v>
      </c>
      <c r="O441" s="6" t="s">
        <v>4710</v>
      </c>
      <c r="P441" s="6" t="s">
        <v>4709</v>
      </c>
      <c r="Q441" s="6" t="s">
        <v>4687</v>
      </c>
    </row>
    <row r="442" spans="1:17">
      <c r="A442" s="6" t="s">
        <v>882</v>
      </c>
      <c r="B442" s="6">
        <v>53</v>
      </c>
      <c r="C442" s="6" t="s">
        <v>4711</v>
      </c>
      <c r="D442" s="6" t="s">
        <v>5555</v>
      </c>
      <c r="E442" s="6">
        <v>22.88</v>
      </c>
      <c r="F442" s="6">
        <v>5.71</v>
      </c>
      <c r="G442" s="6" t="s">
        <v>4689</v>
      </c>
      <c r="H442" s="6" t="s">
        <v>4690</v>
      </c>
      <c r="I442" s="6" t="s">
        <v>4687</v>
      </c>
      <c r="J442" s="6">
        <v>1</v>
      </c>
      <c r="K442" s="15" t="s">
        <v>8405</v>
      </c>
      <c r="L442" s="10" t="s">
        <v>8409</v>
      </c>
      <c r="M442" s="16" t="s">
        <v>8842</v>
      </c>
      <c r="N442" s="6">
        <v>23244.79</v>
      </c>
      <c r="O442" s="6" t="s">
        <v>4710</v>
      </c>
      <c r="P442" s="6" t="s">
        <v>4709</v>
      </c>
      <c r="Q442" s="6" t="s">
        <v>4689</v>
      </c>
    </row>
    <row r="443" spans="1:17">
      <c r="A443" s="6" t="s">
        <v>884</v>
      </c>
      <c r="B443" s="6">
        <v>25</v>
      </c>
      <c r="C443" s="6" t="s">
        <v>4724</v>
      </c>
      <c r="D443" s="6" t="s">
        <v>5557</v>
      </c>
      <c r="E443" s="6">
        <v>24.985</v>
      </c>
      <c r="F443" s="6">
        <v>4.43</v>
      </c>
      <c r="G443" s="6" t="s">
        <v>4689</v>
      </c>
      <c r="H443" s="6" t="s">
        <v>4690</v>
      </c>
      <c r="I443" s="6" t="s">
        <v>4687</v>
      </c>
      <c r="J443" s="6">
        <v>1</v>
      </c>
      <c r="K443" s="15" t="s">
        <v>8405</v>
      </c>
      <c r="L443" s="10" t="s">
        <v>8414</v>
      </c>
      <c r="M443" s="16" t="s">
        <v>8843</v>
      </c>
      <c r="N443" s="6">
        <v>23241.47</v>
      </c>
      <c r="O443" s="6" t="s">
        <v>4710</v>
      </c>
      <c r="P443" s="6" t="s">
        <v>4709</v>
      </c>
      <c r="Q443" s="6" t="s">
        <v>4687</v>
      </c>
    </row>
    <row r="444" spans="1:17">
      <c r="A444" s="6" t="s">
        <v>886</v>
      </c>
      <c r="B444" s="6">
        <v>19</v>
      </c>
      <c r="C444" s="6" t="s">
        <v>4720</v>
      </c>
      <c r="D444" s="6" t="s">
        <v>5558</v>
      </c>
      <c r="E444" s="6">
        <v>33.1</v>
      </c>
      <c r="F444" s="6">
        <v>5.52</v>
      </c>
      <c r="G444" s="6" t="s">
        <v>4687</v>
      </c>
      <c r="H444" s="6" t="s">
        <v>4690</v>
      </c>
      <c r="I444" s="6" t="s">
        <v>4687</v>
      </c>
      <c r="J444" s="6">
        <v>1</v>
      </c>
      <c r="K444" s="15" t="s">
        <v>8408</v>
      </c>
      <c r="L444" s="10" t="s">
        <v>8414</v>
      </c>
      <c r="M444" s="16" t="s">
        <v>8844</v>
      </c>
      <c r="N444" s="6">
        <v>23082.96</v>
      </c>
      <c r="O444" s="6" t="s">
        <v>4709</v>
      </c>
      <c r="P444" s="6" t="s">
        <v>4709</v>
      </c>
      <c r="Q444" s="6" t="s">
        <v>4687</v>
      </c>
    </row>
    <row r="445" spans="1:17">
      <c r="A445" s="6" t="s">
        <v>888</v>
      </c>
      <c r="B445" s="6">
        <v>47</v>
      </c>
      <c r="C445" s="6" t="s">
        <v>4711</v>
      </c>
      <c r="D445" s="6" t="s">
        <v>5560</v>
      </c>
      <c r="E445" s="6">
        <v>27.83</v>
      </c>
      <c r="F445" s="6">
        <v>9.2</v>
      </c>
      <c r="G445" s="6" t="s">
        <v>4689</v>
      </c>
      <c r="H445" s="6" t="s">
        <v>4687</v>
      </c>
      <c r="I445" s="6" t="s">
        <v>4687</v>
      </c>
      <c r="J445" s="6">
        <v>1</v>
      </c>
      <c r="K445" s="15" t="s">
        <v>8405</v>
      </c>
      <c r="L445" s="10" t="s">
        <v>8406</v>
      </c>
      <c r="M445" s="16" t="s">
        <v>8845</v>
      </c>
      <c r="N445" s="6">
        <v>23065.42</v>
      </c>
      <c r="O445" s="6" t="s">
        <v>4709</v>
      </c>
      <c r="P445" s="6" t="s">
        <v>4709</v>
      </c>
      <c r="Q445" s="6" t="s">
        <v>4689</v>
      </c>
    </row>
    <row r="446" spans="1:17">
      <c r="A446" s="6" t="s">
        <v>890</v>
      </c>
      <c r="B446" s="6">
        <v>52</v>
      </c>
      <c r="C446" s="6" t="s">
        <v>4726</v>
      </c>
      <c r="D446" s="6" t="s">
        <v>5562</v>
      </c>
      <c r="E446" s="6">
        <v>30.875</v>
      </c>
      <c r="F446" s="6">
        <v>10.97</v>
      </c>
      <c r="G446" s="6" t="s">
        <v>4689</v>
      </c>
      <c r="H446" s="6" t="s">
        <v>4687</v>
      </c>
      <c r="I446" s="6" t="s">
        <v>4687</v>
      </c>
      <c r="J446" s="6">
        <v>2</v>
      </c>
      <c r="K446" s="15" t="s">
        <v>8408</v>
      </c>
      <c r="L446" s="10" t="s">
        <v>8406</v>
      </c>
      <c r="M446" s="16" t="s">
        <v>8846</v>
      </c>
      <c r="N446" s="6">
        <v>23045.57</v>
      </c>
      <c r="O446" s="6" t="s">
        <v>4709</v>
      </c>
      <c r="P446" s="6" t="s">
        <v>4709</v>
      </c>
      <c r="Q446" s="6" t="s">
        <v>4687</v>
      </c>
    </row>
    <row r="447" spans="1:17">
      <c r="A447" s="6" t="s">
        <v>892</v>
      </c>
      <c r="B447" s="6">
        <v>19</v>
      </c>
      <c r="C447" s="6" t="s">
        <v>4716</v>
      </c>
      <c r="D447" s="6" t="s">
        <v>5357</v>
      </c>
      <c r="E447" s="6">
        <v>27.265</v>
      </c>
      <c r="F447" s="6">
        <v>4.25</v>
      </c>
      <c r="G447" s="6" t="s">
        <v>4687</v>
      </c>
      <c r="H447" s="6" t="s">
        <v>4690</v>
      </c>
      <c r="I447" s="6" t="s">
        <v>4687</v>
      </c>
      <c r="J447" s="6">
        <v>1</v>
      </c>
      <c r="K447" s="15" t="s">
        <v>8405</v>
      </c>
      <c r="L447" s="10" t="s">
        <v>8414</v>
      </c>
      <c r="M447" s="16" t="s">
        <v>8847</v>
      </c>
      <c r="N447" s="6">
        <v>22493.66</v>
      </c>
      <c r="O447" s="6" t="s">
        <v>4713</v>
      </c>
      <c r="P447" s="6" t="s">
        <v>4709</v>
      </c>
      <c r="Q447" s="6" t="s">
        <v>4687</v>
      </c>
    </row>
    <row r="448" spans="1:17">
      <c r="A448" s="6" t="s">
        <v>894</v>
      </c>
      <c r="B448" s="6">
        <v>43</v>
      </c>
      <c r="C448" s="6" t="s">
        <v>4720</v>
      </c>
      <c r="D448" s="6" t="s">
        <v>5565</v>
      </c>
      <c r="E448" s="6">
        <v>26.7</v>
      </c>
      <c r="F448" s="6">
        <v>5.23</v>
      </c>
      <c r="G448" s="6" t="s">
        <v>4687</v>
      </c>
      <c r="H448" s="6" t="s">
        <v>4690</v>
      </c>
      <c r="I448" s="6" t="s">
        <v>4687</v>
      </c>
      <c r="J448" s="6">
        <v>1</v>
      </c>
      <c r="K448" s="15" t="s">
        <v>8408</v>
      </c>
      <c r="L448" s="10" t="s">
        <v>8414</v>
      </c>
      <c r="M448" s="16" t="s">
        <v>8848</v>
      </c>
      <c r="N448" s="6">
        <v>22478.6</v>
      </c>
      <c r="O448" s="6" t="s">
        <v>4709</v>
      </c>
      <c r="P448" s="6" t="s">
        <v>4710</v>
      </c>
      <c r="Q448" s="6" t="s">
        <v>4689</v>
      </c>
    </row>
    <row r="449" spans="1:17">
      <c r="A449" s="6" t="s">
        <v>896</v>
      </c>
      <c r="B449" s="6">
        <v>39</v>
      </c>
      <c r="C449" s="6" t="s">
        <v>4722</v>
      </c>
      <c r="D449" s="6" t="s">
        <v>5567</v>
      </c>
      <c r="E449" s="6">
        <v>29.925</v>
      </c>
      <c r="F449" s="6">
        <v>5.96</v>
      </c>
      <c r="G449" s="6" t="s">
        <v>4689</v>
      </c>
      <c r="H449" s="6" t="s">
        <v>4690</v>
      </c>
      <c r="I449" s="6" t="s">
        <v>4687</v>
      </c>
      <c r="J449" s="6">
        <v>1</v>
      </c>
      <c r="K449" s="15" t="s">
        <v>8405</v>
      </c>
      <c r="L449" s="10" t="s">
        <v>8409</v>
      </c>
      <c r="M449" s="16" t="s">
        <v>8711</v>
      </c>
      <c r="N449" s="6">
        <v>22462.04</v>
      </c>
      <c r="O449" s="6" t="s">
        <v>4713</v>
      </c>
      <c r="P449" s="6" t="s">
        <v>4710</v>
      </c>
      <c r="Q449" s="6" t="s">
        <v>4689</v>
      </c>
    </row>
    <row r="450" spans="1:17">
      <c r="A450" s="6" t="s">
        <v>898</v>
      </c>
      <c r="B450" s="6">
        <v>56</v>
      </c>
      <c r="C450" s="6" t="s">
        <v>4728</v>
      </c>
      <c r="D450" s="6" t="s">
        <v>5569</v>
      </c>
      <c r="E450" s="6">
        <v>19.95</v>
      </c>
      <c r="F450" s="6">
        <v>4.29</v>
      </c>
      <c r="G450" s="6" t="s">
        <v>4689</v>
      </c>
      <c r="H450" s="6" t="s">
        <v>4687</v>
      </c>
      <c r="I450" s="6" t="s">
        <v>4687</v>
      </c>
      <c r="J450" s="6">
        <v>2</v>
      </c>
      <c r="K450" s="15" t="s">
        <v>8405</v>
      </c>
      <c r="L450" s="10" t="s">
        <v>8414</v>
      </c>
      <c r="M450" s="16" t="s">
        <v>8849</v>
      </c>
      <c r="N450" s="6">
        <v>22412.65</v>
      </c>
      <c r="O450" s="6" t="s">
        <v>4710</v>
      </c>
      <c r="P450" s="6" t="s">
        <v>4710</v>
      </c>
      <c r="Q450" s="6" t="s">
        <v>4689</v>
      </c>
    </row>
    <row r="451" spans="1:17">
      <c r="A451" s="6" t="s">
        <v>900</v>
      </c>
      <c r="B451" s="6">
        <v>23</v>
      </c>
      <c r="C451" s="6" t="s">
        <v>4726</v>
      </c>
      <c r="D451" s="6" t="s">
        <v>5571</v>
      </c>
      <c r="E451" s="6">
        <v>24.225</v>
      </c>
      <c r="F451" s="6">
        <v>4.09</v>
      </c>
      <c r="G451" s="6" t="s">
        <v>4687</v>
      </c>
      <c r="H451" s="6" t="s">
        <v>4687</v>
      </c>
      <c r="I451" s="6" t="s">
        <v>4687</v>
      </c>
      <c r="J451" s="6">
        <v>0</v>
      </c>
      <c r="K451" s="15" t="s">
        <v>8412</v>
      </c>
      <c r="L451" s="10" t="s">
        <v>8414</v>
      </c>
      <c r="M451" s="16" t="s">
        <v>8850</v>
      </c>
      <c r="N451" s="6">
        <v>22395.74</v>
      </c>
      <c r="O451" s="6" t="s">
        <v>4709</v>
      </c>
      <c r="P451" s="6" t="s">
        <v>4710</v>
      </c>
      <c r="Q451" s="6" t="s">
        <v>4687</v>
      </c>
    </row>
    <row r="452" spans="1:17">
      <c r="A452" s="6" t="s">
        <v>902</v>
      </c>
      <c r="B452" s="6">
        <v>40</v>
      </c>
      <c r="C452" s="6" t="s">
        <v>4726</v>
      </c>
      <c r="D452" s="6" t="s">
        <v>5572</v>
      </c>
      <c r="E452" s="6">
        <v>28.12</v>
      </c>
      <c r="F452" s="6">
        <v>4.88</v>
      </c>
      <c r="G452" s="6" t="s">
        <v>4687</v>
      </c>
      <c r="H452" s="6" t="s">
        <v>4687</v>
      </c>
      <c r="I452" s="6" t="s">
        <v>4687</v>
      </c>
      <c r="J452" s="6">
        <v>0</v>
      </c>
      <c r="K452" s="15" t="s">
        <v>8408</v>
      </c>
      <c r="L452" s="10" t="s">
        <v>8414</v>
      </c>
      <c r="M452" s="16" t="s">
        <v>8851</v>
      </c>
      <c r="N452" s="6">
        <v>22331.57</v>
      </c>
      <c r="O452" s="6" t="s">
        <v>4710</v>
      </c>
      <c r="P452" s="6" t="s">
        <v>4709</v>
      </c>
      <c r="Q452" s="6" t="s">
        <v>4689</v>
      </c>
    </row>
    <row r="453" spans="1:17">
      <c r="A453" s="6" t="s">
        <v>904</v>
      </c>
      <c r="B453" s="6">
        <v>51</v>
      </c>
      <c r="C453" s="6" t="s">
        <v>4711</v>
      </c>
      <c r="D453" s="6" t="s">
        <v>5573</v>
      </c>
      <c r="E453" s="6">
        <v>23.21</v>
      </c>
      <c r="F453" s="6">
        <v>6.76</v>
      </c>
      <c r="G453" s="6" t="s">
        <v>4687</v>
      </c>
      <c r="H453" s="6" t="s">
        <v>4687</v>
      </c>
      <c r="I453" s="6" t="s">
        <v>4687</v>
      </c>
      <c r="J453" s="6">
        <v>0</v>
      </c>
      <c r="K453" s="15" t="s">
        <v>8405</v>
      </c>
      <c r="L453" s="10" t="s">
        <v>8406</v>
      </c>
      <c r="M453" s="16" t="s">
        <v>8852</v>
      </c>
      <c r="N453" s="6">
        <v>22218.11</v>
      </c>
      <c r="O453" s="6" t="s">
        <v>4710</v>
      </c>
      <c r="P453" s="6" t="s">
        <v>4709</v>
      </c>
      <c r="Q453" s="6" t="s">
        <v>4689</v>
      </c>
    </row>
    <row r="454" spans="1:17">
      <c r="A454" s="6" t="s">
        <v>906</v>
      </c>
      <c r="B454" s="6">
        <v>57</v>
      </c>
      <c r="C454" s="6" t="s">
        <v>4711</v>
      </c>
      <c r="D454" s="6" t="s">
        <v>5575</v>
      </c>
      <c r="E454" s="6">
        <v>23.98</v>
      </c>
      <c r="F454" s="6">
        <v>10.67</v>
      </c>
      <c r="G454" s="6" t="s">
        <v>4687</v>
      </c>
      <c r="H454" s="6" t="s">
        <v>4687</v>
      </c>
      <c r="I454" s="6" t="s">
        <v>4687</v>
      </c>
      <c r="J454" s="6">
        <v>0</v>
      </c>
      <c r="K454" s="15" t="s">
        <v>8405</v>
      </c>
      <c r="L454" s="10" t="s">
        <v>8406</v>
      </c>
      <c r="M454" s="16" t="s">
        <v>8853</v>
      </c>
      <c r="N454" s="6">
        <v>22192.44</v>
      </c>
      <c r="O454" s="6" t="s">
        <v>4713</v>
      </c>
      <c r="P454" s="6" t="s">
        <v>4710</v>
      </c>
      <c r="Q454" s="6" t="s">
        <v>4687</v>
      </c>
    </row>
    <row r="455" spans="1:17">
      <c r="A455" s="6" t="s">
        <v>908</v>
      </c>
      <c r="B455" s="6">
        <v>42</v>
      </c>
      <c r="C455" s="6" t="s">
        <v>4720</v>
      </c>
      <c r="D455" s="6" t="s">
        <v>5006</v>
      </c>
      <c r="E455" s="6">
        <v>30</v>
      </c>
      <c r="F455" s="6">
        <v>6.21</v>
      </c>
      <c r="G455" s="6" t="s">
        <v>4687</v>
      </c>
      <c r="H455" s="6" t="s">
        <v>4687</v>
      </c>
      <c r="I455" s="6" t="s">
        <v>4687</v>
      </c>
      <c r="J455" s="6">
        <v>0</v>
      </c>
      <c r="K455" s="15" t="s">
        <v>8412</v>
      </c>
      <c r="L455" s="10" t="s">
        <v>8409</v>
      </c>
      <c r="M455" s="16" t="s">
        <v>8854</v>
      </c>
      <c r="N455" s="6">
        <v>22144.03</v>
      </c>
      <c r="O455" s="6" t="s">
        <v>4709</v>
      </c>
      <c r="P455" s="6" t="s">
        <v>4709</v>
      </c>
      <c r="Q455" s="6" t="s">
        <v>4689</v>
      </c>
    </row>
    <row r="456" spans="1:17">
      <c r="A456" s="6" t="s">
        <v>910</v>
      </c>
      <c r="B456" s="6">
        <v>21</v>
      </c>
      <c r="C456" s="6" t="s">
        <v>4720</v>
      </c>
      <c r="D456" s="6" t="s">
        <v>4762</v>
      </c>
      <c r="E456" s="6">
        <v>17.35</v>
      </c>
      <c r="F456" s="6">
        <v>5.03</v>
      </c>
      <c r="G456" s="6" t="s">
        <v>4689</v>
      </c>
      <c r="H456" s="6" t="s">
        <v>4687</v>
      </c>
      <c r="I456" s="6" t="s">
        <v>4687</v>
      </c>
      <c r="J456" s="6">
        <v>0</v>
      </c>
      <c r="K456" s="15" t="s">
        <v>8405</v>
      </c>
      <c r="L456" s="10" t="s">
        <v>8414</v>
      </c>
      <c r="M456" s="16" t="s">
        <v>8855</v>
      </c>
      <c r="N456" s="6">
        <v>22097.62</v>
      </c>
      <c r="O456" s="6" t="s">
        <v>4713</v>
      </c>
      <c r="P456" s="6" t="s">
        <v>4710</v>
      </c>
      <c r="Q456" s="6" t="s">
        <v>4689</v>
      </c>
    </row>
    <row r="457" spans="1:17">
      <c r="A457" s="6" t="s">
        <v>912</v>
      </c>
      <c r="B457" s="6">
        <v>33</v>
      </c>
      <c r="C457" s="6" t="s">
        <v>4716</v>
      </c>
      <c r="D457" s="6" t="s">
        <v>5579</v>
      </c>
      <c r="E457" s="6">
        <v>22.705</v>
      </c>
      <c r="F457" s="6">
        <v>5.27</v>
      </c>
      <c r="G457" s="6" t="s">
        <v>4687</v>
      </c>
      <c r="H457" s="6" t="s">
        <v>4687</v>
      </c>
      <c r="I457" s="6" t="s">
        <v>4687</v>
      </c>
      <c r="J457" s="6">
        <v>0</v>
      </c>
      <c r="K457" s="15" t="s">
        <v>8405</v>
      </c>
      <c r="L457" s="10" t="s">
        <v>8414</v>
      </c>
      <c r="M457" s="16" t="s">
        <v>8856</v>
      </c>
      <c r="N457" s="6">
        <v>21984.47</v>
      </c>
      <c r="O457" s="6" t="s">
        <v>4713</v>
      </c>
      <c r="P457" s="6" t="s">
        <v>4710</v>
      </c>
      <c r="Q457" s="6" t="s">
        <v>4687</v>
      </c>
    </row>
    <row r="458" spans="1:17">
      <c r="A458" s="6" t="s">
        <v>914</v>
      </c>
      <c r="B458" s="6">
        <v>47</v>
      </c>
      <c r="C458" s="6" t="s">
        <v>4711</v>
      </c>
      <c r="D458" s="6" t="s">
        <v>5290</v>
      </c>
      <c r="E458" s="6">
        <v>25.41</v>
      </c>
      <c r="F458" s="6">
        <v>10.53</v>
      </c>
      <c r="G458" s="6" t="s">
        <v>4689</v>
      </c>
      <c r="H458" s="6" t="s">
        <v>4687</v>
      </c>
      <c r="I458" s="6" t="s">
        <v>4687</v>
      </c>
      <c r="J458" s="6">
        <v>1</v>
      </c>
      <c r="K458" s="15" t="s">
        <v>8405</v>
      </c>
      <c r="L458" s="10" t="s">
        <v>8406</v>
      </c>
      <c r="M458" s="16" t="s">
        <v>8857</v>
      </c>
      <c r="N458" s="6">
        <v>21978.68</v>
      </c>
      <c r="O458" s="6" t="s">
        <v>4710</v>
      </c>
      <c r="P458" s="6" t="s">
        <v>4710</v>
      </c>
      <c r="Q458" s="6" t="s">
        <v>4689</v>
      </c>
    </row>
    <row r="459" spans="1:17">
      <c r="A459" s="6" t="s">
        <v>916</v>
      </c>
      <c r="B459" s="6">
        <v>19</v>
      </c>
      <c r="C459" s="6" t="s">
        <v>4720</v>
      </c>
      <c r="D459" s="6" t="s">
        <v>5582</v>
      </c>
      <c r="E459" s="6">
        <v>18.23</v>
      </c>
      <c r="F459" s="6">
        <v>5.78</v>
      </c>
      <c r="G459" s="6" t="s">
        <v>4687</v>
      </c>
      <c r="H459" s="6" t="s">
        <v>4690</v>
      </c>
      <c r="I459" s="6" t="s">
        <v>4687</v>
      </c>
      <c r="J459" s="6">
        <v>1</v>
      </c>
      <c r="K459" s="15" t="s">
        <v>8405</v>
      </c>
      <c r="L459" s="10" t="s">
        <v>8409</v>
      </c>
      <c r="M459" s="16" t="s">
        <v>8858</v>
      </c>
      <c r="N459" s="6">
        <v>21882.4</v>
      </c>
      <c r="O459" s="6" t="s">
        <v>4713</v>
      </c>
      <c r="P459" s="6" t="s">
        <v>4709</v>
      </c>
      <c r="Q459" s="6" t="s">
        <v>4689</v>
      </c>
    </row>
    <row r="460" spans="1:17">
      <c r="A460" s="6" t="s">
        <v>918</v>
      </c>
      <c r="B460" s="6">
        <v>43</v>
      </c>
      <c r="C460" s="6" t="s">
        <v>4716</v>
      </c>
      <c r="D460" s="6" t="s">
        <v>5584</v>
      </c>
      <c r="E460" s="6">
        <v>24.7</v>
      </c>
      <c r="F460" s="6">
        <v>4.36</v>
      </c>
      <c r="G460" s="6" t="s">
        <v>4687</v>
      </c>
      <c r="H460" s="6" t="s">
        <v>4690</v>
      </c>
      <c r="I460" s="6" t="s">
        <v>4687</v>
      </c>
      <c r="J460" s="6">
        <v>1</v>
      </c>
      <c r="K460" s="15" t="s">
        <v>8408</v>
      </c>
      <c r="L460" s="10" t="s">
        <v>8414</v>
      </c>
      <c r="M460" s="16" t="s">
        <v>8859</v>
      </c>
      <c r="N460" s="6">
        <v>21880.82</v>
      </c>
      <c r="O460" s="6" t="s">
        <v>4713</v>
      </c>
      <c r="P460" s="6" t="s">
        <v>4710</v>
      </c>
      <c r="Q460" s="6" t="s">
        <v>4689</v>
      </c>
    </row>
    <row r="461" spans="1:17">
      <c r="A461" s="6" t="s">
        <v>920</v>
      </c>
      <c r="B461" s="6">
        <v>59</v>
      </c>
      <c r="C461" s="6" t="s">
        <v>4720</v>
      </c>
      <c r="D461" s="6" t="s">
        <v>5585</v>
      </c>
      <c r="E461" s="6">
        <v>37.4</v>
      </c>
      <c r="F461" s="6">
        <v>9.72</v>
      </c>
      <c r="G461" s="6" t="s">
        <v>4689</v>
      </c>
      <c r="H461" s="6" t="s">
        <v>4690</v>
      </c>
      <c r="I461" s="6" t="s">
        <v>4687</v>
      </c>
      <c r="J461" s="6">
        <v>1</v>
      </c>
      <c r="K461" s="15" t="s">
        <v>8405</v>
      </c>
      <c r="L461" s="10" t="s">
        <v>8406</v>
      </c>
      <c r="M461" s="16" t="s">
        <v>8860</v>
      </c>
      <c r="N461" s="6">
        <v>21797</v>
      </c>
      <c r="O461" s="6" t="s">
        <v>4713</v>
      </c>
      <c r="P461" s="6" t="s">
        <v>4710</v>
      </c>
      <c r="Q461" s="6" t="s">
        <v>4687</v>
      </c>
    </row>
    <row r="462" spans="1:17">
      <c r="A462" s="6" t="s">
        <v>922</v>
      </c>
      <c r="B462" s="6">
        <v>43</v>
      </c>
      <c r="C462" s="6" t="s">
        <v>4716</v>
      </c>
      <c r="D462" s="6" t="s">
        <v>5586</v>
      </c>
      <c r="E462" s="6">
        <v>26.885</v>
      </c>
      <c r="F462" s="6">
        <v>5.18</v>
      </c>
      <c r="G462" s="6" t="s">
        <v>4687</v>
      </c>
      <c r="H462" s="6" t="s">
        <v>4690</v>
      </c>
      <c r="I462" s="6" t="s">
        <v>4687</v>
      </c>
      <c r="J462" s="6">
        <v>1</v>
      </c>
      <c r="K462" s="15" t="s">
        <v>8408</v>
      </c>
      <c r="L462" s="10" t="s">
        <v>8414</v>
      </c>
      <c r="M462" s="16" t="s">
        <v>8861</v>
      </c>
      <c r="N462" s="6">
        <v>21774.32</v>
      </c>
      <c r="O462" s="6" t="s">
        <v>4709</v>
      </c>
      <c r="P462" s="6" t="s">
        <v>4710</v>
      </c>
      <c r="Q462" s="6" t="s">
        <v>4689</v>
      </c>
    </row>
    <row r="463" spans="1:17">
      <c r="A463" s="6" t="s">
        <v>924</v>
      </c>
      <c r="B463" s="6">
        <v>43</v>
      </c>
      <c r="C463" s="6" t="s">
        <v>4726</v>
      </c>
      <c r="D463" s="6" t="s">
        <v>4861</v>
      </c>
      <c r="E463" s="6">
        <v>25.27</v>
      </c>
      <c r="F463" s="6">
        <v>5.29</v>
      </c>
      <c r="G463" s="6" t="s">
        <v>4687</v>
      </c>
      <c r="H463" s="6" t="s">
        <v>4690</v>
      </c>
      <c r="I463" s="6" t="s">
        <v>4687</v>
      </c>
      <c r="J463" s="6">
        <v>1</v>
      </c>
      <c r="K463" s="15" t="s">
        <v>8405</v>
      </c>
      <c r="L463" s="10" t="s">
        <v>8414</v>
      </c>
      <c r="M463" s="16" t="s">
        <v>8862</v>
      </c>
      <c r="N463" s="6">
        <v>21771.34</v>
      </c>
      <c r="O463" s="6" t="s">
        <v>4713</v>
      </c>
      <c r="P463" s="6" t="s">
        <v>4710</v>
      </c>
      <c r="Q463" s="6" t="s">
        <v>4689</v>
      </c>
    </row>
    <row r="464" spans="1:17">
      <c r="A464" s="6" t="s">
        <v>926</v>
      </c>
      <c r="B464" s="6">
        <v>46</v>
      </c>
      <c r="C464" s="6" t="s">
        <v>4716</v>
      </c>
      <c r="D464" s="6" t="s">
        <v>5588</v>
      </c>
      <c r="E464" s="6">
        <v>23.655</v>
      </c>
      <c r="F464" s="6">
        <v>4.86</v>
      </c>
      <c r="G464" s="6" t="s">
        <v>4689</v>
      </c>
      <c r="H464" s="6" t="s">
        <v>4687</v>
      </c>
      <c r="I464" s="6" t="s">
        <v>4687</v>
      </c>
      <c r="J464" s="6">
        <v>0</v>
      </c>
      <c r="K464" s="15" t="s">
        <v>8405</v>
      </c>
      <c r="L464" s="10" t="s">
        <v>8414</v>
      </c>
      <c r="M464" s="16" t="s">
        <v>8863</v>
      </c>
      <c r="N464" s="6">
        <v>21677.28</v>
      </c>
      <c r="O464" s="6" t="s">
        <v>4713</v>
      </c>
      <c r="P464" s="6" t="s">
        <v>4710</v>
      </c>
      <c r="Q464" s="6" t="s">
        <v>4689</v>
      </c>
    </row>
    <row r="465" spans="1:17">
      <c r="A465" s="6" t="s">
        <v>928</v>
      </c>
      <c r="B465" s="6">
        <v>60</v>
      </c>
      <c r="C465" s="6" t="s">
        <v>4716</v>
      </c>
      <c r="D465" s="6" t="s">
        <v>5590</v>
      </c>
      <c r="E465" s="6">
        <v>55.05</v>
      </c>
      <c r="F465" s="6">
        <v>7.66</v>
      </c>
      <c r="G465" s="6" t="s">
        <v>4687</v>
      </c>
      <c r="H465" s="6" t="s">
        <v>4687</v>
      </c>
      <c r="I465" s="6" t="s">
        <v>4687</v>
      </c>
      <c r="J465" s="6">
        <v>0</v>
      </c>
      <c r="K465" s="15" t="s">
        <v>8412</v>
      </c>
      <c r="L465" s="10" t="s">
        <v>8406</v>
      </c>
      <c r="M465" s="16" t="s">
        <v>8864</v>
      </c>
      <c r="N465" s="6">
        <v>21661.16</v>
      </c>
      <c r="O465" s="6" t="s">
        <v>4709</v>
      </c>
      <c r="P465" s="6" t="s">
        <v>4709</v>
      </c>
      <c r="Q465" s="6" t="s">
        <v>4687</v>
      </c>
    </row>
    <row r="466" spans="1:17">
      <c r="A466" s="6" t="s">
        <v>930</v>
      </c>
      <c r="B466" s="6">
        <v>39</v>
      </c>
      <c r="C466" s="6" t="s">
        <v>4726</v>
      </c>
      <c r="D466" s="6" t="s">
        <v>4899</v>
      </c>
      <c r="E466" s="6">
        <v>24.89</v>
      </c>
      <c r="F466" s="6">
        <v>6.1</v>
      </c>
      <c r="G466" s="6" t="s">
        <v>4689</v>
      </c>
      <c r="H466" s="6" t="s">
        <v>4690</v>
      </c>
      <c r="I466" s="6" t="s">
        <v>4687</v>
      </c>
      <c r="J466" s="6">
        <v>1</v>
      </c>
      <c r="K466" s="15" t="s">
        <v>8405</v>
      </c>
      <c r="L466" s="10" t="s">
        <v>8409</v>
      </c>
      <c r="M466" s="16" t="s">
        <v>8865</v>
      </c>
      <c r="N466" s="6">
        <v>21659.93</v>
      </c>
      <c r="O466" s="6" t="s">
        <v>4710</v>
      </c>
      <c r="P466" s="6" t="s">
        <v>4710</v>
      </c>
      <c r="Q466" s="6" t="s">
        <v>4689</v>
      </c>
    </row>
    <row r="467" spans="1:17">
      <c r="A467" s="6" t="s">
        <v>932</v>
      </c>
      <c r="B467" s="6">
        <v>23</v>
      </c>
      <c r="C467" s="6" t="s">
        <v>4716</v>
      </c>
      <c r="D467" s="6" t="s">
        <v>5593</v>
      </c>
      <c r="E467" s="6">
        <v>18.715</v>
      </c>
      <c r="F467" s="6">
        <v>4.44</v>
      </c>
      <c r="G467" s="6" t="s">
        <v>4687</v>
      </c>
      <c r="H467" s="6" t="s">
        <v>4687</v>
      </c>
      <c r="I467" s="6" t="s">
        <v>4687</v>
      </c>
      <c r="J467" s="6">
        <v>0</v>
      </c>
      <c r="K467" s="15" t="s">
        <v>8405</v>
      </c>
      <c r="L467" s="10" t="s">
        <v>8414</v>
      </c>
      <c r="M467" s="16" t="s">
        <v>8866</v>
      </c>
      <c r="N467" s="6">
        <v>21595.38</v>
      </c>
      <c r="O467" s="6" t="s">
        <v>4710</v>
      </c>
      <c r="P467" s="6" t="s">
        <v>4709</v>
      </c>
      <c r="Q467" s="6" t="s">
        <v>4687</v>
      </c>
    </row>
    <row r="468" spans="1:17">
      <c r="A468" s="6" t="s">
        <v>934</v>
      </c>
      <c r="B468" s="6">
        <v>32</v>
      </c>
      <c r="C468" s="6" t="s">
        <v>4716</v>
      </c>
      <c r="D468" s="6" t="s">
        <v>5594</v>
      </c>
      <c r="E468" s="6">
        <v>28.12</v>
      </c>
      <c r="F468" s="6">
        <v>6.15</v>
      </c>
      <c r="G468" s="6" t="s">
        <v>4687</v>
      </c>
      <c r="H468" s="6" t="s">
        <v>4687</v>
      </c>
      <c r="I468" s="6" t="s">
        <v>4687</v>
      </c>
      <c r="J468" s="6">
        <v>0</v>
      </c>
      <c r="K468" s="15" t="s">
        <v>8408</v>
      </c>
      <c r="L468" s="10" t="s">
        <v>8409</v>
      </c>
      <c r="M468" s="16" t="s">
        <v>8867</v>
      </c>
      <c r="N468" s="6">
        <v>21472.48</v>
      </c>
      <c r="O468" s="6" t="s">
        <v>4709</v>
      </c>
      <c r="P468" s="6" t="s">
        <v>4709</v>
      </c>
      <c r="Q468" s="6" t="s">
        <v>4689</v>
      </c>
    </row>
    <row r="469" spans="1:17">
      <c r="A469" s="6" t="s">
        <v>936</v>
      </c>
      <c r="B469" s="6">
        <v>42</v>
      </c>
      <c r="C469" s="6" t="s">
        <v>4716</v>
      </c>
      <c r="D469" s="6" t="s">
        <v>5596</v>
      </c>
      <c r="E469" s="6">
        <v>26.6</v>
      </c>
      <c r="F469" s="6">
        <v>4.53</v>
      </c>
      <c r="G469" s="6" t="s">
        <v>4687</v>
      </c>
      <c r="H469" s="6" t="s">
        <v>4687</v>
      </c>
      <c r="I469" s="6" t="s">
        <v>4687</v>
      </c>
      <c r="J469" s="6">
        <v>0</v>
      </c>
      <c r="K469" s="15" t="s">
        <v>8405</v>
      </c>
      <c r="L469" s="10" t="s">
        <v>8414</v>
      </c>
      <c r="M469" s="16" t="s">
        <v>8868</v>
      </c>
      <c r="N469" s="6">
        <v>21348.71</v>
      </c>
      <c r="O469" s="6" t="s">
        <v>4713</v>
      </c>
      <c r="P469" s="6" t="s">
        <v>4709</v>
      </c>
      <c r="Q469" s="6" t="s">
        <v>4689</v>
      </c>
    </row>
    <row r="470" spans="1:17">
      <c r="A470" s="6" t="s">
        <v>938</v>
      </c>
      <c r="B470" s="6">
        <v>18</v>
      </c>
      <c r="C470" s="6" t="s">
        <v>4726</v>
      </c>
      <c r="D470" s="6" t="s">
        <v>5598</v>
      </c>
      <c r="E470" s="6">
        <v>30.115</v>
      </c>
      <c r="F470" s="6">
        <v>5.48</v>
      </c>
      <c r="G470" s="6" t="s">
        <v>4687</v>
      </c>
      <c r="H470" s="6" t="s">
        <v>4687</v>
      </c>
      <c r="I470" s="6" t="s">
        <v>4689</v>
      </c>
      <c r="J470" s="6">
        <v>1</v>
      </c>
      <c r="K470" s="15" t="s">
        <v>8405</v>
      </c>
      <c r="L470" s="10" t="s">
        <v>8414</v>
      </c>
      <c r="M470" s="16" t="s">
        <v>8869</v>
      </c>
      <c r="N470" s="6">
        <v>21344.85</v>
      </c>
      <c r="O470" s="6" t="s">
        <v>4713</v>
      </c>
      <c r="P470" s="6" t="s">
        <v>4710</v>
      </c>
      <c r="Q470" s="6" t="s">
        <v>4687</v>
      </c>
    </row>
    <row r="471" spans="1:17">
      <c r="A471" s="6" t="s">
        <v>940</v>
      </c>
      <c r="B471" s="6">
        <v>42</v>
      </c>
      <c r="C471" s="6" t="s">
        <v>4722</v>
      </c>
      <c r="D471" s="6" t="s">
        <v>5600</v>
      </c>
      <c r="E471" s="6">
        <v>24.605</v>
      </c>
      <c r="F471" s="6">
        <v>5.48</v>
      </c>
      <c r="G471" s="6" t="s">
        <v>4687</v>
      </c>
      <c r="H471" s="6" t="s">
        <v>4687</v>
      </c>
      <c r="I471" s="6" t="s">
        <v>4687</v>
      </c>
      <c r="J471" s="6">
        <v>0</v>
      </c>
      <c r="K471" s="15" t="s">
        <v>8405</v>
      </c>
      <c r="L471" s="10" t="s">
        <v>8414</v>
      </c>
      <c r="M471" s="16" t="s">
        <v>8870</v>
      </c>
      <c r="N471" s="6">
        <v>21259.38</v>
      </c>
      <c r="O471" s="6" t="s">
        <v>4710</v>
      </c>
      <c r="P471" s="6" t="s">
        <v>4710</v>
      </c>
      <c r="Q471" s="6" t="s">
        <v>4689</v>
      </c>
    </row>
    <row r="472" spans="1:17">
      <c r="A472" s="6" t="s">
        <v>942</v>
      </c>
      <c r="B472" s="6">
        <v>48</v>
      </c>
      <c r="C472" s="6" t="s">
        <v>4720</v>
      </c>
      <c r="D472" s="6" t="s">
        <v>5602</v>
      </c>
      <c r="E472" s="6">
        <v>29.6</v>
      </c>
      <c r="F472" s="6">
        <v>8.1</v>
      </c>
      <c r="G472" s="6" t="s">
        <v>4687</v>
      </c>
      <c r="H472" s="6" t="s">
        <v>4687</v>
      </c>
      <c r="I472" s="6" t="s">
        <v>4687</v>
      </c>
      <c r="J472" s="6">
        <v>0</v>
      </c>
      <c r="K472" s="15" t="s">
        <v>8405</v>
      </c>
      <c r="L472" s="10" t="s">
        <v>8406</v>
      </c>
      <c r="M472" s="16" t="s">
        <v>8871</v>
      </c>
      <c r="N472" s="6">
        <v>21232.18</v>
      </c>
      <c r="O472" s="6" t="s">
        <v>4709</v>
      </c>
      <c r="P472" s="6" t="s">
        <v>4710</v>
      </c>
      <c r="Q472" s="6" t="s">
        <v>4687</v>
      </c>
    </row>
    <row r="473" spans="1:17">
      <c r="A473" s="6" t="s">
        <v>944</v>
      </c>
      <c r="B473" s="6">
        <v>48</v>
      </c>
      <c r="C473" s="6" t="s">
        <v>4711</v>
      </c>
      <c r="D473" s="6" t="s">
        <v>5177</v>
      </c>
      <c r="E473" s="6">
        <v>24.42</v>
      </c>
      <c r="F473" s="6">
        <v>7.16</v>
      </c>
      <c r="G473" s="6" t="s">
        <v>4687</v>
      </c>
      <c r="H473" s="6" t="s">
        <v>4687</v>
      </c>
      <c r="I473" s="6" t="s">
        <v>4687</v>
      </c>
      <c r="J473" s="6">
        <v>0</v>
      </c>
      <c r="K473" s="15" t="s">
        <v>8405</v>
      </c>
      <c r="L473" s="10" t="s">
        <v>8406</v>
      </c>
      <c r="M473" s="16" t="s">
        <v>8872</v>
      </c>
      <c r="N473" s="6">
        <v>21223.68</v>
      </c>
      <c r="O473" s="6" t="s">
        <v>4709</v>
      </c>
      <c r="P473" s="6" t="s">
        <v>4710</v>
      </c>
      <c r="Q473" s="6" t="s">
        <v>4689</v>
      </c>
    </row>
    <row r="474" spans="1:17">
      <c r="A474" s="6" t="s">
        <v>946</v>
      </c>
      <c r="B474" s="6">
        <v>53</v>
      </c>
      <c r="C474" s="6" t="s">
        <v>4711</v>
      </c>
      <c r="D474" s="6" t="s">
        <v>5604</v>
      </c>
      <c r="E474" s="6">
        <v>20.9</v>
      </c>
      <c r="F474" s="6">
        <v>4.55</v>
      </c>
      <c r="G474" s="6" t="s">
        <v>4689</v>
      </c>
      <c r="H474" s="6" t="s">
        <v>4690</v>
      </c>
      <c r="I474" s="6" t="s">
        <v>4687</v>
      </c>
      <c r="J474" s="6">
        <v>1</v>
      </c>
      <c r="K474" s="15" t="s">
        <v>8412</v>
      </c>
      <c r="L474" s="10" t="s">
        <v>8414</v>
      </c>
      <c r="M474" s="16" t="s">
        <v>8873</v>
      </c>
      <c r="N474" s="6">
        <v>21195.82</v>
      </c>
      <c r="O474" s="6" t="s">
        <v>4713</v>
      </c>
      <c r="P474" s="6" t="s">
        <v>4710</v>
      </c>
      <c r="Q474" s="6" t="s">
        <v>4689</v>
      </c>
    </row>
    <row r="475" spans="1:17">
      <c r="A475" s="6" t="s">
        <v>948</v>
      </c>
      <c r="B475" s="6">
        <v>45</v>
      </c>
      <c r="C475" s="6" t="s">
        <v>4716</v>
      </c>
      <c r="D475" s="6" t="s">
        <v>4772</v>
      </c>
      <c r="E475" s="6">
        <v>22.895</v>
      </c>
      <c r="F475" s="6">
        <v>6.03</v>
      </c>
      <c r="G475" s="6" t="s">
        <v>4687</v>
      </c>
      <c r="H475" s="6" t="s">
        <v>4687</v>
      </c>
      <c r="I475" s="6" t="s">
        <v>4687</v>
      </c>
      <c r="J475" s="6">
        <v>0</v>
      </c>
      <c r="K475" s="15" t="s">
        <v>8405</v>
      </c>
      <c r="L475" s="10" t="s">
        <v>8409</v>
      </c>
      <c r="M475" s="16" t="s">
        <v>8874</v>
      </c>
      <c r="N475" s="6">
        <v>21098.55</v>
      </c>
      <c r="O475" s="6" t="s">
        <v>4710</v>
      </c>
      <c r="P475" s="6" t="s">
        <v>4710</v>
      </c>
      <c r="Q475" s="6" t="s">
        <v>4689</v>
      </c>
    </row>
    <row r="476" spans="1:17">
      <c r="A476" s="6" t="s">
        <v>950</v>
      </c>
      <c r="B476" s="6">
        <v>39</v>
      </c>
      <c r="C476" s="6" t="s">
        <v>4720</v>
      </c>
      <c r="D476" s="6" t="s">
        <v>5607</v>
      </c>
      <c r="E476" s="6">
        <v>28.3</v>
      </c>
      <c r="F476" s="6">
        <v>5.47</v>
      </c>
      <c r="G476" s="6" t="s">
        <v>4689</v>
      </c>
      <c r="H476" s="6" t="s">
        <v>4690</v>
      </c>
      <c r="I476" s="6" t="s">
        <v>4687</v>
      </c>
      <c r="J476" s="6">
        <v>1</v>
      </c>
      <c r="K476" s="15" t="s">
        <v>8405</v>
      </c>
      <c r="L476" s="10" t="s">
        <v>8414</v>
      </c>
      <c r="M476" s="16" t="s">
        <v>8875</v>
      </c>
      <c r="N476" s="6">
        <v>21082.16</v>
      </c>
      <c r="O476" s="6" t="s">
        <v>4709</v>
      </c>
      <c r="P476" s="6" t="s">
        <v>4710</v>
      </c>
      <c r="Q476" s="6" t="s">
        <v>4689</v>
      </c>
    </row>
    <row r="477" spans="1:17">
      <c r="A477" s="6" t="s">
        <v>952</v>
      </c>
      <c r="B477" s="6">
        <v>58</v>
      </c>
      <c r="C477" s="6" t="s">
        <v>4716</v>
      </c>
      <c r="D477" s="6" t="s">
        <v>5609</v>
      </c>
      <c r="E477" s="6">
        <v>54.3</v>
      </c>
      <c r="F477" s="6">
        <v>4.15</v>
      </c>
      <c r="G477" s="6" t="s">
        <v>4689</v>
      </c>
      <c r="H477" s="6" t="s">
        <v>4687</v>
      </c>
      <c r="I477" s="6" t="s">
        <v>4687</v>
      </c>
      <c r="J477" s="6">
        <v>1</v>
      </c>
      <c r="K477" s="15" t="s">
        <v>8405</v>
      </c>
      <c r="L477" s="10" t="s">
        <v>8414</v>
      </c>
      <c r="M477" s="16" t="s">
        <v>8876</v>
      </c>
      <c r="N477" s="6">
        <v>20893.06</v>
      </c>
      <c r="O477" s="6" t="s">
        <v>4710</v>
      </c>
      <c r="P477" s="6" t="s">
        <v>4709</v>
      </c>
      <c r="Q477" s="6" t="s">
        <v>4687</v>
      </c>
    </row>
    <row r="478" spans="1:17">
      <c r="A478" s="6" t="s">
        <v>954</v>
      </c>
      <c r="B478" s="6">
        <v>47</v>
      </c>
      <c r="C478" s="6" t="s">
        <v>4726</v>
      </c>
      <c r="D478" s="6" t="s">
        <v>5612</v>
      </c>
      <c r="E478" s="6">
        <v>33.345</v>
      </c>
      <c r="F478" s="6">
        <v>11.32</v>
      </c>
      <c r="G478" s="6" t="s">
        <v>4689</v>
      </c>
      <c r="H478" s="6" t="s">
        <v>4687</v>
      </c>
      <c r="I478" s="6" t="s">
        <v>4687</v>
      </c>
      <c r="J478" s="6">
        <v>1</v>
      </c>
      <c r="K478" s="15" t="s">
        <v>8408</v>
      </c>
      <c r="L478" s="10" t="s">
        <v>8406</v>
      </c>
      <c r="M478" s="16" t="s">
        <v>8877</v>
      </c>
      <c r="N478" s="6">
        <v>20878.78</v>
      </c>
      <c r="O478" s="6" t="s">
        <v>4713</v>
      </c>
      <c r="P478" s="6" t="s">
        <v>4709</v>
      </c>
      <c r="Q478" s="6" t="s">
        <v>4687</v>
      </c>
    </row>
    <row r="479" spans="1:17">
      <c r="A479" s="6" t="s">
        <v>956</v>
      </c>
      <c r="B479" s="6">
        <v>55</v>
      </c>
      <c r="C479" s="6" t="s">
        <v>4711</v>
      </c>
      <c r="D479" s="6" t="s">
        <v>5614</v>
      </c>
      <c r="E479" s="6">
        <v>33</v>
      </c>
      <c r="F479" s="6">
        <v>9.51</v>
      </c>
      <c r="G479" s="6" t="s">
        <v>4689</v>
      </c>
      <c r="H479" s="6" t="s">
        <v>4687</v>
      </c>
      <c r="I479" s="6" t="s">
        <v>4687</v>
      </c>
      <c r="J479" s="6">
        <v>0</v>
      </c>
      <c r="K479" s="15" t="s">
        <v>8408</v>
      </c>
      <c r="L479" s="10" t="s">
        <v>8406</v>
      </c>
      <c r="M479" s="16" t="s">
        <v>8878</v>
      </c>
      <c r="N479" s="6">
        <v>20781.49</v>
      </c>
      <c r="O479" s="6" t="s">
        <v>4710</v>
      </c>
      <c r="P479" s="6" t="s">
        <v>4709</v>
      </c>
      <c r="Q479" s="6" t="s">
        <v>4687</v>
      </c>
    </row>
    <row r="480" spans="1:17">
      <c r="A480" s="6" t="s">
        <v>958</v>
      </c>
      <c r="B480" s="6">
        <v>36</v>
      </c>
      <c r="C480" s="6" t="s">
        <v>4730</v>
      </c>
      <c r="D480" s="6" t="s">
        <v>5616</v>
      </c>
      <c r="E480" s="6">
        <v>28.025</v>
      </c>
      <c r="F480" s="6">
        <v>7.67</v>
      </c>
      <c r="G480" s="6" t="s">
        <v>4689</v>
      </c>
      <c r="H480" s="6" t="s">
        <v>4687</v>
      </c>
      <c r="I480" s="6" t="s">
        <v>4687</v>
      </c>
      <c r="J480" s="6">
        <v>1</v>
      </c>
      <c r="K480" s="15" t="s">
        <v>8405</v>
      </c>
      <c r="L480" s="10" t="s">
        <v>8406</v>
      </c>
      <c r="M480" s="16" t="s">
        <v>8879</v>
      </c>
      <c r="N480" s="6">
        <v>20773.63</v>
      </c>
      <c r="O480" s="6" t="s">
        <v>4710</v>
      </c>
      <c r="P480" s="6" t="s">
        <v>4709</v>
      </c>
      <c r="Q480" s="6" t="s">
        <v>4689</v>
      </c>
    </row>
    <row r="481" spans="1:17">
      <c r="A481" s="6" t="s">
        <v>960</v>
      </c>
      <c r="B481" s="6">
        <v>30</v>
      </c>
      <c r="C481" s="6" t="s">
        <v>4716</v>
      </c>
      <c r="D481" s="6" t="s">
        <v>5618</v>
      </c>
      <c r="E481" s="6">
        <v>28.69</v>
      </c>
      <c r="F481" s="6">
        <v>6.23</v>
      </c>
      <c r="G481" s="6" t="s">
        <v>4687</v>
      </c>
      <c r="H481" s="6" t="s">
        <v>4687</v>
      </c>
      <c r="I481" s="6" t="s">
        <v>4687</v>
      </c>
      <c r="J481" s="6">
        <v>1</v>
      </c>
      <c r="K481" s="15" t="s">
        <v>8405</v>
      </c>
      <c r="L481" s="10" t="s">
        <v>8409</v>
      </c>
      <c r="M481" s="16" t="s">
        <v>8880</v>
      </c>
      <c r="N481" s="6">
        <v>20745.99</v>
      </c>
      <c r="O481" s="6" t="s">
        <v>4713</v>
      </c>
      <c r="P481" s="6" t="s">
        <v>4710</v>
      </c>
      <c r="Q481" s="6" t="s">
        <v>4689</v>
      </c>
    </row>
    <row r="482" spans="1:17">
      <c r="A482" s="6" t="s">
        <v>962</v>
      </c>
      <c r="B482" s="6">
        <v>57</v>
      </c>
      <c r="C482" s="6" t="s">
        <v>4722</v>
      </c>
      <c r="D482" s="6" t="s">
        <v>5100</v>
      </c>
      <c r="E482" s="6">
        <v>40.28</v>
      </c>
      <c r="F482" s="6">
        <v>8.9</v>
      </c>
      <c r="G482" s="6" t="s">
        <v>4687</v>
      </c>
      <c r="H482" s="6" t="s">
        <v>4687</v>
      </c>
      <c r="I482" s="6" t="s">
        <v>4687</v>
      </c>
      <c r="J482" s="6">
        <v>0</v>
      </c>
      <c r="K482" s="15" t="s">
        <v>8408</v>
      </c>
      <c r="L482" s="10" t="s">
        <v>8406</v>
      </c>
      <c r="M482" s="16" t="s">
        <v>8881</v>
      </c>
      <c r="N482" s="6">
        <v>20709.02</v>
      </c>
      <c r="O482" s="6" t="s">
        <v>4709</v>
      </c>
      <c r="P482" s="6" t="s">
        <v>4710</v>
      </c>
      <c r="Q482" s="6" t="s">
        <v>4687</v>
      </c>
    </row>
    <row r="483" spans="1:17">
      <c r="A483" s="6" t="s">
        <v>964</v>
      </c>
      <c r="B483" s="6">
        <v>55</v>
      </c>
      <c r="C483" s="6" t="s">
        <v>4720</v>
      </c>
      <c r="D483" s="6" t="s">
        <v>5621</v>
      </c>
      <c r="E483" s="6">
        <v>37.3</v>
      </c>
      <c r="F483" s="6">
        <v>7.79</v>
      </c>
      <c r="G483" s="6" t="s">
        <v>4689</v>
      </c>
      <c r="H483" s="6" t="s">
        <v>4687</v>
      </c>
      <c r="I483" s="6" t="s">
        <v>4687</v>
      </c>
      <c r="J483" s="6">
        <v>0</v>
      </c>
      <c r="K483" s="15" t="s">
        <v>8405</v>
      </c>
      <c r="L483" s="10" t="s">
        <v>8406</v>
      </c>
      <c r="M483" s="16" t="s">
        <v>8882</v>
      </c>
      <c r="N483" s="6">
        <v>20630.28</v>
      </c>
      <c r="O483" s="6" t="s">
        <v>4710</v>
      </c>
      <c r="P483" s="6" t="s">
        <v>4709</v>
      </c>
      <c r="Q483" s="6" t="s">
        <v>4687</v>
      </c>
    </row>
    <row r="484" spans="1:17">
      <c r="A484" s="6" t="s">
        <v>966</v>
      </c>
      <c r="B484" s="6">
        <v>56</v>
      </c>
      <c r="C484" s="6" t="s">
        <v>4716</v>
      </c>
      <c r="D484" s="6" t="s">
        <v>5623</v>
      </c>
      <c r="E484" s="6">
        <v>54.47</v>
      </c>
      <c r="F484" s="6">
        <v>4.49</v>
      </c>
      <c r="G484" s="6" t="s">
        <v>4689</v>
      </c>
      <c r="H484" s="6" t="s">
        <v>4687</v>
      </c>
      <c r="I484" s="6" t="s">
        <v>4687</v>
      </c>
      <c r="J484" s="6">
        <v>2</v>
      </c>
      <c r="K484" s="15" t="s">
        <v>8405</v>
      </c>
      <c r="L484" s="10" t="s">
        <v>8414</v>
      </c>
      <c r="M484" s="16" t="s">
        <v>8801</v>
      </c>
      <c r="N484" s="6">
        <v>20568.32</v>
      </c>
      <c r="O484" s="6" t="s">
        <v>4709</v>
      </c>
      <c r="P484" s="6" t="s">
        <v>4710</v>
      </c>
      <c r="Q484" s="6" t="s">
        <v>4687</v>
      </c>
    </row>
    <row r="485" spans="1:17">
      <c r="A485" s="6" t="s">
        <v>968</v>
      </c>
      <c r="B485" s="6">
        <v>53</v>
      </c>
      <c r="C485" s="6" t="s">
        <v>4711</v>
      </c>
      <c r="D485" s="6" t="s">
        <v>5624</v>
      </c>
      <c r="E485" s="6">
        <v>38.06</v>
      </c>
      <c r="F485" s="6">
        <v>5.24</v>
      </c>
      <c r="G485" s="6" t="s">
        <v>4689</v>
      </c>
      <c r="H485" s="6" t="s">
        <v>4690</v>
      </c>
      <c r="I485" s="6" t="s">
        <v>4687</v>
      </c>
      <c r="J485" s="6">
        <v>1</v>
      </c>
      <c r="K485" s="15" t="s">
        <v>8405</v>
      </c>
      <c r="L485" s="10" t="s">
        <v>8414</v>
      </c>
      <c r="M485" s="16" t="s">
        <v>8883</v>
      </c>
      <c r="N485" s="6">
        <v>20463</v>
      </c>
      <c r="O485" s="6" t="s">
        <v>4709</v>
      </c>
      <c r="P485" s="6" t="s">
        <v>4709</v>
      </c>
      <c r="Q485" s="6" t="s">
        <v>4687</v>
      </c>
    </row>
    <row r="486" spans="1:17">
      <c r="A486" s="6" t="s">
        <v>970</v>
      </c>
      <c r="B486" s="6">
        <v>60</v>
      </c>
      <c r="C486" s="6" t="s">
        <v>4716</v>
      </c>
      <c r="D486" s="6" t="s">
        <v>5050</v>
      </c>
      <c r="E486" s="6">
        <v>51.47</v>
      </c>
      <c r="F486" s="6">
        <v>9.6</v>
      </c>
      <c r="G486" s="6" t="s">
        <v>4687</v>
      </c>
      <c r="H486" s="6" t="s">
        <v>4687</v>
      </c>
      <c r="I486" s="6" t="s">
        <v>4687</v>
      </c>
      <c r="J486" s="6">
        <v>0</v>
      </c>
      <c r="K486" s="15" t="s">
        <v>8405</v>
      </c>
      <c r="L486" s="10" t="s">
        <v>8406</v>
      </c>
      <c r="M486" s="16" t="s">
        <v>8884</v>
      </c>
      <c r="N486" s="6">
        <v>20446.85</v>
      </c>
      <c r="O486" s="6" t="s">
        <v>4713</v>
      </c>
      <c r="P486" s="6" t="s">
        <v>4709</v>
      </c>
      <c r="Q486" s="6" t="s">
        <v>4687</v>
      </c>
    </row>
    <row r="487" spans="1:17">
      <c r="A487" s="6" t="s">
        <v>972</v>
      </c>
      <c r="B487" s="6">
        <v>37</v>
      </c>
      <c r="C487" s="6" t="s">
        <v>4720</v>
      </c>
      <c r="D487" s="6" t="s">
        <v>4886</v>
      </c>
      <c r="E487" s="6">
        <v>29.8</v>
      </c>
      <c r="F487" s="6">
        <v>5.78</v>
      </c>
      <c r="G487" s="6" t="s">
        <v>4689</v>
      </c>
      <c r="H487" s="6" t="s">
        <v>4687</v>
      </c>
      <c r="I487" s="6" t="s">
        <v>4687</v>
      </c>
      <c r="J487" s="6">
        <v>0</v>
      </c>
      <c r="K487" s="15" t="s">
        <v>8408</v>
      </c>
      <c r="L487" s="10" t="s">
        <v>8409</v>
      </c>
      <c r="M487" s="16" t="s">
        <v>8885</v>
      </c>
      <c r="N487" s="6">
        <v>20420.6</v>
      </c>
      <c r="O487" s="6" t="s">
        <v>4709</v>
      </c>
      <c r="P487" s="6" t="s">
        <v>4710</v>
      </c>
      <c r="Q487" s="6" t="s">
        <v>4687</v>
      </c>
    </row>
    <row r="488" spans="1:17">
      <c r="A488" s="6" t="s">
        <v>974</v>
      </c>
      <c r="B488" s="6">
        <v>60</v>
      </c>
      <c r="C488" s="6" t="s">
        <v>4732</v>
      </c>
      <c r="D488" s="6" t="s">
        <v>5628</v>
      </c>
      <c r="E488" s="6">
        <v>49.77</v>
      </c>
      <c r="F488" s="6">
        <v>7.02</v>
      </c>
      <c r="G488" s="6" t="s">
        <v>4687</v>
      </c>
      <c r="H488" s="6" t="s">
        <v>4687</v>
      </c>
      <c r="I488" s="6" t="s">
        <v>4687</v>
      </c>
      <c r="J488" s="6">
        <v>0</v>
      </c>
      <c r="K488" s="15" t="s">
        <v>8405</v>
      </c>
      <c r="L488" s="10" t="s">
        <v>8406</v>
      </c>
      <c r="M488" s="16" t="s">
        <v>8886</v>
      </c>
      <c r="N488" s="6">
        <v>20354.5</v>
      </c>
      <c r="O488" s="6" t="s">
        <v>4709</v>
      </c>
      <c r="P488" s="6" t="s">
        <v>4710</v>
      </c>
      <c r="Q488" s="6" t="s">
        <v>4687</v>
      </c>
    </row>
    <row r="489" spans="1:17">
      <c r="A489" s="6" t="s">
        <v>976</v>
      </c>
      <c r="B489" s="6">
        <v>37</v>
      </c>
      <c r="C489" s="6" t="s">
        <v>4726</v>
      </c>
      <c r="D489" s="6" t="s">
        <v>5630</v>
      </c>
      <c r="E489" s="6">
        <v>25.555</v>
      </c>
      <c r="F489" s="6">
        <v>4.09</v>
      </c>
      <c r="G489" s="6" t="s">
        <v>4689</v>
      </c>
      <c r="H489" s="6" t="s">
        <v>4687</v>
      </c>
      <c r="I489" s="6" t="s">
        <v>4687</v>
      </c>
      <c r="J489" s="6">
        <v>0</v>
      </c>
      <c r="K489" s="15" t="s">
        <v>8405</v>
      </c>
      <c r="L489" s="10" t="s">
        <v>8414</v>
      </c>
      <c r="M489" s="16" t="s">
        <v>8887</v>
      </c>
      <c r="N489" s="6">
        <v>20296.86</v>
      </c>
      <c r="O489" s="6" t="s">
        <v>4713</v>
      </c>
      <c r="P489" s="6" t="s">
        <v>4710</v>
      </c>
      <c r="Q489" s="6" t="s">
        <v>4689</v>
      </c>
    </row>
    <row r="490" spans="1:17">
      <c r="A490" s="6" t="s">
        <v>978</v>
      </c>
      <c r="B490" s="6">
        <v>29</v>
      </c>
      <c r="C490" s="6" t="s">
        <v>4723</v>
      </c>
      <c r="D490" s="6" t="s">
        <v>5008</v>
      </c>
      <c r="E490" s="6">
        <v>29.64</v>
      </c>
      <c r="F490" s="6">
        <v>4.93</v>
      </c>
      <c r="G490" s="6" t="s">
        <v>4687</v>
      </c>
      <c r="H490" s="6" t="s">
        <v>4690</v>
      </c>
      <c r="I490" s="6" t="s">
        <v>4687</v>
      </c>
      <c r="J490" s="6">
        <v>1</v>
      </c>
      <c r="K490" s="15" t="s">
        <v>8408</v>
      </c>
      <c r="L490" s="10" t="s">
        <v>8414</v>
      </c>
      <c r="M490" s="16" t="s">
        <v>8888</v>
      </c>
      <c r="N490" s="6">
        <v>20277.81</v>
      </c>
      <c r="O490" s="6" t="s">
        <v>4710</v>
      </c>
      <c r="P490" s="6" t="s">
        <v>4710</v>
      </c>
      <c r="Q490" s="6" t="s">
        <v>4687</v>
      </c>
    </row>
    <row r="491" spans="1:17">
      <c r="A491" s="6" t="s">
        <v>980</v>
      </c>
      <c r="B491" s="6">
        <v>56</v>
      </c>
      <c r="C491" s="6" t="s">
        <v>4716</v>
      </c>
      <c r="D491" s="6" t="s">
        <v>4762</v>
      </c>
      <c r="E491" s="6">
        <v>53.93</v>
      </c>
      <c r="F491" s="6">
        <v>5.34</v>
      </c>
      <c r="G491" s="6" t="s">
        <v>4689</v>
      </c>
      <c r="H491" s="6" t="s">
        <v>4687</v>
      </c>
      <c r="I491" s="6" t="s">
        <v>4687</v>
      </c>
      <c r="J491" s="6">
        <v>2</v>
      </c>
      <c r="K491" s="15" t="s">
        <v>8405</v>
      </c>
      <c r="L491" s="10" t="s">
        <v>8414</v>
      </c>
      <c r="M491" s="16" t="s">
        <v>8889</v>
      </c>
      <c r="N491" s="6">
        <v>20253.84</v>
      </c>
      <c r="O491" s="6" t="s">
        <v>4710</v>
      </c>
      <c r="P491" s="6" t="s">
        <v>4709</v>
      </c>
      <c r="Q491" s="6" t="s">
        <v>4687</v>
      </c>
    </row>
    <row r="492" spans="1:17">
      <c r="A492" s="6" t="s">
        <v>982</v>
      </c>
      <c r="B492" s="6">
        <v>35</v>
      </c>
      <c r="C492" s="6" t="s">
        <v>4716</v>
      </c>
      <c r="D492" s="6" t="s">
        <v>5634</v>
      </c>
      <c r="E492" s="6">
        <v>28.025</v>
      </c>
      <c r="F492" s="6">
        <v>5.65</v>
      </c>
      <c r="G492" s="6" t="s">
        <v>4687</v>
      </c>
      <c r="H492" s="6" t="s">
        <v>4687</v>
      </c>
      <c r="I492" s="6" t="s">
        <v>4687</v>
      </c>
      <c r="J492" s="6">
        <v>1</v>
      </c>
      <c r="K492" s="15" t="s">
        <v>8405</v>
      </c>
      <c r="L492" s="10" t="s">
        <v>8414</v>
      </c>
      <c r="M492" s="16" t="s">
        <v>8890</v>
      </c>
      <c r="N492" s="6">
        <v>20234.85</v>
      </c>
      <c r="O492" s="6" t="s">
        <v>4710</v>
      </c>
      <c r="P492" s="6" t="s">
        <v>4709</v>
      </c>
      <c r="Q492" s="6" t="s">
        <v>4689</v>
      </c>
    </row>
    <row r="493" spans="1:17">
      <c r="A493" s="6" t="s">
        <v>984</v>
      </c>
      <c r="B493" s="6">
        <v>29</v>
      </c>
      <c r="C493" s="6" t="s">
        <v>4720</v>
      </c>
      <c r="D493" s="6" t="s">
        <v>5636</v>
      </c>
      <c r="E493" s="6">
        <v>27.5</v>
      </c>
      <c r="F493" s="6">
        <v>4.49</v>
      </c>
      <c r="G493" s="6" t="s">
        <v>4687</v>
      </c>
      <c r="H493" s="6" t="s">
        <v>4687</v>
      </c>
      <c r="I493" s="6" t="s">
        <v>4687</v>
      </c>
      <c r="J493" s="6">
        <v>0</v>
      </c>
      <c r="K493" s="15" t="s">
        <v>8405</v>
      </c>
      <c r="L493" s="10" t="s">
        <v>8414</v>
      </c>
      <c r="M493" s="16" t="s">
        <v>8891</v>
      </c>
      <c r="N493" s="6">
        <v>20177.67</v>
      </c>
      <c r="O493" s="6" t="s">
        <v>4713</v>
      </c>
      <c r="P493" s="6" t="s">
        <v>4709</v>
      </c>
      <c r="Q493" s="6" t="s">
        <v>4687</v>
      </c>
    </row>
    <row r="494" spans="1:17">
      <c r="A494" s="6" t="s">
        <v>986</v>
      </c>
      <c r="B494" s="6">
        <v>20</v>
      </c>
      <c r="C494" s="6" t="s">
        <v>4720</v>
      </c>
      <c r="D494" s="6" t="s">
        <v>5317</v>
      </c>
      <c r="E494" s="6">
        <v>21.8</v>
      </c>
      <c r="F494" s="6">
        <v>10.55</v>
      </c>
      <c r="G494" s="6" t="s">
        <v>4687</v>
      </c>
      <c r="H494" s="6" t="s">
        <v>4687</v>
      </c>
      <c r="I494" s="6" t="s">
        <v>4687</v>
      </c>
      <c r="J494" s="6">
        <v>0</v>
      </c>
      <c r="K494" s="15" t="s">
        <v>8408</v>
      </c>
      <c r="L494" s="10" t="s">
        <v>8406</v>
      </c>
      <c r="M494" s="16" t="s">
        <v>8892</v>
      </c>
      <c r="N494" s="6">
        <v>20167.34</v>
      </c>
      <c r="O494" s="6" t="s">
        <v>4710</v>
      </c>
      <c r="P494" s="6" t="s">
        <v>4710</v>
      </c>
      <c r="Q494" s="6" t="s">
        <v>4689</v>
      </c>
    </row>
    <row r="495" spans="1:17">
      <c r="A495" s="6" t="s">
        <v>988</v>
      </c>
      <c r="B495" s="6">
        <v>39</v>
      </c>
      <c r="C495" s="6" t="s">
        <v>4723</v>
      </c>
      <c r="D495" s="6" t="s">
        <v>5639</v>
      </c>
      <c r="E495" s="6">
        <v>26.41</v>
      </c>
      <c r="F495" s="6">
        <v>4.92</v>
      </c>
      <c r="G495" s="6" t="s">
        <v>4689</v>
      </c>
      <c r="H495" s="6" t="s">
        <v>4690</v>
      </c>
      <c r="I495" s="6" t="s">
        <v>4687</v>
      </c>
      <c r="J495" s="6">
        <v>1</v>
      </c>
      <c r="K495" s="15" t="s">
        <v>8405</v>
      </c>
      <c r="L495" s="10" t="s">
        <v>8414</v>
      </c>
      <c r="M495" s="16" t="s">
        <v>8893</v>
      </c>
      <c r="N495" s="6">
        <v>20149.32</v>
      </c>
      <c r="O495" s="6" t="s">
        <v>4713</v>
      </c>
      <c r="P495" s="6" t="s">
        <v>4709</v>
      </c>
      <c r="Q495" s="6" t="s">
        <v>4689</v>
      </c>
    </row>
    <row r="496" spans="1:17">
      <c r="A496" s="6" t="s">
        <v>990</v>
      </c>
      <c r="B496" s="6">
        <v>34</v>
      </c>
      <c r="C496" s="6" t="s">
        <v>4716</v>
      </c>
      <c r="D496" s="6" t="s">
        <v>5640</v>
      </c>
      <c r="E496" s="6">
        <v>27.835</v>
      </c>
      <c r="F496" s="6">
        <v>5.9</v>
      </c>
      <c r="G496" s="6" t="s">
        <v>4689</v>
      </c>
      <c r="H496" s="6" t="s">
        <v>4687</v>
      </c>
      <c r="I496" s="6" t="s">
        <v>4687</v>
      </c>
      <c r="J496" s="6">
        <v>1</v>
      </c>
      <c r="K496" s="15" t="s">
        <v>8405</v>
      </c>
      <c r="L496" s="10" t="s">
        <v>8409</v>
      </c>
      <c r="M496" s="16" t="s">
        <v>8894</v>
      </c>
      <c r="N496" s="6">
        <v>20009.63</v>
      </c>
      <c r="O496" s="6" t="s">
        <v>4713</v>
      </c>
      <c r="P496" s="6" t="s">
        <v>4709</v>
      </c>
      <c r="Q496" s="6" t="s">
        <v>4689</v>
      </c>
    </row>
    <row r="497" spans="1:17">
      <c r="A497" s="6" t="s">
        <v>992</v>
      </c>
      <c r="B497" s="6">
        <v>56</v>
      </c>
      <c r="C497" s="6" t="s">
        <v>4732</v>
      </c>
      <c r="D497" s="6" t="s">
        <v>4939</v>
      </c>
      <c r="E497" s="6">
        <v>51.74</v>
      </c>
      <c r="F497" s="6">
        <v>4.98</v>
      </c>
      <c r="G497" s="6" t="s">
        <v>4689</v>
      </c>
      <c r="H497" s="6" t="s">
        <v>4687</v>
      </c>
      <c r="I497" s="6" t="s">
        <v>4687</v>
      </c>
      <c r="J497" s="6">
        <v>2</v>
      </c>
      <c r="K497" s="15" t="s">
        <v>8405</v>
      </c>
      <c r="L497" s="10" t="s">
        <v>8414</v>
      </c>
      <c r="M497" s="16" t="s">
        <v>8895</v>
      </c>
      <c r="N497" s="6">
        <v>19995.29</v>
      </c>
      <c r="O497" s="6" t="s">
        <v>4710</v>
      </c>
      <c r="P497" s="6" t="s">
        <v>4713</v>
      </c>
      <c r="Q497" s="6" t="s">
        <v>4687</v>
      </c>
    </row>
    <row r="498" spans="1:17">
      <c r="A498" s="6" t="s">
        <v>994</v>
      </c>
      <c r="B498" s="6">
        <v>42</v>
      </c>
      <c r="C498" s="6" t="s">
        <v>4726</v>
      </c>
      <c r="D498" s="6" t="s">
        <v>5643</v>
      </c>
      <c r="E498" s="6">
        <v>23.37</v>
      </c>
      <c r="F498" s="6">
        <v>5.8</v>
      </c>
      <c r="G498" s="6" t="s">
        <v>4687</v>
      </c>
      <c r="H498" s="6" t="s">
        <v>4687</v>
      </c>
      <c r="I498" s="6" t="s">
        <v>4687</v>
      </c>
      <c r="J498" s="6">
        <v>0</v>
      </c>
      <c r="K498" s="15" t="s">
        <v>8405</v>
      </c>
      <c r="L498" s="10" t="s">
        <v>8409</v>
      </c>
      <c r="M498" s="16" t="s">
        <v>8896</v>
      </c>
      <c r="N498" s="6">
        <v>19964.75</v>
      </c>
      <c r="O498" s="6" t="s">
        <v>4709</v>
      </c>
      <c r="P498" s="6" t="s">
        <v>4713</v>
      </c>
      <c r="Q498" s="6" t="s">
        <v>4689</v>
      </c>
    </row>
    <row r="499" spans="1:17">
      <c r="A499" s="6" t="s">
        <v>996</v>
      </c>
      <c r="B499" s="6">
        <v>25</v>
      </c>
      <c r="C499" s="6" t="s">
        <v>4720</v>
      </c>
      <c r="D499" s="6" t="s">
        <v>5177</v>
      </c>
      <c r="E499" s="6">
        <v>29.7</v>
      </c>
      <c r="F499" s="6">
        <v>6.21</v>
      </c>
      <c r="G499" s="6" t="s">
        <v>4689</v>
      </c>
      <c r="H499" s="6" t="s">
        <v>4690</v>
      </c>
      <c r="I499" s="6" t="s">
        <v>4687</v>
      </c>
      <c r="J499" s="6">
        <v>1</v>
      </c>
      <c r="K499" s="15" t="s">
        <v>8405</v>
      </c>
      <c r="L499" s="10" t="s">
        <v>8409</v>
      </c>
      <c r="M499" s="16" t="s">
        <v>8897</v>
      </c>
      <c r="N499" s="6">
        <v>19933.46</v>
      </c>
      <c r="O499" s="6" t="s">
        <v>4710</v>
      </c>
      <c r="P499" s="6" t="s">
        <v>4713</v>
      </c>
      <c r="Q499" s="6" t="s">
        <v>4689</v>
      </c>
    </row>
    <row r="500" spans="1:17">
      <c r="A500" s="6" t="s">
        <v>998</v>
      </c>
      <c r="B500" s="6">
        <v>43</v>
      </c>
      <c r="C500" s="6" t="s">
        <v>4726</v>
      </c>
      <c r="D500" s="6" t="s">
        <v>5646</v>
      </c>
      <c r="E500" s="6">
        <v>20.045</v>
      </c>
      <c r="F500" s="6">
        <v>6.17</v>
      </c>
      <c r="G500" s="6" t="s">
        <v>4687</v>
      </c>
      <c r="H500" s="6" t="s">
        <v>4690</v>
      </c>
      <c r="I500" s="6" t="s">
        <v>4687</v>
      </c>
      <c r="J500" s="6">
        <v>1</v>
      </c>
      <c r="K500" s="15" t="s">
        <v>8405</v>
      </c>
      <c r="L500" s="10" t="s">
        <v>8409</v>
      </c>
      <c r="M500" s="16" t="s">
        <v>8898</v>
      </c>
      <c r="N500" s="6">
        <v>19798.05</v>
      </c>
      <c r="O500" s="6" t="s">
        <v>4713</v>
      </c>
      <c r="P500" s="6" t="s">
        <v>4713</v>
      </c>
      <c r="Q500" s="6" t="s">
        <v>4689</v>
      </c>
    </row>
    <row r="501" spans="1:17">
      <c r="A501" s="6" t="s">
        <v>1000</v>
      </c>
      <c r="B501" s="6">
        <v>50</v>
      </c>
      <c r="C501" s="6" t="s">
        <v>4711</v>
      </c>
      <c r="D501" s="6" t="s">
        <v>4939</v>
      </c>
      <c r="E501" s="6">
        <v>27.83</v>
      </c>
      <c r="F501" s="6">
        <v>5.36</v>
      </c>
      <c r="G501" s="6" t="s">
        <v>4687</v>
      </c>
      <c r="H501" s="6" t="s">
        <v>4687</v>
      </c>
      <c r="I501" s="6" t="s">
        <v>4687</v>
      </c>
      <c r="J501" s="6">
        <v>2</v>
      </c>
      <c r="K501" s="15" t="s">
        <v>8405</v>
      </c>
      <c r="L501" s="10" t="s">
        <v>8414</v>
      </c>
      <c r="M501" s="16" t="s">
        <v>8899</v>
      </c>
      <c r="N501" s="6">
        <v>19749.38</v>
      </c>
      <c r="O501" s="6" t="s">
        <v>4710</v>
      </c>
      <c r="P501" s="6" t="s">
        <v>4713</v>
      </c>
      <c r="Q501" s="6" t="s">
        <v>4687</v>
      </c>
    </row>
    <row r="502" spans="1:17">
      <c r="A502" s="6" t="s">
        <v>1002</v>
      </c>
      <c r="B502" s="6">
        <v>32</v>
      </c>
      <c r="C502" s="6" t="s">
        <v>4711</v>
      </c>
      <c r="D502" s="6" t="s">
        <v>5649</v>
      </c>
      <c r="E502" s="6">
        <v>28.93</v>
      </c>
      <c r="F502" s="6">
        <v>5.2</v>
      </c>
      <c r="G502" s="6" t="s">
        <v>4687</v>
      </c>
      <c r="H502" s="6" t="s">
        <v>4687</v>
      </c>
      <c r="I502" s="6" t="s">
        <v>4687</v>
      </c>
      <c r="J502" s="6">
        <v>0</v>
      </c>
      <c r="K502" s="15" t="s">
        <v>8405</v>
      </c>
      <c r="L502" s="10" t="s">
        <v>8414</v>
      </c>
      <c r="M502" s="16" t="s">
        <v>8900</v>
      </c>
      <c r="N502" s="6">
        <v>19719.69</v>
      </c>
      <c r="O502" s="6" t="s">
        <v>4709</v>
      </c>
      <c r="P502" s="6" t="s">
        <v>4713</v>
      </c>
      <c r="Q502" s="6" t="s">
        <v>4689</v>
      </c>
    </row>
    <row r="503" spans="1:17">
      <c r="A503" s="6" t="s">
        <v>1004</v>
      </c>
      <c r="B503" s="6">
        <v>28</v>
      </c>
      <c r="C503" s="6" t="s">
        <v>4716</v>
      </c>
      <c r="D503" s="6" t="s">
        <v>5650</v>
      </c>
      <c r="E503" s="6">
        <v>33.82</v>
      </c>
      <c r="F503" s="6">
        <v>5.42</v>
      </c>
      <c r="G503" s="6" t="s">
        <v>4687</v>
      </c>
      <c r="H503" s="6" t="s">
        <v>4687</v>
      </c>
      <c r="I503" s="6" t="s">
        <v>4687</v>
      </c>
      <c r="J503" s="6">
        <v>0</v>
      </c>
      <c r="K503" s="15" t="s">
        <v>8405</v>
      </c>
      <c r="L503" s="10" t="s">
        <v>8414</v>
      </c>
      <c r="M503" s="16" t="s">
        <v>8901</v>
      </c>
      <c r="N503" s="6">
        <v>19673.34</v>
      </c>
      <c r="O503" s="6" t="s">
        <v>4709</v>
      </c>
      <c r="P503" s="6" t="s">
        <v>4713</v>
      </c>
      <c r="Q503" s="6" t="s">
        <v>4687</v>
      </c>
    </row>
    <row r="504" spans="1:17">
      <c r="A504" s="6" t="s">
        <v>1006</v>
      </c>
      <c r="B504" s="6">
        <v>44</v>
      </c>
      <c r="C504" s="6" t="s">
        <v>4726</v>
      </c>
      <c r="D504" s="6" t="s">
        <v>5652</v>
      </c>
      <c r="E504" s="6">
        <v>20.235</v>
      </c>
      <c r="F504" s="6">
        <v>6.84</v>
      </c>
      <c r="G504" s="6" t="s">
        <v>4687</v>
      </c>
      <c r="H504" s="6" t="s">
        <v>4687</v>
      </c>
      <c r="I504" s="6" t="s">
        <v>4687</v>
      </c>
      <c r="J504" s="6">
        <v>0</v>
      </c>
      <c r="K504" s="15" t="s">
        <v>8405</v>
      </c>
      <c r="L504" s="10" t="s">
        <v>8406</v>
      </c>
      <c r="M504" s="16" t="s">
        <v>8902</v>
      </c>
      <c r="N504" s="6">
        <v>19594.81</v>
      </c>
      <c r="O504" s="6" t="s">
        <v>4713</v>
      </c>
      <c r="P504" s="6" t="s">
        <v>4713</v>
      </c>
      <c r="Q504" s="6" t="s">
        <v>4689</v>
      </c>
    </row>
    <row r="505" spans="1:17">
      <c r="A505" s="6" t="s">
        <v>1008</v>
      </c>
      <c r="B505" s="6">
        <v>59</v>
      </c>
      <c r="C505" s="6" t="s">
        <v>4716</v>
      </c>
      <c r="D505" s="6" t="s">
        <v>5654</v>
      </c>
      <c r="E505" s="6">
        <v>49.2</v>
      </c>
      <c r="F505" s="6">
        <v>10.9</v>
      </c>
      <c r="G505" s="6" t="s">
        <v>4689</v>
      </c>
      <c r="H505" s="6" t="s">
        <v>4690</v>
      </c>
      <c r="I505" s="6" t="s">
        <v>4687</v>
      </c>
      <c r="J505" s="6">
        <v>1</v>
      </c>
      <c r="K505" s="15" t="s">
        <v>8405</v>
      </c>
      <c r="L505" s="10" t="s">
        <v>8406</v>
      </c>
      <c r="M505" s="16" t="s">
        <v>8903</v>
      </c>
      <c r="N505" s="6">
        <v>19551.34</v>
      </c>
      <c r="O505" s="6" t="s">
        <v>4710</v>
      </c>
      <c r="P505" s="6" t="s">
        <v>4713</v>
      </c>
      <c r="Q505" s="6" t="s">
        <v>4687</v>
      </c>
    </row>
    <row r="506" spans="1:17">
      <c r="A506" s="6" t="s">
        <v>1010</v>
      </c>
      <c r="B506" s="6">
        <v>37</v>
      </c>
      <c r="C506" s="6" t="s">
        <v>4711</v>
      </c>
      <c r="D506" s="6" t="s">
        <v>4905</v>
      </c>
      <c r="E506" s="6">
        <v>26.4</v>
      </c>
      <c r="F506" s="6">
        <v>4.87</v>
      </c>
      <c r="G506" s="6" t="s">
        <v>4689</v>
      </c>
      <c r="H506" s="6" t="s">
        <v>4687</v>
      </c>
      <c r="I506" s="6" t="s">
        <v>4687</v>
      </c>
      <c r="J506" s="6">
        <v>0</v>
      </c>
      <c r="K506" s="15" t="s">
        <v>8412</v>
      </c>
      <c r="L506" s="10" t="s">
        <v>8414</v>
      </c>
      <c r="M506" s="16" t="s">
        <v>8887</v>
      </c>
      <c r="N506" s="6">
        <v>19539.24</v>
      </c>
      <c r="O506" s="6" t="s">
        <v>4713</v>
      </c>
      <c r="P506" s="6" t="s">
        <v>4713</v>
      </c>
      <c r="Q506" s="6" t="s">
        <v>4689</v>
      </c>
    </row>
    <row r="507" spans="1:17">
      <c r="A507" s="6" t="s">
        <v>1012</v>
      </c>
      <c r="B507" s="6">
        <v>30</v>
      </c>
      <c r="C507" s="6" t="s">
        <v>4711</v>
      </c>
      <c r="D507" s="6" t="s">
        <v>5657</v>
      </c>
      <c r="E507" s="6">
        <v>28.38</v>
      </c>
      <c r="F507" s="6">
        <v>6.07</v>
      </c>
      <c r="G507" s="6" t="s">
        <v>4687</v>
      </c>
      <c r="H507" s="6" t="s">
        <v>4687</v>
      </c>
      <c r="I507" s="6" t="s">
        <v>4687</v>
      </c>
      <c r="J507" s="6">
        <v>1</v>
      </c>
      <c r="K507" s="15" t="s">
        <v>8408</v>
      </c>
      <c r="L507" s="10" t="s">
        <v>8409</v>
      </c>
      <c r="M507" s="16" t="s">
        <v>8904</v>
      </c>
      <c r="N507" s="6">
        <v>19521.97</v>
      </c>
      <c r="O507" s="6" t="s">
        <v>4709</v>
      </c>
      <c r="P507" s="6" t="s">
        <v>4713</v>
      </c>
      <c r="Q507" s="6" t="s">
        <v>4689</v>
      </c>
    </row>
    <row r="508" spans="1:17">
      <c r="A508" s="6" t="s">
        <v>1014</v>
      </c>
      <c r="B508" s="6">
        <v>42</v>
      </c>
      <c r="C508" s="6" t="s">
        <v>4711</v>
      </c>
      <c r="D508" s="6" t="s">
        <v>5659</v>
      </c>
      <c r="E508" s="6">
        <v>24.64</v>
      </c>
      <c r="F508" s="6">
        <v>4.33</v>
      </c>
      <c r="G508" s="6" t="s">
        <v>4687</v>
      </c>
      <c r="H508" s="6" t="s">
        <v>4687</v>
      </c>
      <c r="I508" s="6" t="s">
        <v>4687</v>
      </c>
      <c r="J508" s="6">
        <v>0</v>
      </c>
      <c r="K508" s="15" t="s">
        <v>8405</v>
      </c>
      <c r="L508" s="10" t="s">
        <v>8414</v>
      </c>
      <c r="M508" s="16" t="s">
        <v>8905</v>
      </c>
      <c r="N508" s="6">
        <v>19515.54</v>
      </c>
      <c r="O508" s="6" t="s">
        <v>4713</v>
      </c>
      <c r="P508" s="6" t="s">
        <v>4713</v>
      </c>
      <c r="Q508" s="6" t="s">
        <v>4689</v>
      </c>
    </row>
    <row r="509" spans="1:17">
      <c r="A509" s="6" t="s">
        <v>1016</v>
      </c>
      <c r="B509" s="6">
        <v>35</v>
      </c>
      <c r="C509" s="6" t="s">
        <v>4722</v>
      </c>
      <c r="D509" s="6" t="s">
        <v>5661</v>
      </c>
      <c r="E509" s="6">
        <v>39.71</v>
      </c>
      <c r="F509" s="6">
        <v>5.83</v>
      </c>
      <c r="G509" s="6" t="s">
        <v>4687</v>
      </c>
      <c r="H509" s="6" t="s">
        <v>4687</v>
      </c>
      <c r="I509" s="6" t="s">
        <v>4687</v>
      </c>
      <c r="J509" s="6">
        <v>1</v>
      </c>
      <c r="K509" s="15" t="s">
        <v>8405</v>
      </c>
      <c r="L509" s="10" t="s">
        <v>8409</v>
      </c>
      <c r="M509" s="16" t="s">
        <v>8906</v>
      </c>
      <c r="N509" s="6">
        <v>19496.72</v>
      </c>
      <c r="O509" s="6" t="s">
        <v>4710</v>
      </c>
      <c r="P509" s="6" t="s">
        <v>4713</v>
      </c>
      <c r="Q509" s="6" t="s">
        <v>4687</v>
      </c>
    </row>
    <row r="510" spans="1:17">
      <c r="A510" s="6" t="s">
        <v>1018</v>
      </c>
      <c r="B510" s="6">
        <v>40</v>
      </c>
      <c r="C510" s="6" t="s">
        <v>4711</v>
      </c>
      <c r="D510" s="6" t="s">
        <v>5663</v>
      </c>
      <c r="E510" s="6">
        <v>22.22</v>
      </c>
      <c r="F510" s="6">
        <v>5.5</v>
      </c>
      <c r="G510" s="6" t="s">
        <v>4687</v>
      </c>
      <c r="H510" s="6" t="s">
        <v>4687</v>
      </c>
      <c r="I510" s="6" t="s">
        <v>4687</v>
      </c>
      <c r="J510" s="6">
        <v>0</v>
      </c>
      <c r="K510" s="15" t="s">
        <v>8408</v>
      </c>
      <c r="L510" s="10" t="s">
        <v>8414</v>
      </c>
      <c r="M510" s="16" t="s">
        <v>8907</v>
      </c>
      <c r="N510" s="6">
        <v>19444.27</v>
      </c>
      <c r="O510" s="6" t="s">
        <v>4713</v>
      </c>
      <c r="P510" s="6" t="s">
        <v>4713</v>
      </c>
      <c r="Q510" s="6" t="s">
        <v>4689</v>
      </c>
    </row>
    <row r="511" spans="1:17">
      <c r="A511" s="6" t="s">
        <v>1020</v>
      </c>
      <c r="B511" s="6">
        <v>29</v>
      </c>
      <c r="C511" s="6" t="s">
        <v>4716</v>
      </c>
      <c r="D511" s="6" t="s">
        <v>5665</v>
      </c>
      <c r="E511" s="6">
        <v>33.345</v>
      </c>
      <c r="F511" s="6">
        <v>4.79</v>
      </c>
      <c r="G511" s="6" t="s">
        <v>4687</v>
      </c>
      <c r="H511" s="6" t="s">
        <v>4690</v>
      </c>
      <c r="I511" s="6" t="s">
        <v>4687</v>
      </c>
      <c r="J511" s="6">
        <v>1</v>
      </c>
      <c r="K511" s="15" t="s">
        <v>8405</v>
      </c>
      <c r="L511" s="10" t="s">
        <v>8414</v>
      </c>
      <c r="M511" s="16" t="s">
        <v>8908</v>
      </c>
      <c r="N511" s="6">
        <v>19442.35</v>
      </c>
      <c r="O511" s="6" t="s">
        <v>4710</v>
      </c>
      <c r="P511" s="6" t="s">
        <v>4713</v>
      </c>
      <c r="Q511" s="6" t="s">
        <v>4687</v>
      </c>
    </row>
    <row r="512" spans="1:17">
      <c r="A512" s="6" t="s">
        <v>1022</v>
      </c>
      <c r="B512" s="6">
        <v>35</v>
      </c>
      <c r="C512" s="6" t="s">
        <v>4711</v>
      </c>
      <c r="D512" s="6" t="s">
        <v>5413</v>
      </c>
      <c r="E512" s="6">
        <v>24.42</v>
      </c>
      <c r="F512" s="6">
        <v>5.81</v>
      </c>
      <c r="G512" s="6" t="s">
        <v>4687</v>
      </c>
      <c r="H512" s="6" t="s">
        <v>4687</v>
      </c>
      <c r="I512" s="6" t="s">
        <v>4687</v>
      </c>
      <c r="J512" s="6">
        <v>1</v>
      </c>
      <c r="K512" s="15" t="s">
        <v>8405</v>
      </c>
      <c r="L512" s="10" t="s">
        <v>8409</v>
      </c>
      <c r="M512" s="16" t="s">
        <v>8909</v>
      </c>
      <c r="N512" s="6">
        <v>19362</v>
      </c>
      <c r="O512" s="6" t="s">
        <v>4710</v>
      </c>
      <c r="P512" s="6" t="s">
        <v>4713</v>
      </c>
      <c r="Q512" s="6" t="s">
        <v>4689</v>
      </c>
    </row>
    <row r="513" spans="1:17">
      <c r="A513" s="6" t="s">
        <v>1024</v>
      </c>
      <c r="B513" s="6">
        <v>31</v>
      </c>
      <c r="C513" s="6" t="s">
        <v>4711</v>
      </c>
      <c r="D513" s="6" t="s">
        <v>5050</v>
      </c>
      <c r="E513" s="6">
        <v>29.81</v>
      </c>
      <c r="F513" s="6">
        <v>5.58</v>
      </c>
      <c r="G513" s="6" t="s">
        <v>4687</v>
      </c>
      <c r="H513" s="6" t="s">
        <v>4687</v>
      </c>
      <c r="I513" s="6" t="s">
        <v>4687</v>
      </c>
      <c r="J513" s="6">
        <v>0</v>
      </c>
      <c r="K513" s="15" t="s">
        <v>8405</v>
      </c>
      <c r="L513" s="10" t="s">
        <v>8414</v>
      </c>
      <c r="M513" s="16" t="s">
        <v>8910</v>
      </c>
      <c r="N513" s="6">
        <v>19350.37</v>
      </c>
      <c r="O513" s="6" t="s">
        <v>4710</v>
      </c>
      <c r="P513" s="6" t="s">
        <v>4713</v>
      </c>
      <c r="Q513" s="6" t="s">
        <v>4689</v>
      </c>
    </row>
    <row r="514" spans="1:17">
      <c r="A514" s="6" t="s">
        <v>1026</v>
      </c>
      <c r="B514" s="6">
        <v>56</v>
      </c>
      <c r="C514" s="6" t="s">
        <v>4716</v>
      </c>
      <c r="D514" s="6" t="s">
        <v>5669</v>
      </c>
      <c r="E514" s="6">
        <v>51.18</v>
      </c>
      <c r="F514" s="6">
        <v>4.4</v>
      </c>
      <c r="G514" s="6" t="s">
        <v>4689</v>
      </c>
      <c r="H514" s="6" t="s">
        <v>4687</v>
      </c>
      <c r="I514" s="6" t="s">
        <v>4687</v>
      </c>
      <c r="J514" s="6">
        <v>2</v>
      </c>
      <c r="K514" s="15" t="s">
        <v>8405</v>
      </c>
      <c r="L514" s="10" t="s">
        <v>8414</v>
      </c>
      <c r="M514" s="16" t="s">
        <v>8911</v>
      </c>
      <c r="N514" s="6">
        <v>19321.06</v>
      </c>
      <c r="O514" s="6" t="s">
        <v>4713</v>
      </c>
      <c r="P514" s="6" t="s">
        <v>4713</v>
      </c>
      <c r="Q514" s="6" t="s">
        <v>4687</v>
      </c>
    </row>
    <row r="515" spans="1:17">
      <c r="A515" s="6" t="s">
        <v>1028</v>
      </c>
      <c r="B515" s="6">
        <v>55</v>
      </c>
      <c r="C515" s="6" t="s">
        <v>4716</v>
      </c>
      <c r="D515" s="6" t="s">
        <v>5671</v>
      </c>
      <c r="E515" s="6">
        <v>51.37</v>
      </c>
      <c r="F515" s="6">
        <v>8.18</v>
      </c>
      <c r="G515" s="6" t="s">
        <v>4689</v>
      </c>
      <c r="H515" s="6" t="s">
        <v>4687</v>
      </c>
      <c r="I515" s="6" t="s">
        <v>4687</v>
      </c>
      <c r="J515" s="6">
        <v>0</v>
      </c>
      <c r="K515" s="15" t="s">
        <v>8405</v>
      </c>
      <c r="L515" s="10" t="s">
        <v>8406</v>
      </c>
      <c r="M515" s="16" t="s">
        <v>8912</v>
      </c>
      <c r="N515" s="6">
        <v>19259.96</v>
      </c>
      <c r="O515" s="6" t="s">
        <v>4713</v>
      </c>
      <c r="P515" s="6" t="s">
        <v>4713</v>
      </c>
      <c r="Q515" s="6" t="s">
        <v>4687</v>
      </c>
    </row>
    <row r="516" spans="1:17">
      <c r="A516" s="6" t="s">
        <v>1030</v>
      </c>
      <c r="B516" s="6">
        <v>37</v>
      </c>
      <c r="C516" s="6" t="s">
        <v>4711</v>
      </c>
      <c r="D516" s="6" t="s">
        <v>5673</v>
      </c>
      <c r="E516" s="6">
        <v>36.19</v>
      </c>
      <c r="F516" s="6">
        <v>5.52</v>
      </c>
      <c r="G516" s="6" t="s">
        <v>4689</v>
      </c>
      <c r="H516" s="6" t="s">
        <v>4687</v>
      </c>
      <c r="I516" s="6" t="s">
        <v>4687</v>
      </c>
      <c r="J516" s="6">
        <v>0</v>
      </c>
      <c r="K516" s="15" t="s">
        <v>8412</v>
      </c>
      <c r="L516" s="10" t="s">
        <v>8414</v>
      </c>
      <c r="M516" s="16" t="s">
        <v>8913</v>
      </c>
      <c r="N516" s="6">
        <v>19214.71</v>
      </c>
      <c r="O516" s="6" t="s">
        <v>4710</v>
      </c>
      <c r="P516" s="6" t="s">
        <v>4713</v>
      </c>
      <c r="Q516" s="6" t="s">
        <v>4687</v>
      </c>
    </row>
    <row r="517" spans="1:17">
      <c r="A517" s="6" t="s">
        <v>1032</v>
      </c>
      <c r="B517" s="6">
        <v>31</v>
      </c>
      <c r="C517" s="6" t="s">
        <v>4720</v>
      </c>
      <c r="D517" s="6" t="s">
        <v>4878</v>
      </c>
      <c r="E517" s="6">
        <v>25.9</v>
      </c>
      <c r="F517" s="6">
        <v>4.84</v>
      </c>
      <c r="G517" s="6" t="s">
        <v>4687</v>
      </c>
      <c r="H517" s="6" t="s">
        <v>4687</v>
      </c>
      <c r="I517" s="6" t="s">
        <v>4687</v>
      </c>
      <c r="J517" s="6">
        <v>0</v>
      </c>
      <c r="K517" s="15" t="s">
        <v>8405</v>
      </c>
      <c r="L517" s="10" t="s">
        <v>8414</v>
      </c>
      <c r="M517" s="16" t="s">
        <v>8914</v>
      </c>
      <c r="N517" s="6">
        <v>19199.94</v>
      </c>
      <c r="O517" s="6" t="s">
        <v>4710</v>
      </c>
      <c r="P517" s="6" t="s">
        <v>4713</v>
      </c>
      <c r="Q517" s="6" t="s">
        <v>4689</v>
      </c>
    </row>
    <row r="518" spans="1:17">
      <c r="A518" s="6" t="s">
        <v>1034</v>
      </c>
      <c r="B518" s="6">
        <v>43</v>
      </c>
      <c r="C518" s="6" t="s">
        <v>4726</v>
      </c>
      <c r="D518" s="6" t="s">
        <v>4960</v>
      </c>
      <c r="E518" s="6">
        <v>35.72</v>
      </c>
      <c r="F518" s="6">
        <v>4.08</v>
      </c>
      <c r="G518" s="6" t="s">
        <v>4687</v>
      </c>
      <c r="H518" s="6" t="s">
        <v>4690</v>
      </c>
      <c r="I518" s="6" t="s">
        <v>4687</v>
      </c>
      <c r="J518" s="6">
        <v>1</v>
      </c>
      <c r="K518" s="15" t="s">
        <v>8405</v>
      </c>
      <c r="L518" s="10" t="s">
        <v>8414</v>
      </c>
      <c r="M518" s="16" t="s">
        <v>8915</v>
      </c>
      <c r="N518" s="6">
        <v>19144.58</v>
      </c>
      <c r="O518" s="6" t="s">
        <v>4713</v>
      </c>
      <c r="P518" s="6" t="s">
        <v>4713</v>
      </c>
      <c r="Q518" s="6" t="s">
        <v>4687</v>
      </c>
    </row>
    <row r="519" spans="1:17">
      <c r="A519" s="6" t="s">
        <v>1036</v>
      </c>
      <c r="B519" s="6">
        <v>29</v>
      </c>
      <c r="C519" s="6" t="s">
        <v>4711</v>
      </c>
      <c r="D519" s="6" t="s">
        <v>5646</v>
      </c>
      <c r="E519" s="6">
        <v>27.94</v>
      </c>
      <c r="F519" s="6">
        <v>4.48</v>
      </c>
      <c r="G519" s="6" t="s">
        <v>4687</v>
      </c>
      <c r="H519" s="6" t="s">
        <v>4690</v>
      </c>
      <c r="I519" s="6" t="s">
        <v>4687</v>
      </c>
      <c r="J519" s="6">
        <v>1</v>
      </c>
      <c r="K519" s="15" t="s">
        <v>8405</v>
      </c>
      <c r="L519" s="10" t="s">
        <v>8414</v>
      </c>
      <c r="M519" s="16" t="s">
        <v>8916</v>
      </c>
      <c r="N519" s="6">
        <v>19107.78</v>
      </c>
      <c r="O519" s="6" t="s">
        <v>4709</v>
      </c>
      <c r="P519" s="6" t="s">
        <v>4713</v>
      </c>
      <c r="Q519" s="6" t="s">
        <v>4689</v>
      </c>
    </row>
    <row r="520" spans="1:17">
      <c r="A520" s="6" t="s">
        <v>1038</v>
      </c>
      <c r="B520" s="6">
        <v>34</v>
      </c>
      <c r="C520" s="6" t="s">
        <v>4720</v>
      </c>
      <c r="D520" s="6" t="s">
        <v>5484</v>
      </c>
      <c r="E520" s="6">
        <v>27.1</v>
      </c>
      <c r="F520" s="6">
        <v>5.73</v>
      </c>
      <c r="G520" s="6" t="s">
        <v>4687</v>
      </c>
      <c r="H520" s="6" t="s">
        <v>4687</v>
      </c>
      <c r="I520" s="6" t="s">
        <v>4687</v>
      </c>
      <c r="J520" s="6">
        <v>0</v>
      </c>
      <c r="K520" s="15" t="s">
        <v>8412</v>
      </c>
      <c r="L520" s="10" t="s">
        <v>8409</v>
      </c>
      <c r="M520" s="16" t="s">
        <v>8917</v>
      </c>
      <c r="N520" s="6">
        <v>19040.88</v>
      </c>
      <c r="O520" s="6" t="s">
        <v>4710</v>
      </c>
      <c r="P520" s="6" t="s">
        <v>4713</v>
      </c>
      <c r="Q520" s="6" t="s">
        <v>4689</v>
      </c>
    </row>
    <row r="521" spans="1:17">
      <c r="A521" s="6" t="s">
        <v>1040</v>
      </c>
      <c r="B521" s="6">
        <v>39</v>
      </c>
      <c r="C521" s="6" t="s">
        <v>4720</v>
      </c>
      <c r="D521" s="6" t="s">
        <v>5679</v>
      </c>
      <c r="E521" s="6">
        <v>18.3</v>
      </c>
      <c r="F521" s="6">
        <v>5.46</v>
      </c>
      <c r="G521" s="6" t="s">
        <v>4689</v>
      </c>
      <c r="H521" s="6" t="s">
        <v>4690</v>
      </c>
      <c r="I521" s="6" t="s">
        <v>4687</v>
      </c>
      <c r="J521" s="6">
        <v>1</v>
      </c>
      <c r="K521" s="15" t="s">
        <v>8412</v>
      </c>
      <c r="L521" s="10" t="s">
        <v>8414</v>
      </c>
      <c r="M521" s="16" t="s">
        <v>8918</v>
      </c>
      <c r="N521" s="6">
        <v>19023.26</v>
      </c>
      <c r="O521" s="6" t="s">
        <v>4710</v>
      </c>
      <c r="P521" s="6" t="s">
        <v>4713</v>
      </c>
      <c r="Q521" s="6" t="s">
        <v>4689</v>
      </c>
    </row>
    <row r="522" spans="1:17">
      <c r="A522" s="6" t="s">
        <v>1042</v>
      </c>
      <c r="B522" s="6">
        <v>34</v>
      </c>
      <c r="C522" s="6" t="s">
        <v>4711</v>
      </c>
      <c r="D522" s="6" t="s">
        <v>5681</v>
      </c>
      <c r="E522" s="6">
        <v>25.3</v>
      </c>
      <c r="F522" s="6">
        <v>5.02</v>
      </c>
      <c r="G522" s="6" t="s">
        <v>4689</v>
      </c>
      <c r="H522" s="6" t="s">
        <v>4687</v>
      </c>
      <c r="I522" s="6" t="s">
        <v>4687</v>
      </c>
      <c r="J522" s="6">
        <v>1</v>
      </c>
      <c r="K522" s="15" t="s">
        <v>8405</v>
      </c>
      <c r="L522" s="10" t="s">
        <v>8414</v>
      </c>
      <c r="M522" s="16" t="s">
        <v>8919</v>
      </c>
      <c r="N522" s="6">
        <v>18972.5</v>
      </c>
      <c r="O522" s="6" t="s">
        <v>4710</v>
      </c>
      <c r="P522" s="6" t="s">
        <v>4713</v>
      </c>
      <c r="Q522" s="6" t="s">
        <v>4689</v>
      </c>
    </row>
    <row r="523" spans="1:17">
      <c r="A523" s="6" t="s">
        <v>1044</v>
      </c>
      <c r="B523" s="6">
        <v>30</v>
      </c>
      <c r="C523" s="6" t="s">
        <v>4711</v>
      </c>
      <c r="D523" s="6" t="s">
        <v>4801</v>
      </c>
      <c r="E523" s="6">
        <v>38.83</v>
      </c>
      <c r="F523" s="6">
        <v>6.36</v>
      </c>
      <c r="G523" s="6" t="s">
        <v>4687</v>
      </c>
      <c r="H523" s="6" t="s">
        <v>4687</v>
      </c>
      <c r="I523" s="6" t="s">
        <v>4687</v>
      </c>
      <c r="J523" s="6">
        <v>1</v>
      </c>
      <c r="K523" s="15" t="s">
        <v>8405</v>
      </c>
      <c r="L523" s="10" t="s">
        <v>8409</v>
      </c>
      <c r="M523" s="16" t="s">
        <v>8535</v>
      </c>
      <c r="N523" s="6">
        <v>18963.17</v>
      </c>
      <c r="O523" s="6" t="s">
        <v>4713</v>
      </c>
      <c r="P523" s="6" t="s">
        <v>4713</v>
      </c>
      <c r="Q523" s="6" t="s">
        <v>4687</v>
      </c>
    </row>
    <row r="524" spans="1:17">
      <c r="A524" s="6" t="s">
        <v>1046</v>
      </c>
      <c r="B524" s="6">
        <v>24</v>
      </c>
      <c r="C524" s="6" t="s">
        <v>4720</v>
      </c>
      <c r="D524" s="6" t="s">
        <v>5684</v>
      </c>
      <c r="E524" s="6">
        <v>27.6</v>
      </c>
      <c r="F524" s="6">
        <v>5.36</v>
      </c>
      <c r="G524" s="6" t="s">
        <v>4687</v>
      </c>
      <c r="H524" s="6" t="s">
        <v>4687</v>
      </c>
      <c r="I524" s="6" t="s">
        <v>4687</v>
      </c>
      <c r="J524" s="6">
        <v>1</v>
      </c>
      <c r="K524" s="15" t="s">
        <v>8405</v>
      </c>
      <c r="L524" s="10" t="s">
        <v>8414</v>
      </c>
      <c r="M524" s="16" t="s">
        <v>8920</v>
      </c>
      <c r="N524" s="6">
        <v>18955.22</v>
      </c>
      <c r="O524" s="6" t="s">
        <v>4710</v>
      </c>
      <c r="P524" s="6" t="s">
        <v>4713</v>
      </c>
      <c r="Q524" s="6" t="s">
        <v>4687</v>
      </c>
    </row>
    <row r="525" spans="1:17">
      <c r="A525" s="6" t="s">
        <v>1048</v>
      </c>
      <c r="B525" s="6">
        <v>59</v>
      </c>
      <c r="C525" s="6" t="s">
        <v>4732</v>
      </c>
      <c r="D525" s="6" t="s">
        <v>5686</v>
      </c>
      <c r="E525" s="6">
        <v>46.4</v>
      </c>
      <c r="F525" s="6">
        <v>8.37</v>
      </c>
      <c r="G525" s="6" t="s">
        <v>4689</v>
      </c>
      <c r="H525" s="6" t="s">
        <v>4690</v>
      </c>
      <c r="I525" s="6" t="s">
        <v>4687</v>
      </c>
      <c r="J525" s="6">
        <v>1</v>
      </c>
      <c r="K525" s="15" t="s">
        <v>8405</v>
      </c>
      <c r="L525" s="10" t="s">
        <v>8406</v>
      </c>
      <c r="M525" s="16" t="s">
        <v>8921</v>
      </c>
      <c r="N525" s="6">
        <v>18954.56</v>
      </c>
      <c r="O525" s="6" t="s">
        <v>4713</v>
      </c>
      <c r="P525" s="6" t="s">
        <v>4713</v>
      </c>
      <c r="Q525" s="6" t="s">
        <v>4687</v>
      </c>
    </row>
    <row r="526" spans="1:17">
      <c r="A526" s="6" t="s">
        <v>1050</v>
      </c>
      <c r="B526" s="6">
        <v>53</v>
      </c>
      <c r="C526" s="6" t="s">
        <v>4716</v>
      </c>
      <c r="D526" s="6" t="s">
        <v>5688</v>
      </c>
      <c r="E526" s="6">
        <v>51.92</v>
      </c>
      <c r="F526" s="6">
        <v>5.18</v>
      </c>
      <c r="G526" s="6" t="s">
        <v>4689</v>
      </c>
      <c r="H526" s="6" t="s">
        <v>4690</v>
      </c>
      <c r="I526" s="6" t="s">
        <v>4687</v>
      </c>
      <c r="J526" s="6">
        <v>1</v>
      </c>
      <c r="K526" s="15" t="s">
        <v>8405</v>
      </c>
      <c r="L526" s="10" t="s">
        <v>8414</v>
      </c>
      <c r="M526" s="16" t="s">
        <v>8922</v>
      </c>
      <c r="N526" s="6">
        <v>18932.81</v>
      </c>
      <c r="O526" s="6" t="s">
        <v>4710</v>
      </c>
      <c r="P526" s="6" t="s">
        <v>4713</v>
      </c>
      <c r="Q526" s="6" t="s">
        <v>4687</v>
      </c>
    </row>
    <row r="527" spans="1:17">
      <c r="A527" s="6" t="s">
        <v>1052</v>
      </c>
      <c r="B527" s="6">
        <v>27</v>
      </c>
      <c r="C527" s="6" t="s">
        <v>4726</v>
      </c>
      <c r="D527" s="6" t="s">
        <v>5113</v>
      </c>
      <c r="E527" s="6">
        <v>32.395</v>
      </c>
      <c r="F527" s="6">
        <v>5.68</v>
      </c>
      <c r="G527" s="6" t="s">
        <v>4689</v>
      </c>
      <c r="H527" s="6" t="s">
        <v>4687</v>
      </c>
      <c r="I527" s="6" t="s">
        <v>4687</v>
      </c>
      <c r="J527" s="6">
        <v>1</v>
      </c>
      <c r="K527" s="15" t="s">
        <v>8408</v>
      </c>
      <c r="L527" s="10" t="s">
        <v>8414</v>
      </c>
      <c r="M527" s="16" t="s">
        <v>8705</v>
      </c>
      <c r="N527" s="6">
        <v>18903.49</v>
      </c>
      <c r="O527" s="6" t="s">
        <v>4709</v>
      </c>
      <c r="P527" s="6" t="s">
        <v>4713</v>
      </c>
      <c r="Q527" s="6" t="s">
        <v>4687</v>
      </c>
    </row>
    <row r="528" spans="1:17">
      <c r="A528" s="6" t="s">
        <v>1054</v>
      </c>
      <c r="B528" s="6">
        <v>59</v>
      </c>
      <c r="C528" s="6" t="s">
        <v>4732</v>
      </c>
      <c r="D528" s="6" t="s">
        <v>5691</v>
      </c>
      <c r="E528" s="6">
        <v>46.19</v>
      </c>
      <c r="F528" s="6">
        <v>7.31</v>
      </c>
      <c r="G528" s="6" t="s">
        <v>4689</v>
      </c>
      <c r="H528" s="6" t="s">
        <v>4690</v>
      </c>
      <c r="I528" s="6" t="s">
        <v>4687</v>
      </c>
      <c r="J528" s="6">
        <v>1</v>
      </c>
      <c r="K528" s="15" t="s">
        <v>8405</v>
      </c>
      <c r="L528" s="10" t="s">
        <v>8406</v>
      </c>
      <c r="M528" s="16" t="s">
        <v>8923</v>
      </c>
      <c r="N528" s="6">
        <v>18883.33</v>
      </c>
      <c r="O528" s="6" t="s">
        <v>4713</v>
      </c>
      <c r="P528" s="6" t="s">
        <v>4713</v>
      </c>
      <c r="Q528" s="6" t="s">
        <v>4687</v>
      </c>
    </row>
    <row r="529" spans="1:17">
      <c r="A529" s="6" t="s">
        <v>1056</v>
      </c>
      <c r="B529" s="6">
        <v>19</v>
      </c>
      <c r="C529" s="6" t="s">
        <v>4716</v>
      </c>
      <c r="D529" s="6" t="s">
        <v>4861</v>
      </c>
      <c r="E529" s="6">
        <v>27.93</v>
      </c>
      <c r="F529" s="6">
        <v>4.67</v>
      </c>
      <c r="G529" s="6" t="s">
        <v>4687</v>
      </c>
      <c r="H529" s="6" t="s">
        <v>4690</v>
      </c>
      <c r="I529" s="6" t="s">
        <v>4687</v>
      </c>
      <c r="J529" s="6">
        <v>1</v>
      </c>
      <c r="K529" s="15" t="s">
        <v>8405</v>
      </c>
      <c r="L529" s="10" t="s">
        <v>8414</v>
      </c>
      <c r="M529" s="16" t="s">
        <v>8924</v>
      </c>
      <c r="N529" s="6">
        <v>18838.7</v>
      </c>
      <c r="O529" s="6" t="s">
        <v>4710</v>
      </c>
      <c r="P529" s="6" t="s">
        <v>4713</v>
      </c>
      <c r="Q529" s="6" t="s">
        <v>4687</v>
      </c>
    </row>
    <row r="530" spans="1:17">
      <c r="A530" s="6" t="s">
        <v>1058</v>
      </c>
      <c r="B530" s="6">
        <v>60</v>
      </c>
      <c r="C530" s="6" t="s">
        <v>4727</v>
      </c>
      <c r="D530" s="6" t="s">
        <v>5233</v>
      </c>
      <c r="E530" s="6">
        <v>45.62</v>
      </c>
      <c r="F530" s="6">
        <v>6.87</v>
      </c>
      <c r="G530" s="6" t="s">
        <v>4687</v>
      </c>
      <c r="H530" s="6" t="s">
        <v>4687</v>
      </c>
      <c r="I530" s="6" t="s">
        <v>4687</v>
      </c>
      <c r="J530" s="6">
        <v>0</v>
      </c>
      <c r="K530" s="15" t="s">
        <v>8408</v>
      </c>
      <c r="L530" s="10" t="s">
        <v>8406</v>
      </c>
      <c r="M530" s="16" t="s">
        <v>8925</v>
      </c>
      <c r="N530" s="6">
        <v>18815.53</v>
      </c>
      <c r="O530" s="6" t="s">
        <v>4713</v>
      </c>
      <c r="P530" s="6" t="s">
        <v>4713</v>
      </c>
      <c r="Q530" s="6" t="s">
        <v>4687</v>
      </c>
    </row>
    <row r="531" spans="1:17">
      <c r="A531" s="6" t="s">
        <v>1060</v>
      </c>
      <c r="B531" s="6">
        <v>43</v>
      </c>
      <c r="C531" s="6" t="s">
        <v>4711</v>
      </c>
      <c r="D531" s="6" t="s">
        <v>5695</v>
      </c>
      <c r="E531" s="6">
        <v>35.31</v>
      </c>
      <c r="F531" s="6">
        <v>5.87</v>
      </c>
      <c r="G531" s="6" t="s">
        <v>4687</v>
      </c>
      <c r="H531" s="6" t="s">
        <v>4690</v>
      </c>
      <c r="I531" s="6" t="s">
        <v>4687</v>
      </c>
      <c r="J531" s="6">
        <v>1</v>
      </c>
      <c r="K531" s="15" t="s">
        <v>8412</v>
      </c>
      <c r="L531" s="10" t="s">
        <v>8409</v>
      </c>
      <c r="M531" s="16" t="s">
        <v>8926</v>
      </c>
      <c r="N531" s="6">
        <v>18806.15</v>
      </c>
      <c r="O531" s="6" t="s">
        <v>4709</v>
      </c>
      <c r="P531" s="6" t="s">
        <v>4713</v>
      </c>
      <c r="Q531" s="6" t="s">
        <v>4687</v>
      </c>
    </row>
    <row r="532" spans="1:17">
      <c r="A532" s="6" t="s">
        <v>1062</v>
      </c>
      <c r="B532" s="6">
        <v>27</v>
      </c>
      <c r="C532" s="6" t="s">
        <v>4716</v>
      </c>
      <c r="D532" s="6" t="s">
        <v>5697</v>
      </c>
      <c r="E532" s="6">
        <v>30.4</v>
      </c>
      <c r="F532" s="6">
        <v>4.07</v>
      </c>
      <c r="G532" s="6" t="s">
        <v>4689</v>
      </c>
      <c r="H532" s="6" t="s">
        <v>4687</v>
      </c>
      <c r="I532" s="6" t="s">
        <v>4687</v>
      </c>
      <c r="J532" s="6">
        <v>1</v>
      </c>
      <c r="K532" s="15" t="s">
        <v>8408</v>
      </c>
      <c r="L532" s="10" t="s">
        <v>8414</v>
      </c>
      <c r="M532" s="16" t="s">
        <v>8927</v>
      </c>
      <c r="N532" s="6">
        <v>18804.75</v>
      </c>
      <c r="O532" s="6" t="s">
        <v>4713</v>
      </c>
      <c r="P532" s="6" t="s">
        <v>4713</v>
      </c>
      <c r="Q532" s="6" t="s">
        <v>4687</v>
      </c>
    </row>
    <row r="533" spans="1:17">
      <c r="A533" s="6" t="s">
        <v>1064</v>
      </c>
      <c r="B533" s="6">
        <v>43</v>
      </c>
      <c r="C533" s="6" t="s">
        <v>4711</v>
      </c>
      <c r="D533" s="6" t="s">
        <v>5030</v>
      </c>
      <c r="E533" s="6">
        <v>20.13</v>
      </c>
      <c r="F533" s="6">
        <v>6.47</v>
      </c>
      <c r="G533" s="6" t="s">
        <v>4687</v>
      </c>
      <c r="H533" s="6" t="s">
        <v>4690</v>
      </c>
      <c r="I533" s="6" t="s">
        <v>4687</v>
      </c>
      <c r="J533" s="6">
        <v>1</v>
      </c>
      <c r="K533" s="15" t="s">
        <v>8405</v>
      </c>
      <c r="L533" s="10" t="s">
        <v>8414</v>
      </c>
      <c r="M533" s="16" t="s">
        <v>8928</v>
      </c>
      <c r="N533" s="6">
        <v>18767.74</v>
      </c>
      <c r="O533" s="6" t="s">
        <v>4713</v>
      </c>
      <c r="P533" s="6" t="s">
        <v>4713</v>
      </c>
      <c r="Q533" s="6" t="s">
        <v>4689</v>
      </c>
    </row>
    <row r="534" spans="1:17">
      <c r="A534" s="6" t="s">
        <v>1066</v>
      </c>
      <c r="B534" s="6">
        <v>30</v>
      </c>
      <c r="C534" s="6" t="s">
        <v>4716</v>
      </c>
      <c r="D534" s="6" t="s">
        <v>5700</v>
      </c>
      <c r="E534" s="6">
        <v>23.655</v>
      </c>
      <c r="F534" s="6">
        <v>5.14</v>
      </c>
      <c r="G534" s="6" t="s">
        <v>4687</v>
      </c>
      <c r="H534" s="6" t="s">
        <v>4687</v>
      </c>
      <c r="I534" s="6" t="s">
        <v>4687</v>
      </c>
      <c r="J534" s="6">
        <v>1</v>
      </c>
      <c r="K534" s="15" t="s">
        <v>8408</v>
      </c>
      <c r="L534" s="10" t="s">
        <v>8414</v>
      </c>
      <c r="M534" s="16" t="s">
        <v>8929</v>
      </c>
      <c r="N534" s="6">
        <v>18765.88</v>
      </c>
      <c r="O534" s="6" t="s">
        <v>4709</v>
      </c>
      <c r="P534" s="6" t="s">
        <v>4713</v>
      </c>
      <c r="Q534" s="6" t="s">
        <v>4689</v>
      </c>
    </row>
    <row r="535" spans="1:17">
      <c r="A535" s="6" t="s">
        <v>1068</v>
      </c>
      <c r="B535" s="6">
        <v>55</v>
      </c>
      <c r="C535" s="6" t="s">
        <v>4727</v>
      </c>
      <c r="D535" s="6" t="s">
        <v>5661</v>
      </c>
      <c r="E535" s="6">
        <v>49.05</v>
      </c>
      <c r="F535" s="6">
        <v>9.77</v>
      </c>
      <c r="G535" s="6" t="s">
        <v>4689</v>
      </c>
      <c r="H535" s="6" t="s">
        <v>4687</v>
      </c>
      <c r="I535" s="6" t="s">
        <v>4687</v>
      </c>
      <c r="J535" s="6">
        <v>0</v>
      </c>
      <c r="K535" s="15" t="s">
        <v>8405</v>
      </c>
      <c r="L535" s="10" t="s">
        <v>8406</v>
      </c>
      <c r="M535" s="16" t="s">
        <v>8930</v>
      </c>
      <c r="N535" s="6">
        <v>18694.69</v>
      </c>
      <c r="O535" s="6" t="s">
        <v>4713</v>
      </c>
      <c r="P535" s="6" t="s">
        <v>4713</v>
      </c>
      <c r="Q535" s="6" t="s">
        <v>4687</v>
      </c>
    </row>
    <row r="536" spans="1:17">
      <c r="A536" s="6" t="s">
        <v>1070</v>
      </c>
      <c r="B536" s="6">
        <v>52</v>
      </c>
      <c r="C536" s="6" t="s">
        <v>4716</v>
      </c>
      <c r="D536" s="6" t="s">
        <v>5703</v>
      </c>
      <c r="E536" s="6">
        <v>51.94</v>
      </c>
      <c r="F536" s="6">
        <v>8.8</v>
      </c>
      <c r="G536" s="6" t="s">
        <v>4689</v>
      </c>
      <c r="H536" s="6" t="s">
        <v>4687</v>
      </c>
      <c r="I536" s="6" t="s">
        <v>4687</v>
      </c>
      <c r="J536" s="6">
        <v>2</v>
      </c>
      <c r="K536" s="15" t="s">
        <v>8405</v>
      </c>
      <c r="L536" s="10" t="s">
        <v>8406</v>
      </c>
      <c r="M536" s="16" t="s">
        <v>8931</v>
      </c>
      <c r="N536" s="6">
        <v>18682.74</v>
      </c>
      <c r="O536" s="6" t="s">
        <v>4710</v>
      </c>
      <c r="P536" s="6" t="s">
        <v>4713</v>
      </c>
      <c r="Q536" s="6" t="s">
        <v>4687</v>
      </c>
    </row>
    <row r="537" spans="1:17">
      <c r="A537" s="6" t="s">
        <v>1072</v>
      </c>
      <c r="B537" s="6">
        <v>24</v>
      </c>
      <c r="C537" s="6" t="s">
        <v>4722</v>
      </c>
      <c r="D537" s="6" t="s">
        <v>5704</v>
      </c>
      <c r="E537" s="6">
        <v>29.83</v>
      </c>
      <c r="F537" s="6">
        <v>5.84</v>
      </c>
      <c r="G537" s="6" t="s">
        <v>4687</v>
      </c>
      <c r="H537" s="6" t="s">
        <v>4687</v>
      </c>
      <c r="I537" s="6" t="s">
        <v>4687</v>
      </c>
      <c r="J537" s="6">
        <v>1</v>
      </c>
      <c r="K537" s="15" t="s">
        <v>8405</v>
      </c>
      <c r="L537" s="10" t="s">
        <v>8409</v>
      </c>
      <c r="M537" s="16" t="s">
        <v>8932</v>
      </c>
      <c r="N537" s="6">
        <v>18648.42</v>
      </c>
      <c r="O537" s="6" t="s">
        <v>4713</v>
      </c>
      <c r="P537" s="6" t="s">
        <v>4713</v>
      </c>
      <c r="Q537" s="6" t="s">
        <v>4689</v>
      </c>
    </row>
    <row r="538" spans="1:17">
      <c r="A538" s="6" t="s">
        <v>1074</v>
      </c>
      <c r="B538" s="6">
        <v>36</v>
      </c>
      <c r="C538" s="6" t="s">
        <v>4720</v>
      </c>
      <c r="D538" s="6" t="s">
        <v>5706</v>
      </c>
      <c r="E538" s="6">
        <v>22.6</v>
      </c>
      <c r="F538" s="6">
        <v>10.43</v>
      </c>
      <c r="G538" s="6" t="s">
        <v>4689</v>
      </c>
      <c r="H538" s="6" t="s">
        <v>4687</v>
      </c>
      <c r="I538" s="6" t="s">
        <v>4687</v>
      </c>
      <c r="J538" s="6">
        <v>1</v>
      </c>
      <c r="K538" s="15" t="s">
        <v>8405</v>
      </c>
      <c r="L538" s="10" t="s">
        <v>8406</v>
      </c>
      <c r="M538" s="16" t="s">
        <v>8933</v>
      </c>
      <c r="N538" s="6">
        <v>18608.26</v>
      </c>
      <c r="O538" s="6" t="s">
        <v>4710</v>
      </c>
      <c r="P538" s="6" t="s">
        <v>4713</v>
      </c>
      <c r="Q538" s="6" t="s">
        <v>4689</v>
      </c>
    </row>
    <row r="539" spans="1:17">
      <c r="A539" s="6" t="s">
        <v>1076</v>
      </c>
      <c r="B539" s="6">
        <v>58</v>
      </c>
      <c r="C539" s="6" t="s">
        <v>4716</v>
      </c>
      <c r="D539" s="6" t="s">
        <v>5708</v>
      </c>
      <c r="E539" s="6">
        <v>46.69</v>
      </c>
      <c r="F539" s="6">
        <v>4.25</v>
      </c>
      <c r="G539" s="6" t="s">
        <v>4689</v>
      </c>
      <c r="H539" s="6" t="s">
        <v>4687</v>
      </c>
      <c r="I539" s="6" t="s">
        <v>4687</v>
      </c>
      <c r="J539" s="6">
        <v>1</v>
      </c>
      <c r="K539" s="15" t="s">
        <v>8405</v>
      </c>
      <c r="L539" s="10" t="s">
        <v>8414</v>
      </c>
      <c r="M539" s="16" t="s">
        <v>8934</v>
      </c>
      <c r="N539" s="6">
        <v>18443.11</v>
      </c>
      <c r="O539" s="6" t="s">
        <v>4709</v>
      </c>
      <c r="P539" s="6" t="s">
        <v>4713</v>
      </c>
      <c r="Q539" s="6" t="s">
        <v>4687</v>
      </c>
    </row>
    <row r="540" spans="1:17">
      <c r="A540" s="6" t="s">
        <v>1078</v>
      </c>
      <c r="B540" s="6">
        <v>23</v>
      </c>
      <c r="C540" s="6" t="s">
        <v>4711</v>
      </c>
      <c r="D540" s="6" t="s">
        <v>5697</v>
      </c>
      <c r="E540" s="6">
        <v>28.49</v>
      </c>
      <c r="F540" s="6">
        <v>4.89</v>
      </c>
      <c r="G540" s="6" t="s">
        <v>4687</v>
      </c>
      <c r="H540" s="6" t="s">
        <v>4687</v>
      </c>
      <c r="I540" s="6" t="s">
        <v>4687</v>
      </c>
      <c r="J540" s="6">
        <v>0</v>
      </c>
      <c r="K540" s="15" t="s">
        <v>8405</v>
      </c>
      <c r="L540" s="10" t="s">
        <v>8414</v>
      </c>
      <c r="M540" s="16" t="s">
        <v>8935</v>
      </c>
      <c r="N540" s="6">
        <v>18328.24</v>
      </c>
      <c r="O540" s="6" t="s">
        <v>4709</v>
      </c>
      <c r="P540" s="6" t="s">
        <v>4713</v>
      </c>
      <c r="Q540" s="6" t="s">
        <v>4689</v>
      </c>
    </row>
    <row r="541" spans="1:17">
      <c r="A541" s="6" t="s">
        <v>1080</v>
      </c>
      <c r="B541" s="6">
        <v>27</v>
      </c>
      <c r="C541" s="6" t="s">
        <v>4716</v>
      </c>
      <c r="D541" s="6" t="s">
        <v>4878</v>
      </c>
      <c r="E541" s="6">
        <v>28.5</v>
      </c>
      <c r="F541" s="6">
        <v>5.55</v>
      </c>
      <c r="G541" s="6" t="s">
        <v>4689</v>
      </c>
      <c r="H541" s="6" t="s">
        <v>4687</v>
      </c>
      <c r="I541" s="6" t="s">
        <v>4687</v>
      </c>
      <c r="J541" s="6">
        <v>1</v>
      </c>
      <c r="K541" s="15" t="s">
        <v>8405</v>
      </c>
      <c r="L541" s="10" t="s">
        <v>8414</v>
      </c>
      <c r="M541" s="16" t="s">
        <v>8936</v>
      </c>
      <c r="N541" s="6">
        <v>18310.74</v>
      </c>
      <c r="O541" s="6" t="s">
        <v>4710</v>
      </c>
      <c r="P541" s="6" t="s">
        <v>4713</v>
      </c>
      <c r="Q541" s="6" t="s">
        <v>4689</v>
      </c>
    </row>
    <row r="542" spans="1:17">
      <c r="A542" s="6" t="s">
        <v>1082</v>
      </c>
      <c r="B542" s="6">
        <v>30</v>
      </c>
      <c r="C542" s="6" t="s">
        <v>4720</v>
      </c>
      <c r="D542" s="6" t="s">
        <v>5712</v>
      </c>
      <c r="E542" s="6">
        <v>24.4</v>
      </c>
      <c r="F542" s="6">
        <v>4.52</v>
      </c>
      <c r="G542" s="6" t="s">
        <v>4687</v>
      </c>
      <c r="H542" s="6" t="s">
        <v>4687</v>
      </c>
      <c r="I542" s="6" t="s">
        <v>4687</v>
      </c>
      <c r="J542" s="6">
        <v>1</v>
      </c>
      <c r="K542" s="15" t="s">
        <v>8412</v>
      </c>
      <c r="L542" s="10" t="s">
        <v>8414</v>
      </c>
      <c r="M542" s="16" t="s">
        <v>8937</v>
      </c>
      <c r="N542" s="6">
        <v>18259.22</v>
      </c>
      <c r="O542" s="6" t="s">
        <v>4710</v>
      </c>
      <c r="P542" s="6" t="s">
        <v>4713</v>
      </c>
      <c r="Q542" s="6" t="s">
        <v>4689</v>
      </c>
    </row>
    <row r="543" spans="1:17">
      <c r="A543" s="6" t="s">
        <v>1084</v>
      </c>
      <c r="B543" s="6">
        <v>27</v>
      </c>
      <c r="C543" s="6" t="s">
        <v>4711</v>
      </c>
      <c r="D543" s="6" t="s">
        <v>5714</v>
      </c>
      <c r="E543" s="6">
        <v>29.15</v>
      </c>
      <c r="F543" s="6">
        <v>4.45</v>
      </c>
      <c r="G543" s="6" t="s">
        <v>4689</v>
      </c>
      <c r="H543" s="6" t="s">
        <v>4687</v>
      </c>
      <c r="I543" s="6" t="s">
        <v>4687</v>
      </c>
      <c r="J543" s="6">
        <v>1</v>
      </c>
      <c r="K543" s="15" t="s">
        <v>8405</v>
      </c>
      <c r="L543" s="10" t="s">
        <v>8414</v>
      </c>
      <c r="M543" s="16" t="s">
        <v>8938</v>
      </c>
      <c r="N543" s="6">
        <v>18246.5</v>
      </c>
      <c r="O543" s="6" t="s">
        <v>4713</v>
      </c>
      <c r="P543" s="6" t="s">
        <v>4713</v>
      </c>
      <c r="Q543" s="6" t="s">
        <v>4689</v>
      </c>
    </row>
    <row r="544" spans="1:17">
      <c r="A544" s="6" t="s">
        <v>1086</v>
      </c>
      <c r="B544" s="6">
        <v>18</v>
      </c>
      <c r="C544" s="6" t="s">
        <v>4711</v>
      </c>
      <c r="D544" s="6" t="s">
        <v>5185</v>
      </c>
      <c r="E544" s="6">
        <v>27.28</v>
      </c>
      <c r="F544" s="6">
        <v>4.72</v>
      </c>
      <c r="G544" s="6" t="s">
        <v>4687</v>
      </c>
      <c r="H544" s="6" t="s">
        <v>4687</v>
      </c>
      <c r="I544" s="6" t="s">
        <v>4689</v>
      </c>
      <c r="J544" s="6">
        <v>1</v>
      </c>
      <c r="K544" s="15" t="s">
        <v>8408</v>
      </c>
      <c r="L544" s="10" t="s">
        <v>8414</v>
      </c>
      <c r="M544" s="16" t="s">
        <v>8939</v>
      </c>
      <c r="N544" s="6">
        <v>18223.45</v>
      </c>
      <c r="O544" s="6" t="s">
        <v>4710</v>
      </c>
      <c r="P544" s="6" t="s">
        <v>4713</v>
      </c>
      <c r="Q544" s="6" t="s">
        <v>4689</v>
      </c>
    </row>
    <row r="545" spans="1:17">
      <c r="A545" s="6" t="s">
        <v>1088</v>
      </c>
      <c r="B545" s="6">
        <v>25</v>
      </c>
      <c r="C545" s="6" t="s">
        <v>4711</v>
      </c>
      <c r="D545" s="6" t="s">
        <v>5717</v>
      </c>
      <c r="E545" s="6">
        <v>32.23</v>
      </c>
      <c r="F545" s="6">
        <v>4.65</v>
      </c>
      <c r="G545" s="6" t="s">
        <v>4689</v>
      </c>
      <c r="H545" s="6" t="s">
        <v>4690</v>
      </c>
      <c r="I545" s="6" t="s">
        <v>4687</v>
      </c>
      <c r="J545" s="6">
        <v>1</v>
      </c>
      <c r="K545" s="15" t="s">
        <v>8405</v>
      </c>
      <c r="L545" s="10" t="s">
        <v>8414</v>
      </c>
      <c r="M545" s="16" t="s">
        <v>8940</v>
      </c>
      <c r="N545" s="6">
        <v>18218.16</v>
      </c>
      <c r="O545" s="6" t="s">
        <v>4713</v>
      </c>
      <c r="P545" s="6" t="s">
        <v>4713</v>
      </c>
      <c r="Q545" s="6" t="s">
        <v>4687</v>
      </c>
    </row>
    <row r="546" spans="1:17">
      <c r="A546" s="6" t="s">
        <v>1090</v>
      </c>
      <c r="B546" s="6">
        <v>59</v>
      </c>
      <c r="C546" s="6" t="s">
        <v>4732</v>
      </c>
      <c r="D546" s="6" t="s">
        <v>5719</v>
      </c>
      <c r="E546" s="6">
        <v>44.2</v>
      </c>
      <c r="F546" s="6">
        <v>11.34</v>
      </c>
      <c r="G546" s="6" t="s">
        <v>4689</v>
      </c>
      <c r="H546" s="6" t="s">
        <v>4690</v>
      </c>
      <c r="I546" s="6" t="s">
        <v>4687</v>
      </c>
      <c r="J546" s="6">
        <v>1</v>
      </c>
      <c r="K546" s="15" t="s">
        <v>8408</v>
      </c>
      <c r="L546" s="10" t="s">
        <v>8406</v>
      </c>
      <c r="M546" s="16" t="s">
        <v>8941</v>
      </c>
      <c r="N546" s="6">
        <v>18208.34</v>
      </c>
      <c r="O546" s="6" t="s">
        <v>4709</v>
      </c>
      <c r="P546" s="6" t="s">
        <v>4713</v>
      </c>
      <c r="Q546" s="6" t="s">
        <v>4687</v>
      </c>
    </row>
    <row r="547" spans="1:17">
      <c r="A547" s="6" t="s">
        <v>1092</v>
      </c>
      <c r="B547" s="6">
        <v>29</v>
      </c>
      <c r="C547" s="6" t="s">
        <v>4716</v>
      </c>
      <c r="D547" s="6" t="s">
        <v>5443</v>
      </c>
      <c r="E547" s="6">
        <v>29.735</v>
      </c>
      <c r="F547" s="6">
        <v>4.53</v>
      </c>
      <c r="G547" s="6" t="s">
        <v>4687</v>
      </c>
      <c r="H547" s="6" t="s">
        <v>4690</v>
      </c>
      <c r="I547" s="6" t="s">
        <v>4687</v>
      </c>
      <c r="J547" s="6">
        <v>1</v>
      </c>
      <c r="K547" s="15" t="s">
        <v>8408</v>
      </c>
      <c r="L547" s="10" t="s">
        <v>8414</v>
      </c>
      <c r="M547" s="16" t="s">
        <v>8942</v>
      </c>
      <c r="N547" s="6">
        <v>18157.88</v>
      </c>
      <c r="O547" s="6" t="s">
        <v>4713</v>
      </c>
      <c r="P547" s="6" t="s">
        <v>4713</v>
      </c>
      <c r="Q547" s="6" t="s">
        <v>4687</v>
      </c>
    </row>
    <row r="548" spans="1:17">
      <c r="A548" s="6" t="s">
        <v>1094</v>
      </c>
      <c r="B548" s="6">
        <v>23</v>
      </c>
      <c r="C548" s="6" t="s">
        <v>4716</v>
      </c>
      <c r="D548" s="6" t="s">
        <v>5722</v>
      </c>
      <c r="E548" s="6">
        <v>28.31</v>
      </c>
      <c r="F548" s="6">
        <v>6.35</v>
      </c>
      <c r="G548" s="6" t="s">
        <v>4687</v>
      </c>
      <c r="H548" s="6" t="s">
        <v>4687</v>
      </c>
      <c r="I548" s="6" t="s">
        <v>4687</v>
      </c>
      <c r="J548" s="6">
        <v>0</v>
      </c>
      <c r="K548" s="15" t="s">
        <v>8405</v>
      </c>
      <c r="L548" s="10" t="s">
        <v>8409</v>
      </c>
      <c r="M548" s="16" t="s">
        <v>8943</v>
      </c>
      <c r="N548" s="6">
        <v>18033.97</v>
      </c>
      <c r="O548" s="6" t="s">
        <v>4713</v>
      </c>
      <c r="P548" s="6" t="s">
        <v>4713</v>
      </c>
      <c r="Q548" s="6" t="s">
        <v>4689</v>
      </c>
    </row>
    <row r="549" spans="1:17">
      <c r="A549" s="6" t="s">
        <v>1096</v>
      </c>
      <c r="B549" s="6">
        <v>57</v>
      </c>
      <c r="C549" s="6" t="s">
        <v>4716</v>
      </c>
      <c r="D549" s="6" t="s">
        <v>5724</v>
      </c>
      <c r="E549" s="6">
        <v>46.62</v>
      </c>
      <c r="F549" s="6">
        <v>8.51</v>
      </c>
      <c r="G549" s="6" t="s">
        <v>4687</v>
      </c>
      <c r="H549" s="6" t="s">
        <v>4687</v>
      </c>
      <c r="I549" s="6" t="s">
        <v>4687</v>
      </c>
      <c r="J549" s="6">
        <v>0</v>
      </c>
      <c r="K549" s="15" t="s">
        <v>8405</v>
      </c>
      <c r="L549" s="10" t="s">
        <v>8406</v>
      </c>
      <c r="M549" s="16" t="s">
        <v>8944</v>
      </c>
      <c r="N549" s="6">
        <v>18031.19</v>
      </c>
      <c r="O549" s="6" t="s">
        <v>4709</v>
      </c>
      <c r="P549" s="6" t="s">
        <v>4713</v>
      </c>
      <c r="Q549" s="6" t="s">
        <v>4687</v>
      </c>
    </row>
    <row r="550" spans="1:17">
      <c r="A550" s="6" t="s">
        <v>1098</v>
      </c>
      <c r="B550" s="6">
        <v>47</v>
      </c>
      <c r="C550" s="6" t="s">
        <v>4727</v>
      </c>
      <c r="D550" s="6" t="s">
        <v>5726</v>
      </c>
      <c r="E550" s="6">
        <v>51.75</v>
      </c>
      <c r="F550" s="6">
        <v>8.59</v>
      </c>
      <c r="G550" s="6" t="s">
        <v>4689</v>
      </c>
      <c r="H550" s="6" t="s">
        <v>4687</v>
      </c>
      <c r="I550" s="6" t="s">
        <v>4687</v>
      </c>
      <c r="J550" s="6">
        <v>1</v>
      </c>
      <c r="K550" s="15" t="s">
        <v>8405</v>
      </c>
      <c r="L550" s="10" t="s">
        <v>8406</v>
      </c>
      <c r="M550" s="16" t="s">
        <v>8945</v>
      </c>
      <c r="N550" s="6">
        <v>18031.16</v>
      </c>
      <c r="O550" s="6" t="s">
        <v>4710</v>
      </c>
      <c r="P550" s="6" t="s">
        <v>4713</v>
      </c>
      <c r="Q550" s="6" t="s">
        <v>4687</v>
      </c>
    </row>
    <row r="551" spans="1:17">
      <c r="A551" s="6" t="s">
        <v>1100</v>
      </c>
      <c r="B551" s="6">
        <v>21</v>
      </c>
      <c r="C551" s="6" t="s">
        <v>4720</v>
      </c>
      <c r="D551" s="6" t="s">
        <v>5728</v>
      </c>
      <c r="E551" s="6">
        <v>25.7</v>
      </c>
      <c r="F551" s="6">
        <v>4.13</v>
      </c>
      <c r="G551" s="6" t="s">
        <v>4689</v>
      </c>
      <c r="H551" s="6" t="s">
        <v>4687</v>
      </c>
      <c r="I551" s="6" t="s">
        <v>4687</v>
      </c>
      <c r="J551" s="6">
        <v>0</v>
      </c>
      <c r="K551" s="15" t="s">
        <v>8408</v>
      </c>
      <c r="L551" s="10" t="s">
        <v>8414</v>
      </c>
      <c r="M551" s="16" t="s">
        <v>8946</v>
      </c>
      <c r="N551" s="6">
        <v>17942.11</v>
      </c>
      <c r="O551" s="6" t="s">
        <v>4709</v>
      </c>
      <c r="P551" s="6" t="s">
        <v>4713</v>
      </c>
      <c r="Q551" s="6" t="s">
        <v>4689</v>
      </c>
    </row>
    <row r="552" spans="1:17">
      <c r="A552" s="6" t="s">
        <v>1102</v>
      </c>
      <c r="B552" s="6">
        <v>45</v>
      </c>
      <c r="C552" s="6" t="s">
        <v>4711</v>
      </c>
      <c r="D552" s="6" t="s">
        <v>5730</v>
      </c>
      <c r="E552" s="6">
        <v>31.79</v>
      </c>
      <c r="F552" s="6">
        <v>4.55</v>
      </c>
      <c r="G552" s="6" t="s">
        <v>4687</v>
      </c>
      <c r="H552" s="6" t="s">
        <v>4687</v>
      </c>
      <c r="I552" s="6" t="s">
        <v>4687</v>
      </c>
      <c r="J552" s="6">
        <v>0</v>
      </c>
      <c r="K552" s="15" t="s">
        <v>8408</v>
      </c>
      <c r="L552" s="10" t="s">
        <v>8414</v>
      </c>
      <c r="M552" s="16" t="s">
        <v>8947</v>
      </c>
      <c r="N552" s="6">
        <v>17929.3</v>
      </c>
      <c r="O552" s="6" t="s">
        <v>4709</v>
      </c>
      <c r="P552" s="6" t="s">
        <v>4713</v>
      </c>
      <c r="Q552" s="6" t="s">
        <v>4687</v>
      </c>
    </row>
    <row r="553" spans="1:17">
      <c r="A553" s="6" t="s">
        <v>1104</v>
      </c>
      <c r="B553" s="6">
        <v>33</v>
      </c>
      <c r="C553" s="6" t="s">
        <v>4730</v>
      </c>
      <c r="D553" s="6" t="s">
        <v>5602</v>
      </c>
      <c r="E553" s="6">
        <v>24.795</v>
      </c>
      <c r="F553" s="6">
        <v>4.52</v>
      </c>
      <c r="G553" s="6" t="s">
        <v>4687</v>
      </c>
      <c r="H553" s="6" t="s">
        <v>4687</v>
      </c>
      <c r="I553" s="6" t="s">
        <v>4687</v>
      </c>
      <c r="J553" s="6">
        <v>0</v>
      </c>
      <c r="K553" s="15" t="s">
        <v>8405</v>
      </c>
      <c r="L553" s="10" t="s">
        <v>8414</v>
      </c>
      <c r="M553" s="16" t="s">
        <v>8948</v>
      </c>
      <c r="N553" s="6">
        <v>17904.53</v>
      </c>
      <c r="O553" s="6" t="s">
        <v>4709</v>
      </c>
      <c r="P553" s="6" t="s">
        <v>4713</v>
      </c>
      <c r="Q553" s="6" t="s">
        <v>4689</v>
      </c>
    </row>
    <row r="554" spans="1:17">
      <c r="A554" s="6" t="s">
        <v>1106</v>
      </c>
      <c r="B554" s="6">
        <v>43</v>
      </c>
      <c r="C554" s="6" t="s">
        <v>4716</v>
      </c>
      <c r="D554" s="6" t="s">
        <v>5732</v>
      </c>
      <c r="E554" s="6">
        <v>53.98</v>
      </c>
      <c r="F554" s="6">
        <v>5.07</v>
      </c>
      <c r="G554" s="6" t="s">
        <v>4687</v>
      </c>
      <c r="H554" s="6" t="s">
        <v>4690</v>
      </c>
      <c r="I554" s="6" t="s">
        <v>4687</v>
      </c>
      <c r="J554" s="6">
        <v>1</v>
      </c>
      <c r="K554" s="15" t="s">
        <v>8405</v>
      </c>
      <c r="L554" s="10" t="s">
        <v>8414</v>
      </c>
      <c r="M554" s="16" t="s">
        <v>8949</v>
      </c>
      <c r="N554" s="6">
        <v>17882.67</v>
      </c>
      <c r="O554" s="6" t="s">
        <v>4710</v>
      </c>
      <c r="P554" s="6" t="s">
        <v>4713</v>
      </c>
      <c r="Q554" s="6" t="s">
        <v>4687</v>
      </c>
    </row>
    <row r="555" spans="1:17">
      <c r="A555" s="6" t="s">
        <v>1108</v>
      </c>
      <c r="B555" s="6">
        <v>25</v>
      </c>
      <c r="C555" s="6" t="s">
        <v>4726</v>
      </c>
      <c r="D555" s="6" t="s">
        <v>5734</v>
      </c>
      <c r="E555" s="6">
        <v>41.325</v>
      </c>
      <c r="F555" s="6">
        <v>4.04</v>
      </c>
      <c r="G555" s="6" t="s">
        <v>4689</v>
      </c>
      <c r="H555" s="6" t="s">
        <v>4690</v>
      </c>
      <c r="I555" s="6" t="s">
        <v>4687</v>
      </c>
      <c r="J555" s="6">
        <v>1</v>
      </c>
      <c r="K555" s="15" t="s">
        <v>8408</v>
      </c>
      <c r="L555" s="10" t="s">
        <v>8414</v>
      </c>
      <c r="M555" s="16" t="s">
        <v>8950</v>
      </c>
      <c r="N555" s="6">
        <v>17878.9</v>
      </c>
      <c r="O555" s="6" t="s">
        <v>4709</v>
      </c>
      <c r="P555" s="6" t="s">
        <v>4713</v>
      </c>
      <c r="Q555" s="6" t="s">
        <v>4687</v>
      </c>
    </row>
    <row r="556" spans="1:17">
      <c r="A556" s="6" t="s">
        <v>1110</v>
      </c>
      <c r="B556" s="6">
        <v>46</v>
      </c>
      <c r="C556" s="6" t="s">
        <v>4716</v>
      </c>
      <c r="D556" s="6" t="s">
        <v>4944</v>
      </c>
      <c r="E556" s="6">
        <v>51.65</v>
      </c>
      <c r="F556" s="6">
        <v>5.3</v>
      </c>
      <c r="G556" s="6" t="s">
        <v>4689</v>
      </c>
      <c r="H556" s="6" t="s">
        <v>4687</v>
      </c>
      <c r="I556" s="6" t="s">
        <v>4687</v>
      </c>
      <c r="J556" s="6">
        <v>0</v>
      </c>
      <c r="K556" s="15" t="s">
        <v>8408</v>
      </c>
      <c r="L556" s="10" t="s">
        <v>8414</v>
      </c>
      <c r="M556" s="16" t="s">
        <v>8951</v>
      </c>
      <c r="N556" s="6">
        <v>17862.92</v>
      </c>
      <c r="O556" s="6" t="s">
        <v>4709</v>
      </c>
      <c r="P556" s="6" t="s">
        <v>4713</v>
      </c>
      <c r="Q556" s="6" t="s">
        <v>4687</v>
      </c>
    </row>
    <row r="557" spans="1:17">
      <c r="A557" s="6" t="s">
        <v>1112</v>
      </c>
      <c r="B557" s="6">
        <v>59</v>
      </c>
      <c r="C557" s="6" t="s">
        <v>4716</v>
      </c>
      <c r="D557" s="6" t="s">
        <v>5737</v>
      </c>
      <c r="E557" s="6">
        <v>44.52</v>
      </c>
      <c r="F557" s="6">
        <v>8.64</v>
      </c>
      <c r="G557" s="6" t="s">
        <v>4689</v>
      </c>
      <c r="H557" s="6" t="s">
        <v>4690</v>
      </c>
      <c r="I557" s="6" t="s">
        <v>4687</v>
      </c>
      <c r="J557" s="6">
        <v>1</v>
      </c>
      <c r="K557" s="15" t="s">
        <v>8405</v>
      </c>
      <c r="L557" s="10" t="s">
        <v>8406</v>
      </c>
      <c r="M557" s="16" t="s">
        <v>8952</v>
      </c>
      <c r="N557" s="6">
        <v>17832.6</v>
      </c>
      <c r="O557" s="6" t="s">
        <v>4709</v>
      </c>
      <c r="P557" s="6" t="s">
        <v>4713</v>
      </c>
      <c r="Q557" s="6" t="s">
        <v>4687</v>
      </c>
    </row>
    <row r="558" spans="1:17">
      <c r="A558" s="6" t="s">
        <v>1114</v>
      </c>
      <c r="B558" s="6">
        <v>43</v>
      </c>
      <c r="C558" s="6" t="s">
        <v>4716</v>
      </c>
      <c r="D558" s="6" t="s">
        <v>5739</v>
      </c>
      <c r="E558" s="6">
        <v>53.29</v>
      </c>
      <c r="F558" s="6">
        <v>4.03</v>
      </c>
      <c r="G558" s="6" t="s">
        <v>4687</v>
      </c>
      <c r="H558" s="6" t="s">
        <v>4690</v>
      </c>
      <c r="I558" s="6" t="s">
        <v>4687</v>
      </c>
      <c r="J558" s="6">
        <v>1</v>
      </c>
      <c r="K558" s="15" t="s">
        <v>8408</v>
      </c>
      <c r="L558" s="10" t="s">
        <v>8414</v>
      </c>
      <c r="M558" s="16" t="s">
        <v>8953</v>
      </c>
      <c r="N558" s="6">
        <v>17779.94</v>
      </c>
      <c r="O558" s="6" t="s">
        <v>4709</v>
      </c>
      <c r="P558" s="6" t="s">
        <v>4713</v>
      </c>
      <c r="Q558" s="6" t="s">
        <v>4687</v>
      </c>
    </row>
    <row r="559" spans="1:17">
      <c r="A559" s="6" t="s">
        <v>1116</v>
      </c>
      <c r="B559" s="6">
        <v>56</v>
      </c>
      <c r="C559" s="6" t="s">
        <v>4716</v>
      </c>
      <c r="D559" s="6" t="s">
        <v>4931</v>
      </c>
      <c r="E559" s="6">
        <v>46.63</v>
      </c>
      <c r="F559" s="6">
        <v>4.26</v>
      </c>
      <c r="G559" s="6" t="s">
        <v>4689</v>
      </c>
      <c r="H559" s="6" t="s">
        <v>4687</v>
      </c>
      <c r="I559" s="6" t="s">
        <v>4687</v>
      </c>
      <c r="J559" s="6">
        <v>2</v>
      </c>
      <c r="K559" s="15" t="s">
        <v>8412</v>
      </c>
      <c r="L559" s="10" t="s">
        <v>8414</v>
      </c>
      <c r="M559" s="16" t="s">
        <v>8954</v>
      </c>
      <c r="N559" s="6">
        <v>17777.73</v>
      </c>
      <c r="O559" s="6" t="s">
        <v>4710</v>
      </c>
      <c r="P559" s="6" t="s">
        <v>4713</v>
      </c>
      <c r="Q559" s="6" t="s">
        <v>4687</v>
      </c>
    </row>
    <row r="560" spans="1:17">
      <c r="A560" s="6" t="s">
        <v>1118</v>
      </c>
      <c r="B560" s="6">
        <v>19</v>
      </c>
      <c r="C560" s="6" t="s">
        <v>4716</v>
      </c>
      <c r="D560" s="6" t="s">
        <v>5612</v>
      </c>
      <c r="E560" s="6">
        <v>28.88</v>
      </c>
      <c r="F560" s="6">
        <v>5.35</v>
      </c>
      <c r="G560" s="6" t="s">
        <v>4687</v>
      </c>
      <c r="H560" s="6" t="s">
        <v>4690</v>
      </c>
      <c r="I560" s="6" t="s">
        <v>4687</v>
      </c>
      <c r="J560" s="6">
        <v>1</v>
      </c>
      <c r="K560" s="15" t="s">
        <v>8405</v>
      </c>
      <c r="L560" s="10" t="s">
        <v>8414</v>
      </c>
      <c r="M560" s="16" t="s">
        <v>8955</v>
      </c>
      <c r="N560" s="6">
        <v>17748.51</v>
      </c>
      <c r="O560" s="6" t="s">
        <v>4713</v>
      </c>
      <c r="P560" s="6" t="s">
        <v>4713</v>
      </c>
      <c r="Q560" s="6" t="s">
        <v>4689</v>
      </c>
    </row>
    <row r="561" spans="1:17">
      <c r="A561" s="6" t="s">
        <v>1120</v>
      </c>
      <c r="B561" s="6">
        <v>28</v>
      </c>
      <c r="C561" s="6" t="s">
        <v>4711</v>
      </c>
      <c r="D561" s="6" t="s">
        <v>5743</v>
      </c>
      <c r="E561" s="6">
        <v>23.98</v>
      </c>
      <c r="F561" s="6">
        <v>4.9</v>
      </c>
      <c r="G561" s="6" t="s">
        <v>4687</v>
      </c>
      <c r="H561" s="6" t="s">
        <v>4687</v>
      </c>
      <c r="I561" s="6" t="s">
        <v>4687</v>
      </c>
      <c r="J561" s="6">
        <v>0</v>
      </c>
      <c r="K561" s="15" t="s">
        <v>8405</v>
      </c>
      <c r="L561" s="10" t="s">
        <v>8414</v>
      </c>
      <c r="M561" s="16" t="s">
        <v>8956</v>
      </c>
      <c r="N561" s="6">
        <v>17663.14</v>
      </c>
      <c r="O561" s="6" t="s">
        <v>4710</v>
      </c>
      <c r="P561" s="6" t="s">
        <v>4713</v>
      </c>
      <c r="Q561" s="6" t="s">
        <v>4687</v>
      </c>
    </row>
    <row r="562" spans="1:17">
      <c r="A562" s="6" t="s">
        <v>1122</v>
      </c>
      <c r="B562" s="6">
        <v>32</v>
      </c>
      <c r="C562" s="6" t="s">
        <v>4711</v>
      </c>
      <c r="D562" s="6" t="s">
        <v>5745</v>
      </c>
      <c r="E562" s="6">
        <v>23.65</v>
      </c>
      <c r="F562" s="6">
        <v>4.5</v>
      </c>
      <c r="G562" s="6" t="s">
        <v>4687</v>
      </c>
      <c r="H562" s="6" t="s">
        <v>4687</v>
      </c>
      <c r="I562" s="6" t="s">
        <v>4687</v>
      </c>
      <c r="J562" s="6">
        <v>0</v>
      </c>
      <c r="K562" s="15" t="s">
        <v>8408</v>
      </c>
      <c r="L562" s="10" t="s">
        <v>8414</v>
      </c>
      <c r="M562" s="16" t="s">
        <v>8957</v>
      </c>
      <c r="N562" s="6">
        <v>17626.24</v>
      </c>
      <c r="O562" s="6" t="s">
        <v>4710</v>
      </c>
      <c r="P562" s="6" t="s">
        <v>4713</v>
      </c>
      <c r="Q562" s="6" t="s">
        <v>4687</v>
      </c>
    </row>
    <row r="563" spans="1:17">
      <c r="A563" s="6" t="s">
        <v>1124</v>
      </c>
      <c r="B563" s="6">
        <v>52</v>
      </c>
      <c r="C563" s="6" t="s">
        <v>4716</v>
      </c>
      <c r="D563" s="6" t="s">
        <v>5747</v>
      </c>
      <c r="E563" s="6">
        <v>49.09</v>
      </c>
      <c r="F563" s="6">
        <v>8.38</v>
      </c>
      <c r="G563" s="6" t="s">
        <v>4689</v>
      </c>
      <c r="H563" s="6" t="s">
        <v>4687</v>
      </c>
      <c r="I563" s="6" t="s">
        <v>4687</v>
      </c>
      <c r="J563" s="6">
        <v>2</v>
      </c>
      <c r="K563" s="15" t="s">
        <v>8405</v>
      </c>
      <c r="L563" s="10" t="s">
        <v>8406</v>
      </c>
      <c r="M563" s="16" t="s">
        <v>8958</v>
      </c>
      <c r="N563" s="6">
        <v>17584.72</v>
      </c>
      <c r="O563" s="6" t="s">
        <v>4710</v>
      </c>
      <c r="P563" s="6" t="s">
        <v>4713</v>
      </c>
      <c r="Q563" s="6" t="s">
        <v>4687</v>
      </c>
    </row>
    <row r="564" spans="1:17">
      <c r="A564" s="6" t="s">
        <v>1126</v>
      </c>
      <c r="B564" s="6">
        <v>20</v>
      </c>
      <c r="C564" s="6" t="s">
        <v>4716</v>
      </c>
      <c r="D564" s="6" t="s">
        <v>5749</v>
      </c>
      <c r="E564" s="6">
        <v>28.025</v>
      </c>
      <c r="F564" s="6">
        <v>7.03</v>
      </c>
      <c r="G564" s="6" t="s">
        <v>4687</v>
      </c>
      <c r="H564" s="6" t="s">
        <v>4687</v>
      </c>
      <c r="I564" s="6" t="s">
        <v>4687</v>
      </c>
      <c r="J564" s="6">
        <v>0</v>
      </c>
      <c r="K564" s="15" t="s">
        <v>8412</v>
      </c>
      <c r="L564" s="10" t="s">
        <v>8406</v>
      </c>
      <c r="M564" s="16" t="s">
        <v>8668</v>
      </c>
      <c r="N564" s="6">
        <v>17560.38</v>
      </c>
      <c r="O564" s="6" t="s">
        <v>4713</v>
      </c>
      <c r="P564" s="6" t="s">
        <v>4713</v>
      </c>
      <c r="Q564" s="6" t="s">
        <v>4689</v>
      </c>
    </row>
    <row r="565" spans="1:17">
      <c r="A565" s="6" t="s">
        <v>1128</v>
      </c>
      <c r="B565" s="6">
        <v>59</v>
      </c>
      <c r="C565" s="6" t="s">
        <v>4716</v>
      </c>
      <c r="D565" s="6" t="s">
        <v>5751</v>
      </c>
      <c r="E565" s="6">
        <v>43.32</v>
      </c>
      <c r="F565" s="6">
        <v>8.75</v>
      </c>
      <c r="G565" s="6" t="s">
        <v>4689</v>
      </c>
      <c r="H565" s="6" t="s">
        <v>4690</v>
      </c>
      <c r="I565" s="6" t="s">
        <v>4687</v>
      </c>
      <c r="J565" s="6">
        <v>1</v>
      </c>
      <c r="K565" s="15" t="s">
        <v>8412</v>
      </c>
      <c r="L565" s="10" t="s">
        <v>8406</v>
      </c>
      <c r="M565" s="16" t="s">
        <v>8959</v>
      </c>
      <c r="N565" s="6">
        <v>17556.88</v>
      </c>
      <c r="O565" s="6" t="s">
        <v>4709</v>
      </c>
      <c r="P565" s="6" t="s">
        <v>4713</v>
      </c>
      <c r="Q565" s="6" t="s">
        <v>4687</v>
      </c>
    </row>
    <row r="566" spans="1:17">
      <c r="A566" s="6" t="s">
        <v>1130</v>
      </c>
      <c r="B566" s="6">
        <v>54</v>
      </c>
      <c r="C566" s="6" t="s">
        <v>4732</v>
      </c>
      <c r="D566" s="6" t="s">
        <v>5697</v>
      </c>
      <c r="E566" s="6">
        <v>45.92</v>
      </c>
      <c r="F566" s="6">
        <v>9.51</v>
      </c>
      <c r="G566" s="6" t="s">
        <v>4687</v>
      </c>
      <c r="H566" s="6" t="s">
        <v>4687</v>
      </c>
      <c r="I566" s="6" t="s">
        <v>4687</v>
      </c>
      <c r="J566" s="6">
        <v>0</v>
      </c>
      <c r="K566" s="15" t="s">
        <v>8405</v>
      </c>
      <c r="L566" s="10" t="s">
        <v>8406</v>
      </c>
      <c r="M566" s="16" t="s">
        <v>8960</v>
      </c>
      <c r="N566" s="6">
        <v>17507.47</v>
      </c>
      <c r="O566" s="6" t="s">
        <v>4713</v>
      </c>
      <c r="P566" s="6" t="s">
        <v>4713</v>
      </c>
      <c r="Q566" s="6" t="s">
        <v>4687</v>
      </c>
    </row>
    <row r="567" spans="1:17">
      <c r="A567" s="6" t="s">
        <v>1132</v>
      </c>
      <c r="B567" s="6">
        <v>57</v>
      </c>
      <c r="C567" s="6" t="s">
        <v>4727</v>
      </c>
      <c r="D567" s="6" t="s">
        <v>5754</v>
      </c>
      <c r="E567" s="6">
        <v>44.03</v>
      </c>
      <c r="F567" s="6">
        <v>9.36</v>
      </c>
      <c r="G567" s="6" t="s">
        <v>4687</v>
      </c>
      <c r="H567" s="6" t="s">
        <v>4687</v>
      </c>
      <c r="I567" s="6" t="s">
        <v>4687</v>
      </c>
      <c r="J567" s="6">
        <v>0</v>
      </c>
      <c r="K567" s="15" t="s">
        <v>8405</v>
      </c>
      <c r="L567" s="10" t="s">
        <v>8406</v>
      </c>
      <c r="M567" s="16" t="s">
        <v>8961</v>
      </c>
      <c r="N567" s="6">
        <v>17505.65</v>
      </c>
      <c r="O567" s="6" t="s">
        <v>4709</v>
      </c>
      <c r="P567" s="6" t="s">
        <v>4713</v>
      </c>
      <c r="Q567" s="6" t="s">
        <v>4687</v>
      </c>
    </row>
    <row r="568" spans="1:17">
      <c r="A568" s="6" t="s">
        <v>1134</v>
      </c>
      <c r="B568" s="6">
        <v>32</v>
      </c>
      <c r="C568" s="6" t="s">
        <v>4720</v>
      </c>
      <c r="D568" s="6" t="s">
        <v>5756</v>
      </c>
      <c r="E568" s="6">
        <v>24.6</v>
      </c>
      <c r="F568" s="6">
        <v>4.81</v>
      </c>
      <c r="G568" s="6" t="s">
        <v>4687</v>
      </c>
      <c r="H568" s="6" t="s">
        <v>4687</v>
      </c>
      <c r="I568" s="6" t="s">
        <v>4687</v>
      </c>
      <c r="J568" s="6">
        <v>0</v>
      </c>
      <c r="K568" s="15" t="s">
        <v>8405</v>
      </c>
      <c r="L568" s="10" t="s">
        <v>8414</v>
      </c>
      <c r="M568" s="16" t="s">
        <v>8962</v>
      </c>
      <c r="N568" s="6">
        <v>17496.31</v>
      </c>
      <c r="O568" s="6" t="s">
        <v>4709</v>
      </c>
      <c r="P568" s="6" t="s">
        <v>4713</v>
      </c>
      <c r="Q568" s="6" t="s">
        <v>4689</v>
      </c>
    </row>
    <row r="569" spans="1:17">
      <c r="A569" s="6" t="s">
        <v>1136</v>
      </c>
      <c r="B569" s="6">
        <v>52</v>
      </c>
      <c r="C569" s="6" t="s">
        <v>4716</v>
      </c>
      <c r="D569" s="6" t="s">
        <v>5758</v>
      </c>
      <c r="E569" s="6">
        <v>49.15</v>
      </c>
      <c r="F569" s="6">
        <v>8.08</v>
      </c>
      <c r="G569" s="6" t="s">
        <v>4687</v>
      </c>
      <c r="H569" s="6" t="s">
        <v>4687</v>
      </c>
      <c r="I569" s="6" t="s">
        <v>4687</v>
      </c>
      <c r="J569" s="6">
        <v>0</v>
      </c>
      <c r="K569" s="15" t="s">
        <v>8405</v>
      </c>
      <c r="L569" s="10" t="s">
        <v>8406</v>
      </c>
      <c r="M569" s="16" t="s">
        <v>8963</v>
      </c>
      <c r="N569" s="6">
        <v>17479.53</v>
      </c>
      <c r="O569" s="6" t="s">
        <v>4713</v>
      </c>
      <c r="P569" s="6" t="s">
        <v>4713</v>
      </c>
      <c r="Q569" s="6" t="s">
        <v>4687</v>
      </c>
    </row>
    <row r="570" spans="1:17">
      <c r="A570" s="6" t="s">
        <v>1138</v>
      </c>
      <c r="B570" s="6">
        <v>19</v>
      </c>
      <c r="C570" s="6" t="s">
        <v>4716</v>
      </c>
      <c r="D570" s="6" t="s">
        <v>5760</v>
      </c>
      <c r="E570" s="6">
        <v>28.31</v>
      </c>
      <c r="F570" s="6">
        <v>6.29</v>
      </c>
      <c r="G570" s="6" t="s">
        <v>4687</v>
      </c>
      <c r="H570" s="6" t="s">
        <v>4690</v>
      </c>
      <c r="I570" s="6" t="s">
        <v>4687</v>
      </c>
      <c r="J570" s="6">
        <v>1</v>
      </c>
      <c r="K570" s="15" t="s">
        <v>8405</v>
      </c>
      <c r="L570" s="10" t="s">
        <v>8409</v>
      </c>
      <c r="M570" s="16" t="s">
        <v>8964</v>
      </c>
      <c r="N570" s="6">
        <v>17468.98</v>
      </c>
      <c r="O570" s="6" t="s">
        <v>4713</v>
      </c>
      <c r="P570" s="6" t="s">
        <v>4709</v>
      </c>
      <c r="Q570" s="6" t="s">
        <v>4689</v>
      </c>
    </row>
    <row r="571" spans="1:17">
      <c r="A571" s="6" t="s">
        <v>1140</v>
      </c>
      <c r="B571" s="6">
        <v>30</v>
      </c>
      <c r="C571" s="6" t="s">
        <v>4716</v>
      </c>
      <c r="D571" s="6" t="s">
        <v>5762</v>
      </c>
      <c r="E571" s="6">
        <v>22.99</v>
      </c>
      <c r="F571" s="6">
        <v>6.29</v>
      </c>
      <c r="G571" s="6" t="s">
        <v>4687</v>
      </c>
      <c r="H571" s="6" t="s">
        <v>4687</v>
      </c>
      <c r="I571" s="6" t="s">
        <v>4687</v>
      </c>
      <c r="J571" s="6">
        <v>1</v>
      </c>
      <c r="K571" s="15" t="s">
        <v>8405</v>
      </c>
      <c r="L571" s="10" t="s">
        <v>8409</v>
      </c>
      <c r="M571" s="16" t="s">
        <v>8965</v>
      </c>
      <c r="N571" s="6">
        <v>17361.77</v>
      </c>
      <c r="O571" s="6" t="s">
        <v>4713</v>
      </c>
      <c r="P571" s="6" t="s">
        <v>4709</v>
      </c>
      <c r="Q571" s="6" t="s">
        <v>4689</v>
      </c>
    </row>
    <row r="572" spans="1:17">
      <c r="A572" s="6" t="s">
        <v>1142</v>
      </c>
      <c r="B572" s="6">
        <v>19</v>
      </c>
      <c r="C572" s="6" t="s">
        <v>4716</v>
      </c>
      <c r="D572" s="6" t="s">
        <v>5764</v>
      </c>
      <c r="E572" s="6">
        <v>29.07</v>
      </c>
      <c r="F572" s="6">
        <v>5.12</v>
      </c>
      <c r="G572" s="6" t="s">
        <v>4687</v>
      </c>
      <c r="H572" s="6" t="s">
        <v>4690</v>
      </c>
      <c r="I572" s="6" t="s">
        <v>4687</v>
      </c>
      <c r="J572" s="6">
        <v>1</v>
      </c>
      <c r="K572" s="15" t="s">
        <v>8405</v>
      </c>
      <c r="L572" s="10" t="s">
        <v>8414</v>
      </c>
      <c r="M572" s="16" t="s">
        <v>8966</v>
      </c>
      <c r="N572" s="6">
        <v>17352.68</v>
      </c>
      <c r="O572" s="6" t="s">
        <v>4710</v>
      </c>
      <c r="P572" s="6" t="s">
        <v>4709</v>
      </c>
      <c r="Q572" s="6" t="s">
        <v>4689</v>
      </c>
    </row>
    <row r="573" spans="1:17">
      <c r="A573" s="6" t="s">
        <v>1144</v>
      </c>
      <c r="B573" s="6">
        <v>59</v>
      </c>
      <c r="C573" s="6" t="s">
        <v>4727</v>
      </c>
      <c r="D573" s="6" t="s">
        <v>5135</v>
      </c>
      <c r="E573" s="6">
        <v>42.02</v>
      </c>
      <c r="F573" s="6">
        <v>9.95</v>
      </c>
      <c r="G573" s="6" t="s">
        <v>4689</v>
      </c>
      <c r="H573" s="6" t="s">
        <v>4690</v>
      </c>
      <c r="I573" s="6" t="s">
        <v>4687</v>
      </c>
      <c r="J573" s="6">
        <v>1</v>
      </c>
      <c r="K573" s="15" t="s">
        <v>8405</v>
      </c>
      <c r="L573" s="10" t="s">
        <v>8406</v>
      </c>
      <c r="M573" s="16" t="s">
        <v>8967</v>
      </c>
      <c r="N573" s="6">
        <v>17337.58</v>
      </c>
      <c r="O573" s="6" t="s">
        <v>4710</v>
      </c>
      <c r="P573" s="6" t="s">
        <v>4709</v>
      </c>
      <c r="Q573" s="6" t="s">
        <v>4687</v>
      </c>
    </row>
    <row r="574" spans="1:17">
      <c r="A574" s="6" t="s">
        <v>1146</v>
      </c>
      <c r="B574" s="6">
        <v>47</v>
      </c>
      <c r="C574" s="6" t="s">
        <v>4732</v>
      </c>
      <c r="D574" s="6" t="s">
        <v>5767</v>
      </c>
      <c r="E574" s="6">
        <v>49.07</v>
      </c>
      <c r="F574" s="6">
        <v>9.08</v>
      </c>
      <c r="G574" s="6" t="s">
        <v>4689</v>
      </c>
      <c r="H574" s="6" t="s">
        <v>4687</v>
      </c>
      <c r="I574" s="6" t="s">
        <v>4687</v>
      </c>
      <c r="J574" s="6">
        <v>1</v>
      </c>
      <c r="K574" s="15" t="s">
        <v>8405</v>
      </c>
      <c r="L574" s="10" t="s">
        <v>8406</v>
      </c>
      <c r="M574" s="16" t="s">
        <v>8968</v>
      </c>
      <c r="N574" s="6">
        <v>17253.43</v>
      </c>
      <c r="O574" s="6" t="s">
        <v>4710</v>
      </c>
      <c r="P574" s="6" t="s">
        <v>4709</v>
      </c>
      <c r="Q574" s="6" t="s">
        <v>4687</v>
      </c>
    </row>
    <row r="575" spans="1:17">
      <c r="A575" s="6" t="s">
        <v>1148</v>
      </c>
      <c r="B575" s="6">
        <v>40</v>
      </c>
      <c r="C575" s="6" t="s">
        <v>4711</v>
      </c>
      <c r="D575" s="6" t="s">
        <v>5769</v>
      </c>
      <c r="E575" s="6">
        <v>19.8</v>
      </c>
      <c r="F575" s="6">
        <v>4.82</v>
      </c>
      <c r="G575" s="6" t="s">
        <v>4687</v>
      </c>
      <c r="H575" s="6" t="s">
        <v>4687</v>
      </c>
      <c r="I575" s="6" t="s">
        <v>4687</v>
      </c>
      <c r="J575" s="6">
        <v>0</v>
      </c>
      <c r="K575" s="15" t="s">
        <v>8408</v>
      </c>
      <c r="L575" s="10" t="s">
        <v>8414</v>
      </c>
      <c r="M575" s="16" t="s">
        <v>8969</v>
      </c>
      <c r="N575" s="6">
        <v>17179.52</v>
      </c>
      <c r="O575" s="6" t="s">
        <v>4713</v>
      </c>
      <c r="P575" s="6" t="s">
        <v>4709</v>
      </c>
      <c r="Q575" s="6" t="s">
        <v>4689</v>
      </c>
    </row>
    <row r="576" spans="1:17">
      <c r="A576" s="6" t="s">
        <v>1150</v>
      </c>
      <c r="B576" s="6">
        <v>18</v>
      </c>
      <c r="C576" s="6" t="s">
        <v>4722</v>
      </c>
      <c r="D576" s="6" t="s">
        <v>5771</v>
      </c>
      <c r="E576" s="6">
        <v>27.36</v>
      </c>
      <c r="F576" s="6">
        <v>4.65</v>
      </c>
      <c r="G576" s="6" t="s">
        <v>4687</v>
      </c>
      <c r="H576" s="6" t="s">
        <v>4687</v>
      </c>
      <c r="I576" s="6" t="s">
        <v>4689</v>
      </c>
      <c r="J576" s="6">
        <v>1</v>
      </c>
      <c r="K576" s="15" t="s">
        <v>8408</v>
      </c>
      <c r="L576" s="10" t="s">
        <v>8414</v>
      </c>
      <c r="M576" s="16" t="s">
        <v>8970</v>
      </c>
      <c r="N576" s="6">
        <v>17178.68</v>
      </c>
      <c r="O576" s="6" t="s">
        <v>4709</v>
      </c>
      <c r="P576" s="6" t="s">
        <v>4709</v>
      </c>
      <c r="Q576" s="6" t="s">
        <v>4689</v>
      </c>
    </row>
    <row r="577" spans="1:17">
      <c r="A577" s="6" t="s">
        <v>1152</v>
      </c>
      <c r="B577" s="6">
        <v>59</v>
      </c>
      <c r="C577" s="6" t="s">
        <v>4716</v>
      </c>
      <c r="D577" s="6" t="s">
        <v>5773</v>
      </c>
      <c r="E577" s="6">
        <v>42.95</v>
      </c>
      <c r="F577" s="6">
        <v>5.16</v>
      </c>
      <c r="G577" s="6" t="s">
        <v>4689</v>
      </c>
      <c r="H577" s="6" t="s">
        <v>4687</v>
      </c>
      <c r="I577" s="6" t="s">
        <v>4687</v>
      </c>
      <c r="J577" s="6">
        <v>1</v>
      </c>
      <c r="K577" s="15" t="s">
        <v>8412</v>
      </c>
      <c r="L577" s="10" t="s">
        <v>8414</v>
      </c>
      <c r="M577" s="16" t="s">
        <v>8971</v>
      </c>
      <c r="N577" s="6">
        <v>17174.52</v>
      </c>
      <c r="O577" s="6" t="s">
        <v>4709</v>
      </c>
      <c r="P577" s="6" t="s">
        <v>4709</v>
      </c>
      <c r="Q577" s="6" t="s">
        <v>4687</v>
      </c>
    </row>
    <row r="578" spans="1:17">
      <c r="A578" s="6" t="s">
        <v>1154</v>
      </c>
      <c r="B578" s="6">
        <v>57</v>
      </c>
      <c r="C578" s="6" t="s">
        <v>4732</v>
      </c>
      <c r="D578" s="6" t="s">
        <v>4986</v>
      </c>
      <c r="E578" s="6">
        <v>42.66</v>
      </c>
      <c r="F578" s="6">
        <v>10.44</v>
      </c>
      <c r="G578" s="6" t="s">
        <v>4687</v>
      </c>
      <c r="H578" s="6" t="s">
        <v>4687</v>
      </c>
      <c r="I578" s="6" t="s">
        <v>4687</v>
      </c>
      <c r="J578" s="6">
        <v>0</v>
      </c>
      <c r="K578" s="15" t="s">
        <v>8405</v>
      </c>
      <c r="L578" s="10" t="s">
        <v>8406</v>
      </c>
      <c r="M578" s="16" t="s">
        <v>8972</v>
      </c>
      <c r="N578" s="6">
        <v>17172.27</v>
      </c>
      <c r="O578" s="6" t="s">
        <v>4709</v>
      </c>
      <c r="P578" s="6" t="s">
        <v>4709</v>
      </c>
      <c r="Q578" s="6" t="s">
        <v>4687</v>
      </c>
    </row>
    <row r="579" spans="1:17">
      <c r="A579" s="6" t="s">
        <v>1156</v>
      </c>
      <c r="B579" s="6">
        <v>25</v>
      </c>
      <c r="C579" s="6" t="s">
        <v>4723</v>
      </c>
      <c r="D579" s="6" t="s">
        <v>5776</v>
      </c>
      <c r="E579" s="6">
        <v>33.63</v>
      </c>
      <c r="F579" s="6">
        <v>5.69</v>
      </c>
      <c r="G579" s="6" t="s">
        <v>4687</v>
      </c>
      <c r="H579" s="6" t="s">
        <v>4687</v>
      </c>
      <c r="I579" s="6" t="s">
        <v>4687</v>
      </c>
      <c r="J579" s="6">
        <v>1</v>
      </c>
      <c r="K579" s="15" t="s">
        <v>8408</v>
      </c>
      <c r="L579" s="10" t="s">
        <v>8414</v>
      </c>
      <c r="M579" s="16" t="s">
        <v>8973</v>
      </c>
      <c r="N579" s="6">
        <v>17128.43</v>
      </c>
      <c r="O579" s="6" t="s">
        <v>4710</v>
      </c>
      <c r="P579" s="6" t="s">
        <v>4709</v>
      </c>
      <c r="Q579" s="6" t="s">
        <v>4687</v>
      </c>
    </row>
    <row r="580" spans="1:17">
      <c r="A580" s="6" t="s">
        <v>1158</v>
      </c>
      <c r="B580" s="6">
        <v>20</v>
      </c>
      <c r="C580" s="6" t="s">
        <v>4711</v>
      </c>
      <c r="D580" s="6" t="s">
        <v>5778</v>
      </c>
      <c r="E580" s="6">
        <v>26.84</v>
      </c>
      <c r="F580" s="6">
        <v>6.5</v>
      </c>
      <c r="G580" s="6" t="s">
        <v>4687</v>
      </c>
      <c r="H580" s="6" t="s">
        <v>4687</v>
      </c>
      <c r="I580" s="6" t="s">
        <v>4687</v>
      </c>
      <c r="J580" s="6">
        <v>0</v>
      </c>
      <c r="K580" s="15" t="s">
        <v>8405</v>
      </c>
      <c r="L580" s="10" t="s">
        <v>8414</v>
      </c>
      <c r="M580" s="16" t="s">
        <v>8974</v>
      </c>
      <c r="N580" s="6">
        <v>17085.27</v>
      </c>
      <c r="O580" s="6" t="s">
        <v>4710</v>
      </c>
      <c r="P580" s="6" t="s">
        <v>4709</v>
      </c>
      <c r="Q580" s="6" t="s">
        <v>4689</v>
      </c>
    </row>
    <row r="581" spans="1:17">
      <c r="A581" s="6" t="s">
        <v>1160</v>
      </c>
      <c r="B581" s="6">
        <v>19</v>
      </c>
      <c r="C581" s="6" t="s">
        <v>4720</v>
      </c>
      <c r="D581" s="6" t="s">
        <v>5780</v>
      </c>
      <c r="E581" s="6">
        <v>28.3</v>
      </c>
      <c r="F581" s="6">
        <v>5.73</v>
      </c>
      <c r="G581" s="6" t="s">
        <v>4687</v>
      </c>
      <c r="H581" s="6" t="s">
        <v>4690</v>
      </c>
      <c r="I581" s="6" t="s">
        <v>4687</v>
      </c>
      <c r="J581" s="6">
        <v>1</v>
      </c>
      <c r="K581" s="15" t="s">
        <v>8405</v>
      </c>
      <c r="L581" s="10" t="s">
        <v>8409</v>
      </c>
      <c r="M581" s="16" t="s">
        <v>8975</v>
      </c>
      <c r="N581" s="6">
        <v>17081.08</v>
      </c>
      <c r="O581" s="6" t="s">
        <v>4709</v>
      </c>
      <c r="P581" s="6" t="s">
        <v>4709</v>
      </c>
      <c r="Q581" s="6" t="s">
        <v>4689</v>
      </c>
    </row>
    <row r="582" spans="1:17">
      <c r="A582" s="6" t="s">
        <v>1162</v>
      </c>
      <c r="B582" s="6">
        <v>26</v>
      </c>
      <c r="C582" s="6" t="s">
        <v>4711</v>
      </c>
      <c r="D582" s="6" t="s">
        <v>5782</v>
      </c>
      <c r="E582" s="6">
        <v>27.06</v>
      </c>
      <c r="F582" s="6">
        <v>5.74</v>
      </c>
      <c r="G582" s="6" t="s">
        <v>4689</v>
      </c>
      <c r="H582" s="6" t="s">
        <v>4687</v>
      </c>
      <c r="I582" s="6" t="s">
        <v>4687</v>
      </c>
      <c r="J582" s="6">
        <v>0</v>
      </c>
      <c r="K582" s="15" t="s">
        <v>8405</v>
      </c>
      <c r="L582" s="10" t="s">
        <v>8409</v>
      </c>
      <c r="M582" s="16" t="s">
        <v>8976</v>
      </c>
      <c r="N582" s="6">
        <v>17043.34</v>
      </c>
      <c r="O582" s="6" t="s">
        <v>4710</v>
      </c>
      <c r="P582" s="6" t="s">
        <v>4709</v>
      </c>
      <c r="Q582" s="6" t="s">
        <v>4689</v>
      </c>
    </row>
    <row r="583" spans="1:17">
      <c r="A583" s="6" t="s">
        <v>1164</v>
      </c>
      <c r="B583" s="6">
        <v>51</v>
      </c>
      <c r="C583" s="6" t="s">
        <v>4727</v>
      </c>
      <c r="D583" s="6" t="s">
        <v>4754</v>
      </c>
      <c r="E583" s="6">
        <v>47.13</v>
      </c>
      <c r="F583" s="6">
        <v>8.7</v>
      </c>
      <c r="G583" s="6" t="s">
        <v>4687</v>
      </c>
      <c r="H583" s="6" t="s">
        <v>4687</v>
      </c>
      <c r="I583" s="6" t="s">
        <v>4687</v>
      </c>
      <c r="J583" s="6">
        <v>0</v>
      </c>
      <c r="K583" s="15" t="s">
        <v>8405</v>
      </c>
      <c r="L583" s="10" t="s">
        <v>8406</v>
      </c>
      <c r="M583" s="16" t="s">
        <v>8977</v>
      </c>
      <c r="N583" s="6">
        <v>17016.01</v>
      </c>
      <c r="O583" s="6" t="s">
        <v>4709</v>
      </c>
      <c r="P583" s="6" t="s">
        <v>4709</v>
      </c>
      <c r="Q583" s="6" t="s">
        <v>4687</v>
      </c>
    </row>
    <row r="584" spans="1:17">
      <c r="A584" s="6" t="s">
        <v>1166</v>
      </c>
      <c r="B584" s="6">
        <v>42</v>
      </c>
      <c r="C584" s="6" t="s">
        <v>4716</v>
      </c>
      <c r="D584" s="6" t="s">
        <v>5785</v>
      </c>
      <c r="E584" s="6">
        <v>51.72</v>
      </c>
      <c r="F584" s="6">
        <v>5.09</v>
      </c>
      <c r="G584" s="6" t="s">
        <v>4687</v>
      </c>
      <c r="H584" s="6" t="s">
        <v>4687</v>
      </c>
      <c r="I584" s="6" t="s">
        <v>4687</v>
      </c>
      <c r="J584" s="6">
        <v>0</v>
      </c>
      <c r="K584" s="15" t="s">
        <v>8405</v>
      </c>
      <c r="L584" s="10" t="s">
        <v>8414</v>
      </c>
      <c r="M584" s="16" t="s">
        <v>8978</v>
      </c>
      <c r="N584" s="6">
        <v>16990.55</v>
      </c>
      <c r="O584" s="6" t="s">
        <v>4710</v>
      </c>
      <c r="P584" s="6" t="s">
        <v>4709</v>
      </c>
      <c r="Q584" s="6" t="s">
        <v>4687</v>
      </c>
    </row>
    <row r="585" spans="1:17">
      <c r="A585" s="6" t="s">
        <v>1168</v>
      </c>
      <c r="B585" s="6">
        <v>45</v>
      </c>
      <c r="C585" s="6" t="s">
        <v>4727</v>
      </c>
      <c r="D585" s="6" t="s">
        <v>5506</v>
      </c>
      <c r="E585" s="6">
        <v>48.59</v>
      </c>
      <c r="F585" s="6">
        <v>5.57</v>
      </c>
      <c r="G585" s="6" t="s">
        <v>4687</v>
      </c>
      <c r="H585" s="6" t="s">
        <v>4687</v>
      </c>
      <c r="I585" s="6" t="s">
        <v>4687</v>
      </c>
      <c r="J585" s="6">
        <v>0</v>
      </c>
      <c r="K585" s="15" t="s">
        <v>8408</v>
      </c>
      <c r="L585" s="10" t="s">
        <v>8414</v>
      </c>
      <c r="M585" s="16" t="s">
        <v>8979</v>
      </c>
      <c r="N585" s="6">
        <v>16921.09</v>
      </c>
      <c r="O585" s="6" t="s">
        <v>4710</v>
      </c>
      <c r="P585" s="6" t="s">
        <v>4709</v>
      </c>
      <c r="Q585" s="6" t="s">
        <v>4687</v>
      </c>
    </row>
    <row r="586" spans="1:17">
      <c r="A586" s="6" t="s">
        <v>1170</v>
      </c>
      <c r="B586" s="6">
        <v>54</v>
      </c>
      <c r="C586" s="6" t="s">
        <v>4716</v>
      </c>
      <c r="D586" s="6" t="s">
        <v>5788</v>
      </c>
      <c r="E586" s="6">
        <v>45.18</v>
      </c>
      <c r="F586" s="6">
        <v>10.87</v>
      </c>
      <c r="G586" s="6" t="s">
        <v>4687</v>
      </c>
      <c r="H586" s="6" t="s">
        <v>4687</v>
      </c>
      <c r="I586" s="6" t="s">
        <v>4687</v>
      </c>
      <c r="J586" s="6">
        <v>0</v>
      </c>
      <c r="K586" s="15" t="s">
        <v>8405</v>
      </c>
      <c r="L586" s="10" t="s">
        <v>8406</v>
      </c>
      <c r="M586" s="16" t="s">
        <v>8980</v>
      </c>
      <c r="N586" s="6">
        <v>16903.5</v>
      </c>
      <c r="O586" s="6" t="s">
        <v>4710</v>
      </c>
      <c r="P586" s="6" t="s">
        <v>4709</v>
      </c>
      <c r="Q586" s="6" t="s">
        <v>4687</v>
      </c>
    </row>
    <row r="587" spans="1:17">
      <c r="A587" s="6" t="s">
        <v>1172</v>
      </c>
      <c r="B587" s="6">
        <v>19</v>
      </c>
      <c r="C587" s="6" t="s">
        <v>4720</v>
      </c>
      <c r="D587" s="6" t="s">
        <v>5422</v>
      </c>
      <c r="E587" s="6">
        <v>27.9</v>
      </c>
      <c r="F587" s="6">
        <v>6.02</v>
      </c>
      <c r="G587" s="6" t="s">
        <v>4687</v>
      </c>
      <c r="H587" s="6" t="s">
        <v>4690</v>
      </c>
      <c r="I587" s="6" t="s">
        <v>4687</v>
      </c>
      <c r="J587" s="6">
        <v>1</v>
      </c>
      <c r="K587" s="15" t="s">
        <v>8408</v>
      </c>
      <c r="L587" s="10" t="s">
        <v>8409</v>
      </c>
      <c r="M587" s="16" t="s">
        <v>8981</v>
      </c>
      <c r="N587" s="6">
        <v>16884.92</v>
      </c>
      <c r="O587" s="6" t="s">
        <v>4709</v>
      </c>
      <c r="P587" s="6" t="s">
        <v>4709</v>
      </c>
      <c r="Q587" s="6" t="s">
        <v>4689</v>
      </c>
    </row>
    <row r="588" spans="1:17">
      <c r="A588" s="6" t="s">
        <v>1174</v>
      </c>
      <c r="B588" s="6">
        <v>48</v>
      </c>
      <c r="C588" s="6" t="s">
        <v>4720</v>
      </c>
      <c r="D588" s="6" t="s">
        <v>5791</v>
      </c>
      <c r="E588" s="6">
        <v>51.33</v>
      </c>
      <c r="F588" s="6">
        <v>7</v>
      </c>
      <c r="G588" s="6" t="s">
        <v>4687</v>
      </c>
      <c r="H588" s="6" t="s">
        <v>4687</v>
      </c>
      <c r="I588" s="6" t="s">
        <v>4687</v>
      </c>
      <c r="J588" s="6">
        <v>0</v>
      </c>
      <c r="K588" s="15" t="s">
        <v>8412</v>
      </c>
      <c r="L588" s="10" t="s">
        <v>8406</v>
      </c>
      <c r="M588" s="16" t="s">
        <v>8982</v>
      </c>
      <c r="N588" s="6">
        <v>16841.32</v>
      </c>
      <c r="O588" s="6" t="s">
        <v>4710</v>
      </c>
      <c r="P588" s="6" t="s">
        <v>4709</v>
      </c>
      <c r="Q588" s="6" t="s">
        <v>4687</v>
      </c>
    </row>
    <row r="589" spans="1:17">
      <c r="A589" s="6" t="s">
        <v>1176</v>
      </c>
      <c r="B589" s="6">
        <v>27</v>
      </c>
      <c r="C589" s="6" t="s">
        <v>4726</v>
      </c>
      <c r="D589" s="6" t="s">
        <v>5793</v>
      </c>
      <c r="E589" s="6">
        <v>30.59</v>
      </c>
      <c r="F589" s="6">
        <v>5.56</v>
      </c>
      <c r="G589" s="6" t="s">
        <v>4689</v>
      </c>
      <c r="H589" s="6" t="s">
        <v>4687</v>
      </c>
      <c r="I589" s="6" t="s">
        <v>4687</v>
      </c>
      <c r="J589" s="6">
        <v>1</v>
      </c>
      <c r="K589" s="15" t="s">
        <v>8412</v>
      </c>
      <c r="L589" s="10" t="s">
        <v>8414</v>
      </c>
      <c r="M589" s="16" t="s">
        <v>8983</v>
      </c>
      <c r="N589" s="6">
        <v>16796.41</v>
      </c>
      <c r="O589" s="6" t="s">
        <v>4710</v>
      </c>
      <c r="P589" s="6" t="s">
        <v>4709</v>
      </c>
      <c r="Q589" s="6" t="s">
        <v>4687</v>
      </c>
    </row>
    <row r="590" spans="1:17">
      <c r="A590" s="6" t="s">
        <v>1178</v>
      </c>
      <c r="B590" s="6">
        <v>60</v>
      </c>
      <c r="C590" s="6" t="s">
        <v>4732</v>
      </c>
      <c r="D590" s="6" t="s">
        <v>5794</v>
      </c>
      <c r="E590" s="6">
        <v>39.23</v>
      </c>
      <c r="F590" s="6">
        <v>8.45</v>
      </c>
      <c r="G590" s="6" t="s">
        <v>4687</v>
      </c>
      <c r="H590" s="6" t="s">
        <v>4687</v>
      </c>
      <c r="I590" s="6" t="s">
        <v>4687</v>
      </c>
      <c r="J590" s="6">
        <v>0</v>
      </c>
      <c r="K590" s="15" t="s">
        <v>8405</v>
      </c>
      <c r="L590" s="10" t="s">
        <v>8406</v>
      </c>
      <c r="M590" s="16" t="s">
        <v>8984</v>
      </c>
      <c r="N590" s="6">
        <v>16779.4</v>
      </c>
      <c r="O590" s="6" t="s">
        <v>4709</v>
      </c>
      <c r="P590" s="6" t="s">
        <v>4709</v>
      </c>
      <c r="Q590" s="6" t="s">
        <v>4687</v>
      </c>
    </row>
    <row r="591" spans="1:17">
      <c r="A591" s="6" t="s">
        <v>1180</v>
      </c>
      <c r="B591" s="6">
        <v>33</v>
      </c>
      <c r="C591" s="6" t="s">
        <v>4726</v>
      </c>
      <c r="D591" s="6" t="s">
        <v>5796</v>
      </c>
      <c r="E591" s="6">
        <v>19.095</v>
      </c>
      <c r="F591" s="6">
        <v>6.19</v>
      </c>
      <c r="G591" s="6" t="s">
        <v>4687</v>
      </c>
      <c r="H591" s="6" t="s">
        <v>4687</v>
      </c>
      <c r="I591" s="6" t="s">
        <v>4687</v>
      </c>
      <c r="J591" s="6">
        <v>0</v>
      </c>
      <c r="K591" s="15" t="s">
        <v>8405</v>
      </c>
      <c r="L591" s="10" t="s">
        <v>8409</v>
      </c>
      <c r="M591" s="16" t="s">
        <v>8985</v>
      </c>
      <c r="N591" s="6">
        <v>16776.3</v>
      </c>
      <c r="O591" s="6" t="s">
        <v>4709</v>
      </c>
      <c r="P591" s="6" t="s">
        <v>4709</v>
      </c>
      <c r="Q591" s="6" t="s">
        <v>4689</v>
      </c>
    </row>
    <row r="592" spans="1:17">
      <c r="A592" s="6" t="s">
        <v>1182</v>
      </c>
      <c r="B592" s="6">
        <v>48</v>
      </c>
      <c r="C592" s="6" t="s">
        <v>4716</v>
      </c>
      <c r="D592" s="6" t="s">
        <v>5239</v>
      </c>
      <c r="E592" s="6">
        <v>49.72</v>
      </c>
      <c r="F592" s="6">
        <v>7.71</v>
      </c>
      <c r="G592" s="6" t="s">
        <v>4687</v>
      </c>
      <c r="H592" s="6" t="s">
        <v>4687</v>
      </c>
      <c r="I592" s="6" t="s">
        <v>4687</v>
      </c>
      <c r="J592" s="6">
        <v>0</v>
      </c>
      <c r="K592" s="15" t="s">
        <v>8405</v>
      </c>
      <c r="L592" s="10" t="s">
        <v>8406</v>
      </c>
      <c r="M592" s="16" t="s">
        <v>8986</v>
      </c>
      <c r="N592" s="6">
        <v>16770.99</v>
      </c>
      <c r="O592" s="6" t="s">
        <v>4713</v>
      </c>
      <c r="P592" s="6" t="s">
        <v>4709</v>
      </c>
      <c r="Q592" s="6" t="s">
        <v>4687</v>
      </c>
    </row>
    <row r="593" spans="1:17">
      <c r="A593" s="6" t="s">
        <v>1184</v>
      </c>
      <c r="B593" s="6">
        <v>29</v>
      </c>
      <c r="C593" s="6" t="s">
        <v>4726</v>
      </c>
      <c r="D593" s="6" t="s">
        <v>5798</v>
      </c>
      <c r="E593" s="6">
        <v>21.755</v>
      </c>
      <c r="F593" s="6">
        <v>4.63</v>
      </c>
      <c r="G593" s="6" t="s">
        <v>4687</v>
      </c>
      <c r="H593" s="6" t="s">
        <v>4690</v>
      </c>
      <c r="I593" s="6" t="s">
        <v>4687</v>
      </c>
      <c r="J593" s="6">
        <v>1</v>
      </c>
      <c r="K593" s="15" t="s">
        <v>8405</v>
      </c>
      <c r="L593" s="10" t="s">
        <v>8414</v>
      </c>
      <c r="M593" s="16" t="s">
        <v>8987</v>
      </c>
      <c r="N593" s="6">
        <v>16657.72</v>
      </c>
      <c r="O593" s="6" t="s">
        <v>4713</v>
      </c>
      <c r="P593" s="6" t="s">
        <v>4709</v>
      </c>
      <c r="Q593" s="6" t="s">
        <v>4689</v>
      </c>
    </row>
    <row r="594" spans="1:17">
      <c r="A594" s="6" t="s">
        <v>1186</v>
      </c>
      <c r="B594" s="6">
        <v>45</v>
      </c>
      <c r="C594" s="6" t="s">
        <v>4716</v>
      </c>
      <c r="D594" s="6" t="s">
        <v>5800</v>
      </c>
      <c r="E594" s="6">
        <v>48.39</v>
      </c>
      <c r="F594" s="6">
        <v>4.61</v>
      </c>
      <c r="G594" s="6" t="s">
        <v>4687</v>
      </c>
      <c r="H594" s="6" t="s">
        <v>4687</v>
      </c>
      <c r="I594" s="6" t="s">
        <v>4687</v>
      </c>
      <c r="J594" s="6">
        <v>0</v>
      </c>
      <c r="K594" s="15" t="s">
        <v>8408</v>
      </c>
      <c r="L594" s="10" t="s">
        <v>8414</v>
      </c>
      <c r="M594" s="16" t="s">
        <v>8988</v>
      </c>
      <c r="N594" s="6">
        <v>16631.61</v>
      </c>
      <c r="O594" s="6" t="s">
        <v>4713</v>
      </c>
      <c r="P594" s="6" t="s">
        <v>4709</v>
      </c>
      <c r="Q594" s="6" t="s">
        <v>4687</v>
      </c>
    </row>
    <row r="595" spans="1:17">
      <c r="A595" s="6" t="s">
        <v>1188</v>
      </c>
      <c r="B595" s="6">
        <v>47</v>
      </c>
      <c r="C595" s="6" t="s">
        <v>4732</v>
      </c>
      <c r="D595" s="6" t="s">
        <v>5802</v>
      </c>
      <c r="E595" s="6">
        <v>47.15</v>
      </c>
      <c r="F595" s="6">
        <v>9.53</v>
      </c>
      <c r="G595" s="6" t="s">
        <v>4689</v>
      </c>
      <c r="H595" s="6" t="s">
        <v>4687</v>
      </c>
      <c r="I595" s="6" t="s">
        <v>4687</v>
      </c>
      <c r="J595" s="6">
        <v>1</v>
      </c>
      <c r="K595" s="15" t="s">
        <v>8408</v>
      </c>
      <c r="L595" s="10" t="s">
        <v>8406</v>
      </c>
      <c r="M595" s="16" t="s">
        <v>8989</v>
      </c>
      <c r="N595" s="6">
        <v>16602.18</v>
      </c>
      <c r="O595" s="6" t="s">
        <v>4713</v>
      </c>
      <c r="P595" s="6" t="s">
        <v>4709</v>
      </c>
      <c r="Q595" s="6" t="s">
        <v>4687</v>
      </c>
    </row>
    <row r="596" spans="1:17">
      <c r="A596" s="6" t="s">
        <v>1190</v>
      </c>
      <c r="B596" s="6">
        <v>52</v>
      </c>
      <c r="C596" s="6" t="s">
        <v>4720</v>
      </c>
      <c r="D596" s="6" t="s">
        <v>5804</v>
      </c>
      <c r="E596" s="6">
        <v>47.59</v>
      </c>
      <c r="F596" s="6">
        <v>11.43</v>
      </c>
      <c r="G596" s="6" t="s">
        <v>4689</v>
      </c>
      <c r="H596" s="6" t="s">
        <v>4687</v>
      </c>
      <c r="I596" s="6" t="s">
        <v>4687</v>
      </c>
      <c r="J596" s="6">
        <v>2</v>
      </c>
      <c r="K596" s="15" t="s">
        <v>8408</v>
      </c>
      <c r="L596" s="10" t="s">
        <v>8406</v>
      </c>
      <c r="M596" s="16" t="s">
        <v>8990</v>
      </c>
      <c r="N596" s="6">
        <v>16600.16</v>
      </c>
      <c r="O596" s="6" t="s">
        <v>4709</v>
      </c>
      <c r="P596" s="6" t="s">
        <v>4709</v>
      </c>
      <c r="Q596" s="6" t="s">
        <v>4687</v>
      </c>
    </row>
    <row r="597" spans="1:17">
      <c r="A597" s="6" t="s">
        <v>1192</v>
      </c>
      <c r="B597" s="6">
        <v>59</v>
      </c>
      <c r="C597" s="6" t="s">
        <v>4727</v>
      </c>
      <c r="D597" s="6" t="s">
        <v>5806</v>
      </c>
      <c r="E597" s="6">
        <v>39.81</v>
      </c>
      <c r="F597" s="6">
        <v>7.65</v>
      </c>
      <c r="G597" s="6" t="s">
        <v>4689</v>
      </c>
      <c r="H597" s="6" t="s">
        <v>4690</v>
      </c>
      <c r="I597" s="6" t="s">
        <v>4687</v>
      </c>
      <c r="J597" s="6">
        <v>1</v>
      </c>
      <c r="K597" s="15" t="s">
        <v>8408</v>
      </c>
      <c r="L597" s="10" t="s">
        <v>8406</v>
      </c>
      <c r="M597" s="16" t="s">
        <v>8991</v>
      </c>
      <c r="N597" s="6">
        <v>16587.96</v>
      </c>
      <c r="O597" s="6" t="s">
        <v>4709</v>
      </c>
      <c r="P597" s="6" t="s">
        <v>4709</v>
      </c>
      <c r="Q597" s="6" t="s">
        <v>4687</v>
      </c>
    </row>
    <row r="598" spans="1:17">
      <c r="A598" s="6" t="s">
        <v>1194</v>
      </c>
      <c r="B598" s="6">
        <v>21</v>
      </c>
      <c r="C598" s="6" t="s">
        <v>4711</v>
      </c>
      <c r="D598" s="6" t="s">
        <v>5808</v>
      </c>
      <c r="E598" s="6">
        <v>31.02</v>
      </c>
      <c r="F598" s="6">
        <v>5.87</v>
      </c>
      <c r="G598" s="6" t="s">
        <v>4689</v>
      </c>
      <c r="H598" s="6" t="s">
        <v>4687</v>
      </c>
      <c r="I598" s="6" t="s">
        <v>4687</v>
      </c>
      <c r="J598" s="6">
        <v>0</v>
      </c>
      <c r="K598" s="15" t="s">
        <v>8405</v>
      </c>
      <c r="L598" s="10" t="s">
        <v>8409</v>
      </c>
      <c r="M598" s="16" t="s">
        <v>8992</v>
      </c>
      <c r="N598" s="6">
        <v>16586.5</v>
      </c>
      <c r="O598" s="6" t="s">
        <v>4713</v>
      </c>
      <c r="P598" s="6" t="s">
        <v>4709</v>
      </c>
      <c r="Q598" s="6" t="s">
        <v>4687</v>
      </c>
    </row>
    <row r="599" spans="1:17">
      <c r="A599" s="6" t="s">
        <v>1196</v>
      </c>
      <c r="B599" s="6">
        <v>27</v>
      </c>
      <c r="C599" s="6" t="s">
        <v>4711</v>
      </c>
      <c r="D599" s="6" t="s">
        <v>5810</v>
      </c>
      <c r="E599" s="6">
        <v>24.75</v>
      </c>
      <c r="F599" s="6">
        <v>4.36</v>
      </c>
      <c r="G599" s="6" t="s">
        <v>4689</v>
      </c>
      <c r="H599" s="6" t="s">
        <v>4687</v>
      </c>
      <c r="I599" s="6" t="s">
        <v>4687</v>
      </c>
      <c r="J599" s="6">
        <v>1</v>
      </c>
      <c r="K599" s="15" t="s">
        <v>8412</v>
      </c>
      <c r="L599" s="10" t="s">
        <v>8414</v>
      </c>
      <c r="M599" s="16" t="s">
        <v>8993</v>
      </c>
      <c r="N599" s="6">
        <v>16577.78</v>
      </c>
      <c r="O599" s="6" t="s">
        <v>4713</v>
      </c>
      <c r="P599" s="6" t="s">
        <v>4709</v>
      </c>
      <c r="Q599" s="6" t="s">
        <v>4689</v>
      </c>
    </row>
    <row r="600" spans="1:17">
      <c r="A600" s="6" t="s">
        <v>1198</v>
      </c>
      <c r="B600" s="6">
        <v>64</v>
      </c>
      <c r="C600" s="6" t="s">
        <v>4716</v>
      </c>
      <c r="D600" s="6" t="s">
        <v>5812</v>
      </c>
      <c r="E600" s="6">
        <v>30.115</v>
      </c>
      <c r="F600" s="6">
        <v>10.12</v>
      </c>
      <c r="G600" s="6" t="s">
        <v>4687</v>
      </c>
      <c r="H600" s="6" t="s">
        <v>4687</v>
      </c>
      <c r="I600" s="6" t="s">
        <v>4687</v>
      </c>
      <c r="J600" s="6">
        <v>3</v>
      </c>
      <c r="K600" s="15" t="s">
        <v>8405</v>
      </c>
      <c r="L600" s="10" t="s">
        <v>8406</v>
      </c>
      <c r="M600" s="16" t="s">
        <v>8994</v>
      </c>
      <c r="N600" s="6">
        <v>16455.71</v>
      </c>
      <c r="O600" s="6" t="s">
        <v>4709</v>
      </c>
      <c r="P600" s="6" t="s">
        <v>4709</v>
      </c>
      <c r="Q600" s="6" t="s">
        <v>4687</v>
      </c>
    </row>
    <row r="601" spans="1:17">
      <c r="A601" s="6" t="s">
        <v>1200</v>
      </c>
      <c r="B601" s="6">
        <v>19</v>
      </c>
      <c r="C601" s="6" t="s">
        <v>4716</v>
      </c>
      <c r="D601" s="6" t="s">
        <v>5814</v>
      </c>
      <c r="E601" s="6">
        <v>26.03</v>
      </c>
      <c r="F601" s="6">
        <v>4.01</v>
      </c>
      <c r="G601" s="6" t="s">
        <v>4687</v>
      </c>
      <c r="H601" s="6" t="s">
        <v>4690</v>
      </c>
      <c r="I601" s="6" t="s">
        <v>4687</v>
      </c>
      <c r="J601" s="6">
        <v>1</v>
      </c>
      <c r="K601" s="15" t="s">
        <v>8405</v>
      </c>
      <c r="L601" s="10" t="s">
        <v>8414</v>
      </c>
      <c r="M601" s="16" t="s">
        <v>8995</v>
      </c>
      <c r="N601" s="6">
        <v>16450.89</v>
      </c>
      <c r="O601" s="6" t="s">
        <v>4713</v>
      </c>
      <c r="P601" s="6" t="s">
        <v>4709</v>
      </c>
      <c r="Q601" s="6" t="s">
        <v>4689</v>
      </c>
    </row>
    <row r="602" spans="1:17">
      <c r="A602" s="6" t="s">
        <v>1202</v>
      </c>
      <c r="B602" s="6">
        <v>27</v>
      </c>
      <c r="C602" s="6" t="s">
        <v>4716</v>
      </c>
      <c r="D602" s="6" t="s">
        <v>5816</v>
      </c>
      <c r="E602" s="6">
        <v>20.045</v>
      </c>
      <c r="F602" s="6">
        <v>4.77</v>
      </c>
      <c r="G602" s="6" t="s">
        <v>4689</v>
      </c>
      <c r="H602" s="6" t="s">
        <v>4687</v>
      </c>
      <c r="I602" s="6" t="s">
        <v>4687</v>
      </c>
      <c r="J602" s="6">
        <v>1</v>
      </c>
      <c r="K602" s="15" t="s">
        <v>8405</v>
      </c>
      <c r="L602" s="10" t="s">
        <v>8414</v>
      </c>
      <c r="M602" s="16" t="s">
        <v>8996</v>
      </c>
      <c r="N602" s="6">
        <v>16420.49</v>
      </c>
      <c r="O602" s="6" t="s">
        <v>4710</v>
      </c>
      <c r="P602" s="6" t="s">
        <v>4709</v>
      </c>
      <c r="Q602" s="6" t="s">
        <v>4689</v>
      </c>
    </row>
    <row r="603" spans="1:17">
      <c r="A603" s="6" t="s">
        <v>1204</v>
      </c>
      <c r="B603" s="6">
        <v>57</v>
      </c>
      <c r="C603" s="6" t="s">
        <v>4732</v>
      </c>
      <c r="D603" s="6" t="s">
        <v>5121</v>
      </c>
      <c r="E603" s="6">
        <v>40.24</v>
      </c>
      <c r="F603" s="6">
        <v>6.83</v>
      </c>
      <c r="G603" s="6" t="s">
        <v>4687</v>
      </c>
      <c r="H603" s="6" t="s">
        <v>4687</v>
      </c>
      <c r="I603" s="6" t="s">
        <v>4687</v>
      </c>
      <c r="J603" s="6">
        <v>0</v>
      </c>
      <c r="K603" s="15" t="s">
        <v>8408</v>
      </c>
      <c r="L603" s="10" t="s">
        <v>8406</v>
      </c>
      <c r="M603" s="16" t="s">
        <v>8997</v>
      </c>
      <c r="N603" s="6">
        <v>16351.42</v>
      </c>
      <c r="O603" s="6" t="s">
        <v>4710</v>
      </c>
      <c r="P603" s="6" t="s">
        <v>4709</v>
      </c>
      <c r="Q603" s="6" t="s">
        <v>4687</v>
      </c>
    </row>
    <row r="604" spans="1:17">
      <c r="A604" s="6" t="s">
        <v>1206</v>
      </c>
      <c r="B604" s="6">
        <v>53</v>
      </c>
      <c r="C604" s="6" t="s">
        <v>4732</v>
      </c>
      <c r="D604" s="6" t="s">
        <v>5819</v>
      </c>
      <c r="E604" s="6">
        <v>43.15</v>
      </c>
      <c r="F604" s="6">
        <v>6.14</v>
      </c>
      <c r="G604" s="6" t="s">
        <v>4689</v>
      </c>
      <c r="H604" s="6" t="s">
        <v>4690</v>
      </c>
      <c r="I604" s="6" t="s">
        <v>4687</v>
      </c>
      <c r="J604" s="6">
        <v>1</v>
      </c>
      <c r="K604" s="15" t="s">
        <v>8408</v>
      </c>
      <c r="L604" s="10" t="s">
        <v>8409</v>
      </c>
      <c r="M604" s="16" t="s">
        <v>8494</v>
      </c>
      <c r="N604" s="6">
        <v>16311.05</v>
      </c>
      <c r="O604" s="6" t="s">
        <v>4710</v>
      </c>
      <c r="P604" s="6" t="s">
        <v>4709</v>
      </c>
      <c r="Q604" s="6" t="s">
        <v>4687</v>
      </c>
    </row>
    <row r="605" spans="1:17">
      <c r="A605" s="6" t="s">
        <v>1208</v>
      </c>
      <c r="B605" s="6">
        <v>19</v>
      </c>
      <c r="C605" s="6" t="s">
        <v>4720</v>
      </c>
      <c r="D605" s="6" t="s">
        <v>5782</v>
      </c>
      <c r="E605" s="6">
        <v>27.7</v>
      </c>
      <c r="F605" s="6">
        <v>5.6</v>
      </c>
      <c r="G605" s="6" t="s">
        <v>4687</v>
      </c>
      <c r="H605" s="6" t="s">
        <v>4690</v>
      </c>
      <c r="I605" s="6" t="s">
        <v>4687</v>
      </c>
      <c r="J605" s="6">
        <v>1</v>
      </c>
      <c r="K605" s="15" t="s">
        <v>8405</v>
      </c>
      <c r="L605" s="10" t="s">
        <v>8414</v>
      </c>
      <c r="M605" s="16" t="s">
        <v>8998</v>
      </c>
      <c r="N605" s="6">
        <v>16297.85</v>
      </c>
      <c r="O605" s="6" t="s">
        <v>4710</v>
      </c>
      <c r="P605" s="6" t="s">
        <v>4709</v>
      </c>
      <c r="Q605" s="6" t="s">
        <v>4689</v>
      </c>
    </row>
    <row r="606" spans="1:17">
      <c r="A606" s="6" t="s">
        <v>1210</v>
      </c>
      <c r="B606" s="6">
        <v>50</v>
      </c>
      <c r="C606" s="6" t="s">
        <v>4727</v>
      </c>
      <c r="D606" s="6" t="s">
        <v>5821</v>
      </c>
      <c r="E606" s="6">
        <v>45.68</v>
      </c>
      <c r="F606" s="6">
        <v>4.8</v>
      </c>
      <c r="G606" s="6" t="s">
        <v>4687</v>
      </c>
      <c r="H606" s="6" t="s">
        <v>4687</v>
      </c>
      <c r="I606" s="6" t="s">
        <v>4687</v>
      </c>
      <c r="J606" s="6">
        <v>2</v>
      </c>
      <c r="K606" s="15" t="s">
        <v>8408</v>
      </c>
      <c r="L606" s="10" t="s">
        <v>8414</v>
      </c>
      <c r="M606" s="16" t="s">
        <v>8999</v>
      </c>
      <c r="N606" s="6">
        <v>16267.32</v>
      </c>
      <c r="O606" s="6" t="s">
        <v>4709</v>
      </c>
      <c r="P606" s="6" t="s">
        <v>4709</v>
      </c>
      <c r="Q606" s="6" t="s">
        <v>4687</v>
      </c>
    </row>
    <row r="607" spans="1:17">
      <c r="A607" s="6" t="s">
        <v>1212</v>
      </c>
      <c r="B607" s="6">
        <v>20</v>
      </c>
      <c r="C607" s="6" t="s">
        <v>4720</v>
      </c>
      <c r="D607" s="6" t="s">
        <v>5823</v>
      </c>
      <c r="E607" s="6">
        <v>27.3</v>
      </c>
      <c r="F607" s="6">
        <v>11.89</v>
      </c>
      <c r="G607" s="6" t="s">
        <v>4687</v>
      </c>
      <c r="H607" s="6" t="s">
        <v>4687</v>
      </c>
      <c r="I607" s="6" t="s">
        <v>4687</v>
      </c>
      <c r="J607" s="6">
        <v>0</v>
      </c>
      <c r="K607" s="15" t="s">
        <v>8405</v>
      </c>
      <c r="L607" s="10" t="s">
        <v>8406</v>
      </c>
      <c r="M607" s="16" t="s">
        <v>9000</v>
      </c>
      <c r="N607" s="6">
        <v>16232.85</v>
      </c>
      <c r="O607" s="6" t="s">
        <v>4713</v>
      </c>
      <c r="P607" s="6" t="s">
        <v>4709</v>
      </c>
      <c r="Q607" s="6" t="s">
        <v>4689</v>
      </c>
    </row>
    <row r="608" spans="1:17">
      <c r="A608" s="6" t="s">
        <v>1214</v>
      </c>
      <c r="B608" s="6">
        <v>34</v>
      </c>
      <c r="C608" s="6" t="s">
        <v>4716</v>
      </c>
      <c r="D608" s="6" t="s">
        <v>5825</v>
      </c>
      <c r="E608" s="6">
        <v>54.45</v>
      </c>
      <c r="F608" s="6">
        <v>4.73</v>
      </c>
      <c r="G608" s="6" t="s">
        <v>4689</v>
      </c>
      <c r="H608" s="6" t="s">
        <v>4687</v>
      </c>
      <c r="I608" s="6" t="s">
        <v>4687</v>
      </c>
      <c r="J608" s="6">
        <v>1</v>
      </c>
      <c r="K608" s="15" t="s">
        <v>8408</v>
      </c>
      <c r="L608" s="10" t="s">
        <v>8414</v>
      </c>
      <c r="M608" s="16" t="s">
        <v>9001</v>
      </c>
      <c r="N608" s="6">
        <v>16205.88</v>
      </c>
      <c r="O608" s="6" t="s">
        <v>4713</v>
      </c>
      <c r="P608" s="6" t="s">
        <v>4709</v>
      </c>
      <c r="Q608" s="6" t="s">
        <v>4687</v>
      </c>
    </row>
    <row r="609" spans="1:17">
      <c r="A609" s="6" t="s">
        <v>1216</v>
      </c>
      <c r="B609" s="6">
        <v>34</v>
      </c>
      <c r="C609" s="6" t="s">
        <v>4716</v>
      </c>
      <c r="D609" s="6" t="s">
        <v>5827</v>
      </c>
      <c r="E609" s="6">
        <v>54.43</v>
      </c>
      <c r="F609" s="6">
        <v>4.61</v>
      </c>
      <c r="G609" s="6" t="s">
        <v>4689</v>
      </c>
      <c r="H609" s="6" t="s">
        <v>4687</v>
      </c>
      <c r="I609" s="6" t="s">
        <v>4687</v>
      </c>
      <c r="J609" s="6">
        <v>1</v>
      </c>
      <c r="K609" s="15" t="s">
        <v>8405</v>
      </c>
      <c r="L609" s="10" t="s">
        <v>8414</v>
      </c>
      <c r="M609" s="16" t="s">
        <v>9002</v>
      </c>
      <c r="N609" s="6">
        <v>16199.1</v>
      </c>
      <c r="O609" s="6" t="s">
        <v>4709</v>
      </c>
      <c r="P609" s="6" t="s">
        <v>4709</v>
      </c>
      <c r="Q609" s="6" t="s">
        <v>4687</v>
      </c>
    </row>
    <row r="610" spans="1:17">
      <c r="A610" s="6" t="s">
        <v>1218</v>
      </c>
      <c r="B610" s="6">
        <v>48</v>
      </c>
      <c r="C610" s="6" t="s">
        <v>4716</v>
      </c>
      <c r="D610" s="6" t="s">
        <v>5829</v>
      </c>
      <c r="E610" s="6">
        <v>48.01</v>
      </c>
      <c r="F610" s="6">
        <v>7.3</v>
      </c>
      <c r="G610" s="6" t="s">
        <v>4687</v>
      </c>
      <c r="H610" s="6" t="s">
        <v>4687</v>
      </c>
      <c r="I610" s="6" t="s">
        <v>4687</v>
      </c>
      <c r="J610" s="6">
        <v>0</v>
      </c>
      <c r="K610" s="15" t="s">
        <v>8405</v>
      </c>
      <c r="L610" s="10" t="s">
        <v>8406</v>
      </c>
      <c r="M610" s="16" t="s">
        <v>9003</v>
      </c>
      <c r="N610" s="6">
        <v>16190.97</v>
      </c>
      <c r="O610" s="6" t="s">
        <v>4710</v>
      </c>
      <c r="P610" s="6" t="s">
        <v>4709</v>
      </c>
      <c r="Q610" s="6" t="s">
        <v>4687</v>
      </c>
    </row>
    <row r="611" spans="1:17">
      <c r="A611" s="6" t="s">
        <v>1220</v>
      </c>
      <c r="B611" s="6">
        <v>40</v>
      </c>
      <c r="C611" s="6" t="s">
        <v>4732</v>
      </c>
      <c r="D611" s="6" t="s">
        <v>5831</v>
      </c>
      <c r="E611" s="6">
        <v>48.32</v>
      </c>
      <c r="F611" s="6">
        <v>5.88</v>
      </c>
      <c r="G611" s="6" t="s">
        <v>4687</v>
      </c>
      <c r="H611" s="6" t="s">
        <v>4687</v>
      </c>
      <c r="I611" s="6" t="s">
        <v>4687</v>
      </c>
      <c r="J611" s="6">
        <v>0</v>
      </c>
      <c r="K611" s="15" t="s">
        <v>8408</v>
      </c>
      <c r="L611" s="10" t="s">
        <v>8409</v>
      </c>
      <c r="M611" s="16" t="s">
        <v>9004</v>
      </c>
      <c r="N611" s="6">
        <v>16152.04</v>
      </c>
      <c r="O611" s="6" t="s">
        <v>4713</v>
      </c>
      <c r="P611" s="6" t="s">
        <v>4709</v>
      </c>
      <c r="Q611" s="6" t="s">
        <v>4687</v>
      </c>
    </row>
    <row r="612" spans="1:17">
      <c r="A612" s="6" t="s">
        <v>1222</v>
      </c>
      <c r="B612" s="6">
        <v>29</v>
      </c>
      <c r="C612" s="6" t="s">
        <v>4730</v>
      </c>
      <c r="D612" s="6" t="s">
        <v>5833</v>
      </c>
      <c r="E612" s="6">
        <v>22.895</v>
      </c>
      <c r="F612" s="6">
        <v>4.06</v>
      </c>
      <c r="G612" s="6" t="s">
        <v>4687</v>
      </c>
      <c r="H612" s="6" t="s">
        <v>4690</v>
      </c>
      <c r="I612" s="6" t="s">
        <v>4687</v>
      </c>
      <c r="J612" s="6">
        <v>1</v>
      </c>
      <c r="K612" s="15" t="s">
        <v>8405</v>
      </c>
      <c r="L612" s="10" t="s">
        <v>8414</v>
      </c>
      <c r="M612" s="16" t="s">
        <v>9005</v>
      </c>
      <c r="N612" s="6">
        <v>16138.76</v>
      </c>
      <c r="O612" s="6" t="s">
        <v>4710</v>
      </c>
      <c r="P612" s="6" t="s">
        <v>4709</v>
      </c>
      <c r="Q612" s="6" t="s">
        <v>4689</v>
      </c>
    </row>
    <row r="613" spans="1:17">
      <c r="A613" s="6" t="s">
        <v>1224</v>
      </c>
      <c r="B613" s="6">
        <v>35</v>
      </c>
      <c r="C613" s="6" t="s">
        <v>4720</v>
      </c>
      <c r="D613" s="6" t="s">
        <v>5241</v>
      </c>
      <c r="E613" s="6">
        <v>54.85</v>
      </c>
      <c r="F613" s="6">
        <v>4.9</v>
      </c>
      <c r="G613" s="6" t="s">
        <v>4687</v>
      </c>
      <c r="H613" s="6" t="s">
        <v>4687</v>
      </c>
      <c r="I613" s="6" t="s">
        <v>4687</v>
      </c>
      <c r="J613" s="6">
        <v>1</v>
      </c>
      <c r="K613" s="15" t="s">
        <v>8405</v>
      </c>
      <c r="L613" s="10" t="s">
        <v>8414</v>
      </c>
      <c r="M613" s="16" t="s">
        <v>9006</v>
      </c>
      <c r="N613" s="6">
        <v>16122.65</v>
      </c>
      <c r="O613" s="6" t="s">
        <v>4713</v>
      </c>
      <c r="P613" s="6" t="s">
        <v>4709</v>
      </c>
      <c r="Q613" s="6" t="s">
        <v>4687</v>
      </c>
    </row>
    <row r="614" spans="1:17">
      <c r="A614" s="6" t="s">
        <v>1226</v>
      </c>
      <c r="B614" s="6">
        <v>29</v>
      </c>
      <c r="C614" s="6" t="s">
        <v>4726</v>
      </c>
      <c r="D614" s="6" t="s">
        <v>5836</v>
      </c>
      <c r="E614" s="6">
        <v>21.85</v>
      </c>
      <c r="F614" s="6">
        <v>5.52</v>
      </c>
      <c r="G614" s="6" t="s">
        <v>4687</v>
      </c>
      <c r="H614" s="6" t="s">
        <v>4690</v>
      </c>
      <c r="I614" s="6" t="s">
        <v>4687</v>
      </c>
      <c r="J614" s="6">
        <v>1</v>
      </c>
      <c r="K614" s="15" t="s">
        <v>8405</v>
      </c>
      <c r="L614" s="10" t="s">
        <v>8414</v>
      </c>
      <c r="M614" s="16" t="s">
        <v>9007</v>
      </c>
      <c r="N614" s="6">
        <v>16115.3</v>
      </c>
      <c r="O614" s="6" t="s">
        <v>4713</v>
      </c>
      <c r="P614" s="6" t="s">
        <v>4709</v>
      </c>
      <c r="Q614" s="6" t="s">
        <v>4689</v>
      </c>
    </row>
    <row r="615" spans="1:17">
      <c r="A615" s="6" t="s">
        <v>1228</v>
      </c>
      <c r="B615" s="6">
        <v>37</v>
      </c>
      <c r="C615" s="6" t="s">
        <v>4716</v>
      </c>
      <c r="D615" s="6" t="s">
        <v>5838</v>
      </c>
      <c r="E615" s="6">
        <v>51.86</v>
      </c>
      <c r="F615" s="6">
        <v>5.2</v>
      </c>
      <c r="G615" s="6" t="s">
        <v>4689</v>
      </c>
      <c r="H615" s="6" t="s">
        <v>4687</v>
      </c>
      <c r="I615" s="6" t="s">
        <v>4687</v>
      </c>
      <c r="J615" s="6">
        <v>0</v>
      </c>
      <c r="K615" s="15" t="s">
        <v>8405</v>
      </c>
      <c r="L615" s="10" t="s">
        <v>8414</v>
      </c>
      <c r="M615" s="16" t="s">
        <v>9008</v>
      </c>
      <c r="N615" s="6">
        <v>16097.94</v>
      </c>
      <c r="O615" s="6" t="s">
        <v>4710</v>
      </c>
      <c r="P615" s="6" t="s">
        <v>4709</v>
      </c>
      <c r="Q615" s="6" t="s">
        <v>4687</v>
      </c>
    </row>
    <row r="616" spans="1:17">
      <c r="A616" s="6" t="s">
        <v>1230</v>
      </c>
      <c r="B616" s="6">
        <v>64</v>
      </c>
      <c r="C616" s="6" t="s">
        <v>4711</v>
      </c>
      <c r="D616" s="6" t="s">
        <v>5840</v>
      </c>
      <c r="E616" s="6">
        <v>39.05</v>
      </c>
      <c r="F616" s="6">
        <v>7.59</v>
      </c>
      <c r="G616" s="6" t="s">
        <v>4687</v>
      </c>
      <c r="H616" s="6" t="s">
        <v>4687</v>
      </c>
      <c r="I616" s="6" t="s">
        <v>4687</v>
      </c>
      <c r="J616" s="6">
        <v>3</v>
      </c>
      <c r="K616" s="15" t="s">
        <v>8405</v>
      </c>
      <c r="L616" s="10" t="s">
        <v>8406</v>
      </c>
      <c r="M616" s="16" t="s">
        <v>9009</v>
      </c>
      <c r="N616" s="6">
        <v>16085.13</v>
      </c>
      <c r="O616" s="6" t="s">
        <v>4709</v>
      </c>
      <c r="P616" s="6" t="s">
        <v>4709</v>
      </c>
      <c r="Q616" s="6" t="s">
        <v>4687</v>
      </c>
    </row>
    <row r="617" spans="1:17">
      <c r="A617" s="6" t="s">
        <v>1232</v>
      </c>
      <c r="B617" s="6">
        <v>64</v>
      </c>
      <c r="C617" s="6" t="s">
        <v>4726</v>
      </c>
      <c r="D617" s="6" t="s">
        <v>5841</v>
      </c>
      <c r="E617" s="6">
        <v>31.825</v>
      </c>
      <c r="F617" s="6">
        <v>8.28</v>
      </c>
      <c r="G617" s="6" t="s">
        <v>4687</v>
      </c>
      <c r="H617" s="6" t="s">
        <v>4687</v>
      </c>
      <c r="I617" s="6" t="s">
        <v>4687</v>
      </c>
      <c r="J617" s="6">
        <v>3</v>
      </c>
      <c r="K617" s="15" t="s">
        <v>8405</v>
      </c>
      <c r="L617" s="10" t="s">
        <v>8406</v>
      </c>
      <c r="M617" s="16" t="s">
        <v>9010</v>
      </c>
      <c r="N617" s="6">
        <v>16069.08</v>
      </c>
      <c r="O617" s="6" t="s">
        <v>4709</v>
      </c>
      <c r="P617" s="6" t="s">
        <v>4709</v>
      </c>
      <c r="Q617" s="6" t="s">
        <v>4687</v>
      </c>
    </row>
    <row r="618" spans="1:17">
      <c r="A618" s="6" t="s">
        <v>1234</v>
      </c>
      <c r="B618" s="6">
        <v>44</v>
      </c>
      <c r="C618" s="6" t="s">
        <v>4732</v>
      </c>
      <c r="D618" s="6" t="s">
        <v>5113</v>
      </c>
      <c r="E618" s="6">
        <v>46.43</v>
      </c>
      <c r="F618" s="6">
        <v>6.72</v>
      </c>
      <c r="G618" s="6" t="s">
        <v>4687</v>
      </c>
      <c r="H618" s="6" t="s">
        <v>4687</v>
      </c>
      <c r="I618" s="6" t="s">
        <v>4687</v>
      </c>
      <c r="J618" s="6">
        <v>0</v>
      </c>
      <c r="K618" s="15" t="s">
        <v>8412</v>
      </c>
      <c r="L618" s="10" t="s">
        <v>8406</v>
      </c>
      <c r="M618" s="16" t="s">
        <v>9011</v>
      </c>
      <c r="N618" s="6">
        <v>16062.89</v>
      </c>
      <c r="O618" s="6" t="s">
        <v>4709</v>
      </c>
      <c r="P618" s="6" t="s">
        <v>4709</v>
      </c>
      <c r="Q618" s="6" t="s">
        <v>4687</v>
      </c>
    </row>
    <row r="619" spans="1:17">
      <c r="A619" s="6" t="s">
        <v>1236</v>
      </c>
      <c r="B619" s="6">
        <v>34</v>
      </c>
      <c r="C619" s="6" t="s">
        <v>4716</v>
      </c>
      <c r="D619" s="6" t="s">
        <v>5106</v>
      </c>
      <c r="E619" s="6">
        <v>53.63</v>
      </c>
      <c r="F619" s="6">
        <v>5.47</v>
      </c>
      <c r="G619" s="6" t="s">
        <v>4689</v>
      </c>
      <c r="H619" s="6" t="s">
        <v>4687</v>
      </c>
      <c r="I619" s="6" t="s">
        <v>4687</v>
      </c>
      <c r="J619" s="6">
        <v>1</v>
      </c>
      <c r="K619" s="15" t="s">
        <v>8405</v>
      </c>
      <c r="L619" s="10" t="s">
        <v>8414</v>
      </c>
      <c r="M619" s="16" t="s">
        <v>9012</v>
      </c>
      <c r="N619" s="6">
        <v>16059.06</v>
      </c>
      <c r="O619" s="6" t="s">
        <v>4710</v>
      </c>
      <c r="P619" s="6" t="s">
        <v>4709</v>
      </c>
      <c r="Q619" s="6" t="s">
        <v>4687</v>
      </c>
    </row>
    <row r="620" spans="1:17">
      <c r="A620" s="6" t="s">
        <v>1238</v>
      </c>
      <c r="B620" s="6">
        <v>42</v>
      </c>
      <c r="C620" s="6" t="s">
        <v>4716</v>
      </c>
      <c r="D620" s="6" t="s">
        <v>5201</v>
      </c>
      <c r="E620" s="6">
        <v>48.7</v>
      </c>
      <c r="F620" s="6">
        <v>4.71</v>
      </c>
      <c r="G620" s="6" t="s">
        <v>4687</v>
      </c>
      <c r="H620" s="6" t="s">
        <v>4687</v>
      </c>
      <c r="I620" s="6" t="s">
        <v>4687</v>
      </c>
      <c r="J620" s="6">
        <v>0</v>
      </c>
      <c r="K620" s="15" t="s">
        <v>8405</v>
      </c>
      <c r="L620" s="10" t="s">
        <v>8414</v>
      </c>
      <c r="M620" s="16" t="s">
        <v>9013</v>
      </c>
      <c r="N620" s="6">
        <v>15966.19</v>
      </c>
      <c r="O620" s="6" t="s">
        <v>4709</v>
      </c>
      <c r="P620" s="6" t="s">
        <v>4709</v>
      </c>
      <c r="Q620" s="6" t="s">
        <v>4687</v>
      </c>
    </row>
    <row r="621" spans="1:17">
      <c r="A621" s="6" t="s">
        <v>1240</v>
      </c>
      <c r="B621" s="6">
        <v>40</v>
      </c>
      <c r="C621" s="6" t="s">
        <v>4716</v>
      </c>
      <c r="D621" s="6" t="s">
        <v>5845</v>
      </c>
      <c r="E621" s="6">
        <v>48.81</v>
      </c>
      <c r="F621" s="6">
        <v>5.49</v>
      </c>
      <c r="G621" s="6" t="s">
        <v>4687</v>
      </c>
      <c r="H621" s="6" t="s">
        <v>4687</v>
      </c>
      <c r="I621" s="6" t="s">
        <v>4687</v>
      </c>
      <c r="J621" s="6">
        <v>0</v>
      </c>
      <c r="K621" s="15" t="s">
        <v>8405</v>
      </c>
      <c r="L621" s="10" t="s">
        <v>8414</v>
      </c>
      <c r="M621" s="16" t="s">
        <v>9014</v>
      </c>
      <c r="N621" s="6">
        <v>15965.29</v>
      </c>
      <c r="O621" s="6" t="s">
        <v>4713</v>
      </c>
      <c r="P621" s="6" t="s">
        <v>4709</v>
      </c>
      <c r="Q621" s="6" t="s">
        <v>4687</v>
      </c>
    </row>
    <row r="622" spans="1:17">
      <c r="A622" s="6" t="s">
        <v>1242</v>
      </c>
      <c r="B622" s="6">
        <v>42</v>
      </c>
      <c r="C622" s="6" t="s">
        <v>4732</v>
      </c>
      <c r="D622" s="6" t="s">
        <v>5847</v>
      </c>
      <c r="E622" s="6">
        <v>47.53</v>
      </c>
      <c r="F622" s="6">
        <v>4.72</v>
      </c>
      <c r="G622" s="6" t="s">
        <v>4687</v>
      </c>
      <c r="H622" s="6" t="s">
        <v>4687</v>
      </c>
      <c r="I622" s="6" t="s">
        <v>4687</v>
      </c>
      <c r="J622" s="6">
        <v>0</v>
      </c>
      <c r="K622" s="15" t="s">
        <v>8405</v>
      </c>
      <c r="L622" s="10" t="s">
        <v>8414</v>
      </c>
      <c r="M622" s="16" t="s">
        <v>9015</v>
      </c>
      <c r="N622" s="6">
        <v>15922.29</v>
      </c>
      <c r="O622" s="6" t="s">
        <v>4710</v>
      </c>
      <c r="P622" s="6" t="s">
        <v>4709</v>
      </c>
      <c r="Q622" s="6" t="s">
        <v>4687</v>
      </c>
    </row>
    <row r="623" spans="1:17">
      <c r="A623" s="6" t="s">
        <v>1244</v>
      </c>
      <c r="B623" s="6">
        <v>60</v>
      </c>
      <c r="C623" s="6" t="s">
        <v>4733</v>
      </c>
      <c r="D623" s="6" t="s">
        <v>5849</v>
      </c>
      <c r="E623" s="6">
        <v>36.85</v>
      </c>
      <c r="F623" s="6">
        <v>6.7</v>
      </c>
      <c r="G623" s="6" t="s">
        <v>4687</v>
      </c>
      <c r="H623" s="6" t="s">
        <v>4687</v>
      </c>
      <c r="I623" s="6" t="s">
        <v>4687</v>
      </c>
      <c r="J623" s="6">
        <v>0</v>
      </c>
      <c r="K623" s="15" t="s">
        <v>8405</v>
      </c>
      <c r="L623" s="10" t="s">
        <v>8406</v>
      </c>
      <c r="M623" s="16" t="s">
        <v>9016</v>
      </c>
      <c r="N623" s="6">
        <v>15840.81</v>
      </c>
      <c r="O623" s="6" t="s">
        <v>4713</v>
      </c>
      <c r="P623" s="6" t="s">
        <v>4709</v>
      </c>
      <c r="Q623" s="6" t="s">
        <v>4687</v>
      </c>
    </row>
    <row r="624" spans="1:17">
      <c r="A624" s="6" t="s">
        <v>1246</v>
      </c>
      <c r="B624" s="6">
        <v>40</v>
      </c>
      <c r="C624" s="6" t="s">
        <v>4720</v>
      </c>
      <c r="D624" s="6" t="s">
        <v>5851</v>
      </c>
      <c r="E624" s="6">
        <v>29.3</v>
      </c>
      <c r="F624" s="6">
        <v>5.5</v>
      </c>
      <c r="G624" s="6" t="s">
        <v>4687</v>
      </c>
      <c r="H624" s="6" t="s">
        <v>4687</v>
      </c>
      <c r="I624" s="6" t="s">
        <v>4687</v>
      </c>
      <c r="J624" s="6">
        <v>0</v>
      </c>
      <c r="K624" s="15" t="s">
        <v>8405</v>
      </c>
      <c r="L624" s="10" t="s">
        <v>8414</v>
      </c>
      <c r="M624" s="16" t="s">
        <v>9017</v>
      </c>
      <c r="N624" s="6">
        <v>15828.82</v>
      </c>
      <c r="O624" s="6" t="s">
        <v>4710</v>
      </c>
      <c r="P624" s="6" t="s">
        <v>4709</v>
      </c>
      <c r="Q624" s="6" t="s">
        <v>4687</v>
      </c>
    </row>
    <row r="625" spans="1:17">
      <c r="A625" s="6" t="s">
        <v>1248</v>
      </c>
      <c r="B625" s="6">
        <v>38</v>
      </c>
      <c r="C625" s="6" t="s">
        <v>4720</v>
      </c>
      <c r="D625" s="6" t="s">
        <v>5853</v>
      </c>
      <c r="E625" s="6">
        <v>19.3</v>
      </c>
      <c r="F625" s="6">
        <v>4.46</v>
      </c>
      <c r="G625" s="6" t="s">
        <v>4687</v>
      </c>
      <c r="H625" s="6" t="s">
        <v>4687</v>
      </c>
      <c r="I625" s="6" t="s">
        <v>4687</v>
      </c>
      <c r="J625" s="6">
        <v>1</v>
      </c>
      <c r="K625" s="15" t="s">
        <v>8408</v>
      </c>
      <c r="L625" s="10" t="s">
        <v>8414</v>
      </c>
      <c r="M625" s="16" t="s">
        <v>9018</v>
      </c>
      <c r="N625" s="6">
        <v>15820.7</v>
      </c>
      <c r="O625" s="6" t="s">
        <v>4710</v>
      </c>
      <c r="P625" s="6" t="s">
        <v>4709</v>
      </c>
      <c r="Q625" s="6" t="s">
        <v>4689</v>
      </c>
    </row>
    <row r="626" spans="1:17">
      <c r="A626" s="6" t="s">
        <v>1250</v>
      </c>
      <c r="B626" s="6">
        <v>25</v>
      </c>
      <c r="C626" s="6" t="s">
        <v>4716</v>
      </c>
      <c r="D626" s="6" t="s">
        <v>5855</v>
      </c>
      <c r="E626" s="6">
        <v>24.13</v>
      </c>
      <c r="F626" s="6">
        <v>5.29</v>
      </c>
      <c r="G626" s="6" t="s">
        <v>4689</v>
      </c>
      <c r="H626" s="6" t="s">
        <v>4690</v>
      </c>
      <c r="I626" s="6" t="s">
        <v>4687</v>
      </c>
      <c r="J626" s="6">
        <v>1</v>
      </c>
      <c r="K626" s="15" t="s">
        <v>8408</v>
      </c>
      <c r="L626" s="10" t="s">
        <v>8414</v>
      </c>
      <c r="M626" s="16" t="s">
        <v>9019</v>
      </c>
      <c r="N626" s="6">
        <v>15817.99</v>
      </c>
      <c r="O626" s="6" t="s">
        <v>4709</v>
      </c>
      <c r="P626" s="6" t="s">
        <v>4709</v>
      </c>
      <c r="Q626" s="6" t="s">
        <v>4689</v>
      </c>
    </row>
    <row r="627" spans="1:17">
      <c r="A627" s="6" t="s">
        <v>1252</v>
      </c>
      <c r="B627" s="6">
        <v>48</v>
      </c>
      <c r="C627" s="6" t="s">
        <v>4716</v>
      </c>
      <c r="D627" s="6" t="s">
        <v>5857</v>
      </c>
      <c r="E627" s="6">
        <v>46.7</v>
      </c>
      <c r="F627" s="6">
        <v>10.99</v>
      </c>
      <c r="G627" s="6" t="s">
        <v>4687</v>
      </c>
      <c r="H627" s="6" t="s">
        <v>4687</v>
      </c>
      <c r="I627" s="6" t="s">
        <v>4687</v>
      </c>
      <c r="J627" s="6">
        <v>0</v>
      </c>
      <c r="K627" s="15" t="s">
        <v>8408</v>
      </c>
      <c r="L627" s="10" t="s">
        <v>8406</v>
      </c>
      <c r="M627" s="16" t="s">
        <v>9020</v>
      </c>
      <c r="N627" s="6">
        <v>15746.62</v>
      </c>
      <c r="O627" s="6" t="s">
        <v>4713</v>
      </c>
      <c r="P627" s="6" t="s">
        <v>4709</v>
      </c>
      <c r="Q627" s="6" t="s">
        <v>4687</v>
      </c>
    </row>
    <row r="628" spans="1:17">
      <c r="A628" s="6" t="s">
        <v>1254</v>
      </c>
      <c r="B628" s="6">
        <v>46</v>
      </c>
      <c r="C628" s="6" t="s">
        <v>4716</v>
      </c>
      <c r="D628" s="6" t="s">
        <v>5859</v>
      </c>
      <c r="E628" s="6">
        <v>45.27</v>
      </c>
      <c r="F628" s="6">
        <v>5.2</v>
      </c>
      <c r="G628" s="6" t="s">
        <v>4689</v>
      </c>
      <c r="H628" s="6" t="s">
        <v>4687</v>
      </c>
      <c r="I628" s="6" t="s">
        <v>4687</v>
      </c>
      <c r="J628" s="6">
        <v>0</v>
      </c>
      <c r="K628" s="15" t="s">
        <v>8405</v>
      </c>
      <c r="L628" s="10" t="s">
        <v>8414</v>
      </c>
      <c r="M628" s="16" t="s">
        <v>9021</v>
      </c>
      <c r="N628" s="6">
        <v>15698.86</v>
      </c>
      <c r="O628" s="6" t="s">
        <v>4709</v>
      </c>
      <c r="P628" s="6" t="s">
        <v>4709</v>
      </c>
      <c r="Q628" s="6" t="s">
        <v>4687</v>
      </c>
    </row>
    <row r="629" spans="1:17">
      <c r="A629" s="6" t="s">
        <v>1256</v>
      </c>
      <c r="B629" s="6">
        <v>49</v>
      </c>
      <c r="C629" s="6" t="s">
        <v>4732</v>
      </c>
      <c r="D629" s="6" t="s">
        <v>5861</v>
      </c>
      <c r="E629" s="6">
        <v>44.29</v>
      </c>
      <c r="F629" s="6">
        <v>9.66</v>
      </c>
      <c r="G629" s="6" t="s">
        <v>4687</v>
      </c>
      <c r="H629" s="6" t="s">
        <v>4687</v>
      </c>
      <c r="I629" s="6" t="s">
        <v>4687</v>
      </c>
      <c r="J629" s="6">
        <v>2</v>
      </c>
      <c r="K629" s="15" t="s">
        <v>8405</v>
      </c>
      <c r="L629" s="10" t="s">
        <v>8406</v>
      </c>
      <c r="M629" s="16" t="s">
        <v>9022</v>
      </c>
      <c r="N629" s="6">
        <v>15670.3</v>
      </c>
      <c r="O629" s="6" t="s">
        <v>4709</v>
      </c>
      <c r="P629" s="6" t="s">
        <v>4709</v>
      </c>
      <c r="Q629" s="6" t="s">
        <v>4687</v>
      </c>
    </row>
    <row r="630" spans="1:17">
      <c r="A630" s="6" t="s">
        <v>1258</v>
      </c>
      <c r="B630" s="6">
        <v>34</v>
      </c>
      <c r="C630" s="6" t="s">
        <v>4720</v>
      </c>
      <c r="D630" s="6" t="s">
        <v>5863</v>
      </c>
      <c r="E630" s="6">
        <v>54.59</v>
      </c>
      <c r="F630" s="6">
        <v>4.22</v>
      </c>
      <c r="G630" s="6" t="s">
        <v>4689</v>
      </c>
      <c r="H630" s="6" t="s">
        <v>4687</v>
      </c>
      <c r="I630" s="6" t="s">
        <v>4687</v>
      </c>
      <c r="J630" s="6">
        <v>1</v>
      </c>
      <c r="K630" s="15" t="s">
        <v>8405</v>
      </c>
      <c r="L630" s="10" t="s">
        <v>8414</v>
      </c>
      <c r="M630" s="16" t="s">
        <v>9023</v>
      </c>
      <c r="N630" s="6">
        <v>15646.28</v>
      </c>
      <c r="O630" s="6" t="s">
        <v>4709</v>
      </c>
      <c r="P630" s="6" t="s">
        <v>4709</v>
      </c>
      <c r="Q630" s="6" t="s">
        <v>4687</v>
      </c>
    </row>
    <row r="631" spans="1:17">
      <c r="A631" s="6" t="s">
        <v>1260</v>
      </c>
      <c r="B631" s="6">
        <v>63</v>
      </c>
      <c r="C631" s="6" t="s">
        <v>4716</v>
      </c>
      <c r="D631" s="6" t="s">
        <v>5864</v>
      </c>
      <c r="E631" s="6">
        <v>32.965</v>
      </c>
      <c r="F631" s="6">
        <v>11.78</v>
      </c>
      <c r="G631" s="6" t="s">
        <v>4687</v>
      </c>
      <c r="H631" s="6" t="s">
        <v>4687</v>
      </c>
      <c r="I631" s="6" t="s">
        <v>4687</v>
      </c>
      <c r="J631" s="6">
        <v>0</v>
      </c>
      <c r="K631" s="15" t="s">
        <v>8405</v>
      </c>
      <c r="L631" s="10" t="s">
        <v>8406</v>
      </c>
      <c r="M631" s="16" t="s">
        <v>9024</v>
      </c>
      <c r="N631" s="6">
        <v>15612.19</v>
      </c>
      <c r="O631" s="6" t="s">
        <v>4709</v>
      </c>
      <c r="P631" s="6" t="s">
        <v>4709</v>
      </c>
      <c r="Q631" s="6" t="s">
        <v>4687</v>
      </c>
    </row>
    <row r="632" spans="1:17">
      <c r="A632" s="6" t="s">
        <v>1262</v>
      </c>
      <c r="B632" s="6">
        <v>57</v>
      </c>
      <c r="C632" s="6" t="s">
        <v>4732</v>
      </c>
      <c r="D632" s="6" t="s">
        <v>5866</v>
      </c>
      <c r="E632" s="6">
        <v>38.05</v>
      </c>
      <c r="F632" s="6">
        <v>9.62</v>
      </c>
      <c r="G632" s="6" t="s">
        <v>4687</v>
      </c>
      <c r="H632" s="6" t="s">
        <v>4687</v>
      </c>
      <c r="I632" s="6" t="s">
        <v>4687</v>
      </c>
      <c r="J632" s="6">
        <v>0</v>
      </c>
      <c r="K632" s="15" t="s">
        <v>8405</v>
      </c>
      <c r="L632" s="10" t="s">
        <v>8406</v>
      </c>
      <c r="M632" s="16" t="s">
        <v>9025</v>
      </c>
      <c r="N632" s="6">
        <v>15608.58</v>
      </c>
      <c r="O632" s="6" t="s">
        <v>4709</v>
      </c>
      <c r="P632" s="6" t="s">
        <v>4709</v>
      </c>
      <c r="Q632" s="6" t="s">
        <v>4687</v>
      </c>
    </row>
    <row r="633" spans="1:17">
      <c r="A633" s="6" t="s">
        <v>1264</v>
      </c>
      <c r="B633" s="6">
        <v>48</v>
      </c>
      <c r="C633" s="6" t="s">
        <v>4716</v>
      </c>
      <c r="D633" s="6" t="s">
        <v>5173</v>
      </c>
      <c r="E633" s="6">
        <v>46.14</v>
      </c>
      <c r="F633" s="6">
        <v>10.78</v>
      </c>
      <c r="G633" s="6" t="s">
        <v>4687</v>
      </c>
      <c r="H633" s="6" t="s">
        <v>4687</v>
      </c>
      <c r="I633" s="6" t="s">
        <v>4687</v>
      </c>
      <c r="J633" s="6">
        <v>0</v>
      </c>
      <c r="K633" s="15" t="s">
        <v>8405</v>
      </c>
      <c r="L633" s="10" t="s">
        <v>8406</v>
      </c>
      <c r="M633" s="16" t="s">
        <v>9026</v>
      </c>
      <c r="N633" s="6">
        <v>15556.67</v>
      </c>
      <c r="O633" s="6" t="s">
        <v>4709</v>
      </c>
      <c r="P633" s="6" t="s">
        <v>4709</v>
      </c>
      <c r="Q633" s="6" t="s">
        <v>4687</v>
      </c>
    </row>
    <row r="634" spans="1:17">
      <c r="A634" s="6" t="s">
        <v>1266</v>
      </c>
      <c r="B634" s="6">
        <v>63</v>
      </c>
      <c r="C634" s="6" t="s">
        <v>4716</v>
      </c>
      <c r="D634" s="6" t="s">
        <v>5506</v>
      </c>
      <c r="E634" s="6">
        <v>41.325</v>
      </c>
      <c r="F634" s="6">
        <v>5.11</v>
      </c>
      <c r="G634" s="6" t="s">
        <v>4689</v>
      </c>
      <c r="H634" s="6" t="s">
        <v>4687</v>
      </c>
      <c r="I634" s="6" t="s">
        <v>4687</v>
      </c>
      <c r="J634" s="6">
        <v>2</v>
      </c>
      <c r="K634" s="15" t="s">
        <v>8405</v>
      </c>
      <c r="L634" s="10" t="s">
        <v>8414</v>
      </c>
      <c r="M634" s="16" t="s">
        <v>9027</v>
      </c>
      <c r="N634" s="6">
        <v>15555.19</v>
      </c>
      <c r="O634" s="6" t="s">
        <v>4710</v>
      </c>
      <c r="P634" s="6" t="s">
        <v>4709</v>
      </c>
      <c r="Q634" s="6" t="s">
        <v>4687</v>
      </c>
    </row>
    <row r="635" spans="1:17">
      <c r="A635" s="6" t="s">
        <v>1268</v>
      </c>
      <c r="B635" s="6">
        <v>48</v>
      </c>
      <c r="C635" s="6" t="s">
        <v>4732</v>
      </c>
      <c r="D635" s="6" t="s">
        <v>5870</v>
      </c>
      <c r="E635" s="6">
        <v>44.64</v>
      </c>
      <c r="F635" s="6">
        <v>7.18</v>
      </c>
      <c r="G635" s="6" t="s">
        <v>4687</v>
      </c>
      <c r="H635" s="6" t="s">
        <v>4687</v>
      </c>
      <c r="I635" s="6" t="s">
        <v>4687</v>
      </c>
      <c r="J635" s="6">
        <v>0</v>
      </c>
      <c r="K635" s="15" t="s">
        <v>8405</v>
      </c>
      <c r="L635" s="10" t="s">
        <v>8406</v>
      </c>
      <c r="M635" s="16" t="s">
        <v>9028</v>
      </c>
      <c r="N635" s="6">
        <v>15532.16</v>
      </c>
      <c r="O635" s="6" t="s">
        <v>4709</v>
      </c>
      <c r="P635" s="6" t="s">
        <v>4709</v>
      </c>
      <c r="Q635" s="6" t="s">
        <v>4687</v>
      </c>
    </row>
    <row r="636" spans="1:17">
      <c r="A636" s="6" t="s">
        <v>1270</v>
      </c>
      <c r="B636" s="6">
        <v>18</v>
      </c>
      <c r="C636" s="6" t="s">
        <v>4721</v>
      </c>
      <c r="D636" s="6" t="s">
        <v>5871</v>
      </c>
      <c r="E636" s="6">
        <v>25.175</v>
      </c>
      <c r="F636" s="6">
        <v>4.96</v>
      </c>
      <c r="G636" s="6" t="s">
        <v>4687</v>
      </c>
      <c r="H636" s="6" t="s">
        <v>4687</v>
      </c>
      <c r="I636" s="6" t="s">
        <v>4689</v>
      </c>
      <c r="J636" s="6">
        <v>1</v>
      </c>
      <c r="K636" s="15" t="s">
        <v>8405</v>
      </c>
      <c r="L636" s="10" t="s">
        <v>8414</v>
      </c>
      <c r="M636" s="16" t="s">
        <v>9029</v>
      </c>
      <c r="N636" s="6">
        <v>15518.18</v>
      </c>
      <c r="O636" s="6" t="s">
        <v>4710</v>
      </c>
      <c r="P636" s="6" t="s">
        <v>4709</v>
      </c>
      <c r="Q636" s="6" t="s">
        <v>4687</v>
      </c>
    </row>
    <row r="637" spans="1:17">
      <c r="A637" s="6" t="s">
        <v>1272</v>
      </c>
      <c r="B637" s="6">
        <v>46</v>
      </c>
      <c r="C637" s="6" t="s">
        <v>4732</v>
      </c>
      <c r="D637" s="6" t="s">
        <v>5873</v>
      </c>
      <c r="E637" s="6">
        <v>43.11</v>
      </c>
      <c r="F637" s="6">
        <v>4.67</v>
      </c>
      <c r="G637" s="6" t="s">
        <v>4689</v>
      </c>
      <c r="H637" s="6" t="s">
        <v>4687</v>
      </c>
      <c r="I637" s="6" t="s">
        <v>4687</v>
      </c>
      <c r="J637" s="6">
        <v>0</v>
      </c>
      <c r="K637" s="15" t="s">
        <v>8405</v>
      </c>
      <c r="L637" s="10" t="s">
        <v>8414</v>
      </c>
      <c r="M637" s="16" t="s">
        <v>9030</v>
      </c>
      <c r="N637" s="6">
        <v>15450.48</v>
      </c>
      <c r="O637" s="6" t="s">
        <v>4713</v>
      </c>
      <c r="P637" s="6" t="s">
        <v>4709</v>
      </c>
      <c r="Q637" s="6" t="s">
        <v>4687</v>
      </c>
    </row>
    <row r="638" spans="1:17">
      <c r="A638" s="6" t="s">
        <v>1274</v>
      </c>
      <c r="B638" s="6">
        <v>32</v>
      </c>
      <c r="C638" s="6" t="s">
        <v>4716</v>
      </c>
      <c r="D638" s="6" t="s">
        <v>5217</v>
      </c>
      <c r="E638" s="6">
        <v>53.32</v>
      </c>
      <c r="F638" s="6">
        <v>5.06</v>
      </c>
      <c r="G638" s="6" t="s">
        <v>4687</v>
      </c>
      <c r="H638" s="6" t="s">
        <v>4687</v>
      </c>
      <c r="I638" s="6" t="s">
        <v>4687</v>
      </c>
      <c r="J638" s="6">
        <v>0</v>
      </c>
      <c r="K638" s="15" t="s">
        <v>8405</v>
      </c>
      <c r="L638" s="10" t="s">
        <v>8414</v>
      </c>
      <c r="M638" s="16" t="s">
        <v>8957</v>
      </c>
      <c r="N638" s="6">
        <v>15440.2</v>
      </c>
      <c r="O638" s="6" t="s">
        <v>4713</v>
      </c>
      <c r="P638" s="6" t="s">
        <v>4709</v>
      </c>
      <c r="Q638" s="6" t="s">
        <v>4687</v>
      </c>
    </row>
    <row r="639" spans="1:17">
      <c r="A639" s="6" t="s">
        <v>1276</v>
      </c>
      <c r="B639" s="6">
        <v>58</v>
      </c>
      <c r="C639" s="6" t="s">
        <v>4716</v>
      </c>
      <c r="D639" s="6" t="s">
        <v>4988</v>
      </c>
      <c r="E639" s="6">
        <v>38.04</v>
      </c>
      <c r="F639" s="6">
        <v>5.02</v>
      </c>
      <c r="G639" s="6" t="s">
        <v>4689</v>
      </c>
      <c r="H639" s="6" t="s">
        <v>4687</v>
      </c>
      <c r="I639" s="6" t="s">
        <v>4687</v>
      </c>
      <c r="J639" s="6">
        <v>1</v>
      </c>
      <c r="K639" s="15" t="s">
        <v>8405</v>
      </c>
      <c r="L639" s="10" t="s">
        <v>8414</v>
      </c>
      <c r="M639" s="16" t="s">
        <v>9031</v>
      </c>
      <c r="N639" s="6">
        <v>15377.77</v>
      </c>
      <c r="O639" s="6" t="s">
        <v>4709</v>
      </c>
      <c r="P639" s="6" t="s">
        <v>4709</v>
      </c>
      <c r="Q639" s="6" t="s">
        <v>4687</v>
      </c>
    </row>
    <row r="640" spans="1:17">
      <c r="A640" s="6" t="s">
        <v>1278</v>
      </c>
      <c r="B640" s="6">
        <v>60</v>
      </c>
      <c r="C640" s="6" t="s">
        <v>4720</v>
      </c>
      <c r="D640" s="6" t="s">
        <v>5877</v>
      </c>
      <c r="E640" s="6">
        <v>37.9</v>
      </c>
      <c r="F640" s="6">
        <v>7.76</v>
      </c>
      <c r="G640" s="6" t="s">
        <v>4687</v>
      </c>
      <c r="H640" s="6" t="s">
        <v>4687</v>
      </c>
      <c r="I640" s="6" t="s">
        <v>4687</v>
      </c>
      <c r="J640" s="6">
        <v>0</v>
      </c>
      <c r="K640" s="15" t="s">
        <v>8405</v>
      </c>
      <c r="L640" s="10" t="s">
        <v>8406</v>
      </c>
      <c r="M640" s="16" t="s">
        <v>9032</v>
      </c>
      <c r="N640" s="6">
        <v>15368.22</v>
      </c>
      <c r="O640" s="6" t="s">
        <v>4709</v>
      </c>
      <c r="P640" s="6" t="s">
        <v>4709</v>
      </c>
      <c r="Q640" s="6" t="s">
        <v>4687</v>
      </c>
    </row>
    <row r="641" spans="1:17">
      <c r="A641" s="6" t="s">
        <v>1280</v>
      </c>
      <c r="B641" s="6">
        <v>54</v>
      </c>
      <c r="C641" s="6" t="s">
        <v>4732</v>
      </c>
      <c r="D641" s="6" t="s">
        <v>5878</v>
      </c>
      <c r="E641" s="6">
        <v>39.6</v>
      </c>
      <c r="F641" s="6">
        <v>9.32</v>
      </c>
      <c r="G641" s="6" t="s">
        <v>4687</v>
      </c>
      <c r="H641" s="6" t="s">
        <v>4687</v>
      </c>
      <c r="I641" s="6" t="s">
        <v>4687</v>
      </c>
      <c r="J641" s="6">
        <v>0</v>
      </c>
      <c r="K641" s="15" t="s">
        <v>8405</v>
      </c>
      <c r="L641" s="10" t="s">
        <v>8406</v>
      </c>
      <c r="M641" s="16" t="s">
        <v>9033</v>
      </c>
      <c r="N641" s="6">
        <v>15363.77</v>
      </c>
      <c r="O641" s="6" t="s">
        <v>4713</v>
      </c>
      <c r="P641" s="6" t="s">
        <v>4709</v>
      </c>
      <c r="Q641" s="6" t="s">
        <v>4687</v>
      </c>
    </row>
    <row r="642" spans="1:17">
      <c r="A642" s="6" t="s">
        <v>1282</v>
      </c>
      <c r="B642" s="6">
        <v>34</v>
      </c>
      <c r="C642" s="6" t="s">
        <v>4727</v>
      </c>
      <c r="D642" s="6" t="s">
        <v>5880</v>
      </c>
      <c r="E642" s="6">
        <v>50.92</v>
      </c>
      <c r="F642" s="6">
        <v>5.31</v>
      </c>
      <c r="G642" s="6" t="s">
        <v>4689</v>
      </c>
      <c r="H642" s="6" t="s">
        <v>4687</v>
      </c>
      <c r="I642" s="6" t="s">
        <v>4687</v>
      </c>
      <c r="J642" s="6">
        <v>1</v>
      </c>
      <c r="K642" s="15" t="s">
        <v>8405</v>
      </c>
      <c r="L642" s="10" t="s">
        <v>8414</v>
      </c>
      <c r="M642" s="16" t="s">
        <v>8582</v>
      </c>
      <c r="N642" s="6">
        <v>15361.5</v>
      </c>
      <c r="O642" s="6" t="s">
        <v>4710</v>
      </c>
      <c r="P642" s="6" t="s">
        <v>4709</v>
      </c>
      <c r="Q642" s="6" t="s">
        <v>4687</v>
      </c>
    </row>
    <row r="643" spans="1:17">
      <c r="A643" s="6" t="s">
        <v>1284</v>
      </c>
      <c r="B643" s="6">
        <v>21</v>
      </c>
      <c r="C643" s="6" t="s">
        <v>4726</v>
      </c>
      <c r="D643" s="6" t="s">
        <v>5881</v>
      </c>
      <c r="E643" s="6">
        <v>21.85</v>
      </c>
      <c r="F643" s="6">
        <v>5.56</v>
      </c>
      <c r="G643" s="6" t="s">
        <v>4689</v>
      </c>
      <c r="H643" s="6" t="s">
        <v>4687</v>
      </c>
      <c r="I643" s="6" t="s">
        <v>4687</v>
      </c>
      <c r="J643" s="6">
        <v>0</v>
      </c>
      <c r="K643" s="15" t="s">
        <v>8405</v>
      </c>
      <c r="L643" s="10" t="s">
        <v>8414</v>
      </c>
      <c r="M643" s="16" t="s">
        <v>9034</v>
      </c>
      <c r="N643" s="6">
        <v>15359.1</v>
      </c>
      <c r="O643" s="6" t="s">
        <v>4710</v>
      </c>
      <c r="P643" s="6" t="s">
        <v>4709</v>
      </c>
      <c r="Q643" s="6" t="s">
        <v>4689</v>
      </c>
    </row>
    <row r="644" spans="1:17">
      <c r="A644" s="6" t="s">
        <v>1286</v>
      </c>
      <c r="B644" s="6">
        <v>59</v>
      </c>
      <c r="C644" s="6" t="s">
        <v>4729</v>
      </c>
      <c r="D644" s="6" t="s">
        <v>4762</v>
      </c>
      <c r="E644" s="6">
        <v>36.08</v>
      </c>
      <c r="F644" s="6">
        <v>7.11</v>
      </c>
      <c r="G644" s="6" t="s">
        <v>4689</v>
      </c>
      <c r="H644" s="6" t="s">
        <v>4690</v>
      </c>
      <c r="I644" s="6" t="s">
        <v>4687</v>
      </c>
      <c r="J644" s="6">
        <v>1</v>
      </c>
      <c r="K644" s="15" t="s">
        <v>8412</v>
      </c>
      <c r="L644" s="10" t="s">
        <v>8406</v>
      </c>
      <c r="M644" s="16" t="s">
        <v>9035</v>
      </c>
      <c r="N644" s="6">
        <v>15322.77</v>
      </c>
      <c r="O644" s="6" t="s">
        <v>4710</v>
      </c>
      <c r="P644" s="6" t="s">
        <v>4709</v>
      </c>
      <c r="Q644" s="6" t="s">
        <v>4687</v>
      </c>
    </row>
    <row r="645" spans="1:17">
      <c r="A645" s="6" t="s">
        <v>1288</v>
      </c>
      <c r="B645" s="6">
        <v>53</v>
      </c>
      <c r="C645" s="6" t="s">
        <v>4727</v>
      </c>
      <c r="D645" s="6" t="s">
        <v>5884</v>
      </c>
      <c r="E645" s="6">
        <v>40.44</v>
      </c>
      <c r="F645" s="6">
        <v>5.13</v>
      </c>
      <c r="G645" s="6" t="s">
        <v>4689</v>
      </c>
      <c r="H645" s="6" t="s">
        <v>4690</v>
      </c>
      <c r="I645" s="6" t="s">
        <v>4687</v>
      </c>
      <c r="J645" s="6">
        <v>1</v>
      </c>
      <c r="K645" s="15" t="s">
        <v>8408</v>
      </c>
      <c r="L645" s="10" t="s">
        <v>8414</v>
      </c>
      <c r="M645" s="16" t="s">
        <v>9036</v>
      </c>
      <c r="N645" s="6">
        <v>15260.52</v>
      </c>
      <c r="O645" s="6" t="s">
        <v>4709</v>
      </c>
      <c r="P645" s="6" t="s">
        <v>4709</v>
      </c>
      <c r="Q645" s="6" t="s">
        <v>4687</v>
      </c>
    </row>
    <row r="646" spans="1:17">
      <c r="A646" s="6" t="s">
        <v>1290</v>
      </c>
      <c r="B646" s="6">
        <v>62</v>
      </c>
      <c r="C646" s="6" t="s">
        <v>4726</v>
      </c>
      <c r="D646" s="6" t="s">
        <v>5482</v>
      </c>
      <c r="E646" s="6">
        <v>38.095</v>
      </c>
      <c r="F646" s="6">
        <v>10.2</v>
      </c>
      <c r="G646" s="6" t="s">
        <v>4687</v>
      </c>
      <c r="H646" s="6" t="s">
        <v>4687</v>
      </c>
      <c r="I646" s="6" t="s">
        <v>4687</v>
      </c>
      <c r="J646" s="6">
        <v>0</v>
      </c>
      <c r="K646" s="15" t="s">
        <v>8405</v>
      </c>
      <c r="L646" s="10" t="s">
        <v>8406</v>
      </c>
      <c r="M646" s="16" t="s">
        <v>9037</v>
      </c>
      <c r="N646" s="6">
        <v>15230.32</v>
      </c>
      <c r="O646" s="6" t="s">
        <v>4709</v>
      </c>
      <c r="P646" s="6" t="s">
        <v>4709</v>
      </c>
      <c r="Q646" s="6" t="s">
        <v>4687</v>
      </c>
    </row>
    <row r="647" spans="1:17">
      <c r="A647" s="6" t="s">
        <v>1292</v>
      </c>
      <c r="B647" s="6">
        <v>44</v>
      </c>
      <c r="C647" s="6" t="s">
        <v>4716</v>
      </c>
      <c r="D647" s="6" t="s">
        <v>5887</v>
      </c>
      <c r="E647" s="6">
        <v>44.95</v>
      </c>
      <c r="F647" s="6">
        <v>10.4</v>
      </c>
      <c r="G647" s="6" t="s">
        <v>4687</v>
      </c>
      <c r="H647" s="6" t="s">
        <v>4687</v>
      </c>
      <c r="I647" s="6" t="s">
        <v>4687</v>
      </c>
      <c r="J647" s="6">
        <v>0</v>
      </c>
      <c r="K647" s="15" t="s">
        <v>8405</v>
      </c>
      <c r="L647" s="10" t="s">
        <v>8406</v>
      </c>
      <c r="M647" s="16" t="s">
        <v>9038</v>
      </c>
      <c r="N647" s="6">
        <v>15207.92</v>
      </c>
      <c r="O647" s="6" t="s">
        <v>4713</v>
      </c>
      <c r="P647" s="6" t="s">
        <v>4709</v>
      </c>
      <c r="Q647" s="6" t="s">
        <v>4687</v>
      </c>
    </row>
    <row r="648" spans="1:17">
      <c r="A648" s="6" t="s">
        <v>1294</v>
      </c>
      <c r="B648" s="6">
        <v>60</v>
      </c>
      <c r="C648" s="6" t="s">
        <v>4716</v>
      </c>
      <c r="D648" s="6" t="s">
        <v>5889</v>
      </c>
      <c r="E648" s="6">
        <v>35.54</v>
      </c>
      <c r="F648" s="6">
        <v>10.67</v>
      </c>
      <c r="G648" s="6" t="s">
        <v>4687</v>
      </c>
      <c r="H648" s="6" t="s">
        <v>4687</v>
      </c>
      <c r="I648" s="6" t="s">
        <v>4687</v>
      </c>
      <c r="J648" s="6">
        <v>0</v>
      </c>
      <c r="K648" s="15" t="s">
        <v>8405</v>
      </c>
      <c r="L648" s="10" t="s">
        <v>8406</v>
      </c>
      <c r="M648" s="16" t="s">
        <v>9039</v>
      </c>
      <c r="N648" s="6">
        <v>15174.81</v>
      </c>
      <c r="O648" s="6" t="s">
        <v>4713</v>
      </c>
      <c r="P648" s="6" t="s">
        <v>4709</v>
      </c>
      <c r="Q648" s="6" t="s">
        <v>4687</v>
      </c>
    </row>
    <row r="649" spans="1:17">
      <c r="A649" s="6" t="s">
        <v>1296</v>
      </c>
      <c r="B649" s="6">
        <v>63</v>
      </c>
      <c r="C649" s="6" t="s">
        <v>4720</v>
      </c>
      <c r="D649" s="6" t="s">
        <v>5891</v>
      </c>
      <c r="E649" s="6">
        <v>39.8</v>
      </c>
      <c r="F649" s="6">
        <v>4.65</v>
      </c>
      <c r="G649" s="6" t="s">
        <v>4689</v>
      </c>
      <c r="H649" s="6" t="s">
        <v>4687</v>
      </c>
      <c r="I649" s="6" t="s">
        <v>4687</v>
      </c>
      <c r="J649" s="6">
        <v>2</v>
      </c>
      <c r="K649" s="15" t="s">
        <v>8405</v>
      </c>
      <c r="L649" s="10" t="s">
        <v>8414</v>
      </c>
      <c r="M649" s="16" t="s">
        <v>9040</v>
      </c>
      <c r="N649" s="6">
        <v>15170.07</v>
      </c>
      <c r="O649" s="6" t="s">
        <v>4710</v>
      </c>
      <c r="P649" s="6" t="s">
        <v>4709</v>
      </c>
      <c r="Q649" s="6" t="s">
        <v>4687</v>
      </c>
    </row>
    <row r="650" spans="1:17">
      <c r="A650" s="6" t="s">
        <v>1298</v>
      </c>
      <c r="B650" s="6">
        <v>64</v>
      </c>
      <c r="C650" s="6" t="s">
        <v>4711</v>
      </c>
      <c r="D650" s="6" t="s">
        <v>5484</v>
      </c>
      <c r="E650" s="6">
        <v>33.66</v>
      </c>
      <c r="F650" s="6">
        <v>5.65</v>
      </c>
      <c r="G650" s="6" t="s">
        <v>4689</v>
      </c>
      <c r="H650" s="6" t="s">
        <v>4687</v>
      </c>
      <c r="I650" s="6" t="s">
        <v>4687</v>
      </c>
      <c r="J650" s="6">
        <v>2</v>
      </c>
      <c r="K650" s="15" t="s">
        <v>8405</v>
      </c>
      <c r="L650" s="10" t="s">
        <v>8414</v>
      </c>
      <c r="M650" s="16" t="s">
        <v>9041</v>
      </c>
      <c r="N650" s="6">
        <v>15161.53</v>
      </c>
      <c r="O650" s="6" t="s">
        <v>4713</v>
      </c>
      <c r="P650" s="6" t="s">
        <v>4709</v>
      </c>
      <c r="Q650" s="6" t="s">
        <v>4687</v>
      </c>
    </row>
    <row r="651" spans="1:17">
      <c r="A651" s="6" t="s">
        <v>1300</v>
      </c>
      <c r="B651" s="6">
        <v>60</v>
      </c>
      <c r="C651" s="6" t="s">
        <v>4716</v>
      </c>
      <c r="D651" s="6" t="s">
        <v>5894</v>
      </c>
      <c r="E651" s="6">
        <v>35.5</v>
      </c>
      <c r="F651" s="6">
        <v>11.97</v>
      </c>
      <c r="G651" s="6" t="s">
        <v>4687</v>
      </c>
      <c r="H651" s="6" t="s">
        <v>4687</v>
      </c>
      <c r="I651" s="6" t="s">
        <v>4687</v>
      </c>
      <c r="J651" s="6">
        <v>0</v>
      </c>
      <c r="K651" s="15" t="s">
        <v>8408</v>
      </c>
      <c r="L651" s="10" t="s">
        <v>8406</v>
      </c>
      <c r="M651" s="16" t="s">
        <v>9042</v>
      </c>
      <c r="N651" s="6">
        <v>15161.25</v>
      </c>
      <c r="O651" s="6" t="s">
        <v>4709</v>
      </c>
      <c r="P651" s="6" t="s">
        <v>4709</v>
      </c>
      <c r="Q651" s="6" t="s">
        <v>4687</v>
      </c>
    </row>
    <row r="652" spans="1:17">
      <c r="A652" s="6" t="s">
        <v>1302</v>
      </c>
      <c r="B652" s="6">
        <v>51</v>
      </c>
      <c r="C652" s="6" t="s">
        <v>4727</v>
      </c>
      <c r="D652" s="6" t="s">
        <v>4772</v>
      </c>
      <c r="E652" s="6">
        <v>41.63</v>
      </c>
      <c r="F652" s="6">
        <v>6.71</v>
      </c>
      <c r="G652" s="6" t="s">
        <v>4687</v>
      </c>
      <c r="H652" s="6" t="s">
        <v>4687</v>
      </c>
      <c r="I652" s="6" t="s">
        <v>4687</v>
      </c>
      <c r="J652" s="6">
        <v>0</v>
      </c>
      <c r="K652" s="15" t="s">
        <v>8405</v>
      </c>
      <c r="L652" s="10" t="s">
        <v>8406</v>
      </c>
      <c r="M652" s="16" t="s">
        <v>9043</v>
      </c>
      <c r="N652" s="6">
        <v>15150.44</v>
      </c>
      <c r="O652" s="6" t="s">
        <v>4713</v>
      </c>
      <c r="P652" s="6" t="s">
        <v>4709</v>
      </c>
      <c r="Q652" s="6" t="s">
        <v>4687</v>
      </c>
    </row>
    <row r="653" spans="1:17">
      <c r="A653" s="6" t="s">
        <v>1304</v>
      </c>
      <c r="B653" s="6">
        <v>44</v>
      </c>
      <c r="C653" s="6" t="s">
        <v>4720</v>
      </c>
      <c r="D653" s="6" t="s">
        <v>5897</v>
      </c>
      <c r="E653" s="6">
        <v>46.49</v>
      </c>
      <c r="F653" s="6">
        <v>11.92</v>
      </c>
      <c r="G653" s="6" t="s">
        <v>4687</v>
      </c>
      <c r="H653" s="6" t="s">
        <v>4687</v>
      </c>
      <c r="I653" s="6" t="s">
        <v>4687</v>
      </c>
      <c r="J653" s="6">
        <v>0</v>
      </c>
      <c r="K653" s="15" t="s">
        <v>8405</v>
      </c>
      <c r="L653" s="10" t="s">
        <v>8406</v>
      </c>
      <c r="M653" s="16" t="s">
        <v>9044</v>
      </c>
      <c r="N653" s="6">
        <v>15123.19</v>
      </c>
      <c r="O653" s="6" t="s">
        <v>4713</v>
      </c>
      <c r="P653" s="6" t="s">
        <v>4709</v>
      </c>
      <c r="Q653" s="6" t="s">
        <v>4687</v>
      </c>
    </row>
    <row r="654" spans="1:17">
      <c r="A654" s="6" t="s">
        <v>1306</v>
      </c>
      <c r="B654" s="6">
        <v>50</v>
      </c>
      <c r="C654" s="6" t="s">
        <v>4716</v>
      </c>
      <c r="D654" s="6" t="s">
        <v>5899</v>
      </c>
      <c r="E654" s="6">
        <v>43.29</v>
      </c>
      <c r="F654" s="6">
        <v>5.35</v>
      </c>
      <c r="G654" s="6" t="s">
        <v>4687</v>
      </c>
      <c r="H654" s="6" t="s">
        <v>4687</v>
      </c>
      <c r="I654" s="6" t="s">
        <v>4687</v>
      </c>
      <c r="J654" s="6">
        <v>2</v>
      </c>
      <c r="K654" s="15" t="s">
        <v>8405</v>
      </c>
      <c r="L654" s="10" t="s">
        <v>8414</v>
      </c>
      <c r="M654" s="16" t="s">
        <v>8683</v>
      </c>
      <c r="N654" s="6">
        <v>15103.69</v>
      </c>
      <c r="O654" s="6" t="s">
        <v>4713</v>
      </c>
      <c r="P654" s="6" t="s">
        <v>4709</v>
      </c>
      <c r="Q654" s="6" t="s">
        <v>4687</v>
      </c>
    </row>
    <row r="655" spans="1:17">
      <c r="A655" s="6" t="s">
        <v>1308</v>
      </c>
      <c r="B655" s="6">
        <v>47</v>
      </c>
      <c r="C655" s="6" t="s">
        <v>4727</v>
      </c>
      <c r="D655" s="6" t="s">
        <v>4935</v>
      </c>
      <c r="E655" s="6">
        <v>43.08</v>
      </c>
      <c r="F655" s="6">
        <v>8.96</v>
      </c>
      <c r="G655" s="6" t="s">
        <v>4689</v>
      </c>
      <c r="H655" s="6" t="s">
        <v>4687</v>
      </c>
      <c r="I655" s="6" t="s">
        <v>4687</v>
      </c>
      <c r="J655" s="6">
        <v>1</v>
      </c>
      <c r="K655" s="15" t="s">
        <v>8408</v>
      </c>
      <c r="L655" s="10" t="s">
        <v>8406</v>
      </c>
      <c r="M655" s="16" t="s">
        <v>9045</v>
      </c>
      <c r="N655" s="6">
        <v>15090.35</v>
      </c>
      <c r="O655" s="6" t="s">
        <v>4713</v>
      </c>
      <c r="P655" s="6" t="s">
        <v>4709</v>
      </c>
      <c r="Q655" s="6" t="s">
        <v>4687</v>
      </c>
    </row>
    <row r="656" spans="1:17">
      <c r="A656" s="6" t="s">
        <v>1310</v>
      </c>
      <c r="B656" s="6">
        <v>54</v>
      </c>
      <c r="C656" s="6" t="s">
        <v>4733</v>
      </c>
      <c r="D656" s="6" t="s">
        <v>5902</v>
      </c>
      <c r="E656" s="6">
        <v>39.07</v>
      </c>
      <c r="F656" s="6">
        <v>11.93</v>
      </c>
      <c r="G656" s="6" t="s">
        <v>4687</v>
      </c>
      <c r="H656" s="6" t="s">
        <v>4687</v>
      </c>
      <c r="I656" s="6" t="s">
        <v>4687</v>
      </c>
      <c r="J656" s="6">
        <v>0</v>
      </c>
      <c r="K656" s="15" t="s">
        <v>8408</v>
      </c>
      <c r="L656" s="10" t="s">
        <v>8406</v>
      </c>
      <c r="M656" s="16" t="s">
        <v>9046</v>
      </c>
      <c r="N656" s="6">
        <v>15052.68</v>
      </c>
      <c r="O656" s="6" t="s">
        <v>4709</v>
      </c>
      <c r="P656" s="6" t="s">
        <v>4709</v>
      </c>
      <c r="Q656" s="6" t="s">
        <v>4687</v>
      </c>
    </row>
    <row r="657" spans="1:17">
      <c r="A657" s="6" t="s">
        <v>1312</v>
      </c>
      <c r="B657" s="6">
        <v>51</v>
      </c>
      <c r="C657" s="6" t="s">
        <v>4727</v>
      </c>
      <c r="D657" s="6" t="s">
        <v>5904</v>
      </c>
      <c r="E657" s="6">
        <v>41.3</v>
      </c>
      <c r="F657" s="6">
        <v>9.59</v>
      </c>
      <c r="G657" s="6" t="s">
        <v>4687</v>
      </c>
      <c r="H657" s="6" t="s">
        <v>4687</v>
      </c>
      <c r="I657" s="6" t="s">
        <v>4687</v>
      </c>
      <c r="J657" s="6">
        <v>0</v>
      </c>
      <c r="K657" s="15" t="s">
        <v>8408</v>
      </c>
      <c r="L657" s="10" t="s">
        <v>8406</v>
      </c>
      <c r="M657" s="16" t="s">
        <v>9047</v>
      </c>
      <c r="N657" s="6">
        <v>15038.51</v>
      </c>
      <c r="O657" s="6" t="s">
        <v>4710</v>
      </c>
      <c r="P657" s="6" t="s">
        <v>4709</v>
      </c>
      <c r="Q657" s="6" t="s">
        <v>4687</v>
      </c>
    </row>
    <row r="658" spans="1:17">
      <c r="A658" s="6" t="s">
        <v>1314</v>
      </c>
      <c r="B658" s="6">
        <v>52</v>
      </c>
      <c r="C658" s="6" t="s">
        <v>4720</v>
      </c>
      <c r="D658" s="6" t="s">
        <v>5906</v>
      </c>
      <c r="E658" s="6">
        <v>42.95</v>
      </c>
      <c r="F658" s="6">
        <v>11.88</v>
      </c>
      <c r="G658" s="6" t="s">
        <v>4689</v>
      </c>
      <c r="H658" s="6" t="s">
        <v>4687</v>
      </c>
      <c r="I658" s="6" t="s">
        <v>4687</v>
      </c>
      <c r="J658" s="6">
        <v>2</v>
      </c>
      <c r="K658" s="15" t="s">
        <v>8405</v>
      </c>
      <c r="L658" s="10" t="s">
        <v>8406</v>
      </c>
      <c r="M658" s="16" t="s">
        <v>9048</v>
      </c>
      <c r="N658" s="6">
        <v>15026.3</v>
      </c>
      <c r="O658" s="6" t="s">
        <v>4710</v>
      </c>
      <c r="P658" s="6" t="s">
        <v>4709</v>
      </c>
      <c r="Q658" s="6" t="s">
        <v>4687</v>
      </c>
    </row>
    <row r="659" spans="1:17">
      <c r="A659" s="6" t="s">
        <v>1316</v>
      </c>
      <c r="B659" s="6">
        <v>43</v>
      </c>
      <c r="C659" s="6" t="s">
        <v>4720</v>
      </c>
      <c r="D659" s="6" t="s">
        <v>5908</v>
      </c>
      <c r="E659" s="6">
        <v>46.96</v>
      </c>
      <c r="F659" s="6">
        <v>4.64</v>
      </c>
      <c r="G659" s="6" t="s">
        <v>4687</v>
      </c>
      <c r="H659" s="6" t="s">
        <v>4690</v>
      </c>
      <c r="I659" s="6" t="s">
        <v>4687</v>
      </c>
      <c r="J659" s="6">
        <v>1</v>
      </c>
      <c r="K659" s="15" t="s">
        <v>8405</v>
      </c>
      <c r="L659" s="10" t="s">
        <v>8414</v>
      </c>
      <c r="M659" s="16" t="s">
        <v>9049</v>
      </c>
      <c r="N659" s="6">
        <v>15025.76</v>
      </c>
      <c r="O659" s="6" t="s">
        <v>4713</v>
      </c>
      <c r="P659" s="6" t="s">
        <v>4709</v>
      </c>
      <c r="Q659" s="6" t="s">
        <v>4687</v>
      </c>
    </row>
    <row r="660" spans="1:17">
      <c r="A660" s="6" t="s">
        <v>1318</v>
      </c>
      <c r="B660" s="6">
        <v>62</v>
      </c>
      <c r="C660" s="6" t="s">
        <v>4716</v>
      </c>
      <c r="D660" s="6" t="s">
        <v>5910</v>
      </c>
      <c r="E660" s="6">
        <v>30.495</v>
      </c>
      <c r="F660" s="6">
        <v>9.53</v>
      </c>
      <c r="G660" s="6" t="s">
        <v>4687</v>
      </c>
      <c r="H660" s="6" t="s">
        <v>4687</v>
      </c>
      <c r="I660" s="6" t="s">
        <v>4687</v>
      </c>
      <c r="J660" s="6">
        <v>0</v>
      </c>
      <c r="K660" s="15" t="s">
        <v>8408</v>
      </c>
      <c r="L660" s="10" t="s">
        <v>8406</v>
      </c>
      <c r="M660" s="16" t="s">
        <v>9050</v>
      </c>
      <c r="N660" s="6">
        <v>15019.76</v>
      </c>
      <c r="O660" s="6" t="s">
        <v>4709</v>
      </c>
      <c r="P660" s="6" t="s">
        <v>4709</v>
      </c>
      <c r="Q660" s="6" t="s">
        <v>4687</v>
      </c>
    </row>
    <row r="661" spans="1:17">
      <c r="A661" s="6" t="s">
        <v>1320</v>
      </c>
      <c r="B661" s="6">
        <v>27</v>
      </c>
      <c r="C661" s="6" t="s">
        <v>4726</v>
      </c>
      <c r="D661" s="6" t="s">
        <v>5912</v>
      </c>
      <c r="E661" s="6">
        <v>17.955</v>
      </c>
      <c r="F661" s="6">
        <v>5.29</v>
      </c>
      <c r="G661" s="6" t="s">
        <v>4689</v>
      </c>
      <c r="H661" s="6" t="s">
        <v>4687</v>
      </c>
      <c r="I661" s="6" t="s">
        <v>4687</v>
      </c>
      <c r="J661" s="6">
        <v>1</v>
      </c>
      <c r="K661" s="15" t="s">
        <v>8405</v>
      </c>
      <c r="L661" s="10" t="s">
        <v>8414</v>
      </c>
      <c r="M661" s="16" t="s">
        <v>9051</v>
      </c>
      <c r="N661" s="6">
        <v>15006.58</v>
      </c>
      <c r="O661" s="6" t="s">
        <v>4709</v>
      </c>
      <c r="P661" s="6" t="s">
        <v>4709</v>
      </c>
      <c r="Q661" s="6" t="s">
        <v>4689</v>
      </c>
    </row>
    <row r="662" spans="1:17">
      <c r="A662" s="6" t="s">
        <v>1322</v>
      </c>
      <c r="B662" s="6">
        <v>64</v>
      </c>
      <c r="C662" s="6" t="s">
        <v>4720</v>
      </c>
      <c r="D662" s="6" t="s">
        <v>5914</v>
      </c>
      <c r="E662" s="6">
        <v>25.6</v>
      </c>
      <c r="F662" s="6">
        <v>10.95</v>
      </c>
      <c r="G662" s="6" t="s">
        <v>4687</v>
      </c>
      <c r="H662" s="6" t="s">
        <v>4687</v>
      </c>
      <c r="I662" s="6" t="s">
        <v>4687</v>
      </c>
      <c r="J662" s="6">
        <v>3</v>
      </c>
      <c r="K662" s="15" t="s">
        <v>8408</v>
      </c>
      <c r="L662" s="10" t="s">
        <v>8406</v>
      </c>
      <c r="M662" s="16" t="s">
        <v>9052</v>
      </c>
      <c r="N662" s="6">
        <v>14988.43</v>
      </c>
      <c r="O662" s="6" t="s">
        <v>4710</v>
      </c>
      <c r="P662" s="6" t="s">
        <v>4709</v>
      </c>
      <c r="Q662" s="6" t="s">
        <v>4687</v>
      </c>
    </row>
    <row r="663" spans="1:17">
      <c r="A663" s="6" t="s">
        <v>1324</v>
      </c>
      <c r="B663" s="6">
        <v>60</v>
      </c>
      <c r="C663" s="6" t="s">
        <v>4729</v>
      </c>
      <c r="D663" s="6" t="s">
        <v>5916</v>
      </c>
      <c r="E663" s="6">
        <v>34.21</v>
      </c>
      <c r="F663" s="6">
        <v>9.17</v>
      </c>
      <c r="G663" s="6" t="s">
        <v>4687</v>
      </c>
      <c r="H663" s="6" t="s">
        <v>4687</v>
      </c>
      <c r="I663" s="6" t="s">
        <v>4687</v>
      </c>
      <c r="J663" s="6">
        <v>0</v>
      </c>
      <c r="K663" s="15" t="s">
        <v>8405</v>
      </c>
      <c r="L663" s="10" t="s">
        <v>8406</v>
      </c>
      <c r="M663" s="16" t="s">
        <v>9053</v>
      </c>
      <c r="N663" s="6">
        <v>14945.34</v>
      </c>
      <c r="O663" s="6" t="s">
        <v>4713</v>
      </c>
      <c r="P663" s="6" t="s">
        <v>4709</v>
      </c>
      <c r="Q663" s="6" t="s">
        <v>4687</v>
      </c>
    </row>
    <row r="664" spans="1:17">
      <c r="A664" s="6" t="s">
        <v>1326</v>
      </c>
      <c r="B664" s="6">
        <v>54</v>
      </c>
      <c r="C664" s="6" t="s">
        <v>4716</v>
      </c>
      <c r="D664" s="6" t="s">
        <v>5918</v>
      </c>
      <c r="E664" s="6">
        <v>39.74</v>
      </c>
      <c r="F664" s="6">
        <v>7.39</v>
      </c>
      <c r="G664" s="6" t="s">
        <v>4687</v>
      </c>
      <c r="H664" s="6" t="s">
        <v>4687</v>
      </c>
      <c r="I664" s="6" t="s">
        <v>4687</v>
      </c>
      <c r="J664" s="6">
        <v>0</v>
      </c>
      <c r="K664" s="15" t="s">
        <v>8405</v>
      </c>
      <c r="L664" s="10" t="s">
        <v>8406</v>
      </c>
      <c r="M664" s="16" t="s">
        <v>9054</v>
      </c>
      <c r="N664" s="6">
        <v>14926.97</v>
      </c>
      <c r="O664" s="6" t="s">
        <v>4709</v>
      </c>
      <c r="P664" s="6" t="s">
        <v>4709</v>
      </c>
      <c r="Q664" s="6" t="s">
        <v>4687</v>
      </c>
    </row>
    <row r="665" spans="1:17">
      <c r="A665" s="6" t="s">
        <v>1328</v>
      </c>
      <c r="B665" s="6">
        <v>41</v>
      </c>
      <c r="C665" s="6" t="s">
        <v>4720</v>
      </c>
      <c r="D665" s="6" t="s">
        <v>5920</v>
      </c>
      <c r="E665" s="6">
        <v>49.53</v>
      </c>
      <c r="F665" s="6">
        <v>9.13</v>
      </c>
      <c r="G665" s="6" t="s">
        <v>4689</v>
      </c>
      <c r="H665" s="6" t="s">
        <v>4687</v>
      </c>
      <c r="I665" s="6" t="s">
        <v>4687</v>
      </c>
      <c r="J665" s="6">
        <v>0</v>
      </c>
      <c r="K665" s="15" t="s">
        <v>8405</v>
      </c>
      <c r="L665" s="10" t="s">
        <v>8406</v>
      </c>
      <c r="M665" s="16" t="s">
        <v>9055</v>
      </c>
      <c r="N665" s="6">
        <v>14908.27</v>
      </c>
      <c r="O665" s="6" t="s">
        <v>4713</v>
      </c>
      <c r="P665" s="6" t="s">
        <v>4709</v>
      </c>
      <c r="Q665" s="6" t="s">
        <v>4687</v>
      </c>
    </row>
    <row r="666" spans="1:17">
      <c r="A666" s="6" t="s">
        <v>1330</v>
      </c>
      <c r="B666" s="6">
        <v>64</v>
      </c>
      <c r="C666" s="6" t="s">
        <v>4726</v>
      </c>
      <c r="D666" s="6" t="s">
        <v>5922</v>
      </c>
      <c r="E666" s="6">
        <v>39.33</v>
      </c>
      <c r="F666" s="6">
        <v>10.4</v>
      </c>
      <c r="G666" s="6" t="s">
        <v>4687</v>
      </c>
      <c r="H666" s="6" t="s">
        <v>4687</v>
      </c>
      <c r="I666" s="6" t="s">
        <v>4687</v>
      </c>
      <c r="J666" s="6">
        <v>3</v>
      </c>
      <c r="K666" s="15" t="s">
        <v>8408</v>
      </c>
      <c r="L666" s="10" t="s">
        <v>8406</v>
      </c>
      <c r="M666" s="16" t="s">
        <v>9056</v>
      </c>
      <c r="N666" s="6">
        <v>14901.52</v>
      </c>
      <c r="O666" s="6" t="s">
        <v>4709</v>
      </c>
      <c r="P666" s="6" t="s">
        <v>4709</v>
      </c>
      <c r="Q666" s="6" t="s">
        <v>4687</v>
      </c>
    </row>
    <row r="667" spans="1:17">
      <c r="A667" s="6" t="s">
        <v>1332</v>
      </c>
      <c r="B667" s="6">
        <v>52</v>
      </c>
      <c r="C667" s="6" t="s">
        <v>4727</v>
      </c>
      <c r="D667" s="6" t="s">
        <v>5924</v>
      </c>
      <c r="E667" s="6">
        <v>39.98</v>
      </c>
      <c r="F667" s="6">
        <v>9.46</v>
      </c>
      <c r="G667" s="6" t="s">
        <v>4689</v>
      </c>
      <c r="H667" s="6" t="s">
        <v>4687</v>
      </c>
      <c r="I667" s="6" t="s">
        <v>4687</v>
      </c>
      <c r="J667" s="6">
        <v>2</v>
      </c>
      <c r="K667" s="15" t="s">
        <v>8405</v>
      </c>
      <c r="L667" s="10" t="s">
        <v>8406</v>
      </c>
      <c r="M667" s="16" t="s">
        <v>8713</v>
      </c>
      <c r="N667" s="6">
        <v>14847.63</v>
      </c>
      <c r="O667" s="6" t="s">
        <v>4709</v>
      </c>
      <c r="P667" s="6" t="s">
        <v>4709</v>
      </c>
      <c r="Q667" s="6" t="s">
        <v>4687</v>
      </c>
    </row>
    <row r="668" spans="1:17">
      <c r="A668" s="6" t="s">
        <v>1334</v>
      </c>
      <c r="B668" s="6">
        <v>42</v>
      </c>
      <c r="C668" s="6" t="s">
        <v>4732</v>
      </c>
      <c r="D668" s="6" t="s">
        <v>5745</v>
      </c>
      <c r="E668" s="6">
        <v>46.51</v>
      </c>
      <c r="F668" s="6">
        <v>8.69</v>
      </c>
      <c r="G668" s="6" t="s">
        <v>4689</v>
      </c>
      <c r="H668" s="6" t="s">
        <v>4687</v>
      </c>
      <c r="I668" s="6" t="s">
        <v>4687</v>
      </c>
      <c r="J668" s="6">
        <v>0</v>
      </c>
      <c r="K668" s="15" t="s">
        <v>8408</v>
      </c>
      <c r="L668" s="10" t="s">
        <v>8406</v>
      </c>
      <c r="M668" s="16" t="s">
        <v>9057</v>
      </c>
      <c r="N668" s="6">
        <v>14843.96</v>
      </c>
      <c r="O668" s="6" t="s">
        <v>4710</v>
      </c>
      <c r="P668" s="6" t="s">
        <v>4709</v>
      </c>
      <c r="Q668" s="6" t="s">
        <v>4687</v>
      </c>
    </row>
    <row r="669" spans="1:17">
      <c r="A669" s="6" t="s">
        <v>1336</v>
      </c>
      <c r="B669" s="6">
        <v>43</v>
      </c>
      <c r="C669" s="6" t="s">
        <v>4732</v>
      </c>
      <c r="D669" s="6" t="s">
        <v>5927</v>
      </c>
      <c r="E669" s="6">
        <v>43.58</v>
      </c>
      <c r="F669" s="6">
        <v>4.23</v>
      </c>
      <c r="G669" s="6" t="s">
        <v>4687</v>
      </c>
      <c r="H669" s="6" t="s">
        <v>4690</v>
      </c>
      <c r="I669" s="6" t="s">
        <v>4687</v>
      </c>
      <c r="J669" s="6">
        <v>1</v>
      </c>
      <c r="K669" s="15" t="s">
        <v>8405</v>
      </c>
      <c r="L669" s="10" t="s">
        <v>8414</v>
      </c>
      <c r="M669" s="16" t="s">
        <v>9058</v>
      </c>
      <c r="N669" s="6">
        <v>14839.34</v>
      </c>
      <c r="O669" s="6" t="s">
        <v>4710</v>
      </c>
      <c r="P669" s="6" t="s">
        <v>4709</v>
      </c>
      <c r="Q669" s="6" t="s">
        <v>4687</v>
      </c>
    </row>
    <row r="670" spans="1:17">
      <c r="A670" s="6" t="s">
        <v>1338</v>
      </c>
      <c r="B670" s="6">
        <v>47</v>
      </c>
      <c r="C670" s="6" t="s">
        <v>4727</v>
      </c>
      <c r="D670" s="6" t="s">
        <v>5104</v>
      </c>
      <c r="E670" s="6">
        <v>42.28</v>
      </c>
      <c r="F670" s="6">
        <v>9.16</v>
      </c>
      <c r="G670" s="6" t="s">
        <v>4689</v>
      </c>
      <c r="H670" s="6" t="s">
        <v>4687</v>
      </c>
      <c r="I670" s="6" t="s">
        <v>4687</v>
      </c>
      <c r="J670" s="6">
        <v>1</v>
      </c>
      <c r="K670" s="15" t="s">
        <v>8405</v>
      </c>
      <c r="L670" s="10" t="s">
        <v>8406</v>
      </c>
      <c r="M670" s="16" t="s">
        <v>9059</v>
      </c>
      <c r="N670" s="6">
        <v>14819</v>
      </c>
      <c r="O670" s="6" t="s">
        <v>4710</v>
      </c>
      <c r="P670" s="6" t="s">
        <v>4709</v>
      </c>
      <c r="Q670" s="6" t="s">
        <v>4687</v>
      </c>
    </row>
    <row r="671" spans="1:17">
      <c r="A671" s="6" t="s">
        <v>1340</v>
      </c>
      <c r="B671" s="6">
        <v>57</v>
      </c>
      <c r="C671" s="6" t="s">
        <v>4732</v>
      </c>
      <c r="D671" s="6" t="s">
        <v>4905</v>
      </c>
      <c r="E671" s="6">
        <v>35.52</v>
      </c>
      <c r="F671" s="6">
        <v>8.26</v>
      </c>
      <c r="G671" s="6" t="s">
        <v>4687</v>
      </c>
      <c r="H671" s="6" t="s">
        <v>4687</v>
      </c>
      <c r="I671" s="6" t="s">
        <v>4687</v>
      </c>
      <c r="J671" s="6">
        <v>0</v>
      </c>
      <c r="K671" s="15" t="s">
        <v>8405</v>
      </c>
      <c r="L671" s="10" t="s">
        <v>8406</v>
      </c>
      <c r="M671" s="16" t="s">
        <v>9060</v>
      </c>
      <c r="N671" s="6">
        <v>14750.42</v>
      </c>
      <c r="O671" s="6" t="s">
        <v>4709</v>
      </c>
      <c r="P671" s="6" t="s">
        <v>4709</v>
      </c>
      <c r="Q671" s="6" t="s">
        <v>4687</v>
      </c>
    </row>
    <row r="672" spans="1:17">
      <c r="A672" s="6" t="s">
        <v>1342</v>
      </c>
      <c r="B672" s="6">
        <v>60</v>
      </c>
      <c r="C672" s="6" t="s">
        <v>4729</v>
      </c>
      <c r="D672" s="6" t="s">
        <v>5930</v>
      </c>
      <c r="E672" s="6">
        <v>33.6</v>
      </c>
      <c r="F672" s="6">
        <v>11.25</v>
      </c>
      <c r="G672" s="6" t="s">
        <v>4687</v>
      </c>
      <c r="H672" s="6" t="s">
        <v>4687</v>
      </c>
      <c r="I672" s="6" t="s">
        <v>4687</v>
      </c>
      <c r="J672" s="6">
        <v>0</v>
      </c>
      <c r="K672" s="15" t="s">
        <v>8408</v>
      </c>
      <c r="L672" s="10" t="s">
        <v>8406</v>
      </c>
      <c r="M672" s="16" t="s">
        <v>8984</v>
      </c>
      <c r="N672" s="6">
        <v>14738.43</v>
      </c>
      <c r="O672" s="6" t="s">
        <v>4710</v>
      </c>
      <c r="P672" s="6" t="s">
        <v>4709</v>
      </c>
      <c r="Q672" s="6" t="s">
        <v>4687</v>
      </c>
    </row>
    <row r="673" spans="1:17">
      <c r="A673" s="6" t="s">
        <v>1344</v>
      </c>
      <c r="B673" s="6">
        <v>20</v>
      </c>
      <c r="C673" s="6" t="s">
        <v>4716</v>
      </c>
      <c r="D673" s="6" t="s">
        <v>5932</v>
      </c>
      <c r="E673" s="6">
        <v>22.42</v>
      </c>
      <c r="F673" s="6">
        <v>6.74</v>
      </c>
      <c r="G673" s="6" t="s">
        <v>4687</v>
      </c>
      <c r="H673" s="6" t="s">
        <v>4687</v>
      </c>
      <c r="I673" s="6" t="s">
        <v>4687</v>
      </c>
      <c r="J673" s="6">
        <v>0</v>
      </c>
      <c r="K673" s="15" t="s">
        <v>8408</v>
      </c>
      <c r="L673" s="10" t="s">
        <v>8406</v>
      </c>
      <c r="M673" s="16" t="s">
        <v>9061</v>
      </c>
      <c r="N673" s="6">
        <v>14711.74</v>
      </c>
      <c r="O673" s="6" t="s">
        <v>4709</v>
      </c>
      <c r="P673" s="6" t="s">
        <v>4709</v>
      </c>
      <c r="Q673" s="6" t="s">
        <v>4689</v>
      </c>
    </row>
    <row r="674" spans="1:17">
      <c r="A674" s="6" t="s">
        <v>1346</v>
      </c>
      <c r="B674" s="6">
        <v>40</v>
      </c>
      <c r="C674" s="6" t="s">
        <v>4720</v>
      </c>
      <c r="D674" s="6" t="s">
        <v>5934</v>
      </c>
      <c r="E674" s="6">
        <v>46.86</v>
      </c>
      <c r="F674" s="6">
        <v>4.87</v>
      </c>
      <c r="G674" s="6" t="s">
        <v>4687</v>
      </c>
      <c r="H674" s="6" t="s">
        <v>4687</v>
      </c>
      <c r="I674" s="6" t="s">
        <v>4687</v>
      </c>
      <c r="J674" s="6">
        <v>0</v>
      </c>
      <c r="K674" s="15" t="s">
        <v>8408</v>
      </c>
      <c r="L674" s="10" t="s">
        <v>8414</v>
      </c>
      <c r="M674" s="16" t="s">
        <v>9062</v>
      </c>
      <c r="N674" s="6">
        <v>14696.77</v>
      </c>
      <c r="O674" s="6" t="s">
        <v>4709</v>
      </c>
      <c r="P674" s="6" t="s">
        <v>4709</v>
      </c>
      <c r="Q674" s="6" t="s">
        <v>4687</v>
      </c>
    </row>
    <row r="675" spans="1:17">
      <c r="A675" s="6" t="s">
        <v>1348</v>
      </c>
      <c r="B675" s="6">
        <v>64</v>
      </c>
      <c r="C675" s="6" t="s">
        <v>4716</v>
      </c>
      <c r="D675" s="6" t="s">
        <v>5936</v>
      </c>
      <c r="E675" s="6">
        <v>32.965</v>
      </c>
      <c r="F675" s="6">
        <v>6.68</v>
      </c>
      <c r="G675" s="6" t="s">
        <v>4687</v>
      </c>
      <c r="H675" s="6" t="s">
        <v>4687</v>
      </c>
      <c r="I675" s="6" t="s">
        <v>4687</v>
      </c>
      <c r="J675" s="6">
        <v>3</v>
      </c>
      <c r="K675" s="15" t="s">
        <v>8408</v>
      </c>
      <c r="L675" s="10" t="s">
        <v>8406</v>
      </c>
      <c r="M675" s="16" t="s">
        <v>9063</v>
      </c>
      <c r="N675" s="6">
        <v>14692.67</v>
      </c>
      <c r="O675" s="6" t="s">
        <v>4713</v>
      </c>
      <c r="P675" s="6" t="s">
        <v>4709</v>
      </c>
      <c r="Q675" s="6" t="s">
        <v>4687</v>
      </c>
    </row>
    <row r="676" spans="1:17">
      <c r="A676" s="6" t="s">
        <v>1350</v>
      </c>
      <c r="B676" s="6">
        <v>53</v>
      </c>
      <c r="C676" s="6" t="s">
        <v>4716</v>
      </c>
      <c r="D676" s="6" t="s">
        <v>5938</v>
      </c>
      <c r="E676" s="6">
        <v>39.34</v>
      </c>
      <c r="F676" s="6">
        <v>5.02</v>
      </c>
      <c r="G676" s="6" t="s">
        <v>4689</v>
      </c>
      <c r="H676" s="6" t="s">
        <v>4690</v>
      </c>
      <c r="I676" s="6" t="s">
        <v>4687</v>
      </c>
      <c r="J676" s="6">
        <v>1</v>
      </c>
      <c r="K676" s="15" t="s">
        <v>8405</v>
      </c>
      <c r="L676" s="10" t="s">
        <v>8414</v>
      </c>
      <c r="M676" s="16" t="s">
        <v>9064</v>
      </c>
      <c r="N676" s="6">
        <v>14665.75</v>
      </c>
      <c r="O676" s="6" t="s">
        <v>4713</v>
      </c>
      <c r="P676" s="6" t="s">
        <v>4709</v>
      </c>
      <c r="Q676" s="6" t="s">
        <v>4687</v>
      </c>
    </row>
    <row r="677" spans="1:17">
      <c r="A677" s="6" t="s">
        <v>1352</v>
      </c>
      <c r="B677" s="6">
        <v>41</v>
      </c>
      <c r="C677" s="6" t="s">
        <v>4716</v>
      </c>
      <c r="D677" s="6" t="s">
        <v>5940</v>
      </c>
      <c r="E677" s="6">
        <v>47</v>
      </c>
      <c r="F677" s="6">
        <v>10.64</v>
      </c>
      <c r="G677" s="6" t="s">
        <v>4689</v>
      </c>
      <c r="H677" s="6" t="s">
        <v>4687</v>
      </c>
      <c r="I677" s="6" t="s">
        <v>4687</v>
      </c>
      <c r="J677" s="6">
        <v>0</v>
      </c>
      <c r="K677" s="15" t="s">
        <v>8405</v>
      </c>
      <c r="L677" s="10" t="s">
        <v>8406</v>
      </c>
      <c r="M677" s="16" t="s">
        <v>9065</v>
      </c>
      <c r="N677" s="6">
        <v>14657.2</v>
      </c>
      <c r="O677" s="6" t="s">
        <v>4713</v>
      </c>
      <c r="P677" s="6" t="s">
        <v>4709</v>
      </c>
      <c r="Q677" s="6" t="s">
        <v>4687</v>
      </c>
    </row>
    <row r="678" spans="1:17">
      <c r="A678" s="6" t="s">
        <v>1354</v>
      </c>
      <c r="B678" s="6">
        <v>55</v>
      </c>
      <c r="C678" s="6" t="s">
        <v>4732</v>
      </c>
      <c r="D678" s="6" t="s">
        <v>5942</v>
      </c>
      <c r="E678" s="6">
        <v>36.71</v>
      </c>
      <c r="F678" s="6">
        <v>8.74</v>
      </c>
      <c r="G678" s="6" t="s">
        <v>4689</v>
      </c>
      <c r="H678" s="6" t="s">
        <v>4687</v>
      </c>
      <c r="I678" s="6" t="s">
        <v>4687</v>
      </c>
      <c r="J678" s="6">
        <v>0</v>
      </c>
      <c r="K678" s="15" t="s">
        <v>8405</v>
      </c>
      <c r="L678" s="10" t="s">
        <v>8406</v>
      </c>
      <c r="M678" s="16" t="s">
        <v>9066</v>
      </c>
      <c r="N678" s="6">
        <v>14640.35</v>
      </c>
      <c r="O678" s="6" t="s">
        <v>4710</v>
      </c>
      <c r="P678" s="6" t="s">
        <v>4709</v>
      </c>
      <c r="Q678" s="6" t="s">
        <v>4687</v>
      </c>
    </row>
    <row r="679" spans="1:17">
      <c r="A679" s="6" t="s">
        <v>1356</v>
      </c>
      <c r="B679" s="6">
        <v>31</v>
      </c>
      <c r="C679" s="6" t="s">
        <v>4720</v>
      </c>
      <c r="D679" s="6" t="s">
        <v>5944</v>
      </c>
      <c r="E679" s="6">
        <v>53.48</v>
      </c>
      <c r="F679" s="6">
        <v>5.64</v>
      </c>
      <c r="G679" s="6" t="s">
        <v>4687</v>
      </c>
      <c r="H679" s="6" t="s">
        <v>4687</v>
      </c>
      <c r="I679" s="6" t="s">
        <v>4687</v>
      </c>
      <c r="J679" s="6">
        <v>0</v>
      </c>
      <c r="K679" s="15" t="s">
        <v>8405</v>
      </c>
      <c r="L679" s="10" t="s">
        <v>8414</v>
      </c>
      <c r="M679" s="16" t="s">
        <v>9067</v>
      </c>
      <c r="N679" s="6">
        <v>14630.52</v>
      </c>
      <c r="O679" s="6" t="s">
        <v>4710</v>
      </c>
      <c r="P679" s="6" t="s">
        <v>4709</v>
      </c>
      <c r="Q679" s="6" t="s">
        <v>4687</v>
      </c>
    </row>
    <row r="680" spans="1:17">
      <c r="A680" s="6" t="s">
        <v>1358</v>
      </c>
      <c r="B680" s="6">
        <v>57</v>
      </c>
      <c r="C680" s="6" t="s">
        <v>4729</v>
      </c>
      <c r="D680" s="6" t="s">
        <v>5946</v>
      </c>
      <c r="E680" s="6">
        <v>35.5</v>
      </c>
      <c r="F680" s="6">
        <v>10.37</v>
      </c>
      <c r="G680" s="6" t="s">
        <v>4687</v>
      </c>
      <c r="H680" s="6" t="s">
        <v>4687</v>
      </c>
      <c r="I680" s="6" t="s">
        <v>4687</v>
      </c>
      <c r="J680" s="6">
        <v>0</v>
      </c>
      <c r="K680" s="15" t="s">
        <v>8405</v>
      </c>
      <c r="L680" s="10" t="s">
        <v>8406</v>
      </c>
      <c r="M680" s="16" t="s">
        <v>9068</v>
      </c>
      <c r="N680" s="6">
        <v>14612.33</v>
      </c>
      <c r="O680" s="6" t="s">
        <v>4710</v>
      </c>
      <c r="P680" s="6" t="s">
        <v>4709</v>
      </c>
      <c r="Q680" s="6" t="s">
        <v>4687</v>
      </c>
    </row>
    <row r="681" spans="1:17">
      <c r="A681" s="6" t="s">
        <v>1360</v>
      </c>
      <c r="B681" s="6">
        <v>55</v>
      </c>
      <c r="C681" s="6" t="s">
        <v>4733</v>
      </c>
      <c r="D681" s="6" t="s">
        <v>5479</v>
      </c>
      <c r="E681" s="6">
        <v>36.98</v>
      </c>
      <c r="F681" s="6">
        <v>9.56</v>
      </c>
      <c r="G681" s="6" t="s">
        <v>4689</v>
      </c>
      <c r="H681" s="6" t="s">
        <v>4687</v>
      </c>
      <c r="I681" s="6" t="s">
        <v>4687</v>
      </c>
      <c r="J681" s="6">
        <v>0</v>
      </c>
      <c r="K681" s="15" t="s">
        <v>8405</v>
      </c>
      <c r="L681" s="10" t="s">
        <v>8406</v>
      </c>
      <c r="M681" s="16" t="s">
        <v>9069</v>
      </c>
      <c r="N681" s="6">
        <v>14600.62</v>
      </c>
      <c r="O681" s="6" t="s">
        <v>4710</v>
      </c>
      <c r="P681" s="6" t="s">
        <v>4709</v>
      </c>
      <c r="Q681" s="6" t="s">
        <v>4687</v>
      </c>
    </row>
    <row r="682" spans="1:17">
      <c r="A682" s="6" t="s">
        <v>1362</v>
      </c>
      <c r="B682" s="6">
        <v>59</v>
      </c>
      <c r="C682" s="6" t="s">
        <v>4726</v>
      </c>
      <c r="D682" s="6" t="s">
        <v>5949</v>
      </c>
      <c r="E682" s="6">
        <v>32.395</v>
      </c>
      <c r="F682" s="6">
        <v>8.23</v>
      </c>
      <c r="G682" s="6" t="s">
        <v>4689</v>
      </c>
      <c r="H682" s="6" t="s">
        <v>4690</v>
      </c>
      <c r="I682" s="6" t="s">
        <v>4687</v>
      </c>
      <c r="J682" s="6">
        <v>1</v>
      </c>
      <c r="K682" s="15" t="s">
        <v>8405</v>
      </c>
      <c r="L682" s="10" t="s">
        <v>8406</v>
      </c>
      <c r="M682" s="16" t="s">
        <v>9070</v>
      </c>
      <c r="N682" s="6">
        <v>14590.63</v>
      </c>
      <c r="O682" s="6" t="s">
        <v>4713</v>
      </c>
      <c r="P682" s="6" t="s">
        <v>4709</v>
      </c>
      <c r="Q682" s="6" t="s">
        <v>4687</v>
      </c>
    </row>
    <row r="683" spans="1:17">
      <c r="A683" s="6" t="s">
        <v>1364</v>
      </c>
      <c r="B683" s="6">
        <v>60</v>
      </c>
      <c r="C683" s="6" t="s">
        <v>4725</v>
      </c>
      <c r="D683" s="6" t="s">
        <v>5951</v>
      </c>
      <c r="E683" s="6">
        <v>32.73</v>
      </c>
      <c r="F683" s="6">
        <v>7.03</v>
      </c>
      <c r="G683" s="6" t="s">
        <v>4687</v>
      </c>
      <c r="H683" s="6" t="s">
        <v>4687</v>
      </c>
      <c r="I683" s="6" t="s">
        <v>4687</v>
      </c>
      <c r="J683" s="6">
        <v>0</v>
      </c>
      <c r="K683" s="15" t="s">
        <v>8405</v>
      </c>
      <c r="L683" s="10" t="s">
        <v>8406</v>
      </c>
      <c r="M683" s="16" t="s">
        <v>9071</v>
      </c>
      <c r="N683" s="6">
        <v>14574.64</v>
      </c>
      <c r="O683" s="6" t="s">
        <v>4713</v>
      </c>
      <c r="P683" s="6" t="s">
        <v>4709</v>
      </c>
      <c r="Q683" s="6" t="s">
        <v>4687</v>
      </c>
    </row>
    <row r="684" spans="1:17">
      <c r="A684" s="6" t="s">
        <v>1366</v>
      </c>
      <c r="B684" s="6">
        <v>24</v>
      </c>
      <c r="C684" s="6" t="s">
        <v>4726</v>
      </c>
      <c r="D684" s="6" t="s">
        <v>4939</v>
      </c>
      <c r="E684" s="6">
        <v>20.52</v>
      </c>
      <c r="F684" s="6">
        <v>5.45</v>
      </c>
      <c r="G684" s="6" t="s">
        <v>4687</v>
      </c>
      <c r="H684" s="6" t="s">
        <v>4687</v>
      </c>
      <c r="I684" s="6" t="s">
        <v>4687</v>
      </c>
      <c r="J684" s="6">
        <v>1</v>
      </c>
      <c r="K684" s="15" t="s">
        <v>8408</v>
      </c>
      <c r="L684" s="10" t="s">
        <v>8414</v>
      </c>
      <c r="M684" s="16" t="s">
        <v>9072</v>
      </c>
      <c r="N684" s="6">
        <v>14571.89</v>
      </c>
      <c r="O684" s="6" t="s">
        <v>4713</v>
      </c>
      <c r="P684" s="6" t="s">
        <v>4709</v>
      </c>
      <c r="Q684" s="6" t="s">
        <v>4689</v>
      </c>
    </row>
    <row r="685" spans="1:17">
      <c r="A685" s="6" t="s">
        <v>1368</v>
      </c>
      <c r="B685" s="6">
        <v>33</v>
      </c>
      <c r="C685" s="6" t="s">
        <v>4720</v>
      </c>
      <c r="D685" s="6" t="s">
        <v>5954</v>
      </c>
      <c r="E685" s="6">
        <v>51.72</v>
      </c>
      <c r="F685" s="6">
        <v>5.76</v>
      </c>
      <c r="G685" s="6" t="s">
        <v>4687</v>
      </c>
      <c r="H685" s="6" t="s">
        <v>4687</v>
      </c>
      <c r="I685" s="6" t="s">
        <v>4687</v>
      </c>
      <c r="J685" s="6">
        <v>0</v>
      </c>
      <c r="K685" s="15" t="s">
        <v>8412</v>
      </c>
      <c r="L685" s="10" t="s">
        <v>8409</v>
      </c>
      <c r="M685" s="16" t="s">
        <v>9073</v>
      </c>
      <c r="N685" s="6">
        <v>14547.26</v>
      </c>
      <c r="O685" s="6" t="s">
        <v>4710</v>
      </c>
      <c r="P685" s="6" t="s">
        <v>4709</v>
      </c>
      <c r="Q685" s="6" t="s">
        <v>4687</v>
      </c>
    </row>
    <row r="686" spans="1:17">
      <c r="A686" s="6" t="s">
        <v>1370</v>
      </c>
      <c r="B686" s="6">
        <v>33</v>
      </c>
      <c r="C686" s="6" t="s">
        <v>4716</v>
      </c>
      <c r="D686" s="6" t="s">
        <v>5956</v>
      </c>
      <c r="E686" s="6">
        <v>50.2</v>
      </c>
      <c r="F686" s="6">
        <v>5.4</v>
      </c>
      <c r="G686" s="6" t="s">
        <v>4687</v>
      </c>
      <c r="H686" s="6" t="s">
        <v>4687</v>
      </c>
      <c r="I686" s="6" t="s">
        <v>4687</v>
      </c>
      <c r="J686" s="6">
        <v>0</v>
      </c>
      <c r="K686" s="15" t="s">
        <v>8405</v>
      </c>
      <c r="L686" s="10" t="s">
        <v>8414</v>
      </c>
      <c r="M686" s="16" t="s">
        <v>9074</v>
      </c>
      <c r="N686" s="6">
        <v>14507.46</v>
      </c>
      <c r="O686" s="6" t="s">
        <v>4710</v>
      </c>
      <c r="P686" s="6" t="s">
        <v>4709</v>
      </c>
      <c r="Q686" s="6" t="s">
        <v>4687</v>
      </c>
    </row>
    <row r="687" spans="1:17">
      <c r="A687" s="6" t="s">
        <v>1372</v>
      </c>
      <c r="B687" s="6">
        <v>43</v>
      </c>
      <c r="C687" s="6" t="s">
        <v>4711</v>
      </c>
      <c r="D687" s="6" t="s">
        <v>5958</v>
      </c>
      <c r="E687" s="6">
        <v>25.52</v>
      </c>
      <c r="F687" s="6">
        <v>6.35</v>
      </c>
      <c r="G687" s="6" t="s">
        <v>4687</v>
      </c>
      <c r="H687" s="6" t="s">
        <v>4690</v>
      </c>
      <c r="I687" s="6" t="s">
        <v>4687</v>
      </c>
      <c r="J687" s="6">
        <v>1</v>
      </c>
      <c r="K687" s="15" t="s">
        <v>8405</v>
      </c>
      <c r="L687" s="10" t="s">
        <v>8409</v>
      </c>
      <c r="M687" s="16" t="s">
        <v>9075</v>
      </c>
      <c r="N687" s="6">
        <v>14478.33</v>
      </c>
      <c r="O687" s="6" t="s">
        <v>4709</v>
      </c>
      <c r="P687" s="6" t="s">
        <v>4709</v>
      </c>
      <c r="Q687" s="6" t="s">
        <v>4687</v>
      </c>
    </row>
    <row r="688" spans="1:17">
      <c r="A688" s="6" t="s">
        <v>1374</v>
      </c>
      <c r="B688" s="6">
        <v>63</v>
      </c>
      <c r="C688" s="6" t="s">
        <v>4711</v>
      </c>
      <c r="D688" s="6" t="s">
        <v>5960</v>
      </c>
      <c r="E688" s="6">
        <v>35.2</v>
      </c>
      <c r="F688" s="6">
        <v>6.26</v>
      </c>
      <c r="G688" s="6" t="s">
        <v>4689</v>
      </c>
      <c r="H688" s="6" t="s">
        <v>4687</v>
      </c>
      <c r="I688" s="6" t="s">
        <v>4687</v>
      </c>
      <c r="J688" s="6">
        <v>2</v>
      </c>
      <c r="K688" s="15" t="s">
        <v>8405</v>
      </c>
      <c r="L688" s="10" t="s">
        <v>8409</v>
      </c>
      <c r="M688" s="16" t="s">
        <v>9076</v>
      </c>
      <c r="N688" s="6">
        <v>14474.68</v>
      </c>
      <c r="O688" s="6" t="s">
        <v>4709</v>
      </c>
      <c r="P688" s="6" t="s">
        <v>4709</v>
      </c>
      <c r="Q688" s="6" t="s">
        <v>4687</v>
      </c>
    </row>
    <row r="689" spans="1:17">
      <c r="A689" s="6" t="s">
        <v>1376</v>
      </c>
      <c r="B689" s="6">
        <v>46</v>
      </c>
      <c r="C689" s="6" t="s">
        <v>4716</v>
      </c>
      <c r="D689" s="6" t="s">
        <v>5962</v>
      </c>
      <c r="E689" s="6">
        <v>41.26</v>
      </c>
      <c r="F689" s="6">
        <v>5.97</v>
      </c>
      <c r="G689" s="6" t="s">
        <v>4689</v>
      </c>
      <c r="H689" s="6" t="s">
        <v>4687</v>
      </c>
      <c r="I689" s="6" t="s">
        <v>4687</v>
      </c>
      <c r="J689" s="6">
        <v>0</v>
      </c>
      <c r="K689" s="15" t="s">
        <v>8405</v>
      </c>
      <c r="L689" s="10" t="s">
        <v>8409</v>
      </c>
      <c r="M689" s="16" t="s">
        <v>9077</v>
      </c>
      <c r="N689" s="6">
        <v>14470.01</v>
      </c>
      <c r="O689" s="6" t="s">
        <v>4710</v>
      </c>
      <c r="P689" s="6" t="s">
        <v>4709</v>
      </c>
      <c r="Q689" s="6" t="s">
        <v>4687</v>
      </c>
    </row>
    <row r="690" spans="1:17">
      <c r="A690" s="6" t="s">
        <v>1378</v>
      </c>
      <c r="B690" s="6">
        <v>26</v>
      </c>
      <c r="C690" s="6" t="s">
        <v>4726</v>
      </c>
      <c r="D690" s="6" t="s">
        <v>5964</v>
      </c>
      <c r="E690" s="6">
        <v>17.195</v>
      </c>
      <c r="F690" s="6">
        <v>5.29</v>
      </c>
      <c r="G690" s="6" t="s">
        <v>4689</v>
      </c>
      <c r="H690" s="6" t="s">
        <v>4687</v>
      </c>
      <c r="I690" s="6" t="s">
        <v>4687</v>
      </c>
      <c r="J690" s="6">
        <v>0</v>
      </c>
      <c r="K690" s="15" t="s">
        <v>8408</v>
      </c>
      <c r="L690" s="10" t="s">
        <v>8414</v>
      </c>
      <c r="M690" s="16" t="s">
        <v>9078</v>
      </c>
      <c r="N690" s="6">
        <v>14455.64</v>
      </c>
      <c r="O690" s="6" t="s">
        <v>4710</v>
      </c>
      <c r="P690" s="6" t="s">
        <v>4709</v>
      </c>
      <c r="Q690" s="6" t="s">
        <v>4689</v>
      </c>
    </row>
    <row r="691" spans="1:17">
      <c r="A691" s="6" t="s">
        <v>1380</v>
      </c>
      <c r="B691" s="6">
        <v>63</v>
      </c>
      <c r="C691" s="6" t="s">
        <v>4727</v>
      </c>
      <c r="D691" s="6" t="s">
        <v>5966</v>
      </c>
      <c r="E691" s="6">
        <v>23.085</v>
      </c>
      <c r="F691" s="6">
        <v>4.27</v>
      </c>
      <c r="G691" s="6" t="s">
        <v>4689</v>
      </c>
      <c r="H691" s="6" t="s">
        <v>4687</v>
      </c>
      <c r="I691" s="6" t="s">
        <v>4687</v>
      </c>
      <c r="J691" s="6">
        <v>2</v>
      </c>
      <c r="K691" s="15" t="s">
        <v>8405</v>
      </c>
      <c r="L691" s="10" t="s">
        <v>8414</v>
      </c>
      <c r="M691" s="16" t="s">
        <v>9079</v>
      </c>
      <c r="N691" s="6">
        <v>14451.84</v>
      </c>
      <c r="O691" s="6" t="s">
        <v>4710</v>
      </c>
      <c r="P691" s="6" t="s">
        <v>4709</v>
      </c>
      <c r="Q691" s="6" t="s">
        <v>4687</v>
      </c>
    </row>
    <row r="692" spans="1:17">
      <c r="A692" s="6" t="s">
        <v>1382</v>
      </c>
      <c r="B692" s="6">
        <v>63</v>
      </c>
      <c r="C692" s="6" t="s">
        <v>4726</v>
      </c>
      <c r="D692" s="6" t="s">
        <v>5968</v>
      </c>
      <c r="E692" s="6">
        <v>21.66</v>
      </c>
      <c r="F692" s="6">
        <v>5.2</v>
      </c>
      <c r="G692" s="6" t="s">
        <v>4689</v>
      </c>
      <c r="H692" s="6" t="s">
        <v>4687</v>
      </c>
      <c r="I692" s="6" t="s">
        <v>4687</v>
      </c>
      <c r="J692" s="6">
        <v>2</v>
      </c>
      <c r="K692" s="15" t="s">
        <v>8412</v>
      </c>
      <c r="L692" s="10" t="s">
        <v>8414</v>
      </c>
      <c r="M692" s="16" t="s">
        <v>9080</v>
      </c>
      <c r="N692" s="6">
        <v>14449.85</v>
      </c>
      <c r="O692" s="6" t="s">
        <v>4713</v>
      </c>
      <c r="P692" s="6" t="s">
        <v>4709</v>
      </c>
      <c r="Q692" s="6" t="s">
        <v>4687</v>
      </c>
    </row>
    <row r="693" spans="1:17">
      <c r="A693" s="6" t="s">
        <v>1384</v>
      </c>
      <c r="B693" s="6">
        <v>55</v>
      </c>
      <c r="C693" s="6" t="s">
        <v>4729</v>
      </c>
      <c r="D693" s="6" t="s">
        <v>5970</v>
      </c>
      <c r="E693" s="6">
        <v>36.47</v>
      </c>
      <c r="F693" s="6">
        <v>8.23</v>
      </c>
      <c r="G693" s="6" t="s">
        <v>4689</v>
      </c>
      <c r="H693" s="6" t="s">
        <v>4687</v>
      </c>
      <c r="I693" s="6" t="s">
        <v>4687</v>
      </c>
      <c r="J693" s="6">
        <v>0</v>
      </c>
      <c r="K693" s="15" t="s">
        <v>8412</v>
      </c>
      <c r="L693" s="10" t="s">
        <v>8406</v>
      </c>
      <c r="M693" s="16" t="s">
        <v>9081</v>
      </c>
      <c r="N693" s="6">
        <v>14427.63</v>
      </c>
      <c r="O693" s="6" t="s">
        <v>4709</v>
      </c>
      <c r="P693" s="6" t="s">
        <v>4709</v>
      </c>
      <c r="Q693" s="6" t="s">
        <v>4687</v>
      </c>
    </row>
    <row r="694" spans="1:17">
      <c r="A694" s="6" t="s">
        <v>1386</v>
      </c>
      <c r="B694" s="6">
        <v>55</v>
      </c>
      <c r="C694" s="6" t="s">
        <v>4732</v>
      </c>
      <c r="D694" s="6" t="s">
        <v>5972</v>
      </c>
      <c r="E694" s="6">
        <v>36.08</v>
      </c>
      <c r="F694" s="6">
        <v>10.33</v>
      </c>
      <c r="G694" s="6" t="s">
        <v>4689</v>
      </c>
      <c r="H694" s="6" t="s">
        <v>4687</v>
      </c>
      <c r="I694" s="6" t="s">
        <v>4687</v>
      </c>
      <c r="J694" s="6">
        <v>0</v>
      </c>
      <c r="K694" s="15" t="s">
        <v>8405</v>
      </c>
      <c r="L694" s="10" t="s">
        <v>8406</v>
      </c>
      <c r="M694" s="16" t="s">
        <v>9082</v>
      </c>
      <c r="N694" s="6">
        <v>14426.66</v>
      </c>
      <c r="O694" s="6" t="s">
        <v>4709</v>
      </c>
      <c r="P694" s="6" t="s">
        <v>4709</v>
      </c>
      <c r="Q694" s="6" t="s">
        <v>4687</v>
      </c>
    </row>
    <row r="695" spans="1:17">
      <c r="A695" s="6" t="s">
        <v>1388</v>
      </c>
      <c r="B695" s="6">
        <v>23</v>
      </c>
      <c r="C695" s="6" t="s">
        <v>4716</v>
      </c>
      <c r="D695" s="6" t="s">
        <v>5974</v>
      </c>
      <c r="E695" s="6">
        <v>23.18</v>
      </c>
      <c r="F695" s="6">
        <v>6.13</v>
      </c>
      <c r="G695" s="6" t="s">
        <v>4687</v>
      </c>
      <c r="H695" s="6" t="s">
        <v>4687</v>
      </c>
      <c r="I695" s="6" t="s">
        <v>4687</v>
      </c>
      <c r="J695" s="6">
        <v>0</v>
      </c>
      <c r="K695" s="15" t="s">
        <v>8405</v>
      </c>
      <c r="L695" s="10" t="s">
        <v>8409</v>
      </c>
      <c r="M695" s="16" t="s">
        <v>9083</v>
      </c>
      <c r="N695" s="6">
        <v>14426.07</v>
      </c>
      <c r="O695" s="6" t="s">
        <v>4713</v>
      </c>
      <c r="P695" s="6" t="s">
        <v>4709</v>
      </c>
      <c r="Q695" s="6" t="s">
        <v>4687</v>
      </c>
    </row>
    <row r="696" spans="1:17">
      <c r="A696" s="6" t="s">
        <v>1390</v>
      </c>
      <c r="B696" s="6">
        <v>64</v>
      </c>
      <c r="C696" s="6" t="s">
        <v>4711</v>
      </c>
      <c r="D696" s="6" t="s">
        <v>5976</v>
      </c>
      <c r="E696" s="6">
        <v>39.16</v>
      </c>
      <c r="F696" s="6">
        <v>8.08</v>
      </c>
      <c r="G696" s="6" t="s">
        <v>4687</v>
      </c>
      <c r="H696" s="6" t="s">
        <v>4687</v>
      </c>
      <c r="I696" s="6" t="s">
        <v>4687</v>
      </c>
      <c r="J696" s="6">
        <v>3</v>
      </c>
      <c r="K696" s="15" t="s">
        <v>8405</v>
      </c>
      <c r="L696" s="10" t="s">
        <v>8406</v>
      </c>
      <c r="M696" s="16" t="s">
        <v>9084</v>
      </c>
      <c r="N696" s="6">
        <v>14418.28</v>
      </c>
      <c r="O696" s="6" t="s">
        <v>4710</v>
      </c>
      <c r="P696" s="6" t="s">
        <v>4709</v>
      </c>
      <c r="Q696" s="6" t="s">
        <v>4687</v>
      </c>
    </row>
    <row r="697" spans="1:17">
      <c r="A697" s="6" t="s">
        <v>1392</v>
      </c>
      <c r="B697" s="6">
        <v>64</v>
      </c>
      <c r="C697" s="6" t="s">
        <v>4723</v>
      </c>
      <c r="D697" s="6" t="s">
        <v>5978</v>
      </c>
      <c r="E697" s="6">
        <v>38.19</v>
      </c>
      <c r="F697" s="6">
        <v>10.49</v>
      </c>
      <c r="G697" s="6" t="s">
        <v>4687</v>
      </c>
      <c r="H697" s="6" t="s">
        <v>4687</v>
      </c>
      <c r="I697" s="6" t="s">
        <v>4687</v>
      </c>
      <c r="J697" s="6">
        <v>3</v>
      </c>
      <c r="K697" s="15" t="s">
        <v>8405</v>
      </c>
      <c r="L697" s="10" t="s">
        <v>8406</v>
      </c>
      <c r="M697" s="16" t="s">
        <v>9052</v>
      </c>
      <c r="N697" s="6">
        <v>14410.93</v>
      </c>
      <c r="O697" s="6" t="s">
        <v>4709</v>
      </c>
      <c r="P697" s="6" t="s">
        <v>4709</v>
      </c>
      <c r="Q697" s="6" t="s">
        <v>4687</v>
      </c>
    </row>
    <row r="698" spans="1:17">
      <c r="A698" s="6" t="s">
        <v>1394</v>
      </c>
      <c r="B698" s="6">
        <v>64</v>
      </c>
      <c r="C698" s="6" t="s">
        <v>4724</v>
      </c>
      <c r="D698" s="6" t="s">
        <v>5980</v>
      </c>
      <c r="E698" s="6">
        <v>26.41</v>
      </c>
      <c r="F698" s="6">
        <v>8.11</v>
      </c>
      <c r="G698" s="6" t="s">
        <v>4687</v>
      </c>
      <c r="H698" s="6" t="s">
        <v>4687</v>
      </c>
      <c r="I698" s="6" t="s">
        <v>4687</v>
      </c>
      <c r="J698" s="6">
        <v>3</v>
      </c>
      <c r="K698" s="15" t="s">
        <v>8405</v>
      </c>
      <c r="L698" s="10" t="s">
        <v>8406</v>
      </c>
      <c r="M698" s="16" t="s">
        <v>9085</v>
      </c>
      <c r="N698" s="6">
        <v>14394.56</v>
      </c>
      <c r="O698" s="6" t="s">
        <v>4713</v>
      </c>
      <c r="P698" s="6" t="s">
        <v>4709</v>
      </c>
      <c r="Q698" s="6" t="s">
        <v>4687</v>
      </c>
    </row>
    <row r="699" spans="1:17">
      <c r="A699" s="6" t="s">
        <v>1396</v>
      </c>
      <c r="B699" s="6">
        <v>57</v>
      </c>
      <c r="C699" s="6" t="s">
        <v>4726</v>
      </c>
      <c r="D699" s="6" t="s">
        <v>4911</v>
      </c>
      <c r="E699" s="6">
        <v>28.785</v>
      </c>
      <c r="F699" s="6">
        <v>6.6</v>
      </c>
      <c r="G699" s="6" t="s">
        <v>4687</v>
      </c>
      <c r="H699" s="6" t="s">
        <v>4687</v>
      </c>
      <c r="I699" s="6" t="s">
        <v>4687</v>
      </c>
      <c r="J699" s="6">
        <v>0</v>
      </c>
      <c r="K699" s="15" t="s">
        <v>8405</v>
      </c>
      <c r="L699" s="10" t="s">
        <v>8406</v>
      </c>
      <c r="M699" s="16" t="s">
        <v>9086</v>
      </c>
      <c r="N699" s="6">
        <v>14394.4</v>
      </c>
      <c r="O699" s="6" t="s">
        <v>4710</v>
      </c>
      <c r="P699" s="6" t="s">
        <v>4709</v>
      </c>
      <c r="Q699" s="6" t="s">
        <v>4687</v>
      </c>
    </row>
    <row r="700" spans="1:17">
      <c r="A700" s="6" t="s">
        <v>1398</v>
      </c>
      <c r="B700" s="6">
        <v>59</v>
      </c>
      <c r="C700" s="6" t="s">
        <v>4716</v>
      </c>
      <c r="D700" s="6" t="s">
        <v>5983</v>
      </c>
      <c r="E700" s="6">
        <v>26.695</v>
      </c>
      <c r="F700" s="6">
        <v>10.14</v>
      </c>
      <c r="G700" s="6" t="s">
        <v>4689</v>
      </c>
      <c r="H700" s="6" t="s">
        <v>4690</v>
      </c>
      <c r="I700" s="6" t="s">
        <v>4687</v>
      </c>
      <c r="J700" s="6">
        <v>1</v>
      </c>
      <c r="K700" s="15" t="s">
        <v>8405</v>
      </c>
      <c r="L700" s="10" t="s">
        <v>8406</v>
      </c>
      <c r="M700" s="16" t="s">
        <v>9087</v>
      </c>
      <c r="N700" s="6">
        <v>14382.71</v>
      </c>
      <c r="O700" s="6" t="s">
        <v>4709</v>
      </c>
      <c r="P700" s="6" t="s">
        <v>4709</v>
      </c>
      <c r="Q700" s="6" t="s">
        <v>4687</v>
      </c>
    </row>
    <row r="701" spans="1:17">
      <c r="A701" s="6" t="s">
        <v>1400</v>
      </c>
      <c r="B701" s="6">
        <v>34</v>
      </c>
      <c r="C701" s="6" t="s">
        <v>4720</v>
      </c>
      <c r="D701" s="6" t="s">
        <v>5985</v>
      </c>
      <c r="E701" s="6">
        <v>32.8</v>
      </c>
      <c r="F701" s="6">
        <v>6.06</v>
      </c>
      <c r="G701" s="6" t="s">
        <v>4689</v>
      </c>
      <c r="H701" s="6" t="s">
        <v>4687</v>
      </c>
      <c r="I701" s="6" t="s">
        <v>4687</v>
      </c>
      <c r="J701" s="6">
        <v>1</v>
      </c>
      <c r="K701" s="15" t="s">
        <v>8405</v>
      </c>
      <c r="L701" s="10" t="s">
        <v>8409</v>
      </c>
      <c r="M701" s="16" t="s">
        <v>9088</v>
      </c>
      <c r="N701" s="6">
        <v>14358.36</v>
      </c>
      <c r="O701" s="6" t="s">
        <v>4709</v>
      </c>
      <c r="P701" s="6" t="s">
        <v>4709</v>
      </c>
      <c r="Q701" s="6" t="s">
        <v>4687</v>
      </c>
    </row>
    <row r="702" spans="1:17">
      <c r="A702" s="6" t="s">
        <v>1402</v>
      </c>
      <c r="B702" s="6">
        <v>55</v>
      </c>
      <c r="C702" s="6" t="s">
        <v>4732</v>
      </c>
      <c r="D702" s="6" t="s">
        <v>5987</v>
      </c>
      <c r="E702" s="6">
        <v>35.87</v>
      </c>
      <c r="F702" s="6">
        <v>9.91</v>
      </c>
      <c r="G702" s="6" t="s">
        <v>4689</v>
      </c>
      <c r="H702" s="6" t="s">
        <v>4687</v>
      </c>
      <c r="I702" s="6" t="s">
        <v>4687</v>
      </c>
      <c r="J702" s="6">
        <v>0</v>
      </c>
      <c r="K702" s="15" t="s">
        <v>8408</v>
      </c>
      <c r="L702" s="10" t="s">
        <v>8406</v>
      </c>
      <c r="M702" s="16" t="s">
        <v>9089</v>
      </c>
      <c r="N702" s="6">
        <v>14355.43</v>
      </c>
      <c r="O702" s="6" t="s">
        <v>4713</v>
      </c>
      <c r="P702" s="6" t="s">
        <v>4709</v>
      </c>
      <c r="Q702" s="6" t="s">
        <v>4687</v>
      </c>
    </row>
    <row r="703" spans="1:17">
      <c r="A703" s="6" t="s">
        <v>1404</v>
      </c>
      <c r="B703" s="6">
        <v>63</v>
      </c>
      <c r="C703" s="6" t="s">
        <v>4716</v>
      </c>
      <c r="D703" s="6" t="s">
        <v>5989</v>
      </c>
      <c r="E703" s="6">
        <v>21.66</v>
      </c>
      <c r="F703" s="6">
        <v>4.14</v>
      </c>
      <c r="G703" s="6" t="s">
        <v>4689</v>
      </c>
      <c r="H703" s="6" t="s">
        <v>4687</v>
      </c>
      <c r="I703" s="6" t="s">
        <v>4687</v>
      </c>
      <c r="J703" s="6">
        <v>2</v>
      </c>
      <c r="K703" s="15" t="s">
        <v>8405</v>
      </c>
      <c r="L703" s="10" t="s">
        <v>8414</v>
      </c>
      <c r="M703" s="16" t="s">
        <v>9090</v>
      </c>
      <c r="N703" s="6">
        <v>14349.85</v>
      </c>
      <c r="O703" s="6" t="s">
        <v>4709</v>
      </c>
      <c r="P703" s="6" t="s">
        <v>4709</v>
      </c>
      <c r="Q703" s="6" t="s">
        <v>4687</v>
      </c>
    </row>
    <row r="704" spans="1:17">
      <c r="A704" s="6" t="s">
        <v>1406</v>
      </c>
      <c r="B704" s="6">
        <v>53</v>
      </c>
      <c r="C704" s="6" t="s">
        <v>4733</v>
      </c>
      <c r="D704" s="6" t="s">
        <v>5991</v>
      </c>
      <c r="E704" s="6">
        <v>37.72</v>
      </c>
      <c r="F704" s="6">
        <v>4.38</v>
      </c>
      <c r="G704" s="6" t="s">
        <v>4689</v>
      </c>
      <c r="H704" s="6" t="s">
        <v>4690</v>
      </c>
      <c r="I704" s="6" t="s">
        <v>4687</v>
      </c>
      <c r="J704" s="6">
        <v>1</v>
      </c>
      <c r="K704" s="15" t="s">
        <v>8412</v>
      </c>
      <c r="L704" s="10" t="s">
        <v>8414</v>
      </c>
      <c r="M704" s="16" t="s">
        <v>9091</v>
      </c>
      <c r="N704" s="6">
        <v>14337.91</v>
      </c>
      <c r="O704" s="6" t="s">
        <v>4710</v>
      </c>
      <c r="P704" s="6" t="s">
        <v>4709</v>
      </c>
      <c r="Q704" s="6" t="s">
        <v>4687</v>
      </c>
    </row>
    <row r="705" spans="1:17">
      <c r="A705" s="6" t="s">
        <v>1408</v>
      </c>
      <c r="B705" s="6">
        <v>64</v>
      </c>
      <c r="C705" s="6" t="s">
        <v>4720</v>
      </c>
      <c r="D705" s="6" t="s">
        <v>4899</v>
      </c>
      <c r="E705" s="6">
        <v>39.7</v>
      </c>
      <c r="F705" s="6">
        <v>9.83</v>
      </c>
      <c r="G705" s="6" t="s">
        <v>4687</v>
      </c>
      <c r="H705" s="6" t="s">
        <v>4687</v>
      </c>
      <c r="I705" s="6" t="s">
        <v>4687</v>
      </c>
      <c r="J705" s="6">
        <v>3</v>
      </c>
      <c r="K705" s="15" t="s">
        <v>8405</v>
      </c>
      <c r="L705" s="10" t="s">
        <v>8406</v>
      </c>
      <c r="M705" s="16" t="s">
        <v>9092</v>
      </c>
      <c r="N705" s="6">
        <v>14319.03</v>
      </c>
      <c r="O705" s="6" t="s">
        <v>4709</v>
      </c>
      <c r="P705" s="6" t="s">
        <v>4709</v>
      </c>
      <c r="Q705" s="6" t="s">
        <v>4687</v>
      </c>
    </row>
    <row r="706" spans="1:17">
      <c r="A706" s="6" t="s">
        <v>1410</v>
      </c>
      <c r="B706" s="6">
        <v>64</v>
      </c>
      <c r="C706" s="6" t="s">
        <v>4711</v>
      </c>
      <c r="D706" s="6" t="s">
        <v>5994</v>
      </c>
      <c r="E706" s="6">
        <v>35.97</v>
      </c>
      <c r="F706" s="6">
        <v>11.08</v>
      </c>
      <c r="G706" s="6" t="s">
        <v>4687</v>
      </c>
      <c r="H706" s="6" t="s">
        <v>4687</v>
      </c>
      <c r="I706" s="6" t="s">
        <v>4687</v>
      </c>
      <c r="J706" s="6">
        <v>3</v>
      </c>
      <c r="K706" s="15" t="s">
        <v>8405</v>
      </c>
      <c r="L706" s="10" t="s">
        <v>8406</v>
      </c>
      <c r="M706" s="16" t="s">
        <v>9093</v>
      </c>
      <c r="N706" s="6">
        <v>14313.85</v>
      </c>
      <c r="O706" s="6" t="s">
        <v>4710</v>
      </c>
      <c r="P706" s="6" t="s">
        <v>4709</v>
      </c>
      <c r="Q706" s="6" t="s">
        <v>4687</v>
      </c>
    </row>
    <row r="707" spans="1:17">
      <c r="A707" s="6" t="s">
        <v>1412</v>
      </c>
      <c r="B707" s="6">
        <v>54</v>
      </c>
      <c r="C707" s="6" t="s">
        <v>4716</v>
      </c>
      <c r="D707" s="6" t="s">
        <v>5996</v>
      </c>
      <c r="E707" s="6">
        <v>37.85</v>
      </c>
      <c r="F707" s="6">
        <v>11.01</v>
      </c>
      <c r="G707" s="6" t="s">
        <v>4687</v>
      </c>
      <c r="H707" s="6" t="s">
        <v>4687</v>
      </c>
      <c r="I707" s="6" t="s">
        <v>4687</v>
      </c>
      <c r="J707" s="6">
        <v>0</v>
      </c>
      <c r="K707" s="15" t="s">
        <v>8405</v>
      </c>
      <c r="L707" s="10" t="s">
        <v>8406</v>
      </c>
      <c r="M707" s="16" t="s">
        <v>9094</v>
      </c>
      <c r="N707" s="6">
        <v>14285.9</v>
      </c>
      <c r="O707" s="6" t="s">
        <v>4710</v>
      </c>
      <c r="P707" s="6" t="s">
        <v>4709</v>
      </c>
      <c r="Q707" s="6" t="s">
        <v>4687</v>
      </c>
    </row>
    <row r="708" spans="1:17">
      <c r="A708" s="6" t="s">
        <v>1414</v>
      </c>
      <c r="B708" s="6">
        <v>18</v>
      </c>
      <c r="C708" s="6" t="s">
        <v>4726</v>
      </c>
      <c r="D708" s="6" t="s">
        <v>5525</v>
      </c>
      <c r="E708" s="6">
        <v>21.66</v>
      </c>
      <c r="F708" s="6">
        <v>4.37</v>
      </c>
      <c r="G708" s="6" t="s">
        <v>4687</v>
      </c>
      <c r="H708" s="6" t="s">
        <v>4687</v>
      </c>
      <c r="I708" s="6" t="s">
        <v>4689</v>
      </c>
      <c r="J708" s="6">
        <v>1</v>
      </c>
      <c r="K708" s="15" t="s">
        <v>8405</v>
      </c>
      <c r="L708" s="10" t="s">
        <v>8414</v>
      </c>
      <c r="M708" s="16" t="s">
        <v>9095</v>
      </c>
      <c r="N708" s="6">
        <v>14283.46</v>
      </c>
      <c r="O708" s="6" t="s">
        <v>4709</v>
      </c>
      <c r="P708" s="6" t="s">
        <v>4709</v>
      </c>
      <c r="Q708" s="6" t="s">
        <v>4689</v>
      </c>
    </row>
    <row r="709" spans="1:17">
      <c r="A709" s="6" t="s">
        <v>1416</v>
      </c>
      <c r="B709" s="6">
        <v>50</v>
      </c>
      <c r="C709" s="6" t="s">
        <v>4732</v>
      </c>
      <c r="D709" s="6" t="s">
        <v>5697</v>
      </c>
      <c r="E709" s="6">
        <v>39.37</v>
      </c>
      <c r="F709" s="6">
        <v>5.91</v>
      </c>
      <c r="G709" s="6" t="s">
        <v>4687</v>
      </c>
      <c r="H709" s="6" t="s">
        <v>4687</v>
      </c>
      <c r="I709" s="6" t="s">
        <v>4687</v>
      </c>
      <c r="J709" s="6">
        <v>2</v>
      </c>
      <c r="K709" s="15" t="s">
        <v>8405</v>
      </c>
      <c r="L709" s="10" t="s">
        <v>8409</v>
      </c>
      <c r="M709" s="16" t="s">
        <v>9096</v>
      </c>
      <c r="N709" s="6">
        <v>14258.33</v>
      </c>
      <c r="O709" s="6" t="s">
        <v>4709</v>
      </c>
      <c r="P709" s="6" t="s">
        <v>4709</v>
      </c>
      <c r="Q709" s="6" t="s">
        <v>4687</v>
      </c>
    </row>
    <row r="710" spans="1:17">
      <c r="A710" s="6" t="s">
        <v>1418</v>
      </c>
      <c r="B710" s="6">
        <v>48</v>
      </c>
      <c r="C710" s="6" t="s">
        <v>4732</v>
      </c>
      <c r="D710" s="6" t="s">
        <v>5999</v>
      </c>
      <c r="E710" s="6">
        <v>40.88</v>
      </c>
      <c r="F710" s="6">
        <v>7.65</v>
      </c>
      <c r="G710" s="6" t="s">
        <v>4687</v>
      </c>
      <c r="H710" s="6" t="s">
        <v>4687</v>
      </c>
      <c r="I710" s="6" t="s">
        <v>4687</v>
      </c>
      <c r="J710" s="6">
        <v>0</v>
      </c>
      <c r="K710" s="15" t="s">
        <v>8405</v>
      </c>
      <c r="L710" s="10" t="s">
        <v>8406</v>
      </c>
      <c r="M710" s="16" t="s">
        <v>9097</v>
      </c>
      <c r="N710" s="6">
        <v>14256.79</v>
      </c>
      <c r="O710" s="6" t="s">
        <v>4709</v>
      </c>
      <c r="P710" s="6" t="s">
        <v>4709</v>
      </c>
      <c r="Q710" s="6" t="s">
        <v>4687</v>
      </c>
    </row>
    <row r="711" spans="1:17">
      <c r="A711" s="6" t="s">
        <v>1420</v>
      </c>
      <c r="B711" s="6">
        <v>63</v>
      </c>
      <c r="C711" s="6" t="s">
        <v>4716</v>
      </c>
      <c r="D711" s="6" t="s">
        <v>6001</v>
      </c>
      <c r="E711" s="6">
        <v>26.22</v>
      </c>
      <c r="F711" s="6">
        <v>5.37</v>
      </c>
      <c r="G711" s="6" t="s">
        <v>4689</v>
      </c>
      <c r="H711" s="6" t="s">
        <v>4687</v>
      </c>
      <c r="I711" s="6" t="s">
        <v>4687</v>
      </c>
      <c r="J711" s="6">
        <v>2</v>
      </c>
      <c r="K711" s="15" t="s">
        <v>8408</v>
      </c>
      <c r="L711" s="10" t="s">
        <v>8414</v>
      </c>
      <c r="M711" s="16" t="s">
        <v>9098</v>
      </c>
      <c r="N711" s="6">
        <v>14256.19</v>
      </c>
      <c r="O711" s="6" t="s">
        <v>4710</v>
      </c>
      <c r="P711" s="6" t="s">
        <v>4709</v>
      </c>
      <c r="Q711" s="6" t="s">
        <v>4687</v>
      </c>
    </row>
    <row r="712" spans="1:17">
      <c r="A712" s="6" t="s">
        <v>1422</v>
      </c>
      <c r="B712" s="6">
        <v>63</v>
      </c>
      <c r="C712" s="6" t="s">
        <v>4716</v>
      </c>
      <c r="D712" s="6" t="s">
        <v>6003</v>
      </c>
      <c r="E712" s="6">
        <v>25.08</v>
      </c>
      <c r="F712" s="6">
        <v>5.75</v>
      </c>
      <c r="G712" s="6" t="s">
        <v>4689</v>
      </c>
      <c r="H712" s="6" t="s">
        <v>4687</v>
      </c>
      <c r="I712" s="6" t="s">
        <v>4687</v>
      </c>
      <c r="J712" s="6">
        <v>2</v>
      </c>
      <c r="K712" s="15" t="s">
        <v>8408</v>
      </c>
      <c r="L712" s="10" t="s">
        <v>8409</v>
      </c>
      <c r="M712" s="16" t="s">
        <v>9099</v>
      </c>
      <c r="N712" s="6">
        <v>14254.61</v>
      </c>
      <c r="O712" s="6" t="s">
        <v>4713</v>
      </c>
      <c r="P712" s="6" t="s">
        <v>4709</v>
      </c>
      <c r="Q712" s="6" t="s">
        <v>4687</v>
      </c>
    </row>
    <row r="713" spans="1:17">
      <c r="A713" s="6" t="s">
        <v>1424</v>
      </c>
      <c r="B713" s="6">
        <v>61</v>
      </c>
      <c r="C713" s="6" t="s">
        <v>4720</v>
      </c>
      <c r="D713" s="6" t="s">
        <v>6005</v>
      </c>
      <c r="E713" s="6">
        <v>39.1</v>
      </c>
      <c r="F713" s="6">
        <v>6.79</v>
      </c>
      <c r="G713" s="6" t="s">
        <v>4689</v>
      </c>
      <c r="H713" s="6" t="s">
        <v>4687</v>
      </c>
      <c r="I713" s="6" t="s">
        <v>4687</v>
      </c>
      <c r="J713" s="6">
        <v>2</v>
      </c>
      <c r="K713" s="15" t="s">
        <v>8405</v>
      </c>
      <c r="L713" s="10" t="s">
        <v>8406</v>
      </c>
      <c r="M713" s="16" t="s">
        <v>9100</v>
      </c>
      <c r="N713" s="6">
        <v>14235.07</v>
      </c>
      <c r="O713" s="6" t="s">
        <v>4713</v>
      </c>
      <c r="P713" s="6" t="s">
        <v>4709</v>
      </c>
      <c r="Q713" s="6" t="s">
        <v>4687</v>
      </c>
    </row>
    <row r="714" spans="1:17">
      <c r="A714" s="6" t="s">
        <v>1426</v>
      </c>
      <c r="B714" s="6">
        <v>64</v>
      </c>
      <c r="C714" s="6" t="s">
        <v>4716</v>
      </c>
      <c r="D714" s="6" t="s">
        <v>6007</v>
      </c>
      <c r="E714" s="6">
        <v>37.905</v>
      </c>
      <c r="F714" s="6">
        <v>7.03</v>
      </c>
      <c r="G714" s="6" t="s">
        <v>4687</v>
      </c>
      <c r="H714" s="6" t="s">
        <v>4687</v>
      </c>
      <c r="I714" s="6" t="s">
        <v>4687</v>
      </c>
      <c r="J714" s="6">
        <v>3</v>
      </c>
      <c r="K714" s="15" t="s">
        <v>8412</v>
      </c>
      <c r="L714" s="10" t="s">
        <v>8406</v>
      </c>
      <c r="M714" s="16" t="s">
        <v>9101</v>
      </c>
      <c r="N714" s="6">
        <v>14210.54</v>
      </c>
      <c r="O714" s="6" t="s">
        <v>4709</v>
      </c>
      <c r="P714" s="6" t="s">
        <v>4709</v>
      </c>
      <c r="Q714" s="6" t="s">
        <v>4687</v>
      </c>
    </row>
    <row r="715" spans="1:17">
      <c r="A715" s="6" t="s">
        <v>1428</v>
      </c>
      <c r="B715" s="6">
        <v>39</v>
      </c>
      <c r="C715" s="6" t="s">
        <v>4732</v>
      </c>
      <c r="D715" s="6" t="s">
        <v>5221</v>
      </c>
      <c r="E715" s="6">
        <v>43.35</v>
      </c>
      <c r="F715" s="6">
        <v>5.41</v>
      </c>
      <c r="G715" s="6" t="s">
        <v>4689</v>
      </c>
      <c r="H715" s="6" t="s">
        <v>4690</v>
      </c>
      <c r="I715" s="6" t="s">
        <v>4687</v>
      </c>
      <c r="J715" s="6">
        <v>1</v>
      </c>
      <c r="K715" s="15" t="s">
        <v>8408</v>
      </c>
      <c r="L715" s="10" t="s">
        <v>8414</v>
      </c>
      <c r="M715" s="16" t="s">
        <v>9102</v>
      </c>
      <c r="N715" s="6">
        <v>14209.4</v>
      </c>
      <c r="O715" s="6" t="s">
        <v>4713</v>
      </c>
      <c r="P715" s="6" t="s">
        <v>4709</v>
      </c>
      <c r="Q715" s="6" t="s">
        <v>4687</v>
      </c>
    </row>
    <row r="716" spans="1:17">
      <c r="A716" s="6" t="s">
        <v>1430</v>
      </c>
      <c r="B716" s="6">
        <v>54</v>
      </c>
      <c r="C716" s="6" t="s">
        <v>4732</v>
      </c>
      <c r="D716" s="6" t="s">
        <v>6009</v>
      </c>
      <c r="E716" s="6">
        <v>36.15</v>
      </c>
      <c r="F716" s="6">
        <v>8.05</v>
      </c>
      <c r="G716" s="6" t="s">
        <v>4687</v>
      </c>
      <c r="H716" s="6" t="s">
        <v>4687</v>
      </c>
      <c r="I716" s="6" t="s">
        <v>4687</v>
      </c>
      <c r="J716" s="6">
        <v>0</v>
      </c>
      <c r="K716" s="15" t="s">
        <v>8408</v>
      </c>
      <c r="L716" s="10" t="s">
        <v>8406</v>
      </c>
      <c r="M716" s="16" t="s">
        <v>9103</v>
      </c>
      <c r="N716" s="6">
        <v>14193.55</v>
      </c>
      <c r="O716" s="6" t="s">
        <v>4713</v>
      </c>
      <c r="P716" s="6" t="s">
        <v>4709</v>
      </c>
      <c r="Q716" s="6" t="s">
        <v>4687</v>
      </c>
    </row>
    <row r="717" spans="1:17">
      <c r="A717" s="6" t="s">
        <v>1432</v>
      </c>
      <c r="B717" s="6">
        <v>38</v>
      </c>
      <c r="C717" s="6" t="s">
        <v>4716</v>
      </c>
      <c r="D717" s="6" t="s">
        <v>6011</v>
      </c>
      <c r="E717" s="6">
        <v>44.98</v>
      </c>
      <c r="F717" s="6">
        <v>5.94</v>
      </c>
      <c r="G717" s="6" t="s">
        <v>4687</v>
      </c>
      <c r="H717" s="6" t="s">
        <v>4687</v>
      </c>
      <c r="I717" s="6" t="s">
        <v>4687</v>
      </c>
      <c r="J717" s="6">
        <v>1</v>
      </c>
      <c r="K717" s="15" t="s">
        <v>8405</v>
      </c>
      <c r="L717" s="10" t="s">
        <v>8409</v>
      </c>
      <c r="M717" s="16" t="s">
        <v>9104</v>
      </c>
      <c r="N717" s="6">
        <v>14152.46</v>
      </c>
      <c r="O717" s="6" t="s">
        <v>4713</v>
      </c>
      <c r="P717" s="6" t="s">
        <v>4709</v>
      </c>
      <c r="Q717" s="6" t="s">
        <v>4687</v>
      </c>
    </row>
    <row r="718" spans="1:17">
      <c r="A718" s="6" t="s">
        <v>1434</v>
      </c>
      <c r="B718" s="6">
        <v>18</v>
      </c>
      <c r="C718" s="6" t="s">
        <v>4711</v>
      </c>
      <c r="D718" s="6" t="s">
        <v>6013</v>
      </c>
      <c r="E718" s="6">
        <v>38.28</v>
      </c>
      <c r="F718" s="6">
        <v>5.51</v>
      </c>
      <c r="G718" s="6" t="s">
        <v>4687</v>
      </c>
      <c r="H718" s="6" t="s">
        <v>4687</v>
      </c>
      <c r="I718" s="6" t="s">
        <v>4689</v>
      </c>
      <c r="J718" s="6">
        <v>1</v>
      </c>
      <c r="K718" s="15" t="s">
        <v>8405</v>
      </c>
      <c r="L718" s="10" t="s">
        <v>8414</v>
      </c>
      <c r="M718" s="16" t="s">
        <v>9105</v>
      </c>
      <c r="N718" s="6">
        <v>14133.04</v>
      </c>
      <c r="O718" s="6" t="s">
        <v>4710</v>
      </c>
      <c r="P718" s="6" t="s">
        <v>4709</v>
      </c>
      <c r="Q718" s="6" t="s">
        <v>4687</v>
      </c>
    </row>
    <row r="719" spans="1:17">
      <c r="A719" s="6" t="s">
        <v>1436</v>
      </c>
      <c r="B719" s="6">
        <v>61</v>
      </c>
      <c r="C719" s="6" t="s">
        <v>4716</v>
      </c>
      <c r="D719" s="6" t="s">
        <v>6015</v>
      </c>
      <c r="E719" s="6">
        <v>32.3</v>
      </c>
      <c r="F719" s="6">
        <v>6.55</v>
      </c>
      <c r="G719" s="6" t="s">
        <v>4689</v>
      </c>
      <c r="H719" s="6" t="s">
        <v>4687</v>
      </c>
      <c r="I719" s="6" t="s">
        <v>4687</v>
      </c>
      <c r="J719" s="6">
        <v>2</v>
      </c>
      <c r="K719" s="15" t="s">
        <v>8412</v>
      </c>
      <c r="L719" s="10" t="s">
        <v>8406</v>
      </c>
      <c r="M719" s="16" t="s">
        <v>9106</v>
      </c>
      <c r="N719" s="6">
        <v>14119.62</v>
      </c>
      <c r="O719" s="6" t="s">
        <v>4713</v>
      </c>
      <c r="P719" s="6" t="s">
        <v>4709</v>
      </c>
      <c r="Q719" s="6" t="s">
        <v>4687</v>
      </c>
    </row>
    <row r="720" spans="1:17">
      <c r="A720" s="6" t="s">
        <v>1438</v>
      </c>
      <c r="B720" s="6">
        <v>46</v>
      </c>
      <c r="C720" s="6" t="s">
        <v>4727</v>
      </c>
      <c r="D720" s="6" t="s">
        <v>6017</v>
      </c>
      <c r="E720" s="6">
        <v>39.51</v>
      </c>
      <c r="F720" s="6">
        <v>5.79</v>
      </c>
      <c r="G720" s="6" t="s">
        <v>4689</v>
      </c>
      <c r="H720" s="6" t="s">
        <v>4687</v>
      </c>
      <c r="I720" s="6" t="s">
        <v>4687</v>
      </c>
      <c r="J720" s="6">
        <v>0</v>
      </c>
      <c r="K720" s="15" t="s">
        <v>8405</v>
      </c>
      <c r="L720" s="10" t="s">
        <v>8409</v>
      </c>
      <c r="M720" s="16" t="s">
        <v>9107</v>
      </c>
      <c r="N720" s="6">
        <v>14098.07</v>
      </c>
      <c r="O720" s="6" t="s">
        <v>4710</v>
      </c>
      <c r="P720" s="6" t="s">
        <v>4709</v>
      </c>
      <c r="Q720" s="6" t="s">
        <v>4687</v>
      </c>
    </row>
    <row r="721" spans="1:17">
      <c r="A721" s="6" t="s">
        <v>1440</v>
      </c>
      <c r="B721" s="6">
        <v>31</v>
      </c>
      <c r="C721" s="6" t="s">
        <v>4716</v>
      </c>
      <c r="D721" s="6" t="s">
        <v>6019</v>
      </c>
      <c r="E721" s="6">
        <v>50.46</v>
      </c>
      <c r="F721" s="6">
        <v>4.56</v>
      </c>
      <c r="G721" s="6" t="s">
        <v>4687</v>
      </c>
      <c r="H721" s="6" t="s">
        <v>4687</v>
      </c>
      <c r="I721" s="6" t="s">
        <v>4687</v>
      </c>
      <c r="J721" s="6">
        <v>0</v>
      </c>
      <c r="K721" s="15" t="s">
        <v>8405</v>
      </c>
      <c r="L721" s="10" t="s">
        <v>8414</v>
      </c>
      <c r="M721" s="16" t="s">
        <v>9108</v>
      </c>
      <c r="N721" s="6">
        <v>14081.93</v>
      </c>
      <c r="O721" s="6" t="s">
        <v>4710</v>
      </c>
      <c r="P721" s="6" t="s">
        <v>4709</v>
      </c>
      <c r="Q721" s="6" t="s">
        <v>4687</v>
      </c>
    </row>
    <row r="722" spans="1:17">
      <c r="A722" s="6" t="s">
        <v>1442</v>
      </c>
      <c r="B722" s="6">
        <v>62</v>
      </c>
      <c r="C722" s="6" t="s">
        <v>4726</v>
      </c>
      <c r="D722" s="6" t="s">
        <v>4808</v>
      </c>
      <c r="E722" s="6">
        <v>31.73</v>
      </c>
      <c r="F722" s="6">
        <v>7</v>
      </c>
      <c r="G722" s="6" t="s">
        <v>4687</v>
      </c>
      <c r="H722" s="6" t="s">
        <v>4687</v>
      </c>
      <c r="I722" s="6" t="s">
        <v>4687</v>
      </c>
      <c r="J722" s="6">
        <v>0</v>
      </c>
      <c r="K722" s="15" t="s">
        <v>8405</v>
      </c>
      <c r="L722" s="10" t="s">
        <v>8406</v>
      </c>
      <c r="M722" s="16" t="s">
        <v>9109</v>
      </c>
      <c r="N722" s="6">
        <v>14043.48</v>
      </c>
      <c r="O722" s="6" t="s">
        <v>4710</v>
      </c>
      <c r="P722" s="6" t="s">
        <v>4709</v>
      </c>
      <c r="Q722" s="6" t="s">
        <v>4687</v>
      </c>
    </row>
    <row r="723" spans="1:17">
      <c r="A723" s="6" t="s">
        <v>1444</v>
      </c>
      <c r="B723" s="6">
        <v>59</v>
      </c>
      <c r="C723" s="6" t="s">
        <v>4720</v>
      </c>
      <c r="D723" s="6" t="s">
        <v>5502</v>
      </c>
      <c r="E723" s="6">
        <v>32.1</v>
      </c>
      <c r="F723" s="6">
        <v>6.57</v>
      </c>
      <c r="G723" s="6" t="s">
        <v>4689</v>
      </c>
      <c r="H723" s="6" t="s">
        <v>4690</v>
      </c>
      <c r="I723" s="6" t="s">
        <v>4687</v>
      </c>
      <c r="J723" s="6">
        <v>1</v>
      </c>
      <c r="K723" s="15" t="s">
        <v>8405</v>
      </c>
      <c r="L723" s="10" t="s">
        <v>8406</v>
      </c>
      <c r="M723" s="16" t="s">
        <v>9110</v>
      </c>
      <c r="N723" s="6">
        <v>14007.22</v>
      </c>
      <c r="O723" s="6" t="s">
        <v>4710</v>
      </c>
      <c r="P723" s="6" t="s">
        <v>4709</v>
      </c>
      <c r="Q723" s="6" t="s">
        <v>4687</v>
      </c>
    </row>
    <row r="724" spans="1:17">
      <c r="A724" s="6" t="s">
        <v>1446</v>
      </c>
      <c r="B724" s="6">
        <v>59</v>
      </c>
      <c r="C724" s="6" t="s">
        <v>4711</v>
      </c>
      <c r="D724" s="6" t="s">
        <v>6023</v>
      </c>
      <c r="E724" s="6">
        <v>27.83</v>
      </c>
      <c r="F724" s="6">
        <v>11.61</v>
      </c>
      <c r="G724" s="6" t="s">
        <v>4689</v>
      </c>
      <c r="H724" s="6" t="s">
        <v>4690</v>
      </c>
      <c r="I724" s="6" t="s">
        <v>4687</v>
      </c>
      <c r="J724" s="6">
        <v>1</v>
      </c>
      <c r="K724" s="15" t="s">
        <v>8408</v>
      </c>
      <c r="L724" s="10" t="s">
        <v>8406</v>
      </c>
      <c r="M724" s="16" t="s">
        <v>9111</v>
      </c>
      <c r="N724" s="6">
        <v>14001.29</v>
      </c>
      <c r="O724" s="6" t="s">
        <v>4709</v>
      </c>
      <c r="P724" s="6" t="s">
        <v>4709</v>
      </c>
      <c r="Q724" s="6" t="s">
        <v>4687</v>
      </c>
    </row>
    <row r="725" spans="1:17">
      <c r="A725" s="6" t="s">
        <v>1448</v>
      </c>
      <c r="B725" s="6">
        <v>59</v>
      </c>
      <c r="C725" s="6" t="s">
        <v>4711</v>
      </c>
      <c r="D725" s="6" t="s">
        <v>5636</v>
      </c>
      <c r="E725" s="6">
        <v>27.72</v>
      </c>
      <c r="F725" s="6">
        <v>8.16</v>
      </c>
      <c r="G725" s="6" t="s">
        <v>4689</v>
      </c>
      <c r="H725" s="6" t="s">
        <v>4690</v>
      </c>
      <c r="I725" s="6" t="s">
        <v>4687</v>
      </c>
      <c r="J725" s="6">
        <v>1</v>
      </c>
      <c r="K725" s="15" t="s">
        <v>8405</v>
      </c>
      <c r="L725" s="10" t="s">
        <v>8406</v>
      </c>
      <c r="M725" s="16" t="s">
        <v>9112</v>
      </c>
      <c r="N725" s="6">
        <v>14001.13</v>
      </c>
      <c r="O725" s="6" t="s">
        <v>4713</v>
      </c>
      <c r="P725" s="6" t="s">
        <v>4709</v>
      </c>
      <c r="Q725" s="6" t="s">
        <v>4687</v>
      </c>
    </row>
    <row r="726" spans="1:17">
      <c r="A726" s="6" t="s">
        <v>1450</v>
      </c>
      <c r="B726" s="6">
        <v>63</v>
      </c>
      <c r="C726" s="6" t="s">
        <v>4723</v>
      </c>
      <c r="D726" s="6" t="s">
        <v>6026</v>
      </c>
      <c r="E726" s="6">
        <v>36.765</v>
      </c>
      <c r="F726" s="6">
        <v>4.48</v>
      </c>
      <c r="G726" s="6" t="s">
        <v>4689</v>
      </c>
      <c r="H726" s="6" t="s">
        <v>4687</v>
      </c>
      <c r="I726" s="6" t="s">
        <v>4687</v>
      </c>
      <c r="J726" s="6">
        <v>2</v>
      </c>
      <c r="K726" s="15" t="s">
        <v>8405</v>
      </c>
      <c r="L726" s="10" t="s">
        <v>8414</v>
      </c>
      <c r="M726" s="16" t="s">
        <v>9113</v>
      </c>
      <c r="N726" s="6">
        <v>13981.85</v>
      </c>
      <c r="O726" s="6" t="s">
        <v>4713</v>
      </c>
      <c r="P726" s="6" t="s">
        <v>4709</v>
      </c>
      <c r="Q726" s="6" t="s">
        <v>4687</v>
      </c>
    </row>
    <row r="727" spans="1:17">
      <c r="A727" s="6" t="s">
        <v>1452</v>
      </c>
      <c r="B727" s="6">
        <v>32</v>
      </c>
      <c r="C727" s="6" t="s">
        <v>4727</v>
      </c>
      <c r="D727" s="6" t="s">
        <v>5264</v>
      </c>
      <c r="E727" s="6">
        <v>48.36</v>
      </c>
      <c r="F727" s="6">
        <v>4.08</v>
      </c>
      <c r="G727" s="6" t="s">
        <v>4687</v>
      </c>
      <c r="H727" s="6" t="s">
        <v>4687</v>
      </c>
      <c r="I727" s="6" t="s">
        <v>4687</v>
      </c>
      <c r="J727" s="6">
        <v>0</v>
      </c>
      <c r="K727" s="15" t="s">
        <v>8412</v>
      </c>
      <c r="L727" s="10" t="s">
        <v>8414</v>
      </c>
      <c r="M727" s="16" t="s">
        <v>8550</v>
      </c>
      <c r="N727" s="6">
        <v>13979.45</v>
      </c>
      <c r="O727" s="6" t="s">
        <v>4713</v>
      </c>
      <c r="P727" s="6" t="s">
        <v>4709</v>
      </c>
      <c r="Q727" s="6" t="s">
        <v>4687</v>
      </c>
    </row>
    <row r="728" spans="1:17">
      <c r="A728" s="6" t="s">
        <v>1454</v>
      </c>
      <c r="B728" s="6">
        <v>63</v>
      </c>
      <c r="C728" s="6" t="s">
        <v>4722</v>
      </c>
      <c r="D728" s="6" t="s">
        <v>4789</v>
      </c>
      <c r="E728" s="6">
        <v>31.445</v>
      </c>
      <c r="F728" s="6">
        <v>4.4</v>
      </c>
      <c r="G728" s="6" t="s">
        <v>4689</v>
      </c>
      <c r="H728" s="6" t="s">
        <v>4687</v>
      </c>
      <c r="I728" s="6" t="s">
        <v>4687</v>
      </c>
      <c r="J728" s="6">
        <v>2</v>
      </c>
      <c r="K728" s="15" t="s">
        <v>8405</v>
      </c>
      <c r="L728" s="10" t="s">
        <v>8414</v>
      </c>
      <c r="M728" s="16" t="s">
        <v>9114</v>
      </c>
      <c r="N728" s="6">
        <v>13974.46</v>
      </c>
      <c r="O728" s="6" t="s">
        <v>4709</v>
      </c>
      <c r="P728" s="6" t="s">
        <v>4709</v>
      </c>
      <c r="Q728" s="6" t="s">
        <v>4687</v>
      </c>
    </row>
    <row r="729" spans="1:17">
      <c r="A729" s="6" t="s">
        <v>1456</v>
      </c>
      <c r="B729" s="6">
        <v>62</v>
      </c>
      <c r="C729" s="6" t="s">
        <v>4716</v>
      </c>
      <c r="D729" s="6" t="s">
        <v>6030</v>
      </c>
      <c r="E729" s="6">
        <v>27.55</v>
      </c>
      <c r="F729" s="6">
        <v>9.02</v>
      </c>
      <c r="G729" s="6" t="s">
        <v>4687</v>
      </c>
      <c r="H729" s="6" t="s">
        <v>4687</v>
      </c>
      <c r="I729" s="6" t="s">
        <v>4687</v>
      </c>
      <c r="J729" s="6">
        <v>0</v>
      </c>
      <c r="K729" s="15" t="s">
        <v>8405</v>
      </c>
      <c r="L729" s="10" t="s">
        <v>8406</v>
      </c>
      <c r="M729" s="16" t="s">
        <v>9115</v>
      </c>
      <c r="N729" s="6">
        <v>13937.67</v>
      </c>
      <c r="O729" s="6" t="s">
        <v>4713</v>
      </c>
      <c r="P729" s="6" t="s">
        <v>4709</v>
      </c>
      <c r="Q729" s="6" t="s">
        <v>4687</v>
      </c>
    </row>
    <row r="730" spans="1:17">
      <c r="A730" s="6" t="s">
        <v>1458</v>
      </c>
      <c r="B730" s="6">
        <v>60</v>
      </c>
      <c r="C730" s="6" t="s">
        <v>4711</v>
      </c>
      <c r="D730" s="6" t="s">
        <v>6031</v>
      </c>
      <c r="E730" s="6">
        <v>33.11</v>
      </c>
      <c r="F730" s="6">
        <v>8.06</v>
      </c>
      <c r="G730" s="6" t="s">
        <v>4687</v>
      </c>
      <c r="H730" s="6" t="s">
        <v>4687</v>
      </c>
      <c r="I730" s="6" t="s">
        <v>4687</v>
      </c>
      <c r="J730" s="6">
        <v>0</v>
      </c>
      <c r="K730" s="15" t="s">
        <v>8405</v>
      </c>
      <c r="L730" s="10" t="s">
        <v>8406</v>
      </c>
      <c r="M730" s="16" t="s">
        <v>9116</v>
      </c>
      <c r="N730" s="6">
        <v>13919.82</v>
      </c>
      <c r="O730" s="6" t="s">
        <v>4709</v>
      </c>
      <c r="P730" s="6" t="s">
        <v>4709</v>
      </c>
      <c r="Q730" s="6" t="s">
        <v>4687</v>
      </c>
    </row>
    <row r="731" spans="1:17">
      <c r="A731" s="6" t="s">
        <v>1460</v>
      </c>
      <c r="B731" s="6">
        <v>63</v>
      </c>
      <c r="C731" s="6" t="s">
        <v>4711</v>
      </c>
      <c r="D731" s="6" t="s">
        <v>6033</v>
      </c>
      <c r="E731" s="6">
        <v>36.85</v>
      </c>
      <c r="F731" s="6">
        <v>6.21</v>
      </c>
      <c r="G731" s="6" t="s">
        <v>4689</v>
      </c>
      <c r="H731" s="6" t="s">
        <v>4687</v>
      </c>
      <c r="I731" s="6" t="s">
        <v>4687</v>
      </c>
      <c r="J731" s="6">
        <v>2</v>
      </c>
      <c r="K731" s="15" t="s">
        <v>8405</v>
      </c>
      <c r="L731" s="10" t="s">
        <v>8409</v>
      </c>
      <c r="M731" s="16" t="s">
        <v>9117</v>
      </c>
      <c r="N731" s="6">
        <v>13887.97</v>
      </c>
      <c r="O731" s="6" t="s">
        <v>4709</v>
      </c>
      <c r="P731" s="6" t="s">
        <v>4709</v>
      </c>
      <c r="Q731" s="6" t="s">
        <v>4687</v>
      </c>
    </row>
    <row r="732" spans="1:17">
      <c r="A732" s="6" t="s">
        <v>1462</v>
      </c>
      <c r="B732" s="6">
        <v>63</v>
      </c>
      <c r="C732" s="6" t="s">
        <v>4711</v>
      </c>
      <c r="D732" s="6" t="s">
        <v>5094</v>
      </c>
      <c r="E732" s="6">
        <v>36.3</v>
      </c>
      <c r="F732" s="6">
        <v>5.79</v>
      </c>
      <c r="G732" s="6" t="s">
        <v>4689</v>
      </c>
      <c r="H732" s="6" t="s">
        <v>4687</v>
      </c>
      <c r="I732" s="6" t="s">
        <v>4687</v>
      </c>
      <c r="J732" s="6">
        <v>2</v>
      </c>
      <c r="K732" s="15" t="s">
        <v>8408</v>
      </c>
      <c r="L732" s="10" t="s">
        <v>8409</v>
      </c>
      <c r="M732" s="16" t="s">
        <v>9118</v>
      </c>
      <c r="N732" s="6">
        <v>13887.2</v>
      </c>
      <c r="O732" s="6" t="s">
        <v>4710</v>
      </c>
      <c r="P732" s="6" t="s">
        <v>4709</v>
      </c>
      <c r="Q732" s="6" t="s">
        <v>4687</v>
      </c>
    </row>
    <row r="733" spans="1:17">
      <c r="A733" s="6" t="s">
        <v>1464</v>
      </c>
      <c r="B733" s="6">
        <v>37</v>
      </c>
      <c r="C733" s="6" t="s">
        <v>4716</v>
      </c>
      <c r="D733" s="6" t="s">
        <v>6036</v>
      </c>
      <c r="E733" s="6">
        <v>45.34</v>
      </c>
      <c r="F733" s="6">
        <v>5.69</v>
      </c>
      <c r="G733" s="6" t="s">
        <v>4689</v>
      </c>
      <c r="H733" s="6" t="s">
        <v>4687</v>
      </c>
      <c r="I733" s="6" t="s">
        <v>4687</v>
      </c>
      <c r="J733" s="6">
        <v>0</v>
      </c>
      <c r="K733" s="15" t="s">
        <v>8405</v>
      </c>
      <c r="L733" s="10" t="s">
        <v>8414</v>
      </c>
      <c r="M733" s="16" t="s">
        <v>9119</v>
      </c>
      <c r="N733" s="6">
        <v>13886.4</v>
      </c>
      <c r="O733" s="6" t="s">
        <v>4709</v>
      </c>
      <c r="P733" s="6" t="s">
        <v>4709</v>
      </c>
      <c r="Q733" s="6" t="s">
        <v>4687</v>
      </c>
    </row>
    <row r="734" spans="1:17">
      <c r="A734" s="6" t="s">
        <v>1466</v>
      </c>
      <c r="B734" s="6">
        <v>63</v>
      </c>
      <c r="C734" s="6" t="s">
        <v>4720</v>
      </c>
      <c r="D734" s="6" t="s">
        <v>6038</v>
      </c>
      <c r="E734" s="6">
        <v>31.8</v>
      </c>
      <c r="F734" s="6">
        <v>5.36</v>
      </c>
      <c r="G734" s="6" t="s">
        <v>4689</v>
      </c>
      <c r="H734" s="6" t="s">
        <v>4687</v>
      </c>
      <c r="I734" s="6" t="s">
        <v>4687</v>
      </c>
      <c r="J734" s="6">
        <v>2</v>
      </c>
      <c r="K734" s="15" t="s">
        <v>8405</v>
      </c>
      <c r="L734" s="10" t="s">
        <v>8414</v>
      </c>
      <c r="M734" s="16" t="s">
        <v>9120</v>
      </c>
      <c r="N734" s="6">
        <v>13880.95</v>
      </c>
      <c r="O734" s="6" t="s">
        <v>4709</v>
      </c>
      <c r="P734" s="6" t="s">
        <v>4709</v>
      </c>
      <c r="Q734" s="6" t="s">
        <v>4687</v>
      </c>
    </row>
    <row r="735" spans="1:17">
      <c r="A735" s="6" t="s">
        <v>1468</v>
      </c>
      <c r="B735" s="6">
        <v>44</v>
      </c>
      <c r="C735" s="6" t="s">
        <v>4716</v>
      </c>
      <c r="D735" s="6" t="s">
        <v>6039</v>
      </c>
      <c r="E735" s="6">
        <v>41.02</v>
      </c>
      <c r="F735" s="6">
        <v>11.37</v>
      </c>
      <c r="G735" s="6" t="s">
        <v>4687</v>
      </c>
      <c r="H735" s="6" t="s">
        <v>4687</v>
      </c>
      <c r="I735" s="6" t="s">
        <v>4687</v>
      </c>
      <c r="J735" s="6">
        <v>0</v>
      </c>
      <c r="K735" s="15" t="s">
        <v>8405</v>
      </c>
      <c r="L735" s="10" t="s">
        <v>8406</v>
      </c>
      <c r="M735" s="16" t="s">
        <v>8618</v>
      </c>
      <c r="N735" s="6">
        <v>13874.89</v>
      </c>
      <c r="O735" s="6" t="s">
        <v>4713</v>
      </c>
      <c r="P735" s="6" t="s">
        <v>4709</v>
      </c>
      <c r="Q735" s="6" t="s">
        <v>4687</v>
      </c>
    </row>
    <row r="736" spans="1:17">
      <c r="A736" s="6" t="s">
        <v>1470</v>
      </c>
      <c r="B736" s="6">
        <v>62</v>
      </c>
      <c r="C736" s="6" t="s">
        <v>4716</v>
      </c>
      <c r="D736" s="6" t="s">
        <v>6041</v>
      </c>
      <c r="E736" s="6">
        <v>32.68</v>
      </c>
      <c r="F736" s="6">
        <v>11.87</v>
      </c>
      <c r="G736" s="6" t="s">
        <v>4687</v>
      </c>
      <c r="H736" s="6" t="s">
        <v>4687</v>
      </c>
      <c r="I736" s="6" t="s">
        <v>4687</v>
      </c>
      <c r="J736" s="6">
        <v>0</v>
      </c>
      <c r="K736" s="15" t="s">
        <v>8408</v>
      </c>
      <c r="L736" s="10" t="s">
        <v>8406</v>
      </c>
      <c r="M736" s="16" t="s">
        <v>9121</v>
      </c>
      <c r="N736" s="6">
        <v>13844.8</v>
      </c>
      <c r="O736" s="6" t="s">
        <v>4709</v>
      </c>
      <c r="P736" s="6" t="s">
        <v>4709</v>
      </c>
      <c r="Q736" s="6" t="s">
        <v>4687</v>
      </c>
    </row>
    <row r="737" spans="1:17">
      <c r="A737" s="6" t="s">
        <v>1472</v>
      </c>
      <c r="B737" s="6">
        <v>20</v>
      </c>
      <c r="C737" s="6" t="s">
        <v>4720</v>
      </c>
      <c r="D737" s="6" t="s">
        <v>6043</v>
      </c>
      <c r="E737" s="6">
        <v>21.7</v>
      </c>
      <c r="F737" s="6">
        <v>4.9</v>
      </c>
      <c r="G737" s="6" t="s">
        <v>4687</v>
      </c>
      <c r="H737" s="6" t="s">
        <v>4690</v>
      </c>
      <c r="I737" s="6" t="s">
        <v>4687</v>
      </c>
      <c r="J737" s="6">
        <v>1</v>
      </c>
      <c r="K737" s="15" t="s">
        <v>8408</v>
      </c>
      <c r="L737" s="10" t="s">
        <v>8414</v>
      </c>
      <c r="M737" s="16" t="s">
        <v>9122</v>
      </c>
      <c r="N737" s="6">
        <v>13844.51</v>
      </c>
      <c r="O737" s="6" t="s">
        <v>4713</v>
      </c>
      <c r="P737" s="6" t="s">
        <v>4709</v>
      </c>
      <c r="Q737" s="6" t="s">
        <v>4689</v>
      </c>
    </row>
    <row r="738" spans="1:17">
      <c r="A738" s="6" t="s">
        <v>1474</v>
      </c>
      <c r="B738" s="6">
        <v>64</v>
      </c>
      <c r="C738" s="6" t="s">
        <v>4711</v>
      </c>
      <c r="D738" s="6" t="s">
        <v>5312</v>
      </c>
      <c r="E738" s="6">
        <v>40.48</v>
      </c>
      <c r="F738" s="6">
        <v>6.7</v>
      </c>
      <c r="G738" s="6" t="s">
        <v>4687</v>
      </c>
      <c r="H738" s="6" t="s">
        <v>4687</v>
      </c>
      <c r="I738" s="6" t="s">
        <v>4687</v>
      </c>
      <c r="J738" s="6">
        <v>3</v>
      </c>
      <c r="K738" s="15" t="s">
        <v>8412</v>
      </c>
      <c r="L738" s="10" t="s">
        <v>8406</v>
      </c>
      <c r="M738" s="16" t="s">
        <v>9123</v>
      </c>
      <c r="N738" s="6">
        <v>13831.12</v>
      </c>
      <c r="O738" s="6" t="s">
        <v>4713</v>
      </c>
      <c r="P738" s="6" t="s">
        <v>4710</v>
      </c>
      <c r="Q738" s="6" t="s">
        <v>4687</v>
      </c>
    </row>
    <row r="739" spans="1:17">
      <c r="A739" s="6" t="s">
        <v>1476</v>
      </c>
      <c r="B739" s="6">
        <v>64</v>
      </c>
      <c r="C739" s="6" t="s">
        <v>4720</v>
      </c>
      <c r="D739" s="6" t="s">
        <v>6046</v>
      </c>
      <c r="E739" s="6">
        <v>34.5</v>
      </c>
      <c r="F739" s="6">
        <v>10.3</v>
      </c>
      <c r="G739" s="6" t="s">
        <v>4687</v>
      </c>
      <c r="H739" s="6" t="s">
        <v>4687</v>
      </c>
      <c r="I739" s="6" t="s">
        <v>4687</v>
      </c>
      <c r="J739" s="6">
        <v>3</v>
      </c>
      <c r="K739" s="15" t="s">
        <v>8405</v>
      </c>
      <c r="L739" s="10" t="s">
        <v>8406</v>
      </c>
      <c r="M739" s="16" t="s">
        <v>9124</v>
      </c>
      <c r="N739" s="6">
        <v>13822.8</v>
      </c>
      <c r="O739" s="6" t="s">
        <v>4710</v>
      </c>
      <c r="P739" s="6" t="s">
        <v>4710</v>
      </c>
      <c r="Q739" s="6" t="s">
        <v>4687</v>
      </c>
    </row>
    <row r="740" spans="1:17">
      <c r="A740" s="6" t="s">
        <v>1478</v>
      </c>
      <c r="B740" s="6">
        <v>36</v>
      </c>
      <c r="C740" s="6" t="s">
        <v>4716</v>
      </c>
      <c r="D740" s="6" t="s">
        <v>6048</v>
      </c>
      <c r="E740" s="6">
        <v>45.9</v>
      </c>
      <c r="F740" s="6">
        <v>11.14</v>
      </c>
      <c r="G740" s="6" t="s">
        <v>4689</v>
      </c>
      <c r="H740" s="6" t="s">
        <v>4687</v>
      </c>
      <c r="I740" s="6" t="s">
        <v>4687</v>
      </c>
      <c r="J740" s="6">
        <v>1</v>
      </c>
      <c r="K740" s="15" t="s">
        <v>8408</v>
      </c>
      <c r="L740" s="10" t="s">
        <v>8406</v>
      </c>
      <c r="M740" s="16" t="s">
        <v>9125</v>
      </c>
      <c r="N740" s="6">
        <v>13819.49</v>
      </c>
      <c r="O740" s="6" t="s">
        <v>4709</v>
      </c>
      <c r="P740" s="6" t="s">
        <v>4710</v>
      </c>
      <c r="Q740" s="6" t="s">
        <v>4687</v>
      </c>
    </row>
    <row r="741" spans="1:17">
      <c r="A741" s="6" t="s">
        <v>1480</v>
      </c>
      <c r="B741" s="6">
        <v>56</v>
      </c>
      <c r="C741" s="6" t="s">
        <v>4732</v>
      </c>
      <c r="D741" s="6" t="s">
        <v>6050</v>
      </c>
      <c r="E741" s="6">
        <v>33.48</v>
      </c>
      <c r="F741" s="6">
        <v>4.74</v>
      </c>
      <c r="G741" s="6" t="s">
        <v>4689</v>
      </c>
      <c r="H741" s="6" t="s">
        <v>4687</v>
      </c>
      <c r="I741" s="6" t="s">
        <v>4687</v>
      </c>
      <c r="J741" s="6">
        <v>2</v>
      </c>
      <c r="K741" s="15" t="s">
        <v>8405</v>
      </c>
      <c r="L741" s="10" t="s">
        <v>8414</v>
      </c>
      <c r="M741" s="16" t="s">
        <v>9126</v>
      </c>
      <c r="N741" s="6">
        <v>13801.61</v>
      </c>
      <c r="O741" s="6" t="s">
        <v>4710</v>
      </c>
      <c r="P741" s="6" t="s">
        <v>4710</v>
      </c>
      <c r="Q741" s="6" t="s">
        <v>4687</v>
      </c>
    </row>
    <row r="742" spans="1:17">
      <c r="A742" s="6" t="s">
        <v>1482</v>
      </c>
      <c r="B742" s="6">
        <v>63</v>
      </c>
      <c r="C742" s="6" t="s">
        <v>4716</v>
      </c>
      <c r="D742" s="6" t="s">
        <v>5177</v>
      </c>
      <c r="E742" s="6">
        <v>28.31</v>
      </c>
      <c r="F742" s="6">
        <v>5.96</v>
      </c>
      <c r="G742" s="6" t="s">
        <v>4689</v>
      </c>
      <c r="H742" s="6" t="s">
        <v>4687</v>
      </c>
      <c r="I742" s="6" t="s">
        <v>4687</v>
      </c>
      <c r="J742" s="6">
        <v>2</v>
      </c>
      <c r="K742" s="15" t="s">
        <v>8412</v>
      </c>
      <c r="L742" s="10" t="s">
        <v>8409</v>
      </c>
      <c r="M742" s="16" t="s">
        <v>9127</v>
      </c>
      <c r="N742" s="6">
        <v>13770.1</v>
      </c>
      <c r="O742" s="6" t="s">
        <v>4713</v>
      </c>
      <c r="P742" s="6" t="s">
        <v>4710</v>
      </c>
      <c r="Q742" s="6" t="s">
        <v>4687</v>
      </c>
    </row>
    <row r="743" spans="1:17">
      <c r="A743" s="6" t="s">
        <v>1484</v>
      </c>
      <c r="B743" s="6">
        <v>18</v>
      </c>
      <c r="C743" s="6" t="s">
        <v>4724</v>
      </c>
      <c r="D743" s="6" t="s">
        <v>6053</v>
      </c>
      <c r="E743" s="6">
        <v>21.565</v>
      </c>
      <c r="F743" s="6">
        <v>4.95</v>
      </c>
      <c r="G743" s="6" t="s">
        <v>4687</v>
      </c>
      <c r="H743" s="6" t="s">
        <v>4687</v>
      </c>
      <c r="I743" s="6" t="s">
        <v>4689</v>
      </c>
      <c r="J743" s="6">
        <v>1</v>
      </c>
      <c r="K743" s="15" t="s">
        <v>8405</v>
      </c>
      <c r="L743" s="10" t="s">
        <v>8414</v>
      </c>
      <c r="M743" s="16" t="s">
        <v>9128</v>
      </c>
      <c r="N743" s="6">
        <v>13747.87</v>
      </c>
      <c r="O743" s="6" t="s">
        <v>4709</v>
      </c>
      <c r="P743" s="6" t="s">
        <v>4710</v>
      </c>
      <c r="Q743" s="6" t="s">
        <v>4689</v>
      </c>
    </row>
    <row r="744" spans="1:17">
      <c r="A744" s="6" t="s">
        <v>1486</v>
      </c>
      <c r="B744" s="6">
        <v>53</v>
      </c>
      <c r="C744" s="6" t="s">
        <v>4732</v>
      </c>
      <c r="D744" s="6" t="s">
        <v>5571</v>
      </c>
      <c r="E744" s="6">
        <v>35.59</v>
      </c>
      <c r="F744" s="6">
        <v>5.21</v>
      </c>
      <c r="G744" s="6" t="s">
        <v>4689</v>
      </c>
      <c r="H744" s="6" t="s">
        <v>4690</v>
      </c>
      <c r="I744" s="6" t="s">
        <v>4687</v>
      </c>
      <c r="J744" s="6">
        <v>1</v>
      </c>
      <c r="K744" s="15" t="s">
        <v>8408</v>
      </c>
      <c r="L744" s="10" t="s">
        <v>8414</v>
      </c>
      <c r="M744" s="16" t="s">
        <v>9129</v>
      </c>
      <c r="N744" s="6">
        <v>13746.74</v>
      </c>
      <c r="O744" s="6" t="s">
        <v>4709</v>
      </c>
      <c r="P744" s="6" t="s">
        <v>4710</v>
      </c>
      <c r="Q744" s="6" t="s">
        <v>4687</v>
      </c>
    </row>
    <row r="745" spans="1:17">
      <c r="A745" s="6" t="s">
        <v>1488</v>
      </c>
      <c r="B745" s="6">
        <v>37</v>
      </c>
      <c r="C745" s="6" t="s">
        <v>4732</v>
      </c>
      <c r="D745" s="6" t="s">
        <v>6055</v>
      </c>
      <c r="E745" s="6">
        <v>43.44</v>
      </c>
      <c r="F745" s="6">
        <v>4.86</v>
      </c>
      <c r="G745" s="6" t="s">
        <v>4689</v>
      </c>
      <c r="H745" s="6" t="s">
        <v>4687</v>
      </c>
      <c r="I745" s="6" t="s">
        <v>4687</v>
      </c>
      <c r="J745" s="6">
        <v>0</v>
      </c>
      <c r="K745" s="15" t="s">
        <v>8405</v>
      </c>
      <c r="L745" s="10" t="s">
        <v>8414</v>
      </c>
      <c r="M745" s="16" t="s">
        <v>9130</v>
      </c>
      <c r="N745" s="6">
        <v>13726.21</v>
      </c>
      <c r="O745" s="6" t="s">
        <v>4710</v>
      </c>
      <c r="P745" s="6" t="s">
        <v>4710</v>
      </c>
      <c r="Q745" s="6" t="s">
        <v>4687</v>
      </c>
    </row>
    <row r="746" spans="1:17">
      <c r="A746" s="6" t="s">
        <v>1490</v>
      </c>
      <c r="B746" s="6">
        <v>41</v>
      </c>
      <c r="C746" s="6" t="s">
        <v>4726</v>
      </c>
      <c r="D746" s="6" t="s">
        <v>6057</v>
      </c>
      <c r="E746" s="6">
        <v>21.755</v>
      </c>
      <c r="F746" s="6">
        <v>7.79</v>
      </c>
      <c r="G746" s="6" t="s">
        <v>4689</v>
      </c>
      <c r="H746" s="6" t="s">
        <v>4687</v>
      </c>
      <c r="I746" s="6" t="s">
        <v>4687</v>
      </c>
      <c r="J746" s="6">
        <v>0</v>
      </c>
      <c r="K746" s="15" t="s">
        <v>8408</v>
      </c>
      <c r="L746" s="10" t="s">
        <v>8406</v>
      </c>
      <c r="M746" s="16" t="s">
        <v>9131</v>
      </c>
      <c r="N746" s="6">
        <v>13725.47</v>
      </c>
      <c r="O746" s="6" t="s">
        <v>4709</v>
      </c>
      <c r="P746" s="6" t="s">
        <v>4710</v>
      </c>
      <c r="Q746" s="6" t="s">
        <v>4687</v>
      </c>
    </row>
    <row r="747" spans="1:17">
      <c r="A747" s="6" t="s">
        <v>1492</v>
      </c>
      <c r="B747" s="6">
        <v>36</v>
      </c>
      <c r="C747" s="6" t="s">
        <v>4727</v>
      </c>
      <c r="D747" s="6" t="s">
        <v>6059</v>
      </c>
      <c r="E747" s="6">
        <v>44.55</v>
      </c>
      <c r="F747" s="6">
        <v>7.12</v>
      </c>
      <c r="G747" s="6" t="s">
        <v>4689</v>
      </c>
      <c r="H747" s="6" t="s">
        <v>4687</v>
      </c>
      <c r="I747" s="6" t="s">
        <v>4687</v>
      </c>
      <c r="J747" s="6">
        <v>1</v>
      </c>
      <c r="K747" s="15" t="s">
        <v>8408</v>
      </c>
      <c r="L747" s="10" t="s">
        <v>8406</v>
      </c>
      <c r="M747" s="16" t="s">
        <v>9132</v>
      </c>
      <c r="N747" s="6">
        <v>13714.55</v>
      </c>
      <c r="O747" s="6" t="s">
        <v>4709</v>
      </c>
      <c r="P747" s="6" t="s">
        <v>4710</v>
      </c>
      <c r="Q747" s="6" t="s">
        <v>4687</v>
      </c>
    </row>
    <row r="748" spans="1:17">
      <c r="A748" s="6" t="s">
        <v>1494</v>
      </c>
      <c r="B748" s="6">
        <v>37</v>
      </c>
      <c r="C748" s="6" t="s">
        <v>4732</v>
      </c>
      <c r="D748" s="6" t="s">
        <v>6061</v>
      </c>
      <c r="E748" s="6">
        <v>43.32</v>
      </c>
      <c r="F748" s="6">
        <v>4.67</v>
      </c>
      <c r="G748" s="6" t="s">
        <v>4689</v>
      </c>
      <c r="H748" s="6" t="s">
        <v>4687</v>
      </c>
      <c r="I748" s="6" t="s">
        <v>4687</v>
      </c>
      <c r="J748" s="6">
        <v>0</v>
      </c>
      <c r="K748" s="15" t="s">
        <v>8405</v>
      </c>
      <c r="L748" s="10" t="s">
        <v>8414</v>
      </c>
      <c r="M748" s="16" t="s">
        <v>9133</v>
      </c>
      <c r="N748" s="6">
        <v>13685.51</v>
      </c>
      <c r="O748" s="6" t="s">
        <v>4713</v>
      </c>
      <c r="P748" s="6" t="s">
        <v>4710</v>
      </c>
      <c r="Q748" s="6" t="s">
        <v>4687</v>
      </c>
    </row>
    <row r="749" spans="1:17">
      <c r="A749" s="6" t="s">
        <v>1496</v>
      </c>
      <c r="B749" s="6">
        <v>59</v>
      </c>
      <c r="C749" s="6" t="s">
        <v>4729</v>
      </c>
      <c r="D749" s="6" t="s">
        <v>5177</v>
      </c>
      <c r="E749" s="6">
        <v>31.23</v>
      </c>
      <c r="F749" s="6">
        <v>9.12</v>
      </c>
      <c r="G749" s="6" t="s">
        <v>4689</v>
      </c>
      <c r="H749" s="6" t="s">
        <v>4690</v>
      </c>
      <c r="I749" s="6" t="s">
        <v>4687</v>
      </c>
      <c r="J749" s="6">
        <v>1</v>
      </c>
      <c r="K749" s="15" t="s">
        <v>8405</v>
      </c>
      <c r="L749" s="10" t="s">
        <v>8406</v>
      </c>
      <c r="M749" s="16" t="s">
        <v>9134</v>
      </c>
      <c r="N749" s="6">
        <v>13677.68</v>
      </c>
      <c r="O749" s="6" t="s">
        <v>4709</v>
      </c>
      <c r="P749" s="6" t="s">
        <v>4710</v>
      </c>
      <c r="Q749" s="6" t="s">
        <v>4687</v>
      </c>
    </row>
    <row r="750" spans="1:17">
      <c r="A750" s="6" t="s">
        <v>1498</v>
      </c>
      <c r="B750" s="6">
        <v>38</v>
      </c>
      <c r="C750" s="6" t="s">
        <v>4727</v>
      </c>
      <c r="D750" s="6" t="s">
        <v>4878</v>
      </c>
      <c r="E750" s="6">
        <v>42.81</v>
      </c>
      <c r="F750" s="6">
        <v>4.15</v>
      </c>
      <c r="G750" s="6" t="s">
        <v>4687</v>
      </c>
      <c r="H750" s="6" t="s">
        <v>4687</v>
      </c>
      <c r="I750" s="6" t="s">
        <v>4687</v>
      </c>
      <c r="J750" s="6">
        <v>1</v>
      </c>
      <c r="K750" s="15" t="s">
        <v>8408</v>
      </c>
      <c r="L750" s="10" t="s">
        <v>8414</v>
      </c>
      <c r="M750" s="16" t="s">
        <v>9135</v>
      </c>
      <c r="N750" s="6">
        <v>13638.06</v>
      </c>
      <c r="O750" s="6" t="s">
        <v>4710</v>
      </c>
      <c r="P750" s="6" t="s">
        <v>4710</v>
      </c>
      <c r="Q750" s="6" t="s">
        <v>4687</v>
      </c>
    </row>
    <row r="751" spans="1:17">
      <c r="A751" s="6" t="s">
        <v>1500</v>
      </c>
      <c r="B751" s="6">
        <v>61</v>
      </c>
      <c r="C751" s="6" t="s">
        <v>4726</v>
      </c>
      <c r="D751" s="6" t="s">
        <v>4876</v>
      </c>
      <c r="E751" s="6">
        <v>35.91</v>
      </c>
      <c r="F751" s="6">
        <v>6.72</v>
      </c>
      <c r="G751" s="6" t="s">
        <v>4689</v>
      </c>
      <c r="H751" s="6" t="s">
        <v>4687</v>
      </c>
      <c r="I751" s="6" t="s">
        <v>4687</v>
      </c>
      <c r="J751" s="6">
        <v>2</v>
      </c>
      <c r="K751" s="15" t="s">
        <v>8408</v>
      </c>
      <c r="L751" s="10" t="s">
        <v>8406</v>
      </c>
      <c r="M751" s="16" t="s">
        <v>8747</v>
      </c>
      <c r="N751" s="6">
        <v>13635.64</v>
      </c>
      <c r="O751" s="6" t="s">
        <v>4710</v>
      </c>
      <c r="P751" s="6" t="s">
        <v>4710</v>
      </c>
      <c r="Q751" s="6" t="s">
        <v>4687</v>
      </c>
    </row>
    <row r="752" spans="1:17">
      <c r="A752" s="6" t="s">
        <v>1502</v>
      </c>
      <c r="B752" s="6">
        <v>53</v>
      </c>
      <c r="C752" s="6" t="s">
        <v>4716</v>
      </c>
      <c r="D752" s="6" t="s">
        <v>4913</v>
      </c>
      <c r="E752" s="6">
        <v>36.65</v>
      </c>
      <c r="F752" s="6">
        <v>5.01</v>
      </c>
      <c r="G752" s="6" t="s">
        <v>4689</v>
      </c>
      <c r="H752" s="6" t="s">
        <v>4690</v>
      </c>
      <c r="I752" s="6" t="s">
        <v>4687</v>
      </c>
      <c r="J752" s="6">
        <v>1</v>
      </c>
      <c r="K752" s="15" t="s">
        <v>8405</v>
      </c>
      <c r="L752" s="10" t="s">
        <v>8414</v>
      </c>
      <c r="M752" s="16" t="s">
        <v>9136</v>
      </c>
      <c r="N752" s="6">
        <v>13622.01</v>
      </c>
      <c r="O752" s="6" t="s">
        <v>4710</v>
      </c>
      <c r="P752" s="6" t="s">
        <v>4710</v>
      </c>
      <c r="Q752" s="6" t="s">
        <v>4687</v>
      </c>
    </row>
    <row r="753" spans="1:17">
      <c r="A753" s="6" t="s">
        <v>1504</v>
      </c>
      <c r="B753" s="6">
        <v>61</v>
      </c>
      <c r="C753" s="6" t="s">
        <v>4726</v>
      </c>
      <c r="D753" s="6" t="s">
        <v>6067</v>
      </c>
      <c r="E753" s="6">
        <v>22.04</v>
      </c>
      <c r="F753" s="6">
        <v>10.9</v>
      </c>
      <c r="G753" s="6" t="s">
        <v>4689</v>
      </c>
      <c r="H753" s="6" t="s">
        <v>4687</v>
      </c>
      <c r="I753" s="6" t="s">
        <v>4687</v>
      </c>
      <c r="J753" s="6">
        <v>2</v>
      </c>
      <c r="K753" s="15" t="s">
        <v>8408</v>
      </c>
      <c r="L753" s="10" t="s">
        <v>8406</v>
      </c>
      <c r="M753" s="16" t="s">
        <v>9137</v>
      </c>
      <c r="N753" s="6">
        <v>13616.36</v>
      </c>
      <c r="O753" s="6" t="s">
        <v>4710</v>
      </c>
      <c r="P753" s="6" t="s">
        <v>4710</v>
      </c>
      <c r="Q753" s="6" t="s">
        <v>4687</v>
      </c>
    </row>
    <row r="754" spans="1:17">
      <c r="A754" s="6" t="s">
        <v>1506</v>
      </c>
      <c r="B754" s="6">
        <v>58</v>
      </c>
      <c r="C754" s="6" t="s">
        <v>4726</v>
      </c>
      <c r="D754" s="6" t="s">
        <v>6069</v>
      </c>
      <c r="E754" s="6">
        <v>31.825</v>
      </c>
      <c r="F754" s="6">
        <v>5.52</v>
      </c>
      <c r="G754" s="6" t="s">
        <v>4689</v>
      </c>
      <c r="H754" s="6" t="s">
        <v>4687</v>
      </c>
      <c r="I754" s="6" t="s">
        <v>4687</v>
      </c>
      <c r="J754" s="6">
        <v>1</v>
      </c>
      <c r="K754" s="15" t="s">
        <v>8405</v>
      </c>
      <c r="L754" s="10" t="s">
        <v>8414</v>
      </c>
      <c r="M754" s="16" t="s">
        <v>9138</v>
      </c>
      <c r="N754" s="6">
        <v>13607.37</v>
      </c>
      <c r="O754" s="6" t="s">
        <v>4713</v>
      </c>
      <c r="P754" s="6" t="s">
        <v>4710</v>
      </c>
      <c r="Q754" s="6" t="s">
        <v>4687</v>
      </c>
    </row>
    <row r="755" spans="1:17">
      <c r="A755" s="6" t="s">
        <v>1508</v>
      </c>
      <c r="B755" s="6">
        <v>30</v>
      </c>
      <c r="C755" s="6" t="s">
        <v>4716</v>
      </c>
      <c r="D755" s="6" t="s">
        <v>6071</v>
      </c>
      <c r="E755" s="6">
        <v>53.58</v>
      </c>
      <c r="F755" s="6">
        <v>4.55</v>
      </c>
      <c r="G755" s="6" t="s">
        <v>4687</v>
      </c>
      <c r="H755" s="6" t="s">
        <v>4687</v>
      </c>
      <c r="I755" s="6" t="s">
        <v>4687</v>
      </c>
      <c r="J755" s="6">
        <v>1</v>
      </c>
      <c r="K755" s="15" t="s">
        <v>8405</v>
      </c>
      <c r="L755" s="10" t="s">
        <v>8414</v>
      </c>
      <c r="M755" s="16" t="s">
        <v>9139</v>
      </c>
      <c r="N755" s="6">
        <v>13588.17</v>
      </c>
      <c r="O755" s="6" t="s">
        <v>4713</v>
      </c>
      <c r="P755" s="6" t="s">
        <v>4710</v>
      </c>
      <c r="Q755" s="6" t="s">
        <v>4687</v>
      </c>
    </row>
    <row r="756" spans="1:17">
      <c r="A756" s="6" t="s">
        <v>1510</v>
      </c>
      <c r="B756" s="6">
        <v>54</v>
      </c>
      <c r="C756" s="6" t="s">
        <v>4732</v>
      </c>
      <c r="D756" s="6" t="s">
        <v>6073</v>
      </c>
      <c r="E756" s="6">
        <v>34.3</v>
      </c>
      <c r="F756" s="6">
        <v>11.76</v>
      </c>
      <c r="G756" s="6" t="s">
        <v>4687</v>
      </c>
      <c r="H756" s="6" t="s">
        <v>4687</v>
      </c>
      <c r="I756" s="6" t="s">
        <v>4687</v>
      </c>
      <c r="J756" s="6">
        <v>0</v>
      </c>
      <c r="K756" s="15" t="s">
        <v>8405</v>
      </c>
      <c r="L756" s="10" t="s">
        <v>8406</v>
      </c>
      <c r="M756" s="16" t="s">
        <v>9140</v>
      </c>
      <c r="N756" s="6">
        <v>13566.04</v>
      </c>
      <c r="O756" s="6" t="s">
        <v>4710</v>
      </c>
      <c r="P756" s="6" t="s">
        <v>4710</v>
      </c>
      <c r="Q756" s="6" t="s">
        <v>4687</v>
      </c>
    </row>
    <row r="757" spans="1:17">
      <c r="A757" s="6" t="s">
        <v>1512</v>
      </c>
      <c r="B757" s="6">
        <v>62</v>
      </c>
      <c r="C757" s="6" t="s">
        <v>4730</v>
      </c>
      <c r="D757" s="6" t="s">
        <v>6075</v>
      </c>
      <c r="E757" s="6">
        <v>32.11</v>
      </c>
      <c r="F757" s="6">
        <v>7.06</v>
      </c>
      <c r="G757" s="6" t="s">
        <v>4687</v>
      </c>
      <c r="H757" s="6" t="s">
        <v>4687</v>
      </c>
      <c r="I757" s="6" t="s">
        <v>4687</v>
      </c>
      <c r="J757" s="6">
        <v>0</v>
      </c>
      <c r="K757" s="15" t="s">
        <v>8405</v>
      </c>
      <c r="L757" s="10" t="s">
        <v>8406</v>
      </c>
      <c r="M757" s="16" t="s">
        <v>9141</v>
      </c>
      <c r="N757" s="6">
        <v>13555</v>
      </c>
      <c r="O757" s="6" t="s">
        <v>4710</v>
      </c>
      <c r="P757" s="6" t="s">
        <v>4710</v>
      </c>
      <c r="Q757" s="6" t="s">
        <v>4687</v>
      </c>
    </row>
    <row r="758" spans="1:17">
      <c r="A758" s="6" t="s">
        <v>1514</v>
      </c>
      <c r="B758" s="6">
        <v>59</v>
      </c>
      <c r="C758" s="6" t="s">
        <v>4716</v>
      </c>
      <c r="D758" s="6" t="s">
        <v>6077</v>
      </c>
      <c r="E758" s="6">
        <v>31.78</v>
      </c>
      <c r="F758" s="6">
        <v>11.35</v>
      </c>
      <c r="G758" s="6" t="s">
        <v>4689</v>
      </c>
      <c r="H758" s="6" t="s">
        <v>4690</v>
      </c>
      <c r="I758" s="6" t="s">
        <v>4687</v>
      </c>
      <c r="J758" s="6">
        <v>1</v>
      </c>
      <c r="K758" s="15" t="s">
        <v>8405</v>
      </c>
      <c r="L758" s="10" t="s">
        <v>8406</v>
      </c>
      <c r="M758" s="16" t="s">
        <v>9070</v>
      </c>
      <c r="N758" s="6">
        <v>13511.28</v>
      </c>
      <c r="O758" s="6" t="s">
        <v>4713</v>
      </c>
      <c r="P758" s="6" t="s">
        <v>4710</v>
      </c>
      <c r="Q758" s="6" t="s">
        <v>4687</v>
      </c>
    </row>
    <row r="759" spans="1:17">
      <c r="A759" s="6" t="s">
        <v>1516</v>
      </c>
      <c r="B759" s="6">
        <v>32</v>
      </c>
      <c r="C759" s="6" t="s">
        <v>4727</v>
      </c>
      <c r="D759" s="6" t="s">
        <v>5085</v>
      </c>
      <c r="E759" s="6">
        <v>46.89</v>
      </c>
      <c r="F759" s="6">
        <v>5.52</v>
      </c>
      <c r="G759" s="6" t="s">
        <v>4687</v>
      </c>
      <c r="H759" s="6" t="s">
        <v>4687</v>
      </c>
      <c r="I759" s="6" t="s">
        <v>4687</v>
      </c>
      <c r="J759" s="6">
        <v>0</v>
      </c>
      <c r="K759" s="15" t="s">
        <v>8412</v>
      </c>
      <c r="L759" s="10" t="s">
        <v>8414</v>
      </c>
      <c r="M759" s="16" t="s">
        <v>9142</v>
      </c>
      <c r="N759" s="6">
        <v>13480.83</v>
      </c>
      <c r="O759" s="6" t="s">
        <v>4709</v>
      </c>
      <c r="P759" s="6" t="s">
        <v>4710</v>
      </c>
      <c r="Q759" s="6" t="s">
        <v>4687</v>
      </c>
    </row>
    <row r="760" spans="1:17">
      <c r="A760" s="6" t="s">
        <v>1518</v>
      </c>
      <c r="B760" s="6">
        <v>47</v>
      </c>
      <c r="C760" s="6" t="s">
        <v>4716</v>
      </c>
      <c r="D760" s="6" t="s">
        <v>6080</v>
      </c>
      <c r="E760" s="6">
        <v>39.35</v>
      </c>
      <c r="F760" s="6">
        <v>7.86</v>
      </c>
      <c r="G760" s="6" t="s">
        <v>4689</v>
      </c>
      <c r="H760" s="6" t="s">
        <v>4687</v>
      </c>
      <c r="I760" s="6" t="s">
        <v>4687</v>
      </c>
      <c r="J760" s="6">
        <v>1</v>
      </c>
      <c r="K760" s="15" t="s">
        <v>8412</v>
      </c>
      <c r="L760" s="10" t="s">
        <v>8406</v>
      </c>
      <c r="M760" s="16" t="s">
        <v>9143</v>
      </c>
      <c r="N760" s="6">
        <v>13472.19</v>
      </c>
      <c r="O760" s="6" t="s">
        <v>4709</v>
      </c>
      <c r="P760" s="6" t="s">
        <v>4710</v>
      </c>
      <c r="Q760" s="6" t="s">
        <v>4687</v>
      </c>
    </row>
    <row r="761" spans="1:17">
      <c r="A761" s="6" t="s">
        <v>1520</v>
      </c>
      <c r="B761" s="6">
        <v>62</v>
      </c>
      <c r="C761" s="6" t="s">
        <v>4720</v>
      </c>
      <c r="D761" s="6" t="s">
        <v>6082</v>
      </c>
      <c r="E761" s="6">
        <v>39.2</v>
      </c>
      <c r="F761" s="6">
        <v>11.38</v>
      </c>
      <c r="G761" s="6" t="s">
        <v>4687</v>
      </c>
      <c r="H761" s="6" t="s">
        <v>4687</v>
      </c>
      <c r="I761" s="6" t="s">
        <v>4687</v>
      </c>
      <c r="J761" s="6">
        <v>0</v>
      </c>
      <c r="K761" s="15" t="s">
        <v>8405</v>
      </c>
      <c r="L761" s="10" t="s">
        <v>8406</v>
      </c>
      <c r="M761" s="16" t="s">
        <v>9144</v>
      </c>
      <c r="N761" s="6">
        <v>13470.86</v>
      </c>
      <c r="O761" s="6" t="s">
        <v>4710</v>
      </c>
      <c r="P761" s="6" t="s">
        <v>4710</v>
      </c>
      <c r="Q761" s="6" t="s">
        <v>4687</v>
      </c>
    </row>
    <row r="762" spans="1:17">
      <c r="A762" s="6" t="s">
        <v>1522</v>
      </c>
      <c r="B762" s="6">
        <v>62</v>
      </c>
      <c r="C762" s="6" t="s">
        <v>4711</v>
      </c>
      <c r="D762" s="6" t="s">
        <v>5636</v>
      </c>
      <c r="E762" s="6">
        <v>39.16</v>
      </c>
      <c r="F762" s="6">
        <v>10.48</v>
      </c>
      <c r="G762" s="6" t="s">
        <v>4687</v>
      </c>
      <c r="H762" s="6" t="s">
        <v>4687</v>
      </c>
      <c r="I762" s="6" t="s">
        <v>4687</v>
      </c>
      <c r="J762" s="6">
        <v>0</v>
      </c>
      <c r="K762" s="15" t="s">
        <v>8408</v>
      </c>
      <c r="L762" s="10" t="s">
        <v>8406</v>
      </c>
      <c r="M762" s="16" t="s">
        <v>9145</v>
      </c>
      <c r="N762" s="6">
        <v>13470.8</v>
      </c>
      <c r="O762" s="6" t="s">
        <v>4709</v>
      </c>
      <c r="P762" s="6" t="s">
        <v>4710</v>
      </c>
      <c r="Q762" s="6" t="s">
        <v>4687</v>
      </c>
    </row>
    <row r="763" spans="1:17">
      <c r="A763" s="6" t="s">
        <v>1524</v>
      </c>
      <c r="B763" s="6">
        <v>37</v>
      </c>
      <c r="C763" s="6" t="s">
        <v>4716</v>
      </c>
      <c r="D763" s="6" t="s">
        <v>5239</v>
      </c>
      <c r="E763" s="6">
        <v>44.1</v>
      </c>
      <c r="F763" s="6">
        <v>5.04</v>
      </c>
      <c r="G763" s="6" t="s">
        <v>4689</v>
      </c>
      <c r="H763" s="6" t="s">
        <v>4687</v>
      </c>
      <c r="I763" s="6" t="s">
        <v>4687</v>
      </c>
      <c r="J763" s="6">
        <v>0</v>
      </c>
      <c r="K763" s="15" t="s">
        <v>8405</v>
      </c>
      <c r="L763" s="10" t="s">
        <v>8414</v>
      </c>
      <c r="M763" s="16" t="s">
        <v>9146</v>
      </c>
      <c r="N763" s="6">
        <v>13465.8</v>
      </c>
      <c r="O763" s="6" t="s">
        <v>4713</v>
      </c>
      <c r="P763" s="6" t="s">
        <v>4710</v>
      </c>
      <c r="Q763" s="6" t="s">
        <v>4687</v>
      </c>
    </row>
    <row r="764" spans="1:17">
      <c r="A764" s="6" t="s">
        <v>1526</v>
      </c>
      <c r="B764" s="6">
        <v>62</v>
      </c>
      <c r="C764" s="6" t="s">
        <v>4720</v>
      </c>
      <c r="D764" s="6" t="s">
        <v>4816</v>
      </c>
      <c r="E764" s="6">
        <v>33.2</v>
      </c>
      <c r="F764" s="6">
        <v>9.06</v>
      </c>
      <c r="G764" s="6" t="s">
        <v>4687</v>
      </c>
      <c r="H764" s="6" t="s">
        <v>4687</v>
      </c>
      <c r="I764" s="6" t="s">
        <v>4687</v>
      </c>
      <c r="J764" s="6">
        <v>0</v>
      </c>
      <c r="K764" s="15" t="s">
        <v>8408</v>
      </c>
      <c r="L764" s="10" t="s">
        <v>8406</v>
      </c>
      <c r="M764" s="16" t="s">
        <v>9147</v>
      </c>
      <c r="N764" s="6">
        <v>13462.52</v>
      </c>
      <c r="O764" s="6" t="s">
        <v>4709</v>
      </c>
      <c r="P764" s="6" t="s">
        <v>4710</v>
      </c>
      <c r="Q764" s="6" t="s">
        <v>4687</v>
      </c>
    </row>
    <row r="765" spans="1:17">
      <c r="A765" s="6" t="s">
        <v>1528</v>
      </c>
      <c r="B765" s="6">
        <v>62</v>
      </c>
      <c r="C765" s="6" t="s">
        <v>4711</v>
      </c>
      <c r="D765" s="6" t="s">
        <v>6087</v>
      </c>
      <c r="E765" s="6">
        <v>29.92</v>
      </c>
      <c r="F765" s="6">
        <v>11.07</v>
      </c>
      <c r="G765" s="6" t="s">
        <v>4687</v>
      </c>
      <c r="H765" s="6" t="s">
        <v>4687</v>
      </c>
      <c r="I765" s="6" t="s">
        <v>4687</v>
      </c>
      <c r="J765" s="6">
        <v>0</v>
      </c>
      <c r="K765" s="15" t="s">
        <v>8405</v>
      </c>
      <c r="L765" s="10" t="s">
        <v>8406</v>
      </c>
      <c r="M765" s="16" t="s">
        <v>9141</v>
      </c>
      <c r="N765" s="6">
        <v>13457.96</v>
      </c>
      <c r="O765" s="6" t="s">
        <v>4713</v>
      </c>
      <c r="P765" s="6" t="s">
        <v>4710</v>
      </c>
      <c r="Q765" s="6" t="s">
        <v>4687</v>
      </c>
    </row>
    <row r="766" spans="1:17">
      <c r="A766" s="6" t="s">
        <v>1530</v>
      </c>
      <c r="B766" s="6">
        <v>62</v>
      </c>
      <c r="C766" s="6" t="s">
        <v>4720</v>
      </c>
      <c r="D766" s="6" t="s">
        <v>6089</v>
      </c>
      <c r="E766" s="6">
        <v>25</v>
      </c>
      <c r="F766" s="6">
        <v>10.45</v>
      </c>
      <c r="G766" s="6" t="s">
        <v>4687</v>
      </c>
      <c r="H766" s="6" t="s">
        <v>4687</v>
      </c>
      <c r="I766" s="6" t="s">
        <v>4687</v>
      </c>
      <c r="J766" s="6">
        <v>0</v>
      </c>
      <c r="K766" s="15" t="s">
        <v>8405</v>
      </c>
      <c r="L766" s="10" t="s">
        <v>8406</v>
      </c>
      <c r="M766" s="16" t="s">
        <v>9148</v>
      </c>
      <c r="N766" s="6">
        <v>13451.12</v>
      </c>
      <c r="O766" s="6" t="s">
        <v>4713</v>
      </c>
      <c r="P766" s="6" t="s">
        <v>4710</v>
      </c>
      <c r="Q766" s="6" t="s">
        <v>4687</v>
      </c>
    </row>
    <row r="767" spans="1:17">
      <c r="A767" s="6" t="s">
        <v>1532</v>
      </c>
      <c r="B767" s="6">
        <v>47</v>
      </c>
      <c r="C767" s="6" t="s">
        <v>4716</v>
      </c>
      <c r="D767" s="6" t="s">
        <v>6091</v>
      </c>
      <c r="E767" s="6">
        <v>38.87</v>
      </c>
      <c r="F767" s="6">
        <v>8.63</v>
      </c>
      <c r="G767" s="6" t="s">
        <v>4689</v>
      </c>
      <c r="H767" s="6" t="s">
        <v>4687</v>
      </c>
      <c r="I767" s="6" t="s">
        <v>4687</v>
      </c>
      <c r="J767" s="6">
        <v>1</v>
      </c>
      <c r="K767" s="15" t="s">
        <v>8405</v>
      </c>
      <c r="L767" s="10" t="s">
        <v>8406</v>
      </c>
      <c r="M767" s="16" t="s">
        <v>9149</v>
      </c>
      <c r="N767" s="6">
        <v>13440.7</v>
      </c>
      <c r="O767" s="6" t="s">
        <v>4709</v>
      </c>
      <c r="P767" s="6" t="s">
        <v>4710</v>
      </c>
      <c r="Q767" s="6" t="s">
        <v>4687</v>
      </c>
    </row>
    <row r="768" spans="1:17">
      <c r="A768" s="6" t="s">
        <v>1534</v>
      </c>
      <c r="B768" s="6">
        <v>56</v>
      </c>
      <c r="C768" s="6" t="s">
        <v>4726</v>
      </c>
      <c r="D768" s="6" t="s">
        <v>6093</v>
      </c>
      <c r="E768" s="6">
        <v>32.3</v>
      </c>
      <c r="F768" s="6">
        <v>5.28</v>
      </c>
      <c r="G768" s="6" t="s">
        <v>4689</v>
      </c>
      <c r="H768" s="6" t="s">
        <v>4687</v>
      </c>
      <c r="I768" s="6" t="s">
        <v>4687</v>
      </c>
      <c r="J768" s="6">
        <v>2</v>
      </c>
      <c r="K768" s="15" t="s">
        <v>8405</v>
      </c>
      <c r="L768" s="10" t="s">
        <v>8414</v>
      </c>
      <c r="M768" s="16" t="s">
        <v>9150</v>
      </c>
      <c r="N768" s="6">
        <v>13430.27</v>
      </c>
      <c r="O768" s="6" t="s">
        <v>4710</v>
      </c>
      <c r="P768" s="6" t="s">
        <v>4710</v>
      </c>
      <c r="Q768" s="6" t="s">
        <v>4687</v>
      </c>
    </row>
    <row r="769" spans="1:17">
      <c r="A769" s="6" t="s">
        <v>1536</v>
      </c>
      <c r="B769" s="6">
        <v>61</v>
      </c>
      <c r="C769" s="6" t="s">
        <v>4716</v>
      </c>
      <c r="D769" s="6" t="s">
        <v>6095</v>
      </c>
      <c r="E769" s="6">
        <v>31.16</v>
      </c>
      <c r="F769" s="6">
        <v>7.49</v>
      </c>
      <c r="G769" s="6" t="s">
        <v>4689</v>
      </c>
      <c r="H769" s="6" t="s">
        <v>4687</v>
      </c>
      <c r="I769" s="6" t="s">
        <v>4687</v>
      </c>
      <c r="J769" s="6">
        <v>2</v>
      </c>
      <c r="K769" s="15" t="s">
        <v>8412</v>
      </c>
      <c r="L769" s="10" t="s">
        <v>8406</v>
      </c>
      <c r="M769" s="16" t="s">
        <v>9151</v>
      </c>
      <c r="N769" s="6">
        <v>13429.04</v>
      </c>
      <c r="O769" s="6" t="s">
        <v>4710</v>
      </c>
      <c r="P769" s="6" t="s">
        <v>4710</v>
      </c>
      <c r="Q769" s="6" t="s">
        <v>4687</v>
      </c>
    </row>
    <row r="770" spans="1:17">
      <c r="A770" s="6" t="s">
        <v>1538</v>
      </c>
      <c r="B770" s="6">
        <v>28</v>
      </c>
      <c r="C770" s="6" t="s">
        <v>4716</v>
      </c>
      <c r="D770" s="6" t="s">
        <v>5317</v>
      </c>
      <c r="E770" s="6">
        <v>54.59</v>
      </c>
      <c r="F770" s="6">
        <v>4.27</v>
      </c>
      <c r="G770" s="6" t="s">
        <v>4687</v>
      </c>
      <c r="H770" s="6" t="s">
        <v>4687</v>
      </c>
      <c r="I770" s="6" t="s">
        <v>4687</v>
      </c>
      <c r="J770" s="6">
        <v>0</v>
      </c>
      <c r="K770" s="15" t="s">
        <v>8405</v>
      </c>
      <c r="L770" s="10" t="s">
        <v>8414</v>
      </c>
      <c r="M770" s="16" t="s">
        <v>9152</v>
      </c>
      <c r="N770" s="6">
        <v>13417.05</v>
      </c>
      <c r="O770" s="6" t="s">
        <v>4710</v>
      </c>
      <c r="P770" s="6" t="s">
        <v>4710</v>
      </c>
      <c r="Q770" s="6" t="s">
        <v>4687</v>
      </c>
    </row>
    <row r="771" spans="1:17">
      <c r="A771" s="6" t="s">
        <v>1540</v>
      </c>
      <c r="B771" s="6">
        <v>61</v>
      </c>
      <c r="C771" s="6" t="s">
        <v>4716</v>
      </c>
      <c r="D771" s="6" t="s">
        <v>6098</v>
      </c>
      <c r="E771" s="6">
        <v>21.09</v>
      </c>
      <c r="F771" s="6">
        <v>9.22</v>
      </c>
      <c r="G771" s="6" t="s">
        <v>4689</v>
      </c>
      <c r="H771" s="6" t="s">
        <v>4687</v>
      </c>
      <c r="I771" s="6" t="s">
        <v>4687</v>
      </c>
      <c r="J771" s="6">
        <v>2</v>
      </c>
      <c r="K771" s="15" t="s">
        <v>8408</v>
      </c>
      <c r="L771" s="10" t="s">
        <v>8406</v>
      </c>
      <c r="M771" s="16" t="s">
        <v>9153</v>
      </c>
      <c r="N771" s="6">
        <v>13415.04</v>
      </c>
      <c r="O771" s="6" t="s">
        <v>4709</v>
      </c>
      <c r="P771" s="6" t="s">
        <v>4710</v>
      </c>
      <c r="Q771" s="6" t="s">
        <v>4687</v>
      </c>
    </row>
    <row r="772" spans="1:17">
      <c r="A772" s="6" t="s">
        <v>1542</v>
      </c>
      <c r="B772" s="6">
        <v>30</v>
      </c>
      <c r="C772" s="6" t="s">
        <v>4727</v>
      </c>
      <c r="D772" s="6" t="s">
        <v>4752</v>
      </c>
      <c r="E772" s="6">
        <v>52.41</v>
      </c>
      <c r="F772" s="6">
        <v>5.99</v>
      </c>
      <c r="G772" s="6" t="s">
        <v>4687</v>
      </c>
      <c r="H772" s="6" t="s">
        <v>4687</v>
      </c>
      <c r="I772" s="6" t="s">
        <v>4687</v>
      </c>
      <c r="J772" s="6">
        <v>1</v>
      </c>
      <c r="K772" s="15" t="s">
        <v>8412</v>
      </c>
      <c r="L772" s="10" t="s">
        <v>8409</v>
      </c>
      <c r="M772" s="16" t="s">
        <v>9154</v>
      </c>
      <c r="N772" s="6">
        <v>13412.97</v>
      </c>
      <c r="O772" s="6" t="s">
        <v>4710</v>
      </c>
      <c r="P772" s="6" t="s">
        <v>4710</v>
      </c>
      <c r="Q772" s="6" t="s">
        <v>4687</v>
      </c>
    </row>
    <row r="773" spans="1:17">
      <c r="A773" s="6" t="s">
        <v>1544</v>
      </c>
      <c r="B773" s="6">
        <v>63</v>
      </c>
      <c r="C773" s="6" t="s">
        <v>4711</v>
      </c>
      <c r="D773" s="6" t="s">
        <v>5046</v>
      </c>
      <c r="E773" s="6">
        <v>41.47</v>
      </c>
      <c r="F773" s="6">
        <v>5.86</v>
      </c>
      <c r="G773" s="6" t="s">
        <v>4689</v>
      </c>
      <c r="H773" s="6" t="s">
        <v>4687</v>
      </c>
      <c r="I773" s="6" t="s">
        <v>4687</v>
      </c>
      <c r="J773" s="6">
        <v>2</v>
      </c>
      <c r="K773" s="15" t="s">
        <v>8405</v>
      </c>
      <c r="L773" s="10" t="s">
        <v>8409</v>
      </c>
      <c r="M773" s="16" t="s">
        <v>9155</v>
      </c>
      <c r="N773" s="6">
        <v>13405.39</v>
      </c>
      <c r="O773" s="6" t="s">
        <v>4710</v>
      </c>
      <c r="P773" s="6" t="s">
        <v>4710</v>
      </c>
      <c r="Q773" s="6" t="s">
        <v>4687</v>
      </c>
    </row>
    <row r="774" spans="1:17">
      <c r="A774" s="6" t="s">
        <v>1546</v>
      </c>
      <c r="B774" s="6">
        <v>63</v>
      </c>
      <c r="C774" s="6" t="s">
        <v>4720</v>
      </c>
      <c r="D774" s="6" t="s">
        <v>5065</v>
      </c>
      <c r="E774" s="6">
        <v>33.1</v>
      </c>
      <c r="F774" s="6">
        <v>5.19</v>
      </c>
      <c r="G774" s="6" t="s">
        <v>4689</v>
      </c>
      <c r="H774" s="6" t="s">
        <v>4687</v>
      </c>
      <c r="I774" s="6" t="s">
        <v>4687</v>
      </c>
      <c r="J774" s="6">
        <v>2</v>
      </c>
      <c r="K774" s="15" t="s">
        <v>8405</v>
      </c>
      <c r="L774" s="10" t="s">
        <v>8414</v>
      </c>
      <c r="M774" s="16" t="s">
        <v>9156</v>
      </c>
      <c r="N774" s="6">
        <v>13393.76</v>
      </c>
      <c r="O774" s="6" t="s">
        <v>4713</v>
      </c>
      <c r="P774" s="6" t="s">
        <v>4710</v>
      </c>
      <c r="Q774" s="6" t="s">
        <v>4687</v>
      </c>
    </row>
    <row r="775" spans="1:17">
      <c r="A775" s="6" t="s">
        <v>1548</v>
      </c>
      <c r="B775" s="6">
        <v>63</v>
      </c>
      <c r="C775" s="6" t="s">
        <v>4720</v>
      </c>
      <c r="D775" s="6" t="s">
        <v>5177</v>
      </c>
      <c r="E775" s="6">
        <v>30.8</v>
      </c>
      <c r="F775" s="6">
        <v>4.37</v>
      </c>
      <c r="G775" s="6" t="s">
        <v>4689</v>
      </c>
      <c r="H775" s="6" t="s">
        <v>4687</v>
      </c>
      <c r="I775" s="6" t="s">
        <v>4687</v>
      </c>
      <c r="J775" s="6">
        <v>2</v>
      </c>
      <c r="K775" s="15" t="s">
        <v>8405</v>
      </c>
      <c r="L775" s="10" t="s">
        <v>8414</v>
      </c>
      <c r="M775" s="16" t="s">
        <v>9157</v>
      </c>
      <c r="N775" s="6">
        <v>13390.56</v>
      </c>
      <c r="O775" s="6" t="s">
        <v>4710</v>
      </c>
      <c r="P775" s="6" t="s">
        <v>4710</v>
      </c>
      <c r="Q775" s="6" t="s">
        <v>4687</v>
      </c>
    </row>
    <row r="776" spans="1:17">
      <c r="A776" s="6" t="s">
        <v>1550</v>
      </c>
      <c r="B776" s="6">
        <v>39</v>
      </c>
      <c r="C776" s="6" t="s">
        <v>4727</v>
      </c>
      <c r="D776" s="6" t="s">
        <v>6104</v>
      </c>
      <c r="E776" s="6">
        <v>42.06</v>
      </c>
      <c r="F776" s="6">
        <v>5.32</v>
      </c>
      <c r="G776" s="6" t="s">
        <v>4687</v>
      </c>
      <c r="H776" s="6" t="s">
        <v>4687</v>
      </c>
      <c r="I776" s="6" t="s">
        <v>4687</v>
      </c>
      <c r="J776" s="6">
        <v>1</v>
      </c>
      <c r="K776" s="15" t="s">
        <v>8405</v>
      </c>
      <c r="L776" s="10" t="s">
        <v>8414</v>
      </c>
      <c r="M776" s="16" t="s">
        <v>9158</v>
      </c>
      <c r="N776" s="6">
        <v>13383.67</v>
      </c>
      <c r="O776" s="6" t="s">
        <v>4709</v>
      </c>
      <c r="P776" s="6" t="s">
        <v>4710</v>
      </c>
      <c r="Q776" s="6" t="s">
        <v>4687</v>
      </c>
    </row>
    <row r="777" spans="1:17">
      <c r="A777" s="6" t="s">
        <v>1552</v>
      </c>
      <c r="B777" s="6">
        <v>43</v>
      </c>
      <c r="C777" s="6" t="s">
        <v>4732</v>
      </c>
      <c r="D777" s="6" t="s">
        <v>6106</v>
      </c>
      <c r="E777" s="6">
        <v>39.27</v>
      </c>
      <c r="F777" s="6">
        <v>5.64</v>
      </c>
      <c r="G777" s="6" t="s">
        <v>4687</v>
      </c>
      <c r="H777" s="6" t="s">
        <v>4690</v>
      </c>
      <c r="I777" s="6" t="s">
        <v>4687</v>
      </c>
      <c r="J777" s="6">
        <v>1</v>
      </c>
      <c r="K777" s="15" t="s">
        <v>8405</v>
      </c>
      <c r="L777" s="10" t="s">
        <v>8414</v>
      </c>
      <c r="M777" s="16" t="s">
        <v>9159</v>
      </c>
      <c r="N777" s="6">
        <v>13377.41</v>
      </c>
      <c r="O777" s="6" t="s">
        <v>4710</v>
      </c>
      <c r="P777" s="6" t="s">
        <v>4710</v>
      </c>
      <c r="Q777" s="6" t="s">
        <v>4687</v>
      </c>
    </row>
    <row r="778" spans="1:17">
      <c r="A778" s="6" t="s">
        <v>1554</v>
      </c>
      <c r="B778" s="6">
        <v>58</v>
      </c>
      <c r="C778" s="6" t="s">
        <v>4725</v>
      </c>
      <c r="D778" s="6" t="s">
        <v>6107</v>
      </c>
      <c r="E778" s="6">
        <v>30.71</v>
      </c>
      <c r="F778" s="6">
        <v>5.59</v>
      </c>
      <c r="G778" s="6" t="s">
        <v>4689</v>
      </c>
      <c r="H778" s="6" t="s">
        <v>4687</v>
      </c>
      <c r="I778" s="6" t="s">
        <v>4687</v>
      </c>
      <c r="J778" s="6">
        <v>1</v>
      </c>
      <c r="K778" s="15" t="s">
        <v>8412</v>
      </c>
      <c r="L778" s="10" t="s">
        <v>8414</v>
      </c>
      <c r="M778" s="16" t="s">
        <v>9160</v>
      </c>
      <c r="N778" s="6">
        <v>13375.76</v>
      </c>
      <c r="O778" s="6" t="s">
        <v>4709</v>
      </c>
      <c r="P778" s="6" t="s">
        <v>4710</v>
      </c>
      <c r="Q778" s="6" t="s">
        <v>4687</v>
      </c>
    </row>
    <row r="779" spans="1:17">
      <c r="A779" s="6" t="s">
        <v>1556</v>
      </c>
      <c r="B779" s="6">
        <v>32</v>
      </c>
      <c r="C779" s="6" t="s">
        <v>4716</v>
      </c>
      <c r="D779" s="6" t="s">
        <v>6109</v>
      </c>
      <c r="E779" s="6">
        <v>47.19</v>
      </c>
      <c r="F779" s="6">
        <v>5.29</v>
      </c>
      <c r="G779" s="6" t="s">
        <v>4687</v>
      </c>
      <c r="H779" s="6" t="s">
        <v>4687</v>
      </c>
      <c r="I779" s="6" t="s">
        <v>4687</v>
      </c>
      <c r="J779" s="6">
        <v>0</v>
      </c>
      <c r="K779" s="15" t="s">
        <v>8408</v>
      </c>
      <c r="L779" s="10" t="s">
        <v>8414</v>
      </c>
      <c r="M779" s="16" t="s">
        <v>9161</v>
      </c>
      <c r="N779" s="6">
        <v>13360.94</v>
      </c>
      <c r="O779" s="6" t="s">
        <v>4713</v>
      </c>
      <c r="P779" s="6" t="s">
        <v>4710</v>
      </c>
      <c r="Q779" s="6" t="s">
        <v>4687</v>
      </c>
    </row>
    <row r="780" spans="1:17">
      <c r="A780" s="6" t="s">
        <v>1558</v>
      </c>
      <c r="B780" s="6">
        <v>62</v>
      </c>
      <c r="C780" s="6" t="s">
        <v>4716</v>
      </c>
      <c r="D780" s="6" t="s">
        <v>5142</v>
      </c>
      <c r="E780" s="6">
        <v>30.02</v>
      </c>
      <c r="F780" s="6">
        <v>6.65</v>
      </c>
      <c r="G780" s="6" t="s">
        <v>4687</v>
      </c>
      <c r="H780" s="6" t="s">
        <v>4687</v>
      </c>
      <c r="I780" s="6" t="s">
        <v>4687</v>
      </c>
      <c r="J780" s="6">
        <v>0</v>
      </c>
      <c r="K780" s="15" t="s">
        <v>8408</v>
      </c>
      <c r="L780" s="10" t="s">
        <v>8406</v>
      </c>
      <c r="M780" s="16" t="s">
        <v>9162</v>
      </c>
      <c r="N780" s="6">
        <v>13352.1</v>
      </c>
      <c r="O780" s="6" t="s">
        <v>4713</v>
      </c>
      <c r="P780" s="6" t="s">
        <v>4710</v>
      </c>
      <c r="Q780" s="6" t="s">
        <v>4687</v>
      </c>
    </row>
    <row r="781" spans="1:17">
      <c r="A781" s="6" t="s">
        <v>1560</v>
      </c>
      <c r="B781" s="6">
        <v>46</v>
      </c>
      <c r="C781" s="6" t="s">
        <v>4716</v>
      </c>
      <c r="D781" s="6" t="s">
        <v>5525</v>
      </c>
      <c r="E781" s="6">
        <v>37.91</v>
      </c>
      <c r="F781" s="6">
        <v>5.68</v>
      </c>
      <c r="G781" s="6" t="s">
        <v>4689</v>
      </c>
      <c r="H781" s="6" t="s">
        <v>4687</v>
      </c>
      <c r="I781" s="6" t="s">
        <v>4687</v>
      </c>
      <c r="J781" s="6">
        <v>0</v>
      </c>
      <c r="K781" s="15" t="s">
        <v>8405</v>
      </c>
      <c r="L781" s="10" t="s">
        <v>8414</v>
      </c>
      <c r="M781" s="16" t="s">
        <v>9163</v>
      </c>
      <c r="N781" s="6">
        <v>13333.71</v>
      </c>
      <c r="O781" s="6" t="s">
        <v>4709</v>
      </c>
      <c r="P781" s="6" t="s">
        <v>4710</v>
      </c>
      <c r="Q781" s="6" t="s">
        <v>4687</v>
      </c>
    </row>
    <row r="782" spans="1:17">
      <c r="A782" s="6" t="s">
        <v>1562</v>
      </c>
      <c r="B782" s="6">
        <v>28</v>
      </c>
      <c r="C782" s="6" t="s">
        <v>4716</v>
      </c>
      <c r="D782" s="6" t="s">
        <v>6113</v>
      </c>
      <c r="E782" s="6">
        <v>54.61</v>
      </c>
      <c r="F782" s="6">
        <v>4.49</v>
      </c>
      <c r="G782" s="6" t="s">
        <v>4687</v>
      </c>
      <c r="H782" s="6" t="s">
        <v>4687</v>
      </c>
      <c r="I782" s="6" t="s">
        <v>4687</v>
      </c>
      <c r="J782" s="6">
        <v>0</v>
      </c>
      <c r="K782" s="15" t="s">
        <v>8405</v>
      </c>
      <c r="L782" s="10" t="s">
        <v>8414</v>
      </c>
      <c r="M782" s="16" t="s">
        <v>8956</v>
      </c>
      <c r="N782" s="6">
        <v>13292.52</v>
      </c>
      <c r="O782" s="6" t="s">
        <v>4710</v>
      </c>
      <c r="P782" s="6" t="s">
        <v>4710</v>
      </c>
      <c r="Q782" s="6" t="s">
        <v>4687</v>
      </c>
    </row>
    <row r="783" spans="1:17">
      <c r="A783" s="6" t="s">
        <v>1564</v>
      </c>
      <c r="B783" s="6">
        <v>60</v>
      </c>
      <c r="C783" s="6" t="s">
        <v>4727</v>
      </c>
      <c r="D783" s="6" t="s">
        <v>6114</v>
      </c>
      <c r="E783" s="6">
        <v>36.005</v>
      </c>
      <c r="F783" s="6">
        <v>6.9</v>
      </c>
      <c r="G783" s="6" t="s">
        <v>4687</v>
      </c>
      <c r="H783" s="6" t="s">
        <v>4687</v>
      </c>
      <c r="I783" s="6" t="s">
        <v>4687</v>
      </c>
      <c r="J783" s="6">
        <v>0</v>
      </c>
      <c r="K783" s="15" t="s">
        <v>8412</v>
      </c>
      <c r="L783" s="10" t="s">
        <v>8406</v>
      </c>
      <c r="M783" s="16" t="s">
        <v>8423</v>
      </c>
      <c r="N783" s="6">
        <v>13228.85</v>
      </c>
      <c r="O783" s="6" t="s">
        <v>4710</v>
      </c>
      <c r="P783" s="6" t="s">
        <v>4710</v>
      </c>
      <c r="Q783" s="6" t="s">
        <v>4687</v>
      </c>
    </row>
    <row r="784" spans="1:17">
      <c r="A784" s="6" t="s">
        <v>1566</v>
      </c>
      <c r="B784" s="6">
        <v>60</v>
      </c>
      <c r="C784" s="6" t="s">
        <v>4720</v>
      </c>
      <c r="D784" s="6" t="s">
        <v>6116</v>
      </c>
      <c r="E784" s="6">
        <v>28.7</v>
      </c>
      <c r="F784" s="6">
        <v>11.52</v>
      </c>
      <c r="G784" s="6" t="s">
        <v>4687</v>
      </c>
      <c r="H784" s="6" t="s">
        <v>4687</v>
      </c>
      <c r="I784" s="6" t="s">
        <v>4687</v>
      </c>
      <c r="J784" s="6">
        <v>0</v>
      </c>
      <c r="K784" s="15" t="s">
        <v>8405</v>
      </c>
      <c r="L784" s="10" t="s">
        <v>8406</v>
      </c>
      <c r="M784" s="16" t="s">
        <v>9164</v>
      </c>
      <c r="N784" s="6">
        <v>13224.69</v>
      </c>
      <c r="O784" s="6" t="s">
        <v>4709</v>
      </c>
      <c r="P784" s="6" t="s">
        <v>4710</v>
      </c>
      <c r="Q784" s="6" t="s">
        <v>4687</v>
      </c>
    </row>
    <row r="785" spans="1:17">
      <c r="A785" s="6" t="s">
        <v>1568</v>
      </c>
      <c r="B785" s="6">
        <v>57</v>
      </c>
      <c r="C785" s="6" t="s">
        <v>4726</v>
      </c>
      <c r="D785" s="6" t="s">
        <v>6118</v>
      </c>
      <c r="E785" s="6">
        <v>34.295</v>
      </c>
      <c r="F785" s="6">
        <v>11.24</v>
      </c>
      <c r="G785" s="6" t="s">
        <v>4687</v>
      </c>
      <c r="H785" s="6" t="s">
        <v>4687</v>
      </c>
      <c r="I785" s="6" t="s">
        <v>4687</v>
      </c>
      <c r="J785" s="6">
        <v>0</v>
      </c>
      <c r="K785" s="15" t="s">
        <v>8408</v>
      </c>
      <c r="L785" s="10" t="s">
        <v>8406</v>
      </c>
      <c r="M785" s="16" t="s">
        <v>9165</v>
      </c>
      <c r="N785" s="6">
        <v>13224.06</v>
      </c>
      <c r="O785" s="6" t="s">
        <v>4710</v>
      </c>
      <c r="P785" s="6" t="s">
        <v>4710</v>
      </c>
      <c r="Q785" s="6" t="s">
        <v>4687</v>
      </c>
    </row>
    <row r="786" spans="1:17">
      <c r="A786" s="6" t="s">
        <v>1570</v>
      </c>
      <c r="B786" s="6">
        <v>60</v>
      </c>
      <c r="C786" s="6" t="s">
        <v>4726</v>
      </c>
      <c r="D786" s="6" t="s">
        <v>6120</v>
      </c>
      <c r="E786" s="6">
        <v>27.55</v>
      </c>
      <c r="F786" s="6">
        <v>10.98</v>
      </c>
      <c r="G786" s="6" t="s">
        <v>4687</v>
      </c>
      <c r="H786" s="6" t="s">
        <v>4687</v>
      </c>
      <c r="I786" s="6" t="s">
        <v>4687</v>
      </c>
      <c r="J786" s="6">
        <v>0</v>
      </c>
      <c r="K786" s="15" t="s">
        <v>8405</v>
      </c>
      <c r="L786" s="10" t="s">
        <v>8406</v>
      </c>
      <c r="M786" s="16" t="s">
        <v>9166</v>
      </c>
      <c r="N786" s="6">
        <v>13217.09</v>
      </c>
      <c r="O786" s="6" t="s">
        <v>4713</v>
      </c>
      <c r="P786" s="6" t="s">
        <v>4710</v>
      </c>
      <c r="Q786" s="6" t="s">
        <v>4687</v>
      </c>
    </row>
    <row r="787" spans="1:17">
      <c r="A787" s="6" t="s">
        <v>1572</v>
      </c>
      <c r="B787" s="6">
        <v>40</v>
      </c>
      <c r="C787" s="6" t="s">
        <v>4716</v>
      </c>
      <c r="D787" s="6" t="s">
        <v>6122</v>
      </c>
      <c r="E787" s="6">
        <v>40.7</v>
      </c>
      <c r="F787" s="6">
        <v>5.42</v>
      </c>
      <c r="G787" s="6" t="s">
        <v>4687</v>
      </c>
      <c r="H787" s="6" t="s">
        <v>4687</v>
      </c>
      <c r="I787" s="6" t="s">
        <v>4687</v>
      </c>
      <c r="J787" s="6">
        <v>0</v>
      </c>
      <c r="K787" s="15" t="s">
        <v>8405</v>
      </c>
      <c r="L787" s="10" t="s">
        <v>8414</v>
      </c>
      <c r="M787" s="16" t="s">
        <v>9167</v>
      </c>
      <c r="N787" s="6">
        <v>13214.43</v>
      </c>
      <c r="O787" s="6" t="s">
        <v>4709</v>
      </c>
      <c r="P787" s="6" t="s">
        <v>4710</v>
      </c>
      <c r="Q787" s="6" t="s">
        <v>4687</v>
      </c>
    </row>
    <row r="788" spans="1:17">
      <c r="A788" s="6" t="s">
        <v>1574</v>
      </c>
      <c r="B788" s="6">
        <v>60</v>
      </c>
      <c r="C788" s="6" t="s">
        <v>4726</v>
      </c>
      <c r="D788" s="6" t="s">
        <v>6124</v>
      </c>
      <c r="E788" s="6">
        <v>18.335</v>
      </c>
      <c r="F788" s="6">
        <v>10.97</v>
      </c>
      <c r="G788" s="6" t="s">
        <v>4687</v>
      </c>
      <c r="H788" s="6" t="s">
        <v>4687</v>
      </c>
      <c r="I788" s="6" t="s">
        <v>4687</v>
      </c>
      <c r="J788" s="6">
        <v>0</v>
      </c>
      <c r="K788" s="15" t="s">
        <v>8405</v>
      </c>
      <c r="L788" s="10" t="s">
        <v>8406</v>
      </c>
      <c r="M788" s="16" t="s">
        <v>9168</v>
      </c>
      <c r="N788" s="6">
        <v>13204.29</v>
      </c>
      <c r="O788" s="6" t="s">
        <v>4713</v>
      </c>
      <c r="P788" s="6" t="s">
        <v>4710</v>
      </c>
      <c r="Q788" s="6" t="s">
        <v>4687</v>
      </c>
    </row>
    <row r="789" spans="1:17">
      <c r="A789" s="6" t="s">
        <v>1576</v>
      </c>
      <c r="B789" s="6">
        <v>61</v>
      </c>
      <c r="C789" s="6" t="s">
        <v>4723</v>
      </c>
      <c r="D789" s="6" t="s">
        <v>6125</v>
      </c>
      <c r="E789" s="6">
        <v>33.915</v>
      </c>
      <c r="F789" s="6">
        <v>9.56</v>
      </c>
      <c r="G789" s="6" t="s">
        <v>4689</v>
      </c>
      <c r="H789" s="6" t="s">
        <v>4687</v>
      </c>
      <c r="I789" s="6" t="s">
        <v>4687</v>
      </c>
      <c r="J789" s="6">
        <v>2</v>
      </c>
      <c r="K789" s="15" t="s">
        <v>8408</v>
      </c>
      <c r="L789" s="10" t="s">
        <v>8406</v>
      </c>
      <c r="M789" s="16" t="s">
        <v>9169</v>
      </c>
      <c r="N789" s="6">
        <v>13143.86</v>
      </c>
      <c r="O789" s="6" t="s">
        <v>4709</v>
      </c>
      <c r="P789" s="6" t="s">
        <v>4710</v>
      </c>
      <c r="Q789" s="6" t="s">
        <v>4687</v>
      </c>
    </row>
    <row r="790" spans="1:17">
      <c r="A790" s="6" t="s">
        <v>1578</v>
      </c>
      <c r="B790" s="6">
        <v>61</v>
      </c>
      <c r="C790" s="6" t="s">
        <v>4731</v>
      </c>
      <c r="D790" s="6" t="s">
        <v>6127</v>
      </c>
      <c r="E790" s="6">
        <v>33.535</v>
      </c>
      <c r="F790" s="6">
        <v>9.4</v>
      </c>
      <c r="G790" s="6" t="s">
        <v>4689</v>
      </c>
      <c r="H790" s="6" t="s">
        <v>4687</v>
      </c>
      <c r="I790" s="6" t="s">
        <v>4687</v>
      </c>
      <c r="J790" s="6">
        <v>2</v>
      </c>
      <c r="K790" s="15" t="s">
        <v>8412</v>
      </c>
      <c r="L790" s="10" t="s">
        <v>8406</v>
      </c>
      <c r="M790" s="16" t="s">
        <v>9169</v>
      </c>
      <c r="N790" s="6">
        <v>13143.34</v>
      </c>
      <c r="O790" s="6" t="s">
        <v>4709</v>
      </c>
      <c r="P790" s="6" t="s">
        <v>4710</v>
      </c>
      <c r="Q790" s="6" t="s">
        <v>4687</v>
      </c>
    </row>
    <row r="791" spans="1:17">
      <c r="A791" s="6" t="s">
        <v>1580</v>
      </c>
      <c r="B791" s="6">
        <v>61</v>
      </c>
      <c r="C791" s="6" t="s">
        <v>4730</v>
      </c>
      <c r="D791" s="6" t="s">
        <v>6129</v>
      </c>
      <c r="E791" s="6">
        <v>23.655</v>
      </c>
      <c r="F791" s="6">
        <v>8.48</v>
      </c>
      <c r="G791" s="6" t="s">
        <v>4689</v>
      </c>
      <c r="H791" s="6" t="s">
        <v>4687</v>
      </c>
      <c r="I791" s="6" t="s">
        <v>4687</v>
      </c>
      <c r="J791" s="6">
        <v>2</v>
      </c>
      <c r="K791" s="15" t="s">
        <v>8405</v>
      </c>
      <c r="L791" s="10" t="s">
        <v>8406</v>
      </c>
      <c r="M791" s="16" t="s">
        <v>9170</v>
      </c>
      <c r="N791" s="6">
        <v>13129.6</v>
      </c>
      <c r="O791" s="6" t="s">
        <v>4709</v>
      </c>
      <c r="P791" s="6" t="s">
        <v>4710</v>
      </c>
      <c r="Q791" s="6" t="s">
        <v>4687</v>
      </c>
    </row>
    <row r="792" spans="1:17">
      <c r="A792" s="6" t="s">
        <v>1582</v>
      </c>
      <c r="B792" s="6">
        <v>23</v>
      </c>
      <c r="C792" s="6" t="s">
        <v>4720</v>
      </c>
      <c r="D792" s="6" t="s">
        <v>4937</v>
      </c>
      <c r="E792" s="6">
        <v>28</v>
      </c>
      <c r="F792" s="6">
        <v>5.57</v>
      </c>
      <c r="G792" s="6" t="s">
        <v>4687</v>
      </c>
      <c r="H792" s="6" t="s">
        <v>4687</v>
      </c>
      <c r="I792" s="6" t="s">
        <v>4687</v>
      </c>
      <c r="J792" s="6">
        <v>0</v>
      </c>
      <c r="K792" s="15" t="s">
        <v>8405</v>
      </c>
      <c r="L792" s="10" t="s">
        <v>8414</v>
      </c>
      <c r="M792" s="16" t="s">
        <v>9171</v>
      </c>
      <c r="N792" s="6">
        <v>13126.68</v>
      </c>
      <c r="O792" s="6" t="s">
        <v>4710</v>
      </c>
      <c r="P792" s="6" t="s">
        <v>4710</v>
      </c>
      <c r="Q792" s="6" t="s">
        <v>4687</v>
      </c>
    </row>
    <row r="793" spans="1:17">
      <c r="A793" s="6" t="s">
        <v>1584</v>
      </c>
      <c r="B793" s="6">
        <v>59</v>
      </c>
      <c r="C793" s="6" t="s">
        <v>4716</v>
      </c>
      <c r="D793" s="6" t="s">
        <v>6132</v>
      </c>
      <c r="E793" s="6">
        <v>30.23</v>
      </c>
      <c r="F793" s="6">
        <v>6.94</v>
      </c>
      <c r="G793" s="6" t="s">
        <v>4689</v>
      </c>
      <c r="H793" s="6" t="s">
        <v>4690</v>
      </c>
      <c r="I793" s="6" t="s">
        <v>4687</v>
      </c>
      <c r="J793" s="6">
        <v>1</v>
      </c>
      <c r="K793" s="15" t="s">
        <v>8405</v>
      </c>
      <c r="L793" s="10" t="s">
        <v>8406</v>
      </c>
      <c r="M793" s="16" t="s">
        <v>9172</v>
      </c>
      <c r="N793" s="6">
        <v>13116.84</v>
      </c>
      <c r="O793" s="6" t="s">
        <v>4713</v>
      </c>
      <c r="P793" s="6" t="s">
        <v>4710</v>
      </c>
      <c r="Q793" s="6" t="s">
        <v>4687</v>
      </c>
    </row>
    <row r="794" spans="1:17">
      <c r="A794" s="6" t="s">
        <v>1586</v>
      </c>
      <c r="B794" s="6">
        <v>30</v>
      </c>
      <c r="C794" s="6" t="s">
        <v>4732</v>
      </c>
      <c r="D794" s="6" t="s">
        <v>6134</v>
      </c>
      <c r="E794" s="6">
        <v>51.14</v>
      </c>
      <c r="F794" s="6">
        <v>4.05</v>
      </c>
      <c r="G794" s="6" t="s">
        <v>4687</v>
      </c>
      <c r="H794" s="6" t="s">
        <v>4687</v>
      </c>
      <c r="I794" s="6" t="s">
        <v>4687</v>
      </c>
      <c r="J794" s="6">
        <v>1</v>
      </c>
      <c r="K794" s="15" t="s">
        <v>8412</v>
      </c>
      <c r="L794" s="10" t="s">
        <v>8414</v>
      </c>
      <c r="M794" s="16" t="s">
        <v>9173</v>
      </c>
      <c r="N794" s="6">
        <v>13113.51</v>
      </c>
      <c r="O794" s="6" t="s">
        <v>4709</v>
      </c>
      <c r="P794" s="6" t="s">
        <v>4710</v>
      </c>
      <c r="Q794" s="6" t="s">
        <v>4687</v>
      </c>
    </row>
    <row r="795" spans="1:17">
      <c r="A795" s="6" t="s">
        <v>1588</v>
      </c>
      <c r="B795" s="6">
        <v>60</v>
      </c>
      <c r="C795" s="6" t="s">
        <v>4716</v>
      </c>
      <c r="D795" s="6" t="s">
        <v>6136</v>
      </c>
      <c r="E795" s="6">
        <v>24.32</v>
      </c>
      <c r="F795" s="6">
        <v>10.22</v>
      </c>
      <c r="G795" s="6" t="s">
        <v>4687</v>
      </c>
      <c r="H795" s="6" t="s">
        <v>4687</v>
      </c>
      <c r="I795" s="6" t="s">
        <v>4687</v>
      </c>
      <c r="J795" s="6">
        <v>0</v>
      </c>
      <c r="K795" s="15" t="s">
        <v>8405</v>
      </c>
      <c r="L795" s="10" t="s">
        <v>8406</v>
      </c>
      <c r="M795" s="16" t="s">
        <v>9174</v>
      </c>
      <c r="N795" s="6">
        <v>13112.6</v>
      </c>
      <c r="O795" s="6" t="s">
        <v>4710</v>
      </c>
      <c r="P795" s="6" t="s">
        <v>4710</v>
      </c>
      <c r="Q795" s="6" t="s">
        <v>4687</v>
      </c>
    </row>
    <row r="796" spans="1:17">
      <c r="A796" s="6" t="s">
        <v>1590</v>
      </c>
      <c r="B796" s="6">
        <v>51</v>
      </c>
      <c r="C796" s="6" t="s">
        <v>4720</v>
      </c>
      <c r="D796" s="6" t="s">
        <v>5113</v>
      </c>
      <c r="E796" s="6">
        <v>38.06</v>
      </c>
      <c r="F796" s="6">
        <v>9.24</v>
      </c>
      <c r="G796" s="6" t="s">
        <v>4687</v>
      </c>
      <c r="H796" s="6" t="s">
        <v>4687</v>
      </c>
      <c r="I796" s="6" t="s">
        <v>4687</v>
      </c>
      <c r="J796" s="6">
        <v>0</v>
      </c>
      <c r="K796" s="15" t="s">
        <v>8408</v>
      </c>
      <c r="L796" s="10" t="s">
        <v>8406</v>
      </c>
      <c r="M796" s="16" t="s">
        <v>9175</v>
      </c>
      <c r="N796" s="6">
        <v>13110.79</v>
      </c>
      <c r="O796" s="6" t="s">
        <v>4709</v>
      </c>
      <c r="P796" s="6" t="s">
        <v>4710</v>
      </c>
      <c r="Q796" s="6" t="s">
        <v>4687</v>
      </c>
    </row>
    <row r="797" spans="1:17">
      <c r="A797" s="6" t="s">
        <v>1592</v>
      </c>
      <c r="B797" s="6">
        <v>44</v>
      </c>
      <c r="C797" s="6" t="s">
        <v>4732</v>
      </c>
      <c r="D797" s="6" t="s">
        <v>6139</v>
      </c>
      <c r="E797" s="6">
        <v>37.7</v>
      </c>
      <c r="F797" s="6">
        <v>8.6</v>
      </c>
      <c r="G797" s="6" t="s">
        <v>4687</v>
      </c>
      <c r="H797" s="6" t="s">
        <v>4687</v>
      </c>
      <c r="I797" s="6" t="s">
        <v>4687</v>
      </c>
      <c r="J797" s="6">
        <v>0</v>
      </c>
      <c r="K797" s="15" t="s">
        <v>8405</v>
      </c>
      <c r="L797" s="10" t="s">
        <v>8406</v>
      </c>
      <c r="M797" s="16" t="s">
        <v>9176</v>
      </c>
      <c r="N797" s="6">
        <v>13101.74</v>
      </c>
      <c r="O797" s="6" t="s">
        <v>4709</v>
      </c>
      <c r="P797" s="6" t="s">
        <v>4710</v>
      </c>
      <c r="Q797" s="6" t="s">
        <v>4687</v>
      </c>
    </row>
    <row r="798" spans="1:17">
      <c r="A798" s="6" t="s">
        <v>1594</v>
      </c>
      <c r="B798" s="6">
        <v>61</v>
      </c>
      <c r="C798" s="6" t="s">
        <v>4720</v>
      </c>
      <c r="D798" s="6" t="s">
        <v>6141</v>
      </c>
      <c r="E798" s="6">
        <v>44</v>
      </c>
      <c r="F798" s="6">
        <v>9.32</v>
      </c>
      <c r="G798" s="6" t="s">
        <v>4689</v>
      </c>
      <c r="H798" s="6" t="s">
        <v>4687</v>
      </c>
      <c r="I798" s="6" t="s">
        <v>4687</v>
      </c>
      <c r="J798" s="6">
        <v>2</v>
      </c>
      <c r="K798" s="15" t="s">
        <v>8405</v>
      </c>
      <c r="L798" s="10" t="s">
        <v>8406</v>
      </c>
      <c r="M798" s="16" t="s">
        <v>9177</v>
      </c>
      <c r="N798" s="6">
        <v>13063.88</v>
      </c>
      <c r="O798" s="6" t="s">
        <v>4709</v>
      </c>
      <c r="P798" s="6" t="s">
        <v>4710</v>
      </c>
      <c r="Q798" s="6" t="s">
        <v>4687</v>
      </c>
    </row>
    <row r="799" spans="1:17">
      <c r="A799" s="6" t="s">
        <v>1596</v>
      </c>
      <c r="B799" s="6">
        <v>37</v>
      </c>
      <c r="C799" s="6" t="s">
        <v>4732</v>
      </c>
      <c r="D799" s="6" t="s">
        <v>6143</v>
      </c>
      <c r="E799" s="6">
        <v>41.45</v>
      </c>
      <c r="F799" s="6">
        <v>6.12</v>
      </c>
      <c r="G799" s="6" t="s">
        <v>4689</v>
      </c>
      <c r="H799" s="6" t="s">
        <v>4687</v>
      </c>
      <c r="I799" s="6" t="s">
        <v>4687</v>
      </c>
      <c r="J799" s="6">
        <v>0</v>
      </c>
      <c r="K799" s="15" t="s">
        <v>8405</v>
      </c>
      <c r="L799" s="10" t="s">
        <v>8409</v>
      </c>
      <c r="M799" s="16" t="s">
        <v>9178</v>
      </c>
      <c r="N799" s="6">
        <v>13051.22</v>
      </c>
      <c r="O799" s="6" t="s">
        <v>4713</v>
      </c>
      <c r="P799" s="6" t="s">
        <v>4710</v>
      </c>
      <c r="Q799" s="6" t="s">
        <v>4687</v>
      </c>
    </row>
    <row r="800" spans="1:17">
      <c r="A800" s="6" t="s">
        <v>1598</v>
      </c>
      <c r="B800" s="6">
        <v>55</v>
      </c>
      <c r="C800" s="6" t="s">
        <v>4726</v>
      </c>
      <c r="D800" s="6" t="s">
        <v>6144</v>
      </c>
      <c r="E800" s="6">
        <v>25.365</v>
      </c>
      <c r="F800" s="6">
        <v>9.19</v>
      </c>
      <c r="G800" s="6" t="s">
        <v>4689</v>
      </c>
      <c r="H800" s="6" t="s">
        <v>4687</v>
      </c>
      <c r="I800" s="6" t="s">
        <v>4687</v>
      </c>
      <c r="J800" s="6">
        <v>0</v>
      </c>
      <c r="K800" s="15" t="s">
        <v>8405</v>
      </c>
      <c r="L800" s="10" t="s">
        <v>8406</v>
      </c>
      <c r="M800" s="16" t="s">
        <v>9179</v>
      </c>
      <c r="N800" s="6">
        <v>13047.33</v>
      </c>
      <c r="O800" s="6" t="s">
        <v>4710</v>
      </c>
      <c r="P800" s="6" t="s">
        <v>4710</v>
      </c>
      <c r="Q800" s="6" t="s">
        <v>4687</v>
      </c>
    </row>
    <row r="801" spans="1:17">
      <c r="A801" s="6" t="s">
        <v>1600</v>
      </c>
      <c r="B801" s="6">
        <v>53</v>
      </c>
      <c r="C801" s="6" t="s">
        <v>4716</v>
      </c>
      <c r="D801" s="6" t="s">
        <v>5486</v>
      </c>
      <c r="E801" s="6">
        <v>34.56</v>
      </c>
      <c r="F801" s="6">
        <v>5.84</v>
      </c>
      <c r="G801" s="6" t="s">
        <v>4689</v>
      </c>
      <c r="H801" s="6" t="s">
        <v>4690</v>
      </c>
      <c r="I801" s="6" t="s">
        <v>4687</v>
      </c>
      <c r="J801" s="6">
        <v>1</v>
      </c>
      <c r="K801" s="15" t="s">
        <v>8405</v>
      </c>
      <c r="L801" s="10" t="s">
        <v>8409</v>
      </c>
      <c r="M801" s="16" t="s">
        <v>9180</v>
      </c>
      <c r="N801" s="6">
        <v>13044.41</v>
      </c>
      <c r="O801" s="6" t="s">
        <v>4713</v>
      </c>
      <c r="P801" s="6" t="s">
        <v>4710</v>
      </c>
      <c r="Q801" s="6" t="s">
        <v>4687</v>
      </c>
    </row>
    <row r="802" spans="1:17">
      <c r="A802" s="6" t="s">
        <v>1602</v>
      </c>
      <c r="B802" s="6">
        <v>61</v>
      </c>
      <c r="C802" s="6" t="s">
        <v>4720</v>
      </c>
      <c r="D802" s="6" t="s">
        <v>6147</v>
      </c>
      <c r="E802" s="6">
        <v>28.2</v>
      </c>
      <c r="F802" s="6">
        <v>7.19</v>
      </c>
      <c r="G802" s="6" t="s">
        <v>4689</v>
      </c>
      <c r="H802" s="6" t="s">
        <v>4687</v>
      </c>
      <c r="I802" s="6" t="s">
        <v>4687</v>
      </c>
      <c r="J802" s="6">
        <v>2</v>
      </c>
      <c r="K802" s="15" t="s">
        <v>8408</v>
      </c>
      <c r="L802" s="10" t="s">
        <v>8406</v>
      </c>
      <c r="M802" s="16" t="s">
        <v>9181</v>
      </c>
      <c r="N802" s="6">
        <v>13041.92</v>
      </c>
      <c r="O802" s="6" t="s">
        <v>4713</v>
      </c>
      <c r="P802" s="6" t="s">
        <v>4710</v>
      </c>
      <c r="Q802" s="6" t="s">
        <v>4687</v>
      </c>
    </row>
    <row r="803" spans="1:17">
      <c r="A803" s="6" t="s">
        <v>1604</v>
      </c>
      <c r="B803" s="6">
        <v>57</v>
      </c>
      <c r="C803" s="6" t="s">
        <v>4725</v>
      </c>
      <c r="D803" s="6" t="s">
        <v>6149</v>
      </c>
      <c r="E803" s="6">
        <v>30.43</v>
      </c>
      <c r="F803" s="6">
        <v>9.39</v>
      </c>
      <c r="G803" s="6" t="s">
        <v>4687</v>
      </c>
      <c r="H803" s="6" t="s">
        <v>4687</v>
      </c>
      <c r="I803" s="6" t="s">
        <v>4687</v>
      </c>
      <c r="J803" s="6">
        <v>0</v>
      </c>
      <c r="K803" s="15" t="s">
        <v>8405</v>
      </c>
      <c r="L803" s="10" t="s">
        <v>8406</v>
      </c>
      <c r="M803" s="16" t="s">
        <v>9182</v>
      </c>
      <c r="N803" s="6">
        <v>13023.93</v>
      </c>
      <c r="O803" s="6" t="s">
        <v>4709</v>
      </c>
      <c r="P803" s="6" t="s">
        <v>4710</v>
      </c>
      <c r="Q803" s="6" t="s">
        <v>4687</v>
      </c>
    </row>
    <row r="804" spans="1:17">
      <c r="A804" s="6" t="s">
        <v>1606</v>
      </c>
      <c r="B804" s="6">
        <v>58</v>
      </c>
      <c r="C804" s="6" t="s">
        <v>4726</v>
      </c>
      <c r="D804" s="6" t="s">
        <v>5560</v>
      </c>
      <c r="E804" s="6">
        <v>32.395</v>
      </c>
      <c r="F804" s="6">
        <v>4.27</v>
      </c>
      <c r="G804" s="6" t="s">
        <v>4689</v>
      </c>
      <c r="H804" s="6" t="s">
        <v>4687</v>
      </c>
      <c r="I804" s="6" t="s">
        <v>4687</v>
      </c>
      <c r="J804" s="6">
        <v>1</v>
      </c>
      <c r="K804" s="15" t="s">
        <v>8412</v>
      </c>
      <c r="L804" s="10" t="s">
        <v>8414</v>
      </c>
      <c r="M804" s="16" t="s">
        <v>9183</v>
      </c>
      <c r="N804" s="6">
        <v>13019.16</v>
      </c>
      <c r="O804" s="6" t="s">
        <v>4713</v>
      </c>
      <c r="P804" s="6" t="s">
        <v>4710</v>
      </c>
      <c r="Q804" s="6" t="s">
        <v>4687</v>
      </c>
    </row>
    <row r="805" spans="1:17">
      <c r="A805" s="6" t="s">
        <v>1608</v>
      </c>
      <c r="B805" s="6">
        <v>60</v>
      </c>
      <c r="C805" s="6" t="s">
        <v>4716</v>
      </c>
      <c r="D805" s="6" t="s">
        <v>5560</v>
      </c>
      <c r="E805" s="6">
        <v>24.035</v>
      </c>
      <c r="F805" s="6">
        <v>11.71</v>
      </c>
      <c r="G805" s="6" t="s">
        <v>4687</v>
      </c>
      <c r="H805" s="6" t="s">
        <v>4687</v>
      </c>
      <c r="I805" s="6" t="s">
        <v>4687</v>
      </c>
      <c r="J805" s="6">
        <v>0</v>
      </c>
      <c r="K805" s="15" t="s">
        <v>8408</v>
      </c>
      <c r="L805" s="10" t="s">
        <v>8406</v>
      </c>
      <c r="M805" s="16" t="s">
        <v>9184</v>
      </c>
      <c r="N805" s="6">
        <v>13012.21</v>
      </c>
      <c r="O805" s="6" t="s">
        <v>4713</v>
      </c>
      <c r="P805" s="6" t="s">
        <v>4710</v>
      </c>
      <c r="Q805" s="6" t="s">
        <v>4687</v>
      </c>
    </row>
    <row r="806" spans="1:17">
      <c r="A806" s="6" t="s">
        <v>1610</v>
      </c>
      <c r="B806" s="6">
        <v>50</v>
      </c>
      <c r="C806" s="6" t="s">
        <v>4716</v>
      </c>
      <c r="D806" s="6" t="s">
        <v>6152</v>
      </c>
      <c r="E806" s="6">
        <v>37.12</v>
      </c>
      <c r="F806" s="6">
        <v>5.29</v>
      </c>
      <c r="G806" s="6" t="s">
        <v>4687</v>
      </c>
      <c r="H806" s="6" t="s">
        <v>4687</v>
      </c>
      <c r="I806" s="6" t="s">
        <v>4687</v>
      </c>
      <c r="J806" s="6">
        <v>2</v>
      </c>
      <c r="K806" s="15" t="s">
        <v>8412</v>
      </c>
      <c r="L806" s="10" t="s">
        <v>8414</v>
      </c>
      <c r="M806" s="16" t="s">
        <v>9185</v>
      </c>
      <c r="N806" s="6">
        <v>13010.86</v>
      </c>
      <c r="O806" s="6" t="s">
        <v>4709</v>
      </c>
      <c r="P806" s="6" t="s">
        <v>4710</v>
      </c>
      <c r="Q806" s="6" t="s">
        <v>4687</v>
      </c>
    </row>
    <row r="807" spans="1:17">
      <c r="A807" s="6" t="s">
        <v>1612</v>
      </c>
      <c r="B807" s="6">
        <v>53</v>
      </c>
      <c r="C807" s="6" t="s">
        <v>4716</v>
      </c>
      <c r="D807" s="6" t="s">
        <v>4764</v>
      </c>
      <c r="E807" s="6">
        <v>34.84</v>
      </c>
      <c r="F807" s="6">
        <v>6</v>
      </c>
      <c r="G807" s="6" t="s">
        <v>4689</v>
      </c>
      <c r="H807" s="6" t="s">
        <v>4690</v>
      </c>
      <c r="I807" s="6" t="s">
        <v>4687</v>
      </c>
      <c r="J807" s="6">
        <v>1</v>
      </c>
      <c r="K807" s="15" t="s">
        <v>8405</v>
      </c>
      <c r="L807" s="10" t="s">
        <v>8409</v>
      </c>
      <c r="M807" s="16" t="s">
        <v>9186</v>
      </c>
      <c r="N807" s="6">
        <v>13008.07</v>
      </c>
      <c r="O807" s="6" t="s">
        <v>4710</v>
      </c>
      <c r="P807" s="6" t="s">
        <v>4710</v>
      </c>
      <c r="Q807" s="6" t="s">
        <v>4687</v>
      </c>
    </row>
    <row r="808" spans="1:17">
      <c r="A808" s="6" t="s">
        <v>1614</v>
      </c>
      <c r="B808" s="6">
        <v>60</v>
      </c>
      <c r="C808" s="6" t="s">
        <v>4716</v>
      </c>
      <c r="D808" s="6" t="s">
        <v>6155</v>
      </c>
      <c r="E808" s="6">
        <v>29.53</v>
      </c>
      <c r="F808" s="6">
        <v>10.64</v>
      </c>
      <c r="G808" s="6" t="s">
        <v>4687</v>
      </c>
      <c r="H808" s="6" t="s">
        <v>4687</v>
      </c>
      <c r="I808" s="6" t="s">
        <v>4687</v>
      </c>
      <c r="J808" s="6">
        <v>0</v>
      </c>
      <c r="K808" s="15" t="s">
        <v>8405</v>
      </c>
      <c r="L808" s="10" t="s">
        <v>8406</v>
      </c>
      <c r="M808" s="16" t="s">
        <v>9187</v>
      </c>
      <c r="N808" s="6">
        <v>13004.95</v>
      </c>
      <c r="O808" s="6" t="s">
        <v>4713</v>
      </c>
      <c r="P808" s="6" t="s">
        <v>4710</v>
      </c>
      <c r="Q808" s="6" t="s">
        <v>4687</v>
      </c>
    </row>
    <row r="809" spans="1:17">
      <c r="A809" s="6" t="s">
        <v>1616</v>
      </c>
      <c r="B809" s="6">
        <v>41</v>
      </c>
      <c r="C809" s="6" t="s">
        <v>4716</v>
      </c>
      <c r="D809" s="6" t="s">
        <v>6157</v>
      </c>
      <c r="E809" s="6">
        <v>42.51</v>
      </c>
      <c r="F809" s="6">
        <v>8.21</v>
      </c>
      <c r="G809" s="6" t="s">
        <v>4689</v>
      </c>
      <c r="H809" s="6" t="s">
        <v>4687</v>
      </c>
      <c r="I809" s="6" t="s">
        <v>4687</v>
      </c>
      <c r="J809" s="6">
        <v>0</v>
      </c>
      <c r="K809" s="15" t="s">
        <v>8408</v>
      </c>
      <c r="L809" s="10" t="s">
        <v>8406</v>
      </c>
      <c r="M809" s="16" t="s">
        <v>9188</v>
      </c>
      <c r="N809" s="6">
        <v>13002.91</v>
      </c>
      <c r="O809" s="6" t="s">
        <v>4713</v>
      </c>
      <c r="P809" s="6" t="s">
        <v>4710</v>
      </c>
      <c r="Q809" s="6" t="s">
        <v>4687</v>
      </c>
    </row>
    <row r="810" spans="1:17">
      <c r="A810" s="6" t="s">
        <v>1618</v>
      </c>
      <c r="B810" s="6">
        <v>43</v>
      </c>
      <c r="C810" s="6" t="s">
        <v>4732</v>
      </c>
      <c r="D810" s="6" t="s">
        <v>6159</v>
      </c>
      <c r="E810" s="6">
        <v>38.14</v>
      </c>
      <c r="F810" s="6">
        <v>5.58</v>
      </c>
      <c r="G810" s="6" t="s">
        <v>4687</v>
      </c>
      <c r="H810" s="6" t="s">
        <v>4690</v>
      </c>
      <c r="I810" s="6" t="s">
        <v>4687</v>
      </c>
      <c r="J810" s="6">
        <v>1</v>
      </c>
      <c r="K810" s="15" t="s">
        <v>8408</v>
      </c>
      <c r="L810" s="10" t="s">
        <v>8414</v>
      </c>
      <c r="M810" s="16" t="s">
        <v>9189</v>
      </c>
      <c r="N810" s="6">
        <v>12994.12</v>
      </c>
      <c r="O810" s="6" t="s">
        <v>4709</v>
      </c>
      <c r="P810" s="6" t="s">
        <v>4710</v>
      </c>
      <c r="Q810" s="6" t="s">
        <v>4687</v>
      </c>
    </row>
    <row r="811" spans="1:17">
      <c r="A811" s="6" t="s">
        <v>1620</v>
      </c>
      <c r="B811" s="6">
        <v>62</v>
      </c>
      <c r="C811" s="6" t="s">
        <v>4711</v>
      </c>
      <c r="D811" s="6" t="s">
        <v>6161</v>
      </c>
      <c r="E811" s="6">
        <v>39.93</v>
      </c>
      <c r="F811" s="6">
        <v>8.75</v>
      </c>
      <c r="G811" s="6" t="s">
        <v>4687</v>
      </c>
      <c r="H811" s="6" t="s">
        <v>4687</v>
      </c>
      <c r="I811" s="6" t="s">
        <v>4687</v>
      </c>
      <c r="J811" s="6">
        <v>0</v>
      </c>
      <c r="K811" s="15" t="s">
        <v>8405</v>
      </c>
      <c r="L811" s="10" t="s">
        <v>8406</v>
      </c>
      <c r="M811" s="16" t="s">
        <v>9190</v>
      </c>
      <c r="N811" s="6">
        <v>12982.87</v>
      </c>
      <c r="O811" s="6" t="s">
        <v>4713</v>
      </c>
      <c r="P811" s="6" t="s">
        <v>4710</v>
      </c>
      <c r="Q811" s="6" t="s">
        <v>4687</v>
      </c>
    </row>
    <row r="812" spans="1:17">
      <c r="A812" s="6" t="s">
        <v>1622</v>
      </c>
      <c r="B812" s="6">
        <v>62</v>
      </c>
      <c r="C812" s="6" t="s">
        <v>4711</v>
      </c>
      <c r="D812" s="6" t="s">
        <v>4988</v>
      </c>
      <c r="E812" s="6">
        <v>38.83</v>
      </c>
      <c r="F812" s="6">
        <v>11.86</v>
      </c>
      <c r="G812" s="6" t="s">
        <v>4687</v>
      </c>
      <c r="H812" s="6" t="s">
        <v>4687</v>
      </c>
      <c r="I812" s="6" t="s">
        <v>4687</v>
      </c>
      <c r="J812" s="6">
        <v>0</v>
      </c>
      <c r="K812" s="15" t="s">
        <v>8412</v>
      </c>
      <c r="L812" s="10" t="s">
        <v>8406</v>
      </c>
      <c r="M812" s="16" t="s">
        <v>9191</v>
      </c>
      <c r="N812" s="6">
        <v>12981.35</v>
      </c>
      <c r="O812" s="6" t="s">
        <v>4710</v>
      </c>
      <c r="P812" s="6" t="s">
        <v>4710</v>
      </c>
      <c r="Q812" s="6" t="s">
        <v>4687</v>
      </c>
    </row>
    <row r="813" spans="1:17">
      <c r="A813" s="6" t="s">
        <v>1624</v>
      </c>
      <c r="B813" s="6">
        <v>62</v>
      </c>
      <c r="C813" s="6" t="s">
        <v>4720</v>
      </c>
      <c r="D813" s="6" t="s">
        <v>6163</v>
      </c>
      <c r="E813" s="6">
        <v>37.4</v>
      </c>
      <c r="F813" s="6">
        <v>11.46</v>
      </c>
      <c r="G813" s="6" t="s">
        <v>4687</v>
      </c>
      <c r="H813" s="6" t="s">
        <v>4687</v>
      </c>
      <c r="I813" s="6" t="s">
        <v>4687</v>
      </c>
      <c r="J813" s="6">
        <v>0</v>
      </c>
      <c r="K813" s="15" t="s">
        <v>8405</v>
      </c>
      <c r="L813" s="10" t="s">
        <v>8406</v>
      </c>
      <c r="M813" s="16" t="s">
        <v>9192</v>
      </c>
      <c r="N813" s="6">
        <v>12979.36</v>
      </c>
      <c r="O813" s="6" t="s">
        <v>4713</v>
      </c>
      <c r="P813" s="6" t="s">
        <v>4710</v>
      </c>
      <c r="Q813" s="6" t="s">
        <v>4687</v>
      </c>
    </row>
    <row r="814" spans="1:17">
      <c r="A814" s="6" t="s">
        <v>1626</v>
      </c>
      <c r="B814" s="6">
        <v>62</v>
      </c>
      <c r="C814" s="6" t="s">
        <v>4720</v>
      </c>
      <c r="D814" s="6" t="s">
        <v>5782</v>
      </c>
      <c r="E814" s="6">
        <v>21.4</v>
      </c>
      <c r="F814" s="6">
        <v>9.03</v>
      </c>
      <c r="G814" s="6" t="s">
        <v>4687</v>
      </c>
      <c r="H814" s="6" t="s">
        <v>4687</v>
      </c>
      <c r="I814" s="6" t="s">
        <v>4687</v>
      </c>
      <c r="J814" s="6">
        <v>0</v>
      </c>
      <c r="K814" s="15" t="s">
        <v>8405</v>
      </c>
      <c r="L814" s="10" t="s">
        <v>8406</v>
      </c>
      <c r="M814" s="16" t="s">
        <v>9193</v>
      </c>
      <c r="N814" s="6">
        <v>12957.12</v>
      </c>
      <c r="O814" s="6" t="s">
        <v>4713</v>
      </c>
      <c r="P814" s="6" t="s">
        <v>4710</v>
      </c>
      <c r="Q814" s="6" t="s">
        <v>4687</v>
      </c>
    </row>
    <row r="815" spans="1:17">
      <c r="A815" s="6" t="s">
        <v>1628</v>
      </c>
      <c r="B815" s="6">
        <v>61</v>
      </c>
      <c r="C815" s="6" t="s">
        <v>4716</v>
      </c>
      <c r="D815" s="6" t="s">
        <v>6166</v>
      </c>
      <c r="E815" s="6">
        <v>38.38</v>
      </c>
      <c r="F815" s="6">
        <v>8.26</v>
      </c>
      <c r="G815" s="6" t="s">
        <v>4689</v>
      </c>
      <c r="H815" s="6" t="s">
        <v>4687</v>
      </c>
      <c r="I815" s="6" t="s">
        <v>4687</v>
      </c>
      <c r="J815" s="6">
        <v>2</v>
      </c>
      <c r="K815" s="15" t="s">
        <v>8412</v>
      </c>
      <c r="L815" s="10" t="s">
        <v>8406</v>
      </c>
      <c r="M815" s="16" t="s">
        <v>9194</v>
      </c>
      <c r="N815" s="6">
        <v>12950.07</v>
      </c>
      <c r="O815" s="6" t="s">
        <v>4713</v>
      </c>
      <c r="P815" s="6" t="s">
        <v>4710</v>
      </c>
      <c r="Q815" s="6" t="s">
        <v>4687</v>
      </c>
    </row>
    <row r="816" spans="1:17">
      <c r="A816" s="6" t="s">
        <v>1630</v>
      </c>
      <c r="B816" s="6">
        <v>56</v>
      </c>
      <c r="C816" s="6" t="s">
        <v>4711</v>
      </c>
      <c r="D816" s="6" t="s">
        <v>6168</v>
      </c>
      <c r="E816" s="6">
        <v>33.66</v>
      </c>
      <c r="F816" s="6">
        <v>5.42</v>
      </c>
      <c r="G816" s="6" t="s">
        <v>4689</v>
      </c>
      <c r="H816" s="6" t="s">
        <v>4687</v>
      </c>
      <c r="I816" s="6" t="s">
        <v>4687</v>
      </c>
      <c r="J816" s="6">
        <v>2</v>
      </c>
      <c r="K816" s="15" t="s">
        <v>8405</v>
      </c>
      <c r="L816" s="10" t="s">
        <v>8414</v>
      </c>
      <c r="M816" s="16" t="s">
        <v>9195</v>
      </c>
      <c r="N816" s="6">
        <v>12949.16</v>
      </c>
      <c r="O816" s="6" t="s">
        <v>4710</v>
      </c>
      <c r="P816" s="6" t="s">
        <v>4710</v>
      </c>
      <c r="Q816" s="6" t="s">
        <v>4687</v>
      </c>
    </row>
    <row r="817" spans="1:17">
      <c r="A817" s="6" t="s">
        <v>1632</v>
      </c>
      <c r="B817" s="6">
        <v>59</v>
      </c>
      <c r="C817" s="6" t="s">
        <v>4711</v>
      </c>
      <c r="D817" s="6" t="s">
        <v>6170</v>
      </c>
      <c r="E817" s="6">
        <v>31.79</v>
      </c>
      <c r="F817" s="6">
        <v>11.33</v>
      </c>
      <c r="G817" s="6" t="s">
        <v>4689</v>
      </c>
      <c r="H817" s="6" t="s">
        <v>4690</v>
      </c>
      <c r="I817" s="6" t="s">
        <v>4687</v>
      </c>
      <c r="J817" s="6">
        <v>1</v>
      </c>
      <c r="K817" s="15" t="s">
        <v>8405</v>
      </c>
      <c r="L817" s="10" t="s">
        <v>8406</v>
      </c>
      <c r="M817" s="16" t="s">
        <v>9196</v>
      </c>
      <c r="N817" s="6">
        <v>12928.79</v>
      </c>
      <c r="O817" s="6" t="s">
        <v>4709</v>
      </c>
      <c r="P817" s="6" t="s">
        <v>4710</v>
      </c>
      <c r="Q817" s="6" t="s">
        <v>4687</v>
      </c>
    </row>
    <row r="818" spans="1:17">
      <c r="A818" s="6" t="s">
        <v>1634</v>
      </c>
      <c r="B818" s="6">
        <v>59</v>
      </c>
      <c r="C818" s="6" t="s">
        <v>4711</v>
      </c>
      <c r="D818" s="6" t="s">
        <v>6172</v>
      </c>
      <c r="E818" s="6">
        <v>29.7</v>
      </c>
      <c r="F818" s="6">
        <v>7.69</v>
      </c>
      <c r="G818" s="6" t="s">
        <v>4689</v>
      </c>
      <c r="H818" s="6" t="s">
        <v>4690</v>
      </c>
      <c r="I818" s="6" t="s">
        <v>4687</v>
      </c>
      <c r="J818" s="6">
        <v>1</v>
      </c>
      <c r="K818" s="15" t="s">
        <v>8405</v>
      </c>
      <c r="L818" s="10" t="s">
        <v>8406</v>
      </c>
      <c r="M818" s="16" t="s">
        <v>9197</v>
      </c>
      <c r="N818" s="6">
        <v>12925.89</v>
      </c>
      <c r="O818" s="6" t="s">
        <v>4709</v>
      </c>
      <c r="P818" s="6" t="s">
        <v>4710</v>
      </c>
      <c r="Q818" s="6" t="s">
        <v>4687</v>
      </c>
    </row>
    <row r="819" spans="1:17">
      <c r="A819" s="6" t="s">
        <v>1636</v>
      </c>
      <c r="B819" s="6">
        <v>59</v>
      </c>
      <c r="C819" s="6" t="s">
        <v>4723</v>
      </c>
      <c r="D819" s="6" t="s">
        <v>5471</v>
      </c>
      <c r="E819" s="6">
        <v>25.46</v>
      </c>
      <c r="F819" s="6">
        <v>8.77</v>
      </c>
      <c r="G819" s="6" t="s">
        <v>4689</v>
      </c>
      <c r="H819" s="6" t="s">
        <v>4690</v>
      </c>
      <c r="I819" s="6" t="s">
        <v>4687</v>
      </c>
      <c r="J819" s="6">
        <v>1</v>
      </c>
      <c r="K819" s="15" t="s">
        <v>8405</v>
      </c>
      <c r="L819" s="10" t="s">
        <v>8406</v>
      </c>
      <c r="M819" s="16" t="s">
        <v>9198</v>
      </c>
      <c r="N819" s="6">
        <v>12913.99</v>
      </c>
      <c r="O819" s="6" t="s">
        <v>4709</v>
      </c>
      <c r="P819" s="6" t="s">
        <v>4710</v>
      </c>
      <c r="Q819" s="6" t="s">
        <v>4687</v>
      </c>
    </row>
    <row r="820" spans="1:17">
      <c r="A820" s="6" t="s">
        <v>1638</v>
      </c>
      <c r="B820" s="6">
        <v>18</v>
      </c>
      <c r="C820" s="6" t="s">
        <v>4722</v>
      </c>
      <c r="D820" s="6" t="s">
        <v>6174</v>
      </c>
      <c r="E820" s="6">
        <v>39.14</v>
      </c>
      <c r="F820" s="6">
        <v>4.91</v>
      </c>
      <c r="G820" s="6" t="s">
        <v>4687</v>
      </c>
      <c r="H820" s="6" t="s">
        <v>4687</v>
      </c>
      <c r="I820" s="6" t="s">
        <v>4689</v>
      </c>
      <c r="J820" s="6">
        <v>1</v>
      </c>
      <c r="K820" s="15" t="s">
        <v>8408</v>
      </c>
      <c r="L820" s="10" t="s">
        <v>8414</v>
      </c>
      <c r="M820" s="16" t="s">
        <v>9199</v>
      </c>
      <c r="N820" s="6">
        <v>12890.06</v>
      </c>
      <c r="O820" s="6" t="s">
        <v>4713</v>
      </c>
      <c r="P820" s="6" t="s">
        <v>4710</v>
      </c>
      <c r="Q820" s="6" t="s">
        <v>4687</v>
      </c>
    </row>
    <row r="821" spans="1:17">
      <c r="A821" s="6" t="s">
        <v>1640</v>
      </c>
      <c r="B821" s="6">
        <v>38</v>
      </c>
      <c r="C821" s="6" t="s">
        <v>4716</v>
      </c>
      <c r="D821" s="6" t="s">
        <v>5798</v>
      </c>
      <c r="E821" s="6">
        <v>41.2</v>
      </c>
      <c r="F821" s="6">
        <v>4.95</v>
      </c>
      <c r="G821" s="6" t="s">
        <v>4687</v>
      </c>
      <c r="H821" s="6" t="s">
        <v>4687</v>
      </c>
      <c r="I821" s="6" t="s">
        <v>4687</v>
      </c>
      <c r="J821" s="6">
        <v>1</v>
      </c>
      <c r="K821" s="15" t="s">
        <v>8408</v>
      </c>
      <c r="L821" s="10" t="s">
        <v>8414</v>
      </c>
      <c r="M821" s="16" t="s">
        <v>9200</v>
      </c>
      <c r="N821" s="6">
        <v>12870.31</v>
      </c>
      <c r="O821" s="6" t="s">
        <v>4710</v>
      </c>
      <c r="P821" s="6" t="s">
        <v>4710</v>
      </c>
      <c r="Q821" s="6" t="s">
        <v>4687</v>
      </c>
    </row>
    <row r="822" spans="1:17">
      <c r="A822" s="6" t="s">
        <v>1642</v>
      </c>
      <c r="B822" s="6">
        <v>59</v>
      </c>
      <c r="C822" s="6" t="s">
        <v>4729</v>
      </c>
      <c r="D822" s="6" t="s">
        <v>6177</v>
      </c>
      <c r="E822" s="6">
        <v>28.81</v>
      </c>
      <c r="F822" s="6">
        <v>10.8</v>
      </c>
      <c r="G822" s="6" t="s">
        <v>4689</v>
      </c>
      <c r="H822" s="6" t="s">
        <v>4690</v>
      </c>
      <c r="I822" s="6" t="s">
        <v>4687</v>
      </c>
      <c r="J822" s="6">
        <v>1</v>
      </c>
      <c r="K822" s="15" t="s">
        <v>8405</v>
      </c>
      <c r="L822" s="10" t="s">
        <v>8406</v>
      </c>
      <c r="M822" s="16" t="s">
        <v>9201</v>
      </c>
      <c r="N822" s="6">
        <v>12856.84</v>
      </c>
      <c r="O822" s="6" t="s">
        <v>4710</v>
      </c>
      <c r="P822" s="6" t="s">
        <v>4710</v>
      </c>
      <c r="Q822" s="6" t="s">
        <v>4687</v>
      </c>
    </row>
    <row r="823" spans="1:17">
      <c r="A823" s="6" t="s">
        <v>1644</v>
      </c>
      <c r="B823" s="6">
        <v>49</v>
      </c>
      <c r="C823" s="6" t="s">
        <v>4716</v>
      </c>
      <c r="D823" s="6" t="s">
        <v>6179</v>
      </c>
      <c r="E823" s="6">
        <v>37.41</v>
      </c>
      <c r="F823" s="6">
        <v>7.21</v>
      </c>
      <c r="G823" s="6" t="s">
        <v>4687</v>
      </c>
      <c r="H823" s="6" t="s">
        <v>4687</v>
      </c>
      <c r="I823" s="6" t="s">
        <v>4687</v>
      </c>
      <c r="J823" s="6">
        <v>2</v>
      </c>
      <c r="K823" s="15" t="s">
        <v>8412</v>
      </c>
      <c r="L823" s="10" t="s">
        <v>8406</v>
      </c>
      <c r="M823" s="16" t="s">
        <v>9202</v>
      </c>
      <c r="N823" s="6">
        <v>12852.37</v>
      </c>
      <c r="O823" s="6" t="s">
        <v>4713</v>
      </c>
      <c r="P823" s="6" t="s">
        <v>4710</v>
      </c>
      <c r="Q823" s="6" t="s">
        <v>4687</v>
      </c>
    </row>
    <row r="824" spans="1:17">
      <c r="A824" s="6" t="s">
        <v>1646</v>
      </c>
      <c r="B824" s="6">
        <v>29</v>
      </c>
      <c r="C824" s="6" t="s">
        <v>4716</v>
      </c>
      <c r="D824" s="6" t="s">
        <v>4828</v>
      </c>
      <c r="E824" s="6">
        <v>52.54</v>
      </c>
      <c r="F824" s="6">
        <v>5.12</v>
      </c>
      <c r="G824" s="6" t="s">
        <v>4687</v>
      </c>
      <c r="H824" s="6" t="s">
        <v>4690</v>
      </c>
      <c r="I824" s="6" t="s">
        <v>4687</v>
      </c>
      <c r="J824" s="6">
        <v>1</v>
      </c>
      <c r="K824" s="15" t="s">
        <v>8412</v>
      </c>
      <c r="L824" s="10" t="s">
        <v>8414</v>
      </c>
      <c r="M824" s="16" t="s">
        <v>9203</v>
      </c>
      <c r="N824" s="6">
        <v>12847.24</v>
      </c>
      <c r="O824" s="6" t="s">
        <v>4709</v>
      </c>
      <c r="P824" s="6" t="s">
        <v>4710</v>
      </c>
      <c r="Q824" s="6" t="s">
        <v>4687</v>
      </c>
    </row>
    <row r="825" spans="1:17">
      <c r="A825" s="6" t="s">
        <v>1648</v>
      </c>
      <c r="B825" s="6">
        <v>18</v>
      </c>
      <c r="C825" s="6" t="s">
        <v>4723</v>
      </c>
      <c r="D825" s="6" t="s">
        <v>6181</v>
      </c>
      <c r="E825" s="6">
        <v>17.29</v>
      </c>
      <c r="F825" s="6">
        <v>4.62</v>
      </c>
      <c r="G825" s="6" t="s">
        <v>4687</v>
      </c>
      <c r="H825" s="6" t="s">
        <v>4687</v>
      </c>
      <c r="I825" s="6" t="s">
        <v>4689</v>
      </c>
      <c r="J825" s="6">
        <v>1</v>
      </c>
      <c r="K825" s="15" t="s">
        <v>8405</v>
      </c>
      <c r="L825" s="10" t="s">
        <v>8414</v>
      </c>
      <c r="M825" s="16" t="s">
        <v>8708</v>
      </c>
      <c r="N825" s="6">
        <v>12829.46</v>
      </c>
      <c r="O825" s="6" t="s">
        <v>4710</v>
      </c>
      <c r="P825" s="6" t="s">
        <v>4710</v>
      </c>
      <c r="Q825" s="6" t="s">
        <v>4689</v>
      </c>
    </row>
    <row r="826" spans="1:17">
      <c r="A826" s="6" t="s">
        <v>1650</v>
      </c>
      <c r="B826" s="6">
        <v>55</v>
      </c>
      <c r="C826" s="6" t="s">
        <v>4729</v>
      </c>
      <c r="D826" s="6" t="s">
        <v>6183</v>
      </c>
      <c r="E826" s="6">
        <v>31.74</v>
      </c>
      <c r="F826" s="6">
        <v>7.68</v>
      </c>
      <c r="G826" s="6" t="s">
        <v>4689</v>
      </c>
      <c r="H826" s="6" t="s">
        <v>4687</v>
      </c>
      <c r="I826" s="6" t="s">
        <v>4687</v>
      </c>
      <c r="J826" s="6">
        <v>0</v>
      </c>
      <c r="K826" s="15" t="s">
        <v>8405</v>
      </c>
      <c r="L826" s="10" t="s">
        <v>8406</v>
      </c>
      <c r="M826" s="16" t="s">
        <v>9204</v>
      </c>
      <c r="N826" s="6">
        <v>12823.25</v>
      </c>
      <c r="O826" s="6" t="s">
        <v>4710</v>
      </c>
      <c r="P826" s="6" t="s">
        <v>4710</v>
      </c>
      <c r="Q826" s="6" t="s">
        <v>4687</v>
      </c>
    </row>
    <row r="827" spans="1:17">
      <c r="A827" s="6" t="s">
        <v>1652</v>
      </c>
      <c r="B827" s="6">
        <v>59</v>
      </c>
      <c r="C827" s="6" t="s">
        <v>4726</v>
      </c>
      <c r="D827" s="6" t="s">
        <v>6185</v>
      </c>
      <c r="E827" s="6">
        <v>26.505</v>
      </c>
      <c r="F827" s="6">
        <v>6.79</v>
      </c>
      <c r="G827" s="6" t="s">
        <v>4689</v>
      </c>
      <c r="H827" s="6" t="s">
        <v>4690</v>
      </c>
      <c r="I827" s="6" t="s">
        <v>4687</v>
      </c>
      <c r="J827" s="6">
        <v>1</v>
      </c>
      <c r="K827" s="15" t="s">
        <v>8408</v>
      </c>
      <c r="L827" s="10" t="s">
        <v>8406</v>
      </c>
      <c r="M827" s="16" t="s">
        <v>9205</v>
      </c>
      <c r="N827" s="6">
        <v>12815.44</v>
      </c>
      <c r="O827" s="6" t="s">
        <v>4710</v>
      </c>
      <c r="P827" s="6" t="s">
        <v>4710</v>
      </c>
      <c r="Q827" s="6" t="s">
        <v>4687</v>
      </c>
    </row>
    <row r="828" spans="1:17">
      <c r="A828" s="6" t="s">
        <v>1654</v>
      </c>
      <c r="B828" s="6">
        <v>44</v>
      </c>
      <c r="C828" s="6" t="s">
        <v>4726</v>
      </c>
      <c r="D828" s="6" t="s">
        <v>6187</v>
      </c>
      <c r="E828" s="6">
        <v>36.48</v>
      </c>
      <c r="F828" s="6">
        <v>11.09</v>
      </c>
      <c r="G828" s="6" t="s">
        <v>4687</v>
      </c>
      <c r="H828" s="6" t="s">
        <v>4687</v>
      </c>
      <c r="I828" s="6" t="s">
        <v>4687</v>
      </c>
      <c r="J828" s="6">
        <v>0</v>
      </c>
      <c r="K828" s="15" t="s">
        <v>8405</v>
      </c>
      <c r="L828" s="10" t="s">
        <v>8406</v>
      </c>
      <c r="M828" s="16" t="s">
        <v>9206</v>
      </c>
      <c r="N828" s="6">
        <v>12797.21</v>
      </c>
      <c r="O828" s="6" t="s">
        <v>4713</v>
      </c>
      <c r="P828" s="6" t="s">
        <v>4710</v>
      </c>
      <c r="Q828" s="6" t="s">
        <v>4687</v>
      </c>
    </row>
    <row r="829" spans="1:17">
      <c r="A829" s="6" t="s">
        <v>1656</v>
      </c>
      <c r="B829" s="6">
        <v>39</v>
      </c>
      <c r="C829" s="6" t="s">
        <v>4732</v>
      </c>
      <c r="D829" s="6" t="s">
        <v>6188</v>
      </c>
      <c r="E829" s="6">
        <v>39.16</v>
      </c>
      <c r="F829" s="6">
        <v>5.24</v>
      </c>
      <c r="G829" s="6" t="s">
        <v>4689</v>
      </c>
      <c r="H829" s="6" t="s">
        <v>4690</v>
      </c>
      <c r="I829" s="6" t="s">
        <v>4687</v>
      </c>
      <c r="J829" s="6">
        <v>1</v>
      </c>
      <c r="K829" s="15" t="s">
        <v>8408</v>
      </c>
      <c r="L829" s="10" t="s">
        <v>8414</v>
      </c>
      <c r="M829" s="16" t="s">
        <v>9207</v>
      </c>
      <c r="N829" s="6">
        <v>12788.18</v>
      </c>
      <c r="O829" s="6" t="s">
        <v>4713</v>
      </c>
      <c r="P829" s="6" t="s">
        <v>4710</v>
      </c>
      <c r="Q829" s="6" t="s">
        <v>4687</v>
      </c>
    </row>
    <row r="830" spans="1:17">
      <c r="A830" s="6" t="s">
        <v>1658</v>
      </c>
      <c r="B830" s="6">
        <v>59</v>
      </c>
      <c r="C830" s="6" t="s">
        <v>4725</v>
      </c>
      <c r="D830" s="6" t="s">
        <v>6189</v>
      </c>
      <c r="E830" s="6">
        <v>28.22</v>
      </c>
      <c r="F830" s="6">
        <v>7.51</v>
      </c>
      <c r="G830" s="6" t="s">
        <v>4689</v>
      </c>
      <c r="H830" s="6" t="s">
        <v>4690</v>
      </c>
      <c r="I830" s="6" t="s">
        <v>4687</v>
      </c>
      <c r="J830" s="6">
        <v>1</v>
      </c>
      <c r="K830" s="15" t="s">
        <v>8405</v>
      </c>
      <c r="L830" s="10" t="s">
        <v>8406</v>
      </c>
      <c r="M830" s="16" t="s">
        <v>9208</v>
      </c>
      <c r="N830" s="6">
        <v>12788.03</v>
      </c>
      <c r="O830" s="6" t="s">
        <v>4710</v>
      </c>
      <c r="P830" s="6" t="s">
        <v>4710</v>
      </c>
      <c r="Q830" s="6" t="s">
        <v>4687</v>
      </c>
    </row>
    <row r="831" spans="1:17">
      <c r="A831" s="6" t="s">
        <v>1660</v>
      </c>
      <c r="B831" s="6">
        <v>50</v>
      </c>
      <c r="C831" s="6" t="s">
        <v>4732</v>
      </c>
      <c r="D831" s="6" t="s">
        <v>6191</v>
      </c>
      <c r="E831" s="6">
        <v>35</v>
      </c>
      <c r="F831" s="6">
        <v>4.13</v>
      </c>
      <c r="G831" s="6" t="s">
        <v>4687</v>
      </c>
      <c r="H831" s="6" t="s">
        <v>4687</v>
      </c>
      <c r="I831" s="6" t="s">
        <v>4687</v>
      </c>
      <c r="J831" s="6">
        <v>2</v>
      </c>
      <c r="K831" s="15" t="s">
        <v>8408</v>
      </c>
      <c r="L831" s="10" t="s">
        <v>8414</v>
      </c>
      <c r="M831" s="16" t="s">
        <v>9209</v>
      </c>
      <c r="N831" s="6">
        <v>12776.05</v>
      </c>
      <c r="O831" s="6" t="s">
        <v>4710</v>
      </c>
      <c r="P831" s="6" t="s">
        <v>4710</v>
      </c>
      <c r="Q831" s="6" t="s">
        <v>4687</v>
      </c>
    </row>
    <row r="832" spans="1:17">
      <c r="A832" s="6" t="s">
        <v>1662</v>
      </c>
      <c r="B832" s="6">
        <v>47</v>
      </c>
      <c r="C832" s="6" t="s">
        <v>4729</v>
      </c>
      <c r="D832" s="6" t="s">
        <v>5046</v>
      </c>
      <c r="E832" s="6">
        <v>36.24</v>
      </c>
      <c r="F832" s="6">
        <v>8.38</v>
      </c>
      <c r="G832" s="6" t="s">
        <v>4689</v>
      </c>
      <c r="H832" s="6" t="s">
        <v>4687</v>
      </c>
      <c r="I832" s="6" t="s">
        <v>4687</v>
      </c>
      <c r="J832" s="6">
        <v>1</v>
      </c>
      <c r="K832" s="15" t="s">
        <v>8405</v>
      </c>
      <c r="L832" s="10" t="s">
        <v>8406</v>
      </c>
      <c r="M832" s="16" t="s">
        <v>8699</v>
      </c>
      <c r="N832" s="6">
        <v>12770.27</v>
      </c>
      <c r="O832" s="6" t="s">
        <v>4710</v>
      </c>
      <c r="P832" s="6" t="s">
        <v>4710</v>
      </c>
      <c r="Q832" s="6" t="s">
        <v>4687</v>
      </c>
    </row>
    <row r="833" spans="1:17">
      <c r="A833" s="6" t="s">
        <v>1664</v>
      </c>
      <c r="B833" s="6">
        <v>60</v>
      </c>
      <c r="C833" s="6" t="s">
        <v>4730</v>
      </c>
      <c r="D833" s="6" t="s">
        <v>6194</v>
      </c>
      <c r="E833" s="6">
        <v>36.955</v>
      </c>
      <c r="F833" s="6">
        <v>8.07</v>
      </c>
      <c r="G833" s="6" t="s">
        <v>4687</v>
      </c>
      <c r="H833" s="6" t="s">
        <v>4687</v>
      </c>
      <c r="I833" s="6" t="s">
        <v>4687</v>
      </c>
      <c r="J833" s="6">
        <v>0</v>
      </c>
      <c r="K833" s="15" t="s">
        <v>8405</v>
      </c>
      <c r="L833" s="10" t="s">
        <v>8406</v>
      </c>
      <c r="M833" s="16" t="s">
        <v>9210</v>
      </c>
      <c r="N833" s="6">
        <v>12741.17</v>
      </c>
      <c r="O833" s="6" t="s">
        <v>4713</v>
      </c>
      <c r="P833" s="6" t="s">
        <v>4710</v>
      </c>
      <c r="Q833" s="6" t="s">
        <v>4687</v>
      </c>
    </row>
    <row r="834" spans="1:17">
      <c r="A834" s="6" t="s">
        <v>1666</v>
      </c>
      <c r="B834" s="6">
        <v>60</v>
      </c>
      <c r="C834" s="6" t="s">
        <v>4723</v>
      </c>
      <c r="D834" s="6" t="s">
        <v>6196</v>
      </c>
      <c r="E834" s="6">
        <v>29.64</v>
      </c>
      <c r="F834" s="6">
        <v>8.95</v>
      </c>
      <c r="G834" s="6" t="s">
        <v>4687</v>
      </c>
      <c r="H834" s="6" t="s">
        <v>4687</v>
      </c>
      <c r="I834" s="6" t="s">
        <v>4687</v>
      </c>
      <c r="J834" s="6">
        <v>0</v>
      </c>
      <c r="K834" s="15" t="s">
        <v>8408</v>
      </c>
      <c r="L834" s="10" t="s">
        <v>8406</v>
      </c>
      <c r="M834" s="16" t="s">
        <v>9211</v>
      </c>
      <c r="N834" s="6">
        <v>12731</v>
      </c>
      <c r="O834" s="6" t="s">
        <v>4710</v>
      </c>
      <c r="P834" s="6" t="s">
        <v>4710</v>
      </c>
      <c r="Q834" s="6" t="s">
        <v>4687</v>
      </c>
    </row>
    <row r="835" spans="1:17">
      <c r="A835" s="6" t="s">
        <v>1668</v>
      </c>
      <c r="B835" s="6">
        <v>34</v>
      </c>
      <c r="C835" s="6" t="s">
        <v>4732</v>
      </c>
      <c r="D835" s="6" t="s">
        <v>5960</v>
      </c>
      <c r="E835" s="6">
        <v>42.74</v>
      </c>
      <c r="F835" s="6">
        <v>6.31</v>
      </c>
      <c r="G835" s="6" t="s">
        <v>4689</v>
      </c>
      <c r="H835" s="6" t="s">
        <v>4687</v>
      </c>
      <c r="I835" s="6" t="s">
        <v>4687</v>
      </c>
      <c r="J835" s="6">
        <v>1</v>
      </c>
      <c r="K835" s="15" t="s">
        <v>8408</v>
      </c>
      <c r="L835" s="10" t="s">
        <v>8409</v>
      </c>
      <c r="M835" s="16" t="s">
        <v>9212</v>
      </c>
      <c r="N835" s="6">
        <v>12718.21</v>
      </c>
      <c r="O835" s="6" t="s">
        <v>4713</v>
      </c>
      <c r="P835" s="6" t="s">
        <v>4710</v>
      </c>
      <c r="Q835" s="6" t="s">
        <v>4687</v>
      </c>
    </row>
    <row r="836" spans="1:17">
      <c r="A836" s="6" t="s">
        <v>1670</v>
      </c>
      <c r="B836" s="6">
        <v>52</v>
      </c>
      <c r="C836" s="6" t="s">
        <v>4720</v>
      </c>
      <c r="D836" s="6" t="s">
        <v>6199</v>
      </c>
      <c r="E836" s="6">
        <v>36.13</v>
      </c>
      <c r="F836" s="6">
        <v>7.19</v>
      </c>
      <c r="G836" s="6" t="s">
        <v>4689</v>
      </c>
      <c r="H836" s="6" t="s">
        <v>4687</v>
      </c>
      <c r="I836" s="6" t="s">
        <v>4687</v>
      </c>
      <c r="J836" s="6">
        <v>2</v>
      </c>
      <c r="K836" s="15" t="s">
        <v>8408</v>
      </c>
      <c r="L836" s="10" t="s">
        <v>8406</v>
      </c>
      <c r="M836" s="16" t="s">
        <v>9213</v>
      </c>
      <c r="N836" s="6">
        <v>12713</v>
      </c>
      <c r="O836" s="6" t="s">
        <v>4713</v>
      </c>
      <c r="P836" s="6" t="s">
        <v>4710</v>
      </c>
      <c r="Q836" s="6" t="s">
        <v>4687</v>
      </c>
    </row>
    <row r="837" spans="1:17">
      <c r="A837" s="6" t="s">
        <v>1672</v>
      </c>
      <c r="B837" s="6">
        <v>58</v>
      </c>
      <c r="C837" s="6" t="s">
        <v>4720</v>
      </c>
      <c r="D837" s="6" t="s">
        <v>6200</v>
      </c>
      <c r="E837" s="6">
        <v>31.55</v>
      </c>
      <c r="F837" s="6">
        <v>6.11</v>
      </c>
      <c r="G837" s="6" t="s">
        <v>4689</v>
      </c>
      <c r="H837" s="6" t="s">
        <v>4687</v>
      </c>
      <c r="I837" s="6" t="s">
        <v>4687</v>
      </c>
      <c r="J837" s="6">
        <v>1</v>
      </c>
      <c r="K837" s="15" t="s">
        <v>8412</v>
      </c>
      <c r="L837" s="10" t="s">
        <v>8409</v>
      </c>
      <c r="M837" s="16" t="s">
        <v>9214</v>
      </c>
      <c r="N837" s="6">
        <v>12700.63</v>
      </c>
      <c r="O837" s="6" t="s">
        <v>4710</v>
      </c>
      <c r="P837" s="6" t="s">
        <v>4710</v>
      </c>
      <c r="Q837" s="6" t="s">
        <v>4687</v>
      </c>
    </row>
    <row r="838" spans="1:17">
      <c r="A838" s="6" t="s">
        <v>1674</v>
      </c>
      <c r="B838" s="6">
        <v>30</v>
      </c>
      <c r="C838" s="6" t="s">
        <v>4720</v>
      </c>
      <c r="D838" s="6" t="s">
        <v>6202</v>
      </c>
      <c r="E838" s="6">
        <v>52.75</v>
      </c>
      <c r="F838" s="6">
        <v>6.02</v>
      </c>
      <c r="G838" s="6" t="s">
        <v>4687</v>
      </c>
      <c r="H838" s="6" t="s">
        <v>4687</v>
      </c>
      <c r="I838" s="6" t="s">
        <v>4687</v>
      </c>
      <c r="J838" s="6">
        <v>1</v>
      </c>
      <c r="K838" s="15" t="s">
        <v>8405</v>
      </c>
      <c r="L838" s="10" t="s">
        <v>8409</v>
      </c>
      <c r="M838" s="16" t="s">
        <v>8750</v>
      </c>
      <c r="N838" s="6">
        <v>12699.56</v>
      </c>
      <c r="O838" s="6" t="s">
        <v>4709</v>
      </c>
      <c r="P838" s="6" t="s">
        <v>4710</v>
      </c>
      <c r="Q838" s="6" t="s">
        <v>4687</v>
      </c>
    </row>
    <row r="839" spans="1:17">
      <c r="A839" s="6" t="s">
        <v>1676</v>
      </c>
      <c r="B839" s="6">
        <v>48</v>
      </c>
      <c r="C839" s="6" t="s">
        <v>4729</v>
      </c>
      <c r="D839" s="6" t="s">
        <v>5754</v>
      </c>
      <c r="E839" s="6">
        <v>36.67</v>
      </c>
      <c r="F839" s="6">
        <v>11.86</v>
      </c>
      <c r="G839" s="6" t="s">
        <v>4687</v>
      </c>
      <c r="H839" s="6" t="s">
        <v>4687</v>
      </c>
      <c r="I839" s="6" t="s">
        <v>4687</v>
      </c>
      <c r="J839" s="6">
        <v>0</v>
      </c>
      <c r="K839" s="15" t="s">
        <v>8405</v>
      </c>
      <c r="L839" s="10" t="s">
        <v>8406</v>
      </c>
      <c r="M839" s="16" t="s">
        <v>9215</v>
      </c>
      <c r="N839" s="6">
        <v>12697.48</v>
      </c>
      <c r="O839" s="6" t="s">
        <v>4710</v>
      </c>
      <c r="P839" s="6" t="s">
        <v>4710</v>
      </c>
      <c r="Q839" s="6" t="s">
        <v>4687</v>
      </c>
    </row>
    <row r="840" spans="1:17">
      <c r="A840" s="6" t="s">
        <v>1678</v>
      </c>
      <c r="B840" s="6">
        <v>60</v>
      </c>
      <c r="C840" s="6" t="s">
        <v>4711</v>
      </c>
      <c r="D840" s="6" t="s">
        <v>5185</v>
      </c>
      <c r="E840" s="6">
        <v>38.06</v>
      </c>
      <c r="F840" s="6">
        <v>8.25</v>
      </c>
      <c r="G840" s="6" t="s">
        <v>4687</v>
      </c>
      <c r="H840" s="6" t="s">
        <v>4687</v>
      </c>
      <c r="I840" s="6" t="s">
        <v>4687</v>
      </c>
      <c r="J840" s="6">
        <v>0</v>
      </c>
      <c r="K840" s="15" t="s">
        <v>8412</v>
      </c>
      <c r="L840" s="10" t="s">
        <v>8406</v>
      </c>
      <c r="M840" s="16" t="s">
        <v>8426</v>
      </c>
      <c r="N840" s="6">
        <v>12648.7</v>
      </c>
      <c r="O840" s="6" t="s">
        <v>4709</v>
      </c>
      <c r="P840" s="6" t="s">
        <v>4710</v>
      </c>
      <c r="Q840" s="6" t="s">
        <v>4687</v>
      </c>
    </row>
    <row r="841" spans="1:17">
      <c r="A841" s="6" t="s">
        <v>1680</v>
      </c>
      <c r="B841" s="6">
        <v>57</v>
      </c>
      <c r="C841" s="6" t="s">
        <v>4720</v>
      </c>
      <c r="D841" s="6" t="s">
        <v>6205</v>
      </c>
      <c r="E841" s="6">
        <v>38</v>
      </c>
      <c r="F841" s="6">
        <v>8.13</v>
      </c>
      <c r="G841" s="6" t="s">
        <v>4687</v>
      </c>
      <c r="H841" s="6" t="s">
        <v>4687</v>
      </c>
      <c r="I841" s="6" t="s">
        <v>4687</v>
      </c>
      <c r="J841" s="6">
        <v>0</v>
      </c>
      <c r="K841" s="15" t="s">
        <v>8412</v>
      </c>
      <c r="L841" s="10" t="s">
        <v>8406</v>
      </c>
      <c r="M841" s="16" t="s">
        <v>9216</v>
      </c>
      <c r="N841" s="6">
        <v>12646.21</v>
      </c>
      <c r="O841" s="6" t="s">
        <v>4709</v>
      </c>
      <c r="P841" s="6" t="s">
        <v>4710</v>
      </c>
      <c r="Q841" s="6" t="s">
        <v>4687</v>
      </c>
    </row>
    <row r="842" spans="1:17">
      <c r="A842" s="6" t="s">
        <v>1682</v>
      </c>
      <c r="B842" s="6">
        <v>60</v>
      </c>
      <c r="C842" s="6" t="s">
        <v>4720</v>
      </c>
      <c r="D842" s="6" t="s">
        <v>6207</v>
      </c>
      <c r="E842" s="6">
        <v>35.1</v>
      </c>
      <c r="F842" s="6">
        <v>10.1</v>
      </c>
      <c r="G842" s="6" t="s">
        <v>4687</v>
      </c>
      <c r="H842" s="6" t="s">
        <v>4687</v>
      </c>
      <c r="I842" s="6" t="s">
        <v>4687</v>
      </c>
      <c r="J842" s="6">
        <v>0</v>
      </c>
      <c r="K842" s="15" t="s">
        <v>8405</v>
      </c>
      <c r="L842" s="10" t="s">
        <v>8406</v>
      </c>
      <c r="M842" s="16" t="s">
        <v>9217</v>
      </c>
      <c r="N842" s="6">
        <v>12644.59</v>
      </c>
      <c r="O842" s="6" t="s">
        <v>4709</v>
      </c>
      <c r="P842" s="6" t="s">
        <v>4710</v>
      </c>
      <c r="Q842" s="6" t="s">
        <v>4687</v>
      </c>
    </row>
    <row r="843" spans="1:17">
      <c r="A843" s="6" t="s">
        <v>1684</v>
      </c>
      <c r="B843" s="6">
        <v>56</v>
      </c>
      <c r="C843" s="6" t="s">
        <v>4716</v>
      </c>
      <c r="D843" s="6" t="s">
        <v>6106</v>
      </c>
      <c r="E843" s="6">
        <v>33.82</v>
      </c>
      <c r="F843" s="6">
        <v>5.89</v>
      </c>
      <c r="G843" s="6" t="s">
        <v>4689</v>
      </c>
      <c r="H843" s="6" t="s">
        <v>4687</v>
      </c>
      <c r="I843" s="6" t="s">
        <v>4687</v>
      </c>
      <c r="J843" s="6">
        <v>2</v>
      </c>
      <c r="K843" s="15" t="s">
        <v>8405</v>
      </c>
      <c r="L843" s="10" t="s">
        <v>8409</v>
      </c>
      <c r="M843" s="16" t="s">
        <v>9218</v>
      </c>
      <c r="N843" s="6">
        <v>12643.38</v>
      </c>
      <c r="O843" s="6" t="s">
        <v>4713</v>
      </c>
      <c r="P843" s="6" t="s">
        <v>4710</v>
      </c>
      <c r="Q843" s="6" t="s">
        <v>4687</v>
      </c>
    </row>
    <row r="844" spans="1:17">
      <c r="A844" s="6" t="s">
        <v>1686</v>
      </c>
      <c r="B844" s="6">
        <v>50</v>
      </c>
      <c r="C844" s="6" t="s">
        <v>4720</v>
      </c>
      <c r="D844" s="6" t="s">
        <v>6210</v>
      </c>
      <c r="E844" s="6">
        <v>37.43</v>
      </c>
      <c r="F844" s="6">
        <v>4.97</v>
      </c>
      <c r="G844" s="6" t="s">
        <v>4687</v>
      </c>
      <c r="H844" s="6" t="s">
        <v>4687</v>
      </c>
      <c r="I844" s="6" t="s">
        <v>4687</v>
      </c>
      <c r="J844" s="6">
        <v>2</v>
      </c>
      <c r="K844" s="15" t="s">
        <v>8405</v>
      </c>
      <c r="L844" s="10" t="s">
        <v>8414</v>
      </c>
      <c r="M844" s="16" t="s">
        <v>8671</v>
      </c>
      <c r="N844" s="6">
        <v>12640.24</v>
      </c>
      <c r="O844" s="6" t="s">
        <v>4713</v>
      </c>
      <c r="P844" s="6" t="s">
        <v>4710</v>
      </c>
      <c r="Q844" s="6" t="s">
        <v>4687</v>
      </c>
    </row>
    <row r="845" spans="1:17">
      <c r="A845" s="6" t="s">
        <v>1688</v>
      </c>
      <c r="B845" s="6">
        <v>60</v>
      </c>
      <c r="C845" s="6" t="s">
        <v>4720</v>
      </c>
      <c r="D845" s="6" t="s">
        <v>5688</v>
      </c>
      <c r="E845" s="6">
        <v>30.5</v>
      </c>
      <c r="F845" s="6">
        <v>9.9</v>
      </c>
      <c r="G845" s="6" t="s">
        <v>4687</v>
      </c>
      <c r="H845" s="6" t="s">
        <v>4687</v>
      </c>
      <c r="I845" s="6" t="s">
        <v>4687</v>
      </c>
      <c r="J845" s="6">
        <v>0</v>
      </c>
      <c r="K845" s="15" t="s">
        <v>8408</v>
      </c>
      <c r="L845" s="10" t="s">
        <v>8406</v>
      </c>
      <c r="M845" s="16" t="s">
        <v>9219</v>
      </c>
      <c r="N845" s="6">
        <v>12638.2</v>
      </c>
      <c r="O845" s="6" t="s">
        <v>4713</v>
      </c>
      <c r="P845" s="6" t="s">
        <v>4710</v>
      </c>
      <c r="Q845" s="6" t="s">
        <v>4687</v>
      </c>
    </row>
    <row r="846" spans="1:17">
      <c r="A846" s="6" t="s">
        <v>1690</v>
      </c>
      <c r="B846" s="6">
        <v>60</v>
      </c>
      <c r="C846" s="6" t="s">
        <v>4711</v>
      </c>
      <c r="D846" s="6" t="s">
        <v>6212</v>
      </c>
      <c r="E846" s="6">
        <v>24.53</v>
      </c>
      <c r="F846" s="6">
        <v>9.05</v>
      </c>
      <c r="G846" s="6" t="s">
        <v>4687</v>
      </c>
      <c r="H846" s="6" t="s">
        <v>4687</v>
      </c>
      <c r="I846" s="6" t="s">
        <v>4687</v>
      </c>
      <c r="J846" s="6">
        <v>0</v>
      </c>
      <c r="K846" s="15" t="s">
        <v>8408</v>
      </c>
      <c r="L846" s="10" t="s">
        <v>8406</v>
      </c>
      <c r="M846" s="16" t="s">
        <v>9220</v>
      </c>
      <c r="N846" s="6">
        <v>12629.9</v>
      </c>
      <c r="O846" s="6" t="s">
        <v>4710</v>
      </c>
      <c r="P846" s="6" t="s">
        <v>4710</v>
      </c>
      <c r="Q846" s="6" t="s">
        <v>4687</v>
      </c>
    </row>
    <row r="847" spans="1:17">
      <c r="A847" s="6" t="s">
        <v>1692</v>
      </c>
      <c r="B847" s="6">
        <v>57</v>
      </c>
      <c r="C847" s="6" t="s">
        <v>4711</v>
      </c>
      <c r="D847" s="6" t="s">
        <v>6214</v>
      </c>
      <c r="E847" s="6">
        <v>25.74</v>
      </c>
      <c r="F847" s="6">
        <v>10.93</v>
      </c>
      <c r="G847" s="6" t="s">
        <v>4687</v>
      </c>
      <c r="H847" s="6" t="s">
        <v>4687</v>
      </c>
      <c r="I847" s="6" t="s">
        <v>4687</v>
      </c>
      <c r="J847" s="6">
        <v>0</v>
      </c>
      <c r="K847" s="15" t="s">
        <v>8408</v>
      </c>
      <c r="L847" s="10" t="s">
        <v>8406</v>
      </c>
      <c r="M847" s="16" t="s">
        <v>9221</v>
      </c>
      <c r="N847" s="6">
        <v>12629.17</v>
      </c>
      <c r="O847" s="6" t="s">
        <v>4713</v>
      </c>
      <c r="P847" s="6" t="s">
        <v>4710</v>
      </c>
      <c r="Q847" s="6" t="s">
        <v>4687</v>
      </c>
    </row>
    <row r="848" spans="1:17">
      <c r="A848" s="6" t="s">
        <v>1694</v>
      </c>
      <c r="B848" s="6">
        <v>52</v>
      </c>
      <c r="C848" s="6" t="s">
        <v>4716</v>
      </c>
      <c r="D848" s="6" t="s">
        <v>6216</v>
      </c>
      <c r="E848" s="6">
        <v>34.08</v>
      </c>
      <c r="F848" s="6">
        <v>7.58</v>
      </c>
      <c r="G848" s="6" t="s">
        <v>4689</v>
      </c>
      <c r="H848" s="6" t="s">
        <v>4687</v>
      </c>
      <c r="I848" s="6" t="s">
        <v>4687</v>
      </c>
      <c r="J848" s="6">
        <v>2</v>
      </c>
      <c r="K848" s="15" t="s">
        <v>8405</v>
      </c>
      <c r="L848" s="10" t="s">
        <v>8406</v>
      </c>
      <c r="M848" s="16" t="s">
        <v>8434</v>
      </c>
      <c r="N848" s="6">
        <v>12624.74</v>
      </c>
      <c r="O848" s="6" t="s">
        <v>4713</v>
      </c>
      <c r="P848" s="6" t="s">
        <v>4710</v>
      </c>
      <c r="Q848" s="6" t="s">
        <v>4687</v>
      </c>
    </row>
    <row r="849" spans="1:17">
      <c r="A849" s="6" t="s">
        <v>1696</v>
      </c>
      <c r="B849" s="6">
        <v>59</v>
      </c>
      <c r="C849" s="6" t="s">
        <v>4716</v>
      </c>
      <c r="D849" s="6" t="s">
        <v>6218</v>
      </c>
      <c r="E849" s="6">
        <v>31.35</v>
      </c>
      <c r="F849" s="6">
        <v>11</v>
      </c>
      <c r="G849" s="6" t="s">
        <v>4689</v>
      </c>
      <c r="H849" s="6" t="s">
        <v>4690</v>
      </c>
      <c r="I849" s="6" t="s">
        <v>4687</v>
      </c>
      <c r="J849" s="6">
        <v>1</v>
      </c>
      <c r="K849" s="15" t="s">
        <v>8405</v>
      </c>
      <c r="L849" s="10" t="s">
        <v>8406</v>
      </c>
      <c r="M849" s="16" t="s">
        <v>9222</v>
      </c>
      <c r="N849" s="6">
        <v>12622.18</v>
      </c>
      <c r="O849" s="6" t="s">
        <v>4713</v>
      </c>
      <c r="P849" s="6" t="s">
        <v>4710</v>
      </c>
      <c r="Q849" s="6" t="s">
        <v>4687</v>
      </c>
    </row>
    <row r="850" spans="1:17">
      <c r="A850" s="6" t="s">
        <v>1698</v>
      </c>
      <c r="B850" s="6">
        <v>24</v>
      </c>
      <c r="C850" s="6" t="s">
        <v>4716</v>
      </c>
      <c r="D850" s="6" t="s">
        <v>4850</v>
      </c>
      <c r="E850" s="6">
        <v>26.79</v>
      </c>
      <c r="F850" s="6">
        <v>5.06</v>
      </c>
      <c r="G850" s="6" t="s">
        <v>4687</v>
      </c>
      <c r="H850" s="6" t="s">
        <v>4687</v>
      </c>
      <c r="I850" s="6" t="s">
        <v>4687</v>
      </c>
      <c r="J850" s="6">
        <v>1</v>
      </c>
      <c r="K850" s="15" t="s">
        <v>8412</v>
      </c>
      <c r="L850" s="10" t="s">
        <v>8414</v>
      </c>
      <c r="M850" s="16" t="s">
        <v>9223</v>
      </c>
      <c r="N850" s="6">
        <v>12609.89</v>
      </c>
      <c r="O850" s="6" t="s">
        <v>4710</v>
      </c>
      <c r="P850" s="6" t="s">
        <v>4710</v>
      </c>
      <c r="Q850" s="6" t="s">
        <v>4687</v>
      </c>
    </row>
    <row r="851" spans="1:17">
      <c r="A851" s="6" t="s">
        <v>1700</v>
      </c>
      <c r="B851" s="6">
        <v>34</v>
      </c>
      <c r="C851" s="6" t="s">
        <v>4727</v>
      </c>
      <c r="D851" s="6" t="s">
        <v>4835</v>
      </c>
      <c r="E851" s="6">
        <v>42.78</v>
      </c>
      <c r="F851" s="6">
        <v>6.11</v>
      </c>
      <c r="G851" s="6" t="s">
        <v>4689</v>
      </c>
      <c r="H851" s="6" t="s">
        <v>4687</v>
      </c>
      <c r="I851" s="6" t="s">
        <v>4687</v>
      </c>
      <c r="J851" s="6">
        <v>1</v>
      </c>
      <c r="K851" s="15" t="s">
        <v>8408</v>
      </c>
      <c r="L851" s="10" t="s">
        <v>8409</v>
      </c>
      <c r="M851" s="16" t="s">
        <v>9224</v>
      </c>
      <c r="N851" s="6">
        <v>12600.46</v>
      </c>
      <c r="O851" s="6" t="s">
        <v>4713</v>
      </c>
      <c r="P851" s="6" t="s">
        <v>4710</v>
      </c>
      <c r="Q851" s="6" t="s">
        <v>4687</v>
      </c>
    </row>
    <row r="852" spans="1:17">
      <c r="A852" s="6" t="s">
        <v>1702</v>
      </c>
      <c r="B852" s="6">
        <v>52</v>
      </c>
      <c r="C852" s="6" t="s">
        <v>4711</v>
      </c>
      <c r="D852" s="6" t="s">
        <v>6222</v>
      </c>
      <c r="E852" s="6">
        <v>46.75</v>
      </c>
      <c r="F852" s="6">
        <v>6.66</v>
      </c>
      <c r="G852" s="6" t="s">
        <v>4689</v>
      </c>
      <c r="H852" s="6" t="s">
        <v>4687</v>
      </c>
      <c r="I852" s="6" t="s">
        <v>4687</v>
      </c>
      <c r="J852" s="6">
        <v>2</v>
      </c>
      <c r="K852" s="15" t="s">
        <v>8408</v>
      </c>
      <c r="L852" s="10" t="s">
        <v>8406</v>
      </c>
      <c r="M852" s="16" t="s">
        <v>8669</v>
      </c>
      <c r="N852" s="6">
        <v>12592.53</v>
      </c>
      <c r="O852" s="6" t="s">
        <v>4709</v>
      </c>
      <c r="P852" s="6" t="s">
        <v>4710</v>
      </c>
      <c r="Q852" s="6" t="s">
        <v>4687</v>
      </c>
    </row>
    <row r="853" spans="1:17">
      <c r="A853" s="6" t="s">
        <v>1704</v>
      </c>
      <c r="B853" s="6">
        <v>53</v>
      </c>
      <c r="C853" s="6" t="s">
        <v>4725</v>
      </c>
      <c r="D853" s="6" t="s">
        <v>5106</v>
      </c>
      <c r="E853" s="6">
        <v>32.15</v>
      </c>
      <c r="F853" s="6">
        <v>4.02</v>
      </c>
      <c r="G853" s="6" t="s">
        <v>4689</v>
      </c>
      <c r="H853" s="6" t="s">
        <v>4690</v>
      </c>
      <c r="I853" s="6" t="s">
        <v>4687</v>
      </c>
      <c r="J853" s="6">
        <v>1</v>
      </c>
      <c r="K853" s="15" t="s">
        <v>8405</v>
      </c>
      <c r="L853" s="10" t="s">
        <v>8414</v>
      </c>
      <c r="M853" s="16" t="s">
        <v>9225</v>
      </c>
      <c r="N853" s="6">
        <v>12579.92</v>
      </c>
      <c r="O853" s="6" t="s">
        <v>4713</v>
      </c>
      <c r="P853" s="6" t="s">
        <v>4710</v>
      </c>
      <c r="Q853" s="6" t="s">
        <v>4687</v>
      </c>
    </row>
    <row r="854" spans="1:17">
      <c r="A854" s="6" t="s">
        <v>1706</v>
      </c>
      <c r="B854" s="6">
        <v>61</v>
      </c>
      <c r="C854" s="6" t="s">
        <v>4720</v>
      </c>
      <c r="D854" s="6" t="s">
        <v>4903</v>
      </c>
      <c r="E854" s="6">
        <v>43.4</v>
      </c>
      <c r="F854" s="6">
        <v>8.81</v>
      </c>
      <c r="G854" s="6" t="s">
        <v>4689</v>
      </c>
      <c r="H854" s="6" t="s">
        <v>4687</v>
      </c>
      <c r="I854" s="6" t="s">
        <v>4687</v>
      </c>
      <c r="J854" s="6">
        <v>2</v>
      </c>
      <c r="K854" s="15" t="s">
        <v>8408</v>
      </c>
      <c r="L854" s="10" t="s">
        <v>8406</v>
      </c>
      <c r="M854" s="16" t="s">
        <v>9226</v>
      </c>
      <c r="N854" s="6">
        <v>12574.05</v>
      </c>
      <c r="O854" s="6" t="s">
        <v>4713</v>
      </c>
      <c r="P854" s="6" t="s">
        <v>4710</v>
      </c>
      <c r="Q854" s="6" t="s">
        <v>4687</v>
      </c>
    </row>
    <row r="855" spans="1:17">
      <c r="A855" s="6" t="s">
        <v>1708</v>
      </c>
      <c r="B855" s="6">
        <v>61</v>
      </c>
      <c r="C855" s="6" t="s">
        <v>4711</v>
      </c>
      <c r="D855" s="6" t="s">
        <v>6225</v>
      </c>
      <c r="E855" s="6">
        <v>31.57</v>
      </c>
      <c r="F855" s="6">
        <v>7.92</v>
      </c>
      <c r="G855" s="6" t="s">
        <v>4689</v>
      </c>
      <c r="H855" s="6" t="s">
        <v>4687</v>
      </c>
      <c r="I855" s="6" t="s">
        <v>4687</v>
      </c>
      <c r="J855" s="6">
        <v>2</v>
      </c>
      <c r="K855" s="15" t="s">
        <v>8408</v>
      </c>
      <c r="L855" s="10" t="s">
        <v>8406</v>
      </c>
      <c r="M855" s="16" t="s">
        <v>9226</v>
      </c>
      <c r="N855" s="6">
        <v>12557.61</v>
      </c>
      <c r="O855" s="6" t="s">
        <v>4710</v>
      </c>
      <c r="P855" s="6" t="s">
        <v>4710</v>
      </c>
      <c r="Q855" s="6" t="s">
        <v>4687</v>
      </c>
    </row>
    <row r="856" spans="1:17">
      <c r="A856" s="6" t="s">
        <v>1710</v>
      </c>
      <c r="B856" s="6">
        <v>60</v>
      </c>
      <c r="C856" s="6" t="s">
        <v>4716</v>
      </c>
      <c r="D856" s="6" t="s">
        <v>5181</v>
      </c>
      <c r="E856" s="6">
        <v>24.32</v>
      </c>
      <c r="F856" s="6">
        <v>7.48</v>
      </c>
      <c r="G856" s="6" t="s">
        <v>4687</v>
      </c>
      <c r="H856" s="6" t="s">
        <v>4687</v>
      </c>
      <c r="I856" s="6" t="s">
        <v>4687</v>
      </c>
      <c r="J856" s="6">
        <v>0</v>
      </c>
      <c r="K856" s="15" t="s">
        <v>8405</v>
      </c>
      <c r="L856" s="10" t="s">
        <v>8406</v>
      </c>
      <c r="M856" s="16" t="s">
        <v>9227</v>
      </c>
      <c r="N856" s="6">
        <v>12523.6</v>
      </c>
      <c r="O856" s="6" t="s">
        <v>4710</v>
      </c>
      <c r="P856" s="6" t="s">
        <v>4710</v>
      </c>
      <c r="Q856" s="6" t="s">
        <v>4687</v>
      </c>
    </row>
    <row r="857" spans="1:17">
      <c r="A857" s="6" t="s">
        <v>1712</v>
      </c>
      <c r="B857" s="6">
        <v>56</v>
      </c>
      <c r="C857" s="6" t="s">
        <v>4716</v>
      </c>
      <c r="D857" s="6" t="s">
        <v>6228</v>
      </c>
      <c r="E857" s="6">
        <v>31.07</v>
      </c>
      <c r="F857" s="6">
        <v>4.62</v>
      </c>
      <c r="G857" s="6" t="s">
        <v>4689</v>
      </c>
      <c r="H857" s="6" t="s">
        <v>4687</v>
      </c>
      <c r="I857" s="6" t="s">
        <v>4687</v>
      </c>
      <c r="J857" s="6">
        <v>2</v>
      </c>
      <c r="K857" s="15" t="s">
        <v>8405</v>
      </c>
      <c r="L857" s="10" t="s">
        <v>8414</v>
      </c>
      <c r="M857" s="16" t="s">
        <v>9228</v>
      </c>
      <c r="N857" s="6">
        <v>12499.88</v>
      </c>
      <c r="O857" s="6" t="s">
        <v>4709</v>
      </c>
      <c r="P857" s="6" t="s">
        <v>4710</v>
      </c>
      <c r="Q857" s="6" t="s">
        <v>4687</v>
      </c>
    </row>
    <row r="858" spans="1:17">
      <c r="A858" s="6" t="s">
        <v>1714</v>
      </c>
      <c r="B858" s="6">
        <v>54</v>
      </c>
      <c r="C858" s="6" t="s">
        <v>4716</v>
      </c>
      <c r="D858" s="6" t="s">
        <v>6230</v>
      </c>
      <c r="E858" s="6">
        <v>35.815</v>
      </c>
      <c r="F858" s="6">
        <v>8.47</v>
      </c>
      <c r="G858" s="6" t="s">
        <v>4687</v>
      </c>
      <c r="H858" s="6" t="s">
        <v>4687</v>
      </c>
      <c r="I858" s="6" t="s">
        <v>4687</v>
      </c>
      <c r="J858" s="6">
        <v>0</v>
      </c>
      <c r="K858" s="15" t="s">
        <v>8405</v>
      </c>
      <c r="L858" s="10" t="s">
        <v>8406</v>
      </c>
      <c r="M858" s="16" t="s">
        <v>9229</v>
      </c>
      <c r="N858" s="6">
        <v>12495.29</v>
      </c>
      <c r="O858" s="6" t="s">
        <v>4710</v>
      </c>
      <c r="P858" s="6" t="s">
        <v>4710</v>
      </c>
      <c r="Q858" s="6" t="s">
        <v>4687</v>
      </c>
    </row>
    <row r="859" spans="1:17">
      <c r="A859" s="6" t="s">
        <v>1716</v>
      </c>
      <c r="B859" s="6">
        <v>55</v>
      </c>
      <c r="C859" s="6" t="s">
        <v>4711</v>
      </c>
      <c r="D859" s="6" t="s">
        <v>5560</v>
      </c>
      <c r="E859" s="6">
        <v>40.81</v>
      </c>
      <c r="F859" s="6">
        <v>10.58</v>
      </c>
      <c r="G859" s="6" t="s">
        <v>4689</v>
      </c>
      <c r="H859" s="6" t="s">
        <v>4687</v>
      </c>
      <c r="I859" s="6" t="s">
        <v>4687</v>
      </c>
      <c r="J859" s="6">
        <v>0</v>
      </c>
      <c r="K859" s="15" t="s">
        <v>8405</v>
      </c>
      <c r="L859" s="10" t="s">
        <v>8406</v>
      </c>
      <c r="M859" s="16" t="s">
        <v>9066</v>
      </c>
      <c r="N859" s="6">
        <v>12485.8</v>
      </c>
      <c r="O859" s="6" t="s">
        <v>4710</v>
      </c>
      <c r="P859" s="6" t="s">
        <v>4710</v>
      </c>
      <c r="Q859" s="6" t="s">
        <v>4687</v>
      </c>
    </row>
    <row r="860" spans="1:17">
      <c r="A860" s="6" t="s">
        <v>1718</v>
      </c>
      <c r="B860" s="6">
        <v>54</v>
      </c>
      <c r="C860" s="6" t="s">
        <v>4716</v>
      </c>
      <c r="D860" s="6" t="s">
        <v>6233</v>
      </c>
      <c r="E860" s="6">
        <v>24.605</v>
      </c>
      <c r="F860" s="6">
        <v>7.48</v>
      </c>
      <c r="G860" s="6" t="s">
        <v>4687</v>
      </c>
      <c r="H860" s="6" t="s">
        <v>4687</v>
      </c>
      <c r="I860" s="6" t="s">
        <v>4687</v>
      </c>
      <c r="J860" s="6">
        <v>0</v>
      </c>
      <c r="K860" s="15" t="s">
        <v>8405</v>
      </c>
      <c r="L860" s="10" t="s">
        <v>8406</v>
      </c>
      <c r="M860" s="16" t="s">
        <v>9230</v>
      </c>
      <c r="N860" s="6">
        <v>12479.71</v>
      </c>
      <c r="O860" s="6" t="s">
        <v>4710</v>
      </c>
      <c r="P860" s="6" t="s">
        <v>4710</v>
      </c>
      <c r="Q860" s="6" t="s">
        <v>4687</v>
      </c>
    </row>
    <row r="861" spans="1:17">
      <c r="A861" s="6" t="s">
        <v>1720</v>
      </c>
      <c r="B861" s="6">
        <v>54</v>
      </c>
      <c r="C861" s="6" t="s">
        <v>4716</v>
      </c>
      <c r="D861" s="6" t="s">
        <v>6235</v>
      </c>
      <c r="E861" s="6">
        <v>21.47</v>
      </c>
      <c r="F861" s="6">
        <v>7.82</v>
      </c>
      <c r="G861" s="6" t="s">
        <v>4687</v>
      </c>
      <c r="H861" s="6" t="s">
        <v>4687</v>
      </c>
      <c r="I861" s="6" t="s">
        <v>4687</v>
      </c>
      <c r="J861" s="6">
        <v>0</v>
      </c>
      <c r="K861" s="15" t="s">
        <v>8408</v>
      </c>
      <c r="L861" s="10" t="s">
        <v>8406</v>
      </c>
      <c r="M861" s="16" t="s">
        <v>9231</v>
      </c>
      <c r="N861" s="6">
        <v>12475.35</v>
      </c>
      <c r="O861" s="6" t="s">
        <v>4713</v>
      </c>
      <c r="P861" s="6" t="s">
        <v>4710</v>
      </c>
      <c r="Q861" s="6" t="s">
        <v>4687</v>
      </c>
    </row>
    <row r="862" spans="1:17">
      <c r="A862" s="6" t="s">
        <v>1722</v>
      </c>
      <c r="B862" s="6">
        <v>27</v>
      </c>
      <c r="C862" s="6" t="s">
        <v>4716</v>
      </c>
      <c r="D862" s="6" t="s">
        <v>4850</v>
      </c>
      <c r="E862" s="6">
        <v>52.89</v>
      </c>
      <c r="F862" s="6">
        <v>4.96</v>
      </c>
      <c r="G862" s="6" t="s">
        <v>4689</v>
      </c>
      <c r="H862" s="6" t="s">
        <v>4687</v>
      </c>
      <c r="I862" s="6" t="s">
        <v>4687</v>
      </c>
      <c r="J862" s="6">
        <v>1</v>
      </c>
      <c r="K862" s="15" t="s">
        <v>8405</v>
      </c>
      <c r="L862" s="10" t="s">
        <v>8414</v>
      </c>
      <c r="M862" s="16" t="s">
        <v>9232</v>
      </c>
      <c r="N862" s="6">
        <v>12452.25</v>
      </c>
      <c r="O862" s="6" t="s">
        <v>4710</v>
      </c>
      <c r="P862" s="6" t="s">
        <v>4710</v>
      </c>
      <c r="Q862" s="6" t="s">
        <v>4687</v>
      </c>
    </row>
    <row r="863" spans="1:17">
      <c r="A863" s="6" t="s">
        <v>1724</v>
      </c>
      <c r="B863" s="6">
        <v>58</v>
      </c>
      <c r="C863" s="6" t="s">
        <v>4726</v>
      </c>
      <c r="D863" s="6" t="s">
        <v>5373</v>
      </c>
      <c r="E863" s="6">
        <v>32.965</v>
      </c>
      <c r="F863" s="6">
        <v>6.15</v>
      </c>
      <c r="G863" s="6" t="s">
        <v>4689</v>
      </c>
      <c r="H863" s="6" t="s">
        <v>4687</v>
      </c>
      <c r="I863" s="6" t="s">
        <v>4687</v>
      </c>
      <c r="J863" s="6">
        <v>1</v>
      </c>
      <c r="K863" s="15" t="s">
        <v>8408</v>
      </c>
      <c r="L863" s="10" t="s">
        <v>8409</v>
      </c>
      <c r="M863" s="16" t="s">
        <v>9233</v>
      </c>
      <c r="N863" s="6">
        <v>12430.95</v>
      </c>
      <c r="O863" s="6" t="s">
        <v>4710</v>
      </c>
      <c r="P863" s="6" t="s">
        <v>4710</v>
      </c>
      <c r="Q863" s="6" t="s">
        <v>4687</v>
      </c>
    </row>
    <row r="864" spans="1:17">
      <c r="A864" s="6" t="s">
        <v>1726</v>
      </c>
      <c r="B864" s="6">
        <v>43</v>
      </c>
      <c r="C864" s="6" t="s">
        <v>4733</v>
      </c>
      <c r="D864" s="6" t="s">
        <v>6239</v>
      </c>
      <c r="E864" s="6">
        <v>36.8</v>
      </c>
      <c r="F864" s="6">
        <v>4.62</v>
      </c>
      <c r="G864" s="6" t="s">
        <v>4687</v>
      </c>
      <c r="H864" s="6" t="s">
        <v>4690</v>
      </c>
      <c r="I864" s="6" t="s">
        <v>4687</v>
      </c>
      <c r="J864" s="6">
        <v>1</v>
      </c>
      <c r="K864" s="15" t="s">
        <v>8412</v>
      </c>
      <c r="L864" s="10" t="s">
        <v>8414</v>
      </c>
      <c r="M864" s="16" t="s">
        <v>9234</v>
      </c>
      <c r="N864" s="6">
        <v>12408.29</v>
      </c>
      <c r="O864" s="6" t="s">
        <v>4713</v>
      </c>
      <c r="P864" s="6" t="s">
        <v>4710</v>
      </c>
      <c r="Q864" s="6" t="s">
        <v>4687</v>
      </c>
    </row>
    <row r="865" spans="1:17">
      <c r="A865" s="6" t="s">
        <v>1728</v>
      </c>
      <c r="B865" s="6">
        <v>50</v>
      </c>
      <c r="C865" s="6" t="s">
        <v>4729</v>
      </c>
      <c r="D865" s="6" t="s">
        <v>6241</v>
      </c>
      <c r="E865" s="6">
        <v>34.3</v>
      </c>
      <c r="F865" s="6">
        <v>4.87</v>
      </c>
      <c r="G865" s="6" t="s">
        <v>4687</v>
      </c>
      <c r="H865" s="6" t="s">
        <v>4687</v>
      </c>
      <c r="I865" s="6" t="s">
        <v>4687</v>
      </c>
      <c r="J865" s="6">
        <v>2</v>
      </c>
      <c r="K865" s="15" t="s">
        <v>8405</v>
      </c>
      <c r="L865" s="10" t="s">
        <v>8414</v>
      </c>
      <c r="M865" s="16" t="s">
        <v>9235</v>
      </c>
      <c r="N865" s="6">
        <v>12407.3</v>
      </c>
      <c r="O865" s="6" t="s">
        <v>4709</v>
      </c>
      <c r="P865" s="6" t="s">
        <v>4710</v>
      </c>
      <c r="Q865" s="6" t="s">
        <v>4687</v>
      </c>
    </row>
    <row r="866" spans="1:17">
      <c r="A866" s="6" t="s">
        <v>1730</v>
      </c>
      <c r="B866" s="6">
        <v>33</v>
      </c>
      <c r="C866" s="6" t="s">
        <v>4723</v>
      </c>
      <c r="D866" s="6" t="s">
        <v>4880</v>
      </c>
      <c r="E866" s="6">
        <v>35.245</v>
      </c>
      <c r="F866" s="6">
        <v>4.63</v>
      </c>
      <c r="G866" s="6" t="s">
        <v>4687</v>
      </c>
      <c r="H866" s="6" t="s">
        <v>4687</v>
      </c>
      <c r="I866" s="6" t="s">
        <v>4687</v>
      </c>
      <c r="J866" s="6">
        <v>0</v>
      </c>
      <c r="K866" s="15" t="s">
        <v>8405</v>
      </c>
      <c r="L866" s="10" t="s">
        <v>8414</v>
      </c>
      <c r="M866" s="16" t="s">
        <v>9236</v>
      </c>
      <c r="N866" s="6">
        <v>12404.88</v>
      </c>
      <c r="O866" s="6" t="s">
        <v>4710</v>
      </c>
      <c r="P866" s="6" t="s">
        <v>4710</v>
      </c>
      <c r="Q866" s="6" t="s">
        <v>4687</v>
      </c>
    </row>
    <row r="867" spans="1:17">
      <c r="A867" s="6" t="s">
        <v>1732</v>
      </c>
      <c r="B867" s="6">
        <v>60</v>
      </c>
      <c r="C867" s="6" t="s">
        <v>4726</v>
      </c>
      <c r="D867" s="6" t="s">
        <v>6244</v>
      </c>
      <c r="E867" s="6">
        <v>26.23</v>
      </c>
      <c r="F867" s="6">
        <v>11.93</v>
      </c>
      <c r="G867" s="6" t="s">
        <v>4687</v>
      </c>
      <c r="H867" s="6" t="s">
        <v>4687</v>
      </c>
      <c r="I867" s="6" t="s">
        <v>4687</v>
      </c>
      <c r="J867" s="6">
        <v>0</v>
      </c>
      <c r="K867" s="15" t="s">
        <v>8405</v>
      </c>
      <c r="L867" s="10" t="s">
        <v>8406</v>
      </c>
      <c r="M867" s="16" t="s">
        <v>9237</v>
      </c>
      <c r="N867" s="6">
        <v>12369.89</v>
      </c>
      <c r="O867" s="6" t="s">
        <v>4709</v>
      </c>
      <c r="P867" s="6" t="s">
        <v>4710</v>
      </c>
      <c r="Q867" s="6" t="s">
        <v>4687</v>
      </c>
    </row>
    <row r="868" spans="1:17">
      <c r="A868" s="6" t="s">
        <v>1734</v>
      </c>
      <c r="B868" s="6">
        <v>56</v>
      </c>
      <c r="C868" s="6" t="s">
        <v>4720</v>
      </c>
      <c r="D868" s="6" t="s">
        <v>6246</v>
      </c>
      <c r="E868" s="6">
        <v>36.1</v>
      </c>
      <c r="F868" s="6">
        <v>5.65</v>
      </c>
      <c r="G868" s="6" t="s">
        <v>4689</v>
      </c>
      <c r="H868" s="6" t="s">
        <v>4687</v>
      </c>
      <c r="I868" s="6" t="s">
        <v>4687</v>
      </c>
      <c r="J868" s="6">
        <v>2</v>
      </c>
      <c r="K868" s="15" t="s">
        <v>8408</v>
      </c>
      <c r="L868" s="10" t="s">
        <v>8414</v>
      </c>
      <c r="M868" s="16" t="s">
        <v>9238</v>
      </c>
      <c r="N868" s="6">
        <v>12363.55</v>
      </c>
      <c r="O868" s="6" t="s">
        <v>4710</v>
      </c>
      <c r="P868" s="6" t="s">
        <v>4710</v>
      </c>
      <c r="Q868" s="6" t="s">
        <v>4687</v>
      </c>
    </row>
    <row r="869" spans="1:17">
      <c r="A869" s="6" t="s">
        <v>1736</v>
      </c>
      <c r="B869" s="6">
        <v>59</v>
      </c>
      <c r="C869" s="6" t="s">
        <v>4720</v>
      </c>
      <c r="D869" s="6" t="s">
        <v>4954</v>
      </c>
      <c r="E869" s="6">
        <v>37.1</v>
      </c>
      <c r="F869" s="6">
        <v>11.21</v>
      </c>
      <c r="G869" s="6" t="s">
        <v>4689</v>
      </c>
      <c r="H869" s="6" t="s">
        <v>4690</v>
      </c>
      <c r="I869" s="6" t="s">
        <v>4687</v>
      </c>
      <c r="J869" s="6">
        <v>1</v>
      </c>
      <c r="K869" s="15" t="s">
        <v>8412</v>
      </c>
      <c r="L869" s="10" t="s">
        <v>8406</v>
      </c>
      <c r="M869" s="16" t="s">
        <v>9239</v>
      </c>
      <c r="N869" s="6">
        <v>12347.17</v>
      </c>
      <c r="O869" s="6" t="s">
        <v>4710</v>
      </c>
      <c r="P869" s="6" t="s">
        <v>4710</v>
      </c>
      <c r="Q869" s="6" t="s">
        <v>4687</v>
      </c>
    </row>
    <row r="870" spans="1:17">
      <c r="A870" s="6" t="s">
        <v>1738</v>
      </c>
      <c r="B870" s="6">
        <v>59</v>
      </c>
      <c r="C870" s="6" t="s">
        <v>4720</v>
      </c>
      <c r="D870" s="6" t="s">
        <v>4772</v>
      </c>
      <c r="E870" s="6">
        <v>27.5</v>
      </c>
      <c r="F870" s="6">
        <v>10.62</v>
      </c>
      <c r="G870" s="6" t="s">
        <v>4689</v>
      </c>
      <c r="H870" s="6" t="s">
        <v>4690</v>
      </c>
      <c r="I870" s="6" t="s">
        <v>4687</v>
      </c>
      <c r="J870" s="6">
        <v>1</v>
      </c>
      <c r="K870" s="15" t="s">
        <v>8405</v>
      </c>
      <c r="L870" s="10" t="s">
        <v>8406</v>
      </c>
      <c r="M870" s="16" t="s">
        <v>9240</v>
      </c>
      <c r="N870" s="6">
        <v>12333.83</v>
      </c>
      <c r="O870" s="6" t="s">
        <v>4709</v>
      </c>
      <c r="P870" s="6" t="s">
        <v>4710</v>
      </c>
      <c r="Q870" s="6" t="s">
        <v>4687</v>
      </c>
    </row>
    <row r="871" spans="1:17">
      <c r="A871" s="6" t="s">
        <v>1740</v>
      </c>
      <c r="B871" s="6">
        <v>59</v>
      </c>
      <c r="C871" s="6" t="s">
        <v>4730</v>
      </c>
      <c r="D871" s="6" t="s">
        <v>6250</v>
      </c>
      <c r="E871" s="6">
        <v>24.7</v>
      </c>
      <c r="F871" s="6">
        <v>10.7</v>
      </c>
      <c r="G871" s="6" t="s">
        <v>4689</v>
      </c>
      <c r="H871" s="6" t="s">
        <v>4690</v>
      </c>
      <c r="I871" s="6" t="s">
        <v>4687</v>
      </c>
      <c r="J871" s="6">
        <v>1</v>
      </c>
      <c r="K871" s="15" t="s">
        <v>8408</v>
      </c>
      <c r="L871" s="10" t="s">
        <v>8406</v>
      </c>
      <c r="M871" s="16" t="s">
        <v>9241</v>
      </c>
      <c r="N871" s="6">
        <v>12323.94</v>
      </c>
      <c r="O871" s="6" t="s">
        <v>4710</v>
      </c>
      <c r="P871" s="6" t="s">
        <v>4710</v>
      </c>
      <c r="Q871" s="6" t="s">
        <v>4687</v>
      </c>
    </row>
    <row r="872" spans="1:17">
      <c r="A872" s="6" t="s">
        <v>1742</v>
      </c>
      <c r="B872" s="6">
        <v>59</v>
      </c>
      <c r="C872" s="6" t="s">
        <v>4725</v>
      </c>
      <c r="D872" s="6" t="s">
        <v>6252</v>
      </c>
      <c r="E872" s="6">
        <v>26.78</v>
      </c>
      <c r="F872" s="6">
        <v>10.02</v>
      </c>
      <c r="G872" s="6" t="s">
        <v>4689</v>
      </c>
      <c r="H872" s="6" t="s">
        <v>4690</v>
      </c>
      <c r="I872" s="6" t="s">
        <v>4687</v>
      </c>
      <c r="J872" s="6">
        <v>1</v>
      </c>
      <c r="K872" s="15" t="s">
        <v>8405</v>
      </c>
      <c r="L872" s="10" t="s">
        <v>8406</v>
      </c>
      <c r="M872" s="16" t="s">
        <v>9242</v>
      </c>
      <c r="N872" s="6">
        <v>12299.59</v>
      </c>
      <c r="O872" s="6" t="s">
        <v>4713</v>
      </c>
      <c r="P872" s="6" t="s">
        <v>4710</v>
      </c>
      <c r="Q872" s="6" t="s">
        <v>4687</v>
      </c>
    </row>
    <row r="873" spans="1:17">
      <c r="A873" s="6" t="s">
        <v>1744</v>
      </c>
      <c r="B873" s="6">
        <v>32</v>
      </c>
      <c r="C873" s="6" t="s">
        <v>4720</v>
      </c>
      <c r="D873" s="6" t="s">
        <v>6254</v>
      </c>
      <c r="E873" s="6">
        <v>45.8</v>
      </c>
      <c r="F873" s="6">
        <v>4.85</v>
      </c>
      <c r="G873" s="6" t="s">
        <v>4687</v>
      </c>
      <c r="H873" s="6" t="s">
        <v>4687</v>
      </c>
      <c r="I873" s="6" t="s">
        <v>4687</v>
      </c>
      <c r="J873" s="6">
        <v>0</v>
      </c>
      <c r="K873" s="15" t="s">
        <v>8408</v>
      </c>
      <c r="L873" s="10" t="s">
        <v>8414</v>
      </c>
      <c r="M873" s="16" t="s">
        <v>9243</v>
      </c>
      <c r="N873" s="6">
        <v>12282.38</v>
      </c>
      <c r="O873" s="6" t="s">
        <v>4713</v>
      </c>
      <c r="P873" s="6" t="s">
        <v>4710</v>
      </c>
      <c r="Q873" s="6" t="s">
        <v>4687</v>
      </c>
    </row>
    <row r="874" spans="1:17">
      <c r="A874" s="6" t="s">
        <v>1746</v>
      </c>
      <c r="B874" s="6">
        <v>56</v>
      </c>
      <c r="C874" s="6" t="s">
        <v>4725</v>
      </c>
      <c r="D874" s="6" t="s">
        <v>5525</v>
      </c>
      <c r="E874" s="6">
        <v>29</v>
      </c>
      <c r="F874" s="6">
        <v>4.39</v>
      </c>
      <c r="G874" s="6" t="s">
        <v>4689</v>
      </c>
      <c r="H874" s="6" t="s">
        <v>4687</v>
      </c>
      <c r="I874" s="6" t="s">
        <v>4687</v>
      </c>
      <c r="J874" s="6">
        <v>2</v>
      </c>
      <c r="K874" s="15" t="s">
        <v>8408</v>
      </c>
      <c r="L874" s="10" t="s">
        <v>8414</v>
      </c>
      <c r="M874" s="16" t="s">
        <v>9244</v>
      </c>
      <c r="N874" s="6">
        <v>12282.03</v>
      </c>
      <c r="O874" s="6" t="s">
        <v>4713</v>
      </c>
      <c r="P874" s="6" t="s">
        <v>4710</v>
      </c>
      <c r="Q874" s="6" t="s">
        <v>4687</v>
      </c>
    </row>
    <row r="875" spans="1:17">
      <c r="A875" s="6" t="s">
        <v>1748</v>
      </c>
      <c r="B875" s="6">
        <v>55</v>
      </c>
      <c r="C875" s="6" t="s">
        <v>4716</v>
      </c>
      <c r="D875" s="6" t="s">
        <v>6257</v>
      </c>
      <c r="E875" s="6">
        <v>33.535</v>
      </c>
      <c r="F875" s="6">
        <v>8.24</v>
      </c>
      <c r="G875" s="6" t="s">
        <v>4689</v>
      </c>
      <c r="H875" s="6" t="s">
        <v>4687</v>
      </c>
      <c r="I875" s="6" t="s">
        <v>4687</v>
      </c>
      <c r="J875" s="6">
        <v>0</v>
      </c>
      <c r="K875" s="15" t="s">
        <v>8405</v>
      </c>
      <c r="L875" s="10" t="s">
        <v>8406</v>
      </c>
      <c r="M875" s="16" t="s">
        <v>9245</v>
      </c>
      <c r="N875" s="6">
        <v>12269.69</v>
      </c>
      <c r="O875" s="6" t="s">
        <v>4709</v>
      </c>
      <c r="P875" s="6" t="s">
        <v>4710</v>
      </c>
      <c r="Q875" s="6" t="s">
        <v>4687</v>
      </c>
    </row>
    <row r="876" spans="1:17">
      <c r="A876" s="6" t="s">
        <v>1750</v>
      </c>
      <c r="B876" s="6">
        <v>55</v>
      </c>
      <c r="C876" s="6" t="s">
        <v>4716</v>
      </c>
      <c r="D876" s="6" t="s">
        <v>6259</v>
      </c>
      <c r="E876" s="6">
        <v>32.775</v>
      </c>
      <c r="F876" s="6">
        <v>9.77</v>
      </c>
      <c r="G876" s="6" t="s">
        <v>4689</v>
      </c>
      <c r="H876" s="6" t="s">
        <v>4687</v>
      </c>
      <c r="I876" s="6" t="s">
        <v>4687</v>
      </c>
      <c r="J876" s="6">
        <v>0</v>
      </c>
      <c r="K876" s="15" t="s">
        <v>8408</v>
      </c>
      <c r="L876" s="10" t="s">
        <v>8406</v>
      </c>
      <c r="M876" s="16" t="s">
        <v>8629</v>
      </c>
      <c r="N876" s="6">
        <v>12268.63</v>
      </c>
      <c r="O876" s="6" t="s">
        <v>4713</v>
      </c>
      <c r="P876" s="6" t="s">
        <v>4710</v>
      </c>
      <c r="Q876" s="6" t="s">
        <v>4687</v>
      </c>
    </row>
    <row r="877" spans="1:17">
      <c r="A877" s="6" t="s">
        <v>1752</v>
      </c>
      <c r="B877" s="6">
        <v>56</v>
      </c>
      <c r="C877" s="6" t="s">
        <v>4711</v>
      </c>
      <c r="D877" s="6" t="s">
        <v>6261</v>
      </c>
      <c r="E877" s="6">
        <v>37.51</v>
      </c>
      <c r="F877" s="6">
        <v>5.5</v>
      </c>
      <c r="G877" s="6" t="s">
        <v>4689</v>
      </c>
      <c r="H877" s="6" t="s">
        <v>4687</v>
      </c>
      <c r="I877" s="6" t="s">
        <v>4687</v>
      </c>
      <c r="J877" s="6">
        <v>2</v>
      </c>
      <c r="K877" s="15" t="s">
        <v>8412</v>
      </c>
      <c r="L877" s="10" t="s">
        <v>8414</v>
      </c>
      <c r="M877" s="16" t="s">
        <v>9246</v>
      </c>
      <c r="N877" s="6">
        <v>12265.51</v>
      </c>
      <c r="O877" s="6" t="s">
        <v>4710</v>
      </c>
      <c r="P877" s="6" t="s">
        <v>4710</v>
      </c>
      <c r="Q877" s="6" t="s">
        <v>4687</v>
      </c>
    </row>
    <row r="878" spans="1:17">
      <c r="A878" s="6" t="s">
        <v>1754</v>
      </c>
      <c r="B878" s="6">
        <v>36</v>
      </c>
      <c r="C878" s="6" t="s">
        <v>4732</v>
      </c>
      <c r="D878" s="6" t="s">
        <v>5897</v>
      </c>
      <c r="E878" s="6">
        <v>39.86</v>
      </c>
      <c r="F878" s="6">
        <v>11.84</v>
      </c>
      <c r="G878" s="6" t="s">
        <v>4689</v>
      </c>
      <c r="H878" s="6" t="s">
        <v>4687</v>
      </c>
      <c r="I878" s="6" t="s">
        <v>4687</v>
      </c>
      <c r="J878" s="6">
        <v>1</v>
      </c>
      <c r="K878" s="15" t="s">
        <v>8408</v>
      </c>
      <c r="L878" s="10" t="s">
        <v>8406</v>
      </c>
      <c r="M878" s="16" t="s">
        <v>9247</v>
      </c>
      <c r="N878" s="6">
        <v>12255.04</v>
      </c>
      <c r="O878" s="6" t="s">
        <v>4709</v>
      </c>
      <c r="P878" s="6" t="s">
        <v>4710</v>
      </c>
      <c r="Q878" s="6" t="s">
        <v>4687</v>
      </c>
    </row>
    <row r="879" spans="1:17">
      <c r="A879" s="6" t="s">
        <v>1756</v>
      </c>
      <c r="B879" s="6">
        <v>33</v>
      </c>
      <c r="C879" s="6" t="s">
        <v>4732</v>
      </c>
      <c r="D879" s="6" t="s">
        <v>6264</v>
      </c>
      <c r="E879" s="6">
        <v>42.13</v>
      </c>
      <c r="F879" s="6">
        <v>4.66</v>
      </c>
      <c r="G879" s="6" t="s">
        <v>4687</v>
      </c>
      <c r="H879" s="6" t="s">
        <v>4687</v>
      </c>
      <c r="I879" s="6" t="s">
        <v>4687</v>
      </c>
      <c r="J879" s="6">
        <v>0</v>
      </c>
      <c r="K879" s="15" t="s">
        <v>8408</v>
      </c>
      <c r="L879" s="10" t="s">
        <v>8414</v>
      </c>
      <c r="M879" s="16" t="s">
        <v>9248</v>
      </c>
      <c r="N879" s="6">
        <v>12254.44</v>
      </c>
      <c r="O879" s="6" t="s">
        <v>4710</v>
      </c>
      <c r="P879" s="6" t="s">
        <v>4710</v>
      </c>
      <c r="Q879" s="6" t="s">
        <v>4687</v>
      </c>
    </row>
    <row r="880" spans="1:17">
      <c r="A880" s="6" t="s">
        <v>1758</v>
      </c>
      <c r="B880" s="6">
        <v>48</v>
      </c>
      <c r="C880" s="6" t="s">
        <v>4716</v>
      </c>
      <c r="D880" s="6" t="s">
        <v>6266</v>
      </c>
      <c r="E880" s="6">
        <v>35.99</v>
      </c>
      <c r="F880" s="6">
        <v>11.11</v>
      </c>
      <c r="G880" s="6" t="s">
        <v>4687</v>
      </c>
      <c r="H880" s="6" t="s">
        <v>4687</v>
      </c>
      <c r="I880" s="6" t="s">
        <v>4687</v>
      </c>
      <c r="J880" s="6">
        <v>0</v>
      </c>
      <c r="K880" s="15" t="s">
        <v>8408</v>
      </c>
      <c r="L880" s="10" t="s">
        <v>8406</v>
      </c>
      <c r="M880" s="16" t="s">
        <v>9249</v>
      </c>
      <c r="N880" s="6">
        <v>12245.17</v>
      </c>
      <c r="O880" s="6" t="s">
        <v>4713</v>
      </c>
      <c r="P880" s="6" t="s">
        <v>4710</v>
      </c>
      <c r="Q880" s="6" t="s">
        <v>4687</v>
      </c>
    </row>
    <row r="881" spans="1:17">
      <c r="A881" s="6" t="s">
        <v>1760</v>
      </c>
      <c r="B881" s="6">
        <v>59</v>
      </c>
      <c r="C881" s="6" t="s">
        <v>4711</v>
      </c>
      <c r="D881" s="6" t="s">
        <v>6268</v>
      </c>
      <c r="E881" s="6">
        <v>35.2</v>
      </c>
      <c r="F881" s="6">
        <v>7.72</v>
      </c>
      <c r="G881" s="6" t="s">
        <v>4689</v>
      </c>
      <c r="H881" s="6" t="s">
        <v>4690</v>
      </c>
      <c r="I881" s="6" t="s">
        <v>4687</v>
      </c>
      <c r="J881" s="6">
        <v>1</v>
      </c>
      <c r="K881" s="15" t="s">
        <v>8408</v>
      </c>
      <c r="L881" s="10" t="s">
        <v>8406</v>
      </c>
      <c r="M881" s="16" t="s">
        <v>9250</v>
      </c>
      <c r="N881" s="6">
        <v>12244.53</v>
      </c>
      <c r="O881" s="6" t="s">
        <v>4713</v>
      </c>
      <c r="P881" s="6" t="s">
        <v>4710</v>
      </c>
      <c r="Q881" s="6" t="s">
        <v>4687</v>
      </c>
    </row>
    <row r="882" spans="1:17">
      <c r="A882" s="6" t="s">
        <v>1762</v>
      </c>
      <c r="B882" s="6">
        <v>56</v>
      </c>
      <c r="C882" s="6" t="s">
        <v>4716</v>
      </c>
      <c r="D882" s="6" t="s">
        <v>6270</v>
      </c>
      <c r="E882" s="6">
        <v>29.91</v>
      </c>
      <c r="F882" s="6">
        <v>5.55</v>
      </c>
      <c r="G882" s="6" t="s">
        <v>4689</v>
      </c>
      <c r="H882" s="6" t="s">
        <v>4687</v>
      </c>
      <c r="I882" s="6" t="s">
        <v>4687</v>
      </c>
      <c r="J882" s="6">
        <v>2</v>
      </c>
      <c r="K882" s="15" t="s">
        <v>8405</v>
      </c>
      <c r="L882" s="10" t="s">
        <v>8414</v>
      </c>
      <c r="M882" s="16" t="s">
        <v>9251</v>
      </c>
      <c r="N882" s="6">
        <v>12237.73</v>
      </c>
      <c r="O882" s="6" t="s">
        <v>4710</v>
      </c>
      <c r="P882" s="6" t="s">
        <v>4710</v>
      </c>
      <c r="Q882" s="6" t="s">
        <v>4687</v>
      </c>
    </row>
    <row r="883" spans="1:17">
      <c r="A883" s="6" t="s">
        <v>1764</v>
      </c>
      <c r="B883" s="6">
        <v>58</v>
      </c>
      <c r="C883" s="6" t="s">
        <v>4716</v>
      </c>
      <c r="D883" s="6" t="s">
        <v>5272</v>
      </c>
      <c r="E883" s="6">
        <v>36.48</v>
      </c>
      <c r="F883" s="6">
        <v>5.05</v>
      </c>
      <c r="G883" s="6" t="s">
        <v>4689</v>
      </c>
      <c r="H883" s="6" t="s">
        <v>4687</v>
      </c>
      <c r="I883" s="6" t="s">
        <v>4687</v>
      </c>
      <c r="J883" s="6">
        <v>1</v>
      </c>
      <c r="K883" s="15" t="s">
        <v>8412</v>
      </c>
      <c r="L883" s="10" t="s">
        <v>8414</v>
      </c>
      <c r="M883" s="16" t="s">
        <v>9252</v>
      </c>
      <c r="N883" s="6">
        <v>12235.84</v>
      </c>
      <c r="O883" s="6" t="s">
        <v>4710</v>
      </c>
      <c r="P883" s="6" t="s">
        <v>4710</v>
      </c>
      <c r="Q883" s="6" t="s">
        <v>4687</v>
      </c>
    </row>
    <row r="884" spans="1:17">
      <c r="A884" s="6" t="s">
        <v>1766</v>
      </c>
      <c r="B884" s="6">
        <v>59</v>
      </c>
      <c r="C884" s="6" t="s">
        <v>4720</v>
      </c>
      <c r="D884" s="6" t="s">
        <v>6273</v>
      </c>
      <c r="E884" s="6">
        <v>27.5</v>
      </c>
      <c r="F884" s="6">
        <v>8.69</v>
      </c>
      <c r="G884" s="6" t="s">
        <v>4689</v>
      </c>
      <c r="H884" s="6" t="s">
        <v>4690</v>
      </c>
      <c r="I884" s="6" t="s">
        <v>4687</v>
      </c>
      <c r="J884" s="6">
        <v>1</v>
      </c>
      <c r="K884" s="15" t="s">
        <v>8412</v>
      </c>
      <c r="L884" s="10" t="s">
        <v>8406</v>
      </c>
      <c r="M884" s="16" t="s">
        <v>9253</v>
      </c>
      <c r="N884" s="6">
        <v>12233.83</v>
      </c>
      <c r="O884" s="6" t="s">
        <v>4713</v>
      </c>
      <c r="P884" s="6" t="s">
        <v>4710</v>
      </c>
      <c r="Q884" s="6" t="s">
        <v>4687</v>
      </c>
    </row>
    <row r="885" spans="1:17">
      <c r="A885" s="6" t="s">
        <v>1768</v>
      </c>
      <c r="B885" s="6">
        <v>58</v>
      </c>
      <c r="C885" s="6" t="s">
        <v>4716</v>
      </c>
      <c r="D885" s="6" t="s">
        <v>6275</v>
      </c>
      <c r="E885" s="6">
        <v>33.44</v>
      </c>
      <c r="F885" s="6">
        <v>5.9</v>
      </c>
      <c r="G885" s="6" t="s">
        <v>4689</v>
      </c>
      <c r="H885" s="6" t="s">
        <v>4687</v>
      </c>
      <c r="I885" s="6" t="s">
        <v>4687</v>
      </c>
      <c r="J885" s="6">
        <v>1</v>
      </c>
      <c r="K885" s="15" t="s">
        <v>8405</v>
      </c>
      <c r="L885" s="10" t="s">
        <v>8409</v>
      </c>
      <c r="M885" s="16" t="s">
        <v>9254</v>
      </c>
      <c r="N885" s="6">
        <v>12231.61</v>
      </c>
      <c r="O885" s="6" t="s">
        <v>4710</v>
      </c>
      <c r="P885" s="6" t="s">
        <v>4710</v>
      </c>
      <c r="Q885" s="6" t="s">
        <v>4687</v>
      </c>
    </row>
    <row r="886" spans="1:17">
      <c r="A886" s="6" t="s">
        <v>1770</v>
      </c>
      <c r="B886" s="6">
        <v>58</v>
      </c>
      <c r="C886" s="6" t="s">
        <v>4716</v>
      </c>
      <c r="D886" s="6" t="s">
        <v>6277</v>
      </c>
      <c r="E886" s="6">
        <v>28.215</v>
      </c>
      <c r="F886" s="6">
        <v>6.29</v>
      </c>
      <c r="G886" s="6" t="s">
        <v>4689</v>
      </c>
      <c r="H886" s="6" t="s">
        <v>4687</v>
      </c>
      <c r="I886" s="6" t="s">
        <v>4687</v>
      </c>
      <c r="J886" s="6">
        <v>1</v>
      </c>
      <c r="K886" s="15" t="s">
        <v>8412</v>
      </c>
      <c r="L886" s="10" t="s">
        <v>8409</v>
      </c>
      <c r="M886" s="16" t="s">
        <v>9255</v>
      </c>
      <c r="N886" s="6">
        <v>12224.35</v>
      </c>
      <c r="O886" s="6" t="s">
        <v>4713</v>
      </c>
      <c r="P886" s="6" t="s">
        <v>4710</v>
      </c>
      <c r="Q886" s="6" t="s">
        <v>4687</v>
      </c>
    </row>
    <row r="887" spans="1:17">
      <c r="A887" s="6" t="s">
        <v>1772</v>
      </c>
      <c r="B887" s="6">
        <v>58</v>
      </c>
      <c r="C887" s="6" t="s">
        <v>4716</v>
      </c>
      <c r="D887" s="6" t="s">
        <v>6279</v>
      </c>
      <c r="E887" s="6">
        <v>27.17</v>
      </c>
      <c r="F887" s="6">
        <v>5.84</v>
      </c>
      <c r="G887" s="6" t="s">
        <v>4689</v>
      </c>
      <c r="H887" s="6" t="s">
        <v>4687</v>
      </c>
      <c r="I887" s="6" t="s">
        <v>4687</v>
      </c>
      <c r="J887" s="6">
        <v>1</v>
      </c>
      <c r="K887" s="15" t="s">
        <v>8405</v>
      </c>
      <c r="L887" s="10" t="s">
        <v>8409</v>
      </c>
      <c r="M887" s="16" t="s">
        <v>9256</v>
      </c>
      <c r="N887" s="6">
        <v>12222.9</v>
      </c>
      <c r="O887" s="6" t="s">
        <v>4709</v>
      </c>
      <c r="P887" s="6" t="s">
        <v>4710</v>
      </c>
      <c r="Q887" s="6" t="s">
        <v>4687</v>
      </c>
    </row>
    <row r="888" spans="1:17">
      <c r="A888" s="6" t="s">
        <v>1774</v>
      </c>
      <c r="B888" s="6">
        <v>45</v>
      </c>
      <c r="C888" s="6" t="s">
        <v>4716</v>
      </c>
      <c r="D888" s="6" t="s">
        <v>6281</v>
      </c>
      <c r="E888" s="6">
        <v>35.38</v>
      </c>
      <c r="F888" s="6">
        <v>6.12</v>
      </c>
      <c r="G888" s="6" t="s">
        <v>4687</v>
      </c>
      <c r="H888" s="6" t="s">
        <v>4687</v>
      </c>
      <c r="I888" s="6" t="s">
        <v>4687</v>
      </c>
      <c r="J888" s="6">
        <v>0</v>
      </c>
      <c r="K888" s="15" t="s">
        <v>8408</v>
      </c>
      <c r="L888" s="10" t="s">
        <v>8409</v>
      </c>
      <c r="M888" s="16" t="s">
        <v>9257</v>
      </c>
      <c r="N888" s="6">
        <v>12218.7</v>
      </c>
      <c r="O888" s="6" t="s">
        <v>4713</v>
      </c>
      <c r="P888" s="6" t="s">
        <v>4710</v>
      </c>
      <c r="Q888" s="6" t="s">
        <v>4687</v>
      </c>
    </row>
    <row r="889" spans="1:17">
      <c r="A889" s="6" t="s">
        <v>1776</v>
      </c>
      <c r="B889" s="6">
        <v>31</v>
      </c>
      <c r="C889" s="6" t="s">
        <v>4732</v>
      </c>
      <c r="D889" s="6" t="s">
        <v>6283</v>
      </c>
      <c r="E889" s="6">
        <v>43.48</v>
      </c>
      <c r="F889" s="6">
        <v>6.24</v>
      </c>
      <c r="G889" s="6" t="s">
        <v>4687</v>
      </c>
      <c r="H889" s="6" t="s">
        <v>4687</v>
      </c>
      <c r="I889" s="6" t="s">
        <v>4687</v>
      </c>
      <c r="J889" s="6">
        <v>0</v>
      </c>
      <c r="K889" s="15" t="s">
        <v>8405</v>
      </c>
      <c r="L889" s="10" t="s">
        <v>8409</v>
      </c>
      <c r="M889" s="16" t="s">
        <v>9258</v>
      </c>
      <c r="N889" s="6">
        <v>12198.64</v>
      </c>
      <c r="O889" s="6" t="s">
        <v>4710</v>
      </c>
      <c r="P889" s="6" t="s">
        <v>4710</v>
      </c>
      <c r="Q889" s="6" t="s">
        <v>4687</v>
      </c>
    </row>
    <row r="890" spans="1:17">
      <c r="A890" s="6" t="s">
        <v>1778</v>
      </c>
      <c r="B890" s="6">
        <v>35</v>
      </c>
      <c r="C890" s="6" t="s">
        <v>4716</v>
      </c>
      <c r="D890" s="6" t="s">
        <v>6285</v>
      </c>
      <c r="E890" s="6">
        <v>41.73</v>
      </c>
      <c r="F890" s="6">
        <v>6.25</v>
      </c>
      <c r="G890" s="6" t="s">
        <v>4687</v>
      </c>
      <c r="H890" s="6" t="s">
        <v>4687</v>
      </c>
      <c r="I890" s="6" t="s">
        <v>4687</v>
      </c>
      <c r="J890" s="6">
        <v>1</v>
      </c>
      <c r="K890" s="15" t="s">
        <v>8405</v>
      </c>
      <c r="L890" s="10" t="s">
        <v>8409</v>
      </c>
      <c r="M890" s="16" t="s">
        <v>9259</v>
      </c>
      <c r="N890" s="6">
        <v>12148.2</v>
      </c>
      <c r="O890" s="6" t="s">
        <v>4710</v>
      </c>
      <c r="P890" s="6" t="s">
        <v>4710</v>
      </c>
      <c r="Q890" s="6" t="s">
        <v>4687</v>
      </c>
    </row>
    <row r="891" spans="1:17">
      <c r="A891" s="6" t="s">
        <v>1780</v>
      </c>
      <c r="B891" s="6">
        <v>60</v>
      </c>
      <c r="C891" s="6" t="s">
        <v>4720</v>
      </c>
      <c r="D891" s="6" t="s">
        <v>5100</v>
      </c>
      <c r="E891" s="6">
        <v>28.9</v>
      </c>
      <c r="F891" s="6">
        <v>11.96</v>
      </c>
      <c r="G891" s="6" t="s">
        <v>4687</v>
      </c>
      <c r="H891" s="6" t="s">
        <v>4687</v>
      </c>
      <c r="I891" s="6" t="s">
        <v>4687</v>
      </c>
      <c r="J891" s="6">
        <v>0</v>
      </c>
      <c r="K891" s="15" t="s">
        <v>8408</v>
      </c>
      <c r="L891" s="10" t="s">
        <v>8406</v>
      </c>
      <c r="M891" s="16" t="s">
        <v>8721</v>
      </c>
      <c r="N891" s="6">
        <v>12146.97</v>
      </c>
      <c r="O891" s="6" t="s">
        <v>4710</v>
      </c>
      <c r="P891" s="6" t="s">
        <v>4710</v>
      </c>
      <c r="Q891" s="6" t="s">
        <v>4687</v>
      </c>
    </row>
    <row r="892" spans="1:17">
      <c r="A892" s="6" t="s">
        <v>1782</v>
      </c>
      <c r="B892" s="6">
        <v>60</v>
      </c>
      <c r="C892" s="6" t="s">
        <v>4711</v>
      </c>
      <c r="D892" s="6" t="s">
        <v>6288</v>
      </c>
      <c r="E892" s="6">
        <v>25.74</v>
      </c>
      <c r="F892" s="6">
        <v>7.69</v>
      </c>
      <c r="G892" s="6" t="s">
        <v>4687</v>
      </c>
      <c r="H892" s="6" t="s">
        <v>4687</v>
      </c>
      <c r="I892" s="6" t="s">
        <v>4687</v>
      </c>
      <c r="J892" s="6">
        <v>0</v>
      </c>
      <c r="K892" s="15" t="s">
        <v>8412</v>
      </c>
      <c r="L892" s="10" t="s">
        <v>8406</v>
      </c>
      <c r="M892" s="16" t="s">
        <v>9260</v>
      </c>
      <c r="N892" s="6">
        <v>12142.58</v>
      </c>
      <c r="O892" s="6" t="s">
        <v>4709</v>
      </c>
      <c r="P892" s="6" t="s">
        <v>4710</v>
      </c>
      <c r="Q892" s="6" t="s">
        <v>4687</v>
      </c>
    </row>
    <row r="893" spans="1:17">
      <c r="A893" s="6" t="s">
        <v>1784</v>
      </c>
      <c r="B893" s="6">
        <v>48</v>
      </c>
      <c r="C893" s="6" t="s">
        <v>4716</v>
      </c>
      <c r="D893" s="6" t="s">
        <v>6290</v>
      </c>
      <c r="E893" s="6">
        <v>36.06</v>
      </c>
      <c r="F893" s="6">
        <v>8.83</v>
      </c>
      <c r="G893" s="6" t="s">
        <v>4687</v>
      </c>
      <c r="H893" s="6" t="s">
        <v>4687</v>
      </c>
      <c r="I893" s="6" t="s">
        <v>4687</v>
      </c>
      <c r="J893" s="6">
        <v>0</v>
      </c>
      <c r="K893" s="15" t="s">
        <v>8408</v>
      </c>
      <c r="L893" s="10" t="s">
        <v>8406</v>
      </c>
      <c r="M893" s="16" t="s">
        <v>8758</v>
      </c>
      <c r="N893" s="6">
        <v>12137.6</v>
      </c>
      <c r="O893" s="6" t="s">
        <v>4710</v>
      </c>
      <c r="P893" s="6" t="s">
        <v>4710</v>
      </c>
      <c r="Q893" s="6" t="s">
        <v>4687</v>
      </c>
    </row>
    <row r="894" spans="1:17">
      <c r="A894" s="6" t="s">
        <v>1786</v>
      </c>
      <c r="B894" s="6">
        <v>31</v>
      </c>
      <c r="C894" s="6" t="s">
        <v>4732</v>
      </c>
      <c r="D894" s="6" t="s">
        <v>6292</v>
      </c>
      <c r="E894" s="6">
        <v>43.28</v>
      </c>
      <c r="F894" s="6">
        <v>4.41</v>
      </c>
      <c r="G894" s="6" t="s">
        <v>4687</v>
      </c>
      <c r="H894" s="6" t="s">
        <v>4687</v>
      </c>
      <c r="I894" s="6" t="s">
        <v>4687</v>
      </c>
      <c r="J894" s="6">
        <v>0</v>
      </c>
      <c r="K894" s="15" t="s">
        <v>8405</v>
      </c>
      <c r="L894" s="10" t="s">
        <v>8414</v>
      </c>
      <c r="M894" s="16" t="s">
        <v>9261</v>
      </c>
      <c r="N894" s="6">
        <v>12130.8</v>
      </c>
      <c r="O894" s="6" t="s">
        <v>4710</v>
      </c>
      <c r="P894" s="6" t="s">
        <v>4710</v>
      </c>
      <c r="Q894" s="6" t="s">
        <v>4687</v>
      </c>
    </row>
    <row r="895" spans="1:17">
      <c r="A895" s="6" t="s">
        <v>1788</v>
      </c>
      <c r="B895" s="6">
        <v>60</v>
      </c>
      <c r="C895" s="6" t="s">
        <v>4716</v>
      </c>
      <c r="D895" s="6" t="s">
        <v>4789</v>
      </c>
      <c r="E895" s="6">
        <v>28.785</v>
      </c>
      <c r="F895" s="6">
        <v>9.1</v>
      </c>
      <c r="G895" s="6" t="s">
        <v>4689</v>
      </c>
      <c r="H895" s="6" t="s">
        <v>4690</v>
      </c>
      <c r="I895" s="6" t="s">
        <v>4687</v>
      </c>
      <c r="J895" s="6">
        <v>1</v>
      </c>
      <c r="K895" s="15" t="s">
        <v>8405</v>
      </c>
      <c r="L895" s="10" t="s">
        <v>8406</v>
      </c>
      <c r="M895" s="16" t="s">
        <v>9262</v>
      </c>
      <c r="N895" s="6">
        <v>12129.61</v>
      </c>
      <c r="O895" s="6" t="s">
        <v>4713</v>
      </c>
      <c r="P895" s="6" t="s">
        <v>4710</v>
      </c>
      <c r="Q895" s="6" t="s">
        <v>4687</v>
      </c>
    </row>
    <row r="896" spans="1:17">
      <c r="A896" s="6" t="s">
        <v>1790</v>
      </c>
      <c r="B896" s="6">
        <v>59</v>
      </c>
      <c r="C896" s="6" t="s">
        <v>4716</v>
      </c>
      <c r="D896" s="6" t="s">
        <v>6295</v>
      </c>
      <c r="E896" s="6">
        <v>25.46</v>
      </c>
      <c r="F896" s="6">
        <v>11.52</v>
      </c>
      <c r="G896" s="6" t="s">
        <v>4689</v>
      </c>
      <c r="H896" s="6" t="s">
        <v>4690</v>
      </c>
      <c r="I896" s="6" t="s">
        <v>4687</v>
      </c>
      <c r="J896" s="6">
        <v>1</v>
      </c>
      <c r="K896" s="15" t="s">
        <v>8405</v>
      </c>
      <c r="L896" s="10" t="s">
        <v>8406</v>
      </c>
      <c r="M896" s="16" t="s">
        <v>9205</v>
      </c>
      <c r="N896" s="6">
        <v>12124.99</v>
      </c>
      <c r="O896" s="6" t="s">
        <v>4713</v>
      </c>
      <c r="P896" s="6" t="s">
        <v>4710</v>
      </c>
      <c r="Q896" s="6" t="s">
        <v>4687</v>
      </c>
    </row>
    <row r="897" spans="1:17">
      <c r="A897" s="6" t="s">
        <v>1792</v>
      </c>
      <c r="B897" s="6">
        <v>54</v>
      </c>
      <c r="C897" s="6" t="s">
        <v>4720</v>
      </c>
      <c r="D897" s="6" t="s">
        <v>6297</v>
      </c>
      <c r="E897" s="6">
        <v>30.8</v>
      </c>
      <c r="F897" s="6">
        <v>10.95</v>
      </c>
      <c r="G897" s="6" t="s">
        <v>4687</v>
      </c>
      <c r="H897" s="6" t="s">
        <v>4687</v>
      </c>
      <c r="I897" s="6" t="s">
        <v>4687</v>
      </c>
      <c r="J897" s="6">
        <v>0</v>
      </c>
      <c r="K897" s="15" t="s">
        <v>8408</v>
      </c>
      <c r="L897" s="10" t="s">
        <v>8406</v>
      </c>
      <c r="M897" s="16" t="s">
        <v>9263</v>
      </c>
      <c r="N897" s="6">
        <v>12105.32</v>
      </c>
      <c r="O897" s="6" t="s">
        <v>4710</v>
      </c>
      <c r="P897" s="6" t="s">
        <v>4710</v>
      </c>
      <c r="Q897" s="6" t="s">
        <v>4687</v>
      </c>
    </row>
    <row r="898" spans="1:17">
      <c r="A898" s="6" t="s">
        <v>1794</v>
      </c>
      <c r="B898" s="6">
        <v>54</v>
      </c>
      <c r="C898" s="6" t="s">
        <v>4726</v>
      </c>
      <c r="D898" s="6" t="s">
        <v>6298</v>
      </c>
      <c r="E898" s="6">
        <v>28.88</v>
      </c>
      <c r="F898" s="6">
        <v>11.5</v>
      </c>
      <c r="G898" s="6" t="s">
        <v>4687</v>
      </c>
      <c r="H898" s="6" t="s">
        <v>4687</v>
      </c>
      <c r="I898" s="6" t="s">
        <v>4687</v>
      </c>
      <c r="J898" s="6">
        <v>0</v>
      </c>
      <c r="K898" s="15" t="s">
        <v>8408</v>
      </c>
      <c r="L898" s="10" t="s">
        <v>8406</v>
      </c>
      <c r="M898" s="16" t="s">
        <v>9264</v>
      </c>
      <c r="N898" s="6">
        <v>12096.65</v>
      </c>
      <c r="O898" s="6" t="s">
        <v>4713</v>
      </c>
      <c r="P898" s="6" t="s">
        <v>4710</v>
      </c>
      <c r="Q898" s="6" t="s">
        <v>4687</v>
      </c>
    </row>
    <row r="899" spans="1:17">
      <c r="A899" s="6" t="s">
        <v>1796</v>
      </c>
      <c r="B899" s="6">
        <v>54</v>
      </c>
      <c r="C899" s="6" t="s">
        <v>4720</v>
      </c>
      <c r="D899" s="6" t="s">
        <v>6300</v>
      </c>
      <c r="E899" s="6">
        <v>23</v>
      </c>
      <c r="F899" s="6">
        <v>9.88</v>
      </c>
      <c r="G899" s="6" t="s">
        <v>4687</v>
      </c>
      <c r="H899" s="6" t="s">
        <v>4687</v>
      </c>
      <c r="I899" s="6" t="s">
        <v>4687</v>
      </c>
      <c r="J899" s="6">
        <v>0</v>
      </c>
      <c r="K899" s="15" t="s">
        <v>8405</v>
      </c>
      <c r="L899" s="10" t="s">
        <v>8406</v>
      </c>
      <c r="M899" s="16" t="s">
        <v>9265</v>
      </c>
      <c r="N899" s="6">
        <v>12094.48</v>
      </c>
      <c r="O899" s="6" t="s">
        <v>4710</v>
      </c>
      <c r="P899" s="6" t="s">
        <v>4710</v>
      </c>
      <c r="Q899" s="6" t="s">
        <v>4687</v>
      </c>
    </row>
    <row r="900" spans="1:17">
      <c r="A900" s="6" t="s">
        <v>1798</v>
      </c>
      <c r="B900" s="6">
        <v>38</v>
      </c>
      <c r="C900" s="6" t="s">
        <v>4733</v>
      </c>
      <c r="D900" s="6" t="s">
        <v>4828</v>
      </c>
      <c r="E900" s="6">
        <v>38.25</v>
      </c>
      <c r="F900" s="6">
        <v>6.2</v>
      </c>
      <c r="G900" s="6" t="s">
        <v>4687</v>
      </c>
      <c r="H900" s="6" t="s">
        <v>4687</v>
      </c>
      <c r="I900" s="6" t="s">
        <v>4687</v>
      </c>
      <c r="J900" s="6">
        <v>1</v>
      </c>
      <c r="K900" s="15" t="s">
        <v>8405</v>
      </c>
      <c r="L900" s="10" t="s">
        <v>8409</v>
      </c>
      <c r="M900" s="16" t="s">
        <v>9266</v>
      </c>
      <c r="N900" s="6">
        <v>12091.34</v>
      </c>
      <c r="O900" s="6" t="s">
        <v>4709</v>
      </c>
      <c r="P900" s="6" t="s">
        <v>4710</v>
      </c>
      <c r="Q900" s="6" t="s">
        <v>4687</v>
      </c>
    </row>
    <row r="901" spans="1:17">
      <c r="A901" s="6" t="s">
        <v>1800</v>
      </c>
      <c r="B901" s="6">
        <v>36</v>
      </c>
      <c r="C901" s="6" t="s">
        <v>4732</v>
      </c>
      <c r="D901" s="6" t="s">
        <v>6301</v>
      </c>
      <c r="E901" s="6">
        <v>39.25</v>
      </c>
      <c r="F901" s="6">
        <v>8.41</v>
      </c>
      <c r="G901" s="6" t="s">
        <v>4689</v>
      </c>
      <c r="H901" s="6" t="s">
        <v>4687</v>
      </c>
      <c r="I901" s="6" t="s">
        <v>4687</v>
      </c>
      <c r="J901" s="6">
        <v>1</v>
      </c>
      <c r="K901" s="15" t="s">
        <v>8412</v>
      </c>
      <c r="L901" s="10" t="s">
        <v>8406</v>
      </c>
      <c r="M901" s="16" t="s">
        <v>9267</v>
      </c>
      <c r="N901" s="6">
        <v>12048.13</v>
      </c>
      <c r="O901" s="6" t="s">
        <v>4709</v>
      </c>
      <c r="P901" s="6" t="s">
        <v>4710</v>
      </c>
      <c r="Q901" s="6" t="s">
        <v>4687</v>
      </c>
    </row>
    <row r="902" spans="1:17">
      <c r="A902" s="6" t="s">
        <v>1802</v>
      </c>
      <c r="B902" s="6">
        <v>56</v>
      </c>
      <c r="C902" s="6" t="s">
        <v>4716</v>
      </c>
      <c r="D902" s="6" t="s">
        <v>6303</v>
      </c>
      <c r="E902" s="6">
        <v>26.6</v>
      </c>
      <c r="F902" s="6">
        <v>5.07</v>
      </c>
      <c r="G902" s="6" t="s">
        <v>4689</v>
      </c>
      <c r="H902" s="6" t="s">
        <v>4687</v>
      </c>
      <c r="I902" s="6" t="s">
        <v>4687</v>
      </c>
      <c r="J902" s="6">
        <v>2</v>
      </c>
      <c r="K902" s="15" t="s">
        <v>8405</v>
      </c>
      <c r="L902" s="10" t="s">
        <v>8414</v>
      </c>
      <c r="M902" s="16" t="s">
        <v>9268</v>
      </c>
      <c r="N902" s="6">
        <v>12044.34</v>
      </c>
      <c r="O902" s="6" t="s">
        <v>4713</v>
      </c>
      <c r="P902" s="6" t="s">
        <v>4710</v>
      </c>
      <c r="Q902" s="6" t="s">
        <v>4687</v>
      </c>
    </row>
    <row r="903" spans="1:17">
      <c r="A903" s="6" t="s">
        <v>1804</v>
      </c>
      <c r="B903" s="6">
        <v>43</v>
      </c>
      <c r="C903" s="6" t="s">
        <v>4729</v>
      </c>
      <c r="D903" s="6" t="s">
        <v>5764</v>
      </c>
      <c r="E903" s="6">
        <v>35.7</v>
      </c>
      <c r="F903" s="6">
        <v>4.06</v>
      </c>
      <c r="G903" s="6" t="s">
        <v>4687</v>
      </c>
      <c r="H903" s="6" t="s">
        <v>4690</v>
      </c>
      <c r="I903" s="6" t="s">
        <v>4687</v>
      </c>
      <c r="J903" s="6">
        <v>1</v>
      </c>
      <c r="K903" s="15" t="s">
        <v>8405</v>
      </c>
      <c r="L903" s="10" t="s">
        <v>8414</v>
      </c>
      <c r="M903" s="16" t="s">
        <v>9269</v>
      </c>
      <c r="N903" s="6">
        <v>12035.18</v>
      </c>
      <c r="O903" s="6" t="s">
        <v>4710</v>
      </c>
      <c r="P903" s="6" t="s">
        <v>4710</v>
      </c>
      <c r="Q903" s="6" t="s">
        <v>4687</v>
      </c>
    </row>
    <row r="904" spans="1:17">
      <c r="A904" s="6" t="s">
        <v>1806</v>
      </c>
      <c r="B904" s="6">
        <v>57</v>
      </c>
      <c r="C904" s="6" t="s">
        <v>4720</v>
      </c>
      <c r="D904" s="6" t="s">
        <v>6306</v>
      </c>
      <c r="E904" s="6">
        <v>20.1</v>
      </c>
      <c r="F904" s="6">
        <v>10.52</v>
      </c>
      <c r="G904" s="6" t="s">
        <v>4687</v>
      </c>
      <c r="H904" s="6" t="s">
        <v>4687</v>
      </c>
      <c r="I904" s="6" t="s">
        <v>4687</v>
      </c>
      <c r="J904" s="6">
        <v>0</v>
      </c>
      <c r="K904" s="15" t="s">
        <v>8405</v>
      </c>
      <c r="L904" s="10" t="s">
        <v>8406</v>
      </c>
      <c r="M904" s="16" t="s">
        <v>8468</v>
      </c>
      <c r="N904" s="6">
        <v>12032.33</v>
      </c>
      <c r="O904" s="6" t="s">
        <v>4713</v>
      </c>
      <c r="P904" s="6" t="s">
        <v>4710</v>
      </c>
      <c r="Q904" s="6" t="s">
        <v>4687</v>
      </c>
    </row>
    <row r="905" spans="1:17">
      <c r="A905" s="6" t="s">
        <v>1808</v>
      </c>
      <c r="B905" s="6">
        <v>57</v>
      </c>
      <c r="C905" s="6" t="s">
        <v>4726</v>
      </c>
      <c r="D905" s="6" t="s">
        <v>6308</v>
      </c>
      <c r="E905" s="6">
        <v>22.23</v>
      </c>
      <c r="F905" s="6">
        <v>9.65</v>
      </c>
      <c r="G905" s="6" t="s">
        <v>4687</v>
      </c>
      <c r="H905" s="6" t="s">
        <v>4687</v>
      </c>
      <c r="I905" s="6" t="s">
        <v>4687</v>
      </c>
      <c r="J905" s="6">
        <v>0</v>
      </c>
      <c r="K905" s="15" t="s">
        <v>8408</v>
      </c>
      <c r="L905" s="10" t="s">
        <v>8406</v>
      </c>
      <c r="M905" s="16" t="s">
        <v>9270</v>
      </c>
      <c r="N905" s="6">
        <v>12029.29</v>
      </c>
      <c r="O905" s="6" t="s">
        <v>4709</v>
      </c>
      <c r="P905" s="6" t="s">
        <v>4710</v>
      </c>
      <c r="Q905" s="6" t="s">
        <v>4687</v>
      </c>
    </row>
    <row r="906" spans="1:17">
      <c r="A906" s="6" t="s">
        <v>1810</v>
      </c>
      <c r="B906" s="6">
        <v>40</v>
      </c>
      <c r="C906" s="6" t="s">
        <v>4729</v>
      </c>
      <c r="D906" s="6" t="s">
        <v>6310</v>
      </c>
      <c r="E906" s="6">
        <v>36.47</v>
      </c>
      <c r="F906" s="6">
        <v>6.21</v>
      </c>
      <c r="G906" s="6" t="s">
        <v>4687</v>
      </c>
      <c r="H906" s="6" t="s">
        <v>4687</v>
      </c>
      <c r="I906" s="6" t="s">
        <v>4687</v>
      </c>
      <c r="J906" s="6">
        <v>0</v>
      </c>
      <c r="K906" s="15" t="s">
        <v>8408</v>
      </c>
      <c r="L906" s="10" t="s">
        <v>8409</v>
      </c>
      <c r="M906" s="16" t="s">
        <v>9271</v>
      </c>
      <c r="N906" s="6">
        <v>12001.29</v>
      </c>
      <c r="O906" s="6" t="s">
        <v>4710</v>
      </c>
      <c r="P906" s="6" t="s">
        <v>4710</v>
      </c>
      <c r="Q906" s="6" t="s">
        <v>4687</v>
      </c>
    </row>
    <row r="907" spans="1:17">
      <c r="A907" s="6" t="s">
        <v>1812</v>
      </c>
      <c r="B907" s="6">
        <v>29</v>
      </c>
      <c r="C907" s="6" t="s">
        <v>4716</v>
      </c>
      <c r="D907" s="6" t="s">
        <v>6202</v>
      </c>
      <c r="E907" s="6">
        <v>49.64</v>
      </c>
      <c r="F907" s="6">
        <v>4.76</v>
      </c>
      <c r="G907" s="6" t="s">
        <v>4687</v>
      </c>
      <c r="H907" s="6" t="s">
        <v>4690</v>
      </c>
      <c r="I907" s="6" t="s">
        <v>4687</v>
      </c>
      <c r="J907" s="6">
        <v>1</v>
      </c>
      <c r="K907" s="15" t="s">
        <v>8412</v>
      </c>
      <c r="L907" s="10" t="s">
        <v>8414</v>
      </c>
      <c r="M907" s="16" t="s">
        <v>9005</v>
      </c>
      <c r="N907" s="6">
        <v>11994.89</v>
      </c>
      <c r="O907" s="6" t="s">
        <v>4709</v>
      </c>
      <c r="P907" s="6" t="s">
        <v>4710</v>
      </c>
      <c r="Q907" s="6" t="s">
        <v>4687</v>
      </c>
    </row>
    <row r="908" spans="1:17">
      <c r="A908" s="6" t="s">
        <v>1814</v>
      </c>
      <c r="B908" s="6">
        <v>39</v>
      </c>
      <c r="C908" s="6" t="s">
        <v>4732</v>
      </c>
      <c r="D908" s="6" t="s">
        <v>6313</v>
      </c>
      <c r="E908" s="6">
        <v>36.8</v>
      </c>
      <c r="F908" s="6">
        <v>5.73</v>
      </c>
      <c r="G908" s="6" t="s">
        <v>4689</v>
      </c>
      <c r="H908" s="6" t="s">
        <v>4690</v>
      </c>
      <c r="I908" s="6" t="s">
        <v>4687</v>
      </c>
      <c r="J908" s="6">
        <v>1</v>
      </c>
      <c r="K908" s="15" t="s">
        <v>8405</v>
      </c>
      <c r="L908" s="10" t="s">
        <v>8409</v>
      </c>
      <c r="M908" s="16" t="s">
        <v>9272</v>
      </c>
      <c r="N908" s="6">
        <v>11987.68</v>
      </c>
      <c r="O908" s="6" t="s">
        <v>4709</v>
      </c>
      <c r="P908" s="6" t="s">
        <v>4710</v>
      </c>
      <c r="Q908" s="6" t="s">
        <v>4687</v>
      </c>
    </row>
    <row r="909" spans="1:17">
      <c r="A909" s="6" t="s">
        <v>1816</v>
      </c>
      <c r="B909" s="6">
        <v>55</v>
      </c>
      <c r="C909" s="6" t="s">
        <v>4711</v>
      </c>
      <c r="D909" s="6" t="s">
        <v>6315</v>
      </c>
      <c r="E909" s="6">
        <v>33.88</v>
      </c>
      <c r="F909" s="6">
        <v>10.78</v>
      </c>
      <c r="G909" s="6" t="s">
        <v>4689</v>
      </c>
      <c r="H909" s="6" t="s">
        <v>4687</v>
      </c>
      <c r="I909" s="6" t="s">
        <v>4687</v>
      </c>
      <c r="J909" s="6">
        <v>0</v>
      </c>
      <c r="K909" s="15" t="s">
        <v>8412</v>
      </c>
      <c r="L909" s="10" t="s">
        <v>8406</v>
      </c>
      <c r="M909" s="16" t="s">
        <v>8489</v>
      </c>
      <c r="N909" s="6">
        <v>11987.17</v>
      </c>
      <c r="O909" s="6" t="s">
        <v>4710</v>
      </c>
      <c r="P909" s="6" t="s">
        <v>4710</v>
      </c>
      <c r="Q909" s="6" t="s">
        <v>4687</v>
      </c>
    </row>
    <row r="910" spans="1:17">
      <c r="A910" s="6" t="s">
        <v>1818</v>
      </c>
      <c r="B910" s="6">
        <v>58</v>
      </c>
      <c r="C910" s="6" t="s">
        <v>4711</v>
      </c>
      <c r="D910" s="6" t="s">
        <v>5342</v>
      </c>
      <c r="E910" s="6">
        <v>32.01</v>
      </c>
      <c r="F910" s="6">
        <v>5.08</v>
      </c>
      <c r="G910" s="6" t="s">
        <v>4689</v>
      </c>
      <c r="H910" s="6" t="s">
        <v>4687</v>
      </c>
      <c r="I910" s="6" t="s">
        <v>4687</v>
      </c>
      <c r="J910" s="6">
        <v>1</v>
      </c>
      <c r="K910" s="15" t="s">
        <v>8408</v>
      </c>
      <c r="L910" s="10" t="s">
        <v>8414</v>
      </c>
      <c r="M910" s="16" t="s">
        <v>9273</v>
      </c>
      <c r="N910" s="6">
        <v>11946.63</v>
      </c>
      <c r="O910" s="6" t="s">
        <v>4709</v>
      </c>
      <c r="P910" s="6" t="s">
        <v>4710</v>
      </c>
      <c r="Q910" s="6" t="s">
        <v>4687</v>
      </c>
    </row>
    <row r="911" spans="1:17">
      <c r="A911" s="6" t="s">
        <v>1820</v>
      </c>
      <c r="B911" s="6">
        <v>57</v>
      </c>
      <c r="C911" s="6" t="s">
        <v>4716</v>
      </c>
      <c r="D911" s="6" t="s">
        <v>6318</v>
      </c>
      <c r="E911" s="6">
        <v>33.63</v>
      </c>
      <c r="F911" s="6">
        <v>11.39</v>
      </c>
      <c r="G911" s="6" t="s">
        <v>4687</v>
      </c>
      <c r="H911" s="6" t="s">
        <v>4687</v>
      </c>
      <c r="I911" s="6" t="s">
        <v>4687</v>
      </c>
      <c r="J911" s="6">
        <v>0</v>
      </c>
      <c r="K911" s="15" t="s">
        <v>8405</v>
      </c>
      <c r="L911" s="10" t="s">
        <v>8406</v>
      </c>
      <c r="M911" s="16" t="s">
        <v>9274</v>
      </c>
      <c r="N911" s="6">
        <v>11945.13</v>
      </c>
      <c r="O911" s="6" t="s">
        <v>4709</v>
      </c>
      <c r="P911" s="6" t="s">
        <v>4710</v>
      </c>
      <c r="Q911" s="6" t="s">
        <v>4687</v>
      </c>
    </row>
    <row r="912" spans="1:17">
      <c r="A912" s="6" t="s">
        <v>1822</v>
      </c>
      <c r="B912" s="6">
        <v>58</v>
      </c>
      <c r="C912" s="6" t="s">
        <v>4723</v>
      </c>
      <c r="D912" s="6" t="s">
        <v>6320</v>
      </c>
      <c r="E912" s="6">
        <v>34.865</v>
      </c>
      <c r="F912" s="6">
        <v>5.35</v>
      </c>
      <c r="G912" s="6" t="s">
        <v>4689</v>
      </c>
      <c r="H912" s="6" t="s">
        <v>4687</v>
      </c>
      <c r="I912" s="6" t="s">
        <v>4687</v>
      </c>
      <c r="J912" s="6">
        <v>1</v>
      </c>
      <c r="K912" s="15" t="s">
        <v>8405</v>
      </c>
      <c r="L912" s="10" t="s">
        <v>8414</v>
      </c>
      <c r="M912" s="16" t="s">
        <v>9275</v>
      </c>
      <c r="N912" s="6">
        <v>11944.59</v>
      </c>
      <c r="O912" s="6" t="s">
        <v>4709</v>
      </c>
      <c r="P912" s="6" t="s">
        <v>4710</v>
      </c>
      <c r="Q912" s="6" t="s">
        <v>4687</v>
      </c>
    </row>
    <row r="913" spans="1:17">
      <c r="A913" s="6" t="s">
        <v>1824</v>
      </c>
      <c r="B913" s="6">
        <v>31</v>
      </c>
      <c r="C913" s="6" t="s">
        <v>4727</v>
      </c>
      <c r="D913" s="6" t="s">
        <v>5506</v>
      </c>
      <c r="E913" s="6">
        <v>43.11</v>
      </c>
      <c r="F913" s="6">
        <v>5.6</v>
      </c>
      <c r="G913" s="6" t="s">
        <v>4687</v>
      </c>
      <c r="H913" s="6" t="s">
        <v>4687</v>
      </c>
      <c r="I913" s="6" t="s">
        <v>4687</v>
      </c>
      <c r="J913" s="6">
        <v>0</v>
      </c>
      <c r="K913" s="15" t="s">
        <v>8408</v>
      </c>
      <c r="L913" s="10" t="s">
        <v>8414</v>
      </c>
      <c r="M913" s="16" t="s">
        <v>9276</v>
      </c>
      <c r="N913" s="6">
        <v>11941.83</v>
      </c>
      <c r="O913" s="6" t="s">
        <v>4713</v>
      </c>
      <c r="P913" s="6" t="s">
        <v>4710</v>
      </c>
      <c r="Q913" s="6" t="s">
        <v>4687</v>
      </c>
    </row>
    <row r="914" spans="1:17">
      <c r="A914" s="6" t="s">
        <v>1826</v>
      </c>
      <c r="B914" s="6">
        <v>58</v>
      </c>
      <c r="C914" s="6" t="s">
        <v>4722</v>
      </c>
      <c r="D914" s="6" t="s">
        <v>4913</v>
      </c>
      <c r="E914" s="6">
        <v>30.305</v>
      </c>
      <c r="F914" s="6">
        <v>4.27</v>
      </c>
      <c r="G914" s="6" t="s">
        <v>4689</v>
      </c>
      <c r="H914" s="6" t="s">
        <v>4687</v>
      </c>
      <c r="I914" s="6" t="s">
        <v>4687</v>
      </c>
      <c r="J914" s="6">
        <v>1</v>
      </c>
      <c r="K914" s="15" t="s">
        <v>8405</v>
      </c>
      <c r="L914" s="10" t="s">
        <v>8414</v>
      </c>
      <c r="M914" s="16" t="s">
        <v>9277</v>
      </c>
      <c r="N914" s="6">
        <v>11938.26</v>
      </c>
      <c r="O914" s="6" t="s">
        <v>4710</v>
      </c>
      <c r="P914" s="6" t="s">
        <v>4710</v>
      </c>
      <c r="Q914" s="6" t="s">
        <v>4687</v>
      </c>
    </row>
    <row r="915" spans="1:17">
      <c r="A915" s="6" t="s">
        <v>1828</v>
      </c>
      <c r="B915" s="6">
        <v>58</v>
      </c>
      <c r="C915" s="6" t="s">
        <v>4722</v>
      </c>
      <c r="D915" s="6" t="s">
        <v>6323</v>
      </c>
      <c r="E915" s="6">
        <v>25.175</v>
      </c>
      <c r="F915" s="6">
        <v>5.57</v>
      </c>
      <c r="G915" s="6" t="s">
        <v>4689</v>
      </c>
      <c r="H915" s="6" t="s">
        <v>4687</v>
      </c>
      <c r="I915" s="6" t="s">
        <v>4687</v>
      </c>
      <c r="J915" s="6">
        <v>1</v>
      </c>
      <c r="K915" s="15" t="s">
        <v>8405</v>
      </c>
      <c r="L915" s="10" t="s">
        <v>8414</v>
      </c>
      <c r="M915" s="16" t="s">
        <v>9278</v>
      </c>
      <c r="N915" s="6">
        <v>11931.13</v>
      </c>
      <c r="O915" s="6" t="s">
        <v>4713</v>
      </c>
      <c r="P915" s="6" t="s">
        <v>4710</v>
      </c>
      <c r="Q915" s="6" t="s">
        <v>4687</v>
      </c>
    </row>
    <row r="916" spans="1:17">
      <c r="A916" s="6" t="s">
        <v>1830</v>
      </c>
      <c r="B916" s="6">
        <v>58</v>
      </c>
      <c r="C916" s="6" t="s">
        <v>4729</v>
      </c>
      <c r="D916" s="6" t="s">
        <v>6325</v>
      </c>
      <c r="E916" s="6">
        <v>26.8</v>
      </c>
      <c r="F916" s="6">
        <v>5.68</v>
      </c>
      <c r="G916" s="6" t="s">
        <v>4689</v>
      </c>
      <c r="H916" s="6" t="s">
        <v>4687</v>
      </c>
      <c r="I916" s="6" t="s">
        <v>4687</v>
      </c>
      <c r="J916" s="6">
        <v>1</v>
      </c>
      <c r="K916" s="15" t="s">
        <v>8405</v>
      </c>
      <c r="L916" s="10" t="s">
        <v>8414</v>
      </c>
      <c r="M916" s="16" t="s">
        <v>8876</v>
      </c>
      <c r="N916" s="6">
        <v>11918.2</v>
      </c>
      <c r="O916" s="6" t="s">
        <v>4713</v>
      </c>
      <c r="P916" s="6" t="s">
        <v>4710</v>
      </c>
      <c r="Q916" s="6" t="s">
        <v>4687</v>
      </c>
    </row>
    <row r="917" spans="1:17">
      <c r="A917" s="6" t="s">
        <v>1832</v>
      </c>
      <c r="B917" s="6">
        <v>19</v>
      </c>
      <c r="C917" s="6" t="s">
        <v>4711</v>
      </c>
      <c r="D917" s="6" t="s">
        <v>6326</v>
      </c>
      <c r="E917" s="6">
        <v>21.78</v>
      </c>
      <c r="F917" s="6">
        <v>5.3</v>
      </c>
      <c r="G917" s="6" t="s">
        <v>4687</v>
      </c>
      <c r="H917" s="6" t="s">
        <v>4687</v>
      </c>
      <c r="I917" s="6" t="s">
        <v>4689</v>
      </c>
      <c r="J917" s="6">
        <v>1</v>
      </c>
      <c r="K917" s="15" t="s">
        <v>8408</v>
      </c>
      <c r="L917" s="10" t="s">
        <v>8414</v>
      </c>
      <c r="M917" s="16" t="s">
        <v>9279</v>
      </c>
      <c r="N917" s="6">
        <v>11884.05</v>
      </c>
      <c r="O917" s="6" t="s">
        <v>4710</v>
      </c>
      <c r="P917" s="6" t="s">
        <v>4710</v>
      </c>
      <c r="Q917" s="6" t="s">
        <v>4687</v>
      </c>
    </row>
    <row r="918" spans="1:17">
      <c r="A918" s="6" t="s">
        <v>1834</v>
      </c>
      <c r="B918" s="6">
        <v>55</v>
      </c>
      <c r="C918" s="6" t="s">
        <v>4711</v>
      </c>
      <c r="D918" s="6" t="s">
        <v>6328</v>
      </c>
      <c r="E918" s="6">
        <v>30.14</v>
      </c>
      <c r="F918" s="6">
        <v>9.45</v>
      </c>
      <c r="G918" s="6" t="s">
        <v>4689</v>
      </c>
      <c r="H918" s="6" t="s">
        <v>4687</v>
      </c>
      <c r="I918" s="6" t="s">
        <v>4687</v>
      </c>
      <c r="J918" s="6">
        <v>0</v>
      </c>
      <c r="K918" s="15" t="s">
        <v>8405</v>
      </c>
      <c r="L918" s="10" t="s">
        <v>8406</v>
      </c>
      <c r="M918" s="16" t="s">
        <v>9280</v>
      </c>
      <c r="N918" s="6">
        <v>11881.97</v>
      </c>
      <c r="O918" s="6" t="s">
        <v>4713</v>
      </c>
      <c r="P918" s="6" t="s">
        <v>4710</v>
      </c>
      <c r="Q918" s="6" t="s">
        <v>4687</v>
      </c>
    </row>
    <row r="919" spans="1:17">
      <c r="A919" s="6" t="s">
        <v>1836</v>
      </c>
      <c r="B919" s="6">
        <v>55</v>
      </c>
      <c r="C919" s="6" t="s">
        <v>4720</v>
      </c>
      <c r="D919" s="6" t="s">
        <v>5523</v>
      </c>
      <c r="E919" s="6">
        <v>29.7</v>
      </c>
      <c r="F919" s="6">
        <v>6.79</v>
      </c>
      <c r="G919" s="6" t="s">
        <v>4689</v>
      </c>
      <c r="H919" s="6" t="s">
        <v>4687</v>
      </c>
      <c r="I919" s="6" t="s">
        <v>4687</v>
      </c>
      <c r="J919" s="6">
        <v>0</v>
      </c>
      <c r="K919" s="15" t="s">
        <v>8412</v>
      </c>
      <c r="L919" s="10" t="s">
        <v>8406</v>
      </c>
      <c r="M919" s="16" t="s">
        <v>9281</v>
      </c>
      <c r="N919" s="6">
        <v>11881.36</v>
      </c>
      <c r="O919" s="6" t="s">
        <v>4709</v>
      </c>
      <c r="P919" s="6" t="s">
        <v>4710</v>
      </c>
      <c r="Q919" s="6" t="s">
        <v>4687</v>
      </c>
    </row>
    <row r="920" spans="1:17">
      <c r="A920" s="6" t="s">
        <v>1838</v>
      </c>
      <c r="B920" s="6">
        <v>55</v>
      </c>
      <c r="C920" s="6" t="s">
        <v>4726</v>
      </c>
      <c r="D920" s="6" t="s">
        <v>4842</v>
      </c>
      <c r="E920" s="6">
        <v>32.395</v>
      </c>
      <c r="F920" s="6">
        <v>11.1</v>
      </c>
      <c r="G920" s="6" t="s">
        <v>4689</v>
      </c>
      <c r="H920" s="6" t="s">
        <v>4687</v>
      </c>
      <c r="I920" s="6" t="s">
        <v>4687</v>
      </c>
      <c r="J920" s="6">
        <v>0</v>
      </c>
      <c r="K920" s="15" t="s">
        <v>8405</v>
      </c>
      <c r="L920" s="10" t="s">
        <v>8406</v>
      </c>
      <c r="M920" s="16" t="s">
        <v>9282</v>
      </c>
      <c r="N920" s="6">
        <v>11879.1</v>
      </c>
      <c r="O920" s="6" t="s">
        <v>4710</v>
      </c>
      <c r="P920" s="6" t="s">
        <v>4710</v>
      </c>
      <c r="Q920" s="6" t="s">
        <v>4687</v>
      </c>
    </row>
    <row r="921" spans="1:17">
      <c r="A921" s="6" t="s">
        <v>1840</v>
      </c>
      <c r="B921" s="6">
        <v>48</v>
      </c>
      <c r="C921" s="6" t="s">
        <v>4720</v>
      </c>
      <c r="D921" s="6" t="s">
        <v>6332</v>
      </c>
      <c r="E921" s="6">
        <v>36.64</v>
      </c>
      <c r="F921" s="6">
        <v>7.26</v>
      </c>
      <c r="G921" s="6" t="s">
        <v>4687</v>
      </c>
      <c r="H921" s="6" t="s">
        <v>4687</v>
      </c>
      <c r="I921" s="6" t="s">
        <v>4687</v>
      </c>
      <c r="J921" s="6">
        <v>0</v>
      </c>
      <c r="K921" s="15" t="s">
        <v>8408</v>
      </c>
      <c r="L921" s="10" t="s">
        <v>8406</v>
      </c>
      <c r="M921" s="16" t="s">
        <v>9283</v>
      </c>
      <c r="N921" s="6">
        <v>11858.56</v>
      </c>
      <c r="O921" s="6" t="s">
        <v>4710</v>
      </c>
      <c r="P921" s="6" t="s">
        <v>4710</v>
      </c>
      <c r="Q921" s="6" t="s">
        <v>4687</v>
      </c>
    </row>
    <row r="922" spans="1:17">
      <c r="A922" s="6" t="s">
        <v>1842</v>
      </c>
      <c r="B922" s="6">
        <v>58</v>
      </c>
      <c r="C922" s="6" t="s">
        <v>4711</v>
      </c>
      <c r="D922" s="6" t="s">
        <v>6334</v>
      </c>
      <c r="E922" s="6">
        <v>39.05</v>
      </c>
      <c r="F922" s="6">
        <v>5.27</v>
      </c>
      <c r="G922" s="6" t="s">
        <v>4689</v>
      </c>
      <c r="H922" s="6" t="s">
        <v>4687</v>
      </c>
      <c r="I922" s="6" t="s">
        <v>4687</v>
      </c>
      <c r="J922" s="6">
        <v>1</v>
      </c>
      <c r="K922" s="15" t="s">
        <v>8405</v>
      </c>
      <c r="L922" s="10" t="s">
        <v>8414</v>
      </c>
      <c r="M922" s="16" t="s">
        <v>9273</v>
      </c>
      <c r="N922" s="6">
        <v>11856.41</v>
      </c>
      <c r="O922" s="6" t="s">
        <v>4709</v>
      </c>
      <c r="P922" s="6" t="s">
        <v>4710</v>
      </c>
      <c r="Q922" s="6" t="s">
        <v>4687</v>
      </c>
    </row>
    <row r="923" spans="1:17">
      <c r="A923" s="6" t="s">
        <v>1844</v>
      </c>
      <c r="B923" s="6">
        <v>58</v>
      </c>
      <c r="C923" s="6" t="s">
        <v>4720</v>
      </c>
      <c r="D923" s="6" t="s">
        <v>6336</v>
      </c>
      <c r="E923" s="6">
        <v>33.1</v>
      </c>
      <c r="F923" s="6">
        <v>5.46</v>
      </c>
      <c r="G923" s="6" t="s">
        <v>4689</v>
      </c>
      <c r="H923" s="6" t="s">
        <v>4687</v>
      </c>
      <c r="I923" s="6" t="s">
        <v>4687</v>
      </c>
      <c r="J923" s="6">
        <v>1</v>
      </c>
      <c r="K923" s="15" t="s">
        <v>8412</v>
      </c>
      <c r="L923" s="10" t="s">
        <v>8414</v>
      </c>
      <c r="M923" s="16" t="s">
        <v>9284</v>
      </c>
      <c r="N923" s="6">
        <v>11848.14</v>
      </c>
      <c r="O923" s="6" t="s">
        <v>4709</v>
      </c>
      <c r="P923" s="6" t="s">
        <v>4710</v>
      </c>
      <c r="Q923" s="6" t="s">
        <v>4687</v>
      </c>
    </row>
    <row r="924" spans="1:17">
      <c r="A924" s="6" t="s">
        <v>1846</v>
      </c>
      <c r="B924" s="6">
        <v>57</v>
      </c>
      <c r="C924" s="6" t="s">
        <v>4716</v>
      </c>
      <c r="D924" s="6" t="s">
        <v>6338</v>
      </c>
      <c r="E924" s="6">
        <v>31.825</v>
      </c>
      <c r="F924" s="6">
        <v>8.13</v>
      </c>
      <c r="G924" s="6" t="s">
        <v>4687</v>
      </c>
      <c r="H924" s="6" t="s">
        <v>4687</v>
      </c>
      <c r="I924" s="6" t="s">
        <v>4687</v>
      </c>
      <c r="J924" s="6">
        <v>0</v>
      </c>
      <c r="K924" s="15" t="s">
        <v>8405</v>
      </c>
      <c r="L924" s="10" t="s">
        <v>8406</v>
      </c>
      <c r="M924" s="16" t="s">
        <v>9285</v>
      </c>
      <c r="N924" s="6">
        <v>11842.62</v>
      </c>
      <c r="O924" s="6" t="s">
        <v>4710</v>
      </c>
      <c r="P924" s="6" t="s">
        <v>4710</v>
      </c>
      <c r="Q924" s="6" t="s">
        <v>4687</v>
      </c>
    </row>
    <row r="925" spans="1:17">
      <c r="A925" s="6" t="s">
        <v>1848</v>
      </c>
      <c r="B925" s="6">
        <v>58</v>
      </c>
      <c r="C925" s="6" t="s">
        <v>4720</v>
      </c>
      <c r="D925" s="6" t="s">
        <v>6340</v>
      </c>
      <c r="E925" s="6">
        <v>29</v>
      </c>
      <c r="F925" s="6">
        <v>4.25</v>
      </c>
      <c r="G925" s="6" t="s">
        <v>4689</v>
      </c>
      <c r="H925" s="6" t="s">
        <v>4687</v>
      </c>
      <c r="I925" s="6" t="s">
        <v>4687</v>
      </c>
      <c r="J925" s="6">
        <v>1</v>
      </c>
      <c r="K925" s="15" t="s">
        <v>8405</v>
      </c>
      <c r="L925" s="10" t="s">
        <v>8414</v>
      </c>
      <c r="M925" s="16" t="s">
        <v>9286</v>
      </c>
      <c r="N925" s="6">
        <v>11842.44</v>
      </c>
      <c r="O925" s="6" t="s">
        <v>4709</v>
      </c>
      <c r="P925" s="6" t="s">
        <v>4710</v>
      </c>
      <c r="Q925" s="6" t="s">
        <v>4687</v>
      </c>
    </row>
    <row r="926" spans="1:17">
      <c r="A926" s="6" t="s">
        <v>1850</v>
      </c>
      <c r="B926" s="6">
        <v>57</v>
      </c>
      <c r="C926" s="6" t="s">
        <v>4716</v>
      </c>
      <c r="D926" s="6" t="s">
        <v>6342</v>
      </c>
      <c r="E926" s="6">
        <v>30.495</v>
      </c>
      <c r="F926" s="6">
        <v>8.68</v>
      </c>
      <c r="G926" s="6" t="s">
        <v>4687</v>
      </c>
      <c r="H926" s="6" t="s">
        <v>4687</v>
      </c>
      <c r="I926" s="6" t="s">
        <v>4687</v>
      </c>
      <c r="J926" s="6">
        <v>0</v>
      </c>
      <c r="K926" s="15" t="s">
        <v>8408</v>
      </c>
      <c r="L926" s="10" t="s">
        <v>8406</v>
      </c>
      <c r="M926" s="16" t="s">
        <v>9287</v>
      </c>
      <c r="N926" s="6">
        <v>11840.78</v>
      </c>
      <c r="O926" s="6" t="s">
        <v>4709</v>
      </c>
      <c r="P926" s="6" t="s">
        <v>4710</v>
      </c>
      <c r="Q926" s="6" t="s">
        <v>4687</v>
      </c>
    </row>
    <row r="927" spans="1:17">
      <c r="A927" s="6" t="s">
        <v>1852</v>
      </c>
      <c r="B927" s="6">
        <v>58</v>
      </c>
      <c r="C927" s="6" t="s">
        <v>4720</v>
      </c>
      <c r="D927" s="6" t="s">
        <v>6344</v>
      </c>
      <c r="E927" s="6">
        <v>25.2</v>
      </c>
      <c r="F927" s="6">
        <v>6.25</v>
      </c>
      <c r="G927" s="6" t="s">
        <v>4689</v>
      </c>
      <c r="H927" s="6" t="s">
        <v>4687</v>
      </c>
      <c r="I927" s="6" t="s">
        <v>4687</v>
      </c>
      <c r="J927" s="6">
        <v>1</v>
      </c>
      <c r="K927" s="15" t="s">
        <v>8408</v>
      </c>
      <c r="L927" s="10" t="s">
        <v>8409</v>
      </c>
      <c r="M927" s="16" t="s">
        <v>9288</v>
      </c>
      <c r="N927" s="6">
        <v>11837.16</v>
      </c>
      <c r="O927" s="6" t="s">
        <v>4710</v>
      </c>
      <c r="P927" s="6" t="s">
        <v>4710</v>
      </c>
      <c r="Q927" s="6" t="s">
        <v>4687</v>
      </c>
    </row>
    <row r="928" spans="1:17">
      <c r="A928" s="6" t="s">
        <v>1854</v>
      </c>
      <c r="B928" s="6">
        <v>58</v>
      </c>
      <c r="C928" s="6" t="s">
        <v>4711</v>
      </c>
      <c r="D928" s="6" t="s">
        <v>5972</v>
      </c>
      <c r="E928" s="6">
        <v>22.77</v>
      </c>
      <c r="F928" s="6">
        <v>4.47</v>
      </c>
      <c r="G928" s="6" t="s">
        <v>4689</v>
      </c>
      <c r="H928" s="6" t="s">
        <v>4687</v>
      </c>
      <c r="I928" s="6" t="s">
        <v>4687</v>
      </c>
      <c r="J928" s="6">
        <v>1</v>
      </c>
      <c r="K928" s="15" t="s">
        <v>8412</v>
      </c>
      <c r="L928" s="10" t="s">
        <v>8414</v>
      </c>
      <c r="M928" s="16" t="s">
        <v>9284</v>
      </c>
      <c r="N928" s="6">
        <v>11833.78</v>
      </c>
      <c r="O928" s="6" t="s">
        <v>4710</v>
      </c>
      <c r="P928" s="6" t="s">
        <v>4710</v>
      </c>
      <c r="Q928" s="6" t="s">
        <v>4687</v>
      </c>
    </row>
    <row r="929" spans="1:17">
      <c r="A929" s="6" t="s">
        <v>1856</v>
      </c>
      <c r="B929" s="6">
        <v>57</v>
      </c>
      <c r="C929" s="6" t="s">
        <v>4716</v>
      </c>
      <c r="D929" s="6" t="s">
        <v>6347</v>
      </c>
      <c r="E929" s="6">
        <v>23.18</v>
      </c>
      <c r="F929" s="6">
        <v>8.31</v>
      </c>
      <c r="G929" s="6" t="s">
        <v>4687</v>
      </c>
      <c r="H929" s="6" t="s">
        <v>4687</v>
      </c>
      <c r="I929" s="6" t="s">
        <v>4687</v>
      </c>
      <c r="J929" s="6">
        <v>0</v>
      </c>
      <c r="K929" s="15" t="s">
        <v>8405</v>
      </c>
      <c r="L929" s="10" t="s">
        <v>8406</v>
      </c>
      <c r="M929" s="16" t="s">
        <v>9289</v>
      </c>
      <c r="N929" s="6">
        <v>11830.61</v>
      </c>
      <c r="O929" s="6" t="s">
        <v>4713</v>
      </c>
      <c r="P929" s="6" t="s">
        <v>4710</v>
      </c>
      <c r="Q929" s="6" t="s">
        <v>4687</v>
      </c>
    </row>
    <row r="930" spans="1:17">
      <c r="A930" s="6" t="s">
        <v>1858</v>
      </c>
      <c r="B930" s="6">
        <v>40</v>
      </c>
      <c r="C930" s="6" t="s">
        <v>4732</v>
      </c>
      <c r="D930" s="6" t="s">
        <v>6349</v>
      </c>
      <c r="E930" s="6">
        <v>35.41</v>
      </c>
      <c r="F930" s="6">
        <v>5.68</v>
      </c>
      <c r="G930" s="6" t="s">
        <v>4687</v>
      </c>
      <c r="H930" s="6" t="s">
        <v>4687</v>
      </c>
      <c r="I930" s="6" t="s">
        <v>4687</v>
      </c>
      <c r="J930" s="6">
        <v>0</v>
      </c>
      <c r="K930" s="15" t="s">
        <v>8412</v>
      </c>
      <c r="L930" s="10" t="s">
        <v>8414</v>
      </c>
      <c r="M930" s="16" t="s">
        <v>9290</v>
      </c>
      <c r="N930" s="6">
        <v>11773.06</v>
      </c>
      <c r="O930" s="6" t="s">
        <v>4710</v>
      </c>
      <c r="P930" s="6" t="s">
        <v>4710</v>
      </c>
      <c r="Q930" s="6" t="s">
        <v>4687</v>
      </c>
    </row>
    <row r="931" spans="1:17">
      <c r="A931" s="6" t="s">
        <v>1860</v>
      </c>
      <c r="B931" s="6">
        <v>56</v>
      </c>
      <c r="C931" s="6" t="s">
        <v>4723</v>
      </c>
      <c r="D931" s="6" t="s">
        <v>6351</v>
      </c>
      <c r="E931" s="6">
        <v>32.11</v>
      </c>
      <c r="F931" s="6">
        <v>4.75</v>
      </c>
      <c r="G931" s="6" t="s">
        <v>4689</v>
      </c>
      <c r="H931" s="6" t="s">
        <v>4687</v>
      </c>
      <c r="I931" s="6" t="s">
        <v>4687</v>
      </c>
      <c r="J931" s="6">
        <v>2</v>
      </c>
      <c r="K931" s="15" t="s">
        <v>8412</v>
      </c>
      <c r="L931" s="10" t="s">
        <v>8414</v>
      </c>
      <c r="M931" s="16" t="s">
        <v>9291</v>
      </c>
      <c r="N931" s="6">
        <v>11763</v>
      </c>
      <c r="O931" s="6" t="s">
        <v>4710</v>
      </c>
      <c r="P931" s="6" t="s">
        <v>4710</v>
      </c>
      <c r="Q931" s="6" t="s">
        <v>4687</v>
      </c>
    </row>
    <row r="932" spans="1:17">
      <c r="A932" s="6" t="s">
        <v>1862</v>
      </c>
      <c r="B932" s="6">
        <v>43</v>
      </c>
      <c r="C932" s="6" t="s">
        <v>4732</v>
      </c>
      <c r="D932" s="6" t="s">
        <v>5974</v>
      </c>
      <c r="E932" s="6">
        <v>34.48</v>
      </c>
      <c r="F932" s="6">
        <v>6.31</v>
      </c>
      <c r="G932" s="6" t="s">
        <v>4687</v>
      </c>
      <c r="H932" s="6" t="s">
        <v>4690</v>
      </c>
      <c r="I932" s="6" t="s">
        <v>4687</v>
      </c>
      <c r="J932" s="6">
        <v>1</v>
      </c>
      <c r="K932" s="15" t="s">
        <v>8412</v>
      </c>
      <c r="L932" s="10" t="s">
        <v>8409</v>
      </c>
      <c r="M932" s="16" t="s">
        <v>9292</v>
      </c>
      <c r="N932" s="6">
        <v>11752.68</v>
      </c>
      <c r="O932" s="6" t="s">
        <v>4713</v>
      </c>
      <c r="P932" s="6" t="s">
        <v>4710</v>
      </c>
      <c r="Q932" s="6" t="s">
        <v>4687</v>
      </c>
    </row>
    <row r="933" spans="1:17">
      <c r="A933" s="6" t="s">
        <v>1864</v>
      </c>
      <c r="B933" s="6">
        <v>58</v>
      </c>
      <c r="C933" s="6" t="s">
        <v>4716</v>
      </c>
      <c r="D933" s="6" t="s">
        <v>5085</v>
      </c>
      <c r="E933" s="6">
        <v>34.39</v>
      </c>
      <c r="F933" s="6">
        <v>6.28</v>
      </c>
      <c r="G933" s="6" t="s">
        <v>4689</v>
      </c>
      <c r="H933" s="6" t="s">
        <v>4687</v>
      </c>
      <c r="I933" s="6" t="s">
        <v>4687</v>
      </c>
      <c r="J933" s="6">
        <v>1</v>
      </c>
      <c r="K933" s="15" t="s">
        <v>8408</v>
      </c>
      <c r="L933" s="10" t="s">
        <v>8409</v>
      </c>
      <c r="M933" s="16" t="s">
        <v>9293</v>
      </c>
      <c r="N933" s="6">
        <v>11743.93</v>
      </c>
      <c r="O933" s="6" t="s">
        <v>4713</v>
      </c>
      <c r="P933" s="6" t="s">
        <v>4710</v>
      </c>
      <c r="Q933" s="6" t="s">
        <v>4687</v>
      </c>
    </row>
    <row r="934" spans="1:17">
      <c r="A934" s="6" t="s">
        <v>1866</v>
      </c>
      <c r="B934" s="6">
        <v>59</v>
      </c>
      <c r="C934" s="6" t="s">
        <v>4711</v>
      </c>
      <c r="D934" s="6" t="s">
        <v>6355</v>
      </c>
      <c r="E934" s="6">
        <v>26.4</v>
      </c>
      <c r="F934" s="6">
        <v>9.29</v>
      </c>
      <c r="G934" s="6" t="s">
        <v>4689</v>
      </c>
      <c r="H934" s="6" t="s">
        <v>4690</v>
      </c>
      <c r="I934" s="6" t="s">
        <v>4687</v>
      </c>
      <c r="J934" s="6">
        <v>1</v>
      </c>
      <c r="K934" s="15" t="s">
        <v>8408</v>
      </c>
      <c r="L934" s="10" t="s">
        <v>8406</v>
      </c>
      <c r="M934" s="16" t="s">
        <v>9294</v>
      </c>
      <c r="N934" s="6">
        <v>11743.3</v>
      </c>
      <c r="O934" s="6" t="s">
        <v>4710</v>
      </c>
      <c r="P934" s="6" t="s">
        <v>4710</v>
      </c>
      <c r="Q934" s="6" t="s">
        <v>4687</v>
      </c>
    </row>
    <row r="935" spans="1:17">
      <c r="A935" s="6" t="s">
        <v>1868</v>
      </c>
      <c r="B935" s="6">
        <v>53</v>
      </c>
      <c r="C935" s="6" t="s">
        <v>4720</v>
      </c>
      <c r="D935" s="6" t="s">
        <v>6356</v>
      </c>
      <c r="E935" s="6">
        <v>28.1</v>
      </c>
      <c r="F935" s="6">
        <v>5.79</v>
      </c>
      <c r="G935" s="6" t="s">
        <v>4689</v>
      </c>
      <c r="H935" s="6" t="s">
        <v>4690</v>
      </c>
      <c r="I935" s="6" t="s">
        <v>4687</v>
      </c>
      <c r="J935" s="6">
        <v>1</v>
      </c>
      <c r="K935" s="15" t="s">
        <v>8412</v>
      </c>
      <c r="L935" s="10" t="s">
        <v>8409</v>
      </c>
      <c r="M935" s="16" t="s">
        <v>9295</v>
      </c>
      <c r="N935" s="6">
        <v>11741.73</v>
      </c>
      <c r="O935" s="6" t="s">
        <v>4713</v>
      </c>
      <c r="P935" s="6" t="s">
        <v>4710</v>
      </c>
      <c r="Q935" s="6" t="s">
        <v>4687</v>
      </c>
    </row>
    <row r="936" spans="1:17">
      <c r="A936" s="6" t="s">
        <v>1870</v>
      </c>
      <c r="B936" s="6">
        <v>34</v>
      </c>
      <c r="C936" s="6" t="s">
        <v>4720</v>
      </c>
      <c r="D936" s="6" t="s">
        <v>6358</v>
      </c>
      <c r="E936" s="6">
        <v>27</v>
      </c>
      <c r="F936" s="6">
        <v>4.54</v>
      </c>
      <c r="G936" s="6" t="s">
        <v>4689</v>
      </c>
      <c r="H936" s="6" t="s">
        <v>4687</v>
      </c>
      <c r="I936" s="6" t="s">
        <v>4687</v>
      </c>
      <c r="J936" s="6">
        <v>1</v>
      </c>
      <c r="K936" s="15" t="s">
        <v>8412</v>
      </c>
      <c r="L936" s="10" t="s">
        <v>8414</v>
      </c>
      <c r="M936" s="16" t="s">
        <v>8710</v>
      </c>
      <c r="N936" s="6">
        <v>11737.85</v>
      </c>
      <c r="O936" s="6" t="s">
        <v>4713</v>
      </c>
      <c r="P936" s="6" t="s">
        <v>4710</v>
      </c>
      <c r="Q936" s="6" t="s">
        <v>4687</v>
      </c>
    </row>
    <row r="937" spans="1:17">
      <c r="A937" s="6" t="s">
        <v>1872</v>
      </c>
      <c r="B937" s="6">
        <v>58</v>
      </c>
      <c r="C937" s="6" t="s">
        <v>4716</v>
      </c>
      <c r="D937" s="6" t="s">
        <v>4867</v>
      </c>
      <c r="E937" s="6">
        <v>28.595</v>
      </c>
      <c r="F937" s="6">
        <v>4.68</v>
      </c>
      <c r="G937" s="6" t="s">
        <v>4689</v>
      </c>
      <c r="H937" s="6" t="s">
        <v>4687</v>
      </c>
      <c r="I937" s="6" t="s">
        <v>4687</v>
      </c>
      <c r="J937" s="6">
        <v>1</v>
      </c>
      <c r="K937" s="15" t="s">
        <v>8412</v>
      </c>
      <c r="L937" s="10" t="s">
        <v>8414</v>
      </c>
      <c r="M937" s="16" t="s">
        <v>9296</v>
      </c>
      <c r="N937" s="6">
        <v>11735.88</v>
      </c>
      <c r="O937" s="6" t="s">
        <v>4713</v>
      </c>
      <c r="P937" s="6" t="s">
        <v>4710</v>
      </c>
      <c r="Q937" s="6" t="s">
        <v>4687</v>
      </c>
    </row>
    <row r="938" spans="1:17">
      <c r="A938" s="6" t="s">
        <v>1874</v>
      </c>
      <c r="B938" s="6">
        <v>38</v>
      </c>
      <c r="C938" s="6" t="s">
        <v>4732</v>
      </c>
      <c r="D938" s="6" t="s">
        <v>6360</v>
      </c>
      <c r="E938" s="6">
        <v>36.8</v>
      </c>
      <c r="F938" s="6">
        <v>5.88</v>
      </c>
      <c r="G938" s="6" t="s">
        <v>4687</v>
      </c>
      <c r="H938" s="6" t="s">
        <v>4687</v>
      </c>
      <c r="I938" s="6" t="s">
        <v>4687</v>
      </c>
      <c r="J938" s="6">
        <v>1</v>
      </c>
      <c r="K938" s="15" t="s">
        <v>8408</v>
      </c>
      <c r="L938" s="10" t="s">
        <v>8409</v>
      </c>
      <c r="M938" s="16" t="s">
        <v>9297</v>
      </c>
      <c r="N938" s="6">
        <v>11730.82</v>
      </c>
      <c r="O938" s="6" t="s">
        <v>4710</v>
      </c>
      <c r="P938" s="6" t="s">
        <v>4710</v>
      </c>
      <c r="Q938" s="6" t="s">
        <v>4687</v>
      </c>
    </row>
    <row r="939" spans="1:17">
      <c r="A939" s="6" t="s">
        <v>1876</v>
      </c>
      <c r="B939" s="6">
        <v>53</v>
      </c>
      <c r="C939" s="6" t="s">
        <v>4726</v>
      </c>
      <c r="D939" s="6" t="s">
        <v>6362</v>
      </c>
      <c r="E939" s="6">
        <v>23.75</v>
      </c>
      <c r="F939" s="6">
        <v>5.42</v>
      </c>
      <c r="G939" s="6" t="s">
        <v>4689</v>
      </c>
      <c r="H939" s="6" t="s">
        <v>4690</v>
      </c>
      <c r="I939" s="6" t="s">
        <v>4687</v>
      </c>
      <c r="J939" s="6">
        <v>1</v>
      </c>
      <c r="K939" s="15" t="s">
        <v>8405</v>
      </c>
      <c r="L939" s="10" t="s">
        <v>8414</v>
      </c>
      <c r="M939" s="16" t="s">
        <v>9298</v>
      </c>
      <c r="N939" s="6">
        <v>11729.68</v>
      </c>
      <c r="O939" s="6" t="s">
        <v>4713</v>
      </c>
      <c r="P939" s="6" t="s">
        <v>4710</v>
      </c>
      <c r="Q939" s="6" t="s">
        <v>4687</v>
      </c>
    </row>
    <row r="940" spans="1:17">
      <c r="A940" s="6" t="s">
        <v>1878</v>
      </c>
      <c r="B940" s="6">
        <v>40</v>
      </c>
      <c r="C940" s="6" t="s">
        <v>4729</v>
      </c>
      <c r="D940" s="6" t="s">
        <v>6364</v>
      </c>
      <c r="E940" s="6">
        <v>35.62</v>
      </c>
      <c r="F940" s="6">
        <v>4.16</v>
      </c>
      <c r="G940" s="6" t="s">
        <v>4687</v>
      </c>
      <c r="H940" s="6" t="s">
        <v>4687</v>
      </c>
      <c r="I940" s="6" t="s">
        <v>4687</v>
      </c>
      <c r="J940" s="6">
        <v>0</v>
      </c>
      <c r="K940" s="15" t="s">
        <v>8412</v>
      </c>
      <c r="L940" s="10" t="s">
        <v>8414</v>
      </c>
      <c r="M940" s="16" t="s">
        <v>9299</v>
      </c>
      <c r="N940" s="6">
        <v>11712.97</v>
      </c>
      <c r="O940" s="6" t="s">
        <v>4709</v>
      </c>
      <c r="P940" s="6" t="s">
        <v>4710</v>
      </c>
      <c r="Q940" s="6" t="s">
        <v>4687</v>
      </c>
    </row>
    <row r="941" spans="1:17">
      <c r="A941" s="6" t="s">
        <v>1880</v>
      </c>
      <c r="B941" s="6">
        <v>52</v>
      </c>
      <c r="C941" s="6" t="s">
        <v>4729</v>
      </c>
      <c r="D941" s="6" t="s">
        <v>5479</v>
      </c>
      <c r="E941" s="6">
        <v>30.69</v>
      </c>
      <c r="F941" s="6">
        <v>7.05</v>
      </c>
      <c r="G941" s="6" t="s">
        <v>4689</v>
      </c>
      <c r="H941" s="6" t="s">
        <v>4687</v>
      </c>
      <c r="I941" s="6" t="s">
        <v>4687</v>
      </c>
      <c r="J941" s="6">
        <v>2</v>
      </c>
      <c r="K941" s="15" t="s">
        <v>8405</v>
      </c>
      <c r="L941" s="10" t="s">
        <v>8406</v>
      </c>
      <c r="M941" s="16" t="s">
        <v>9300</v>
      </c>
      <c r="N941" s="6">
        <v>11696.52</v>
      </c>
      <c r="O941" s="6" t="s">
        <v>4713</v>
      </c>
      <c r="P941" s="6" t="s">
        <v>4710</v>
      </c>
      <c r="Q941" s="6" t="s">
        <v>4687</v>
      </c>
    </row>
    <row r="942" spans="1:17">
      <c r="A942" s="6" t="s">
        <v>1882</v>
      </c>
      <c r="B942" s="6">
        <v>56</v>
      </c>
      <c r="C942" s="6" t="s">
        <v>4720</v>
      </c>
      <c r="D942" s="6" t="s">
        <v>6367</v>
      </c>
      <c r="E942" s="6">
        <v>35.8</v>
      </c>
      <c r="F942" s="6">
        <v>5.63</v>
      </c>
      <c r="G942" s="6" t="s">
        <v>4689</v>
      </c>
      <c r="H942" s="6" t="s">
        <v>4687</v>
      </c>
      <c r="I942" s="6" t="s">
        <v>4687</v>
      </c>
      <c r="J942" s="6">
        <v>2</v>
      </c>
      <c r="K942" s="15" t="s">
        <v>8408</v>
      </c>
      <c r="L942" s="10" t="s">
        <v>8414</v>
      </c>
      <c r="M942" s="16" t="s">
        <v>9301</v>
      </c>
      <c r="N942" s="6">
        <v>11674.13</v>
      </c>
      <c r="O942" s="6" t="s">
        <v>4713</v>
      </c>
      <c r="P942" s="6" t="s">
        <v>4710</v>
      </c>
      <c r="Q942" s="6" t="s">
        <v>4687</v>
      </c>
    </row>
    <row r="943" spans="1:17">
      <c r="A943" s="6" t="s">
        <v>1884</v>
      </c>
      <c r="B943" s="6">
        <v>56</v>
      </c>
      <c r="C943" s="6" t="s">
        <v>4726</v>
      </c>
      <c r="D943" s="6" t="s">
        <v>6369</v>
      </c>
      <c r="E943" s="6">
        <v>28.785</v>
      </c>
      <c r="F943" s="6">
        <v>4.24</v>
      </c>
      <c r="G943" s="6" t="s">
        <v>4689</v>
      </c>
      <c r="H943" s="6" t="s">
        <v>4687</v>
      </c>
      <c r="I943" s="6" t="s">
        <v>4687</v>
      </c>
      <c r="J943" s="6">
        <v>2</v>
      </c>
      <c r="K943" s="15" t="s">
        <v>8405</v>
      </c>
      <c r="L943" s="10" t="s">
        <v>8414</v>
      </c>
      <c r="M943" s="16" t="s">
        <v>9302</v>
      </c>
      <c r="N943" s="6">
        <v>11658.38</v>
      </c>
      <c r="O943" s="6" t="s">
        <v>4710</v>
      </c>
      <c r="P943" s="6" t="s">
        <v>4710</v>
      </c>
      <c r="Q943" s="6" t="s">
        <v>4687</v>
      </c>
    </row>
    <row r="944" spans="1:17">
      <c r="A944" s="6" t="s">
        <v>1886</v>
      </c>
      <c r="B944" s="6">
        <v>56</v>
      </c>
      <c r="C944" s="6" t="s">
        <v>4726</v>
      </c>
      <c r="D944" s="6" t="s">
        <v>6371</v>
      </c>
      <c r="E944" s="6">
        <v>28.595</v>
      </c>
      <c r="F944" s="6">
        <v>4.96</v>
      </c>
      <c r="G944" s="6" t="s">
        <v>4689</v>
      </c>
      <c r="H944" s="6" t="s">
        <v>4687</v>
      </c>
      <c r="I944" s="6" t="s">
        <v>4687</v>
      </c>
      <c r="J944" s="6">
        <v>2</v>
      </c>
      <c r="K944" s="15" t="s">
        <v>8405</v>
      </c>
      <c r="L944" s="10" t="s">
        <v>8414</v>
      </c>
      <c r="M944" s="16" t="s">
        <v>9303</v>
      </c>
      <c r="N944" s="6">
        <v>11658.12</v>
      </c>
      <c r="O944" s="6" t="s">
        <v>4713</v>
      </c>
      <c r="P944" s="6" t="s">
        <v>4710</v>
      </c>
      <c r="Q944" s="6" t="s">
        <v>4687</v>
      </c>
    </row>
    <row r="945" spans="1:17">
      <c r="A945" s="6" t="s">
        <v>1888</v>
      </c>
      <c r="B945" s="6">
        <v>28</v>
      </c>
      <c r="C945" s="6" t="s">
        <v>4727</v>
      </c>
      <c r="D945" s="6" t="s">
        <v>6372</v>
      </c>
      <c r="E945" s="6">
        <v>48.75</v>
      </c>
      <c r="F945" s="6">
        <v>4.34</v>
      </c>
      <c r="G945" s="6" t="s">
        <v>4687</v>
      </c>
      <c r="H945" s="6" t="s">
        <v>4687</v>
      </c>
      <c r="I945" s="6" t="s">
        <v>4687</v>
      </c>
      <c r="J945" s="6">
        <v>0</v>
      </c>
      <c r="K945" s="15" t="s">
        <v>8405</v>
      </c>
      <c r="L945" s="10" t="s">
        <v>8414</v>
      </c>
      <c r="M945" s="16" t="s">
        <v>9304</v>
      </c>
      <c r="N945" s="6">
        <v>11657.81</v>
      </c>
      <c r="O945" s="6" t="s">
        <v>4709</v>
      </c>
      <c r="P945" s="6" t="s">
        <v>4710</v>
      </c>
      <c r="Q945" s="6" t="s">
        <v>4687</v>
      </c>
    </row>
    <row r="946" spans="1:17">
      <c r="A946" s="6" t="s">
        <v>1890</v>
      </c>
      <c r="B946" s="6">
        <v>56</v>
      </c>
      <c r="C946" s="6" t="s">
        <v>4726</v>
      </c>
      <c r="D946" s="6" t="s">
        <v>4921</v>
      </c>
      <c r="E946" s="6">
        <v>28.31</v>
      </c>
      <c r="F946" s="6">
        <v>5.43</v>
      </c>
      <c r="G946" s="6" t="s">
        <v>4689</v>
      </c>
      <c r="H946" s="6" t="s">
        <v>4687</v>
      </c>
      <c r="I946" s="6" t="s">
        <v>4687</v>
      </c>
      <c r="J946" s="6">
        <v>2</v>
      </c>
      <c r="K946" s="15" t="s">
        <v>8405</v>
      </c>
      <c r="L946" s="10" t="s">
        <v>8414</v>
      </c>
      <c r="M946" s="16" t="s">
        <v>9305</v>
      </c>
      <c r="N946" s="6">
        <v>11657.72</v>
      </c>
      <c r="O946" s="6" t="s">
        <v>4709</v>
      </c>
      <c r="P946" s="6" t="s">
        <v>4710</v>
      </c>
      <c r="Q946" s="6" t="s">
        <v>4687</v>
      </c>
    </row>
    <row r="947" spans="1:17">
      <c r="A947" s="6" t="s">
        <v>1892</v>
      </c>
      <c r="B947" s="6">
        <v>36</v>
      </c>
      <c r="C947" s="6" t="s">
        <v>4733</v>
      </c>
      <c r="D947" s="6" t="s">
        <v>4789</v>
      </c>
      <c r="E947" s="6">
        <v>38.39</v>
      </c>
      <c r="F947" s="6">
        <v>8.33</v>
      </c>
      <c r="G947" s="6" t="s">
        <v>4689</v>
      </c>
      <c r="H947" s="6" t="s">
        <v>4687</v>
      </c>
      <c r="I947" s="6" t="s">
        <v>4687</v>
      </c>
      <c r="J947" s="6">
        <v>1</v>
      </c>
      <c r="K947" s="15" t="s">
        <v>8408</v>
      </c>
      <c r="L947" s="10" t="s">
        <v>8406</v>
      </c>
      <c r="M947" s="16" t="s">
        <v>9306</v>
      </c>
      <c r="N947" s="6">
        <v>11625.11</v>
      </c>
      <c r="O947" s="6" t="s">
        <v>4710</v>
      </c>
      <c r="P947" s="6" t="s">
        <v>4710</v>
      </c>
      <c r="Q947" s="6" t="s">
        <v>4687</v>
      </c>
    </row>
    <row r="948" spans="1:17">
      <c r="A948" s="6" t="s">
        <v>1894</v>
      </c>
      <c r="B948" s="6">
        <v>58</v>
      </c>
      <c r="C948" s="6" t="s">
        <v>4731</v>
      </c>
      <c r="D948" s="6" t="s">
        <v>6375</v>
      </c>
      <c r="E948" s="6">
        <v>25.87</v>
      </c>
      <c r="F948" s="6">
        <v>5.63</v>
      </c>
      <c r="G948" s="6" t="s">
        <v>4689</v>
      </c>
      <c r="H948" s="6" t="s">
        <v>4687</v>
      </c>
      <c r="I948" s="6" t="s">
        <v>4687</v>
      </c>
      <c r="J948" s="6">
        <v>1</v>
      </c>
      <c r="K948" s="15" t="s">
        <v>8412</v>
      </c>
      <c r="L948" s="10" t="s">
        <v>8414</v>
      </c>
      <c r="M948" s="16" t="s">
        <v>9307</v>
      </c>
      <c r="N948" s="6">
        <v>11602.75</v>
      </c>
      <c r="O948" s="6" t="s">
        <v>4713</v>
      </c>
      <c r="P948" s="6" t="s">
        <v>4710</v>
      </c>
      <c r="Q948" s="6" t="s">
        <v>4687</v>
      </c>
    </row>
    <row r="949" spans="1:17">
      <c r="A949" s="6" t="s">
        <v>1896</v>
      </c>
      <c r="B949" s="6">
        <v>57</v>
      </c>
      <c r="C949" s="6" t="s">
        <v>4720</v>
      </c>
      <c r="D949" s="6" t="s">
        <v>5030</v>
      </c>
      <c r="E949" s="6">
        <v>43.7</v>
      </c>
      <c r="F949" s="6">
        <v>7.23</v>
      </c>
      <c r="G949" s="6" t="s">
        <v>4687</v>
      </c>
      <c r="H949" s="6" t="s">
        <v>4687</v>
      </c>
      <c r="I949" s="6" t="s">
        <v>4687</v>
      </c>
      <c r="J949" s="6">
        <v>0</v>
      </c>
      <c r="K949" s="15" t="s">
        <v>8405</v>
      </c>
      <c r="L949" s="10" t="s">
        <v>8406</v>
      </c>
      <c r="M949" s="16" t="s">
        <v>9308</v>
      </c>
      <c r="N949" s="6">
        <v>11576.13</v>
      </c>
      <c r="O949" s="6" t="s">
        <v>4710</v>
      </c>
      <c r="P949" s="6" t="s">
        <v>4710</v>
      </c>
      <c r="Q949" s="6" t="s">
        <v>4687</v>
      </c>
    </row>
    <row r="950" spans="1:17">
      <c r="A950" s="6" t="s">
        <v>1898</v>
      </c>
      <c r="B950" s="6">
        <v>57</v>
      </c>
      <c r="C950" s="6" t="s">
        <v>4723</v>
      </c>
      <c r="D950" s="6" t="s">
        <v>5173</v>
      </c>
      <c r="E950" s="6">
        <v>40.945</v>
      </c>
      <c r="F950" s="6">
        <v>10.57</v>
      </c>
      <c r="G950" s="6" t="s">
        <v>4687</v>
      </c>
      <c r="H950" s="6" t="s">
        <v>4687</v>
      </c>
      <c r="I950" s="6" t="s">
        <v>4687</v>
      </c>
      <c r="J950" s="6">
        <v>0</v>
      </c>
      <c r="K950" s="15" t="s">
        <v>8412</v>
      </c>
      <c r="L950" s="10" t="s">
        <v>8406</v>
      </c>
      <c r="M950" s="16" t="s">
        <v>9309</v>
      </c>
      <c r="N950" s="6">
        <v>11566.3</v>
      </c>
      <c r="O950" s="6" t="s">
        <v>4710</v>
      </c>
      <c r="P950" s="6" t="s">
        <v>4710</v>
      </c>
      <c r="Q950" s="6" t="s">
        <v>4687</v>
      </c>
    </row>
    <row r="951" spans="1:17">
      <c r="A951" s="6" t="s">
        <v>1900</v>
      </c>
      <c r="B951" s="6">
        <v>57</v>
      </c>
      <c r="C951" s="6" t="s">
        <v>4711</v>
      </c>
      <c r="D951" s="6" t="s">
        <v>5594</v>
      </c>
      <c r="E951" s="6">
        <v>27.94</v>
      </c>
      <c r="F951" s="6">
        <v>7.92</v>
      </c>
      <c r="G951" s="6" t="s">
        <v>4687</v>
      </c>
      <c r="H951" s="6" t="s">
        <v>4687</v>
      </c>
      <c r="I951" s="6" t="s">
        <v>4687</v>
      </c>
      <c r="J951" s="6">
        <v>0</v>
      </c>
      <c r="K951" s="15" t="s">
        <v>8405</v>
      </c>
      <c r="L951" s="10" t="s">
        <v>8406</v>
      </c>
      <c r="M951" s="16" t="s">
        <v>8422</v>
      </c>
      <c r="N951" s="6">
        <v>11554.22</v>
      </c>
      <c r="O951" s="6" t="s">
        <v>4713</v>
      </c>
      <c r="P951" s="6" t="s">
        <v>4710</v>
      </c>
      <c r="Q951" s="6" t="s">
        <v>4687</v>
      </c>
    </row>
    <row r="952" spans="1:17">
      <c r="A952" s="6" t="s">
        <v>1902</v>
      </c>
      <c r="B952" s="6">
        <v>49</v>
      </c>
      <c r="C952" s="6" t="s">
        <v>4720</v>
      </c>
      <c r="D952" s="6" t="s">
        <v>6380</v>
      </c>
      <c r="E952" s="6">
        <v>31.9</v>
      </c>
      <c r="F952" s="6">
        <v>10.12</v>
      </c>
      <c r="G952" s="6" t="s">
        <v>4687</v>
      </c>
      <c r="H952" s="6" t="s">
        <v>4687</v>
      </c>
      <c r="I952" s="6" t="s">
        <v>4687</v>
      </c>
      <c r="J952" s="6">
        <v>2</v>
      </c>
      <c r="K952" s="15" t="s">
        <v>8405</v>
      </c>
      <c r="L952" s="10" t="s">
        <v>8406</v>
      </c>
      <c r="M952" s="16" t="s">
        <v>9310</v>
      </c>
      <c r="N952" s="6">
        <v>11552.9</v>
      </c>
      <c r="O952" s="6" t="s">
        <v>4709</v>
      </c>
      <c r="P952" s="6" t="s">
        <v>4710</v>
      </c>
      <c r="Q952" s="6" t="s">
        <v>4687</v>
      </c>
    </row>
    <row r="953" spans="1:17">
      <c r="A953" s="6" t="s">
        <v>1904</v>
      </c>
      <c r="B953" s="6">
        <v>51</v>
      </c>
      <c r="C953" s="6" t="s">
        <v>4716</v>
      </c>
      <c r="D953" s="6" t="s">
        <v>6381</v>
      </c>
      <c r="E953" s="6">
        <v>31.64</v>
      </c>
      <c r="F953" s="6">
        <v>7.91</v>
      </c>
      <c r="G953" s="6" t="s">
        <v>4687</v>
      </c>
      <c r="H953" s="6" t="s">
        <v>4687</v>
      </c>
      <c r="I953" s="6" t="s">
        <v>4687</v>
      </c>
      <c r="J953" s="6">
        <v>0</v>
      </c>
      <c r="K953" s="15" t="s">
        <v>8405</v>
      </c>
      <c r="L953" s="10" t="s">
        <v>8406</v>
      </c>
      <c r="M953" s="16" t="s">
        <v>9311</v>
      </c>
      <c r="N953" s="6">
        <v>11540.25</v>
      </c>
      <c r="O953" s="6" t="s">
        <v>4713</v>
      </c>
      <c r="P953" s="6" t="s">
        <v>4710</v>
      </c>
      <c r="Q953" s="6" t="s">
        <v>4687</v>
      </c>
    </row>
    <row r="954" spans="1:17">
      <c r="A954" s="6" t="s">
        <v>1906</v>
      </c>
      <c r="B954" s="6">
        <v>54</v>
      </c>
      <c r="C954" s="6" t="s">
        <v>4720</v>
      </c>
      <c r="D954" s="6" t="s">
        <v>6383</v>
      </c>
      <c r="E954" s="6">
        <v>46.7</v>
      </c>
      <c r="F954" s="6">
        <v>10.9</v>
      </c>
      <c r="G954" s="6" t="s">
        <v>4687</v>
      </c>
      <c r="H954" s="6" t="s">
        <v>4687</v>
      </c>
      <c r="I954" s="6" t="s">
        <v>4687</v>
      </c>
      <c r="J954" s="6">
        <v>0</v>
      </c>
      <c r="K954" s="15" t="s">
        <v>8408</v>
      </c>
      <c r="L954" s="10" t="s">
        <v>8406</v>
      </c>
      <c r="M954" s="16" t="s">
        <v>9312</v>
      </c>
      <c r="N954" s="6">
        <v>11538.42</v>
      </c>
      <c r="O954" s="6" t="s">
        <v>4713</v>
      </c>
      <c r="P954" s="6" t="s">
        <v>4710</v>
      </c>
      <c r="Q954" s="6" t="s">
        <v>4687</v>
      </c>
    </row>
    <row r="955" spans="1:17">
      <c r="A955" s="6" t="s">
        <v>1908</v>
      </c>
      <c r="B955" s="6">
        <v>57</v>
      </c>
      <c r="C955" s="6" t="s">
        <v>4730</v>
      </c>
      <c r="D955" s="6" t="s">
        <v>6385</v>
      </c>
      <c r="E955" s="6">
        <v>18.335</v>
      </c>
      <c r="F955" s="6">
        <v>11.83</v>
      </c>
      <c r="G955" s="6" t="s">
        <v>4687</v>
      </c>
      <c r="H955" s="6" t="s">
        <v>4687</v>
      </c>
      <c r="I955" s="6" t="s">
        <v>4687</v>
      </c>
      <c r="J955" s="6">
        <v>0</v>
      </c>
      <c r="K955" s="15" t="s">
        <v>8408</v>
      </c>
      <c r="L955" s="10" t="s">
        <v>8406</v>
      </c>
      <c r="M955" s="16" t="s">
        <v>9289</v>
      </c>
      <c r="N955" s="6">
        <v>11534.87</v>
      </c>
      <c r="O955" s="6" t="s">
        <v>4713</v>
      </c>
      <c r="P955" s="6" t="s">
        <v>4710</v>
      </c>
      <c r="Q955" s="6" t="s">
        <v>4687</v>
      </c>
    </row>
    <row r="956" spans="1:17">
      <c r="A956" s="6" t="s">
        <v>1910</v>
      </c>
      <c r="B956" s="6">
        <v>52</v>
      </c>
      <c r="C956" s="6" t="s">
        <v>4716</v>
      </c>
      <c r="D956" s="6" t="s">
        <v>6250</v>
      </c>
      <c r="E956" s="6">
        <v>31.24</v>
      </c>
      <c r="F956" s="6">
        <v>7.42</v>
      </c>
      <c r="G956" s="6" t="s">
        <v>4689</v>
      </c>
      <c r="H956" s="6" t="s">
        <v>4687</v>
      </c>
      <c r="I956" s="6" t="s">
        <v>4687</v>
      </c>
      <c r="J956" s="6">
        <v>2</v>
      </c>
      <c r="K956" s="15" t="s">
        <v>8405</v>
      </c>
      <c r="L956" s="10" t="s">
        <v>8406</v>
      </c>
      <c r="M956" s="16" t="s">
        <v>9313</v>
      </c>
      <c r="N956" s="6">
        <v>11530.12</v>
      </c>
      <c r="O956" s="6" t="s">
        <v>4713</v>
      </c>
      <c r="P956" s="6" t="s">
        <v>4710</v>
      </c>
      <c r="Q956" s="6" t="s">
        <v>4687</v>
      </c>
    </row>
    <row r="957" spans="1:17">
      <c r="A957" s="6" t="s">
        <v>1912</v>
      </c>
      <c r="B957" s="6">
        <v>34</v>
      </c>
      <c r="C957" s="6" t="s">
        <v>4732</v>
      </c>
      <c r="D957" s="6" t="s">
        <v>6388</v>
      </c>
      <c r="E957" s="6">
        <v>39.22</v>
      </c>
      <c r="F957" s="6">
        <v>5.62</v>
      </c>
      <c r="G957" s="6" t="s">
        <v>4689</v>
      </c>
      <c r="H957" s="6" t="s">
        <v>4687</v>
      </c>
      <c r="I957" s="6" t="s">
        <v>4687</v>
      </c>
      <c r="J957" s="6">
        <v>1</v>
      </c>
      <c r="K957" s="15" t="s">
        <v>8405</v>
      </c>
      <c r="L957" s="10" t="s">
        <v>8414</v>
      </c>
      <c r="M957" s="16" t="s">
        <v>9314</v>
      </c>
      <c r="N957" s="6">
        <v>11524.25</v>
      </c>
      <c r="O957" s="6" t="s">
        <v>4713</v>
      </c>
      <c r="P957" s="6" t="s">
        <v>4710</v>
      </c>
      <c r="Q957" s="6" t="s">
        <v>4687</v>
      </c>
    </row>
    <row r="958" spans="1:17">
      <c r="A958" s="6" t="s">
        <v>1914</v>
      </c>
      <c r="B958" s="6">
        <v>51</v>
      </c>
      <c r="C958" s="6" t="s">
        <v>4716</v>
      </c>
      <c r="D958" s="6" t="s">
        <v>5030</v>
      </c>
      <c r="E958" s="6">
        <v>24.415</v>
      </c>
      <c r="F958" s="6">
        <v>7.16</v>
      </c>
      <c r="G958" s="6" t="s">
        <v>4687</v>
      </c>
      <c r="H958" s="6" t="s">
        <v>4687</v>
      </c>
      <c r="I958" s="6" t="s">
        <v>4687</v>
      </c>
      <c r="J958" s="6">
        <v>0</v>
      </c>
      <c r="K958" s="15" t="s">
        <v>8405</v>
      </c>
      <c r="L958" s="10" t="s">
        <v>8406</v>
      </c>
      <c r="M958" s="16" t="s">
        <v>9315</v>
      </c>
      <c r="N958" s="6">
        <v>11520.1</v>
      </c>
      <c r="O958" s="6" t="s">
        <v>4713</v>
      </c>
      <c r="P958" s="6" t="s">
        <v>4710</v>
      </c>
      <c r="Q958" s="6" t="s">
        <v>4687</v>
      </c>
    </row>
    <row r="959" spans="1:17">
      <c r="A959" s="6" t="s">
        <v>1916</v>
      </c>
      <c r="B959" s="6">
        <v>54</v>
      </c>
      <c r="C959" s="6" t="s">
        <v>4726</v>
      </c>
      <c r="D959" s="6" t="s">
        <v>6390</v>
      </c>
      <c r="E959" s="6">
        <v>32.3</v>
      </c>
      <c r="F959" s="6">
        <v>9.89</v>
      </c>
      <c r="G959" s="6" t="s">
        <v>4687</v>
      </c>
      <c r="H959" s="6" t="s">
        <v>4687</v>
      </c>
      <c r="I959" s="6" t="s">
        <v>4687</v>
      </c>
      <c r="J959" s="6">
        <v>0</v>
      </c>
      <c r="K959" s="15" t="s">
        <v>8408</v>
      </c>
      <c r="L959" s="10" t="s">
        <v>8406</v>
      </c>
      <c r="M959" s="16" t="s">
        <v>9316</v>
      </c>
      <c r="N959" s="6">
        <v>11512.41</v>
      </c>
      <c r="O959" s="6" t="s">
        <v>4713</v>
      </c>
      <c r="P959" s="6" t="s">
        <v>4710</v>
      </c>
      <c r="Q959" s="6" t="s">
        <v>4687</v>
      </c>
    </row>
    <row r="960" spans="1:17">
      <c r="A960" s="6" t="s">
        <v>1918</v>
      </c>
      <c r="B960" s="6">
        <v>33</v>
      </c>
      <c r="C960" s="6" t="s">
        <v>4732</v>
      </c>
      <c r="D960" s="6" t="s">
        <v>6392</v>
      </c>
      <c r="E960" s="6">
        <v>39.94</v>
      </c>
      <c r="F960" s="6">
        <v>5.14</v>
      </c>
      <c r="G960" s="6" t="s">
        <v>4687</v>
      </c>
      <c r="H960" s="6" t="s">
        <v>4687</v>
      </c>
      <c r="I960" s="6" t="s">
        <v>4687</v>
      </c>
      <c r="J960" s="6">
        <v>0</v>
      </c>
      <c r="K960" s="15" t="s">
        <v>8412</v>
      </c>
      <c r="L960" s="10" t="s">
        <v>8414</v>
      </c>
      <c r="M960" s="16" t="s">
        <v>9317</v>
      </c>
      <c r="N960" s="6">
        <v>11511.61</v>
      </c>
      <c r="O960" s="6" t="s">
        <v>4710</v>
      </c>
      <c r="P960" s="6" t="s">
        <v>4710</v>
      </c>
      <c r="Q960" s="6" t="s">
        <v>4687</v>
      </c>
    </row>
    <row r="961" spans="1:17">
      <c r="A961" s="6" t="s">
        <v>1920</v>
      </c>
      <c r="B961" s="6">
        <v>53</v>
      </c>
      <c r="C961" s="6" t="s">
        <v>4716</v>
      </c>
      <c r="D961" s="6" t="s">
        <v>5964</v>
      </c>
      <c r="E961" s="6">
        <v>30</v>
      </c>
      <c r="F961" s="6">
        <v>5.61</v>
      </c>
      <c r="G961" s="6" t="s">
        <v>4689</v>
      </c>
      <c r="H961" s="6" t="s">
        <v>4690</v>
      </c>
      <c r="I961" s="6" t="s">
        <v>4687</v>
      </c>
      <c r="J961" s="6">
        <v>1</v>
      </c>
      <c r="K961" s="15" t="s">
        <v>8408</v>
      </c>
      <c r="L961" s="10" t="s">
        <v>8414</v>
      </c>
      <c r="M961" s="16" t="s">
        <v>9318</v>
      </c>
      <c r="N961" s="6">
        <v>11497.69</v>
      </c>
      <c r="O961" s="6" t="s">
        <v>4713</v>
      </c>
      <c r="P961" s="6" t="s">
        <v>4710</v>
      </c>
      <c r="Q961" s="6" t="s">
        <v>4687</v>
      </c>
    </row>
    <row r="962" spans="1:17">
      <c r="A962" s="6" t="s">
        <v>1922</v>
      </c>
      <c r="B962" s="6">
        <v>40</v>
      </c>
      <c r="C962" s="6" t="s">
        <v>4732</v>
      </c>
      <c r="D962" s="6" t="s">
        <v>5486</v>
      </c>
      <c r="E962" s="6">
        <v>35.34</v>
      </c>
      <c r="F962" s="6">
        <v>5.51</v>
      </c>
      <c r="G962" s="6" t="s">
        <v>4689</v>
      </c>
      <c r="H962" s="6" t="s">
        <v>4690</v>
      </c>
      <c r="I962" s="6" t="s">
        <v>4687</v>
      </c>
      <c r="J962" s="6">
        <v>1</v>
      </c>
      <c r="K962" s="15" t="s">
        <v>8408</v>
      </c>
      <c r="L962" s="10" t="s">
        <v>8414</v>
      </c>
      <c r="M962" s="16" t="s">
        <v>9319</v>
      </c>
      <c r="N962" s="6">
        <v>11492.46</v>
      </c>
      <c r="O962" s="6" t="s">
        <v>4710</v>
      </c>
      <c r="P962" s="6" t="s">
        <v>4710</v>
      </c>
      <c r="Q962" s="6" t="s">
        <v>4687</v>
      </c>
    </row>
    <row r="963" spans="1:17">
      <c r="A963" s="6" t="s">
        <v>1924</v>
      </c>
      <c r="B963" s="6">
        <v>52</v>
      </c>
      <c r="C963" s="6" t="s">
        <v>4728</v>
      </c>
      <c r="D963" s="6" t="s">
        <v>5328</v>
      </c>
      <c r="E963" s="6">
        <v>32.205</v>
      </c>
      <c r="F963" s="6">
        <v>8.38</v>
      </c>
      <c r="G963" s="6" t="s">
        <v>4689</v>
      </c>
      <c r="H963" s="6" t="s">
        <v>4687</v>
      </c>
      <c r="I963" s="6" t="s">
        <v>4687</v>
      </c>
      <c r="J963" s="6">
        <v>2</v>
      </c>
      <c r="K963" s="15" t="s">
        <v>8412</v>
      </c>
      <c r="L963" s="10" t="s">
        <v>8406</v>
      </c>
      <c r="M963" s="16" t="s">
        <v>9320</v>
      </c>
      <c r="N963" s="6">
        <v>11488.32</v>
      </c>
      <c r="O963" s="6" t="s">
        <v>4713</v>
      </c>
      <c r="P963" s="6" t="s">
        <v>4710</v>
      </c>
      <c r="Q963" s="6" t="s">
        <v>4687</v>
      </c>
    </row>
    <row r="964" spans="1:17">
      <c r="A964" s="6" t="s">
        <v>1926</v>
      </c>
      <c r="B964" s="6">
        <v>18</v>
      </c>
      <c r="C964" s="6" t="s">
        <v>4711</v>
      </c>
      <c r="D964" s="6" t="s">
        <v>6396</v>
      </c>
      <c r="E964" s="6">
        <v>33.88</v>
      </c>
      <c r="F964" s="6">
        <v>4.68</v>
      </c>
      <c r="G964" s="6" t="s">
        <v>4687</v>
      </c>
      <c r="H964" s="6" t="s">
        <v>4687</v>
      </c>
      <c r="I964" s="6" t="s">
        <v>4689</v>
      </c>
      <c r="J964" s="6">
        <v>1</v>
      </c>
      <c r="K964" s="15" t="s">
        <v>8412</v>
      </c>
      <c r="L964" s="10" t="s">
        <v>8414</v>
      </c>
      <c r="M964" s="16" t="s">
        <v>8939</v>
      </c>
      <c r="N964" s="6">
        <v>11482.63</v>
      </c>
      <c r="O964" s="6" t="s">
        <v>4709</v>
      </c>
      <c r="P964" s="6" t="s">
        <v>4710</v>
      </c>
      <c r="Q964" s="6" t="s">
        <v>4687</v>
      </c>
    </row>
    <row r="965" spans="1:17">
      <c r="A965" s="6" t="s">
        <v>1928</v>
      </c>
      <c r="B965" s="6">
        <v>56</v>
      </c>
      <c r="C965" s="6" t="s">
        <v>4725</v>
      </c>
      <c r="D965" s="6" t="s">
        <v>6398</v>
      </c>
      <c r="E965" s="6">
        <v>26.63</v>
      </c>
      <c r="F965" s="6">
        <v>4.36</v>
      </c>
      <c r="G965" s="6" t="s">
        <v>4689</v>
      </c>
      <c r="H965" s="6" t="s">
        <v>4687</v>
      </c>
      <c r="I965" s="6" t="s">
        <v>4687</v>
      </c>
      <c r="J965" s="6">
        <v>2</v>
      </c>
      <c r="K965" s="15" t="s">
        <v>8405</v>
      </c>
      <c r="L965" s="10" t="s">
        <v>8414</v>
      </c>
      <c r="M965" s="16" t="s">
        <v>9321</v>
      </c>
      <c r="N965" s="6">
        <v>11478.14</v>
      </c>
      <c r="O965" s="6" t="s">
        <v>4709</v>
      </c>
      <c r="P965" s="6" t="s">
        <v>4710</v>
      </c>
      <c r="Q965" s="6" t="s">
        <v>4687</v>
      </c>
    </row>
    <row r="966" spans="1:17">
      <c r="A966" s="6" t="s">
        <v>1930</v>
      </c>
      <c r="B966" s="6">
        <v>57</v>
      </c>
      <c r="C966" s="6" t="s">
        <v>4720</v>
      </c>
      <c r="D966" s="6" t="s">
        <v>6400</v>
      </c>
      <c r="E966" s="6">
        <v>28.7</v>
      </c>
      <c r="F966" s="6">
        <v>7.74</v>
      </c>
      <c r="G966" s="6" t="s">
        <v>4687</v>
      </c>
      <c r="H966" s="6" t="s">
        <v>4687</v>
      </c>
      <c r="I966" s="6" t="s">
        <v>4687</v>
      </c>
      <c r="J966" s="6">
        <v>0</v>
      </c>
      <c r="K966" s="15" t="s">
        <v>8405</v>
      </c>
      <c r="L966" s="10" t="s">
        <v>8406</v>
      </c>
      <c r="M966" s="16" t="s">
        <v>9322</v>
      </c>
      <c r="N966" s="6">
        <v>11455.28</v>
      </c>
      <c r="O966" s="6" t="s">
        <v>4709</v>
      </c>
      <c r="P966" s="6" t="s">
        <v>4710</v>
      </c>
      <c r="Q966" s="6" t="s">
        <v>4687</v>
      </c>
    </row>
    <row r="967" spans="1:17">
      <c r="A967" s="6" t="s">
        <v>1932</v>
      </c>
      <c r="B967" s="6">
        <v>56</v>
      </c>
      <c r="C967" s="6" t="s">
        <v>4716</v>
      </c>
      <c r="D967" s="6" t="s">
        <v>6402</v>
      </c>
      <c r="E967" s="6">
        <v>25.65</v>
      </c>
      <c r="F967" s="6">
        <v>4.05</v>
      </c>
      <c r="G967" s="6" t="s">
        <v>4689</v>
      </c>
      <c r="H967" s="6" t="s">
        <v>4687</v>
      </c>
      <c r="I967" s="6" t="s">
        <v>4687</v>
      </c>
      <c r="J967" s="6">
        <v>2</v>
      </c>
      <c r="K967" s="15" t="s">
        <v>8412</v>
      </c>
      <c r="L967" s="10" t="s">
        <v>8414</v>
      </c>
      <c r="M967" s="16" t="s">
        <v>9323</v>
      </c>
      <c r="N967" s="6">
        <v>11454.02</v>
      </c>
      <c r="O967" s="6" t="s">
        <v>4713</v>
      </c>
      <c r="P967" s="6" t="s">
        <v>4710</v>
      </c>
      <c r="Q967" s="6" t="s">
        <v>4687</v>
      </c>
    </row>
    <row r="968" spans="1:17">
      <c r="A968" s="6" t="s">
        <v>1934</v>
      </c>
      <c r="B968" s="6">
        <v>51</v>
      </c>
      <c r="C968" s="6" t="s">
        <v>4716</v>
      </c>
      <c r="D968" s="6" t="s">
        <v>6404</v>
      </c>
      <c r="E968" s="6">
        <v>36.385</v>
      </c>
      <c r="F968" s="6">
        <v>11.49</v>
      </c>
      <c r="G968" s="6" t="s">
        <v>4687</v>
      </c>
      <c r="H968" s="6" t="s">
        <v>4687</v>
      </c>
      <c r="I968" s="6" t="s">
        <v>4687</v>
      </c>
      <c r="J968" s="6">
        <v>0</v>
      </c>
      <c r="K968" s="15" t="s">
        <v>8412</v>
      </c>
      <c r="L968" s="10" t="s">
        <v>8406</v>
      </c>
      <c r="M968" s="16" t="s">
        <v>9324</v>
      </c>
      <c r="N968" s="6">
        <v>11436.74</v>
      </c>
      <c r="O968" s="6" t="s">
        <v>4710</v>
      </c>
      <c r="P968" s="6" t="s">
        <v>4710</v>
      </c>
      <c r="Q968" s="6" t="s">
        <v>4687</v>
      </c>
    </row>
    <row r="969" spans="1:17">
      <c r="A969" s="6" t="s">
        <v>1936</v>
      </c>
      <c r="B969" s="6">
        <v>42</v>
      </c>
      <c r="C969" s="6" t="s">
        <v>4729</v>
      </c>
      <c r="D969" s="6" t="s">
        <v>4871</v>
      </c>
      <c r="E969" s="6">
        <v>34.69</v>
      </c>
      <c r="F969" s="6">
        <v>5.65</v>
      </c>
      <c r="G969" s="6" t="s">
        <v>4687</v>
      </c>
      <c r="H969" s="6" t="s">
        <v>4687</v>
      </c>
      <c r="I969" s="6" t="s">
        <v>4687</v>
      </c>
      <c r="J969" s="6">
        <v>0</v>
      </c>
      <c r="K969" s="15" t="s">
        <v>8405</v>
      </c>
      <c r="L969" s="10" t="s">
        <v>8414</v>
      </c>
      <c r="M969" s="16" t="s">
        <v>9325</v>
      </c>
      <c r="N969" s="6">
        <v>11435.74</v>
      </c>
      <c r="O969" s="6" t="s">
        <v>4710</v>
      </c>
      <c r="P969" s="6" t="s">
        <v>4710</v>
      </c>
      <c r="Q969" s="6" t="s">
        <v>4687</v>
      </c>
    </row>
    <row r="970" spans="1:17">
      <c r="A970" s="6" t="s">
        <v>1938</v>
      </c>
      <c r="B970" s="6">
        <v>37</v>
      </c>
      <c r="C970" s="6" t="s">
        <v>4716</v>
      </c>
      <c r="D970" s="6" t="s">
        <v>5845</v>
      </c>
      <c r="E970" s="6">
        <v>37.68</v>
      </c>
      <c r="F970" s="6">
        <v>4.29</v>
      </c>
      <c r="G970" s="6" t="s">
        <v>4689</v>
      </c>
      <c r="H970" s="6" t="s">
        <v>4687</v>
      </c>
      <c r="I970" s="6" t="s">
        <v>4687</v>
      </c>
      <c r="J970" s="6">
        <v>0</v>
      </c>
      <c r="K970" s="15" t="s">
        <v>8405</v>
      </c>
      <c r="L970" s="10" t="s">
        <v>8414</v>
      </c>
      <c r="M970" s="16" t="s">
        <v>9326</v>
      </c>
      <c r="N970" s="6">
        <v>11419.49</v>
      </c>
      <c r="O970" s="6" t="s">
        <v>4713</v>
      </c>
      <c r="P970" s="6" t="s">
        <v>4710</v>
      </c>
      <c r="Q970" s="6" t="s">
        <v>4687</v>
      </c>
    </row>
    <row r="971" spans="1:17">
      <c r="A971" s="6" t="s">
        <v>1940</v>
      </c>
      <c r="B971" s="6">
        <v>39</v>
      </c>
      <c r="C971" s="6" t="s">
        <v>4729</v>
      </c>
      <c r="D971" s="6" t="s">
        <v>6408</v>
      </c>
      <c r="E971" s="6">
        <v>35.49</v>
      </c>
      <c r="F971" s="6">
        <v>4.74</v>
      </c>
      <c r="G971" s="6" t="s">
        <v>4689</v>
      </c>
      <c r="H971" s="6" t="s">
        <v>4690</v>
      </c>
      <c r="I971" s="6" t="s">
        <v>4687</v>
      </c>
      <c r="J971" s="6">
        <v>1</v>
      </c>
      <c r="K971" s="15" t="s">
        <v>8405</v>
      </c>
      <c r="L971" s="10" t="s">
        <v>8414</v>
      </c>
      <c r="M971" s="16" t="s">
        <v>9327</v>
      </c>
      <c r="N971" s="6">
        <v>11412.02</v>
      </c>
      <c r="O971" s="6" t="s">
        <v>4713</v>
      </c>
      <c r="P971" s="6" t="s">
        <v>4710</v>
      </c>
      <c r="Q971" s="6" t="s">
        <v>4687</v>
      </c>
    </row>
    <row r="972" spans="1:17">
      <c r="A972" s="6" t="s">
        <v>1942</v>
      </c>
      <c r="B972" s="6">
        <v>52</v>
      </c>
      <c r="C972" s="6" t="s">
        <v>4720</v>
      </c>
      <c r="D972" s="6" t="s">
        <v>5502</v>
      </c>
      <c r="E972" s="6">
        <v>44.7</v>
      </c>
      <c r="F972" s="6">
        <v>7.6</v>
      </c>
      <c r="G972" s="6" t="s">
        <v>4689</v>
      </c>
      <c r="H972" s="6" t="s">
        <v>4687</v>
      </c>
      <c r="I972" s="6" t="s">
        <v>4687</v>
      </c>
      <c r="J972" s="6">
        <v>2</v>
      </c>
      <c r="K972" s="15" t="s">
        <v>8405</v>
      </c>
      <c r="L972" s="10" t="s">
        <v>8406</v>
      </c>
      <c r="M972" s="16" t="s">
        <v>9328</v>
      </c>
      <c r="N972" s="6">
        <v>11411.69</v>
      </c>
      <c r="O972" s="6" t="s">
        <v>4709</v>
      </c>
      <c r="P972" s="6" t="s">
        <v>4710</v>
      </c>
      <c r="Q972" s="6" t="s">
        <v>4687</v>
      </c>
    </row>
    <row r="973" spans="1:17">
      <c r="A973" s="6" t="s">
        <v>1944</v>
      </c>
      <c r="B973" s="6">
        <v>52</v>
      </c>
      <c r="C973" s="6" t="s">
        <v>4726</v>
      </c>
      <c r="D973" s="6" t="s">
        <v>6411</v>
      </c>
      <c r="E973" s="6">
        <v>38.38</v>
      </c>
      <c r="F973" s="6">
        <v>8.5</v>
      </c>
      <c r="G973" s="6" t="s">
        <v>4689</v>
      </c>
      <c r="H973" s="6" t="s">
        <v>4687</v>
      </c>
      <c r="I973" s="6" t="s">
        <v>4687</v>
      </c>
      <c r="J973" s="6">
        <v>2</v>
      </c>
      <c r="K973" s="15" t="s">
        <v>8405</v>
      </c>
      <c r="L973" s="10" t="s">
        <v>8406</v>
      </c>
      <c r="M973" s="16" t="s">
        <v>8785</v>
      </c>
      <c r="N973" s="6">
        <v>11396.9</v>
      </c>
      <c r="O973" s="6" t="s">
        <v>4710</v>
      </c>
      <c r="P973" s="6" t="s">
        <v>4710</v>
      </c>
      <c r="Q973" s="6" t="s">
        <v>4687</v>
      </c>
    </row>
    <row r="974" spans="1:17">
      <c r="A974" s="6" t="s">
        <v>1946</v>
      </c>
      <c r="B974" s="6">
        <v>55</v>
      </c>
      <c r="C974" s="6" t="s">
        <v>4724</v>
      </c>
      <c r="D974" s="6" t="s">
        <v>5050</v>
      </c>
      <c r="E974" s="6">
        <v>35.245</v>
      </c>
      <c r="F974" s="6">
        <v>11.22</v>
      </c>
      <c r="G974" s="6" t="s">
        <v>4689</v>
      </c>
      <c r="H974" s="6" t="s">
        <v>4687</v>
      </c>
      <c r="I974" s="6" t="s">
        <v>4687</v>
      </c>
      <c r="J974" s="6">
        <v>0</v>
      </c>
      <c r="K974" s="15" t="s">
        <v>8405</v>
      </c>
      <c r="L974" s="10" t="s">
        <v>8406</v>
      </c>
      <c r="M974" s="16" t="s">
        <v>9329</v>
      </c>
      <c r="N974" s="6">
        <v>11394.07</v>
      </c>
      <c r="O974" s="6" t="s">
        <v>4713</v>
      </c>
      <c r="P974" s="6" t="s">
        <v>4710</v>
      </c>
      <c r="Q974" s="6" t="s">
        <v>4687</v>
      </c>
    </row>
    <row r="975" spans="1:17">
      <c r="A975" s="6" t="s">
        <v>1948</v>
      </c>
      <c r="B975" s="6">
        <v>25</v>
      </c>
      <c r="C975" s="6" t="s">
        <v>4732</v>
      </c>
      <c r="D975" s="6" t="s">
        <v>6413</v>
      </c>
      <c r="E975" s="6">
        <v>49.84</v>
      </c>
      <c r="F975" s="6">
        <v>5.1</v>
      </c>
      <c r="G975" s="6" t="s">
        <v>4689</v>
      </c>
      <c r="H975" s="6" t="s">
        <v>4690</v>
      </c>
      <c r="I975" s="6" t="s">
        <v>4687</v>
      </c>
      <c r="J975" s="6">
        <v>1</v>
      </c>
      <c r="K975" s="15" t="s">
        <v>8405</v>
      </c>
      <c r="L975" s="10" t="s">
        <v>8414</v>
      </c>
      <c r="M975" s="16" t="s">
        <v>9330</v>
      </c>
      <c r="N975" s="6">
        <v>11388.27</v>
      </c>
      <c r="O975" s="6" t="s">
        <v>4709</v>
      </c>
      <c r="P975" s="6" t="s">
        <v>4710</v>
      </c>
      <c r="Q975" s="6" t="s">
        <v>4687</v>
      </c>
    </row>
    <row r="976" spans="1:17">
      <c r="A976" s="6" t="s">
        <v>1950</v>
      </c>
      <c r="B976" s="6">
        <v>58</v>
      </c>
      <c r="C976" s="6" t="s">
        <v>4711</v>
      </c>
      <c r="D976" s="6" t="s">
        <v>5976</v>
      </c>
      <c r="E976" s="6">
        <v>49.06</v>
      </c>
      <c r="F976" s="6">
        <v>5.43</v>
      </c>
      <c r="G976" s="6" t="s">
        <v>4689</v>
      </c>
      <c r="H976" s="6" t="s">
        <v>4687</v>
      </c>
      <c r="I976" s="6" t="s">
        <v>4687</v>
      </c>
      <c r="J976" s="6">
        <v>1</v>
      </c>
      <c r="K976" s="15" t="s">
        <v>8412</v>
      </c>
      <c r="L976" s="10" t="s">
        <v>8414</v>
      </c>
      <c r="M976" s="16" t="s">
        <v>9331</v>
      </c>
      <c r="N976" s="6">
        <v>11381.33</v>
      </c>
      <c r="O976" s="6" t="s">
        <v>4709</v>
      </c>
      <c r="P976" s="6" t="s">
        <v>4710</v>
      </c>
      <c r="Q976" s="6" t="s">
        <v>4687</v>
      </c>
    </row>
    <row r="977" spans="1:17">
      <c r="A977" s="6" t="s">
        <v>1952</v>
      </c>
      <c r="B977" s="6">
        <v>50</v>
      </c>
      <c r="C977" s="6" t="s">
        <v>4725</v>
      </c>
      <c r="D977" s="6" t="s">
        <v>6416</v>
      </c>
      <c r="E977" s="6">
        <v>30.88</v>
      </c>
      <c r="F977" s="6">
        <v>5.82</v>
      </c>
      <c r="G977" s="6" t="s">
        <v>4687</v>
      </c>
      <c r="H977" s="6" t="s">
        <v>4687</v>
      </c>
      <c r="I977" s="6" t="s">
        <v>4687</v>
      </c>
      <c r="J977" s="6">
        <v>2</v>
      </c>
      <c r="K977" s="15" t="s">
        <v>8405</v>
      </c>
      <c r="L977" s="10" t="s">
        <v>8409</v>
      </c>
      <c r="M977" s="16" t="s">
        <v>9332</v>
      </c>
      <c r="N977" s="6">
        <v>11378.57</v>
      </c>
      <c r="O977" s="6" t="s">
        <v>4709</v>
      </c>
      <c r="P977" s="6" t="s">
        <v>4710</v>
      </c>
      <c r="Q977" s="6" t="s">
        <v>4687</v>
      </c>
    </row>
    <row r="978" spans="1:17">
      <c r="A978" s="6" t="s">
        <v>1954</v>
      </c>
      <c r="B978" s="6">
        <v>44</v>
      </c>
      <c r="C978" s="6" t="s">
        <v>4732</v>
      </c>
      <c r="D978" s="6" t="s">
        <v>6417</v>
      </c>
      <c r="E978" s="6">
        <v>33.35</v>
      </c>
      <c r="F978" s="6">
        <v>6.05</v>
      </c>
      <c r="G978" s="6" t="s">
        <v>4687</v>
      </c>
      <c r="H978" s="6" t="s">
        <v>4690</v>
      </c>
      <c r="I978" s="6" t="s">
        <v>4687</v>
      </c>
      <c r="J978" s="6">
        <v>1</v>
      </c>
      <c r="K978" s="15" t="s">
        <v>8405</v>
      </c>
      <c r="L978" s="10" t="s">
        <v>8409</v>
      </c>
      <c r="M978" s="16" t="s">
        <v>9333</v>
      </c>
      <c r="N978" s="6">
        <v>11369.39</v>
      </c>
      <c r="O978" s="6" t="s">
        <v>4713</v>
      </c>
      <c r="P978" s="6" t="s">
        <v>4710</v>
      </c>
      <c r="Q978" s="6" t="s">
        <v>4687</v>
      </c>
    </row>
    <row r="979" spans="1:17">
      <c r="A979" s="6" t="s">
        <v>1956</v>
      </c>
      <c r="B979" s="6">
        <v>58</v>
      </c>
      <c r="C979" s="6" t="s">
        <v>4720</v>
      </c>
      <c r="D979" s="6" t="s">
        <v>5312</v>
      </c>
      <c r="E979" s="6">
        <v>38</v>
      </c>
      <c r="F979" s="6">
        <v>6.38</v>
      </c>
      <c r="G979" s="6" t="s">
        <v>4689</v>
      </c>
      <c r="H979" s="6" t="s">
        <v>4687</v>
      </c>
      <c r="I979" s="6" t="s">
        <v>4687</v>
      </c>
      <c r="J979" s="6">
        <v>1</v>
      </c>
      <c r="K979" s="15" t="s">
        <v>8408</v>
      </c>
      <c r="L979" s="10" t="s">
        <v>8409</v>
      </c>
      <c r="M979" s="16" t="s">
        <v>9334</v>
      </c>
      <c r="N979" s="6">
        <v>11365.95</v>
      </c>
      <c r="O979" s="6" t="s">
        <v>4709</v>
      </c>
      <c r="P979" s="6" t="s">
        <v>4710</v>
      </c>
      <c r="Q979" s="6" t="s">
        <v>4687</v>
      </c>
    </row>
    <row r="980" spans="1:17">
      <c r="A980" s="6" t="s">
        <v>1958</v>
      </c>
      <c r="B980" s="6">
        <v>58</v>
      </c>
      <c r="C980" s="6" t="s">
        <v>4711</v>
      </c>
      <c r="D980" s="6" t="s">
        <v>4841</v>
      </c>
      <c r="E980" s="6">
        <v>36.08</v>
      </c>
      <c r="F980" s="6">
        <v>5.73</v>
      </c>
      <c r="G980" s="6" t="s">
        <v>4689</v>
      </c>
      <c r="H980" s="6" t="s">
        <v>4687</v>
      </c>
      <c r="I980" s="6" t="s">
        <v>4687</v>
      </c>
      <c r="J980" s="6">
        <v>1</v>
      </c>
      <c r="K980" s="15" t="s">
        <v>8405</v>
      </c>
      <c r="L980" s="10" t="s">
        <v>8409</v>
      </c>
      <c r="M980" s="16" t="s">
        <v>9335</v>
      </c>
      <c r="N980" s="6">
        <v>11363.28</v>
      </c>
      <c r="O980" s="6" t="s">
        <v>4713</v>
      </c>
      <c r="P980" s="6" t="s">
        <v>4710</v>
      </c>
      <c r="Q980" s="6" t="s">
        <v>4687</v>
      </c>
    </row>
    <row r="981" spans="1:17">
      <c r="A981" s="6" t="s">
        <v>1960</v>
      </c>
      <c r="B981" s="6">
        <v>58</v>
      </c>
      <c r="C981" s="6" t="s">
        <v>4720</v>
      </c>
      <c r="D981" s="6" t="s">
        <v>5177</v>
      </c>
      <c r="E981" s="6">
        <v>35.7</v>
      </c>
      <c r="F981" s="6">
        <v>5.47</v>
      </c>
      <c r="G981" s="6" t="s">
        <v>4689</v>
      </c>
      <c r="H981" s="6" t="s">
        <v>4687</v>
      </c>
      <c r="I981" s="6" t="s">
        <v>4687</v>
      </c>
      <c r="J981" s="6">
        <v>1</v>
      </c>
      <c r="K981" s="15" t="s">
        <v>8412</v>
      </c>
      <c r="L981" s="10" t="s">
        <v>8414</v>
      </c>
      <c r="M981" s="16" t="s">
        <v>9336</v>
      </c>
      <c r="N981" s="6">
        <v>11362.76</v>
      </c>
      <c r="O981" s="6" t="s">
        <v>4713</v>
      </c>
      <c r="P981" s="6" t="s">
        <v>4710</v>
      </c>
      <c r="Q981" s="6" t="s">
        <v>4687</v>
      </c>
    </row>
    <row r="982" spans="1:17">
      <c r="A982" s="6" t="s">
        <v>1962</v>
      </c>
      <c r="B982" s="6">
        <v>57</v>
      </c>
      <c r="C982" s="6" t="s">
        <v>4716</v>
      </c>
      <c r="D982" s="6" t="s">
        <v>6422</v>
      </c>
      <c r="E982" s="6">
        <v>34.01</v>
      </c>
      <c r="F982" s="6">
        <v>11.3</v>
      </c>
      <c r="G982" s="6" t="s">
        <v>4687</v>
      </c>
      <c r="H982" s="6" t="s">
        <v>4687</v>
      </c>
      <c r="I982" s="6" t="s">
        <v>4687</v>
      </c>
      <c r="J982" s="6">
        <v>0</v>
      </c>
      <c r="K982" s="15" t="s">
        <v>8412</v>
      </c>
      <c r="L982" s="10" t="s">
        <v>8406</v>
      </c>
      <c r="M982" s="16" t="s">
        <v>9337</v>
      </c>
      <c r="N982" s="6">
        <v>11356.66</v>
      </c>
      <c r="O982" s="6" t="s">
        <v>4710</v>
      </c>
      <c r="P982" s="6" t="s">
        <v>4710</v>
      </c>
      <c r="Q982" s="6" t="s">
        <v>4687</v>
      </c>
    </row>
    <row r="983" spans="1:17">
      <c r="A983" s="6" t="s">
        <v>1964</v>
      </c>
      <c r="B983" s="6">
        <v>57</v>
      </c>
      <c r="C983" s="6" t="s">
        <v>4716</v>
      </c>
      <c r="D983" s="6" t="s">
        <v>6424</v>
      </c>
      <c r="E983" s="6">
        <v>31.54</v>
      </c>
      <c r="F983" s="6">
        <v>6.72</v>
      </c>
      <c r="G983" s="6" t="s">
        <v>4687</v>
      </c>
      <c r="H983" s="6" t="s">
        <v>4687</v>
      </c>
      <c r="I983" s="6" t="s">
        <v>4687</v>
      </c>
      <c r="J983" s="6">
        <v>0</v>
      </c>
      <c r="K983" s="15" t="s">
        <v>8412</v>
      </c>
      <c r="L983" s="10" t="s">
        <v>8406</v>
      </c>
      <c r="M983" s="16" t="s">
        <v>8464</v>
      </c>
      <c r="N983" s="6">
        <v>11353.23</v>
      </c>
      <c r="O983" s="6" t="s">
        <v>4713</v>
      </c>
      <c r="P983" s="6" t="s">
        <v>4710</v>
      </c>
      <c r="Q983" s="6" t="s">
        <v>4687</v>
      </c>
    </row>
    <row r="984" spans="1:17">
      <c r="A984" s="6" t="s">
        <v>1966</v>
      </c>
      <c r="B984" s="6">
        <v>58</v>
      </c>
      <c r="C984" s="6" t="s">
        <v>4720</v>
      </c>
      <c r="D984" s="6" t="s">
        <v>5187</v>
      </c>
      <c r="E984" s="6">
        <v>23.3</v>
      </c>
      <c r="F984" s="6">
        <v>5.36</v>
      </c>
      <c r="G984" s="6" t="s">
        <v>4689</v>
      </c>
      <c r="H984" s="6" t="s">
        <v>4687</v>
      </c>
      <c r="I984" s="6" t="s">
        <v>4687</v>
      </c>
      <c r="J984" s="6">
        <v>1</v>
      </c>
      <c r="K984" s="15" t="s">
        <v>8405</v>
      </c>
      <c r="L984" s="10" t="s">
        <v>8414</v>
      </c>
      <c r="M984" s="16" t="s">
        <v>9338</v>
      </c>
      <c r="N984" s="6">
        <v>11345.52</v>
      </c>
      <c r="O984" s="6" t="s">
        <v>4710</v>
      </c>
      <c r="P984" s="6" t="s">
        <v>4710</v>
      </c>
      <c r="Q984" s="6" t="s">
        <v>4687</v>
      </c>
    </row>
    <row r="985" spans="1:17">
      <c r="A985" s="6" t="s">
        <v>1968</v>
      </c>
      <c r="B985" s="6">
        <v>54</v>
      </c>
      <c r="C985" s="6" t="s">
        <v>4725</v>
      </c>
      <c r="D985" s="6" t="s">
        <v>6427</v>
      </c>
      <c r="E985" s="6">
        <v>27.75</v>
      </c>
      <c r="F985" s="6">
        <v>9.88</v>
      </c>
      <c r="G985" s="6" t="s">
        <v>4687</v>
      </c>
      <c r="H985" s="6" t="s">
        <v>4687</v>
      </c>
      <c r="I985" s="6" t="s">
        <v>4687</v>
      </c>
      <c r="J985" s="6">
        <v>0</v>
      </c>
      <c r="K985" s="15" t="s">
        <v>8408</v>
      </c>
      <c r="L985" s="10" t="s">
        <v>8406</v>
      </c>
      <c r="M985" s="16" t="s">
        <v>9339</v>
      </c>
      <c r="N985" s="6">
        <v>11344.32</v>
      </c>
      <c r="O985" s="6" t="s">
        <v>4709</v>
      </c>
      <c r="P985" s="6" t="s">
        <v>4710</v>
      </c>
      <c r="Q985" s="6" t="s">
        <v>4687</v>
      </c>
    </row>
    <row r="986" spans="1:17">
      <c r="A986" s="6" t="s">
        <v>1970</v>
      </c>
      <c r="B986" s="6">
        <v>33</v>
      </c>
      <c r="C986" s="6" t="s">
        <v>4711</v>
      </c>
      <c r="D986" s="6" t="s">
        <v>6429</v>
      </c>
      <c r="E986" s="6">
        <v>42.46</v>
      </c>
      <c r="F986" s="6">
        <v>4.11</v>
      </c>
      <c r="G986" s="6" t="s">
        <v>4687</v>
      </c>
      <c r="H986" s="6" t="s">
        <v>4687</v>
      </c>
      <c r="I986" s="6" t="s">
        <v>4687</v>
      </c>
      <c r="J986" s="6">
        <v>0</v>
      </c>
      <c r="K986" s="15" t="s">
        <v>8408</v>
      </c>
      <c r="L986" s="10" t="s">
        <v>8414</v>
      </c>
      <c r="M986" s="16" t="s">
        <v>9340</v>
      </c>
      <c r="N986" s="6">
        <v>11326.71</v>
      </c>
      <c r="O986" s="6" t="s">
        <v>4710</v>
      </c>
      <c r="P986" s="6" t="s">
        <v>4710</v>
      </c>
      <c r="Q986" s="6" t="s">
        <v>4687</v>
      </c>
    </row>
    <row r="987" spans="1:17">
      <c r="A987" s="6" t="s">
        <v>1972</v>
      </c>
      <c r="B987" s="6">
        <v>20</v>
      </c>
      <c r="C987" s="6" t="s">
        <v>4716</v>
      </c>
      <c r="D987" s="6" t="s">
        <v>6431</v>
      </c>
      <c r="E987" s="6">
        <v>54.47</v>
      </c>
      <c r="F987" s="6">
        <v>7.48</v>
      </c>
      <c r="G987" s="6" t="s">
        <v>4687</v>
      </c>
      <c r="H987" s="6" t="s">
        <v>4687</v>
      </c>
      <c r="I987" s="6" t="s">
        <v>4687</v>
      </c>
      <c r="J987" s="6">
        <v>0</v>
      </c>
      <c r="K987" s="15" t="s">
        <v>8408</v>
      </c>
      <c r="L987" s="10" t="s">
        <v>8406</v>
      </c>
      <c r="M987" s="16" t="s">
        <v>9341</v>
      </c>
      <c r="N987" s="6">
        <v>11321.49</v>
      </c>
      <c r="O987" s="6" t="s">
        <v>4710</v>
      </c>
      <c r="P987" s="6" t="s">
        <v>4710</v>
      </c>
      <c r="Q987" s="6" t="s">
        <v>4687</v>
      </c>
    </row>
    <row r="988" spans="1:17">
      <c r="A988" s="6" t="s">
        <v>1974</v>
      </c>
      <c r="B988" s="6">
        <v>59</v>
      </c>
      <c r="C988" s="6" t="s">
        <v>4716</v>
      </c>
      <c r="D988" s="6" t="s">
        <v>5228</v>
      </c>
      <c r="E988" s="6">
        <v>24.93</v>
      </c>
      <c r="F988" s="6">
        <v>9.18</v>
      </c>
      <c r="G988" s="6" t="s">
        <v>4689</v>
      </c>
      <c r="H988" s="6" t="s">
        <v>4690</v>
      </c>
      <c r="I988" s="6" t="s">
        <v>4687</v>
      </c>
      <c r="J988" s="6">
        <v>1</v>
      </c>
      <c r="K988" s="15" t="s">
        <v>8412</v>
      </c>
      <c r="L988" s="10" t="s">
        <v>8406</v>
      </c>
      <c r="M988" s="16" t="s">
        <v>9342</v>
      </c>
      <c r="N988" s="6">
        <v>11319.12</v>
      </c>
      <c r="O988" s="6" t="s">
        <v>4713</v>
      </c>
      <c r="P988" s="6" t="s">
        <v>4710</v>
      </c>
      <c r="Q988" s="6" t="s">
        <v>4687</v>
      </c>
    </row>
    <row r="989" spans="1:17">
      <c r="A989" s="6" t="s">
        <v>1976</v>
      </c>
      <c r="B989" s="6">
        <v>27</v>
      </c>
      <c r="C989" s="6" t="s">
        <v>4732</v>
      </c>
      <c r="D989" s="6" t="s">
        <v>6275</v>
      </c>
      <c r="E989" s="6">
        <v>48.12</v>
      </c>
      <c r="F989" s="6">
        <v>4.51</v>
      </c>
      <c r="G989" s="6" t="s">
        <v>4689</v>
      </c>
      <c r="H989" s="6" t="s">
        <v>4687</v>
      </c>
      <c r="I989" s="6" t="s">
        <v>4687</v>
      </c>
      <c r="J989" s="6">
        <v>1</v>
      </c>
      <c r="K989" s="15" t="s">
        <v>8405</v>
      </c>
      <c r="L989" s="10" t="s">
        <v>8414</v>
      </c>
      <c r="M989" s="16" t="s">
        <v>9343</v>
      </c>
      <c r="N989" s="6">
        <v>11318.57</v>
      </c>
      <c r="O989" s="6" t="s">
        <v>4709</v>
      </c>
      <c r="P989" s="6" t="s">
        <v>4710</v>
      </c>
      <c r="Q989" s="6" t="s">
        <v>4687</v>
      </c>
    </row>
    <row r="990" spans="1:17">
      <c r="A990" s="6" t="s">
        <v>1978</v>
      </c>
      <c r="B990" s="6">
        <v>59</v>
      </c>
      <c r="C990" s="6" t="s">
        <v>4716</v>
      </c>
      <c r="D990" s="6" t="s">
        <v>6434</v>
      </c>
      <c r="E990" s="6">
        <v>24.91</v>
      </c>
      <c r="F990" s="6">
        <v>7.33</v>
      </c>
      <c r="G990" s="6" t="s">
        <v>4689</v>
      </c>
      <c r="H990" s="6" t="s">
        <v>4690</v>
      </c>
      <c r="I990" s="6" t="s">
        <v>4687</v>
      </c>
      <c r="J990" s="6">
        <v>1</v>
      </c>
      <c r="K990" s="15" t="s">
        <v>8405</v>
      </c>
      <c r="L990" s="10" t="s">
        <v>8406</v>
      </c>
      <c r="M990" s="16" t="s">
        <v>9344</v>
      </c>
      <c r="N990" s="6">
        <v>11312.33</v>
      </c>
      <c r="O990" s="6" t="s">
        <v>4710</v>
      </c>
      <c r="P990" s="6" t="s">
        <v>4710</v>
      </c>
      <c r="Q990" s="6" t="s">
        <v>4687</v>
      </c>
    </row>
    <row r="991" spans="1:17">
      <c r="A991" s="6" t="s">
        <v>1980</v>
      </c>
      <c r="B991" s="6">
        <v>54</v>
      </c>
      <c r="C991" s="6" t="s">
        <v>4716</v>
      </c>
      <c r="D991" s="6" t="s">
        <v>4905</v>
      </c>
      <c r="E991" s="6">
        <v>27.645</v>
      </c>
      <c r="F991" s="6">
        <v>10.56</v>
      </c>
      <c r="G991" s="6" t="s">
        <v>4687</v>
      </c>
      <c r="H991" s="6" t="s">
        <v>4687</v>
      </c>
      <c r="I991" s="6" t="s">
        <v>4687</v>
      </c>
      <c r="J991" s="6">
        <v>0</v>
      </c>
      <c r="K991" s="15" t="s">
        <v>8408</v>
      </c>
      <c r="L991" s="10" t="s">
        <v>8406</v>
      </c>
      <c r="M991" s="16" t="s">
        <v>9345</v>
      </c>
      <c r="N991" s="6">
        <v>11305.93</v>
      </c>
      <c r="O991" s="6" t="s">
        <v>4713</v>
      </c>
      <c r="P991" s="6" t="s">
        <v>4710</v>
      </c>
      <c r="Q991" s="6" t="s">
        <v>4687</v>
      </c>
    </row>
    <row r="992" spans="1:17">
      <c r="A992" s="6" t="s">
        <v>1982</v>
      </c>
      <c r="B992" s="6">
        <v>50</v>
      </c>
      <c r="C992" s="6" t="s">
        <v>4720</v>
      </c>
      <c r="D992" s="6" t="s">
        <v>6437</v>
      </c>
      <c r="E992" s="6">
        <v>33.7</v>
      </c>
      <c r="F992" s="6">
        <v>4.01</v>
      </c>
      <c r="G992" s="6" t="s">
        <v>4687</v>
      </c>
      <c r="H992" s="6" t="s">
        <v>4687</v>
      </c>
      <c r="I992" s="6" t="s">
        <v>4687</v>
      </c>
      <c r="J992" s="6">
        <v>2</v>
      </c>
      <c r="K992" s="15" t="s">
        <v>8405</v>
      </c>
      <c r="L992" s="10" t="s">
        <v>8414</v>
      </c>
      <c r="M992" s="16" t="s">
        <v>9346</v>
      </c>
      <c r="N992" s="6">
        <v>11299.34</v>
      </c>
      <c r="O992" s="6" t="s">
        <v>4709</v>
      </c>
      <c r="P992" s="6" t="s">
        <v>4710</v>
      </c>
      <c r="Q992" s="6" t="s">
        <v>4687</v>
      </c>
    </row>
    <row r="993" spans="1:17">
      <c r="A993" s="6" t="s">
        <v>1984</v>
      </c>
      <c r="B993" s="6">
        <v>34</v>
      </c>
      <c r="C993" s="6" t="s">
        <v>4733</v>
      </c>
      <c r="D993" s="6" t="s">
        <v>6438</v>
      </c>
      <c r="E993" s="6">
        <v>38.93</v>
      </c>
      <c r="F993" s="6">
        <v>5.64</v>
      </c>
      <c r="G993" s="6" t="s">
        <v>4689</v>
      </c>
      <c r="H993" s="6" t="s">
        <v>4687</v>
      </c>
      <c r="I993" s="6" t="s">
        <v>4687</v>
      </c>
      <c r="J993" s="6">
        <v>1</v>
      </c>
      <c r="K993" s="15" t="s">
        <v>8405</v>
      </c>
      <c r="L993" s="10" t="s">
        <v>8414</v>
      </c>
      <c r="M993" s="16" t="s">
        <v>9347</v>
      </c>
      <c r="N993" s="6">
        <v>11294.57</v>
      </c>
      <c r="O993" s="6" t="s">
        <v>4713</v>
      </c>
      <c r="P993" s="6" t="s">
        <v>4710</v>
      </c>
      <c r="Q993" s="6" t="s">
        <v>4687</v>
      </c>
    </row>
    <row r="994" spans="1:17">
      <c r="A994" s="6" t="s">
        <v>1986</v>
      </c>
      <c r="B994" s="6">
        <v>52</v>
      </c>
      <c r="C994" s="6" t="s">
        <v>4716</v>
      </c>
      <c r="D994" s="6" t="s">
        <v>6440</v>
      </c>
      <c r="E994" s="6">
        <v>32.775</v>
      </c>
      <c r="F994" s="6">
        <v>8.02</v>
      </c>
      <c r="G994" s="6" t="s">
        <v>4689</v>
      </c>
      <c r="H994" s="6" t="s">
        <v>4687</v>
      </c>
      <c r="I994" s="6" t="s">
        <v>4687</v>
      </c>
      <c r="J994" s="6">
        <v>2</v>
      </c>
      <c r="K994" s="15" t="s">
        <v>8405</v>
      </c>
      <c r="L994" s="10" t="s">
        <v>8406</v>
      </c>
      <c r="M994" s="16" t="s">
        <v>9348</v>
      </c>
      <c r="N994" s="6">
        <v>11289.11</v>
      </c>
      <c r="O994" s="6" t="s">
        <v>4713</v>
      </c>
      <c r="P994" s="6" t="s">
        <v>4710</v>
      </c>
      <c r="Q994" s="6" t="s">
        <v>4687</v>
      </c>
    </row>
    <row r="995" spans="1:17">
      <c r="A995" s="6" t="s">
        <v>1988</v>
      </c>
      <c r="B995" s="6">
        <v>55</v>
      </c>
      <c r="C995" s="6" t="s">
        <v>4726</v>
      </c>
      <c r="D995" s="6" t="s">
        <v>6442</v>
      </c>
      <c r="E995" s="6">
        <v>29.83</v>
      </c>
      <c r="F995" s="6">
        <v>7.2</v>
      </c>
      <c r="G995" s="6" t="s">
        <v>4689</v>
      </c>
      <c r="H995" s="6" t="s">
        <v>4687</v>
      </c>
      <c r="I995" s="6" t="s">
        <v>4687</v>
      </c>
      <c r="J995" s="6">
        <v>0</v>
      </c>
      <c r="K995" s="15" t="s">
        <v>8405</v>
      </c>
      <c r="L995" s="10" t="s">
        <v>8406</v>
      </c>
      <c r="M995" s="16" t="s">
        <v>9349</v>
      </c>
      <c r="N995" s="6">
        <v>11286.54</v>
      </c>
      <c r="O995" s="6" t="s">
        <v>4710</v>
      </c>
      <c r="P995" s="6" t="s">
        <v>4710</v>
      </c>
      <c r="Q995" s="6" t="s">
        <v>4687</v>
      </c>
    </row>
    <row r="996" spans="1:17">
      <c r="A996" s="6" t="s">
        <v>1990</v>
      </c>
      <c r="B996" s="6">
        <v>18</v>
      </c>
      <c r="C996" s="6" t="s">
        <v>4722</v>
      </c>
      <c r="D996" s="6" t="s">
        <v>6443</v>
      </c>
      <c r="E996" s="6">
        <v>28.31</v>
      </c>
      <c r="F996" s="6">
        <v>4.55</v>
      </c>
      <c r="G996" s="6" t="s">
        <v>4687</v>
      </c>
      <c r="H996" s="6" t="s">
        <v>4687</v>
      </c>
      <c r="I996" s="6" t="s">
        <v>4689</v>
      </c>
      <c r="J996" s="6">
        <v>1</v>
      </c>
      <c r="K996" s="15" t="s">
        <v>8405</v>
      </c>
      <c r="L996" s="10" t="s">
        <v>8414</v>
      </c>
      <c r="M996" s="16" t="s">
        <v>9350</v>
      </c>
      <c r="N996" s="6">
        <v>11272.33</v>
      </c>
      <c r="O996" s="6" t="s">
        <v>4709</v>
      </c>
      <c r="P996" s="6" t="s">
        <v>4710</v>
      </c>
      <c r="Q996" s="6" t="s">
        <v>4687</v>
      </c>
    </row>
    <row r="997" spans="1:17">
      <c r="A997" s="6" t="s">
        <v>1992</v>
      </c>
      <c r="B997" s="6">
        <v>51</v>
      </c>
      <c r="C997" s="6" t="s">
        <v>4725</v>
      </c>
      <c r="D997" s="6" t="s">
        <v>6445</v>
      </c>
      <c r="E997" s="6">
        <v>29.79</v>
      </c>
      <c r="F997" s="6">
        <v>9.03</v>
      </c>
      <c r="G997" s="6" t="s">
        <v>4687</v>
      </c>
      <c r="H997" s="6" t="s">
        <v>4687</v>
      </c>
      <c r="I997" s="6" t="s">
        <v>4687</v>
      </c>
      <c r="J997" s="6">
        <v>0</v>
      </c>
      <c r="K997" s="15" t="s">
        <v>8405</v>
      </c>
      <c r="L997" s="10" t="s">
        <v>8406</v>
      </c>
      <c r="M997" s="16" t="s">
        <v>9351</v>
      </c>
      <c r="N997" s="6">
        <v>11265.71</v>
      </c>
      <c r="O997" s="6" t="s">
        <v>4713</v>
      </c>
      <c r="P997" s="6" t="s">
        <v>4710</v>
      </c>
      <c r="Q997" s="6" t="s">
        <v>4687</v>
      </c>
    </row>
    <row r="998" spans="1:17">
      <c r="A998" s="6" t="s">
        <v>1994</v>
      </c>
      <c r="B998" s="6">
        <v>53</v>
      </c>
      <c r="C998" s="6" t="s">
        <v>4720</v>
      </c>
      <c r="D998" s="6" t="s">
        <v>6446</v>
      </c>
      <c r="E998" s="6">
        <v>36.6</v>
      </c>
      <c r="F998" s="6">
        <v>5.2</v>
      </c>
      <c r="G998" s="6" t="s">
        <v>4689</v>
      </c>
      <c r="H998" s="6" t="s">
        <v>4690</v>
      </c>
      <c r="I998" s="6" t="s">
        <v>4687</v>
      </c>
      <c r="J998" s="6">
        <v>1</v>
      </c>
      <c r="K998" s="15" t="s">
        <v>8405</v>
      </c>
      <c r="L998" s="10" t="s">
        <v>8414</v>
      </c>
      <c r="M998" s="16" t="s">
        <v>9352</v>
      </c>
      <c r="N998" s="6">
        <v>11264.54</v>
      </c>
      <c r="O998" s="6" t="s">
        <v>4709</v>
      </c>
      <c r="P998" s="6" t="s">
        <v>4710</v>
      </c>
      <c r="Q998" s="6" t="s">
        <v>4687</v>
      </c>
    </row>
    <row r="999" spans="1:17">
      <c r="A999" s="6" t="s">
        <v>1996</v>
      </c>
      <c r="B999" s="6">
        <v>41</v>
      </c>
      <c r="C999" s="6" t="s">
        <v>4732</v>
      </c>
      <c r="D999" s="6" t="s">
        <v>5571</v>
      </c>
      <c r="E999" s="6">
        <v>35.93</v>
      </c>
      <c r="F999" s="6">
        <v>8.3</v>
      </c>
      <c r="G999" s="6" t="s">
        <v>4689</v>
      </c>
      <c r="H999" s="6" t="s">
        <v>4687</v>
      </c>
      <c r="I999" s="6" t="s">
        <v>4687</v>
      </c>
      <c r="J999" s="6">
        <v>0</v>
      </c>
      <c r="K999" s="15" t="s">
        <v>8408</v>
      </c>
      <c r="L999" s="10" t="s">
        <v>8406</v>
      </c>
      <c r="M999" s="16" t="s">
        <v>9353</v>
      </c>
      <c r="N999" s="6">
        <v>11255.29</v>
      </c>
      <c r="O999" s="6" t="s">
        <v>4713</v>
      </c>
      <c r="P999" s="6" t="s">
        <v>4710</v>
      </c>
      <c r="Q999" s="6" t="s">
        <v>4687</v>
      </c>
    </row>
    <row r="1000" spans="1:17">
      <c r="A1000" s="6" t="s">
        <v>1998</v>
      </c>
      <c r="B1000" s="6">
        <v>53</v>
      </c>
      <c r="C1000" s="6" t="s">
        <v>4720</v>
      </c>
      <c r="D1000" s="6" t="s">
        <v>6448</v>
      </c>
      <c r="E1000" s="6">
        <v>28.6</v>
      </c>
      <c r="F1000" s="6">
        <v>5.56</v>
      </c>
      <c r="G1000" s="6" t="s">
        <v>4689</v>
      </c>
      <c r="H1000" s="6" t="s">
        <v>4690</v>
      </c>
      <c r="I1000" s="6" t="s">
        <v>4687</v>
      </c>
      <c r="J1000" s="6">
        <v>1</v>
      </c>
      <c r="K1000" s="15" t="s">
        <v>8412</v>
      </c>
      <c r="L1000" s="10" t="s">
        <v>8414</v>
      </c>
      <c r="M1000" s="16" t="s">
        <v>9354</v>
      </c>
      <c r="N1000" s="6">
        <v>11253.42</v>
      </c>
      <c r="O1000" s="6" t="s">
        <v>4713</v>
      </c>
      <c r="P1000" s="6" t="s">
        <v>4710</v>
      </c>
      <c r="Q1000" s="6" t="s">
        <v>4687</v>
      </c>
    </row>
    <row r="1001" spans="1:17">
      <c r="A1001" s="6" t="s">
        <v>2000</v>
      </c>
      <c r="B1001" s="6">
        <v>33</v>
      </c>
      <c r="C1001" s="6" t="s">
        <v>4732</v>
      </c>
      <c r="D1001" s="6" t="s">
        <v>6450</v>
      </c>
      <c r="E1001" s="6">
        <v>39.17</v>
      </c>
      <c r="F1001" s="6">
        <v>4.15</v>
      </c>
      <c r="G1001" s="6" t="s">
        <v>4687</v>
      </c>
      <c r="H1001" s="6" t="s">
        <v>4687</v>
      </c>
      <c r="I1001" s="6" t="s">
        <v>4687</v>
      </c>
      <c r="J1001" s="6">
        <v>0</v>
      </c>
      <c r="K1001" s="15" t="s">
        <v>8405</v>
      </c>
      <c r="L1001" s="10" t="s">
        <v>8414</v>
      </c>
      <c r="M1001" s="16" t="s">
        <v>9355</v>
      </c>
      <c r="N1001" s="6">
        <v>11250.43</v>
      </c>
      <c r="O1001" s="6" t="s">
        <v>4709</v>
      </c>
      <c r="P1001" s="6" t="s">
        <v>4710</v>
      </c>
      <c r="Q1001" s="6" t="s">
        <v>4687</v>
      </c>
    </row>
    <row r="1002" spans="1:17">
      <c r="A1002" s="6" t="s">
        <v>2002</v>
      </c>
      <c r="B1002" s="6">
        <v>53</v>
      </c>
      <c r="C1002" s="6" t="s">
        <v>4723</v>
      </c>
      <c r="D1002" s="6" t="s">
        <v>4909</v>
      </c>
      <c r="E1002" s="6">
        <v>26.41</v>
      </c>
      <c r="F1002" s="6">
        <v>5.99</v>
      </c>
      <c r="G1002" s="6" t="s">
        <v>4689</v>
      </c>
      <c r="H1002" s="6" t="s">
        <v>4690</v>
      </c>
      <c r="I1002" s="6" t="s">
        <v>4687</v>
      </c>
      <c r="J1002" s="6">
        <v>1</v>
      </c>
      <c r="K1002" s="15" t="s">
        <v>8405</v>
      </c>
      <c r="L1002" s="10" t="s">
        <v>8409</v>
      </c>
      <c r="M1002" s="16" t="s">
        <v>9356</v>
      </c>
      <c r="N1002" s="6">
        <v>11244.38</v>
      </c>
      <c r="O1002" s="6" t="s">
        <v>4713</v>
      </c>
      <c r="P1002" s="6" t="s">
        <v>4710</v>
      </c>
      <c r="Q1002" s="6" t="s">
        <v>4687</v>
      </c>
    </row>
    <row r="1003" spans="1:17">
      <c r="A1003" s="6" t="s">
        <v>2004</v>
      </c>
      <c r="B1003" s="6">
        <v>46</v>
      </c>
      <c r="C1003" s="6" t="s">
        <v>4725</v>
      </c>
      <c r="D1003" s="6" t="s">
        <v>6453</v>
      </c>
      <c r="E1003" s="6">
        <v>30.63</v>
      </c>
      <c r="F1003" s="6">
        <v>5.8</v>
      </c>
      <c r="G1003" s="6" t="s">
        <v>4689</v>
      </c>
      <c r="H1003" s="6" t="s">
        <v>4687</v>
      </c>
      <c r="I1003" s="6" t="s">
        <v>4687</v>
      </c>
      <c r="J1003" s="6">
        <v>0</v>
      </c>
      <c r="K1003" s="15" t="s">
        <v>8405</v>
      </c>
      <c r="L1003" s="10" t="s">
        <v>8409</v>
      </c>
      <c r="M1003" s="16" t="s">
        <v>9357</v>
      </c>
      <c r="N1003" s="6">
        <v>11217.35</v>
      </c>
      <c r="O1003" s="6" t="s">
        <v>4709</v>
      </c>
      <c r="P1003" s="6" t="s">
        <v>4710</v>
      </c>
      <c r="Q1003" s="6" t="s">
        <v>4687</v>
      </c>
    </row>
    <row r="1004" spans="1:17">
      <c r="A1004" s="6" t="s">
        <v>2006</v>
      </c>
      <c r="B1004" s="6">
        <v>52</v>
      </c>
      <c r="C1004" s="6" t="s">
        <v>4716</v>
      </c>
      <c r="D1004" s="6" t="s">
        <v>6455</v>
      </c>
      <c r="E1004" s="6">
        <v>31.73</v>
      </c>
      <c r="F1004" s="6">
        <v>7.32</v>
      </c>
      <c r="G1004" s="6" t="s">
        <v>4689</v>
      </c>
      <c r="H1004" s="6" t="s">
        <v>4687</v>
      </c>
      <c r="I1004" s="6" t="s">
        <v>4687</v>
      </c>
      <c r="J1004" s="6">
        <v>2</v>
      </c>
      <c r="K1004" s="15" t="s">
        <v>8405</v>
      </c>
      <c r="L1004" s="10" t="s">
        <v>8406</v>
      </c>
      <c r="M1004" s="16" t="s">
        <v>9358</v>
      </c>
      <c r="N1004" s="6">
        <v>11187.66</v>
      </c>
      <c r="O1004" s="6" t="s">
        <v>4709</v>
      </c>
      <c r="P1004" s="6" t="s">
        <v>4710</v>
      </c>
      <c r="Q1004" s="6" t="s">
        <v>4687</v>
      </c>
    </row>
    <row r="1005" spans="1:17">
      <c r="A1005" s="6" t="s">
        <v>2008</v>
      </c>
      <c r="B1005" s="6">
        <v>50</v>
      </c>
      <c r="C1005" s="6" t="s">
        <v>4729</v>
      </c>
      <c r="D1005" s="6" t="s">
        <v>4822</v>
      </c>
      <c r="E1005" s="6">
        <v>30.7</v>
      </c>
      <c r="F1005" s="6">
        <v>5.16</v>
      </c>
      <c r="G1005" s="6" t="s">
        <v>4687</v>
      </c>
      <c r="H1005" s="6" t="s">
        <v>4687</v>
      </c>
      <c r="I1005" s="6" t="s">
        <v>4687</v>
      </c>
      <c r="J1005" s="6">
        <v>2</v>
      </c>
      <c r="K1005" s="15" t="s">
        <v>8412</v>
      </c>
      <c r="L1005" s="10" t="s">
        <v>8414</v>
      </c>
      <c r="M1005" s="16" t="s">
        <v>9359</v>
      </c>
      <c r="N1005" s="6">
        <v>11186.2</v>
      </c>
      <c r="O1005" s="6" t="s">
        <v>4709</v>
      </c>
      <c r="P1005" s="6" t="s">
        <v>4710</v>
      </c>
      <c r="Q1005" s="6" t="s">
        <v>4687</v>
      </c>
    </row>
    <row r="1006" spans="1:17">
      <c r="A1006" s="6" t="s">
        <v>2010</v>
      </c>
      <c r="B1006" s="6">
        <v>56</v>
      </c>
      <c r="C1006" s="6" t="s">
        <v>4723</v>
      </c>
      <c r="D1006" s="6" t="s">
        <v>4935</v>
      </c>
      <c r="E1006" s="6">
        <v>25.935</v>
      </c>
      <c r="F1006" s="6">
        <v>5.96</v>
      </c>
      <c r="G1006" s="6" t="s">
        <v>4689</v>
      </c>
      <c r="H1006" s="6" t="s">
        <v>4687</v>
      </c>
      <c r="I1006" s="6" t="s">
        <v>4687</v>
      </c>
      <c r="J1006" s="6">
        <v>2</v>
      </c>
      <c r="K1006" s="15" t="s">
        <v>8405</v>
      </c>
      <c r="L1006" s="10" t="s">
        <v>8409</v>
      </c>
      <c r="M1006" s="16" t="s">
        <v>9360</v>
      </c>
      <c r="N1006" s="6">
        <v>11165.42</v>
      </c>
      <c r="O1006" s="6" t="s">
        <v>4713</v>
      </c>
      <c r="P1006" s="6" t="s">
        <v>4710</v>
      </c>
      <c r="Q1006" s="6" t="s">
        <v>4687</v>
      </c>
    </row>
    <row r="1007" spans="1:17">
      <c r="A1007" s="6" t="s">
        <v>2012</v>
      </c>
      <c r="B1007" s="6">
        <v>53</v>
      </c>
      <c r="C1007" s="6" t="s">
        <v>4720</v>
      </c>
      <c r="D1007" s="6" t="s">
        <v>6459</v>
      </c>
      <c r="E1007" s="6">
        <v>35.9</v>
      </c>
      <c r="F1007" s="6">
        <v>4.85</v>
      </c>
      <c r="G1007" s="6" t="s">
        <v>4689</v>
      </c>
      <c r="H1007" s="6" t="s">
        <v>4690</v>
      </c>
      <c r="I1007" s="6" t="s">
        <v>4687</v>
      </c>
      <c r="J1007" s="6">
        <v>1</v>
      </c>
      <c r="K1007" s="15" t="s">
        <v>8412</v>
      </c>
      <c r="L1007" s="10" t="s">
        <v>8414</v>
      </c>
      <c r="M1007" s="16" t="s">
        <v>9361</v>
      </c>
      <c r="N1007" s="6">
        <v>11163.57</v>
      </c>
      <c r="O1007" s="6" t="s">
        <v>4709</v>
      </c>
      <c r="P1007" s="6" t="s">
        <v>4710</v>
      </c>
      <c r="Q1007" s="6" t="s">
        <v>4687</v>
      </c>
    </row>
    <row r="1008" spans="1:17">
      <c r="A1008" s="6" t="s">
        <v>2014</v>
      </c>
      <c r="B1008" s="6">
        <v>53</v>
      </c>
      <c r="C1008" s="6" t="s">
        <v>4720</v>
      </c>
      <c r="D1008" s="6" t="s">
        <v>6460</v>
      </c>
      <c r="E1008" s="6">
        <v>26.7</v>
      </c>
      <c r="F1008" s="6">
        <v>5.09</v>
      </c>
      <c r="G1008" s="6" t="s">
        <v>4689</v>
      </c>
      <c r="H1008" s="6" t="s">
        <v>4690</v>
      </c>
      <c r="I1008" s="6" t="s">
        <v>4687</v>
      </c>
      <c r="J1008" s="6">
        <v>1</v>
      </c>
      <c r="K1008" s="15" t="s">
        <v>8405</v>
      </c>
      <c r="L1008" s="10" t="s">
        <v>8414</v>
      </c>
      <c r="M1008" s="16" t="s">
        <v>9362</v>
      </c>
      <c r="N1008" s="6">
        <v>11150.78</v>
      </c>
      <c r="O1008" s="6" t="s">
        <v>4709</v>
      </c>
      <c r="P1008" s="6" t="s">
        <v>4710</v>
      </c>
      <c r="Q1008" s="6" t="s">
        <v>4687</v>
      </c>
    </row>
    <row r="1009" spans="1:17">
      <c r="A1009" s="6" t="s">
        <v>2016</v>
      </c>
      <c r="B1009" s="6">
        <v>42</v>
      </c>
      <c r="C1009" s="6" t="s">
        <v>4729</v>
      </c>
      <c r="D1009" s="6" t="s">
        <v>6462</v>
      </c>
      <c r="E1009" s="6">
        <v>33.71</v>
      </c>
      <c r="F1009" s="6">
        <v>4.94</v>
      </c>
      <c r="G1009" s="6" t="s">
        <v>4687</v>
      </c>
      <c r="H1009" s="6" t="s">
        <v>4687</v>
      </c>
      <c r="I1009" s="6" t="s">
        <v>4687</v>
      </c>
      <c r="J1009" s="6">
        <v>0</v>
      </c>
      <c r="K1009" s="15" t="s">
        <v>8412</v>
      </c>
      <c r="L1009" s="10" t="s">
        <v>8414</v>
      </c>
      <c r="M1009" s="16" t="s">
        <v>9363</v>
      </c>
      <c r="N1009" s="6">
        <v>11103.33</v>
      </c>
      <c r="O1009" s="6" t="s">
        <v>4713</v>
      </c>
      <c r="P1009" s="6" t="s">
        <v>4710</v>
      </c>
      <c r="Q1009" s="6" t="s">
        <v>4687</v>
      </c>
    </row>
    <row r="1010" spans="1:17">
      <c r="A1010" s="6" t="s">
        <v>2018</v>
      </c>
      <c r="B1010" s="6">
        <v>56</v>
      </c>
      <c r="C1010" s="6" t="s">
        <v>4711</v>
      </c>
      <c r="D1010" s="6" t="s">
        <v>5106</v>
      </c>
      <c r="E1010" s="6">
        <v>41.91</v>
      </c>
      <c r="F1010" s="6">
        <v>4.92</v>
      </c>
      <c r="G1010" s="6" t="s">
        <v>4689</v>
      </c>
      <c r="H1010" s="6" t="s">
        <v>4687</v>
      </c>
      <c r="I1010" s="6" t="s">
        <v>4687</v>
      </c>
      <c r="J1010" s="6">
        <v>2</v>
      </c>
      <c r="K1010" s="15" t="s">
        <v>8408</v>
      </c>
      <c r="L1010" s="10" t="s">
        <v>8414</v>
      </c>
      <c r="M1010" s="16" t="s">
        <v>9364</v>
      </c>
      <c r="N1010" s="6">
        <v>11093.62</v>
      </c>
      <c r="O1010" s="6" t="s">
        <v>4713</v>
      </c>
      <c r="P1010" s="6" t="s">
        <v>4710</v>
      </c>
      <c r="Q1010" s="6" t="s">
        <v>4687</v>
      </c>
    </row>
    <row r="1011" spans="1:17">
      <c r="A1011" s="6" t="s">
        <v>2020</v>
      </c>
      <c r="B1011" s="6">
        <v>56</v>
      </c>
      <c r="C1011" s="6" t="s">
        <v>4711</v>
      </c>
      <c r="D1011" s="6" t="s">
        <v>6465</v>
      </c>
      <c r="E1011" s="6">
        <v>39.82</v>
      </c>
      <c r="F1011" s="6">
        <v>6.05</v>
      </c>
      <c r="G1011" s="6" t="s">
        <v>4689</v>
      </c>
      <c r="H1011" s="6" t="s">
        <v>4687</v>
      </c>
      <c r="I1011" s="6" t="s">
        <v>4687</v>
      </c>
      <c r="J1011" s="6">
        <v>2</v>
      </c>
      <c r="K1011" s="15" t="s">
        <v>8408</v>
      </c>
      <c r="L1011" s="10" t="s">
        <v>8409</v>
      </c>
      <c r="M1011" s="16" t="s">
        <v>9365</v>
      </c>
      <c r="N1011" s="6">
        <v>11090.72</v>
      </c>
      <c r="O1011" s="6" t="s">
        <v>4713</v>
      </c>
      <c r="P1011" s="6" t="s">
        <v>4710</v>
      </c>
      <c r="Q1011" s="6" t="s">
        <v>4687</v>
      </c>
    </row>
    <row r="1012" spans="1:17">
      <c r="A1012" s="6" t="s">
        <v>2022</v>
      </c>
      <c r="B1012" s="6">
        <v>50</v>
      </c>
      <c r="C1012" s="6" t="s">
        <v>4716</v>
      </c>
      <c r="D1012" s="6" t="s">
        <v>5221</v>
      </c>
      <c r="E1012" s="6">
        <v>28.12</v>
      </c>
      <c r="F1012" s="6">
        <v>4.67</v>
      </c>
      <c r="G1012" s="6" t="s">
        <v>4687</v>
      </c>
      <c r="H1012" s="6" t="s">
        <v>4687</v>
      </c>
      <c r="I1012" s="6" t="s">
        <v>4687</v>
      </c>
      <c r="J1012" s="6">
        <v>2</v>
      </c>
      <c r="K1012" s="15" t="s">
        <v>8405</v>
      </c>
      <c r="L1012" s="10" t="s">
        <v>8414</v>
      </c>
      <c r="M1012" s="16" t="s">
        <v>9209</v>
      </c>
      <c r="N1012" s="6">
        <v>11085.59</v>
      </c>
      <c r="O1012" s="6" t="s">
        <v>4709</v>
      </c>
      <c r="P1012" s="6" t="s">
        <v>4710</v>
      </c>
      <c r="Q1012" s="6" t="s">
        <v>4687</v>
      </c>
    </row>
    <row r="1013" spans="1:17">
      <c r="A1013" s="6" t="s">
        <v>2024</v>
      </c>
      <c r="B1013" s="6">
        <v>55</v>
      </c>
      <c r="C1013" s="6" t="s">
        <v>4716</v>
      </c>
      <c r="D1013" s="6" t="s">
        <v>6328</v>
      </c>
      <c r="E1013" s="6">
        <v>26.98</v>
      </c>
      <c r="F1013" s="6">
        <v>9.81</v>
      </c>
      <c r="G1013" s="6" t="s">
        <v>4689</v>
      </c>
      <c r="H1013" s="6" t="s">
        <v>4687</v>
      </c>
      <c r="I1013" s="6" t="s">
        <v>4687</v>
      </c>
      <c r="J1013" s="6">
        <v>0</v>
      </c>
      <c r="K1013" s="15" t="s">
        <v>8408</v>
      </c>
      <c r="L1013" s="10" t="s">
        <v>8406</v>
      </c>
      <c r="M1013" s="16" t="s">
        <v>9366</v>
      </c>
      <c r="N1013" s="6">
        <v>11082.58</v>
      </c>
      <c r="O1013" s="6" t="s">
        <v>4709</v>
      </c>
      <c r="P1013" s="6" t="s">
        <v>4710</v>
      </c>
      <c r="Q1013" s="6" t="s">
        <v>4687</v>
      </c>
    </row>
    <row r="1014" spans="1:17">
      <c r="A1014" s="6" t="s">
        <v>2026</v>
      </c>
      <c r="B1014" s="6">
        <v>56</v>
      </c>
      <c r="C1014" s="6" t="s">
        <v>4720</v>
      </c>
      <c r="D1014" s="6" t="s">
        <v>6469</v>
      </c>
      <c r="E1014" s="6">
        <v>27.2</v>
      </c>
      <c r="F1014" s="6">
        <v>6.06</v>
      </c>
      <c r="G1014" s="6" t="s">
        <v>4689</v>
      </c>
      <c r="H1014" s="6" t="s">
        <v>4687</v>
      </c>
      <c r="I1014" s="6" t="s">
        <v>4687</v>
      </c>
      <c r="J1014" s="6">
        <v>2</v>
      </c>
      <c r="K1014" s="15" t="s">
        <v>8408</v>
      </c>
      <c r="L1014" s="10" t="s">
        <v>8409</v>
      </c>
      <c r="M1014" s="16" t="s">
        <v>9367</v>
      </c>
      <c r="N1014" s="6">
        <v>11073.18</v>
      </c>
      <c r="O1014" s="6" t="s">
        <v>4710</v>
      </c>
      <c r="P1014" s="6" t="s">
        <v>4710</v>
      </c>
      <c r="Q1014" s="6" t="s">
        <v>4687</v>
      </c>
    </row>
    <row r="1015" spans="1:17">
      <c r="A1015" s="6" t="s">
        <v>2028</v>
      </c>
      <c r="B1015" s="6">
        <v>56</v>
      </c>
      <c r="C1015" s="6" t="s">
        <v>4720</v>
      </c>
      <c r="D1015" s="6" t="s">
        <v>5691</v>
      </c>
      <c r="E1015" s="6">
        <v>25.3</v>
      </c>
      <c r="F1015" s="6">
        <v>5.19</v>
      </c>
      <c r="G1015" s="6" t="s">
        <v>4689</v>
      </c>
      <c r="H1015" s="6" t="s">
        <v>4687</v>
      </c>
      <c r="I1015" s="6" t="s">
        <v>4687</v>
      </c>
      <c r="J1015" s="6">
        <v>2</v>
      </c>
      <c r="K1015" s="15" t="s">
        <v>8405</v>
      </c>
      <c r="L1015" s="10" t="s">
        <v>8414</v>
      </c>
      <c r="M1015" s="16" t="s">
        <v>9368</v>
      </c>
      <c r="N1015" s="6">
        <v>11070.54</v>
      </c>
      <c r="O1015" s="6" t="s">
        <v>4710</v>
      </c>
      <c r="P1015" s="6" t="s">
        <v>4710</v>
      </c>
      <c r="Q1015" s="6" t="s">
        <v>4687</v>
      </c>
    </row>
    <row r="1016" spans="1:17">
      <c r="A1016" s="6" t="s">
        <v>2030</v>
      </c>
      <c r="B1016" s="6">
        <v>51</v>
      </c>
      <c r="C1016" s="6" t="s">
        <v>4716</v>
      </c>
      <c r="D1016" s="6" t="s">
        <v>5055</v>
      </c>
      <c r="E1016" s="6">
        <v>30.25</v>
      </c>
      <c r="F1016" s="6">
        <v>10.16</v>
      </c>
      <c r="G1016" s="6" t="s">
        <v>4687</v>
      </c>
      <c r="H1016" s="6" t="s">
        <v>4687</v>
      </c>
      <c r="I1016" s="6" t="s">
        <v>4687</v>
      </c>
      <c r="J1016" s="6">
        <v>0</v>
      </c>
      <c r="K1016" s="15" t="s">
        <v>8405</v>
      </c>
      <c r="L1016" s="10" t="s">
        <v>8406</v>
      </c>
      <c r="M1016" s="16" t="s">
        <v>9369</v>
      </c>
      <c r="N1016" s="6">
        <v>11068.77</v>
      </c>
      <c r="O1016" s="6" t="s">
        <v>4709</v>
      </c>
      <c r="P1016" s="6" t="s">
        <v>4710</v>
      </c>
      <c r="Q1016" s="6" t="s">
        <v>4687</v>
      </c>
    </row>
    <row r="1017" spans="1:17">
      <c r="A1017" s="6" t="s">
        <v>2032</v>
      </c>
      <c r="B1017" s="6">
        <v>22</v>
      </c>
      <c r="C1017" s="6" t="s">
        <v>4720</v>
      </c>
      <c r="D1017" s="6" t="s">
        <v>6473</v>
      </c>
      <c r="E1017" s="6">
        <v>54</v>
      </c>
      <c r="F1017" s="6">
        <v>4.68</v>
      </c>
      <c r="G1017" s="6" t="s">
        <v>4689</v>
      </c>
      <c r="H1017" s="6" t="s">
        <v>4687</v>
      </c>
      <c r="I1017" s="6" t="s">
        <v>4689</v>
      </c>
      <c r="J1017" s="6">
        <v>2</v>
      </c>
      <c r="K1017" s="15" t="s">
        <v>8405</v>
      </c>
      <c r="L1017" s="10" t="s">
        <v>8414</v>
      </c>
      <c r="M1017" s="16" t="s">
        <v>9370</v>
      </c>
      <c r="N1017" s="6">
        <v>11068.7</v>
      </c>
      <c r="O1017" s="6" t="s">
        <v>4713</v>
      </c>
      <c r="P1017" s="6" t="s">
        <v>4710</v>
      </c>
      <c r="Q1017" s="6" t="s">
        <v>4687</v>
      </c>
    </row>
    <row r="1018" spans="1:17">
      <c r="A1018" s="6" t="s">
        <v>2034</v>
      </c>
      <c r="B1018" s="6">
        <v>21</v>
      </c>
      <c r="C1018" s="6" t="s">
        <v>4732</v>
      </c>
      <c r="D1018" s="6" t="s">
        <v>6475</v>
      </c>
      <c r="E1018" s="6">
        <v>51.86</v>
      </c>
      <c r="F1018" s="6">
        <v>5.32</v>
      </c>
      <c r="G1018" s="6" t="s">
        <v>4689</v>
      </c>
      <c r="H1018" s="6" t="s">
        <v>4687</v>
      </c>
      <c r="I1018" s="6" t="s">
        <v>4687</v>
      </c>
      <c r="J1018" s="6">
        <v>0</v>
      </c>
      <c r="K1018" s="15" t="s">
        <v>8405</v>
      </c>
      <c r="L1018" s="10" t="s">
        <v>8414</v>
      </c>
      <c r="M1018" s="16" t="s">
        <v>9371</v>
      </c>
      <c r="N1018" s="6">
        <v>11046.02</v>
      </c>
      <c r="O1018" s="6" t="s">
        <v>4713</v>
      </c>
      <c r="P1018" s="6" t="s">
        <v>4710</v>
      </c>
      <c r="Q1018" s="6" t="s">
        <v>4687</v>
      </c>
    </row>
    <row r="1019" spans="1:17">
      <c r="A1019" s="6" t="s">
        <v>2036</v>
      </c>
      <c r="B1019" s="6">
        <v>48</v>
      </c>
      <c r="C1019" s="6" t="s">
        <v>4725</v>
      </c>
      <c r="D1019" s="6" t="s">
        <v>6477</v>
      </c>
      <c r="E1019" s="6">
        <v>31.39</v>
      </c>
      <c r="F1019" s="6">
        <v>6.99</v>
      </c>
      <c r="G1019" s="6" t="s">
        <v>4687</v>
      </c>
      <c r="H1019" s="6" t="s">
        <v>4687</v>
      </c>
      <c r="I1019" s="6" t="s">
        <v>4687</v>
      </c>
      <c r="J1019" s="6">
        <v>0</v>
      </c>
      <c r="K1019" s="15" t="s">
        <v>8405</v>
      </c>
      <c r="L1019" s="10" t="s">
        <v>8406</v>
      </c>
      <c r="M1019" s="16" t="s">
        <v>9372</v>
      </c>
      <c r="N1019" s="6">
        <v>11037.85</v>
      </c>
      <c r="O1019" s="6" t="s">
        <v>4709</v>
      </c>
      <c r="P1019" s="6" t="s">
        <v>4710</v>
      </c>
      <c r="Q1019" s="6" t="s">
        <v>4687</v>
      </c>
    </row>
    <row r="1020" spans="1:17">
      <c r="A1020" s="6" t="s">
        <v>2038</v>
      </c>
      <c r="B1020" s="6">
        <v>33</v>
      </c>
      <c r="C1020" s="6" t="s">
        <v>4716</v>
      </c>
      <c r="D1020" s="6" t="s">
        <v>4764</v>
      </c>
      <c r="E1020" s="6">
        <v>39.97</v>
      </c>
      <c r="F1020" s="6">
        <v>5.55</v>
      </c>
      <c r="G1020" s="6" t="s">
        <v>4687</v>
      </c>
      <c r="H1020" s="6" t="s">
        <v>4687</v>
      </c>
      <c r="I1020" s="6" t="s">
        <v>4687</v>
      </c>
      <c r="J1020" s="6">
        <v>0</v>
      </c>
      <c r="K1020" s="15" t="s">
        <v>8412</v>
      </c>
      <c r="L1020" s="10" t="s">
        <v>8414</v>
      </c>
      <c r="M1020" s="16" t="s">
        <v>9373</v>
      </c>
      <c r="N1020" s="6">
        <v>11037.51</v>
      </c>
      <c r="O1020" s="6" t="s">
        <v>4713</v>
      </c>
      <c r="P1020" s="6" t="s">
        <v>4710</v>
      </c>
      <c r="Q1020" s="6" t="s">
        <v>4687</v>
      </c>
    </row>
    <row r="1021" spans="1:17">
      <c r="A1021" s="6" t="s">
        <v>2040</v>
      </c>
      <c r="B1021" s="6">
        <v>48</v>
      </c>
      <c r="C1021" s="6" t="s">
        <v>4716</v>
      </c>
      <c r="D1021" s="6" t="s">
        <v>6480</v>
      </c>
      <c r="E1021" s="6">
        <v>41.23</v>
      </c>
      <c r="F1021" s="6">
        <v>6.94</v>
      </c>
      <c r="G1021" s="6" t="s">
        <v>4687</v>
      </c>
      <c r="H1021" s="6" t="s">
        <v>4687</v>
      </c>
      <c r="I1021" s="6" t="s">
        <v>4687</v>
      </c>
      <c r="J1021" s="6">
        <v>0</v>
      </c>
      <c r="K1021" s="15" t="s">
        <v>8412</v>
      </c>
      <c r="L1021" s="10" t="s">
        <v>8406</v>
      </c>
      <c r="M1021" s="16" t="s">
        <v>9374</v>
      </c>
      <c r="N1021" s="6">
        <v>11033.66</v>
      </c>
      <c r="O1021" s="6" t="s">
        <v>4710</v>
      </c>
      <c r="P1021" s="6" t="s">
        <v>4710</v>
      </c>
      <c r="Q1021" s="6" t="s">
        <v>4687</v>
      </c>
    </row>
    <row r="1022" spans="1:17">
      <c r="A1022" s="6" t="s">
        <v>2042</v>
      </c>
      <c r="B1022" s="6">
        <v>26</v>
      </c>
      <c r="C1022" s="6" t="s">
        <v>4716</v>
      </c>
      <c r="D1022" s="6" t="s">
        <v>6482</v>
      </c>
      <c r="E1022" s="6">
        <v>49.45</v>
      </c>
      <c r="F1022" s="6">
        <v>4.2</v>
      </c>
      <c r="G1022" s="6" t="s">
        <v>4689</v>
      </c>
      <c r="H1022" s="6" t="s">
        <v>4687</v>
      </c>
      <c r="I1022" s="6" t="s">
        <v>4687</v>
      </c>
      <c r="J1022" s="6">
        <v>0</v>
      </c>
      <c r="K1022" s="15" t="s">
        <v>8412</v>
      </c>
      <c r="L1022" s="10" t="s">
        <v>8414</v>
      </c>
      <c r="M1022" s="16" t="s">
        <v>9375</v>
      </c>
      <c r="N1022" s="6">
        <v>11028.56</v>
      </c>
      <c r="O1022" s="6" t="s">
        <v>4710</v>
      </c>
      <c r="P1022" s="6" t="s">
        <v>4710</v>
      </c>
      <c r="Q1022" s="6" t="s">
        <v>4687</v>
      </c>
    </row>
    <row r="1023" spans="1:17">
      <c r="A1023" s="6" t="s">
        <v>2044</v>
      </c>
      <c r="B1023" s="6">
        <v>31</v>
      </c>
      <c r="C1023" s="6" t="s">
        <v>4716</v>
      </c>
      <c r="D1023" s="6" t="s">
        <v>6484</v>
      </c>
      <c r="E1023" s="6">
        <v>41.04</v>
      </c>
      <c r="F1023" s="6">
        <v>5.59</v>
      </c>
      <c r="G1023" s="6" t="s">
        <v>4687</v>
      </c>
      <c r="H1023" s="6" t="s">
        <v>4687</v>
      </c>
      <c r="I1023" s="6" t="s">
        <v>4687</v>
      </c>
      <c r="J1023" s="6">
        <v>0</v>
      </c>
      <c r="K1023" s="15" t="s">
        <v>8408</v>
      </c>
      <c r="L1023" s="10" t="s">
        <v>8414</v>
      </c>
      <c r="M1023" s="16" t="s">
        <v>9376</v>
      </c>
      <c r="N1023" s="6">
        <v>11018.05</v>
      </c>
      <c r="O1023" s="6" t="s">
        <v>4709</v>
      </c>
      <c r="P1023" s="6" t="s">
        <v>4710</v>
      </c>
      <c r="Q1023" s="6" t="s">
        <v>4687</v>
      </c>
    </row>
    <row r="1024" spans="1:17">
      <c r="A1024" s="6" t="s">
        <v>2046</v>
      </c>
      <c r="B1024" s="6">
        <v>48</v>
      </c>
      <c r="C1024" s="6" t="s">
        <v>4716</v>
      </c>
      <c r="D1024" s="6" t="s">
        <v>6486</v>
      </c>
      <c r="E1024" s="6">
        <v>27.93</v>
      </c>
      <c r="F1024" s="6">
        <v>9.96</v>
      </c>
      <c r="G1024" s="6" t="s">
        <v>4687</v>
      </c>
      <c r="H1024" s="6" t="s">
        <v>4687</v>
      </c>
      <c r="I1024" s="6" t="s">
        <v>4687</v>
      </c>
      <c r="J1024" s="6">
        <v>0</v>
      </c>
      <c r="K1024" s="15" t="s">
        <v>8412</v>
      </c>
      <c r="L1024" s="10" t="s">
        <v>8406</v>
      </c>
      <c r="M1024" s="16" t="s">
        <v>9377</v>
      </c>
      <c r="N1024" s="6">
        <v>11015.17</v>
      </c>
      <c r="O1024" s="6" t="s">
        <v>4713</v>
      </c>
      <c r="P1024" s="6" t="s">
        <v>4710</v>
      </c>
      <c r="Q1024" s="6" t="s">
        <v>4687</v>
      </c>
    </row>
    <row r="1025" spans="1:17">
      <c r="A1025" s="6" t="s">
        <v>2048</v>
      </c>
      <c r="B1025" s="6">
        <v>54</v>
      </c>
      <c r="C1025" s="6" t="s">
        <v>4711</v>
      </c>
      <c r="D1025" s="6" t="s">
        <v>6488</v>
      </c>
      <c r="E1025" s="6">
        <v>21.01</v>
      </c>
      <c r="F1025" s="6">
        <v>7.37</v>
      </c>
      <c r="G1025" s="6" t="s">
        <v>4687</v>
      </c>
      <c r="H1025" s="6" t="s">
        <v>4687</v>
      </c>
      <c r="I1025" s="6" t="s">
        <v>4687</v>
      </c>
      <c r="J1025" s="6">
        <v>0</v>
      </c>
      <c r="K1025" s="15" t="s">
        <v>8405</v>
      </c>
      <c r="L1025" s="10" t="s">
        <v>8406</v>
      </c>
      <c r="M1025" s="16" t="s">
        <v>9378</v>
      </c>
      <c r="N1025" s="6">
        <v>11013.71</v>
      </c>
      <c r="O1025" s="6" t="s">
        <v>4713</v>
      </c>
      <c r="P1025" s="6" t="s">
        <v>4710</v>
      </c>
      <c r="Q1025" s="6" t="s">
        <v>4687</v>
      </c>
    </row>
    <row r="1026" spans="1:17">
      <c r="A1026" s="6" t="s">
        <v>2050</v>
      </c>
      <c r="B1026" s="6">
        <v>22</v>
      </c>
      <c r="C1026" s="6" t="s">
        <v>4716</v>
      </c>
      <c r="D1026" s="6" t="s">
        <v>4772</v>
      </c>
      <c r="E1026" s="6">
        <v>52.37</v>
      </c>
      <c r="F1026" s="6">
        <v>5.06</v>
      </c>
      <c r="G1026" s="6" t="s">
        <v>4689</v>
      </c>
      <c r="H1026" s="6" t="s">
        <v>4687</v>
      </c>
      <c r="I1026" s="6" t="s">
        <v>4689</v>
      </c>
      <c r="J1026" s="6">
        <v>2</v>
      </c>
      <c r="K1026" s="15" t="s">
        <v>8405</v>
      </c>
      <c r="L1026" s="10" t="s">
        <v>8414</v>
      </c>
      <c r="M1026" s="16" t="s">
        <v>9379</v>
      </c>
      <c r="N1026" s="6">
        <v>10991.58</v>
      </c>
      <c r="O1026" s="6" t="s">
        <v>4710</v>
      </c>
      <c r="P1026" s="6" t="s">
        <v>4710</v>
      </c>
      <c r="Q1026" s="6" t="s">
        <v>4687</v>
      </c>
    </row>
    <row r="1027" spans="1:17">
      <c r="A1027" s="6" t="s">
        <v>2052</v>
      </c>
      <c r="B1027" s="6">
        <v>57</v>
      </c>
      <c r="C1027" s="6" t="s">
        <v>4711</v>
      </c>
      <c r="D1027" s="6" t="s">
        <v>6491</v>
      </c>
      <c r="E1027" s="6">
        <v>40.37</v>
      </c>
      <c r="F1027" s="6">
        <v>8.21</v>
      </c>
      <c r="G1027" s="6" t="s">
        <v>4687</v>
      </c>
      <c r="H1027" s="6" t="s">
        <v>4687</v>
      </c>
      <c r="I1027" s="6" t="s">
        <v>4687</v>
      </c>
      <c r="J1027" s="6">
        <v>0</v>
      </c>
      <c r="K1027" s="15" t="s">
        <v>8408</v>
      </c>
      <c r="L1027" s="10" t="s">
        <v>8406</v>
      </c>
      <c r="M1027" s="16" t="s">
        <v>9380</v>
      </c>
      <c r="N1027" s="6">
        <v>10982.5</v>
      </c>
      <c r="O1027" s="6" t="s">
        <v>4710</v>
      </c>
      <c r="P1027" s="6" t="s">
        <v>4710</v>
      </c>
      <c r="Q1027" s="6" t="s">
        <v>4687</v>
      </c>
    </row>
    <row r="1028" spans="1:17">
      <c r="A1028" s="6" t="s">
        <v>2054</v>
      </c>
      <c r="B1028" s="6">
        <v>49</v>
      </c>
      <c r="C1028" s="6" t="s">
        <v>4711</v>
      </c>
      <c r="D1028" s="6" t="s">
        <v>6493</v>
      </c>
      <c r="E1028" s="6">
        <v>41.47</v>
      </c>
      <c r="F1028" s="6">
        <v>10.34</v>
      </c>
      <c r="G1028" s="6" t="s">
        <v>4687</v>
      </c>
      <c r="H1028" s="6" t="s">
        <v>4687</v>
      </c>
      <c r="I1028" s="6" t="s">
        <v>4687</v>
      </c>
      <c r="J1028" s="6">
        <v>2</v>
      </c>
      <c r="K1028" s="15" t="s">
        <v>8405</v>
      </c>
      <c r="L1028" s="10" t="s">
        <v>8406</v>
      </c>
      <c r="M1028" s="16" t="s">
        <v>9381</v>
      </c>
      <c r="N1028" s="6">
        <v>10977.21</v>
      </c>
      <c r="O1028" s="6" t="s">
        <v>4713</v>
      </c>
      <c r="P1028" s="6" t="s">
        <v>4710</v>
      </c>
      <c r="Q1028" s="6" t="s">
        <v>4687</v>
      </c>
    </row>
    <row r="1029" spans="1:17">
      <c r="A1029" s="6" t="s">
        <v>2056</v>
      </c>
      <c r="B1029" s="6">
        <v>56</v>
      </c>
      <c r="C1029" s="6" t="s">
        <v>4716</v>
      </c>
      <c r="D1029" s="6" t="s">
        <v>6491</v>
      </c>
      <c r="E1029" s="6">
        <v>33.725</v>
      </c>
      <c r="F1029" s="6">
        <v>5.51</v>
      </c>
      <c r="G1029" s="6" t="s">
        <v>4689</v>
      </c>
      <c r="H1029" s="6" t="s">
        <v>4687</v>
      </c>
      <c r="I1029" s="6" t="s">
        <v>4687</v>
      </c>
      <c r="J1029" s="6">
        <v>2</v>
      </c>
      <c r="K1029" s="15" t="s">
        <v>8405</v>
      </c>
      <c r="L1029" s="10" t="s">
        <v>8414</v>
      </c>
      <c r="M1029" s="16" t="s">
        <v>8801</v>
      </c>
      <c r="N1029" s="6">
        <v>10976.25</v>
      </c>
      <c r="O1029" s="6" t="s">
        <v>4709</v>
      </c>
      <c r="P1029" s="6" t="s">
        <v>4710</v>
      </c>
      <c r="Q1029" s="6" t="s">
        <v>4687</v>
      </c>
    </row>
    <row r="1030" spans="1:17">
      <c r="A1030" s="6" t="s">
        <v>2058</v>
      </c>
      <c r="B1030" s="6">
        <v>57</v>
      </c>
      <c r="C1030" s="6" t="s">
        <v>4720</v>
      </c>
      <c r="D1030" s="6" t="s">
        <v>4909</v>
      </c>
      <c r="E1030" s="6">
        <v>28.1</v>
      </c>
      <c r="F1030" s="6">
        <v>11.2</v>
      </c>
      <c r="G1030" s="6" t="s">
        <v>4687</v>
      </c>
      <c r="H1030" s="6" t="s">
        <v>4687</v>
      </c>
      <c r="I1030" s="6" t="s">
        <v>4687</v>
      </c>
      <c r="J1030" s="6">
        <v>0</v>
      </c>
      <c r="K1030" s="15" t="s">
        <v>8405</v>
      </c>
      <c r="L1030" s="10" t="s">
        <v>8406</v>
      </c>
      <c r="M1030" s="16" t="s">
        <v>9382</v>
      </c>
      <c r="N1030" s="6">
        <v>10965.45</v>
      </c>
      <c r="O1030" s="6" t="s">
        <v>4709</v>
      </c>
      <c r="P1030" s="6" t="s">
        <v>4710</v>
      </c>
      <c r="Q1030" s="6" t="s">
        <v>4687</v>
      </c>
    </row>
    <row r="1031" spans="1:17">
      <c r="A1031" s="6" t="s">
        <v>2060</v>
      </c>
      <c r="B1031" s="6">
        <v>53</v>
      </c>
      <c r="C1031" s="6" t="s">
        <v>4716</v>
      </c>
      <c r="D1031" s="6" t="s">
        <v>6497</v>
      </c>
      <c r="E1031" s="6">
        <v>37.43</v>
      </c>
      <c r="F1031" s="6">
        <v>4.35</v>
      </c>
      <c r="G1031" s="6" t="s">
        <v>4689</v>
      </c>
      <c r="H1031" s="6" t="s">
        <v>4690</v>
      </c>
      <c r="I1031" s="6" t="s">
        <v>4687</v>
      </c>
      <c r="J1031" s="6">
        <v>1</v>
      </c>
      <c r="K1031" s="15" t="s">
        <v>8405</v>
      </c>
      <c r="L1031" s="10" t="s">
        <v>8414</v>
      </c>
      <c r="M1031" s="16" t="s">
        <v>9383</v>
      </c>
      <c r="N1031" s="6">
        <v>10959.69</v>
      </c>
      <c r="O1031" s="6" t="s">
        <v>4710</v>
      </c>
      <c r="P1031" s="6" t="s">
        <v>4710</v>
      </c>
      <c r="Q1031" s="6" t="s">
        <v>4687</v>
      </c>
    </row>
    <row r="1032" spans="1:17">
      <c r="A1032" s="6" t="s">
        <v>2062</v>
      </c>
      <c r="B1032" s="6">
        <v>57</v>
      </c>
      <c r="C1032" s="6" t="s">
        <v>4720</v>
      </c>
      <c r="D1032" s="6" t="s">
        <v>6499</v>
      </c>
      <c r="E1032" s="6">
        <v>23.7</v>
      </c>
      <c r="F1032" s="6">
        <v>10.45</v>
      </c>
      <c r="G1032" s="6" t="s">
        <v>4687</v>
      </c>
      <c r="H1032" s="6" t="s">
        <v>4687</v>
      </c>
      <c r="I1032" s="6" t="s">
        <v>4687</v>
      </c>
      <c r="J1032" s="6">
        <v>0</v>
      </c>
      <c r="K1032" s="15" t="s">
        <v>8405</v>
      </c>
      <c r="L1032" s="10" t="s">
        <v>8406</v>
      </c>
      <c r="M1032" s="16" t="s">
        <v>9384</v>
      </c>
      <c r="N1032" s="6">
        <v>10959.33</v>
      </c>
      <c r="O1032" s="6" t="s">
        <v>4710</v>
      </c>
      <c r="P1032" s="6" t="s">
        <v>4710</v>
      </c>
      <c r="Q1032" s="6" t="s">
        <v>4687</v>
      </c>
    </row>
    <row r="1033" spans="1:17">
      <c r="A1033" s="6" t="s">
        <v>2064</v>
      </c>
      <c r="B1033" s="6">
        <v>53</v>
      </c>
      <c r="C1033" s="6" t="s">
        <v>4716</v>
      </c>
      <c r="D1033" s="6" t="s">
        <v>6501</v>
      </c>
      <c r="E1033" s="6">
        <v>24.795</v>
      </c>
      <c r="F1033" s="6">
        <v>4.07</v>
      </c>
      <c r="G1033" s="6" t="s">
        <v>4689</v>
      </c>
      <c r="H1033" s="6" t="s">
        <v>4690</v>
      </c>
      <c r="I1033" s="6" t="s">
        <v>4687</v>
      </c>
      <c r="J1033" s="6">
        <v>1</v>
      </c>
      <c r="K1033" s="15" t="s">
        <v>8405</v>
      </c>
      <c r="L1033" s="10" t="s">
        <v>8414</v>
      </c>
      <c r="M1033" s="16" t="s">
        <v>9385</v>
      </c>
      <c r="N1033" s="6">
        <v>10942.13</v>
      </c>
      <c r="O1033" s="6" t="s">
        <v>4710</v>
      </c>
      <c r="P1033" s="6" t="s">
        <v>4710</v>
      </c>
      <c r="Q1033" s="6" t="s">
        <v>4687</v>
      </c>
    </row>
    <row r="1034" spans="1:17">
      <c r="A1034" s="6" t="s">
        <v>2066</v>
      </c>
      <c r="B1034" s="6">
        <v>54</v>
      </c>
      <c r="C1034" s="6" t="s">
        <v>4711</v>
      </c>
      <c r="D1034" s="6" t="s">
        <v>6502</v>
      </c>
      <c r="E1034" s="6">
        <v>31.9</v>
      </c>
      <c r="F1034" s="6">
        <v>8.34</v>
      </c>
      <c r="G1034" s="6" t="s">
        <v>4687</v>
      </c>
      <c r="H1034" s="6" t="s">
        <v>4687</v>
      </c>
      <c r="I1034" s="6" t="s">
        <v>4687</v>
      </c>
      <c r="J1034" s="6">
        <v>0</v>
      </c>
      <c r="K1034" s="15" t="s">
        <v>8405</v>
      </c>
      <c r="L1034" s="10" t="s">
        <v>8406</v>
      </c>
      <c r="M1034" s="16" t="s">
        <v>9230</v>
      </c>
      <c r="N1034" s="6">
        <v>10928.85</v>
      </c>
      <c r="O1034" s="6" t="s">
        <v>4710</v>
      </c>
      <c r="P1034" s="6" t="s">
        <v>4710</v>
      </c>
      <c r="Q1034" s="6" t="s">
        <v>4687</v>
      </c>
    </row>
    <row r="1035" spans="1:17">
      <c r="A1035" s="6" t="s">
        <v>2068</v>
      </c>
      <c r="B1035" s="6">
        <v>54</v>
      </c>
      <c r="C1035" s="6" t="s">
        <v>4726</v>
      </c>
      <c r="D1035" s="6" t="s">
        <v>5460</v>
      </c>
      <c r="E1035" s="6">
        <v>32.68</v>
      </c>
      <c r="F1035" s="6">
        <v>7.41</v>
      </c>
      <c r="G1035" s="6" t="s">
        <v>4687</v>
      </c>
      <c r="H1035" s="6" t="s">
        <v>4687</v>
      </c>
      <c r="I1035" s="6" t="s">
        <v>4687</v>
      </c>
      <c r="J1035" s="6">
        <v>0</v>
      </c>
      <c r="K1035" s="15" t="s">
        <v>8405</v>
      </c>
      <c r="L1035" s="10" t="s">
        <v>8406</v>
      </c>
      <c r="M1035" s="16" t="s">
        <v>9386</v>
      </c>
      <c r="N1035" s="6">
        <v>10923.93</v>
      </c>
      <c r="O1035" s="6" t="s">
        <v>4713</v>
      </c>
      <c r="P1035" s="6" t="s">
        <v>4710</v>
      </c>
      <c r="Q1035" s="6" t="s">
        <v>4687</v>
      </c>
    </row>
    <row r="1036" spans="1:17">
      <c r="A1036" s="6" t="s">
        <v>2070</v>
      </c>
      <c r="B1036" s="6">
        <v>28</v>
      </c>
      <c r="C1036" s="6" t="s">
        <v>4716</v>
      </c>
      <c r="D1036" s="6" t="s">
        <v>6505</v>
      </c>
      <c r="E1036" s="6">
        <v>47.13</v>
      </c>
      <c r="F1036" s="6">
        <v>4.31</v>
      </c>
      <c r="G1036" s="6" t="s">
        <v>4687</v>
      </c>
      <c r="H1036" s="6" t="s">
        <v>4687</v>
      </c>
      <c r="I1036" s="6" t="s">
        <v>4687</v>
      </c>
      <c r="J1036" s="6">
        <v>0</v>
      </c>
      <c r="K1036" s="15" t="s">
        <v>8405</v>
      </c>
      <c r="L1036" s="10" t="s">
        <v>8414</v>
      </c>
      <c r="M1036" s="16" t="s">
        <v>9387</v>
      </c>
      <c r="N1036" s="6">
        <v>10886.66</v>
      </c>
      <c r="O1036" s="6" t="s">
        <v>4710</v>
      </c>
      <c r="P1036" s="6" t="s">
        <v>4710</v>
      </c>
      <c r="Q1036" s="6" t="s">
        <v>4687</v>
      </c>
    </row>
    <row r="1037" spans="1:17">
      <c r="A1037" s="6" t="s">
        <v>2072</v>
      </c>
      <c r="B1037" s="6">
        <v>51</v>
      </c>
      <c r="C1037" s="6" t="s">
        <v>4716</v>
      </c>
      <c r="D1037" s="6" t="s">
        <v>5756</v>
      </c>
      <c r="E1037" s="6">
        <v>36.67</v>
      </c>
      <c r="F1037" s="6">
        <v>10.83</v>
      </c>
      <c r="G1037" s="6" t="s">
        <v>4687</v>
      </c>
      <c r="H1037" s="6" t="s">
        <v>4687</v>
      </c>
      <c r="I1037" s="6" t="s">
        <v>4687</v>
      </c>
      <c r="J1037" s="6">
        <v>0</v>
      </c>
      <c r="K1037" s="15" t="s">
        <v>8408</v>
      </c>
      <c r="L1037" s="10" t="s">
        <v>8406</v>
      </c>
      <c r="M1037" s="16" t="s">
        <v>9388</v>
      </c>
      <c r="N1037" s="6">
        <v>10848.13</v>
      </c>
      <c r="O1037" s="6" t="s">
        <v>4710</v>
      </c>
      <c r="P1037" s="6" t="s">
        <v>4710</v>
      </c>
      <c r="Q1037" s="6" t="s">
        <v>4687</v>
      </c>
    </row>
    <row r="1038" spans="1:17">
      <c r="A1038" s="6" t="s">
        <v>2074</v>
      </c>
      <c r="B1038" s="6">
        <v>54</v>
      </c>
      <c r="C1038" s="6" t="s">
        <v>4716</v>
      </c>
      <c r="D1038" s="6" t="s">
        <v>4878</v>
      </c>
      <c r="E1038" s="6">
        <v>33.63</v>
      </c>
      <c r="F1038" s="6">
        <v>11.31</v>
      </c>
      <c r="G1038" s="6" t="s">
        <v>4687</v>
      </c>
      <c r="H1038" s="6" t="s">
        <v>4687</v>
      </c>
      <c r="I1038" s="6" t="s">
        <v>4687</v>
      </c>
      <c r="J1038" s="6">
        <v>0</v>
      </c>
      <c r="K1038" s="15" t="s">
        <v>8405</v>
      </c>
      <c r="L1038" s="10" t="s">
        <v>8406</v>
      </c>
      <c r="M1038" s="16" t="s">
        <v>9389</v>
      </c>
      <c r="N1038" s="6">
        <v>10825.25</v>
      </c>
      <c r="O1038" s="6" t="s">
        <v>4710</v>
      </c>
      <c r="P1038" s="6" t="s">
        <v>4710</v>
      </c>
      <c r="Q1038" s="6" t="s">
        <v>4687</v>
      </c>
    </row>
    <row r="1039" spans="1:17">
      <c r="A1039" s="6" t="s">
        <v>2076</v>
      </c>
      <c r="B1039" s="6">
        <v>55</v>
      </c>
      <c r="C1039" s="6" t="s">
        <v>4711</v>
      </c>
      <c r="D1039" s="6" t="s">
        <v>6509</v>
      </c>
      <c r="E1039" s="6">
        <v>32.67</v>
      </c>
      <c r="F1039" s="6">
        <v>11.81</v>
      </c>
      <c r="G1039" s="6" t="s">
        <v>4689</v>
      </c>
      <c r="H1039" s="6" t="s">
        <v>4687</v>
      </c>
      <c r="I1039" s="6" t="s">
        <v>4687</v>
      </c>
      <c r="J1039" s="6">
        <v>0</v>
      </c>
      <c r="K1039" s="15" t="s">
        <v>8405</v>
      </c>
      <c r="L1039" s="10" t="s">
        <v>8406</v>
      </c>
      <c r="M1039" s="16" t="s">
        <v>9390</v>
      </c>
      <c r="N1039" s="6">
        <v>10807.49</v>
      </c>
      <c r="O1039" s="6" t="s">
        <v>4709</v>
      </c>
      <c r="P1039" s="6" t="s">
        <v>4710</v>
      </c>
      <c r="Q1039" s="6" t="s">
        <v>4687</v>
      </c>
    </row>
    <row r="1040" spans="1:17">
      <c r="A1040" s="6" t="s">
        <v>2078</v>
      </c>
      <c r="B1040" s="6">
        <v>52</v>
      </c>
      <c r="C1040" s="6" t="s">
        <v>4720</v>
      </c>
      <c r="D1040" s="6" t="s">
        <v>5254</v>
      </c>
      <c r="E1040" s="6">
        <v>33.3</v>
      </c>
      <c r="F1040" s="6">
        <v>8.26</v>
      </c>
      <c r="G1040" s="6" t="s">
        <v>4689</v>
      </c>
      <c r="H1040" s="6" t="s">
        <v>4687</v>
      </c>
      <c r="I1040" s="6" t="s">
        <v>4687</v>
      </c>
      <c r="J1040" s="6">
        <v>2</v>
      </c>
      <c r="K1040" s="15" t="s">
        <v>8408</v>
      </c>
      <c r="L1040" s="10" t="s">
        <v>8406</v>
      </c>
      <c r="M1040" s="16" t="s">
        <v>9391</v>
      </c>
      <c r="N1040" s="6">
        <v>10806.84</v>
      </c>
      <c r="O1040" s="6" t="s">
        <v>4709</v>
      </c>
      <c r="P1040" s="6" t="s">
        <v>4710</v>
      </c>
      <c r="Q1040" s="6" t="s">
        <v>4687</v>
      </c>
    </row>
    <row r="1041" spans="1:17">
      <c r="A1041" s="6" t="s">
        <v>2080</v>
      </c>
      <c r="B1041" s="6">
        <v>52</v>
      </c>
      <c r="C1041" s="6" t="s">
        <v>4727</v>
      </c>
      <c r="D1041" s="6" t="s">
        <v>6512</v>
      </c>
      <c r="E1041" s="6">
        <v>30.78</v>
      </c>
      <c r="F1041" s="6">
        <v>10.74</v>
      </c>
      <c r="G1041" s="6" t="s">
        <v>4689</v>
      </c>
      <c r="H1041" s="6" t="s">
        <v>4687</v>
      </c>
      <c r="I1041" s="6" t="s">
        <v>4687</v>
      </c>
      <c r="J1041" s="6">
        <v>2</v>
      </c>
      <c r="K1041" s="15" t="s">
        <v>8405</v>
      </c>
      <c r="L1041" s="10" t="s">
        <v>8406</v>
      </c>
      <c r="M1041" s="16" t="s">
        <v>8568</v>
      </c>
      <c r="N1041" s="6">
        <v>10797.34</v>
      </c>
      <c r="O1041" s="6" t="s">
        <v>4709</v>
      </c>
      <c r="P1041" s="6" t="s">
        <v>4710</v>
      </c>
      <c r="Q1041" s="6" t="s">
        <v>4687</v>
      </c>
    </row>
    <row r="1042" spans="1:17">
      <c r="A1042" s="6" t="s">
        <v>2082</v>
      </c>
      <c r="B1042" s="6">
        <v>55</v>
      </c>
      <c r="C1042" s="6" t="s">
        <v>4722</v>
      </c>
      <c r="D1042" s="6" t="s">
        <v>5059</v>
      </c>
      <c r="E1042" s="6">
        <v>28.975</v>
      </c>
      <c r="F1042" s="6">
        <v>7.69</v>
      </c>
      <c r="G1042" s="6" t="s">
        <v>4689</v>
      </c>
      <c r="H1042" s="6" t="s">
        <v>4687</v>
      </c>
      <c r="I1042" s="6" t="s">
        <v>4687</v>
      </c>
      <c r="J1042" s="6">
        <v>0</v>
      </c>
      <c r="K1042" s="15" t="s">
        <v>8408</v>
      </c>
      <c r="L1042" s="10" t="s">
        <v>8406</v>
      </c>
      <c r="M1042" s="16" t="s">
        <v>9392</v>
      </c>
      <c r="N1042" s="6">
        <v>10796.35</v>
      </c>
      <c r="O1042" s="6" t="s">
        <v>4713</v>
      </c>
      <c r="P1042" s="6" t="s">
        <v>4710</v>
      </c>
      <c r="Q1042" s="6" t="s">
        <v>4687</v>
      </c>
    </row>
    <row r="1043" spans="1:17">
      <c r="A1043" s="6" t="s">
        <v>2084</v>
      </c>
      <c r="B1043" s="6">
        <v>23</v>
      </c>
      <c r="C1043" s="6" t="s">
        <v>4720</v>
      </c>
      <c r="D1043" s="6" t="s">
        <v>6514</v>
      </c>
      <c r="E1043" s="6">
        <v>33.4</v>
      </c>
      <c r="F1043" s="6">
        <v>4.84</v>
      </c>
      <c r="G1043" s="6" t="s">
        <v>4687</v>
      </c>
      <c r="H1043" s="6" t="s">
        <v>4687</v>
      </c>
      <c r="I1043" s="6" t="s">
        <v>4687</v>
      </c>
      <c r="J1043" s="6">
        <v>0</v>
      </c>
      <c r="K1043" s="15" t="s">
        <v>8405</v>
      </c>
      <c r="L1043" s="10" t="s">
        <v>8414</v>
      </c>
      <c r="M1043" s="16" t="s">
        <v>9393</v>
      </c>
      <c r="N1043" s="6">
        <v>10795.94</v>
      </c>
      <c r="O1043" s="6" t="s">
        <v>4713</v>
      </c>
      <c r="P1043" s="6" t="s">
        <v>4710</v>
      </c>
      <c r="Q1043" s="6" t="s">
        <v>4687</v>
      </c>
    </row>
    <row r="1044" spans="1:17">
      <c r="A1044" s="6" t="s">
        <v>2086</v>
      </c>
      <c r="B1044" s="6">
        <v>55</v>
      </c>
      <c r="C1044" s="6" t="s">
        <v>4720</v>
      </c>
      <c r="D1044" s="6" t="s">
        <v>6516</v>
      </c>
      <c r="E1044" s="6">
        <v>21.5</v>
      </c>
      <c r="F1044" s="6">
        <v>9.77</v>
      </c>
      <c r="G1044" s="6" t="s">
        <v>4689</v>
      </c>
      <c r="H1044" s="6" t="s">
        <v>4687</v>
      </c>
      <c r="I1044" s="6" t="s">
        <v>4687</v>
      </c>
      <c r="J1044" s="6">
        <v>0</v>
      </c>
      <c r="K1044" s="15" t="s">
        <v>8405</v>
      </c>
      <c r="L1044" s="10" t="s">
        <v>8406</v>
      </c>
      <c r="M1044" s="16" t="s">
        <v>9394</v>
      </c>
      <c r="N1044" s="6">
        <v>10791.96</v>
      </c>
      <c r="O1044" s="6" t="s">
        <v>4709</v>
      </c>
      <c r="P1044" s="6" t="s">
        <v>4710</v>
      </c>
      <c r="Q1044" s="6" t="s">
        <v>4687</v>
      </c>
    </row>
    <row r="1045" spans="1:17">
      <c r="A1045" s="6" t="s">
        <v>2088</v>
      </c>
      <c r="B1045" s="6">
        <v>33</v>
      </c>
      <c r="C1045" s="6" t="s">
        <v>4733</v>
      </c>
      <c r="D1045" s="6" t="s">
        <v>6518</v>
      </c>
      <c r="E1045" s="6">
        <v>38.14</v>
      </c>
      <c r="F1045" s="6">
        <v>5.84</v>
      </c>
      <c r="G1045" s="6" t="s">
        <v>4687</v>
      </c>
      <c r="H1045" s="6" t="s">
        <v>4687</v>
      </c>
      <c r="I1045" s="6" t="s">
        <v>4687</v>
      </c>
      <c r="J1045" s="6">
        <v>0</v>
      </c>
      <c r="K1045" s="15" t="s">
        <v>8408</v>
      </c>
      <c r="L1045" s="10" t="s">
        <v>8409</v>
      </c>
      <c r="M1045" s="16" t="s">
        <v>9395</v>
      </c>
      <c r="N1045" s="6">
        <v>10769.75</v>
      </c>
      <c r="O1045" s="6" t="s">
        <v>4709</v>
      </c>
      <c r="P1045" s="6" t="s">
        <v>4710</v>
      </c>
      <c r="Q1045" s="6" t="s">
        <v>4687</v>
      </c>
    </row>
    <row r="1046" spans="1:17">
      <c r="A1046" s="6" t="s">
        <v>2090</v>
      </c>
      <c r="B1046" s="6">
        <v>36</v>
      </c>
      <c r="C1046" s="6" t="s">
        <v>4732</v>
      </c>
      <c r="D1046" s="6" t="s">
        <v>6520</v>
      </c>
      <c r="E1046" s="6">
        <v>35.42</v>
      </c>
      <c r="F1046" s="6">
        <v>8.7</v>
      </c>
      <c r="G1046" s="6" t="s">
        <v>4689</v>
      </c>
      <c r="H1046" s="6" t="s">
        <v>4687</v>
      </c>
      <c r="I1046" s="6" t="s">
        <v>4687</v>
      </c>
      <c r="J1046" s="6">
        <v>1</v>
      </c>
      <c r="K1046" s="15" t="s">
        <v>8405</v>
      </c>
      <c r="L1046" s="10" t="s">
        <v>8406</v>
      </c>
      <c r="M1046" s="16" t="s">
        <v>9396</v>
      </c>
      <c r="N1046" s="6">
        <v>10749.02</v>
      </c>
      <c r="O1046" s="6" t="s">
        <v>4713</v>
      </c>
      <c r="P1046" s="6" t="s">
        <v>4710</v>
      </c>
      <c r="Q1046" s="6" t="s">
        <v>4687</v>
      </c>
    </row>
    <row r="1047" spans="1:17">
      <c r="A1047" s="6" t="s">
        <v>2092</v>
      </c>
      <c r="B1047" s="6">
        <v>48</v>
      </c>
      <c r="C1047" s="6" t="s">
        <v>4723</v>
      </c>
      <c r="D1047" s="6" t="s">
        <v>6522</v>
      </c>
      <c r="E1047" s="6">
        <v>35.625</v>
      </c>
      <c r="F1047" s="6">
        <v>10.79</v>
      </c>
      <c r="G1047" s="6" t="s">
        <v>4687</v>
      </c>
      <c r="H1047" s="6" t="s">
        <v>4687</v>
      </c>
      <c r="I1047" s="6" t="s">
        <v>4687</v>
      </c>
      <c r="J1047" s="6">
        <v>0</v>
      </c>
      <c r="K1047" s="15" t="s">
        <v>8408</v>
      </c>
      <c r="L1047" s="10" t="s">
        <v>8406</v>
      </c>
      <c r="M1047" s="16" t="s">
        <v>9397</v>
      </c>
      <c r="N1047" s="6">
        <v>10736.87</v>
      </c>
      <c r="O1047" s="6" t="s">
        <v>4713</v>
      </c>
      <c r="P1047" s="6" t="s">
        <v>4710</v>
      </c>
      <c r="Q1047" s="6" t="s">
        <v>4687</v>
      </c>
    </row>
    <row r="1048" spans="1:17">
      <c r="A1048" s="6" t="s">
        <v>2094</v>
      </c>
      <c r="B1048" s="6">
        <v>30</v>
      </c>
      <c r="C1048" s="6" t="s">
        <v>4716</v>
      </c>
      <c r="D1048" s="6" t="s">
        <v>6491</v>
      </c>
      <c r="E1048" s="6">
        <v>45.51</v>
      </c>
      <c r="F1048" s="6">
        <v>4.32</v>
      </c>
      <c r="G1048" s="6" t="s">
        <v>4687</v>
      </c>
      <c r="H1048" s="6" t="s">
        <v>4687</v>
      </c>
      <c r="I1048" s="6" t="s">
        <v>4687</v>
      </c>
      <c r="J1048" s="6">
        <v>1</v>
      </c>
      <c r="K1048" s="15" t="s">
        <v>8408</v>
      </c>
      <c r="L1048" s="10" t="s">
        <v>8414</v>
      </c>
      <c r="M1048" s="16" t="s">
        <v>9398</v>
      </c>
      <c r="N1048" s="6">
        <v>10719.57</v>
      </c>
      <c r="O1048" s="6" t="s">
        <v>4713</v>
      </c>
      <c r="P1048" s="6" t="s">
        <v>4710</v>
      </c>
      <c r="Q1048" s="6" t="s">
        <v>4687</v>
      </c>
    </row>
    <row r="1049" spans="1:17">
      <c r="A1049" s="6" t="s">
        <v>2096</v>
      </c>
      <c r="B1049" s="6">
        <v>55</v>
      </c>
      <c r="C1049" s="6" t="s">
        <v>4720</v>
      </c>
      <c r="D1049" s="6" t="s">
        <v>6525</v>
      </c>
      <c r="E1049" s="6">
        <v>37.1</v>
      </c>
      <c r="F1049" s="6">
        <v>7.19</v>
      </c>
      <c r="G1049" s="6" t="s">
        <v>4689</v>
      </c>
      <c r="H1049" s="6" t="s">
        <v>4687</v>
      </c>
      <c r="I1049" s="6" t="s">
        <v>4687</v>
      </c>
      <c r="J1049" s="6">
        <v>0</v>
      </c>
      <c r="K1049" s="15" t="s">
        <v>8405</v>
      </c>
      <c r="L1049" s="10" t="s">
        <v>8406</v>
      </c>
      <c r="M1049" s="16" t="s">
        <v>9399</v>
      </c>
      <c r="N1049" s="6">
        <v>10713.64</v>
      </c>
      <c r="O1049" s="6" t="s">
        <v>4710</v>
      </c>
      <c r="P1049" s="6" t="s">
        <v>4710</v>
      </c>
      <c r="Q1049" s="6" t="s">
        <v>4687</v>
      </c>
    </row>
    <row r="1050" spans="1:17">
      <c r="A1050" s="6" t="s">
        <v>2098</v>
      </c>
      <c r="B1050" s="6">
        <v>55</v>
      </c>
      <c r="C1050" s="6" t="s">
        <v>4720</v>
      </c>
      <c r="D1050" s="6" t="s">
        <v>6527</v>
      </c>
      <c r="E1050" s="6">
        <v>30.5</v>
      </c>
      <c r="F1050" s="6">
        <v>11.94</v>
      </c>
      <c r="G1050" s="6" t="s">
        <v>4689</v>
      </c>
      <c r="H1050" s="6" t="s">
        <v>4687</v>
      </c>
      <c r="I1050" s="6" t="s">
        <v>4687</v>
      </c>
      <c r="J1050" s="6">
        <v>0</v>
      </c>
      <c r="K1050" s="15" t="s">
        <v>8408</v>
      </c>
      <c r="L1050" s="10" t="s">
        <v>8406</v>
      </c>
      <c r="M1050" s="16" t="s">
        <v>8543</v>
      </c>
      <c r="N1050" s="6">
        <v>10704.47</v>
      </c>
      <c r="O1050" s="6" t="s">
        <v>4709</v>
      </c>
      <c r="P1050" s="6" t="s">
        <v>4710</v>
      </c>
      <c r="Q1050" s="6" t="s">
        <v>4687</v>
      </c>
    </row>
    <row r="1051" spans="1:17">
      <c r="A1051" s="6" t="s">
        <v>2100</v>
      </c>
      <c r="B1051" s="6">
        <v>50</v>
      </c>
      <c r="C1051" s="6" t="s">
        <v>4711</v>
      </c>
      <c r="D1051" s="6" t="s">
        <v>5974</v>
      </c>
      <c r="E1051" s="6">
        <v>28.16</v>
      </c>
      <c r="F1051" s="6">
        <v>5.56</v>
      </c>
      <c r="G1051" s="6" t="s">
        <v>4687</v>
      </c>
      <c r="H1051" s="6" t="s">
        <v>4687</v>
      </c>
      <c r="I1051" s="6" t="s">
        <v>4687</v>
      </c>
      <c r="J1051" s="6">
        <v>2</v>
      </c>
      <c r="K1051" s="15" t="s">
        <v>8412</v>
      </c>
      <c r="L1051" s="10" t="s">
        <v>8414</v>
      </c>
      <c r="M1051" s="16" t="s">
        <v>9400</v>
      </c>
      <c r="N1051" s="6">
        <v>10702.64</v>
      </c>
      <c r="O1051" s="6" t="s">
        <v>4710</v>
      </c>
      <c r="P1051" s="6" t="s">
        <v>4710</v>
      </c>
      <c r="Q1051" s="6" t="s">
        <v>4687</v>
      </c>
    </row>
    <row r="1052" spans="1:17">
      <c r="A1052" s="6" t="s">
        <v>2102</v>
      </c>
      <c r="B1052" s="6">
        <v>46</v>
      </c>
      <c r="C1052" s="6" t="s">
        <v>4725</v>
      </c>
      <c r="D1052" s="6" t="s">
        <v>6530</v>
      </c>
      <c r="E1052" s="6">
        <v>29.1</v>
      </c>
      <c r="F1052" s="6">
        <v>5.64</v>
      </c>
      <c r="G1052" s="6" t="s">
        <v>4689</v>
      </c>
      <c r="H1052" s="6" t="s">
        <v>4687</v>
      </c>
      <c r="I1052" s="6" t="s">
        <v>4687</v>
      </c>
      <c r="J1052" s="6">
        <v>0</v>
      </c>
      <c r="K1052" s="15" t="s">
        <v>8405</v>
      </c>
      <c r="L1052" s="10" t="s">
        <v>8414</v>
      </c>
      <c r="M1052" s="16" t="s">
        <v>9401</v>
      </c>
      <c r="N1052" s="6">
        <v>10698.38</v>
      </c>
      <c r="O1052" s="6" t="s">
        <v>4713</v>
      </c>
      <c r="P1052" s="6" t="s">
        <v>4710</v>
      </c>
      <c r="Q1052" s="6" t="s">
        <v>4687</v>
      </c>
    </row>
    <row r="1053" spans="1:17">
      <c r="A1053" s="6" t="s">
        <v>2104</v>
      </c>
      <c r="B1053" s="6">
        <v>45</v>
      </c>
      <c r="C1053" s="6" t="s">
        <v>4729</v>
      </c>
      <c r="D1053" s="6" t="s">
        <v>6532</v>
      </c>
      <c r="E1053" s="6">
        <v>30.22</v>
      </c>
      <c r="F1053" s="6">
        <v>4.65</v>
      </c>
      <c r="G1053" s="6" t="s">
        <v>4687</v>
      </c>
      <c r="H1053" s="6" t="s">
        <v>4687</v>
      </c>
      <c r="I1053" s="6" t="s">
        <v>4687</v>
      </c>
      <c r="J1053" s="6">
        <v>0</v>
      </c>
      <c r="K1053" s="15" t="s">
        <v>8405</v>
      </c>
      <c r="L1053" s="10" t="s">
        <v>8414</v>
      </c>
      <c r="M1053" s="16" t="s">
        <v>9402</v>
      </c>
      <c r="N1053" s="6">
        <v>10690.11</v>
      </c>
      <c r="O1053" s="6" t="s">
        <v>4709</v>
      </c>
      <c r="P1053" s="6" t="s">
        <v>4710</v>
      </c>
      <c r="Q1053" s="6" t="s">
        <v>4687</v>
      </c>
    </row>
    <row r="1054" spans="1:17">
      <c r="A1054" s="6" t="s">
        <v>2106</v>
      </c>
      <c r="B1054" s="6">
        <v>60</v>
      </c>
      <c r="C1054" s="6" t="s">
        <v>4711</v>
      </c>
      <c r="D1054" s="6" t="s">
        <v>6534</v>
      </c>
      <c r="E1054" s="6">
        <v>24.29</v>
      </c>
      <c r="F1054" s="6">
        <v>9.05</v>
      </c>
      <c r="G1054" s="6" t="s">
        <v>4687</v>
      </c>
      <c r="H1054" s="6" t="s">
        <v>4687</v>
      </c>
      <c r="I1054" s="6" t="s">
        <v>4687</v>
      </c>
      <c r="J1054" s="6">
        <v>0</v>
      </c>
      <c r="K1054" s="15" t="s">
        <v>8412</v>
      </c>
      <c r="L1054" s="10" t="s">
        <v>8406</v>
      </c>
      <c r="M1054" s="16" t="s">
        <v>9403</v>
      </c>
      <c r="N1054" s="6">
        <v>10676.83</v>
      </c>
      <c r="O1054" s="6" t="s">
        <v>4710</v>
      </c>
      <c r="P1054" s="6" t="s">
        <v>4710</v>
      </c>
      <c r="Q1054" s="6" t="s">
        <v>4687</v>
      </c>
    </row>
    <row r="1055" spans="1:17">
      <c r="A1055" s="6" t="s">
        <v>2108</v>
      </c>
      <c r="B1055" s="6">
        <v>46</v>
      </c>
      <c r="C1055" s="6" t="s">
        <v>4729</v>
      </c>
      <c r="D1055" s="6" t="s">
        <v>5594</v>
      </c>
      <c r="E1055" s="6">
        <v>29.39</v>
      </c>
      <c r="F1055" s="6">
        <v>4.52</v>
      </c>
      <c r="G1055" s="6" t="s">
        <v>4689</v>
      </c>
      <c r="H1055" s="6" t="s">
        <v>4687</v>
      </c>
      <c r="I1055" s="6" t="s">
        <v>4687</v>
      </c>
      <c r="J1055" s="6">
        <v>0</v>
      </c>
      <c r="K1055" s="15" t="s">
        <v>8408</v>
      </c>
      <c r="L1055" s="10" t="s">
        <v>8414</v>
      </c>
      <c r="M1055" s="16" t="s">
        <v>9404</v>
      </c>
      <c r="N1055" s="6">
        <v>10665.44</v>
      </c>
      <c r="O1055" s="6" t="s">
        <v>4709</v>
      </c>
      <c r="P1055" s="6" t="s">
        <v>4710</v>
      </c>
      <c r="Q1055" s="6" t="s">
        <v>4687</v>
      </c>
    </row>
    <row r="1056" spans="1:17">
      <c r="A1056" s="6" t="s">
        <v>2110</v>
      </c>
      <c r="B1056" s="6">
        <v>58</v>
      </c>
      <c r="C1056" s="6" t="s">
        <v>4711</v>
      </c>
      <c r="D1056" s="6" t="s">
        <v>5525</v>
      </c>
      <c r="E1056" s="6">
        <v>25.66</v>
      </c>
      <c r="F1056" s="6">
        <v>4.62</v>
      </c>
      <c r="G1056" s="6" t="s">
        <v>4689</v>
      </c>
      <c r="H1056" s="6" t="s">
        <v>4687</v>
      </c>
      <c r="I1056" s="6" t="s">
        <v>4687</v>
      </c>
      <c r="J1056" s="6">
        <v>1</v>
      </c>
      <c r="K1056" s="15" t="s">
        <v>8405</v>
      </c>
      <c r="L1056" s="10" t="s">
        <v>8414</v>
      </c>
      <c r="M1056" s="16" t="s">
        <v>9405</v>
      </c>
      <c r="N1056" s="6">
        <v>10627.81</v>
      </c>
      <c r="O1056" s="6" t="s">
        <v>4710</v>
      </c>
      <c r="P1056" s="6" t="s">
        <v>4710</v>
      </c>
      <c r="Q1056" s="6" t="s">
        <v>4687</v>
      </c>
    </row>
    <row r="1057" spans="1:17">
      <c r="A1057" s="6" t="s">
        <v>2112</v>
      </c>
      <c r="B1057" s="6">
        <v>32</v>
      </c>
      <c r="C1057" s="6" t="s">
        <v>4716</v>
      </c>
      <c r="D1057" s="6" t="s">
        <v>6538</v>
      </c>
      <c r="E1057" s="6">
        <v>39.11</v>
      </c>
      <c r="F1057" s="6">
        <v>5.87</v>
      </c>
      <c r="G1057" s="6" t="s">
        <v>4687</v>
      </c>
      <c r="H1057" s="6" t="s">
        <v>4687</v>
      </c>
      <c r="I1057" s="6" t="s">
        <v>4687</v>
      </c>
      <c r="J1057" s="6">
        <v>0</v>
      </c>
      <c r="K1057" s="15" t="s">
        <v>8405</v>
      </c>
      <c r="L1057" s="10" t="s">
        <v>8409</v>
      </c>
      <c r="M1057" s="16" t="s">
        <v>9406</v>
      </c>
      <c r="N1057" s="6">
        <v>10620.26</v>
      </c>
      <c r="O1057" s="6" t="s">
        <v>4710</v>
      </c>
      <c r="P1057" s="6" t="s">
        <v>4710</v>
      </c>
      <c r="Q1057" s="6" t="s">
        <v>4687</v>
      </c>
    </row>
    <row r="1058" spans="1:17">
      <c r="A1058" s="6" t="s">
        <v>2114</v>
      </c>
      <c r="B1058" s="6">
        <v>30</v>
      </c>
      <c r="C1058" s="6" t="s">
        <v>4732</v>
      </c>
      <c r="D1058" s="6" t="s">
        <v>6539</v>
      </c>
      <c r="E1058" s="6">
        <v>43.78</v>
      </c>
      <c r="F1058" s="6">
        <v>5.71</v>
      </c>
      <c r="G1058" s="6" t="s">
        <v>4687</v>
      </c>
      <c r="H1058" s="6" t="s">
        <v>4687</v>
      </c>
      <c r="I1058" s="6" t="s">
        <v>4687</v>
      </c>
      <c r="J1058" s="6">
        <v>1</v>
      </c>
      <c r="K1058" s="15" t="s">
        <v>8405</v>
      </c>
      <c r="L1058" s="10" t="s">
        <v>8409</v>
      </c>
      <c r="M1058" s="16" t="s">
        <v>9407</v>
      </c>
      <c r="N1058" s="6">
        <v>10617.04</v>
      </c>
      <c r="O1058" s="6" t="s">
        <v>4710</v>
      </c>
      <c r="P1058" s="6" t="s">
        <v>4710</v>
      </c>
      <c r="Q1058" s="6" t="s">
        <v>4687</v>
      </c>
    </row>
    <row r="1059" spans="1:17">
      <c r="A1059" s="6" t="s">
        <v>2116</v>
      </c>
      <c r="B1059" s="6">
        <v>57</v>
      </c>
      <c r="C1059" s="6" t="s">
        <v>4716</v>
      </c>
      <c r="D1059" s="6" t="s">
        <v>6349</v>
      </c>
      <c r="E1059" s="6">
        <v>24.35</v>
      </c>
      <c r="F1059" s="6">
        <v>9.08</v>
      </c>
      <c r="G1059" s="6" t="s">
        <v>4687</v>
      </c>
      <c r="H1059" s="6" t="s">
        <v>4687</v>
      </c>
      <c r="I1059" s="6" t="s">
        <v>4687</v>
      </c>
      <c r="J1059" s="6">
        <v>0</v>
      </c>
      <c r="K1059" s="15" t="s">
        <v>8405</v>
      </c>
      <c r="L1059" s="10" t="s">
        <v>8406</v>
      </c>
      <c r="M1059" s="16" t="s">
        <v>9408</v>
      </c>
      <c r="N1059" s="6">
        <v>10608.67</v>
      </c>
      <c r="O1059" s="6" t="s">
        <v>4710</v>
      </c>
      <c r="P1059" s="6" t="s">
        <v>4710</v>
      </c>
      <c r="Q1059" s="6" t="s">
        <v>4687</v>
      </c>
    </row>
    <row r="1060" spans="1:17">
      <c r="A1060" s="6" t="s">
        <v>2118</v>
      </c>
      <c r="B1060" s="6">
        <v>56</v>
      </c>
      <c r="C1060" s="6" t="s">
        <v>4720</v>
      </c>
      <c r="D1060" s="6" t="s">
        <v>5142</v>
      </c>
      <c r="E1060" s="6">
        <v>40.3</v>
      </c>
      <c r="F1060" s="6">
        <v>5.3</v>
      </c>
      <c r="G1060" s="6" t="s">
        <v>4689</v>
      </c>
      <c r="H1060" s="6" t="s">
        <v>4687</v>
      </c>
      <c r="I1060" s="6" t="s">
        <v>4687</v>
      </c>
      <c r="J1060" s="6">
        <v>2</v>
      </c>
      <c r="K1060" s="15" t="s">
        <v>8408</v>
      </c>
      <c r="L1060" s="10" t="s">
        <v>8414</v>
      </c>
      <c r="M1060" s="16" t="s">
        <v>8459</v>
      </c>
      <c r="N1060" s="6">
        <v>10602.39</v>
      </c>
      <c r="O1060" s="6" t="s">
        <v>4710</v>
      </c>
      <c r="P1060" s="6" t="s">
        <v>4710</v>
      </c>
      <c r="Q1060" s="6" t="s">
        <v>4687</v>
      </c>
    </row>
    <row r="1061" spans="1:17">
      <c r="A1061" s="6" t="s">
        <v>2120</v>
      </c>
      <c r="B1061" s="6">
        <v>55</v>
      </c>
      <c r="C1061" s="6" t="s">
        <v>4716</v>
      </c>
      <c r="D1061" s="6" t="s">
        <v>6543</v>
      </c>
      <c r="E1061" s="6">
        <v>32.775</v>
      </c>
      <c r="F1061" s="6">
        <v>11.76</v>
      </c>
      <c r="G1061" s="6" t="s">
        <v>4689</v>
      </c>
      <c r="H1061" s="6" t="s">
        <v>4687</v>
      </c>
      <c r="I1061" s="6" t="s">
        <v>4687</v>
      </c>
      <c r="J1061" s="6">
        <v>0</v>
      </c>
      <c r="K1061" s="15" t="s">
        <v>8405</v>
      </c>
      <c r="L1061" s="10" t="s">
        <v>8406</v>
      </c>
      <c r="M1061" s="16" t="s">
        <v>9409</v>
      </c>
      <c r="N1061" s="6">
        <v>10601.63</v>
      </c>
      <c r="O1061" s="6" t="s">
        <v>4709</v>
      </c>
      <c r="P1061" s="6" t="s">
        <v>4710</v>
      </c>
      <c r="Q1061" s="6" t="s">
        <v>4687</v>
      </c>
    </row>
    <row r="1062" spans="1:17">
      <c r="A1062" s="6" t="s">
        <v>2122</v>
      </c>
      <c r="B1062" s="6">
        <v>56</v>
      </c>
      <c r="C1062" s="6" t="s">
        <v>4720</v>
      </c>
      <c r="D1062" s="6" t="s">
        <v>6545</v>
      </c>
      <c r="E1062" s="6">
        <v>39.6</v>
      </c>
      <c r="F1062" s="6">
        <v>5.11</v>
      </c>
      <c r="G1062" s="6" t="s">
        <v>4689</v>
      </c>
      <c r="H1062" s="6" t="s">
        <v>4687</v>
      </c>
      <c r="I1062" s="6" t="s">
        <v>4687</v>
      </c>
      <c r="J1062" s="6">
        <v>2</v>
      </c>
      <c r="K1062" s="15" t="s">
        <v>8405</v>
      </c>
      <c r="L1062" s="10" t="s">
        <v>8414</v>
      </c>
      <c r="M1062" s="16" t="s">
        <v>9410</v>
      </c>
      <c r="N1062" s="6">
        <v>10601.41</v>
      </c>
      <c r="O1062" s="6" t="s">
        <v>4709</v>
      </c>
      <c r="P1062" s="6" t="s">
        <v>4710</v>
      </c>
      <c r="Q1062" s="6" t="s">
        <v>4687</v>
      </c>
    </row>
    <row r="1063" spans="1:17">
      <c r="A1063" s="6" t="s">
        <v>2124</v>
      </c>
      <c r="B1063" s="6">
        <v>50</v>
      </c>
      <c r="C1063" s="6" t="s">
        <v>4716</v>
      </c>
      <c r="D1063" s="6" t="s">
        <v>6546</v>
      </c>
      <c r="E1063" s="6">
        <v>30.97</v>
      </c>
      <c r="F1063" s="6">
        <v>5.54</v>
      </c>
      <c r="G1063" s="6" t="s">
        <v>4687</v>
      </c>
      <c r="H1063" s="6" t="s">
        <v>4687</v>
      </c>
      <c r="I1063" s="6" t="s">
        <v>4687</v>
      </c>
      <c r="J1063" s="6">
        <v>2</v>
      </c>
      <c r="K1063" s="15" t="s">
        <v>8405</v>
      </c>
      <c r="L1063" s="10" t="s">
        <v>8414</v>
      </c>
      <c r="M1063" s="16" t="s">
        <v>9411</v>
      </c>
      <c r="N1063" s="6">
        <v>10600.55</v>
      </c>
      <c r="O1063" s="6" t="s">
        <v>4713</v>
      </c>
      <c r="P1063" s="6" t="s">
        <v>4710</v>
      </c>
      <c r="Q1063" s="6" t="s">
        <v>4687</v>
      </c>
    </row>
    <row r="1064" spans="1:17">
      <c r="A1064" s="6" t="s">
        <v>2126</v>
      </c>
      <c r="B1064" s="6">
        <v>55</v>
      </c>
      <c r="C1064" s="6" t="s">
        <v>4716</v>
      </c>
      <c r="D1064" s="6" t="s">
        <v>6549</v>
      </c>
      <c r="E1064" s="6">
        <v>27.645</v>
      </c>
      <c r="F1064" s="6">
        <v>8.87</v>
      </c>
      <c r="G1064" s="6" t="s">
        <v>4689</v>
      </c>
      <c r="H1064" s="6" t="s">
        <v>4687</v>
      </c>
      <c r="I1064" s="6" t="s">
        <v>4687</v>
      </c>
      <c r="J1064" s="6">
        <v>0</v>
      </c>
      <c r="K1064" s="15" t="s">
        <v>8408</v>
      </c>
      <c r="L1064" s="10" t="s">
        <v>8406</v>
      </c>
      <c r="M1064" s="16" t="s">
        <v>9412</v>
      </c>
      <c r="N1064" s="6">
        <v>10594.5</v>
      </c>
      <c r="O1064" s="6" t="s">
        <v>4713</v>
      </c>
      <c r="P1064" s="6" t="s">
        <v>4710</v>
      </c>
      <c r="Q1064" s="6" t="s">
        <v>4687</v>
      </c>
    </row>
    <row r="1065" spans="1:17">
      <c r="A1065" s="6" t="s">
        <v>2128</v>
      </c>
      <c r="B1065" s="6">
        <v>56</v>
      </c>
      <c r="C1065" s="6" t="s">
        <v>4711</v>
      </c>
      <c r="D1065" s="6" t="s">
        <v>6551</v>
      </c>
      <c r="E1065" s="6">
        <v>34.43</v>
      </c>
      <c r="F1065" s="6">
        <v>5.96</v>
      </c>
      <c r="G1065" s="6" t="s">
        <v>4689</v>
      </c>
      <c r="H1065" s="6" t="s">
        <v>4687</v>
      </c>
      <c r="I1065" s="6" t="s">
        <v>4687</v>
      </c>
      <c r="J1065" s="6">
        <v>2</v>
      </c>
      <c r="K1065" s="15" t="s">
        <v>8408</v>
      </c>
      <c r="L1065" s="10" t="s">
        <v>8409</v>
      </c>
      <c r="M1065" s="16" t="s">
        <v>9413</v>
      </c>
      <c r="N1065" s="6">
        <v>10594.23</v>
      </c>
      <c r="O1065" s="6" t="s">
        <v>4710</v>
      </c>
      <c r="P1065" s="6" t="s">
        <v>4710</v>
      </c>
      <c r="Q1065" s="6" t="s">
        <v>4687</v>
      </c>
    </row>
    <row r="1066" spans="1:17">
      <c r="A1066" s="6" t="s">
        <v>2130</v>
      </c>
      <c r="B1066" s="6">
        <v>53</v>
      </c>
      <c r="C1066" s="6" t="s">
        <v>4711</v>
      </c>
      <c r="D1066" s="6" t="s">
        <v>6553</v>
      </c>
      <c r="E1066" s="6">
        <v>39.6</v>
      </c>
      <c r="F1066" s="6">
        <v>4.44</v>
      </c>
      <c r="G1066" s="6" t="s">
        <v>4689</v>
      </c>
      <c r="H1066" s="6" t="s">
        <v>4690</v>
      </c>
      <c r="I1066" s="6" t="s">
        <v>4687</v>
      </c>
      <c r="J1066" s="6">
        <v>1</v>
      </c>
      <c r="K1066" s="15" t="s">
        <v>8408</v>
      </c>
      <c r="L1066" s="10" t="s">
        <v>8414</v>
      </c>
      <c r="M1066" s="16" t="s">
        <v>9414</v>
      </c>
      <c r="N1066" s="6">
        <v>10579.71</v>
      </c>
      <c r="O1066" s="6" t="s">
        <v>4710</v>
      </c>
      <c r="P1066" s="6" t="s">
        <v>4710</v>
      </c>
      <c r="Q1066" s="6" t="s">
        <v>4687</v>
      </c>
    </row>
    <row r="1067" spans="1:17">
      <c r="A1067" s="6" t="s">
        <v>2132</v>
      </c>
      <c r="B1067" s="6">
        <v>56</v>
      </c>
      <c r="C1067" s="6" t="s">
        <v>4720</v>
      </c>
      <c r="D1067" s="6" t="s">
        <v>6555</v>
      </c>
      <c r="E1067" s="6">
        <v>22.1</v>
      </c>
      <c r="F1067" s="6">
        <v>4.65</v>
      </c>
      <c r="G1067" s="6" t="s">
        <v>4689</v>
      </c>
      <c r="H1067" s="6" t="s">
        <v>4687</v>
      </c>
      <c r="I1067" s="6" t="s">
        <v>4687</v>
      </c>
      <c r="J1067" s="6">
        <v>2</v>
      </c>
      <c r="K1067" s="15" t="s">
        <v>8405</v>
      </c>
      <c r="L1067" s="10" t="s">
        <v>8414</v>
      </c>
      <c r="M1067" s="16" t="s">
        <v>9415</v>
      </c>
      <c r="N1067" s="6">
        <v>10577.09</v>
      </c>
      <c r="O1067" s="6" t="s">
        <v>4710</v>
      </c>
      <c r="P1067" s="6" t="s">
        <v>4710</v>
      </c>
      <c r="Q1067" s="6" t="s">
        <v>4687</v>
      </c>
    </row>
    <row r="1068" spans="1:17">
      <c r="A1068" s="6" t="s">
        <v>2134</v>
      </c>
      <c r="B1068" s="6">
        <v>53</v>
      </c>
      <c r="C1068" s="6" t="s">
        <v>4726</v>
      </c>
      <c r="D1068" s="6" t="s">
        <v>6107</v>
      </c>
      <c r="E1068" s="6">
        <v>33.25</v>
      </c>
      <c r="F1068" s="6">
        <v>5.64</v>
      </c>
      <c r="G1068" s="6" t="s">
        <v>4689</v>
      </c>
      <c r="H1068" s="6" t="s">
        <v>4690</v>
      </c>
      <c r="I1068" s="6" t="s">
        <v>4687</v>
      </c>
      <c r="J1068" s="6">
        <v>1</v>
      </c>
      <c r="K1068" s="15" t="s">
        <v>8405</v>
      </c>
      <c r="L1068" s="10" t="s">
        <v>8414</v>
      </c>
      <c r="M1068" s="16" t="s">
        <v>9416</v>
      </c>
      <c r="N1068" s="6">
        <v>10564.88</v>
      </c>
      <c r="O1068" s="6" t="s">
        <v>4713</v>
      </c>
      <c r="P1068" s="6" t="s">
        <v>4710</v>
      </c>
      <c r="Q1068" s="6" t="s">
        <v>4687</v>
      </c>
    </row>
    <row r="1069" spans="1:17">
      <c r="A1069" s="6" t="s">
        <v>2136</v>
      </c>
      <c r="B1069" s="6">
        <v>51</v>
      </c>
      <c r="C1069" s="6" t="s">
        <v>4711</v>
      </c>
      <c r="D1069" s="6" t="s">
        <v>4762</v>
      </c>
      <c r="E1069" s="6">
        <v>33.33</v>
      </c>
      <c r="F1069" s="6">
        <v>10.19</v>
      </c>
      <c r="G1069" s="6" t="s">
        <v>4687</v>
      </c>
      <c r="H1069" s="6" t="s">
        <v>4687</v>
      </c>
      <c r="I1069" s="6" t="s">
        <v>4687</v>
      </c>
      <c r="J1069" s="6">
        <v>0</v>
      </c>
      <c r="K1069" s="15" t="s">
        <v>8405</v>
      </c>
      <c r="L1069" s="10" t="s">
        <v>8406</v>
      </c>
      <c r="M1069" s="16" t="s">
        <v>9417</v>
      </c>
      <c r="N1069" s="6">
        <v>10560.49</v>
      </c>
      <c r="O1069" s="6" t="s">
        <v>4709</v>
      </c>
      <c r="P1069" s="6" t="s">
        <v>4710</v>
      </c>
      <c r="Q1069" s="6" t="s">
        <v>4687</v>
      </c>
    </row>
    <row r="1070" spans="1:17">
      <c r="A1070" s="6" t="s">
        <v>2138</v>
      </c>
      <c r="B1070" s="6">
        <v>51</v>
      </c>
      <c r="C1070" s="6" t="s">
        <v>4720</v>
      </c>
      <c r="D1070" s="6" t="s">
        <v>6558</v>
      </c>
      <c r="E1070" s="6">
        <v>30.5</v>
      </c>
      <c r="F1070" s="6">
        <v>10.79</v>
      </c>
      <c r="G1070" s="6" t="s">
        <v>4687</v>
      </c>
      <c r="H1070" s="6" t="s">
        <v>4687</v>
      </c>
      <c r="I1070" s="6" t="s">
        <v>4687</v>
      </c>
      <c r="J1070" s="6">
        <v>0</v>
      </c>
      <c r="K1070" s="15" t="s">
        <v>8412</v>
      </c>
      <c r="L1070" s="10" t="s">
        <v>8406</v>
      </c>
      <c r="M1070" s="16" t="s">
        <v>9418</v>
      </c>
      <c r="N1070" s="6">
        <v>10546.48</v>
      </c>
      <c r="O1070" s="6" t="s">
        <v>4710</v>
      </c>
      <c r="P1070" s="6" t="s">
        <v>4710</v>
      </c>
      <c r="Q1070" s="6" t="s">
        <v>4687</v>
      </c>
    </row>
    <row r="1071" spans="1:17">
      <c r="A1071" s="6" t="s">
        <v>2140</v>
      </c>
      <c r="B1071" s="6">
        <v>45</v>
      </c>
      <c r="C1071" s="6" t="s">
        <v>4716</v>
      </c>
      <c r="D1071" s="6" t="s">
        <v>6560</v>
      </c>
      <c r="E1071" s="6">
        <v>30.3</v>
      </c>
      <c r="F1071" s="6">
        <v>4.24</v>
      </c>
      <c r="G1071" s="6" t="s">
        <v>4687</v>
      </c>
      <c r="H1071" s="6" t="s">
        <v>4687</v>
      </c>
      <c r="I1071" s="6" t="s">
        <v>4687</v>
      </c>
      <c r="J1071" s="6">
        <v>0</v>
      </c>
      <c r="K1071" s="15" t="s">
        <v>8405</v>
      </c>
      <c r="L1071" s="10" t="s">
        <v>8414</v>
      </c>
      <c r="M1071" s="16" t="s">
        <v>9419</v>
      </c>
      <c r="N1071" s="6">
        <v>10495.6</v>
      </c>
      <c r="O1071" s="6" t="s">
        <v>4713</v>
      </c>
      <c r="P1071" s="6" t="s">
        <v>4710</v>
      </c>
      <c r="Q1071" s="6" t="s">
        <v>4687</v>
      </c>
    </row>
    <row r="1072" spans="1:17">
      <c r="A1072" s="6" t="s">
        <v>2142</v>
      </c>
      <c r="B1072" s="6">
        <v>50</v>
      </c>
      <c r="C1072" s="6" t="s">
        <v>4716</v>
      </c>
      <c r="D1072" s="6" t="s">
        <v>5391</v>
      </c>
      <c r="E1072" s="6">
        <v>26.22</v>
      </c>
      <c r="F1072" s="6">
        <v>5.83</v>
      </c>
      <c r="G1072" s="6" t="s">
        <v>4687</v>
      </c>
      <c r="H1072" s="6" t="s">
        <v>4687</v>
      </c>
      <c r="I1072" s="6" t="s">
        <v>4687</v>
      </c>
      <c r="J1072" s="6">
        <v>2</v>
      </c>
      <c r="K1072" s="15" t="s">
        <v>8408</v>
      </c>
      <c r="L1072" s="10" t="s">
        <v>8409</v>
      </c>
      <c r="M1072" s="16" t="s">
        <v>8691</v>
      </c>
      <c r="N1072" s="6">
        <v>10493.95</v>
      </c>
      <c r="O1072" s="6" t="s">
        <v>4713</v>
      </c>
      <c r="P1072" s="6" t="s">
        <v>4710</v>
      </c>
      <c r="Q1072" s="6" t="s">
        <v>4687</v>
      </c>
    </row>
    <row r="1073" spans="1:17">
      <c r="A1073" s="6" t="s">
        <v>2144</v>
      </c>
      <c r="B1073" s="6">
        <v>44</v>
      </c>
      <c r="C1073" s="6" t="s">
        <v>4725</v>
      </c>
      <c r="D1073" s="6" t="s">
        <v>6563</v>
      </c>
      <c r="E1073" s="6">
        <v>29.99</v>
      </c>
      <c r="F1073" s="6">
        <v>11.85</v>
      </c>
      <c r="G1073" s="6" t="s">
        <v>4687</v>
      </c>
      <c r="H1073" s="6" t="s">
        <v>4687</v>
      </c>
      <c r="I1073" s="6" t="s">
        <v>4687</v>
      </c>
      <c r="J1073" s="6">
        <v>0</v>
      </c>
      <c r="K1073" s="15" t="s">
        <v>8405</v>
      </c>
      <c r="L1073" s="10" t="s">
        <v>8406</v>
      </c>
      <c r="M1073" s="16" t="s">
        <v>9420</v>
      </c>
      <c r="N1073" s="6">
        <v>10486.55</v>
      </c>
      <c r="O1073" s="6" t="s">
        <v>4710</v>
      </c>
      <c r="P1073" s="6" t="s">
        <v>4710</v>
      </c>
      <c r="Q1073" s="6" t="s">
        <v>4687</v>
      </c>
    </row>
    <row r="1074" spans="1:17">
      <c r="A1074" s="6" t="s">
        <v>2146</v>
      </c>
      <c r="B1074" s="6">
        <v>35</v>
      </c>
      <c r="C1074" s="6" t="s">
        <v>4716</v>
      </c>
      <c r="D1074" s="6" t="s">
        <v>6565</v>
      </c>
      <c r="E1074" s="6">
        <v>36.38</v>
      </c>
      <c r="F1074" s="6">
        <v>5.98</v>
      </c>
      <c r="G1074" s="6" t="s">
        <v>4687</v>
      </c>
      <c r="H1074" s="6" t="s">
        <v>4687</v>
      </c>
      <c r="I1074" s="6" t="s">
        <v>4687</v>
      </c>
      <c r="J1074" s="6">
        <v>1</v>
      </c>
      <c r="K1074" s="15" t="s">
        <v>8412</v>
      </c>
      <c r="L1074" s="10" t="s">
        <v>8409</v>
      </c>
      <c r="M1074" s="16" t="s">
        <v>9421</v>
      </c>
      <c r="N1074" s="6">
        <v>10464.83</v>
      </c>
      <c r="O1074" s="6" t="s">
        <v>4713</v>
      </c>
      <c r="P1074" s="6" t="s">
        <v>4710</v>
      </c>
      <c r="Q1074" s="6" t="s">
        <v>4687</v>
      </c>
    </row>
    <row r="1075" spans="1:17">
      <c r="A1075" s="6" t="s">
        <v>2148</v>
      </c>
      <c r="B1075" s="6">
        <v>53</v>
      </c>
      <c r="C1075" s="6" t="s">
        <v>4716</v>
      </c>
      <c r="D1075" s="6" t="s">
        <v>5030</v>
      </c>
      <c r="E1075" s="6">
        <v>31.16</v>
      </c>
      <c r="F1075" s="6">
        <v>4.26</v>
      </c>
      <c r="G1075" s="6" t="s">
        <v>4689</v>
      </c>
      <c r="H1075" s="6" t="s">
        <v>4690</v>
      </c>
      <c r="I1075" s="6" t="s">
        <v>4687</v>
      </c>
      <c r="J1075" s="6">
        <v>1</v>
      </c>
      <c r="K1075" s="15" t="s">
        <v>8412</v>
      </c>
      <c r="L1075" s="10" t="s">
        <v>8414</v>
      </c>
      <c r="M1075" s="16" t="s">
        <v>9422</v>
      </c>
      <c r="N1075" s="6">
        <v>10461.98</v>
      </c>
      <c r="O1075" s="6" t="s">
        <v>4713</v>
      </c>
      <c r="P1075" s="6" t="s">
        <v>4710</v>
      </c>
      <c r="Q1075" s="6" t="s">
        <v>4687</v>
      </c>
    </row>
    <row r="1076" spans="1:17">
      <c r="A1076" s="6" t="s">
        <v>2150</v>
      </c>
      <c r="B1076" s="6">
        <v>58</v>
      </c>
      <c r="C1076" s="6" t="s">
        <v>4711</v>
      </c>
      <c r="D1076" s="6" t="s">
        <v>5728</v>
      </c>
      <c r="E1076" s="6">
        <v>25.55</v>
      </c>
      <c r="F1076" s="6">
        <v>4.96</v>
      </c>
      <c r="G1076" s="6" t="s">
        <v>4689</v>
      </c>
      <c r="H1076" s="6" t="s">
        <v>4687</v>
      </c>
      <c r="I1076" s="6" t="s">
        <v>4687</v>
      </c>
      <c r="J1076" s="6">
        <v>1</v>
      </c>
      <c r="K1076" s="15" t="s">
        <v>8408</v>
      </c>
      <c r="L1076" s="10" t="s">
        <v>8414</v>
      </c>
      <c r="M1076" s="16" t="s">
        <v>9423</v>
      </c>
      <c r="N1076" s="6">
        <v>10459.19</v>
      </c>
      <c r="O1076" s="6" t="s">
        <v>4713</v>
      </c>
      <c r="P1076" s="6" t="s">
        <v>4710</v>
      </c>
      <c r="Q1076" s="6" t="s">
        <v>4687</v>
      </c>
    </row>
    <row r="1077" spans="1:17">
      <c r="A1077" s="6" t="s">
        <v>2152</v>
      </c>
      <c r="B1077" s="6">
        <v>46</v>
      </c>
      <c r="C1077" s="6" t="s">
        <v>4729</v>
      </c>
      <c r="D1077" s="6" t="s">
        <v>6568</v>
      </c>
      <c r="E1077" s="6">
        <v>28.77</v>
      </c>
      <c r="F1077" s="6">
        <v>4</v>
      </c>
      <c r="G1077" s="6" t="s">
        <v>4689</v>
      </c>
      <c r="H1077" s="6" t="s">
        <v>4687</v>
      </c>
      <c r="I1077" s="6" t="s">
        <v>4687</v>
      </c>
      <c r="J1077" s="6">
        <v>0</v>
      </c>
      <c r="K1077" s="15" t="s">
        <v>8408</v>
      </c>
      <c r="L1077" s="10" t="s">
        <v>8414</v>
      </c>
      <c r="M1077" s="16" t="s">
        <v>9424</v>
      </c>
      <c r="N1077" s="6">
        <v>10455.14</v>
      </c>
      <c r="O1077" s="6" t="s">
        <v>4709</v>
      </c>
      <c r="P1077" s="6" t="s">
        <v>4710</v>
      </c>
      <c r="Q1077" s="6" t="s">
        <v>4687</v>
      </c>
    </row>
    <row r="1078" spans="1:17">
      <c r="A1078" s="6" t="s">
        <v>2154</v>
      </c>
      <c r="B1078" s="6">
        <v>58</v>
      </c>
      <c r="C1078" s="6" t="s">
        <v>4716</v>
      </c>
      <c r="D1078" s="6" t="s">
        <v>6570</v>
      </c>
      <c r="E1078" s="6">
        <v>23.14</v>
      </c>
      <c r="F1078" s="6">
        <v>4.15</v>
      </c>
      <c r="G1078" s="6" t="s">
        <v>4689</v>
      </c>
      <c r="H1078" s="6" t="s">
        <v>4687</v>
      </c>
      <c r="I1078" s="6" t="s">
        <v>4687</v>
      </c>
      <c r="J1078" s="6">
        <v>1</v>
      </c>
      <c r="K1078" s="15" t="s">
        <v>8405</v>
      </c>
      <c r="L1078" s="10" t="s">
        <v>8414</v>
      </c>
      <c r="M1078" s="16" t="s">
        <v>9425</v>
      </c>
      <c r="N1078" s="6">
        <v>10455.1</v>
      </c>
      <c r="O1078" s="6" t="s">
        <v>4713</v>
      </c>
      <c r="P1078" s="6" t="s">
        <v>4710</v>
      </c>
      <c r="Q1078" s="6" t="s">
        <v>4687</v>
      </c>
    </row>
    <row r="1079" spans="1:17">
      <c r="A1079" s="6" t="s">
        <v>2156</v>
      </c>
      <c r="B1079" s="6">
        <v>54</v>
      </c>
      <c r="C1079" s="6" t="s">
        <v>4720</v>
      </c>
      <c r="D1079" s="6" t="s">
        <v>5177</v>
      </c>
      <c r="E1079" s="6">
        <v>39.6</v>
      </c>
      <c r="F1079" s="6">
        <v>11.36</v>
      </c>
      <c r="G1079" s="6" t="s">
        <v>4687</v>
      </c>
      <c r="H1079" s="6" t="s">
        <v>4687</v>
      </c>
      <c r="I1079" s="6" t="s">
        <v>4687</v>
      </c>
      <c r="J1079" s="6">
        <v>0</v>
      </c>
      <c r="K1079" s="15" t="s">
        <v>8408</v>
      </c>
      <c r="L1079" s="10" t="s">
        <v>8406</v>
      </c>
      <c r="M1079" s="16" t="s">
        <v>9054</v>
      </c>
      <c r="N1079" s="6">
        <v>10450.55</v>
      </c>
      <c r="O1079" s="6" t="s">
        <v>4713</v>
      </c>
      <c r="P1079" s="6" t="s">
        <v>4710</v>
      </c>
      <c r="Q1079" s="6" t="s">
        <v>4687</v>
      </c>
    </row>
    <row r="1080" spans="1:17">
      <c r="A1080" s="6" t="s">
        <v>2158</v>
      </c>
      <c r="B1080" s="6">
        <v>54</v>
      </c>
      <c r="C1080" s="6" t="s">
        <v>4720</v>
      </c>
      <c r="D1080" s="6" t="s">
        <v>6573</v>
      </c>
      <c r="E1080" s="6">
        <v>29.2</v>
      </c>
      <c r="F1080" s="6">
        <v>7.53</v>
      </c>
      <c r="G1080" s="6" t="s">
        <v>4687</v>
      </c>
      <c r="H1080" s="6" t="s">
        <v>4687</v>
      </c>
      <c r="I1080" s="6" t="s">
        <v>4687</v>
      </c>
      <c r="J1080" s="6">
        <v>0</v>
      </c>
      <c r="K1080" s="15" t="s">
        <v>8405</v>
      </c>
      <c r="L1080" s="10" t="s">
        <v>8406</v>
      </c>
      <c r="M1080" s="16" t="s">
        <v>9426</v>
      </c>
      <c r="N1080" s="6">
        <v>10436.1</v>
      </c>
      <c r="O1080" s="6" t="s">
        <v>4710</v>
      </c>
      <c r="P1080" s="6" t="s">
        <v>4710</v>
      </c>
      <c r="Q1080" s="6" t="s">
        <v>4687</v>
      </c>
    </row>
    <row r="1081" spans="1:17">
      <c r="A1081" s="6" t="s">
        <v>2160</v>
      </c>
      <c r="B1081" s="6">
        <v>54</v>
      </c>
      <c r="C1081" s="6" t="s">
        <v>4723</v>
      </c>
      <c r="D1081" s="6" t="s">
        <v>6575</v>
      </c>
      <c r="E1081" s="6">
        <v>32.775</v>
      </c>
      <c r="F1081" s="6">
        <v>7.95</v>
      </c>
      <c r="G1081" s="6" t="s">
        <v>4687</v>
      </c>
      <c r="H1081" s="6" t="s">
        <v>4687</v>
      </c>
      <c r="I1081" s="6" t="s">
        <v>4687</v>
      </c>
      <c r="J1081" s="6">
        <v>0</v>
      </c>
      <c r="K1081" s="15" t="s">
        <v>8412</v>
      </c>
      <c r="L1081" s="10" t="s">
        <v>8406</v>
      </c>
      <c r="M1081" s="16" t="s">
        <v>9427</v>
      </c>
      <c r="N1081" s="6">
        <v>10435.07</v>
      </c>
      <c r="O1081" s="6" t="s">
        <v>4713</v>
      </c>
      <c r="P1081" s="6" t="s">
        <v>4710</v>
      </c>
      <c r="Q1081" s="6" t="s">
        <v>4687</v>
      </c>
    </row>
    <row r="1082" spans="1:17">
      <c r="A1082" s="6" t="s">
        <v>2162</v>
      </c>
      <c r="B1082" s="6">
        <v>54</v>
      </c>
      <c r="C1082" s="6" t="s">
        <v>4730</v>
      </c>
      <c r="D1082" s="6" t="s">
        <v>5749</v>
      </c>
      <c r="E1082" s="6">
        <v>24.035</v>
      </c>
      <c r="F1082" s="6">
        <v>8.5</v>
      </c>
      <c r="G1082" s="6" t="s">
        <v>4687</v>
      </c>
      <c r="H1082" s="6" t="s">
        <v>4687</v>
      </c>
      <c r="I1082" s="6" t="s">
        <v>4687</v>
      </c>
      <c r="J1082" s="6">
        <v>0</v>
      </c>
      <c r="K1082" s="15" t="s">
        <v>8405</v>
      </c>
      <c r="L1082" s="10" t="s">
        <v>8406</v>
      </c>
      <c r="M1082" s="16" t="s">
        <v>9428</v>
      </c>
      <c r="N1082" s="6">
        <v>10422.92</v>
      </c>
      <c r="O1082" s="6" t="s">
        <v>4713</v>
      </c>
      <c r="P1082" s="6" t="s">
        <v>4710</v>
      </c>
      <c r="Q1082" s="6" t="s">
        <v>4687</v>
      </c>
    </row>
    <row r="1083" spans="1:17">
      <c r="A1083" s="6" t="s">
        <v>2164</v>
      </c>
      <c r="B1083" s="6">
        <v>43</v>
      </c>
      <c r="C1083" s="6" t="s">
        <v>4725</v>
      </c>
      <c r="D1083" s="6" t="s">
        <v>6578</v>
      </c>
      <c r="E1083" s="6">
        <v>30.55</v>
      </c>
      <c r="F1083" s="6">
        <v>5.89</v>
      </c>
      <c r="G1083" s="6" t="s">
        <v>4687</v>
      </c>
      <c r="H1083" s="6" t="s">
        <v>4690</v>
      </c>
      <c r="I1083" s="6" t="s">
        <v>4687</v>
      </c>
      <c r="J1083" s="6">
        <v>1</v>
      </c>
      <c r="K1083" s="15" t="s">
        <v>8405</v>
      </c>
      <c r="L1083" s="10" t="s">
        <v>8409</v>
      </c>
      <c r="M1083" s="16" t="s">
        <v>9049</v>
      </c>
      <c r="N1083" s="6">
        <v>10419.65</v>
      </c>
      <c r="O1083" s="6" t="s">
        <v>4709</v>
      </c>
      <c r="P1083" s="6" t="s">
        <v>4710</v>
      </c>
      <c r="Q1083" s="6" t="s">
        <v>4687</v>
      </c>
    </row>
    <row r="1084" spans="1:17">
      <c r="A1084" s="6" t="s">
        <v>2166</v>
      </c>
      <c r="B1084" s="6">
        <v>49</v>
      </c>
      <c r="C1084" s="6" t="s">
        <v>4725</v>
      </c>
      <c r="D1084" s="6" t="s">
        <v>6580</v>
      </c>
      <c r="E1084" s="6">
        <v>28.81</v>
      </c>
      <c r="F1084" s="6">
        <v>8.76</v>
      </c>
      <c r="G1084" s="6" t="s">
        <v>4687</v>
      </c>
      <c r="H1084" s="6" t="s">
        <v>4687</v>
      </c>
      <c r="I1084" s="6" t="s">
        <v>4687</v>
      </c>
      <c r="J1084" s="6">
        <v>2</v>
      </c>
      <c r="K1084" s="15" t="s">
        <v>8405</v>
      </c>
      <c r="L1084" s="10" t="s">
        <v>8406</v>
      </c>
      <c r="M1084" s="16" t="s">
        <v>9429</v>
      </c>
      <c r="N1084" s="6">
        <v>10419.59</v>
      </c>
      <c r="O1084" s="6" t="s">
        <v>4709</v>
      </c>
      <c r="P1084" s="6" t="s">
        <v>4710</v>
      </c>
      <c r="Q1084" s="6" t="s">
        <v>4687</v>
      </c>
    </row>
    <row r="1085" spans="1:17">
      <c r="A1085" s="6" t="s">
        <v>2168</v>
      </c>
      <c r="B1085" s="6">
        <v>42</v>
      </c>
      <c r="C1085" s="6" t="s">
        <v>4729</v>
      </c>
      <c r="D1085" s="6" t="s">
        <v>6582</v>
      </c>
      <c r="E1085" s="6">
        <v>31.66</v>
      </c>
      <c r="F1085" s="6">
        <v>4.11</v>
      </c>
      <c r="G1085" s="6" t="s">
        <v>4687</v>
      </c>
      <c r="H1085" s="6" t="s">
        <v>4687</v>
      </c>
      <c r="I1085" s="6" t="s">
        <v>4687</v>
      </c>
      <c r="J1085" s="6">
        <v>0</v>
      </c>
      <c r="K1085" s="15" t="s">
        <v>8405</v>
      </c>
      <c r="L1085" s="10" t="s">
        <v>8414</v>
      </c>
      <c r="M1085" s="16" t="s">
        <v>9430</v>
      </c>
      <c r="N1085" s="6">
        <v>10407.98</v>
      </c>
      <c r="O1085" s="6" t="s">
        <v>4713</v>
      </c>
      <c r="P1085" s="6" t="s">
        <v>4710</v>
      </c>
      <c r="Q1085" s="6" t="s">
        <v>4687</v>
      </c>
    </row>
    <row r="1086" spans="1:17">
      <c r="A1086" s="6" t="s">
        <v>2170</v>
      </c>
      <c r="B1086" s="6">
        <v>48</v>
      </c>
      <c r="C1086" s="6" t="s">
        <v>4721</v>
      </c>
      <c r="D1086" s="6" t="s">
        <v>5728</v>
      </c>
      <c r="E1086" s="6">
        <v>28.215</v>
      </c>
      <c r="F1086" s="6">
        <v>7.56</v>
      </c>
      <c r="G1086" s="6" t="s">
        <v>4689</v>
      </c>
      <c r="H1086" s="6" t="s">
        <v>4687</v>
      </c>
      <c r="I1086" s="6" t="s">
        <v>4687</v>
      </c>
      <c r="J1086" s="6">
        <v>1</v>
      </c>
      <c r="K1086" s="15" t="s">
        <v>8405</v>
      </c>
      <c r="L1086" s="10" t="s">
        <v>8406</v>
      </c>
      <c r="M1086" s="16" t="s">
        <v>8600</v>
      </c>
      <c r="N1086" s="6">
        <v>10407.09</v>
      </c>
      <c r="O1086" s="6" t="s">
        <v>4713</v>
      </c>
      <c r="P1086" s="6" t="s">
        <v>4710</v>
      </c>
      <c r="Q1086" s="6" t="s">
        <v>4687</v>
      </c>
    </row>
    <row r="1087" spans="1:17">
      <c r="A1087" s="6" t="s">
        <v>2172</v>
      </c>
      <c r="B1087" s="6">
        <v>53</v>
      </c>
      <c r="C1087" s="6" t="s">
        <v>4731</v>
      </c>
      <c r="D1087" s="6" t="s">
        <v>5177</v>
      </c>
      <c r="E1087" s="6">
        <v>26.12</v>
      </c>
      <c r="F1087" s="6">
        <v>4.17</v>
      </c>
      <c r="G1087" s="6" t="s">
        <v>4689</v>
      </c>
      <c r="H1087" s="6" t="s">
        <v>4690</v>
      </c>
      <c r="I1087" s="6" t="s">
        <v>4687</v>
      </c>
      <c r="J1087" s="6">
        <v>1</v>
      </c>
      <c r="K1087" s="15" t="s">
        <v>8405</v>
      </c>
      <c r="L1087" s="10" t="s">
        <v>8414</v>
      </c>
      <c r="M1087" s="16" t="s">
        <v>9431</v>
      </c>
      <c r="N1087" s="6">
        <v>10403.27</v>
      </c>
      <c r="O1087" s="6" t="s">
        <v>4709</v>
      </c>
      <c r="P1087" s="6" t="s">
        <v>4710</v>
      </c>
      <c r="Q1087" s="6" t="s">
        <v>4687</v>
      </c>
    </row>
    <row r="1088" spans="1:17">
      <c r="A1088" s="6" t="s">
        <v>2174</v>
      </c>
      <c r="B1088" s="6">
        <v>49</v>
      </c>
      <c r="C1088" s="6" t="s">
        <v>4711</v>
      </c>
      <c r="D1088" s="6" t="s">
        <v>6586</v>
      </c>
      <c r="E1088" s="6">
        <v>36.63</v>
      </c>
      <c r="F1088" s="6">
        <v>11.42</v>
      </c>
      <c r="G1088" s="6" t="s">
        <v>4687</v>
      </c>
      <c r="H1088" s="6" t="s">
        <v>4687</v>
      </c>
      <c r="I1088" s="6" t="s">
        <v>4687</v>
      </c>
      <c r="J1088" s="6">
        <v>2</v>
      </c>
      <c r="K1088" s="15" t="s">
        <v>8408</v>
      </c>
      <c r="L1088" s="10" t="s">
        <v>8406</v>
      </c>
      <c r="M1088" s="16" t="s">
        <v>9432</v>
      </c>
      <c r="N1088" s="6">
        <v>10381.48</v>
      </c>
      <c r="O1088" s="6" t="s">
        <v>4710</v>
      </c>
      <c r="P1088" s="6" t="s">
        <v>4710</v>
      </c>
      <c r="Q1088" s="6" t="s">
        <v>4687</v>
      </c>
    </row>
    <row r="1089" spans="1:17">
      <c r="A1089" s="6" t="s">
        <v>2176</v>
      </c>
      <c r="B1089" s="6">
        <v>49</v>
      </c>
      <c r="C1089" s="6" t="s">
        <v>4726</v>
      </c>
      <c r="D1089" s="6" t="s">
        <v>6588</v>
      </c>
      <c r="E1089" s="6">
        <v>33.345</v>
      </c>
      <c r="F1089" s="6">
        <v>7.33</v>
      </c>
      <c r="G1089" s="6" t="s">
        <v>4687</v>
      </c>
      <c r="H1089" s="6" t="s">
        <v>4687</v>
      </c>
      <c r="I1089" s="6" t="s">
        <v>4687</v>
      </c>
      <c r="J1089" s="6">
        <v>2</v>
      </c>
      <c r="K1089" s="15" t="s">
        <v>8408</v>
      </c>
      <c r="L1089" s="10" t="s">
        <v>8406</v>
      </c>
      <c r="M1089" s="16" t="s">
        <v>9433</v>
      </c>
      <c r="N1089" s="6">
        <v>10370.91</v>
      </c>
      <c r="O1089" s="6" t="s">
        <v>4710</v>
      </c>
      <c r="P1089" s="6" t="s">
        <v>4710</v>
      </c>
      <c r="Q1089" s="6" t="s">
        <v>4687</v>
      </c>
    </row>
    <row r="1090" spans="1:17">
      <c r="A1090" s="6" t="s">
        <v>2178</v>
      </c>
      <c r="B1090" s="6">
        <v>51</v>
      </c>
      <c r="C1090" s="6" t="s">
        <v>4725</v>
      </c>
      <c r="D1090" s="6" t="s">
        <v>6590</v>
      </c>
      <c r="E1090" s="6">
        <v>27.11</v>
      </c>
      <c r="F1090" s="6">
        <v>6.7</v>
      </c>
      <c r="G1090" s="6" t="s">
        <v>4687</v>
      </c>
      <c r="H1090" s="6" t="s">
        <v>4687</v>
      </c>
      <c r="I1090" s="6" t="s">
        <v>4687</v>
      </c>
      <c r="J1090" s="6">
        <v>0</v>
      </c>
      <c r="K1090" s="15" t="s">
        <v>8405</v>
      </c>
      <c r="L1090" s="10" t="s">
        <v>8406</v>
      </c>
      <c r="M1090" s="16" t="s">
        <v>9434</v>
      </c>
      <c r="N1090" s="6">
        <v>10356.67</v>
      </c>
      <c r="O1090" s="6" t="s">
        <v>4713</v>
      </c>
      <c r="P1090" s="6" t="s">
        <v>4710</v>
      </c>
      <c r="Q1090" s="6" t="s">
        <v>4687</v>
      </c>
    </row>
    <row r="1091" spans="1:17">
      <c r="A1091" s="6" t="s">
        <v>2180</v>
      </c>
      <c r="B1091" s="6">
        <v>53</v>
      </c>
      <c r="C1091" s="6" t="s">
        <v>4716</v>
      </c>
      <c r="D1091" s="6" t="s">
        <v>6592</v>
      </c>
      <c r="E1091" s="6">
        <v>26.6</v>
      </c>
      <c r="F1091" s="6">
        <v>5.27</v>
      </c>
      <c r="G1091" s="6" t="s">
        <v>4689</v>
      </c>
      <c r="H1091" s="6" t="s">
        <v>4690</v>
      </c>
      <c r="I1091" s="6" t="s">
        <v>4687</v>
      </c>
      <c r="J1091" s="6">
        <v>1</v>
      </c>
      <c r="K1091" s="15" t="s">
        <v>8408</v>
      </c>
      <c r="L1091" s="10" t="s">
        <v>8414</v>
      </c>
      <c r="M1091" s="16" t="s">
        <v>9435</v>
      </c>
      <c r="N1091" s="6">
        <v>10355.64</v>
      </c>
      <c r="O1091" s="6" t="s">
        <v>4713</v>
      </c>
      <c r="P1091" s="6" t="s">
        <v>4710</v>
      </c>
      <c r="Q1091" s="6" t="s">
        <v>4687</v>
      </c>
    </row>
    <row r="1092" spans="1:17">
      <c r="A1092" s="6" t="s">
        <v>2182</v>
      </c>
      <c r="B1092" s="6">
        <v>48</v>
      </c>
      <c r="C1092" s="6" t="s">
        <v>4716</v>
      </c>
      <c r="D1092" s="6" t="s">
        <v>6593</v>
      </c>
      <c r="E1092" s="6">
        <v>30.41</v>
      </c>
      <c r="F1092" s="6">
        <v>7.72</v>
      </c>
      <c r="G1092" s="6" t="s">
        <v>4687</v>
      </c>
      <c r="H1092" s="6" t="s">
        <v>4687</v>
      </c>
      <c r="I1092" s="6" t="s">
        <v>4687</v>
      </c>
      <c r="J1092" s="6">
        <v>0</v>
      </c>
      <c r="K1092" s="15" t="s">
        <v>8405</v>
      </c>
      <c r="L1092" s="10" t="s">
        <v>8406</v>
      </c>
      <c r="M1092" s="16" t="s">
        <v>9436</v>
      </c>
      <c r="N1092" s="6">
        <v>10352.48</v>
      </c>
      <c r="O1092" s="6" t="s">
        <v>4713</v>
      </c>
      <c r="P1092" s="6" t="s">
        <v>4710</v>
      </c>
      <c r="Q1092" s="6" t="s">
        <v>4687</v>
      </c>
    </row>
    <row r="1093" spans="1:17">
      <c r="A1093" s="6" t="s">
        <v>2184</v>
      </c>
      <c r="B1093" s="6">
        <v>49</v>
      </c>
      <c r="C1093" s="6" t="s">
        <v>4729</v>
      </c>
      <c r="D1093" s="6" t="s">
        <v>6595</v>
      </c>
      <c r="E1093" s="6">
        <v>28.98</v>
      </c>
      <c r="F1093" s="6">
        <v>8.68</v>
      </c>
      <c r="G1093" s="6" t="s">
        <v>4687</v>
      </c>
      <c r="H1093" s="6" t="s">
        <v>4687</v>
      </c>
      <c r="I1093" s="6" t="s">
        <v>4687</v>
      </c>
      <c r="J1093" s="6">
        <v>2</v>
      </c>
      <c r="K1093" s="15" t="s">
        <v>8405</v>
      </c>
      <c r="L1093" s="10" t="s">
        <v>8406</v>
      </c>
      <c r="M1093" s="16" t="s">
        <v>9437</v>
      </c>
      <c r="N1093" s="6">
        <v>10345.93</v>
      </c>
      <c r="O1093" s="6" t="s">
        <v>4709</v>
      </c>
      <c r="P1093" s="6" t="s">
        <v>4710</v>
      </c>
      <c r="Q1093" s="6" t="s">
        <v>4687</v>
      </c>
    </row>
    <row r="1094" spans="1:17">
      <c r="A1094" s="6" t="s">
        <v>2186</v>
      </c>
      <c r="B1094" s="6">
        <v>54</v>
      </c>
      <c r="C1094" s="6" t="s">
        <v>4711</v>
      </c>
      <c r="D1094" s="6" t="s">
        <v>6597</v>
      </c>
      <c r="E1094" s="6">
        <v>31.24</v>
      </c>
      <c r="F1094" s="6">
        <v>9.8</v>
      </c>
      <c r="G1094" s="6" t="s">
        <v>4687</v>
      </c>
      <c r="H1094" s="6" t="s">
        <v>4687</v>
      </c>
      <c r="I1094" s="6" t="s">
        <v>4687</v>
      </c>
      <c r="J1094" s="6">
        <v>0</v>
      </c>
      <c r="K1094" s="15" t="s">
        <v>8405</v>
      </c>
      <c r="L1094" s="10" t="s">
        <v>8406</v>
      </c>
      <c r="M1094" s="16" t="s">
        <v>9438</v>
      </c>
      <c r="N1094" s="6">
        <v>10338.93</v>
      </c>
      <c r="O1094" s="6" t="s">
        <v>4713</v>
      </c>
      <c r="P1094" s="6" t="s">
        <v>4710</v>
      </c>
      <c r="Q1094" s="6" t="s">
        <v>4687</v>
      </c>
    </row>
    <row r="1095" spans="1:17">
      <c r="A1095" s="6" t="s">
        <v>2188</v>
      </c>
      <c r="B1095" s="6">
        <v>40</v>
      </c>
      <c r="C1095" s="6" t="s">
        <v>4729</v>
      </c>
      <c r="D1095" s="6" t="s">
        <v>6196</v>
      </c>
      <c r="E1095" s="6">
        <v>31.54</v>
      </c>
      <c r="F1095" s="6">
        <v>4.44</v>
      </c>
      <c r="G1095" s="6" t="s">
        <v>4687</v>
      </c>
      <c r="H1095" s="6" t="s">
        <v>4687</v>
      </c>
      <c r="I1095" s="6" t="s">
        <v>4687</v>
      </c>
      <c r="J1095" s="6">
        <v>0</v>
      </c>
      <c r="K1095" s="15" t="s">
        <v>8405</v>
      </c>
      <c r="L1095" s="10" t="s">
        <v>8414</v>
      </c>
      <c r="M1095" s="16" t="s">
        <v>9439</v>
      </c>
      <c r="N1095" s="6">
        <v>10329.06</v>
      </c>
      <c r="O1095" s="6" t="s">
        <v>4713</v>
      </c>
      <c r="P1095" s="6" t="s">
        <v>4710</v>
      </c>
      <c r="Q1095" s="6" t="s">
        <v>4687</v>
      </c>
    </row>
    <row r="1096" spans="1:17">
      <c r="A1096" s="6" t="s">
        <v>2190</v>
      </c>
      <c r="B1096" s="6">
        <v>52</v>
      </c>
      <c r="C1096" s="6" t="s">
        <v>4720</v>
      </c>
      <c r="D1096" s="6" t="s">
        <v>5050</v>
      </c>
      <c r="E1096" s="6">
        <v>38.6</v>
      </c>
      <c r="F1096" s="6">
        <v>7.19</v>
      </c>
      <c r="G1096" s="6" t="s">
        <v>4689</v>
      </c>
      <c r="H1096" s="6" t="s">
        <v>4687</v>
      </c>
      <c r="I1096" s="6" t="s">
        <v>4687</v>
      </c>
      <c r="J1096" s="6">
        <v>2</v>
      </c>
      <c r="K1096" s="15" t="s">
        <v>8412</v>
      </c>
      <c r="L1096" s="10" t="s">
        <v>8406</v>
      </c>
      <c r="M1096" s="16" t="s">
        <v>9300</v>
      </c>
      <c r="N1096" s="6">
        <v>10325.21</v>
      </c>
      <c r="O1096" s="6" t="s">
        <v>4710</v>
      </c>
      <c r="P1096" s="6" t="s">
        <v>4710</v>
      </c>
      <c r="Q1096" s="6" t="s">
        <v>4687</v>
      </c>
    </row>
    <row r="1097" spans="1:17">
      <c r="A1097" s="6" t="s">
        <v>2192</v>
      </c>
      <c r="B1097" s="6">
        <v>31</v>
      </c>
      <c r="C1097" s="6" t="s">
        <v>4732</v>
      </c>
      <c r="D1097" s="6" t="s">
        <v>6600</v>
      </c>
      <c r="E1097" s="6">
        <v>37.95</v>
      </c>
      <c r="F1097" s="6">
        <v>6.06</v>
      </c>
      <c r="G1097" s="6" t="s">
        <v>4687</v>
      </c>
      <c r="H1097" s="6" t="s">
        <v>4687</v>
      </c>
      <c r="I1097" s="6" t="s">
        <v>4687</v>
      </c>
      <c r="J1097" s="6">
        <v>0</v>
      </c>
      <c r="K1097" s="15" t="s">
        <v>8405</v>
      </c>
      <c r="L1097" s="10" t="s">
        <v>8409</v>
      </c>
      <c r="M1097" s="16" t="s">
        <v>9067</v>
      </c>
      <c r="N1097" s="6">
        <v>10322.9</v>
      </c>
      <c r="O1097" s="6" t="s">
        <v>4713</v>
      </c>
      <c r="P1097" s="6" t="s">
        <v>4710</v>
      </c>
      <c r="Q1097" s="6" t="s">
        <v>4687</v>
      </c>
    </row>
    <row r="1098" spans="1:17">
      <c r="A1098" s="6" t="s">
        <v>2194</v>
      </c>
      <c r="B1098" s="6">
        <v>31</v>
      </c>
      <c r="C1098" s="6" t="s">
        <v>4716</v>
      </c>
      <c r="D1098" s="6" t="s">
        <v>6602</v>
      </c>
      <c r="E1098" s="6">
        <v>38.97</v>
      </c>
      <c r="F1098" s="6">
        <v>5.12</v>
      </c>
      <c r="G1098" s="6" t="s">
        <v>4687</v>
      </c>
      <c r="H1098" s="6" t="s">
        <v>4687</v>
      </c>
      <c r="I1098" s="6" t="s">
        <v>4687</v>
      </c>
      <c r="J1098" s="6">
        <v>0</v>
      </c>
      <c r="K1098" s="15" t="s">
        <v>8405</v>
      </c>
      <c r="L1098" s="10" t="s">
        <v>8414</v>
      </c>
      <c r="M1098" s="16" t="s">
        <v>9440</v>
      </c>
      <c r="N1098" s="6">
        <v>10315.91</v>
      </c>
      <c r="O1098" s="6" t="s">
        <v>4709</v>
      </c>
      <c r="P1098" s="6" t="s">
        <v>4710</v>
      </c>
      <c r="Q1098" s="6" t="s">
        <v>4687</v>
      </c>
    </row>
    <row r="1099" spans="1:17">
      <c r="A1099" s="6" t="s">
        <v>2196</v>
      </c>
      <c r="B1099" s="6">
        <v>60</v>
      </c>
      <c r="C1099" s="6" t="s">
        <v>4716</v>
      </c>
      <c r="D1099" s="6" t="s">
        <v>5974</v>
      </c>
      <c r="E1099" s="6">
        <v>21.2</v>
      </c>
      <c r="F1099" s="6">
        <v>10.72</v>
      </c>
      <c r="G1099" s="6" t="s">
        <v>4687</v>
      </c>
      <c r="H1099" s="6" t="s">
        <v>4687</v>
      </c>
      <c r="I1099" s="6" t="s">
        <v>4687</v>
      </c>
      <c r="J1099" s="6">
        <v>0</v>
      </c>
      <c r="K1099" s="15" t="s">
        <v>8405</v>
      </c>
      <c r="L1099" s="10" t="s">
        <v>8406</v>
      </c>
      <c r="M1099" s="16" t="s">
        <v>9441</v>
      </c>
      <c r="N1099" s="6">
        <v>10310.78</v>
      </c>
      <c r="O1099" s="6" t="s">
        <v>4710</v>
      </c>
      <c r="P1099" s="6" t="s">
        <v>4710</v>
      </c>
      <c r="Q1099" s="6" t="s">
        <v>4687</v>
      </c>
    </row>
    <row r="1100" spans="1:17">
      <c r="A1100" s="6" t="s">
        <v>2198</v>
      </c>
      <c r="B1100" s="6">
        <v>59</v>
      </c>
      <c r="C1100" s="6" t="s">
        <v>4711</v>
      </c>
      <c r="D1100" s="6" t="s">
        <v>6604</v>
      </c>
      <c r="E1100" s="6">
        <v>23.96</v>
      </c>
      <c r="F1100" s="6">
        <v>9.58</v>
      </c>
      <c r="G1100" s="6" t="s">
        <v>4689</v>
      </c>
      <c r="H1100" s="6" t="s">
        <v>4690</v>
      </c>
      <c r="I1100" s="6" t="s">
        <v>4687</v>
      </c>
      <c r="J1100" s="6">
        <v>1</v>
      </c>
      <c r="K1100" s="15" t="s">
        <v>8405</v>
      </c>
      <c r="L1100" s="10" t="s">
        <v>8406</v>
      </c>
      <c r="M1100" s="16" t="s">
        <v>9442</v>
      </c>
      <c r="N1100" s="6">
        <v>10308.04</v>
      </c>
      <c r="O1100" s="6" t="s">
        <v>4713</v>
      </c>
      <c r="P1100" s="6" t="s">
        <v>4710</v>
      </c>
      <c r="Q1100" s="6" t="s">
        <v>4687</v>
      </c>
    </row>
    <row r="1101" spans="1:17">
      <c r="A1101" s="6" t="s">
        <v>2200</v>
      </c>
      <c r="B1101" s="6">
        <v>34</v>
      </c>
      <c r="C1101" s="6" t="s">
        <v>4729</v>
      </c>
      <c r="D1101" s="6" t="s">
        <v>6606</v>
      </c>
      <c r="E1101" s="6">
        <v>35.93</v>
      </c>
      <c r="F1101" s="6">
        <v>6.4</v>
      </c>
      <c r="G1101" s="6" t="s">
        <v>4689</v>
      </c>
      <c r="H1101" s="6" t="s">
        <v>4687</v>
      </c>
      <c r="I1101" s="6" t="s">
        <v>4687</v>
      </c>
      <c r="J1101" s="6">
        <v>1</v>
      </c>
      <c r="K1101" s="15" t="s">
        <v>8408</v>
      </c>
      <c r="L1101" s="10" t="s">
        <v>8409</v>
      </c>
      <c r="M1101" s="16" t="s">
        <v>9443</v>
      </c>
      <c r="N1101" s="6">
        <v>10276.99</v>
      </c>
      <c r="O1101" s="6" t="s">
        <v>4713</v>
      </c>
      <c r="P1101" s="6" t="s">
        <v>4710</v>
      </c>
      <c r="Q1101" s="6" t="s">
        <v>4687</v>
      </c>
    </row>
    <row r="1102" spans="1:17">
      <c r="A1102" s="6" t="s">
        <v>2202</v>
      </c>
      <c r="B1102" s="6">
        <v>52</v>
      </c>
      <c r="C1102" s="6" t="s">
        <v>4726</v>
      </c>
      <c r="D1102" s="6" t="s">
        <v>5571</v>
      </c>
      <c r="E1102" s="6">
        <v>26.11</v>
      </c>
      <c r="F1102" s="6">
        <v>6.8</v>
      </c>
      <c r="G1102" s="6" t="s">
        <v>4689</v>
      </c>
      <c r="H1102" s="6" t="s">
        <v>4687</v>
      </c>
      <c r="I1102" s="6" t="s">
        <v>4687</v>
      </c>
      <c r="J1102" s="6">
        <v>2</v>
      </c>
      <c r="K1102" s="15" t="s">
        <v>8408</v>
      </c>
      <c r="L1102" s="10" t="s">
        <v>8406</v>
      </c>
      <c r="M1102" s="16" t="s">
        <v>9444</v>
      </c>
      <c r="N1102" s="6">
        <v>10274.33</v>
      </c>
      <c r="O1102" s="6" t="s">
        <v>4713</v>
      </c>
      <c r="P1102" s="6" t="s">
        <v>4710</v>
      </c>
      <c r="Q1102" s="6" t="s">
        <v>4687</v>
      </c>
    </row>
    <row r="1103" spans="1:17">
      <c r="A1103" s="6" t="s">
        <v>2204</v>
      </c>
      <c r="B1103" s="6">
        <v>49</v>
      </c>
      <c r="C1103" s="6" t="s">
        <v>4716</v>
      </c>
      <c r="D1103" s="6" t="s">
        <v>4762</v>
      </c>
      <c r="E1103" s="6">
        <v>32.3</v>
      </c>
      <c r="F1103" s="6">
        <v>9.48</v>
      </c>
      <c r="G1103" s="6" t="s">
        <v>4687</v>
      </c>
      <c r="H1103" s="6" t="s">
        <v>4687</v>
      </c>
      <c r="I1103" s="6" t="s">
        <v>4687</v>
      </c>
      <c r="J1103" s="6">
        <v>2</v>
      </c>
      <c r="K1103" s="15" t="s">
        <v>8408</v>
      </c>
      <c r="L1103" s="10" t="s">
        <v>8406</v>
      </c>
      <c r="M1103" s="16" t="s">
        <v>9445</v>
      </c>
      <c r="N1103" s="6">
        <v>10269.46</v>
      </c>
      <c r="O1103" s="6" t="s">
        <v>4710</v>
      </c>
      <c r="P1103" s="6" t="s">
        <v>4710</v>
      </c>
      <c r="Q1103" s="6" t="s">
        <v>4687</v>
      </c>
    </row>
    <row r="1104" spans="1:17">
      <c r="A1104" s="6" t="s">
        <v>2206</v>
      </c>
      <c r="B1104" s="6">
        <v>49</v>
      </c>
      <c r="C1104" s="6" t="s">
        <v>4716</v>
      </c>
      <c r="D1104" s="6" t="s">
        <v>6609</v>
      </c>
      <c r="E1104" s="6">
        <v>28.69</v>
      </c>
      <c r="F1104" s="6">
        <v>7.45</v>
      </c>
      <c r="G1104" s="6" t="s">
        <v>4687</v>
      </c>
      <c r="H1104" s="6" t="s">
        <v>4687</v>
      </c>
      <c r="I1104" s="6" t="s">
        <v>4687</v>
      </c>
      <c r="J1104" s="6">
        <v>2</v>
      </c>
      <c r="K1104" s="15" t="s">
        <v>8408</v>
      </c>
      <c r="L1104" s="10" t="s">
        <v>8406</v>
      </c>
      <c r="M1104" s="16" t="s">
        <v>9446</v>
      </c>
      <c r="N1104" s="6">
        <v>10264.44</v>
      </c>
      <c r="O1104" s="6" t="s">
        <v>4709</v>
      </c>
      <c r="P1104" s="6" t="s">
        <v>4710</v>
      </c>
      <c r="Q1104" s="6" t="s">
        <v>4687</v>
      </c>
    </row>
    <row r="1105" spans="1:17">
      <c r="A1105" s="6" t="s">
        <v>2208</v>
      </c>
      <c r="B1105" s="6">
        <v>47</v>
      </c>
      <c r="C1105" s="6" t="s">
        <v>4720</v>
      </c>
      <c r="D1105" s="6" t="s">
        <v>6611</v>
      </c>
      <c r="E1105" s="6">
        <v>31.28</v>
      </c>
      <c r="F1105" s="6">
        <v>6.94</v>
      </c>
      <c r="G1105" s="6" t="s">
        <v>4689</v>
      </c>
      <c r="H1105" s="6" t="s">
        <v>4687</v>
      </c>
      <c r="I1105" s="6" t="s">
        <v>4687</v>
      </c>
      <c r="J1105" s="6">
        <v>1</v>
      </c>
      <c r="K1105" s="15" t="s">
        <v>8408</v>
      </c>
      <c r="L1105" s="10" t="s">
        <v>8406</v>
      </c>
      <c r="M1105" s="16" t="s">
        <v>8475</v>
      </c>
      <c r="N1105" s="6">
        <v>10259.13</v>
      </c>
      <c r="O1105" s="6" t="s">
        <v>4709</v>
      </c>
      <c r="P1105" s="6" t="s">
        <v>4710</v>
      </c>
      <c r="Q1105" s="6" t="s">
        <v>4687</v>
      </c>
    </row>
    <row r="1106" spans="1:17">
      <c r="A1106" s="6" t="s">
        <v>2210</v>
      </c>
      <c r="B1106" s="6">
        <v>54</v>
      </c>
      <c r="C1106" s="6" t="s">
        <v>4716</v>
      </c>
      <c r="D1106" s="6" t="s">
        <v>6613</v>
      </c>
      <c r="E1106" s="6">
        <v>30.21</v>
      </c>
      <c r="F1106" s="6">
        <v>7.83</v>
      </c>
      <c r="G1106" s="6" t="s">
        <v>4687</v>
      </c>
      <c r="H1106" s="6" t="s">
        <v>4687</v>
      </c>
      <c r="I1106" s="6" t="s">
        <v>4687</v>
      </c>
      <c r="J1106" s="6">
        <v>0</v>
      </c>
      <c r="K1106" s="15" t="s">
        <v>8405</v>
      </c>
      <c r="L1106" s="10" t="s">
        <v>8406</v>
      </c>
      <c r="M1106" s="16" t="s">
        <v>9447</v>
      </c>
      <c r="N1106" s="6">
        <v>10231.5</v>
      </c>
      <c r="O1106" s="6" t="s">
        <v>4713</v>
      </c>
      <c r="P1106" s="6" t="s">
        <v>4710</v>
      </c>
      <c r="Q1106" s="6" t="s">
        <v>4687</v>
      </c>
    </row>
    <row r="1107" spans="1:17">
      <c r="A1107" s="6" t="s">
        <v>2212</v>
      </c>
      <c r="B1107" s="6">
        <v>55</v>
      </c>
      <c r="C1107" s="6" t="s">
        <v>4711</v>
      </c>
      <c r="D1107" s="6" t="s">
        <v>4978</v>
      </c>
      <c r="E1107" s="6">
        <v>38.28</v>
      </c>
      <c r="F1107" s="6">
        <v>10.17</v>
      </c>
      <c r="G1107" s="6" t="s">
        <v>4689</v>
      </c>
      <c r="H1107" s="6" t="s">
        <v>4687</v>
      </c>
      <c r="I1107" s="6" t="s">
        <v>4687</v>
      </c>
      <c r="J1107" s="6">
        <v>0</v>
      </c>
      <c r="K1107" s="15" t="s">
        <v>8412</v>
      </c>
      <c r="L1107" s="10" t="s">
        <v>8406</v>
      </c>
      <c r="M1107" s="16" t="s">
        <v>8474</v>
      </c>
      <c r="N1107" s="6">
        <v>10226.28</v>
      </c>
      <c r="O1107" s="6" t="s">
        <v>4710</v>
      </c>
      <c r="P1107" s="6" t="s">
        <v>4710</v>
      </c>
      <c r="Q1107" s="6" t="s">
        <v>4687</v>
      </c>
    </row>
    <row r="1108" spans="1:17">
      <c r="A1108" s="6" t="s">
        <v>2214</v>
      </c>
      <c r="B1108" s="6">
        <v>55</v>
      </c>
      <c r="C1108" s="6" t="s">
        <v>4720</v>
      </c>
      <c r="D1108" s="6" t="s">
        <v>5806</v>
      </c>
      <c r="E1108" s="6">
        <v>29.9</v>
      </c>
      <c r="F1108" s="6">
        <v>8.96</v>
      </c>
      <c r="G1108" s="6" t="s">
        <v>4689</v>
      </c>
      <c r="H1108" s="6" t="s">
        <v>4687</v>
      </c>
      <c r="I1108" s="6" t="s">
        <v>4687</v>
      </c>
      <c r="J1108" s="6">
        <v>0</v>
      </c>
      <c r="K1108" s="15" t="s">
        <v>8724</v>
      </c>
      <c r="L1108" s="10" t="s">
        <v>8406</v>
      </c>
      <c r="M1108" s="16" t="s">
        <v>9448</v>
      </c>
      <c r="N1108" s="6">
        <v>10214.64</v>
      </c>
      <c r="O1108" s="6" t="s">
        <v>4709</v>
      </c>
      <c r="P1108" s="6" t="s">
        <v>4710</v>
      </c>
      <c r="Q1108" s="6" t="s">
        <v>4687</v>
      </c>
    </row>
    <row r="1109" spans="1:17">
      <c r="A1109" s="6" t="s">
        <v>2216</v>
      </c>
      <c r="B1109" s="6">
        <v>52</v>
      </c>
      <c r="C1109" s="6" t="s">
        <v>4726</v>
      </c>
      <c r="D1109" s="6" t="s">
        <v>6617</v>
      </c>
      <c r="E1109" s="6">
        <v>23.18</v>
      </c>
      <c r="F1109" s="6">
        <v>6.96</v>
      </c>
      <c r="G1109" s="6" t="s">
        <v>4689</v>
      </c>
      <c r="H1109" s="6" t="s">
        <v>4687</v>
      </c>
      <c r="I1109" s="6" t="s">
        <v>4687</v>
      </c>
      <c r="J1109" s="6">
        <v>2</v>
      </c>
      <c r="K1109" s="15" t="s">
        <v>8412</v>
      </c>
      <c r="L1109" s="10" t="s">
        <v>8406</v>
      </c>
      <c r="M1109" s="16" t="s">
        <v>9449</v>
      </c>
      <c r="N1109" s="6">
        <v>10197.77</v>
      </c>
      <c r="O1109" s="6" t="s">
        <v>4713</v>
      </c>
      <c r="P1109" s="6" t="s">
        <v>4710</v>
      </c>
      <c r="Q1109" s="6" t="s">
        <v>4687</v>
      </c>
    </row>
    <row r="1110" spans="1:17">
      <c r="A1110" s="6" t="s">
        <v>2218</v>
      </c>
      <c r="B1110" s="6">
        <v>37</v>
      </c>
      <c r="C1110" s="6" t="s">
        <v>4732</v>
      </c>
      <c r="D1110" s="6" t="s">
        <v>6619</v>
      </c>
      <c r="E1110" s="6">
        <v>33.02</v>
      </c>
      <c r="F1110" s="6">
        <v>5.07</v>
      </c>
      <c r="G1110" s="6" t="s">
        <v>4689</v>
      </c>
      <c r="H1110" s="6" t="s">
        <v>4687</v>
      </c>
      <c r="I1110" s="6" t="s">
        <v>4687</v>
      </c>
      <c r="J1110" s="6">
        <v>0</v>
      </c>
      <c r="K1110" s="15" t="s">
        <v>8405</v>
      </c>
      <c r="L1110" s="10" t="s">
        <v>8414</v>
      </c>
      <c r="M1110" s="16" t="s">
        <v>9450</v>
      </c>
      <c r="N1110" s="6">
        <v>10191.82</v>
      </c>
      <c r="O1110" s="6" t="s">
        <v>4709</v>
      </c>
      <c r="P1110" s="6" t="s">
        <v>4710</v>
      </c>
      <c r="Q1110" s="6" t="s">
        <v>4687</v>
      </c>
    </row>
    <row r="1111" spans="1:17">
      <c r="A1111" s="6" t="s">
        <v>2220</v>
      </c>
      <c r="B1111" s="6">
        <v>50</v>
      </c>
      <c r="C1111" s="6" t="s">
        <v>4725</v>
      </c>
      <c r="D1111" s="6" t="s">
        <v>6621</v>
      </c>
      <c r="E1111" s="6">
        <v>27.29</v>
      </c>
      <c r="F1111" s="6">
        <v>5.85</v>
      </c>
      <c r="G1111" s="6" t="s">
        <v>4687</v>
      </c>
      <c r="H1111" s="6" t="s">
        <v>4687</v>
      </c>
      <c r="I1111" s="6" t="s">
        <v>4687</v>
      </c>
      <c r="J1111" s="6">
        <v>2</v>
      </c>
      <c r="K1111" s="15" t="s">
        <v>8408</v>
      </c>
      <c r="L1111" s="10" t="s">
        <v>8409</v>
      </c>
      <c r="M1111" s="16" t="s">
        <v>9451</v>
      </c>
      <c r="N1111" s="6">
        <v>10160.87</v>
      </c>
      <c r="O1111" s="6" t="s">
        <v>4710</v>
      </c>
      <c r="P1111" s="6" t="s">
        <v>4710</v>
      </c>
      <c r="Q1111" s="6" t="s">
        <v>4687</v>
      </c>
    </row>
    <row r="1112" spans="1:17">
      <c r="A1112" s="6" t="s">
        <v>2222</v>
      </c>
      <c r="B1112" s="6">
        <v>49</v>
      </c>
      <c r="C1112" s="6" t="s">
        <v>4716</v>
      </c>
      <c r="D1112" s="6" t="s">
        <v>4905</v>
      </c>
      <c r="E1112" s="6">
        <v>23.18</v>
      </c>
      <c r="F1112" s="6">
        <v>10.56</v>
      </c>
      <c r="G1112" s="6" t="s">
        <v>4687</v>
      </c>
      <c r="H1112" s="6" t="s">
        <v>4687</v>
      </c>
      <c r="I1112" s="6" t="s">
        <v>4687</v>
      </c>
      <c r="J1112" s="6">
        <v>2</v>
      </c>
      <c r="K1112" s="15" t="s">
        <v>8412</v>
      </c>
      <c r="L1112" s="10" t="s">
        <v>8406</v>
      </c>
      <c r="M1112" s="16" t="s">
        <v>9452</v>
      </c>
      <c r="N1112" s="6">
        <v>10156.78</v>
      </c>
      <c r="O1112" s="6" t="s">
        <v>4709</v>
      </c>
      <c r="P1112" s="6" t="s">
        <v>4710</v>
      </c>
      <c r="Q1112" s="6" t="s">
        <v>4687</v>
      </c>
    </row>
    <row r="1113" spans="1:17">
      <c r="A1113" s="6" t="s">
        <v>2224</v>
      </c>
      <c r="B1113" s="6">
        <v>41</v>
      </c>
      <c r="C1113" s="6" t="s">
        <v>4725</v>
      </c>
      <c r="D1113" s="6" t="s">
        <v>6623</v>
      </c>
      <c r="E1113" s="6">
        <v>32.66</v>
      </c>
      <c r="F1113" s="6">
        <v>8.92</v>
      </c>
      <c r="G1113" s="6" t="s">
        <v>4689</v>
      </c>
      <c r="H1113" s="6" t="s">
        <v>4687</v>
      </c>
      <c r="I1113" s="6" t="s">
        <v>4687</v>
      </c>
      <c r="J1113" s="6">
        <v>0</v>
      </c>
      <c r="K1113" s="15" t="s">
        <v>8405</v>
      </c>
      <c r="L1113" s="10" t="s">
        <v>8406</v>
      </c>
      <c r="M1113" s="16" t="s">
        <v>9453</v>
      </c>
      <c r="N1113" s="6">
        <v>10146.13</v>
      </c>
      <c r="O1113" s="6" t="s">
        <v>4713</v>
      </c>
      <c r="P1113" s="6" t="s">
        <v>4710</v>
      </c>
      <c r="Q1113" s="6" t="s">
        <v>4687</v>
      </c>
    </row>
    <row r="1114" spans="1:17">
      <c r="A1114" s="6" t="s">
        <v>2226</v>
      </c>
      <c r="B1114" s="6">
        <v>48</v>
      </c>
      <c r="C1114" s="6" t="s">
        <v>4723</v>
      </c>
      <c r="D1114" s="6" t="s">
        <v>4935</v>
      </c>
      <c r="E1114" s="6">
        <v>30.78</v>
      </c>
      <c r="F1114" s="6">
        <v>8.63</v>
      </c>
      <c r="G1114" s="6" t="s">
        <v>4687</v>
      </c>
      <c r="H1114" s="6" t="s">
        <v>4687</v>
      </c>
      <c r="I1114" s="6" t="s">
        <v>4687</v>
      </c>
      <c r="J1114" s="6">
        <v>0</v>
      </c>
      <c r="K1114" s="15" t="s">
        <v>8412</v>
      </c>
      <c r="L1114" s="10" t="s">
        <v>8406</v>
      </c>
      <c r="M1114" s="16" t="s">
        <v>9454</v>
      </c>
      <c r="N1114" s="6">
        <v>10141.14</v>
      </c>
      <c r="O1114" s="6" t="s">
        <v>4713</v>
      </c>
      <c r="P1114" s="6" t="s">
        <v>4710</v>
      </c>
      <c r="Q1114" s="6" t="s">
        <v>4687</v>
      </c>
    </row>
    <row r="1115" spans="1:17">
      <c r="A1115" s="6" t="s">
        <v>2228</v>
      </c>
      <c r="B1115" s="6">
        <v>25</v>
      </c>
      <c r="C1115" s="6" t="s">
        <v>4716</v>
      </c>
      <c r="D1115" s="6" t="s">
        <v>6626</v>
      </c>
      <c r="E1115" s="6">
        <v>47.2</v>
      </c>
      <c r="F1115" s="6">
        <v>6.29</v>
      </c>
      <c r="G1115" s="6" t="s">
        <v>4689</v>
      </c>
      <c r="H1115" s="6" t="s">
        <v>4690</v>
      </c>
      <c r="I1115" s="6" t="s">
        <v>4687</v>
      </c>
      <c r="J1115" s="6">
        <v>1</v>
      </c>
      <c r="K1115" s="15" t="s">
        <v>8405</v>
      </c>
      <c r="L1115" s="10" t="s">
        <v>8409</v>
      </c>
      <c r="M1115" s="16" t="s">
        <v>9455</v>
      </c>
      <c r="N1115" s="6">
        <v>10139.84</v>
      </c>
      <c r="O1115" s="6" t="s">
        <v>4709</v>
      </c>
      <c r="P1115" s="6" t="s">
        <v>4710</v>
      </c>
      <c r="Q1115" s="6" t="s">
        <v>4687</v>
      </c>
    </row>
    <row r="1116" spans="1:17">
      <c r="A1116" s="6" t="s">
        <v>2230</v>
      </c>
      <c r="B1116" s="6">
        <v>50</v>
      </c>
      <c r="C1116" s="6" t="s">
        <v>4720</v>
      </c>
      <c r="D1116" s="6" t="s">
        <v>6628</v>
      </c>
      <c r="E1116" s="6">
        <v>31.6</v>
      </c>
      <c r="F1116" s="6">
        <v>5.75</v>
      </c>
      <c r="G1116" s="6" t="s">
        <v>4687</v>
      </c>
      <c r="H1116" s="6" t="s">
        <v>4687</v>
      </c>
      <c r="I1116" s="6" t="s">
        <v>4687</v>
      </c>
      <c r="J1116" s="6">
        <v>2</v>
      </c>
      <c r="K1116" s="15" t="s">
        <v>8405</v>
      </c>
      <c r="L1116" s="10" t="s">
        <v>8409</v>
      </c>
      <c r="M1116" s="16" t="s">
        <v>9456</v>
      </c>
      <c r="N1116" s="6">
        <v>10118.42</v>
      </c>
      <c r="O1116" s="6" t="s">
        <v>4710</v>
      </c>
      <c r="P1116" s="6" t="s">
        <v>4710</v>
      </c>
      <c r="Q1116" s="6" t="s">
        <v>4687</v>
      </c>
    </row>
    <row r="1117" spans="1:17">
      <c r="A1117" s="6" t="s">
        <v>2232</v>
      </c>
      <c r="B1117" s="6">
        <v>47</v>
      </c>
      <c r="C1117" s="6" t="s">
        <v>4716</v>
      </c>
      <c r="D1117" s="6" t="s">
        <v>6630</v>
      </c>
      <c r="E1117" s="6">
        <v>33.915</v>
      </c>
      <c r="F1117" s="6">
        <v>6.66</v>
      </c>
      <c r="G1117" s="6" t="s">
        <v>4689</v>
      </c>
      <c r="H1117" s="6" t="s">
        <v>4687</v>
      </c>
      <c r="I1117" s="6" t="s">
        <v>4687</v>
      </c>
      <c r="J1117" s="6">
        <v>1</v>
      </c>
      <c r="K1117" s="15" t="s">
        <v>8408</v>
      </c>
      <c r="L1117" s="10" t="s">
        <v>8406</v>
      </c>
      <c r="M1117" s="16" t="s">
        <v>9457</v>
      </c>
      <c r="N1117" s="6">
        <v>10115.01</v>
      </c>
      <c r="O1117" s="6" t="s">
        <v>4710</v>
      </c>
      <c r="P1117" s="6" t="s">
        <v>4710</v>
      </c>
      <c r="Q1117" s="6" t="s">
        <v>4687</v>
      </c>
    </row>
    <row r="1118" spans="1:17">
      <c r="A1118" s="6" t="s">
        <v>2234</v>
      </c>
      <c r="B1118" s="6">
        <v>50</v>
      </c>
      <c r="C1118" s="6" t="s">
        <v>4711</v>
      </c>
      <c r="D1118" s="6" t="s">
        <v>6632</v>
      </c>
      <c r="E1118" s="6">
        <v>23.54</v>
      </c>
      <c r="F1118" s="6">
        <v>5.1</v>
      </c>
      <c r="G1118" s="6" t="s">
        <v>4687</v>
      </c>
      <c r="H1118" s="6" t="s">
        <v>4687</v>
      </c>
      <c r="I1118" s="6" t="s">
        <v>4687</v>
      </c>
      <c r="J1118" s="6">
        <v>2</v>
      </c>
      <c r="K1118" s="15" t="s">
        <v>8408</v>
      </c>
      <c r="L1118" s="10" t="s">
        <v>8414</v>
      </c>
      <c r="M1118" s="16" t="s">
        <v>9458</v>
      </c>
      <c r="N1118" s="6">
        <v>10107.22</v>
      </c>
      <c r="O1118" s="6" t="s">
        <v>4713</v>
      </c>
      <c r="P1118" s="6" t="s">
        <v>4710</v>
      </c>
      <c r="Q1118" s="6" t="s">
        <v>4687</v>
      </c>
    </row>
    <row r="1119" spans="1:17">
      <c r="A1119" s="6" t="s">
        <v>2236</v>
      </c>
      <c r="B1119" s="6">
        <v>50</v>
      </c>
      <c r="C1119" s="6" t="s">
        <v>4726</v>
      </c>
      <c r="D1119" s="6" t="s">
        <v>5185</v>
      </c>
      <c r="E1119" s="6">
        <v>27.075</v>
      </c>
      <c r="F1119" s="6">
        <v>4.41</v>
      </c>
      <c r="G1119" s="6" t="s">
        <v>4687</v>
      </c>
      <c r="H1119" s="6" t="s">
        <v>4687</v>
      </c>
      <c r="I1119" s="6" t="s">
        <v>4687</v>
      </c>
      <c r="J1119" s="6">
        <v>2</v>
      </c>
      <c r="K1119" s="15" t="s">
        <v>8412</v>
      </c>
      <c r="L1119" s="10" t="s">
        <v>8414</v>
      </c>
      <c r="M1119" s="16" t="s">
        <v>8691</v>
      </c>
      <c r="N1119" s="6">
        <v>10106.13</v>
      </c>
      <c r="O1119" s="6" t="s">
        <v>4713</v>
      </c>
      <c r="P1119" s="6" t="s">
        <v>4710</v>
      </c>
      <c r="Q1119" s="6" t="s">
        <v>4687</v>
      </c>
    </row>
    <row r="1120" spans="1:17">
      <c r="A1120" s="6" t="s">
        <v>2238</v>
      </c>
      <c r="B1120" s="6">
        <v>46</v>
      </c>
      <c r="C1120" s="6" t="s">
        <v>4720</v>
      </c>
      <c r="D1120" s="6" t="s">
        <v>6635</v>
      </c>
      <c r="E1120" s="6">
        <v>25.8</v>
      </c>
      <c r="F1120" s="6">
        <v>5.52</v>
      </c>
      <c r="G1120" s="6" t="s">
        <v>4689</v>
      </c>
      <c r="H1120" s="6" t="s">
        <v>4687</v>
      </c>
      <c r="I1120" s="6" t="s">
        <v>4687</v>
      </c>
      <c r="J1120" s="6">
        <v>0</v>
      </c>
      <c r="K1120" s="15" t="s">
        <v>8412</v>
      </c>
      <c r="L1120" s="10" t="s">
        <v>8414</v>
      </c>
      <c r="M1120" s="16" t="s">
        <v>9459</v>
      </c>
      <c r="N1120" s="6">
        <v>10096.97</v>
      </c>
      <c r="O1120" s="6" t="s">
        <v>4709</v>
      </c>
      <c r="P1120" s="6" t="s">
        <v>4710</v>
      </c>
      <c r="Q1120" s="6" t="s">
        <v>4687</v>
      </c>
    </row>
    <row r="1121" spans="1:17">
      <c r="A1121" s="6" t="s">
        <v>2240</v>
      </c>
      <c r="B1121" s="6">
        <v>53</v>
      </c>
      <c r="C1121" s="6" t="s">
        <v>4720</v>
      </c>
      <c r="D1121" s="6" t="s">
        <v>6637</v>
      </c>
      <c r="E1121" s="6">
        <v>36.1</v>
      </c>
      <c r="F1121" s="6">
        <v>4.62</v>
      </c>
      <c r="G1121" s="6" t="s">
        <v>4689</v>
      </c>
      <c r="H1121" s="6" t="s">
        <v>4690</v>
      </c>
      <c r="I1121" s="6" t="s">
        <v>4687</v>
      </c>
      <c r="J1121" s="6">
        <v>1</v>
      </c>
      <c r="K1121" s="15" t="s">
        <v>8408</v>
      </c>
      <c r="L1121" s="10" t="s">
        <v>8414</v>
      </c>
      <c r="M1121" s="16" t="s">
        <v>9460</v>
      </c>
      <c r="N1121" s="6">
        <v>10085.85</v>
      </c>
      <c r="O1121" s="6" t="s">
        <v>4710</v>
      </c>
      <c r="P1121" s="6" t="s">
        <v>4710</v>
      </c>
      <c r="Q1121" s="6" t="s">
        <v>4687</v>
      </c>
    </row>
    <row r="1122" spans="1:17">
      <c r="A1122" s="6" t="s">
        <v>2242</v>
      </c>
      <c r="B1122" s="6">
        <v>53</v>
      </c>
      <c r="C1122" s="6" t="s">
        <v>4730</v>
      </c>
      <c r="D1122" s="6" t="s">
        <v>6639</v>
      </c>
      <c r="E1122" s="6">
        <v>30.495</v>
      </c>
      <c r="F1122" s="6">
        <v>5.74</v>
      </c>
      <c r="G1122" s="6" t="s">
        <v>4689</v>
      </c>
      <c r="H1122" s="6" t="s">
        <v>4690</v>
      </c>
      <c r="I1122" s="6" t="s">
        <v>4687</v>
      </c>
      <c r="J1122" s="6">
        <v>1</v>
      </c>
      <c r="K1122" s="15" t="s">
        <v>8405</v>
      </c>
      <c r="L1122" s="10" t="s">
        <v>8409</v>
      </c>
      <c r="M1122" s="16" t="s">
        <v>9461</v>
      </c>
      <c r="N1122" s="6">
        <v>10072.06</v>
      </c>
      <c r="O1122" s="6" t="s">
        <v>4713</v>
      </c>
      <c r="P1122" s="6" t="s">
        <v>4710</v>
      </c>
      <c r="Q1122" s="6" t="s">
        <v>4687</v>
      </c>
    </row>
    <row r="1123" spans="1:17">
      <c r="A1123" s="6" t="s">
        <v>2244</v>
      </c>
      <c r="B1123" s="6">
        <v>53</v>
      </c>
      <c r="C1123" s="6" t="s">
        <v>4720</v>
      </c>
      <c r="D1123" s="6" t="s">
        <v>6196</v>
      </c>
      <c r="E1123" s="6">
        <v>21.4</v>
      </c>
      <c r="F1123" s="6">
        <v>6.3</v>
      </c>
      <c r="G1123" s="6" t="s">
        <v>4689</v>
      </c>
      <c r="H1123" s="6" t="s">
        <v>4690</v>
      </c>
      <c r="I1123" s="6" t="s">
        <v>4687</v>
      </c>
      <c r="J1123" s="6">
        <v>1</v>
      </c>
      <c r="K1123" s="15" t="s">
        <v>8408</v>
      </c>
      <c r="L1123" s="10" t="s">
        <v>8409</v>
      </c>
      <c r="M1123" s="16" t="s">
        <v>9462</v>
      </c>
      <c r="N1123" s="6">
        <v>10065.41</v>
      </c>
      <c r="O1123" s="6" t="s">
        <v>4709</v>
      </c>
      <c r="P1123" s="6" t="s">
        <v>4710</v>
      </c>
      <c r="Q1123" s="6" t="s">
        <v>4687</v>
      </c>
    </row>
    <row r="1124" spans="1:17">
      <c r="A1124" s="6" t="s">
        <v>2246</v>
      </c>
      <c r="B1124" s="6">
        <v>48</v>
      </c>
      <c r="C1124" s="6" t="s">
        <v>4726</v>
      </c>
      <c r="D1124" s="6" t="s">
        <v>6642</v>
      </c>
      <c r="E1124" s="6">
        <v>32.3</v>
      </c>
      <c r="F1124" s="6">
        <v>10.27</v>
      </c>
      <c r="G1124" s="6" t="s">
        <v>4687</v>
      </c>
      <c r="H1124" s="6" t="s">
        <v>4687</v>
      </c>
      <c r="I1124" s="6" t="s">
        <v>4687</v>
      </c>
      <c r="J1124" s="6">
        <v>0</v>
      </c>
      <c r="K1124" s="15" t="s">
        <v>8405</v>
      </c>
      <c r="L1124" s="10" t="s">
        <v>8406</v>
      </c>
      <c r="M1124" s="16" t="s">
        <v>9372</v>
      </c>
      <c r="N1124" s="6">
        <v>10043.25</v>
      </c>
      <c r="O1124" s="6" t="s">
        <v>4709</v>
      </c>
      <c r="P1124" s="6" t="s">
        <v>4710</v>
      </c>
      <c r="Q1124" s="6" t="s">
        <v>4687</v>
      </c>
    </row>
    <row r="1125" spans="1:17">
      <c r="A1125" s="6" t="s">
        <v>2248</v>
      </c>
      <c r="B1125" s="6">
        <v>43</v>
      </c>
      <c r="C1125" s="6" t="s">
        <v>4729</v>
      </c>
      <c r="D1125" s="6" t="s">
        <v>5494</v>
      </c>
      <c r="E1125" s="6">
        <v>29.78</v>
      </c>
      <c r="F1125" s="6">
        <v>5.85</v>
      </c>
      <c r="G1125" s="6" t="s">
        <v>4687</v>
      </c>
      <c r="H1125" s="6" t="s">
        <v>4690</v>
      </c>
      <c r="I1125" s="6" t="s">
        <v>4687</v>
      </c>
      <c r="J1125" s="6">
        <v>1</v>
      </c>
      <c r="K1125" s="15" t="s">
        <v>8412</v>
      </c>
      <c r="L1125" s="10" t="s">
        <v>8409</v>
      </c>
      <c r="M1125" s="16" t="s">
        <v>9463</v>
      </c>
      <c r="N1125" s="6">
        <v>10027.15</v>
      </c>
      <c r="O1125" s="6" t="s">
        <v>4713</v>
      </c>
      <c r="P1125" s="6" t="s">
        <v>4710</v>
      </c>
      <c r="Q1125" s="6" t="s">
        <v>4687</v>
      </c>
    </row>
    <row r="1126" spans="1:17">
      <c r="A1126" s="6" t="s">
        <v>2250</v>
      </c>
      <c r="B1126" s="6">
        <v>34</v>
      </c>
      <c r="C1126" s="6" t="s">
        <v>4732</v>
      </c>
      <c r="D1126" s="6" t="s">
        <v>6645</v>
      </c>
      <c r="E1126" s="6">
        <v>34.76</v>
      </c>
      <c r="F1126" s="6">
        <v>5.92</v>
      </c>
      <c r="G1126" s="6" t="s">
        <v>4689</v>
      </c>
      <c r="H1126" s="6" t="s">
        <v>4687</v>
      </c>
      <c r="I1126" s="6" t="s">
        <v>4687</v>
      </c>
      <c r="J1126" s="6">
        <v>1</v>
      </c>
      <c r="K1126" s="15" t="s">
        <v>8412</v>
      </c>
      <c r="L1126" s="10" t="s">
        <v>8409</v>
      </c>
      <c r="M1126" s="16" t="s">
        <v>9464</v>
      </c>
      <c r="N1126" s="6">
        <v>10011.44</v>
      </c>
      <c r="O1126" s="6" t="s">
        <v>4710</v>
      </c>
      <c r="P1126" s="6" t="s">
        <v>4710</v>
      </c>
      <c r="Q1126" s="6" t="s">
        <v>4687</v>
      </c>
    </row>
    <row r="1127" spans="1:17">
      <c r="A1127" s="6" t="s">
        <v>2252</v>
      </c>
      <c r="B1127" s="6">
        <v>52</v>
      </c>
      <c r="C1127" s="6" t="s">
        <v>4716</v>
      </c>
      <c r="D1127" s="6" t="s">
        <v>6647</v>
      </c>
      <c r="E1127" s="6">
        <v>18.335</v>
      </c>
      <c r="F1127" s="6">
        <v>10.01</v>
      </c>
      <c r="G1127" s="6" t="s">
        <v>4689</v>
      </c>
      <c r="H1127" s="6" t="s">
        <v>4687</v>
      </c>
      <c r="I1127" s="6" t="s">
        <v>4687</v>
      </c>
      <c r="J1127" s="6">
        <v>2</v>
      </c>
      <c r="K1127" s="15" t="s">
        <v>8412</v>
      </c>
      <c r="L1127" s="10" t="s">
        <v>8406</v>
      </c>
      <c r="M1127" s="16" t="s">
        <v>9465</v>
      </c>
      <c r="N1127" s="6">
        <v>9991.04</v>
      </c>
      <c r="O1127" s="6" t="s">
        <v>4710</v>
      </c>
      <c r="P1127" s="6" t="s">
        <v>4709</v>
      </c>
      <c r="Q1127" s="6" t="s">
        <v>4687</v>
      </c>
    </row>
    <row r="1128" spans="1:17">
      <c r="A1128" s="6" t="s">
        <v>2254</v>
      </c>
      <c r="B1128" s="6">
        <v>51</v>
      </c>
      <c r="C1128" s="6" t="s">
        <v>4722</v>
      </c>
      <c r="D1128" s="6" t="s">
        <v>5506</v>
      </c>
      <c r="E1128" s="6">
        <v>32.3</v>
      </c>
      <c r="F1128" s="6">
        <v>9.59</v>
      </c>
      <c r="G1128" s="6" t="s">
        <v>4687</v>
      </c>
      <c r="H1128" s="6" t="s">
        <v>4687</v>
      </c>
      <c r="I1128" s="6" t="s">
        <v>4687</v>
      </c>
      <c r="J1128" s="6">
        <v>0</v>
      </c>
      <c r="K1128" s="15" t="s">
        <v>8405</v>
      </c>
      <c r="L1128" s="10" t="s">
        <v>8406</v>
      </c>
      <c r="M1128" s="16" t="s">
        <v>9466</v>
      </c>
      <c r="N1128" s="6">
        <v>9964.06</v>
      </c>
      <c r="O1128" s="6" t="s">
        <v>4709</v>
      </c>
      <c r="P1128" s="6" t="s">
        <v>4709</v>
      </c>
      <c r="Q1128" s="6" t="s">
        <v>4687</v>
      </c>
    </row>
    <row r="1129" spans="1:17">
      <c r="A1129" s="6" t="s">
        <v>2256</v>
      </c>
      <c r="B1129" s="6">
        <v>51</v>
      </c>
      <c r="C1129" s="6" t="s">
        <v>4724</v>
      </c>
      <c r="D1129" s="6" t="s">
        <v>4846</v>
      </c>
      <c r="E1129" s="6">
        <v>27.74</v>
      </c>
      <c r="F1129" s="6">
        <v>10.37</v>
      </c>
      <c r="G1129" s="6" t="s">
        <v>4687</v>
      </c>
      <c r="H1129" s="6" t="s">
        <v>4687</v>
      </c>
      <c r="I1129" s="6" t="s">
        <v>4687</v>
      </c>
      <c r="J1129" s="6">
        <v>0</v>
      </c>
      <c r="K1129" s="15" t="s">
        <v>8405</v>
      </c>
      <c r="L1129" s="10" t="s">
        <v>8406</v>
      </c>
      <c r="M1129" s="16" t="s">
        <v>9351</v>
      </c>
      <c r="N1129" s="6">
        <v>9957.72</v>
      </c>
      <c r="O1129" s="6" t="s">
        <v>4710</v>
      </c>
      <c r="P1129" s="6" t="s">
        <v>4709</v>
      </c>
      <c r="Q1129" s="6" t="s">
        <v>4687</v>
      </c>
    </row>
    <row r="1130" spans="1:17">
      <c r="A1130" s="6" t="s">
        <v>2258</v>
      </c>
      <c r="B1130" s="6">
        <v>58</v>
      </c>
      <c r="C1130" s="6" t="s">
        <v>4711</v>
      </c>
      <c r="D1130" s="6" t="s">
        <v>6651</v>
      </c>
      <c r="E1130" s="6">
        <v>24</v>
      </c>
      <c r="F1130" s="6">
        <v>4.01</v>
      </c>
      <c r="G1130" s="6" t="s">
        <v>4689</v>
      </c>
      <c r="H1130" s="6" t="s">
        <v>4687</v>
      </c>
      <c r="I1130" s="6" t="s">
        <v>4687</v>
      </c>
      <c r="J1130" s="6">
        <v>1</v>
      </c>
      <c r="K1130" s="15" t="s">
        <v>8405</v>
      </c>
      <c r="L1130" s="10" t="s">
        <v>8414</v>
      </c>
      <c r="M1130" s="16" t="s">
        <v>9288</v>
      </c>
      <c r="N1130" s="6">
        <v>9933.44</v>
      </c>
      <c r="O1130" s="6" t="s">
        <v>4710</v>
      </c>
      <c r="P1130" s="6" t="s">
        <v>4710</v>
      </c>
      <c r="Q1130" s="6" t="s">
        <v>4687</v>
      </c>
    </row>
    <row r="1131" spans="1:17">
      <c r="A1131" s="6" t="s">
        <v>2260</v>
      </c>
      <c r="B1131" s="6">
        <v>39</v>
      </c>
      <c r="C1131" s="6" t="s">
        <v>4716</v>
      </c>
      <c r="D1131" s="6" t="s">
        <v>5697</v>
      </c>
      <c r="E1131" s="6">
        <v>31.78</v>
      </c>
      <c r="F1131" s="6">
        <v>4.24</v>
      </c>
      <c r="G1131" s="6" t="s">
        <v>4689</v>
      </c>
      <c r="H1131" s="6" t="s">
        <v>4690</v>
      </c>
      <c r="I1131" s="6" t="s">
        <v>4687</v>
      </c>
      <c r="J1131" s="6">
        <v>1</v>
      </c>
      <c r="K1131" s="15" t="s">
        <v>8408</v>
      </c>
      <c r="L1131" s="10" t="s">
        <v>8414</v>
      </c>
      <c r="M1131" s="16" t="s">
        <v>9467</v>
      </c>
      <c r="N1131" s="6">
        <v>9931.96</v>
      </c>
      <c r="O1131" s="6" t="s">
        <v>4709</v>
      </c>
      <c r="P1131" s="6" t="s">
        <v>4709</v>
      </c>
      <c r="Q1131" s="6" t="s">
        <v>4687</v>
      </c>
    </row>
    <row r="1132" spans="1:17">
      <c r="A1132" s="6" t="s">
        <v>2262</v>
      </c>
      <c r="B1132" s="6">
        <v>37</v>
      </c>
      <c r="C1132" s="6" t="s">
        <v>4725</v>
      </c>
      <c r="D1132" s="6" t="s">
        <v>6654</v>
      </c>
      <c r="E1132" s="6">
        <v>32.25</v>
      </c>
      <c r="F1132" s="6">
        <v>5.36</v>
      </c>
      <c r="G1132" s="6" t="s">
        <v>4689</v>
      </c>
      <c r="H1132" s="6" t="s">
        <v>4687</v>
      </c>
      <c r="I1132" s="6" t="s">
        <v>4687</v>
      </c>
      <c r="J1132" s="6">
        <v>0</v>
      </c>
      <c r="K1132" s="15" t="s">
        <v>8405</v>
      </c>
      <c r="L1132" s="10" t="s">
        <v>8414</v>
      </c>
      <c r="M1132" s="16" t="s">
        <v>9146</v>
      </c>
      <c r="N1132" s="6">
        <v>9930.64</v>
      </c>
      <c r="O1132" s="6" t="s">
        <v>4710</v>
      </c>
      <c r="P1132" s="6" t="s">
        <v>4709</v>
      </c>
      <c r="Q1132" s="6" t="s">
        <v>4687</v>
      </c>
    </row>
    <row r="1133" spans="1:17">
      <c r="A1133" s="6" t="s">
        <v>2264</v>
      </c>
      <c r="B1133" s="6">
        <v>50</v>
      </c>
      <c r="C1133" s="6" t="s">
        <v>4716</v>
      </c>
      <c r="D1133" s="6" t="s">
        <v>6656</v>
      </c>
      <c r="E1133" s="6">
        <v>30.115</v>
      </c>
      <c r="F1133" s="6">
        <v>4.99</v>
      </c>
      <c r="G1133" s="6" t="s">
        <v>4687</v>
      </c>
      <c r="H1133" s="6" t="s">
        <v>4687</v>
      </c>
      <c r="I1133" s="6" t="s">
        <v>4687</v>
      </c>
      <c r="J1133" s="6">
        <v>2</v>
      </c>
      <c r="K1133" s="15" t="s">
        <v>8408</v>
      </c>
      <c r="L1133" s="10" t="s">
        <v>8414</v>
      </c>
      <c r="M1133" s="16" t="s">
        <v>8824</v>
      </c>
      <c r="N1133" s="6">
        <v>9910.36</v>
      </c>
      <c r="O1133" s="6" t="s">
        <v>4710</v>
      </c>
      <c r="P1133" s="6" t="s">
        <v>4709</v>
      </c>
      <c r="Q1133" s="6" t="s">
        <v>4687</v>
      </c>
    </row>
    <row r="1134" spans="1:17">
      <c r="A1134" s="6" t="s">
        <v>2266</v>
      </c>
      <c r="B1134" s="6">
        <v>60</v>
      </c>
      <c r="C1134" s="6" t="s">
        <v>4711</v>
      </c>
      <c r="D1134" s="6" t="s">
        <v>6658</v>
      </c>
      <c r="E1134" s="6">
        <v>22.41</v>
      </c>
      <c r="F1134" s="6">
        <v>8.68</v>
      </c>
      <c r="G1134" s="6" t="s">
        <v>4687</v>
      </c>
      <c r="H1134" s="6" t="s">
        <v>4687</v>
      </c>
      <c r="I1134" s="6" t="s">
        <v>4687</v>
      </c>
      <c r="J1134" s="6">
        <v>0</v>
      </c>
      <c r="K1134" s="15" t="s">
        <v>8405</v>
      </c>
      <c r="L1134" s="10" t="s">
        <v>8406</v>
      </c>
      <c r="M1134" s="16" t="s">
        <v>9468</v>
      </c>
      <c r="N1134" s="6">
        <v>9907.83</v>
      </c>
      <c r="O1134" s="6" t="s">
        <v>4709</v>
      </c>
      <c r="P1134" s="6" t="s">
        <v>4710</v>
      </c>
      <c r="Q1134" s="6" t="s">
        <v>4687</v>
      </c>
    </row>
    <row r="1135" spans="1:17">
      <c r="A1135" s="6" t="s">
        <v>2268</v>
      </c>
      <c r="B1135" s="6">
        <v>26</v>
      </c>
      <c r="C1135" s="6" t="s">
        <v>4716</v>
      </c>
      <c r="D1135" s="6" t="s">
        <v>5115</v>
      </c>
      <c r="E1135" s="6">
        <v>45.72</v>
      </c>
      <c r="F1135" s="6">
        <v>4.23</v>
      </c>
      <c r="G1135" s="6" t="s">
        <v>4689</v>
      </c>
      <c r="H1135" s="6" t="s">
        <v>4687</v>
      </c>
      <c r="I1135" s="6" t="s">
        <v>4687</v>
      </c>
      <c r="J1135" s="6">
        <v>0</v>
      </c>
      <c r="K1135" s="15" t="s">
        <v>8412</v>
      </c>
      <c r="L1135" s="10" t="s">
        <v>8414</v>
      </c>
      <c r="M1135" s="16" t="s">
        <v>9469</v>
      </c>
      <c r="N1135" s="6">
        <v>9894.69</v>
      </c>
      <c r="O1135" s="6" t="s">
        <v>4710</v>
      </c>
      <c r="P1135" s="6" t="s">
        <v>4709</v>
      </c>
      <c r="Q1135" s="6" t="s">
        <v>4687</v>
      </c>
    </row>
    <row r="1136" spans="1:17">
      <c r="A1136" s="6" t="s">
        <v>2270</v>
      </c>
      <c r="B1136" s="6">
        <v>56</v>
      </c>
      <c r="C1136" s="6" t="s">
        <v>4711</v>
      </c>
      <c r="D1136" s="6" t="s">
        <v>4876</v>
      </c>
      <c r="E1136" s="6">
        <v>25</v>
      </c>
      <c r="F1136" s="6">
        <v>5.32</v>
      </c>
      <c r="G1136" s="6" t="s">
        <v>4689</v>
      </c>
      <c r="H1136" s="6" t="s">
        <v>4687</v>
      </c>
      <c r="I1136" s="6" t="s">
        <v>4687</v>
      </c>
      <c r="J1136" s="6">
        <v>2</v>
      </c>
      <c r="K1136" s="15" t="s">
        <v>8408</v>
      </c>
      <c r="L1136" s="10" t="s">
        <v>8414</v>
      </c>
      <c r="M1136" s="16" t="s">
        <v>9470</v>
      </c>
      <c r="N1136" s="6">
        <v>9890.23</v>
      </c>
      <c r="O1136" s="6" t="s">
        <v>4710</v>
      </c>
      <c r="P1136" s="6" t="s">
        <v>4710</v>
      </c>
      <c r="Q1136" s="6" t="s">
        <v>4687</v>
      </c>
    </row>
    <row r="1137" spans="1:17">
      <c r="A1137" s="6" t="s">
        <v>2272</v>
      </c>
      <c r="B1137" s="6">
        <v>51</v>
      </c>
      <c r="C1137" s="6" t="s">
        <v>4720</v>
      </c>
      <c r="D1137" s="6" t="s">
        <v>6662</v>
      </c>
      <c r="E1137" s="6">
        <v>39.5</v>
      </c>
      <c r="F1137" s="6">
        <v>6.66</v>
      </c>
      <c r="G1137" s="6" t="s">
        <v>4687</v>
      </c>
      <c r="H1137" s="6" t="s">
        <v>4687</v>
      </c>
      <c r="I1137" s="6" t="s">
        <v>4687</v>
      </c>
      <c r="J1137" s="6">
        <v>0</v>
      </c>
      <c r="K1137" s="15" t="s">
        <v>8405</v>
      </c>
      <c r="L1137" s="10" t="s">
        <v>8406</v>
      </c>
      <c r="M1137" s="16" t="s">
        <v>9471</v>
      </c>
      <c r="N1137" s="6">
        <v>9880.07</v>
      </c>
      <c r="O1137" s="6" t="s">
        <v>4710</v>
      </c>
      <c r="P1137" s="6" t="s">
        <v>4709</v>
      </c>
      <c r="Q1137" s="6" t="s">
        <v>4687</v>
      </c>
    </row>
    <row r="1138" spans="1:17">
      <c r="A1138" s="6" t="s">
        <v>2274</v>
      </c>
      <c r="B1138" s="6">
        <v>51</v>
      </c>
      <c r="C1138" s="6" t="s">
        <v>4711</v>
      </c>
      <c r="D1138" s="6" t="s">
        <v>6664</v>
      </c>
      <c r="E1138" s="6">
        <v>37.73</v>
      </c>
      <c r="F1138" s="6">
        <v>7.4</v>
      </c>
      <c r="G1138" s="6" t="s">
        <v>4687</v>
      </c>
      <c r="H1138" s="6" t="s">
        <v>4687</v>
      </c>
      <c r="I1138" s="6" t="s">
        <v>4687</v>
      </c>
      <c r="J1138" s="6">
        <v>0</v>
      </c>
      <c r="K1138" s="15" t="s">
        <v>8412</v>
      </c>
      <c r="L1138" s="10" t="s">
        <v>8406</v>
      </c>
      <c r="M1138" s="16" t="s">
        <v>9472</v>
      </c>
      <c r="N1138" s="6">
        <v>9877.61</v>
      </c>
      <c r="O1138" s="6" t="s">
        <v>4713</v>
      </c>
      <c r="P1138" s="6" t="s">
        <v>4709</v>
      </c>
      <c r="Q1138" s="6" t="s">
        <v>4687</v>
      </c>
    </row>
    <row r="1139" spans="1:17">
      <c r="A1139" s="6" t="s">
        <v>2276</v>
      </c>
      <c r="B1139" s="6">
        <v>51</v>
      </c>
      <c r="C1139" s="6" t="s">
        <v>4726</v>
      </c>
      <c r="D1139" s="6" t="s">
        <v>6666</v>
      </c>
      <c r="E1139" s="6">
        <v>40.66</v>
      </c>
      <c r="F1139" s="6">
        <v>10.08</v>
      </c>
      <c r="G1139" s="6" t="s">
        <v>4687</v>
      </c>
      <c r="H1139" s="6" t="s">
        <v>4687</v>
      </c>
      <c r="I1139" s="6" t="s">
        <v>4687</v>
      </c>
      <c r="J1139" s="6">
        <v>0</v>
      </c>
      <c r="K1139" s="15" t="s">
        <v>8405</v>
      </c>
      <c r="L1139" s="10" t="s">
        <v>8406</v>
      </c>
      <c r="M1139" s="16" t="s">
        <v>9473</v>
      </c>
      <c r="N1139" s="6">
        <v>9875.68</v>
      </c>
      <c r="O1139" s="6" t="s">
        <v>4710</v>
      </c>
      <c r="P1139" s="6" t="s">
        <v>4709</v>
      </c>
      <c r="Q1139" s="6" t="s">
        <v>4687</v>
      </c>
    </row>
    <row r="1140" spans="1:17">
      <c r="A1140" s="6" t="s">
        <v>2278</v>
      </c>
      <c r="B1140" s="6">
        <v>51</v>
      </c>
      <c r="C1140" s="6" t="s">
        <v>4720</v>
      </c>
      <c r="D1140" s="6" t="s">
        <v>6668</v>
      </c>
      <c r="E1140" s="6">
        <v>34.2</v>
      </c>
      <c r="F1140" s="6">
        <v>8.58</v>
      </c>
      <c r="G1140" s="6" t="s">
        <v>4687</v>
      </c>
      <c r="H1140" s="6" t="s">
        <v>4687</v>
      </c>
      <c r="I1140" s="6" t="s">
        <v>4687</v>
      </c>
      <c r="J1140" s="6">
        <v>0</v>
      </c>
      <c r="K1140" s="15" t="s">
        <v>8412</v>
      </c>
      <c r="L1140" s="10" t="s">
        <v>8406</v>
      </c>
      <c r="M1140" s="16" t="s">
        <v>9474</v>
      </c>
      <c r="N1140" s="6">
        <v>9872.7</v>
      </c>
      <c r="O1140" s="6" t="s">
        <v>4709</v>
      </c>
      <c r="P1140" s="6" t="s">
        <v>4709</v>
      </c>
      <c r="Q1140" s="6" t="s">
        <v>4687</v>
      </c>
    </row>
    <row r="1141" spans="1:17">
      <c r="A1141" s="6" t="s">
        <v>2280</v>
      </c>
      <c r="B1141" s="6">
        <v>24</v>
      </c>
      <c r="C1141" s="6" t="s">
        <v>4727</v>
      </c>
      <c r="D1141" s="6" t="s">
        <v>4846</v>
      </c>
      <c r="E1141" s="6">
        <v>46.51</v>
      </c>
      <c r="F1141" s="6">
        <v>5.84</v>
      </c>
      <c r="G1141" s="6" t="s">
        <v>4687</v>
      </c>
      <c r="H1141" s="6" t="s">
        <v>4687</v>
      </c>
      <c r="I1141" s="6" t="s">
        <v>4687</v>
      </c>
      <c r="J1141" s="6">
        <v>1</v>
      </c>
      <c r="K1141" s="15" t="s">
        <v>8408</v>
      </c>
      <c r="L1141" s="10" t="s">
        <v>8409</v>
      </c>
      <c r="M1141" s="16" t="s">
        <v>9475</v>
      </c>
      <c r="N1141" s="6">
        <v>9870.59</v>
      </c>
      <c r="O1141" s="6" t="s">
        <v>4709</v>
      </c>
      <c r="P1141" s="6" t="s">
        <v>4709</v>
      </c>
      <c r="Q1141" s="6" t="s">
        <v>4687</v>
      </c>
    </row>
    <row r="1142" spans="1:17">
      <c r="A1142" s="6" t="s">
        <v>2282</v>
      </c>
      <c r="B1142" s="6">
        <v>53</v>
      </c>
      <c r="C1142" s="6" t="s">
        <v>4716</v>
      </c>
      <c r="D1142" s="6" t="s">
        <v>4878</v>
      </c>
      <c r="E1142" s="6">
        <v>28.88</v>
      </c>
      <c r="F1142" s="6">
        <v>4.86</v>
      </c>
      <c r="G1142" s="6" t="s">
        <v>4689</v>
      </c>
      <c r="H1142" s="6" t="s">
        <v>4690</v>
      </c>
      <c r="I1142" s="6" t="s">
        <v>4687</v>
      </c>
      <c r="J1142" s="6">
        <v>1</v>
      </c>
      <c r="K1142" s="15" t="s">
        <v>8405</v>
      </c>
      <c r="L1142" s="10" t="s">
        <v>8414</v>
      </c>
      <c r="M1142" s="16" t="s">
        <v>9476</v>
      </c>
      <c r="N1142" s="6">
        <v>9869.81</v>
      </c>
      <c r="O1142" s="6" t="s">
        <v>4710</v>
      </c>
      <c r="P1142" s="6" t="s">
        <v>4710</v>
      </c>
      <c r="Q1142" s="6" t="s">
        <v>4687</v>
      </c>
    </row>
    <row r="1143" spans="1:17">
      <c r="A1143" s="6" t="s">
        <v>2284</v>
      </c>
      <c r="B1143" s="6">
        <v>51</v>
      </c>
      <c r="C1143" s="6" t="s">
        <v>4726</v>
      </c>
      <c r="D1143" s="6" t="s">
        <v>5113</v>
      </c>
      <c r="E1143" s="6">
        <v>33.915</v>
      </c>
      <c r="F1143" s="6">
        <v>11.52</v>
      </c>
      <c r="G1143" s="6" t="s">
        <v>4687</v>
      </c>
      <c r="H1143" s="6" t="s">
        <v>4687</v>
      </c>
      <c r="I1143" s="6" t="s">
        <v>4687</v>
      </c>
      <c r="J1143" s="6">
        <v>0</v>
      </c>
      <c r="K1143" s="15" t="s">
        <v>8408</v>
      </c>
      <c r="L1143" s="10" t="s">
        <v>8406</v>
      </c>
      <c r="M1143" s="16" t="s">
        <v>9369</v>
      </c>
      <c r="N1143" s="6">
        <v>9866.3</v>
      </c>
      <c r="O1143" s="6" t="s">
        <v>4710</v>
      </c>
      <c r="P1143" s="6" t="s">
        <v>4709</v>
      </c>
      <c r="Q1143" s="6" t="s">
        <v>4687</v>
      </c>
    </row>
    <row r="1144" spans="1:17">
      <c r="A1144" s="6" t="s">
        <v>2286</v>
      </c>
      <c r="B1144" s="6">
        <v>53</v>
      </c>
      <c r="C1144" s="6" t="s">
        <v>4716</v>
      </c>
      <c r="D1144" s="6" t="s">
        <v>6196</v>
      </c>
      <c r="E1144" s="6">
        <v>24.32</v>
      </c>
      <c r="F1144" s="6">
        <v>6.15</v>
      </c>
      <c r="G1144" s="6" t="s">
        <v>4689</v>
      </c>
      <c r="H1144" s="6" t="s">
        <v>4690</v>
      </c>
      <c r="I1144" s="6" t="s">
        <v>4687</v>
      </c>
      <c r="J1144" s="6">
        <v>1</v>
      </c>
      <c r="K1144" s="15" t="s">
        <v>8412</v>
      </c>
      <c r="L1144" s="10" t="s">
        <v>8409</v>
      </c>
      <c r="M1144" s="16" t="s">
        <v>9064</v>
      </c>
      <c r="N1144" s="6">
        <v>9863.47</v>
      </c>
      <c r="O1144" s="6" t="s">
        <v>4710</v>
      </c>
      <c r="P1144" s="6" t="s">
        <v>4710</v>
      </c>
      <c r="Q1144" s="6" t="s">
        <v>4687</v>
      </c>
    </row>
    <row r="1145" spans="1:17">
      <c r="A1145" s="6" t="s">
        <v>2288</v>
      </c>
      <c r="B1145" s="6">
        <v>51</v>
      </c>
      <c r="C1145" s="6" t="s">
        <v>4720</v>
      </c>
      <c r="D1145" s="6" t="s">
        <v>6673</v>
      </c>
      <c r="E1145" s="6">
        <v>25.8</v>
      </c>
      <c r="F1145" s="6">
        <v>9.94</v>
      </c>
      <c r="G1145" s="6" t="s">
        <v>4687</v>
      </c>
      <c r="H1145" s="6" t="s">
        <v>4687</v>
      </c>
      <c r="I1145" s="6" t="s">
        <v>4687</v>
      </c>
      <c r="J1145" s="6">
        <v>0</v>
      </c>
      <c r="K1145" s="15" t="s">
        <v>8408</v>
      </c>
      <c r="L1145" s="10" t="s">
        <v>8406</v>
      </c>
      <c r="M1145" s="16" t="s">
        <v>9477</v>
      </c>
      <c r="N1145" s="6">
        <v>9861.03</v>
      </c>
      <c r="O1145" s="6" t="s">
        <v>4709</v>
      </c>
      <c r="P1145" s="6" t="s">
        <v>4709</v>
      </c>
      <c r="Q1145" s="6" t="s">
        <v>4687</v>
      </c>
    </row>
    <row r="1146" spans="1:17">
      <c r="A1146" s="6" t="s">
        <v>2290</v>
      </c>
      <c r="B1146" s="6">
        <v>51</v>
      </c>
      <c r="C1146" s="6" t="s">
        <v>4711</v>
      </c>
      <c r="D1146" s="6" t="s">
        <v>4795</v>
      </c>
      <c r="E1146" s="6">
        <v>21.56</v>
      </c>
      <c r="F1146" s="6">
        <v>10.56</v>
      </c>
      <c r="G1146" s="6" t="s">
        <v>4687</v>
      </c>
      <c r="H1146" s="6" t="s">
        <v>4687</v>
      </c>
      <c r="I1146" s="6" t="s">
        <v>4687</v>
      </c>
      <c r="J1146" s="6">
        <v>0</v>
      </c>
      <c r="K1146" s="15" t="s">
        <v>8405</v>
      </c>
      <c r="L1146" s="10" t="s">
        <v>8406</v>
      </c>
      <c r="M1146" s="16" t="s">
        <v>9478</v>
      </c>
      <c r="N1146" s="6">
        <v>9855.13</v>
      </c>
      <c r="O1146" s="6" t="s">
        <v>4710</v>
      </c>
      <c r="P1146" s="6" t="s">
        <v>4709</v>
      </c>
      <c r="Q1146" s="6" t="s">
        <v>4687</v>
      </c>
    </row>
    <row r="1147" spans="1:17">
      <c r="A1147" s="6" t="s">
        <v>2292</v>
      </c>
      <c r="B1147" s="6">
        <v>54</v>
      </c>
      <c r="C1147" s="6" t="s">
        <v>4720</v>
      </c>
      <c r="D1147" s="6" t="s">
        <v>6676</v>
      </c>
      <c r="E1147" s="6">
        <v>31.6</v>
      </c>
      <c r="F1147" s="6">
        <v>6.79</v>
      </c>
      <c r="G1147" s="6" t="s">
        <v>4687</v>
      </c>
      <c r="H1147" s="6" t="s">
        <v>4687</v>
      </c>
      <c r="I1147" s="6" t="s">
        <v>4687</v>
      </c>
      <c r="J1147" s="6">
        <v>0</v>
      </c>
      <c r="K1147" s="15" t="s">
        <v>8408</v>
      </c>
      <c r="L1147" s="10" t="s">
        <v>8406</v>
      </c>
      <c r="M1147" s="16" t="s">
        <v>9479</v>
      </c>
      <c r="N1147" s="6">
        <v>9850.43</v>
      </c>
      <c r="O1147" s="6" t="s">
        <v>4710</v>
      </c>
      <c r="P1147" s="6" t="s">
        <v>4710</v>
      </c>
      <c r="Q1147" s="6" t="s">
        <v>4687</v>
      </c>
    </row>
    <row r="1148" spans="1:17">
      <c r="A1148" s="6" t="s">
        <v>2294</v>
      </c>
      <c r="B1148" s="6">
        <v>30</v>
      </c>
      <c r="C1148" s="6" t="s">
        <v>4716</v>
      </c>
      <c r="D1148" s="6" t="s">
        <v>6678</v>
      </c>
      <c r="E1148" s="6">
        <v>42.93</v>
      </c>
      <c r="F1148" s="6">
        <v>4.8</v>
      </c>
      <c r="G1148" s="6" t="s">
        <v>4687</v>
      </c>
      <c r="H1148" s="6" t="s">
        <v>4687</v>
      </c>
      <c r="I1148" s="6" t="s">
        <v>4687</v>
      </c>
      <c r="J1148" s="6">
        <v>1</v>
      </c>
      <c r="K1148" s="15" t="s">
        <v>8408</v>
      </c>
      <c r="L1148" s="10" t="s">
        <v>8414</v>
      </c>
      <c r="M1148" s="16" t="s">
        <v>9480</v>
      </c>
      <c r="N1148" s="6">
        <v>9844.45</v>
      </c>
      <c r="O1148" s="6" t="s">
        <v>4713</v>
      </c>
      <c r="P1148" s="6" t="s">
        <v>4709</v>
      </c>
      <c r="Q1148" s="6" t="s">
        <v>4687</v>
      </c>
    </row>
    <row r="1149" spans="1:17">
      <c r="A1149" s="6" t="s">
        <v>2296</v>
      </c>
      <c r="B1149" s="6">
        <v>50</v>
      </c>
      <c r="C1149" s="6" t="s">
        <v>4729</v>
      </c>
      <c r="D1149" s="6" t="s">
        <v>4944</v>
      </c>
      <c r="E1149" s="6">
        <v>26.72</v>
      </c>
      <c r="F1149" s="6">
        <v>5.75</v>
      </c>
      <c r="G1149" s="6" t="s">
        <v>4687</v>
      </c>
      <c r="H1149" s="6" t="s">
        <v>4687</v>
      </c>
      <c r="I1149" s="6" t="s">
        <v>4687</v>
      </c>
      <c r="J1149" s="6">
        <v>2</v>
      </c>
      <c r="K1149" s="15" t="s">
        <v>8405</v>
      </c>
      <c r="L1149" s="10" t="s">
        <v>8409</v>
      </c>
      <c r="M1149" s="16" t="s">
        <v>8810</v>
      </c>
      <c r="N1149" s="6">
        <v>9836.21</v>
      </c>
      <c r="O1149" s="6" t="s">
        <v>4710</v>
      </c>
      <c r="P1149" s="6" t="s">
        <v>4709</v>
      </c>
      <c r="Q1149" s="6" t="s">
        <v>4687</v>
      </c>
    </row>
    <row r="1150" spans="1:17">
      <c r="A1150" s="6" t="s">
        <v>2298</v>
      </c>
      <c r="B1150" s="6">
        <v>50</v>
      </c>
      <c r="C1150" s="6" t="s">
        <v>4729</v>
      </c>
      <c r="D1150" s="6" t="s">
        <v>5050</v>
      </c>
      <c r="E1150" s="6">
        <v>26.67</v>
      </c>
      <c r="F1150" s="6">
        <v>5.81</v>
      </c>
      <c r="G1150" s="6" t="s">
        <v>4687</v>
      </c>
      <c r="H1150" s="6" t="s">
        <v>4687</v>
      </c>
      <c r="I1150" s="6" t="s">
        <v>4687</v>
      </c>
      <c r="J1150" s="6">
        <v>2</v>
      </c>
      <c r="K1150" s="15" t="s">
        <v>8412</v>
      </c>
      <c r="L1150" s="10" t="s">
        <v>8409</v>
      </c>
      <c r="M1150" s="16" t="s">
        <v>9481</v>
      </c>
      <c r="N1150" s="6">
        <v>9819.25</v>
      </c>
      <c r="O1150" s="6" t="s">
        <v>4709</v>
      </c>
      <c r="P1150" s="6" t="s">
        <v>4709</v>
      </c>
      <c r="Q1150" s="6" t="s">
        <v>4687</v>
      </c>
    </row>
    <row r="1151" spans="1:17">
      <c r="A1151" s="6" t="s">
        <v>2300</v>
      </c>
      <c r="B1151" s="6">
        <v>49</v>
      </c>
      <c r="C1151" s="6" t="s">
        <v>4711</v>
      </c>
      <c r="D1151" s="6" t="s">
        <v>6682</v>
      </c>
      <c r="E1151" s="6">
        <v>42.68</v>
      </c>
      <c r="F1151" s="6">
        <v>9.28</v>
      </c>
      <c r="G1151" s="6" t="s">
        <v>4687</v>
      </c>
      <c r="H1151" s="6" t="s">
        <v>4687</v>
      </c>
      <c r="I1151" s="6" t="s">
        <v>4687</v>
      </c>
      <c r="J1151" s="6">
        <v>2</v>
      </c>
      <c r="K1151" s="15" t="s">
        <v>8412</v>
      </c>
      <c r="L1151" s="10" t="s">
        <v>8406</v>
      </c>
      <c r="M1151" s="16" t="s">
        <v>9482</v>
      </c>
      <c r="N1151" s="6">
        <v>9800.89</v>
      </c>
      <c r="O1151" s="6" t="s">
        <v>4713</v>
      </c>
      <c r="P1151" s="6" t="s">
        <v>4709</v>
      </c>
      <c r="Q1151" s="6" t="s">
        <v>4687</v>
      </c>
    </row>
    <row r="1152" spans="1:17">
      <c r="A1152" s="6" t="s">
        <v>2302</v>
      </c>
      <c r="B1152" s="6">
        <v>46</v>
      </c>
      <c r="C1152" s="6" t="s">
        <v>4711</v>
      </c>
      <c r="D1152" s="6" t="s">
        <v>6683</v>
      </c>
      <c r="E1152" s="6">
        <v>24.31</v>
      </c>
      <c r="F1152" s="6">
        <v>6.37</v>
      </c>
      <c r="G1152" s="6" t="s">
        <v>4687</v>
      </c>
      <c r="H1152" s="6" t="s">
        <v>4687</v>
      </c>
      <c r="I1152" s="6" t="s">
        <v>4687</v>
      </c>
      <c r="J1152" s="6">
        <v>0</v>
      </c>
      <c r="K1152" s="15" t="s">
        <v>8412</v>
      </c>
      <c r="L1152" s="10" t="s">
        <v>8409</v>
      </c>
      <c r="M1152" s="16" t="s">
        <v>9483</v>
      </c>
      <c r="N1152" s="6">
        <v>9788.87</v>
      </c>
      <c r="O1152" s="6" t="s">
        <v>4709</v>
      </c>
      <c r="P1152" s="6" t="s">
        <v>4710</v>
      </c>
      <c r="Q1152" s="6" t="s">
        <v>4687</v>
      </c>
    </row>
    <row r="1153" spans="1:17">
      <c r="A1153" s="6" t="s">
        <v>2304</v>
      </c>
      <c r="B1153" s="6">
        <v>26</v>
      </c>
      <c r="C1153" s="6" t="s">
        <v>4727</v>
      </c>
      <c r="D1153" s="6" t="s">
        <v>6685</v>
      </c>
      <c r="E1153" s="6">
        <v>44.75</v>
      </c>
      <c r="F1153" s="6">
        <v>5.09</v>
      </c>
      <c r="G1153" s="6" t="s">
        <v>4689</v>
      </c>
      <c r="H1153" s="6" t="s">
        <v>4687</v>
      </c>
      <c r="I1153" s="6" t="s">
        <v>4687</v>
      </c>
      <c r="J1153" s="6">
        <v>0</v>
      </c>
      <c r="K1153" s="15" t="s">
        <v>8405</v>
      </c>
      <c r="L1153" s="10" t="s">
        <v>8414</v>
      </c>
      <c r="M1153" s="16" t="s">
        <v>9484</v>
      </c>
      <c r="N1153" s="6">
        <v>9787.32</v>
      </c>
      <c r="O1153" s="6" t="s">
        <v>4710</v>
      </c>
      <c r="P1153" s="6" t="s">
        <v>4709</v>
      </c>
      <c r="Q1153" s="6" t="s">
        <v>4687</v>
      </c>
    </row>
    <row r="1154" spans="1:17">
      <c r="A1154" s="6" t="s">
        <v>2306</v>
      </c>
      <c r="B1154" s="6">
        <v>49</v>
      </c>
      <c r="C1154" s="6" t="s">
        <v>4726</v>
      </c>
      <c r="D1154" s="6" t="s">
        <v>5657</v>
      </c>
      <c r="E1154" s="6">
        <v>30.78</v>
      </c>
      <c r="F1154" s="6">
        <v>7.94</v>
      </c>
      <c r="G1154" s="6" t="s">
        <v>4687</v>
      </c>
      <c r="H1154" s="6" t="s">
        <v>4687</v>
      </c>
      <c r="I1154" s="6" t="s">
        <v>4687</v>
      </c>
      <c r="J1154" s="6">
        <v>2</v>
      </c>
      <c r="K1154" s="15" t="s">
        <v>8412</v>
      </c>
      <c r="L1154" s="10" t="s">
        <v>8406</v>
      </c>
      <c r="M1154" s="16" t="s">
        <v>8799</v>
      </c>
      <c r="N1154" s="6">
        <v>9778.35</v>
      </c>
      <c r="O1154" s="6" t="s">
        <v>4709</v>
      </c>
      <c r="P1154" s="6" t="s">
        <v>4709</v>
      </c>
      <c r="Q1154" s="6" t="s">
        <v>4687</v>
      </c>
    </row>
    <row r="1155" spans="1:17">
      <c r="A1155" s="6" t="s">
        <v>2308</v>
      </c>
      <c r="B1155" s="6">
        <v>57</v>
      </c>
      <c r="C1155" s="6" t="s">
        <v>4716</v>
      </c>
      <c r="D1155" s="6" t="s">
        <v>6688</v>
      </c>
      <c r="E1155" s="6">
        <v>21.86</v>
      </c>
      <c r="F1155" s="6">
        <v>10.95</v>
      </c>
      <c r="G1155" s="6" t="s">
        <v>4687</v>
      </c>
      <c r="H1155" s="6" t="s">
        <v>4687</v>
      </c>
      <c r="I1155" s="6" t="s">
        <v>4687</v>
      </c>
      <c r="J1155" s="6">
        <v>0</v>
      </c>
      <c r="K1155" s="15" t="s">
        <v>8412</v>
      </c>
      <c r="L1155" s="10" t="s">
        <v>8406</v>
      </c>
      <c r="M1155" s="16" t="s">
        <v>9485</v>
      </c>
      <c r="N1155" s="6">
        <v>9764.08</v>
      </c>
      <c r="O1155" s="6" t="s">
        <v>4713</v>
      </c>
      <c r="P1155" s="6" t="s">
        <v>4710</v>
      </c>
      <c r="Q1155" s="6" t="s">
        <v>4687</v>
      </c>
    </row>
    <row r="1156" spans="1:17">
      <c r="A1156" s="6" t="s">
        <v>2310</v>
      </c>
      <c r="B1156" s="6">
        <v>21</v>
      </c>
      <c r="C1156" s="6" t="s">
        <v>4716</v>
      </c>
      <c r="D1156" s="6" t="s">
        <v>6690</v>
      </c>
      <c r="E1156" s="6">
        <v>49.09</v>
      </c>
      <c r="F1156" s="6">
        <v>6.3</v>
      </c>
      <c r="G1156" s="6" t="s">
        <v>4689</v>
      </c>
      <c r="H1156" s="6" t="s">
        <v>4687</v>
      </c>
      <c r="I1156" s="6" t="s">
        <v>4687</v>
      </c>
      <c r="J1156" s="6">
        <v>0</v>
      </c>
      <c r="K1156" s="15" t="s">
        <v>8412</v>
      </c>
      <c r="L1156" s="10" t="s">
        <v>8409</v>
      </c>
      <c r="M1156" s="16" t="s">
        <v>9034</v>
      </c>
      <c r="N1156" s="6">
        <v>9753.49</v>
      </c>
      <c r="O1156" s="6" t="s">
        <v>4709</v>
      </c>
      <c r="P1156" s="6" t="s">
        <v>4709</v>
      </c>
      <c r="Q1156" s="6" t="s">
        <v>4687</v>
      </c>
    </row>
    <row r="1157" spans="1:17">
      <c r="A1157" s="6" t="s">
        <v>2312</v>
      </c>
      <c r="B1157" s="6">
        <v>52</v>
      </c>
      <c r="C1157" s="6" t="s">
        <v>4711</v>
      </c>
      <c r="D1157" s="6" t="s">
        <v>6692</v>
      </c>
      <c r="E1157" s="6">
        <v>47.74</v>
      </c>
      <c r="F1157" s="6">
        <v>8.05</v>
      </c>
      <c r="G1157" s="6" t="s">
        <v>4689</v>
      </c>
      <c r="H1157" s="6" t="s">
        <v>4687</v>
      </c>
      <c r="I1157" s="6" t="s">
        <v>4687</v>
      </c>
      <c r="J1157" s="6">
        <v>2</v>
      </c>
      <c r="K1157" s="15" t="s">
        <v>8405</v>
      </c>
      <c r="L1157" s="10" t="s">
        <v>8406</v>
      </c>
      <c r="M1157" s="16" t="s">
        <v>9486</v>
      </c>
      <c r="N1157" s="6">
        <v>9748.91</v>
      </c>
      <c r="O1157" s="6" t="s">
        <v>4713</v>
      </c>
      <c r="P1157" s="6" t="s">
        <v>4709</v>
      </c>
      <c r="Q1157" s="6" t="s">
        <v>4687</v>
      </c>
    </row>
    <row r="1158" spans="1:17">
      <c r="A1158" s="6" t="s">
        <v>2314</v>
      </c>
      <c r="B1158" s="6">
        <v>52</v>
      </c>
      <c r="C1158" s="6" t="s">
        <v>4720</v>
      </c>
      <c r="D1158" s="6" t="s">
        <v>6694</v>
      </c>
      <c r="E1158" s="6">
        <v>30.2</v>
      </c>
      <c r="F1158" s="6">
        <v>9.88</v>
      </c>
      <c r="G1158" s="6" t="s">
        <v>4689</v>
      </c>
      <c r="H1158" s="6" t="s">
        <v>4687</v>
      </c>
      <c r="I1158" s="6" t="s">
        <v>4687</v>
      </c>
      <c r="J1158" s="6">
        <v>2</v>
      </c>
      <c r="K1158" s="15" t="s">
        <v>8412</v>
      </c>
      <c r="L1158" s="10" t="s">
        <v>8406</v>
      </c>
      <c r="M1158" s="16" t="s">
        <v>9487</v>
      </c>
      <c r="N1158" s="6">
        <v>9724.53</v>
      </c>
      <c r="O1158" s="6" t="s">
        <v>4713</v>
      </c>
      <c r="P1158" s="6" t="s">
        <v>4710</v>
      </c>
      <c r="Q1158" s="6" t="s">
        <v>4687</v>
      </c>
    </row>
    <row r="1159" spans="1:17">
      <c r="A1159" s="6" t="s">
        <v>2316</v>
      </c>
      <c r="B1159" s="6">
        <v>52</v>
      </c>
      <c r="C1159" s="6" t="s">
        <v>4723</v>
      </c>
      <c r="D1159" s="6" t="s">
        <v>6696</v>
      </c>
      <c r="E1159" s="6">
        <v>33.25</v>
      </c>
      <c r="F1159" s="6">
        <v>7.42</v>
      </c>
      <c r="G1159" s="6" t="s">
        <v>4689</v>
      </c>
      <c r="H1159" s="6" t="s">
        <v>4687</v>
      </c>
      <c r="I1159" s="6" t="s">
        <v>4687</v>
      </c>
      <c r="J1159" s="6">
        <v>2</v>
      </c>
      <c r="K1159" s="15" t="s">
        <v>8408</v>
      </c>
      <c r="L1159" s="10" t="s">
        <v>8406</v>
      </c>
      <c r="M1159" s="16" t="s">
        <v>9488</v>
      </c>
      <c r="N1159" s="6">
        <v>9722.77</v>
      </c>
      <c r="O1159" s="6" t="s">
        <v>4713</v>
      </c>
      <c r="P1159" s="6" t="s">
        <v>4710</v>
      </c>
      <c r="Q1159" s="6" t="s">
        <v>4687</v>
      </c>
    </row>
    <row r="1160" spans="1:17">
      <c r="A1160" s="6" t="s">
        <v>2318</v>
      </c>
      <c r="B1160" s="6">
        <v>47</v>
      </c>
      <c r="C1160" s="6" t="s">
        <v>4726</v>
      </c>
      <c r="D1160" s="6" t="s">
        <v>6698</v>
      </c>
      <c r="E1160" s="6">
        <v>26.6</v>
      </c>
      <c r="F1160" s="6">
        <v>8.45</v>
      </c>
      <c r="G1160" s="6" t="s">
        <v>4689</v>
      </c>
      <c r="H1160" s="6" t="s">
        <v>4687</v>
      </c>
      <c r="I1160" s="6" t="s">
        <v>4687</v>
      </c>
      <c r="J1160" s="6">
        <v>1</v>
      </c>
      <c r="K1160" s="15" t="s">
        <v>8412</v>
      </c>
      <c r="L1160" s="10" t="s">
        <v>8406</v>
      </c>
      <c r="M1160" s="16" t="s">
        <v>8945</v>
      </c>
      <c r="N1160" s="6">
        <v>9715.84</v>
      </c>
      <c r="O1160" s="6" t="s">
        <v>4713</v>
      </c>
      <c r="P1160" s="6" t="s">
        <v>4709</v>
      </c>
      <c r="Q1160" s="6" t="s">
        <v>4687</v>
      </c>
    </row>
    <row r="1161" spans="1:17">
      <c r="A1161" s="6" t="s">
        <v>2320</v>
      </c>
      <c r="B1161" s="6">
        <v>50</v>
      </c>
      <c r="C1161" s="6" t="s">
        <v>4729</v>
      </c>
      <c r="D1161" s="6" t="s">
        <v>6700</v>
      </c>
      <c r="E1161" s="6">
        <v>26.35</v>
      </c>
      <c r="F1161" s="6">
        <v>6.21</v>
      </c>
      <c r="G1161" s="6" t="s">
        <v>4687</v>
      </c>
      <c r="H1161" s="6" t="s">
        <v>4687</v>
      </c>
      <c r="I1161" s="6" t="s">
        <v>4687</v>
      </c>
      <c r="J1161" s="6">
        <v>2</v>
      </c>
      <c r="K1161" s="15" t="s">
        <v>8412</v>
      </c>
      <c r="L1161" s="10" t="s">
        <v>8409</v>
      </c>
      <c r="M1161" s="16" t="s">
        <v>9451</v>
      </c>
      <c r="N1161" s="6">
        <v>9710.71</v>
      </c>
      <c r="O1161" s="6" t="s">
        <v>4713</v>
      </c>
      <c r="P1161" s="6" t="s">
        <v>4709</v>
      </c>
      <c r="Q1161" s="6" t="s">
        <v>4687</v>
      </c>
    </row>
    <row r="1162" spans="1:17">
      <c r="A1162" s="6" t="s">
        <v>2322</v>
      </c>
      <c r="B1162" s="6">
        <v>45</v>
      </c>
      <c r="C1162" s="6" t="s">
        <v>4726</v>
      </c>
      <c r="D1162" s="6" t="s">
        <v>6702</v>
      </c>
      <c r="E1162" s="6">
        <v>39.995</v>
      </c>
      <c r="F1162" s="6">
        <v>4.65</v>
      </c>
      <c r="G1162" s="6" t="s">
        <v>4687</v>
      </c>
      <c r="H1162" s="6" t="s">
        <v>4687</v>
      </c>
      <c r="I1162" s="6" t="s">
        <v>4687</v>
      </c>
      <c r="J1162" s="6">
        <v>0</v>
      </c>
      <c r="K1162" s="15" t="s">
        <v>8408</v>
      </c>
      <c r="L1162" s="10" t="s">
        <v>8414</v>
      </c>
      <c r="M1162" s="16" t="s">
        <v>9489</v>
      </c>
      <c r="N1162" s="6">
        <v>9704.67</v>
      </c>
      <c r="O1162" s="6" t="s">
        <v>4710</v>
      </c>
      <c r="P1162" s="6" t="s">
        <v>4709</v>
      </c>
      <c r="Q1162" s="6" t="s">
        <v>4687</v>
      </c>
    </row>
    <row r="1163" spans="1:17">
      <c r="A1163" s="6" t="s">
        <v>2324</v>
      </c>
      <c r="B1163" s="6">
        <v>58</v>
      </c>
      <c r="C1163" s="6" t="s">
        <v>4711</v>
      </c>
      <c r="D1163" s="6" t="s">
        <v>6055</v>
      </c>
      <c r="E1163" s="6">
        <v>22.92</v>
      </c>
      <c r="F1163" s="6">
        <v>5.87</v>
      </c>
      <c r="G1163" s="6" t="s">
        <v>4689</v>
      </c>
      <c r="H1163" s="6" t="s">
        <v>4687</v>
      </c>
      <c r="I1163" s="6" t="s">
        <v>4687</v>
      </c>
      <c r="J1163" s="6">
        <v>1</v>
      </c>
      <c r="K1163" s="15" t="s">
        <v>8412</v>
      </c>
      <c r="L1163" s="10" t="s">
        <v>8409</v>
      </c>
      <c r="M1163" s="16" t="s">
        <v>8429</v>
      </c>
      <c r="N1163" s="6">
        <v>9698.42</v>
      </c>
      <c r="O1163" s="6" t="s">
        <v>4710</v>
      </c>
      <c r="P1163" s="6" t="s">
        <v>4710</v>
      </c>
      <c r="Q1163" s="6" t="s">
        <v>4687</v>
      </c>
    </row>
    <row r="1164" spans="1:17">
      <c r="A1164" s="6" t="s">
        <v>2326</v>
      </c>
      <c r="B1164" s="6">
        <v>56</v>
      </c>
      <c r="C1164" s="6" t="s">
        <v>4711</v>
      </c>
      <c r="D1164" s="6" t="s">
        <v>6705</v>
      </c>
      <c r="E1164" s="6">
        <v>24.78</v>
      </c>
      <c r="F1164" s="6">
        <v>4.24</v>
      </c>
      <c r="G1164" s="6" t="s">
        <v>4689</v>
      </c>
      <c r="H1164" s="6" t="s">
        <v>4687</v>
      </c>
      <c r="I1164" s="6" t="s">
        <v>4687</v>
      </c>
      <c r="J1164" s="6">
        <v>2</v>
      </c>
      <c r="K1164" s="15" t="s">
        <v>8405</v>
      </c>
      <c r="L1164" s="10" t="s">
        <v>8414</v>
      </c>
      <c r="M1164" s="16" t="s">
        <v>9490</v>
      </c>
      <c r="N1164" s="6">
        <v>9684.29</v>
      </c>
      <c r="O1164" s="6" t="s">
        <v>4709</v>
      </c>
      <c r="P1164" s="6" t="s">
        <v>4710</v>
      </c>
      <c r="Q1164" s="6" t="s">
        <v>4687</v>
      </c>
    </row>
    <row r="1165" spans="1:17">
      <c r="A1165" s="6" t="s">
        <v>2328</v>
      </c>
      <c r="B1165" s="6">
        <v>41</v>
      </c>
      <c r="C1165" s="6" t="s">
        <v>4720</v>
      </c>
      <c r="D1165" s="6" t="s">
        <v>6707</v>
      </c>
      <c r="E1165" s="6">
        <v>34.07</v>
      </c>
      <c r="F1165" s="6">
        <v>7.81</v>
      </c>
      <c r="G1165" s="6" t="s">
        <v>4689</v>
      </c>
      <c r="H1165" s="6" t="s">
        <v>4687</v>
      </c>
      <c r="I1165" s="6" t="s">
        <v>4687</v>
      </c>
      <c r="J1165" s="6">
        <v>0</v>
      </c>
      <c r="K1165" s="15" t="s">
        <v>8405</v>
      </c>
      <c r="L1165" s="10" t="s">
        <v>8406</v>
      </c>
      <c r="M1165" s="16" t="s">
        <v>9491</v>
      </c>
      <c r="N1165" s="6">
        <v>9664.34</v>
      </c>
      <c r="O1165" s="6" t="s">
        <v>4710</v>
      </c>
      <c r="P1165" s="6" t="s">
        <v>4709</v>
      </c>
      <c r="Q1165" s="6" t="s">
        <v>4687</v>
      </c>
    </row>
    <row r="1166" spans="1:17">
      <c r="A1166" s="6" t="s">
        <v>2330</v>
      </c>
      <c r="B1166" s="6">
        <v>48</v>
      </c>
      <c r="C1166" s="6" t="s">
        <v>4720</v>
      </c>
      <c r="D1166" s="6" t="s">
        <v>6709</v>
      </c>
      <c r="E1166" s="6">
        <v>30.14</v>
      </c>
      <c r="F1166" s="6">
        <v>9.85</v>
      </c>
      <c r="G1166" s="6" t="s">
        <v>4687</v>
      </c>
      <c r="H1166" s="6" t="s">
        <v>4687</v>
      </c>
      <c r="I1166" s="6" t="s">
        <v>4687</v>
      </c>
      <c r="J1166" s="6">
        <v>0</v>
      </c>
      <c r="K1166" s="15" t="s">
        <v>8412</v>
      </c>
      <c r="L1166" s="10" t="s">
        <v>8406</v>
      </c>
      <c r="M1166" s="16" t="s">
        <v>9492</v>
      </c>
      <c r="N1166" s="6">
        <v>9653.81</v>
      </c>
      <c r="O1166" s="6" t="s">
        <v>4709</v>
      </c>
      <c r="P1166" s="6" t="s">
        <v>4709</v>
      </c>
      <c r="Q1166" s="6" t="s">
        <v>4687</v>
      </c>
    </row>
    <row r="1167" spans="1:17">
      <c r="A1167" s="6" t="s">
        <v>2332</v>
      </c>
      <c r="B1167" s="6">
        <v>51</v>
      </c>
      <c r="C1167" s="6" t="s">
        <v>4716</v>
      </c>
      <c r="D1167" s="6" t="s">
        <v>5146</v>
      </c>
      <c r="E1167" s="6">
        <v>18.05</v>
      </c>
      <c r="F1167" s="6">
        <v>6.94</v>
      </c>
      <c r="G1167" s="6" t="s">
        <v>4687</v>
      </c>
      <c r="H1167" s="6" t="s">
        <v>4687</v>
      </c>
      <c r="I1167" s="6" t="s">
        <v>4687</v>
      </c>
      <c r="J1167" s="6">
        <v>0</v>
      </c>
      <c r="K1167" s="15" t="s">
        <v>8412</v>
      </c>
      <c r="L1167" s="10" t="s">
        <v>8406</v>
      </c>
      <c r="M1167" s="16" t="s">
        <v>9493</v>
      </c>
      <c r="N1167" s="6">
        <v>9644.25</v>
      </c>
      <c r="O1167" s="6" t="s">
        <v>4713</v>
      </c>
      <c r="P1167" s="6" t="s">
        <v>4709</v>
      </c>
      <c r="Q1167" s="6" t="s">
        <v>4687</v>
      </c>
    </row>
    <row r="1168" spans="1:17">
      <c r="A1168" s="6" t="s">
        <v>2334</v>
      </c>
      <c r="B1168" s="6">
        <v>52</v>
      </c>
      <c r="C1168" s="6" t="s">
        <v>4720</v>
      </c>
      <c r="D1168" s="6" t="s">
        <v>4826</v>
      </c>
      <c r="E1168" s="6">
        <v>37.4</v>
      </c>
      <c r="F1168" s="6">
        <v>11.3</v>
      </c>
      <c r="G1168" s="6" t="s">
        <v>4689</v>
      </c>
      <c r="H1168" s="6" t="s">
        <v>4687</v>
      </c>
      <c r="I1168" s="6" t="s">
        <v>4687</v>
      </c>
      <c r="J1168" s="6">
        <v>2</v>
      </c>
      <c r="K1168" s="15" t="s">
        <v>8412</v>
      </c>
      <c r="L1168" s="10" t="s">
        <v>8406</v>
      </c>
      <c r="M1168" s="16" t="s">
        <v>9494</v>
      </c>
      <c r="N1168" s="6">
        <v>9634.54</v>
      </c>
      <c r="O1168" s="6" t="s">
        <v>4709</v>
      </c>
      <c r="P1168" s="6" t="s">
        <v>4709</v>
      </c>
      <c r="Q1168" s="6" t="s">
        <v>4687</v>
      </c>
    </row>
    <row r="1169" spans="1:17">
      <c r="A1169" s="6" t="s">
        <v>2336</v>
      </c>
      <c r="B1169" s="6">
        <v>54</v>
      </c>
      <c r="C1169" s="6" t="s">
        <v>4711</v>
      </c>
      <c r="D1169" s="6" t="s">
        <v>6713</v>
      </c>
      <c r="E1169" s="6">
        <v>25.75</v>
      </c>
      <c r="F1169" s="6">
        <v>9.23</v>
      </c>
      <c r="G1169" s="6" t="s">
        <v>4687</v>
      </c>
      <c r="H1169" s="6" t="s">
        <v>4687</v>
      </c>
      <c r="I1169" s="6" t="s">
        <v>4687</v>
      </c>
      <c r="J1169" s="6">
        <v>0</v>
      </c>
      <c r="K1169" s="15" t="s">
        <v>8405</v>
      </c>
      <c r="L1169" s="10" t="s">
        <v>8406</v>
      </c>
      <c r="M1169" s="16" t="s">
        <v>9495</v>
      </c>
      <c r="N1169" s="6">
        <v>9630.91</v>
      </c>
      <c r="O1169" s="6" t="s">
        <v>4709</v>
      </c>
      <c r="P1169" s="6" t="s">
        <v>4710</v>
      </c>
      <c r="Q1169" s="6" t="s">
        <v>4687</v>
      </c>
    </row>
    <row r="1170" spans="1:17">
      <c r="A1170" s="6" t="s">
        <v>2338</v>
      </c>
      <c r="B1170" s="6">
        <v>50</v>
      </c>
      <c r="C1170" s="6" t="s">
        <v>4720</v>
      </c>
      <c r="D1170" s="6" t="s">
        <v>6714</v>
      </c>
      <c r="E1170" s="6">
        <v>32.3</v>
      </c>
      <c r="F1170" s="6">
        <v>4.37</v>
      </c>
      <c r="G1170" s="6" t="s">
        <v>4687</v>
      </c>
      <c r="H1170" s="6" t="s">
        <v>4687</v>
      </c>
      <c r="I1170" s="6" t="s">
        <v>4687</v>
      </c>
      <c r="J1170" s="6">
        <v>2</v>
      </c>
      <c r="K1170" s="15" t="s">
        <v>8412</v>
      </c>
      <c r="L1170" s="10" t="s">
        <v>8414</v>
      </c>
      <c r="M1170" s="16" t="s">
        <v>9496</v>
      </c>
      <c r="N1170" s="6">
        <v>9630.4</v>
      </c>
      <c r="O1170" s="6" t="s">
        <v>4709</v>
      </c>
      <c r="P1170" s="6" t="s">
        <v>4709</v>
      </c>
      <c r="Q1170" s="6" t="s">
        <v>4687</v>
      </c>
    </row>
    <row r="1171" spans="1:17">
      <c r="A1171" s="6" t="s">
        <v>2340</v>
      </c>
      <c r="B1171" s="6">
        <v>43</v>
      </c>
      <c r="C1171" s="6" t="s">
        <v>4729</v>
      </c>
      <c r="D1171" s="6" t="s">
        <v>6716</v>
      </c>
      <c r="E1171" s="6">
        <v>28.61</v>
      </c>
      <c r="F1171" s="6">
        <v>5.76</v>
      </c>
      <c r="G1171" s="6" t="s">
        <v>4687</v>
      </c>
      <c r="H1171" s="6" t="s">
        <v>4690</v>
      </c>
      <c r="I1171" s="6" t="s">
        <v>4687</v>
      </c>
      <c r="J1171" s="6">
        <v>1</v>
      </c>
      <c r="K1171" s="15" t="s">
        <v>8405</v>
      </c>
      <c r="L1171" s="10" t="s">
        <v>8409</v>
      </c>
      <c r="M1171" s="16" t="s">
        <v>9497</v>
      </c>
      <c r="N1171" s="6">
        <v>9630.3</v>
      </c>
      <c r="O1171" s="6" t="s">
        <v>4709</v>
      </c>
      <c r="P1171" s="6" t="s">
        <v>4709</v>
      </c>
      <c r="Q1171" s="6" t="s">
        <v>4687</v>
      </c>
    </row>
    <row r="1172" spans="1:17">
      <c r="A1172" s="6" t="s">
        <v>2342</v>
      </c>
      <c r="B1172" s="6">
        <v>24</v>
      </c>
      <c r="C1172" s="6" t="s">
        <v>4732</v>
      </c>
      <c r="D1172" s="6" t="s">
        <v>6717</v>
      </c>
      <c r="E1172" s="6">
        <v>45.41</v>
      </c>
      <c r="F1172" s="6">
        <v>4.96</v>
      </c>
      <c r="G1172" s="6" t="s">
        <v>4687</v>
      </c>
      <c r="H1172" s="6" t="s">
        <v>4687</v>
      </c>
      <c r="I1172" s="6" t="s">
        <v>4687</v>
      </c>
      <c r="J1172" s="6">
        <v>1</v>
      </c>
      <c r="K1172" s="15" t="s">
        <v>8408</v>
      </c>
      <c r="L1172" s="10" t="s">
        <v>8414</v>
      </c>
      <c r="M1172" s="16" t="s">
        <v>9498</v>
      </c>
      <c r="N1172" s="6">
        <v>9628.79</v>
      </c>
      <c r="O1172" s="6" t="s">
        <v>4709</v>
      </c>
      <c r="P1172" s="6" t="s">
        <v>4709</v>
      </c>
      <c r="Q1172" s="6" t="s">
        <v>4687</v>
      </c>
    </row>
    <row r="1173" spans="1:17">
      <c r="A1173" s="6" t="s">
        <v>2344</v>
      </c>
      <c r="B1173" s="6">
        <v>52</v>
      </c>
      <c r="C1173" s="6" t="s">
        <v>4720</v>
      </c>
      <c r="D1173" s="6" t="s">
        <v>6719</v>
      </c>
      <c r="E1173" s="6">
        <v>31.2</v>
      </c>
      <c r="F1173" s="6">
        <v>11.04</v>
      </c>
      <c r="G1173" s="6" t="s">
        <v>4689</v>
      </c>
      <c r="H1173" s="6" t="s">
        <v>4687</v>
      </c>
      <c r="I1173" s="6" t="s">
        <v>4687</v>
      </c>
      <c r="J1173" s="6">
        <v>2</v>
      </c>
      <c r="K1173" s="15" t="s">
        <v>8405</v>
      </c>
      <c r="L1173" s="10" t="s">
        <v>8406</v>
      </c>
      <c r="M1173" s="16" t="s">
        <v>9499</v>
      </c>
      <c r="N1173" s="6">
        <v>9625.92</v>
      </c>
      <c r="O1173" s="6" t="s">
        <v>4710</v>
      </c>
      <c r="P1173" s="6" t="s">
        <v>4709</v>
      </c>
      <c r="Q1173" s="6" t="s">
        <v>4687</v>
      </c>
    </row>
    <row r="1174" spans="1:17">
      <c r="A1174" s="6" t="s">
        <v>2346</v>
      </c>
      <c r="B1174" s="6">
        <v>47</v>
      </c>
      <c r="C1174" s="6" t="s">
        <v>4716</v>
      </c>
      <c r="D1174" s="6" t="s">
        <v>6721</v>
      </c>
      <c r="E1174" s="6">
        <v>29.83</v>
      </c>
      <c r="F1174" s="6">
        <v>7.81</v>
      </c>
      <c r="G1174" s="6" t="s">
        <v>4689</v>
      </c>
      <c r="H1174" s="6" t="s">
        <v>4687</v>
      </c>
      <c r="I1174" s="6" t="s">
        <v>4687</v>
      </c>
      <c r="J1174" s="6">
        <v>1</v>
      </c>
      <c r="K1174" s="15" t="s">
        <v>8412</v>
      </c>
      <c r="L1174" s="10" t="s">
        <v>8406</v>
      </c>
      <c r="M1174" s="16" t="s">
        <v>8703</v>
      </c>
      <c r="N1174" s="6">
        <v>9620.33</v>
      </c>
      <c r="O1174" s="6" t="s">
        <v>4710</v>
      </c>
      <c r="P1174" s="6" t="s">
        <v>4710</v>
      </c>
      <c r="Q1174" s="6" t="s">
        <v>4687</v>
      </c>
    </row>
    <row r="1175" spans="1:17">
      <c r="A1175" s="6" t="s">
        <v>2348</v>
      </c>
      <c r="B1175" s="6">
        <v>40</v>
      </c>
      <c r="C1175" s="6" t="s">
        <v>4725</v>
      </c>
      <c r="D1175" s="6" t="s">
        <v>6723</v>
      </c>
      <c r="E1175" s="6">
        <v>29.06</v>
      </c>
      <c r="F1175" s="6">
        <v>4.55</v>
      </c>
      <c r="G1175" s="6" t="s">
        <v>4687</v>
      </c>
      <c r="H1175" s="6" t="s">
        <v>4687</v>
      </c>
      <c r="I1175" s="6" t="s">
        <v>4687</v>
      </c>
      <c r="J1175" s="6">
        <v>0</v>
      </c>
      <c r="K1175" s="15" t="s">
        <v>8408</v>
      </c>
      <c r="L1175" s="10" t="s">
        <v>8414</v>
      </c>
      <c r="M1175" s="16" t="s">
        <v>9500</v>
      </c>
      <c r="N1175" s="6">
        <v>9619.18</v>
      </c>
      <c r="O1175" s="6" t="s">
        <v>4713</v>
      </c>
      <c r="P1175" s="6" t="s">
        <v>4709</v>
      </c>
      <c r="Q1175" s="6" t="s">
        <v>4687</v>
      </c>
    </row>
    <row r="1176" spans="1:17">
      <c r="A1176" s="6" t="s">
        <v>2350</v>
      </c>
      <c r="B1176" s="6">
        <v>50</v>
      </c>
      <c r="C1176" s="6" t="s">
        <v>4723</v>
      </c>
      <c r="D1176" s="6" t="s">
        <v>6725</v>
      </c>
      <c r="E1176" s="6">
        <v>27.455</v>
      </c>
      <c r="F1176" s="6">
        <v>6.13</v>
      </c>
      <c r="G1176" s="6" t="s">
        <v>4687</v>
      </c>
      <c r="H1176" s="6" t="s">
        <v>4687</v>
      </c>
      <c r="I1176" s="6" t="s">
        <v>4687</v>
      </c>
      <c r="J1176" s="6">
        <v>2</v>
      </c>
      <c r="K1176" s="15" t="s">
        <v>8405</v>
      </c>
      <c r="L1176" s="10" t="s">
        <v>8409</v>
      </c>
      <c r="M1176" s="16" t="s">
        <v>9501</v>
      </c>
      <c r="N1176" s="6">
        <v>9617.66</v>
      </c>
      <c r="O1176" s="6" t="s">
        <v>4710</v>
      </c>
      <c r="P1176" s="6" t="s">
        <v>4710</v>
      </c>
      <c r="Q1176" s="6" t="s">
        <v>4687</v>
      </c>
    </row>
    <row r="1177" spans="1:17">
      <c r="A1177" s="6" t="s">
        <v>2352</v>
      </c>
      <c r="B1177" s="6">
        <v>58</v>
      </c>
      <c r="C1177" s="6" t="s">
        <v>4711</v>
      </c>
      <c r="D1177" s="6" t="s">
        <v>6727</v>
      </c>
      <c r="E1177" s="6">
        <v>23.01</v>
      </c>
      <c r="F1177" s="6">
        <v>6.04</v>
      </c>
      <c r="G1177" s="6" t="s">
        <v>4689</v>
      </c>
      <c r="H1177" s="6" t="s">
        <v>4687</v>
      </c>
      <c r="I1177" s="6" t="s">
        <v>4687</v>
      </c>
      <c r="J1177" s="6">
        <v>1</v>
      </c>
      <c r="K1177" s="15" t="s">
        <v>8412</v>
      </c>
      <c r="L1177" s="10" t="s">
        <v>8409</v>
      </c>
      <c r="M1177" s="16" t="s">
        <v>9502</v>
      </c>
      <c r="N1177" s="6">
        <v>9597.63</v>
      </c>
      <c r="O1177" s="6" t="s">
        <v>4710</v>
      </c>
      <c r="P1177" s="6" t="s">
        <v>4710</v>
      </c>
      <c r="Q1177" s="6" t="s">
        <v>4687</v>
      </c>
    </row>
    <row r="1178" spans="1:17">
      <c r="A1178" s="6" t="s">
        <v>2354</v>
      </c>
      <c r="B1178" s="6">
        <v>41</v>
      </c>
      <c r="C1178" s="6" t="s">
        <v>4729</v>
      </c>
      <c r="D1178" s="6" t="s">
        <v>6729</v>
      </c>
      <c r="E1178" s="6">
        <v>31.39</v>
      </c>
      <c r="F1178" s="6">
        <v>8.85</v>
      </c>
      <c r="G1178" s="6" t="s">
        <v>4689</v>
      </c>
      <c r="H1178" s="6" t="s">
        <v>4687</v>
      </c>
      <c r="I1178" s="6" t="s">
        <v>4687</v>
      </c>
      <c r="J1178" s="6">
        <v>0</v>
      </c>
      <c r="K1178" s="15" t="s">
        <v>8405</v>
      </c>
      <c r="L1178" s="10" t="s">
        <v>8406</v>
      </c>
      <c r="M1178" s="16" t="s">
        <v>9503</v>
      </c>
      <c r="N1178" s="6">
        <v>9584.04</v>
      </c>
      <c r="O1178" s="6" t="s">
        <v>4713</v>
      </c>
      <c r="P1178" s="6" t="s">
        <v>4709</v>
      </c>
      <c r="Q1178" s="6" t="s">
        <v>4687</v>
      </c>
    </row>
    <row r="1179" spans="1:17">
      <c r="A1179" s="6" t="s">
        <v>2356</v>
      </c>
      <c r="B1179" s="6">
        <v>49</v>
      </c>
      <c r="C1179" s="6" t="s">
        <v>4716</v>
      </c>
      <c r="D1179" s="6" t="s">
        <v>6731</v>
      </c>
      <c r="E1179" s="6">
        <v>34.77</v>
      </c>
      <c r="F1179" s="6">
        <v>10.54</v>
      </c>
      <c r="G1179" s="6" t="s">
        <v>4687</v>
      </c>
      <c r="H1179" s="6" t="s">
        <v>4687</v>
      </c>
      <c r="I1179" s="6" t="s">
        <v>4687</v>
      </c>
      <c r="J1179" s="6">
        <v>2</v>
      </c>
      <c r="K1179" s="15" t="s">
        <v>8405</v>
      </c>
      <c r="L1179" s="10" t="s">
        <v>8406</v>
      </c>
      <c r="M1179" s="16" t="s">
        <v>9504</v>
      </c>
      <c r="N1179" s="6">
        <v>9583.89</v>
      </c>
      <c r="O1179" s="6" t="s">
        <v>4710</v>
      </c>
      <c r="P1179" s="6" t="s">
        <v>4709</v>
      </c>
      <c r="Q1179" s="6" t="s">
        <v>4687</v>
      </c>
    </row>
    <row r="1180" spans="1:17">
      <c r="A1180" s="6" t="s">
        <v>2358</v>
      </c>
      <c r="B1180" s="6">
        <v>56</v>
      </c>
      <c r="C1180" s="6" t="s">
        <v>4711</v>
      </c>
      <c r="D1180" s="6" t="s">
        <v>4886</v>
      </c>
      <c r="E1180" s="6">
        <v>24.48</v>
      </c>
      <c r="F1180" s="6">
        <v>4.37</v>
      </c>
      <c r="G1180" s="6" t="s">
        <v>4689</v>
      </c>
      <c r="H1180" s="6" t="s">
        <v>4687</v>
      </c>
      <c r="I1180" s="6" t="s">
        <v>4687</v>
      </c>
      <c r="J1180" s="6">
        <v>2</v>
      </c>
      <c r="K1180" s="15" t="s">
        <v>8408</v>
      </c>
      <c r="L1180" s="10" t="s">
        <v>8414</v>
      </c>
      <c r="M1180" s="16" t="s">
        <v>9505</v>
      </c>
      <c r="N1180" s="6">
        <v>9582.54</v>
      </c>
      <c r="O1180" s="6" t="s">
        <v>4709</v>
      </c>
      <c r="P1180" s="6" t="s">
        <v>4710</v>
      </c>
      <c r="Q1180" s="6" t="s">
        <v>4687</v>
      </c>
    </row>
    <row r="1181" spans="1:17">
      <c r="A1181" s="6" t="s">
        <v>2360</v>
      </c>
      <c r="B1181" s="6">
        <v>49</v>
      </c>
      <c r="C1181" s="6" t="s">
        <v>4716</v>
      </c>
      <c r="D1181" s="6" t="s">
        <v>5106</v>
      </c>
      <c r="E1181" s="6">
        <v>22.61</v>
      </c>
      <c r="F1181" s="6">
        <v>9.63</v>
      </c>
      <c r="G1181" s="6" t="s">
        <v>4687</v>
      </c>
      <c r="H1181" s="6" t="s">
        <v>4687</v>
      </c>
      <c r="I1181" s="6" t="s">
        <v>4687</v>
      </c>
      <c r="J1181" s="6">
        <v>2</v>
      </c>
      <c r="K1181" s="15" t="s">
        <v>8412</v>
      </c>
      <c r="L1181" s="10" t="s">
        <v>8406</v>
      </c>
      <c r="M1181" s="16" t="s">
        <v>9506</v>
      </c>
      <c r="N1181" s="6">
        <v>9566.99</v>
      </c>
      <c r="O1181" s="6" t="s">
        <v>4713</v>
      </c>
      <c r="P1181" s="6" t="s">
        <v>4709</v>
      </c>
      <c r="Q1181" s="6" t="s">
        <v>4687</v>
      </c>
    </row>
    <row r="1182" spans="1:17">
      <c r="A1182" s="6" t="s">
        <v>2362</v>
      </c>
      <c r="B1182" s="6">
        <v>48</v>
      </c>
      <c r="C1182" s="6" t="s">
        <v>4720</v>
      </c>
      <c r="D1182" s="6" t="s">
        <v>4801</v>
      </c>
      <c r="E1182" s="6">
        <v>34.3</v>
      </c>
      <c r="F1182" s="6">
        <v>10.37</v>
      </c>
      <c r="G1182" s="6" t="s">
        <v>4687</v>
      </c>
      <c r="H1182" s="6" t="s">
        <v>4687</v>
      </c>
      <c r="I1182" s="6" t="s">
        <v>4687</v>
      </c>
      <c r="J1182" s="6">
        <v>0</v>
      </c>
      <c r="K1182" s="15" t="s">
        <v>8405</v>
      </c>
      <c r="L1182" s="10" t="s">
        <v>8406</v>
      </c>
      <c r="M1182" s="16" t="s">
        <v>9507</v>
      </c>
      <c r="N1182" s="6">
        <v>9563.03</v>
      </c>
      <c r="O1182" s="6" t="s">
        <v>4713</v>
      </c>
      <c r="P1182" s="6" t="s">
        <v>4710</v>
      </c>
      <c r="Q1182" s="6" t="s">
        <v>4687</v>
      </c>
    </row>
    <row r="1183" spans="1:17">
      <c r="A1183" s="6" t="s">
        <v>2364</v>
      </c>
      <c r="B1183" s="6">
        <v>50</v>
      </c>
      <c r="C1183" s="6" t="s">
        <v>4711</v>
      </c>
      <c r="D1183" s="6" t="s">
        <v>6735</v>
      </c>
      <c r="E1183" s="6">
        <v>46.09</v>
      </c>
      <c r="F1183" s="6">
        <v>5.44</v>
      </c>
      <c r="G1183" s="6" t="s">
        <v>4687</v>
      </c>
      <c r="H1183" s="6" t="s">
        <v>4687</v>
      </c>
      <c r="I1183" s="6" t="s">
        <v>4687</v>
      </c>
      <c r="J1183" s="6">
        <v>2</v>
      </c>
      <c r="K1183" s="15" t="s">
        <v>8412</v>
      </c>
      <c r="L1183" s="10" t="s">
        <v>8414</v>
      </c>
      <c r="M1183" s="16" t="s">
        <v>9508</v>
      </c>
      <c r="N1183" s="6">
        <v>9549.57</v>
      </c>
      <c r="O1183" s="6" t="s">
        <v>4713</v>
      </c>
      <c r="P1183" s="6" t="s">
        <v>4709</v>
      </c>
      <c r="Q1183" s="6" t="s">
        <v>4687</v>
      </c>
    </row>
    <row r="1184" spans="1:17">
      <c r="A1184" s="6" t="s">
        <v>2366</v>
      </c>
      <c r="B1184" s="6">
        <v>50</v>
      </c>
      <c r="C1184" s="6" t="s">
        <v>4726</v>
      </c>
      <c r="D1184" s="6" t="s">
        <v>6737</v>
      </c>
      <c r="E1184" s="6">
        <v>44.745</v>
      </c>
      <c r="F1184" s="6">
        <v>5.19</v>
      </c>
      <c r="G1184" s="6" t="s">
        <v>4687</v>
      </c>
      <c r="H1184" s="6" t="s">
        <v>4687</v>
      </c>
      <c r="I1184" s="6" t="s">
        <v>4687</v>
      </c>
      <c r="J1184" s="6">
        <v>2</v>
      </c>
      <c r="K1184" s="15" t="s">
        <v>8408</v>
      </c>
      <c r="L1184" s="10" t="s">
        <v>8414</v>
      </c>
      <c r="M1184" s="16" t="s">
        <v>9508</v>
      </c>
      <c r="N1184" s="6">
        <v>9541.7</v>
      </c>
      <c r="O1184" s="6" t="s">
        <v>4713</v>
      </c>
      <c r="P1184" s="6" t="s">
        <v>4709</v>
      </c>
      <c r="Q1184" s="6" t="s">
        <v>4687</v>
      </c>
    </row>
    <row r="1185" spans="1:17">
      <c r="A1185" s="6" t="s">
        <v>2368</v>
      </c>
      <c r="B1185" s="6">
        <v>47</v>
      </c>
      <c r="C1185" s="6" t="s">
        <v>4726</v>
      </c>
      <c r="D1185" s="6" t="s">
        <v>6739</v>
      </c>
      <c r="E1185" s="6">
        <v>26.33</v>
      </c>
      <c r="F1185" s="6">
        <v>11.8</v>
      </c>
      <c r="G1185" s="6" t="s">
        <v>4689</v>
      </c>
      <c r="H1185" s="6" t="s">
        <v>4687</v>
      </c>
      <c r="I1185" s="6" t="s">
        <v>4687</v>
      </c>
      <c r="J1185" s="6">
        <v>1</v>
      </c>
      <c r="K1185" s="15" t="s">
        <v>8408</v>
      </c>
      <c r="L1185" s="10" t="s">
        <v>8406</v>
      </c>
      <c r="M1185" s="16" t="s">
        <v>9509</v>
      </c>
      <c r="N1185" s="6">
        <v>9540.17</v>
      </c>
      <c r="O1185" s="6" t="s">
        <v>4709</v>
      </c>
      <c r="P1185" s="6" t="s">
        <v>4709</v>
      </c>
      <c r="Q1185" s="6" t="s">
        <v>4687</v>
      </c>
    </row>
    <row r="1186" spans="1:17">
      <c r="A1186" s="6" t="s">
        <v>2370</v>
      </c>
      <c r="B1186" s="6">
        <v>49</v>
      </c>
      <c r="C1186" s="6" t="s">
        <v>4729</v>
      </c>
      <c r="D1186" s="6" t="s">
        <v>6741</v>
      </c>
      <c r="E1186" s="6">
        <v>26.6</v>
      </c>
      <c r="F1186" s="6">
        <v>8.38</v>
      </c>
      <c r="G1186" s="6" t="s">
        <v>4687</v>
      </c>
      <c r="H1186" s="6" t="s">
        <v>4687</v>
      </c>
      <c r="I1186" s="6" t="s">
        <v>4687</v>
      </c>
      <c r="J1186" s="6">
        <v>2</v>
      </c>
      <c r="K1186" s="15" t="s">
        <v>8408</v>
      </c>
      <c r="L1186" s="10" t="s">
        <v>8406</v>
      </c>
      <c r="M1186" s="16" t="s">
        <v>9510</v>
      </c>
      <c r="N1186" s="6">
        <v>9538.65</v>
      </c>
      <c r="O1186" s="6" t="s">
        <v>4710</v>
      </c>
      <c r="P1186" s="6" t="s">
        <v>4709</v>
      </c>
      <c r="Q1186" s="6" t="s">
        <v>4687</v>
      </c>
    </row>
    <row r="1187" spans="1:17">
      <c r="A1187" s="6" t="s">
        <v>2372</v>
      </c>
      <c r="B1187" s="6">
        <v>51</v>
      </c>
      <c r="C1187" s="6" t="s">
        <v>4720</v>
      </c>
      <c r="D1187" s="6" t="s">
        <v>4795</v>
      </c>
      <c r="E1187" s="6">
        <v>27.5</v>
      </c>
      <c r="F1187" s="6">
        <v>7.58</v>
      </c>
      <c r="G1187" s="6" t="s">
        <v>4687</v>
      </c>
      <c r="H1187" s="6" t="s">
        <v>4687</v>
      </c>
      <c r="I1187" s="6" t="s">
        <v>4687</v>
      </c>
      <c r="J1187" s="6">
        <v>0</v>
      </c>
      <c r="K1187" s="15" t="s">
        <v>8412</v>
      </c>
      <c r="L1187" s="10" t="s">
        <v>8406</v>
      </c>
      <c r="M1187" s="16" t="s">
        <v>9511</v>
      </c>
      <c r="N1187" s="6">
        <v>9528.9</v>
      </c>
      <c r="O1187" s="6" t="s">
        <v>4709</v>
      </c>
      <c r="P1187" s="6" t="s">
        <v>4709</v>
      </c>
      <c r="Q1187" s="6" t="s">
        <v>4687</v>
      </c>
    </row>
    <row r="1188" spans="1:17">
      <c r="A1188" s="6" t="s">
        <v>2374</v>
      </c>
      <c r="B1188" s="6">
        <v>30</v>
      </c>
      <c r="C1188" s="6" t="s">
        <v>4716</v>
      </c>
      <c r="D1188" s="6" t="s">
        <v>6744</v>
      </c>
      <c r="E1188" s="6">
        <v>41.55</v>
      </c>
      <c r="F1188" s="6">
        <v>4.61</v>
      </c>
      <c r="G1188" s="6" t="s">
        <v>4687</v>
      </c>
      <c r="H1188" s="6" t="s">
        <v>4687</v>
      </c>
      <c r="I1188" s="6" t="s">
        <v>4687</v>
      </c>
      <c r="J1188" s="6">
        <v>1</v>
      </c>
      <c r="K1188" s="15" t="s">
        <v>8405</v>
      </c>
      <c r="L1188" s="10" t="s">
        <v>8414</v>
      </c>
      <c r="M1188" s="16" t="s">
        <v>9512</v>
      </c>
      <c r="N1188" s="6">
        <v>9507.68</v>
      </c>
      <c r="O1188" s="6" t="s">
        <v>4713</v>
      </c>
      <c r="P1188" s="6" t="s">
        <v>4709</v>
      </c>
      <c r="Q1188" s="6" t="s">
        <v>4687</v>
      </c>
    </row>
    <row r="1189" spans="1:17">
      <c r="A1189" s="6" t="s">
        <v>2376</v>
      </c>
      <c r="B1189" s="6">
        <v>53</v>
      </c>
      <c r="C1189" s="6" t="s">
        <v>4711</v>
      </c>
      <c r="D1189" s="6" t="s">
        <v>6745</v>
      </c>
      <c r="E1189" s="6">
        <v>41.47</v>
      </c>
      <c r="F1189" s="6">
        <v>4.7</v>
      </c>
      <c r="G1189" s="6" t="s">
        <v>4689</v>
      </c>
      <c r="H1189" s="6" t="s">
        <v>4690</v>
      </c>
      <c r="I1189" s="6" t="s">
        <v>4687</v>
      </c>
      <c r="J1189" s="6">
        <v>1</v>
      </c>
      <c r="K1189" s="15" t="s">
        <v>8412</v>
      </c>
      <c r="L1189" s="10" t="s">
        <v>8414</v>
      </c>
      <c r="M1189" s="16" t="s">
        <v>9513</v>
      </c>
      <c r="N1189" s="6">
        <v>9504.31</v>
      </c>
      <c r="O1189" s="6" t="s">
        <v>4709</v>
      </c>
      <c r="P1189" s="6" t="s">
        <v>4710</v>
      </c>
      <c r="Q1189" s="6" t="s">
        <v>4687</v>
      </c>
    </row>
    <row r="1190" spans="1:17">
      <c r="A1190" s="6" t="s">
        <v>2378</v>
      </c>
      <c r="B1190" s="6">
        <v>46</v>
      </c>
      <c r="C1190" s="6" t="s">
        <v>4730</v>
      </c>
      <c r="D1190" s="6" t="s">
        <v>6747</v>
      </c>
      <c r="E1190" s="6">
        <v>24.795</v>
      </c>
      <c r="F1190" s="6">
        <v>6.05</v>
      </c>
      <c r="G1190" s="6" t="s">
        <v>4689</v>
      </c>
      <c r="H1190" s="6" t="s">
        <v>4687</v>
      </c>
      <c r="I1190" s="6" t="s">
        <v>4687</v>
      </c>
      <c r="J1190" s="6">
        <v>0</v>
      </c>
      <c r="K1190" s="15" t="s">
        <v>8412</v>
      </c>
      <c r="L1190" s="10" t="s">
        <v>8409</v>
      </c>
      <c r="M1190" s="16" t="s">
        <v>8479</v>
      </c>
      <c r="N1190" s="6">
        <v>9500.57</v>
      </c>
      <c r="O1190" s="6" t="s">
        <v>4710</v>
      </c>
      <c r="P1190" s="6" t="s">
        <v>4709</v>
      </c>
      <c r="Q1190" s="6" t="s">
        <v>4687</v>
      </c>
    </row>
    <row r="1191" spans="1:17">
      <c r="A1191" s="6" t="s">
        <v>2380</v>
      </c>
      <c r="B1191" s="6">
        <v>54</v>
      </c>
      <c r="C1191" s="6" t="s">
        <v>4711</v>
      </c>
      <c r="D1191" s="6" t="s">
        <v>6749</v>
      </c>
      <c r="E1191" s="6">
        <v>29.48</v>
      </c>
      <c r="F1191" s="6">
        <v>5.63</v>
      </c>
      <c r="G1191" s="6" t="s">
        <v>4689</v>
      </c>
      <c r="H1191" s="6" t="s">
        <v>4690</v>
      </c>
      <c r="I1191" s="6" t="s">
        <v>4687</v>
      </c>
      <c r="J1191" s="6">
        <v>1</v>
      </c>
      <c r="K1191" s="15" t="s">
        <v>8408</v>
      </c>
      <c r="L1191" s="10" t="s">
        <v>8414</v>
      </c>
      <c r="M1191" s="16" t="s">
        <v>9514</v>
      </c>
      <c r="N1191" s="6">
        <v>9487.64</v>
      </c>
      <c r="O1191" s="6" t="s">
        <v>4709</v>
      </c>
      <c r="P1191" s="6" t="s">
        <v>4709</v>
      </c>
      <c r="Q1191" s="6" t="s">
        <v>4687</v>
      </c>
    </row>
    <row r="1192" spans="1:17">
      <c r="A1192" s="6" t="s">
        <v>2382</v>
      </c>
      <c r="B1192" s="6">
        <v>43</v>
      </c>
      <c r="C1192" s="6" t="s">
        <v>4729</v>
      </c>
      <c r="D1192" s="6" t="s">
        <v>6751</v>
      </c>
      <c r="E1192" s="6">
        <v>28.09</v>
      </c>
      <c r="F1192" s="6">
        <v>6.06</v>
      </c>
      <c r="G1192" s="6" t="s">
        <v>4687</v>
      </c>
      <c r="H1192" s="6" t="s">
        <v>4690</v>
      </c>
      <c r="I1192" s="6" t="s">
        <v>4687</v>
      </c>
      <c r="J1192" s="6">
        <v>1</v>
      </c>
      <c r="K1192" s="15" t="s">
        <v>8412</v>
      </c>
      <c r="L1192" s="10" t="s">
        <v>8409</v>
      </c>
      <c r="M1192" s="16" t="s">
        <v>9515</v>
      </c>
      <c r="N1192" s="6">
        <v>9453.92</v>
      </c>
      <c r="O1192" s="6" t="s">
        <v>4709</v>
      </c>
      <c r="P1192" s="6" t="s">
        <v>4709</v>
      </c>
      <c r="Q1192" s="6" t="s">
        <v>4687</v>
      </c>
    </row>
    <row r="1193" spans="1:17">
      <c r="A1193" s="6" t="s">
        <v>2384</v>
      </c>
      <c r="B1193" s="6">
        <v>35</v>
      </c>
      <c r="C1193" s="6" t="s">
        <v>4729</v>
      </c>
      <c r="D1193" s="6" t="s">
        <v>5209</v>
      </c>
      <c r="E1193" s="6">
        <v>32.73</v>
      </c>
      <c r="F1193" s="6">
        <v>5.19</v>
      </c>
      <c r="G1193" s="6" t="s">
        <v>4687</v>
      </c>
      <c r="H1193" s="6" t="s">
        <v>4687</v>
      </c>
      <c r="I1193" s="6" t="s">
        <v>4687</v>
      </c>
      <c r="J1193" s="6">
        <v>1</v>
      </c>
      <c r="K1193" s="15" t="s">
        <v>8405</v>
      </c>
      <c r="L1193" s="10" t="s">
        <v>8414</v>
      </c>
      <c r="M1193" s="16" t="s">
        <v>9516</v>
      </c>
      <c r="N1193" s="6">
        <v>9448.42</v>
      </c>
      <c r="O1193" s="6" t="s">
        <v>4710</v>
      </c>
      <c r="P1193" s="6" t="s">
        <v>4709</v>
      </c>
      <c r="Q1193" s="6" t="s">
        <v>4687</v>
      </c>
    </row>
    <row r="1194" spans="1:17">
      <c r="A1194" s="6" t="s">
        <v>2386</v>
      </c>
      <c r="B1194" s="6">
        <v>49</v>
      </c>
      <c r="C1194" s="6" t="s">
        <v>4726</v>
      </c>
      <c r="D1194" s="6" t="s">
        <v>5389</v>
      </c>
      <c r="E1194" s="6">
        <v>27.36</v>
      </c>
      <c r="F1194" s="6">
        <v>8.96</v>
      </c>
      <c r="G1194" s="6" t="s">
        <v>4687</v>
      </c>
      <c r="H1194" s="6" t="s">
        <v>4687</v>
      </c>
      <c r="I1194" s="6" t="s">
        <v>4687</v>
      </c>
      <c r="J1194" s="6">
        <v>0</v>
      </c>
      <c r="K1194" s="15" t="s">
        <v>8408</v>
      </c>
      <c r="L1194" s="10" t="s">
        <v>8406</v>
      </c>
      <c r="M1194" s="16" t="s">
        <v>9517</v>
      </c>
      <c r="N1194" s="6">
        <v>9447.38</v>
      </c>
      <c r="O1194" s="6" t="s">
        <v>4710</v>
      </c>
      <c r="P1194" s="6" t="s">
        <v>4709</v>
      </c>
      <c r="Q1194" s="6" t="s">
        <v>4687</v>
      </c>
    </row>
    <row r="1195" spans="1:17">
      <c r="A1195" s="6" t="s">
        <v>2388</v>
      </c>
      <c r="B1195" s="6">
        <v>48</v>
      </c>
      <c r="C1195" s="6" t="s">
        <v>4726</v>
      </c>
      <c r="D1195" s="6" t="s">
        <v>4960</v>
      </c>
      <c r="E1195" s="6">
        <v>27.265</v>
      </c>
      <c r="F1195" s="6">
        <v>11.39</v>
      </c>
      <c r="G1195" s="6" t="s">
        <v>4687</v>
      </c>
      <c r="H1195" s="6" t="s">
        <v>4687</v>
      </c>
      <c r="I1195" s="6" t="s">
        <v>4687</v>
      </c>
      <c r="J1195" s="6">
        <v>0</v>
      </c>
      <c r="K1195" s="15" t="s">
        <v>8412</v>
      </c>
      <c r="L1195" s="10" t="s">
        <v>8406</v>
      </c>
      <c r="M1195" s="16" t="s">
        <v>9518</v>
      </c>
      <c r="N1195" s="6">
        <v>9447.25</v>
      </c>
      <c r="O1195" s="6" t="s">
        <v>4713</v>
      </c>
      <c r="P1195" s="6" t="s">
        <v>4709</v>
      </c>
      <c r="Q1195" s="6" t="s">
        <v>4687</v>
      </c>
    </row>
    <row r="1196" spans="1:17">
      <c r="A1196" s="6" t="s">
        <v>2390</v>
      </c>
      <c r="B1196" s="6">
        <v>46</v>
      </c>
      <c r="C1196" s="6" t="s">
        <v>4726</v>
      </c>
      <c r="D1196" s="6" t="s">
        <v>6756</v>
      </c>
      <c r="E1196" s="6">
        <v>48.07</v>
      </c>
      <c r="F1196" s="6">
        <v>4.06</v>
      </c>
      <c r="G1196" s="6" t="s">
        <v>4689</v>
      </c>
      <c r="H1196" s="6" t="s">
        <v>4687</v>
      </c>
      <c r="I1196" s="6" t="s">
        <v>4687</v>
      </c>
      <c r="J1196" s="6">
        <v>0</v>
      </c>
      <c r="K1196" s="15" t="s">
        <v>8405</v>
      </c>
      <c r="L1196" s="10" t="s">
        <v>8414</v>
      </c>
      <c r="M1196" s="16" t="s">
        <v>9519</v>
      </c>
      <c r="N1196" s="6">
        <v>9432.93</v>
      </c>
      <c r="O1196" s="6" t="s">
        <v>4713</v>
      </c>
      <c r="P1196" s="6" t="s">
        <v>4709</v>
      </c>
      <c r="Q1196" s="6" t="s">
        <v>4687</v>
      </c>
    </row>
    <row r="1197" spans="1:17">
      <c r="A1197" s="6" t="s">
        <v>2392</v>
      </c>
      <c r="B1197" s="6">
        <v>46</v>
      </c>
      <c r="C1197" s="6" t="s">
        <v>4720</v>
      </c>
      <c r="D1197" s="6" t="s">
        <v>6758</v>
      </c>
      <c r="E1197" s="6">
        <v>30.8</v>
      </c>
      <c r="F1197" s="6">
        <v>5.23</v>
      </c>
      <c r="G1197" s="6" t="s">
        <v>4689</v>
      </c>
      <c r="H1197" s="6" t="s">
        <v>4687</v>
      </c>
      <c r="I1197" s="6" t="s">
        <v>4687</v>
      </c>
      <c r="J1197" s="6">
        <v>0</v>
      </c>
      <c r="K1197" s="15" t="s">
        <v>8412</v>
      </c>
      <c r="L1197" s="10" t="s">
        <v>8414</v>
      </c>
      <c r="M1197" s="16" t="s">
        <v>9520</v>
      </c>
      <c r="N1197" s="6">
        <v>9414.92</v>
      </c>
      <c r="O1197" s="6" t="s">
        <v>4709</v>
      </c>
      <c r="P1197" s="6" t="s">
        <v>4709</v>
      </c>
      <c r="Q1197" s="6" t="s">
        <v>4687</v>
      </c>
    </row>
    <row r="1198" spans="1:17">
      <c r="A1198" s="6" t="s">
        <v>2394</v>
      </c>
      <c r="B1198" s="6">
        <v>46</v>
      </c>
      <c r="C1198" s="6" t="s">
        <v>4726</v>
      </c>
      <c r="D1198" s="6" t="s">
        <v>6760</v>
      </c>
      <c r="E1198" s="6">
        <v>32.3</v>
      </c>
      <c r="F1198" s="6">
        <v>5.05</v>
      </c>
      <c r="G1198" s="6" t="s">
        <v>4689</v>
      </c>
      <c r="H1198" s="6" t="s">
        <v>4687</v>
      </c>
      <c r="I1198" s="6" t="s">
        <v>4687</v>
      </c>
      <c r="J1198" s="6">
        <v>0</v>
      </c>
      <c r="K1198" s="15" t="s">
        <v>8405</v>
      </c>
      <c r="L1198" s="10" t="s">
        <v>8414</v>
      </c>
      <c r="M1198" s="16" t="s">
        <v>9521</v>
      </c>
      <c r="N1198" s="6">
        <v>9411.01</v>
      </c>
      <c r="O1198" s="6" t="s">
        <v>4710</v>
      </c>
      <c r="P1198" s="6" t="s">
        <v>4709</v>
      </c>
      <c r="Q1198" s="6" t="s">
        <v>4687</v>
      </c>
    </row>
    <row r="1199" spans="1:17">
      <c r="A1199" s="6" t="s">
        <v>2396</v>
      </c>
      <c r="B1199" s="6">
        <v>51</v>
      </c>
      <c r="C1199" s="6" t="s">
        <v>4720</v>
      </c>
      <c r="D1199" s="6" t="s">
        <v>6491</v>
      </c>
      <c r="E1199" s="6">
        <v>39.7</v>
      </c>
      <c r="F1199" s="6">
        <v>7.34</v>
      </c>
      <c r="G1199" s="6" t="s">
        <v>4687</v>
      </c>
      <c r="H1199" s="6" t="s">
        <v>4687</v>
      </c>
      <c r="I1199" s="6" t="s">
        <v>4687</v>
      </c>
      <c r="J1199" s="6">
        <v>0</v>
      </c>
      <c r="K1199" s="15" t="s">
        <v>8405</v>
      </c>
      <c r="L1199" s="10" t="s">
        <v>8406</v>
      </c>
      <c r="M1199" s="16" t="s">
        <v>9522</v>
      </c>
      <c r="N1199" s="6">
        <v>9391.35</v>
      </c>
      <c r="O1199" s="6" t="s">
        <v>4710</v>
      </c>
      <c r="P1199" s="6" t="s">
        <v>4710</v>
      </c>
      <c r="Q1199" s="6" t="s">
        <v>4687</v>
      </c>
    </row>
    <row r="1200" spans="1:17">
      <c r="A1200" s="6" t="s">
        <v>2398</v>
      </c>
      <c r="B1200" s="6">
        <v>51</v>
      </c>
      <c r="C1200" s="6" t="s">
        <v>4711</v>
      </c>
      <c r="D1200" s="6" t="s">
        <v>6763</v>
      </c>
      <c r="E1200" s="6">
        <v>35.97</v>
      </c>
      <c r="F1200" s="6">
        <v>8.13</v>
      </c>
      <c r="G1200" s="6" t="s">
        <v>4687</v>
      </c>
      <c r="H1200" s="6" t="s">
        <v>4687</v>
      </c>
      <c r="I1200" s="6" t="s">
        <v>4687</v>
      </c>
      <c r="J1200" s="6">
        <v>0</v>
      </c>
      <c r="K1200" s="15" t="s">
        <v>8408</v>
      </c>
      <c r="L1200" s="10" t="s">
        <v>8406</v>
      </c>
      <c r="M1200" s="16" t="s">
        <v>9523</v>
      </c>
      <c r="N1200" s="6">
        <v>9386.16</v>
      </c>
      <c r="O1200" s="6" t="s">
        <v>4709</v>
      </c>
      <c r="P1200" s="6" t="s">
        <v>4710</v>
      </c>
      <c r="Q1200" s="6" t="s">
        <v>4687</v>
      </c>
    </row>
    <row r="1201" spans="1:17">
      <c r="A1201" s="6" t="s">
        <v>2400</v>
      </c>
      <c r="B1201" s="6">
        <v>47</v>
      </c>
      <c r="C1201" s="6" t="s">
        <v>4726</v>
      </c>
      <c r="D1201" s="6" t="s">
        <v>6349</v>
      </c>
      <c r="E1201" s="6">
        <v>25.86</v>
      </c>
      <c r="F1201" s="6">
        <v>6.68</v>
      </c>
      <c r="G1201" s="6" t="s">
        <v>4689</v>
      </c>
      <c r="H1201" s="6" t="s">
        <v>4687</v>
      </c>
      <c r="I1201" s="6" t="s">
        <v>4687</v>
      </c>
      <c r="J1201" s="6">
        <v>1</v>
      </c>
      <c r="K1201" s="15" t="s">
        <v>8405</v>
      </c>
      <c r="L1201" s="10" t="s">
        <v>8406</v>
      </c>
      <c r="M1201" s="16" t="s">
        <v>8519</v>
      </c>
      <c r="N1201" s="6">
        <v>9380.75</v>
      </c>
      <c r="O1201" s="6" t="s">
        <v>4709</v>
      </c>
      <c r="P1201" s="6" t="s">
        <v>4709</v>
      </c>
      <c r="Q1201" s="6" t="s">
        <v>4687</v>
      </c>
    </row>
    <row r="1202" spans="1:17">
      <c r="A1202" s="6" t="s">
        <v>2402</v>
      </c>
      <c r="B1202" s="6">
        <v>51</v>
      </c>
      <c r="C1202" s="6" t="s">
        <v>4711</v>
      </c>
      <c r="D1202" s="6" t="s">
        <v>4846</v>
      </c>
      <c r="E1202" s="6">
        <v>30.03</v>
      </c>
      <c r="F1202" s="6">
        <v>11.51</v>
      </c>
      <c r="G1202" s="6" t="s">
        <v>4687</v>
      </c>
      <c r="H1202" s="6" t="s">
        <v>4687</v>
      </c>
      <c r="I1202" s="6" t="s">
        <v>4687</v>
      </c>
      <c r="J1202" s="6">
        <v>0</v>
      </c>
      <c r="K1202" s="15" t="s">
        <v>8412</v>
      </c>
      <c r="L1202" s="10" t="s">
        <v>8406</v>
      </c>
      <c r="M1202" s="16" t="s">
        <v>9524</v>
      </c>
      <c r="N1202" s="6">
        <v>9377.9</v>
      </c>
      <c r="O1202" s="6" t="s">
        <v>4713</v>
      </c>
      <c r="P1202" s="6" t="s">
        <v>4709</v>
      </c>
      <c r="Q1202" s="6" t="s">
        <v>4687</v>
      </c>
    </row>
    <row r="1203" spans="1:17">
      <c r="A1203" s="6" t="s">
        <v>2404</v>
      </c>
      <c r="B1203" s="6">
        <v>53</v>
      </c>
      <c r="C1203" s="6" t="s">
        <v>4711</v>
      </c>
      <c r="D1203" s="6" t="s">
        <v>6766</v>
      </c>
      <c r="E1203" s="6">
        <v>25.76</v>
      </c>
      <c r="F1203" s="6">
        <v>6.02</v>
      </c>
      <c r="G1203" s="6" t="s">
        <v>4689</v>
      </c>
      <c r="H1203" s="6" t="s">
        <v>4690</v>
      </c>
      <c r="I1203" s="6" t="s">
        <v>4687</v>
      </c>
      <c r="J1203" s="6">
        <v>1</v>
      </c>
      <c r="K1203" s="15" t="s">
        <v>8405</v>
      </c>
      <c r="L1203" s="10" t="s">
        <v>8409</v>
      </c>
      <c r="M1203" s="16" t="s">
        <v>9525</v>
      </c>
      <c r="N1203" s="6">
        <v>9377.45</v>
      </c>
      <c r="O1203" s="6" t="s">
        <v>4710</v>
      </c>
      <c r="P1203" s="6" t="s">
        <v>4709</v>
      </c>
      <c r="Q1203" s="6" t="s">
        <v>4687</v>
      </c>
    </row>
    <row r="1204" spans="1:17">
      <c r="A1204" s="6" t="s">
        <v>2406</v>
      </c>
      <c r="B1204" s="6">
        <v>51</v>
      </c>
      <c r="C1204" s="6" t="s">
        <v>4723</v>
      </c>
      <c r="D1204" s="6" t="s">
        <v>6768</v>
      </c>
      <c r="E1204" s="6">
        <v>22.42</v>
      </c>
      <c r="F1204" s="6">
        <v>7.96</v>
      </c>
      <c r="G1204" s="6" t="s">
        <v>4687</v>
      </c>
      <c r="H1204" s="6" t="s">
        <v>4687</v>
      </c>
      <c r="I1204" s="6" t="s">
        <v>4687</v>
      </c>
      <c r="J1204" s="6">
        <v>0</v>
      </c>
      <c r="K1204" s="15" t="s">
        <v>8412</v>
      </c>
      <c r="L1204" s="10" t="s">
        <v>8406</v>
      </c>
      <c r="M1204" s="16" t="s">
        <v>9526</v>
      </c>
      <c r="N1204" s="6">
        <v>9361.33</v>
      </c>
      <c r="O1204" s="6" t="s">
        <v>4713</v>
      </c>
      <c r="P1204" s="6" t="s">
        <v>4710</v>
      </c>
      <c r="Q1204" s="6" t="s">
        <v>4687</v>
      </c>
    </row>
    <row r="1205" spans="1:17">
      <c r="A1205" s="6" t="s">
        <v>2408</v>
      </c>
      <c r="B1205" s="6">
        <v>34</v>
      </c>
      <c r="C1205" s="6" t="s">
        <v>4729</v>
      </c>
      <c r="D1205" s="6" t="s">
        <v>5384</v>
      </c>
      <c r="E1205" s="6">
        <v>33.18</v>
      </c>
      <c r="F1205" s="6">
        <v>6.01</v>
      </c>
      <c r="G1205" s="6" t="s">
        <v>4689</v>
      </c>
      <c r="H1205" s="6" t="s">
        <v>4687</v>
      </c>
      <c r="I1205" s="6" t="s">
        <v>4687</v>
      </c>
      <c r="J1205" s="6">
        <v>1</v>
      </c>
      <c r="K1205" s="15" t="s">
        <v>8405</v>
      </c>
      <c r="L1205" s="10" t="s">
        <v>8409</v>
      </c>
      <c r="M1205" s="16" t="s">
        <v>9527</v>
      </c>
      <c r="N1205" s="6">
        <v>9344.2</v>
      </c>
      <c r="O1205" s="6" t="s">
        <v>4713</v>
      </c>
      <c r="P1205" s="6" t="s">
        <v>4709</v>
      </c>
      <c r="Q1205" s="6" t="s">
        <v>4687</v>
      </c>
    </row>
    <row r="1206" spans="1:17">
      <c r="A1206" s="6" t="s">
        <v>2410</v>
      </c>
      <c r="B1206" s="6">
        <v>26</v>
      </c>
      <c r="C1206" s="6" t="s">
        <v>4732</v>
      </c>
      <c r="D1206" s="6" t="s">
        <v>6771</v>
      </c>
      <c r="E1206" s="6">
        <v>43.04</v>
      </c>
      <c r="F1206" s="6">
        <v>5.9</v>
      </c>
      <c r="G1206" s="6" t="s">
        <v>4689</v>
      </c>
      <c r="H1206" s="6" t="s">
        <v>4687</v>
      </c>
      <c r="I1206" s="6" t="s">
        <v>4687</v>
      </c>
      <c r="J1206" s="6">
        <v>0</v>
      </c>
      <c r="K1206" s="15" t="s">
        <v>8405</v>
      </c>
      <c r="L1206" s="10" t="s">
        <v>8409</v>
      </c>
      <c r="M1206" s="16" t="s">
        <v>9528</v>
      </c>
      <c r="N1206" s="6">
        <v>9338.61</v>
      </c>
      <c r="O1206" s="6" t="s">
        <v>4713</v>
      </c>
      <c r="P1206" s="6" t="s">
        <v>4709</v>
      </c>
      <c r="Q1206" s="6" t="s">
        <v>4687</v>
      </c>
    </row>
    <row r="1207" spans="1:17">
      <c r="A1207" s="6" t="s">
        <v>2412</v>
      </c>
      <c r="B1207" s="6">
        <v>34</v>
      </c>
      <c r="C1207" s="6" t="s">
        <v>4716</v>
      </c>
      <c r="D1207" s="6" t="s">
        <v>6773</v>
      </c>
      <c r="E1207" s="6">
        <v>34.15</v>
      </c>
      <c r="F1207" s="6">
        <v>4.49</v>
      </c>
      <c r="G1207" s="6" t="s">
        <v>4689</v>
      </c>
      <c r="H1207" s="6" t="s">
        <v>4687</v>
      </c>
      <c r="I1207" s="6" t="s">
        <v>4687</v>
      </c>
      <c r="J1207" s="6">
        <v>1</v>
      </c>
      <c r="K1207" s="15" t="s">
        <v>8405</v>
      </c>
      <c r="L1207" s="10" t="s">
        <v>8414</v>
      </c>
      <c r="M1207" s="16" t="s">
        <v>9529</v>
      </c>
      <c r="N1207" s="6">
        <v>9320.26</v>
      </c>
      <c r="O1207" s="6" t="s">
        <v>4713</v>
      </c>
      <c r="P1207" s="6" t="s">
        <v>4709</v>
      </c>
      <c r="Q1207" s="6" t="s">
        <v>4687</v>
      </c>
    </row>
    <row r="1208" spans="1:17">
      <c r="A1208" s="6" t="s">
        <v>2414</v>
      </c>
      <c r="B1208" s="6">
        <v>45</v>
      </c>
      <c r="C1208" s="6" t="s">
        <v>4726</v>
      </c>
      <c r="D1208" s="6" t="s">
        <v>6775</v>
      </c>
      <c r="E1208" s="6">
        <v>25.78</v>
      </c>
      <c r="F1208" s="6">
        <v>6.25</v>
      </c>
      <c r="G1208" s="6" t="s">
        <v>4687</v>
      </c>
      <c r="H1208" s="6" t="s">
        <v>4687</v>
      </c>
      <c r="I1208" s="6" t="s">
        <v>4687</v>
      </c>
      <c r="J1208" s="6">
        <v>0</v>
      </c>
      <c r="K1208" s="15" t="s">
        <v>8405</v>
      </c>
      <c r="L1208" s="10" t="s">
        <v>8409</v>
      </c>
      <c r="M1208" s="16" t="s">
        <v>9530</v>
      </c>
      <c r="N1208" s="6">
        <v>9315.41</v>
      </c>
      <c r="O1208" s="6" t="s">
        <v>4713</v>
      </c>
      <c r="P1208" s="6" t="s">
        <v>4709</v>
      </c>
      <c r="Q1208" s="6" t="s">
        <v>4687</v>
      </c>
    </row>
    <row r="1209" spans="1:17">
      <c r="A1209" s="6" t="s">
        <v>2416</v>
      </c>
      <c r="B1209" s="6">
        <v>60</v>
      </c>
      <c r="C1209" s="6" t="s">
        <v>4711</v>
      </c>
      <c r="D1209" s="6" t="s">
        <v>6776</v>
      </c>
      <c r="E1209" s="6">
        <v>21.02</v>
      </c>
      <c r="F1209" s="6">
        <v>9.62</v>
      </c>
      <c r="G1209" s="6" t="s">
        <v>4689</v>
      </c>
      <c r="H1209" s="6" t="s">
        <v>4690</v>
      </c>
      <c r="I1209" s="6" t="s">
        <v>4687</v>
      </c>
      <c r="J1209" s="6">
        <v>1</v>
      </c>
      <c r="K1209" s="15" t="s">
        <v>8408</v>
      </c>
      <c r="L1209" s="10" t="s">
        <v>8406</v>
      </c>
      <c r="M1209" s="16" t="s">
        <v>9531</v>
      </c>
      <c r="N1209" s="6">
        <v>9310.81</v>
      </c>
      <c r="O1209" s="6" t="s">
        <v>4713</v>
      </c>
      <c r="P1209" s="6" t="s">
        <v>4710</v>
      </c>
      <c r="Q1209" s="6" t="s">
        <v>4687</v>
      </c>
    </row>
    <row r="1210" spans="1:17">
      <c r="A1210" s="6" t="s">
        <v>2418</v>
      </c>
      <c r="B1210" s="6">
        <v>49</v>
      </c>
      <c r="C1210" s="6" t="s">
        <v>4711</v>
      </c>
      <c r="D1210" s="6" t="s">
        <v>6778</v>
      </c>
      <c r="E1210" s="6">
        <v>37.51</v>
      </c>
      <c r="F1210" s="6">
        <v>11.06</v>
      </c>
      <c r="G1210" s="6" t="s">
        <v>4687</v>
      </c>
      <c r="H1210" s="6" t="s">
        <v>4687</v>
      </c>
      <c r="I1210" s="6" t="s">
        <v>4687</v>
      </c>
      <c r="J1210" s="6">
        <v>2</v>
      </c>
      <c r="K1210" s="15" t="s">
        <v>8405</v>
      </c>
      <c r="L1210" s="10" t="s">
        <v>8406</v>
      </c>
      <c r="M1210" s="16" t="s">
        <v>9532</v>
      </c>
      <c r="N1210" s="6">
        <v>9304.7</v>
      </c>
      <c r="O1210" s="6" t="s">
        <v>4710</v>
      </c>
      <c r="P1210" s="6" t="s">
        <v>4710</v>
      </c>
      <c r="Q1210" s="6" t="s">
        <v>4687</v>
      </c>
    </row>
    <row r="1211" spans="1:17">
      <c r="A1211" s="6" t="s">
        <v>2420</v>
      </c>
      <c r="B1211" s="6">
        <v>46</v>
      </c>
      <c r="C1211" s="6" t="s">
        <v>4716</v>
      </c>
      <c r="D1211" s="6" t="s">
        <v>5050</v>
      </c>
      <c r="E1211" s="6">
        <v>25.745</v>
      </c>
      <c r="F1211" s="6">
        <v>6.11</v>
      </c>
      <c r="G1211" s="6" t="s">
        <v>4689</v>
      </c>
      <c r="H1211" s="6" t="s">
        <v>4687</v>
      </c>
      <c r="I1211" s="6" t="s">
        <v>4687</v>
      </c>
      <c r="J1211" s="6">
        <v>0</v>
      </c>
      <c r="K1211" s="15" t="s">
        <v>8405</v>
      </c>
      <c r="L1211" s="10" t="s">
        <v>8409</v>
      </c>
      <c r="M1211" s="16" t="s">
        <v>9519</v>
      </c>
      <c r="N1211" s="6">
        <v>9301.89</v>
      </c>
      <c r="O1211" s="6" t="s">
        <v>4713</v>
      </c>
      <c r="P1211" s="6" t="s">
        <v>4709</v>
      </c>
      <c r="Q1211" s="6" t="s">
        <v>4687</v>
      </c>
    </row>
    <row r="1212" spans="1:17">
      <c r="A1212" s="6" t="s">
        <v>2422</v>
      </c>
      <c r="B1212" s="6">
        <v>49</v>
      </c>
      <c r="C1212" s="6" t="s">
        <v>4723</v>
      </c>
      <c r="D1212" s="6" t="s">
        <v>6780</v>
      </c>
      <c r="E1212" s="6">
        <v>31.35</v>
      </c>
      <c r="F1212" s="6">
        <v>11.49</v>
      </c>
      <c r="G1212" s="6" t="s">
        <v>4687</v>
      </c>
      <c r="H1212" s="6" t="s">
        <v>4687</v>
      </c>
      <c r="I1212" s="6" t="s">
        <v>4687</v>
      </c>
      <c r="J1212" s="6">
        <v>2</v>
      </c>
      <c r="K1212" s="15" t="s">
        <v>8408</v>
      </c>
      <c r="L1212" s="10" t="s">
        <v>8406</v>
      </c>
      <c r="M1212" s="16" t="s">
        <v>8476</v>
      </c>
      <c r="N1212" s="6">
        <v>9290.14</v>
      </c>
      <c r="O1212" s="6" t="s">
        <v>4710</v>
      </c>
      <c r="P1212" s="6" t="s">
        <v>4710</v>
      </c>
      <c r="Q1212" s="6" t="s">
        <v>4687</v>
      </c>
    </row>
    <row r="1213" spans="1:17">
      <c r="A1213" s="6" t="s">
        <v>2424</v>
      </c>
      <c r="B1213" s="6">
        <v>49</v>
      </c>
      <c r="C1213" s="6" t="s">
        <v>4724</v>
      </c>
      <c r="D1213" s="6" t="s">
        <v>5048</v>
      </c>
      <c r="E1213" s="6">
        <v>29.83</v>
      </c>
      <c r="F1213" s="6">
        <v>8.68</v>
      </c>
      <c r="G1213" s="6" t="s">
        <v>4687</v>
      </c>
      <c r="H1213" s="6" t="s">
        <v>4687</v>
      </c>
      <c r="I1213" s="6" t="s">
        <v>4687</v>
      </c>
      <c r="J1213" s="6">
        <v>2</v>
      </c>
      <c r="K1213" s="15" t="s">
        <v>8408</v>
      </c>
      <c r="L1213" s="10" t="s">
        <v>8406</v>
      </c>
      <c r="M1213" s="16" t="s">
        <v>9532</v>
      </c>
      <c r="N1213" s="6">
        <v>9288.03</v>
      </c>
      <c r="O1213" s="6" t="s">
        <v>4710</v>
      </c>
      <c r="P1213" s="6" t="s">
        <v>4709</v>
      </c>
      <c r="Q1213" s="6" t="s">
        <v>4687</v>
      </c>
    </row>
    <row r="1214" spans="1:17">
      <c r="A1214" s="6" t="s">
        <v>2426</v>
      </c>
      <c r="B1214" s="6">
        <v>53</v>
      </c>
      <c r="C1214" s="6" t="s">
        <v>4711</v>
      </c>
      <c r="D1214" s="6" t="s">
        <v>5525</v>
      </c>
      <c r="E1214" s="6">
        <v>25.49</v>
      </c>
      <c r="F1214" s="6">
        <v>5.68</v>
      </c>
      <c r="G1214" s="6" t="s">
        <v>4689</v>
      </c>
      <c r="H1214" s="6" t="s">
        <v>4690</v>
      </c>
      <c r="I1214" s="6" t="s">
        <v>4687</v>
      </c>
      <c r="J1214" s="6">
        <v>1</v>
      </c>
      <c r="K1214" s="15" t="s">
        <v>8412</v>
      </c>
      <c r="L1214" s="10" t="s">
        <v>8414</v>
      </c>
      <c r="M1214" s="16" t="s">
        <v>9225</v>
      </c>
      <c r="N1214" s="6">
        <v>9285.87</v>
      </c>
      <c r="O1214" s="6" t="s">
        <v>4710</v>
      </c>
      <c r="P1214" s="6" t="s">
        <v>4709</v>
      </c>
      <c r="Q1214" s="6" t="s">
        <v>4687</v>
      </c>
    </row>
    <row r="1215" spans="1:17">
      <c r="A1215" s="6" t="s">
        <v>2428</v>
      </c>
      <c r="B1215" s="6">
        <v>51</v>
      </c>
      <c r="C1215" s="6" t="s">
        <v>4711</v>
      </c>
      <c r="D1215" s="6" t="s">
        <v>5974</v>
      </c>
      <c r="E1215" s="6">
        <v>34.1</v>
      </c>
      <c r="F1215" s="6">
        <v>8.45</v>
      </c>
      <c r="G1215" s="6" t="s">
        <v>4687</v>
      </c>
      <c r="H1215" s="6" t="s">
        <v>4687</v>
      </c>
      <c r="I1215" s="6" t="s">
        <v>4687</v>
      </c>
      <c r="J1215" s="6">
        <v>0</v>
      </c>
      <c r="K1215" s="15" t="s">
        <v>8412</v>
      </c>
      <c r="L1215" s="10" t="s">
        <v>8406</v>
      </c>
      <c r="M1215" s="16" t="s">
        <v>9533</v>
      </c>
      <c r="N1215" s="6">
        <v>9283.56</v>
      </c>
      <c r="O1215" s="6" t="s">
        <v>4710</v>
      </c>
      <c r="P1215" s="6" t="s">
        <v>4709</v>
      </c>
      <c r="Q1215" s="6" t="s">
        <v>4687</v>
      </c>
    </row>
    <row r="1216" spans="1:17">
      <c r="A1216" s="6" t="s">
        <v>2430</v>
      </c>
      <c r="B1216" s="6">
        <v>49</v>
      </c>
      <c r="C1216" s="6" t="s">
        <v>4723</v>
      </c>
      <c r="D1216" s="6" t="s">
        <v>6785</v>
      </c>
      <c r="E1216" s="6">
        <v>25.84</v>
      </c>
      <c r="F1216" s="6">
        <v>8.51</v>
      </c>
      <c r="G1216" s="6" t="s">
        <v>4687</v>
      </c>
      <c r="H1216" s="6" t="s">
        <v>4687</v>
      </c>
      <c r="I1216" s="6" t="s">
        <v>4687</v>
      </c>
      <c r="J1216" s="6">
        <v>2</v>
      </c>
      <c r="K1216" s="15" t="s">
        <v>8412</v>
      </c>
      <c r="L1216" s="10" t="s">
        <v>8406</v>
      </c>
      <c r="M1216" s="16" t="s">
        <v>8623</v>
      </c>
      <c r="N1216" s="6">
        <v>9282.48</v>
      </c>
      <c r="O1216" s="6" t="s">
        <v>4709</v>
      </c>
      <c r="P1216" s="6" t="s">
        <v>4710</v>
      </c>
      <c r="Q1216" s="6" t="s">
        <v>4687</v>
      </c>
    </row>
    <row r="1217" spans="1:17">
      <c r="A1217" s="6" t="s">
        <v>2432</v>
      </c>
      <c r="B1217" s="6">
        <v>51</v>
      </c>
      <c r="C1217" s="6" t="s">
        <v>4720</v>
      </c>
      <c r="D1217" s="6" t="s">
        <v>6787</v>
      </c>
      <c r="E1217" s="6">
        <v>20.6</v>
      </c>
      <c r="F1217" s="6">
        <v>7.62</v>
      </c>
      <c r="G1217" s="6" t="s">
        <v>4687</v>
      </c>
      <c r="H1217" s="6" t="s">
        <v>4687</v>
      </c>
      <c r="I1217" s="6" t="s">
        <v>4687</v>
      </c>
      <c r="J1217" s="6">
        <v>0</v>
      </c>
      <c r="K1217" s="15" t="s">
        <v>8405</v>
      </c>
      <c r="L1217" s="10" t="s">
        <v>8406</v>
      </c>
      <c r="M1217" s="16" t="s">
        <v>9534</v>
      </c>
      <c r="N1217" s="6">
        <v>9264.8</v>
      </c>
      <c r="O1217" s="6" t="s">
        <v>4713</v>
      </c>
      <c r="P1217" s="6" t="s">
        <v>4709</v>
      </c>
      <c r="Q1217" s="6" t="s">
        <v>4687</v>
      </c>
    </row>
    <row r="1218" spans="1:17">
      <c r="A1218" s="6" t="s">
        <v>2434</v>
      </c>
      <c r="B1218" s="6">
        <v>48</v>
      </c>
      <c r="C1218" s="6" t="s">
        <v>4716</v>
      </c>
      <c r="D1218" s="6" t="s">
        <v>5964</v>
      </c>
      <c r="E1218" s="6">
        <v>28.88</v>
      </c>
      <c r="F1218" s="6">
        <v>10.18</v>
      </c>
      <c r="G1218" s="6" t="s">
        <v>4687</v>
      </c>
      <c r="H1218" s="6" t="s">
        <v>4687</v>
      </c>
      <c r="I1218" s="6" t="s">
        <v>4687</v>
      </c>
      <c r="J1218" s="6">
        <v>0</v>
      </c>
      <c r="K1218" s="15" t="s">
        <v>8408</v>
      </c>
      <c r="L1218" s="10" t="s">
        <v>8406</v>
      </c>
      <c r="M1218" s="16" t="s">
        <v>9535</v>
      </c>
      <c r="N1218" s="6">
        <v>9249.5</v>
      </c>
      <c r="O1218" s="6" t="s">
        <v>4713</v>
      </c>
      <c r="P1218" s="6" t="s">
        <v>4709</v>
      </c>
      <c r="Q1218" s="6" t="s">
        <v>4687</v>
      </c>
    </row>
    <row r="1219" spans="1:17">
      <c r="A1219" s="6" t="s">
        <v>2436</v>
      </c>
      <c r="B1219" s="6">
        <v>42</v>
      </c>
      <c r="C1219" s="6" t="s">
        <v>4729</v>
      </c>
      <c r="D1219" s="6" t="s">
        <v>6789</v>
      </c>
      <c r="E1219" s="6">
        <v>28.24</v>
      </c>
      <c r="F1219" s="6">
        <v>5.36</v>
      </c>
      <c r="G1219" s="6" t="s">
        <v>4687</v>
      </c>
      <c r="H1219" s="6" t="s">
        <v>4687</v>
      </c>
      <c r="I1219" s="6" t="s">
        <v>4687</v>
      </c>
      <c r="J1219" s="6">
        <v>0</v>
      </c>
      <c r="K1219" s="15" t="s">
        <v>8408</v>
      </c>
      <c r="L1219" s="10" t="s">
        <v>8414</v>
      </c>
      <c r="M1219" s="16" t="s">
        <v>9536</v>
      </c>
      <c r="N1219" s="6">
        <v>9247.94</v>
      </c>
      <c r="O1219" s="6" t="s">
        <v>4713</v>
      </c>
      <c r="P1219" s="6" t="s">
        <v>4709</v>
      </c>
      <c r="Q1219" s="6" t="s">
        <v>4687</v>
      </c>
    </row>
    <row r="1220" spans="1:17">
      <c r="A1220" s="6" t="s">
        <v>2438</v>
      </c>
      <c r="B1220" s="6">
        <v>47</v>
      </c>
      <c r="C1220" s="6" t="s">
        <v>4721</v>
      </c>
      <c r="D1220" s="6" t="s">
        <v>4764</v>
      </c>
      <c r="E1220" s="6">
        <v>25.46</v>
      </c>
      <c r="F1220" s="6">
        <v>11.78</v>
      </c>
      <c r="G1220" s="6" t="s">
        <v>4689</v>
      </c>
      <c r="H1220" s="6" t="s">
        <v>4687</v>
      </c>
      <c r="I1220" s="6" t="s">
        <v>4687</v>
      </c>
      <c r="J1220" s="6">
        <v>1</v>
      </c>
      <c r="K1220" s="15" t="s">
        <v>8408</v>
      </c>
      <c r="L1220" s="10" t="s">
        <v>8406</v>
      </c>
      <c r="M1220" s="16" t="s">
        <v>9537</v>
      </c>
      <c r="N1220" s="6">
        <v>9225.26</v>
      </c>
      <c r="O1220" s="6" t="s">
        <v>4710</v>
      </c>
      <c r="P1220" s="6" t="s">
        <v>4710</v>
      </c>
      <c r="Q1220" s="6" t="s">
        <v>4687</v>
      </c>
    </row>
    <row r="1221" spans="1:17">
      <c r="A1221" s="6" t="s">
        <v>2440</v>
      </c>
      <c r="B1221" s="6">
        <v>41</v>
      </c>
      <c r="C1221" s="6" t="s">
        <v>4722</v>
      </c>
      <c r="D1221" s="6" t="s">
        <v>6792</v>
      </c>
      <c r="E1221" s="6">
        <v>29.64</v>
      </c>
      <c r="F1221" s="6">
        <v>10.82</v>
      </c>
      <c r="G1221" s="6" t="s">
        <v>4689</v>
      </c>
      <c r="H1221" s="6" t="s">
        <v>4687</v>
      </c>
      <c r="I1221" s="6" t="s">
        <v>4687</v>
      </c>
      <c r="J1221" s="6">
        <v>0</v>
      </c>
      <c r="K1221" s="15" t="s">
        <v>8405</v>
      </c>
      <c r="L1221" s="10" t="s">
        <v>8406</v>
      </c>
      <c r="M1221" s="16" t="s">
        <v>9538</v>
      </c>
      <c r="N1221" s="6">
        <v>9222.4</v>
      </c>
      <c r="O1221" s="6" t="s">
        <v>4710</v>
      </c>
      <c r="P1221" s="6" t="s">
        <v>4709</v>
      </c>
      <c r="Q1221" s="6" t="s">
        <v>4687</v>
      </c>
    </row>
    <row r="1222" spans="1:17">
      <c r="A1222" s="6" t="s">
        <v>2442</v>
      </c>
      <c r="B1222" s="6">
        <v>36</v>
      </c>
      <c r="C1222" s="6" t="s">
        <v>4729</v>
      </c>
      <c r="D1222" s="6" t="s">
        <v>6794</v>
      </c>
      <c r="E1222" s="6">
        <v>31.27</v>
      </c>
      <c r="F1222" s="6">
        <v>7.73</v>
      </c>
      <c r="G1222" s="6" t="s">
        <v>4689</v>
      </c>
      <c r="H1222" s="6" t="s">
        <v>4687</v>
      </c>
      <c r="I1222" s="6" t="s">
        <v>4687</v>
      </c>
      <c r="J1222" s="6">
        <v>1</v>
      </c>
      <c r="K1222" s="15" t="s">
        <v>8408</v>
      </c>
      <c r="L1222" s="10" t="s">
        <v>8406</v>
      </c>
      <c r="M1222" s="16" t="s">
        <v>9539</v>
      </c>
      <c r="N1222" s="6">
        <v>9210.06</v>
      </c>
      <c r="O1222" s="6" t="s">
        <v>4710</v>
      </c>
      <c r="P1222" s="6" t="s">
        <v>4709</v>
      </c>
      <c r="Q1222" s="6" t="s">
        <v>4687</v>
      </c>
    </row>
    <row r="1223" spans="1:17">
      <c r="A1223" s="6" t="s">
        <v>2444</v>
      </c>
      <c r="B1223" s="6">
        <v>46</v>
      </c>
      <c r="C1223" s="6" t="s">
        <v>4716</v>
      </c>
      <c r="D1223" s="6" t="s">
        <v>5819</v>
      </c>
      <c r="E1223" s="6">
        <v>19.95</v>
      </c>
      <c r="F1223" s="6">
        <v>6.24</v>
      </c>
      <c r="G1223" s="6" t="s">
        <v>4689</v>
      </c>
      <c r="H1223" s="6" t="s">
        <v>4687</v>
      </c>
      <c r="I1223" s="6" t="s">
        <v>4687</v>
      </c>
      <c r="J1223" s="6">
        <v>0</v>
      </c>
      <c r="K1223" s="15" t="s">
        <v>8408</v>
      </c>
      <c r="L1223" s="10" t="s">
        <v>8409</v>
      </c>
      <c r="M1223" s="16" t="s">
        <v>9540</v>
      </c>
      <c r="N1223" s="6">
        <v>9193.84</v>
      </c>
      <c r="O1223" s="6" t="s">
        <v>4713</v>
      </c>
      <c r="P1223" s="6" t="s">
        <v>4709</v>
      </c>
      <c r="Q1223" s="6" t="s">
        <v>4687</v>
      </c>
    </row>
    <row r="1224" spans="1:17">
      <c r="A1224" s="6" t="s">
        <v>2446</v>
      </c>
      <c r="B1224" s="6">
        <v>49</v>
      </c>
      <c r="C1224" s="6" t="s">
        <v>4720</v>
      </c>
      <c r="D1224" s="6" t="s">
        <v>6797</v>
      </c>
      <c r="E1224" s="6">
        <v>21.3</v>
      </c>
      <c r="F1224" s="6">
        <v>10.42</v>
      </c>
      <c r="G1224" s="6" t="s">
        <v>4687</v>
      </c>
      <c r="H1224" s="6" t="s">
        <v>4687</v>
      </c>
      <c r="I1224" s="6" t="s">
        <v>4687</v>
      </c>
      <c r="J1224" s="6">
        <v>2</v>
      </c>
      <c r="K1224" s="15" t="s">
        <v>8408</v>
      </c>
      <c r="L1224" s="10" t="s">
        <v>8406</v>
      </c>
      <c r="M1224" s="16" t="s">
        <v>9541</v>
      </c>
      <c r="N1224" s="6">
        <v>9182.17</v>
      </c>
      <c r="O1224" s="6" t="s">
        <v>4710</v>
      </c>
      <c r="P1224" s="6" t="s">
        <v>4709</v>
      </c>
      <c r="Q1224" s="6" t="s">
        <v>4687</v>
      </c>
    </row>
    <row r="1225" spans="1:17">
      <c r="A1225" s="6" t="s">
        <v>2448</v>
      </c>
      <c r="B1225" s="6">
        <v>51</v>
      </c>
      <c r="C1225" s="6" t="s">
        <v>4716</v>
      </c>
      <c r="D1225" s="6" t="s">
        <v>6798</v>
      </c>
      <c r="E1225" s="6">
        <v>31.635</v>
      </c>
      <c r="F1225" s="6">
        <v>11.11</v>
      </c>
      <c r="G1225" s="6" t="s">
        <v>4687</v>
      </c>
      <c r="H1225" s="6" t="s">
        <v>4687</v>
      </c>
      <c r="I1225" s="6" t="s">
        <v>4687</v>
      </c>
      <c r="J1225" s="6">
        <v>0</v>
      </c>
      <c r="K1225" s="15" t="s">
        <v>8405</v>
      </c>
      <c r="L1225" s="10" t="s">
        <v>8406</v>
      </c>
      <c r="M1225" s="16" t="s">
        <v>9523</v>
      </c>
      <c r="N1225" s="6">
        <v>9174.14</v>
      </c>
      <c r="O1225" s="6" t="s">
        <v>4713</v>
      </c>
      <c r="P1225" s="6" t="s">
        <v>4710</v>
      </c>
      <c r="Q1225" s="6" t="s">
        <v>4687</v>
      </c>
    </row>
    <row r="1226" spans="1:17">
      <c r="A1226" s="6" t="s">
        <v>2450</v>
      </c>
      <c r="B1226" s="6">
        <v>52</v>
      </c>
      <c r="C1226" s="6" t="s">
        <v>4716</v>
      </c>
      <c r="D1226" s="6" t="s">
        <v>6799</v>
      </c>
      <c r="E1226" s="6">
        <v>23.9</v>
      </c>
      <c r="F1226" s="6">
        <v>7.67</v>
      </c>
      <c r="G1226" s="6" t="s">
        <v>4689</v>
      </c>
      <c r="H1226" s="6" t="s">
        <v>4687</v>
      </c>
      <c r="I1226" s="6" t="s">
        <v>4687</v>
      </c>
      <c r="J1226" s="6">
        <v>2</v>
      </c>
      <c r="K1226" s="15" t="s">
        <v>8412</v>
      </c>
      <c r="L1226" s="10" t="s">
        <v>8406</v>
      </c>
      <c r="M1226" s="16" t="s">
        <v>9542</v>
      </c>
      <c r="N1226" s="6">
        <v>9171.75</v>
      </c>
      <c r="O1226" s="6" t="s">
        <v>4709</v>
      </c>
      <c r="P1226" s="6" t="s">
        <v>4709</v>
      </c>
      <c r="Q1226" s="6" t="s">
        <v>4687</v>
      </c>
    </row>
    <row r="1227" spans="1:17">
      <c r="A1227" s="6" t="s">
        <v>2452</v>
      </c>
      <c r="B1227" s="6">
        <v>32</v>
      </c>
      <c r="C1227" s="6" t="s">
        <v>4729</v>
      </c>
      <c r="D1227" s="6" t="s">
        <v>6801</v>
      </c>
      <c r="E1227" s="6">
        <v>34.15</v>
      </c>
      <c r="F1227" s="6">
        <v>6.15</v>
      </c>
      <c r="G1227" s="6" t="s">
        <v>4687</v>
      </c>
      <c r="H1227" s="6" t="s">
        <v>4687</v>
      </c>
      <c r="I1227" s="6" t="s">
        <v>4687</v>
      </c>
      <c r="J1227" s="6">
        <v>0</v>
      </c>
      <c r="K1227" s="15" t="s">
        <v>8412</v>
      </c>
      <c r="L1227" s="10" t="s">
        <v>8409</v>
      </c>
      <c r="M1227" s="16" t="s">
        <v>9543</v>
      </c>
      <c r="N1227" s="6">
        <v>9159.51</v>
      </c>
      <c r="O1227" s="6" t="s">
        <v>4709</v>
      </c>
      <c r="P1227" s="6" t="s">
        <v>4709</v>
      </c>
      <c r="Q1227" s="6" t="s">
        <v>4687</v>
      </c>
    </row>
    <row r="1228" spans="1:17">
      <c r="A1228" s="6" t="s">
        <v>2454</v>
      </c>
      <c r="B1228" s="6">
        <v>40</v>
      </c>
      <c r="C1228" s="6" t="s">
        <v>4716</v>
      </c>
      <c r="D1228" s="6" t="s">
        <v>6803</v>
      </c>
      <c r="E1228" s="6">
        <v>28.71</v>
      </c>
      <c r="F1228" s="6">
        <v>5.71</v>
      </c>
      <c r="G1228" s="6" t="s">
        <v>4687</v>
      </c>
      <c r="H1228" s="6" t="s">
        <v>4687</v>
      </c>
      <c r="I1228" s="6" t="s">
        <v>4687</v>
      </c>
      <c r="J1228" s="6">
        <v>0</v>
      </c>
      <c r="K1228" s="15" t="s">
        <v>8408</v>
      </c>
      <c r="L1228" s="10" t="s">
        <v>8409</v>
      </c>
      <c r="M1228" s="16" t="s">
        <v>9544</v>
      </c>
      <c r="N1228" s="6">
        <v>9147.5</v>
      </c>
      <c r="O1228" s="6" t="s">
        <v>4713</v>
      </c>
      <c r="P1228" s="6" t="s">
        <v>4709</v>
      </c>
      <c r="Q1228" s="6" t="s">
        <v>4687</v>
      </c>
    </row>
    <row r="1229" spans="1:17">
      <c r="A1229" s="6" t="s">
        <v>2456</v>
      </c>
      <c r="B1229" s="6">
        <v>52</v>
      </c>
      <c r="C1229" s="6" t="s">
        <v>4720</v>
      </c>
      <c r="D1229" s="6" t="s">
        <v>6805</v>
      </c>
      <c r="E1229" s="6">
        <v>36.7</v>
      </c>
      <c r="F1229" s="6">
        <v>8.7</v>
      </c>
      <c r="G1229" s="6" t="s">
        <v>4689</v>
      </c>
      <c r="H1229" s="6" t="s">
        <v>4687</v>
      </c>
      <c r="I1229" s="6" t="s">
        <v>4687</v>
      </c>
      <c r="J1229" s="6">
        <v>2</v>
      </c>
      <c r="K1229" s="15" t="s">
        <v>8412</v>
      </c>
      <c r="L1229" s="10" t="s">
        <v>8406</v>
      </c>
      <c r="M1229" s="16" t="s">
        <v>9545</v>
      </c>
      <c r="N1229" s="6">
        <v>9144.57</v>
      </c>
      <c r="O1229" s="6" t="s">
        <v>4709</v>
      </c>
      <c r="P1229" s="6" t="s">
        <v>4710</v>
      </c>
      <c r="Q1229" s="6" t="s">
        <v>4687</v>
      </c>
    </row>
    <row r="1230" spans="1:17">
      <c r="A1230" s="6" t="s">
        <v>2458</v>
      </c>
      <c r="B1230" s="6">
        <v>52</v>
      </c>
      <c r="C1230" s="6" t="s">
        <v>4711</v>
      </c>
      <c r="D1230" s="6" t="s">
        <v>5209</v>
      </c>
      <c r="E1230" s="6">
        <v>34.1</v>
      </c>
      <c r="F1230" s="6">
        <v>9.04</v>
      </c>
      <c r="G1230" s="6" t="s">
        <v>4689</v>
      </c>
      <c r="H1230" s="6" t="s">
        <v>4687</v>
      </c>
      <c r="I1230" s="6" t="s">
        <v>4687</v>
      </c>
      <c r="J1230" s="6">
        <v>2</v>
      </c>
      <c r="K1230" s="15" t="s">
        <v>8405</v>
      </c>
      <c r="L1230" s="10" t="s">
        <v>8406</v>
      </c>
      <c r="M1230" s="16" t="s">
        <v>9546</v>
      </c>
      <c r="N1230" s="6">
        <v>9140.95</v>
      </c>
      <c r="O1230" s="6" t="s">
        <v>4710</v>
      </c>
      <c r="P1230" s="6" t="s">
        <v>4710</v>
      </c>
      <c r="Q1230" s="6" t="s">
        <v>4687</v>
      </c>
    </row>
    <row r="1231" spans="1:17">
      <c r="A1231" s="6" t="s">
        <v>2460</v>
      </c>
      <c r="B1231" s="6">
        <v>45</v>
      </c>
      <c r="C1231" s="6" t="s">
        <v>4720</v>
      </c>
      <c r="D1231" s="6" t="s">
        <v>6808</v>
      </c>
      <c r="E1231" s="6">
        <v>25.7</v>
      </c>
      <c r="F1231" s="6">
        <v>5.61</v>
      </c>
      <c r="G1231" s="6" t="s">
        <v>4687</v>
      </c>
      <c r="H1231" s="6" t="s">
        <v>4687</v>
      </c>
      <c r="I1231" s="6" t="s">
        <v>4687</v>
      </c>
      <c r="J1231" s="6">
        <v>0</v>
      </c>
      <c r="K1231" s="15" t="s">
        <v>8408</v>
      </c>
      <c r="L1231" s="10" t="s">
        <v>8414</v>
      </c>
      <c r="M1231" s="16" t="s">
        <v>8759</v>
      </c>
      <c r="N1231" s="6">
        <v>9101.8</v>
      </c>
      <c r="O1231" s="6" t="s">
        <v>4713</v>
      </c>
      <c r="P1231" s="6" t="s">
        <v>4709</v>
      </c>
      <c r="Q1231" s="6" t="s">
        <v>4687</v>
      </c>
    </row>
    <row r="1232" spans="1:17">
      <c r="A1232" s="6" t="s">
        <v>2462</v>
      </c>
      <c r="B1232" s="6">
        <v>57</v>
      </c>
      <c r="C1232" s="6" t="s">
        <v>4720</v>
      </c>
      <c r="D1232" s="6" t="s">
        <v>6810</v>
      </c>
      <c r="E1232" s="6">
        <v>21.68</v>
      </c>
      <c r="F1232" s="6">
        <v>8.12</v>
      </c>
      <c r="G1232" s="6" t="s">
        <v>4687</v>
      </c>
      <c r="H1232" s="6" t="s">
        <v>4687</v>
      </c>
      <c r="I1232" s="6" t="s">
        <v>4687</v>
      </c>
      <c r="J1232" s="6">
        <v>0</v>
      </c>
      <c r="K1232" s="15" t="s">
        <v>8412</v>
      </c>
      <c r="L1232" s="10" t="s">
        <v>8406</v>
      </c>
      <c r="M1232" s="16" t="s">
        <v>9547</v>
      </c>
      <c r="N1232" s="6">
        <v>9095.94</v>
      </c>
      <c r="O1232" s="6" t="s">
        <v>4713</v>
      </c>
      <c r="P1232" s="6" t="s">
        <v>4710</v>
      </c>
      <c r="Q1232" s="6" t="s">
        <v>4687</v>
      </c>
    </row>
    <row r="1233" spans="1:17">
      <c r="A1233" s="6" t="s">
        <v>2464</v>
      </c>
      <c r="B1233" s="6">
        <v>45</v>
      </c>
      <c r="C1233" s="6" t="s">
        <v>4726</v>
      </c>
      <c r="D1233" s="6" t="s">
        <v>6812</v>
      </c>
      <c r="E1233" s="6">
        <v>25.175</v>
      </c>
      <c r="F1233" s="6">
        <v>4.74</v>
      </c>
      <c r="G1233" s="6" t="s">
        <v>4687</v>
      </c>
      <c r="H1233" s="6" t="s">
        <v>4687</v>
      </c>
      <c r="I1233" s="6" t="s">
        <v>4687</v>
      </c>
      <c r="J1233" s="6">
        <v>0</v>
      </c>
      <c r="K1233" s="15" t="s">
        <v>8408</v>
      </c>
      <c r="L1233" s="10" t="s">
        <v>8414</v>
      </c>
      <c r="M1233" s="16" t="s">
        <v>9548</v>
      </c>
      <c r="N1233" s="6">
        <v>9095.07</v>
      </c>
      <c r="O1233" s="6" t="s">
        <v>4709</v>
      </c>
      <c r="P1233" s="6" t="s">
        <v>4709</v>
      </c>
      <c r="Q1233" s="6" t="s">
        <v>4687</v>
      </c>
    </row>
    <row r="1234" spans="1:17">
      <c r="A1234" s="6" t="s">
        <v>2466</v>
      </c>
      <c r="B1234" s="6">
        <v>50</v>
      </c>
      <c r="C1234" s="6" t="s">
        <v>4711</v>
      </c>
      <c r="D1234" s="6" t="s">
        <v>6814</v>
      </c>
      <c r="E1234" s="6">
        <v>44.77</v>
      </c>
      <c r="F1234" s="6">
        <v>4.06</v>
      </c>
      <c r="G1234" s="6" t="s">
        <v>4687</v>
      </c>
      <c r="H1234" s="6" t="s">
        <v>4687</v>
      </c>
      <c r="I1234" s="6" t="s">
        <v>4687</v>
      </c>
      <c r="J1234" s="6">
        <v>2</v>
      </c>
      <c r="K1234" s="15" t="s">
        <v>8405</v>
      </c>
      <c r="L1234" s="10" t="s">
        <v>8414</v>
      </c>
      <c r="M1234" s="16" t="s">
        <v>9549</v>
      </c>
      <c r="N1234" s="6">
        <v>9058.73</v>
      </c>
      <c r="O1234" s="6" t="s">
        <v>4709</v>
      </c>
      <c r="P1234" s="6" t="s">
        <v>4710</v>
      </c>
      <c r="Q1234" s="6" t="s">
        <v>4687</v>
      </c>
    </row>
    <row r="1235" spans="1:17">
      <c r="A1235" s="6" t="s">
        <v>2468</v>
      </c>
      <c r="B1235" s="6">
        <v>50</v>
      </c>
      <c r="C1235" s="6" t="s">
        <v>4711</v>
      </c>
      <c r="D1235" s="6" t="s">
        <v>6815</v>
      </c>
      <c r="E1235" s="6">
        <v>37.07</v>
      </c>
      <c r="F1235" s="6">
        <v>5.69</v>
      </c>
      <c r="G1235" s="6" t="s">
        <v>4687</v>
      </c>
      <c r="H1235" s="6" t="s">
        <v>4687</v>
      </c>
      <c r="I1235" s="6" t="s">
        <v>4687</v>
      </c>
      <c r="J1235" s="6">
        <v>2</v>
      </c>
      <c r="K1235" s="15" t="s">
        <v>8408</v>
      </c>
      <c r="L1235" s="10" t="s">
        <v>8414</v>
      </c>
      <c r="M1235" s="16" t="s">
        <v>9550</v>
      </c>
      <c r="N1235" s="6">
        <v>9048.03</v>
      </c>
      <c r="O1235" s="6" t="s">
        <v>4709</v>
      </c>
      <c r="P1235" s="6" t="s">
        <v>4709</v>
      </c>
      <c r="Q1235" s="6" t="s">
        <v>4687</v>
      </c>
    </row>
    <row r="1236" spans="1:17">
      <c r="A1236" s="6" t="s">
        <v>2470</v>
      </c>
      <c r="B1236" s="6">
        <v>29</v>
      </c>
      <c r="C1236" s="6" t="s">
        <v>4732</v>
      </c>
      <c r="D1236" s="6" t="s">
        <v>6621</v>
      </c>
      <c r="E1236" s="6">
        <v>39.8</v>
      </c>
      <c r="F1236" s="6">
        <v>5.66</v>
      </c>
      <c r="G1236" s="6" t="s">
        <v>4687</v>
      </c>
      <c r="H1236" s="6" t="s">
        <v>4690</v>
      </c>
      <c r="I1236" s="6" t="s">
        <v>4687</v>
      </c>
      <c r="J1236" s="6">
        <v>1</v>
      </c>
      <c r="K1236" s="15" t="s">
        <v>8412</v>
      </c>
      <c r="L1236" s="10" t="s">
        <v>8414</v>
      </c>
      <c r="M1236" s="16" t="s">
        <v>9551</v>
      </c>
      <c r="N1236" s="6">
        <v>9010.2</v>
      </c>
      <c r="O1236" s="6" t="s">
        <v>4710</v>
      </c>
      <c r="P1236" s="6" t="s">
        <v>4709</v>
      </c>
      <c r="Q1236" s="6" t="s">
        <v>4687</v>
      </c>
    </row>
    <row r="1237" spans="1:17">
      <c r="A1237" s="6" t="s">
        <v>2472</v>
      </c>
      <c r="B1237" s="6">
        <v>43</v>
      </c>
      <c r="C1237" s="6" t="s">
        <v>4725</v>
      </c>
      <c r="D1237" s="6" t="s">
        <v>6818</v>
      </c>
      <c r="E1237" s="6">
        <v>26.36</v>
      </c>
      <c r="F1237" s="6">
        <v>4.32</v>
      </c>
      <c r="G1237" s="6" t="s">
        <v>4687</v>
      </c>
      <c r="H1237" s="6" t="s">
        <v>4690</v>
      </c>
      <c r="I1237" s="6" t="s">
        <v>4687</v>
      </c>
      <c r="J1237" s="6">
        <v>1</v>
      </c>
      <c r="K1237" s="15" t="s">
        <v>8405</v>
      </c>
      <c r="L1237" s="10" t="s">
        <v>8414</v>
      </c>
      <c r="M1237" s="16" t="s">
        <v>9552</v>
      </c>
      <c r="N1237" s="6">
        <v>8998.43</v>
      </c>
      <c r="O1237" s="6" t="s">
        <v>4713</v>
      </c>
      <c r="P1237" s="6" t="s">
        <v>4709</v>
      </c>
      <c r="Q1237" s="6" t="s">
        <v>4687</v>
      </c>
    </row>
    <row r="1238" spans="1:17">
      <c r="A1238" s="6" t="s">
        <v>2474</v>
      </c>
      <c r="B1238" s="6">
        <v>49</v>
      </c>
      <c r="C1238" s="6" t="s">
        <v>4716</v>
      </c>
      <c r="D1238" s="6" t="s">
        <v>6820</v>
      </c>
      <c r="E1238" s="6">
        <v>29.925</v>
      </c>
      <c r="F1238" s="6">
        <v>8.29</v>
      </c>
      <c r="G1238" s="6" t="s">
        <v>4687</v>
      </c>
      <c r="H1238" s="6" t="s">
        <v>4687</v>
      </c>
      <c r="I1238" s="6" t="s">
        <v>4687</v>
      </c>
      <c r="J1238" s="6">
        <v>2</v>
      </c>
      <c r="K1238" s="15" t="s">
        <v>8724</v>
      </c>
      <c r="L1238" s="10" t="s">
        <v>8406</v>
      </c>
      <c r="M1238" s="16" t="s">
        <v>9429</v>
      </c>
      <c r="N1238" s="6">
        <v>8988.16</v>
      </c>
      <c r="O1238" s="6" t="s">
        <v>4713</v>
      </c>
      <c r="P1238" s="6" t="s">
        <v>4709</v>
      </c>
      <c r="Q1238" s="6" t="s">
        <v>4687</v>
      </c>
    </row>
    <row r="1239" spans="1:17">
      <c r="A1239" s="6" t="s">
        <v>2476</v>
      </c>
      <c r="B1239" s="6">
        <v>48</v>
      </c>
      <c r="C1239" s="6" t="s">
        <v>4711</v>
      </c>
      <c r="D1239" s="6" t="s">
        <v>5048</v>
      </c>
      <c r="E1239" s="6">
        <v>37.29</v>
      </c>
      <c r="F1239" s="6">
        <v>10.46</v>
      </c>
      <c r="G1239" s="6" t="s">
        <v>4687</v>
      </c>
      <c r="H1239" s="6" t="s">
        <v>4687</v>
      </c>
      <c r="I1239" s="6" t="s">
        <v>4687</v>
      </c>
      <c r="J1239" s="6">
        <v>0</v>
      </c>
      <c r="K1239" s="15" t="s">
        <v>8405</v>
      </c>
      <c r="L1239" s="10" t="s">
        <v>8406</v>
      </c>
      <c r="M1239" s="16" t="s">
        <v>9553</v>
      </c>
      <c r="N1239" s="6">
        <v>8978.19</v>
      </c>
      <c r="O1239" s="6" t="s">
        <v>4709</v>
      </c>
      <c r="P1239" s="6" t="s">
        <v>4709</v>
      </c>
      <c r="Q1239" s="6" t="s">
        <v>4687</v>
      </c>
    </row>
    <row r="1240" spans="1:17">
      <c r="A1240" s="6" t="s">
        <v>2478</v>
      </c>
      <c r="B1240" s="6">
        <v>48</v>
      </c>
      <c r="C1240" s="6" t="s">
        <v>4720</v>
      </c>
      <c r="D1240" s="6" t="s">
        <v>6823</v>
      </c>
      <c r="E1240" s="6">
        <v>30.2</v>
      </c>
      <c r="F1240" s="6">
        <v>11.96</v>
      </c>
      <c r="G1240" s="6" t="s">
        <v>4687</v>
      </c>
      <c r="H1240" s="6" t="s">
        <v>4687</v>
      </c>
      <c r="I1240" s="6" t="s">
        <v>4687</v>
      </c>
      <c r="J1240" s="6">
        <v>0</v>
      </c>
      <c r="K1240" s="15" t="s">
        <v>8405</v>
      </c>
      <c r="L1240" s="10" t="s">
        <v>8406</v>
      </c>
      <c r="M1240" s="16" t="s">
        <v>9554</v>
      </c>
      <c r="N1240" s="6">
        <v>8968.33</v>
      </c>
      <c r="O1240" s="6" t="s">
        <v>4709</v>
      </c>
      <c r="P1240" s="6" t="s">
        <v>4710</v>
      </c>
      <c r="Q1240" s="6" t="s">
        <v>4687</v>
      </c>
    </row>
    <row r="1241" spans="1:17">
      <c r="A1241" s="6" t="s">
        <v>2480</v>
      </c>
      <c r="B1241" s="6">
        <v>39</v>
      </c>
      <c r="C1241" s="6" t="s">
        <v>4716</v>
      </c>
      <c r="D1241" s="6" t="s">
        <v>6825</v>
      </c>
      <c r="E1241" s="6">
        <v>24.225</v>
      </c>
      <c r="F1241" s="6">
        <v>4.25</v>
      </c>
      <c r="G1241" s="6" t="s">
        <v>4689</v>
      </c>
      <c r="H1241" s="6" t="s">
        <v>4690</v>
      </c>
      <c r="I1241" s="6" t="s">
        <v>4687</v>
      </c>
      <c r="J1241" s="6">
        <v>1</v>
      </c>
      <c r="K1241" s="15" t="s">
        <v>8405</v>
      </c>
      <c r="L1241" s="10" t="s">
        <v>8414</v>
      </c>
      <c r="M1241" s="16" t="s">
        <v>9555</v>
      </c>
      <c r="N1241" s="6">
        <v>8965.8</v>
      </c>
      <c r="O1241" s="6" t="s">
        <v>4710</v>
      </c>
      <c r="P1241" s="6" t="s">
        <v>4709</v>
      </c>
      <c r="Q1241" s="6" t="s">
        <v>4687</v>
      </c>
    </row>
    <row r="1242" spans="1:17">
      <c r="A1242" s="6" t="s">
        <v>2482</v>
      </c>
      <c r="B1242" s="6">
        <v>48</v>
      </c>
      <c r="C1242" s="6" t="s">
        <v>4723</v>
      </c>
      <c r="D1242" s="6" t="s">
        <v>6827</v>
      </c>
      <c r="E1242" s="6">
        <v>31.445</v>
      </c>
      <c r="F1242" s="6">
        <v>8.33</v>
      </c>
      <c r="G1242" s="6" t="s">
        <v>4687</v>
      </c>
      <c r="H1242" s="6" t="s">
        <v>4687</v>
      </c>
      <c r="I1242" s="6" t="s">
        <v>4687</v>
      </c>
      <c r="J1242" s="6">
        <v>0</v>
      </c>
      <c r="K1242" s="15" t="s">
        <v>8405</v>
      </c>
      <c r="L1242" s="10" t="s">
        <v>8406</v>
      </c>
      <c r="M1242" s="16" t="s">
        <v>9556</v>
      </c>
      <c r="N1242" s="6">
        <v>8964.06</v>
      </c>
      <c r="O1242" s="6" t="s">
        <v>4709</v>
      </c>
      <c r="P1242" s="6" t="s">
        <v>4710</v>
      </c>
      <c r="Q1242" s="6" t="s">
        <v>4687</v>
      </c>
    </row>
    <row r="1243" spans="1:17">
      <c r="A1243" s="6" t="s">
        <v>2484</v>
      </c>
      <c r="B1243" s="6">
        <v>30</v>
      </c>
      <c r="C1243" s="6" t="s">
        <v>4732</v>
      </c>
      <c r="D1243" s="6" t="s">
        <v>6828</v>
      </c>
      <c r="E1243" s="6">
        <v>38.88</v>
      </c>
      <c r="F1243" s="6">
        <v>4.29</v>
      </c>
      <c r="G1243" s="6" t="s">
        <v>4687</v>
      </c>
      <c r="H1243" s="6" t="s">
        <v>4687</v>
      </c>
      <c r="I1243" s="6" t="s">
        <v>4687</v>
      </c>
      <c r="J1243" s="6">
        <v>1</v>
      </c>
      <c r="K1243" s="15" t="s">
        <v>8405</v>
      </c>
      <c r="L1243" s="10" t="s">
        <v>8414</v>
      </c>
      <c r="M1243" s="16" t="s">
        <v>9557</v>
      </c>
      <c r="N1243" s="6">
        <v>8954.99</v>
      </c>
      <c r="O1243" s="6" t="s">
        <v>4710</v>
      </c>
      <c r="P1243" s="6" t="s">
        <v>4709</v>
      </c>
      <c r="Q1243" s="6" t="s">
        <v>4687</v>
      </c>
    </row>
    <row r="1244" spans="1:17">
      <c r="A1244" s="6" t="s">
        <v>2486</v>
      </c>
      <c r="B1244" s="6">
        <v>46</v>
      </c>
      <c r="C1244" s="6" t="s">
        <v>4711</v>
      </c>
      <c r="D1244" s="6" t="s">
        <v>6830</v>
      </c>
      <c r="E1244" s="6">
        <v>43.89</v>
      </c>
      <c r="F1244" s="6">
        <v>6.32</v>
      </c>
      <c r="G1244" s="6" t="s">
        <v>4689</v>
      </c>
      <c r="H1244" s="6" t="s">
        <v>4687</v>
      </c>
      <c r="I1244" s="6" t="s">
        <v>4687</v>
      </c>
      <c r="J1244" s="6">
        <v>0</v>
      </c>
      <c r="K1244" s="15" t="s">
        <v>8408</v>
      </c>
      <c r="L1244" s="10" t="s">
        <v>8409</v>
      </c>
      <c r="M1244" s="16" t="s">
        <v>9558</v>
      </c>
      <c r="N1244" s="6">
        <v>8944.12</v>
      </c>
      <c r="O1244" s="6" t="s">
        <v>4709</v>
      </c>
      <c r="P1244" s="6" t="s">
        <v>4710</v>
      </c>
      <c r="Q1244" s="6" t="s">
        <v>4687</v>
      </c>
    </row>
    <row r="1245" spans="1:17">
      <c r="A1245" s="6" t="s">
        <v>2488</v>
      </c>
      <c r="B1245" s="6">
        <v>51</v>
      </c>
      <c r="C1245" s="6" t="s">
        <v>4720</v>
      </c>
      <c r="D1245" s="6" t="s">
        <v>6558</v>
      </c>
      <c r="E1245" s="6">
        <v>25.6</v>
      </c>
      <c r="F1245" s="6">
        <v>5.65</v>
      </c>
      <c r="G1245" s="6" t="s">
        <v>4687</v>
      </c>
      <c r="H1245" s="6" t="s">
        <v>4687</v>
      </c>
      <c r="I1245" s="6" t="s">
        <v>4687</v>
      </c>
      <c r="J1245" s="6">
        <v>2</v>
      </c>
      <c r="K1245" s="15" t="s">
        <v>8405</v>
      </c>
      <c r="L1245" s="10" t="s">
        <v>8414</v>
      </c>
      <c r="M1245" s="16" t="s">
        <v>9559</v>
      </c>
      <c r="N1245" s="6">
        <v>8932.08</v>
      </c>
      <c r="O1245" s="6" t="s">
        <v>4713</v>
      </c>
      <c r="P1245" s="6" t="s">
        <v>4709</v>
      </c>
      <c r="Q1245" s="6" t="s">
        <v>4687</v>
      </c>
    </row>
    <row r="1246" spans="1:17">
      <c r="A1246" s="6" t="s">
        <v>2490</v>
      </c>
      <c r="B1246" s="6">
        <v>47</v>
      </c>
      <c r="C1246" s="6" t="s">
        <v>4716</v>
      </c>
      <c r="D1246" s="6" t="s">
        <v>6832</v>
      </c>
      <c r="E1246" s="6">
        <v>29.545</v>
      </c>
      <c r="F1246" s="6">
        <v>8.41</v>
      </c>
      <c r="G1246" s="6" t="s">
        <v>4689</v>
      </c>
      <c r="H1246" s="6" t="s">
        <v>4687</v>
      </c>
      <c r="I1246" s="6" t="s">
        <v>4687</v>
      </c>
      <c r="J1246" s="6">
        <v>1</v>
      </c>
      <c r="K1246" s="15" t="s">
        <v>8405</v>
      </c>
      <c r="L1246" s="10" t="s">
        <v>8406</v>
      </c>
      <c r="M1246" s="16" t="s">
        <v>9560</v>
      </c>
      <c r="N1246" s="6">
        <v>8930.93</v>
      </c>
      <c r="O1246" s="6" t="s">
        <v>4709</v>
      </c>
      <c r="P1246" s="6" t="s">
        <v>4709</v>
      </c>
      <c r="Q1246" s="6" t="s">
        <v>4687</v>
      </c>
    </row>
    <row r="1247" spans="1:17">
      <c r="A1247" s="6" t="s">
        <v>2492</v>
      </c>
      <c r="B1247" s="6">
        <v>55</v>
      </c>
      <c r="C1247" s="6" t="s">
        <v>4711</v>
      </c>
      <c r="D1247" s="6" t="s">
        <v>6834</v>
      </c>
      <c r="E1247" s="6">
        <v>23.25</v>
      </c>
      <c r="F1247" s="6">
        <v>11.96</v>
      </c>
      <c r="G1247" s="6" t="s">
        <v>4689</v>
      </c>
      <c r="H1247" s="6" t="s">
        <v>4687</v>
      </c>
      <c r="I1247" s="6" t="s">
        <v>4687</v>
      </c>
      <c r="J1247" s="6">
        <v>0</v>
      </c>
      <c r="K1247" s="15" t="s">
        <v>8408</v>
      </c>
      <c r="L1247" s="10" t="s">
        <v>8406</v>
      </c>
      <c r="M1247" s="16" t="s">
        <v>9561</v>
      </c>
      <c r="N1247" s="6">
        <v>8908.47</v>
      </c>
      <c r="O1247" s="6" t="s">
        <v>4709</v>
      </c>
      <c r="P1247" s="6" t="s">
        <v>4710</v>
      </c>
      <c r="Q1247" s="6" t="s">
        <v>4687</v>
      </c>
    </row>
    <row r="1248" spans="1:17">
      <c r="A1248" s="6" t="s">
        <v>2494</v>
      </c>
      <c r="B1248" s="6">
        <v>25</v>
      </c>
      <c r="C1248" s="6" t="s">
        <v>4716</v>
      </c>
      <c r="D1248" s="6" t="s">
        <v>6836</v>
      </c>
      <c r="E1248" s="6">
        <v>43.95</v>
      </c>
      <c r="F1248" s="6">
        <v>5.17</v>
      </c>
      <c r="G1248" s="6" t="s">
        <v>4689</v>
      </c>
      <c r="H1248" s="6" t="s">
        <v>4690</v>
      </c>
      <c r="I1248" s="6" t="s">
        <v>4687</v>
      </c>
      <c r="J1248" s="6">
        <v>1</v>
      </c>
      <c r="K1248" s="15" t="s">
        <v>8405</v>
      </c>
      <c r="L1248" s="10" t="s">
        <v>8414</v>
      </c>
      <c r="M1248" s="16" t="s">
        <v>9562</v>
      </c>
      <c r="N1248" s="6">
        <v>8906.14</v>
      </c>
      <c r="O1248" s="6" t="s">
        <v>4709</v>
      </c>
      <c r="P1248" s="6" t="s">
        <v>4709</v>
      </c>
      <c r="Q1248" s="6" t="s">
        <v>4687</v>
      </c>
    </row>
    <row r="1249" spans="1:17">
      <c r="A1249" s="6" t="s">
        <v>2496</v>
      </c>
      <c r="B1249" s="6">
        <v>44</v>
      </c>
      <c r="C1249" s="6" t="s">
        <v>4730</v>
      </c>
      <c r="D1249" s="6" t="s">
        <v>5484</v>
      </c>
      <c r="E1249" s="6">
        <v>21.85</v>
      </c>
      <c r="F1249" s="6">
        <v>8.76</v>
      </c>
      <c r="G1249" s="6" t="s">
        <v>4687</v>
      </c>
      <c r="H1249" s="6" t="s">
        <v>4687</v>
      </c>
      <c r="I1249" s="6" t="s">
        <v>4687</v>
      </c>
      <c r="J1249" s="6">
        <v>0</v>
      </c>
      <c r="K1249" s="15" t="s">
        <v>8412</v>
      </c>
      <c r="L1249" s="10" t="s">
        <v>8406</v>
      </c>
      <c r="M1249" s="16" t="s">
        <v>9563</v>
      </c>
      <c r="N1249" s="6">
        <v>8891.14</v>
      </c>
      <c r="O1249" s="6" t="s">
        <v>4710</v>
      </c>
      <c r="P1249" s="6" t="s">
        <v>4709</v>
      </c>
      <c r="Q1249" s="6" t="s">
        <v>4687</v>
      </c>
    </row>
    <row r="1250" spans="1:17">
      <c r="A1250" s="6" t="s">
        <v>2498</v>
      </c>
      <c r="B1250" s="6">
        <v>49</v>
      </c>
      <c r="C1250" s="6" t="s">
        <v>4716</v>
      </c>
      <c r="D1250" s="6" t="s">
        <v>5030</v>
      </c>
      <c r="E1250" s="6">
        <v>25.73</v>
      </c>
      <c r="F1250" s="6">
        <v>7.99</v>
      </c>
      <c r="G1250" s="6" t="s">
        <v>4687</v>
      </c>
      <c r="H1250" s="6" t="s">
        <v>4687</v>
      </c>
      <c r="I1250" s="6" t="s">
        <v>4687</v>
      </c>
      <c r="J1250" s="6">
        <v>2</v>
      </c>
      <c r="K1250" s="15" t="s">
        <v>8412</v>
      </c>
      <c r="L1250" s="10" t="s">
        <v>8406</v>
      </c>
      <c r="M1250" s="16" t="s">
        <v>9564</v>
      </c>
      <c r="N1250" s="6">
        <v>8890.59</v>
      </c>
      <c r="O1250" s="6" t="s">
        <v>4710</v>
      </c>
      <c r="P1250" s="6" t="s">
        <v>4709</v>
      </c>
      <c r="Q1250" s="6" t="s">
        <v>4687</v>
      </c>
    </row>
    <row r="1251" spans="1:17">
      <c r="A1251" s="6" t="s">
        <v>2500</v>
      </c>
      <c r="B1251" s="6">
        <v>48</v>
      </c>
      <c r="C1251" s="6" t="s">
        <v>4711</v>
      </c>
      <c r="D1251" s="6" t="s">
        <v>6840</v>
      </c>
      <c r="E1251" s="6">
        <v>32.23</v>
      </c>
      <c r="F1251" s="6">
        <v>8.59</v>
      </c>
      <c r="G1251" s="6" t="s">
        <v>4687</v>
      </c>
      <c r="H1251" s="6" t="s">
        <v>4687</v>
      </c>
      <c r="I1251" s="6" t="s">
        <v>4687</v>
      </c>
      <c r="J1251" s="6">
        <v>0</v>
      </c>
      <c r="K1251" s="15" t="s">
        <v>8405</v>
      </c>
      <c r="L1251" s="10" t="s">
        <v>8406</v>
      </c>
      <c r="M1251" s="16" t="s">
        <v>9565</v>
      </c>
      <c r="N1251" s="6">
        <v>8871.15</v>
      </c>
      <c r="O1251" s="6" t="s">
        <v>4710</v>
      </c>
      <c r="P1251" s="6" t="s">
        <v>4709</v>
      </c>
      <c r="Q1251" s="6" t="s">
        <v>4687</v>
      </c>
    </row>
    <row r="1252" spans="1:17">
      <c r="A1252" s="6" t="s">
        <v>2502</v>
      </c>
      <c r="B1252" s="6">
        <v>50</v>
      </c>
      <c r="C1252" s="6" t="s">
        <v>4716</v>
      </c>
      <c r="D1252" s="6" t="s">
        <v>6842</v>
      </c>
      <c r="E1252" s="6">
        <v>32.205</v>
      </c>
      <c r="F1252" s="6">
        <v>6.14</v>
      </c>
      <c r="G1252" s="6" t="s">
        <v>4687</v>
      </c>
      <c r="H1252" s="6" t="s">
        <v>4687</v>
      </c>
      <c r="I1252" s="6" t="s">
        <v>4687</v>
      </c>
      <c r="J1252" s="6">
        <v>2</v>
      </c>
      <c r="K1252" s="15" t="s">
        <v>8405</v>
      </c>
      <c r="L1252" s="10" t="s">
        <v>8409</v>
      </c>
      <c r="M1252" s="16" t="s">
        <v>9566</v>
      </c>
      <c r="N1252" s="6">
        <v>8835.26</v>
      </c>
      <c r="O1252" s="6" t="s">
        <v>4709</v>
      </c>
      <c r="P1252" s="6" t="s">
        <v>4710</v>
      </c>
      <c r="Q1252" s="6" t="s">
        <v>4687</v>
      </c>
    </row>
    <row r="1253" spans="1:17">
      <c r="A1253" s="6" t="s">
        <v>2504</v>
      </c>
      <c r="B1253" s="6">
        <v>50</v>
      </c>
      <c r="C1253" s="6" t="s">
        <v>4716</v>
      </c>
      <c r="D1253" s="6" t="s">
        <v>5849</v>
      </c>
      <c r="E1253" s="6">
        <v>26.41</v>
      </c>
      <c r="F1253" s="6">
        <v>4.08</v>
      </c>
      <c r="G1253" s="6" t="s">
        <v>4687</v>
      </c>
      <c r="H1253" s="6" t="s">
        <v>4687</v>
      </c>
      <c r="I1253" s="6" t="s">
        <v>4687</v>
      </c>
      <c r="J1253" s="6">
        <v>2</v>
      </c>
      <c r="K1253" s="15" t="s">
        <v>8408</v>
      </c>
      <c r="L1253" s="10" t="s">
        <v>8414</v>
      </c>
      <c r="M1253" s="16" t="s">
        <v>9567</v>
      </c>
      <c r="N1253" s="6">
        <v>8827.21</v>
      </c>
      <c r="O1253" s="6" t="s">
        <v>4713</v>
      </c>
      <c r="P1253" s="6" t="s">
        <v>4710</v>
      </c>
      <c r="Q1253" s="6" t="s">
        <v>4687</v>
      </c>
    </row>
    <row r="1254" spans="1:17">
      <c r="A1254" s="6" t="s">
        <v>2506</v>
      </c>
      <c r="B1254" s="6">
        <v>46</v>
      </c>
      <c r="C1254" s="6" t="s">
        <v>4720</v>
      </c>
      <c r="D1254" s="6" t="s">
        <v>6845</v>
      </c>
      <c r="E1254" s="6">
        <v>30.2</v>
      </c>
      <c r="F1254" s="6">
        <v>6.25</v>
      </c>
      <c r="G1254" s="6" t="s">
        <v>4689</v>
      </c>
      <c r="H1254" s="6" t="s">
        <v>4687</v>
      </c>
      <c r="I1254" s="6" t="s">
        <v>4687</v>
      </c>
      <c r="J1254" s="6">
        <v>0</v>
      </c>
      <c r="K1254" s="15" t="s">
        <v>8405</v>
      </c>
      <c r="L1254" s="10" t="s">
        <v>8409</v>
      </c>
      <c r="M1254" s="16" t="s">
        <v>9568</v>
      </c>
      <c r="N1254" s="6">
        <v>8825.09</v>
      </c>
      <c r="O1254" s="6" t="s">
        <v>4710</v>
      </c>
      <c r="P1254" s="6" t="s">
        <v>4709</v>
      </c>
      <c r="Q1254" s="6" t="s">
        <v>4687</v>
      </c>
    </row>
    <row r="1255" spans="1:17">
      <c r="A1255" s="6" t="s">
        <v>2508</v>
      </c>
      <c r="B1255" s="6">
        <v>34</v>
      </c>
      <c r="C1255" s="6" t="s">
        <v>4725</v>
      </c>
      <c r="D1255" s="6" t="s">
        <v>4905</v>
      </c>
      <c r="E1255" s="6">
        <v>31.26</v>
      </c>
      <c r="F1255" s="6">
        <v>5.94</v>
      </c>
      <c r="G1255" s="6" t="s">
        <v>4689</v>
      </c>
      <c r="H1255" s="6" t="s">
        <v>4687</v>
      </c>
      <c r="I1255" s="6" t="s">
        <v>4687</v>
      </c>
      <c r="J1255" s="6">
        <v>1</v>
      </c>
      <c r="K1255" s="15" t="s">
        <v>8412</v>
      </c>
      <c r="L1255" s="10" t="s">
        <v>8409</v>
      </c>
      <c r="M1255" s="16" t="s">
        <v>9569</v>
      </c>
      <c r="N1255" s="6">
        <v>8824.27</v>
      </c>
      <c r="O1255" s="6" t="s">
        <v>4713</v>
      </c>
      <c r="P1255" s="6" t="s">
        <v>4709</v>
      </c>
      <c r="Q1255" s="6" t="s">
        <v>4687</v>
      </c>
    </row>
    <row r="1256" spans="1:17">
      <c r="A1256" s="6" t="s">
        <v>2510</v>
      </c>
      <c r="B1256" s="6">
        <v>46</v>
      </c>
      <c r="C1256" s="6" t="s">
        <v>4726</v>
      </c>
      <c r="D1256" s="6" t="s">
        <v>6848</v>
      </c>
      <c r="E1256" s="6">
        <v>33.725</v>
      </c>
      <c r="F1256" s="6">
        <v>6.45</v>
      </c>
      <c r="G1256" s="6" t="s">
        <v>4689</v>
      </c>
      <c r="H1256" s="6" t="s">
        <v>4687</v>
      </c>
      <c r="I1256" s="6" t="s">
        <v>4687</v>
      </c>
      <c r="J1256" s="6">
        <v>0</v>
      </c>
      <c r="K1256" s="15" t="s">
        <v>8412</v>
      </c>
      <c r="L1256" s="10" t="s">
        <v>8414</v>
      </c>
      <c r="M1256" s="16" t="s">
        <v>9570</v>
      </c>
      <c r="N1256" s="6">
        <v>8823.99</v>
      </c>
      <c r="O1256" s="6" t="s">
        <v>4710</v>
      </c>
      <c r="P1256" s="6" t="s">
        <v>4709</v>
      </c>
      <c r="Q1256" s="6" t="s">
        <v>4687</v>
      </c>
    </row>
    <row r="1257" spans="1:17">
      <c r="A1257" s="6" t="s">
        <v>2512</v>
      </c>
      <c r="B1257" s="6">
        <v>46</v>
      </c>
      <c r="C1257" s="6" t="s">
        <v>4720</v>
      </c>
      <c r="D1257" s="6" t="s">
        <v>6850</v>
      </c>
      <c r="E1257" s="6">
        <v>28.9</v>
      </c>
      <c r="F1257" s="6">
        <v>5.74</v>
      </c>
      <c r="G1257" s="6" t="s">
        <v>4689</v>
      </c>
      <c r="H1257" s="6" t="s">
        <v>4687</v>
      </c>
      <c r="I1257" s="6" t="s">
        <v>4687</v>
      </c>
      <c r="J1257" s="6">
        <v>0</v>
      </c>
      <c r="K1257" s="15" t="s">
        <v>8405</v>
      </c>
      <c r="L1257" s="10" t="s">
        <v>8409</v>
      </c>
      <c r="M1257" s="16" t="s">
        <v>9571</v>
      </c>
      <c r="N1257" s="6">
        <v>8823.28</v>
      </c>
      <c r="O1257" s="6" t="s">
        <v>4713</v>
      </c>
      <c r="P1257" s="6" t="s">
        <v>4709</v>
      </c>
      <c r="Q1257" s="6" t="s">
        <v>4687</v>
      </c>
    </row>
    <row r="1258" spans="1:17">
      <c r="A1258" s="6" t="s">
        <v>2514</v>
      </c>
      <c r="B1258" s="6">
        <v>21</v>
      </c>
      <c r="C1258" s="6" t="s">
        <v>4727</v>
      </c>
      <c r="D1258" s="6" t="s">
        <v>5046</v>
      </c>
      <c r="E1258" s="6">
        <v>45.69</v>
      </c>
      <c r="F1258" s="6">
        <v>4.43</v>
      </c>
      <c r="G1258" s="6" t="s">
        <v>4689</v>
      </c>
      <c r="H1258" s="6" t="s">
        <v>4687</v>
      </c>
      <c r="I1258" s="6" t="s">
        <v>4687</v>
      </c>
      <c r="J1258" s="6">
        <v>0</v>
      </c>
      <c r="K1258" s="15" t="s">
        <v>8405</v>
      </c>
      <c r="L1258" s="10" t="s">
        <v>8414</v>
      </c>
      <c r="M1258" s="16" t="s">
        <v>9572</v>
      </c>
      <c r="N1258" s="6">
        <v>8821.88</v>
      </c>
      <c r="O1258" s="6" t="s">
        <v>4710</v>
      </c>
      <c r="P1258" s="6" t="s">
        <v>4709</v>
      </c>
      <c r="Q1258" s="6" t="s">
        <v>4687</v>
      </c>
    </row>
    <row r="1259" spans="1:17">
      <c r="A1259" s="6" t="s">
        <v>2516</v>
      </c>
      <c r="B1259" s="6">
        <v>57</v>
      </c>
      <c r="C1259" s="6" t="s">
        <v>4711</v>
      </c>
      <c r="D1259" s="6" t="s">
        <v>6853</v>
      </c>
      <c r="E1259" s="6">
        <v>21.03</v>
      </c>
      <c r="F1259" s="6">
        <v>6.5</v>
      </c>
      <c r="G1259" s="6" t="s">
        <v>4687</v>
      </c>
      <c r="H1259" s="6" t="s">
        <v>4687</v>
      </c>
      <c r="I1259" s="6" t="s">
        <v>4687</v>
      </c>
      <c r="J1259" s="6">
        <v>0</v>
      </c>
      <c r="K1259" s="15" t="s">
        <v>8412</v>
      </c>
      <c r="L1259" s="10" t="s">
        <v>8414</v>
      </c>
      <c r="M1259" s="16" t="s">
        <v>9573</v>
      </c>
      <c r="N1259" s="6">
        <v>8800.49</v>
      </c>
      <c r="O1259" s="6" t="s">
        <v>4709</v>
      </c>
      <c r="P1259" s="6" t="s">
        <v>4710</v>
      </c>
      <c r="Q1259" s="6" t="s">
        <v>4687</v>
      </c>
    </row>
    <row r="1260" spans="1:17">
      <c r="A1260" s="6" t="s">
        <v>2518</v>
      </c>
      <c r="B1260" s="6">
        <v>51</v>
      </c>
      <c r="C1260" s="6" t="s">
        <v>4720</v>
      </c>
      <c r="D1260" s="6" t="s">
        <v>6855</v>
      </c>
      <c r="E1260" s="6">
        <v>37</v>
      </c>
      <c r="F1260" s="6">
        <v>8.75</v>
      </c>
      <c r="G1260" s="6" t="s">
        <v>4687</v>
      </c>
      <c r="H1260" s="6" t="s">
        <v>4687</v>
      </c>
      <c r="I1260" s="6" t="s">
        <v>4687</v>
      </c>
      <c r="J1260" s="6">
        <v>0</v>
      </c>
      <c r="K1260" s="15" t="s">
        <v>8412</v>
      </c>
      <c r="L1260" s="10" t="s">
        <v>8406</v>
      </c>
      <c r="M1260" s="16" t="s">
        <v>9574</v>
      </c>
      <c r="N1260" s="6">
        <v>8798.59</v>
      </c>
      <c r="O1260" s="6" t="s">
        <v>4713</v>
      </c>
      <c r="P1260" s="6" t="s">
        <v>4709</v>
      </c>
      <c r="Q1260" s="6" t="s">
        <v>4687</v>
      </c>
    </row>
    <row r="1261" spans="1:17">
      <c r="A1261" s="6" t="s">
        <v>2520</v>
      </c>
      <c r="B1261" s="6">
        <v>51</v>
      </c>
      <c r="C1261" s="6" t="s">
        <v>4720</v>
      </c>
      <c r="D1261" s="6" t="s">
        <v>6856</v>
      </c>
      <c r="E1261" s="6">
        <v>25.4</v>
      </c>
      <c r="F1261" s="6">
        <v>11.96</v>
      </c>
      <c r="G1261" s="6" t="s">
        <v>4687</v>
      </c>
      <c r="H1261" s="6" t="s">
        <v>4687</v>
      </c>
      <c r="I1261" s="6" t="s">
        <v>4687</v>
      </c>
      <c r="J1261" s="6">
        <v>0</v>
      </c>
      <c r="K1261" s="15" t="s">
        <v>8412</v>
      </c>
      <c r="L1261" s="10" t="s">
        <v>8406</v>
      </c>
      <c r="M1261" s="16" t="s">
        <v>9575</v>
      </c>
      <c r="N1261" s="6">
        <v>8782.47</v>
      </c>
      <c r="O1261" s="6" t="s">
        <v>4710</v>
      </c>
      <c r="P1261" s="6" t="s">
        <v>4709</v>
      </c>
      <c r="Q1261" s="6" t="s">
        <v>4687</v>
      </c>
    </row>
    <row r="1262" spans="1:17">
      <c r="A1262" s="6" t="s">
        <v>2522</v>
      </c>
      <c r="B1262" s="6">
        <v>48</v>
      </c>
      <c r="C1262" s="6" t="s">
        <v>4716</v>
      </c>
      <c r="D1262" s="6" t="s">
        <v>5479</v>
      </c>
      <c r="E1262" s="6">
        <v>32.3</v>
      </c>
      <c r="F1262" s="6">
        <v>10.54</v>
      </c>
      <c r="G1262" s="6" t="s">
        <v>4687</v>
      </c>
      <c r="H1262" s="6" t="s">
        <v>4687</v>
      </c>
      <c r="I1262" s="6" t="s">
        <v>4687</v>
      </c>
      <c r="J1262" s="6">
        <v>0</v>
      </c>
      <c r="K1262" s="15" t="s">
        <v>8405</v>
      </c>
      <c r="L1262" s="10" t="s">
        <v>8406</v>
      </c>
      <c r="M1262" s="16" t="s">
        <v>9576</v>
      </c>
      <c r="N1262" s="6">
        <v>8765.25</v>
      </c>
      <c r="O1262" s="6" t="s">
        <v>4710</v>
      </c>
      <c r="P1262" s="6" t="s">
        <v>4709</v>
      </c>
      <c r="Q1262" s="6" t="s">
        <v>4687</v>
      </c>
    </row>
    <row r="1263" spans="1:17">
      <c r="A1263" s="6" t="s">
        <v>2524</v>
      </c>
      <c r="B1263" s="6">
        <v>53</v>
      </c>
      <c r="C1263" s="6" t="s">
        <v>4711</v>
      </c>
      <c r="D1263" s="6" t="s">
        <v>6859</v>
      </c>
      <c r="E1263" s="6">
        <v>23.94</v>
      </c>
      <c r="F1263" s="6">
        <v>4.54</v>
      </c>
      <c r="G1263" s="6" t="s">
        <v>4689</v>
      </c>
      <c r="H1263" s="6" t="s">
        <v>4690</v>
      </c>
      <c r="I1263" s="6" t="s">
        <v>4687</v>
      </c>
      <c r="J1263" s="6">
        <v>1</v>
      </c>
      <c r="K1263" s="15" t="s">
        <v>8412</v>
      </c>
      <c r="L1263" s="10" t="s">
        <v>8414</v>
      </c>
      <c r="M1263" s="16" t="s">
        <v>9577</v>
      </c>
      <c r="N1263" s="6">
        <v>8760.12</v>
      </c>
      <c r="O1263" s="6" t="s">
        <v>4713</v>
      </c>
      <c r="P1263" s="6" t="s">
        <v>4709</v>
      </c>
      <c r="Q1263" s="6" t="s">
        <v>4687</v>
      </c>
    </row>
    <row r="1264" spans="1:17">
      <c r="A1264" s="6" t="s">
        <v>2526</v>
      </c>
      <c r="B1264" s="6">
        <v>23</v>
      </c>
      <c r="C1264" s="6" t="s">
        <v>4720</v>
      </c>
      <c r="D1264" s="6" t="s">
        <v>6861</v>
      </c>
      <c r="E1264" s="6">
        <v>46.4</v>
      </c>
      <c r="F1264" s="6">
        <v>5.71</v>
      </c>
      <c r="G1264" s="6" t="s">
        <v>4687</v>
      </c>
      <c r="H1264" s="6" t="s">
        <v>4687</v>
      </c>
      <c r="I1264" s="6" t="s">
        <v>4687</v>
      </c>
      <c r="J1264" s="6">
        <v>0</v>
      </c>
      <c r="K1264" s="15" t="s">
        <v>8412</v>
      </c>
      <c r="L1264" s="10" t="s">
        <v>8409</v>
      </c>
      <c r="M1264" s="16" t="s">
        <v>9578</v>
      </c>
      <c r="N1264" s="6">
        <v>8747.68</v>
      </c>
      <c r="O1264" s="6" t="s">
        <v>4710</v>
      </c>
      <c r="P1264" s="6" t="s">
        <v>4709</v>
      </c>
      <c r="Q1264" s="6" t="s">
        <v>4687</v>
      </c>
    </row>
    <row r="1265" spans="1:17">
      <c r="A1265" s="6" t="s">
        <v>2528</v>
      </c>
      <c r="B1265" s="6">
        <v>46</v>
      </c>
      <c r="C1265" s="6" t="s">
        <v>4716</v>
      </c>
      <c r="D1265" s="6" t="s">
        <v>6863</v>
      </c>
      <c r="E1265" s="6">
        <v>40.375</v>
      </c>
      <c r="F1265" s="6">
        <v>6.25</v>
      </c>
      <c r="G1265" s="6" t="s">
        <v>4689</v>
      </c>
      <c r="H1265" s="6" t="s">
        <v>4687</v>
      </c>
      <c r="I1265" s="6" t="s">
        <v>4687</v>
      </c>
      <c r="J1265" s="6">
        <v>0</v>
      </c>
      <c r="K1265" s="15" t="s">
        <v>8405</v>
      </c>
      <c r="L1265" s="10" t="s">
        <v>8409</v>
      </c>
      <c r="M1265" s="16" t="s">
        <v>9579</v>
      </c>
      <c r="N1265" s="6">
        <v>8733.23</v>
      </c>
      <c r="O1265" s="6" t="s">
        <v>4710</v>
      </c>
      <c r="P1265" s="6" t="s">
        <v>4709</v>
      </c>
      <c r="Q1265" s="6" t="s">
        <v>4687</v>
      </c>
    </row>
    <row r="1266" spans="1:17">
      <c r="A1266" s="6" t="s">
        <v>2530</v>
      </c>
      <c r="B1266" s="6">
        <v>49</v>
      </c>
      <c r="C1266" s="6" t="s">
        <v>4720</v>
      </c>
      <c r="D1266" s="6" t="s">
        <v>6865</v>
      </c>
      <c r="E1266" s="6">
        <v>28.7</v>
      </c>
      <c r="F1266" s="6">
        <v>9.47</v>
      </c>
      <c r="G1266" s="6" t="s">
        <v>4687</v>
      </c>
      <c r="H1266" s="6" t="s">
        <v>4687</v>
      </c>
      <c r="I1266" s="6" t="s">
        <v>4687</v>
      </c>
      <c r="J1266" s="6">
        <v>2</v>
      </c>
      <c r="K1266" s="15" t="s">
        <v>8405</v>
      </c>
      <c r="L1266" s="10" t="s">
        <v>8406</v>
      </c>
      <c r="M1266" s="16" t="s">
        <v>9580</v>
      </c>
      <c r="N1266" s="6">
        <v>8703.46</v>
      </c>
      <c r="O1266" s="6" t="s">
        <v>4710</v>
      </c>
      <c r="P1266" s="6" t="s">
        <v>4710</v>
      </c>
      <c r="Q1266" s="6" t="s">
        <v>4687</v>
      </c>
    </row>
    <row r="1267" spans="1:17">
      <c r="A1267" s="6" t="s">
        <v>2532</v>
      </c>
      <c r="B1267" s="6">
        <v>42</v>
      </c>
      <c r="C1267" s="6" t="s">
        <v>4729</v>
      </c>
      <c r="D1267" s="6" t="s">
        <v>5142</v>
      </c>
      <c r="E1267" s="6">
        <v>26.63</v>
      </c>
      <c r="F1267" s="6">
        <v>5.7</v>
      </c>
      <c r="G1267" s="6" t="s">
        <v>4687</v>
      </c>
      <c r="H1267" s="6" t="s">
        <v>4687</v>
      </c>
      <c r="I1267" s="6" t="s">
        <v>4687</v>
      </c>
      <c r="J1267" s="6">
        <v>0</v>
      </c>
      <c r="K1267" s="15" t="s">
        <v>8408</v>
      </c>
      <c r="L1267" s="10" t="s">
        <v>8409</v>
      </c>
      <c r="M1267" s="16" t="s">
        <v>9581</v>
      </c>
      <c r="N1267" s="6">
        <v>8701.84</v>
      </c>
      <c r="O1267" s="6" t="s">
        <v>4710</v>
      </c>
      <c r="P1267" s="6" t="s">
        <v>4709</v>
      </c>
      <c r="Q1267" s="6" t="s">
        <v>4687</v>
      </c>
    </row>
    <row r="1268" spans="1:17">
      <c r="A1268" s="6" t="s">
        <v>2534</v>
      </c>
      <c r="B1268" s="6">
        <v>49</v>
      </c>
      <c r="C1268" s="6" t="s">
        <v>4730</v>
      </c>
      <c r="D1268" s="6" t="s">
        <v>6868</v>
      </c>
      <c r="E1268" s="6">
        <v>22.515</v>
      </c>
      <c r="F1268" s="6">
        <v>11.18</v>
      </c>
      <c r="G1268" s="6" t="s">
        <v>4687</v>
      </c>
      <c r="H1268" s="6" t="s">
        <v>4687</v>
      </c>
      <c r="I1268" s="6" t="s">
        <v>4687</v>
      </c>
      <c r="J1268" s="6">
        <v>2</v>
      </c>
      <c r="K1268" s="15" t="s">
        <v>8412</v>
      </c>
      <c r="L1268" s="10" t="s">
        <v>8406</v>
      </c>
      <c r="M1268" s="16" t="s">
        <v>9429</v>
      </c>
      <c r="N1268" s="6">
        <v>8688.86</v>
      </c>
      <c r="O1268" s="6" t="s">
        <v>4713</v>
      </c>
      <c r="P1268" s="6" t="s">
        <v>4709</v>
      </c>
      <c r="Q1268" s="6" t="s">
        <v>4687</v>
      </c>
    </row>
    <row r="1269" spans="1:17">
      <c r="A1269" s="6" t="s">
        <v>2536</v>
      </c>
      <c r="B1269" s="6">
        <v>48</v>
      </c>
      <c r="C1269" s="6" t="s">
        <v>4716</v>
      </c>
      <c r="D1269" s="6" t="s">
        <v>6870</v>
      </c>
      <c r="E1269" s="6">
        <v>36.575</v>
      </c>
      <c r="F1269" s="6">
        <v>10.98</v>
      </c>
      <c r="G1269" s="6" t="s">
        <v>4687</v>
      </c>
      <c r="H1269" s="6" t="s">
        <v>4687</v>
      </c>
      <c r="I1269" s="6" t="s">
        <v>4687</v>
      </c>
      <c r="J1269" s="6">
        <v>0</v>
      </c>
      <c r="K1269" s="15" t="s">
        <v>8405</v>
      </c>
      <c r="L1269" s="10" t="s">
        <v>8406</v>
      </c>
      <c r="M1269" s="16" t="s">
        <v>9582</v>
      </c>
      <c r="N1269" s="6">
        <v>8671.19</v>
      </c>
      <c r="O1269" s="6" t="s">
        <v>4713</v>
      </c>
      <c r="P1269" s="6" t="s">
        <v>4709</v>
      </c>
      <c r="Q1269" s="6" t="s">
        <v>4687</v>
      </c>
    </row>
    <row r="1270" spans="1:17">
      <c r="A1270" s="6" t="s">
        <v>2538</v>
      </c>
      <c r="B1270" s="6">
        <v>53</v>
      </c>
      <c r="C1270" s="6" t="s">
        <v>4711</v>
      </c>
      <c r="D1270" s="6" t="s">
        <v>6859</v>
      </c>
      <c r="E1270" s="6">
        <v>23.66</v>
      </c>
      <c r="F1270" s="6">
        <v>5.11</v>
      </c>
      <c r="G1270" s="6" t="s">
        <v>4689</v>
      </c>
      <c r="H1270" s="6" t="s">
        <v>4690</v>
      </c>
      <c r="I1270" s="6" t="s">
        <v>4687</v>
      </c>
      <c r="J1270" s="6">
        <v>1</v>
      </c>
      <c r="K1270" s="15" t="s">
        <v>8405</v>
      </c>
      <c r="L1270" s="10" t="s">
        <v>8414</v>
      </c>
      <c r="M1270" s="16" t="s">
        <v>9583</v>
      </c>
      <c r="N1270" s="6">
        <v>8665.14</v>
      </c>
      <c r="O1270" s="6" t="s">
        <v>4710</v>
      </c>
      <c r="P1270" s="6" t="s">
        <v>4709</v>
      </c>
      <c r="Q1270" s="6" t="s">
        <v>4687</v>
      </c>
    </row>
    <row r="1271" spans="1:17">
      <c r="A1271" s="6" t="s">
        <v>2540</v>
      </c>
      <c r="B1271" s="6">
        <v>57</v>
      </c>
      <c r="C1271" s="6" t="s">
        <v>4716</v>
      </c>
      <c r="D1271" s="6" t="s">
        <v>6872</v>
      </c>
      <c r="E1271" s="6">
        <v>18.62</v>
      </c>
      <c r="F1271" s="6">
        <v>10.24</v>
      </c>
      <c r="G1271" s="6" t="s">
        <v>4687</v>
      </c>
      <c r="H1271" s="6" t="s">
        <v>4687</v>
      </c>
      <c r="I1271" s="6" t="s">
        <v>4687</v>
      </c>
      <c r="J1271" s="6">
        <v>0</v>
      </c>
      <c r="K1271" s="15" t="s">
        <v>8405</v>
      </c>
      <c r="L1271" s="10" t="s">
        <v>8406</v>
      </c>
      <c r="M1271" s="16" t="s">
        <v>9584</v>
      </c>
      <c r="N1271" s="6">
        <v>8665.09</v>
      </c>
      <c r="O1271" s="6" t="s">
        <v>4709</v>
      </c>
      <c r="P1271" s="6" t="s">
        <v>4710</v>
      </c>
      <c r="Q1271" s="6" t="s">
        <v>4687</v>
      </c>
    </row>
    <row r="1272" spans="1:17">
      <c r="A1272" s="6" t="s">
        <v>2542</v>
      </c>
      <c r="B1272" s="6">
        <v>47</v>
      </c>
      <c r="C1272" s="6" t="s">
        <v>4730</v>
      </c>
      <c r="D1272" s="6" t="s">
        <v>6873</v>
      </c>
      <c r="E1272" s="6">
        <v>19.19</v>
      </c>
      <c r="F1272" s="6">
        <v>7.71</v>
      </c>
      <c r="G1272" s="6" t="s">
        <v>4689</v>
      </c>
      <c r="H1272" s="6" t="s">
        <v>4687</v>
      </c>
      <c r="I1272" s="6" t="s">
        <v>4687</v>
      </c>
      <c r="J1272" s="6">
        <v>1</v>
      </c>
      <c r="K1272" s="15" t="s">
        <v>8408</v>
      </c>
      <c r="L1272" s="10" t="s">
        <v>8406</v>
      </c>
      <c r="M1272" s="16" t="s">
        <v>9585</v>
      </c>
      <c r="N1272" s="6">
        <v>8627.54</v>
      </c>
      <c r="O1272" s="6" t="s">
        <v>4709</v>
      </c>
      <c r="P1272" s="6" t="s">
        <v>4709</v>
      </c>
      <c r="Q1272" s="6" t="s">
        <v>4687</v>
      </c>
    </row>
    <row r="1273" spans="1:17">
      <c r="A1273" s="6" t="s">
        <v>2544</v>
      </c>
      <c r="B1273" s="6">
        <v>45</v>
      </c>
      <c r="C1273" s="6" t="s">
        <v>4720</v>
      </c>
      <c r="D1273" s="6" t="s">
        <v>6875</v>
      </c>
      <c r="E1273" s="6">
        <v>27.5</v>
      </c>
      <c r="F1273" s="6">
        <v>6.03</v>
      </c>
      <c r="G1273" s="6" t="s">
        <v>4687</v>
      </c>
      <c r="H1273" s="6" t="s">
        <v>4687</v>
      </c>
      <c r="I1273" s="6" t="s">
        <v>4687</v>
      </c>
      <c r="J1273" s="6">
        <v>0</v>
      </c>
      <c r="K1273" s="15" t="s">
        <v>8408</v>
      </c>
      <c r="L1273" s="10" t="s">
        <v>8409</v>
      </c>
      <c r="M1273" s="16" t="s">
        <v>9586</v>
      </c>
      <c r="N1273" s="6">
        <v>8615.3</v>
      </c>
      <c r="O1273" s="6" t="s">
        <v>4710</v>
      </c>
      <c r="P1273" s="6" t="s">
        <v>4709</v>
      </c>
      <c r="Q1273" s="6" t="s">
        <v>4687</v>
      </c>
    </row>
    <row r="1274" spans="1:17">
      <c r="A1274" s="6" t="s">
        <v>2546</v>
      </c>
      <c r="B1274" s="6">
        <v>43</v>
      </c>
      <c r="C1274" s="6" t="s">
        <v>4728</v>
      </c>
      <c r="D1274" s="6" t="s">
        <v>6877</v>
      </c>
      <c r="E1274" s="6">
        <v>27.36</v>
      </c>
      <c r="F1274" s="6">
        <v>5.96</v>
      </c>
      <c r="G1274" s="6" t="s">
        <v>4687</v>
      </c>
      <c r="H1274" s="6" t="s">
        <v>4690</v>
      </c>
      <c r="I1274" s="6" t="s">
        <v>4687</v>
      </c>
      <c r="J1274" s="6">
        <v>1</v>
      </c>
      <c r="K1274" s="15" t="s">
        <v>8412</v>
      </c>
      <c r="L1274" s="10" t="s">
        <v>8409</v>
      </c>
      <c r="M1274" s="16" t="s">
        <v>9515</v>
      </c>
      <c r="N1274" s="6">
        <v>8606.22</v>
      </c>
      <c r="O1274" s="6" t="s">
        <v>4709</v>
      </c>
      <c r="P1274" s="6" t="s">
        <v>4713</v>
      </c>
      <c r="Q1274" s="6" t="s">
        <v>4687</v>
      </c>
    </row>
    <row r="1275" spans="1:17">
      <c r="A1275" s="6" t="s">
        <v>2548</v>
      </c>
      <c r="B1275" s="6">
        <v>45</v>
      </c>
      <c r="C1275" s="6" t="s">
        <v>4711</v>
      </c>
      <c r="D1275" s="6" t="s">
        <v>5762</v>
      </c>
      <c r="E1275" s="6">
        <v>20.35</v>
      </c>
      <c r="F1275" s="6">
        <v>4.16</v>
      </c>
      <c r="G1275" s="6" t="s">
        <v>4687</v>
      </c>
      <c r="H1275" s="6" t="s">
        <v>4687</v>
      </c>
      <c r="I1275" s="6" t="s">
        <v>4687</v>
      </c>
      <c r="J1275" s="6">
        <v>0</v>
      </c>
      <c r="K1275" s="15" t="s">
        <v>8412</v>
      </c>
      <c r="L1275" s="10" t="s">
        <v>8414</v>
      </c>
      <c r="M1275" s="16" t="s">
        <v>9587</v>
      </c>
      <c r="N1275" s="6">
        <v>8605.36</v>
      </c>
      <c r="O1275" s="6" t="s">
        <v>4709</v>
      </c>
      <c r="P1275" s="6" t="s">
        <v>4709</v>
      </c>
      <c r="Q1275" s="6" t="s">
        <v>4687</v>
      </c>
    </row>
    <row r="1276" spans="1:17">
      <c r="A1276" s="6" t="s">
        <v>2550</v>
      </c>
      <c r="B1276" s="6">
        <v>45</v>
      </c>
      <c r="C1276" s="6" t="s">
        <v>4723</v>
      </c>
      <c r="D1276" s="6" t="s">
        <v>4801</v>
      </c>
      <c r="E1276" s="6">
        <v>24.035</v>
      </c>
      <c r="F1276" s="6">
        <v>6.11</v>
      </c>
      <c r="G1276" s="6" t="s">
        <v>4687</v>
      </c>
      <c r="H1276" s="6" t="s">
        <v>4687</v>
      </c>
      <c r="I1276" s="6" t="s">
        <v>4687</v>
      </c>
      <c r="J1276" s="6">
        <v>0</v>
      </c>
      <c r="K1276" s="15" t="s">
        <v>8412</v>
      </c>
      <c r="L1276" s="10" t="s">
        <v>8409</v>
      </c>
      <c r="M1276" s="16" t="s">
        <v>9588</v>
      </c>
      <c r="N1276" s="6">
        <v>8604.48</v>
      </c>
      <c r="O1276" s="6" t="s">
        <v>4709</v>
      </c>
      <c r="P1276" s="6" t="s">
        <v>4710</v>
      </c>
      <c r="Q1276" s="6" t="s">
        <v>4687</v>
      </c>
    </row>
    <row r="1277" spans="1:17">
      <c r="A1277" s="6" t="s">
        <v>2552</v>
      </c>
      <c r="B1277" s="6">
        <v>45</v>
      </c>
      <c r="C1277" s="6" t="s">
        <v>4722</v>
      </c>
      <c r="D1277" s="6" t="s">
        <v>6880</v>
      </c>
      <c r="E1277" s="6">
        <v>23.56</v>
      </c>
      <c r="F1277" s="6">
        <v>5.97</v>
      </c>
      <c r="G1277" s="6" t="s">
        <v>4687</v>
      </c>
      <c r="H1277" s="6" t="s">
        <v>4687</v>
      </c>
      <c r="I1277" s="6" t="s">
        <v>4687</v>
      </c>
      <c r="J1277" s="6">
        <v>0</v>
      </c>
      <c r="K1277" s="15" t="s">
        <v>8412</v>
      </c>
      <c r="L1277" s="10" t="s">
        <v>8409</v>
      </c>
      <c r="M1277" s="16" t="s">
        <v>9589</v>
      </c>
      <c r="N1277" s="6">
        <v>8603.82</v>
      </c>
      <c r="O1277" s="6" t="s">
        <v>4713</v>
      </c>
      <c r="P1277" s="6" t="s">
        <v>4709</v>
      </c>
      <c r="Q1277" s="6" t="s">
        <v>4687</v>
      </c>
    </row>
    <row r="1278" spans="1:17">
      <c r="A1278" s="6" t="s">
        <v>2554</v>
      </c>
      <c r="B1278" s="6">
        <v>49</v>
      </c>
      <c r="C1278" s="6" t="s">
        <v>4711</v>
      </c>
      <c r="D1278" s="6" t="s">
        <v>6882</v>
      </c>
      <c r="E1278" s="6">
        <v>27.17</v>
      </c>
      <c r="F1278" s="6">
        <v>10.81</v>
      </c>
      <c r="G1278" s="6" t="s">
        <v>4687</v>
      </c>
      <c r="H1278" s="6" t="s">
        <v>4687</v>
      </c>
      <c r="I1278" s="6" t="s">
        <v>4687</v>
      </c>
      <c r="J1278" s="6">
        <v>2</v>
      </c>
      <c r="K1278" s="15" t="s">
        <v>8408</v>
      </c>
      <c r="L1278" s="10" t="s">
        <v>8406</v>
      </c>
      <c r="M1278" s="16" t="s">
        <v>9590</v>
      </c>
      <c r="N1278" s="6">
        <v>8601.33</v>
      </c>
      <c r="O1278" s="6" t="s">
        <v>4713</v>
      </c>
      <c r="P1278" s="6" t="s">
        <v>4709</v>
      </c>
      <c r="Q1278" s="6" t="s">
        <v>4687</v>
      </c>
    </row>
    <row r="1279" spans="1:17">
      <c r="A1279" s="6" t="s">
        <v>2556</v>
      </c>
      <c r="B1279" s="6">
        <v>39</v>
      </c>
      <c r="C1279" s="6" t="s">
        <v>4711</v>
      </c>
      <c r="D1279" s="6" t="s">
        <v>6884</v>
      </c>
      <c r="E1279" s="6">
        <v>34.32</v>
      </c>
      <c r="F1279" s="6">
        <v>5.7</v>
      </c>
      <c r="G1279" s="6" t="s">
        <v>4689</v>
      </c>
      <c r="H1279" s="6" t="s">
        <v>4690</v>
      </c>
      <c r="I1279" s="6" t="s">
        <v>4687</v>
      </c>
      <c r="J1279" s="6">
        <v>1</v>
      </c>
      <c r="K1279" s="15" t="s">
        <v>8412</v>
      </c>
      <c r="L1279" s="10" t="s">
        <v>8409</v>
      </c>
      <c r="M1279" s="16" t="s">
        <v>9591</v>
      </c>
      <c r="N1279" s="6">
        <v>8596.83</v>
      </c>
      <c r="O1279" s="6" t="s">
        <v>4710</v>
      </c>
      <c r="P1279" s="6" t="s">
        <v>4709</v>
      </c>
      <c r="Q1279" s="6" t="s">
        <v>4687</v>
      </c>
    </row>
    <row r="1280" spans="1:17">
      <c r="A1280" s="6" t="s">
        <v>2558</v>
      </c>
      <c r="B1280" s="6">
        <v>39</v>
      </c>
      <c r="C1280" s="6" t="s">
        <v>4711</v>
      </c>
      <c r="D1280" s="6" t="s">
        <v>6592</v>
      </c>
      <c r="E1280" s="6">
        <v>23.87</v>
      </c>
      <c r="F1280" s="6">
        <v>4.77</v>
      </c>
      <c r="G1280" s="6" t="s">
        <v>4689</v>
      </c>
      <c r="H1280" s="6" t="s">
        <v>4690</v>
      </c>
      <c r="I1280" s="6" t="s">
        <v>4687</v>
      </c>
      <c r="J1280" s="6">
        <v>1</v>
      </c>
      <c r="K1280" s="15" t="s">
        <v>8412</v>
      </c>
      <c r="L1280" s="10" t="s">
        <v>8414</v>
      </c>
      <c r="M1280" s="16" t="s">
        <v>9592</v>
      </c>
      <c r="N1280" s="6">
        <v>8582.3</v>
      </c>
      <c r="O1280" s="6" t="s">
        <v>4713</v>
      </c>
      <c r="P1280" s="6" t="s">
        <v>4709</v>
      </c>
      <c r="Q1280" s="6" t="s">
        <v>4687</v>
      </c>
    </row>
    <row r="1281" spans="1:17">
      <c r="A1281" s="6" t="s">
        <v>2560</v>
      </c>
      <c r="B1281" s="6">
        <v>35</v>
      </c>
      <c r="C1281" s="6" t="s">
        <v>4729</v>
      </c>
      <c r="D1281" s="6" t="s">
        <v>6887</v>
      </c>
      <c r="E1281" s="6">
        <v>30.15</v>
      </c>
      <c r="F1281" s="6">
        <v>4.25</v>
      </c>
      <c r="G1281" s="6" t="s">
        <v>4687</v>
      </c>
      <c r="H1281" s="6" t="s">
        <v>4687</v>
      </c>
      <c r="I1281" s="6" t="s">
        <v>4687</v>
      </c>
      <c r="J1281" s="6">
        <v>1</v>
      </c>
      <c r="K1281" s="15" t="s">
        <v>8405</v>
      </c>
      <c r="L1281" s="10" t="s">
        <v>8414</v>
      </c>
      <c r="M1281" s="16" t="s">
        <v>9593</v>
      </c>
      <c r="N1281" s="6">
        <v>8573.3</v>
      </c>
      <c r="O1281" s="6" t="s">
        <v>4709</v>
      </c>
      <c r="P1281" s="6" t="s">
        <v>4709</v>
      </c>
      <c r="Q1281" s="6" t="s">
        <v>4687</v>
      </c>
    </row>
    <row r="1282" spans="1:17">
      <c r="A1282" s="6" t="s">
        <v>2562</v>
      </c>
      <c r="B1282" s="6">
        <v>40</v>
      </c>
      <c r="C1282" s="6" t="s">
        <v>4729</v>
      </c>
      <c r="D1282" s="6" t="s">
        <v>5044</v>
      </c>
      <c r="E1282" s="6">
        <v>26.36</v>
      </c>
      <c r="F1282" s="6">
        <v>5.52</v>
      </c>
      <c r="G1282" s="6" t="s">
        <v>4687</v>
      </c>
      <c r="H1282" s="6" t="s">
        <v>4687</v>
      </c>
      <c r="I1282" s="6" t="s">
        <v>4687</v>
      </c>
      <c r="J1282" s="6">
        <v>0</v>
      </c>
      <c r="K1282" s="15" t="s">
        <v>8405</v>
      </c>
      <c r="L1282" s="10" t="s">
        <v>8414</v>
      </c>
      <c r="M1282" s="16" t="s">
        <v>9594</v>
      </c>
      <c r="N1282" s="6">
        <v>8572.04</v>
      </c>
      <c r="O1282" s="6" t="s">
        <v>4709</v>
      </c>
      <c r="P1282" s="6" t="s">
        <v>4709</v>
      </c>
      <c r="Q1282" s="6" t="s">
        <v>4687</v>
      </c>
    </row>
    <row r="1283" spans="1:17">
      <c r="A1283" s="6" t="s">
        <v>2564</v>
      </c>
      <c r="B1283" s="6">
        <v>47</v>
      </c>
      <c r="C1283" s="6" t="s">
        <v>4711</v>
      </c>
      <c r="D1283" s="6" t="s">
        <v>6565</v>
      </c>
      <c r="E1283" s="6">
        <v>45.32</v>
      </c>
      <c r="F1283" s="6">
        <v>6.53</v>
      </c>
      <c r="G1283" s="6" t="s">
        <v>4689</v>
      </c>
      <c r="H1283" s="6" t="s">
        <v>4687</v>
      </c>
      <c r="I1283" s="6" t="s">
        <v>4687</v>
      </c>
      <c r="J1283" s="6">
        <v>1</v>
      </c>
      <c r="K1283" s="15" t="s">
        <v>8408</v>
      </c>
      <c r="L1283" s="10" t="s">
        <v>8406</v>
      </c>
      <c r="M1283" s="16" t="s">
        <v>9595</v>
      </c>
      <c r="N1283" s="6">
        <v>8569.86</v>
      </c>
      <c r="O1283" s="6" t="s">
        <v>4710</v>
      </c>
      <c r="P1283" s="6" t="s">
        <v>4709</v>
      </c>
      <c r="Q1283" s="6" t="s">
        <v>4687</v>
      </c>
    </row>
    <row r="1284" spans="1:17">
      <c r="A1284" s="6" t="s">
        <v>2566</v>
      </c>
      <c r="B1284" s="6">
        <v>34</v>
      </c>
      <c r="C1284" s="6" t="s">
        <v>4716</v>
      </c>
      <c r="D1284" s="6" t="s">
        <v>5173</v>
      </c>
      <c r="E1284" s="6">
        <v>31.93</v>
      </c>
      <c r="F1284" s="6">
        <v>4.82</v>
      </c>
      <c r="G1284" s="6" t="s">
        <v>4689</v>
      </c>
      <c r="H1284" s="6" t="s">
        <v>4687</v>
      </c>
      <c r="I1284" s="6" t="s">
        <v>4687</v>
      </c>
      <c r="J1284" s="6">
        <v>1</v>
      </c>
      <c r="K1284" s="15" t="s">
        <v>8412</v>
      </c>
      <c r="L1284" s="10" t="s">
        <v>8414</v>
      </c>
      <c r="M1284" s="16" t="s">
        <v>9596</v>
      </c>
      <c r="N1284" s="6">
        <v>8567.25</v>
      </c>
      <c r="O1284" s="6" t="s">
        <v>4713</v>
      </c>
      <c r="P1284" s="6" t="s">
        <v>4709</v>
      </c>
      <c r="Q1284" s="6" t="s">
        <v>4687</v>
      </c>
    </row>
    <row r="1285" spans="1:17">
      <c r="A1285" s="6" t="s">
        <v>2568</v>
      </c>
      <c r="B1285" s="6">
        <v>47</v>
      </c>
      <c r="C1285" s="6" t="s">
        <v>4720</v>
      </c>
      <c r="D1285" s="6" t="s">
        <v>6891</v>
      </c>
      <c r="E1285" s="6">
        <v>36</v>
      </c>
      <c r="F1285" s="6">
        <v>11.94</v>
      </c>
      <c r="G1285" s="6" t="s">
        <v>4689</v>
      </c>
      <c r="H1285" s="6" t="s">
        <v>4687</v>
      </c>
      <c r="I1285" s="6" t="s">
        <v>4687</v>
      </c>
      <c r="J1285" s="6">
        <v>1</v>
      </c>
      <c r="K1285" s="15" t="s">
        <v>8405</v>
      </c>
      <c r="L1285" s="10" t="s">
        <v>8406</v>
      </c>
      <c r="M1285" s="16" t="s">
        <v>9597</v>
      </c>
      <c r="N1285" s="6">
        <v>8556.91</v>
      </c>
      <c r="O1285" s="6" t="s">
        <v>4713</v>
      </c>
      <c r="P1285" s="6" t="s">
        <v>4709</v>
      </c>
      <c r="Q1285" s="6" t="s">
        <v>4687</v>
      </c>
    </row>
    <row r="1286" spans="1:17">
      <c r="A1286" s="6" t="s">
        <v>2570</v>
      </c>
      <c r="B1286" s="6">
        <v>47</v>
      </c>
      <c r="C1286" s="6" t="s">
        <v>4720</v>
      </c>
      <c r="D1286" s="6" t="s">
        <v>6893</v>
      </c>
      <c r="E1286" s="6">
        <v>32</v>
      </c>
      <c r="F1286" s="6">
        <v>7.85</v>
      </c>
      <c r="G1286" s="6" t="s">
        <v>4689</v>
      </c>
      <c r="H1286" s="6" t="s">
        <v>4687</v>
      </c>
      <c r="I1286" s="6" t="s">
        <v>4687</v>
      </c>
      <c r="J1286" s="6">
        <v>1</v>
      </c>
      <c r="K1286" s="15" t="s">
        <v>8405</v>
      </c>
      <c r="L1286" s="10" t="s">
        <v>8406</v>
      </c>
      <c r="M1286" s="16" t="s">
        <v>9598</v>
      </c>
      <c r="N1286" s="6">
        <v>8551.35</v>
      </c>
      <c r="O1286" s="6" t="s">
        <v>4709</v>
      </c>
      <c r="P1286" s="6" t="s">
        <v>4709</v>
      </c>
      <c r="Q1286" s="6" t="s">
        <v>4687</v>
      </c>
    </row>
    <row r="1287" spans="1:17">
      <c r="A1287" s="6" t="s">
        <v>2572</v>
      </c>
      <c r="B1287" s="6" t="e">
        <v>#VALUE!</v>
      </c>
      <c r="C1287" s="6" t="s">
        <v>4711</v>
      </c>
      <c r="D1287" s="6" t="s">
        <v>6895</v>
      </c>
      <c r="E1287" s="6">
        <v>29.37</v>
      </c>
      <c r="F1287" s="6">
        <v>8.01</v>
      </c>
      <c r="G1287" s="6" t="s">
        <v>4689</v>
      </c>
      <c r="H1287" s="6" t="s">
        <v>4687</v>
      </c>
      <c r="I1287" s="6" t="s">
        <v>4687</v>
      </c>
      <c r="J1287" s="6">
        <v>1</v>
      </c>
      <c r="K1287" s="15" t="s">
        <v>8405</v>
      </c>
      <c r="L1287" s="10" t="s">
        <v>8406</v>
      </c>
      <c r="M1287" s="16" t="s">
        <v>9599</v>
      </c>
      <c r="N1287" s="6">
        <v>8547.69</v>
      </c>
      <c r="O1287" s="6" t="s">
        <v>4713</v>
      </c>
      <c r="P1287" s="6" t="s">
        <v>4709</v>
      </c>
      <c r="Q1287" s="6" t="s">
        <v>4687</v>
      </c>
    </row>
    <row r="1288" spans="1:17">
      <c r="A1288" s="6" t="s">
        <v>2574</v>
      </c>
      <c r="B1288" s="6">
        <v>47</v>
      </c>
      <c r="C1288" s="6" t="s">
        <v>4720</v>
      </c>
      <c r="D1288" s="6" t="s">
        <v>6896</v>
      </c>
      <c r="E1288" s="6">
        <v>23.6</v>
      </c>
      <c r="F1288" s="6">
        <v>7.4</v>
      </c>
      <c r="G1288" s="6" t="s">
        <v>4689</v>
      </c>
      <c r="H1288" s="6" t="s">
        <v>4687</v>
      </c>
      <c r="I1288" s="6" t="s">
        <v>4687</v>
      </c>
      <c r="J1288" s="6">
        <v>1</v>
      </c>
      <c r="K1288" s="15" t="s">
        <v>8412</v>
      </c>
      <c r="L1288" s="10" t="s">
        <v>8406</v>
      </c>
      <c r="M1288" s="16" t="s">
        <v>9600</v>
      </c>
      <c r="N1288" s="6">
        <v>8539.67</v>
      </c>
      <c r="O1288" s="6" t="s">
        <v>4710</v>
      </c>
      <c r="P1288" s="6" t="s">
        <v>4709</v>
      </c>
      <c r="Q1288" s="6" t="s">
        <v>4687</v>
      </c>
    </row>
    <row r="1289" spans="1:17">
      <c r="A1289" s="6" t="s">
        <v>2576</v>
      </c>
      <c r="B1289" s="6">
        <v>41</v>
      </c>
      <c r="C1289" s="6" t="s">
        <v>4726</v>
      </c>
      <c r="D1289" s="6" t="s">
        <v>5113</v>
      </c>
      <c r="E1289" s="6">
        <v>33.155</v>
      </c>
      <c r="F1289" s="6">
        <v>8.38</v>
      </c>
      <c r="G1289" s="6" t="s">
        <v>4689</v>
      </c>
      <c r="H1289" s="6" t="s">
        <v>4687</v>
      </c>
      <c r="I1289" s="6" t="s">
        <v>4687</v>
      </c>
      <c r="J1289" s="6">
        <v>0</v>
      </c>
      <c r="K1289" s="15" t="s">
        <v>8405</v>
      </c>
      <c r="L1289" s="10" t="s">
        <v>8406</v>
      </c>
      <c r="M1289" s="16" t="s">
        <v>9601</v>
      </c>
      <c r="N1289" s="6">
        <v>8538.29</v>
      </c>
      <c r="O1289" s="6" t="s">
        <v>4710</v>
      </c>
      <c r="P1289" s="6" t="s">
        <v>4709</v>
      </c>
      <c r="Q1289" s="6" t="s">
        <v>4687</v>
      </c>
    </row>
    <row r="1290" spans="1:17">
      <c r="A1290" s="6" t="s">
        <v>2578</v>
      </c>
      <c r="B1290" s="6" t="e">
        <v>#VALUE!</v>
      </c>
      <c r="C1290" s="6" t="s">
        <v>4726</v>
      </c>
      <c r="D1290" s="6" t="s">
        <v>6899</v>
      </c>
      <c r="E1290" s="6">
        <v>24.32</v>
      </c>
      <c r="F1290" s="6">
        <v>11.56</v>
      </c>
      <c r="G1290" s="6" t="s">
        <v>4689</v>
      </c>
      <c r="H1290" s="6" t="s">
        <v>4687</v>
      </c>
      <c r="I1290" s="6" t="s">
        <v>4687</v>
      </c>
      <c r="J1290" s="6">
        <v>1</v>
      </c>
      <c r="K1290" s="15" t="s">
        <v>8405</v>
      </c>
      <c r="L1290" s="10" t="s">
        <v>8406</v>
      </c>
      <c r="M1290" s="16" t="s">
        <v>9602</v>
      </c>
      <c r="N1290" s="6">
        <v>8534.67</v>
      </c>
      <c r="O1290" s="6" t="s">
        <v>4710</v>
      </c>
      <c r="P1290" s="6" t="s">
        <v>4709</v>
      </c>
      <c r="Q1290" s="6" t="s">
        <v>4687</v>
      </c>
    </row>
    <row r="1291" spans="1:17">
      <c r="A1291" s="6" t="s">
        <v>2580</v>
      </c>
      <c r="B1291" s="6">
        <v>45</v>
      </c>
      <c r="C1291" s="6" t="s">
        <v>4711</v>
      </c>
      <c r="D1291" s="6" t="s">
        <v>6901</v>
      </c>
      <c r="E1291" s="6">
        <v>36.3</v>
      </c>
      <c r="F1291" s="6">
        <v>4.61</v>
      </c>
      <c r="G1291" s="6" t="s">
        <v>4687</v>
      </c>
      <c r="H1291" s="6" t="s">
        <v>4687</v>
      </c>
      <c r="I1291" s="6" t="s">
        <v>4687</v>
      </c>
      <c r="J1291" s="6">
        <v>0</v>
      </c>
      <c r="K1291" s="15" t="s">
        <v>8412</v>
      </c>
      <c r="L1291" s="10" t="s">
        <v>8414</v>
      </c>
      <c r="M1291" s="16" t="s">
        <v>9603</v>
      </c>
      <c r="N1291" s="6">
        <v>8527.53</v>
      </c>
      <c r="O1291" s="6" t="s">
        <v>4709</v>
      </c>
      <c r="P1291" s="6" t="s">
        <v>4709</v>
      </c>
      <c r="Q1291" s="6" t="s">
        <v>4687</v>
      </c>
    </row>
    <row r="1292" spans="1:17">
      <c r="A1292" s="6" t="s">
        <v>2582</v>
      </c>
      <c r="B1292" s="6">
        <v>43</v>
      </c>
      <c r="C1292" s="6" t="s">
        <v>4720</v>
      </c>
      <c r="D1292" s="6" t="s">
        <v>4861</v>
      </c>
      <c r="E1292" s="6">
        <v>34.4</v>
      </c>
      <c r="F1292" s="6">
        <v>4.95</v>
      </c>
      <c r="G1292" s="6" t="s">
        <v>4687</v>
      </c>
      <c r="H1292" s="6" t="s">
        <v>4690</v>
      </c>
      <c r="I1292" s="6" t="s">
        <v>4687</v>
      </c>
      <c r="J1292" s="6">
        <v>1</v>
      </c>
      <c r="K1292" s="15" t="s">
        <v>8408</v>
      </c>
      <c r="L1292" s="10" t="s">
        <v>8414</v>
      </c>
      <c r="M1292" s="16" t="s">
        <v>9604</v>
      </c>
      <c r="N1292" s="6">
        <v>8522</v>
      </c>
      <c r="O1292" s="6" t="s">
        <v>4709</v>
      </c>
      <c r="P1292" s="6" t="s">
        <v>4709</v>
      </c>
      <c r="Q1292" s="6" t="s">
        <v>4687</v>
      </c>
    </row>
    <row r="1293" spans="1:17">
      <c r="A1293" s="6" t="s">
        <v>2584</v>
      </c>
      <c r="B1293" s="6">
        <v>45</v>
      </c>
      <c r="C1293" s="6" t="s">
        <v>4720</v>
      </c>
      <c r="D1293" s="6" t="s">
        <v>6592</v>
      </c>
      <c r="E1293" s="6">
        <v>30.9</v>
      </c>
      <c r="F1293" s="6">
        <v>5.04</v>
      </c>
      <c r="G1293" s="6" t="s">
        <v>4687</v>
      </c>
      <c r="H1293" s="6" t="s">
        <v>4687</v>
      </c>
      <c r="I1293" s="6" t="s">
        <v>4687</v>
      </c>
      <c r="J1293" s="6">
        <v>0</v>
      </c>
      <c r="K1293" s="15" t="s">
        <v>8405</v>
      </c>
      <c r="L1293" s="10" t="s">
        <v>8414</v>
      </c>
      <c r="M1293" s="16" t="s">
        <v>9605</v>
      </c>
      <c r="N1293" s="6">
        <v>8520.03</v>
      </c>
      <c r="O1293" s="6" t="s">
        <v>4710</v>
      </c>
      <c r="P1293" s="6" t="s">
        <v>4709</v>
      </c>
      <c r="Q1293" s="6" t="s">
        <v>4687</v>
      </c>
    </row>
    <row r="1294" spans="1:17">
      <c r="A1294" s="6" t="s">
        <v>2586</v>
      </c>
      <c r="B1294" s="6">
        <v>45</v>
      </c>
      <c r="C1294" s="6" t="s">
        <v>4711</v>
      </c>
      <c r="D1294" s="6" t="s">
        <v>6905</v>
      </c>
      <c r="E1294" s="6">
        <v>28.6</v>
      </c>
      <c r="F1294" s="6">
        <v>5.42</v>
      </c>
      <c r="G1294" s="6" t="s">
        <v>4687</v>
      </c>
      <c r="H1294" s="6" t="s">
        <v>4687</v>
      </c>
      <c r="I1294" s="6" t="s">
        <v>4687</v>
      </c>
      <c r="J1294" s="6">
        <v>0</v>
      </c>
      <c r="K1294" s="15" t="s">
        <v>8405</v>
      </c>
      <c r="L1294" s="10" t="s">
        <v>8414</v>
      </c>
      <c r="M1294" s="16" t="s">
        <v>9606</v>
      </c>
      <c r="N1294" s="6">
        <v>8516.83</v>
      </c>
      <c r="O1294" s="6" t="s">
        <v>4713</v>
      </c>
      <c r="P1294" s="6" t="s">
        <v>4709</v>
      </c>
      <c r="Q1294" s="6" t="s">
        <v>4687</v>
      </c>
    </row>
    <row r="1295" spans="1:17">
      <c r="A1295" s="6" t="s">
        <v>2588</v>
      </c>
      <c r="B1295" s="6">
        <v>45</v>
      </c>
      <c r="C1295" s="6" t="s">
        <v>4711</v>
      </c>
      <c r="D1295" s="6" t="s">
        <v>6907</v>
      </c>
      <c r="E1295" s="6">
        <v>27.83</v>
      </c>
      <c r="F1295" s="6">
        <v>5.39</v>
      </c>
      <c r="G1295" s="6" t="s">
        <v>4687</v>
      </c>
      <c r="H1295" s="6" t="s">
        <v>4687</v>
      </c>
      <c r="I1295" s="6" t="s">
        <v>4687</v>
      </c>
      <c r="J1295" s="6">
        <v>0</v>
      </c>
      <c r="K1295" s="15" t="s">
        <v>8408</v>
      </c>
      <c r="L1295" s="10" t="s">
        <v>8414</v>
      </c>
      <c r="M1295" s="16" t="s">
        <v>9607</v>
      </c>
      <c r="N1295" s="6">
        <v>8515.76</v>
      </c>
      <c r="O1295" s="6" t="s">
        <v>4709</v>
      </c>
      <c r="P1295" s="6" t="s">
        <v>4709</v>
      </c>
      <c r="Q1295" s="6" t="s">
        <v>4687</v>
      </c>
    </row>
    <row r="1296" spans="1:17">
      <c r="A1296" s="6" t="s">
        <v>2590</v>
      </c>
      <c r="B1296" s="6">
        <v>29</v>
      </c>
      <c r="C1296" s="6" t="s">
        <v>4716</v>
      </c>
      <c r="D1296" s="6" t="s">
        <v>6909</v>
      </c>
      <c r="E1296" s="6">
        <v>39.64</v>
      </c>
      <c r="F1296" s="6">
        <v>6</v>
      </c>
      <c r="G1296" s="6" t="s">
        <v>4687</v>
      </c>
      <c r="H1296" s="6" t="s">
        <v>4690</v>
      </c>
      <c r="I1296" s="6" t="s">
        <v>4687</v>
      </c>
      <c r="J1296" s="6">
        <v>1</v>
      </c>
      <c r="K1296" s="15" t="s">
        <v>8412</v>
      </c>
      <c r="L1296" s="10" t="s">
        <v>8409</v>
      </c>
      <c r="M1296" s="16" t="s">
        <v>9608</v>
      </c>
      <c r="N1296" s="6">
        <v>8471.65</v>
      </c>
      <c r="O1296" s="6" t="s">
        <v>4713</v>
      </c>
      <c r="P1296" s="6" t="s">
        <v>4709</v>
      </c>
      <c r="Q1296" s="6" t="s">
        <v>4687</v>
      </c>
    </row>
    <row r="1297" spans="1:17">
      <c r="A1297" s="6" t="s">
        <v>2592</v>
      </c>
      <c r="B1297" s="6">
        <v>30</v>
      </c>
      <c r="C1297" s="6" t="s">
        <v>4716</v>
      </c>
      <c r="D1297" s="6" t="s">
        <v>6912</v>
      </c>
      <c r="E1297" s="6">
        <v>38.48</v>
      </c>
      <c r="F1297" s="6">
        <v>6.02</v>
      </c>
      <c r="G1297" s="6" t="s">
        <v>4687</v>
      </c>
      <c r="H1297" s="6" t="s">
        <v>4687</v>
      </c>
      <c r="I1297" s="6" t="s">
        <v>4687</v>
      </c>
      <c r="J1297" s="6">
        <v>1</v>
      </c>
      <c r="K1297" s="15" t="s">
        <v>8412</v>
      </c>
      <c r="L1297" s="10" t="s">
        <v>8409</v>
      </c>
      <c r="M1297" s="16" t="s">
        <v>9609</v>
      </c>
      <c r="N1297" s="6">
        <v>8466.35</v>
      </c>
      <c r="O1297" s="6" t="s">
        <v>4709</v>
      </c>
      <c r="P1297" s="6" t="s">
        <v>4709</v>
      </c>
      <c r="Q1297" s="6" t="s">
        <v>4687</v>
      </c>
    </row>
    <row r="1298" spans="1:17">
      <c r="A1298" s="6" t="s">
        <v>2594</v>
      </c>
      <c r="B1298" s="6">
        <v>50</v>
      </c>
      <c r="C1298" s="6" t="s">
        <v>4720</v>
      </c>
      <c r="D1298" s="6" t="s">
        <v>6914</v>
      </c>
      <c r="E1298" s="6">
        <v>36.2</v>
      </c>
      <c r="F1298" s="6">
        <v>4.62</v>
      </c>
      <c r="G1298" s="6" t="s">
        <v>4687</v>
      </c>
      <c r="H1298" s="6" t="s">
        <v>4687</v>
      </c>
      <c r="I1298" s="6" t="s">
        <v>4687</v>
      </c>
      <c r="J1298" s="6">
        <v>2</v>
      </c>
      <c r="K1298" s="15" t="s">
        <v>8405</v>
      </c>
      <c r="L1298" s="10" t="s">
        <v>8414</v>
      </c>
      <c r="M1298" s="16" t="s">
        <v>9610</v>
      </c>
      <c r="N1298" s="6">
        <v>8457.82</v>
      </c>
      <c r="O1298" s="6" t="s">
        <v>4710</v>
      </c>
      <c r="P1298" s="6" t="s">
        <v>4709</v>
      </c>
      <c r="Q1298" s="6" t="s">
        <v>4687</v>
      </c>
    </row>
    <row r="1299" spans="1:17">
      <c r="A1299" s="6" t="s">
        <v>2596</v>
      </c>
      <c r="B1299" s="6">
        <v>38</v>
      </c>
      <c r="C1299" s="6" t="s">
        <v>4725</v>
      </c>
      <c r="D1299" s="6" t="s">
        <v>6915</v>
      </c>
      <c r="E1299" s="6">
        <v>27.13</v>
      </c>
      <c r="F1299" s="6">
        <v>5.59</v>
      </c>
      <c r="G1299" s="6" t="s">
        <v>4687</v>
      </c>
      <c r="H1299" s="6" t="s">
        <v>4687</v>
      </c>
      <c r="I1299" s="6" t="s">
        <v>4687</v>
      </c>
      <c r="J1299" s="6">
        <v>1</v>
      </c>
      <c r="K1299" s="15" t="s">
        <v>8412</v>
      </c>
      <c r="L1299" s="10" t="s">
        <v>8414</v>
      </c>
      <c r="M1299" s="16" t="s">
        <v>9611</v>
      </c>
      <c r="N1299" s="6">
        <v>8450.82</v>
      </c>
      <c r="O1299" s="6" t="s">
        <v>4709</v>
      </c>
      <c r="P1299" s="6" t="s">
        <v>4709</v>
      </c>
      <c r="Q1299" s="6" t="s">
        <v>4687</v>
      </c>
    </row>
    <row r="1300" spans="1:17">
      <c r="A1300" s="6" t="s">
        <v>2598</v>
      </c>
      <c r="B1300" s="6">
        <v>56</v>
      </c>
      <c r="C1300" s="6" t="s">
        <v>4711</v>
      </c>
      <c r="D1300" s="6" t="s">
        <v>6916</v>
      </c>
      <c r="E1300" s="6">
        <v>20.75</v>
      </c>
      <c r="F1300" s="6">
        <v>5.18</v>
      </c>
      <c r="G1300" s="6" t="s">
        <v>4689</v>
      </c>
      <c r="H1300" s="6" t="s">
        <v>4687</v>
      </c>
      <c r="I1300" s="6" t="s">
        <v>4687</v>
      </c>
      <c r="J1300" s="6">
        <v>2</v>
      </c>
      <c r="K1300" s="15" t="s">
        <v>8405</v>
      </c>
      <c r="L1300" s="10" t="s">
        <v>8414</v>
      </c>
      <c r="M1300" s="16" t="s">
        <v>9612</v>
      </c>
      <c r="N1300" s="6">
        <v>8448.66</v>
      </c>
      <c r="O1300" s="6" t="s">
        <v>4713</v>
      </c>
      <c r="P1300" s="6" t="s">
        <v>4710</v>
      </c>
      <c r="Q1300" s="6" t="s">
        <v>4687</v>
      </c>
    </row>
    <row r="1301" spans="1:17">
      <c r="A1301" s="6" t="s">
        <v>2600</v>
      </c>
      <c r="B1301" s="6">
        <v>50</v>
      </c>
      <c r="C1301" s="6" t="s">
        <v>4720</v>
      </c>
      <c r="D1301" s="6" t="s">
        <v>4828</v>
      </c>
      <c r="E1301" s="6">
        <v>26.6</v>
      </c>
      <c r="F1301" s="6">
        <v>6.29</v>
      </c>
      <c r="G1301" s="6" t="s">
        <v>4687</v>
      </c>
      <c r="H1301" s="6" t="s">
        <v>4687</v>
      </c>
      <c r="I1301" s="6" t="s">
        <v>4687</v>
      </c>
      <c r="J1301" s="6">
        <v>2</v>
      </c>
      <c r="K1301" s="15" t="s">
        <v>8408</v>
      </c>
      <c r="L1301" s="10" t="s">
        <v>8409</v>
      </c>
      <c r="M1301" s="16" t="s">
        <v>9613</v>
      </c>
      <c r="N1301" s="6">
        <v>8444.47</v>
      </c>
      <c r="O1301" s="6" t="s">
        <v>4713</v>
      </c>
      <c r="P1301" s="6" t="s">
        <v>4710</v>
      </c>
      <c r="Q1301" s="6" t="s">
        <v>4687</v>
      </c>
    </row>
    <row r="1302" spans="1:17">
      <c r="A1302" s="6" t="s">
        <v>2602</v>
      </c>
      <c r="B1302" s="6">
        <v>50</v>
      </c>
      <c r="C1302" s="6" t="s">
        <v>4711</v>
      </c>
      <c r="D1302" s="6" t="s">
        <v>6919</v>
      </c>
      <c r="E1302" s="6">
        <v>25.3</v>
      </c>
      <c r="F1302" s="6">
        <v>4.49</v>
      </c>
      <c r="G1302" s="6" t="s">
        <v>4687</v>
      </c>
      <c r="H1302" s="6" t="s">
        <v>4687</v>
      </c>
      <c r="I1302" s="6" t="s">
        <v>4687</v>
      </c>
      <c r="J1302" s="6">
        <v>2</v>
      </c>
      <c r="K1302" s="15" t="s">
        <v>8405</v>
      </c>
      <c r="L1302" s="10" t="s">
        <v>8414</v>
      </c>
      <c r="M1302" s="16" t="s">
        <v>9614</v>
      </c>
      <c r="N1302" s="6">
        <v>8442.67</v>
      </c>
      <c r="O1302" s="6" t="s">
        <v>4710</v>
      </c>
      <c r="P1302" s="6" t="s">
        <v>4709</v>
      </c>
      <c r="Q1302" s="6" t="s">
        <v>4687</v>
      </c>
    </row>
    <row r="1303" spans="1:17">
      <c r="A1303" s="6" t="s">
        <v>2604</v>
      </c>
      <c r="B1303" s="6">
        <v>59</v>
      </c>
      <c r="C1303" s="6" t="s">
        <v>4711</v>
      </c>
      <c r="D1303" s="6" t="s">
        <v>6921</v>
      </c>
      <c r="E1303" s="6">
        <v>18.84</v>
      </c>
      <c r="F1303" s="6">
        <v>11.82</v>
      </c>
      <c r="G1303" s="6" t="s">
        <v>4689</v>
      </c>
      <c r="H1303" s="6" t="s">
        <v>4690</v>
      </c>
      <c r="I1303" s="6" t="s">
        <v>4687</v>
      </c>
      <c r="J1303" s="6">
        <v>1</v>
      </c>
      <c r="K1303" s="15" t="s">
        <v>8408</v>
      </c>
      <c r="L1303" s="10" t="s">
        <v>8406</v>
      </c>
      <c r="M1303" s="16" t="s">
        <v>9442</v>
      </c>
      <c r="N1303" s="6">
        <v>8440.05</v>
      </c>
      <c r="O1303" s="6" t="s">
        <v>4709</v>
      </c>
      <c r="P1303" s="6" t="s">
        <v>4710</v>
      </c>
      <c r="Q1303" s="6" t="s">
        <v>4687</v>
      </c>
    </row>
    <row r="1304" spans="1:17">
      <c r="A1304" s="6" t="s">
        <v>2606</v>
      </c>
      <c r="B1304" s="6">
        <v>47</v>
      </c>
      <c r="C1304" s="6" t="s">
        <v>4716</v>
      </c>
      <c r="D1304" s="6" t="s">
        <v>6923</v>
      </c>
      <c r="E1304" s="6">
        <v>19.57</v>
      </c>
      <c r="F1304" s="6">
        <v>7.41</v>
      </c>
      <c r="G1304" s="6" t="s">
        <v>4689</v>
      </c>
      <c r="H1304" s="6" t="s">
        <v>4687</v>
      </c>
      <c r="I1304" s="6" t="s">
        <v>4687</v>
      </c>
      <c r="J1304" s="6">
        <v>1</v>
      </c>
      <c r="K1304" s="15" t="s">
        <v>8405</v>
      </c>
      <c r="L1304" s="10" t="s">
        <v>8406</v>
      </c>
      <c r="M1304" s="16" t="s">
        <v>9615</v>
      </c>
      <c r="N1304" s="6">
        <v>8428.07</v>
      </c>
      <c r="O1304" s="6" t="s">
        <v>4709</v>
      </c>
      <c r="P1304" s="6" t="s">
        <v>4710</v>
      </c>
      <c r="Q1304" s="6" t="s">
        <v>4687</v>
      </c>
    </row>
    <row r="1305" spans="1:17">
      <c r="A1305" s="6" t="s">
        <v>2608</v>
      </c>
      <c r="B1305" s="6">
        <v>45</v>
      </c>
      <c r="C1305" s="6" t="s">
        <v>4716</v>
      </c>
      <c r="D1305" s="6" t="s">
        <v>5173</v>
      </c>
      <c r="E1305" s="6">
        <v>30.495</v>
      </c>
      <c r="F1305" s="6">
        <v>5.97</v>
      </c>
      <c r="G1305" s="6" t="s">
        <v>4687</v>
      </c>
      <c r="H1305" s="6" t="s">
        <v>4687</v>
      </c>
      <c r="I1305" s="6" t="s">
        <v>4687</v>
      </c>
      <c r="J1305" s="6">
        <v>0</v>
      </c>
      <c r="K1305" s="15" t="s">
        <v>8408</v>
      </c>
      <c r="L1305" s="10" t="s">
        <v>8409</v>
      </c>
      <c r="M1305" s="16" t="s">
        <v>9616</v>
      </c>
      <c r="N1305" s="6">
        <v>8413.46</v>
      </c>
      <c r="O1305" s="6" t="s">
        <v>4713</v>
      </c>
      <c r="P1305" s="6" t="s">
        <v>4710</v>
      </c>
      <c r="Q1305" s="6" t="s">
        <v>4687</v>
      </c>
    </row>
    <row r="1306" spans="1:17">
      <c r="A1306" s="6" t="s">
        <v>2610</v>
      </c>
      <c r="B1306" s="6">
        <v>43</v>
      </c>
      <c r="C1306" s="6" t="s">
        <v>4716</v>
      </c>
      <c r="D1306" s="6" t="s">
        <v>5506</v>
      </c>
      <c r="E1306" s="6">
        <v>30.115</v>
      </c>
      <c r="F1306" s="6">
        <v>5.74</v>
      </c>
      <c r="G1306" s="6" t="s">
        <v>4687</v>
      </c>
      <c r="H1306" s="6" t="s">
        <v>4690</v>
      </c>
      <c r="I1306" s="6" t="s">
        <v>4687</v>
      </c>
      <c r="J1306" s="6">
        <v>1</v>
      </c>
      <c r="K1306" s="15" t="s">
        <v>8412</v>
      </c>
      <c r="L1306" s="10" t="s">
        <v>8409</v>
      </c>
      <c r="M1306" s="16" t="s">
        <v>9617</v>
      </c>
      <c r="N1306" s="6">
        <v>8410.05</v>
      </c>
      <c r="O1306" s="6" t="s">
        <v>4709</v>
      </c>
      <c r="P1306" s="6" t="s">
        <v>4709</v>
      </c>
      <c r="Q1306" s="6" t="s">
        <v>4687</v>
      </c>
    </row>
    <row r="1307" spans="1:17">
      <c r="A1307" s="6" t="s">
        <v>2612</v>
      </c>
      <c r="B1307" s="6">
        <v>51</v>
      </c>
      <c r="C1307" s="6" t="s">
        <v>4711</v>
      </c>
      <c r="D1307" s="6" t="s">
        <v>6927</v>
      </c>
      <c r="E1307" s="6">
        <v>24.78</v>
      </c>
      <c r="F1307" s="6">
        <v>9.85</v>
      </c>
      <c r="G1307" s="6" t="s">
        <v>4687</v>
      </c>
      <c r="H1307" s="6" t="s">
        <v>4687</v>
      </c>
      <c r="I1307" s="6" t="s">
        <v>4687</v>
      </c>
      <c r="J1307" s="6">
        <v>0</v>
      </c>
      <c r="K1307" s="15" t="s">
        <v>8405</v>
      </c>
      <c r="L1307" s="10" t="s">
        <v>8406</v>
      </c>
      <c r="M1307" s="16" t="s">
        <v>9618</v>
      </c>
      <c r="N1307" s="6">
        <v>8400.01</v>
      </c>
      <c r="O1307" s="6" t="s">
        <v>4710</v>
      </c>
      <c r="P1307" s="6" t="s">
        <v>4709</v>
      </c>
      <c r="Q1307" s="6" t="s">
        <v>4687</v>
      </c>
    </row>
    <row r="1308" spans="1:17">
      <c r="A1308" s="6" t="s">
        <v>2614</v>
      </c>
      <c r="B1308" s="6">
        <v>51</v>
      </c>
      <c r="C1308" s="6" t="s">
        <v>4711</v>
      </c>
      <c r="D1308" s="6" t="s">
        <v>6929</v>
      </c>
      <c r="E1308" s="6">
        <v>24.77</v>
      </c>
      <c r="F1308" s="6">
        <v>7.59</v>
      </c>
      <c r="G1308" s="6" t="s">
        <v>4687</v>
      </c>
      <c r="H1308" s="6" t="s">
        <v>4687</v>
      </c>
      <c r="I1308" s="6" t="s">
        <v>4687</v>
      </c>
      <c r="J1308" s="6">
        <v>0</v>
      </c>
      <c r="K1308" s="15" t="s">
        <v>8405</v>
      </c>
      <c r="L1308" s="10" t="s">
        <v>8406</v>
      </c>
      <c r="M1308" s="16" t="s">
        <v>9619</v>
      </c>
      <c r="N1308" s="6">
        <v>8396.62</v>
      </c>
      <c r="O1308" s="6" t="s">
        <v>4710</v>
      </c>
      <c r="P1308" s="6" t="s">
        <v>4709</v>
      </c>
      <c r="Q1308" s="6" t="s">
        <v>4687</v>
      </c>
    </row>
    <row r="1309" spans="1:17">
      <c r="A1309" s="6" t="s">
        <v>2616</v>
      </c>
      <c r="B1309" s="6">
        <v>59</v>
      </c>
      <c r="C1309" s="6" t="s">
        <v>4716</v>
      </c>
      <c r="D1309" s="6" t="s">
        <v>6250</v>
      </c>
      <c r="E1309" s="6">
        <v>16.58</v>
      </c>
      <c r="F1309" s="6">
        <v>6.98</v>
      </c>
      <c r="G1309" s="6" t="s">
        <v>4689</v>
      </c>
      <c r="H1309" s="6" t="s">
        <v>4690</v>
      </c>
      <c r="I1309" s="6" t="s">
        <v>4687</v>
      </c>
      <c r="J1309" s="6">
        <v>1</v>
      </c>
      <c r="K1309" s="15" t="s">
        <v>8405</v>
      </c>
      <c r="L1309" s="10" t="s">
        <v>8406</v>
      </c>
      <c r="M1309" s="16" t="s">
        <v>9620</v>
      </c>
      <c r="N1309" s="6">
        <v>8355.54</v>
      </c>
      <c r="O1309" s="6" t="s">
        <v>4710</v>
      </c>
      <c r="P1309" s="6" t="s">
        <v>4710</v>
      </c>
      <c r="Q1309" s="6" t="s">
        <v>4687</v>
      </c>
    </row>
    <row r="1310" spans="1:17">
      <c r="A1310" s="6" t="s">
        <v>2618</v>
      </c>
      <c r="B1310" s="6">
        <v>46</v>
      </c>
      <c r="C1310" s="6" t="s">
        <v>4711</v>
      </c>
      <c r="D1310" s="6" t="s">
        <v>5838</v>
      </c>
      <c r="E1310" s="6">
        <v>38.17</v>
      </c>
      <c r="F1310" s="6">
        <v>4.73</v>
      </c>
      <c r="G1310" s="6" t="s">
        <v>4689</v>
      </c>
      <c r="H1310" s="6" t="s">
        <v>4687</v>
      </c>
      <c r="I1310" s="6" t="s">
        <v>4687</v>
      </c>
      <c r="J1310" s="6">
        <v>0</v>
      </c>
      <c r="K1310" s="15" t="s">
        <v>8405</v>
      </c>
      <c r="L1310" s="10" t="s">
        <v>8414</v>
      </c>
      <c r="M1310" s="16" t="s">
        <v>8730</v>
      </c>
      <c r="N1310" s="6">
        <v>8347.16</v>
      </c>
      <c r="O1310" s="6" t="s">
        <v>4713</v>
      </c>
      <c r="P1310" s="6" t="s">
        <v>4709</v>
      </c>
      <c r="Q1310" s="6" t="s">
        <v>4687</v>
      </c>
    </row>
    <row r="1311" spans="1:17">
      <c r="A1311" s="6" t="s">
        <v>2620</v>
      </c>
      <c r="B1311" s="6">
        <v>46</v>
      </c>
      <c r="C1311" s="6" t="s">
        <v>4723</v>
      </c>
      <c r="D1311" s="6" t="s">
        <v>6932</v>
      </c>
      <c r="E1311" s="6">
        <v>39.425</v>
      </c>
      <c r="F1311" s="6">
        <v>4.76</v>
      </c>
      <c r="G1311" s="6" t="s">
        <v>4689</v>
      </c>
      <c r="H1311" s="6" t="s">
        <v>4687</v>
      </c>
      <c r="I1311" s="6" t="s">
        <v>4687</v>
      </c>
      <c r="J1311" s="6">
        <v>0</v>
      </c>
      <c r="K1311" s="15" t="s">
        <v>8405</v>
      </c>
      <c r="L1311" s="10" t="s">
        <v>8414</v>
      </c>
      <c r="M1311" s="16" t="s">
        <v>9621</v>
      </c>
      <c r="N1311" s="6">
        <v>8342.91</v>
      </c>
      <c r="O1311" s="6" t="s">
        <v>4713</v>
      </c>
      <c r="P1311" s="6" t="s">
        <v>4710</v>
      </c>
      <c r="Q1311" s="6" t="s">
        <v>4687</v>
      </c>
    </row>
    <row r="1312" spans="1:17">
      <c r="A1312" s="6" t="s">
        <v>2622</v>
      </c>
      <c r="B1312" s="6">
        <v>46</v>
      </c>
      <c r="C1312" s="6" t="s">
        <v>4723</v>
      </c>
      <c r="D1312" s="6" t="s">
        <v>6934</v>
      </c>
      <c r="E1312" s="6">
        <v>33.44</v>
      </c>
      <c r="F1312" s="6">
        <v>6.24</v>
      </c>
      <c r="G1312" s="6" t="s">
        <v>4689</v>
      </c>
      <c r="H1312" s="6" t="s">
        <v>4687</v>
      </c>
      <c r="I1312" s="6" t="s">
        <v>4687</v>
      </c>
      <c r="J1312" s="6">
        <v>0</v>
      </c>
      <c r="K1312" s="15" t="s">
        <v>8408</v>
      </c>
      <c r="L1312" s="10" t="s">
        <v>8409</v>
      </c>
      <c r="M1312" s="16" t="s">
        <v>9030</v>
      </c>
      <c r="N1312" s="6">
        <v>8334.59</v>
      </c>
      <c r="O1312" s="6" t="s">
        <v>4709</v>
      </c>
      <c r="P1312" s="6" t="s">
        <v>4710</v>
      </c>
      <c r="Q1312" s="6" t="s">
        <v>4687</v>
      </c>
    </row>
    <row r="1313" spans="1:17">
      <c r="A1313" s="6" t="s">
        <v>2624</v>
      </c>
      <c r="B1313" s="6">
        <v>46</v>
      </c>
      <c r="C1313" s="6" t="s">
        <v>4723</v>
      </c>
      <c r="D1313" s="6" t="s">
        <v>5479</v>
      </c>
      <c r="E1313" s="6">
        <v>33.345</v>
      </c>
      <c r="F1313" s="6">
        <v>5.44</v>
      </c>
      <c r="G1313" s="6" t="s">
        <v>4689</v>
      </c>
      <c r="H1313" s="6" t="s">
        <v>4687</v>
      </c>
      <c r="I1313" s="6" t="s">
        <v>4687</v>
      </c>
      <c r="J1313" s="6">
        <v>0</v>
      </c>
      <c r="K1313" s="15" t="s">
        <v>8405</v>
      </c>
      <c r="L1313" s="10" t="s">
        <v>8414</v>
      </c>
      <c r="M1313" s="16" t="s">
        <v>9622</v>
      </c>
      <c r="N1313" s="6">
        <v>8334.46</v>
      </c>
      <c r="O1313" s="6" t="s">
        <v>4709</v>
      </c>
      <c r="P1313" s="6" t="s">
        <v>4710</v>
      </c>
      <c r="Q1313" s="6" t="s">
        <v>4687</v>
      </c>
    </row>
    <row r="1314" spans="1:17">
      <c r="A1314" s="6" t="s">
        <v>2626</v>
      </c>
      <c r="B1314" s="6">
        <v>29</v>
      </c>
      <c r="C1314" s="6" t="s">
        <v>4716</v>
      </c>
      <c r="D1314" s="6" t="s">
        <v>6937</v>
      </c>
      <c r="E1314" s="6">
        <v>38.79</v>
      </c>
      <c r="F1314" s="6">
        <v>5.08</v>
      </c>
      <c r="G1314" s="6" t="s">
        <v>4687</v>
      </c>
      <c r="H1314" s="6" t="s">
        <v>4690</v>
      </c>
      <c r="I1314" s="6" t="s">
        <v>4687</v>
      </c>
      <c r="J1314" s="6">
        <v>1</v>
      </c>
      <c r="K1314" s="15" t="s">
        <v>8408</v>
      </c>
      <c r="L1314" s="10" t="s">
        <v>8414</v>
      </c>
      <c r="M1314" s="16" t="s">
        <v>9623</v>
      </c>
      <c r="N1314" s="6">
        <v>8314.65</v>
      </c>
      <c r="O1314" s="6" t="s">
        <v>4713</v>
      </c>
      <c r="P1314" s="6" t="s">
        <v>4709</v>
      </c>
      <c r="Q1314" s="6" t="s">
        <v>4687</v>
      </c>
    </row>
    <row r="1315" spans="1:17">
      <c r="A1315" s="6" t="s">
        <v>2628</v>
      </c>
      <c r="B1315" s="6">
        <v>43</v>
      </c>
      <c r="C1315" s="6" t="s">
        <v>4716</v>
      </c>
      <c r="D1315" s="6" t="s">
        <v>5254</v>
      </c>
      <c r="E1315" s="6">
        <v>30.685</v>
      </c>
      <c r="F1315" s="6">
        <v>4.87</v>
      </c>
      <c r="G1315" s="6" t="s">
        <v>4687</v>
      </c>
      <c r="H1315" s="6" t="s">
        <v>4690</v>
      </c>
      <c r="I1315" s="6" t="s">
        <v>4687</v>
      </c>
      <c r="J1315" s="6">
        <v>1</v>
      </c>
      <c r="K1315" s="15" t="s">
        <v>8405</v>
      </c>
      <c r="L1315" s="10" t="s">
        <v>8414</v>
      </c>
      <c r="M1315" s="16" t="s">
        <v>9624</v>
      </c>
      <c r="N1315" s="6">
        <v>8310.84</v>
      </c>
      <c r="O1315" s="6" t="s">
        <v>4709</v>
      </c>
      <c r="P1315" s="6" t="s">
        <v>4709</v>
      </c>
      <c r="Q1315" s="6" t="s">
        <v>4687</v>
      </c>
    </row>
    <row r="1316" spans="1:17">
      <c r="A1316" s="6" t="s">
        <v>2630</v>
      </c>
      <c r="B1316" s="6">
        <v>44</v>
      </c>
      <c r="C1316" s="6" t="s">
        <v>4723</v>
      </c>
      <c r="D1316" s="6" t="s">
        <v>6940</v>
      </c>
      <c r="E1316" s="6">
        <v>22.135</v>
      </c>
      <c r="F1316" s="6">
        <v>8.17</v>
      </c>
      <c r="G1316" s="6" t="s">
        <v>4687</v>
      </c>
      <c r="H1316" s="6" t="s">
        <v>4687</v>
      </c>
      <c r="I1316" s="6" t="s">
        <v>4687</v>
      </c>
      <c r="J1316" s="6">
        <v>0</v>
      </c>
      <c r="K1316" s="15" t="s">
        <v>8412</v>
      </c>
      <c r="L1316" s="10" t="s">
        <v>8406</v>
      </c>
      <c r="M1316" s="16" t="s">
        <v>9625</v>
      </c>
      <c r="N1316" s="6">
        <v>8302.54</v>
      </c>
      <c r="O1316" s="6" t="s">
        <v>4710</v>
      </c>
      <c r="P1316" s="6" t="s">
        <v>4710</v>
      </c>
      <c r="Q1316" s="6" t="s">
        <v>4687</v>
      </c>
    </row>
    <row r="1317" spans="1:17">
      <c r="A1317" s="6" t="s">
        <v>2632</v>
      </c>
      <c r="B1317" s="6">
        <v>49</v>
      </c>
      <c r="C1317" s="6" t="s">
        <v>4711</v>
      </c>
      <c r="D1317" s="6" t="s">
        <v>5636</v>
      </c>
      <c r="E1317" s="6">
        <v>33.33</v>
      </c>
      <c r="F1317" s="6">
        <v>7.61</v>
      </c>
      <c r="G1317" s="6" t="s">
        <v>4687</v>
      </c>
      <c r="H1317" s="6" t="s">
        <v>4687</v>
      </c>
      <c r="I1317" s="6" t="s">
        <v>4687</v>
      </c>
      <c r="J1317" s="6">
        <v>0</v>
      </c>
      <c r="K1317" s="15" t="s">
        <v>8412</v>
      </c>
      <c r="L1317" s="10" t="s">
        <v>8406</v>
      </c>
      <c r="M1317" s="16" t="s">
        <v>9626</v>
      </c>
      <c r="N1317" s="6">
        <v>8283.68</v>
      </c>
      <c r="O1317" s="6" t="s">
        <v>4710</v>
      </c>
      <c r="P1317" s="6" t="s">
        <v>4709</v>
      </c>
      <c r="Q1317" s="6" t="s">
        <v>4687</v>
      </c>
    </row>
    <row r="1318" spans="1:17">
      <c r="A1318" s="6" t="s">
        <v>2634</v>
      </c>
      <c r="B1318" s="6">
        <v>48</v>
      </c>
      <c r="C1318" s="6" t="s">
        <v>4711</v>
      </c>
      <c r="D1318" s="6" t="s">
        <v>6943</v>
      </c>
      <c r="E1318" s="6">
        <v>31.13</v>
      </c>
      <c r="F1318" s="6">
        <v>10.1</v>
      </c>
      <c r="G1318" s="6" t="s">
        <v>4687</v>
      </c>
      <c r="H1318" s="6" t="s">
        <v>4687</v>
      </c>
      <c r="I1318" s="6" t="s">
        <v>4687</v>
      </c>
      <c r="J1318" s="6">
        <v>0</v>
      </c>
      <c r="K1318" s="15" t="s">
        <v>8405</v>
      </c>
      <c r="L1318" s="10" t="s">
        <v>8406</v>
      </c>
      <c r="M1318" s="16" t="s">
        <v>9627</v>
      </c>
      <c r="N1318" s="6">
        <v>8280.62</v>
      </c>
      <c r="O1318" s="6" t="s">
        <v>4709</v>
      </c>
      <c r="P1318" s="6" t="s">
        <v>4709</v>
      </c>
      <c r="Q1318" s="6" t="s">
        <v>4687</v>
      </c>
    </row>
    <row r="1319" spans="1:17">
      <c r="A1319" s="6" t="s">
        <v>2636</v>
      </c>
      <c r="B1319" s="6">
        <v>48</v>
      </c>
      <c r="C1319" s="6" t="s">
        <v>4720</v>
      </c>
      <c r="D1319" s="6" t="s">
        <v>6945</v>
      </c>
      <c r="E1319" s="6">
        <v>28.9</v>
      </c>
      <c r="F1319" s="6">
        <v>11.24</v>
      </c>
      <c r="G1319" s="6" t="s">
        <v>4687</v>
      </c>
      <c r="H1319" s="6" t="s">
        <v>4687</v>
      </c>
      <c r="I1319" s="6" t="s">
        <v>4687</v>
      </c>
      <c r="J1319" s="6">
        <v>0</v>
      </c>
      <c r="K1319" s="15" t="s">
        <v>8405</v>
      </c>
      <c r="L1319" s="10" t="s">
        <v>8406</v>
      </c>
      <c r="M1319" s="16" t="s">
        <v>9628</v>
      </c>
      <c r="N1319" s="6">
        <v>8277.52</v>
      </c>
      <c r="O1319" s="6" t="s">
        <v>4709</v>
      </c>
      <c r="P1319" s="6" t="s">
        <v>4709</v>
      </c>
      <c r="Q1319" s="6" t="s">
        <v>4687</v>
      </c>
    </row>
    <row r="1320" spans="1:17">
      <c r="A1320" s="6" t="s">
        <v>2638</v>
      </c>
      <c r="B1320" s="6">
        <v>22</v>
      </c>
      <c r="C1320" s="6" t="s">
        <v>4727</v>
      </c>
      <c r="D1320" s="6" t="s">
        <v>6947</v>
      </c>
      <c r="E1320" s="6">
        <v>43.31</v>
      </c>
      <c r="F1320" s="6">
        <v>6.1</v>
      </c>
      <c r="G1320" s="6" t="s">
        <v>4689</v>
      </c>
      <c r="H1320" s="6" t="s">
        <v>4687</v>
      </c>
      <c r="I1320" s="6" t="s">
        <v>4689</v>
      </c>
      <c r="J1320" s="6">
        <v>1</v>
      </c>
      <c r="K1320" s="15" t="s">
        <v>8405</v>
      </c>
      <c r="L1320" s="10" t="s">
        <v>8409</v>
      </c>
      <c r="M1320" s="16" t="s">
        <v>9629</v>
      </c>
      <c r="N1320" s="6">
        <v>8271.46</v>
      </c>
      <c r="O1320" s="6" t="s">
        <v>4713</v>
      </c>
      <c r="P1320" s="6" t="s">
        <v>4709</v>
      </c>
      <c r="Q1320" s="6" t="s">
        <v>4687</v>
      </c>
    </row>
    <row r="1321" spans="1:17">
      <c r="A1321" s="6" t="s">
        <v>2640</v>
      </c>
      <c r="B1321" s="6">
        <v>48</v>
      </c>
      <c r="C1321" s="6" t="s">
        <v>4720</v>
      </c>
      <c r="D1321" s="6" t="s">
        <v>4756</v>
      </c>
      <c r="E1321" s="6">
        <v>22.8</v>
      </c>
      <c r="F1321" s="6">
        <v>6.98</v>
      </c>
      <c r="G1321" s="6" t="s">
        <v>4687</v>
      </c>
      <c r="H1321" s="6" t="s">
        <v>4687</v>
      </c>
      <c r="I1321" s="6" t="s">
        <v>4687</v>
      </c>
      <c r="J1321" s="6">
        <v>0</v>
      </c>
      <c r="K1321" s="15" t="s">
        <v>8412</v>
      </c>
      <c r="L1321" s="10" t="s">
        <v>8406</v>
      </c>
      <c r="M1321" s="16" t="s">
        <v>9630</v>
      </c>
      <c r="N1321" s="6">
        <v>8269.04</v>
      </c>
      <c r="O1321" s="6" t="s">
        <v>4713</v>
      </c>
      <c r="P1321" s="6" t="s">
        <v>4709</v>
      </c>
      <c r="Q1321" s="6" t="s">
        <v>4687</v>
      </c>
    </row>
    <row r="1322" spans="1:17">
      <c r="A1322" s="6" t="s">
        <v>2642</v>
      </c>
      <c r="B1322" s="6">
        <v>58</v>
      </c>
      <c r="C1322" s="6" t="s">
        <v>4711</v>
      </c>
      <c r="D1322" s="6" t="s">
        <v>6950</v>
      </c>
      <c r="E1322" s="6">
        <v>19.09</v>
      </c>
      <c r="F1322" s="6">
        <v>4</v>
      </c>
      <c r="G1322" s="6" t="s">
        <v>4689</v>
      </c>
      <c r="H1322" s="6" t="s">
        <v>4687</v>
      </c>
      <c r="I1322" s="6" t="s">
        <v>4687</v>
      </c>
      <c r="J1322" s="6">
        <v>1</v>
      </c>
      <c r="K1322" s="15" t="s">
        <v>8405</v>
      </c>
      <c r="L1322" s="10" t="s">
        <v>8414</v>
      </c>
      <c r="M1322" s="16" t="s">
        <v>9631</v>
      </c>
      <c r="N1322" s="6">
        <v>8268</v>
      </c>
      <c r="O1322" s="6" t="s">
        <v>4710</v>
      </c>
      <c r="P1322" s="6" t="s">
        <v>4710</v>
      </c>
      <c r="Q1322" s="6" t="s">
        <v>4687</v>
      </c>
    </row>
    <row r="1323" spans="1:17">
      <c r="A1323" s="6" t="s">
        <v>2644</v>
      </c>
      <c r="B1323" s="6">
        <v>40</v>
      </c>
      <c r="C1323" s="6" t="s">
        <v>4726</v>
      </c>
      <c r="D1323" s="6" t="s">
        <v>6952</v>
      </c>
      <c r="E1323" s="6">
        <v>23.37</v>
      </c>
      <c r="F1323" s="6">
        <v>4.23</v>
      </c>
      <c r="G1323" s="6" t="s">
        <v>4687</v>
      </c>
      <c r="H1323" s="6" t="s">
        <v>4687</v>
      </c>
      <c r="I1323" s="6" t="s">
        <v>4687</v>
      </c>
      <c r="J1323" s="6">
        <v>0</v>
      </c>
      <c r="K1323" s="15" t="s">
        <v>8412</v>
      </c>
      <c r="L1323" s="10" t="s">
        <v>8414</v>
      </c>
      <c r="M1323" s="16" t="s">
        <v>9632</v>
      </c>
      <c r="N1323" s="6">
        <v>8252.28</v>
      </c>
      <c r="O1323" s="6" t="s">
        <v>4709</v>
      </c>
      <c r="P1323" s="6" t="s">
        <v>4709</v>
      </c>
      <c r="Q1323" s="6" t="s">
        <v>4687</v>
      </c>
    </row>
    <row r="1324" spans="1:17">
      <c r="A1324" s="6" t="s">
        <v>2646</v>
      </c>
      <c r="B1324" s="6">
        <v>46</v>
      </c>
      <c r="C1324" s="6" t="s">
        <v>4711</v>
      </c>
      <c r="D1324" s="6" t="s">
        <v>6954</v>
      </c>
      <c r="E1324" s="6">
        <v>33.44</v>
      </c>
      <c r="F1324" s="6">
        <v>4.72</v>
      </c>
      <c r="G1324" s="6" t="s">
        <v>4689</v>
      </c>
      <c r="H1324" s="6" t="s">
        <v>4687</v>
      </c>
      <c r="I1324" s="6" t="s">
        <v>4687</v>
      </c>
      <c r="J1324" s="6">
        <v>0</v>
      </c>
      <c r="K1324" s="15" t="s">
        <v>8412</v>
      </c>
      <c r="L1324" s="10" t="s">
        <v>8414</v>
      </c>
      <c r="M1324" s="16" t="s">
        <v>9633</v>
      </c>
      <c r="N1324" s="6">
        <v>8240.59</v>
      </c>
      <c r="O1324" s="6" t="s">
        <v>4709</v>
      </c>
      <c r="P1324" s="6" t="s">
        <v>4709</v>
      </c>
      <c r="Q1324" s="6" t="s">
        <v>4687</v>
      </c>
    </row>
    <row r="1325" spans="1:17">
      <c r="A1325" s="6" t="s">
        <v>2648</v>
      </c>
      <c r="B1325" s="6">
        <v>46</v>
      </c>
      <c r="C1325" s="6" t="s">
        <v>4711</v>
      </c>
      <c r="D1325" s="6" t="s">
        <v>6956</v>
      </c>
      <c r="E1325" s="6">
        <v>28.05</v>
      </c>
      <c r="F1325" s="6">
        <v>5.63</v>
      </c>
      <c r="G1325" s="6" t="s">
        <v>4689</v>
      </c>
      <c r="H1325" s="6" t="s">
        <v>4687</v>
      </c>
      <c r="I1325" s="6" t="s">
        <v>4687</v>
      </c>
      <c r="J1325" s="6">
        <v>0</v>
      </c>
      <c r="K1325" s="15" t="s">
        <v>8405</v>
      </c>
      <c r="L1325" s="10" t="s">
        <v>8414</v>
      </c>
      <c r="M1325" s="16" t="s">
        <v>9634</v>
      </c>
      <c r="N1325" s="6">
        <v>8233.1</v>
      </c>
      <c r="O1325" s="6" t="s">
        <v>4709</v>
      </c>
      <c r="P1325" s="6" t="s">
        <v>4709</v>
      </c>
      <c r="Q1325" s="6" t="s">
        <v>4687</v>
      </c>
    </row>
    <row r="1326" spans="1:17">
      <c r="A1326" s="6" t="s">
        <v>2650</v>
      </c>
      <c r="B1326" s="6">
        <v>46</v>
      </c>
      <c r="C1326" s="6" t="s">
        <v>4711</v>
      </c>
      <c r="D1326" s="6" t="s">
        <v>4876</v>
      </c>
      <c r="E1326" s="6">
        <v>27.72</v>
      </c>
      <c r="F1326" s="6">
        <v>5.83</v>
      </c>
      <c r="G1326" s="6" t="s">
        <v>4689</v>
      </c>
      <c r="H1326" s="6" t="s">
        <v>4687</v>
      </c>
      <c r="I1326" s="6" t="s">
        <v>4687</v>
      </c>
      <c r="J1326" s="6">
        <v>0</v>
      </c>
      <c r="K1326" s="15" t="s">
        <v>8405</v>
      </c>
      <c r="L1326" s="10" t="s">
        <v>8409</v>
      </c>
      <c r="M1326" s="16" t="s">
        <v>8717</v>
      </c>
      <c r="N1326" s="6">
        <v>8232.64</v>
      </c>
      <c r="O1326" s="6" t="s">
        <v>4710</v>
      </c>
      <c r="P1326" s="6" t="s">
        <v>4709</v>
      </c>
      <c r="Q1326" s="6" t="s">
        <v>4687</v>
      </c>
    </row>
    <row r="1327" spans="1:17">
      <c r="A1327" s="6" t="s">
        <v>2652</v>
      </c>
      <c r="B1327" s="6">
        <v>44</v>
      </c>
      <c r="C1327" s="6" t="s">
        <v>4711</v>
      </c>
      <c r="D1327" s="6" t="s">
        <v>6959</v>
      </c>
      <c r="E1327" s="6">
        <v>29.81</v>
      </c>
      <c r="F1327" s="6">
        <v>9.23</v>
      </c>
      <c r="G1327" s="6" t="s">
        <v>4687</v>
      </c>
      <c r="H1327" s="6" t="s">
        <v>4687</v>
      </c>
      <c r="I1327" s="6" t="s">
        <v>4687</v>
      </c>
      <c r="J1327" s="6">
        <v>0</v>
      </c>
      <c r="K1327" s="15" t="s">
        <v>8405</v>
      </c>
      <c r="L1327" s="10" t="s">
        <v>8406</v>
      </c>
      <c r="M1327" s="16" t="s">
        <v>9635</v>
      </c>
      <c r="N1327" s="6">
        <v>8219.2</v>
      </c>
      <c r="O1327" s="6" t="s">
        <v>4709</v>
      </c>
      <c r="P1327" s="6" t="s">
        <v>4709</v>
      </c>
      <c r="Q1327" s="6" t="s">
        <v>4687</v>
      </c>
    </row>
    <row r="1328" spans="1:17">
      <c r="A1328" s="6" t="s">
        <v>2654</v>
      </c>
      <c r="B1328" s="6">
        <v>44</v>
      </c>
      <c r="C1328" s="6" t="s">
        <v>4711</v>
      </c>
      <c r="D1328" s="6" t="s">
        <v>5630</v>
      </c>
      <c r="E1328" s="6">
        <v>23.98</v>
      </c>
      <c r="F1328" s="6">
        <v>9.89</v>
      </c>
      <c r="G1328" s="6" t="s">
        <v>4687</v>
      </c>
      <c r="H1328" s="6" t="s">
        <v>4687</v>
      </c>
      <c r="I1328" s="6" t="s">
        <v>4687</v>
      </c>
      <c r="J1328" s="6">
        <v>0</v>
      </c>
      <c r="K1328" s="15" t="s">
        <v>8412</v>
      </c>
      <c r="L1328" s="10" t="s">
        <v>8406</v>
      </c>
      <c r="M1328" s="16" t="s">
        <v>9636</v>
      </c>
      <c r="N1328" s="6">
        <v>8211.1</v>
      </c>
      <c r="O1328" s="6" t="s">
        <v>4710</v>
      </c>
      <c r="P1328" s="6" t="s">
        <v>4709</v>
      </c>
      <c r="Q1328" s="6" t="s">
        <v>4687</v>
      </c>
    </row>
    <row r="1329" spans="1:17">
      <c r="A1329" s="6" t="s">
        <v>2656</v>
      </c>
      <c r="B1329" s="6">
        <v>60</v>
      </c>
      <c r="C1329" s="6" t="s">
        <v>4711</v>
      </c>
      <c r="D1329" s="6" t="s">
        <v>5490</v>
      </c>
      <c r="E1329" s="6">
        <v>17.34</v>
      </c>
      <c r="F1329" s="6">
        <v>12</v>
      </c>
      <c r="G1329" s="6" t="s">
        <v>4687</v>
      </c>
      <c r="H1329" s="6" t="s">
        <v>4687</v>
      </c>
      <c r="I1329" s="6" t="s">
        <v>4687</v>
      </c>
      <c r="J1329" s="6">
        <v>0</v>
      </c>
      <c r="K1329" s="15" t="s">
        <v>8405</v>
      </c>
      <c r="L1329" s="10" t="s">
        <v>8406</v>
      </c>
      <c r="M1329" s="16" t="s">
        <v>9637</v>
      </c>
      <c r="N1329" s="6">
        <v>8188.12</v>
      </c>
      <c r="O1329" s="6" t="s">
        <v>4710</v>
      </c>
      <c r="P1329" s="6" t="s">
        <v>4710</v>
      </c>
      <c r="Q1329" s="6" t="s">
        <v>4687</v>
      </c>
    </row>
    <row r="1330" spans="1:17">
      <c r="A1330" s="6" t="s">
        <v>2658</v>
      </c>
      <c r="B1330" s="6">
        <v>25</v>
      </c>
      <c r="C1330" s="6" t="s">
        <v>4732</v>
      </c>
      <c r="D1330" s="6" t="s">
        <v>6896</v>
      </c>
      <c r="E1330" s="6">
        <v>40.39</v>
      </c>
      <c r="F1330" s="6">
        <v>4.24</v>
      </c>
      <c r="G1330" s="6" t="s">
        <v>4689</v>
      </c>
      <c r="H1330" s="6" t="s">
        <v>4690</v>
      </c>
      <c r="I1330" s="6" t="s">
        <v>4687</v>
      </c>
      <c r="J1330" s="6">
        <v>1</v>
      </c>
      <c r="K1330" s="15" t="s">
        <v>8405</v>
      </c>
      <c r="L1330" s="10" t="s">
        <v>8414</v>
      </c>
      <c r="M1330" s="16" t="s">
        <v>9638</v>
      </c>
      <c r="N1330" s="6">
        <v>8182.89</v>
      </c>
      <c r="O1330" s="6" t="s">
        <v>4713</v>
      </c>
      <c r="P1330" s="6" t="s">
        <v>4709</v>
      </c>
      <c r="Q1330" s="6" t="s">
        <v>4687</v>
      </c>
    </row>
    <row r="1331" spans="1:17">
      <c r="A1331" s="6" t="s">
        <v>2660</v>
      </c>
      <c r="B1331" s="6">
        <v>40</v>
      </c>
      <c r="C1331" s="6" t="s">
        <v>4731</v>
      </c>
      <c r="D1331" s="6" t="s">
        <v>5187</v>
      </c>
      <c r="E1331" s="6">
        <v>25.96</v>
      </c>
      <c r="F1331" s="6">
        <v>4.68</v>
      </c>
      <c r="G1331" s="6" t="s">
        <v>4689</v>
      </c>
      <c r="H1331" s="6" t="s">
        <v>4690</v>
      </c>
      <c r="I1331" s="6" t="s">
        <v>4687</v>
      </c>
      <c r="J1331" s="6">
        <v>1</v>
      </c>
      <c r="K1331" s="15" t="s">
        <v>8405</v>
      </c>
      <c r="L1331" s="10" t="s">
        <v>8414</v>
      </c>
      <c r="M1331" s="16" t="s">
        <v>9639</v>
      </c>
      <c r="N1331" s="6">
        <v>8179.51</v>
      </c>
      <c r="O1331" s="6" t="s">
        <v>4709</v>
      </c>
      <c r="P1331" s="6" t="s">
        <v>4709</v>
      </c>
      <c r="Q1331" s="6" t="s">
        <v>4687</v>
      </c>
    </row>
    <row r="1332" spans="1:17">
      <c r="A1332" s="6" t="s">
        <v>2662</v>
      </c>
      <c r="B1332" s="6">
        <v>59</v>
      </c>
      <c r="C1332" s="6" t="s">
        <v>4711</v>
      </c>
      <c r="D1332" s="6" t="s">
        <v>5643</v>
      </c>
      <c r="E1332" s="6">
        <v>17.68</v>
      </c>
      <c r="F1332" s="6">
        <v>8.57</v>
      </c>
      <c r="G1332" s="6" t="s">
        <v>4689</v>
      </c>
      <c r="H1332" s="6" t="s">
        <v>4690</v>
      </c>
      <c r="I1332" s="6" t="s">
        <v>4687</v>
      </c>
      <c r="J1332" s="6">
        <v>1</v>
      </c>
      <c r="K1332" s="15" t="s">
        <v>8408</v>
      </c>
      <c r="L1332" s="10" t="s">
        <v>8406</v>
      </c>
      <c r="M1332" s="16" t="s">
        <v>9640</v>
      </c>
      <c r="N1332" s="6">
        <v>8177.9</v>
      </c>
      <c r="O1332" s="6" t="s">
        <v>4713</v>
      </c>
      <c r="P1332" s="6" t="s">
        <v>4710</v>
      </c>
      <c r="Q1332" s="6" t="s">
        <v>4687</v>
      </c>
    </row>
    <row r="1333" spans="1:17">
      <c r="A1333" s="6" t="s">
        <v>2664</v>
      </c>
      <c r="B1333" s="6">
        <v>40</v>
      </c>
      <c r="C1333" s="6" t="s">
        <v>4716</v>
      </c>
      <c r="D1333" s="6" t="s">
        <v>6966</v>
      </c>
      <c r="E1333" s="6">
        <v>30.875</v>
      </c>
      <c r="F1333" s="6">
        <v>4.1</v>
      </c>
      <c r="G1333" s="6" t="s">
        <v>4687</v>
      </c>
      <c r="H1333" s="6" t="s">
        <v>4687</v>
      </c>
      <c r="I1333" s="6" t="s">
        <v>4687</v>
      </c>
      <c r="J1333" s="6">
        <v>0</v>
      </c>
      <c r="K1333" s="15" t="s">
        <v>8405</v>
      </c>
      <c r="L1333" s="10" t="s">
        <v>8414</v>
      </c>
      <c r="M1333" s="16" t="s">
        <v>9641</v>
      </c>
      <c r="N1333" s="6">
        <v>8162.72</v>
      </c>
      <c r="O1333" s="6" t="s">
        <v>4710</v>
      </c>
      <c r="P1333" s="6" t="s">
        <v>4710</v>
      </c>
      <c r="Q1333" s="6" t="s">
        <v>4687</v>
      </c>
    </row>
    <row r="1334" spans="1:17">
      <c r="A1334" s="6" t="s">
        <v>2666</v>
      </c>
      <c r="B1334" s="6">
        <v>32</v>
      </c>
      <c r="C1334" s="6" t="s">
        <v>4725</v>
      </c>
      <c r="D1334" s="6" t="s">
        <v>6968</v>
      </c>
      <c r="E1334" s="6">
        <v>30.81</v>
      </c>
      <c r="F1334" s="6">
        <v>4.49</v>
      </c>
      <c r="G1334" s="6" t="s">
        <v>4687</v>
      </c>
      <c r="H1334" s="6" t="s">
        <v>4687</v>
      </c>
      <c r="I1334" s="6" t="s">
        <v>4687</v>
      </c>
      <c r="J1334" s="6">
        <v>0</v>
      </c>
      <c r="K1334" s="15" t="s">
        <v>8405</v>
      </c>
      <c r="L1334" s="10" t="s">
        <v>8414</v>
      </c>
      <c r="M1334" s="16" t="s">
        <v>9642</v>
      </c>
      <c r="N1334" s="6">
        <v>8157.92</v>
      </c>
      <c r="O1334" s="6" t="s">
        <v>4710</v>
      </c>
      <c r="P1334" s="6" t="s">
        <v>4709</v>
      </c>
      <c r="Q1334" s="6" t="s">
        <v>4687</v>
      </c>
    </row>
    <row r="1335" spans="1:17">
      <c r="A1335" s="6" t="s">
        <v>2668</v>
      </c>
      <c r="B1335" s="6">
        <v>49</v>
      </c>
      <c r="C1335" s="6" t="s">
        <v>4711</v>
      </c>
      <c r="D1335" s="6" t="s">
        <v>6970</v>
      </c>
      <c r="E1335" s="6">
        <v>36.85</v>
      </c>
      <c r="F1335" s="6">
        <v>8.8</v>
      </c>
      <c r="G1335" s="6" t="s">
        <v>4687</v>
      </c>
      <c r="H1335" s="6" t="s">
        <v>4687</v>
      </c>
      <c r="I1335" s="6" t="s">
        <v>4687</v>
      </c>
      <c r="J1335" s="6">
        <v>2</v>
      </c>
      <c r="K1335" s="15" t="s">
        <v>8412</v>
      </c>
      <c r="L1335" s="10" t="s">
        <v>8406</v>
      </c>
      <c r="M1335" s="16" t="s">
        <v>9643</v>
      </c>
      <c r="N1335" s="6">
        <v>8125.78</v>
      </c>
      <c r="O1335" s="6" t="s">
        <v>4709</v>
      </c>
      <c r="P1335" s="6" t="s">
        <v>4709</v>
      </c>
      <c r="Q1335" s="6" t="s">
        <v>4687</v>
      </c>
    </row>
    <row r="1336" spans="1:17">
      <c r="A1336" s="6" t="s">
        <v>2670</v>
      </c>
      <c r="B1336" s="6">
        <v>49</v>
      </c>
      <c r="C1336" s="6" t="s">
        <v>4711</v>
      </c>
      <c r="D1336" s="6" t="s">
        <v>6972</v>
      </c>
      <c r="E1336" s="6">
        <v>35.86</v>
      </c>
      <c r="F1336" s="6">
        <v>7.93</v>
      </c>
      <c r="G1336" s="6" t="s">
        <v>4687</v>
      </c>
      <c r="H1336" s="6" t="s">
        <v>4687</v>
      </c>
      <c r="I1336" s="6" t="s">
        <v>4687</v>
      </c>
      <c r="J1336" s="6">
        <v>2</v>
      </c>
      <c r="K1336" s="15" t="s">
        <v>8405</v>
      </c>
      <c r="L1336" s="10" t="s">
        <v>8406</v>
      </c>
      <c r="M1336" s="16" t="s">
        <v>9644</v>
      </c>
      <c r="N1336" s="6">
        <v>8124.41</v>
      </c>
      <c r="O1336" s="6" t="s">
        <v>4713</v>
      </c>
      <c r="P1336" s="6" t="s">
        <v>4710</v>
      </c>
      <c r="Q1336" s="6" t="s">
        <v>4687</v>
      </c>
    </row>
    <row r="1337" spans="1:17">
      <c r="A1337" s="6" t="s">
        <v>2672</v>
      </c>
      <c r="B1337" s="6">
        <v>49</v>
      </c>
      <c r="C1337" s="6" t="s">
        <v>4720</v>
      </c>
      <c r="D1337" s="6" t="s">
        <v>6973</v>
      </c>
      <c r="E1337" s="6">
        <v>30.3</v>
      </c>
      <c r="F1337" s="6">
        <v>9.45</v>
      </c>
      <c r="G1337" s="6" t="s">
        <v>4687</v>
      </c>
      <c r="H1337" s="6" t="s">
        <v>4687</v>
      </c>
      <c r="I1337" s="6" t="s">
        <v>4687</v>
      </c>
      <c r="J1337" s="6">
        <v>2</v>
      </c>
      <c r="K1337" s="15" t="s">
        <v>8412</v>
      </c>
      <c r="L1337" s="10" t="s">
        <v>8406</v>
      </c>
      <c r="M1337" s="16" t="s">
        <v>8624</v>
      </c>
      <c r="N1337" s="6">
        <v>8116.68</v>
      </c>
      <c r="O1337" s="6" t="s">
        <v>4713</v>
      </c>
      <c r="P1337" s="6" t="s">
        <v>4710</v>
      </c>
      <c r="Q1337" s="6" t="s">
        <v>4687</v>
      </c>
    </row>
    <row r="1338" spans="1:17">
      <c r="A1338" s="6" t="s">
        <v>2674</v>
      </c>
      <c r="B1338" s="6">
        <v>44</v>
      </c>
      <c r="C1338" s="6" t="s">
        <v>4716</v>
      </c>
      <c r="D1338" s="6" t="s">
        <v>6975</v>
      </c>
      <c r="E1338" s="6">
        <v>32.015</v>
      </c>
      <c r="F1338" s="6">
        <v>7.67</v>
      </c>
      <c r="G1338" s="6" t="s">
        <v>4687</v>
      </c>
      <c r="H1338" s="6" t="s">
        <v>4687</v>
      </c>
      <c r="I1338" s="6" t="s">
        <v>4687</v>
      </c>
      <c r="J1338" s="6">
        <v>0</v>
      </c>
      <c r="K1338" s="15" t="s">
        <v>8405</v>
      </c>
      <c r="L1338" s="10" t="s">
        <v>8406</v>
      </c>
      <c r="M1338" s="16" t="s">
        <v>9645</v>
      </c>
      <c r="N1338" s="6">
        <v>8116.27</v>
      </c>
      <c r="O1338" s="6" t="s">
        <v>4713</v>
      </c>
      <c r="P1338" s="6" t="s">
        <v>4710</v>
      </c>
      <c r="Q1338" s="6" t="s">
        <v>4687</v>
      </c>
    </row>
    <row r="1339" spans="1:17">
      <c r="A1339" s="6" t="s">
        <v>2676</v>
      </c>
      <c r="B1339" s="6">
        <v>49</v>
      </c>
      <c r="C1339" s="6" t="s">
        <v>4711</v>
      </c>
      <c r="D1339" s="6" t="s">
        <v>5798</v>
      </c>
      <c r="E1339" s="6">
        <v>25.06</v>
      </c>
      <c r="F1339" s="6">
        <v>10.53</v>
      </c>
      <c r="G1339" s="6" t="s">
        <v>4687</v>
      </c>
      <c r="H1339" s="6" t="s">
        <v>4687</v>
      </c>
      <c r="I1339" s="6" t="s">
        <v>4687</v>
      </c>
      <c r="J1339" s="6">
        <v>2</v>
      </c>
      <c r="K1339" s="15" t="s">
        <v>8412</v>
      </c>
      <c r="L1339" s="10" t="s">
        <v>8406</v>
      </c>
      <c r="M1339" s="16" t="s">
        <v>9429</v>
      </c>
      <c r="N1339" s="6">
        <v>8112.59</v>
      </c>
      <c r="O1339" s="6" t="s">
        <v>4709</v>
      </c>
      <c r="P1339" s="6" t="s">
        <v>4709</v>
      </c>
      <c r="Q1339" s="6" t="s">
        <v>4687</v>
      </c>
    </row>
    <row r="1340" spans="1:17">
      <c r="A1340" s="6" t="s">
        <v>2678</v>
      </c>
      <c r="B1340" s="6">
        <v>55</v>
      </c>
      <c r="C1340" s="6" t="s">
        <v>4716</v>
      </c>
      <c r="D1340" s="6" t="s">
        <v>5048</v>
      </c>
      <c r="E1340" s="6">
        <v>18.83</v>
      </c>
      <c r="F1340" s="6">
        <v>10.08</v>
      </c>
      <c r="G1340" s="6" t="s">
        <v>4689</v>
      </c>
      <c r="H1340" s="6" t="s">
        <v>4687</v>
      </c>
      <c r="I1340" s="6" t="s">
        <v>4687</v>
      </c>
      <c r="J1340" s="6">
        <v>0</v>
      </c>
      <c r="K1340" s="15" t="s">
        <v>8405</v>
      </c>
      <c r="L1340" s="10" t="s">
        <v>8406</v>
      </c>
      <c r="M1340" s="16" t="s">
        <v>9646</v>
      </c>
      <c r="N1340" s="6">
        <v>8091.3</v>
      </c>
      <c r="O1340" s="6" t="s">
        <v>4713</v>
      </c>
      <c r="P1340" s="6" t="s">
        <v>4710</v>
      </c>
      <c r="Q1340" s="6" t="s">
        <v>4687</v>
      </c>
    </row>
    <row r="1341" spans="1:17">
      <c r="A1341" s="6" t="s">
        <v>2680</v>
      </c>
      <c r="B1341" s="6">
        <v>47</v>
      </c>
      <c r="C1341" s="6" t="s">
        <v>4711</v>
      </c>
      <c r="D1341" s="6" t="s">
        <v>6978</v>
      </c>
      <c r="E1341" s="6">
        <v>47.52</v>
      </c>
      <c r="F1341" s="6">
        <v>11.39</v>
      </c>
      <c r="G1341" s="6" t="s">
        <v>4689</v>
      </c>
      <c r="H1341" s="6" t="s">
        <v>4687</v>
      </c>
      <c r="I1341" s="6" t="s">
        <v>4687</v>
      </c>
      <c r="J1341" s="6">
        <v>1</v>
      </c>
      <c r="K1341" s="15" t="s">
        <v>8405</v>
      </c>
      <c r="L1341" s="10" t="s">
        <v>8406</v>
      </c>
      <c r="M1341" s="16" t="s">
        <v>9647</v>
      </c>
      <c r="N1341" s="6">
        <v>8083.92</v>
      </c>
      <c r="O1341" s="6" t="s">
        <v>4710</v>
      </c>
      <c r="P1341" s="6" t="s">
        <v>4710</v>
      </c>
      <c r="Q1341" s="6" t="s">
        <v>4687</v>
      </c>
    </row>
    <row r="1342" spans="1:17">
      <c r="A1342" s="6" t="s">
        <v>2682</v>
      </c>
      <c r="B1342" s="6">
        <v>28</v>
      </c>
      <c r="C1342" s="6" t="s">
        <v>4732</v>
      </c>
      <c r="D1342" s="6" t="s">
        <v>5845</v>
      </c>
      <c r="E1342" s="6">
        <v>37.82</v>
      </c>
      <c r="F1342" s="6">
        <v>6.36</v>
      </c>
      <c r="G1342" s="6" t="s">
        <v>4687</v>
      </c>
      <c r="H1342" s="6" t="s">
        <v>4687</v>
      </c>
      <c r="I1342" s="6" t="s">
        <v>4687</v>
      </c>
      <c r="J1342" s="6">
        <v>0</v>
      </c>
      <c r="K1342" s="15" t="s">
        <v>8412</v>
      </c>
      <c r="L1342" s="10" t="s">
        <v>8409</v>
      </c>
      <c r="M1342" s="16" t="s">
        <v>9648</v>
      </c>
      <c r="N1342" s="6">
        <v>8081.74</v>
      </c>
      <c r="O1342" s="6" t="s">
        <v>4709</v>
      </c>
      <c r="P1342" s="6" t="s">
        <v>4709</v>
      </c>
      <c r="Q1342" s="6" t="s">
        <v>4687</v>
      </c>
    </row>
    <row r="1343" spans="1:17">
      <c r="A1343" s="6" t="s">
        <v>2684</v>
      </c>
      <c r="B1343" s="6">
        <v>21</v>
      </c>
      <c r="C1343" s="6" t="s">
        <v>4716</v>
      </c>
      <c r="D1343" s="6" t="s">
        <v>6981</v>
      </c>
      <c r="E1343" s="6">
        <v>44.16</v>
      </c>
      <c r="F1343" s="6">
        <v>5.31</v>
      </c>
      <c r="G1343" s="6" t="s">
        <v>4689</v>
      </c>
      <c r="H1343" s="6" t="s">
        <v>4687</v>
      </c>
      <c r="I1343" s="6" t="s">
        <v>4687</v>
      </c>
      <c r="J1343" s="6">
        <v>0</v>
      </c>
      <c r="K1343" s="15" t="s">
        <v>8412</v>
      </c>
      <c r="L1343" s="10" t="s">
        <v>8414</v>
      </c>
      <c r="M1343" s="16" t="s">
        <v>8855</v>
      </c>
      <c r="N1343" s="6">
        <v>8081.26</v>
      </c>
      <c r="O1343" s="6" t="s">
        <v>4709</v>
      </c>
      <c r="P1343" s="6" t="s">
        <v>4709</v>
      </c>
      <c r="Q1343" s="6" t="s">
        <v>4687</v>
      </c>
    </row>
    <row r="1344" spans="1:17">
      <c r="A1344" s="6" t="s">
        <v>2686</v>
      </c>
      <c r="B1344" s="6">
        <v>29</v>
      </c>
      <c r="C1344" s="6" t="s">
        <v>4732</v>
      </c>
      <c r="D1344" s="6" t="s">
        <v>6983</v>
      </c>
      <c r="E1344" s="6">
        <v>37.05</v>
      </c>
      <c r="F1344" s="6">
        <v>4.74</v>
      </c>
      <c r="G1344" s="6" t="s">
        <v>4687</v>
      </c>
      <c r="H1344" s="6" t="s">
        <v>4690</v>
      </c>
      <c r="I1344" s="6" t="s">
        <v>4687</v>
      </c>
      <c r="J1344" s="6">
        <v>1</v>
      </c>
      <c r="K1344" s="15" t="s">
        <v>8405</v>
      </c>
      <c r="L1344" s="10" t="s">
        <v>8414</v>
      </c>
      <c r="M1344" s="16" t="s">
        <v>9649</v>
      </c>
      <c r="N1344" s="6">
        <v>8077.41</v>
      </c>
      <c r="O1344" s="6" t="s">
        <v>4713</v>
      </c>
      <c r="P1344" s="6" t="s">
        <v>4709</v>
      </c>
      <c r="Q1344" s="6" t="s">
        <v>4687</v>
      </c>
    </row>
    <row r="1345" spans="1:17">
      <c r="A1345" s="6" t="s">
        <v>2688</v>
      </c>
      <c r="B1345" s="6">
        <v>57</v>
      </c>
      <c r="C1345" s="6" t="s">
        <v>4720</v>
      </c>
      <c r="D1345" s="6" t="s">
        <v>5523</v>
      </c>
      <c r="E1345" s="6">
        <v>18.66</v>
      </c>
      <c r="F1345" s="6">
        <v>11.35</v>
      </c>
      <c r="G1345" s="6" t="s">
        <v>4687</v>
      </c>
      <c r="H1345" s="6" t="s">
        <v>4687</v>
      </c>
      <c r="I1345" s="6" t="s">
        <v>4687</v>
      </c>
      <c r="J1345" s="6">
        <v>0</v>
      </c>
      <c r="K1345" s="15" t="s">
        <v>8412</v>
      </c>
      <c r="L1345" s="10" t="s">
        <v>8406</v>
      </c>
      <c r="M1345" s="16" t="s">
        <v>9584</v>
      </c>
      <c r="N1345" s="6">
        <v>8071.57</v>
      </c>
      <c r="O1345" s="6" t="s">
        <v>4713</v>
      </c>
      <c r="P1345" s="6" t="s">
        <v>4710</v>
      </c>
      <c r="Q1345" s="6" t="s">
        <v>4687</v>
      </c>
    </row>
    <row r="1346" spans="1:17">
      <c r="A1346" s="6" t="s">
        <v>2690</v>
      </c>
      <c r="B1346" s="6">
        <v>47</v>
      </c>
      <c r="C1346" s="6" t="s">
        <v>4720</v>
      </c>
      <c r="D1346" s="6" t="s">
        <v>4944</v>
      </c>
      <c r="E1346" s="6">
        <v>36.2</v>
      </c>
      <c r="F1346" s="6">
        <v>6.81</v>
      </c>
      <c r="G1346" s="6" t="s">
        <v>4689</v>
      </c>
      <c r="H1346" s="6" t="s">
        <v>4687</v>
      </c>
      <c r="I1346" s="6" t="s">
        <v>4687</v>
      </c>
      <c r="J1346" s="6">
        <v>1</v>
      </c>
      <c r="K1346" s="15" t="s">
        <v>8405</v>
      </c>
      <c r="L1346" s="10" t="s">
        <v>8406</v>
      </c>
      <c r="M1346" s="16" t="s">
        <v>9650</v>
      </c>
      <c r="N1346" s="6">
        <v>8068.19</v>
      </c>
      <c r="O1346" s="6" t="s">
        <v>4709</v>
      </c>
      <c r="P1346" s="6" t="s">
        <v>4710</v>
      </c>
      <c r="Q1346" s="6" t="s">
        <v>4687</v>
      </c>
    </row>
    <row r="1347" spans="1:17">
      <c r="A1347" s="6" t="s">
        <v>2692</v>
      </c>
      <c r="B1347" s="6">
        <v>57</v>
      </c>
      <c r="C1347" s="6" t="s">
        <v>4711</v>
      </c>
      <c r="D1347" s="6" t="s">
        <v>6987</v>
      </c>
      <c r="E1347" s="6">
        <v>18.87</v>
      </c>
      <c r="F1347" s="6">
        <v>8.06</v>
      </c>
      <c r="G1347" s="6" t="s">
        <v>4687</v>
      </c>
      <c r="H1347" s="6" t="s">
        <v>4687</v>
      </c>
      <c r="I1347" s="6" t="s">
        <v>4687</v>
      </c>
      <c r="J1347" s="6">
        <v>0</v>
      </c>
      <c r="K1347" s="15" t="s">
        <v>8412</v>
      </c>
      <c r="L1347" s="10" t="s">
        <v>8406</v>
      </c>
      <c r="M1347" s="16" t="s">
        <v>9651</v>
      </c>
      <c r="N1347" s="6">
        <v>8067.83</v>
      </c>
      <c r="O1347" s="6" t="s">
        <v>4713</v>
      </c>
      <c r="P1347" s="6" t="s">
        <v>4710</v>
      </c>
      <c r="Q1347" s="6" t="s">
        <v>4687</v>
      </c>
    </row>
    <row r="1348" spans="1:17">
      <c r="A1348" s="6" t="s">
        <v>2694</v>
      </c>
      <c r="B1348" s="6">
        <v>47</v>
      </c>
      <c r="C1348" s="6" t="s">
        <v>4720</v>
      </c>
      <c r="D1348" s="6" t="s">
        <v>5098</v>
      </c>
      <c r="E1348" s="6">
        <v>32.3</v>
      </c>
      <c r="F1348" s="6">
        <v>6.74</v>
      </c>
      <c r="G1348" s="6" t="s">
        <v>4689</v>
      </c>
      <c r="H1348" s="6" t="s">
        <v>4687</v>
      </c>
      <c r="I1348" s="6" t="s">
        <v>4687</v>
      </c>
      <c r="J1348" s="6">
        <v>1</v>
      </c>
      <c r="K1348" s="15" t="s">
        <v>8405</v>
      </c>
      <c r="L1348" s="10" t="s">
        <v>8406</v>
      </c>
      <c r="M1348" s="16" t="s">
        <v>9652</v>
      </c>
      <c r="N1348" s="6">
        <v>8062.76</v>
      </c>
      <c r="O1348" s="6" t="s">
        <v>4710</v>
      </c>
      <c r="P1348" s="6" t="s">
        <v>4710</v>
      </c>
      <c r="Q1348" s="6" t="s">
        <v>4687</v>
      </c>
    </row>
    <row r="1349" spans="1:17">
      <c r="A1349" s="6" t="s">
        <v>2696</v>
      </c>
      <c r="B1349" s="6">
        <v>52</v>
      </c>
      <c r="C1349" s="6" t="s">
        <v>4711</v>
      </c>
      <c r="D1349" s="6" t="s">
        <v>6990</v>
      </c>
      <c r="E1349" s="6">
        <v>22.64</v>
      </c>
      <c r="F1349" s="6">
        <v>6.54</v>
      </c>
      <c r="G1349" s="6" t="s">
        <v>4689</v>
      </c>
      <c r="H1349" s="6" t="s">
        <v>4687</v>
      </c>
      <c r="I1349" s="6" t="s">
        <v>4687</v>
      </c>
      <c r="J1349" s="6">
        <v>2</v>
      </c>
      <c r="K1349" s="15" t="s">
        <v>8405</v>
      </c>
      <c r="L1349" s="10" t="s">
        <v>8406</v>
      </c>
      <c r="M1349" s="16" t="s">
        <v>9653</v>
      </c>
      <c r="N1349" s="6">
        <v>8062.31</v>
      </c>
      <c r="O1349" s="6" t="s">
        <v>4713</v>
      </c>
      <c r="P1349" s="6" t="s">
        <v>4709</v>
      </c>
      <c r="Q1349" s="6" t="s">
        <v>4687</v>
      </c>
    </row>
    <row r="1350" spans="1:17">
      <c r="A1350" s="6" t="s">
        <v>2698</v>
      </c>
      <c r="B1350" s="6">
        <v>40</v>
      </c>
      <c r="C1350" s="6" t="s">
        <v>4716</v>
      </c>
      <c r="D1350" s="6" t="s">
        <v>5525</v>
      </c>
      <c r="E1350" s="6">
        <v>28.69</v>
      </c>
      <c r="F1350" s="6">
        <v>5.4</v>
      </c>
      <c r="G1350" s="6" t="s">
        <v>4687</v>
      </c>
      <c r="H1350" s="6" t="s">
        <v>4687</v>
      </c>
      <c r="I1350" s="6" t="s">
        <v>4687</v>
      </c>
      <c r="J1350" s="6">
        <v>0</v>
      </c>
      <c r="K1350" s="15" t="s">
        <v>8408</v>
      </c>
      <c r="L1350" s="10" t="s">
        <v>8414</v>
      </c>
      <c r="M1350" s="16" t="s">
        <v>8851</v>
      </c>
      <c r="N1350" s="6">
        <v>8059.68</v>
      </c>
      <c r="O1350" s="6" t="s">
        <v>4710</v>
      </c>
      <c r="P1350" s="6" t="s">
        <v>4709</v>
      </c>
      <c r="Q1350" s="6" t="s">
        <v>4687</v>
      </c>
    </row>
    <row r="1351" spans="1:17">
      <c r="A1351" s="6" t="s">
        <v>2700</v>
      </c>
      <c r="B1351" s="6">
        <v>37</v>
      </c>
      <c r="C1351" s="6" t="s">
        <v>4716</v>
      </c>
      <c r="D1351" s="6" t="s">
        <v>6993</v>
      </c>
      <c r="E1351" s="6">
        <v>28.16</v>
      </c>
      <c r="F1351" s="6">
        <v>5.58</v>
      </c>
      <c r="G1351" s="6" t="s">
        <v>4689</v>
      </c>
      <c r="H1351" s="6" t="s">
        <v>4687</v>
      </c>
      <c r="I1351" s="6" t="s">
        <v>4687</v>
      </c>
      <c r="J1351" s="6">
        <v>0</v>
      </c>
      <c r="K1351" s="15" t="s">
        <v>8412</v>
      </c>
      <c r="L1351" s="10" t="s">
        <v>8414</v>
      </c>
      <c r="M1351" s="16" t="s">
        <v>9654</v>
      </c>
      <c r="N1351" s="6">
        <v>8059.06</v>
      </c>
      <c r="O1351" s="6" t="s">
        <v>4710</v>
      </c>
      <c r="P1351" s="6" t="s">
        <v>4709</v>
      </c>
      <c r="Q1351" s="6" t="s">
        <v>4687</v>
      </c>
    </row>
    <row r="1352" spans="1:17">
      <c r="A1352" s="6" t="s">
        <v>2702</v>
      </c>
      <c r="B1352" s="6">
        <v>19</v>
      </c>
      <c r="C1352" s="6" t="s">
        <v>4716</v>
      </c>
      <c r="D1352" s="6" t="s">
        <v>6994</v>
      </c>
      <c r="E1352" s="6">
        <v>45.54</v>
      </c>
      <c r="F1352" s="6">
        <v>5.84</v>
      </c>
      <c r="G1352" s="6" t="s">
        <v>4687</v>
      </c>
      <c r="H1352" s="6" t="s">
        <v>4690</v>
      </c>
      <c r="I1352" s="6" t="s">
        <v>4687</v>
      </c>
      <c r="J1352" s="6">
        <v>1</v>
      </c>
      <c r="K1352" s="15" t="s">
        <v>8412</v>
      </c>
      <c r="L1352" s="10" t="s">
        <v>8409</v>
      </c>
      <c r="M1352" s="16" t="s">
        <v>9655</v>
      </c>
      <c r="N1352" s="6">
        <v>8035.64</v>
      </c>
      <c r="O1352" s="6" t="s">
        <v>4709</v>
      </c>
      <c r="P1352" s="6" t="s">
        <v>4709</v>
      </c>
      <c r="Q1352" s="6" t="s">
        <v>4687</v>
      </c>
    </row>
    <row r="1353" spans="1:17">
      <c r="A1353" s="6" t="s">
        <v>2704</v>
      </c>
      <c r="B1353" s="6">
        <v>45</v>
      </c>
      <c r="C1353" s="6" t="s">
        <v>4720</v>
      </c>
      <c r="D1353" s="6" t="s">
        <v>5462</v>
      </c>
      <c r="E1353" s="6">
        <v>28.7</v>
      </c>
      <c r="F1353" s="6">
        <v>4.2</v>
      </c>
      <c r="G1353" s="6" t="s">
        <v>4687</v>
      </c>
      <c r="H1353" s="6" t="s">
        <v>4687</v>
      </c>
      <c r="I1353" s="6" t="s">
        <v>4687</v>
      </c>
      <c r="J1353" s="6">
        <v>0</v>
      </c>
      <c r="K1353" s="15" t="s">
        <v>8405</v>
      </c>
      <c r="L1353" s="10" t="s">
        <v>8414</v>
      </c>
      <c r="M1353" s="16" t="s">
        <v>9656</v>
      </c>
      <c r="N1353" s="6">
        <v>8027.97</v>
      </c>
      <c r="O1353" s="6" t="s">
        <v>4709</v>
      </c>
      <c r="P1353" s="6" t="s">
        <v>4710</v>
      </c>
      <c r="Q1353" s="6" t="s">
        <v>4687</v>
      </c>
    </row>
    <row r="1354" spans="1:17">
      <c r="A1354" s="6" t="s">
        <v>2706</v>
      </c>
      <c r="B1354" s="6">
        <v>46</v>
      </c>
      <c r="C1354" s="6" t="s">
        <v>4716</v>
      </c>
      <c r="D1354" s="6" t="s">
        <v>6997</v>
      </c>
      <c r="E1354" s="6">
        <v>27.74</v>
      </c>
      <c r="F1354" s="6">
        <v>6.06</v>
      </c>
      <c r="G1354" s="6" t="s">
        <v>4689</v>
      </c>
      <c r="H1354" s="6" t="s">
        <v>4687</v>
      </c>
      <c r="I1354" s="6" t="s">
        <v>4687</v>
      </c>
      <c r="J1354" s="6">
        <v>0</v>
      </c>
      <c r="K1354" s="15" t="s">
        <v>8408</v>
      </c>
      <c r="L1354" s="10" t="s">
        <v>8409</v>
      </c>
      <c r="M1354" s="16" t="s">
        <v>9657</v>
      </c>
      <c r="N1354" s="6">
        <v>8026.67</v>
      </c>
      <c r="O1354" s="6" t="s">
        <v>4709</v>
      </c>
      <c r="P1354" s="6" t="s">
        <v>4709</v>
      </c>
      <c r="Q1354" s="6" t="s">
        <v>4687</v>
      </c>
    </row>
    <row r="1355" spans="1:17">
      <c r="A1355" s="6" t="s">
        <v>2708</v>
      </c>
      <c r="B1355" s="6">
        <v>44</v>
      </c>
      <c r="C1355" s="6" t="s">
        <v>4716</v>
      </c>
      <c r="D1355" s="6" t="s">
        <v>6998</v>
      </c>
      <c r="E1355" s="6">
        <v>36.955</v>
      </c>
      <c r="F1355" s="6">
        <v>7.57</v>
      </c>
      <c r="G1355" s="6" t="s">
        <v>4687</v>
      </c>
      <c r="H1355" s="6" t="s">
        <v>4687</v>
      </c>
      <c r="I1355" s="6" t="s">
        <v>4687</v>
      </c>
      <c r="J1355" s="6">
        <v>0</v>
      </c>
      <c r="K1355" s="15" t="s">
        <v>8405</v>
      </c>
      <c r="L1355" s="10" t="s">
        <v>8406</v>
      </c>
      <c r="M1355" s="16" t="s">
        <v>9176</v>
      </c>
      <c r="N1355" s="6">
        <v>8023.14</v>
      </c>
      <c r="O1355" s="6" t="s">
        <v>4710</v>
      </c>
      <c r="P1355" s="6" t="s">
        <v>4709</v>
      </c>
      <c r="Q1355" s="6" t="s">
        <v>4687</v>
      </c>
    </row>
    <row r="1356" spans="1:17">
      <c r="A1356" s="6" t="s">
        <v>2710</v>
      </c>
      <c r="B1356" s="6">
        <v>33</v>
      </c>
      <c r="C1356" s="6" t="s">
        <v>4716</v>
      </c>
      <c r="D1356" s="6" t="s">
        <v>6999</v>
      </c>
      <c r="E1356" s="6">
        <v>30.69</v>
      </c>
      <c r="F1356" s="6">
        <v>6.15</v>
      </c>
      <c r="G1356" s="6" t="s">
        <v>4687</v>
      </c>
      <c r="H1356" s="6" t="s">
        <v>4687</v>
      </c>
      <c r="I1356" s="6" t="s">
        <v>4687</v>
      </c>
      <c r="J1356" s="6">
        <v>0</v>
      </c>
      <c r="K1356" s="15" t="s">
        <v>8408</v>
      </c>
      <c r="L1356" s="10" t="s">
        <v>8409</v>
      </c>
      <c r="M1356" s="16" t="s">
        <v>9658</v>
      </c>
      <c r="N1356" s="6">
        <v>8021.11</v>
      </c>
      <c r="O1356" s="6" t="s">
        <v>4713</v>
      </c>
      <c r="P1356" s="6" t="s">
        <v>4709</v>
      </c>
      <c r="Q1356" s="6" t="s">
        <v>4687</v>
      </c>
    </row>
    <row r="1357" spans="1:17">
      <c r="A1357" s="6" t="s">
        <v>2712</v>
      </c>
      <c r="B1357" s="6">
        <v>42</v>
      </c>
      <c r="C1357" s="6" t="s">
        <v>4716</v>
      </c>
      <c r="D1357" s="6" t="s">
        <v>7001</v>
      </c>
      <c r="E1357" s="6">
        <v>24.985</v>
      </c>
      <c r="F1357" s="6">
        <v>4.56</v>
      </c>
      <c r="G1357" s="6" t="s">
        <v>4687</v>
      </c>
      <c r="H1357" s="6" t="s">
        <v>4687</v>
      </c>
      <c r="I1357" s="6" t="s">
        <v>4687</v>
      </c>
      <c r="J1357" s="6">
        <v>0</v>
      </c>
      <c r="K1357" s="15" t="s">
        <v>8408</v>
      </c>
      <c r="L1357" s="10" t="s">
        <v>8414</v>
      </c>
      <c r="M1357" s="16" t="s">
        <v>8905</v>
      </c>
      <c r="N1357" s="6">
        <v>8017.06</v>
      </c>
      <c r="O1357" s="6" t="s">
        <v>4709</v>
      </c>
      <c r="P1357" s="6" t="s">
        <v>4709</v>
      </c>
      <c r="Q1357" s="6" t="s">
        <v>4687</v>
      </c>
    </row>
    <row r="1358" spans="1:17">
      <c r="A1358" s="6" t="s">
        <v>2714</v>
      </c>
      <c r="B1358" s="6">
        <v>27</v>
      </c>
      <c r="C1358" s="6" t="s">
        <v>4716</v>
      </c>
      <c r="D1358" s="6" t="s">
        <v>7003</v>
      </c>
      <c r="E1358" s="6">
        <v>39.42</v>
      </c>
      <c r="F1358" s="6">
        <v>4.72</v>
      </c>
      <c r="G1358" s="6" t="s">
        <v>4689</v>
      </c>
      <c r="H1358" s="6" t="s">
        <v>4687</v>
      </c>
      <c r="I1358" s="6" t="s">
        <v>4687</v>
      </c>
      <c r="J1358" s="6">
        <v>1</v>
      </c>
      <c r="K1358" s="15" t="s">
        <v>8405</v>
      </c>
      <c r="L1358" s="10" t="s">
        <v>8414</v>
      </c>
      <c r="M1358" s="16" t="s">
        <v>9659</v>
      </c>
      <c r="N1358" s="6">
        <v>8014.62</v>
      </c>
      <c r="O1358" s="6" t="s">
        <v>4710</v>
      </c>
      <c r="P1358" s="6" t="s">
        <v>4709</v>
      </c>
      <c r="Q1358" s="6" t="s">
        <v>4687</v>
      </c>
    </row>
    <row r="1359" spans="1:17">
      <c r="A1359" s="6" t="s">
        <v>2716</v>
      </c>
      <c r="B1359" s="6">
        <v>60</v>
      </c>
      <c r="C1359" s="6" t="s">
        <v>4711</v>
      </c>
      <c r="D1359" s="6" t="s">
        <v>5833</v>
      </c>
      <c r="E1359" s="6">
        <v>16.8</v>
      </c>
      <c r="F1359" s="6">
        <v>7.98</v>
      </c>
      <c r="G1359" s="6" t="s">
        <v>4687</v>
      </c>
      <c r="H1359" s="6" t="s">
        <v>4687</v>
      </c>
      <c r="I1359" s="6" t="s">
        <v>4687</v>
      </c>
      <c r="J1359" s="6">
        <v>0</v>
      </c>
      <c r="K1359" s="15" t="s">
        <v>8412</v>
      </c>
      <c r="L1359" s="10" t="s">
        <v>8406</v>
      </c>
      <c r="M1359" s="16" t="s">
        <v>9660</v>
      </c>
      <c r="N1359" s="6">
        <v>8004.96</v>
      </c>
      <c r="O1359" s="6" t="s">
        <v>4713</v>
      </c>
      <c r="P1359" s="6" t="s">
        <v>4710</v>
      </c>
      <c r="Q1359" s="6" t="s">
        <v>4687</v>
      </c>
    </row>
    <row r="1360" spans="1:17">
      <c r="A1360" s="6" t="s">
        <v>2718</v>
      </c>
      <c r="B1360" s="6">
        <v>39</v>
      </c>
      <c r="C1360" s="6" t="s">
        <v>4726</v>
      </c>
      <c r="D1360" s="6" t="s">
        <v>7006</v>
      </c>
      <c r="E1360" s="6">
        <v>23.275</v>
      </c>
      <c r="F1360" s="6">
        <v>6.26</v>
      </c>
      <c r="G1360" s="6" t="s">
        <v>4689</v>
      </c>
      <c r="H1360" s="6" t="s">
        <v>4690</v>
      </c>
      <c r="I1360" s="6" t="s">
        <v>4687</v>
      </c>
      <c r="J1360" s="6">
        <v>1</v>
      </c>
      <c r="K1360" s="15" t="s">
        <v>8405</v>
      </c>
      <c r="L1360" s="10" t="s">
        <v>8409</v>
      </c>
      <c r="M1360" s="16" t="s">
        <v>9661</v>
      </c>
      <c r="N1360" s="6">
        <v>7986.48</v>
      </c>
      <c r="O1360" s="6" t="s">
        <v>4710</v>
      </c>
      <c r="P1360" s="6" t="s">
        <v>4709</v>
      </c>
      <c r="Q1360" s="6" t="s">
        <v>4687</v>
      </c>
    </row>
    <row r="1361" spans="1:17">
      <c r="A1361" s="6" t="s">
        <v>2720</v>
      </c>
      <c r="B1361" s="6">
        <v>39</v>
      </c>
      <c r="C1361" s="6" t="s">
        <v>4726</v>
      </c>
      <c r="D1361" s="6" t="s">
        <v>7007</v>
      </c>
      <c r="E1361" s="6">
        <v>22.8</v>
      </c>
      <c r="F1361" s="6">
        <v>4.29</v>
      </c>
      <c r="G1361" s="6" t="s">
        <v>4689</v>
      </c>
      <c r="H1361" s="6" t="s">
        <v>4690</v>
      </c>
      <c r="I1361" s="6" t="s">
        <v>4687</v>
      </c>
      <c r="J1361" s="6">
        <v>1</v>
      </c>
      <c r="K1361" s="15" t="s">
        <v>8412</v>
      </c>
      <c r="L1361" s="10" t="s">
        <v>8414</v>
      </c>
      <c r="M1361" s="16" t="s">
        <v>9662</v>
      </c>
      <c r="N1361" s="6">
        <v>7985.82</v>
      </c>
      <c r="O1361" s="6" t="s">
        <v>4713</v>
      </c>
      <c r="P1361" s="6" t="s">
        <v>4709</v>
      </c>
      <c r="Q1361" s="6" t="s">
        <v>4687</v>
      </c>
    </row>
    <row r="1362" spans="1:17">
      <c r="A1362" s="6" t="s">
        <v>2722</v>
      </c>
      <c r="B1362" s="6">
        <v>50</v>
      </c>
      <c r="C1362" s="6" t="s">
        <v>4711</v>
      </c>
      <c r="D1362" s="6" t="s">
        <v>7009</v>
      </c>
      <c r="E1362" s="6">
        <v>24.3</v>
      </c>
      <c r="F1362" s="6">
        <v>5.43</v>
      </c>
      <c r="G1362" s="6" t="s">
        <v>4687</v>
      </c>
      <c r="H1362" s="6" t="s">
        <v>4687</v>
      </c>
      <c r="I1362" s="6" t="s">
        <v>4687</v>
      </c>
      <c r="J1362" s="6">
        <v>2</v>
      </c>
      <c r="K1362" s="15" t="s">
        <v>8405</v>
      </c>
      <c r="L1362" s="10" t="s">
        <v>8414</v>
      </c>
      <c r="M1362" s="16" t="s">
        <v>9663</v>
      </c>
      <c r="N1362" s="6">
        <v>7980.34</v>
      </c>
      <c r="O1362" s="6" t="s">
        <v>4709</v>
      </c>
      <c r="P1362" s="6" t="s">
        <v>4709</v>
      </c>
      <c r="Q1362" s="6" t="s">
        <v>4687</v>
      </c>
    </row>
    <row r="1363" spans="1:17">
      <c r="A1363" s="6" t="s">
        <v>2724</v>
      </c>
      <c r="B1363" s="6">
        <v>47</v>
      </c>
      <c r="C1363" s="6" t="s">
        <v>4711</v>
      </c>
      <c r="D1363" s="6" t="s">
        <v>7011</v>
      </c>
      <c r="E1363" s="6">
        <v>25.13</v>
      </c>
      <c r="F1363" s="6">
        <v>8</v>
      </c>
      <c r="G1363" s="6" t="s">
        <v>4689</v>
      </c>
      <c r="H1363" s="6" t="s">
        <v>4687</v>
      </c>
      <c r="I1363" s="6" t="s">
        <v>4687</v>
      </c>
      <c r="J1363" s="6">
        <v>1</v>
      </c>
      <c r="K1363" s="15" t="s">
        <v>8405</v>
      </c>
      <c r="L1363" s="10" t="s">
        <v>8406</v>
      </c>
      <c r="M1363" s="16" t="s">
        <v>9664</v>
      </c>
      <c r="N1363" s="6">
        <v>7966.81</v>
      </c>
      <c r="O1363" s="6" t="s">
        <v>4709</v>
      </c>
      <c r="P1363" s="6" t="s">
        <v>4709</v>
      </c>
      <c r="Q1363" s="6" t="s">
        <v>4687</v>
      </c>
    </row>
    <row r="1364" spans="1:17">
      <c r="A1364" s="6" t="s">
        <v>2726</v>
      </c>
      <c r="B1364" s="6">
        <v>52</v>
      </c>
      <c r="C1364" s="6" t="s">
        <v>4711</v>
      </c>
      <c r="D1364" s="6" t="s">
        <v>5764</v>
      </c>
      <c r="E1364" s="6">
        <v>22.72</v>
      </c>
      <c r="F1364" s="6">
        <v>9.96</v>
      </c>
      <c r="G1364" s="6" t="s">
        <v>4689</v>
      </c>
      <c r="H1364" s="6" t="s">
        <v>4687</v>
      </c>
      <c r="I1364" s="6" t="s">
        <v>4687</v>
      </c>
      <c r="J1364" s="6">
        <v>2</v>
      </c>
      <c r="K1364" s="15" t="s">
        <v>8408</v>
      </c>
      <c r="L1364" s="10" t="s">
        <v>8406</v>
      </c>
      <c r="M1364" s="16" t="s">
        <v>9665</v>
      </c>
      <c r="N1364" s="6">
        <v>7958.13</v>
      </c>
      <c r="O1364" s="6" t="s">
        <v>4709</v>
      </c>
      <c r="P1364" s="6" t="s">
        <v>4709</v>
      </c>
      <c r="Q1364" s="6" t="s">
        <v>4687</v>
      </c>
    </row>
    <row r="1365" spans="1:17">
      <c r="A1365" s="6" t="s">
        <v>2728</v>
      </c>
      <c r="B1365" s="6">
        <v>41</v>
      </c>
      <c r="C1365" s="6" t="s">
        <v>4720</v>
      </c>
      <c r="D1365" s="6" t="s">
        <v>7013</v>
      </c>
      <c r="E1365" s="6">
        <v>32.6</v>
      </c>
      <c r="F1365" s="6">
        <v>6.8</v>
      </c>
      <c r="G1365" s="6" t="s">
        <v>4689</v>
      </c>
      <c r="H1365" s="6" t="s">
        <v>4687</v>
      </c>
      <c r="I1365" s="6" t="s">
        <v>4687</v>
      </c>
      <c r="J1365" s="6">
        <v>0</v>
      </c>
      <c r="K1365" s="15" t="s">
        <v>8405</v>
      </c>
      <c r="L1365" s="10" t="s">
        <v>8406</v>
      </c>
      <c r="M1365" s="16" t="s">
        <v>9666</v>
      </c>
      <c r="N1365" s="6">
        <v>7954.52</v>
      </c>
      <c r="O1365" s="6" t="s">
        <v>4709</v>
      </c>
      <c r="P1365" s="6" t="s">
        <v>4709</v>
      </c>
      <c r="Q1365" s="6" t="s">
        <v>4687</v>
      </c>
    </row>
    <row r="1366" spans="1:17">
      <c r="A1366" s="6" t="s">
        <v>2730</v>
      </c>
      <c r="B1366" s="6">
        <v>56</v>
      </c>
      <c r="C1366" s="6" t="s">
        <v>4716</v>
      </c>
      <c r="D1366" s="6" t="s">
        <v>4795</v>
      </c>
      <c r="E1366" s="6">
        <v>17.28</v>
      </c>
      <c r="F1366" s="6">
        <v>6.22</v>
      </c>
      <c r="G1366" s="6" t="s">
        <v>4689</v>
      </c>
      <c r="H1366" s="6" t="s">
        <v>4687</v>
      </c>
      <c r="I1366" s="6" t="s">
        <v>4687</v>
      </c>
      <c r="J1366" s="6">
        <v>2</v>
      </c>
      <c r="K1366" s="15" t="s">
        <v>8412</v>
      </c>
      <c r="L1366" s="10" t="s">
        <v>8409</v>
      </c>
      <c r="M1366" s="16" t="s">
        <v>8801</v>
      </c>
      <c r="N1366" s="6">
        <v>7953.72</v>
      </c>
      <c r="O1366" s="6" t="s">
        <v>4710</v>
      </c>
      <c r="P1366" s="6" t="s">
        <v>4710</v>
      </c>
      <c r="Q1366" s="6" t="s">
        <v>4687</v>
      </c>
    </row>
    <row r="1367" spans="1:17">
      <c r="A1367" s="6" t="s">
        <v>2732</v>
      </c>
      <c r="B1367" s="6">
        <v>35</v>
      </c>
      <c r="C1367" s="6" t="s">
        <v>4725</v>
      </c>
      <c r="D1367" s="6" t="s">
        <v>7016</v>
      </c>
      <c r="E1367" s="6">
        <v>27.92</v>
      </c>
      <c r="F1367" s="6">
        <v>5.79</v>
      </c>
      <c r="G1367" s="6" t="s">
        <v>4687</v>
      </c>
      <c r="H1367" s="6" t="s">
        <v>4687</v>
      </c>
      <c r="I1367" s="6" t="s">
        <v>4687</v>
      </c>
      <c r="J1367" s="6">
        <v>1</v>
      </c>
      <c r="K1367" s="15" t="s">
        <v>8405</v>
      </c>
      <c r="L1367" s="10" t="s">
        <v>8409</v>
      </c>
      <c r="M1367" s="16" t="s">
        <v>9667</v>
      </c>
      <c r="N1367" s="6">
        <v>7948.22</v>
      </c>
      <c r="O1367" s="6" t="s">
        <v>4710</v>
      </c>
      <c r="P1367" s="6" t="s">
        <v>4709</v>
      </c>
      <c r="Q1367" s="6" t="s">
        <v>4687</v>
      </c>
    </row>
    <row r="1368" spans="1:17">
      <c r="A1368" s="6" t="s">
        <v>2734</v>
      </c>
      <c r="B1368" s="6">
        <v>45</v>
      </c>
      <c r="C1368" s="6" t="s">
        <v>4726</v>
      </c>
      <c r="D1368" s="6" t="s">
        <v>7018</v>
      </c>
      <c r="E1368" s="6">
        <v>38.285</v>
      </c>
      <c r="F1368" s="6">
        <v>5.41</v>
      </c>
      <c r="G1368" s="6" t="s">
        <v>4687</v>
      </c>
      <c r="H1368" s="6" t="s">
        <v>4687</v>
      </c>
      <c r="I1368" s="6" t="s">
        <v>4687</v>
      </c>
      <c r="J1368" s="6">
        <v>0</v>
      </c>
      <c r="K1368" s="15" t="s">
        <v>8405</v>
      </c>
      <c r="L1368" s="10" t="s">
        <v>8414</v>
      </c>
      <c r="M1368" s="16" t="s">
        <v>9668</v>
      </c>
      <c r="N1368" s="6">
        <v>7935.29</v>
      </c>
      <c r="O1368" s="6" t="s">
        <v>4713</v>
      </c>
      <c r="P1368" s="6" t="s">
        <v>4709</v>
      </c>
      <c r="Q1368" s="6" t="s">
        <v>4687</v>
      </c>
    </row>
    <row r="1369" spans="1:17">
      <c r="A1369" s="6" t="s">
        <v>2736</v>
      </c>
      <c r="B1369" s="6">
        <v>60</v>
      </c>
      <c r="C1369" s="6" t="s">
        <v>4711</v>
      </c>
      <c r="D1369" s="6" t="s">
        <v>4944</v>
      </c>
      <c r="E1369" s="6">
        <v>16.48</v>
      </c>
      <c r="F1369" s="6">
        <v>11.05</v>
      </c>
      <c r="G1369" s="6" t="s">
        <v>4687</v>
      </c>
      <c r="H1369" s="6" t="s">
        <v>4687</v>
      </c>
      <c r="I1369" s="6" t="s">
        <v>4687</v>
      </c>
      <c r="J1369" s="6">
        <v>0</v>
      </c>
      <c r="K1369" s="15" t="s">
        <v>8408</v>
      </c>
      <c r="L1369" s="10" t="s">
        <v>8406</v>
      </c>
      <c r="M1369" s="16" t="s">
        <v>9669</v>
      </c>
      <c r="N1369" s="6">
        <v>7896.41</v>
      </c>
      <c r="O1369" s="6" t="s">
        <v>4709</v>
      </c>
      <c r="P1369" s="6" t="s">
        <v>4710</v>
      </c>
      <c r="Q1369" s="6" t="s">
        <v>4687</v>
      </c>
    </row>
    <row r="1370" spans="1:17">
      <c r="A1370" s="6" t="s">
        <v>2738</v>
      </c>
      <c r="B1370" s="6">
        <v>28</v>
      </c>
      <c r="C1370" s="6" t="s">
        <v>4716</v>
      </c>
      <c r="D1370" s="6" t="s">
        <v>7021</v>
      </c>
      <c r="E1370" s="6">
        <v>38.57</v>
      </c>
      <c r="F1370" s="6">
        <v>6.27</v>
      </c>
      <c r="G1370" s="6" t="s">
        <v>4687</v>
      </c>
      <c r="H1370" s="6" t="s">
        <v>4687</v>
      </c>
      <c r="I1370" s="6" t="s">
        <v>4687</v>
      </c>
      <c r="J1370" s="6">
        <v>0</v>
      </c>
      <c r="K1370" s="15" t="s">
        <v>8408</v>
      </c>
      <c r="L1370" s="10" t="s">
        <v>8409</v>
      </c>
      <c r="M1370" s="16" t="s">
        <v>9670</v>
      </c>
      <c r="N1370" s="6">
        <v>7851.85</v>
      </c>
      <c r="O1370" s="6" t="s">
        <v>4710</v>
      </c>
      <c r="P1370" s="6" t="s">
        <v>4709</v>
      </c>
      <c r="Q1370" s="6" t="s">
        <v>4687</v>
      </c>
    </row>
    <row r="1371" spans="1:17">
      <c r="A1371" s="6" t="s">
        <v>2740</v>
      </c>
      <c r="B1371" s="6">
        <v>21</v>
      </c>
      <c r="C1371" s="6" t="s">
        <v>4716</v>
      </c>
      <c r="D1371" s="6" t="s">
        <v>7023</v>
      </c>
      <c r="E1371" s="6">
        <v>43.85</v>
      </c>
      <c r="F1371" s="6">
        <v>4.77</v>
      </c>
      <c r="G1371" s="6" t="s">
        <v>4689</v>
      </c>
      <c r="H1371" s="6" t="s">
        <v>4687</v>
      </c>
      <c r="I1371" s="6" t="s">
        <v>4687</v>
      </c>
      <c r="J1371" s="6">
        <v>0</v>
      </c>
      <c r="K1371" s="15" t="s">
        <v>8408</v>
      </c>
      <c r="L1371" s="10" t="s">
        <v>8414</v>
      </c>
      <c r="M1371" s="16" t="s">
        <v>9671</v>
      </c>
      <c r="N1371" s="6">
        <v>7844.8</v>
      </c>
      <c r="O1371" s="6" t="s">
        <v>4709</v>
      </c>
      <c r="P1371" s="6" t="s">
        <v>4709</v>
      </c>
      <c r="Q1371" s="6" t="s">
        <v>4687</v>
      </c>
    </row>
    <row r="1372" spans="1:17">
      <c r="A1372" s="6" t="s">
        <v>2742</v>
      </c>
      <c r="B1372" s="6">
        <v>33</v>
      </c>
      <c r="C1372" s="6" t="s">
        <v>4716</v>
      </c>
      <c r="D1372" s="6" t="s">
        <v>7025</v>
      </c>
      <c r="E1372" s="6">
        <v>30.11</v>
      </c>
      <c r="F1372" s="6">
        <v>4.08</v>
      </c>
      <c r="G1372" s="6" t="s">
        <v>4687</v>
      </c>
      <c r="H1372" s="6" t="s">
        <v>4687</v>
      </c>
      <c r="I1372" s="6" t="s">
        <v>4687</v>
      </c>
      <c r="J1372" s="6">
        <v>0</v>
      </c>
      <c r="K1372" s="15" t="s">
        <v>8405</v>
      </c>
      <c r="L1372" s="10" t="s">
        <v>8414</v>
      </c>
      <c r="M1372" s="16" t="s">
        <v>9672</v>
      </c>
      <c r="N1372" s="6">
        <v>7824.37</v>
      </c>
      <c r="O1372" s="6" t="s">
        <v>4709</v>
      </c>
      <c r="P1372" s="6" t="s">
        <v>4709</v>
      </c>
      <c r="Q1372" s="6" t="s">
        <v>4687</v>
      </c>
    </row>
    <row r="1373" spans="1:17">
      <c r="A1373" s="6" t="s">
        <v>2744</v>
      </c>
      <c r="B1373" s="6">
        <v>31</v>
      </c>
      <c r="C1373" s="6" t="s">
        <v>4716</v>
      </c>
      <c r="D1373" s="6" t="s">
        <v>7027</v>
      </c>
      <c r="E1373" s="6">
        <v>31.59</v>
      </c>
      <c r="F1373" s="6">
        <v>6.01</v>
      </c>
      <c r="G1373" s="6" t="s">
        <v>4687</v>
      </c>
      <c r="H1373" s="6" t="s">
        <v>4687</v>
      </c>
      <c r="I1373" s="6" t="s">
        <v>4687</v>
      </c>
      <c r="J1373" s="6">
        <v>0</v>
      </c>
      <c r="K1373" s="15" t="s">
        <v>8405</v>
      </c>
      <c r="L1373" s="10" t="s">
        <v>8409</v>
      </c>
      <c r="M1373" s="16" t="s">
        <v>9673</v>
      </c>
      <c r="N1373" s="6">
        <v>7812.67</v>
      </c>
      <c r="O1373" s="6" t="s">
        <v>4713</v>
      </c>
      <c r="P1373" s="6" t="s">
        <v>4709</v>
      </c>
      <c r="Q1373" s="6" t="s">
        <v>4687</v>
      </c>
    </row>
    <row r="1374" spans="1:17">
      <c r="A1374" s="6" t="s">
        <v>2746</v>
      </c>
      <c r="B1374" s="6">
        <v>48</v>
      </c>
      <c r="C1374" s="6" t="s">
        <v>4711</v>
      </c>
      <c r="D1374" s="6" t="s">
        <v>7028</v>
      </c>
      <c r="E1374" s="6">
        <v>40.15</v>
      </c>
      <c r="F1374" s="6">
        <v>11.84</v>
      </c>
      <c r="G1374" s="6" t="s">
        <v>4687</v>
      </c>
      <c r="H1374" s="6" t="s">
        <v>4687</v>
      </c>
      <c r="I1374" s="6" t="s">
        <v>4687</v>
      </c>
      <c r="J1374" s="6">
        <v>0</v>
      </c>
      <c r="K1374" s="15" t="s">
        <v>8405</v>
      </c>
      <c r="L1374" s="10" t="s">
        <v>8406</v>
      </c>
      <c r="M1374" s="16" t="s">
        <v>9674</v>
      </c>
      <c r="N1374" s="6">
        <v>7804.16</v>
      </c>
      <c r="O1374" s="6" t="s">
        <v>4710</v>
      </c>
      <c r="P1374" s="6" t="s">
        <v>4709</v>
      </c>
      <c r="Q1374" s="6" t="s">
        <v>4687</v>
      </c>
    </row>
    <row r="1375" spans="1:17">
      <c r="A1375" s="6" t="s">
        <v>2748</v>
      </c>
      <c r="B1375" s="6">
        <v>25</v>
      </c>
      <c r="C1375" s="6" t="s">
        <v>4716</v>
      </c>
      <c r="D1375" s="6" t="s">
        <v>7030</v>
      </c>
      <c r="E1375" s="6">
        <v>40.7</v>
      </c>
      <c r="F1375" s="6">
        <v>6.27</v>
      </c>
      <c r="G1375" s="6" t="s">
        <v>4689</v>
      </c>
      <c r="H1375" s="6" t="s">
        <v>4690</v>
      </c>
      <c r="I1375" s="6" t="s">
        <v>4687</v>
      </c>
      <c r="J1375" s="6">
        <v>1</v>
      </c>
      <c r="K1375" s="15" t="s">
        <v>8405</v>
      </c>
      <c r="L1375" s="10" t="s">
        <v>8409</v>
      </c>
      <c r="M1375" s="16" t="s">
        <v>9675</v>
      </c>
      <c r="N1375" s="6">
        <v>7803.77</v>
      </c>
      <c r="O1375" s="6" t="s">
        <v>4710</v>
      </c>
      <c r="P1375" s="6" t="s">
        <v>4709</v>
      </c>
      <c r="Q1375" s="6" t="s">
        <v>4687</v>
      </c>
    </row>
    <row r="1376" spans="1:17">
      <c r="A1376" s="6" t="s">
        <v>2750</v>
      </c>
      <c r="B1376" s="6">
        <v>23</v>
      </c>
      <c r="C1376" s="6" t="s">
        <v>4732</v>
      </c>
      <c r="D1376" s="6" t="s">
        <v>7031</v>
      </c>
      <c r="E1376" s="6">
        <v>40.76</v>
      </c>
      <c r="F1376" s="6">
        <v>5.28</v>
      </c>
      <c r="G1376" s="6" t="s">
        <v>4687</v>
      </c>
      <c r="H1376" s="6" t="s">
        <v>4687</v>
      </c>
      <c r="I1376" s="6" t="s">
        <v>4687</v>
      </c>
      <c r="J1376" s="6">
        <v>0</v>
      </c>
      <c r="K1376" s="15" t="s">
        <v>8412</v>
      </c>
      <c r="L1376" s="10" t="s">
        <v>8414</v>
      </c>
      <c r="M1376" s="16" t="s">
        <v>9676</v>
      </c>
      <c r="N1376" s="6">
        <v>7794.68</v>
      </c>
      <c r="O1376" s="6" t="s">
        <v>4709</v>
      </c>
      <c r="P1376" s="6" t="s">
        <v>4709</v>
      </c>
      <c r="Q1376" s="6" t="s">
        <v>4687</v>
      </c>
    </row>
    <row r="1377" spans="1:17">
      <c r="A1377" s="6" t="s">
        <v>2752</v>
      </c>
      <c r="B1377" s="6">
        <v>48</v>
      </c>
      <c r="C1377" s="6" t="s">
        <v>4711</v>
      </c>
      <c r="D1377" s="6" t="s">
        <v>7033</v>
      </c>
      <c r="E1377" s="6">
        <v>29.7</v>
      </c>
      <c r="F1377" s="6">
        <v>7.03</v>
      </c>
      <c r="G1377" s="6" t="s">
        <v>4687</v>
      </c>
      <c r="H1377" s="6" t="s">
        <v>4687</v>
      </c>
      <c r="I1377" s="6" t="s">
        <v>4687</v>
      </c>
      <c r="J1377" s="6">
        <v>0</v>
      </c>
      <c r="K1377" s="15" t="s">
        <v>8408</v>
      </c>
      <c r="L1377" s="10" t="s">
        <v>8406</v>
      </c>
      <c r="M1377" s="16" t="s">
        <v>8607</v>
      </c>
      <c r="N1377" s="6">
        <v>7789.64</v>
      </c>
      <c r="O1377" s="6" t="s">
        <v>4710</v>
      </c>
      <c r="P1377" s="6" t="s">
        <v>4713</v>
      </c>
      <c r="Q1377" s="6" t="s">
        <v>4687</v>
      </c>
    </row>
    <row r="1378" spans="1:17">
      <c r="A1378" s="6" t="s">
        <v>2754</v>
      </c>
      <c r="B1378" s="6">
        <v>25</v>
      </c>
      <c r="C1378" s="6" t="s">
        <v>4716</v>
      </c>
      <c r="D1378" s="6" t="s">
        <v>5413</v>
      </c>
      <c r="E1378" s="6">
        <v>40.58</v>
      </c>
      <c r="F1378" s="6">
        <v>5.32</v>
      </c>
      <c r="G1378" s="6" t="s">
        <v>4689</v>
      </c>
      <c r="H1378" s="6" t="s">
        <v>4690</v>
      </c>
      <c r="I1378" s="6" t="s">
        <v>4687</v>
      </c>
      <c r="J1378" s="6">
        <v>1</v>
      </c>
      <c r="K1378" s="15" t="s">
        <v>8405</v>
      </c>
      <c r="L1378" s="10" t="s">
        <v>8414</v>
      </c>
      <c r="M1378" s="16" t="s">
        <v>9677</v>
      </c>
      <c r="N1378" s="6">
        <v>7763.06</v>
      </c>
      <c r="O1378" s="6" t="s">
        <v>4713</v>
      </c>
      <c r="P1378" s="6" t="s">
        <v>4709</v>
      </c>
      <c r="Q1378" s="6" t="s">
        <v>4687</v>
      </c>
    </row>
    <row r="1379" spans="1:17">
      <c r="A1379" s="6" t="s">
        <v>2756</v>
      </c>
      <c r="B1379" s="6">
        <v>41</v>
      </c>
      <c r="C1379" s="6" t="s">
        <v>4716</v>
      </c>
      <c r="D1379" s="6" t="s">
        <v>7036</v>
      </c>
      <c r="E1379" s="6">
        <v>33.06</v>
      </c>
      <c r="F1379" s="6">
        <v>9.59</v>
      </c>
      <c r="G1379" s="6" t="s">
        <v>4689</v>
      </c>
      <c r="H1379" s="6" t="s">
        <v>4687</v>
      </c>
      <c r="I1379" s="6" t="s">
        <v>4687</v>
      </c>
      <c r="J1379" s="6">
        <v>0</v>
      </c>
      <c r="K1379" s="15" t="s">
        <v>8405</v>
      </c>
      <c r="L1379" s="10" t="s">
        <v>8406</v>
      </c>
      <c r="M1379" s="16" t="s">
        <v>9678</v>
      </c>
      <c r="N1379" s="6">
        <v>7749.16</v>
      </c>
      <c r="O1379" s="6" t="s">
        <v>4713</v>
      </c>
      <c r="P1379" s="6" t="s">
        <v>4709</v>
      </c>
      <c r="Q1379" s="6" t="s">
        <v>4687</v>
      </c>
    </row>
    <row r="1380" spans="1:17">
      <c r="A1380" s="6" t="s">
        <v>2758</v>
      </c>
      <c r="B1380" s="6">
        <v>46</v>
      </c>
      <c r="C1380" s="6" t="s">
        <v>4711</v>
      </c>
      <c r="D1380" s="6" t="s">
        <v>4878</v>
      </c>
      <c r="E1380" s="6">
        <v>26.62</v>
      </c>
      <c r="F1380" s="6">
        <v>6.15</v>
      </c>
      <c r="G1380" s="6" t="s">
        <v>4689</v>
      </c>
      <c r="H1380" s="6" t="s">
        <v>4687</v>
      </c>
      <c r="I1380" s="6" t="s">
        <v>4687</v>
      </c>
      <c r="J1380" s="6">
        <v>0</v>
      </c>
      <c r="K1380" s="15" t="s">
        <v>8408</v>
      </c>
      <c r="L1380" s="10" t="s">
        <v>8409</v>
      </c>
      <c r="M1380" s="16" t="s">
        <v>8951</v>
      </c>
      <c r="N1380" s="6">
        <v>7742.11</v>
      </c>
      <c r="O1380" s="6" t="s">
        <v>4709</v>
      </c>
      <c r="P1380" s="6" t="s">
        <v>4710</v>
      </c>
      <c r="Q1380" s="6" t="s">
        <v>4687</v>
      </c>
    </row>
    <row r="1381" spans="1:17">
      <c r="A1381" s="6" t="s">
        <v>2760</v>
      </c>
      <c r="B1381" s="6">
        <v>44</v>
      </c>
      <c r="C1381" s="6" t="s">
        <v>4720</v>
      </c>
      <c r="D1381" s="6" t="s">
        <v>5148</v>
      </c>
      <c r="E1381" s="6">
        <v>37.1</v>
      </c>
      <c r="F1381" s="6">
        <v>11.08</v>
      </c>
      <c r="G1381" s="6" t="s">
        <v>4687</v>
      </c>
      <c r="H1381" s="6" t="s">
        <v>4687</v>
      </c>
      <c r="I1381" s="6" t="s">
        <v>4687</v>
      </c>
      <c r="J1381" s="6">
        <v>0</v>
      </c>
      <c r="K1381" s="15" t="s">
        <v>8408</v>
      </c>
      <c r="L1381" s="10" t="s">
        <v>8406</v>
      </c>
      <c r="M1381" s="16" t="s">
        <v>9679</v>
      </c>
      <c r="N1381" s="6">
        <v>7740.34</v>
      </c>
      <c r="O1381" s="6" t="s">
        <v>4713</v>
      </c>
      <c r="P1381" s="6" t="s">
        <v>4713</v>
      </c>
      <c r="Q1381" s="6" t="s">
        <v>4687</v>
      </c>
    </row>
    <row r="1382" spans="1:17">
      <c r="A1382" s="6" t="s">
        <v>2762</v>
      </c>
      <c r="B1382" s="6">
        <v>57</v>
      </c>
      <c r="C1382" s="6" t="s">
        <v>4711</v>
      </c>
      <c r="D1382" s="6" t="s">
        <v>7040</v>
      </c>
      <c r="E1382" s="6">
        <v>18.28</v>
      </c>
      <c r="F1382" s="6">
        <v>7.95</v>
      </c>
      <c r="G1382" s="6" t="s">
        <v>4687</v>
      </c>
      <c r="H1382" s="6" t="s">
        <v>4687</v>
      </c>
      <c r="I1382" s="6" t="s">
        <v>4687</v>
      </c>
      <c r="J1382" s="6">
        <v>0</v>
      </c>
      <c r="K1382" s="15" t="s">
        <v>8405</v>
      </c>
      <c r="L1382" s="10" t="s">
        <v>8406</v>
      </c>
      <c r="M1382" s="16" t="s">
        <v>9680</v>
      </c>
      <c r="N1382" s="6">
        <v>7736.39</v>
      </c>
      <c r="O1382" s="6" t="s">
        <v>4709</v>
      </c>
      <c r="P1382" s="6" t="s">
        <v>4710</v>
      </c>
      <c r="Q1382" s="6" t="s">
        <v>4687</v>
      </c>
    </row>
    <row r="1383" spans="1:17">
      <c r="A1383" s="6" t="s">
        <v>2764</v>
      </c>
      <c r="B1383" s="6">
        <v>45</v>
      </c>
      <c r="C1383" s="6" t="s">
        <v>4716</v>
      </c>
      <c r="D1383" s="6" t="s">
        <v>5697</v>
      </c>
      <c r="E1383" s="6">
        <v>35.815</v>
      </c>
      <c r="F1383" s="6">
        <v>6.23</v>
      </c>
      <c r="G1383" s="6" t="s">
        <v>4687</v>
      </c>
      <c r="H1383" s="6" t="s">
        <v>4687</v>
      </c>
      <c r="I1383" s="6" t="s">
        <v>4687</v>
      </c>
      <c r="J1383" s="6">
        <v>0</v>
      </c>
      <c r="K1383" s="15" t="s">
        <v>8405</v>
      </c>
      <c r="L1383" s="10" t="s">
        <v>8409</v>
      </c>
      <c r="M1383" s="16" t="s">
        <v>9681</v>
      </c>
      <c r="N1383" s="6">
        <v>7731.86</v>
      </c>
      <c r="O1383" s="6" t="s">
        <v>4710</v>
      </c>
      <c r="P1383" s="6" t="s">
        <v>4709</v>
      </c>
      <c r="Q1383" s="6" t="s">
        <v>4687</v>
      </c>
    </row>
    <row r="1384" spans="1:17">
      <c r="A1384" s="6" t="s">
        <v>2766</v>
      </c>
      <c r="B1384" s="6">
        <v>44</v>
      </c>
      <c r="C1384" s="6" t="s">
        <v>4711</v>
      </c>
      <c r="D1384" s="6" t="s">
        <v>6543</v>
      </c>
      <c r="E1384" s="6">
        <v>30.69</v>
      </c>
      <c r="F1384" s="6">
        <v>6.5</v>
      </c>
      <c r="G1384" s="6" t="s">
        <v>4687</v>
      </c>
      <c r="H1384" s="6" t="s">
        <v>4687</v>
      </c>
      <c r="I1384" s="6" t="s">
        <v>4687</v>
      </c>
      <c r="J1384" s="6">
        <v>0</v>
      </c>
      <c r="K1384" s="15" t="s">
        <v>8405</v>
      </c>
      <c r="L1384" s="10" t="s">
        <v>8414</v>
      </c>
      <c r="M1384" s="16" t="s">
        <v>9682</v>
      </c>
      <c r="N1384" s="6">
        <v>7731.43</v>
      </c>
      <c r="O1384" s="6" t="s">
        <v>4709</v>
      </c>
      <c r="P1384" s="6" t="s">
        <v>4710</v>
      </c>
      <c r="Q1384" s="6" t="s">
        <v>4687</v>
      </c>
    </row>
    <row r="1385" spans="1:17">
      <c r="A1385" s="6" t="s">
        <v>2768</v>
      </c>
      <c r="B1385" s="6">
        <v>42</v>
      </c>
      <c r="C1385" s="6" t="s">
        <v>4723</v>
      </c>
      <c r="D1385" s="6" t="s">
        <v>7043</v>
      </c>
      <c r="E1385" s="6">
        <v>26.125</v>
      </c>
      <c r="F1385" s="6">
        <v>5.22</v>
      </c>
      <c r="G1385" s="6" t="s">
        <v>4687</v>
      </c>
      <c r="H1385" s="6" t="s">
        <v>4687</v>
      </c>
      <c r="I1385" s="6" t="s">
        <v>4687</v>
      </c>
      <c r="J1385" s="6">
        <v>0</v>
      </c>
      <c r="K1385" s="15" t="s">
        <v>8412</v>
      </c>
      <c r="L1385" s="10" t="s">
        <v>8414</v>
      </c>
      <c r="M1385" s="16" t="s">
        <v>9683</v>
      </c>
      <c r="N1385" s="6">
        <v>7729.65</v>
      </c>
      <c r="O1385" s="6" t="s">
        <v>4713</v>
      </c>
      <c r="P1385" s="6" t="s">
        <v>4710</v>
      </c>
      <c r="Q1385" s="6" t="s">
        <v>4687</v>
      </c>
    </row>
    <row r="1386" spans="1:17">
      <c r="A1386" s="6" t="s">
        <v>2770</v>
      </c>
      <c r="B1386" s="6">
        <v>44</v>
      </c>
      <c r="C1386" s="6" t="s">
        <v>4716</v>
      </c>
      <c r="D1386" s="6" t="s">
        <v>7044</v>
      </c>
      <c r="E1386" s="6">
        <v>34.58</v>
      </c>
      <c r="F1386" s="6">
        <v>6.3</v>
      </c>
      <c r="G1386" s="6" t="s">
        <v>4687</v>
      </c>
      <c r="H1386" s="6" t="s">
        <v>4690</v>
      </c>
      <c r="I1386" s="6" t="s">
        <v>4687</v>
      </c>
      <c r="J1386" s="6">
        <v>1</v>
      </c>
      <c r="K1386" s="15" t="s">
        <v>8405</v>
      </c>
      <c r="L1386" s="10" t="s">
        <v>8409</v>
      </c>
      <c r="M1386" s="16" t="s">
        <v>9684</v>
      </c>
      <c r="N1386" s="6">
        <v>7727.25</v>
      </c>
      <c r="O1386" s="6" t="s">
        <v>4710</v>
      </c>
      <c r="P1386" s="6" t="s">
        <v>4709</v>
      </c>
      <c r="Q1386" s="6" t="s">
        <v>4687</v>
      </c>
    </row>
    <row r="1387" spans="1:17">
      <c r="A1387" s="6" t="s">
        <v>2772</v>
      </c>
      <c r="B1387" s="6">
        <v>44</v>
      </c>
      <c r="C1387" s="6" t="s">
        <v>4720</v>
      </c>
      <c r="D1387" s="6" t="s">
        <v>7046</v>
      </c>
      <c r="E1387" s="6">
        <v>27.4</v>
      </c>
      <c r="F1387" s="6">
        <v>8.84</v>
      </c>
      <c r="G1387" s="6" t="s">
        <v>4687</v>
      </c>
      <c r="H1387" s="6" t="s">
        <v>4687</v>
      </c>
      <c r="I1387" s="6" t="s">
        <v>4687</v>
      </c>
      <c r="J1387" s="6">
        <v>0</v>
      </c>
      <c r="K1387" s="15" t="s">
        <v>8408</v>
      </c>
      <c r="L1387" s="10" t="s">
        <v>8406</v>
      </c>
      <c r="M1387" s="16" t="s">
        <v>8420</v>
      </c>
      <c r="N1387" s="6">
        <v>7726.85</v>
      </c>
      <c r="O1387" s="6" t="s">
        <v>4709</v>
      </c>
      <c r="P1387" s="6" t="s">
        <v>4713</v>
      </c>
      <c r="Q1387" s="6" t="s">
        <v>4687</v>
      </c>
    </row>
    <row r="1388" spans="1:17">
      <c r="A1388" s="6" t="s">
        <v>2774</v>
      </c>
      <c r="B1388" s="6">
        <v>35</v>
      </c>
      <c r="C1388" s="6" t="s">
        <v>4729</v>
      </c>
      <c r="D1388" s="6" t="s">
        <v>7047</v>
      </c>
      <c r="E1388" s="6">
        <v>27.53</v>
      </c>
      <c r="F1388" s="6">
        <v>4.11</v>
      </c>
      <c r="G1388" s="6" t="s">
        <v>4687</v>
      </c>
      <c r="H1388" s="6" t="s">
        <v>4687</v>
      </c>
      <c r="I1388" s="6" t="s">
        <v>4687</v>
      </c>
      <c r="J1388" s="6">
        <v>1</v>
      </c>
      <c r="K1388" s="15" t="s">
        <v>8408</v>
      </c>
      <c r="L1388" s="10" t="s">
        <v>8414</v>
      </c>
      <c r="M1388" s="16" t="s">
        <v>9685</v>
      </c>
      <c r="N1388" s="6">
        <v>7684.62</v>
      </c>
      <c r="O1388" s="6" t="s">
        <v>4710</v>
      </c>
      <c r="P1388" s="6" t="s">
        <v>4709</v>
      </c>
      <c r="Q1388" s="6" t="s">
        <v>4687</v>
      </c>
    </row>
    <row r="1389" spans="1:17">
      <c r="A1389" s="6" t="s">
        <v>2776</v>
      </c>
      <c r="B1389" s="6">
        <v>40</v>
      </c>
      <c r="C1389" s="6" t="s">
        <v>4711</v>
      </c>
      <c r="D1389" s="6" t="s">
        <v>7049</v>
      </c>
      <c r="E1389" s="6">
        <v>33</v>
      </c>
      <c r="F1389" s="6">
        <v>4.57</v>
      </c>
      <c r="G1389" s="6" t="s">
        <v>4687</v>
      </c>
      <c r="H1389" s="6" t="s">
        <v>4687</v>
      </c>
      <c r="I1389" s="6" t="s">
        <v>4687</v>
      </c>
      <c r="J1389" s="6">
        <v>0</v>
      </c>
      <c r="K1389" s="15" t="s">
        <v>8408</v>
      </c>
      <c r="L1389" s="10" t="s">
        <v>8414</v>
      </c>
      <c r="M1389" s="16" t="s">
        <v>9686</v>
      </c>
      <c r="N1389" s="6">
        <v>7682.67</v>
      </c>
      <c r="O1389" s="6" t="s">
        <v>4713</v>
      </c>
      <c r="P1389" s="6" t="s">
        <v>4709</v>
      </c>
      <c r="Q1389" s="6" t="s">
        <v>4687</v>
      </c>
    </row>
    <row r="1390" spans="1:17">
      <c r="A1390" s="6" t="s">
        <v>2778</v>
      </c>
      <c r="B1390" s="6">
        <v>41</v>
      </c>
      <c r="C1390" s="6" t="s">
        <v>4731</v>
      </c>
      <c r="D1390" s="6" t="s">
        <v>4772</v>
      </c>
      <c r="E1390" s="6">
        <v>25.78</v>
      </c>
      <c r="F1390" s="6">
        <v>11.06</v>
      </c>
      <c r="G1390" s="6" t="s">
        <v>4689</v>
      </c>
      <c r="H1390" s="6" t="s">
        <v>4687</v>
      </c>
      <c r="I1390" s="6" t="s">
        <v>4687</v>
      </c>
      <c r="J1390" s="6">
        <v>0</v>
      </c>
      <c r="K1390" s="15" t="s">
        <v>8412</v>
      </c>
      <c r="L1390" s="10" t="s">
        <v>8406</v>
      </c>
      <c r="M1390" s="16" t="s">
        <v>9687</v>
      </c>
      <c r="N1390" s="6">
        <v>7681.17</v>
      </c>
      <c r="O1390" s="6" t="s">
        <v>4709</v>
      </c>
      <c r="P1390" s="6" t="s">
        <v>4709</v>
      </c>
      <c r="Q1390" s="6" t="s">
        <v>4687</v>
      </c>
    </row>
    <row r="1391" spans="1:17">
      <c r="A1391" s="6" t="s">
        <v>2780</v>
      </c>
      <c r="B1391" s="6">
        <v>51</v>
      </c>
      <c r="C1391" s="6" t="s">
        <v>4711</v>
      </c>
      <c r="D1391" s="6" t="s">
        <v>5593</v>
      </c>
      <c r="E1391" s="6">
        <v>22.66</v>
      </c>
      <c r="F1391" s="6">
        <v>10.68</v>
      </c>
      <c r="G1391" s="6" t="s">
        <v>4687</v>
      </c>
      <c r="H1391" s="6" t="s">
        <v>4687</v>
      </c>
      <c r="I1391" s="6" t="s">
        <v>4687</v>
      </c>
      <c r="J1391" s="6">
        <v>0</v>
      </c>
      <c r="K1391" s="15" t="s">
        <v>8405</v>
      </c>
      <c r="L1391" s="10" t="s">
        <v>8406</v>
      </c>
      <c r="M1391" s="16" t="s">
        <v>9688</v>
      </c>
      <c r="N1391" s="6">
        <v>7680.92</v>
      </c>
      <c r="O1391" s="6" t="s">
        <v>4713</v>
      </c>
      <c r="P1391" s="6" t="s">
        <v>4709</v>
      </c>
      <c r="Q1391" s="6" t="s">
        <v>4687</v>
      </c>
    </row>
    <row r="1392" spans="1:17">
      <c r="A1392" s="6" t="s">
        <v>2782</v>
      </c>
      <c r="B1392" s="6">
        <v>27</v>
      </c>
      <c r="C1392" s="6" t="s">
        <v>4716</v>
      </c>
      <c r="D1392" s="6" t="s">
        <v>7052</v>
      </c>
      <c r="E1392" s="6">
        <v>38.81</v>
      </c>
      <c r="F1392" s="6">
        <v>6.14</v>
      </c>
      <c r="G1392" s="6" t="s">
        <v>4689</v>
      </c>
      <c r="H1392" s="6" t="s">
        <v>4687</v>
      </c>
      <c r="I1392" s="6" t="s">
        <v>4687</v>
      </c>
      <c r="J1392" s="6">
        <v>1</v>
      </c>
      <c r="K1392" s="15" t="s">
        <v>8405</v>
      </c>
      <c r="L1392" s="10" t="s">
        <v>8409</v>
      </c>
      <c r="M1392" s="16" t="s">
        <v>9689</v>
      </c>
      <c r="N1392" s="6">
        <v>7676.4</v>
      </c>
      <c r="O1392" s="6" t="s">
        <v>4713</v>
      </c>
      <c r="P1392" s="6" t="s">
        <v>4709</v>
      </c>
      <c r="Q1392" s="6" t="s">
        <v>4687</v>
      </c>
    </row>
    <row r="1393" spans="1:17">
      <c r="A1393" s="6" t="s">
        <v>2784</v>
      </c>
      <c r="B1393" s="6">
        <v>26</v>
      </c>
      <c r="C1393" s="6" t="s">
        <v>4733</v>
      </c>
      <c r="D1393" s="6" t="s">
        <v>5046</v>
      </c>
      <c r="E1393" s="6">
        <v>38.51</v>
      </c>
      <c r="F1393" s="6">
        <v>5.45</v>
      </c>
      <c r="G1393" s="6" t="s">
        <v>4689</v>
      </c>
      <c r="H1393" s="6" t="s">
        <v>4687</v>
      </c>
      <c r="I1393" s="6" t="s">
        <v>4687</v>
      </c>
      <c r="J1393" s="6">
        <v>0</v>
      </c>
      <c r="K1393" s="15" t="s">
        <v>8405</v>
      </c>
      <c r="L1393" s="10" t="s">
        <v>8414</v>
      </c>
      <c r="M1393" s="16" t="s">
        <v>9690</v>
      </c>
      <c r="N1393" s="6">
        <v>7670.75</v>
      </c>
      <c r="O1393" s="6" t="s">
        <v>4709</v>
      </c>
      <c r="P1393" s="6" t="s">
        <v>4709</v>
      </c>
      <c r="Q1393" s="6" t="s">
        <v>4687</v>
      </c>
    </row>
    <row r="1394" spans="1:17">
      <c r="A1394" s="6" t="s">
        <v>2786</v>
      </c>
      <c r="B1394" s="6">
        <v>46</v>
      </c>
      <c r="C1394" s="6" t="s">
        <v>4720</v>
      </c>
      <c r="D1394" s="6" t="s">
        <v>7055</v>
      </c>
      <c r="E1394" s="6">
        <v>22.98</v>
      </c>
      <c r="F1394" s="6">
        <v>6.14</v>
      </c>
      <c r="G1394" s="6" t="s">
        <v>4689</v>
      </c>
      <c r="H1394" s="6" t="s">
        <v>4687</v>
      </c>
      <c r="I1394" s="6" t="s">
        <v>4687</v>
      </c>
      <c r="J1394" s="6">
        <v>0</v>
      </c>
      <c r="K1394" s="15" t="s">
        <v>8405</v>
      </c>
      <c r="L1394" s="10" t="s">
        <v>8409</v>
      </c>
      <c r="M1394" s="16" t="s">
        <v>9691</v>
      </c>
      <c r="N1394" s="6">
        <v>7662.47</v>
      </c>
      <c r="O1394" s="6" t="s">
        <v>4713</v>
      </c>
      <c r="P1394" s="6" t="s">
        <v>4709</v>
      </c>
      <c r="Q1394" s="6" t="s">
        <v>4687</v>
      </c>
    </row>
    <row r="1395" spans="1:17">
      <c r="A1395" s="6" t="s">
        <v>2788</v>
      </c>
      <c r="B1395" s="6">
        <v>57</v>
      </c>
      <c r="C1395" s="6" t="s">
        <v>4716</v>
      </c>
      <c r="D1395" s="6" t="s">
        <v>7057</v>
      </c>
      <c r="E1395" s="6">
        <v>15.65</v>
      </c>
      <c r="F1395" s="6">
        <v>7.85</v>
      </c>
      <c r="G1395" s="6" t="s">
        <v>4687</v>
      </c>
      <c r="H1395" s="6" t="s">
        <v>4687</v>
      </c>
      <c r="I1395" s="6" t="s">
        <v>4687</v>
      </c>
      <c r="J1395" s="6">
        <v>0</v>
      </c>
      <c r="K1395" s="15" t="s">
        <v>8408</v>
      </c>
      <c r="L1395" s="10" t="s">
        <v>8406</v>
      </c>
      <c r="M1395" s="16" t="s">
        <v>9692</v>
      </c>
      <c r="N1395" s="6">
        <v>7657.69</v>
      </c>
      <c r="O1395" s="6" t="s">
        <v>4710</v>
      </c>
      <c r="P1395" s="6" t="s">
        <v>4710</v>
      </c>
      <c r="Q1395" s="6" t="s">
        <v>4687</v>
      </c>
    </row>
    <row r="1396" spans="1:17">
      <c r="A1396" s="6" t="s">
        <v>2790</v>
      </c>
      <c r="B1396" s="6">
        <v>24</v>
      </c>
      <c r="C1396" s="6" t="s">
        <v>4727</v>
      </c>
      <c r="D1396" s="6" t="s">
        <v>4944</v>
      </c>
      <c r="E1396" s="6">
        <v>39.97</v>
      </c>
      <c r="F1396" s="6">
        <v>4.09</v>
      </c>
      <c r="G1396" s="6" t="s">
        <v>4687</v>
      </c>
      <c r="H1396" s="6" t="s">
        <v>4687</v>
      </c>
      <c r="I1396" s="6" t="s">
        <v>4687</v>
      </c>
      <c r="J1396" s="6">
        <v>1</v>
      </c>
      <c r="K1396" s="15" t="s">
        <v>8405</v>
      </c>
      <c r="L1396" s="10" t="s">
        <v>8414</v>
      </c>
      <c r="M1396" s="16" t="s">
        <v>9693</v>
      </c>
      <c r="N1396" s="6">
        <v>7652.26</v>
      </c>
      <c r="O1396" s="6" t="s">
        <v>4710</v>
      </c>
      <c r="P1396" s="6" t="s">
        <v>4709</v>
      </c>
      <c r="Q1396" s="6" t="s">
        <v>4687</v>
      </c>
    </row>
    <row r="1397" spans="1:17">
      <c r="A1397" s="6" t="s">
        <v>2792</v>
      </c>
      <c r="B1397" s="6">
        <v>29</v>
      </c>
      <c r="C1397" s="6" t="s">
        <v>4716</v>
      </c>
      <c r="D1397" s="6" t="s">
        <v>4944</v>
      </c>
      <c r="E1397" s="6">
        <v>37.22</v>
      </c>
      <c r="F1397" s="6">
        <v>4.62</v>
      </c>
      <c r="G1397" s="6" t="s">
        <v>4687</v>
      </c>
      <c r="H1397" s="6" t="s">
        <v>4690</v>
      </c>
      <c r="I1397" s="6" t="s">
        <v>4687</v>
      </c>
      <c r="J1397" s="6">
        <v>1</v>
      </c>
      <c r="K1397" s="15" t="s">
        <v>8405</v>
      </c>
      <c r="L1397" s="10" t="s">
        <v>8414</v>
      </c>
      <c r="M1397" s="16" t="s">
        <v>9694</v>
      </c>
      <c r="N1397" s="6">
        <v>7650.8</v>
      </c>
      <c r="O1397" s="6" t="s">
        <v>4709</v>
      </c>
      <c r="P1397" s="6" t="s">
        <v>4709</v>
      </c>
      <c r="Q1397" s="6" t="s">
        <v>4687</v>
      </c>
    </row>
    <row r="1398" spans="1:17">
      <c r="A1398" s="6" t="s">
        <v>2794</v>
      </c>
      <c r="B1398" s="6">
        <v>42</v>
      </c>
      <c r="C1398" s="6" t="s">
        <v>4726</v>
      </c>
      <c r="D1398" s="6" t="s">
        <v>7061</v>
      </c>
      <c r="E1398" s="6">
        <v>41.325</v>
      </c>
      <c r="F1398" s="6">
        <v>5.77</v>
      </c>
      <c r="G1398" s="6" t="s">
        <v>4687</v>
      </c>
      <c r="H1398" s="6" t="s">
        <v>4687</v>
      </c>
      <c r="I1398" s="6" t="s">
        <v>4687</v>
      </c>
      <c r="J1398" s="6">
        <v>0</v>
      </c>
      <c r="K1398" s="15" t="s">
        <v>8412</v>
      </c>
      <c r="L1398" s="10" t="s">
        <v>8409</v>
      </c>
      <c r="M1398" s="16" t="s">
        <v>9695</v>
      </c>
      <c r="N1398" s="6">
        <v>7650.77</v>
      </c>
      <c r="O1398" s="6" t="s">
        <v>4709</v>
      </c>
      <c r="P1398" s="6" t="s">
        <v>4709</v>
      </c>
      <c r="Q1398" s="6" t="s">
        <v>4687</v>
      </c>
    </row>
    <row r="1399" spans="1:17">
      <c r="A1399" s="6" t="s">
        <v>2796</v>
      </c>
      <c r="B1399" s="6">
        <v>23</v>
      </c>
      <c r="C1399" s="6" t="s">
        <v>4732</v>
      </c>
      <c r="D1399" s="6" t="s">
        <v>7063</v>
      </c>
      <c r="E1399" s="6">
        <v>40.31</v>
      </c>
      <c r="F1399" s="6">
        <v>5.84</v>
      </c>
      <c r="G1399" s="6" t="s">
        <v>4687</v>
      </c>
      <c r="H1399" s="6" t="s">
        <v>4687</v>
      </c>
      <c r="I1399" s="6" t="s">
        <v>4687</v>
      </c>
      <c r="J1399" s="6">
        <v>0</v>
      </c>
      <c r="K1399" s="15" t="s">
        <v>8405</v>
      </c>
      <c r="L1399" s="10" t="s">
        <v>8409</v>
      </c>
      <c r="M1399" s="16" t="s">
        <v>9696</v>
      </c>
      <c r="N1399" s="6">
        <v>7642.05</v>
      </c>
      <c r="O1399" s="6" t="s">
        <v>4709</v>
      </c>
      <c r="P1399" s="6" t="s">
        <v>4709</v>
      </c>
      <c r="Q1399" s="6" t="s">
        <v>4687</v>
      </c>
    </row>
    <row r="1400" spans="1:17">
      <c r="A1400" s="6" t="s">
        <v>2798</v>
      </c>
      <c r="B1400" s="6">
        <v>42</v>
      </c>
      <c r="C1400" s="6" t="s">
        <v>4711</v>
      </c>
      <c r="D1400" s="6" t="s">
        <v>5221</v>
      </c>
      <c r="E1400" s="6">
        <v>29.48</v>
      </c>
      <c r="F1400" s="6">
        <v>4.91</v>
      </c>
      <c r="G1400" s="6" t="s">
        <v>4687</v>
      </c>
      <c r="H1400" s="6" t="s">
        <v>4687</v>
      </c>
      <c r="I1400" s="6" t="s">
        <v>4687</v>
      </c>
      <c r="J1400" s="6">
        <v>0</v>
      </c>
      <c r="K1400" s="15" t="s">
        <v>8405</v>
      </c>
      <c r="L1400" s="10" t="s">
        <v>8414</v>
      </c>
      <c r="M1400" s="16" t="s">
        <v>9697</v>
      </c>
      <c r="N1400" s="6">
        <v>7640.31</v>
      </c>
      <c r="O1400" s="6" t="s">
        <v>4713</v>
      </c>
      <c r="P1400" s="6" t="s">
        <v>4709</v>
      </c>
      <c r="Q1400" s="6" t="s">
        <v>4687</v>
      </c>
    </row>
    <row r="1401" spans="1:17">
      <c r="A1401" s="6" t="s">
        <v>2800</v>
      </c>
      <c r="B1401" s="6">
        <v>42</v>
      </c>
      <c r="C1401" s="6" t="s">
        <v>4726</v>
      </c>
      <c r="D1401" s="6" t="s">
        <v>6033</v>
      </c>
      <c r="E1401" s="6">
        <v>33.155</v>
      </c>
      <c r="F1401" s="6">
        <v>5.07</v>
      </c>
      <c r="G1401" s="6" t="s">
        <v>4687</v>
      </c>
      <c r="H1401" s="6" t="s">
        <v>4687</v>
      </c>
      <c r="I1401" s="6" t="s">
        <v>4687</v>
      </c>
      <c r="J1401" s="6">
        <v>0</v>
      </c>
      <c r="K1401" s="15" t="s">
        <v>8405</v>
      </c>
      <c r="L1401" s="10" t="s">
        <v>8414</v>
      </c>
      <c r="M1401" s="16" t="s">
        <v>9698</v>
      </c>
      <c r="N1401" s="6">
        <v>7639.42</v>
      </c>
      <c r="O1401" s="6" t="s">
        <v>4709</v>
      </c>
      <c r="P1401" s="6" t="s">
        <v>4709</v>
      </c>
      <c r="Q1401" s="6" t="s">
        <v>4687</v>
      </c>
    </row>
    <row r="1402" spans="1:17">
      <c r="A1402" s="6" t="s">
        <v>2802</v>
      </c>
      <c r="B1402" s="6">
        <v>21</v>
      </c>
      <c r="C1402" s="6" t="s">
        <v>4716</v>
      </c>
      <c r="D1402" s="6" t="s">
        <v>7066</v>
      </c>
      <c r="E1402" s="6">
        <v>42.85</v>
      </c>
      <c r="F1402" s="6">
        <v>5.81</v>
      </c>
      <c r="G1402" s="6" t="s">
        <v>4689</v>
      </c>
      <c r="H1402" s="6" t="s">
        <v>4687</v>
      </c>
      <c r="I1402" s="6" t="s">
        <v>4687</v>
      </c>
      <c r="J1402" s="6">
        <v>0</v>
      </c>
      <c r="K1402" s="15" t="s">
        <v>8412</v>
      </c>
      <c r="L1402" s="10" t="s">
        <v>8409</v>
      </c>
      <c r="M1402" s="16" t="s">
        <v>9699</v>
      </c>
      <c r="N1402" s="6">
        <v>7636.92</v>
      </c>
      <c r="O1402" s="6" t="s">
        <v>4710</v>
      </c>
      <c r="P1402" s="6" t="s">
        <v>4709</v>
      </c>
      <c r="Q1402" s="6" t="s">
        <v>4687</v>
      </c>
    </row>
    <row r="1403" spans="1:17">
      <c r="A1403" s="6" t="s">
        <v>2804</v>
      </c>
      <c r="B1403" s="6">
        <v>44</v>
      </c>
      <c r="C1403" s="6" t="s">
        <v>4711</v>
      </c>
      <c r="D1403" s="6" t="s">
        <v>4861</v>
      </c>
      <c r="E1403" s="6">
        <v>32.34</v>
      </c>
      <c r="F1403" s="6">
        <v>11.2</v>
      </c>
      <c r="G1403" s="6" t="s">
        <v>4687</v>
      </c>
      <c r="H1403" s="6" t="s">
        <v>4687</v>
      </c>
      <c r="I1403" s="6" t="s">
        <v>4687</v>
      </c>
      <c r="J1403" s="6">
        <v>0</v>
      </c>
      <c r="K1403" s="15" t="s">
        <v>8412</v>
      </c>
      <c r="L1403" s="10" t="s">
        <v>8406</v>
      </c>
      <c r="M1403" s="16" t="s">
        <v>9700</v>
      </c>
      <c r="N1403" s="6">
        <v>7633.72</v>
      </c>
      <c r="O1403" s="6" t="s">
        <v>4713</v>
      </c>
      <c r="P1403" s="6" t="s">
        <v>4709</v>
      </c>
      <c r="Q1403" s="6" t="s">
        <v>4687</v>
      </c>
    </row>
    <row r="1404" spans="1:17">
      <c r="A1404" s="6" t="s">
        <v>2806</v>
      </c>
      <c r="B1404" s="6">
        <v>44</v>
      </c>
      <c r="C1404" s="6" t="s">
        <v>4720</v>
      </c>
      <c r="D1404" s="6" t="s">
        <v>5881</v>
      </c>
      <c r="E1404" s="6">
        <v>27.5</v>
      </c>
      <c r="F1404" s="6">
        <v>10.75</v>
      </c>
      <c r="G1404" s="6" t="s">
        <v>4687</v>
      </c>
      <c r="H1404" s="6" t="s">
        <v>4687</v>
      </c>
      <c r="I1404" s="6" t="s">
        <v>4687</v>
      </c>
      <c r="J1404" s="6">
        <v>0</v>
      </c>
      <c r="K1404" s="15" t="s">
        <v>8408</v>
      </c>
      <c r="L1404" s="10" t="s">
        <v>8406</v>
      </c>
      <c r="M1404" s="16" t="s">
        <v>8748</v>
      </c>
      <c r="N1404" s="6">
        <v>7626.99</v>
      </c>
      <c r="O1404" s="6" t="s">
        <v>4709</v>
      </c>
      <c r="P1404" s="6" t="s">
        <v>4709</v>
      </c>
      <c r="Q1404" s="6" t="s">
        <v>4687</v>
      </c>
    </row>
    <row r="1405" spans="1:17">
      <c r="A1405" s="6" t="s">
        <v>2808</v>
      </c>
      <c r="B1405" s="6">
        <v>44</v>
      </c>
      <c r="C1405" s="6" t="s">
        <v>4720</v>
      </c>
      <c r="D1405" s="6" t="s">
        <v>7070</v>
      </c>
      <c r="E1405" s="6">
        <v>25.8</v>
      </c>
      <c r="F1405" s="6">
        <v>7.8</v>
      </c>
      <c r="G1405" s="6" t="s">
        <v>4687</v>
      </c>
      <c r="H1405" s="6" t="s">
        <v>4687</v>
      </c>
      <c r="I1405" s="6" t="s">
        <v>4687</v>
      </c>
      <c r="J1405" s="6">
        <v>0</v>
      </c>
      <c r="K1405" s="15" t="s">
        <v>8405</v>
      </c>
      <c r="L1405" s="10" t="s">
        <v>8406</v>
      </c>
      <c r="M1405" s="16" t="s">
        <v>9701</v>
      </c>
      <c r="N1405" s="6">
        <v>7624.63</v>
      </c>
      <c r="O1405" s="6" t="s">
        <v>4713</v>
      </c>
      <c r="P1405" s="6" t="s">
        <v>4709</v>
      </c>
      <c r="Q1405" s="6" t="s">
        <v>4687</v>
      </c>
    </row>
    <row r="1406" spans="1:17">
      <c r="A1406" s="6" t="s">
        <v>2810</v>
      </c>
      <c r="B1406" s="6">
        <v>44</v>
      </c>
      <c r="C1406" s="6" t="s">
        <v>4720</v>
      </c>
      <c r="D1406" s="6" t="s">
        <v>7072</v>
      </c>
      <c r="E1406" s="6">
        <v>25</v>
      </c>
      <c r="F1406" s="6">
        <v>7.04</v>
      </c>
      <c r="G1406" s="6" t="s">
        <v>4687</v>
      </c>
      <c r="H1406" s="6" t="s">
        <v>4687</v>
      </c>
      <c r="I1406" s="6" t="s">
        <v>4687</v>
      </c>
      <c r="J1406" s="6">
        <v>0</v>
      </c>
      <c r="K1406" s="15" t="s">
        <v>8412</v>
      </c>
      <c r="L1406" s="10" t="s">
        <v>8406</v>
      </c>
      <c r="M1406" s="16" t="s">
        <v>9702</v>
      </c>
      <c r="N1406" s="6">
        <v>7623.52</v>
      </c>
      <c r="O1406" s="6" t="s">
        <v>4713</v>
      </c>
      <c r="P1406" s="6" t="s">
        <v>4709</v>
      </c>
      <c r="Q1406" s="6" t="s">
        <v>4687</v>
      </c>
    </row>
    <row r="1407" spans="1:17">
      <c r="A1407" s="6" t="s">
        <v>2812</v>
      </c>
      <c r="B1407" s="6">
        <v>26</v>
      </c>
      <c r="C1407" s="6" t="s">
        <v>4720</v>
      </c>
      <c r="D1407" s="6" t="s">
        <v>4801</v>
      </c>
      <c r="E1407" s="6">
        <v>41.2</v>
      </c>
      <c r="F1407" s="6">
        <v>4.18</v>
      </c>
      <c r="G1407" s="6" t="s">
        <v>4689</v>
      </c>
      <c r="H1407" s="6" t="s">
        <v>4687</v>
      </c>
      <c r="I1407" s="6" t="s">
        <v>4687</v>
      </c>
      <c r="J1407" s="6">
        <v>0</v>
      </c>
      <c r="K1407" s="15" t="s">
        <v>8405</v>
      </c>
      <c r="L1407" s="10" t="s">
        <v>8414</v>
      </c>
      <c r="M1407" s="16" t="s">
        <v>9703</v>
      </c>
      <c r="N1407" s="6">
        <v>7623.13</v>
      </c>
      <c r="O1407" s="6" t="s">
        <v>4710</v>
      </c>
      <c r="P1407" s="6" t="s">
        <v>4709</v>
      </c>
      <c r="Q1407" s="6" t="s">
        <v>4687</v>
      </c>
    </row>
    <row r="1408" spans="1:17">
      <c r="A1408" s="6" t="s">
        <v>2814</v>
      </c>
      <c r="B1408" s="6">
        <v>54</v>
      </c>
      <c r="C1408" s="6" t="s">
        <v>4716</v>
      </c>
      <c r="D1408" s="6" t="s">
        <v>6033</v>
      </c>
      <c r="E1408" s="6">
        <v>17.78</v>
      </c>
      <c r="F1408" s="6">
        <v>8.19</v>
      </c>
      <c r="G1408" s="6" t="s">
        <v>4687</v>
      </c>
      <c r="H1408" s="6" t="s">
        <v>4687</v>
      </c>
      <c r="I1408" s="6" t="s">
        <v>4687</v>
      </c>
      <c r="J1408" s="6">
        <v>0</v>
      </c>
      <c r="K1408" s="15" t="s">
        <v>8412</v>
      </c>
      <c r="L1408" s="10" t="s">
        <v>8406</v>
      </c>
      <c r="M1408" s="16" t="s">
        <v>9704</v>
      </c>
      <c r="N1408" s="6">
        <v>7609.6</v>
      </c>
      <c r="O1408" s="6" t="s">
        <v>4709</v>
      </c>
      <c r="P1408" s="6" t="s">
        <v>4710</v>
      </c>
      <c r="Q1408" s="6" t="s">
        <v>4687</v>
      </c>
    </row>
    <row r="1409" spans="1:17">
      <c r="A1409" s="6" t="s">
        <v>2816</v>
      </c>
      <c r="B1409" s="6">
        <v>25</v>
      </c>
      <c r="C1409" s="6" t="s">
        <v>4716</v>
      </c>
      <c r="D1409" s="6" t="s">
        <v>4837</v>
      </c>
      <c r="E1409" s="6">
        <v>40.12</v>
      </c>
      <c r="F1409" s="6">
        <v>6.22</v>
      </c>
      <c r="G1409" s="6" t="s">
        <v>4689</v>
      </c>
      <c r="H1409" s="6" t="s">
        <v>4690</v>
      </c>
      <c r="I1409" s="6" t="s">
        <v>4687</v>
      </c>
      <c r="J1409" s="6">
        <v>1</v>
      </c>
      <c r="K1409" s="15" t="s">
        <v>8412</v>
      </c>
      <c r="L1409" s="10" t="s">
        <v>8409</v>
      </c>
      <c r="M1409" s="16" t="s">
        <v>9705</v>
      </c>
      <c r="N1409" s="6">
        <v>7607.03</v>
      </c>
      <c r="O1409" s="6" t="s">
        <v>4709</v>
      </c>
      <c r="P1409" s="6" t="s">
        <v>4709</v>
      </c>
      <c r="Q1409" s="6" t="s">
        <v>4687</v>
      </c>
    </row>
    <row r="1410" spans="1:17">
      <c r="A1410" s="6" t="s">
        <v>2818</v>
      </c>
      <c r="B1410" s="6">
        <v>55</v>
      </c>
      <c r="C1410" s="6" t="s">
        <v>4711</v>
      </c>
      <c r="D1410" s="6" t="s">
        <v>4752</v>
      </c>
      <c r="E1410" s="6">
        <v>19.35</v>
      </c>
      <c r="F1410" s="6">
        <v>8.22</v>
      </c>
      <c r="G1410" s="6" t="s">
        <v>4689</v>
      </c>
      <c r="H1410" s="6" t="s">
        <v>4687</v>
      </c>
      <c r="I1410" s="6" t="s">
        <v>4687</v>
      </c>
      <c r="J1410" s="6">
        <v>0</v>
      </c>
      <c r="K1410" s="15" t="s">
        <v>8405</v>
      </c>
      <c r="L1410" s="10" t="s">
        <v>8406</v>
      </c>
      <c r="M1410" s="16" t="s">
        <v>9706</v>
      </c>
      <c r="N1410" s="6">
        <v>7585.62</v>
      </c>
      <c r="O1410" s="6" t="s">
        <v>4709</v>
      </c>
      <c r="P1410" s="6" t="s">
        <v>4710</v>
      </c>
      <c r="Q1410" s="6" t="s">
        <v>4687</v>
      </c>
    </row>
    <row r="1411" spans="1:17">
      <c r="A1411" s="6" t="s">
        <v>2820</v>
      </c>
      <c r="B1411" s="6">
        <v>28</v>
      </c>
      <c r="C1411" s="6" t="s">
        <v>4729</v>
      </c>
      <c r="D1411" s="6" t="s">
        <v>7078</v>
      </c>
      <c r="E1411" s="6">
        <v>36.69</v>
      </c>
      <c r="F1411" s="6">
        <v>6.15</v>
      </c>
      <c r="G1411" s="6" t="s">
        <v>4687</v>
      </c>
      <c r="H1411" s="6" t="s">
        <v>4687</v>
      </c>
      <c r="I1411" s="6" t="s">
        <v>4687</v>
      </c>
      <c r="J1411" s="6">
        <v>0</v>
      </c>
      <c r="K1411" s="15" t="s">
        <v>8405</v>
      </c>
      <c r="L1411" s="10" t="s">
        <v>8409</v>
      </c>
      <c r="M1411" s="16" t="s">
        <v>9707</v>
      </c>
      <c r="N1411" s="6">
        <v>7567.13</v>
      </c>
      <c r="O1411" s="6" t="s">
        <v>4709</v>
      </c>
      <c r="P1411" s="6" t="s">
        <v>4709</v>
      </c>
      <c r="Q1411" s="6" t="s">
        <v>4687</v>
      </c>
    </row>
    <row r="1412" spans="1:17">
      <c r="A1412" s="6" t="s">
        <v>2822</v>
      </c>
      <c r="B1412" s="6">
        <v>34</v>
      </c>
      <c r="C1412" s="6" t="s">
        <v>4716</v>
      </c>
      <c r="D1412" s="6" t="s">
        <v>7079</v>
      </c>
      <c r="E1412" s="6">
        <v>28.51</v>
      </c>
      <c r="F1412" s="6">
        <v>5.65</v>
      </c>
      <c r="G1412" s="6" t="s">
        <v>4689</v>
      </c>
      <c r="H1412" s="6" t="s">
        <v>4687</v>
      </c>
      <c r="I1412" s="6" t="s">
        <v>4687</v>
      </c>
      <c r="J1412" s="6">
        <v>1</v>
      </c>
      <c r="K1412" s="15" t="s">
        <v>8405</v>
      </c>
      <c r="L1412" s="10" t="s">
        <v>8414</v>
      </c>
      <c r="M1412" s="16" t="s">
        <v>9708</v>
      </c>
      <c r="N1412" s="6">
        <v>7538.52</v>
      </c>
      <c r="O1412" s="6" t="s">
        <v>4709</v>
      </c>
      <c r="P1412" s="6" t="s">
        <v>4709</v>
      </c>
      <c r="Q1412" s="6" t="s">
        <v>4687</v>
      </c>
    </row>
    <row r="1413" spans="1:17">
      <c r="A1413" s="6" t="s">
        <v>2824</v>
      </c>
      <c r="B1413" s="6">
        <v>38</v>
      </c>
      <c r="C1413" s="6" t="s">
        <v>4716</v>
      </c>
      <c r="D1413" s="6" t="s">
        <v>7025</v>
      </c>
      <c r="E1413" s="6">
        <v>30.21</v>
      </c>
      <c r="F1413" s="6">
        <v>5.5</v>
      </c>
      <c r="G1413" s="6" t="s">
        <v>4687</v>
      </c>
      <c r="H1413" s="6" t="s">
        <v>4687</v>
      </c>
      <c r="I1413" s="6" t="s">
        <v>4687</v>
      </c>
      <c r="J1413" s="6">
        <v>1</v>
      </c>
      <c r="K1413" s="15" t="s">
        <v>8412</v>
      </c>
      <c r="L1413" s="10" t="s">
        <v>8414</v>
      </c>
      <c r="M1413" s="16" t="s">
        <v>9709</v>
      </c>
      <c r="N1413" s="6">
        <v>7537.16</v>
      </c>
      <c r="O1413" s="6" t="s">
        <v>4709</v>
      </c>
      <c r="P1413" s="6" t="s">
        <v>4709</v>
      </c>
      <c r="Q1413" s="6" t="s">
        <v>4687</v>
      </c>
    </row>
    <row r="1414" spans="1:17">
      <c r="A1414" s="6" t="s">
        <v>2826</v>
      </c>
      <c r="B1414" s="6">
        <v>44</v>
      </c>
      <c r="C1414" s="6" t="s">
        <v>4711</v>
      </c>
      <c r="D1414" s="6" t="s">
        <v>7081</v>
      </c>
      <c r="E1414" s="6">
        <v>24.33</v>
      </c>
      <c r="F1414" s="6">
        <v>8</v>
      </c>
      <c r="G1414" s="6" t="s">
        <v>4687</v>
      </c>
      <c r="H1414" s="6" t="s">
        <v>4687</v>
      </c>
      <c r="I1414" s="6" t="s">
        <v>4687</v>
      </c>
      <c r="J1414" s="6">
        <v>0</v>
      </c>
      <c r="K1414" s="15" t="s">
        <v>8412</v>
      </c>
      <c r="L1414" s="10" t="s">
        <v>8406</v>
      </c>
      <c r="M1414" s="16" t="s">
        <v>9710</v>
      </c>
      <c r="N1414" s="6">
        <v>7531.7</v>
      </c>
      <c r="O1414" s="6" t="s">
        <v>4713</v>
      </c>
      <c r="P1414" s="6" t="s">
        <v>4709</v>
      </c>
      <c r="Q1414" s="6" t="s">
        <v>4687</v>
      </c>
    </row>
    <row r="1415" spans="1:17">
      <c r="A1415" s="6" t="s">
        <v>2828</v>
      </c>
      <c r="B1415" s="6">
        <v>46</v>
      </c>
      <c r="C1415" s="6" t="s">
        <v>4716</v>
      </c>
      <c r="D1415" s="6" t="s">
        <v>5050</v>
      </c>
      <c r="E1415" s="6">
        <v>19.855</v>
      </c>
      <c r="F1415" s="6">
        <v>5.71</v>
      </c>
      <c r="G1415" s="6" t="s">
        <v>4689</v>
      </c>
      <c r="H1415" s="6" t="s">
        <v>4687</v>
      </c>
      <c r="I1415" s="6" t="s">
        <v>4687</v>
      </c>
      <c r="J1415" s="6">
        <v>0</v>
      </c>
      <c r="K1415" s="15" t="s">
        <v>8408</v>
      </c>
      <c r="L1415" s="10" t="s">
        <v>8409</v>
      </c>
      <c r="M1415" s="16" t="s">
        <v>9711</v>
      </c>
      <c r="N1415" s="6">
        <v>7526.71</v>
      </c>
      <c r="O1415" s="6" t="s">
        <v>4713</v>
      </c>
      <c r="P1415" s="6" t="s">
        <v>4710</v>
      </c>
      <c r="Q1415" s="6" t="s">
        <v>4687</v>
      </c>
    </row>
    <row r="1416" spans="1:17">
      <c r="A1416" s="6" t="s">
        <v>2830</v>
      </c>
      <c r="B1416" s="6">
        <v>44</v>
      </c>
      <c r="C1416" s="6" t="s">
        <v>4716</v>
      </c>
      <c r="D1416" s="6" t="s">
        <v>7084</v>
      </c>
      <c r="E1416" s="6">
        <v>25.365</v>
      </c>
      <c r="F1416" s="6">
        <v>11.71</v>
      </c>
      <c r="G1416" s="6" t="s">
        <v>4687</v>
      </c>
      <c r="H1416" s="6" t="s">
        <v>4687</v>
      </c>
      <c r="I1416" s="6" t="s">
        <v>4687</v>
      </c>
      <c r="J1416" s="6">
        <v>0</v>
      </c>
      <c r="K1416" s="15" t="s">
        <v>8412</v>
      </c>
      <c r="L1416" s="10" t="s">
        <v>8406</v>
      </c>
      <c r="M1416" s="16" t="s">
        <v>9712</v>
      </c>
      <c r="N1416" s="6">
        <v>7518.03</v>
      </c>
      <c r="O1416" s="6" t="s">
        <v>4710</v>
      </c>
      <c r="P1416" s="6" t="s">
        <v>4709</v>
      </c>
      <c r="Q1416" s="6" t="s">
        <v>4687</v>
      </c>
    </row>
    <row r="1417" spans="1:17">
      <c r="A1417" s="6" t="s">
        <v>2832</v>
      </c>
      <c r="B1417" s="6">
        <v>39</v>
      </c>
      <c r="C1417" s="6" t="s">
        <v>4720</v>
      </c>
      <c r="D1417" s="6" t="s">
        <v>4913</v>
      </c>
      <c r="E1417" s="6">
        <v>29.6</v>
      </c>
      <c r="F1417" s="6">
        <v>6.17</v>
      </c>
      <c r="G1417" s="6" t="s">
        <v>4689</v>
      </c>
      <c r="H1417" s="6" t="s">
        <v>4690</v>
      </c>
      <c r="I1417" s="6" t="s">
        <v>4687</v>
      </c>
      <c r="J1417" s="6">
        <v>1</v>
      </c>
      <c r="K1417" s="15" t="s">
        <v>8405</v>
      </c>
      <c r="L1417" s="10" t="s">
        <v>8409</v>
      </c>
      <c r="M1417" s="16" t="s">
        <v>9713</v>
      </c>
      <c r="N1417" s="6">
        <v>7512.27</v>
      </c>
      <c r="O1417" s="6" t="s">
        <v>4709</v>
      </c>
      <c r="P1417" s="6" t="s">
        <v>4710</v>
      </c>
      <c r="Q1417" s="6" t="s">
        <v>4687</v>
      </c>
    </row>
    <row r="1418" spans="1:17">
      <c r="A1418" s="6" t="s">
        <v>2834</v>
      </c>
      <c r="B1418" s="6">
        <v>25</v>
      </c>
      <c r="C1418" s="6" t="s">
        <v>4716</v>
      </c>
      <c r="D1418" s="6" t="s">
        <v>7087</v>
      </c>
      <c r="E1418" s="6">
        <v>39.43</v>
      </c>
      <c r="F1418" s="6">
        <v>6.1</v>
      </c>
      <c r="G1418" s="6" t="s">
        <v>4689</v>
      </c>
      <c r="H1418" s="6" t="s">
        <v>4690</v>
      </c>
      <c r="I1418" s="6" t="s">
        <v>4687</v>
      </c>
      <c r="J1418" s="6">
        <v>1</v>
      </c>
      <c r="K1418" s="15" t="s">
        <v>8405</v>
      </c>
      <c r="L1418" s="10" t="s">
        <v>8409</v>
      </c>
      <c r="M1418" s="16" t="s">
        <v>9714</v>
      </c>
      <c r="N1418" s="6">
        <v>7504.3</v>
      </c>
      <c r="O1418" s="6" t="s">
        <v>4713</v>
      </c>
      <c r="P1418" s="6" t="s">
        <v>4709</v>
      </c>
      <c r="Q1418" s="6" t="s">
        <v>4687</v>
      </c>
    </row>
    <row r="1419" spans="1:17">
      <c r="A1419" s="6" t="s">
        <v>2836</v>
      </c>
      <c r="B1419" s="6">
        <v>34</v>
      </c>
      <c r="C1419" s="6" t="s">
        <v>4725</v>
      </c>
      <c r="D1419" s="6" t="s">
        <v>4960</v>
      </c>
      <c r="E1419" s="6">
        <v>27.34</v>
      </c>
      <c r="F1419" s="6">
        <v>5.19</v>
      </c>
      <c r="G1419" s="6" t="s">
        <v>4689</v>
      </c>
      <c r="H1419" s="6" t="s">
        <v>4687</v>
      </c>
      <c r="I1419" s="6" t="s">
        <v>4687</v>
      </c>
      <c r="J1419" s="6">
        <v>1</v>
      </c>
      <c r="K1419" s="15" t="s">
        <v>8405</v>
      </c>
      <c r="L1419" s="10" t="s">
        <v>8414</v>
      </c>
      <c r="M1419" s="16" t="s">
        <v>9708</v>
      </c>
      <c r="N1419" s="6">
        <v>7494.63</v>
      </c>
      <c r="O1419" s="6" t="s">
        <v>4710</v>
      </c>
      <c r="P1419" s="6" t="s">
        <v>4709</v>
      </c>
      <c r="Q1419" s="6" t="s">
        <v>4687</v>
      </c>
    </row>
    <row r="1420" spans="1:17">
      <c r="A1420" s="6" t="s">
        <v>2838</v>
      </c>
      <c r="B1420" s="6">
        <v>26</v>
      </c>
      <c r="C1420" s="6" t="s">
        <v>4716</v>
      </c>
      <c r="D1420" s="6" t="s">
        <v>5264</v>
      </c>
      <c r="E1420" s="6">
        <v>39.01</v>
      </c>
      <c r="F1420" s="6">
        <v>5.37</v>
      </c>
      <c r="G1420" s="6" t="s">
        <v>4689</v>
      </c>
      <c r="H1420" s="6" t="s">
        <v>4687</v>
      </c>
      <c r="I1420" s="6" t="s">
        <v>4687</v>
      </c>
      <c r="J1420" s="6">
        <v>0</v>
      </c>
      <c r="K1420" s="15" t="s">
        <v>8412</v>
      </c>
      <c r="L1420" s="10" t="s">
        <v>8414</v>
      </c>
      <c r="M1420" s="16" t="s">
        <v>9715</v>
      </c>
      <c r="N1420" s="6">
        <v>7487.38</v>
      </c>
      <c r="O1420" s="6" t="s">
        <v>4710</v>
      </c>
      <c r="P1420" s="6" t="s">
        <v>4709</v>
      </c>
      <c r="Q1420" s="6" t="s">
        <v>4687</v>
      </c>
    </row>
    <row r="1421" spans="1:17">
      <c r="A1421" s="6" t="s">
        <v>2840</v>
      </c>
      <c r="B1421" s="6">
        <v>55</v>
      </c>
      <c r="C1421" s="6" t="s">
        <v>4711</v>
      </c>
      <c r="D1421" s="6" t="s">
        <v>7091</v>
      </c>
      <c r="E1421" s="6">
        <v>18.99</v>
      </c>
      <c r="F1421" s="6">
        <v>10.82</v>
      </c>
      <c r="G1421" s="6" t="s">
        <v>4689</v>
      </c>
      <c r="H1421" s="6" t="s">
        <v>4687</v>
      </c>
      <c r="I1421" s="6" t="s">
        <v>4687</v>
      </c>
      <c r="J1421" s="6">
        <v>0</v>
      </c>
      <c r="K1421" s="15" t="s">
        <v>8408</v>
      </c>
      <c r="L1421" s="10" t="s">
        <v>8406</v>
      </c>
      <c r="M1421" s="16" t="s">
        <v>9716</v>
      </c>
      <c r="N1421" s="6">
        <v>7463.51</v>
      </c>
      <c r="O1421" s="6" t="s">
        <v>4710</v>
      </c>
      <c r="P1421" s="6" t="s">
        <v>4710</v>
      </c>
      <c r="Q1421" s="6" t="s">
        <v>4687</v>
      </c>
    </row>
    <row r="1422" spans="1:17">
      <c r="A1422" s="6" t="s">
        <v>2842</v>
      </c>
      <c r="B1422" s="6">
        <v>22</v>
      </c>
      <c r="C1422" s="6" t="s">
        <v>4716</v>
      </c>
      <c r="D1422" s="6" t="s">
        <v>7093</v>
      </c>
      <c r="E1422" s="6">
        <v>42.3</v>
      </c>
      <c r="F1422" s="6">
        <v>6.06</v>
      </c>
      <c r="G1422" s="6" t="s">
        <v>4689</v>
      </c>
      <c r="H1422" s="6" t="s">
        <v>4687</v>
      </c>
      <c r="I1422" s="6" t="s">
        <v>4687</v>
      </c>
      <c r="J1422" s="6">
        <v>0</v>
      </c>
      <c r="K1422" s="15" t="s">
        <v>8408</v>
      </c>
      <c r="L1422" s="10" t="s">
        <v>8409</v>
      </c>
      <c r="M1422" s="16" t="s">
        <v>9717</v>
      </c>
      <c r="N1422" s="6">
        <v>7450.36</v>
      </c>
      <c r="O1422" s="6" t="s">
        <v>4709</v>
      </c>
      <c r="P1422" s="6" t="s">
        <v>4709</v>
      </c>
      <c r="Q1422" s="6" t="s">
        <v>4687</v>
      </c>
    </row>
    <row r="1423" spans="1:17">
      <c r="A1423" s="6" t="s">
        <v>2844</v>
      </c>
      <c r="B1423" s="6">
        <v>45</v>
      </c>
      <c r="C1423" s="6" t="s">
        <v>4730</v>
      </c>
      <c r="D1423" s="6" t="s">
        <v>7095</v>
      </c>
      <c r="E1423" s="6">
        <v>39.805</v>
      </c>
      <c r="F1423" s="6">
        <v>5.91</v>
      </c>
      <c r="G1423" s="6" t="s">
        <v>4687</v>
      </c>
      <c r="H1423" s="6" t="s">
        <v>4687</v>
      </c>
      <c r="I1423" s="6" t="s">
        <v>4687</v>
      </c>
      <c r="J1423" s="6">
        <v>0</v>
      </c>
      <c r="K1423" s="15" t="s">
        <v>8405</v>
      </c>
      <c r="L1423" s="10" t="s">
        <v>8409</v>
      </c>
      <c r="M1423" s="16" t="s">
        <v>9718</v>
      </c>
      <c r="N1423" s="6">
        <v>7448.4</v>
      </c>
      <c r="O1423" s="6" t="s">
        <v>4710</v>
      </c>
      <c r="P1423" s="6" t="s">
        <v>4710</v>
      </c>
      <c r="Q1423" s="6" t="s">
        <v>4687</v>
      </c>
    </row>
    <row r="1424" spans="1:17">
      <c r="A1424" s="6" t="s">
        <v>2846</v>
      </c>
      <c r="B1424" s="6">
        <v>45</v>
      </c>
      <c r="C1424" s="6" t="s">
        <v>4720</v>
      </c>
      <c r="D1424" s="6" t="s">
        <v>7097</v>
      </c>
      <c r="E1424" s="6">
        <v>33.7</v>
      </c>
      <c r="F1424" s="6">
        <v>5.87</v>
      </c>
      <c r="G1424" s="6" t="s">
        <v>4687</v>
      </c>
      <c r="H1424" s="6" t="s">
        <v>4687</v>
      </c>
      <c r="I1424" s="6" t="s">
        <v>4687</v>
      </c>
      <c r="J1424" s="6">
        <v>0</v>
      </c>
      <c r="K1424" s="15" t="s">
        <v>8408</v>
      </c>
      <c r="L1424" s="10" t="s">
        <v>8409</v>
      </c>
      <c r="M1424" s="16" t="s">
        <v>8988</v>
      </c>
      <c r="N1424" s="6">
        <v>7445.92</v>
      </c>
      <c r="O1424" s="6" t="s">
        <v>4713</v>
      </c>
      <c r="P1424" s="6" t="s">
        <v>4710</v>
      </c>
      <c r="Q1424" s="6" t="s">
        <v>4687</v>
      </c>
    </row>
    <row r="1425" spans="1:17">
      <c r="A1425" s="6" t="s">
        <v>2848</v>
      </c>
      <c r="B1425" s="6">
        <v>42</v>
      </c>
      <c r="C1425" s="6" t="s">
        <v>4716</v>
      </c>
      <c r="D1425" s="6" t="s">
        <v>7099</v>
      </c>
      <c r="E1425" s="6">
        <v>36.195</v>
      </c>
      <c r="F1425" s="6">
        <v>6.22</v>
      </c>
      <c r="G1425" s="6" t="s">
        <v>4687</v>
      </c>
      <c r="H1425" s="6" t="s">
        <v>4687</v>
      </c>
      <c r="I1425" s="6" t="s">
        <v>4687</v>
      </c>
      <c r="J1425" s="6">
        <v>0</v>
      </c>
      <c r="K1425" s="15" t="s">
        <v>8405</v>
      </c>
      <c r="L1425" s="10" t="s">
        <v>8409</v>
      </c>
      <c r="M1425" s="16" t="s">
        <v>9719</v>
      </c>
      <c r="N1425" s="6">
        <v>7443.64</v>
      </c>
      <c r="O1425" s="6" t="s">
        <v>4710</v>
      </c>
      <c r="P1425" s="6" t="s">
        <v>4709</v>
      </c>
      <c r="Q1425" s="6" t="s">
        <v>4687</v>
      </c>
    </row>
    <row r="1426" spans="1:17">
      <c r="A1426" s="6" t="s">
        <v>2850</v>
      </c>
      <c r="B1426" s="6">
        <v>43</v>
      </c>
      <c r="C1426" s="6" t="s">
        <v>4720</v>
      </c>
      <c r="D1426" s="6" t="s">
        <v>7101</v>
      </c>
      <c r="E1426" s="6">
        <v>32.6</v>
      </c>
      <c r="F1426" s="6">
        <v>5.73</v>
      </c>
      <c r="G1426" s="6" t="s">
        <v>4687</v>
      </c>
      <c r="H1426" s="6" t="s">
        <v>4690</v>
      </c>
      <c r="I1426" s="6" t="s">
        <v>4687</v>
      </c>
      <c r="J1426" s="6">
        <v>1</v>
      </c>
      <c r="K1426" s="15" t="s">
        <v>8408</v>
      </c>
      <c r="L1426" s="10" t="s">
        <v>8409</v>
      </c>
      <c r="M1426" s="16" t="s">
        <v>9720</v>
      </c>
      <c r="N1426" s="6">
        <v>7441.5</v>
      </c>
      <c r="O1426" s="6" t="s">
        <v>4709</v>
      </c>
      <c r="P1426" s="6" t="s">
        <v>4710</v>
      </c>
      <c r="Q1426" s="6" t="s">
        <v>4687</v>
      </c>
    </row>
    <row r="1427" spans="1:17">
      <c r="A1427" s="6" t="s">
        <v>2852</v>
      </c>
      <c r="B1427" s="6">
        <v>45</v>
      </c>
      <c r="C1427" s="6" t="s">
        <v>4720</v>
      </c>
      <c r="D1427" s="6" t="s">
        <v>4762</v>
      </c>
      <c r="E1427" s="6">
        <v>30.2</v>
      </c>
      <c r="F1427" s="6">
        <v>5.7</v>
      </c>
      <c r="G1427" s="6" t="s">
        <v>4687</v>
      </c>
      <c r="H1427" s="6" t="s">
        <v>4687</v>
      </c>
      <c r="I1427" s="6" t="s">
        <v>4687</v>
      </c>
      <c r="J1427" s="6">
        <v>0</v>
      </c>
      <c r="K1427" s="15" t="s">
        <v>8405</v>
      </c>
      <c r="L1427" s="10" t="s">
        <v>8409</v>
      </c>
      <c r="M1427" s="16" t="s">
        <v>8979</v>
      </c>
      <c r="N1427" s="6">
        <v>7441.05</v>
      </c>
      <c r="O1427" s="6" t="s">
        <v>4709</v>
      </c>
      <c r="P1427" s="6" t="s">
        <v>4710</v>
      </c>
      <c r="Q1427" s="6" t="s">
        <v>4687</v>
      </c>
    </row>
    <row r="1428" spans="1:17">
      <c r="A1428" s="6" t="s">
        <v>2854</v>
      </c>
      <c r="B1428" s="6">
        <v>44</v>
      </c>
      <c r="C1428" s="6" t="s">
        <v>4716</v>
      </c>
      <c r="D1428" s="6" t="s">
        <v>7103</v>
      </c>
      <c r="E1428" s="6">
        <v>27.645</v>
      </c>
      <c r="F1428" s="6">
        <v>9.91</v>
      </c>
      <c r="G1428" s="6" t="s">
        <v>4687</v>
      </c>
      <c r="H1428" s="6" t="s">
        <v>4687</v>
      </c>
      <c r="I1428" s="6" t="s">
        <v>4687</v>
      </c>
      <c r="J1428" s="6">
        <v>0</v>
      </c>
      <c r="K1428" s="15" t="s">
        <v>8412</v>
      </c>
      <c r="L1428" s="10" t="s">
        <v>8406</v>
      </c>
      <c r="M1428" s="16" t="s">
        <v>9721</v>
      </c>
      <c r="N1428" s="6">
        <v>7421.19</v>
      </c>
      <c r="O1428" s="6" t="s">
        <v>4710</v>
      </c>
      <c r="P1428" s="6" t="s">
        <v>4709</v>
      </c>
      <c r="Q1428" s="6" t="s">
        <v>4687</v>
      </c>
    </row>
    <row r="1429" spans="1:17">
      <c r="A1429" s="6" t="s">
        <v>2856</v>
      </c>
      <c r="B1429" s="6">
        <v>44</v>
      </c>
      <c r="C1429" s="6" t="s">
        <v>4716</v>
      </c>
      <c r="D1429" s="6" t="s">
        <v>7105</v>
      </c>
      <c r="E1429" s="6">
        <v>26.41</v>
      </c>
      <c r="F1429" s="6">
        <v>11.4</v>
      </c>
      <c r="G1429" s="6" t="s">
        <v>4687</v>
      </c>
      <c r="H1429" s="6" t="s">
        <v>4687</v>
      </c>
      <c r="I1429" s="6" t="s">
        <v>4687</v>
      </c>
      <c r="J1429" s="6">
        <v>0</v>
      </c>
      <c r="K1429" s="15" t="s">
        <v>8408</v>
      </c>
      <c r="L1429" s="10" t="s">
        <v>8406</v>
      </c>
      <c r="M1429" s="16" t="s">
        <v>9722</v>
      </c>
      <c r="N1429" s="6">
        <v>7419.48</v>
      </c>
      <c r="O1429" s="6" t="s">
        <v>4709</v>
      </c>
      <c r="P1429" s="6" t="s">
        <v>4709</v>
      </c>
      <c r="Q1429" s="6" t="s">
        <v>4687</v>
      </c>
    </row>
    <row r="1430" spans="1:17">
      <c r="A1430" s="6" t="s">
        <v>2858</v>
      </c>
      <c r="B1430" s="6">
        <v>39</v>
      </c>
      <c r="C1430" s="6" t="s">
        <v>4720</v>
      </c>
      <c r="D1430" s="6" t="s">
        <v>5586</v>
      </c>
      <c r="E1430" s="6">
        <v>34.1</v>
      </c>
      <c r="F1430" s="6">
        <v>6.29</v>
      </c>
      <c r="G1430" s="6" t="s">
        <v>4689</v>
      </c>
      <c r="H1430" s="6" t="s">
        <v>4690</v>
      </c>
      <c r="I1430" s="6" t="s">
        <v>4687</v>
      </c>
      <c r="J1430" s="6">
        <v>1</v>
      </c>
      <c r="K1430" s="15" t="s">
        <v>8405</v>
      </c>
      <c r="L1430" s="10" t="s">
        <v>8409</v>
      </c>
      <c r="M1430" s="16" t="s">
        <v>9723</v>
      </c>
      <c r="N1430" s="6">
        <v>7418.52</v>
      </c>
      <c r="O1430" s="6" t="s">
        <v>4709</v>
      </c>
      <c r="P1430" s="6" t="s">
        <v>4709</v>
      </c>
      <c r="Q1430" s="6" t="s">
        <v>4687</v>
      </c>
    </row>
    <row r="1431" spans="1:17">
      <c r="A1431" s="6" t="s">
        <v>2860</v>
      </c>
      <c r="B1431" s="6">
        <v>57</v>
      </c>
      <c r="C1431" s="6" t="s">
        <v>4711</v>
      </c>
      <c r="D1431" s="6" t="s">
        <v>7107</v>
      </c>
      <c r="E1431" s="6">
        <v>17.3</v>
      </c>
      <c r="F1431" s="6">
        <v>9.28</v>
      </c>
      <c r="G1431" s="6" t="s">
        <v>4687</v>
      </c>
      <c r="H1431" s="6" t="s">
        <v>4687</v>
      </c>
      <c r="I1431" s="6" t="s">
        <v>4687</v>
      </c>
      <c r="J1431" s="6">
        <v>0</v>
      </c>
      <c r="K1431" s="15" t="s">
        <v>8724</v>
      </c>
      <c r="L1431" s="10" t="s">
        <v>8406</v>
      </c>
      <c r="M1431" s="16" t="s">
        <v>8997</v>
      </c>
      <c r="N1431" s="6">
        <v>7403.98</v>
      </c>
      <c r="O1431" s="6" t="s">
        <v>4709</v>
      </c>
      <c r="P1431" s="6" t="s">
        <v>4710</v>
      </c>
      <c r="Q1431" s="6" t="s">
        <v>4687</v>
      </c>
    </row>
    <row r="1432" spans="1:17">
      <c r="A1432" s="6" t="s">
        <v>2862</v>
      </c>
      <c r="B1432" s="6">
        <v>29</v>
      </c>
      <c r="C1432" s="6" t="s">
        <v>4732</v>
      </c>
      <c r="D1432" s="6" t="s">
        <v>7109</v>
      </c>
      <c r="E1432" s="6">
        <v>35.02</v>
      </c>
      <c r="F1432" s="6">
        <v>4.78</v>
      </c>
      <c r="G1432" s="6" t="s">
        <v>4687</v>
      </c>
      <c r="H1432" s="6" t="s">
        <v>4690</v>
      </c>
      <c r="I1432" s="6" t="s">
        <v>4687</v>
      </c>
      <c r="J1432" s="6">
        <v>1</v>
      </c>
      <c r="K1432" s="15" t="s">
        <v>8408</v>
      </c>
      <c r="L1432" s="10" t="s">
        <v>8414</v>
      </c>
      <c r="M1432" s="16" t="s">
        <v>9724</v>
      </c>
      <c r="N1432" s="6">
        <v>7388.85</v>
      </c>
      <c r="O1432" s="6" t="s">
        <v>4709</v>
      </c>
      <c r="P1432" s="6" t="s">
        <v>4709</v>
      </c>
      <c r="Q1432" s="6" t="s">
        <v>4687</v>
      </c>
    </row>
    <row r="1433" spans="1:17">
      <c r="A1433" s="6" t="s">
        <v>2864</v>
      </c>
      <c r="B1433" s="6">
        <v>41</v>
      </c>
      <c r="C1433" s="6" t="s">
        <v>4720</v>
      </c>
      <c r="D1433" s="6" t="s">
        <v>4795</v>
      </c>
      <c r="E1433" s="6">
        <v>37.1</v>
      </c>
      <c r="F1433" s="6">
        <v>8.87</v>
      </c>
      <c r="G1433" s="6" t="s">
        <v>4689</v>
      </c>
      <c r="H1433" s="6" t="s">
        <v>4687</v>
      </c>
      <c r="I1433" s="6" t="s">
        <v>4687</v>
      </c>
      <c r="J1433" s="6">
        <v>0</v>
      </c>
      <c r="K1433" s="15" t="s">
        <v>8412</v>
      </c>
      <c r="L1433" s="10" t="s">
        <v>8406</v>
      </c>
      <c r="M1433" s="16" t="s">
        <v>9725</v>
      </c>
      <c r="N1433" s="6">
        <v>7371.77</v>
      </c>
      <c r="O1433" s="6" t="s">
        <v>4713</v>
      </c>
      <c r="P1433" s="6" t="s">
        <v>4709</v>
      </c>
      <c r="Q1433" s="6" t="s">
        <v>4687</v>
      </c>
    </row>
    <row r="1434" spans="1:17">
      <c r="A1434" s="6" t="s">
        <v>2866</v>
      </c>
      <c r="B1434" s="6">
        <v>57</v>
      </c>
      <c r="C1434" s="6" t="s">
        <v>4711</v>
      </c>
      <c r="D1434" s="6" t="s">
        <v>7112</v>
      </c>
      <c r="E1434" s="6">
        <v>16.79</v>
      </c>
      <c r="F1434" s="6">
        <v>11.4</v>
      </c>
      <c r="G1434" s="6" t="s">
        <v>4687</v>
      </c>
      <c r="H1434" s="6" t="s">
        <v>4687</v>
      </c>
      <c r="I1434" s="6" t="s">
        <v>4687</v>
      </c>
      <c r="J1434" s="6">
        <v>0</v>
      </c>
      <c r="K1434" s="15" t="s">
        <v>8405</v>
      </c>
      <c r="L1434" s="10" t="s">
        <v>8406</v>
      </c>
      <c r="M1434" s="16" t="s">
        <v>9726</v>
      </c>
      <c r="N1434" s="6">
        <v>7362.31</v>
      </c>
      <c r="O1434" s="6" t="s">
        <v>4710</v>
      </c>
      <c r="P1434" s="6" t="s">
        <v>4710</v>
      </c>
      <c r="Q1434" s="6" t="s">
        <v>4687</v>
      </c>
    </row>
    <row r="1435" spans="1:17">
      <c r="A1435" s="6" t="s">
        <v>2868</v>
      </c>
      <c r="B1435" s="6">
        <v>41</v>
      </c>
      <c r="C1435" s="6" t="s">
        <v>4726</v>
      </c>
      <c r="D1435" s="6" t="s">
        <v>5386</v>
      </c>
      <c r="E1435" s="6">
        <v>31.635</v>
      </c>
      <c r="F1435" s="6">
        <v>9.13</v>
      </c>
      <c r="G1435" s="6" t="s">
        <v>4689</v>
      </c>
      <c r="H1435" s="6" t="s">
        <v>4687</v>
      </c>
      <c r="I1435" s="6" t="s">
        <v>4687</v>
      </c>
      <c r="J1435" s="6">
        <v>0</v>
      </c>
      <c r="K1435" s="15" t="s">
        <v>8405</v>
      </c>
      <c r="L1435" s="10" t="s">
        <v>8406</v>
      </c>
      <c r="M1435" s="16" t="s">
        <v>9727</v>
      </c>
      <c r="N1435" s="6">
        <v>7358.18</v>
      </c>
      <c r="O1435" s="6" t="s">
        <v>4710</v>
      </c>
      <c r="P1435" s="6" t="s">
        <v>4709</v>
      </c>
      <c r="Q1435" s="6" t="s">
        <v>4687</v>
      </c>
    </row>
    <row r="1436" spans="1:17">
      <c r="A1436" s="6" t="s">
        <v>2870</v>
      </c>
      <c r="B1436" s="6">
        <v>39</v>
      </c>
      <c r="C1436" s="6" t="s">
        <v>4716</v>
      </c>
      <c r="D1436" s="6" t="s">
        <v>7114</v>
      </c>
      <c r="E1436" s="6">
        <v>24.19</v>
      </c>
      <c r="F1436" s="6">
        <v>6.22</v>
      </c>
      <c r="G1436" s="6" t="s">
        <v>4689</v>
      </c>
      <c r="H1436" s="6" t="s">
        <v>4690</v>
      </c>
      <c r="I1436" s="6" t="s">
        <v>4687</v>
      </c>
      <c r="J1436" s="6">
        <v>1</v>
      </c>
      <c r="K1436" s="15" t="s">
        <v>8412</v>
      </c>
      <c r="L1436" s="10" t="s">
        <v>8409</v>
      </c>
      <c r="M1436" s="16" t="s">
        <v>9728</v>
      </c>
      <c r="N1436" s="6">
        <v>7357.49</v>
      </c>
      <c r="O1436" s="6" t="s">
        <v>4709</v>
      </c>
      <c r="P1436" s="6" t="s">
        <v>4709</v>
      </c>
      <c r="Q1436" s="6" t="s">
        <v>4687</v>
      </c>
    </row>
    <row r="1437" spans="1:17">
      <c r="A1437" s="6" t="s">
        <v>2872</v>
      </c>
      <c r="B1437" s="6">
        <v>29</v>
      </c>
      <c r="C1437" s="6" t="s">
        <v>4729</v>
      </c>
      <c r="D1437" s="6" t="s">
        <v>7116</v>
      </c>
      <c r="E1437" s="6">
        <v>35.29</v>
      </c>
      <c r="F1437" s="6">
        <v>5.9</v>
      </c>
      <c r="G1437" s="6" t="s">
        <v>4687</v>
      </c>
      <c r="H1437" s="6" t="s">
        <v>4690</v>
      </c>
      <c r="I1437" s="6" t="s">
        <v>4687</v>
      </c>
      <c r="J1437" s="6">
        <v>1</v>
      </c>
      <c r="K1437" s="15" t="s">
        <v>8412</v>
      </c>
      <c r="L1437" s="10" t="s">
        <v>8409</v>
      </c>
      <c r="M1437" s="16" t="s">
        <v>9729</v>
      </c>
      <c r="N1437" s="6">
        <v>7349.12</v>
      </c>
      <c r="O1437" s="6" t="s">
        <v>4709</v>
      </c>
      <c r="P1437" s="6" t="s">
        <v>4709</v>
      </c>
      <c r="Q1437" s="6" t="s">
        <v>4687</v>
      </c>
    </row>
    <row r="1438" spans="1:17">
      <c r="A1438" s="6" t="s">
        <v>2874</v>
      </c>
      <c r="B1438" s="6">
        <v>45</v>
      </c>
      <c r="C1438" s="6" t="s">
        <v>4720</v>
      </c>
      <c r="D1438" s="6" t="s">
        <v>6300</v>
      </c>
      <c r="E1438" s="6">
        <v>35.3</v>
      </c>
      <c r="F1438" s="6">
        <v>4.45</v>
      </c>
      <c r="G1438" s="6" t="s">
        <v>4687</v>
      </c>
      <c r="H1438" s="6" t="s">
        <v>4687</v>
      </c>
      <c r="I1438" s="6" t="s">
        <v>4687</v>
      </c>
      <c r="J1438" s="6">
        <v>0</v>
      </c>
      <c r="K1438" s="15" t="s">
        <v>8408</v>
      </c>
      <c r="L1438" s="10" t="s">
        <v>8414</v>
      </c>
      <c r="M1438" s="16" t="s">
        <v>9730</v>
      </c>
      <c r="N1438" s="6">
        <v>7348.14</v>
      </c>
      <c r="O1438" s="6" t="s">
        <v>4713</v>
      </c>
      <c r="P1438" s="6" t="s">
        <v>4709</v>
      </c>
      <c r="Q1438" s="6" t="s">
        <v>4687</v>
      </c>
    </row>
    <row r="1439" spans="1:17">
      <c r="A1439" s="6" t="s">
        <v>2876</v>
      </c>
      <c r="B1439" s="6">
        <v>43</v>
      </c>
      <c r="C1439" s="6" t="s">
        <v>4711</v>
      </c>
      <c r="D1439" s="6" t="s">
        <v>5307</v>
      </c>
      <c r="E1439" s="6">
        <v>35.64</v>
      </c>
      <c r="F1439" s="6">
        <v>6.17</v>
      </c>
      <c r="G1439" s="6" t="s">
        <v>4687</v>
      </c>
      <c r="H1439" s="6" t="s">
        <v>4690</v>
      </c>
      <c r="I1439" s="6" t="s">
        <v>4687</v>
      </c>
      <c r="J1439" s="6">
        <v>1</v>
      </c>
      <c r="K1439" s="15" t="s">
        <v>8412</v>
      </c>
      <c r="L1439" s="10" t="s">
        <v>8409</v>
      </c>
      <c r="M1439" s="16" t="s">
        <v>9731</v>
      </c>
      <c r="N1439" s="6">
        <v>7345.73</v>
      </c>
      <c r="O1439" s="6" t="s">
        <v>4713</v>
      </c>
      <c r="P1439" s="6" t="s">
        <v>4709</v>
      </c>
      <c r="Q1439" s="6" t="s">
        <v>4687</v>
      </c>
    </row>
    <row r="1440" spans="1:17">
      <c r="A1440" s="6" t="s">
        <v>2878</v>
      </c>
      <c r="B1440" s="6">
        <v>45</v>
      </c>
      <c r="C1440" s="6" t="s">
        <v>4720</v>
      </c>
      <c r="D1440" s="6" t="s">
        <v>6095</v>
      </c>
      <c r="E1440" s="6">
        <v>33.1</v>
      </c>
      <c r="F1440" s="6">
        <v>4.93</v>
      </c>
      <c r="G1440" s="6" t="s">
        <v>4687</v>
      </c>
      <c r="H1440" s="6" t="s">
        <v>4687</v>
      </c>
      <c r="I1440" s="6" t="s">
        <v>4687</v>
      </c>
      <c r="J1440" s="6">
        <v>0</v>
      </c>
      <c r="K1440" s="15" t="s">
        <v>8405</v>
      </c>
      <c r="L1440" s="10" t="s">
        <v>8414</v>
      </c>
      <c r="M1440" s="16" t="s">
        <v>9732</v>
      </c>
      <c r="N1440" s="6">
        <v>7345.08</v>
      </c>
      <c r="O1440" s="6" t="s">
        <v>4713</v>
      </c>
      <c r="P1440" s="6" t="s">
        <v>4709</v>
      </c>
      <c r="Q1440" s="6" t="s">
        <v>4687</v>
      </c>
    </row>
    <row r="1441" spans="1:17">
      <c r="A1441" s="6" t="s">
        <v>2880</v>
      </c>
      <c r="B1441" s="6">
        <v>36</v>
      </c>
      <c r="C1441" s="6" t="s">
        <v>4716</v>
      </c>
      <c r="D1441" s="6" t="s">
        <v>7121</v>
      </c>
      <c r="E1441" s="6">
        <v>26.41</v>
      </c>
      <c r="F1441" s="6">
        <v>7.32</v>
      </c>
      <c r="G1441" s="6" t="s">
        <v>4689</v>
      </c>
      <c r="H1441" s="6" t="s">
        <v>4687</v>
      </c>
      <c r="I1441" s="6" t="s">
        <v>4687</v>
      </c>
      <c r="J1441" s="6">
        <v>1</v>
      </c>
      <c r="K1441" s="15" t="s">
        <v>8408</v>
      </c>
      <c r="L1441" s="10" t="s">
        <v>8406</v>
      </c>
      <c r="M1441" s="16" t="s">
        <v>9733</v>
      </c>
      <c r="N1441" s="6">
        <v>7339.93</v>
      </c>
      <c r="O1441" s="6" t="s">
        <v>4709</v>
      </c>
      <c r="P1441" s="6" t="s">
        <v>4709</v>
      </c>
      <c r="Q1441" s="6" t="s">
        <v>4687</v>
      </c>
    </row>
    <row r="1442" spans="1:17">
      <c r="A1442" s="6" t="s">
        <v>2882</v>
      </c>
      <c r="B1442" s="6">
        <v>43</v>
      </c>
      <c r="C1442" s="6" t="s">
        <v>4720</v>
      </c>
      <c r="D1442" s="6" t="s">
        <v>7122</v>
      </c>
      <c r="E1442" s="6">
        <v>29.9</v>
      </c>
      <c r="F1442" s="6">
        <v>5.27</v>
      </c>
      <c r="G1442" s="6" t="s">
        <v>4687</v>
      </c>
      <c r="H1442" s="6" t="s">
        <v>4690</v>
      </c>
      <c r="I1442" s="6" t="s">
        <v>4687</v>
      </c>
      <c r="J1442" s="6">
        <v>1</v>
      </c>
      <c r="K1442" s="15" t="s">
        <v>8408</v>
      </c>
      <c r="L1442" s="10" t="s">
        <v>8414</v>
      </c>
      <c r="M1442" s="16" t="s">
        <v>9734</v>
      </c>
      <c r="N1442" s="6">
        <v>7337.75</v>
      </c>
      <c r="O1442" s="6" t="s">
        <v>4710</v>
      </c>
      <c r="P1442" s="6" t="s">
        <v>4709</v>
      </c>
      <c r="Q1442" s="6" t="s">
        <v>4687</v>
      </c>
    </row>
    <row r="1443" spans="1:17">
      <c r="A1443" s="6" t="s">
        <v>2884</v>
      </c>
      <c r="B1443" s="6">
        <v>38</v>
      </c>
      <c r="C1443" s="6" t="s">
        <v>4716</v>
      </c>
      <c r="D1443" s="6" t="s">
        <v>4913</v>
      </c>
      <c r="E1443" s="6">
        <v>25.24</v>
      </c>
      <c r="F1443" s="6">
        <v>5.82</v>
      </c>
      <c r="G1443" s="6" t="s">
        <v>4687</v>
      </c>
      <c r="H1443" s="6" t="s">
        <v>4687</v>
      </c>
      <c r="I1443" s="6" t="s">
        <v>4687</v>
      </c>
      <c r="J1443" s="6">
        <v>1</v>
      </c>
      <c r="K1443" s="15" t="s">
        <v>8408</v>
      </c>
      <c r="L1443" s="10" t="s">
        <v>8409</v>
      </c>
      <c r="M1443" s="16" t="s">
        <v>9735</v>
      </c>
      <c r="N1443" s="6">
        <v>7325.47</v>
      </c>
      <c r="O1443" s="6" t="s">
        <v>4713</v>
      </c>
      <c r="P1443" s="6" t="s">
        <v>4709</v>
      </c>
      <c r="Q1443" s="6" t="s">
        <v>4687</v>
      </c>
    </row>
    <row r="1444" spans="1:17">
      <c r="A1444" s="6" t="s">
        <v>2886</v>
      </c>
      <c r="B1444" s="6">
        <v>43</v>
      </c>
      <c r="C1444" s="6" t="s">
        <v>4726</v>
      </c>
      <c r="D1444" s="6" t="s">
        <v>5636</v>
      </c>
      <c r="E1444" s="6">
        <v>25.08</v>
      </c>
      <c r="F1444" s="6">
        <v>5.8</v>
      </c>
      <c r="G1444" s="6" t="s">
        <v>4687</v>
      </c>
      <c r="H1444" s="6" t="s">
        <v>4690</v>
      </c>
      <c r="I1444" s="6" t="s">
        <v>4687</v>
      </c>
      <c r="J1444" s="6">
        <v>1</v>
      </c>
      <c r="K1444" s="15" t="s">
        <v>8412</v>
      </c>
      <c r="L1444" s="10" t="s">
        <v>8409</v>
      </c>
      <c r="M1444" s="16" t="s">
        <v>9736</v>
      </c>
      <c r="N1444" s="6">
        <v>7325.05</v>
      </c>
      <c r="O1444" s="6" t="s">
        <v>4710</v>
      </c>
      <c r="P1444" s="6" t="s">
        <v>4709</v>
      </c>
      <c r="Q1444" s="6" t="s">
        <v>4687</v>
      </c>
    </row>
    <row r="1445" spans="1:17">
      <c r="A1445" s="6" t="s">
        <v>2888</v>
      </c>
      <c r="B1445" s="6">
        <v>18</v>
      </c>
      <c r="C1445" s="6" t="s">
        <v>4726</v>
      </c>
      <c r="D1445" s="6" t="s">
        <v>7125</v>
      </c>
      <c r="E1445" s="6">
        <v>29.165</v>
      </c>
      <c r="F1445" s="6">
        <v>4.87</v>
      </c>
      <c r="G1445" s="6" t="s">
        <v>4687</v>
      </c>
      <c r="H1445" s="6" t="s">
        <v>4687</v>
      </c>
      <c r="I1445" s="6" t="s">
        <v>4689</v>
      </c>
      <c r="J1445" s="6">
        <v>1</v>
      </c>
      <c r="K1445" s="15" t="s">
        <v>8405</v>
      </c>
      <c r="L1445" s="10" t="s">
        <v>8414</v>
      </c>
      <c r="M1445" s="16" t="s">
        <v>9737</v>
      </c>
      <c r="N1445" s="6">
        <v>7323.73</v>
      </c>
      <c r="O1445" s="6" t="s">
        <v>4709</v>
      </c>
      <c r="P1445" s="6" t="s">
        <v>4709</v>
      </c>
      <c r="Q1445" s="6" t="s">
        <v>4687</v>
      </c>
    </row>
    <row r="1446" spans="1:17">
      <c r="A1446" s="6" t="s">
        <v>2890</v>
      </c>
      <c r="B1446" s="6">
        <v>57</v>
      </c>
      <c r="C1446" s="6" t="s">
        <v>4716</v>
      </c>
      <c r="D1446" s="6" t="s">
        <v>7127</v>
      </c>
      <c r="E1446" s="6">
        <v>15.05</v>
      </c>
      <c r="F1446" s="6">
        <v>8.12</v>
      </c>
      <c r="G1446" s="6" t="s">
        <v>4687</v>
      </c>
      <c r="H1446" s="6" t="s">
        <v>4687</v>
      </c>
      <c r="I1446" s="6" t="s">
        <v>4687</v>
      </c>
      <c r="J1446" s="6">
        <v>0</v>
      </c>
      <c r="K1446" s="15" t="s">
        <v>8405</v>
      </c>
      <c r="L1446" s="10" t="s">
        <v>8406</v>
      </c>
      <c r="M1446" s="16" t="s">
        <v>9738</v>
      </c>
      <c r="N1446" s="6">
        <v>7322.86</v>
      </c>
      <c r="O1446" s="6" t="s">
        <v>4710</v>
      </c>
      <c r="P1446" s="6" t="s">
        <v>4710</v>
      </c>
      <c r="Q1446" s="6" t="s">
        <v>4687</v>
      </c>
    </row>
    <row r="1447" spans="1:17">
      <c r="A1447" s="6" t="s">
        <v>2892</v>
      </c>
      <c r="B1447" s="6">
        <v>50</v>
      </c>
      <c r="C1447" s="6" t="s">
        <v>4716</v>
      </c>
      <c r="D1447" s="6" t="s">
        <v>5152</v>
      </c>
      <c r="E1447" s="6">
        <v>19.95</v>
      </c>
      <c r="F1447" s="6">
        <v>4.36</v>
      </c>
      <c r="G1447" s="6" t="s">
        <v>4687</v>
      </c>
      <c r="H1447" s="6" t="s">
        <v>4687</v>
      </c>
      <c r="I1447" s="6" t="s">
        <v>4687</v>
      </c>
      <c r="J1447" s="6">
        <v>2</v>
      </c>
      <c r="K1447" s="15" t="s">
        <v>8412</v>
      </c>
      <c r="L1447" s="10" t="s">
        <v>8414</v>
      </c>
      <c r="M1447" s="16" t="s">
        <v>9739</v>
      </c>
      <c r="N1447" s="6">
        <v>7318.22</v>
      </c>
      <c r="O1447" s="6" t="s">
        <v>4710</v>
      </c>
      <c r="P1447" s="6" t="s">
        <v>4709</v>
      </c>
      <c r="Q1447" s="6" t="s">
        <v>4687</v>
      </c>
    </row>
    <row r="1448" spans="1:17">
      <c r="A1448" s="6" t="s">
        <v>2894</v>
      </c>
      <c r="B1448" s="6">
        <v>57</v>
      </c>
      <c r="C1448" s="6" t="s">
        <v>4711</v>
      </c>
      <c r="D1448" s="6" t="s">
        <v>6218</v>
      </c>
      <c r="E1448" s="6">
        <v>16.66</v>
      </c>
      <c r="F1448" s="6">
        <v>9.16</v>
      </c>
      <c r="G1448" s="6" t="s">
        <v>4687</v>
      </c>
      <c r="H1448" s="6" t="s">
        <v>4687</v>
      </c>
      <c r="I1448" s="6" t="s">
        <v>4687</v>
      </c>
      <c r="J1448" s="6">
        <v>0</v>
      </c>
      <c r="K1448" s="15" t="s">
        <v>8724</v>
      </c>
      <c r="L1448" s="10" t="s">
        <v>8406</v>
      </c>
      <c r="M1448" s="16" t="s">
        <v>9740</v>
      </c>
      <c r="N1448" s="6">
        <v>7318.21</v>
      </c>
      <c r="O1448" s="6" t="s">
        <v>4713</v>
      </c>
      <c r="P1448" s="6" t="s">
        <v>4710</v>
      </c>
      <c r="Q1448" s="6" t="s">
        <v>4687</v>
      </c>
    </row>
    <row r="1449" spans="1:17">
      <c r="A1449" s="6" t="s">
        <v>2896</v>
      </c>
      <c r="B1449" s="6">
        <v>58</v>
      </c>
      <c r="C1449" s="6" t="s">
        <v>4711</v>
      </c>
      <c r="D1449" s="6" t="s">
        <v>7130</v>
      </c>
      <c r="E1449" s="6">
        <v>16.62</v>
      </c>
      <c r="F1449" s="6">
        <v>9.14</v>
      </c>
      <c r="G1449" s="6" t="s">
        <v>4687</v>
      </c>
      <c r="H1449" s="6" t="s">
        <v>4687</v>
      </c>
      <c r="I1449" s="6" t="s">
        <v>4687</v>
      </c>
      <c r="J1449" s="6">
        <v>0</v>
      </c>
      <c r="K1449" s="15" t="s">
        <v>8408</v>
      </c>
      <c r="L1449" s="10" t="s">
        <v>8406</v>
      </c>
      <c r="M1449" s="16" t="s">
        <v>9741</v>
      </c>
      <c r="N1449" s="6">
        <v>7304.65</v>
      </c>
      <c r="O1449" s="6" t="s">
        <v>4710</v>
      </c>
      <c r="P1449" s="6" t="s">
        <v>4710</v>
      </c>
      <c r="Q1449" s="6" t="s">
        <v>4687</v>
      </c>
    </row>
    <row r="1450" spans="1:17">
      <c r="A1450" s="6" t="s">
        <v>2898</v>
      </c>
      <c r="B1450" s="6">
        <v>56</v>
      </c>
      <c r="C1450" s="6" t="s">
        <v>4716</v>
      </c>
      <c r="D1450" s="6" t="s">
        <v>7132</v>
      </c>
      <c r="E1450" s="6">
        <v>15.36</v>
      </c>
      <c r="F1450" s="6">
        <v>5.49</v>
      </c>
      <c r="G1450" s="6" t="s">
        <v>4689</v>
      </c>
      <c r="H1450" s="6" t="s">
        <v>4687</v>
      </c>
      <c r="I1450" s="6" t="s">
        <v>4687</v>
      </c>
      <c r="J1450" s="6">
        <v>2</v>
      </c>
      <c r="K1450" s="15" t="s">
        <v>8724</v>
      </c>
      <c r="L1450" s="10" t="s">
        <v>8414</v>
      </c>
      <c r="M1450" s="16" t="s">
        <v>9742</v>
      </c>
      <c r="N1450" s="6">
        <v>7302.46</v>
      </c>
      <c r="O1450" s="6" t="s">
        <v>4713</v>
      </c>
      <c r="P1450" s="6" t="s">
        <v>4710</v>
      </c>
      <c r="Q1450" s="6" t="s">
        <v>4687</v>
      </c>
    </row>
    <row r="1451" spans="1:17">
      <c r="A1451" s="6" t="s">
        <v>2900</v>
      </c>
      <c r="B1451" s="6">
        <v>37</v>
      </c>
      <c r="C1451" s="6" t="s">
        <v>4716</v>
      </c>
      <c r="D1451" s="6" t="s">
        <v>7134</v>
      </c>
      <c r="E1451" s="6">
        <v>27.74</v>
      </c>
      <c r="F1451" s="6">
        <v>5.96</v>
      </c>
      <c r="G1451" s="6" t="s">
        <v>4689</v>
      </c>
      <c r="H1451" s="6" t="s">
        <v>4687</v>
      </c>
      <c r="I1451" s="6" t="s">
        <v>4687</v>
      </c>
      <c r="J1451" s="6">
        <v>0</v>
      </c>
      <c r="K1451" s="15" t="s">
        <v>8405</v>
      </c>
      <c r="L1451" s="10" t="s">
        <v>8409</v>
      </c>
      <c r="M1451" s="16" t="s">
        <v>9743</v>
      </c>
      <c r="N1451" s="6">
        <v>7281.51</v>
      </c>
      <c r="O1451" s="6" t="s">
        <v>4713</v>
      </c>
      <c r="P1451" s="6" t="s">
        <v>4709</v>
      </c>
      <c r="Q1451" s="6" t="s">
        <v>4687</v>
      </c>
    </row>
    <row r="1452" spans="1:17">
      <c r="A1452" s="6" t="s">
        <v>2902</v>
      </c>
      <c r="B1452" s="6">
        <v>46</v>
      </c>
      <c r="C1452" s="6" t="s">
        <v>4711</v>
      </c>
      <c r="D1452" s="6" t="s">
        <v>7136</v>
      </c>
      <c r="E1452" s="6">
        <v>22.44</v>
      </c>
      <c r="F1452" s="6">
        <v>4.62</v>
      </c>
      <c r="G1452" s="6" t="s">
        <v>4689</v>
      </c>
      <c r="H1452" s="6" t="s">
        <v>4687</v>
      </c>
      <c r="I1452" s="6" t="s">
        <v>4687</v>
      </c>
      <c r="J1452" s="6">
        <v>0</v>
      </c>
      <c r="K1452" s="15" t="s">
        <v>8405</v>
      </c>
      <c r="L1452" s="10" t="s">
        <v>8414</v>
      </c>
      <c r="M1452" s="16" t="s">
        <v>9744</v>
      </c>
      <c r="N1452" s="6">
        <v>7273.02</v>
      </c>
      <c r="O1452" s="6" t="s">
        <v>4713</v>
      </c>
      <c r="P1452" s="6" t="s">
        <v>4709</v>
      </c>
      <c r="Q1452" s="6" t="s">
        <v>4687</v>
      </c>
    </row>
    <row r="1453" spans="1:17">
      <c r="A1453" s="6" t="s">
        <v>2904</v>
      </c>
      <c r="B1453" s="6">
        <v>41</v>
      </c>
      <c r="C1453" s="6" t="s">
        <v>4716</v>
      </c>
      <c r="D1453" s="6" t="s">
        <v>4801</v>
      </c>
      <c r="E1453" s="6">
        <v>37.05</v>
      </c>
      <c r="F1453" s="6">
        <v>9.96</v>
      </c>
      <c r="G1453" s="6" t="s">
        <v>4689</v>
      </c>
      <c r="H1453" s="6" t="s">
        <v>4687</v>
      </c>
      <c r="I1453" s="6" t="s">
        <v>4687</v>
      </c>
      <c r="J1453" s="6">
        <v>0</v>
      </c>
      <c r="K1453" s="15" t="s">
        <v>8405</v>
      </c>
      <c r="L1453" s="10" t="s">
        <v>8406</v>
      </c>
      <c r="M1453" s="16" t="s">
        <v>8728</v>
      </c>
      <c r="N1453" s="6">
        <v>7265.7</v>
      </c>
      <c r="O1453" s="6" t="s">
        <v>4710</v>
      </c>
      <c r="P1453" s="6" t="s">
        <v>4710</v>
      </c>
      <c r="Q1453" s="6" t="s">
        <v>4687</v>
      </c>
    </row>
    <row r="1454" spans="1:17">
      <c r="A1454" s="6" t="s">
        <v>2906</v>
      </c>
      <c r="B1454" s="6">
        <v>49</v>
      </c>
      <c r="C1454" s="6" t="s">
        <v>4711</v>
      </c>
      <c r="D1454" s="6" t="s">
        <v>6104</v>
      </c>
      <c r="E1454" s="6">
        <v>22.95</v>
      </c>
      <c r="F1454" s="6">
        <v>10.53</v>
      </c>
      <c r="G1454" s="6" t="s">
        <v>4687</v>
      </c>
      <c r="H1454" s="6" t="s">
        <v>4687</v>
      </c>
      <c r="I1454" s="6" t="s">
        <v>4687</v>
      </c>
      <c r="J1454" s="6">
        <v>2</v>
      </c>
      <c r="K1454" s="15" t="s">
        <v>8412</v>
      </c>
      <c r="L1454" s="10" t="s">
        <v>8406</v>
      </c>
      <c r="M1454" s="16" t="s">
        <v>9745</v>
      </c>
      <c r="N1454" s="6">
        <v>7265.58</v>
      </c>
      <c r="O1454" s="6" t="s">
        <v>4709</v>
      </c>
      <c r="P1454" s="6" t="s">
        <v>4709</v>
      </c>
      <c r="Q1454" s="6" t="s">
        <v>4687</v>
      </c>
    </row>
    <row r="1455" spans="1:17">
      <c r="A1455" s="6" t="s">
        <v>2908</v>
      </c>
      <c r="B1455" s="6">
        <v>41</v>
      </c>
      <c r="C1455" s="6" t="s">
        <v>4716</v>
      </c>
      <c r="D1455" s="6" t="s">
        <v>7140</v>
      </c>
      <c r="E1455" s="6">
        <v>34.2</v>
      </c>
      <c r="F1455" s="6">
        <v>6.69</v>
      </c>
      <c r="G1455" s="6" t="s">
        <v>4689</v>
      </c>
      <c r="H1455" s="6" t="s">
        <v>4687</v>
      </c>
      <c r="I1455" s="6" t="s">
        <v>4687</v>
      </c>
      <c r="J1455" s="6">
        <v>0</v>
      </c>
      <c r="K1455" s="15" t="s">
        <v>8412</v>
      </c>
      <c r="L1455" s="10" t="s">
        <v>8406</v>
      </c>
      <c r="M1455" s="16" t="s">
        <v>9746</v>
      </c>
      <c r="N1455" s="6">
        <v>7261.74</v>
      </c>
      <c r="O1455" s="6" t="s">
        <v>4710</v>
      </c>
      <c r="P1455" s="6" t="s">
        <v>4710</v>
      </c>
      <c r="Q1455" s="6" t="s">
        <v>4687</v>
      </c>
    </row>
    <row r="1456" spans="1:17">
      <c r="A1456" s="6" t="s">
        <v>2910</v>
      </c>
      <c r="B1456" s="6">
        <v>41</v>
      </c>
      <c r="C1456" s="6" t="s">
        <v>4716</v>
      </c>
      <c r="D1456" s="6" t="s">
        <v>7142</v>
      </c>
      <c r="E1456" s="6">
        <v>30.59</v>
      </c>
      <c r="F1456" s="6">
        <v>9.55</v>
      </c>
      <c r="G1456" s="6" t="s">
        <v>4689</v>
      </c>
      <c r="H1456" s="6" t="s">
        <v>4687</v>
      </c>
      <c r="I1456" s="6" t="s">
        <v>4687</v>
      </c>
      <c r="J1456" s="6">
        <v>0</v>
      </c>
      <c r="K1456" s="15" t="s">
        <v>8405</v>
      </c>
      <c r="L1456" s="10" t="s">
        <v>8406</v>
      </c>
      <c r="M1456" s="16" t="s">
        <v>9747</v>
      </c>
      <c r="N1456" s="6">
        <v>7256.72</v>
      </c>
      <c r="O1456" s="6" t="s">
        <v>4709</v>
      </c>
      <c r="P1456" s="6" t="s">
        <v>4710</v>
      </c>
      <c r="Q1456" s="6" t="s">
        <v>4687</v>
      </c>
    </row>
    <row r="1457" spans="1:17">
      <c r="A1457" s="6" t="s">
        <v>2912</v>
      </c>
      <c r="B1457" s="6">
        <v>40</v>
      </c>
      <c r="C1457" s="6" t="s">
        <v>4711</v>
      </c>
      <c r="D1457" s="6" t="s">
        <v>7143</v>
      </c>
      <c r="E1457" s="6">
        <v>25.51</v>
      </c>
      <c r="F1457" s="6">
        <v>6.05</v>
      </c>
      <c r="G1457" s="6" t="s">
        <v>4687</v>
      </c>
      <c r="H1457" s="6" t="s">
        <v>4687</v>
      </c>
      <c r="I1457" s="6" t="s">
        <v>4687</v>
      </c>
      <c r="J1457" s="6">
        <v>0</v>
      </c>
      <c r="K1457" s="15" t="s">
        <v>8405</v>
      </c>
      <c r="L1457" s="10" t="s">
        <v>8409</v>
      </c>
      <c r="M1457" s="16" t="s">
        <v>9014</v>
      </c>
      <c r="N1457" s="6">
        <v>7248.71</v>
      </c>
      <c r="O1457" s="6" t="s">
        <v>4713</v>
      </c>
      <c r="P1457" s="6" t="s">
        <v>4709</v>
      </c>
      <c r="Q1457" s="6" t="s">
        <v>4687</v>
      </c>
    </row>
    <row r="1458" spans="1:17">
      <c r="A1458" s="6" t="s">
        <v>2914</v>
      </c>
      <c r="B1458" s="6">
        <v>36</v>
      </c>
      <c r="C1458" s="6" t="s">
        <v>4711</v>
      </c>
      <c r="D1458" s="6" t="s">
        <v>7145</v>
      </c>
      <c r="E1458" s="6">
        <v>29.04</v>
      </c>
      <c r="F1458" s="6">
        <v>10.56</v>
      </c>
      <c r="G1458" s="6" t="s">
        <v>4689</v>
      </c>
      <c r="H1458" s="6" t="s">
        <v>4687</v>
      </c>
      <c r="I1458" s="6" t="s">
        <v>4687</v>
      </c>
      <c r="J1458" s="6">
        <v>1</v>
      </c>
      <c r="K1458" s="15" t="s">
        <v>8412</v>
      </c>
      <c r="L1458" s="10" t="s">
        <v>8406</v>
      </c>
      <c r="M1458" s="16" t="s">
        <v>9748</v>
      </c>
      <c r="N1458" s="6">
        <v>7243.81</v>
      </c>
      <c r="O1458" s="6" t="s">
        <v>4710</v>
      </c>
      <c r="P1458" s="6" t="s">
        <v>4709</v>
      </c>
      <c r="Q1458" s="6" t="s">
        <v>4687</v>
      </c>
    </row>
    <row r="1459" spans="1:17">
      <c r="A1459" s="6" t="s">
        <v>2916</v>
      </c>
      <c r="B1459" s="6">
        <v>36</v>
      </c>
      <c r="C1459" s="6" t="s">
        <v>4726</v>
      </c>
      <c r="D1459" s="6" t="s">
        <v>5221</v>
      </c>
      <c r="E1459" s="6">
        <v>22.135</v>
      </c>
      <c r="F1459" s="6">
        <v>10.81</v>
      </c>
      <c r="G1459" s="6" t="s">
        <v>4689</v>
      </c>
      <c r="H1459" s="6" t="s">
        <v>4687</v>
      </c>
      <c r="I1459" s="6" t="s">
        <v>4687</v>
      </c>
      <c r="J1459" s="6">
        <v>1</v>
      </c>
      <c r="K1459" s="15" t="s">
        <v>8408</v>
      </c>
      <c r="L1459" s="10" t="s">
        <v>8406</v>
      </c>
      <c r="M1459" s="16" t="s">
        <v>9749</v>
      </c>
      <c r="N1459" s="6">
        <v>7228.22</v>
      </c>
      <c r="O1459" s="6" t="s">
        <v>4713</v>
      </c>
      <c r="P1459" s="6" t="s">
        <v>4709</v>
      </c>
      <c r="Q1459" s="6" t="s">
        <v>4687</v>
      </c>
    </row>
    <row r="1460" spans="1:17">
      <c r="A1460" s="6" t="s">
        <v>2918</v>
      </c>
      <c r="B1460" s="6">
        <v>45</v>
      </c>
      <c r="C1460" s="6" t="s">
        <v>4716</v>
      </c>
      <c r="D1460" s="6" t="s">
        <v>7148</v>
      </c>
      <c r="E1460" s="6">
        <v>21.375</v>
      </c>
      <c r="F1460" s="6">
        <v>4.32</v>
      </c>
      <c r="G1460" s="6" t="s">
        <v>4687</v>
      </c>
      <c r="H1460" s="6" t="s">
        <v>4687</v>
      </c>
      <c r="I1460" s="6" t="s">
        <v>4687</v>
      </c>
      <c r="J1460" s="6">
        <v>0</v>
      </c>
      <c r="K1460" s="15" t="s">
        <v>8412</v>
      </c>
      <c r="L1460" s="10" t="s">
        <v>8414</v>
      </c>
      <c r="M1460" s="16" t="s">
        <v>9750</v>
      </c>
      <c r="N1460" s="6">
        <v>7222.79</v>
      </c>
      <c r="O1460" s="6" t="s">
        <v>4710</v>
      </c>
      <c r="P1460" s="6" t="s">
        <v>4710</v>
      </c>
      <c r="Q1460" s="6" t="s">
        <v>4687</v>
      </c>
    </row>
    <row r="1461" spans="1:17">
      <c r="A1461" s="6" t="s">
        <v>2920</v>
      </c>
      <c r="B1461" s="6">
        <v>31</v>
      </c>
      <c r="C1461" s="6" t="s">
        <v>4729</v>
      </c>
      <c r="D1461" s="6" t="s">
        <v>7149</v>
      </c>
      <c r="E1461" s="6">
        <v>29.19</v>
      </c>
      <c r="F1461" s="6">
        <v>4.37</v>
      </c>
      <c r="G1461" s="6" t="s">
        <v>4687</v>
      </c>
      <c r="H1461" s="6" t="s">
        <v>4687</v>
      </c>
      <c r="I1461" s="6" t="s">
        <v>4687</v>
      </c>
      <c r="J1461" s="6">
        <v>0</v>
      </c>
      <c r="K1461" s="15" t="s">
        <v>8405</v>
      </c>
      <c r="L1461" s="10" t="s">
        <v>8414</v>
      </c>
      <c r="M1461" s="16" t="s">
        <v>9751</v>
      </c>
      <c r="N1461" s="6">
        <v>7220.25</v>
      </c>
      <c r="O1461" s="6" t="s">
        <v>4709</v>
      </c>
      <c r="P1461" s="6" t="s">
        <v>4709</v>
      </c>
      <c r="Q1461" s="6" t="s">
        <v>4687</v>
      </c>
    </row>
    <row r="1462" spans="1:17">
      <c r="A1462" s="6" t="s">
        <v>2922</v>
      </c>
      <c r="B1462" s="6">
        <v>39</v>
      </c>
      <c r="C1462" s="6" t="s">
        <v>4716</v>
      </c>
      <c r="D1462" s="6" t="s">
        <v>5697</v>
      </c>
      <c r="E1462" s="6">
        <v>31.92</v>
      </c>
      <c r="F1462" s="6">
        <v>4.81</v>
      </c>
      <c r="G1462" s="6" t="s">
        <v>4689</v>
      </c>
      <c r="H1462" s="6" t="s">
        <v>4690</v>
      </c>
      <c r="I1462" s="6" t="s">
        <v>4687</v>
      </c>
      <c r="J1462" s="6">
        <v>1</v>
      </c>
      <c r="K1462" s="15" t="s">
        <v>8405</v>
      </c>
      <c r="L1462" s="10" t="s">
        <v>8414</v>
      </c>
      <c r="M1462" s="16" t="s">
        <v>9752</v>
      </c>
      <c r="N1462" s="6">
        <v>7209.49</v>
      </c>
      <c r="O1462" s="6" t="s">
        <v>4710</v>
      </c>
      <c r="P1462" s="6" t="s">
        <v>4709</v>
      </c>
      <c r="Q1462" s="6" t="s">
        <v>4687</v>
      </c>
    </row>
    <row r="1463" spans="1:17">
      <c r="A1463" s="6" t="s">
        <v>2924</v>
      </c>
      <c r="B1463" s="6">
        <v>39</v>
      </c>
      <c r="C1463" s="6" t="s">
        <v>4716</v>
      </c>
      <c r="D1463" s="6" t="s">
        <v>7150</v>
      </c>
      <c r="E1463" s="6">
        <v>26.315</v>
      </c>
      <c r="F1463" s="6">
        <v>4.56</v>
      </c>
      <c r="G1463" s="6" t="s">
        <v>4689</v>
      </c>
      <c r="H1463" s="6" t="s">
        <v>4690</v>
      </c>
      <c r="I1463" s="6" t="s">
        <v>4687</v>
      </c>
      <c r="J1463" s="6">
        <v>1</v>
      </c>
      <c r="K1463" s="15" t="s">
        <v>8405</v>
      </c>
      <c r="L1463" s="10" t="s">
        <v>8414</v>
      </c>
      <c r="M1463" s="16" t="s">
        <v>9753</v>
      </c>
      <c r="N1463" s="6">
        <v>7201.7</v>
      </c>
      <c r="O1463" s="6" t="s">
        <v>4710</v>
      </c>
      <c r="P1463" s="6" t="s">
        <v>4709</v>
      </c>
      <c r="Q1463" s="6" t="s">
        <v>4687</v>
      </c>
    </row>
    <row r="1464" spans="1:17">
      <c r="A1464" s="6" t="s">
        <v>2926</v>
      </c>
      <c r="B1464" s="6">
        <v>40</v>
      </c>
      <c r="C1464" s="6" t="s">
        <v>4720</v>
      </c>
      <c r="D1464" s="6" t="s">
        <v>5233</v>
      </c>
      <c r="E1464" s="6">
        <v>35.3</v>
      </c>
      <c r="F1464" s="6">
        <v>4.39</v>
      </c>
      <c r="G1464" s="6" t="s">
        <v>4687</v>
      </c>
      <c r="H1464" s="6" t="s">
        <v>4687</v>
      </c>
      <c r="I1464" s="6" t="s">
        <v>4687</v>
      </c>
      <c r="J1464" s="6">
        <v>0</v>
      </c>
      <c r="K1464" s="15" t="s">
        <v>8408</v>
      </c>
      <c r="L1464" s="10" t="s">
        <v>8414</v>
      </c>
      <c r="M1464" s="16" t="s">
        <v>9754</v>
      </c>
      <c r="N1464" s="6">
        <v>7196.87</v>
      </c>
      <c r="O1464" s="6" t="s">
        <v>4709</v>
      </c>
      <c r="P1464" s="6" t="s">
        <v>4710</v>
      </c>
      <c r="Q1464" s="6" t="s">
        <v>4687</v>
      </c>
    </row>
    <row r="1465" spans="1:17">
      <c r="A1465" s="6" t="s">
        <v>2928</v>
      </c>
      <c r="B1465" s="6">
        <v>54</v>
      </c>
      <c r="C1465" s="6" t="s">
        <v>4711</v>
      </c>
      <c r="D1465" s="6" t="s">
        <v>7153</v>
      </c>
      <c r="E1465" s="6">
        <v>18.91</v>
      </c>
      <c r="F1465" s="6">
        <v>11.44</v>
      </c>
      <c r="G1465" s="6" t="s">
        <v>4687</v>
      </c>
      <c r="H1465" s="6" t="s">
        <v>4687</v>
      </c>
      <c r="I1465" s="6" t="s">
        <v>4687</v>
      </c>
      <c r="J1465" s="6">
        <v>0</v>
      </c>
      <c r="K1465" s="15" t="s">
        <v>8408</v>
      </c>
      <c r="L1465" s="10" t="s">
        <v>8406</v>
      </c>
      <c r="M1465" s="16" t="s">
        <v>9755</v>
      </c>
      <c r="N1465" s="6">
        <v>7179.52</v>
      </c>
      <c r="O1465" s="6" t="s">
        <v>4710</v>
      </c>
      <c r="P1465" s="6" t="s">
        <v>4710</v>
      </c>
      <c r="Q1465" s="6" t="s">
        <v>4687</v>
      </c>
    </row>
    <row r="1466" spans="1:17">
      <c r="A1466" s="6" t="s">
        <v>2930</v>
      </c>
      <c r="B1466" s="6">
        <v>47</v>
      </c>
      <c r="C1466" s="6" t="s">
        <v>4711</v>
      </c>
      <c r="D1466" s="6" t="s">
        <v>7154</v>
      </c>
      <c r="E1466" s="6">
        <v>22.41</v>
      </c>
      <c r="F1466" s="6">
        <v>11.37</v>
      </c>
      <c r="G1466" s="6" t="s">
        <v>4689</v>
      </c>
      <c r="H1466" s="6" t="s">
        <v>4687</v>
      </c>
      <c r="I1466" s="6" t="s">
        <v>4687</v>
      </c>
      <c r="J1466" s="6">
        <v>1</v>
      </c>
      <c r="K1466" s="15" t="s">
        <v>8405</v>
      </c>
      <c r="L1466" s="10" t="s">
        <v>8406</v>
      </c>
      <c r="M1466" s="16" t="s">
        <v>9756</v>
      </c>
      <c r="N1466" s="6">
        <v>7175.51</v>
      </c>
      <c r="O1466" s="6" t="s">
        <v>4710</v>
      </c>
      <c r="P1466" s="6" t="s">
        <v>4709</v>
      </c>
      <c r="Q1466" s="6" t="s">
        <v>4687</v>
      </c>
    </row>
    <row r="1467" spans="1:17">
      <c r="A1467" s="6" t="s">
        <v>2932</v>
      </c>
      <c r="B1467" s="6">
        <v>40</v>
      </c>
      <c r="C1467" s="6" t="s">
        <v>4723</v>
      </c>
      <c r="D1467" s="6" t="s">
        <v>7155</v>
      </c>
      <c r="E1467" s="6">
        <v>22.705</v>
      </c>
      <c r="F1467" s="6">
        <v>6.14</v>
      </c>
      <c r="G1467" s="6" t="s">
        <v>4687</v>
      </c>
      <c r="H1467" s="6" t="s">
        <v>4687</v>
      </c>
      <c r="I1467" s="6" t="s">
        <v>4687</v>
      </c>
      <c r="J1467" s="6">
        <v>0</v>
      </c>
      <c r="K1467" s="15" t="s">
        <v>8405</v>
      </c>
      <c r="L1467" s="10" t="s">
        <v>8409</v>
      </c>
      <c r="M1467" s="16" t="s">
        <v>8534</v>
      </c>
      <c r="N1467" s="6">
        <v>7173.36</v>
      </c>
      <c r="O1467" s="6" t="s">
        <v>4709</v>
      </c>
      <c r="P1467" s="6" t="s">
        <v>4710</v>
      </c>
      <c r="Q1467" s="6" t="s">
        <v>4687</v>
      </c>
    </row>
    <row r="1468" spans="1:17">
      <c r="A1468" s="6" t="s">
        <v>2934</v>
      </c>
      <c r="B1468" s="6">
        <v>42</v>
      </c>
      <c r="C1468" s="6" t="s">
        <v>4711</v>
      </c>
      <c r="D1468" s="6" t="s">
        <v>7157</v>
      </c>
      <c r="E1468" s="6">
        <v>37.18</v>
      </c>
      <c r="F1468" s="6">
        <v>4.89</v>
      </c>
      <c r="G1468" s="6" t="s">
        <v>4687</v>
      </c>
      <c r="H1468" s="6" t="s">
        <v>4687</v>
      </c>
      <c r="I1468" s="6" t="s">
        <v>4687</v>
      </c>
      <c r="J1468" s="6">
        <v>0</v>
      </c>
      <c r="K1468" s="15" t="s">
        <v>8412</v>
      </c>
      <c r="L1468" s="10" t="s">
        <v>8414</v>
      </c>
      <c r="M1468" s="16" t="s">
        <v>9757</v>
      </c>
      <c r="N1468" s="6">
        <v>7162.01</v>
      </c>
      <c r="O1468" s="6" t="s">
        <v>4710</v>
      </c>
      <c r="P1468" s="6" t="s">
        <v>4709</v>
      </c>
      <c r="Q1468" s="6" t="s">
        <v>4687</v>
      </c>
    </row>
    <row r="1469" spans="1:17">
      <c r="A1469" s="6" t="s">
        <v>2936</v>
      </c>
      <c r="B1469" s="6">
        <v>42</v>
      </c>
      <c r="C1469" s="6" t="s">
        <v>4711</v>
      </c>
      <c r="D1469" s="6" t="s">
        <v>7159</v>
      </c>
      <c r="E1469" s="6">
        <v>35.97</v>
      </c>
      <c r="F1469" s="6">
        <v>4.6</v>
      </c>
      <c r="G1469" s="6" t="s">
        <v>4687</v>
      </c>
      <c r="H1469" s="6" t="s">
        <v>4687</v>
      </c>
      <c r="I1469" s="6" t="s">
        <v>4687</v>
      </c>
      <c r="J1469" s="6">
        <v>0</v>
      </c>
      <c r="K1469" s="15" t="s">
        <v>8405</v>
      </c>
      <c r="L1469" s="10" t="s">
        <v>8414</v>
      </c>
      <c r="M1469" s="16" t="s">
        <v>9758</v>
      </c>
      <c r="N1469" s="6">
        <v>7160.33</v>
      </c>
      <c r="O1469" s="6" t="s">
        <v>4713</v>
      </c>
      <c r="P1469" s="6" t="s">
        <v>4709</v>
      </c>
      <c r="Q1469" s="6" t="s">
        <v>4687</v>
      </c>
    </row>
    <row r="1470" spans="1:17">
      <c r="A1470" s="6" t="s">
        <v>2938</v>
      </c>
      <c r="B1470" s="6">
        <v>42</v>
      </c>
      <c r="C1470" s="6" t="s">
        <v>4720</v>
      </c>
      <c r="D1470" s="6" t="s">
        <v>5187</v>
      </c>
      <c r="E1470" s="6">
        <v>35.8</v>
      </c>
      <c r="F1470" s="6">
        <v>4.42</v>
      </c>
      <c r="G1470" s="6" t="s">
        <v>4687</v>
      </c>
      <c r="H1470" s="6" t="s">
        <v>4687</v>
      </c>
      <c r="I1470" s="6" t="s">
        <v>4687</v>
      </c>
      <c r="J1470" s="6">
        <v>0</v>
      </c>
      <c r="K1470" s="15" t="s">
        <v>8412</v>
      </c>
      <c r="L1470" s="10" t="s">
        <v>8414</v>
      </c>
      <c r="M1470" s="16" t="s">
        <v>9759</v>
      </c>
      <c r="N1470" s="6">
        <v>7160.09</v>
      </c>
      <c r="O1470" s="6" t="s">
        <v>4709</v>
      </c>
      <c r="P1470" s="6" t="s">
        <v>4709</v>
      </c>
      <c r="Q1470" s="6" t="s">
        <v>4687</v>
      </c>
    </row>
    <row r="1471" spans="1:17">
      <c r="A1471" s="6" t="s">
        <v>2940</v>
      </c>
      <c r="B1471" s="6">
        <v>41</v>
      </c>
      <c r="C1471" s="6" t="s">
        <v>4716</v>
      </c>
      <c r="D1471" s="6" t="s">
        <v>7162</v>
      </c>
      <c r="E1471" s="6">
        <v>28.31</v>
      </c>
      <c r="F1471" s="6">
        <v>7.48</v>
      </c>
      <c r="G1471" s="6" t="s">
        <v>4689</v>
      </c>
      <c r="H1471" s="6" t="s">
        <v>4687</v>
      </c>
      <c r="I1471" s="6" t="s">
        <v>4687</v>
      </c>
      <c r="J1471" s="6">
        <v>0</v>
      </c>
      <c r="K1471" s="15" t="s">
        <v>8412</v>
      </c>
      <c r="L1471" s="10" t="s">
        <v>8406</v>
      </c>
      <c r="M1471" s="16" t="s">
        <v>9760</v>
      </c>
      <c r="N1471" s="6">
        <v>7153.55</v>
      </c>
      <c r="O1471" s="6" t="s">
        <v>4713</v>
      </c>
      <c r="P1471" s="6" t="s">
        <v>4709</v>
      </c>
      <c r="Q1471" s="6" t="s">
        <v>4687</v>
      </c>
    </row>
    <row r="1472" spans="1:17">
      <c r="A1472" s="6" t="s">
        <v>2942</v>
      </c>
      <c r="B1472" s="6">
        <v>44</v>
      </c>
      <c r="C1472" s="6" t="s">
        <v>4711</v>
      </c>
      <c r="D1472" s="6" t="s">
        <v>7164</v>
      </c>
      <c r="E1472" s="6">
        <v>38.06</v>
      </c>
      <c r="F1472" s="6">
        <v>10.74</v>
      </c>
      <c r="G1472" s="6" t="s">
        <v>4687</v>
      </c>
      <c r="H1472" s="6" t="s">
        <v>4687</v>
      </c>
      <c r="I1472" s="6" t="s">
        <v>4687</v>
      </c>
      <c r="J1472" s="6">
        <v>0</v>
      </c>
      <c r="K1472" s="15" t="s">
        <v>8412</v>
      </c>
      <c r="L1472" s="10" t="s">
        <v>8406</v>
      </c>
      <c r="M1472" s="16" t="s">
        <v>9761</v>
      </c>
      <c r="N1472" s="6">
        <v>7152.67</v>
      </c>
      <c r="O1472" s="6" t="s">
        <v>4709</v>
      </c>
      <c r="P1472" s="6" t="s">
        <v>4710</v>
      </c>
      <c r="Q1472" s="6" t="s">
        <v>4687</v>
      </c>
    </row>
    <row r="1473" spans="1:17">
      <c r="A1473" s="6" t="s">
        <v>2944</v>
      </c>
      <c r="B1473" s="6">
        <v>38</v>
      </c>
      <c r="C1473" s="6" t="s">
        <v>4720</v>
      </c>
      <c r="D1473" s="6" t="s">
        <v>5486</v>
      </c>
      <c r="E1473" s="6">
        <v>28</v>
      </c>
      <c r="F1473" s="6">
        <v>5.19</v>
      </c>
      <c r="G1473" s="6" t="s">
        <v>4687</v>
      </c>
      <c r="H1473" s="6" t="s">
        <v>4687</v>
      </c>
      <c r="I1473" s="6" t="s">
        <v>4687</v>
      </c>
      <c r="J1473" s="6">
        <v>1</v>
      </c>
      <c r="K1473" s="15" t="s">
        <v>8412</v>
      </c>
      <c r="L1473" s="10" t="s">
        <v>8414</v>
      </c>
      <c r="M1473" s="16" t="s">
        <v>9762</v>
      </c>
      <c r="N1473" s="6">
        <v>7151.09</v>
      </c>
      <c r="O1473" s="6" t="s">
        <v>4709</v>
      </c>
      <c r="P1473" s="6" t="s">
        <v>4709</v>
      </c>
      <c r="Q1473" s="6" t="s">
        <v>4687</v>
      </c>
    </row>
    <row r="1474" spans="1:17">
      <c r="A1474" s="6" t="s">
        <v>2946</v>
      </c>
      <c r="B1474" s="6">
        <v>44</v>
      </c>
      <c r="C1474" s="6" t="s">
        <v>4711</v>
      </c>
      <c r="D1474" s="6" t="s">
        <v>6017</v>
      </c>
      <c r="E1474" s="6">
        <v>34.32</v>
      </c>
      <c r="F1474" s="6">
        <v>9.17</v>
      </c>
      <c r="G1474" s="6" t="s">
        <v>4687</v>
      </c>
      <c r="H1474" s="6" t="s">
        <v>4687</v>
      </c>
      <c r="I1474" s="6" t="s">
        <v>4687</v>
      </c>
      <c r="J1474" s="6">
        <v>0</v>
      </c>
      <c r="K1474" s="15" t="s">
        <v>8405</v>
      </c>
      <c r="L1474" s="10" t="s">
        <v>8406</v>
      </c>
      <c r="M1474" s="16" t="s">
        <v>9763</v>
      </c>
      <c r="N1474" s="6">
        <v>7147.47</v>
      </c>
      <c r="O1474" s="6" t="s">
        <v>4710</v>
      </c>
      <c r="P1474" s="6" t="s">
        <v>4709</v>
      </c>
      <c r="Q1474" s="6" t="s">
        <v>4687</v>
      </c>
    </row>
    <row r="1475" spans="1:17">
      <c r="A1475" s="6" t="s">
        <v>2948</v>
      </c>
      <c r="B1475" s="6">
        <v>46</v>
      </c>
      <c r="C1475" s="6" t="s">
        <v>4720</v>
      </c>
      <c r="D1475" s="6" t="s">
        <v>7168</v>
      </c>
      <c r="E1475" s="6">
        <v>22.3</v>
      </c>
      <c r="F1475" s="6">
        <v>4.95</v>
      </c>
      <c r="G1475" s="6" t="s">
        <v>4689</v>
      </c>
      <c r="H1475" s="6" t="s">
        <v>4687</v>
      </c>
      <c r="I1475" s="6" t="s">
        <v>4687</v>
      </c>
      <c r="J1475" s="6">
        <v>0</v>
      </c>
      <c r="K1475" s="15" t="s">
        <v>8408</v>
      </c>
      <c r="L1475" s="10" t="s">
        <v>8414</v>
      </c>
      <c r="M1475" s="16" t="s">
        <v>9764</v>
      </c>
      <c r="N1475" s="6">
        <v>7147.11</v>
      </c>
      <c r="O1475" s="6" t="s">
        <v>4709</v>
      </c>
      <c r="P1475" s="6" t="s">
        <v>4710</v>
      </c>
      <c r="Q1475" s="6" t="s">
        <v>4687</v>
      </c>
    </row>
    <row r="1476" spans="1:17">
      <c r="A1476" s="6" t="s">
        <v>2950</v>
      </c>
      <c r="B1476" s="6">
        <v>38</v>
      </c>
      <c r="C1476" s="6" t="s">
        <v>4726</v>
      </c>
      <c r="D1476" s="6" t="s">
        <v>7170</v>
      </c>
      <c r="E1476" s="6">
        <v>27.835</v>
      </c>
      <c r="F1476" s="6">
        <v>6.03</v>
      </c>
      <c r="G1476" s="6" t="s">
        <v>4687</v>
      </c>
      <c r="H1476" s="6" t="s">
        <v>4687</v>
      </c>
      <c r="I1476" s="6" t="s">
        <v>4687</v>
      </c>
      <c r="J1476" s="6">
        <v>1</v>
      </c>
      <c r="K1476" s="15" t="s">
        <v>8405</v>
      </c>
      <c r="L1476" s="10" t="s">
        <v>8409</v>
      </c>
      <c r="M1476" s="16" t="s">
        <v>9765</v>
      </c>
      <c r="N1476" s="6">
        <v>7144.86</v>
      </c>
      <c r="O1476" s="6" t="s">
        <v>4709</v>
      </c>
      <c r="P1476" s="6" t="s">
        <v>4709</v>
      </c>
      <c r="Q1476" s="6" t="s">
        <v>4687</v>
      </c>
    </row>
    <row r="1477" spans="1:17">
      <c r="A1477" s="6" t="s">
        <v>2952</v>
      </c>
      <c r="B1477" s="6">
        <v>23</v>
      </c>
      <c r="C1477" s="6" t="s">
        <v>4733</v>
      </c>
      <c r="D1477" s="6" t="s">
        <v>7172</v>
      </c>
      <c r="E1477" s="6">
        <v>39.23</v>
      </c>
      <c r="F1477" s="6">
        <v>5.36</v>
      </c>
      <c r="G1477" s="6" t="s">
        <v>4687</v>
      </c>
      <c r="H1477" s="6" t="s">
        <v>4687</v>
      </c>
      <c r="I1477" s="6" t="s">
        <v>4687</v>
      </c>
      <c r="J1477" s="6">
        <v>0</v>
      </c>
      <c r="K1477" s="15" t="s">
        <v>8405</v>
      </c>
      <c r="L1477" s="10" t="s">
        <v>8414</v>
      </c>
      <c r="M1477" s="16" t="s">
        <v>9766</v>
      </c>
      <c r="N1477" s="6">
        <v>7144.4</v>
      </c>
      <c r="O1477" s="6" t="s">
        <v>4713</v>
      </c>
      <c r="P1477" s="6" t="s">
        <v>4709</v>
      </c>
      <c r="Q1477" s="6" t="s">
        <v>4687</v>
      </c>
    </row>
    <row r="1478" spans="1:17">
      <c r="A1478" s="6" t="s">
        <v>2954</v>
      </c>
      <c r="B1478" s="6">
        <v>38</v>
      </c>
      <c r="C1478" s="6" t="s">
        <v>4726</v>
      </c>
      <c r="D1478" s="6" t="s">
        <v>6912</v>
      </c>
      <c r="E1478" s="6">
        <v>19.95</v>
      </c>
      <c r="F1478" s="6">
        <v>6.11</v>
      </c>
      <c r="G1478" s="6" t="s">
        <v>4687</v>
      </c>
      <c r="H1478" s="6" t="s">
        <v>4687</v>
      </c>
      <c r="I1478" s="6" t="s">
        <v>4687</v>
      </c>
      <c r="J1478" s="6">
        <v>1</v>
      </c>
      <c r="K1478" s="15" t="s">
        <v>8412</v>
      </c>
      <c r="L1478" s="10" t="s">
        <v>8409</v>
      </c>
      <c r="M1478" s="16" t="s">
        <v>9104</v>
      </c>
      <c r="N1478" s="6">
        <v>7133.9</v>
      </c>
      <c r="O1478" s="6" t="s">
        <v>4713</v>
      </c>
      <c r="P1478" s="6" t="s">
        <v>4709</v>
      </c>
      <c r="Q1478" s="6" t="s">
        <v>4687</v>
      </c>
    </row>
    <row r="1479" spans="1:17">
      <c r="A1479" s="6" t="s">
        <v>2956</v>
      </c>
      <c r="B1479" s="6">
        <v>29</v>
      </c>
      <c r="C1479" s="6" t="s">
        <v>4729</v>
      </c>
      <c r="D1479" s="6" t="s">
        <v>7175</v>
      </c>
      <c r="E1479" s="6">
        <v>34.64</v>
      </c>
      <c r="F1479" s="6">
        <v>4.88</v>
      </c>
      <c r="G1479" s="6" t="s">
        <v>4687</v>
      </c>
      <c r="H1479" s="6" t="s">
        <v>4690</v>
      </c>
      <c r="I1479" s="6" t="s">
        <v>4687</v>
      </c>
      <c r="J1479" s="6">
        <v>1</v>
      </c>
      <c r="K1479" s="15" t="s">
        <v>8405</v>
      </c>
      <c r="L1479" s="10" t="s">
        <v>8414</v>
      </c>
      <c r="M1479" s="16" t="s">
        <v>9767</v>
      </c>
      <c r="N1479" s="6">
        <v>7128.64</v>
      </c>
      <c r="O1479" s="6" t="s">
        <v>4709</v>
      </c>
      <c r="P1479" s="6" t="s">
        <v>4709</v>
      </c>
      <c r="Q1479" s="6" t="s">
        <v>4687</v>
      </c>
    </row>
    <row r="1480" spans="1:17">
      <c r="A1480" s="6" t="s">
        <v>2958</v>
      </c>
      <c r="B1480" s="6">
        <v>54</v>
      </c>
      <c r="C1480" s="6" t="s">
        <v>4711</v>
      </c>
      <c r="D1480" s="6" t="s">
        <v>7177</v>
      </c>
      <c r="E1480" s="6">
        <v>18.75</v>
      </c>
      <c r="F1480" s="6">
        <v>6.72</v>
      </c>
      <c r="G1480" s="6" t="s">
        <v>4687</v>
      </c>
      <c r="H1480" s="6" t="s">
        <v>4687</v>
      </c>
      <c r="I1480" s="6" t="s">
        <v>4687</v>
      </c>
      <c r="J1480" s="6">
        <v>0</v>
      </c>
      <c r="K1480" s="15" t="s">
        <v>8405</v>
      </c>
      <c r="L1480" s="10" t="s">
        <v>8406</v>
      </c>
      <c r="M1480" s="16" t="s">
        <v>9768</v>
      </c>
      <c r="N1480" s="6">
        <v>7125.25</v>
      </c>
      <c r="O1480" s="6" t="s">
        <v>4709</v>
      </c>
      <c r="P1480" s="6" t="s">
        <v>4710</v>
      </c>
      <c r="Q1480" s="6" t="s">
        <v>4687</v>
      </c>
    </row>
    <row r="1481" spans="1:17">
      <c r="A1481" s="6" t="s">
        <v>2960</v>
      </c>
      <c r="B1481" s="6">
        <v>35</v>
      </c>
      <c r="C1481" s="6" t="s">
        <v>4716</v>
      </c>
      <c r="D1481" s="6" t="s">
        <v>7179</v>
      </c>
      <c r="E1481" s="6">
        <v>26.48</v>
      </c>
      <c r="F1481" s="6">
        <v>4.2</v>
      </c>
      <c r="G1481" s="6" t="s">
        <v>4687</v>
      </c>
      <c r="H1481" s="6" t="s">
        <v>4687</v>
      </c>
      <c r="I1481" s="6" t="s">
        <v>4687</v>
      </c>
      <c r="J1481" s="6">
        <v>1</v>
      </c>
      <c r="K1481" s="15" t="s">
        <v>8405</v>
      </c>
      <c r="L1481" s="10" t="s">
        <v>8414</v>
      </c>
      <c r="M1481" s="16" t="s">
        <v>9769</v>
      </c>
      <c r="N1481" s="6">
        <v>7106.81</v>
      </c>
      <c r="O1481" s="6" t="s">
        <v>4713</v>
      </c>
      <c r="P1481" s="6" t="s">
        <v>4709</v>
      </c>
      <c r="Q1481" s="6" t="s">
        <v>4687</v>
      </c>
    </row>
    <row r="1482" spans="1:17">
      <c r="A1482" s="6" t="s">
        <v>2962</v>
      </c>
      <c r="B1482" s="6">
        <v>30</v>
      </c>
      <c r="C1482" s="6" t="s">
        <v>4716</v>
      </c>
      <c r="D1482" s="6" t="s">
        <v>5269</v>
      </c>
      <c r="E1482" s="6">
        <v>34.83</v>
      </c>
      <c r="F1482" s="6">
        <v>5.79</v>
      </c>
      <c r="G1482" s="6" t="s">
        <v>4687</v>
      </c>
      <c r="H1482" s="6" t="s">
        <v>4687</v>
      </c>
      <c r="I1482" s="6" t="s">
        <v>4687</v>
      </c>
      <c r="J1482" s="6">
        <v>1</v>
      </c>
      <c r="K1482" s="15" t="s">
        <v>8408</v>
      </c>
      <c r="L1482" s="10" t="s">
        <v>8409</v>
      </c>
      <c r="M1482" s="16" t="s">
        <v>8615</v>
      </c>
      <c r="N1482" s="6">
        <v>7096.98</v>
      </c>
      <c r="O1482" s="6" t="s">
        <v>4709</v>
      </c>
      <c r="P1482" s="6" t="s">
        <v>4709</v>
      </c>
      <c r="Q1482" s="6" t="s">
        <v>4687</v>
      </c>
    </row>
    <row r="1483" spans="1:17">
      <c r="A1483" s="6" t="s">
        <v>2964</v>
      </c>
      <c r="B1483" s="6">
        <v>40</v>
      </c>
      <c r="C1483" s="6" t="s">
        <v>4726</v>
      </c>
      <c r="D1483" s="6" t="s">
        <v>7181</v>
      </c>
      <c r="E1483" s="6">
        <v>25.46</v>
      </c>
      <c r="F1483" s="6">
        <v>4.29</v>
      </c>
      <c r="G1483" s="6" t="s">
        <v>4687</v>
      </c>
      <c r="H1483" s="6" t="s">
        <v>4687</v>
      </c>
      <c r="I1483" s="6" t="s">
        <v>4687</v>
      </c>
      <c r="J1483" s="6">
        <v>0</v>
      </c>
      <c r="K1483" s="15" t="s">
        <v>8405</v>
      </c>
      <c r="L1483" s="10" t="s">
        <v>8414</v>
      </c>
      <c r="M1483" s="16" t="s">
        <v>9770</v>
      </c>
      <c r="N1483" s="6">
        <v>7077.19</v>
      </c>
      <c r="O1483" s="6" t="s">
        <v>4710</v>
      </c>
      <c r="P1483" s="6" t="s">
        <v>4709</v>
      </c>
      <c r="Q1483" s="6" t="s">
        <v>4687</v>
      </c>
    </row>
    <row r="1484" spans="1:17">
      <c r="A1484" s="6" t="s">
        <v>2966</v>
      </c>
      <c r="B1484" s="6">
        <v>44</v>
      </c>
      <c r="C1484" s="6" t="s">
        <v>4711</v>
      </c>
      <c r="D1484" s="6" t="s">
        <v>7183</v>
      </c>
      <c r="E1484" s="6">
        <v>23.31</v>
      </c>
      <c r="F1484" s="6">
        <v>8.27</v>
      </c>
      <c r="G1484" s="6" t="s">
        <v>4687</v>
      </c>
      <c r="H1484" s="6" t="s">
        <v>4687</v>
      </c>
      <c r="I1484" s="6" t="s">
        <v>4687</v>
      </c>
      <c r="J1484" s="6">
        <v>0</v>
      </c>
      <c r="K1484" s="15" t="s">
        <v>8405</v>
      </c>
      <c r="L1484" s="10" t="s">
        <v>8406</v>
      </c>
      <c r="M1484" s="16" t="s">
        <v>9771</v>
      </c>
      <c r="N1484" s="6">
        <v>7054.41</v>
      </c>
      <c r="O1484" s="6" t="s">
        <v>4709</v>
      </c>
      <c r="P1484" s="6" t="s">
        <v>4709</v>
      </c>
      <c r="Q1484" s="6" t="s">
        <v>4687</v>
      </c>
    </row>
    <row r="1485" spans="1:17">
      <c r="A1485" s="6" t="s">
        <v>2968</v>
      </c>
      <c r="B1485" s="6">
        <v>42</v>
      </c>
      <c r="C1485" s="6" t="s">
        <v>4720</v>
      </c>
      <c r="D1485" s="6" t="s">
        <v>4871</v>
      </c>
      <c r="E1485" s="6">
        <v>29</v>
      </c>
      <c r="F1485" s="6">
        <v>4.56</v>
      </c>
      <c r="G1485" s="6" t="s">
        <v>4687</v>
      </c>
      <c r="H1485" s="6" t="s">
        <v>4687</v>
      </c>
      <c r="I1485" s="6" t="s">
        <v>4687</v>
      </c>
      <c r="J1485" s="6">
        <v>0</v>
      </c>
      <c r="K1485" s="15" t="s">
        <v>8405</v>
      </c>
      <c r="L1485" s="10" t="s">
        <v>8414</v>
      </c>
      <c r="M1485" s="16" t="s">
        <v>9772</v>
      </c>
      <c r="N1485" s="6">
        <v>7050.64</v>
      </c>
      <c r="O1485" s="6" t="s">
        <v>4710</v>
      </c>
      <c r="P1485" s="6" t="s">
        <v>4709</v>
      </c>
      <c r="Q1485" s="6" t="s">
        <v>4687</v>
      </c>
    </row>
    <row r="1486" spans="1:17">
      <c r="A1486" s="6" t="s">
        <v>2970</v>
      </c>
      <c r="B1486" s="6">
        <v>42</v>
      </c>
      <c r="C1486" s="6" t="s">
        <v>4726</v>
      </c>
      <c r="D1486" s="6" t="s">
        <v>6264</v>
      </c>
      <c r="E1486" s="6">
        <v>32.87</v>
      </c>
      <c r="F1486" s="6">
        <v>5.33</v>
      </c>
      <c r="G1486" s="6" t="s">
        <v>4687</v>
      </c>
      <c r="H1486" s="6" t="s">
        <v>4687</v>
      </c>
      <c r="I1486" s="6" t="s">
        <v>4687</v>
      </c>
      <c r="J1486" s="6">
        <v>0</v>
      </c>
      <c r="K1486" s="15" t="s">
        <v>8408</v>
      </c>
      <c r="L1486" s="10" t="s">
        <v>8414</v>
      </c>
      <c r="M1486" s="16" t="s">
        <v>9773</v>
      </c>
      <c r="N1486" s="6">
        <v>7050.02</v>
      </c>
      <c r="O1486" s="6" t="s">
        <v>4713</v>
      </c>
      <c r="P1486" s="6" t="s">
        <v>4709</v>
      </c>
      <c r="Q1486" s="6" t="s">
        <v>4687</v>
      </c>
    </row>
    <row r="1487" spans="1:17">
      <c r="A1487" s="6" t="s">
        <v>2972</v>
      </c>
      <c r="B1487" s="6">
        <v>42</v>
      </c>
      <c r="C1487" s="6" t="s">
        <v>4711</v>
      </c>
      <c r="D1487" s="6" t="s">
        <v>7187</v>
      </c>
      <c r="E1487" s="6">
        <v>26.18</v>
      </c>
      <c r="F1487" s="6">
        <v>5.63</v>
      </c>
      <c r="G1487" s="6" t="s">
        <v>4687</v>
      </c>
      <c r="H1487" s="6" t="s">
        <v>4687</v>
      </c>
      <c r="I1487" s="6" t="s">
        <v>4687</v>
      </c>
      <c r="J1487" s="6">
        <v>0</v>
      </c>
      <c r="K1487" s="15" t="s">
        <v>8408</v>
      </c>
      <c r="L1487" s="10" t="s">
        <v>8414</v>
      </c>
      <c r="M1487" s="16" t="s">
        <v>9774</v>
      </c>
      <c r="N1487" s="6">
        <v>7046.72</v>
      </c>
      <c r="O1487" s="6" t="s">
        <v>4710</v>
      </c>
      <c r="P1487" s="6" t="s">
        <v>4709</v>
      </c>
      <c r="Q1487" s="6" t="s">
        <v>4687</v>
      </c>
    </row>
    <row r="1488" spans="1:17">
      <c r="A1488" s="6" t="s">
        <v>2974</v>
      </c>
      <c r="B1488" s="6">
        <v>42</v>
      </c>
      <c r="C1488" s="6" t="s">
        <v>4720</v>
      </c>
      <c r="D1488" s="6" t="s">
        <v>7189</v>
      </c>
      <c r="E1488" s="6">
        <v>25.3</v>
      </c>
      <c r="F1488" s="6">
        <v>5.12</v>
      </c>
      <c r="G1488" s="6" t="s">
        <v>4687</v>
      </c>
      <c r="H1488" s="6" t="s">
        <v>4687</v>
      </c>
      <c r="I1488" s="6" t="s">
        <v>4687</v>
      </c>
      <c r="J1488" s="6">
        <v>0</v>
      </c>
      <c r="K1488" s="15" t="s">
        <v>8408</v>
      </c>
      <c r="L1488" s="10" t="s">
        <v>8414</v>
      </c>
      <c r="M1488" s="16" t="s">
        <v>9775</v>
      </c>
      <c r="N1488" s="6">
        <v>7045.5</v>
      </c>
      <c r="O1488" s="6" t="s">
        <v>4713</v>
      </c>
      <c r="P1488" s="6" t="s">
        <v>4709</v>
      </c>
      <c r="Q1488" s="6" t="s">
        <v>4687</v>
      </c>
    </row>
    <row r="1489" spans="1:17">
      <c r="A1489" s="6" t="s">
        <v>2976</v>
      </c>
      <c r="B1489" s="6">
        <v>27</v>
      </c>
      <c r="C1489" s="6" t="s">
        <v>4716</v>
      </c>
      <c r="D1489" s="6" t="s">
        <v>7190</v>
      </c>
      <c r="E1489" s="6">
        <v>36.94</v>
      </c>
      <c r="F1489" s="6">
        <v>5.15</v>
      </c>
      <c r="G1489" s="6" t="s">
        <v>4689</v>
      </c>
      <c r="H1489" s="6" t="s">
        <v>4687</v>
      </c>
      <c r="I1489" s="6" t="s">
        <v>4687</v>
      </c>
      <c r="J1489" s="6">
        <v>1</v>
      </c>
      <c r="K1489" s="15" t="s">
        <v>8405</v>
      </c>
      <c r="L1489" s="10" t="s">
        <v>8414</v>
      </c>
      <c r="M1489" s="16" t="s">
        <v>9776</v>
      </c>
      <c r="N1489" s="6">
        <v>7042.11</v>
      </c>
      <c r="O1489" s="6" t="s">
        <v>4710</v>
      </c>
      <c r="P1489" s="6" t="s">
        <v>4709</v>
      </c>
      <c r="Q1489" s="6" t="s">
        <v>4687</v>
      </c>
    </row>
    <row r="1490" spans="1:17">
      <c r="A1490" s="6" t="s">
        <v>2978</v>
      </c>
      <c r="B1490" s="6">
        <v>45</v>
      </c>
      <c r="C1490" s="6" t="s">
        <v>4711</v>
      </c>
      <c r="D1490" s="6" t="s">
        <v>7192</v>
      </c>
      <c r="E1490" s="6">
        <v>22.86</v>
      </c>
      <c r="F1490" s="6">
        <v>7.5</v>
      </c>
      <c r="G1490" s="6" t="s">
        <v>4687</v>
      </c>
      <c r="H1490" s="6" t="s">
        <v>4687</v>
      </c>
      <c r="I1490" s="6" t="s">
        <v>4687</v>
      </c>
      <c r="J1490" s="6">
        <v>0</v>
      </c>
      <c r="K1490" s="15" t="s">
        <v>8412</v>
      </c>
      <c r="L1490" s="10" t="s">
        <v>8406</v>
      </c>
      <c r="M1490" s="16" t="s">
        <v>9777</v>
      </c>
      <c r="N1490" s="6">
        <v>7033.08</v>
      </c>
      <c r="O1490" s="6" t="s">
        <v>4709</v>
      </c>
      <c r="P1490" s="6" t="s">
        <v>4709</v>
      </c>
      <c r="Q1490" s="6" t="s">
        <v>4687</v>
      </c>
    </row>
    <row r="1491" spans="1:17">
      <c r="A1491" s="6" t="s">
        <v>2980</v>
      </c>
      <c r="B1491" s="6">
        <v>53</v>
      </c>
      <c r="C1491" s="6" t="s">
        <v>4711</v>
      </c>
      <c r="D1491" s="6" t="s">
        <v>7194</v>
      </c>
      <c r="E1491" s="6">
        <v>18.76</v>
      </c>
      <c r="F1491" s="6">
        <v>4.88</v>
      </c>
      <c r="G1491" s="6" t="s">
        <v>4689</v>
      </c>
      <c r="H1491" s="6" t="s">
        <v>4690</v>
      </c>
      <c r="I1491" s="6" t="s">
        <v>4687</v>
      </c>
      <c r="J1491" s="6">
        <v>1</v>
      </c>
      <c r="K1491" s="15" t="s">
        <v>8405</v>
      </c>
      <c r="L1491" s="10" t="s">
        <v>8414</v>
      </c>
      <c r="M1491" s="16" t="s">
        <v>9778</v>
      </c>
      <c r="N1491" s="6">
        <v>7003.1</v>
      </c>
      <c r="O1491" s="6" t="s">
        <v>4710</v>
      </c>
      <c r="P1491" s="6" t="s">
        <v>4709</v>
      </c>
      <c r="Q1491" s="6" t="s">
        <v>4687</v>
      </c>
    </row>
    <row r="1492" spans="1:17">
      <c r="A1492" s="6" t="s">
        <v>2982</v>
      </c>
      <c r="B1492" s="6">
        <v>40</v>
      </c>
      <c r="C1492" s="6" t="s">
        <v>4711</v>
      </c>
      <c r="D1492" s="6" t="s">
        <v>7196</v>
      </c>
      <c r="E1492" s="6">
        <v>24.36</v>
      </c>
      <c r="F1492" s="6">
        <v>5.57</v>
      </c>
      <c r="G1492" s="6" t="s">
        <v>4687</v>
      </c>
      <c r="H1492" s="6" t="s">
        <v>4687</v>
      </c>
      <c r="I1492" s="6" t="s">
        <v>4687</v>
      </c>
      <c r="J1492" s="6">
        <v>0</v>
      </c>
      <c r="K1492" s="15" t="s">
        <v>8412</v>
      </c>
      <c r="L1492" s="10" t="s">
        <v>8414</v>
      </c>
      <c r="M1492" s="16" t="s">
        <v>9779</v>
      </c>
      <c r="N1492" s="6">
        <v>6989.95</v>
      </c>
      <c r="O1492" s="6" t="s">
        <v>4713</v>
      </c>
      <c r="P1492" s="6" t="s">
        <v>4709</v>
      </c>
      <c r="Q1492" s="6" t="s">
        <v>4687</v>
      </c>
    </row>
    <row r="1493" spans="1:17">
      <c r="A1493" s="6" t="s">
        <v>2984</v>
      </c>
      <c r="B1493" s="6">
        <v>40</v>
      </c>
      <c r="C1493" s="6" t="s">
        <v>4716</v>
      </c>
      <c r="D1493" s="6" t="s">
        <v>7198</v>
      </c>
      <c r="E1493" s="6">
        <v>32.3</v>
      </c>
      <c r="F1493" s="6">
        <v>5.31</v>
      </c>
      <c r="G1493" s="6" t="s">
        <v>4687</v>
      </c>
      <c r="H1493" s="6" t="s">
        <v>4687</v>
      </c>
      <c r="I1493" s="6" t="s">
        <v>4687</v>
      </c>
      <c r="J1493" s="6">
        <v>0</v>
      </c>
      <c r="K1493" s="15" t="s">
        <v>8408</v>
      </c>
      <c r="L1493" s="10" t="s">
        <v>8414</v>
      </c>
      <c r="M1493" s="16" t="s">
        <v>9780</v>
      </c>
      <c r="N1493" s="6">
        <v>6986.7</v>
      </c>
      <c r="O1493" s="6" t="s">
        <v>4713</v>
      </c>
      <c r="P1493" s="6" t="s">
        <v>4710</v>
      </c>
      <c r="Q1493" s="6" t="s">
        <v>4687</v>
      </c>
    </row>
    <row r="1494" spans="1:17">
      <c r="A1494" s="6" t="s">
        <v>2986</v>
      </c>
      <c r="B1494" s="6">
        <v>37</v>
      </c>
      <c r="C1494" s="6" t="s">
        <v>4722</v>
      </c>
      <c r="D1494" s="6" t="s">
        <v>7200</v>
      </c>
      <c r="E1494" s="6">
        <v>22.705</v>
      </c>
      <c r="F1494" s="6">
        <v>4.57</v>
      </c>
      <c r="G1494" s="6" t="s">
        <v>4689</v>
      </c>
      <c r="H1494" s="6" t="s">
        <v>4687</v>
      </c>
      <c r="I1494" s="6" t="s">
        <v>4687</v>
      </c>
      <c r="J1494" s="6">
        <v>0</v>
      </c>
      <c r="K1494" s="15" t="s">
        <v>8405</v>
      </c>
      <c r="L1494" s="10" t="s">
        <v>8414</v>
      </c>
      <c r="M1494" s="16" t="s">
        <v>9781</v>
      </c>
      <c r="N1494" s="6">
        <v>6985.51</v>
      </c>
      <c r="O1494" s="6" t="s">
        <v>4709</v>
      </c>
      <c r="P1494" s="6" t="s">
        <v>4709</v>
      </c>
      <c r="Q1494" s="6" t="s">
        <v>4687</v>
      </c>
    </row>
    <row r="1495" spans="1:17">
      <c r="A1495" s="6" t="s">
        <v>2988</v>
      </c>
      <c r="B1495" s="6">
        <v>48</v>
      </c>
      <c r="C1495" s="6" t="s">
        <v>4711</v>
      </c>
      <c r="D1495" s="6" t="s">
        <v>6896</v>
      </c>
      <c r="E1495" s="6">
        <v>21.79</v>
      </c>
      <c r="F1495" s="6">
        <v>8.7</v>
      </c>
      <c r="G1495" s="6" t="s">
        <v>4689</v>
      </c>
      <c r="H1495" s="6" t="s">
        <v>4687</v>
      </c>
      <c r="I1495" s="6" t="s">
        <v>4687</v>
      </c>
      <c r="J1495" s="6">
        <v>1</v>
      </c>
      <c r="K1495" s="15" t="s">
        <v>8412</v>
      </c>
      <c r="L1495" s="10" t="s">
        <v>8406</v>
      </c>
      <c r="M1495" s="16" t="s">
        <v>9782</v>
      </c>
      <c r="N1495" s="6">
        <v>6965.21</v>
      </c>
      <c r="O1495" s="6" t="s">
        <v>4710</v>
      </c>
      <c r="P1495" s="6" t="s">
        <v>4709</v>
      </c>
      <c r="Q1495" s="6" t="s">
        <v>4687</v>
      </c>
    </row>
    <row r="1496" spans="1:17">
      <c r="A1496" s="6" t="s">
        <v>2990</v>
      </c>
      <c r="B1496" s="6">
        <v>42</v>
      </c>
      <c r="C1496" s="6" t="s">
        <v>4711</v>
      </c>
      <c r="D1496" s="6" t="s">
        <v>7203</v>
      </c>
      <c r="E1496" s="6">
        <v>24.52</v>
      </c>
      <c r="F1496" s="6">
        <v>4.76</v>
      </c>
      <c r="G1496" s="6" t="s">
        <v>4687</v>
      </c>
      <c r="H1496" s="6" t="s">
        <v>4687</v>
      </c>
      <c r="I1496" s="6" t="s">
        <v>4687</v>
      </c>
      <c r="J1496" s="6">
        <v>0</v>
      </c>
      <c r="K1496" s="15" t="s">
        <v>8405</v>
      </c>
      <c r="L1496" s="10" t="s">
        <v>8414</v>
      </c>
      <c r="M1496" s="16" t="s">
        <v>9783</v>
      </c>
      <c r="N1496" s="6">
        <v>6951.12</v>
      </c>
      <c r="O1496" s="6" t="s">
        <v>4709</v>
      </c>
      <c r="P1496" s="6" t="s">
        <v>4709</v>
      </c>
      <c r="Q1496" s="6" t="s">
        <v>4687</v>
      </c>
    </row>
    <row r="1497" spans="1:17">
      <c r="A1497" s="6" t="s">
        <v>2992</v>
      </c>
      <c r="B1497" s="6">
        <v>44</v>
      </c>
      <c r="C1497" s="6" t="s">
        <v>4716</v>
      </c>
      <c r="D1497" s="6" t="s">
        <v>7205</v>
      </c>
      <c r="E1497" s="6">
        <v>39.52</v>
      </c>
      <c r="F1497" s="6">
        <v>11.81</v>
      </c>
      <c r="G1497" s="6" t="s">
        <v>4687</v>
      </c>
      <c r="H1497" s="6" t="s">
        <v>4687</v>
      </c>
      <c r="I1497" s="6" t="s">
        <v>4687</v>
      </c>
      <c r="J1497" s="6">
        <v>0</v>
      </c>
      <c r="K1497" s="15" t="s">
        <v>8405</v>
      </c>
      <c r="L1497" s="10" t="s">
        <v>8406</v>
      </c>
      <c r="M1497" s="16" t="s">
        <v>9784</v>
      </c>
      <c r="N1497" s="6">
        <v>6948.7</v>
      </c>
      <c r="O1497" s="6" t="s">
        <v>4709</v>
      </c>
      <c r="P1497" s="6" t="s">
        <v>4713</v>
      </c>
      <c r="Q1497" s="6" t="s">
        <v>4687</v>
      </c>
    </row>
    <row r="1498" spans="1:17">
      <c r="A1498" s="6" t="s">
        <v>2994</v>
      </c>
      <c r="B1498" s="6">
        <v>42</v>
      </c>
      <c r="C1498" s="6" t="s">
        <v>4711</v>
      </c>
      <c r="D1498" s="6" t="s">
        <v>7207</v>
      </c>
      <c r="E1498" s="6">
        <v>24.49</v>
      </c>
      <c r="F1498" s="6">
        <v>4.67</v>
      </c>
      <c r="G1498" s="6" t="s">
        <v>4687</v>
      </c>
      <c r="H1498" s="6" t="s">
        <v>4687</v>
      </c>
      <c r="I1498" s="6" t="s">
        <v>4687</v>
      </c>
      <c r="J1498" s="6">
        <v>0</v>
      </c>
      <c r="K1498" s="15" t="s">
        <v>8412</v>
      </c>
      <c r="L1498" s="10" t="s">
        <v>8414</v>
      </c>
      <c r="M1498" s="16" t="s">
        <v>9536</v>
      </c>
      <c r="N1498" s="6">
        <v>6940.94</v>
      </c>
      <c r="O1498" s="6" t="s">
        <v>4710</v>
      </c>
      <c r="P1498" s="6" t="s">
        <v>4709</v>
      </c>
      <c r="Q1498" s="6" t="s">
        <v>4687</v>
      </c>
    </row>
    <row r="1499" spans="1:17">
      <c r="A1499" s="6" t="s">
        <v>2996</v>
      </c>
      <c r="B1499" s="6">
        <v>42</v>
      </c>
      <c r="C1499" s="6" t="s">
        <v>4716</v>
      </c>
      <c r="D1499" s="6" t="s">
        <v>4944</v>
      </c>
      <c r="E1499" s="6">
        <v>26.315</v>
      </c>
      <c r="F1499" s="6">
        <v>6.02</v>
      </c>
      <c r="G1499" s="6" t="s">
        <v>4687</v>
      </c>
      <c r="H1499" s="6" t="s">
        <v>4687</v>
      </c>
      <c r="I1499" s="6" t="s">
        <v>4687</v>
      </c>
      <c r="J1499" s="6">
        <v>0</v>
      </c>
      <c r="K1499" s="15" t="s">
        <v>8405</v>
      </c>
      <c r="L1499" s="10" t="s">
        <v>8409</v>
      </c>
      <c r="M1499" s="16" t="s">
        <v>9785</v>
      </c>
      <c r="N1499" s="6">
        <v>6940.91</v>
      </c>
      <c r="O1499" s="6" t="s">
        <v>4709</v>
      </c>
      <c r="P1499" s="6" t="s">
        <v>4709</v>
      </c>
      <c r="Q1499" s="6" t="s">
        <v>4687</v>
      </c>
    </row>
    <row r="1500" spans="1:17">
      <c r="A1500" s="6" t="s">
        <v>2998</v>
      </c>
      <c r="B1500" s="6">
        <v>44</v>
      </c>
      <c r="C1500" s="6" t="s">
        <v>4711</v>
      </c>
      <c r="D1500" s="6" t="s">
        <v>7210</v>
      </c>
      <c r="E1500" s="6">
        <v>22.58</v>
      </c>
      <c r="F1500" s="6">
        <v>7.46</v>
      </c>
      <c r="G1500" s="6" t="s">
        <v>4687</v>
      </c>
      <c r="H1500" s="6" t="s">
        <v>4687</v>
      </c>
      <c r="I1500" s="6" t="s">
        <v>4687</v>
      </c>
      <c r="J1500" s="6">
        <v>0</v>
      </c>
      <c r="K1500" s="15" t="s">
        <v>8412</v>
      </c>
      <c r="L1500" s="10" t="s">
        <v>8406</v>
      </c>
      <c r="M1500" s="16" t="s">
        <v>8748</v>
      </c>
      <c r="N1500" s="6">
        <v>6938.11</v>
      </c>
      <c r="O1500" s="6" t="s">
        <v>4709</v>
      </c>
      <c r="P1500" s="6" t="s">
        <v>4709</v>
      </c>
      <c r="Q1500" s="6" t="s">
        <v>4687</v>
      </c>
    </row>
    <row r="1501" spans="1:17">
      <c r="A1501" s="6" t="s">
        <v>3000</v>
      </c>
      <c r="B1501" s="6">
        <v>38</v>
      </c>
      <c r="C1501" s="6" t="s">
        <v>4716</v>
      </c>
      <c r="D1501" s="6" t="s">
        <v>5938</v>
      </c>
      <c r="E1501" s="6">
        <v>19.475</v>
      </c>
      <c r="F1501" s="6">
        <v>4.74</v>
      </c>
      <c r="G1501" s="6" t="s">
        <v>4687</v>
      </c>
      <c r="H1501" s="6" t="s">
        <v>4687</v>
      </c>
      <c r="I1501" s="6" t="s">
        <v>4687</v>
      </c>
      <c r="J1501" s="6">
        <v>1</v>
      </c>
      <c r="K1501" s="15" t="s">
        <v>8408</v>
      </c>
      <c r="L1501" s="10" t="s">
        <v>8414</v>
      </c>
      <c r="M1501" s="16" t="s">
        <v>9786</v>
      </c>
      <c r="N1501" s="6">
        <v>6933.24</v>
      </c>
      <c r="O1501" s="6" t="s">
        <v>4710</v>
      </c>
      <c r="P1501" s="6" t="s">
        <v>4709</v>
      </c>
      <c r="Q1501" s="6" t="s">
        <v>4687</v>
      </c>
    </row>
    <row r="1502" spans="1:17">
      <c r="A1502" s="6" t="s">
        <v>3002</v>
      </c>
      <c r="B1502" s="6">
        <v>33</v>
      </c>
      <c r="C1502" s="6" t="s">
        <v>4726</v>
      </c>
      <c r="D1502" s="6" t="s">
        <v>7213</v>
      </c>
      <c r="E1502" s="6">
        <v>26.33</v>
      </c>
      <c r="F1502" s="6">
        <v>4.79</v>
      </c>
      <c r="G1502" s="6" t="s">
        <v>4687</v>
      </c>
      <c r="H1502" s="6" t="s">
        <v>4687</v>
      </c>
      <c r="I1502" s="6" t="s">
        <v>4687</v>
      </c>
      <c r="J1502" s="6">
        <v>0</v>
      </c>
      <c r="K1502" s="15" t="s">
        <v>8405</v>
      </c>
      <c r="L1502" s="10" t="s">
        <v>8414</v>
      </c>
      <c r="M1502" s="16" t="s">
        <v>9787</v>
      </c>
      <c r="N1502" s="6">
        <v>6895.19</v>
      </c>
      <c r="O1502" s="6" t="s">
        <v>4710</v>
      </c>
      <c r="P1502" s="6" t="s">
        <v>4709</v>
      </c>
      <c r="Q1502" s="6" t="s">
        <v>4687</v>
      </c>
    </row>
    <row r="1503" spans="1:17">
      <c r="A1503" s="6" t="s">
        <v>3004</v>
      </c>
      <c r="B1503" s="6">
        <v>37</v>
      </c>
      <c r="C1503" s="6" t="s">
        <v>4726</v>
      </c>
      <c r="D1503" s="6" t="s">
        <v>5912</v>
      </c>
      <c r="E1503" s="6">
        <v>17.29</v>
      </c>
      <c r="F1503" s="6">
        <v>5.35</v>
      </c>
      <c r="G1503" s="6" t="s">
        <v>4689</v>
      </c>
      <c r="H1503" s="6" t="s">
        <v>4687</v>
      </c>
      <c r="I1503" s="6" t="s">
        <v>4687</v>
      </c>
      <c r="J1503" s="6">
        <v>0</v>
      </c>
      <c r="K1503" s="15" t="s">
        <v>8405</v>
      </c>
      <c r="L1503" s="10" t="s">
        <v>8414</v>
      </c>
      <c r="M1503" s="16" t="s">
        <v>9788</v>
      </c>
      <c r="N1503" s="6">
        <v>6877.98</v>
      </c>
      <c r="O1503" s="6" t="s">
        <v>4713</v>
      </c>
      <c r="P1503" s="6" t="s">
        <v>4709</v>
      </c>
      <c r="Q1503" s="6" t="s">
        <v>4687</v>
      </c>
    </row>
    <row r="1504" spans="1:17">
      <c r="A1504" s="6" t="s">
        <v>3006</v>
      </c>
      <c r="B1504" s="6">
        <v>18</v>
      </c>
      <c r="C1504" s="6" t="s">
        <v>4716</v>
      </c>
      <c r="D1504" s="6" t="s">
        <v>7216</v>
      </c>
      <c r="E1504" s="6">
        <v>42.88</v>
      </c>
      <c r="F1504" s="6">
        <v>4.87</v>
      </c>
      <c r="G1504" s="6" t="s">
        <v>4687</v>
      </c>
      <c r="H1504" s="6" t="s">
        <v>4687</v>
      </c>
      <c r="I1504" s="6" t="s">
        <v>4689</v>
      </c>
      <c r="J1504" s="6">
        <v>1</v>
      </c>
      <c r="K1504" s="15" t="s">
        <v>8405</v>
      </c>
      <c r="L1504" s="10" t="s">
        <v>8414</v>
      </c>
      <c r="M1504" s="16" t="s">
        <v>9789</v>
      </c>
      <c r="N1504" s="6">
        <v>6876.53</v>
      </c>
      <c r="O1504" s="6" t="s">
        <v>4713</v>
      </c>
      <c r="P1504" s="6" t="s">
        <v>4709</v>
      </c>
      <c r="Q1504" s="6" t="s">
        <v>4687</v>
      </c>
    </row>
    <row r="1505" spans="1:17">
      <c r="A1505" s="6" t="s">
        <v>3008</v>
      </c>
      <c r="B1505" s="6">
        <v>41</v>
      </c>
      <c r="C1505" s="6" t="s">
        <v>4720</v>
      </c>
      <c r="D1505" s="6" t="s">
        <v>7217</v>
      </c>
      <c r="E1505" s="6">
        <v>32.2</v>
      </c>
      <c r="F1505" s="6">
        <v>10.09</v>
      </c>
      <c r="G1505" s="6" t="s">
        <v>4689</v>
      </c>
      <c r="H1505" s="6" t="s">
        <v>4687</v>
      </c>
      <c r="I1505" s="6" t="s">
        <v>4687</v>
      </c>
      <c r="J1505" s="6">
        <v>0</v>
      </c>
      <c r="K1505" s="15" t="s">
        <v>8405</v>
      </c>
      <c r="L1505" s="10" t="s">
        <v>8406</v>
      </c>
      <c r="M1505" s="16" t="s">
        <v>9790</v>
      </c>
      <c r="N1505" s="6">
        <v>6875.96</v>
      </c>
      <c r="O1505" s="6" t="s">
        <v>4709</v>
      </c>
      <c r="P1505" s="6" t="s">
        <v>4709</v>
      </c>
      <c r="Q1505" s="6" t="s">
        <v>4687</v>
      </c>
    </row>
    <row r="1506" spans="1:17">
      <c r="A1506" s="6" t="s">
        <v>3010</v>
      </c>
      <c r="B1506" s="6">
        <v>53</v>
      </c>
      <c r="C1506" s="6" t="s">
        <v>4711</v>
      </c>
      <c r="D1506" s="6" t="s">
        <v>7219</v>
      </c>
      <c r="E1506" s="6">
        <v>18.75</v>
      </c>
      <c r="F1506" s="6">
        <v>5.47</v>
      </c>
      <c r="G1506" s="6" t="s">
        <v>4689</v>
      </c>
      <c r="H1506" s="6" t="s">
        <v>4690</v>
      </c>
      <c r="I1506" s="6" t="s">
        <v>4687</v>
      </c>
      <c r="J1506" s="6">
        <v>1</v>
      </c>
      <c r="K1506" s="15" t="s">
        <v>8408</v>
      </c>
      <c r="L1506" s="10" t="s">
        <v>8414</v>
      </c>
      <c r="M1506" s="16" t="s">
        <v>9129</v>
      </c>
      <c r="N1506" s="6">
        <v>6868.39</v>
      </c>
      <c r="O1506" s="6" t="s">
        <v>4709</v>
      </c>
      <c r="P1506" s="6" t="s">
        <v>4709</v>
      </c>
      <c r="Q1506" s="6" t="s">
        <v>4687</v>
      </c>
    </row>
    <row r="1507" spans="1:17">
      <c r="A1507" s="6" t="s">
        <v>3012</v>
      </c>
      <c r="B1507" s="6">
        <v>44</v>
      </c>
      <c r="C1507" s="6" t="s">
        <v>4711</v>
      </c>
      <c r="D1507" s="6" t="s">
        <v>7221</v>
      </c>
      <c r="E1507" s="6">
        <v>22.36</v>
      </c>
      <c r="F1507" s="6">
        <v>8.6</v>
      </c>
      <c r="G1507" s="6" t="s">
        <v>4687</v>
      </c>
      <c r="H1507" s="6" t="s">
        <v>4687</v>
      </c>
      <c r="I1507" s="6" t="s">
        <v>4687</v>
      </c>
      <c r="J1507" s="6">
        <v>0</v>
      </c>
      <c r="K1507" s="15" t="s">
        <v>8405</v>
      </c>
      <c r="L1507" s="10" t="s">
        <v>8406</v>
      </c>
      <c r="M1507" s="16" t="s">
        <v>8533</v>
      </c>
      <c r="N1507" s="6">
        <v>6863.49</v>
      </c>
      <c r="O1507" s="6" t="s">
        <v>4713</v>
      </c>
      <c r="P1507" s="6" t="s">
        <v>4709</v>
      </c>
      <c r="Q1507" s="6" t="s">
        <v>4687</v>
      </c>
    </row>
    <row r="1508" spans="1:17">
      <c r="A1508" s="6" t="s">
        <v>3014</v>
      </c>
      <c r="B1508" s="6">
        <v>41</v>
      </c>
      <c r="C1508" s="6" t="s">
        <v>4722</v>
      </c>
      <c r="D1508" s="6" t="s">
        <v>7047</v>
      </c>
      <c r="E1508" s="6">
        <v>23.94</v>
      </c>
      <c r="F1508" s="6">
        <v>10.74</v>
      </c>
      <c r="G1508" s="6" t="s">
        <v>4689</v>
      </c>
      <c r="H1508" s="6" t="s">
        <v>4687</v>
      </c>
      <c r="I1508" s="6" t="s">
        <v>4687</v>
      </c>
      <c r="J1508" s="6">
        <v>0</v>
      </c>
      <c r="K1508" s="15" t="s">
        <v>8408</v>
      </c>
      <c r="L1508" s="10" t="s">
        <v>8406</v>
      </c>
      <c r="M1508" s="16" t="s">
        <v>9791</v>
      </c>
      <c r="N1508" s="6">
        <v>6858.48</v>
      </c>
      <c r="O1508" s="6" t="s">
        <v>4709</v>
      </c>
      <c r="P1508" s="6" t="s">
        <v>4709</v>
      </c>
      <c r="Q1508" s="6" t="s">
        <v>4687</v>
      </c>
    </row>
    <row r="1509" spans="1:17">
      <c r="A1509" s="6" t="s">
        <v>3016</v>
      </c>
      <c r="B1509" s="6">
        <v>43</v>
      </c>
      <c r="C1509" s="6" t="s">
        <v>4720</v>
      </c>
      <c r="D1509" s="6" t="s">
        <v>7223</v>
      </c>
      <c r="E1509" s="6">
        <v>30.1</v>
      </c>
      <c r="F1509" s="6">
        <v>4.39</v>
      </c>
      <c r="G1509" s="6" t="s">
        <v>4687</v>
      </c>
      <c r="H1509" s="6" t="s">
        <v>4690</v>
      </c>
      <c r="I1509" s="6" t="s">
        <v>4687</v>
      </c>
      <c r="J1509" s="6">
        <v>1</v>
      </c>
      <c r="K1509" s="15" t="s">
        <v>8408</v>
      </c>
      <c r="L1509" s="10" t="s">
        <v>8414</v>
      </c>
      <c r="M1509" s="16" t="s">
        <v>8610</v>
      </c>
      <c r="N1509" s="6">
        <v>6849.03</v>
      </c>
      <c r="O1509" s="6" t="s">
        <v>4709</v>
      </c>
      <c r="P1509" s="6" t="s">
        <v>4709</v>
      </c>
      <c r="Q1509" s="6" t="s">
        <v>4687</v>
      </c>
    </row>
    <row r="1510" spans="1:17">
      <c r="A1510" s="6" t="s">
        <v>3018</v>
      </c>
      <c r="B1510" s="6">
        <v>45</v>
      </c>
      <c r="C1510" s="6" t="s">
        <v>4711</v>
      </c>
      <c r="D1510" s="6" t="s">
        <v>5117</v>
      </c>
      <c r="E1510" s="6">
        <v>21.93</v>
      </c>
      <c r="F1510" s="6">
        <v>6.3</v>
      </c>
      <c r="G1510" s="6" t="s">
        <v>4687</v>
      </c>
      <c r="H1510" s="6" t="s">
        <v>4687</v>
      </c>
      <c r="I1510" s="6" t="s">
        <v>4687</v>
      </c>
      <c r="J1510" s="6">
        <v>0</v>
      </c>
      <c r="K1510" s="15" t="s">
        <v>8408</v>
      </c>
      <c r="L1510" s="10" t="s">
        <v>8409</v>
      </c>
      <c r="M1510" s="16" t="s">
        <v>9792</v>
      </c>
      <c r="N1510" s="6">
        <v>6843.17</v>
      </c>
      <c r="O1510" s="6" t="s">
        <v>4713</v>
      </c>
      <c r="P1510" s="6" t="s">
        <v>4709</v>
      </c>
      <c r="Q1510" s="6" t="s">
        <v>4687</v>
      </c>
    </row>
    <row r="1511" spans="1:17">
      <c r="A1511" s="6" t="s">
        <v>3020</v>
      </c>
      <c r="B1511" s="6">
        <v>22</v>
      </c>
      <c r="C1511" s="6" t="s">
        <v>4716</v>
      </c>
      <c r="D1511" s="6" t="s">
        <v>7225</v>
      </c>
      <c r="E1511" s="6">
        <v>39.75</v>
      </c>
      <c r="F1511" s="6">
        <v>5.41</v>
      </c>
      <c r="G1511" s="6" t="s">
        <v>4687</v>
      </c>
      <c r="H1511" s="6" t="s">
        <v>4687</v>
      </c>
      <c r="I1511" s="6" t="s">
        <v>4689</v>
      </c>
      <c r="J1511" s="6">
        <v>1</v>
      </c>
      <c r="K1511" s="15" t="s">
        <v>8405</v>
      </c>
      <c r="L1511" s="10" t="s">
        <v>8414</v>
      </c>
      <c r="M1511" s="16" t="s">
        <v>9793</v>
      </c>
      <c r="N1511" s="6">
        <v>6842.28</v>
      </c>
      <c r="O1511" s="6" t="s">
        <v>4713</v>
      </c>
      <c r="P1511" s="6" t="s">
        <v>4709</v>
      </c>
      <c r="Q1511" s="6" t="s">
        <v>4687</v>
      </c>
    </row>
    <row r="1512" spans="1:17">
      <c r="A1512" s="6" t="s">
        <v>3022</v>
      </c>
      <c r="B1512" s="6">
        <v>43</v>
      </c>
      <c r="C1512" s="6" t="s">
        <v>4723</v>
      </c>
      <c r="D1512" s="6" t="s">
        <v>5050</v>
      </c>
      <c r="E1512" s="6">
        <v>26.03</v>
      </c>
      <c r="F1512" s="6">
        <v>4.47</v>
      </c>
      <c r="G1512" s="6" t="s">
        <v>4687</v>
      </c>
      <c r="H1512" s="6" t="s">
        <v>4690</v>
      </c>
      <c r="I1512" s="6" t="s">
        <v>4687</v>
      </c>
      <c r="J1512" s="6">
        <v>1</v>
      </c>
      <c r="K1512" s="15" t="s">
        <v>8405</v>
      </c>
      <c r="L1512" s="10" t="s">
        <v>8414</v>
      </c>
      <c r="M1512" s="16" t="s">
        <v>9794</v>
      </c>
      <c r="N1512" s="6">
        <v>6837.37</v>
      </c>
      <c r="O1512" s="6" t="s">
        <v>4713</v>
      </c>
      <c r="P1512" s="6" t="s">
        <v>4710</v>
      </c>
      <c r="Q1512" s="6" t="s">
        <v>4687</v>
      </c>
    </row>
    <row r="1513" spans="1:17">
      <c r="A1513" s="6" t="s">
        <v>3024</v>
      </c>
      <c r="B1513" s="6">
        <v>28</v>
      </c>
      <c r="C1513" s="6" t="s">
        <v>4729</v>
      </c>
      <c r="D1513" s="6" t="s">
        <v>7228</v>
      </c>
      <c r="E1513" s="6">
        <v>34.51</v>
      </c>
      <c r="F1513" s="6">
        <v>6.26</v>
      </c>
      <c r="G1513" s="6" t="s">
        <v>4687</v>
      </c>
      <c r="H1513" s="6" t="s">
        <v>4687</v>
      </c>
      <c r="I1513" s="6" t="s">
        <v>4687</v>
      </c>
      <c r="J1513" s="6">
        <v>0</v>
      </c>
      <c r="K1513" s="15" t="s">
        <v>8412</v>
      </c>
      <c r="L1513" s="10" t="s">
        <v>8409</v>
      </c>
      <c r="M1513" s="16" t="s">
        <v>9795</v>
      </c>
      <c r="N1513" s="6">
        <v>6827.69</v>
      </c>
      <c r="O1513" s="6" t="s">
        <v>4709</v>
      </c>
      <c r="P1513" s="6" t="s">
        <v>4709</v>
      </c>
      <c r="Q1513" s="6" t="s">
        <v>4687</v>
      </c>
    </row>
    <row r="1514" spans="1:17">
      <c r="A1514" s="6" t="s">
        <v>3026</v>
      </c>
      <c r="B1514" s="6">
        <v>47</v>
      </c>
      <c r="C1514" s="6" t="s">
        <v>4716</v>
      </c>
      <c r="D1514" s="6" t="s">
        <v>7230</v>
      </c>
      <c r="E1514" s="6">
        <v>19.32</v>
      </c>
      <c r="F1514" s="6">
        <v>11.58</v>
      </c>
      <c r="G1514" s="6" t="s">
        <v>4689</v>
      </c>
      <c r="H1514" s="6" t="s">
        <v>4687</v>
      </c>
      <c r="I1514" s="6" t="s">
        <v>4687</v>
      </c>
      <c r="J1514" s="6">
        <v>1</v>
      </c>
      <c r="K1514" s="15" t="s">
        <v>8408</v>
      </c>
      <c r="L1514" s="10" t="s">
        <v>8406</v>
      </c>
      <c r="M1514" s="16" t="s">
        <v>9796</v>
      </c>
      <c r="N1514" s="6">
        <v>6809.46</v>
      </c>
      <c r="O1514" s="6" t="s">
        <v>4713</v>
      </c>
      <c r="P1514" s="6" t="s">
        <v>4709</v>
      </c>
      <c r="Q1514" s="6" t="s">
        <v>4687</v>
      </c>
    </row>
    <row r="1515" spans="1:17">
      <c r="A1515" s="6" t="s">
        <v>3028</v>
      </c>
      <c r="B1515" s="6">
        <v>31</v>
      </c>
      <c r="C1515" s="6" t="s">
        <v>4728</v>
      </c>
      <c r="D1515" s="6" t="s">
        <v>7232</v>
      </c>
      <c r="E1515" s="6">
        <v>28.5</v>
      </c>
      <c r="F1515" s="6">
        <v>4.36</v>
      </c>
      <c r="G1515" s="6" t="s">
        <v>4687</v>
      </c>
      <c r="H1515" s="6" t="s">
        <v>4687</v>
      </c>
      <c r="I1515" s="6" t="s">
        <v>4687</v>
      </c>
      <c r="J1515" s="6">
        <v>0</v>
      </c>
      <c r="K1515" s="15" t="s">
        <v>8408</v>
      </c>
      <c r="L1515" s="10" t="s">
        <v>8414</v>
      </c>
      <c r="M1515" s="16" t="s">
        <v>9797</v>
      </c>
      <c r="N1515" s="6">
        <v>6799.46</v>
      </c>
      <c r="O1515" s="6" t="s">
        <v>4709</v>
      </c>
      <c r="P1515" s="6" t="s">
        <v>4713</v>
      </c>
      <c r="Q1515" s="6" t="s">
        <v>4687</v>
      </c>
    </row>
    <row r="1516" spans="1:17">
      <c r="A1516" s="6" t="s">
        <v>3030</v>
      </c>
      <c r="B1516" s="6">
        <v>37</v>
      </c>
      <c r="C1516" s="6" t="s">
        <v>4716</v>
      </c>
      <c r="D1516" s="6" t="s">
        <v>5050</v>
      </c>
      <c r="E1516" s="6">
        <v>30.875</v>
      </c>
      <c r="F1516" s="6">
        <v>4.14</v>
      </c>
      <c r="G1516" s="6" t="s">
        <v>4689</v>
      </c>
      <c r="H1516" s="6" t="s">
        <v>4687</v>
      </c>
      <c r="I1516" s="6" t="s">
        <v>4687</v>
      </c>
      <c r="J1516" s="6">
        <v>0</v>
      </c>
      <c r="K1516" s="15" t="s">
        <v>8405</v>
      </c>
      <c r="L1516" s="10" t="s">
        <v>8414</v>
      </c>
      <c r="M1516" s="16" t="s">
        <v>9798</v>
      </c>
      <c r="N1516" s="6">
        <v>6796.86</v>
      </c>
      <c r="O1516" s="6" t="s">
        <v>4710</v>
      </c>
      <c r="P1516" s="6" t="s">
        <v>4710</v>
      </c>
      <c r="Q1516" s="6" t="s">
        <v>4687</v>
      </c>
    </row>
    <row r="1517" spans="1:17">
      <c r="A1517" s="6" t="s">
        <v>3032</v>
      </c>
      <c r="B1517" s="6">
        <v>42</v>
      </c>
      <c r="C1517" s="6" t="s">
        <v>4711</v>
      </c>
      <c r="D1517" s="6" t="s">
        <v>6745</v>
      </c>
      <c r="E1517" s="6">
        <v>24.02</v>
      </c>
      <c r="F1517" s="6">
        <v>4.38</v>
      </c>
      <c r="G1517" s="6" t="s">
        <v>4687</v>
      </c>
      <c r="H1517" s="6" t="s">
        <v>4687</v>
      </c>
      <c r="I1517" s="6" t="s">
        <v>4687</v>
      </c>
      <c r="J1517" s="6">
        <v>0</v>
      </c>
      <c r="K1517" s="15" t="s">
        <v>8408</v>
      </c>
      <c r="L1517" s="10" t="s">
        <v>8414</v>
      </c>
      <c r="M1517" s="16" t="s">
        <v>9799</v>
      </c>
      <c r="N1517" s="6">
        <v>6781.52</v>
      </c>
      <c r="O1517" s="6" t="s">
        <v>4709</v>
      </c>
      <c r="P1517" s="6" t="s">
        <v>4709</v>
      </c>
      <c r="Q1517" s="6" t="s">
        <v>4687</v>
      </c>
    </row>
    <row r="1518" spans="1:17">
      <c r="A1518" s="6" t="s">
        <v>3034</v>
      </c>
      <c r="B1518" s="6">
        <v>41</v>
      </c>
      <c r="C1518" s="6" t="s">
        <v>4711</v>
      </c>
      <c r="D1518" s="6" t="s">
        <v>7236</v>
      </c>
      <c r="E1518" s="6">
        <v>36.08</v>
      </c>
      <c r="F1518" s="6">
        <v>11.61</v>
      </c>
      <c r="G1518" s="6" t="s">
        <v>4689</v>
      </c>
      <c r="H1518" s="6" t="s">
        <v>4687</v>
      </c>
      <c r="I1518" s="6" t="s">
        <v>4687</v>
      </c>
      <c r="J1518" s="6">
        <v>0</v>
      </c>
      <c r="K1518" s="15" t="s">
        <v>8412</v>
      </c>
      <c r="L1518" s="10" t="s">
        <v>8406</v>
      </c>
      <c r="M1518" s="16" t="s">
        <v>9800</v>
      </c>
      <c r="N1518" s="6">
        <v>6781.35</v>
      </c>
      <c r="O1518" s="6" t="s">
        <v>4713</v>
      </c>
      <c r="P1518" s="6" t="s">
        <v>4709</v>
      </c>
      <c r="Q1518" s="6" t="s">
        <v>4687</v>
      </c>
    </row>
    <row r="1519" spans="1:17">
      <c r="A1519" s="6" t="s">
        <v>3036</v>
      </c>
      <c r="B1519" s="6">
        <v>41</v>
      </c>
      <c r="C1519" s="6" t="s">
        <v>4720</v>
      </c>
      <c r="D1519" s="6" t="s">
        <v>5571</v>
      </c>
      <c r="E1519" s="6">
        <v>32.2</v>
      </c>
      <c r="F1519" s="6">
        <v>10.59</v>
      </c>
      <c r="G1519" s="6" t="s">
        <v>4689</v>
      </c>
      <c r="H1519" s="6" t="s">
        <v>4687</v>
      </c>
      <c r="I1519" s="6" t="s">
        <v>4687</v>
      </c>
      <c r="J1519" s="6">
        <v>0</v>
      </c>
      <c r="K1519" s="15" t="s">
        <v>8405</v>
      </c>
      <c r="L1519" s="10" t="s">
        <v>8406</v>
      </c>
      <c r="M1519" s="16" t="s">
        <v>9801</v>
      </c>
      <c r="N1519" s="6">
        <v>6775.96</v>
      </c>
      <c r="O1519" s="6" t="s">
        <v>4710</v>
      </c>
      <c r="P1519" s="6" t="s">
        <v>4709</v>
      </c>
      <c r="Q1519" s="6" t="s">
        <v>4687</v>
      </c>
    </row>
    <row r="1520" spans="1:17">
      <c r="A1520" s="6" t="s">
        <v>3038</v>
      </c>
      <c r="B1520" s="6">
        <v>41</v>
      </c>
      <c r="C1520" s="6" t="s">
        <v>4711</v>
      </c>
      <c r="D1520" s="6" t="s">
        <v>7239</v>
      </c>
      <c r="E1520" s="6">
        <v>28.05</v>
      </c>
      <c r="F1520" s="6">
        <v>11.85</v>
      </c>
      <c r="G1520" s="6" t="s">
        <v>4689</v>
      </c>
      <c r="H1520" s="6" t="s">
        <v>4687</v>
      </c>
      <c r="I1520" s="6" t="s">
        <v>4687</v>
      </c>
      <c r="J1520" s="6">
        <v>0</v>
      </c>
      <c r="K1520" s="15" t="s">
        <v>8412</v>
      </c>
      <c r="L1520" s="10" t="s">
        <v>8406</v>
      </c>
      <c r="M1520" s="16" t="s">
        <v>9802</v>
      </c>
      <c r="N1520" s="6">
        <v>6770.19</v>
      </c>
      <c r="O1520" s="6" t="s">
        <v>4710</v>
      </c>
      <c r="P1520" s="6" t="s">
        <v>4709</v>
      </c>
      <c r="Q1520" s="6" t="s">
        <v>4687</v>
      </c>
    </row>
    <row r="1521" spans="1:17">
      <c r="A1521" s="6" t="s">
        <v>3040</v>
      </c>
      <c r="B1521" s="6">
        <v>34</v>
      </c>
      <c r="C1521" s="6" t="s">
        <v>4726</v>
      </c>
      <c r="D1521" s="6" t="s">
        <v>7241</v>
      </c>
      <c r="E1521" s="6">
        <v>19</v>
      </c>
      <c r="F1521" s="6">
        <v>5.46</v>
      </c>
      <c r="G1521" s="6" t="s">
        <v>4689</v>
      </c>
      <c r="H1521" s="6" t="s">
        <v>4687</v>
      </c>
      <c r="I1521" s="6" t="s">
        <v>4687</v>
      </c>
      <c r="J1521" s="6">
        <v>1</v>
      </c>
      <c r="K1521" s="15" t="s">
        <v>8408</v>
      </c>
      <c r="L1521" s="10" t="s">
        <v>8414</v>
      </c>
      <c r="M1521" s="16" t="s">
        <v>8567</v>
      </c>
      <c r="N1521" s="6">
        <v>6753.04</v>
      </c>
      <c r="O1521" s="6" t="s">
        <v>4709</v>
      </c>
      <c r="P1521" s="6" t="s">
        <v>4709</v>
      </c>
      <c r="Q1521" s="6" t="s">
        <v>4687</v>
      </c>
    </row>
    <row r="1522" spans="1:17">
      <c r="A1522" s="6" t="s">
        <v>3042</v>
      </c>
      <c r="B1522" s="6">
        <v>56</v>
      </c>
      <c r="C1522" s="6" t="s">
        <v>4711</v>
      </c>
      <c r="D1522" s="6" t="s">
        <v>7243</v>
      </c>
      <c r="E1522" s="6">
        <v>16.13</v>
      </c>
      <c r="F1522" s="6">
        <v>4.54</v>
      </c>
      <c r="G1522" s="6" t="s">
        <v>4689</v>
      </c>
      <c r="H1522" s="6" t="s">
        <v>4687</v>
      </c>
      <c r="I1522" s="6" t="s">
        <v>4687</v>
      </c>
      <c r="J1522" s="6">
        <v>2</v>
      </c>
      <c r="K1522" s="15" t="s">
        <v>8408</v>
      </c>
      <c r="L1522" s="10" t="s">
        <v>8414</v>
      </c>
      <c r="M1522" s="16" t="s">
        <v>9803</v>
      </c>
      <c r="N1522" s="6">
        <v>6750.27</v>
      </c>
      <c r="O1522" s="6" t="s">
        <v>4709</v>
      </c>
      <c r="P1522" s="6" t="s">
        <v>4710</v>
      </c>
      <c r="Q1522" s="6" t="s">
        <v>4687</v>
      </c>
    </row>
    <row r="1523" spans="1:17">
      <c r="A1523" s="6" t="s">
        <v>3044</v>
      </c>
      <c r="B1523" s="6">
        <v>52</v>
      </c>
      <c r="C1523" s="6" t="s">
        <v>4711</v>
      </c>
      <c r="D1523" s="6" t="s">
        <v>5897</v>
      </c>
      <c r="E1523" s="6">
        <v>18.77</v>
      </c>
      <c r="F1523" s="6">
        <v>11.98</v>
      </c>
      <c r="G1523" s="6" t="s">
        <v>4689</v>
      </c>
      <c r="H1523" s="6" t="s">
        <v>4687</v>
      </c>
      <c r="I1523" s="6" t="s">
        <v>4687</v>
      </c>
      <c r="J1523" s="6">
        <v>2</v>
      </c>
      <c r="K1523" s="15" t="s">
        <v>8405</v>
      </c>
      <c r="L1523" s="10" t="s">
        <v>8406</v>
      </c>
      <c r="M1523" s="16" t="s">
        <v>9804</v>
      </c>
      <c r="N1523" s="6">
        <v>6749.63</v>
      </c>
      <c r="O1523" s="6" t="s">
        <v>4713</v>
      </c>
      <c r="P1523" s="6" t="s">
        <v>4709</v>
      </c>
      <c r="Q1523" s="6" t="s">
        <v>4687</v>
      </c>
    </row>
    <row r="1524" spans="1:17">
      <c r="A1524" s="6" t="s">
        <v>3046</v>
      </c>
      <c r="B1524" s="6">
        <v>37</v>
      </c>
      <c r="C1524" s="6" t="s">
        <v>4723</v>
      </c>
      <c r="D1524" s="6" t="s">
        <v>7246</v>
      </c>
      <c r="E1524" s="6">
        <v>28.88</v>
      </c>
      <c r="F1524" s="6">
        <v>6.59</v>
      </c>
      <c r="G1524" s="6" t="s">
        <v>4689</v>
      </c>
      <c r="H1524" s="6" t="s">
        <v>4687</v>
      </c>
      <c r="I1524" s="6" t="s">
        <v>4687</v>
      </c>
      <c r="J1524" s="6">
        <v>1</v>
      </c>
      <c r="K1524" s="15" t="s">
        <v>8405</v>
      </c>
      <c r="L1524" s="10" t="s">
        <v>8406</v>
      </c>
      <c r="M1524" s="16" t="s">
        <v>9805</v>
      </c>
      <c r="N1524" s="6">
        <v>6748.59</v>
      </c>
      <c r="O1524" s="6" t="s">
        <v>4713</v>
      </c>
      <c r="P1524" s="6" t="s">
        <v>4710</v>
      </c>
      <c r="Q1524" s="6" t="s">
        <v>4687</v>
      </c>
    </row>
    <row r="1525" spans="1:17">
      <c r="A1525" s="6" t="s">
        <v>3048</v>
      </c>
      <c r="B1525" s="6">
        <v>36</v>
      </c>
      <c r="C1525" s="6" t="s">
        <v>4723</v>
      </c>
      <c r="D1525" s="6" t="s">
        <v>5187</v>
      </c>
      <c r="E1525" s="6">
        <v>27.55</v>
      </c>
      <c r="F1525" s="6">
        <v>10.83</v>
      </c>
      <c r="G1525" s="6" t="s">
        <v>4689</v>
      </c>
      <c r="H1525" s="6" t="s">
        <v>4687</v>
      </c>
      <c r="I1525" s="6" t="s">
        <v>4687</v>
      </c>
      <c r="J1525" s="6">
        <v>1</v>
      </c>
      <c r="K1525" s="15" t="s">
        <v>8408</v>
      </c>
      <c r="L1525" s="10" t="s">
        <v>8406</v>
      </c>
      <c r="M1525" s="16" t="s">
        <v>9806</v>
      </c>
      <c r="N1525" s="6">
        <v>6746.74</v>
      </c>
      <c r="O1525" s="6" t="s">
        <v>4709</v>
      </c>
      <c r="P1525" s="6" t="s">
        <v>4710</v>
      </c>
      <c r="Q1525" s="6" t="s">
        <v>4687</v>
      </c>
    </row>
    <row r="1526" spans="1:17">
      <c r="A1526" s="6" t="s">
        <v>3050</v>
      </c>
      <c r="B1526" s="6">
        <v>54</v>
      </c>
      <c r="C1526" s="6" t="s">
        <v>4716</v>
      </c>
      <c r="D1526" s="6" t="s">
        <v>5393</v>
      </c>
      <c r="E1526" s="6">
        <v>15.6</v>
      </c>
      <c r="F1526" s="6">
        <v>8.6</v>
      </c>
      <c r="G1526" s="6" t="s">
        <v>4687</v>
      </c>
      <c r="H1526" s="6" t="s">
        <v>4687</v>
      </c>
      <c r="I1526" s="6" t="s">
        <v>4687</v>
      </c>
      <c r="J1526" s="6">
        <v>0</v>
      </c>
      <c r="K1526" s="15" t="s">
        <v>8408</v>
      </c>
      <c r="L1526" s="10" t="s">
        <v>8406</v>
      </c>
      <c r="M1526" s="16" t="s">
        <v>9033</v>
      </c>
      <c r="N1526" s="6">
        <v>6738.84</v>
      </c>
      <c r="O1526" s="6" t="s">
        <v>4713</v>
      </c>
      <c r="P1526" s="6" t="s">
        <v>4710</v>
      </c>
      <c r="Q1526" s="6" t="s">
        <v>4687</v>
      </c>
    </row>
    <row r="1527" spans="1:17">
      <c r="A1527" s="6" t="s">
        <v>3052</v>
      </c>
      <c r="B1527" s="6">
        <v>44</v>
      </c>
      <c r="C1527" s="6" t="s">
        <v>4711</v>
      </c>
      <c r="D1527" s="6" t="s">
        <v>7249</v>
      </c>
      <c r="E1527" s="6">
        <v>21.99</v>
      </c>
      <c r="F1527" s="6">
        <v>11.17</v>
      </c>
      <c r="G1527" s="6" t="s">
        <v>4687</v>
      </c>
      <c r="H1527" s="6" t="s">
        <v>4687</v>
      </c>
      <c r="I1527" s="6" t="s">
        <v>4687</v>
      </c>
      <c r="J1527" s="6">
        <v>0</v>
      </c>
      <c r="K1527" s="15" t="s">
        <v>8405</v>
      </c>
      <c r="L1527" s="10" t="s">
        <v>8406</v>
      </c>
      <c r="M1527" s="16" t="s">
        <v>9807</v>
      </c>
      <c r="N1527" s="6">
        <v>6737.98</v>
      </c>
      <c r="O1527" s="6" t="s">
        <v>4710</v>
      </c>
      <c r="P1527" s="6" t="s">
        <v>4709</v>
      </c>
      <c r="Q1527" s="6" t="s">
        <v>4687</v>
      </c>
    </row>
    <row r="1528" spans="1:17">
      <c r="A1528" s="6" t="s">
        <v>3054</v>
      </c>
      <c r="B1528" s="6">
        <v>28</v>
      </c>
      <c r="C1528" s="6" t="s">
        <v>4716</v>
      </c>
      <c r="D1528" s="6" t="s">
        <v>7251</v>
      </c>
      <c r="E1528" s="6">
        <v>34.85</v>
      </c>
      <c r="F1528" s="6">
        <v>5.75</v>
      </c>
      <c r="G1528" s="6" t="s">
        <v>4687</v>
      </c>
      <c r="H1528" s="6" t="s">
        <v>4687</v>
      </c>
      <c r="I1528" s="6" t="s">
        <v>4687</v>
      </c>
      <c r="J1528" s="6">
        <v>0</v>
      </c>
      <c r="K1528" s="15" t="s">
        <v>8412</v>
      </c>
      <c r="L1528" s="10" t="s">
        <v>8409</v>
      </c>
      <c r="M1528" s="16" t="s">
        <v>9808</v>
      </c>
      <c r="N1528" s="6">
        <v>6721.37</v>
      </c>
      <c r="O1528" s="6" t="s">
        <v>4713</v>
      </c>
      <c r="P1528" s="6" t="s">
        <v>4709</v>
      </c>
      <c r="Q1528" s="6" t="s">
        <v>4687</v>
      </c>
    </row>
    <row r="1529" spans="1:17">
      <c r="A1529" s="6" t="s">
        <v>3056</v>
      </c>
      <c r="B1529" s="6">
        <v>39</v>
      </c>
      <c r="C1529" s="6" t="s">
        <v>4716</v>
      </c>
      <c r="D1529" s="6" t="s">
        <v>7253</v>
      </c>
      <c r="E1529" s="6">
        <v>24.51</v>
      </c>
      <c r="F1529" s="6">
        <v>4.83</v>
      </c>
      <c r="G1529" s="6" t="s">
        <v>4689</v>
      </c>
      <c r="H1529" s="6" t="s">
        <v>4690</v>
      </c>
      <c r="I1529" s="6" t="s">
        <v>4687</v>
      </c>
      <c r="J1529" s="6">
        <v>1</v>
      </c>
      <c r="K1529" s="15" t="s">
        <v>8405</v>
      </c>
      <c r="L1529" s="10" t="s">
        <v>8414</v>
      </c>
      <c r="M1529" s="16" t="s">
        <v>9809</v>
      </c>
      <c r="N1529" s="6">
        <v>6710.19</v>
      </c>
      <c r="O1529" s="6" t="s">
        <v>4710</v>
      </c>
      <c r="P1529" s="6" t="s">
        <v>4710</v>
      </c>
      <c r="Q1529" s="6" t="s">
        <v>4687</v>
      </c>
    </row>
    <row r="1530" spans="1:17">
      <c r="A1530" s="6" t="s">
        <v>3058</v>
      </c>
      <c r="B1530" s="6">
        <v>51</v>
      </c>
      <c r="C1530" s="6" t="s">
        <v>4711</v>
      </c>
      <c r="D1530" s="6" t="s">
        <v>7255</v>
      </c>
      <c r="E1530" s="6">
        <v>19.4</v>
      </c>
      <c r="F1530" s="6">
        <v>11.93</v>
      </c>
      <c r="G1530" s="6" t="s">
        <v>4687</v>
      </c>
      <c r="H1530" s="6" t="s">
        <v>4687</v>
      </c>
      <c r="I1530" s="6" t="s">
        <v>4687</v>
      </c>
      <c r="J1530" s="6">
        <v>0</v>
      </c>
      <c r="K1530" s="15" t="s">
        <v>8405</v>
      </c>
      <c r="L1530" s="10" t="s">
        <v>8406</v>
      </c>
      <c r="M1530" s="16" t="s">
        <v>9810</v>
      </c>
      <c r="N1530" s="6">
        <v>6706.47</v>
      </c>
      <c r="O1530" s="6" t="s">
        <v>4713</v>
      </c>
      <c r="P1530" s="6" t="s">
        <v>4709</v>
      </c>
      <c r="Q1530" s="6" t="s">
        <v>4687</v>
      </c>
    </row>
    <row r="1531" spans="1:17">
      <c r="A1531" s="6" t="s">
        <v>3060</v>
      </c>
      <c r="B1531" s="6">
        <v>54</v>
      </c>
      <c r="C1531" s="6" t="s">
        <v>4716</v>
      </c>
      <c r="D1531" s="6" t="s">
        <v>4911</v>
      </c>
      <c r="E1531" s="6">
        <v>15.1</v>
      </c>
      <c r="F1531" s="6">
        <v>8.41</v>
      </c>
      <c r="G1531" s="6" t="s">
        <v>4687</v>
      </c>
      <c r="H1531" s="6" t="s">
        <v>4687</v>
      </c>
      <c r="I1531" s="6" t="s">
        <v>4687</v>
      </c>
      <c r="J1531" s="6">
        <v>0</v>
      </c>
      <c r="K1531" s="15" t="s">
        <v>8724</v>
      </c>
      <c r="L1531" s="10" t="s">
        <v>8406</v>
      </c>
      <c r="M1531" s="16" t="s">
        <v>9811</v>
      </c>
      <c r="N1531" s="6">
        <v>6700.56</v>
      </c>
      <c r="O1531" s="6" t="s">
        <v>4713</v>
      </c>
      <c r="P1531" s="6" t="s">
        <v>4710</v>
      </c>
      <c r="Q1531" s="6" t="s">
        <v>4687</v>
      </c>
    </row>
    <row r="1532" spans="1:17">
      <c r="A1532" s="6" t="s">
        <v>3062</v>
      </c>
      <c r="B1532" s="6">
        <v>37</v>
      </c>
      <c r="C1532" s="6" t="s">
        <v>4716</v>
      </c>
      <c r="D1532" s="6" t="s">
        <v>7257</v>
      </c>
      <c r="E1532" s="6">
        <v>23.37</v>
      </c>
      <c r="F1532" s="6">
        <v>5.59</v>
      </c>
      <c r="G1532" s="6" t="s">
        <v>4689</v>
      </c>
      <c r="H1532" s="6" t="s">
        <v>4687</v>
      </c>
      <c r="I1532" s="6" t="s">
        <v>4687</v>
      </c>
      <c r="J1532" s="6">
        <v>0</v>
      </c>
      <c r="K1532" s="15" t="s">
        <v>8405</v>
      </c>
      <c r="L1532" s="10" t="s">
        <v>8414</v>
      </c>
      <c r="M1532" s="16" t="s">
        <v>9812</v>
      </c>
      <c r="N1532" s="6">
        <v>6686.43</v>
      </c>
      <c r="O1532" s="6" t="s">
        <v>4710</v>
      </c>
      <c r="P1532" s="6" t="s">
        <v>4709</v>
      </c>
      <c r="Q1532" s="6" t="s">
        <v>4687</v>
      </c>
    </row>
    <row r="1533" spans="1:17">
      <c r="A1533" s="6" t="s">
        <v>3064</v>
      </c>
      <c r="B1533" s="6">
        <v>33</v>
      </c>
      <c r="C1533" s="6" t="s">
        <v>4720</v>
      </c>
      <c r="D1533" s="6" t="s">
        <v>7259</v>
      </c>
      <c r="E1533" s="6">
        <v>42.4</v>
      </c>
      <c r="F1533" s="6">
        <v>4.06</v>
      </c>
      <c r="G1533" s="6" t="s">
        <v>4687</v>
      </c>
      <c r="H1533" s="6" t="s">
        <v>4687</v>
      </c>
      <c r="I1533" s="6" t="s">
        <v>4687</v>
      </c>
      <c r="J1533" s="6">
        <v>0</v>
      </c>
      <c r="K1533" s="15" t="s">
        <v>8405</v>
      </c>
      <c r="L1533" s="10" t="s">
        <v>8414</v>
      </c>
      <c r="M1533" s="16" t="s">
        <v>9813</v>
      </c>
      <c r="N1533" s="6">
        <v>6666.24</v>
      </c>
      <c r="O1533" s="6" t="s">
        <v>4713</v>
      </c>
      <c r="P1533" s="6" t="s">
        <v>4710</v>
      </c>
      <c r="Q1533" s="6" t="s">
        <v>4687</v>
      </c>
    </row>
    <row r="1534" spans="1:17">
      <c r="A1534" s="6" t="s">
        <v>3066</v>
      </c>
      <c r="B1534" s="6">
        <v>41</v>
      </c>
      <c r="C1534" s="6" t="s">
        <v>4716</v>
      </c>
      <c r="D1534" s="6" t="s">
        <v>5484</v>
      </c>
      <c r="E1534" s="6">
        <v>28.405</v>
      </c>
      <c r="F1534" s="6">
        <v>7.02</v>
      </c>
      <c r="G1534" s="6" t="s">
        <v>4689</v>
      </c>
      <c r="H1534" s="6" t="s">
        <v>4687</v>
      </c>
      <c r="I1534" s="6" t="s">
        <v>4687</v>
      </c>
      <c r="J1534" s="6">
        <v>0</v>
      </c>
      <c r="K1534" s="15" t="s">
        <v>8408</v>
      </c>
      <c r="L1534" s="10" t="s">
        <v>8406</v>
      </c>
      <c r="M1534" s="16" t="s">
        <v>9814</v>
      </c>
      <c r="N1534" s="6">
        <v>6664.69</v>
      </c>
      <c r="O1534" s="6" t="s">
        <v>4713</v>
      </c>
      <c r="P1534" s="6" t="s">
        <v>4710</v>
      </c>
      <c r="Q1534" s="6" t="s">
        <v>4687</v>
      </c>
    </row>
    <row r="1535" spans="1:17">
      <c r="A1535" s="6" t="s">
        <v>3068</v>
      </c>
      <c r="B1535" s="6">
        <v>40</v>
      </c>
      <c r="C1535" s="6" t="s">
        <v>4711</v>
      </c>
      <c r="D1535" s="6" t="s">
        <v>4921</v>
      </c>
      <c r="E1535" s="6">
        <v>23.4</v>
      </c>
      <c r="F1535" s="6">
        <v>4.47</v>
      </c>
      <c r="G1535" s="6" t="s">
        <v>4687</v>
      </c>
      <c r="H1535" s="6" t="s">
        <v>4687</v>
      </c>
      <c r="I1535" s="6" t="s">
        <v>4687</v>
      </c>
      <c r="J1535" s="6">
        <v>0</v>
      </c>
      <c r="K1535" s="15" t="s">
        <v>8408</v>
      </c>
      <c r="L1535" s="10" t="s">
        <v>8414</v>
      </c>
      <c r="M1535" s="16" t="s">
        <v>9632</v>
      </c>
      <c r="N1535" s="6">
        <v>6664.32</v>
      </c>
      <c r="O1535" s="6" t="s">
        <v>4709</v>
      </c>
      <c r="P1535" s="6" t="s">
        <v>4709</v>
      </c>
      <c r="Q1535" s="6" t="s">
        <v>4687</v>
      </c>
    </row>
    <row r="1536" spans="1:17">
      <c r="A1536" s="6" t="s">
        <v>3070</v>
      </c>
      <c r="B1536" s="6">
        <v>33</v>
      </c>
      <c r="C1536" s="6" t="s">
        <v>4711</v>
      </c>
      <c r="D1536" s="6" t="s">
        <v>4801</v>
      </c>
      <c r="E1536" s="6">
        <v>33.44</v>
      </c>
      <c r="F1536" s="6">
        <v>4.54</v>
      </c>
      <c r="G1536" s="6" t="s">
        <v>4687</v>
      </c>
      <c r="H1536" s="6" t="s">
        <v>4687</v>
      </c>
      <c r="I1536" s="6" t="s">
        <v>4687</v>
      </c>
      <c r="J1536" s="6">
        <v>0</v>
      </c>
      <c r="K1536" s="15" t="s">
        <v>8408</v>
      </c>
      <c r="L1536" s="10" t="s">
        <v>8414</v>
      </c>
      <c r="M1536" s="16" t="s">
        <v>9815</v>
      </c>
      <c r="N1536" s="6">
        <v>6653.79</v>
      </c>
      <c r="O1536" s="6" t="s">
        <v>4713</v>
      </c>
      <c r="P1536" s="6" t="s">
        <v>4709</v>
      </c>
      <c r="Q1536" s="6" t="s">
        <v>4687</v>
      </c>
    </row>
    <row r="1537" spans="1:17">
      <c r="A1537" s="6" t="s">
        <v>3072</v>
      </c>
      <c r="B1537" s="6">
        <v>38</v>
      </c>
      <c r="C1537" s="6" t="s">
        <v>4711</v>
      </c>
      <c r="D1537" s="6" t="s">
        <v>4846</v>
      </c>
      <c r="E1537" s="6">
        <v>21.12</v>
      </c>
      <c r="F1537" s="6">
        <v>4.99</v>
      </c>
      <c r="G1537" s="6" t="s">
        <v>4687</v>
      </c>
      <c r="H1537" s="6" t="s">
        <v>4687</v>
      </c>
      <c r="I1537" s="6" t="s">
        <v>4687</v>
      </c>
      <c r="J1537" s="6">
        <v>1</v>
      </c>
      <c r="K1537" s="15" t="s">
        <v>8405</v>
      </c>
      <c r="L1537" s="10" t="s">
        <v>8414</v>
      </c>
      <c r="M1537" s="16" t="s">
        <v>9816</v>
      </c>
      <c r="N1537" s="6">
        <v>6652.53</v>
      </c>
      <c r="O1537" s="6" t="s">
        <v>4709</v>
      </c>
      <c r="P1537" s="6" t="s">
        <v>4710</v>
      </c>
      <c r="Q1537" s="6" t="s">
        <v>4687</v>
      </c>
    </row>
    <row r="1538" spans="1:17">
      <c r="A1538" s="6" t="s">
        <v>3074</v>
      </c>
      <c r="B1538" s="6">
        <v>52</v>
      </c>
      <c r="C1538" s="6" t="s">
        <v>4711</v>
      </c>
      <c r="D1538" s="6" t="s">
        <v>7265</v>
      </c>
      <c r="E1538" s="6">
        <v>18.48</v>
      </c>
      <c r="F1538" s="6">
        <v>10.84</v>
      </c>
      <c r="G1538" s="6" t="s">
        <v>4689</v>
      </c>
      <c r="H1538" s="6" t="s">
        <v>4687</v>
      </c>
      <c r="I1538" s="6" t="s">
        <v>4687</v>
      </c>
      <c r="J1538" s="6">
        <v>2</v>
      </c>
      <c r="K1538" s="15" t="s">
        <v>8408</v>
      </c>
      <c r="L1538" s="10" t="s">
        <v>8406</v>
      </c>
      <c r="M1538" s="16" t="s">
        <v>9817</v>
      </c>
      <c r="N1538" s="6">
        <v>6651.26</v>
      </c>
      <c r="O1538" s="6" t="s">
        <v>4710</v>
      </c>
      <c r="P1538" s="6" t="s">
        <v>4709</v>
      </c>
      <c r="Q1538" s="6" t="s">
        <v>4687</v>
      </c>
    </row>
    <row r="1539" spans="1:17">
      <c r="A1539" s="6" t="s">
        <v>3076</v>
      </c>
      <c r="B1539" s="6">
        <v>38</v>
      </c>
      <c r="C1539" s="6" t="s">
        <v>4722</v>
      </c>
      <c r="D1539" s="6" t="s">
        <v>5177</v>
      </c>
      <c r="E1539" s="6">
        <v>16.815</v>
      </c>
      <c r="F1539" s="6">
        <v>5.63</v>
      </c>
      <c r="G1539" s="6" t="s">
        <v>4687</v>
      </c>
      <c r="H1539" s="6" t="s">
        <v>4687</v>
      </c>
      <c r="I1539" s="6" t="s">
        <v>4687</v>
      </c>
      <c r="J1539" s="6">
        <v>1</v>
      </c>
      <c r="K1539" s="15" t="s">
        <v>8408</v>
      </c>
      <c r="L1539" s="10" t="s">
        <v>8414</v>
      </c>
      <c r="M1539" s="16" t="s">
        <v>9818</v>
      </c>
      <c r="N1539" s="6">
        <v>6640.54</v>
      </c>
      <c r="O1539" s="6" t="s">
        <v>4710</v>
      </c>
      <c r="P1539" s="6" t="s">
        <v>4709</v>
      </c>
      <c r="Q1539" s="6" t="s">
        <v>4687</v>
      </c>
    </row>
    <row r="1540" spans="1:17">
      <c r="A1540" s="6" t="s">
        <v>3078</v>
      </c>
      <c r="B1540" s="6">
        <v>33</v>
      </c>
      <c r="C1540" s="6" t="s">
        <v>4729</v>
      </c>
      <c r="D1540" s="6" t="s">
        <v>7268</v>
      </c>
      <c r="E1540" s="6">
        <v>26.72</v>
      </c>
      <c r="F1540" s="6">
        <v>4.14</v>
      </c>
      <c r="G1540" s="6" t="s">
        <v>4687</v>
      </c>
      <c r="H1540" s="6" t="s">
        <v>4687</v>
      </c>
      <c r="I1540" s="6" t="s">
        <v>4687</v>
      </c>
      <c r="J1540" s="6">
        <v>0</v>
      </c>
      <c r="K1540" s="15" t="s">
        <v>8412</v>
      </c>
      <c r="L1540" s="10" t="s">
        <v>8414</v>
      </c>
      <c r="M1540" s="16" t="s">
        <v>9819</v>
      </c>
      <c r="N1540" s="6">
        <v>6639.3</v>
      </c>
      <c r="O1540" s="6" t="s">
        <v>4709</v>
      </c>
      <c r="P1540" s="6" t="s">
        <v>4709</v>
      </c>
      <c r="Q1540" s="6" t="s">
        <v>4687</v>
      </c>
    </row>
    <row r="1541" spans="1:17">
      <c r="A1541" s="6" t="s">
        <v>3080</v>
      </c>
      <c r="B1541" s="6">
        <v>19</v>
      </c>
      <c r="C1541" s="6" t="s">
        <v>4716</v>
      </c>
      <c r="D1541" s="6" t="s">
        <v>7270</v>
      </c>
      <c r="E1541" s="6">
        <v>41.42</v>
      </c>
      <c r="F1541" s="6">
        <v>5.17</v>
      </c>
      <c r="G1541" s="6" t="s">
        <v>4687</v>
      </c>
      <c r="H1541" s="6" t="s">
        <v>4690</v>
      </c>
      <c r="I1541" s="6" t="s">
        <v>4687</v>
      </c>
      <c r="J1541" s="6">
        <v>1</v>
      </c>
      <c r="K1541" s="15" t="s">
        <v>8405</v>
      </c>
      <c r="L1541" s="10" t="s">
        <v>8414</v>
      </c>
      <c r="M1541" s="16" t="s">
        <v>9820</v>
      </c>
      <c r="N1541" s="6">
        <v>6638.16</v>
      </c>
      <c r="O1541" s="6" t="s">
        <v>4713</v>
      </c>
      <c r="P1541" s="6" t="s">
        <v>4709</v>
      </c>
      <c r="Q1541" s="6" t="s">
        <v>4687</v>
      </c>
    </row>
    <row r="1542" spans="1:17">
      <c r="A1542" s="6" t="s">
        <v>3082</v>
      </c>
      <c r="B1542" s="6">
        <v>49</v>
      </c>
      <c r="C1542" s="6" t="s">
        <v>4711</v>
      </c>
      <c r="D1542" s="6" t="s">
        <v>7272</v>
      </c>
      <c r="E1542" s="6">
        <v>20.69</v>
      </c>
      <c r="F1542" s="6">
        <v>6.93</v>
      </c>
      <c r="G1542" s="6" t="s">
        <v>4687</v>
      </c>
      <c r="H1542" s="6" t="s">
        <v>4687</v>
      </c>
      <c r="I1542" s="6" t="s">
        <v>4687</v>
      </c>
      <c r="J1542" s="6">
        <v>2</v>
      </c>
      <c r="K1542" s="15" t="s">
        <v>8405</v>
      </c>
      <c r="L1542" s="10" t="s">
        <v>8406</v>
      </c>
      <c r="M1542" s="16" t="s">
        <v>9821</v>
      </c>
      <c r="N1542" s="6">
        <v>6630.31</v>
      </c>
      <c r="O1542" s="6" t="s">
        <v>4713</v>
      </c>
      <c r="P1542" s="6" t="s">
        <v>4709</v>
      </c>
      <c r="Q1542" s="6" t="s">
        <v>4687</v>
      </c>
    </row>
    <row r="1543" spans="1:17">
      <c r="A1543" s="6" t="s">
        <v>3084</v>
      </c>
      <c r="B1543" s="6">
        <v>40</v>
      </c>
      <c r="C1543" s="6" t="s">
        <v>4721</v>
      </c>
      <c r="D1543" s="6" t="s">
        <v>7274</v>
      </c>
      <c r="E1543" s="6">
        <v>41.23</v>
      </c>
      <c r="F1543" s="6">
        <v>4.24</v>
      </c>
      <c r="G1543" s="6" t="s">
        <v>4687</v>
      </c>
      <c r="H1543" s="6" t="s">
        <v>4687</v>
      </c>
      <c r="I1543" s="6" t="s">
        <v>4687</v>
      </c>
      <c r="J1543" s="6">
        <v>0</v>
      </c>
      <c r="K1543" s="15" t="s">
        <v>8405</v>
      </c>
      <c r="L1543" s="10" t="s">
        <v>8414</v>
      </c>
      <c r="M1543" s="16" t="s">
        <v>9822</v>
      </c>
      <c r="N1543" s="6">
        <v>6610.11</v>
      </c>
      <c r="O1543" s="6" t="s">
        <v>4709</v>
      </c>
      <c r="P1543" s="6" t="s">
        <v>4710</v>
      </c>
      <c r="Q1543" s="6" t="s">
        <v>4687</v>
      </c>
    </row>
    <row r="1544" spans="1:17">
      <c r="A1544" s="6" t="s">
        <v>3086</v>
      </c>
      <c r="B1544" s="6">
        <v>40</v>
      </c>
      <c r="C1544" s="6" t="s">
        <v>4720</v>
      </c>
      <c r="D1544" s="6" t="s">
        <v>4846</v>
      </c>
      <c r="E1544" s="6">
        <v>29.9</v>
      </c>
      <c r="F1544" s="6">
        <v>5.91</v>
      </c>
      <c r="G1544" s="6" t="s">
        <v>4687</v>
      </c>
      <c r="H1544" s="6" t="s">
        <v>4687</v>
      </c>
      <c r="I1544" s="6" t="s">
        <v>4687</v>
      </c>
      <c r="J1544" s="6">
        <v>0</v>
      </c>
      <c r="K1544" s="15" t="s">
        <v>8405</v>
      </c>
      <c r="L1544" s="10" t="s">
        <v>8409</v>
      </c>
      <c r="M1544" s="16" t="s">
        <v>9823</v>
      </c>
      <c r="N1544" s="6">
        <v>6600.36</v>
      </c>
      <c r="O1544" s="6" t="s">
        <v>4710</v>
      </c>
      <c r="P1544" s="6" t="s">
        <v>4709</v>
      </c>
      <c r="Q1544" s="6" t="s">
        <v>4687</v>
      </c>
    </row>
    <row r="1545" spans="1:17">
      <c r="A1545" s="6" t="s">
        <v>3088</v>
      </c>
      <c r="B1545" s="6">
        <v>40</v>
      </c>
      <c r="C1545" s="6" t="s">
        <v>4723</v>
      </c>
      <c r="D1545" s="6" t="s">
        <v>7277</v>
      </c>
      <c r="E1545" s="6">
        <v>34.105</v>
      </c>
      <c r="F1545" s="6">
        <v>5.93</v>
      </c>
      <c r="G1545" s="6" t="s">
        <v>4687</v>
      </c>
      <c r="H1545" s="6" t="s">
        <v>4687</v>
      </c>
      <c r="I1545" s="6" t="s">
        <v>4687</v>
      </c>
      <c r="J1545" s="6">
        <v>0</v>
      </c>
      <c r="K1545" s="15" t="s">
        <v>8408</v>
      </c>
      <c r="L1545" s="10" t="s">
        <v>8409</v>
      </c>
      <c r="M1545" s="16" t="s">
        <v>9824</v>
      </c>
      <c r="N1545" s="6">
        <v>6600.21</v>
      </c>
      <c r="O1545" s="6" t="s">
        <v>4709</v>
      </c>
      <c r="P1545" s="6" t="s">
        <v>4710</v>
      </c>
      <c r="Q1545" s="6" t="s">
        <v>4687</v>
      </c>
    </row>
    <row r="1546" spans="1:17">
      <c r="A1546" s="6" t="s">
        <v>3090</v>
      </c>
      <c r="B1546" s="6">
        <v>40</v>
      </c>
      <c r="C1546" s="6" t="s">
        <v>4711</v>
      </c>
      <c r="D1546" s="6" t="s">
        <v>7279</v>
      </c>
      <c r="E1546" s="6">
        <v>24.97</v>
      </c>
      <c r="F1546" s="6">
        <v>5.66</v>
      </c>
      <c r="G1546" s="6" t="s">
        <v>4687</v>
      </c>
      <c r="H1546" s="6" t="s">
        <v>4687</v>
      </c>
      <c r="I1546" s="6" t="s">
        <v>4687</v>
      </c>
      <c r="J1546" s="6">
        <v>0</v>
      </c>
      <c r="K1546" s="15" t="s">
        <v>8412</v>
      </c>
      <c r="L1546" s="10" t="s">
        <v>8414</v>
      </c>
      <c r="M1546" s="16" t="s">
        <v>9825</v>
      </c>
      <c r="N1546" s="6">
        <v>6593.51</v>
      </c>
      <c r="O1546" s="6" t="s">
        <v>4713</v>
      </c>
      <c r="P1546" s="6" t="s">
        <v>4709</v>
      </c>
      <c r="Q1546" s="6" t="s">
        <v>4687</v>
      </c>
    </row>
    <row r="1547" spans="1:17">
      <c r="A1547" s="6" t="s">
        <v>3092</v>
      </c>
      <c r="B1547" s="6">
        <v>38</v>
      </c>
      <c r="C1547" s="6" t="s">
        <v>4720</v>
      </c>
      <c r="D1547" s="6" t="s">
        <v>5486</v>
      </c>
      <c r="E1547" s="6">
        <v>34.8</v>
      </c>
      <c r="F1547" s="6">
        <v>4.19</v>
      </c>
      <c r="G1547" s="6" t="s">
        <v>4687</v>
      </c>
      <c r="H1547" s="6" t="s">
        <v>4687</v>
      </c>
      <c r="I1547" s="6" t="s">
        <v>4687</v>
      </c>
      <c r="J1547" s="6">
        <v>1</v>
      </c>
      <c r="K1547" s="15" t="s">
        <v>8408</v>
      </c>
      <c r="L1547" s="10" t="s">
        <v>8414</v>
      </c>
      <c r="M1547" s="16" t="s">
        <v>9826</v>
      </c>
      <c r="N1547" s="6">
        <v>6571.54</v>
      </c>
      <c r="O1547" s="6" t="s">
        <v>4710</v>
      </c>
      <c r="P1547" s="6" t="s">
        <v>4709</v>
      </c>
      <c r="Q1547" s="6" t="s">
        <v>4687</v>
      </c>
    </row>
    <row r="1548" spans="1:17">
      <c r="A1548" s="6" t="s">
        <v>3094</v>
      </c>
      <c r="B1548" s="6">
        <v>41</v>
      </c>
      <c r="C1548" s="6" t="s">
        <v>4716</v>
      </c>
      <c r="D1548" s="6" t="s">
        <v>7282</v>
      </c>
      <c r="E1548" s="6">
        <v>32.965</v>
      </c>
      <c r="F1548" s="6">
        <v>9.21</v>
      </c>
      <c r="G1548" s="6" t="s">
        <v>4689</v>
      </c>
      <c r="H1548" s="6" t="s">
        <v>4687</v>
      </c>
      <c r="I1548" s="6" t="s">
        <v>4687</v>
      </c>
      <c r="J1548" s="6">
        <v>0</v>
      </c>
      <c r="K1548" s="15" t="s">
        <v>8405</v>
      </c>
      <c r="L1548" s="10" t="s">
        <v>8406</v>
      </c>
      <c r="M1548" s="16" t="s">
        <v>9827</v>
      </c>
      <c r="N1548" s="6">
        <v>6571.02</v>
      </c>
      <c r="O1548" s="6" t="s">
        <v>4713</v>
      </c>
      <c r="P1548" s="6" t="s">
        <v>4709</v>
      </c>
      <c r="Q1548" s="6" t="s">
        <v>4687</v>
      </c>
    </row>
    <row r="1549" spans="1:17">
      <c r="A1549" s="6" t="s">
        <v>3096</v>
      </c>
      <c r="B1549" s="6">
        <v>38</v>
      </c>
      <c r="C1549" s="6" t="s">
        <v>4726</v>
      </c>
      <c r="D1549" s="6" t="s">
        <v>7284</v>
      </c>
      <c r="E1549" s="6">
        <v>27.265</v>
      </c>
      <c r="F1549" s="6">
        <v>5.51</v>
      </c>
      <c r="G1549" s="6" t="s">
        <v>4687</v>
      </c>
      <c r="H1549" s="6" t="s">
        <v>4687</v>
      </c>
      <c r="I1549" s="6" t="s">
        <v>4687</v>
      </c>
      <c r="J1549" s="6">
        <v>1</v>
      </c>
      <c r="K1549" s="15" t="s">
        <v>8405</v>
      </c>
      <c r="L1549" s="10" t="s">
        <v>8414</v>
      </c>
      <c r="M1549" s="16" t="s">
        <v>9828</v>
      </c>
      <c r="N1549" s="6">
        <v>6555.07</v>
      </c>
      <c r="O1549" s="6" t="s">
        <v>4709</v>
      </c>
      <c r="P1549" s="6" t="s">
        <v>4709</v>
      </c>
      <c r="Q1549" s="6" t="s">
        <v>4687</v>
      </c>
    </row>
    <row r="1550" spans="1:17">
      <c r="A1550" s="6" t="s">
        <v>3098</v>
      </c>
      <c r="B1550" s="6">
        <v>54</v>
      </c>
      <c r="C1550" s="6" t="s">
        <v>4711</v>
      </c>
      <c r="D1550" s="6" t="s">
        <v>7286</v>
      </c>
      <c r="E1550" s="6">
        <v>17.06</v>
      </c>
      <c r="F1550" s="6">
        <v>8.5</v>
      </c>
      <c r="G1550" s="6" t="s">
        <v>4687</v>
      </c>
      <c r="H1550" s="6" t="s">
        <v>4687</v>
      </c>
      <c r="I1550" s="6" t="s">
        <v>4687</v>
      </c>
      <c r="J1550" s="6">
        <v>0</v>
      </c>
      <c r="K1550" s="15" t="s">
        <v>8405</v>
      </c>
      <c r="L1550" s="10" t="s">
        <v>8406</v>
      </c>
      <c r="M1550" s="16" t="s">
        <v>8808</v>
      </c>
      <c r="N1550" s="6">
        <v>6552.01</v>
      </c>
      <c r="O1550" s="6" t="s">
        <v>4709</v>
      </c>
      <c r="P1550" s="6" t="s">
        <v>4710</v>
      </c>
      <c r="Q1550" s="6" t="s">
        <v>4687</v>
      </c>
    </row>
    <row r="1551" spans="1:17">
      <c r="A1551" s="6" t="s">
        <v>3100</v>
      </c>
      <c r="B1551" s="6">
        <v>33</v>
      </c>
      <c r="C1551" s="6" t="s">
        <v>4726</v>
      </c>
      <c r="D1551" s="6" t="s">
        <v>4805</v>
      </c>
      <c r="E1551" s="6">
        <v>36.29</v>
      </c>
      <c r="F1551" s="6">
        <v>6.23</v>
      </c>
      <c r="G1551" s="6" t="s">
        <v>4687</v>
      </c>
      <c r="H1551" s="6" t="s">
        <v>4687</v>
      </c>
      <c r="I1551" s="6" t="s">
        <v>4687</v>
      </c>
      <c r="J1551" s="6">
        <v>0</v>
      </c>
      <c r="K1551" s="15" t="s">
        <v>8405</v>
      </c>
      <c r="L1551" s="10" t="s">
        <v>8409</v>
      </c>
      <c r="M1551" s="16" t="s">
        <v>9829</v>
      </c>
      <c r="N1551" s="6">
        <v>6551.75</v>
      </c>
      <c r="O1551" s="6" t="s">
        <v>4709</v>
      </c>
      <c r="P1551" s="6" t="s">
        <v>4709</v>
      </c>
      <c r="Q1551" s="6" t="s">
        <v>4687</v>
      </c>
    </row>
    <row r="1552" spans="1:17">
      <c r="A1552" s="6" t="s">
        <v>3102</v>
      </c>
      <c r="B1552" s="6">
        <v>36</v>
      </c>
      <c r="C1552" s="6" t="s">
        <v>4716</v>
      </c>
      <c r="D1552" s="6" t="s">
        <v>7289</v>
      </c>
      <c r="E1552" s="6">
        <v>28.595</v>
      </c>
      <c r="F1552" s="6">
        <v>8.53</v>
      </c>
      <c r="G1552" s="6" t="s">
        <v>4689</v>
      </c>
      <c r="H1552" s="6" t="s">
        <v>4687</v>
      </c>
      <c r="I1552" s="6" t="s">
        <v>4687</v>
      </c>
      <c r="J1552" s="6">
        <v>1</v>
      </c>
      <c r="K1552" s="15" t="s">
        <v>8405</v>
      </c>
      <c r="L1552" s="10" t="s">
        <v>8406</v>
      </c>
      <c r="M1552" s="16" t="s">
        <v>9830</v>
      </c>
      <c r="N1552" s="6">
        <v>6548.2</v>
      </c>
      <c r="O1552" s="6" t="s">
        <v>4710</v>
      </c>
      <c r="P1552" s="6" t="s">
        <v>4709</v>
      </c>
      <c r="Q1552" s="6" t="s">
        <v>4687</v>
      </c>
    </row>
    <row r="1553" spans="1:17">
      <c r="A1553" s="6" t="s">
        <v>3104</v>
      </c>
      <c r="B1553" s="6">
        <v>53</v>
      </c>
      <c r="C1553" s="6" t="s">
        <v>4711</v>
      </c>
      <c r="D1553" s="6" t="s">
        <v>5593</v>
      </c>
      <c r="E1553" s="6">
        <v>17.8</v>
      </c>
      <c r="F1553" s="6">
        <v>5.75</v>
      </c>
      <c r="G1553" s="6" t="s">
        <v>4689</v>
      </c>
      <c r="H1553" s="6" t="s">
        <v>4690</v>
      </c>
      <c r="I1553" s="6" t="s">
        <v>4687</v>
      </c>
      <c r="J1553" s="6">
        <v>1</v>
      </c>
      <c r="K1553" s="15" t="s">
        <v>8405</v>
      </c>
      <c r="L1553" s="10" t="s">
        <v>8409</v>
      </c>
      <c r="M1553" s="16" t="s">
        <v>8463</v>
      </c>
      <c r="N1553" s="6">
        <v>6546.16</v>
      </c>
      <c r="O1553" s="6" t="s">
        <v>4710</v>
      </c>
      <c r="P1553" s="6" t="s">
        <v>4709</v>
      </c>
      <c r="Q1553" s="6" t="s">
        <v>4687</v>
      </c>
    </row>
    <row r="1554" spans="1:17">
      <c r="A1554" s="6" t="s">
        <v>3106</v>
      </c>
      <c r="B1554" s="6">
        <v>40</v>
      </c>
      <c r="C1554" s="6" t="s">
        <v>4716</v>
      </c>
      <c r="D1554" s="6" t="s">
        <v>7291</v>
      </c>
      <c r="E1554" s="6">
        <v>21.4</v>
      </c>
      <c r="F1554" s="6">
        <v>5.6</v>
      </c>
      <c r="G1554" s="6" t="s">
        <v>4687</v>
      </c>
      <c r="H1554" s="6" t="s">
        <v>4687</v>
      </c>
      <c r="I1554" s="6" t="s">
        <v>4687</v>
      </c>
      <c r="J1554" s="6">
        <v>0</v>
      </c>
      <c r="K1554" s="15" t="s">
        <v>8412</v>
      </c>
      <c r="L1554" s="10" t="s">
        <v>8414</v>
      </c>
      <c r="M1554" s="16" t="s">
        <v>9831</v>
      </c>
      <c r="N1554" s="6">
        <v>6536.68</v>
      </c>
      <c r="O1554" s="6" t="s">
        <v>4709</v>
      </c>
      <c r="P1554" s="6" t="s">
        <v>4709</v>
      </c>
      <c r="Q1554" s="6" t="s">
        <v>4687</v>
      </c>
    </row>
    <row r="1555" spans="1:17">
      <c r="A1555" s="6" t="s">
        <v>3108</v>
      </c>
      <c r="B1555" s="6">
        <v>40</v>
      </c>
      <c r="C1555" s="6" t="s">
        <v>4711</v>
      </c>
      <c r="D1555" s="6" t="s">
        <v>7293</v>
      </c>
      <c r="E1555" s="6">
        <v>23.01</v>
      </c>
      <c r="F1555" s="6">
        <v>4.68</v>
      </c>
      <c r="G1555" s="6" t="s">
        <v>4687</v>
      </c>
      <c r="H1555" s="6" t="s">
        <v>4687</v>
      </c>
      <c r="I1555" s="6" t="s">
        <v>4687</v>
      </c>
      <c r="J1555" s="6">
        <v>0</v>
      </c>
      <c r="K1555" s="15" t="s">
        <v>8408</v>
      </c>
      <c r="L1555" s="10" t="s">
        <v>8414</v>
      </c>
      <c r="M1555" s="16" t="s">
        <v>9832</v>
      </c>
      <c r="N1555" s="6">
        <v>6532.04</v>
      </c>
      <c r="O1555" s="6" t="s">
        <v>4713</v>
      </c>
      <c r="P1555" s="6" t="s">
        <v>4709</v>
      </c>
      <c r="Q1555" s="6" t="s">
        <v>4687</v>
      </c>
    </row>
    <row r="1556" spans="1:17">
      <c r="A1556" s="6" t="s">
        <v>3110</v>
      </c>
      <c r="B1556" s="6">
        <v>46</v>
      </c>
      <c r="C1556" s="6" t="s">
        <v>4711</v>
      </c>
      <c r="D1556" s="6" t="s">
        <v>5121</v>
      </c>
      <c r="E1556" s="6">
        <v>19.86</v>
      </c>
      <c r="F1556" s="6">
        <v>5.62</v>
      </c>
      <c r="G1556" s="6" t="s">
        <v>4689</v>
      </c>
      <c r="H1556" s="6" t="s">
        <v>4687</v>
      </c>
      <c r="I1556" s="6" t="s">
        <v>4687</v>
      </c>
      <c r="J1556" s="6">
        <v>0</v>
      </c>
      <c r="K1556" s="15" t="s">
        <v>8412</v>
      </c>
      <c r="L1556" s="10" t="s">
        <v>8414</v>
      </c>
      <c r="M1556" s="16" t="s">
        <v>9833</v>
      </c>
      <c r="N1556" s="6">
        <v>6529.21</v>
      </c>
      <c r="O1556" s="6" t="s">
        <v>4713</v>
      </c>
      <c r="P1556" s="6" t="s">
        <v>4709</v>
      </c>
      <c r="Q1556" s="6" t="s">
        <v>4687</v>
      </c>
    </row>
    <row r="1557" spans="1:17">
      <c r="A1557" s="6" t="s">
        <v>3112</v>
      </c>
      <c r="B1557" s="6">
        <v>28</v>
      </c>
      <c r="C1557" s="6" t="s">
        <v>4729</v>
      </c>
      <c r="D1557" s="6" t="s">
        <v>5205</v>
      </c>
      <c r="E1557" s="6">
        <v>33.58</v>
      </c>
      <c r="F1557" s="6">
        <v>5.08</v>
      </c>
      <c r="G1557" s="6" t="s">
        <v>4687</v>
      </c>
      <c r="H1557" s="6" t="s">
        <v>4687</v>
      </c>
      <c r="I1557" s="6" t="s">
        <v>4687</v>
      </c>
      <c r="J1557" s="6">
        <v>0</v>
      </c>
      <c r="K1557" s="15" t="s">
        <v>8405</v>
      </c>
      <c r="L1557" s="10" t="s">
        <v>8414</v>
      </c>
      <c r="M1557" s="16" t="s">
        <v>8642</v>
      </c>
      <c r="N1557" s="6">
        <v>6512.24</v>
      </c>
      <c r="O1557" s="6" t="s">
        <v>4713</v>
      </c>
      <c r="P1557" s="6" t="s">
        <v>4709</v>
      </c>
      <c r="Q1557" s="6" t="s">
        <v>4687</v>
      </c>
    </row>
    <row r="1558" spans="1:17">
      <c r="A1558" s="6" t="s">
        <v>3114</v>
      </c>
      <c r="B1558" s="6">
        <v>40</v>
      </c>
      <c r="C1558" s="6" t="s">
        <v>4711</v>
      </c>
      <c r="D1558" s="6" t="s">
        <v>7296</v>
      </c>
      <c r="E1558" s="6">
        <v>29.81</v>
      </c>
      <c r="F1558" s="6">
        <v>5.28</v>
      </c>
      <c r="G1558" s="6" t="s">
        <v>4687</v>
      </c>
      <c r="H1558" s="6" t="s">
        <v>4687</v>
      </c>
      <c r="I1558" s="6" t="s">
        <v>4687</v>
      </c>
      <c r="J1558" s="6">
        <v>0</v>
      </c>
      <c r="K1558" s="15" t="s">
        <v>8412</v>
      </c>
      <c r="L1558" s="10" t="s">
        <v>8414</v>
      </c>
      <c r="M1558" s="16" t="s">
        <v>9822</v>
      </c>
      <c r="N1558" s="6">
        <v>6500.24</v>
      </c>
      <c r="O1558" s="6" t="s">
        <v>4709</v>
      </c>
      <c r="P1558" s="6" t="s">
        <v>4709</v>
      </c>
      <c r="Q1558" s="6" t="s">
        <v>4687</v>
      </c>
    </row>
    <row r="1559" spans="1:17">
      <c r="A1559" s="6" t="s">
        <v>3116</v>
      </c>
      <c r="B1559" s="6">
        <v>40</v>
      </c>
      <c r="C1559" s="6" t="s">
        <v>4720</v>
      </c>
      <c r="D1559" s="6" t="s">
        <v>5881</v>
      </c>
      <c r="E1559" s="6">
        <v>27.4</v>
      </c>
      <c r="F1559" s="6">
        <v>4.61</v>
      </c>
      <c r="G1559" s="6" t="s">
        <v>4687</v>
      </c>
      <c r="H1559" s="6" t="s">
        <v>4687</v>
      </c>
      <c r="I1559" s="6" t="s">
        <v>4687</v>
      </c>
      <c r="J1559" s="6">
        <v>0</v>
      </c>
      <c r="K1559" s="15" t="s">
        <v>8412</v>
      </c>
      <c r="L1559" s="10" t="s">
        <v>8414</v>
      </c>
      <c r="M1559" s="16" t="s">
        <v>9834</v>
      </c>
      <c r="N1559" s="6">
        <v>6496.89</v>
      </c>
      <c r="O1559" s="6" t="s">
        <v>4710</v>
      </c>
      <c r="P1559" s="6" t="s">
        <v>4709</v>
      </c>
      <c r="Q1559" s="6" t="s">
        <v>4687</v>
      </c>
    </row>
    <row r="1560" spans="1:17">
      <c r="A1560" s="6" t="s">
        <v>3118</v>
      </c>
      <c r="B1560" s="6">
        <v>52</v>
      </c>
      <c r="C1560" s="6" t="s">
        <v>4711</v>
      </c>
      <c r="D1560" s="6" t="s">
        <v>7299</v>
      </c>
      <c r="E1560" s="6">
        <v>17.98</v>
      </c>
      <c r="F1560" s="6">
        <v>6.57</v>
      </c>
      <c r="G1560" s="6" t="s">
        <v>4689</v>
      </c>
      <c r="H1560" s="6" t="s">
        <v>4687</v>
      </c>
      <c r="I1560" s="6" t="s">
        <v>4687</v>
      </c>
      <c r="J1560" s="6">
        <v>2</v>
      </c>
      <c r="K1560" s="15" t="s">
        <v>8412</v>
      </c>
      <c r="L1560" s="10" t="s">
        <v>8406</v>
      </c>
      <c r="M1560" s="16" t="s">
        <v>9300</v>
      </c>
      <c r="N1560" s="6">
        <v>6481.67</v>
      </c>
      <c r="O1560" s="6" t="s">
        <v>4709</v>
      </c>
      <c r="P1560" s="6" t="s">
        <v>4709</v>
      </c>
      <c r="Q1560" s="6" t="s">
        <v>4687</v>
      </c>
    </row>
    <row r="1561" spans="1:17">
      <c r="A1561" s="6" t="s">
        <v>3120</v>
      </c>
      <c r="B1561" s="6">
        <v>43</v>
      </c>
      <c r="C1561" s="6" t="s">
        <v>4720</v>
      </c>
      <c r="D1561" s="6" t="s">
        <v>7301</v>
      </c>
      <c r="E1561" s="6">
        <v>37.9</v>
      </c>
      <c r="F1561" s="6">
        <v>5.83</v>
      </c>
      <c r="G1561" s="6" t="s">
        <v>4687</v>
      </c>
      <c r="H1561" s="6" t="s">
        <v>4687</v>
      </c>
      <c r="I1561" s="6" t="s">
        <v>4687</v>
      </c>
      <c r="J1561" s="6">
        <v>0</v>
      </c>
      <c r="K1561" s="15" t="s">
        <v>8405</v>
      </c>
      <c r="L1561" s="10" t="s">
        <v>8409</v>
      </c>
      <c r="M1561" s="16" t="s">
        <v>9835</v>
      </c>
      <c r="N1561" s="6">
        <v>6474.01</v>
      </c>
      <c r="O1561" s="6" t="s">
        <v>4710</v>
      </c>
      <c r="P1561" s="6" t="s">
        <v>4709</v>
      </c>
      <c r="Q1561" s="6" t="s">
        <v>4687</v>
      </c>
    </row>
    <row r="1562" spans="1:17">
      <c r="A1562" s="6" t="s">
        <v>3122</v>
      </c>
      <c r="B1562" s="6">
        <v>41</v>
      </c>
      <c r="C1562" s="6" t="s">
        <v>4711</v>
      </c>
      <c r="D1562" s="6" t="s">
        <v>7303</v>
      </c>
      <c r="E1562" s="6">
        <v>25.27</v>
      </c>
      <c r="F1562" s="6">
        <v>6.98</v>
      </c>
      <c r="G1562" s="6" t="s">
        <v>4689</v>
      </c>
      <c r="H1562" s="6" t="s">
        <v>4687</v>
      </c>
      <c r="I1562" s="6" t="s">
        <v>4687</v>
      </c>
      <c r="J1562" s="6">
        <v>0</v>
      </c>
      <c r="K1562" s="15" t="s">
        <v>8405</v>
      </c>
      <c r="L1562" s="10" t="s">
        <v>8406</v>
      </c>
      <c r="M1562" s="16" t="s">
        <v>9836</v>
      </c>
      <c r="N1562" s="6">
        <v>6473.15</v>
      </c>
      <c r="O1562" s="6" t="s">
        <v>4709</v>
      </c>
      <c r="P1562" s="6" t="s">
        <v>4709</v>
      </c>
      <c r="Q1562" s="6" t="s">
        <v>4687</v>
      </c>
    </row>
    <row r="1563" spans="1:17">
      <c r="A1563" s="6" t="s">
        <v>3124</v>
      </c>
      <c r="B1563" s="6">
        <v>38</v>
      </c>
      <c r="C1563" s="6" t="s">
        <v>4716</v>
      </c>
      <c r="D1563" s="6" t="s">
        <v>7305</v>
      </c>
      <c r="E1563" s="6">
        <v>29.26</v>
      </c>
      <c r="F1563" s="6">
        <v>4.03</v>
      </c>
      <c r="G1563" s="6" t="s">
        <v>4687</v>
      </c>
      <c r="H1563" s="6" t="s">
        <v>4687</v>
      </c>
      <c r="I1563" s="6" t="s">
        <v>4687</v>
      </c>
      <c r="J1563" s="6">
        <v>1</v>
      </c>
      <c r="K1563" s="15" t="s">
        <v>8405</v>
      </c>
      <c r="L1563" s="10" t="s">
        <v>8414</v>
      </c>
      <c r="M1563" s="16" t="s">
        <v>9837</v>
      </c>
      <c r="N1563" s="6">
        <v>6457.84</v>
      </c>
      <c r="O1563" s="6" t="s">
        <v>4710</v>
      </c>
      <c r="P1563" s="6" t="s">
        <v>4709</v>
      </c>
      <c r="Q1563" s="6" t="s">
        <v>4687</v>
      </c>
    </row>
    <row r="1564" spans="1:17">
      <c r="A1564" s="6" t="s">
        <v>3126</v>
      </c>
      <c r="B1564" s="6">
        <v>38</v>
      </c>
      <c r="C1564" s="6" t="s">
        <v>4716</v>
      </c>
      <c r="D1564" s="6" t="s">
        <v>7307</v>
      </c>
      <c r="E1564" s="6">
        <v>27.835</v>
      </c>
      <c r="F1564" s="6">
        <v>4.56</v>
      </c>
      <c r="G1564" s="6" t="s">
        <v>4687</v>
      </c>
      <c r="H1564" s="6" t="s">
        <v>4687</v>
      </c>
      <c r="I1564" s="6" t="s">
        <v>4687</v>
      </c>
      <c r="J1564" s="6">
        <v>1</v>
      </c>
      <c r="K1564" s="15" t="s">
        <v>8408</v>
      </c>
      <c r="L1564" s="10" t="s">
        <v>8414</v>
      </c>
      <c r="M1564" s="16" t="s">
        <v>9838</v>
      </c>
      <c r="N1564" s="6">
        <v>6455.86</v>
      </c>
      <c r="O1564" s="6" t="s">
        <v>4710</v>
      </c>
      <c r="P1564" s="6" t="s">
        <v>4710</v>
      </c>
      <c r="Q1564" s="6" t="s">
        <v>4687</v>
      </c>
    </row>
    <row r="1565" spans="1:17">
      <c r="A1565" s="6" t="s">
        <v>3128</v>
      </c>
      <c r="B1565" s="6">
        <v>37</v>
      </c>
      <c r="C1565" s="6" t="s">
        <v>4711</v>
      </c>
      <c r="D1565" s="6" t="s">
        <v>5044</v>
      </c>
      <c r="E1565" s="6">
        <v>46.53</v>
      </c>
      <c r="F1565" s="6">
        <v>5.38</v>
      </c>
      <c r="G1565" s="6" t="s">
        <v>4689</v>
      </c>
      <c r="H1565" s="6" t="s">
        <v>4687</v>
      </c>
      <c r="I1565" s="6" t="s">
        <v>4687</v>
      </c>
      <c r="J1565" s="6">
        <v>0</v>
      </c>
      <c r="K1565" s="15" t="s">
        <v>8408</v>
      </c>
      <c r="L1565" s="10" t="s">
        <v>8414</v>
      </c>
      <c r="M1565" s="16" t="s">
        <v>9839</v>
      </c>
      <c r="N1565" s="6">
        <v>6435.62</v>
      </c>
      <c r="O1565" s="6" t="s">
        <v>4709</v>
      </c>
      <c r="P1565" s="6" t="s">
        <v>4710</v>
      </c>
      <c r="Q1565" s="6" t="s">
        <v>4687</v>
      </c>
    </row>
    <row r="1566" spans="1:17">
      <c r="A1566" s="6" t="s">
        <v>3130</v>
      </c>
      <c r="B1566" s="6">
        <v>47</v>
      </c>
      <c r="C1566" s="6" t="s">
        <v>4711</v>
      </c>
      <c r="D1566" s="6" t="s">
        <v>7308</v>
      </c>
      <c r="E1566" s="6">
        <v>20.58</v>
      </c>
      <c r="F1566" s="6">
        <v>11.04</v>
      </c>
      <c r="G1566" s="6" t="s">
        <v>4689</v>
      </c>
      <c r="H1566" s="6" t="s">
        <v>4687</v>
      </c>
      <c r="I1566" s="6" t="s">
        <v>4687</v>
      </c>
      <c r="J1566" s="6">
        <v>1</v>
      </c>
      <c r="K1566" s="15" t="s">
        <v>8405</v>
      </c>
      <c r="L1566" s="10" t="s">
        <v>8406</v>
      </c>
      <c r="M1566" s="16" t="s">
        <v>9840</v>
      </c>
      <c r="N1566" s="6">
        <v>6423.48</v>
      </c>
      <c r="O1566" s="6" t="s">
        <v>4710</v>
      </c>
      <c r="P1566" s="6" t="s">
        <v>4709</v>
      </c>
      <c r="Q1566" s="6" t="s">
        <v>4687</v>
      </c>
    </row>
    <row r="1567" spans="1:17">
      <c r="A1567" s="6" t="s">
        <v>3132</v>
      </c>
      <c r="B1567" s="6">
        <v>46</v>
      </c>
      <c r="C1567" s="6" t="s">
        <v>4711</v>
      </c>
      <c r="D1567" s="6" t="s">
        <v>7310</v>
      </c>
      <c r="E1567" s="6">
        <v>19.53</v>
      </c>
      <c r="F1567" s="6">
        <v>6.09</v>
      </c>
      <c r="G1567" s="6" t="s">
        <v>4689</v>
      </c>
      <c r="H1567" s="6" t="s">
        <v>4687</v>
      </c>
      <c r="I1567" s="6" t="s">
        <v>4687</v>
      </c>
      <c r="J1567" s="6">
        <v>0</v>
      </c>
      <c r="K1567" s="15" t="s">
        <v>8408</v>
      </c>
      <c r="L1567" s="10" t="s">
        <v>8409</v>
      </c>
      <c r="M1567" s="16" t="s">
        <v>9841</v>
      </c>
      <c r="N1567" s="6">
        <v>6417.28</v>
      </c>
      <c r="O1567" s="6" t="s">
        <v>4710</v>
      </c>
      <c r="P1567" s="6" t="s">
        <v>4709</v>
      </c>
      <c r="Q1567" s="6" t="s">
        <v>4687</v>
      </c>
    </row>
    <row r="1568" spans="1:17">
      <c r="A1568" s="6" t="s">
        <v>3134</v>
      </c>
      <c r="B1568" s="6">
        <v>35</v>
      </c>
      <c r="C1568" s="6" t="s">
        <v>4720</v>
      </c>
      <c r="D1568" s="6" t="s">
        <v>5422</v>
      </c>
      <c r="E1568" s="6">
        <v>27.7</v>
      </c>
      <c r="F1568" s="6">
        <v>4.71</v>
      </c>
      <c r="G1568" s="6" t="s">
        <v>4687</v>
      </c>
      <c r="H1568" s="6" t="s">
        <v>4687</v>
      </c>
      <c r="I1568" s="6" t="s">
        <v>4687</v>
      </c>
      <c r="J1568" s="6">
        <v>1</v>
      </c>
      <c r="K1568" s="15" t="s">
        <v>8408</v>
      </c>
      <c r="L1568" s="10" t="s">
        <v>8414</v>
      </c>
      <c r="M1568" s="16" t="s">
        <v>9842</v>
      </c>
      <c r="N1568" s="6">
        <v>6414.18</v>
      </c>
      <c r="O1568" s="6" t="s">
        <v>4709</v>
      </c>
      <c r="P1568" s="6" t="s">
        <v>4709</v>
      </c>
      <c r="Q1568" s="6" t="s">
        <v>4687</v>
      </c>
    </row>
    <row r="1569" spans="1:17">
      <c r="A1569" s="6" t="s">
        <v>3136</v>
      </c>
      <c r="B1569" s="6">
        <v>51</v>
      </c>
      <c r="C1569" s="6" t="s">
        <v>4711</v>
      </c>
      <c r="D1569" s="6" t="s">
        <v>7312</v>
      </c>
      <c r="E1569" s="6">
        <v>18.92</v>
      </c>
      <c r="F1569" s="6">
        <v>8.18</v>
      </c>
      <c r="G1569" s="6" t="s">
        <v>4687</v>
      </c>
      <c r="H1569" s="6" t="s">
        <v>4687</v>
      </c>
      <c r="I1569" s="6" t="s">
        <v>4687</v>
      </c>
      <c r="J1569" s="6">
        <v>0</v>
      </c>
      <c r="K1569" s="15" t="s">
        <v>8405</v>
      </c>
      <c r="L1569" s="10" t="s">
        <v>8406</v>
      </c>
      <c r="M1569" s="16" t="s">
        <v>8977</v>
      </c>
      <c r="N1569" s="6">
        <v>6412.34</v>
      </c>
      <c r="O1569" s="6" t="s">
        <v>4710</v>
      </c>
      <c r="P1569" s="6" t="s">
        <v>4709</v>
      </c>
      <c r="Q1569" s="6" t="s">
        <v>4687</v>
      </c>
    </row>
    <row r="1570" spans="1:17">
      <c r="A1570" s="6" t="s">
        <v>3138</v>
      </c>
      <c r="B1570" s="6">
        <v>52</v>
      </c>
      <c r="C1570" s="6" t="s">
        <v>4711</v>
      </c>
      <c r="D1570" s="6" t="s">
        <v>7314</v>
      </c>
      <c r="E1570" s="6">
        <v>17.76</v>
      </c>
      <c r="F1570" s="6">
        <v>11.18</v>
      </c>
      <c r="G1570" s="6" t="s">
        <v>4689</v>
      </c>
      <c r="H1570" s="6" t="s">
        <v>4687</v>
      </c>
      <c r="I1570" s="6" t="s">
        <v>4687</v>
      </c>
      <c r="J1570" s="6">
        <v>2</v>
      </c>
      <c r="K1570" s="15" t="s">
        <v>8405</v>
      </c>
      <c r="L1570" s="10" t="s">
        <v>8406</v>
      </c>
      <c r="M1570" s="16" t="s">
        <v>9843</v>
      </c>
      <c r="N1570" s="6">
        <v>6407.05</v>
      </c>
      <c r="O1570" s="6" t="s">
        <v>4713</v>
      </c>
      <c r="P1570" s="6" t="s">
        <v>4709</v>
      </c>
      <c r="Q1570" s="6" t="s">
        <v>4687</v>
      </c>
    </row>
    <row r="1571" spans="1:17">
      <c r="A1571" s="6" t="s">
        <v>3140</v>
      </c>
      <c r="B1571" s="6">
        <v>37</v>
      </c>
      <c r="C1571" s="6" t="s">
        <v>4728</v>
      </c>
      <c r="D1571" s="6" t="s">
        <v>6522</v>
      </c>
      <c r="E1571" s="6">
        <v>29.83</v>
      </c>
      <c r="F1571" s="6">
        <v>5.03</v>
      </c>
      <c r="G1571" s="6" t="s">
        <v>4689</v>
      </c>
      <c r="H1571" s="6" t="s">
        <v>4687</v>
      </c>
      <c r="I1571" s="6" t="s">
        <v>4687</v>
      </c>
      <c r="J1571" s="6">
        <v>0</v>
      </c>
      <c r="K1571" s="15" t="s">
        <v>8405</v>
      </c>
      <c r="L1571" s="10" t="s">
        <v>8414</v>
      </c>
      <c r="M1571" s="16" t="s">
        <v>9781</v>
      </c>
      <c r="N1571" s="6">
        <v>6406.41</v>
      </c>
      <c r="O1571" s="6" t="s">
        <v>4710</v>
      </c>
      <c r="P1571" s="6" t="s">
        <v>4713</v>
      </c>
      <c r="Q1571" s="6" t="s">
        <v>4687</v>
      </c>
    </row>
    <row r="1572" spans="1:17">
      <c r="A1572" s="6" t="s">
        <v>3142</v>
      </c>
      <c r="B1572" s="6">
        <v>35</v>
      </c>
      <c r="C1572" s="6" t="s">
        <v>4726</v>
      </c>
      <c r="D1572" s="6" t="s">
        <v>6530</v>
      </c>
      <c r="E1572" s="6">
        <v>23.465</v>
      </c>
      <c r="F1572" s="6">
        <v>5.56</v>
      </c>
      <c r="G1572" s="6" t="s">
        <v>4687</v>
      </c>
      <c r="H1572" s="6" t="s">
        <v>4687</v>
      </c>
      <c r="I1572" s="6" t="s">
        <v>4687</v>
      </c>
      <c r="J1572" s="6">
        <v>1</v>
      </c>
      <c r="K1572" s="15" t="s">
        <v>8405</v>
      </c>
      <c r="L1572" s="10" t="s">
        <v>8414</v>
      </c>
      <c r="M1572" s="16" t="s">
        <v>9844</v>
      </c>
      <c r="N1572" s="6">
        <v>6402.29</v>
      </c>
      <c r="O1572" s="6" t="s">
        <v>4710</v>
      </c>
      <c r="P1572" s="6" t="s">
        <v>4709</v>
      </c>
      <c r="Q1572" s="6" t="s">
        <v>4687</v>
      </c>
    </row>
    <row r="1573" spans="1:17">
      <c r="A1573" s="6" t="s">
        <v>3144</v>
      </c>
      <c r="B1573" s="6">
        <v>40</v>
      </c>
      <c r="C1573" s="6" t="s">
        <v>4716</v>
      </c>
      <c r="D1573" s="6" t="s">
        <v>7317</v>
      </c>
      <c r="E1573" s="6">
        <v>29.355</v>
      </c>
      <c r="F1573" s="6">
        <v>4.33</v>
      </c>
      <c r="G1573" s="6" t="s">
        <v>4687</v>
      </c>
      <c r="H1573" s="6" t="s">
        <v>4687</v>
      </c>
      <c r="I1573" s="6" t="s">
        <v>4687</v>
      </c>
      <c r="J1573" s="6">
        <v>0</v>
      </c>
      <c r="K1573" s="15" t="s">
        <v>8408</v>
      </c>
      <c r="L1573" s="10" t="s">
        <v>8414</v>
      </c>
      <c r="M1573" s="16" t="s">
        <v>9845</v>
      </c>
      <c r="N1573" s="6">
        <v>6393.6</v>
      </c>
      <c r="O1573" s="6" t="s">
        <v>4713</v>
      </c>
      <c r="P1573" s="6" t="s">
        <v>4709</v>
      </c>
      <c r="Q1573" s="6" t="s">
        <v>4687</v>
      </c>
    </row>
    <row r="1574" spans="1:17">
      <c r="A1574" s="6" t="s">
        <v>3146</v>
      </c>
      <c r="B1574" s="6">
        <v>25</v>
      </c>
      <c r="C1574" s="6" t="s">
        <v>4729</v>
      </c>
      <c r="D1574" s="6" t="s">
        <v>7319</v>
      </c>
      <c r="E1574" s="6">
        <v>35.49</v>
      </c>
      <c r="F1574" s="6">
        <v>5.21</v>
      </c>
      <c r="G1574" s="6" t="s">
        <v>4689</v>
      </c>
      <c r="H1574" s="6" t="s">
        <v>4690</v>
      </c>
      <c r="I1574" s="6" t="s">
        <v>4687</v>
      </c>
      <c r="J1574" s="6">
        <v>1</v>
      </c>
      <c r="K1574" s="15" t="s">
        <v>8408</v>
      </c>
      <c r="L1574" s="10" t="s">
        <v>8414</v>
      </c>
      <c r="M1574" s="16" t="s">
        <v>9846</v>
      </c>
      <c r="N1574" s="6">
        <v>6389.53</v>
      </c>
      <c r="O1574" s="6" t="s">
        <v>4709</v>
      </c>
      <c r="P1574" s="6" t="s">
        <v>4709</v>
      </c>
      <c r="Q1574" s="6" t="s">
        <v>4687</v>
      </c>
    </row>
    <row r="1575" spans="1:17">
      <c r="A1575" s="6" t="s">
        <v>3148</v>
      </c>
      <c r="B1575" s="6">
        <v>40</v>
      </c>
      <c r="C1575" s="6" t="s">
        <v>4716</v>
      </c>
      <c r="D1575" s="6" t="s">
        <v>7321</v>
      </c>
      <c r="E1575" s="6">
        <v>26.315</v>
      </c>
      <c r="F1575" s="6">
        <v>5.89</v>
      </c>
      <c r="G1575" s="6" t="s">
        <v>4687</v>
      </c>
      <c r="H1575" s="6" t="s">
        <v>4687</v>
      </c>
      <c r="I1575" s="6" t="s">
        <v>4687</v>
      </c>
      <c r="J1575" s="6">
        <v>0</v>
      </c>
      <c r="K1575" s="15" t="s">
        <v>8408</v>
      </c>
      <c r="L1575" s="10" t="s">
        <v>8409</v>
      </c>
      <c r="M1575" s="16" t="s">
        <v>9847</v>
      </c>
      <c r="N1575" s="6">
        <v>6389.38</v>
      </c>
      <c r="O1575" s="6" t="s">
        <v>4709</v>
      </c>
      <c r="P1575" s="6" t="s">
        <v>4713</v>
      </c>
      <c r="Q1575" s="6" t="s">
        <v>4687</v>
      </c>
    </row>
    <row r="1576" spans="1:17">
      <c r="A1576" s="6" t="s">
        <v>3150</v>
      </c>
      <c r="B1576" s="6">
        <v>46</v>
      </c>
      <c r="C1576" s="6" t="s">
        <v>4711</v>
      </c>
      <c r="D1576" s="6" t="s">
        <v>4797</v>
      </c>
      <c r="E1576" s="6">
        <v>19.79</v>
      </c>
      <c r="F1576" s="6">
        <v>4.81</v>
      </c>
      <c r="G1576" s="6" t="s">
        <v>4689</v>
      </c>
      <c r="H1576" s="6" t="s">
        <v>4687</v>
      </c>
      <c r="I1576" s="6" t="s">
        <v>4687</v>
      </c>
      <c r="J1576" s="6">
        <v>0</v>
      </c>
      <c r="K1576" s="15" t="s">
        <v>8408</v>
      </c>
      <c r="L1576" s="10" t="s">
        <v>8414</v>
      </c>
      <c r="M1576" s="16" t="s">
        <v>9848</v>
      </c>
      <c r="N1576" s="6">
        <v>6374.16</v>
      </c>
      <c r="O1576" s="6" t="s">
        <v>4709</v>
      </c>
      <c r="P1576" s="6" t="s">
        <v>4709</v>
      </c>
      <c r="Q1576" s="6" t="s">
        <v>4687</v>
      </c>
    </row>
    <row r="1577" spans="1:17">
      <c r="A1577" s="6" t="s">
        <v>3152</v>
      </c>
      <c r="B1577" s="6">
        <v>38</v>
      </c>
      <c r="C1577" s="6" t="s">
        <v>4716</v>
      </c>
      <c r="D1577" s="6" t="s">
        <v>7323</v>
      </c>
      <c r="E1577" s="6">
        <v>40.565</v>
      </c>
      <c r="F1577" s="6">
        <v>5.66</v>
      </c>
      <c r="G1577" s="6" t="s">
        <v>4687</v>
      </c>
      <c r="H1577" s="6" t="s">
        <v>4687</v>
      </c>
      <c r="I1577" s="6" t="s">
        <v>4687</v>
      </c>
      <c r="J1577" s="6">
        <v>1</v>
      </c>
      <c r="K1577" s="15" t="s">
        <v>8405</v>
      </c>
      <c r="L1577" s="10" t="s">
        <v>8414</v>
      </c>
      <c r="M1577" s="16" t="s">
        <v>9849</v>
      </c>
      <c r="N1577" s="6">
        <v>6373.56</v>
      </c>
      <c r="O1577" s="6" t="s">
        <v>4713</v>
      </c>
      <c r="P1577" s="6" t="s">
        <v>4709</v>
      </c>
      <c r="Q1577" s="6" t="s">
        <v>4687</v>
      </c>
    </row>
    <row r="1578" spans="1:17">
      <c r="A1578" s="6" t="s">
        <v>3154</v>
      </c>
      <c r="B1578" s="6">
        <v>52</v>
      </c>
      <c r="C1578" s="6" t="s">
        <v>4711</v>
      </c>
      <c r="D1578" s="6" t="s">
        <v>7325</v>
      </c>
      <c r="E1578" s="6">
        <v>18.03</v>
      </c>
      <c r="F1578" s="6">
        <v>10.66</v>
      </c>
      <c r="G1578" s="6" t="s">
        <v>4689</v>
      </c>
      <c r="H1578" s="6" t="s">
        <v>4687</v>
      </c>
      <c r="I1578" s="6" t="s">
        <v>4687</v>
      </c>
      <c r="J1578" s="6">
        <v>2</v>
      </c>
      <c r="K1578" s="15" t="s">
        <v>8405</v>
      </c>
      <c r="L1578" s="10" t="s">
        <v>8406</v>
      </c>
      <c r="M1578" s="16" t="s">
        <v>8846</v>
      </c>
      <c r="N1578" s="6">
        <v>6367.31</v>
      </c>
      <c r="O1578" s="6" t="s">
        <v>4713</v>
      </c>
      <c r="P1578" s="6" t="s">
        <v>4709</v>
      </c>
      <c r="Q1578" s="6" t="s">
        <v>4687</v>
      </c>
    </row>
    <row r="1579" spans="1:17">
      <c r="A1579" s="6" t="s">
        <v>3156</v>
      </c>
      <c r="B1579" s="6">
        <v>26</v>
      </c>
      <c r="C1579" s="6" t="s">
        <v>4729</v>
      </c>
      <c r="D1579" s="6" t="s">
        <v>7327</v>
      </c>
      <c r="E1579" s="6">
        <v>34.65</v>
      </c>
      <c r="F1579" s="6">
        <v>5.98</v>
      </c>
      <c r="G1579" s="6" t="s">
        <v>4689</v>
      </c>
      <c r="H1579" s="6" t="s">
        <v>4687</v>
      </c>
      <c r="I1579" s="6" t="s">
        <v>4687</v>
      </c>
      <c r="J1579" s="6">
        <v>0</v>
      </c>
      <c r="K1579" s="15" t="s">
        <v>8405</v>
      </c>
      <c r="L1579" s="10" t="s">
        <v>8409</v>
      </c>
      <c r="M1579" s="16" t="s">
        <v>9850</v>
      </c>
      <c r="N1579" s="6">
        <v>6361.47</v>
      </c>
      <c r="O1579" s="6" t="s">
        <v>4710</v>
      </c>
      <c r="P1579" s="6" t="s">
        <v>4709</v>
      </c>
      <c r="Q1579" s="6" t="s">
        <v>4687</v>
      </c>
    </row>
    <row r="1580" spans="1:17">
      <c r="A1580" s="6" t="s">
        <v>3158</v>
      </c>
      <c r="B1580" s="6">
        <v>33</v>
      </c>
      <c r="C1580" s="6" t="s">
        <v>4716</v>
      </c>
      <c r="D1580" s="6" t="s">
        <v>7328</v>
      </c>
      <c r="E1580" s="6">
        <v>42.94</v>
      </c>
      <c r="F1580" s="6">
        <v>4.34</v>
      </c>
      <c r="G1580" s="6" t="s">
        <v>4687</v>
      </c>
      <c r="H1580" s="6" t="s">
        <v>4687</v>
      </c>
      <c r="I1580" s="6" t="s">
        <v>4687</v>
      </c>
      <c r="J1580" s="6">
        <v>0</v>
      </c>
      <c r="K1580" s="15" t="s">
        <v>8408</v>
      </c>
      <c r="L1580" s="10" t="s">
        <v>8414</v>
      </c>
      <c r="M1580" s="16" t="s">
        <v>9851</v>
      </c>
      <c r="N1580" s="6">
        <v>6360.99</v>
      </c>
      <c r="O1580" s="6" t="s">
        <v>4709</v>
      </c>
      <c r="P1580" s="6" t="s">
        <v>4709</v>
      </c>
      <c r="Q1580" s="6" t="s">
        <v>4687</v>
      </c>
    </row>
    <row r="1581" spans="1:17">
      <c r="A1581" s="6" t="s">
        <v>3160</v>
      </c>
      <c r="B1581" s="6">
        <v>42</v>
      </c>
      <c r="C1581" s="6" t="s">
        <v>4716</v>
      </c>
      <c r="D1581" s="6" t="s">
        <v>5046</v>
      </c>
      <c r="E1581" s="6">
        <v>31.255</v>
      </c>
      <c r="F1581" s="6">
        <v>5.17</v>
      </c>
      <c r="G1581" s="6" t="s">
        <v>4687</v>
      </c>
      <c r="H1581" s="6" t="s">
        <v>4687</v>
      </c>
      <c r="I1581" s="6" t="s">
        <v>4687</v>
      </c>
      <c r="J1581" s="6">
        <v>0</v>
      </c>
      <c r="K1581" s="15" t="s">
        <v>8412</v>
      </c>
      <c r="L1581" s="10" t="s">
        <v>8414</v>
      </c>
      <c r="M1581" s="16" t="s">
        <v>9852</v>
      </c>
      <c r="N1581" s="6">
        <v>6358.78</v>
      </c>
      <c r="O1581" s="6" t="s">
        <v>4713</v>
      </c>
      <c r="P1581" s="6" t="s">
        <v>4709</v>
      </c>
      <c r="Q1581" s="6" t="s">
        <v>4687</v>
      </c>
    </row>
    <row r="1582" spans="1:17">
      <c r="A1582" s="6" t="s">
        <v>3162</v>
      </c>
      <c r="B1582" s="6">
        <v>39</v>
      </c>
      <c r="C1582" s="6" t="s">
        <v>4711</v>
      </c>
      <c r="D1582" s="6" t="s">
        <v>7331</v>
      </c>
      <c r="E1582" s="6">
        <v>45.43</v>
      </c>
      <c r="F1582" s="6">
        <v>4.23</v>
      </c>
      <c r="G1582" s="6" t="s">
        <v>4689</v>
      </c>
      <c r="H1582" s="6" t="s">
        <v>4690</v>
      </c>
      <c r="I1582" s="6" t="s">
        <v>4687</v>
      </c>
      <c r="J1582" s="6">
        <v>1</v>
      </c>
      <c r="K1582" s="15" t="s">
        <v>8405</v>
      </c>
      <c r="L1582" s="10" t="s">
        <v>8414</v>
      </c>
      <c r="M1582" s="16" t="s">
        <v>9853</v>
      </c>
      <c r="N1582" s="6">
        <v>6356.27</v>
      </c>
      <c r="O1582" s="6" t="s">
        <v>4709</v>
      </c>
      <c r="P1582" s="6" t="s">
        <v>4710</v>
      </c>
      <c r="Q1582" s="6" t="s">
        <v>4687</v>
      </c>
    </row>
    <row r="1583" spans="1:17">
      <c r="A1583" s="6" t="s">
        <v>3164</v>
      </c>
      <c r="B1583" s="6">
        <v>39</v>
      </c>
      <c r="C1583" s="6" t="s">
        <v>4711</v>
      </c>
      <c r="D1583" s="6" t="s">
        <v>7332</v>
      </c>
      <c r="E1583" s="6">
        <v>32.34</v>
      </c>
      <c r="F1583" s="6">
        <v>4.88</v>
      </c>
      <c r="G1583" s="6" t="s">
        <v>4689</v>
      </c>
      <c r="H1583" s="6" t="s">
        <v>4690</v>
      </c>
      <c r="I1583" s="6" t="s">
        <v>4687</v>
      </c>
      <c r="J1583" s="6">
        <v>1</v>
      </c>
      <c r="K1583" s="15" t="s">
        <v>8405</v>
      </c>
      <c r="L1583" s="10" t="s">
        <v>8414</v>
      </c>
      <c r="M1583" s="16" t="s">
        <v>9854</v>
      </c>
      <c r="N1583" s="6">
        <v>6338.08</v>
      </c>
      <c r="O1583" s="6" t="s">
        <v>4713</v>
      </c>
      <c r="P1583" s="6" t="s">
        <v>4709</v>
      </c>
      <c r="Q1583" s="6" t="s">
        <v>4687</v>
      </c>
    </row>
    <row r="1584" spans="1:17">
      <c r="A1584" s="6" t="s">
        <v>3166</v>
      </c>
      <c r="B1584" s="6">
        <v>36</v>
      </c>
      <c r="C1584" s="6" t="s">
        <v>4711</v>
      </c>
      <c r="D1584" s="6" t="s">
        <v>7334</v>
      </c>
      <c r="E1584" s="6">
        <v>25.46</v>
      </c>
      <c r="F1584" s="6">
        <v>9.71</v>
      </c>
      <c r="G1584" s="6" t="s">
        <v>4689</v>
      </c>
      <c r="H1584" s="6" t="s">
        <v>4687</v>
      </c>
      <c r="I1584" s="6" t="s">
        <v>4687</v>
      </c>
      <c r="J1584" s="6">
        <v>1</v>
      </c>
      <c r="K1584" s="15" t="s">
        <v>8412</v>
      </c>
      <c r="L1584" s="10" t="s">
        <v>8406</v>
      </c>
      <c r="M1584" s="16" t="s">
        <v>9855</v>
      </c>
      <c r="N1584" s="6">
        <v>6335.64</v>
      </c>
      <c r="O1584" s="6" t="s">
        <v>4709</v>
      </c>
      <c r="P1584" s="6" t="s">
        <v>4709</v>
      </c>
      <c r="Q1584" s="6" t="s">
        <v>4687</v>
      </c>
    </row>
    <row r="1585" spans="1:17">
      <c r="A1585" s="6" t="s">
        <v>3168</v>
      </c>
      <c r="B1585" s="6">
        <v>32</v>
      </c>
      <c r="C1585" s="6" t="s">
        <v>4726</v>
      </c>
      <c r="D1585" s="6" t="s">
        <v>7336</v>
      </c>
      <c r="E1585" s="6">
        <v>37.145</v>
      </c>
      <c r="F1585" s="6">
        <v>5.32</v>
      </c>
      <c r="G1585" s="6" t="s">
        <v>4687</v>
      </c>
      <c r="H1585" s="6" t="s">
        <v>4687</v>
      </c>
      <c r="I1585" s="6" t="s">
        <v>4687</v>
      </c>
      <c r="J1585" s="6">
        <v>0</v>
      </c>
      <c r="K1585" s="15" t="s">
        <v>8405</v>
      </c>
      <c r="L1585" s="10" t="s">
        <v>8414</v>
      </c>
      <c r="M1585" s="16" t="s">
        <v>9856</v>
      </c>
      <c r="N1585" s="6">
        <v>6334.34</v>
      </c>
      <c r="O1585" s="6" t="s">
        <v>4709</v>
      </c>
      <c r="P1585" s="6" t="s">
        <v>4709</v>
      </c>
      <c r="Q1585" s="6" t="s">
        <v>4687</v>
      </c>
    </row>
    <row r="1586" spans="1:17">
      <c r="A1586" s="6" t="s">
        <v>3170</v>
      </c>
      <c r="B1586" s="6">
        <v>37</v>
      </c>
      <c r="C1586" s="6" t="s">
        <v>4711</v>
      </c>
      <c r="D1586" s="6" t="s">
        <v>7338</v>
      </c>
      <c r="E1586" s="6">
        <v>30.8</v>
      </c>
      <c r="F1586" s="6">
        <v>5.83</v>
      </c>
      <c r="G1586" s="6" t="s">
        <v>4689</v>
      </c>
      <c r="H1586" s="6" t="s">
        <v>4687</v>
      </c>
      <c r="I1586" s="6" t="s">
        <v>4687</v>
      </c>
      <c r="J1586" s="6">
        <v>0</v>
      </c>
      <c r="K1586" s="15" t="s">
        <v>8405</v>
      </c>
      <c r="L1586" s="10" t="s">
        <v>8409</v>
      </c>
      <c r="M1586" s="16" t="s">
        <v>9857</v>
      </c>
      <c r="N1586" s="6">
        <v>6313.76</v>
      </c>
      <c r="O1586" s="6" t="s">
        <v>4713</v>
      </c>
      <c r="P1586" s="6" t="s">
        <v>4709</v>
      </c>
      <c r="Q1586" s="6" t="s">
        <v>4687</v>
      </c>
    </row>
    <row r="1587" spans="1:17">
      <c r="A1587" s="6" t="s">
        <v>3172</v>
      </c>
      <c r="B1587" s="6">
        <v>37</v>
      </c>
      <c r="C1587" s="6" t="s">
        <v>4720</v>
      </c>
      <c r="D1587" s="6" t="s">
        <v>7340</v>
      </c>
      <c r="E1587" s="6">
        <v>29.5</v>
      </c>
      <c r="F1587" s="6">
        <v>5.54</v>
      </c>
      <c r="G1587" s="6" t="s">
        <v>4689</v>
      </c>
      <c r="H1587" s="6" t="s">
        <v>4687</v>
      </c>
      <c r="I1587" s="6" t="s">
        <v>4687</v>
      </c>
      <c r="J1587" s="6">
        <v>0</v>
      </c>
      <c r="K1587" s="15" t="s">
        <v>8412</v>
      </c>
      <c r="L1587" s="10" t="s">
        <v>8414</v>
      </c>
      <c r="M1587" s="16" t="s">
        <v>9858</v>
      </c>
      <c r="N1587" s="6">
        <v>6311.95</v>
      </c>
      <c r="O1587" s="6" t="s">
        <v>4713</v>
      </c>
      <c r="P1587" s="6" t="s">
        <v>4709</v>
      </c>
      <c r="Q1587" s="6" t="s">
        <v>4687</v>
      </c>
    </row>
    <row r="1588" spans="1:17">
      <c r="A1588" s="6" t="s">
        <v>3174</v>
      </c>
      <c r="B1588" s="6">
        <v>18</v>
      </c>
      <c r="C1588" s="6" t="s">
        <v>4720</v>
      </c>
      <c r="D1588" s="6" t="s">
        <v>7342</v>
      </c>
      <c r="E1588" s="6">
        <v>43.39</v>
      </c>
      <c r="F1588" s="6">
        <v>5.85</v>
      </c>
      <c r="G1588" s="6" t="s">
        <v>4687</v>
      </c>
      <c r="H1588" s="6" t="s">
        <v>4687</v>
      </c>
      <c r="I1588" s="6" t="s">
        <v>4689</v>
      </c>
      <c r="J1588" s="6">
        <v>1</v>
      </c>
      <c r="K1588" s="15" t="s">
        <v>8405</v>
      </c>
      <c r="L1588" s="10" t="s">
        <v>8409</v>
      </c>
      <c r="M1588" s="16" t="s">
        <v>9859</v>
      </c>
      <c r="N1588" s="6">
        <v>6311.11</v>
      </c>
      <c r="O1588" s="6" t="s">
        <v>4709</v>
      </c>
      <c r="P1588" s="6" t="s">
        <v>4709</v>
      </c>
      <c r="Q1588" s="6" t="s">
        <v>4687</v>
      </c>
    </row>
    <row r="1589" spans="1:17">
      <c r="A1589" s="6" t="s">
        <v>3176</v>
      </c>
      <c r="B1589" s="6">
        <v>53</v>
      </c>
      <c r="C1589" s="6" t="s">
        <v>4716</v>
      </c>
      <c r="D1589" s="6" t="s">
        <v>7344</v>
      </c>
      <c r="E1589" s="6">
        <v>15.08</v>
      </c>
      <c r="F1589" s="6">
        <v>4.85</v>
      </c>
      <c r="G1589" s="6" t="s">
        <v>4689</v>
      </c>
      <c r="H1589" s="6" t="s">
        <v>4690</v>
      </c>
      <c r="I1589" s="6" t="s">
        <v>4687</v>
      </c>
      <c r="J1589" s="6">
        <v>1</v>
      </c>
      <c r="K1589" s="15" t="s">
        <v>8412</v>
      </c>
      <c r="L1589" s="10" t="s">
        <v>8414</v>
      </c>
      <c r="M1589" s="16" t="s">
        <v>9860</v>
      </c>
      <c r="N1589" s="6">
        <v>6305.61</v>
      </c>
      <c r="O1589" s="6" t="s">
        <v>4709</v>
      </c>
      <c r="P1589" s="6" t="s">
        <v>4709</v>
      </c>
      <c r="Q1589" s="6" t="s">
        <v>4687</v>
      </c>
    </row>
    <row r="1590" spans="1:17">
      <c r="A1590" s="6" t="s">
        <v>3178</v>
      </c>
      <c r="B1590" s="6">
        <v>48</v>
      </c>
      <c r="C1590" s="6" t="s">
        <v>4711</v>
      </c>
      <c r="D1590" s="6" t="s">
        <v>7346</v>
      </c>
      <c r="E1590" s="6">
        <v>20.48</v>
      </c>
      <c r="F1590" s="6">
        <v>11.09</v>
      </c>
      <c r="G1590" s="6" t="s">
        <v>4687</v>
      </c>
      <c r="H1590" s="6" t="s">
        <v>4687</v>
      </c>
      <c r="I1590" s="6" t="s">
        <v>4687</v>
      </c>
      <c r="J1590" s="6">
        <v>0</v>
      </c>
      <c r="K1590" s="15" t="s">
        <v>8405</v>
      </c>
      <c r="L1590" s="10" t="s">
        <v>8406</v>
      </c>
      <c r="M1590" s="16" t="s">
        <v>9861</v>
      </c>
      <c r="N1590" s="6">
        <v>6302.23</v>
      </c>
      <c r="O1590" s="6" t="s">
        <v>4713</v>
      </c>
      <c r="P1590" s="6" t="s">
        <v>4709</v>
      </c>
      <c r="Q1590" s="6" t="s">
        <v>4687</v>
      </c>
    </row>
    <row r="1591" spans="1:17">
      <c r="A1591" s="6" t="s">
        <v>3180</v>
      </c>
      <c r="B1591" s="6">
        <v>26</v>
      </c>
      <c r="C1591" s="6" t="s">
        <v>4729</v>
      </c>
      <c r="D1591" s="6" t="s">
        <v>5506</v>
      </c>
      <c r="E1591" s="6">
        <v>34.45</v>
      </c>
      <c r="F1591" s="6">
        <v>5.58</v>
      </c>
      <c r="G1591" s="6" t="s">
        <v>4689</v>
      </c>
      <c r="H1591" s="6" t="s">
        <v>4687</v>
      </c>
      <c r="I1591" s="6" t="s">
        <v>4687</v>
      </c>
      <c r="J1591" s="6">
        <v>0</v>
      </c>
      <c r="K1591" s="15" t="s">
        <v>8408</v>
      </c>
      <c r="L1591" s="10" t="s">
        <v>8414</v>
      </c>
      <c r="M1591" s="16" t="s">
        <v>9862</v>
      </c>
      <c r="N1591" s="6">
        <v>6293.63</v>
      </c>
      <c r="O1591" s="6" t="s">
        <v>4710</v>
      </c>
      <c r="P1591" s="6" t="s">
        <v>4709</v>
      </c>
      <c r="Q1591" s="6" t="s">
        <v>4687</v>
      </c>
    </row>
    <row r="1592" spans="1:17">
      <c r="A1592" s="6" t="s">
        <v>3182</v>
      </c>
      <c r="B1592" s="6">
        <v>41</v>
      </c>
      <c r="C1592" s="6" t="s">
        <v>4711</v>
      </c>
      <c r="D1592" s="6" t="s">
        <v>5681</v>
      </c>
      <c r="E1592" s="6">
        <v>34.21</v>
      </c>
      <c r="F1592" s="6">
        <v>9.72</v>
      </c>
      <c r="G1592" s="6" t="s">
        <v>4689</v>
      </c>
      <c r="H1592" s="6" t="s">
        <v>4687</v>
      </c>
      <c r="I1592" s="6" t="s">
        <v>4687</v>
      </c>
      <c r="J1592" s="6">
        <v>0</v>
      </c>
      <c r="K1592" s="15" t="s">
        <v>8408</v>
      </c>
      <c r="L1592" s="10" t="s">
        <v>8406</v>
      </c>
      <c r="M1592" s="16" t="s">
        <v>9863</v>
      </c>
      <c r="N1592" s="6">
        <v>6289.75</v>
      </c>
      <c r="O1592" s="6" t="s">
        <v>4710</v>
      </c>
      <c r="P1592" s="6" t="s">
        <v>4709</v>
      </c>
      <c r="Q1592" s="6" t="s">
        <v>4687</v>
      </c>
    </row>
    <row r="1593" spans="1:17">
      <c r="A1593" s="6" t="s">
        <v>3184</v>
      </c>
      <c r="B1593" s="6">
        <v>41</v>
      </c>
      <c r="C1593" s="6" t="s">
        <v>4720</v>
      </c>
      <c r="D1593" s="6" t="s">
        <v>5162</v>
      </c>
      <c r="E1593" s="6">
        <v>28.8</v>
      </c>
      <c r="F1593" s="6">
        <v>11.41</v>
      </c>
      <c r="G1593" s="6" t="s">
        <v>4689</v>
      </c>
      <c r="H1593" s="6" t="s">
        <v>4687</v>
      </c>
      <c r="I1593" s="6" t="s">
        <v>4687</v>
      </c>
      <c r="J1593" s="6">
        <v>0</v>
      </c>
      <c r="K1593" s="15" t="s">
        <v>8408</v>
      </c>
      <c r="L1593" s="10" t="s">
        <v>8406</v>
      </c>
      <c r="M1593" s="16" t="s">
        <v>9725</v>
      </c>
      <c r="N1593" s="6">
        <v>6282.24</v>
      </c>
      <c r="O1593" s="6" t="s">
        <v>4713</v>
      </c>
      <c r="P1593" s="6" t="s">
        <v>4709</v>
      </c>
      <c r="Q1593" s="6" t="s">
        <v>4687</v>
      </c>
    </row>
    <row r="1594" spans="1:17">
      <c r="A1594" s="6" t="s">
        <v>3186</v>
      </c>
      <c r="B1594" s="6">
        <v>29</v>
      </c>
      <c r="C1594" s="6" t="s">
        <v>4725</v>
      </c>
      <c r="D1594" s="6" t="s">
        <v>5697</v>
      </c>
      <c r="E1594" s="6">
        <v>31.74</v>
      </c>
      <c r="F1594" s="6">
        <v>4.46</v>
      </c>
      <c r="G1594" s="6" t="s">
        <v>4687</v>
      </c>
      <c r="H1594" s="6" t="s">
        <v>4690</v>
      </c>
      <c r="I1594" s="6" t="s">
        <v>4687</v>
      </c>
      <c r="J1594" s="6">
        <v>1</v>
      </c>
      <c r="K1594" s="15" t="s">
        <v>8405</v>
      </c>
      <c r="L1594" s="10" t="s">
        <v>8414</v>
      </c>
      <c r="M1594" s="16" t="s">
        <v>9864</v>
      </c>
      <c r="N1594" s="6">
        <v>6276.3</v>
      </c>
      <c r="O1594" s="6" t="s">
        <v>4713</v>
      </c>
      <c r="P1594" s="6" t="s">
        <v>4709</v>
      </c>
      <c r="Q1594" s="6" t="s">
        <v>4687</v>
      </c>
    </row>
    <row r="1595" spans="1:17">
      <c r="A1595" s="6" t="s">
        <v>3188</v>
      </c>
      <c r="B1595" s="6">
        <v>41</v>
      </c>
      <c r="C1595" s="6" t="s">
        <v>4711</v>
      </c>
      <c r="D1595" s="6" t="s">
        <v>7351</v>
      </c>
      <c r="E1595" s="6">
        <v>21.78</v>
      </c>
      <c r="F1595" s="6">
        <v>9.31</v>
      </c>
      <c r="G1595" s="6" t="s">
        <v>4689</v>
      </c>
      <c r="H1595" s="6" t="s">
        <v>4687</v>
      </c>
      <c r="I1595" s="6" t="s">
        <v>4687</v>
      </c>
      <c r="J1595" s="6">
        <v>0</v>
      </c>
      <c r="K1595" s="15" t="s">
        <v>8408</v>
      </c>
      <c r="L1595" s="10" t="s">
        <v>8406</v>
      </c>
      <c r="M1595" s="16" t="s">
        <v>9678</v>
      </c>
      <c r="N1595" s="6">
        <v>6272.48</v>
      </c>
      <c r="O1595" s="6" t="s">
        <v>4710</v>
      </c>
      <c r="P1595" s="6" t="s">
        <v>4713</v>
      </c>
      <c r="Q1595" s="6" t="s">
        <v>4687</v>
      </c>
    </row>
    <row r="1596" spans="1:17">
      <c r="A1596" s="6" t="s">
        <v>3190</v>
      </c>
      <c r="B1596" s="6">
        <v>38</v>
      </c>
      <c r="C1596" s="6" t="s">
        <v>4711</v>
      </c>
      <c r="D1596" s="6" t="s">
        <v>5113</v>
      </c>
      <c r="E1596" s="6">
        <v>23.75</v>
      </c>
      <c r="F1596" s="6">
        <v>5.03</v>
      </c>
      <c r="G1596" s="6" t="s">
        <v>4687</v>
      </c>
      <c r="H1596" s="6" t="s">
        <v>4687</v>
      </c>
      <c r="I1596" s="6" t="s">
        <v>4687</v>
      </c>
      <c r="J1596" s="6">
        <v>1</v>
      </c>
      <c r="K1596" s="15" t="s">
        <v>8412</v>
      </c>
      <c r="L1596" s="10" t="s">
        <v>8414</v>
      </c>
      <c r="M1596" s="16" t="s">
        <v>9865</v>
      </c>
      <c r="N1596" s="6">
        <v>6269.33</v>
      </c>
      <c r="O1596" s="6" t="s">
        <v>4713</v>
      </c>
      <c r="P1596" s="6" t="s">
        <v>4709</v>
      </c>
      <c r="Q1596" s="6" t="s">
        <v>4687</v>
      </c>
    </row>
    <row r="1597" spans="1:17">
      <c r="A1597" s="6" t="s">
        <v>3192</v>
      </c>
      <c r="B1597" s="6">
        <v>27</v>
      </c>
      <c r="C1597" s="6" t="s">
        <v>4732</v>
      </c>
      <c r="D1597" s="6" t="s">
        <v>5365</v>
      </c>
      <c r="E1597" s="6">
        <v>33.21</v>
      </c>
      <c r="F1597" s="6">
        <v>5.07</v>
      </c>
      <c r="G1597" s="6" t="s">
        <v>4689</v>
      </c>
      <c r="H1597" s="6" t="s">
        <v>4687</v>
      </c>
      <c r="I1597" s="6" t="s">
        <v>4687</v>
      </c>
      <c r="J1597" s="6">
        <v>1</v>
      </c>
      <c r="K1597" s="15" t="s">
        <v>8405</v>
      </c>
      <c r="L1597" s="10" t="s">
        <v>8414</v>
      </c>
      <c r="M1597" s="16" t="s">
        <v>8638</v>
      </c>
      <c r="N1597" s="6">
        <v>6261.2</v>
      </c>
      <c r="O1597" s="6" t="s">
        <v>4713</v>
      </c>
      <c r="P1597" s="6" t="s">
        <v>4709</v>
      </c>
      <c r="Q1597" s="6" t="s">
        <v>4687</v>
      </c>
    </row>
    <row r="1598" spans="1:17">
      <c r="A1598" s="6" t="s">
        <v>3194</v>
      </c>
      <c r="B1598" s="6">
        <v>52</v>
      </c>
      <c r="C1598" s="6" t="s">
        <v>4711</v>
      </c>
      <c r="D1598" s="6" t="s">
        <v>7355</v>
      </c>
      <c r="E1598" s="6">
        <v>17.7</v>
      </c>
      <c r="F1598" s="6">
        <v>10.42</v>
      </c>
      <c r="G1598" s="6" t="s">
        <v>4689</v>
      </c>
      <c r="H1598" s="6" t="s">
        <v>4687</v>
      </c>
      <c r="I1598" s="6" t="s">
        <v>4687</v>
      </c>
      <c r="J1598" s="6">
        <v>2</v>
      </c>
      <c r="K1598" s="15" t="s">
        <v>8405</v>
      </c>
      <c r="L1598" s="10" t="s">
        <v>8406</v>
      </c>
      <c r="M1598" s="16" t="s">
        <v>9866</v>
      </c>
      <c r="N1598" s="6">
        <v>6255.38</v>
      </c>
      <c r="O1598" s="6" t="s">
        <v>4709</v>
      </c>
      <c r="P1598" s="6" t="s">
        <v>4709</v>
      </c>
      <c r="Q1598" s="6" t="s">
        <v>4687</v>
      </c>
    </row>
    <row r="1599" spans="1:17">
      <c r="A1599" s="6" t="s">
        <v>3196</v>
      </c>
      <c r="B1599" s="6">
        <v>50</v>
      </c>
      <c r="C1599" s="6" t="s">
        <v>4716</v>
      </c>
      <c r="D1599" s="6" t="s">
        <v>7357</v>
      </c>
      <c r="E1599" s="6">
        <v>17.2</v>
      </c>
      <c r="F1599" s="6">
        <v>6.45</v>
      </c>
      <c r="G1599" s="6" t="s">
        <v>4687</v>
      </c>
      <c r="H1599" s="6" t="s">
        <v>4687</v>
      </c>
      <c r="I1599" s="6" t="s">
        <v>4687</v>
      </c>
      <c r="J1599" s="6">
        <v>2</v>
      </c>
      <c r="K1599" s="15" t="s">
        <v>8405</v>
      </c>
      <c r="L1599" s="10" t="s">
        <v>8414</v>
      </c>
      <c r="M1599" s="16" t="s">
        <v>9867</v>
      </c>
      <c r="N1599" s="6">
        <v>6254.13</v>
      </c>
      <c r="O1599" s="6" t="s">
        <v>4709</v>
      </c>
      <c r="P1599" s="6" t="s">
        <v>4709</v>
      </c>
      <c r="Q1599" s="6" t="s">
        <v>4687</v>
      </c>
    </row>
    <row r="1600" spans="1:17">
      <c r="A1600" s="6" t="s">
        <v>3198</v>
      </c>
      <c r="B1600" s="6">
        <v>50</v>
      </c>
      <c r="C1600" s="6" t="s">
        <v>4711</v>
      </c>
      <c r="D1600" s="6" t="s">
        <v>7358</v>
      </c>
      <c r="E1600" s="6">
        <v>19.21</v>
      </c>
      <c r="F1600" s="6">
        <v>5.52</v>
      </c>
      <c r="G1600" s="6" t="s">
        <v>4687</v>
      </c>
      <c r="H1600" s="6" t="s">
        <v>4687</v>
      </c>
      <c r="I1600" s="6" t="s">
        <v>4687</v>
      </c>
      <c r="J1600" s="6">
        <v>2</v>
      </c>
      <c r="K1600" s="15" t="s">
        <v>8412</v>
      </c>
      <c r="L1600" s="10" t="s">
        <v>8414</v>
      </c>
      <c r="M1600" s="16" t="s">
        <v>9868</v>
      </c>
      <c r="N1600" s="6">
        <v>6253.85</v>
      </c>
      <c r="O1600" s="6" t="s">
        <v>4709</v>
      </c>
      <c r="P1600" s="6" t="s">
        <v>4709</v>
      </c>
      <c r="Q1600" s="6" t="s">
        <v>4687</v>
      </c>
    </row>
    <row r="1601" spans="1:17">
      <c r="A1601" s="6" t="s">
        <v>3200</v>
      </c>
      <c r="B1601" s="6">
        <v>43</v>
      </c>
      <c r="C1601" s="6" t="s">
        <v>4720</v>
      </c>
      <c r="D1601" s="6" t="s">
        <v>5471</v>
      </c>
      <c r="E1601" s="6">
        <v>23.2</v>
      </c>
      <c r="F1601" s="6">
        <v>4.41</v>
      </c>
      <c r="G1601" s="6" t="s">
        <v>4687</v>
      </c>
      <c r="H1601" s="6" t="s">
        <v>4690</v>
      </c>
      <c r="I1601" s="6" t="s">
        <v>4687</v>
      </c>
      <c r="J1601" s="6">
        <v>1</v>
      </c>
      <c r="K1601" s="15" t="s">
        <v>8405</v>
      </c>
      <c r="L1601" s="10" t="s">
        <v>8414</v>
      </c>
      <c r="M1601" s="16" t="s">
        <v>8953</v>
      </c>
      <c r="N1601" s="6">
        <v>6250.44</v>
      </c>
      <c r="O1601" s="6" t="s">
        <v>4713</v>
      </c>
      <c r="P1601" s="6" t="s">
        <v>4709</v>
      </c>
      <c r="Q1601" s="6" t="s">
        <v>4687</v>
      </c>
    </row>
    <row r="1602" spans="1:17">
      <c r="A1602" s="6" t="s">
        <v>3202</v>
      </c>
      <c r="B1602" s="6">
        <v>39</v>
      </c>
      <c r="C1602" s="6" t="s">
        <v>4720</v>
      </c>
      <c r="D1602" s="6" t="s">
        <v>7361</v>
      </c>
      <c r="E1602" s="6">
        <v>32.5</v>
      </c>
      <c r="F1602" s="6">
        <v>4.69</v>
      </c>
      <c r="G1602" s="6" t="s">
        <v>4689</v>
      </c>
      <c r="H1602" s="6" t="s">
        <v>4690</v>
      </c>
      <c r="I1602" s="6" t="s">
        <v>4687</v>
      </c>
      <c r="J1602" s="6">
        <v>1</v>
      </c>
      <c r="K1602" s="15" t="s">
        <v>8405</v>
      </c>
      <c r="L1602" s="10" t="s">
        <v>8414</v>
      </c>
      <c r="M1602" s="16" t="s">
        <v>9753</v>
      </c>
      <c r="N1602" s="6">
        <v>6238.3</v>
      </c>
      <c r="O1602" s="6" t="s">
        <v>4713</v>
      </c>
      <c r="P1602" s="6" t="s">
        <v>4709</v>
      </c>
      <c r="Q1602" s="6" t="s">
        <v>4687</v>
      </c>
    </row>
    <row r="1603" spans="1:17">
      <c r="A1603" s="6" t="s">
        <v>3204</v>
      </c>
      <c r="B1603" s="6">
        <v>44</v>
      </c>
      <c r="C1603" s="6" t="s">
        <v>4711</v>
      </c>
      <c r="D1603" s="6" t="s">
        <v>6261</v>
      </c>
      <c r="E1603" s="6">
        <v>20.9</v>
      </c>
      <c r="F1603" s="6">
        <v>6.94</v>
      </c>
      <c r="G1603" s="6" t="s">
        <v>4687</v>
      </c>
      <c r="H1603" s="6" t="s">
        <v>4687</v>
      </c>
      <c r="I1603" s="6" t="s">
        <v>4687</v>
      </c>
      <c r="J1603" s="6">
        <v>0</v>
      </c>
      <c r="K1603" s="15" t="s">
        <v>8405</v>
      </c>
      <c r="L1603" s="10" t="s">
        <v>8406</v>
      </c>
      <c r="M1603" s="16" t="s">
        <v>9869</v>
      </c>
      <c r="N1603" s="6">
        <v>6236.95</v>
      </c>
      <c r="O1603" s="6" t="s">
        <v>4709</v>
      </c>
      <c r="P1603" s="6" t="s">
        <v>4709</v>
      </c>
      <c r="Q1603" s="6" t="s">
        <v>4687</v>
      </c>
    </row>
    <row r="1604" spans="1:17">
      <c r="A1604" s="6" t="s">
        <v>3206</v>
      </c>
      <c r="B1604" s="6">
        <v>50</v>
      </c>
      <c r="C1604" s="6" t="s">
        <v>4711</v>
      </c>
      <c r="D1604" s="6" t="s">
        <v>5006</v>
      </c>
      <c r="E1604" s="6">
        <v>19.11</v>
      </c>
      <c r="F1604" s="6">
        <v>4.35</v>
      </c>
      <c r="G1604" s="6" t="s">
        <v>4687</v>
      </c>
      <c r="H1604" s="6" t="s">
        <v>4687</v>
      </c>
      <c r="I1604" s="6" t="s">
        <v>4687</v>
      </c>
      <c r="J1604" s="6">
        <v>2</v>
      </c>
      <c r="K1604" s="15" t="s">
        <v>8412</v>
      </c>
      <c r="L1604" s="10" t="s">
        <v>8414</v>
      </c>
      <c r="M1604" s="16" t="s">
        <v>9870</v>
      </c>
      <c r="N1604" s="6">
        <v>6219.93</v>
      </c>
      <c r="O1604" s="6" t="s">
        <v>4709</v>
      </c>
      <c r="P1604" s="6" t="s">
        <v>4709</v>
      </c>
      <c r="Q1604" s="6" t="s">
        <v>4687</v>
      </c>
    </row>
    <row r="1605" spans="1:17">
      <c r="A1605" s="6" t="s">
        <v>3208</v>
      </c>
      <c r="B1605" s="6">
        <v>30</v>
      </c>
      <c r="C1605" s="6" t="s">
        <v>4729</v>
      </c>
      <c r="D1605" s="6" t="s">
        <v>7364</v>
      </c>
      <c r="E1605" s="6">
        <v>31.17</v>
      </c>
      <c r="F1605" s="6">
        <v>5.28</v>
      </c>
      <c r="G1605" s="6" t="s">
        <v>4687</v>
      </c>
      <c r="H1605" s="6" t="s">
        <v>4687</v>
      </c>
      <c r="I1605" s="6" t="s">
        <v>4687</v>
      </c>
      <c r="J1605" s="6">
        <v>1</v>
      </c>
      <c r="K1605" s="15" t="s">
        <v>8405</v>
      </c>
      <c r="L1605" s="10" t="s">
        <v>8414</v>
      </c>
      <c r="M1605" s="16" t="s">
        <v>9173</v>
      </c>
      <c r="N1605" s="6">
        <v>6208.5</v>
      </c>
      <c r="O1605" s="6" t="s">
        <v>4713</v>
      </c>
      <c r="P1605" s="6" t="s">
        <v>4709</v>
      </c>
      <c r="Q1605" s="6" t="s">
        <v>4687</v>
      </c>
    </row>
    <row r="1606" spans="1:17">
      <c r="A1606" s="6" t="s">
        <v>3210</v>
      </c>
      <c r="B1606" s="6">
        <v>23</v>
      </c>
      <c r="C1606" s="6" t="s">
        <v>4732</v>
      </c>
      <c r="D1606" s="6" t="s">
        <v>6825</v>
      </c>
      <c r="E1606" s="6">
        <v>36.08</v>
      </c>
      <c r="F1606" s="6">
        <v>4.29</v>
      </c>
      <c r="G1606" s="6" t="s">
        <v>4687</v>
      </c>
      <c r="H1606" s="6" t="s">
        <v>4687</v>
      </c>
      <c r="I1606" s="6" t="s">
        <v>4687</v>
      </c>
      <c r="J1606" s="6">
        <v>0</v>
      </c>
      <c r="K1606" s="15" t="s">
        <v>8412</v>
      </c>
      <c r="L1606" s="10" t="s">
        <v>8414</v>
      </c>
      <c r="M1606" s="16" t="s">
        <v>9871</v>
      </c>
      <c r="N1606" s="6">
        <v>6207.26</v>
      </c>
      <c r="O1606" s="6" t="s">
        <v>4709</v>
      </c>
      <c r="P1606" s="6" t="s">
        <v>4709</v>
      </c>
      <c r="Q1606" s="6" t="s">
        <v>4687</v>
      </c>
    </row>
    <row r="1607" spans="1:17">
      <c r="A1607" s="6" t="s">
        <v>3212</v>
      </c>
      <c r="B1607" s="6">
        <v>37</v>
      </c>
      <c r="C1607" s="6" t="s">
        <v>4716</v>
      </c>
      <c r="D1607" s="6" t="s">
        <v>4931</v>
      </c>
      <c r="E1607" s="6">
        <v>28.025</v>
      </c>
      <c r="F1607" s="6">
        <v>5.69</v>
      </c>
      <c r="G1607" s="6" t="s">
        <v>4689</v>
      </c>
      <c r="H1607" s="6" t="s">
        <v>4687</v>
      </c>
      <c r="I1607" s="6" t="s">
        <v>4687</v>
      </c>
      <c r="J1607" s="6">
        <v>0</v>
      </c>
      <c r="K1607" s="15" t="s">
        <v>8408</v>
      </c>
      <c r="L1607" s="10" t="s">
        <v>8414</v>
      </c>
      <c r="M1607" s="16" t="s">
        <v>9872</v>
      </c>
      <c r="N1607" s="6">
        <v>6203.9</v>
      </c>
      <c r="O1607" s="6" t="s">
        <v>4709</v>
      </c>
      <c r="P1607" s="6" t="s">
        <v>4709</v>
      </c>
      <c r="Q1607" s="6" t="s">
        <v>4687</v>
      </c>
    </row>
    <row r="1608" spans="1:17">
      <c r="A1608" s="6" t="s">
        <v>3214</v>
      </c>
      <c r="B1608" s="6">
        <v>37</v>
      </c>
      <c r="C1608" s="6" t="s">
        <v>4716</v>
      </c>
      <c r="D1608" s="6" t="s">
        <v>5863</v>
      </c>
      <c r="E1608" s="6">
        <v>24.32</v>
      </c>
      <c r="F1608" s="6">
        <v>5.56</v>
      </c>
      <c r="G1608" s="6" t="s">
        <v>4689</v>
      </c>
      <c r="H1608" s="6" t="s">
        <v>4687</v>
      </c>
      <c r="I1608" s="6" t="s">
        <v>4687</v>
      </c>
      <c r="J1608" s="6">
        <v>0</v>
      </c>
      <c r="K1608" s="15" t="s">
        <v>8412</v>
      </c>
      <c r="L1608" s="10" t="s">
        <v>8414</v>
      </c>
      <c r="M1608" s="16" t="s">
        <v>9839</v>
      </c>
      <c r="N1608" s="6">
        <v>6198.75</v>
      </c>
      <c r="O1608" s="6" t="s">
        <v>4713</v>
      </c>
      <c r="P1608" s="6" t="s">
        <v>4709</v>
      </c>
      <c r="Q1608" s="6" t="s">
        <v>4687</v>
      </c>
    </row>
    <row r="1609" spans="1:17">
      <c r="A1609" s="6" t="s">
        <v>3216</v>
      </c>
      <c r="B1609" s="6">
        <v>34</v>
      </c>
      <c r="C1609" s="6" t="s">
        <v>4720</v>
      </c>
      <c r="D1609" s="6" t="s">
        <v>7368</v>
      </c>
      <c r="E1609" s="6">
        <v>38</v>
      </c>
      <c r="F1609" s="6">
        <v>5.41</v>
      </c>
      <c r="G1609" s="6" t="s">
        <v>4689</v>
      </c>
      <c r="H1609" s="6" t="s">
        <v>4687</v>
      </c>
      <c r="I1609" s="6" t="s">
        <v>4687</v>
      </c>
      <c r="J1609" s="6">
        <v>1</v>
      </c>
      <c r="K1609" s="15" t="s">
        <v>8412</v>
      </c>
      <c r="L1609" s="10" t="s">
        <v>8414</v>
      </c>
      <c r="M1609" s="16" t="s">
        <v>9873</v>
      </c>
      <c r="N1609" s="6">
        <v>6196.45</v>
      </c>
      <c r="O1609" s="6" t="s">
        <v>4713</v>
      </c>
      <c r="P1609" s="6" t="s">
        <v>4709</v>
      </c>
      <c r="Q1609" s="6" t="s">
        <v>4687</v>
      </c>
    </row>
    <row r="1610" spans="1:17">
      <c r="A1610" s="6" t="s">
        <v>3218</v>
      </c>
      <c r="B1610" s="6">
        <v>41</v>
      </c>
      <c r="C1610" s="6" t="s">
        <v>4720</v>
      </c>
      <c r="D1610" s="6" t="s">
        <v>5697</v>
      </c>
      <c r="E1610" s="6">
        <v>31.6</v>
      </c>
      <c r="F1610" s="6">
        <v>10.85</v>
      </c>
      <c r="G1610" s="6" t="s">
        <v>4689</v>
      </c>
      <c r="H1610" s="6" t="s">
        <v>4687</v>
      </c>
      <c r="I1610" s="6" t="s">
        <v>4687</v>
      </c>
      <c r="J1610" s="6">
        <v>0</v>
      </c>
      <c r="K1610" s="15" t="s">
        <v>8412</v>
      </c>
      <c r="L1610" s="10" t="s">
        <v>8406</v>
      </c>
      <c r="M1610" s="16" t="s">
        <v>9874</v>
      </c>
      <c r="N1610" s="6">
        <v>6186.13</v>
      </c>
      <c r="O1610" s="6" t="s">
        <v>4710</v>
      </c>
      <c r="P1610" s="6" t="s">
        <v>4709</v>
      </c>
      <c r="Q1610" s="6" t="s">
        <v>4687</v>
      </c>
    </row>
    <row r="1611" spans="1:17">
      <c r="A1611" s="6" t="s">
        <v>3220</v>
      </c>
      <c r="B1611" s="6">
        <v>41</v>
      </c>
      <c r="C1611" s="6" t="s">
        <v>4711</v>
      </c>
      <c r="D1611" s="6" t="s">
        <v>6106</v>
      </c>
      <c r="E1611" s="6">
        <v>31.02</v>
      </c>
      <c r="F1611" s="6">
        <v>11.63</v>
      </c>
      <c r="G1611" s="6" t="s">
        <v>4689</v>
      </c>
      <c r="H1611" s="6" t="s">
        <v>4687</v>
      </c>
      <c r="I1611" s="6" t="s">
        <v>4687</v>
      </c>
      <c r="J1611" s="6">
        <v>0</v>
      </c>
      <c r="K1611" s="15" t="s">
        <v>8405</v>
      </c>
      <c r="L1611" s="10" t="s">
        <v>8406</v>
      </c>
      <c r="M1611" s="16" t="s">
        <v>8614</v>
      </c>
      <c r="N1611" s="6">
        <v>6185.32</v>
      </c>
      <c r="O1611" s="6" t="s">
        <v>4713</v>
      </c>
      <c r="P1611" s="6" t="s">
        <v>4709</v>
      </c>
      <c r="Q1611" s="6" t="s">
        <v>4687</v>
      </c>
    </row>
    <row r="1612" spans="1:17">
      <c r="A1612" s="6" t="s">
        <v>3222</v>
      </c>
      <c r="B1612" s="6">
        <v>34</v>
      </c>
      <c r="C1612" s="6" t="s">
        <v>4711</v>
      </c>
      <c r="D1612" s="6" t="s">
        <v>7372</v>
      </c>
      <c r="E1612" s="6">
        <v>29.26</v>
      </c>
      <c r="F1612" s="6">
        <v>5.68</v>
      </c>
      <c r="G1612" s="6" t="s">
        <v>4689</v>
      </c>
      <c r="H1612" s="6" t="s">
        <v>4687</v>
      </c>
      <c r="I1612" s="6" t="s">
        <v>4687</v>
      </c>
      <c r="J1612" s="6">
        <v>1</v>
      </c>
      <c r="K1612" s="15" t="s">
        <v>8412</v>
      </c>
      <c r="L1612" s="10" t="s">
        <v>8414</v>
      </c>
      <c r="M1612" s="16" t="s">
        <v>9875</v>
      </c>
      <c r="N1612" s="6">
        <v>6184.3</v>
      </c>
      <c r="O1612" s="6" t="s">
        <v>4710</v>
      </c>
      <c r="P1612" s="6" t="s">
        <v>4709</v>
      </c>
      <c r="Q1612" s="6" t="s">
        <v>4687</v>
      </c>
    </row>
    <row r="1613" spans="1:17">
      <c r="A1613" s="6" t="s">
        <v>3224</v>
      </c>
      <c r="B1613" s="6">
        <v>52</v>
      </c>
      <c r="C1613" s="6" t="s">
        <v>4716</v>
      </c>
      <c r="D1613" s="6" t="s">
        <v>5482</v>
      </c>
      <c r="E1613" s="6">
        <v>15.09</v>
      </c>
      <c r="F1613" s="6">
        <v>7.59</v>
      </c>
      <c r="G1613" s="6" t="s">
        <v>4689</v>
      </c>
      <c r="H1613" s="6" t="s">
        <v>4687</v>
      </c>
      <c r="I1613" s="6" t="s">
        <v>4687</v>
      </c>
      <c r="J1613" s="6">
        <v>2</v>
      </c>
      <c r="K1613" s="15" t="s">
        <v>8405</v>
      </c>
      <c r="L1613" s="10" t="s">
        <v>8406</v>
      </c>
      <c r="M1613" s="16" t="s">
        <v>9876</v>
      </c>
      <c r="N1613" s="6">
        <v>6183.46</v>
      </c>
      <c r="O1613" s="6" t="s">
        <v>4709</v>
      </c>
      <c r="P1613" s="6" t="s">
        <v>4709</v>
      </c>
      <c r="Q1613" s="6" t="s">
        <v>4687</v>
      </c>
    </row>
    <row r="1614" spans="1:17">
      <c r="A1614" s="6" t="s">
        <v>3226</v>
      </c>
      <c r="B1614" s="6">
        <v>37</v>
      </c>
      <c r="C1614" s="6" t="s">
        <v>4716</v>
      </c>
      <c r="D1614" s="6" t="s">
        <v>7375</v>
      </c>
      <c r="E1614" s="6">
        <v>22.63</v>
      </c>
      <c r="F1614" s="6">
        <v>5.09</v>
      </c>
      <c r="G1614" s="6" t="s">
        <v>4689</v>
      </c>
      <c r="H1614" s="6" t="s">
        <v>4687</v>
      </c>
      <c r="I1614" s="6" t="s">
        <v>4687</v>
      </c>
      <c r="J1614" s="6">
        <v>0</v>
      </c>
      <c r="K1614" s="15" t="s">
        <v>8412</v>
      </c>
      <c r="L1614" s="10" t="s">
        <v>8414</v>
      </c>
      <c r="M1614" s="16" t="s">
        <v>9877</v>
      </c>
      <c r="N1614" s="6">
        <v>6183.32</v>
      </c>
      <c r="O1614" s="6" t="s">
        <v>4709</v>
      </c>
      <c r="P1614" s="6" t="s">
        <v>4709</v>
      </c>
      <c r="Q1614" s="6" t="s">
        <v>4687</v>
      </c>
    </row>
    <row r="1615" spans="1:17">
      <c r="A1615" s="6" t="s">
        <v>3228</v>
      </c>
      <c r="B1615" s="6">
        <v>38</v>
      </c>
      <c r="C1615" s="6" t="s">
        <v>4711</v>
      </c>
      <c r="D1615" s="6" t="s">
        <v>7377</v>
      </c>
      <c r="E1615" s="6">
        <v>23.46</v>
      </c>
      <c r="F1615" s="6">
        <v>4.21</v>
      </c>
      <c r="G1615" s="6" t="s">
        <v>4687</v>
      </c>
      <c r="H1615" s="6" t="s">
        <v>4687</v>
      </c>
      <c r="I1615" s="6" t="s">
        <v>4687</v>
      </c>
      <c r="J1615" s="6">
        <v>1</v>
      </c>
      <c r="K1615" s="15" t="s">
        <v>8405</v>
      </c>
      <c r="L1615" s="10" t="s">
        <v>8414</v>
      </c>
      <c r="M1615" s="16" t="s">
        <v>9878</v>
      </c>
      <c r="N1615" s="6">
        <v>6170.96</v>
      </c>
      <c r="O1615" s="6" t="s">
        <v>4713</v>
      </c>
      <c r="P1615" s="6" t="s">
        <v>4709</v>
      </c>
      <c r="Q1615" s="6" t="s">
        <v>4687</v>
      </c>
    </row>
    <row r="1616" spans="1:17">
      <c r="A1616" s="6" t="s">
        <v>3230</v>
      </c>
      <c r="B1616" s="6">
        <v>37</v>
      </c>
      <c r="C1616" s="6" t="s">
        <v>4716</v>
      </c>
      <c r="D1616" s="6" t="s">
        <v>5177</v>
      </c>
      <c r="E1616" s="6">
        <v>22.56</v>
      </c>
      <c r="F1616" s="6">
        <v>4.34</v>
      </c>
      <c r="G1616" s="6" t="s">
        <v>4689</v>
      </c>
      <c r="H1616" s="6" t="s">
        <v>4687</v>
      </c>
      <c r="I1616" s="6" t="s">
        <v>4687</v>
      </c>
      <c r="J1616" s="6">
        <v>0</v>
      </c>
      <c r="K1616" s="15" t="s">
        <v>8405</v>
      </c>
      <c r="L1616" s="10" t="s">
        <v>8414</v>
      </c>
      <c r="M1616" s="16" t="s">
        <v>9879</v>
      </c>
      <c r="N1616" s="6">
        <v>6159.57</v>
      </c>
      <c r="O1616" s="6" t="s">
        <v>4713</v>
      </c>
      <c r="P1616" s="6" t="s">
        <v>4709</v>
      </c>
      <c r="Q1616" s="6" t="s">
        <v>4687</v>
      </c>
    </row>
    <row r="1617" spans="1:17">
      <c r="A1617" s="6" t="s">
        <v>3232</v>
      </c>
      <c r="B1617" s="6">
        <v>49</v>
      </c>
      <c r="C1617" s="6" t="s">
        <v>4711</v>
      </c>
      <c r="D1617" s="6" t="s">
        <v>4783</v>
      </c>
      <c r="E1617" s="6">
        <v>19.28</v>
      </c>
      <c r="F1617" s="6">
        <v>11.85</v>
      </c>
      <c r="G1617" s="6" t="s">
        <v>4687</v>
      </c>
      <c r="H1617" s="6" t="s">
        <v>4687</v>
      </c>
      <c r="I1617" s="6" t="s">
        <v>4687</v>
      </c>
      <c r="J1617" s="6">
        <v>2</v>
      </c>
      <c r="K1617" s="15" t="s">
        <v>8412</v>
      </c>
      <c r="L1617" s="10" t="s">
        <v>8406</v>
      </c>
      <c r="M1617" s="16" t="s">
        <v>9880</v>
      </c>
      <c r="N1617" s="6">
        <v>6152.05</v>
      </c>
      <c r="O1617" s="6" t="s">
        <v>4710</v>
      </c>
      <c r="P1617" s="6" t="s">
        <v>4709</v>
      </c>
      <c r="Q1617" s="6" t="s">
        <v>4687</v>
      </c>
    </row>
    <row r="1618" spans="1:17">
      <c r="A1618" s="6" t="s">
        <v>3234</v>
      </c>
      <c r="B1618" s="6">
        <v>52</v>
      </c>
      <c r="C1618" s="6" t="s">
        <v>4716</v>
      </c>
      <c r="D1618" s="6" t="s">
        <v>7381</v>
      </c>
      <c r="E1618" s="6">
        <v>15.37</v>
      </c>
      <c r="F1618" s="6">
        <v>9.61</v>
      </c>
      <c r="G1618" s="6" t="s">
        <v>4689</v>
      </c>
      <c r="H1618" s="6" t="s">
        <v>4687</v>
      </c>
      <c r="I1618" s="6" t="s">
        <v>4687</v>
      </c>
      <c r="J1618" s="6">
        <v>2</v>
      </c>
      <c r="K1618" s="15" t="s">
        <v>8724</v>
      </c>
      <c r="L1618" s="10" t="s">
        <v>8406</v>
      </c>
      <c r="M1618" s="16" t="s">
        <v>9881</v>
      </c>
      <c r="N1618" s="6">
        <v>6147.12</v>
      </c>
      <c r="O1618" s="6" t="s">
        <v>4710</v>
      </c>
      <c r="P1618" s="6" t="s">
        <v>4709</v>
      </c>
      <c r="Q1618" s="6" t="s">
        <v>4687</v>
      </c>
    </row>
    <row r="1619" spans="1:17">
      <c r="A1619" s="6" t="s">
        <v>3236</v>
      </c>
      <c r="B1619" s="6">
        <v>46</v>
      </c>
      <c r="C1619" s="6" t="s">
        <v>4711</v>
      </c>
      <c r="D1619" s="6" t="s">
        <v>6450</v>
      </c>
      <c r="E1619" s="6">
        <v>18.71</v>
      </c>
      <c r="F1619" s="6">
        <v>5.29</v>
      </c>
      <c r="G1619" s="6" t="s">
        <v>4689</v>
      </c>
      <c r="H1619" s="6" t="s">
        <v>4687</v>
      </c>
      <c r="I1619" s="6" t="s">
        <v>4687</v>
      </c>
      <c r="J1619" s="6">
        <v>0</v>
      </c>
      <c r="K1619" s="15" t="s">
        <v>8412</v>
      </c>
      <c r="L1619" s="10" t="s">
        <v>8414</v>
      </c>
      <c r="M1619" s="16" t="s">
        <v>8951</v>
      </c>
      <c r="N1619" s="6">
        <v>6139.14</v>
      </c>
      <c r="O1619" s="6" t="s">
        <v>4710</v>
      </c>
      <c r="P1619" s="6" t="s">
        <v>4709</v>
      </c>
      <c r="Q1619" s="6" t="s">
        <v>4687</v>
      </c>
    </row>
    <row r="1620" spans="1:17">
      <c r="A1620" s="6" t="s">
        <v>3238</v>
      </c>
      <c r="B1620" s="6">
        <v>44</v>
      </c>
      <c r="C1620" s="6" t="s">
        <v>4711</v>
      </c>
      <c r="D1620" s="6" t="s">
        <v>7383</v>
      </c>
      <c r="E1620" s="6">
        <v>20.61</v>
      </c>
      <c r="F1620" s="6">
        <v>6.89</v>
      </c>
      <c r="G1620" s="6" t="s">
        <v>4687</v>
      </c>
      <c r="H1620" s="6" t="s">
        <v>4687</v>
      </c>
      <c r="I1620" s="6" t="s">
        <v>4687</v>
      </c>
      <c r="J1620" s="6">
        <v>0</v>
      </c>
      <c r="K1620" s="15" t="s">
        <v>8408</v>
      </c>
      <c r="L1620" s="10" t="s">
        <v>8406</v>
      </c>
      <c r="M1620" s="16" t="s">
        <v>9044</v>
      </c>
      <c r="N1620" s="6">
        <v>6138.58</v>
      </c>
      <c r="O1620" s="6" t="s">
        <v>4713</v>
      </c>
      <c r="P1620" s="6" t="s">
        <v>4709</v>
      </c>
      <c r="Q1620" s="6" t="s">
        <v>4687</v>
      </c>
    </row>
    <row r="1621" spans="1:17">
      <c r="A1621" s="6" t="s">
        <v>3240</v>
      </c>
      <c r="B1621" s="6">
        <v>53</v>
      </c>
      <c r="C1621" s="6" t="s">
        <v>4720</v>
      </c>
      <c r="D1621" s="6" t="s">
        <v>7385</v>
      </c>
      <c r="E1621" s="6">
        <v>15.99</v>
      </c>
      <c r="F1621" s="6">
        <v>4.57</v>
      </c>
      <c r="G1621" s="6" t="s">
        <v>4689</v>
      </c>
      <c r="H1621" s="6" t="s">
        <v>4690</v>
      </c>
      <c r="I1621" s="6" t="s">
        <v>4687</v>
      </c>
      <c r="J1621" s="6">
        <v>1</v>
      </c>
      <c r="K1621" s="15" t="s">
        <v>8405</v>
      </c>
      <c r="L1621" s="10" t="s">
        <v>8414</v>
      </c>
      <c r="M1621" s="16" t="s">
        <v>9882</v>
      </c>
      <c r="N1621" s="6">
        <v>6138.5</v>
      </c>
      <c r="O1621" s="6" t="s">
        <v>4709</v>
      </c>
      <c r="P1621" s="6" t="s">
        <v>4709</v>
      </c>
      <c r="Q1621" s="6" t="s">
        <v>4687</v>
      </c>
    </row>
    <row r="1622" spans="1:17">
      <c r="A1622" s="6" t="s">
        <v>3242</v>
      </c>
      <c r="B1622" s="6">
        <v>32</v>
      </c>
      <c r="C1622" s="6" t="s">
        <v>4716</v>
      </c>
      <c r="D1622" s="6" t="s">
        <v>7387</v>
      </c>
      <c r="E1622" s="6">
        <v>33.155</v>
      </c>
      <c r="F1622" s="6">
        <v>4.32</v>
      </c>
      <c r="G1622" s="6" t="s">
        <v>4687</v>
      </c>
      <c r="H1622" s="6" t="s">
        <v>4687</v>
      </c>
      <c r="I1622" s="6" t="s">
        <v>4687</v>
      </c>
      <c r="J1622" s="6">
        <v>0</v>
      </c>
      <c r="K1622" s="15" t="s">
        <v>8408</v>
      </c>
      <c r="L1622" s="10" t="s">
        <v>8414</v>
      </c>
      <c r="M1622" s="16" t="s">
        <v>9883</v>
      </c>
      <c r="N1622" s="6">
        <v>6128.8</v>
      </c>
      <c r="O1622" s="6" t="s">
        <v>4710</v>
      </c>
      <c r="P1622" s="6" t="s">
        <v>4709</v>
      </c>
      <c r="Q1622" s="6" t="s">
        <v>4687</v>
      </c>
    </row>
    <row r="1623" spans="1:17">
      <c r="A1623" s="6" t="s">
        <v>3244</v>
      </c>
      <c r="B1623" s="6">
        <v>39</v>
      </c>
      <c r="C1623" s="6" t="s">
        <v>4716</v>
      </c>
      <c r="D1623" s="6" t="s">
        <v>5100</v>
      </c>
      <c r="E1623" s="6">
        <v>26.22</v>
      </c>
      <c r="F1623" s="6">
        <v>5.57</v>
      </c>
      <c r="G1623" s="6" t="s">
        <v>4689</v>
      </c>
      <c r="H1623" s="6" t="s">
        <v>4690</v>
      </c>
      <c r="I1623" s="6" t="s">
        <v>4687</v>
      </c>
      <c r="J1623" s="6">
        <v>1</v>
      </c>
      <c r="K1623" s="15" t="s">
        <v>8412</v>
      </c>
      <c r="L1623" s="10" t="s">
        <v>8414</v>
      </c>
      <c r="M1623" s="16" t="s">
        <v>9884</v>
      </c>
      <c r="N1623" s="6">
        <v>6123.57</v>
      </c>
      <c r="O1623" s="6" t="s">
        <v>4709</v>
      </c>
      <c r="P1623" s="6" t="s">
        <v>4710</v>
      </c>
      <c r="Q1623" s="6" t="s">
        <v>4687</v>
      </c>
    </row>
    <row r="1624" spans="1:17">
      <c r="A1624" s="6" t="s">
        <v>3246</v>
      </c>
      <c r="B1624" s="6">
        <v>39</v>
      </c>
      <c r="C1624" s="6" t="s">
        <v>4716</v>
      </c>
      <c r="D1624" s="6" t="s">
        <v>5833</v>
      </c>
      <c r="E1624" s="6">
        <v>21.85</v>
      </c>
      <c r="F1624" s="6">
        <v>5.26</v>
      </c>
      <c r="G1624" s="6" t="s">
        <v>4689</v>
      </c>
      <c r="H1624" s="6" t="s">
        <v>4690</v>
      </c>
      <c r="I1624" s="6" t="s">
        <v>4687</v>
      </c>
      <c r="J1624" s="6">
        <v>1</v>
      </c>
      <c r="K1624" s="15" t="s">
        <v>8405</v>
      </c>
      <c r="L1624" s="10" t="s">
        <v>8414</v>
      </c>
      <c r="M1624" s="16" t="s">
        <v>9753</v>
      </c>
      <c r="N1624" s="6">
        <v>6117.49</v>
      </c>
      <c r="O1624" s="6" t="s">
        <v>4710</v>
      </c>
      <c r="P1624" s="6" t="s">
        <v>4709</v>
      </c>
      <c r="Q1624" s="6" t="s">
        <v>4687</v>
      </c>
    </row>
    <row r="1625" spans="1:17">
      <c r="A1625" s="6" t="s">
        <v>3248</v>
      </c>
      <c r="B1625" s="6">
        <v>31</v>
      </c>
      <c r="C1625" s="6" t="s">
        <v>4726</v>
      </c>
      <c r="D1625" s="6" t="s">
        <v>5525</v>
      </c>
      <c r="E1625" s="6">
        <v>30.495</v>
      </c>
      <c r="F1625" s="6">
        <v>6.25</v>
      </c>
      <c r="G1625" s="6" t="s">
        <v>4687</v>
      </c>
      <c r="H1625" s="6" t="s">
        <v>4687</v>
      </c>
      <c r="I1625" s="6" t="s">
        <v>4687</v>
      </c>
      <c r="J1625" s="6">
        <v>0</v>
      </c>
      <c r="K1625" s="15" t="s">
        <v>8408</v>
      </c>
      <c r="L1625" s="10" t="s">
        <v>8409</v>
      </c>
      <c r="M1625" s="16" t="s">
        <v>9885</v>
      </c>
      <c r="N1625" s="6">
        <v>6113.23</v>
      </c>
      <c r="O1625" s="6" t="s">
        <v>4709</v>
      </c>
      <c r="P1625" s="6" t="s">
        <v>4709</v>
      </c>
      <c r="Q1625" s="6" t="s">
        <v>4687</v>
      </c>
    </row>
    <row r="1626" spans="1:17">
      <c r="A1626" s="6" t="s">
        <v>3250</v>
      </c>
      <c r="B1626" s="6">
        <v>37</v>
      </c>
      <c r="C1626" s="6" t="s">
        <v>4716</v>
      </c>
      <c r="D1626" s="6" t="s">
        <v>4921</v>
      </c>
      <c r="E1626" s="6">
        <v>34.105</v>
      </c>
      <c r="F1626" s="6">
        <v>5.67</v>
      </c>
      <c r="G1626" s="6" t="s">
        <v>4689</v>
      </c>
      <c r="H1626" s="6" t="s">
        <v>4687</v>
      </c>
      <c r="I1626" s="6" t="s">
        <v>4687</v>
      </c>
      <c r="J1626" s="6">
        <v>0</v>
      </c>
      <c r="K1626" s="15" t="s">
        <v>8405</v>
      </c>
      <c r="L1626" s="10" t="s">
        <v>8414</v>
      </c>
      <c r="M1626" s="16" t="s">
        <v>9886</v>
      </c>
      <c r="N1626" s="6">
        <v>6112.35</v>
      </c>
      <c r="O1626" s="6" t="s">
        <v>4713</v>
      </c>
      <c r="P1626" s="6" t="s">
        <v>4709</v>
      </c>
      <c r="Q1626" s="6" t="s">
        <v>4687</v>
      </c>
    </row>
    <row r="1627" spans="1:17">
      <c r="A1627" s="6" t="s">
        <v>3252</v>
      </c>
      <c r="B1627" s="6">
        <v>27</v>
      </c>
      <c r="C1627" s="6" t="s">
        <v>4732</v>
      </c>
      <c r="D1627" s="6" t="s">
        <v>7392</v>
      </c>
      <c r="E1627" s="6">
        <v>32.77</v>
      </c>
      <c r="F1627" s="6">
        <v>4.42</v>
      </c>
      <c r="G1627" s="6" t="s">
        <v>4689</v>
      </c>
      <c r="H1627" s="6" t="s">
        <v>4687</v>
      </c>
      <c r="I1627" s="6" t="s">
        <v>4687</v>
      </c>
      <c r="J1627" s="6">
        <v>1</v>
      </c>
      <c r="K1627" s="15" t="s">
        <v>8405</v>
      </c>
      <c r="L1627" s="10" t="s">
        <v>8414</v>
      </c>
      <c r="M1627" s="16" t="s">
        <v>9887</v>
      </c>
      <c r="N1627" s="6">
        <v>6111.95</v>
      </c>
      <c r="O1627" s="6" t="s">
        <v>4710</v>
      </c>
      <c r="P1627" s="6" t="s">
        <v>4709</v>
      </c>
      <c r="Q1627" s="6" t="s">
        <v>4687</v>
      </c>
    </row>
    <row r="1628" spans="1:17">
      <c r="A1628" s="6" t="s">
        <v>3254</v>
      </c>
      <c r="B1628" s="6">
        <v>52</v>
      </c>
      <c r="C1628" s="6" t="s">
        <v>4711</v>
      </c>
      <c r="D1628" s="6" t="s">
        <v>7394</v>
      </c>
      <c r="E1628" s="6">
        <v>16.85</v>
      </c>
      <c r="F1628" s="6">
        <v>11.75</v>
      </c>
      <c r="G1628" s="6" t="s">
        <v>4689</v>
      </c>
      <c r="H1628" s="6" t="s">
        <v>4687</v>
      </c>
      <c r="I1628" s="6" t="s">
        <v>4687</v>
      </c>
      <c r="J1628" s="6">
        <v>2</v>
      </c>
      <c r="K1628" s="15" t="s">
        <v>8412</v>
      </c>
      <c r="L1628" s="10" t="s">
        <v>8406</v>
      </c>
      <c r="M1628" s="16" t="s">
        <v>9888</v>
      </c>
      <c r="N1628" s="6">
        <v>6098.38</v>
      </c>
      <c r="O1628" s="6" t="s">
        <v>4709</v>
      </c>
      <c r="P1628" s="6" t="s">
        <v>4709</v>
      </c>
      <c r="Q1628" s="6" t="s">
        <v>4687</v>
      </c>
    </row>
    <row r="1629" spans="1:17">
      <c r="A1629" s="6" t="s">
        <v>3256</v>
      </c>
      <c r="B1629" s="6">
        <v>38</v>
      </c>
      <c r="C1629" s="6" t="s">
        <v>4720</v>
      </c>
      <c r="D1629" s="6" t="s">
        <v>4913</v>
      </c>
      <c r="E1629" s="6">
        <v>34.7</v>
      </c>
      <c r="F1629" s="6">
        <v>6.06</v>
      </c>
      <c r="G1629" s="6" t="s">
        <v>4687</v>
      </c>
      <c r="H1629" s="6" t="s">
        <v>4687</v>
      </c>
      <c r="I1629" s="6" t="s">
        <v>4687</v>
      </c>
      <c r="J1629" s="6">
        <v>1</v>
      </c>
      <c r="K1629" s="15" t="s">
        <v>8405</v>
      </c>
      <c r="L1629" s="10" t="s">
        <v>8409</v>
      </c>
      <c r="M1629" s="16" t="s">
        <v>9735</v>
      </c>
      <c r="N1629" s="6">
        <v>6082.41</v>
      </c>
      <c r="O1629" s="6" t="s">
        <v>4709</v>
      </c>
      <c r="P1629" s="6" t="s">
        <v>4713</v>
      </c>
      <c r="Q1629" s="6" t="s">
        <v>4687</v>
      </c>
    </row>
    <row r="1630" spans="1:17">
      <c r="A1630" s="6" t="s">
        <v>3258</v>
      </c>
      <c r="B1630" s="6">
        <v>38</v>
      </c>
      <c r="C1630" s="6" t="s">
        <v>4728</v>
      </c>
      <c r="D1630" s="6" t="s">
        <v>7397</v>
      </c>
      <c r="E1630" s="6">
        <v>37.05</v>
      </c>
      <c r="F1630" s="6">
        <v>5.48</v>
      </c>
      <c r="G1630" s="6" t="s">
        <v>4687</v>
      </c>
      <c r="H1630" s="6" t="s">
        <v>4687</v>
      </c>
      <c r="I1630" s="6" t="s">
        <v>4687</v>
      </c>
      <c r="J1630" s="6">
        <v>1</v>
      </c>
      <c r="K1630" s="15" t="s">
        <v>8405</v>
      </c>
      <c r="L1630" s="10" t="s">
        <v>8414</v>
      </c>
      <c r="M1630" s="16" t="s">
        <v>9889</v>
      </c>
      <c r="N1630" s="6">
        <v>6079.67</v>
      </c>
      <c r="O1630" s="6" t="s">
        <v>4713</v>
      </c>
      <c r="P1630" s="6" t="s">
        <v>4713</v>
      </c>
      <c r="Q1630" s="6" t="s">
        <v>4687</v>
      </c>
    </row>
    <row r="1631" spans="1:17">
      <c r="A1631" s="6" t="s">
        <v>3260</v>
      </c>
      <c r="B1631" s="6">
        <v>43</v>
      </c>
      <c r="C1631" s="6" t="s">
        <v>4716</v>
      </c>
      <c r="D1631" s="6" t="s">
        <v>7399</v>
      </c>
      <c r="E1631" s="6">
        <v>18.78</v>
      </c>
      <c r="F1631" s="6">
        <v>4.45</v>
      </c>
      <c r="G1631" s="6" t="s">
        <v>4687</v>
      </c>
      <c r="H1631" s="6" t="s">
        <v>4690</v>
      </c>
      <c r="I1631" s="6" t="s">
        <v>4687</v>
      </c>
      <c r="J1631" s="6">
        <v>1</v>
      </c>
      <c r="K1631" s="15" t="s">
        <v>8405</v>
      </c>
      <c r="L1631" s="10" t="s">
        <v>8414</v>
      </c>
      <c r="M1631" s="16" t="s">
        <v>9890</v>
      </c>
      <c r="N1631" s="6">
        <v>6074.37</v>
      </c>
      <c r="O1631" s="6" t="s">
        <v>4709</v>
      </c>
      <c r="P1631" s="6" t="s">
        <v>4709</v>
      </c>
      <c r="Q1631" s="6" t="s">
        <v>4687</v>
      </c>
    </row>
    <row r="1632" spans="1:17">
      <c r="A1632" s="6" t="s">
        <v>3262</v>
      </c>
      <c r="B1632" s="6">
        <v>38</v>
      </c>
      <c r="C1632" s="6" t="s">
        <v>4723</v>
      </c>
      <c r="D1632" s="6" t="s">
        <v>5177</v>
      </c>
      <c r="E1632" s="6">
        <v>28.025</v>
      </c>
      <c r="F1632" s="6">
        <v>5</v>
      </c>
      <c r="G1632" s="6" t="s">
        <v>4687</v>
      </c>
      <c r="H1632" s="6" t="s">
        <v>4687</v>
      </c>
      <c r="I1632" s="6" t="s">
        <v>4687</v>
      </c>
      <c r="J1632" s="6">
        <v>1</v>
      </c>
      <c r="K1632" s="15" t="s">
        <v>8408</v>
      </c>
      <c r="L1632" s="10" t="s">
        <v>8414</v>
      </c>
      <c r="M1632" s="16" t="s">
        <v>9891</v>
      </c>
      <c r="N1632" s="6">
        <v>6067.13</v>
      </c>
      <c r="O1632" s="6" t="s">
        <v>4713</v>
      </c>
      <c r="P1632" s="6" t="s">
        <v>4710</v>
      </c>
      <c r="Q1632" s="6" t="s">
        <v>4687</v>
      </c>
    </row>
    <row r="1633" spans="1:17">
      <c r="A1633" s="6" t="s">
        <v>3264</v>
      </c>
      <c r="B1633" s="6">
        <v>28</v>
      </c>
      <c r="C1633" s="6" t="s">
        <v>4720</v>
      </c>
      <c r="D1633" s="6" t="s">
        <v>7400</v>
      </c>
      <c r="E1633" s="6">
        <v>35.09</v>
      </c>
      <c r="F1633" s="6">
        <v>5.84</v>
      </c>
      <c r="G1633" s="6" t="s">
        <v>4687</v>
      </c>
      <c r="H1633" s="6" t="s">
        <v>4687</v>
      </c>
      <c r="I1633" s="6" t="s">
        <v>4687</v>
      </c>
      <c r="J1633" s="6">
        <v>0</v>
      </c>
      <c r="K1633" s="15" t="s">
        <v>8405</v>
      </c>
      <c r="L1633" s="10" t="s">
        <v>8409</v>
      </c>
      <c r="M1633" s="16" t="s">
        <v>9892</v>
      </c>
      <c r="N1633" s="6">
        <v>6064.37</v>
      </c>
      <c r="O1633" s="6" t="s">
        <v>4709</v>
      </c>
      <c r="P1633" s="6" t="s">
        <v>4709</v>
      </c>
      <c r="Q1633" s="6" t="s">
        <v>4687</v>
      </c>
    </row>
    <row r="1634" spans="1:17">
      <c r="A1634" s="6" t="s">
        <v>3266</v>
      </c>
      <c r="B1634" s="6">
        <v>26</v>
      </c>
      <c r="C1634" s="6" t="s">
        <v>4716</v>
      </c>
      <c r="D1634" s="6" t="s">
        <v>6719</v>
      </c>
      <c r="E1634" s="6">
        <v>34.42</v>
      </c>
      <c r="F1634" s="6">
        <v>5.21</v>
      </c>
      <c r="G1634" s="6" t="s">
        <v>4689</v>
      </c>
      <c r="H1634" s="6" t="s">
        <v>4687</v>
      </c>
      <c r="I1634" s="6" t="s">
        <v>4687</v>
      </c>
      <c r="J1634" s="6">
        <v>0</v>
      </c>
      <c r="K1634" s="15" t="s">
        <v>8405</v>
      </c>
      <c r="L1634" s="10" t="s">
        <v>8414</v>
      </c>
      <c r="M1634" s="16" t="s">
        <v>9893</v>
      </c>
      <c r="N1634" s="6">
        <v>6061.8</v>
      </c>
      <c r="O1634" s="6" t="s">
        <v>4710</v>
      </c>
      <c r="P1634" s="6" t="s">
        <v>4709</v>
      </c>
      <c r="Q1634" s="6" t="s">
        <v>4687</v>
      </c>
    </row>
    <row r="1635" spans="1:17">
      <c r="A1635" s="6" t="s">
        <v>3268</v>
      </c>
      <c r="B1635" s="6">
        <v>33</v>
      </c>
      <c r="C1635" s="6" t="s">
        <v>4720</v>
      </c>
      <c r="D1635" s="6" t="s">
        <v>7403</v>
      </c>
      <c r="E1635" s="6">
        <v>29.4</v>
      </c>
      <c r="F1635" s="6">
        <v>4.26</v>
      </c>
      <c r="G1635" s="6" t="s">
        <v>4687</v>
      </c>
      <c r="H1635" s="6" t="s">
        <v>4687</v>
      </c>
      <c r="I1635" s="6" t="s">
        <v>4687</v>
      </c>
      <c r="J1635" s="6">
        <v>0</v>
      </c>
      <c r="K1635" s="15" t="s">
        <v>8405</v>
      </c>
      <c r="L1635" s="10" t="s">
        <v>8414</v>
      </c>
      <c r="M1635" s="16" t="s">
        <v>9894</v>
      </c>
      <c r="N1635" s="6">
        <v>6059.17</v>
      </c>
      <c r="O1635" s="6" t="s">
        <v>4713</v>
      </c>
      <c r="P1635" s="6" t="s">
        <v>4709</v>
      </c>
      <c r="Q1635" s="6" t="s">
        <v>4687</v>
      </c>
    </row>
    <row r="1636" spans="1:17">
      <c r="A1636" s="6" t="s">
        <v>3270</v>
      </c>
      <c r="B1636" s="6">
        <v>42</v>
      </c>
      <c r="C1636" s="6" t="s">
        <v>4711</v>
      </c>
      <c r="D1636" s="6" t="s">
        <v>7405</v>
      </c>
      <c r="E1636" s="6">
        <v>21.31</v>
      </c>
      <c r="F1636" s="6">
        <v>4.17</v>
      </c>
      <c r="G1636" s="6" t="s">
        <v>4687</v>
      </c>
      <c r="H1636" s="6" t="s">
        <v>4687</v>
      </c>
      <c r="I1636" s="6" t="s">
        <v>4687</v>
      </c>
      <c r="J1636" s="6">
        <v>0</v>
      </c>
      <c r="K1636" s="15" t="s">
        <v>8405</v>
      </c>
      <c r="L1636" s="10" t="s">
        <v>8414</v>
      </c>
      <c r="M1636" s="16" t="s">
        <v>9895</v>
      </c>
      <c r="N1636" s="6">
        <v>5993.62</v>
      </c>
      <c r="O1636" s="6" t="s">
        <v>4710</v>
      </c>
      <c r="P1636" s="6" t="s">
        <v>4709</v>
      </c>
      <c r="Q1636" s="6" t="s">
        <v>4687</v>
      </c>
    </row>
    <row r="1637" spans="1:17">
      <c r="A1637" s="6" t="s">
        <v>3272</v>
      </c>
      <c r="B1637" s="6">
        <v>48</v>
      </c>
      <c r="C1637" s="6" t="s">
        <v>4711</v>
      </c>
      <c r="D1637" s="6" t="s">
        <v>5630</v>
      </c>
      <c r="E1637" s="6">
        <v>19.56</v>
      </c>
      <c r="F1637" s="6">
        <v>11.96</v>
      </c>
      <c r="G1637" s="6" t="s">
        <v>4687</v>
      </c>
      <c r="H1637" s="6" t="s">
        <v>4687</v>
      </c>
      <c r="I1637" s="6" t="s">
        <v>4687</v>
      </c>
      <c r="J1637" s="6">
        <v>0</v>
      </c>
      <c r="K1637" s="15" t="s">
        <v>8405</v>
      </c>
      <c r="L1637" s="10" t="s">
        <v>8406</v>
      </c>
      <c r="M1637" s="16" t="s">
        <v>9556</v>
      </c>
      <c r="N1637" s="6">
        <v>5990.17</v>
      </c>
      <c r="O1637" s="6" t="s">
        <v>4709</v>
      </c>
      <c r="P1637" s="6" t="s">
        <v>4709</v>
      </c>
      <c r="Q1637" s="6" t="s">
        <v>4687</v>
      </c>
    </row>
    <row r="1638" spans="1:17">
      <c r="A1638" s="6" t="s">
        <v>3274</v>
      </c>
      <c r="B1638" s="6">
        <v>34</v>
      </c>
      <c r="C1638" s="6" t="s">
        <v>4716</v>
      </c>
      <c r="D1638" s="6" t="s">
        <v>7408</v>
      </c>
      <c r="E1638" s="6">
        <v>37.335</v>
      </c>
      <c r="F1638" s="6">
        <v>6.26</v>
      </c>
      <c r="G1638" s="6" t="s">
        <v>4689</v>
      </c>
      <c r="H1638" s="6" t="s">
        <v>4687</v>
      </c>
      <c r="I1638" s="6" t="s">
        <v>4687</v>
      </c>
      <c r="J1638" s="6">
        <v>1</v>
      </c>
      <c r="K1638" s="15" t="s">
        <v>8405</v>
      </c>
      <c r="L1638" s="10" t="s">
        <v>8409</v>
      </c>
      <c r="M1638" s="16" t="s">
        <v>9896</v>
      </c>
      <c r="N1638" s="6">
        <v>5989.52</v>
      </c>
      <c r="O1638" s="6" t="s">
        <v>4713</v>
      </c>
      <c r="P1638" s="6" t="s">
        <v>4709</v>
      </c>
      <c r="Q1638" s="6" t="s">
        <v>4687</v>
      </c>
    </row>
    <row r="1639" spans="1:17">
      <c r="A1639" s="6" t="s">
        <v>3276</v>
      </c>
      <c r="B1639" s="6">
        <v>48</v>
      </c>
      <c r="C1639" s="6" t="s">
        <v>4711</v>
      </c>
      <c r="D1639" s="6" t="s">
        <v>7409</v>
      </c>
      <c r="E1639" s="6">
        <v>19.53</v>
      </c>
      <c r="F1639" s="6">
        <v>11.68</v>
      </c>
      <c r="G1639" s="6" t="s">
        <v>4687</v>
      </c>
      <c r="H1639" s="6" t="s">
        <v>4687</v>
      </c>
      <c r="I1639" s="6" t="s">
        <v>4687</v>
      </c>
      <c r="J1639" s="6">
        <v>0</v>
      </c>
      <c r="K1639" s="15" t="s">
        <v>8408</v>
      </c>
      <c r="L1639" s="10" t="s">
        <v>8406</v>
      </c>
      <c r="M1639" s="16" t="s">
        <v>9897</v>
      </c>
      <c r="N1639" s="6">
        <v>5979.99</v>
      </c>
      <c r="O1639" s="6" t="s">
        <v>4710</v>
      </c>
      <c r="P1639" s="6" t="s">
        <v>4709</v>
      </c>
      <c r="Q1639" s="6" t="s">
        <v>4687</v>
      </c>
    </row>
    <row r="1640" spans="1:17">
      <c r="A1640" s="6" t="s">
        <v>3278</v>
      </c>
      <c r="B1640" s="6">
        <v>42</v>
      </c>
      <c r="C1640" s="6" t="s">
        <v>4720</v>
      </c>
      <c r="D1640" s="6" t="s">
        <v>7410</v>
      </c>
      <c r="E1640" s="6">
        <v>34.1</v>
      </c>
      <c r="F1640" s="6">
        <v>5.16</v>
      </c>
      <c r="G1640" s="6" t="s">
        <v>4687</v>
      </c>
      <c r="H1640" s="6" t="s">
        <v>4687</v>
      </c>
      <c r="I1640" s="6" t="s">
        <v>4687</v>
      </c>
      <c r="J1640" s="6">
        <v>0</v>
      </c>
      <c r="K1640" s="15" t="s">
        <v>8408</v>
      </c>
      <c r="L1640" s="10" t="s">
        <v>8414</v>
      </c>
      <c r="M1640" s="16" t="s">
        <v>9898</v>
      </c>
      <c r="N1640" s="6">
        <v>5979.73</v>
      </c>
      <c r="O1640" s="6" t="s">
        <v>4709</v>
      </c>
      <c r="P1640" s="6" t="s">
        <v>4709</v>
      </c>
      <c r="Q1640" s="6" t="s">
        <v>4687</v>
      </c>
    </row>
    <row r="1641" spans="1:17">
      <c r="A1641" s="6" t="s">
        <v>3280</v>
      </c>
      <c r="B1641" s="6">
        <v>52</v>
      </c>
      <c r="C1641" s="6" t="s">
        <v>4711</v>
      </c>
      <c r="D1641" s="6" t="s">
        <v>7412</v>
      </c>
      <c r="E1641" s="6">
        <v>16.5</v>
      </c>
      <c r="F1641" s="6">
        <v>6.9</v>
      </c>
      <c r="G1641" s="6" t="s">
        <v>4689</v>
      </c>
      <c r="H1641" s="6" t="s">
        <v>4687</v>
      </c>
      <c r="I1641" s="6" t="s">
        <v>4687</v>
      </c>
      <c r="J1641" s="6">
        <v>2</v>
      </c>
      <c r="K1641" s="15" t="s">
        <v>8412</v>
      </c>
      <c r="L1641" s="10" t="s">
        <v>8406</v>
      </c>
      <c r="M1641" s="16" t="s">
        <v>9899</v>
      </c>
      <c r="N1641" s="6">
        <v>5979.66</v>
      </c>
      <c r="O1641" s="6" t="s">
        <v>4710</v>
      </c>
      <c r="P1641" s="6" t="s">
        <v>4709</v>
      </c>
      <c r="Q1641" s="6" t="s">
        <v>4687</v>
      </c>
    </row>
    <row r="1642" spans="1:17">
      <c r="A1642" s="6" t="s">
        <v>3282</v>
      </c>
      <c r="B1642" s="6">
        <v>38</v>
      </c>
      <c r="C1642" s="6" t="s">
        <v>4711</v>
      </c>
      <c r="D1642" s="6" t="s">
        <v>7414</v>
      </c>
      <c r="E1642" s="6">
        <v>30.69</v>
      </c>
      <c r="F1642" s="6">
        <v>4.83</v>
      </c>
      <c r="G1642" s="6" t="s">
        <v>4687</v>
      </c>
      <c r="H1642" s="6" t="s">
        <v>4687</v>
      </c>
      <c r="I1642" s="6" t="s">
        <v>4687</v>
      </c>
      <c r="J1642" s="6">
        <v>1</v>
      </c>
      <c r="K1642" s="15" t="s">
        <v>8405</v>
      </c>
      <c r="L1642" s="10" t="s">
        <v>8414</v>
      </c>
      <c r="M1642" s="16" t="s">
        <v>9900</v>
      </c>
      <c r="N1642" s="6">
        <v>5976.83</v>
      </c>
      <c r="O1642" s="6" t="s">
        <v>4709</v>
      </c>
      <c r="P1642" s="6" t="s">
        <v>4709</v>
      </c>
      <c r="Q1642" s="6" t="s">
        <v>4687</v>
      </c>
    </row>
    <row r="1643" spans="1:17">
      <c r="A1643" s="6" t="s">
        <v>3284</v>
      </c>
      <c r="B1643" s="6">
        <v>38</v>
      </c>
      <c r="C1643" s="6" t="s">
        <v>4711</v>
      </c>
      <c r="D1643" s="6" t="s">
        <v>5586</v>
      </c>
      <c r="E1643" s="6">
        <v>28.93</v>
      </c>
      <c r="F1643" s="6">
        <v>4.87</v>
      </c>
      <c r="G1643" s="6" t="s">
        <v>4687</v>
      </c>
      <c r="H1643" s="6" t="s">
        <v>4687</v>
      </c>
      <c r="I1643" s="6" t="s">
        <v>4687</v>
      </c>
      <c r="J1643" s="6">
        <v>1</v>
      </c>
      <c r="K1643" s="15" t="s">
        <v>8412</v>
      </c>
      <c r="L1643" s="10" t="s">
        <v>8414</v>
      </c>
      <c r="M1643" s="16" t="s">
        <v>9901</v>
      </c>
      <c r="N1643" s="6">
        <v>5974.38</v>
      </c>
      <c r="O1643" s="6" t="s">
        <v>4710</v>
      </c>
      <c r="P1643" s="6" t="s">
        <v>4709</v>
      </c>
      <c r="Q1643" s="6" t="s">
        <v>4687</v>
      </c>
    </row>
    <row r="1644" spans="1:17">
      <c r="A1644" s="6" t="s">
        <v>3286</v>
      </c>
      <c r="B1644" s="6">
        <v>33</v>
      </c>
      <c r="C1644" s="6" t="s">
        <v>4720</v>
      </c>
      <c r="D1644" s="6" t="s">
        <v>5679</v>
      </c>
      <c r="E1644" s="6">
        <v>38.9</v>
      </c>
      <c r="F1644" s="6">
        <v>4.28</v>
      </c>
      <c r="G1644" s="6" t="s">
        <v>4687</v>
      </c>
      <c r="H1644" s="6" t="s">
        <v>4687</v>
      </c>
      <c r="I1644" s="6" t="s">
        <v>4687</v>
      </c>
      <c r="J1644" s="6">
        <v>0</v>
      </c>
      <c r="K1644" s="15" t="s">
        <v>8408</v>
      </c>
      <c r="L1644" s="10" t="s">
        <v>8414</v>
      </c>
      <c r="M1644" s="16" t="s">
        <v>9074</v>
      </c>
      <c r="N1644" s="6">
        <v>5972.38</v>
      </c>
      <c r="O1644" s="6" t="s">
        <v>4709</v>
      </c>
      <c r="P1644" s="6" t="s">
        <v>4709</v>
      </c>
      <c r="Q1644" s="6" t="s">
        <v>4687</v>
      </c>
    </row>
    <row r="1645" spans="1:17">
      <c r="A1645" s="6" t="s">
        <v>3288</v>
      </c>
      <c r="B1645" s="6">
        <v>42</v>
      </c>
      <c r="C1645" s="6" t="s">
        <v>4720</v>
      </c>
      <c r="D1645" s="6" t="s">
        <v>5077</v>
      </c>
      <c r="E1645" s="6">
        <v>26.9</v>
      </c>
      <c r="F1645" s="6">
        <v>4.07</v>
      </c>
      <c r="G1645" s="6" t="s">
        <v>4687</v>
      </c>
      <c r="H1645" s="6" t="s">
        <v>4687</v>
      </c>
      <c r="I1645" s="6" t="s">
        <v>4687</v>
      </c>
      <c r="J1645" s="6">
        <v>0</v>
      </c>
      <c r="K1645" s="15" t="s">
        <v>8412</v>
      </c>
      <c r="L1645" s="10" t="s">
        <v>8414</v>
      </c>
      <c r="M1645" s="16" t="s">
        <v>9773</v>
      </c>
      <c r="N1645" s="6">
        <v>5969.72</v>
      </c>
      <c r="O1645" s="6" t="s">
        <v>4710</v>
      </c>
      <c r="P1645" s="6" t="s">
        <v>4710</v>
      </c>
      <c r="Q1645" s="6" t="s">
        <v>4687</v>
      </c>
    </row>
    <row r="1646" spans="1:17">
      <c r="A1646" s="6" t="s">
        <v>3290</v>
      </c>
      <c r="B1646" s="6">
        <v>42</v>
      </c>
      <c r="C1646" s="6" t="s">
        <v>4711</v>
      </c>
      <c r="D1646" s="6" t="s">
        <v>7416</v>
      </c>
      <c r="E1646" s="6">
        <v>24.86</v>
      </c>
      <c r="F1646" s="6">
        <v>6.23</v>
      </c>
      <c r="G1646" s="6" t="s">
        <v>4687</v>
      </c>
      <c r="H1646" s="6" t="s">
        <v>4687</v>
      </c>
      <c r="I1646" s="6" t="s">
        <v>4687</v>
      </c>
      <c r="J1646" s="6">
        <v>0</v>
      </c>
      <c r="K1646" s="15" t="s">
        <v>8408</v>
      </c>
      <c r="L1646" s="10" t="s">
        <v>8409</v>
      </c>
      <c r="M1646" s="16" t="s">
        <v>9902</v>
      </c>
      <c r="N1646" s="6">
        <v>5966.89</v>
      </c>
      <c r="O1646" s="6" t="s">
        <v>4710</v>
      </c>
      <c r="P1646" s="6" t="s">
        <v>4709</v>
      </c>
      <c r="Q1646" s="6" t="s">
        <v>4687</v>
      </c>
    </row>
    <row r="1647" spans="1:17">
      <c r="A1647" s="6" t="s">
        <v>3292</v>
      </c>
      <c r="B1647" s="6">
        <v>18</v>
      </c>
      <c r="C1647" s="6" t="s">
        <v>4732</v>
      </c>
      <c r="D1647" s="6" t="s">
        <v>6840</v>
      </c>
      <c r="E1647" s="6">
        <v>39.14</v>
      </c>
      <c r="F1647" s="6">
        <v>6.24</v>
      </c>
      <c r="G1647" s="6" t="s">
        <v>4687</v>
      </c>
      <c r="H1647" s="6" t="s">
        <v>4687</v>
      </c>
      <c r="I1647" s="6" t="s">
        <v>4689</v>
      </c>
      <c r="J1647" s="6">
        <v>1</v>
      </c>
      <c r="K1647" s="15" t="s">
        <v>8405</v>
      </c>
      <c r="L1647" s="10" t="s">
        <v>8409</v>
      </c>
      <c r="M1647" s="16" t="s">
        <v>9903</v>
      </c>
      <c r="N1647" s="6">
        <v>5960.91</v>
      </c>
      <c r="O1647" s="6" t="s">
        <v>4713</v>
      </c>
      <c r="P1647" s="6" t="s">
        <v>4709</v>
      </c>
      <c r="Q1647" s="6" t="s">
        <v>4687</v>
      </c>
    </row>
    <row r="1648" spans="1:17">
      <c r="A1648" s="6" t="s">
        <v>3294</v>
      </c>
      <c r="B1648" s="6">
        <v>19</v>
      </c>
      <c r="C1648" s="6" t="s">
        <v>4716</v>
      </c>
      <c r="D1648" s="6" t="s">
        <v>5085</v>
      </c>
      <c r="E1648" s="6">
        <v>39.8</v>
      </c>
      <c r="F1648" s="6">
        <v>6.17</v>
      </c>
      <c r="G1648" s="6" t="s">
        <v>4687</v>
      </c>
      <c r="H1648" s="6" t="s">
        <v>4690</v>
      </c>
      <c r="I1648" s="6" t="s">
        <v>4687</v>
      </c>
      <c r="J1648" s="6">
        <v>1</v>
      </c>
      <c r="K1648" s="15" t="s">
        <v>8405</v>
      </c>
      <c r="L1648" s="10" t="s">
        <v>8409</v>
      </c>
      <c r="M1648" s="16" t="s">
        <v>9904</v>
      </c>
      <c r="N1648" s="6">
        <v>5957.35</v>
      </c>
      <c r="O1648" s="6" t="s">
        <v>4709</v>
      </c>
      <c r="P1648" s="6" t="s">
        <v>4709</v>
      </c>
      <c r="Q1648" s="6" t="s">
        <v>4687</v>
      </c>
    </row>
    <row r="1649" spans="1:17">
      <c r="A1649" s="6" t="s">
        <v>3296</v>
      </c>
      <c r="B1649" s="6">
        <v>35</v>
      </c>
      <c r="C1649" s="6" t="s">
        <v>4711</v>
      </c>
      <c r="D1649" s="6" t="s">
        <v>5209</v>
      </c>
      <c r="E1649" s="6">
        <v>34.32</v>
      </c>
      <c r="F1649" s="6">
        <v>5.16</v>
      </c>
      <c r="G1649" s="6" t="s">
        <v>4687</v>
      </c>
      <c r="H1649" s="6" t="s">
        <v>4687</v>
      </c>
      <c r="I1649" s="6" t="s">
        <v>4687</v>
      </c>
      <c r="J1649" s="6">
        <v>1</v>
      </c>
      <c r="K1649" s="15" t="s">
        <v>8405</v>
      </c>
      <c r="L1649" s="10" t="s">
        <v>8414</v>
      </c>
      <c r="M1649" s="16" t="s">
        <v>9905</v>
      </c>
      <c r="N1649" s="6">
        <v>5934.38</v>
      </c>
      <c r="O1649" s="6" t="s">
        <v>4709</v>
      </c>
      <c r="P1649" s="6" t="s">
        <v>4710</v>
      </c>
      <c r="Q1649" s="6" t="s">
        <v>4687</v>
      </c>
    </row>
    <row r="1650" spans="1:17">
      <c r="A1650" s="6" t="s">
        <v>3298</v>
      </c>
      <c r="B1650" s="6">
        <v>28</v>
      </c>
      <c r="C1650" s="6" t="s">
        <v>4716</v>
      </c>
      <c r="D1650" s="6" t="s">
        <v>4783</v>
      </c>
      <c r="E1650" s="6">
        <v>32.51</v>
      </c>
      <c r="F1650" s="6">
        <v>4.3</v>
      </c>
      <c r="G1650" s="6" t="s">
        <v>4687</v>
      </c>
      <c r="H1650" s="6" t="s">
        <v>4687</v>
      </c>
      <c r="I1650" s="6" t="s">
        <v>4687</v>
      </c>
      <c r="J1650" s="6">
        <v>0</v>
      </c>
      <c r="K1650" s="15" t="s">
        <v>8405</v>
      </c>
      <c r="L1650" s="10" t="s">
        <v>8414</v>
      </c>
      <c r="M1650" s="16" t="s">
        <v>9906</v>
      </c>
      <c r="N1650" s="6">
        <v>5927.65</v>
      </c>
      <c r="O1650" s="6" t="s">
        <v>4713</v>
      </c>
      <c r="P1650" s="6" t="s">
        <v>4709</v>
      </c>
      <c r="Q1650" s="6" t="s">
        <v>4687</v>
      </c>
    </row>
    <row r="1651" spans="1:17">
      <c r="A1651" s="6" t="s">
        <v>3300</v>
      </c>
      <c r="B1651" s="6">
        <v>29</v>
      </c>
      <c r="C1651" s="6" t="s">
        <v>4725</v>
      </c>
      <c r="D1651" s="6" t="s">
        <v>4939</v>
      </c>
      <c r="E1651" s="6">
        <v>30.71</v>
      </c>
      <c r="F1651" s="6">
        <v>6.14</v>
      </c>
      <c r="G1651" s="6" t="s">
        <v>4687</v>
      </c>
      <c r="H1651" s="6" t="s">
        <v>4690</v>
      </c>
      <c r="I1651" s="6" t="s">
        <v>4687</v>
      </c>
      <c r="J1651" s="6">
        <v>1</v>
      </c>
      <c r="K1651" s="15" t="s">
        <v>8408</v>
      </c>
      <c r="L1651" s="10" t="s">
        <v>8409</v>
      </c>
      <c r="M1651" s="16" t="s">
        <v>9907</v>
      </c>
      <c r="N1651" s="6">
        <v>5926.93</v>
      </c>
      <c r="O1651" s="6" t="s">
        <v>4709</v>
      </c>
      <c r="P1651" s="6" t="s">
        <v>4709</v>
      </c>
      <c r="Q1651" s="6" t="s">
        <v>4687</v>
      </c>
    </row>
    <row r="1652" spans="1:17">
      <c r="A1652" s="6" t="s">
        <v>3302</v>
      </c>
      <c r="B1652" s="6">
        <v>35</v>
      </c>
      <c r="C1652" s="6" t="s">
        <v>4720</v>
      </c>
      <c r="D1652" s="6" t="s">
        <v>7422</v>
      </c>
      <c r="E1652" s="6">
        <v>28.9</v>
      </c>
      <c r="F1652" s="6">
        <v>5.36</v>
      </c>
      <c r="G1652" s="6" t="s">
        <v>4687</v>
      </c>
      <c r="H1652" s="6" t="s">
        <v>4687</v>
      </c>
      <c r="I1652" s="6" t="s">
        <v>4687</v>
      </c>
      <c r="J1652" s="6">
        <v>1</v>
      </c>
      <c r="K1652" s="15" t="s">
        <v>8405</v>
      </c>
      <c r="L1652" s="10" t="s">
        <v>8414</v>
      </c>
      <c r="M1652" s="16" t="s">
        <v>9908</v>
      </c>
      <c r="N1652" s="6">
        <v>5926.85</v>
      </c>
      <c r="O1652" s="6" t="s">
        <v>4710</v>
      </c>
      <c r="P1652" s="6" t="s">
        <v>4710</v>
      </c>
      <c r="Q1652" s="6" t="s">
        <v>4687</v>
      </c>
    </row>
    <row r="1653" spans="1:17">
      <c r="A1653" s="6" t="s">
        <v>3304</v>
      </c>
      <c r="B1653" s="6">
        <v>40</v>
      </c>
      <c r="C1653" s="6" t="s">
        <v>4711</v>
      </c>
      <c r="D1653" s="6" t="s">
        <v>7424</v>
      </c>
      <c r="E1653" s="6">
        <v>36.19</v>
      </c>
      <c r="F1653" s="6">
        <v>4.3</v>
      </c>
      <c r="G1653" s="6" t="s">
        <v>4687</v>
      </c>
      <c r="H1653" s="6" t="s">
        <v>4687</v>
      </c>
      <c r="I1653" s="6" t="s">
        <v>4687</v>
      </c>
      <c r="J1653" s="6">
        <v>0</v>
      </c>
      <c r="K1653" s="15" t="s">
        <v>8405</v>
      </c>
      <c r="L1653" s="10" t="s">
        <v>8414</v>
      </c>
      <c r="M1653" s="16" t="s">
        <v>9909</v>
      </c>
      <c r="N1653" s="6">
        <v>5920.1</v>
      </c>
      <c r="O1653" s="6" t="s">
        <v>4713</v>
      </c>
      <c r="P1653" s="6" t="s">
        <v>4709</v>
      </c>
      <c r="Q1653" s="6" t="s">
        <v>4687</v>
      </c>
    </row>
    <row r="1654" spans="1:17">
      <c r="A1654" s="6" t="s">
        <v>3306</v>
      </c>
      <c r="B1654" s="6">
        <v>40</v>
      </c>
      <c r="C1654" s="6" t="s">
        <v>4720</v>
      </c>
      <c r="D1654" s="6" t="s">
        <v>5636</v>
      </c>
      <c r="E1654" s="6">
        <v>29.6</v>
      </c>
      <c r="F1654" s="6">
        <v>4.09</v>
      </c>
      <c r="G1654" s="6" t="s">
        <v>4687</v>
      </c>
      <c r="H1654" s="6" t="s">
        <v>4687</v>
      </c>
      <c r="I1654" s="6" t="s">
        <v>4687</v>
      </c>
      <c r="J1654" s="6">
        <v>0</v>
      </c>
      <c r="K1654" s="15" t="s">
        <v>8412</v>
      </c>
      <c r="L1654" s="10" t="s">
        <v>8414</v>
      </c>
      <c r="M1654" s="16" t="s">
        <v>9910</v>
      </c>
      <c r="N1654" s="6">
        <v>5910.94</v>
      </c>
      <c r="O1654" s="6" t="s">
        <v>4713</v>
      </c>
      <c r="P1654" s="6" t="s">
        <v>4709</v>
      </c>
      <c r="Q1654" s="6" t="s">
        <v>4687</v>
      </c>
    </row>
    <row r="1655" spans="1:17">
      <c r="A1655" s="6" t="s">
        <v>3308</v>
      </c>
      <c r="B1655" s="6">
        <v>29</v>
      </c>
      <c r="C1655" s="6" t="s">
        <v>4729</v>
      </c>
      <c r="D1655" s="6" t="s">
        <v>7427</v>
      </c>
      <c r="E1655" s="6">
        <v>30.95</v>
      </c>
      <c r="F1655" s="6">
        <v>6.27</v>
      </c>
      <c r="G1655" s="6" t="s">
        <v>4687</v>
      </c>
      <c r="H1655" s="6" t="s">
        <v>4690</v>
      </c>
      <c r="I1655" s="6" t="s">
        <v>4687</v>
      </c>
      <c r="J1655" s="6">
        <v>1</v>
      </c>
      <c r="K1655" s="15" t="s">
        <v>8405</v>
      </c>
      <c r="L1655" s="10" t="s">
        <v>8409</v>
      </c>
      <c r="M1655" s="16" t="s">
        <v>9911</v>
      </c>
      <c r="N1655" s="6">
        <v>5877.02</v>
      </c>
      <c r="O1655" s="6" t="s">
        <v>4709</v>
      </c>
      <c r="P1655" s="6" t="s">
        <v>4709</v>
      </c>
      <c r="Q1655" s="6" t="s">
        <v>4687</v>
      </c>
    </row>
    <row r="1656" spans="1:17">
      <c r="A1656" s="6" t="s">
        <v>3310</v>
      </c>
      <c r="B1656" s="6">
        <v>38</v>
      </c>
      <c r="C1656" s="6" t="s">
        <v>4716</v>
      </c>
      <c r="D1656" s="6" t="s">
        <v>7429</v>
      </c>
      <c r="E1656" s="6">
        <v>19.95</v>
      </c>
      <c r="F1656" s="6">
        <v>5.39</v>
      </c>
      <c r="G1656" s="6" t="s">
        <v>4687</v>
      </c>
      <c r="H1656" s="6" t="s">
        <v>4687</v>
      </c>
      <c r="I1656" s="6" t="s">
        <v>4687</v>
      </c>
      <c r="J1656" s="6">
        <v>1</v>
      </c>
      <c r="K1656" s="15" t="s">
        <v>8405</v>
      </c>
      <c r="L1656" s="10" t="s">
        <v>8414</v>
      </c>
      <c r="M1656" s="16" t="s">
        <v>9912</v>
      </c>
      <c r="N1656" s="6">
        <v>5855.9</v>
      </c>
      <c r="O1656" s="6" t="s">
        <v>4710</v>
      </c>
      <c r="P1656" s="6" t="s">
        <v>4709</v>
      </c>
      <c r="Q1656" s="6" t="s">
        <v>4687</v>
      </c>
    </row>
    <row r="1657" spans="1:17">
      <c r="A1657" s="6" t="s">
        <v>3312</v>
      </c>
      <c r="B1657" s="6">
        <v>37</v>
      </c>
      <c r="C1657" s="6" t="s">
        <v>4711</v>
      </c>
      <c r="D1657" s="6" t="s">
        <v>5033</v>
      </c>
      <c r="E1657" s="6">
        <v>23.65</v>
      </c>
      <c r="F1657" s="6">
        <v>5.75</v>
      </c>
      <c r="G1657" s="6" t="s">
        <v>4689</v>
      </c>
      <c r="H1657" s="6" t="s">
        <v>4687</v>
      </c>
      <c r="I1657" s="6" t="s">
        <v>4687</v>
      </c>
      <c r="J1657" s="6">
        <v>0</v>
      </c>
      <c r="K1657" s="15" t="s">
        <v>8408</v>
      </c>
      <c r="L1657" s="10" t="s">
        <v>8409</v>
      </c>
      <c r="M1657" s="16" t="s">
        <v>9913</v>
      </c>
      <c r="N1657" s="6">
        <v>5847.24</v>
      </c>
      <c r="O1657" s="6" t="s">
        <v>4713</v>
      </c>
      <c r="P1657" s="6" t="s">
        <v>4709</v>
      </c>
      <c r="Q1657" s="6" t="s">
        <v>4687</v>
      </c>
    </row>
    <row r="1658" spans="1:17">
      <c r="A1658" s="6" t="s">
        <v>3314</v>
      </c>
      <c r="B1658" s="6">
        <v>35</v>
      </c>
      <c r="C1658" s="6" t="s">
        <v>4711</v>
      </c>
      <c r="D1658" s="6" t="s">
        <v>7431</v>
      </c>
      <c r="E1658" s="6">
        <v>43.34</v>
      </c>
      <c r="F1658" s="6">
        <v>4.91</v>
      </c>
      <c r="G1658" s="6" t="s">
        <v>4687</v>
      </c>
      <c r="H1658" s="6" t="s">
        <v>4687</v>
      </c>
      <c r="I1658" s="6" t="s">
        <v>4687</v>
      </c>
      <c r="J1658" s="6">
        <v>1</v>
      </c>
      <c r="K1658" s="15" t="s">
        <v>8412</v>
      </c>
      <c r="L1658" s="10" t="s">
        <v>8414</v>
      </c>
      <c r="M1658" s="16" t="s">
        <v>9914</v>
      </c>
      <c r="N1658" s="6">
        <v>5846.92</v>
      </c>
      <c r="O1658" s="6" t="s">
        <v>4709</v>
      </c>
      <c r="P1658" s="6" t="s">
        <v>4709</v>
      </c>
      <c r="Q1658" s="6" t="s">
        <v>4687</v>
      </c>
    </row>
    <row r="1659" spans="1:17">
      <c r="A1659" s="6" t="s">
        <v>3316</v>
      </c>
      <c r="B1659" s="6">
        <v>27</v>
      </c>
      <c r="C1659" s="6" t="s">
        <v>4725</v>
      </c>
      <c r="D1659" s="6" t="s">
        <v>7433</v>
      </c>
      <c r="E1659" s="6">
        <v>31.98</v>
      </c>
      <c r="F1659" s="6">
        <v>4.46</v>
      </c>
      <c r="G1659" s="6" t="s">
        <v>4689</v>
      </c>
      <c r="H1659" s="6" t="s">
        <v>4687</v>
      </c>
      <c r="I1659" s="6" t="s">
        <v>4687</v>
      </c>
      <c r="J1659" s="6">
        <v>1</v>
      </c>
      <c r="K1659" s="15" t="s">
        <v>8412</v>
      </c>
      <c r="L1659" s="10" t="s">
        <v>8414</v>
      </c>
      <c r="M1659" s="16" t="s">
        <v>9915</v>
      </c>
      <c r="N1659" s="6">
        <v>5843.99</v>
      </c>
      <c r="O1659" s="6" t="s">
        <v>4709</v>
      </c>
      <c r="P1659" s="6" t="s">
        <v>4709</v>
      </c>
      <c r="Q1659" s="6" t="s">
        <v>4687</v>
      </c>
    </row>
    <row r="1660" spans="1:17">
      <c r="A1660" s="6" t="s">
        <v>3318</v>
      </c>
      <c r="B1660" s="6">
        <v>35</v>
      </c>
      <c r="C1660" s="6" t="s">
        <v>4711</v>
      </c>
      <c r="D1660" s="6" t="s">
        <v>4749</v>
      </c>
      <c r="E1660" s="6">
        <v>35.86</v>
      </c>
      <c r="F1660" s="6">
        <v>6.22</v>
      </c>
      <c r="G1660" s="6" t="s">
        <v>4687</v>
      </c>
      <c r="H1660" s="6" t="s">
        <v>4687</v>
      </c>
      <c r="I1660" s="6" t="s">
        <v>4687</v>
      </c>
      <c r="J1660" s="6">
        <v>1</v>
      </c>
      <c r="K1660" s="15" t="s">
        <v>8405</v>
      </c>
      <c r="L1660" s="10" t="s">
        <v>8409</v>
      </c>
      <c r="M1660" s="16" t="s">
        <v>9916</v>
      </c>
      <c r="N1660" s="6">
        <v>5836.52</v>
      </c>
      <c r="O1660" s="6" t="s">
        <v>4710</v>
      </c>
      <c r="P1660" s="6" t="s">
        <v>4709</v>
      </c>
      <c r="Q1660" s="6" t="s">
        <v>4687</v>
      </c>
    </row>
    <row r="1661" spans="1:17">
      <c r="A1661" s="6" t="s">
        <v>3320</v>
      </c>
      <c r="B1661" s="6">
        <v>51</v>
      </c>
      <c r="C1661" s="6" t="s">
        <v>4716</v>
      </c>
      <c r="D1661" s="6" t="s">
        <v>7435</v>
      </c>
      <c r="E1661" s="6">
        <v>15.2</v>
      </c>
      <c r="F1661" s="6">
        <v>8.82</v>
      </c>
      <c r="G1661" s="6" t="s">
        <v>4687</v>
      </c>
      <c r="H1661" s="6" t="s">
        <v>4687</v>
      </c>
      <c r="I1661" s="6" t="s">
        <v>4687</v>
      </c>
      <c r="J1661" s="6">
        <v>0</v>
      </c>
      <c r="K1661" s="15" t="s">
        <v>8412</v>
      </c>
      <c r="L1661" s="10" t="s">
        <v>8406</v>
      </c>
      <c r="M1661" s="16" t="s">
        <v>8430</v>
      </c>
      <c r="N1661" s="6">
        <v>5832.6</v>
      </c>
      <c r="O1661" s="6" t="s">
        <v>4710</v>
      </c>
      <c r="P1661" s="6" t="s">
        <v>4709</v>
      </c>
      <c r="Q1661" s="6" t="s">
        <v>4687</v>
      </c>
    </row>
    <row r="1662" spans="1:17">
      <c r="A1662" s="6" t="s">
        <v>3322</v>
      </c>
      <c r="B1662" s="6">
        <v>20</v>
      </c>
      <c r="C1662" s="6" t="s">
        <v>4732</v>
      </c>
      <c r="D1662" s="6" t="s">
        <v>7437</v>
      </c>
      <c r="E1662" s="6">
        <v>37.2</v>
      </c>
      <c r="F1662" s="6">
        <v>10.14</v>
      </c>
      <c r="G1662" s="6" t="s">
        <v>4687</v>
      </c>
      <c r="H1662" s="6" t="s">
        <v>4687</v>
      </c>
      <c r="I1662" s="6" t="s">
        <v>4687</v>
      </c>
      <c r="J1662" s="6">
        <v>0</v>
      </c>
      <c r="K1662" s="15" t="s">
        <v>8408</v>
      </c>
      <c r="L1662" s="10" t="s">
        <v>8406</v>
      </c>
      <c r="M1662" s="16" t="s">
        <v>9917</v>
      </c>
      <c r="N1662" s="6">
        <v>5816.58</v>
      </c>
      <c r="O1662" s="6" t="s">
        <v>4709</v>
      </c>
      <c r="P1662" s="6" t="s">
        <v>4709</v>
      </c>
      <c r="Q1662" s="6" t="s">
        <v>4687</v>
      </c>
    </row>
    <row r="1663" spans="1:17">
      <c r="A1663" s="6" t="s">
        <v>3324</v>
      </c>
      <c r="B1663" s="6">
        <v>50</v>
      </c>
      <c r="C1663" s="6" t="s">
        <v>4711</v>
      </c>
      <c r="D1663" s="6" t="s">
        <v>5187</v>
      </c>
      <c r="E1663" s="6">
        <v>17.91</v>
      </c>
      <c r="F1663" s="6">
        <v>4.66</v>
      </c>
      <c r="G1663" s="6" t="s">
        <v>4687</v>
      </c>
      <c r="H1663" s="6" t="s">
        <v>4687</v>
      </c>
      <c r="I1663" s="6" t="s">
        <v>4687</v>
      </c>
      <c r="J1663" s="6">
        <v>2</v>
      </c>
      <c r="K1663" s="15" t="s">
        <v>8412</v>
      </c>
      <c r="L1663" s="10" t="s">
        <v>8414</v>
      </c>
      <c r="M1663" s="16" t="s">
        <v>9918</v>
      </c>
      <c r="N1663" s="6">
        <v>5812.9</v>
      </c>
      <c r="O1663" s="6" t="s">
        <v>4709</v>
      </c>
      <c r="P1663" s="6" t="s">
        <v>4709</v>
      </c>
      <c r="Q1663" s="6" t="s">
        <v>4687</v>
      </c>
    </row>
    <row r="1664" spans="1:17">
      <c r="A1664" s="6" t="s">
        <v>3326</v>
      </c>
      <c r="B1664" s="6">
        <v>42</v>
      </c>
      <c r="C1664" s="6" t="s">
        <v>4711</v>
      </c>
      <c r="D1664" s="6" t="s">
        <v>7440</v>
      </c>
      <c r="E1664" s="6">
        <v>20.76</v>
      </c>
      <c r="F1664" s="6">
        <v>6.26</v>
      </c>
      <c r="G1664" s="6" t="s">
        <v>4687</v>
      </c>
      <c r="H1664" s="6" t="s">
        <v>4687</v>
      </c>
      <c r="I1664" s="6" t="s">
        <v>4687</v>
      </c>
      <c r="J1664" s="6">
        <v>0</v>
      </c>
      <c r="K1664" s="15" t="s">
        <v>8412</v>
      </c>
      <c r="L1664" s="10" t="s">
        <v>8409</v>
      </c>
      <c r="M1664" s="16" t="s">
        <v>9919</v>
      </c>
      <c r="N1664" s="6">
        <v>5807.06</v>
      </c>
      <c r="O1664" s="6" t="s">
        <v>4710</v>
      </c>
      <c r="P1664" s="6" t="s">
        <v>4709</v>
      </c>
      <c r="Q1664" s="6" t="s">
        <v>4687</v>
      </c>
    </row>
    <row r="1665" spans="1:17">
      <c r="A1665" s="6" t="s">
        <v>3328</v>
      </c>
      <c r="B1665" s="6">
        <v>18</v>
      </c>
      <c r="C1665" s="6" t="s">
        <v>4733</v>
      </c>
      <c r="D1665" s="6" t="s">
        <v>7442</v>
      </c>
      <c r="E1665" s="6">
        <v>38.99</v>
      </c>
      <c r="F1665" s="6">
        <v>5.21</v>
      </c>
      <c r="G1665" s="6" t="s">
        <v>4687</v>
      </c>
      <c r="H1665" s="6" t="s">
        <v>4687</v>
      </c>
      <c r="I1665" s="6" t="s">
        <v>4689</v>
      </c>
      <c r="J1665" s="6">
        <v>1</v>
      </c>
      <c r="K1665" s="15" t="s">
        <v>8405</v>
      </c>
      <c r="L1665" s="10" t="s">
        <v>8414</v>
      </c>
      <c r="M1665" s="16" t="s">
        <v>8664</v>
      </c>
      <c r="N1665" s="6">
        <v>5778.71</v>
      </c>
      <c r="O1665" s="6" t="s">
        <v>4710</v>
      </c>
      <c r="P1665" s="6" t="s">
        <v>4709</v>
      </c>
      <c r="Q1665" s="6" t="s">
        <v>4687</v>
      </c>
    </row>
    <row r="1666" spans="1:17">
      <c r="A1666" s="6" t="s">
        <v>3330</v>
      </c>
      <c r="B1666" s="6">
        <v>39</v>
      </c>
      <c r="C1666" s="6" t="s">
        <v>4722</v>
      </c>
      <c r="D1666" s="6" t="s">
        <v>7444</v>
      </c>
      <c r="E1666" s="6">
        <v>42.655</v>
      </c>
      <c r="F1666" s="6">
        <v>5.94</v>
      </c>
      <c r="G1666" s="6" t="s">
        <v>4689</v>
      </c>
      <c r="H1666" s="6" t="s">
        <v>4690</v>
      </c>
      <c r="I1666" s="6" t="s">
        <v>4687</v>
      </c>
      <c r="J1666" s="6">
        <v>1</v>
      </c>
      <c r="K1666" s="15" t="s">
        <v>8405</v>
      </c>
      <c r="L1666" s="10" t="s">
        <v>8409</v>
      </c>
      <c r="M1666" s="16" t="s">
        <v>9920</v>
      </c>
      <c r="N1666" s="6">
        <v>5757.41</v>
      </c>
      <c r="O1666" s="6" t="s">
        <v>4710</v>
      </c>
      <c r="P1666" s="6" t="s">
        <v>4709</v>
      </c>
      <c r="Q1666" s="6" t="s">
        <v>4687</v>
      </c>
    </row>
    <row r="1667" spans="1:17">
      <c r="A1667" s="6" t="s">
        <v>3332</v>
      </c>
      <c r="B1667" s="6">
        <v>29</v>
      </c>
      <c r="C1667" s="6" t="s">
        <v>4729</v>
      </c>
      <c r="D1667" s="6" t="s">
        <v>7445</v>
      </c>
      <c r="E1667" s="6">
        <v>30.57</v>
      </c>
      <c r="F1667" s="6">
        <v>5.34</v>
      </c>
      <c r="G1667" s="6" t="s">
        <v>4687</v>
      </c>
      <c r="H1667" s="6" t="s">
        <v>4690</v>
      </c>
      <c r="I1667" s="6" t="s">
        <v>4687</v>
      </c>
      <c r="J1667" s="6">
        <v>1</v>
      </c>
      <c r="K1667" s="15" t="s">
        <v>8405</v>
      </c>
      <c r="L1667" s="10" t="s">
        <v>8414</v>
      </c>
      <c r="M1667" s="16" t="s">
        <v>9921</v>
      </c>
      <c r="N1667" s="6">
        <v>5748.13</v>
      </c>
      <c r="O1667" s="6" t="s">
        <v>4713</v>
      </c>
      <c r="P1667" s="6" t="s">
        <v>4709</v>
      </c>
      <c r="Q1667" s="6" t="s">
        <v>4687</v>
      </c>
    </row>
    <row r="1668" spans="1:17">
      <c r="A1668" s="6" t="s">
        <v>3334</v>
      </c>
      <c r="B1668" s="6">
        <v>50</v>
      </c>
      <c r="C1668" s="6" t="s">
        <v>4711</v>
      </c>
      <c r="D1668" s="6" t="s">
        <v>4828</v>
      </c>
      <c r="E1668" s="6">
        <v>17.7</v>
      </c>
      <c r="F1668" s="6">
        <v>6.38</v>
      </c>
      <c r="G1668" s="6" t="s">
        <v>4687</v>
      </c>
      <c r="H1668" s="6" t="s">
        <v>4687</v>
      </c>
      <c r="I1668" s="6" t="s">
        <v>4687</v>
      </c>
      <c r="J1668" s="6">
        <v>2</v>
      </c>
      <c r="K1668" s="15" t="s">
        <v>8408</v>
      </c>
      <c r="L1668" s="10" t="s">
        <v>8409</v>
      </c>
      <c r="M1668" s="16" t="s">
        <v>9235</v>
      </c>
      <c r="N1668" s="6">
        <v>5741.67</v>
      </c>
      <c r="O1668" s="6" t="s">
        <v>4710</v>
      </c>
      <c r="P1668" s="6" t="s">
        <v>4709</v>
      </c>
      <c r="Q1668" s="6" t="s">
        <v>4687</v>
      </c>
    </row>
    <row r="1669" spans="1:17">
      <c r="A1669" s="6" t="s">
        <v>3336</v>
      </c>
      <c r="B1669" s="6">
        <v>35</v>
      </c>
      <c r="C1669" s="6" t="s">
        <v>4716</v>
      </c>
      <c r="D1669" s="6" t="s">
        <v>7448</v>
      </c>
      <c r="E1669" s="6">
        <v>34.77</v>
      </c>
      <c r="F1669" s="6">
        <v>4.47</v>
      </c>
      <c r="G1669" s="6" t="s">
        <v>4687</v>
      </c>
      <c r="H1669" s="6" t="s">
        <v>4687</v>
      </c>
      <c r="I1669" s="6" t="s">
        <v>4687</v>
      </c>
      <c r="J1669" s="6">
        <v>1</v>
      </c>
      <c r="K1669" s="15" t="s">
        <v>8408</v>
      </c>
      <c r="L1669" s="10" t="s">
        <v>8414</v>
      </c>
      <c r="M1669" s="16" t="s">
        <v>9922</v>
      </c>
      <c r="N1669" s="6">
        <v>5729.01</v>
      </c>
      <c r="O1669" s="6" t="s">
        <v>4709</v>
      </c>
      <c r="P1669" s="6" t="s">
        <v>4713</v>
      </c>
      <c r="Q1669" s="6" t="s">
        <v>4687</v>
      </c>
    </row>
    <row r="1670" spans="1:17">
      <c r="A1670" s="6" t="s">
        <v>3338</v>
      </c>
      <c r="B1670" s="6">
        <v>51</v>
      </c>
      <c r="C1670" s="6" t="s">
        <v>4711</v>
      </c>
      <c r="D1670" s="6" t="s">
        <v>5050</v>
      </c>
      <c r="E1670" s="6">
        <v>16.88</v>
      </c>
      <c r="F1670" s="6">
        <v>9.96</v>
      </c>
      <c r="G1670" s="6" t="s">
        <v>4687</v>
      </c>
      <c r="H1670" s="6" t="s">
        <v>4687</v>
      </c>
      <c r="I1670" s="6" t="s">
        <v>4687</v>
      </c>
      <c r="J1670" s="6">
        <v>0</v>
      </c>
      <c r="K1670" s="15" t="s">
        <v>8408</v>
      </c>
      <c r="L1670" s="10" t="s">
        <v>8406</v>
      </c>
      <c r="M1670" s="16" t="s">
        <v>9923</v>
      </c>
      <c r="N1670" s="6">
        <v>5720.38</v>
      </c>
      <c r="O1670" s="6" t="s">
        <v>4713</v>
      </c>
      <c r="P1670" s="6" t="s">
        <v>4709</v>
      </c>
      <c r="Q1670" s="6" t="s">
        <v>4687</v>
      </c>
    </row>
    <row r="1671" spans="1:17">
      <c r="A1671" s="6" t="s">
        <v>3340</v>
      </c>
      <c r="B1671" s="6">
        <v>41</v>
      </c>
      <c r="C1671" s="6" t="s">
        <v>4711</v>
      </c>
      <c r="D1671" s="6" t="s">
        <v>7450</v>
      </c>
      <c r="E1671" s="6">
        <v>40.26</v>
      </c>
      <c r="F1671" s="6">
        <v>9.92</v>
      </c>
      <c r="G1671" s="6" t="s">
        <v>4689</v>
      </c>
      <c r="H1671" s="6" t="s">
        <v>4687</v>
      </c>
      <c r="I1671" s="6" t="s">
        <v>4687</v>
      </c>
      <c r="J1671" s="6">
        <v>0</v>
      </c>
      <c r="K1671" s="15" t="s">
        <v>8405</v>
      </c>
      <c r="L1671" s="10" t="s">
        <v>8406</v>
      </c>
      <c r="M1671" s="16" t="s">
        <v>9924</v>
      </c>
      <c r="N1671" s="6">
        <v>5709.16</v>
      </c>
      <c r="O1671" s="6" t="s">
        <v>4710</v>
      </c>
      <c r="P1671" s="6" t="s">
        <v>4710</v>
      </c>
      <c r="Q1671" s="6" t="s">
        <v>4687</v>
      </c>
    </row>
    <row r="1672" spans="1:17">
      <c r="A1672" s="6" t="s">
        <v>3342</v>
      </c>
      <c r="B1672" s="6">
        <v>29</v>
      </c>
      <c r="C1672" s="6" t="s">
        <v>4720</v>
      </c>
      <c r="D1672" s="6" t="s">
        <v>7451</v>
      </c>
      <c r="E1672" s="6">
        <v>25.6</v>
      </c>
      <c r="F1672" s="6">
        <v>6.03</v>
      </c>
      <c r="G1672" s="6" t="s">
        <v>4687</v>
      </c>
      <c r="H1672" s="6" t="s">
        <v>4690</v>
      </c>
      <c r="I1672" s="6" t="s">
        <v>4687</v>
      </c>
      <c r="J1672" s="6">
        <v>1</v>
      </c>
      <c r="K1672" s="15" t="s">
        <v>8412</v>
      </c>
      <c r="L1672" s="10" t="s">
        <v>8409</v>
      </c>
      <c r="M1672" s="16" t="s">
        <v>9925</v>
      </c>
      <c r="N1672" s="6">
        <v>5708.87</v>
      </c>
      <c r="O1672" s="6" t="s">
        <v>4713</v>
      </c>
      <c r="P1672" s="6" t="s">
        <v>4709</v>
      </c>
      <c r="Q1672" s="6" t="s">
        <v>4687</v>
      </c>
    </row>
    <row r="1673" spans="1:17">
      <c r="A1673" s="6" t="s">
        <v>3344</v>
      </c>
      <c r="B1673" s="6">
        <v>41</v>
      </c>
      <c r="C1673" s="6" t="s">
        <v>4711</v>
      </c>
      <c r="D1673" s="6" t="s">
        <v>7279</v>
      </c>
      <c r="E1673" s="6">
        <v>33.55</v>
      </c>
      <c r="F1673" s="6">
        <v>10.9</v>
      </c>
      <c r="G1673" s="6" t="s">
        <v>4689</v>
      </c>
      <c r="H1673" s="6" t="s">
        <v>4687</v>
      </c>
      <c r="I1673" s="6" t="s">
        <v>4687</v>
      </c>
      <c r="J1673" s="6">
        <v>0</v>
      </c>
      <c r="K1673" s="15" t="s">
        <v>8408</v>
      </c>
      <c r="L1673" s="10" t="s">
        <v>8406</v>
      </c>
      <c r="M1673" s="16" t="s">
        <v>9926</v>
      </c>
      <c r="N1673" s="6">
        <v>5699.84</v>
      </c>
      <c r="O1673" s="6" t="s">
        <v>4710</v>
      </c>
      <c r="P1673" s="6" t="s">
        <v>4709</v>
      </c>
      <c r="Q1673" s="6" t="s">
        <v>4687</v>
      </c>
    </row>
    <row r="1674" spans="1:17">
      <c r="A1674" s="6" t="s">
        <v>3346</v>
      </c>
      <c r="B1674" s="6">
        <v>48</v>
      </c>
      <c r="C1674" s="6" t="s">
        <v>4716</v>
      </c>
      <c r="D1674" s="6" t="s">
        <v>7282</v>
      </c>
      <c r="E1674" s="6">
        <v>16.69</v>
      </c>
      <c r="F1674" s="6">
        <v>10.66</v>
      </c>
      <c r="G1674" s="6" t="s">
        <v>4687</v>
      </c>
      <c r="H1674" s="6" t="s">
        <v>4687</v>
      </c>
      <c r="I1674" s="6" t="s">
        <v>4687</v>
      </c>
      <c r="J1674" s="6">
        <v>0</v>
      </c>
      <c r="K1674" s="15" t="s">
        <v>8724</v>
      </c>
      <c r="L1674" s="10" t="s">
        <v>8406</v>
      </c>
      <c r="M1674" s="16" t="s">
        <v>9927</v>
      </c>
      <c r="N1674" s="6">
        <v>5698.74</v>
      </c>
      <c r="O1674" s="6" t="s">
        <v>4709</v>
      </c>
      <c r="P1674" s="6" t="s">
        <v>4709</v>
      </c>
      <c r="Q1674" s="6" t="s">
        <v>4687</v>
      </c>
    </row>
    <row r="1675" spans="1:17">
      <c r="A1675" s="6" t="s">
        <v>3348</v>
      </c>
      <c r="B1675" s="6">
        <v>30</v>
      </c>
      <c r="C1675" s="6" t="s">
        <v>4716</v>
      </c>
      <c r="D1675" s="6" t="s">
        <v>7087</v>
      </c>
      <c r="E1675" s="6">
        <v>19.95</v>
      </c>
      <c r="F1675" s="6">
        <v>4.05</v>
      </c>
      <c r="G1675" s="6" t="s">
        <v>4687</v>
      </c>
      <c r="H1675" s="6" t="s">
        <v>4687</v>
      </c>
      <c r="I1675" s="6" t="s">
        <v>4687</v>
      </c>
      <c r="J1675" s="6">
        <v>1</v>
      </c>
      <c r="K1675" s="15" t="s">
        <v>8405</v>
      </c>
      <c r="L1675" s="10" t="s">
        <v>8414</v>
      </c>
      <c r="M1675" s="16" t="s">
        <v>9928</v>
      </c>
      <c r="N1675" s="6">
        <v>5693.43</v>
      </c>
      <c r="O1675" s="6" t="s">
        <v>4710</v>
      </c>
      <c r="P1675" s="6" t="s">
        <v>4709</v>
      </c>
      <c r="Q1675" s="6" t="s">
        <v>4687</v>
      </c>
    </row>
    <row r="1676" spans="1:17">
      <c r="A1676" s="6" t="s">
        <v>3350</v>
      </c>
      <c r="B1676" s="6">
        <v>50</v>
      </c>
      <c r="C1676" s="6" t="s">
        <v>4711</v>
      </c>
      <c r="D1676" s="6" t="s">
        <v>7456</v>
      </c>
      <c r="E1676" s="6">
        <v>17.55</v>
      </c>
      <c r="F1676" s="6">
        <v>4.23</v>
      </c>
      <c r="G1676" s="6" t="s">
        <v>4687</v>
      </c>
      <c r="H1676" s="6" t="s">
        <v>4687</v>
      </c>
      <c r="I1676" s="6" t="s">
        <v>4687</v>
      </c>
      <c r="J1676" s="6">
        <v>2</v>
      </c>
      <c r="K1676" s="15" t="s">
        <v>8405</v>
      </c>
      <c r="L1676" s="10" t="s">
        <v>8414</v>
      </c>
      <c r="M1676" s="16" t="s">
        <v>9929</v>
      </c>
      <c r="N1676" s="6">
        <v>5690.79</v>
      </c>
      <c r="O1676" s="6" t="s">
        <v>4713</v>
      </c>
      <c r="P1676" s="6" t="s">
        <v>4709</v>
      </c>
      <c r="Q1676" s="6" t="s">
        <v>4687</v>
      </c>
    </row>
    <row r="1677" spans="1:17">
      <c r="A1677" s="6" t="s">
        <v>3352</v>
      </c>
      <c r="B1677" s="6">
        <v>38</v>
      </c>
      <c r="C1677" s="6" t="s">
        <v>4711</v>
      </c>
      <c r="D1677" s="6" t="s">
        <v>7458</v>
      </c>
      <c r="E1677" s="6">
        <v>22.01</v>
      </c>
      <c r="F1677" s="6">
        <v>5.01</v>
      </c>
      <c r="G1677" s="6" t="s">
        <v>4687</v>
      </c>
      <c r="H1677" s="6" t="s">
        <v>4687</v>
      </c>
      <c r="I1677" s="6" t="s">
        <v>4687</v>
      </c>
      <c r="J1677" s="6">
        <v>1</v>
      </c>
      <c r="K1677" s="15" t="s">
        <v>8408</v>
      </c>
      <c r="L1677" s="10" t="s">
        <v>8414</v>
      </c>
      <c r="M1677" s="16" t="s">
        <v>9930</v>
      </c>
      <c r="N1677" s="6">
        <v>5679.13</v>
      </c>
      <c r="O1677" s="6" t="s">
        <v>4709</v>
      </c>
      <c r="P1677" s="6" t="s">
        <v>4709</v>
      </c>
      <c r="Q1677" s="6" t="s">
        <v>4687</v>
      </c>
    </row>
    <row r="1678" spans="1:17">
      <c r="A1678" s="6" t="s">
        <v>3354</v>
      </c>
      <c r="B1678" s="6">
        <v>39</v>
      </c>
      <c r="C1678" s="6" t="s">
        <v>4711</v>
      </c>
      <c r="D1678" s="6" t="s">
        <v>7460</v>
      </c>
      <c r="E1678" s="6">
        <v>41.8</v>
      </c>
      <c r="F1678" s="6">
        <v>5.82</v>
      </c>
      <c r="G1678" s="6" t="s">
        <v>4689</v>
      </c>
      <c r="H1678" s="6" t="s">
        <v>4690</v>
      </c>
      <c r="I1678" s="6" t="s">
        <v>4687</v>
      </c>
      <c r="J1678" s="6">
        <v>1</v>
      </c>
      <c r="K1678" s="15" t="s">
        <v>8408</v>
      </c>
      <c r="L1678" s="10" t="s">
        <v>8409</v>
      </c>
      <c r="M1678" s="16" t="s">
        <v>8715</v>
      </c>
      <c r="N1678" s="6">
        <v>5662.23</v>
      </c>
      <c r="O1678" s="6" t="s">
        <v>4713</v>
      </c>
      <c r="P1678" s="6" t="s">
        <v>4709</v>
      </c>
      <c r="Q1678" s="6" t="s">
        <v>4687</v>
      </c>
    </row>
    <row r="1679" spans="1:17">
      <c r="A1679" s="6" t="s">
        <v>3356</v>
      </c>
      <c r="B1679" s="6">
        <v>44</v>
      </c>
      <c r="C1679" s="6" t="s">
        <v>4711</v>
      </c>
      <c r="D1679" s="6" t="s">
        <v>7462</v>
      </c>
      <c r="E1679" s="6">
        <v>19.17</v>
      </c>
      <c r="F1679" s="6">
        <v>7.94</v>
      </c>
      <c r="G1679" s="6" t="s">
        <v>4687</v>
      </c>
      <c r="H1679" s="6" t="s">
        <v>4687</v>
      </c>
      <c r="I1679" s="6" t="s">
        <v>4687</v>
      </c>
      <c r="J1679" s="6">
        <v>0</v>
      </c>
      <c r="K1679" s="15" t="s">
        <v>8408</v>
      </c>
      <c r="L1679" s="10" t="s">
        <v>8406</v>
      </c>
      <c r="M1679" s="16" t="s">
        <v>9931</v>
      </c>
      <c r="N1679" s="6">
        <v>5650.14</v>
      </c>
      <c r="O1679" s="6" t="s">
        <v>4713</v>
      </c>
      <c r="P1679" s="6" t="s">
        <v>4709</v>
      </c>
      <c r="Q1679" s="6" t="s">
        <v>4687</v>
      </c>
    </row>
    <row r="1680" spans="1:17">
      <c r="A1680" s="6" t="s">
        <v>3358</v>
      </c>
      <c r="B1680" s="6">
        <v>40</v>
      </c>
      <c r="C1680" s="6" t="s">
        <v>4720</v>
      </c>
      <c r="D1680" s="6" t="s">
        <v>7463</v>
      </c>
      <c r="E1680" s="6">
        <v>32.8</v>
      </c>
      <c r="F1680" s="6">
        <v>6.16</v>
      </c>
      <c r="G1680" s="6" t="s">
        <v>4689</v>
      </c>
      <c r="H1680" s="6" t="s">
        <v>4690</v>
      </c>
      <c r="I1680" s="6" t="s">
        <v>4687</v>
      </c>
      <c r="J1680" s="6">
        <v>1</v>
      </c>
      <c r="K1680" s="15" t="s">
        <v>8405</v>
      </c>
      <c r="L1680" s="10" t="s">
        <v>8409</v>
      </c>
      <c r="M1680" s="16" t="s">
        <v>9639</v>
      </c>
      <c r="N1680" s="6">
        <v>5649.72</v>
      </c>
      <c r="O1680" s="6" t="s">
        <v>4710</v>
      </c>
      <c r="P1680" s="6" t="s">
        <v>4709</v>
      </c>
      <c r="Q1680" s="6" t="s">
        <v>4687</v>
      </c>
    </row>
    <row r="1681" spans="1:17">
      <c r="A1681" s="6" t="s">
        <v>3360</v>
      </c>
      <c r="B1681" s="6">
        <v>35</v>
      </c>
      <c r="C1681" s="6" t="s">
        <v>4716</v>
      </c>
      <c r="D1681" s="6" t="s">
        <v>7465</v>
      </c>
      <c r="E1681" s="6">
        <v>35.815</v>
      </c>
      <c r="F1681" s="6">
        <v>4.15</v>
      </c>
      <c r="G1681" s="6" t="s">
        <v>4687</v>
      </c>
      <c r="H1681" s="6" t="s">
        <v>4687</v>
      </c>
      <c r="I1681" s="6" t="s">
        <v>4687</v>
      </c>
      <c r="J1681" s="6">
        <v>1</v>
      </c>
      <c r="K1681" s="15" t="s">
        <v>8405</v>
      </c>
      <c r="L1681" s="10" t="s">
        <v>8414</v>
      </c>
      <c r="M1681" s="16" t="s">
        <v>9932</v>
      </c>
      <c r="N1681" s="6">
        <v>5630.46</v>
      </c>
      <c r="O1681" s="6" t="s">
        <v>4710</v>
      </c>
      <c r="P1681" s="6" t="s">
        <v>4709</v>
      </c>
      <c r="Q1681" s="6" t="s">
        <v>4687</v>
      </c>
    </row>
    <row r="1682" spans="1:17">
      <c r="A1682" s="6" t="s">
        <v>3362</v>
      </c>
      <c r="B1682" s="6">
        <v>28</v>
      </c>
      <c r="C1682" s="6" t="s">
        <v>4720</v>
      </c>
      <c r="D1682" s="6" t="s">
        <v>7466</v>
      </c>
      <c r="E1682" s="6">
        <v>24.3</v>
      </c>
      <c r="F1682" s="6">
        <v>6.23</v>
      </c>
      <c r="G1682" s="6" t="s">
        <v>4687</v>
      </c>
      <c r="H1682" s="6" t="s">
        <v>4687</v>
      </c>
      <c r="I1682" s="6" t="s">
        <v>4687</v>
      </c>
      <c r="J1682" s="6">
        <v>0</v>
      </c>
      <c r="K1682" s="15" t="s">
        <v>8405</v>
      </c>
      <c r="L1682" s="10" t="s">
        <v>8409</v>
      </c>
      <c r="M1682" s="16" t="s">
        <v>9933</v>
      </c>
      <c r="N1682" s="6">
        <v>5615.37</v>
      </c>
      <c r="O1682" s="6" t="s">
        <v>4710</v>
      </c>
      <c r="P1682" s="6" t="s">
        <v>4709</v>
      </c>
      <c r="Q1682" s="6" t="s">
        <v>4687</v>
      </c>
    </row>
    <row r="1683" spans="1:17">
      <c r="A1683" s="6" t="s">
        <v>3364</v>
      </c>
      <c r="B1683" s="6">
        <v>44</v>
      </c>
      <c r="C1683" s="6" t="s">
        <v>4711</v>
      </c>
      <c r="D1683" s="6" t="s">
        <v>6745</v>
      </c>
      <c r="E1683" s="6">
        <v>19.06</v>
      </c>
      <c r="F1683" s="6">
        <v>7.41</v>
      </c>
      <c r="G1683" s="6" t="s">
        <v>4687</v>
      </c>
      <c r="H1683" s="6" t="s">
        <v>4687</v>
      </c>
      <c r="I1683" s="6" t="s">
        <v>4687</v>
      </c>
      <c r="J1683" s="6">
        <v>0</v>
      </c>
      <c r="K1683" s="15" t="s">
        <v>8412</v>
      </c>
      <c r="L1683" s="10" t="s">
        <v>8406</v>
      </c>
      <c r="M1683" s="16" t="s">
        <v>9934</v>
      </c>
      <c r="N1683" s="6">
        <v>5612.83</v>
      </c>
      <c r="O1683" s="6" t="s">
        <v>4710</v>
      </c>
      <c r="P1683" s="6" t="s">
        <v>4709</v>
      </c>
      <c r="Q1683" s="6" t="s">
        <v>4687</v>
      </c>
    </row>
    <row r="1684" spans="1:17">
      <c r="A1684" s="6" t="s">
        <v>3366</v>
      </c>
      <c r="B1684" s="6">
        <v>34</v>
      </c>
      <c r="C1684" s="6" t="s">
        <v>4726</v>
      </c>
      <c r="D1684" s="6" t="s">
        <v>7468</v>
      </c>
      <c r="E1684" s="6">
        <v>33.25</v>
      </c>
      <c r="F1684" s="6">
        <v>5.62</v>
      </c>
      <c r="G1684" s="6" t="s">
        <v>4689</v>
      </c>
      <c r="H1684" s="6" t="s">
        <v>4687</v>
      </c>
      <c r="I1684" s="6" t="s">
        <v>4687</v>
      </c>
      <c r="J1684" s="6">
        <v>1</v>
      </c>
      <c r="K1684" s="15" t="s">
        <v>8405</v>
      </c>
      <c r="L1684" s="10" t="s">
        <v>8414</v>
      </c>
      <c r="M1684" s="16" t="s">
        <v>9935</v>
      </c>
      <c r="N1684" s="6">
        <v>5594.85</v>
      </c>
      <c r="O1684" s="6" t="s">
        <v>4710</v>
      </c>
      <c r="P1684" s="6" t="s">
        <v>4709</v>
      </c>
      <c r="Q1684" s="6" t="s">
        <v>4687</v>
      </c>
    </row>
    <row r="1685" spans="1:17">
      <c r="A1685" s="6" t="s">
        <v>3368</v>
      </c>
      <c r="B1685" s="6">
        <v>39</v>
      </c>
      <c r="C1685" s="6" t="s">
        <v>4711</v>
      </c>
      <c r="D1685" s="6" t="s">
        <v>7469</v>
      </c>
      <c r="E1685" s="6">
        <v>21.37</v>
      </c>
      <c r="F1685" s="6">
        <v>4.54</v>
      </c>
      <c r="G1685" s="6" t="s">
        <v>4689</v>
      </c>
      <c r="H1685" s="6" t="s">
        <v>4690</v>
      </c>
      <c r="I1685" s="6" t="s">
        <v>4687</v>
      </c>
      <c r="J1685" s="6">
        <v>1</v>
      </c>
      <c r="K1685" s="15" t="s">
        <v>8412</v>
      </c>
      <c r="L1685" s="10" t="s">
        <v>8414</v>
      </c>
      <c r="M1685" s="16" t="s">
        <v>9936</v>
      </c>
      <c r="N1685" s="6">
        <v>5587.59</v>
      </c>
      <c r="O1685" s="6" t="s">
        <v>4713</v>
      </c>
      <c r="P1685" s="6" t="s">
        <v>4709</v>
      </c>
      <c r="Q1685" s="6" t="s">
        <v>4687</v>
      </c>
    </row>
    <row r="1686" spans="1:17">
      <c r="A1686" s="6" t="s">
        <v>3370</v>
      </c>
      <c r="B1686" s="6">
        <v>36</v>
      </c>
      <c r="C1686" s="6" t="s">
        <v>4711</v>
      </c>
      <c r="D1686" s="6" t="s">
        <v>4841</v>
      </c>
      <c r="E1686" s="6">
        <v>34.43</v>
      </c>
      <c r="F1686" s="6">
        <v>8.62</v>
      </c>
      <c r="G1686" s="6" t="s">
        <v>4689</v>
      </c>
      <c r="H1686" s="6" t="s">
        <v>4687</v>
      </c>
      <c r="I1686" s="6" t="s">
        <v>4687</v>
      </c>
      <c r="J1686" s="6">
        <v>1</v>
      </c>
      <c r="K1686" s="15" t="s">
        <v>8408</v>
      </c>
      <c r="L1686" s="10" t="s">
        <v>8406</v>
      </c>
      <c r="M1686" s="16" t="s">
        <v>9937</v>
      </c>
      <c r="N1686" s="6">
        <v>5584.31</v>
      </c>
      <c r="O1686" s="6" t="s">
        <v>4713</v>
      </c>
      <c r="P1686" s="6" t="s">
        <v>4710</v>
      </c>
      <c r="Q1686" s="6" t="s">
        <v>4687</v>
      </c>
    </row>
    <row r="1687" spans="1:17">
      <c r="A1687" s="6" t="s">
        <v>3372</v>
      </c>
      <c r="B1687" s="6">
        <v>37</v>
      </c>
      <c r="C1687" s="6" t="s">
        <v>4716</v>
      </c>
      <c r="D1687" s="6" t="s">
        <v>7471</v>
      </c>
      <c r="E1687" s="6">
        <v>20.86</v>
      </c>
      <c r="F1687" s="6">
        <v>4.36</v>
      </c>
      <c r="G1687" s="6" t="s">
        <v>4689</v>
      </c>
      <c r="H1687" s="6" t="s">
        <v>4687</v>
      </c>
      <c r="I1687" s="6" t="s">
        <v>4687</v>
      </c>
      <c r="J1687" s="6">
        <v>0</v>
      </c>
      <c r="K1687" s="15" t="s">
        <v>8405</v>
      </c>
      <c r="L1687" s="10" t="s">
        <v>8414</v>
      </c>
      <c r="M1687" s="16" t="s">
        <v>9938</v>
      </c>
      <c r="N1687" s="6">
        <v>5582.95</v>
      </c>
      <c r="O1687" s="6" t="s">
        <v>4713</v>
      </c>
      <c r="P1687" s="6" t="s">
        <v>4709</v>
      </c>
      <c r="Q1687" s="6" t="s">
        <v>4687</v>
      </c>
    </row>
    <row r="1688" spans="1:17">
      <c r="A1688" s="6" t="s">
        <v>3374</v>
      </c>
      <c r="B1688" s="6">
        <v>48</v>
      </c>
      <c r="C1688" s="6" t="s">
        <v>4711</v>
      </c>
      <c r="D1688" s="6" t="s">
        <v>7473</v>
      </c>
      <c r="E1688" s="6">
        <v>18.34</v>
      </c>
      <c r="F1688" s="6">
        <v>10.01</v>
      </c>
      <c r="G1688" s="6" t="s">
        <v>4687</v>
      </c>
      <c r="H1688" s="6" t="s">
        <v>4687</v>
      </c>
      <c r="I1688" s="6" t="s">
        <v>4687</v>
      </c>
      <c r="J1688" s="6">
        <v>0</v>
      </c>
      <c r="K1688" s="15" t="s">
        <v>8412</v>
      </c>
      <c r="L1688" s="10" t="s">
        <v>8406</v>
      </c>
      <c r="M1688" s="16" t="s">
        <v>9939</v>
      </c>
      <c r="N1688" s="6">
        <v>5576.35</v>
      </c>
      <c r="O1688" s="6" t="s">
        <v>4710</v>
      </c>
      <c r="P1688" s="6" t="s">
        <v>4709</v>
      </c>
      <c r="Q1688" s="6" t="s">
        <v>4687</v>
      </c>
    </row>
    <row r="1689" spans="1:17">
      <c r="A1689" s="6" t="s">
        <v>3376</v>
      </c>
      <c r="B1689" s="6">
        <v>23</v>
      </c>
      <c r="C1689" s="6" t="s">
        <v>4732</v>
      </c>
      <c r="D1689" s="6" t="s">
        <v>7475</v>
      </c>
      <c r="E1689" s="6">
        <v>34.15</v>
      </c>
      <c r="F1689" s="6">
        <v>5.42</v>
      </c>
      <c r="G1689" s="6" t="s">
        <v>4687</v>
      </c>
      <c r="H1689" s="6" t="s">
        <v>4687</v>
      </c>
      <c r="I1689" s="6" t="s">
        <v>4687</v>
      </c>
      <c r="J1689" s="6">
        <v>0</v>
      </c>
      <c r="K1689" s="15" t="s">
        <v>8405</v>
      </c>
      <c r="L1689" s="10" t="s">
        <v>8414</v>
      </c>
      <c r="M1689" s="16" t="s">
        <v>9940</v>
      </c>
      <c r="N1689" s="6">
        <v>5552.61</v>
      </c>
      <c r="O1689" s="6" t="s">
        <v>4710</v>
      </c>
      <c r="P1689" s="6" t="s">
        <v>4709</v>
      </c>
      <c r="Q1689" s="6" t="s">
        <v>4687</v>
      </c>
    </row>
    <row r="1690" spans="1:17">
      <c r="A1690" s="6" t="s">
        <v>3378</v>
      </c>
      <c r="B1690" s="6">
        <v>42</v>
      </c>
      <c r="C1690" s="6" t="s">
        <v>4716</v>
      </c>
      <c r="D1690" s="6" t="s">
        <v>6751</v>
      </c>
      <c r="E1690" s="6">
        <v>18.35</v>
      </c>
      <c r="F1690" s="6">
        <v>5.12</v>
      </c>
      <c r="G1690" s="6" t="s">
        <v>4687</v>
      </c>
      <c r="H1690" s="6" t="s">
        <v>4687</v>
      </c>
      <c r="I1690" s="6" t="s">
        <v>4687</v>
      </c>
      <c r="J1690" s="6">
        <v>0</v>
      </c>
      <c r="K1690" s="15" t="s">
        <v>8408</v>
      </c>
      <c r="L1690" s="10" t="s">
        <v>8414</v>
      </c>
      <c r="M1690" s="16" t="s">
        <v>9941</v>
      </c>
      <c r="N1690" s="6">
        <v>5540.35</v>
      </c>
      <c r="O1690" s="6" t="s">
        <v>4709</v>
      </c>
      <c r="P1690" s="6" t="s">
        <v>4709</v>
      </c>
      <c r="Q1690" s="6" t="s">
        <v>4687</v>
      </c>
    </row>
    <row r="1691" spans="1:17">
      <c r="A1691" s="6" t="s">
        <v>3380</v>
      </c>
      <c r="B1691" s="6">
        <v>41</v>
      </c>
      <c r="C1691" s="6" t="s">
        <v>4711</v>
      </c>
      <c r="D1691" s="6" t="s">
        <v>7478</v>
      </c>
      <c r="E1691" s="6">
        <v>22.13</v>
      </c>
      <c r="F1691" s="6">
        <v>9.2</v>
      </c>
      <c r="G1691" s="6" t="s">
        <v>4689</v>
      </c>
      <c r="H1691" s="6" t="s">
        <v>4687</v>
      </c>
      <c r="I1691" s="6" t="s">
        <v>4687</v>
      </c>
      <c r="J1691" s="6">
        <v>0</v>
      </c>
      <c r="K1691" s="15" t="s">
        <v>8405</v>
      </c>
      <c r="L1691" s="10" t="s">
        <v>8406</v>
      </c>
      <c r="M1691" s="16" t="s">
        <v>9942</v>
      </c>
      <c r="N1691" s="6">
        <v>5539.4</v>
      </c>
      <c r="O1691" s="6" t="s">
        <v>4709</v>
      </c>
      <c r="P1691" s="6" t="s">
        <v>4709</v>
      </c>
      <c r="Q1691" s="6" t="s">
        <v>4687</v>
      </c>
    </row>
    <row r="1692" spans="1:17">
      <c r="A1692" s="6" t="s">
        <v>3382</v>
      </c>
      <c r="B1692" s="6">
        <v>34</v>
      </c>
      <c r="C1692" s="6" t="s">
        <v>4716</v>
      </c>
      <c r="D1692" s="6" t="s">
        <v>7480</v>
      </c>
      <c r="E1692" s="6">
        <v>22.51</v>
      </c>
      <c r="F1692" s="6">
        <v>6.08</v>
      </c>
      <c r="G1692" s="6" t="s">
        <v>4689</v>
      </c>
      <c r="H1692" s="6" t="s">
        <v>4687</v>
      </c>
      <c r="I1692" s="6" t="s">
        <v>4687</v>
      </c>
      <c r="J1692" s="6">
        <v>1</v>
      </c>
      <c r="K1692" s="15" t="s">
        <v>8408</v>
      </c>
      <c r="L1692" s="10" t="s">
        <v>8409</v>
      </c>
      <c r="M1692" s="16" t="s">
        <v>9943</v>
      </c>
      <c r="N1692" s="6">
        <v>5503.36</v>
      </c>
      <c r="O1692" s="6" t="s">
        <v>4709</v>
      </c>
      <c r="P1692" s="6" t="s">
        <v>4709</v>
      </c>
      <c r="Q1692" s="6" t="s">
        <v>4687</v>
      </c>
    </row>
    <row r="1693" spans="1:17">
      <c r="A1693" s="6" t="s">
        <v>3384</v>
      </c>
      <c r="B1693" s="6">
        <v>38</v>
      </c>
      <c r="C1693" s="6" t="s">
        <v>4720</v>
      </c>
      <c r="D1693" s="6" t="s">
        <v>6727</v>
      </c>
      <c r="E1693" s="6">
        <v>31</v>
      </c>
      <c r="F1693" s="6">
        <v>4.77</v>
      </c>
      <c r="G1693" s="6" t="s">
        <v>4687</v>
      </c>
      <c r="H1693" s="6" t="s">
        <v>4687</v>
      </c>
      <c r="I1693" s="6" t="s">
        <v>4687</v>
      </c>
      <c r="J1693" s="6">
        <v>1</v>
      </c>
      <c r="K1693" s="15" t="s">
        <v>8408</v>
      </c>
      <c r="L1693" s="10" t="s">
        <v>8414</v>
      </c>
      <c r="M1693" s="16" t="s">
        <v>9944</v>
      </c>
      <c r="N1693" s="6">
        <v>5488.26</v>
      </c>
      <c r="O1693" s="6" t="s">
        <v>4710</v>
      </c>
      <c r="P1693" s="6" t="s">
        <v>4709</v>
      </c>
      <c r="Q1693" s="6" t="s">
        <v>4687</v>
      </c>
    </row>
    <row r="1694" spans="1:17">
      <c r="A1694" s="6" t="s">
        <v>3386</v>
      </c>
      <c r="B1694" s="6">
        <v>38</v>
      </c>
      <c r="C1694" s="6" t="s">
        <v>4711</v>
      </c>
      <c r="D1694" s="6" t="s">
        <v>7482</v>
      </c>
      <c r="E1694" s="6">
        <v>28.27</v>
      </c>
      <c r="F1694" s="6">
        <v>4.62</v>
      </c>
      <c r="G1694" s="6" t="s">
        <v>4687</v>
      </c>
      <c r="H1694" s="6" t="s">
        <v>4687</v>
      </c>
      <c r="I1694" s="6" t="s">
        <v>4687</v>
      </c>
      <c r="J1694" s="6">
        <v>1</v>
      </c>
      <c r="K1694" s="15" t="s">
        <v>8408</v>
      </c>
      <c r="L1694" s="10" t="s">
        <v>8414</v>
      </c>
      <c r="M1694" s="16" t="s">
        <v>9838</v>
      </c>
      <c r="N1694" s="6">
        <v>5484.47</v>
      </c>
      <c r="O1694" s="6" t="s">
        <v>4709</v>
      </c>
      <c r="P1694" s="6" t="s">
        <v>4709</v>
      </c>
      <c r="Q1694" s="6" t="s">
        <v>4687</v>
      </c>
    </row>
    <row r="1695" spans="1:17">
      <c r="A1695" s="6" t="s">
        <v>3388</v>
      </c>
      <c r="B1695" s="6">
        <v>36</v>
      </c>
      <c r="C1695" s="6" t="s">
        <v>4711</v>
      </c>
      <c r="D1695" s="6" t="s">
        <v>5816</v>
      </c>
      <c r="E1695" s="6">
        <v>29.92</v>
      </c>
      <c r="F1695" s="6">
        <v>9.07</v>
      </c>
      <c r="G1695" s="6" t="s">
        <v>4689</v>
      </c>
      <c r="H1695" s="6" t="s">
        <v>4687</v>
      </c>
      <c r="I1695" s="6" t="s">
        <v>4687</v>
      </c>
      <c r="J1695" s="6">
        <v>1</v>
      </c>
      <c r="K1695" s="15" t="s">
        <v>8408</v>
      </c>
      <c r="L1695" s="10" t="s">
        <v>8406</v>
      </c>
      <c r="M1695" s="16" t="s">
        <v>9945</v>
      </c>
      <c r="N1695" s="6">
        <v>5478.04</v>
      </c>
      <c r="O1695" s="6" t="s">
        <v>4710</v>
      </c>
      <c r="P1695" s="6" t="s">
        <v>4709</v>
      </c>
      <c r="Q1695" s="6" t="s">
        <v>4687</v>
      </c>
    </row>
    <row r="1696" spans="1:17">
      <c r="A1696" s="6" t="s">
        <v>3390</v>
      </c>
      <c r="B1696" s="6">
        <v>36</v>
      </c>
      <c r="C1696" s="6" t="s">
        <v>4720</v>
      </c>
      <c r="D1696" s="6" t="s">
        <v>7485</v>
      </c>
      <c r="E1696" s="6">
        <v>25.9</v>
      </c>
      <c r="F1696" s="6">
        <v>9.12</v>
      </c>
      <c r="G1696" s="6" t="s">
        <v>4689</v>
      </c>
      <c r="H1696" s="6" t="s">
        <v>4687</v>
      </c>
      <c r="I1696" s="6" t="s">
        <v>4687</v>
      </c>
      <c r="J1696" s="6">
        <v>1</v>
      </c>
      <c r="K1696" s="15" t="s">
        <v>8405</v>
      </c>
      <c r="L1696" s="10" t="s">
        <v>8406</v>
      </c>
      <c r="M1696" s="16" t="s">
        <v>9946</v>
      </c>
      <c r="N1696" s="6">
        <v>5472.45</v>
      </c>
      <c r="O1696" s="6" t="s">
        <v>4710</v>
      </c>
      <c r="P1696" s="6" t="s">
        <v>4709</v>
      </c>
      <c r="Q1696" s="6" t="s">
        <v>4687</v>
      </c>
    </row>
    <row r="1697" spans="1:17">
      <c r="A1697" s="6" t="s">
        <v>3392</v>
      </c>
      <c r="B1697" s="6">
        <v>36</v>
      </c>
      <c r="C1697" s="6" t="s">
        <v>4726</v>
      </c>
      <c r="D1697" s="6" t="s">
        <v>7487</v>
      </c>
      <c r="E1697" s="6">
        <v>27.74</v>
      </c>
      <c r="F1697" s="6">
        <v>7.32</v>
      </c>
      <c r="G1697" s="6" t="s">
        <v>4689</v>
      </c>
      <c r="H1697" s="6" t="s">
        <v>4687</v>
      </c>
      <c r="I1697" s="6" t="s">
        <v>4687</v>
      </c>
      <c r="J1697" s="6">
        <v>1</v>
      </c>
      <c r="K1697" s="15" t="s">
        <v>8408</v>
      </c>
      <c r="L1697" s="10" t="s">
        <v>8406</v>
      </c>
      <c r="M1697" s="16" t="s">
        <v>8692</v>
      </c>
      <c r="N1697" s="6">
        <v>5469.01</v>
      </c>
      <c r="O1697" s="6" t="s">
        <v>4709</v>
      </c>
      <c r="P1697" s="6" t="s">
        <v>4709</v>
      </c>
      <c r="Q1697" s="6" t="s">
        <v>4687</v>
      </c>
    </row>
    <row r="1698" spans="1:17">
      <c r="A1698" s="6" t="s">
        <v>3394</v>
      </c>
      <c r="B1698" s="6">
        <v>49</v>
      </c>
      <c r="C1698" s="6" t="s">
        <v>4711</v>
      </c>
      <c r="D1698" s="6" t="s">
        <v>7488</v>
      </c>
      <c r="E1698" s="6">
        <v>17.26</v>
      </c>
      <c r="F1698" s="6">
        <v>11.73</v>
      </c>
      <c r="G1698" s="6" t="s">
        <v>4687</v>
      </c>
      <c r="H1698" s="6" t="s">
        <v>4687</v>
      </c>
      <c r="I1698" s="6" t="s">
        <v>4687</v>
      </c>
      <c r="J1698" s="6">
        <v>2</v>
      </c>
      <c r="K1698" s="15" t="s">
        <v>8412</v>
      </c>
      <c r="L1698" s="10" t="s">
        <v>8406</v>
      </c>
      <c r="M1698" s="16" t="s">
        <v>9947</v>
      </c>
      <c r="N1698" s="6">
        <v>5466.88</v>
      </c>
      <c r="O1698" s="6" t="s">
        <v>4709</v>
      </c>
      <c r="P1698" s="6" t="s">
        <v>4709</v>
      </c>
      <c r="Q1698" s="6" t="s">
        <v>4687</v>
      </c>
    </row>
    <row r="1699" spans="1:17">
      <c r="A1699" s="6" t="s">
        <v>3396</v>
      </c>
      <c r="B1699" s="6">
        <v>36</v>
      </c>
      <c r="C1699" s="6" t="s">
        <v>4726</v>
      </c>
      <c r="D1699" s="6" t="s">
        <v>6525</v>
      </c>
      <c r="E1699" s="6">
        <v>19.855</v>
      </c>
      <c r="F1699" s="6">
        <v>6.64</v>
      </c>
      <c r="G1699" s="6" t="s">
        <v>4689</v>
      </c>
      <c r="H1699" s="6" t="s">
        <v>4687</v>
      </c>
      <c r="I1699" s="6" t="s">
        <v>4687</v>
      </c>
      <c r="J1699" s="6">
        <v>1</v>
      </c>
      <c r="K1699" s="15" t="s">
        <v>8408</v>
      </c>
      <c r="L1699" s="10" t="s">
        <v>8406</v>
      </c>
      <c r="M1699" s="16" t="s">
        <v>9539</v>
      </c>
      <c r="N1699" s="6">
        <v>5458.05</v>
      </c>
      <c r="O1699" s="6" t="s">
        <v>4709</v>
      </c>
      <c r="P1699" s="6" t="s">
        <v>4709</v>
      </c>
      <c r="Q1699" s="6" t="s">
        <v>4687</v>
      </c>
    </row>
    <row r="1700" spans="1:17">
      <c r="A1700" s="6" t="s">
        <v>3398</v>
      </c>
      <c r="B1700" s="6">
        <v>40</v>
      </c>
      <c r="C1700" s="6" t="s">
        <v>4711</v>
      </c>
      <c r="D1700" s="6" t="s">
        <v>4944</v>
      </c>
      <c r="E1700" s="6">
        <v>41.69</v>
      </c>
      <c r="F1700" s="6">
        <v>5.78</v>
      </c>
      <c r="G1700" s="6" t="s">
        <v>4687</v>
      </c>
      <c r="H1700" s="6" t="s">
        <v>4687</v>
      </c>
      <c r="I1700" s="6" t="s">
        <v>4687</v>
      </c>
      <c r="J1700" s="6">
        <v>0</v>
      </c>
      <c r="K1700" s="15" t="s">
        <v>8412</v>
      </c>
      <c r="L1700" s="10" t="s">
        <v>8409</v>
      </c>
      <c r="M1700" s="16" t="s">
        <v>9948</v>
      </c>
      <c r="N1700" s="6">
        <v>5438.75</v>
      </c>
      <c r="O1700" s="6" t="s">
        <v>4709</v>
      </c>
      <c r="P1700" s="6" t="s">
        <v>4710</v>
      </c>
      <c r="Q1700" s="6" t="s">
        <v>4687</v>
      </c>
    </row>
    <row r="1701" spans="1:17">
      <c r="A1701" s="6" t="s">
        <v>3400</v>
      </c>
      <c r="B1701" s="6">
        <v>45</v>
      </c>
      <c r="C1701" s="6" t="s">
        <v>4716</v>
      </c>
      <c r="D1701" s="6" t="s">
        <v>7492</v>
      </c>
      <c r="E1701" s="6">
        <v>16.12</v>
      </c>
      <c r="F1701" s="6">
        <v>10.45</v>
      </c>
      <c r="G1701" s="6" t="s">
        <v>4687</v>
      </c>
      <c r="H1701" s="6" t="s">
        <v>4687</v>
      </c>
      <c r="I1701" s="6" t="s">
        <v>4687</v>
      </c>
      <c r="J1701" s="6">
        <v>0</v>
      </c>
      <c r="K1701" s="15" t="s">
        <v>8405</v>
      </c>
      <c r="L1701" s="10" t="s">
        <v>8406</v>
      </c>
      <c r="M1701" s="16" t="s">
        <v>9949</v>
      </c>
      <c r="N1701" s="6">
        <v>5428.98</v>
      </c>
      <c r="O1701" s="6" t="s">
        <v>4709</v>
      </c>
      <c r="P1701" s="6" t="s">
        <v>4709</v>
      </c>
      <c r="Q1701" s="6" t="s">
        <v>4687</v>
      </c>
    </row>
    <row r="1702" spans="1:17">
      <c r="A1702" s="6" t="s">
        <v>3402</v>
      </c>
      <c r="B1702" s="6">
        <v>30</v>
      </c>
      <c r="C1702" s="6" t="s">
        <v>4730</v>
      </c>
      <c r="D1702" s="6" t="s">
        <v>4764</v>
      </c>
      <c r="E1702" s="6">
        <v>37.43</v>
      </c>
      <c r="F1702" s="6">
        <v>4.52</v>
      </c>
      <c r="G1702" s="6" t="s">
        <v>4687</v>
      </c>
      <c r="H1702" s="6" t="s">
        <v>4687</v>
      </c>
      <c r="I1702" s="6" t="s">
        <v>4687</v>
      </c>
      <c r="J1702" s="6">
        <v>1</v>
      </c>
      <c r="K1702" s="15" t="s">
        <v>8408</v>
      </c>
      <c r="L1702" s="10" t="s">
        <v>8414</v>
      </c>
      <c r="M1702" s="16" t="s">
        <v>9950</v>
      </c>
      <c r="N1702" s="6">
        <v>5428.73</v>
      </c>
      <c r="O1702" s="6" t="s">
        <v>4713</v>
      </c>
      <c r="P1702" s="6" t="s">
        <v>4710</v>
      </c>
      <c r="Q1702" s="6" t="s">
        <v>4687</v>
      </c>
    </row>
    <row r="1703" spans="1:17">
      <c r="A1703" s="6" t="s">
        <v>3404</v>
      </c>
      <c r="B1703" s="6">
        <v>31</v>
      </c>
      <c r="C1703" s="6" t="s">
        <v>4716</v>
      </c>
      <c r="D1703" s="6" t="s">
        <v>4903</v>
      </c>
      <c r="E1703" s="6">
        <v>31.065</v>
      </c>
      <c r="F1703" s="6">
        <v>5.71</v>
      </c>
      <c r="G1703" s="6" t="s">
        <v>4687</v>
      </c>
      <c r="H1703" s="6" t="s">
        <v>4687</v>
      </c>
      <c r="I1703" s="6" t="s">
        <v>4687</v>
      </c>
      <c r="J1703" s="6">
        <v>0</v>
      </c>
      <c r="K1703" s="15" t="s">
        <v>8405</v>
      </c>
      <c r="L1703" s="10" t="s">
        <v>8409</v>
      </c>
      <c r="M1703" s="16" t="s">
        <v>9951</v>
      </c>
      <c r="N1703" s="6">
        <v>5425.02</v>
      </c>
      <c r="O1703" s="6" t="s">
        <v>4713</v>
      </c>
      <c r="P1703" s="6" t="s">
        <v>4709</v>
      </c>
      <c r="Q1703" s="6" t="s">
        <v>4687</v>
      </c>
    </row>
    <row r="1704" spans="1:17">
      <c r="A1704" s="6" t="s">
        <v>3406</v>
      </c>
      <c r="B1704" s="6">
        <v>40</v>
      </c>
      <c r="C1704" s="6" t="s">
        <v>4711</v>
      </c>
      <c r="D1704" s="6" t="s">
        <v>6017</v>
      </c>
      <c r="E1704" s="6">
        <v>25.08</v>
      </c>
      <c r="F1704" s="6">
        <v>4.77</v>
      </c>
      <c r="G1704" s="6" t="s">
        <v>4687</v>
      </c>
      <c r="H1704" s="6" t="s">
        <v>4687</v>
      </c>
      <c r="I1704" s="6" t="s">
        <v>4687</v>
      </c>
      <c r="J1704" s="6">
        <v>0</v>
      </c>
      <c r="K1704" s="15" t="s">
        <v>8405</v>
      </c>
      <c r="L1704" s="10" t="s">
        <v>8414</v>
      </c>
      <c r="M1704" s="16" t="s">
        <v>9632</v>
      </c>
      <c r="N1704" s="6">
        <v>5415.66</v>
      </c>
      <c r="O1704" s="6" t="s">
        <v>4710</v>
      </c>
      <c r="P1704" s="6" t="s">
        <v>4709</v>
      </c>
      <c r="Q1704" s="6" t="s">
        <v>4687</v>
      </c>
    </row>
    <row r="1705" spans="1:17">
      <c r="A1705" s="6" t="s">
        <v>3408</v>
      </c>
      <c r="B1705" s="6">
        <v>47</v>
      </c>
      <c r="C1705" s="6" t="s">
        <v>4716</v>
      </c>
      <c r="D1705" s="6" t="s">
        <v>5121</v>
      </c>
      <c r="E1705" s="6">
        <v>15.2</v>
      </c>
      <c r="F1705" s="6">
        <v>7.81</v>
      </c>
      <c r="G1705" s="6" t="s">
        <v>4689</v>
      </c>
      <c r="H1705" s="6" t="s">
        <v>4687</v>
      </c>
      <c r="I1705" s="6" t="s">
        <v>4687</v>
      </c>
      <c r="J1705" s="6">
        <v>1</v>
      </c>
      <c r="K1705" s="15" t="s">
        <v>8408</v>
      </c>
      <c r="L1705" s="10" t="s">
        <v>8406</v>
      </c>
      <c r="M1705" s="16" t="s">
        <v>9952</v>
      </c>
      <c r="N1705" s="6">
        <v>5411.99</v>
      </c>
      <c r="O1705" s="6" t="s">
        <v>4710</v>
      </c>
      <c r="P1705" s="6" t="s">
        <v>4709</v>
      </c>
      <c r="Q1705" s="6" t="s">
        <v>4687</v>
      </c>
    </row>
    <row r="1706" spans="1:17">
      <c r="A1706" s="6" t="s">
        <v>3410</v>
      </c>
      <c r="B1706" s="6">
        <v>37</v>
      </c>
      <c r="C1706" s="6" t="s">
        <v>4711</v>
      </c>
      <c r="D1706" s="6" t="s">
        <v>7497</v>
      </c>
      <c r="E1706" s="6">
        <v>22.34</v>
      </c>
      <c r="F1706" s="6">
        <v>5.19</v>
      </c>
      <c r="G1706" s="6" t="s">
        <v>4689</v>
      </c>
      <c r="H1706" s="6" t="s">
        <v>4687</v>
      </c>
      <c r="I1706" s="6" t="s">
        <v>4687</v>
      </c>
      <c r="J1706" s="6">
        <v>0</v>
      </c>
      <c r="K1706" s="15" t="s">
        <v>8405</v>
      </c>
      <c r="L1706" s="10" t="s">
        <v>8414</v>
      </c>
      <c r="M1706" s="16" t="s">
        <v>9953</v>
      </c>
      <c r="N1706" s="6">
        <v>5402.89</v>
      </c>
      <c r="O1706" s="6" t="s">
        <v>4713</v>
      </c>
      <c r="P1706" s="6" t="s">
        <v>4709</v>
      </c>
      <c r="Q1706" s="6" t="s">
        <v>4687</v>
      </c>
    </row>
    <row r="1707" spans="1:17">
      <c r="A1707" s="6" t="s">
        <v>3412</v>
      </c>
      <c r="B1707" s="6">
        <v>38</v>
      </c>
      <c r="C1707" s="6" t="s">
        <v>4711</v>
      </c>
      <c r="D1707" s="6" t="s">
        <v>7499</v>
      </c>
      <c r="E1707" s="6">
        <v>40.15</v>
      </c>
      <c r="F1707" s="6">
        <v>5.93</v>
      </c>
      <c r="G1707" s="6" t="s">
        <v>4687</v>
      </c>
      <c r="H1707" s="6" t="s">
        <v>4687</v>
      </c>
      <c r="I1707" s="6" t="s">
        <v>4687</v>
      </c>
      <c r="J1707" s="6">
        <v>1</v>
      </c>
      <c r="K1707" s="15" t="s">
        <v>8405</v>
      </c>
      <c r="L1707" s="10" t="s">
        <v>8409</v>
      </c>
      <c r="M1707" s="16" t="s">
        <v>9954</v>
      </c>
      <c r="N1707" s="6">
        <v>5400.98</v>
      </c>
      <c r="O1707" s="6" t="s">
        <v>4709</v>
      </c>
      <c r="P1707" s="6" t="s">
        <v>4709</v>
      </c>
      <c r="Q1707" s="6" t="s">
        <v>4687</v>
      </c>
    </row>
    <row r="1708" spans="1:17">
      <c r="A1708" s="6" t="s">
        <v>3414</v>
      </c>
      <c r="B1708" s="6">
        <v>38</v>
      </c>
      <c r="C1708" s="6" t="s">
        <v>4711</v>
      </c>
      <c r="D1708" s="6" t="s">
        <v>5751</v>
      </c>
      <c r="E1708" s="6">
        <v>37.73</v>
      </c>
      <c r="F1708" s="6">
        <v>6.29</v>
      </c>
      <c r="G1708" s="6" t="s">
        <v>4687</v>
      </c>
      <c r="H1708" s="6" t="s">
        <v>4687</v>
      </c>
      <c r="I1708" s="6" t="s">
        <v>4687</v>
      </c>
      <c r="J1708" s="6">
        <v>1</v>
      </c>
      <c r="K1708" s="15" t="s">
        <v>8412</v>
      </c>
      <c r="L1708" s="10" t="s">
        <v>8409</v>
      </c>
      <c r="M1708" s="16" t="s">
        <v>9955</v>
      </c>
      <c r="N1708" s="6">
        <v>5397.62</v>
      </c>
      <c r="O1708" s="6" t="s">
        <v>4709</v>
      </c>
      <c r="P1708" s="6" t="s">
        <v>4709</v>
      </c>
      <c r="Q1708" s="6" t="s">
        <v>4687</v>
      </c>
    </row>
    <row r="1709" spans="1:17">
      <c r="A1709" s="6" t="s">
        <v>3416</v>
      </c>
      <c r="B1709" s="6">
        <v>33</v>
      </c>
      <c r="C1709" s="6" t="s">
        <v>4711</v>
      </c>
      <c r="D1709" s="6" t="s">
        <v>7501</v>
      </c>
      <c r="E1709" s="6">
        <v>25.35</v>
      </c>
      <c r="F1709" s="6">
        <v>4.9</v>
      </c>
      <c r="G1709" s="6" t="s">
        <v>4687</v>
      </c>
      <c r="H1709" s="6" t="s">
        <v>4687</v>
      </c>
      <c r="I1709" s="6" t="s">
        <v>4687</v>
      </c>
      <c r="J1709" s="6">
        <v>0</v>
      </c>
      <c r="K1709" s="15" t="s">
        <v>8405</v>
      </c>
      <c r="L1709" s="10" t="s">
        <v>8414</v>
      </c>
      <c r="M1709" s="16" t="s">
        <v>9956</v>
      </c>
      <c r="N1709" s="6">
        <v>5396.44</v>
      </c>
      <c r="O1709" s="6" t="s">
        <v>4710</v>
      </c>
      <c r="P1709" s="6" t="s">
        <v>4709</v>
      </c>
      <c r="Q1709" s="6" t="s">
        <v>4687</v>
      </c>
    </row>
    <row r="1710" spans="1:17">
      <c r="A1710" s="6" t="s">
        <v>3418</v>
      </c>
      <c r="B1710" s="6">
        <v>34</v>
      </c>
      <c r="C1710" s="6" t="s">
        <v>4716</v>
      </c>
      <c r="D1710" s="6" t="s">
        <v>6303</v>
      </c>
      <c r="E1710" s="6">
        <v>26.41</v>
      </c>
      <c r="F1710" s="6">
        <v>5.07</v>
      </c>
      <c r="G1710" s="6" t="s">
        <v>4689</v>
      </c>
      <c r="H1710" s="6" t="s">
        <v>4687</v>
      </c>
      <c r="I1710" s="6" t="s">
        <v>4687</v>
      </c>
      <c r="J1710" s="6">
        <v>1</v>
      </c>
      <c r="K1710" s="15" t="s">
        <v>8405</v>
      </c>
      <c r="L1710" s="10" t="s">
        <v>8414</v>
      </c>
      <c r="M1710" s="16" t="s">
        <v>9957</v>
      </c>
      <c r="N1710" s="6">
        <v>5385.34</v>
      </c>
      <c r="O1710" s="6" t="s">
        <v>4710</v>
      </c>
      <c r="P1710" s="6" t="s">
        <v>4709</v>
      </c>
      <c r="Q1710" s="6" t="s">
        <v>4687</v>
      </c>
    </row>
    <row r="1711" spans="1:17">
      <c r="A1711" s="6" t="s">
        <v>3420</v>
      </c>
      <c r="B1711" s="6">
        <v>39</v>
      </c>
      <c r="C1711" s="6" t="s">
        <v>4720</v>
      </c>
      <c r="D1711" s="6" t="s">
        <v>7503</v>
      </c>
      <c r="E1711" s="6">
        <v>27.6</v>
      </c>
      <c r="F1711" s="6">
        <v>5.33</v>
      </c>
      <c r="G1711" s="6" t="s">
        <v>4687</v>
      </c>
      <c r="H1711" s="6" t="s">
        <v>4687</v>
      </c>
      <c r="I1711" s="6" t="s">
        <v>4687</v>
      </c>
      <c r="J1711" s="6">
        <v>1</v>
      </c>
      <c r="K1711" s="15" t="s">
        <v>8408</v>
      </c>
      <c r="L1711" s="10" t="s">
        <v>8414</v>
      </c>
      <c r="M1711" s="16" t="s">
        <v>9958</v>
      </c>
      <c r="N1711" s="6">
        <v>5383.54</v>
      </c>
      <c r="O1711" s="6" t="s">
        <v>4710</v>
      </c>
      <c r="P1711" s="6" t="s">
        <v>4709</v>
      </c>
      <c r="Q1711" s="6" t="s">
        <v>4687</v>
      </c>
    </row>
    <row r="1712" spans="1:17">
      <c r="A1712" s="6" t="s">
        <v>3422</v>
      </c>
      <c r="B1712" s="6">
        <v>36</v>
      </c>
      <c r="C1712" s="6" t="s">
        <v>4716</v>
      </c>
      <c r="D1712" s="6" t="s">
        <v>7505</v>
      </c>
      <c r="E1712" s="6">
        <v>33.82</v>
      </c>
      <c r="F1712" s="6">
        <v>8.93</v>
      </c>
      <c r="G1712" s="6" t="s">
        <v>4689</v>
      </c>
      <c r="H1712" s="6" t="s">
        <v>4687</v>
      </c>
      <c r="I1712" s="6" t="s">
        <v>4687</v>
      </c>
      <c r="J1712" s="6">
        <v>1</v>
      </c>
      <c r="K1712" s="15" t="s">
        <v>8408</v>
      </c>
      <c r="L1712" s="10" t="s">
        <v>8406</v>
      </c>
      <c r="M1712" s="16" t="s">
        <v>9959</v>
      </c>
      <c r="N1712" s="6">
        <v>5377.46</v>
      </c>
      <c r="O1712" s="6" t="s">
        <v>4710</v>
      </c>
      <c r="P1712" s="6" t="s">
        <v>4709</v>
      </c>
      <c r="Q1712" s="6" t="s">
        <v>4687</v>
      </c>
    </row>
    <row r="1713" spans="1:17">
      <c r="A1713" s="6" t="s">
        <v>3424</v>
      </c>
      <c r="B1713" s="6">
        <v>33</v>
      </c>
      <c r="C1713" s="6" t="s">
        <v>4720</v>
      </c>
      <c r="D1713" s="6" t="s">
        <v>5381</v>
      </c>
      <c r="E1713" s="6">
        <v>32.9</v>
      </c>
      <c r="F1713" s="6">
        <v>4.35</v>
      </c>
      <c r="G1713" s="6" t="s">
        <v>4687</v>
      </c>
      <c r="H1713" s="6" t="s">
        <v>4687</v>
      </c>
      <c r="I1713" s="6" t="s">
        <v>4687</v>
      </c>
      <c r="J1713" s="6">
        <v>0</v>
      </c>
      <c r="K1713" s="15" t="s">
        <v>8405</v>
      </c>
      <c r="L1713" s="10" t="s">
        <v>8414</v>
      </c>
      <c r="M1713" s="16" t="s">
        <v>9960</v>
      </c>
      <c r="N1713" s="6">
        <v>5375.04</v>
      </c>
      <c r="O1713" s="6" t="s">
        <v>4713</v>
      </c>
      <c r="P1713" s="6" t="s">
        <v>4709</v>
      </c>
      <c r="Q1713" s="6" t="s">
        <v>4687</v>
      </c>
    </row>
    <row r="1714" spans="1:17">
      <c r="A1714" s="6" t="s">
        <v>3426</v>
      </c>
      <c r="B1714" s="6">
        <v>37</v>
      </c>
      <c r="C1714" s="6" t="s">
        <v>4716</v>
      </c>
      <c r="D1714" s="6" t="s">
        <v>5098</v>
      </c>
      <c r="E1714" s="6">
        <v>30.875</v>
      </c>
      <c r="F1714" s="6">
        <v>9.54</v>
      </c>
      <c r="G1714" s="6" t="s">
        <v>4689</v>
      </c>
      <c r="H1714" s="6" t="s">
        <v>4687</v>
      </c>
      <c r="I1714" s="6" t="s">
        <v>4687</v>
      </c>
      <c r="J1714" s="6">
        <v>1</v>
      </c>
      <c r="K1714" s="15" t="s">
        <v>8408</v>
      </c>
      <c r="L1714" s="10" t="s">
        <v>8406</v>
      </c>
      <c r="M1714" s="16" t="s">
        <v>9961</v>
      </c>
      <c r="N1714" s="6">
        <v>5373.36</v>
      </c>
      <c r="O1714" s="6" t="s">
        <v>4709</v>
      </c>
      <c r="P1714" s="6" t="s">
        <v>4709</v>
      </c>
      <c r="Q1714" s="6" t="s">
        <v>4687</v>
      </c>
    </row>
    <row r="1715" spans="1:17">
      <c r="A1715" s="6" t="s">
        <v>3428</v>
      </c>
      <c r="B1715" s="6">
        <v>28</v>
      </c>
      <c r="C1715" s="6" t="s">
        <v>4720</v>
      </c>
      <c r="D1715" s="6" t="s">
        <v>7509</v>
      </c>
      <c r="E1715" s="6">
        <v>32.64</v>
      </c>
      <c r="F1715" s="6">
        <v>5.91</v>
      </c>
      <c r="G1715" s="6" t="s">
        <v>4687</v>
      </c>
      <c r="H1715" s="6" t="s">
        <v>4687</v>
      </c>
      <c r="I1715" s="6" t="s">
        <v>4687</v>
      </c>
      <c r="J1715" s="6">
        <v>0</v>
      </c>
      <c r="K1715" s="15" t="s">
        <v>8412</v>
      </c>
      <c r="L1715" s="10" t="s">
        <v>8409</v>
      </c>
      <c r="M1715" s="16" t="s">
        <v>9962</v>
      </c>
      <c r="N1715" s="6">
        <v>5364.66</v>
      </c>
      <c r="O1715" s="6" t="s">
        <v>4713</v>
      </c>
      <c r="P1715" s="6" t="s">
        <v>4709</v>
      </c>
      <c r="Q1715" s="6" t="s">
        <v>4687</v>
      </c>
    </row>
    <row r="1716" spans="1:17">
      <c r="A1716" s="6" t="s">
        <v>3430</v>
      </c>
      <c r="B1716" s="6">
        <v>33</v>
      </c>
      <c r="C1716" s="6" t="s">
        <v>4726</v>
      </c>
      <c r="D1716" s="6" t="s">
        <v>7503</v>
      </c>
      <c r="E1716" s="6">
        <v>22.135</v>
      </c>
      <c r="F1716" s="6">
        <v>5.1</v>
      </c>
      <c r="G1716" s="6" t="s">
        <v>4687</v>
      </c>
      <c r="H1716" s="6" t="s">
        <v>4687</v>
      </c>
      <c r="I1716" s="6" t="s">
        <v>4687</v>
      </c>
      <c r="J1716" s="6">
        <v>0</v>
      </c>
      <c r="K1716" s="15" t="s">
        <v>8412</v>
      </c>
      <c r="L1716" s="10" t="s">
        <v>8414</v>
      </c>
      <c r="M1716" s="16" t="s">
        <v>9963</v>
      </c>
      <c r="N1716" s="6">
        <v>5354.07</v>
      </c>
      <c r="O1716" s="6" t="s">
        <v>4710</v>
      </c>
      <c r="P1716" s="6" t="s">
        <v>4709</v>
      </c>
      <c r="Q1716" s="6" t="s">
        <v>4687</v>
      </c>
    </row>
    <row r="1717" spans="1:17">
      <c r="A1717" s="6" t="s">
        <v>3432</v>
      </c>
      <c r="B1717" s="6">
        <v>50</v>
      </c>
      <c r="C1717" s="6" t="s">
        <v>4711</v>
      </c>
      <c r="D1717" s="6" t="s">
        <v>4935</v>
      </c>
      <c r="E1717" s="6">
        <v>16.53</v>
      </c>
      <c r="F1717" s="6">
        <v>5.08</v>
      </c>
      <c r="G1717" s="6" t="s">
        <v>4687</v>
      </c>
      <c r="H1717" s="6" t="s">
        <v>4687</v>
      </c>
      <c r="I1717" s="6" t="s">
        <v>4687</v>
      </c>
      <c r="J1717" s="6">
        <v>2</v>
      </c>
      <c r="K1717" s="15" t="s">
        <v>8405</v>
      </c>
      <c r="L1717" s="10" t="s">
        <v>8414</v>
      </c>
      <c r="M1717" s="16" t="s">
        <v>9964</v>
      </c>
      <c r="N1717" s="6">
        <v>5344.81</v>
      </c>
      <c r="O1717" s="6" t="s">
        <v>4710</v>
      </c>
      <c r="P1717" s="6" t="s">
        <v>4709</v>
      </c>
      <c r="Q1717" s="6" t="s">
        <v>4687</v>
      </c>
    </row>
    <row r="1718" spans="1:17">
      <c r="A1718" s="6" t="s">
        <v>3434</v>
      </c>
      <c r="B1718" s="6">
        <v>31</v>
      </c>
      <c r="C1718" s="6" t="s">
        <v>4716</v>
      </c>
      <c r="D1718" s="6" t="s">
        <v>7513</v>
      </c>
      <c r="E1718" s="6">
        <v>32.775</v>
      </c>
      <c r="F1718" s="6">
        <v>4.75</v>
      </c>
      <c r="G1718" s="6" t="s">
        <v>4687</v>
      </c>
      <c r="H1718" s="6" t="s">
        <v>4687</v>
      </c>
      <c r="I1718" s="6" t="s">
        <v>4687</v>
      </c>
      <c r="J1718" s="6">
        <v>0</v>
      </c>
      <c r="K1718" s="15" t="s">
        <v>8408</v>
      </c>
      <c r="L1718" s="10" t="s">
        <v>8414</v>
      </c>
      <c r="M1718" s="16" t="s">
        <v>9965</v>
      </c>
      <c r="N1718" s="6">
        <v>5327.4</v>
      </c>
      <c r="O1718" s="6" t="s">
        <v>4713</v>
      </c>
      <c r="P1718" s="6" t="s">
        <v>4709</v>
      </c>
      <c r="Q1718" s="6" t="s">
        <v>4687</v>
      </c>
    </row>
    <row r="1719" spans="1:17">
      <c r="A1719" s="6" t="s">
        <v>3436</v>
      </c>
      <c r="B1719" s="6">
        <v>30</v>
      </c>
      <c r="C1719" s="6" t="s">
        <v>4720</v>
      </c>
      <c r="D1719" s="6" t="s">
        <v>7515</v>
      </c>
      <c r="E1719" s="6">
        <v>30.9</v>
      </c>
      <c r="F1719" s="6">
        <v>6.05</v>
      </c>
      <c r="G1719" s="6" t="s">
        <v>4687</v>
      </c>
      <c r="H1719" s="6" t="s">
        <v>4687</v>
      </c>
      <c r="I1719" s="6" t="s">
        <v>4687</v>
      </c>
      <c r="J1719" s="6">
        <v>1</v>
      </c>
      <c r="K1719" s="15" t="s">
        <v>8405</v>
      </c>
      <c r="L1719" s="10" t="s">
        <v>8409</v>
      </c>
      <c r="M1719" s="16" t="s">
        <v>8615</v>
      </c>
      <c r="N1719" s="6">
        <v>5325.65</v>
      </c>
      <c r="O1719" s="6" t="s">
        <v>4713</v>
      </c>
      <c r="P1719" s="6" t="s">
        <v>4709</v>
      </c>
      <c r="Q1719" s="6" t="s">
        <v>4687</v>
      </c>
    </row>
    <row r="1720" spans="1:17">
      <c r="A1720" s="6" t="s">
        <v>3438</v>
      </c>
      <c r="B1720" s="6">
        <v>48</v>
      </c>
      <c r="C1720" s="6" t="s">
        <v>4716</v>
      </c>
      <c r="D1720" s="6" t="s">
        <v>6349</v>
      </c>
      <c r="E1720" s="6">
        <v>15.58</v>
      </c>
      <c r="F1720" s="6">
        <v>11.56</v>
      </c>
      <c r="G1720" s="6" t="s">
        <v>4687</v>
      </c>
      <c r="H1720" s="6" t="s">
        <v>4687</v>
      </c>
      <c r="I1720" s="6" t="s">
        <v>4687</v>
      </c>
      <c r="J1720" s="6">
        <v>0</v>
      </c>
      <c r="K1720" s="15" t="s">
        <v>8724</v>
      </c>
      <c r="L1720" s="10" t="s">
        <v>8406</v>
      </c>
      <c r="M1720" s="16" t="s">
        <v>9966</v>
      </c>
      <c r="N1720" s="6">
        <v>5322.24</v>
      </c>
      <c r="O1720" s="6" t="s">
        <v>4713</v>
      </c>
      <c r="P1720" s="6" t="s">
        <v>4709</v>
      </c>
      <c r="Q1720" s="6" t="s">
        <v>4687</v>
      </c>
    </row>
    <row r="1721" spans="1:17">
      <c r="A1721" s="6" t="s">
        <v>3440</v>
      </c>
      <c r="B1721" s="6">
        <v>28</v>
      </c>
      <c r="C1721" s="6" t="s">
        <v>4716</v>
      </c>
      <c r="D1721" s="6" t="s">
        <v>7517</v>
      </c>
      <c r="E1721" s="6">
        <v>26.315</v>
      </c>
      <c r="F1721" s="6">
        <v>5.76</v>
      </c>
      <c r="G1721" s="6" t="s">
        <v>4687</v>
      </c>
      <c r="H1721" s="6" t="s">
        <v>4687</v>
      </c>
      <c r="I1721" s="6" t="s">
        <v>4687</v>
      </c>
      <c r="J1721" s="6">
        <v>0</v>
      </c>
      <c r="K1721" s="15" t="s">
        <v>8408</v>
      </c>
      <c r="L1721" s="10" t="s">
        <v>8409</v>
      </c>
      <c r="M1721" s="16" t="s">
        <v>9967</v>
      </c>
      <c r="N1721" s="6">
        <v>5312.17</v>
      </c>
      <c r="O1721" s="6" t="s">
        <v>4709</v>
      </c>
      <c r="P1721" s="6" t="s">
        <v>4709</v>
      </c>
      <c r="Q1721" s="6" t="s">
        <v>4687</v>
      </c>
    </row>
    <row r="1722" spans="1:17">
      <c r="A1722" s="6" t="s">
        <v>3442</v>
      </c>
      <c r="B1722" s="6">
        <v>22</v>
      </c>
      <c r="C1722" s="6" t="s">
        <v>4716</v>
      </c>
      <c r="D1722" s="6" t="s">
        <v>4909</v>
      </c>
      <c r="E1722" s="6">
        <v>35.61</v>
      </c>
      <c r="F1722" s="6">
        <v>5.65</v>
      </c>
      <c r="G1722" s="6" t="s">
        <v>4687</v>
      </c>
      <c r="H1722" s="6" t="s">
        <v>4687</v>
      </c>
      <c r="I1722" s="6" t="s">
        <v>4689</v>
      </c>
      <c r="J1722" s="6">
        <v>1</v>
      </c>
      <c r="K1722" s="15" t="s">
        <v>8405</v>
      </c>
      <c r="L1722" s="10" t="s">
        <v>8414</v>
      </c>
      <c r="M1722" s="16" t="s">
        <v>9968</v>
      </c>
      <c r="N1722" s="6">
        <v>5306.7</v>
      </c>
      <c r="O1722" s="6" t="s">
        <v>4710</v>
      </c>
      <c r="P1722" s="6" t="s">
        <v>4709</v>
      </c>
      <c r="Q1722" s="6" t="s">
        <v>4687</v>
      </c>
    </row>
    <row r="1723" spans="1:17">
      <c r="A1723" s="6" t="s">
        <v>3444</v>
      </c>
      <c r="B1723" s="6">
        <v>18</v>
      </c>
      <c r="C1723" s="6" t="s">
        <v>4733</v>
      </c>
      <c r="D1723" s="6" t="s">
        <v>7520</v>
      </c>
      <c r="E1723" s="6">
        <v>37.56</v>
      </c>
      <c r="F1723" s="6">
        <v>5.88</v>
      </c>
      <c r="G1723" s="6" t="s">
        <v>4687</v>
      </c>
      <c r="H1723" s="6" t="s">
        <v>4687</v>
      </c>
      <c r="I1723" s="6" t="s">
        <v>4689</v>
      </c>
      <c r="J1723" s="6">
        <v>1</v>
      </c>
      <c r="K1723" s="15" t="s">
        <v>8408</v>
      </c>
      <c r="L1723" s="10" t="s">
        <v>8409</v>
      </c>
      <c r="M1723" s="16" t="s">
        <v>9969</v>
      </c>
      <c r="N1723" s="6">
        <v>5293.67</v>
      </c>
      <c r="O1723" s="6" t="s">
        <v>4709</v>
      </c>
      <c r="P1723" s="6" t="s">
        <v>4709</v>
      </c>
      <c r="Q1723" s="6" t="s">
        <v>4687</v>
      </c>
    </row>
    <row r="1724" spans="1:17">
      <c r="A1724" s="6" t="s">
        <v>3446</v>
      </c>
      <c r="B1724" s="6">
        <v>48</v>
      </c>
      <c r="C1724" s="6" t="s">
        <v>4716</v>
      </c>
      <c r="D1724" s="6" t="s">
        <v>7522</v>
      </c>
      <c r="E1724" s="6">
        <v>15.49</v>
      </c>
      <c r="F1724" s="6">
        <v>9.6</v>
      </c>
      <c r="G1724" s="6" t="s">
        <v>4687</v>
      </c>
      <c r="H1724" s="6" t="s">
        <v>4687</v>
      </c>
      <c r="I1724" s="6" t="s">
        <v>4687</v>
      </c>
      <c r="J1724" s="6">
        <v>0</v>
      </c>
      <c r="K1724" s="15" t="s">
        <v>8405</v>
      </c>
      <c r="L1724" s="10" t="s">
        <v>8406</v>
      </c>
      <c r="M1724" s="16" t="s">
        <v>9970</v>
      </c>
      <c r="N1724" s="6">
        <v>5291.71</v>
      </c>
      <c r="O1724" s="6" t="s">
        <v>4709</v>
      </c>
      <c r="P1724" s="6" t="s">
        <v>4709</v>
      </c>
      <c r="Q1724" s="6" t="s">
        <v>4687</v>
      </c>
    </row>
    <row r="1725" spans="1:17">
      <c r="A1725" s="6" t="s">
        <v>3448</v>
      </c>
      <c r="B1725" s="6">
        <v>35</v>
      </c>
      <c r="C1725" s="6" t="s">
        <v>4711</v>
      </c>
      <c r="D1725" s="6" t="s">
        <v>7524</v>
      </c>
      <c r="E1725" s="6">
        <v>23.48</v>
      </c>
      <c r="F1725" s="6">
        <v>6.24</v>
      </c>
      <c r="G1725" s="6" t="s">
        <v>4687</v>
      </c>
      <c r="H1725" s="6" t="s">
        <v>4687</v>
      </c>
      <c r="I1725" s="6" t="s">
        <v>4687</v>
      </c>
      <c r="J1725" s="6">
        <v>1</v>
      </c>
      <c r="K1725" s="15" t="s">
        <v>8408</v>
      </c>
      <c r="L1725" s="10" t="s">
        <v>8409</v>
      </c>
      <c r="M1725" s="16" t="s">
        <v>9971</v>
      </c>
      <c r="N1725" s="6">
        <v>5275.86</v>
      </c>
      <c r="O1725" s="6" t="s">
        <v>4709</v>
      </c>
      <c r="P1725" s="6" t="s">
        <v>4709</v>
      </c>
      <c r="Q1725" s="6" t="s">
        <v>4687</v>
      </c>
    </row>
    <row r="1726" spans="1:17">
      <c r="A1726" s="6" t="s">
        <v>3450</v>
      </c>
      <c r="B1726" s="6">
        <v>36</v>
      </c>
      <c r="C1726" s="6" t="s">
        <v>4716</v>
      </c>
      <c r="D1726" s="6" t="s">
        <v>7525</v>
      </c>
      <c r="E1726" s="6">
        <v>30.02</v>
      </c>
      <c r="F1726" s="6">
        <v>7.63</v>
      </c>
      <c r="G1726" s="6" t="s">
        <v>4689</v>
      </c>
      <c r="H1726" s="6" t="s">
        <v>4687</v>
      </c>
      <c r="I1726" s="6" t="s">
        <v>4687</v>
      </c>
      <c r="J1726" s="6">
        <v>1</v>
      </c>
      <c r="K1726" s="15" t="s">
        <v>8412</v>
      </c>
      <c r="L1726" s="10" t="s">
        <v>8406</v>
      </c>
      <c r="M1726" s="16" t="s">
        <v>9972</v>
      </c>
      <c r="N1726" s="6">
        <v>5272.18</v>
      </c>
      <c r="O1726" s="6" t="s">
        <v>4710</v>
      </c>
      <c r="P1726" s="6" t="s">
        <v>4709</v>
      </c>
      <c r="Q1726" s="6" t="s">
        <v>4687</v>
      </c>
    </row>
    <row r="1727" spans="1:17">
      <c r="A1727" s="6" t="s">
        <v>3452</v>
      </c>
      <c r="B1727" s="6">
        <v>36</v>
      </c>
      <c r="C1727" s="6" t="s">
        <v>4716</v>
      </c>
      <c r="D1727" s="6" t="s">
        <v>7527</v>
      </c>
      <c r="E1727" s="6">
        <v>26.885</v>
      </c>
      <c r="F1727" s="6">
        <v>8.66</v>
      </c>
      <c r="G1727" s="6" t="s">
        <v>4689</v>
      </c>
      <c r="H1727" s="6" t="s">
        <v>4687</v>
      </c>
      <c r="I1727" s="6" t="s">
        <v>4687</v>
      </c>
      <c r="J1727" s="6">
        <v>1</v>
      </c>
      <c r="K1727" s="15" t="s">
        <v>8408</v>
      </c>
      <c r="L1727" s="10" t="s">
        <v>8406</v>
      </c>
      <c r="M1727" s="16" t="s">
        <v>9973</v>
      </c>
      <c r="N1727" s="6">
        <v>5267.82</v>
      </c>
      <c r="O1727" s="6" t="s">
        <v>4709</v>
      </c>
      <c r="P1727" s="6" t="s">
        <v>4709</v>
      </c>
      <c r="Q1727" s="6" t="s">
        <v>4687</v>
      </c>
    </row>
    <row r="1728" spans="1:17">
      <c r="A1728" s="6" t="s">
        <v>3454</v>
      </c>
      <c r="B1728" s="6">
        <v>36</v>
      </c>
      <c r="C1728" s="6" t="s">
        <v>4716</v>
      </c>
      <c r="D1728" s="6" t="s">
        <v>7087</v>
      </c>
      <c r="E1728" s="6">
        <v>25.84</v>
      </c>
      <c r="F1728" s="6">
        <v>8.55</v>
      </c>
      <c r="G1728" s="6" t="s">
        <v>4689</v>
      </c>
      <c r="H1728" s="6" t="s">
        <v>4687</v>
      </c>
      <c r="I1728" s="6" t="s">
        <v>4687</v>
      </c>
      <c r="J1728" s="6">
        <v>1</v>
      </c>
      <c r="K1728" s="15" t="s">
        <v>8408</v>
      </c>
      <c r="L1728" s="10" t="s">
        <v>8406</v>
      </c>
      <c r="M1728" s="16" t="s">
        <v>9974</v>
      </c>
      <c r="N1728" s="6">
        <v>5266.37</v>
      </c>
      <c r="O1728" s="6" t="s">
        <v>4709</v>
      </c>
      <c r="P1728" s="6" t="s">
        <v>4709</v>
      </c>
      <c r="Q1728" s="6" t="s">
        <v>4687</v>
      </c>
    </row>
    <row r="1729" spans="1:17">
      <c r="A1729" s="6" t="s">
        <v>3456</v>
      </c>
      <c r="B1729" s="6">
        <v>33</v>
      </c>
      <c r="C1729" s="6" t="s">
        <v>4716</v>
      </c>
      <c r="D1729" s="6" t="s">
        <v>7529</v>
      </c>
      <c r="E1729" s="6">
        <v>27.455</v>
      </c>
      <c r="F1729" s="6">
        <v>4.54</v>
      </c>
      <c r="G1729" s="6" t="s">
        <v>4687</v>
      </c>
      <c r="H1729" s="6" t="s">
        <v>4687</v>
      </c>
      <c r="I1729" s="6" t="s">
        <v>4687</v>
      </c>
      <c r="J1729" s="6">
        <v>0</v>
      </c>
      <c r="K1729" s="15" t="s">
        <v>8405</v>
      </c>
      <c r="L1729" s="10" t="s">
        <v>8414</v>
      </c>
      <c r="M1729" s="16" t="s">
        <v>9975</v>
      </c>
      <c r="N1729" s="6">
        <v>5261.47</v>
      </c>
      <c r="O1729" s="6" t="s">
        <v>4709</v>
      </c>
      <c r="P1729" s="6" t="s">
        <v>4709</v>
      </c>
      <c r="Q1729" s="6" t="s">
        <v>4687</v>
      </c>
    </row>
    <row r="1730" spans="1:17">
      <c r="A1730" s="6" t="s">
        <v>3458</v>
      </c>
      <c r="B1730" s="6">
        <v>33</v>
      </c>
      <c r="C1730" s="6" t="s">
        <v>4716</v>
      </c>
      <c r="D1730" s="6" t="s">
        <v>7531</v>
      </c>
      <c r="E1730" s="6">
        <v>24.605</v>
      </c>
      <c r="F1730" s="6">
        <v>5.7</v>
      </c>
      <c r="G1730" s="6" t="s">
        <v>4687</v>
      </c>
      <c r="H1730" s="6" t="s">
        <v>4687</v>
      </c>
      <c r="I1730" s="6" t="s">
        <v>4687</v>
      </c>
      <c r="J1730" s="6">
        <v>0</v>
      </c>
      <c r="K1730" s="15" t="s">
        <v>8412</v>
      </c>
      <c r="L1730" s="10" t="s">
        <v>8409</v>
      </c>
      <c r="M1730" s="16" t="s">
        <v>9395</v>
      </c>
      <c r="N1730" s="6">
        <v>5257.51</v>
      </c>
      <c r="O1730" s="6" t="s">
        <v>4709</v>
      </c>
      <c r="P1730" s="6" t="s">
        <v>4709</v>
      </c>
      <c r="Q1730" s="6" t="s">
        <v>4687</v>
      </c>
    </row>
    <row r="1731" spans="1:17">
      <c r="A1731" s="6" t="s">
        <v>3460</v>
      </c>
      <c r="B1731" s="6">
        <v>32</v>
      </c>
      <c r="C1731" s="6" t="s">
        <v>4720</v>
      </c>
      <c r="D1731" s="6" t="s">
        <v>7532</v>
      </c>
      <c r="E1731" s="6">
        <v>30.8</v>
      </c>
      <c r="F1731" s="6">
        <v>5.07</v>
      </c>
      <c r="G1731" s="6" t="s">
        <v>4687</v>
      </c>
      <c r="H1731" s="6" t="s">
        <v>4687</v>
      </c>
      <c r="I1731" s="6" t="s">
        <v>4687</v>
      </c>
      <c r="J1731" s="6">
        <v>0</v>
      </c>
      <c r="K1731" s="15" t="s">
        <v>8405</v>
      </c>
      <c r="L1731" s="10" t="s">
        <v>8414</v>
      </c>
      <c r="M1731" s="16" t="s">
        <v>9406</v>
      </c>
      <c r="N1731" s="6">
        <v>5253.52</v>
      </c>
      <c r="O1731" s="6" t="s">
        <v>4710</v>
      </c>
      <c r="P1731" s="6" t="s">
        <v>4710</v>
      </c>
      <c r="Q1731" s="6" t="s">
        <v>4687</v>
      </c>
    </row>
    <row r="1732" spans="1:17">
      <c r="A1732" s="6" t="s">
        <v>3462</v>
      </c>
      <c r="B1732" s="6">
        <v>35</v>
      </c>
      <c r="C1732" s="6" t="s">
        <v>4720</v>
      </c>
      <c r="D1732" s="6" t="s">
        <v>7533</v>
      </c>
      <c r="E1732" s="6">
        <v>34.8</v>
      </c>
      <c r="F1732" s="6">
        <v>4.38</v>
      </c>
      <c r="G1732" s="6" t="s">
        <v>4687</v>
      </c>
      <c r="H1732" s="6" t="s">
        <v>4687</v>
      </c>
      <c r="I1732" s="6" t="s">
        <v>4687</v>
      </c>
      <c r="J1732" s="6">
        <v>1</v>
      </c>
      <c r="K1732" s="15" t="s">
        <v>8405</v>
      </c>
      <c r="L1732" s="10" t="s">
        <v>8414</v>
      </c>
      <c r="M1732" s="16" t="s">
        <v>9844</v>
      </c>
      <c r="N1732" s="6">
        <v>5246.05</v>
      </c>
      <c r="O1732" s="6" t="s">
        <v>4710</v>
      </c>
      <c r="P1732" s="6" t="s">
        <v>4709</v>
      </c>
      <c r="Q1732" s="6" t="s">
        <v>4687</v>
      </c>
    </row>
    <row r="1733" spans="1:17">
      <c r="A1733" s="6" t="s">
        <v>3464</v>
      </c>
      <c r="B1733" s="6">
        <v>35</v>
      </c>
      <c r="C1733" s="6" t="s">
        <v>4711</v>
      </c>
      <c r="D1733" s="6" t="s">
        <v>4911</v>
      </c>
      <c r="E1733" s="6">
        <v>34.21</v>
      </c>
      <c r="F1733" s="6">
        <v>4.54</v>
      </c>
      <c r="G1733" s="6" t="s">
        <v>4687</v>
      </c>
      <c r="H1733" s="6" t="s">
        <v>4687</v>
      </c>
      <c r="I1733" s="6" t="s">
        <v>4687</v>
      </c>
      <c r="J1733" s="6">
        <v>1</v>
      </c>
      <c r="K1733" s="15" t="s">
        <v>8412</v>
      </c>
      <c r="L1733" s="10" t="s">
        <v>8414</v>
      </c>
      <c r="M1733" s="16" t="s">
        <v>9976</v>
      </c>
      <c r="N1733" s="6">
        <v>5245.23</v>
      </c>
      <c r="O1733" s="6" t="s">
        <v>4709</v>
      </c>
      <c r="P1733" s="6" t="s">
        <v>4709</v>
      </c>
      <c r="Q1733" s="6" t="s">
        <v>4687</v>
      </c>
    </row>
    <row r="1734" spans="1:17">
      <c r="A1734" s="6" t="s">
        <v>3466</v>
      </c>
      <c r="B1734" s="6">
        <v>35</v>
      </c>
      <c r="C1734" s="6" t="s">
        <v>4720</v>
      </c>
      <c r="D1734" s="6" t="s">
        <v>7536</v>
      </c>
      <c r="E1734" s="6">
        <v>31</v>
      </c>
      <c r="F1734" s="6">
        <v>5.38</v>
      </c>
      <c r="G1734" s="6" t="s">
        <v>4687</v>
      </c>
      <c r="H1734" s="6" t="s">
        <v>4687</v>
      </c>
      <c r="I1734" s="6" t="s">
        <v>4687</v>
      </c>
      <c r="J1734" s="6">
        <v>1</v>
      </c>
      <c r="K1734" s="15" t="s">
        <v>8408</v>
      </c>
      <c r="L1734" s="10" t="s">
        <v>8414</v>
      </c>
      <c r="M1734" s="16" t="s">
        <v>9977</v>
      </c>
      <c r="N1734" s="6">
        <v>5240.77</v>
      </c>
      <c r="O1734" s="6" t="s">
        <v>4709</v>
      </c>
      <c r="P1734" s="6" t="s">
        <v>4709</v>
      </c>
      <c r="Q1734" s="6" t="s">
        <v>4687</v>
      </c>
    </row>
    <row r="1735" spans="1:17">
      <c r="A1735" s="6" t="s">
        <v>3468</v>
      </c>
      <c r="B1735" s="6">
        <v>35</v>
      </c>
      <c r="C1735" s="6" t="s">
        <v>4726</v>
      </c>
      <c r="D1735" s="6" t="s">
        <v>7538</v>
      </c>
      <c r="E1735" s="6">
        <v>26.125</v>
      </c>
      <c r="F1735" s="6">
        <v>5.55</v>
      </c>
      <c r="G1735" s="6" t="s">
        <v>4687</v>
      </c>
      <c r="H1735" s="6" t="s">
        <v>4687</v>
      </c>
      <c r="I1735" s="6" t="s">
        <v>4687</v>
      </c>
      <c r="J1735" s="6">
        <v>1</v>
      </c>
      <c r="K1735" s="15" t="s">
        <v>8408</v>
      </c>
      <c r="L1735" s="10" t="s">
        <v>8414</v>
      </c>
      <c r="M1735" s="16" t="s">
        <v>9978</v>
      </c>
      <c r="N1735" s="6">
        <v>5227.99</v>
      </c>
      <c r="O1735" s="6" t="s">
        <v>4713</v>
      </c>
      <c r="P1735" s="6" t="s">
        <v>4709</v>
      </c>
      <c r="Q1735" s="6" t="s">
        <v>4687</v>
      </c>
    </row>
    <row r="1736" spans="1:17">
      <c r="A1736" s="6" t="s">
        <v>3470</v>
      </c>
      <c r="B1736" s="6">
        <v>28</v>
      </c>
      <c r="C1736" s="6" t="s">
        <v>4725</v>
      </c>
      <c r="D1736" s="6" t="s">
        <v>7540</v>
      </c>
      <c r="E1736" s="6">
        <v>30.13</v>
      </c>
      <c r="F1736" s="6">
        <v>4.03</v>
      </c>
      <c r="G1736" s="6" t="s">
        <v>4689</v>
      </c>
      <c r="H1736" s="6" t="s">
        <v>4687</v>
      </c>
      <c r="I1736" s="6" t="s">
        <v>4687</v>
      </c>
      <c r="J1736" s="6">
        <v>1</v>
      </c>
      <c r="K1736" s="15" t="s">
        <v>8405</v>
      </c>
      <c r="L1736" s="10" t="s">
        <v>8414</v>
      </c>
      <c r="M1736" s="16" t="s">
        <v>9979</v>
      </c>
      <c r="N1736" s="6">
        <v>5216.48</v>
      </c>
      <c r="O1736" s="6" t="s">
        <v>4709</v>
      </c>
      <c r="P1736" s="6" t="s">
        <v>4709</v>
      </c>
      <c r="Q1736" s="6" t="s">
        <v>4687</v>
      </c>
    </row>
    <row r="1737" spans="1:17">
      <c r="A1737" s="6" t="s">
        <v>3472</v>
      </c>
      <c r="B1737" s="6">
        <v>23</v>
      </c>
      <c r="C1737" s="6" t="s">
        <v>4716</v>
      </c>
      <c r="D1737" s="6" t="s">
        <v>7542</v>
      </c>
      <c r="E1737" s="6">
        <v>34.19</v>
      </c>
      <c r="F1737" s="6">
        <v>4.19</v>
      </c>
      <c r="G1737" s="6" t="s">
        <v>4687</v>
      </c>
      <c r="H1737" s="6" t="s">
        <v>4687</v>
      </c>
      <c r="I1737" s="6" t="s">
        <v>4687</v>
      </c>
      <c r="J1737" s="6">
        <v>0</v>
      </c>
      <c r="K1737" s="15" t="s">
        <v>8405</v>
      </c>
      <c r="L1737" s="10" t="s">
        <v>8414</v>
      </c>
      <c r="M1737" s="16" t="s">
        <v>9980</v>
      </c>
      <c r="N1737" s="6">
        <v>5213.22</v>
      </c>
      <c r="O1737" s="6" t="s">
        <v>4713</v>
      </c>
      <c r="P1737" s="6" t="s">
        <v>4709</v>
      </c>
      <c r="Q1737" s="6" t="s">
        <v>4687</v>
      </c>
    </row>
    <row r="1738" spans="1:17">
      <c r="A1738" s="6" t="s">
        <v>3474</v>
      </c>
      <c r="B1738" s="6">
        <v>29</v>
      </c>
      <c r="C1738" s="6" t="s">
        <v>4730</v>
      </c>
      <c r="D1738" s="6" t="s">
        <v>7543</v>
      </c>
      <c r="E1738" s="6">
        <v>22.515</v>
      </c>
      <c r="F1738" s="6">
        <v>4.37</v>
      </c>
      <c r="G1738" s="6" t="s">
        <v>4687</v>
      </c>
      <c r="H1738" s="6" t="s">
        <v>4690</v>
      </c>
      <c r="I1738" s="6" t="s">
        <v>4687</v>
      </c>
      <c r="J1738" s="6">
        <v>1</v>
      </c>
      <c r="K1738" s="15" t="s">
        <v>8405</v>
      </c>
      <c r="L1738" s="10" t="s">
        <v>8414</v>
      </c>
      <c r="M1738" s="16" t="s">
        <v>9981</v>
      </c>
      <c r="N1738" s="6">
        <v>5209.58</v>
      </c>
      <c r="O1738" s="6" t="s">
        <v>4710</v>
      </c>
      <c r="P1738" s="6" t="s">
        <v>4710</v>
      </c>
      <c r="Q1738" s="6" t="s">
        <v>4687</v>
      </c>
    </row>
    <row r="1739" spans="1:17">
      <c r="A1739" s="6" t="s">
        <v>3476</v>
      </c>
      <c r="B1739" s="6">
        <v>39</v>
      </c>
      <c r="C1739" s="6" t="s">
        <v>4716</v>
      </c>
      <c r="D1739" s="6" t="s">
        <v>4850</v>
      </c>
      <c r="E1739" s="6">
        <v>18.24</v>
      </c>
      <c r="F1739" s="6">
        <v>5.31</v>
      </c>
      <c r="G1739" s="6" t="s">
        <v>4689</v>
      </c>
      <c r="H1739" s="6" t="s">
        <v>4690</v>
      </c>
      <c r="I1739" s="6" t="s">
        <v>4687</v>
      </c>
      <c r="J1739" s="6">
        <v>1</v>
      </c>
      <c r="K1739" s="15" t="s">
        <v>8405</v>
      </c>
      <c r="L1739" s="10" t="s">
        <v>8414</v>
      </c>
      <c r="M1739" s="16" t="s">
        <v>9982</v>
      </c>
      <c r="N1739" s="6">
        <v>5207.97</v>
      </c>
      <c r="O1739" s="6" t="s">
        <v>4709</v>
      </c>
      <c r="P1739" s="6" t="s">
        <v>4709</v>
      </c>
      <c r="Q1739" s="6" t="s">
        <v>4687</v>
      </c>
    </row>
    <row r="1740" spans="1:17">
      <c r="A1740" s="6" t="s">
        <v>3478</v>
      </c>
      <c r="B1740" s="6">
        <v>19</v>
      </c>
      <c r="C1740" s="6" t="s">
        <v>4733</v>
      </c>
      <c r="D1740" s="6" t="s">
        <v>7546</v>
      </c>
      <c r="E1740" s="6">
        <v>37.28</v>
      </c>
      <c r="F1740" s="6">
        <v>4.66</v>
      </c>
      <c r="G1740" s="6" t="s">
        <v>4687</v>
      </c>
      <c r="H1740" s="6" t="s">
        <v>4687</v>
      </c>
      <c r="I1740" s="6" t="s">
        <v>4689</v>
      </c>
      <c r="J1740" s="6">
        <v>1</v>
      </c>
      <c r="K1740" s="15" t="s">
        <v>8412</v>
      </c>
      <c r="L1740" s="10" t="s">
        <v>8414</v>
      </c>
      <c r="M1740" s="16" t="s">
        <v>9983</v>
      </c>
      <c r="N1740" s="6">
        <v>5198.69</v>
      </c>
      <c r="O1740" s="6" t="s">
        <v>4709</v>
      </c>
      <c r="P1740" s="6" t="s">
        <v>4709</v>
      </c>
      <c r="Q1740" s="6" t="s">
        <v>4687</v>
      </c>
    </row>
    <row r="1741" spans="1:17">
      <c r="A1741" s="6" t="s">
        <v>3480</v>
      </c>
      <c r="B1741" s="6">
        <v>43</v>
      </c>
      <c r="C1741" s="6" t="s">
        <v>4711</v>
      </c>
      <c r="D1741" s="6" t="s">
        <v>7548</v>
      </c>
      <c r="E1741" s="6">
        <v>18.2</v>
      </c>
      <c r="F1741" s="6">
        <v>6.19</v>
      </c>
      <c r="G1741" s="6" t="s">
        <v>4687</v>
      </c>
      <c r="H1741" s="6" t="s">
        <v>4690</v>
      </c>
      <c r="I1741" s="6" t="s">
        <v>4687</v>
      </c>
      <c r="J1741" s="6">
        <v>1</v>
      </c>
      <c r="K1741" s="15" t="s">
        <v>8405</v>
      </c>
      <c r="L1741" s="10" t="s">
        <v>8409</v>
      </c>
      <c r="M1741" s="16" t="s">
        <v>9984</v>
      </c>
      <c r="N1741" s="6">
        <v>5195.58</v>
      </c>
      <c r="O1741" s="6" t="s">
        <v>4709</v>
      </c>
      <c r="P1741" s="6" t="s">
        <v>4709</v>
      </c>
      <c r="Q1741" s="6" t="s">
        <v>4687</v>
      </c>
    </row>
    <row r="1742" spans="1:17">
      <c r="A1742" s="6" t="s">
        <v>3482</v>
      </c>
      <c r="B1742" s="6">
        <v>38</v>
      </c>
      <c r="C1742" s="6" t="s">
        <v>4711</v>
      </c>
      <c r="D1742" s="6" t="s">
        <v>7550</v>
      </c>
      <c r="E1742" s="6">
        <v>20.53</v>
      </c>
      <c r="F1742" s="6">
        <v>4.86</v>
      </c>
      <c r="G1742" s="6" t="s">
        <v>4687</v>
      </c>
      <c r="H1742" s="6" t="s">
        <v>4687</v>
      </c>
      <c r="I1742" s="6" t="s">
        <v>4687</v>
      </c>
      <c r="J1742" s="6">
        <v>1</v>
      </c>
      <c r="K1742" s="15" t="s">
        <v>8405</v>
      </c>
      <c r="L1742" s="10" t="s">
        <v>8414</v>
      </c>
      <c r="M1742" s="16" t="s">
        <v>9985</v>
      </c>
      <c r="N1742" s="6">
        <v>5177.12</v>
      </c>
      <c r="O1742" s="6" t="s">
        <v>4713</v>
      </c>
      <c r="P1742" s="6" t="s">
        <v>4709</v>
      </c>
      <c r="Q1742" s="6" t="s">
        <v>4687</v>
      </c>
    </row>
    <row r="1743" spans="1:17">
      <c r="A1743" s="6" t="s">
        <v>3484</v>
      </c>
      <c r="B1743" s="6">
        <v>31</v>
      </c>
      <c r="C1743" s="6" t="s">
        <v>4716</v>
      </c>
      <c r="D1743" s="6" t="s">
        <v>7552</v>
      </c>
      <c r="E1743" s="6">
        <v>23.79</v>
      </c>
      <c r="F1743" s="6">
        <v>4.74</v>
      </c>
      <c r="G1743" s="6" t="s">
        <v>4687</v>
      </c>
      <c r="H1743" s="6" t="s">
        <v>4687</v>
      </c>
      <c r="I1743" s="6" t="s">
        <v>4687</v>
      </c>
      <c r="J1743" s="6">
        <v>0</v>
      </c>
      <c r="K1743" s="15" t="s">
        <v>8408</v>
      </c>
      <c r="L1743" s="10" t="s">
        <v>8414</v>
      </c>
      <c r="M1743" s="16" t="s">
        <v>9258</v>
      </c>
      <c r="N1743" s="6">
        <v>5166.96</v>
      </c>
      <c r="O1743" s="6" t="s">
        <v>4709</v>
      </c>
      <c r="P1743" s="6" t="s">
        <v>4709</v>
      </c>
      <c r="Q1743" s="6" t="s">
        <v>4687</v>
      </c>
    </row>
    <row r="1744" spans="1:17">
      <c r="A1744" s="6" t="s">
        <v>3486</v>
      </c>
      <c r="B1744" s="6">
        <v>32</v>
      </c>
      <c r="C1744" s="6" t="s">
        <v>4720</v>
      </c>
      <c r="D1744" s="6" t="s">
        <v>7554</v>
      </c>
      <c r="E1744" s="6">
        <v>29.8</v>
      </c>
      <c r="F1744" s="6">
        <v>6.03</v>
      </c>
      <c r="G1744" s="6" t="s">
        <v>4687</v>
      </c>
      <c r="H1744" s="6" t="s">
        <v>4687</v>
      </c>
      <c r="I1744" s="6" t="s">
        <v>4687</v>
      </c>
      <c r="J1744" s="6">
        <v>0</v>
      </c>
      <c r="K1744" s="15" t="s">
        <v>8405</v>
      </c>
      <c r="L1744" s="10" t="s">
        <v>8409</v>
      </c>
      <c r="M1744" s="16" t="s">
        <v>9986</v>
      </c>
      <c r="N1744" s="6">
        <v>5152.13</v>
      </c>
      <c r="O1744" s="6" t="s">
        <v>4709</v>
      </c>
      <c r="P1744" s="6" t="s">
        <v>4709</v>
      </c>
      <c r="Q1744" s="6" t="s">
        <v>4687</v>
      </c>
    </row>
    <row r="1745" spans="1:17">
      <c r="A1745" s="6" t="s">
        <v>3488</v>
      </c>
      <c r="B1745" s="6">
        <v>32</v>
      </c>
      <c r="C1745" s="6" t="s">
        <v>4726</v>
      </c>
      <c r="D1745" s="6" t="s">
        <v>5697</v>
      </c>
      <c r="E1745" s="6">
        <v>31.54</v>
      </c>
      <c r="F1745" s="6">
        <v>4.71</v>
      </c>
      <c r="G1745" s="6" t="s">
        <v>4687</v>
      </c>
      <c r="H1745" s="6" t="s">
        <v>4687</v>
      </c>
      <c r="I1745" s="6" t="s">
        <v>4687</v>
      </c>
      <c r="J1745" s="6">
        <v>0</v>
      </c>
      <c r="K1745" s="15" t="s">
        <v>8412</v>
      </c>
      <c r="L1745" s="10" t="s">
        <v>8414</v>
      </c>
      <c r="M1745" s="16" t="s">
        <v>9987</v>
      </c>
      <c r="N1745" s="6">
        <v>5148.55</v>
      </c>
      <c r="O1745" s="6" t="s">
        <v>4709</v>
      </c>
      <c r="P1745" s="6" t="s">
        <v>4709</v>
      </c>
      <c r="Q1745" s="6" t="s">
        <v>4687</v>
      </c>
    </row>
    <row r="1746" spans="1:17">
      <c r="A1746" s="6" t="s">
        <v>3490</v>
      </c>
      <c r="B1746" s="6">
        <v>38</v>
      </c>
      <c r="C1746" s="6" t="s">
        <v>4711</v>
      </c>
      <c r="D1746" s="6" t="s">
        <v>6575</v>
      </c>
      <c r="E1746" s="6">
        <v>20.82</v>
      </c>
      <c r="F1746" s="6">
        <v>5.55</v>
      </c>
      <c r="G1746" s="6" t="s">
        <v>4687</v>
      </c>
      <c r="H1746" s="6" t="s">
        <v>4687</v>
      </c>
      <c r="I1746" s="6" t="s">
        <v>4687</v>
      </c>
      <c r="J1746" s="6">
        <v>1</v>
      </c>
      <c r="K1746" s="15" t="s">
        <v>8408</v>
      </c>
      <c r="L1746" s="10" t="s">
        <v>8414</v>
      </c>
      <c r="M1746" s="16" t="s">
        <v>9709</v>
      </c>
      <c r="N1746" s="6">
        <v>5144.18</v>
      </c>
      <c r="O1746" s="6" t="s">
        <v>4713</v>
      </c>
      <c r="P1746" s="6" t="s">
        <v>4709</v>
      </c>
      <c r="Q1746" s="6" t="s">
        <v>4687</v>
      </c>
    </row>
    <row r="1747" spans="1:17">
      <c r="A1747" s="6" t="s">
        <v>3492</v>
      </c>
      <c r="B1747" s="6">
        <v>29</v>
      </c>
      <c r="C1747" s="6" t="s">
        <v>4711</v>
      </c>
      <c r="D1747" s="6" t="s">
        <v>7249</v>
      </c>
      <c r="E1747" s="6">
        <v>38.83</v>
      </c>
      <c r="F1747" s="6">
        <v>4.78</v>
      </c>
      <c r="G1747" s="6" t="s">
        <v>4687</v>
      </c>
      <c r="H1747" s="6" t="s">
        <v>4690</v>
      </c>
      <c r="I1747" s="6" t="s">
        <v>4687</v>
      </c>
      <c r="J1747" s="6">
        <v>1</v>
      </c>
      <c r="K1747" s="15" t="s">
        <v>8405</v>
      </c>
      <c r="L1747" s="10" t="s">
        <v>8414</v>
      </c>
      <c r="M1747" s="16" t="s">
        <v>9988</v>
      </c>
      <c r="N1747" s="6">
        <v>5138.26</v>
      </c>
      <c r="O1747" s="6" t="s">
        <v>4709</v>
      </c>
      <c r="P1747" s="6" t="s">
        <v>4709</v>
      </c>
      <c r="Q1747" s="6" t="s">
        <v>4687</v>
      </c>
    </row>
    <row r="1748" spans="1:17">
      <c r="A1748" s="6" t="s">
        <v>3494</v>
      </c>
      <c r="B1748" s="6">
        <v>34</v>
      </c>
      <c r="C1748" s="6" t="s">
        <v>4711</v>
      </c>
      <c r="D1748" s="6" t="s">
        <v>7558</v>
      </c>
      <c r="E1748" s="6">
        <v>23.44</v>
      </c>
      <c r="F1748" s="6">
        <v>4.65</v>
      </c>
      <c r="G1748" s="6" t="s">
        <v>4689</v>
      </c>
      <c r="H1748" s="6" t="s">
        <v>4687</v>
      </c>
      <c r="I1748" s="6" t="s">
        <v>4687</v>
      </c>
      <c r="J1748" s="6">
        <v>1</v>
      </c>
      <c r="K1748" s="15" t="s">
        <v>8405</v>
      </c>
      <c r="L1748" s="10" t="s">
        <v>8414</v>
      </c>
      <c r="M1748" s="16" t="s">
        <v>8780</v>
      </c>
      <c r="N1748" s="6">
        <v>5136.75</v>
      </c>
      <c r="O1748" s="6" t="s">
        <v>4713</v>
      </c>
      <c r="P1748" s="6" t="s">
        <v>4709</v>
      </c>
      <c r="Q1748" s="6" t="s">
        <v>4687</v>
      </c>
    </row>
    <row r="1749" spans="1:17">
      <c r="A1749" s="6" t="s">
        <v>3496</v>
      </c>
      <c r="B1749" s="6">
        <v>35</v>
      </c>
      <c r="C1749" s="6" t="s">
        <v>4716</v>
      </c>
      <c r="D1749" s="6" t="s">
        <v>7559</v>
      </c>
      <c r="E1749" s="6">
        <v>24.13</v>
      </c>
      <c r="F1749" s="6">
        <v>5.2</v>
      </c>
      <c r="G1749" s="6" t="s">
        <v>4687</v>
      </c>
      <c r="H1749" s="6" t="s">
        <v>4687</v>
      </c>
      <c r="I1749" s="6" t="s">
        <v>4687</v>
      </c>
      <c r="J1749" s="6">
        <v>1</v>
      </c>
      <c r="K1749" s="15" t="s">
        <v>8405</v>
      </c>
      <c r="L1749" s="10" t="s">
        <v>8414</v>
      </c>
      <c r="M1749" s="16" t="s">
        <v>9989</v>
      </c>
      <c r="N1749" s="6">
        <v>5125.22</v>
      </c>
      <c r="O1749" s="6" t="s">
        <v>4709</v>
      </c>
      <c r="P1749" s="6" t="s">
        <v>4713</v>
      </c>
      <c r="Q1749" s="6" t="s">
        <v>4687</v>
      </c>
    </row>
    <row r="1750" spans="1:17">
      <c r="A1750" s="6" t="s">
        <v>3498</v>
      </c>
      <c r="B1750" s="6">
        <v>34</v>
      </c>
      <c r="C1750" s="6" t="s">
        <v>4711</v>
      </c>
      <c r="D1750" s="6" t="s">
        <v>6163</v>
      </c>
      <c r="E1750" s="6">
        <v>42.13</v>
      </c>
      <c r="F1750" s="6">
        <v>4.54</v>
      </c>
      <c r="G1750" s="6" t="s">
        <v>4689</v>
      </c>
      <c r="H1750" s="6" t="s">
        <v>4687</v>
      </c>
      <c r="I1750" s="6" t="s">
        <v>4687</v>
      </c>
      <c r="J1750" s="6">
        <v>1</v>
      </c>
      <c r="K1750" s="15" t="s">
        <v>8412</v>
      </c>
      <c r="L1750" s="10" t="s">
        <v>8414</v>
      </c>
      <c r="M1750" s="16" t="s">
        <v>9875</v>
      </c>
      <c r="N1750" s="6">
        <v>5124.19</v>
      </c>
      <c r="O1750" s="6" t="s">
        <v>4710</v>
      </c>
      <c r="P1750" s="6" t="s">
        <v>4709</v>
      </c>
      <c r="Q1750" s="6" t="s">
        <v>4687</v>
      </c>
    </row>
    <row r="1751" spans="1:17">
      <c r="A1751" s="6" t="s">
        <v>3500</v>
      </c>
      <c r="B1751" s="6">
        <v>35</v>
      </c>
      <c r="C1751" s="6" t="s">
        <v>4716</v>
      </c>
      <c r="D1751" s="6" t="s">
        <v>7561</v>
      </c>
      <c r="E1751" s="6">
        <v>17.86</v>
      </c>
      <c r="F1751" s="6">
        <v>4.11</v>
      </c>
      <c r="G1751" s="6" t="s">
        <v>4687</v>
      </c>
      <c r="H1751" s="6" t="s">
        <v>4687</v>
      </c>
      <c r="I1751" s="6" t="s">
        <v>4687</v>
      </c>
      <c r="J1751" s="6">
        <v>1</v>
      </c>
      <c r="K1751" s="15" t="s">
        <v>8412</v>
      </c>
      <c r="L1751" s="10" t="s">
        <v>8414</v>
      </c>
      <c r="M1751" s="16" t="s">
        <v>9990</v>
      </c>
      <c r="N1751" s="6">
        <v>5116.5</v>
      </c>
      <c r="O1751" s="6" t="s">
        <v>4709</v>
      </c>
      <c r="P1751" s="6" t="s">
        <v>4709</v>
      </c>
      <c r="Q1751" s="6" t="s">
        <v>4687</v>
      </c>
    </row>
    <row r="1752" spans="1:17">
      <c r="A1752" s="6" t="s">
        <v>3502</v>
      </c>
      <c r="B1752" s="6">
        <v>23</v>
      </c>
      <c r="C1752" s="6" t="s">
        <v>4732</v>
      </c>
      <c r="D1752" s="6" t="s">
        <v>7563</v>
      </c>
      <c r="E1752" s="6">
        <v>32.78</v>
      </c>
      <c r="F1752" s="6">
        <v>4.63</v>
      </c>
      <c r="G1752" s="6" t="s">
        <v>4687</v>
      </c>
      <c r="H1752" s="6" t="s">
        <v>4687</v>
      </c>
      <c r="I1752" s="6" t="s">
        <v>4687</v>
      </c>
      <c r="J1752" s="6">
        <v>0</v>
      </c>
      <c r="K1752" s="15" t="s">
        <v>8405</v>
      </c>
      <c r="L1752" s="10" t="s">
        <v>8414</v>
      </c>
      <c r="M1752" s="16" t="s">
        <v>9991</v>
      </c>
      <c r="N1752" s="6">
        <v>5087.92</v>
      </c>
      <c r="O1752" s="6" t="s">
        <v>4709</v>
      </c>
      <c r="P1752" s="6" t="s">
        <v>4709</v>
      </c>
      <c r="Q1752" s="6" t="s">
        <v>4687</v>
      </c>
    </row>
    <row r="1753" spans="1:17">
      <c r="A1753" s="6" t="s">
        <v>3504</v>
      </c>
      <c r="B1753" s="6">
        <v>25</v>
      </c>
      <c r="C1753" s="6" t="s">
        <v>4720</v>
      </c>
      <c r="D1753" s="6" t="s">
        <v>5863</v>
      </c>
      <c r="E1753" s="6">
        <v>23.9</v>
      </c>
      <c r="F1753" s="6">
        <v>6.06</v>
      </c>
      <c r="G1753" s="6" t="s">
        <v>4689</v>
      </c>
      <c r="H1753" s="6" t="s">
        <v>4690</v>
      </c>
      <c r="I1753" s="6" t="s">
        <v>4687</v>
      </c>
      <c r="J1753" s="6">
        <v>1</v>
      </c>
      <c r="K1753" s="15" t="s">
        <v>8405</v>
      </c>
      <c r="L1753" s="10" t="s">
        <v>8409</v>
      </c>
      <c r="M1753" s="16" t="s">
        <v>9992</v>
      </c>
      <c r="N1753" s="6">
        <v>5080.1</v>
      </c>
      <c r="O1753" s="6" t="s">
        <v>4709</v>
      </c>
      <c r="P1753" s="6" t="s">
        <v>4710</v>
      </c>
      <c r="Q1753" s="6" t="s">
        <v>4687</v>
      </c>
    </row>
    <row r="1754" spans="1:17">
      <c r="A1754" s="6" t="s">
        <v>3506</v>
      </c>
      <c r="B1754" s="6">
        <v>44</v>
      </c>
      <c r="C1754" s="6" t="s">
        <v>4716</v>
      </c>
      <c r="D1754" s="6" t="s">
        <v>7566</v>
      </c>
      <c r="E1754" s="6">
        <v>15.47</v>
      </c>
      <c r="F1754" s="6">
        <v>8.43</v>
      </c>
      <c r="G1754" s="6" t="s">
        <v>4687</v>
      </c>
      <c r="H1754" s="6" t="s">
        <v>4687</v>
      </c>
      <c r="I1754" s="6" t="s">
        <v>4687</v>
      </c>
      <c r="J1754" s="6">
        <v>0</v>
      </c>
      <c r="K1754" s="15" t="s">
        <v>8412</v>
      </c>
      <c r="L1754" s="10" t="s">
        <v>8406</v>
      </c>
      <c r="M1754" s="16" t="s">
        <v>9993</v>
      </c>
      <c r="N1754" s="6">
        <v>5077.19</v>
      </c>
      <c r="O1754" s="6" t="s">
        <v>4710</v>
      </c>
      <c r="P1754" s="6" t="s">
        <v>4709</v>
      </c>
      <c r="Q1754" s="6" t="s">
        <v>4687</v>
      </c>
    </row>
    <row r="1755" spans="1:17">
      <c r="A1755" s="6" t="s">
        <v>3508</v>
      </c>
      <c r="B1755" s="6">
        <v>29</v>
      </c>
      <c r="C1755" s="6" t="s">
        <v>4729</v>
      </c>
      <c r="D1755" s="6" t="s">
        <v>7567</v>
      </c>
      <c r="E1755" s="6">
        <v>28.54</v>
      </c>
      <c r="F1755" s="6">
        <v>5.51</v>
      </c>
      <c r="G1755" s="6" t="s">
        <v>4687</v>
      </c>
      <c r="H1755" s="6" t="s">
        <v>4690</v>
      </c>
      <c r="I1755" s="6" t="s">
        <v>4687</v>
      </c>
      <c r="J1755" s="6">
        <v>1</v>
      </c>
      <c r="K1755" s="15" t="s">
        <v>8408</v>
      </c>
      <c r="L1755" s="10" t="s">
        <v>8414</v>
      </c>
      <c r="M1755" s="16" t="s">
        <v>9994</v>
      </c>
      <c r="N1755" s="6">
        <v>5059.56</v>
      </c>
      <c r="O1755" s="6" t="s">
        <v>4713</v>
      </c>
      <c r="P1755" s="6" t="s">
        <v>4709</v>
      </c>
      <c r="Q1755" s="6" t="s">
        <v>4687</v>
      </c>
    </row>
    <row r="1756" spans="1:17">
      <c r="A1756" s="6" t="s">
        <v>3510</v>
      </c>
      <c r="B1756" s="6">
        <v>42</v>
      </c>
      <c r="C1756" s="6" t="s">
        <v>4711</v>
      </c>
      <c r="D1756" s="6" t="s">
        <v>7569</v>
      </c>
      <c r="E1756" s="6">
        <v>18.54</v>
      </c>
      <c r="F1756" s="6">
        <v>4.95</v>
      </c>
      <c r="G1756" s="6" t="s">
        <v>4687</v>
      </c>
      <c r="H1756" s="6" t="s">
        <v>4687</v>
      </c>
      <c r="I1756" s="6" t="s">
        <v>4687</v>
      </c>
      <c r="J1756" s="6">
        <v>0</v>
      </c>
      <c r="K1756" s="15" t="s">
        <v>8405</v>
      </c>
      <c r="L1756" s="10" t="s">
        <v>8414</v>
      </c>
      <c r="M1756" s="16" t="s">
        <v>9995</v>
      </c>
      <c r="N1756" s="6">
        <v>5054.05</v>
      </c>
      <c r="O1756" s="6" t="s">
        <v>4709</v>
      </c>
      <c r="P1756" s="6" t="s">
        <v>4709</v>
      </c>
      <c r="Q1756" s="6" t="s">
        <v>4687</v>
      </c>
    </row>
    <row r="1757" spans="1:17">
      <c r="A1757" s="6" t="s">
        <v>3512</v>
      </c>
      <c r="B1757" s="6">
        <v>25</v>
      </c>
      <c r="C1757" s="6" t="s">
        <v>4716</v>
      </c>
      <c r="D1757" s="6" t="s">
        <v>7571</v>
      </c>
      <c r="E1757" s="6">
        <v>32.18</v>
      </c>
      <c r="F1757" s="6">
        <v>6.44</v>
      </c>
      <c r="G1757" s="6" t="s">
        <v>4689</v>
      </c>
      <c r="H1757" s="6" t="s">
        <v>4690</v>
      </c>
      <c r="I1757" s="6" t="s">
        <v>4687</v>
      </c>
      <c r="J1757" s="6">
        <v>1</v>
      </c>
      <c r="K1757" s="15" t="s">
        <v>8408</v>
      </c>
      <c r="L1757" s="10" t="s">
        <v>8414</v>
      </c>
      <c r="M1757" s="16" t="s">
        <v>9996</v>
      </c>
      <c r="N1757" s="6">
        <v>5045.15</v>
      </c>
      <c r="O1757" s="6" t="s">
        <v>4709</v>
      </c>
      <c r="P1757" s="6" t="s">
        <v>4709</v>
      </c>
      <c r="Q1757" s="6" t="s">
        <v>4687</v>
      </c>
    </row>
    <row r="1758" spans="1:17">
      <c r="A1758" s="6" t="s">
        <v>3514</v>
      </c>
      <c r="B1758" s="6">
        <v>21</v>
      </c>
      <c r="C1758" s="6" t="s">
        <v>4720</v>
      </c>
      <c r="D1758" s="6" t="s">
        <v>7572</v>
      </c>
      <c r="E1758" s="6">
        <v>37.38</v>
      </c>
      <c r="F1758" s="6">
        <v>6.05</v>
      </c>
      <c r="G1758" s="6" t="s">
        <v>4689</v>
      </c>
      <c r="H1758" s="6" t="s">
        <v>4687</v>
      </c>
      <c r="I1758" s="6" t="s">
        <v>4687</v>
      </c>
      <c r="J1758" s="6">
        <v>0</v>
      </c>
      <c r="K1758" s="15" t="s">
        <v>8412</v>
      </c>
      <c r="L1758" s="10" t="s">
        <v>8409</v>
      </c>
      <c r="M1758" s="16" t="s">
        <v>9997</v>
      </c>
      <c r="N1758" s="6">
        <v>5043.13</v>
      </c>
      <c r="O1758" s="6" t="s">
        <v>4710</v>
      </c>
      <c r="P1758" s="6" t="s">
        <v>4709</v>
      </c>
      <c r="Q1758" s="6" t="s">
        <v>4687</v>
      </c>
    </row>
    <row r="1759" spans="1:17">
      <c r="A1759" s="6" t="s">
        <v>3516</v>
      </c>
      <c r="B1759" s="6">
        <v>25</v>
      </c>
      <c r="C1759" s="6" t="s">
        <v>4725</v>
      </c>
      <c r="D1759" s="6" t="s">
        <v>7574</v>
      </c>
      <c r="E1759" s="6">
        <v>31.12</v>
      </c>
      <c r="F1759" s="6">
        <v>4.76</v>
      </c>
      <c r="G1759" s="6" t="s">
        <v>4689</v>
      </c>
      <c r="H1759" s="6" t="s">
        <v>4690</v>
      </c>
      <c r="I1759" s="6" t="s">
        <v>4687</v>
      </c>
      <c r="J1759" s="6">
        <v>1</v>
      </c>
      <c r="K1759" s="15" t="s">
        <v>8405</v>
      </c>
      <c r="L1759" s="10" t="s">
        <v>8414</v>
      </c>
      <c r="M1759" s="16" t="s">
        <v>9998</v>
      </c>
      <c r="N1759" s="6">
        <v>5038.57</v>
      </c>
      <c r="O1759" s="6" t="s">
        <v>4709</v>
      </c>
      <c r="P1759" s="6" t="s">
        <v>4709</v>
      </c>
      <c r="Q1759" s="6" t="s">
        <v>4687</v>
      </c>
    </row>
    <row r="1760" spans="1:17">
      <c r="A1760" s="6" t="s">
        <v>3518</v>
      </c>
      <c r="B1760" s="6">
        <v>36</v>
      </c>
      <c r="C1760" s="6" t="s">
        <v>4711</v>
      </c>
      <c r="D1760" s="6" t="s">
        <v>7576</v>
      </c>
      <c r="E1760" s="6">
        <v>22.01</v>
      </c>
      <c r="F1760" s="6">
        <v>6.72</v>
      </c>
      <c r="G1760" s="6" t="s">
        <v>4689</v>
      </c>
      <c r="H1760" s="6" t="s">
        <v>4687</v>
      </c>
      <c r="I1760" s="6" t="s">
        <v>4687</v>
      </c>
      <c r="J1760" s="6">
        <v>1</v>
      </c>
      <c r="K1760" s="15" t="s">
        <v>8412</v>
      </c>
      <c r="L1760" s="10" t="s">
        <v>8406</v>
      </c>
      <c r="M1760" s="16" t="s">
        <v>9999</v>
      </c>
      <c r="N1760" s="6">
        <v>5034.1</v>
      </c>
      <c r="O1760" s="6" t="s">
        <v>4709</v>
      </c>
      <c r="P1760" s="6" t="s">
        <v>4709</v>
      </c>
      <c r="Q1760" s="6" t="s">
        <v>4687</v>
      </c>
    </row>
    <row r="1761" spans="1:17">
      <c r="A1761" s="6" t="s">
        <v>3520</v>
      </c>
      <c r="B1761" s="6">
        <v>31</v>
      </c>
      <c r="C1761" s="6" t="s">
        <v>4723</v>
      </c>
      <c r="D1761" s="6" t="s">
        <v>7578</v>
      </c>
      <c r="E1761" s="6">
        <v>27.645</v>
      </c>
      <c r="F1761" s="6">
        <v>5.7</v>
      </c>
      <c r="G1761" s="6" t="s">
        <v>4687</v>
      </c>
      <c r="H1761" s="6" t="s">
        <v>4687</v>
      </c>
      <c r="I1761" s="6" t="s">
        <v>4687</v>
      </c>
      <c r="J1761" s="6">
        <v>0</v>
      </c>
      <c r="K1761" s="15" t="s">
        <v>8405</v>
      </c>
      <c r="L1761" s="10" t="s">
        <v>8409</v>
      </c>
      <c r="M1761" s="16" t="s">
        <v>10000</v>
      </c>
      <c r="N1761" s="6">
        <v>5031.27</v>
      </c>
      <c r="O1761" s="6" t="s">
        <v>4713</v>
      </c>
      <c r="P1761" s="6" t="s">
        <v>4710</v>
      </c>
      <c r="Q1761" s="6" t="s">
        <v>4687</v>
      </c>
    </row>
    <row r="1762" spans="1:17">
      <c r="A1762" s="6" t="s">
        <v>3522</v>
      </c>
      <c r="B1762" s="6">
        <v>37</v>
      </c>
      <c r="C1762" s="6" t="s">
        <v>4716</v>
      </c>
      <c r="D1762" s="6" t="s">
        <v>7580</v>
      </c>
      <c r="E1762" s="6">
        <v>29.64</v>
      </c>
      <c r="F1762" s="6">
        <v>5.31</v>
      </c>
      <c r="G1762" s="6" t="s">
        <v>4689</v>
      </c>
      <c r="H1762" s="6" t="s">
        <v>4687</v>
      </c>
      <c r="I1762" s="6" t="s">
        <v>4687</v>
      </c>
      <c r="J1762" s="6">
        <v>0</v>
      </c>
      <c r="K1762" s="15" t="s">
        <v>8408</v>
      </c>
      <c r="L1762" s="10" t="s">
        <v>8414</v>
      </c>
      <c r="M1762" s="16" t="s">
        <v>8913</v>
      </c>
      <c r="N1762" s="6">
        <v>5028.15</v>
      </c>
      <c r="O1762" s="6" t="s">
        <v>4709</v>
      </c>
      <c r="P1762" s="6" t="s">
        <v>4713</v>
      </c>
      <c r="Q1762" s="6" t="s">
        <v>4687</v>
      </c>
    </row>
    <row r="1763" spans="1:17">
      <c r="A1763" s="6" t="s">
        <v>3524</v>
      </c>
      <c r="B1763" s="6">
        <v>34</v>
      </c>
      <c r="C1763" s="6" t="s">
        <v>4720</v>
      </c>
      <c r="D1763" s="6" t="s">
        <v>7582</v>
      </c>
      <c r="E1763" s="6">
        <v>33.7</v>
      </c>
      <c r="F1763" s="6">
        <v>4.32</v>
      </c>
      <c r="G1763" s="6" t="s">
        <v>4689</v>
      </c>
      <c r="H1763" s="6" t="s">
        <v>4687</v>
      </c>
      <c r="I1763" s="6" t="s">
        <v>4687</v>
      </c>
      <c r="J1763" s="6">
        <v>1</v>
      </c>
      <c r="K1763" s="15" t="s">
        <v>8405</v>
      </c>
      <c r="L1763" s="10" t="s">
        <v>8414</v>
      </c>
      <c r="M1763" s="16" t="s">
        <v>10001</v>
      </c>
      <c r="N1763" s="6">
        <v>5012.47</v>
      </c>
      <c r="O1763" s="6" t="s">
        <v>4710</v>
      </c>
      <c r="P1763" s="6" t="s">
        <v>4709</v>
      </c>
      <c r="Q1763" s="6" t="s">
        <v>4687</v>
      </c>
    </row>
    <row r="1764" spans="1:17">
      <c r="A1764" s="6" t="s">
        <v>3526</v>
      </c>
      <c r="B1764" s="6">
        <v>34</v>
      </c>
      <c r="C1764" s="6" t="s">
        <v>4720</v>
      </c>
      <c r="D1764" s="6" t="s">
        <v>7584</v>
      </c>
      <c r="E1764" s="6">
        <v>27.5</v>
      </c>
      <c r="F1764" s="6">
        <v>4.23</v>
      </c>
      <c r="G1764" s="6" t="s">
        <v>4689</v>
      </c>
      <c r="H1764" s="6" t="s">
        <v>4687</v>
      </c>
      <c r="I1764" s="6" t="s">
        <v>4687</v>
      </c>
      <c r="J1764" s="6">
        <v>1</v>
      </c>
      <c r="K1764" s="15" t="s">
        <v>8408</v>
      </c>
      <c r="L1764" s="10" t="s">
        <v>8414</v>
      </c>
      <c r="M1764" s="16" t="s">
        <v>10002</v>
      </c>
      <c r="N1764" s="6">
        <v>5003.85</v>
      </c>
      <c r="O1764" s="6" t="s">
        <v>4710</v>
      </c>
      <c r="P1764" s="6" t="s">
        <v>4709</v>
      </c>
      <c r="Q1764" s="6" t="s">
        <v>4687</v>
      </c>
    </row>
    <row r="1765" spans="1:17">
      <c r="A1765" s="6" t="s">
        <v>3528</v>
      </c>
      <c r="B1765" s="6">
        <v>45</v>
      </c>
      <c r="C1765" s="6" t="s">
        <v>4711</v>
      </c>
      <c r="D1765" s="6" t="s">
        <v>7585</v>
      </c>
      <c r="E1765" s="6">
        <v>16.12</v>
      </c>
      <c r="F1765" s="6">
        <v>6.09</v>
      </c>
      <c r="G1765" s="6" t="s">
        <v>4687</v>
      </c>
      <c r="H1765" s="6" t="s">
        <v>4687</v>
      </c>
      <c r="I1765" s="6" t="s">
        <v>4687</v>
      </c>
      <c r="J1765" s="6">
        <v>0</v>
      </c>
      <c r="K1765" s="15" t="s">
        <v>8408</v>
      </c>
      <c r="L1765" s="10" t="s">
        <v>8409</v>
      </c>
      <c r="M1765" s="16" t="s">
        <v>10003</v>
      </c>
      <c r="N1765" s="6">
        <v>5003.77</v>
      </c>
      <c r="O1765" s="6" t="s">
        <v>4710</v>
      </c>
      <c r="P1765" s="6" t="s">
        <v>4709</v>
      </c>
      <c r="Q1765" s="6" t="s">
        <v>4687</v>
      </c>
    </row>
    <row r="1766" spans="1:17">
      <c r="A1766" s="6" t="s">
        <v>3530</v>
      </c>
      <c r="B1766" s="6">
        <v>34</v>
      </c>
      <c r="C1766" s="6" t="s">
        <v>4711</v>
      </c>
      <c r="D1766" s="6" t="s">
        <v>7586</v>
      </c>
      <c r="E1766" s="6">
        <v>26.73</v>
      </c>
      <c r="F1766" s="6">
        <v>4.74</v>
      </c>
      <c r="G1766" s="6" t="s">
        <v>4689</v>
      </c>
      <c r="H1766" s="6" t="s">
        <v>4687</v>
      </c>
      <c r="I1766" s="6" t="s">
        <v>4687</v>
      </c>
      <c r="J1766" s="6">
        <v>1</v>
      </c>
      <c r="K1766" s="15" t="s">
        <v>8405</v>
      </c>
      <c r="L1766" s="10" t="s">
        <v>8414</v>
      </c>
      <c r="M1766" s="16" t="s">
        <v>10004</v>
      </c>
      <c r="N1766" s="6">
        <v>5002.78</v>
      </c>
      <c r="O1766" s="6" t="s">
        <v>4709</v>
      </c>
      <c r="P1766" s="6" t="s">
        <v>4709</v>
      </c>
      <c r="Q1766" s="6" t="s">
        <v>4687</v>
      </c>
    </row>
    <row r="1767" spans="1:17">
      <c r="A1767" s="6" t="s">
        <v>3532</v>
      </c>
      <c r="B1767" s="6">
        <v>21</v>
      </c>
      <c r="C1767" s="6" t="s">
        <v>4720</v>
      </c>
      <c r="D1767" s="6" t="s">
        <v>5065</v>
      </c>
      <c r="E1767" s="6">
        <v>37.25</v>
      </c>
      <c r="F1767" s="6">
        <v>6.23</v>
      </c>
      <c r="G1767" s="6" t="s">
        <v>4689</v>
      </c>
      <c r="H1767" s="6" t="s">
        <v>4687</v>
      </c>
      <c r="I1767" s="6" t="s">
        <v>4687</v>
      </c>
      <c r="J1767" s="6">
        <v>0</v>
      </c>
      <c r="K1767" s="15" t="s">
        <v>8405</v>
      </c>
      <c r="L1767" s="10" t="s">
        <v>8409</v>
      </c>
      <c r="M1767" s="16" t="s">
        <v>9671</v>
      </c>
      <c r="N1767" s="6">
        <v>4999.04</v>
      </c>
      <c r="O1767" s="6" t="s">
        <v>4709</v>
      </c>
      <c r="P1767" s="6" t="s">
        <v>4709</v>
      </c>
      <c r="Q1767" s="6" t="s">
        <v>4687</v>
      </c>
    </row>
    <row r="1768" spans="1:17">
      <c r="A1768" s="6" t="s">
        <v>3534</v>
      </c>
      <c r="B1768" s="6">
        <v>34</v>
      </c>
      <c r="C1768" s="6" t="s">
        <v>4726</v>
      </c>
      <c r="D1768" s="6" t="s">
        <v>6621</v>
      </c>
      <c r="E1768" s="6">
        <v>23.56</v>
      </c>
      <c r="F1768" s="6">
        <v>5.45</v>
      </c>
      <c r="G1768" s="6" t="s">
        <v>4689</v>
      </c>
      <c r="H1768" s="6" t="s">
        <v>4687</v>
      </c>
      <c r="I1768" s="6" t="s">
        <v>4687</v>
      </c>
      <c r="J1768" s="6">
        <v>1</v>
      </c>
      <c r="K1768" s="15" t="s">
        <v>8405</v>
      </c>
      <c r="L1768" s="10" t="s">
        <v>8414</v>
      </c>
      <c r="M1768" s="16" t="s">
        <v>10005</v>
      </c>
      <c r="N1768" s="6">
        <v>4992.38</v>
      </c>
      <c r="O1768" s="6" t="s">
        <v>4710</v>
      </c>
      <c r="P1768" s="6" t="s">
        <v>4709</v>
      </c>
      <c r="Q1768" s="6" t="s">
        <v>4687</v>
      </c>
    </row>
    <row r="1769" spans="1:17">
      <c r="A1769" s="6" t="s">
        <v>3536</v>
      </c>
      <c r="B1769" s="6">
        <v>49</v>
      </c>
      <c r="C1769" s="6" t="s">
        <v>4711</v>
      </c>
      <c r="D1769" s="6" t="s">
        <v>5113</v>
      </c>
      <c r="E1769" s="6">
        <v>15.84</v>
      </c>
      <c r="F1769" s="6">
        <v>10.34</v>
      </c>
      <c r="G1769" s="6" t="s">
        <v>4687</v>
      </c>
      <c r="H1769" s="6" t="s">
        <v>4687</v>
      </c>
      <c r="I1769" s="6" t="s">
        <v>4687</v>
      </c>
      <c r="J1769" s="6">
        <v>2</v>
      </c>
      <c r="K1769" s="15" t="s">
        <v>8412</v>
      </c>
      <c r="L1769" s="10" t="s">
        <v>8406</v>
      </c>
      <c r="M1769" s="16" t="s">
        <v>10006</v>
      </c>
      <c r="N1769" s="6">
        <v>4985.22</v>
      </c>
      <c r="O1769" s="6" t="s">
        <v>4710</v>
      </c>
      <c r="P1769" s="6" t="s">
        <v>4709</v>
      </c>
      <c r="Q1769" s="6" t="s">
        <v>4687</v>
      </c>
    </row>
    <row r="1770" spans="1:17">
      <c r="A1770" s="6" t="s">
        <v>3538</v>
      </c>
      <c r="B1770" s="6">
        <v>31</v>
      </c>
      <c r="C1770" s="6" t="s">
        <v>4711</v>
      </c>
      <c r="D1770" s="6" t="s">
        <v>5697</v>
      </c>
      <c r="E1770" s="6">
        <v>36.63</v>
      </c>
      <c r="F1770" s="6">
        <v>5.15</v>
      </c>
      <c r="G1770" s="6" t="s">
        <v>4687</v>
      </c>
      <c r="H1770" s="6" t="s">
        <v>4687</v>
      </c>
      <c r="I1770" s="6" t="s">
        <v>4687</v>
      </c>
      <c r="J1770" s="6">
        <v>0</v>
      </c>
      <c r="K1770" s="15" t="s">
        <v>8405</v>
      </c>
      <c r="L1770" s="10" t="s">
        <v>8414</v>
      </c>
      <c r="M1770" s="16" t="s">
        <v>10007</v>
      </c>
      <c r="N1770" s="6">
        <v>4949.76</v>
      </c>
      <c r="O1770" s="6" t="s">
        <v>4713</v>
      </c>
      <c r="P1770" s="6" t="s">
        <v>4709</v>
      </c>
      <c r="Q1770" s="6" t="s">
        <v>4687</v>
      </c>
    </row>
    <row r="1771" spans="1:17">
      <c r="A1771" s="6" t="s">
        <v>3540</v>
      </c>
      <c r="B1771" s="6">
        <v>48</v>
      </c>
      <c r="C1771" s="6" t="s">
        <v>4711</v>
      </c>
      <c r="D1771" s="6" t="s">
        <v>7592</v>
      </c>
      <c r="E1771" s="6">
        <v>16.47</v>
      </c>
      <c r="F1771" s="6">
        <v>11.72</v>
      </c>
      <c r="G1771" s="6" t="s">
        <v>4687</v>
      </c>
      <c r="H1771" s="6" t="s">
        <v>4687</v>
      </c>
      <c r="I1771" s="6" t="s">
        <v>4687</v>
      </c>
      <c r="J1771" s="6">
        <v>0</v>
      </c>
      <c r="K1771" s="15" t="s">
        <v>8405</v>
      </c>
      <c r="L1771" s="10" t="s">
        <v>8406</v>
      </c>
      <c r="M1771" s="16" t="s">
        <v>10008</v>
      </c>
      <c r="N1771" s="6">
        <v>4942.06</v>
      </c>
      <c r="O1771" s="6" t="s">
        <v>4709</v>
      </c>
      <c r="P1771" s="6" t="s">
        <v>4709</v>
      </c>
      <c r="Q1771" s="6" t="s">
        <v>4687</v>
      </c>
    </row>
    <row r="1772" spans="1:17">
      <c r="A1772" s="6" t="s">
        <v>3542</v>
      </c>
      <c r="B1772" s="6">
        <v>31</v>
      </c>
      <c r="C1772" s="6" t="s">
        <v>4720</v>
      </c>
      <c r="D1772" s="6" t="s">
        <v>7594</v>
      </c>
      <c r="E1772" s="6">
        <v>25.8</v>
      </c>
      <c r="F1772" s="6">
        <v>5.29</v>
      </c>
      <c r="G1772" s="6" t="s">
        <v>4687</v>
      </c>
      <c r="H1772" s="6" t="s">
        <v>4687</v>
      </c>
      <c r="I1772" s="6" t="s">
        <v>4687</v>
      </c>
      <c r="J1772" s="6">
        <v>0</v>
      </c>
      <c r="K1772" s="15" t="s">
        <v>8405</v>
      </c>
      <c r="L1772" s="10" t="s">
        <v>8414</v>
      </c>
      <c r="M1772" s="16" t="s">
        <v>10009</v>
      </c>
      <c r="N1772" s="6">
        <v>4934.71</v>
      </c>
      <c r="O1772" s="6" t="s">
        <v>4710</v>
      </c>
      <c r="P1772" s="6" t="s">
        <v>4709</v>
      </c>
      <c r="Q1772" s="6" t="s">
        <v>4687</v>
      </c>
    </row>
    <row r="1773" spans="1:17">
      <c r="A1773" s="6" t="s">
        <v>3544</v>
      </c>
      <c r="B1773" s="6">
        <v>31</v>
      </c>
      <c r="C1773" s="6" t="s">
        <v>4720</v>
      </c>
      <c r="D1773" s="6" t="s">
        <v>5646</v>
      </c>
      <c r="E1773" s="6">
        <v>23.6</v>
      </c>
      <c r="F1773" s="6">
        <v>4.33</v>
      </c>
      <c r="G1773" s="6" t="s">
        <v>4687</v>
      </c>
      <c r="H1773" s="6" t="s">
        <v>4687</v>
      </c>
      <c r="I1773" s="6" t="s">
        <v>4687</v>
      </c>
      <c r="J1773" s="6">
        <v>0</v>
      </c>
      <c r="K1773" s="15" t="s">
        <v>8405</v>
      </c>
      <c r="L1773" s="10" t="s">
        <v>8414</v>
      </c>
      <c r="M1773" s="16" t="s">
        <v>10010</v>
      </c>
      <c r="N1773" s="6">
        <v>4931.65</v>
      </c>
      <c r="O1773" s="6" t="s">
        <v>4710</v>
      </c>
      <c r="P1773" s="6" t="s">
        <v>4709</v>
      </c>
      <c r="Q1773" s="6" t="s">
        <v>4687</v>
      </c>
    </row>
    <row r="1774" spans="1:17">
      <c r="A1774" s="6" t="s">
        <v>3546</v>
      </c>
      <c r="B1774" s="6">
        <v>29</v>
      </c>
      <c r="C1774" s="6" t="s">
        <v>4716</v>
      </c>
      <c r="D1774" s="6" t="s">
        <v>7597</v>
      </c>
      <c r="E1774" s="6">
        <v>32.11</v>
      </c>
      <c r="F1774" s="6">
        <v>6.24</v>
      </c>
      <c r="G1774" s="6" t="s">
        <v>4687</v>
      </c>
      <c r="H1774" s="6" t="s">
        <v>4690</v>
      </c>
      <c r="I1774" s="6" t="s">
        <v>4687</v>
      </c>
      <c r="J1774" s="6">
        <v>1</v>
      </c>
      <c r="K1774" s="15" t="s">
        <v>8405</v>
      </c>
      <c r="L1774" s="10" t="s">
        <v>8409</v>
      </c>
      <c r="M1774" s="16" t="s">
        <v>9694</v>
      </c>
      <c r="N1774" s="6">
        <v>4922.92</v>
      </c>
      <c r="O1774" s="6" t="s">
        <v>4709</v>
      </c>
      <c r="P1774" s="6" t="s">
        <v>4709</v>
      </c>
      <c r="Q1774" s="6" t="s">
        <v>4687</v>
      </c>
    </row>
    <row r="1775" spans="1:17">
      <c r="A1775" s="6" t="s">
        <v>3548</v>
      </c>
      <c r="B1775" s="6">
        <v>20</v>
      </c>
      <c r="C1775" s="6" t="s">
        <v>4730</v>
      </c>
      <c r="D1775" s="6" t="s">
        <v>6443</v>
      </c>
      <c r="E1775" s="6">
        <v>30.115</v>
      </c>
      <c r="F1775" s="6">
        <v>11.61</v>
      </c>
      <c r="G1775" s="6" t="s">
        <v>4687</v>
      </c>
      <c r="H1775" s="6" t="s">
        <v>4687</v>
      </c>
      <c r="I1775" s="6" t="s">
        <v>4687</v>
      </c>
      <c r="J1775" s="6">
        <v>0</v>
      </c>
      <c r="K1775" s="15" t="s">
        <v>8412</v>
      </c>
      <c r="L1775" s="10" t="s">
        <v>8406</v>
      </c>
      <c r="M1775" s="16" t="s">
        <v>10011</v>
      </c>
      <c r="N1775" s="6">
        <v>4915.06</v>
      </c>
      <c r="O1775" s="6" t="s">
        <v>4713</v>
      </c>
      <c r="P1775" s="6" t="s">
        <v>4709</v>
      </c>
      <c r="Q1775" s="6" t="s">
        <v>4687</v>
      </c>
    </row>
    <row r="1776" spans="1:17">
      <c r="A1776" s="6" t="s">
        <v>3550</v>
      </c>
      <c r="B1776" s="6">
        <v>41</v>
      </c>
      <c r="C1776" s="6" t="s">
        <v>4711</v>
      </c>
      <c r="D1776" s="6" t="s">
        <v>6527</v>
      </c>
      <c r="E1776" s="6">
        <v>20.28</v>
      </c>
      <c r="F1776" s="6">
        <v>11.07</v>
      </c>
      <c r="G1776" s="6" t="s">
        <v>4689</v>
      </c>
      <c r="H1776" s="6" t="s">
        <v>4687</v>
      </c>
      <c r="I1776" s="6" t="s">
        <v>4687</v>
      </c>
      <c r="J1776" s="6">
        <v>0</v>
      </c>
      <c r="K1776" s="15" t="s">
        <v>8408</v>
      </c>
      <c r="L1776" s="10" t="s">
        <v>8406</v>
      </c>
      <c r="M1776" s="16" t="s">
        <v>9503</v>
      </c>
      <c r="N1776" s="6">
        <v>4911.89</v>
      </c>
      <c r="O1776" s="6" t="s">
        <v>4710</v>
      </c>
      <c r="P1776" s="6" t="s">
        <v>4709</v>
      </c>
      <c r="Q1776" s="6" t="s">
        <v>4687</v>
      </c>
    </row>
    <row r="1777" spans="1:17">
      <c r="A1777" s="6" t="s">
        <v>3552</v>
      </c>
      <c r="B1777" s="6">
        <v>29</v>
      </c>
      <c r="C1777" s="6" t="s">
        <v>4716</v>
      </c>
      <c r="D1777" s="6" t="s">
        <v>4939</v>
      </c>
      <c r="E1777" s="6">
        <v>20.235</v>
      </c>
      <c r="F1777" s="6">
        <v>5.19</v>
      </c>
      <c r="G1777" s="6" t="s">
        <v>4687</v>
      </c>
      <c r="H1777" s="6" t="s">
        <v>4690</v>
      </c>
      <c r="I1777" s="6" t="s">
        <v>4687</v>
      </c>
      <c r="J1777" s="6">
        <v>1</v>
      </c>
      <c r="K1777" s="15" t="s">
        <v>8408</v>
      </c>
      <c r="L1777" s="10" t="s">
        <v>8414</v>
      </c>
      <c r="M1777" s="16" t="s">
        <v>10012</v>
      </c>
      <c r="N1777" s="6">
        <v>4906.41</v>
      </c>
      <c r="O1777" s="6" t="s">
        <v>4713</v>
      </c>
      <c r="P1777" s="6" t="s">
        <v>4709</v>
      </c>
      <c r="Q1777" s="6" t="s">
        <v>4687</v>
      </c>
    </row>
    <row r="1778" spans="1:17">
      <c r="A1778" s="6" t="s">
        <v>3554</v>
      </c>
      <c r="B1778" s="6">
        <v>34</v>
      </c>
      <c r="C1778" s="6" t="s">
        <v>4716</v>
      </c>
      <c r="D1778" s="6" t="s">
        <v>7602</v>
      </c>
      <c r="E1778" s="6">
        <v>25.27</v>
      </c>
      <c r="F1778" s="6">
        <v>5.7</v>
      </c>
      <c r="G1778" s="6" t="s">
        <v>4689</v>
      </c>
      <c r="H1778" s="6" t="s">
        <v>4687</v>
      </c>
      <c r="I1778" s="6" t="s">
        <v>4687</v>
      </c>
      <c r="J1778" s="6">
        <v>1</v>
      </c>
      <c r="K1778" s="15" t="s">
        <v>8408</v>
      </c>
      <c r="L1778" s="10" t="s">
        <v>8409</v>
      </c>
      <c r="M1778" s="16" t="s">
        <v>10013</v>
      </c>
      <c r="N1778" s="6">
        <v>4894.75</v>
      </c>
      <c r="O1778" s="6" t="s">
        <v>4710</v>
      </c>
      <c r="P1778" s="6" t="s">
        <v>4710</v>
      </c>
      <c r="Q1778" s="6" t="s">
        <v>4687</v>
      </c>
    </row>
    <row r="1779" spans="1:17">
      <c r="A1779" s="6" t="s">
        <v>3556</v>
      </c>
      <c r="B1779" s="6">
        <v>32</v>
      </c>
      <c r="C1779" s="6" t="s">
        <v>4711</v>
      </c>
      <c r="D1779" s="6" t="s">
        <v>7603</v>
      </c>
      <c r="E1779" s="6">
        <v>24.24</v>
      </c>
      <c r="F1779" s="6">
        <v>6.15</v>
      </c>
      <c r="G1779" s="6" t="s">
        <v>4687</v>
      </c>
      <c r="H1779" s="6" t="s">
        <v>4687</v>
      </c>
      <c r="I1779" s="6" t="s">
        <v>4687</v>
      </c>
      <c r="J1779" s="6">
        <v>0</v>
      </c>
      <c r="K1779" s="15" t="s">
        <v>8412</v>
      </c>
      <c r="L1779" s="10" t="s">
        <v>8409</v>
      </c>
      <c r="M1779" s="16" t="s">
        <v>10014</v>
      </c>
      <c r="N1779" s="6">
        <v>4894.39</v>
      </c>
      <c r="O1779" s="6" t="s">
        <v>4710</v>
      </c>
      <c r="P1779" s="6" t="s">
        <v>4709</v>
      </c>
      <c r="Q1779" s="6" t="s">
        <v>4687</v>
      </c>
    </row>
    <row r="1780" spans="1:17">
      <c r="A1780" s="6" t="s">
        <v>3558</v>
      </c>
      <c r="B1780" s="6">
        <v>33</v>
      </c>
      <c r="C1780" s="6" t="s">
        <v>4711</v>
      </c>
      <c r="D1780" s="6" t="s">
        <v>7605</v>
      </c>
      <c r="E1780" s="6">
        <v>35.75</v>
      </c>
      <c r="F1780" s="6">
        <v>5.07</v>
      </c>
      <c r="G1780" s="6" t="s">
        <v>4687</v>
      </c>
      <c r="H1780" s="6" t="s">
        <v>4687</v>
      </c>
      <c r="I1780" s="6" t="s">
        <v>4687</v>
      </c>
      <c r="J1780" s="6">
        <v>0</v>
      </c>
      <c r="K1780" s="15" t="s">
        <v>8412</v>
      </c>
      <c r="L1780" s="10" t="s">
        <v>8414</v>
      </c>
      <c r="M1780" s="16" t="s">
        <v>10015</v>
      </c>
      <c r="N1780" s="6">
        <v>4890</v>
      </c>
      <c r="O1780" s="6" t="s">
        <v>4709</v>
      </c>
      <c r="P1780" s="6" t="s">
        <v>4710</v>
      </c>
      <c r="Q1780" s="6" t="s">
        <v>4687</v>
      </c>
    </row>
    <row r="1781" spans="1:17">
      <c r="A1781" s="6" t="s">
        <v>3560</v>
      </c>
      <c r="B1781" s="6">
        <v>36</v>
      </c>
      <c r="C1781" s="6" t="s">
        <v>4711</v>
      </c>
      <c r="D1781" s="6" t="s">
        <v>6139</v>
      </c>
      <c r="E1781" s="6">
        <v>29.92</v>
      </c>
      <c r="F1781" s="6">
        <v>10.97</v>
      </c>
      <c r="G1781" s="6" t="s">
        <v>4689</v>
      </c>
      <c r="H1781" s="6" t="s">
        <v>4687</v>
      </c>
      <c r="I1781" s="6" t="s">
        <v>4687</v>
      </c>
      <c r="J1781" s="6">
        <v>1</v>
      </c>
      <c r="K1781" s="15" t="s">
        <v>8405</v>
      </c>
      <c r="L1781" s="10" t="s">
        <v>8406</v>
      </c>
      <c r="M1781" s="16" t="s">
        <v>10016</v>
      </c>
      <c r="N1781" s="6">
        <v>4889.04</v>
      </c>
      <c r="O1781" s="6" t="s">
        <v>4713</v>
      </c>
      <c r="P1781" s="6" t="s">
        <v>4709</v>
      </c>
      <c r="Q1781" s="6" t="s">
        <v>4687</v>
      </c>
    </row>
    <row r="1782" spans="1:17">
      <c r="A1782" s="6" t="s">
        <v>3562</v>
      </c>
      <c r="B1782" s="6">
        <v>36</v>
      </c>
      <c r="C1782" s="6" t="s">
        <v>4720</v>
      </c>
      <c r="D1782" s="6" t="s">
        <v>6257</v>
      </c>
      <c r="E1782" s="6">
        <v>26.2</v>
      </c>
      <c r="F1782" s="6">
        <v>10.93</v>
      </c>
      <c r="G1782" s="6" t="s">
        <v>4689</v>
      </c>
      <c r="H1782" s="6" t="s">
        <v>4687</v>
      </c>
      <c r="I1782" s="6" t="s">
        <v>4687</v>
      </c>
      <c r="J1782" s="6">
        <v>1</v>
      </c>
      <c r="K1782" s="15" t="s">
        <v>8408</v>
      </c>
      <c r="L1782" s="10" t="s">
        <v>8406</v>
      </c>
      <c r="M1782" s="16" t="s">
        <v>10017</v>
      </c>
      <c r="N1782" s="6">
        <v>4883.87</v>
      </c>
      <c r="O1782" s="6" t="s">
        <v>4713</v>
      </c>
      <c r="P1782" s="6" t="s">
        <v>4709</v>
      </c>
      <c r="Q1782" s="6" t="s">
        <v>4687</v>
      </c>
    </row>
    <row r="1783" spans="1:17">
      <c r="A1783" s="6" t="s">
        <v>3564</v>
      </c>
      <c r="B1783" s="6">
        <v>25</v>
      </c>
      <c r="C1783" s="6" t="s">
        <v>4716</v>
      </c>
      <c r="D1783" s="6" t="s">
        <v>7608</v>
      </c>
      <c r="E1783" s="6">
        <v>26.695</v>
      </c>
      <c r="F1783" s="6">
        <v>4.21</v>
      </c>
      <c r="G1783" s="6" t="s">
        <v>4689</v>
      </c>
      <c r="H1783" s="6" t="s">
        <v>4690</v>
      </c>
      <c r="I1783" s="6" t="s">
        <v>4687</v>
      </c>
      <c r="J1783" s="6">
        <v>1</v>
      </c>
      <c r="K1783" s="15" t="s">
        <v>8408</v>
      </c>
      <c r="L1783" s="10" t="s">
        <v>8414</v>
      </c>
      <c r="M1783" s="16" t="s">
        <v>10018</v>
      </c>
      <c r="N1783" s="6">
        <v>4877.98</v>
      </c>
      <c r="O1783" s="6" t="s">
        <v>4710</v>
      </c>
      <c r="P1783" s="6" t="s">
        <v>4709</v>
      </c>
      <c r="Q1783" s="6" t="s">
        <v>4687</v>
      </c>
    </row>
    <row r="1784" spans="1:17">
      <c r="A1784" s="6" t="s">
        <v>3566</v>
      </c>
      <c r="B1784" s="6">
        <v>33</v>
      </c>
      <c r="C1784" s="6" t="s">
        <v>4720</v>
      </c>
      <c r="D1784" s="6" t="s">
        <v>7609</v>
      </c>
      <c r="E1784" s="6">
        <v>23.16</v>
      </c>
      <c r="F1784" s="6">
        <v>5.5</v>
      </c>
      <c r="G1784" s="6" t="s">
        <v>4687</v>
      </c>
      <c r="H1784" s="6" t="s">
        <v>4687</v>
      </c>
      <c r="I1784" s="6" t="s">
        <v>4687</v>
      </c>
      <c r="J1784" s="6">
        <v>0</v>
      </c>
      <c r="K1784" s="15" t="s">
        <v>8408</v>
      </c>
      <c r="L1784" s="10" t="s">
        <v>8414</v>
      </c>
      <c r="M1784" s="16" t="s">
        <v>10019</v>
      </c>
      <c r="N1784" s="6">
        <v>4859.89</v>
      </c>
      <c r="O1784" s="6" t="s">
        <v>4710</v>
      </c>
      <c r="P1784" s="6" t="s">
        <v>4709</v>
      </c>
      <c r="Q1784" s="6" t="s">
        <v>4687</v>
      </c>
    </row>
    <row r="1785" spans="1:17">
      <c r="A1785" s="6" t="s">
        <v>3568</v>
      </c>
      <c r="B1785" s="6">
        <v>27</v>
      </c>
      <c r="C1785" s="6" t="s">
        <v>4730</v>
      </c>
      <c r="D1785" s="6" t="s">
        <v>6125</v>
      </c>
      <c r="E1785" s="6">
        <v>32.585</v>
      </c>
      <c r="F1785" s="6">
        <v>4.93</v>
      </c>
      <c r="G1785" s="6" t="s">
        <v>4689</v>
      </c>
      <c r="H1785" s="6" t="s">
        <v>4687</v>
      </c>
      <c r="I1785" s="6" t="s">
        <v>4687</v>
      </c>
      <c r="J1785" s="6">
        <v>1</v>
      </c>
      <c r="K1785" s="15" t="s">
        <v>8412</v>
      </c>
      <c r="L1785" s="10" t="s">
        <v>8414</v>
      </c>
      <c r="M1785" s="16" t="s">
        <v>8640</v>
      </c>
      <c r="N1785" s="6">
        <v>4846.92</v>
      </c>
      <c r="O1785" s="6" t="s">
        <v>4710</v>
      </c>
      <c r="P1785" s="6" t="s">
        <v>4709</v>
      </c>
      <c r="Q1785" s="6" t="s">
        <v>4687</v>
      </c>
    </row>
    <row r="1786" spans="1:17">
      <c r="A1786" s="6" t="s">
        <v>3570</v>
      </c>
      <c r="B1786" s="6">
        <v>22</v>
      </c>
      <c r="C1786" s="6" t="s">
        <v>4729</v>
      </c>
      <c r="D1786" s="6" t="s">
        <v>7611</v>
      </c>
      <c r="E1786" s="6">
        <v>33.97</v>
      </c>
      <c r="F1786" s="6">
        <v>5.6</v>
      </c>
      <c r="G1786" s="6" t="s">
        <v>4689</v>
      </c>
      <c r="H1786" s="6" t="s">
        <v>4687</v>
      </c>
      <c r="I1786" s="6" t="s">
        <v>4687</v>
      </c>
      <c r="J1786" s="6">
        <v>0</v>
      </c>
      <c r="K1786" s="15" t="s">
        <v>8405</v>
      </c>
      <c r="L1786" s="10" t="s">
        <v>8414</v>
      </c>
      <c r="M1786" s="16" t="s">
        <v>10020</v>
      </c>
      <c r="N1786" s="6">
        <v>4846.53</v>
      </c>
      <c r="O1786" s="6" t="s">
        <v>4710</v>
      </c>
      <c r="P1786" s="6" t="s">
        <v>4709</v>
      </c>
      <c r="Q1786" s="6" t="s">
        <v>4687</v>
      </c>
    </row>
    <row r="1787" spans="1:17">
      <c r="A1787" s="6" t="s">
        <v>3572</v>
      </c>
      <c r="B1787" s="6">
        <v>48</v>
      </c>
      <c r="C1787" s="6" t="s">
        <v>4711</v>
      </c>
      <c r="D1787" s="6" t="s">
        <v>4789</v>
      </c>
      <c r="E1787" s="6">
        <v>16.57</v>
      </c>
      <c r="F1787" s="6">
        <v>9.99</v>
      </c>
      <c r="G1787" s="6" t="s">
        <v>4687</v>
      </c>
      <c r="H1787" s="6" t="s">
        <v>4687</v>
      </c>
      <c r="I1787" s="6" t="s">
        <v>4687</v>
      </c>
      <c r="J1787" s="6">
        <v>0</v>
      </c>
      <c r="K1787" s="15" t="s">
        <v>8405</v>
      </c>
      <c r="L1787" s="10" t="s">
        <v>8406</v>
      </c>
      <c r="M1787" s="16" t="s">
        <v>9003</v>
      </c>
      <c r="N1787" s="6">
        <v>4844.67</v>
      </c>
      <c r="O1787" s="6" t="s">
        <v>4709</v>
      </c>
      <c r="P1787" s="6" t="s">
        <v>4709</v>
      </c>
      <c r="Q1787" s="6" t="s">
        <v>4687</v>
      </c>
    </row>
    <row r="1788" spans="1:17">
      <c r="A1788" s="6" t="s">
        <v>3574</v>
      </c>
      <c r="B1788" s="6">
        <v>43</v>
      </c>
      <c r="C1788" s="6" t="s">
        <v>4711</v>
      </c>
      <c r="D1788" s="6" t="s">
        <v>7614</v>
      </c>
      <c r="E1788" s="6">
        <v>17.55</v>
      </c>
      <c r="F1788" s="6">
        <v>5.93</v>
      </c>
      <c r="G1788" s="6" t="s">
        <v>4687</v>
      </c>
      <c r="H1788" s="6" t="s">
        <v>4690</v>
      </c>
      <c r="I1788" s="6" t="s">
        <v>4687</v>
      </c>
      <c r="J1788" s="6">
        <v>1</v>
      </c>
      <c r="K1788" s="15" t="s">
        <v>8408</v>
      </c>
      <c r="L1788" s="10" t="s">
        <v>8409</v>
      </c>
      <c r="M1788" s="16" t="s">
        <v>10021</v>
      </c>
      <c r="N1788" s="6">
        <v>4843.79</v>
      </c>
      <c r="O1788" s="6" t="s">
        <v>4710</v>
      </c>
      <c r="P1788" s="6" t="s">
        <v>4709</v>
      </c>
      <c r="Q1788" s="6" t="s">
        <v>4687</v>
      </c>
    </row>
    <row r="1789" spans="1:17">
      <c r="A1789" s="6" t="s">
        <v>3576</v>
      </c>
      <c r="B1789" s="6">
        <v>27</v>
      </c>
      <c r="C1789" s="6" t="s">
        <v>4729</v>
      </c>
      <c r="D1789" s="6" t="s">
        <v>7615</v>
      </c>
      <c r="E1789" s="6">
        <v>29.41</v>
      </c>
      <c r="F1789" s="6">
        <v>6.29</v>
      </c>
      <c r="G1789" s="6" t="s">
        <v>4689</v>
      </c>
      <c r="H1789" s="6" t="s">
        <v>4687</v>
      </c>
      <c r="I1789" s="6" t="s">
        <v>4687</v>
      </c>
      <c r="J1789" s="6">
        <v>1</v>
      </c>
      <c r="K1789" s="15" t="s">
        <v>8405</v>
      </c>
      <c r="L1789" s="10" t="s">
        <v>8409</v>
      </c>
      <c r="M1789" s="16" t="s">
        <v>10022</v>
      </c>
      <c r="N1789" s="6">
        <v>4840.95</v>
      </c>
      <c r="O1789" s="6" t="s">
        <v>4713</v>
      </c>
      <c r="P1789" s="6" t="s">
        <v>4709</v>
      </c>
      <c r="Q1789" s="6" t="s">
        <v>4687</v>
      </c>
    </row>
    <row r="1790" spans="1:17">
      <c r="A1790" s="6" t="s">
        <v>3578</v>
      </c>
      <c r="B1790" s="6">
        <v>38</v>
      </c>
      <c r="C1790" s="6" t="s">
        <v>4716</v>
      </c>
      <c r="D1790" s="6" t="s">
        <v>4762</v>
      </c>
      <c r="E1790" s="6">
        <v>17.91</v>
      </c>
      <c r="F1790" s="6">
        <v>5.65</v>
      </c>
      <c r="G1790" s="6" t="s">
        <v>4687</v>
      </c>
      <c r="H1790" s="6" t="s">
        <v>4687</v>
      </c>
      <c r="I1790" s="6" t="s">
        <v>4687</v>
      </c>
      <c r="J1790" s="6">
        <v>1</v>
      </c>
      <c r="K1790" s="15" t="s">
        <v>8405</v>
      </c>
      <c r="L1790" s="10" t="s">
        <v>8414</v>
      </c>
      <c r="M1790" s="16" t="s">
        <v>10023</v>
      </c>
      <c r="N1790" s="6">
        <v>4839.18</v>
      </c>
      <c r="O1790" s="6" t="s">
        <v>4713</v>
      </c>
      <c r="P1790" s="6" t="s">
        <v>4709</v>
      </c>
      <c r="Q1790" s="6" t="s">
        <v>4687</v>
      </c>
    </row>
    <row r="1791" spans="1:17">
      <c r="A1791" s="6" t="s">
        <v>3580</v>
      </c>
      <c r="B1791" s="6">
        <v>30</v>
      </c>
      <c r="C1791" s="6" t="s">
        <v>4711</v>
      </c>
      <c r="D1791" s="6" t="s">
        <v>7618</v>
      </c>
      <c r="E1791" s="6">
        <v>31.57</v>
      </c>
      <c r="F1791" s="6">
        <v>6.15</v>
      </c>
      <c r="G1791" s="6" t="s">
        <v>4687</v>
      </c>
      <c r="H1791" s="6" t="s">
        <v>4687</v>
      </c>
      <c r="I1791" s="6" t="s">
        <v>4687</v>
      </c>
      <c r="J1791" s="6">
        <v>1</v>
      </c>
      <c r="K1791" s="15" t="s">
        <v>8405</v>
      </c>
      <c r="L1791" s="10" t="s">
        <v>8409</v>
      </c>
      <c r="M1791" s="16" t="s">
        <v>10024</v>
      </c>
      <c r="N1791" s="6">
        <v>4837.58</v>
      </c>
      <c r="O1791" s="6" t="s">
        <v>4709</v>
      </c>
      <c r="P1791" s="6" t="s">
        <v>4710</v>
      </c>
      <c r="Q1791" s="6" t="s">
        <v>4687</v>
      </c>
    </row>
    <row r="1792" spans="1:17">
      <c r="A1792" s="6" t="s">
        <v>3582</v>
      </c>
      <c r="B1792" s="6">
        <v>22</v>
      </c>
      <c r="C1792" s="6" t="s">
        <v>4729</v>
      </c>
      <c r="D1792" s="6" t="s">
        <v>7619</v>
      </c>
      <c r="E1792" s="6">
        <v>33.18</v>
      </c>
      <c r="F1792" s="6">
        <v>5.22</v>
      </c>
      <c r="G1792" s="6" t="s">
        <v>4687</v>
      </c>
      <c r="H1792" s="6" t="s">
        <v>4687</v>
      </c>
      <c r="I1792" s="6" t="s">
        <v>4689</v>
      </c>
      <c r="J1792" s="6">
        <v>1</v>
      </c>
      <c r="K1792" s="15" t="s">
        <v>8405</v>
      </c>
      <c r="L1792" s="10" t="s">
        <v>8414</v>
      </c>
      <c r="M1792" s="16" t="s">
        <v>10025</v>
      </c>
      <c r="N1792" s="6">
        <v>4835.43</v>
      </c>
      <c r="O1792" s="6" t="s">
        <v>4709</v>
      </c>
      <c r="P1792" s="6" t="s">
        <v>4709</v>
      </c>
      <c r="Q1792" s="6" t="s">
        <v>4687</v>
      </c>
    </row>
    <row r="1793" spans="1:17">
      <c r="A1793" s="6" t="s">
        <v>3584</v>
      </c>
      <c r="B1793" s="6">
        <v>20</v>
      </c>
      <c r="C1793" s="6" t="s">
        <v>4720</v>
      </c>
      <c r="D1793" s="6" t="s">
        <v>5121</v>
      </c>
      <c r="E1793" s="6">
        <v>37</v>
      </c>
      <c r="F1793" s="6">
        <v>11.66</v>
      </c>
      <c r="G1793" s="6" t="s">
        <v>4687</v>
      </c>
      <c r="H1793" s="6" t="s">
        <v>4687</v>
      </c>
      <c r="I1793" s="6" t="s">
        <v>4687</v>
      </c>
      <c r="J1793" s="6">
        <v>0</v>
      </c>
      <c r="K1793" s="15" t="s">
        <v>8408</v>
      </c>
      <c r="L1793" s="10" t="s">
        <v>8406</v>
      </c>
      <c r="M1793" s="16" t="s">
        <v>10026</v>
      </c>
      <c r="N1793" s="6">
        <v>4830.63</v>
      </c>
      <c r="O1793" s="6" t="s">
        <v>4713</v>
      </c>
      <c r="P1793" s="6" t="s">
        <v>4709</v>
      </c>
      <c r="Q1793" s="6" t="s">
        <v>4687</v>
      </c>
    </row>
    <row r="1794" spans="1:17">
      <c r="A1794" s="6" t="s">
        <v>3586</v>
      </c>
      <c r="B1794" s="6">
        <v>27</v>
      </c>
      <c r="C1794" s="6" t="s">
        <v>8578</v>
      </c>
      <c r="D1794" s="6" t="s">
        <v>5046</v>
      </c>
      <c r="E1794" s="6">
        <v>18.905</v>
      </c>
      <c r="F1794" s="6">
        <v>4.91</v>
      </c>
      <c r="G1794" s="6" t="s">
        <v>4689</v>
      </c>
      <c r="H1794" s="6" t="s">
        <v>4687</v>
      </c>
      <c r="I1794" s="6" t="s">
        <v>4687</v>
      </c>
      <c r="J1794" s="6">
        <v>1</v>
      </c>
      <c r="K1794" s="15" t="s">
        <v>8412</v>
      </c>
      <c r="L1794" s="10" t="s">
        <v>8414</v>
      </c>
      <c r="M1794" s="16" t="s">
        <v>10027</v>
      </c>
      <c r="N1794" s="6">
        <v>4827.9</v>
      </c>
      <c r="O1794" s="6" t="s">
        <v>4709</v>
      </c>
      <c r="P1794" s="6" t="s">
        <v>4713</v>
      </c>
      <c r="Q1794" s="6" t="s">
        <v>4687</v>
      </c>
    </row>
    <row r="1795" spans="1:17">
      <c r="A1795" s="6" t="s">
        <v>3588</v>
      </c>
      <c r="B1795" s="6">
        <v>41</v>
      </c>
      <c r="C1795" s="6" t="s">
        <v>4711</v>
      </c>
      <c r="D1795" s="6" t="s">
        <v>5912</v>
      </c>
      <c r="E1795" s="6">
        <v>20.03</v>
      </c>
      <c r="F1795" s="6">
        <v>9.25</v>
      </c>
      <c r="G1795" s="6" t="s">
        <v>4689</v>
      </c>
      <c r="H1795" s="6" t="s">
        <v>4687</v>
      </c>
      <c r="I1795" s="6" t="s">
        <v>4687</v>
      </c>
      <c r="J1795" s="6">
        <v>0</v>
      </c>
      <c r="K1795" s="15" t="s">
        <v>8412</v>
      </c>
      <c r="L1795" s="10" t="s">
        <v>8406</v>
      </c>
      <c r="M1795" s="16" t="s">
        <v>10028</v>
      </c>
      <c r="N1795" s="6">
        <v>4827.1</v>
      </c>
      <c r="O1795" s="6" t="s">
        <v>4713</v>
      </c>
      <c r="P1795" s="6" t="s">
        <v>4709</v>
      </c>
      <c r="Q1795" s="6" t="s">
        <v>4687</v>
      </c>
    </row>
    <row r="1796" spans="1:17">
      <c r="A1796" s="6" t="s">
        <v>3590</v>
      </c>
      <c r="B1796" s="6">
        <v>44</v>
      </c>
      <c r="C1796" s="6" t="s">
        <v>4711</v>
      </c>
      <c r="D1796" s="6" t="s">
        <v>4822</v>
      </c>
      <c r="E1796" s="6">
        <v>16.7</v>
      </c>
      <c r="F1796" s="6">
        <v>11.48</v>
      </c>
      <c r="G1796" s="6" t="s">
        <v>4687</v>
      </c>
      <c r="H1796" s="6" t="s">
        <v>4687</v>
      </c>
      <c r="I1796" s="6" t="s">
        <v>4687</v>
      </c>
      <c r="J1796" s="6">
        <v>0</v>
      </c>
      <c r="K1796" s="15" t="s">
        <v>8408</v>
      </c>
      <c r="L1796" s="10" t="s">
        <v>8406</v>
      </c>
      <c r="M1796" s="16" t="s">
        <v>10029</v>
      </c>
      <c r="N1796" s="6">
        <v>4812.34</v>
      </c>
      <c r="O1796" s="6" t="s">
        <v>4710</v>
      </c>
      <c r="P1796" s="6" t="s">
        <v>4709</v>
      </c>
      <c r="Q1796" s="6" t="s">
        <v>4687</v>
      </c>
    </row>
    <row r="1797" spans="1:17">
      <c r="A1797" s="6" t="s">
        <v>3592</v>
      </c>
      <c r="B1797" s="6">
        <v>33</v>
      </c>
      <c r="C1797" s="6" t="s">
        <v>4711</v>
      </c>
      <c r="D1797" s="6" t="s">
        <v>6662</v>
      </c>
      <c r="E1797" s="6">
        <v>39.82</v>
      </c>
      <c r="F1797" s="6">
        <v>6.06</v>
      </c>
      <c r="G1797" s="6" t="s">
        <v>4687</v>
      </c>
      <c r="H1797" s="6" t="s">
        <v>4687</v>
      </c>
      <c r="I1797" s="6" t="s">
        <v>4687</v>
      </c>
      <c r="J1797" s="6">
        <v>0</v>
      </c>
      <c r="K1797" s="15" t="s">
        <v>8412</v>
      </c>
      <c r="L1797" s="10" t="s">
        <v>8409</v>
      </c>
      <c r="M1797" s="16" t="s">
        <v>10030</v>
      </c>
      <c r="N1797" s="6">
        <v>4795.66</v>
      </c>
      <c r="O1797" s="6" t="s">
        <v>4713</v>
      </c>
      <c r="P1797" s="6" t="s">
        <v>4709</v>
      </c>
      <c r="Q1797" s="6" t="s">
        <v>4687</v>
      </c>
    </row>
    <row r="1798" spans="1:17">
      <c r="A1798" s="6" t="s">
        <v>3594</v>
      </c>
      <c r="B1798" s="6">
        <v>35</v>
      </c>
      <c r="C1798" s="6" t="s">
        <v>4711</v>
      </c>
      <c r="D1798" s="6" t="s">
        <v>7625</v>
      </c>
      <c r="E1798" s="6">
        <v>22.04</v>
      </c>
      <c r="F1798" s="6">
        <v>5.86</v>
      </c>
      <c r="G1798" s="6" t="s">
        <v>4687</v>
      </c>
      <c r="H1798" s="6" t="s">
        <v>4687</v>
      </c>
      <c r="I1798" s="6" t="s">
        <v>4687</v>
      </c>
      <c r="J1798" s="6">
        <v>1</v>
      </c>
      <c r="K1798" s="15" t="s">
        <v>8408</v>
      </c>
      <c r="L1798" s="10" t="s">
        <v>8409</v>
      </c>
      <c r="M1798" s="16" t="s">
        <v>10031</v>
      </c>
      <c r="N1798" s="6">
        <v>4787.42</v>
      </c>
      <c r="O1798" s="6" t="s">
        <v>4710</v>
      </c>
      <c r="P1798" s="6" t="s">
        <v>4709</v>
      </c>
      <c r="Q1798" s="6" t="s">
        <v>4687</v>
      </c>
    </row>
    <row r="1799" spans="1:17">
      <c r="A1799" s="6" t="s">
        <v>3596</v>
      </c>
      <c r="B1799" s="6">
        <v>33</v>
      </c>
      <c r="C1799" s="6" t="s">
        <v>4711</v>
      </c>
      <c r="D1799" s="6" t="s">
        <v>6009</v>
      </c>
      <c r="E1799" s="6">
        <v>28.27</v>
      </c>
      <c r="F1799" s="6">
        <v>5.33</v>
      </c>
      <c r="G1799" s="6" t="s">
        <v>4687</v>
      </c>
      <c r="H1799" s="6" t="s">
        <v>4687</v>
      </c>
      <c r="I1799" s="6" t="s">
        <v>4687</v>
      </c>
      <c r="J1799" s="6">
        <v>0</v>
      </c>
      <c r="K1799" s="15" t="s">
        <v>8408</v>
      </c>
      <c r="L1799" s="10" t="s">
        <v>8414</v>
      </c>
      <c r="M1799" s="16" t="s">
        <v>10032</v>
      </c>
      <c r="N1799" s="6">
        <v>4779.6</v>
      </c>
      <c r="O1799" s="6" t="s">
        <v>4710</v>
      </c>
      <c r="P1799" s="6" t="s">
        <v>4709</v>
      </c>
      <c r="Q1799" s="6" t="s">
        <v>4687</v>
      </c>
    </row>
    <row r="1800" spans="1:17">
      <c r="A1800" s="6" t="s">
        <v>3598</v>
      </c>
      <c r="B1800" s="6">
        <v>33</v>
      </c>
      <c r="C1800" s="6" t="s">
        <v>4720</v>
      </c>
      <c r="D1800" s="6" t="s">
        <v>6766</v>
      </c>
      <c r="E1800" s="6">
        <v>18.5</v>
      </c>
      <c r="F1800" s="6">
        <v>5.33</v>
      </c>
      <c r="G1800" s="6" t="s">
        <v>4687</v>
      </c>
      <c r="H1800" s="6" t="s">
        <v>4687</v>
      </c>
      <c r="I1800" s="6" t="s">
        <v>4687</v>
      </c>
      <c r="J1800" s="6">
        <v>0</v>
      </c>
      <c r="K1800" s="15" t="s">
        <v>8405</v>
      </c>
      <c r="L1800" s="10" t="s">
        <v>8414</v>
      </c>
      <c r="M1800" s="16" t="s">
        <v>10033</v>
      </c>
      <c r="N1800" s="6">
        <v>4766.02</v>
      </c>
      <c r="O1800" s="6" t="s">
        <v>4710</v>
      </c>
      <c r="P1800" s="6" t="s">
        <v>4709</v>
      </c>
      <c r="Q1800" s="6" t="s">
        <v>4687</v>
      </c>
    </row>
    <row r="1801" spans="1:17">
      <c r="A1801" s="6" t="s">
        <v>3600</v>
      </c>
      <c r="B1801" s="6">
        <v>35</v>
      </c>
      <c r="C1801" s="6" t="s">
        <v>4720</v>
      </c>
      <c r="D1801" s="6" t="s">
        <v>7628</v>
      </c>
      <c r="E1801" s="6">
        <v>38.6</v>
      </c>
      <c r="F1801" s="6">
        <v>6.02</v>
      </c>
      <c r="G1801" s="6" t="s">
        <v>4687</v>
      </c>
      <c r="H1801" s="6" t="s">
        <v>4687</v>
      </c>
      <c r="I1801" s="6" t="s">
        <v>4687</v>
      </c>
      <c r="J1801" s="6">
        <v>1</v>
      </c>
      <c r="K1801" s="15" t="s">
        <v>8408</v>
      </c>
      <c r="L1801" s="10" t="s">
        <v>8409</v>
      </c>
      <c r="M1801" s="16" t="s">
        <v>10034</v>
      </c>
      <c r="N1801" s="6">
        <v>4762.33</v>
      </c>
      <c r="O1801" s="6" t="s">
        <v>4710</v>
      </c>
      <c r="P1801" s="6" t="s">
        <v>4710</v>
      </c>
      <c r="Q1801" s="6" t="s">
        <v>4687</v>
      </c>
    </row>
    <row r="1802" spans="1:17">
      <c r="A1802" s="6" t="s">
        <v>3602</v>
      </c>
      <c r="B1802" s="6">
        <v>30</v>
      </c>
      <c r="C1802" s="6" t="s">
        <v>4711</v>
      </c>
      <c r="D1802" s="6" t="s">
        <v>7503</v>
      </c>
      <c r="E1802" s="6">
        <v>43.12</v>
      </c>
      <c r="F1802" s="6">
        <v>6.25</v>
      </c>
      <c r="G1802" s="6" t="s">
        <v>4687</v>
      </c>
      <c r="H1802" s="6" t="s">
        <v>4687</v>
      </c>
      <c r="I1802" s="6" t="s">
        <v>4687</v>
      </c>
      <c r="J1802" s="6">
        <v>1</v>
      </c>
      <c r="K1802" s="15" t="s">
        <v>8405</v>
      </c>
      <c r="L1802" s="10" t="s">
        <v>8409</v>
      </c>
      <c r="M1802" s="16" t="s">
        <v>10035</v>
      </c>
      <c r="N1802" s="6">
        <v>4753.64</v>
      </c>
      <c r="O1802" s="6" t="s">
        <v>4710</v>
      </c>
      <c r="P1802" s="6" t="s">
        <v>4709</v>
      </c>
      <c r="Q1802" s="6" t="s">
        <v>4687</v>
      </c>
    </row>
    <row r="1803" spans="1:17">
      <c r="A1803" s="6" t="s">
        <v>3604</v>
      </c>
      <c r="B1803" s="6">
        <v>35</v>
      </c>
      <c r="C1803" s="6" t="s">
        <v>4720</v>
      </c>
      <c r="D1803" s="6" t="s">
        <v>4878</v>
      </c>
      <c r="E1803" s="6">
        <v>30.5</v>
      </c>
      <c r="F1803" s="6">
        <v>4.81</v>
      </c>
      <c r="G1803" s="6" t="s">
        <v>4687</v>
      </c>
      <c r="H1803" s="6" t="s">
        <v>4687</v>
      </c>
      <c r="I1803" s="6" t="s">
        <v>4687</v>
      </c>
      <c r="J1803" s="6">
        <v>1</v>
      </c>
      <c r="K1803" s="15" t="s">
        <v>8405</v>
      </c>
      <c r="L1803" s="10" t="s">
        <v>8414</v>
      </c>
      <c r="M1803" s="16" t="s">
        <v>10036</v>
      </c>
      <c r="N1803" s="6">
        <v>4751.07</v>
      </c>
      <c r="O1803" s="6" t="s">
        <v>4713</v>
      </c>
      <c r="P1803" s="6" t="s">
        <v>4710</v>
      </c>
      <c r="Q1803" s="6" t="s">
        <v>4687</v>
      </c>
    </row>
    <row r="1804" spans="1:17">
      <c r="A1804" s="6" t="s">
        <v>3606</v>
      </c>
      <c r="B1804" s="6">
        <v>35</v>
      </c>
      <c r="C1804" s="6" t="s">
        <v>4711</v>
      </c>
      <c r="D1804" s="6" t="s">
        <v>5782</v>
      </c>
      <c r="E1804" s="6">
        <v>27.61</v>
      </c>
      <c r="F1804" s="6">
        <v>4.6</v>
      </c>
      <c r="G1804" s="6" t="s">
        <v>4687</v>
      </c>
      <c r="H1804" s="6" t="s">
        <v>4687</v>
      </c>
      <c r="I1804" s="6" t="s">
        <v>4687</v>
      </c>
      <c r="J1804" s="6">
        <v>1</v>
      </c>
      <c r="K1804" s="15" t="s">
        <v>8405</v>
      </c>
      <c r="L1804" s="10" t="s">
        <v>8414</v>
      </c>
      <c r="M1804" s="16" t="s">
        <v>10037</v>
      </c>
      <c r="N1804" s="6">
        <v>4747.05</v>
      </c>
      <c r="O1804" s="6" t="s">
        <v>4709</v>
      </c>
      <c r="P1804" s="6" t="s">
        <v>4709</v>
      </c>
      <c r="Q1804" s="6" t="s">
        <v>4687</v>
      </c>
    </row>
    <row r="1805" spans="1:17">
      <c r="A1805" s="6" t="s">
        <v>3608</v>
      </c>
      <c r="B1805" s="6">
        <v>36</v>
      </c>
      <c r="C1805" s="6" t="s">
        <v>4720</v>
      </c>
      <c r="D1805" s="6" t="s">
        <v>7631</v>
      </c>
      <c r="E1805" s="6">
        <v>27.1</v>
      </c>
      <c r="F1805" s="6">
        <v>5.08</v>
      </c>
      <c r="G1805" s="6" t="s">
        <v>4687</v>
      </c>
      <c r="H1805" s="6" t="s">
        <v>4687</v>
      </c>
      <c r="I1805" s="6" t="s">
        <v>4687</v>
      </c>
      <c r="J1805" s="6">
        <v>1</v>
      </c>
      <c r="K1805" s="15" t="s">
        <v>8408</v>
      </c>
      <c r="L1805" s="10" t="s">
        <v>8414</v>
      </c>
      <c r="M1805" s="16" t="s">
        <v>10038</v>
      </c>
      <c r="N1805" s="6">
        <v>4746.34</v>
      </c>
      <c r="O1805" s="6" t="s">
        <v>4709</v>
      </c>
      <c r="P1805" s="6" t="s">
        <v>4709</v>
      </c>
      <c r="Q1805" s="6" t="s">
        <v>4687</v>
      </c>
    </row>
    <row r="1806" spans="1:17">
      <c r="A1806" s="6" t="s">
        <v>3610</v>
      </c>
      <c r="B1806" s="6">
        <v>18</v>
      </c>
      <c r="C1806" s="6" t="s">
        <v>4729</v>
      </c>
      <c r="D1806" s="6" t="s">
        <v>7107</v>
      </c>
      <c r="E1806" s="6">
        <v>35.93</v>
      </c>
      <c r="F1806" s="6">
        <v>5.43</v>
      </c>
      <c r="G1806" s="6" t="s">
        <v>4687</v>
      </c>
      <c r="H1806" s="6" t="s">
        <v>4687</v>
      </c>
      <c r="I1806" s="6" t="s">
        <v>4689</v>
      </c>
      <c r="J1806" s="6">
        <v>1</v>
      </c>
      <c r="K1806" s="15" t="s">
        <v>8405</v>
      </c>
      <c r="L1806" s="10" t="s">
        <v>8414</v>
      </c>
      <c r="M1806" s="16" t="s">
        <v>10039</v>
      </c>
      <c r="N1806" s="6">
        <v>4740.78</v>
      </c>
      <c r="O1806" s="6" t="s">
        <v>4710</v>
      </c>
      <c r="P1806" s="6" t="s">
        <v>4709</v>
      </c>
      <c r="Q1806" s="6" t="s">
        <v>4687</v>
      </c>
    </row>
    <row r="1807" spans="1:17">
      <c r="A1807" s="6" t="s">
        <v>3612</v>
      </c>
      <c r="B1807" s="6">
        <v>31</v>
      </c>
      <c r="C1807" s="6" t="s">
        <v>4716</v>
      </c>
      <c r="D1807" s="6" t="s">
        <v>5571</v>
      </c>
      <c r="E1807" s="6">
        <v>32.68</v>
      </c>
      <c r="F1807" s="6">
        <v>5.44</v>
      </c>
      <c r="G1807" s="6" t="s">
        <v>4687</v>
      </c>
      <c r="H1807" s="6" t="s">
        <v>4687</v>
      </c>
      <c r="I1807" s="6" t="s">
        <v>4687</v>
      </c>
      <c r="J1807" s="6">
        <v>0</v>
      </c>
      <c r="K1807" s="15" t="s">
        <v>8405</v>
      </c>
      <c r="L1807" s="10" t="s">
        <v>8414</v>
      </c>
      <c r="M1807" s="16" t="s">
        <v>10040</v>
      </c>
      <c r="N1807" s="6">
        <v>4738.27</v>
      </c>
      <c r="O1807" s="6" t="s">
        <v>4710</v>
      </c>
      <c r="P1807" s="6" t="s">
        <v>4709</v>
      </c>
      <c r="Q1807" s="6" t="s">
        <v>4687</v>
      </c>
    </row>
    <row r="1808" spans="1:17">
      <c r="A1808" s="6" t="s">
        <v>3614</v>
      </c>
      <c r="B1808" s="6">
        <v>36</v>
      </c>
      <c r="C1808" s="6" t="s">
        <v>4711</v>
      </c>
      <c r="D1808" s="6" t="s">
        <v>7635</v>
      </c>
      <c r="E1808" s="6">
        <v>20.74</v>
      </c>
      <c r="F1808" s="6">
        <v>11.69</v>
      </c>
      <c r="G1808" s="6" t="s">
        <v>4689</v>
      </c>
      <c r="H1808" s="6" t="s">
        <v>4687</v>
      </c>
      <c r="I1808" s="6" t="s">
        <v>4687</v>
      </c>
      <c r="J1808" s="6">
        <v>1</v>
      </c>
      <c r="K1808" s="15" t="s">
        <v>8405</v>
      </c>
      <c r="L1808" s="10" t="s">
        <v>8406</v>
      </c>
      <c r="M1808" s="16" t="s">
        <v>10041</v>
      </c>
      <c r="N1808" s="6">
        <v>4734.64</v>
      </c>
      <c r="O1808" s="6" t="s">
        <v>4713</v>
      </c>
      <c r="P1808" s="6" t="s">
        <v>4709</v>
      </c>
      <c r="Q1808" s="6" t="s">
        <v>4687</v>
      </c>
    </row>
    <row r="1809" spans="1:17">
      <c r="A1809" s="6" t="s">
        <v>3616</v>
      </c>
      <c r="B1809" s="6">
        <v>42</v>
      </c>
      <c r="C1809" s="6" t="s">
        <v>4716</v>
      </c>
      <c r="D1809" s="6" t="s">
        <v>7637</v>
      </c>
      <c r="E1809" s="6">
        <v>15.57</v>
      </c>
      <c r="F1809" s="6">
        <v>6.07</v>
      </c>
      <c r="G1809" s="6" t="s">
        <v>4687</v>
      </c>
      <c r="H1809" s="6" t="s">
        <v>4687</v>
      </c>
      <c r="I1809" s="6" t="s">
        <v>4687</v>
      </c>
      <c r="J1809" s="6">
        <v>0</v>
      </c>
      <c r="K1809" s="15" t="s">
        <v>8405</v>
      </c>
      <c r="L1809" s="10" t="s">
        <v>8409</v>
      </c>
      <c r="M1809" s="16" t="s">
        <v>10042</v>
      </c>
      <c r="N1809" s="6">
        <v>4728.71</v>
      </c>
      <c r="O1809" s="6" t="s">
        <v>4710</v>
      </c>
      <c r="P1809" s="6" t="s">
        <v>4709</v>
      </c>
      <c r="Q1809" s="6" t="s">
        <v>4687</v>
      </c>
    </row>
    <row r="1810" spans="1:17">
      <c r="A1810" s="6" t="s">
        <v>3618</v>
      </c>
      <c r="B1810" s="6">
        <v>28</v>
      </c>
      <c r="C1810" s="6" t="s">
        <v>4716</v>
      </c>
      <c r="D1810" s="6" t="s">
        <v>5221</v>
      </c>
      <c r="E1810" s="6">
        <v>23.845</v>
      </c>
      <c r="F1810" s="6">
        <v>4.36</v>
      </c>
      <c r="G1810" s="6" t="s">
        <v>4687</v>
      </c>
      <c r="H1810" s="6" t="s">
        <v>4687</v>
      </c>
      <c r="I1810" s="6" t="s">
        <v>4687</v>
      </c>
      <c r="J1810" s="6">
        <v>0</v>
      </c>
      <c r="K1810" s="15" t="s">
        <v>8408</v>
      </c>
      <c r="L1810" s="10" t="s">
        <v>8414</v>
      </c>
      <c r="M1810" s="16" t="s">
        <v>10043</v>
      </c>
      <c r="N1810" s="6">
        <v>4719.74</v>
      </c>
      <c r="O1810" s="6" t="s">
        <v>4713</v>
      </c>
      <c r="P1810" s="6" t="s">
        <v>4709</v>
      </c>
      <c r="Q1810" s="6" t="s">
        <v>4687</v>
      </c>
    </row>
    <row r="1811" spans="1:17">
      <c r="A1811" s="6" t="s">
        <v>3620</v>
      </c>
      <c r="B1811" s="6">
        <v>30</v>
      </c>
      <c r="C1811" s="6" t="s">
        <v>4726</v>
      </c>
      <c r="D1811" s="6" t="s">
        <v>7550</v>
      </c>
      <c r="E1811" s="6">
        <v>22.895</v>
      </c>
      <c r="F1811" s="6">
        <v>5.24</v>
      </c>
      <c r="G1811" s="6" t="s">
        <v>4687</v>
      </c>
      <c r="H1811" s="6" t="s">
        <v>4687</v>
      </c>
      <c r="I1811" s="6" t="s">
        <v>4687</v>
      </c>
      <c r="J1811" s="6">
        <v>1</v>
      </c>
      <c r="K1811" s="15" t="s">
        <v>8408</v>
      </c>
      <c r="L1811" s="10" t="s">
        <v>8414</v>
      </c>
      <c r="M1811" s="16" t="s">
        <v>10044</v>
      </c>
      <c r="N1811" s="6">
        <v>4719.52</v>
      </c>
      <c r="O1811" s="6" t="s">
        <v>4709</v>
      </c>
      <c r="P1811" s="6" t="s">
        <v>4709</v>
      </c>
      <c r="Q1811" s="6" t="s">
        <v>4687</v>
      </c>
    </row>
    <row r="1812" spans="1:17">
      <c r="A1812" s="6" t="s">
        <v>3622</v>
      </c>
      <c r="B1812" s="6">
        <v>30</v>
      </c>
      <c r="C1812" s="6" t="s">
        <v>4726</v>
      </c>
      <c r="D1812" s="6" t="s">
        <v>7641</v>
      </c>
      <c r="E1812" s="6">
        <v>21.945</v>
      </c>
      <c r="F1812" s="6">
        <v>5.37</v>
      </c>
      <c r="G1812" s="6" t="s">
        <v>4687</v>
      </c>
      <c r="H1812" s="6" t="s">
        <v>4687</v>
      </c>
      <c r="I1812" s="6" t="s">
        <v>4687</v>
      </c>
      <c r="J1812" s="6">
        <v>1</v>
      </c>
      <c r="K1812" s="15" t="s">
        <v>8412</v>
      </c>
      <c r="L1812" s="10" t="s">
        <v>8414</v>
      </c>
      <c r="M1812" s="16" t="s">
        <v>8596</v>
      </c>
      <c r="N1812" s="6">
        <v>4718.2</v>
      </c>
      <c r="O1812" s="6" t="s">
        <v>4710</v>
      </c>
      <c r="P1812" s="6" t="s">
        <v>4709</v>
      </c>
      <c r="Q1812" s="6" t="s">
        <v>4687</v>
      </c>
    </row>
    <row r="1813" spans="1:17">
      <c r="A1813" s="6" t="s">
        <v>3624</v>
      </c>
      <c r="B1813" s="6">
        <v>41</v>
      </c>
      <c r="C1813" s="6" t="s">
        <v>4720</v>
      </c>
      <c r="D1813" s="6" t="s">
        <v>7643</v>
      </c>
      <c r="E1813" s="6">
        <v>19.47</v>
      </c>
      <c r="F1813" s="6">
        <v>6.6</v>
      </c>
      <c r="G1813" s="6" t="s">
        <v>4689</v>
      </c>
      <c r="H1813" s="6" t="s">
        <v>4687</v>
      </c>
      <c r="I1813" s="6" t="s">
        <v>4687</v>
      </c>
      <c r="J1813" s="6">
        <v>0</v>
      </c>
      <c r="K1813" s="15" t="s">
        <v>8408</v>
      </c>
      <c r="L1813" s="10" t="s">
        <v>8406</v>
      </c>
      <c r="M1813" s="16" t="s">
        <v>10045</v>
      </c>
      <c r="N1813" s="6">
        <v>4712.12</v>
      </c>
      <c r="O1813" s="6" t="s">
        <v>4710</v>
      </c>
      <c r="P1813" s="6" t="s">
        <v>4709</v>
      </c>
      <c r="Q1813" s="6" t="s">
        <v>4687</v>
      </c>
    </row>
    <row r="1814" spans="1:17">
      <c r="A1814" s="6" t="s">
        <v>3626</v>
      </c>
      <c r="B1814" s="6">
        <v>45</v>
      </c>
      <c r="C1814" s="6" t="s">
        <v>4711</v>
      </c>
      <c r="D1814" s="6" t="s">
        <v>7645</v>
      </c>
      <c r="E1814" s="6">
        <v>15.61</v>
      </c>
      <c r="F1814" s="6">
        <v>5.77</v>
      </c>
      <c r="G1814" s="6" t="s">
        <v>4687</v>
      </c>
      <c r="H1814" s="6" t="s">
        <v>4687</v>
      </c>
      <c r="I1814" s="6" t="s">
        <v>4687</v>
      </c>
      <c r="J1814" s="6">
        <v>0</v>
      </c>
      <c r="K1814" s="15" t="s">
        <v>8412</v>
      </c>
      <c r="L1814" s="10" t="s">
        <v>8409</v>
      </c>
      <c r="M1814" s="16" t="s">
        <v>10046</v>
      </c>
      <c r="N1814" s="6">
        <v>4699.47</v>
      </c>
      <c r="O1814" s="6" t="s">
        <v>4710</v>
      </c>
      <c r="P1814" s="6" t="s">
        <v>4709</v>
      </c>
      <c r="Q1814" s="6" t="s">
        <v>4687</v>
      </c>
    </row>
    <row r="1815" spans="1:17">
      <c r="A1815" s="6" t="s">
        <v>3628</v>
      </c>
      <c r="B1815" s="6">
        <v>19</v>
      </c>
      <c r="C1815" s="6" t="s">
        <v>4720</v>
      </c>
      <c r="D1815" s="6" t="s">
        <v>5571</v>
      </c>
      <c r="E1815" s="6">
        <v>28.6</v>
      </c>
      <c r="F1815" s="6">
        <v>6.08</v>
      </c>
      <c r="G1815" s="6" t="s">
        <v>4687</v>
      </c>
      <c r="H1815" s="6" t="s">
        <v>4690</v>
      </c>
      <c r="I1815" s="6" t="s">
        <v>4687</v>
      </c>
      <c r="J1815" s="6">
        <v>1</v>
      </c>
      <c r="K1815" s="15" t="s">
        <v>8405</v>
      </c>
      <c r="L1815" s="10" t="s">
        <v>8409</v>
      </c>
      <c r="M1815" s="16" t="s">
        <v>10047</v>
      </c>
      <c r="N1815" s="6">
        <v>4687.8</v>
      </c>
      <c r="O1815" s="6" t="s">
        <v>4710</v>
      </c>
      <c r="P1815" s="6" t="s">
        <v>4709</v>
      </c>
      <c r="Q1815" s="6" t="s">
        <v>4687</v>
      </c>
    </row>
    <row r="1816" spans="1:17">
      <c r="A1816" s="6" t="s">
        <v>3630</v>
      </c>
      <c r="B1816" s="6">
        <v>32</v>
      </c>
      <c r="C1816" s="6" t="s">
        <v>4711</v>
      </c>
      <c r="D1816" s="6" t="s">
        <v>6036</v>
      </c>
      <c r="E1816" s="6">
        <v>46.53</v>
      </c>
      <c r="F1816" s="6">
        <v>4.16</v>
      </c>
      <c r="G1816" s="6" t="s">
        <v>4687</v>
      </c>
      <c r="H1816" s="6" t="s">
        <v>4687</v>
      </c>
      <c r="I1816" s="6" t="s">
        <v>4687</v>
      </c>
      <c r="J1816" s="6">
        <v>0</v>
      </c>
      <c r="K1816" s="15" t="s">
        <v>8405</v>
      </c>
      <c r="L1816" s="10" t="s">
        <v>8414</v>
      </c>
      <c r="M1816" s="16" t="s">
        <v>10048</v>
      </c>
      <c r="N1816" s="6">
        <v>4686.39</v>
      </c>
      <c r="O1816" s="6" t="s">
        <v>4710</v>
      </c>
      <c r="P1816" s="6" t="s">
        <v>4710</v>
      </c>
      <c r="Q1816" s="6" t="s">
        <v>4687</v>
      </c>
    </row>
    <row r="1817" spans="1:17">
      <c r="A1817" s="6" t="s">
        <v>3632</v>
      </c>
      <c r="B1817" s="6">
        <v>19</v>
      </c>
      <c r="C1817" s="6" t="s">
        <v>4729</v>
      </c>
      <c r="D1817" s="6" t="s">
        <v>7649</v>
      </c>
      <c r="E1817" s="6">
        <v>34.99</v>
      </c>
      <c r="F1817" s="6">
        <v>5.1</v>
      </c>
      <c r="G1817" s="6" t="s">
        <v>4687</v>
      </c>
      <c r="H1817" s="6" t="s">
        <v>4690</v>
      </c>
      <c r="I1817" s="6" t="s">
        <v>4687</v>
      </c>
      <c r="J1817" s="6">
        <v>1</v>
      </c>
      <c r="K1817" s="15" t="s">
        <v>8412</v>
      </c>
      <c r="L1817" s="10" t="s">
        <v>8414</v>
      </c>
      <c r="M1817" s="16" t="s">
        <v>10049</v>
      </c>
      <c r="N1817" s="6">
        <v>4678.8</v>
      </c>
      <c r="O1817" s="6" t="s">
        <v>4713</v>
      </c>
      <c r="P1817" s="6" t="s">
        <v>4709</v>
      </c>
      <c r="Q1817" s="6" t="s">
        <v>4687</v>
      </c>
    </row>
    <row r="1818" spans="1:17">
      <c r="A1818" s="6" t="s">
        <v>3634</v>
      </c>
      <c r="B1818" s="6">
        <v>43</v>
      </c>
      <c r="C1818" s="6" t="s">
        <v>4711</v>
      </c>
      <c r="D1818" s="6" t="s">
        <v>6443</v>
      </c>
      <c r="E1818" s="6">
        <v>17.05</v>
      </c>
      <c r="F1818" s="6">
        <v>5.3</v>
      </c>
      <c r="G1818" s="6" t="s">
        <v>4687</v>
      </c>
      <c r="H1818" s="6" t="s">
        <v>4690</v>
      </c>
      <c r="I1818" s="6" t="s">
        <v>4687</v>
      </c>
      <c r="J1818" s="6">
        <v>1</v>
      </c>
      <c r="K1818" s="15" t="s">
        <v>8408</v>
      </c>
      <c r="L1818" s="10" t="s">
        <v>8414</v>
      </c>
      <c r="M1818" s="16" t="s">
        <v>9058</v>
      </c>
      <c r="N1818" s="6">
        <v>4674.2</v>
      </c>
      <c r="O1818" s="6" t="s">
        <v>4713</v>
      </c>
      <c r="P1818" s="6" t="s">
        <v>4709</v>
      </c>
      <c r="Q1818" s="6" t="s">
        <v>4687</v>
      </c>
    </row>
    <row r="1819" spans="1:17">
      <c r="A1819" s="6" t="s">
        <v>3636</v>
      </c>
      <c r="B1819" s="6">
        <v>32</v>
      </c>
      <c r="C1819" s="6" t="s">
        <v>4711</v>
      </c>
      <c r="D1819" s="6" t="s">
        <v>7183</v>
      </c>
      <c r="E1819" s="6">
        <v>37.18</v>
      </c>
      <c r="F1819" s="6">
        <v>4.9</v>
      </c>
      <c r="G1819" s="6" t="s">
        <v>4687</v>
      </c>
      <c r="H1819" s="6" t="s">
        <v>4687</v>
      </c>
      <c r="I1819" s="6" t="s">
        <v>4687</v>
      </c>
      <c r="J1819" s="6">
        <v>0</v>
      </c>
      <c r="K1819" s="15" t="s">
        <v>8405</v>
      </c>
      <c r="L1819" s="10" t="s">
        <v>8414</v>
      </c>
      <c r="M1819" s="16" t="s">
        <v>8550</v>
      </c>
      <c r="N1819" s="6">
        <v>4673.39</v>
      </c>
      <c r="O1819" s="6" t="s">
        <v>4713</v>
      </c>
      <c r="P1819" s="6" t="s">
        <v>4709</v>
      </c>
      <c r="Q1819" s="6" t="s">
        <v>4687</v>
      </c>
    </row>
    <row r="1820" spans="1:17">
      <c r="A1820" s="6" t="s">
        <v>3638</v>
      </c>
      <c r="B1820" s="6">
        <v>32</v>
      </c>
      <c r="C1820" s="6" t="s">
        <v>4720</v>
      </c>
      <c r="D1820" s="6" t="s">
        <v>5400</v>
      </c>
      <c r="E1820" s="6">
        <v>35.2</v>
      </c>
      <c r="F1820" s="6">
        <v>5.55</v>
      </c>
      <c r="G1820" s="6" t="s">
        <v>4687</v>
      </c>
      <c r="H1820" s="6" t="s">
        <v>4687</v>
      </c>
      <c r="I1820" s="6" t="s">
        <v>4687</v>
      </c>
      <c r="J1820" s="6">
        <v>0</v>
      </c>
      <c r="K1820" s="15" t="s">
        <v>8405</v>
      </c>
      <c r="L1820" s="10" t="s">
        <v>8414</v>
      </c>
      <c r="M1820" s="16" t="s">
        <v>10050</v>
      </c>
      <c r="N1820" s="6">
        <v>4670.64</v>
      </c>
      <c r="O1820" s="6" t="s">
        <v>4709</v>
      </c>
      <c r="P1820" s="6" t="s">
        <v>4709</v>
      </c>
      <c r="Q1820" s="6" t="s">
        <v>4687</v>
      </c>
    </row>
    <row r="1821" spans="1:17">
      <c r="A1821" s="6" t="s">
        <v>3640</v>
      </c>
      <c r="B1821" s="6">
        <v>32</v>
      </c>
      <c r="C1821" s="6" t="s">
        <v>4723</v>
      </c>
      <c r="D1821" s="6" t="s">
        <v>7653</v>
      </c>
      <c r="E1821" s="6">
        <v>37.335</v>
      </c>
      <c r="F1821" s="6">
        <v>4.95</v>
      </c>
      <c r="G1821" s="6" t="s">
        <v>4687</v>
      </c>
      <c r="H1821" s="6" t="s">
        <v>4687</v>
      </c>
      <c r="I1821" s="6" t="s">
        <v>4687</v>
      </c>
      <c r="J1821" s="6">
        <v>0</v>
      </c>
      <c r="K1821" s="15" t="s">
        <v>8405</v>
      </c>
      <c r="L1821" s="10" t="s">
        <v>8414</v>
      </c>
      <c r="M1821" s="16" t="s">
        <v>10051</v>
      </c>
      <c r="N1821" s="6">
        <v>4667.61</v>
      </c>
      <c r="O1821" s="6" t="s">
        <v>4710</v>
      </c>
      <c r="P1821" s="6" t="s">
        <v>4710</v>
      </c>
      <c r="Q1821" s="6" t="s">
        <v>4687</v>
      </c>
    </row>
    <row r="1822" spans="1:17">
      <c r="A1822" s="6" t="s">
        <v>3642</v>
      </c>
      <c r="B1822" s="6">
        <v>26</v>
      </c>
      <c r="C1822" s="6" t="s">
        <v>4730</v>
      </c>
      <c r="D1822" s="6" t="s">
        <v>4909</v>
      </c>
      <c r="E1822" s="6">
        <v>27.265</v>
      </c>
      <c r="F1822" s="6">
        <v>6.46</v>
      </c>
      <c r="G1822" s="6" t="s">
        <v>4689</v>
      </c>
      <c r="H1822" s="6" t="s">
        <v>4687</v>
      </c>
      <c r="I1822" s="6" t="s">
        <v>4687</v>
      </c>
      <c r="J1822" s="6">
        <v>0</v>
      </c>
      <c r="K1822" s="15" t="s">
        <v>8408</v>
      </c>
      <c r="L1822" s="10" t="s">
        <v>8414</v>
      </c>
      <c r="M1822" s="16" t="s">
        <v>10052</v>
      </c>
      <c r="N1822" s="6">
        <v>4661.29</v>
      </c>
      <c r="O1822" s="6" t="s">
        <v>4713</v>
      </c>
      <c r="P1822" s="6" t="s">
        <v>4709</v>
      </c>
      <c r="Q1822" s="6" t="s">
        <v>4687</v>
      </c>
    </row>
    <row r="1823" spans="1:17">
      <c r="A1823" s="6" t="s">
        <v>3644</v>
      </c>
      <c r="B1823" s="6">
        <v>37</v>
      </c>
      <c r="C1823" s="6" t="s">
        <v>4720</v>
      </c>
      <c r="D1823" s="6" t="s">
        <v>7656</v>
      </c>
      <c r="E1823" s="6">
        <v>30.8</v>
      </c>
      <c r="F1823" s="6">
        <v>4.9</v>
      </c>
      <c r="G1823" s="6" t="s">
        <v>4689</v>
      </c>
      <c r="H1823" s="6" t="s">
        <v>4687</v>
      </c>
      <c r="I1823" s="6" t="s">
        <v>4687</v>
      </c>
      <c r="J1823" s="6">
        <v>0</v>
      </c>
      <c r="K1823" s="15" t="s">
        <v>8412</v>
      </c>
      <c r="L1823" s="10" t="s">
        <v>8414</v>
      </c>
      <c r="M1823" s="16" t="s">
        <v>10053</v>
      </c>
      <c r="N1823" s="6">
        <v>4646.76</v>
      </c>
      <c r="O1823" s="6" t="s">
        <v>4713</v>
      </c>
      <c r="P1823" s="6" t="s">
        <v>4713</v>
      </c>
      <c r="Q1823" s="6" t="s">
        <v>4687</v>
      </c>
    </row>
    <row r="1824" spans="1:17">
      <c r="A1824" s="6" t="s">
        <v>3646</v>
      </c>
      <c r="B1824" s="6">
        <v>24</v>
      </c>
      <c r="C1824" s="6" t="s">
        <v>4716</v>
      </c>
      <c r="D1824" s="6" t="s">
        <v>7658</v>
      </c>
      <c r="E1824" s="6">
        <v>30.21</v>
      </c>
      <c r="F1824" s="6">
        <v>5.21</v>
      </c>
      <c r="G1824" s="6" t="s">
        <v>4687</v>
      </c>
      <c r="H1824" s="6" t="s">
        <v>4687</v>
      </c>
      <c r="I1824" s="6" t="s">
        <v>4687</v>
      </c>
      <c r="J1824" s="6">
        <v>1</v>
      </c>
      <c r="K1824" s="15" t="s">
        <v>8408</v>
      </c>
      <c r="L1824" s="10" t="s">
        <v>8414</v>
      </c>
      <c r="M1824" s="16" t="s">
        <v>10054</v>
      </c>
      <c r="N1824" s="6">
        <v>4618.08</v>
      </c>
      <c r="O1824" s="6" t="s">
        <v>4713</v>
      </c>
      <c r="P1824" s="6" t="s">
        <v>4709</v>
      </c>
      <c r="Q1824" s="6" t="s">
        <v>4687</v>
      </c>
    </row>
    <row r="1825" spans="1:17">
      <c r="A1825" s="6" t="s">
        <v>3648</v>
      </c>
      <c r="B1825" s="6">
        <v>22</v>
      </c>
      <c r="C1825" s="6" t="s">
        <v>4720</v>
      </c>
      <c r="D1825" s="6" t="s">
        <v>5594</v>
      </c>
      <c r="E1825" s="6">
        <v>35.34</v>
      </c>
      <c r="F1825" s="6">
        <v>4.13</v>
      </c>
      <c r="G1825" s="6" t="s">
        <v>4687</v>
      </c>
      <c r="H1825" s="6" t="s">
        <v>4687</v>
      </c>
      <c r="I1825" s="6" t="s">
        <v>4689</v>
      </c>
      <c r="J1825" s="6">
        <v>1</v>
      </c>
      <c r="K1825" s="15" t="s">
        <v>8412</v>
      </c>
      <c r="L1825" s="10" t="s">
        <v>8414</v>
      </c>
      <c r="M1825" s="16" t="s">
        <v>10055</v>
      </c>
      <c r="N1825" s="6">
        <v>4608.03</v>
      </c>
      <c r="O1825" s="6" t="s">
        <v>4710</v>
      </c>
      <c r="P1825" s="6" t="s">
        <v>4709</v>
      </c>
      <c r="Q1825" s="6" t="s">
        <v>4687</v>
      </c>
    </row>
    <row r="1826" spans="1:17">
      <c r="A1826" s="6" t="s">
        <v>3650</v>
      </c>
      <c r="B1826" s="6">
        <v>33</v>
      </c>
      <c r="C1826" s="6" t="s">
        <v>4716</v>
      </c>
      <c r="D1826" s="6" t="s">
        <v>7660</v>
      </c>
      <c r="E1826" s="6">
        <v>26.695</v>
      </c>
      <c r="F1826" s="6">
        <v>5.28</v>
      </c>
      <c r="G1826" s="6" t="s">
        <v>4687</v>
      </c>
      <c r="H1826" s="6" t="s">
        <v>4687</v>
      </c>
      <c r="I1826" s="6" t="s">
        <v>4687</v>
      </c>
      <c r="J1826" s="6">
        <v>0</v>
      </c>
      <c r="K1826" s="15" t="s">
        <v>8408</v>
      </c>
      <c r="L1826" s="10" t="s">
        <v>8414</v>
      </c>
      <c r="M1826" s="16" t="s">
        <v>10056</v>
      </c>
      <c r="N1826" s="6">
        <v>4571.41</v>
      </c>
      <c r="O1826" s="6" t="s">
        <v>4709</v>
      </c>
      <c r="P1826" s="6" t="s">
        <v>4709</v>
      </c>
      <c r="Q1826" s="6" t="s">
        <v>4687</v>
      </c>
    </row>
    <row r="1827" spans="1:17">
      <c r="A1827" s="6" t="s">
        <v>3652</v>
      </c>
      <c r="B1827" s="6">
        <v>26</v>
      </c>
      <c r="C1827" s="6" t="s">
        <v>4726</v>
      </c>
      <c r="D1827" s="6" t="s">
        <v>7662</v>
      </c>
      <c r="E1827" s="6">
        <v>29.355</v>
      </c>
      <c r="F1827" s="6">
        <v>4.68</v>
      </c>
      <c r="G1827" s="6" t="s">
        <v>4689</v>
      </c>
      <c r="H1827" s="6" t="s">
        <v>4687</v>
      </c>
      <c r="I1827" s="6" t="s">
        <v>4687</v>
      </c>
      <c r="J1827" s="6">
        <v>0</v>
      </c>
      <c r="K1827" s="15" t="s">
        <v>8405</v>
      </c>
      <c r="L1827" s="10" t="s">
        <v>8414</v>
      </c>
      <c r="M1827" s="16" t="s">
        <v>10057</v>
      </c>
      <c r="N1827" s="6">
        <v>4564.19</v>
      </c>
      <c r="O1827" s="6" t="s">
        <v>4709</v>
      </c>
      <c r="P1827" s="6" t="s">
        <v>4709</v>
      </c>
      <c r="Q1827" s="6" t="s">
        <v>4687</v>
      </c>
    </row>
    <row r="1828" spans="1:17">
      <c r="A1828" s="6" t="s">
        <v>3654</v>
      </c>
      <c r="B1828" s="6">
        <v>32</v>
      </c>
      <c r="C1828" s="6" t="s">
        <v>4711</v>
      </c>
      <c r="D1828" s="6" t="s">
        <v>7664</v>
      </c>
      <c r="E1828" s="6">
        <v>29.59</v>
      </c>
      <c r="F1828" s="6">
        <v>4.06</v>
      </c>
      <c r="G1828" s="6" t="s">
        <v>4687</v>
      </c>
      <c r="H1828" s="6" t="s">
        <v>4687</v>
      </c>
      <c r="I1828" s="6" t="s">
        <v>4687</v>
      </c>
      <c r="J1828" s="6">
        <v>0</v>
      </c>
      <c r="K1828" s="15" t="s">
        <v>8412</v>
      </c>
      <c r="L1828" s="10" t="s">
        <v>8414</v>
      </c>
      <c r="M1828" s="16" t="s">
        <v>10058</v>
      </c>
      <c r="N1828" s="6">
        <v>4562.84</v>
      </c>
      <c r="O1828" s="6" t="s">
        <v>4709</v>
      </c>
      <c r="P1828" s="6" t="s">
        <v>4709</v>
      </c>
      <c r="Q1828" s="6" t="s">
        <v>4687</v>
      </c>
    </row>
    <row r="1829" spans="1:17">
      <c r="A1829" s="6" t="s">
        <v>3656</v>
      </c>
      <c r="B1829" s="6">
        <v>18</v>
      </c>
      <c r="C1829" s="6" t="s">
        <v>4726</v>
      </c>
      <c r="D1829" s="6" t="s">
        <v>7522</v>
      </c>
      <c r="E1829" s="6">
        <v>31.35</v>
      </c>
      <c r="F1829" s="6">
        <v>4.2</v>
      </c>
      <c r="G1829" s="6" t="s">
        <v>4687</v>
      </c>
      <c r="H1829" s="6" t="s">
        <v>4687</v>
      </c>
      <c r="I1829" s="6" t="s">
        <v>4689</v>
      </c>
      <c r="J1829" s="6">
        <v>1</v>
      </c>
      <c r="K1829" s="15" t="s">
        <v>8412</v>
      </c>
      <c r="L1829" s="10" t="s">
        <v>8414</v>
      </c>
      <c r="M1829" s="16" t="s">
        <v>10059</v>
      </c>
      <c r="N1829" s="6">
        <v>4561.19</v>
      </c>
      <c r="O1829" s="6" t="s">
        <v>4709</v>
      </c>
      <c r="P1829" s="6" t="s">
        <v>4709</v>
      </c>
      <c r="Q1829" s="6" t="s">
        <v>4687</v>
      </c>
    </row>
    <row r="1830" spans="1:17">
      <c r="A1830" s="6" t="s">
        <v>3658</v>
      </c>
      <c r="B1830" s="6">
        <v>32</v>
      </c>
      <c r="C1830" s="6" t="s">
        <v>4726</v>
      </c>
      <c r="D1830" s="6" t="s">
        <v>5560</v>
      </c>
      <c r="E1830" s="6">
        <v>20.52</v>
      </c>
      <c r="F1830" s="6">
        <v>4.83</v>
      </c>
      <c r="G1830" s="6" t="s">
        <v>4687</v>
      </c>
      <c r="H1830" s="6" t="s">
        <v>4687</v>
      </c>
      <c r="I1830" s="6" t="s">
        <v>4687</v>
      </c>
      <c r="J1830" s="6">
        <v>0</v>
      </c>
      <c r="K1830" s="15" t="s">
        <v>8405</v>
      </c>
      <c r="L1830" s="10" t="s">
        <v>8414</v>
      </c>
      <c r="M1830" s="16" t="s">
        <v>10060</v>
      </c>
      <c r="N1830" s="6">
        <v>4544.23</v>
      </c>
      <c r="O1830" s="6" t="s">
        <v>4713</v>
      </c>
      <c r="P1830" s="6" t="s">
        <v>4709</v>
      </c>
      <c r="Q1830" s="6" t="s">
        <v>4687</v>
      </c>
    </row>
    <row r="1831" spans="1:17">
      <c r="A1831" s="6" t="s">
        <v>3660</v>
      </c>
      <c r="B1831" s="6">
        <v>34</v>
      </c>
      <c r="C1831" s="6" t="s">
        <v>4720</v>
      </c>
      <c r="D1831" s="6" t="s">
        <v>7667</v>
      </c>
      <c r="E1831" s="6">
        <v>42.9</v>
      </c>
      <c r="F1831" s="6">
        <v>4.87</v>
      </c>
      <c r="G1831" s="6" t="s">
        <v>4689</v>
      </c>
      <c r="H1831" s="6" t="s">
        <v>4687</v>
      </c>
      <c r="I1831" s="6" t="s">
        <v>4687</v>
      </c>
      <c r="J1831" s="6">
        <v>1</v>
      </c>
      <c r="K1831" s="15" t="s">
        <v>8405</v>
      </c>
      <c r="L1831" s="10" t="s">
        <v>8414</v>
      </c>
      <c r="M1831" s="16" t="s">
        <v>10061</v>
      </c>
      <c r="N1831" s="6">
        <v>4536.26</v>
      </c>
      <c r="O1831" s="6" t="s">
        <v>4709</v>
      </c>
      <c r="P1831" s="6" t="s">
        <v>4709</v>
      </c>
      <c r="Q1831" s="6" t="s">
        <v>4687</v>
      </c>
    </row>
    <row r="1832" spans="1:17">
      <c r="A1832" s="6" t="s">
        <v>3662</v>
      </c>
      <c r="B1832" s="6">
        <v>29</v>
      </c>
      <c r="C1832" s="6" t="s">
        <v>4720</v>
      </c>
      <c r="D1832" s="6" t="s">
        <v>5148</v>
      </c>
      <c r="E1832" s="6">
        <v>24.6</v>
      </c>
      <c r="F1832" s="6">
        <v>5.86</v>
      </c>
      <c r="G1832" s="6" t="s">
        <v>4687</v>
      </c>
      <c r="H1832" s="6" t="s">
        <v>4690</v>
      </c>
      <c r="I1832" s="6" t="s">
        <v>4687</v>
      </c>
      <c r="J1832" s="6">
        <v>1</v>
      </c>
      <c r="K1832" s="15" t="s">
        <v>8408</v>
      </c>
      <c r="L1832" s="10" t="s">
        <v>8409</v>
      </c>
      <c r="M1832" s="16" t="s">
        <v>10062</v>
      </c>
      <c r="N1832" s="6">
        <v>4529.48</v>
      </c>
      <c r="O1832" s="6" t="s">
        <v>4713</v>
      </c>
      <c r="P1832" s="6" t="s">
        <v>4709</v>
      </c>
      <c r="Q1832" s="6" t="s">
        <v>4687</v>
      </c>
    </row>
    <row r="1833" spans="1:17">
      <c r="A1833" s="6" t="s">
        <v>3664</v>
      </c>
      <c r="B1833" s="6">
        <v>30</v>
      </c>
      <c r="C1833" s="6" t="s">
        <v>4716</v>
      </c>
      <c r="D1833" s="6" t="s">
        <v>7440</v>
      </c>
      <c r="E1833" s="6">
        <v>28.405</v>
      </c>
      <c r="F1833" s="6">
        <v>4.12</v>
      </c>
      <c r="G1833" s="6" t="s">
        <v>4687</v>
      </c>
      <c r="H1833" s="6" t="s">
        <v>4687</v>
      </c>
      <c r="I1833" s="6" t="s">
        <v>4687</v>
      </c>
      <c r="J1833" s="6">
        <v>1</v>
      </c>
      <c r="K1833" s="15" t="s">
        <v>8408</v>
      </c>
      <c r="L1833" s="10" t="s">
        <v>8414</v>
      </c>
      <c r="M1833" s="16" t="s">
        <v>9480</v>
      </c>
      <c r="N1833" s="6">
        <v>4527.18</v>
      </c>
      <c r="O1833" s="6" t="s">
        <v>4709</v>
      </c>
      <c r="P1833" s="6" t="s">
        <v>4709</v>
      </c>
      <c r="Q1833" s="6" t="s">
        <v>4687</v>
      </c>
    </row>
    <row r="1834" spans="1:17">
      <c r="A1834" s="6" t="s">
        <v>3666</v>
      </c>
      <c r="B1834" s="6">
        <v>34</v>
      </c>
      <c r="C1834" s="6" t="s">
        <v>4730</v>
      </c>
      <c r="D1834" s="6" t="s">
        <v>7669</v>
      </c>
      <c r="E1834" s="6">
        <v>34.675</v>
      </c>
      <c r="F1834" s="6">
        <v>5.71</v>
      </c>
      <c r="G1834" s="6" t="s">
        <v>4689</v>
      </c>
      <c r="H1834" s="6" t="s">
        <v>4687</v>
      </c>
      <c r="I1834" s="6" t="s">
        <v>4687</v>
      </c>
      <c r="J1834" s="6">
        <v>1</v>
      </c>
      <c r="K1834" s="15" t="s">
        <v>8408</v>
      </c>
      <c r="L1834" s="10" t="s">
        <v>8409</v>
      </c>
      <c r="M1834" s="16" t="s">
        <v>10063</v>
      </c>
      <c r="N1834" s="6">
        <v>4518.83</v>
      </c>
      <c r="O1834" s="6" t="s">
        <v>4709</v>
      </c>
      <c r="P1834" s="6" t="s">
        <v>4709</v>
      </c>
      <c r="Q1834" s="6" t="s">
        <v>4687</v>
      </c>
    </row>
    <row r="1835" spans="1:17">
      <c r="A1835" s="6" t="s">
        <v>3668</v>
      </c>
      <c r="B1835" s="6">
        <v>35</v>
      </c>
      <c r="C1835" s="6" t="s">
        <v>4716</v>
      </c>
      <c r="D1835" s="6" t="s">
        <v>7671</v>
      </c>
      <c r="E1835" s="6">
        <v>18.85</v>
      </c>
      <c r="F1835" s="6">
        <v>6.03</v>
      </c>
      <c r="G1835" s="6" t="s">
        <v>4687</v>
      </c>
      <c r="H1835" s="6" t="s">
        <v>4687</v>
      </c>
      <c r="I1835" s="6" t="s">
        <v>4687</v>
      </c>
      <c r="J1835" s="6">
        <v>1</v>
      </c>
      <c r="K1835" s="15" t="s">
        <v>8405</v>
      </c>
      <c r="L1835" s="10" t="s">
        <v>8409</v>
      </c>
      <c r="M1835" s="16" t="s">
        <v>10064</v>
      </c>
      <c r="N1835" s="6">
        <v>4518.77</v>
      </c>
      <c r="O1835" s="6" t="s">
        <v>4710</v>
      </c>
      <c r="P1835" s="6" t="s">
        <v>4709</v>
      </c>
      <c r="Q1835" s="6" t="s">
        <v>4687</v>
      </c>
    </row>
    <row r="1836" spans="1:17">
      <c r="A1836" s="6" t="s">
        <v>3670</v>
      </c>
      <c r="B1836" s="6">
        <v>19</v>
      </c>
      <c r="C1836" s="6" t="s">
        <v>4732</v>
      </c>
      <c r="D1836" s="6" t="s">
        <v>6896</v>
      </c>
      <c r="E1836" s="6">
        <v>34.13</v>
      </c>
      <c r="F1836" s="6">
        <v>5.65</v>
      </c>
      <c r="G1836" s="6" t="s">
        <v>4687</v>
      </c>
      <c r="H1836" s="6" t="s">
        <v>4690</v>
      </c>
      <c r="I1836" s="6" t="s">
        <v>4687</v>
      </c>
      <c r="J1836" s="6">
        <v>1</v>
      </c>
      <c r="K1836" s="15" t="s">
        <v>8408</v>
      </c>
      <c r="L1836" s="10" t="s">
        <v>8414</v>
      </c>
      <c r="M1836" s="16" t="s">
        <v>10065</v>
      </c>
      <c r="N1836" s="6">
        <v>4518.4</v>
      </c>
      <c r="O1836" s="6" t="s">
        <v>4710</v>
      </c>
      <c r="P1836" s="6" t="s">
        <v>4709</v>
      </c>
      <c r="Q1836" s="6" t="s">
        <v>4687</v>
      </c>
    </row>
    <row r="1837" spans="1:17">
      <c r="A1837" s="6" t="s">
        <v>3672</v>
      </c>
      <c r="B1837" s="6">
        <v>42</v>
      </c>
      <c r="C1837" s="6" t="s">
        <v>4711</v>
      </c>
      <c r="D1837" s="6" t="s">
        <v>6036</v>
      </c>
      <c r="E1837" s="6">
        <v>17.34</v>
      </c>
      <c r="F1837" s="6">
        <v>5.05</v>
      </c>
      <c r="G1837" s="6" t="s">
        <v>4687</v>
      </c>
      <c r="H1837" s="6" t="s">
        <v>4687</v>
      </c>
      <c r="I1837" s="6" t="s">
        <v>4687</v>
      </c>
      <c r="J1837" s="6">
        <v>0</v>
      </c>
      <c r="K1837" s="15" t="s">
        <v>8405</v>
      </c>
      <c r="L1837" s="10" t="s">
        <v>8414</v>
      </c>
      <c r="M1837" s="16" t="s">
        <v>10066</v>
      </c>
      <c r="N1837" s="6">
        <v>4515.71</v>
      </c>
      <c r="O1837" s="6" t="s">
        <v>4710</v>
      </c>
      <c r="P1837" s="6" t="s">
        <v>4709</v>
      </c>
      <c r="Q1837" s="6" t="s">
        <v>4687</v>
      </c>
    </row>
    <row r="1838" spans="1:17">
      <c r="A1838" s="6" t="s">
        <v>3674</v>
      </c>
      <c r="B1838" s="6">
        <v>40</v>
      </c>
      <c r="C1838" s="6" t="s">
        <v>4711</v>
      </c>
      <c r="D1838" s="6" t="s">
        <v>7675</v>
      </c>
      <c r="E1838" s="6">
        <v>17.44</v>
      </c>
      <c r="F1838" s="6">
        <v>6.26</v>
      </c>
      <c r="G1838" s="6" t="s">
        <v>4687</v>
      </c>
      <c r="H1838" s="6" t="s">
        <v>4687</v>
      </c>
      <c r="I1838" s="6" t="s">
        <v>4687</v>
      </c>
      <c r="J1838" s="6">
        <v>0</v>
      </c>
      <c r="K1838" s="15" t="s">
        <v>8408</v>
      </c>
      <c r="L1838" s="10" t="s">
        <v>8409</v>
      </c>
      <c r="M1838" s="16" t="s">
        <v>9632</v>
      </c>
      <c r="N1838" s="6">
        <v>4511.41</v>
      </c>
      <c r="O1838" s="6" t="s">
        <v>4710</v>
      </c>
      <c r="P1838" s="6" t="s">
        <v>4709</v>
      </c>
      <c r="Q1838" s="6" t="s">
        <v>4687</v>
      </c>
    </row>
    <row r="1839" spans="1:17">
      <c r="A1839" s="6" t="s">
        <v>3676</v>
      </c>
      <c r="B1839" s="6">
        <v>25</v>
      </c>
      <c r="C1839" s="6" t="s">
        <v>4711</v>
      </c>
      <c r="D1839" s="6" t="s">
        <v>7677</v>
      </c>
      <c r="E1839" s="6">
        <v>33.66</v>
      </c>
      <c r="F1839" s="6">
        <v>4.08</v>
      </c>
      <c r="G1839" s="6" t="s">
        <v>4689</v>
      </c>
      <c r="H1839" s="6" t="s">
        <v>4690</v>
      </c>
      <c r="I1839" s="6" t="s">
        <v>4687</v>
      </c>
      <c r="J1839" s="6">
        <v>1</v>
      </c>
      <c r="K1839" s="15" t="s">
        <v>8408</v>
      </c>
      <c r="L1839" s="10" t="s">
        <v>8414</v>
      </c>
      <c r="M1839" s="16" t="s">
        <v>10067</v>
      </c>
      <c r="N1839" s="6">
        <v>4504.66</v>
      </c>
      <c r="O1839" s="6" t="s">
        <v>4709</v>
      </c>
      <c r="P1839" s="6" t="s">
        <v>4713</v>
      </c>
      <c r="Q1839" s="6" t="s">
        <v>4687</v>
      </c>
    </row>
    <row r="1840" spans="1:17">
      <c r="A1840" s="6" t="s">
        <v>3678</v>
      </c>
      <c r="B1840" s="6">
        <v>34</v>
      </c>
      <c r="C1840" s="6" t="s">
        <v>4730</v>
      </c>
      <c r="D1840" s="6" t="s">
        <v>7678</v>
      </c>
      <c r="E1840" s="6">
        <v>21.375</v>
      </c>
      <c r="F1840" s="6">
        <v>6.19</v>
      </c>
      <c r="G1840" s="6" t="s">
        <v>4689</v>
      </c>
      <c r="H1840" s="6" t="s">
        <v>4687</v>
      </c>
      <c r="I1840" s="6" t="s">
        <v>4687</v>
      </c>
      <c r="J1840" s="6">
        <v>1</v>
      </c>
      <c r="K1840" s="15" t="s">
        <v>8412</v>
      </c>
      <c r="L1840" s="10" t="s">
        <v>8409</v>
      </c>
      <c r="M1840" s="16" t="s">
        <v>10068</v>
      </c>
      <c r="N1840" s="6">
        <v>4500.34</v>
      </c>
      <c r="O1840" s="6" t="s">
        <v>4713</v>
      </c>
      <c r="P1840" s="6" t="s">
        <v>4709</v>
      </c>
      <c r="Q1840" s="6" t="s">
        <v>4687</v>
      </c>
    </row>
    <row r="1841" spans="1:17">
      <c r="A1841" s="6" t="s">
        <v>3680</v>
      </c>
      <c r="B1841" s="6">
        <v>30</v>
      </c>
      <c r="C1841" s="6" t="s">
        <v>4716</v>
      </c>
      <c r="D1841" s="6" t="s">
        <v>7679</v>
      </c>
      <c r="E1841" s="6">
        <v>27.14</v>
      </c>
      <c r="F1841" s="6">
        <v>6.01</v>
      </c>
      <c r="G1841" s="6" t="s">
        <v>4687</v>
      </c>
      <c r="H1841" s="6" t="s">
        <v>4687</v>
      </c>
      <c r="I1841" s="6" t="s">
        <v>4687</v>
      </c>
      <c r="J1841" s="6">
        <v>1</v>
      </c>
      <c r="K1841" s="15" t="s">
        <v>8412</v>
      </c>
      <c r="L1841" s="10" t="s">
        <v>8409</v>
      </c>
      <c r="M1841" s="16" t="s">
        <v>10069</v>
      </c>
      <c r="N1841" s="6">
        <v>4488.58</v>
      </c>
      <c r="O1841" s="6" t="s">
        <v>4710</v>
      </c>
      <c r="P1841" s="6" t="s">
        <v>4709</v>
      </c>
      <c r="Q1841" s="6" t="s">
        <v>4687</v>
      </c>
    </row>
    <row r="1842" spans="1:17">
      <c r="A1842" s="6" t="s">
        <v>3682</v>
      </c>
      <c r="B1842" s="6">
        <v>18</v>
      </c>
      <c r="C1842" s="6" t="s">
        <v>4716</v>
      </c>
      <c r="D1842" s="6" t="s">
        <v>4876</v>
      </c>
      <c r="E1842" s="6">
        <v>35.78</v>
      </c>
      <c r="F1842" s="6">
        <v>6.07</v>
      </c>
      <c r="G1842" s="6" t="s">
        <v>4687</v>
      </c>
      <c r="H1842" s="6" t="s">
        <v>4687</v>
      </c>
      <c r="I1842" s="6" t="s">
        <v>4689</v>
      </c>
      <c r="J1842" s="6">
        <v>1</v>
      </c>
      <c r="K1842" s="15" t="s">
        <v>8412</v>
      </c>
      <c r="L1842" s="10" t="s">
        <v>8409</v>
      </c>
      <c r="M1842" s="16" t="s">
        <v>10070</v>
      </c>
      <c r="N1842" s="6">
        <v>4468.25</v>
      </c>
      <c r="O1842" s="6" t="s">
        <v>4709</v>
      </c>
      <c r="P1842" s="6" t="s">
        <v>4709</v>
      </c>
      <c r="Q1842" s="6" t="s">
        <v>4687</v>
      </c>
    </row>
    <row r="1843" spans="1:17">
      <c r="A1843" s="6" t="s">
        <v>3684</v>
      </c>
      <c r="B1843" s="6">
        <v>23</v>
      </c>
      <c r="C1843" s="6" t="s">
        <v>4716</v>
      </c>
      <c r="D1843" s="6" t="s">
        <v>7682</v>
      </c>
      <c r="E1843" s="6">
        <v>34.96</v>
      </c>
      <c r="F1843" s="6">
        <v>5.63</v>
      </c>
      <c r="G1843" s="6" t="s">
        <v>4687</v>
      </c>
      <c r="H1843" s="6" t="s">
        <v>4687</v>
      </c>
      <c r="I1843" s="6" t="s">
        <v>4687</v>
      </c>
      <c r="J1843" s="6">
        <v>0</v>
      </c>
      <c r="K1843" s="15" t="s">
        <v>8405</v>
      </c>
      <c r="L1843" s="10" t="s">
        <v>8414</v>
      </c>
      <c r="M1843" s="16" t="s">
        <v>10071</v>
      </c>
      <c r="N1843" s="6">
        <v>4466.62</v>
      </c>
      <c r="O1843" s="6" t="s">
        <v>4709</v>
      </c>
      <c r="P1843" s="6" t="s">
        <v>4709</v>
      </c>
      <c r="Q1843" s="6" t="s">
        <v>4687</v>
      </c>
    </row>
    <row r="1844" spans="1:17">
      <c r="A1844" s="6" t="s">
        <v>3686</v>
      </c>
      <c r="B1844" s="6">
        <v>31</v>
      </c>
      <c r="C1844" s="6" t="s">
        <v>4711</v>
      </c>
      <c r="D1844" s="6" t="s">
        <v>7683</v>
      </c>
      <c r="E1844" s="6">
        <v>38.39</v>
      </c>
      <c r="F1844" s="6">
        <v>6.05</v>
      </c>
      <c r="G1844" s="6" t="s">
        <v>4687</v>
      </c>
      <c r="H1844" s="6" t="s">
        <v>4687</v>
      </c>
      <c r="I1844" s="6" t="s">
        <v>4687</v>
      </c>
      <c r="J1844" s="6">
        <v>0</v>
      </c>
      <c r="K1844" s="15" t="s">
        <v>8405</v>
      </c>
      <c r="L1844" s="10" t="s">
        <v>8409</v>
      </c>
      <c r="M1844" s="16" t="s">
        <v>10072</v>
      </c>
      <c r="N1844" s="6">
        <v>4463.21</v>
      </c>
      <c r="O1844" s="6" t="s">
        <v>4710</v>
      </c>
      <c r="P1844" s="6" t="s">
        <v>4710</v>
      </c>
      <c r="Q1844" s="6" t="s">
        <v>4687</v>
      </c>
    </row>
    <row r="1845" spans="1:17">
      <c r="A1845" s="6" t="s">
        <v>3688</v>
      </c>
      <c r="B1845" s="6">
        <v>32</v>
      </c>
      <c r="C1845" s="6" t="s">
        <v>4716</v>
      </c>
      <c r="D1845" s="6" t="s">
        <v>7685</v>
      </c>
      <c r="E1845" s="6">
        <v>33.82</v>
      </c>
      <c r="F1845" s="6">
        <v>4.65</v>
      </c>
      <c r="G1845" s="6" t="s">
        <v>4687</v>
      </c>
      <c r="H1845" s="6" t="s">
        <v>4687</v>
      </c>
      <c r="I1845" s="6" t="s">
        <v>4687</v>
      </c>
      <c r="J1845" s="6">
        <v>0</v>
      </c>
      <c r="K1845" s="15" t="s">
        <v>8405</v>
      </c>
      <c r="L1845" s="10" t="s">
        <v>8414</v>
      </c>
      <c r="M1845" s="16" t="s">
        <v>10073</v>
      </c>
      <c r="N1845" s="6">
        <v>4462.72</v>
      </c>
      <c r="O1845" s="6" t="s">
        <v>4710</v>
      </c>
      <c r="P1845" s="6" t="s">
        <v>4709</v>
      </c>
      <c r="Q1845" s="6" t="s">
        <v>4687</v>
      </c>
    </row>
    <row r="1846" spans="1:17">
      <c r="A1846" s="6" t="s">
        <v>3690</v>
      </c>
      <c r="B1846" s="6">
        <v>32</v>
      </c>
      <c r="C1846" s="6" t="s">
        <v>4716</v>
      </c>
      <c r="D1846" s="6" t="s">
        <v>4801</v>
      </c>
      <c r="E1846" s="6">
        <v>27.835</v>
      </c>
      <c r="F1846" s="6">
        <v>5.37</v>
      </c>
      <c r="G1846" s="6" t="s">
        <v>4687</v>
      </c>
      <c r="H1846" s="6" t="s">
        <v>4687</v>
      </c>
      <c r="I1846" s="6" t="s">
        <v>4687</v>
      </c>
      <c r="J1846" s="6">
        <v>0</v>
      </c>
      <c r="K1846" s="15" t="s">
        <v>8405</v>
      </c>
      <c r="L1846" s="10" t="s">
        <v>8414</v>
      </c>
      <c r="M1846" s="16" t="s">
        <v>8900</v>
      </c>
      <c r="N1846" s="6">
        <v>4454.4</v>
      </c>
      <c r="O1846" s="6" t="s">
        <v>4710</v>
      </c>
      <c r="P1846" s="6" t="s">
        <v>4709</v>
      </c>
      <c r="Q1846" s="6" t="s">
        <v>4687</v>
      </c>
    </row>
    <row r="1847" spans="1:17">
      <c r="A1847" s="6" t="s">
        <v>3692</v>
      </c>
      <c r="B1847" s="6">
        <v>28</v>
      </c>
      <c r="C1847" s="6" t="s">
        <v>4711</v>
      </c>
      <c r="D1847" s="6" t="s">
        <v>7688</v>
      </c>
      <c r="E1847" s="6">
        <v>33</v>
      </c>
      <c r="F1847" s="6">
        <v>5.39</v>
      </c>
      <c r="G1847" s="6" t="s">
        <v>4687</v>
      </c>
      <c r="H1847" s="6" t="s">
        <v>4687</v>
      </c>
      <c r="I1847" s="6" t="s">
        <v>4687</v>
      </c>
      <c r="J1847" s="6">
        <v>0</v>
      </c>
      <c r="K1847" s="15" t="s">
        <v>8408</v>
      </c>
      <c r="L1847" s="10" t="s">
        <v>8414</v>
      </c>
      <c r="M1847" s="16" t="s">
        <v>10074</v>
      </c>
      <c r="N1847" s="6">
        <v>4449.46</v>
      </c>
      <c r="O1847" s="6" t="s">
        <v>4709</v>
      </c>
      <c r="P1847" s="6" t="s">
        <v>4713</v>
      </c>
      <c r="Q1847" s="6" t="s">
        <v>4687</v>
      </c>
    </row>
    <row r="1848" spans="1:17">
      <c r="A1848" s="6" t="s">
        <v>3694</v>
      </c>
      <c r="B1848" s="6">
        <v>31</v>
      </c>
      <c r="C1848" s="6" t="s">
        <v>4728</v>
      </c>
      <c r="D1848" s="6" t="s">
        <v>7690</v>
      </c>
      <c r="E1848" s="6">
        <v>26.885</v>
      </c>
      <c r="F1848" s="6">
        <v>5.86</v>
      </c>
      <c r="G1848" s="6" t="s">
        <v>4687</v>
      </c>
      <c r="H1848" s="6" t="s">
        <v>4687</v>
      </c>
      <c r="I1848" s="6" t="s">
        <v>4687</v>
      </c>
      <c r="J1848" s="6">
        <v>0</v>
      </c>
      <c r="K1848" s="15" t="s">
        <v>8408</v>
      </c>
      <c r="L1848" s="10" t="s">
        <v>8409</v>
      </c>
      <c r="M1848" s="16" t="s">
        <v>10075</v>
      </c>
      <c r="N1848" s="6">
        <v>4441.21</v>
      </c>
      <c r="O1848" s="6" t="s">
        <v>4709</v>
      </c>
      <c r="P1848" s="6" t="s">
        <v>4713</v>
      </c>
      <c r="Q1848" s="6" t="s">
        <v>4687</v>
      </c>
    </row>
    <row r="1849" spans="1:17">
      <c r="A1849" s="6" t="s">
        <v>3696</v>
      </c>
      <c r="B1849" s="6">
        <v>28</v>
      </c>
      <c r="C1849" s="6" t="s">
        <v>4730</v>
      </c>
      <c r="D1849" s="6" t="s">
        <v>7692</v>
      </c>
      <c r="E1849" s="6">
        <v>29.26</v>
      </c>
      <c r="F1849" s="6">
        <v>4.44</v>
      </c>
      <c r="G1849" s="6" t="s">
        <v>4687</v>
      </c>
      <c r="H1849" s="6" t="s">
        <v>4687</v>
      </c>
      <c r="I1849" s="6" t="s">
        <v>4687</v>
      </c>
      <c r="J1849" s="6">
        <v>0</v>
      </c>
      <c r="K1849" s="15" t="s">
        <v>8412</v>
      </c>
      <c r="L1849" s="10" t="s">
        <v>8414</v>
      </c>
      <c r="M1849" s="16" t="s">
        <v>10076</v>
      </c>
      <c r="N1849" s="6">
        <v>4438.26</v>
      </c>
      <c r="O1849" s="6" t="s">
        <v>4710</v>
      </c>
      <c r="P1849" s="6" t="s">
        <v>4709</v>
      </c>
      <c r="Q1849" s="6" t="s">
        <v>4687</v>
      </c>
    </row>
    <row r="1850" spans="1:17">
      <c r="A1850" s="6" t="s">
        <v>3698</v>
      </c>
      <c r="B1850" s="6">
        <v>28</v>
      </c>
      <c r="C1850" s="6" t="s">
        <v>4723</v>
      </c>
      <c r="D1850" s="6" t="s">
        <v>7694</v>
      </c>
      <c r="E1850" s="6">
        <v>26.98</v>
      </c>
      <c r="F1850" s="6">
        <v>4.41</v>
      </c>
      <c r="G1850" s="6" t="s">
        <v>4687</v>
      </c>
      <c r="H1850" s="6" t="s">
        <v>4687</v>
      </c>
      <c r="I1850" s="6" t="s">
        <v>4687</v>
      </c>
      <c r="J1850" s="6">
        <v>0</v>
      </c>
      <c r="K1850" s="15" t="s">
        <v>8408</v>
      </c>
      <c r="L1850" s="10" t="s">
        <v>8414</v>
      </c>
      <c r="M1850" s="16" t="s">
        <v>10077</v>
      </c>
      <c r="N1850" s="6">
        <v>4435.09</v>
      </c>
      <c r="O1850" s="6" t="s">
        <v>4709</v>
      </c>
      <c r="P1850" s="6" t="s">
        <v>4710</v>
      </c>
      <c r="Q1850" s="6" t="s">
        <v>4687</v>
      </c>
    </row>
    <row r="1851" spans="1:17">
      <c r="A1851" s="6" t="s">
        <v>3700</v>
      </c>
      <c r="B1851" s="6">
        <v>29</v>
      </c>
      <c r="C1851" s="6" t="s">
        <v>4716</v>
      </c>
      <c r="D1851" s="6" t="s">
        <v>5312</v>
      </c>
      <c r="E1851" s="6">
        <v>32.11</v>
      </c>
      <c r="F1851" s="6">
        <v>5.19</v>
      </c>
      <c r="G1851" s="6" t="s">
        <v>4687</v>
      </c>
      <c r="H1851" s="6" t="s">
        <v>4690</v>
      </c>
      <c r="I1851" s="6" t="s">
        <v>4687</v>
      </c>
      <c r="J1851" s="6">
        <v>1</v>
      </c>
      <c r="K1851" s="15" t="s">
        <v>8408</v>
      </c>
      <c r="L1851" s="10" t="s">
        <v>8414</v>
      </c>
      <c r="M1851" s="16" t="s">
        <v>10078</v>
      </c>
      <c r="N1851" s="6">
        <v>4433.92</v>
      </c>
      <c r="O1851" s="6" t="s">
        <v>4709</v>
      </c>
      <c r="P1851" s="6" t="s">
        <v>4709</v>
      </c>
      <c r="Q1851" s="6" t="s">
        <v>4687</v>
      </c>
    </row>
    <row r="1852" spans="1:17">
      <c r="A1852" s="6" t="s">
        <v>3702</v>
      </c>
      <c r="B1852" s="6">
        <v>29</v>
      </c>
      <c r="C1852" s="6" t="s">
        <v>4716</v>
      </c>
      <c r="D1852" s="6" t="s">
        <v>4846</v>
      </c>
      <c r="E1852" s="6">
        <v>31.73</v>
      </c>
      <c r="F1852" s="6">
        <v>5.16</v>
      </c>
      <c r="G1852" s="6" t="s">
        <v>4687</v>
      </c>
      <c r="H1852" s="6" t="s">
        <v>4690</v>
      </c>
      <c r="I1852" s="6" t="s">
        <v>4687</v>
      </c>
      <c r="J1852" s="6">
        <v>1</v>
      </c>
      <c r="K1852" s="15" t="s">
        <v>8412</v>
      </c>
      <c r="L1852" s="10" t="s">
        <v>8414</v>
      </c>
      <c r="M1852" s="16" t="s">
        <v>10079</v>
      </c>
      <c r="N1852" s="6">
        <v>4433.39</v>
      </c>
      <c r="O1852" s="6" t="s">
        <v>4710</v>
      </c>
      <c r="P1852" s="6" t="s">
        <v>4709</v>
      </c>
      <c r="Q1852" s="6" t="s">
        <v>4687</v>
      </c>
    </row>
    <row r="1853" spans="1:17">
      <c r="A1853" s="6" t="s">
        <v>3704</v>
      </c>
      <c r="B1853" s="6">
        <v>28</v>
      </c>
      <c r="C1853" s="6" t="s">
        <v>4730</v>
      </c>
      <c r="D1853" s="6" t="s">
        <v>7698</v>
      </c>
      <c r="E1853" s="6">
        <v>22.515</v>
      </c>
      <c r="F1853" s="6">
        <v>4.24</v>
      </c>
      <c r="G1853" s="6" t="s">
        <v>4687</v>
      </c>
      <c r="H1853" s="6" t="s">
        <v>4687</v>
      </c>
      <c r="I1853" s="6" t="s">
        <v>4687</v>
      </c>
      <c r="J1853" s="6">
        <v>0</v>
      </c>
      <c r="K1853" s="15" t="s">
        <v>8412</v>
      </c>
      <c r="L1853" s="10" t="s">
        <v>8414</v>
      </c>
      <c r="M1853" s="16" t="s">
        <v>10080</v>
      </c>
      <c r="N1853" s="6">
        <v>4428.89</v>
      </c>
      <c r="O1853" s="6" t="s">
        <v>4713</v>
      </c>
      <c r="P1853" s="6" t="s">
        <v>4710</v>
      </c>
      <c r="Q1853" s="6" t="s">
        <v>4687</v>
      </c>
    </row>
    <row r="1854" spans="1:17">
      <c r="A1854" s="6" t="s">
        <v>3706</v>
      </c>
      <c r="B1854" s="6">
        <v>30</v>
      </c>
      <c r="C1854" s="6" t="s">
        <v>4731</v>
      </c>
      <c r="D1854" s="6" t="s">
        <v>4846</v>
      </c>
      <c r="E1854" s="6">
        <v>25.9</v>
      </c>
      <c r="F1854" s="6">
        <v>5.45</v>
      </c>
      <c r="G1854" s="6" t="s">
        <v>4687</v>
      </c>
      <c r="H1854" s="6" t="s">
        <v>4687</v>
      </c>
      <c r="I1854" s="6" t="s">
        <v>4687</v>
      </c>
      <c r="J1854" s="6">
        <v>1</v>
      </c>
      <c r="K1854" s="15" t="s">
        <v>8412</v>
      </c>
      <c r="L1854" s="10" t="s">
        <v>8414</v>
      </c>
      <c r="M1854" s="16" t="s">
        <v>10081</v>
      </c>
      <c r="N1854" s="6">
        <v>4420.95</v>
      </c>
      <c r="O1854" s="6" t="s">
        <v>4710</v>
      </c>
      <c r="P1854" s="6" t="s">
        <v>4709</v>
      </c>
      <c r="Q1854" s="6" t="s">
        <v>4687</v>
      </c>
    </row>
    <row r="1855" spans="1:17">
      <c r="A1855" s="6" t="s">
        <v>3708</v>
      </c>
      <c r="B1855" s="6">
        <v>34</v>
      </c>
      <c r="C1855" s="6" t="s">
        <v>4711</v>
      </c>
      <c r="D1855" s="6" t="s">
        <v>7700</v>
      </c>
      <c r="E1855" s="6">
        <v>27.72</v>
      </c>
      <c r="F1855" s="6">
        <v>5.03</v>
      </c>
      <c r="G1855" s="6" t="s">
        <v>4689</v>
      </c>
      <c r="H1855" s="6" t="s">
        <v>4687</v>
      </c>
      <c r="I1855" s="6" t="s">
        <v>4687</v>
      </c>
      <c r="J1855" s="6">
        <v>1</v>
      </c>
      <c r="K1855" s="15" t="s">
        <v>8412</v>
      </c>
      <c r="L1855" s="10" t="s">
        <v>8414</v>
      </c>
      <c r="M1855" s="16" t="s">
        <v>10082</v>
      </c>
      <c r="N1855" s="6">
        <v>4415.16</v>
      </c>
      <c r="O1855" s="6" t="s">
        <v>4713</v>
      </c>
      <c r="P1855" s="6" t="s">
        <v>4709</v>
      </c>
      <c r="Q1855" s="6" t="s">
        <v>4687</v>
      </c>
    </row>
    <row r="1856" spans="1:17">
      <c r="A1856" s="6" t="s">
        <v>3710</v>
      </c>
      <c r="B1856" s="6">
        <v>36</v>
      </c>
      <c r="C1856" s="6" t="s">
        <v>4720</v>
      </c>
      <c r="D1856" s="6" t="s">
        <v>5762</v>
      </c>
      <c r="E1856" s="6">
        <v>31.5</v>
      </c>
      <c r="F1856" s="6">
        <v>9.62</v>
      </c>
      <c r="G1856" s="6" t="s">
        <v>4689</v>
      </c>
      <c r="H1856" s="6" t="s">
        <v>4687</v>
      </c>
      <c r="I1856" s="6" t="s">
        <v>4687</v>
      </c>
      <c r="J1856" s="6">
        <v>1</v>
      </c>
      <c r="K1856" s="15" t="s">
        <v>8405</v>
      </c>
      <c r="L1856" s="10" t="s">
        <v>8406</v>
      </c>
      <c r="M1856" s="16" t="s">
        <v>9749</v>
      </c>
      <c r="N1856" s="6">
        <v>4402.23</v>
      </c>
      <c r="O1856" s="6" t="s">
        <v>4709</v>
      </c>
      <c r="P1856" s="6" t="s">
        <v>4709</v>
      </c>
      <c r="Q1856" s="6" t="s">
        <v>4687</v>
      </c>
    </row>
    <row r="1857" spans="1:17">
      <c r="A1857" s="6" t="s">
        <v>3712</v>
      </c>
      <c r="B1857" s="6">
        <v>36</v>
      </c>
      <c r="C1857" s="6" t="s">
        <v>4711</v>
      </c>
      <c r="D1857" s="6" t="s">
        <v>5506</v>
      </c>
      <c r="E1857" s="6">
        <v>29.7</v>
      </c>
      <c r="F1857" s="6">
        <v>6.77</v>
      </c>
      <c r="G1857" s="6" t="s">
        <v>4689</v>
      </c>
      <c r="H1857" s="6" t="s">
        <v>4687</v>
      </c>
      <c r="I1857" s="6" t="s">
        <v>4687</v>
      </c>
      <c r="J1857" s="6">
        <v>1</v>
      </c>
      <c r="K1857" s="15" t="s">
        <v>8405</v>
      </c>
      <c r="L1857" s="10" t="s">
        <v>8406</v>
      </c>
      <c r="M1857" s="16" t="s">
        <v>10083</v>
      </c>
      <c r="N1857" s="6">
        <v>4399.73</v>
      </c>
      <c r="O1857" s="6" t="s">
        <v>4709</v>
      </c>
      <c r="P1857" s="6" t="s">
        <v>4710</v>
      </c>
      <c r="Q1857" s="6" t="s">
        <v>4687</v>
      </c>
    </row>
    <row r="1858" spans="1:17">
      <c r="A1858" s="6" t="s">
        <v>3714</v>
      </c>
      <c r="B1858" s="6">
        <v>34</v>
      </c>
      <c r="C1858" s="6" t="s">
        <v>4711</v>
      </c>
      <c r="D1858" s="6" t="s">
        <v>7703</v>
      </c>
      <c r="E1858" s="6">
        <v>21.26</v>
      </c>
      <c r="F1858" s="6">
        <v>5.36</v>
      </c>
      <c r="G1858" s="6" t="s">
        <v>4689</v>
      </c>
      <c r="H1858" s="6" t="s">
        <v>4687</v>
      </c>
      <c r="I1858" s="6" t="s">
        <v>4687</v>
      </c>
      <c r="J1858" s="6">
        <v>1</v>
      </c>
      <c r="K1858" s="15" t="s">
        <v>8405</v>
      </c>
      <c r="L1858" s="10" t="s">
        <v>8414</v>
      </c>
      <c r="M1858" s="16" t="s">
        <v>10084</v>
      </c>
      <c r="N1858" s="6">
        <v>4397.31</v>
      </c>
      <c r="O1858" s="6" t="s">
        <v>4709</v>
      </c>
      <c r="P1858" s="6" t="s">
        <v>4709</v>
      </c>
      <c r="Q1858" s="6" t="s">
        <v>4687</v>
      </c>
    </row>
    <row r="1859" spans="1:17">
      <c r="A1859" s="6" t="s">
        <v>3716</v>
      </c>
      <c r="B1859" s="6">
        <v>40</v>
      </c>
      <c r="C1859" s="6" t="s">
        <v>4711</v>
      </c>
      <c r="D1859" s="6" t="s">
        <v>7705</v>
      </c>
      <c r="E1859" s="6">
        <v>17.09</v>
      </c>
      <c r="F1859" s="6">
        <v>5.69</v>
      </c>
      <c r="G1859" s="6" t="s">
        <v>4687</v>
      </c>
      <c r="H1859" s="6" t="s">
        <v>4687</v>
      </c>
      <c r="I1859" s="6" t="s">
        <v>4687</v>
      </c>
      <c r="J1859" s="6">
        <v>0</v>
      </c>
      <c r="K1859" s="15" t="s">
        <v>8408</v>
      </c>
      <c r="L1859" s="10" t="s">
        <v>8414</v>
      </c>
      <c r="M1859" s="16" t="s">
        <v>10085</v>
      </c>
      <c r="N1859" s="6">
        <v>4392.7</v>
      </c>
      <c r="O1859" s="6" t="s">
        <v>4709</v>
      </c>
      <c r="P1859" s="6" t="s">
        <v>4709</v>
      </c>
      <c r="Q1859" s="6" t="s">
        <v>4687</v>
      </c>
    </row>
    <row r="1860" spans="1:17">
      <c r="A1860" s="6" t="s">
        <v>3718</v>
      </c>
      <c r="B1860" s="6">
        <v>25</v>
      </c>
      <c r="C1860" s="6" t="s">
        <v>4720</v>
      </c>
      <c r="D1860" s="6" t="s">
        <v>6945</v>
      </c>
      <c r="E1860" s="6">
        <v>24.3</v>
      </c>
      <c r="F1860" s="6">
        <v>4.9</v>
      </c>
      <c r="G1860" s="6" t="s">
        <v>4689</v>
      </c>
      <c r="H1860" s="6" t="s">
        <v>4690</v>
      </c>
      <c r="I1860" s="6" t="s">
        <v>4687</v>
      </c>
      <c r="J1860" s="6">
        <v>1</v>
      </c>
      <c r="K1860" s="15" t="s">
        <v>8405</v>
      </c>
      <c r="L1860" s="10" t="s">
        <v>8414</v>
      </c>
      <c r="M1860" s="16" t="s">
        <v>10086</v>
      </c>
      <c r="N1860" s="6">
        <v>4391.65</v>
      </c>
      <c r="O1860" s="6" t="s">
        <v>4709</v>
      </c>
      <c r="P1860" s="6" t="s">
        <v>4709</v>
      </c>
      <c r="Q1860" s="6" t="s">
        <v>4687</v>
      </c>
    </row>
    <row r="1861" spans="1:17">
      <c r="A1861" s="6" t="s">
        <v>3720</v>
      </c>
      <c r="B1861" s="6">
        <v>32</v>
      </c>
      <c r="C1861" s="6" t="s">
        <v>4716</v>
      </c>
      <c r="D1861" s="6" t="s">
        <v>7706</v>
      </c>
      <c r="E1861" s="6">
        <v>29.735</v>
      </c>
      <c r="F1861" s="6">
        <v>5.78</v>
      </c>
      <c r="G1861" s="6" t="s">
        <v>4687</v>
      </c>
      <c r="H1861" s="6" t="s">
        <v>4687</v>
      </c>
      <c r="I1861" s="6" t="s">
        <v>4687</v>
      </c>
      <c r="J1861" s="6">
        <v>0</v>
      </c>
      <c r="K1861" s="15" t="s">
        <v>8405</v>
      </c>
      <c r="L1861" s="10" t="s">
        <v>8409</v>
      </c>
      <c r="M1861" s="16" t="s">
        <v>10087</v>
      </c>
      <c r="N1861" s="6">
        <v>4357.04</v>
      </c>
      <c r="O1861" s="6" t="s">
        <v>4710</v>
      </c>
      <c r="P1861" s="6" t="s">
        <v>4709</v>
      </c>
      <c r="Q1861" s="6" t="s">
        <v>4687</v>
      </c>
    </row>
    <row r="1862" spans="1:17">
      <c r="A1862" s="6" t="s">
        <v>3722</v>
      </c>
      <c r="B1862" s="6">
        <v>31</v>
      </c>
      <c r="C1862" s="6" t="s">
        <v>4711</v>
      </c>
      <c r="D1862" s="6" t="s">
        <v>7708</v>
      </c>
      <c r="E1862" s="6">
        <v>29.26</v>
      </c>
      <c r="F1862" s="6">
        <v>4.7</v>
      </c>
      <c r="G1862" s="6" t="s">
        <v>4687</v>
      </c>
      <c r="H1862" s="6" t="s">
        <v>4687</v>
      </c>
      <c r="I1862" s="6" t="s">
        <v>4687</v>
      </c>
      <c r="J1862" s="6">
        <v>0</v>
      </c>
      <c r="K1862" s="15" t="s">
        <v>8405</v>
      </c>
      <c r="L1862" s="10" t="s">
        <v>8414</v>
      </c>
      <c r="M1862" s="16" t="s">
        <v>10088</v>
      </c>
      <c r="N1862" s="6">
        <v>4350.51</v>
      </c>
      <c r="O1862" s="6" t="s">
        <v>4709</v>
      </c>
      <c r="P1862" s="6" t="s">
        <v>4709</v>
      </c>
      <c r="Q1862" s="6" t="s">
        <v>4687</v>
      </c>
    </row>
    <row r="1863" spans="1:17">
      <c r="A1863" s="6" t="s">
        <v>3724</v>
      </c>
      <c r="B1863" s="6">
        <v>28</v>
      </c>
      <c r="C1863" s="6" t="s">
        <v>4711</v>
      </c>
      <c r="D1863" s="6" t="s">
        <v>5697</v>
      </c>
      <c r="E1863" s="6">
        <v>33</v>
      </c>
      <c r="F1863" s="6">
        <v>6.28</v>
      </c>
      <c r="G1863" s="6" t="s">
        <v>4687</v>
      </c>
      <c r="H1863" s="6" t="s">
        <v>4687</v>
      </c>
      <c r="I1863" s="6" t="s">
        <v>4687</v>
      </c>
      <c r="J1863" s="6">
        <v>0</v>
      </c>
      <c r="K1863" s="15" t="s">
        <v>8408</v>
      </c>
      <c r="L1863" s="10" t="s">
        <v>8409</v>
      </c>
      <c r="M1863" s="16" t="s">
        <v>10089</v>
      </c>
      <c r="N1863" s="6">
        <v>4349.46</v>
      </c>
      <c r="O1863" s="6" t="s">
        <v>4709</v>
      </c>
      <c r="P1863" s="6" t="s">
        <v>4709</v>
      </c>
      <c r="Q1863" s="6" t="s">
        <v>4687</v>
      </c>
    </row>
    <row r="1864" spans="1:17">
      <c r="A1864" s="6" t="s">
        <v>3726</v>
      </c>
      <c r="B1864" s="6">
        <v>32</v>
      </c>
      <c r="C1864" s="6" t="s">
        <v>4726</v>
      </c>
      <c r="D1864" s="6" t="s">
        <v>7710</v>
      </c>
      <c r="E1864" s="6">
        <v>31.065</v>
      </c>
      <c r="F1864" s="6">
        <v>4.23</v>
      </c>
      <c r="G1864" s="6" t="s">
        <v>4687</v>
      </c>
      <c r="H1864" s="6" t="s">
        <v>4687</v>
      </c>
      <c r="I1864" s="6" t="s">
        <v>4687</v>
      </c>
      <c r="J1864" s="6">
        <v>0</v>
      </c>
      <c r="K1864" s="15" t="s">
        <v>8405</v>
      </c>
      <c r="L1864" s="10" t="s">
        <v>8414</v>
      </c>
      <c r="M1864" s="16" t="s">
        <v>10090</v>
      </c>
      <c r="N1864" s="6">
        <v>4347.02</v>
      </c>
      <c r="O1864" s="6" t="s">
        <v>4713</v>
      </c>
      <c r="P1864" s="6" t="s">
        <v>4709</v>
      </c>
      <c r="Q1864" s="6" t="s">
        <v>4687</v>
      </c>
    </row>
    <row r="1865" spans="1:17">
      <c r="A1865" s="6" t="s">
        <v>3728</v>
      </c>
      <c r="B1865" s="6">
        <v>28</v>
      </c>
      <c r="C1865" s="6" t="s">
        <v>4711</v>
      </c>
      <c r="D1865" s="6" t="s">
        <v>4857</v>
      </c>
      <c r="E1865" s="6">
        <v>26.51</v>
      </c>
      <c r="F1865" s="6">
        <v>6.17</v>
      </c>
      <c r="G1865" s="6" t="s">
        <v>4687</v>
      </c>
      <c r="H1865" s="6" t="s">
        <v>4687</v>
      </c>
      <c r="I1865" s="6" t="s">
        <v>4687</v>
      </c>
      <c r="J1865" s="6">
        <v>0</v>
      </c>
      <c r="K1865" s="15" t="s">
        <v>8405</v>
      </c>
      <c r="L1865" s="10" t="s">
        <v>8409</v>
      </c>
      <c r="M1865" s="16" t="s">
        <v>10091</v>
      </c>
      <c r="N1865" s="6">
        <v>4340.44</v>
      </c>
      <c r="O1865" s="6" t="s">
        <v>4713</v>
      </c>
      <c r="P1865" s="6" t="s">
        <v>4709</v>
      </c>
      <c r="Q1865" s="6" t="s">
        <v>4687</v>
      </c>
    </row>
    <row r="1866" spans="1:17">
      <c r="A1866" s="6" t="s">
        <v>3730</v>
      </c>
      <c r="B1866" s="6">
        <v>28</v>
      </c>
      <c r="C1866" s="6" t="s">
        <v>4726</v>
      </c>
      <c r="D1866" s="6" t="s">
        <v>7712</v>
      </c>
      <c r="E1866" s="6">
        <v>28.88</v>
      </c>
      <c r="F1866" s="6">
        <v>4.96</v>
      </c>
      <c r="G1866" s="6" t="s">
        <v>4687</v>
      </c>
      <c r="H1866" s="6" t="s">
        <v>4687</v>
      </c>
      <c r="I1866" s="6" t="s">
        <v>4687</v>
      </c>
      <c r="J1866" s="6">
        <v>0</v>
      </c>
      <c r="K1866" s="15" t="s">
        <v>8405</v>
      </c>
      <c r="L1866" s="10" t="s">
        <v>8414</v>
      </c>
      <c r="M1866" s="16" t="s">
        <v>10092</v>
      </c>
      <c r="N1866" s="6">
        <v>4337.74</v>
      </c>
      <c r="O1866" s="6" t="s">
        <v>4713</v>
      </c>
      <c r="P1866" s="6" t="s">
        <v>4709</v>
      </c>
      <c r="Q1866" s="6" t="s">
        <v>4687</v>
      </c>
    </row>
    <row r="1867" spans="1:17">
      <c r="A1867" s="6" t="s">
        <v>3732</v>
      </c>
      <c r="B1867" s="6">
        <v>34</v>
      </c>
      <c r="C1867" s="6" t="s">
        <v>4716</v>
      </c>
      <c r="D1867" s="6" t="s">
        <v>7714</v>
      </c>
      <c r="E1867" s="6">
        <v>35.815</v>
      </c>
      <c r="F1867" s="6">
        <v>5.11</v>
      </c>
      <c r="G1867" s="6" t="s">
        <v>4689</v>
      </c>
      <c r="H1867" s="6" t="s">
        <v>4687</v>
      </c>
      <c r="I1867" s="6" t="s">
        <v>4687</v>
      </c>
      <c r="J1867" s="6">
        <v>1</v>
      </c>
      <c r="K1867" s="15" t="s">
        <v>8408</v>
      </c>
      <c r="L1867" s="10" t="s">
        <v>8414</v>
      </c>
      <c r="M1867" s="16" t="s">
        <v>10093</v>
      </c>
      <c r="N1867" s="6">
        <v>4320.41</v>
      </c>
      <c r="O1867" s="6" t="s">
        <v>4713</v>
      </c>
      <c r="P1867" s="6" t="s">
        <v>4709</v>
      </c>
      <c r="Q1867" s="6" t="s">
        <v>4687</v>
      </c>
    </row>
    <row r="1868" spans="1:17">
      <c r="A1868" s="6" t="s">
        <v>3734</v>
      </c>
      <c r="B1868" s="6">
        <v>22</v>
      </c>
      <c r="C1868" s="6" t="s">
        <v>4716</v>
      </c>
      <c r="D1868" s="6" t="s">
        <v>6098</v>
      </c>
      <c r="E1868" s="6">
        <v>21.28</v>
      </c>
      <c r="F1868" s="6">
        <v>4.05</v>
      </c>
      <c r="G1868" s="6" t="s">
        <v>4687</v>
      </c>
      <c r="H1868" s="6" t="s">
        <v>4687</v>
      </c>
      <c r="I1868" s="6" t="s">
        <v>4689</v>
      </c>
      <c r="J1868" s="6">
        <v>1</v>
      </c>
      <c r="K1868" s="15" t="s">
        <v>8408</v>
      </c>
      <c r="L1868" s="10" t="s">
        <v>8414</v>
      </c>
      <c r="M1868" s="16" t="s">
        <v>10094</v>
      </c>
      <c r="N1868" s="6">
        <v>4296.27</v>
      </c>
      <c r="O1868" s="6" t="s">
        <v>4710</v>
      </c>
      <c r="P1868" s="6" t="s">
        <v>4709</v>
      </c>
      <c r="Q1868" s="6" t="s">
        <v>4687</v>
      </c>
    </row>
    <row r="1869" spans="1:17">
      <c r="A1869" s="6" t="s">
        <v>3736</v>
      </c>
      <c r="B1869" s="6">
        <v>20</v>
      </c>
      <c r="C1869" s="6" t="s">
        <v>4729</v>
      </c>
      <c r="D1869" s="6" t="s">
        <v>7715</v>
      </c>
      <c r="E1869" s="6">
        <v>33.81</v>
      </c>
      <c r="F1869" s="6">
        <v>6.49</v>
      </c>
      <c r="G1869" s="6" t="s">
        <v>4687</v>
      </c>
      <c r="H1869" s="6" t="s">
        <v>4690</v>
      </c>
      <c r="I1869" s="6" t="s">
        <v>4687</v>
      </c>
      <c r="J1869" s="6">
        <v>1</v>
      </c>
      <c r="K1869" s="15" t="s">
        <v>8405</v>
      </c>
      <c r="L1869" s="10" t="s">
        <v>8414</v>
      </c>
      <c r="M1869" s="16" t="s">
        <v>10095</v>
      </c>
      <c r="N1869" s="6">
        <v>4278.55</v>
      </c>
      <c r="O1869" s="6" t="s">
        <v>4713</v>
      </c>
      <c r="P1869" s="6" t="s">
        <v>4709</v>
      </c>
      <c r="Q1869" s="6" t="s">
        <v>4687</v>
      </c>
    </row>
    <row r="1870" spans="1:17">
      <c r="A1870" s="6" t="s">
        <v>3738</v>
      </c>
      <c r="B1870" s="6">
        <v>30</v>
      </c>
      <c r="C1870" s="6" t="s">
        <v>4711</v>
      </c>
      <c r="D1870" s="6" t="s">
        <v>5443</v>
      </c>
      <c r="E1870" s="6">
        <v>44.22</v>
      </c>
      <c r="F1870" s="6">
        <v>4.19</v>
      </c>
      <c r="G1870" s="6" t="s">
        <v>4687</v>
      </c>
      <c r="H1870" s="6" t="s">
        <v>4687</v>
      </c>
      <c r="I1870" s="6" t="s">
        <v>4687</v>
      </c>
      <c r="J1870" s="6">
        <v>1</v>
      </c>
      <c r="K1870" s="15" t="s">
        <v>8405</v>
      </c>
      <c r="L1870" s="10" t="s">
        <v>8414</v>
      </c>
      <c r="M1870" s="16" t="s">
        <v>8615</v>
      </c>
      <c r="N1870" s="6">
        <v>4266.17</v>
      </c>
      <c r="O1870" s="6" t="s">
        <v>4709</v>
      </c>
      <c r="P1870" s="6" t="s">
        <v>4710</v>
      </c>
      <c r="Q1870" s="6" t="s">
        <v>4687</v>
      </c>
    </row>
    <row r="1871" spans="1:17">
      <c r="A1871" s="6" t="s">
        <v>3740</v>
      </c>
      <c r="B1871" s="6">
        <v>39</v>
      </c>
      <c r="C1871" s="6" t="s">
        <v>4716</v>
      </c>
      <c r="D1871" s="6" t="s">
        <v>4998</v>
      </c>
      <c r="E1871" s="6">
        <v>15.46</v>
      </c>
      <c r="F1871" s="6">
        <v>4.99</v>
      </c>
      <c r="G1871" s="6" t="s">
        <v>4689</v>
      </c>
      <c r="H1871" s="6" t="s">
        <v>4690</v>
      </c>
      <c r="I1871" s="6" t="s">
        <v>4687</v>
      </c>
      <c r="J1871" s="6">
        <v>1</v>
      </c>
      <c r="K1871" s="15" t="s">
        <v>8405</v>
      </c>
      <c r="L1871" s="10" t="s">
        <v>8414</v>
      </c>
      <c r="M1871" s="16" t="s">
        <v>10096</v>
      </c>
      <c r="N1871" s="6">
        <v>4265.01</v>
      </c>
      <c r="O1871" s="6" t="s">
        <v>4713</v>
      </c>
      <c r="P1871" s="6" t="s">
        <v>4709</v>
      </c>
      <c r="Q1871" s="6" t="s">
        <v>4687</v>
      </c>
    </row>
    <row r="1872" spans="1:17">
      <c r="A1872" s="6" t="s">
        <v>3742</v>
      </c>
      <c r="B1872" s="6">
        <v>27</v>
      </c>
      <c r="C1872" s="6" t="s">
        <v>4720</v>
      </c>
      <c r="D1872" s="6" t="s">
        <v>7718</v>
      </c>
      <c r="E1872" s="6">
        <v>30.3</v>
      </c>
      <c r="F1872" s="6">
        <v>4.77</v>
      </c>
      <c r="G1872" s="6" t="s">
        <v>4689</v>
      </c>
      <c r="H1872" s="6" t="s">
        <v>4687</v>
      </c>
      <c r="I1872" s="6" t="s">
        <v>4687</v>
      </c>
      <c r="J1872" s="6">
        <v>1</v>
      </c>
      <c r="K1872" s="15" t="s">
        <v>8412</v>
      </c>
      <c r="L1872" s="10" t="s">
        <v>8414</v>
      </c>
      <c r="M1872" s="16" t="s">
        <v>10097</v>
      </c>
      <c r="N1872" s="6">
        <v>4260.74</v>
      </c>
      <c r="O1872" s="6" t="s">
        <v>4709</v>
      </c>
      <c r="P1872" s="6" t="s">
        <v>4710</v>
      </c>
      <c r="Q1872" s="6" t="s">
        <v>4687</v>
      </c>
    </row>
    <row r="1873" spans="1:17">
      <c r="A1873" s="6" t="s">
        <v>3744</v>
      </c>
      <c r="B1873" s="6">
        <v>40</v>
      </c>
      <c r="C1873" s="6" t="s">
        <v>4711</v>
      </c>
      <c r="D1873" s="6" t="s">
        <v>7720</v>
      </c>
      <c r="E1873" s="6">
        <v>16.67</v>
      </c>
      <c r="F1873" s="6">
        <v>5.46</v>
      </c>
      <c r="G1873" s="6" t="s">
        <v>4687</v>
      </c>
      <c r="H1873" s="6" t="s">
        <v>4687</v>
      </c>
      <c r="I1873" s="6" t="s">
        <v>4687</v>
      </c>
      <c r="J1873" s="6">
        <v>0</v>
      </c>
      <c r="K1873" s="15" t="s">
        <v>8412</v>
      </c>
      <c r="L1873" s="10" t="s">
        <v>8414</v>
      </c>
      <c r="M1873" s="16" t="s">
        <v>10098</v>
      </c>
      <c r="N1873" s="6">
        <v>4250.24</v>
      </c>
      <c r="O1873" s="6" t="s">
        <v>4710</v>
      </c>
      <c r="P1873" s="6" t="s">
        <v>4709</v>
      </c>
      <c r="Q1873" s="6" t="s">
        <v>4687</v>
      </c>
    </row>
    <row r="1874" spans="1:17">
      <c r="A1874" s="6" t="s">
        <v>3746</v>
      </c>
      <c r="B1874" s="6">
        <v>31</v>
      </c>
      <c r="C1874" s="6" t="s">
        <v>4716</v>
      </c>
      <c r="D1874" s="6" t="s">
        <v>7722</v>
      </c>
      <c r="E1874" s="6">
        <v>28.595</v>
      </c>
      <c r="F1874" s="6">
        <v>5.43</v>
      </c>
      <c r="G1874" s="6" t="s">
        <v>4687</v>
      </c>
      <c r="H1874" s="6" t="s">
        <v>4687</v>
      </c>
      <c r="I1874" s="6" t="s">
        <v>4687</v>
      </c>
      <c r="J1874" s="6">
        <v>0</v>
      </c>
      <c r="K1874" s="15" t="s">
        <v>8412</v>
      </c>
      <c r="L1874" s="10" t="s">
        <v>8414</v>
      </c>
      <c r="M1874" s="16" t="s">
        <v>10099</v>
      </c>
      <c r="N1874" s="6">
        <v>4243.59</v>
      </c>
      <c r="O1874" s="6" t="s">
        <v>4713</v>
      </c>
      <c r="P1874" s="6" t="s">
        <v>4710</v>
      </c>
      <c r="Q1874" s="6" t="s">
        <v>4687</v>
      </c>
    </row>
    <row r="1875" spans="1:17">
      <c r="A1875" s="6" t="s">
        <v>3748</v>
      </c>
      <c r="B1875" s="6">
        <v>31</v>
      </c>
      <c r="C1875" s="6" t="s">
        <v>4716</v>
      </c>
      <c r="D1875" s="6" t="s">
        <v>7724</v>
      </c>
      <c r="E1875" s="6">
        <v>25.935</v>
      </c>
      <c r="F1875" s="6">
        <v>4.29</v>
      </c>
      <c r="G1875" s="6" t="s">
        <v>4687</v>
      </c>
      <c r="H1875" s="6" t="s">
        <v>4687</v>
      </c>
      <c r="I1875" s="6" t="s">
        <v>4687</v>
      </c>
      <c r="J1875" s="6">
        <v>0</v>
      </c>
      <c r="K1875" s="15" t="s">
        <v>8405</v>
      </c>
      <c r="L1875" s="10" t="s">
        <v>8414</v>
      </c>
      <c r="M1875" s="16" t="s">
        <v>10100</v>
      </c>
      <c r="N1875" s="6">
        <v>4239.89</v>
      </c>
      <c r="O1875" s="6" t="s">
        <v>4709</v>
      </c>
      <c r="P1875" s="6" t="s">
        <v>4709</v>
      </c>
      <c r="Q1875" s="6" t="s">
        <v>4687</v>
      </c>
    </row>
    <row r="1876" spans="1:17">
      <c r="A1876" s="6" t="s">
        <v>3750</v>
      </c>
      <c r="B1876" s="6">
        <v>30</v>
      </c>
      <c r="C1876" s="6" t="s">
        <v>4723</v>
      </c>
      <c r="D1876" s="6" t="s">
        <v>7726</v>
      </c>
      <c r="E1876" s="6">
        <v>27.645</v>
      </c>
      <c r="F1876" s="6">
        <v>5.25</v>
      </c>
      <c r="G1876" s="6" t="s">
        <v>4687</v>
      </c>
      <c r="H1876" s="6" t="s">
        <v>4687</v>
      </c>
      <c r="I1876" s="6" t="s">
        <v>4687</v>
      </c>
      <c r="J1876" s="6">
        <v>1</v>
      </c>
      <c r="K1876" s="15" t="s">
        <v>8405</v>
      </c>
      <c r="L1876" s="10" t="s">
        <v>8414</v>
      </c>
      <c r="M1876" s="16" t="s">
        <v>10101</v>
      </c>
      <c r="N1876" s="6">
        <v>4237.13</v>
      </c>
      <c r="O1876" s="6" t="s">
        <v>4713</v>
      </c>
      <c r="P1876" s="6" t="s">
        <v>4710</v>
      </c>
      <c r="Q1876" s="6" t="s">
        <v>4687</v>
      </c>
    </row>
    <row r="1877" spans="1:17">
      <c r="A1877" s="6" t="s">
        <v>3752</v>
      </c>
      <c r="B1877" s="6">
        <v>24</v>
      </c>
      <c r="C1877" s="6" t="s">
        <v>4720</v>
      </c>
      <c r="D1877" s="6" t="s">
        <v>7727</v>
      </c>
      <c r="E1877" s="6">
        <v>30.1</v>
      </c>
      <c r="F1877" s="6">
        <v>4.04</v>
      </c>
      <c r="G1877" s="6" t="s">
        <v>4687</v>
      </c>
      <c r="H1877" s="6" t="s">
        <v>4687</v>
      </c>
      <c r="I1877" s="6" t="s">
        <v>4687</v>
      </c>
      <c r="J1877" s="6">
        <v>1</v>
      </c>
      <c r="K1877" s="15" t="s">
        <v>8405</v>
      </c>
      <c r="L1877" s="10" t="s">
        <v>8414</v>
      </c>
      <c r="M1877" s="16" t="s">
        <v>10102</v>
      </c>
      <c r="N1877" s="6">
        <v>4234.93</v>
      </c>
      <c r="O1877" s="6" t="s">
        <v>4713</v>
      </c>
      <c r="P1877" s="6" t="s">
        <v>4709</v>
      </c>
      <c r="Q1877" s="6" t="s">
        <v>4687</v>
      </c>
    </row>
    <row r="1878" spans="1:17">
      <c r="A1878" s="6" t="s">
        <v>3754</v>
      </c>
      <c r="B1878" s="6">
        <v>25</v>
      </c>
      <c r="C1878" s="6" t="s">
        <v>4716</v>
      </c>
      <c r="D1878" s="6" t="s">
        <v>5964</v>
      </c>
      <c r="E1878" s="6">
        <v>26.79</v>
      </c>
      <c r="F1878" s="6">
        <v>5</v>
      </c>
      <c r="G1878" s="6" t="s">
        <v>4689</v>
      </c>
      <c r="H1878" s="6" t="s">
        <v>4690</v>
      </c>
      <c r="I1878" s="6" t="s">
        <v>4687</v>
      </c>
      <c r="J1878" s="6">
        <v>1</v>
      </c>
      <c r="K1878" s="15" t="s">
        <v>8412</v>
      </c>
      <c r="L1878" s="10" t="s">
        <v>8414</v>
      </c>
      <c r="M1878" s="16" t="s">
        <v>10103</v>
      </c>
      <c r="N1878" s="6">
        <v>4189.11</v>
      </c>
      <c r="O1878" s="6" t="s">
        <v>4709</v>
      </c>
      <c r="P1878" s="6" t="s">
        <v>4709</v>
      </c>
      <c r="Q1878" s="6" t="s">
        <v>4687</v>
      </c>
    </row>
    <row r="1879" spans="1:17">
      <c r="A1879" s="6" t="s">
        <v>3756</v>
      </c>
      <c r="B1879" s="6">
        <v>27</v>
      </c>
      <c r="C1879" s="6" t="s">
        <v>4725</v>
      </c>
      <c r="D1879" s="6" t="s">
        <v>7730</v>
      </c>
      <c r="E1879" s="6">
        <v>27.1</v>
      </c>
      <c r="F1879" s="6">
        <v>4.01</v>
      </c>
      <c r="G1879" s="6" t="s">
        <v>4689</v>
      </c>
      <c r="H1879" s="6" t="s">
        <v>4687</v>
      </c>
      <c r="I1879" s="6" t="s">
        <v>4687</v>
      </c>
      <c r="J1879" s="6">
        <v>1</v>
      </c>
      <c r="K1879" s="15" t="s">
        <v>8408</v>
      </c>
      <c r="L1879" s="10" t="s">
        <v>8414</v>
      </c>
      <c r="M1879" s="16" t="s">
        <v>10104</v>
      </c>
      <c r="N1879" s="6">
        <v>4188.73</v>
      </c>
      <c r="O1879" s="6" t="s">
        <v>4709</v>
      </c>
      <c r="P1879" s="6" t="s">
        <v>4709</v>
      </c>
      <c r="Q1879" s="6" t="s">
        <v>4687</v>
      </c>
    </row>
    <row r="1880" spans="1:17">
      <c r="A1880" s="6" t="s">
        <v>3758</v>
      </c>
      <c r="B1880" s="6">
        <v>33</v>
      </c>
      <c r="C1880" s="6" t="s">
        <v>4711</v>
      </c>
      <c r="D1880" s="6" t="s">
        <v>7732</v>
      </c>
      <c r="E1880" s="6">
        <v>24.31</v>
      </c>
      <c r="F1880" s="6">
        <v>5.4</v>
      </c>
      <c r="G1880" s="6" t="s">
        <v>4687</v>
      </c>
      <c r="H1880" s="6" t="s">
        <v>4687</v>
      </c>
      <c r="I1880" s="6" t="s">
        <v>4687</v>
      </c>
      <c r="J1880" s="6">
        <v>0</v>
      </c>
      <c r="K1880" s="15" t="s">
        <v>8412</v>
      </c>
      <c r="L1880" s="10" t="s">
        <v>8414</v>
      </c>
      <c r="M1880" s="16" t="s">
        <v>10105</v>
      </c>
      <c r="N1880" s="6">
        <v>4185.1</v>
      </c>
      <c r="O1880" s="6" t="s">
        <v>4710</v>
      </c>
      <c r="P1880" s="6" t="s">
        <v>4709</v>
      </c>
      <c r="Q1880" s="6" t="s">
        <v>4687</v>
      </c>
    </row>
    <row r="1881" spans="1:17">
      <c r="A1881" s="6" t="s">
        <v>3760</v>
      </c>
      <c r="B1881" s="6">
        <v>38</v>
      </c>
      <c r="C1881" s="6" t="s">
        <v>4716</v>
      </c>
      <c r="D1881" s="6" t="s">
        <v>7734</v>
      </c>
      <c r="E1881" s="6">
        <v>15.53</v>
      </c>
      <c r="F1881" s="6">
        <v>5.81</v>
      </c>
      <c r="G1881" s="6" t="s">
        <v>4687</v>
      </c>
      <c r="H1881" s="6" t="s">
        <v>4687</v>
      </c>
      <c r="I1881" s="6" t="s">
        <v>4687</v>
      </c>
      <c r="J1881" s="6">
        <v>1</v>
      </c>
      <c r="K1881" s="15" t="s">
        <v>8412</v>
      </c>
      <c r="L1881" s="10" t="s">
        <v>8409</v>
      </c>
      <c r="M1881" s="16" t="s">
        <v>10106</v>
      </c>
      <c r="N1881" s="6">
        <v>4163.21</v>
      </c>
      <c r="O1881" s="6" t="s">
        <v>4709</v>
      </c>
      <c r="P1881" s="6" t="s">
        <v>4709</v>
      </c>
      <c r="Q1881" s="6" t="s">
        <v>4687</v>
      </c>
    </row>
    <row r="1882" spans="1:17">
      <c r="A1882" s="6" t="s">
        <v>3762</v>
      </c>
      <c r="B1882" s="6">
        <v>24</v>
      </c>
      <c r="C1882" s="6" t="s">
        <v>4716</v>
      </c>
      <c r="D1882" s="6" t="s">
        <v>7735</v>
      </c>
      <c r="E1882" s="6">
        <v>30.7</v>
      </c>
      <c r="F1882" s="6">
        <v>5.82</v>
      </c>
      <c r="G1882" s="6" t="s">
        <v>4687</v>
      </c>
      <c r="H1882" s="6" t="s">
        <v>4687</v>
      </c>
      <c r="I1882" s="6" t="s">
        <v>4687</v>
      </c>
      <c r="J1882" s="6">
        <v>1</v>
      </c>
      <c r="K1882" s="15" t="s">
        <v>8405</v>
      </c>
      <c r="L1882" s="10" t="s">
        <v>8409</v>
      </c>
      <c r="M1882" s="16" t="s">
        <v>10107</v>
      </c>
      <c r="N1882" s="6">
        <v>4154.97</v>
      </c>
      <c r="O1882" s="6" t="s">
        <v>4713</v>
      </c>
      <c r="P1882" s="6" t="s">
        <v>4709</v>
      </c>
      <c r="Q1882" s="6" t="s">
        <v>4687</v>
      </c>
    </row>
    <row r="1883" spans="1:17">
      <c r="A1883" s="6" t="s">
        <v>3764</v>
      </c>
      <c r="B1883" s="6">
        <v>30</v>
      </c>
      <c r="C1883" s="6" t="s">
        <v>4711</v>
      </c>
      <c r="D1883" s="6" t="s">
        <v>7727</v>
      </c>
      <c r="E1883" s="6">
        <v>33.33</v>
      </c>
      <c r="F1883" s="6">
        <v>4.82</v>
      </c>
      <c r="G1883" s="6" t="s">
        <v>4687</v>
      </c>
      <c r="H1883" s="6" t="s">
        <v>4687</v>
      </c>
      <c r="I1883" s="6" t="s">
        <v>4687</v>
      </c>
      <c r="J1883" s="6">
        <v>1</v>
      </c>
      <c r="K1883" s="15" t="s">
        <v>8405</v>
      </c>
      <c r="L1883" s="10" t="s">
        <v>8414</v>
      </c>
      <c r="M1883" s="16" t="s">
        <v>8501</v>
      </c>
      <c r="N1883" s="6">
        <v>4151.03</v>
      </c>
      <c r="O1883" s="6" t="s">
        <v>4709</v>
      </c>
      <c r="P1883" s="6" t="s">
        <v>4709</v>
      </c>
      <c r="Q1883" s="6" t="s">
        <v>4687</v>
      </c>
    </row>
    <row r="1884" spans="1:17">
      <c r="A1884" s="6" t="s">
        <v>3766</v>
      </c>
      <c r="B1884" s="6">
        <v>30</v>
      </c>
      <c r="C1884" s="6" t="s">
        <v>4720</v>
      </c>
      <c r="D1884" s="6" t="s">
        <v>7738</v>
      </c>
      <c r="E1884" s="6">
        <v>32.4</v>
      </c>
      <c r="F1884" s="6">
        <v>5.08</v>
      </c>
      <c r="G1884" s="6" t="s">
        <v>4687</v>
      </c>
      <c r="H1884" s="6" t="s">
        <v>4687</v>
      </c>
      <c r="I1884" s="6" t="s">
        <v>4687</v>
      </c>
      <c r="J1884" s="6">
        <v>1</v>
      </c>
      <c r="K1884" s="15" t="s">
        <v>8405</v>
      </c>
      <c r="L1884" s="10" t="s">
        <v>8414</v>
      </c>
      <c r="M1884" s="16" t="s">
        <v>10108</v>
      </c>
      <c r="N1884" s="6">
        <v>4149.74</v>
      </c>
      <c r="O1884" s="6" t="s">
        <v>4713</v>
      </c>
      <c r="P1884" s="6" t="s">
        <v>4709</v>
      </c>
      <c r="Q1884" s="6" t="s">
        <v>4687</v>
      </c>
    </row>
    <row r="1885" spans="1:17">
      <c r="A1885" s="6" t="s">
        <v>3768</v>
      </c>
      <c r="B1885" s="6">
        <v>30</v>
      </c>
      <c r="C1885" s="6" t="s">
        <v>4726</v>
      </c>
      <c r="D1885" s="6" t="s">
        <v>7740</v>
      </c>
      <c r="E1885" s="6">
        <v>27.93</v>
      </c>
      <c r="F1885" s="6">
        <v>5.59</v>
      </c>
      <c r="G1885" s="6" t="s">
        <v>4687</v>
      </c>
      <c r="H1885" s="6" t="s">
        <v>4687</v>
      </c>
      <c r="I1885" s="6" t="s">
        <v>4687</v>
      </c>
      <c r="J1885" s="6">
        <v>1</v>
      </c>
      <c r="K1885" s="15" t="s">
        <v>8412</v>
      </c>
      <c r="L1885" s="10" t="s">
        <v>8414</v>
      </c>
      <c r="M1885" s="16" t="s">
        <v>8615</v>
      </c>
      <c r="N1885" s="6">
        <v>4137.52</v>
      </c>
      <c r="O1885" s="6" t="s">
        <v>4710</v>
      </c>
      <c r="P1885" s="6" t="s">
        <v>4709</v>
      </c>
      <c r="Q1885" s="6" t="s">
        <v>4687</v>
      </c>
    </row>
    <row r="1886" spans="1:17">
      <c r="A1886" s="6" t="s">
        <v>3770</v>
      </c>
      <c r="B1886" s="6">
        <v>31</v>
      </c>
      <c r="C1886" s="6" t="s">
        <v>4716</v>
      </c>
      <c r="D1886" s="6" t="s">
        <v>7742</v>
      </c>
      <c r="E1886" s="6">
        <v>21.755</v>
      </c>
      <c r="F1886" s="6">
        <v>5.12</v>
      </c>
      <c r="G1886" s="6" t="s">
        <v>4687</v>
      </c>
      <c r="H1886" s="6" t="s">
        <v>4687</v>
      </c>
      <c r="I1886" s="6" t="s">
        <v>4687</v>
      </c>
      <c r="J1886" s="6">
        <v>0</v>
      </c>
      <c r="K1886" s="15" t="s">
        <v>8412</v>
      </c>
      <c r="L1886" s="10" t="s">
        <v>8414</v>
      </c>
      <c r="M1886" s="16" t="s">
        <v>10109</v>
      </c>
      <c r="N1886" s="6">
        <v>4134.08</v>
      </c>
      <c r="O1886" s="6" t="s">
        <v>4713</v>
      </c>
      <c r="P1886" s="6" t="s">
        <v>4709</v>
      </c>
      <c r="Q1886" s="6" t="s">
        <v>4687</v>
      </c>
    </row>
    <row r="1887" spans="1:17">
      <c r="A1887" s="6" t="s">
        <v>3772</v>
      </c>
      <c r="B1887" s="6">
        <v>28</v>
      </c>
      <c r="C1887" s="6" t="s">
        <v>4716</v>
      </c>
      <c r="D1887" s="6" t="s">
        <v>7744</v>
      </c>
      <c r="E1887" s="6">
        <v>25.935</v>
      </c>
      <c r="F1887" s="6">
        <v>4.95</v>
      </c>
      <c r="G1887" s="6" t="s">
        <v>4687</v>
      </c>
      <c r="H1887" s="6" t="s">
        <v>4687</v>
      </c>
      <c r="I1887" s="6" t="s">
        <v>4687</v>
      </c>
      <c r="J1887" s="6">
        <v>0</v>
      </c>
      <c r="K1887" s="15" t="s">
        <v>8408</v>
      </c>
      <c r="L1887" s="10" t="s">
        <v>8414</v>
      </c>
      <c r="M1887" s="16" t="s">
        <v>10110</v>
      </c>
      <c r="N1887" s="6">
        <v>4133.64</v>
      </c>
      <c r="O1887" s="6" t="s">
        <v>4710</v>
      </c>
      <c r="P1887" s="6" t="s">
        <v>4709</v>
      </c>
      <c r="Q1887" s="6" t="s">
        <v>4687</v>
      </c>
    </row>
    <row r="1888" spans="1:17">
      <c r="A1888" s="6" t="s">
        <v>3774</v>
      </c>
      <c r="B1888" s="6">
        <v>32</v>
      </c>
      <c r="C1888" s="6" t="s">
        <v>4720</v>
      </c>
      <c r="D1888" s="6" t="s">
        <v>7746</v>
      </c>
      <c r="E1888" s="6">
        <v>31.5</v>
      </c>
      <c r="F1888" s="6">
        <v>6.16</v>
      </c>
      <c r="G1888" s="6" t="s">
        <v>4687</v>
      </c>
      <c r="H1888" s="6" t="s">
        <v>4687</v>
      </c>
      <c r="I1888" s="6" t="s">
        <v>4687</v>
      </c>
      <c r="J1888" s="6">
        <v>0</v>
      </c>
      <c r="K1888" s="15" t="s">
        <v>8405</v>
      </c>
      <c r="L1888" s="10" t="s">
        <v>8409</v>
      </c>
      <c r="M1888" s="16" t="s">
        <v>10111</v>
      </c>
      <c r="N1888" s="6">
        <v>4076.5</v>
      </c>
      <c r="O1888" s="6" t="s">
        <v>4710</v>
      </c>
      <c r="P1888" s="6" t="s">
        <v>4709</v>
      </c>
      <c r="Q1888" s="6" t="s">
        <v>4687</v>
      </c>
    </row>
    <row r="1889" spans="1:17">
      <c r="A1889" s="6" t="s">
        <v>3776</v>
      </c>
      <c r="B1889" s="6">
        <v>32</v>
      </c>
      <c r="C1889" s="6" t="s">
        <v>4711</v>
      </c>
      <c r="D1889" s="6" t="s">
        <v>5479</v>
      </c>
      <c r="E1889" s="6">
        <v>30.03</v>
      </c>
      <c r="F1889" s="6">
        <v>6.41</v>
      </c>
      <c r="G1889" s="6" t="s">
        <v>4687</v>
      </c>
      <c r="H1889" s="6" t="s">
        <v>4687</v>
      </c>
      <c r="I1889" s="6" t="s">
        <v>4687</v>
      </c>
      <c r="J1889" s="6">
        <v>0</v>
      </c>
      <c r="K1889" s="15" t="s">
        <v>8405</v>
      </c>
      <c r="L1889" s="10" t="s">
        <v>8414</v>
      </c>
      <c r="M1889" s="16" t="s">
        <v>10112</v>
      </c>
      <c r="N1889" s="6">
        <v>4074.45</v>
      </c>
      <c r="O1889" s="6" t="s">
        <v>4709</v>
      </c>
      <c r="P1889" s="6" t="s">
        <v>4710</v>
      </c>
      <c r="Q1889" s="6" t="s">
        <v>4687</v>
      </c>
    </row>
    <row r="1890" spans="1:17">
      <c r="A1890" s="6" t="s">
        <v>3778</v>
      </c>
      <c r="B1890" s="6">
        <v>20</v>
      </c>
      <c r="C1890" s="6" t="s">
        <v>4716</v>
      </c>
      <c r="D1890" s="6" t="s">
        <v>7748</v>
      </c>
      <c r="E1890" s="6">
        <v>33.48</v>
      </c>
      <c r="F1890" s="6">
        <v>8.94</v>
      </c>
      <c r="G1890" s="6" t="s">
        <v>4687</v>
      </c>
      <c r="H1890" s="6" t="s">
        <v>4687</v>
      </c>
      <c r="I1890" s="6" t="s">
        <v>4687</v>
      </c>
      <c r="J1890" s="6">
        <v>0</v>
      </c>
      <c r="K1890" s="15" t="s">
        <v>8412</v>
      </c>
      <c r="L1890" s="10" t="s">
        <v>8406</v>
      </c>
      <c r="M1890" s="16" t="s">
        <v>10113</v>
      </c>
      <c r="N1890" s="6">
        <v>4070.51</v>
      </c>
      <c r="O1890" s="6" t="s">
        <v>4713</v>
      </c>
      <c r="P1890" s="6" t="s">
        <v>4709</v>
      </c>
      <c r="Q1890" s="6" t="s">
        <v>4687</v>
      </c>
    </row>
    <row r="1891" spans="1:17">
      <c r="A1891" s="6" t="s">
        <v>3780</v>
      </c>
      <c r="B1891" s="6">
        <v>39</v>
      </c>
      <c r="C1891" s="6" t="s">
        <v>4711</v>
      </c>
      <c r="D1891" s="6" t="s">
        <v>6719</v>
      </c>
      <c r="E1891" s="6">
        <v>16.51</v>
      </c>
      <c r="F1891" s="6">
        <v>4.42</v>
      </c>
      <c r="G1891" s="6" t="s">
        <v>4689</v>
      </c>
      <c r="H1891" s="6" t="s">
        <v>4690</v>
      </c>
      <c r="I1891" s="6" t="s">
        <v>4687</v>
      </c>
      <c r="J1891" s="6">
        <v>1</v>
      </c>
      <c r="K1891" s="15" t="s">
        <v>8724</v>
      </c>
      <c r="L1891" s="10" t="s">
        <v>8414</v>
      </c>
      <c r="M1891" s="16" t="s">
        <v>10114</v>
      </c>
      <c r="N1891" s="6">
        <v>4070.42</v>
      </c>
      <c r="O1891" s="6" t="s">
        <v>4713</v>
      </c>
      <c r="P1891" s="6" t="s">
        <v>4709</v>
      </c>
      <c r="Q1891" s="6" t="s">
        <v>4687</v>
      </c>
    </row>
    <row r="1892" spans="1:17">
      <c r="A1892" s="6" t="s">
        <v>3782</v>
      </c>
      <c r="B1892" s="6">
        <v>27</v>
      </c>
      <c r="C1892" s="6" t="s">
        <v>4716</v>
      </c>
      <c r="D1892" s="6" t="s">
        <v>4789</v>
      </c>
      <c r="E1892" s="6">
        <v>33.155</v>
      </c>
      <c r="F1892" s="6">
        <v>5.3</v>
      </c>
      <c r="G1892" s="6" t="s">
        <v>4689</v>
      </c>
      <c r="H1892" s="6" t="s">
        <v>4687</v>
      </c>
      <c r="I1892" s="6" t="s">
        <v>4687</v>
      </c>
      <c r="J1892" s="6">
        <v>1</v>
      </c>
      <c r="K1892" s="15" t="s">
        <v>8405</v>
      </c>
      <c r="L1892" s="10" t="s">
        <v>8414</v>
      </c>
      <c r="M1892" s="16" t="s">
        <v>10115</v>
      </c>
      <c r="N1892" s="6">
        <v>4058.71</v>
      </c>
      <c r="O1892" s="6" t="s">
        <v>4710</v>
      </c>
      <c r="P1892" s="6" t="s">
        <v>4710</v>
      </c>
      <c r="Q1892" s="6" t="s">
        <v>4687</v>
      </c>
    </row>
    <row r="1893" spans="1:17">
      <c r="A1893" s="6" t="s">
        <v>3784</v>
      </c>
      <c r="B1893" s="6">
        <v>29</v>
      </c>
      <c r="C1893" s="6" t="s">
        <v>4711</v>
      </c>
      <c r="D1893" s="6" t="s">
        <v>7752</v>
      </c>
      <c r="E1893" s="6">
        <v>37.29</v>
      </c>
      <c r="F1893" s="6">
        <v>4.64</v>
      </c>
      <c r="G1893" s="6" t="s">
        <v>4687</v>
      </c>
      <c r="H1893" s="6" t="s">
        <v>4690</v>
      </c>
      <c r="I1893" s="6" t="s">
        <v>4687</v>
      </c>
      <c r="J1893" s="6">
        <v>1</v>
      </c>
      <c r="K1893" s="15" t="s">
        <v>8405</v>
      </c>
      <c r="L1893" s="10" t="s">
        <v>8414</v>
      </c>
      <c r="M1893" s="16" t="s">
        <v>9907</v>
      </c>
      <c r="N1893" s="6">
        <v>4058.12</v>
      </c>
      <c r="O1893" s="6" t="s">
        <v>4713</v>
      </c>
      <c r="P1893" s="6" t="s">
        <v>4709</v>
      </c>
      <c r="Q1893" s="6" t="s">
        <v>4687</v>
      </c>
    </row>
    <row r="1894" spans="1:17">
      <c r="A1894" s="6" t="s">
        <v>3786</v>
      </c>
      <c r="B1894" s="6">
        <v>34</v>
      </c>
      <c r="C1894" s="6" t="s">
        <v>4711</v>
      </c>
      <c r="D1894" s="6" t="s">
        <v>7754</v>
      </c>
      <c r="E1894" s="6">
        <v>20.23</v>
      </c>
      <c r="F1894" s="6">
        <v>6.16</v>
      </c>
      <c r="G1894" s="6" t="s">
        <v>4689</v>
      </c>
      <c r="H1894" s="6" t="s">
        <v>4687</v>
      </c>
      <c r="I1894" s="6" t="s">
        <v>4687</v>
      </c>
      <c r="J1894" s="6">
        <v>1</v>
      </c>
      <c r="K1894" s="15" t="s">
        <v>8412</v>
      </c>
      <c r="L1894" s="10" t="s">
        <v>8409</v>
      </c>
      <c r="M1894" s="16" t="s">
        <v>10116</v>
      </c>
      <c r="N1894" s="6">
        <v>4047.94</v>
      </c>
      <c r="O1894" s="6" t="s">
        <v>4713</v>
      </c>
      <c r="P1894" s="6" t="s">
        <v>4709</v>
      </c>
      <c r="Q1894" s="6" t="s">
        <v>4687</v>
      </c>
    </row>
    <row r="1895" spans="1:17">
      <c r="A1895" s="6" t="s">
        <v>3788</v>
      </c>
      <c r="B1895" s="6">
        <v>29</v>
      </c>
      <c r="C1895" s="6" t="s">
        <v>4721</v>
      </c>
      <c r="D1895" s="6" t="s">
        <v>4978</v>
      </c>
      <c r="E1895" s="6">
        <v>28.975</v>
      </c>
      <c r="F1895" s="6">
        <v>4.12</v>
      </c>
      <c r="G1895" s="6" t="s">
        <v>4687</v>
      </c>
      <c r="H1895" s="6" t="s">
        <v>4690</v>
      </c>
      <c r="I1895" s="6" t="s">
        <v>4687</v>
      </c>
      <c r="J1895" s="6">
        <v>1</v>
      </c>
      <c r="K1895" s="15" t="s">
        <v>8408</v>
      </c>
      <c r="L1895" s="10" t="s">
        <v>8414</v>
      </c>
      <c r="M1895" s="16" t="s">
        <v>10117</v>
      </c>
      <c r="N1895" s="6">
        <v>4040.56</v>
      </c>
      <c r="O1895" s="6" t="s">
        <v>4710</v>
      </c>
      <c r="P1895" s="6" t="s">
        <v>4710</v>
      </c>
      <c r="Q1895" s="6" t="s">
        <v>4687</v>
      </c>
    </row>
    <row r="1896" spans="1:17">
      <c r="A1896" s="6" t="s">
        <v>3790</v>
      </c>
      <c r="B1896" s="6">
        <v>39</v>
      </c>
      <c r="C1896" s="6" t="s">
        <v>4711</v>
      </c>
      <c r="D1896" s="6" t="s">
        <v>7757</v>
      </c>
      <c r="E1896" s="6">
        <v>16.42</v>
      </c>
      <c r="F1896" s="6">
        <v>5.77</v>
      </c>
      <c r="G1896" s="6" t="s">
        <v>4689</v>
      </c>
      <c r="H1896" s="6" t="s">
        <v>4690</v>
      </c>
      <c r="I1896" s="6" t="s">
        <v>4687</v>
      </c>
      <c r="J1896" s="6">
        <v>1</v>
      </c>
      <c r="K1896" s="15" t="s">
        <v>8724</v>
      </c>
      <c r="L1896" s="10" t="s">
        <v>8409</v>
      </c>
      <c r="M1896" s="16" t="s">
        <v>10118</v>
      </c>
      <c r="N1896" s="6">
        <v>4039.9</v>
      </c>
      <c r="O1896" s="6" t="s">
        <v>4713</v>
      </c>
      <c r="P1896" s="6" t="s">
        <v>4709</v>
      </c>
      <c r="Q1896" s="6" t="s">
        <v>4687</v>
      </c>
    </row>
    <row r="1897" spans="1:17">
      <c r="A1897" s="6" t="s">
        <v>3792</v>
      </c>
      <c r="B1897" s="6">
        <v>38</v>
      </c>
      <c r="C1897" s="6" t="s">
        <v>4711</v>
      </c>
      <c r="D1897" s="6" t="s">
        <v>7758</v>
      </c>
      <c r="E1897" s="6">
        <v>17.56</v>
      </c>
      <c r="F1897" s="6">
        <v>6.2</v>
      </c>
      <c r="G1897" s="6" t="s">
        <v>4687</v>
      </c>
      <c r="H1897" s="6" t="s">
        <v>4687</v>
      </c>
      <c r="I1897" s="6" t="s">
        <v>4687</v>
      </c>
      <c r="J1897" s="6">
        <v>1</v>
      </c>
      <c r="K1897" s="15" t="s">
        <v>8412</v>
      </c>
      <c r="L1897" s="10" t="s">
        <v>8409</v>
      </c>
      <c r="M1897" s="16" t="s">
        <v>9104</v>
      </c>
      <c r="N1897" s="6">
        <v>4038.41</v>
      </c>
      <c r="O1897" s="6" t="s">
        <v>4713</v>
      </c>
      <c r="P1897" s="6" t="s">
        <v>4709</v>
      </c>
      <c r="Q1897" s="6" t="s">
        <v>4687</v>
      </c>
    </row>
    <row r="1898" spans="1:17">
      <c r="A1898" s="6" t="s">
        <v>3794</v>
      </c>
      <c r="B1898" s="6">
        <v>30</v>
      </c>
      <c r="C1898" s="6" t="s">
        <v>4716</v>
      </c>
      <c r="D1898" s="6" t="s">
        <v>5050</v>
      </c>
      <c r="E1898" s="6">
        <v>24.13</v>
      </c>
      <c r="F1898" s="6">
        <v>4.39</v>
      </c>
      <c r="G1898" s="6" t="s">
        <v>4687</v>
      </c>
      <c r="H1898" s="6" t="s">
        <v>4687</v>
      </c>
      <c r="I1898" s="6" t="s">
        <v>4687</v>
      </c>
      <c r="J1898" s="6">
        <v>1</v>
      </c>
      <c r="K1898" s="15" t="s">
        <v>8405</v>
      </c>
      <c r="L1898" s="10" t="s">
        <v>8414</v>
      </c>
      <c r="M1898" s="16" t="s">
        <v>8819</v>
      </c>
      <c r="N1898" s="6">
        <v>4032.24</v>
      </c>
      <c r="O1898" s="6" t="s">
        <v>4710</v>
      </c>
      <c r="P1898" s="6" t="s">
        <v>4710</v>
      </c>
      <c r="Q1898" s="6" t="s">
        <v>4687</v>
      </c>
    </row>
    <row r="1899" spans="1:17">
      <c r="A1899" s="6" t="s">
        <v>3796</v>
      </c>
      <c r="B1899" s="6">
        <v>22</v>
      </c>
      <c r="C1899" s="6" t="s">
        <v>4721</v>
      </c>
      <c r="D1899" s="6" t="s">
        <v>7760</v>
      </c>
      <c r="E1899" s="6">
        <v>19.95</v>
      </c>
      <c r="F1899" s="6">
        <v>5.13</v>
      </c>
      <c r="G1899" s="6" t="s">
        <v>4687</v>
      </c>
      <c r="H1899" s="6" t="s">
        <v>4687</v>
      </c>
      <c r="I1899" s="6" t="s">
        <v>4689</v>
      </c>
      <c r="J1899" s="6">
        <v>2</v>
      </c>
      <c r="K1899" s="15" t="s">
        <v>8412</v>
      </c>
      <c r="L1899" s="10" t="s">
        <v>8414</v>
      </c>
      <c r="M1899" s="16" t="s">
        <v>10119</v>
      </c>
      <c r="N1899" s="6">
        <v>4005.42</v>
      </c>
      <c r="O1899" s="6" t="s">
        <v>4713</v>
      </c>
      <c r="P1899" s="6" t="s">
        <v>4709</v>
      </c>
      <c r="Q1899" s="6" t="s">
        <v>4687</v>
      </c>
    </row>
    <row r="1900" spans="1:17">
      <c r="A1900" s="6" t="s">
        <v>3798</v>
      </c>
      <c r="B1900" s="6">
        <v>33</v>
      </c>
      <c r="C1900" s="6" t="s">
        <v>4711</v>
      </c>
      <c r="D1900" s="6" t="s">
        <v>5506</v>
      </c>
      <c r="E1900" s="6">
        <v>21.24</v>
      </c>
      <c r="F1900" s="6">
        <v>4.49</v>
      </c>
      <c r="G1900" s="6" t="s">
        <v>4687</v>
      </c>
      <c r="H1900" s="6" t="s">
        <v>4687</v>
      </c>
      <c r="I1900" s="6" t="s">
        <v>4687</v>
      </c>
      <c r="J1900" s="6">
        <v>0</v>
      </c>
      <c r="K1900" s="15" t="s">
        <v>8412</v>
      </c>
      <c r="L1900" s="10" t="s">
        <v>8414</v>
      </c>
      <c r="M1900" s="16" t="s">
        <v>10015</v>
      </c>
      <c r="N1900" s="6">
        <v>4002.36</v>
      </c>
      <c r="O1900" s="6" t="s">
        <v>4713</v>
      </c>
      <c r="P1900" s="6" t="s">
        <v>4709</v>
      </c>
      <c r="Q1900" s="6" t="s">
        <v>4687</v>
      </c>
    </row>
    <row r="1901" spans="1:17">
      <c r="A1901" s="6" t="s">
        <v>3800</v>
      </c>
      <c r="B1901" s="6">
        <v>32</v>
      </c>
      <c r="C1901" s="6" t="s">
        <v>4711</v>
      </c>
      <c r="D1901" s="6" t="s">
        <v>4939</v>
      </c>
      <c r="E1901" s="6">
        <v>44.22</v>
      </c>
      <c r="F1901" s="6">
        <v>6.35</v>
      </c>
      <c r="G1901" s="6" t="s">
        <v>4687</v>
      </c>
      <c r="H1901" s="6" t="s">
        <v>4687</v>
      </c>
      <c r="I1901" s="6" t="s">
        <v>4687</v>
      </c>
      <c r="J1901" s="6">
        <v>0</v>
      </c>
      <c r="K1901" s="15" t="s">
        <v>8405</v>
      </c>
      <c r="L1901" s="10" t="s">
        <v>8409</v>
      </c>
      <c r="M1901" s="16" t="s">
        <v>10120</v>
      </c>
      <c r="N1901" s="6">
        <v>3994.18</v>
      </c>
      <c r="O1901" s="6" t="s">
        <v>4709</v>
      </c>
      <c r="P1901" s="6" t="s">
        <v>4709</v>
      </c>
      <c r="Q1901" s="6" t="s">
        <v>4687</v>
      </c>
    </row>
    <row r="1902" spans="1:17">
      <c r="A1902" s="6" t="s">
        <v>3802</v>
      </c>
      <c r="B1902" s="6">
        <v>32</v>
      </c>
      <c r="C1902" s="6" t="s">
        <v>4720</v>
      </c>
      <c r="D1902" s="6" t="s">
        <v>7762</v>
      </c>
      <c r="E1902" s="6">
        <v>41.1</v>
      </c>
      <c r="F1902" s="6">
        <v>5.79</v>
      </c>
      <c r="G1902" s="6" t="s">
        <v>4687</v>
      </c>
      <c r="H1902" s="6" t="s">
        <v>4687</v>
      </c>
      <c r="I1902" s="6" t="s">
        <v>4687</v>
      </c>
      <c r="J1902" s="6">
        <v>0</v>
      </c>
      <c r="K1902" s="15" t="s">
        <v>8412</v>
      </c>
      <c r="L1902" s="10" t="s">
        <v>8409</v>
      </c>
      <c r="M1902" s="16" t="s">
        <v>10121</v>
      </c>
      <c r="N1902" s="6">
        <v>3989.84</v>
      </c>
      <c r="O1902" s="6" t="s">
        <v>4709</v>
      </c>
      <c r="P1902" s="6" t="s">
        <v>4709</v>
      </c>
      <c r="Q1902" s="6" t="s">
        <v>4687</v>
      </c>
    </row>
    <row r="1903" spans="1:17">
      <c r="A1903" s="6" t="s">
        <v>3804</v>
      </c>
      <c r="B1903" s="6">
        <v>26</v>
      </c>
      <c r="C1903" s="6" t="s">
        <v>4720</v>
      </c>
      <c r="D1903" s="6" t="s">
        <v>6662</v>
      </c>
      <c r="E1903" s="6">
        <v>34.2</v>
      </c>
      <c r="F1903" s="6">
        <v>4.78</v>
      </c>
      <c r="G1903" s="6" t="s">
        <v>4689</v>
      </c>
      <c r="H1903" s="6" t="s">
        <v>4687</v>
      </c>
      <c r="I1903" s="6" t="s">
        <v>4687</v>
      </c>
      <c r="J1903" s="6">
        <v>0</v>
      </c>
      <c r="K1903" s="15" t="s">
        <v>8412</v>
      </c>
      <c r="L1903" s="10" t="s">
        <v>8414</v>
      </c>
      <c r="M1903" s="16" t="s">
        <v>10122</v>
      </c>
      <c r="N1903" s="6">
        <v>3987.93</v>
      </c>
      <c r="O1903" s="6" t="s">
        <v>4709</v>
      </c>
      <c r="P1903" s="6" t="s">
        <v>4709</v>
      </c>
      <c r="Q1903" s="6" t="s">
        <v>4687</v>
      </c>
    </row>
    <row r="1904" spans="1:17">
      <c r="A1904" s="6" t="s">
        <v>3806</v>
      </c>
      <c r="B1904" s="6">
        <v>26</v>
      </c>
      <c r="C1904" s="6" t="s">
        <v>4711</v>
      </c>
      <c r="D1904" s="6" t="s">
        <v>5185</v>
      </c>
      <c r="E1904" s="6">
        <v>29.92</v>
      </c>
      <c r="F1904" s="6">
        <v>6.02</v>
      </c>
      <c r="G1904" s="6" t="s">
        <v>4689</v>
      </c>
      <c r="H1904" s="6" t="s">
        <v>4687</v>
      </c>
      <c r="I1904" s="6" t="s">
        <v>4687</v>
      </c>
      <c r="J1904" s="6">
        <v>0</v>
      </c>
      <c r="K1904" s="15" t="s">
        <v>8724</v>
      </c>
      <c r="L1904" s="10" t="s">
        <v>8409</v>
      </c>
      <c r="M1904" s="16" t="s">
        <v>10123</v>
      </c>
      <c r="N1904" s="6">
        <v>3981.98</v>
      </c>
      <c r="O1904" s="6" t="s">
        <v>4709</v>
      </c>
      <c r="P1904" s="6" t="s">
        <v>4709</v>
      </c>
      <c r="Q1904" s="6" t="s">
        <v>4687</v>
      </c>
    </row>
    <row r="1905" spans="1:17">
      <c r="A1905" s="6" t="s">
        <v>3808</v>
      </c>
      <c r="B1905" s="6">
        <v>32</v>
      </c>
      <c r="C1905" s="6" t="s">
        <v>4711</v>
      </c>
      <c r="D1905" s="6" t="s">
        <v>7766</v>
      </c>
      <c r="E1905" s="6">
        <v>28.93</v>
      </c>
      <c r="F1905" s="6">
        <v>4.44</v>
      </c>
      <c r="G1905" s="6" t="s">
        <v>4687</v>
      </c>
      <c r="H1905" s="6" t="s">
        <v>4687</v>
      </c>
      <c r="I1905" s="6" t="s">
        <v>4687</v>
      </c>
      <c r="J1905" s="6">
        <v>0</v>
      </c>
      <c r="K1905" s="15" t="s">
        <v>8412</v>
      </c>
      <c r="L1905" s="10" t="s">
        <v>8414</v>
      </c>
      <c r="M1905" s="16" t="s">
        <v>10124</v>
      </c>
      <c r="N1905" s="6">
        <v>3972.92</v>
      </c>
      <c r="O1905" s="6" t="s">
        <v>4710</v>
      </c>
      <c r="P1905" s="6" t="s">
        <v>4709</v>
      </c>
      <c r="Q1905" s="6" t="s">
        <v>4687</v>
      </c>
    </row>
    <row r="1906" spans="1:17">
      <c r="A1906" s="6" t="s">
        <v>3810</v>
      </c>
      <c r="B1906" s="6">
        <v>27</v>
      </c>
      <c r="C1906" s="6" t="s">
        <v>4716</v>
      </c>
      <c r="D1906" s="6" t="s">
        <v>7768</v>
      </c>
      <c r="E1906" s="6">
        <v>31.255</v>
      </c>
      <c r="F1906" s="6">
        <v>5.84</v>
      </c>
      <c r="G1906" s="6" t="s">
        <v>4689</v>
      </c>
      <c r="H1906" s="6" t="s">
        <v>4687</v>
      </c>
      <c r="I1906" s="6" t="s">
        <v>4687</v>
      </c>
      <c r="J1906" s="6">
        <v>1</v>
      </c>
      <c r="K1906" s="15" t="s">
        <v>8412</v>
      </c>
      <c r="L1906" s="10" t="s">
        <v>8409</v>
      </c>
      <c r="M1906" s="16" t="s">
        <v>10125</v>
      </c>
      <c r="N1906" s="6">
        <v>3956.07</v>
      </c>
      <c r="O1906" s="6" t="s">
        <v>4709</v>
      </c>
      <c r="P1906" s="6" t="s">
        <v>4709</v>
      </c>
      <c r="Q1906" s="6" t="s">
        <v>4687</v>
      </c>
    </row>
    <row r="1907" spans="1:17">
      <c r="A1907" s="6" t="s">
        <v>3812</v>
      </c>
      <c r="B1907" s="6">
        <v>23</v>
      </c>
      <c r="C1907" s="6" t="s">
        <v>4729</v>
      </c>
      <c r="D1907" s="6" t="s">
        <v>7770</v>
      </c>
      <c r="E1907" s="6">
        <v>29.83</v>
      </c>
      <c r="F1907" s="6">
        <v>5.39</v>
      </c>
      <c r="G1907" s="6" t="s">
        <v>4687</v>
      </c>
      <c r="H1907" s="6" t="s">
        <v>4687</v>
      </c>
      <c r="I1907" s="6" t="s">
        <v>4687</v>
      </c>
      <c r="J1907" s="6">
        <v>0</v>
      </c>
      <c r="K1907" s="15" t="s">
        <v>8412</v>
      </c>
      <c r="L1907" s="10" t="s">
        <v>8414</v>
      </c>
      <c r="M1907" s="16" t="s">
        <v>10126</v>
      </c>
      <c r="N1907" s="6">
        <v>3955.98</v>
      </c>
      <c r="O1907" s="6" t="s">
        <v>4710</v>
      </c>
      <c r="P1907" s="6" t="s">
        <v>4709</v>
      </c>
      <c r="Q1907" s="6" t="s">
        <v>4687</v>
      </c>
    </row>
    <row r="1908" spans="1:17">
      <c r="A1908" s="6" t="s">
        <v>3814</v>
      </c>
      <c r="B1908" s="6">
        <v>29</v>
      </c>
      <c r="C1908" s="6" t="s">
        <v>4711</v>
      </c>
      <c r="D1908" s="6" t="s">
        <v>7771</v>
      </c>
      <c r="E1908" s="6">
        <v>29.59</v>
      </c>
      <c r="F1908" s="6">
        <v>6.16</v>
      </c>
      <c r="G1908" s="6" t="s">
        <v>4687</v>
      </c>
      <c r="H1908" s="6" t="s">
        <v>4690</v>
      </c>
      <c r="I1908" s="6" t="s">
        <v>4687</v>
      </c>
      <c r="J1908" s="6">
        <v>1</v>
      </c>
      <c r="K1908" s="15" t="s">
        <v>8412</v>
      </c>
      <c r="L1908" s="10" t="s">
        <v>8409</v>
      </c>
      <c r="M1908" s="16" t="s">
        <v>10127</v>
      </c>
      <c r="N1908" s="6">
        <v>3947.41</v>
      </c>
      <c r="O1908" s="6" t="s">
        <v>4709</v>
      </c>
      <c r="P1908" s="6" t="s">
        <v>4709</v>
      </c>
      <c r="Q1908" s="6" t="s">
        <v>4687</v>
      </c>
    </row>
    <row r="1909" spans="1:17">
      <c r="A1909" s="6" t="s">
        <v>3816</v>
      </c>
      <c r="B1909" s="6">
        <v>29</v>
      </c>
      <c r="C1909" s="6" t="s">
        <v>4726</v>
      </c>
      <c r="D1909" s="6" t="s">
        <v>7773</v>
      </c>
      <c r="E1909" s="6">
        <v>31.16</v>
      </c>
      <c r="F1909" s="6">
        <v>4.49</v>
      </c>
      <c r="G1909" s="6" t="s">
        <v>4687</v>
      </c>
      <c r="H1909" s="6" t="s">
        <v>4690</v>
      </c>
      <c r="I1909" s="6" t="s">
        <v>4687</v>
      </c>
      <c r="J1909" s="6">
        <v>1</v>
      </c>
      <c r="K1909" s="15" t="s">
        <v>8405</v>
      </c>
      <c r="L1909" s="10" t="s">
        <v>8414</v>
      </c>
      <c r="M1909" s="16" t="s">
        <v>10128</v>
      </c>
      <c r="N1909" s="6">
        <v>3943.6</v>
      </c>
      <c r="O1909" s="6" t="s">
        <v>4710</v>
      </c>
      <c r="P1909" s="6" t="s">
        <v>4709</v>
      </c>
      <c r="Q1909" s="6" t="s">
        <v>4687</v>
      </c>
    </row>
    <row r="1910" spans="1:17">
      <c r="A1910" s="6" t="s">
        <v>3818</v>
      </c>
      <c r="B1910" s="6">
        <v>34</v>
      </c>
      <c r="C1910" s="6" t="s">
        <v>4711</v>
      </c>
      <c r="D1910" s="6" t="s">
        <v>7775</v>
      </c>
      <c r="E1910" s="6">
        <v>34.21</v>
      </c>
      <c r="F1910" s="6">
        <v>4.48</v>
      </c>
      <c r="G1910" s="6" t="s">
        <v>4689</v>
      </c>
      <c r="H1910" s="6" t="s">
        <v>4687</v>
      </c>
      <c r="I1910" s="6" t="s">
        <v>4687</v>
      </c>
      <c r="J1910" s="6">
        <v>1</v>
      </c>
      <c r="K1910" s="15" t="s">
        <v>8405</v>
      </c>
      <c r="L1910" s="10" t="s">
        <v>8414</v>
      </c>
      <c r="M1910" s="16" t="s">
        <v>8919</v>
      </c>
      <c r="N1910" s="6">
        <v>3935.18</v>
      </c>
      <c r="O1910" s="6" t="s">
        <v>4713</v>
      </c>
      <c r="P1910" s="6" t="s">
        <v>4710</v>
      </c>
      <c r="Q1910" s="6" t="s">
        <v>4687</v>
      </c>
    </row>
    <row r="1911" spans="1:17">
      <c r="A1911" s="6" t="s">
        <v>3820</v>
      </c>
      <c r="B1911" s="6">
        <v>20</v>
      </c>
      <c r="C1911" s="6" t="s">
        <v>4720</v>
      </c>
      <c r="D1911" s="6" t="s">
        <v>7776</v>
      </c>
      <c r="E1911" s="6">
        <v>34.86</v>
      </c>
      <c r="F1911" s="6">
        <v>10.97</v>
      </c>
      <c r="G1911" s="6" t="s">
        <v>4687</v>
      </c>
      <c r="H1911" s="6" t="s">
        <v>4687</v>
      </c>
      <c r="I1911" s="6" t="s">
        <v>4687</v>
      </c>
      <c r="J1911" s="6">
        <v>0</v>
      </c>
      <c r="K1911" s="15" t="s">
        <v>8412</v>
      </c>
      <c r="L1911" s="10" t="s">
        <v>8406</v>
      </c>
      <c r="M1911" s="16" t="s">
        <v>10129</v>
      </c>
      <c r="N1911" s="6">
        <v>3931.51</v>
      </c>
      <c r="O1911" s="6" t="s">
        <v>4710</v>
      </c>
      <c r="P1911" s="6" t="s">
        <v>4709</v>
      </c>
      <c r="Q1911" s="6" t="s">
        <v>4687</v>
      </c>
    </row>
    <row r="1912" spans="1:17">
      <c r="A1912" s="6" t="s">
        <v>3822</v>
      </c>
      <c r="B1912" s="6">
        <v>22</v>
      </c>
      <c r="C1912" s="6" t="s">
        <v>4726</v>
      </c>
      <c r="D1912" s="6" t="s">
        <v>7778</v>
      </c>
      <c r="E1912" s="6">
        <v>34.58</v>
      </c>
      <c r="F1912" s="6">
        <v>5.14</v>
      </c>
      <c r="G1912" s="6" t="s">
        <v>4687</v>
      </c>
      <c r="H1912" s="6" t="s">
        <v>4687</v>
      </c>
      <c r="I1912" s="6" t="s">
        <v>4689</v>
      </c>
      <c r="J1912" s="6">
        <v>2</v>
      </c>
      <c r="K1912" s="15" t="s">
        <v>8405</v>
      </c>
      <c r="L1912" s="10" t="s">
        <v>8414</v>
      </c>
      <c r="M1912" s="16" t="s">
        <v>10130</v>
      </c>
      <c r="N1912" s="6">
        <v>3925.76</v>
      </c>
      <c r="O1912" s="6" t="s">
        <v>4709</v>
      </c>
      <c r="P1912" s="6" t="s">
        <v>4709</v>
      </c>
      <c r="Q1912" s="6" t="s">
        <v>4687</v>
      </c>
    </row>
    <row r="1913" spans="1:17">
      <c r="A1913" s="6" t="s">
        <v>3824</v>
      </c>
      <c r="B1913" s="6">
        <v>37</v>
      </c>
      <c r="C1913" s="6" t="s">
        <v>4711</v>
      </c>
      <c r="D1913" s="6" t="s">
        <v>7779</v>
      </c>
      <c r="E1913" s="6">
        <v>17.94</v>
      </c>
      <c r="F1913" s="6">
        <v>5.17</v>
      </c>
      <c r="G1913" s="6" t="s">
        <v>4689</v>
      </c>
      <c r="H1913" s="6" t="s">
        <v>4687</v>
      </c>
      <c r="I1913" s="6" t="s">
        <v>4687</v>
      </c>
      <c r="J1913" s="6">
        <v>0</v>
      </c>
      <c r="K1913" s="15" t="s">
        <v>8412</v>
      </c>
      <c r="L1913" s="10" t="s">
        <v>8414</v>
      </c>
      <c r="M1913" s="16" t="s">
        <v>10131</v>
      </c>
      <c r="N1913" s="6">
        <v>3910.44</v>
      </c>
      <c r="O1913" s="6" t="s">
        <v>4709</v>
      </c>
      <c r="P1913" s="6" t="s">
        <v>4709</v>
      </c>
      <c r="Q1913" s="6" t="s">
        <v>4687</v>
      </c>
    </row>
    <row r="1914" spans="1:17">
      <c r="A1914" s="6" t="s">
        <v>3826</v>
      </c>
      <c r="B1914" s="6">
        <v>25</v>
      </c>
      <c r="C1914" s="6" t="s">
        <v>4720</v>
      </c>
      <c r="D1914" s="6" t="s">
        <v>7781</v>
      </c>
      <c r="E1914" s="6">
        <v>26.8</v>
      </c>
      <c r="F1914" s="6">
        <v>6.18</v>
      </c>
      <c r="G1914" s="6" t="s">
        <v>4689</v>
      </c>
      <c r="H1914" s="6" t="s">
        <v>4690</v>
      </c>
      <c r="I1914" s="6" t="s">
        <v>4687</v>
      </c>
      <c r="J1914" s="6">
        <v>1</v>
      </c>
      <c r="K1914" s="15" t="s">
        <v>8412</v>
      </c>
      <c r="L1914" s="10" t="s">
        <v>8409</v>
      </c>
      <c r="M1914" s="16" t="s">
        <v>10132</v>
      </c>
      <c r="N1914" s="6">
        <v>3906.13</v>
      </c>
      <c r="O1914" s="6" t="s">
        <v>4710</v>
      </c>
      <c r="P1914" s="6" t="s">
        <v>4710</v>
      </c>
      <c r="Q1914" s="6" t="s">
        <v>4687</v>
      </c>
    </row>
    <row r="1915" spans="1:17">
      <c r="A1915" s="6" t="s">
        <v>3828</v>
      </c>
      <c r="B1915" s="6">
        <v>41</v>
      </c>
      <c r="C1915" s="6" t="s">
        <v>4711</v>
      </c>
      <c r="D1915" s="6" t="s">
        <v>7782</v>
      </c>
      <c r="E1915" s="6">
        <v>17.69</v>
      </c>
      <c r="F1915" s="6">
        <v>9.07</v>
      </c>
      <c r="G1915" s="6" t="s">
        <v>4689</v>
      </c>
      <c r="H1915" s="6" t="s">
        <v>4687</v>
      </c>
      <c r="I1915" s="6" t="s">
        <v>4687</v>
      </c>
      <c r="J1915" s="6">
        <v>0</v>
      </c>
      <c r="K1915" s="15" t="s">
        <v>8724</v>
      </c>
      <c r="L1915" s="10" t="s">
        <v>8406</v>
      </c>
      <c r="M1915" s="16" t="s">
        <v>10133</v>
      </c>
      <c r="N1915" s="6">
        <v>3902.07</v>
      </c>
      <c r="O1915" s="6" t="s">
        <v>4709</v>
      </c>
      <c r="P1915" s="6" t="s">
        <v>4709</v>
      </c>
      <c r="Q1915" s="6" t="s">
        <v>4687</v>
      </c>
    </row>
    <row r="1916" spans="1:17">
      <c r="A1916" s="6" t="s">
        <v>3830</v>
      </c>
      <c r="B1916" s="6">
        <v>29</v>
      </c>
      <c r="C1916" s="6" t="s">
        <v>4716</v>
      </c>
      <c r="D1916" s="6" t="s">
        <v>7784</v>
      </c>
      <c r="E1916" s="6">
        <v>25.77</v>
      </c>
      <c r="F1916" s="6">
        <v>4.43</v>
      </c>
      <c r="G1916" s="6" t="s">
        <v>4687</v>
      </c>
      <c r="H1916" s="6" t="s">
        <v>4690</v>
      </c>
      <c r="I1916" s="6" t="s">
        <v>4687</v>
      </c>
      <c r="J1916" s="6">
        <v>1</v>
      </c>
      <c r="K1916" s="15" t="s">
        <v>8412</v>
      </c>
      <c r="L1916" s="10" t="s">
        <v>8414</v>
      </c>
      <c r="M1916" s="16" t="s">
        <v>10134</v>
      </c>
      <c r="N1916" s="6">
        <v>3898.35</v>
      </c>
      <c r="O1916" s="6" t="s">
        <v>4709</v>
      </c>
      <c r="P1916" s="6" t="s">
        <v>4709</v>
      </c>
      <c r="Q1916" s="6" t="s">
        <v>4687</v>
      </c>
    </row>
    <row r="1917" spans="1:17">
      <c r="A1917" s="6" t="s">
        <v>3832</v>
      </c>
      <c r="B1917" s="6">
        <v>18</v>
      </c>
      <c r="C1917" s="6" t="s">
        <v>4716</v>
      </c>
      <c r="D1917" s="6" t="s">
        <v>7786</v>
      </c>
      <c r="E1917" s="6">
        <v>34.46</v>
      </c>
      <c r="F1917" s="6">
        <v>4.17</v>
      </c>
      <c r="G1917" s="6" t="s">
        <v>4687</v>
      </c>
      <c r="H1917" s="6" t="s">
        <v>4687</v>
      </c>
      <c r="I1917" s="6" t="s">
        <v>4689</v>
      </c>
      <c r="J1917" s="6">
        <v>1</v>
      </c>
      <c r="K1917" s="15" t="s">
        <v>8405</v>
      </c>
      <c r="L1917" s="10" t="s">
        <v>8414</v>
      </c>
      <c r="M1917" s="16" t="s">
        <v>10135</v>
      </c>
      <c r="N1917" s="6">
        <v>3889.2</v>
      </c>
      <c r="O1917" s="6" t="s">
        <v>4709</v>
      </c>
      <c r="P1917" s="6" t="s">
        <v>4709</v>
      </c>
      <c r="Q1917" s="6" t="s">
        <v>4687</v>
      </c>
    </row>
    <row r="1918" spans="1:17">
      <c r="A1918" s="6" t="s">
        <v>3834</v>
      </c>
      <c r="B1918" s="6">
        <v>26</v>
      </c>
      <c r="C1918" s="6" t="s">
        <v>4716</v>
      </c>
      <c r="D1918" s="6" t="s">
        <v>5046</v>
      </c>
      <c r="E1918" s="6">
        <v>30.875</v>
      </c>
      <c r="F1918" s="6">
        <v>4.95</v>
      </c>
      <c r="G1918" s="6" t="s">
        <v>4689</v>
      </c>
      <c r="H1918" s="6" t="s">
        <v>4687</v>
      </c>
      <c r="I1918" s="6" t="s">
        <v>4687</v>
      </c>
      <c r="J1918" s="6">
        <v>0</v>
      </c>
      <c r="K1918" s="15" t="s">
        <v>8405</v>
      </c>
      <c r="L1918" s="10" t="s">
        <v>8414</v>
      </c>
      <c r="M1918" s="16" t="s">
        <v>10136</v>
      </c>
      <c r="N1918" s="6">
        <v>3877.3</v>
      </c>
      <c r="O1918" s="6" t="s">
        <v>4710</v>
      </c>
      <c r="P1918" s="6" t="s">
        <v>4713</v>
      </c>
      <c r="Q1918" s="6" t="s">
        <v>4687</v>
      </c>
    </row>
    <row r="1919" spans="1:17">
      <c r="A1919" s="6" t="s">
        <v>3836</v>
      </c>
      <c r="B1919" s="6">
        <v>31</v>
      </c>
      <c r="C1919" s="6" t="s">
        <v>4711</v>
      </c>
      <c r="D1919" s="6" t="s">
        <v>6972</v>
      </c>
      <c r="E1919" s="6">
        <v>39.49</v>
      </c>
      <c r="F1919" s="6">
        <v>5.13</v>
      </c>
      <c r="G1919" s="6" t="s">
        <v>4687</v>
      </c>
      <c r="H1919" s="6" t="s">
        <v>4687</v>
      </c>
      <c r="I1919" s="6" t="s">
        <v>4687</v>
      </c>
      <c r="J1919" s="6">
        <v>0</v>
      </c>
      <c r="K1919" s="15" t="s">
        <v>8405</v>
      </c>
      <c r="L1919" s="10" t="s">
        <v>8414</v>
      </c>
      <c r="M1919" s="16" t="s">
        <v>9885</v>
      </c>
      <c r="N1919" s="6">
        <v>3875.73</v>
      </c>
      <c r="O1919" s="6" t="s">
        <v>4710</v>
      </c>
      <c r="P1919" s="6" t="s">
        <v>4709</v>
      </c>
      <c r="Q1919" s="6" t="s">
        <v>4687</v>
      </c>
    </row>
    <row r="1920" spans="1:17">
      <c r="A1920" s="6" t="s">
        <v>3838</v>
      </c>
      <c r="B1920" s="6">
        <v>32</v>
      </c>
      <c r="C1920" s="6" t="s">
        <v>4716</v>
      </c>
      <c r="D1920" s="6" t="s">
        <v>7790</v>
      </c>
      <c r="E1920" s="6">
        <v>28.88</v>
      </c>
      <c r="F1920" s="6">
        <v>4.1</v>
      </c>
      <c r="G1920" s="6" t="s">
        <v>4687</v>
      </c>
      <c r="H1920" s="6" t="s">
        <v>4687</v>
      </c>
      <c r="I1920" s="6" t="s">
        <v>4687</v>
      </c>
      <c r="J1920" s="6">
        <v>0</v>
      </c>
      <c r="K1920" s="15" t="s">
        <v>8405</v>
      </c>
      <c r="L1920" s="10" t="s">
        <v>8414</v>
      </c>
      <c r="M1920" s="16" t="s">
        <v>10137</v>
      </c>
      <c r="N1920" s="6">
        <v>3866.86</v>
      </c>
      <c r="O1920" s="6" t="s">
        <v>4713</v>
      </c>
      <c r="P1920" s="6" t="s">
        <v>4713</v>
      </c>
      <c r="Q1920" s="6" t="s">
        <v>4687</v>
      </c>
    </row>
    <row r="1921" spans="1:17">
      <c r="A1921" s="6" t="s">
        <v>3840</v>
      </c>
      <c r="B1921" s="6">
        <v>21</v>
      </c>
      <c r="C1921" s="6" t="s">
        <v>4723</v>
      </c>
      <c r="D1921" s="6" t="s">
        <v>4971</v>
      </c>
      <c r="E1921" s="6">
        <v>20.235</v>
      </c>
      <c r="F1921" s="6">
        <v>5.01</v>
      </c>
      <c r="G1921" s="6" t="s">
        <v>4689</v>
      </c>
      <c r="H1921" s="6" t="s">
        <v>4687</v>
      </c>
      <c r="I1921" s="6" t="s">
        <v>4687</v>
      </c>
      <c r="J1921" s="6">
        <v>0</v>
      </c>
      <c r="K1921" s="15" t="s">
        <v>8408</v>
      </c>
      <c r="L1921" s="10" t="s">
        <v>8414</v>
      </c>
      <c r="M1921" s="16" t="s">
        <v>10138</v>
      </c>
      <c r="N1921" s="6">
        <v>3861.21</v>
      </c>
      <c r="O1921" s="6" t="s">
        <v>4709</v>
      </c>
      <c r="P1921" s="6" t="s">
        <v>4709</v>
      </c>
      <c r="Q1921" s="6" t="s">
        <v>4687</v>
      </c>
    </row>
    <row r="1922" spans="1:17">
      <c r="A1922" s="6" t="s">
        <v>3842</v>
      </c>
      <c r="B1922" s="6">
        <v>22</v>
      </c>
      <c r="C1922" s="6" t="s">
        <v>4725</v>
      </c>
      <c r="D1922" s="6" t="s">
        <v>7793</v>
      </c>
      <c r="E1922" s="6">
        <v>30.67</v>
      </c>
      <c r="F1922" s="6">
        <v>5.09</v>
      </c>
      <c r="G1922" s="6" t="s">
        <v>4689</v>
      </c>
      <c r="H1922" s="6" t="s">
        <v>4687</v>
      </c>
      <c r="I1922" s="6" t="s">
        <v>4687</v>
      </c>
      <c r="J1922" s="6">
        <v>0</v>
      </c>
      <c r="K1922" s="15" t="s">
        <v>8405</v>
      </c>
      <c r="L1922" s="10" t="s">
        <v>8414</v>
      </c>
      <c r="M1922" s="16" t="s">
        <v>10139</v>
      </c>
      <c r="N1922" s="6">
        <v>3858.51</v>
      </c>
      <c r="O1922" s="6" t="s">
        <v>4710</v>
      </c>
      <c r="P1922" s="6" t="s">
        <v>4709</v>
      </c>
      <c r="Q1922" s="6" t="s">
        <v>4687</v>
      </c>
    </row>
    <row r="1923" spans="1:17">
      <c r="A1923" s="6" t="s">
        <v>3844</v>
      </c>
      <c r="B1923" s="6">
        <v>31</v>
      </c>
      <c r="C1923" s="6" t="s">
        <v>4723</v>
      </c>
      <c r="D1923" s="6" t="s">
        <v>5046</v>
      </c>
      <c r="E1923" s="6">
        <v>30.875</v>
      </c>
      <c r="F1923" s="6">
        <v>6.49</v>
      </c>
      <c r="G1923" s="6" t="s">
        <v>4687</v>
      </c>
      <c r="H1923" s="6" t="s">
        <v>4687</v>
      </c>
      <c r="I1923" s="6" t="s">
        <v>4687</v>
      </c>
      <c r="J1923" s="6">
        <v>0</v>
      </c>
      <c r="K1923" s="15" t="s">
        <v>8408</v>
      </c>
      <c r="L1923" s="10" t="s">
        <v>8414</v>
      </c>
      <c r="M1923" s="16" t="s">
        <v>10140</v>
      </c>
      <c r="N1923" s="6">
        <v>3857.76</v>
      </c>
      <c r="O1923" s="6" t="s">
        <v>4713</v>
      </c>
      <c r="P1923" s="6" t="s">
        <v>4710</v>
      </c>
      <c r="Q1923" s="6" t="s">
        <v>4687</v>
      </c>
    </row>
    <row r="1924" spans="1:17">
      <c r="A1924" s="6" t="s">
        <v>3846</v>
      </c>
      <c r="B1924" s="6">
        <v>28</v>
      </c>
      <c r="C1924" s="6" t="s">
        <v>4720</v>
      </c>
      <c r="D1924" s="6" t="s">
        <v>6036</v>
      </c>
      <c r="E1924" s="6">
        <v>23.8</v>
      </c>
      <c r="F1924" s="6">
        <v>4.08</v>
      </c>
      <c r="G1924" s="6" t="s">
        <v>4687</v>
      </c>
      <c r="H1924" s="6" t="s">
        <v>4687</v>
      </c>
      <c r="I1924" s="6" t="s">
        <v>4687</v>
      </c>
      <c r="J1924" s="6">
        <v>0</v>
      </c>
      <c r="K1924" s="15" t="s">
        <v>8412</v>
      </c>
      <c r="L1924" s="10" t="s">
        <v>8414</v>
      </c>
      <c r="M1924" s="16" t="s">
        <v>10043</v>
      </c>
      <c r="N1924" s="6">
        <v>3847.67</v>
      </c>
      <c r="O1924" s="6" t="s">
        <v>4709</v>
      </c>
      <c r="P1924" s="6" t="s">
        <v>4710</v>
      </c>
      <c r="Q1924" s="6" t="s">
        <v>4687</v>
      </c>
    </row>
    <row r="1925" spans="1:17">
      <c r="A1925" s="6" t="s">
        <v>3848</v>
      </c>
      <c r="B1925" s="6">
        <v>41</v>
      </c>
      <c r="C1925" s="6" t="s">
        <v>4716</v>
      </c>
      <c r="D1925" s="6" t="s">
        <v>7797</v>
      </c>
      <c r="E1925" s="6">
        <v>15.37</v>
      </c>
      <c r="F1925" s="6">
        <v>8.63</v>
      </c>
      <c r="G1925" s="6" t="s">
        <v>4689</v>
      </c>
      <c r="H1925" s="6" t="s">
        <v>4687</v>
      </c>
      <c r="I1925" s="6" t="s">
        <v>4687</v>
      </c>
      <c r="J1925" s="6">
        <v>0</v>
      </c>
      <c r="K1925" s="15" t="s">
        <v>8412</v>
      </c>
      <c r="L1925" s="10" t="s">
        <v>8406</v>
      </c>
      <c r="M1925" s="16" t="s">
        <v>10141</v>
      </c>
      <c r="N1925" s="6">
        <v>3797.2</v>
      </c>
      <c r="O1925" s="6" t="s">
        <v>4710</v>
      </c>
      <c r="P1925" s="6" t="s">
        <v>4709</v>
      </c>
      <c r="Q1925" s="6" t="s">
        <v>4687</v>
      </c>
    </row>
    <row r="1926" spans="1:17">
      <c r="A1926" s="6" t="s">
        <v>3850</v>
      </c>
      <c r="B1926" s="6">
        <v>23</v>
      </c>
      <c r="C1926" s="6" t="s">
        <v>4716</v>
      </c>
      <c r="D1926" s="6" t="s">
        <v>5018</v>
      </c>
      <c r="E1926" s="6">
        <v>30.4</v>
      </c>
      <c r="F1926" s="6">
        <v>5.28</v>
      </c>
      <c r="G1926" s="6" t="s">
        <v>4687</v>
      </c>
      <c r="H1926" s="6" t="s">
        <v>4687</v>
      </c>
      <c r="I1926" s="6" t="s">
        <v>4687</v>
      </c>
      <c r="J1926" s="6">
        <v>0</v>
      </c>
      <c r="K1926" s="15" t="s">
        <v>8412</v>
      </c>
      <c r="L1926" s="10" t="s">
        <v>8414</v>
      </c>
      <c r="M1926" s="16" t="s">
        <v>10142</v>
      </c>
      <c r="N1926" s="6">
        <v>3796.36</v>
      </c>
      <c r="O1926" s="6" t="s">
        <v>4710</v>
      </c>
      <c r="P1926" s="6" t="s">
        <v>4709</v>
      </c>
      <c r="Q1926" s="6" t="s">
        <v>4687</v>
      </c>
    </row>
    <row r="1927" spans="1:17">
      <c r="A1927" s="6" t="s">
        <v>3852</v>
      </c>
      <c r="B1927" s="6">
        <v>34</v>
      </c>
      <c r="C1927" s="6" t="s">
        <v>4711</v>
      </c>
      <c r="D1927" s="6" t="s">
        <v>7799</v>
      </c>
      <c r="E1927" s="6">
        <v>19.48</v>
      </c>
      <c r="F1927" s="6">
        <v>5.63</v>
      </c>
      <c r="G1927" s="6" t="s">
        <v>4689</v>
      </c>
      <c r="H1927" s="6" t="s">
        <v>4687</v>
      </c>
      <c r="I1927" s="6" t="s">
        <v>4687</v>
      </c>
      <c r="J1927" s="6">
        <v>1</v>
      </c>
      <c r="K1927" s="15" t="s">
        <v>8412</v>
      </c>
      <c r="L1927" s="10" t="s">
        <v>8414</v>
      </c>
      <c r="M1927" s="16" t="s">
        <v>10143</v>
      </c>
      <c r="N1927" s="6">
        <v>3793.55</v>
      </c>
      <c r="O1927" s="6" t="s">
        <v>4710</v>
      </c>
      <c r="P1927" s="6" t="s">
        <v>4709</v>
      </c>
      <c r="Q1927" s="6" t="s">
        <v>4687</v>
      </c>
    </row>
    <row r="1928" spans="1:17">
      <c r="A1928" s="6" t="s">
        <v>3854</v>
      </c>
      <c r="B1928" s="6">
        <v>41</v>
      </c>
      <c r="C1928" s="6" t="s">
        <v>4711</v>
      </c>
      <c r="D1928" s="6" t="s">
        <v>7801</v>
      </c>
      <c r="E1928" s="6">
        <v>16.96</v>
      </c>
      <c r="F1928" s="6">
        <v>11.47</v>
      </c>
      <c r="G1928" s="6" t="s">
        <v>4689</v>
      </c>
      <c r="H1928" s="6" t="s">
        <v>4687</v>
      </c>
      <c r="I1928" s="6" t="s">
        <v>4687</v>
      </c>
      <c r="J1928" s="6">
        <v>0</v>
      </c>
      <c r="K1928" s="15" t="s">
        <v>8724</v>
      </c>
      <c r="L1928" s="10" t="s">
        <v>8406</v>
      </c>
      <c r="M1928" s="16" t="s">
        <v>10144</v>
      </c>
      <c r="N1928" s="6">
        <v>3785.77</v>
      </c>
      <c r="O1928" s="6" t="s">
        <v>4713</v>
      </c>
      <c r="P1928" s="6" t="s">
        <v>4709</v>
      </c>
      <c r="Q1928" s="6" t="s">
        <v>4687</v>
      </c>
    </row>
    <row r="1929" spans="1:17">
      <c r="A1929" s="6" t="s">
        <v>3856</v>
      </c>
      <c r="B1929" s="6">
        <v>35</v>
      </c>
      <c r="C1929" s="6" t="s">
        <v>4711</v>
      </c>
      <c r="D1929" s="6" t="s">
        <v>4878</v>
      </c>
      <c r="E1929" s="6">
        <v>19.05</v>
      </c>
      <c r="F1929" s="6">
        <v>4.92</v>
      </c>
      <c r="G1929" s="6" t="s">
        <v>4687</v>
      </c>
      <c r="H1929" s="6" t="s">
        <v>4687</v>
      </c>
      <c r="I1929" s="6" t="s">
        <v>4687</v>
      </c>
      <c r="J1929" s="6">
        <v>1</v>
      </c>
      <c r="K1929" s="15" t="s">
        <v>8412</v>
      </c>
      <c r="L1929" s="10" t="s">
        <v>8414</v>
      </c>
      <c r="M1929" s="16" t="s">
        <v>10145</v>
      </c>
      <c r="N1929" s="6">
        <v>3773.23</v>
      </c>
      <c r="O1929" s="6" t="s">
        <v>4710</v>
      </c>
      <c r="P1929" s="6" t="s">
        <v>4709</v>
      </c>
      <c r="Q1929" s="6" t="s">
        <v>4687</v>
      </c>
    </row>
    <row r="1930" spans="1:17">
      <c r="A1930" s="6" t="s">
        <v>3858</v>
      </c>
      <c r="B1930" s="6">
        <v>28</v>
      </c>
      <c r="C1930" s="6" t="s">
        <v>4711</v>
      </c>
      <c r="D1930" s="6" t="s">
        <v>7803</v>
      </c>
      <c r="E1930" s="6">
        <v>37.62</v>
      </c>
      <c r="F1930" s="6">
        <v>4.18</v>
      </c>
      <c r="G1930" s="6" t="s">
        <v>4687</v>
      </c>
      <c r="H1930" s="6" t="s">
        <v>4687</v>
      </c>
      <c r="I1930" s="6" t="s">
        <v>4687</v>
      </c>
      <c r="J1930" s="6">
        <v>0</v>
      </c>
      <c r="K1930" s="15" t="s">
        <v>8412</v>
      </c>
      <c r="L1930" s="10" t="s">
        <v>8414</v>
      </c>
      <c r="M1930" s="16" t="s">
        <v>10146</v>
      </c>
      <c r="N1930" s="6">
        <v>3766.88</v>
      </c>
      <c r="O1930" s="6" t="s">
        <v>4713</v>
      </c>
      <c r="P1930" s="6" t="s">
        <v>4709</v>
      </c>
      <c r="Q1930" s="6" t="s">
        <v>4687</v>
      </c>
    </row>
    <row r="1931" spans="1:17">
      <c r="A1931" s="6" t="s">
        <v>3860</v>
      </c>
      <c r="B1931" s="6">
        <v>31</v>
      </c>
      <c r="C1931" s="6" t="s">
        <v>4720</v>
      </c>
      <c r="D1931" s="6" t="s">
        <v>6656</v>
      </c>
      <c r="E1931" s="6">
        <v>29.1</v>
      </c>
      <c r="F1931" s="6">
        <v>4.67</v>
      </c>
      <c r="G1931" s="6" t="s">
        <v>4687</v>
      </c>
      <c r="H1931" s="6" t="s">
        <v>4687</v>
      </c>
      <c r="I1931" s="6" t="s">
        <v>4687</v>
      </c>
      <c r="J1931" s="6">
        <v>0</v>
      </c>
      <c r="K1931" s="15" t="s">
        <v>8412</v>
      </c>
      <c r="L1931" s="10" t="s">
        <v>8414</v>
      </c>
      <c r="M1931" s="16" t="s">
        <v>10147</v>
      </c>
      <c r="N1931" s="6">
        <v>3761.29</v>
      </c>
      <c r="O1931" s="6" t="s">
        <v>4710</v>
      </c>
      <c r="P1931" s="6" t="s">
        <v>4709</v>
      </c>
      <c r="Q1931" s="6" t="s">
        <v>4687</v>
      </c>
    </row>
    <row r="1932" spans="1:17">
      <c r="A1932" s="6" t="s">
        <v>3862</v>
      </c>
      <c r="B1932" s="6">
        <v>31</v>
      </c>
      <c r="C1932" s="6" t="s">
        <v>4711</v>
      </c>
      <c r="D1932" s="6" t="s">
        <v>7805</v>
      </c>
      <c r="E1932" s="6">
        <v>26.62</v>
      </c>
      <c r="F1932" s="6">
        <v>6.24</v>
      </c>
      <c r="G1932" s="6" t="s">
        <v>4687</v>
      </c>
      <c r="H1932" s="6" t="s">
        <v>4687</v>
      </c>
      <c r="I1932" s="6" t="s">
        <v>4687</v>
      </c>
      <c r="J1932" s="6">
        <v>0</v>
      </c>
      <c r="K1932" s="15" t="s">
        <v>8412</v>
      </c>
      <c r="L1932" s="10" t="s">
        <v>8409</v>
      </c>
      <c r="M1932" s="16" t="s">
        <v>10148</v>
      </c>
      <c r="N1932" s="6">
        <v>3757.84</v>
      </c>
      <c r="O1932" s="6" t="s">
        <v>4713</v>
      </c>
      <c r="P1932" s="6" t="s">
        <v>4709</v>
      </c>
      <c r="Q1932" s="6" t="s">
        <v>4687</v>
      </c>
    </row>
    <row r="1933" spans="1:17">
      <c r="A1933" s="6" t="s">
        <v>3864</v>
      </c>
      <c r="B1933" s="6">
        <v>31</v>
      </c>
      <c r="C1933" s="6" t="s">
        <v>4711</v>
      </c>
      <c r="D1933" s="6" t="s">
        <v>7807</v>
      </c>
      <c r="E1933" s="6">
        <v>25.74</v>
      </c>
      <c r="F1933" s="6">
        <v>5.99</v>
      </c>
      <c r="G1933" s="6" t="s">
        <v>4687</v>
      </c>
      <c r="H1933" s="6" t="s">
        <v>4687</v>
      </c>
      <c r="I1933" s="6" t="s">
        <v>4687</v>
      </c>
      <c r="J1933" s="6">
        <v>0</v>
      </c>
      <c r="K1933" s="15" t="s">
        <v>8408</v>
      </c>
      <c r="L1933" s="10" t="s">
        <v>8409</v>
      </c>
      <c r="M1933" s="16" t="s">
        <v>10149</v>
      </c>
      <c r="N1933" s="6">
        <v>3756.62</v>
      </c>
      <c r="O1933" s="6" t="s">
        <v>4709</v>
      </c>
      <c r="P1933" s="6" t="s">
        <v>4709</v>
      </c>
      <c r="Q1933" s="6" t="s">
        <v>4687</v>
      </c>
    </row>
    <row r="1934" spans="1:17">
      <c r="A1934" s="6" t="s">
        <v>3866</v>
      </c>
      <c r="B1934" s="6">
        <v>36</v>
      </c>
      <c r="C1934" s="6" t="s">
        <v>4711</v>
      </c>
      <c r="D1934" s="6" t="s">
        <v>4913</v>
      </c>
      <c r="E1934" s="6">
        <v>18.22</v>
      </c>
      <c r="F1934" s="6">
        <v>10.27</v>
      </c>
      <c r="G1934" s="6" t="s">
        <v>4689</v>
      </c>
      <c r="H1934" s="6" t="s">
        <v>4687</v>
      </c>
      <c r="I1934" s="6" t="s">
        <v>4687</v>
      </c>
      <c r="J1934" s="6">
        <v>1</v>
      </c>
      <c r="K1934" s="15" t="s">
        <v>8724</v>
      </c>
      <c r="L1934" s="10" t="s">
        <v>8406</v>
      </c>
      <c r="M1934" s="16" t="s">
        <v>10150</v>
      </c>
      <c r="N1934" s="6">
        <v>3748.56</v>
      </c>
      <c r="O1934" s="6" t="s">
        <v>4709</v>
      </c>
      <c r="P1934" s="6" t="s">
        <v>4709</v>
      </c>
      <c r="Q1934" s="6" t="s">
        <v>4687</v>
      </c>
    </row>
    <row r="1935" spans="1:17">
      <c r="A1935" s="6" t="s">
        <v>3868</v>
      </c>
      <c r="B1935" s="6">
        <v>29</v>
      </c>
      <c r="C1935" s="6" t="s">
        <v>4716</v>
      </c>
      <c r="D1935" s="6" t="s">
        <v>4939</v>
      </c>
      <c r="E1935" s="6">
        <v>26.03</v>
      </c>
      <c r="F1935" s="6">
        <v>5.97</v>
      </c>
      <c r="G1935" s="6" t="s">
        <v>4687</v>
      </c>
      <c r="H1935" s="6" t="s">
        <v>4690</v>
      </c>
      <c r="I1935" s="6" t="s">
        <v>4687</v>
      </c>
      <c r="J1935" s="6">
        <v>1</v>
      </c>
      <c r="K1935" s="15" t="s">
        <v>8412</v>
      </c>
      <c r="L1935" s="10" t="s">
        <v>8409</v>
      </c>
      <c r="M1935" s="16" t="s">
        <v>9623</v>
      </c>
      <c r="N1935" s="6">
        <v>3736.46</v>
      </c>
      <c r="O1935" s="6" t="s">
        <v>4709</v>
      </c>
      <c r="P1935" s="6" t="s">
        <v>4709</v>
      </c>
      <c r="Q1935" s="6" t="s">
        <v>4687</v>
      </c>
    </row>
    <row r="1936" spans="1:17">
      <c r="A1936" s="6" t="s">
        <v>3870</v>
      </c>
      <c r="B1936" s="6">
        <v>28</v>
      </c>
      <c r="C1936" s="6" t="s">
        <v>4726</v>
      </c>
      <c r="D1936" s="6" t="s">
        <v>7811</v>
      </c>
      <c r="E1936" s="6">
        <v>17.29</v>
      </c>
      <c r="F1936" s="6">
        <v>4.98</v>
      </c>
      <c r="G1936" s="6" t="s">
        <v>4687</v>
      </c>
      <c r="H1936" s="6" t="s">
        <v>4687</v>
      </c>
      <c r="I1936" s="6" t="s">
        <v>4687</v>
      </c>
      <c r="J1936" s="6">
        <v>0</v>
      </c>
      <c r="K1936" s="15" t="s">
        <v>8724</v>
      </c>
      <c r="L1936" s="10" t="s">
        <v>8414</v>
      </c>
      <c r="M1936" s="16" t="s">
        <v>10151</v>
      </c>
      <c r="N1936" s="6">
        <v>3732.63</v>
      </c>
      <c r="O1936" s="6" t="s">
        <v>4710</v>
      </c>
      <c r="P1936" s="6" t="s">
        <v>4709</v>
      </c>
      <c r="Q1936" s="6" t="s">
        <v>4687</v>
      </c>
    </row>
    <row r="1937" spans="1:17">
      <c r="A1937" s="6" t="s">
        <v>3872</v>
      </c>
      <c r="B1937" s="6">
        <v>36</v>
      </c>
      <c r="C1937" s="6" t="s">
        <v>4711</v>
      </c>
      <c r="D1937" s="6" t="s">
        <v>7813</v>
      </c>
      <c r="E1937" s="6">
        <v>18.17</v>
      </c>
      <c r="F1937" s="6">
        <v>6.91</v>
      </c>
      <c r="G1937" s="6" t="s">
        <v>4689</v>
      </c>
      <c r="H1937" s="6" t="s">
        <v>4687</v>
      </c>
      <c r="I1937" s="6" t="s">
        <v>4687</v>
      </c>
      <c r="J1937" s="6">
        <v>1</v>
      </c>
      <c r="K1937" s="15" t="s">
        <v>8412</v>
      </c>
      <c r="L1937" s="10" t="s">
        <v>8406</v>
      </c>
      <c r="M1937" s="16" t="s">
        <v>10152</v>
      </c>
      <c r="N1937" s="6">
        <v>3731.6</v>
      </c>
      <c r="O1937" s="6" t="s">
        <v>4709</v>
      </c>
      <c r="P1937" s="6" t="s">
        <v>4709</v>
      </c>
      <c r="Q1937" s="6" t="s">
        <v>4687</v>
      </c>
    </row>
    <row r="1938" spans="1:17">
      <c r="A1938" s="6" t="s">
        <v>3874</v>
      </c>
      <c r="B1938" s="6">
        <v>18</v>
      </c>
      <c r="C1938" s="6" t="s">
        <v>4725</v>
      </c>
      <c r="D1938" s="6" t="s">
        <v>7815</v>
      </c>
      <c r="E1938" s="6">
        <v>32.54</v>
      </c>
      <c r="F1938" s="6">
        <v>6.38</v>
      </c>
      <c r="G1938" s="6" t="s">
        <v>4687</v>
      </c>
      <c r="H1938" s="6" t="s">
        <v>4687</v>
      </c>
      <c r="I1938" s="6" t="s">
        <v>4689</v>
      </c>
      <c r="J1938" s="6">
        <v>1</v>
      </c>
      <c r="K1938" s="15" t="s">
        <v>8412</v>
      </c>
      <c r="L1938" s="10" t="s">
        <v>8409</v>
      </c>
      <c r="M1938" s="16" t="s">
        <v>10153</v>
      </c>
      <c r="N1938" s="6">
        <v>3722.23</v>
      </c>
      <c r="O1938" s="6" t="s">
        <v>4709</v>
      </c>
      <c r="P1938" s="6" t="s">
        <v>4709</v>
      </c>
      <c r="Q1938" s="6" t="s">
        <v>4687</v>
      </c>
    </row>
    <row r="1939" spans="1:17">
      <c r="A1939" s="6" t="s">
        <v>3876</v>
      </c>
      <c r="B1939" s="6">
        <v>33</v>
      </c>
      <c r="C1939" s="6" t="s">
        <v>4711</v>
      </c>
      <c r="D1939" s="6" t="s">
        <v>4772</v>
      </c>
      <c r="E1939" s="6">
        <v>30.25</v>
      </c>
      <c r="F1939" s="6">
        <v>4.77</v>
      </c>
      <c r="G1939" s="6" t="s">
        <v>4687</v>
      </c>
      <c r="H1939" s="6" t="s">
        <v>4687</v>
      </c>
      <c r="I1939" s="6" t="s">
        <v>4687</v>
      </c>
      <c r="J1939" s="6">
        <v>0</v>
      </c>
      <c r="K1939" s="15" t="s">
        <v>8405</v>
      </c>
      <c r="L1939" s="10" t="s">
        <v>8414</v>
      </c>
      <c r="M1939" s="16" t="s">
        <v>10154</v>
      </c>
      <c r="N1939" s="6">
        <v>3704.35</v>
      </c>
      <c r="O1939" s="6" t="s">
        <v>4709</v>
      </c>
      <c r="P1939" s="6" t="s">
        <v>4709</v>
      </c>
      <c r="Q1939" s="6" t="s">
        <v>4687</v>
      </c>
    </row>
    <row r="1940" spans="1:17">
      <c r="A1940" s="6" t="s">
        <v>3878</v>
      </c>
      <c r="B1940" s="6">
        <v>34</v>
      </c>
      <c r="C1940" s="6" t="s">
        <v>4711</v>
      </c>
      <c r="D1940" s="6" t="s">
        <v>7817</v>
      </c>
      <c r="E1940" s="6">
        <v>19.59</v>
      </c>
      <c r="F1940" s="6">
        <v>6.04</v>
      </c>
      <c r="G1940" s="6" t="s">
        <v>4689</v>
      </c>
      <c r="H1940" s="6" t="s">
        <v>4687</v>
      </c>
      <c r="I1940" s="6" t="s">
        <v>4687</v>
      </c>
      <c r="J1940" s="6">
        <v>1</v>
      </c>
      <c r="K1940" s="15" t="s">
        <v>8412</v>
      </c>
      <c r="L1940" s="10" t="s">
        <v>8409</v>
      </c>
      <c r="M1940" s="16" t="s">
        <v>10155</v>
      </c>
      <c r="N1940" s="6">
        <v>3699.54</v>
      </c>
      <c r="O1940" s="6" t="s">
        <v>4710</v>
      </c>
      <c r="P1940" s="6" t="s">
        <v>4709</v>
      </c>
      <c r="Q1940" s="6" t="s">
        <v>4687</v>
      </c>
    </row>
    <row r="1941" spans="1:17">
      <c r="A1941" s="6" t="s">
        <v>3880</v>
      </c>
      <c r="B1941" s="6">
        <v>27</v>
      </c>
      <c r="C1941" s="6" t="s">
        <v>4720</v>
      </c>
      <c r="D1941" s="6" t="s">
        <v>5033</v>
      </c>
      <c r="E1941" s="6">
        <v>45.9</v>
      </c>
      <c r="F1941" s="6">
        <v>4.3</v>
      </c>
      <c r="G1941" s="6" t="s">
        <v>4689</v>
      </c>
      <c r="H1941" s="6" t="s">
        <v>4687</v>
      </c>
      <c r="I1941" s="6" t="s">
        <v>4687</v>
      </c>
      <c r="J1941" s="6">
        <v>1</v>
      </c>
      <c r="K1941" s="15" t="s">
        <v>8405</v>
      </c>
      <c r="L1941" s="10" t="s">
        <v>8414</v>
      </c>
      <c r="M1941" s="16" t="s">
        <v>10156</v>
      </c>
      <c r="N1941" s="6">
        <v>3693.43</v>
      </c>
      <c r="O1941" s="6" t="s">
        <v>4710</v>
      </c>
      <c r="P1941" s="6" t="s">
        <v>4709</v>
      </c>
      <c r="Q1941" s="6" t="s">
        <v>4687</v>
      </c>
    </row>
    <row r="1942" spans="1:17">
      <c r="A1942" s="6" t="s">
        <v>3882</v>
      </c>
      <c r="B1942" s="6">
        <v>41</v>
      </c>
      <c r="C1942" s="6" t="s">
        <v>4711</v>
      </c>
      <c r="D1942" s="6" t="s">
        <v>7819</v>
      </c>
      <c r="E1942" s="6">
        <v>17.06</v>
      </c>
      <c r="F1942" s="6">
        <v>8.75</v>
      </c>
      <c r="G1942" s="6" t="s">
        <v>4689</v>
      </c>
      <c r="H1942" s="6" t="s">
        <v>4687</v>
      </c>
      <c r="I1942" s="6" t="s">
        <v>4687</v>
      </c>
      <c r="J1942" s="6">
        <v>0</v>
      </c>
      <c r="K1942" s="15" t="s">
        <v>8405</v>
      </c>
      <c r="L1942" s="10" t="s">
        <v>8406</v>
      </c>
      <c r="M1942" s="16" t="s">
        <v>10157</v>
      </c>
      <c r="N1942" s="6">
        <v>3688.38</v>
      </c>
      <c r="O1942" s="6" t="s">
        <v>4709</v>
      </c>
      <c r="P1942" s="6" t="s">
        <v>4709</v>
      </c>
      <c r="Q1942" s="6" t="s">
        <v>4687</v>
      </c>
    </row>
    <row r="1943" spans="1:17">
      <c r="A1943" s="6" t="s">
        <v>3884</v>
      </c>
      <c r="B1943" s="6">
        <v>19</v>
      </c>
      <c r="C1943" s="6" t="s">
        <v>4729</v>
      </c>
      <c r="D1943" s="6" t="s">
        <v>7821</v>
      </c>
      <c r="E1943" s="6">
        <v>32.07</v>
      </c>
      <c r="F1943" s="6">
        <v>5.25</v>
      </c>
      <c r="G1943" s="6" t="s">
        <v>4687</v>
      </c>
      <c r="H1943" s="6" t="s">
        <v>4690</v>
      </c>
      <c r="I1943" s="6" t="s">
        <v>4687</v>
      </c>
      <c r="J1943" s="6">
        <v>1</v>
      </c>
      <c r="K1943" s="15" t="s">
        <v>8412</v>
      </c>
      <c r="L1943" s="10" t="s">
        <v>8414</v>
      </c>
      <c r="M1943" s="16" t="s">
        <v>10158</v>
      </c>
      <c r="N1943" s="6">
        <v>3688.35</v>
      </c>
      <c r="O1943" s="6" t="s">
        <v>4709</v>
      </c>
      <c r="P1943" s="6" t="s">
        <v>4709</v>
      </c>
      <c r="Q1943" s="6" t="s">
        <v>4687</v>
      </c>
    </row>
    <row r="1944" spans="1:17">
      <c r="A1944" s="6" t="s">
        <v>3886</v>
      </c>
      <c r="B1944" s="6">
        <v>38</v>
      </c>
      <c r="C1944" s="6" t="s">
        <v>4711</v>
      </c>
      <c r="D1944" s="6" t="s">
        <v>5046</v>
      </c>
      <c r="E1944" s="6">
        <v>16.5</v>
      </c>
      <c r="F1944" s="6">
        <v>5.03</v>
      </c>
      <c r="G1944" s="6" t="s">
        <v>4687</v>
      </c>
      <c r="H1944" s="6" t="s">
        <v>4687</v>
      </c>
      <c r="I1944" s="6" t="s">
        <v>4687</v>
      </c>
      <c r="J1944" s="6">
        <v>1</v>
      </c>
      <c r="K1944" s="15" t="s">
        <v>8405</v>
      </c>
      <c r="L1944" s="10" t="s">
        <v>8414</v>
      </c>
      <c r="M1944" s="16" t="s">
        <v>10159</v>
      </c>
      <c r="N1944" s="6">
        <v>3678.86</v>
      </c>
      <c r="O1944" s="6" t="s">
        <v>4710</v>
      </c>
      <c r="P1944" s="6" t="s">
        <v>4709</v>
      </c>
      <c r="Q1944" s="6" t="s">
        <v>4687</v>
      </c>
    </row>
    <row r="1945" spans="1:17">
      <c r="A1945" s="6" t="s">
        <v>3888</v>
      </c>
      <c r="B1945" s="6">
        <v>30</v>
      </c>
      <c r="C1945" s="6" t="s">
        <v>4720</v>
      </c>
      <c r="D1945" s="6" t="s">
        <v>7823</v>
      </c>
      <c r="E1945" s="6">
        <v>31.4</v>
      </c>
      <c r="F1945" s="6">
        <v>5.88</v>
      </c>
      <c r="G1945" s="6" t="s">
        <v>4687</v>
      </c>
      <c r="H1945" s="6" t="s">
        <v>4687</v>
      </c>
      <c r="I1945" s="6" t="s">
        <v>4687</v>
      </c>
      <c r="J1945" s="6">
        <v>1</v>
      </c>
      <c r="K1945" s="15" t="s">
        <v>8405</v>
      </c>
      <c r="L1945" s="10" t="s">
        <v>8409</v>
      </c>
      <c r="M1945" s="16" t="s">
        <v>8880</v>
      </c>
      <c r="N1945" s="6">
        <v>3659.35</v>
      </c>
      <c r="O1945" s="6" t="s">
        <v>4713</v>
      </c>
      <c r="P1945" s="6" t="s">
        <v>4710</v>
      </c>
      <c r="Q1945" s="6" t="s">
        <v>4687</v>
      </c>
    </row>
    <row r="1946" spans="1:17">
      <c r="A1946" s="6" t="s">
        <v>3890</v>
      </c>
      <c r="B1946" s="6">
        <v>32</v>
      </c>
      <c r="C1946" s="6" t="s">
        <v>4720</v>
      </c>
      <c r="D1946" s="6" t="s">
        <v>4960</v>
      </c>
      <c r="E1946" s="6">
        <v>20.36</v>
      </c>
      <c r="F1946" s="6">
        <v>4.49</v>
      </c>
      <c r="G1946" s="6" t="s">
        <v>4687</v>
      </c>
      <c r="H1946" s="6" t="s">
        <v>4687</v>
      </c>
      <c r="I1946" s="6" t="s">
        <v>4687</v>
      </c>
      <c r="J1946" s="6">
        <v>0</v>
      </c>
      <c r="K1946" s="15" t="s">
        <v>8405</v>
      </c>
      <c r="L1946" s="10" t="s">
        <v>8414</v>
      </c>
      <c r="M1946" s="16" t="s">
        <v>10160</v>
      </c>
      <c r="N1946" s="6">
        <v>3653.29</v>
      </c>
      <c r="O1946" s="6" t="s">
        <v>4710</v>
      </c>
      <c r="P1946" s="6" t="s">
        <v>4709</v>
      </c>
      <c r="Q1946" s="6" t="s">
        <v>4687</v>
      </c>
    </row>
    <row r="1947" spans="1:17">
      <c r="A1947" s="6" t="s">
        <v>3892</v>
      </c>
      <c r="B1947" s="6">
        <v>30</v>
      </c>
      <c r="C1947" s="6" t="s">
        <v>4728</v>
      </c>
      <c r="D1947" s="6" t="s">
        <v>7726</v>
      </c>
      <c r="E1947" s="6">
        <v>25.46</v>
      </c>
      <c r="F1947" s="6">
        <v>4.14</v>
      </c>
      <c r="G1947" s="6" t="s">
        <v>4687</v>
      </c>
      <c r="H1947" s="6" t="s">
        <v>4687</v>
      </c>
      <c r="I1947" s="6" t="s">
        <v>4687</v>
      </c>
      <c r="J1947" s="6">
        <v>1</v>
      </c>
      <c r="K1947" s="15" t="s">
        <v>8408</v>
      </c>
      <c r="L1947" s="10" t="s">
        <v>8414</v>
      </c>
      <c r="M1947" s="16" t="s">
        <v>10161</v>
      </c>
      <c r="N1947" s="6">
        <v>3645.09</v>
      </c>
      <c r="O1947" s="6" t="s">
        <v>4709</v>
      </c>
      <c r="P1947" s="6" t="s">
        <v>4713</v>
      </c>
      <c r="Q1947" s="6" t="s">
        <v>4687</v>
      </c>
    </row>
    <row r="1948" spans="1:17">
      <c r="A1948" s="6" t="s">
        <v>3894</v>
      </c>
      <c r="B1948" s="6">
        <v>37</v>
      </c>
      <c r="C1948" s="6" t="s">
        <v>4711</v>
      </c>
      <c r="D1948" s="6" t="s">
        <v>7827</v>
      </c>
      <c r="E1948" s="6">
        <v>17.09</v>
      </c>
      <c r="F1948" s="6">
        <v>5.8</v>
      </c>
      <c r="G1948" s="6" t="s">
        <v>4689</v>
      </c>
      <c r="H1948" s="6" t="s">
        <v>4687</v>
      </c>
      <c r="I1948" s="6" t="s">
        <v>4687</v>
      </c>
      <c r="J1948" s="6">
        <v>0</v>
      </c>
      <c r="K1948" s="15" t="s">
        <v>8405</v>
      </c>
      <c r="L1948" s="10" t="s">
        <v>8409</v>
      </c>
      <c r="M1948" s="16" t="s">
        <v>10162</v>
      </c>
      <c r="N1948" s="6">
        <v>3622.13</v>
      </c>
      <c r="O1948" s="6" t="s">
        <v>4713</v>
      </c>
      <c r="P1948" s="6" t="s">
        <v>4709</v>
      </c>
      <c r="Q1948" s="6" t="s">
        <v>4687</v>
      </c>
    </row>
    <row r="1949" spans="1:17">
      <c r="A1949" s="6" t="s">
        <v>3896</v>
      </c>
      <c r="B1949" s="6">
        <v>32</v>
      </c>
      <c r="C1949" s="6" t="s">
        <v>4711</v>
      </c>
      <c r="D1949" s="6" t="s">
        <v>7829</v>
      </c>
      <c r="E1949" s="6">
        <v>20.83</v>
      </c>
      <c r="F1949" s="6">
        <v>5.12</v>
      </c>
      <c r="G1949" s="6" t="s">
        <v>4687</v>
      </c>
      <c r="H1949" s="6" t="s">
        <v>4687</v>
      </c>
      <c r="I1949" s="6" t="s">
        <v>4687</v>
      </c>
      <c r="J1949" s="6">
        <v>0</v>
      </c>
      <c r="K1949" s="15" t="s">
        <v>8412</v>
      </c>
      <c r="L1949" s="10" t="s">
        <v>8414</v>
      </c>
      <c r="M1949" s="16" t="s">
        <v>10163</v>
      </c>
      <c r="N1949" s="6">
        <v>3606.43</v>
      </c>
      <c r="O1949" s="6" t="s">
        <v>4713</v>
      </c>
      <c r="P1949" s="6" t="s">
        <v>4709</v>
      </c>
      <c r="Q1949" s="6" t="s">
        <v>4687</v>
      </c>
    </row>
    <row r="1950" spans="1:17">
      <c r="A1950" s="6" t="s">
        <v>3898</v>
      </c>
      <c r="B1950" s="6">
        <v>34</v>
      </c>
      <c r="C1950" s="6" t="s">
        <v>4711</v>
      </c>
      <c r="D1950" s="6" t="s">
        <v>7831</v>
      </c>
      <c r="E1950" s="6">
        <v>18.92</v>
      </c>
      <c r="F1950" s="6">
        <v>5.98</v>
      </c>
      <c r="G1950" s="6" t="s">
        <v>4689</v>
      </c>
      <c r="H1950" s="6" t="s">
        <v>4687</v>
      </c>
      <c r="I1950" s="6" t="s">
        <v>4687</v>
      </c>
      <c r="J1950" s="6">
        <v>1</v>
      </c>
      <c r="K1950" s="15" t="s">
        <v>8405</v>
      </c>
      <c r="L1950" s="10" t="s">
        <v>8409</v>
      </c>
      <c r="M1950" s="16" t="s">
        <v>10164</v>
      </c>
      <c r="N1950" s="6">
        <v>3603.6</v>
      </c>
      <c r="O1950" s="6" t="s">
        <v>4713</v>
      </c>
      <c r="P1950" s="6" t="s">
        <v>4709</v>
      </c>
      <c r="Q1950" s="6" t="s">
        <v>4687</v>
      </c>
    </row>
    <row r="1951" spans="1:17">
      <c r="A1951" s="6" t="s">
        <v>3900</v>
      </c>
      <c r="B1951" s="6">
        <v>23</v>
      </c>
      <c r="C1951" s="6" t="s">
        <v>4720</v>
      </c>
      <c r="D1951" s="6" t="s">
        <v>5018</v>
      </c>
      <c r="E1951" s="6">
        <v>37.1</v>
      </c>
      <c r="F1951" s="6">
        <v>5.46</v>
      </c>
      <c r="G1951" s="6" t="s">
        <v>4687</v>
      </c>
      <c r="H1951" s="6" t="s">
        <v>4687</v>
      </c>
      <c r="I1951" s="6" t="s">
        <v>4687</v>
      </c>
      <c r="J1951" s="6">
        <v>0</v>
      </c>
      <c r="K1951" s="15" t="s">
        <v>8405</v>
      </c>
      <c r="L1951" s="10" t="s">
        <v>8414</v>
      </c>
      <c r="M1951" s="16" t="s">
        <v>10165</v>
      </c>
      <c r="N1951" s="6">
        <v>3597.6</v>
      </c>
      <c r="O1951" s="6" t="s">
        <v>4709</v>
      </c>
      <c r="P1951" s="6" t="s">
        <v>4709</v>
      </c>
      <c r="Q1951" s="6" t="s">
        <v>4687</v>
      </c>
    </row>
    <row r="1952" spans="1:17">
      <c r="A1952" s="6" t="s">
        <v>3902</v>
      </c>
      <c r="B1952" s="6">
        <v>25</v>
      </c>
      <c r="C1952" s="6" t="s">
        <v>4716</v>
      </c>
      <c r="D1952" s="6" t="s">
        <v>7833</v>
      </c>
      <c r="E1952" s="6">
        <v>22.515</v>
      </c>
      <c r="F1952" s="6">
        <v>4.91</v>
      </c>
      <c r="G1952" s="6" t="s">
        <v>4689</v>
      </c>
      <c r="H1952" s="6" t="s">
        <v>4690</v>
      </c>
      <c r="I1952" s="6" t="s">
        <v>4687</v>
      </c>
      <c r="J1952" s="6">
        <v>1</v>
      </c>
      <c r="K1952" s="15" t="s">
        <v>8412</v>
      </c>
      <c r="L1952" s="10" t="s">
        <v>8414</v>
      </c>
      <c r="M1952" s="16" t="s">
        <v>10166</v>
      </c>
      <c r="N1952" s="6">
        <v>3594.17</v>
      </c>
      <c r="O1952" s="6" t="s">
        <v>4709</v>
      </c>
      <c r="P1952" s="6" t="s">
        <v>4709</v>
      </c>
      <c r="Q1952" s="6" t="s">
        <v>4687</v>
      </c>
    </row>
    <row r="1953" spans="1:17">
      <c r="A1953" s="6" t="s">
        <v>3904</v>
      </c>
      <c r="B1953" s="6">
        <v>24</v>
      </c>
      <c r="C1953" s="6" t="s">
        <v>4720</v>
      </c>
      <c r="D1953" s="6" t="s">
        <v>7835</v>
      </c>
      <c r="E1953" s="6">
        <v>32.7</v>
      </c>
      <c r="F1953" s="6">
        <v>4.66</v>
      </c>
      <c r="G1953" s="6" t="s">
        <v>4687</v>
      </c>
      <c r="H1953" s="6" t="s">
        <v>4687</v>
      </c>
      <c r="I1953" s="6" t="s">
        <v>4687</v>
      </c>
      <c r="J1953" s="6">
        <v>0</v>
      </c>
      <c r="K1953" s="15" t="s">
        <v>8405</v>
      </c>
      <c r="L1953" s="10" t="s">
        <v>8414</v>
      </c>
      <c r="M1953" s="16" t="s">
        <v>10167</v>
      </c>
      <c r="N1953" s="6">
        <v>3591.48</v>
      </c>
      <c r="O1953" s="6" t="s">
        <v>4710</v>
      </c>
      <c r="P1953" s="6" t="s">
        <v>4709</v>
      </c>
      <c r="Q1953" s="6" t="s">
        <v>4687</v>
      </c>
    </row>
    <row r="1954" spans="1:17">
      <c r="A1954" s="6" t="s">
        <v>3906</v>
      </c>
      <c r="B1954" s="6">
        <v>36</v>
      </c>
      <c r="C1954" s="6" t="s">
        <v>4711</v>
      </c>
      <c r="D1954" s="6" t="s">
        <v>7837</v>
      </c>
      <c r="E1954" s="6">
        <v>17.75</v>
      </c>
      <c r="F1954" s="6">
        <v>6.8</v>
      </c>
      <c r="G1954" s="6" t="s">
        <v>4689</v>
      </c>
      <c r="H1954" s="6" t="s">
        <v>4687</v>
      </c>
      <c r="I1954" s="6" t="s">
        <v>4687</v>
      </c>
      <c r="J1954" s="6">
        <v>1</v>
      </c>
      <c r="K1954" s="15" t="s">
        <v>8405</v>
      </c>
      <c r="L1954" s="10" t="s">
        <v>8406</v>
      </c>
      <c r="M1954" s="16" t="s">
        <v>10168</v>
      </c>
      <c r="N1954" s="6">
        <v>3589.14</v>
      </c>
      <c r="O1954" s="6" t="s">
        <v>4709</v>
      </c>
      <c r="P1954" s="6" t="s">
        <v>4709</v>
      </c>
      <c r="Q1954" s="6" t="s">
        <v>4687</v>
      </c>
    </row>
    <row r="1955" spans="1:17">
      <c r="A1955" s="6" t="s">
        <v>3908</v>
      </c>
      <c r="B1955" s="6">
        <v>21</v>
      </c>
      <c r="C1955" s="6" t="s">
        <v>4716</v>
      </c>
      <c r="D1955" s="6" t="s">
        <v>7839</v>
      </c>
      <c r="E1955" s="6">
        <v>33.63</v>
      </c>
      <c r="F1955" s="6">
        <v>4.47</v>
      </c>
      <c r="G1955" s="6" t="s">
        <v>4689</v>
      </c>
      <c r="H1955" s="6" t="s">
        <v>4687</v>
      </c>
      <c r="I1955" s="6" t="s">
        <v>4687</v>
      </c>
      <c r="J1955" s="6">
        <v>0</v>
      </c>
      <c r="K1955" s="15" t="s">
        <v>8412</v>
      </c>
      <c r="L1955" s="10" t="s">
        <v>8414</v>
      </c>
      <c r="M1955" s="16" t="s">
        <v>10169</v>
      </c>
      <c r="N1955" s="6">
        <v>3579.83</v>
      </c>
      <c r="O1955" s="6" t="s">
        <v>4709</v>
      </c>
      <c r="P1955" s="6" t="s">
        <v>4709</v>
      </c>
      <c r="Q1955" s="6" t="s">
        <v>4687</v>
      </c>
    </row>
    <row r="1956" spans="1:17">
      <c r="A1956" s="6" t="s">
        <v>3910</v>
      </c>
      <c r="B1956" s="6">
        <v>27</v>
      </c>
      <c r="C1956" s="6" t="s">
        <v>4720</v>
      </c>
      <c r="D1956" s="6" t="s">
        <v>7841</v>
      </c>
      <c r="E1956" s="6">
        <v>34.8</v>
      </c>
      <c r="F1956" s="6">
        <v>4.08</v>
      </c>
      <c r="G1956" s="6" t="s">
        <v>4689</v>
      </c>
      <c r="H1956" s="6" t="s">
        <v>4687</v>
      </c>
      <c r="I1956" s="6" t="s">
        <v>4687</v>
      </c>
      <c r="J1956" s="6">
        <v>1</v>
      </c>
      <c r="K1956" s="15" t="s">
        <v>8405</v>
      </c>
      <c r="L1956" s="10" t="s">
        <v>8414</v>
      </c>
      <c r="M1956" s="16" t="s">
        <v>10170</v>
      </c>
      <c r="N1956" s="6">
        <v>3578</v>
      </c>
      <c r="O1956" s="6" t="s">
        <v>4710</v>
      </c>
      <c r="P1956" s="6" t="s">
        <v>4709</v>
      </c>
      <c r="Q1956" s="6" t="s">
        <v>4687</v>
      </c>
    </row>
    <row r="1957" spans="1:17">
      <c r="A1957" s="6" t="s">
        <v>3912</v>
      </c>
      <c r="B1957" s="6">
        <v>34</v>
      </c>
      <c r="C1957" s="6" t="s">
        <v>4716</v>
      </c>
      <c r="D1957" s="6" t="s">
        <v>7843</v>
      </c>
      <c r="E1957" s="6">
        <v>16.81</v>
      </c>
      <c r="F1957" s="6">
        <v>5.51</v>
      </c>
      <c r="G1957" s="6" t="s">
        <v>4689</v>
      </c>
      <c r="H1957" s="6" t="s">
        <v>4687</v>
      </c>
      <c r="I1957" s="6" t="s">
        <v>4687</v>
      </c>
      <c r="J1957" s="6">
        <v>1</v>
      </c>
      <c r="K1957" s="15" t="s">
        <v>8405</v>
      </c>
      <c r="L1957" s="10" t="s">
        <v>8414</v>
      </c>
      <c r="M1957" s="16" t="s">
        <v>10155</v>
      </c>
      <c r="N1957" s="6">
        <v>3569.96</v>
      </c>
      <c r="O1957" s="6" t="s">
        <v>4713</v>
      </c>
      <c r="P1957" s="6" t="s">
        <v>4709</v>
      </c>
      <c r="Q1957" s="6" t="s">
        <v>4687</v>
      </c>
    </row>
    <row r="1958" spans="1:17">
      <c r="A1958" s="6" t="s">
        <v>3914</v>
      </c>
      <c r="B1958" s="6">
        <v>41</v>
      </c>
      <c r="C1958" s="6" t="s">
        <v>4711</v>
      </c>
      <c r="D1958" s="6" t="s">
        <v>7845</v>
      </c>
      <c r="E1958" s="6">
        <v>16.69</v>
      </c>
      <c r="F1958" s="6">
        <v>8.4</v>
      </c>
      <c r="G1958" s="6" t="s">
        <v>4689</v>
      </c>
      <c r="H1958" s="6" t="s">
        <v>4687</v>
      </c>
      <c r="I1958" s="6" t="s">
        <v>4687</v>
      </c>
      <c r="J1958" s="6">
        <v>0</v>
      </c>
      <c r="K1958" s="15" t="s">
        <v>8412</v>
      </c>
      <c r="L1958" s="10" t="s">
        <v>8406</v>
      </c>
      <c r="M1958" s="16" t="s">
        <v>10171</v>
      </c>
      <c r="N1958" s="6">
        <v>3562.87</v>
      </c>
      <c r="O1958" s="6" t="s">
        <v>4713</v>
      </c>
      <c r="P1958" s="6" t="s">
        <v>4709</v>
      </c>
      <c r="Q1958" s="6" t="s">
        <v>4687</v>
      </c>
    </row>
    <row r="1959" spans="1:17">
      <c r="A1959" s="6" t="s">
        <v>3916</v>
      </c>
      <c r="B1959" s="6">
        <v>27</v>
      </c>
      <c r="C1959" s="6" t="s">
        <v>4711</v>
      </c>
      <c r="D1959" s="6" t="s">
        <v>5571</v>
      </c>
      <c r="E1959" s="6">
        <v>23.21</v>
      </c>
      <c r="F1959" s="6">
        <v>5.14</v>
      </c>
      <c r="G1959" s="6" t="s">
        <v>4689</v>
      </c>
      <c r="H1959" s="6" t="s">
        <v>4687</v>
      </c>
      <c r="I1959" s="6" t="s">
        <v>4687</v>
      </c>
      <c r="J1959" s="6">
        <v>1</v>
      </c>
      <c r="K1959" s="15" t="s">
        <v>8412</v>
      </c>
      <c r="L1959" s="10" t="s">
        <v>8414</v>
      </c>
      <c r="M1959" s="16" t="s">
        <v>10172</v>
      </c>
      <c r="N1959" s="6">
        <v>3561.89</v>
      </c>
      <c r="O1959" s="6" t="s">
        <v>4713</v>
      </c>
      <c r="P1959" s="6" t="s">
        <v>4709</v>
      </c>
      <c r="Q1959" s="6" t="s">
        <v>4687</v>
      </c>
    </row>
    <row r="1960" spans="1:17">
      <c r="A1960" s="6" t="s">
        <v>3918</v>
      </c>
      <c r="B1960" s="6">
        <v>27</v>
      </c>
      <c r="C1960" s="6" t="s">
        <v>4726</v>
      </c>
      <c r="D1960" s="6" t="s">
        <v>4816</v>
      </c>
      <c r="E1960" s="6">
        <v>25.175</v>
      </c>
      <c r="F1960" s="6">
        <v>5.21</v>
      </c>
      <c r="G1960" s="6" t="s">
        <v>4689</v>
      </c>
      <c r="H1960" s="6" t="s">
        <v>4687</v>
      </c>
      <c r="I1960" s="6" t="s">
        <v>4687</v>
      </c>
      <c r="J1960" s="6">
        <v>1</v>
      </c>
      <c r="K1960" s="15" t="s">
        <v>8408</v>
      </c>
      <c r="L1960" s="10" t="s">
        <v>8414</v>
      </c>
      <c r="M1960" s="16" t="s">
        <v>10173</v>
      </c>
      <c r="N1960" s="6">
        <v>3558.62</v>
      </c>
      <c r="O1960" s="6" t="s">
        <v>4710</v>
      </c>
      <c r="P1960" s="6" t="s">
        <v>4709</v>
      </c>
      <c r="Q1960" s="6" t="s">
        <v>4687</v>
      </c>
    </row>
    <row r="1961" spans="1:17">
      <c r="A1961" s="6" t="s">
        <v>3920</v>
      </c>
      <c r="B1961" s="6">
        <v>28</v>
      </c>
      <c r="C1961" s="6" t="s">
        <v>4716</v>
      </c>
      <c r="D1961" s="6" t="s">
        <v>5185</v>
      </c>
      <c r="E1961" s="6">
        <v>34.77</v>
      </c>
      <c r="F1961" s="6">
        <v>6.23</v>
      </c>
      <c r="G1961" s="6" t="s">
        <v>4687</v>
      </c>
      <c r="H1961" s="6" t="s">
        <v>4687</v>
      </c>
      <c r="I1961" s="6" t="s">
        <v>4687</v>
      </c>
      <c r="J1961" s="6">
        <v>0</v>
      </c>
      <c r="K1961" s="15" t="s">
        <v>8405</v>
      </c>
      <c r="L1961" s="10" t="s">
        <v>8409</v>
      </c>
      <c r="M1961" s="16" t="s">
        <v>10174</v>
      </c>
      <c r="N1961" s="6">
        <v>3556.92</v>
      </c>
      <c r="O1961" s="6" t="s">
        <v>4710</v>
      </c>
      <c r="P1961" s="6" t="s">
        <v>4709</v>
      </c>
      <c r="Q1961" s="6" t="s">
        <v>4687</v>
      </c>
    </row>
    <row r="1962" spans="1:17">
      <c r="A1962" s="6" t="s">
        <v>3922</v>
      </c>
      <c r="B1962" s="6">
        <v>30</v>
      </c>
      <c r="C1962" s="6" t="s">
        <v>4720</v>
      </c>
      <c r="D1962" s="6" t="s">
        <v>7848</v>
      </c>
      <c r="E1962" s="6">
        <v>27.7</v>
      </c>
      <c r="F1962" s="6">
        <v>5.6</v>
      </c>
      <c r="G1962" s="6" t="s">
        <v>4687</v>
      </c>
      <c r="H1962" s="6" t="s">
        <v>4687</v>
      </c>
      <c r="I1962" s="6" t="s">
        <v>4687</v>
      </c>
      <c r="J1962" s="6">
        <v>1</v>
      </c>
      <c r="K1962" s="15" t="s">
        <v>8412</v>
      </c>
      <c r="L1962" s="10" t="s">
        <v>8414</v>
      </c>
      <c r="M1962" s="16" t="s">
        <v>10175</v>
      </c>
      <c r="N1962" s="6">
        <v>3554.2</v>
      </c>
      <c r="O1962" s="6" t="s">
        <v>4710</v>
      </c>
      <c r="P1962" s="6" t="s">
        <v>4709</v>
      </c>
      <c r="Q1962" s="6" t="s">
        <v>4687</v>
      </c>
    </row>
    <row r="1963" spans="1:17">
      <c r="A1963" s="6" t="s">
        <v>3924</v>
      </c>
      <c r="B1963" s="6">
        <v>34</v>
      </c>
      <c r="C1963" s="6" t="s">
        <v>4711</v>
      </c>
      <c r="D1963" s="6" t="s">
        <v>4752</v>
      </c>
      <c r="E1963" s="6">
        <v>19.12</v>
      </c>
      <c r="F1963" s="6">
        <v>4.72</v>
      </c>
      <c r="G1963" s="6" t="s">
        <v>4689</v>
      </c>
      <c r="H1963" s="6" t="s">
        <v>4687</v>
      </c>
      <c r="I1963" s="6" t="s">
        <v>4687</v>
      </c>
      <c r="J1963" s="6">
        <v>1</v>
      </c>
      <c r="K1963" s="15" t="s">
        <v>8412</v>
      </c>
      <c r="L1963" s="10" t="s">
        <v>8414</v>
      </c>
      <c r="M1963" s="16" t="s">
        <v>10176</v>
      </c>
      <c r="N1963" s="6">
        <v>3540.12</v>
      </c>
      <c r="O1963" s="6" t="s">
        <v>4713</v>
      </c>
      <c r="P1963" s="6" t="s">
        <v>4709</v>
      </c>
      <c r="Q1963" s="6" t="s">
        <v>4687</v>
      </c>
    </row>
    <row r="1964" spans="1:17">
      <c r="A1964" s="6" t="s">
        <v>3926</v>
      </c>
      <c r="B1964" s="6">
        <v>19</v>
      </c>
      <c r="C1964" s="6" t="s">
        <v>4716</v>
      </c>
      <c r="D1964" s="6" t="s">
        <v>7850</v>
      </c>
      <c r="E1964" s="6">
        <v>32.67</v>
      </c>
      <c r="F1964" s="6">
        <v>4.67</v>
      </c>
      <c r="G1964" s="6" t="s">
        <v>4687</v>
      </c>
      <c r="H1964" s="6" t="s">
        <v>4690</v>
      </c>
      <c r="I1964" s="6" t="s">
        <v>4687</v>
      </c>
      <c r="J1964" s="6">
        <v>1</v>
      </c>
      <c r="K1964" s="15" t="s">
        <v>8405</v>
      </c>
      <c r="L1964" s="10" t="s">
        <v>8414</v>
      </c>
      <c r="M1964" s="16" t="s">
        <v>8998</v>
      </c>
      <c r="N1964" s="6">
        <v>3538.9</v>
      </c>
      <c r="O1964" s="6" t="s">
        <v>4709</v>
      </c>
      <c r="P1964" s="6" t="s">
        <v>4709</v>
      </c>
      <c r="Q1964" s="6" t="s">
        <v>4687</v>
      </c>
    </row>
    <row r="1965" spans="1:17">
      <c r="A1965" s="6" t="s">
        <v>3928</v>
      </c>
      <c r="B1965" s="6">
        <v>24</v>
      </c>
      <c r="C1965" s="6" t="s">
        <v>4716</v>
      </c>
      <c r="D1965" s="6" t="s">
        <v>7851</v>
      </c>
      <c r="E1965" s="6">
        <v>28.5</v>
      </c>
      <c r="F1965" s="6">
        <v>6.11</v>
      </c>
      <c r="G1965" s="6" t="s">
        <v>4687</v>
      </c>
      <c r="H1965" s="6" t="s">
        <v>4687</v>
      </c>
      <c r="I1965" s="6" t="s">
        <v>4687</v>
      </c>
      <c r="J1965" s="6">
        <v>1</v>
      </c>
      <c r="K1965" s="15" t="s">
        <v>8408</v>
      </c>
      <c r="L1965" s="10" t="s">
        <v>8409</v>
      </c>
      <c r="M1965" s="16" t="s">
        <v>10177</v>
      </c>
      <c r="N1965" s="6">
        <v>3537.7</v>
      </c>
      <c r="O1965" s="6" t="s">
        <v>4710</v>
      </c>
      <c r="P1965" s="6" t="s">
        <v>4710</v>
      </c>
      <c r="Q1965" s="6" t="s">
        <v>4687</v>
      </c>
    </row>
    <row r="1966" spans="1:17">
      <c r="A1966" s="6" t="s">
        <v>3930</v>
      </c>
      <c r="B1966" s="6">
        <v>23</v>
      </c>
      <c r="C1966" s="6" t="s">
        <v>4711</v>
      </c>
      <c r="D1966" s="6" t="s">
        <v>7853</v>
      </c>
      <c r="E1966" s="6">
        <v>39.27</v>
      </c>
      <c r="F1966" s="6">
        <v>6.25</v>
      </c>
      <c r="G1966" s="6" t="s">
        <v>4687</v>
      </c>
      <c r="H1966" s="6" t="s">
        <v>4687</v>
      </c>
      <c r="I1966" s="6" t="s">
        <v>4687</v>
      </c>
      <c r="J1966" s="6">
        <v>0</v>
      </c>
      <c r="K1966" s="15" t="s">
        <v>8405</v>
      </c>
      <c r="L1966" s="10" t="s">
        <v>8409</v>
      </c>
      <c r="M1966" s="16" t="s">
        <v>9940</v>
      </c>
      <c r="N1966" s="6">
        <v>3500.61</v>
      </c>
      <c r="O1966" s="6" t="s">
        <v>4709</v>
      </c>
      <c r="P1966" s="6" t="s">
        <v>4709</v>
      </c>
      <c r="Q1966" s="6" t="s">
        <v>4687</v>
      </c>
    </row>
    <row r="1967" spans="1:17">
      <c r="A1967" s="6" t="s">
        <v>3932</v>
      </c>
      <c r="B1967" s="6">
        <v>26</v>
      </c>
      <c r="C1967" s="6" t="s">
        <v>4721</v>
      </c>
      <c r="D1967" s="6" t="s">
        <v>7854</v>
      </c>
      <c r="E1967" s="6">
        <v>32.49</v>
      </c>
      <c r="F1967" s="6">
        <v>4</v>
      </c>
      <c r="G1967" s="6" t="s">
        <v>4689</v>
      </c>
      <c r="H1967" s="6" t="s">
        <v>4687</v>
      </c>
      <c r="I1967" s="6" t="s">
        <v>4687</v>
      </c>
      <c r="J1967" s="6">
        <v>0</v>
      </c>
      <c r="K1967" s="15" t="s">
        <v>8405</v>
      </c>
      <c r="L1967" s="10" t="s">
        <v>8414</v>
      </c>
      <c r="M1967" s="16" t="s">
        <v>10178</v>
      </c>
      <c r="N1967" s="6">
        <v>3490.55</v>
      </c>
      <c r="O1967" s="6" t="s">
        <v>4709</v>
      </c>
      <c r="P1967" s="6" t="s">
        <v>4713</v>
      </c>
      <c r="Q1967" s="6" t="s">
        <v>4687</v>
      </c>
    </row>
    <row r="1968" spans="1:17">
      <c r="A1968" s="6" t="s">
        <v>3934</v>
      </c>
      <c r="B1968" s="6">
        <v>26</v>
      </c>
      <c r="C1968" s="6" t="s">
        <v>4720</v>
      </c>
      <c r="D1968" s="6" t="s">
        <v>7856</v>
      </c>
      <c r="E1968" s="6">
        <v>23.7</v>
      </c>
      <c r="F1968" s="6">
        <v>5.55</v>
      </c>
      <c r="G1968" s="6" t="s">
        <v>4689</v>
      </c>
      <c r="H1968" s="6" t="s">
        <v>4687</v>
      </c>
      <c r="I1968" s="6" t="s">
        <v>4687</v>
      </c>
      <c r="J1968" s="6">
        <v>0</v>
      </c>
      <c r="K1968" s="15" t="s">
        <v>8412</v>
      </c>
      <c r="L1968" s="10" t="s">
        <v>8414</v>
      </c>
      <c r="M1968" s="16" t="s">
        <v>10179</v>
      </c>
      <c r="N1968" s="6">
        <v>3484.33</v>
      </c>
      <c r="O1968" s="6" t="s">
        <v>4710</v>
      </c>
      <c r="P1968" s="6" t="s">
        <v>4710</v>
      </c>
      <c r="Q1968" s="6" t="s">
        <v>4687</v>
      </c>
    </row>
    <row r="1969" spans="1:17">
      <c r="A1969" s="6" t="s">
        <v>3936</v>
      </c>
      <c r="B1969" s="6">
        <v>18</v>
      </c>
      <c r="C1969" s="6" t="s">
        <v>4723</v>
      </c>
      <c r="D1969" s="6" t="s">
        <v>7857</v>
      </c>
      <c r="E1969" s="6">
        <v>30.4</v>
      </c>
      <c r="F1969" s="6">
        <v>5.95</v>
      </c>
      <c r="G1969" s="6" t="s">
        <v>4687</v>
      </c>
      <c r="H1969" s="6" t="s">
        <v>4687</v>
      </c>
      <c r="I1969" s="6" t="s">
        <v>4689</v>
      </c>
      <c r="J1969" s="6">
        <v>1</v>
      </c>
      <c r="K1969" s="15" t="s">
        <v>8405</v>
      </c>
      <c r="L1969" s="10" t="s">
        <v>8409</v>
      </c>
      <c r="M1969" s="16" t="s">
        <v>10180</v>
      </c>
      <c r="N1969" s="6">
        <v>3481.87</v>
      </c>
      <c r="O1969" s="6" t="s">
        <v>4710</v>
      </c>
      <c r="P1969" s="6" t="s">
        <v>4709</v>
      </c>
      <c r="Q1969" s="6" t="s">
        <v>4687</v>
      </c>
    </row>
    <row r="1970" spans="1:17">
      <c r="A1970" s="6" t="s">
        <v>3938</v>
      </c>
      <c r="B1970" s="6">
        <v>29</v>
      </c>
      <c r="C1970" s="6" t="s">
        <v>4711</v>
      </c>
      <c r="D1970" s="6" t="s">
        <v>7858</v>
      </c>
      <c r="E1970" s="6">
        <v>38.94</v>
      </c>
      <c r="F1970" s="6">
        <v>4.36</v>
      </c>
      <c r="G1970" s="6" t="s">
        <v>4687</v>
      </c>
      <c r="H1970" s="6" t="s">
        <v>4690</v>
      </c>
      <c r="I1970" s="6" t="s">
        <v>4687</v>
      </c>
      <c r="J1970" s="6">
        <v>1</v>
      </c>
      <c r="K1970" s="15" t="s">
        <v>8412</v>
      </c>
      <c r="L1970" s="10" t="s">
        <v>8414</v>
      </c>
      <c r="M1970" s="16" t="s">
        <v>10181</v>
      </c>
      <c r="N1970" s="6">
        <v>3471.41</v>
      </c>
      <c r="O1970" s="6" t="s">
        <v>4709</v>
      </c>
      <c r="P1970" s="6" t="s">
        <v>4709</v>
      </c>
      <c r="Q1970" s="6" t="s">
        <v>4687</v>
      </c>
    </row>
    <row r="1971" spans="1:17">
      <c r="A1971" s="6" t="s">
        <v>3940</v>
      </c>
      <c r="B1971" s="6">
        <v>19</v>
      </c>
      <c r="C1971" s="6" t="s">
        <v>4725</v>
      </c>
      <c r="D1971" s="6" t="s">
        <v>7860</v>
      </c>
      <c r="E1971" s="6">
        <v>31.02</v>
      </c>
      <c r="F1971" s="6">
        <v>4.84</v>
      </c>
      <c r="G1971" s="6" t="s">
        <v>4687</v>
      </c>
      <c r="H1971" s="6" t="s">
        <v>4690</v>
      </c>
      <c r="I1971" s="6" t="s">
        <v>4687</v>
      </c>
      <c r="J1971" s="6">
        <v>1</v>
      </c>
      <c r="K1971" s="15" t="s">
        <v>8412</v>
      </c>
      <c r="L1971" s="10" t="s">
        <v>8414</v>
      </c>
      <c r="M1971" s="16" t="s">
        <v>10182</v>
      </c>
      <c r="N1971" s="6">
        <v>3463.51</v>
      </c>
      <c r="O1971" s="6" t="s">
        <v>4713</v>
      </c>
      <c r="P1971" s="6" t="s">
        <v>4709</v>
      </c>
      <c r="Q1971" s="6" t="s">
        <v>4687</v>
      </c>
    </row>
    <row r="1972" spans="1:17">
      <c r="A1972" s="6" t="s">
        <v>3942</v>
      </c>
      <c r="B1972" s="6">
        <v>35</v>
      </c>
      <c r="C1972" s="6" t="s">
        <v>4720</v>
      </c>
      <c r="D1972" s="6" t="s">
        <v>7862</v>
      </c>
      <c r="E1972" s="6">
        <v>17.5</v>
      </c>
      <c r="F1972" s="6">
        <v>4.56</v>
      </c>
      <c r="G1972" s="6" t="s">
        <v>4687</v>
      </c>
      <c r="H1972" s="6" t="s">
        <v>4687</v>
      </c>
      <c r="I1972" s="6" t="s">
        <v>4687</v>
      </c>
      <c r="J1972" s="6">
        <v>1</v>
      </c>
      <c r="K1972" s="15" t="s">
        <v>8408</v>
      </c>
      <c r="L1972" s="10" t="s">
        <v>8414</v>
      </c>
      <c r="M1972" s="16" t="s">
        <v>10183</v>
      </c>
      <c r="N1972" s="6">
        <v>3453.77</v>
      </c>
      <c r="O1972" s="6" t="s">
        <v>4713</v>
      </c>
      <c r="P1972" s="6" t="s">
        <v>4709</v>
      </c>
      <c r="Q1972" s="6" t="s">
        <v>4687</v>
      </c>
    </row>
    <row r="1973" spans="1:17">
      <c r="A1973" s="6" t="s">
        <v>3944</v>
      </c>
      <c r="B1973" s="6">
        <v>22</v>
      </c>
      <c r="C1973" s="6" t="s">
        <v>4720</v>
      </c>
      <c r="D1973" s="6" t="s">
        <v>4903</v>
      </c>
      <c r="E1973" s="6">
        <v>34.8</v>
      </c>
      <c r="F1973" s="6">
        <v>4.42</v>
      </c>
      <c r="G1973" s="6" t="s">
        <v>4689</v>
      </c>
      <c r="H1973" s="6" t="s">
        <v>4687</v>
      </c>
      <c r="I1973" s="6" t="s">
        <v>4689</v>
      </c>
      <c r="J1973" s="6">
        <v>2</v>
      </c>
      <c r="K1973" s="15" t="s">
        <v>8412</v>
      </c>
      <c r="L1973" s="10" t="s">
        <v>8414</v>
      </c>
      <c r="M1973" s="16" t="s">
        <v>10184</v>
      </c>
      <c r="N1973" s="6">
        <v>3443.06</v>
      </c>
      <c r="O1973" s="6" t="s">
        <v>4713</v>
      </c>
      <c r="P1973" s="6" t="s">
        <v>4709</v>
      </c>
      <c r="Q1973" s="6" t="s">
        <v>4687</v>
      </c>
    </row>
    <row r="1974" spans="1:17">
      <c r="A1974" s="6" t="s">
        <v>3946</v>
      </c>
      <c r="B1974" s="6">
        <v>36</v>
      </c>
      <c r="C1974" s="6" t="s">
        <v>4711</v>
      </c>
      <c r="D1974" s="6" t="s">
        <v>7865</v>
      </c>
      <c r="E1974" s="6">
        <v>17.3</v>
      </c>
      <c r="F1974" s="6">
        <v>7.66</v>
      </c>
      <c r="G1974" s="6" t="s">
        <v>4689</v>
      </c>
      <c r="H1974" s="6" t="s">
        <v>4687</v>
      </c>
      <c r="I1974" s="6" t="s">
        <v>4687</v>
      </c>
      <c r="J1974" s="6">
        <v>1</v>
      </c>
      <c r="K1974" s="15" t="s">
        <v>8412</v>
      </c>
      <c r="L1974" s="10" t="s">
        <v>8406</v>
      </c>
      <c r="M1974" s="16" t="s">
        <v>10185</v>
      </c>
      <c r="N1974" s="6">
        <v>3436.5</v>
      </c>
      <c r="O1974" s="6" t="s">
        <v>4713</v>
      </c>
      <c r="P1974" s="6" t="s">
        <v>4709</v>
      </c>
      <c r="Q1974" s="6" t="s">
        <v>4687</v>
      </c>
    </row>
    <row r="1975" spans="1:17">
      <c r="A1975" s="6" t="s">
        <v>3948</v>
      </c>
      <c r="B1975" s="6">
        <v>21</v>
      </c>
      <c r="C1975" s="6" t="s">
        <v>4720</v>
      </c>
      <c r="D1975" s="6" t="s">
        <v>7867</v>
      </c>
      <c r="E1975" s="6">
        <v>32.25</v>
      </c>
      <c r="F1975" s="6">
        <v>5.2</v>
      </c>
      <c r="G1975" s="6" t="s">
        <v>4689</v>
      </c>
      <c r="H1975" s="6" t="s">
        <v>4687</v>
      </c>
      <c r="I1975" s="6" t="s">
        <v>4687</v>
      </c>
      <c r="J1975" s="6">
        <v>0</v>
      </c>
      <c r="K1975" s="15" t="s">
        <v>8412</v>
      </c>
      <c r="L1975" s="10" t="s">
        <v>8414</v>
      </c>
      <c r="M1975" s="16" t="s">
        <v>10186</v>
      </c>
      <c r="N1975" s="6">
        <v>3434.38</v>
      </c>
      <c r="O1975" s="6" t="s">
        <v>4709</v>
      </c>
      <c r="P1975" s="6" t="s">
        <v>4709</v>
      </c>
      <c r="Q1975" s="6" t="s">
        <v>4687</v>
      </c>
    </row>
    <row r="1976" spans="1:17">
      <c r="A1976" s="6" t="s">
        <v>3950</v>
      </c>
      <c r="B1976" s="6">
        <v>26</v>
      </c>
      <c r="C1976" s="6" t="s">
        <v>4720</v>
      </c>
      <c r="D1976" s="6" t="s">
        <v>7869</v>
      </c>
      <c r="E1976" s="6">
        <v>42.4</v>
      </c>
      <c r="F1976" s="6">
        <v>5.53</v>
      </c>
      <c r="G1976" s="6" t="s">
        <v>4689</v>
      </c>
      <c r="H1976" s="6" t="s">
        <v>4687</v>
      </c>
      <c r="I1976" s="6" t="s">
        <v>4687</v>
      </c>
      <c r="J1976" s="6">
        <v>0</v>
      </c>
      <c r="K1976" s="15" t="s">
        <v>8412</v>
      </c>
      <c r="L1976" s="10" t="s">
        <v>8414</v>
      </c>
      <c r="M1976" s="16" t="s">
        <v>10187</v>
      </c>
      <c r="N1976" s="6">
        <v>3410.32</v>
      </c>
      <c r="O1976" s="6" t="s">
        <v>4709</v>
      </c>
      <c r="P1976" s="6" t="s">
        <v>4709</v>
      </c>
      <c r="Q1976" s="6" t="s">
        <v>4687</v>
      </c>
    </row>
    <row r="1977" spans="1:17">
      <c r="A1977" s="6" t="s">
        <v>3952</v>
      </c>
      <c r="B1977" s="6">
        <v>18</v>
      </c>
      <c r="C1977" s="6" t="s">
        <v>4727</v>
      </c>
      <c r="D1977" s="6" t="s">
        <v>7871</v>
      </c>
      <c r="E1977" s="6">
        <v>38.665</v>
      </c>
      <c r="F1977" s="6">
        <v>4.86</v>
      </c>
      <c r="G1977" s="6" t="s">
        <v>4687</v>
      </c>
      <c r="H1977" s="6" t="s">
        <v>4687</v>
      </c>
      <c r="I1977" s="6" t="s">
        <v>4689</v>
      </c>
      <c r="J1977" s="6">
        <v>1</v>
      </c>
      <c r="K1977" s="15" t="s">
        <v>8408</v>
      </c>
      <c r="L1977" s="10" t="s">
        <v>8414</v>
      </c>
      <c r="M1977" s="16" t="s">
        <v>9128</v>
      </c>
      <c r="N1977" s="6">
        <v>3393.36</v>
      </c>
      <c r="O1977" s="6" t="s">
        <v>4709</v>
      </c>
      <c r="P1977" s="6" t="s">
        <v>4709</v>
      </c>
      <c r="Q1977" s="6" t="s">
        <v>4687</v>
      </c>
    </row>
    <row r="1978" spans="1:17">
      <c r="A1978" s="6" t="s">
        <v>3954</v>
      </c>
      <c r="B1978" s="6">
        <v>26</v>
      </c>
      <c r="C1978" s="6" t="s">
        <v>4711</v>
      </c>
      <c r="D1978" s="6" t="s">
        <v>4861</v>
      </c>
      <c r="E1978" s="6">
        <v>29.92</v>
      </c>
      <c r="F1978" s="6">
        <v>5.49</v>
      </c>
      <c r="G1978" s="6" t="s">
        <v>4689</v>
      </c>
      <c r="H1978" s="6" t="s">
        <v>4687</v>
      </c>
      <c r="I1978" s="6" t="s">
        <v>4687</v>
      </c>
      <c r="J1978" s="6">
        <v>0</v>
      </c>
      <c r="K1978" s="15" t="s">
        <v>8412</v>
      </c>
      <c r="L1978" s="10" t="s">
        <v>8414</v>
      </c>
      <c r="M1978" s="16" t="s">
        <v>10188</v>
      </c>
      <c r="N1978" s="6">
        <v>3392.98</v>
      </c>
      <c r="O1978" s="6" t="s">
        <v>4710</v>
      </c>
      <c r="P1978" s="6" t="s">
        <v>4709</v>
      </c>
      <c r="Q1978" s="6" t="s">
        <v>4687</v>
      </c>
    </row>
    <row r="1979" spans="1:17">
      <c r="A1979" s="6" t="s">
        <v>3956</v>
      </c>
      <c r="B1979" s="6">
        <v>26</v>
      </c>
      <c r="C1979" s="6" t="s">
        <v>4711</v>
      </c>
      <c r="D1979" s="6" t="s">
        <v>7873</v>
      </c>
      <c r="E1979" s="6">
        <v>29.48</v>
      </c>
      <c r="F1979" s="6">
        <v>4.09</v>
      </c>
      <c r="G1979" s="6" t="s">
        <v>4689</v>
      </c>
      <c r="H1979" s="6" t="s">
        <v>4687</v>
      </c>
      <c r="I1979" s="6" t="s">
        <v>4687</v>
      </c>
      <c r="J1979" s="6">
        <v>0</v>
      </c>
      <c r="K1979" s="15" t="s">
        <v>8412</v>
      </c>
      <c r="L1979" s="10" t="s">
        <v>8414</v>
      </c>
      <c r="M1979" s="16" t="s">
        <v>10189</v>
      </c>
      <c r="N1979" s="6">
        <v>3392.37</v>
      </c>
      <c r="O1979" s="6" t="s">
        <v>4710</v>
      </c>
      <c r="P1979" s="6" t="s">
        <v>4709</v>
      </c>
      <c r="Q1979" s="6" t="s">
        <v>4687</v>
      </c>
    </row>
    <row r="1980" spans="1:17">
      <c r="A1980" s="6" t="s">
        <v>3958</v>
      </c>
      <c r="B1980" s="6">
        <v>26</v>
      </c>
      <c r="C1980" s="6" t="s">
        <v>4726</v>
      </c>
      <c r="D1980" s="6" t="s">
        <v>7875</v>
      </c>
      <c r="E1980" s="6">
        <v>28.785</v>
      </c>
      <c r="F1980" s="6">
        <v>4.31</v>
      </c>
      <c r="G1980" s="6" t="s">
        <v>4689</v>
      </c>
      <c r="H1980" s="6" t="s">
        <v>4687</v>
      </c>
      <c r="I1980" s="6" t="s">
        <v>4687</v>
      </c>
      <c r="J1980" s="6">
        <v>0</v>
      </c>
      <c r="K1980" s="15" t="s">
        <v>8408</v>
      </c>
      <c r="L1980" s="10" t="s">
        <v>8414</v>
      </c>
      <c r="M1980" s="16" t="s">
        <v>10190</v>
      </c>
      <c r="N1980" s="6">
        <v>3385.4</v>
      </c>
      <c r="O1980" s="6" t="s">
        <v>4709</v>
      </c>
      <c r="P1980" s="6" t="s">
        <v>4709</v>
      </c>
      <c r="Q1980" s="6" t="s">
        <v>4687</v>
      </c>
    </row>
    <row r="1981" spans="1:17">
      <c r="A1981" s="6" t="s">
        <v>3960</v>
      </c>
      <c r="B1981" s="6">
        <v>26</v>
      </c>
      <c r="C1981" s="6" t="s">
        <v>4720</v>
      </c>
      <c r="D1981" s="6" t="s">
        <v>7877</v>
      </c>
      <c r="E1981" s="6">
        <v>19.8</v>
      </c>
      <c r="F1981" s="6">
        <v>4</v>
      </c>
      <c r="G1981" s="6" t="s">
        <v>4689</v>
      </c>
      <c r="H1981" s="6" t="s">
        <v>4687</v>
      </c>
      <c r="I1981" s="6" t="s">
        <v>4687</v>
      </c>
      <c r="J1981" s="6">
        <v>0</v>
      </c>
      <c r="K1981" s="15" t="s">
        <v>8412</v>
      </c>
      <c r="L1981" s="10" t="s">
        <v>8414</v>
      </c>
      <c r="M1981" s="16" t="s">
        <v>10191</v>
      </c>
      <c r="N1981" s="6">
        <v>3378.91</v>
      </c>
      <c r="O1981" s="6" t="s">
        <v>4713</v>
      </c>
      <c r="P1981" s="6" t="s">
        <v>4709</v>
      </c>
      <c r="Q1981" s="6" t="s">
        <v>4687</v>
      </c>
    </row>
    <row r="1982" spans="1:17">
      <c r="A1982" s="6" t="s">
        <v>3962</v>
      </c>
      <c r="B1982" s="6">
        <v>29</v>
      </c>
      <c r="C1982" s="6" t="s">
        <v>4711</v>
      </c>
      <c r="D1982" s="6" t="s">
        <v>7879</v>
      </c>
      <c r="E1982" s="6">
        <v>35.53</v>
      </c>
      <c r="F1982" s="6">
        <v>4.68</v>
      </c>
      <c r="G1982" s="6" t="s">
        <v>4687</v>
      </c>
      <c r="H1982" s="6" t="s">
        <v>4690</v>
      </c>
      <c r="I1982" s="6" t="s">
        <v>4687</v>
      </c>
      <c r="J1982" s="6">
        <v>1</v>
      </c>
      <c r="K1982" s="15" t="s">
        <v>8405</v>
      </c>
      <c r="L1982" s="10" t="s">
        <v>8414</v>
      </c>
      <c r="M1982" s="16" t="s">
        <v>10192</v>
      </c>
      <c r="N1982" s="6">
        <v>3366.67</v>
      </c>
      <c r="O1982" s="6" t="s">
        <v>4709</v>
      </c>
      <c r="P1982" s="6" t="s">
        <v>4709</v>
      </c>
      <c r="Q1982" s="6" t="s">
        <v>4687</v>
      </c>
    </row>
    <row r="1983" spans="1:17">
      <c r="A1983" s="6" t="s">
        <v>3964</v>
      </c>
      <c r="B1983" s="6">
        <v>27</v>
      </c>
      <c r="C1983" s="6" t="s">
        <v>4716</v>
      </c>
      <c r="D1983" s="6" t="s">
        <v>7881</v>
      </c>
      <c r="E1983" s="6">
        <v>21.47</v>
      </c>
      <c r="F1983" s="6">
        <v>4.02</v>
      </c>
      <c r="G1983" s="6" t="s">
        <v>4689</v>
      </c>
      <c r="H1983" s="6" t="s">
        <v>4687</v>
      </c>
      <c r="I1983" s="6" t="s">
        <v>4687</v>
      </c>
      <c r="J1983" s="6">
        <v>1</v>
      </c>
      <c r="K1983" s="15" t="s">
        <v>8412</v>
      </c>
      <c r="L1983" s="10" t="s">
        <v>8414</v>
      </c>
      <c r="M1983" s="16" t="s">
        <v>10193</v>
      </c>
      <c r="N1983" s="6">
        <v>3353.47</v>
      </c>
      <c r="O1983" s="6" t="s">
        <v>4710</v>
      </c>
      <c r="P1983" s="6" t="s">
        <v>4709</v>
      </c>
      <c r="Q1983" s="6" t="s">
        <v>4687</v>
      </c>
    </row>
    <row r="1984" spans="1:17">
      <c r="A1984" s="6" t="s">
        <v>3966</v>
      </c>
      <c r="B1984" s="6">
        <v>29</v>
      </c>
      <c r="C1984" s="6" t="s">
        <v>4720</v>
      </c>
      <c r="D1984" s="6" t="s">
        <v>7883</v>
      </c>
      <c r="E1984" s="6">
        <v>25.9</v>
      </c>
      <c r="F1984" s="6">
        <v>5.12</v>
      </c>
      <c r="G1984" s="6" t="s">
        <v>4687</v>
      </c>
      <c r="H1984" s="6" t="s">
        <v>4690</v>
      </c>
      <c r="I1984" s="6" t="s">
        <v>4687</v>
      </c>
      <c r="J1984" s="6">
        <v>1</v>
      </c>
      <c r="K1984" s="15" t="s">
        <v>8412</v>
      </c>
      <c r="L1984" s="10" t="s">
        <v>8414</v>
      </c>
      <c r="M1984" s="16" t="s">
        <v>10194</v>
      </c>
      <c r="N1984" s="6">
        <v>3353.28</v>
      </c>
      <c r="O1984" s="6" t="s">
        <v>4713</v>
      </c>
      <c r="P1984" s="6" t="s">
        <v>4709</v>
      </c>
      <c r="Q1984" s="6" t="s">
        <v>4687</v>
      </c>
    </row>
    <row r="1985" spans="1:17">
      <c r="A1985" s="6" t="s">
        <v>3968</v>
      </c>
      <c r="B1985" s="6">
        <v>31</v>
      </c>
      <c r="C1985" s="6" t="s">
        <v>4711</v>
      </c>
      <c r="D1985" s="6" t="s">
        <v>7885</v>
      </c>
      <c r="E1985" s="6">
        <v>20.81</v>
      </c>
      <c r="F1985" s="6">
        <v>5.52</v>
      </c>
      <c r="G1985" s="6" t="s">
        <v>4687</v>
      </c>
      <c r="H1985" s="6" t="s">
        <v>4687</v>
      </c>
      <c r="I1985" s="6" t="s">
        <v>4687</v>
      </c>
      <c r="J1985" s="6">
        <v>0</v>
      </c>
      <c r="K1985" s="15" t="s">
        <v>8412</v>
      </c>
      <c r="L1985" s="10" t="s">
        <v>8414</v>
      </c>
      <c r="M1985" s="16" t="s">
        <v>10195</v>
      </c>
      <c r="N1985" s="6">
        <v>3342.79</v>
      </c>
      <c r="O1985" s="6" t="s">
        <v>4713</v>
      </c>
      <c r="P1985" s="6" t="s">
        <v>4709</v>
      </c>
      <c r="Q1985" s="6" t="s">
        <v>4687</v>
      </c>
    </row>
    <row r="1986" spans="1:17">
      <c r="A1986" s="6" t="s">
        <v>3970</v>
      </c>
      <c r="B1986" s="6">
        <v>25</v>
      </c>
      <c r="C1986" s="6" t="s">
        <v>4730</v>
      </c>
      <c r="D1986" s="6" t="s">
        <v>6491</v>
      </c>
      <c r="E1986" s="6">
        <v>25.84</v>
      </c>
      <c r="F1986" s="6">
        <v>5.81</v>
      </c>
      <c r="G1986" s="6" t="s">
        <v>4689</v>
      </c>
      <c r="H1986" s="6" t="s">
        <v>4690</v>
      </c>
      <c r="I1986" s="6" t="s">
        <v>4687</v>
      </c>
      <c r="J1986" s="6">
        <v>1</v>
      </c>
      <c r="K1986" s="15" t="s">
        <v>8412</v>
      </c>
      <c r="L1986" s="10" t="s">
        <v>8409</v>
      </c>
      <c r="M1986" s="16" t="s">
        <v>10196</v>
      </c>
      <c r="N1986" s="6">
        <v>3309.79</v>
      </c>
      <c r="O1986" s="6" t="s">
        <v>4710</v>
      </c>
      <c r="P1986" s="6" t="s">
        <v>4710</v>
      </c>
      <c r="Q1986" s="6" t="s">
        <v>4687</v>
      </c>
    </row>
    <row r="1987" spans="1:17">
      <c r="A1987" s="6" t="s">
        <v>3972</v>
      </c>
      <c r="B1987" s="6">
        <v>19</v>
      </c>
      <c r="C1987" s="6" t="s">
        <v>4729</v>
      </c>
      <c r="D1987" s="6" t="s">
        <v>4789</v>
      </c>
      <c r="E1987" s="6">
        <v>30.95</v>
      </c>
      <c r="F1987" s="6">
        <v>5.16</v>
      </c>
      <c r="G1987" s="6" t="s">
        <v>4687</v>
      </c>
      <c r="H1987" s="6" t="s">
        <v>4690</v>
      </c>
      <c r="I1987" s="6" t="s">
        <v>4687</v>
      </c>
      <c r="J1987" s="6">
        <v>1</v>
      </c>
      <c r="K1987" s="15" t="s">
        <v>8412</v>
      </c>
      <c r="L1987" s="10" t="s">
        <v>8414</v>
      </c>
      <c r="M1987" s="16" t="s">
        <v>10197</v>
      </c>
      <c r="N1987" s="6">
        <v>3308.46</v>
      </c>
      <c r="O1987" s="6" t="s">
        <v>4713</v>
      </c>
      <c r="P1987" s="6" t="s">
        <v>4709</v>
      </c>
      <c r="Q1987" s="6" t="s">
        <v>4687</v>
      </c>
    </row>
    <row r="1988" spans="1:17">
      <c r="A1988" s="6" t="s">
        <v>3974</v>
      </c>
      <c r="B1988" s="6">
        <v>19</v>
      </c>
      <c r="C1988" s="6" t="s">
        <v>4725</v>
      </c>
      <c r="D1988" s="6" t="s">
        <v>5381</v>
      </c>
      <c r="E1988" s="6">
        <v>30.54</v>
      </c>
      <c r="F1988" s="6">
        <v>5</v>
      </c>
      <c r="G1988" s="6" t="s">
        <v>4687</v>
      </c>
      <c r="H1988" s="6" t="s">
        <v>4690</v>
      </c>
      <c r="I1988" s="6" t="s">
        <v>4687</v>
      </c>
      <c r="J1988" s="6">
        <v>1</v>
      </c>
      <c r="K1988" s="15" t="s">
        <v>8412</v>
      </c>
      <c r="L1988" s="10" t="s">
        <v>8414</v>
      </c>
      <c r="M1988" s="16" t="s">
        <v>10198</v>
      </c>
      <c r="N1988" s="6">
        <v>3300.7</v>
      </c>
      <c r="O1988" s="6" t="s">
        <v>4709</v>
      </c>
      <c r="P1988" s="6" t="s">
        <v>4709</v>
      </c>
      <c r="Q1988" s="6" t="s">
        <v>4687</v>
      </c>
    </row>
    <row r="1989" spans="1:17">
      <c r="A1989" s="6" t="s">
        <v>3976</v>
      </c>
      <c r="B1989" s="6">
        <v>26</v>
      </c>
      <c r="C1989" s="6" t="s">
        <v>4716</v>
      </c>
      <c r="D1989" s="6" t="s">
        <v>7890</v>
      </c>
      <c r="E1989" s="6">
        <v>33.915</v>
      </c>
      <c r="F1989" s="6">
        <v>5.84</v>
      </c>
      <c r="G1989" s="6" t="s">
        <v>4689</v>
      </c>
      <c r="H1989" s="6" t="s">
        <v>4687</v>
      </c>
      <c r="I1989" s="6" t="s">
        <v>4687</v>
      </c>
      <c r="J1989" s="6">
        <v>0</v>
      </c>
      <c r="K1989" s="15" t="s">
        <v>8405</v>
      </c>
      <c r="L1989" s="10" t="s">
        <v>8409</v>
      </c>
      <c r="M1989" s="16" t="s">
        <v>10199</v>
      </c>
      <c r="N1989" s="6">
        <v>3292.53</v>
      </c>
      <c r="O1989" s="6" t="s">
        <v>4709</v>
      </c>
      <c r="P1989" s="6" t="s">
        <v>4709</v>
      </c>
      <c r="Q1989" s="6" t="s">
        <v>4687</v>
      </c>
    </row>
    <row r="1990" spans="1:17">
      <c r="A1990" s="6" t="s">
        <v>3978</v>
      </c>
      <c r="B1990" s="6">
        <v>19</v>
      </c>
      <c r="C1990" s="6" t="s">
        <v>4720</v>
      </c>
      <c r="D1990" s="6" t="s">
        <v>4911</v>
      </c>
      <c r="E1990" s="6">
        <v>33.31</v>
      </c>
      <c r="F1990" s="6">
        <v>4.19</v>
      </c>
      <c r="G1990" s="6" t="s">
        <v>4687</v>
      </c>
      <c r="H1990" s="6" t="s">
        <v>4690</v>
      </c>
      <c r="I1990" s="6" t="s">
        <v>4687</v>
      </c>
      <c r="J1990" s="6">
        <v>1</v>
      </c>
      <c r="K1990" s="15" t="s">
        <v>8405</v>
      </c>
      <c r="L1990" s="10" t="s">
        <v>8414</v>
      </c>
      <c r="M1990" s="16" t="s">
        <v>8641</v>
      </c>
      <c r="N1990" s="6">
        <v>3280.22</v>
      </c>
      <c r="O1990" s="6" t="s">
        <v>4710</v>
      </c>
      <c r="P1990" s="6" t="s">
        <v>4709</v>
      </c>
      <c r="Q1990" s="6" t="s">
        <v>4687</v>
      </c>
    </row>
    <row r="1991" spans="1:17">
      <c r="A1991" s="6" t="s">
        <v>3980</v>
      </c>
      <c r="B1991" s="6">
        <v>21</v>
      </c>
      <c r="C1991" s="6" t="s">
        <v>4730</v>
      </c>
      <c r="D1991" s="6" t="s">
        <v>7893</v>
      </c>
      <c r="E1991" s="6">
        <v>25.745</v>
      </c>
      <c r="F1991" s="6">
        <v>4.62</v>
      </c>
      <c r="G1991" s="6" t="s">
        <v>4689</v>
      </c>
      <c r="H1991" s="6" t="s">
        <v>4687</v>
      </c>
      <c r="I1991" s="6" t="s">
        <v>4687</v>
      </c>
      <c r="J1991" s="6">
        <v>0</v>
      </c>
      <c r="K1991" s="15" t="s">
        <v>8412</v>
      </c>
      <c r="L1991" s="10" t="s">
        <v>8414</v>
      </c>
      <c r="M1991" s="16" t="s">
        <v>10200</v>
      </c>
      <c r="N1991" s="6">
        <v>3279.87</v>
      </c>
      <c r="O1991" s="6" t="s">
        <v>4713</v>
      </c>
      <c r="P1991" s="6" t="s">
        <v>4709</v>
      </c>
      <c r="Q1991" s="6" t="s">
        <v>4687</v>
      </c>
    </row>
    <row r="1992" spans="1:17">
      <c r="A1992" s="6" t="s">
        <v>3982</v>
      </c>
      <c r="B1992" s="6">
        <v>28</v>
      </c>
      <c r="C1992" s="6" t="s">
        <v>4720</v>
      </c>
      <c r="D1992" s="6" t="s">
        <v>5924</v>
      </c>
      <c r="E1992" s="6">
        <v>37.1</v>
      </c>
      <c r="F1992" s="6">
        <v>6.24</v>
      </c>
      <c r="G1992" s="6" t="s">
        <v>4687</v>
      </c>
      <c r="H1992" s="6" t="s">
        <v>4687</v>
      </c>
      <c r="I1992" s="6" t="s">
        <v>4687</v>
      </c>
      <c r="J1992" s="6">
        <v>0</v>
      </c>
      <c r="K1992" s="15" t="s">
        <v>8412</v>
      </c>
      <c r="L1992" s="10" t="s">
        <v>8409</v>
      </c>
      <c r="M1992" s="16" t="s">
        <v>8956</v>
      </c>
      <c r="N1992" s="6">
        <v>3277.16</v>
      </c>
      <c r="O1992" s="6" t="s">
        <v>4710</v>
      </c>
      <c r="P1992" s="6" t="s">
        <v>4709</v>
      </c>
      <c r="Q1992" s="6" t="s">
        <v>4687</v>
      </c>
    </row>
    <row r="1993" spans="1:17">
      <c r="A1993" s="6" t="s">
        <v>3984</v>
      </c>
      <c r="B1993" s="6">
        <v>28</v>
      </c>
      <c r="C1993" s="6" t="s">
        <v>4723</v>
      </c>
      <c r="D1993" s="6" t="s">
        <v>7896</v>
      </c>
      <c r="E1993" s="6">
        <v>35.435</v>
      </c>
      <c r="F1993" s="6">
        <v>5.81</v>
      </c>
      <c r="G1993" s="6" t="s">
        <v>4687</v>
      </c>
      <c r="H1993" s="6" t="s">
        <v>4687</v>
      </c>
      <c r="I1993" s="6" t="s">
        <v>4687</v>
      </c>
      <c r="J1993" s="6">
        <v>0</v>
      </c>
      <c r="K1993" s="15" t="s">
        <v>8405</v>
      </c>
      <c r="L1993" s="10" t="s">
        <v>8409</v>
      </c>
      <c r="M1993" s="16" t="s">
        <v>10201</v>
      </c>
      <c r="N1993" s="6">
        <v>3268.85</v>
      </c>
      <c r="O1993" s="6" t="s">
        <v>4713</v>
      </c>
      <c r="P1993" s="6" t="s">
        <v>4710</v>
      </c>
      <c r="Q1993" s="6" t="s">
        <v>4687</v>
      </c>
    </row>
    <row r="1994" spans="1:17">
      <c r="A1994" s="6" t="s">
        <v>3986</v>
      </c>
      <c r="B1994" s="6">
        <v>31</v>
      </c>
      <c r="C1994" s="6" t="s">
        <v>4720</v>
      </c>
      <c r="D1994" s="6" t="s">
        <v>7898</v>
      </c>
      <c r="E1994" s="6">
        <v>20.4</v>
      </c>
      <c r="F1994" s="6">
        <v>4.83</v>
      </c>
      <c r="G1994" s="6" t="s">
        <v>4687</v>
      </c>
      <c r="H1994" s="6" t="s">
        <v>4687</v>
      </c>
      <c r="I1994" s="6" t="s">
        <v>4687</v>
      </c>
      <c r="J1994" s="6">
        <v>0</v>
      </c>
      <c r="K1994" s="15" t="s">
        <v>8412</v>
      </c>
      <c r="L1994" s="10" t="s">
        <v>8414</v>
      </c>
      <c r="M1994" s="16" t="s">
        <v>10202</v>
      </c>
      <c r="N1994" s="6">
        <v>3260.2</v>
      </c>
      <c r="O1994" s="6" t="s">
        <v>4709</v>
      </c>
      <c r="P1994" s="6" t="s">
        <v>4710</v>
      </c>
      <c r="Q1994" s="6" t="s">
        <v>4687</v>
      </c>
    </row>
    <row r="1995" spans="1:17">
      <c r="A1995" s="6" t="s">
        <v>3988</v>
      </c>
      <c r="B1995" s="6">
        <v>25</v>
      </c>
      <c r="C1995" s="6" t="s">
        <v>4711</v>
      </c>
      <c r="D1995" s="6" t="s">
        <v>7251</v>
      </c>
      <c r="E1995" s="6">
        <v>42.13</v>
      </c>
      <c r="F1995" s="6">
        <v>5.72</v>
      </c>
      <c r="G1995" s="6" t="s">
        <v>4689</v>
      </c>
      <c r="H1995" s="6" t="s">
        <v>4690</v>
      </c>
      <c r="I1995" s="6" t="s">
        <v>4687</v>
      </c>
      <c r="J1995" s="6">
        <v>1</v>
      </c>
      <c r="K1995" s="15" t="s">
        <v>8405</v>
      </c>
      <c r="L1995" s="10" t="s">
        <v>8409</v>
      </c>
      <c r="M1995" s="16" t="s">
        <v>10203</v>
      </c>
      <c r="N1995" s="6">
        <v>3238.44</v>
      </c>
      <c r="O1995" s="6" t="s">
        <v>4710</v>
      </c>
      <c r="P1995" s="6" t="s">
        <v>4709</v>
      </c>
      <c r="Q1995" s="6" t="s">
        <v>4687</v>
      </c>
    </row>
    <row r="1996" spans="1:17">
      <c r="A1996" s="6" t="s">
        <v>3990</v>
      </c>
      <c r="B1996" s="6">
        <v>25</v>
      </c>
      <c r="C1996" s="6" t="s">
        <v>4711</v>
      </c>
      <c r="D1996" s="6" t="s">
        <v>7901</v>
      </c>
      <c r="E1996" s="6">
        <v>33.99</v>
      </c>
      <c r="F1996" s="6">
        <v>4.83</v>
      </c>
      <c r="G1996" s="6" t="s">
        <v>4689</v>
      </c>
      <c r="H1996" s="6" t="s">
        <v>4690</v>
      </c>
      <c r="I1996" s="6" t="s">
        <v>4687</v>
      </c>
      <c r="J1996" s="6">
        <v>1</v>
      </c>
      <c r="K1996" s="15" t="s">
        <v>8405</v>
      </c>
      <c r="L1996" s="10" t="s">
        <v>8414</v>
      </c>
      <c r="M1996" s="16" t="s">
        <v>10204</v>
      </c>
      <c r="N1996" s="6">
        <v>3227.12</v>
      </c>
      <c r="O1996" s="6" t="s">
        <v>4710</v>
      </c>
      <c r="P1996" s="6" t="s">
        <v>4709</v>
      </c>
      <c r="Q1996" s="6" t="s">
        <v>4687</v>
      </c>
    </row>
    <row r="1997" spans="1:17">
      <c r="A1997" s="6" t="s">
        <v>3992</v>
      </c>
      <c r="B1997" s="6">
        <v>25</v>
      </c>
      <c r="C1997" s="6" t="s">
        <v>4726</v>
      </c>
      <c r="D1997" s="6" t="s">
        <v>7902</v>
      </c>
      <c r="E1997" s="6">
        <v>28.595</v>
      </c>
      <c r="F1997" s="6">
        <v>4.14</v>
      </c>
      <c r="G1997" s="6" t="s">
        <v>4689</v>
      </c>
      <c r="H1997" s="6" t="s">
        <v>4690</v>
      </c>
      <c r="I1997" s="6" t="s">
        <v>4687</v>
      </c>
      <c r="J1997" s="6">
        <v>1</v>
      </c>
      <c r="K1997" s="15" t="s">
        <v>8408</v>
      </c>
      <c r="L1997" s="10" t="s">
        <v>8414</v>
      </c>
      <c r="M1997" s="16" t="s">
        <v>10205</v>
      </c>
      <c r="N1997" s="6">
        <v>3213.62</v>
      </c>
      <c r="O1997" s="6" t="s">
        <v>4709</v>
      </c>
      <c r="P1997" s="6" t="s">
        <v>4709</v>
      </c>
      <c r="Q1997" s="6" t="s">
        <v>4687</v>
      </c>
    </row>
    <row r="1998" spans="1:17">
      <c r="A1998" s="6" t="s">
        <v>3994</v>
      </c>
      <c r="B1998" s="6">
        <v>25</v>
      </c>
      <c r="C1998" s="6" t="s">
        <v>4720</v>
      </c>
      <c r="D1998" s="6" t="s">
        <v>5228</v>
      </c>
      <c r="E1998" s="6">
        <v>20.8</v>
      </c>
      <c r="F1998" s="6">
        <v>4.07</v>
      </c>
      <c r="G1998" s="6" t="s">
        <v>4689</v>
      </c>
      <c r="H1998" s="6" t="s">
        <v>4690</v>
      </c>
      <c r="I1998" s="6" t="s">
        <v>4687</v>
      </c>
      <c r="J1998" s="6">
        <v>1</v>
      </c>
      <c r="K1998" s="15" t="s">
        <v>8412</v>
      </c>
      <c r="L1998" s="10" t="s">
        <v>8414</v>
      </c>
      <c r="M1998" s="16" t="s">
        <v>10206</v>
      </c>
      <c r="N1998" s="6">
        <v>3208.79</v>
      </c>
      <c r="O1998" s="6" t="s">
        <v>4710</v>
      </c>
      <c r="P1998" s="6" t="s">
        <v>4709</v>
      </c>
      <c r="Q1998" s="6" t="s">
        <v>4687</v>
      </c>
    </row>
    <row r="1999" spans="1:17">
      <c r="A1999" s="6" t="s">
        <v>3996</v>
      </c>
      <c r="B1999" s="6">
        <v>25</v>
      </c>
      <c r="C1999" s="6" t="s">
        <v>4726</v>
      </c>
      <c r="D1999" s="6" t="s">
        <v>7904</v>
      </c>
      <c r="E1999" s="6">
        <v>23.465</v>
      </c>
      <c r="F1999" s="6">
        <v>6.26</v>
      </c>
      <c r="G1999" s="6" t="s">
        <v>4689</v>
      </c>
      <c r="H1999" s="6" t="s">
        <v>4690</v>
      </c>
      <c r="I1999" s="6" t="s">
        <v>4687</v>
      </c>
      <c r="J1999" s="6">
        <v>1</v>
      </c>
      <c r="K1999" s="15" t="s">
        <v>8412</v>
      </c>
      <c r="L1999" s="10" t="s">
        <v>8409</v>
      </c>
      <c r="M1999" s="16" t="s">
        <v>10207</v>
      </c>
      <c r="N1999" s="6">
        <v>3206.49</v>
      </c>
      <c r="O1999" s="6" t="s">
        <v>4710</v>
      </c>
      <c r="P1999" s="6" t="s">
        <v>4709</v>
      </c>
      <c r="Q1999" s="6" t="s">
        <v>4687</v>
      </c>
    </row>
    <row r="2000" spans="1:17">
      <c r="A2000" s="6" t="s">
        <v>3998</v>
      </c>
      <c r="B2000" s="6">
        <v>26</v>
      </c>
      <c r="C2000" s="6" t="s">
        <v>4716</v>
      </c>
      <c r="D2000" s="6" t="s">
        <v>5586</v>
      </c>
      <c r="E2000" s="6">
        <v>40.185</v>
      </c>
      <c r="F2000" s="6">
        <v>5.88</v>
      </c>
      <c r="G2000" s="6" t="s">
        <v>4689</v>
      </c>
      <c r="H2000" s="6" t="s">
        <v>4687</v>
      </c>
      <c r="I2000" s="6" t="s">
        <v>4687</v>
      </c>
      <c r="J2000" s="6">
        <v>0</v>
      </c>
      <c r="K2000" s="15" t="s">
        <v>8405</v>
      </c>
      <c r="L2000" s="10" t="s">
        <v>8409</v>
      </c>
      <c r="M2000" s="16" t="s">
        <v>10208</v>
      </c>
      <c r="N2000" s="6">
        <v>3201.25</v>
      </c>
      <c r="O2000" s="6" t="s">
        <v>4710</v>
      </c>
      <c r="P2000" s="6" t="s">
        <v>4709</v>
      </c>
      <c r="Q2000" s="6" t="s">
        <v>4687</v>
      </c>
    </row>
    <row r="2001" spans="1:17">
      <c r="A2001" s="6" t="s">
        <v>4000</v>
      </c>
      <c r="B2001" s="6">
        <v>21</v>
      </c>
      <c r="C2001" s="6" t="s">
        <v>4711</v>
      </c>
      <c r="D2001" s="6" t="s">
        <v>7906</v>
      </c>
      <c r="E2001" s="6">
        <v>21.89</v>
      </c>
      <c r="F2001" s="6">
        <v>5.72</v>
      </c>
      <c r="G2001" s="6" t="s">
        <v>4689</v>
      </c>
      <c r="H2001" s="6" t="s">
        <v>4687</v>
      </c>
      <c r="I2001" s="6" t="s">
        <v>4687</v>
      </c>
      <c r="J2001" s="6">
        <v>0</v>
      </c>
      <c r="K2001" s="15" t="s">
        <v>8412</v>
      </c>
      <c r="L2001" s="10" t="s">
        <v>8409</v>
      </c>
      <c r="M2001" s="16" t="s">
        <v>10209</v>
      </c>
      <c r="N2001" s="6">
        <v>3180.51</v>
      </c>
      <c r="O2001" s="6" t="s">
        <v>4709</v>
      </c>
      <c r="P2001" s="6" t="s">
        <v>4709</v>
      </c>
      <c r="Q2001" s="6" t="s">
        <v>4687</v>
      </c>
    </row>
    <row r="2002" spans="1:17">
      <c r="A2002" s="6" t="s">
        <v>4002</v>
      </c>
      <c r="B2002" s="6">
        <v>22</v>
      </c>
      <c r="C2002" s="6" t="s">
        <v>4716</v>
      </c>
      <c r="D2002" s="6" t="s">
        <v>7908</v>
      </c>
      <c r="E2002" s="6">
        <v>29.34</v>
      </c>
      <c r="F2002" s="6">
        <v>6.09</v>
      </c>
      <c r="G2002" s="6" t="s">
        <v>4689</v>
      </c>
      <c r="H2002" s="6" t="s">
        <v>4687</v>
      </c>
      <c r="I2002" s="6" t="s">
        <v>4689</v>
      </c>
      <c r="J2002" s="6">
        <v>2</v>
      </c>
      <c r="K2002" s="15" t="s">
        <v>8408</v>
      </c>
      <c r="L2002" s="10" t="s">
        <v>8409</v>
      </c>
      <c r="M2002" s="16" t="s">
        <v>10210</v>
      </c>
      <c r="N2002" s="6">
        <v>3179.96</v>
      </c>
      <c r="O2002" s="6" t="s">
        <v>4709</v>
      </c>
      <c r="P2002" s="6" t="s">
        <v>4709</v>
      </c>
      <c r="Q2002" s="6" t="s">
        <v>4687</v>
      </c>
    </row>
    <row r="2003" spans="1:17">
      <c r="A2003" s="6" t="s">
        <v>4004</v>
      </c>
      <c r="B2003" s="6">
        <v>26</v>
      </c>
      <c r="C2003" s="6" t="s">
        <v>4716</v>
      </c>
      <c r="D2003" s="6" t="s">
        <v>7910</v>
      </c>
      <c r="E2003" s="6">
        <v>22.61</v>
      </c>
      <c r="F2003" s="6">
        <v>4.25</v>
      </c>
      <c r="G2003" s="6" t="s">
        <v>4689</v>
      </c>
      <c r="H2003" s="6" t="s">
        <v>4687</v>
      </c>
      <c r="I2003" s="6" t="s">
        <v>4687</v>
      </c>
      <c r="J2003" s="6">
        <v>0</v>
      </c>
      <c r="K2003" s="15" t="s">
        <v>8412</v>
      </c>
      <c r="L2003" s="10" t="s">
        <v>8414</v>
      </c>
      <c r="M2003" s="16" t="s">
        <v>10211</v>
      </c>
      <c r="N2003" s="6">
        <v>3176.82</v>
      </c>
      <c r="O2003" s="6" t="s">
        <v>4713</v>
      </c>
      <c r="P2003" s="6" t="s">
        <v>4709</v>
      </c>
      <c r="Q2003" s="6" t="s">
        <v>4687</v>
      </c>
    </row>
    <row r="2004" spans="1:17">
      <c r="A2004" s="6" t="s">
        <v>4006</v>
      </c>
      <c r="B2004" s="6">
        <v>26</v>
      </c>
      <c r="C2004" s="6" t="s">
        <v>4716</v>
      </c>
      <c r="D2004" s="6" t="s">
        <v>5636</v>
      </c>
      <c r="E2004" s="6">
        <v>22.23</v>
      </c>
      <c r="F2004" s="6">
        <v>6.09</v>
      </c>
      <c r="G2004" s="6" t="s">
        <v>4689</v>
      </c>
      <c r="H2004" s="6" t="s">
        <v>4687</v>
      </c>
      <c r="I2004" s="6" t="s">
        <v>4687</v>
      </c>
      <c r="J2004" s="6">
        <v>0</v>
      </c>
      <c r="K2004" s="15" t="s">
        <v>8412</v>
      </c>
      <c r="L2004" s="10" t="s">
        <v>8409</v>
      </c>
      <c r="M2004" s="16" t="s">
        <v>10212</v>
      </c>
      <c r="N2004" s="6">
        <v>3176.29</v>
      </c>
      <c r="O2004" s="6" t="s">
        <v>4709</v>
      </c>
      <c r="P2004" s="6" t="s">
        <v>4709</v>
      </c>
      <c r="Q2004" s="6" t="s">
        <v>4687</v>
      </c>
    </row>
    <row r="2005" spans="1:17">
      <c r="A2005" s="6" t="s">
        <v>4008</v>
      </c>
      <c r="B2005" s="6">
        <v>28</v>
      </c>
      <c r="C2005" s="6" t="s">
        <v>4720</v>
      </c>
      <c r="D2005" s="6" t="s">
        <v>7913</v>
      </c>
      <c r="E2005" s="6">
        <v>33.4</v>
      </c>
      <c r="F2005" s="6">
        <v>5.51</v>
      </c>
      <c r="G2005" s="6" t="s">
        <v>4687</v>
      </c>
      <c r="H2005" s="6" t="s">
        <v>4687</v>
      </c>
      <c r="I2005" s="6" t="s">
        <v>4687</v>
      </c>
      <c r="J2005" s="6">
        <v>0</v>
      </c>
      <c r="K2005" s="15" t="s">
        <v>8405</v>
      </c>
      <c r="L2005" s="10" t="s">
        <v>8414</v>
      </c>
      <c r="M2005" s="16" t="s">
        <v>10213</v>
      </c>
      <c r="N2005" s="6">
        <v>3172.02</v>
      </c>
      <c r="O2005" s="6" t="s">
        <v>4713</v>
      </c>
      <c r="P2005" s="6" t="s">
        <v>4709</v>
      </c>
      <c r="Q2005" s="6" t="s">
        <v>4687</v>
      </c>
    </row>
    <row r="2006" spans="1:17">
      <c r="A2006" s="6" t="s">
        <v>4010</v>
      </c>
      <c r="B2006" s="6">
        <v>28</v>
      </c>
      <c r="C2006" s="6" t="s">
        <v>4711</v>
      </c>
      <c r="D2006" s="6" t="s">
        <v>7914</v>
      </c>
      <c r="E2006" s="6">
        <v>33.11</v>
      </c>
      <c r="F2006" s="6">
        <v>5.63</v>
      </c>
      <c r="G2006" s="6" t="s">
        <v>4687</v>
      </c>
      <c r="H2006" s="6" t="s">
        <v>4687</v>
      </c>
      <c r="I2006" s="6" t="s">
        <v>4687</v>
      </c>
      <c r="J2006" s="6">
        <v>0</v>
      </c>
      <c r="K2006" s="15" t="s">
        <v>8405</v>
      </c>
      <c r="L2006" s="10" t="s">
        <v>8414</v>
      </c>
      <c r="M2006" s="16" t="s">
        <v>10214</v>
      </c>
      <c r="N2006" s="6">
        <v>3171.61</v>
      </c>
      <c r="O2006" s="6" t="s">
        <v>4710</v>
      </c>
      <c r="P2006" s="6" t="s">
        <v>4709</v>
      </c>
      <c r="Q2006" s="6" t="s">
        <v>4687</v>
      </c>
    </row>
    <row r="2007" spans="1:17">
      <c r="A2007" s="6" t="s">
        <v>4012</v>
      </c>
      <c r="B2007" s="6">
        <v>21</v>
      </c>
      <c r="C2007" s="6" t="s">
        <v>4726</v>
      </c>
      <c r="D2007" s="6" t="s">
        <v>4876</v>
      </c>
      <c r="E2007" s="6">
        <v>16.815</v>
      </c>
      <c r="F2007" s="6">
        <v>5.29</v>
      </c>
      <c r="G2007" s="6" t="s">
        <v>4689</v>
      </c>
      <c r="H2007" s="6" t="s">
        <v>4687</v>
      </c>
      <c r="I2007" s="6" t="s">
        <v>4687</v>
      </c>
      <c r="J2007" s="6">
        <v>0</v>
      </c>
      <c r="K2007" s="15" t="s">
        <v>8724</v>
      </c>
      <c r="L2007" s="10" t="s">
        <v>8414</v>
      </c>
      <c r="M2007" s="16" t="s">
        <v>10215</v>
      </c>
      <c r="N2007" s="6">
        <v>3167.46</v>
      </c>
      <c r="O2007" s="6" t="s">
        <v>4710</v>
      </c>
      <c r="P2007" s="6" t="s">
        <v>4709</v>
      </c>
      <c r="Q2007" s="6" t="s">
        <v>4687</v>
      </c>
    </row>
    <row r="2008" spans="1:17">
      <c r="A2008" s="6" t="s">
        <v>4014</v>
      </c>
      <c r="B2008" s="6">
        <v>29</v>
      </c>
      <c r="C2008" s="6" t="s">
        <v>4711</v>
      </c>
      <c r="D2008" s="6" t="s">
        <v>7916</v>
      </c>
      <c r="E2008" s="6">
        <v>25.61</v>
      </c>
      <c r="F2008" s="6">
        <v>4</v>
      </c>
      <c r="G2008" s="6" t="s">
        <v>4687</v>
      </c>
      <c r="H2008" s="6" t="s">
        <v>4690</v>
      </c>
      <c r="I2008" s="6" t="s">
        <v>4687</v>
      </c>
      <c r="J2008" s="6">
        <v>1</v>
      </c>
      <c r="K2008" s="15" t="s">
        <v>8408</v>
      </c>
      <c r="L2008" s="10" t="s">
        <v>8414</v>
      </c>
      <c r="M2008" s="16" t="s">
        <v>10216</v>
      </c>
      <c r="N2008" s="6">
        <v>3162.02</v>
      </c>
      <c r="O2008" s="6" t="s">
        <v>4710</v>
      </c>
      <c r="P2008" s="6" t="s">
        <v>4709</v>
      </c>
      <c r="Q2008" s="6" t="s">
        <v>4687</v>
      </c>
    </row>
    <row r="2009" spans="1:17">
      <c r="A2009" s="6" t="s">
        <v>4016</v>
      </c>
      <c r="B2009" s="6">
        <v>28</v>
      </c>
      <c r="C2009" s="6" t="s">
        <v>4720</v>
      </c>
      <c r="D2009" s="6" t="s">
        <v>7918</v>
      </c>
      <c r="E2009" s="6">
        <v>25.8</v>
      </c>
      <c r="F2009" s="6">
        <v>5.49</v>
      </c>
      <c r="G2009" s="6" t="s">
        <v>4687</v>
      </c>
      <c r="H2009" s="6" t="s">
        <v>4687</v>
      </c>
      <c r="I2009" s="6" t="s">
        <v>4687</v>
      </c>
      <c r="J2009" s="6">
        <v>0</v>
      </c>
      <c r="K2009" s="15" t="s">
        <v>8408</v>
      </c>
      <c r="L2009" s="10" t="s">
        <v>8414</v>
      </c>
      <c r="M2009" s="16" t="s">
        <v>10217</v>
      </c>
      <c r="N2009" s="6">
        <v>3161.45</v>
      </c>
      <c r="O2009" s="6" t="s">
        <v>4713</v>
      </c>
      <c r="P2009" s="6" t="s">
        <v>4709</v>
      </c>
      <c r="Q2009" s="6" t="s">
        <v>4687</v>
      </c>
    </row>
    <row r="2010" spans="1:17">
      <c r="A2010" s="6" t="s">
        <v>4018</v>
      </c>
      <c r="B2010" s="6">
        <v>23</v>
      </c>
      <c r="C2010" s="6" t="s">
        <v>4729</v>
      </c>
      <c r="D2010" s="6" t="s">
        <v>7920</v>
      </c>
      <c r="E2010" s="6">
        <v>27.39</v>
      </c>
      <c r="F2010" s="6">
        <v>5.34</v>
      </c>
      <c r="G2010" s="6" t="s">
        <v>4687</v>
      </c>
      <c r="H2010" s="6" t="s">
        <v>4687</v>
      </c>
      <c r="I2010" s="6" t="s">
        <v>4687</v>
      </c>
      <c r="J2010" s="6">
        <v>0</v>
      </c>
      <c r="K2010" s="15" t="s">
        <v>8408</v>
      </c>
      <c r="L2010" s="10" t="s">
        <v>8414</v>
      </c>
      <c r="M2010" s="16" t="s">
        <v>10218</v>
      </c>
      <c r="N2010" s="6">
        <v>3128.35</v>
      </c>
      <c r="O2010" s="6" t="s">
        <v>4710</v>
      </c>
      <c r="P2010" s="6" t="s">
        <v>4709</v>
      </c>
      <c r="Q2010" s="6" t="s">
        <v>4687</v>
      </c>
    </row>
    <row r="2011" spans="1:17">
      <c r="A2011" s="6" t="s">
        <v>4020</v>
      </c>
      <c r="B2011" s="6">
        <v>35</v>
      </c>
      <c r="C2011" s="6" t="s">
        <v>4711</v>
      </c>
      <c r="D2011" s="6" t="s">
        <v>5462</v>
      </c>
      <c r="E2011" s="6">
        <v>17.03</v>
      </c>
      <c r="F2011" s="6">
        <v>4.12</v>
      </c>
      <c r="G2011" s="6" t="s">
        <v>4687</v>
      </c>
      <c r="H2011" s="6" t="s">
        <v>4687</v>
      </c>
      <c r="I2011" s="6" t="s">
        <v>4687</v>
      </c>
      <c r="J2011" s="6">
        <v>1</v>
      </c>
      <c r="K2011" s="15" t="s">
        <v>8724</v>
      </c>
      <c r="L2011" s="10" t="s">
        <v>8414</v>
      </c>
      <c r="M2011" s="16" t="s">
        <v>10219</v>
      </c>
      <c r="N2011" s="6">
        <v>3088.06</v>
      </c>
      <c r="O2011" s="6" t="s">
        <v>4709</v>
      </c>
      <c r="P2011" s="6" t="s">
        <v>4709</v>
      </c>
      <c r="Q2011" s="6" t="s">
        <v>4687</v>
      </c>
    </row>
    <row r="2012" spans="1:17">
      <c r="A2012" s="6" t="s">
        <v>4022</v>
      </c>
      <c r="B2012" s="6">
        <v>21</v>
      </c>
      <c r="C2012" s="6" t="s">
        <v>4716</v>
      </c>
      <c r="D2012" s="6" t="s">
        <v>5283</v>
      </c>
      <c r="E2012" s="6">
        <v>23.75</v>
      </c>
      <c r="F2012" s="6">
        <v>5.49</v>
      </c>
      <c r="G2012" s="6" t="s">
        <v>4689</v>
      </c>
      <c r="H2012" s="6" t="s">
        <v>4687</v>
      </c>
      <c r="I2012" s="6" t="s">
        <v>4687</v>
      </c>
      <c r="J2012" s="6">
        <v>0</v>
      </c>
      <c r="K2012" s="15" t="s">
        <v>8412</v>
      </c>
      <c r="L2012" s="10" t="s">
        <v>8414</v>
      </c>
      <c r="M2012" s="16" t="s">
        <v>10220</v>
      </c>
      <c r="N2012" s="6">
        <v>3077.1</v>
      </c>
      <c r="O2012" s="6" t="s">
        <v>4713</v>
      </c>
      <c r="P2012" s="6" t="s">
        <v>4709</v>
      </c>
      <c r="Q2012" s="6" t="s">
        <v>4687</v>
      </c>
    </row>
    <row r="2013" spans="1:17">
      <c r="A2013" s="6" t="s">
        <v>4024</v>
      </c>
      <c r="B2013" s="6">
        <v>27</v>
      </c>
      <c r="C2013" s="6" t="s">
        <v>4730</v>
      </c>
      <c r="D2013" s="6" t="s">
        <v>5142</v>
      </c>
      <c r="E2013" s="6">
        <v>26.03</v>
      </c>
      <c r="F2013" s="6">
        <v>5.11</v>
      </c>
      <c r="G2013" s="6" t="s">
        <v>4689</v>
      </c>
      <c r="H2013" s="6" t="s">
        <v>4687</v>
      </c>
      <c r="I2013" s="6" t="s">
        <v>4687</v>
      </c>
      <c r="J2013" s="6">
        <v>1</v>
      </c>
      <c r="K2013" s="15" t="s">
        <v>8408</v>
      </c>
      <c r="L2013" s="10" t="s">
        <v>8414</v>
      </c>
      <c r="M2013" s="16" t="s">
        <v>10221</v>
      </c>
      <c r="N2013" s="6">
        <v>3070.81</v>
      </c>
      <c r="O2013" s="6" t="s">
        <v>4713</v>
      </c>
      <c r="P2013" s="6" t="s">
        <v>4710</v>
      </c>
      <c r="Q2013" s="6" t="s">
        <v>4687</v>
      </c>
    </row>
    <row r="2014" spans="1:17">
      <c r="A2014" s="6" t="s">
        <v>4026</v>
      </c>
      <c r="B2014" s="6">
        <v>33</v>
      </c>
      <c r="C2014" s="6" t="s">
        <v>4716</v>
      </c>
      <c r="D2014" s="6" t="s">
        <v>7924</v>
      </c>
      <c r="E2014" s="6">
        <v>16.08</v>
      </c>
      <c r="F2014" s="6">
        <v>5.94</v>
      </c>
      <c r="G2014" s="6" t="s">
        <v>4687</v>
      </c>
      <c r="H2014" s="6" t="s">
        <v>4687</v>
      </c>
      <c r="I2014" s="6" t="s">
        <v>4687</v>
      </c>
      <c r="J2014" s="6">
        <v>0</v>
      </c>
      <c r="K2014" s="15" t="s">
        <v>8724</v>
      </c>
      <c r="L2014" s="10" t="s">
        <v>8409</v>
      </c>
      <c r="M2014" s="16" t="s">
        <v>10222</v>
      </c>
      <c r="N2014" s="6">
        <v>3065.49</v>
      </c>
      <c r="O2014" s="6" t="s">
        <v>4713</v>
      </c>
      <c r="P2014" s="6" t="s">
        <v>4709</v>
      </c>
      <c r="Q2014" s="6" t="s">
        <v>4687</v>
      </c>
    </row>
    <row r="2015" spans="1:17">
      <c r="A2015" s="6" t="s">
        <v>4028</v>
      </c>
      <c r="B2015" s="6">
        <v>28</v>
      </c>
      <c r="C2015" s="6" t="s">
        <v>4716</v>
      </c>
      <c r="D2015" s="6" t="s">
        <v>7926</v>
      </c>
      <c r="E2015" s="6">
        <v>30.875</v>
      </c>
      <c r="F2015" s="6">
        <v>5.54</v>
      </c>
      <c r="G2015" s="6" t="s">
        <v>4687</v>
      </c>
      <c r="H2015" s="6" t="s">
        <v>4687</v>
      </c>
      <c r="I2015" s="6" t="s">
        <v>4687</v>
      </c>
      <c r="J2015" s="6">
        <v>0</v>
      </c>
      <c r="K2015" s="15" t="s">
        <v>8405</v>
      </c>
      <c r="L2015" s="10" t="s">
        <v>8414</v>
      </c>
      <c r="M2015" s="16" t="s">
        <v>10223</v>
      </c>
      <c r="N2015" s="6">
        <v>3062.51</v>
      </c>
      <c r="O2015" s="6" t="s">
        <v>4713</v>
      </c>
      <c r="P2015" s="6" t="s">
        <v>4710</v>
      </c>
      <c r="Q2015" s="6" t="s">
        <v>4687</v>
      </c>
    </row>
    <row r="2016" spans="1:17">
      <c r="A2016" s="6" t="s">
        <v>4030</v>
      </c>
      <c r="B2016" s="6">
        <v>20</v>
      </c>
      <c r="C2016" s="6" t="s">
        <v>4711</v>
      </c>
      <c r="D2016" s="6" t="s">
        <v>7928</v>
      </c>
      <c r="E2016" s="6">
        <v>31.79</v>
      </c>
      <c r="F2016" s="6">
        <v>7.09</v>
      </c>
      <c r="G2016" s="6" t="s">
        <v>4687</v>
      </c>
      <c r="H2016" s="6" t="s">
        <v>4687</v>
      </c>
      <c r="I2016" s="6" t="s">
        <v>4687</v>
      </c>
      <c r="J2016" s="6">
        <v>0</v>
      </c>
      <c r="K2016" s="15" t="s">
        <v>8405</v>
      </c>
      <c r="L2016" s="10" t="s">
        <v>8406</v>
      </c>
      <c r="M2016" s="16" t="s">
        <v>10224</v>
      </c>
      <c r="N2016" s="6">
        <v>3056.39</v>
      </c>
      <c r="O2016" s="6" t="s">
        <v>4710</v>
      </c>
      <c r="P2016" s="6" t="s">
        <v>4709</v>
      </c>
      <c r="Q2016" s="6" t="s">
        <v>4687</v>
      </c>
    </row>
    <row r="2017" spans="1:17">
      <c r="A2017" s="6" t="s">
        <v>4032</v>
      </c>
      <c r="B2017" s="6">
        <v>25</v>
      </c>
      <c r="C2017" s="6" t="s">
        <v>4720</v>
      </c>
      <c r="D2017" s="6" t="s">
        <v>7829</v>
      </c>
      <c r="E2017" s="6">
        <v>28.48</v>
      </c>
      <c r="F2017" s="6">
        <v>6.22</v>
      </c>
      <c r="G2017" s="6" t="s">
        <v>4689</v>
      </c>
      <c r="H2017" s="6" t="s">
        <v>4690</v>
      </c>
      <c r="I2017" s="6" t="s">
        <v>4687</v>
      </c>
      <c r="J2017" s="6">
        <v>1</v>
      </c>
      <c r="K2017" s="15" t="s">
        <v>8408</v>
      </c>
      <c r="L2017" s="10" t="s">
        <v>8409</v>
      </c>
      <c r="M2017" s="16" t="s">
        <v>10206</v>
      </c>
      <c r="N2017" s="6">
        <v>3051.73</v>
      </c>
      <c r="O2017" s="6" t="s">
        <v>4709</v>
      </c>
      <c r="P2017" s="6" t="s">
        <v>4709</v>
      </c>
      <c r="Q2017" s="6" t="s">
        <v>4687</v>
      </c>
    </row>
    <row r="2018" spans="1:17">
      <c r="A2018" s="6" t="s">
        <v>4034</v>
      </c>
      <c r="B2018" s="6">
        <v>24</v>
      </c>
      <c r="C2018" s="6" t="s">
        <v>4727</v>
      </c>
      <c r="D2018" s="6" t="s">
        <v>7931</v>
      </c>
      <c r="E2018" s="6">
        <v>26.6</v>
      </c>
      <c r="F2018" s="6">
        <v>4.33</v>
      </c>
      <c r="G2018" s="6" t="s">
        <v>4687</v>
      </c>
      <c r="H2018" s="6" t="s">
        <v>4687</v>
      </c>
      <c r="I2018" s="6" t="s">
        <v>4687</v>
      </c>
      <c r="J2018" s="6">
        <v>1</v>
      </c>
      <c r="K2018" s="15" t="s">
        <v>8408</v>
      </c>
      <c r="L2018" s="10" t="s">
        <v>8414</v>
      </c>
      <c r="M2018" s="16" t="s">
        <v>10225</v>
      </c>
      <c r="N2018" s="6">
        <v>3046.06</v>
      </c>
      <c r="O2018" s="6" t="s">
        <v>4713</v>
      </c>
      <c r="P2018" s="6" t="s">
        <v>4709</v>
      </c>
      <c r="Q2018" s="6" t="s">
        <v>4687</v>
      </c>
    </row>
    <row r="2019" spans="1:17">
      <c r="A2019" s="6" t="s">
        <v>4036</v>
      </c>
      <c r="B2019" s="6">
        <v>24</v>
      </c>
      <c r="C2019" s="6" t="s">
        <v>4726</v>
      </c>
      <c r="D2019" s="6" t="s">
        <v>4876</v>
      </c>
      <c r="E2019" s="6">
        <v>25.27</v>
      </c>
      <c r="F2019" s="6">
        <v>5.83</v>
      </c>
      <c r="G2019" s="6" t="s">
        <v>4687</v>
      </c>
      <c r="H2019" s="6" t="s">
        <v>4687</v>
      </c>
      <c r="I2019" s="6" t="s">
        <v>4687</v>
      </c>
      <c r="J2019" s="6">
        <v>1</v>
      </c>
      <c r="K2019" s="15" t="s">
        <v>8408</v>
      </c>
      <c r="L2019" s="10" t="s">
        <v>8409</v>
      </c>
      <c r="M2019" s="16" t="s">
        <v>10226</v>
      </c>
      <c r="N2019" s="6">
        <v>3044.21</v>
      </c>
      <c r="O2019" s="6" t="s">
        <v>4710</v>
      </c>
      <c r="P2019" s="6" t="s">
        <v>4709</v>
      </c>
      <c r="Q2019" s="6" t="s">
        <v>4687</v>
      </c>
    </row>
    <row r="2020" spans="1:17">
      <c r="A2020" s="6" t="s">
        <v>4038</v>
      </c>
      <c r="B2020" s="6">
        <v>25</v>
      </c>
      <c r="C2020" s="6" t="s">
        <v>4716</v>
      </c>
      <c r="D2020" s="6" t="s">
        <v>7933</v>
      </c>
      <c r="E2020" s="6">
        <v>34.485</v>
      </c>
      <c r="F2020" s="6">
        <v>4.7</v>
      </c>
      <c r="G2020" s="6" t="s">
        <v>4689</v>
      </c>
      <c r="H2020" s="6" t="s">
        <v>4690</v>
      </c>
      <c r="I2020" s="6" t="s">
        <v>4687</v>
      </c>
      <c r="J2020" s="6">
        <v>1</v>
      </c>
      <c r="K2020" s="15" t="s">
        <v>8405</v>
      </c>
      <c r="L2020" s="10" t="s">
        <v>8414</v>
      </c>
      <c r="M2020" s="16" t="s">
        <v>10227</v>
      </c>
      <c r="N2020" s="6">
        <v>3021.81</v>
      </c>
      <c r="O2020" s="6" t="s">
        <v>4710</v>
      </c>
      <c r="P2020" s="6" t="s">
        <v>4709</v>
      </c>
      <c r="Q2020" s="6" t="s">
        <v>4687</v>
      </c>
    </row>
    <row r="2021" spans="1:17">
      <c r="A2021" s="6" t="s">
        <v>4040</v>
      </c>
      <c r="B2021" s="6">
        <v>34</v>
      </c>
      <c r="C2021" s="6" t="s">
        <v>4716</v>
      </c>
      <c r="D2021" s="6" t="s">
        <v>7935</v>
      </c>
      <c r="E2021" s="6">
        <v>15.57</v>
      </c>
      <c r="F2021" s="6">
        <v>4.07</v>
      </c>
      <c r="G2021" s="6" t="s">
        <v>4689</v>
      </c>
      <c r="H2021" s="6" t="s">
        <v>4687</v>
      </c>
      <c r="I2021" s="6" t="s">
        <v>4687</v>
      </c>
      <c r="J2021" s="6">
        <v>1</v>
      </c>
      <c r="K2021" s="15" t="s">
        <v>8724</v>
      </c>
      <c r="L2021" s="10" t="s">
        <v>8414</v>
      </c>
      <c r="M2021" s="16" t="s">
        <v>10228</v>
      </c>
      <c r="N2021" s="6">
        <v>3018.04</v>
      </c>
      <c r="O2021" s="6" t="s">
        <v>4709</v>
      </c>
      <c r="P2021" s="6" t="s">
        <v>4709</v>
      </c>
      <c r="Q2021" s="6" t="s">
        <v>4687</v>
      </c>
    </row>
    <row r="2022" spans="1:17">
      <c r="A2022" s="6" t="s">
        <v>4042</v>
      </c>
      <c r="B2022" s="6">
        <v>20</v>
      </c>
      <c r="C2022" s="6" t="s">
        <v>4716</v>
      </c>
      <c r="D2022" s="6" t="s">
        <v>7615</v>
      </c>
      <c r="E2022" s="6">
        <v>30.36</v>
      </c>
      <c r="F2022" s="6">
        <v>9.39</v>
      </c>
      <c r="G2022" s="6" t="s">
        <v>4687</v>
      </c>
      <c r="H2022" s="6" t="s">
        <v>4687</v>
      </c>
      <c r="I2022" s="6" t="s">
        <v>4687</v>
      </c>
      <c r="J2022" s="6">
        <v>0</v>
      </c>
      <c r="K2022" s="15" t="s">
        <v>8405</v>
      </c>
      <c r="L2022" s="10" t="s">
        <v>8406</v>
      </c>
      <c r="M2022" s="16" t="s">
        <v>10229</v>
      </c>
      <c r="N2022" s="6">
        <v>3012.22</v>
      </c>
      <c r="O2022" s="6" t="s">
        <v>4710</v>
      </c>
      <c r="P2022" s="6" t="s">
        <v>4709</v>
      </c>
      <c r="Q2022" s="6" t="s">
        <v>4687</v>
      </c>
    </row>
    <row r="2023" spans="1:17">
      <c r="A2023" s="6" t="s">
        <v>4044</v>
      </c>
      <c r="B2023" s="6">
        <v>31</v>
      </c>
      <c r="C2023" s="6" t="s">
        <v>4711</v>
      </c>
      <c r="D2023" s="6" t="s">
        <v>7937</v>
      </c>
      <c r="E2023" s="6">
        <v>19.37</v>
      </c>
      <c r="F2023" s="6">
        <v>4.18</v>
      </c>
      <c r="G2023" s="6" t="s">
        <v>4687</v>
      </c>
      <c r="H2023" s="6" t="s">
        <v>4687</v>
      </c>
      <c r="I2023" s="6" t="s">
        <v>4687</v>
      </c>
      <c r="J2023" s="6">
        <v>0</v>
      </c>
      <c r="K2023" s="15" t="s">
        <v>8412</v>
      </c>
      <c r="L2023" s="10" t="s">
        <v>8414</v>
      </c>
      <c r="M2023" s="16" t="s">
        <v>10230</v>
      </c>
      <c r="N2023" s="6">
        <v>2985.67</v>
      </c>
      <c r="O2023" s="6" t="s">
        <v>4709</v>
      </c>
      <c r="P2023" s="6" t="s">
        <v>4709</v>
      </c>
      <c r="Q2023" s="6" t="s">
        <v>4687</v>
      </c>
    </row>
    <row r="2024" spans="1:17">
      <c r="A2024" s="6" t="s">
        <v>4046</v>
      </c>
      <c r="B2024" s="6">
        <v>35</v>
      </c>
      <c r="C2024" s="6" t="s">
        <v>4711</v>
      </c>
      <c r="D2024" s="6" t="s">
        <v>7939</v>
      </c>
      <c r="E2024" s="6">
        <v>16.71</v>
      </c>
      <c r="F2024" s="6">
        <v>4.18</v>
      </c>
      <c r="G2024" s="6" t="s">
        <v>4687</v>
      </c>
      <c r="H2024" s="6" t="s">
        <v>4687</v>
      </c>
      <c r="I2024" s="6" t="s">
        <v>4687</v>
      </c>
      <c r="J2024" s="6">
        <v>1</v>
      </c>
      <c r="K2024" s="15" t="s">
        <v>8724</v>
      </c>
      <c r="L2024" s="10" t="s">
        <v>8414</v>
      </c>
      <c r="M2024" s="16" t="s">
        <v>10231</v>
      </c>
      <c r="N2024" s="6">
        <v>2979.52</v>
      </c>
      <c r="O2024" s="6" t="s">
        <v>4710</v>
      </c>
      <c r="P2024" s="6" t="s">
        <v>4709</v>
      </c>
      <c r="Q2024" s="6" t="s">
        <v>4687</v>
      </c>
    </row>
    <row r="2025" spans="1:17">
      <c r="A2025" s="6" t="s">
        <v>4048</v>
      </c>
      <c r="B2025" s="6">
        <v>27</v>
      </c>
      <c r="C2025" s="6" t="s">
        <v>4720</v>
      </c>
      <c r="D2025" s="6" t="s">
        <v>7941</v>
      </c>
      <c r="E2025" s="6">
        <v>24.1</v>
      </c>
      <c r="F2025" s="6">
        <v>4.4</v>
      </c>
      <c r="G2025" s="6" t="s">
        <v>4689</v>
      </c>
      <c r="H2025" s="6" t="s">
        <v>4687</v>
      </c>
      <c r="I2025" s="6" t="s">
        <v>4687</v>
      </c>
      <c r="J2025" s="6">
        <v>1</v>
      </c>
      <c r="K2025" s="15" t="s">
        <v>8412</v>
      </c>
      <c r="L2025" s="10" t="s">
        <v>8414</v>
      </c>
      <c r="M2025" s="16" t="s">
        <v>10232</v>
      </c>
      <c r="N2025" s="6">
        <v>2974.13</v>
      </c>
      <c r="O2025" s="6" t="s">
        <v>4713</v>
      </c>
      <c r="P2025" s="6" t="s">
        <v>4709</v>
      </c>
      <c r="Q2025" s="6" t="s">
        <v>4687</v>
      </c>
    </row>
    <row r="2026" spans="1:17">
      <c r="A2026" s="6" t="s">
        <v>4050</v>
      </c>
      <c r="B2026" s="6">
        <v>20</v>
      </c>
      <c r="C2026" s="6" t="s">
        <v>4716</v>
      </c>
      <c r="D2026" s="6" t="s">
        <v>7943</v>
      </c>
      <c r="E2026" s="6">
        <v>29.77</v>
      </c>
      <c r="F2026" s="6">
        <v>9.9</v>
      </c>
      <c r="G2026" s="6" t="s">
        <v>4687</v>
      </c>
      <c r="H2026" s="6" t="s">
        <v>4687</v>
      </c>
      <c r="I2026" s="6" t="s">
        <v>4687</v>
      </c>
      <c r="J2026" s="6">
        <v>0</v>
      </c>
      <c r="K2026" s="15" t="s">
        <v>8408</v>
      </c>
      <c r="L2026" s="10" t="s">
        <v>8406</v>
      </c>
      <c r="M2026" s="16" t="s">
        <v>10233</v>
      </c>
      <c r="N2026" s="6">
        <v>2943.41</v>
      </c>
      <c r="O2026" s="6" t="s">
        <v>4710</v>
      </c>
      <c r="P2026" s="6" t="s">
        <v>4709</v>
      </c>
      <c r="Q2026" s="6" t="s">
        <v>4687</v>
      </c>
    </row>
    <row r="2027" spans="1:17">
      <c r="A2027" s="6" t="s">
        <v>4052</v>
      </c>
      <c r="B2027" s="6">
        <v>26</v>
      </c>
      <c r="C2027" s="6" t="s">
        <v>4711</v>
      </c>
      <c r="D2027" s="6" t="s">
        <v>7945</v>
      </c>
      <c r="E2027" s="6">
        <v>46.53</v>
      </c>
      <c r="F2027" s="6">
        <v>4.84</v>
      </c>
      <c r="G2027" s="6" t="s">
        <v>4689</v>
      </c>
      <c r="H2027" s="6" t="s">
        <v>4687</v>
      </c>
      <c r="I2027" s="6" t="s">
        <v>4687</v>
      </c>
      <c r="J2027" s="6">
        <v>0</v>
      </c>
      <c r="K2027" s="15" t="s">
        <v>8405</v>
      </c>
      <c r="L2027" s="10" t="s">
        <v>8414</v>
      </c>
      <c r="M2027" s="16" t="s">
        <v>10234</v>
      </c>
      <c r="N2027" s="6">
        <v>2927.06</v>
      </c>
      <c r="O2027" s="6" t="s">
        <v>4709</v>
      </c>
      <c r="P2027" s="6" t="s">
        <v>4709</v>
      </c>
      <c r="Q2027" s="6" t="s">
        <v>4687</v>
      </c>
    </row>
    <row r="2028" spans="1:17">
      <c r="A2028" s="6" t="s">
        <v>4054</v>
      </c>
      <c r="B2028" s="6">
        <v>20</v>
      </c>
      <c r="C2028" s="6" t="s">
        <v>4720</v>
      </c>
      <c r="D2028" s="6" t="s">
        <v>7946</v>
      </c>
      <c r="E2028" s="6">
        <v>23.4</v>
      </c>
      <c r="F2028" s="6">
        <v>5.53</v>
      </c>
      <c r="G2028" s="6" t="s">
        <v>4687</v>
      </c>
      <c r="H2028" s="6" t="s">
        <v>4690</v>
      </c>
      <c r="I2028" s="6" t="s">
        <v>4687</v>
      </c>
      <c r="J2028" s="6">
        <v>1</v>
      </c>
      <c r="K2028" s="15" t="s">
        <v>8412</v>
      </c>
      <c r="L2028" s="10" t="s">
        <v>8414</v>
      </c>
      <c r="M2028" s="16" t="s">
        <v>10235</v>
      </c>
      <c r="N2028" s="6">
        <v>2913.57</v>
      </c>
      <c r="O2028" s="6" t="s">
        <v>4709</v>
      </c>
      <c r="P2028" s="6" t="s">
        <v>4709</v>
      </c>
      <c r="Q2028" s="6" t="s">
        <v>4687</v>
      </c>
    </row>
    <row r="2029" spans="1:17">
      <c r="A2029" s="6" t="s">
        <v>4056</v>
      </c>
      <c r="B2029" s="6">
        <v>26</v>
      </c>
      <c r="C2029" s="6" t="s">
        <v>4720</v>
      </c>
      <c r="D2029" s="6" t="s">
        <v>7948</v>
      </c>
      <c r="E2029" s="6">
        <v>30</v>
      </c>
      <c r="F2029" s="6">
        <v>4.33</v>
      </c>
      <c r="G2029" s="6" t="s">
        <v>4689</v>
      </c>
      <c r="H2029" s="6" t="s">
        <v>4687</v>
      </c>
      <c r="I2029" s="6" t="s">
        <v>4687</v>
      </c>
      <c r="J2029" s="6">
        <v>0</v>
      </c>
      <c r="K2029" s="15" t="s">
        <v>8724</v>
      </c>
      <c r="L2029" s="10" t="s">
        <v>8414</v>
      </c>
      <c r="M2029" s="16" t="s">
        <v>10236</v>
      </c>
      <c r="N2029" s="6">
        <v>2904.09</v>
      </c>
      <c r="O2029" s="6" t="s">
        <v>4709</v>
      </c>
      <c r="P2029" s="6" t="s">
        <v>4709</v>
      </c>
      <c r="Q2029" s="6" t="s">
        <v>4687</v>
      </c>
    </row>
    <row r="2030" spans="1:17">
      <c r="A2030" s="6" t="s">
        <v>4058</v>
      </c>
      <c r="B2030" s="6">
        <v>26</v>
      </c>
      <c r="C2030" s="6" t="s">
        <v>4711</v>
      </c>
      <c r="D2030" s="6" t="s">
        <v>4878</v>
      </c>
      <c r="E2030" s="6">
        <v>29.15</v>
      </c>
      <c r="F2030" s="6">
        <v>4.91</v>
      </c>
      <c r="G2030" s="6" t="s">
        <v>4689</v>
      </c>
      <c r="H2030" s="6" t="s">
        <v>4687</v>
      </c>
      <c r="I2030" s="6" t="s">
        <v>4687</v>
      </c>
      <c r="J2030" s="6">
        <v>0</v>
      </c>
      <c r="K2030" s="15" t="s">
        <v>8408</v>
      </c>
      <c r="L2030" s="10" t="s">
        <v>8414</v>
      </c>
      <c r="M2030" s="16" t="s">
        <v>10237</v>
      </c>
      <c r="N2030" s="6">
        <v>2902.91</v>
      </c>
      <c r="O2030" s="6" t="s">
        <v>4709</v>
      </c>
      <c r="P2030" s="6" t="s">
        <v>4709</v>
      </c>
      <c r="Q2030" s="6" t="s">
        <v>4687</v>
      </c>
    </row>
    <row r="2031" spans="1:17">
      <c r="A2031" s="6" t="s">
        <v>4060</v>
      </c>
      <c r="B2031" s="6">
        <v>23</v>
      </c>
      <c r="C2031" s="6" t="s">
        <v>4726</v>
      </c>
      <c r="D2031" s="6" t="s">
        <v>7951</v>
      </c>
      <c r="E2031" s="6">
        <v>34.865</v>
      </c>
      <c r="F2031" s="6">
        <v>4.8</v>
      </c>
      <c r="G2031" s="6" t="s">
        <v>4687</v>
      </c>
      <c r="H2031" s="6" t="s">
        <v>4687</v>
      </c>
      <c r="I2031" s="6" t="s">
        <v>4687</v>
      </c>
      <c r="J2031" s="6">
        <v>0</v>
      </c>
      <c r="K2031" s="15" t="s">
        <v>8405</v>
      </c>
      <c r="L2031" s="10" t="s">
        <v>8414</v>
      </c>
      <c r="M2031" s="16" t="s">
        <v>10238</v>
      </c>
      <c r="N2031" s="6">
        <v>2899.49</v>
      </c>
      <c r="O2031" s="6" t="s">
        <v>4709</v>
      </c>
      <c r="P2031" s="6" t="s">
        <v>4709</v>
      </c>
      <c r="Q2031" s="6" t="s">
        <v>4687</v>
      </c>
    </row>
    <row r="2032" spans="1:17">
      <c r="A2032" s="6" t="s">
        <v>4062</v>
      </c>
      <c r="B2032" s="6">
        <v>22</v>
      </c>
      <c r="C2032" s="6" t="s">
        <v>4716</v>
      </c>
      <c r="D2032" s="6" t="s">
        <v>7953</v>
      </c>
      <c r="E2032" s="6">
        <v>28.12</v>
      </c>
      <c r="F2032" s="6">
        <v>5.55</v>
      </c>
      <c r="G2032" s="6" t="s">
        <v>4689</v>
      </c>
      <c r="H2032" s="6" t="s">
        <v>4687</v>
      </c>
      <c r="I2032" s="6" t="s">
        <v>4689</v>
      </c>
      <c r="J2032" s="6">
        <v>2</v>
      </c>
      <c r="K2032" s="15" t="s">
        <v>8408</v>
      </c>
      <c r="L2032" s="10" t="s">
        <v>8414</v>
      </c>
      <c r="M2032" s="16" t="s">
        <v>10239</v>
      </c>
      <c r="N2032" s="6">
        <v>2897.46</v>
      </c>
      <c r="O2032" s="6" t="s">
        <v>4713</v>
      </c>
      <c r="P2032" s="6" t="s">
        <v>4709</v>
      </c>
      <c r="Q2032" s="6" t="s">
        <v>4687</v>
      </c>
    </row>
    <row r="2033" spans="1:17">
      <c r="A2033" s="6" t="s">
        <v>4064</v>
      </c>
      <c r="B2033" s="6">
        <v>26</v>
      </c>
      <c r="C2033" s="6" t="s">
        <v>4723</v>
      </c>
      <c r="D2033" s="6" t="s">
        <v>7954</v>
      </c>
      <c r="E2033" s="6">
        <v>29.45</v>
      </c>
      <c r="F2033" s="6">
        <v>5.24</v>
      </c>
      <c r="G2033" s="6" t="s">
        <v>4689</v>
      </c>
      <c r="H2033" s="6" t="s">
        <v>4687</v>
      </c>
      <c r="I2033" s="6" t="s">
        <v>4687</v>
      </c>
      <c r="J2033" s="6">
        <v>0</v>
      </c>
      <c r="K2033" s="15" t="s">
        <v>8408</v>
      </c>
      <c r="L2033" s="10" t="s">
        <v>8414</v>
      </c>
      <c r="M2033" s="16" t="s">
        <v>10240</v>
      </c>
      <c r="N2033" s="6">
        <v>2897.32</v>
      </c>
      <c r="O2033" s="6" t="s">
        <v>4710</v>
      </c>
      <c r="P2033" s="6" t="s">
        <v>4710</v>
      </c>
      <c r="Q2033" s="6" t="s">
        <v>4687</v>
      </c>
    </row>
    <row r="2034" spans="1:17">
      <c r="A2034" s="6" t="s">
        <v>4066</v>
      </c>
      <c r="B2034" s="6">
        <v>29</v>
      </c>
      <c r="C2034" s="6" t="s">
        <v>4711</v>
      </c>
      <c r="D2034" s="6" t="s">
        <v>7956</v>
      </c>
      <c r="E2034" s="6">
        <v>27.94</v>
      </c>
      <c r="F2034" s="6">
        <v>6.08</v>
      </c>
      <c r="G2034" s="6" t="s">
        <v>4687</v>
      </c>
      <c r="H2034" s="6" t="s">
        <v>4690</v>
      </c>
      <c r="I2034" s="6" t="s">
        <v>4687</v>
      </c>
      <c r="J2034" s="6">
        <v>1</v>
      </c>
      <c r="K2034" s="15" t="s">
        <v>8408</v>
      </c>
      <c r="L2034" s="10" t="s">
        <v>8409</v>
      </c>
      <c r="M2034" s="16" t="s">
        <v>10241</v>
      </c>
      <c r="N2034" s="6">
        <v>2867.12</v>
      </c>
      <c r="O2034" s="6" t="s">
        <v>4710</v>
      </c>
      <c r="P2034" s="6" t="s">
        <v>4713</v>
      </c>
      <c r="Q2034" s="6" t="s">
        <v>4687</v>
      </c>
    </row>
    <row r="2035" spans="1:17">
      <c r="A2035" s="6" t="s">
        <v>4068</v>
      </c>
      <c r="B2035" s="6">
        <v>29</v>
      </c>
      <c r="C2035" s="6" t="s">
        <v>4720</v>
      </c>
      <c r="D2035" s="6" t="s">
        <v>6443</v>
      </c>
      <c r="E2035" s="6">
        <v>27.2</v>
      </c>
      <c r="F2035" s="6">
        <v>5.83</v>
      </c>
      <c r="G2035" s="6" t="s">
        <v>4687</v>
      </c>
      <c r="H2035" s="6" t="s">
        <v>4690</v>
      </c>
      <c r="I2035" s="6" t="s">
        <v>4687</v>
      </c>
      <c r="J2035" s="6">
        <v>1</v>
      </c>
      <c r="K2035" s="15" t="s">
        <v>8408</v>
      </c>
      <c r="L2035" s="10" t="s">
        <v>8409</v>
      </c>
      <c r="M2035" s="16" t="s">
        <v>10242</v>
      </c>
      <c r="N2035" s="6">
        <v>2866.09</v>
      </c>
      <c r="O2035" s="6" t="s">
        <v>4710</v>
      </c>
      <c r="P2035" s="6" t="s">
        <v>4710</v>
      </c>
      <c r="Q2035" s="6" t="s">
        <v>4687</v>
      </c>
    </row>
    <row r="2036" spans="1:17">
      <c r="A2036" s="6" t="s">
        <v>4070</v>
      </c>
      <c r="B2036" s="6">
        <v>24</v>
      </c>
      <c r="C2036" s="6" t="s">
        <v>4716</v>
      </c>
      <c r="D2036" s="6" t="s">
        <v>7959</v>
      </c>
      <c r="E2036" s="6">
        <v>33.345</v>
      </c>
      <c r="F2036" s="6">
        <v>4.29</v>
      </c>
      <c r="G2036" s="6" t="s">
        <v>4687</v>
      </c>
      <c r="H2036" s="6" t="s">
        <v>4687</v>
      </c>
      <c r="I2036" s="6" t="s">
        <v>4687</v>
      </c>
      <c r="J2036" s="6">
        <v>1</v>
      </c>
      <c r="K2036" s="15" t="s">
        <v>8405</v>
      </c>
      <c r="L2036" s="10" t="s">
        <v>8414</v>
      </c>
      <c r="M2036" s="16" t="s">
        <v>10243</v>
      </c>
      <c r="N2036" s="6">
        <v>2855.44</v>
      </c>
      <c r="O2036" s="6" t="s">
        <v>4710</v>
      </c>
      <c r="P2036" s="6" t="s">
        <v>4709</v>
      </c>
      <c r="Q2036" s="6" t="s">
        <v>4687</v>
      </c>
    </row>
    <row r="2037" spans="1:17">
      <c r="A2037" s="6" t="s">
        <v>4072</v>
      </c>
      <c r="B2037" s="6">
        <v>24</v>
      </c>
      <c r="C2037" s="6" t="s">
        <v>4716</v>
      </c>
      <c r="D2037" s="6" t="s">
        <v>7961</v>
      </c>
      <c r="E2037" s="6">
        <v>29.925</v>
      </c>
      <c r="F2037" s="6">
        <v>5.3</v>
      </c>
      <c r="G2037" s="6" t="s">
        <v>4687</v>
      </c>
      <c r="H2037" s="6" t="s">
        <v>4687</v>
      </c>
      <c r="I2037" s="6" t="s">
        <v>4687</v>
      </c>
      <c r="J2037" s="6">
        <v>1</v>
      </c>
      <c r="K2037" s="15" t="s">
        <v>8724</v>
      </c>
      <c r="L2037" s="10" t="s">
        <v>8414</v>
      </c>
      <c r="M2037" s="16" t="s">
        <v>10244</v>
      </c>
      <c r="N2037" s="6">
        <v>2850.68</v>
      </c>
      <c r="O2037" s="6" t="s">
        <v>4710</v>
      </c>
      <c r="P2037" s="6" t="s">
        <v>4709</v>
      </c>
      <c r="Q2037" s="6" t="s">
        <v>4687</v>
      </c>
    </row>
    <row r="2038" spans="1:17">
      <c r="A2038" s="6" t="s">
        <v>4074</v>
      </c>
      <c r="B2038" s="6">
        <v>24</v>
      </c>
      <c r="C2038" s="6" t="s">
        <v>4716</v>
      </c>
      <c r="D2038" s="6" t="s">
        <v>6091</v>
      </c>
      <c r="E2038" s="6">
        <v>24.225</v>
      </c>
      <c r="F2038" s="6">
        <v>4.42</v>
      </c>
      <c r="G2038" s="6" t="s">
        <v>4687</v>
      </c>
      <c r="H2038" s="6" t="s">
        <v>4687</v>
      </c>
      <c r="I2038" s="6" t="s">
        <v>4687</v>
      </c>
      <c r="J2038" s="6">
        <v>1</v>
      </c>
      <c r="K2038" s="15" t="s">
        <v>8412</v>
      </c>
      <c r="L2038" s="10" t="s">
        <v>8414</v>
      </c>
      <c r="M2038" s="16" t="s">
        <v>10245</v>
      </c>
      <c r="N2038" s="6">
        <v>2842.76</v>
      </c>
      <c r="O2038" s="6" t="s">
        <v>4710</v>
      </c>
      <c r="P2038" s="6" t="s">
        <v>4709</v>
      </c>
      <c r="Q2038" s="6" t="s">
        <v>4687</v>
      </c>
    </row>
    <row r="2039" spans="1:17">
      <c r="A2039" s="6" t="s">
        <v>4076</v>
      </c>
      <c r="B2039" s="6">
        <v>22</v>
      </c>
      <c r="C2039" s="6" t="s">
        <v>4720</v>
      </c>
      <c r="D2039" s="6" t="s">
        <v>5217</v>
      </c>
      <c r="E2039" s="6">
        <v>29.68</v>
      </c>
      <c r="F2039" s="6">
        <v>5.68</v>
      </c>
      <c r="G2039" s="6" t="s">
        <v>4687</v>
      </c>
      <c r="H2039" s="6" t="s">
        <v>4687</v>
      </c>
      <c r="I2039" s="6" t="s">
        <v>4689</v>
      </c>
      <c r="J2039" s="6">
        <v>1</v>
      </c>
      <c r="K2039" s="15" t="s">
        <v>8408</v>
      </c>
      <c r="L2039" s="10" t="s">
        <v>8414</v>
      </c>
      <c r="M2039" s="16" t="s">
        <v>10246</v>
      </c>
      <c r="N2039" s="6">
        <v>2819.51</v>
      </c>
      <c r="O2039" s="6" t="s">
        <v>4710</v>
      </c>
      <c r="P2039" s="6" t="s">
        <v>4709</v>
      </c>
      <c r="Q2039" s="6" t="s">
        <v>4687</v>
      </c>
    </row>
    <row r="2040" spans="1:17">
      <c r="A2040" s="6" t="s">
        <v>4078</v>
      </c>
      <c r="B2040" s="6">
        <v>19</v>
      </c>
      <c r="C2040" s="6" t="s">
        <v>4716</v>
      </c>
      <c r="D2040" s="6" t="s">
        <v>7615</v>
      </c>
      <c r="E2040" s="6">
        <v>20.615</v>
      </c>
      <c r="F2040" s="6">
        <v>6.05</v>
      </c>
      <c r="G2040" s="6" t="s">
        <v>4687</v>
      </c>
      <c r="H2040" s="6" t="s">
        <v>4690</v>
      </c>
      <c r="I2040" s="6" t="s">
        <v>4687</v>
      </c>
      <c r="J2040" s="6">
        <v>1</v>
      </c>
      <c r="K2040" s="15" t="s">
        <v>8412</v>
      </c>
      <c r="L2040" s="10" t="s">
        <v>8409</v>
      </c>
      <c r="M2040" s="16" t="s">
        <v>10247</v>
      </c>
      <c r="N2040" s="6">
        <v>2803.7</v>
      </c>
      <c r="O2040" s="6" t="s">
        <v>4713</v>
      </c>
      <c r="P2040" s="6" t="s">
        <v>4709</v>
      </c>
      <c r="Q2040" s="6" t="s">
        <v>4687</v>
      </c>
    </row>
    <row r="2041" spans="1:17">
      <c r="A2041" s="6" t="s">
        <v>4080</v>
      </c>
      <c r="B2041" s="6">
        <v>18</v>
      </c>
      <c r="C2041" s="6" t="s">
        <v>4711</v>
      </c>
      <c r="D2041" s="6" t="s">
        <v>7965</v>
      </c>
      <c r="E2041" s="6">
        <v>32.12</v>
      </c>
      <c r="F2041" s="6">
        <v>5.33</v>
      </c>
      <c r="G2041" s="6" t="s">
        <v>4687</v>
      </c>
      <c r="H2041" s="6" t="s">
        <v>4687</v>
      </c>
      <c r="I2041" s="6" t="s">
        <v>4689</v>
      </c>
      <c r="J2041" s="6">
        <v>1</v>
      </c>
      <c r="K2041" s="15" t="s">
        <v>8405</v>
      </c>
      <c r="L2041" s="10" t="s">
        <v>8414</v>
      </c>
      <c r="M2041" s="16" t="s">
        <v>8869</v>
      </c>
      <c r="N2041" s="6">
        <v>2801.26</v>
      </c>
      <c r="O2041" s="6" t="s">
        <v>4710</v>
      </c>
      <c r="P2041" s="6" t="s">
        <v>4709</v>
      </c>
      <c r="Q2041" s="6" t="s">
        <v>4687</v>
      </c>
    </row>
    <row r="2042" spans="1:17">
      <c r="A2042" s="6" t="s">
        <v>4082</v>
      </c>
      <c r="B2042" s="6">
        <v>23</v>
      </c>
      <c r="C2042" s="6" t="s">
        <v>4716</v>
      </c>
      <c r="D2042" s="6" t="s">
        <v>6326</v>
      </c>
      <c r="E2042" s="6">
        <v>27.36</v>
      </c>
      <c r="F2042" s="6">
        <v>6.22</v>
      </c>
      <c r="G2042" s="6" t="s">
        <v>4687</v>
      </c>
      <c r="H2042" s="6" t="s">
        <v>4687</v>
      </c>
      <c r="I2042" s="6" t="s">
        <v>4687</v>
      </c>
      <c r="J2042" s="6">
        <v>0</v>
      </c>
      <c r="K2042" s="15" t="s">
        <v>8408</v>
      </c>
      <c r="L2042" s="10" t="s">
        <v>8409</v>
      </c>
      <c r="M2042" s="16" t="s">
        <v>9393</v>
      </c>
      <c r="N2042" s="6">
        <v>2789.06</v>
      </c>
      <c r="O2042" s="6" t="s">
        <v>4710</v>
      </c>
      <c r="P2042" s="6" t="s">
        <v>4709</v>
      </c>
      <c r="Q2042" s="6" t="s">
        <v>4687</v>
      </c>
    </row>
    <row r="2043" spans="1:17">
      <c r="A2043" s="6" t="s">
        <v>4084</v>
      </c>
      <c r="B2043" s="6">
        <v>23</v>
      </c>
      <c r="C2043" s="6" t="s">
        <v>4716</v>
      </c>
      <c r="D2043" s="6" t="s">
        <v>7967</v>
      </c>
      <c r="E2043" s="6">
        <v>17.385</v>
      </c>
      <c r="F2043" s="6">
        <v>5.84</v>
      </c>
      <c r="G2043" s="6" t="s">
        <v>4687</v>
      </c>
      <c r="H2043" s="6" t="s">
        <v>4687</v>
      </c>
      <c r="I2043" s="6" t="s">
        <v>4687</v>
      </c>
      <c r="J2043" s="6">
        <v>0</v>
      </c>
      <c r="K2043" s="15" t="s">
        <v>8724</v>
      </c>
      <c r="L2043" s="10" t="s">
        <v>8409</v>
      </c>
      <c r="M2043" s="16" t="s">
        <v>10248</v>
      </c>
      <c r="N2043" s="6">
        <v>2775.19</v>
      </c>
      <c r="O2043" s="6" t="s">
        <v>4713</v>
      </c>
      <c r="P2043" s="6" t="s">
        <v>4709</v>
      </c>
      <c r="Q2043" s="6" t="s">
        <v>4687</v>
      </c>
    </row>
    <row r="2044" spans="1:17">
      <c r="A2044" s="6" t="s">
        <v>4086</v>
      </c>
      <c r="B2044" s="6">
        <v>18</v>
      </c>
      <c r="C2044" s="6" t="s">
        <v>4729</v>
      </c>
      <c r="D2044" s="6" t="s">
        <v>7969</v>
      </c>
      <c r="E2044" s="6">
        <v>30.13</v>
      </c>
      <c r="F2044" s="6">
        <v>5.71</v>
      </c>
      <c r="G2044" s="6" t="s">
        <v>4687</v>
      </c>
      <c r="H2044" s="6" t="s">
        <v>4687</v>
      </c>
      <c r="I2044" s="6" t="s">
        <v>4689</v>
      </c>
      <c r="J2044" s="6">
        <v>1</v>
      </c>
      <c r="K2044" s="15" t="s">
        <v>8405</v>
      </c>
      <c r="L2044" s="10" t="s">
        <v>8409</v>
      </c>
      <c r="M2044" s="16" t="s">
        <v>10249</v>
      </c>
      <c r="N2044" s="6">
        <v>2773.46</v>
      </c>
      <c r="O2044" s="6" t="s">
        <v>4713</v>
      </c>
      <c r="P2044" s="6" t="s">
        <v>4709</v>
      </c>
      <c r="Q2044" s="6" t="s">
        <v>4687</v>
      </c>
    </row>
    <row r="2045" spans="1:17">
      <c r="A2045" s="6" t="s">
        <v>4088</v>
      </c>
      <c r="B2045" s="6">
        <v>25</v>
      </c>
      <c r="C2045" s="6" t="s">
        <v>4716</v>
      </c>
      <c r="D2045" s="6" t="s">
        <v>7971</v>
      </c>
      <c r="E2045" s="6">
        <v>25.44</v>
      </c>
      <c r="F2045" s="6">
        <v>6.04</v>
      </c>
      <c r="G2045" s="6" t="s">
        <v>4689</v>
      </c>
      <c r="H2045" s="6" t="s">
        <v>4690</v>
      </c>
      <c r="I2045" s="6" t="s">
        <v>4687</v>
      </c>
      <c r="J2045" s="6">
        <v>1</v>
      </c>
      <c r="K2045" s="15" t="s">
        <v>8408</v>
      </c>
      <c r="L2045" s="10" t="s">
        <v>8409</v>
      </c>
      <c r="M2045" s="16" t="s">
        <v>10250</v>
      </c>
      <c r="N2045" s="6">
        <v>2758.99</v>
      </c>
      <c r="O2045" s="6" t="s">
        <v>4713</v>
      </c>
      <c r="P2045" s="6" t="s">
        <v>4709</v>
      </c>
      <c r="Q2045" s="6" t="s">
        <v>4687</v>
      </c>
    </row>
    <row r="2046" spans="1:17">
      <c r="A2046" s="6" t="s">
        <v>4090</v>
      </c>
      <c r="B2046" s="6">
        <v>22</v>
      </c>
      <c r="C2046" s="6" t="s">
        <v>4726</v>
      </c>
      <c r="D2046" s="6" t="s">
        <v>7973</v>
      </c>
      <c r="E2046" s="6">
        <v>39.805</v>
      </c>
      <c r="F2046" s="6">
        <v>4.38</v>
      </c>
      <c r="G2046" s="6" t="s">
        <v>4687</v>
      </c>
      <c r="H2046" s="6" t="s">
        <v>4687</v>
      </c>
      <c r="I2046" s="6" t="s">
        <v>4689</v>
      </c>
      <c r="J2046" s="6">
        <v>1</v>
      </c>
      <c r="K2046" s="15" t="s">
        <v>8405</v>
      </c>
      <c r="L2046" s="10" t="s">
        <v>8414</v>
      </c>
      <c r="M2046" s="16" t="s">
        <v>10251</v>
      </c>
      <c r="N2046" s="6">
        <v>2755.02</v>
      </c>
      <c r="O2046" s="6" t="s">
        <v>4713</v>
      </c>
      <c r="P2046" s="6" t="s">
        <v>4709</v>
      </c>
      <c r="Q2046" s="6" t="s">
        <v>4687</v>
      </c>
    </row>
    <row r="2047" spans="1:17">
      <c r="A2047" s="6" t="s">
        <v>4092</v>
      </c>
      <c r="B2047" s="6">
        <v>22</v>
      </c>
      <c r="C2047" s="6" t="s">
        <v>4726</v>
      </c>
      <c r="D2047" s="6" t="s">
        <v>7975</v>
      </c>
      <c r="E2047" s="6">
        <v>30.4</v>
      </c>
      <c r="F2047" s="6">
        <v>5.56</v>
      </c>
      <c r="G2047" s="6" t="s">
        <v>4689</v>
      </c>
      <c r="H2047" s="6" t="s">
        <v>4687</v>
      </c>
      <c r="I2047" s="6" t="s">
        <v>4689</v>
      </c>
      <c r="J2047" s="6">
        <v>1</v>
      </c>
      <c r="K2047" s="15" t="s">
        <v>8405</v>
      </c>
      <c r="L2047" s="10" t="s">
        <v>8414</v>
      </c>
      <c r="M2047" s="16" t="s">
        <v>10252</v>
      </c>
      <c r="N2047" s="6">
        <v>2741.95</v>
      </c>
      <c r="O2047" s="6" t="s">
        <v>4710</v>
      </c>
      <c r="P2047" s="6" t="s">
        <v>4709</v>
      </c>
      <c r="Q2047" s="6" t="s">
        <v>4687</v>
      </c>
    </row>
    <row r="2048" spans="1:17">
      <c r="A2048" s="6" t="s">
        <v>4094</v>
      </c>
      <c r="B2048" s="6">
        <v>22</v>
      </c>
      <c r="C2048" s="6" t="s">
        <v>4726</v>
      </c>
      <c r="D2048" s="6" t="s">
        <v>4905</v>
      </c>
      <c r="E2048" s="6">
        <v>23.18</v>
      </c>
      <c r="F2048" s="6">
        <v>4.24</v>
      </c>
      <c r="G2048" s="6" t="s">
        <v>4687</v>
      </c>
      <c r="H2048" s="6" t="s">
        <v>4687</v>
      </c>
      <c r="I2048" s="6" t="s">
        <v>4689</v>
      </c>
      <c r="J2048" s="6">
        <v>1</v>
      </c>
      <c r="K2048" s="15" t="s">
        <v>8412</v>
      </c>
      <c r="L2048" s="10" t="s">
        <v>8414</v>
      </c>
      <c r="M2048" s="16" t="s">
        <v>8619</v>
      </c>
      <c r="N2048" s="6">
        <v>2731.91</v>
      </c>
      <c r="O2048" s="6" t="s">
        <v>4710</v>
      </c>
      <c r="P2048" s="6" t="s">
        <v>4709</v>
      </c>
      <c r="Q2048" s="6" t="s">
        <v>4687</v>
      </c>
    </row>
    <row r="2049" spans="1:17">
      <c r="A2049" s="6" t="s">
        <v>4096</v>
      </c>
      <c r="B2049" s="6">
        <v>19</v>
      </c>
      <c r="C2049" s="6" t="s">
        <v>4716</v>
      </c>
      <c r="D2049" s="6" t="s">
        <v>7977</v>
      </c>
      <c r="E2049" s="6">
        <v>39.615</v>
      </c>
      <c r="F2049" s="6">
        <v>6.32</v>
      </c>
      <c r="G2049" s="6" t="s">
        <v>4687</v>
      </c>
      <c r="H2049" s="6" t="s">
        <v>4690</v>
      </c>
      <c r="I2049" s="6" t="s">
        <v>4687</v>
      </c>
      <c r="J2049" s="6">
        <v>1</v>
      </c>
      <c r="K2049" s="15" t="s">
        <v>8405</v>
      </c>
      <c r="L2049" s="10" t="s">
        <v>8409</v>
      </c>
      <c r="M2049" s="16" t="s">
        <v>10253</v>
      </c>
      <c r="N2049" s="6">
        <v>2730.11</v>
      </c>
      <c r="O2049" s="6" t="s">
        <v>4710</v>
      </c>
      <c r="P2049" s="6" t="s">
        <v>4709</v>
      </c>
      <c r="Q2049" s="6" t="s">
        <v>4687</v>
      </c>
    </row>
    <row r="2050" spans="1:17">
      <c r="A2050" s="6" t="s">
        <v>4098</v>
      </c>
      <c r="B2050" s="6">
        <v>25</v>
      </c>
      <c r="C2050" s="6" t="s">
        <v>4723</v>
      </c>
      <c r="D2050" s="6" t="s">
        <v>7978</v>
      </c>
      <c r="E2050" s="6">
        <v>30.59</v>
      </c>
      <c r="F2050" s="6">
        <v>6.3</v>
      </c>
      <c r="G2050" s="6" t="s">
        <v>4689</v>
      </c>
      <c r="H2050" s="6" t="s">
        <v>4690</v>
      </c>
      <c r="I2050" s="6" t="s">
        <v>4687</v>
      </c>
      <c r="J2050" s="6">
        <v>1</v>
      </c>
      <c r="K2050" s="15" t="s">
        <v>8405</v>
      </c>
      <c r="L2050" s="10" t="s">
        <v>8409</v>
      </c>
      <c r="M2050" s="16" t="s">
        <v>10254</v>
      </c>
      <c r="N2050" s="6">
        <v>2727.4</v>
      </c>
      <c r="O2050" s="6" t="s">
        <v>4710</v>
      </c>
      <c r="P2050" s="6" t="s">
        <v>4710</v>
      </c>
      <c r="Q2050" s="6" t="s">
        <v>4687</v>
      </c>
    </row>
    <row r="2051" spans="1:17">
      <c r="A2051" s="6" t="s">
        <v>4100</v>
      </c>
      <c r="B2051" s="6">
        <v>34</v>
      </c>
      <c r="C2051" s="6" t="s">
        <v>4711</v>
      </c>
      <c r="D2051" s="6" t="s">
        <v>5764</v>
      </c>
      <c r="E2051" s="6">
        <v>16.72</v>
      </c>
      <c r="F2051" s="6">
        <v>4.38</v>
      </c>
      <c r="G2051" s="6" t="s">
        <v>4689</v>
      </c>
      <c r="H2051" s="6" t="s">
        <v>4687</v>
      </c>
      <c r="I2051" s="6" t="s">
        <v>4687</v>
      </c>
      <c r="J2051" s="6">
        <v>1</v>
      </c>
      <c r="K2051" s="15" t="s">
        <v>8724</v>
      </c>
      <c r="L2051" s="10" t="s">
        <v>8414</v>
      </c>
      <c r="M2051" s="16" t="s">
        <v>10255</v>
      </c>
      <c r="N2051" s="6">
        <v>2726.06</v>
      </c>
      <c r="O2051" s="6" t="s">
        <v>4709</v>
      </c>
      <c r="P2051" s="6" t="s">
        <v>4709</v>
      </c>
      <c r="Q2051" s="6" t="s">
        <v>4687</v>
      </c>
    </row>
    <row r="2052" spans="1:17">
      <c r="A2052" s="6" t="s">
        <v>4102</v>
      </c>
      <c r="B2052" s="6">
        <v>25</v>
      </c>
      <c r="C2052" s="6" t="s">
        <v>4728</v>
      </c>
      <c r="D2052" s="6" t="s">
        <v>7980</v>
      </c>
      <c r="E2052" s="6">
        <v>26.22</v>
      </c>
      <c r="F2052" s="6">
        <v>4.65</v>
      </c>
      <c r="G2052" s="6" t="s">
        <v>4689</v>
      </c>
      <c r="H2052" s="6" t="s">
        <v>4690</v>
      </c>
      <c r="I2052" s="6" t="s">
        <v>4687</v>
      </c>
      <c r="J2052" s="6">
        <v>1</v>
      </c>
      <c r="K2052" s="15" t="s">
        <v>8408</v>
      </c>
      <c r="L2052" s="10" t="s">
        <v>8414</v>
      </c>
      <c r="M2052" s="16" t="s">
        <v>10256</v>
      </c>
      <c r="N2052" s="6">
        <v>2721.32</v>
      </c>
      <c r="O2052" s="6" t="s">
        <v>4710</v>
      </c>
      <c r="P2052" s="6" t="s">
        <v>4713</v>
      </c>
      <c r="Q2052" s="6" t="s">
        <v>4687</v>
      </c>
    </row>
    <row r="2053" spans="1:17">
      <c r="A2053" s="6" t="s">
        <v>4104</v>
      </c>
      <c r="B2053" s="6">
        <v>19</v>
      </c>
      <c r="C2053" s="6" t="s">
        <v>4716</v>
      </c>
      <c r="D2053" s="6" t="s">
        <v>7981</v>
      </c>
      <c r="E2053" s="6">
        <v>31.825</v>
      </c>
      <c r="F2053" s="6">
        <v>4.7</v>
      </c>
      <c r="G2053" s="6" t="s">
        <v>4687</v>
      </c>
      <c r="H2053" s="6" t="s">
        <v>4690</v>
      </c>
      <c r="I2053" s="6" t="s">
        <v>4687</v>
      </c>
      <c r="J2053" s="6">
        <v>1</v>
      </c>
      <c r="K2053" s="15" t="s">
        <v>8405</v>
      </c>
      <c r="L2053" s="10" t="s">
        <v>8414</v>
      </c>
      <c r="M2053" s="16" t="s">
        <v>10257</v>
      </c>
      <c r="N2053" s="6">
        <v>2719.28</v>
      </c>
      <c r="O2053" s="6" t="s">
        <v>4709</v>
      </c>
      <c r="P2053" s="6" t="s">
        <v>4709</v>
      </c>
      <c r="Q2053" s="6" t="s">
        <v>4687</v>
      </c>
    </row>
    <row r="2054" spans="1:17">
      <c r="A2054" s="6" t="s">
        <v>4106</v>
      </c>
      <c r="B2054" s="6">
        <v>19</v>
      </c>
      <c r="C2054" s="6" t="s">
        <v>4716</v>
      </c>
      <c r="D2054" s="6" t="s">
        <v>7983</v>
      </c>
      <c r="E2054" s="6">
        <v>25.745</v>
      </c>
      <c r="F2054" s="6">
        <v>4.34</v>
      </c>
      <c r="G2054" s="6" t="s">
        <v>4687</v>
      </c>
      <c r="H2054" s="6" t="s">
        <v>4690</v>
      </c>
      <c r="I2054" s="6" t="s">
        <v>4687</v>
      </c>
      <c r="J2054" s="6">
        <v>1</v>
      </c>
      <c r="K2054" s="15" t="s">
        <v>8408</v>
      </c>
      <c r="L2054" s="10" t="s">
        <v>8414</v>
      </c>
      <c r="M2054" s="16" t="s">
        <v>10258</v>
      </c>
      <c r="N2054" s="6">
        <v>2710.83</v>
      </c>
      <c r="O2054" s="6" t="s">
        <v>4710</v>
      </c>
      <c r="P2054" s="6" t="s">
        <v>4709</v>
      </c>
      <c r="Q2054" s="6" t="s">
        <v>4687</v>
      </c>
    </row>
    <row r="2055" spans="1:17">
      <c r="A2055" s="6" t="s">
        <v>4108</v>
      </c>
      <c r="B2055" s="6">
        <v>19</v>
      </c>
      <c r="C2055" s="6" t="s">
        <v>4716</v>
      </c>
      <c r="D2055" s="6" t="s">
        <v>5094</v>
      </c>
      <c r="E2055" s="6">
        <v>24.605</v>
      </c>
      <c r="F2055" s="6">
        <v>5.62</v>
      </c>
      <c r="G2055" s="6" t="s">
        <v>4687</v>
      </c>
      <c r="H2055" s="6" t="s">
        <v>4690</v>
      </c>
      <c r="I2055" s="6" t="s">
        <v>4687</v>
      </c>
      <c r="J2055" s="6">
        <v>1</v>
      </c>
      <c r="K2055" s="15" t="s">
        <v>8412</v>
      </c>
      <c r="L2055" s="10" t="s">
        <v>8414</v>
      </c>
      <c r="M2055" s="16" t="s">
        <v>10259</v>
      </c>
      <c r="N2055" s="6">
        <v>2709.24</v>
      </c>
      <c r="O2055" s="6" t="s">
        <v>4709</v>
      </c>
      <c r="P2055" s="6" t="s">
        <v>4709</v>
      </c>
      <c r="Q2055" s="6" t="s">
        <v>4687</v>
      </c>
    </row>
    <row r="2056" spans="1:17">
      <c r="A2056" s="6" t="s">
        <v>4110</v>
      </c>
      <c r="B2056" s="6">
        <v>19</v>
      </c>
      <c r="C2056" s="6" t="s">
        <v>4716</v>
      </c>
      <c r="D2056" s="6" t="s">
        <v>7985</v>
      </c>
      <c r="E2056" s="6">
        <v>24.51</v>
      </c>
      <c r="F2056" s="6">
        <v>4.24</v>
      </c>
      <c r="G2056" s="6" t="s">
        <v>4687</v>
      </c>
      <c r="H2056" s="6" t="s">
        <v>4690</v>
      </c>
      <c r="I2056" s="6" t="s">
        <v>4687</v>
      </c>
      <c r="J2056" s="6">
        <v>1</v>
      </c>
      <c r="K2056" s="15" t="s">
        <v>8412</v>
      </c>
      <c r="L2056" s="10" t="s">
        <v>8414</v>
      </c>
      <c r="M2056" s="16" t="s">
        <v>10260</v>
      </c>
      <c r="N2056" s="6">
        <v>2709.11</v>
      </c>
      <c r="O2056" s="6" t="s">
        <v>4709</v>
      </c>
      <c r="P2056" s="6" t="s">
        <v>4709</v>
      </c>
      <c r="Q2056" s="6" t="s">
        <v>4687</v>
      </c>
    </row>
    <row r="2057" spans="1:17">
      <c r="A2057" s="6" t="s">
        <v>4112</v>
      </c>
      <c r="B2057" s="6">
        <v>26</v>
      </c>
      <c r="C2057" s="6" t="s">
        <v>4716</v>
      </c>
      <c r="D2057" s="6" t="s">
        <v>7987</v>
      </c>
      <c r="E2057" s="6">
        <v>31.065</v>
      </c>
      <c r="F2057" s="6">
        <v>4.57</v>
      </c>
      <c r="G2057" s="6" t="s">
        <v>4689</v>
      </c>
      <c r="H2057" s="6" t="s">
        <v>4687</v>
      </c>
      <c r="I2057" s="6" t="s">
        <v>4687</v>
      </c>
      <c r="J2057" s="6">
        <v>0</v>
      </c>
      <c r="K2057" s="15" t="s">
        <v>8405</v>
      </c>
      <c r="L2057" s="10" t="s">
        <v>8414</v>
      </c>
      <c r="M2057" s="16" t="s">
        <v>10236</v>
      </c>
      <c r="N2057" s="6">
        <v>2699.57</v>
      </c>
      <c r="O2057" s="6" t="s">
        <v>4713</v>
      </c>
      <c r="P2057" s="6" t="s">
        <v>4709</v>
      </c>
      <c r="Q2057" s="6" t="s">
        <v>4687</v>
      </c>
    </row>
    <row r="2058" spans="1:17">
      <c r="A2058" s="6" t="s">
        <v>4114</v>
      </c>
      <c r="B2058" s="6">
        <v>23</v>
      </c>
      <c r="C2058" s="6" t="s">
        <v>4716</v>
      </c>
      <c r="D2058" s="6" t="s">
        <v>7989</v>
      </c>
      <c r="E2058" s="6">
        <v>28.12</v>
      </c>
      <c r="F2058" s="6">
        <v>5.05</v>
      </c>
      <c r="G2058" s="6" t="s">
        <v>4687</v>
      </c>
      <c r="H2058" s="6" t="s">
        <v>4687</v>
      </c>
      <c r="I2058" s="6" t="s">
        <v>4687</v>
      </c>
      <c r="J2058" s="6">
        <v>0</v>
      </c>
      <c r="K2058" s="15" t="s">
        <v>8408</v>
      </c>
      <c r="L2058" s="10" t="s">
        <v>8414</v>
      </c>
      <c r="M2058" s="16" t="s">
        <v>10261</v>
      </c>
      <c r="N2058" s="6">
        <v>2690.11</v>
      </c>
      <c r="O2058" s="6" t="s">
        <v>4709</v>
      </c>
      <c r="P2058" s="6" t="s">
        <v>4709</v>
      </c>
      <c r="Q2058" s="6" t="s">
        <v>4687</v>
      </c>
    </row>
    <row r="2059" spans="1:17">
      <c r="A2059" s="6" t="s">
        <v>4116</v>
      </c>
      <c r="B2059" s="6">
        <v>28</v>
      </c>
      <c r="C2059" s="6" t="s">
        <v>4711</v>
      </c>
      <c r="D2059" s="6" t="s">
        <v>5728</v>
      </c>
      <c r="E2059" s="6">
        <v>38.06</v>
      </c>
      <c r="F2059" s="6">
        <v>6.16</v>
      </c>
      <c r="G2059" s="6" t="s">
        <v>4687</v>
      </c>
      <c r="H2059" s="6" t="s">
        <v>4687</v>
      </c>
      <c r="I2059" s="6" t="s">
        <v>4687</v>
      </c>
      <c r="J2059" s="6">
        <v>0</v>
      </c>
      <c r="K2059" s="15" t="s">
        <v>8405</v>
      </c>
      <c r="L2059" s="10" t="s">
        <v>8409</v>
      </c>
      <c r="M2059" s="16" t="s">
        <v>10262</v>
      </c>
      <c r="N2059" s="6">
        <v>2689.5</v>
      </c>
      <c r="O2059" s="6" t="s">
        <v>4709</v>
      </c>
      <c r="P2059" s="6" t="s">
        <v>4710</v>
      </c>
      <c r="Q2059" s="6" t="s">
        <v>4687</v>
      </c>
    </row>
    <row r="2060" spans="1:17">
      <c r="A2060" s="6" t="s">
        <v>4118</v>
      </c>
      <c r="B2060" s="6">
        <v>28</v>
      </c>
      <c r="C2060" s="6" t="s">
        <v>4711</v>
      </c>
      <c r="D2060" s="6" t="s">
        <v>7992</v>
      </c>
      <c r="E2060" s="6">
        <v>24.96</v>
      </c>
      <c r="F2060" s="6">
        <v>4.57</v>
      </c>
      <c r="G2060" s="6" t="s">
        <v>4687</v>
      </c>
      <c r="H2060" s="6" t="s">
        <v>4687</v>
      </c>
      <c r="I2060" s="6" t="s">
        <v>4687</v>
      </c>
      <c r="J2060" s="6">
        <v>0</v>
      </c>
      <c r="K2060" s="15" t="s">
        <v>8724</v>
      </c>
      <c r="L2060" s="10" t="s">
        <v>8414</v>
      </c>
      <c r="M2060" s="16" t="s">
        <v>10263</v>
      </c>
      <c r="N2060" s="6">
        <v>2684.69</v>
      </c>
      <c r="O2060" s="6" t="s">
        <v>4709</v>
      </c>
      <c r="P2060" s="6" t="s">
        <v>4709</v>
      </c>
      <c r="Q2060" s="6" t="s">
        <v>4687</v>
      </c>
    </row>
    <row r="2061" spans="1:17">
      <c r="A2061" s="6" t="s">
        <v>4120</v>
      </c>
      <c r="B2061" s="6">
        <v>26</v>
      </c>
      <c r="C2061" s="6" t="s">
        <v>4716</v>
      </c>
      <c r="D2061" s="6" t="s">
        <v>6320</v>
      </c>
      <c r="E2061" s="6">
        <v>17.67</v>
      </c>
      <c r="F2061" s="6">
        <v>5.53</v>
      </c>
      <c r="G2061" s="6" t="s">
        <v>4689</v>
      </c>
      <c r="H2061" s="6" t="s">
        <v>4687</v>
      </c>
      <c r="I2061" s="6" t="s">
        <v>4687</v>
      </c>
      <c r="J2061" s="6">
        <v>0</v>
      </c>
      <c r="K2061" s="15" t="s">
        <v>8724</v>
      </c>
      <c r="L2061" s="10" t="s">
        <v>8414</v>
      </c>
      <c r="M2061" s="16" t="s">
        <v>10264</v>
      </c>
      <c r="N2061" s="6">
        <v>2680.95</v>
      </c>
      <c r="O2061" s="6" t="s">
        <v>4709</v>
      </c>
      <c r="P2061" s="6" t="s">
        <v>4710</v>
      </c>
      <c r="Q2061" s="6" t="s">
        <v>4687</v>
      </c>
    </row>
    <row r="2062" spans="1:17">
      <c r="A2062" s="6" t="s">
        <v>4122</v>
      </c>
      <c r="B2062" s="6">
        <v>22</v>
      </c>
      <c r="C2062" s="6" t="s">
        <v>4716</v>
      </c>
      <c r="D2062" s="6" t="s">
        <v>7995</v>
      </c>
      <c r="E2062" s="6">
        <v>31.35</v>
      </c>
      <c r="F2062" s="6">
        <v>5.84</v>
      </c>
      <c r="G2062" s="6" t="s">
        <v>4687</v>
      </c>
      <c r="H2062" s="6" t="s">
        <v>4687</v>
      </c>
      <c r="I2062" s="6" t="s">
        <v>4689</v>
      </c>
      <c r="J2062" s="6">
        <v>1</v>
      </c>
      <c r="K2062" s="15" t="s">
        <v>8405</v>
      </c>
      <c r="L2062" s="10" t="s">
        <v>8409</v>
      </c>
      <c r="M2062" s="16" t="s">
        <v>10265</v>
      </c>
      <c r="N2062" s="6">
        <v>2643.27</v>
      </c>
      <c r="O2062" s="6" t="s">
        <v>4713</v>
      </c>
      <c r="P2062" s="6" t="s">
        <v>4709</v>
      </c>
      <c r="Q2062" s="6" t="s">
        <v>4687</v>
      </c>
    </row>
    <row r="2063" spans="1:17">
      <c r="A2063" s="6" t="s">
        <v>4124</v>
      </c>
      <c r="B2063" s="6">
        <v>22</v>
      </c>
      <c r="C2063" s="6" t="s">
        <v>4716</v>
      </c>
      <c r="D2063" s="6" t="s">
        <v>7997</v>
      </c>
      <c r="E2063" s="6">
        <v>28.31</v>
      </c>
      <c r="F2063" s="6">
        <v>6.41</v>
      </c>
      <c r="G2063" s="6" t="s">
        <v>4687</v>
      </c>
      <c r="H2063" s="6" t="s">
        <v>4687</v>
      </c>
      <c r="I2063" s="6" t="s">
        <v>4689</v>
      </c>
      <c r="J2063" s="6">
        <v>1</v>
      </c>
      <c r="K2063" s="15" t="s">
        <v>8408</v>
      </c>
      <c r="L2063" s="10" t="s">
        <v>8414</v>
      </c>
      <c r="M2063" s="16" t="s">
        <v>10266</v>
      </c>
      <c r="N2063" s="6">
        <v>2639.04</v>
      </c>
      <c r="O2063" s="6" t="s">
        <v>4709</v>
      </c>
      <c r="P2063" s="6" t="s">
        <v>4709</v>
      </c>
      <c r="Q2063" s="6" t="s">
        <v>4687</v>
      </c>
    </row>
    <row r="2064" spans="1:17">
      <c r="A2064" s="6" t="s">
        <v>4126</v>
      </c>
      <c r="B2064" s="6">
        <v>25</v>
      </c>
      <c r="C2064" s="6" t="s">
        <v>4720</v>
      </c>
      <c r="D2064" s="6" t="s">
        <v>7998</v>
      </c>
      <c r="E2064" s="6">
        <v>30.3</v>
      </c>
      <c r="F2064" s="6">
        <v>4.73</v>
      </c>
      <c r="G2064" s="6" t="s">
        <v>4689</v>
      </c>
      <c r="H2064" s="6" t="s">
        <v>4690</v>
      </c>
      <c r="I2064" s="6" t="s">
        <v>4687</v>
      </c>
      <c r="J2064" s="6">
        <v>1</v>
      </c>
      <c r="K2064" s="15" t="s">
        <v>8405</v>
      </c>
      <c r="L2064" s="10" t="s">
        <v>8414</v>
      </c>
      <c r="M2064" s="16" t="s">
        <v>8950</v>
      </c>
      <c r="N2064" s="6">
        <v>2632.99</v>
      </c>
      <c r="O2064" s="6" t="s">
        <v>4713</v>
      </c>
      <c r="P2064" s="6" t="s">
        <v>4709</v>
      </c>
      <c r="Q2064" s="6" t="s">
        <v>4687</v>
      </c>
    </row>
    <row r="2065" spans="1:17">
      <c r="A2065" s="6" t="s">
        <v>4128</v>
      </c>
      <c r="B2065" s="6">
        <v>21</v>
      </c>
      <c r="C2065" s="6" t="s">
        <v>4720</v>
      </c>
      <c r="D2065" s="6" t="s">
        <v>5217</v>
      </c>
      <c r="E2065" s="6">
        <v>26.4</v>
      </c>
      <c r="F2065" s="6">
        <v>6.22</v>
      </c>
      <c r="G2065" s="6" t="s">
        <v>4689</v>
      </c>
      <c r="H2065" s="6" t="s">
        <v>4687</v>
      </c>
      <c r="I2065" s="6" t="s">
        <v>4687</v>
      </c>
      <c r="J2065" s="6">
        <v>0</v>
      </c>
      <c r="K2065" s="15" t="s">
        <v>8408</v>
      </c>
      <c r="L2065" s="10" t="s">
        <v>8409</v>
      </c>
      <c r="M2065" s="16" t="s">
        <v>10267</v>
      </c>
      <c r="N2065" s="6">
        <v>2597.78</v>
      </c>
      <c r="O2065" s="6" t="s">
        <v>4713</v>
      </c>
      <c r="P2065" s="6" t="s">
        <v>4709</v>
      </c>
      <c r="Q2065" s="6" t="s">
        <v>4687</v>
      </c>
    </row>
    <row r="2066" spans="1:17">
      <c r="A2066" s="6" t="s">
        <v>4130</v>
      </c>
      <c r="B2066" s="6">
        <v>21</v>
      </c>
      <c r="C2066" s="6" t="s">
        <v>4726</v>
      </c>
      <c r="D2066" s="6" t="s">
        <v>8000</v>
      </c>
      <c r="E2066" s="6">
        <v>22.135</v>
      </c>
      <c r="F2066" s="6">
        <v>4.46</v>
      </c>
      <c r="G2066" s="6" t="s">
        <v>4689</v>
      </c>
      <c r="H2066" s="6" t="s">
        <v>4687</v>
      </c>
      <c r="I2066" s="6" t="s">
        <v>4687</v>
      </c>
      <c r="J2066" s="6">
        <v>0</v>
      </c>
      <c r="K2066" s="15" t="s">
        <v>8412</v>
      </c>
      <c r="L2066" s="10" t="s">
        <v>8414</v>
      </c>
      <c r="M2066" s="16" t="s">
        <v>10268</v>
      </c>
      <c r="N2066" s="6">
        <v>2585.85</v>
      </c>
      <c r="O2066" s="6" t="s">
        <v>4709</v>
      </c>
      <c r="P2066" s="6" t="s">
        <v>4709</v>
      </c>
      <c r="Q2066" s="6" t="s">
        <v>4687</v>
      </c>
    </row>
    <row r="2067" spans="1:17">
      <c r="A2067" s="6" t="s">
        <v>4132</v>
      </c>
      <c r="B2067" s="6">
        <v>21</v>
      </c>
      <c r="C2067" s="6" t="s">
        <v>4720</v>
      </c>
      <c r="D2067" s="6" t="s">
        <v>8001</v>
      </c>
      <c r="E2067" s="6">
        <v>17.4</v>
      </c>
      <c r="F2067" s="6">
        <v>4.5</v>
      </c>
      <c r="G2067" s="6" t="s">
        <v>4689</v>
      </c>
      <c r="H2067" s="6" t="s">
        <v>4687</v>
      </c>
      <c r="I2067" s="6" t="s">
        <v>4687</v>
      </c>
      <c r="J2067" s="6">
        <v>0</v>
      </c>
      <c r="K2067" s="15" t="s">
        <v>8724</v>
      </c>
      <c r="L2067" s="10" t="s">
        <v>8414</v>
      </c>
      <c r="M2067" s="16" t="s">
        <v>10269</v>
      </c>
      <c r="N2067" s="6">
        <v>2585.27</v>
      </c>
      <c r="O2067" s="6" t="s">
        <v>4710</v>
      </c>
      <c r="P2067" s="6" t="s">
        <v>4709</v>
      </c>
      <c r="Q2067" s="6" t="s">
        <v>4687</v>
      </c>
    </row>
    <row r="2068" spans="1:17">
      <c r="A2068" s="6" t="s">
        <v>4134</v>
      </c>
      <c r="B2068" s="6">
        <v>20</v>
      </c>
      <c r="C2068" s="6" t="s">
        <v>4729</v>
      </c>
      <c r="D2068" s="6" t="s">
        <v>7259</v>
      </c>
      <c r="E2068" s="6">
        <v>28.06</v>
      </c>
      <c r="F2068" s="6">
        <v>8.93</v>
      </c>
      <c r="G2068" s="6" t="s">
        <v>4687</v>
      </c>
      <c r="H2068" s="6" t="s">
        <v>4687</v>
      </c>
      <c r="I2068" s="6" t="s">
        <v>4687</v>
      </c>
      <c r="J2068" s="6">
        <v>0</v>
      </c>
      <c r="K2068" s="15" t="s">
        <v>8408</v>
      </c>
      <c r="L2068" s="10" t="s">
        <v>8406</v>
      </c>
      <c r="M2068" s="16" t="s">
        <v>10270</v>
      </c>
      <c r="N2068" s="6">
        <v>2585.04</v>
      </c>
      <c r="O2068" s="6" t="s">
        <v>4709</v>
      </c>
      <c r="P2068" s="6" t="s">
        <v>4709</v>
      </c>
      <c r="Q2068" s="6" t="s">
        <v>4687</v>
      </c>
    </row>
    <row r="2069" spans="1:17">
      <c r="A2069" s="6" t="s">
        <v>4136</v>
      </c>
      <c r="B2069" s="6">
        <v>20</v>
      </c>
      <c r="C2069" s="6" t="s">
        <v>4711</v>
      </c>
      <c r="D2069" s="6" t="s">
        <v>8004</v>
      </c>
      <c r="E2069" s="6">
        <v>31.13</v>
      </c>
      <c r="F2069" s="6">
        <v>11.02</v>
      </c>
      <c r="G2069" s="6" t="s">
        <v>4687</v>
      </c>
      <c r="H2069" s="6" t="s">
        <v>4687</v>
      </c>
      <c r="I2069" s="6" t="s">
        <v>4687</v>
      </c>
      <c r="J2069" s="6">
        <v>0</v>
      </c>
      <c r="K2069" s="15" t="s">
        <v>8405</v>
      </c>
      <c r="L2069" s="10" t="s">
        <v>8406</v>
      </c>
      <c r="M2069" s="16" t="s">
        <v>8800</v>
      </c>
      <c r="N2069" s="6">
        <v>2566.47</v>
      </c>
      <c r="O2069" s="6" t="s">
        <v>4710</v>
      </c>
      <c r="P2069" s="6" t="s">
        <v>4709</v>
      </c>
      <c r="Q2069" s="6" t="s">
        <v>4687</v>
      </c>
    </row>
    <row r="2070" spans="1:17">
      <c r="A2070" s="6" t="s">
        <v>4138</v>
      </c>
      <c r="B2070" s="6">
        <v>31</v>
      </c>
      <c r="C2070" s="6" t="s">
        <v>4711</v>
      </c>
      <c r="D2070" s="6" t="s">
        <v>8006</v>
      </c>
      <c r="E2070" s="6">
        <v>18.46</v>
      </c>
      <c r="F2070" s="6">
        <v>5.25</v>
      </c>
      <c r="G2070" s="6" t="s">
        <v>4687</v>
      </c>
      <c r="H2070" s="6" t="s">
        <v>4687</v>
      </c>
      <c r="I2070" s="6" t="s">
        <v>4687</v>
      </c>
      <c r="J2070" s="6">
        <v>0</v>
      </c>
      <c r="K2070" s="15" t="s">
        <v>8724</v>
      </c>
      <c r="L2070" s="10" t="s">
        <v>8414</v>
      </c>
      <c r="M2070" s="16" t="s">
        <v>9440</v>
      </c>
      <c r="N2070" s="6">
        <v>2545.68</v>
      </c>
      <c r="O2070" s="6" t="s">
        <v>4713</v>
      </c>
      <c r="P2070" s="6" t="s">
        <v>4709</v>
      </c>
      <c r="Q2070" s="6" t="s">
        <v>4687</v>
      </c>
    </row>
    <row r="2071" spans="1:17">
      <c r="A2071" s="6" t="s">
        <v>4140</v>
      </c>
      <c r="B2071" s="6">
        <v>32</v>
      </c>
      <c r="C2071" s="6" t="s">
        <v>4711</v>
      </c>
      <c r="D2071" s="6" t="s">
        <v>5113</v>
      </c>
      <c r="E2071" s="6">
        <v>17.3</v>
      </c>
      <c r="F2071" s="6">
        <v>4.75</v>
      </c>
      <c r="G2071" s="6" t="s">
        <v>4687</v>
      </c>
      <c r="H2071" s="6" t="s">
        <v>4687</v>
      </c>
      <c r="I2071" s="6" t="s">
        <v>4687</v>
      </c>
      <c r="J2071" s="6">
        <v>0</v>
      </c>
      <c r="K2071" s="15" t="s">
        <v>8724</v>
      </c>
      <c r="L2071" s="10" t="s">
        <v>8414</v>
      </c>
      <c r="M2071" s="16" t="s">
        <v>10271</v>
      </c>
      <c r="N2071" s="6">
        <v>2540.39</v>
      </c>
      <c r="O2071" s="6" t="s">
        <v>4709</v>
      </c>
      <c r="P2071" s="6" t="s">
        <v>4709</v>
      </c>
      <c r="Q2071" s="6" t="s">
        <v>4687</v>
      </c>
    </row>
    <row r="2072" spans="1:17">
      <c r="A2072" s="6" t="s">
        <v>4142</v>
      </c>
      <c r="B2072" s="6">
        <v>25</v>
      </c>
      <c r="C2072" s="6" t="s">
        <v>4716</v>
      </c>
      <c r="D2072" s="6" t="s">
        <v>5171</v>
      </c>
      <c r="E2072" s="6">
        <v>35.625</v>
      </c>
      <c r="F2072" s="6">
        <v>4.68</v>
      </c>
      <c r="G2072" s="6" t="s">
        <v>4689</v>
      </c>
      <c r="H2072" s="6" t="s">
        <v>4690</v>
      </c>
      <c r="I2072" s="6" t="s">
        <v>4687</v>
      </c>
      <c r="J2072" s="6">
        <v>1</v>
      </c>
      <c r="K2072" s="15" t="s">
        <v>8405</v>
      </c>
      <c r="L2072" s="10" t="s">
        <v>8414</v>
      </c>
      <c r="M2072" s="16" t="s">
        <v>9330</v>
      </c>
      <c r="N2072" s="6">
        <v>2534.39</v>
      </c>
      <c r="O2072" s="6" t="s">
        <v>4710</v>
      </c>
      <c r="P2072" s="6" t="s">
        <v>4710</v>
      </c>
      <c r="Q2072" s="6" t="s">
        <v>4687</v>
      </c>
    </row>
    <row r="2073" spans="1:17">
      <c r="A2073" s="6" t="s">
        <v>4144</v>
      </c>
      <c r="B2073" s="6">
        <v>22</v>
      </c>
      <c r="C2073" s="6" t="s">
        <v>4716</v>
      </c>
      <c r="D2073" s="6" t="s">
        <v>8009</v>
      </c>
      <c r="E2073" s="6">
        <v>20.235</v>
      </c>
      <c r="F2073" s="6">
        <v>6.17</v>
      </c>
      <c r="G2073" s="6" t="s">
        <v>4689</v>
      </c>
      <c r="H2073" s="6" t="s">
        <v>4687</v>
      </c>
      <c r="I2073" s="6" t="s">
        <v>4689</v>
      </c>
      <c r="J2073" s="6">
        <v>2</v>
      </c>
      <c r="K2073" s="15" t="s">
        <v>8412</v>
      </c>
      <c r="L2073" s="10" t="s">
        <v>8409</v>
      </c>
      <c r="M2073" s="16" t="s">
        <v>10272</v>
      </c>
      <c r="N2073" s="6">
        <v>2527.82</v>
      </c>
      <c r="O2073" s="6" t="s">
        <v>4710</v>
      </c>
      <c r="P2073" s="6" t="s">
        <v>4709</v>
      </c>
      <c r="Q2073" s="6" t="s">
        <v>4687</v>
      </c>
    </row>
    <row r="2074" spans="1:17">
      <c r="A2074" s="6" t="s">
        <v>4146</v>
      </c>
      <c r="B2074" s="6">
        <v>25</v>
      </c>
      <c r="C2074" s="6" t="s">
        <v>4716</v>
      </c>
      <c r="D2074" s="6" t="s">
        <v>8011</v>
      </c>
      <c r="E2074" s="6">
        <v>27.55</v>
      </c>
      <c r="F2074" s="6">
        <v>4.56</v>
      </c>
      <c r="G2074" s="6" t="s">
        <v>4689</v>
      </c>
      <c r="H2074" s="6" t="s">
        <v>4690</v>
      </c>
      <c r="I2074" s="6" t="s">
        <v>4687</v>
      </c>
      <c r="J2074" s="6">
        <v>1</v>
      </c>
      <c r="K2074" s="15" t="s">
        <v>8408</v>
      </c>
      <c r="L2074" s="10" t="s">
        <v>8414</v>
      </c>
      <c r="M2074" s="16" t="s">
        <v>10273</v>
      </c>
      <c r="N2074" s="6">
        <v>2523.17</v>
      </c>
      <c r="O2074" s="6" t="s">
        <v>4713</v>
      </c>
      <c r="P2074" s="6" t="s">
        <v>4710</v>
      </c>
      <c r="Q2074" s="6" t="s">
        <v>4687</v>
      </c>
    </row>
    <row r="2075" spans="1:17">
      <c r="A2075" s="6" t="s">
        <v>4148</v>
      </c>
      <c r="B2075" s="6">
        <v>31</v>
      </c>
      <c r="C2075" s="6" t="s">
        <v>4711</v>
      </c>
      <c r="D2075" s="6" t="s">
        <v>8013</v>
      </c>
      <c r="E2075" s="6">
        <v>17.97</v>
      </c>
      <c r="F2075" s="6">
        <v>6.3</v>
      </c>
      <c r="G2075" s="6" t="s">
        <v>4687</v>
      </c>
      <c r="H2075" s="6" t="s">
        <v>4687</v>
      </c>
      <c r="I2075" s="6" t="s">
        <v>4687</v>
      </c>
      <c r="J2075" s="6">
        <v>0</v>
      </c>
      <c r="K2075" s="15" t="s">
        <v>8724</v>
      </c>
      <c r="L2075" s="10" t="s">
        <v>8409</v>
      </c>
      <c r="M2075" s="16" t="s">
        <v>10274</v>
      </c>
      <c r="N2075" s="6">
        <v>2510.79</v>
      </c>
      <c r="O2075" s="6" t="s">
        <v>4713</v>
      </c>
      <c r="P2075" s="6" t="s">
        <v>4709</v>
      </c>
      <c r="Q2075" s="6" t="s">
        <v>4687</v>
      </c>
    </row>
    <row r="2076" spans="1:17">
      <c r="A2076" s="6" t="s">
        <v>4150</v>
      </c>
      <c r="B2076" s="6">
        <v>18</v>
      </c>
      <c r="C2076" s="6" t="s">
        <v>4716</v>
      </c>
      <c r="D2076" s="6" t="s">
        <v>8014</v>
      </c>
      <c r="E2076" s="6">
        <v>29.98</v>
      </c>
      <c r="F2076" s="6">
        <v>6.03</v>
      </c>
      <c r="G2076" s="6" t="s">
        <v>4687</v>
      </c>
      <c r="H2076" s="6" t="s">
        <v>4687</v>
      </c>
      <c r="I2076" s="6" t="s">
        <v>4689</v>
      </c>
      <c r="J2076" s="6">
        <v>1</v>
      </c>
      <c r="K2076" s="15" t="s">
        <v>8724</v>
      </c>
      <c r="L2076" s="10" t="s">
        <v>8409</v>
      </c>
      <c r="M2076" s="16" t="s">
        <v>9095</v>
      </c>
      <c r="N2076" s="6">
        <v>2500.93</v>
      </c>
      <c r="O2076" s="6" t="s">
        <v>4709</v>
      </c>
      <c r="P2076" s="6" t="s">
        <v>4709</v>
      </c>
      <c r="Q2076" s="6" t="s">
        <v>4687</v>
      </c>
    </row>
    <row r="2077" spans="1:17">
      <c r="A2077" s="6" t="s">
        <v>4152</v>
      </c>
      <c r="B2077" s="6">
        <v>27</v>
      </c>
      <c r="C2077" s="6" t="s">
        <v>4711</v>
      </c>
      <c r="D2077" s="6" t="s">
        <v>7532</v>
      </c>
      <c r="E2077" s="6">
        <v>33.66</v>
      </c>
      <c r="F2077" s="6">
        <v>4.2</v>
      </c>
      <c r="G2077" s="6" t="s">
        <v>4689</v>
      </c>
      <c r="H2077" s="6" t="s">
        <v>4687</v>
      </c>
      <c r="I2077" s="6" t="s">
        <v>4687</v>
      </c>
      <c r="J2077" s="6">
        <v>1</v>
      </c>
      <c r="K2077" s="15" t="s">
        <v>8405</v>
      </c>
      <c r="L2077" s="10" t="s">
        <v>8414</v>
      </c>
      <c r="M2077" s="16" t="s">
        <v>10275</v>
      </c>
      <c r="N2077" s="6">
        <v>2498.41</v>
      </c>
      <c r="O2077" s="6" t="s">
        <v>4710</v>
      </c>
      <c r="P2077" s="6" t="s">
        <v>4710</v>
      </c>
      <c r="Q2077" s="6" t="s">
        <v>4687</v>
      </c>
    </row>
    <row r="2078" spans="1:17">
      <c r="A2078" s="6" t="s">
        <v>4154</v>
      </c>
      <c r="B2078" s="6">
        <v>27</v>
      </c>
      <c r="C2078" s="6" t="s">
        <v>4711</v>
      </c>
      <c r="D2078" s="6" t="s">
        <v>4931</v>
      </c>
      <c r="E2078" s="6">
        <v>32.67</v>
      </c>
      <c r="F2078" s="6">
        <v>5.61</v>
      </c>
      <c r="G2078" s="6" t="s">
        <v>4689</v>
      </c>
      <c r="H2078" s="6" t="s">
        <v>4687</v>
      </c>
      <c r="I2078" s="6" t="s">
        <v>4687</v>
      </c>
      <c r="J2078" s="6">
        <v>1</v>
      </c>
      <c r="K2078" s="15" t="s">
        <v>8405</v>
      </c>
      <c r="L2078" s="10" t="s">
        <v>8414</v>
      </c>
      <c r="M2078" s="16" t="s">
        <v>10276</v>
      </c>
      <c r="N2078" s="6">
        <v>2497.04</v>
      </c>
      <c r="O2078" s="6" t="s">
        <v>4710</v>
      </c>
      <c r="P2078" s="6" t="s">
        <v>4710</v>
      </c>
      <c r="Q2078" s="6" t="s">
        <v>4687</v>
      </c>
    </row>
    <row r="2079" spans="1:17">
      <c r="A2079" s="6" t="s">
        <v>4156</v>
      </c>
      <c r="B2079" s="6">
        <v>27</v>
      </c>
      <c r="C2079" s="6" t="s">
        <v>4720</v>
      </c>
      <c r="D2079" s="6" t="s">
        <v>5891</v>
      </c>
      <c r="E2079" s="6">
        <v>30.5</v>
      </c>
      <c r="F2079" s="6">
        <v>5.88</v>
      </c>
      <c r="G2079" s="6" t="s">
        <v>4689</v>
      </c>
      <c r="H2079" s="6" t="s">
        <v>4687</v>
      </c>
      <c r="I2079" s="6" t="s">
        <v>4687</v>
      </c>
      <c r="J2079" s="6">
        <v>1</v>
      </c>
      <c r="K2079" s="15" t="s">
        <v>8405</v>
      </c>
      <c r="L2079" s="10" t="s">
        <v>8409</v>
      </c>
      <c r="M2079" s="16" t="s">
        <v>10097</v>
      </c>
      <c r="N2079" s="6">
        <v>2494.02</v>
      </c>
      <c r="O2079" s="6" t="s">
        <v>4713</v>
      </c>
      <c r="P2079" s="6" t="s">
        <v>4710</v>
      </c>
      <c r="Q2079" s="6" t="s">
        <v>4687</v>
      </c>
    </row>
    <row r="2080" spans="1:17">
      <c r="A2080" s="6" t="s">
        <v>4158</v>
      </c>
      <c r="B2080" s="6">
        <v>27</v>
      </c>
      <c r="C2080" s="6" t="s">
        <v>4711</v>
      </c>
      <c r="D2080" s="6" t="s">
        <v>5728</v>
      </c>
      <c r="E2080" s="6">
        <v>23.1</v>
      </c>
      <c r="F2080" s="6">
        <v>5.92</v>
      </c>
      <c r="G2080" s="6" t="s">
        <v>4689</v>
      </c>
      <c r="H2080" s="6" t="s">
        <v>4687</v>
      </c>
      <c r="I2080" s="6" t="s">
        <v>4687</v>
      </c>
      <c r="J2080" s="6">
        <v>1</v>
      </c>
      <c r="K2080" s="15" t="s">
        <v>8412</v>
      </c>
      <c r="L2080" s="10" t="s">
        <v>8409</v>
      </c>
      <c r="M2080" s="16" t="s">
        <v>10277</v>
      </c>
      <c r="N2080" s="6">
        <v>2483.74</v>
      </c>
      <c r="O2080" s="6" t="s">
        <v>4709</v>
      </c>
      <c r="P2080" s="6" t="s">
        <v>4710</v>
      </c>
      <c r="Q2080" s="6" t="s">
        <v>4687</v>
      </c>
    </row>
    <row r="2081" spans="1:17">
      <c r="A2081" s="6" t="s">
        <v>4160</v>
      </c>
      <c r="B2081" s="6">
        <v>24</v>
      </c>
      <c r="C2081" s="6" t="s">
        <v>4711</v>
      </c>
      <c r="D2081" s="6" t="s">
        <v>8019</v>
      </c>
      <c r="E2081" s="6">
        <v>39.49</v>
      </c>
      <c r="F2081" s="6">
        <v>4.81</v>
      </c>
      <c r="G2081" s="6" t="s">
        <v>4687</v>
      </c>
      <c r="H2081" s="6" t="s">
        <v>4687</v>
      </c>
      <c r="I2081" s="6" t="s">
        <v>4687</v>
      </c>
      <c r="J2081" s="6">
        <v>1</v>
      </c>
      <c r="K2081" s="15" t="s">
        <v>8405</v>
      </c>
      <c r="L2081" s="10" t="s">
        <v>8414</v>
      </c>
      <c r="M2081" s="16" t="s">
        <v>8736</v>
      </c>
      <c r="N2081" s="6">
        <v>2480.98</v>
      </c>
      <c r="O2081" s="6" t="s">
        <v>4709</v>
      </c>
      <c r="P2081" s="6" t="s">
        <v>4709</v>
      </c>
      <c r="Q2081" s="6" t="s">
        <v>4687</v>
      </c>
    </row>
    <row r="2082" spans="1:17">
      <c r="A2082" s="6" t="s">
        <v>4162</v>
      </c>
      <c r="B2082" s="6">
        <v>24</v>
      </c>
      <c r="C2082" s="6" t="s">
        <v>4711</v>
      </c>
      <c r="D2082" s="6" t="s">
        <v>6744</v>
      </c>
      <c r="E2082" s="6">
        <v>33.99</v>
      </c>
      <c r="F2082" s="6">
        <v>4.55</v>
      </c>
      <c r="G2082" s="6" t="s">
        <v>4687</v>
      </c>
      <c r="H2082" s="6" t="s">
        <v>4687</v>
      </c>
      <c r="I2082" s="6" t="s">
        <v>4687</v>
      </c>
      <c r="J2082" s="6">
        <v>1</v>
      </c>
      <c r="K2082" s="15" t="s">
        <v>8405</v>
      </c>
      <c r="L2082" s="10" t="s">
        <v>8414</v>
      </c>
      <c r="M2082" s="16" t="s">
        <v>10278</v>
      </c>
      <c r="N2082" s="6">
        <v>2473.33</v>
      </c>
      <c r="O2082" s="6" t="s">
        <v>4710</v>
      </c>
      <c r="P2082" s="6" t="s">
        <v>4709</v>
      </c>
      <c r="Q2082" s="6" t="s">
        <v>4687</v>
      </c>
    </row>
    <row r="2083" spans="1:17">
      <c r="A2083" s="6" t="s">
        <v>4164</v>
      </c>
      <c r="B2083" s="6">
        <v>24</v>
      </c>
      <c r="C2083" s="6" t="s">
        <v>4711</v>
      </c>
      <c r="D2083" s="6" t="s">
        <v>6592</v>
      </c>
      <c r="E2083" s="6">
        <v>27.72</v>
      </c>
      <c r="F2083" s="6">
        <v>6.43</v>
      </c>
      <c r="G2083" s="6" t="s">
        <v>4687</v>
      </c>
      <c r="H2083" s="6" t="s">
        <v>4687</v>
      </c>
      <c r="I2083" s="6" t="s">
        <v>4687</v>
      </c>
      <c r="J2083" s="6">
        <v>1</v>
      </c>
      <c r="K2083" s="15" t="s">
        <v>8408</v>
      </c>
      <c r="L2083" s="10" t="s">
        <v>8414</v>
      </c>
      <c r="M2083" s="16" t="s">
        <v>10279</v>
      </c>
      <c r="N2083" s="6">
        <v>2464.62</v>
      </c>
      <c r="O2083" s="6" t="s">
        <v>4710</v>
      </c>
      <c r="P2083" s="6" t="s">
        <v>4709</v>
      </c>
      <c r="Q2083" s="6" t="s">
        <v>4687</v>
      </c>
    </row>
    <row r="2084" spans="1:17">
      <c r="A2084" s="6" t="s">
        <v>4166</v>
      </c>
      <c r="B2084" s="6">
        <v>20</v>
      </c>
      <c r="C2084" s="6" t="s">
        <v>4726</v>
      </c>
      <c r="D2084" s="6" t="s">
        <v>8023</v>
      </c>
      <c r="E2084" s="6">
        <v>30.59</v>
      </c>
      <c r="F2084" s="6">
        <v>11.62</v>
      </c>
      <c r="G2084" s="6" t="s">
        <v>4687</v>
      </c>
      <c r="H2084" s="6" t="s">
        <v>4687</v>
      </c>
      <c r="I2084" s="6" t="s">
        <v>4687</v>
      </c>
      <c r="J2084" s="6">
        <v>0</v>
      </c>
      <c r="K2084" s="15" t="s">
        <v>8405</v>
      </c>
      <c r="L2084" s="10" t="s">
        <v>8406</v>
      </c>
      <c r="M2084" s="16" t="s">
        <v>10280</v>
      </c>
      <c r="N2084" s="6">
        <v>2459.72</v>
      </c>
      <c r="O2084" s="6" t="s">
        <v>4709</v>
      </c>
      <c r="P2084" s="6" t="s">
        <v>4709</v>
      </c>
      <c r="Q2084" s="6" t="s">
        <v>4687</v>
      </c>
    </row>
    <row r="2085" spans="1:17">
      <c r="A2085" s="6" t="s">
        <v>4168</v>
      </c>
      <c r="B2085" s="6">
        <v>24</v>
      </c>
      <c r="C2085" s="6" t="s">
        <v>4720</v>
      </c>
      <c r="D2085" s="6" t="s">
        <v>8025</v>
      </c>
      <c r="E2085" s="6">
        <v>22.6</v>
      </c>
      <c r="F2085" s="6">
        <v>6.04</v>
      </c>
      <c r="G2085" s="6" t="s">
        <v>4687</v>
      </c>
      <c r="H2085" s="6" t="s">
        <v>4687</v>
      </c>
      <c r="I2085" s="6" t="s">
        <v>4687</v>
      </c>
      <c r="J2085" s="6">
        <v>1</v>
      </c>
      <c r="K2085" s="15" t="s">
        <v>8412</v>
      </c>
      <c r="L2085" s="10" t="s">
        <v>8409</v>
      </c>
      <c r="M2085" s="16" t="s">
        <v>10281</v>
      </c>
      <c r="N2085" s="6">
        <v>2457.5</v>
      </c>
      <c r="O2085" s="6" t="s">
        <v>4713</v>
      </c>
      <c r="P2085" s="6" t="s">
        <v>4709</v>
      </c>
      <c r="Q2085" s="6" t="s">
        <v>4687</v>
      </c>
    </row>
    <row r="2086" spans="1:17">
      <c r="A2086" s="6" t="s">
        <v>4170</v>
      </c>
      <c r="B2086" s="6">
        <v>20</v>
      </c>
      <c r="C2086" s="6" t="s">
        <v>4726</v>
      </c>
      <c r="D2086" s="6" t="s">
        <v>8027</v>
      </c>
      <c r="E2086" s="6">
        <v>28.785</v>
      </c>
      <c r="F2086" s="6">
        <v>8.82</v>
      </c>
      <c r="G2086" s="6" t="s">
        <v>4687</v>
      </c>
      <c r="H2086" s="6" t="s">
        <v>4687</v>
      </c>
      <c r="I2086" s="6" t="s">
        <v>4687</v>
      </c>
      <c r="J2086" s="6">
        <v>0</v>
      </c>
      <c r="K2086" s="15" t="s">
        <v>8408</v>
      </c>
      <c r="L2086" s="10" t="s">
        <v>8406</v>
      </c>
      <c r="M2086" s="16" t="s">
        <v>10282</v>
      </c>
      <c r="N2086" s="6">
        <v>2457.21</v>
      </c>
      <c r="O2086" s="6" t="s">
        <v>4713</v>
      </c>
      <c r="P2086" s="6" t="s">
        <v>4709</v>
      </c>
      <c r="Q2086" s="6" t="s">
        <v>4687</v>
      </c>
    </row>
    <row r="2087" spans="1:17">
      <c r="A2087" s="6" t="s">
        <v>4172</v>
      </c>
      <c r="B2087" s="6">
        <v>23</v>
      </c>
      <c r="C2087" s="6" t="s">
        <v>4711</v>
      </c>
      <c r="D2087" s="6" t="s">
        <v>8029</v>
      </c>
      <c r="E2087" s="6">
        <v>50.38</v>
      </c>
      <c r="F2087" s="6">
        <v>5.8</v>
      </c>
      <c r="G2087" s="6" t="s">
        <v>4687</v>
      </c>
      <c r="H2087" s="6" t="s">
        <v>4687</v>
      </c>
      <c r="I2087" s="6" t="s">
        <v>4687</v>
      </c>
      <c r="J2087" s="6">
        <v>0</v>
      </c>
      <c r="K2087" s="15" t="s">
        <v>8405</v>
      </c>
      <c r="L2087" s="10" t="s">
        <v>8409</v>
      </c>
      <c r="M2087" s="16" t="s">
        <v>10283</v>
      </c>
      <c r="N2087" s="6">
        <v>2438.06</v>
      </c>
      <c r="O2087" s="6" t="s">
        <v>4709</v>
      </c>
      <c r="P2087" s="6" t="s">
        <v>4709</v>
      </c>
      <c r="Q2087" s="6" t="s">
        <v>4687</v>
      </c>
    </row>
    <row r="2088" spans="1:17">
      <c r="A2088" s="6" t="s">
        <v>4174</v>
      </c>
      <c r="B2088" s="6">
        <v>23</v>
      </c>
      <c r="C2088" s="6" t="s">
        <v>4720</v>
      </c>
      <c r="D2088" s="6" t="s">
        <v>5181</v>
      </c>
      <c r="E2088" s="6">
        <v>35.2</v>
      </c>
      <c r="F2088" s="6">
        <v>4.28</v>
      </c>
      <c r="G2088" s="6" t="s">
        <v>4687</v>
      </c>
      <c r="H2088" s="6" t="s">
        <v>4687</v>
      </c>
      <c r="I2088" s="6" t="s">
        <v>4687</v>
      </c>
      <c r="J2088" s="6">
        <v>0</v>
      </c>
      <c r="K2088" s="15" t="s">
        <v>8405</v>
      </c>
      <c r="L2088" s="10" t="s">
        <v>8414</v>
      </c>
      <c r="M2088" s="16" t="s">
        <v>8551</v>
      </c>
      <c r="N2088" s="6">
        <v>2416.96</v>
      </c>
      <c r="O2088" s="6" t="s">
        <v>4709</v>
      </c>
      <c r="P2088" s="6" t="s">
        <v>4709</v>
      </c>
      <c r="Q2088" s="6" t="s">
        <v>4687</v>
      </c>
    </row>
    <row r="2089" spans="1:17">
      <c r="A2089" s="6" t="s">
        <v>4176</v>
      </c>
      <c r="B2089" s="6">
        <v>22</v>
      </c>
      <c r="C2089" s="6" t="s">
        <v>4716</v>
      </c>
      <c r="D2089" s="6" t="s">
        <v>8031</v>
      </c>
      <c r="E2089" s="6">
        <v>35.72</v>
      </c>
      <c r="F2089" s="6">
        <v>5.5</v>
      </c>
      <c r="G2089" s="6" t="s">
        <v>4689</v>
      </c>
      <c r="H2089" s="6" t="s">
        <v>4687</v>
      </c>
      <c r="I2089" s="6" t="s">
        <v>4687</v>
      </c>
      <c r="J2089" s="6">
        <v>0</v>
      </c>
      <c r="K2089" s="15" t="s">
        <v>8405</v>
      </c>
      <c r="L2089" s="10" t="s">
        <v>8414</v>
      </c>
      <c r="M2089" s="16" t="s">
        <v>10284</v>
      </c>
      <c r="N2089" s="6">
        <v>2404.73</v>
      </c>
      <c r="O2089" s="6" t="s">
        <v>4710</v>
      </c>
      <c r="P2089" s="6" t="s">
        <v>4709</v>
      </c>
      <c r="Q2089" s="6" t="s">
        <v>4687</v>
      </c>
    </row>
    <row r="2090" spans="1:17">
      <c r="A2090" s="6" t="s">
        <v>4178</v>
      </c>
      <c r="B2090" s="6">
        <v>23</v>
      </c>
      <c r="C2090" s="6" t="s">
        <v>4722</v>
      </c>
      <c r="D2090" s="6" t="s">
        <v>7797</v>
      </c>
      <c r="E2090" s="6">
        <v>24.51</v>
      </c>
      <c r="F2090" s="6">
        <v>4.69</v>
      </c>
      <c r="G2090" s="6" t="s">
        <v>4687</v>
      </c>
      <c r="H2090" s="6" t="s">
        <v>4687</v>
      </c>
      <c r="I2090" s="6" t="s">
        <v>4687</v>
      </c>
      <c r="J2090" s="6">
        <v>0</v>
      </c>
      <c r="K2090" s="15" t="s">
        <v>8412</v>
      </c>
      <c r="L2090" s="10" t="s">
        <v>8414</v>
      </c>
      <c r="M2090" s="16" t="s">
        <v>9083</v>
      </c>
      <c r="N2090" s="6">
        <v>2396.1</v>
      </c>
      <c r="O2090" s="6" t="s">
        <v>4713</v>
      </c>
      <c r="P2090" s="6" t="s">
        <v>4709</v>
      </c>
      <c r="Q2090" s="6" t="s">
        <v>4687</v>
      </c>
    </row>
    <row r="2091" spans="1:17">
      <c r="A2091" s="6" t="s">
        <v>4180</v>
      </c>
      <c r="B2091" s="6">
        <v>23</v>
      </c>
      <c r="C2091" s="6" t="s">
        <v>4728</v>
      </c>
      <c r="D2091" s="6" t="s">
        <v>8034</v>
      </c>
      <c r="E2091" s="6">
        <v>23.845</v>
      </c>
      <c r="F2091" s="6">
        <v>4.43</v>
      </c>
      <c r="G2091" s="6" t="s">
        <v>4687</v>
      </c>
      <c r="H2091" s="6" t="s">
        <v>4687</v>
      </c>
      <c r="I2091" s="6" t="s">
        <v>4687</v>
      </c>
      <c r="J2091" s="6">
        <v>0</v>
      </c>
      <c r="K2091" s="15" t="s">
        <v>8412</v>
      </c>
      <c r="L2091" s="10" t="s">
        <v>8414</v>
      </c>
      <c r="M2091" s="16" t="s">
        <v>10285</v>
      </c>
      <c r="N2091" s="6">
        <v>2395.17</v>
      </c>
      <c r="O2091" s="6" t="s">
        <v>4713</v>
      </c>
      <c r="P2091" s="6" t="s">
        <v>4709</v>
      </c>
      <c r="Q2091" s="6" t="s">
        <v>4687</v>
      </c>
    </row>
    <row r="2092" spans="1:17">
      <c r="A2092" s="6" t="s">
        <v>4182</v>
      </c>
      <c r="B2092" s="6">
        <v>34</v>
      </c>
      <c r="C2092" s="6" t="s">
        <v>4711</v>
      </c>
      <c r="D2092" s="6" t="s">
        <v>8036</v>
      </c>
      <c r="E2092" s="6">
        <v>15.68</v>
      </c>
      <c r="F2092" s="6">
        <v>6.16</v>
      </c>
      <c r="G2092" s="6" t="s">
        <v>4689</v>
      </c>
      <c r="H2092" s="6" t="s">
        <v>4687</v>
      </c>
      <c r="I2092" s="6" t="s">
        <v>4687</v>
      </c>
      <c r="J2092" s="6">
        <v>1</v>
      </c>
      <c r="K2092" s="15" t="s">
        <v>8724</v>
      </c>
      <c r="L2092" s="10" t="s">
        <v>8409</v>
      </c>
      <c r="M2092" s="16" t="s">
        <v>10286</v>
      </c>
      <c r="N2092" s="6">
        <v>2373.3</v>
      </c>
      <c r="O2092" s="6" t="s">
        <v>4709</v>
      </c>
      <c r="P2092" s="6" t="s">
        <v>4709</v>
      </c>
      <c r="Q2092" s="6" t="s">
        <v>4687</v>
      </c>
    </row>
    <row r="2093" spans="1:17">
      <c r="A2093" s="6" t="s">
        <v>4184</v>
      </c>
      <c r="B2093" s="6">
        <v>20</v>
      </c>
      <c r="C2093" s="6" t="s">
        <v>4716</v>
      </c>
      <c r="D2093" s="6" t="s">
        <v>5024</v>
      </c>
      <c r="E2093" s="6">
        <v>32.395</v>
      </c>
      <c r="F2093" s="6">
        <v>6.66</v>
      </c>
      <c r="G2093" s="6" t="s">
        <v>4687</v>
      </c>
      <c r="H2093" s="6" t="s">
        <v>4687</v>
      </c>
      <c r="I2093" s="6" t="s">
        <v>4687</v>
      </c>
      <c r="J2093" s="6">
        <v>0</v>
      </c>
      <c r="K2093" s="15" t="s">
        <v>8405</v>
      </c>
      <c r="L2093" s="10" t="s">
        <v>8406</v>
      </c>
      <c r="M2093" s="16" t="s">
        <v>10287</v>
      </c>
      <c r="N2093" s="6">
        <v>2362.23</v>
      </c>
      <c r="O2093" s="6" t="s">
        <v>4713</v>
      </c>
      <c r="P2093" s="6" t="s">
        <v>4709</v>
      </c>
      <c r="Q2093" s="6" t="s">
        <v>4687</v>
      </c>
    </row>
    <row r="2094" spans="1:17">
      <c r="A2094" s="6" t="s">
        <v>4186</v>
      </c>
      <c r="B2094" s="6">
        <v>24</v>
      </c>
      <c r="C2094" s="6" t="s">
        <v>4716</v>
      </c>
      <c r="D2094" s="6" t="s">
        <v>4954</v>
      </c>
      <c r="E2094" s="6">
        <v>23.655</v>
      </c>
      <c r="F2094" s="6">
        <v>5.92</v>
      </c>
      <c r="G2094" s="6" t="s">
        <v>4687</v>
      </c>
      <c r="H2094" s="6" t="s">
        <v>4687</v>
      </c>
      <c r="I2094" s="6" t="s">
        <v>4687</v>
      </c>
      <c r="J2094" s="6">
        <v>1</v>
      </c>
      <c r="K2094" s="15" t="s">
        <v>8412</v>
      </c>
      <c r="L2094" s="10" t="s">
        <v>8409</v>
      </c>
      <c r="M2094" s="16" t="s">
        <v>10288</v>
      </c>
      <c r="N2094" s="6">
        <v>2352.97</v>
      </c>
      <c r="O2094" s="6" t="s">
        <v>4710</v>
      </c>
      <c r="P2094" s="6" t="s">
        <v>4710</v>
      </c>
      <c r="Q2094" s="6" t="s">
        <v>4687</v>
      </c>
    </row>
    <row r="2095" spans="1:17">
      <c r="A2095" s="6" t="s">
        <v>4188</v>
      </c>
      <c r="B2095" s="6">
        <v>19</v>
      </c>
      <c r="C2095" s="6" t="s">
        <v>4720</v>
      </c>
      <c r="D2095" s="6" t="s">
        <v>5571</v>
      </c>
      <c r="E2095" s="6">
        <v>28.4</v>
      </c>
      <c r="F2095" s="6">
        <v>5.97</v>
      </c>
      <c r="G2095" s="6" t="s">
        <v>4687</v>
      </c>
      <c r="H2095" s="6" t="s">
        <v>4690</v>
      </c>
      <c r="I2095" s="6" t="s">
        <v>4687</v>
      </c>
      <c r="J2095" s="6">
        <v>1</v>
      </c>
      <c r="K2095" s="15" t="s">
        <v>8408</v>
      </c>
      <c r="L2095" s="10" t="s">
        <v>8409</v>
      </c>
      <c r="M2095" s="16" t="s">
        <v>10197</v>
      </c>
      <c r="N2095" s="6">
        <v>2331.52</v>
      </c>
      <c r="O2095" s="6" t="s">
        <v>4710</v>
      </c>
      <c r="P2095" s="6" t="s">
        <v>4709</v>
      </c>
      <c r="Q2095" s="6" t="s">
        <v>4687</v>
      </c>
    </row>
    <row r="2096" spans="1:17">
      <c r="A2096" s="6" t="s">
        <v>4190</v>
      </c>
      <c r="B2096" s="6">
        <v>26</v>
      </c>
      <c r="C2096" s="6" t="s">
        <v>4711</v>
      </c>
      <c r="D2096" s="6" t="s">
        <v>8041</v>
      </c>
      <c r="E2096" s="6">
        <v>35.42</v>
      </c>
      <c r="F2096" s="6">
        <v>4.64</v>
      </c>
      <c r="G2096" s="6" t="s">
        <v>4689</v>
      </c>
      <c r="H2096" s="6" t="s">
        <v>4687</v>
      </c>
      <c r="I2096" s="6" t="s">
        <v>4687</v>
      </c>
      <c r="J2096" s="6">
        <v>0</v>
      </c>
      <c r="K2096" s="15" t="s">
        <v>8405</v>
      </c>
      <c r="L2096" s="10" t="s">
        <v>8414</v>
      </c>
      <c r="M2096" s="16" t="s">
        <v>10289</v>
      </c>
      <c r="N2096" s="6">
        <v>2322.62</v>
      </c>
      <c r="O2096" s="6" t="s">
        <v>4713</v>
      </c>
      <c r="P2096" s="6" t="s">
        <v>4709</v>
      </c>
      <c r="Q2096" s="6" t="s">
        <v>4687</v>
      </c>
    </row>
    <row r="2097" spans="1:17">
      <c r="A2097" s="6" t="s">
        <v>4192</v>
      </c>
      <c r="B2097" s="6">
        <v>18</v>
      </c>
      <c r="C2097" s="6" t="s">
        <v>4711</v>
      </c>
      <c r="D2097" s="6" t="s">
        <v>6017</v>
      </c>
      <c r="E2097" s="6">
        <v>26.18</v>
      </c>
      <c r="F2097" s="6">
        <v>6.12</v>
      </c>
      <c r="G2097" s="6" t="s">
        <v>4687</v>
      </c>
      <c r="H2097" s="6" t="s">
        <v>4687</v>
      </c>
      <c r="I2097" s="6" t="s">
        <v>4689</v>
      </c>
      <c r="J2097" s="6">
        <v>1</v>
      </c>
      <c r="K2097" s="15" t="s">
        <v>8408</v>
      </c>
      <c r="L2097" s="10" t="s">
        <v>8409</v>
      </c>
      <c r="M2097" s="16" t="s">
        <v>9095</v>
      </c>
      <c r="N2097" s="6">
        <v>2304</v>
      </c>
      <c r="O2097" s="6" t="s">
        <v>4710</v>
      </c>
      <c r="P2097" s="6" t="s">
        <v>4709</v>
      </c>
      <c r="Q2097" s="6" t="s">
        <v>4687</v>
      </c>
    </row>
    <row r="2098" spans="1:17">
      <c r="A2098" s="6" t="s">
        <v>4194</v>
      </c>
      <c r="B2098" s="6">
        <v>26</v>
      </c>
      <c r="C2098" s="6" t="s">
        <v>4720</v>
      </c>
      <c r="D2098" s="6" t="s">
        <v>8044</v>
      </c>
      <c r="E2098" s="6">
        <v>20.8</v>
      </c>
      <c r="F2098" s="6">
        <v>4.87</v>
      </c>
      <c r="G2098" s="6" t="s">
        <v>4689</v>
      </c>
      <c r="H2098" s="6" t="s">
        <v>4687</v>
      </c>
      <c r="I2098" s="6" t="s">
        <v>4687</v>
      </c>
      <c r="J2098" s="6">
        <v>0</v>
      </c>
      <c r="K2098" s="15" t="s">
        <v>8412</v>
      </c>
      <c r="L2098" s="10" t="s">
        <v>8414</v>
      </c>
      <c r="M2098" s="16" t="s">
        <v>10290</v>
      </c>
      <c r="N2098" s="6">
        <v>2302.3</v>
      </c>
      <c r="O2098" s="6" t="s">
        <v>4709</v>
      </c>
      <c r="P2098" s="6" t="s">
        <v>4713</v>
      </c>
      <c r="Q2098" s="6" t="s">
        <v>4687</v>
      </c>
    </row>
    <row r="2099" spans="1:17">
      <c r="A2099" s="6" t="s">
        <v>4196</v>
      </c>
      <c r="B2099" s="6">
        <v>33</v>
      </c>
      <c r="C2099" s="6" t="s">
        <v>4711</v>
      </c>
      <c r="D2099" s="6" t="s">
        <v>6264</v>
      </c>
      <c r="E2099" s="6">
        <v>15.82</v>
      </c>
      <c r="F2099" s="6">
        <v>4.6</v>
      </c>
      <c r="G2099" s="6" t="s">
        <v>4687</v>
      </c>
      <c r="H2099" s="6" t="s">
        <v>4687</v>
      </c>
      <c r="I2099" s="6" t="s">
        <v>4687</v>
      </c>
      <c r="J2099" s="6">
        <v>0</v>
      </c>
      <c r="K2099" s="15" t="s">
        <v>8724</v>
      </c>
      <c r="L2099" s="10" t="s">
        <v>8414</v>
      </c>
      <c r="M2099" s="16" t="s">
        <v>10291</v>
      </c>
      <c r="N2099" s="6">
        <v>2295.24</v>
      </c>
      <c r="O2099" s="6" t="s">
        <v>4713</v>
      </c>
      <c r="P2099" s="6" t="s">
        <v>4709</v>
      </c>
      <c r="Q2099" s="6" t="s">
        <v>4687</v>
      </c>
    </row>
    <row r="2100" spans="1:17">
      <c r="A2100" s="6" t="s">
        <v>4198</v>
      </c>
      <c r="B2100" s="6">
        <v>31</v>
      </c>
      <c r="C2100" s="6" t="s">
        <v>4711</v>
      </c>
      <c r="D2100" s="6" t="s">
        <v>5050</v>
      </c>
      <c r="E2100" s="6">
        <v>17.67</v>
      </c>
      <c r="F2100" s="6">
        <v>4.78</v>
      </c>
      <c r="G2100" s="6" t="s">
        <v>4687</v>
      </c>
      <c r="H2100" s="6" t="s">
        <v>4687</v>
      </c>
      <c r="I2100" s="6" t="s">
        <v>4687</v>
      </c>
      <c r="J2100" s="6">
        <v>0</v>
      </c>
      <c r="K2100" s="15" t="s">
        <v>8724</v>
      </c>
      <c r="L2100" s="10" t="s">
        <v>8414</v>
      </c>
      <c r="M2100" s="16" t="s">
        <v>10292</v>
      </c>
      <c r="N2100" s="6">
        <v>2277.72</v>
      </c>
      <c r="O2100" s="6" t="s">
        <v>4713</v>
      </c>
      <c r="P2100" s="6" t="s">
        <v>4709</v>
      </c>
      <c r="Q2100" s="6" t="s">
        <v>4687</v>
      </c>
    </row>
    <row r="2101" spans="1:17">
      <c r="A2101" s="6" t="s">
        <v>4200</v>
      </c>
      <c r="B2101" s="6">
        <v>20</v>
      </c>
      <c r="C2101" s="6" t="s">
        <v>4716</v>
      </c>
      <c r="D2101" s="6" t="s">
        <v>8048</v>
      </c>
      <c r="E2101" s="6">
        <v>31.92</v>
      </c>
      <c r="F2101" s="6">
        <v>11.05</v>
      </c>
      <c r="G2101" s="6" t="s">
        <v>4687</v>
      </c>
      <c r="H2101" s="6" t="s">
        <v>4687</v>
      </c>
      <c r="I2101" s="6" t="s">
        <v>4687</v>
      </c>
      <c r="J2101" s="6">
        <v>0</v>
      </c>
      <c r="K2101" s="15" t="s">
        <v>8405</v>
      </c>
      <c r="L2101" s="10" t="s">
        <v>8406</v>
      </c>
      <c r="M2101" s="16" t="s">
        <v>10293</v>
      </c>
      <c r="N2101" s="6">
        <v>2261.57</v>
      </c>
      <c r="O2101" s="6" t="s">
        <v>4713</v>
      </c>
      <c r="P2101" s="6" t="s">
        <v>4709</v>
      </c>
      <c r="Q2101" s="6" t="s">
        <v>4687</v>
      </c>
    </row>
    <row r="2102" spans="1:17">
      <c r="A2102" s="6" t="s">
        <v>4202</v>
      </c>
      <c r="B2102" s="6">
        <v>20</v>
      </c>
      <c r="C2102" s="6" t="s">
        <v>4716</v>
      </c>
      <c r="D2102" s="6" t="s">
        <v>8050</v>
      </c>
      <c r="E2102" s="6">
        <v>28.975</v>
      </c>
      <c r="F2102" s="6">
        <v>7.62</v>
      </c>
      <c r="G2102" s="6" t="s">
        <v>4687</v>
      </c>
      <c r="H2102" s="6" t="s">
        <v>4687</v>
      </c>
      <c r="I2102" s="6" t="s">
        <v>4687</v>
      </c>
      <c r="J2102" s="6">
        <v>0</v>
      </c>
      <c r="K2102" s="15" t="s">
        <v>8408</v>
      </c>
      <c r="L2102" s="10" t="s">
        <v>8406</v>
      </c>
      <c r="M2102" s="16" t="s">
        <v>10294</v>
      </c>
      <c r="N2102" s="6">
        <v>2257.48</v>
      </c>
      <c r="O2102" s="6" t="s">
        <v>4713</v>
      </c>
      <c r="P2102" s="6" t="s">
        <v>4709</v>
      </c>
      <c r="Q2102" s="6" t="s">
        <v>4687</v>
      </c>
    </row>
    <row r="2103" spans="1:17">
      <c r="A2103" s="6" t="s">
        <v>4204</v>
      </c>
      <c r="B2103" s="6">
        <v>22</v>
      </c>
      <c r="C2103" s="6" t="s">
        <v>4723</v>
      </c>
      <c r="D2103" s="6" t="s">
        <v>5833</v>
      </c>
      <c r="E2103" s="6">
        <v>31.73</v>
      </c>
      <c r="F2103" s="6">
        <v>4.78</v>
      </c>
      <c r="G2103" s="6" t="s">
        <v>4689</v>
      </c>
      <c r="H2103" s="6" t="s">
        <v>4687</v>
      </c>
      <c r="I2103" s="6" t="s">
        <v>4689</v>
      </c>
      <c r="J2103" s="6">
        <v>2</v>
      </c>
      <c r="K2103" s="15" t="s">
        <v>8405</v>
      </c>
      <c r="L2103" s="10" t="s">
        <v>8414</v>
      </c>
      <c r="M2103" s="16" t="s">
        <v>10025</v>
      </c>
      <c r="N2103" s="6">
        <v>2254.8</v>
      </c>
      <c r="O2103" s="6" t="s">
        <v>4710</v>
      </c>
      <c r="P2103" s="6" t="s">
        <v>4709</v>
      </c>
      <c r="Q2103" s="6" t="s">
        <v>4687</v>
      </c>
    </row>
    <row r="2104" spans="1:17">
      <c r="A2104" s="6" t="s">
        <v>4206</v>
      </c>
      <c r="B2104" s="6">
        <v>22</v>
      </c>
      <c r="C2104" s="6" t="s">
        <v>4724</v>
      </c>
      <c r="D2104" s="6" t="s">
        <v>8052</v>
      </c>
      <c r="E2104" s="6">
        <v>28.88</v>
      </c>
      <c r="F2104" s="6">
        <v>6.09</v>
      </c>
      <c r="G2104" s="6" t="s">
        <v>4689</v>
      </c>
      <c r="H2104" s="6" t="s">
        <v>4687</v>
      </c>
      <c r="I2104" s="6" t="s">
        <v>4689</v>
      </c>
      <c r="J2104" s="6">
        <v>2</v>
      </c>
      <c r="K2104" s="15" t="s">
        <v>8408</v>
      </c>
      <c r="L2104" s="10" t="s">
        <v>8409</v>
      </c>
      <c r="M2104" s="16" t="s">
        <v>10295</v>
      </c>
      <c r="N2104" s="6">
        <v>2250.84</v>
      </c>
      <c r="O2104" s="6" t="s">
        <v>4709</v>
      </c>
      <c r="P2104" s="6" t="s">
        <v>4709</v>
      </c>
      <c r="Q2104" s="6" t="s">
        <v>4687</v>
      </c>
    </row>
    <row r="2105" spans="1:17">
      <c r="A2105" s="6" t="s">
        <v>4208</v>
      </c>
      <c r="B2105" s="6">
        <v>19</v>
      </c>
      <c r="C2105" s="6" t="s">
        <v>4716</v>
      </c>
      <c r="D2105" s="6" t="s">
        <v>5412</v>
      </c>
      <c r="E2105" s="6">
        <v>25.555</v>
      </c>
      <c r="F2105" s="6">
        <v>5.11</v>
      </c>
      <c r="G2105" s="6" t="s">
        <v>4687</v>
      </c>
      <c r="H2105" s="6" t="s">
        <v>4690</v>
      </c>
      <c r="I2105" s="6" t="s">
        <v>4687</v>
      </c>
      <c r="J2105" s="6">
        <v>1</v>
      </c>
      <c r="K2105" s="15" t="s">
        <v>8408</v>
      </c>
      <c r="L2105" s="10" t="s">
        <v>8414</v>
      </c>
      <c r="M2105" s="16" t="s">
        <v>10296</v>
      </c>
      <c r="N2105" s="6">
        <v>2221.56</v>
      </c>
      <c r="O2105" s="6" t="s">
        <v>4710</v>
      </c>
      <c r="P2105" s="6" t="s">
        <v>4709</v>
      </c>
      <c r="Q2105" s="6" t="s">
        <v>4687</v>
      </c>
    </row>
    <row r="2106" spans="1:17">
      <c r="A2106" s="6" t="s">
        <v>4210</v>
      </c>
      <c r="B2106" s="6">
        <v>18</v>
      </c>
      <c r="C2106" s="6" t="s">
        <v>4711</v>
      </c>
      <c r="D2106" s="6" t="s">
        <v>8054</v>
      </c>
      <c r="E2106" s="6">
        <v>37.29</v>
      </c>
      <c r="F2106" s="6">
        <v>4.46</v>
      </c>
      <c r="G2106" s="6" t="s">
        <v>4687</v>
      </c>
      <c r="H2106" s="6" t="s">
        <v>4687</v>
      </c>
      <c r="I2106" s="6" t="s">
        <v>4689</v>
      </c>
      <c r="J2106" s="6">
        <v>1</v>
      </c>
      <c r="K2106" s="15" t="s">
        <v>8405</v>
      </c>
      <c r="L2106" s="10" t="s">
        <v>8414</v>
      </c>
      <c r="M2106" s="16" t="s">
        <v>10297</v>
      </c>
      <c r="N2106" s="6">
        <v>2219.45</v>
      </c>
      <c r="O2106" s="6" t="s">
        <v>4713</v>
      </c>
      <c r="P2106" s="6" t="s">
        <v>4709</v>
      </c>
      <c r="Q2106" s="6" t="s">
        <v>4687</v>
      </c>
    </row>
    <row r="2107" spans="1:17">
      <c r="A2107" s="6" t="s">
        <v>4212</v>
      </c>
      <c r="B2107" s="6">
        <v>18</v>
      </c>
      <c r="C2107" s="6" t="s">
        <v>4726</v>
      </c>
      <c r="D2107" s="6" t="s">
        <v>8056</v>
      </c>
      <c r="E2107" s="6">
        <v>40.28</v>
      </c>
      <c r="F2107" s="6">
        <v>6.11</v>
      </c>
      <c r="G2107" s="6" t="s">
        <v>4687</v>
      </c>
      <c r="H2107" s="6" t="s">
        <v>4687</v>
      </c>
      <c r="I2107" s="6" t="s">
        <v>4689</v>
      </c>
      <c r="J2107" s="6">
        <v>1</v>
      </c>
      <c r="K2107" s="15" t="s">
        <v>8405</v>
      </c>
      <c r="L2107" s="10" t="s">
        <v>8409</v>
      </c>
      <c r="M2107" s="16" t="s">
        <v>10298</v>
      </c>
      <c r="N2107" s="6">
        <v>2217.6</v>
      </c>
      <c r="O2107" s="6" t="s">
        <v>4713</v>
      </c>
      <c r="P2107" s="6" t="s">
        <v>4709</v>
      </c>
      <c r="Q2107" s="6" t="s">
        <v>4687</v>
      </c>
    </row>
    <row r="2108" spans="1:17">
      <c r="A2108" s="6" t="s">
        <v>4214</v>
      </c>
      <c r="B2108" s="6">
        <v>18</v>
      </c>
      <c r="C2108" s="6" t="s">
        <v>4726</v>
      </c>
      <c r="D2108" s="6" t="s">
        <v>8058</v>
      </c>
      <c r="E2108" s="6">
        <v>40.185</v>
      </c>
      <c r="F2108" s="6">
        <v>4.66</v>
      </c>
      <c r="G2108" s="6" t="s">
        <v>4687</v>
      </c>
      <c r="H2108" s="6" t="s">
        <v>4687</v>
      </c>
      <c r="I2108" s="6" t="s">
        <v>4689</v>
      </c>
      <c r="J2108" s="6">
        <v>1</v>
      </c>
      <c r="K2108" s="15" t="s">
        <v>8405</v>
      </c>
      <c r="L2108" s="10" t="s">
        <v>8414</v>
      </c>
      <c r="M2108" s="16" t="s">
        <v>10299</v>
      </c>
      <c r="N2108" s="6">
        <v>2217.47</v>
      </c>
      <c r="O2108" s="6" t="s">
        <v>4713</v>
      </c>
      <c r="P2108" s="6" t="s">
        <v>4709</v>
      </c>
      <c r="Q2108" s="6" t="s">
        <v>4687</v>
      </c>
    </row>
    <row r="2109" spans="1:17">
      <c r="A2109" s="6" t="s">
        <v>4216</v>
      </c>
      <c r="B2109" s="6">
        <v>28</v>
      </c>
      <c r="C2109" s="6" t="s">
        <v>4711</v>
      </c>
      <c r="D2109" s="6" t="s">
        <v>8060</v>
      </c>
      <c r="E2109" s="6">
        <v>23.57</v>
      </c>
      <c r="F2109" s="6">
        <v>6.14</v>
      </c>
      <c r="G2109" s="6" t="s">
        <v>4687</v>
      </c>
      <c r="H2109" s="6" t="s">
        <v>4687</v>
      </c>
      <c r="I2109" s="6" t="s">
        <v>4687</v>
      </c>
      <c r="J2109" s="6">
        <v>0</v>
      </c>
      <c r="K2109" s="15" t="s">
        <v>8412</v>
      </c>
      <c r="L2109" s="10" t="s">
        <v>8409</v>
      </c>
      <c r="M2109" s="16" t="s">
        <v>9670</v>
      </c>
      <c r="N2109" s="6">
        <v>2213.21</v>
      </c>
      <c r="O2109" s="6" t="s">
        <v>4709</v>
      </c>
      <c r="P2109" s="6" t="s">
        <v>4709</v>
      </c>
      <c r="Q2109" s="6" t="s">
        <v>4687</v>
      </c>
    </row>
    <row r="2110" spans="1:17">
      <c r="A2110" s="6" t="s">
        <v>4218</v>
      </c>
      <c r="B2110" s="6">
        <v>18</v>
      </c>
      <c r="C2110" s="6" t="s">
        <v>4726</v>
      </c>
      <c r="D2110" s="6" t="s">
        <v>8061</v>
      </c>
      <c r="E2110" s="6">
        <v>35.625</v>
      </c>
      <c r="F2110" s="6">
        <v>6.21</v>
      </c>
      <c r="G2110" s="6" t="s">
        <v>4687</v>
      </c>
      <c r="H2110" s="6" t="s">
        <v>4687</v>
      </c>
      <c r="I2110" s="6" t="s">
        <v>4689</v>
      </c>
      <c r="J2110" s="6">
        <v>1</v>
      </c>
      <c r="K2110" s="15" t="s">
        <v>8405</v>
      </c>
      <c r="L2110" s="10" t="s">
        <v>8409</v>
      </c>
      <c r="M2110" s="16" t="s">
        <v>9859</v>
      </c>
      <c r="N2110" s="6">
        <v>2211.13</v>
      </c>
      <c r="O2110" s="6" t="s">
        <v>4709</v>
      </c>
      <c r="P2110" s="6" t="s">
        <v>4709</v>
      </c>
      <c r="Q2110" s="6" t="s">
        <v>4687</v>
      </c>
    </row>
    <row r="2111" spans="1:17">
      <c r="A2111" s="6" t="s">
        <v>4220</v>
      </c>
      <c r="B2111" s="6">
        <v>18</v>
      </c>
      <c r="C2111" s="6" t="s">
        <v>4726</v>
      </c>
      <c r="D2111" s="6" t="s">
        <v>8063</v>
      </c>
      <c r="E2111" s="6">
        <v>33.155</v>
      </c>
      <c r="F2111" s="6">
        <v>4.6</v>
      </c>
      <c r="G2111" s="6" t="s">
        <v>4687</v>
      </c>
      <c r="H2111" s="6" t="s">
        <v>4687</v>
      </c>
      <c r="I2111" s="6" t="s">
        <v>4689</v>
      </c>
      <c r="J2111" s="6">
        <v>1</v>
      </c>
      <c r="K2111" s="15" t="s">
        <v>8405</v>
      </c>
      <c r="L2111" s="10" t="s">
        <v>8414</v>
      </c>
      <c r="M2111" s="16" t="s">
        <v>10300</v>
      </c>
      <c r="N2111" s="6">
        <v>2207.7</v>
      </c>
      <c r="O2111" s="6" t="s">
        <v>4709</v>
      </c>
      <c r="P2111" s="6" t="s">
        <v>4709</v>
      </c>
      <c r="Q2111" s="6" t="s">
        <v>4687</v>
      </c>
    </row>
    <row r="2112" spans="1:17">
      <c r="A2112" s="6" t="s">
        <v>4222</v>
      </c>
      <c r="B2112" s="6">
        <v>18</v>
      </c>
      <c r="C2112" s="6" t="s">
        <v>4726</v>
      </c>
      <c r="D2112" s="6" t="s">
        <v>8065</v>
      </c>
      <c r="E2112" s="6">
        <v>31.92</v>
      </c>
      <c r="F2112" s="6">
        <v>5.04</v>
      </c>
      <c r="G2112" s="6" t="s">
        <v>4687</v>
      </c>
      <c r="H2112" s="6" t="s">
        <v>4687</v>
      </c>
      <c r="I2112" s="6" t="s">
        <v>4689</v>
      </c>
      <c r="J2112" s="6">
        <v>1</v>
      </c>
      <c r="K2112" s="15" t="s">
        <v>8405</v>
      </c>
      <c r="L2112" s="10" t="s">
        <v>8414</v>
      </c>
      <c r="M2112" s="16" t="s">
        <v>10301</v>
      </c>
      <c r="N2112" s="6">
        <v>2205.98</v>
      </c>
      <c r="O2112" s="6" t="s">
        <v>4710</v>
      </c>
      <c r="P2112" s="6" t="s">
        <v>4709</v>
      </c>
      <c r="Q2112" s="6" t="s">
        <v>4687</v>
      </c>
    </row>
    <row r="2113" spans="1:17">
      <c r="A2113" s="6" t="s">
        <v>4224</v>
      </c>
      <c r="B2113" s="6">
        <v>18</v>
      </c>
      <c r="C2113" s="6" t="s">
        <v>4726</v>
      </c>
      <c r="D2113" s="6" t="s">
        <v>8067</v>
      </c>
      <c r="E2113" s="6">
        <v>30.305</v>
      </c>
      <c r="F2113" s="6">
        <v>5.08</v>
      </c>
      <c r="G2113" s="6" t="s">
        <v>4687</v>
      </c>
      <c r="H2113" s="6" t="s">
        <v>4687</v>
      </c>
      <c r="I2113" s="6" t="s">
        <v>4689</v>
      </c>
      <c r="J2113" s="6">
        <v>1</v>
      </c>
      <c r="K2113" s="15" t="s">
        <v>8405</v>
      </c>
      <c r="L2113" s="10" t="s">
        <v>8414</v>
      </c>
      <c r="M2113" s="16" t="s">
        <v>10302</v>
      </c>
      <c r="N2113" s="6">
        <v>2203.74</v>
      </c>
      <c r="O2113" s="6" t="s">
        <v>4709</v>
      </c>
      <c r="P2113" s="6" t="s">
        <v>4709</v>
      </c>
      <c r="Q2113" s="6" t="s">
        <v>4687</v>
      </c>
    </row>
    <row r="2114" spans="1:17">
      <c r="A2114" s="6" t="s">
        <v>4226</v>
      </c>
      <c r="B2114" s="6">
        <v>18</v>
      </c>
      <c r="C2114" s="6" t="s">
        <v>4726</v>
      </c>
      <c r="D2114" s="6" t="s">
        <v>6218</v>
      </c>
      <c r="E2114" s="6">
        <v>30.115</v>
      </c>
      <c r="F2114" s="6">
        <v>4.38</v>
      </c>
      <c r="G2114" s="6" t="s">
        <v>4687</v>
      </c>
      <c r="H2114" s="6" t="s">
        <v>4687</v>
      </c>
      <c r="I2114" s="6" t="s">
        <v>4689</v>
      </c>
      <c r="J2114" s="6">
        <v>1</v>
      </c>
      <c r="K2114" s="15" t="s">
        <v>8405</v>
      </c>
      <c r="L2114" s="10" t="s">
        <v>8414</v>
      </c>
      <c r="M2114" s="16" t="s">
        <v>10300</v>
      </c>
      <c r="N2114" s="6">
        <v>2203.47</v>
      </c>
      <c r="O2114" s="6" t="s">
        <v>4709</v>
      </c>
      <c r="P2114" s="6" t="s">
        <v>4709</v>
      </c>
      <c r="Q2114" s="6" t="s">
        <v>4687</v>
      </c>
    </row>
    <row r="2115" spans="1:17">
      <c r="A2115" s="6" t="s">
        <v>4228</v>
      </c>
      <c r="B2115" s="6">
        <v>18</v>
      </c>
      <c r="C2115" s="6" t="s">
        <v>4711</v>
      </c>
      <c r="D2115" s="6" t="s">
        <v>5386</v>
      </c>
      <c r="E2115" s="6">
        <v>24.09</v>
      </c>
      <c r="F2115" s="6">
        <v>4.79</v>
      </c>
      <c r="G2115" s="6" t="s">
        <v>4687</v>
      </c>
      <c r="H2115" s="6" t="s">
        <v>4687</v>
      </c>
      <c r="I2115" s="6" t="s">
        <v>4689</v>
      </c>
      <c r="J2115" s="6">
        <v>1</v>
      </c>
      <c r="K2115" s="15" t="s">
        <v>8412</v>
      </c>
      <c r="L2115" s="10" t="s">
        <v>8414</v>
      </c>
      <c r="M2115" s="16" t="s">
        <v>9859</v>
      </c>
      <c r="N2115" s="6">
        <v>2201.1</v>
      </c>
      <c r="O2115" s="6" t="s">
        <v>4710</v>
      </c>
      <c r="P2115" s="6" t="s">
        <v>4709</v>
      </c>
      <c r="Q2115" s="6" t="s">
        <v>4687</v>
      </c>
    </row>
    <row r="2116" spans="1:17">
      <c r="A2116" s="6" t="s">
        <v>4230</v>
      </c>
      <c r="B2116" s="6">
        <v>18</v>
      </c>
      <c r="C2116" s="6" t="s">
        <v>4726</v>
      </c>
      <c r="D2116" s="6" t="s">
        <v>5691</v>
      </c>
      <c r="E2116" s="6">
        <v>28.215</v>
      </c>
      <c r="F2116" s="6">
        <v>4.21</v>
      </c>
      <c r="G2116" s="6" t="s">
        <v>4687</v>
      </c>
      <c r="H2116" s="6" t="s">
        <v>4687</v>
      </c>
      <c r="I2116" s="6" t="s">
        <v>4689</v>
      </c>
      <c r="J2116" s="6">
        <v>1</v>
      </c>
      <c r="K2116" s="15" t="s">
        <v>8408</v>
      </c>
      <c r="L2116" s="10" t="s">
        <v>8414</v>
      </c>
      <c r="M2116" s="16" t="s">
        <v>10303</v>
      </c>
      <c r="N2116" s="6">
        <v>2200.83</v>
      </c>
      <c r="O2116" s="6" t="s">
        <v>4709</v>
      </c>
      <c r="P2116" s="6" t="s">
        <v>4709</v>
      </c>
      <c r="Q2116" s="6" t="s">
        <v>4687</v>
      </c>
    </row>
    <row r="2117" spans="1:17">
      <c r="A2117" s="6" t="s">
        <v>4232</v>
      </c>
      <c r="B2117" s="6">
        <v>18</v>
      </c>
      <c r="C2117" s="6" t="s">
        <v>4727</v>
      </c>
      <c r="D2117" s="6" t="s">
        <v>8072</v>
      </c>
      <c r="E2117" s="6">
        <v>26.315</v>
      </c>
      <c r="F2117" s="6">
        <v>5.47</v>
      </c>
      <c r="G2117" s="6" t="s">
        <v>4687</v>
      </c>
      <c r="H2117" s="6" t="s">
        <v>4687</v>
      </c>
      <c r="I2117" s="6" t="s">
        <v>4689</v>
      </c>
      <c r="J2117" s="6">
        <v>1</v>
      </c>
      <c r="K2117" s="15" t="s">
        <v>8408</v>
      </c>
      <c r="L2117" s="10" t="s">
        <v>8414</v>
      </c>
      <c r="M2117" s="16" t="s">
        <v>10304</v>
      </c>
      <c r="N2117" s="6">
        <v>2198.19</v>
      </c>
      <c r="O2117" s="6" t="s">
        <v>4713</v>
      </c>
      <c r="P2117" s="6" t="s">
        <v>4709</v>
      </c>
      <c r="Q2117" s="6" t="s">
        <v>4687</v>
      </c>
    </row>
    <row r="2118" spans="1:17">
      <c r="A2118" s="6" t="s">
        <v>4234</v>
      </c>
      <c r="B2118" s="6">
        <v>18</v>
      </c>
      <c r="C2118" s="6" t="s">
        <v>4726</v>
      </c>
      <c r="D2118" s="6" t="s">
        <v>8074</v>
      </c>
      <c r="E2118" s="6">
        <v>25.08</v>
      </c>
      <c r="F2118" s="6">
        <v>5.09</v>
      </c>
      <c r="G2118" s="6" t="s">
        <v>4687</v>
      </c>
      <c r="H2118" s="6" t="s">
        <v>4687</v>
      </c>
      <c r="I2118" s="6" t="s">
        <v>4689</v>
      </c>
      <c r="J2118" s="6">
        <v>1</v>
      </c>
      <c r="K2118" s="15" t="s">
        <v>8408</v>
      </c>
      <c r="L2118" s="10" t="s">
        <v>8414</v>
      </c>
      <c r="M2118" s="16" t="s">
        <v>10305</v>
      </c>
      <c r="N2118" s="6">
        <v>2196.47</v>
      </c>
      <c r="O2118" s="6" t="s">
        <v>4710</v>
      </c>
      <c r="P2118" s="6" t="s">
        <v>4709</v>
      </c>
      <c r="Q2118" s="6" t="s">
        <v>4687</v>
      </c>
    </row>
    <row r="2119" spans="1:17">
      <c r="A2119" s="6" t="s">
        <v>4236</v>
      </c>
      <c r="B2119" s="6">
        <v>31</v>
      </c>
      <c r="C2119" s="6" t="s">
        <v>4716</v>
      </c>
      <c r="D2119" s="6" t="s">
        <v>8076</v>
      </c>
      <c r="E2119" s="6">
        <v>15.41</v>
      </c>
      <c r="F2119" s="6">
        <v>5.08</v>
      </c>
      <c r="G2119" s="6" t="s">
        <v>4687</v>
      </c>
      <c r="H2119" s="6" t="s">
        <v>4687</v>
      </c>
      <c r="I2119" s="6" t="s">
        <v>4687</v>
      </c>
      <c r="J2119" s="6">
        <v>0</v>
      </c>
      <c r="K2119" s="15" t="s">
        <v>8724</v>
      </c>
      <c r="L2119" s="10" t="s">
        <v>8414</v>
      </c>
      <c r="M2119" s="16" t="s">
        <v>10306</v>
      </c>
      <c r="N2119" s="6">
        <v>2193.2</v>
      </c>
      <c r="O2119" s="6" t="s">
        <v>4709</v>
      </c>
      <c r="P2119" s="6" t="s">
        <v>4709</v>
      </c>
      <c r="Q2119" s="6" t="s">
        <v>4687</v>
      </c>
    </row>
    <row r="2120" spans="1:17">
      <c r="A2120" s="6" t="s">
        <v>4238</v>
      </c>
      <c r="B2120" s="6">
        <v>28</v>
      </c>
      <c r="C2120" s="6" t="s">
        <v>4711</v>
      </c>
      <c r="D2120" s="6" t="s">
        <v>5050</v>
      </c>
      <c r="E2120" s="6">
        <v>23.83</v>
      </c>
      <c r="F2120" s="6">
        <v>5.68</v>
      </c>
      <c r="G2120" s="6" t="s">
        <v>4687</v>
      </c>
      <c r="H2120" s="6" t="s">
        <v>4687</v>
      </c>
      <c r="I2120" s="6" t="s">
        <v>4687</v>
      </c>
      <c r="J2120" s="6">
        <v>0</v>
      </c>
      <c r="K2120" s="15" t="s">
        <v>8412</v>
      </c>
      <c r="L2120" s="10" t="s">
        <v>8414</v>
      </c>
      <c r="M2120" s="16" t="s">
        <v>10307</v>
      </c>
      <c r="N2120" s="6">
        <v>2170.08</v>
      </c>
      <c r="O2120" s="6" t="s">
        <v>4709</v>
      </c>
      <c r="P2120" s="6" t="s">
        <v>4709</v>
      </c>
      <c r="Q2120" s="6" t="s">
        <v>4687</v>
      </c>
    </row>
    <row r="2121" spans="1:17">
      <c r="A2121" s="6" t="s">
        <v>4240</v>
      </c>
      <c r="B2121" s="6">
        <v>22</v>
      </c>
      <c r="C2121" s="6" t="s">
        <v>4720</v>
      </c>
      <c r="D2121" s="6" t="s">
        <v>5657</v>
      </c>
      <c r="E2121" s="6">
        <v>36</v>
      </c>
      <c r="F2121" s="6">
        <v>4.66</v>
      </c>
      <c r="G2121" s="6" t="s">
        <v>4687</v>
      </c>
      <c r="H2121" s="6" t="s">
        <v>4687</v>
      </c>
      <c r="I2121" s="6" t="s">
        <v>4689</v>
      </c>
      <c r="J2121" s="6">
        <v>1</v>
      </c>
      <c r="K2121" s="15" t="s">
        <v>8405</v>
      </c>
      <c r="L2121" s="10" t="s">
        <v>8414</v>
      </c>
      <c r="M2121" s="16" t="s">
        <v>10308</v>
      </c>
      <c r="N2121" s="6">
        <v>2166.73</v>
      </c>
      <c r="O2121" s="6" t="s">
        <v>4709</v>
      </c>
      <c r="P2121" s="6" t="s">
        <v>4709</v>
      </c>
      <c r="Q2121" s="6" t="s">
        <v>4687</v>
      </c>
    </row>
    <row r="2122" spans="1:17">
      <c r="A2122" s="6" t="s">
        <v>4242</v>
      </c>
      <c r="B2122" s="6">
        <v>22</v>
      </c>
      <c r="C2122" s="6" t="s">
        <v>4711</v>
      </c>
      <c r="D2122" s="6" t="s">
        <v>8080</v>
      </c>
      <c r="E2122" s="6">
        <v>28.82</v>
      </c>
      <c r="F2122" s="6">
        <v>5.59</v>
      </c>
      <c r="G2122" s="6" t="s">
        <v>4687</v>
      </c>
      <c r="H2122" s="6" t="s">
        <v>4687</v>
      </c>
      <c r="I2122" s="6" t="s">
        <v>4689</v>
      </c>
      <c r="J2122" s="6">
        <v>1</v>
      </c>
      <c r="K2122" s="15" t="s">
        <v>8408</v>
      </c>
      <c r="L2122" s="10" t="s">
        <v>8414</v>
      </c>
      <c r="M2122" s="16" t="s">
        <v>10309</v>
      </c>
      <c r="N2122" s="6">
        <v>2156.75</v>
      </c>
      <c r="O2122" s="6" t="s">
        <v>4709</v>
      </c>
      <c r="P2122" s="6" t="s">
        <v>4709</v>
      </c>
      <c r="Q2122" s="6" t="s">
        <v>4687</v>
      </c>
    </row>
    <row r="2123" spans="1:17">
      <c r="A2123" s="6" t="s">
        <v>4244</v>
      </c>
      <c r="B2123" s="6">
        <v>22</v>
      </c>
      <c r="C2123" s="6" t="s">
        <v>4711</v>
      </c>
      <c r="D2123" s="6" t="s">
        <v>8082</v>
      </c>
      <c r="E2123" s="6">
        <v>28.05</v>
      </c>
      <c r="F2123" s="6">
        <v>6.2</v>
      </c>
      <c r="G2123" s="6" t="s">
        <v>4687</v>
      </c>
      <c r="H2123" s="6" t="s">
        <v>4687</v>
      </c>
      <c r="I2123" s="6" t="s">
        <v>4689</v>
      </c>
      <c r="J2123" s="6">
        <v>1</v>
      </c>
      <c r="K2123" s="15" t="s">
        <v>8408</v>
      </c>
      <c r="L2123" s="10" t="s">
        <v>8409</v>
      </c>
      <c r="M2123" s="16" t="s">
        <v>10310</v>
      </c>
      <c r="N2123" s="6">
        <v>2155.68</v>
      </c>
      <c r="O2123" s="6" t="s">
        <v>4710</v>
      </c>
      <c r="P2123" s="6" t="s">
        <v>4709</v>
      </c>
      <c r="Q2123" s="6" t="s">
        <v>4687</v>
      </c>
    </row>
    <row r="2124" spans="1:17">
      <c r="A2124" s="6" t="s">
        <v>4246</v>
      </c>
      <c r="B2124" s="6">
        <v>22</v>
      </c>
      <c r="C2124" s="6" t="s">
        <v>4720</v>
      </c>
      <c r="D2124" s="6" t="s">
        <v>8084</v>
      </c>
      <c r="E2124" s="6">
        <v>27.1</v>
      </c>
      <c r="F2124" s="6">
        <v>4.45</v>
      </c>
      <c r="G2124" s="6" t="s">
        <v>4687</v>
      </c>
      <c r="H2124" s="6" t="s">
        <v>4687</v>
      </c>
      <c r="I2124" s="6" t="s">
        <v>4689</v>
      </c>
      <c r="J2124" s="6">
        <v>1</v>
      </c>
      <c r="K2124" s="15" t="s">
        <v>8408</v>
      </c>
      <c r="L2124" s="10" t="s">
        <v>8414</v>
      </c>
      <c r="M2124" s="16" t="s">
        <v>10311</v>
      </c>
      <c r="N2124" s="6">
        <v>2154.36</v>
      </c>
      <c r="O2124" s="6" t="s">
        <v>4709</v>
      </c>
      <c r="P2124" s="6" t="s">
        <v>4709</v>
      </c>
      <c r="Q2124" s="6" t="s">
        <v>4687</v>
      </c>
    </row>
    <row r="2125" spans="1:17">
      <c r="A2125" s="6" t="s">
        <v>4248</v>
      </c>
      <c r="B2125" s="6">
        <v>22</v>
      </c>
      <c r="C2125" s="6" t="s">
        <v>4720</v>
      </c>
      <c r="D2125" s="6" t="s">
        <v>8085</v>
      </c>
      <c r="E2125" s="6">
        <v>24.3</v>
      </c>
      <c r="F2125" s="6">
        <v>6.1</v>
      </c>
      <c r="G2125" s="6" t="s">
        <v>4689</v>
      </c>
      <c r="H2125" s="6" t="s">
        <v>4687</v>
      </c>
      <c r="I2125" s="6" t="s">
        <v>4689</v>
      </c>
      <c r="J2125" s="6">
        <v>1</v>
      </c>
      <c r="K2125" s="15" t="s">
        <v>8412</v>
      </c>
      <c r="L2125" s="10" t="s">
        <v>8409</v>
      </c>
      <c r="M2125" s="16" t="s">
        <v>8659</v>
      </c>
      <c r="N2125" s="6">
        <v>2150.47</v>
      </c>
      <c r="O2125" s="6" t="s">
        <v>4710</v>
      </c>
      <c r="P2125" s="6" t="s">
        <v>4709</v>
      </c>
      <c r="Q2125" s="6" t="s">
        <v>4687</v>
      </c>
    </row>
    <row r="2126" spans="1:17">
      <c r="A2126" s="6" t="s">
        <v>4250</v>
      </c>
      <c r="B2126" s="6">
        <v>18</v>
      </c>
      <c r="C2126" s="6" t="s">
        <v>4720</v>
      </c>
      <c r="D2126" s="6" t="s">
        <v>8087</v>
      </c>
      <c r="E2126" s="6">
        <v>30.72</v>
      </c>
      <c r="F2126" s="6">
        <v>6.06</v>
      </c>
      <c r="G2126" s="6" t="s">
        <v>4687</v>
      </c>
      <c r="H2126" s="6" t="s">
        <v>4687</v>
      </c>
      <c r="I2126" s="6" t="s">
        <v>4689</v>
      </c>
      <c r="J2126" s="6">
        <v>1</v>
      </c>
      <c r="K2126" s="15" t="s">
        <v>8405</v>
      </c>
      <c r="L2126" s="10" t="s">
        <v>8409</v>
      </c>
      <c r="M2126" s="16" t="s">
        <v>9350</v>
      </c>
      <c r="N2126" s="6">
        <v>2144.85</v>
      </c>
      <c r="O2126" s="6" t="s">
        <v>4713</v>
      </c>
      <c r="P2126" s="6" t="s">
        <v>4709</v>
      </c>
      <c r="Q2126" s="6" t="s">
        <v>4687</v>
      </c>
    </row>
    <row r="2127" spans="1:17">
      <c r="A2127" s="6" t="s">
        <v>4252</v>
      </c>
      <c r="B2127" s="6">
        <v>19</v>
      </c>
      <c r="C2127" s="6" t="s">
        <v>4716</v>
      </c>
      <c r="D2127" s="6" t="s">
        <v>5094</v>
      </c>
      <c r="E2127" s="6">
        <v>37.43</v>
      </c>
      <c r="F2127" s="6">
        <v>4.56</v>
      </c>
      <c r="G2127" s="6" t="s">
        <v>4687</v>
      </c>
      <c r="H2127" s="6" t="s">
        <v>4690</v>
      </c>
      <c r="I2127" s="6" t="s">
        <v>4687</v>
      </c>
      <c r="J2127" s="6">
        <v>1</v>
      </c>
      <c r="K2127" s="15" t="s">
        <v>8405</v>
      </c>
      <c r="L2127" s="10" t="s">
        <v>8414</v>
      </c>
      <c r="M2127" s="16" t="s">
        <v>10312</v>
      </c>
      <c r="N2127" s="6">
        <v>2138.07</v>
      </c>
      <c r="O2127" s="6" t="s">
        <v>4713</v>
      </c>
      <c r="P2127" s="6" t="s">
        <v>4709</v>
      </c>
      <c r="Q2127" s="6" t="s">
        <v>4687</v>
      </c>
    </row>
    <row r="2128" spans="1:17">
      <c r="A2128" s="6" t="s">
        <v>4254</v>
      </c>
      <c r="B2128" s="6">
        <v>25</v>
      </c>
      <c r="C2128" s="6" t="s">
        <v>4711</v>
      </c>
      <c r="D2128" s="6" t="s">
        <v>8090</v>
      </c>
      <c r="E2128" s="6">
        <v>25.74</v>
      </c>
      <c r="F2128" s="6">
        <v>6.41</v>
      </c>
      <c r="G2128" s="6" t="s">
        <v>4689</v>
      </c>
      <c r="H2128" s="6" t="s">
        <v>4690</v>
      </c>
      <c r="I2128" s="6" t="s">
        <v>4687</v>
      </c>
      <c r="J2128" s="6">
        <v>1</v>
      </c>
      <c r="K2128" s="15" t="s">
        <v>8408</v>
      </c>
      <c r="L2128" s="10" t="s">
        <v>8414</v>
      </c>
      <c r="M2128" s="16" t="s">
        <v>10313</v>
      </c>
      <c r="N2128" s="6">
        <v>2137.65</v>
      </c>
      <c r="O2128" s="6" t="s">
        <v>4713</v>
      </c>
      <c r="P2128" s="6" t="s">
        <v>4710</v>
      </c>
      <c r="Q2128" s="6" t="s">
        <v>4687</v>
      </c>
    </row>
    <row r="2129" spans="1:17">
      <c r="A2129" s="6" t="s">
        <v>4256</v>
      </c>
      <c r="B2129" s="6">
        <v>19</v>
      </c>
      <c r="C2129" s="6" t="s">
        <v>4716</v>
      </c>
      <c r="D2129" s="6" t="s">
        <v>7503</v>
      </c>
      <c r="E2129" s="6">
        <v>36.575</v>
      </c>
      <c r="F2129" s="6">
        <v>5.57</v>
      </c>
      <c r="G2129" s="6" t="s">
        <v>4687</v>
      </c>
      <c r="H2129" s="6" t="s">
        <v>4690</v>
      </c>
      <c r="I2129" s="6" t="s">
        <v>4687</v>
      </c>
      <c r="J2129" s="6">
        <v>1</v>
      </c>
      <c r="K2129" s="15" t="s">
        <v>8405</v>
      </c>
      <c r="L2129" s="10" t="s">
        <v>8414</v>
      </c>
      <c r="M2129" s="16" t="s">
        <v>10314</v>
      </c>
      <c r="N2129" s="6">
        <v>2136.88</v>
      </c>
      <c r="O2129" s="6" t="s">
        <v>4709</v>
      </c>
      <c r="P2129" s="6" t="s">
        <v>4709</v>
      </c>
      <c r="Q2129" s="6" t="s">
        <v>4687</v>
      </c>
    </row>
    <row r="2130" spans="1:17">
      <c r="A2130" s="6" t="s">
        <v>4258</v>
      </c>
      <c r="B2130" s="6">
        <v>19</v>
      </c>
      <c r="C2130" s="6" t="s">
        <v>4716</v>
      </c>
      <c r="D2130" s="6" t="s">
        <v>8093</v>
      </c>
      <c r="E2130" s="6">
        <v>35.15</v>
      </c>
      <c r="F2130" s="6">
        <v>5.47</v>
      </c>
      <c r="G2130" s="6" t="s">
        <v>4687</v>
      </c>
      <c r="H2130" s="6" t="s">
        <v>4690</v>
      </c>
      <c r="I2130" s="6" t="s">
        <v>4687</v>
      </c>
      <c r="J2130" s="6">
        <v>1</v>
      </c>
      <c r="K2130" s="15" t="s">
        <v>8405</v>
      </c>
      <c r="L2130" s="10" t="s">
        <v>8414</v>
      </c>
      <c r="M2130" s="16" t="s">
        <v>8751</v>
      </c>
      <c r="N2130" s="6">
        <v>2134.9</v>
      </c>
      <c r="O2130" s="6" t="s">
        <v>4710</v>
      </c>
      <c r="P2130" s="6" t="s">
        <v>4709</v>
      </c>
      <c r="Q2130" s="6" t="s">
        <v>4687</v>
      </c>
    </row>
    <row r="2131" spans="1:17">
      <c r="A2131" s="6" t="s">
        <v>4260</v>
      </c>
      <c r="B2131" s="6">
        <v>19</v>
      </c>
      <c r="C2131" s="6" t="s">
        <v>4716</v>
      </c>
      <c r="D2131" s="6" t="s">
        <v>7336</v>
      </c>
      <c r="E2131" s="6">
        <v>32.11</v>
      </c>
      <c r="F2131" s="6">
        <v>4.43</v>
      </c>
      <c r="G2131" s="6" t="s">
        <v>4687</v>
      </c>
      <c r="H2131" s="6" t="s">
        <v>4690</v>
      </c>
      <c r="I2131" s="6" t="s">
        <v>4687</v>
      </c>
      <c r="J2131" s="6">
        <v>1</v>
      </c>
      <c r="K2131" s="15" t="s">
        <v>8405</v>
      </c>
      <c r="L2131" s="10" t="s">
        <v>8414</v>
      </c>
      <c r="M2131" s="16" t="s">
        <v>10315</v>
      </c>
      <c r="N2131" s="6">
        <v>2130.68</v>
      </c>
      <c r="O2131" s="6" t="s">
        <v>4710</v>
      </c>
      <c r="P2131" s="6" t="s">
        <v>4709</v>
      </c>
      <c r="Q2131" s="6" t="s">
        <v>4687</v>
      </c>
    </row>
    <row r="2132" spans="1:17">
      <c r="A2132" s="6" t="s">
        <v>4262</v>
      </c>
      <c r="B2132" s="6">
        <v>19</v>
      </c>
      <c r="C2132" s="6" t="s">
        <v>4716</v>
      </c>
      <c r="D2132" s="6" t="s">
        <v>8094</v>
      </c>
      <c r="E2132" s="6">
        <v>30.495</v>
      </c>
      <c r="F2132" s="6">
        <v>4.95</v>
      </c>
      <c r="G2132" s="6" t="s">
        <v>4687</v>
      </c>
      <c r="H2132" s="6" t="s">
        <v>4690</v>
      </c>
      <c r="I2132" s="6" t="s">
        <v>4687</v>
      </c>
      <c r="J2132" s="6">
        <v>1</v>
      </c>
      <c r="K2132" s="15" t="s">
        <v>8405</v>
      </c>
      <c r="L2132" s="10" t="s">
        <v>8414</v>
      </c>
      <c r="M2132" s="16" t="s">
        <v>10316</v>
      </c>
      <c r="N2132" s="6">
        <v>2128.43</v>
      </c>
      <c r="O2132" s="6" t="s">
        <v>4713</v>
      </c>
      <c r="P2132" s="6" t="s">
        <v>4709</v>
      </c>
      <c r="Q2132" s="6" t="s">
        <v>4687</v>
      </c>
    </row>
    <row r="2133" spans="1:17">
      <c r="A2133" s="6" t="s">
        <v>4264</v>
      </c>
      <c r="B2133" s="6">
        <v>18</v>
      </c>
      <c r="C2133" s="6" t="s">
        <v>4716</v>
      </c>
      <c r="D2133" s="6" t="s">
        <v>8096</v>
      </c>
      <c r="E2133" s="6">
        <v>29.24</v>
      </c>
      <c r="F2133" s="6">
        <v>4.04</v>
      </c>
      <c r="G2133" s="6" t="s">
        <v>4687</v>
      </c>
      <c r="H2133" s="6" t="s">
        <v>4687</v>
      </c>
      <c r="I2133" s="6" t="s">
        <v>4689</v>
      </c>
      <c r="J2133" s="6">
        <v>1</v>
      </c>
      <c r="K2133" s="15" t="s">
        <v>8408</v>
      </c>
      <c r="L2133" s="10" t="s">
        <v>8414</v>
      </c>
      <c r="M2133" s="16" t="s">
        <v>10317</v>
      </c>
      <c r="N2133" s="6">
        <v>2118.61</v>
      </c>
      <c r="O2133" s="6" t="s">
        <v>4713</v>
      </c>
      <c r="P2133" s="6" t="s">
        <v>4709</v>
      </c>
      <c r="Q2133" s="6" t="s">
        <v>4687</v>
      </c>
    </row>
    <row r="2134" spans="1:17">
      <c r="A2134" s="6" t="s">
        <v>4266</v>
      </c>
      <c r="B2134" s="6">
        <v>19</v>
      </c>
      <c r="C2134" s="6" t="s">
        <v>4716</v>
      </c>
      <c r="D2134" s="6" t="s">
        <v>6091</v>
      </c>
      <c r="E2134" s="6">
        <v>22.515</v>
      </c>
      <c r="F2134" s="6">
        <v>5.93</v>
      </c>
      <c r="G2134" s="6" t="s">
        <v>4687</v>
      </c>
      <c r="H2134" s="6" t="s">
        <v>4690</v>
      </c>
      <c r="I2134" s="6" t="s">
        <v>4687</v>
      </c>
      <c r="J2134" s="6">
        <v>1</v>
      </c>
      <c r="K2134" s="15" t="s">
        <v>8412</v>
      </c>
      <c r="L2134" s="10" t="s">
        <v>8409</v>
      </c>
      <c r="M2134" s="16" t="s">
        <v>10318</v>
      </c>
      <c r="N2134" s="6">
        <v>2117.34</v>
      </c>
      <c r="O2134" s="6" t="s">
        <v>4710</v>
      </c>
      <c r="P2134" s="6" t="s">
        <v>4709</v>
      </c>
      <c r="Q2134" s="6" t="s">
        <v>4687</v>
      </c>
    </row>
    <row r="2135" spans="1:17">
      <c r="A2135" s="6" t="s">
        <v>4268</v>
      </c>
      <c r="B2135" s="6">
        <v>33</v>
      </c>
      <c r="C2135" s="6" t="s">
        <v>4711</v>
      </c>
      <c r="D2135" s="6" t="s">
        <v>5239</v>
      </c>
      <c r="E2135" s="6">
        <v>15.65</v>
      </c>
      <c r="F2135" s="6">
        <v>4.23</v>
      </c>
      <c r="G2135" s="6" t="s">
        <v>4687</v>
      </c>
      <c r="H2135" s="6" t="s">
        <v>4687</v>
      </c>
      <c r="I2135" s="6" t="s">
        <v>4687</v>
      </c>
      <c r="J2135" s="6">
        <v>0</v>
      </c>
      <c r="K2135" s="15" t="s">
        <v>8724</v>
      </c>
      <c r="L2135" s="10" t="s">
        <v>8414</v>
      </c>
      <c r="M2135" s="16" t="s">
        <v>10319</v>
      </c>
      <c r="N2135" s="6">
        <v>2106.26</v>
      </c>
      <c r="O2135" s="6" t="s">
        <v>4709</v>
      </c>
      <c r="P2135" s="6" t="s">
        <v>4709</v>
      </c>
      <c r="Q2135" s="6" t="s">
        <v>4687</v>
      </c>
    </row>
    <row r="2136" spans="1:17">
      <c r="A2136" s="6" t="s">
        <v>4270</v>
      </c>
      <c r="B2136" s="6">
        <v>21</v>
      </c>
      <c r="C2136" s="6" t="s">
        <v>4723</v>
      </c>
      <c r="D2136" s="6" t="s">
        <v>8100</v>
      </c>
      <c r="E2136" s="6">
        <v>27.36</v>
      </c>
      <c r="F2136" s="6">
        <v>5.59</v>
      </c>
      <c r="G2136" s="6" t="s">
        <v>4689</v>
      </c>
      <c r="H2136" s="6" t="s">
        <v>4687</v>
      </c>
      <c r="I2136" s="6" t="s">
        <v>4687</v>
      </c>
      <c r="J2136" s="6">
        <v>0</v>
      </c>
      <c r="K2136" s="15" t="s">
        <v>8408</v>
      </c>
      <c r="L2136" s="10" t="s">
        <v>8414</v>
      </c>
      <c r="M2136" s="16" t="s">
        <v>10320</v>
      </c>
      <c r="N2136" s="6">
        <v>2104.11</v>
      </c>
      <c r="O2136" s="6" t="s">
        <v>4713</v>
      </c>
      <c r="P2136" s="6" t="s">
        <v>4709</v>
      </c>
      <c r="Q2136" s="6" t="s">
        <v>4687</v>
      </c>
    </row>
    <row r="2137" spans="1:17">
      <c r="A2137" s="6" t="s">
        <v>4272</v>
      </c>
      <c r="B2137" s="6">
        <v>21</v>
      </c>
      <c r="C2137" s="6" t="s">
        <v>4720</v>
      </c>
      <c r="D2137" s="6" t="s">
        <v>8101</v>
      </c>
      <c r="E2137" s="6">
        <v>22.3</v>
      </c>
      <c r="F2137" s="6">
        <v>4.89</v>
      </c>
      <c r="G2137" s="6" t="s">
        <v>4689</v>
      </c>
      <c r="H2137" s="6" t="s">
        <v>4687</v>
      </c>
      <c r="I2137" s="6" t="s">
        <v>4687</v>
      </c>
      <c r="J2137" s="6">
        <v>0</v>
      </c>
      <c r="K2137" s="15" t="s">
        <v>8412</v>
      </c>
      <c r="L2137" s="10" t="s">
        <v>8414</v>
      </c>
      <c r="M2137" s="16" t="s">
        <v>10321</v>
      </c>
      <c r="N2137" s="6">
        <v>2103.08</v>
      </c>
      <c r="O2137" s="6" t="s">
        <v>4709</v>
      </c>
      <c r="P2137" s="6" t="s">
        <v>4710</v>
      </c>
      <c r="Q2137" s="6" t="s">
        <v>4687</v>
      </c>
    </row>
    <row r="2138" spans="1:17">
      <c r="A2138" s="6" t="s">
        <v>4274</v>
      </c>
      <c r="B2138" s="6">
        <v>21</v>
      </c>
      <c r="C2138" s="6" t="s">
        <v>4722</v>
      </c>
      <c r="D2138" s="6" t="s">
        <v>8102</v>
      </c>
      <c r="E2138" s="6">
        <v>26.03</v>
      </c>
      <c r="F2138" s="6">
        <v>5.81</v>
      </c>
      <c r="G2138" s="6" t="s">
        <v>4689</v>
      </c>
      <c r="H2138" s="6" t="s">
        <v>4687</v>
      </c>
      <c r="I2138" s="6" t="s">
        <v>4687</v>
      </c>
      <c r="J2138" s="6">
        <v>0</v>
      </c>
      <c r="K2138" s="15" t="s">
        <v>8408</v>
      </c>
      <c r="L2138" s="10" t="s">
        <v>8409</v>
      </c>
      <c r="M2138" s="16" t="s">
        <v>10322</v>
      </c>
      <c r="N2138" s="6">
        <v>2102.26</v>
      </c>
      <c r="O2138" s="6" t="s">
        <v>4709</v>
      </c>
      <c r="P2138" s="6" t="s">
        <v>4710</v>
      </c>
      <c r="Q2138" s="6" t="s">
        <v>4687</v>
      </c>
    </row>
    <row r="2139" spans="1:17">
      <c r="A2139" s="6" t="s">
        <v>4276</v>
      </c>
      <c r="B2139" s="6">
        <v>18</v>
      </c>
      <c r="C2139" s="6" t="s">
        <v>4725</v>
      </c>
      <c r="D2139" s="6" t="s">
        <v>5571</v>
      </c>
      <c r="E2139" s="6">
        <v>27.74</v>
      </c>
      <c r="F2139" s="6">
        <v>4.29</v>
      </c>
      <c r="G2139" s="6" t="s">
        <v>4687</v>
      </c>
      <c r="H2139" s="6" t="s">
        <v>4687</v>
      </c>
      <c r="I2139" s="6" t="s">
        <v>4689</v>
      </c>
      <c r="J2139" s="6">
        <v>1</v>
      </c>
      <c r="K2139" s="15" t="s">
        <v>8408</v>
      </c>
      <c r="L2139" s="10" t="s">
        <v>8414</v>
      </c>
      <c r="M2139" s="16" t="s">
        <v>10323</v>
      </c>
      <c r="N2139" s="6">
        <v>2094.1</v>
      </c>
      <c r="O2139" s="6" t="s">
        <v>4709</v>
      </c>
      <c r="P2139" s="6" t="s">
        <v>4710</v>
      </c>
      <c r="Q2139" s="6" t="s">
        <v>4687</v>
      </c>
    </row>
    <row r="2140" spans="1:17">
      <c r="A2140" s="6" t="s">
        <v>4278</v>
      </c>
      <c r="B2140" s="6">
        <v>22</v>
      </c>
      <c r="C2140" s="6" t="s">
        <v>4716</v>
      </c>
      <c r="D2140" s="6" t="s">
        <v>8105</v>
      </c>
      <c r="E2140" s="6">
        <v>32.11</v>
      </c>
      <c r="F2140" s="6">
        <v>4.03</v>
      </c>
      <c r="G2140" s="6" t="s">
        <v>4689</v>
      </c>
      <c r="H2140" s="6" t="s">
        <v>4687</v>
      </c>
      <c r="I2140" s="6" t="s">
        <v>4689</v>
      </c>
      <c r="J2140" s="6">
        <v>2</v>
      </c>
      <c r="K2140" s="15" t="s">
        <v>8405</v>
      </c>
      <c r="L2140" s="10" t="s">
        <v>8414</v>
      </c>
      <c r="M2140" s="16" t="s">
        <v>10324</v>
      </c>
      <c r="N2140" s="6">
        <v>2055.32</v>
      </c>
      <c r="O2140" s="6" t="s">
        <v>4710</v>
      </c>
      <c r="P2140" s="6" t="s">
        <v>4710</v>
      </c>
      <c r="Q2140" s="6" t="s">
        <v>4687</v>
      </c>
    </row>
    <row r="2141" spans="1:17">
      <c r="A2141" s="6" t="s">
        <v>4280</v>
      </c>
      <c r="B2141" s="6">
        <v>22</v>
      </c>
      <c r="C2141" s="6" t="s">
        <v>4716</v>
      </c>
      <c r="D2141" s="6" t="s">
        <v>4935</v>
      </c>
      <c r="E2141" s="6">
        <v>25.175</v>
      </c>
      <c r="F2141" s="6">
        <v>6.29</v>
      </c>
      <c r="G2141" s="6" t="s">
        <v>4689</v>
      </c>
      <c r="H2141" s="6" t="s">
        <v>4687</v>
      </c>
      <c r="I2141" s="6" t="s">
        <v>4689</v>
      </c>
      <c r="J2141" s="6">
        <v>2</v>
      </c>
      <c r="K2141" s="15" t="s">
        <v>8408</v>
      </c>
      <c r="L2141" s="10" t="s">
        <v>8409</v>
      </c>
      <c r="M2141" s="16" t="s">
        <v>10325</v>
      </c>
      <c r="N2141" s="6">
        <v>2045.69</v>
      </c>
      <c r="O2141" s="6" t="s">
        <v>4710</v>
      </c>
      <c r="P2141" s="6" t="s">
        <v>4710</v>
      </c>
      <c r="Q2141" s="6" t="s">
        <v>4687</v>
      </c>
    </row>
    <row r="2142" spans="1:17">
      <c r="A2142" s="6" t="s">
        <v>4282</v>
      </c>
      <c r="B2142" s="6">
        <v>21</v>
      </c>
      <c r="C2142" s="6" t="s">
        <v>4711</v>
      </c>
      <c r="D2142" s="6" t="s">
        <v>4905</v>
      </c>
      <c r="E2142" s="6">
        <v>39.49</v>
      </c>
      <c r="F2142" s="6">
        <v>4.48</v>
      </c>
      <c r="G2142" s="6" t="s">
        <v>4689</v>
      </c>
      <c r="H2142" s="6" t="s">
        <v>4687</v>
      </c>
      <c r="I2142" s="6" t="s">
        <v>4687</v>
      </c>
      <c r="J2142" s="6">
        <v>0</v>
      </c>
      <c r="K2142" s="15" t="s">
        <v>8405</v>
      </c>
      <c r="L2142" s="10" t="s">
        <v>8414</v>
      </c>
      <c r="M2142" s="16" t="s">
        <v>10326</v>
      </c>
      <c r="N2142" s="6">
        <v>2026.97</v>
      </c>
      <c r="O2142" s="6" t="s">
        <v>4709</v>
      </c>
      <c r="P2142" s="6" t="s">
        <v>4710</v>
      </c>
      <c r="Q2142" s="6" t="s">
        <v>4687</v>
      </c>
    </row>
    <row r="2143" spans="1:17">
      <c r="A2143" s="6" t="s">
        <v>4284</v>
      </c>
      <c r="B2143" s="6">
        <v>21</v>
      </c>
      <c r="C2143" s="6" t="s">
        <v>4711</v>
      </c>
      <c r="D2143" s="6" t="s">
        <v>8109</v>
      </c>
      <c r="E2143" s="6">
        <v>34.87</v>
      </c>
      <c r="F2143" s="6">
        <v>5.51</v>
      </c>
      <c r="G2143" s="6" t="s">
        <v>4689</v>
      </c>
      <c r="H2143" s="6" t="s">
        <v>4687</v>
      </c>
      <c r="I2143" s="6" t="s">
        <v>4687</v>
      </c>
      <c r="J2143" s="6">
        <v>0</v>
      </c>
      <c r="K2143" s="15" t="s">
        <v>8405</v>
      </c>
      <c r="L2143" s="10" t="s">
        <v>8414</v>
      </c>
      <c r="M2143" s="16" t="s">
        <v>10327</v>
      </c>
      <c r="N2143" s="6">
        <v>2020.55</v>
      </c>
      <c r="O2143" s="6" t="s">
        <v>4709</v>
      </c>
      <c r="P2143" s="6" t="s">
        <v>4710</v>
      </c>
      <c r="Q2143" s="6" t="s">
        <v>4687</v>
      </c>
    </row>
    <row r="2144" spans="1:17">
      <c r="A2144" s="6" t="s">
        <v>4286</v>
      </c>
      <c r="B2144" s="6">
        <v>21</v>
      </c>
      <c r="C2144" s="6" t="s">
        <v>4720</v>
      </c>
      <c r="D2144" s="6" t="s">
        <v>8111</v>
      </c>
      <c r="E2144" s="6">
        <v>34.6</v>
      </c>
      <c r="F2144" s="6">
        <v>4.5</v>
      </c>
      <c r="G2144" s="6" t="s">
        <v>4689</v>
      </c>
      <c r="H2144" s="6" t="s">
        <v>4687</v>
      </c>
      <c r="I2144" s="6" t="s">
        <v>4687</v>
      </c>
      <c r="J2144" s="6">
        <v>0</v>
      </c>
      <c r="K2144" s="15" t="s">
        <v>8405</v>
      </c>
      <c r="L2144" s="10" t="s">
        <v>8414</v>
      </c>
      <c r="M2144" s="16" t="s">
        <v>10328</v>
      </c>
      <c r="N2144" s="6">
        <v>2020.18</v>
      </c>
      <c r="O2144" s="6" t="s">
        <v>4713</v>
      </c>
      <c r="P2144" s="6" t="s">
        <v>4710</v>
      </c>
      <c r="Q2144" s="6" t="s">
        <v>4687</v>
      </c>
    </row>
    <row r="2145" spans="1:17">
      <c r="A2145" s="6" t="s">
        <v>4288</v>
      </c>
      <c r="B2145" s="6">
        <v>21</v>
      </c>
      <c r="C2145" s="6" t="s">
        <v>4720</v>
      </c>
      <c r="D2145" s="6" t="s">
        <v>8113</v>
      </c>
      <c r="E2145" s="6">
        <v>25.8</v>
      </c>
      <c r="F2145" s="6">
        <v>6.29</v>
      </c>
      <c r="G2145" s="6" t="s">
        <v>4689</v>
      </c>
      <c r="H2145" s="6" t="s">
        <v>4687</v>
      </c>
      <c r="I2145" s="6" t="s">
        <v>4687</v>
      </c>
      <c r="J2145" s="6">
        <v>0</v>
      </c>
      <c r="K2145" s="15" t="s">
        <v>8408</v>
      </c>
      <c r="L2145" s="10" t="s">
        <v>8409</v>
      </c>
      <c r="M2145" s="16" t="s">
        <v>10322</v>
      </c>
      <c r="N2145" s="6">
        <v>2007.95</v>
      </c>
      <c r="O2145" s="6" t="s">
        <v>4709</v>
      </c>
      <c r="P2145" s="6" t="s">
        <v>4710</v>
      </c>
      <c r="Q2145" s="6" t="s">
        <v>4687</v>
      </c>
    </row>
    <row r="2146" spans="1:17">
      <c r="A2146" s="6" t="s">
        <v>4290</v>
      </c>
      <c r="B2146" s="6">
        <v>24</v>
      </c>
      <c r="C2146" s="6" t="s">
        <v>4711</v>
      </c>
      <c r="D2146" s="6" t="s">
        <v>8115</v>
      </c>
      <c r="E2146" s="6">
        <v>35.86</v>
      </c>
      <c r="F2146" s="6">
        <v>4.33</v>
      </c>
      <c r="G2146" s="6" t="s">
        <v>4687</v>
      </c>
      <c r="H2146" s="6" t="s">
        <v>4687</v>
      </c>
      <c r="I2146" s="6" t="s">
        <v>4687</v>
      </c>
      <c r="J2146" s="6">
        <v>1</v>
      </c>
      <c r="K2146" s="15" t="s">
        <v>8405</v>
      </c>
      <c r="L2146" s="10" t="s">
        <v>8414</v>
      </c>
      <c r="M2146" s="16" t="s">
        <v>10329</v>
      </c>
      <c r="N2146" s="6">
        <v>1986.93</v>
      </c>
      <c r="O2146" s="6" t="s">
        <v>4709</v>
      </c>
      <c r="P2146" s="6" t="s">
        <v>4710</v>
      </c>
      <c r="Q2146" s="6" t="s">
        <v>4687</v>
      </c>
    </row>
    <row r="2147" spans="1:17">
      <c r="A2147" s="6" t="s">
        <v>4292</v>
      </c>
      <c r="B2147" s="6">
        <v>20</v>
      </c>
      <c r="C2147" s="6" t="s">
        <v>4723</v>
      </c>
      <c r="D2147" s="6" t="s">
        <v>8117</v>
      </c>
      <c r="E2147" s="6">
        <v>40.47</v>
      </c>
      <c r="F2147" s="6">
        <v>11.15</v>
      </c>
      <c r="G2147" s="6" t="s">
        <v>4687</v>
      </c>
      <c r="H2147" s="6" t="s">
        <v>4687</v>
      </c>
      <c r="I2147" s="6" t="s">
        <v>4687</v>
      </c>
      <c r="J2147" s="6">
        <v>0</v>
      </c>
      <c r="K2147" s="15" t="s">
        <v>8405</v>
      </c>
      <c r="L2147" s="10" t="s">
        <v>8406</v>
      </c>
      <c r="M2147" s="16" t="s">
        <v>10330</v>
      </c>
      <c r="N2147" s="6">
        <v>1984.45</v>
      </c>
      <c r="O2147" s="6" t="s">
        <v>4710</v>
      </c>
      <c r="P2147" s="6" t="s">
        <v>4710</v>
      </c>
      <c r="Q2147" s="6" t="s">
        <v>4687</v>
      </c>
    </row>
    <row r="2148" spans="1:17">
      <c r="A2148" s="6" t="s">
        <v>4294</v>
      </c>
      <c r="B2148" s="6">
        <v>24</v>
      </c>
      <c r="C2148" s="6" t="s">
        <v>4711</v>
      </c>
      <c r="D2148" s="6" t="s">
        <v>8119</v>
      </c>
      <c r="E2148" s="6">
        <v>32.01</v>
      </c>
      <c r="F2148" s="6">
        <v>6.45</v>
      </c>
      <c r="G2148" s="6" t="s">
        <v>4687</v>
      </c>
      <c r="H2148" s="6" t="s">
        <v>4687</v>
      </c>
      <c r="I2148" s="6" t="s">
        <v>4687</v>
      </c>
      <c r="J2148" s="6">
        <v>1</v>
      </c>
      <c r="K2148" s="15" t="s">
        <v>8405</v>
      </c>
      <c r="L2148" s="10" t="s">
        <v>8414</v>
      </c>
      <c r="M2148" s="16" t="s">
        <v>10331</v>
      </c>
      <c r="N2148" s="6">
        <v>1981.58</v>
      </c>
      <c r="O2148" s="6" t="s">
        <v>4713</v>
      </c>
      <c r="P2148" s="6" t="s">
        <v>4710</v>
      </c>
      <c r="Q2148" s="6" t="s">
        <v>4687</v>
      </c>
    </row>
    <row r="2149" spans="1:17">
      <c r="A2149" s="6" t="s">
        <v>4296</v>
      </c>
      <c r="B2149" s="6">
        <v>20</v>
      </c>
      <c r="C2149" s="6" t="s">
        <v>4720</v>
      </c>
      <c r="D2149" s="6" t="s">
        <v>8121</v>
      </c>
      <c r="E2149" s="6">
        <v>33</v>
      </c>
      <c r="F2149" s="6">
        <v>9.27</v>
      </c>
      <c r="G2149" s="6" t="s">
        <v>4687</v>
      </c>
      <c r="H2149" s="6" t="s">
        <v>4687</v>
      </c>
      <c r="I2149" s="6" t="s">
        <v>4687</v>
      </c>
      <c r="J2149" s="6">
        <v>0</v>
      </c>
      <c r="K2149" s="15" t="s">
        <v>8405</v>
      </c>
      <c r="L2149" s="10" t="s">
        <v>8406</v>
      </c>
      <c r="M2149" s="16" t="s">
        <v>10332</v>
      </c>
      <c r="N2149" s="6">
        <v>1980.07</v>
      </c>
      <c r="O2149" s="6" t="s">
        <v>4710</v>
      </c>
      <c r="P2149" s="6" t="s">
        <v>4710</v>
      </c>
      <c r="Q2149" s="6" t="s">
        <v>4687</v>
      </c>
    </row>
    <row r="2150" spans="1:17">
      <c r="A2150" s="6" t="s">
        <v>4298</v>
      </c>
      <c r="B2150" s="6">
        <v>24</v>
      </c>
      <c r="C2150" s="6" t="s">
        <v>4720</v>
      </c>
      <c r="D2150" s="6" t="s">
        <v>4801</v>
      </c>
      <c r="E2150" s="6">
        <v>29.3</v>
      </c>
      <c r="F2150" s="6">
        <v>6.15</v>
      </c>
      <c r="G2150" s="6" t="s">
        <v>4687</v>
      </c>
      <c r="H2150" s="6" t="s">
        <v>4687</v>
      </c>
      <c r="I2150" s="6" t="s">
        <v>4687</v>
      </c>
      <c r="J2150" s="6">
        <v>1</v>
      </c>
      <c r="K2150" s="15" t="s">
        <v>8408</v>
      </c>
      <c r="L2150" s="10" t="s">
        <v>8409</v>
      </c>
      <c r="M2150" s="16" t="s">
        <v>10333</v>
      </c>
      <c r="N2150" s="6">
        <v>1977.82</v>
      </c>
      <c r="O2150" s="6" t="s">
        <v>4713</v>
      </c>
      <c r="P2150" s="6" t="s">
        <v>4710</v>
      </c>
      <c r="Q2150" s="6" t="s">
        <v>4687</v>
      </c>
    </row>
    <row r="2151" spans="1:17">
      <c r="A2151" s="6" t="s">
        <v>4300</v>
      </c>
      <c r="B2151" s="6">
        <v>24</v>
      </c>
      <c r="C2151" s="6" t="s">
        <v>4720</v>
      </c>
      <c r="D2151" s="6" t="s">
        <v>8123</v>
      </c>
      <c r="E2151" s="6">
        <v>25.8</v>
      </c>
      <c r="F2151" s="6">
        <v>4.13</v>
      </c>
      <c r="G2151" s="6" t="s">
        <v>4687</v>
      </c>
      <c r="H2151" s="6" t="s">
        <v>4687</v>
      </c>
      <c r="I2151" s="6" t="s">
        <v>4687</v>
      </c>
      <c r="J2151" s="6">
        <v>1</v>
      </c>
      <c r="K2151" s="15" t="s">
        <v>8408</v>
      </c>
      <c r="L2151" s="10" t="s">
        <v>8414</v>
      </c>
      <c r="M2151" s="16" t="s">
        <v>10334</v>
      </c>
      <c r="N2151" s="6">
        <v>1972.95</v>
      </c>
      <c r="O2151" s="6" t="s">
        <v>4713</v>
      </c>
      <c r="P2151" s="6" t="s">
        <v>4710</v>
      </c>
      <c r="Q2151" s="6" t="s">
        <v>4687</v>
      </c>
    </row>
    <row r="2152" spans="1:17">
      <c r="A2152" s="6" t="s">
        <v>4302</v>
      </c>
      <c r="B2152" s="6">
        <v>24</v>
      </c>
      <c r="C2152" s="6" t="s">
        <v>4720</v>
      </c>
      <c r="D2152" s="6" t="s">
        <v>8125</v>
      </c>
      <c r="E2152" s="6">
        <v>23.4</v>
      </c>
      <c r="F2152" s="6">
        <v>4.24</v>
      </c>
      <c r="G2152" s="6" t="s">
        <v>4687</v>
      </c>
      <c r="H2152" s="6" t="s">
        <v>4687</v>
      </c>
      <c r="I2152" s="6" t="s">
        <v>4687</v>
      </c>
      <c r="J2152" s="6">
        <v>1</v>
      </c>
      <c r="K2152" s="15" t="s">
        <v>8412</v>
      </c>
      <c r="L2152" s="10" t="s">
        <v>8414</v>
      </c>
      <c r="M2152" s="16" t="s">
        <v>10335</v>
      </c>
      <c r="N2152" s="6">
        <v>1969.61</v>
      </c>
      <c r="O2152" s="6" t="s">
        <v>4710</v>
      </c>
      <c r="P2152" s="6" t="s">
        <v>4710</v>
      </c>
      <c r="Q2152" s="6" t="s">
        <v>4687</v>
      </c>
    </row>
    <row r="2153" spans="1:17">
      <c r="A2153" s="6" t="s">
        <v>4304</v>
      </c>
      <c r="B2153" s="6">
        <v>20</v>
      </c>
      <c r="C2153" s="6" t="s">
        <v>4723</v>
      </c>
      <c r="D2153" s="6" t="s">
        <v>8127</v>
      </c>
      <c r="E2153" s="6">
        <v>27.93</v>
      </c>
      <c r="F2153" s="6">
        <v>9.88</v>
      </c>
      <c r="G2153" s="6" t="s">
        <v>4687</v>
      </c>
      <c r="H2153" s="6" t="s">
        <v>4687</v>
      </c>
      <c r="I2153" s="6" t="s">
        <v>4687</v>
      </c>
      <c r="J2153" s="6">
        <v>0</v>
      </c>
      <c r="K2153" s="15" t="s">
        <v>8408</v>
      </c>
      <c r="L2153" s="10" t="s">
        <v>8406</v>
      </c>
      <c r="M2153" s="16" t="s">
        <v>10282</v>
      </c>
      <c r="N2153" s="6">
        <v>1967.02</v>
      </c>
      <c r="O2153" s="6" t="s">
        <v>4709</v>
      </c>
      <c r="P2153" s="6" t="s">
        <v>4710</v>
      </c>
      <c r="Q2153" s="6" t="s">
        <v>4687</v>
      </c>
    </row>
    <row r="2154" spans="1:17">
      <c r="A2154" s="6" t="s">
        <v>4306</v>
      </c>
      <c r="B2154" s="6">
        <v>20</v>
      </c>
      <c r="C2154" s="6" t="s">
        <v>4720</v>
      </c>
      <c r="D2154" s="6" t="s">
        <v>8129</v>
      </c>
      <c r="E2154" s="6">
        <v>22</v>
      </c>
      <c r="F2154" s="6">
        <v>9.5</v>
      </c>
      <c r="G2154" s="6" t="s">
        <v>4687</v>
      </c>
      <c r="H2154" s="6" t="s">
        <v>4687</v>
      </c>
      <c r="I2154" s="6" t="s">
        <v>4687</v>
      </c>
      <c r="J2154" s="6">
        <v>0</v>
      </c>
      <c r="K2154" s="15" t="s">
        <v>8412</v>
      </c>
      <c r="L2154" s="10" t="s">
        <v>8406</v>
      </c>
      <c r="M2154" s="16" t="s">
        <v>10336</v>
      </c>
      <c r="N2154" s="6">
        <v>1964.78</v>
      </c>
      <c r="O2154" s="6" t="s">
        <v>4713</v>
      </c>
      <c r="P2154" s="6" t="s">
        <v>4710</v>
      </c>
      <c r="Q2154" s="6" t="s">
        <v>4687</v>
      </c>
    </row>
    <row r="2155" spans="1:17">
      <c r="A2155" s="6" t="s">
        <v>4308</v>
      </c>
      <c r="B2155" s="6">
        <v>21</v>
      </c>
      <c r="C2155" s="6" t="s">
        <v>4716</v>
      </c>
      <c r="D2155" s="6" t="s">
        <v>8131</v>
      </c>
      <c r="E2155" s="6">
        <v>36.86</v>
      </c>
      <c r="F2155" s="6">
        <v>4.97</v>
      </c>
      <c r="G2155" s="6" t="s">
        <v>4689</v>
      </c>
      <c r="H2155" s="6" t="s">
        <v>4687</v>
      </c>
      <c r="I2155" s="6" t="s">
        <v>4687</v>
      </c>
      <c r="J2155" s="6">
        <v>0</v>
      </c>
      <c r="K2155" s="15" t="s">
        <v>8405</v>
      </c>
      <c r="L2155" s="10" t="s">
        <v>8414</v>
      </c>
      <c r="M2155" s="16" t="s">
        <v>10337</v>
      </c>
      <c r="N2155" s="6">
        <v>1917.32</v>
      </c>
      <c r="O2155" s="6" t="s">
        <v>4709</v>
      </c>
      <c r="P2155" s="6" t="s">
        <v>4710</v>
      </c>
      <c r="Q2155" s="6" t="s">
        <v>4687</v>
      </c>
    </row>
    <row r="2156" spans="1:17">
      <c r="A2156" s="6" t="s">
        <v>4310</v>
      </c>
      <c r="B2156" s="6">
        <v>21</v>
      </c>
      <c r="C2156" s="6" t="s">
        <v>4716</v>
      </c>
      <c r="D2156" s="6" t="s">
        <v>8132</v>
      </c>
      <c r="E2156" s="6">
        <v>31.255</v>
      </c>
      <c r="F2156" s="6">
        <v>5.49</v>
      </c>
      <c r="G2156" s="6" t="s">
        <v>4689</v>
      </c>
      <c r="H2156" s="6" t="s">
        <v>4687</v>
      </c>
      <c r="I2156" s="6" t="s">
        <v>4687</v>
      </c>
      <c r="J2156" s="6">
        <v>0</v>
      </c>
      <c r="K2156" s="15" t="s">
        <v>8405</v>
      </c>
      <c r="L2156" s="10" t="s">
        <v>8414</v>
      </c>
      <c r="M2156" s="16" t="s">
        <v>10338</v>
      </c>
      <c r="N2156" s="6">
        <v>1909.53</v>
      </c>
      <c r="O2156" s="6" t="s">
        <v>4710</v>
      </c>
      <c r="P2156" s="6" t="s">
        <v>4710</v>
      </c>
      <c r="Q2156" s="6" t="s">
        <v>4687</v>
      </c>
    </row>
    <row r="2157" spans="1:17">
      <c r="A2157" s="6" t="s">
        <v>4312</v>
      </c>
      <c r="B2157" s="6">
        <v>28</v>
      </c>
      <c r="C2157" s="6" t="s">
        <v>4711</v>
      </c>
      <c r="D2157" s="6" t="s">
        <v>7776</v>
      </c>
      <c r="E2157" s="6">
        <v>23.06</v>
      </c>
      <c r="F2157" s="6">
        <v>4.47</v>
      </c>
      <c r="G2157" s="6" t="s">
        <v>4687</v>
      </c>
      <c r="H2157" s="6" t="s">
        <v>4687</v>
      </c>
      <c r="I2157" s="6" t="s">
        <v>4687</v>
      </c>
      <c r="J2157" s="6">
        <v>0</v>
      </c>
      <c r="K2157" s="15" t="s">
        <v>8412</v>
      </c>
      <c r="L2157" s="10" t="s">
        <v>8414</v>
      </c>
      <c r="M2157" s="16" t="s">
        <v>10339</v>
      </c>
      <c r="N2157" s="6">
        <v>1908.9</v>
      </c>
      <c r="O2157" s="6" t="s">
        <v>4710</v>
      </c>
      <c r="P2157" s="6" t="s">
        <v>4710</v>
      </c>
      <c r="Q2157" s="6" t="s">
        <v>4687</v>
      </c>
    </row>
    <row r="2158" spans="1:17">
      <c r="A2158" s="6" t="s">
        <v>4314</v>
      </c>
      <c r="B2158" s="6">
        <v>21</v>
      </c>
      <c r="C2158" s="6" t="s">
        <v>4716</v>
      </c>
      <c r="D2158" s="6" t="s">
        <v>4764</v>
      </c>
      <c r="E2158" s="6">
        <v>28.975</v>
      </c>
      <c r="F2158" s="6">
        <v>4.34</v>
      </c>
      <c r="G2158" s="6" t="s">
        <v>4689</v>
      </c>
      <c r="H2158" s="6" t="s">
        <v>4687</v>
      </c>
      <c r="I2158" s="6" t="s">
        <v>4687</v>
      </c>
      <c r="J2158" s="6">
        <v>0</v>
      </c>
      <c r="K2158" s="15" t="s">
        <v>8408</v>
      </c>
      <c r="L2158" s="10" t="s">
        <v>8414</v>
      </c>
      <c r="M2158" s="16" t="s">
        <v>10340</v>
      </c>
      <c r="N2158" s="6">
        <v>1906.36</v>
      </c>
      <c r="O2158" s="6" t="s">
        <v>4713</v>
      </c>
      <c r="P2158" s="6" t="s">
        <v>4710</v>
      </c>
      <c r="Q2158" s="6" t="s">
        <v>4687</v>
      </c>
    </row>
    <row r="2159" spans="1:17">
      <c r="A2159" s="6" t="s">
        <v>4316</v>
      </c>
      <c r="B2159" s="6">
        <v>20</v>
      </c>
      <c r="C2159" s="6" t="s">
        <v>4720</v>
      </c>
      <c r="D2159" s="6" t="s">
        <v>8136</v>
      </c>
      <c r="E2159" s="6">
        <v>33.3</v>
      </c>
      <c r="F2159" s="6">
        <v>9.49</v>
      </c>
      <c r="G2159" s="6" t="s">
        <v>4687</v>
      </c>
      <c r="H2159" s="6" t="s">
        <v>4687</v>
      </c>
      <c r="I2159" s="6" t="s">
        <v>4687</v>
      </c>
      <c r="J2159" s="6">
        <v>0</v>
      </c>
      <c r="K2159" s="15" t="s">
        <v>8405</v>
      </c>
      <c r="L2159" s="10" t="s">
        <v>8406</v>
      </c>
      <c r="M2159" s="16" t="s">
        <v>10011</v>
      </c>
      <c r="N2159" s="6">
        <v>1880.49</v>
      </c>
      <c r="O2159" s="6" t="s">
        <v>4713</v>
      </c>
      <c r="P2159" s="6" t="s">
        <v>4710</v>
      </c>
      <c r="Q2159" s="6" t="s">
        <v>4687</v>
      </c>
    </row>
    <row r="2160" spans="1:17">
      <c r="A2160" s="6" t="s">
        <v>4318</v>
      </c>
      <c r="B2160" s="6">
        <v>20</v>
      </c>
      <c r="C2160" s="6" t="s">
        <v>4711</v>
      </c>
      <c r="D2160" s="6" t="s">
        <v>7550</v>
      </c>
      <c r="E2160" s="6">
        <v>33</v>
      </c>
      <c r="F2160" s="6">
        <v>10.16</v>
      </c>
      <c r="G2160" s="6" t="s">
        <v>4687</v>
      </c>
      <c r="H2160" s="6" t="s">
        <v>4687</v>
      </c>
      <c r="I2160" s="6" t="s">
        <v>4687</v>
      </c>
      <c r="J2160" s="6">
        <v>0</v>
      </c>
      <c r="K2160" s="15" t="s">
        <v>8405</v>
      </c>
      <c r="L2160" s="10" t="s">
        <v>8406</v>
      </c>
      <c r="M2160" s="16" t="s">
        <v>10341</v>
      </c>
      <c r="N2160" s="6">
        <v>1880.07</v>
      </c>
      <c r="O2160" s="6" t="s">
        <v>4709</v>
      </c>
      <c r="P2160" s="6" t="s">
        <v>4710</v>
      </c>
      <c r="Q2160" s="6" t="s">
        <v>4687</v>
      </c>
    </row>
    <row r="2161" spans="1:17">
      <c r="A2161" s="6" t="s">
        <v>4320</v>
      </c>
      <c r="B2161" s="6">
        <v>20</v>
      </c>
      <c r="C2161" s="6" t="s">
        <v>4711</v>
      </c>
      <c r="D2161" s="6" t="s">
        <v>8139</v>
      </c>
      <c r="E2161" s="6">
        <v>31.46</v>
      </c>
      <c r="F2161" s="6">
        <v>11.19</v>
      </c>
      <c r="G2161" s="6" t="s">
        <v>4687</v>
      </c>
      <c r="H2161" s="6" t="s">
        <v>4687</v>
      </c>
      <c r="I2161" s="6" t="s">
        <v>4687</v>
      </c>
      <c r="J2161" s="6">
        <v>0</v>
      </c>
      <c r="K2161" s="15" t="s">
        <v>8405</v>
      </c>
      <c r="L2161" s="10" t="s">
        <v>8406</v>
      </c>
      <c r="M2161" s="16" t="s">
        <v>10342</v>
      </c>
      <c r="N2161" s="6">
        <v>1877.93</v>
      </c>
      <c r="O2161" s="6" t="s">
        <v>4713</v>
      </c>
      <c r="P2161" s="6" t="s">
        <v>4710</v>
      </c>
      <c r="Q2161" s="6" t="s">
        <v>4687</v>
      </c>
    </row>
    <row r="2162" spans="1:17">
      <c r="A2162" s="6" t="s">
        <v>4322</v>
      </c>
      <c r="B2162" s="6">
        <v>20</v>
      </c>
      <c r="C2162" s="6" t="s">
        <v>4720</v>
      </c>
      <c r="D2162" s="6" t="s">
        <v>6106</v>
      </c>
      <c r="E2162" s="6">
        <v>29.6</v>
      </c>
      <c r="F2162" s="6">
        <v>11.03</v>
      </c>
      <c r="G2162" s="6" t="s">
        <v>4687</v>
      </c>
      <c r="H2162" s="6" t="s">
        <v>4687</v>
      </c>
      <c r="I2162" s="6" t="s">
        <v>4687</v>
      </c>
      <c r="J2162" s="6">
        <v>0</v>
      </c>
      <c r="K2162" s="15" t="s">
        <v>8408</v>
      </c>
      <c r="L2162" s="10" t="s">
        <v>8406</v>
      </c>
      <c r="M2162" s="16" t="s">
        <v>10343</v>
      </c>
      <c r="N2162" s="6">
        <v>1875.34</v>
      </c>
      <c r="O2162" s="6" t="s">
        <v>4709</v>
      </c>
      <c r="P2162" s="6" t="s">
        <v>4710</v>
      </c>
      <c r="Q2162" s="6" t="s">
        <v>4687</v>
      </c>
    </row>
    <row r="2163" spans="1:17">
      <c r="A2163" s="6" t="s">
        <v>4324</v>
      </c>
      <c r="B2163" s="6">
        <v>26</v>
      </c>
      <c r="C2163" s="6" t="s">
        <v>4716</v>
      </c>
      <c r="D2163" s="6" t="s">
        <v>5106</v>
      </c>
      <c r="E2163" s="6">
        <v>22.05</v>
      </c>
      <c r="F2163" s="6">
        <v>4.43</v>
      </c>
      <c r="G2163" s="6" t="s">
        <v>4689</v>
      </c>
      <c r="H2163" s="6" t="s">
        <v>4687</v>
      </c>
      <c r="I2163" s="6" t="s">
        <v>4687</v>
      </c>
      <c r="J2163" s="6">
        <v>0</v>
      </c>
      <c r="K2163" s="15" t="s">
        <v>8412</v>
      </c>
      <c r="L2163" s="10" t="s">
        <v>8414</v>
      </c>
      <c r="M2163" s="16" t="s">
        <v>10344</v>
      </c>
      <c r="N2163" s="6">
        <v>1865.98</v>
      </c>
      <c r="O2163" s="6" t="s">
        <v>4710</v>
      </c>
      <c r="P2163" s="6" t="s">
        <v>4710</v>
      </c>
      <c r="Q2163" s="6" t="s">
        <v>4687</v>
      </c>
    </row>
    <row r="2164" spans="1:17">
      <c r="A2164" s="6" t="s">
        <v>4326</v>
      </c>
      <c r="B2164" s="6">
        <v>18</v>
      </c>
      <c r="C2164" s="6" t="s">
        <v>4725</v>
      </c>
      <c r="D2164" s="6" t="s">
        <v>8143</v>
      </c>
      <c r="E2164" s="6">
        <v>27.06</v>
      </c>
      <c r="F2164" s="6">
        <v>6.14</v>
      </c>
      <c r="G2164" s="6" t="s">
        <v>4687</v>
      </c>
      <c r="H2164" s="6" t="s">
        <v>4687</v>
      </c>
      <c r="I2164" s="6" t="s">
        <v>4689</v>
      </c>
      <c r="J2164" s="6">
        <v>1</v>
      </c>
      <c r="K2164" s="15" t="s">
        <v>8408</v>
      </c>
      <c r="L2164" s="10" t="s">
        <v>8409</v>
      </c>
      <c r="M2164" s="16" t="s">
        <v>10345</v>
      </c>
      <c r="N2164" s="6">
        <v>1863.45</v>
      </c>
      <c r="O2164" s="6" t="s">
        <v>4713</v>
      </c>
      <c r="P2164" s="6" t="s">
        <v>4710</v>
      </c>
      <c r="Q2164" s="6" t="s">
        <v>4687</v>
      </c>
    </row>
    <row r="2165" spans="1:17">
      <c r="A2165" s="6" t="s">
        <v>4328</v>
      </c>
      <c r="B2165" s="6">
        <v>28</v>
      </c>
      <c r="C2165" s="6" t="s">
        <v>4716</v>
      </c>
      <c r="D2165" s="6" t="s">
        <v>8144</v>
      </c>
      <c r="E2165" s="6">
        <v>20.49</v>
      </c>
      <c r="F2165" s="6">
        <v>4.87</v>
      </c>
      <c r="G2165" s="6" t="s">
        <v>4687</v>
      </c>
      <c r="H2165" s="6" t="s">
        <v>4687</v>
      </c>
      <c r="I2165" s="6" t="s">
        <v>4687</v>
      </c>
      <c r="J2165" s="6">
        <v>0</v>
      </c>
      <c r="K2165" s="15" t="s">
        <v>8412</v>
      </c>
      <c r="L2165" s="10" t="s">
        <v>8414</v>
      </c>
      <c r="M2165" s="16" t="s">
        <v>10346</v>
      </c>
      <c r="N2165" s="6">
        <v>1850.55</v>
      </c>
      <c r="O2165" s="6" t="s">
        <v>4709</v>
      </c>
      <c r="P2165" s="6" t="s">
        <v>4710</v>
      </c>
      <c r="Q2165" s="6" t="s">
        <v>4687</v>
      </c>
    </row>
    <row r="2166" spans="1:17">
      <c r="A2166" s="6" t="s">
        <v>4330</v>
      </c>
      <c r="B2166" s="6">
        <v>19</v>
      </c>
      <c r="C2166" s="6" t="s">
        <v>4720</v>
      </c>
      <c r="D2166" s="6" t="s">
        <v>6036</v>
      </c>
      <c r="E2166" s="6">
        <v>28.4</v>
      </c>
      <c r="F2166" s="6">
        <v>4.3</v>
      </c>
      <c r="G2166" s="6" t="s">
        <v>4687</v>
      </c>
      <c r="H2166" s="6" t="s">
        <v>4690</v>
      </c>
      <c r="I2166" s="6" t="s">
        <v>4687</v>
      </c>
      <c r="J2166" s="6">
        <v>1</v>
      </c>
      <c r="K2166" s="15" t="s">
        <v>8408</v>
      </c>
      <c r="L2166" s="10" t="s">
        <v>8414</v>
      </c>
      <c r="M2166" s="16" t="s">
        <v>10347</v>
      </c>
      <c r="N2166" s="6">
        <v>1842.52</v>
      </c>
      <c r="O2166" s="6" t="s">
        <v>4709</v>
      </c>
      <c r="P2166" s="6" t="s">
        <v>4710</v>
      </c>
      <c r="Q2166" s="6" t="s">
        <v>4687</v>
      </c>
    </row>
    <row r="2167" spans="1:17">
      <c r="A2167" s="6" t="s">
        <v>4332</v>
      </c>
      <c r="B2167" s="6">
        <v>23</v>
      </c>
      <c r="C2167" s="6" t="s">
        <v>4711</v>
      </c>
      <c r="D2167" s="6" t="s">
        <v>8147</v>
      </c>
      <c r="E2167" s="6">
        <v>41.91</v>
      </c>
      <c r="F2167" s="6">
        <v>6.19</v>
      </c>
      <c r="G2167" s="6" t="s">
        <v>4687</v>
      </c>
      <c r="H2167" s="6" t="s">
        <v>4687</v>
      </c>
      <c r="I2167" s="6" t="s">
        <v>4687</v>
      </c>
      <c r="J2167" s="6">
        <v>0</v>
      </c>
      <c r="K2167" s="15" t="s">
        <v>8405</v>
      </c>
      <c r="L2167" s="10" t="s">
        <v>8409</v>
      </c>
      <c r="M2167" s="16" t="s">
        <v>10348</v>
      </c>
      <c r="N2167" s="6">
        <v>1837.28</v>
      </c>
      <c r="O2167" s="6" t="s">
        <v>4709</v>
      </c>
      <c r="P2167" s="6" t="s">
        <v>4710</v>
      </c>
      <c r="Q2167" s="6" t="s">
        <v>4687</v>
      </c>
    </row>
    <row r="2168" spans="1:17">
      <c r="A2168" s="6" t="s">
        <v>4334</v>
      </c>
      <c r="B2168" s="6">
        <v>19</v>
      </c>
      <c r="C2168" s="6" t="s">
        <v>4720</v>
      </c>
      <c r="D2168" s="6" t="s">
        <v>8149</v>
      </c>
      <c r="E2168" s="6">
        <v>24.6</v>
      </c>
      <c r="F2168" s="6">
        <v>6.19</v>
      </c>
      <c r="G2168" s="6" t="s">
        <v>4687</v>
      </c>
      <c r="H2168" s="6" t="s">
        <v>4690</v>
      </c>
      <c r="I2168" s="6" t="s">
        <v>4687</v>
      </c>
      <c r="J2168" s="6">
        <v>1</v>
      </c>
      <c r="K2168" s="15" t="s">
        <v>8412</v>
      </c>
      <c r="L2168" s="10" t="s">
        <v>8409</v>
      </c>
      <c r="M2168" s="16" t="s">
        <v>10349</v>
      </c>
      <c r="N2168" s="6">
        <v>1837.24</v>
      </c>
      <c r="O2168" s="6" t="s">
        <v>4709</v>
      </c>
      <c r="P2168" s="6" t="s">
        <v>4710</v>
      </c>
      <c r="Q2168" s="6" t="s">
        <v>4687</v>
      </c>
    </row>
    <row r="2169" spans="1:17">
      <c r="A2169" s="6" t="s">
        <v>4336</v>
      </c>
      <c r="B2169" s="6">
        <v>19</v>
      </c>
      <c r="C2169" s="6" t="s">
        <v>4720</v>
      </c>
      <c r="D2169" s="6" t="s">
        <v>5782</v>
      </c>
      <c r="E2169" s="6">
        <v>20.9</v>
      </c>
      <c r="F2169" s="6">
        <v>5.12</v>
      </c>
      <c r="G2169" s="6" t="s">
        <v>4687</v>
      </c>
      <c r="H2169" s="6" t="s">
        <v>4690</v>
      </c>
      <c r="I2169" s="6" t="s">
        <v>4687</v>
      </c>
      <c r="J2169" s="6">
        <v>1</v>
      </c>
      <c r="K2169" s="15" t="s">
        <v>8412</v>
      </c>
      <c r="L2169" s="10" t="s">
        <v>8414</v>
      </c>
      <c r="M2169" s="16" t="s">
        <v>10350</v>
      </c>
      <c r="N2169" s="6">
        <v>1832.09</v>
      </c>
      <c r="O2169" s="6" t="s">
        <v>4710</v>
      </c>
      <c r="P2169" s="6" t="s">
        <v>4710</v>
      </c>
      <c r="Q2169" s="6" t="s">
        <v>4687</v>
      </c>
    </row>
    <row r="2170" spans="1:17">
      <c r="A2170" s="6" t="s">
        <v>4338</v>
      </c>
      <c r="B2170" s="6">
        <v>23</v>
      </c>
      <c r="C2170" s="6" t="s">
        <v>4720</v>
      </c>
      <c r="D2170" s="6" t="s">
        <v>8152</v>
      </c>
      <c r="E2170" s="6">
        <v>34.4</v>
      </c>
      <c r="F2170" s="6">
        <v>4.04</v>
      </c>
      <c r="G2170" s="6" t="s">
        <v>4687</v>
      </c>
      <c r="H2170" s="6" t="s">
        <v>4687</v>
      </c>
      <c r="I2170" s="6" t="s">
        <v>4687</v>
      </c>
      <c r="J2170" s="6">
        <v>0</v>
      </c>
      <c r="K2170" s="15" t="s">
        <v>8405</v>
      </c>
      <c r="L2170" s="10" t="s">
        <v>8414</v>
      </c>
      <c r="M2170" s="16" t="s">
        <v>8606</v>
      </c>
      <c r="N2170" s="6">
        <v>1826.84</v>
      </c>
      <c r="O2170" s="6" t="s">
        <v>4709</v>
      </c>
      <c r="P2170" s="6" t="s">
        <v>4710</v>
      </c>
      <c r="Q2170" s="6" t="s">
        <v>4687</v>
      </c>
    </row>
    <row r="2171" spans="1:17">
      <c r="A2171" s="6" t="s">
        <v>4340</v>
      </c>
      <c r="B2171" s="6">
        <v>23</v>
      </c>
      <c r="C2171" s="6" t="s">
        <v>4711</v>
      </c>
      <c r="D2171" s="6" t="s">
        <v>5030</v>
      </c>
      <c r="E2171" s="6">
        <v>32.56</v>
      </c>
      <c r="F2171" s="6">
        <v>5.36</v>
      </c>
      <c r="G2171" s="6" t="s">
        <v>4687</v>
      </c>
      <c r="H2171" s="6" t="s">
        <v>4687</v>
      </c>
      <c r="I2171" s="6" t="s">
        <v>4687</v>
      </c>
      <c r="J2171" s="6">
        <v>0</v>
      </c>
      <c r="K2171" s="15" t="s">
        <v>8405</v>
      </c>
      <c r="L2171" s="10" t="s">
        <v>8414</v>
      </c>
      <c r="M2171" s="16" t="s">
        <v>10351</v>
      </c>
      <c r="N2171" s="6">
        <v>1824.29</v>
      </c>
      <c r="O2171" s="6" t="s">
        <v>4710</v>
      </c>
      <c r="P2171" s="6" t="s">
        <v>4710</v>
      </c>
      <c r="Q2171" s="6" t="s">
        <v>4687</v>
      </c>
    </row>
    <row r="2172" spans="1:17">
      <c r="A2172" s="6" t="s">
        <v>4342</v>
      </c>
      <c r="B2172" s="6">
        <v>18</v>
      </c>
      <c r="C2172" s="6" t="s">
        <v>4716</v>
      </c>
      <c r="D2172" s="6" t="s">
        <v>5964</v>
      </c>
      <c r="E2172" s="6">
        <v>27.98</v>
      </c>
      <c r="F2172" s="6">
        <v>4.38</v>
      </c>
      <c r="G2172" s="6" t="s">
        <v>4687</v>
      </c>
      <c r="H2172" s="6" t="s">
        <v>4687</v>
      </c>
      <c r="I2172" s="6" t="s">
        <v>4689</v>
      </c>
      <c r="J2172" s="6">
        <v>1</v>
      </c>
      <c r="K2172" s="15" t="s">
        <v>8408</v>
      </c>
      <c r="L2172" s="10" t="s">
        <v>8414</v>
      </c>
      <c r="M2172" s="16" t="s">
        <v>10352</v>
      </c>
      <c r="N2172" s="6">
        <v>1822.54</v>
      </c>
      <c r="O2172" s="6" t="s">
        <v>4713</v>
      </c>
      <c r="P2172" s="6" t="s">
        <v>4710</v>
      </c>
      <c r="Q2172" s="6" t="s">
        <v>4687</v>
      </c>
    </row>
    <row r="2173" spans="1:17">
      <c r="A2173" s="6" t="s">
        <v>4344</v>
      </c>
      <c r="B2173" s="6">
        <v>23</v>
      </c>
      <c r="C2173" s="6" t="s">
        <v>4711</v>
      </c>
      <c r="D2173" s="6" t="s">
        <v>5044</v>
      </c>
      <c r="E2173" s="6">
        <v>26.51</v>
      </c>
      <c r="F2173" s="6">
        <v>4.58</v>
      </c>
      <c r="G2173" s="6" t="s">
        <v>4687</v>
      </c>
      <c r="H2173" s="6" t="s">
        <v>4687</v>
      </c>
      <c r="I2173" s="6" t="s">
        <v>4687</v>
      </c>
      <c r="J2173" s="6">
        <v>0</v>
      </c>
      <c r="K2173" s="15" t="s">
        <v>8408</v>
      </c>
      <c r="L2173" s="10" t="s">
        <v>8414</v>
      </c>
      <c r="M2173" s="16" t="s">
        <v>10353</v>
      </c>
      <c r="N2173" s="6">
        <v>1815.88</v>
      </c>
      <c r="O2173" s="6" t="s">
        <v>4710</v>
      </c>
      <c r="P2173" s="6" t="s">
        <v>4710</v>
      </c>
      <c r="Q2173" s="6" t="s">
        <v>4687</v>
      </c>
    </row>
    <row r="2174" spans="1:17">
      <c r="A2174" s="6" t="s">
        <v>4346</v>
      </c>
      <c r="B2174" s="6">
        <v>20</v>
      </c>
      <c r="C2174" s="6" t="s">
        <v>4716</v>
      </c>
      <c r="D2174" s="6" t="s">
        <v>8156</v>
      </c>
      <c r="E2174" s="6">
        <v>29.735</v>
      </c>
      <c r="F2174" s="6">
        <v>11.92</v>
      </c>
      <c r="G2174" s="6" t="s">
        <v>4687</v>
      </c>
      <c r="H2174" s="6" t="s">
        <v>4687</v>
      </c>
      <c r="I2174" s="6" t="s">
        <v>4687</v>
      </c>
      <c r="J2174" s="6">
        <v>0</v>
      </c>
      <c r="K2174" s="15" t="s">
        <v>8408</v>
      </c>
      <c r="L2174" s="10" t="s">
        <v>8406</v>
      </c>
      <c r="M2174" s="16" t="s">
        <v>10354</v>
      </c>
      <c r="N2174" s="6">
        <v>1769.53</v>
      </c>
      <c r="O2174" s="6" t="s">
        <v>4710</v>
      </c>
      <c r="P2174" s="6" t="s">
        <v>4710</v>
      </c>
      <c r="Q2174" s="6" t="s">
        <v>4687</v>
      </c>
    </row>
    <row r="2175" spans="1:17">
      <c r="A2175" s="6" t="s">
        <v>4348</v>
      </c>
      <c r="B2175" s="6">
        <v>19</v>
      </c>
      <c r="C2175" s="6" t="s">
        <v>4720</v>
      </c>
      <c r="D2175" s="6" t="s">
        <v>8157</v>
      </c>
      <c r="E2175" s="6">
        <v>40.5</v>
      </c>
      <c r="F2175" s="6">
        <v>5.4</v>
      </c>
      <c r="G2175" s="6" t="s">
        <v>4687</v>
      </c>
      <c r="H2175" s="6" t="s">
        <v>4690</v>
      </c>
      <c r="I2175" s="6" t="s">
        <v>4687</v>
      </c>
      <c r="J2175" s="6">
        <v>1</v>
      </c>
      <c r="K2175" s="15" t="s">
        <v>8405</v>
      </c>
      <c r="L2175" s="10" t="s">
        <v>8414</v>
      </c>
      <c r="M2175" s="16" t="s">
        <v>10355</v>
      </c>
      <c r="N2175" s="6">
        <v>1759.34</v>
      </c>
      <c r="O2175" s="6" t="s">
        <v>4713</v>
      </c>
      <c r="P2175" s="6" t="s">
        <v>4710</v>
      </c>
      <c r="Q2175" s="6" t="s">
        <v>4687</v>
      </c>
    </row>
    <row r="2176" spans="1:17">
      <c r="A2176" s="6" t="s">
        <v>4350</v>
      </c>
      <c r="B2176" s="6">
        <v>24</v>
      </c>
      <c r="C2176" s="6" t="s">
        <v>4711</v>
      </c>
      <c r="D2176" s="6" t="s">
        <v>8159</v>
      </c>
      <c r="E2176" s="6">
        <v>25.64</v>
      </c>
      <c r="F2176" s="6">
        <v>4.76</v>
      </c>
      <c r="G2176" s="6" t="s">
        <v>4687</v>
      </c>
      <c r="H2176" s="6" t="s">
        <v>4687</v>
      </c>
      <c r="I2176" s="6" t="s">
        <v>4687</v>
      </c>
      <c r="J2176" s="6">
        <v>1</v>
      </c>
      <c r="K2176" s="15" t="s">
        <v>8408</v>
      </c>
      <c r="L2176" s="10" t="s">
        <v>8414</v>
      </c>
      <c r="M2176" s="16" t="s">
        <v>10356</v>
      </c>
      <c r="N2176" s="6">
        <v>1756.6</v>
      </c>
      <c r="O2176" s="6" t="s">
        <v>4710</v>
      </c>
      <c r="P2176" s="6" t="s">
        <v>4710</v>
      </c>
      <c r="Q2176" s="6" t="s">
        <v>4687</v>
      </c>
    </row>
    <row r="2177" spans="1:17">
      <c r="A2177" s="6" t="s">
        <v>4352</v>
      </c>
      <c r="B2177" s="6">
        <v>19</v>
      </c>
      <c r="C2177" s="6" t="s">
        <v>4720</v>
      </c>
      <c r="D2177" s="6" t="s">
        <v>8160</v>
      </c>
      <c r="E2177" s="6">
        <v>32.9</v>
      </c>
      <c r="F2177" s="6">
        <v>4.78</v>
      </c>
      <c r="G2177" s="6" t="s">
        <v>4687</v>
      </c>
      <c r="H2177" s="6" t="s">
        <v>4690</v>
      </c>
      <c r="I2177" s="6" t="s">
        <v>4687</v>
      </c>
      <c r="J2177" s="6">
        <v>1</v>
      </c>
      <c r="K2177" s="15" t="s">
        <v>8405</v>
      </c>
      <c r="L2177" s="10" t="s">
        <v>8414</v>
      </c>
      <c r="M2177" s="16" t="s">
        <v>10314</v>
      </c>
      <c r="N2177" s="6">
        <v>1748.77</v>
      </c>
      <c r="O2177" s="6" t="s">
        <v>4713</v>
      </c>
      <c r="P2177" s="6" t="s">
        <v>4710</v>
      </c>
      <c r="Q2177" s="6" t="s">
        <v>4687</v>
      </c>
    </row>
    <row r="2178" spans="1:17">
      <c r="A2178" s="6" t="s">
        <v>4354</v>
      </c>
      <c r="B2178" s="6">
        <v>19</v>
      </c>
      <c r="C2178" s="6" t="s">
        <v>4720</v>
      </c>
      <c r="D2178" s="6" t="s">
        <v>8161</v>
      </c>
      <c r="E2178" s="6">
        <v>29.8</v>
      </c>
      <c r="F2178" s="6">
        <v>4.26</v>
      </c>
      <c r="G2178" s="6" t="s">
        <v>4687</v>
      </c>
      <c r="H2178" s="6" t="s">
        <v>4690</v>
      </c>
      <c r="I2178" s="6" t="s">
        <v>4687</v>
      </c>
      <c r="J2178" s="6">
        <v>1</v>
      </c>
      <c r="K2178" s="15" t="s">
        <v>8408</v>
      </c>
      <c r="L2178" s="10" t="s">
        <v>8414</v>
      </c>
      <c r="M2178" s="16" t="s">
        <v>10357</v>
      </c>
      <c r="N2178" s="6">
        <v>1744.47</v>
      </c>
      <c r="O2178" s="6" t="s">
        <v>4713</v>
      </c>
      <c r="P2178" s="6" t="s">
        <v>4710</v>
      </c>
      <c r="Q2178" s="6" t="s">
        <v>4687</v>
      </c>
    </row>
    <row r="2179" spans="1:17">
      <c r="A2179" s="6" t="s">
        <v>4356</v>
      </c>
      <c r="B2179" s="6">
        <v>19</v>
      </c>
      <c r="C2179" s="6" t="s">
        <v>4720</v>
      </c>
      <c r="D2179" s="6" t="s">
        <v>5406</v>
      </c>
      <c r="E2179" s="6">
        <v>28.9</v>
      </c>
      <c r="F2179" s="6">
        <v>5.85</v>
      </c>
      <c r="G2179" s="6" t="s">
        <v>4687</v>
      </c>
      <c r="H2179" s="6" t="s">
        <v>4690</v>
      </c>
      <c r="I2179" s="6" t="s">
        <v>4687</v>
      </c>
      <c r="J2179" s="6">
        <v>1</v>
      </c>
      <c r="K2179" s="15" t="s">
        <v>8408</v>
      </c>
      <c r="L2179" s="10" t="s">
        <v>8409</v>
      </c>
      <c r="M2179" s="16" t="s">
        <v>8847</v>
      </c>
      <c r="N2179" s="6">
        <v>1743.21</v>
      </c>
      <c r="O2179" s="6" t="s">
        <v>4713</v>
      </c>
      <c r="P2179" s="6" t="s">
        <v>4710</v>
      </c>
      <c r="Q2179" s="6" t="s">
        <v>4687</v>
      </c>
    </row>
    <row r="2180" spans="1:17">
      <c r="A2180" s="6" t="s">
        <v>4358</v>
      </c>
      <c r="B2180" s="6">
        <v>19</v>
      </c>
      <c r="C2180" s="6" t="s">
        <v>4720</v>
      </c>
      <c r="D2180" s="6" t="s">
        <v>8163</v>
      </c>
      <c r="E2180" s="6">
        <v>24.7</v>
      </c>
      <c r="F2180" s="6">
        <v>5.32</v>
      </c>
      <c r="G2180" s="6" t="s">
        <v>4687</v>
      </c>
      <c r="H2180" s="6" t="s">
        <v>4690</v>
      </c>
      <c r="I2180" s="6" t="s">
        <v>4687</v>
      </c>
      <c r="J2180" s="6">
        <v>1</v>
      </c>
      <c r="K2180" s="15" t="s">
        <v>8412</v>
      </c>
      <c r="L2180" s="10" t="s">
        <v>8414</v>
      </c>
      <c r="M2180" s="16" t="s">
        <v>10358</v>
      </c>
      <c r="N2180" s="6">
        <v>1737.38</v>
      </c>
      <c r="O2180" s="6" t="s">
        <v>4709</v>
      </c>
      <c r="P2180" s="6" t="s">
        <v>4710</v>
      </c>
      <c r="Q2180" s="6" t="s">
        <v>4687</v>
      </c>
    </row>
    <row r="2181" spans="1:17">
      <c r="A2181" s="6" t="s">
        <v>4360</v>
      </c>
      <c r="B2181" s="6">
        <v>19</v>
      </c>
      <c r="C2181" s="6" t="s">
        <v>4720</v>
      </c>
      <c r="D2181" s="6" t="s">
        <v>5369</v>
      </c>
      <c r="E2181" s="6">
        <v>20.6</v>
      </c>
      <c r="F2181" s="6">
        <v>5.14</v>
      </c>
      <c r="G2181" s="6" t="s">
        <v>4687</v>
      </c>
      <c r="H2181" s="6" t="s">
        <v>4690</v>
      </c>
      <c r="I2181" s="6" t="s">
        <v>4687</v>
      </c>
      <c r="J2181" s="6">
        <v>1</v>
      </c>
      <c r="K2181" s="15" t="s">
        <v>8412</v>
      </c>
      <c r="L2181" s="10" t="s">
        <v>8414</v>
      </c>
      <c r="M2181" s="16" t="s">
        <v>10359</v>
      </c>
      <c r="N2181" s="6">
        <v>1731.68</v>
      </c>
      <c r="O2181" s="6" t="s">
        <v>4709</v>
      </c>
      <c r="P2181" s="6" t="s">
        <v>4710</v>
      </c>
      <c r="Q2181" s="6" t="s">
        <v>4687</v>
      </c>
    </row>
    <row r="2182" spans="1:17">
      <c r="A2182" s="6" t="s">
        <v>4362</v>
      </c>
      <c r="B2182" s="6">
        <v>19</v>
      </c>
      <c r="C2182" s="6" t="s">
        <v>4720</v>
      </c>
      <c r="D2182" s="6" t="s">
        <v>8165</v>
      </c>
      <c r="E2182" s="6">
        <v>18.6</v>
      </c>
      <c r="F2182" s="6">
        <v>5</v>
      </c>
      <c r="G2182" s="6" t="s">
        <v>4687</v>
      </c>
      <c r="H2182" s="6" t="s">
        <v>4690</v>
      </c>
      <c r="I2182" s="6" t="s">
        <v>4687</v>
      </c>
      <c r="J2182" s="6">
        <v>1</v>
      </c>
      <c r="K2182" s="15" t="s">
        <v>8412</v>
      </c>
      <c r="L2182" s="10" t="s">
        <v>8414</v>
      </c>
      <c r="M2182" s="16" t="s">
        <v>8751</v>
      </c>
      <c r="N2182" s="6">
        <v>1728.9</v>
      </c>
      <c r="O2182" s="6" t="s">
        <v>4709</v>
      </c>
      <c r="P2182" s="6" t="s">
        <v>4710</v>
      </c>
      <c r="Q2182" s="6" t="s">
        <v>4687</v>
      </c>
    </row>
    <row r="2183" spans="1:17">
      <c r="A2183" s="6" t="s">
        <v>4364</v>
      </c>
      <c r="B2183" s="6">
        <v>19</v>
      </c>
      <c r="C2183" s="6" t="s">
        <v>4720</v>
      </c>
      <c r="D2183" s="6" t="s">
        <v>5402</v>
      </c>
      <c r="E2183" s="6">
        <v>17.8</v>
      </c>
      <c r="F2183" s="6">
        <v>4.55</v>
      </c>
      <c r="G2183" s="6" t="s">
        <v>4687</v>
      </c>
      <c r="H2183" s="6" t="s">
        <v>4690</v>
      </c>
      <c r="I2183" s="6" t="s">
        <v>4687</v>
      </c>
      <c r="J2183" s="6">
        <v>1</v>
      </c>
      <c r="K2183" s="15" t="s">
        <v>8724</v>
      </c>
      <c r="L2183" s="10" t="s">
        <v>8414</v>
      </c>
      <c r="M2183" s="16" t="s">
        <v>10259</v>
      </c>
      <c r="N2183" s="6">
        <v>1727.79</v>
      </c>
      <c r="O2183" s="6" t="s">
        <v>4710</v>
      </c>
      <c r="P2183" s="6" t="s">
        <v>4710</v>
      </c>
      <c r="Q2183" s="6" t="s">
        <v>4687</v>
      </c>
    </row>
    <row r="2184" spans="1:17">
      <c r="A2184" s="6" t="s">
        <v>4366</v>
      </c>
      <c r="B2184" s="6">
        <v>18</v>
      </c>
      <c r="C2184" s="6" t="s">
        <v>4711</v>
      </c>
      <c r="D2184" s="6" t="s">
        <v>7645</v>
      </c>
      <c r="E2184" s="6">
        <v>35.2</v>
      </c>
      <c r="F2184" s="6">
        <v>5.97</v>
      </c>
      <c r="G2184" s="6" t="s">
        <v>4687</v>
      </c>
      <c r="H2184" s="6" t="s">
        <v>4687</v>
      </c>
      <c r="I2184" s="6" t="s">
        <v>4689</v>
      </c>
      <c r="J2184" s="6">
        <v>1</v>
      </c>
      <c r="K2184" s="15" t="s">
        <v>8405</v>
      </c>
      <c r="L2184" s="10" t="s">
        <v>8409</v>
      </c>
      <c r="M2184" s="16" t="s">
        <v>10360</v>
      </c>
      <c r="N2184" s="6">
        <v>1727.54</v>
      </c>
      <c r="O2184" s="6" t="s">
        <v>4713</v>
      </c>
      <c r="P2184" s="6" t="s">
        <v>4710</v>
      </c>
      <c r="Q2184" s="6" t="s">
        <v>4687</v>
      </c>
    </row>
    <row r="2185" spans="1:17">
      <c r="A2185" s="6" t="s">
        <v>4368</v>
      </c>
      <c r="B2185" s="6">
        <v>18</v>
      </c>
      <c r="C2185" s="6" t="s">
        <v>4711</v>
      </c>
      <c r="D2185" s="6" t="s">
        <v>8168</v>
      </c>
      <c r="E2185" s="6">
        <v>33.77</v>
      </c>
      <c r="F2185" s="6">
        <v>4.02</v>
      </c>
      <c r="G2185" s="6" t="s">
        <v>4687</v>
      </c>
      <c r="H2185" s="6" t="s">
        <v>4687</v>
      </c>
      <c r="I2185" s="6" t="s">
        <v>4689</v>
      </c>
      <c r="J2185" s="6">
        <v>1</v>
      </c>
      <c r="K2185" s="15" t="s">
        <v>8405</v>
      </c>
      <c r="L2185" s="10" t="s">
        <v>8414</v>
      </c>
      <c r="M2185" s="16" t="s">
        <v>10361</v>
      </c>
      <c r="N2185" s="6">
        <v>1725.55</v>
      </c>
      <c r="O2185" s="6" t="s">
        <v>4709</v>
      </c>
      <c r="P2185" s="6" t="s">
        <v>4710</v>
      </c>
      <c r="Q2185" s="6" t="s">
        <v>4687</v>
      </c>
    </row>
    <row r="2186" spans="1:17">
      <c r="A2186" s="6" t="s">
        <v>4370</v>
      </c>
      <c r="B2186" s="6">
        <v>18</v>
      </c>
      <c r="C2186" s="6" t="s">
        <v>4711</v>
      </c>
      <c r="D2186" s="6" t="s">
        <v>5235</v>
      </c>
      <c r="E2186" s="6">
        <v>30.03</v>
      </c>
      <c r="F2186" s="6">
        <v>4.04</v>
      </c>
      <c r="G2186" s="6" t="s">
        <v>4687</v>
      </c>
      <c r="H2186" s="6" t="s">
        <v>4687</v>
      </c>
      <c r="I2186" s="6" t="s">
        <v>4689</v>
      </c>
      <c r="J2186" s="6">
        <v>1</v>
      </c>
      <c r="K2186" s="15" t="s">
        <v>8405</v>
      </c>
      <c r="L2186" s="10" t="s">
        <v>8414</v>
      </c>
      <c r="M2186" s="16" t="s">
        <v>10362</v>
      </c>
      <c r="N2186" s="6">
        <v>1720.35</v>
      </c>
      <c r="O2186" s="6" t="s">
        <v>4710</v>
      </c>
      <c r="P2186" s="6" t="s">
        <v>4710</v>
      </c>
      <c r="Q2186" s="6" t="s">
        <v>4687</v>
      </c>
    </row>
    <row r="2187" spans="1:17">
      <c r="A2187" s="6" t="s">
        <v>4372</v>
      </c>
      <c r="B2187" s="6">
        <v>18</v>
      </c>
      <c r="C2187" s="6" t="s">
        <v>4711</v>
      </c>
      <c r="D2187" s="6" t="s">
        <v>8170</v>
      </c>
      <c r="E2187" s="6">
        <v>29.37</v>
      </c>
      <c r="F2187" s="6">
        <v>5.54</v>
      </c>
      <c r="G2187" s="6" t="s">
        <v>4687</v>
      </c>
      <c r="H2187" s="6" t="s">
        <v>4687</v>
      </c>
      <c r="I2187" s="6" t="s">
        <v>4689</v>
      </c>
      <c r="J2187" s="6">
        <v>1</v>
      </c>
      <c r="K2187" s="15" t="s">
        <v>8408</v>
      </c>
      <c r="L2187" s="10" t="s">
        <v>8414</v>
      </c>
      <c r="M2187" s="16" t="s">
        <v>10363</v>
      </c>
      <c r="N2187" s="6">
        <v>1719.44</v>
      </c>
      <c r="O2187" s="6" t="s">
        <v>4710</v>
      </c>
      <c r="P2187" s="6" t="s">
        <v>4710</v>
      </c>
      <c r="Q2187" s="6" t="s">
        <v>4687</v>
      </c>
    </row>
    <row r="2188" spans="1:17">
      <c r="A2188" s="6" t="s">
        <v>4374</v>
      </c>
      <c r="B2188" s="6">
        <v>18</v>
      </c>
      <c r="C2188" s="6" t="s">
        <v>4723</v>
      </c>
      <c r="D2188" s="6" t="s">
        <v>4762</v>
      </c>
      <c r="E2188" s="6">
        <v>28.5</v>
      </c>
      <c r="F2188" s="6">
        <v>4.03</v>
      </c>
      <c r="G2188" s="6" t="s">
        <v>4687</v>
      </c>
      <c r="H2188" s="6" t="s">
        <v>4687</v>
      </c>
      <c r="I2188" s="6" t="s">
        <v>4689</v>
      </c>
      <c r="J2188" s="6">
        <v>1</v>
      </c>
      <c r="K2188" s="15" t="s">
        <v>8408</v>
      </c>
      <c r="L2188" s="10" t="s">
        <v>8414</v>
      </c>
      <c r="M2188" s="16" t="s">
        <v>10364</v>
      </c>
      <c r="N2188" s="6">
        <v>1712.23</v>
      </c>
      <c r="O2188" s="6" t="s">
        <v>4713</v>
      </c>
      <c r="P2188" s="6" t="s">
        <v>4710</v>
      </c>
      <c r="Q2188" s="6" t="s">
        <v>4687</v>
      </c>
    </row>
    <row r="2189" spans="1:17">
      <c r="A2189" s="6" t="s">
        <v>4376</v>
      </c>
      <c r="B2189" s="6">
        <v>18</v>
      </c>
      <c r="C2189" s="6" t="s">
        <v>4711</v>
      </c>
      <c r="D2189" s="6" t="s">
        <v>4913</v>
      </c>
      <c r="E2189" s="6">
        <v>23.32</v>
      </c>
      <c r="F2189" s="6">
        <v>5.62</v>
      </c>
      <c r="G2189" s="6" t="s">
        <v>4687</v>
      </c>
      <c r="H2189" s="6" t="s">
        <v>4687</v>
      </c>
      <c r="I2189" s="6" t="s">
        <v>4689</v>
      </c>
      <c r="J2189" s="6">
        <v>1</v>
      </c>
      <c r="K2189" s="15" t="s">
        <v>8412</v>
      </c>
      <c r="L2189" s="10" t="s">
        <v>8414</v>
      </c>
      <c r="M2189" s="16" t="s">
        <v>10365</v>
      </c>
      <c r="N2189" s="6">
        <v>1711.03</v>
      </c>
      <c r="O2189" s="6" t="s">
        <v>4710</v>
      </c>
      <c r="P2189" s="6" t="s">
        <v>4710</v>
      </c>
      <c r="Q2189" s="6" t="s">
        <v>4687</v>
      </c>
    </row>
    <row r="2190" spans="1:17">
      <c r="A2190" s="6" t="s">
        <v>4378</v>
      </c>
      <c r="B2190" s="6">
        <v>18</v>
      </c>
      <c r="C2190" s="6" t="s">
        <v>4722</v>
      </c>
      <c r="D2190" s="6" t="s">
        <v>8173</v>
      </c>
      <c r="E2190" s="6">
        <v>26.125</v>
      </c>
      <c r="F2190" s="6">
        <v>5.27</v>
      </c>
      <c r="G2190" s="6" t="s">
        <v>4687</v>
      </c>
      <c r="H2190" s="6" t="s">
        <v>4687</v>
      </c>
      <c r="I2190" s="6" t="s">
        <v>4689</v>
      </c>
      <c r="J2190" s="6">
        <v>1</v>
      </c>
      <c r="K2190" s="15" t="s">
        <v>8408</v>
      </c>
      <c r="L2190" s="10" t="s">
        <v>8414</v>
      </c>
      <c r="M2190" s="16" t="s">
        <v>10297</v>
      </c>
      <c r="N2190" s="6">
        <v>1708.93</v>
      </c>
      <c r="O2190" s="6" t="s">
        <v>4713</v>
      </c>
      <c r="P2190" s="6" t="s">
        <v>4710</v>
      </c>
      <c r="Q2190" s="6" t="s">
        <v>4687</v>
      </c>
    </row>
    <row r="2191" spans="1:17">
      <c r="A2191" s="6" t="s">
        <v>4380</v>
      </c>
      <c r="B2191" s="6">
        <v>18</v>
      </c>
      <c r="C2191" s="6" t="s">
        <v>4723</v>
      </c>
      <c r="D2191" s="6" t="s">
        <v>8175</v>
      </c>
      <c r="E2191" s="6">
        <v>25.46</v>
      </c>
      <c r="F2191" s="6">
        <v>5.18</v>
      </c>
      <c r="G2191" s="6" t="s">
        <v>4687</v>
      </c>
      <c r="H2191" s="6" t="s">
        <v>4687</v>
      </c>
      <c r="I2191" s="6" t="s">
        <v>4689</v>
      </c>
      <c r="J2191" s="6">
        <v>1</v>
      </c>
      <c r="K2191" s="15" t="s">
        <v>8408</v>
      </c>
      <c r="L2191" s="10" t="s">
        <v>8414</v>
      </c>
      <c r="M2191" s="16" t="s">
        <v>10366</v>
      </c>
      <c r="N2191" s="6">
        <v>1708</v>
      </c>
      <c r="O2191" s="6" t="s">
        <v>4709</v>
      </c>
      <c r="P2191" s="6" t="s">
        <v>4710</v>
      </c>
      <c r="Q2191" s="6" t="s">
        <v>4687</v>
      </c>
    </row>
    <row r="2192" spans="1:17">
      <c r="A2192" s="6" t="s">
        <v>4382</v>
      </c>
      <c r="B2192" s="6">
        <v>18</v>
      </c>
      <c r="C2192" s="6" t="s">
        <v>4721</v>
      </c>
      <c r="D2192" s="6" t="s">
        <v>8176</v>
      </c>
      <c r="E2192" s="6">
        <v>23.75</v>
      </c>
      <c r="F2192" s="6">
        <v>5.27</v>
      </c>
      <c r="G2192" s="6" t="s">
        <v>4687</v>
      </c>
      <c r="H2192" s="6" t="s">
        <v>4687</v>
      </c>
      <c r="I2192" s="6" t="s">
        <v>4689</v>
      </c>
      <c r="J2192" s="6">
        <v>1</v>
      </c>
      <c r="K2192" s="15" t="s">
        <v>8412</v>
      </c>
      <c r="L2192" s="10" t="s">
        <v>8414</v>
      </c>
      <c r="M2192" s="16" t="s">
        <v>10367</v>
      </c>
      <c r="N2192" s="6">
        <v>1705.62</v>
      </c>
      <c r="O2192" s="6" t="s">
        <v>4709</v>
      </c>
      <c r="P2192" s="6" t="s">
        <v>4709</v>
      </c>
      <c r="Q2192" s="6" t="s">
        <v>4687</v>
      </c>
    </row>
    <row r="2193" spans="1:17">
      <c r="A2193" s="6" t="s">
        <v>4384</v>
      </c>
      <c r="B2193" s="6">
        <v>18</v>
      </c>
      <c r="C2193" s="6" t="s">
        <v>4724</v>
      </c>
      <c r="D2193" s="6" t="s">
        <v>8178</v>
      </c>
      <c r="E2193" s="6">
        <v>23.085</v>
      </c>
      <c r="F2193" s="6">
        <v>5.62</v>
      </c>
      <c r="G2193" s="6" t="s">
        <v>4687</v>
      </c>
      <c r="H2193" s="6" t="s">
        <v>4687</v>
      </c>
      <c r="I2193" s="6" t="s">
        <v>4689</v>
      </c>
      <c r="J2193" s="6">
        <v>1</v>
      </c>
      <c r="K2193" s="15" t="s">
        <v>8412</v>
      </c>
      <c r="L2193" s="10" t="s">
        <v>8414</v>
      </c>
      <c r="M2193" s="16" t="s">
        <v>10368</v>
      </c>
      <c r="N2193" s="6">
        <v>1704.7</v>
      </c>
      <c r="O2193" s="6" t="s">
        <v>4710</v>
      </c>
      <c r="P2193" s="6" t="s">
        <v>4709</v>
      </c>
      <c r="Q2193" s="6" t="s">
        <v>4687</v>
      </c>
    </row>
    <row r="2194" spans="1:17">
      <c r="A2194" s="6" t="s">
        <v>4386</v>
      </c>
      <c r="B2194" s="6">
        <v>18</v>
      </c>
      <c r="C2194" s="6" t="s">
        <v>4723</v>
      </c>
      <c r="D2194" s="6" t="s">
        <v>6545</v>
      </c>
      <c r="E2194" s="6">
        <v>22.99</v>
      </c>
      <c r="F2194" s="6">
        <v>5.06</v>
      </c>
      <c r="G2194" s="6" t="s">
        <v>4687</v>
      </c>
      <c r="H2194" s="6" t="s">
        <v>4687</v>
      </c>
      <c r="I2194" s="6" t="s">
        <v>4689</v>
      </c>
      <c r="J2194" s="6">
        <v>1</v>
      </c>
      <c r="K2194" s="15" t="s">
        <v>8412</v>
      </c>
      <c r="L2194" s="10" t="s">
        <v>8414</v>
      </c>
      <c r="M2194" s="16" t="s">
        <v>10369</v>
      </c>
      <c r="N2194" s="6">
        <v>1704.57</v>
      </c>
      <c r="O2194" s="6" t="s">
        <v>4713</v>
      </c>
      <c r="P2194" s="6" t="s">
        <v>4709</v>
      </c>
      <c r="Q2194" s="6" t="s">
        <v>4687</v>
      </c>
    </row>
    <row r="2195" spans="1:17">
      <c r="A2195" s="6" t="s">
        <v>4388</v>
      </c>
      <c r="B2195" s="6">
        <v>18</v>
      </c>
      <c r="C2195" s="6" t="s">
        <v>4722</v>
      </c>
      <c r="D2195" s="6" t="s">
        <v>8179</v>
      </c>
      <c r="E2195" s="6">
        <v>21.47</v>
      </c>
      <c r="F2195" s="6">
        <v>4.69</v>
      </c>
      <c r="G2195" s="6" t="s">
        <v>4687</v>
      </c>
      <c r="H2195" s="6" t="s">
        <v>4687</v>
      </c>
      <c r="I2195" s="6" t="s">
        <v>4689</v>
      </c>
      <c r="J2195" s="6">
        <v>1</v>
      </c>
      <c r="K2195" s="15" t="s">
        <v>8412</v>
      </c>
      <c r="L2195" s="10" t="s">
        <v>8414</v>
      </c>
      <c r="M2195" s="16" t="s">
        <v>10370</v>
      </c>
      <c r="N2195" s="6">
        <v>1702.46</v>
      </c>
      <c r="O2195" s="6" t="s">
        <v>4710</v>
      </c>
      <c r="P2195" s="6" t="s">
        <v>4709</v>
      </c>
      <c r="Q2195" s="6" t="s">
        <v>4687</v>
      </c>
    </row>
    <row r="2196" spans="1:17">
      <c r="A2196" s="6" t="s">
        <v>4390</v>
      </c>
      <c r="B2196" s="6">
        <v>18</v>
      </c>
      <c r="C2196" s="6" t="s">
        <v>4721</v>
      </c>
      <c r="D2196" s="6" t="s">
        <v>8181</v>
      </c>
      <c r="E2196" s="6">
        <v>15.96</v>
      </c>
      <c r="F2196" s="6">
        <v>5.44</v>
      </c>
      <c r="G2196" s="6" t="s">
        <v>4687</v>
      </c>
      <c r="H2196" s="6" t="s">
        <v>4687</v>
      </c>
      <c r="I2196" s="6" t="s">
        <v>4689</v>
      </c>
      <c r="J2196" s="6">
        <v>1</v>
      </c>
      <c r="K2196" s="15" t="s">
        <v>8724</v>
      </c>
      <c r="L2196" s="10" t="s">
        <v>8414</v>
      </c>
      <c r="M2196" s="16" t="s">
        <v>10371</v>
      </c>
      <c r="N2196" s="6">
        <v>1694.8</v>
      </c>
      <c r="O2196" s="6" t="s">
        <v>4709</v>
      </c>
      <c r="P2196" s="6" t="s">
        <v>4709</v>
      </c>
      <c r="Q2196" s="6" t="s">
        <v>4687</v>
      </c>
    </row>
    <row r="2197" spans="1:17">
      <c r="A2197" s="6" t="s">
        <v>4392</v>
      </c>
      <c r="B2197" s="6">
        <v>22</v>
      </c>
      <c r="C2197" s="6" t="s">
        <v>4720</v>
      </c>
      <c r="D2197" s="6" t="s">
        <v>8182</v>
      </c>
      <c r="E2197" s="6">
        <v>39.5</v>
      </c>
      <c r="F2197" s="6">
        <v>5.05</v>
      </c>
      <c r="G2197" s="6" t="s">
        <v>4687</v>
      </c>
      <c r="H2197" s="6" t="s">
        <v>4687</v>
      </c>
      <c r="I2197" s="6" t="s">
        <v>4689</v>
      </c>
      <c r="J2197" s="6">
        <v>1</v>
      </c>
      <c r="K2197" s="15" t="s">
        <v>8405</v>
      </c>
      <c r="L2197" s="10" t="s">
        <v>8414</v>
      </c>
      <c r="M2197" s="16" t="s">
        <v>10372</v>
      </c>
      <c r="N2197" s="6">
        <v>1682.6</v>
      </c>
      <c r="O2197" s="6" t="s">
        <v>4709</v>
      </c>
      <c r="P2197" s="6" t="s">
        <v>4709</v>
      </c>
      <c r="Q2197" s="6" t="s">
        <v>4687</v>
      </c>
    </row>
    <row r="2198" spans="1:17">
      <c r="A2198" s="6" t="s">
        <v>4394</v>
      </c>
      <c r="B2198" s="6">
        <v>22</v>
      </c>
      <c r="C2198" s="6" t="s">
        <v>4711</v>
      </c>
      <c r="D2198" s="6" t="s">
        <v>8184</v>
      </c>
      <c r="E2198" s="6">
        <v>33.77</v>
      </c>
      <c r="F2198" s="6">
        <v>6</v>
      </c>
      <c r="G2198" s="6" t="s">
        <v>4687</v>
      </c>
      <c r="H2198" s="6" t="s">
        <v>4687</v>
      </c>
      <c r="I2198" s="6" t="s">
        <v>4689</v>
      </c>
      <c r="J2198" s="6">
        <v>1</v>
      </c>
      <c r="K2198" s="15" t="s">
        <v>8405</v>
      </c>
      <c r="L2198" s="10" t="s">
        <v>8409</v>
      </c>
      <c r="M2198" s="16" t="s">
        <v>10373</v>
      </c>
      <c r="N2198" s="6">
        <v>1674.63</v>
      </c>
      <c r="O2198" s="6" t="s">
        <v>4709</v>
      </c>
      <c r="P2198" s="6" t="s">
        <v>4709</v>
      </c>
      <c r="Q2198" s="6" t="s">
        <v>4687</v>
      </c>
    </row>
    <row r="2199" spans="1:17">
      <c r="A2199" s="6" t="s">
        <v>4396</v>
      </c>
      <c r="B2199" s="6">
        <v>22</v>
      </c>
      <c r="C2199" s="6" t="s">
        <v>4711</v>
      </c>
      <c r="D2199" s="6" t="s">
        <v>4846</v>
      </c>
      <c r="E2199" s="6">
        <v>26.84</v>
      </c>
      <c r="F2199" s="6">
        <v>5.99</v>
      </c>
      <c r="G2199" s="6" t="s">
        <v>4689</v>
      </c>
      <c r="H2199" s="6" t="s">
        <v>4687</v>
      </c>
      <c r="I2199" s="6" t="s">
        <v>4689</v>
      </c>
      <c r="J2199" s="6">
        <v>1</v>
      </c>
      <c r="K2199" s="15" t="s">
        <v>8408</v>
      </c>
      <c r="L2199" s="10" t="s">
        <v>8409</v>
      </c>
      <c r="M2199" s="16" t="s">
        <v>10374</v>
      </c>
      <c r="N2199" s="6">
        <v>1665</v>
      </c>
      <c r="O2199" s="6" t="s">
        <v>4709</v>
      </c>
      <c r="P2199" s="6" t="s">
        <v>4709</v>
      </c>
      <c r="Q2199" s="6" t="s">
        <v>4687</v>
      </c>
    </row>
    <row r="2200" spans="1:17">
      <c r="A2200" s="6" t="s">
        <v>4398</v>
      </c>
      <c r="B2200" s="6">
        <v>19</v>
      </c>
      <c r="C2200" s="6" t="s">
        <v>4716</v>
      </c>
      <c r="D2200" s="6" t="s">
        <v>8187</v>
      </c>
      <c r="E2200" s="6">
        <v>35.53</v>
      </c>
      <c r="F2200" s="6">
        <v>4.36</v>
      </c>
      <c r="G2200" s="6" t="s">
        <v>4687</v>
      </c>
      <c r="H2200" s="6" t="s">
        <v>4690</v>
      </c>
      <c r="I2200" s="6" t="s">
        <v>4687</v>
      </c>
      <c r="J2200" s="6">
        <v>1</v>
      </c>
      <c r="K2200" s="15" t="s">
        <v>8405</v>
      </c>
      <c r="L2200" s="10" t="s">
        <v>8414</v>
      </c>
      <c r="M2200" s="16" t="s">
        <v>8833</v>
      </c>
      <c r="N2200" s="6">
        <v>1646.43</v>
      </c>
      <c r="O2200" s="6" t="s">
        <v>4713</v>
      </c>
      <c r="P2200" s="6" t="s">
        <v>4709</v>
      </c>
      <c r="Q2200" s="6" t="s">
        <v>4687</v>
      </c>
    </row>
    <row r="2201" spans="1:17">
      <c r="A2201" s="6" t="s">
        <v>4400</v>
      </c>
      <c r="B2201" s="6">
        <v>19</v>
      </c>
      <c r="C2201" s="6" t="s">
        <v>4716</v>
      </c>
      <c r="D2201" s="6" t="s">
        <v>8189</v>
      </c>
      <c r="E2201" s="6">
        <v>30.59</v>
      </c>
      <c r="F2201" s="6">
        <v>4.41</v>
      </c>
      <c r="G2201" s="6" t="s">
        <v>4687</v>
      </c>
      <c r="H2201" s="6" t="s">
        <v>4690</v>
      </c>
      <c r="I2201" s="6" t="s">
        <v>4687</v>
      </c>
      <c r="J2201" s="6">
        <v>1</v>
      </c>
      <c r="K2201" s="15" t="s">
        <v>8405</v>
      </c>
      <c r="L2201" s="10" t="s">
        <v>8414</v>
      </c>
      <c r="M2201" s="16" t="s">
        <v>10375</v>
      </c>
      <c r="N2201" s="6">
        <v>1639.56</v>
      </c>
      <c r="O2201" s="6" t="s">
        <v>4709</v>
      </c>
      <c r="P2201" s="6" t="s">
        <v>4709</v>
      </c>
      <c r="Q2201" s="6" t="s">
        <v>4687</v>
      </c>
    </row>
    <row r="2202" spans="1:17">
      <c r="A2202" s="6" t="s">
        <v>4402</v>
      </c>
      <c r="B2202" s="6">
        <v>19</v>
      </c>
      <c r="C2202" s="6" t="s">
        <v>4716</v>
      </c>
      <c r="D2202" s="6" t="s">
        <v>8191</v>
      </c>
      <c r="E2202" s="6">
        <v>30.59</v>
      </c>
      <c r="F2202" s="6">
        <v>4.17</v>
      </c>
      <c r="G2202" s="6" t="s">
        <v>4687</v>
      </c>
      <c r="H2202" s="6" t="s">
        <v>4690</v>
      </c>
      <c r="I2202" s="6" t="s">
        <v>4687</v>
      </c>
      <c r="J2202" s="6">
        <v>1</v>
      </c>
      <c r="K2202" s="15" t="s">
        <v>8405</v>
      </c>
      <c r="L2202" s="10" t="s">
        <v>8414</v>
      </c>
      <c r="M2202" s="16" t="s">
        <v>10376</v>
      </c>
      <c r="N2202" s="6">
        <v>1639.56</v>
      </c>
      <c r="O2202" s="6" t="s">
        <v>4709</v>
      </c>
      <c r="P2202" s="6" t="s">
        <v>4709</v>
      </c>
      <c r="Q2202" s="6" t="s">
        <v>4687</v>
      </c>
    </row>
    <row r="2203" spans="1:17">
      <c r="A2203" s="6" t="s">
        <v>4404</v>
      </c>
      <c r="B2203" s="6">
        <v>19</v>
      </c>
      <c r="C2203" s="6" t="s">
        <v>4716</v>
      </c>
      <c r="D2203" s="6" t="s">
        <v>5098</v>
      </c>
      <c r="E2203" s="6">
        <v>27.835</v>
      </c>
      <c r="F2203" s="6">
        <v>4.44</v>
      </c>
      <c r="G2203" s="6" t="s">
        <v>4687</v>
      </c>
      <c r="H2203" s="6" t="s">
        <v>4690</v>
      </c>
      <c r="I2203" s="6" t="s">
        <v>4687</v>
      </c>
      <c r="J2203" s="6">
        <v>1</v>
      </c>
      <c r="K2203" s="15" t="s">
        <v>8408</v>
      </c>
      <c r="L2203" s="10" t="s">
        <v>8414</v>
      </c>
      <c r="M2203" s="16" t="s">
        <v>8833</v>
      </c>
      <c r="N2203" s="6">
        <v>1635.73</v>
      </c>
      <c r="O2203" s="6" t="s">
        <v>4710</v>
      </c>
      <c r="P2203" s="6" t="s">
        <v>4709</v>
      </c>
      <c r="Q2203" s="6" t="s">
        <v>4687</v>
      </c>
    </row>
    <row r="2204" spans="1:17">
      <c r="A2204" s="6" t="s">
        <v>4406</v>
      </c>
      <c r="B2204" s="6">
        <v>18</v>
      </c>
      <c r="C2204" s="6" t="s">
        <v>4711</v>
      </c>
      <c r="D2204" s="6" t="s">
        <v>8194</v>
      </c>
      <c r="E2204" s="6">
        <v>40.26</v>
      </c>
      <c r="F2204" s="6">
        <v>5.52</v>
      </c>
      <c r="G2204" s="6" t="s">
        <v>4687</v>
      </c>
      <c r="H2204" s="6" t="s">
        <v>4687</v>
      </c>
      <c r="I2204" s="6" t="s">
        <v>4689</v>
      </c>
      <c r="J2204" s="6">
        <v>1</v>
      </c>
      <c r="K2204" s="15" t="s">
        <v>8405</v>
      </c>
      <c r="L2204" s="10" t="s">
        <v>8414</v>
      </c>
      <c r="M2204" s="16" t="s">
        <v>10299</v>
      </c>
      <c r="N2204" s="6">
        <v>1634.57</v>
      </c>
      <c r="O2204" s="6" t="s">
        <v>4709</v>
      </c>
      <c r="P2204" s="6" t="s">
        <v>4709</v>
      </c>
      <c r="Q2204" s="6" t="s">
        <v>4687</v>
      </c>
    </row>
    <row r="2205" spans="1:17">
      <c r="A2205" s="6" t="s">
        <v>4408</v>
      </c>
      <c r="B2205" s="6">
        <v>18</v>
      </c>
      <c r="C2205" s="6" t="s">
        <v>4711</v>
      </c>
      <c r="D2205" s="6" t="s">
        <v>7408</v>
      </c>
      <c r="E2205" s="6">
        <v>39.82</v>
      </c>
      <c r="F2205" s="6">
        <v>6.01</v>
      </c>
      <c r="G2205" s="6" t="s">
        <v>4687</v>
      </c>
      <c r="H2205" s="6" t="s">
        <v>4687</v>
      </c>
      <c r="I2205" s="6" t="s">
        <v>4689</v>
      </c>
      <c r="J2205" s="6">
        <v>1</v>
      </c>
      <c r="K2205" s="15" t="s">
        <v>8405</v>
      </c>
      <c r="L2205" s="10" t="s">
        <v>8409</v>
      </c>
      <c r="M2205" s="16" t="s">
        <v>10377</v>
      </c>
      <c r="N2205" s="6">
        <v>1633.96</v>
      </c>
      <c r="O2205" s="6" t="s">
        <v>4713</v>
      </c>
      <c r="P2205" s="6" t="s">
        <v>4709</v>
      </c>
      <c r="Q2205" s="6" t="s">
        <v>4687</v>
      </c>
    </row>
    <row r="2206" spans="1:17">
      <c r="A2206" s="6" t="s">
        <v>4410</v>
      </c>
      <c r="B2206" s="6">
        <v>18</v>
      </c>
      <c r="C2206" s="6" t="s">
        <v>4711</v>
      </c>
      <c r="D2206" s="6" t="s">
        <v>8197</v>
      </c>
      <c r="E2206" s="6">
        <v>39.16</v>
      </c>
      <c r="F2206" s="6">
        <v>5.81</v>
      </c>
      <c r="G2206" s="6" t="s">
        <v>4687</v>
      </c>
      <c r="H2206" s="6" t="s">
        <v>4687</v>
      </c>
      <c r="I2206" s="6" t="s">
        <v>4689</v>
      </c>
      <c r="J2206" s="6">
        <v>1</v>
      </c>
      <c r="K2206" s="15" t="s">
        <v>8405</v>
      </c>
      <c r="L2206" s="10" t="s">
        <v>8409</v>
      </c>
      <c r="M2206" s="16" t="s">
        <v>10378</v>
      </c>
      <c r="N2206" s="6">
        <v>1633.04</v>
      </c>
      <c r="O2206" s="6" t="s">
        <v>4709</v>
      </c>
      <c r="P2206" s="6" t="s">
        <v>4709</v>
      </c>
      <c r="Q2206" s="6" t="s">
        <v>4687</v>
      </c>
    </row>
    <row r="2207" spans="1:17">
      <c r="A2207" s="6" t="s">
        <v>4412</v>
      </c>
      <c r="B2207" s="6">
        <v>19</v>
      </c>
      <c r="C2207" s="6" t="s">
        <v>4716</v>
      </c>
      <c r="D2207" s="6" t="s">
        <v>8199</v>
      </c>
      <c r="E2207" s="6">
        <v>25.555</v>
      </c>
      <c r="F2207" s="6">
        <v>4.37</v>
      </c>
      <c r="G2207" s="6" t="s">
        <v>4687</v>
      </c>
      <c r="H2207" s="6" t="s">
        <v>4690</v>
      </c>
      <c r="I2207" s="6" t="s">
        <v>4687</v>
      </c>
      <c r="J2207" s="6">
        <v>1</v>
      </c>
      <c r="K2207" s="15" t="s">
        <v>8408</v>
      </c>
      <c r="L2207" s="10" t="s">
        <v>8414</v>
      </c>
      <c r="M2207" s="16" t="s">
        <v>10376</v>
      </c>
      <c r="N2207" s="6">
        <v>1632.56</v>
      </c>
      <c r="O2207" s="6" t="s">
        <v>4709</v>
      </c>
      <c r="P2207" s="6" t="s">
        <v>4709</v>
      </c>
      <c r="Q2207" s="6" t="s">
        <v>4687</v>
      </c>
    </row>
    <row r="2208" spans="1:17">
      <c r="A2208" s="6" t="s">
        <v>4414</v>
      </c>
      <c r="B2208" s="6">
        <v>19</v>
      </c>
      <c r="C2208" s="6" t="s">
        <v>4716</v>
      </c>
      <c r="D2208" s="6" t="s">
        <v>7127</v>
      </c>
      <c r="E2208" s="6">
        <v>25.175</v>
      </c>
      <c r="F2208" s="6">
        <v>5.74</v>
      </c>
      <c r="G2208" s="6" t="s">
        <v>4687</v>
      </c>
      <c r="H2208" s="6" t="s">
        <v>4690</v>
      </c>
      <c r="I2208" s="6" t="s">
        <v>4687</v>
      </c>
      <c r="J2208" s="6">
        <v>1</v>
      </c>
      <c r="K2208" s="15" t="s">
        <v>8408</v>
      </c>
      <c r="L2208" s="10" t="s">
        <v>8409</v>
      </c>
      <c r="M2208" s="16" t="s">
        <v>10379</v>
      </c>
      <c r="N2208" s="6">
        <v>1632.04</v>
      </c>
      <c r="O2208" s="6" t="s">
        <v>4709</v>
      </c>
      <c r="P2208" s="6" t="s">
        <v>4709</v>
      </c>
      <c r="Q2208" s="6" t="s">
        <v>4687</v>
      </c>
    </row>
    <row r="2209" spans="1:17">
      <c r="A2209" s="6" t="s">
        <v>4416</v>
      </c>
      <c r="B2209" s="6">
        <v>18</v>
      </c>
      <c r="C2209" s="6" t="s">
        <v>4711</v>
      </c>
      <c r="D2209" s="6" t="s">
        <v>8202</v>
      </c>
      <c r="E2209" s="6">
        <v>38.28</v>
      </c>
      <c r="F2209" s="6">
        <v>5.39</v>
      </c>
      <c r="G2209" s="6" t="s">
        <v>4687</v>
      </c>
      <c r="H2209" s="6" t="s">
        <v>4687</v>
      </c>
      <c r="I2209" s="6" t="s">
        <v>4689</v>
      </c>
      <c r="J2209" s="6">
        <v>1</v>
      </c>
      <c r="K2209" s="15" t="s">
        <v>8405</v>
      </c>
      <c r="L2209" s="10" t="s">
        <v>8414</v>
      </c>
      <c r="M2209" s="16" t="s">
        <v>9199</v>
      </c>
      <c r="N2209" s="6">
        <v>1631.82</v>
      </c>
      <c r="O2209" s="6" t="s">
        <v>4713</v>
      </c>
      <c r="P2209" s="6" t="s">
        <v>4709</v>
      </c>
      <c r="Q2209" s="6" t="s">
        <v>4687</v>
      </c>
    </row>
    <row r="2210" spans="1:17">
      <c r="A2210" s="6" t="s">
        <v>4418</v>
      </c>
      <c r="B2210" s="6">
        <v>18</v>
      </c>
      <c r="C2210" s="6" t="s">
        <v>4711</v>
      </c>
      <c r="D2210" s="6" t="s">
        <v>8204</v>
      </c>
      <c r="E2210" s="6">
        <v>38.17</v>
      </c>
      <c r="F2210" s="6">
        <v>4.07</v>
      </c>
      <c r="G2210" s="6" t="s">
        <v>4687</v>
      </c>
      <c r="H2210" s="6" t="s">
        <v>4687</v>
      </c>
      <c r="I2210" s="6" t="s">
        <v>4689</v>
      </c>
      <c r="J2210" s="6">
        <v>1</v>
      </c>
      <c r="K2210" s="15" t="s">
        <v>8405</v>
      </c>
      <c r="L2210" s="10" t="s">
        <v>8414</v>
      </c>
      <c r="M2210" s="16" t="s">
        <v>8545</v>
      </c>
      <c r="N2210" s="6">
        <v>1631.67</v>
      </c>
      <c r="O2210" s="6" t="s">
        <v>4710</v>
      </c>
      <c r="P2210" s="6" t="s">
        <v>4709</v>
      </c>
      <c r="Q2210" s="6" t="s">
        <v>4687</v>
      </c>
    </row>
    <row r="2211" spans="1:17">
      <c r="A2211" s="6" t="s">
        <v>4420</v>
      </c>
      <c r="B2211" s="6">
        <v>18</v>
      </c>
      <c r="C2211" s="6" t="s">
        <v>4711</v>
      </c>
      <c r="D2211" s="6" t="s">
        <v>4783</v>
      </c>
      <c r="E2211" s="6">
        <v>36.85</v>
      </c>
      <c r="F2211" s="6">
        <v>5.49</v>
      </c>
      <c r="G2211" s="6" t="s">
        <v>4687</v>
      </c>
      <c r="H2211" s="6" t="s">
        <v>4687</v>
      </c>
      <c r="I2211" s="6" t="s">
        <v>4689</v>
      </c>
      <c r="J2211" s="6">
        <v>1</v>
      </c>
      <c r="K2211" s="15" t="s">
        <v>8405</v>
      </c>
      <c r="L2211" s="10" t="s">
        <v>8414</v>
      </c>
      <c r="M2211" s="16" t="s">
        <v>9350</v>
      </c>
      <c r="N2211" s="6">
        <v>1629.83</v>
      </c>
      <c r="O2211" s="6" t="s">
        <v>4709</v>
      </c>
      <c r="P2211" s="6" t="s">
        <v>4709</v>
      </c>
      <c r="Q2211" s="6" t="s">
        <v>4687</v>
      </c>
    </row>
    <row r="2212" spans="1:17">
      <c r="A2212" s="6" t="s">
        <v>4422</v>
      </c>
      <c r="B2212" s="6">
        <v>19</v>
      </c>
      <c r="C2212" s="6" t="s">
        <v>4716</v>
      </c>
      <c r="D2212" s="6" t="s">
        <v>7821</v>
      </c>
      <c r="E2212" s="6">
        <v>22.61</v>
      </c>
      <c r="F2212" s="6">
        <v>5.68</v>
      </c>
      <c r="G2212" s="6" t="s">
        <v>4687</v>
      </c>
      <c r="H2212" s="6" t="s">
        <v>4690</v>
      </c>
      <c r="I2212" s="6" t="s">
        <v>4687</v>
      </c>
      <c r="J2212" s="6">
        <v>1</v>
      </c>
      <c r="K2212" s="15" t="s">
        <v>8412</v>
      </c>
      <c r="L2212" s="10" t="s">
        <v>8414</v>
      </c>
      <c r="M2212" s="16" t="s">
        <v>10260</v>
      </c>
      <c r="N2212" s="6">
        <v>1628.47</v>
      </c>
      <c r="O2212" s="6" t="s">
        <v>4713</v>
      </c>
      <c r="P2212" s="6" t="s">
        <v>4709</v>
      </c>
      <c r="Q2212" s="6" t="s">
        <v>4687</v>
      </c>
    </row>
    <row r="2213" spans="1:17">
      <c r="A2213" s="6" t="s">
        <v>4424</v>
      </c>
      <c r="B2213" s="6">
        <v>19</v>
      </c>
      <c r="C2213" s="6" t="s">
        <v>4716</v>
      </c>
      <c r="D2213" s="6" t="s">
        <v>7127</v>
      </c>
      <c r="E2213" s="6">
        <v>21.755</v>
      </c>
      <c r="F2213" s="6">
        <v>6.09</v>
      </c>
      <c r="G2213" s="6" t="s">
        <v>4687</v>
      </c>
      <c r="H2213" s="6" t="s">
        <v>4690</v>
      </c>
      <c r="I2213" s="6" t="s">
        <v>4687</v>
      </c>
      <c r="J2213" s="6">
        <v>1</v>
      </c>
      <c r="K2213" s="15" t="s">
        <v>8412</v>
      </c>
      <c r="L2213" s="10" t="s">
        <v>8409</v>
      </c>
      <c r="M2213" s="16" t="s">
        <v>10380</v>
      </c>
      <c r="N2213" s="6">
        <v>1627.28</v>
      </c>
      <c r="O2213" s="6" t="s">
        <v>4709</v>
      </c>
      <c r="P2213" s="6" t="s">
        <v>4709</v>
      </c>
      <c r="Q2213" s="6" t="s">
        <v>4687</v>
      </c>
    </row>
    <row r="2214" spans="1:17">
      <c r="A2214" s="6" t="s">
        <v>4426</v>
      </c>
      <c r="B2214" s="6">
        <v>19</v>
      </c>
      <c r="C2214" s="6" t="s">
        <v>4716</v>
      </c>
      <c r="D2214" s="6" t="s">
        <v>5506</v>
      </c>
      <c r="E2214" s="6">
        <v>20.425</v>
      </c>
      <c r="F2214" s="6">
        <v>5.53</v>
      </c>
      <c r="G2214" s="6" t="s">
        <v>4687</v>
      </c>
      <c r="H2214" s="6" t="s">
        <v>4690</v>
      </c>
      <c r="I2214" s="6" t="s">
        <v>4687</v>
      </c>
      <c r="J2214" s="6">
        <v>1</v>
      </c>
      <c r="K2214" s="15" t="s">
        <v>8412</v>
      </c>
      <c r="L2214" s="10" t="s">
        <v>8414</v>
      </c>
      <c r="M2214" s="16" t="s">
        <v>8666</v>
      </c>
      <c r="N2214" s="6">
        <v>1625.43</v>
      </c>
      <c r="O2214" s="6" t="s">
        <v>4710</v>
      </c>
      <c r="P2214" s="6" t="s">
        <v>4709</v>
      </c>
      <c r="Q2214" s="6" t="s">
        <v>4687</v>
      </c>
    </row>
    <row r="2215" spans="1:17">
      <c r="A2215" s="6" t="s">
        <v>4428</v>
      </c>
      <c r="B2215" s="6">
        <v>18</v>
      </c>
      <c r="C2215" s="6" t="s">
        <v>4711</v>
      </c>
      <c r="D2215" s="6" t="s">
        <v>8209</v>
      </c>
      <c r="E2215" s="6">
        <v>31.35</v>
      </c>
      <c r="F2215" s="6">
        <v>4.28</v>
      </c>
      <c r="G2215" s="6" t="s">
        <v>4687</v>
      </c>
      <c r="H2215" s="6" t="s">
        <v>4687</v>
      </c>
      <c r="I2215" s="6" t="s">
        <v>4689</v>
      </c>
      <c r="J2215" s="6">
        <v>1</v>
      </c>
      <c r="K2215" s="15" t="s">
        <v>8405</v>
      </c>
      <c r="L2215" s="10" t="s">
        <v>8414</v>
      </c>
      <c r="M2215" s="16" t="s">
        <v>10381</v>
      </c>
      <c r="N2215" s="6">
        <v>1622.19</v>
      </c>
      <c r="O2215" s="6" t="s">
        <v>4713</v>
      </c>
      <c r="P2215" s="6" t="s">
        <v>4709</v>
      </c>
      <c r="Q2215" s="6" t="s">
        <v>4687</v>
      </c>
    </row>
    <row r="2216" spans="1:17">
      <c r="A2216" s="6" t="s">
        <v>4430</v>
      </c>
      <c r="B2216" s="6">
        <v>18</v>
      </c>
      <c r="C2216" s="6" t="s">
        <v>4711</v>
      </c>
      <c r="D2216" s="6" t="s">
        <v>5525</v>
      </c>
      <c r="E2216" s="6">
        <v>31.13</v>
      </c>
      <c r="F2216" s="6">
        <v>6.01</v>
      </c>
      <c r="G2216" s="6" t="s">
        <v>4687</v>
      </c>
      <c r="H2216" s="6" t="s">
        <v>4687</v>
      </c>
      <c r="I2216" s="6" t="s">
        <v>4689</v>
      </c>
      <c r="J2216" s="6">
        <v>1</v>
      </c>
      <c r="K2216" s="15" t="s">
        <v>8405</v>
      </c>
      <c r="L2216" s="10" t="s">
        <v>8409</v>
      </c>
      <c r="M2216" s="16" t="s">
        <v>10382</v>
      </c>
      <c r="N2216" s="6">
        <v>1621.88</v>
      </c>
      <c r="O2216" s="6" t="s">
        <v>4709</v>
      </c>
      <c r="P2216" s="6" t="s">
        <v>4709</v>
      </c>
      <c r="Q2216" s="6" t="s">
        <v>4687</v>
      </c>
    </row>
    <row r="2217" spans="1:17">
      <c r="A2217" s="6" t="s">
        <v>4432</v>
      </c>
      <c r="B2217" s="6">
        <v>19</v>
      </c>
      <c r="C2217" s="6" t="s">
        <v>4716</v>
      </c>
      <c r="D2217" s="6" t="s">
        <v>8211</v>
      </c>
      <c r="E2217" s="6">
        <v>17.48</v>
      </c>
      <c r="F2217" s="6">
        <v>4.59</v>
      </c>
      <c r="G2217" s="6" t="s">
        <v>4687</v>
      </c>
      <c r="H2217" s="6" t="s">
        <v>4690</v>
      </c>
      <c r="I2217" s="6" t="s">
        <v>4687</v>
      </c>
      <c r="J2217" s="6">
        <v>1</v>
      </c>
      <c r="K2217" s="15" t="s">
        <v>8724</v>
      </c>
      <c r="L2217" s="10" t="s">
        <v>8414</v>
      </c>
      <c r="M2217" s="16" t="s">
        <v>10383</v>
      </c>
      <c r="N2217" s="6">
        <v>1621.34</v>
      </c>
      <c r="O2217" s="6" t="s">
        <v>4709</v>
      </c>
      <c r="P2217" s="6" t="s">
        <v>4709</v>
      </c>
      <c r="Q2217" s="6" t="s">
        <v>4687</v>
      </c>
    </row>
    <row r="2218" spans="1:17">
      <c r="A2218" s="6" t="s">
        <v>4434</v>
      </c>
      <c r="B2218" s="6">
        <v>27</v>
      </c>
      <c r="C2218" s="6" t="s">
        <v>4711</v>
      </c>
      <c r="D2218" s="6" t="s">
        <v>8212</v>
      </c>
      <c r="E2218" s="6">
        <v>22.57</v>
      </c>
      <c r="F2218" s="6">
        <v>5.8</v>
      </c>
      <c r="G2218" s="6" t="s">
        <v>4689</v>
      </c>
      <c r="H2218" s="6" t="s">
        <v>4687</v>
      </c>
      <c r="I2218" s="6" t="s">
        <v>4687</v>
      </c>
      <c r="J2218" s="6">
        <v>1</v>
      </c>
      <c r="K2218" s="15" t="s">
        <v>8412</v>
      </c>
      <c r="L2218" s="10" t="s">
        <v>8409</v>
      </c>
      <c r="M2218" s="16" t="s">
        <v>10384</v>
      </c>
      <c r="N2218" s="6">
        <v>1617.16</v>
      </c>
      <c r="O2218" s="6" t="s">
        <v>4713</v>
      </c>
      <c r="P2218" s="6" t="s">
        <v>4709</v>
      </c>
      <c r="Q2218" s="6" t="s">
        <v>4687</v>
      </c>
    </row>
    <row r="2219" spans="1:17">
      <c r="A2219" s="6" t="s">
        <v>4436</v>
      </c>
      <c r="B2219" s="6">
        <v>18</v>
      </c>
      <c r="C2219" s="6" t="s">
        <v>4711</v>
      </c>
      <c r="D2219" s="6" t="s">
        <v>6057</v>
      </c>
      <c r="E2219" s="6">
        <v>26.73</v>
      </c>
      <c r="F2219" s="6">
        <v>5.08</v>
      </c>
      <c r="G2219" s="6" t="s">
        <v>4687</v>
      </c>
      <c r="H2219" s="6" t="s">
        <v>4687</v>
      </c>
      <c r="I2219" s="6" t="s">
        <v>4689</v>
      </c>
      <c r="J2219" s="6">
        <v>1</v>
      </c>
      <c r="K2219" s="15" t="s">
        <v>8408</v>
      </c>
      <c r="L2219" s="10" t="s">
        <v>8414</v>
      </c>
      <c r="M2219" s="16" t="s">
        <v>10385</v>
      </c>
      <c r="N2219" s="6">
        <v>1615.77</v>
      </c>
      <c r="O2219" s="6" t="s">
        <v>4713</v>
      </c>
      <c r="P2219" s="6" t="s">
        <v>4709</v>
      </c>
      <c r="Q2219" s="6" t="s">
        <v>4687</v>
      </c>
    </row>
    <row r="2220" spans="1:17">
      <c r="A2220" s="6" t="s">
        <v>4438</v>
      </c>
      <c r="B2220" s="6">
        <v>18</v>
      </c>
      <c r="C2220" s="6" t="s">
        <v>4711</v>
      </c>
      <c r="D2220" s="6" t="s">
        <v>5185</v>
      </c>
      <c r="E2220" s="6">
        <v>20.79</v>
      </c>
      <c r="F2220" s="6">
        <v>5.84</v>
      </c>
      <c r="G2220" s="6" t="s">
        <v>4687</v>
      </c>
      <c r="H2220" s="6" t="s">
        <v>4687</v>
      </c>
      <c r="I2220" s="6" t="s">
        <v>4689</v>
      </c>
      <c r="J2220" s="6">
        <v>1</v>
      </c>
      <c r="K2220" s="15" t="s">
        <v>8412</v>
      </c>
      <c r="L2220" s="10" t="s">
        <v>8409</v>
      </c>
      <c r="M2220" s="16" t="s">
        <v>10386</v>
      </c>
      <c r="N2220" s="6">
        <v>1607.51</v>
      </c>
      <c r="O2220" s="6" t="s">
        <v>4710</v>
      </c>
      <c r="P2220" s="6" t="s">
        <v>4709</v>
      </c>
      <c r="Q2220" s="6" t="s">
        <v>4687</v>
      </c>
    </row>
    <row r="2221" spans="1:17">
      <c r="A2221" s="6" t="s">
        <v>4440</v>
      </c>
      <c r="B2221" s="6">
        <v>30</v>
      </c>
      <c r="C2221" s="6" t="s">
        <v>4711</v>
      </c>
      <c r="D2221" s="6" t="s">
        <v>7225</v>
      </c>
      <c r="E2221" s="6">
        <v>20.15</v>
      </c>
      <c r="F2221" s="6">
        <v>4.15</v>
      </c>
      <c r="G2221" s="6" t="s">
        <v>4687</v>
      </c>
      <c r="H2221" s="6" t="s">
        <v>4687</v>
      </c>
      <c r="I2221" s="6" t="s">
        <v>4687</v>
      </c>
      <c r="J2221" s="6">
        <v>1</v>
      </c>
      <c r="K2221" s="15" t="s">
        <v>8412</v>
      </c>
      <c r="L2221" s="10" t="s">
        <v>8414</v>
      </c>
      <c r="M2221" s="16" t="s">
        <v>10387</v>
      </c>
      <c r="N2221" s="6">
        <v>1566.88</v>
      </c>
      <c r="O2221" s="6" t="s">
        <v>4713</v>
      </c>
      <c r="P2221" s="6" t="s">
        <v>4709</v>
      </c>
      <c r="Q2221" s="6" t="s">
        <v>4687</v>
      </c>
    </row>
    <row r="2222" spans="1:17">
      <c r="A2222" s="6" t="s">
        <v>4442</v>
      </c>
      <c r="B2222" s="6">
        <v>21</v>
      </c>
      <c r="C2222" s="6" t="s">
        <v>4711</v>
      </c>
      <c r="D2222" s="6" t="s">
        <v>5022</v>
      </c>
      <c r="E2222" s="6">
        <v>36.85</v>
      </c>
      <c r="F2222" s="6">
        <v>4.36</v>
      </c>
      <c r="G2222" s="6" t="s">
        <v>4689</v>
      </c>
      <c r="H2222" s="6" t="s">
        <v>4687</v>
      </c>
      <c r="I2222" s="6" t="s">
        <v>4687</v>
      </c>
      <c r="J2222" s="6">
        <v>0</v>
      </c>
      <c r="K2222" s="15" t="s">
        <v>8405</v>
      </c>
      <c r="L2222" s="10" t="s">
        <v>8414</v>
      </c>
      <c r="M2222" s="16" t="s">
        <v>10388</v>
      </c>
      <c r="N2222" s="6">
        <v>1534.3</v>
      </c>
      <c r="O2222" s="6" t="s">
        <v>4709</v>
      </c>
      <c r="P2222" s="6" t="s">
        <v>4709</v>
      </c>
      <c r="Q2222" s="6" t="s">
        <v>4687</v>
      </c>
    </row>
    <row r="2223" spans="1:17">
      <c r="A2223" s="6" t="s">
        <v>4444</v>
      </c>
      <c r="B2223" s="6">
        <v>22</v>
      </c>
      <c r="C2223" s="6" t="s">
        <v>4711</v>
      </c>
      <c r="D2223" s="6" t="s">
        <v>5594</v>
      </c>
      <c r="E2223" s="6">
        <v>35.53</v>
      </c>
      <c r="F2223" s="6">
        <v>4.55</v>
      </c>
      <c r="G2223" s="6" t="s">
        <v>4689</v>
      </c>
      <c r="H2223" s="6" t="s">
        <v>4687</v>
      </c>
      <c r="I2223" s="6" t="s">
        <v>4687</v>
      </c>
      <c r="J2223" s="6">
        <v>0</v>
      </c>
      <c r="K2223" s="15" t="s">
        <v>8405</v>
      </c>
      <c r="L2223" s="10" t="s">
        <v>8414</v>
      </c>
      <c r="M2223" s="16" t="s">
        <v>10389</v>
      </c>
      <c r="N2223" s="6">
        <v>1532.47</v>
      </c>
      <c r="O2223" s="6" t="s">
        <v>4709</v>
      </c>
      <c r="P2223" s="6" t="s">
        <v>4709</v>
      </c>
      <c r="Q2223" s="6" t="s">
        <v>4687</v>
      </c>
    </row>
    <row r="2224" spans="1:17">
      <c r="A2224" s="6" t="s">
        <v>4446</v>
      </c>
      <c r="B2224" s="6">
        <v>21</v>
      </c>
      <c r="C2224" s="6" t="s">
        <v>4720</v>
      </c>
      <c r="D2224" s="6" t="s">
        <v>5443</v>
      </c>
      <c r="E2224" s="6">
        <v>31.1</v>
      </c>
      <c r="F2224" s="6">
        <v>4.37</v>
      </c>
      <c r="G2224" s="6" t="s">
        <v>4689</v>
      </c>
      <c r="H2224" s="6" t="s">
        <v>4687</v>
      </c>
      <c r="I2224" s="6" t="s">
        <v>4687</v>
      </c>
      <c r="J2224" s="6">
        <v>0</v>
      </c>
      <c r="K2224" s="15" t="s">
        <v>8405</v>
      </c>
      <c r="L2224" s="10" t="s">
        <v>8414</v>
      </c>
      <c r="M2224" s="16" t="s">
        <v>10390</v>
      </c>
      <c r="N2224" s="6">
        <v>1526.31</v>
      </c>
      <c r="O2224" s="6" t="s">
        <v>4710</v>
      </c>
      <c r="P2224" s="6" t="s">
        <v>4709</v>
      </c>
      <c r="Q2224" s="6" t="s">
        <v>4687</v>
      </c>
    </row>
    <row r="2225" spans="1:17">
      <c r="A2225" s="6" t="s">
        <v>4448</v>
      </c>
      <c r="B2225" s="6">
        <v>21</v>
      </c>
      <c r="C2225" s="6" t="s">
        <v>4711</v>
      </c>
      <c r="D2225" s="6" t="s">
        <v>5594</v>
      </c>
      <c r="E2225" s="6">
        <v>23.21</v>
      </c>
      <c r="F2225" s="6">
        <v>5.24</v>
      </c>
      <c r="G2225" s="6" t="s">
        <v>4689</v>
      </c>
      <c r="H2225" s="6" t="s">
        <v>4687</v>
      </c>
      <c r="I2225" s="6" t="s">
        <v>4687</v>
      </c>
      <c r="J2225" s="6">
        <v>0</v>
      </c>
      <c r="K2225" s="15" t="s">
        <v>8412</v>
      </c>
      <c r="L2225" s="10" t="s">
        <v>8414</v>
      </c>
      <c r="M2225" s="16" t="s">
        <v>10391</v>
      </c>
      <c r="N2225" s="6">
        <v>1515.34</v>
      </c>
      <c r="O2225" s="6" t="s">
        <v>4710</v>
      </c>
      <c r="P2225" s="6" t="s">
        <v>4709</v>
      </c>
      <c r="Q2225" s="6" t="s">
        <v>4687</v>
      </c>
    </row>
    <row r="2226" spans="1:17">
      <c r="A2226" s="6" t="s">
        <v>4450</v>
      </c>
      <c r="B2226" s="6">
        <v>24</v>
      </c>
      <c r="C2226" s="6" t="s">
        <v>4711</v>
      </c>
      <c r="D2226" s="6" t="s">
        <v>8219</v>
      </c>
      <c r="E2226" s="6">
        <v>18.36</v>
      </c>
      <c r="F2226" s="6">
        <v>5.96</v>
      </c>
      <c r="G2226" s="6" t="s">
        <v>4687</v>
      </c>
      <c r="H2226" s="6" t="s">
        <v>4687</v>
      </c>
      <c r="I2226" s="6" t="s">
        <v>4687</v>
      </c>
      <c r="J2226" s="6">
        <v>1</v>
      </c>
      <c r="K2226" s="15" t="s">
        <v>8724</v>
      </c>
      <c r="L2226" s="10" t="s">
        <v>8409</v>
      </c>
      <c r="M2226" s="16" t="s">
        <v>10392</v>
      </c>
      <c r="N2226" s="6">
        <v>1497</v>
      </c>
      <c r="O2226" s="6" t="s">
        <v>4709</v>
      </c>
      <c r="P2226" s="6" t="s">
        <v>4709</v>
      </c>
      <c r="Q2226" s="6" t="s">
        <v>4687</v>
      </c>
    </row>
    <row r="2227" spans="1:17">
      <c r="A2227" s="6" t="s">
        <v>4452</v>
      </c>
      <c r="B2227" s="6">
        <v>27</v>
      </c>
      <c r="C2227" s="6" t="s">
        <v>4711</v>
      </c>
      <c r="D2227" s="6" t="s">
        <v>5221</v>
      </c>
      <c r="E2227" s="6">
        <v>15.92</v>
      </c>
      <c r="F2227" s="6">
        <v>4.76</v>
      </c>
      <c r="G2227" s="6" t="s">
        <v>4689</v>
      </c>
      <c r="H2227" s="6" t="s">
        <v>4687</v>
      </c>
      <c r="I2227" s="6" t="s">
        <v>4687</v>
      </c>
      <c r="J2227" s="6">
        <v>1</v>
      </c>
      <c r="K2227" s="15" t="s">
        <v>8724</v>
      </c>
      <c r="L2227" s="10" t="s">
        <v>8414</v>
      </c>
      <c r="M2227" s="16" t="s">
        <v>10393</v>
      </c>
      <c r="N2227" s="6">
        <v>1493</v>
      </c>
      <c r="O2227" s="6" t="s">
        <v>4710</v>
      </c>
      <c r="P2227" s="6" t="s">
        <v>4709</v>
      </c>
      <c r="Q2227" s="6" t="s">
        <v>4687</v>
      </c>
    </row>
    <row r="2228" spans="1:17">
      <c r="A2228" s="6" t="s">
        <v>4454</v>
      </c>
      <c r="B2228" s="6">
        <v>25</v>
      </c>
      <c r="C2228" s="6" t="s">
        <v>4716</v>
      </c>
      <c r="D2228" s="6" t="s">
        <v>6896</v>
      </c>
      <c r="E2228" s="6">
        <v>15.17</v>
      </c>
      <c r="F2228" s="6">
        <v>4.3</v>
      </c>
      <c r="G2228" s="6" t="s">
        <v>4689</v>
      </c>
      <c r="H2228" s="6" t="s">
        <v>4690</v>
      </c>
      <c r="I2228" s="6" t="s">
        <v>4687</v>
      </c>
      <c r="J2228" s="6">
        <v>1</v>
      </c>
      <c r="K2228" s="15" t="s">
        <v>8724</v>
      </c>
      <c r="L2228" s="10" t="s">
        <v>8414</v>
      </c>
      <c r="M2228" s="16" t="s">
        <v>10394</v>
      </c>
      <c r="N2228" s="6">
        <v>1481</v>
      </c>
      <c r="O2228" s="6" t="s">
        <v>4713</v>
      </c>
      <c r="P2228" s="6" t="s">
        <v>4709</v>
      </c>
      <c r="Q2228" s="6" t="s">
        <v>4687</v>
      </c>
    </row>
    <row r="2229" spans="1:17">
      <c r="A2229" s="6" t="s">
        <v>4456</v>
      </c>
      <c r="B2229" s="6">
        <v>24</v>
      </c>
      <c r="C2229" s="6" t="s">
        <v>4711</v>
      </c>
      <c r="D2229" s="6" t="s">
        <v>8221</v>
      </c>
      <c r="E2229" s="6">
        <v>16.63</v>
      </c>
      <c r="F2229" s="6">
        <v>4.5</v>
      </c>
      <c r="G2229" s="6" t="s">
        <v>4687</v>
      </c>
      <c r="H2229" s="6" t="s">
        <v>4687</v>
      </c>
      <c r="I2229" s="6" t="s">
        <v>4687</v>
      </c>
      <c r="J2229" s="6">
        <v>1</v>
      </c>
      <c r="K2229" s="15" t="s">
        <v>8724</v>
      </c>
      <c r="L2229" s="10" t="s">
        <v>8414</v>
      </c>
      <c r="M2229" s="16" t="s">
        <v>10395</v>
      </c>
      <c r="N2229" s="6">
        <v>1477</v>
      </c>
      <c r="O2229" s="6" t="s">
        <v>4713</v>
      </c>
      <c r="P2229" s="6" t="s">
        <v>4709</v>
      </c>
      <c r="Q2229" s="6" t="s">
        <v>4687</v>
      </c>
    </row>
    <row r="2230" spans="1:17">
      <c r="A2230" s="6" t="s">
        <v>4458</v>
      </c>
      <c r="B2230" s="6">
        <v>19</v>
      </c>
      <c r="C2230" s="6" t="s">
        <v>4711</v>
      </c>
      <c r="D2230" s="6" t="s">
        <v>8223</v>
      </c>
      <c r="E2230" s="6">
        <v>19.39</v>
      </c>
      <c r="F2230" s="6">
        <v>5.59</v>
      </c>
      <c r="G2230" s="6" t="s">
        <v>4687</v>
      </c>
      <c r="H2230" s="6" t="s">
        <v>4690</v>
      </c>
      <c r="I2230" s="6" t="s">
        <v>4687</v>
      </c>
      <c r="J2230" s="6">
        <v>1</v>
      </c>
      <c r="K2230" s="15" t="s">
        <v>8412</v>
      </c>
      <c r="L2230" s="10" t="s">
        <v>8414</v>
      </c>
      <c r="M2230" s="16" t="s">
        <v>10396</v>
      </c>
      <c r="N2230" s="6">
        <v>1467</v>
      </c>
      <c r="O2230" s="6" t="s">
        <v>4709</v>
      </c>
      <c r="P2230" s="6" t="s">
        <v>4709</v>
      </c>
      <c r="Q2230" s="6" t="s">
        <v>4687</v>
      </c>
    </row>
    <row r="2231" spans="1:17">
      <c r="A2231" s="6" t="s">
        <v>4460</v>
      </c>
      <c r="B2231" s="6">
        <v>25</v>
      </c>
      <c r="C2231" s="6" t="s">
        <v>4711</v>
      </c>
      <c r="D2231" s="6" t="s">
        <v>8225</v>
      </c>
      <c r="E2231" s="6">
        <v>17.34</v>
      </c>
      <c r="F2231" s="6">
        <v>6.29</v>
      </c>
      <c r="G2231" s="6" t="s">
        <v>4689</v>
      </c>
      <c r="H2231" s="6" t="s">
        <v>4690</v>
      </c>
      <c r="I2231" s="6" t="s">
        <v>4687</v>
      </c>
      <c r="J2231" s="6">
        <v>1</v>
      </c>
      <c r="K2231" s="15" t="s">
        <v>8724</v>
      </c>
      <c r="L2231" s="10" t="s">
        <v>8409</v>
      </c>
      <c r="M2231" s="16" t="s">
        <v>10397</v>
      </c>
      <c r="N2231" s="6">
        <v>1445</v>
      </c>
      <c r="O2231" s="6" t="s">
        <v>4713</v>
      </c>
      <c r="P2231" s="6" t="s">
        <v>4709</v>
      </c>
      <c r="Q2231" s="6" t="s">
        <v>4687</v>
      </c>
    </row>
    <row r="2232" spans="1:17">
      <c r="A2232" s="6" t="s">
        <v>4462</v>
      </c>
      <c r="B2232" s="6">
        <v>22</v>
      </c>
      <c r="C2232" s="6" t="s">
        <v>4711</v>
      </c>
      <c r="D2232" s="6" t="s">
        <v>8227</v>
      </c>
      <c r="E2232" s="6">
        <v>17.94</v>
      </c>
      <c r="F2232" s="6">
        <v>4.19</v>
      </c>
      <c r="G2232" s="6" t="s">
        <v>4687</v>
      </c>
      <c r="H2232" s="6" t="s">
        <v>4687</v>
      </c>
      <c r="I2232" s="6" t="s">
        <v>4689</v>
      </c>
      <c r="J2232" s="6">
        <v>1</v>
      </c>
      <c r="K2232" s="15" t="s">
        <v>8724</v>
      </c>
      <c r="L2232" s="10" t="s">
        <v>8414</v>
      </c>
      <c r="M2232" s="16" t="s">
        <v>10398</v>
      </c>
      <c r="N2232" s="6">
        <v>1438</v>
      </c>
      <c r="O2232" s="6" t="s">
        <v>4709</v>
      </c>
      <c r="P2232" s="6" t="s">
        <v>4709</v>
      </c>
      <c r="Q2232" s="6" t="s">
        <v>4687</v>
      </c>
    </row>
    <row r="2233" spans="1:17">
      <c r="A2233" s="6" t="s">
        <v>4464</v>
      </c>
      <c r="B2233" s="6">
        <v>25</v>
      </c>
      <c r="C2233" s="6" t="s">
        <v>4711</v>
      </c>
      <c r="D2233" s="6" t="s">
        <v>8229</v>
      </c>
      <c r="E2233" s="6">
        <v>16.67</v>
      </c>
      <c r="F2233" s="6">
        <v>4.7</v>
      </c>
      <c r="G2233" s="6" t="s">
        <v>4689</v>
      </c>
      <c r="H2233" s="6" t="s">
        <v>4690</v>
      </c>
      <c r="I2233" s="6" t="s">
        <v>4687</v>
      </c>
      <c r="J2233" s="6">
        <v>1</v>
      </c>
      <c r="K2233" s="15" t="s">
        <v>8724</v>
      </c>
      <c r="L2233" s="10" t="s">
        <v>8414</v>
      </c>
      <c r="M2233" s="16" t="s">
        <v>10399</v>
      </c>
      <c r="N2233" s="6">
        <v>1422</v>
      </c>
      <c r="O2233" s="6" t="s">
        <v>4709</v>
      </c>
      <c r="P2233" s="6" t="s">
        <v>4709</v>
      </c>
      <c r="Q2233" s="6" t="s">
        <v>4687</v>
      </c>
    </row>
    <row r="2234" spans="1:17">
      <c r="A2234" s="6" t="s">
        <v>4466</v>
      </c>
      <c r="B2234" s="6">
        <v>21</v>
      </c>
      <c r="C2234" s="6" t="s">
        <v>4711</v>
      </c>
      <c r="D2234" s="6" t="s">
        <v>8231</v>
      </c>
      <c r="E2234" s="6">
        <v>20.58</v>
      </c>
      <c r="F2234" s="6">
        <v>5.64</v>
      </c>
      <c r="G2234" s="6" t="s">
        <v>4689</v>
      </c>
      <c r="H2234" s="6" t="s">
        <v>4687</v>
      </c>
      <c r="I2234" s="6" t="s">
        <v>4687</v>
      </c>
      <c r="J2234" s="6">
        <v>0</v>
      </c>
      <c r="K2234" s="15" t="s">
        <v>8412</v>
      </c>
      <c r="L2234" s="10" t="s">
        <v>8414</v>
      </c>
      <c r="M2234" s="16" t="s">
        <v>10400</v>
      </c>
      <c r="N2234" s="6">
        <v>1421</v>
      </c>
      <c r="O2234" s="6" t="s">
        <v>4709</v>
      </c>
      <c r="P2234" s="6" t="s">
        <v>4709</v>
      </c>
      <c r="Q2234" s="6" t="s">
        <v>4687</v>
      </c>
    </row>
    <row r="2235" spans="1:17">
      <c r="A2235" s="6" t="s">
        <v>4468</v>
      </c>
      <c r="B2235" s="6">
        <v>26</v>
      </c>
      <c r="C2235" s="6" t="s">
        <v>4711</v>
      </c>
      <c r="D2235" s="6" t="s">
        <v>4762</v>
      </c>
      <c r="E2235" s="6">
        <v>16.5</v>
      </c>
      <c r="F2235" s="6">
        <v>4.11</v>
      </c>
      <c r="G2235" s="6" t="s">
        <v>4689</v>
      </c>
      <c r="H2235" s="6" t="s">
        <v>4687</v>
      </c>
      <c r="I2235" s="6" t="s">
        <v>4687</v>
      </c>
      <c r="J2235" s="6">
        <v>0</v>
      </c>
      <c r="K2235" s="15" t="s">
        <v>8724</v>
      </c>
      <c r="L2235" s="10" t="s">
        <v>8414</v>
      </c>
      <c r="M2235" s="16" t="s">
        <v>10401</v>
      </c>
      <c r="N2235" s="6">
        <v>1417</v>
      </c>
      <c r="O2235" s="6" t="s">
        <v>4710</v>
      </c>
      <c r="P2235" s="6" t="s">
        <v>4709</v>
      </c>
      <c r="Q2235" s="6" t="s">
        <v>4687</v>
      </c>
    </row>
    <row r="2236" spans="1:17">
      <c r="A2236" s="6" t="s">
        <v>4470</v>
      </c>
      <c r="B2236" s="6">
        <v>25</v>
      </c>
      <c r="C2236" s="6" t="s">
        <v>4720</v>
      </c>
      <c r="D2236" s="6" t="s">
        <v>4789</v>
      </c>
      <c r="E2236" s="6">
        <v>15.41</v>
      </c>
      <c r="F2236" s="6">
        <v>5.43</v>
      </c>
      <c r="G2236" s="6" t="s">
        <v>4689</v>
      </c>
      <c r="H2236" s="6" t="s">
        <v>4690</v>
      </c>
      <c r="I2236" s="6" t="s">
        <v>4687</v>
      </c>
      <c r="J2236" s="6">
        <v>1</v>
      </c>
      <c r="K2236" s="15" t="s">
        <v>8724</v>
      </c>
      <c r="L2236" s="10" t="s">
        <v>8414</v>
      </c>
      <c r="M2236" s="16" t="s">
        <v>10402</v>
      </c>
      <c r="N2236" s="6">
        <v>1402</v>
      </c>
      <c r="O2236" s="6" t="s">
        <v>4710</v>
      </c>
      <c r="P2236" s="6" t="s">
        <v>4709</v>
      </c>
      <c r="Q2236" s="6" t="s">
        <v>4687</v>
      </c>
    </row>
    <row r="2237" spans="1:17">
      <c r="A2237" s="6" t="s">
        <v>4472</v>
      </c>
      <c r="B2237" s="6">
        <v>24</v>
      </c>
      <c r="C2237" s="6" t="s">
        <v>4711</v>
      </c>
      <c r="D2237" s="6" t="s">
        <v>8234</v>
      </c>
      <c r="E2237" s="6">
        <v>24.59</v>
      </c>
      <c r="F2237" s="6">
        <v>4.38</v>
      </c>
      <c r="G2237" s="6" t="s">
        <v>4687</v>
      </c>
      <c r="H2237" s="6" t="s">
        <v>4687</v>
      </c>
      <c r="I2237" s="6" t="s">
        <v>4687</v>
      </c>
      <c r="J2237" s="6">
        <v>1</v>
      </c>
      <c r="K2237" s="15" t="s">
        <v>8412</v>
      </c>
      <c r="L2237" s="10" t="s">
        <v>8414</v>
      </c>
      <c r="M2237" s="16" t="s">
        <v>10403</v>
      </c>
      <c r="N2237" s="6">
        <v>1400.44</v>
      </c>
      <c r="O2237" s="6" t="s">
        <v>4709</v>
      </c>
      <c r="P2237" s="6" t="s">
        <v>4709</v>
      </c>
      <c r="Q2237" s="6" t="s">
        <v>4687</v>
      </c>
    </row>
    <row r="2238" spans="1:17">
      <c r="A2238" s="6" t="s">
        <v>4474</v>
      </c>
      <c r="B2238" s="6">
        <v>20</v>
      </c>
      <c r="C2238" s="6" t="s">
        <v>4711</v>
      </c>
      <c r="D2238" s="6" t="s">
        <v>7107</v>
      </c>
      <c r="E2238" s="6">
        <v>33.33</v>
      </c>
      <c r="F2238" s="6">
        <v>9.79</v>
      </c>
      <c r="G2238" s="6" t="s">
        <v>4687</v>
      </c>
      <c r="H2238" s="6" t="s">
        <v>4687</v>
      </c>
      <c r="I2238" s="6" t="s">
        <v>4687</v>
      </c>
      <c r="J2238" s="6">
        <v>0</v>
      </c>
      <c r="K2238" s="15" t="s">
        <v>8405</v>
      </c>
      <c r="L2238" s="10" t="s">
        <v>8406</v>
      </c>
      <c r="M2238" s="16" t="s">
        <v>10404</v>
      </c>
      <c r="N2238" s="6">
        <v>1391.53</v>
      </c>
      <c r="O2238" s="6" t="s">
        <v>4713</v>
      </c>
      <c r="P2238" s="6" t="s">
        <v>4709</v>
      </c>
      <c r="Q2238" s="6" t="s">
        <v>4687</v>
      </c>
    </row>
    <row r="2239" spans="1:17">
      <c r="A2239" s="6" t="s">
        <v>4476</v>
      </c>
      <c r="B2239" s="6">
        <v>20</v>
      </c>
      <c r="C2239" s="6" t="s">
        <v>4711</v>
      </c>
      <c r="D2239" s="6" t="s">
        <v>8237</v>
      </c>
      <c r="E2239" s="6">
        <v>18.5</v>
      </c>
      <c r="F2239" s="6">
        <v>11.84</v>
      </c>
      <c r="G2239" s="6" t="s">
        <v>4687</v>
      </c>
      <c r="H2239" s="6" t="s">
        <v>4687</v>
      </c>
      <c r="I2239" s="6" t="s">
        <v>4687</v>
      </c>
      <c r="J2239" s="6">
        <v>0</v>
      </c>
      <c r="K2239" s="15" t="s">
        <v>8412</v>
      </c>
      <c r="L2239" s="10" t="s">
        <v>8406</v>
      </c>
      <c r="M2239" s="16" t="s">
        <v>10405</v>
      </c>
      <c r="N2239" s="6">
        <v>1390</v>
      </c>
      <c r="O2239" s="6" t="s">
        <v>4709</v>
      </c>
      <c r="P2239" s="6" t="s">
        <v>4709</v>
      </c>
      <c r="Q2239" s="6" t="s">
        <v>4687</v>
      </c>
    </row>
    <row r="2240" spans="1:17">
      <c r="A2240" s="6" t="s">
        <v>4478</v>
      </c>
      <c r="B2240" s="6">
        <v>23</v>
      </c>
      <c r="C2240" s="6" t="s">
        <v>4711</v>
      </c>
      <c r="D2240" s="6" t="s">
        <v>6768</v>
      </c>
      <c r="E2240" s="6">
        <v>18.58</v>
      </c>
      <c r="F2240" s="6">
        <v>6.22</v>
      </c>
      <c r="G2240" s="6" t="s">
        <v>4687</v>
      </c>
      <c r="H2240" s="6" t="s">
        <v>4687</v>
      </c>
      <c r="I2240" s="6" t="s">
        <v>4687</v>
      </c>
      <c r="J2240" s="6">
        <v>0</v>
      </c>
      <c r="K2240" s="15" t="s">
        <v>8412</v>
      </c>
      <c r="L2240" s="10" t="s">
        <v>8409</v>
      </c>
      <c r="M2240" s="16" t="s">
        <v>10406</v>
      </c>
      <c r="N2240" s="6">
        <v>1389</v>
      </c>
      <c r="O2240" s="6" t="s">
        <v>4709</v>
      </c>
      <c r="P2240" s="6" t="s">
        <v>4709</v>
      </c>
      <c r="Q2240" s="6" t="s">
        <v>4687</v>
      </c>
    </row>
    <row r="2241" spans="1:17">
      <c r="A2241" s="6" t="s">
        <v>4480</v>
      </c>
      <c r="B2241" s="6">
        <v>20</v>
      </c>
      <c r="C2241" s="6" t="s">
        <v>4711</v>
      </c>
      <c r="D2241" s="6" t="s">
        <v>8239</v>
      </c>
      <c r="E2241" s="6">
        <v>16.64</v>
      </c>
      <c r="F2241" s="6">
        <v>10.01</v>
      </c>
      <c r="G2241" s="6" t="s">
        <v>4687</v>
      </c>
      <c r="H2241" s="6" t="s">
        <v>4687</v>
      </c>
      <c r="I2241" s="6" t="s">
        <v>4687</v>
      </c>
      <c r="J2241" s="6">
        <v>0</v>
      </c>
      <c r="K2241" s="15" t="s">
        <v>8724</v>
      </c>
      <c r="L2241" s="10" t="s">
        <v>8406</v>
      </c>
      <c r="M2241" s="16" t="s">
        <v>10407</v>
      </c>
      <c r="N2241" s="6">
        <v>1382</v>
      </c>
      <c r="O2241" s="6" t="s">
        <v>4713</v>
      </c>
      <c r="P2241" s="6" t="s">
        <v>4709</v>
      </c>
      <c r="Q2241" s="6" t="s">
        <v>4687</v>
      </c>
    </row>
    <row r="2242" spans="1:17">
      <c r="A2242" s="6" t="s">
        <v>4482</v>
      </c>
      <c r="B2242" s="6">
        <v>24</v>
      </c>
      <c r="C2242" s="6" t="s">
        <v>4711</v>
      </c>
      <c r="D2242" s="6" t="s">
        <v>4939</v>
      </c>
      <c r="E2242" s="6">
        <v>19.33</v>
      </c>
      <c r="F2242" s="6">
        <v>4.32</v>
      </c>
      <c r="G2242" s="6" t="s">
        <v>4687</v>
      </c>
      <c r="H2242" s="6" t="s">
        <v>4687</v>
      </c>
      <c r="I2242" s="6" t="s">
        <v>4687</v>
      </c>
      <c r="J2242" s="6">
        <v>1</v>
      </c>
      <c r="K2242" s="15" t="s">
        <v>8412</v>
      </c>
      <c r="L2242" s="10" t="s">
        <v>8414</v>
      </c>
      <c r="M2242" s="16" t="s">
        <v>10408</v>
      </c>
      <c r="N2242" s="6">
        <v>1359</v>
      </c>
      <c r="O2242" s="6" t="s">
        <v>4713</v>
      </c>
      <c r="P2242" s="6" t="s">
        <v>4709</v>
      </c>
      <c r="Q2242" s="6" t="s">
        <v>4687</v>
      </c>
    </row>
    <row r="2243" spans="1:17">
      <c r="A2243" s="6" t="s">
        <v>4484</v>
      </c>
      <c r="B2243" s="6">
        <v>25</v>
      </c>
      <c r="C2243" s="6" t="s">
        <v>4716</v>
      </c>
      <c r="D2243" s="6" t="s">
        <v>8242</v>
      </c>
      <c r="E2243" s="6">
        <v>21.26</v>
      </c>
      <c r="F2243" s="6">
        <v>5.65</v>
      </c>
      <c r="G2243" s="6" t="s">
        <v>4689</v>
      </c>
      <c r="H2243" s="6" t="s">
        <v>4690</v>
      </c>
      <c r="I2243" s="6" t="s">
        <v>4687</v>
      </c>
      <c r="J2243" s="6">
        <v>1</v>
      </c>
      <c r="K2243" s="15" t="s">
        <v>8412</v>
      </c>
      <c r="L2243" s="10" t="s">
        <v>8414</v>
      </c>
      <c r="M2243" s="16" t="s">
        <v>10409</v>
      </c>
      <c r="N2243" s="6">
        <v>1341.16</v>
      </c>
      <c r="O2243" s="6" t="s">
        <v>4709</v>
      </c>
      <c r="P2243" s="6" t="s">
        <v>4709</v>
      </c>
      <c r="Q2243" s="6" t="s">
        <v>4687</v>
      </c>
    </row>
    <row r="2244" spans="1:17">
      <c r="A2244" s="6" t="s">
        <v>4486</v>
      </c>
      <c r="B2244" s="6">
        <v>27</v>
      </c>
      <c r="C2244" s="6" t="s">
        <v>4716</v>
      </c>
      <c r="D2244" s="6" t="s">
        <v>5510</v>
      </c>
      <c r="E2244" s="6">
        <v>15.6</v>
      </c>
      <c r="F2244" s="6">
        <v>4.12</v>
      </c>
      <c r="G2244" s="6" t="s">
        <v>4689</v>
      </c>
      <c r="H2244" s="6" t="s">
        <v>4687</v>
      </c>
      <c r="I2244" s="6" t="s">
        <v>4687</v>
      </c>
      <c r="J2244" s="6">
        <v>1</v>
      </c>
      <c r="K2244" s="15" t="s">
        <v>8724</v>
      </c>
      <c r="L2244" s="10" t="s">
        <v>8414</v>
      </c>
      <c r="M2244" s="16" t="s">
        <v>10410</v>
      </c>
      <c r="N2244" s="6">
        <v>1338</v>
      </c>
      <c r="O2244" s="6" t="s">
        <v>4710</v>
      </c>
      <c r="P2244" s="6" t="s">
        <v>4709</v>
      </c>
      <c r="Q2244" s="6" t="s">
        <v>4687</v>
      </c>
    </row>
    <row r="2245" spans="1:17">
      <c r="A2245" s="6" t="s">
        <v>4488</v>
      </c>
      <c r="B2245" s="6">
        <v>24</v>
      </c>
      <c r="C2245" s="6" t="s">
        <v>4711</v>
      </c>
      <c r="D2245" s="6" t="s">
        <v>4944</v>
      </c>
      <c r="E2245" s="6">
        <v>24.39</v>
      </c>
      <c r="F2245" s="6">
        <v>6.24</v>
      </c>
      <c r="G2245" s="6" t="s">
        <v>4687</v>
      </c>
      <c r="H2245" s="6" t="s">
        <v>4687</v>
      </c>
      <c r="I2245" s="6" t="s">
        <v>4687</v>
      </c>
      <c r="J2245" s="6">
        <v>1</v>
      </c>
      <c r="K2245" s="15" t="s">
        <v>8412</v>
      </c>
      <c r="L2245" s="10" t="s">
        <v>8409</v>
      </c>
      <c r="M2245" s="16" t="s">
        <v>10411</v>
      </c>
      <c r="N2245" s="6">
        <v>1332.61</v>
      </c>
      <c r="O2245" s="6" t="s">
        <v>4710</v>
      </c>
      <c r="P2245" s="6" t="s">
        <v>4709</v>
      </c>
      <c r="Q2245" s="6" t="s">
        <v>4687</v>
      </c>
    </row>
    <row r="2246" spans="1:17">
      <c r="A2246" s="6" t="s">
        <v>4490</v>
      </c>
      <c r="B2246" s="6">
        <v>23</v>
      </c>
      <c r="C2246" s="6" t="s">
        <v>4711</v>
      </c>
      <c r="D2246" s="6" t="s">
        <v>7125</v>
      </c>
      <c r="E2246" s="6">
        <v>24.75</v>
      </c>
      <c r="F2246" s="6">
        <v>4.83</v>
      </c>
      <c r="G2246" s="6" t="s">
        <v>4687</v>
      </c>
      <c r="H2246" s="6" t="s">
        <v>4687</v>
      </c>
      <c r="I2246" s="6" t="s">
        <v>4687</v>
      </c>
      <c r="J2246" s="6">
        <v>0</v>
      </c>
      <c r="K2246" s="15" t="s">
        <v>8412</v>
      </c>
      <c r="L2246" s="10" t="s">
        <v>8414</v>
      </c>
      <c r="M2246" s="16" t="s">
        <v>10412</v>
      </c>
      <c r="N2246" s="6">
        <v>1329.17</v>
      </c>
      <c r="O2246" s="6" t="s">
        <v>4710</v>
      </c>
      <c r="P2246" s="6" t="s">
        <v>4709</v>
      </c>
      <c r="Q2246" s="6" t="s">
        <v>4687</v>
      </c>
    </row>
    <row r="2247" spans="1:17">
      <c r="A2247" s="6" t="s">
        <v>4492</v>
      </c>
      <c r="B2247" s="6">
        <v>20</v>
      </c>
      <c r="C2247" s="6" t="s">
        <v>4711</v>
      </c>
      <c r="D2247" s="6" t="s">
        <v>6118</v>
      </c>
      <c r="E2247" s="6">
        <v>20.88</v>
      </c>
      <c r="F2247" s="6">
        <v>7.4</v>
      </c>
      <c r="G2247" s="6" t="s">
        <v>4687</v>
      </c>
      <c r="H2247" s="6" t="s">
        <v>4687</v>
      </c>
      <c r="I2247" s="6" t="s">
        <v>4687</v>
      </c>
      <c r="J2247" s="6">
        <v>0</v>
      </c>
      <c r="K2247" s="15" t="s">
        <v>8412</v>
      </c>
      <c r="L2247" s="10" t="s">
        <v>8406</v>
      </c>
      <c r="M2247" s="16" t="s">
        <v>10413</v>
      </c>
      <c r="N2247" s="6">
        <v>1315</v>
      </c>
      <c r="O2247" s="6" t="s">
        <v>4709</v>
      </c>
      <c r="P2247" s="6" t="s">
        <v>4709</v>
      </c>
      <c r="Q2247" s="6" t="s">
        <v>4687</v>
      </c>
    </row>
    <row r="2248" spans="1:17">
      <c r="A2248" s="6" t="s">
        <v>4494</v>
      </c>
      <c r="B2248" s="6">
        <v>23</v>
      </c>
      <c r="C2248" s="6" t="s">
        <v>4711</v>
      </c>
      <c r="D2248" s="6" t="s">
        <v>4939</v>
      </c>
      <c r="E2248" s="6">
        <v>20.43</v>
      </c>
      <c r="F2248" s="6">
        <v>4.54</v>
      </c>
      <c r="G2248" s="6" t="s">
        <v>4687</v>
      </c>
      <c r="H2248" s="6" t="s">
        <v>4687</v>
      </c>
      <c r="I2248" s="6" t="s">
        <v>4687</v>
      </c>
      <c r="J2248" s="6">
        <v>0</v>
      </c>
      <c r="K2248" s="15" t="s">
        <v>8412</v>
      </c>
      <c r="L2248" s="10" t="s">
        <v>8414</v>
      </c>
      <c r="M2248" s="16" t="s">
        <v>8783</v>
      </c>
      <c r="N2248" s="6">
        <v>1304</v>
      </c>
      <c r="O2248" s="6" t="s">
        <v>4709</v>
      </c>
      <c r="P2248" s="6" t="s">
        <v>4709</v>
      </c>
      <c r="Q2248" s="6" t="s">
        <v>4687</v>
      </c>
    </row>
    <row r="2249" spans="1:17">
      <c r="A2249" s="6" t="s">
        <v>4496</v>
      </c>
      <c r="B2249" s="6">
        <v>20</v>
      </c>
      <c r="C2249" s="6" t="s">
        <v>4716</v>
      </c>
      <c r="D2249" s="6" t="s">
        <v>8247</v>
      </c>
      <c r="E2249" s="6">
        <v>15.18</v>
      </c>
      <c r="F2249" s="6">
        <v>11.11</v>
      </c>
      <c r="G2249" s="6" t="s">
        <v>4687</v>
      </c>
      <c r="H2249" s="6" t="s">
        <v>4687</v>
      </c>
      <c r="I2249" s="6" t="s">
        <v>4687</v>
      </c>
      <c r="J2249" s="6">
        <v>0</v>
      </c>
      <c r="K2249" s="15" t="s">
        <v>8724</v>
      </c>
      <c r="L2249" s="10" t="s">
        <v>8406</v>
      </c>
      <c r="M2249" s="16" t="s">
        <v>10414</v>
      </c>
      <c r="N2249" s="6">
        <v>1304</v>
      </c>
      <c r="O2249" s="6" t="s">
        <v>4709</v>
      </c>
      <c r="P2249" s="6" t="s">
        <v>4709</v>
      </c>
      <c r="Q2249" s="6" t="s">
        <v>4687</v>
      </c>
    </row>
    <row r="2250" spans="1:17">
      <c r="A2250" s="6" t="s">
        <v>4498</v>
      </c>
      <c r="B2250" s="6">
        <v>21</v>
      </c>
      <c r="C2250" s="6" t="s">
        <v>4716</v>
      </c>
      <c r="D2250" s="6" t="s">
        <v>5681</v>
      </c>
      <c r="E2250" s="6">
        <v>15.12</v>
      </c>
      <c r="F2250" s="6">
        <v>4.03</v>
      </c>
      <c r="G2250" s="6" t="s">
        <v>4689</v>
      </c>
      <c r="H2250" s="6" t="s">
        <v>4687</v>
      </c>
      <c r="I2250" s="6" t="s">
        <v>4687</v>
      </c>
      <c r="J2250" s="6">
        <v>0</v>
      </c>
      <c r="K2250" s="15" t="s">
        <v>8724</v>
      </c>
      <c r="L2250" s="10" t="s">
        <v>8414</v>
      </c>
      <c r="M2250" s="16" t="s">
        <v>10415</v>
      </c>
      <c r="N2250" s="6">
        <v>1293</v>
      </c>
      <c r="O2250" s="6" t="s">
        <v>4710</v>
      </c>
      <c r="P2250" s="6" t="s">
        <v>4709</v>
      </c>
      <c r="Q2250" s="6" t="s">
        <v>4687</v>
      </c>
    </row>
    <row r="2251" spans="1:17">
      <c r="A2251" s="6" t="s">
        <v>4500</v>
      </c>
      <c r="B2251" s="6">
        <v>25</v>
      </c>
      <c r="C2251" s="6" t="s">
        <v>4711</v>
      </c>
      <c r="D2251" s="6" t="s">
        <v>5798</v>
      </c>
      <c r="E2251" s="6">
        <v>23.88</v>
      </c>
      <c r="F2251" s="6">
        <v>4.51</v>
      </c>
      <c r="G2251" s="6" t="s">
        <v>4687</v>
      </c>
      <c r="H2251" s="6" t="s">
        <v>4687</v>
      </c>
      <c r="I2251" s="6" t="s">
        <v>4687</v>
      </c>
      <c r="J2251" s="6">
        <v>1</v>
      </c>
      <c r="K2251" s="15" t="s">
        <v>8412</v>
      </c>
      <c r="L2251" s="10" t="s">
        <v>8414</v>
      </c>
      <c r="M2251" s="16" t="s">
        <v>10416</v>
      </c>
      <c r="N2251" s="6">
        <v>1290.93</v>
      </c>
      <c r="O2251" s="6" t="s">
        <v>4709</v>
      </c>
      <c r="P2251" s="6" t="s">
        <v>4709</v>
      </c>
      <c r="Q2251" s="6" t="s">
        <v>4687</v>
      </c>
    </row>
    <row r="2252" spans="1:17">
      <c r="A2252" s="6" t="s">
        <v>4502</v>
      </c>
      <c r="B2252" s="6">
        <v>22</v>
      </c>
      <c r="C2252" s="6" t="s">
        <v>4711</v>
      </c>
      <c r="D2252" s="6" t="s">
        <v>4808</v>
      </c>
      <c r="E2252" s="6">
        <v>16.13</v>
      </c>
      <c r="F2252" s="6">
        <v>5.56</v>
      </c>
      <c r="G2252" s="6" t="s">
        <v>4687</v>
      </c>
      <c r="H2252" s="6" t="s">
        <v>4687</v>
      </c>
      <c r="I2252" s="6" t="s">
        <v>4689</v>
      </c>
      <c r="J2252" s="6">
        <v>1</v>
      </c>
      <c r="K2252" s="15" t="s">
        <v>8724</v>
      </c>
      <c r="L2252" s="10" t="s">
        <v>8414</v>
      </c>
      <c r="M2252" s="16" t="s">
        <v>10417</v>
      </c>
      <c r="N2252" s="6">
        <v>1286</v>
      </c>
      <c r="O2252" s="6" t="s">
        <v>4709</v>
      </c>
      <c r="P2252" s="6" t="s">
        <v>4709</v>
      </c>
      <c r="Q2252" s="6" t="s">
        <v>4687</v>
      </c>
    </row>
    <row r="2253" spans="1:17">
      <c r="A2253" s="6" t="s">
        <v>4504</v>
      </c>
      <c r="B2253" s="6">
        <v>18</v>
      </c>
      <c r="C2253" s="6" t="s">
        <v>4711</v>
      </c>
      <c r="D2253" s="6" t="s">
        <v>5506</v>
      </c>
      <c r="E2253" s="6">
        <v>24.09</v>
      </c>
      <c r="F2253" s="6">
        <v>4.1</v>
      </c>
      <c r="G2253" s="6" t="s">
        <v>4687</v>
      </c>
      <c r="H2253" s="6" t="s">
        <v>4687</v>
      </c>
      <c r="I2253" s="6" t="s">
        <v>4689</v>
      </c>
      <c r="J2253" s="6">
        <v>1</v>
      </c>
      <c r="K2253" s="15" t="s">
        <v>8412</v>
      </c>
      <c r="L2253" s="10" t="s">
        <v>8414</v>
      </c>
      <c r="M2253" s="16" t="s">
        <v>10418</v>
      </c>
      <c r="N2253" s="6">
        <v>1285</v>
      </c>
      <c r="O2253" s="6" t="s">
        <v>4710</v>
      </c>
      <c r="P2253" s="6" t="s">
        <v>4709</v>
      </c>
      <c r="Q2253" s="6" t="s">
        <v>4687</v>
      </c>
    </row>
    <row r="2254" spans="1:17">
      <c r="A2254" s="6" t="s">
        <v>4506</v>
      </c>
      <c r="B2254" s="6">
        <v>18</v>
      </c>
      <c r="C2254" s="6" t="s">
        <v>4711</v>
      </c>
      <c r="D2254" s="6" t="s">
        <v>8253</v>
      </c>
      <c r="E2254" s="6">
        <v>19.43</v>
      </c>
      <c r="F2254" s="6">
        <v>5.85</v>
      </c>
      <c r="G2254" s="6" t="s">
        <v>4687</v>
      </c>
      <c r="H2254" s="6" t="s">
        <v>4687</v>
      </c>
      <c r="I2254" s="6" t="s">
        <v>4689</v>
      </c>
      <c r="J2254" s="6">
        <v>1</v>
      </c>
      <c r="K2254" s="15" t="s">
        <v>8412</v>
      </c>
      <c r="L2254" s="10" t="s">
        <v>8409</v>
      </c>
      <c r="M2254" s="16" t="s">
        <v>10419</v>
      </c>
      <c r="N2254" s="6">
        <v>1283</v>
      </c>
      <c r="O2254" s="6" t="s">
        <v>4713</v>
      </c>
      <c r="P2254" s="6" t="s">
        <v>4709</v>
      </c>
      <c r="Q2254" s="6" t="s">
        <v>4687</v>
      </c>
    </row>
    <row r="2255" spans="1:17">
      <c r="A2255" s="6" t="s">
        <v>4508</v>
      </c>
      <c r="B2255" s="6">
        <v>25</v>
      </c>
      <c r="C2255" s="6" t="s">
        <v>4716</v>
      </c>
      <c r="D2255" s="6" t="s">
        <v>6527</v>
      </c>
      <c r="E2255" s="6">
        <v>15.22</v>
      </c>
      <c r="F2255" s="6">
        <v>4.92</v>
      </c>
      <c r="G2255" s="6" t="s">
        <v>4689</v>
      </c>
      <c r="H2255" s="6" t="s">
        <v>4690</v>
      </c>
      <c r="I2255" s="6" t="s">
        <v>4687</v>
      </c>
      <c r="J2255" s="6">
        <v>1</v>
      </c>
      <c r="K2255" s="15" t="s">
        <v>8724</v>
      </c>
      <c r="L2255" s="10" t="s">
        <v>8414</v>
      </c>
      <c r="M2255" s="16" t="s">
        <v>10420</v>
      </c>
      <c r="N2255" s="6">
        <v>1276</v>
      </c>
      <c r="O2255" s="6" t="s">
        <v>4709</v>
      </c>
      <c r="P2255" s="6" t="s">
        <v>4709</v>
      </c>
      <c r="Q2255" s="6" t="s">
        <v>4687</v>
      </c>
    </row>
    <row r="2256" spans="1:17">
      <c r="A2256" s="6" t="s">
        <v>4510</v>
      </c>
      <c r="B2256" s="6">
        <v>20</v>
      </c>
      <c r="C2256" s="6" t="s">
        <v>4711</v>
      </c>
      <c r="D2256" s="6" t="s">
        <v>8256</v>
      </c>
      <c r="E2256" s="6">
        <v>20.72</v>
      </c>
      <c r="F2256" s="6">
        <v>9.46</v>
      </c>
      <c r="G2256" s="6" t="s">
        <v>4687</v>
      </c>
      <c r="H2256" s="6" t="s">
        <v>4687</v>
      </c>
      <c r="I2256" s="6" t="s">
        <v>4687</v>
      </c>
      <c r="J2256" s="6">
        <v>0</v>
      </c>
      <c r="K2256" s="15" t="s">
        <v>8412</v>
      </c>
      <c r="L2256" s="10" t="s">
        <v>8406</v>
      </c>
      <c r="M2256" s="16" t="s">
        <v>10421</v>
      </c>
      <c r="N2256" s="6">
        <v>1267</v>
      </c>
      <c r="O2256" s="6" t="s">
        <v>4713</v>
      </c>
      <c r="P2256" s="6" t="s">
        <v>4709</v>
      </c>
      <c r="Q2256" s="6" t="s">
        <v>4687</v>
      </c>
    </row>
    <row r="2257" spans="1:17">
      <c r="A2257" s="6" t="s">
        <v>4512</v>
      </c>
      <c r="B2257" s="6">
        <v>19</v>
      </c>
      <c r="C2257" s="6" t="s">
        <v>4720</v>
      </c>
      <c r="D2257" s="6" t="s">
        <v>4996</v>
      </c>
      <c r="E2257" s="6">
        <v>35.4</v>
      </c>
      <c r="F2257" s="6">
        <v>5.94</v>
      </c>
      <c r="G2257" s="6" t="s">
        <v>4687</v>
      </c>
      <c r="H2257" s="6" t="s">
        <v>4690</v>
      </c>
      <c r="I2257" s="6" t="s">
        <v>4687</v>
      </c>
      <c r="J2257" s="6">
        <v>1</v>
      </c>
      <c r="K2257" s="15" t="s">
        <v>8405</v>
      </c>
      <c r="L2257" s="10" t="s">
        <v>8409</v>
      </c>
      <c r="M2257" s="16" t="s">
        <v>10259</v>
      </c>
      <c r="N2257" s="6">
        <v>1263.25</v>
      </c>
      <c r="O2257" s="6" t="s">
        <v>4710</v>
      </c>
      <c r="P2257" s="6" t="s">
        <v>4709</v>
      </c>
      <c r="Q2257" s="6" t="s">
        <v>4687</v>
      </c>
    </row>
    <row r="2258" spans="1:17">
      <c r="A2258" s="6" t="s">
        <v>4514</v>
      </c>
      <c r="B2258" s="6">
        <v>19</v>
      </c>
      <c r="C2258" s="6" t="s">
        <v>4720</v>
      </c>
      <c r="D2258" s="6" t="s">
        <v>8258</v>
      </c>
      <c r="E2258" s="6">
        <v>34.4</v>
      </c>
      <c r="F2258" s="6">
        <v>5.7</v>
      </c>
      <c r="G2258" s="6" t="s">
        <v>4687</v>
      </c>
      <c r="H2258" s="6" t="s">
        <v>4690</v>
      </c>
      <c r="I2258" s="6" t="s">
        <v>4687</v>
      </c>
      <c r="J2258" s="6">
        <v>1</v>
      </c>
      <c r="K2258" s="15" t="s">
        <v>8405</v>
      </c>
      <c r="L2258" s="10" t="s">
        <v>8409</v>
      </c>
      <c r="M2258" s="16" t="s">
        <v>10422</v>
      </c>
      <c r="N2258" s="6">
        <v>1261.86</v>
      </c>
      <c r="O2258" s="6" t="s">
        <v>4710</v>
      </c>
      <c r="P2258" s="6" t="s">
        <v>4709</v>
      </c>
      <c r="Q2258" s="6" t="s">
        <v>4687</v>
      </c>
    </row>
    <row r="2259" spans="1:17">
      <c r="A2259" s="6" t="s">
        <v>4516</v>
      </c>
      <c r="B2259" s="6">
        <v>19</v>
      </c>
      <c r="C2259" s="6" t="s">
        <v>4720</v>
      </c>
      <c r="D2259" s="6" t="s">
        <v>8260</v>
      </c>
      <c r="E2259" s="6">
        <v>34.1</v>
      </c>
      <c r="F2259" s="6">
        <v>4.13</v>
      </c>
      <c r="G2259" s="6" t="s">
        <v>4687</v>
      </c>
      <c r="H2259" s="6" t="s">
        <v>4690</v>
      </c>
      <c r="I2259" s="6" t="s">
        <v>4687</v>
      </c>
      <c r="J2259" s="6">
        <v>1</v>
      </c>
      <c r="K2259" s="15" t="s">
        <v>8405</v>
      </c>
      <c r="L2259" s="10" t="s">
        <v>8414</v>
      </c>
      <c r="M2259" s="16" t="s">
        <v>10423</v>
      </c>
      <c r="N2259" s="6">
        <v>1261.44</v>
      </c>
      <c r="O2259" s="6" t="s">
        <v>4710</v>
      </c>
      <c r="P2259" s="6" t="s">
        <v>4709</v>
      </c>
      <c r="Q2259" s="6" t="s">
        <v>4687</v>
      </c>
    </row>
    <row r="2260" spans="1:17">
      <c r="A2260" s="6" t="s">
        <v>4518</v>
      </c>
      <c r="B2260" s="6">
        <v>19</v>
      </c>
      <c r="C2260" s="6" t="s">
        <v>4720</v>
      </c>
      <c r="D2260" s="6" t="s">
        <v>8262</v>
      </c>
      <c r="E2260" s="6">
        <v>30.4</v>
      </c>
      <c r="F2260" s="6">
        <v>4.77</v>
      </c>
      <c r="G2260" s="6" t="s">
        <v>4687</v>
      </c>
      <c r="H2260" s="6" t="s">
        <v>4690</v>
      </c>
      <c r="I2260" s="6" t="s">
        <v>4687</v>
      </c>
      <c r="J2260" s="6">
        <v>1</v>
      </c>
      <c r="K2260" s="15" t="s">
        <v>8405</v>
      </c>
      <c r="L2260" s="10" t="s">
        <v>8414</v>
      </c>
      <c r="M2260" s="16" t="s">
        <v>10424</v>
      </c>
      <c r="N2260" s="6">
        <v>1256.3</v>
      </c>
      <c r="O2260" s="6" t="s">
        <v>4710</v>
      </c>
      <c r="P2260" s="6" t="s">
        <v>4709</v>
      </c>
      <c r="Q2260" s="6" t="s">
        <v>4687</v>
      </c>
    </row>
    <row r="2261" spans="1:17">
      <c r="A2261" s="6" t="s">
        <v>4520</v>
      </c>
      <c r="B2261" s="6">
        <v>19</v>
      </c>
      <c r="C2261" s="6" t="s">
        <v>4720</v>
      </c>
      <c r="D2261" s="6" t="s">
        <v>5187</v>
      </c>
      <c r="E2261" s="6">
        <v>28.7</v>
      </c>
      <c r="F2261" s="6">
        <v>4.99</v>
      </c>
      <c r="G2261" s="6" t="s">
        <v>4687</v>
      </c>
      <c r="H2261" s="6" t="s">
        <v>4690</v>
      </c>
      <c r="I2261" s="6" t="s">
        <v>4687</v>
      </c>
      <c r="J2261" s="6">
        <v>1</v>
      </c>
      <c r="K2261" s="15" t="s">
        <v>8408</v>
      </c>
      <c r="L2261" s="10" t="s">
        <v>8414</v>
      </c>
      <c r="M2261" s="16" t="s">
        <v>10296</v>
      </c>
      <c r="N2261" s="6">
        <v>1253.94</v>
      </c>
      <c r="O2261" s="6" t="s">
        <v>4709</v>
      </c>
      <c r="P2261" s="6" t="s">
        <v>4709</v>
      </c>
      <c r="Q2261" s="6" t="s">
        <v>4687</v>
      </c>
    </row>
    <row r="2262" spans="1:17">
      <c r="A2262" s="6" t="s">
        <v>4522</v>
      </c>
      <c r="B2262" s="6">
        <v>25</v>
      </c>
      <c r="C2262" s="6" t="s">
        <v>4711</v>
      </c>
      <c r="D2262" s="6" t="s">
        <v>4901</v>
      </c>
      <c r="E2262" s="6">
        <v>17.44</v>
      </c>
      <c r="F2262" s="6">
        <v>4.42</v>
      </c>
      <c r="G2262" s="6" t="s">
        <v>4689</v>
      </c>
      <c r="H2262" s="6" t="s">
        <v>4690</v>
      </c>
      <c r="I2262" s="6" t="s">
        <v>4687</v>
      </c>
      <c r="J2262" s="6">
        <v>1</v>
      </c>
      <c r="K2262" s="15" t="s">
        <v>8724</v>
      </c>
      <c r="L2262" s="10" t="s">
        <v>8414</v>
      </c>
      <c r="M2262" s="16" t="s">
        <v>10166</v>
      </c>
      <c r="N2262" s="6">
        <v>1253</v>
      </c>
      <c r="O2262" s="6" t="s">
        <v>4709</v>
      </c>
      <c r="P2262" s="6" t="s">
        <v>4709</v>
      </c>
      <c r="Q2262" s="6" t="s">
        <v>4687</v>
      </c>
    </row>
    <row r="2263" spans="1:17">
      <c r="A2263" s="6" t="s">
        <v>4524</v>
      </c>
      <c r="B2263" s="6">
        <v>19</v>
      </c>
      <c r="C2263" s="6" t="s">
        <v>4720</v>
      </c>
      <c r="D2263" s="6" t="s">
        <v>4878</v>
      </c>
      <c r="E2263" s="6">
        <v>27.6</v>
      </c>
      <c r="F2263" s="6">
        <v>4.01</v>
      </c>
      <c r="G2263" s="6" t="s">
        <v>4687</v>
      </c>
      <c r="H2263" s="6" t="s">
        <v>4690</v>
      </c>
      <c r="I2263" s="6" t="s">
        <v>4687</v>
      </c>
      <c r="J2263" s="6">
        <v>1</v>
      </c>
      <c r="K2263" s="15" t="s">
        <v>8408</v>
      </c>
      <c r="L2263" s="10" t="s">
        <v>8414</v>
      </c>
      <c r="M2263" s="16" t="s">
        <v>10425</v>
      </c>
      <c r="N2263" s="6">
        <v>1252.41</v>
      </c>
      <c r="O2263" s="6" t="s">
        <v>4710</v>
      </c>
      <c r="P2263" s="6" t="s">
        <v>4709</v>
      </c>
      <c r="Q2263" s="6" t="s">
        <v>4687</v>
      </c>
    </row>
    <row r="2264" spans="1:17">
      <c r="A2264" s="6" t="s">
        <v>4526</v>
      </c>
      <c r="B2264" s="6">
        <v>19</v>
      </c>
      <c r="C2264" s="6" t="s">
        <v>4720</v>
      </c>
      <c r="D2264" s="6" t="s">
        <v>5148</v>
      </c>
      <c r="E2264" s="6">
        <v>20.7</v>
      </c>
      <c r="F2264" s="6">
        <v>4.49</v>
      </c>
      <c r="G2264" s="6" t="s">
        <v>4687</v>
      </c>
      <c r="H2264" s="6" t="s">
        <v>4690</v>
      </c>
      <c r="I2264" s="6" t="s">
        <v>4687</v>
      </c>
      <c r="J2264" s="6">
        <v>1</v>
      </c>
      <c r="K2264" s="15" t="s">
        <v>8412</v>
      </c>
      <c r="L2264" s="10" t="s">
        <v>8414</v>
      </c>
      <c r="M2264" s="16" t="s">
        <v>10426</v>
      </c>
      <c r="N2264" s="6">
        <v>1242.82</v>
      </c>
      <c r="O2264" s="6" t="s">
        <v>4713</v>
      </c>
      <c r="P2264" s="6" t="s">
        <v>4709</v>
      </c>
      <c r="Q2264" s="6" t="s">
        <v>4687</v>
      </c>
    </row>
    <row r="2265" spans="1:17">
      <c r="A2265" s="6" t="s">
        <v>4528</v>
      </c>
      <c r="B2265" s="6">
        <v>19</v>
      </c>
      <c r="C2265" s="6" t="s">
        <v>4720</v>
      </c>
      <c r="D2265" s="6" t="s">
        <v>8268</v>
      </c>
      <c r="E2265" s="6">
        <v>20.3</v>
      </c>
      <c r="F2265" s="6">
        <v>6.37</v>
      </c>
      <c r="G2265" s="6" t="s">
        <v>4687</v>
      </c>
      <c r="H2265" s="6" t="s">
        <v>4690</v>
      </c>
      <c r="I2265" s="6" t="s">
        <v>4687</v>
      </c>
      <c r="J2265" s="6">
        <v>1</v>
      </c>
      <c r="K2265" s="15" t="s">
        <v>8412</v>
      </c>
      <c r="L2265" s="10" t="s">
        <v>8409</v>
      </c>
      <c r="M2265" s="16" t="s">
        <v>10425</v>
      </c>
      <c r="N2265" s="6">
        <v>1242.26</v>
      </c>
      <c r="O2265" s="6" t="s">
        <v>4713</v>
      </c>
      <c r="P2265" s="6" t="s">
        <v>4709</v>
      </c>
      <c r="Q2265" s="6" t="s">
        <v>4687</v>
      </c>
    </row>
    <row r="2266" spans="1:17">
      <c r="A2266" s="6" t="s">
        <v>4530</v>
      </c>
      <c r="B2266" s="6">
        <v>19</v>
      </c>
      <c r="C2266" s="6" t="s">
        <v>4720</v>
      </c>
      <c r="D2266" s="6" t="s">
        <v>5050</v>
      </c>
      <c r="E2266" s="6">
        <v>19.8</v>
      </c>
      <c r="F2266" s="6">
        <v>5.12</v>
      </c>
      <c r="G2266" s="6" t="s">
        <v>4687</v>
      </c>
      <c r="H2266" s="6" t="s">
        <v>4690</v>
      </c>
      <c r="I2266" s="6" t="s">
        <v>4687</v>
      </c>
      <c r="J2266" s="6">
        <v>1</v>
      </c>
      <c r="K2266" s="15" t="s">
        <v>8412</v>
      </c>
      <c r="L2266" s="10" t="s">
        <v>8414</v>
      </c>
      <c r="M2266" s="16" t="s">
        <v>10427</v>
      </c>
      <c r="N2266" s="6">
        <v>1241.57</v>
      </c>
      <c r="O2266" s="6" t="s">
        <v>4709</v>
      </c>
      <c r="P2266" s="6" t="s">
        <v>4709</v>
      </c>
      <c r="Q2266" s="6" t="s">
        <v>4687</v>
      </c>
    </row>
    <row r="2267" spans="1:17">
      <c r="A2267" s="6" t="s">
        <v>4532</v>
      </c>
      <c r="B2267" s="6">
        <v>20</v>
      </c>
      <c r="C2267" s="6" t="s">
        <v>4711</v>
      </c>
      <c r="D2267" s="6" t="s">
        <v>6666</v>
      </c>
      <c r="E2267" s="6">
        <v>21.87</v>
      </c>
      <c r="F2267" s="6">
        <v>8.59</v>
      </c>
      <c r="G2267" s="6" t="s">
        <v>4687</v>
      </c>
      <c r="H2267" s="6" t="s">
        <v>4687</v>
      </c>
      <c r="I2267" s="6" t="s">
        <v>4687</v>
      </c>
      <c r="J2267" s="6">
        <v>0</v>
      </c>
      <c r="K2267" s="15" t="s">
        <v>8412</v>
      </c>
      <c r="L2267" s="10" t="s">
        <v>8406</v>
      </c>
      <c r="M2267" s="16" t="s">
        <v>10428</v>
      </c>
      <c r="N2267" s="6">
        <v>1241</v>
      </c>
      <c r="O2267" s="6" t="s">
        <v>4709</v>
      </c>
      <c r="P2267" s="6" t="s">
        <v>4709</v>
      </c>
      <c r="Q2267" s="6" t="s">
        <v>4687</v>
      </c>
    </row>
    <row r="2268" spans="1:17">
      <c r="A2268" s="6" t="s">
        <v>4534</v>
      </c>
      <c r="B2268" s="6">
        <v>24</v>
      </c>
      <c r="C2268" s="6" t="s">
        <v>4716</v>
      </c>
      <c r="D2268" s="6" t="s">
        <v>5697</v>
      </c>
      <c r="E2268" s="6">
        <v>16.6</v>
      </c>
      <c r="F2268" s="6">
        <v>5.87</v>
      </c>
      <c r="G2268" s="6" t="s">
        <v>4687</v>
      </c>
      <c r="H2268" s="6" t="s">
        <v>4687</v>
      </c>
      <c r="I2268" s="6" t="s">
        <v>4687</v>
      </c>
      <c r="J2268" s="6">
        <v>1</v>
      </c>
      <c r="K2268" s="15" t="s">
        <v>8724</v>
      </c>
      <c r="L2268" s="10" t="s">
        <v>8409</v>
      </c>
      <c r="M2268" s="16" t="s">
        <v>10429</v>
      </c>
      <c r="N2268" s="6">
        <v>1240</v>
      </c>
      <c r="O2268" s="6" t="s">
        <v>4713</v>
      </c>
      <c r="P2268" s="6" t="s">
        <v>4709</v>
      </c>
      <c r="Q2268" s="6" t="s">
        <v>4687</v>
      </c>
    </row>
    <row r="2269" spans="1:17">
      <c r="A2269" s="6" t="s">
        <v>4536</v>
      </c>
      <c r="B2269" s="6">
        <v>20</v>
      </c>
      <c r="C2269" s="6" t="s">
        <v>4711</v>
      </c>
      <c r="D2269" s="6" t="s">
        <v>8272</v>
      </c>
      <c r="E2269" s="6">
        <v>21.98</v>
      </c>
      <c r="F2269" s="6">
        <v>7.03</v>
      </c>
      <c r="G2269" s="6" t="s">
        <v>4687</v>
      </c>
      <c r="H2269" s="6" t="s">
        <v>4687</v>
      </c>
      <c r="I2269" s="6" t="s">
        <v>4687</v>
      </c>
      <c r="J2269" s="6">
        <v>0</v>
      </c>
      <c r="K2269" s="15" t="s">
        <v>8412</v>
      </c>
      <c r="L2269" s="10" t="s">
        <v>8406</v>
      </c>
      <c r="M2269" s="16" t="s">
        <v>10430</v>
      </c>
      <c r="N2269" s="6">
        <v>1237</v>
      </c>
      <c r="O2269" s="6" t="s">
        <v>4709</v>
      </c>
      <c r="P2269" s="6" t="s">
        <v>4709</v>
      </c>
      <c r="Q2269" s="6" t="s">
        <v>4687</v>
      </c>
    </row>
    <row r="2270" spans="1:17">
      <c r="A2270" s="6" t="s">
        <v>4538</v>
      </c>
      <c r="B2270" s="6">
        <v>24</v>
      </c>
      <c r="C2270" s="6" t="s">
        <v>4711</v>
      </c>
      <c r="D2270" s="6" t="s">
        <v>8273</v>
      </c>
      <c r="E2270" s="6">
        <v>19.7</v>
      </c>
      <c r="F2270" s="6">
        <v>5.51</v>
      </c>
      <c r="G2270" s="6" t="s">
        <v>4687</v>
      </c>
      <c r="H2270" s="6" t="s">
        <v>4687</v>
      </c>
      <c r="I2270" s="6" t="s">
        <v>4687</v>
      </c>
      <c r="J2270" s="6">
        <v>1</v>
      </c>
      <c r="K2270" s="15" t="s">
        <v>8412</v>
      </c>
      <c r="L2270" s="10" t="s">
        <v>8414</v>
      </c>
      <c r="M2270" s="16" t="s">
        <v>10431</v>
      </c>
      <c r="N2270" s="6">
        <v>1234</v>
      </c>
      <c r="O2270" s="6" t="s">
        <v>4713</v>
      </c>
      <c r="P2270" s="6" t="s">
        <v>4709</v>
      </c>
      <c r="Q2270" s="6" t="s">
        <v>4687</v>
      </c>
    </row>
    <row r="2271" spans="1:17">
      <c r="A2271" s="6" t="s">
        <v>4540</v>
      </c>
      <c r="B2271" s="6">
        <v>18</v>
      </c>
      <c r="C2271" s="6" t="s">
        <v>4716</v>
      </c>
      <c r="D2271" s="6" t="s">
        <v>7130</v>
      </c>
      <c r="E2271" s="6">
        <v>19.21</v>
      </c>
      <c r="F2271" s="6">
        <v>4.76</v>
      </c>
      <c r="G2271" s="6" t="s">
        <v>4687</v>
      </c>
      <c r="H2271" s="6" t="s">
        <v>4687</v>
      </c>
      <c r="I2271" s="6" t="s">
        <v>4689</v>
      </c>
      <c r="J2271" s="6">
        <v>1</v>
      </c>
      <c r="K2271" s="15" t="s">
        <v>8412</v>
      </c>
      <c r="L2271" s="10" t="s">
        <v>8414</v>
      </c>
      <c r="M2271" s="16" t="s">
        <v>10432</v>
      </c>
      <c r="N2271" s="6">
        <v>1228</v>
      </c>
      <c r="O2271" s="6" t="s">
        <v>4713</v>
      </c>
      <c r="P2271" s="6" t="s">
        <v>4709</v>
      </c>
      <c r="Q2271" s="6" t="s">
        <v>4687</v>
      </c>
    </row>
    <row r="2272" spans="1:17">
      <c r="A2272" s="6" t="s">
        <v>4542</v>
      </c>
      <c r="B2272" s="6">
        <v>18</v>
      </c>
      <c r="C2272" s="6" t="s">
        <v>4711</v>
      </c>
      <c r="D2272" s="6" t="s">
        <v>8275</v>
      </c>
      <c r="E2272" s="6">
        <v>19.3</v>
      </c>
      <c r="F2272" s="6">
        <v>4.7</v>
      </c>
      <c r="G2272" s="6" t="s">
        <v>4687</v>
      </c>
      <c r="H2272" s="6" t="s">
        <v>4687</v>
      </c>
      <c r="I2272" s="6" t="s">
        <v>4689</v>
      </c>
      <c r="J2272" s="6">
        <v>1</v>
      </c>
      <c r="K2272" s="15" t="s">
        <v>8412</v>
      </c>
      <c r="L2272" s="10" t="s">
        <v>8414</v>
      </c>
      <c r="M2272" s="16" t="s">
        <v>9199</v>
      </c>
      <c r="N2272" s="6">
        <v>1224</v>
      </c>
      <c r="O2272" s="6" t="s">
        <v>4713</v>
      </c>
      <c r="P2272" s="6" t="s">
        <v>4709</v>
      </c>
      <c r="Q2272" s="6" t="s">
        <v>4687</v>
      </c>
    </row>
    <row r="2273" spans="1:17">
      <c r="A2273" s="6" t="s">
        <v>4544</v>
      </c>
      <c r="B2273" s="6">
        <v>26</v>
      </c>
      <c r="C2273" s="6" t="s">
        <v>4716</v>
      </c>
      <c r="D2273" s="6" t="s">
        <v>8277</v>
      </c>
      <c r="E2273" s="6">
        <v>16.22</v>
      </c>
      <c r="F2273" s="6">
        <v>6.21</v>
      </c>
      <c r="G2273" s="6" t="s">
        <v>4689</v>
      </c>
      <c r="H2273" s="6" t="s">
        <v>4687</v>
      </c>
      <c r="I2273" s="6" t="s">
        <v>4687</v>
      </c>
      <c r="J2273" s="6">
        <v>0</v>
      </c>
      <c r="K2273" s="15" t="s">
        <v>8724</v>
      </c>
      <c r="L2273" s="10" t="s">
        <v>8409</v>
      </c>
      <c r="M2273" s="16" t="s">
        <v>10433</v>
      </c>
      <c r="N2273" s="6">
        <v>1220</v>
      </c>
      <c r="O2273" s="6" t="s">
        <v>4710</v>
      </c>
      <c r="P2273" s="6" t="s">
        <v>4709</v>
      </c>
      <c r="Q2273" s="6" t="s">
        <v>4687</v>
      </c>
    </row>
    <row r="2274" spans="1:17">
      <c r="A2274" s="6" t="s">
        <v>4546</v>
      </c>
      <c r="B2274" s="6">
        <v>19</v>
      </c>
      <c r="C2274" s="6" t="s">
        <v>4711</v>
      </c>
      <c r="D2274" s="6" t="s">
        <v>8278</v>
      </c>
      <c r="E2274" s="6">
        <v>17.12</v>
      </c>
      <c r="F2274" s="6">
        <v>4.52</v>
      </c>
      <c r="G2274" s="6" t="s">
        <v>4687</v>
      </c>
      <c r="H2274" s="6" t="s">
        <v>4687</v>
      </c>
      <c r="I2274" s="6" t="s">
        <v>4689</v>
      </c>
      <c r="J2274" s="6">
        <v>1</v>
      </c>
      <c r="K2274" s="15" t="s">
        <v>8724</v>
      </c>
      <c r="L2274" s="10" t="s">
        <v>8414</v>
      </c>
      <c r="M2274" s="16" t="s">
        <v>9279</v>
      </c>
      <c r="N2274" s="6">
        <v>1210</v>
      </c>
      <c r="O2274" s="6" t="s">
        <v>4713</v>
      </c>
      <c r="P2274" s="6" t="s">
        <v>4709</v>
      </c>
      <c r="Q2274" s="6" t="s">
        <v>4687</v>
      </c>
    </row>
    <row r="2275" spans="1:17">
      <c r="A2275" s="6" t="s">
        <v>4548</v>
      </c>
      <c r="B2275" s="6">
        <v>30</v>
      </c>
      <c r="C2275" s="6" t="s">
        <v>4711</v>
      </c>
      <c r="D2275" s="6" t="s">
        <v>8163</v>
      </c>
      <c r="E2275" s="6">
        <v>19.07</v>
      </c>
      <c r="F2275" s="6">
        <v>5.45</v>
      </c>
      <c r="G2275" s="6" t="s">
        <v>4687</v>
      </c>
      <c r="H2275" s="6" t="s">
        <v>4687</v>
      </c>
      <c r="I2275" s="6" t="s">
        <v>4687</v>
      </c>
      <c r="J2275" s="6">
        <v>1</v>
      </c>
      <c r="K2275" s="15" t="s">
        <v>8412</v>
      </c>
      <c r="L2275" s="10" t="s">
        <v>8414</v>
      </c>
      <c r="M2275" s="16" t="s">
        <v>10434</v>
      </c>
      <c r="N2275" s="6">
        <v>1200.55</v>
      </c>
      <c r="O2275" s="6" t="s">
        <v>4710</v>
      </c>
      <c r="P2275" s="6" t="s">
        <v>4709</v>
      </c>
      <c r="Q2275" s="6" t="s">
        <v>4687</v>
      </c>
    </row>
    <row r="2276" spans="1:17">
      <c r="A2276" s="6" t="s">
        <v>4550</v>
      </c>
      <c r="B2276" s="6">
        <v>23</v>
      </c>
      <c r="C2276" s="6" t="s">
        <v>4716</v>
      </c>
      <c r="D2276" s="6" t="s">
        <v>5593</v>
      </c>
      <c r="E2276" s="6">
        <v>15.56</v>
      </c>
      <c r="F2276" s="6">
        <v>4.42</v>
      </c>
      <c r="G2276" s="6" t="s">
        <v>4687</v>
      </c>
      <c r="H2276" s="6" t="s">
        <v>4687</v>
      </c>
      <c r="I2276" s="6" t="s">
        <v>4687</v>
      </c>
      <c r="J2276" s="6">
        <v>0</v>
      </c>
      <c r="K2276" s="15" t="s">
        <v>8724</v>
      </c>
      <c r="L2276" s="10" t="s">
        <v>8414</v>
      </c>
      <c r="M2276" s="16" t="s">
        <v>10435</v>
      </c>
      <c r="N2276" s="6">
        <v>1200</v>
      </c>
      <c r="O2276" s="6" t="s">
        <v>4710</v>
      </c>
      <c r="P2276" s="6" t="s">
        <v>4709</v>
      </c>
      <c r="Q2276" s="6" t="s">
        <v>4687</v>
      </c>
    </row>
    <row r="2277" spans="1:17">
      <c r="A2277" s="6" t="s">
        <v>4552</v>
      </c>
      <c r="B2277" s="6">
        <v>20</v>
      </c>
      <c r="C2277" s="6" t="s">
        <v>4711</v>
      </c>
      <c r="D2277" s="6" t="s">
        <v>6491</v>
      </c>
      <c r="E2277" s="6">
        <v>22.76</v>
      </c>
      <c r="F2277" s="6">
        <v>9.44</v>
      </c>
      <c r="G2277" s="6" t="s">
        <v>4687</v>
      </c>
      <c r="H2277" s="6" t="s">
        <v>4687</v>
      </c>
      <c r="I2277" s="6" t="s">
        <v>4687</v>
      </c>
      <c r="J2277" s="6">
        <v>0</v>
      </c>
      <c r="K2277" s="15" t="s">
        <v>8412</v>
      </c>
      <c r="L2277" s="10" t="s">
        <v>8406</v>
      </c>
      <c r="M2277" s="16" t="s">
        <v>10436</v>
      </c>
      <c r="N2277" s="6">
        <v>1191</v>
      </c>
      <c r="O2277" s="6" t="s">
        <v>4713</v>
      </c>
      <c r="P2277" s="6" t="s">
        <v>4709</v>
      </c>
      <c r="Q2277" s="6" t="s">
        <v>4687</v>
      </c>
    </row>
    <row r="2278" spans="1:17">
      <c r="A2278" s="6" t="s">
        <v>4554</v>
      </c>
      <c r="B2278" s="6">
        <v>25</v>
      </c>
      <c r="C2278" s="6" t="s">
        <v>4711</v>
      </c>
      <c r="D2278" s="6" t="s">
        <v>8283</v>
      </c>
      <c r="E2278" s="6">
        <v>22.79</v>
      </c>
      <c r="F2278" s="6">
        <v>6.15</v>
      </c>
      <c r="G2278" s="6" t="s">
        <v>4689</v>
      </c>
      <c r="H2278" s="6" t="s">
        <v>4690</v>
      </c>
      <c r="I2278" s="6" t="s">
        <v>4687</v>
      </c>
      <c r="J2278" s="6">
        <v>1</v>
      </c>
      <c r="K2278" s="15" t="s">
        <v>8412</v>
      </c>
      <c r="L2278" s="10" t="s">
        <v>8409</v>
      </c>
      <c r="M2278" s="16" t="s">
        <v>10437</v>
      </c>
      <c r="N2278" s="6">
        <v>1178.07</v>
      </c>
      <c r="O2278" s="6" t="s">
        <v>4709</v>
      </c>
      <c r="P2278" s="6" t="s">
        <v>4709</v>
      </c>
      <c r="Q2278" s="6" t="s">
        <v>4687</v>
      </c>
    </row>
    <row r="2279" spans="1:17">
      <c r="A2279" s="6" t="s">
        <v>4556</v>
      </c>
      <c r="B2279" s="6">
        <v>26</v>
      </c>
      <c r="C2279" s="6" t="s">
        <v>4711</v>
      </c>
      <c r="D2279" s="6" t="s">
        <v>4954</v>
      </c>
      <c r="E2279" s="6">
        <v>17.41</v>
      </c>
      <c r="F2279" s="6">
        <v>5.13</v>
      </c>
      <c r="G2279" s="6" t="s">
        <v>4689</v>
      </c>
      <c r="H2279" s="6" t="s">
        <v>4687</v>
      </c>
      <c r="I2279" s="6" t="s">
        <v>4687</v>
      </c>
      <c r="J2279" s="6">
        <v>0</v>
      </c>
      <c r="K2279" s="15" t="s">
        <v>8724</v>
      </c>
      <c r="L2279" s="10" t="s">
        <v>8414</v>
      </c>
      <c r="M2279" s="16" t="s">
        <v>10438</v>
      </c>
      <c r="N2279" s="6">
        <v>1178</v>
      </c>
      <c r="O2279" s="6" t="s">
        <v>4710</v>
      </c>
      <c r="P2279" s="6" t="s">
        <v>4709</v>
      </c>
      <c r="Q2279" s="6" t="s">
        <v>4687</v>
      </c>
    </row>
    <row r="2280" spans="1:17">
      <c r="A2280" s="6" t="s">
        <v>4558</v>
      </c>
      <c r="B2280" s="6">
        <v>21</v>
      </c>
      <c r="C2280" s="6" t="s">
        <v>4711</v>
      </c>
      <c r="D2280" s="6" t="s">
        <v>8285</v>
      </c>
      <c r="E2280" s="6">
        <v>19.32</v>
      </c>
      <c r="F2280" s="6">
        <v>4.96</v>
      </c>
      <c r="G2280" s="6" t="s">
        <v>4689</v>
      </c>
      <c r="H2280" s="6" t="s">
        <v>4687</v>
      </c>
      <c r="I2280" s="6" t="s">
        <v>4687</v>
      </c>
      <c r="J2280" s="6">
        <v>0</v>
      </c>
      <c r="K2280" s="15" t="s">
        <v>8412</v>
      </c>
      <c r="L2280" s="10" t="s">
        <v>8414</v>
      </c>
      <c r="M2280" s="16" t="s">
        <v>10439</v>
      </c>
      <c r="N2280" s="6">
        <v>1167</v>
      </c>
      <c r="O2280" s="6" t="s">
        <v>4713</v>
      </c>
      <c r="P2280" s="6" t="s">
        <v>4709</v>
      </c>
      <c r="Q2280" s="6" t="s">
        <v>4687</v>
      </c>
    </row>
    <row r="2281" spans="1:17">
      <c r="A2281" s="6" t="s">
        <v>4560</v>
      </c>
      <c r="B2281" s="6">
        <v>20</v>
      </c>
      <c r="C2281" s="6" t="s">
        <v>4716</v>
      </c>
      <c r="D2281" s="6" t="s">
        <v>4903</v>
      </c>
      <c r="E2281" s="6">
        <v>18.25</v>
      </c>
      <c r="F2281" s="6">
        <v>10.95</v>
      </c>
      <c r="G2281" s="6" t="s">
        <v>4687</v>
      </c>
      <c r="H2281" s="6" t="s">
        <v>4687</v>
      </c>
      <c r="I2281" s="6" t="s">
        <v>4687</v>
      </c>
      <c r="J2281" s="6">
        <v>0</v>
      </c>
      <c r="K2281" s="15" t="s">
        <v>8724</v>
      </c>
      <c r="L2281" s="10" t="s">
        <v>8406</v>
      </c>
      <c r="M2281" s="16" t="s">
        <v>10440</v>
      </c>
      <c r="N2281" s="6">
        <v>1165</v>
      </c>
      <c r="O2281" s="6" t="s">
        <v>4710</v>
      </c>
      <c r="P2281" s="6" t="s">
        <v>4709</v>
      </c>
      <c r="Q2281" s="6" t="s">
        <v>4687</v>
      </c>
    </row>
    <row r="2282" spans="1:17">
      <c r="A2282" s="6" t="s">
        <v>4562</v>
      </c>
      <c r="B2282" s="6">
        <v>18</v>
      </c>
      <c r="C2282" s="6" t="s">
        <v>4711</v>
      </c>
      <c r="D2282" s="6" t="s">
        <v>8288</v>
      </c>
      <c r="E2282" s="6">
        <v>53.13</v>
      </c>
      <c r="F2282" s="6">
        <v>4.44</v>
      </c>
      <c r="G2282" s="6" t="s">
        <v>4687</v>
      </c>
      <c r="H2282" s="6" t="s">
        <v>4687</v>
      </c>
      <c r="I2282" s="6" t="s">
        <v>4689</v>
      </c>
      <c r="J2282" s="6">
        <v>1</v>
      </c>
      <c r="K2282" s="15" t="s">
        <v>8405</v>
      </c>
      <c r="L2282" s="10" t="s">
        <v>8414</v>
      </c>
      <c r="M2282" s="16" t="s">
        <v>10441</v>
      </c>
      <c r="N2282" s="6">
        <v>1163.46</v>
      </c>
      <c r="O2282" s="6" t="s">
        <v>4710</v>
      </c>
      <c r="P2282" s="6" t="s">
        <v>4709</v>
      </c>
      <c r="Q2282" s="6" t="s">
        <v>4687</v>
      </c>
    </row>
    <row r="2283" spans="1:17">
      <c r="A2283" s="6" t="s">
        <v>4564</v>
      </c>
      <c r="B2283" s="6">
        <v>28</v>
      </c>
      <c r="C2283" s="6" t="s">
        <v>4711</v>
      </c>
      <c r="D2283" s="6" t="s">
        <v>4911</v>
      </c>
      <c r="E2283" s="6">
        <v>20.46</v>
      </c>
      <c r="F2283" s="6">
        <v>4.02</v>
      </c>
      <c r="G2283" s="6" t="s">
        <v>4687</v>
      </c>
      <c r="H2283" s="6" t="s">
        <v>4687</v>
      </c>
      <c r="I2283" s="6" t="s">
        <v>4687</v>
      </c>
      <c r="J2283" s="6">
        <v>0</v>
      </c>
      <c r="K2283" s="15" t="s">
        <v>8412</v>
      </c>
      <c r="L2283" s="10" t="s">
        <v>8414</v>
      </c>
      <c r="M2283" s="16" t="s">
        <v>10442</v>
      </c>
      <c r="N2283" s="6">
        <v>1158.32</v>
      </c>
      <c r="O2283" s="6" t="s">
        <v>4713</v>
      </c>
      <c r="P2283" s="6" t="s">
        <v>4709</v>
      </c>
      <c r="Q2283" s="6" t="s">
        <v>4687</v>
      </c>
    </row>
    <row r="2284" spans="1:17">
      <c r="A2284" s="6" t="s">
        <v>4566</v>
      </c>
      <c r="B2284" s="6">
        <v>18</v>
      </c>
      <c r="C2284" s="6" t="s">
        <v>4711</v>
      </c>
      <c r="D2284" s="6" t="s">
        <v>4772</v>
      </c>
      <c r="E2284" s="6">
        <v>43.01</v>
      </c>
      <c r="F2284" s="6">
        <v>5.44</v>
      </c>
      <c r="G2284" s="6" t="s">
        <v>4687</v>
      </c>
      <c r="H2284" s="6" t="s">
        <v>4687</v>
      </c>
      <c r="I2284" s="6" t="s">
        <v>4689</v>
      </c>
      <c r="J2284" s="6">
        <v>1</v>
      </c>
      <c r="K2284" s="15" t="s">
        <v>8405</v>
      </c>
      <c r="L2284" s="10" t="s">
        <v>8414</v>
      </c>
      <c r="M2284" s="16" t="s">
        <v>10070</v>
      </c>
      <c r="N2284" s="6">
        <v>1149.4</v>
      </c>
      <c r="O2284" s="6" t="s">
        <v>4709</v>
      </c>
      <c r="P2284" s="6" t="s">
        <v>4709</v>
      </c>
      <c r="Q2284" s="6" t="s">
        <v>4687</v>
      </c>
    </row>
    <row r="2285" spans="1:17">
      <c r="A2285" s="6" t="s">
        <v>4568</v>
      </c>
      <c r="B2285" s="6">
        <v>19</v>
      </c>
      <c r="C2285" s="6" t="s">
        <v>4716</v>
      </c>
      <c r="D2285" s="6" t="s">
        <v>6342</v>
      </c>
      <c r="E2285" s="6">
        <v>15.01</v>
      </c>
      <c r="F2285" s="6">
        <v>4.15</v>
      </c>
      <c r="G2285" s="6" t="s">
        <v>4687</v>
      </c>
      <c r="H2285" s="6" t="s">
        <v>4690</v>
      </c>
      <c r="I2285" s="6" t="s">
        <v>4687</v>
      </c>
      <c r="J2285" s="6">
        <v>1</v>
      </c>
      <c r="K2285" s="15" t="s">
        <v>8724</v>
      </c>
      <c r="L2285" s="10" t="s">
        <v>8414</v>
      </c>
      <c r="M2285" s="16" t="s">
        <v>10443</v>
      </c>
      <c r="N2285" s="6">
        <v>1149</v>
      </c>
      <c r="O2285" s="6" t="s">
        <v>4713</v>
      </c>
      <c r="P2285" s="6" t="s">
        <v>4709</v>
      </c>
      <c r="Q2285" s="6" t="s">
        <v>4687</v>
      </c>
    </row>
    <row r="2286" spans="1:17">
      <c r="A2286" s="6" t="s">
        <v>4570</v>
      </c>
      <c r="B2286" s="6">
        <v>18</v>
      </c>
      <c r="C2286" s="6" t="s">
        <v>4711</v>
      </c>
      <c r="D2286" s="6" t="s">
        <v>8292</v>
      </c>
      <c r="E2286" s="6">
        <v>41.14</v>
      </c>
      <c r="F2286" s="6">
        <v>6.02</v>
      </c>
      <c r="G2286" s="6" t="s">
        <v>4687</v>
      </c>
      <c r="H2286" s="6" t="s">
        <v>4687</v>
      </c>
      <c r="I2286" s="6" t="s">
        <v>4689</v>
      </c>
      <c r="J2286" s="6">
        <v>1</v>
      </c>
      <c r="K2286" s="15" t="s">
        <v>8405</v>
      </c>
      <c r="L2286" s="10" t="s">
        <v>8409</v>
      </c>
      <c r="M2286" s="16" t="s">
        <v>10363</v>
      </c>
      <c r="N2286" s="6">
        <v>1146.8</v>
      </c>
      <c r="O2286" s="6" t="s">
        <v>4709</v>
      </c>
      <c r="P2286" s="6" t="s">
        <v>4709</v>
      </c>
      <c r="Q2286" s="6" t="s">
        <v>4687</v>
      </c>
    </row>
    <row r="2287" spans="1:17">
      <c r="A2287" s="6" t="s">
        <v>4572</v>
      </c>
      <c r="B2287" s="6">
        <v>20</v>
      </c>
      <c r="C2287" s="6" t="s">
        <v>4720</v>
      </c>
      <c r="D2287" s="6" t="s">
        <v>4927</v>
      </c>
      <c r="E2287" s="6">
        <v>16.55</v>
      </c>
      <c r="F2287" s="6">
        <v>7.73</v>
      </c>
      <c r="G2287" s="6" t="s">
        <v>4687</v>
      </c>
      <c r="H2287" s="6" t="s">
        <v>4687</v>
      </c>
      <c r="I2287" s="6" t="s">
        <v>4687</v>
      </c>
      <c r="J2287" s="6">
        <v>0</v>
      </c>
      <c r="K2287" s="15" t="s">
        <v>8724</v>
      </c>
      <c r="L2287" s="10" t="s">
        <v>8406</v>
      </c>
      <c r="M2287" s="16" t="s">
        <v>10444</v>
      </c>
      <c r="N2287" s="6">
        <v>1142</v>
      </c>
      <c r="O2287" s="6" t="s">
        <v>4709</v>
      </c>
      <c r="P2287" s="6" t="s">
        <v>4710</v>
      </c>
      <c r="Q2287" s="6" t="s">
        <v>4687</v>
      </c>
    </row>
    <row r="2288" spans="1:17">
      <c r="A2288" s="6" t="s">
        <v>4574</v>
      </c>
      <c r="B2288" s="6">
        <v>18</v>
      </c>
      <c r="C2288" s="6" t="s">
        <v>4711</v>
      </c>
      <c r="D2288" s="6" t="s">
        <v>8294</v>
      </c>
      <c r="E2288" s="6">
        <v>37.29</v>
      </c>
      <c r="F2288" s="6">
        <v>5.03</v>
      </c>
      <c r="G2288" s="6" t="s">
        <v>4687</v>
      </c>
      <c r="H2288" s="6" t="s">
        <v>4687</v>
      </c>
      <c r="I2288" s="6" t="s">
        <v>4689</v>
      </c>
      <c r="J2288" s="6">
        <v>1</v>
      </c>
      <c r="K2288" s="15" t="s">
        <v>8405</v>
      </c>
      <c r="L2288" s="10" t="s">
        <v>8414</v>
      </c>
      <c r="M2288" s="16" t="s">
        <v>10303</v>
      </c>
      <c r="N2288" s="6">
        <v>1141.45</v>
      </c>
      <c r="O2288" s="6" t="s">
        <v>4710</v>
      </c>
      <c r="P2288" s="6" t="s">
        <v>4710</v>
      </c>
      <c r="Q2288" s="6" t="s">
        <v>4687</v>
      </c>
    </row>
    <row r="2289" spans="1:17">
      <c r="A2289" s="6" t="s">
        <v>4576</v>
      </c>
      <c r="B2289" s="6">
        <v>21</v>
      </c>
      <c r="C2289" s="6" t="s">
        <v>4711</v>
      </c>
      <c r="D2289" s="6" t="s">
        <v>7134</v>
      </c>
      <c r="E2289" s="6">
        <v>16.74</v>
      </c>
      <c r="F2289" s="6">
        <v>4.08</v>
      </c>
      <c r="G2289" s="6" t="s">
        <v>4689</v>
      </c>
      <c r="H2289" s="6" t="s">
        <v>4687</v>
      </c>
      <c r="I2289" s="6" t="s">
        <v>4687</v>
      </c>
      <c r="J2289" s="6">
        <v>0</v>
      </c>
      <c r="K2289" s="15" t="s">
        <v>8724</v>
      </c>
      <c r="L2289" s="10" t="s">
        <v>8414</v>
      </c>
      <c r="M2289" s="16" t="s">
        <v>10445</v>
      </c>
      <c r="N2289" s="6">
        <v>1141</v>
      </c>
      <c r="O2289" s="6" t="s">
        <v>4713</v>
      </c>
      <c r="P2289" s="6" t="s">
        <v>4710</v>
      </c>
      <c r="Q2289" s="6" t="s">
        <v>4687</v>
      </c>
    </row>
    <row r="2290" spans="1:17">
      <c r="A2290" s="6" t="s">
        <v>4578</v>
      </c>
      <c r="B2290" s="6">
        <v>18</v>
      </c>
      <c r="C2290" s="6" t="s">
        <v>4711</v>
      </c>
      <c r="D2290" s="6" t="s">
        <v>8297</v>
      </c>
      <c r="E2290" s="6">
        <v>34.43</v>
      </c>
      <c r="F2290" s="6">
        <v>4.27</v>
      </c>
      <c r="G2290" s="6" t="s">
        <v>4687</v>
      </c>
      <c r="H2290" s="6" t="s">
        <v>4687</v>
      </c>
      <c r="I2290" s="6" t="s">
        <v>4689</v>
      </c>
      <c r="J2290" s="6">
        <v>1</v>
      </c>
      <c r="K2290" s="15" t="s">
        <v>8405</v>
      </c>
      <c r="L2290" s="10" t="s">
        <v>8414</v>
      </c>
      <c r="M2290" s="16" t="s">
        <v>10446</v>
      </c>
      <c r="N2290" s="6">
        <v>1137.47</v>
      </c>
      <c r="O2290" s="6" t="s">
        <v>4709</v>
      </c>
      <c r="P2290" s="6" t="s">
        <v>4710</v>
      </c>
      <c r="Q2290" s="6" t="s">
        <v>4687</v>
      </c>
    </row>
    <row r="2291" spans="1:17">
      <c r="A2291" s="6" t="s">
        <v>4580</v>
      </c>
      <c r="B2291" s="6">
        <v>18</v>
      </c>
      <c r="C2291" s="6" t="s">
        <v>4711</v>
      </c>
      <c r="D2291" s="6" t="s">
        <v>8299</v>
      </c>
      <c r="E2291" s="6">
        <v>34.1</v>
      </c>
      <c r="F2291" s="6">
        <v>4.07</v>
      </c>
      <c r="G2291" s="6" t="s">
        <v>4687</v>
      </c>
      <c r="H2291" s="6" t="s">
        <v>4687</v>
      </c>
      <c r="I2291" s="6" t="s">
        <v>4689</v>
      </c>
      <c r="J2291" s="6">
        <v>1</v>
      </c>
      <c r="K2291" s="15" t="s">
        <v>8405</v>
      </c>
      <c r="L2291" s="10" t="s">
        <v>8414</v>
      </c>
      <c r="M2291" s="16" t="s">
        <v>10447</v>
      </c>
      <c r="N2291" s="6">
        <v>1137.01</v>
      </c>
      <c r="O2291" s="6" t="s">
        <v>4713</v>
      </c>
      <c r="P2291" s="6" t="s">
        <v>4710</v>
      </c>
      <c r="Q2291" s="6" t="s">
        <v>4687</v>
      </c>
    </row>
    <row r="2292" spans="1:17">
      <c r="A2292" s="6" t="s">
        <v>4582</v>
      </c>
      <c r="B2292" s="6">
        <v>20</v>
      </c>
      <c r="C2292" s="6" t="s">
        <v>4711</v>
      </c>
      <c r="D2292" s="6" t="s">
        <v>5254</v>
      </c>
      <c r="E2292" s="6">
        <v>19.3</v>
      </c>
      <c r="F2292" s="6">
        <v>10.36</v>
      </c>
      <c r="G2292" s="6" t="s">
        <v>4687</v>
      </c>
      <c r="H2292" s="6" t="s">
        <v>4687</v>
      </c>
      <c r="I2292" s="6" t="s">
        <v>4687</v>
      </c>
      <c r="J2292" s="6">
        <v>0</v>
      </c>
      <c r="K2292" s="15" t="s">
        <v>8412</v>
      </c>
      <c r="L2292" s="10" t="s">
        <v>8406</v>
      </c>
      <c r="M2292" s="16" t="s">
        <v>10448</v>
      </c>
      <c r="N2292" s="6">
        <v>1137</v>
      </c>
      <c r="O2292" s="6" t="s">
        <v>4713</v>
      </c>
      <c r="P2292" s="6" t="s">
        <v>4710</v>
      </c>
      <c r="Q2292" s="6" t="s">
        <v>4687</v>
      </c>
    </row>
    <row r="2293" spans="1:17">
      <c r="A2293" s="6" t="s">
        <v>4584</v>
      </c>
      <c r="B2293" s="6">
        <v>18</v>
      </c>
      <c r="C2293" s="6" t="s">
        <v>4711</v>
      </c>
      <c r="D2293" s="6" t="s">
        <v>8301</v>
      </c>
      <c r="E2293" s="6">
        <v>33.66</v>
      </c>
      <c r="F2293" s="6">
        <v>5.71</v>
      </c>
      <c r="G2293" s="6" t="s">
        <v>4687</v>
      </c>
      <c r="H2293" s="6" t="s">
        <v>4687</v>
      </c>
      <c r="I2293" s="6" t="s">
        <v>4689</v>
      </c>
      <c r="J2293" s="6">
        <v>1</v>
      </c>
      <c r="K2293" s="15" t="s">
        <v>8405</v>
      </c>
      <c r="L2293" s="10" t="s">
        <v>8409</v>
      </c>
      <c r="M2293" s="16" t="s">
        <v>10449</v>
      </c>
      <c r="N2293" s="6">
        <v>1136.4</v>
      </c>
      <c r="O2293" s="6" t="s">
        <v>4710</v>
      </c>
      <c r="P2293" s="6" t="s">
        <v>4710</v>
      </c>
      <c r="Q2293" s="6" t="s">
        <v>4687</v>
      </c>
    </row>
    <row r="2294" spans="1:17">
      <c r="A2294" s="6" t="s">
        <v>4586</v>
      </c>
      <c r="B2294" s="6">
        <v>18</v>
      </c>
      <c r="C2294" s="6" t="s">
        <v>4711</v>
      </c>
      <c r="D2294" s="6" t="s">
        <v>4846</v>
      </c>
      <c r="E2294" s="6">
        <v>33.33</v>
      </c>
      <c r="F2294" s="6">
        <v>6.08</v>
      </c>
      <c r="G2294" s="6" t="s">
        <v>4687</v>
      </c>
      <c r="H2294" s="6" t="s">
        <v>4687</v>
      </c>
      <c r="I2294" s="6" t="s">
        <v>4689</v>
      </c>
      <c r="J2294" s="6">
        <v>1</v>
      </c>
      <c r="K2294" s="15" t="s">
        <v>8405</v>
      </c>
      <c r="L2294" s="10" t="s">
        <v>8409</v>
      </c>
      <c r="M2294" s="16" t="s">
        <v>10450</v>
      </c>
      <c r="N2294" s="6">
        <v>1135.94</v>
      </c>
      <c r="O2294" s="6" t="s">
        <v>4710</v>
      </c>
      <c r="P2294" s="6" t="s">
        <v>4710</v>
      </c>
      <c r="Q2294" s="6" t="s">
        <v>4687</v>
      </c>
    </row>
    <row r="2295" spans="1:17">
      <c r="A2295" s="6" t="s">
        <v>4588</v>
      </c>
      <c r="B2295" s="6">
        <v>18</v>
      </c>
      <c r="C2295" s="6" t="s">
        <v>4711</v>
      </c>
      <c r="D2295" s="6" t="s">
        <v>4927</v>
      </c>
      <c r="E2295" s="6">
        <v>21.84</v>
      </c>
      <c r="F2295" s="6">
        <v>5.71</v>
      </c>
      <c r="G2295" s="6" t="s">
        <v>4687</v>
      </c>
      <c r="H2295" s="6" t="s">
        <v>4687</v>
      </c>
      <c r="I2295" s="6" t="s">
        <v>4689</v>
      </c>
      <c r="J2295" s="6">
        <v>1</v>
      </c>
      <c r="K2295" s="15" t="s">
        <v>8412</v>
      </c>
      <c r="L2295" s="10" t="s">
        <v>8409</v>
      </c>
      <c r="M2295" s="16" t="s">
        <v>10451</v>
      </c>
      <c r="N2295" s="6">
        <v>1135</v>
      </c>
      <c r="O2295" s="6" t="s">
        <v>4710</v>
      </c>
      <c r="P2295" s="6" t="s">
        <v>4710</v>
      </c>
      <c r="Q2295" s="6" t="s">
        <v>4687</v>
      </c>
    </row>
    <row r="2296" spans="1:17">
      <c r="A2296" s="6" t="s">
        <v>4590</v>
      </c>
      <c r="B2296" s="6">
        <v>20</v>
      </c>
      <c r="C2296" s="6" t="s">
        <v>4711</v>
      </c>
      <c r="D2296" s="6" t="s">
        <v>6017</v>
      </c>
      <c r="E2296" s="6">
        <v>16.87</v>
      </c>
      <c r="F2296" s="6">
        <v>9.13</v>
      </c>
      <c r="G2296" s="6" t="s">
        <v>4687</v>
      </c>
      <c r="H2296" s="6" t="s">
        <v>4687</v>
      </c>
      <c r="I2296" s="6" t="s">
        <v>4687</v>
      </c>
      <c r="J2296" s="6">
        <v>0</v>
      </c>
      <c r="K2296" s="15" t="s">
        <v>8724</v>
      </c>
      <c r="L2296" s="10" t="s">
        <v>8406</v>
      </c>
      <c r="M2296" s="16" t="s">
        <v>10452</v>
      </c>
      <c r="N2296" s="6">
        <v>1132</v>
      </c>
      <c r="O2296" s="6" t="s">
        <v>4713</v>
      </c>
      <c r="P2296" s="6" t="s">
        <v>4710</v>
      </c>
      <c r="Q2296" s="6" t="s">
        <v>4687</v>
      </c>
    </row>
    <row r="2297" spans="1:17">
      <c r="A2297" s="6" t="s">
        <v>4592</v>
      </c>
      <c r="B2297" s="6">
        <v>18</v>
      </c>
      <c r="C2297" s="6" t="s">
        <v>4711</v>
      </c>
      <c r="D2297" s="6" t="s">
        <v>8305</v>
      </c>
      <c r="E2297" s="6">
        <v>30.14</v>
      </c>
      <c r="F2297" s="6">
        <v>5.49</v>
      </c>
      <c r="G2297" s="6" t="s">
        <v>4687</v>
      </c>
      <c r="H2297" s="6" t="s">
        <v>4687</v>
      </c>
      <c r="I2297" s="6" t="s">
        <v>4689</v>
      </c>
      <c r="J2297" s="6">
        <v>1</v>
      </c>
      <c r="K2297" s="15" t="s">
        <v>8405</v>
      </c>
      <c r="L2297" s="10" t="s">
        <v>8414</v>
      </c>
      <c r="M2297" s="16" t="s">
        <v>10453</v>
      </c>
      <c r="N2297" s="6">
        <v>1131.51</v>
      </c>
      <c r="O2297" s="6" t="s">
        <v>4713</v>
      </c>
      <c r="P2297" s="6" t="s">
        <v>4710</v>
      </c>
      <c r="Q2297" s="6" t="s">
        <v>4687</v>
      </c>
    </row>
    <row r="2298" spans="1:17">
      <c r="A2298" s="6" t="s">
        <v>4594</v>
      </c>
      <c r="B2298" s="6">
        <v>18</v>
      </c>
      <c r="C2298" s="6" t="s">
        <v>4711</v>
      </c>
      <c r="D2298" s="6" t="s">
        <v>8307</v>
      </c>
      <c r="E2298" s="6">
        <v>23.21</v>
      </c>
      <c r="F2298" s="6">
        <v>4.37</v>
      </c>
      <c r="G2298" s="6" t="s">
        <v>4687</v>
      </c>
      <c r="H2298" s="6" t="s">
        <v>4687</v>
      </c>
      <c r="I2298" s="6" t="s">
        <v>4689</v>
      </c>
      <c r="J2298" s="6">
        <v>1</v>
      </c>
      <c r="K2298" s="15" t="s">
        <v>8412</v>
      </c>
      <c r="L2298" s="10" t="s">
        <v>8414</v>
      </c>
      <c r="M2298" s="16" t="s">
        <v>10454</v>
      </c>
      <c r="N2298" s="6">
        <v>1121.87</v>
      </c>
      <c r="O2298" s="6" t="s">
        <v>4713</v>
      </c>
      <c r="P2298" s="6" t="s">
        <v>4710</v>
      </c>
      <c r="Q2298" s="6" t="s">
        <v>4687</v>
      </c>
    </row>
    <row r="2299" spans="1:17">
      <c r="A2299" s="6" t="s">
        <v>4596</v>
      </c>
      <c r="B2299" s="6">
        <v>20</v>
      </c>
      <c r="C2299" s="6" t="s">
        <v>4711</v>
      </c>
      <c r="D2299" s="6" t="s">
        <v>8309</v>
      </c>
      <c r="E2299" s="6">
        <v>17.17</v>
      </c>
      <c r="F2299" s="6">
        <v>8.46</v>
      </c>
      <c r="G2299" s="6" t="s">
        <v>4687</v>
      </c>
      <c r="H2299" s="6" t="s">
        <v>4687</v>
      </c>
      <c r="I2299" s="6" t="s">
        <v>4687</v>
      </c>
      <c r="J2299" s="6">
        <v>0</v>
      </c>
      <c r="K2299" s="15" t="s">
        <v>8724</v>
      </c>
      <c r="L2299" s="10" t="s">
        <v>8406</v>
      </c>
      <c r="M2299" s="16" t="s">
        <v>10455</v>
      </c>
      <c r="N2299" s="6">
        <v>1086</v>
      </c>
      <c r="O2299" s="6" t="s">
        <v>4710</v>
      </c>
      <c r="P2299" s="6" t="s">
        <v>4710</v>
      </c>
      <c r="Q2299" s="6" t="s">
        <v>4687</v>
      </c>
    </row>
    <row r="2300" spans="1:17">
      <c r="A2300" s="6" t="s">
        <v>4598</v>
      </c>
      <c r="B2300" s="6">
        <v>24</v>
      </c>
      <c r="C2300" s="6" t="s">
        <v>4711</v>
      </c>
      <c r="D2300" s="6" t="s">
        <v>8311</v>
      </c>
      <c r="E2300" s="6">
        <v>15.61</v>
      </c>
      <c r="F2300" s="6">
        <v>5.28</v>
      </c>
      <c r="G2300" s="6" t="s">
        <v>4687</v>
      </c>
      <c r="H2300" s="6" t="s">
        <v>4687</v>
      </c>
      <c r="I2300" s="6" t="s">
        <v>4687</v>
      </c>
      <c r="J2300" s="6">
        <v>1</v>
      </c>
      <c r="K2300" s="15" t="s">
        <v>8724</v>
      </c>
      <c r="L2300" s="10" t="s">
        <v>8414</v>
      </c>
      <c r="M2300" s="16" t="s">
        <v>10456</v>
      </c>
      <c r="N2300" s="6">
        <v>1082</v>
      </c>
      <c r="O2300" s="6" t="s">
        <v>4709</v>
      </c>
      <c r="P2300" s="6" t="s">
        <v>4710</v>
      </c>
      <c r="Q2300" s="6" t="s">
        <v>4687</v>
      </c>
    </row>
    <row r="2301" spans="1:17">
      <c r="A2301" s="6" t="s">
        <v>4600</v>
      </c>
      <c r="B2301" s="6">
        <v>25</v>
      </c>
      <c r="C2301" s="6" t="s">
        <v>4711</v>
      </c>
      <c r="D2301" s="6" t="s">
        <v>4909</v>
      </c>
      <c r="E2301" s="6">
        <v>17.98</v>
      </c>
      <c r="F2301" s="6">
        <v>5.33</v>
      </c>
      <c r="G2301" s="6" t="s">
        <v>4689</v>
      </c>
      <c r="H2301" s="6" t="s">
        <v>4690</v>
      </c>
      <c r="I2301" s="6" t="s">
        <v>4687</v>
      </c>
      <c r="J2301" s="6">
        <v>1</v>
      </c>
      <c r="K2301" s="15" t="s">
        <v>8724</v>
      </c>
      <c r="L2301" s="10" t="s">
        <v>8414</v>
      </c>
      <c r="M2301" s="16" t="s">
        <v>10457</v>
      </c>
      <c r="N2301" s="6">
        <v>1071</v>
      </c>
      <c r="O2301" s="6" t="s">
        <v>4710</v>
      </c>
      <c r="P2301" s="6" t="s">
        <v>4710</v>
      </c>
      <c r="Q2301" s="6" t="s">
        <v>4687</v>
      </c>
    </row>
    <row r="2302" spans="1:17">
      <c r="A2302" s="6" t="s">
        <v>4602</v>
      </c>
      <c r="B2302" s="6">
        <v>18</v>
      </c>
      <c r="C2302" s="6" t="s">
        <v>4711</v>
      </c>
      <c r="D2302" s="6" t="s">
        <v>8314</v>
      </c>
      <c r="E2302" s="6">
        <v>21.64</v>
      </c>
      <c r="F2302" s="6">
        <v>5.5</v>
      </c>
      <c r="G2302" s="6" t="s">
        <v>4687</v>
      </c>
      <c r="H2302" s="6" t="s">
        <v>4687</v>
      </c>
      <c r="I2302" s="6" t="s">
        <v>4689</v>
      </c>
      <c r="J2302" s="6">
        <v>1</v>
      </c>
      <c r="K2302" s="15" t="s">
        <v>8412</v>
      </c>
      <c r="L2302" s="10" t="s">
        <v>8414</v>
      </c>
      <c r="M2302" s="16" t="s">
        <v>10458</v>
      </c>
      <c r="N2302" s="6">
        <v>1070</v>
      </c>
      <c r="O2302" s="6" t="s">
        <v>4710</v>
      </c>
      <c r="P2302" s="6" t="s">
        <v>4710</v>
      </c>
      <c r="Q2302" s="6" t="s">
        <v>4687</v>
      </c>
    </row>
    <row r="2303" spans="1:17">
      <c r="A2303" s="6" t="s">
        <v>4604</v>
      </c>
      <c r="B2303" s="6">
        <v>29</v>
      </c>
      <c r="C2303" s="6" t="s">
        <v>4711</v>
      </c>
      <c r="D2303" s="6" t="s">
        <v>4772</v>
      </c>
      <c r="E2303" s="6">
        <v>16.4</v>
      </c>
      <c r="F2303" s="6">
        <v>5.4</v>
      </c>
      <c r="G2303" s="6" t="s">
        <v>4687</v>
      </c>
      <c r="H2303" s="6" t="s">
        <v>4690</v>
      </c>
      <c r="I2303" s="6" t="s">
        <v>4687</v>
      </c>
      <c r="J2303" s="6">
        <v>1</v>
      </c>
      <c r="K2303" s="15" t="s">
        <v>8724</v>
      </c>
      <c r="L2303" s="10" t="s">
        <v>8414</v>
      </c>
      <c r="M2303" s="16" t="s">
        <v>8916</v>
      </c>
      <c r="N2303" s="6">
        <v>1068</v>
      </c>
      <c r="O2303" s="6" t="s">
        <v>4713</v>
      </c>
      <c r="P2303" s="6" t="s">
        <v>4710</v>
      </c>
      <c r="Q2303" s="6" t="s">
        <v>4687</v>
      </c>
    </row>
    <row r="2304" spans="1:17">
      <c r="A2304" s="6" t="s">
        <v>4606</v>
      </c>
      <c r="B2304" s="6">
        <v>28</v>
      </c>
      <c r="C2304" s="6" t="s">
        <v>4711</v>
      </c>
      <c r="D2304" s="6" t="s">
        <v>8316</v>
      </c>
      <c r="E2304" s="6">
        <v>15.77</v>
      </c>
      <c r="F2304" s="6">
        <v>6.05</v>
      </c>
      <c r="G2304" s="6" t="s">
        <v>4689</v>
      </c>
      <c r="H2304" s="6" t="s">
        <v>4687</v>
      </c>
      <c r="I2304" s="6" t="s">
        <v>4687</v>
      </c>
      <c r="J2304" s="6">
        <v>1</v>
      </c>
      <c r="K2304" s="15" t="s">
        <v>8724</v>
      </c>
      <c r="L2304" s="10" t="s">
        <v>8409</v>
      </c>
      <c r="M2304" s="16" t="s">
        <v>10459</v>
      </c>
      <c r="N2304" s="6">
        <v>1056</v>
      </c>
      <c r="O2304" s="6" t="s">
        <v>4709</v>
      </c>
      <c r="P2304" s="6" t="s">
        <v>4710</v>
      </c>
      <c r="Q2304" s="6" t="s">
        <v>4687</v>
      </c>
    </row>
    <row r="2305" spans="1:17">
      <c r="A2305" s="6" t="s">
        <v>4608</v>
      </c>
      <c r="B2305" s="6">
        <v>20</v>
      </c>
      <c r="C2305" s="6" t="s">
        <v>4716</v>
      </c>
      <c r="D2305" s="6" t="s">
        <v>5593</v>
      </c>
      <c r="E2305" s="6">
        <v>18.27</v>
      </c>
      <c r="F2305" s="6">
        <v>11.46</v>
      </c>
      <c r="G2305" s="6" t="s">
        <v>4687</v>
      </c>
      <c r="H2305" s="6" t="s">
        <v>4687</v>
      </c>
      <c r="I2305" s="6" t="s">
        <v>4687</v>
      </c>
      <c r="J2305" s="6">
        <v>0</v>
      </c>
      <c r="K2305" s="15" t="s">
        <v>8724</v>
      </c>
      <c r="L2305" s="10" t="s">
        <v>8406</v>
      </c>
      <c r="M2305" s="16" t="s">
        <v>10428</v>
      </c>
      <c r="N2305" s="6">
        <v>1049</v>
      </c>
      <c r="O2305" s="6" t="s">
        <v>4709</v>
      </c>
      <c r="P2305" s="6" t="s">
        <v>4710</v>
      </c>
      <c r="Q2305" s="6" t="s">
        <v>4687</v>
      </c>
    </row>
    <row r="2306" spans="1:17">
      <c r="A2306" s="6" t="s">
        <v>4610</v>
      </c>
      <c r="B2306" s="6">
        <v>20</v>
      </c>
      <c r="C2306" s="6" t="s">
        <v>4711</v>
      </c>
      <c r="D2306" s="6" t="s">
        <v>5028</v>
      </c>
      <c r="E2306" s="6">
        <v>16.49</v>
      </c>
      <c r="F2306" s="6">
        <v>8.48</v>
      </c>
      <c r="G2306" s="6" t="s">
        <v>4687</v>
      </c>
      <c r="H2306" s="6" t="s">
        <v>4687</v>
      </c>
      <c r="I2306" s="6" t="s">
        <v>4687</v>
      </c>
      <c r="J2306" s="6">
        <v>0</v>
      </c>
      <c r="K2306" s="15" t="s">
        <v>8724</v>
      </c>
      <c r="L2306" s="10" t="s">
        <v>8406</v>
      </c>
      <c r="M2306" s="16" t="s">
        <v>10270</v>
      </c>
      <c r="N2306" s="6">
        <v>1047</v>
      </c>
      <c r="O2306" s="6" t="s">
        <v>4713</v>
      </c>
      <c r="P2306" s="6" t="s">
        <v>4710</v>
      </c>
      <c r="Q2306" s="6" t="s">
        <v>4687</v>
      </c>
    </row>
    <row r="2307" spans="1:17">
      <c r="A2307" s="6" t="s">
        <v>4612</v>
      </c>
      <c r="B2307" s="6">
        <v>28</v>
      </c>
      <c r="C2307" s="6" t="s">
        <v>4711</v>
      </c>
      <c r="D2307" s="6" t="s">
        <v>6635</v>
      </c>
      <c r="E2307" s="6">
        <v>16.14</v>
      </c>
      <c r="F2307" s="6">
        <v>4.86</v>
      </c>
      <c r="G2307" s="6" t="s">
        <v>4687</v>
      </c>
      <c r="H2307" s="6" t="s">
        <v>4687</v>
      </c>
      <c r="I2307" s="6" t="s">
        <v>4687</v>
      </c>
      <c r="J2307" s="6">
        <v>0</v>
      </c>
      <c r="K2307" s="15" t="s">
        <v>8724</v>
      </c>
      <c r="L2307" s="10" t="s">
        <v>8414</v>
      </c>
      <c r="M2307" s="16" t="s">
        <v>9670</v>
      </c>
      <c r="N2307" s="6">
        <v>1044</v>
      </c>
      <c r="O2307" s="6" t="s">
        <v>4709</v>
      </c>
      <c r="P2307" s="6" t="s">
        <v>4710</v>
      </c>
      <c r="Q2307" s="6" t="s">
        <v>4687</v>
      </c>
    </row>
    <row r="2308" spans="1:17">
      <c r="A2308" s="6" t="s">
        <v>4614</v>
      </c>
      <c r="B2308" s="6">
        <v>27</v>
      </c>
      <c r="C2308" s="6" t="s">
        <v>4711</v>
      </c>
      <c r="D2308" s="6" t="s">
        <v>5285</v>
      </c>
      <c r="E2308" s="6">
        <v>20.85</v>
      </c>
      <c r="F2308" s="6">
        <v>4.45</v>
      </c>
      <c r="G2308" s="6" t="s">
        <v>4689</v>
      </c>
      <c r="H2308" s="6" t="s">
        <v>4687</v>
      </c>
      <c r="I2308" s="6" t="s">
        <v>4687</v>
      </c>
      <c r="J2308" s="6">
        <v>1</v>
      </c>
      <c r="K2308" s="15" t="s">
        <v>8412</v>
      </c>
      <c r="L2308" s="10" t="s">
        <v>8414</v>
      </c>
      <c r="M2308" s="16" t="s">
        <v>10460</v>
      </c>
      <c r="N2308" s="6">
        <v>1033.74</v>
      </c>
      <c r="O2308" s="6" t="s">
        <v>4713</v>
      </c>
      <c r="P2308" s="6" t="s">
        <v>4710</v>
      </c>
      <c r="Q2308" s="6" t="s">
        <v>4687</v>
      </c>
    </row>
    <row r="2309" spans="1:17">
      <c r="A2309" s="6" t="s">
        <v>4616</v>
      </c>
      <c r="B2309" s="6">
        <v>23</v>
      </c>
      <c r="C2309" s="6" t="s">
        <v>4711</v>
      </c>
      <c r="D2309" s="6" t="s">
        <v>7536</v>
      </c>
      <c r="E2309" s="6">
        <v>15.88</v>
      </c>
      <c r="F2309" s="6">
        <v>4.36</v>
      </c>
      <c r="G2309" s="6" t="s">
        <v>4687</v>
      </c>
      <c r="H2309" s="6" t="s">
        <v>4687</v>
      </c>
      <c r="I2309" s="6" t="s">
        <v>4687</v>
      </c>
      <c r="J2309" s="6">
        <v>0</v>
      </c>
      <c r="K2309" s="15" t="s">
        <v>8724</v>
      </c>
      <c r="L2309" s="10" t="s">
        <v>8414</v>
      </c>
      <c r="M2309" s="16" t="s">
        <v>10461</v>
      </c>
      <c r="N2309" s="6">
        <v>1019</v>
      </c>
      <c r="O2309" s="6" t="s">
        <v>4709</v>
      </c>
      <c r="P2309" s="6" t="s">
        <v>4710</v>
      </c>
      <c r="Q2309" s="6" t="s">
        <v>4687</v>
      </c>
    </row>
    <row r="2310" spans="1:17">
      <c r="A2310" s="6" t="s">
        <v>4618</v>
      </c>
      <c r="B2310" s="6">
        <v>22</v>
      </c>
      <c r="C2310" s="6" t="s">
        <v>4711</v>
      </c>
      <c r="D2310" s="6" t="s">
        <v>7503</v>
      </c>
      <c r="E2310" s="6">
        <v>20.66</v>
      </c>
      <c r="F2310" s="6">
        <v>5.8</v>
      </c>
      <c r="G2310" s="6" t="s">
        <v>4687</v>
      </c>
      <c r="H2310" s="6" t="s">
        <v>4687</v>
      </c>
      <c r="I2310" s="6" t="s">
        <v>4689</v>
      </c>
      <c r="J2310" s="6">
        <v>1</v>
      </c>
      <c r="K2310" s="15" t="s">
        <v>8412</v>
      </c>
      <c r="L2310" s="10" t="s">
        <v>8409</v>
      </c>
      <c r="M2310" s="16" t="s">
        <v>10462</v>
      </c>
      <c r="N2310" s="6">
        <v>1012</v>
      </c>
      <c r="O2310" s="6" t="s">
        <v>4709</v>
      </c>
      <c r="P2310" s="6" t="s">
        <v>4710</v>
      </c>
      <c r="Q2310" s="6" t="s">
        <v>4687</v>
      </c>
    </row>
    <row r="2311" spans="1:17">
      <c r="A2311" s="6" t="s">
        <v>4620</v>
      </c>
      <c r="B2311" s="6">
        <v>28</v>
      </c>
      <c r="C2311" s="6" t="s">
        <v>4711</v>
      </c>
      <c r="D2311" s="6" t="s">
        <v>5050</v>
      </c>
      <c r="E2311" s="6">
        <v>20.4</v>
      </c>
      <c r="F2311" s="6">
        <v>5.27</v>
      </c>
      <c r="G2311" s="6" t="s">
        <v>4687</v>
      </c>
      <c r="H2311" s="6" t="s">
        <v>4687</v>
      </c>
      <c r="I2311" s="6" t="s">
        <v>4687</v>
      </c>
      <c r="J2311" s="6">
        <v>0</v>
      </c>
      <c r="K2311" s="15" t="s">
        <v>8412</v>
      </c>
      <c r="L2311" s="10" t="s">
        <v>8414</v>
      </c>
      <c r="M2311" s="16" t="s">
        <v>10463</v>
      </c>
      <c r="N2311" s="6">
        <v>1006.65</v>
      </c>
      <c r="O2311" s="6" t="s">
        <v>4709</v>
      </c>
      <c r="P2311" s="6" t="s">
        <v>4710</v>
      </c>
      <c r="Q2311" s="6" t="s">
        <v>4687</v>
      </c>
    </row>
    <row r="2312" spans="1:17">
      <c r="A2312" s="6" t="s">
        <v>4622</v>
      </c>
      <c r="B2312" s="6">
        <v>21</v>
      </c>
      <c r="C2312" s="6" t="s">
        <v>4711</v>
      </c>
      <c r="D2312" s="6" t="s">
        <v>5912</v>
      </c>
      <c r="E2312" s="6">
        <v>25.19</v>
      </c>
      <c r="F2312" s="6">
        <v>5.64</v>
      </c>
      <c r="G2312" s="6" t="s">
        <v>4689</v>
      </c>
      <c r="H2312" s="6" t="s">
        <v>4687</v>
      </c>
      <c r="I2312" s="6" t="s">
        <v>4687</v>
      </c>
      <c r="J2312" s="6">
        <v>0</v>
      </c>
      <c r="K2312" s="15" t="s">
        <v>8408</v>
      </c>
      <c r="L2312" s="10" t="s">
        <v>8414</v>
      </c>
      <c r="M2312" s="16" t="s">
        <v>10464</v>
      </c>
      <c r="N2312" s="6">
        <v>964.71</v>
      </c>
      <c r="O2312" s="6" t="s">
        <v>4709</v>
      </c>
      <c r="P2312" s="6" t="s">
        <v>4710</v>
      </c>
      <c r="Q2312" s="6" t="s">
        <v>4687</v>
      </c>
    </row>
    <row r="2313" spans="1:17">
      <c r="A2313" s="6" t="s">
        <v>4624</v>
      </c>
      <c r="B2313" s="6">
        <v>27</v>
      </c>
      <c r="C2313" s="6" t="s">
        <v>4711</v>
      </c>
      <c r="D2313" s="6" t="s">
        <v>4861</v>
      </c>
      <c r="E2313" s="6">
        <v>20.54</v>
      </c>
      <c r="F2313" s="6">
        <v>4.2</v>
      </c>
      <c r="G2313" s="6" t="s">
        <v>4689</v>
      </c>
      <c r="H2313" s="6" t="s">
        <v>4687</v>
      </c>
      <c r="I2313" s="6" t="s">
        <v>4687</v>
      </c>
      <c r="J2313" s="6">
        <v>1</v>
      </c>
      <c r="K2313" s="15" t="s">
        <v>8412</v>
      </c>
      <c r="L2313" s="10" t="s">
        <v>8414</v>
      </c>
      <c r="M2313" s="16" t="s">
        <v>10465</v>
      </c>
      <c r="N2313" s="6">
        <v>928.59</v>
      </c>
      <c r="O2313" s="6" t="s">
        <v>4713</v>
      </c>
      <c r="P2313" s="6" t="s">
        <v>4710</v>
      </c>
      <c r="Q2313" s="6" t="s">
        <v>4687</v>
      </c>
    </row>
    <row r="2314" spans="1:17">
      <c r="A2314" s="6" t="s">
        <v>4626</v>
      </c>
      <c r="B2314" s="6">
        <v>28</v>
      </c>
      <c r="C2314" s="6" t="s">
        <v>4711</v>
      </c>
      <c r="D2314" s="6" t="s">
        <v>4828</v>
      </c>
      <c r="E2314" s="6">
        <v>20.13</v>
      </c>
      <c r="F2314" s="6">
        <v>5.42</v>
      </c>
      <c r="G2314" s="6" t="s">
        <v>4687</v>
      </c>
      <c r="H2314" s="6" t="s">
        <v>4687</v>
      </c>
      <c r="I2314" s="6" t="s">
        <v>4687</v>
      </c>
      <c r="J2314" s="6">
        <v>0</v>
      </c>
      <c r="K2314" s="15" t="s">
        <v>8412</v>
      </c>
      <c r="L2314" s="10" t="s">
        <v>8414</v>
      </c>
      <c r="M2314" s="16" t="s">
        <v>10466</v>
      </c>
      <c r="N2314" s="6">
        <v>915.07</v>
      </c>
      <c r="O2314" s="6" t="s">
        <v>4713</v>
      </c>
      <c r="P2314" s="6" t="s">
        <v>4710</v>
      </c>
      <c r="Q2314" s="6" t="s">
        <v>4687</v>
      </c>
    </row>
    <row r="2315" spans="1:17">
      <c r="A2315" s="6" t="s">
        <v>4628</v>
      </c>
      <c r="B2315" s="6">
        <v>29</v>
      </c>
      <c r="C2315" s="6" t="s">
        <v>4711</v>
      </c>
      <c r="D2315" s="6" t="s">
        <v>5486</v>
      </c>
      <c r="E2315" s="6">
        <v>18.93</v>
      </c>
      <c r="F2315" s="6">
        <v>6.11</v>
      </c>
      <c r="G2315" s="6" t="s">
        <v>4687</v>
      </c>
      <c r="H2315" s="6" t="s">
        <v>4690</v>
      </c>
      <c r="I2315" s="6" t="s">
        <v>4687</v>
      </c>
      <c r="J2315" s="6">
        <v>1</v>
      </c>
      <c r="K2315" s="15" t="s">
        <v>8412</v>
      </c>
      <c r="L2315" s="10" t="s">
        <v>8409</v>
      </c>
      <c r="M2315" s="16" t="s">
        <v>10467</v>
      </c>
      <c r="N2315" s="6">
        <v>896.21</v>
      </c>
      <c r="O2315" s="6" t="s">
        <v>4713</v>
      </c>
      <c r="P2315" s="6" t="s">
        <v>4710</v>
      </c>
      <c r="Q2315" s="6" t="s">
        <v>4687</v>
      </c>
    </row>
    <row r="2316" spans="1:17">
      <c r="A2316" s="6" t="s">
        <v>4630</v>
      </c>
      <c r="B2316" s="6">
        <v>22</v>
      </c>
      <c r="C2316" s="6" t="s">
        <v>4711</v>
      </c>
      <c r="D2316" s="6" t="s">
        <v>8326</v>
      </c>
      <c r="E2316" s="6">
        <v>24.14</v>
      </c>
      <c r="F2316" s="6">
        <v>5.29</v>
      </c>
      <c r="G2316" s="6" t="s">
        <v>4687</v>
      </c>
      <c r="H2316" s="6" t="s">
        <v>4687</v>
      </c>
      <c r="I2316" s="6" t="s">
        <v>4689</v>
      </c>
      <c r="J2316" s="6">
        <v>1</v>
      </c>
      <c r="K2316" s="15" t="s">
        <v>8412</v>
      </c>
      <c r="L2316" s="10" t="s">
        <v>8414</v>
      </c>
      <c r="M2316" s="16" t="s">
        <v>10468</v>
      </c>
      <c r="N2316" s="6">
        <v>865.41</v>
      </c>
      <c r="O2316" s="6" t="s">
        <v>4713</v>
      </c>
      <c r="P2316" s="6" t="s">
        <v>4710</v>
      </c>
      <c r="Q2316" s="6" t="s">
        <v>4687</v>
      </c>
    </row>
    <row r="2317" spans="1:17">
      <c r="A2317" s="6" t="s">
        <v>4632</v>
      </c>
      <c r="B2317" s="6">
        <v>18</v>
      </c>
      <c r="C2317" s="6" t="s">
        <v>4720</v>
      </c>
      <c r="D2317" s="6" t="s">
        <v>8327</v>
      </c>
      <c r="E2317" s="6">
        <v>25.03</v>
      </c>
      <c r="F2317" s="6">
        <v>5.91</v>
      </c>
      <c r="G2317" s="6" t="s">
        <v>4687</v>
      </c>
      <c r="H2317" s="6" t="s">
        <v>4687</v>
      </c>
      <c r="I2317" s="6" t="s">
        <v>4689</v>
      </c>
      <c r="J2317" s="6">
        <v>1</v>
      </c>
      <c r="K2317" s="15" t="s">
        <v>8408</v>
      </c>
      <c r="L2317" s="10" t="s">
        <v>8409</v>
      </c>
      <c r="M2317" s="16" t="s">
        <v>10469</v>
      </c>
      <c r="N2317" s="6">
        <v>830.52</v>
      </c>
      <c r="O2317" s="6" t="s">
        <v>4709</v>
      </c>
      <c r="P2317" s="6" t="s">
        <v>4710</v>
      </c>
      <c r="Q2317" s="6" t="s">
        <v>4687</v>
      </c>
    </row>
    <row r="2318" spans="1:17">
      <c r="A2318" s="6" t="s">
        <v>4634</v>
      </c>
      <c r="B2318" s="6">
        <v>27</v>
      </c>
      <c r="C2318" s="6" t="s">
        <v>4711</v>
      </c>
      <c r="D2318" s="6" t="s">
        <v>6136</v>
      </c>
      <c r="E2318" s="6">
        <v>20.47</v>
      </c>
      <c r="F2318" s="6">
        <v>5.81</v>
      </c>
      <c r="G2318" s="6" t="s">
        <v>4689</v>
      </c>
      <c r="H2318" s="6" t="s">
        <v>4687</v>
      </c>
      <c r="I2318" s="6" t="s">
        <v>4687</v>
      </c>
      <c r="J2318" s="6">
        <v>1</v>
      </c>
      <c r="K2318" s="15" t="s">
        <v>8412</v>
      </c>
      <c r="L2318" s="10" t="s">
        <v>8409</v>
      </c>
      <c r="M2318" s="16" t="s">
        <v>10470</v>
      </c>
      <c r="N2318" s="6">
        <v>773.54</v>
      </c>
      <c r="O2318" s="6" t="s">
        <v>4709</v>
      </c>
      <c r="P2318" s="6" t="s">
        <v>4710</v>
      </c>
      <c r="Q2318" s="6" t="s">
        <v>4687</v>
      </c>
    </row>
    <row r="2319" spans="1:17">
      <c r="A2319" s="6" t="s">
        <v>4636</v>
      </c>
      <c r="B2319" s="6">
        <v>26</v>
      </c>
      <c r="C2319" s="6" t="s">
        <v>4716</v>
      </c>
      <c r="D2319" s="6" t="s">
        <v>8329</v>
      </c>
      <c r="E2319" s="6">
        <v>18.82</v>
      </c>
      <c r="F2319" s="6">
        <v>5.51</v>
      </c>
      <c r="G2319" s="6" t="s">
        <v>4689</v>
      </c>
      <c r="H2319" s="6" t="s">
        <v>4687</v>
      </c>
      <c r="I2319" s="6" t="s">
        <v>4687</v>
      </c>
      <c r="J2319" s="6">
        <v>0</v>
      </c>
      <c r="K2319" s="15" t="s">
        <v>8412</v>
      </c>
      <c r="L2319" s="10" t="s">
        <v>8414</v>
      </c>
      <c r="M2319" s="16" t="s">
        <v>10471</v>
      </c>
      <c r="N2319" s="6">
        <v>770.38</v>
      </c>
      <c r="O2319" s="6" t="s">
        <v>4691</v>
      </c>
      <c r="P2319" s="6" t="s">
        <v>4710</v>
      </c>
      <c r="Q2319" s="6" t="s">
        <v>4687</v>
      </c>
    </row>
    <row r="2320" spans="1:17">
      <c r="A2320" s="6" t="s">
        <v>4638</v>
      </c>
      <c r="B2320" s="6">
        <v>29</v>
      </c>
      <c r="C2320" s="6" t="s">
        <v>4711</v>
      </c>
      <c r="D2320" s="6" t="s">
        <v>8331</v>
      </c>
      <c r="E2320" s="6">
        <v>17.08</v>
      </c>
      <c r="F2320" s="6">
        <v>5.73</v>
      </c>
      <c r="G2320" s="6" t="s">
        <v>4687</v>
      </c>
      <c r="H2320" s="6" t="s">
        <v>4690</v>
      </c>
      <c r="I2320" s="6" t="s">
        <v>4687</v>
      </c>
      <c r="J2320" s="6">
        <v>1</v>
      </c>
      <c r="K2320" s="15" t="s">
        <v>8724</v>
      </c>
      <c r="L2320" s="10" t="s">
        <v>8409</v>
      </c>
      <c r="M2320" s="16" t="s">
        <v>10472</v>
      </c>
      <c r="N2320" s="6">
        <v>770</v>
      </c>
      <c r="O2320" s="6" t="s">
        <v>4710</v>
      </c>
      <c r="P2320" s="6" t="s">
        <v>4710</v>
      </c>
      <c r="Q2320" s="6" t="s">
        <v>4687</v>
      </c>
    </row>
    <row r="2321" spans="1:17">
      <c r="A2321" s="6" t="s">
        <v>4640</v>
      </c>
      <c r="B2321" s="6">
        <v>26</v>
      </c>
      <c r="C2321" s="6" t="s">
        <v>4711</v>
      </c>
      <c r="D2321" s="6" t="s">
        <v>8333</v>
      </c>
      <c r="E2321" s="6">
        <v>19.21</v>
      </c>
      <c r="F2321" s="6">
        <v>5.53</v>
      </c>
      <c r="G2321" s="6" t="s">
        <v>4689</v>
      </c>
      <c r="H2321" s="6" t="s">
        <v>4687</v>
      </c>
      <c r="I2321" s="6" t="s">
        <v>4687</v>
      </c>
      <c r="J2321" s="6">
        <v>0</v>
      </c>
      <c r="K2321" s="15" t="s">
        <v>8412</v>
      </c>
      <c r="L2321" s="10" t="s">
        <v>8414</v>
      </c>
      <c r="M2321" s="16" t="s">
        <v>10473</v>
      </c>
      <c r="N2321" s="6">
        <v>760</v>
      </c>
      <c r="O2321" s="6" t="s">
        <v>4710</v>
      </c>
      <c r="P2321" s="6" t="s">
        <v>4710</v>
      </c>
      <c r="Q2321" s="6" t="s">
        <v>4687</v>
      </c>
    </row>
    <row r="2322" spans="1:17">
      <c r="A2322" s="6" t="s">
        <v>4642</v>
      </c>
      <c r="B2322" s="6">
        <v>29</v>
      </c>
      <c r="C2322" s="6" t="s">
        <v>4711</v>
      </c>
      <c r="D2322" s="6" t="s">
        <v>4935</v>
      </c>
      <c r="E2322" s="6">
        <v>17.86</v>
      </c>
      <c r="F2322" s="6">
        <v>5.43</v>
      </c>
      <c r="G2322" s="6" t="s">
        <v>4687</v>
      </c>
      <c r="H2322" s="6" t="s">
        <v>4690</v>
      </c>
      <c r="I2322" s="6" t="s">
        <v>4687</v>
      </c>
      <c r="J2322" s="6">
        <v>1</v>
      </c>
      <c r="K2322" s="15" t="s">
        <v>8724</v>
      </c>
      <c r="L2322" s="10" t="s">
        <v>8414</v>
      </c>
      <c r="M2322" s="16" t="s">
        <v>10474</v>
      </c>
      <c r="N2322" s="6">
        <v>760</v>
      </c>
      <c r="O2322" s="6" t="s">
        <v>4713</v>
      </c>
      <c r="P2322" s="6" t="s">
        <v>4710</v>
      </c>
      <c r="Q2322" s="6" t="s">
        <v>4687</v>
      </c>
    </row>
    <row r="2323" spans="1:17">
      <c r="A2323" s="6" t="s">
        <v>4644</v>
      </c>
      <c r="B2323" s="6">
        <v>20</v>
      </c>
      <c r="C2323" s="6" t="s">
        <v>4716</v>
      </c>
      <c r="D2323" s="6" t="s">
        <v>8336</v>
      </c>
      <c r="E2323" s="6">
        <v>21.38</v>
      </c>
      <c r="F2323" s="6">
        <v>8.01</v>
      </c>
      <c r="G2323" s="6" t="s">
        <v>4687</v>
      </c>
      <c r="H2323" s="6" t="s">
        <v>4687</v>
      </c>
      <c r="I2323" s="6" t="s">
        <v>4687</v>
      </c>
      <c r="J2323" s="6">
        <v>0</v>
      </c>
      <c r="K2323" s="15" t="s">
        <v>8412</v>
      </c>
      <c r="L2323" s="10" t="s">
        <v>8406</v>
      </c>
      <c r="M2323" s="16" t="s">
        <v>10475</v>
      </c>
      <c r="N2323" s="6">
        <v>750</v>
      </c>
      <c r="O2323" s="6" t="s">
        <v>4713</v>
      </c>
      <c r="P2323" s="6" t="s">
        <v>4710</v>
      </c>
      <c r="Q2323" s="6" t="s">
        <v>4687</v>
      </c>
    </row>
    <row r="2324" spans="1:17">
      <c r="A2324" s="6" t="s">
        <v>4646</v>
      </c>
      <c r="B2324" s="6">
        <v>23</v>
      </c>
      <c r="C2324" s="6" t="s">
        <v>4711</v>
      </c>
      <c r="D2324" s="6" t="s">
        <v>5050</v>
      </c>
      <c r="E2324" s="6">
        <v>23.35</v>
      </c>
      <c r="F2324" s="6">
        <v>5.94</v>
      </c>
      <c r="G2324" s="6" t="s">
        <v>4687</v>
      </c>
      <c r="H2324" s="6" t="s">
        <v>4687</v>
      </c>
      <c r="I2324" s="6" t="s">
        <v>4687</v>
      </c>
      <c r="J2324" s="6">
        <v>0</v>
      </c>
      <c r="K2324" s="15" t="s">
        <v>8412</v>
      </c>
      <c r="L2324" s="10" t="s">
        <v>8409</v>
      </c>
      <c r="M2324" s="16" t="s">
        <v>10476</v>
      </c>
      <c r="N2324" s="6">
        <v>722.99</v>
      </c>
      <c r="O2324" s="6" t="s">
        <v>4713</v>
      </c>
      <c r="P2324" s="6" t="s">
        <v>4710</v>
      </c>
      <c r="Q2324" s="6" t="s">
        <v>4687</v>
      </c>
    </row>
    <row r="2325" spans="1:17">
      <c r="A2325" s="6" t="s">
        <v>4648</v>
      </c>
      <c r="B2325" s="6">
        <v>23</v>
      </c>
      <c r="C2325" s="6" t="s">
        <v>4711</v>
      </c>
      <c r="D2325" s="6" t="s">
        <v>8339</v>
      </c>
      <c r="E2325" s="6">
        <v>22.24</v>
      </c>
      <c r="F2325" s="6">
        <v>5.04</v>
      </c>
      <c r="G2325" s="6" t="s">
        <v>4687</v>
      </c>
      <c r="H2325" s="6" t="s">
        <v>4687</v>
      </c>
      <c r="I2325" s="6" t="s">
        <v>4687</v>
      </c>
      <c r="J2325" s="6">
        <v>0</v>
      </c>
      <c r="K2325" s="15" t="s">
        <v>8412</v>
      </c>
      <c r="L2325" s="10" t="s">
        <v>8414</v>
      </c>
      <c r="M2325" s="16" t="s">
        <v>10477</v>
      </c>
      <c r="N2325" s="6">
        <v>700</v>
      </c>
      <c r="O2325" s="6" t="s">
        <v>4710</v>
      </c>
      <c r="P2325" s="6" t="s">
        <v>4691</v>
      </c>
      <c r="Q2325" s="6" t="s">
        <v>4687</v>
      </c>
    </row>
    <row r="2326" spans="1:17">
      <c r="A2326" s="6" t="s">
        <v>4650</v>
      </c>
      <c r="B2326" s="6">
        <v>21</v>
      </c>
      <c r="C2326" s="6" t="s">
        <v>4711</v>
      </c>
      <c r="D2326" s="6" t="s">
        <v>8340</v>
      </c>
      <c r="E2326" s="6">
        <v>24.76</v>
      </c>
      <c r="F2326" s="6">
        <v>4.54</v>
      </c>
      <c r="G2326" s="6" t="s">
        <v>4689</v>
      </c>
      <c r="H2326" s="6" t="s">
        <v>4687</v>
      </c>
      <c r="I2326" s="6" t="s">
        <v>4687</v>
      </c>
      <c r="J2326" s="6">
        <v>0</v>
      </c>
      <c r="K2326" s="15" t="s">
        <v>8412</v>
      </c>
      <c r="L2326" s="10" t="s">
        <v>8414</v>
      </c>
      <c r="M2326" s="16" t="s">
        <v>10478</v>
      </c>
      <c r="N2326" s="6">
        <v>687.54</v>
      </c>
      <c r="O2326" s="6" t="s">
        <v>4709</v>
      </c>
      <c r="P2326" s="6" t="s">
        <v>4710</v>
      </c>
      <c r="Q2326" s="6" t="s">
        <v>4687</v>
      </c>
    </row>
    <row r="2327" spans="1:17">
      <c r="A2327" s="6" t="s">
        <v>4652</v>
      </c>
      <c r="B2327" s="6">
        <v>25</v>
      </c>
      <c r="C2327" s="6" t="s">
        <v>4711</v>
      </c>
      <c r="D2327" s="6" t="s">
        <v>8342</v>
      </c>
      <c r="E2327" s="6">
        <v>20.1</v>
      </c>
      <c r="F2327" s="6">
        <v>5.6</v>
      </c>
      <c r="G2327" s="6" t="s">
        <v>4689</v>
      </c>
      <c r="H2327" s="6" t="s">
        <v>4690</v>
      </c>
      <c r="I2327" s="6" t="s">
        <v>4687</v>
      </c>
      <c r="J2327" s="6">
        <v>1</v>
      </c>
      <c r="K2327" s="15" t="s">
        <v>8412</v>
      </c>
      <c r="L2327" s="10" t="s">
        <v>8414</v>
      </c>
      <c r="M2327" s="16" t="s">
        <v>10479</v>
      </c>
      <c r="N2327" s="6">
        <v>670</v>
      </c>
      <c r="O2327" s="6" t="s">
        <v>4710</v>
      </c>
      <c r="P2327" s="6" t="s">
        <v>4710</v>
      </c>
      <c r="Q2327" s="6" t="s">
        <v>4687</v>
      </c>
    </row>
    <row r="2328" spans="1:17">
      <c r="A2328" s="6" t="s">
        <v>4654</v>
      </c>
      <c r="B2328" s="6">
        <v>20</v>
      </c>
      <c r="C2328" s="6" t="s">
        <v>4716</v>
      </c>
      <c r="D2328" s="6" t="s">
        <v>6592</v>
      </c>
      <c r="E2328" s="6">
        <v>21.77</v>
      </c>
      <c r="F2328" s="6">
        <v>10.67</v>
      </c>
      <c r="G2328" s="6" t="s">
        <v>4687</v>
      </c>
      <c r="H2328" s="6" t="s">
        <v>4687</v>
      </c>
      <c r="I2328" s="6" t="s">
        <v>4687</v>
      </c>
      <c r="J2328" s="6">
        <v>0</v>
      </c>
      <c r="K2328" s="15" t="s">
        <v>8412</v>
      </c>
      <c r="L2328" s="10" t="s">
        <v>8406</v>
      </c>
      <c r="M2328" s="16" t="s">
        <v>10480</v>
      </c>
      <c r="N2328" s="6">
        <v>668</v>
      </c>
      <c r="O2328" s="6" t="s">
        <v>4709</v>
      </c>
      <c r="P2328" s="6" t="s">
        <v>4710</v>
      </c>
      <c r="Q2328" s="6" t="s">
        <v>4687</v>
      </c>
    </row>
    <row r="2329" spans="1:17">
      <c r="A2329" s="6" t="s">
        <v>4656</v>
      </c>
      <c r="B2329" s="6">
        <v>27</v>
      </c>
      <c r="C2329" s="6" t="s">
        <v>4711</v>
      </c>
      <c r="D2329" s="6" t="s">
        <v>4795</v>
      </c>
      <c r="E2329" s="6">
        <v>17.82</v>
      </c>
      <c r="F2329" s="6">
        <v>5.26</v>
      </c>
      <c r="G2329" s="6" t="s">
        <v>4689</v>
      </c>
      <c r="H2329" s="6" t="s">
        <v>4687</v>
      </c>
      <c r="I2329" s="6" t="s">
        <v>4687</v>
      </c>
      <c r="J2329" s="6">
        <v>1</v>
      </c>
      <c r="K2329" s="15" t="s">
        <v>8724</v>
      </c>
      <c r="L2329" s="10" t="s">
        <v>8414</v>
      </c>
      <c r="M2329" s="16" t="s">
        <v>8936</v>
      </c>
      <c r="N2329" s="6">
        <v>650</v>
      </c>
      <c r="O2329" s="6" t="s">
        <v>4710</v>
      </c>
      <c r="P2329" s="6" t="s">
        <v>4710</v>
      </c>
      <c r="Q2329" s="6" t="s">
        <v>4687</v>
      </c>
    </row>
    <row r="2330" spans="1:17">
      <c r="A2330" s="6" t="s">
        <v>4658</v>
      </c>
      <c r="B2330" s="6">
        <v>30</v>
      </c>
      <c r="C2330" s="6" t="s">
        <v>4711</v>
      </c>
      <c r="D2330" s="6" t="s">
        <v>8345</v>
      </c>
      <c r="E2330" s="6">
        <v>17.07</v>
      </c>
      <c r="F2330" s="6">
        <v>5.22</v>
      </c>
      <c r="G2330" s="6" t="s">
        <v>4687</v>
      </c>
      <c r="H2330" s="6" t="s">
        <v>4690</v>
      </c>
      <c r="I2330" s="6" t="s">
        <v>4687</v>
      </c>
      <c r="J2330" s="6">
        <v>1</v>
      </c>
      <c r="K2330" s="15" t="s">
        <v>8724</v>
      </c>
      <c r="L2330" s="10" t="s">
        <v>8414</v>
      </c>
      <c r="M2330" s="16" t="s">
        <v>10481</v>
      </c>
      <c r="N2330" s="6">
        <v>650</v>
      </c>
      <c r="O2330" s="6" t="s">
        <v>4710</v>
      </c>
      <c r="P2330" s="6" t="s">
        <v>4710</v>
      </c>
      <c r="Q2330" s="6" t="s">
        <v>4687</v>
      </c>
    </row>
    <row r="2331" spans="1:17">
      <c r="A2331" s="6" t="s">
        <v>4660</v>
      </c>
      <c r="B2331" s="6">
        <v>21</v>
      </c>
      <c r="C2331" s="6" t="s">
        <v>4716</v>
      </c>
      <c r="D2331" s="6" t="s">
        <v>8347</v>
      </c>
      <c r="E2331" s="6">
        <v>22.24</v>
      </c>
      <c r="F2331" s="6">
        <v>4.29</v>
      </c>
      <c r="G2331" s="6" t="s">
        <v>4689</v>
      </c>
      <c r="H2331" s="6" t="s">
        <v>4687</v>
      </c>
      <c r="I2331" s="6" t="s">
        <v>4687</v>
      </c>
      <c r="J2331" s="6">
        <v>0</v>
      </c>
      <c r="K2331" s="15" t="s">
        <v>8412</v>
      </c>
      <c r="L2331" s="10" t="s">
        <v>8414</v>
      </c>
      <c r="M2331" s="16" t="s">
        <v>10482</v>
      </c>
      <c r="N2331" s="6">
        <v>646.14</v>
      </c>
      <c r="O2331" s="6" t="s">
        <v>4710</v>
      </c>
      <c r="P2331" s="6" t="s">
        <v>4710</v>
      </c>
      <c r="Q2331" s="6" t="s">
        <v>4687</v>
      </c>
    </row>
    <row r="2332" spans="1:17">
      <c r="A2332" s="6" t="s">
        <v>4662</v>
      </c>
      <c r="B2332" s="6">
        <v>24</v>
      </c>
      <c r="C2332" s="6" t="s">
        <v>4711</v>
      </c>
      <c r="D2332" s="6" t="s">
        <v>5510</v>
      </c>
      <c r="E2332" s="6">
        <v>22.34</v>
      </c>
      <c r="F2332" s="6">
        <v>5.57</v>
      </c>
      <c r="G2332" s="6" t="s">
        <v>4687</v>
      </c>
      <c r="H2332" s="6" t="s">
        <v>4687</v>
      </c>
      <c r="I2332" s="6" t="s">
        <v>4687</v>
      </c>
      <c r="J2332" s="6">
        <v>1</v>
      </c>
      <c r="K2332" s="15" t="s">
        <v>8412</v>
      </c>
      <c r="L2332" s="10" t="s">
        <v>8414</v>
      </c>
      <c r="M2332" s="16" t="s">
        <v>10483</v>
      </c>
      <c r="N2332" s="6">
        <v>637.26</v>
      </c>
      <c r="O2332" s="6" t="s">
        <v>4710</v>
      </c>
      <c r="P2332" s="6" t="s">
        <v>4710</v>
      </c>
      <c r="Q2332" s="6" t="s">
        <v>4687</v>
      </c>
    </row>
    <row r="2333" spans="1:17">
      <c r="A2333" s="6" t="s">
        <v>4664</v>
      </c>
      <c r="B2333" s="6">
        <v>30</v>
      </c>
      <c r="C2333" s="6" t="s">
        <v>4711</v>
      </c>
      <c r="D2333" s="6" t="s">
        <v>8350</v>
      </c>
      <c r="E2333" s="6">
        <v>17.7</v>
      </c>
      <c r="F2333" s="6">
        <v>6.28</v>
      </c>
      <c r="G2333" s="6" t="s">
        <v>4687</v>
      </c>
      <c r="H2333" s="6" t="s">
        <v>4687</v>
      </c>
      <c r="I2333" s="6" t="s">
        <v>4687</v>
      </c>
      <c r="J2333" s="6">
        <v>1</v>
      </c>
      <c r="K2333" s="15" t="s">
        <v>8724</v>
      </c>
      <c r="L2333" s="10" t="s">
        <v>8409</v>
      </c>
      <c r="M2333" s="16" t="s">
        <v>8584</v>
      </c>
      <c r="N2333" s="6">
        <v>604.54</v>
      </c>
      <c r="O2333" s="6" t="s">
        <v>4710</v>
      </c>
      <c r="P2333" s="6" t="s">
        <v>4710</v>
      </c>
      <c r="Q2333" s="6" t="s">
        <v>4687</v>
      </c>
    </row>
    <row r="2334" spans="1:17">
      <c r="A2334" s="6" t="s">
        <v>4666</v>
      </c>
      <c r="B2334" s="6">
        <v>29</v>
      </c>
      <c r="C2334" s="6" t="s">
        <v>4711</v>
      </c>
      <c r="D2334" s="6" t="s">
        <v>7522</v>
      </c>
      <c r="E2334" s="6">
        <v>16.47</v>
      </c>
      <c r="F2334" s="6">
        <v>6.35</v>
      </c>
      <c r="G2334" s="6" t="s">
        <v>4687</v>
      </c>
      <c r="H2334" s="6" t="s">
        <v>4690</v>
      </c>
      <c r="I2334" s="6" t="s">
        <v>4687</v>
      </c>
      <c r="J2334" s="6">
        <v>1</v>
      </c>
      <c r="K2334" s="15" t="s">
        <v>8724</v>
      </c>
      <c r="L2334" s="10" t="s">
        <v>8409</v>
      </c>
      <c r="M2334" s="16" t="s">
        <v>10484</v>
      </c>
      <c r="N2334" s="6">
        <v>600</v>
      </c>
      <c r="O2334" s="6" t="s">
        <v>4713</v>
      </c>
      <c r="P2334" s="6" t="s">
        <v>4709</v>
      </c>
      <c r="Q2334" s="6" t="s">
        <v>4687</v>
      </c>
    </row>
    <row r="2335" spans="1:17">
      <c r="A2335" s="6" t="s">
        <v>4668</v>
      </c>
      <c r="B2335" s="6">
        <v>30</v>
      </c>
      <c r="C2335" s="6" t="s">
        <v>4711</v>
      </c>
      <c r="D2335" s="6" t="s">
        <v>8353</v>
      </c>
      <c r="E2335" s="6">
        <v>17.6</v>
      </c>
      <c r="F2335" s="6">
        <v>4.39</v>
      </c>
      <c r="G2335" s="6" t="s">
        <v>4687</v>
      </c>
      <c r="H2335" s="6" t="s">
        <v>4687</v>
      </c>
      <c r="I2335" s="6" t="s">
        <v>4687</v>
      </c>
      <c r="J2335" s="6">
        <v>1</v>
      </c>
      <c r="K2335" s="15" t="s">
        <v>8724</v>
      </c>
      <c r="L2335" s="10" t="s">
        <v>8414</v>
      </c>
      <c r="M2335" s="16" t="s">
        <v>8535</v>
      </c>
      <c r="N2335" s="6">
        <v>570.62</v>
      </c>
      <c r="O2335" s="6" t="s">
        <v>4713</v>
      </c>
      <c r="P2335" s="6" t="s">
        <v>4709</v>
      </c>
      <c r="Q2335" s="6" t="s">
        <v>4687</v>
      </c>
    </row>
    <row r="2336" spans="1:17">
      <c r="A2336" s="6" t="s">
        <v>4670</v>
      </c>
      <c r="B2336" s="6">
        <v>30</v>
      </c>
      <c r="C2336" s="6" t="s">
        <v>4711</v>
      </c>
      <c r="D2336" s="6" t="s">
        <v>8355</v>
      </c>
      <c r="E2336" s="6">
        <v>17.58</v>
      </c>
      <c r="F2336" s="6">
        <v>4.51</v>
      </c>
      <c r="G2336" s="6" t="s">
        <v>4687</v>
      </c>
      <c r="H2336" s="6" t="s">
        <v>4687</v>
      </c>
      <c r="I2336" s="6" t="s">
        <v>4687</v>
      </c>
      <c r="J2336" s="6">
        <v>1</v>
      </c>
      <c r="K2336" s="15" t="s">
        <v>8724</v>
      </c>
      <c r="L2336" s="10" t="s">
        <v>8414</v>
      </c>
      <c r="M2336" s="16" t="s">
        <v>10485</v>
      </c>
      <c r="N2336" s="6">
        <v>563.84</v>
      </c>
      <c r="O2336" s="6" t="s">
        <v>4710</v>
      </c>
      <c r="P2336" s="6" t="s">
        <v>4709</v>
      </c>
      <c r="Q2336" s="6" t="s">
        <v>4687</v>
      </c>
    </row>
    <row r="2337" spans="1:17">
      <c r="A2337" s="6"/>
      <c r="B2337" s="6">
        <v>35</v>
      </c>
      <c r="C2337" s="6" t="s">
        <v>4721</v>
      </c>
      <c r="D2337" s="6"/>
      <c r="E2337" s="6"/>
      <c r="F2337" s="6"/>
      <c r="G2337" s="6"/>
      <c r="H2337" s="6"/>
      <c r="I2337" s="6"/>
      <c r="J2337" s="6"/>
      <c r="K2337" s="15"/>
      <c r="L2337" s="10"/>
      <c r="M2337" s="16" t="s">
        <v>10486</v>
      </c>
      <c r="N2337" s="6">
        <v>20984.09</v>
      </c>
      <c r="O2337" s="6" t="s">
        <v>4709</v>
      </c>
      <c r="P2337" s="6" t="s">
        <v>4709</v>
      </c>
      <c r="Q2337" s="6"/>
    </row>
    <row r="2338" spans="1:17">
      <c r="A2338" s="6"/>
      <c r="B2338" s="6">
        <v>18</v>
      </c>
      <c r="C2338" s="6" t="s">
        <v>4711</v>
      </c>
      <c r="D2338" s="6"/>
      <c r="E2338" s="6"/>
      <c r="F2338" s="6"/>
      <c r="G2338" s="6"/>
      <c r="H2338" s="6"/>
      <c r="I2338" s="6"/>
      <c r="J2338" s="6"/>
      <c r="K2338" s="15"/>
      <c r="L2338" s="10"/>
      <c r="M2338" s="16" t="s">
        <v>8664</v>
      </c>
      <c r="N2338" s="6">
        <v>34303.17</v>
      </c>
      <c r="O2338" s="6" t="s">
        <v>4710</v>
      </c>
      <c r="P2338" s="6" t="s">
        <v>4713</v>
      </c>
      <c r="Q2338" s="6"/>
    </row>
    <row r="2339" spans="1:17">
      <c r="A2339" s="6"/>
      <c r="B2339" s="6">
        <v>18</v>
      </c>
      <c r="C2339" s="6" t="s">
        <v>4711</v>
      </c>
      <c r="D2339" s="6"/>
      <c r="E2339" s="6"/>
      <c r="F2339" s="6"/>
      <c r="G2339" s="6"/>
      <c r="H2339" s="6"/>
      <c r="I2339" s="6"/>
      <c r="J2339" s="6"/>
      <c r="K2339" s="15"/>
      <c r="L2339" s="10"/>
      <c r="M2339" s="16" t="s">
        <v>10487</v>
      </c>
      <c r="N2339" s="6">
        <v>1137.01</v>
      </c>
      <c r="O2339" s="6" t="s">
        <v>4713</v>
      </c>
      <c r="P2339" s="6" t="s">
        <v>4710</v>
      </c>
      <c r="Q2339" s="6"/>
    </row>
    <row r="2340" spans="1:17">
      <c r="A2340" s="6"/>
      <c r="B2340" s="6">
        <v>23</v>
      </c>
      <c r="C2340" s="6" t="s">
        <v>4716</v>
      </c>
      <c r="D2340" s="6"/>
      <c r="E2340" s="6"/>
      <c r="F2340" s="6"/>
      <c r="G2340" s="6"/>
      <c r="H2340" s="6"/>
      <c r="I2340" s="6"/>
      <c r="J2340" s="6"/>
      <c r="K2340" s="15"/>
      <c r="L2340" s="10"/>
      <c r="M2340" s="16" t="s">
        <v>10488</v>
      </c>
      <c r="N2340" s="6">
        <v>2775.19</v>
      </c>
      <c r="O2340" s="6" t="s">
        <v>4713</v>
      </c>
      <c r="P2340" s="6" t="s">
        <v>4709</v>
      </c>
      <c r="Q2340" s="6"/>
    </row>
    <row r="2341" spans="1:17">
      <c r="A2341" s="6"/>
      <c r="B2341" s="6">
        <v>37</v>
      </c>
      <c r="C2341" s="6" t="s">
        <v>4716</v>
      </c>
      <c r="D2341" s="6"/>
      <c r="E2341" s="6"/>
      <c r="F2341" s="6"/>
      <c r="G2341" s="6"/>
      <c r="H2341" s="6"/>
      <c r="I2341" s="6"/>
      <c r="J2341" s="6"/>
      <c r="K2341" s="15"/>
      <c r="L2341" s="10"/>
      <c r="M2341" s="16" t="s">
        <v>10489</v>
      </c>
      <c r="N2341" s="6">
        <v>6203.9</v>
      </c>
      <c r="O2341" s="6" t="s">
        <v>4709</v>
      </c>
      <c r="P2341" s="6" t="s">
        <v>4713</v>
      </c>
      <c r="Q2341" s="6"/>
    </row>
    <row r="2342" spans="1:17">
      <c r="A2342" s="6"/>
      <c r="B2342" s="6">
        <v>22</v>
      </c>
      <c r="C2342" s="6" t="s">
        <v>4720</v>
      </c>
      <c r="D2342" s="6"/>
      <c r="E2342" s="6"/>
      <c r="F2342" s="6"/>
      <c r="G2342" s="6"/>
      <c r="H2342" s="6"/>
      <c r="I2342" s="6"/>
      <c r="J2342" s="6"/>
      <c r="K2342" s="15"/>
      <c r="L2342" s="10"/>
      <c r="M2342" s="16" t="s">
        <v>10490</v>
      </c>
      <c r="N2342" s="6">
        <v>35585.58</v>
      </c>
      <c r="O2342" s="6" t="s">
        <v>4709</v>
      </c>
      <c r="P2342" s="6" t="s">
        <v>4713</v>
      </c>
      <c r="Q2342" s="6"/>
    </row>
    <row r="2343" spans="1:17">
      <c r="A2343" s="6"/>
      <c r="B2343" s="6">
        <v>30</v>
      </c>
      <c r="C2343" s="6" t="s">
        <v>4720</v>
      </c>
      <c r="D2343" s="6"/>
      <c r="E2343" s="6"/>
      <c r="F2343" s="6"/>
      <c r="G2343" s="6"/>
      <c r="H2343" s="6"/>
      <c r="I2343" s="6"/>
      <c r="J2343" s="6"/>
      <c r="K2343" s="15"/>
      <c r="L2343" s="10"/>
      <c r="M2343" s="16" t="s">
        <v>10434</v>
      </c>
      <c r="N2343" s="6">
        <v>36837.47</v>
      </c>
      <c r="O2343" s="6" t="s">
        <v>4709</v>
      </c>
      <c r="P2343" s="6" t="s">
        <v>4713</v>
      </c>
      <c r="Q2343" s="6"/>
    </row>
    <row r="2344" spans="1:17">
      <c r="A2344" s="6"/>
      <c r="B2344" s="6">
        <v>31</v>
      </c>
      <c r="C2344" s="6" t="s">
        <v>4720</v>
      </c>
      <c r="D2344" s="6"/>
      <c r="E2344" s="6"/>
      <c r="F2344" s="6"/>
      <c r="G2344" s="6"/>
      <c r="H2344" s="6"/>
      <c r="I2344" s="6"/>
      <c r="J2344" s="6"/>
      <c r="K2344" s="15"/>
      <c r="L2344" s="10"/>
      <c r="M2344" s="16" t="s">
        <v>10491</v>
      </c>
      <c r="N2344" s="6">
        <v>38711</v>
      </c>
      <c r="O2344" s="6" t="s">
        <v>4710</v>
      </c>
      <c r="P2344" s="6" t="s">
        <v>4713</v>
      </c>
      <c r="Q2344" s="6"/>
    </row>
    <row r="2345" spans="1:17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15"/>
      <c r="L2345" s="10"/>
      <c r="M2345" s="16"/>
      <c r="N2345" s="6"/>
      <c r="O2345" s="6"/>
      <c r="P2345" s="6"/>
      <c r="Q2345" s="6"/>
    </row>
    <row r="2346" spans="1:17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15"/>
      <c r="L2346" s="10"/>
      <c r="M2346" s="16"/>
      <c r="N2346" s="6"/>
      <c r="O2346" s="6"/>
      <c r="P2346" s="6"/>
      <c r="Q2346" s="6"/>
    </row>
    <row r="2347" spans="1:17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15"/>
      <c r="L2347" s="10"/>
      <c r="M2347" s="16"/>
      <c r="N2347" s="6"/>
      <c r="O2347" s="6"/>
      <c r="P2347" s="6"/>
      <c r="Q2347" s="6"/>
    </row>
    <row r="2348" spans="1:17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15"/>
      <c r="L2348" s="10"/>
      <c r="M2348" s="16"/>
      <c r="N2348" s="6"/>
      <c r="O2348" s="6"/>
      <c r="P2348" s="6"/>
      <c r="Q2348" s="6"/>
    </row>
    <row r="2349" spans="1:17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15"/>
      <c r="L2349" s="10"/>
      <c r="M2349" s="16"/>
      <c r="N2349" s="6"/>
      <c r="O2349" s="6"/>
      <c r="P2349" s="6"/>
      <c r="Q2349" s="6"/>
    </row>
    <row r="2350" spans="1:17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15"/>
      <c r="L2350" s="10"/>
      <c r="M2350" s="16"/>
      <c r="N2350" s="6"/>
      <c r="O2350" s="6"/>
      <c r="P2350" s="6"/>
      <c r="Q2350" s="6"/>
    </row>
    <row r="2351" spans="1:17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15"/>
      <c r="L2351" s="10"/>
      <c r="M2351" s="16"/>
      <c r="N2351" s="6"/>
      <c r="O2351" s="6"/>
      <c r="P2351" s="6"/>
      <c r="Q2351" s="6"/>
    </row>
    <row r="2352" spans="1:17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15"/>
      <c r="L2352" s="10"/>
      <c r="M2352" s="16"/>
      <c r="N2352" s="6"/>
      <c r="O2352" s="6"/>
      <c r="P2352" s="6"/>
      <c r="Q2352" s="6"/>
    </row>
    <row r="2353" spans="1:17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15"/>
      <c r="L2353" s="10"/>
      <c r="M2353" s="16"/>
      <c r="N2353" s="6"/>
      <c r="O2353" s="6"/>
      <c r="P2353" s="6"/>
      <c r="Q2353" s="6"/>
    </row>
    <row r="2354" spans="1:17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15"/>
      <c r="L2354" s="10"/>
      <c r="M2354" s="16"/>
      <c r="N2354" s="6"/>
      <c r="O2354" s="6"/>
      <c r="P2354" s="6"/>
      <c r="Q2354" s="6"/>
    </row>
    <row r="2355" spans="1:17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15"/>
      <c r="L2355" s="10"/>
      <c r="M2355" s="16"/>
      <c r="N2355" s="6"/>
      <c r="O2355" s="6"/>
      <c r="P2355" s="6"/>
      <c r="Q2355" s="6"/>
    </row>
    <row r="2356" spans="1:17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15"/>
      <c r="L2356" s="10"/>
      <c r="M2356" s="16"/>
      <c r="N2356" s="6"/>
      <c r="O2356" s="6"/>
      <c r="P2356" s="6"/>
      <c r="Q2356" s="6"/>
    </row>
    <row r="2357" spans="1:17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15"/>
      <c r="L2357" s="10"/>
      <c r="M2357" s="16"/>
      <c r="N2357" s="6"/>
      <c r="O2357" s="6"/>
      <c r="P2357" s="6"/>
      <c r="Q2357" s="6"/>
    </row>
    <row r="2358" spans="1:17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15"/>
      <c r="L2358" s="10"/>
      <c r="M2358" s="16"/>
      <c r="N2358" s="6"/>
      <c r="O2358" s="6"/>
      <c r="P2358" s="6"/>
      <c r="Q2358" s="6"/>
    </row>
    <row r="2359" spans="1:17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15"/>
      <c r="L2359" s="10"/>
      <c r="M2359" s="16"/>
      <c r="N2359" s="6"/>
      <c r="O2359" s="6"/>
      <c r="P2359" s="6"/>
      <c r="Q2359" s="6"/>
    </row>
    <row r="2360" spans="1:17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15"/>
      <c r="L2360" s="10"/>
      <c r="M2360" s="16"/>
      <c r="N2360" s="6"/>
      <c r="O2360" s="6"/>
      <c r="P2360" s="6"/>
      <c r="Q2360" s="6"/>
    </row>
    <row r="2361" spans="1:17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15"/>
      <c r="L2361" s="10"/>
      <c r="M2361" s="16"/>
      <c r="N2361" s="6"/>
      <c r="O2361" s="6"/>
      <c r="P2361" s="6"/>
      <c r="Q2361" s="6"/>
    </row>
    <row r="2362" spans="1:17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15"/>
      <c r="L2362" s="10"/>
      <c r="M2362" s="16"/>
      <c r="N2362" s="6"/>
      <c r="O2362" s="6"/>
      <c r="P2362" s="6"/>
      <c r="Q2362" s="6"/>
    </row>
    <row r="2363" spans="1:17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15"/>
      <c r="L2363" s="10"/>
      <c r="M2363" s="16"/>
      <c r="N2363" s="6"/>
      <c r="O2363" s="6"/>
      <c r="P2363" s="6"/>
      <c r="Q2363" s="6"/>
    </row>
    <row r="2364" spans="1:17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15"/>
      <c r="L2364" s="10"/>
      <c r="M2364" s="16"/>
      <c r="N2364" s="6"/>
      <c r="O2364" s="6"/>
      <c r="P2364" s="6"/>
      <c r="Q2364" s="6"/>
    </row>
  </sheetData>
  <autoFilter xmlns:etc="http://www.wps.cn/officeDocument/2017/etCustomData" ref="A1:Q2344" etc:filterBottomFollowUsedRange="0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336"/>
  <sheetViews>
    <sheetView workbookViewId="0">
      <selection activeCell="F17" sqref="F17"/>
    </sheetView>
  </sheetViews>
  <sheetFormatPr defaultColWidth="8.88888888888889" defaultRowHeight="14.4"/>
  <cols>
    <col min="1" max="1" width="12.0925925925926" style="6" customWidth="1"/>
    <col min="2" max="2" width="15.1111111111111" style="7" customWidth="1"/>
    <col min="3" max="3" width="15.5555555555556" style="7" customWidth="1"/>
    <col min="4" max="4" width="8.88888888888889" style="7"/>
    <col min="5" max="5" width="13.5555555555556" style="7" customWidth="1"/>
    <col min="6" max="6" width="16.4444444444444" style="7" customWidth="1"/>
    <col min="7" max="7" width="14" style="7" customWidth="1"/>
    <col min="8" max="8" width="25.5555555555556" style="7" customWidth="1"/>
    <col min="9" max="9" width="8.88888888888889" style="7"/>
    <col min="10" max="11" width="15.6666666666667" style="7" customWidth="1"/>
    <col min="12" max="12" width="11.6666666666667" style="7" customWidth="1"/>
    <col min="13" max="13" width="9.66666666666667" style="7"/>
    <col min="14" max="14" width="11.8888888888889" style="7" customWidth="1"/>
    <col min="15" max="17" width="8.88888888888889" style="7"/>
  </cols>
  <sheetData>
    <row r="1" spans="1:17">
      <c r="A1" s="8" t="s">
        <v>0</v>
      </c>
      <c r="B1" s="8" t="s">
        <v>8392</v>
      </c>
      <c r="C1" s="8" t="s">
        <v>8393</v>
      </c>
      <c r="D1" s="8" t="s">
        <v>8394</v>
      </c>
      <c r="E1" s="8" t="s">
        <v>8395</v>
      </c>
      <c r="F1" s="8" t="s">
        <v>8397</v>
      </c>
      <c r="G1" s="8" t="s">
        <v>8396</v>
      </c>
      <c r="H1" s="8" t="s">
        <v>8398</v>
      </c>
      <c r="I1" s="8" t="s">
        <v>10492</v>
      </c>
      <c r="J1" s="8" t="s">
        <v>8399</v>
      </c>
      <c r="K1" s="8" t="s">
        <v>10493</v>
      </c>
      <c r="L1" s="8" t="s">
        <v>8400</v>
      </c>
      <c r="M1" s="8" t="s">
        <v>8401</v>
      </c>
      <c r="N1" s="8" t="s">
        <v>8403</v>
      </c>
      <c r="O1" s="8" t="s">
        <v>8402</v>
      </c>
      <c r="P1" s="8" t="s">
        <v>8391</v>
      </c>
      <c r="Q1" s="8" t="s">
        <v>8390</v>
      </c>
    </row>
    <row r="2" ht="15.6" spans="1:17">
      <c r="A2" s="9" t="s">
        <v>2</v>
      </c>
      <c r="B2" s="7" t="str">
        <f>VLOOKUP(A2,'Data Analysis'!A1:Q2336,4,FALSE)</f>
        <v>  Kelly</v>
      </c>
      <c r="C2" s="7">
        <f>VLOOKUP(A2,'Data Analysis'!A1:Q2336,5,FALSE)</f>
        <v>47.41</v>
      </c>
      <c r="D2" s="7">
        <f>VLOOKUP(A2,'Data Analysis'!A1:Q2336,6,FALSE)</f>
        <v>7.47</v>
      </c>
      <c r="E2" s="7" t="str">
        <f>VLOOKUP(A2,'Data Analysis'!A1:Q2336,7,FALSE)</f>
        <v>No</v>
      </c>
      <c r="F2" s="7" t="str">
        <f>VLOOKUP(A2,'Data Analysis'!A1:Q2336,9,FALSE)</f>
        <v>No</v>
      </c>
      <c r="G2" s="7" t="str">
        <f>VLOOKUP(A2,'Data Analysis'!A1:Q2336,8,FALSE)</f>
        <v>No</v>
      </c>
      <c r="H2" s="7">
        <f>VLOOKUP(A2,'Data Analysis'!A1:Q2336,10,FALSE)</f>
        <v>0</v>
      </c>
      <c r="I2" s="7" t="str">
        <f>VLOOKUP(A2,'Data Analysis'!A1:Q2336,17,FALSE)</f>
        <v>yes</v>
      </c>
      <c r="J2" s="7" t="str">
        <f>VLOOKUP(A2,'Data Analysis'!A1:Q2336,11,FALSE)</f>
        <v>Obesity</v>
      </c>
      <c r="K2" s="7" t="str">
        <f>VLOOKUP(A2,'Data Analysis'!A1:Q2336,12,FALSE)</f>
        <v>Diabetes</v>
      </c>
      <c r="L2" s="7" t="str">
        <f>VLOOKUP(A2,'Data Analysis'!A1:Q2336,13,FALSE)</f>
        <v>12-Oct-1968</v>
      </c>
      <c r="M2" s="7">
        <f>VLOOKUP(A2,'Data Analysis'!A1:Q2336,14,FALSE)</f>
        <v>63770.43</v>
      </c>
      <c r="N2" s="7" t="str">
        <f>VLOOKUP(A2,'Data Analysis'!A1:Q2336,16,FALSE)</f>
        <v>tier - 1</v>
      </c>
      <c r="O2" s="7" t="str">
        <f>VLOOKUP(A2,'Data Analysis'!A1:Q2336,15,FALSE)</f>
        <v>tier - 3</v>
      </c>
      <c r="P2" s="7">
        <f>VLOOKUP(A2,'Data Analysis'!A1:Q2336,2,FALSE)</f>
        <v>54</v>
      </c>
      <c r="Q2" s="7">
        <f>VLOOKUP(A3,'Data Analysis'!A2:Q2337,2,FALSE)</f>
        <v>46</v>
      </c>
    </row>
    <row r="3" ht="15.6" spans="1:17">
      <c r="A3" s="9" t="s">
        <v>4</v>
      </c>
      <c r="B3" s="7" t="str">
        <f>VLOOKUP(A3,'Data Analysis'!A2:Q2337,4,FALSE)</f>
        <v>  Matthew D</v>
      </c>
      <c r="C3" s="7">
        <f>VLOOKUP(A3,'Data Analysis'!A2:Q2337,5,FALSE)</f>
        <v>30.36</v>
      </c>
      <c r="D3" s="7">
        <f>VLOOKUP(A3,'Data Analysis'!A2:Q2337,6,FALSE)</f>
        <v>5.77</v>
      </c>
      <c r="E3" s="7" t="str">
        <f>VLOOKUP(A3,'Data Analysis'!A2:Q2337,7,FALSE)</f>
        <v>No</v>
      </c>
      <c r="F3" s="7" t="str">
        <f>VLOOKUP(A3,'Data Analysis'!A2:Q2337,9,FALSE)</f>
        <v>No</v>
      </c>
      <c r="G3" s="7" t="str">
        <f>VLOOKUP(A3,'Data Analysis'!A2:Q2337,8,FALSE)</f>
        <v>No</v>
      </c>
      <c r="H3" s="7">
        <f>VLOOKUP(A3,'Data Analysis'!A2:Q2337,10,FALSE)</f>
        <v>0</v>
      </c>
      <c r="I3" s="7" t="str">
        <f>VLOOKUP(A3,'Data Analysis'!A2:Q2337,17,FALSE)</f>
        <v>yes</v>
      </c>
      <c r="J3" s="7" t="str">
        <f>VLOOKUP(A3,'Data Analysis'!A2:Q2337,11,FALSE)</f>
        <v>Overweight</v>
      </c>
      <c r="K3" s="7" t="str">
        <f>VLOOKUP(A3,'Data Analysis'!A2:Q2337,12,FALSE)</f>
        <v>Prediabetes</v>
      </c>
      <c r="L3" s="7" t="str">
        <f>VLOOKUP(A3,'Data Analysis'!A2:Q2337,13,FALSE)</f>
        <v>8-Jun-1977</v>
      </c>
      <c r="M3" s="7">
        <f>VLOOKUP(A3,'Data Analysis'!A2:Q2337,14,FALSE)</f>
        <v>62592.87</v>
      </c>
      <c r="N3" s="7" t="str">
        <f>VLOOKUP(A3,'Data Analysis'!A2:Q2337,16,FALSE)</f>
        <v>tier - 2</v>
      </c>
      <c r="O3" s="7" t="str">
        <f>VLOOKUP(A3,'Data Analysis'!A2:Q2337,15,FALSE)</f>
        <v>tier - 3</v>
      </c>
      <c r="P3" s="7">
        <f>VLOOKUP(A3,'Data Analysis'!A2:Q2337,2,FALSE)</f>
        <v>46</v>
      </c>
      <c r="Q3" s="7">
        <f>VLOOKUP(A4,'Data Analysis'!A3:Q2338,2,FALSE)</f>
        <v>52</v>
      </c>
    </row>
    <row r="4" ht="15.6" spans="1:17">
      <c r="A4" s="9" t="s">
        <v>6</v>
      </c>
      <c r="B4" s="7" t="str">
        <f>VLOOKUP(A4,'Data Analysis'!A3:Q2338,4,FALSE)</f>
        <v>  Phil</v>
      </c>
      <c r="C4" s="7">
        <f>VLOOKUP(A4,'Data Analysis'!A3:Q2338,5,FALSE)</f>
        <v>34.485</v>
      </c>
      <c r="D4" s="7">
        <f>VLOOKUP(A4,'Data Analysis'!A3:Q2338,6,FALSE)</f>
        <v>11.87</v>
      </c>
      <c r="E4" s="7" t="str">
        <f>VLOOKUP(A4,'Data Analysis'!A3:Q2338,7,FALSE)</f>
        <v>yes</v>
      </c>
      <c r="F4" s="7" t="str">
        <f>VLOOKUP(A4,'Data Analysis'!A3:Q2338,9,FALSE)</f>
        <v>No</v>
      </c>
      <c r="G4" s="7" t="str">
        <f>VLOOKUP(A4,'Data Analysis'!A3:Q2338,8,FALSE)</f>
        <v>No</v>
      </c>
      <c r="H4" s="7">
        <f>VLOOKUP(A4,'Data Analysis'!A3:Q2338,10,FALSE)</f>
        <v>2</v>
      </c>
      <c r="I4" s="7" t="str">
        <f>VLOOKUP(A4,'Data Analysis'!A3:Q2338,17,FALSE)</f>
        <v>yes</v>
      </c>
      <c r="J4" s="7" t="str">
        <f>VLOOKUP(A4,'Data Analysis'!A3:Q2338,11,FALSE)</f>
        <v>Obesity</v>
      </c>
      <c r="K4" s="7" t="str">
        <f>VLOOKUP(A4,'Data Analysis'!A3:Q2338,12,FALSE)</f>
        <v>Diabetes</v>
      </c>
      <c r="L4" s="7" t="str">
        <f>VLOOKUP(A4,'Data Analysis'!A3:Q2338,13,FALSE)</f>
        <v>11-SEP-1970</v>
      </c>
      <c r="M4" s="7">
        <f>VLOOKUP(A4,'Data Analysis'!A3:Q2338,14,FALSE)</f>
        <v>60021.4</v>
      </c>
      <c r="N4" s="7" t="str">
        <f>VLOOKUP(A4,'Data Analysis'!A3:Q2338,16,FALSE)</f>
        <v>tier - 1</v>
      </c>
      <c r="O4" s="7" t="str">
        <f>VLOOKUP(A4,'Data Analysis'!A3:Q2338,15,FALSE)</f>
        <v>tier - 1</v>
      </c>
      <c r="P4" s="7">
        <f>VLOOKUP(A4,'Data Analysis'!A3:Q2338,2,FALSE)</f>
        <v>52</v>
      </c>
      <c r="Q4" s="7">
        <f>VLOOKUP(A5,'Data Analysis'!A4:Q2339,2,FALSE)</f>
        <v>32</v>
      </c>
    </row>
    <row r="5" ht="15.6" spans="1:17">
      <c r="A5" s="9" t="s">
        <v>8</v>
      </c>
      <c r="B5" s="7" t="str">
        <f>VLOOKUP(A5,'Data Analysis'!A4:Q2339,4,FALSE)</f>
        <v>  Kelsey</v>
      </c>
      <c r="C5" s="7">
        <f>VLOOKUP(A5,'Data Analysis'!A4:Q2339,5,FALSE)</f>
        <v>38.095</v>
      </c>
      <c r="D5" s="7">
        <f>VLOOKUP(A5,'Data Analysis'!A4:Q2339,6,FALSE)</f>
        <v>6.05</v>
      </c>
      <c r="E5" s="7" t="str">
        <f>VLOOKUP(A5,'Data Analysis'!A4:Q2339,7,FALSE)</f>
        <v>No</v>
      </c>
      <c r="F5" s="7" t="str">
        <f>VLOOKUP(A5,'Data Analysis'!A4:Q2339,9,FALSE)</f>
        <v>No</v>
      </c>
      <c r="G5" s="7" t="str">
        <f>VLOOKUP(A5,'Data Analysis'!A4:Q2339,8,FALSE)</f>
        <v>No</v>
      </c>
      <c r="H5" s="7">
        <f>VLOOKUP(A5,'Data Analysis'!A4:Q2339,10,FALSE)</f>
        <v>0</v>
      </c>
      <c r="I5" s="7" t="str">
        <f>VLOOKUP(A5,'Data Analysis'!A4:Q2339,17,FALSE)</f>
        <v>yes</v>
      </c>
      <c r="J5" s="7" t="str">
        <f>VLOOKUP(A5,'Data Analysis'!A4:Q2339,11,FALSE)</f>
        <v>Normal Weight</v>
      </c>
      <c r="K5" s="7" t="str">
        <f>VLOOKUP(A5,'Data Analysis'!A4:Q2339,12,FALSE)</f>
        <v>Prediabetes</v>
      </c>
      <c r="L5" s="7" t="str">
        <f>VLOOKUP(A5,'Data Analysis'!A4:Q2339,13,FALSE)</f>
        <v>6-Jun-1991</v>
      </c>
      <c r="M5" s="7">
        <f>VLOOKUP(A5,'Data Analysis'!A4:Q2339,14,FALSE)</f>
        <v>58571.07</v>
      </c>
      <c r="N5" s="7" t="str">
        <f>VLOOKUP(A5,'Data Analysis'!A4:Q2339,16,FALSE)</f>
        <v>tier - 1</v>
      </c>
      <c r="O5" s="7" t="str">
        <f>VLOOKUP(A5,'Data Analysis'!A4:Q2339,15,FALSE)</f>
        <v>tier - 3</v>
      </c>
      <c r="P5" s="7">
        <f>VLOOKUP(A5,'Data Analysis'!A4:Q2339,2,FALSE)</f>
        <v>32</v>
      </c>
      <c r="Q5" s="7">
        <f>VLOOKUP(A6,'Data Analysis'!A5:Q2340,2,FALSE)</f>
        <v>33</v>
      </c>
    </row>
    <row r="6" ht="15.6" spans="1:17">
      <c r="A6" s="9" t="s">
        <v>10</v>
      </c>
      <c r="B6" s="7" t="str">
        <f>VLOOKUP(A6,'Data Analysis'!A5:Q2340,4,FALSE)</f>
        <v>  Kristyn</v>
      </c>
      <c r="C6" s="7">
        <f>VLOOKUP(A6,'Data Analysis'!A5:Q2340,5,FALSE)</f>
        <v>35.53</v>
      </c>
      <c r="D6" s="7">
        <f>VLOOKUP(A6,'Data Analysis'!A5:Q2340,6,FALSE)</f>
        <v>5.45</v>
      </c>
      <c r="E6" s="7" t="str">
        <f>VLOOKUP(A6,'Data Analysis'!A5:Q2340,7,FALSE)</f>
        <v>No</v>
      </c>
      <c r="F6" s="7" t="str">
        <f>VLOOKUP(A6,'Data Analysis'!A5:Q2340,9,FALSE)</f>
        <v>No</v>
      </c>
      <c r="G6" s="7" t="str">
        <f>VLOOKUP(A6,'Data Analysis'!A5:Q2340,8,FALSE)</f>
        <v>No</v>
      </c>
      <c r="H6" s="7">
        <f>VLOOKUP(A6,'Data Analysis'!A5:Q2340,10,FALSE)</f>
        <v>0</v>
      </c>
      <c r="I6" s="7" t="str">
        <f>VLOOKUP(A6,'Data Analysis'!A5:Q2340,17,FALSE)</f>
        <v>yes</v>
      </c>
      <c r="J6" s="7" t="str">
        <f>VLOOKUP(A6,'Data Analysis'!A5:Q2340,11,FALSE)</f>
        <v>Obesity</v>
      </c>
      <c r="K6" s="7" t="str">
        <f>VLOOKUP(A6,'Data Analysis'!A5:Q2340,12,FALSE)</f>
        <v>Normal</v>
      </c>
      <c r="L6" s="7" t="str">
        <f>VLOOKUP(A6,'Data Analysis'!A5:Q2340,13,FALSE)</f>
        <v>19-Jun-1989</v>
      </c>
      <c r="M6" s="7">
        <f>VLOOKUP(A6,'Data Analysis'!A5:Q2340,14,FALSE)</f>
        <v>55135.4</v>
      </c>
      <c r="N6" s="7" t="str">
        <f>VLOOKUP(A6,'Data Analysis'!A5:Q2340,16,FALSE)</f>
        <v>tier - 1</v>
      </c>
      <c r="O6" s="7" t="str">
        <f>VLOOKUP(A6,'Data Analysis'!A5:Q2340,15,FALSE)</f>
        <v>tier - 2</v>
      </c>
      <c r="P6" s="7">
        <f>VLOOKUP(A6,'Data Analysis'!A5:Q2340,2,FALSE)</f>
        <v>33</v>
      </c>
      <c r="Q6" s="7">
        <f>VLOOKUP(A7,'Data Analysis'!A6:Q2341,2,FALSE)</f>
        <v>60</v>
      </c>
    </row>
    <row r="7" ht="15.6" spans="1:17">
      <c r="A7" s="9" t="s">
        <v>12</v>
      </c>
      <c r="B7" s="7" t="str">
        <f>VLOOKUP(A7,'Data Analysis'!A6:Q2341,4,FALSE)</f>
        <v>  Russell B</v>
      </c>
      <c r="C7" s="7">
        <f>VLOOKUP(A7,'Data Analysis'!A6:Q2341,5,FALSE)</f>
        <v>32.8</v>
      </c>
      <c r="D7" s="7">
        <f>VLOOKUP(A7,'Data Analysis'!A6:Q2341,6,FALSE)</f>
        <v>6.59</v>
      </c>
      <c r="E7" s="7" t="str">
        <f>VLOOKUP(A7,'Data Analysis'!A6:Q2341,7,FALSE)</f>
        <v>No</v>
      </c>
      <c r="F7" s="7" t="str">
        <f>VLOOKUP(A7,'Data Analysis'!A6:Q2341,9,FALSE)</f>
        <v>No</v>
      </c>
      <c r="G7" s="7" t="str">
        <f>VLOOKUP(A7,'Data Analysis'!A6:Q2341,8,FALSE)</f>
        <v>No</v>
      </c>
      <c r="H7" s="7">
        <f>VLOOKUP(A7,'Data Analysis'!A6:Q2341,10,FALSE)</f>
        <v>0</v>
      </c>
      <c r="I7" s="7" t="str">
        <f>VLOOKUP(A7,'Data Analysis'!A6:Q2341,17,FALSE)</f>
        <v>yes</v>
      </c>
      <c r="J7" s="7" t="str">
        <f>VLOOKUP(A7,'Data Analysis'!A6:Q2341,11,FALSE)</f>
        <v>Obesity</v>
      </c>
      <c r="K7" s="7" t="str">
        <f>VLOOKUP(A7,'Data Analysis'!A6:Q2341,12,FALSE)</f>
        <v>Diabetes</v>
      </c>
      <c r="L7" s="7" t="str">
        <f>VLOOKUP(A7,'Data Analysis'!A6:Q2341,13,FALSE)</f>
        <v>4-Aug-1962</v>
      </c>
      <c r="M7" s="7">
        <f>VLOOKUP(A7,'Data Analysis'!A6:Q2341,14,FALSE)</f>
        <v>52590.83</v>
      </c>
      <c r="N7" s="7" t="str">
        <f>VLOOKUP(A7,'Data Analysis'!A6:Q2341,16,FALSE)</f>
        <v>tier - 1</v>
      </c>
      <c r="O7" s="7" t="str">
        <f>VLOOKUP(A7,'Data Analysis'!A6:Q2341,15,FALSE)</f>
        <v>tier - 3</v>
      </c>
      <c r="P7" s="7">
        <f>VLOOKUP(A7,'Data Analysis'!A6:Q2341,2,FALSE)</f>
        <v>60</v>
      </c>
      <c r="Q7" s="7">
        <f>VLOOKUP(A8,'Data Analysis'!A7:Q2342,2,FALSE)</f>
        <v>28</v>
      </c>
    </row>
    <row r="8" ht="15.6" spans="1:17">
      <c r="A8" s="9" t="s">
        <v>14</v>
      </c>
      <c r="B8" s="7" t="str">
        <f>VLOOKUP(A8,'Data Analysis'!A7:Q2342,4,FALSE)</f>
        <v>  Scott</v>
      </c>
      <c r="C8" s="7">
        <f>VLOOKUP(A8,'Data Analysis'!A7:Q2342,5,FALSE)</f>
        <v>36.4</v>
      </c>
      <c r="D8" s="7">
        <f>VLOOKUP(A8,'Data Analysis'!A7:Q2342,6,FALSE)</f>
        <v>6.07</v>
      </c>
      <c r="E8" s="7" t="str">
        <f>VLOOKUP(A8,'Data Analysis'!A7:Q2342,7,FALSE)</f>
        <v>No</v>
      </c>
      <c r="F8" s="7" t="str">
        <f>VLOOKUP(A8,'Data Analysis'!A7:Q2342,9,FALSE)</f>
        <v>No</v>
      </c>
      <c r="G8" s="7" t="str">
        <f>VLOOKUP(A8,'Data Analysis'!A7:Q2342,8,FALSE)</f>
        <v>No</v>
      </c>
      <c r="H8" s="7">
        <f>VLOOKUP(A8,'Data Analysis'!A7:Q2342,10,FALSE)</f>
        <v>0</v>
      </c>
      <c r="I8" s="7" t="str">
        <f>VLOOKUP(A8,'Data Analysis'!A7:Q2342,17,FALSE)</f>
        <v>yes</v>
      </c>
      <c r="J8" s="7" t="str">
        <f>VLOOKUP(A8,'Data Analysis'!A7:Q2342,11,FALSE)</f>
        <v>Overweight</v>
      </c>
      <c r="K8" s="7" t="str">
        <f>VLOOKUP(A8,'Data Analysis'!A7:Q2342,12,FALSE)</f>
        <v>Prediabetes</v>
      </c>
      <c r="L8" s="7" t="str">
        <f>VLOOKUP(A8,'Data Analysis'!A7:Q2342,13,FALSE)</f>
        <v>27-Oct-1994</v>
      </c>
      <c r="M8" s="7">
        <f>VLOOKUP(A8,'Data Analysis'!A7:Q2342,14,FALSE)</f>
        <v>51194.56</v>
      </c>
      <c r="N8" s="7" t="str">
        <f>VLOOKUP(A8,'Data Analysis'!A7:Q2342,16,FALSE)</f>
        <v>tier - 1</v>
      </c>
      <c r="O8" s="7" t="str">
        <f>VLOOKUP(A8,'Data Analysis'!A7:Q2342,15,FALSE)</f>
        <v>tier - 3</v>
      </c>
      <c r="P8" s="7">
        <f>VLOOKUP(A8,'Data Analysis'!A7:Q2342,2,FALSE)</f>
        <v>28</v>
      </c>
      <c r="Q8" s="7">
        <f>VLOOKUP(A9,'Data Analysis'!A8:Q2343,2,FALSE)</f>
        <v>64</v>
      </c>
    </row>
    <row r="9" ht="15.6" spans="1:17">
      <c r="A9" s="9" t="s">
        <v>16</v>
      </c>
      <c r="B9" s="7" t="str">
        <f>VLOOKUP(A9,'Data Analysis'!A8:Q2343,4,FALSE)</f>
        <v>  Stephen</v>
      </c>
      <c r="C9" s="7">
        <f>VLOOKUP(A9,'Data Analysis'!A8:Q2343,5,FALSE)</f>
        <v>36.96</v>
      </c>
      <c r="D9" s="7">
        <f>VLOOKUP(A9,'Data Analysis'!A8:Q2343,6,FALSE)</f>
        <v>7.93</v>
      </c>
      <c r="E9" s="7" t="str">
        <f>VLOOKUP(A9,'Data Analysis'!A8:Q2343,7,FALSE)</f>
        <v>No</v>
      </c>
      <c r="F9" s="7" t="str">
        <f>VLOOKUP(A9,'Data Analysis'!A8:Q2343,9,FALSE)</f>
        <v>No</v>
      </c>
      <c r="G9" s="7" t="str">
        <f>VLOOKUP(A9,'Data Analysis'!A8:Q2343,8,FALSE)</f>
        <v>No</v>
      </c>
      <c r="H9" s="7">
        <f>VLOOKUP(A9,'Data Analysis'!A8:Q2343,10,FALSE)</f>
        <v>3</v>
      </c>
      <c r="I9" s="7" t="str">
        <f>VLOOKUP(A9,'Data Analysis'!A8:Q2343,17,FALSE)</f>
        <v>yes</v>
      </c>
      <c r="J9" s="7" t="str">
        <f>VLOOKUP(A9,'Data Analysis'!A8:Q2343,11,FALSE)</f>
        <v>Overweight</v>
      </c>
      <c r="K9" s="7" t="str">
        <f>VLOOKUP(A9,'Data Analysis'!A8:Q2343,12,FALSE)</f>
        <v>Diabetes</v>
      </c>
      <c r="L9" s="7" t="str">
        <f>VLOOKUP(A9,'Data Analysis'!A8:Q2343,13,FALSE)</f>
        <v>27-Jun-1958</v>
      </c>
      <c r="M9" s="7">
        <f>VLOOKUP(A9,'Data Analysis'!A8:Q2343,14,FALSE)</f>
        <v>49577.66</v>
      </c>
      <c r="N9" s="7" t="str">
        <f>VLOOKUP(A9,'Data Analysis'!A8:Q2343,16,FALSE)</f>
        <v>tier - 2</v>
      </c>
      <c r="O9" s="7" t="str">
        <f>VLOOKUP(A9,'Data Analysis'!A8:Q2343,15,FALSE)</f>
        <v>tier - 2</v>
      </c>
      <c r="P9" s="7">
        <f>VLOOKUP(A9,'Data Analysis'!A8:Q2343,2,FALSE)</f>
        <v>64</v>
      </c>
      <c r="Q9" s="7">
        <f>VLOOKUP(A10,'Data Analysis'!A9:Q2344,2,FALSE)</f>
        <v>59</v>
      </c>
    </row>
    <row r="10" ht="15.6" spans="1:17">
      <c r="A10" s="9" t="s">
        <v>18</v>
      </c>
      <c r="B10" s="7" t="str">
        <f>VLOOKUP(A10,'Data Analysis'!A9:Q2344,4,FALSE)</f>
        <v>  Patrick R</v>
      </c>
      <c r="C10" s="7">
        <f>VLOOKUP(A10,'Data Analysis'!A9:Q2344,5,FALSE)</f>
        <v>41.14</v>
      </c>
      <c r="D10" s="7">
        <f>VLOOKUP(A10,'Data Analysis'!A9:Q2344,6,FALSE)</f>
        <v>9.58</v>
      </c>
      <c r="E10" s="7" t="str">
        <f>VLOOKUP(A10,'Data Analysis'!A9:Q2344,7,FALSE)</f>
        <v>yes</v>
      </c>
      <c r="F10" s="7" t="str">
        <f>VLOOKUP(A10,'Data Analysis'!A9:Q2344,9,FALSE)</f>
        <v>No</v>
      </c>
      <c r="G10" s="7" t="str">
        <f>VLOOKUP(A10,'Data Analysis'!A9:Q2344,8,FALSE)</f>
        <v>Yes</v>
      </c>
      <c r="H10" s="7">
        <f>VLOOKUP(A10,'Data Analysis'!A9:Q2344,10,FALSE)</f>
        <v>1</v>
      </c>
      <c r="I10" s="7" t="str">
        <f>VLOOKUP(A10,'Data Analysis'!A9:Q2344,17,FALSE)</f>
        <v>yes</v>
      </c>
      <c r="J10" s="7" t="str">
        <f>VLOOKUP(A10,'Data Analysis'!A9:Q2344,11,FALSE)</f>
        <v>Overweight</v>
      </c>
      <c r="K10" s="7" t="str">
        <f>VLOOKUP(A10,'Data Analysis'!A9:Q2344,12,FALSE)</f>
        <v>Diabetes</v>
      </c>
      <c r="L10" s="7" t="str">
        <f>VLOOKUP(A10,'Data Analysis'!A9:Q2344,13,FALSE)</f>
        <v>4-Sep-1963</v>
      </c>
      <c r="M10" s="7">
        <f>VLOOKUP(A10,'Data Analysis'!A9:Q2344,14,FALSE)</f>
        <v>48970.25</v>
      </c>
      <c r="N10" s="7" t="str">
        <f>VLOOKUP(A10,'Data Analysis'!A9:Q2344,16,FALSE)</f>
        <v>tier - 1</v>
      </c>
      <c r="O10" s="7" t="str">
        <f>VLOOKUP(A10,'Data Analysis'!A9:Q2344,15,FALSE)</f>
        <v>tier - 2</v>
      </c>
      <c r="P10" s="7">
        <f>VLOOKUP(A10,'Data Analysis'!A9:Q2344,2,FALSE)</f>
        <v>59</v>
      </c>
      <c r="Q10" s="7">
        <f>VLOOKUP(A11,'Data Analysis'!A10:Q2345,2,FALSE)</f>
        <v>44</v>
      </c>
    </row>
    <row r="11" ht="15.6" spans="1:17">
      <c r="A11" s="9" t="s">
        <v>20</v>
      </c>
      <c r="B11" s="7" t="str">
        <f>VLOOKUP(A11,'Data Analysis'!A10:Q2345,4,FALSE)</f>
        <v>  Brooke N</v>
      </c>
      <c r="C11" s="7">
        <f>VLOOKUP(A11,'Data Analysis'!A10:Q2345,5,FALSE)</f>
        <v>38.06</v>
      </c>
      <c r="D11" s="7">
        <f>VLOOKUP(A11,'Data Analysis'!A10:Q2345,6,FALSE)</f>
        <v>10.79</v>
      </c>
      <c r="E11" s="7" t="str">
        <f>VLOOKUP(A11,'Data Analysis'!A10:Q2345,7,FALSE)</f>
        <v>No</v>
      </c>
      <c r="F11" s="7" t="str">
        <f>VLOOKUP(A11,'Data Analysis'!A10:Q2345,9,FALSE)</f>
        <v>No</v>
      </c>
      <c r="G11" s="7" t="str">
        <f>VLOOKUP(A11,'Data Analysis'!A10:Q2345,8,FALSE)</f>
        <v>No</v>
      </c>
      <c r="H11" s="7">
        <f>VLOOKUP(A11,'Data Analysis'!A10:Q2345,10,FALSE)</f>
        <v>0</v>
      </c>
      <c r="I11" s="7" t="str">
        <f>VLOOKUP(A11,'Data Analysis'!A10:Q2345,17,FALSE)</f>
        <v>yes</v>
      </c>
      <c r="J11" s="7" t="str">
        <f>VLOOKUP(A11,'Data Analysis'!A10:Q2345,11,FALSE)</f>
        <v>Normal Weight</v>
      </c>
      <c r="K11" s="7" t="str">
        <f>VLOOKUP(A11,'Data Analysis'!A10:Q2345,12,FALSE)</f>
        <v>Diabetes</v>
      </c>
      <c r="L11" s="7" t="str">
        <f>VLOOKUP(A11,'Data Analysis'!A10:Q2345,13,FALSE)</f>
        <v>29-Dec-1978</v>
      </c>
      <c r="M11" s="7">
        <f>VLOOKUP(A11,'Data Analysis'!A10:Q2345,14,FALSE)</f>
        <v>48885.14</v>
      </c>
      <c r="N11" s="7" t="str">
        <f>VLOOKUP(A11,'Data Analysis'!A10:Q2345,16,FALSE)</f>
        <v>tier - 1</v>
      </c>
      <c r="O11" s="7" t="str">
        <f>VLOOKUP(A11,'Data Analysis'!A10:Q2345,15,FALSE)</f>
        <v>tier - 2</v>
      </c>
      <c r="P11" s="7">
        <f>VLOOKUP(A11,'Data Analysis'!A10:Q2345,2,FALSE)</f>
        <v>44</v>
      </c>
      <c r="Q11" s="7">
        <f>VLOOKUP(A12,'Data Analysis'!A11:Q2346,2,FALSE)</f>
        <v>63</v>
      </c>
    </row>
    <row r="12" ht="15.6" spans="1:17">
      <c r="A12" s="9" t="s">
        <v>22</v>
      </c>
      <c r="B12" s="7" t="str">
        <f>VLOOKUP(A12,'Data Analysis'!A11:Q2346,4,FALSE)</f>
        <v>  Paola Andrea</v>
      </c>
      <c r="C12" s="7">
        <f>VLOOKUP(A12,'Data Analysis'!A11:Q2346,5,FALSE)</f>
        <v>37.7</v>
      </c>
      <c r="D12" s="7">
        <f>VLOOKUP(A12,'Data Analysis'!A11:Q2346,6,FALSE)</f>
        <v>5.96</v>
      </c>
      <c r="E12" s="7" t="str">
        <f>VLOOKUP(A12,'Data Analysis'!A11:Q2346,7,FALSE)</f>
        <v>yes</v>
      </c>
      <c r="F12" s="7" t="str">
        <f>VLOOKUP(A12,'Data Analysis'!A11:Q2346,9,FALSE)</f>
        <v>No</v>
      </c>
      <c r="G12" s="7" t="str">
        <f>VLOOKUP(A12,'Data Analysis'!A11:Q2346,8,FALSE)</f>
        <v>No</v>
      </c>
      <c r="H12" s="7">
        <f>VLOOKUP(A12,'Data Analysis'!A11:Q2346,10,FALSE)</f>
        <v>2</v>
      </c>
      <c r="I12" s="7" t="str">
        <f>VLOOKUP(A12,'Data Analysis'!A11:Q2346,17,FALSE)</f>
        <v>yes</v>
      </c>
      <c r="J12" s="7" t="str">
        <f>VLOOKUP(A12,'Data Analysis'!A11:Q2346,11,FALSE)</f>
        <v>Normal Weight</v>
      </c>
      <c r="K12" s="7" t="str">
        <f>VLOOKUP(A12,'Data Analysis'!A11:Q2346,12,FALSE)</f>
        <v>Prediabetes</v>
      </c>
      <c r="L12" s="7" t="str">
        <f>VLOOKUP(A12,'Data Analysis'!A11:Q2346,13,FALSE)</f>
        <v>22-Jul-1959</v>
      </c>
      <c r="M12" s="7">
        <f>VLOOKUP(A12,'Data Analysis'!A11:Q2346,14,FALSE)</f>
        <v>48824.45</v>
      </c>
      <c r="N12" s="7" t="str">
        <f>VLOOKUP(A12,'Data Analysis'!A11:Q2346,16,FALSE)</f>
        <v>tier - 2</v>
      </c>
      <c r="O12" s="7" t="str">
        <f>VLOOKUP(A12,'Data Analysis'!A11:Q2346,15,FALSE)</f>
        <v>tier - 1</v>
      </c>
      <c r="P12" s="7">
        <f>VLOOKUP(A12,'Data Analysis'!A11:Q2346,2,FALSE)</f>
        <v>63</v>
      </c>
      <c r="Q12" s="7">
        <f>VLOOKUP(A13,'Data Analysis'!A12:Q2347,2,FALSE)</f>
        <v>57</v>
      </c>
    </row>
    <row r="13" ht="15.6" spans="1:17">
      <c r="A13" s="9" t="s">
        <v>24</v>
      </c>
      <c r="B13" s="7" t="str">
        <f>VLOOKUP(A13,'Data Analysis'!A12:Q2347,4,FALSE)</f>
        <v>  David</v>
      </c>
      <c r="C13" s="7">
        <f>VLOOKUP(A13,'Data Analysis'!A12:Q2347,5,FALSE)</f>
        <v>42.13</v>
      </c>
      <c r="D13" s="7">
        <f>VLOOKUP(A13,'Data Analysis'!A12:Q2347,6,FALSE)</f>
        <v>11.9</v>
      </c>
      <c r="E13" s="7" t="str">
        <f>VLOOKUP(A13,'Data Analysis'!A12:Q2347,7,FALSE)</f>
        <v>No</v>
      </c>
      <c r="F13" s="7" t="str">
        <f>VLOOKUP(A13,'Data Analysis'!A12:Q2347,9,FALSE)</f>
        <v>No</v>
      </c>
      <c r="G13" s="7" t="str">
        <f>VLOOKUP(A13,'Data Analysis'!A12:Q2347,8,FALSE)</f>
        <v>No</v>
      </c>
      <c r="H13" s="7">
        <f>VLOOKUP(A13,'Data Analysis'!A12:Q2347,10,FALSE)</f>
        <v>0</v>
      </c>
      <c r="I13" s="7" t="str">
        <f>VLOOKUP(A13,'Data Analysis'!A12:Q2347,17,FALSE)</f>
        <v>yes</v>
      </c>
      <c r="J13" s="7" t="str">
        <f>VLOOKUP(A13,'Data Analysis'!A12:Q2347,11,FALSE)</f>
        <v>Obesity</v>
      </c>
      <c r="K13" s="7" t="str">
        <f>VLOOKUP(A13,'Data Analysis'!A12:Q2347,12,FALSE)</f>
        <v>Diabetes</v>
      </c>
      <c r="L13" s="7" t="str">
        <f>VLOOKUP(A13,'Data Analysis'!A12:Q2347,13,FALSE)</f>
        <v>27-Oct-1965</v>
      </c>
      <c r="M13" s="7">
        <f>VLOOKUP(A13,'Data Analysis'!A12:Q2347,14,FALSE)</f>
        <v>48675.52</v>
      </c>
      <c r="N13" s="7" t="str">
        <f>VLOOKUP(A13,'Data Analysis'!A12:Q2347,16,FALSE)</f>
        <v>tier - 1</v>
      </c>
      <c r="O13" s="7" t="str">
        <f>VLOOKUP(A13,'Data Analysis'!A12:Q2347,15,FALSE)</f>
        <v>tier - 2</v>
      </c>
      <c r="P13" s="7">
        <f>VLOOKUP(A13,'Data Analysis'!A12:Q2347,2,FALSE)</f>
        <v>57</v>
      </c>
      <c r="Q13" s="7">
        <f>VLOOKUP(A14,'Data Analysis'!A13:Q2348,2,FALSE)</f>
        <v>60</v>
      </c>
    </row>
    <row r="14" ht="15.6" spans="1:17">
      <c r="A14" s="9" t="s">
        <v>26</v>
      </c>
      <c r="B14" s="7" t="str">
        <f>VLOOKUP(A14,'Data Analysis'!A13:Q2348,4,FALSE)</f>
        <v>  Wade</v>
      </c>
      <c r="C14" s="7">
        <f>VLOOKUP(A14,'Data Analysis'!A13:Q2348,5,FALSE)</f>
        <v>40.92</v>
      </c>
      <c r="D14" s="7">
        <f>VLOOKUP(A14,'Data Analysis'!A13:Q2348,6,FALSE)</f>
        <v>8.41</v>
      </c>
      <c r="E14" s="7" t="str">
        <f>VLOOKUP(A14,'Data Analysis'!A13:Q2348,7,FALSE)</f>
        <v>No</v>
      </c>
      <c r="F14" s="7" t="str">
        <f>VLOOKUP(A14,'Data Analysis'!A13:Q2348,9,FALSE)</f>
        <v>No</v>
      </c>
      <c r="G14" s="7" t="str">
        <f>VLOOKUP(A14,'Data Analysis'!A13:Q2348,8,FALSE)</f>
        <v>No</v>
      </c>
      <c r="H14" s="7">
        <f>VLOOKUP(A14,'Data Analysis'!A13:Q2348,10,FALSE)</f>
        <v>0</v>
      </c>
      <c r="I14" s="7" t="str">
        <f>VLOOKUP(A14,'Data Analysis'!A13:Q2348,17,FALSE)</f>
        <v>yes</v>
      </c>
      <c r="J14" s="7" t="str">
        <f>VLOOKUP(A14,'Data Analysis'!A13:Q2348,11,FALSE)</f>
        <v>Obesity</v>
      </c>
      <c r="K14" s="7" t="str">
        <f>VLOOKUP(A14,'Data Analysis'!A13:Q2348,12,FALSE)</f>
        <v>Diabetes</v>
      </c>
      <c r="L14" s="7" t="str">
        <f>VLOOKUP(A14,'Data Analysis'!A13:Q2348,13,FALSE)</f>
        <v>11-Oct-1962</v>
      </c>
      <c r="M14" s="7">
        <f>VLOOKUP(A14,'Data Analysis'!A13:Q2348,14,FALSE)</f>
        <v>48673.56</v>
      </c>
      <c r="N14" s="7" t="str">
        <f>VLOOKUP(A14,'Data Analysis'!A13:Q2348,16,FALSE)</f>
        <v>tier - 1</v>
      </c>
      <c r="O14" s="7" t="str">
        <f>VLOOKUP(A14,'Data Analysis'!A13:Q2348,15,FALSE)</f>
        <v>tier - 2</v>
      </c>
      <c r="P14" s="7">
        <f>VLOOKUP(A14,'Data Analysis'!A13:Q2348,2,FALSE)</f>
        <v>60</v>
      </c>
      <c r="Q14" s="7">
        <f>VLOOKUP(A15,'Data Analysis'!A14:Q2349,2,FALSE)</f>
        <v>54</v>
      </c>
    </row>
    <row r="15" ht="15.6" spans="1:17">
      <c r="A15" s="9" t="s">
        <v>28</v>
      </c>
      <c r="B15" s="7" t="str">
        <f>VLOOKUP(A15,'Data Analysis'!A14:Q2349,4,FALSE)</f>
        <v>  Franklin</v>
      </c>
      <c r="C15" s="7">
        <f>VLOOKUP(A15,'Data Analysis'!A14:Q2349,5,FALSE)</f>
        <v>40.565</v>
      </c>
      <c r="D15" s="7">
        <f>VLOOKUP(A15,'Data Analysis'!A14:Q2349,6,FALSE)</f>
        <v>7.02</v>
      </c>
      <c r="E15" s="7" t="str">
        <f>VLOOKUP(A15,'Data Analysis'!A14:Q2349,7,FALSE)</f>
        <v>No</v>
      </c>
      <c r="F15" s="7" t="str">
        <f>VLOOKUP(A15,'Data Analysis'!A14:Q2349,9,FALSE)</f>
        <v>No</v>
      </c>
      <c r="G15" s="7" t="str">
        <f>VLOOKUP(A15,'Data Analysis'!A14:Q2349,8,FALSE)</f>
        <v>No</v>
      </c>
      <c r="H15" s="7">
        <f>VLOOKUP(A15,'Data Analysis'!A14:Q2349,10,FALSE)</f>
        <v>0</v>
      </c>
      <c r="I15" s="7" t="str">
        <f>VLOOKUP(A15,'Data Analysis'!A14:Q2349,17,FALSE)</f>
        <v>yes</v>
      </c>
      <c r="J15" s="7" t="str">
        <f>VLOOKUP(A15,'Data Analysis'!A14:Q2349,11,FALSE)</f>
        <v>Overweight</v>
      </c>
      <c r="K15" s="7" t="str">
        <f>VLOOKUP(A15,'Data Analysis'!A14:Q2349,12,FALSE)</f>
        <v>Diabetes</v>
      </c>
      <c r="L15" s="7" t="str">
        <f>VLOOKUP(A15,'Data Analysis'!A14:Q2349,13,FALSE)</f>
        <v>1-Dec-1968</v>
      </c>
      <c r="M15" s="7">
        <f>VLOOKUP(A15,'Data Analysis'!A14:Q2349,14,FALSE)</f>
        <v>48549.18</v>
      </c>
      <c r="N15" s="7" t="str">
        <f>VLOOKUP(A15,'Data Analysis'!A14:Q2349,16,FALSE)</f>
        <v>tier - 1</v>
      </c>
      <c r="O15" s="7" t="str">
        <f>VLOOKUP(A15,'Data Analysis'!A14:Q2349,15,FALSE)</f>
        <v>tier - 3</v>
      </c>
      <c r="P15" s="7">
        <f>VLOOKUP(A15,'Data Analysis'!A14:Q2349,2,FALSE)</f>
        <v>54</v>
      </c>
      <c r="Q15" s="7">
        <f>VLOOKUP(A16,'Data Analysis'!A15:Q2350,2,FALSE)</f>
        <v>61</v>
      </c>
    </row>
    <row r="16" ht="15.6" spans="1:17">
      <c r="A16" s="9" t="s">
        <v>30</v>
      </c>
      <c r="B16" s="7" t="str">
        <f>VLOOKUP(A16,'Data Analysis'!A15:Q2350,4,FALSE)</f>
        <v>  Leilani M</v>
      </c>
      <c r="C16" s="7">
        <f>VLOOKUP(A16,'Data Analysis'!A15:Q2350,5,FALSE)</f>
        <v>36.385</v>
      </c>
      <c r="D16" s="7">
        <f>VLOOKUP(A16,'Data Analysis'!A15:Q2350,6,FALSE)</f>
        <v>7.59</v>
      </c>
      <c r="E16" s="7" t="str">
        <f>VLOOKUP(A16,'Data Analysis'!A15:Q2350,7,FALSE)</f>
        <v>yes</v>
      </c>
      <c r="F16" s="7" t="str">
        <f>VLOOKUP(A16,'Data Analysis'!A15:Q2350,9,FALSE)</f>
        <v>No</v>
      </c>
      <c r="G16" s="7" t="str">
        <f>VLOOKUP(A16,'Data Analysis'!A15:Q2350,8,FALSE)</f>
        <v>No</v>
      </c>
      <c r="H16" s="7">
        <f>VLOOKUP(A16,'Data Analysis'!A15:Q2350,10,FALSE)</f>
        <v>2</v>
      </c>
      <c r="I16" s="7" t="str">
        <f>VLOOKUP(A16,'Data Analysis'!A15:Q2350,17,FALSE)</f>
        <v>yes</v>
      </c>
      <c r="J16" s="7" t="str">
        <f>VLOOKUP(A16,'Data Analysis'!A15:Q2350,11,FALSE)</f>
        <v>Normal Weight</v>
      </c>
      <c r="K16" s="7" t="str">
        <f>VLOOKUP(A16,'Data Analysis'!A15:Q2350,12,FALSE)</f>
        <v>Diabetes</v>
      </c>
      <c r="L16" s="7" t="str">
        <f>VLOOKUP(A16,'Data Analysis'!A15:Q2350,13,FALSE)</f>
        <v>21-Dec-1961</v>
      </c>
      <c r="M16" s="7">
        <f>VLOOKUP(A16,'Data Analysis'!A15:Q2350,14,FALSE)</f>
        <v>48517.56</v>
      </c>
      <c r="N16" s="7" t="str">
        <f>VLOOKUP(A16,'Data Analysis'!A15:Q2350,16,FALSE)</f>
        <v>tier - 1</v>
      </c>
      <c r="O16" s="7" t="str">
        <f>VLOOKUP(A16,'Data Analysis'!A15:Q2350,15,FALSE)</f>
        <v>tier - 3</v>
      </c>
      <c r="P16" s="7">
        <f>VLOOKUP(A16,'Data Analysis'!A15:Q2350,2,FALSE)</f>
        <v>61</v>
      </c>
      <c r="Q16" s="7">
        <f>VLOOKUP(A17,'Data Analysis'!A16:Q2351,2,FALSE)</f>
        <v>60</v>
      </c>
    </row>
    <row r="17" ht="15.6" spans="1:17">
      <c r="A17" s="9" t="s">
        <v>32</v>
      </c>
      <c r="B17" s="7" t="str">
        <f>VLOOKUP(A17,'Data Analysis'!A16:Q2351,4,FALSE)</f>
        <v>  Philippe</v>
      </c>
      <c r="C17" s="7">
        <f>VLOOKUP(A17,'Data Analysis'!A16:Q2351,5,FALSE)</f>
        <v>39.9</v>
      </c>
      <c r="D17" s="7">
        <f>VLOOKUP(A17,'Data Analysis'!A16:Q2351,6,FALSE)</f>
        <v>11.32</v>
      </c>
      <c r="E17" s="7" t="str">
        <f>VLOOKUP(A17,'Data Analysis'!A16:Q2351,7,FALSE)</f>
        <v>No</v>
      </c>
      <c r="F17" s="7" t="str">
        <f>VLOOKUP(A17,'Data Analysis'!A16:Q2351,9,FALSE)</f>
        <v>No</v>
      </c>
      <c r="G17" s="7" t="str">
        <f>VLOOKUP(A17,'Data Analysis'!A16:Q2351,8,FALSE)</f>
        <v>No</v>
      </c>
      <c r="H17" s="7">
        <f>VLOOKUP(A17,'Data Analysis'!A16:Q2351,10,FALSE)</f>
        <v>0</v>
      </c>
      <c r="I17" s="7" t="str">
        <f>VLOOKUP(A17,'Data Analysis'!A16:Q2351,17,FALSE)</f>
        <v>yes</v>
      </c>
      <c r="J17" s="7" t="str">
        <f>VLOOKUP(A17,'Data Analysis'!A16:Q2351,11,FALSE)</f>
        <v>Obesity</v>
      </c>
      <c r="K17" s="7" t="str">
        <f>VLOOKUP(A17,'Data Analysis'!A16:Q2351,12,FALSE)</f>
        <v>Diabetes</v>
      </c>
      <c r="L17" s="7" t="str">
        <f>VLOOKUP(A17,'Data Analysis'!A16:Q2351,13,FALSE)</f>
        <v>27-Aug-1962</v>
      </c>
      <c r="M17" s="7">
        <f>VLOOKUP(A17,'Data Analysis'!A16:Q2351,14,FALSE)</f>
        <v>48173.36</v>
      </c>
      <c r="N17" s="7" t="str">
        <f>VLOOKUP(A17,'Data Analysis'!A16:Q2351,16,FALSE)</f>
        <v>tier - 1</v>
      </c>
      <c r="O17" s="7" t="str">
        <f>VLOOKUP(A17,'Data Analysis'!A16:Q2351,15,FALSE)</f>
        <v>tier - 3</v>
      </c>
      <c r="P17" s="7">
        <f>VLOOKUP(A17,'Data Analysis'!A16:Q2351,2,FALSE)</f>
        <v>60</v>
      </c>
      <c r="Q17" s="7">
        <f>VLOOKUP(A18,'Data Analysis'!A17:Q2352,2,FALSE)</f>
        <v>64</v>
      </c>
    </row>
    <row r="18" ht="15.6" spans="1:17">
      <c r="A18" s="9" t="s">
        <v>34</v>
      </c>
      <c r="B18" s="7" t="str">
        <f>VLOOKUP(A18,'Data Analysis'!A17:Q2352,4,FALSE)</f>
        <v>  Jennifer A</v>
      </c>
      <c r="C18" s="7">
        <f>VLOOKUP(A18,'Data Analysis'!A17:Q2352,5,FALSE)</f>
        <v>33.8</v>
      </c>
      <c r="D18" s="7">
        <f>VLOOKUP(A18,'Data Analysis'!A17:Q2352,6,FALSE)</f>
        <v>7.67</v>
      </c>
      <c r="E18" s="7" t="str">
        <f>VLOOKUP(A18,'Data Analysis'!A17:Q2352,7,FALSE)</f>
        <v>No</v>
      </c>
      <c r="F18" s="7" t="str">
        <f>VLOOKUP(A18,'Data Analysis'!A17:Q2352,9,FALSE)</f>
        <v>No</v>
      </c>
      <c r="G18" s="7" t="str">
        <f>VLOOKUP(A18,'Data Analysis'!A17:Q2352,8,FALSE)</f>
        <v>No</v>
      </c>
      <c r="H18" s="7">
        <f>VLOOKUP(A18,'Data Analysis'!A17:Q2352,10,FALSE)</f>
        <v>3</v>
      </c>
      <c r="I18" s="7" t="str">
        <f>VLOOKUP(A18,'Data Analysis'!A17:Q2352,17,FALSE)</f>
        <v>yes</v>
      </c>
      <c r="J18" s="7" t="str">
        <f>VLOOKUP(A18,'Data Analysis'!A17:Q2352,11,FALSE)</f>
        <v>Obesity</v>
      </c>
      <c r="K18" s="7" t="str">
        <f>VLOOKUP(A18,'Data Analysis'!A17:Q2352,12,FALSE)</f>
        <v>Diabetes</v>
      </c>
      <c r="L18" s="7" t="str">
        <f>VLOOKUP(A18,'Data Analysis'!A17:Q2352,13,FALSE)</f>
        <v>16-Nov-1958</v>
      </c>
      <c r="M18" s="7">
        <f>VLOOKUP(A18,'Data Analysis'!A17:Q2352,14,FALSE)</f>
        <v>47928.03</v>
      </c>
      <c r="N18" s="7" t="str">
        <f>VLOOKUP(A18,'Data Analysis'!A17:Q2352,16,FALSE)</f>
        <v>tier - 2</v>
      </c>
      <c r="O18" s="7" t="str">
        <f>VLOOKUP(A18,'Data Analysis'!A17:Q2352,15,FALSE)</f>
        <v>tier - 3</v>
      </c>
      <c r="P18" s="7">
        <f>VLOOKUP(A18,'Data Analysis'!A17:Q2352,2,FALSE)</f>
        <v>64</v>
      </c>
      <c r="Q18" s="7">
        <f>VLOOKUP(A19,'Data Analysis'!A18:Q2353,2,FALSE)</f>
        <v>59</v>
      </c>
    </row>
    <row r="19" ht="15.6" spans="1:17">
      <c r="A19" s="9" t="s">
        <v>36</v>
      </c>
      <c r="B19" s="7" t="str">
        <f>VLOOKUP(A19,'Data Analysis'!A18:Q2353,4,FALSE)</f>
        <v>  Christina M</v>
      </c>
      <c r="C19" s="7">
        <f>VLOOKUP(A19,'Data Analysis'!A18:Q2353,5,FALSE)</f>
        <v>36.765</v>
      </c>
      <c r="D19" s="7">
        <f>VLOOKUP(A19,'Data Analysis'!A18:Q2353,6,FALSE)</f>
        <v>7.29</v>
      </c>
      <c r="E19" s="7" t="str">
        <f>VLOOKUP(A19,'Data Analysis'!A18:Q2353,7,FALSE)</f>
        <v>yes</v>
      </c>
      <c r="F19" s="7" t="str">
        <f>VLOOKUP(A19,'Data Analysis'!A18:Q2353,9,FALSE)</f>
        <v>No</v>
      </c>
      <c r="G19" s="7" t="str">
        <f>VLOOKUP(A19,'Data Analysis'!A18:Q2353,8,FALSE)</f>
        <v>Yes</v>
      </c>
      <c r="H19" s="7">
        <f>VLOOKUP(A19,'Data Analysis'!A18:Q2353,10,FALSE)</f>
        <v>1</v>
      </c>
      <c r="I19" s="7" t="str">
        <f>VLOOKUP(A19,'Data Analysis'!A18:Q2353,17,FALSE)</f>
        <v>yes</v>
      </c>
      <c r="J19" s="7" t="str">
        <f>VLOOKUP(A19,'Data Analysis'!A18:Q2353,11,FALSE)</f>
        <v>Overweight</v>
      </c>
      <c r="K19" s="7" t="str">
        <f>VLOOKUP(A19,'Data Analysis'!A18:Q2353,12,FALSE)</f>
        <v>Diabetes</v>
      </c>
      <c r="L19" s="7" t="str">
        <f>VLOOKUP(A19,'Data Analysis'!A18:Q2353,13,FALSE)</f>
        <v>5-Aug-1963</v>
      </c>
      <c r="M19" s="7">
        <f>VLOOKUP(A19,'Data Analysis'!A18:Q2353,14,FALSE)</f>
        <v>47896.79</v>
      </c>
      <c r="N19" s="7" t="str">
        <f>VLOOKUP(A19,'Data Analysis'!A18:Q2353,16,FALSE)</f>
        <v>tier - 1</v>
      </c>
      <c r="O19" s="7" t="str">
        <f>VLOOKUP(A19,'Data Analysis'!A18:Q2353,15,FALSE)</f>
        <v>tier - 3</v>
      </c>
      <c r="P19" s="7">
        <f>VLOOKUP(A19,'Data Analysis'!A18:Q2353,2,FALSE)</f>
        <v>59</v>
      </c>
      <c r="Q19" s="7">
        <f>VLOOKUP(A20,'Data Analysis'!A19:Q2354,2,FALSE)</f>
        <v>58</v>
      </c>
    </row>
    <row r="20" ht="15.6" spans="1:17">
      <c r="A20" s="9" t="s">
        <v>38</v>
      </c>
      <c r="B20" s="7" t="str">
        <f>VLOOKUP(A20,'Data Analysis'!A19:Q2354,4,FALSE)</f>
        <v>  Said Sr</v>
      </c>
      <c r="C20" s="7">
        <f>VLOOKUP(A20,'Data Analysis'!A19:Q2354,5,FALSE)</f>
        <v>36.955</v>
      </c>
      <c r="D20" s="7">
        <f>VLOOKUP(A20,'Data Analysis'!A19:Q2354,6,FALSE)</f>
        <v>4.72</v>
      </c>
      <c r="E20" s="7" t="str">
        <f>VLOOKUP(A20,'Data Analysis'!A19:Q2354,7,FALSE)</f>
        <v>yes</v>
      </c>
      <c r="F20" s="7" t="str">
        <f>VLOOKUP(A20,'Data Analysis'!A19:Q2354,9,FALSE)</f>
        <v>No</v>
      </c>
      <c r="G20" s="7" t="str">
        <f>VLOOKUP(A20,'Data Analysis'!A19:Q2354,8,FALSE)</f>
        <v>No</v>
      </c>
      <c r="H20" s="7">
        <f>VLOOKUP(A20,'Data Analysis'!A19:Q2354,10,FALSE)</f>
        <v>1</v>
      </c>
      <c r="I20" s="7" t="str">
        <f>VLOOKUP(A20,'Data Analysis'!A19:Q2354,17,FALSE)</f>
        <v>yes</v>
      </c>
      <c r="J20" s="7" t="str">
        <f>VLOOKUP(A20,'Data Analysis'!A19:Q2354,11,FALSE)</f>
        <v>Obesity</v>
      </c>
      <c r="K20" s="7" t="str">
        <f>VLOOKUP(A20,'Data Analysis'!A19:Q2354,12,FALSE)</f>
        <v>Normal</v>
      </c>
      <c r="L20" s="7" t="str">
        <f>VLOOKUP(A20,'Data Analysis'!A19:Q2354,13,FALSE)</f>
        <v>7-Nov-1964</v>
      </c>
      <c r="M20" s="7">
        <f>VLOOKUP(A20,'Data Analysis'!A19:Q2354,14,FALSE)</f>
        <v>47496.49</v>
      </c>
      <c r="N20" s="7" t="str">
        <f>VLOOKUP(A20,'Data Analysis'!A19:Q2354,16,FALSE)</f>
        <v>tier - 1</v>
      </c>
      <c r="O20" s="7" t="str">
        <f>VLOOKUP(A20,'Data Analysis'!A19:Q2354,15,FALSE)</f>
        <v>tier - 3</v>
      </c>
      <c r="P20" s="7">
        <f>VLOOKUP(A20,'Data Analysis'!A19:Q2354,2,FALSE)</f>
        <v>58</v>
      </c>
      <c r="Q20" s="7">
        <f>VLOOKUP(A21,'Data Analysis'!A20:Q2355,2,FALSE)</f>
        <v>51</v>
      </c>
    </row>
    <row r="21" ht="15.6" spans="1:17">
      <c r="A21" s="9" t="s">
        <v>40</v>
      </c>
      <c r="B21" s="7" t="str">
        <f>VLOOKUP(A21,'Data Analysis'!A20:Q2355,4,FALSE)</f>
        <v>  John</v>
      </c>
      <c r="C21" s="7">
        <f>VLOOKUP(A21,'Data Analysis'!A20:Q2355,5,FALSE)</f>
        <v>42.9</v>
      </c>
      <c r="D21" s="7">
        <f>VLOOKUP(A21,'Data Analysis'!A20:Q2355,6,FALSE)</f>
        <v>11.41</v>
      </c>
      <c r="E21" s="7" t="str">
        <f>VLOOKUP(A21,'Data Analysis'!A20:Q2355,7,FALSE)</f>
        <v>No</v>
      </c>
      <c r="F21" s="7" t="str">
        <f>VLOOKUP(A21,'Data Analysis'!A20:Q2355,9,FALSE)</f>
        <v>No</v>
      </c>
      <c r="G21" s="7" t="str">
        <f>VLOOKUP(A21,'Data Analysis'!A20:Q2355,8,FALSE)</f>
        <v>No</v>
      </c>
      <c r="H21" s="7">
        <f>VLOOKUP(A21,'Data Analysis'!A20:Q2355,10,FALSE)</f>
        <v>0</v>
      </c>
      <c r="I21" s="7" t="str">
        <f>VLOOKUP(A21,'Data Analysis'!A20:Q2355,17,FALSE)</f>
        <v>yes</v>
      </c>
      <c r="J21" s="7" t="str">
        <f>VLOOKUP(A21,'Data Analysis'!A20:Q2355,11,FALSE)</f>
        <v>Obesity</v>
      </c>
      <c r="K21" s="7" t="str">
        <f>VLOOKUP(A21,'Data Analysis'!A20:Q2355,12,FALSE)</f>
        <v>Diabetes</v>
      </c>
      <c r="L21" s="7" t="str">
        <f>VLOOKUP(A21,'Data Analysis'!A20:Q2355,13,FALSE)</f>
        <v>27-Sep-1971</v>
      </c>
      <c r="M21" s="7">
        <f>VLOOKUP(A21,'Data Analysis'!A20:Q2355,14,FALSE)</f>
        <v>47462.89</v>
      </c>
      <c r="N21" s="7" t="str">
        <f>VLOOKUP(A21,'Data Analysis'!A20:Q2355,16,FALSE)</f>
        <v>tier - 1</v>
      </c>
      <c r="O21" s="7" t="str">
        <f>VLOOKUP(A21,'Data Analysis'!A20:Q2355,15,FALSE)</f>
        <v>tier - 2</v>
      </c>
      <c r="P21" s="7">
        <f>VLOOKUP(A21,'Data Analysis'!A20:Q2355,2,FALSE)</f>
        <v>51</v>
      </c>
      <c r="Q21" s="7">
        <f>VLOOKUP(A22,'Data Analysis'!A21:Q2356,2,FALSE)</f>
        <v>61</v>
      </c>
    </row>
    <row r="22" ht="15.6" spans="1:17">
      <c r="A22" s="9" t="s">
        <v>42</v>
      </c>
      <c r="B22" s="7" t="str">
        <f>VLOOKUP(A22,'Data Analysis'!A21:Q2356,4,FALSE)</f>
        <v>  Myles</v>
      </c>
      <c r="C22" s="7">
        <f>VLOOKUP(A22,'Data Analysis'!A21:Q2356,5,FALSE)</f>
        <v>36.3</v>
      </c>
      <c r="D22" s="7">
        <f>VLOOKUP(A22,'Data Analysis'!A21:Q2356,6,FALSE)</f>
        <v>11.5</v>
      </c>
      <c r="E22" s="7" t="str">
        <f>VLOOKUP(A22,'Data Analysis'!A21:Q2356,7,FALSE)</f>
        <v>yes</v>
      </c>
      <c r="F22" s="7" t="str">
        <f>VLOOKUP(A22,'Data Analysis'!A21:Q2356,9,FALSE)</f>
        <v>No</v>
      </c>
      <c r="G22" s="7" t="str">
        <f>VLOOKUP(A22,'Data Analysis'!A21:Q2356,8,FALSE)</f>
        <v>No</v>
      </c>
      <c r="H22" s="7">
        <f>VLOOKUP(A22,'Data Analysis'!A21:Q2356,10,FALSE)</f>
        <v>2</v>
      </c>
      <c r="I22" s="7" t="str">
        <f>VLOOKUP(A22,'Data Analysis'!A21:Q2356,17,FALSE)</f>
        <v>yes</v>
      </c>
      <c r="J22" s="7" t="str">
        <f>VLOOKUP(A22,'Data Analysis'!A21:Q2356,11,FALSE)</f>
        <v>Obesity</v>
      </c>
      <c r="K22" s="7" t="str">
        <f>VLOOKUP(A22,'Data Analysis'!A21:Q2356,12,FALSE)</f>
        <v>Diabetes</v>
      </c>
      <c r="L22" s="7" t="str">
        <f>VLOOKUP(A22,'Data Analysis'!A21:Q2356,13,FALSE)</f>
        <v>13-Jun-1961</v>
      </c>
      <c r="M22" s="7">
        <f>VLOOKUP(A22,'Data Analysis'!A21:Q2356,14,FALSE)</f>
        <v>47403.88</v>
      </c>
      <c r="N22" s="7" t="str">
        <f>VLOOKUP(A22,'Data Analysis'!A21:Q2356,16,FALSE)</f>
        <v>tier - 1</v>
      </c>
      <c r="O22" s="7" t="str">
        <f>VLOOKUP(A22,'Data Analysis'!A21:Q2356,15,FALSE)</f>
        <v>tier - 3</v>
      </c>
      <c r="P22" s="7">
        <f>VLOOKUP(A22,'Data Analysis'!A21:Q2356,2,FALSE)</f>
        <v>61</v>
      </c>
      <c r="Q22" s="7">
        <f>VLOOKUP(A23,'Data Analysis'!A22:Q2357,2,FALSE)</f>
        <v>63</v>
      </c>
    </row>
    <row r="23" ht="15.6" spans="1:17">
      <c r="A23" s="9" t="s">
        <v>44</v>
      </c>
      <c r="B23" s="7" t="str">
        <f>VLOOKUP(A23,'Data Analysis'!A22:Q2357,4,FALSE)</f>
        <v>  Madelyn C</v>
      </c>
      <c r="C23" s="7">
        <f>VLOOKUP(A23,'Data Analysis'!A22:Q2357,5,FALSE)</f>
        <v>32.2</v>
      </c>
      <c r="D23" s="7">
        <f>VLOOKUP(A23,'Data Analysis'!A22:Q2357,6,FALSE)</f>
        <v>6.22</v>
      </c>
      <c r="E23" s="7" t="str">
        <f>VLOOKUP(A23,'Data Analysis'!A22:Q2357,7,FALSE)</f>
        <v>yes</v>
      </c>
      <c r="F23" s="7" t="str">
        <f>VLOOKUP(A23,'Data Analysis'!A22:Q2357,9,FALSE)</f>
        <v>No</v>
      </c>
      <c r="G23" s="7" t="str">
        <f>VLOOKUP(A23,'Data Analysis'!A22:Q2357,8,FALSE)</f>
        <v>No</v>
      </c>
      <c r="H23" s="7">
        <f>VLOOKUP(A23,'Data Analysis'!A22:Q2357,10,FALSE)</f>
        <v>2</v>
      </c>
      <c r="I23" s="7" t="str">
        <f>VLOOKUP(A23,'Data Analysis'!A22:Q2357,17,FALSE)</f>
        <v>yes</v>
      </c>
      <c r="J23" s="7" t="str">
        <f>VLOOKUP(A23,'Data Analysis'!A22:Q2357,11,FALSE)</f>
        <v>Normal Weight</v>
      </c>
      <c r="K23" s="7" t="str">
        <f>VLOOKUP(A23,'Data Analysis'!A22:Q2357,12,FALSE)</f>
        <v>Prediabetes</v>
      </c>
      <c r="L23" s="7" t="str">
        <f>VLOOKUP(A23,'Data Analysis'!A22:Q2357,13,FALSE)</f>
        <v>4-Oct-1959</v>
      </c>
      <c r="M23" s="7">
        <f>VLOOKUP(A23,'Data Analysis'!A22:Q2357,14,FALSE)</f>
        <v>47305.31</v>
      </c>
      <c r="N23" s="7" t="str">
        <f>VLOOKUP(A23,'Data Analysis'!A22:Q2357,16,FALSE)</f>
        <v>tier - 2</v>
      </c>
      <c r="O23" s="7" t="str">
        <f>VLOOKUP(A23,'Data Analysis'!A22:Q2357,15,FALSE)</f>
        <v>tier - 1</v>
      </c>
      <c r="P23" s="7">
        <f>VLOOKUP(A23,'Data Analysis'!A22:Q2357,2,FALSE)</f>
        <v>63</v>
      </c>
      <c r="Q23" s="7">
        <f>VLOOKUP(A24,'Data Analysis'!A23:Q2358,2,FALSE)</f>
        <v>64</v>
      </c>
    </row>
    <row r="24" ht="15.6" spans="1:17">
      <c r="A24" s="9" t="s">
        <v>46</v>
      </c>
      <c r="B24" s="7" t="str">
        <f>VLOOKUP(A24,'Data Analysis'!A23:Q2358,4,FALSE)</f>
        <v>  Nicole</v>
      </c>
      <c r="C24" s="7">
        <f>VLOOKUP(A24,'Data Analysis'!A23:Q2358,5,FALSE)</f>
        <v>31.3</v>
      </c>
      <c r="D24" s="7">
        <f>VLOOKUP(A24,'Data Analysis'!A23:Q2358,6,FALSE)</f>
        <v>11.38</v>
      </c>
      <c r="E24" s="7" t="str">
        <f>VLOOKUP(A24,'Data Analysis'!A23:Q2358,7,FALSE)</f>
        <v>No</v>
      </c>
      <c r="F24" s="7" t="str">
        <f>VLOOKUP(A24,'Data Analysis'!A23:Q2358,9,FALSE)</f>
        <v>No</v>
      </c>
      <c r="G24" s="7" t="str">
        <f>VLOOKUP(A24,'Data Analysis'!A23:Q2358,8,FALSE)</f>
        <v>No</v>
      </c>
      <c r="H24" s="7">
        <f>VLOOKUP(A24,'Data Analysis'!A23:Q2358,10,FALSE)</f>
        <v>3</v>
      </c>
      <c r="I24" s="7" t="str">
        <f>VLOOKUP(A24,'Data Analysis'!A23:Q2358,17,FALSE)</f>
        <v>yes</v>
      </c>
      <c r="J24" s="7" t="str">
        <f>VLOOKUP(A24,'Data Analysis'!A23:Q2358,11,FALSE)</f>
        <v>Normal Weight</v>
      </c>
      <c r="K24" s="7" t="str">
        <f>VLOOKUP(A24,'Data Analysis'!A23:Q2358,12,FALSE)</f>
        <v>Diabetes</v>
      </c>
      <c r="L24" s="7" t="str">
        <f>VLOOKUP(A24,'Data Analysis'!A23:Q2358,13,FALSE)</f>
        <v>3-Sep-1958</v>
      </c>
      <c r="M24" s="7">
        <f>VLOOKUP(A24,'Data Analysis'!A23:Q2358,14,FALSE)</f>
        <v>47291.06</v>
      </c>
      <c r="N24" s="7" t="str">
        <f>VLOOKUP(A24,'Data Analysis'!A23:Q2358,16,FALSE)</f>
        <v>tier - 2</v>
      </c>
      <c r="O24" s="7" t="str">
        <f>VLOOKUP(A24,'Data Analysis'!A23:Q2358,15,FALSE)</f>
        <v>tier - 1</v>
      </c>
      <c r="P24" s="7">
        <f>VLOOKUP(A24,'Data Analysis'!A23:Q2358,2,FALSE)</f>
        <v>64</v>
      </c>
      <c r="Q24" s="7">
        <f>VLOOKUP(A25,'Data Analysis'!A24:Q2359,2,FALSE)</f>
        <v>52</v>
      </c>
    </row>
    <row r="25" ht="15.6" spans="1:17">
      <c r="A25" s="9" t="s">
        <v>48</v>
      </c>
      <c r="B25" s="7" t="str">
        <f>VLOOKUP(A25,'Data Analysis'!A24:Q2359,4,FALSE)</f>
        <v>  Eric A</v>
      </c>
      <c r="C25" s="7">
        <f>VLOOKUP(A25,'Data Analysis'!A24:Q2359,5,FALSE)</f>
        <v>41.8</v>
      </c>
      <c r="D25" s="7">
        <f>VLOOKUP(A25,'Data Analysis'!A24:Q2359,6,FALSE)</f>
        <v>7.89</v>
      </c>
      <c r="E25" s="7" t="str">
        <f>VLOOKUP(A25,'Data Analysis'!A24:Q2359,7,FALSE)</f>
        <v>yes</v>
      </c>
      <c r="F25" s="7" t="str">
        <f>VLOOKUP(A25,'Data Analysis'!A24:Q2359,9,FALSE)</f>
        <v>No</v>
      </c>
      <c r="G25" s="7" t="str">
        <f>VLOOKUP(A25,'Data Analysis'!A24:Q2359,8,FALSE)</f>
        <v>No</v>
      </c>
      <c r="H25" s="7">
        <f>VLOOKUP(A25,'Data Analysis'!A24:Q2359,10,FALSE)</f>
        <v>2</v>
      </c>
      <c r="I25" s="7" t="str">
        <f>VLOOKUP(A25,'Data Analysis'!A24:Q2359,17,FALSE)</f>
        <v>yes</v>
      </c>
      <c r="J25" s="7" t="str">
        <f>VLOOKUP(A25,'Data Analysis'!A24:Q2359,11,FALSE)</f>
        <v>Obesity</v>
      </c>
      <c r="K25" s="7" t="str">
        <f>VLOOKUP(A25,'Data Analysis'!A24:Q2359,12,FALSE)</f>
        <v>Diabetes</v>
      </c>
      <c r="L25" s="7" t="str">
        <f>VLOOKUP(A25,'Data Analysis'!A24:Q2359,13,FALSE)</f>
        <v>28-Dec-1970</v>
      </c>
      <c r="M25" s="7">
        <f>VLOOKUP(A25,'Data Analysis'!A24:Q2359,14,FALSE)</f>
        <v>47269.85</v>
      </c>
      <c r="N25" s="7" t="str">
        <f>VLOOKUP(A25,'Data Analysis'!A24:Q2359,16,FALSE)</f>
        <v>tier - 1</v>
      </c>
      <c r="O25" s="7" t="str">
        <f>VLOOKUP(A25,'Data Analysis'!A24:Q2359,15,FALSE)</f>
        <v>tier - 2</v>
      </c>
      <c r="P25" s="7">
        <f>VLOOKUP(A25,'Data Analysis'!A24:Q2359,2,FALSE)</f>
        <v>52</v>
      </c>
      <c r="Q25" s="7">
        <f>VLOOKUP(A26,'Data Analysis'!A25:Q2360,2,FALSE)</f>
        <v>63</v>
      </c>
    </row>
    <row r="26" ht="15.6" spans="1:17">
      <c r="A26" s="9" t="s">
        <v>50</v>
      </c>
      <c r="B26" s="7" t="str">
        <f>VLOOKUP(A26,'Data Analysis'!A25:Q2360,4,FALSE)</f>
        <v>  Emiliano I</v>
      </c>
      <c r="C26" s="7">
        <f>VLOOKUP(A26,'Data Analysis'!A25:Q2360,5,FALSE)</f>
        <v>35.09</v>
      </c>
      <c r="D26" s="7">
        <f>VLOOKUP(A26,'Data Analysis'!A25:Q2360,6,FALSE)</f>
        <v>4.38</v>
      </c>
      <c r="E26" s="7" t="str">
        <f>VLOOKUP(A26,'Data Analysis'!A25:Q2360,7,FALSE)</f>
        <v>yes</v>
      </c>
      <c r="F26" s="7" t="str">
        <f>VLOOKUP(A26,'Data Analysis'!A25:Q2360,9,FALSE)</f>
        <v>No</v>
      </c>
      <c r="G26" s="7" t="str">
        <f>VLOOKUP(A26,'Data Analysis'!A25:Q2360,8,FALSE)</f>
        <v>No</v>
      </c>
      <c r="H26" s="7">
        <f>VLOOKUP(A26,'Data Analysis'!A25:Q2360,10,FALSE)</f>
        <v>2</v>
      </c>
      <c r="I26" s="7" t="str">
        <f>VLOOKUP(A26,'Data Analysis'!A25:Q2360,17,FALSE)</f>
        <v>yes</v>
      </c>
      <c r="J26" s="7" t="str">
        <f>VLOOKUP(A26,'Data Analysis'!A25:Q2360,11,FALSE)</f>
        <v>Overweight</v>
      </c>
      <c r="K26" s="7" t="str">
        <f>VLOOKUP(A26,'Data Analysis'!A25:Q2360,12,FALSE)</f>
        <v>Normal</v>
      </c>
      <c r="L26" s="7" t="str">
        <f>VLOOKUP(A26,'Data Analysis'!A25:Q2360,13,FALSE)</f>
        <v>14-Jul-1959</v>
      </c>
      <c r="M26" s="7">
        <f>VLOOKUP(A26,'Data Analysis'!A25:Q2360,14,FALSE)</f>
        <v>47055.53</v>
      </c>
      <c r="N26" s="7" t="str">
        <f>VLOOKUP(A26,'Data Analysis'!A25:Q2360,16,FALSE)</f>
        <v>tier - 2</v>
      </c>
      <c r="O26" s="7" t="str">
        <f>VLOOKUP(A26,'Data Analysis'!A25:Q2360,15,FALSE)</f>
        <v>tier - 1</v>
      </c>
      <c r="P26" s="7">
        <f>VLOOKUP(A26,'Data Analysis'!A25:Q2360,2,FALSE)</f>
        <v>63</v>
      </c>
      <c r="Q26" s="7">
        <f>VLOOKUP(A27,'Data Analysis'!A26:Q2361,2,FALSE)</f>
        <v>64</v>
      </c>
    </row>
    <row r="27" ht="15.6" spans="1:17">
      <c r="A27" s="9" t="s">
        <v>52</v>
      </c>
      <c r="B27" s="7" t="str">
        <f>VLOOKUP(A27,'Data Analysis'!A26:Q2361,4,FALSE)</f>
        <v>  Adam</v>
      </c>
      <c r="C27" s="7">
        <f>VLOOKUP(A27,'Data Analysis'!A26:Q2361,5,FALSE)</f>
        <v>33.88</v>
      </c>
      <c r="D27" s="7">
        <f>VLOOKUP(A27,'Data Analysis'!A26:Q2361,6,FALSE)</f>
        <v>7.01</v>
      </c>
      <c r="E27" s="7" t="str">
        <f>VLOOKUP(A27,'Data Analysis'!A26:Q2361,7,FALSE)</f>
        <v>No</v>
      </c>
      <c r="F27" s="7" t="str">
        <f>VLOOKUP(A27,'Data Analysis'!A26:Q2361,9,FALSE)</f>
        <v>No</v>
      </c>
      <c r="G27" s="7" t="str">
        <f>VLOOKUP(A27,'Data Analysis'!A26:Q2361,8,FALSE)</f>
        <v>No</v>
      </c>
      <c r="H27" s="7">
        <f>VLOOKUP(A27,'Data Analysis'!A26:Q2361,10,FALSE)</f>
        <v>3</v>
      </c>
      <c r="I27" s="7" t="str">
        <f>VLOOKUP(A27,'Data Analysis'!A26:Q2361,17,FALSE)</f>
        <v>yes</v>
      </c>
      <c r="J27" s="7" t="str">
        <f>VLOOKUP(A27,'Data Analysis'!A26:Q2361,11,FALSE)</f>
        <v>Obesity</v>
      </c>
      <c r="K27" s="7" t="str">
        <f>VLOOKUP(A27,'Data Analysis'!A26:Q2361,12,FALSE)</f>
        <v>Diabetes</v>
      </c>
      <c r="L27" s="7" t="str">
        <f>VLOOKUP(A27,'Data Analysis'!A26:Q2361,13,FALSE)</f>
        <v>15-Sep-1958</v>
      </c>
      <c r="M27" s="7">
        <f>VLOOKUP(A27,'Data Analysis'!A26:Q2361,14,FALSE)</f>
        <v>46889.26</v>
      </c>
      <c r="N27" s="7" t="str">
        <f>VLOOKUP(A27,'Data Analysis'!A26:Q2361,16,FALSE)</f>
        <v>tier - 2</v>
      </c>
      <c r="O27" s="7" t="str">
        <f>VLOOKUP(A27,'Data Analysis'!A26:Q2361,15,FALSE)</f>
        <v>tier - 3</v>
      </c>
      <c r="P27" s="7">
        <f>VLOOKUP(A27,'Data Analysis'!A26:Q2361,2,FALSE)</f>
        <v>64</v>
      </c>
      <c r="Q27" s="7">
        <f>VLOOKUP(A28,'Data Analysis'!A27:Q2362,2,FALSE)</f>
        <v>62</v>
      </c>
    </row>
    <row r="28" ht="15.6" spans="1:17">
      <c r="A28" s="9" t="s">
        <v>54</v>
      </c>
      <c r="B28" s="7" t="str">
        <f>VLOOKUP(A28,'Data Analysis'!A27:Q2362,4,FALSE)</f>
        <v>  Zach</v>
      </c>
      <c r="C28" s="7">
        <f>VLOOKUP(A28,'Data Analysis'!A27:Q2362,5,FALSE)</f>
        <v>30.875</v>
      </c>
      <c r="D28" s="7">
        <f>VLOOKUP(A28,'Data Analysis'!A27:Q2362,6,FALSE)</f>
        <v>11.88</v>
      </c>
      <c r="E28" s="7" t="str">
        <f>VLOOKUP(A28,'Data Analysis'!A27:Q2362,7,FALSE)</f>
        <v>No</v>
      </c>
      <c r="F28" s="7" t="str">
        <f>VLOOKUP(A28,'Data Analysis'!A27:Q2362,9,FALSE)</f>
        <v>No</v>
      </c>
      <c r="G28" s="7" t="str">
        <f>VLOOKUP(A28,'Data Analysis'!A27:Q2362,8,FALSE)</f>
        <v>No</v>
      </c>
      <c r="H28" s="7">
        <f>VLOOKUP(A28,'Data Analysis'!A27:Q2362,10,FALSE)</f>
        <v>0</v>
      </c>
      <c r="I28" s="7" t="str">
        <f>VLOOKUP(A28,'Data Analysis'!A27:Q2362,17,FALSE)</f>
        <v>yes</v>
      </c>
      <c r="J28" s="7" t="str">
        <f>VLOOKUP(A28,'Data Analysis'!A27:Q2362,11,FALSE)</f>
        <v>Overweight</v>
      </c>
      <c r="K28" s="7" t="str">
        <f>VLOOKUP(A28,'Data Analysis'!A27:Q2362,12,FALSE)</f>
        <v>Diabetes</v>
      </c>
      <c r="L28" s="7" t="str">
        <f>VLOOKUP(A28,'Data Analysis'!A27:Q2362,13,FALSE)</f>
        <v>17-Nov-1960</v>
      </c>
      <c r="M28" s="7">
        <f>VLOOKUP(A28,'Data Analysis'!A27:Q2362,14,FALSE)</f>
        <v>46718.16</v>
      </c>
      <c r="N28" s="7" t="str">
        <f>VLOOKUP(A28,'Data Analysis'!A27:Q2362,16,FALSE)</f>
        <v>tier - 1</v>
      </c>
      <c r="O28" s="7" t="str">
        <f>VLOOKUP(A28,'Data Analysis'!A27:Q2362,15,FALSE)</f>
        <v>tier - 1</v>
      </c>
      <c r="P28" s="7">
        <f>VLOOKUP(A28,'Data Analysis'!A27:Q2362,2,FALSE)</f>
        <v>62</v>
      </c>
      <c r="Q28" s="7">
        <f>VLOOKUP(A29,'Data Analysis'!A28:Q2363,2,FALSE)</f>
        <v>53</v>
      </c>
    </row>
    <row r="29" ht="15.6" spans="1:17">
      <c r="A29" s="9" t="s">
        <v>56</v>
      </c>
      <c r="B29" s="7" t="str">
        <f>VLOOKUP(A29,'Data Analysis'!A28:Q2363,4,FALSE)</f>
        <v>  Stephanie W</v>
      </c>
      <c r="C29" s="7">
        <f>VLOOKUP(A29,'Data Analysis'!A28:Q2363,5,FALSE)</f>
        <v>36.86</v>
      </c>
      <c r="D29" s="7">
        <f>VLOOKUP(A29,'Data Analysis'!A28:Q2363,6,FALSE)</f>
        <v>5.19</v>
      </c>
      <c r="E29" s="7" t="str">
        <f>VLOOKUP(A29,'Data Analysis'!A28:Q2363,7,FALSE)</f>
        <v>yes</v>
      </c>
      <c r="F29" s="7" t="str">
        <f>VLOOKUP(A29,'Data Analysis'!A28:Q2363,9,FALSE)</f>
        <v>No</v>
      </c>
      <c r="G29" s="7" t="str">
        <f>VLOOKUP(A29,'Data Analysis'!A28:Q2363,8,FALSE)</f>
        <v>Yes</v>
      </c>
      <c r="H29" s="7">
        <f>VLOOKUP(A29,'Data Analysis'!A28:Q2363,10,FALSE)</f>
        <v>1</v>
      </c>
      <c r="I29" s="7" t="str">
        <f>VLOOKUP(A29,'Data Analysis'!A28:Q2363,17,FALSE)</f>
        <v>yes</v>
      </c>
      <c r="J29" s="7" t="str">
        <f>VLOOKUP(A29,'Data Analysis'!A28:Q2363,11,FALSE)</f>
        <v>Obesity</v>
      </c>
      <c r="K29" s="7" t="str">
        <f>VLOOKUP(A29,'Data Analysis'!A28:Q2363,12,FALSE)</f>
        <v>Normal</v>
      </c>
      <c r="L29" s="7" t="str">
        <f>VLOOKUP(A29,'Data Analysis'!A28:Q2363,13,FALSE)</f>
        <v>23-Jun-1969</v>
      </c>
      <c r="M29" s="7">
        <f>VLOOKUP(A29,'Data Analysis'!A28:Q2363,14,FALSE)</f>
        <v>46661.44</v>
      </c>
      <c r="N29" s="7" t="str">
        <f>VLOOKUP(A29,'Data Analysis'!A28:Q2363,16,FALSE)</f>
        <v>tier - 1</v>
      </c>
      <c r="O29" s="7" t="str">
        <f>VLOOKUP(A29,'Data Analysis'!A28:Q2363,15,FALSE)</f>
        <v>tier - 3</v>
      </c>
      <c r="P29" s="7">
        <f>VLOOKUP(A29,'Data Analysis'!A28:Q2363,2,FALSE)</f>
        <v>53</v>
      </c>
      <c r="Q29" s="7">
        <f>VLOOKUP(A30,'Data Analysis'!A29:Q2364,2,FALSE)</f>
        <v>61</v>
      </c>
    </row>
    <row r="30" ht="15.6" spans="1:17">
      <c r="A30" s="9" t="s">
        <v>58</v>
      </c>
      <c r="B30" s="7" t="str">
        <f>VLOOKUP(A30,'Data Analysis'!A29:Q2364,4,FALSE)</f>
        <v>  Stephen</v>
      </c>
      <c r="C30" s="7">
        <f>VLOOKUP(A30,'Data Analysis'!A29:Q2364,5,FALSE)</f>
        <v>35.86</v>
      </c>
      <c r="D30" s="7">
        <f>VLOOKUP(A30,'Data Analysis'!A29:Q2364,6,FALSE)</f>
        <v>6.74</v>
      </c>
      <c r="E30" s="7" t="str">
        <f>VLOOKUP(A30,'Data Analysis'!A29:Q2364,7,FALSE)</f>
        <v>yes</v>
      </c>
      <c r="F30" s="7" t="str">
        <f>VLOOKUP(A30,'Data Analysis'!A29:Q2364,9,FALSE)</f>
        <v>No</v>
      </c>
      <c r="G30" s="7" t="str">
        <f>VLOOKUP(A30,'Data Analysis'!A29:Q2364,8,FALSE)</f>
        <v>No</v>
      </c>
      <c r="H30" s="7">
        <f>VLOOKUP(A30,'Data Analysis'!A29:Q2364,10,FALSE)</f>
        <v>2</v>
      </c>
      <c r="I30" s="7" t="str">
        <f>VLOOKUP(A30,'Data Analysis'!A29:Q2364,17,FALSE)</f>
        <v>yes</v>
      </c>
      <c r="J30" s="7" t="str">
        <f>VLOOKUP(A30,'Data Analysis'!A29:Q2364,11,FALSE)</f>
        <v>Obesity</v>
      </c>
      <c r="K30" s="7" t="str">
        <f>VLOOKUP(A30,'Data Analysis'!A29:Q2364,12,FALSE)</f>
        <v>Diabetes</v>
      </c>
      <c r="L30" s="7" t="str">
        <f>VLOOKUP(A30,'Data Analysis'!A29:Q2364,13,FALSE)</f>
        <v>8-Aug-1961</v>
      </c>
      <c r="M30" s="7">
        <f>VLOOKUP(A30,'Data Analysis'!A29:Q2364,14,FALSE)</f>
        <v>46599.11</v>
      </c>
      <c r="N30" s="7" t="str">
        <f>VLOOKUP(A30,'Data Analysis'!A29:Q2364,16,FALSE)</f>
        <v>tier - 1</v>
      </c>
      <c r="O30" s="7" t="str">
        <f>VLOOKUP(A30,'Data Analysis'!A29:Q2364,15,FALSE)</f>
        <v>tier - 1</v>
      </c>
      <c r="P30" s="7">
        <f>VLOOKUP(A30,'Data Analysis'!A29:Q2364,2,FALSE)</f>
        <v>61</v>
      </c>
      <c r="Q30" s="7">
        <f>VLOOKUP(A31,'Data Analysis'!A30:Q2365,2,FALSE)</f>
        <v>51</v>
      </c>
    </row>
    <row r="31" ht="15.6" spans="1:17">
      <c r="A31" s="9" t="s">
        <v>60</v>
      </c>
      <c r="B31" s="7" t="str">
        <f>VLOOKUP(A31,'Data Analysis'!A30:Q2365,4,FALSE)</f>
        <v>  Natalie</v>
      </c>
      <c r="C31" s="7">
        <f>VLOOKUP(A31,'Data Analysis'!A30:Q2365,5,FALSE)</f>
        <v>37.05</v>
      </c>
      <c r="D31" s="7">
        <f>VLOOKUP(A31,'Data Analysis'!A30:Q2365,6,FALSE)</f>
        <v>8.44</v>
      </c>
      <c r="E31" s="7" t="str">
        <f>VLOOKUP(A31,'Data Analysis'!A30:Q2365,7,FALSE)</f>
        <v>No</v>
      </c>
      <c r="F31" s="7" t="str">
        <f>VLOOKUP(A31,'Data Analysis'!A30:Q2365,9,FALSE)</f>
        <v>No</v>
      </c>
      <c r="G31" s="7" t="str">
        <f>VLOOKUP(A31,'Data Analysis'!A30:Q2365,8,FALSE)</f>
        <v>No</v>
      </c>
      <c r="H31" s="7">
        <f>VLOOKUP(A31,'Data Analysis'!A30:Q2365,10,FALSE)</f>
        <v>0</v>
      </c>
      <c r="I31" s="7" t="str">
        <f>VLOOKUP(A31,'Data Analysis'!A30:Q2365,17,FALSE)</f>
        <v>yes</v>
      </c>
      <c r="J31" s="7" t="str">
        <f>VLOOKUP(A31,'Data Analysis'!A30:Q2365,11,FALSE)</f>
        <v>Overweight</v>
      </c>
      <c r="K31" s="7" t="str">
        <f>VLOOKUP(A31,'Data Analysis'!A30:Q2365,12,FALSE)</f>
        <v>Diabetes</v>
      </c>
      <c r="L31" s="7" t="str">
        <f>VLOOKUP(A31,'Data Analysis'!A30:Q2365,13,FALSE)</f>
        <v>6-Dec-1971</v>
      </c>
      <c r="M31" s="7">
        <f>VLOOKUP(A31,'Data Analysis'!A30:Q2365,14,FALSE)</f>
        <v>46255.11</v>
      </c>
      <c r="N31" s="7" t="str">
        <f>VLOOKUP(A31,'Data Analysis'!A30:Q2365,16,FALSE)</f>
        <v>tier - 1</v>
      </c>
      <c r="O31" s="7" t="str">
        <f>VLOOKUP(A31,'Data Analysis'!A30:Q2365,15,FALSE)</f>
        <v>tier - 3</v>
      </c>
      <c r="P31" s="7">
        <f>VLOOKUP(A31,'Data Analysis'!A30:Q2365,2,FALSE)</f>
        <v>51</v>
      </c>
      <c r="Q31" s="7">
        <f>VLOOKUP(A32,'Data Analysis'!A31:Q2366,2,FALSE)</f>
        <v>44</v>
      </c>
    </row>
    <row r="32" ht="15.6" spans="1:17">
      <c r="A32" s="9" t="s">
        <v>62</v>
      </c>
      <c r="B32" s="7" t="str">
        <f>VLOOKUP(A32,'Data Analysis'!A31:Q2366,4,FALSE)</f>
        <v>  Nicole J</v>
      </c>
      <c r="C32" s="7">
        <f>VLOOKUP(A32,'Data Analysis'!A31:Q2366,5,FALSE)</f>
        <v>43.89</v>
      </c>
      <c r="D32" s="7">
        <f>VLOOKUP(A32,'Data Analysis'!A31:Q2366,6,FALSE)</f>
        <v>8.71</v>
      </c>
      <c r="E32" s="7" t="str">
        <f>VLOOKUP(A32,'Data Analysis'!A31:Q2366,7,FALSE)</f>
        <v>No</v>
      </c>
      <c r="F32" s="7" t="str">
        <f>VLOOKUP(A32,'Data Analysis'!A31:Q2366,9,FALSE)</f>
        <v>No</v>
      </c>
      <c r="G32" s="7" t="str">
        <f>VLOOKUP(A32,'Data Analysis'!A31:Q2366,8,FALSE)</f>
        <v>No</v>
      </c>
      <c r="H32" s="7">
        <f>VLOOKUP(A32,'Data Analysis'!A31:Q2366,10,FALSE)</f>
        <v>0</v>
      </c>
      <c r="I32" s="7" t="str">
        <f>VLOOKUP(A32,'Data Analysis'!A31:Q2366,17,FALSE)</f>
        <v>yes</v>
      </c>
      <c r="J32" s="7" t="str">
        <f>VLOOKUP(A32,'Data Analysis'!A31:Q2366,11,FALSE)</f>
        <v>Obesity</v>
      </c>
      <c r="K32" s="7" t="str">
        <f>VLOOKUP(A32,'Data Analysis'!A31:Q2366,12,FALSE)</f>
        <v>Diabetes</v>
      </c>
      <c r="L32" s="7" t="str">
        <f>VLOOKUP(A32,'Data Analysis'!A31:Q2366,13,FALSE)</f>
        <v>17-Aug-1978</v>
      </c>
      <c r="M32" s="7">
        <f>VLOOKUP(A32,'Data Analysis'!A31:Q2366,14,FALSE)</f>
        <v>46200.99</v>
      </c>
      <c r="N32" s="7" t="str">
        <f>VLOOKUP(A32,'Data Analysis'!A31:Q2366,16,FALSE)</f>
        <v>tier - 1</v>
      </c>
      <c r="O32" s="7" t="str">
        <f>VLOOKUP(A32,'Data Analysis'!A31:Q2366,15,FALSE)</f>
        <v>tier - 1</v>
      </c>
      <c r="P32" s="7">
        <f>VLOOKUP(A32,'Data Analysis'!A31:Q2366,2,FALSE)</f>
        <v>44</v>
      </c>
      <c r="Q32" s="7">
        <f>VLOOKUP(A33,'Data Analysis'!A32:Q2367,2,FALSE)</f>
        <v>46</v>
      </c>
    </row>
    <row r="33" ht="15.6" spans="1:17">
      <c r="A33" s="9" t="s">
        <v>64</v>
      </c>
      <c r="B33" s="7" t="str">
        <f>VLOOKUP(A33,'Data Analysis'!A32:Q2367,4,FALSE)</f>
        <v>  Jefferson D</v>
      </c>
      <c r="C33" s="7">
        <f>VLOOKUP(A33,'Data Analysis'!A32:Q2367,5,FALSE)</f>
        <v>42.35</v>
      </c>
      <c r="D33" s="7">
        <f>VLOOKUP(A33,'Data Analysis'!A32:Q2367,6,FALSE)</f>
        <v>5.08</v>
      </c>
      <c r="E33" s="7" t="str">
        <f>VLOOKUP(A33,'Data Analysis'!A32:Q2367,7,FALSE)</f>
        <v>yes</v>
      </c>
      <c r="F33" s="7" t="str">
        <f>VLOOKUP(A33,'Data Analysis'!A32:Q2367,9,FALSE)</f>
        <v>No</v>
      </c>
      <c r="G33" s="7" t="str">
        <f>VLOOKUP(A33,'Data Analysis'!A32:Q2367,8,FALSE)</f>
        <v>No</v>
      </c>
      <c r="H33" s="7">
        <f>VLOOKUP(A33,'Data Analysis'!A32:Q2367,10,FALSE)</f>
        <v>0</v>
      </c>
      <c r="I33" s="7" t="str">
        <f>VLOOKUP(A33,'Data Analysis'!A32:Q2367,17,FALSE)</f>
        <v>yes</v>
      </c>
      <c r="J33" s="7" t="str">
        <f>VLOOKUP(A33,'Data Analysis'!A32:Q2367,11,FALSE)</f>
        <v>Obesity</v>
      </c>
      <c r="K33" s="7" t="str">
        <f>VLOOKUP(A33,'Data Analysis'!A32:Q2367,12,FALSE)</f>
        <v>Normal</v>
      </c>
      <c r="L33" s="7" t="str">
        <f>VLOOKUP(A33,'Data Analysis'!A32:Q2367,13,FALSE)</f>
        <v>2-Dec-1976</v>
      </c>
      <c r="M33" s="7">
        <f>VLOOKUP(A33,'Data Analysis'!A32:Q2367,14,FALSE)</f>
        <v>46151.12</v>
      </c>
      <c r="N33" s="7" t="str">
        <f>VLOOKUP(A33,'Data Analysis'!A32:Q2367,16,FALSE)</f>
        <v>tier - 1</v>
      </c>
      <c r="O33" s="7" t="str">
        <f>VLOOKUP(A33,'Data Analysis'!A32:Q2367,15,FALSE)</f>
        <v>tier - 3</v>
      </c>
      <c r="P33" s="7">
        <f>VLOOKUP(A33,'Data Analysis'!A32:Q2367,2,FALSE)</f>
        <v>46</v>
      </c>
      <c r="Q33" s="7">
        <f>VLOOKUP(A34,'Data Analysis'!A33:Q2368,2,FALSE)</f>
        <v>60</v>
      </c>
    </row>
    <row r="34" ht="15.6" spans="1:17">
      <c r="A34" s="9" t="s">
        <v>66</v>
      </c>
      <c r="B34" s="7" t="str">
        <f>VLOOKUP(A34,'Data Analysis'!A33:Q2368,4,FALSE)</f>
        <v>  Brendan D</v>
      </c>
      <c r="C34" s="7">
        <f>VLOOKUP(A34,'Data Analysis'!A33:Q2368,5,FALSE)</f>
        <v>31.35</v>
      </c>
      <c r="D34" s="7">
        <f>VLOOKUP(A34,'Data Analysis'!A33:Q2368,6,FALSE)</f>
        <v>6.86</v>
      </c>
      <c r="E34" s="7" t="str">
        <f>VLOOKUP(A34,'Data Analysis'!A33:Q2368,7,FALSE)</f>
        <v>No</v>
      </c>
      <c r="F34" s="7" t="str">
        <f>VLOOKUP(A34,'Data Analysis'!A33:Q2368,9,FALSE)</f>
        <v>No</v>
      </c>
      <c r="G34" s="7" t="str">
        <f>VLOOKUP(A34,'Data Analysis'!A33:Q2368,8,FALSE)</f>
        <v>No</v>
      </c>
      <c r="H34" s="7">
        <f>VLOOKUP(A34,'Data Analysis'!A33:Q2368,10,FALSE)</f>
        <v>0</v>
      </c>
      <c r="I34" s="7" t="str">
        <f>VLOOKUP(A34,'Data Analysis'!A33:Q2368,17,FALSE)</f>
        <v>yes</v>
      </c>
      <c r="J34" s="7" t="str">
        <f>VLOOKUP(A34,'Data Analysis'!A33:Q2368,11,FALSE)</f>
        <v>Overweight</v>
      </c>
      <c r="K34" s="7" t="str">
        <f>VLOOKUP(A34,'Data Analysis'!A33:Q2368,12,FALSE)</f>
        <v>Diabetes</v>
      </c>
      <c r="L34" s="7" t="str">
        <f>VLOOKUP(A34,'Data Analysis'!A33:Q2368,13,FALSE)</f>
        <v>4-Dec-1962</v>
      </c>
      <c r="M34" s="7">
        <f>VLOOKUP(A34,'Data Analysis'!A33:Q2368,14,FALSE)</f>
        <v>46130.53</v>
      </c>
      <c r="N34" s="7" t="str">
        <f>VLOOKUP(A34,'Data Analysis'!A33:Q2368,16,FALSE)</f>
        <v>tier - 1</v>
      </c>
      <c r="O34" s="7" t="str">
        <f>VLOOKUP(A34,'Data Analysis'!A33:Q2368,15,FALSE)</f>
        <v>tier - 1</v>
      </c>
      <c r="P34" s="7">
        <f>VLOOKUP(A34,'Data Analysis'!A33:Q2368,2,FALSE)</f>
        <v>60</v>
      </c>
      <c r="Q34" s="7">
        <f>VLOOKUP(A35,'Data Analysis'!A34:Q2369,2,FALSE)</f>
        <v>37</v>
      </c>
    </row>
    <row r="35" ht="15.6" spans="1:17">
      <c r="A35" s="9" t="s">
        <v>68</v>
      </c>
      <c r="B35" s="7" t="str">
        <f>VLOOKUP(A35,'Data Analysis'!A34:Q2369,4,FALSE)</f>
        <v>  Courtney</v>
      </c>
      <c r="C35" s="7">
        <f>VLOOKUP(A35,'Data Analysis'!A34:Q2369,5,FALSE)</f>
        <v>47.6</v>
      </c>
      <c r="D35" s="7">
        <f>VLOOKUP(A35,'Data Analysis'!A34:Q2369,6,FALSE)</f>
        <v>5.95</v>
      </c>
      <c r="E35" s="7" t="str">
        <f>VLOOKUP(A35,'Data Analysis'!A34:Q2369,7,FALSE)</f>
        <v>yes</v>
      </c>
      <c r="F35" s="7" t="str">
        <f>VLOOKUP(A35,'Data Analysis'!A34:Q2369,9,FALSE)</f>
        <v>No</v>
      </c>
      <c r="G35" s="7" t="str">
        <f>VLOOKUP(A35,'Data Analysis'!A34:Q2369,8,FALSE)</f>
        <v>No</v>
      </c>
      <c r="H35" s="7">
        <f>VLOOKUP(A35,'Data Analysis'!A34:Q2369,10,FALSE)</f>
        <v>0</v>
      </c>
      <c r="I35" s="7" t="str">
        <f>VLOOKUP(A35,'Data Analysis'!A34:Q2369,17,FALSE)</f>
        <v>yes</v>
      </c>
      <c r="J35" s="7" t="str">
        <f>VLOOKUP(A35,'Data Analysis'!A34:Q2369,11,FALSE)</f>
        <v>Obesity</v>
      </c>
      <c r="K35" s="7" t="str">
        <f>VLOOKUP(A35,'Data Analysis'!A34:Q2369,12,FALSE)</f>
        <v>Prediabetes</v>
      </c>
      <c r="L35" s="7" t="str">
        <f>VLOOKUP(A35,'Data Analysis'!A34:Q2369,13,FALSE)</f>
        <v>30-Sep-1985</v>
      </c>
      <c r="M35" s="7">
        <f>VLOOKUP(A35,'Data Analysis'!A34:Q2369,14,FALSE)</f>
        <v>46113.51</v>
      </c>
      <c r="N35" s="7" t="str">
        <f>VLOOKUP(A35,'Data Analysis'!A34:Q2369,16,FALSE)</f>
        <v>tier - 2</v>
      </c>
      <c r="O35" s="7" t="str">
        <f>VLOOKUP(A35,'Data Analysis'!A34:Q2369,15,FALSE)</f>
        <v>tier - 3</v>
      </c>
      <c r="P35" s="7">
        <f>VLOOKUP(A35,'Data Analysis'!A34:Q2369,2,FALSE)</f>
        <v>37</v>
      </c>
      <c r="Q35" s="7">
        <f>VLOOKUP(A36,'Data Analysis'!A35:Q2370,2,FALSE)</f>
        <v>43</v>
      </c>
    </row>
    <row r="36" ht="15.6" spans="1:17">
      <c r="A36" s="9" t="s">
        <v>70</v>
      </c>
      <c r="B36" s="7" t="str">
        <f>VLOOKUP(A36,'Data Analysis'!A35:Q2370,4,FALSE)</f>
        <v>  Sydney L</v>
      </c>
      <c r="C36" s="7">
        <f>VLOOKUP(A36,'Data Analysis'!A35:Q2370,5,FALSE)</f>
        <v>46.2</v>
      </c>
      <c r="D36" s="7">
        <f>VLOOKUP(A36,'Data Analysis'!A35:Q2370,6,FALSE)</f>
        <v>6.09</v>
      </c>
      <c r="E36" s="7" t="str">
        <f>VLOOKUP(A36,'Data Analysis'!A35:Q2370,7,FALSE)</f>
        <v>No</v>
      </c>
      <c r="F36" s="7" t="str">
        <f>VLOOKUP(A36,'Data Analysis'!A35:Q2370,9,FALSE)</f>
        <v>No</v>
      </c>
      <c r="G36" s="7" t="str">
        <f>VLOOKUP(A36,'Data Analysis'!A35:Q2370,8,FALSE)</f>
        <v>Yes</v>
      </c>
      <c r="H36" s="7">
        <f>VLOOKUP(A36,'Data Analysis'!A35:Q2370,10,FALSE)</f>
        <v>1</v>
      </c>
      <c r="I36" s="7" t="str">
        <f>VLOOKUP(A36,'Data Analysis'!A35:Q2370,17,FALSE)</f>
        <v>yes</v>
      </c>
      <c r="J36" s="7" t="str">
        <f>VLOOKUP(A36,'Data Analysis'!A35:Q2370,11,FALSE)</f>
        <v>Obesity</v>
      </c>
      <c r="K36" s="7" t="str">
        <f>VLOOKUP(A36,'Data Analysis'!A35:Q2370,12,FALSE)</f>
        <v>Prediabetes</v>
      </c>
      <c r="L36" s="7" t="str">
        <f>VLOOKUP(A36,'Data Analysis'!A35:Q2370,13,FALSE)</f>
        <v>12-Aug-1979</v>
      </c>
      <c r="M36" s="7">
        <f>VLOOKUP(A36,'Data Analysis'!A35:Q2370,14,FALSE)</f>
        <v>45863.21</v>
      </c>
      <c r="N36" s="7" t="str">
        <f>VLOOKUP(A36,'Data Analysis'!A35:Q2370,16,FALSE)</f>
        <v>tier - 2</v>
      </c>
      <c r="O36" s="7" t="str">
        <f>VLOOKUP(A36,'Data Analysis'!A35:Q2370,15,FALSE)</f>
        <v>tier - 1</v>
      </c>
      <c r="P36" s="7">
        <f>VLOOKUP(A36,'Data Analysis'!A35:Q2370,2,FALSE)</f>
        <v>43</v>
      </c>
      <c r="Q36" s="7">
        <f>VLOOKUP(A37,'Data Analysis'!A36:Q2371,2,FALSE)</f>
        <v>62</v>
      </c>
    </row>
    <row r="37" ht="15.6" spans="1:17">
      <c r="A37" s="9" t="s">
        <v>72</v>
      </c>
      <c r="B37" s="7" t="str">
        <f>VLOOKUP(A37,'Data Analysis'!A36:Q2371,4,FALSE)</f>
        <v>  Julien</v>
      </c>
      <c r="C37" s="7">
        <f>VLOOKUP(A37,'Data Analysis'!A36:Q2371,5,FALSE)</f>
        <v>32.015</v>
      </c>
      <c r="D37" s="7">
        <f>VLOOKUP(A37,'Data Analysis'!A36:Q2371,6,FALSE)</f>
        <v>11.75</v>
      </c>
      <c r="E37" s="7" t="str">
        <f>VLOOKUP(A37,'Data Analysis'!A36:Q2371,7,FALSE)</f>
        <v>No</v>
      </c>
      <c r="F37" s="7" t="str">
        <f>VLOOKUP(A37,'Data Analysis'!A36:Q2371,9,FALSE)</f>
        <v>No</v>
      </c>
      <c r="G37" s="7" t="str">
        <f>VLOOKUP(A37,'Data Analysis'!A36:Q2371,8,FALSE)</f>
        <v>No</v>
      </c>
      <c r="H37" s="7">
        <f>VLOOKUP(A37,'Data Analysis'!A36:Q2371,10,FALSE)</f>
        <v>0</v>
      </c>
      <c r="I37" s="7" t="str">
        <f>VLOOKUP(A37,'Data Analysis'!A36:Q2371,17,FALSE)</f>
        <v>yes</v>
      </c>
      <c r="J37" s="7" t="str">
        <f>VLOOKUP(A37,'Data Analysis'!A36:Q2371,11,FALSE)</f>
        <v>Normal Weight</v>
      </c>
      <c r="K37" s="7" t="str">
        <f>VLOOKUP(A37,'Data Analysis'!A36:Q2371,12,FALSE)</f>
        <v>Diabetes</v>
      </c>
      <c r="L37" s="7" t="str">
        <f>VLOOKUP(A37,'Data Analysis'!A36:Q2371,13,FALSE)</f>
        <v>21-Dec-1960</v>
      </c>
      <c r="M37" s="7">
        <f>VLOOKUP(A37,'Data Analysis'!A36:Q2371,14,FALSE)</f>
        <v>45710.21</v>
      </c>
      <c r="N37" s="7" t="str">
        <f>VLOOKUP(A37,'Data Analysis'!A36:Q2371,16,FALSE)</f>
        <v>tier - 2</v>
      </c>
      <c r="O37" s="7" t="str">
        <f>VLOOKUP(A37,'Data Analysis'!A36:Q2371,15,FALSE)</f>
        <v>tier - 2</v>
      </c>
      <c r="P37" s="7">
        <f>VLOOKUP(A37,'Data Analysis'!A36:Q2371,2,FALSE)</f>
        <v>62</v>
      </c>
      <c r="Q37" s="7">
        <f>VLOOKUP(A38,'Data Analysis'!A37:Q2372,2,FALSE)</f>
        <v>48</v>
      </c>
    </row>
    <row r="38" ht="15.6" spans="1:17">
      <c r="A38" s="9" t="s">
        <v>74</v>
      </c>
      <c r="B38" s="7" t="str">
        <f>VLOOKUP(A38,'Data Analysis'!A37:Q2372,4,FALSE)</f>
        <v>  Ryan M</v>
      </c>
      <c r="C38" s="7">
        <f>VLOOKUP(A38,'Data Analysis'!A37:Q2372,5,FALSE)</f>
        <v>40.565</v>
      </c>
      <c r="D38" s="7">
        <f>VLOOKUP(A38,'Data Analysis'!A37:Q2372,6,FALSE)</f>
        <v>7.37</v>
      </c>
      <c r="E38" s="7" t="str">
        <f>VLOOKUP(A38,'Data Analysis'!A37:Q2372,7,FALSE)</f>
        <v>No</v>
      </c>
      <c r="F38" s="7" t="str">
        <f>VLOOKUP(A38,'Data Analysis'!A37:Q2372,9,FALSE)</f>
        <v>No</v>
      </c>
      <c r="G38" s="7" t="str">
        <f>VLOOKUP(A38,'Data Analysis'!A37:Q2372,8,FALSE)</f>
        <v>No</v>
      </c>
      <c r="H38" s="7">
        <f>VLOOKUP(A38,'Data Analysis'!A37:Q2372,10,FALSE)</f>
        <v>0</v>
      </c>
      <c r="I38" s="7" t="str">
        <f>VLOOKUP(A38,'Data Analysis'!A37:Q2372,17,FALSE)</f>
        <v>yes</v>
      </c>
      <c r="J38" s="7" t="str">
        <f>VLOOKUP(A38,'Data Analysis'!A37:Q2372,11,FALSE)</f>
        <v>Obesity</v>
      </c>
      <c r="K38" s="7" t="str">
        <f>VLOOKUP(A38,'Data Analysis'!A37:Q2372,12,FALSE)</f>
        <v>Diabetes</v>
      </c>
      <c r="L38" s="7" t="str">
        <f>VLOOKUP(A38,'Data Analysis'!A37:Q2372,13,FALSE)</f>
        <v>9-Aug-1974</v>
      </c>
      <c r="M38" s="7">
        <f>VLOOKUP(A38,'Data Analysis'!A37:Q2372,14,FALSE)</f>
        <v>45702.02</v>
      </c>
      <c r="N38" s="7" t="str">
        <f>VLOOKUP(A38,'Data Analysis'!A37:Q2372,16,FALSE)</f>
        <v>tier - 2</v>
      </c>
      <c r="O38" s="7" t="str">
        <f>VLOOKUP(A38,'Data Analysis'!A37:Q2372,15,FALSE)</f>
        <v>tier - 2</v>
      </c>
      <c r="P38" s="7">
        <f>VLOOKUP(A38,'Data Analysis'!A37:Q2372,2,FALSE)</f>
        <v>48</v>
      </c>
      <c r="Q38" s="7">
        <f>VLOOKUP(A39,'Data Analysis'!A38:Q2373,2,FALSE)</f>
        <v>60</v>
      </c>
    </row>
    <row r="39" ht="15.6" spans="1:17">
      <c r="A39" s="9" t="s">
        <v>76</v>
      </c>
      <c r="B39" s="7" t="str">
        <f>VLOOKUP(A39,'Data Analysis'!A38:Q2373,4,FALSE)</f>
        <v>  Anna H</v>
      </c>
      <c r="C39" s="7">
        <f>VLOOKUP(A39,'Data Analysis'!A38:Q2373,5,FALSE)</f>
        <v>32.45</v>
      </c>
      <c r="D39" s="7">
        <f>VLOOKUP(A39,'Data Analysis'!A38:Q2373,6,FALSE)</f>
        <v>11.91</v>
      </c>
      <c r="E39" s="7" t="str">
        <f>VLOOKUP(A39,'Data Analysis'!A38:Q2373,7,FALSE)</f>
        <v>No</v>
      </c>
      <c r="F39" s="7" t="str">
        <f>VLOOKUP(A39,'Data Analysis'!A38:Q2373,9,FALSE)</f>
        <v>No</v>
      </c>
      <c r="G39" s="7" t="str">
        <f>VLOOKUP(A39,'Data Analysis'!A38:Q2373,8,FALSE)</f>
        <v>No</v>
      </c>
      <c r="H39" s="7">
        <f>VLOOKUP(A39,'Data Analysis'!A38:Q2373,10,FALSE)</f>
        <v>0</v>
      </c>
      <c r="I39" s="7" t="str">
        <f>VLOOKUP(A39,'Data Analysis'!A38:Q2373,17,FALSE)</f>
        <v>yes</v>
      </c>
      <c r="J39" s="7" t="str">
        <f>VLOOKUP(A39,'Data Analysis'!A38:Q2373,11,FALSE)</f>
        <v>Obesity</v>
      </c>
      <c r="K39" s="7" t="str">
        <f>VLOOKUP(A39,'Data Analysis'!A38:Q2373,12,FALSE)</f>
        <v>Diabetes</v>
      </c>
      <c r="L39" s="7" t="str">
        <f>VLOOKUP(A39,'Data Analysis'!A38:Q2373,13,FALSE)</f>
        <v>17-Dec-1962</v>
      </c>
      <c r="M39" s="7">
        <f>VLOOKUP(A39,'Data Analysis'!A38:Q2373,14,FALSE)</f>
        <v>45008.96</v>
      </c>
      <c r="N39" s="7" t="str">
        <f>VLOOKUP(A39,'Data Analysis'!A38:Q2373,16,FALSE)</f>
        <v>tier - 2</v>
      </c>
      <c r="O39" s="7" t="str">
        <f>VLOOKUP(A39,'Data Analysis'!A38:Q2373,15,FALSE)</f>
        <v>tier - 2</v>
      </c>
      <c r="P39" s="7">
        <f>VLOOKUP(A39,'Data Analysis'!A38:Q2373,2,FALSE)</f>
        <v>60</v>
      </c>
      <c r="Q39" s="7">
        <f>VLOOKUP(A40,'Data Analysis'!A39:Q2374,2,FALSE)</f>
        <v>51</v>
      </c>
    </row>
    <row r="40" ht="15.6" spans="1:17">
      <c r="A40" s="9" t="s">
        <v>78</v>
      </c>
      <c r="B40" s="7" t="str">
        <f>VLOOKUP(A40,'Data Analysis'!A39:Q2374,4,FALSE)</f>
        <v>  Samantha</v>
      </c>
      <c r="C40" s="7">
        <f>VLOOKUP(A40,'Data Analysis'!A39:Q2374,5,FALSE)</f>
        <v>34.96</v>
      </c>
      <c r="D40" s="7">
        <f>VLOOKUP(A40,'Data Analysis'!A39:Q2374,6,FALSE)</f>
        <v>6.52</v>
      </c>
      <c r="E40" s="7" t="str">
        <f>VLOOKUP(A40,'Data Analysis'!A39:Q2374,7,FALSE)</f>
        <v>No</v>
      </c>
      <c r="F40" s="7" t="str">
        <f>VLOOKUP(A40,'Data Analysis'!A39:Q2374,9,FALSE)</f>
        <v>No</v>
      </c>
      <c r="G40" s="7" t="str">
        <f>VLOOKUP(A40,'Data Analysis'!A39:Q2374,8,FALSE)</f>
        <v>No</v>
      </c>
      <c r="H40" s="7">
        <f>VLOOKUP(A40,'Data Analysis'!A39:Q2374,10,FALSE)</f>
        <v>0</v>
      </c>
      <c r="I40" s="7" t="str">
        <f>VLOOKUP(A40,'Data Analysis'!A39:Q2374,17,FALSE)</f>
        <v>yes</v>
      </c>
      <c r="J40" s="7" t="str">
        <f>VLOOKUP(A40,'Data Analysis'!A39:Q2374,11,FALSE)</f>
        <v>Obesity</v>
      </c>
      <c r="K40" s="7" t="str">
        <f>VLOOKUP(A40,'Data Analysis'!A39:Q2374,12,FALSE)</f>
        <v>Diabetes</v>
      </c>
      <c r="L40" s="7" t="str">
        <f>VLOOKUP(A40,'Data Analysis'!A39:Q2374,13,FALSE)</f>
        <v>13-Aug-1971</v>
      </c>
      <c r="M40" s="7">
        <f>VLOOKUP(A40,'Data Analysis'!A39:Q2374,14,FALSE)</f>
        <v>44641.2</v>
      </c>
      <c r="N40" s="7" t="str">
        <f>VLOOKUP(A40,'Data Analysis'!A39:Q2374,16,FALSE)</f>
        <v>tier - 2</v>
      </c>
      <c r="O40" s="7" t="str">
        <f>VLOOKUP(A40,'Data Analysis'!A39:Q2374,15,FALSE)</f>
        <v>tier - 3</v>
      </c>
      <c r="P40" s="7">
        <f>VLOOKUP(A40,'Data Analysis'!A39:Q2374,2,FALSE)</f>
        <v>51</v>
      </c>
      <c r="Q40" s="7">
        <f>VLOOKUP(A41,'Data Analysis'!A40:Q2375,2,FALSE)</f>
        <v>29</v>
      </c>
    </row>
    <row r="41" ht="15.6" spans="1:17">
      <c r="A41" s="9" t="s">
        <v>80</v>
      </c>
      <c r="B41" s="7" t="str">
        <f>VLOOKUP(A41,'Data Analysis'!A40:Q2375,4,FALSE)</f>
        <v>  Robert</v>
      </c>
      <c r="C41" s="7">
        <f>VLOOKUP(A41,'Data Analysis'!A40:Q2375,5,FALSE)</f>
        <v>35.5</v>
      </c>
      <c r="D41" s="7">
        <f>VLOOKUP(A41,'Data Analysis'!A40:Q2375,6,FALSE)</f>
        <v>5.14</v>
      </c>
      <c r="E41" s="7" t="str">
        <f>VLOOKUP(A41,'Data Analysis'!A40:Q2375,7,FALSE)</f>
        <v>No</v>
      </c>
      <c r="F41" s="7" t="str">
        <f>VLOOKUP(A41,'Data Analysis'!A40:Q2375,9,FALSE)</f>
        <v>No</v>
      </c>
      <c r="G41" s="7" t="str">
        <f>VLOOKUP(A41,'Data Analysis'!A40:Q2375,8,FALSE)</f>
        <v>Yes</v>
      </c>
      <c r="H41" s="7">
        <f>VLOOKUP(A41,'Data Analysis'!A40:Q2375,10,FALSE)</f>
        <v>1</v>
      </c>
      <c r="I41" s="7" t="str">
        <f>VLOOKUP(A41,'Data Analysis'!A40:Q2375,17,FALSE)</f>
        <v>yes</v>
      </c>
      <c r="J41" s="7" t="str">
        <f>VLOOKUP(A41,'Data Analysis'!A40:Q2375,11,FALSE)</f>
        <v>Overweight</v>
      </c>
      <c r="K41" s="7" t="str">
        <f>VLOOKUP(A41,'Data Analysis'!A40:Q2375,12,FALSE)</f>
        <v>Normal</v>
      </c>
      <c r="L41" s="7" t="str">
        <f>VLOOKUP(A41,'Data Analysis'!A40:Q2375,13,FALSE)</f>
        <v>11-Oct-1993</v>
      </c>
      <c r="M41" s="7">
        <f>VLOOKUP(A41,'Data Analysis'!A40:Q2375,14,FALSE)</f>
        <v>44585.46</v>
      </c>
      <c r="N41" s="7" t="str">
        <f>VLOOKUP(A41,'Data Analysis'!A40:Q2375,16,FALSE)</f>
        <v>tier - 2</v>
      </c>
      <c r="O41" s="7" t="str">
        <f>VLOOKUP(A41,'Data Analysis'!A40:Q2375,15,FALSE)</f>
        <v>tier - 2</v>
      </c>
      <c r="P41" s="7">
        <f>VLOOKUP(A41,'Data Analysis'!A40:Q2375,2,FALSE)</f>
        <v>29</v>
      </c>
      <c r="Q41" s="7">
        <f>VLOOKUP(A42,'Data Analysis'!A41:Q2376,2,FALSE)</f>
        <v>22</v>
      </c>
    </row>
    <row r="42" ht="15.6" spans="1:17">
      <c r="A42" s="9" t="s">
        <v>82</v>
      </c>
      <c r="B42" s="7" t="str">
        <f>VLOOKUP(A42,'Data Analysis'!A41:Q2376,4,FALSE)</f>
        <v>  James R</v>
      </c>
      <c r="C42" s="7">
        <f>VLOOKUP(A42,'Data Analysis'!A41:Q2376,5,FALSE)</f>
        <v>52.58</v>
      </c>
      <c r="D42" s="7">
        <f>VLOOKUP(A42,'Data Analysis'!A41:Q2376,6,FALSE)</f>
        <v>4.19</v>
      </c>
      <c r="E42" s="7" t="str">
        <f>VLOOKUP(A42,'Data Analysis'!A41:Q2376,7,FALSE)</f>
        <v>No</v>
      </c>
      <c r="F42" s="7" t="str">
        <f>VLOOKUP(A42,'Data Analysis'!A41:Q2376,9,FALSE)</f>
        <v>yes</v>
      </c>
      <c r="G42" s="7" t="str">
        <f>VLOOKUP(A42,'Data Analysis'!A41:Q2376,8,FALSE)</f>
        <v>No</v>
      </c>
      <c r="H42" s="7">
        <f>VLOOKUP(A42,'Data Analysis'!A41:Q2376,10,FALSE)</f>
        <v>1</v>
      </c>
      <c r="I42" s="7" t="str">
        <f>VLOOKUP(A42,'Data Analysis'!A41:Q2376,17,FALSE)</f>
        <v>yes</v>
      </c>
      <c r="J42" s="7" t="str">
        <f>VLOOKUP(A42,'Data Analysis'!A41:Q2376,11,FALSE)</f>
        <v>Normal Weight</v>
      </c>
      <c r="K42" s="7" t="str">
        <f>VLOOKUP(A42,'Data Analysis'!A41:Q2376,12,FALSE)</f>
        <v>Normal</v>
      </c>
      <c r="L42" s="7" t="str">
        <f>VLOOKUP(A42,'Data Analysis'!A41:Q2376,13,FALSE)</f>
        <v>2-Aug-2000</v>
      </c>
      <c r="M42" s="7">
        <f>VLOOKUP(A42,'Data Analysis'!A41:Q2376,14,FALSE)</f>
        <v>44501.4</v>
      </c>
      <c r="N42" s="7" t="str">
        <f>VLOOKUP(A42,'Data Analysis'!A41:Q2376,16,FALSE)</f>
        <v>tier - 2</v>
      </c>
      <c r="O42" s="7" t="str">
        <f>VLOOKUP(A42,'Data Analysis'!A41:Q2376,15,FALSE)</f>
        <v>tier - 3</v>
      </c>
      <c r="P42" s="7">
        <f>VLOOKUP(A42,'Data Analysis'!A41:Q2376,2,FALSE)</f>
        <v>22</v>
      </c>
      <c r="Q42" s="7">
        <f>VLOOKUP(A43,'Data Analysis'!A42:Q2377,2,FALSE)</f>
        <v>55</v>
      </c>
    </row>
    <row r="43" ht="15.6" spans="1:17">
      <c r="A43" s="9" t="s">
        <v>84</v>
      </c>
      <c r="B43" s="7" t="str">
        <f>VLOOKUP(A43,'Data Analysis'!A42:Q2377,4,FALSE)</f>
        <v>  Roseann</v>
      </c>
      <c r="C43" s="7">
        <f>VLOOKUP(A43,'Data Analysis'!A42:Q2377,5,FALSE)</f>
        <v>35.2</v>
      </c>
      <c r="D43" s="7">
        <f>VLOOKUP(A43,'Data Analysis'!A42:Q2377,6,FALSE)</f>
        <v>11.68</v>
      </c>
      <c r="E43" s="7" t="str">
        <f>VLOOKUP(A43,'Data Analysis'!A42:Q2377,7,FALSE)</f>
        <v>yes</v>
      </c>
      <c r="F43" s="7" t="str">
        <f>VLOOKUP(A43,'Data Analysis'!A42:Q2377,9,FALSE)</f>
        <v>No</v>
      </c>
      <c r="G43" s="7" t="str">
        <f>VLOOKUP(A43,'Data Analysis'!A42:Q2377,8,FALSE)</f>
        <v>No</v>
      </c>
      <c r="H43" s="7">
        <f>VLOOKUP(A43,'Data Analysis'!A42:Q2377,10,FALSE)</f>
        <v>0</v>
      </c>
      <c r="I43" s="7" t="str">
        <f>VLOOKUP(A43,'Data Analysis'!A42:Q2377,17,FALSE)</f>
        <v>yes</v>
      </c>
      <c r="J43" s="7" t="str">
        <f>VLOOKUP(A43,'Data Analysis'!A42:Q2377,11,FALSE)</f>
        <v>Normal Weight</v>
      </c>
      <c r="K43" s="7" t="str">
        <f>VLOOKUP(A43,'Data Analysis'!A42:Q2377,12,FALSE)</f>
        <v>Diabetes</v>
      </c>
      <c r="L43" s="7" t="str">
        <f>VLOOKUP(A43,'Data Analysis'!A42:Q2377,13,FALSE)</f>
        <v>14-Sep-1967</v>
      </c>
      <c r="M43" s="7">
        <f>VLOOKUP(A43,'Data Analysis'!A42:Q2377,14,FALSE)</f>
        <v>44423.8</v>
      </c>
      <c r="N43" s="7" t="str">
        <f>VLOOKUP(A43,'Data Analysis'!A42:Q2377,16,FALSE)</f>
        <v>tier - 2</v>
      </c>
      <c r="O43" s="7" t="str">
        <f>VLOOKUP(A43,'Data Analysis'!A42:Q2377,15,FALSE)</f>
        <v>tier - 3</v>
      </c>
      <c r="P43" s="7">
        <f>VLOOKUP(A43,'Data Analysis'!A42:Q2377,2,FALSE)</f>
        <v>55</v>
      </c>
      <c r="Q43" s="7">
        <f>VLOOKUP(A44,'Data Analysis'!A43:Q2378,2,FALSE)</f>
        <v>51</v>
      </c>
    </row>
    <row r="44" ht="15.6" spans="1:17">
      <c r="A44" s="9" t="s">
        <v>86</v>
      </c>
      <c r="B44" s="7" t="str">
        <f>VLOOKUP(A44,'Data Analysis'!A43:Q2378,4,FALSE)</f>
        <v>  Nicole</v>
      </c>
      <c r="C44" s="7">
        <f>VLOOKUP(A44,'Data Analysis'!A43:Q2378,5,FALSE)</f>
        <v>38.06</v>
      </c>
      <c r="D44" s="7">
        <f>VLOOKUP(A44,'Data Analysis'!A43:Q2378,6,FALSE)</f>
        <v>6.98</v>
      </c>
      <c r="E44" s="7" t="str">
        <f>VLOOKUP(A44,'Data Analysis'!A43:Q2378,7,FALSE)</f>
        <v>No</v>
      </c>
      <c r="F44" s="7" t="str">
        <f>VLOOKUP(A44,'Data Analysis'!A43:Q2378,9,FALSE)</f>
        <v>No</v>
      </c>
      <c r="G44" s="7" t="str">
        <f>VLOOKUP(A44,'Data Analysis'!A43:Q2378,8,FALSE)</f>
        <v>No</v>
      </c>
      <c r="H44" s="7">
        <f>VLOOKUP(A44,'Data Analysis'!A43:Q2378,10,FALSE)</f>
        <v>0</v>
      </c>
      <c r="I44" s="7" t="str">
        <f>VLOOKUP(A44,'Data Analysis'!A43:Q2378,17,FALSE)</f>
        <v>yes</v>
      </c>
      <c r="J44" s="7" t="str">
        <f>VLOOKUP(A44,'Data Analysis'!A43:Q2378,11,FALSE)</f>
        <v>Overweight</v>
      </c>
      <c r="K44" s="7" t="str">
        <f>VLOOKUP(A44,'Data Analysis'!A43:Q2378,12,FALSE)</f>
        <v>Diabetes</v>
      </c>
      <c r="L44" s="7" t="str">
        <f>VLOOKUP(A44,'Data Analysis'!A43:Q2378,13,FALSE)</f>
        <v>29-Oct-1971</v>
      </c>
      <c r="M44" s="7">
        <f>VLOOKUP(A44,'Data Analysis'!A43:Q2378,14,FALSE)</f>
        <v>44400.41</v>
      </c>
      <c r="N44" s="7" t="str">
        <f>VLOOKUP(A44,'Data Analysis'!A43:Q2378,16,FALSE)</f>
        <v>tier - 2</v>
      </c>
      <c r="O44" s="7" t="str">
        <f>VLOOKUP(A44,'Data Analysis'!A43:Q2378,15,FALSE)</f>
        <v>tier - 2</v>
      </c>
      <c r="P44" s="7">
        <f>VLOOKUP(A44,'Data Analysis'!A43:Q2378,2,FALSE)</f>
        <v>51</v>
      </c>
      <c r="Q44" s="7">
        <f>VLOOKUP(A45,'Data Analysis'!A44:Q2379,2,FALSE)</f>
        <v>54</v>
      </c>
    </row>
    <row r="45" ht="15.6" spans="1:17">
      <c r="A45" s="9" t="s">
        <v>88</v>
      </c>
      <c r="B45" s="7" t="str">
        <f>VLOOKUP(A45,'Data Analysis'!A44:Q2379,4,FALSE)</f>
        <v>  Spencer</v>
      </c>
      <c r="C45" s="7">
        <f>VLOOKUP(A45,'Data Analysis'!A44:Q2379,5,FALSE)</f>
        <v>34.21</v>
      </c>
      <c r="D45" s="7">
        <f>VLOOKUP(A45,'Data Analysis'!A44:Q2379,6,FALSE)</f>
        <v>8.34</v>
      </c>
      <c r="E45" s="7" t="str">
        <f>VLOOKUP(A45,'Data Analysis'!A44:Q2379,7,FALSE)</f>
        <v>No</v>
      </c>
      <c r="F45" s="7" t="str">
        <f>VLOOKUP(A45,'Data Analysis'!A44:Q2379,9,FALSE)</f>
        <v>No</v>
      </c>
      <c r="G45" s="7" t="str">
        <f>VLOOKUP(A45,'Data Analysis'!A44:Q2379,8,FALSE)</f>
        <v>No</v>
      </c>
      <c r="H45" s="7">
        <f>VLOOKUP(A45,'Data Analysis'!A44:Q2379,10,FALSE)</f>
        <v>0</v>
      </c>
      <c r="I45" s="7" t="str">
        <f>VLOOKUP(A45,'Data Analysis'!A44:Q2379,17,FALSE)</f>
        <v>yes</v>
      </c>
      <c r="J45" s="7" t="str">
        <f>VLOOKUP(A45,'Data Analysis'!A44:Q2379,11,FALSE)</f>
        <v>Normal Weight</v>
      </c>
      <c r="K45" s="7" t="str">
        <f>VLOOKUP(A45,'Data Analysis'!A44:Q2379,12,FALSE)</f>
        <v>Diabetes</v>
      </c>
      <c r="L45" s="7" t="str">
        <f>VLOOKUP(A45,'Data Analysis'!A44:Q2379,13,FALSE)</f>
        <v>24-Nov-1968</v>
      </c>
      <c r="M45" s="7">
        <f>VLOOKUP(A45,'Data Analysis'!A44:Q2379,14,FALSE)</f>
        <v>44260.75</v>
      </c>
      <c r="N45" s="7" t="str">
        <f>VLOOKUP(A45,'Data Analysis'!A44:Q2379,16,FALSE)</f>
        <v>tier - 2</v>
      </c>
      <c r="O45" s="7" t="str">
        <f>VLOOKUP(A45,'Data Analysis'!A44:Q2379,15,FALSE)</f>
        <v>tier - 1</v>
      </c>
      <c r="P45" s="7">
        <f>VLOOKUP(A45,'Data Analysis'!A44:Q2379,2,FALSE)</f>
        <v>54</v>
      </c>
      <c r="Q45" s="7">
        <f>VLOOKUP(A46,'Data Analysis'!A45:Q2380,2,FALSE)</f>
        <v>48</v>
      </c>
    </row>
    <row r="46" ht="15.6" spans="1:17">
      <c r="A46" s="9" t="s">
        <v>90</v>
      </c>
      <c r="B46" s="7" t="str">
        <f>VLOOKUP(A46,'Data Analysis'!A45:Q2380,4,FALSE)</f>
        <v>  Eric W</v>
      </c>
      <c r="C46" s="7">
        <f>VLOOKUP(A46,'Data Analysis'!A45:Q2380,5,FALSE)</f>
        <v>38.94</v>
      </c>
      <c r="D46" s="7">
        <f>VLOOKUP(A46,'Data Analysis'!A45:Q2380,6,FALSE)</f>
        <v>8.49</v>
      </c>
      <c r="E46" s="7" t="str">
        <f>VLOOKUP(A46,'Data Analysis'!A45:Q2380,7,FALSE)</f>
        <v>yes</v>
      </c>
      <c r="F46" s="7" t="str">
        <f>VLOOKUP(A46,'Data Analysis'!A45:Q2380,9,FALSE)</f>
        <v>No</v>
      </c>
      <c r="G46" s="7" t="str">
        <f>VLOOKUP(A46,'Data Analysis'!A45:Q2380,8,FALSE)</f>
        <v>No</v>
      </c>
      <c r="H46" s="7">
        <f>VLOOKUP(A46,'Data Analysis'!A45:Q2380,10,FALSE)</f>
        <v>1</v>
      </c>
      <c r="I46" s="7" t="str">
        <f>VLOOKUP(A46,'Data Analysis'!A45:Q2380,17,FALSE)</f>
        <v>yes</v>
      </c>
      <c r="J46" s="7" t="str">
        <f>VLOOKUP(A46,'Data Analysis'!A45:Q2380,11,FALSE)</f>
        <v>Obesity</v>
      </c>
      <c r="K46" s="7" t="str">
        <f>VLOOKUP(A46,'Data Analysis'!A45:Q2380,12,FALSE)</f>
        <v>Diabetes</v>
      </c>
      <c r="L46" s="7" t="str">
        <f>VLOOKUP(A46,'Data Analysis'!A45:Q2380,13,FALSE)</f>
        <v>1-Jun-1975</v>
      </c>
      <c r="M46" s="7">
        <f>VLOOKUP(A46,'Data Analysis'!A45:Q2380,14,FALSE)</f>
        <v>44202.65</v>
      </c>
      <c r="N46" s="7" t="str">
        <f>VLOOKUP(A46,'Data Analysis'!A45:Q2380,16,FALSE)</f>
        <v>tier - 2</v>
      </c>
      <c r="O46" s="7" t="str">
        <f>VLOOKUP(A46,'Data Analysis'!A45:Q2380,15,FALSE)</f>
        <v>tier - 2</v>
      </c>
      <c r="P46" s="7">
        <f>VLOOKUP(A46,'Data Analysis'!A45:Q2380,2,FALSE)</f>
        <v>48</v>
      </c>
      <c r="Q46" s="7">
        <f>VLOOKUP(A47,'Data Analysis'!A46:Q2381,2,FALSE)</f>
        <v>34</v>
      </c>
    </row>
    <row r="47" ht="15.6" spans="1:17">
      <c r="A47" s="9" t="s">
        <v>92</v>
      </c>
      <c r="B47" s="7" t="str">
        <f>VLOOKUP(A47,'Data Analysis'!A46:Q2381,4,FALSE)</f>
        <v>  Brianna L</v>
      </c>
      <c r="C47" s="7">
        <f>VLOOKUP(A47,'Data Analysis'!A46:Q2381,5,FALSE)</f>
        <v>30.21</v>
      </c>
      <c r="D47" s="7">
        <f>VLOOKUP(A47,'Data Analysis'!A46:Q2381,6,FALSE)</f>
        <v>5.34</v>
      </c>
      <c r="E47" s="7" t="str">
        <f>VLOOKUP(A47,'Data Analysis'!A46:Q2381,7,FALSE)</f>
        <v>yes</v>
      </c>
      <c r="F47" s="7" t="str">
        <f>VLOOKUP(A47,'Data Analysis'!A46:Q2381,9,FALSE)</f>
        <v>No</v>
      </c>
      <c r="G47" s="7" t="str">
        <f>VLOOKUP(A47,'Data Analysis'!A46:Q2381,8,FALSE)</f>
        <v>No</v>
      </c>
      <c r="H47" s="7">
        <f>VLOOKUP(A47,'Data Analysis'!A46:Q2381,10,FALSE)</f>
        <v>1</v>
      </c>
      <c r="I47" s="7" t="str">
        <f>VLOOKUP(A47,'Data Analysis'!A46:Q2381,17,FALSE)</f>
        <v>yes</v>
      </c>
      <c r="J47" s="7" t="str">
        <f>VLOOKUP(A47,'Data Analysis'!A46:Q2381,11,FALSE)</f>
        <v>Obesity</v>
      </c>
      <c r="K47" s="7" t="str">
        <f>VLOOKUP(A47,'Data Analysis'!A46:Q2381,12,FALSE)</f>
        <v>Normal</v>
      </c>
      <c r="L47" s="7" t="str">
        <f>VLOOKUP(A47,'Data Analysis'!A46:Q2381,13,FALSE)</f>
        <v>16-Jul-1988</v>
      </c>
      <c r="M47" s="7">
        <f>VLOOKUP(A47,'Data Analysis'!A46:Q2381,14,FALSE)</f>
        <v>43943.88</v>
      </c>
      <c r="N47" s="7" t="str">
        <f>VLOOKUP(A47,'Data Analysis'!A46:Q2381,16,FALSE)</f>
        <v>tier - 2</v>
      </c>
      <c r="O47" s="7" t="str">
        <f>VLOOKUP(A47,'Data Analysis'!A46:Q2381,15,FALSE)</f>
        <v>tier - 1</v>
      </c>
      <c r="P47" s="7">
        <f>VLOOKUP(A47,'Data Analysis'!A46:Q2381,2,FALSE)</f>
        <v>34</v>
      </c>
      <c r="Q47" s="7">
        <f>VLOOKUP(A48,'Data Analysis'!A47:Q2382,2,FALSE)</f>
        <v>56</v>
      </c>
    </row>
    <row r="48" ht="15.6" spans="1:17">
      <c r="A48" s="9" t="s">
        <v>94</v>
      </c>
      <c r="B48" s="7" t="str">
        <f>VLOOKUP(A48,'Data Analysis'!A47:Q2382,4,FALSE)</f>
        <v>  Thomas J</v>
      </c>
      <c r="C48" s="7">
        <f>VLOOKUP(A48,'Data Analysis'!A47:Q2382,5,FALSE)</f>
        <v>33.63</v>
      </c>
      <c r="D48" s="7">
        <f>VLOOKUP(A48,'Data Analysis'!A47:Q2382,6,FALSE)</f>
        <v>4.43</v>
      </c>
      <c r="E48" s="7" t="str">
        <f>VLOOKUP(A48,'Data Analysis'!A47:Q2382,7,FALSE)</f>
        <v>yes</v>
      </c>
      <c r="F48" s="7" t="str">
        <f>VLOOKUP(A48,'Data Analysis'!A47:Q2382,9,FALSE)</f>
        <v>No</v>
      </c>
      <c r="G48" s="7" t="str">
        <f>VLOOKUP(A48,'Data Analysis'!A47:Q2382,8,FALSE)</f>
        <v>No</v>
      </c>
      <c r="H48" s="7">
        <f>VLOOKUP(A48,'Data Analysis'!A47:Q2382,10,FALSE)</f>
        <v>2</v>
      </c>
      <c r="I48" s="7" t="str">
        <f>VLOOKUP(A48,'Data Analysis'!A47:Q2382,17,FALSE)</f>
        <v>yes</v>
      </c>
      <c r="J48" s="7" t="str">
        <f>VLOOKUP(A48,'Data Analysis'!A47:Q2382,11,FALSE)</f>
        <v>Obesity</v>
      </c>
      <c r="K48" s="7" t="str">
        <f>VLOOKUP(A48,'Data Analysis'!A47:Q2382,12,FALSE)</f>
        <v>Normal</v>
      </c>
      <c r="L48" s="7" t="str">
        <f>VLOOKUP(A48,'Data Analysis'!A47:Q2382,13,FALSE)</f>
        <v>5-Oct-1966</v>
      </c>
      <c r="M48" s="7">
        <f>VLOOKUP(A48,'Data Analysis'!A47:Q2382,14,FALSE)</f>
        <v>43921.18</v>
      </c>
      <c r="N48" s="7" t="str">
        <f>VLOOKUP(A48,'Data Analysis'!A47:Q2382,16,FALSE)</f>
        <v>tier - 2</v>
      </c>
      <c r="O48" s="7" t="str">
        <f>VLOOKUP(A48,'Data Analysis'!A47:Q2382,15,FALSE)</f>
        <v>tier - 2</v>
      </c>
      <c r="P48" s="7">
        <f>VLOOKUP(A48,'Data Analysis'!A47:Q2382,2,FALSE)</f>
        <v>56</v>
      </c>
      <c r="Q48" s="7">
        <f>VLOOKUP(A49,'Data Analysis'!A48:Q2383,2,FALSE)</f>
        <v>42</v>
      </c>
    </row>
    <row r="49" ht="15.6" spans="1:17">
      <c r="A49" s="9" t="s">
        <v>96</v>
      </c>
      <c r="B49" s="7" t="str">
        <f>VLOOKUP(A49,'Data Analysis'!A48:Q2383,4,FALSE)</f>
        <v>  Melissa L</v>
      </c>
      <c r="C49" s="7">
        <f>VLOOKUP(A49,'Data Analysis'!A48:Q2383,5,FALSE)</f>
        <v>40.37</v>
      </c>
      <c r="D49" s="7">
        <f>VLOOKUP(A49,'Data Analysis'!A48:Q2383,6,FALSE)</f>
        <v>4.47</v>
      </c>
      <c r="E49" s="7" t="str">
        <f>VLOOKUP(A49,'Data Analysis'!A48:Q2383,7,FALSE)</f>
        <v>No</v>
      </c>
      <c r="F49" s="7" t="str">
        <f>VLOOKUP(A49,'Data Analysis'!A48:Q2383,9,FALSE)</f>
        <v>No</v>
      </c>
      <c r="G49" s="7" t="str">
        <f>VLOOKUP(A49,'Data Analysis'!A48:Q2383,8,FALSE)</f>
        <v>No</v>
      </c>
      <c r="H49" s="7">
        <f>VLOOKUP(A49,'Data Analysis'!A48:Q2383,10,FALSE)</f>
        <v>0</v>
      </c>
      <c r="I49" s="7" t="str">
        <f>VLOOKUP(A49,'Data Analysis'!A48:Q2383,17,FALSE)</f>
        <v>yes</v>
      </c>
      <c r="J49" s="7" t="str">
        <f>VLOOKUP(A49,'Data Analysis'!A48:Q2383,11,FALSE)</f>
        <v>Normal Weight</v>
      </c>
      <c r="K49" s="7" t="str">
        <f>VLOOKUP(A49,'Data Analysis'!A48:Q2383,12,FALSE)</f>
        <v>Normal</v>
      </c>
      <c r="L49" s="7" t="str">
        <f>VLOOKUP(A49,'Data Analysis'!A48:Q2383,13,FALSE)</f>
        <v>10-Nov-1980</v>
      </c>
      <c r="M49" s="7">
        <f>VLOOKUP(A49,'Data Analysis'!A48:Q2383,14,FALSE)</f>
        <v>43896.38</v>
      </c>
      <c r="N49" s="7" t="str">
        <f>VLOOKUP(A49,'Data Analysis'!A48:Q2383,16,FALSE)</f>
        <v>tier - 2</v>
      </c>
      <c r="O49" s="7" t="str">
        <f>VLOOKUP(A49,'Data Analysis'!A48:Q2383,15,FALSE)</f>
        <v>tier - 1</v>
      </c>
      <c r="P49" s="7">
        <f>VLOOKUP(A49,'Data Analysis'!A48:Q2383,2,FALSE)</f>
        <v>42</v>
      </c>
      <c r="Q49" s="7">
        <f>VLOOKUP(A50,'Data Analysis'!A49:Q2384,2,FALSE)</f>
        <v>56</v>
      </c>
    </row>
    <row r="50" ht="15.6" spans="1:17">
      <c r="A50" s="9" t="s">
        <v>98</v>
      </c>
      <c r="B50" s="7" t="str">
        <f>VLOOKUP(A50,'Data Analysis'!A49:Q2384,4,FALSE)</f>
        <v>  Flavio</v>
      </c>
      <c r="C50" s="7">
        <f>VLOOKUP(A50,'Data Analysis'!A49:Q2384,5,FALSE)</f>
        <v>53.09</v>
      </c>
      <c r="D50" s="7">
        <f>VLOOKUP(A50,'Data Analysis'!A49:Q2384,6,FALSE)</f>
        <v>4.82</v>
      </c>
      <c r="E50" s="7" t="str">
        <f>VLOOKUP(A50,'Data Analysis'!A49:Q2384,7,FALSE)</f>
        <v>yes</v>
      </c>
      <c r="F50" s="7" t="str">
        <f>VLOOKUP(A50,'Data Analysis'!A49:Q2384,9,FALSE)</f>
        <v>No</v>
      </c>
      <c r="G50" s="7" t="str">
        <f>VLOOKUP(A50,'Data Analysis'!A49:Q2384,8,FALSE)</f>
        <v>No</v>
      </c>
      <c r="H50" s="7">
        <f>VLOOKUP(A50,'Data Analysis'!A49:Q2384,10,FALSE)</f>
        <v>2</v>
      </c>
      <c r="I50" s="7" t="str">
        <f>VLOOKUP(A50,'Data Analysis'!A49:Q2384,17,FALSE)</f>
        <v>yes</v>
      </c>
      <c r="J50" s="7" t="str">
        <f>VLOOKUP(A50,'Data Analysis'!A49:Q2384,11,FALSE)</f>
        <v>Normal Weight</v>
      </c>
      <c r="K50" s="7" t="str">
        <f>VLOOKUP(A50,'Data Analysis'!A49:Q2384,12,FALSE)</f>
        <v>Normal</v>
      </c>
      <c r="L50" s="7" t="str">
        <f>VLOOKUP(A50,'Data Analysis'!A49:Q2384,13,FALSE)</f>
        <v>2-Jul-1966</v>
      </c>
      <c r="M50" s="7">
        <f>VLOOKUP(A50,'Data Analysis'!A49:Q2384,14,FALSE)</f>
        <v>43817.45</v>
      </c>
      <c r="N50" s="7" t="str">
        <f>VLOOKUP(A50,'Data Analysis'!A49:Q2384,16,FALSE)</f>
        <v>tier - 2</v>
      </c>
      <c r="O50" s="7" t="str">
        <f>VLOOKUP(A50,'Data Analysis'!A49:Q2384,15,FALSE)</f>
        <v>tier - 3</v>
      </c>
      <c r="P50" s="7">
        <f>VLOOKUP(A50,'Data Analysis'!A49:Q2384,2,FALSE)</f>
        <v>56</v>
      </c>
      <c r="Q50" s="7">
        <f>VLOOKUP(A51,'Data Analysis'!A50:Q2385,2,FALSE)</f>
        <v>56</v>
      </c>
    </row>
    <row r="51" ht="15.6" spans="1:17">
      <c r="A51" s="9" t="s">
        <v>100</v>
      </c>
      <c r="B51" s="7" t="str">
        <f>VLOOKUP(A51,'Data Analysis'!A50:Q2385,4,FALSE)</f>
        <v>  Ryan</v>
      </c>
      <c r="C51" s="7">
        <f>VLOOKUP(A51,'Data Analysis'!A50:Q2385,5,FALSE)</f>
        <v>31.79</v>
      </c>
      <c r="D51" s="7">
        <f>VLOOKUP(A51,'Data Analysis'!A50:Q2385,6,FALSE)</f>
        <v>5.51</v>
      </c>
      <c r="E51" s="7" t="str">
        <f>VLOOKUP(A51,'Data Analysis'!A50:Q2385,7,FALSE)</f>
        <v>yes</v>
      </c>
      <c r="F51" s="7" t="str">
        <f>VLOOKUP(A51,'Data Analysis'!A50:Q2385,9,FALSE)</f>
        <v>No</v>
      </c>
      <c r="G51" s="7" t="str">
        <f>VLOOKUP(A51,'Data Analysis'!A50:Q2385,8,FALSE)</f>
        <v>No</v>
      </c>
      <c r="H51" s="7">
        <f>VLOOKUP(A51,'Data Analysis'!A50:Q2385,10,FALSE)</f>
        <v>2</v>
      </c>
      <c r="I51" s="7" t="str">
        <f>VLOOKUP(A51,'Data Analysis'!A50:Q2385,17,FALSE)</f>
        <v>yes</v>
      </c>
      <c r="J51" s="7" t="str">
        <f>VLOOKUP(A51,'Data Analysis'!A50:Q2385,11,FALSE)</f>
        <v>Obesity</v>
      </c>
      <c r="K51" s="7" t="str">
        <f>VLOOKUP(A51,'Data Analysis'!A50:Q2385,12,FALSE)</f>
        <v>Normal</v>
      </c>
      <c r="L51" s="7" t="str">
        <f>VLOOKUP(A51,'Data Analysis'!A50:Q2385,13,FALSE)</f>
        <v>25-Oct-1966</v>
      </c>
      <c r="M51" s="7">
        <f>VLOOKUP(A51,'Data Analysis'!A50:Q2385,14,FALSE)</f>
        <v>43813.87</v>
      </c>
      <c r="N51" s="7" t="str">
        <f>VLOOKUP(A51,'Data Analysis'!A50:Q2385,16,FALSE)</f>
        <v>tier - 2</v>
      </c>
      <c r="O51" s="7" t="str">
        <f>VLOOKUP(A51,'Data Analysis'!A50:Q2385,15,FALSE)</f>
        <v>tier - 2</v>
      </c>
      <c r="P51" s="7">
        <f>VLOOKUP(A51,'Data Analysis'!A50:Q2385,2,FALSE)</f>
        <v>56</v>
      </c>
      <c r="Q51" s="7">
        <f>VLOOKUP(A52,'Data Analysis'!A51:Q2386,2,FALSE)</f>
        <v>36</v>
      </c>
    </row>
    <row r="52" ht="15.6" spans="1:17">
      <c r="A52" s="9" t="s">
        <v>102</v>
      </c>
      <c r="B52" s="7" t="str">
        <f>VLOOKUP(A52,'Data Analysis'!A51:Q2386,4,FALSE)</f>
        <v>  Anthony J</v>
      </c>
      <c r="C52" s="7">
        <f>VLOOKUP(A52,'Data Analysis'!A51:Q2386,5,FALSE)</f>
        <v>41.895</v>
      </c>
      <c r="D52" s="7">
        <f>VLOOKUP(A52,'Data Analysis'!A51:Q2386,6,FALSE)</f>
        <v>10.87</v>
      </c>
      <c r="E52" s="7" t="str">
        <f>VLOOKUP(A52,'Data Analysis'!A51:Q2386,7,FALSE)</f>
        <v>yes</v>
      </c>
      <c r="F52" s="7" t="str">
        <f>VLOOKUP(A52,'Data Analysis'!A51:Q2386,9,FALSE)</f>
        <v>No</v>
      </c>
      <c r="G52" s="7" t="str">
        <f>VLOOKUP(A52,'Data Analysis'!A51:Q2386,8,FALSE)</f>
        <v>No</v>
      </c>
      <c r="H52" s="7">
        <f>VLOOKUP(A52,'Data Analysis'!A51:Q2386,10,FALSE)</f>
        <v>1</v>
      </c>
      <c r="I52" s="7" t="str">
        <f>VLOOKUP(A52,'Data Analysis'!A51:Q2386,17,FALSE)</f>
        <v>yes</v>
      </c>
      <c r="J52" s="7" t="str">
        <f>VLOOKUP(A52,'Data Analysis'!A51:Q2386,11,FALSE)</f>
        <v>Obesity</v>
      </c>
      <c r="K52" s="7" t="str">
        <f>VLOOKUP(A52,'Data Analysis'!A51:Q2386,12,FALSE)</f>
        <v>Diabetes</v>
      </c>
      <c r="L52" s="7" t="str">
        <f>VLOOKUP(A52,'Data Analysis'!A51:Q2386,13,FALSE)</f>
        <v>29-Dec-1986</v>
      </c>
      <c r="M52" s="7">
        <f>VLOOKUP(A52,'Data Analysis'!A51:Q2386,14,FALSE)</f>
        <v>43753.34</v>
      </c>
      <c r="N52" s="7" t="str">
        <f>VLOOKUP(A52,'Data Analysis'!A51:Q2386,16,FALSE)</f>
        <v>tier - 2</v>
      </c>
      <c r="O52" s="7" t="str">
        <f>VLOOKUP(A52,'Data Analysis'!A51:Q2386,15,FALSE)</f>
        <v>tier - 1</v>
      </c>
      <c r="P52" s="7">
        <f>VLOOKUP(A52,'Data Analysis'!A51:Q2386,2,FALSE)</f>
        <v>36</v>
      </c>
      <c r="Q52" s="7">
        <f>VLOOKUP(A53,'Data Analysis'!A52:Q2387,2,FALSE)</f>
        <v>57</v>
      </c>
    </row>
    <row r="53" ht="15.6" spans="1:17">
      <c r="A53" s="9" t="s">
        <v>104</v>
      </c>
      <c r="B53" s="7" t="str">
        <f>VLOOKUP(A53,'Data Analysis'!A52:Q2387,4,FALSE)</f>
        <v>  Alex</v>
      </c>
      <c r="C53" s="7">
        <f>VLOOKUP(A53,'Data Analysis'!A52:Q2387,5,FALSE)</f>
        <v>31.16</v>
      </c>
      <c r="D53" s="7">
        <f>VLOOKUP(A53,'Data Analysis'!A52:Q2387,6,FALSE)</f>
        <v>9.34</v>
      </c>
      <c r="E53" s="7" t="str">
        <f>VLOOKUP(A53,'Data Analysis'!A52:Q2387,7,FALSE)</f>
        <v>No</v>
      </c>
      <c r="F53" s="7" t="str">
        <f>VLOOKUP(A53,'Data Analysis'!A52:Q2387,9,FALSE)</f>
        <v>No</v>
      </c>
      <c r="G53" s="7" t="str">
        <f>VLOOKUP(A53,'Data Analysis'!A52:Q2387,8,FALSE)</f>
        <v>No</v>
      </c>
      <c r="H53" s="7">
        <f>VLOOKUP(A53,'Data Analysis'!A52:Q2387,10,FALSE)</f>
        <v>0</v>
      </c>
      <c r="I53" s="7" t="str">
        <f>VLOOKUP(A53,'Data Analysis'!A52:Q2387,17,FALSE)</f>
        <v>yes</v>
      </c>
      <c r="J53" s="7" t="str">
        <f>VLOOKUP(A53,'Data Analysis'!A52:Q2387,11,FALSE)</f>
        <v>Obesity</v>
      </c>
      <c r="K53" s="7" t="str">
        <f>VLOOKUP(A53,'Data Analysis'!A52:Q2387,12,FALSE)</f>
        <v>Diabetes</v>
      </c>
      <c r="L53" s="7" t="str">
        <f>VLOOKUP(A53,'Data Analysis'!A52:Q2387,13,FALSE)</f>
        <v>22-Aug-1965</v>
      </c>
      <c r="M53" s="7">
        <f>VLOOKUP(A53,'Data Analysis'!A52:Q2387,14,FALSE)</f>
        <v>43578.94</v>
      </c>
      <c r="N53" s="7" t="str">
        <f>VLOOKUP(A53,'Data Analysis'!A52:Q2387,16,FALSE)</f>
        <v>tier - 2</v>
      </c>
      <c r="O53" s="7" t="str">
        <f>VLOOKUP(A53,'Data Analysis'!A52:Q2387,15,FALSE)</f>
        <v>tier - 2</v>
      </c>
      <c r="P53" s="7">
        <f>VLOOKUP(A53,'Data Analysis'!A52:Q2387,2,FALSE)</f>
        <v>57</v>
      </c>
      <c r="Q53" s="7">
        <f>VLOOKUP(A54,'Data Analysis'!A53:Q2388,2,FALSE)</f>
        <v>53</v>
      </c>
    </row>
    <row r="54" ht="15.6" spans="1:17">
      <c r="A54" s="9" t="s">
        <v>106</v>
      </c>
      <c r="B54" s="7" t="str">
        <f>VLOOKUP(A54,'Data Analysis'!A53:Q2388,4,FALSE)</f>
        <v>  David</v>
      </c>
      <c r="C54" s="7">
        <f>VLOOKUP(A54,'Data Analysis'!A53:Q2388,5,FALSE)</f>
        <v>34.105</v>
      </c>
      <c r="D54" s="7">
        <f>VLOOKUP(A54,'Data Analysis'!A53:Q2388,6,FALSE)</f>
        <v>5.03</v>
      </c>
      <c r="E54" s="7" t="str">
        <f>VLOOKUP(A54,'Data Analysis'!A53:Q2388,7,FALSE)</f>
        <v>yes</v>
      </c>
      <c r="F54" s="7" t="str">
        <f>VLOOKUP(A54,'Data Analysis'!A53:Q2388,9,FALSE)</f>
        <v>No</v>
      </c>
      <c r="G54" s="7" t="str">
        <f>VLOOKUP(A54,'Data Analysis'!A53:Q2388,8,FALSE)</f>
        <v>Yes</v>
      </c>
      <c r="H54" s="7">
        <f>VLOOKUP(A54,'Data Analysis'!A53:Q2388,10,FALSE)</f>
        <v>1</v>
      </c>
      <c r="I54" s="7" t="str">
        <f>VLOOKUP(A54,'Data Analysis'!A53:Q2388,17,FALSE)</f>
        <v>yes</v>
      </c>
      <c r="J54" s="7" t="str">
        <f>VLOOKUP(A54,'Data Analysis'!A53:Q2388,11,FALSE)</f>
        <v>Obesity</v>
      </c>
      <c r="K54" s="7" t="str">
        <f>VLOOKUP(A54,'Data Analysis'!A53:Q2388,12,FALSE)</f>
        <v>Normal</v>
      </c>
      <c r="L54" s="7" t="str">
        <f>VLOOKUP(A54,'Data Analysis'!A53:Q2388,13,FALSE)</f>
        <v>3-Dec-1969</v>
      </c>
      <c r="M54" s="7">
        <f>VLOOKUP(A54,'Data Analysis'!A53:Q2388,14,FALSE)</f>
        <v>43254.42</v>
      </c>
      <c r="N54" s="7" t="str">
        <f>VLOOKUP(A54,'Data Analysis'!A53:Q2388,16,FALSE)</f>
        <v>tier - 2</v>
      </c>
      <c r="O54" s="7" t="str">
        <f>VLOOKUP(A54,'Data Analysis'!A53:Q2388,15,FALSE)</f>
        <v>tier - 2</v>
      </c>
      <c r="P54" s="7">
        <f>VLOOKUP(A54,'Data Analysis'!A53:Q2388,2,FALSE)</f>
        <v>53</v>
      </c>
      <c r="Q54" s="7">
        <f>VLOOKUP(A55,'Data Analysis'!A54:Q2389,2,FALSE)</f>
        <v>57</v>
      </c>
    </row>
    <row r="55" ht="15.6" spans="1:17">
      <c r="A55" s="9" t="s">
        <v>108</v>
      </c>
      <c r="B55" s="7" t="str">
        <f>VLOOKUP(A55,'Data Analysis'!A54:Q2389,4,FALSE)</f>
        <v>  Andrew B</v>
      </c>
      <c r="C55" s="7">
        <f>VLOOKUP(A55,'Data Analysis'!A54:Q2389,5,FALSE)</f>
        <v>51.93</v>
      </c>
      <c r="D55" s="7">
        <f>VLOOKUP(A55,'Data Analysis'!A54:Q2389,6,FALSE)</f>
        <v>11.05</v>
      </c>
      <c r="E55" s="7" t="str">
        <f>VLOOKUP(A55,'Data Analysis'!A54:Q2389,7,FALSE)</f>
        <v>No</v>
      </c>
      <c r="F55" s="7" t="str">
        <f>VLOOKUP(A55,'Data Analysis'!A54:Q2389,9,FALSE)</f>
        <v>No</v>
      </c>
      <c r="G55" s="7" t="str">
        <f>VLOOKUP(A55,'Data Analysis'!A54:Q2389,8,FALSE)</f>
        <v>No</v>
      </c>
      <c r="H55" s="7">
        <f>VLOOKUP(A55,'Data Analysis'!A54:Q2389,10,FALSE)</f>
        <v>0</v>
      </c>
      <c r="I55" s="7" t="str">
        <f>VLOOKUP(A55,'Data Analysis'!A54:Q2389,17,FALSE)</f>
        <v>yes</v>
      </c>
      <c r="J55" s="7" t="str">
        <f>VLOOKUP(A55,'Data Analysis'!A54:Q2389,11,FALSE)</f>
        <v>Obesity</v>
      </c>
      <c r="K55" s="7" t="str">
        <f>VLOOKUP(A55,'Data Analysis'!A54:Q2389,12,FALSE)</f>
        <v>Diabetes</v>
      </c>
      <c r="L55" s="7" t="str">
        <f>VLOOKUP(A55,'Data Analysis'!A54:Q2389,13,FALSE)</f>
        <v>29-Nov-1965</v>
      </c>
      <c r="M55" s="7">
        <f>VLOOKUP(A55,'Data Analysis'!A54:Q2389,14,FALSE)</f>
        <v>43073.76</v>
      </c>
      <c r="N55" s="7" t="str">
        <f>VLOOKUP(A55,'Data Analysis'!A54:Q2389,16,FALSE)</f>
        <v>tier - 2</v>
      </c>
      <c r="O55" s="7" t="str">
        <f>VLOOKUP(A55,'Data Analysis'!A54:Q2389,15,FALSE)</f>
        <v>tier - 2</v>
      </c>
      <c r="P55" s="7">
        <f>VLOOKUP(A55,'Data Analysis'!A54:Q2389,2,FALSE)</f>
        <v>57</v>
      </c>
      <c r="Q55" s="7">
        <f>VLOOKUP(A56,'Data Analysis'!A55:Q2390,2,FALSE)</f>
        <v>44</v>
      </c>
    </row>
    <row r="56" ht="15.6" spans="1:17">
      <c r="A56" s="9" t="s">
        <v>110</v>
      </c>
      <c r="B56" s="7" t="str">
        <f>VLOOKUP(A56,'Data Analysis'!A55:Q2390,4,FALSE)</f>
        <v>  Dara E</v>
      </c>
      <c r="C56" s="7">
        <f>VLOOKUP(A56,'Data Analysis'!A55:Q2390,5,FALSE)</f>
        <v>38.95</v>
      </c>
      <c r="D56" s="7">
        <f>VLOOKUP(A56,'Data Analysis'!A55:Q2390,6,FALSE)</f>
        <v>11.95</v>
      </c>
      <c r="E56" s="7" t="str">
        <f>VLOOKUP(A56,'Data Analysis'!A55:Q2390,7,FALSE)</f>
        <v>No</v>
      </c>
      <c r="F56" s="7" t="str">
        <f>VLOOKUP(A56,'Data Analysis'!A55:Q2390,9,FALSE)</f>
        <v>No</v>
      </c>
      <c r="G56" s="7" t="str">
        <f>VLOOKUP(A56,'Data Analysis'!A55:Q2390,8,FALSE)</f>
        <v>No</v>
      </c>
      <c r="H56" s="7">
        <f>VLOOKUP(A56,'Data Analysis'!A55:Q2390,10,FALSE)</f>
        <v>0</v>
      </c>
      <c r="I56" s="7" t="str">
        <f>VLOOKUP(A56,'Data Analysis'!A55:Q2390,17,FALSE)</f>
        <v>yes</v>
      </c>
      <c r="J56" s="7" t="str">
        <f>VLOOKUP(A56,'Data Analysis'!A55:Q2390,11,FALSE)</f>
        <v>Normal Weight</v>
      </c>
      <c r="K56" s="7" t="str">
        <f>VLOOKUP(A56,'Data Analysis'!A55:Q2390,12,FALSE)</f>
        <v>Diabetes</v>
      </c>
      <c r="L56" s="7" t="str">
        <f>VLOOKUP(A56,'Data Analysis'!A55:Q2390,13,FALSE)</f>
        <v>4-Nov-1978</v>
      </c>
      <c r="M56" s="7">
        <f>VLOOKUP(A56,'Data Analysis'!A55:Q2390,14,FALSE)</f>
        <v>42983.46</v>
      </c>
      <c r="N56" s="7" t="str">
        <f>VLOOKUP(A56,'Data Analysis'!A55:Q2390,16,FALSE)</f>
        <v>tier - 1</v>
      </c>
      <c r="O56" s="7" t="str">
        <f>VLOOKUP(A56,'Data Analysis'!A55:Q2390,15,FALSE)</f>
        <v>tier - 2</v>
      </c>
      <c r="P56" s="7">
        <f>VLOOKUP(A56,'Data Analysis'!A55:Q2390,2,FALSE)</f>
        <v>44</v>
      </c>
      <c r="Q56" s="7">
        <f>VLOOKUP(A57,'Data Analysis'!A56:Q2391,2,FALSE)</f>
        <v>47</v>
      </c>
    </row>
    <row r="57" ht="15.6" spans="1:17">
      <c r="A57" s="9" t="s">
        <v>112</v>
      </c>
      <c r="B57" s="7" t="str">
        <f>VLOOKUP(A57,'Data Analysis'!A56:Q2391,4,FALSE)</f>
        <v>  Inna</v>
      </c>
      <c r="C57" s="7">
        <f>VLOOKUP(A57,'Data Analysis'!A56:Q2391,5,FALSE)</f>
        <v>36.63</v>
      </c>
      <c r="D57" s="7">
        <f>VLOOKUP(A57,'Data Analysis'!A56:Q2391,6,FALSE)</f>
        <v>7.72</v>
      </c>
      <c r="E57" s="7" t="str">
        <f>VLOOKUP(A57,'Data Analysis'!A56:Q2391,7,FALSE)</f>
        <v>yes</v>
      </c>
      <c r="F57" s="7" t="str">
        <f>VLOOKUP(A57,'Data Analysis'!A56:Q2391,9,FALSE)</f>
        <v>No</v>
      </c>
      <c r="G57" s="7" t="str">
        <f>VLOOKUP(A57,'Data Analysis'!A56:Q2391,8,FALSE)</f>
        <v>No</v>
      </c>
      <c r="H57" s="7">
        <f>VLOOKUP(A57,'Data Analysis'!A56:Q2391,10,FALSE)</f>
        <v>1</v>
      </c>
      <c r="I57" s="7" t="str">
        <f>VLOOKUP(A57,'Data Analysis'!A56:Q2391,17,FALSE)</f>
        <v>yes</v>
      </c>
      <c r="J57" s="7" t="str">
        <f>VLOOKUP(A57,'Data Analysis'!A56:Q2391,11,FALSE)</f>
        <v>Overweight</v>
      </c>
      <c r="K57" s="7" t="str">
        <f>VLOOKUP(A57,'Data Analysis'!A56:Q2391,12,FALSE)</f>
        <v>Diabetes</v>
      </c>
      <c r="L57" s="7" t="str">
        <f>VLOOKUP(A57,'Data Analysis'!A56:Q2391,13,FALSE)</f>
        <v>23-Oct-1975</v>
      </c>
      <c r="M57" s="7">
        <f>VLOOKUP(A57,'Data Analysis'!A56:Q2391,14,FALSE)</f>
        <v>42969.85</v>
      </c>
      <c r="N57" s="7" t="str">
        <f>VLOOKUP(A57,'Data Analysis'!A56:Q2391,16,FALSE)</f>
        <v>tier - 1</v>
      </c>
      <c r="O57" s="7" t="str">
        <f>VLOOKUP(A57,'Data Analysis'!A56:Q2391,15,FALSE)</f>
        <v>tier - 3</v>
      </c>
      <c r="P57" s="7">
        <f>VLOOKUP(A57,'Data Analysis'!A56:Q2391,2,FALSE)</f>
        <v>47</v>
      </c>
      <c r="Q57" s="7">
        <f>VLOOKUP(A58,'Data Analysis'!A57:Q2392,2,FALSE)</f>
        <v>50</v>
      </c>
    </row>
    <row r="58" ht="15.6" spans="1:17">
      <c r="A58" s="9" t="s">
        <v>114</v>
      </c>
      <c r="B58" s="7" t="str">
        <f>VLOOKUP(A58,'Data Analysis'!A57:Q2392,4,FALSE)</f>
        <v>  Ari</v>
      </c>
      <c r="C58" s="7">
        <f>VLOOKUP(A58,'Data Analysis'!A57:Q2392,5,FALSE)</f>
        <v>34.2</v>
      </c>
      <c r="D58" s="7">
        <f>VLOOKUP(A58,'Data Analysis'!A57:Q2392,6,FALSE)</f>
        <v>5.75</v>
      </c>
      <c r="E58" s="7" t="str">
        <f>VLOOKUP(A58,'Data Analysis'!A57:Q2392,7,FALSE)</f>
        <v>No</v>
      </c>
      <c r="F58" s="7" t="str">
        <f>VLOOKUP(A58,'Data Analysis'!A57:Q2392,9,FALSE)</f>
        <v>No</v>
      </c>
      <c r="G58" s="7" t="str">
        <f>VLOOKUP(A58,'Data Analysis'!A57:Q2392,8,FALSE)</f>
        <v>No</v>
      </c>
      <c r="H58" s="7">
        <f>VLOOKUP(A58,'Data Analysis'!A57:Q2392,10,FALSE)</f>
        <v>2</v>
      </c>
      <c r="I58" s="7" t="str">
        <f>VLOOKUP(A58,'Data Analysis'!A57:Q2392,17,FALSE)</f>
        <v>yes</v>
      </c>
      <c r="J58" s="7" t="str">
        <f>VLOOKUP(A58,'Data Analysis'!A57:Q2392,11,FALSE)</f>
        <v>Normal Weight</v>
      </c>
      <c r="K58" s="7" t="str">
        <f>VLOOKUP(A58,'Data Analysis'!A57:Q2392,12,FALSE)</f>
        <v>Prediabetes</v>
      </c>
      <c r="L58" s="7" t="str">
        <f>VLOOKUP(A58,'Data Analysis'!A57:Q2392,13,FALSE)</f>
        <v>10-Sep-1972</v>
      </c>
      <c r="M58" s="7">
        <f>VLOOKUP(A58,'Data Analysis'!A57:Q2392,14,FALSE)</f>
        <v>42856.84</v>
      </c>
      <c r="N58" s="7" t="str">
        <f>VLOOKUP(A58,'Data Analysis'!A57:Q2392,16,FALSE)</f>
        <v>tier - 1</v>
      </c>
      <c r="O58" s="7" t="str">
        <f>VLOOKUP(A58,'Data Analysis'!A57:Q2392,15,FALSE)</f>
        <v>tier - 1</v>
      </c>
      <c r="P58" s="7">
        <f>VLOOKUP(A58,'Data Analysis'!A57:Q2392,2,FALSE)</f>
        <v>50</v>
      </c>
      <c r="Q58" s="7">
        <f>VLOOKUP(A59,'Data Analysis'!A58:Q2393,2,FALSE)</f>
        <v>57</v>
      </c>
    </row>
    <row r="59" ht="15.6" spans="1:17">
      <c r="A59" s="9" t="s">
        <v>116</v>
      </c>
      <c r="B59" s="7" t="str">
        <f>VLOOKUP(A59,'Data Analysis'!A58:Q2393,4,FALSE)</f>
        <v>  Lindsey</v>
      </c>
      <c r="C59" s="7">
        <f>VLOOKUP(A59,'Data Analysis'!A58:Q2393,5,FALSE)</f>
        <v>50.63</v>
      </c>
      <c r="D59" s="7">
        <f>VLOOKUP(A59,'Data Analysis'!A58:Q2393,6,FALSE)</f>
        <v>11.89</v>
      </c>
      <c r="E59" s="7" t="str">
        <f>VLOOKUP(A59,'Data Analysis'!A58:Q2393,7,FALSE)</f>
        <v>No</v>
      </c>
      <c r="F59" s="7" t="str">
        <f>VLOOKUP(A59,'Data Analysis'!A58:Q2393,9,FALSE)</f>
        <v>No</v>
      </c>
      <c r="G59" s="7" t="str">
        <f>VLOOKUP(A59,'Data Analysis'!A58:Q2393,8,FALSE)</f>
        <v>No</v>
      </c>
      <c r="H59" s="7">
        <f>VLOOKUP(A59,'Data Analysis'!A58:Q2393,10,FALSE)</f>
        <v>0</v>
      </c>
      <c r="I59" s="7" t="str">
        <f>VLOOKUP(A59,'Data Analysis'!A58:Q2393,17,FALSE)</f>
        <v>yes</v>
      </c>
      <c r="J59" s="7" t="str">
        <f>VLOOKUP(A59,'Data Analysis'!A58:Q2393,11,FALSE)</f>
        <v>Overweight</v>
      </c>
      <c r="K59" s="7" t="str">
        <f>VLOOKUP(A59,'Data Analysis'!A58:Q2393,12,FALSE)</f>
        <v>Diabetes</v>
      </c>
      <c r="L59" s="7" t="str">
        <f>VLOOKUP(A59,'Data Analysis'!A58:Q2393,13,FALSE)</f>
        <v>29-Oct-1965</v>
      </c>
      <c r="M59" s="7">
        <f>VLOOKUP(A59,'Data Analysis'!A58:Q2393,14,FALSE)</f>
        <v>42764.12</v>
      </c>
      <c r="N59" s="7" t="str">
        <f>VLOOKUP(A59,'Data Analysis'!A58:Q2393,16,FALSE)</f>
        <v>tier - 1</v>
      </c>
      <c r="O59" s="7" t="str">
        <f>VLOOKUP(A59,'Data Analysis'!A58:Q2393,15,FALSE)</f>
        <v>tier - 2</v>
      </c>
      <c r="P59" s="7">
        <f>VLOOKUP(A59,'Data Analysis'!A58:Q2393,2,FALSE)</f>
        <v>57</v>
      </c>
      <c r="Q59" s="7">
        <f>VLOOKUP(A60,'Data Analysis'!A59:Q2394,2,FALSE)</f>
        <v>45</v>
      </c>
    </row>
    <row r="60" ht="15.6" spans="1:17">
      <c r="A60" s="9" t="s">
        <v>118</v>
      </c>
      <c r="B60" s="7" t="str">
        <f>VLOOKUP(A60,'Data Analysis'!A59:Q2394,4,FALSE)</f>
        <v>  Kenny</v>
      </c>
      <c r="C60" s="7">
        <f>VLOOKUP(A60,'Data Analysis'!A59:Q2394,5,FALSE)</f>
        <v>36.48</v>
      </c>
      <c r="D60" s="7">
        <f>VLOOKUP(A60,'Data Analysis'!A59:Q2394,6,FALSE)</f>
        <v>6.2</v>
      </c>
      <c r="E60" s="7" t="str">
        <f>VLOOKUP(A60,'Data Analysis'!A59:Q2394,7,FALSE)</f>
        <v>No</v>
      </c>
      <c r="F60" s="7" t="str">
        <f>VLOOKUP(A60,'Data Analysis'!A59:Q2394,9,FALSE)</f>
        <v>No</v>
      </c>
      <c r="G60" s="7" t="str">
        <f>VLOOKUP(A60,'Data Analysis'!A59:Q2394,8,FALSE)</f>
        <v>No</v>
      </c>
      <c r="H60" s="7">
        <f>VLOOKUP(A60,'Data Analysis'!A59:Q2394,10,FALSE)</f>
        <v>0</v>
      </c>
      <c r="I60" s="7" t="str">
        <f>VLOOKUP(A60,'Data Analysis'!A59:Q2394,17,FALSE)</f>
        <v>yes</v>
      </c>
      <c r="J60" s="7" t="str">
        <f>VLOOKUP(A60,'Data Analysis'!A59:Q2394,11,FALSE)</f>
        <v>Overweight</v>
      </c>
      <c r="K60" s="7" t="str">
        <f>VLOOKUP(A60,'Data Analysis'!A59:Q2394,12,FALSE)</f>
        <v>Prediabetes</v>
      </c>
      <c r="L60" s="7" t="str">
        <f>VLOOKUP(A60,'Data Analysis'!A59:Q2394,13,FALSE)</f>
        <v>21-Oct-1977</v>
      </c>
      <c r="M60" s="7">
        <f>VLOOKUP(A60,'Data Analysis'!A59:Q2394,14,FALSE)</f>
        <v>42760.5</v>
      </c>
      <c r="N60" s="7" t="str">
        <f>VLOOKUP(A60,'Data Analysis'!A59:Q2394,16,FALSE)</f>
        <v>tier - 1</v>
      </c>
      <c r="O60" s="7" t="str">
        <f>VLOOKUP(A60,'Data Analysis'!A59:Q2394,15,FALSE)</f>
        <v>tier - 2</v>
      </c>
      <c r="P60" s="7">
        <f>VLOOKUP(A60,'Data Analysis'!A59:Q2394,2,FALSE)</f>
        <v>45</v>
      </c>
      <c r="Q60" s="7">
        <f>VLOOKUP(A61,'Data Analysis'!A60:Q2395,2,FALSE)</f>
        <v>51</v>
      </c>
    </row>
    <row r="61" ht="15.6" spans="1:17">
      <c r="A61" s="9" t="s">
        <v>120</v>
      </c>
      <c r="B61" s="7" t="str">
        <f>VLOOKUP(A61,'Data Analysis'!A60:Q2395,4,FALSE)</f>
        <v>  Louise</v>
      </c>
      <c r="C61" s="7">
        <f>VLOOKUP(A61,'Data Analysis'!A60:Q2395,5,FALSE)</f>
        <v>54.82</v>
      </c>
      <c r="D61" s="7">
        <f>VLOOKUP(A61,'Data Analysis'!A60:Q2395,6,FALSE)</f>
        <v>10.61</v>
      </c>
      <c r="E61" s="7" t="str">
        <f>VLOOKUP(A61,'Data Analysis'!A60:Q2395,7,FALSE)</f>
        <v>No</v>
      </c>
      <c r="F61" s="7" t="str">
        <f>VLOOKUP(A61,'Data Analysis'!A60:Q2395,9,FALSE)</f>
        <v>No</v>
      </c>
      <c r="G61" s="7" t="str">
        <f>VLOOKUP(A61,'Data Analysis'!A60:Q2395,8,FALSE)</f>
        <v>No</v>
      </c>
      <c r="H61" s="7">
        <f>VLOOKUP(A61,'Data Analysis'!A60:Q2395,10,FALSE)</f>
        <v>0</v>
      </c>
      <c r="I61" s="7" t="str">
        <f>VLOOKUP(A61,'Data Analysis'!A60:Q2395,17,FALSE)</f>
        <v>yes</v>
      </c>
      <c r="J61" s="7" t="str">
        <f>VLOOKUP(A61,'Data Analysis'!A60:Q2395,11,FALSE)</f>
        <v>Obesity</v>
      </c>
      <c r="K61" s="7" t="str">
        <f>VLOOKUP(A61,'Data Analysis'!A60:Q2395,12,FALSE)</f>
        <v>Diabetes</v>
      </c>
      <c r="L61" s="7" t="str">
        <f>VLOOKUP(A61,'Data Analysis'!A60:Q2395,13,FALSE)</f>
        <v>3-Nov-1971</v>
      </c>
      <c r="M61" s="7">
        <f>VLOOKUP(A61,'Data Analysis'!A60:Q2395,14,FALSE)</f>
        <v>42644.2</v>
      </c>
      <c r="N61" s="7" t="str">
        <f>VLOOKUP(A61,'Data Analysis'!A60:Q2395,16,FALSE)</f>
        <v>tier - 1</v>
      </c>
      <c r="O61" s="7" t="str">
        <f>VLOOKUP(A61,'Data Analysis'!A60:Q2395,15,FALSE)</f>
        <v>tier - 3</v>
      </c>
      <c r="P61" s="7">
        <f>VLOOKUP(A61,'Data Analysis'!A60:Q2395,2,FALSE)</f>
        <v>51</v>
      </c>
      <c r="Q61" s="7">
        <f>VLOOKUP(A62,'Data Analysis'!A61:Q2396,2,FALSE)</f>
        <v>43</v>
      </c>
    </row>
    <row r="62" ht="15.6" spans="1:17">
      <c r="A62" s="9" t="s">
        <v>122</v>
      </c>
      <c r="B62" s="7" t="str">
        <f>VLOOKUP(A62,'Data Analysis'!A61:Q2396,4,FALSE)</f>
        <v>  Cameron</v>
      </c>
      <c r="C62" s="7">
        <f>VLOOKUP(A62,'Data Analysis'!A61:Q2396,5,FALSE)</f>
        <v>38.06</v>
      </c>
      <c r="D62" s="7">
        <f>VLOOKUP(A62,'Data Analysis'!A61:Q2396,6,FALSE)</f>
        <v>6.04</v>
      </c>
      <c r="E62" s="7" t="str">
        <f>VLOOKUP(A62,'Data Analysis'!A61:Q2396,7,FALSE)</f>
        <v>No</v>
      </c>
      <c r="F62" s="7" t="str">
        <f>VLOOKUP(A62,'Data Analysis'!A61:Q2396,9,FALSE)</f>
        <v>No</v>
      </c>
      <c r="G62" s="7" t="str">
        <f>VLOOKUP(A62,'Data Analysis'!A61:Q2396,8,FALSE)</f>
        <v>Yes</v>
      </c>
      <c r="H62" s="7">
        <f>VLOOKUP(A62,'Data Analysis'!A61:Q2396,10,FALSE)</f>
        <v>1</v>
      </c>
      <c r="I62" s="7" t="str">
        <f>VLOOKUP(A62,'Data Analysis'!A61:Q2396,17,FALSE)</f>
        <v>yes</v>
      </c>
      <c r="J62" s="7" t="str">
        <f>VLOOKUP(A62,'Data Analysis'!A61:Q2396,11,FALSE)</f>
        <v>Overweight</v>
      </c>
      <c r="K62" s="7" t="str">
        <f>VLOOKUP(A62,'Data Analysis'!A61:Q2396,12,FALSE)</f>
        <v>Prediabetes</v>
      </c>
      <c r="L62" s="7" t="str">
        <f>VLOOKUP(A62,'Data Analysis'!A61:Q2396,13,FALSE)</f>
        <v>27-Dec-1979</v>
      </c>
      <c r="M62" s="7">
        <f>VLOOKUP(A62,'Data Analysis'!A61:Q2396,14,FALSE)</f>
        <v>42560.43</v>
      </c>
      <c r="N62" s="7" t="str">
        <f>VLOOKUP(A62,'Data Analysis'!A61:Q2396,16,FALSE)</f>
        <v>tier - 1</v>
      </c>
      <c r="O62" s="7" t="str">
        <f>VLOOKUP(A62,'Data Analysis'!A61:Q2396,15,FALSE)</f>
        <v>tier - 3</v>
      </c>
      <c r="P62" s="7">
        <f>VLOOKUP(A62,'Data Analysis'!A61:Q2396,2,FALSE)</f>
        <v>43</v>
      </c>
      <c r="Q62" s="7">
        <f>VLOOKUP(A63,'Data Analysis'!A62:Q2397,2,FALSE)</f>
        <v>55</v>
      </c>
    </row>
    <row r="63" ht="15.6" spans="1:17">
      <c r="A63" s="9" t="s">
        <v>124</v>
      </c>
      <c r="B63" s="7" t="str">
        <f>VLOOKUP(A63,'Data Analysis'!A62:Q2397,4,FALSE)</f>
        <v>  Katie T</v>
      </c>
      <c r="C63" s="7">
        <f>VLOOKUP(A63,'Data Analysis'!A62:Q2397,5,FALSE)</f>
        <v>51.48</v>
      </c>
      <c r="D63" s="7">
        <f>VLOOKUP(A63,'Data Analysis'!A62:Q2397,6,FALSE)</f>
        <v>9.33</v>
      </c>
      <c r="E63" s="7" t="str">
        <f>VLOOKUP(A63,'Data Analysis'!A62:Q2397,7,FALSE)</f>
        <v>yes</v>
      </c>
      <c r="F63" s="7" t="str">
        <f>VLOOKUP(A63,'Data Analysis'!A62:Q2397,9,FALSE)</f>
        <v>No</v>
      </c>
      <c r="G63" s="7" t="str">
        <f>VLOOKUP(A63,'Data Analysis'!A62:Q2397,8,FALSE)</f>
        <v>No</v>
      </c>
      <c r="H63" s="7">
        <f>VLOOKUP(A63,'Data Analysis'!A62:Q2397,10,FALSE)</f>
        <v>0</v>
      </c>
      <c r="I63" s="7" t="str">
        <f>VLOOKUP(A63,'Data Analysis'!A62:Q2397,17,FALSE)</f>
        <v>yes</v>
      </c>
      <c r="J63" s="7" t="str">
        <f>VLOOKUP(A63,'Data Analysis'!A62:Q2397,11,FALSE)</f>
        <v>Normal Weight</v>
      </c>
      <c r="K63" s="7" t="str">
        <f>VLOOKUP(A63,'Data Analysis'!A62:Q2397,12,FALSE)</f>
        <v>Diabetes</v>
      </c>
      <c r="L63" s="7" t="str">
        <f>VLOOKUP(A63,'Data Analysis'!A62:Q2397,13,FALSE)</f>
        <v>27-Jun-1967</v>
      </c>
      <c r="M63" s="7">
        <f>VLOOKUP(A63,'Data Analysis'!A62:Q2397,14,FALSE)</f>
        <v>42538.72</v>
      </c>
      <c r="N63" s="7" t="str">
        <f>VLOOKUP(A63,'Data Analysis'!A62:Q2397,16,FALSE)</f>
        <v>tier - 1</v>
      </c>
      <c r="O63" s="7" t="str">
        <f>VLOOKUP(A63,'Data Analysis'!A62:Q2397,15,FALSE)</f>
        <v>tier - 3</v>
      </c>
      <c r="P63" s="7">
        <f>VLOOKUP(A63,'Data Analysis'!A62:Q2397,2,FALSE)</f>
        <v>55</v>
      </c>
      <c r="Q63" s="7">
        <f>VLOOKUP(A64,'Data Analysis'!A63:Q2398,2,FALSE)</f>
        <v>54</v>
      </c>
    </row>
    <row r="64" ht="15.6" spans="1:17">
      <c r="A64" s="9" t="s">
        <v>126</v>
      </c>
      <c r="B64" s="7" t="str">
        <f>VLOOKUP(A64,'Data Analysis'!A63:Q2398,4,FALSE)</f>
        <v>  Casey</v>
      </c>
      <c r="C64" s="7">
        <f>VLOOKUP(A64,'Data Analysis'!A63:Q2398,5,FALSE)</f>
        <v>52.06</v>
      </c>
      <c r="D64" s="7">
        <f>VLOOKUP(A64,'Data Analysis'!A63:Q2398,6,FALSE)</f>
        <v>11.47</v>
      </c>
      <c r="E64" s="7" t="str">
        <f>VLOOKUP(A64,'Data Analysis'!A63:Q2398,7,FALSE)</f>
        <v>No</v>
      </c>
      <c r="F64" s="7" t="str">
        <f>VLOOKUP(A64,'Data Analysis'!A63:Q2398,9,FALSE)</f>
        <v>No</v>
      </c>
      <c r="G64" s="7" t="str">
        <f>VLOOKUP(A64,'Data Analysis'!A63:Q2398,8,FALSE)</f>
        <v>No</v>
      </c>
      <c r="H64" s="7">
        <f>VLOOKUP(A64,'Data Analysis'!A63:Q2398,10,FALSE)</f>
        <v>0</v>
      </c>
      <c r="I64" s="7" t="str">
        <f>VLOOKUP(A64,'Data Analysis'!A63:Q2398,17,FALSE)</f>
        <v>yes</v>
      </c>
      <c r="J64" s="7" t="str">
        <f>VLOOKUP(A64,'Data Analysis'!A63:Q2398,11,FALSE)</f>
        <v>Overweight</v>
      </c>
      <c r="K64" s="7" t="str">
        <f>VLOOKUP(A64,'Data Analysis'!A63:Q2398,12,FALSE)</f>
        <v>Diabetes</v>
      </c>
      <c r="L64" s="7" t="str">
        <f>VLOOKUP(A64,'Data Analysis'!A63:Q2398,13,FALSE)</f>
        <v>3-Aug-1968</v>
      </c>
      <c r="M64" s="7">
        <f>VLOOKUP(A64,'Data Analysis'!A63:Q2398,14,FALSE)</f>
        <v>42478.6</v>
      </c>
      <c r="N64" s="7" t="str">
        <f>VLOOKUP(A64,'Data Analysis'!A63:Q2398,16,FALSE)</f>
        <v>tier - 1</v>
      </c>
      <c r="O64" s="7" t="str">
        <f>VLOOKUP(A64,'Data Analysis'!A63:Q2398,15,FALSE)</f>
        <v>tier - 2</v>
      </c>
      <c r="P64" s="7">
        <f>VLOOKUP(A64,'Data Analysis'!A63:Q2398,2,FALSE)</f>
        <v>54</v>
      </c>
      <c r="Q64" s="7">
        <f>VLOOKUP(A65,'Data Analysis'!A64:Q2399,2,FALSE)</f>
        <v>55</v>
      </c>
    </row>
    <row r="65" ht="15.6" spans="1:17">
      <c r="A65" s="9" t="s">
        <v>128</v>
      </c>
      <c r="B65" s="7" t="str">
        <f>VLOOKUP(A65,'Data Analysis'!A64:Q2399,4,FALSE)</f>
        <v>  David</v>
      </c>
      <c r="C65" s="7">
        <f>VLOOKUP(A65,'Data Analysis'!A64:Q2399,5,FALSE)</f>
        <v>30.685</v>
      </c>
      <c r="D65" s="7">
        <f>VLOOKUP(A65,'Data Analysis'!A64:Q2399,6,FALSE)</f>
        <v>7.02</v>
      </c>
      <c r="E65" s="7" t="str">
        <f>VLOOKUP(A65,'Data Analysis'!A64:Q2399,7,FALSE)</f>
        <v>yes</v>
      </c>
      <c r="F65" s="7" t="str">
        <f>VLOOKUP(A65,'Data Analysis'!A64:Q2399,9,FALSE)</f>
        <v>No</v>
      </c>
      <c r="G65" s="7" t="str">
        <f>VLOOKUP(A65,'Data Analysis'!A64:Q2399,8,FALSE)</f>
        <v>No</v>
      </c>
      <c r="H65" s="7">
        <f>VLOOKUP(A65,'Data Analysis'!A64:Q2399,10,FALSE)</f>
        <v>0</v>
      </c>
      <c r="I65" s="7" t="str">
        <f>VLOOKUP(A65,'Data Analysis'!A64:Q2399,17,FALSE)</f>
        <v>yes</v>
      </c>
      <c r="J65" s="7" t="str">
        <f>VLOOKUP(A65,'Data Analysis'!A64:Q2399,11,FALSE)</f>
        <v>Overweight</v>
      </c>
      <c r="K65" s="7" t="str">
        <f>VLOOKUP(A65,'Data Analysis'!A64:Q2399,12,FALSE)</f>
        <v>Diabetes</v>
      </c>
      <c r="L65" s="7" t="str">
        <f>VLOOKUP(A65,'Data Analysis'!A64:Q2399,13,FALSE)</f>
        <v>28-Jun-1967</v>
      </c>
      <c r="M65" s="7">
        <f>VLOOKUP(A65,'Data Analysis'!A64:Q2399,14,FALSE)</f>
        <v>42303.69</v>
      </c>
      <c r="N65" s="7" t="str">
        <f>VLOOKUP(A65,'Data Analysis'!A64:Q2399,16,FALSE)</f>
        <v>tier - 1</v>
      </c>
      <c r="O65" s="7" t="str">
        <f>VLOOKUP(A65,'Data Analysis'!A64:Q2399,15,FALSE)</f>
        <v>tier - 2</v>
      </c>
      <c r="P65" s="7">
        <f>VLOOKUP(A65,'Data Analysis'!A64:Q2399,2,FALSE)</f>
        <v>55</v>
      </c>
      <c r="Q65" s="7">
        <f>VLOOKUP(A66,'Data Analysis'!A65:Q2400,2,FALSE)</f>
        <v>47</v>
      </c>
    </row>
    <row r="66" ht="15.6" spans="1:17">
      <c r="A66" s="9" t="s">
        <v>130</v>
      </c>
      <c r="B66" s="7" t="str">
        <f>VLOOKUP(A66,'Data Analysis'!A65:Q2400,4,FALSE)</f>
        <v>  Bryson C</v>
      </c>
      <c r="C66" s="7">
        <f>VLOOKUP(A66,'Data Analysis'!A65:Q2400,5,FALSE)</f>
        <v>36.08</v>
      </c>
      <c r="D66" s="7">
        <f>VLOOKUP(A66,'Data Analysis'!A65:Q2400,6,FALSE)</f>
        <v>8.8</v>
      </c>
      <c r="E66" s="7" t="str">
        <f>VLOOKUP(A66,'Data Analysis'!A65:Q2400,7,FALSE)</f>
        <v>yes</v>
      </c>
      <c r="F66" s="7" t="str">
        <f>VLOOKUP(A66,'Data Analysis'!A65:Q2400,9,FALSE)</f>
        <v>No</v>
      </c>
      <c r="G66" s="7" t="str">
        <f>VLOOKUP(A66,'Data Analysis'!A65:Q2400,8,FALSE)</f>
        <v>No</v>
      </c>
      <c r="H66" s="7">
        <f>VLOOKUP(A66,'Data Analysis'!A65:Q2400,10,FALSE)</f>
        <v>1</v>
      </c>
      <c r="I66" s="7" t="str">
        <f>VLOOKUP(A66,'Data Analysis'!A65:Q2400,17,FALSE)</f>
        <v>yes</v>
      </c>
      <c r="J66" s="7" t="str">
        <f>VLOOKUP(A66,'Data Analysis'!A65:Q2400,11,FALSE)</f>
        <v>Overweight</v>
      </c>
      <c r="K66" s="7" t="str">
        <f>VLOOKUP(A66,'Data Analysis'!A65:Q2400,12,FALSE)</f>
        <v>Diabetes</v>
      </c>
      <c r="L66" s="7" t="str">
        <f>VLOOKUP(A66,'Data Analysis'!A65:Q2400,13,FALSE)</f>
        <v>15-Aug-1975</v>
      </c>
      <c r="M66" s="7">
        <f>VLOOKUP(A66,'Data Analysis'!A65:Q2400,14,FALSE)</f>
        <v>42211.14</v>
      </c>
      <c r="N66" s="7" t="str">
        <f>VLOOKUP(A66,'Data Analysis'!A65:Q2400,16,FALSE)</f>
        <v>tier - 1</v>
      </c>
      <c r="O66" s="7" t="str">
        <f>VLOOKUP(A66,'Data Analysis'!A65:Q2400,15,FALSE)</f>
        <v>tier - 3</v>
      </c>
      <c r="P66" s="7">
        <f>VLOOKUP(A66,'Data Analysis'!A65:Q2400,2,FALSE)</f>
        <v>47</v>
      </c>
      <c r="Q66" s="7">
        <f>VLOOKUP(A67,'Data Analysis'!A66:Q2401,2,FALSE)</f>
        <v>49</v>
      </c>
    </row>
    <row r="67" ht="15.6" spans="1:17">
      <c r="A67" s="9" t="s">
        <v>132</v>
      </c>
      <c r="B67" s="7" t="str">
        <f>VLOOKUP(A67,'Data Analysis'!A66:Q2401,4,FALSE)</f>
        <v>  Megan</v>
      </c>
      <c r="C67" s="7">
        <f>VLOOKUP(A67,'Data Analysis'!A66:Q2401,5,FALSE)</f>
        <v>54.99</v>
      </c>
      <c r="D67" s="7">
        <f>VLOOKUP(A67,'Data Analysis'!A66:Q2401,6,FALSE)</f>
        <v>8.68</v>
      </c>
      <c r="E67" s="7" t="str">
        <f>VLOOKUP(A67,'Data Analysis'!A66:Q2401,7,FALSE)</f>
        <v>No</v>
      </c>
      <c r="F67" s="7" t="str">
        <f>VLOOKUP(A67,'Data Analysis'!A66:Q2401,9,FALSE)</f>
        <v>No</v>
      </c>
      <c r="G67" s="7" t="str">
        <f>VLOOKUP(A67,'Data Analysis'!A66:Q2401,8,FALSE)</f>
        <v>No</v>
      </c>
      <c r="H67" s="7">
        <f>VLOOKUP(A67,'Data Analysis'!A66:Q2401,10,FALSE)</f>
        <v>2</v>
      </c>
      <c r="I67" s="7" t="str">
        <f>VLOOKUP(A67,'Data Analysis'!A66:Q2401,17,FALSE)</f>
        <v>yes</v>
      </c>
      <c r="J67" s="7" t="str">
        <f>VLOOKUP(A67,'Data Analysis'!A66:Q2401,11,FALSE)</f>
        <v>Overweight</v>
      </c>
      <c r="K67" s="7" t="str">
        <f>VLOOKUP(A67,'Data Analysis'!A66:Q2401,12,FALSE)</f>
        <v>Diabetes</v>
      </c>
      <c r="L67" s="7" t="str">
        <f>VLOOKUP(A67,'Data Analysis'!A66:Q2401,13,FALSE)</f>
        <v>18-Sep-1973</v>
      </c>
      <c r="M67" s="7">
        <f>VLOOKUP(A67,'Data Analysis'!A66:Q2401,14,FALSE)</f>
        <v>42188.15</v>
      </c>
      <c r="N67" s="7" t="str">
        <f>VLOOKUP(A67,'Data Analysis'!A66:Q2401,16,FALSE)</f>
        <v>tier - 1</v>
      </c>
      <c r="O67" s="7" t="str">
        <f>VLOOKUP(A67,'Data Analysis'!A66:Q2401,15,FALSE)</f>
        <v>tier - 1</v>
      </c>
      <c r="P67" s="7">
        <f>VLOOKUP(A67,'Data Analysis'!A66:Q2401,2,FALSE)</f>
        <v>49</v>
      </c>
      <c r="Q67" s="7">
        <f>VLOOKUP(A68,'Data Analysis'!A67:Q2402,2,FALSE)</f>
        <v>43</v>
      </c>
    </row>
    <row r="68" ht="15.6" spans="1:17">
      <c r="A68" s="9" t="s">
        <v>134</v>
      </c>
      <c r="B68" s="7" t="str">
        <f>VLOOKUP(A68,'Data Analysis'!A67:Q2402,4,FALSE)</f>
        <v>  Daniel</v>
      </c>
      <c r="C68" s="7">
        <f>VLOOKUP(A68,'Data Analysis'!A67:Q2402,5,FALSE)</f>
        <v>35.97</v>
      </c>
      <c r="D68" s="7">
        <f>VLOOKUP(A68,'Data Analysis'!A67:Q2402,6,FALSE)</f>
        <v>6.12</v>
      </c>
      <c r="E68" s="7" t="str">
        <f>VLOOKUP(A68,'Data Analysis'!A67:Q2402,7,FALSE)</f>
        <v>No</v>
      </c>
      <c r="F68" s="7" t="str">
        <f>VLOOKUP(A68,'Data Analysis'!A67:Q2402,9,FALSE)</f>
        <v>No</v>
      </c>
      <c r="G68" s="7" t="str">
        <f>VLOOKUP(A68,'Data Analysis'!A67:Q2402,8,FALSE)</f>
        <v>Yes</v>
      </c>
      <c r="H68" s="7">
        <f>VLOOKUP(A68,'Data Analysis'!A67:Q2402,10,FALSE)</f>
        <v>1</v>
      </c>
      <c r="I68" s="7" t="str">
        <f>VLOOKUP(A68,'Data Analysis'!A67:Q2402,17,FALSE)</f>
        <v>yes</v>
      </c>
      <c r="J68" s="7" t="str">
        <f>VLOOKUP(A68,'Data Analysis'!A67:Q2402,11,FALSE)</f>
        <v>Obesity</v>
      </c>
      <c r="K68" s="7" t="str">
        <f>VLOOKUP(A68,'Data Analysis'!A67:Q2402,12,FALSE)</f>
        <v>Prediabetes</v>
      </c>
      <c r="L68" s="7" t="str">
        <f>VLOOKUP(A68,'Data Analysis'!A67:Q2402,13,FALSE)</f>
        <v>3-Jul-1979</v>
      </c>
      <c r="M68" s="7">
        <f>VLOOKUP(A68,'Data Analysis'!A67:Q2402,14,FALSE)</f>
        <v>42124.52</v>
      </c>
      <c r="N68" s="7" t="str">
        <f>VLOOKUP(A68,'Data Analysis'!A67:Q2402,16,FALSE)</f>
        <v>tier - 1</v>
      </c>
      <c r="O68" s="7" t="str">
        <f>VLOOKUP(A68,'Data Analysis'!A67:Q2402,15,FALSE)</f>
        <v>tier - 1</v>
      </c>
      <c r="P68" s="7">
        <f>VLOOKUP(A68,'Data Analysis'!A67:Q2402,2,FALSE)</f>
        <v>43</v>
      </c>
      <c r="Q68" s="7">
        <f>VLOOKUP(A69,'Data Analysis'!A68:Q2403,2,FALSE)</f>
        <v>25</v>
      </c>
    </row>
    <row r="69" ht="15.6" spans="1:17">
      <c r="A69" s="9" t="s">
        <v>136</v>
      </c>
      <c r="B69" s="7" t="str">
        <f>VLOOKUP(A69,'Data Analysis'!A68:Q2403,4,FALSE)</f>
        <v>  Steven M</v>
      </c>
      <c r="C69" s="7">
        <f>VLOOKUP(A69,'Data Analysis'!A68:Q2403,5,FALSE)</f>
        <v>45.54</v>
      </c>
      <c r="D69" s="7">
        <f>VLOOKUP(A69,'Data Analysis'!A68:Q2403,6,FALSE)</f>
        <v>5.4</v>
      </c>
      <c r="E69" s="7" t="str">
        <f>VLOOKUP(A69,'Data Analysis'!A68:Q2403,7,FALSE)</f>
        <v>yes</v>
      </c>
      <c r="F69" s="7" t="str">
        <f>VLOOKUP(A69,'Data Analysis'!A68:Q2403,9,FALSE)</f>
        <v>No</v>
      </c>
      <c r="G69" s="7" t="str">
        <f>VLOOKUP(A69,'Data Analysis'!A68:Q2403,8,FALSE)</f>
        <v>Yes</v>
      </c>
      <c r="H69" s="7">
        <f>VLOOKUP(A69,'Data Analysis'!A68:Q2403,10,FALSE)</f>
        <v>1</v>
      </c>
      <c r="I69" s="7" t="str">
        <f>VLOOKUP(A69,'Data Analysis'!A68:Q2403,17,FALSE)</f>
        <v>yes</v>
      </c>
      <c r="J69" s="7" t="str">
        <f>VLOOKUP(A69,'Data Analysis'!A68:Q2403,11,FALSE)</f>
        <v>Overweight</v>
      </c>
      <c r="K69" s="7" t="str">
        <f>VLOOKUP(A69,'Data Analysis'!A68:Q2403,12,FALSE)</f>
        <v>Normal</v>
      </c>
      <c r="L69" s="7" t="str">
        <f>VLOOKUP(A69,'Data Analysis'!A68:Q2403,13,FALSE)</f>
        <v>9-Dec-1997</v>
      </c>
      <c r="M69" s="7">
        <f>VLOOKUP(A69,'Data Analysis'!A68:Q2403,14,FALSE)</f>
        <v>42112.24</v>
      </c>
      <c r="N69" s="7" t="str">
        <f>VLOOKUP(A69,'Data Analysis'!A68:Q2403,16,FALSE)</f>
        <v>tier - 1</v>
      </c>
      <c r="O69" s="7" t="str">
        <f>VLOOKUP(A69,'Data Analysis'!A68:Q2403,15,FALSE)</f>
        <v>tier - 3</v>
      </c>
      <c r="P69" s="7">
        <f>VLOOKUP(A69,'Data Analysis'!A68:Q2403,2,FALSE)</f>
        <v>25</v>
      </c>
      <c r="Q69" s="7">
        <f>VLOOKUP(A70,'Data Analysis'!A69:Q2404,2,FALSE)</f>
        <v>46</v>
      </c>
    </row>
    <row r="70" ht="15.6" spans="1:17">
      <c r="A70" s="9" t="s">
        <v>138</v>
      </c>
      <c r="B70" s="7" t="str">
        <f>VLOOKUP(A70,'Data Analysis'!A69:Q2404,4,FALSE)</f>
        <v>  Jenna L</v>
      </c>
      <c r="C70" s="7">
        <f>VLOOKUP(A70,'Data Analysis'!A69:Q2404,5,FALSE)</f>
        <v>35.53</v>
      </c>
      <c r="D70" s="7">
        <f>VLOOKUP(A70,'Data Analysis'!A69:Q2404,6,FALSE)</f>
        <v>4.36</v>
      </c>
      <c r="E70" s="7" t="str">
        <f>VLOOKUP(A70,'Data Analysis'!A69:Q2404,7,FALSE)</f>
        <v>yes</v>
      </c>
      <c r="F70" s="7" t="str">
        <f>VLOOKUP(A70,'Data Analysis'!A69:Q2404,9,FALSE)</f>
        <v>No</v>
      </c>
      <c r="G70" s="7" t="str">
        <f>VLOOKUP(A70,'Data Analysis'!A69:Q2404,8,FALSE)</f>
        <v>No</v>
      </c>
      <c r="H70" s="7">
        <f>VLOOKUP(A70,'Data Analysis'!A69:Q2404,10,FALSE)</f>
        <v>0</v>
      </c>
      <c r="I70" s="7" t="str">
        <f>VLOOKUP(A70,'Data Analysis'!A69:Q2404,17,FALSE)</f>
        <v>yes</v>
      </c>
      <c r="J70" s="7" t="str">
        <f>VLOOKUP(A70,'Data Analysis'!A69:Q2404,11,FALSE)</f>
        <v>Normal Weight</v>
      </c>
      <c r="K70" s="7" t="str">
        <f>VLOOKUP(A70,'Data Analysis'!A69:Q2404,12,FALSE)</f>
        <v>Normal</v>
      </c>
      <c r="L70" s="7" t="str">
        <f>VLOOKUP(A70,'Data Analysis'!A69:Q2404,13,FALSE)</f>
        <v>28-Nov-1976</v>
      </c>
      <c r="M70" s="7">
        <f>VLOOKUP(A70,'Data Analysis'!A69:Q2404,14,FALSE)</f>
        <v>42111.66</v>
      </c>
      <c r="N70" s="7" t="str">
        <f>VLOOKUP(A70,'Data Analysis'!A69:Q2404,16,FALSE)</f>
        <v>tier - 1</v>
      </c>
      <c r="O70" s="7" t="str">
        <f>VLOOKUP(A70,'Data Analysis'!A69:Q2404,15,FALSE)</f>
        <v>tier - 1</v>
      </c>
      <c r="P70" s="7">
        <f>VLOOKUP(A70,'Data Analysis'!A69:Q2404,2,FALSE)</f>
        <v>46</v>
      </c>
      <c r="Q70" s="7">
        <f>VLOOKUP(A71,'Data Analysis'!A70:Q2405,2,FALSE)</f>
        <v>54</v>
      </c>
    </row>
    <row r="71" ht="15.6" spans="1:17">
      <c r="A71" s="9" t="s">
        <v>140</v>
      </c>
      <c r="B71" s="7" t="str">
        <f>VLOOKUP(A71,'Data Analysis'!A70:Q2405,4,FALSE)</f>
        <v>  Freeman</v>
      </c>
      <c r="C71" s="7">
        <f>VLOOKUP(A71,'Data Analysis'!A70:Q2405,5,FALSE)</f>
        <v>30.8</v>
      </c>
      <c r="D71" s="7">
        <f>VLOOKUP(A71,'Data Analysis'!A70:Q2405,6,FALSE)</f>
        <v>9.77</v>
      </c>
      <c r="E71" s="7" t="str">
        <f>VLOOKUP(A71,'Data Analysis'!A70:Q2405,7,FALSE)</f>
        <v>No</v>
      </c>
      <c r="F71" s="7" t="str">
        <f>VLOOKUP(A71,'Data Analysis'!A70:Q2405,9,FALSE)</f>
        <v>No</v>
      </c>
      <c r="G71" s="7" t="str">
        <f>VLOOKUP(A71,'Data Analysis'!A70:Q2405,8,FALSE)</f>
        <v>No</v>
      </c>
      <c r="H71" s="7">
        <f>VLOOKUP(A71,'Data Analysis'!A70:Q2405,10,FALSE)</f>
        <v>0</v>
      </c>
      <c r="I71" s="7" t="str">
        <f>VLOOKUP(A71,'Data Analysis'!A70:Q2405,17,FALSE)</f>
        <v>yes</v>
      </c>
      <c r="J71" s="7" t="str">
        <f>VLOOKUP(A71,'Data Analysis'!A70:Q2405,11,FALSE)</f>
        <v>Normal Weight</v>
      </c>
      <c r="K71" s="7" t="str">
        <f>VLOOKUP(A71,'Data Analysis'!A70:Q2405,12,FALSE)</f>
        <v>Diabetes</v>
      </c>
      <c r="L71" s="7" t="str">
        <f>VLOOKUP(A71,'Data Analysis'!A70:Q2405,13,FALSE)</f>
        <v>19-Dec-1968</v>
      </c>
      <c r="M71" s="7">
        <f>VLOOKUP(A71,'Data Analysis'!A70:Q2405,14,FALSE)</f>
        <v>41999.52</v>
      </c>
      <c r="N71" s="7" t="str">
        <f>VLOOKUP(A71,'Data Analysis'!A70:Q2405,16,FALSE)</f>
        <v>tier - 1</v>
      </c>
      <c r="O71" s="7" t="str">
        <f>VLOOKUP(A71,'Data Analysis'!A70:Q2405,15,FALSE)</f>
        <v>tier - 3</v>
      </c>
      <c r="P71" s="7">
        <f>VLOOKUP(A71,'Data Analysis'!A70:Q2405,2,FALSE)</f>
        <v>54</v>
      </c>
      <c r="Q71" s="7">
        <f>VLOOKUP(A72,'Data Analysis'!A71:Q2406,2,FALSE)</f>
        <v>38</v>
      </c>
    </row>
    <row r="72" ht="15.6" spans="1:17">
      <c r="A72" s="9" t="s">
        <v>142</v>
      </c>
      <c r="B72" s="7" t="str">
        <f>VLOOKUP(A72,'Data Analysis'!A71:Q2406,4,FALSE)</f>
        <v>  Jeff</v>
      </c>
      <c r="C72" s="7">
        <f>VLOOKUP(A72,'Data Analysis'!A71:Q2406,5,FALSE)</f>
        <v>38.39</v>
      </c>
      <c r="D72" s="7">
        <f>VLOOKUP(A72,'Data Analysis'!A71:Q2406,6,FALSE)</f>
        <v>4.25</v>
      </c>
      <c r="E72" s="7" t="str">
        <f>VLOOKUP(A72,'Data Analysis'!A71:Q2406,7,FALSE)</f>
        <v>No</v>
      </c>
      <c r="F72" s="7" t="str">
        <f>VLOOKUP(A72,'Data Analysis'!A71:Q2406,9,FALSE)</f>
        <v>No</v>
      </c>
      <c r="G72" s="7" t="str">
        <f>VLOOKUP(A72,'Data Analysis'!A71:Q2406,8,FALSE)</f>
        <v>No</v>
      </c>
      <c r="H72" s="7">
        <f>VLOOKUP(A72,'Data Analysis'!A71:Q2406,10,FALSE)</f>
        <v>1</v>
      </c>
      <c r="I72" s="7" t="str">
        <f>VLOOKUP(A72,'Data Analysis'!A71:Q2406,17,FALSE)</f>
        <v>yes</v>
      </c>
      <c r="J72" s="7" t="str">
        <f>VLOOKUP(A72,'Data Analysis'!A71:Q2406,11,FALSE)</f>
        <v>Normal Weight</v>
      </c>
      <c r="K72" s="7" t="str">
        <f>VLOOKUP(A72,'Data Analysis'!A71:Q2406,12,FALSE)</f>
        <v>Normal</v>
      </c>
      <c r="L72" s="7" t="str">
        <f>VLOOKUP(A72,'Data Analysis'!A71:Q2406,13,FALSE)</f>
        <v>10-Nov-1984</v>
      </c>
      <c r="M72" s="7">
        <f>VLOOKUP(A72,'Data Analysis'!A71:Q2406,14,FALSE)</f>
        <v>41949.24</v>
      </c>
      <c r="N72" s="7" t="str">
        <f>VLOOKUP(A72,'Data Analysis'!A71:Q2406,16,FALSE)</f>
        <v>tier - 1</v>
      </c>
      <c r="O72" s="7" t="str">
        <f>VLOOKUP(A72,'Data Analysis'!A71:Q2406,15,FALSE)</f>
        <v>tier - 1</v>
      </c>
      <c r="P72" s="7">
        <f>VLOOKUP(A72,'Data Analysis'!A71:Q2406,2,FALSE)</f>
        <v>38</v>
      </c>
      <c r="Q72" s="7">
        <f>VLOOKUP(A73,'Data Analysis'!A72:Q2407,2,FALSE)</f>
        <v>51</v>
      </c>
    </row>
    <row r="73" ht="15.6" spans="1:17">
      <c r="A73" s="9" t="s">
        <v>144</v>
      </c>
      <c r="B73" s="7" t="str">
        <f>VLOOKUP(A73,'Data Analysis'!A72:Q2407,4,FALSE)</f>
        <v>  Elenilton V</v>
      </c>
      <c r="C73" s="7">
        <f>VLOOKUP(A73,'Data Analysis'!A72:Q2407,5,FALSE)</f>
        <v>32.3</v>
      </c>
      <c r="D73" s="7">
        <f>VLOOKUP(A73,'Data Analysis'!A72:Q2407,6,FALSE)</f>
        <v>4.76</v>
      </c>
      <c r="E73" s="7" t="str">
        <f>VLOOKUP(A73,'Data Analysis'!A72:Q2407,7,FALSE)</f>
        <v>No</v>
      </c>
      <c r="F73" s="7" t="str">
        <f>VLOOKUP(A73,'Data Analysis'!A72:Q2407,9,FALSE)</f>
        <v>No</v>
      </c>
      <c r="G73" s="7" t="str">
        <f>VLOOKUP(A73,'Data Analysis'!A72:Q2407,8,FALSE)</f>
        <v>No</v>
      </c>
      <c r="H73" s="7">
        <f>VLOOKUP(A73,'Data Analysis'!A72:Q2407,10,FALSE)</f>
        <v>2</v>
      </c>
      <c r="I73" s="7" t="str">
        <f>VLOOKUP(A73,'Data Analysis'!A72:Q2407,17,FALSE)</f>
        <v>yes</v>
      </c>
      <c r="J73" s="7" t="str">
        <f>VLOOKUP(A73,'Data Analysis'!A72:Q2407,11,FALSE)</f>
        <v>Overweight</v>
      </c>
      <c r="K73" s="7" t="str">
        <f>VLOOKUP(A73,'Data Analysis'!A72:Q2407,12,FALSE)</f>
        <v>Normal</v>
      </c>
      <c r="L73" s="7" t="str">
        <f>VLOOKUP(A73,'Data Analysis'!A72:Q2407,13,FALSE)</f>
        <v>8-Jun-1972</v>
      </c>
      <c r="M73" s="7">
        <f>VLOOKUP(A73,'Data Analysis'!A72:Q2407,14,FALSE)</f>
        <v>41919.1</v>
      </c>
      <c r="N73" s="7" t="str">
        <f>VLOOKUP(A73,'Data Analysis'!A72:Q2407,16,FALSE)</f>
        <v>tier - 1</v>
      </c>
      <c r="O73" s="7" t="str">
        <f>VLOOKUP(A73,'Data Analysis'!A72:Q2407,15,FALSE)</f>
        <v>tier - 1</v>
      </c>
      <c r="P73" s="7">
        <f>VLOOKUP(A73,'Data Analysis'!A72:Q2407,2,FALSE)</f>
        <v>51</v>
      </c>
      <c r="Q73" s="7">
        <f>VLOOKUP(A74,'Data Analysis'!A73:Q2408,2,FALSE)</f>
        <v>56</v>
      </c>
    </row>
    <row r="74" ht="15.6" spans="1:17">
      <c r="A74" s="9" t="s">
        <v>146</v>
      </c>
      <c r="B74" s="7" t="str">
        <f>VLOOKUP(A74,'Data Analysis'!A73:Q2408,4,FALSE)</f>
        <v>  Maurya</v>
      </c>
      <c r="C74" s="7">
        <f>VLOOKUP(A74,'Data Analysis'!A73:Q2408,5,FALSE)</f>
        <v>48.8</v>
      </c>
      <c r="D74" s="7">
        <f>VLOOKUP(A74,'Data Analysis'!A73:Q2408,6,FALSE)</f>
        <v>6.22</v>
      </c>
      <c r="E74" s="7" t="str">
        <f>VLOOKUP(A74,'Data Analysis'!A73:Q2408,7,FALSE)</f>
        <v>yes</v>
      </c>
      <c r="F74" s="7" t="str">
        <f>VLOOKUP(A74,'Data Analysis'!A73:Q2408,9,FALSE)</f>
        <v>No</v>
      </c>
      <c r="G74" s="7" t="str">
        <f>VLOOKUP(A74,'Data Analysis'!A73:Q2408,8,FALSE)</f>
        <v>No</v>
      </c>
      <c r="H74" s="7">
        <f>VLOOKUP(A74,'Data Analysis'!A73:Q2408,10,FALSE)</f>
        <v>2</v>
      </c>
      <c r="I74" s="7" t="str">
        <f>VLOOKUP(A74,'Data Analysis'!A73:Q2408,17,FALSE)</f>
        <v>yes</v>
      </c>
      <c r="J74" s="7" t="str">
        <f>VLOOKUP(A74,'Data Analysis'!A73:Q2408,11,FALSE)</f>
        <v>Obesity</v>
      </c>
      <c r="K74" s="7" t="str">
        <f>VLOOKUP(A74,'Data Analysis'!A73:Q2408,12,FALSE)</f>
        <v>Prediabetes</v>
      </c>
      <c r="L74" s="7" t="str">
        <f>VLOOKUP(A74,'Data Analysis'!A73:Q2408,13,FALSE)</f>
        <v>21-Sep-1966</v>
      </c>
      <c r="M74" s="7">
        <f>VLOOKUP(A74,'Data Analysis'!A73:Q2408,14,FALSE)</f>
        <v>41886.54</v>
      </c>
      <c r="N74" s="7" t="str">
        <f>VLOOKUP(A74,'Data Analysis'!A73:Q2408,16,FALSE)</f>
        <v>tier - 1</v>
      </c>
      <c r="O74" s="7" t="str">
        <f>VLOOKUP(A74,'Data Analysis'!A73:Q2408,15,FALSE)</f>
        <v>tier - 3</v>
      </c>
      <c r="P74" s="7">
        <f>VLOOKUP(A74,'Data Analysis'!A73:Q2408,2,FALSE)</f>
        <v>56</v>
      </c>
      <c r="Q74" s="7">
        <f>VLOOKUP(A75,'Data Analysis'!A74:Q2409,2,FALSE)</f>
        <v>60</v>
      </c>
    </row>
    <row r="75" ht="15.6" spans="1:17">
      <c r="A75" s="9" t="s">
        <v>148</v>
      </c>
      <c r="B75" s="7" t="str">
        <f>VLOOKUP(A75,'Data Analysis'!A74:Q2409,4,FALSE)</f>
        <v>  Samantha C</v>
      </c>
      <c r="C75" s="7">
        <f>VLOOKUP(A75,'Data Analysis'!A74:Q2409,5,FALSE)</f>
        <v>45.5</v>
      </c>
      <c r="D75" s="7">
        <f>VLOOKUP(A75,'Data Analysis'!A74:Q2409,6,FALSE)</f>
        <v>7.96</v>
      </c>
      <c r="E75" s="7" t="str">
        <f>VLOOKUP(A75,'Data Analysis'!A74:Q2409,7,FALSE)</f>
        <v>No</v>
      </c>
      <c r="F75" s="7" t="str">
        <f>VLOOKUP(A75,'Data Analysis'!A74:Q2409,9,FALSE)</f>
        <v>No</v>
      </c>
      <c r="G75" s="7" t="str">
        <f>VLOOKUP(A75,'Data Analysis'!A74:Q2409,8,FALSE)</f>
        <v>No</v>
      </c>
      <c r="H75" s="7">
        <f>VLOOKUP(A75,'Data Analysis'!A74:Q2409,10,FALSE)</f>
        <v>0</v>
      </c>
      <c r="I75" s="7" t="str">
        <f>VLOOKUP(A75,'Data Analysis'!A74:Q2409,17,FALSE)</f>
        <v>yes</v>
      </c>
      <c r="J75" s="7" t="str">
        <f>VLOOKUP(A75,'Data Analysis'!A74:Q2409,11,FALSE)</f>
        <v>Normal Weight</v>
      </c>
      <c r="K75" s="7" t="str">
        <f>VLOOKUP(A75,'Data Analysis'!A74:Q2409,12,FALSE)</f>
        <v>Diabetes</v>
      </c>
      <c r="L75" s="7" t="str">
        <f>VLOOKUP(A75,'Data Analysis'!A74:Q2409,13,FALSE)</f>
        <v>22-Sep-1962</v>
      </c>
      <c r="M75" s="7">
        <f>VLOOKUP(A75,'Data Analysis'!A74:Q2409,14,FALSE)</f>
        <v>41794.63</v>
      </c>
      <c r="N75" s="7" t="str">
        <f>VLOOKUP(A75,'Data Analysis'!A74:Q2409,16,FALSE)</f>
        <v>tier - 1</v>
      </c>
      <c r="O75" s="7" t="str">
        <f>VLOOKUP(A75,'Data Analysis'!A74:Q2409,15,FALSE)</f>
        <v>tier - 3</v>
      </c>
      <c r="P75" s="7">
        <f>VLOOKUP(A75,'Data Analysis'!A74:Q2409,2,FALSE)</f>
        <v>60</v>
      </c>
      <c r="Q75" s="7">
        <f>VLOOKUP(A76,'Data Analysis'!A75:Q2410,2,FALSE)</f>
        <v>47</v>
      </c>
    </row>
    <row r="76" ht="15.6" spans="1:17">
      <c r="A76" s="9" t="s">
        <v>150</v>
      </c>
      <c r="B76" s="7" t="str">
        <f>VLOOKUP(A76,'Data Analysis'!A75:Q2410,4,FALSE)</f>
        <v>  Bethany A</v>
      </c>
      <c r="C76" s="7">
        <f>VLOOKUP(A76,'Data Analysis'!A75:Q2410,5,FALSE)</f>
        <v>53.61</v>
      </c>
      <c r="D76" s="7">
        <f>VLOOKUP(A76,'Data Analysis'!A75:Q2410,6,FALSE)</f>
        <v>10.92</v>
      </c>
      <c r="E76" s="7" t="str">
        <f>VLOOKUP(A76,'Data Analysis'!A75:Q2410,7,FALSE)</f>
        <v>yes</v>
      </c>
      <c r="F76" s="7" t="str">
        <f>VLOOKUP(A76,'Data Analysis'!A75:Q2410,9,FALSE)</f>
        <v>No</v>
      </c>
      <c r="G76" s="7" t="str">
        <f>VLOOKUP(A76,'Data Analysis'!A75:Q2410,8,FALSE)</f>
        <v>No</v>
      </c>
      <c r="H76" s="7">
        <f>VLOOKUP(A76,'Data Analysis'!A75:Q2410,10,FALSE)</f>
        <v>1</v>
      </c>
      <c r="I76" s="7" t="str">
        <f>VLOOKUP(A76,'Data Analysis'!A75:Q2410,17,FALSE)</f>
        <v>yes</v>
      </c>
      <c r="J76" s="7" t="str">
        <f>VLOOKUP(A76,'Data Analysis'!A75:Q2410,11,FALSE)</f>
        <v>Normal Weight</v>
      </c>
      <c r="K76" s="7" t="str">
        <f>VLOOKUP(A76,'Data Analysis'!A75:Q2410,12,FALSE)</f>
        <v>Diabetes</v>
      </c>
      <c r="L76" s="7" t="str">
        <f>VLOOKUP(A76,'Data Analysis'!A75:Q2410,13,FALSE)</f>
        <v>29-Sep-1975</v>
      </c>
      <c r="M76" s="7">
        <f>VLOOKUP(A76,'Data Analysis'!A75:Q2410,14,FALSE)</f>
        <v>41681.86</v>
      </c>
      <c r="N76" s="7" t="str">
        <f>VLOOKUP(A76,'Data Analysis'!A75:Q2410,16,FALSE)</f>
        <v>tier - 1</v>
      </c>
      <c r="O76" s="7" t="str">
        <f>VLOOKUP(A76,'Data Analysis'!A75:Q2410,15,FALSE)</f>
        <v>tier - 1</v>
      </c>
      <c r="P76" s="7">
        <f>VLOOKUP(A76,'Data Analysis'!A75:Q2410,2,FALSE)</f>
        <v>47</v>
      </c>
      <c r="Q76" s="7">
        <f>VLOOKUP(A77,'Data Analysis'!A76:Q2411,2,FALSE)</f>
        <v>47</v>
      </c>
    </row>
    <row r="77" ht="15.6" spans="1:17">
      <c r="A77" s="9" t="s">
        <v>152</v>
      </c>
      <c r="B77" s="7" t="str">
        <f>VLOOKUP(A77,'Data Analysis'!A76:Q2411,4,FALSE)</f>
        <v>  Yves</v>
      </c>
      <c r="C77" s="7">
        <f>VLOOKUP(A77,'Data Analysis'!A76:Q2411,5,FALSE)</f>
        <v>36.19</v>
      </c>
      <c r="D77" s="7">
        <f>VLOOKUP(A77,'Data Analysis'!A76:Q2411,6,FALSE)</f>
        <v>11.51</v>
      </c>
      <c r="E77" s="7" t="str">
        <f>VLOOKUP(A77,'Data Analysis'!A76:Q2411,7,FALSE)</f>
        <v>yes</v>
      </c>
      <c r="F77" s="7" t="str">
        <f>VLOOKUP(A77,'Data Analysis'!A76:Q2411,9,FALSE)</f>
        <v>No</v>
      </c>
      <c r="G77" s="7" t="str">
        <f>VLOOKUP(A77,'Data Analysis'!A76:Q2411,8,FALSE)</f>
        <v>No</v>
      </c>
      <c r="H77" s="7">
        <f>VLOOKUP(A77,'Data Analysis'!A76:Q2411,10,FALSE)</f>
        <v>1</v>
      </c>
      <c r="I77" s="7" t="str">
        <f>VLOOKUP(A77,'Data Analysis'!A76:Q2411,17,FALSE)</f>
        <v>yes</v>
      </c>
      <c r="J77" s="7" t="str">
        <f>VLOOKUP(A77,'Data Analysis'!A76:Q2411,11,FALSE)</f>
        <v>Normal Weight</v>
      </c>
      <c r="K77" s="7" t="str">
        <f>VLOOKUP(A77,'Data Analysis'!A76:Q2411,12,FALSE)</f>
        <v>Diabetes</v>
      </c>
      <c r="L77" s="7" t="str">
        <f>VLOOKUP(A77,'Data Analysis'!A76:Q2411,13,FALSE)</f>
        <v>14-Nov-1975</v>
      </c>
      <c r="M77" s="7">
        <f>VLOOKUP(A77,'Data Analysis'!A76:Q2411,14,FALSE)</f>
        <v>41676.08</v>
      </c>
      <c r="N77" s="7" t="str">
        <f>VLOOKUP(A77,'Data Analysis'!A76:Q2411,16,FALSE)</f>
        <v>tier - 1</v>
      </c>
      <c r="O77" s="7" t="str">
        <f>VLOOKUP(A77,'Data Analysis'!A76:Q2411,15,FALSE)</f>
        <v>tier - 2</v>
      </c>
      <c r="P77" s="7">
        <f>VLOOKUP(A77,'Data Analysis'!A76:Q2411,2,FALSE)</f>
        <v>47</v>
      </c>
      <c r="Q77" s="7">
        <f>VLOOKUP(A78,'Data Analysis'!A77:Q2412,2,FALSE)</f>
        <v>46</v>
      </c>
    </row>
    <row r="78" ht="15.6" spans="1:17">
      <c r="A78" s="9" t="s">
        <v>154</v>
      </c>
      <c r="B78" s="7" t="str">
        <f>VLOOKUP(A78,'Data Analysis'!A77:Q2412,4,FALSE)</f>
        <v>  Danielle</v>
      </c>
      <c r="C78" s="7">
        <f>VLOOKUP(A78,'Data Analysis'!A77:Q2412,5,FALSE)</f>
        <v>34.6</v>
      </c>
      <c r="D78" s="7">
        <f>VLOOKUP(A78,'Data Analysis'!A77:Q2412,6,FALSE)</f>
        <v>5.99</v>
      </c>
      <c r="E78" s="7" t="str">
        <f>VLOOKUP(A78,'Data Analysis'!A77:Q2412,7,FALSE)</f>
        <v>yes</v>
      </c>
      <c r="F78" s="7" t="str">
        <f>VLOOKUP(A78,'Data Analysis'!A77:Q2412,9,FALSE)</f>
        <v>No</v>
      </c>
      <c r="G78" s="7" t="str">
        <f>VLOOKUP(A78,'Data Analysis'!A77:Q2412,8,FALSE)</f>
        <v>No</v>
      </c>
      <c r="H78" s="7">
        <f>VLOOKUP(A78,'Data Analysis'!A77:Q2412,10,FALSE)</f>
        <v>0</v>
      </c>
      <c r="I78" s="7" t="str">
        <f>VLOOKUP(A78,'Data Analysis'!A77:Q2412,17,FALSE)</f>
        <v>yes</v>
      </c>
      <c r="J78" s="7" t="str">
        <f>VLOOKUP(A78,'Data Analysis'!A77:Q2412,11,FALSE)</f>
        <v>Normal Weight</v>
      </c>
      <c r="K78" s="7" t="str">
        <f>VLOOKUP(A78,'Data Analysis'!A77:Q2412,12,FALSE)</f>
        <v>Prediabetes</v>
      </c>
      <c r="L78" s="7" t="str">
        <f>VLOOKUP(A78,'Data Analysis'!A77:Q2412,13,FALSE)</f>
        <v>29-Oct-1976</v>
      </c>
      <c r="M78" s="7">
        <f>VLOOKUP(A78,'Data Analysis'!A77:Q2412,14,FALSE)</f>
        <v>41661.6</v>
      </c>
      <c r="N78" s="7" t="str">
        <f>VLOOKUP(A78,'Data Analysis'!A77:Q2412,16,FALSE)</f>
        <v>tier - 1</v>
      </c>
      <c r="O78" s="7" t="str">
        <f>VLOOKUP(A78,'Data Analysis'!A77:Q2412,15,FALSE)</f>
        <v>tier - 3</v>
      </c>
      <c r="P78" s="7">
        <f>VLOOKUP(A78,'Data Analysis'!A77:Q2412,2,FALSE)</f>
        <v>46</v>
      </c>
      <c r="Q78" s="7">
        <f>VLOOKUP(A79,'Data Analysis'!A78:Q2413,2,FALSE)</f>
        <v>48</v>
      </c>
    </row>
    <row r="79" ht="15.6" spans="1:17">
      <c r="A79" s="9" t="s">
        <v>156</v>
      </c>
      <c r="B79" s="7" t="str">
        <f>VLOOKUP(A79,'Data Analysis'!A78:Q2413,4,FALSE)</f>
        <v>  Julia</v>
      </c>
      <c r="C79" s="7">
        <f>VLOOKUP(A79,'Data Analysis'!A78:Q2413,5,FALSE)</f>
        <v>54.12</v>
      </c>
      <c r="D79" s="7">
        <f>VLOOKUP(A79,'Data Analysis'!A78:Q2413,6,FALSE)</f>
        <v>11.57</v>
      </c>
      <c r="E79" s="7" t="str">
        <f>VLOOKUP(A79,'Data Analysis'!A78:Q2413,7,FALSE)</f>
        <v>No</v>
      </c>
      <c r="F79" s="7" t="str">
        <f>VLOOKUP(A79,'Data Analysis'!A78:Q2413,9,FALSE)</f>
        <v>No</v>
      </c>
      <c r="G79" s="7" t="str">
        <f>VLOOKUP(A79,'Data Analysis'!A78:Q2413,8,FALSE)</f>
        <v>No</v>
      </c>
      <c r="H79" s="7">
        <f>VLOOKUP(A79,'Data Analysis'!A78:Q2413,10,FALSE)</f>
        <v>0</v>
      </c>
      <c r="I79" s="7" t="str">
        <f>VLOOKUP(A79,'Data Analysis'!A78:Q2413,17,FALSE)</f>
        <v>yes</v>
      </c>
      <c r="J79" s="7" t="str">
        <f>VLOOKUP(A79,'Data Analysis'!A78:Q2413,11,FALSE)</f>
        <v>Obesity</v>
      </c>
      <c r="K79" s="7" t="str">
        <f>VLOOKUP(A79,'Data Analysis'!A78:Q2413,12,FALSE)</f>
        <v>Diabetes</v>
      </c>
      <c r="L79" s="7" t="str">
        <f>VLOOKUP(A79,'Data Analysis'!A78:Q2413,13,FALSE)</f>
        <v>24-Nov-1974</v>
      </c>
      <c r="M79" s="7">
        <f>VLOOKUP(A79,'Data Analysis'!A78:Q2413,14,FALSE)</f>
        <v>41636.2</v>
      </c>
      <c r="N79" s="7" t="str">
        <f>VLOOKUP(A79,'Data Analysis'!A78:Q2413,16,FALSE)</f>
        <v>tier - 1</v>
      </c>
      <c r="O79" s="7" t="str">
        <f>VLOOKUP(A79,'Data Analysis'!A78:Q2413,15,FALSE)</f>
        <v>tier - 1</v>
      </c>
      <c r="P79" s="7">
        <f>VLOOKUP(A79,'Data Analysis'!A78:Q2413,2,FALSE)</f>
        <v>48</v>
      </c>
      <c r="Q79" s="7">
        <f>VLOOKUP(A80,'Data Analysis'!A79:Q2414,2,FALSE)</f>
        <v>55</v>
      </c>
    </row>
    <row r="80" ht="15.6" spans="1:17">
      <c r="A80" s="9" t="s">
        <v>158</v>
      </c>
      <c r="B80" s="7" t="str">
        <f>VLOOKUP(A80,'Data Analysis'!A79:Q2414,4,FALSE)</f>
        <v>  Joshua</v>
      </c>
      <c r="C80" s="7">
        <f>VLOOKUP(A80,'Data Analysis'!A79:Q2414,5,FALSE)</f>
        <v>48.82</v>
      </c>
      <c r="D80" s="7">
        <f>VLOOKUP(A80,'Data Analysis'!A79:Q2414,6,FALSE)</f>
        <v>6.67</v>
      </c>
      <c r="E80" s="7" t="str">
        <f>VLOOKUP(A80,'Data Analysis'!A79:Q2414,7,FALSE)</f>
        <v>yes</v>
      </c>
      <c r="F80" s="7" t="str">
        <f>VLOOKUP(A80,'Data Analysis'!A79:Q2414,9,FALSE)</f>
        <v>No</v>
      </c>
      <c r="G80" s="7" t="str">
        <f>VLOOKUP(A80,'Data Analysis'!A79:Q2414,8,FALSE)</f>
        <v>No</v>
      </c>
      <c r="H80" s="7">
        <f>VLOOKUP(A80,'Data Analysis'!A79:Q2414,10,FALSE)</f>
        <v>0</v>
      </c>
      <c r="I80" s="7" t="str">
        <f>VLOOKUP(A80,'Data Analysis'!A79:Q2414,17,FALSE)</f>
        <v>yes</v>
      </c>
      <c r="J80" s="7" t="str">
        <f>VLOOKUP(A80,'Data Analysis'!A79:Q2414,11,FALSE)</f>
        <v>Overweight</v>
      </c>
      <c r="K80" s="7" t="str">
        <f>VLOOKUP(A80,'Data Analysis'!A79:Q2414,12,FALSE)</f>
        <v>Diabetes</v>
      </c>
      <c r="L80" s="7" t="str">
        <f>VLOOKUP(A80,'Data Analysis'!A79:Q2414,13,FALSE)</f>
        <v>22-Dec-1967</v>
      </c>
      <c r="M80" s="7">
        <f>VLOOKUP(A80,'Data Analysis'!A79:Q2414,14,FALSE)</f>
        <v>41505.15</v>
      </c>
      <c r="N80" s="7" t="str">
        <f>VLOOKUP(A80,'Data Analysis'!A79:Q2414,16,FALSE)</f>
        <v>tier - 1</v>
      </c>
      <c r="O80" s="7" t="str">
        <f>VLOOKUP(A80,'Data Analysis'!A79:Q2414,15,FALSE)</f>
        <v>tier - 2</v>
      </c>
      <c r="P80" s="7">
        <f>VLOOKUP(A80,'Data Analysis'!A79:Q2414,2,FALSE)</f>
        <v>55</v>
      </c>
      <c r="Q80" s="7">
        <f>VLOOKUP(A81,'Data Analysis'!A80:Q2415,2,FALSE)</f>
        <v>51</v>
      </c>
    </row>
    <row r="81" ht="15.6" spans="1:17">
      <c r="A81" s="9" t="s">
        <v>160</v>
      </c>
      <c r="B81" s="7" t="str">
        <f>VLOOKUP(A81,'Data Analysis'!A80:Q2415,4,FALSE)</f>
        <v>  Jennifer</v>
      </c>
      <c r="C81" s="7">
        <f>VLOOKUP(A81,'Data Analysis'!A80:Q2415,5,FALSE)</f>
        <v>51.01</v>
      </c>
      <c r="D81" s="7">
        <f>VLOOKUP(A81,'Data Analysis'!A80:Q2415,6,FALSE)</f>
        <v>9.2</v>
      </c>
      <c r="E81" s="7" t="str">
        <f>VLOOKUP(A81,'Data Analysis'!A80:Q2415,7,FALSE)</f>
        <v>No</v>
      </c>
      <c r="F81" s="7" t="str">
        <f>VLOOKUP(A81,'Data Analysis'!A80:Q2415,9,FALSE)</f>
        <v>No</v>
      </c>
      <c r="G81" s="7" t="str">
        <f>VLOOKUP(A81,'Data Analysis'!A80:Q2415,8,FALSE)</f>
        <v>No</v>
      </c>
      <c r="H81" s="7">
        <f>VLOOKUP(A81,'Data Analysis'!A80:Q2415,10,FALSE)</f>
        <v>0</v>
      </c>
      <c r="I81" s="7" t="str">
        <f>VLOOKUP(A81,'Data Analysis'!A80:Q2415,17,FALSE)</f>
        <v>yes</v>
      </c>
      <c r="J81" s="7" t="str">
        <f>VLOOKUP(A81,'Data Analysis'!A80:Q2415,11,FALSE)</f>
        <v>Overweight</v>
      </c>
      <c r="K81" s="7" t="str">
        <f>VLOOKUP(A81,'Data Analysis'!A80:Q2415,12,FALSE)</f>
        <v>Diabetes</v>
      </c>
      <c r="L81" s="7" t="str">
        <f>VLOOKUP(A81,'Data Analysis'!A80:Q2415,13,FALSE)</f>
        <v>16-Oct-1971</v>
      </c>
      <c r="M81" s="7">
        <f>VLOOKUP(A81,'Data Analysis'!A80:Q2415,14,FALSE)</f>
        <v>41351.88</v>
      </c>
      <c r="N81" s="7" t="str">
        <f>VLOOKUP(A81,'Data Analysis'!A80:Q2415,16,FALSE)</f>
        <v>tier - 1</v>
      </c>
      <c r="O81" s="7" t="str">
        <f>VLOOKUP(A81,'Data Analysis'!A80:Q2415,15,FALSE)</f>
        <v>tier - 2</v>
      </c>
      <c r="P81" s="7">
        <f>VLOOKUP(A81,'Data Analysis'!A80:Q2415,2,FALSE)</f>
        <v>51</v>
      </c>
      <c r="Q81" s="7">
        <f>VLOOKUP(A82,'Data Analysis'!A81:Q2416,2,FALSE)</f>
        <v>58</v>
      </c>
    </row>
    <row r="82" ht="15.6" spans="1:17">
      <c r="A82" s="9" t="s">
        <v>162</v>
      </c>
      <c r="B82" s="7" t="str">
        <f>VLOOKUP(A82,'Data Analysis'!A81:Q2416,4,FALSE)</f>
        <v>  Gwen M</v>
      </c>
      <c r="C82" s="7">
        <f>VLOOKUP(A82,'Data Analysis'!A81:Q2416,5,FALSE)</f>
        <v>45.65</v>
      </c>
      <c r="D82" s="7">
        <f>VLOOKUP(A82,'Data Analysis'!A81:Q2416,6,FALSE)</f>
        <v>5.11</v>
      </c>
      <c r="E82" s="7" t="str">
        <f>VLOOKUP(A82,'Data Analysis'!A81:Q2416,7,FALSE)</f>
        <v>yes</v>
      </c>
      <c r="F82" s="7" t="str">
        <f>VLOOKUP(A82,'Data Analysis'!A81:Q2416,9,FALSE)</f>
        <v>No</v>
      </c>
      <c r="G82" s="7" t="str">
        <f>VLOOKUP(A82,'Data Analysis'!A81:Q2416,8,FALSE)</f>
        <v>No</v>
      </c>
      <c r="H82" s="7">
        <f>VLOOKUP(A82,'Data Analysis'!A81:Q2416,10,FALSE)</f>
        <v>1</v>
      </c>
      <c r="I82" s="7" t="str">
        <f>VLOOKUP(A82,'Data Analysis'!A81:Q2416,17,FALSE)</f>
        <v>yes</v>
      </c>
      <c r="J82" s="7" t="str">
        <f>VLOOKUP(A82,'Data Analysis'!A81:Q2416,11,FALSE)</f>
        <v>Overweight</v>
      </c>
      <c r="K82" s="7" t="str">
        <f>VLOOKUP(A82,'Data Analysis'!A81:Q2416,12,FALSE)</f>
        <v>Normal</v>
      </c>
      <c r="L82" s="7" t="str">
        <f>VLOOKUP(A82,'Data Analysis'!A81:Q2416,13,FALSE)</f>
        <v>7-Oct-1964</v>
      </c>
      <c r="M82" s="7">
        <f>VLOOKUP(A82,'Data Analysis'!A81:Q2416,14,FALSE)</f>
        <v>41331.79</v>
      </c>
      <c r="N82" s="7" t="str">
        <f>VLOOKUP(A82,'Data Analysis'!A81:Q2416,16,FALSE)</f>
        <v>tier - 1</v>
      </c>
      <c r="O82" s="7" t="str">
        <f>VLOOKUP(A82,'Data Analysis'!A81:Q2416,15,FALSE)</f>
        <v>tier - 2</v>
      </c>
      <c r="P82" s="7">
        <f>VLOOKUP(A82,'Data Analysis'!A81:Q2416,2,FALSE)</f>
        <v>58</v>
      </c>
      <c r="Q82" s="7">
        <f>VLOOKUP(A83,'Data Analysis'!A82:Q2417,2,FALSE)</f>
        <v>45</v>
      </c>
    </row>
    <row r="83" ht="15.6" spans="1:17">
      <c r="A83" s="9" t="s">
        <v>164</v>
      </c>
      <c r="B83" s="7" t="str">
        <f>VLOOKUP(A83,'Data Analysis'!A82:Q2417,4,FALSE)</f>
        <v>  Patrick</v>
      </c>
      <c r="C83" s="7">
        <f>VLOOKUP(A83,'Data Analysis'!A82:Q2417,5,FALSE)</f>
        <v>52.9</v>
      </c>
      <c r="D83" s="7">
        <f>VLOOKUP(A83,'Data Analysis'!A82:Q2417,6,FALSE)</f>
        <v>5.34</v>
      </c>
      <c r="E83" s="7" t="str">
        <f>VLOOKUP(A83,'Data Analysis'!A82:Q2417,7,FALSE)</f>
        <v>No</v>
      </c>
      <c r="F83" s="7" t="str">
        <f>VLOOKUP(A83,'Data Analysis'!A82:Q2417,9,FALSE)</f>
        <v>No</v>
      </c>
      <c r="G83" s="7" t="str">
        <f>VLOOKUP(A83,'Data Analysis'!A82:Q2417,8,FALSE)</f>
        <v>No</v>
      </c>
      <c r="H83" s="7">
        <f>VLOOKUP(A83,'Data Analysis'!A82:Q2417,10,FALSE)</f>
        <v>0</v>
      </c>
      <c r="I83" s="7" t="str">
        <f>VLOOKUP(A83,'Data Analysis'!A82:Q2417,17,FALSE)</f>
        <v>yes</v>
      </c>
      <c r="J83" s="7" t="str">
        <f>VLOOKUP(A83,'Data Analysis'!A82:Q2417,11,FALSE)</f>
        <v>Overweight</v>
      </c>
      <c r="K83" s="7" t="str">
        <f>VLOOKUP(A83,'Data Analysis'!A82:Q2417,12,FALSE)</f>
        <v>Normal</v>
      </c>
      <c r="L83" s="7" t="str">
        <f>VLOOKUP(A83,'Data Analysis'!A82:Q2417,13,FALSE)</f>
        <v>27-Aug-1977</v>
      </c>
      <c r="M83" s="7">
        <f>VLOOKUP(A83,'Data Analysis'!A82:Q2417,14,FALSE)</f>
        <v>41271.5</v>
      </c>
      <c r="N83" s="7" t="str">
        <f>VLOOKUP(A83,'Data Analysis'!A82:Q2417,16,FALSE)</f>
        <v>tier - 1</v>
      </c>
      <c r="O83" s="7" t="str">
        <f>VLOOKUP(A83,'Data Analysis'!A82:Q2417,15,FALSE)</f>
        <v>tier - 2</v>
      </c>
      <c r="P83" s="7">
        <f>VLOOKUP(A83,'Data Analysis'!A82:Q2417,2,FALSE)</f>
        <v>45</v>
      </c>
      <c r="Q83" s="7">
        <f>VLOOKUP(A84,'Data Analysis'!A83:Q2418,2,FALSE)</f>
        <v>59</v>
      </c>
    </row>
    <row r="84" ht="15.6" spans="1:17">
      <c r="A84" s="9" t="s">
        <v>166</v>
      </c>
      <c r="B84" s="7" t="str">
        <f>VLOOKUP(A84,'Data Analysis'!A83:Q2418,4,FALSE)</f>
        <v>  Kate</v>
      </c>
      <c r="C84" s="7">
        <f>VLOOKUP(A84,'Data Analysis'!A83:Q2418,5,FALSE)</f>
        <v>45.41</v>
      </c>
      <c r="D84" s="7">
        <f>VLOOKUP(A84,'Data Analysis'!A83:Q2418,6,FALSE)</f>
        <v>4.03</v>
      </c>
      <c r="E84" s="7" t="str">
        <f>VLOOKUP(A84,'Data Analysis'!A83:Q2418,7,FALSE)</f>
        <v>yes</v>
      </c>
      <c r="F84" s="7" t="str">
        <f>VLOOKUP(A84,'Data Analysis'!A83:Q2418,9,FALSE)</f>
        <v>No</v>
      </c>
      <c r="G84" s="7" t="str">
        <f>VLOOKUP(A84,'Data Analysis'!A83:Q2418,8,FALSE)</f>
        <v>No</v>
      </c>
      <c r="H84" s="7">
        <f>VLOOKUP(A84,'Data Analysis'!A83:Q2418,10,FALSE)</f>
        <v>1</v>
      </c>
      <c r="I84" s="7" t="str">
        <f>VLOOKUP(A84,'Data Analysis'!A83:Q2418,17,FALSE)</f>
        <v>yes</v>
      </c>
      <c r="J84" s="7" t="str">
        <f>VLOOKUP(A84,'Data Analysis'!A83:Q2418,11,FALSE)</f>
        <v>Overweight</v>
      </c>
      <c r="K84" s="7" t="str">
        <f>VLOOKUP(A84,'Data Analysis'!A83:Q2418,12,FALSE)</f>
        <v>Normal</v>
      </c>
      <c r="L84" s="7" t="str">
        <f>VLOOKUP(A84,'Data Analysis'!A83:Q2418,13,FALSE)</f>
        <v>6-Jun-1964</v>
      </c>
      <c r="M84" s="7">
        <f>VLOOKUP(A84,'Data Analysis'!A83:Q2418,14,FALSE)</f>
        <v>41250.39</v>
      </c>
      <c r="N84" s="7" t="str">
        <f>VLOOKUP(A84,'Data Analysis'!A83:Q2418,16,FALSE)</f>
        <v>tier - 1</v>
      </c>
      <c r="O84" s="7" t="str">
        <f>VLOOKUP(A84,'Data Analysis'!A83:Q2418,15,FALSE)</f>
        <v>tier - 3</v>
      </c>
      <c r="P84" s="7">
        <f>VLOOKUP(A84,'Data Analysis'!A83:Q2418,2,FALSE)</f>
        <v>59</v>
      </c>
      <c r="Q84" s="7">
        <f>VLOOKUP(A85,'Data Analysis'!A84:Q2419,2,FALSE)</f>
        <v>53</v>
      </c>
    </row>
    <row r="85" ht="15.6" spans="1:17">
      <c r="A85" s="9" t="s">
        <v>168</v>
      </c>
      <c r="B85" s="7" t="str">
        <f>VLOOKUP(A85,'Data Analysis'!A84:Q2419,4,FALSE)</f>
        <v>  Kevin</v>
      </c>
      <c r="C85" s="7">
        <f>VLOOKUP(A85,'Data Analysis'!A84:Q2419,5,FALSE)</f>
        <v>49.41</v>
      </c>
      <c r="D85" s="7">
        <f>VLOOKUP(A85,'Data Analysis'!A84:Q2419,6,FALSE)</f>
        <v>4.23</v>
      </c>
      <c r="E85" s="7" t="str">
        <f>VLOOKUP(A85,'Data Analysis'!A84:Q2419,7,FALSE)</f>
        <v>yes</v>
      </c>
      <c r="F85" s="7" t="str">
        <f>VLOOKUP(A85,'Data Analysis'!A84:Q2419,9,FALSE)</f>
        <v>No</v>
      </c>
      <c r="G85" s="7" t="str">
        <f>VLOOKUP(A85,'Data Analysis'!A84:Q2419,8,FALSE)</f>
        <v>Yes</v>
      </c>
      <c r="H85" s="7">
        <f>VLOOKUP(A85,'Data Analysis'!A84:Q2419,10,FALSE)</f>
        <v>1</v>
      </c>
      <c r="I85" s="7" t="str">
        <f>VLOOKUP(A85,'Data Analysis'!A84:Q2419,17,FALSE)</f>
        <v>yes</v>
      </c>
      <c r="J85" s="7" t="str">
        <f>VLOOKUP(A85,'Data Analysis'!A84:Q2419,11,FALSE)</f>
        <v>Overweight</v>
      </c>
      <c r="K85" s="7" t="str">
        <f>VLOOKUP(A85,'Data Analysis'!A84:Q2419,12,FALSE)</f>
        <v>Normal</v>
      </c>
      <c r="L85" s="7" t="str">
        <f>VLOOKUP(A85,'Data Analysis'!A84:Q2419,13,FALSE)</f>
        <v>8-Aug-1969</v>
      </c>
      <c r="M85" s="7">
        <f>VLOOKUP(A85,'Data Analysis'!A84:Q2419,14,FALSE)</f>
        <v>41191.57</v>
      </c>
      <c r="N85" s="7" t="str">
        <f>VLOOKUP(A85,'Data Analysis'!A84:Q2419,16,FALSE)</f>
        <v>tier - 1</v>
      </c>
      <c r="O85" s="7" t="str">
        <f>VLOOKUP(A85,'Data Analysis'!A84:Q2419,15,FALSE)</f>
        <v>tier - 2</v>
      </c>
      <c r="P85" s="7">
        <f>VLOOKUP(A85,'Data Analysis'!A84:Q2419,2,FALSE)</f>
        <v>53</v>
      </c>
      <c r="Q85" s="7">
        <f>VLOOKUP(A86,'Data Analysis'!A85:Q2420,2,FALSE)</f>
        <v>50</v>
      </c>
    </row>
    <row r="86" ht="15.6" spans="1:17">
      <c r="A86" s="9" t="s">
        <v>170</v>
      </c>
      <c r="B86" s="7" t="str">
        <f>VLOOKUP(A86,'Data Analysis'!A85:Q2420,4,FALSE)</f>
        <v>  Stephen II</v>
      </c>
      <c r="C86" s="7">
        <f>VLOOKUP(A86,'Data Analysis'!A85:Q2420,5,FALSE)</f>
        <v>31.825</v>
      </c>
      <c r="D86" s="7">
        <f>VLOOKUP(A86,'Data Analysis'!A85:Q2420,6,FALSE)</f>
        <v>4.06</v>
      </c>
      <c r="E86" s="7" t="str">
        <f>VLOOKUP(A86,'Data Analysis'!A85:Q2420,7,FALSE)</f>
        <v>No</v>
      </c>
      <c r="F86" s="7" t="str">
        <f>VLOOKUP(A86,'Data Analysis'!A85:Q2420,9,FALSE)</f>
        <v>No</v>
      </c>
      <c r="G86" s="7" t="str">
        <f>VLOOKUP(A86,'Data Analysis'!A85:Q2420,8,FALSE)</f>
        <v>No</v>
      </c>
      <c r="H86" s="7">
        <f>VLOOKUP(A86,'Data Analysis'!A85:Q2420,10,FALSE)</f>
        <v>2</v>
      </c>
      <c r="I86" s="7" t="str">
        <f>VLOOKUP(A86,'Data Analysis'!A85:Q2420,17,FALSE)</f>
        <v>yes</v>
      </c>
      <c r="J86" s="7" t="str">
        <f>VLOOKUP(A86,'Data Analysis'!A85:Q2420,11,FALSE)</f>
        <v>Obesity</v>
      </c>
      <c r="K86" s="7" t="str">
        <f>VLOOKUP(A86,'Data Analysis'!A85:Q2420,12,FALSE)</f>
        <v>Normal</v>
      </c>
      <c r="L86" s="7" t="str">
        <f>VLOOKUP(A86,'Data Analysis'!A85:Q2420,13,FALSE)</f>
        <v>6-Sep-1972</v>
      </c>
      <c r="M86" s="7">
        <f>VLOOKUP(A86,'Data Analysis'!A85:Q2420,14,FALSE)</f>
        <v>41097.16</v>
      </c>
      <c r="N86" s="7" t="str">
        <f>VLOOKUP(A86,'Data Analysis'!A85:Q2420,16,FALSE)</f>
        <v>tier - 1</v>
      </c>
      <c r="O86" s="7" t="str">
        <f>VLOOKUP(A86,'Data Analysis'!A85:Q2420,15,FALSE)</f>
        <v>tier - 3</v>
      </c>
      <c r="P86" s="7">
        <f>VLOOKUP(A86,'Data Analysis'!A85:Q2420,2,FALSE)</f>
        <v>50</v>
      </c>
      <c r="Q86" s="7">
        <f>VLOOKUP(A87,'Data Analysis'!A86:Q2421,2,FALSE)</f>
        <v>50</v>
      </c>
    </row>
    <row r="87" ht="15.6" spans="1:17">
      <c r="A87" s="9" t="s">
        <v>172</v>
      </c>
      <c r="B87" s="7" t="str">
        <f>VLOOKUP(A87,'Data Analysis'!A86:Q2421,4,FALSE)</f>
        <v>  Philip</v>
      </c>
      <c r="C87" s="7">
        <f>VLOOKUP(A87,'Data Analysis'!A86:Q2421,5,FALSE)</f>
        <v>51.28</v>
      </c>
      <c r="D87" s="7">
        <f>VLOOKUP(A87,'Data Analysis'!A86:Q2421,6,FALSE)</f>
        <v>4.68</v>
      </c>
      <c r="E87" s="7" t="str">
        <f>VLOOKUP(A87,'Data Analysis'!A86:Q2421,7,FALSE)</f>
        <v>No</v>
      </c>
      <c r="F87" s="7" t="str">
        <f>VLOOKUP(A87,'Data Analysis'!A86:Q2421,9,FALSE)</f>
        <v>No</v>
      </c>
      <c r="G87" s="7" t="str">
        <f>VLOOKUP(A87,'Data Analysis'!A86:Q2421,8,FALSE)</f>
        <v>No</v>
      </c>
      <c r="H87" s="7">
        <f>VLOOKUP(A87,'Data Analysis'!A86:Q2421,10,FALSE)</f>
        <v>2</v>
      </c>
      <c r="I87" s="7" t="str">
        <f>VLOOKUP(A87,'Data Analysis'!A86:Q2421,17,FALSE)</f>
        <v>yes</v>
      </c>
      <c r="J87" s="7" t="str">
        <f>VLOOKUP(A87,'Data Analysis'!A86:Q2421,11,FALSE)</f>
        <v>Overweight</v>
      </c>
      <c r="K87" s="7" t="str">
        <f>VLOOKUP(A87,'Data Analysis'!A86:Q2421,12,FALSE)</f>
        <v>Normal</v>
      </c>
      <c r="L87" s="7" t="str">
        <f>VLOOKUP(A87,'Data Analysis'!A86:Q2421,13,FALSE)</f>
        <v>12-Aug-1972</v>
      </c>
      <c r="M87" s="7">
        <f>VLOOKUP(A87,'Data Analysis'!A86:Q2421,14,FALSE)</f>
        <v>41055.29</v>
      </c>
      <c r="N87" s="7" t="str">
        <f>VLOOKUP(A87,'Data Analysis'!A86:Q2421,16,FALSE)</f>
        <v>tier - 1</v>
      </c>
      <c r="O87" s="7" t="str">
        <f>VLOOKUP(A87,'Data Analysis'!A86:Q2421,15,FALSE)</f>
        <v>tier - 2</v>
      </c>
      <c r="P87" s="7">
        <f>VLOOKUP(A87,'Data Analysis'!A86:Q2421,2,FALSE)</f>
        <v>50</v>
      </c>
      <c r="Q87" s="7">
        <f>VLOOKUP(A88,'Data Analysis'!A87:Q2422,2,FALSE)</f>
        <v>43</v>
      </c>
    </row>
    <row r="88" ht="15.6" spans="1:17">
      <c r="A88" s="9" t="s">
        <v>174</v>
      </c>
      <c r="B88" s="7" t="str">
        <f>VLOOKUP(A88,'Data Analysis'!A87:Q2422,4,FALSE)</f>
        <v>  Brett A</v>
      </c>
      <c r="C88" s="7">
        <f>VLOOKUP(A88,'Data Analysis'!A87:Q2422,5,FALSE)</f>
        <v>34.96</v>
      </c>
      <c r="D88" s="7">
        <f>VLOOKUP(A88,'Data Analysis'!A87:Q2422,6,FALSE)</f>
        <v>4.34</v>
      </c>
      <c r="E88" s="7" t="str">
        <f>VLOOKUP(A88,'Data Analysis'!A87:Q2422,7,FALSE)</f>
        <v>No</v>
      </c>
      <c r="F88" s="7" t="str">
        <f>VLOOKUP(A88,'Data Analysis'!A87:Q2422,9,FALSE)</f>
        <v>No</v>
      </c>
      <c r="G88" s="7" t="str">
        <f>VLOOKUP(A88,'Data Analysis'!A87:Q2422,8,FALSE)</f>
        <v>Yes</v>
      </c>
      <c r="H88" s="7">
        <f>VLOOKUP(A88,'Data Analysis'!A87:Q2422,10,FALSE)</f>
        <v>1</v>
      </c>
      <c r="I88" s="7" t="str">
        <f>VLOOKUP(A88,'Data Analysis'!A87:Q2422,17,FALSE)</f>
        <v>yes</v>
      </c>
      <c r="J88" s="7" t="str">
        <f>VLOOKUP(A88,'Data Analysis'!A87:Q2422,11,FALSE)</f>
        <v>Normal Weight</v>
      </c>
      <c r="K88" s="7" t="str">
        <f>VLOOKUP(A88,'Data Analysis'!A87:Q2422,12,FALSE)</f>
        <v>Normal</v>
      </c>
      <c r="L88" s="7" t="str">
        <f>VLOOKUP(A88,'Data Analysis'!A87:Q2422,13,FALSE)</f>
        <v>11-Oct-1979</v>
      </c>
      <c r="M88" s="7">
        <f>VLOOKUP(A88,'Data Analysis'!A87:Q2422,14,FALSE)</f>
        <v>41034.22</v>
      </c>
      <c r="N88" s="7" t="str">
        <f>VLOOKUP(A88,'Data Analysis'!A87:Q2422,16,FALSE)</f>
        <v>tier - 1</v>
      </c>
      <c r="O88" s="7" t="str">
        <f>VLOOKUP(A88,'Data Analysis'!A87:Q2422,15,FALSE)</f>
        <v>tier - 3</v>
      </c>
      <c r="P88" s="7">
        <f>VLOOKUP(A88,'Data Analysis'!A87:Q2422,2,FALSE)</f>
        <v>43</v>
      </c>
      <c r="Q88" s="7">
        <f>VLOOKUP(A89,'Data Analysis'!A88:Q2423,2,FALSE)</f>
        <v>49</v>
      </c>
    </row>
    <row r="89" ht="15.6" spans="1:17">
      <c r="A89" s="9" t="s">
        <v>176</v>
      </c>
      <c r="B89" s="7" t="str">
        <f>VLOOKUP(A89,'Data Analysis'!A88:Q2423,4,FALSE)</f>
        <v>  Rebecca</v>
      </c>
      <c r="C89" s="7">
        <f>VLOOKUP(A89,'Data Analysis'!A88:Q2423,5,FALSE)</f>
        <v>33.11</v>
      </c>
      <c r="D89" s="7">
        <f>VLOOKUP(A89,'Data Analysis'!A88:Q2423,6,FALSE)</f>
        <v>10.51</v>
      </c>
      <c r="E89" s="7" t="str">
        <f>VLOOKUP(A89,'Data Analysis'!A88:Q2423,7,FALSE)</f>
        <v>No</v>
      </c>
      <c r="F89" s="7" t="str">
        <f>VLOOKUP(A89,'Data Analysis'!A88:Q2423,9,FALSE)</f>
        <v>No</v>
      </c>
      <c r="G89" s="7" t="str">
        <f>VLOOKUP(A89,'Data Analysis'!A88:Q2423,8,FALSE)</f>
        <v>No</v>
      </c>
      <c r="H89" s="7">
        <f>VLOOKUP(A89,'Data Analysis'!A88:Q2423,10,FALSE)</f>
        <v>0</v>
      </c>
      <c r="I89" s="7" t="str">
        <f>VLOOKUP(A89,'Data Analysis'!A88:Q2423,17,FALSE)</f>
        <v>yes</v>
      </c>
      <c r="J89" s="7" t="str">
        <f>VLOOKUP(A89,'Data Analysis'!A88:Q2423,11,FALSE)</f>
        <v>Overweight</v>
      </c>
      <c r="K89" s="7" t="str">
        <f>VLOOKUP(A89,'Data Analysis'!A88:Q2423,12,FALSE)</f>
        <v>Diabetes</v>
      </c>
      <c r="L89" s="7" t="str">
        <f>VLOOKUP(A89,'Data Analysis'!A88:Q2423,13,FALSE)</f>
        <v>5-Jun-1974</v>
      </c>
      <c r="M89" s="7">
        <f>VLOOKUP(A89,'Data Analysis'!A88:Q2423,14,FALSE)</f>
        <v>40974.16</v>
      </c>
      <c r="N89" s="7" t="str">
        <f>VLOOKUP(A89,'Data Analysis'!A88:Q2423,16,FALSE)</f>
        <v>tier - 1</v>
      </c>
      <c r="O89" s="7" t="str">
        <f>VLOOKUP(A89,'Data Analysis'!A88:Q2423,15,FALSE)</f>
        <v>tier - 2</v>
      </c>
      <c r="P89" s="7">
        <f>VLOOKUP(A89,'Data Analysis'!A88:Q2423,2,FALSE)</f>
        <v>49</v>
      </c>
      <c r="Q89" s="7">
        <f>VLOOKUP(A90,'Data Analysis'!A89:Q2424,2,FALSE)</f>
        <v>39</v>
      </c>
    </row>
    <row r="90" ht="15.6" spans="1:17">
      <c r="A90" s="9" t="s">
        <v>178</v>
      </c>
      <c r="B90" s="7" t="str">
        <f>VLOOKUP(A90,'Data Analysis'!A89:Q2424,4,FALSE)</f>
        <v>  Kelley</v>
      </c>
      <c r="C90" s="7">
        <f>VLOOKUP(A90,'Data Analysis'!A89:Q2424,5,FALSE)</f>
        <v>54.74</v>
      </c>
      <c r="D90" s="7">
        <f>VLOOKUP(A90,'Data Analysis'!A89:Q2424,6,FALSE)</f>
        <v>5.84</v>
      </c>
      <c r="E90" s="7" t="str">
        <f>VLOOKUP(A90,'Data Analysis'!A89:Q2424,7,FALSE)</f>
        <v>yes</v>
      </c>
      <c r="F90" s="7" t="str">
        <f>VLOOKUP(A90,'Data Analysis'!A89:Q2424,9,FALSE)</f>
        <v>No</v>
      </c>
      <c r="G90" s="7" t="str">
        <f>VLOOKUP(A90,'Data Analysis'!A89:Q2424,8,FALSE)</f>
        <v>Yes</v>
      </c>
      <c r="H90" s="7">
        <f>VLOOKUP(A90,'Data Analysis'!A89:Q2424,10,FALSE)</f>
        <v>1</v>
      </c>
      <c r="I90" s="7" t="str">
        <f>VLOOKUP(A90,'Data Analysis'!A89:Q2424,17,FALSE)</f>
        <v>yes</v>
      </c>
      <c r="J90" s="7" t="str">
        <f>VLOOKUP(A90,'Data Analysis'!A89:Q2424,11,FALSE)</f>
        <v>Obesity</v>
      </c>
      <c r="K90" s="7" t="str">
        <f>VLOOKUP(A90,'Data Analysis'!A89:Q2424,12,FALSE)</f>
        <v>Prediabetes</v>
      </c>
      <c r="L90" s="7" t="str">
        <f>VLOOKUP(A90,'Data Analysis'!A89:Q2424,13,FALSE)</f>
        <v>8-Sep-1983</v>
      </c>
      <c r="M90" s="7">
        <f>VLOOKUP(A90,'Data Analysis'!A89:Q2424,14,FALSE)</f>
        <v>40961.29</v>
      </c>
      <c r="N90" s="7" t="str">
        <f>VLOOKUP(A90,'Data Analysis'!A89:Q2424,16,FALSE)</f>
        <v>tier - 1</v>
      </c>
      <c r="O90" s="7" t="str">
        <f>VLOOKUP(A90,'Data Analysis'!A89:Q2424,15,FALSE)</f>
        <v>tier - 2</v>
      </c>
      <c r="P90" s="7">
        <f>VLOOKUP(A90,'Data Analysis'!A89:Q2424,2,FALSE)</f>
        <v>39</v>
      </c>
      <c r="Q90" s="7">
        <f>VLOOKUP(A91,'Data Analysis'!A90:Q2425,2,FALSE)</f>
        <v>43</v>
      </c>
    </row>
    <row r="91" ht="15.6" spans="1:17">
      <c r="A91" s="9" t="s">
        <v>180</v>
      </c>
      <c r="B91" s="7" t="str">
        <f>VLOOKUP(A91,'Data Analysis'!A90:Q2425,4,FALSE)</f>
        <v>  Abigail K</v>
      </c>
      <c r="C91" s="7">
        <f>VLOOKUP(A91,'Data Analysis'!A90:Q2425,5,FALSE)</f>
        <v>32.56</v>
      </c>
      <c r="D91" s="7">
        <f>VLOOKUP(A91,'Data Analysis'!A90:Q2425,6,FALSE)</f>
        <v>5.41</v>
      </c>
      <c r="E91" s="7" t="str">
        <f>VLOOKUP(A91,'Data Analysis'!A90:Q2425,7,FALSE)</f>
        <v>No</v>
      </c>
      <c r="F91" s="7" t="str">
        <f>VLOOKUP(A91,'Data Analysis'!A90:Q2425,9,FALSE)</f>
        <v>No</v>
      </c>
      <c r="G91" s="7" t="str">
        <f>VLOOKUP(A91,'Data Analysis'!A90:Q2425,8,FALSE)</f>
        <v>Yes</v>
      </c>
      <c r="H91" s="7">
        <f>VLOOKUP(A91,'Data Analysis'!A90:Q2425,10,FALSE)</f>
        <v>1</v>
      </c>
      <c r="I91" s="7" t="str">
        <f>VLOOKUP(A91,'Data Analysis'!A90:Q2425,17,FALSE)</f>
        <v>yes</v>
      </c>
      <c r="J91" s="7" t="str">
        <f>VLOOKUP(A91,'Data Analysis'!A90:Q2425,11,FALSE)</f>
        <v>Overweight</v>
      </c>
      <c r="K91" s="7" t="str">
        <f>VLOOKUP(A91,'Data Analysis'!A90:Q2425,12,FALSE)</f>
        <v>Normal</v>
      </c>
      <c r="L91" s="7" t="str">
        <f>VLOOKUP(A91,'Data Analysis'!A90:Q2425,13,FALSE)</f>
        <v>16-Sep-1979</v>
      </c>
      <c r="M91" s="7">
        <f>VLOOKUP(A91,'Data Analysis'!A90:Q2425,14,FALSE)</f>
        <v>40941.29</v>
      </c>
      <c r="N91" s="7" t="str">
        <f>VLOOKUP(A91,'Data Analysis'!A90:Q2425,16,FALSE)</f>
        <v>tier - 1</v>
      </c>
      <c r="O91" s="7" t="str">
        <f>VLOOKUP(A91,'Data Analysis'!A90:Q2425,15,FALSE)</f>
        <v>tier - 2</v>
      </c>
      <c r="P91" s="7">
        <f>VLOOKUP(A91,'Data Analysis'!A90:Q2425,2,FALSE)</f>
        <v>43</v>
      </c>
      <c r="Q91" s="7">
        <f>VLOOKUP(A92,'Data Analysis'!A91:Q2426,2,FALSE)</f>
        <v>30</v>
      </c>
    </row>
    <row r="92" ht="15.6" spans="1:17">
      <c r="A92" s="9" t="s">
        <v>182</v>
      </c>
      <c r="B92" s="7" t="str">
        <f>VLOOKUP(A92,'Data Analysis'!A91:Q2426,4,FALSE)</f>
        <v>  Hope</v>
      </c>
      <c r="C92" s="7">
        <f>VLOOKUP(A92,'Data Analysis'!A91:Q2426,5,FALSE)</f>
        <v>39.05</v>
      </c>
      <c r="D92" s="7">
        <f>VLOOKUP(A92,'Data Analysis'!A91:Q2426,6,FALSE)</f>
        <v>6.06</v>
      </c>
      <c r="E92" s="7" t="str">
        <f>VLOOKUP(A92,'Data Analysis'!A91:Q2426,7,FALSE)</f>
        <v>No</v>
      </c>
      <c r="F92" s="7" t="str">
        <f>VLOOKUP(A92,'Data Analysis'!A91:Q2426,9,FALSE)</f>
        <v>No</v>
      </c>
      <c r="G92" s="7" t="str">
        <f>VLOOKUP(A92,'Data Analysis'!A91:Q2426,8,FALSE)</f>
        <v>No</v>
      </c>
      <c r="H92" s="7">
        <f>VLOOKUP(A92,'Data Analysis'!A91:Q2426,10,FALSE)</f>
        <v>1</v>
      </c>
      <c r="I92" s="7" t="str">
        <f>VLOOKUP(A92,'Data Analysis'!A91:Q2426,17,FALSE)</f>
        <v>yes</v>
      </c>
      <c r="J92" s="7" t="str">
        <f>VLOOKUP(A92,'Data Analysis'!A91:Q2426,11,FALSE)</f>
        <v>Normal Weight</v>
      </c>
      <c r="K92" s="7" t="str">
        <f>VLOOKUP(A92,'Data Analysis'!A91:Q2426,12,FALSE)</f>
        <v>Prediabetes</v>
      </c>
      <c r="L92" s="7" t="str">
        <f>VLOOKUP(A92,'Data Analysis'!A91:Q2426,13,FALSE)</f>
        <v>4-Aug-1992</v>
      </c>
      <c r="M92" s="7">
        <f>VLOOKUP(A92,'Data Analysis'!A91:Q2426,14,FALSE)</f>
        <v>40932.43</v>
      </c>
      <c r="N92" s="7" t="str">
        <f>VLOOKUP(A92,'Data Analysis'!A91:Q2426,16,FALSE)</f>
        <v>tier - 1</v>
      </c>
      <c r="O92" s="7" t="str">
        <f>VLOOKUP(A92,'Data Analysis'!A91:Q2426,15,FALSE)</f>
        <v>tier - 2</v>
      </c>
      <c r="P92" s="7">
        <f>VLOOKUP(A92,'Data Analysis'!A91:Q2426,2,FALSE)</f>
        <v>30</v>
      </c>
      <c r="Q92" s="7">
        <f>VLOOKUP(A93,'Data Analysis'!A92:Q2427,2,FALSE)</f>
        <v>23</v>
      </c>
    </row>
    <row r="93" ht="15.6" spans="1:17">
      <c r="A93" s="9" t="s">
        <v>184</v>
      </c>
      <c r="B93" s="7" t="str">
        <f>VLOOKUP(A93,'Data Analysis'!A92:Q2427,4,FALSE)</f>
        <v>  Elyse M</v>
      </c>
      <c r="C93" s="7">
        <f>VLOOKUP(A93,'Data Analysis'!A92:Q2427,5,FALSE)</f>
        <v>42.75</v>
      </c>
      <c r="D93" s="7">
        <f>VLOOKUP(A93,'Data Analysis'!A92:Q2427,6,FALSE)</f>
        <v>4.22</v>
      </c>
      <c r="E93" s="7" t="str">
        <f>VLOOKUP(A93,'Data Analysis'!A92:Q2427,7,FALSE)</f>
        <v>No</v>
      </c>
      <c r="F93" s="7" t="str">
        <f>VLOOKUP(A93,'Data Analysis'!A92:Q2427,9,FALSE)</f>
        <v>No</v>
      </c>
      <c r="G93" s="7" t="str">
        <f>VLOOKUP(A93,'Data Analysis'!A92:Q2427,8,FALSE)</f>
        <v>No</v>
      </c>
      <c r="H93" s="7">
        <f>VLOOKUP(A93,'Data Analysis'!A92:Q2427,10,FALSE)</f>
        <v>0</v>
      </c>
      <c r="I93" s="7" t="str">
        <f>VLOOKUP(A93,'Data Analysis'!A92:Q2427,17,FALSE)</f>
        <v>yes</v>
      </c>
      <c r="J93" s="7" t="str">
        <f>VLOOKUP(A93,'Data Analysis'!A92:Q2427,11,FALSE)</f>
        <v>Obesity</v>
      </c>
      <c r="K93" s="7" t="str">
        <f>VLOOKUP(A93,'Data Analysis'!A92:Q2427,12,FALSE)</f>
        <v>Normal</v>
      </c>
      <c r="L93" s="7" t="str">
        <f>VLOOKUP(A93,'Data Analysis'!A92:Q2427,13,FALSE)</f>
        <v>2-Jul-1999</v>
      </c>
      <c r="M93" s="7">
        <f>VLOOKUP(A93,'Data Analysis'!A92:Q2427,14,FALSE)</f>
        <v>40904.2</v>
      </c>
      <c r="N93" s="7" t="str">
        <f>VLOOKUP(A93,'Data Analysis'!A92:Q2427,16,FALSE)</f>
        <v>tier - 1</v>
      </c>
      <c r="O93" s="7" t="str">
        <f>VLOOKUP(A93,'Data Analysis'!A92:Q2427,15,FALSE)</f>
        <v>tier - 1</v>
      </c>
      <c r="P93" s="7">
        <f>VLOOKUP(A93,'Data Analysis'!A92:Q2427,2,FALSE)</f>
        <v>23</v>
      </c>
      <c r="Q93" s="7">
        <f>VLOOKUP(A94,'Data Analysis'!A93:Q2428,2,FALSE)</f>
        <v>50</v>
      </c>
    </row>
    <row r="94" ht="15.6" spans="1:17">
      <c r="A94" s="9" t="s">
        <v>186</v>
      </c>
      <c r="B94" s="7" t="str">
        <f>VLOOKUP(A94,'Data Analysis'!A93:Q2428,4,FALSE)</f>
        <v>  Nicholas</v>
      </c>
      <c r="C94" s="7">
        <f>VLOOKUP(A94,'Data Analysis'!A93:Q2428,5,FALSE)</f>
        <v>50.58</v>
      </c>
      <c r="D94" s="7">
        <f>VLOOKUP(A94,'Data Analysis'!A93:Q2428,6,FALSE)</f>
        <v>5.12</v>
      </c>
      <c r="E94" s="7" t="str">
        <f>VLOOKUP(A94,'Data Analysis'!A93:Q2428,7,FALSE)</f>
        <v>No</v>
      </c>
      <c r="F94" s="7" t="str">
        <f>VLOOKUP(A94,'Data Analysis'!A93:Q2428,9,FALSE)</f>
        <v>No</v>
      </c>
      <c r="G94" s="7" t="str">
        <f>VLOOKUP(A94,'Data Analysis'!A93:Q2428,8,FALSE)</f>
        <v>No</v>
      </c>
      <c r="H94" s="7">
        <f>VLOOKUP(A94,'Data Analysis'!A93:Q2428,10,FALSE)</f>
        <v>2</v>
      </c>
      <c r="I94" s="7" t="str">
        <f>VLOOKUP(A94,'Data Analysis'!A93:Q2428,17,FALSE)</f>
        <v>yes</v>
      </c>
      <c r="J94" s="7" t="str">
        <f>VLOOKUP(A94,'Data Analysis'!A93:Q2428,11,FALSE)</f>
        <v>Normal Weight</v>
      </c>
      <c r="K94" s="7" t="str">
        <f>VLOOKUP(A94,'Data Analysis'!A93:Q2428,12,FALSE)</f>
        <v>Normal</v>
      </c>
      <c r="L94" s="7" t="str">
        <f>VLOOKUP(A94,'Data Analysis'!A93:Q2428,13,FALSE)</f>
        <v>10-Jun-1972</v>
      </c>
      <c r="M94" s="7">
        <f>VLOOKUP(A94,'Data Analysis'!A93:Q2428,14,FALSE)</f>
        <v>40817.85</v>
      </c>
      <c r="N94" s="7" t="str">
        <f>VLOOKUP(A94,'Data Analysis'!A93:Q2428,16,FALSE)</f>
        <v>tier - 1</v>
      </c>
      <c r="O94" s="7" t="str">
        <f>VLOOKUP(A94,'Data Analysis'!A93:Q2428,15,FALSE)</f>
        <v>tier - 3</v>
      </c>
      <c r="P94" s="7">
        <f>VLOOKUP(A94,'Data Analysis'!A93:Q2428,2,FALSE)</f>
        <v>50</v>
      </c>
      <c r="Q94" s="7">
        <f>VLOOKUP(A95,'Data Analysis'!A94:Q2429,2,FALSE)</f>
        <v>46</v>
      </c>
    </row>
    <row r="95" ht="15.6" spans="1:17">
      <c r="A95" s="9" t="s">
        <v>188</v>
      </c>
      <c r="B95" s="7" t="str">
        <f>VLOOKUP(A95,'Data Analysis'!A94:Q2429,4,FALSE)</f>
        <v>  David</v>
      </c>
      <c r="C95" s="7">
        <f>VLOOKUP(A95,'Data Analysis'!A94:Q2429,5,FALSE)</f>
        <v>30.495</v>
      </c>
      <c r="D95" s="7">
        <f>VLOOKUP(A95,'Data Analysis'!A94:Q2429,6,FALSE)</f>
        <v>4.57</v>
      </c>
      <c r="E95" s="7" t="str">
        <f>VLOOKUP(A95,'Data Analysis'!A94:Q2429,7,FALSE)</f>
        <v>yes</v>
      </c>
      <c r="F95" s="7" t="str">
        <f>VLOOKUP(A95,'Data Analysis'!A94:Q2429,9,FALSE)</f>
        <v>No</v>
      </c>
      <c r="G95" s="7" t="str">
        <f>VLOOKUP(A95,'Data Analysis'!A94:Q2429,8,FALSE)</f>
        <v>No</v>
      </c>
      <c r="H95" s="7">
        <f>VLOOKUP(A95,'Data Analysis'!A94:Q2429,10,FALSE)</f>
        <v>0</v>
      </c>
      <c r="I95" s="7" t="str">
        <f>VLOOKUP(A95,'Data Analysis'!A94:Q2429,17,FALSE)</f>
        <v>yes</v>
      </c>
      <c r="J95" s="7" t="str">
        <f>VLOOKUP(A95,'Data Analysis'!A94:Q2429,11,FALSE)</f>
        <v>Normal Weight</v>
      </c>
      <c r="K95" s="7" t="str">
        <f>VLOOKUP(A95,'Data Analysis'!A94:Q2429,12,FALSE)</f>
        <v>Normal</v>
      </c>
      <c r="L95" s="7" t="str">
        <f>VLOOKUP(A95,'Data Analysis'!A94:Q2429,13,FALSE)</f>
        <v>26-Dec-1976</v>
      </c>
      <c r="M95" s="7">
        <f>VLOOKUP(A95,'Data Analysis'!A94:Q2429,14,FALSE)</f>
        <v>40720.55</v>
      </c>
      <c r="N95" s="7" t="str">
        <f>VLOOKUP(A95,'Data Analysis'!A94:Q2429,16,FALSE)</f>
        <v>tier - 1</v>
      </c>
      <c r="O95" s="7" t="str">
        <f>VLOOKUP(A95,'Data Analysis'!A94:Q2429,15,FALSE)</f>
        <v>tier - 3</v>
      </c>
      <c r="P95" s="7">
        <f>VLOOKUP(A95,'Data Analysis'!A94:Q2429,2,FALSE)</f>
        <v>46</v>
      </c>
      <c r="Q95" s="7">
        <f>VLOOKUP(A96,'Data Analysis'!A95:Q2430,2,FALSE)</f>
        <v>52</v>
      </c>
    </row>
    <row r="96" ht="15.6" spans="1:17">
      <c r="A96" s="9" t="s">
        <v>190</v>
      </c>
      <c r="B96" s="7" t="str">
        <f>VLOOKUP(A96,'Data Analysis'!A95:Q2430,4,FALSE)</f>
        <v>  Natalie</v>
      </c>
      <c r="C96" s="7">
        <f>VLOOKUP(A96,'Data Analysis'!A95:Q2430,5,FALSE)</f>
        <v>48.31</v>
      </c>
      <c r="D96" s="7">
        <f>VLOOKUP(A96,'Data Analysis'!A95:Q2430,6,FALSE)</f>
        <v>9.58</v>
      </c>
      <c r="E96" s="7" t="str">
        <f>VLOOKUP(A96,'Data Analysis'!A95:Q2430,7,FALSE)</f>
        <v>yes</v>
      </c>
      <c r="F96" s="7" t="str">
        <f>VLOOKUP(A96,'Data Analysis'!A95:Q2430,9,FALSE)</f>
        <v>No</v>
      </c>
      <c r="G96" s="7" t="str">
        <f>VLOOKUP(A96,'Data Analysis'!A95:Q2430,8,FALSE)</f>
        <v>No</v>
      </c>
      <c r="H96" s="7">
        <f>VLOOKUP(A96,'Data Analysis'!A95:Q2430,10,FALSE)</f>
        <v>2</v>
      </c>
      <c r="I96" s="7" t="str">
        <f>VLOOKUP(A96,'Data Analysis'!A95:Q2430,17,FALSE)</f>
        <v>yes</v>
      </c>
      <c r="J96" s="7" t="str">
        <f>VLOOKUP(A96,'Data Analysis'!A95:Q2430,11,FALSE)</f>
        <v>Overweight</v>
      </c>
      <c r="K96" s="7" t="str">
        <f>VLOOKUP(A96,'Data Analysis'!A95:Q2430,12,FALSE)</f>
        <v>Diabetes</v>
      </c>
      <c r="L96" s="7" t="str">
        <f>VLOOKUP(A96,'Data Analysis'!A95:Q2430,13,FALSE)</f>
        <v>25-Sep-1970</v>
      </c>
      <c r="M96" s="7">
        <f>VLOOKUP(A96,'Data Analysis'!A95:Q2430,14,FALSE)</f>
        <v>40692.91</v>
      </c>
      <c r="N96" s="7" t="str">
        <f>VLOOKUP(A96,'Data Analysis'!A95:Q2430,16,FALSE)</f>
        <v>tier - 1</v>
      </c>
      <c r="O96" s="7" t="str">
        <f>VLOOKUP(A96,'Data Analysis'!A95:Q2430,15,FALSE)</f>
        <v>tier - 1</v>
      </c>
      <c r="P96" s="7">
        <f>VLOOKUP(A96,'Data Analysis'!A95:Q2430,2,FALSE)</f>
        <v>52</v>
      </c>
      <c r="Q96" s="7">
        <f>VLOOKUP(A97,'Data Analysis'!A96:Q2431,2,FALSE)</f>
        <v>47</v>
      </c>
    </row>
    <row r="97" ht="15.6" spans="1:17">
      <c r="A97" s="9" t="s">
        <v>192</v>
      </c>
      <c r="B97" s="7" t="str">
        <f>VLOOKUP(A97,'Data Analysis'!A96:Q2431,4,FALSE)</f>
        <v>  Thomas</v>
      </c>
      <c r="C97" s="7">
        <f>VLOOKUP(A97,'Data Analysis'!A96:Q2431,5,FALSE)</f>
        <v>48.99</v>
      </c>
      <c r="D97" s="7">
        <f>VLOOKUP(A97,'Data Analysis'!A96:Q2431,6,FALSE)</f>
        <v>9.78</v>
      </c>
      <c r="E97" s="7" t="str">
        <f>VLOOKUP(A97,'Data Analysis'!A96:Q2431,7,FALSE)</f>
        <v>yes</v>
      </c>
      <c r="F97" s="7" t="str">
        <f>VLOOKUP(A97,'Data Analysis'!A96:Q2431,9,FALSE)</f>
        <v>No</v>
      </c>
      <c r="G97" s="7" t="str">
        <f>VLOOKUP(A97,'Data Analysis'!A96:Q2431,8,FALSE)</f>
        <v>No</v>
      </c>
      <c r="H97" s="7">
        <f>VLOOKUP(A97,'Data Analysis'!A96:Q2431,10,FALSE)</f>
        <v>1</v>
      </c>
      <c r="I97" s="7" t="str">
        <f>VLOOKUP(A97,'Data Analysis'!A96:Q2431,17,FALSE)</f>
        <v>yes</v>
      </c>
      <c r="J97" s="7" t="str">
        <f>VLOOKUP(A97,'Data Analysis'!A96:Q2431,11,FALSE)</f>
        <v>Overweight</v>
      </c>
      <c r="K97" s="7" t="str">
        <f>VLOOKUP(A97,'Data Analysis'!A96:Q2431,12,FALSE)</f>
        <v>Diabetes</v>
      </c>
      <c r="L97" s="7" t="str">
        <f>VLOOKUP(A97,'Data Analysis'!A96:Q2431,13,FALSE)</f>
        <v>10-Jul-1975</v>
      </c>
      <c r="M97" s="7">
        <f>VLOOKUP(A97,'Data Analysis'!A96:Q2431,14,FALSE)</f>
        <v>40590.55</v>
      </c>
      <c r="N97" s="7" t="str">
        <f>VLOOKUP(A97,'Data Analysis'!A96:Q2431,16,FALSE)</f>
        <v>tier - 1</v>
      </c>
      <c r="O97" s="7" t="str">
        <f>VLOOKUP(A97,'Data Analysis'!A96:Q2431,15,FALSE)</f>
        <v>tier - 3</v>
      </c>
      <c r="P97" s="7">
        <f>VLOOKUP(A97,'Data Analysis'!A96:Q2431,2,FALSE)</f>
        <v>47</v>
      </c>
      <c r="Q97" s="7">
        <f>VLOOKUP(A98,'Data Analysis'!A97:Q2432,2,FALSE)</f>
        <v>37</v>
      </c>
    </row>
    <row r="98" ht="15.6" spans="1:17">
      <c r="A98" s="9" t="s">
        <v>194</v>
      </c>
      <c r="B98" s="7" t="str">
        <f>VLOOKUP(A98,'Data Analysis'!A97:Q2432,4,FALSE)</f>
        <v>  Pamela J</v>
      </c>
      <c r="C98" s="7">
        <f>VLOOKUP(A98,'Data Analysis'!A97:Q2432,5,FALSE)</f>
        <v>38.39</v>
      </c>
      <c r="D98" s="7">
        <f>VLOOKUP(A98,'Data Analysis'!A97:Q2432,6,FALSE)</f>
        <v>4.11</v>
      </c>
      <c r="E98" s="7" t="str">
        <f>VLOOKUP(A98,'Data Analysis'!A97:Q2432,7,FALSE)</f>
        <v>yes</v>
      </c>
      <c r="F98" s="7" t="str">
        <f>VLOOKUP(A98,'Data Analysis'!A97:Q2432,9,FALSE)</f>
        <v>No</v>
      </c>
      <c r="G98" s="7" t="str">
        <f>VLOOKUP(A98,'Data Analysis'!A97:Q2432,8,FALSE)</f>
        <v>No</v>
      </c>
      <c r="H98" s="7">
        <f>VLOOKUP(A98,'Data Analysis'!A97:Q2432,10,FALSE)</f>
        <v>0</v>
      </c>
      <c r="I98" s="7" t="str">
        <f>VLOOKUP(A98,'Data Analysis'!A97:Q2432,17,FALSE)</f>
        <v>yes</v>
      </c>
      <c r="J98" s="7" t="str">
        <f>VLOOKUP(A98,'Data Analysis'!A97:Q2432,11,FALSE)</f>
        <v>Obesity</v>
      </c>
      <c r="K98" s="7" t="str">
        <f>VLOOKUP(A98,'Data Analysis'!A97:Q2432,12,FALSE)</f>
        <v>Normal</v>
      </c>
      <c r="L98" s="7" t="str">
        <f>VLOOKUP(A98,'Data Analysis'!A97:Q2432,13,FALSE)</f>
        <v>3-Nov-1985</v>
      </c>
      <c r="M98" s="7">
        <f>VLOOKUP(A98,'Data Analysis'!A97:Q2432,14,FALSE)</f>
        <v>40419.02</v>
      </c>
      <c r="N98" s="7" t="str">
        <f>VLOOKUP(A98,'Data Analysis'!A97:Q2432,16,FALSE)</f>
        <v>tier - 1</v>
      </c>
      <c r="O98" s="7" t="str">
        <f>VLOOKUP(A98,'Data Analysis'!A97:Q2432,15,FALSE)</f>
        <v>tier - 2</v>
      </c>
      <c r="P98" s="7">
        <f>VLOOKUP(A98,'Data Analysis'!A97:Q2432,2,FALSE)</f>
        <v>37</v>
      </c>
      <c r="Q98" s="7">
        <f>VLOOKUP(A99,'Data Analysis'!A98:Q2433,2,FALSE)</f>
        <v>56</v>
      </c>
    </row>
    <row r="99" ht="15.6" spans="1:17">
      <c r="A99" s="9" t="s">
        <v>196</v>
      </c>
      <c r="B99" s="7" t="str">
        <f>VLOOKUP(A99,'Data Analysis'!A98:Q2433,4,FALSE)</f>
        <v>  Jessica</v>
      </c>
      <c r="C99" s="7">
        <f>VLOOKUP(A99,'Data Analysis'!A98:Q2433,5,FALSE)</f>
        <v>44.34</v>
      </c>
      <c r="D99" s="7">
        <f>VLOOKUP(A99,'Data Analysis'!A98:Q2433,6,FALSE)</f>
        <v>4.02</v>
      </c>
      <c r="E99" s="7" t="str">
        <f>VLOOKUP(A99,'Data Analysis'!A98:Q2433,7,FALSE)</f>
        <v>yes</v>
      </c>
      <c r="F99" s="7" t="str">
        <f>VLOOKUP(A99,'Data Analysis'!A98:Q2433,9,FALSE)</f>
        <v>No</v>
      </c>
      <c r="G99" s="7" t="str">
        <f>VLOOKUP(A99,'Data Analysis'!A98:Q2433,8,FALSE)</f>
        <v>No</v>
      </c>
      <c r="H99" s="7">
        <f>VLOOKUP(A99,'Data Analysis'!A98:Q2433,10,FALSE)</f>
        <v>2</v>
      </c>
      <c r="I99" s="7" t="str">
        <f>VLOOKUP(A99,'Data Analysis'!A98:Q2433,17,FALSE)</f>
        <v>yes</v>
      </c>
      <c r="J99" s="7" t="str">
        <f>VLOOKUP(A99,'Data Analysis'!A98:Q2433,11,FALSE)</f>
        <v>Overweight</v>
      </c>
      <c r="K99" s="7" t="str">
        <f>VLOOKUP(A99,'Data Analysis'!A98:Q2433,12,FALSE)</f>
        <v>Normal</v>
      </c>
      <c r="L99" s="7" t="str">
        <f>VLOOKUP(A99,'Data Analysis'!A98:Q2433,13,FALSE)</f>
        <v>12-Aug-1966</v>
      </c>
      <c r="M99" s="7">
        <f>VLOOKUP(A99,'Data Analysis'!A98:Q2433,14,FALSE)</f>
        <v>40373.74</v>
      </c>
      <c r="N99" s="7" t="str">
        <f>VLOOKUP(A99,'Data Analysis'!A98:Q2433,16,FALSE)</f>
        <v>tier - 1</v>
      </c>
      <c r="O99" s="7" t="str">
        <f>VLOOKUP(A99,'Data Analysis'!A98:Q2433,15,FALSE)</f>
        <v>tier - 3</v>
      </c>
      <c r="P99" s="7">
        <f>VLOOKUP(A99,'Data Analysis'!A98:Q2433,2,FALSE)</f>
        <v>56</v>
      </c>
      <c r="Q99" s="7">
        <f>VLOOKUP(A100,'Data Analysis'!A99:Q2434,2,FALSE)</f>
        <v>60</v>
      </c>
    </row>
    <row r="100" ht="15.6" spans="1:17">
      <c r="A100" s="9" t="s">
        <v>198</v>
      </c>
      <c r="B100" s="7" t="str">
        <f>VLOOKUP(A100,'Data Analysis'!A99:Q2434,4,FALSE)</f>
        <v>  Ron N</v>
      </c>
      <c r="C100" s="7">
        <f>VLOOKUP(A100,'Data Analysis'!A99:Q2434,5,FALSE)</f>
        <v>41.51</v>
      </c>
      <c r="D100" s="7">
        <f>VLOOKUP(A100,'Data Analysis'!A99:Q2434,6,FALSE)</f>
        <v>6.92</v>
      </c>
      <c r="E100" s="7" t="str">
        <f>VLOOKUP(A100,'Data Analysis'!A99:Q2434,7,FALSE)</f>
        <v>No</v>
      </c>
      <c r="F100" s="7" t="str">
        <f>VLOOKUP(A100,'Data Analysis'!A99:Q2434,9,FALSE)</f>
        <v>No</v>
      </c>
      <c r="G100" s="7" t="str">
        <f>VLOOKUP(A100,'Data Analysis'!A99:Q2434,8,FALSE)</f>
        <v>No</v>
      </c>
      <c r="H100" s="7">
        <f>VLOOKUP(A100,'Data Analysis'!A99:Q2434,10,FALSE)</f>
        <v>0</v>
      </c>
      <c r="I100" s="7" t="str">
        <f>VLOOKUP(A100,'Data Analysis'!A99:Q2434,17,FALSE)</f>
        <v>yes</v>
      </c>
      <c r="J100" s="7" t="str">
        <f>VLOOKUP(A100,'Data Analysis'!A99:Q2434,11,FALSE)</f>
        <v>Overweight</v>
      </c>
      <c r="K100" s="7" t="str">
        <f>VLOOKUP(A100,'Data Analysis'!A99:Q2434,12,FALSE)</f>
        <v>Diabetes</v>
      </c>
      <c r="L100" s="7" t="str">
        <f>VLOOKUP(A100,'Data Analysis'!A99:Q2434,13,FALSE)</f>
        <v>4-Sep-1962</v>
      </c>
      <c r="M100" s="7">
        <f>VLOOKUP(A100,'Data Analysis'!A99:Q2434,14,FALSE)</f>
        <v>40309.93</v>
      </c>
      <c r="N100" s="7" t="str">
        <f>VLOOKUP(A100,'Data Analysis'!A99:Q2434,16,FALSE)</f>
        <v>tier - 1</v>
      </c>
      <c r="O100" s="7" t="str">
        <f>VLOOKUP(A100,'Data Analysis'!A99:Q2434,15,FALSE)</f>
        <v>tier - 3</v>
      </c>
      <c r="P100" s="7">
        <f>VLOOKUP(A100,'Data Analysis'!A99:Q2434,2,FALSE)</f>
        <v>60</v>
      </c>
      <c r="Q100" s="7">
        <f>VLOOKUP(A101,'Data Analysis'!A100:Q2435,2,FALSE)</f>
        <v>45</v>
      </c>
    </row>
    <row r="101" ht="15.6" spans="1:17">
      <c r="A101" s="9" t="s">
        <v>200</v>
      </c>
      <c r="B101" s="7" t="str">
        <f>VLOOKUP(A101,'Data Analysis'!A100:Q2435,4,FALSE)</f>
        <v>  Daniel</v>
      </c>
      <c r="C101" s="7">
        <f>VLOOKUP(A101,'Data Analysis'!A100:Q2435,5,FALSE)</f>
        <v>48.2</v>
      </c>
      <c r="D101" s="7">
        <f>VLOOKUP(A101,'Data Analysis'!A100:Q2435,6,FALSE)</f>
        <v>4.84</v>
      </c>
      <c r="E101" s="7" t="str">
        <f>VLOOKUP(A101,'Data Analysis'!A100:Q2435,7,FALSE)</f>
        <v>No</v>
      </c>
      <c r="F101" s="7" t="str">
        <f>VLOOKUP(A101,'Data Analysis'!A100:Q2435,9,FALSE)</f>
        <v>No</v>
      </c>
      <c r="G101" s="7" t="str">
        <f>VLOOKUP(A101,'Data Analysis'!A100:Q2435,8,FALSE)</f>
        <v>No</v>
      </c>
      <c r="H101" s="7">
        <f>VLOOKUP(A101,'Data Analysis'!A100:Q2435,10,FALSE)</f>
        <v>0</v>
      </c>
      <c r="I101" s="7" t="str">
        <f>VLOOKUP(A101,'Data Analysis'!A100:Q2435,17,FALSE)</f>
        <v>yes</v>
      </c>
      <c r="J101" s="7" t="str">
        <f>VLOOKUP(A101,'Data Analysis'!A100:Q2435,11,FALSE)</f>
        <v>Normal Weight</v>
      </c>
      <c r="K101" s="7" t="str">
        <f>VLOOKUP(A101,'Data Analysis'!A100:Q2435,12,FALSE)</f>
        <v>Normal</v>
      </c>
      <c r="L101" s="7" t="str">
        <f>VLOOKUP(A101,'Data Analysis'!A100:Q2435,13,FALSE)</f>
        <v>27-Jun-1977</v>
      </c>
      <c r="M101" s="7">
        <f>VLOOKUP(A101,'Data Analysis'!A100:Q2435,14,FALSE)</f>
        <v>40284.38</v>
      </c>
      <c r="N101" s="7" t="str">
        <f>VLOOKUP(A101,'Data Analysis'!A100:Q2435,16,FALSE)</f>
        <v>tier - 1</v>
      </c>
      <c r="O101" s="7" t="str">
        <f>VLOOKUP(A101,'Data Analysis'!A100:Q2435,15,FALSE)</f>
        <v>tier - 3</v>
      </c>
      <c r="P101" s="7">
        <f>VLOOKUP(A101,'Data Analysis'!A100:Q2435,2,FALSE)</f>
        <v>45</v>
      </c>
      <c r="Q101" s="7">
        <f>VLOOKUP(A102,'Data Analysis'!A101:Q2436,2,FALSE)</f>
        <v>41</v>
      </c>
    </row>
    <row r="102" ht="15.6" spans="1:17">
      <c r="A102" s="9" t="s">
        <v>202</v>
      </c>
      <c r="B102" s="7" t="str">
        <f>VLOOKUP(A102,'Data Analysis'!A101:Q2436,4,FALSE)</f>
        <v>  Brian</v>
      </c>
      <c r="C102" s="7">
        <f>VLOOKUP(A102,'Data Analysis'!A101:Q2436,5,FALSE)</f>
        <v>35.75</v>
      </c>
      <c r="D102" s="7">
        <f>VLOOKUP(A102,'Data Analysis'!A101:Q2436,6,FALSE)</f>
        <v>8</v>
      </c>
      <c r="E102" s="7" t="str">
        <f>VLOOKUP(A102,'Data Analysis'!A101:Q2436,7,FALSE)</f>
        <v>yes</v>
      </c>
      <c r="F102" s="7" t="str">
        <f>VLOOKUP(A102,'Data Analysis'!A101:Q2436,9,FALSE)</f>
        <v>No</v>
      </c>
      <c r="G102" s="7" t="str">
        <f>VLOOKUP(A102,'Data Analysis'!A101:Q2436,8,FALSE)</f>
        <v>No</v>
      </c>
      <c r="H102" s="7">
        <f>VLOOKUP(A102,'Data Analysis'!A101:Q2436,10,FALSE)</f>
        <v>0</v>
      </c>
      <c r="I102" s="7" t="str">
        <f>VLOOKUP(A102,'Data Analysis'!A101:Q2436,17,FALSE)</f>
        <v>yes</v>
      </c>
      <c r="J102" s="7" t="str">
        <f>VLOOKUP(A102,'Data Analysis'!A101:Q2436,11,FALSE)</f>
        <v>Normal Weight</v>
      </c>
      <c r="K102" s="7" t="str">
        <f>VLOOKUP(A102,'Data Analysis'!A101:Q2436,12,FALSE)</f>
        <v>Diabetes</v>
      </c>
      <c r="L102" s="7" t="str">
        <f>VLOOKUP(A102,'Data Analysis'!A101:Q2436,13,FALSE)</f>
        <v>4-Oct-1981</v>
      </c>
      <c r="M102" s="7">
        <f>VLOOKUP(A102,'Data Analysis'!A101:Q2436,14,FALSE)</f>
        <v>40273.65</v>
      </c>
      <c r="N102" s="7" t="str">
        <f>VLOOKUP(A102,'Data Analysis'!A101:Q2436,16,FALSE)</f>
        <v>tier - 1</v>
      </c>
      <c r="O102" s="7" t="str">
        <f>VLOOKUP(A102,'Data Analysis'!A101:Q2436,15,FALSE)</f>
        <v>tier - 3</v>
      </c>
      <c r="P102" s="7">
        <f>VLOOKUP(A102,'Data Analysis'!A101:Q2436,2,FALSE)</f>
        <v>41</v>
      </c>
      <c r="Q102" s="7">
        <f>VLOOKUP(A103,'Data Analysis'!A102:Q2437,2,FALSE)</f>
        <v>41</v>
      </c>
    </row>
    <row r="103" ht="15.6" spans="1:17">
      <c r="A103" s="9" t="s">
        <v>204</v>
      </c>
      <c r="B103" s="7" t="str">
        <f>VLOOKUP(A103,'Data Analysis'!A102:Q2437,4,FALSE)</f>
        <v>  Sari</v>
      </c>
      <c r="C103" s="7">
        <f>VLOOKUP(A103,'Data Analysis'!A102:Q2437,5,FALSE)</f>
        <v>53.81</v>
      </c>
      <c r="D103" s="7">
        <f>VLOOKUP(A103,'Data Analysis'!A102:Q2437,6,FALSE)</f>
        <v>8.77</v>
      </c>
      <c r="E103" s="7" t="str">
        <f>VLOOKUP(A103,'Data Analysis'!A102:Q2437,7,FALSE)</f>
        <v>yes</v>
      </c>
      <c r="F103" s="7" t="str">
        <f>VLOOKUP(A103,'Data Analysis'!A102:Q2437,9,FALSE)</f>
        <v>No</v>
      </c>
      <c r="G103" s="7" t="str">
        <f>VLOOKUP(A103,'Data Analysis'!A102:Q2437,8,FALSE)</f>
        <v>No</v>
      </c>
      <c r="H103" s="7">
        <f>VLOOKUP(A103,'Data Analysis'!A102:Q2437,10,FALSE)</f>
        <v>0</v>
      </c>
      <c r="I103" s="7" t="str">
        <f>VLOOKUP(A103,'Data Analysis'!A102:Q2437,17,FALSE)</f>
        <v>yes</v>
      </c>
      <c r="J103" s="7" t="str">
        <f>VLOOKUP(A103,'Data Analysis'!A102:Q2437,11,FALSE)</f>
        <v>Obesity</v>
      </c>
      <c r="K103" s="7" t="str">
        <f>VLOOKUP(A103,'Data Analysis'!A102:Q2437,12,FALSE)</f>
        <v>Diabetes</v>
      </c>
      <c r="L103" s="7" t="str">
        <f>VLOOKUP(A103,'Data Analysis'!A102:Q2437,13,FALSE)</f>
        <v>28-Jul-1981</v>
      </c>
      <c r="M103" s="7">
        <f>VLOOKUP(A103,'Data Analysis'!A102:Q2437,14,FALSE)</f>
        <v>40208.56</v>
      </c>
      <c r="N103" s="7" t="str">
        <f>VLOOKUP(A103,'Data Analysis'!A102:Q2437,16,FALSE)</f>
        <v>tier - 1</v>
      </c>
      <c r="O103" s="7" t="str">
        <f>VLOOKUP(A103,'Data Analysis'!A102:Q2437,15,FALSE)</f>
        <v>tier - 2</v>
      </c>
      <c r="P103" s="7">
        <f>VLOOKUP(A103,'Data Analysis'!A102:Q2437,2,FALSE)</f>
        <v>41</v>
      </c>
      <c r="Q103" s="7">
        <f>VLOOKUP(A104,'Data Analysis'!A103:Q2438,2,FALSE)</f>
        <v>43</v>
      </c>
    </row>
    <row r="104" ht="15.6" spans="1:17">
      <c r="A104" s="9" t="s">
        <v>206</v>
      </c>
      <c r="B104" s="7" t="str">
        <f>VLOOKUP(A104,'Data Analysis'!A103:Q2438,4,FALSE)</f>
        <v>  Robert M</v>
      </c>
      <c r="C104" s="7">
        <f>VLOOKUP(A104,'Data Analysis'!A103:Q2438,5,FALSE)</f>
        <v>49.48</v>
      </c>
      <c r="D104" s="7">
        <f>VLOOKUP(A104,'Data Analysis'!A103:Q2438,6,FALSE)</f>
        <v>4.96</v>
      </c>
      <c r="E104" s="7" t="str">
        <f>VLOOKUP(A104,'Data Analysis'!A103:Q2438,7,FALSE)</f>
        <v>No</v>
      </c>
      <c r="F104" s="7" t="str">
        <f>VLOOKUP(A104,'Data Analysis'!A103:Q2438,9,FALSE)</f>
        <v>No</v>
      </c>
      <c r="G104" s="7" t="str">
        <f>VLOOKUP(A104,'Data Analysis'!A103:Q2438,8,FALSE)</f>
        <v>Yes</v>
      </c>
      <c r="H104" s="7">
        <f>VLOOKUP(A104,'Data Analysis'!A103:Q2438,10,FALSE)</f>
        <v>1</v>
      </c>
      <c r="I104" s="7" t="str">
        <f>VLOOKUP(A104,'Data Analysis'!A103:Q2438,17,FALSE)</f>
        <v>yes</v>
      </c>
      <c r="J104" s="7" t="str">
        <f>VLOOKUP(A104,'Data Analysis'!A103:Q2438,11,FALSE)</f>
        <v>Obesity</v>
      </c>
      <c r="K104" s="7" t="str">
        <f>VLOOKUP(A104,'Data Analysis'!A103:Q2438,12,FALSE)</f>
        <v>Normal</v>
      </c>
      <c r="L104" s="7" t="str">
        <f>VLOOKUP(A104,'Data Analysis'!A103:Q2438,13,FALSE)</f>
        <v>18-Aug-1979</v>
      </c>
      <c r="M104" s="7">
        <f>VLOOKUP(A104,'Data Analysis'!A103:Q2438,14,FALSE)</f>
        <v>40204.83</v>
      </c>
      <c r="N104" s="7" t="str">
        <f>VLOOKUP(A104,'Data Analysis'!A103:Q2438,16,FALSE)</f>
        <v>tier - 1</v>
      </c>
      <c r="O104" s="7" t="str">
        <f>VLOOKUP(A104,'Data Analysis'!A103:Q2438,15,FALSE)</f>
        <v>tier - 3</v>
      </c>
      <c r="P104" s="7">
        <f>VLOOKUP(A104,'Data Analysis'!A103:Q2438,2,FALSE)</f>
        <v>43</v>
      </c>
      <c r="Q104" s="7">
        <f>VLOOKUP(A105,'Data Analysis'!A104:Q2439,2,FALSE)</f>
        <v>37</v>
      </c>
    </row>
    <row r="105" ht="15.6" spans="1:17">
      <c r="A105" s="9" t="s">
        <v>208</v>
      </c>
      <c r="B105" s="7" t="str">
        <f>VLOOKUP(A105,'Data Analysis'!A104:Q2439,4,FALSE)</f>
        <v>  Ricardo</v>
      </c>
      <c r="C105" s="7">
        <f>VLOOKUP(A105,'Data Analysis'!A104:Q2439,5,FALSE)</f>
        <v>34.1</v>
      </c>
      <c r="D105" s="7">
        <f>VLOOKUP(A105,'Data Analysis'!A104:Q2439,6,FALSE)</f>
        <v>4.43</v>
      </c>
      <c r="E105" s="7" t="str">
        <f>VLOOKUP(A105,'Data Analysis'!A104:Q2439,7,FALSE)</f>
        <v>yes</v>
      </c>
      <c r="F105" s="7" t="str">
        <f>VLOOKUP(A105,'Data Analysis'!A104:Q2439,9,FALSE)</f>
        <v>No</v>
      </c>
      <c r="G105" s="7" t="str">
        <f>VLOOKUP(A105,'Data Analysis'!A104:Q2439,8,FALSE)</f>
        <v>No</v>
      </c>
      <c r="H105" s="7">
        <f>VLOOKUP(A105,'Data Analysis'!A104:Q2439,10,FALSE)</f>
        <v>0</v>
      </c>
      <c r="I105" s="7" t="str">
        <f>VLOOKUP(A105,'Data Analysis'!A104:Q2439,17,FALSE)</f>
        <v>yes</v>
      </c>
      <c r="J105" s="7" t="str">
        <f>VLOOKUP(A105,'Data Analysis'!A104:Q2439,11,FALSE)</f>
        <v>Overweight</v>
      </c>
      <c r="K105" s="7" t="str">
        <f>VLOOKUP(A105,'Data Analysis'!A104:Q2439,12,FALSE)</f>
        <v>Normal</v>
      </c>
      <c r="L105" s="7" t="str">
        <f>VLOOKUP(A105,'Data Analysis'!A104:Q2439,13,FALSE)</f>
        <v>21-Oct-1985</v>
      </c>
      <c r="M105" s="7">
        <f>VLOOKUP(A105,'Data Analysis'!A104:Q2439,14,FALSE)</f>
        <v>40182.25</v>
      </c>
      <c r="N105" s="7" t="str">
        <f>VLOOKUP(A105,'Data Analysis'!A104:Q2439,16,FALSE)</f>
        <v>tier - 1</v>
      </c>
      <c r="O105" s="7" t="str">
        <f>VLOOKUP(A105,'Data Analysis'!A104:Q2439,15,FALSE)</f>
        <v>tier - 2</v>
      </c>
      <c r="P105" s="7">
        <f>VLOOKUP(A105,'Data Analysis'!A104:Q2439,2,FALSE)</f>
        <v>37</v>
      </c>
      <c r="Q105" s="7">
        <f>VLOOKUP(A106,'Data Analysis'!A105:Q2440,2,FALSE)</f>
        <v>39</v>
      </c>
    </row>
    <row r="106" ht="15.6" spans="1:17">
      <c r="A106" s="9" t="s">
        <v>210</v>
      </c>
      <c r="B106" s="7" t="str">
        <f>VLOOKUP(A106,'Data Analysis'!A105:Q2440,4,FALSE)</f>
        <v>  Gedion</v>
      </c>
      <c r="C106" s="7">
        <f>VLOOKUP(A106,'Data Analysis'!A105:Q2440,5,FALSE)</f>
        <v>35.3</v>
      </c>
      <c r="D106" s="7">
        <f>VLOOKUP(A106,'Data Analysis'!A105:Q2440,6,FALSE)</f>
        <v>5.82</v>
      </c>
      <c r="E106" s="7" t="str">
        <f>VLOOKUP(A106,'Data Analysis'!A105:Q2440,7,FALSE)</f>
        <v>yes</v>
      </c>
      <c r="F106" s="7" t="str">
        <f>VLOOKUP(A106,'Data Analysis'!A105:Q2440,9,FALSE)</f>
        <v>No</v>
      </c>
      <c r="G106" s="7" t="str">
        <f>VLOOKUP(A106,'Data Analysis'!A105:Q2440,8,FALSE)</f>
        <v>Yes</v>
      </c>
      <c r="H106" s="7">
        <f>VLOOKUP(A106,'Data Analysis'!A105:Q2440,10,FALSE)</f>
        <v>1</v>
      </c>
      <c r="I106" s="7" t="str">
        <f>VLOOKUP(A106,'Data Analysis'!A105:Q2440,17,FALSE)</f>
        <v>yes</v>
      </c>
      <c r="J106" s="7" t="str">
        <f>VLOOKUP(A106,'Data Analysis'!A105:Q2440,11,FALSE)</f>
        <v>Obesity</v>
      </c>
      <c r="K106" s="7" t="str">
        <f>VLOOKUP(A106,'Data Analysis'!A105:Q2440,12,FALSE)</f>
        <v>Prediabetes</v>
      </c>
      <c r="L106" s="7" t="str">
        <f>VLOOKUP(A106,'Data Analysis'!A105:Q2440,13,FALSE)</f>
        <v>14-Oct-1983</v>
      </c>
      <c r="M106" s="7">
        <f>VLOOKUP(A106,'Data Analysis'!A105:Q2440,14,FALSE)</f>
        <v>40103.89</v>
      </c>
      <c r="N106" s="7" t="str">
        <f>VLOOKUP(A106,'Data Analysis'!A105:Q2440,16,FALSE)</f>
        <v>tier - 1</v>
      </c>
      <c r="O106" s="7" t="str">
        <f>VLOOKUP(A106,'Data Analysis'!A105:Q2440,15,FALSE)</f>
        <v>tier - 2</v>
      </c>
      <c r="P106" s="7">
        <f>VLOOKUP(A106,'Data Analysis'!A105:Q2440,2,FALSE)</f>
        <v>39</v>
      </c>
      <c r="Q106" s="7">
        <f>VLOOKUP(A107,'Data Analysis'!A106:Q2441,2,FALSE)</f>
        <v>56</v>
      </c>
    </row>
    <row r="107" ht="15.6" spans="1:17">
      <c r="A107" s="9" t="s">
        <v>212</v>
      </c>
      <c r="B107" s="7" t="str">
        <f>VLOOKUP(A107,'Data Analysis'!A106:Q2441,4,FALSE)</f>
        <v>  Mark</v>
      </c>
      <c r="C107" s="7">
        <f>VLOOKUP(A107,'Data Analysis'!A106:Q2441,5,FALSE)</f>
        <v>43.83</v>
      </c>
      <c r="D107" s="7">
        <f>VLOOKUP(A107,'Data Analysis'!A106:Q2441,6,FALSE)</f>
        <v>6.03</v>
      </c>
      <c r="E107" s="7" t="str">
        <f>VLOOKUP(A107,'Data Analysis'!A106:Q2441,7,FALSE)</f>
        <v>yes</v>
      </c>
      <c r="F107" s="7" t="str">
        <f>VLOOKUP(A107,'Data Analysis'!A106:Q2441,9,FALSE)</f>
        <v>No</v>
      </c>
      <c r="G107" s="7" t="str">
        <f>VLOOKUP(A107,'Data Analysis'!A106:Q2441,8,FALSE)</f>
        <v>No</v>
      </c>
      <c r="H107" s="7">
        <f>VLOOKUP(A107,'Data Analysis'!A106:Q2441,10,FALSE)</f>
        <v>2</v>
      </c>
      <c r="I107" s="7" t="str">
        <f>VLOOKUP(A107,'Data Analysis'!A106:Q2441,17,FALSE)</f>
        <v>yes</v>
      </c>
      <c r="J107" s="7" t="str">
        <f>VLOOKUP(A107,'Data Analysis'!A106:Q2441,11,FALSE)</f>
        <v>Overweight</v>
      </c>
      <c r="K107" s="7" t="str">
        <f>VLOOKUP(A107,'Data Analysis'!A106:Q2441,12,FALSE)</f>
        <v>Prediabetes</v>
      </c>
      <c r="L107" s="7" t="str">
        <f>VLOOKUP(A107,'Data Analysis'!A106:Q2441,13,FALSE)</f>
        <v>12-Aug-1966</v>
      </c>
      <c r="M107" s="7">
        <f>VLOOKUP(A107,'Data Analysis'!A106:Q2441,14,FALSE)</f>
        <v>40069.44</v>
      </c>
      <c r="N107" s="7" t="str">
        <f>VLOOKUP(A107,'Data Analysis'!A106:Q2441,16,FALSE)</f>
        <v>tier - 1</v>
      </c>
      <c r="O107" s="7" t="str">
        <f>VLOOKUP(A107,'Data Analysis'!A106:Q2441,15,FALSE)</f>
        <v>tier - 3</v>
      </c>
      <c r="P107" s="7">
        <f>VLOOKUP(A107,'Data Analysis'!A106:Q2441,2,FALSE)</f>
        <v>56</v>
      </c>
      <c r="Q107" s="7">
        <f>VLOOKUP(A108,'Data Analysis'!A107:Q2442,2,FALSE)</f>
        <v>44</v>
      </c>
    </row>
    <row r="108" ht="15.6" spans="1:17">
      <c r="A108" s="9" t="s">
        <v>214</v>
      </c>
      <c r="B108" s="7" t="str">
        <f>VLOOKUP(A108,'Data Analysis'!A107:Q2442,4,FALSE)</f>
        <v>  Gamini P</v>
      </c>
      <c r="C108" s="7">
        <f>VLOOKUP(A108,'Data Analysis'!A107:Q2442,5,FALSE)</f>
        <v>50.07</v>
      </c>
      <c r="D108" s="7">
        <f>VLOOKUP(A108,'Data Analysis'!A107:Q2442,6,FALSE)</f>
        <v>9.27</v>
      </c>
      <c r="E108" s="7" t="str">
        <f>VLOOKUP(A108,'Data Analysis'!A107:Q2442,7,FALSE)</f>
        <v>No</v>
      </c>
      <c r="F108" s="7" t="str">
        <f>VLOOKUP(A108,'Data Analysis'!A107:Q2442,9,FALSE)</f>
        <v>No</v>
      </c>
      <c r="G108" s="7" t="str">
        <f>VLOOKUP(A108,'Data Analysis'!A107:Q2442,8,FALSE)</f>
        <v>No</v>
      </c>
      <c r="H108" s="7">
        <f>VLOOKUP(A108,'Data Analysis'!A107:Q2442,10,FALSE)</f>
        <v>0</v>
      </c>
      <c r="I108" s="7" t="str">
        <f>VLOOKUP(A108,'Data Analysis'!A107:Q2442,17,FALSE)</f>
        <v>yes</v>
      </c>
      <c r="J108" s="7" t="str">
        <f>VLOOKUP(A108,'Data Analysis'!A107:Q2442,11,FALSE)</f>
        <v>Overweight</v>
      </c>
      <c r="K108" s="7" t="str">
        <f>VLOOKUP(A108,'Data Analysis'!A107:Q2442,12,FALSE)</f>
        <v>Diabetes</v>
      </c>
      <c r="L108" s="7" t="str">
        <f>VLOOKUP(A108,'Data Analysis'!A107:Q2442,13,FALSE)</f>
        <v>20-Dec-1978</v>
      </c>
      <c r="M108" s="7">
        <f>VLOOKUP(A108,'Data Analysis'!A107:Q2442,14,FALSE)</f>
        <v>40054.73</v>
      </c>
      <c r="N108" s="7" t="str">
        <f>VLOOKUP(A108,'Data Analysis'!A107:Q2442,16,FALSE)</f>
        <v>tier - 1</v>
      </c>
      <c r="O108" s="7" t="str">
        <f>VLOOKUP(A108,'Data Analysis'!A107:Q2442,15,FALSE)</f>
        <v>tier - 3</v>
      </c>
      <c r="P108" s="7">
        <f>VLOOKUP(A108,'Data Analysis'!A107:Q2442,2,FALSE)</f>
        <v>44</v>
      </c>
      <c r="Q108" s="7">
        <f>VLOOKUP(A109,'Data Analysis'!A108:Q2443,2,FALSE)</f>
        <v>40</v>
      </c>
    </row>
    <row r="109" ht="15.6" spans="1:17">
      <c r="A109" s="9" t="s">
        <v>216</v>
      </c>
      <c r="B109" s="7" t="str">
        <f>VLOOKUP(A109,'Data Analysis'!A108:Q2443,4,FALSE)</f>
        <v>  Emily J</v>
      </c>
      <c r="C109" s="7">
        <f>VLOOKUP(A109,'Data Analysis'!A108:Q2443,5,FALSE)</f>
        <v>32.775</v>
      </c>
      <c r="D109" s="7">
        <f>VLOOKUP(A109,'Data Analysis'!A108:Q2443,6,FALSE)</f>
        <v>5.53</v>
      </c>
      <c r="E109" s="7" t="str">
        <f>VLOOKUP(A109,'Data Analysis'!A108:Q2443,7,FALSE)</f>
        <v>No</v>
      </c>
      <c r="F109" s="7" t="str">
        <f>VLOOKUP(A109,'Data Analysis'!A108:Q2443,9,FALSE)</f>
        <v>No</v>
      </c>
      <c r="G109" s="7" t="str">
        <f>VLOOKUP(A109,'Data Analysis'!A108:Q2443,8,FALSE)</f>
        <v>No</v>
      </c>
      <c r="H109" s="7">
        <f>VLOOKUP(A109,'Data Analysis'!A108:Q2443,10,FALSE)</f>
        <v>0</v>
      </c>
      <c r="I109" s="7" t="str">
        <f>VLOOKUP(A109,'Data Analysis'!A108:Q2443,17,FALSE)</f>
        <v>yes</v>
      </c>
      <c r="J109" s="7" t="str">
        <f>VLOOKUP(A109,'Data Analysis'!A108:Q2443,11,FALSE)</f>
        <v>Obesity</v>
      </c>
      <c r="K109" s="7" t="str">
        <f>VLOOKUP(A109,'Data Analysis'!A108:Q2443,12,FALSE)</f>
        <v>Normal</v>
      </c>
      <c r="L109" s="7" t="str">
        <f>VLOOKUP(A109,'Data Analysis'!A108:Q2443,13,FALSE)</f>
        <v>25-Dec-1982</v>
      </c>
      <c r="M109" s="7">
        <f>VLOOKUP(A109,'Data Analysis'!A108:Q2443,14,FALSE)</f>
        <v>40003.33</v>
      </c>
      <c r="N109" s="7" t="str">
        <f>VLOOKUP(A109,'Data Analysis'!A108:Q2443,16,FALSE)</f>
        <v>tier - 1</v>
      </c>
      <c r="O109" s="7" t="str">
        <f>VLOOKUP(A109,'Data Analysis'!A108:Q2443,15,FALSE)</f>
        <v>tier - 1</v>
      </c>
      <c r="P109" s="7">
        <f>VLOOKUP(A109,'Data Analysis'!A108:Q2443,2,FALSE)</f>
        <v>40</v>
      </c>
      <c r="Q109" s="7">
        <f>VLOOKUP(A110,'Data Analysis'!A109:Q2444,2,FALSE)</f>
        <v>35</v>
      </c>
    </row>
    <row r="110" ht="15.6" spans="1:17">
      <c r="A110" s="9" t="s">
        <v>218</v>
      </c>
      <c r="B110" s="7" t="str">
        <f>VLOOKUP(A110,'Data Analysis'!A109:Q2444,4,FALSE)</f>
        <v>  Amanda</v>
      </c>
      <c r="C110" s="7">
        <f>VLOOKUP(A110,'Data Analysis'!A109:Q2444,5,FALSE)</f>
        <v>34.105</v>
      </c>
      <c r="D110" s="7">
        <f>VLOOKUP(A110,'Data Analysis'!A109:Q2444,6,FALSE)</f>
        <v>5.07</v>
      </c>
      <c r="E110" s="7" t="str">
        <f>VLOOKUP(A110,'Data Analysis'!A109:Q2444,7,FALSE)</f>
        <v>No</v>
      </c>
      <c r="F110" s="7" t="str">
        <f>VLOOKUP(A110,'Data Analysis'!A109:Q2444,9,FALSE)</f>
        <v>No</v>
      </c>
      <c r="G110" s="7" t="str">
        <f>VLOOKUP(A110,'Data Analysis'!A109:Q2444,8,FALSE)</f>
        <v>No</v>
      </c>
      <c r="H110" s="7">
        <f>VLOOKUP(A110,'Data Analysis'!A109:Q2444,10,FALSE)</f>
        <v>1</v>
      </c>
      <c r="I110" s="7" t="str">
        <f>VLOOKUP(A110,'Data Analysis'!A109:Q2444,17,FALSE)</f>
        <v>yes</v>
      </c>
      <c r="J110" s="7" t="str">
        <f>VLOOKUP(A110,'Data Analysis'!A109:Q2444,11,FALSE)</f>
        <v>Normal Weight</v>
      </c>
      <c r="K110" s="7" t="str">
        <f>VLOOKUP(A110,'Data Analysis'!A109:Q2444,12,FALSE)</f>
        <v>Normal</v>
      </c>
      <c r="L110" s="7" t="str">
        <f>VLOOKUP(A110,'Data Analysis'!A109:Q2444,13,FALSE)</f>
        <v>8-Aug-1987</v>
      </c>
      <c r="M110" s="7">
        <f>VLOOKUP(A110,'Data Analysis'!A109:Q2444,14,FALSE)</f>
        <v>39983.43</v>
      </c>
      <c r="N110" s="7" t="str">
        <f>VLOOKUP(A110,'Data Analysis'!A109:Q2444,16,FALSE)</f>
        <v>tier - 2</v>
      </c>
      <c r="O110" s="7" t="str">
        <f>VLOOKUP(A110,'Data Analysis'!A109:Q2444,15,FALSE)</f>
        <v>tier - 3</v>
      </c>
      <c r="P110" s="7">
        <f>VLOOKUP(A110,'Data Analysis'!A109:Q2444,2,FALSE)</f>
        <v>35</v>
      </c>
      <c r="Q110" s="7">
        <f>VLOOKUP(A111,'Data Analysis'!A110:Q2445,2,FALSE)</f>
        <v>47</v>
      </c>
    </row>
    <row r="111" ht="15.6" spans="1:17">
      <c r="A111" s="9" t="s">
        <v>220</v>
      </c>
      <c r="B111" s="7" t="str">
        <f>VLOOKUP(A111,'Data Analysis'!A110:Q2445,4,FALSE)</f>
        <v>  Nicholas</v>
      </c>
      <c r="C111" s="7">
        <f>VLOOKUP(A111,'Data Analysis'!A110:Q2445,5,FALSE)</f>
        <v>48.93</v>
      </c>
      <c r="D111" s="7">
        <f>VLOOKUP(A111,'Data Analysis'!A110:Q2445,6,FALSE)</f>
        <v>11.17</v>
      </c>
      <c r="E111" s="7" t="str">
        <f>VLOOKUP(A111,'Data Analysis'!A110:Q2445,7,FALSE)</f>
        <v>yes</v>
      </c>
      <c r="F111" s="7" t="str">
        <f>VLOOKUP(A111,'Data Analysis'!A110:Q2445,9,FALSE)</f>
        <v>No</v>
      </c>
      <c r="G111" s="7" t="str">
        <f>VLOOKUP(A111,'Data Analysis'!A110:Q2445,8,FALSE)</f>
        <v>No</v>
      </c>
      <c r="H111" s="7">
        <f>VLOOKUP(A111,'Data Analysis'!A110:Q2445,10,FALSE)</f>
        <v>1</v>
      </c>
      <c r="I111" s="7" t="str">
        <f>VLOOKUP(A111,'Data Analysis'!A110:Q2445,17,FALSE)</f>
        <v>yes</v>
      </c>
      <c r="J111" s="7" t="str">
        <f>VLOOKUP(A111,'Data Analysis'!A110:Q2445,11,FALSE)</f>
        <v>Normal Weight</v>
      </c>
      <c r="K111" s="7" t="str">
        <f>VLOOKUP(A111,'Data Analysis'!A110:Q2445,12,FALSE)</f>
        <v>Diabetes</v>
      </c>
      <c r="L111" s="7" t="str">
        <f>VLOOKUP(A111,'Data Analysis'!A110:Q2445,13,FALSE)</f>
        <v>2-Dec-1975</v>
      </c>
      <c r="M111" s="7">
        <f>VLOOKUP(A111,'Data Analysis'!A110:Q2445,14,FALSE)</f>
        <v>39963.12</v>
      </c>
      <c r="N111" s="7" t="str">
        <f>VLOOKUP(A111,'Data Analysis'!A110:Q2445,16,FALSE)</f>
        <v>tier - 2</v>
      </c>
      <c r="O111" s="7" t="str">
        <f>VLOOKUP(A111,'Data Analysis'!A110:Q2445,15,FALSE)</f>
        <v>tier - 2</v>
      </c>
      <c r="P111" s="7">
        <f>VLOOKUP(A111,'Data Analysis'!A110:Q2445,2,FALSE)</f>
        <v>47</v>
      </c>
      <c r="Q111" s="7">
        <f>VLOOKUP(A112,'Data Analysis'!A111:Q2446,2,FALSE)</f>
        <v>37</v>
      </c>
    </row>
    <row r="112" ht="15.6" spans="1:17">
      <c r="A112" s="9" t="s">
        <v>222</v>
      </c>
      <c r="B112" s="7" t="str">
        <f>VLOOKUP(A112,'Data Analysis'!A111:Q2446,4,FALSE)</f>
        <v>  Knox</v>
      </c>
      <c r="C112" s="7">
        <f>VLOOKUP(A112,'Data Analysis'!A111:Q2446,5,FALSE)</f>
        <v>37.07</v>
      </c>
      <c r="D112" s="7">
        <f>VLOOKUP(A112,'Data Analysis'!A111:Q2446,6,FALSE)</f>
        <v>6.14</v>
      </c>
      <c r="E112" s="7" t="str">
        <f>VLOOKUP(A112,'Data Analysis'!A111:Q2446,7,FALSE)</f>
        <v>yes</v>
      </c>
      <c r="F112" s="7" t="str">
        <f>VLOOKUP(A112,'Data Analysis'!A111:Q2446,9,FALSE)</f>
        <v>No</v>
      </c>
      <c r="G112" s="7" t="str">
        <f>VLOOKUP(A112,'Data Analysis'!A111:Q2446,8,FALSE)</f>
        <v>No</v>
      </c>
      <c r="H112" s="7">
        <f>VLOOKUP(A112,'Data Analysis'!A111:Q2446,10,FALSE)</f>
        <v>0</v>
      </c>
      <c r="I112" s="7" t="str">
        <f>VLOOKUP(A112,'Data Analysis'!A111:Q2446,17,FALSE)</f>
        <v>yes</v>
      </c>
      <c r="J112" s="7" t="str">
        <f>VLOOKUP(A112,'Data Analysis'!A111:Q2446,11,FALSE)</f>
        <v>Overweight</v>
      </c>
      <c r="K112" s="7" t="str">
        <f>VLOOKUP(A112,'Data Analysis'!A111:Q2446,12,FALSE)</f>
        <v>Prediabetes</v>
      </c>
      <c r="L112" s="7" t="str">
        <f>VLOOKUP(A112,'Data Analysis'!A111:Q2446,13,FALSE)</f>
        <v>22-Aug-1985</v>
      </c>
      <c r="M112" s="7">
        <f>VLOOKUP(A112,'Data Analysis'!A111:Q2446,14,FALSE)</f>
        <v>39871.7</v>
      </c>
      <c r="N112" s="7" t="str">
        <f>VLOOKUP(A112,'Data Analysis'!A111:Q2446,16,FALSE)</f>
        <v>tier - 1</v>
      </c>
      <c r="O112" s="7" t="str">
        <f>VLOOKUP(A112,'Data Analysis'!A111:Q2446,15,FALSE)</f>
        <v>tier - 2</v>
      </c>
      <c r="P112" s="7">
        <f>VLOOKUP(A112,'Data Analysis'!A111:Q2446,2,FALSE)</f>
        <v>37</v>
      </c>
      <c r="Q112" s="7">
        <f>VLOOKUP(A113,'Data Analysis'!A112:Q2447,2,FALSE)</f>
        <v>40</v>
      </c>
    </row>
    <row r="113" ht="15.6" spans="1:17">
      <c r="A113" s="9" t="s">
        <v>224</v>
      </c>
      <c r="B113" s="7" t="str">
        <f>VLOOKUP(A113,'Data Analysis'!A112:Q2447,4,FALSE)</f>
        <v>  Yianna</v>
      </c>
      <c r="C113" s="7">
        <f>VLOOKUP(A113,'Data Analysis'!A112:Q2447,5,FALSE)</f>
        <v>51.51</v>
      </c>
      <c r="D113" s="7">
        <f>VLOOKUP(A113,'Data Analysis'!A112:Q2447,6,FALSE)</f>
        <v>6.26</v>
      </c>
      <c r="E113" s="7" t="str">
        <f>VLOOKUP(A113,'Data Analysis'!A112:Q2447,7,FALSE)</f>
        <v>yes</v>
      </c>
      <c r="F113" s="7" t="str">
        <f>VLOOKUP(A113,'Data Analysis'!A112:Q2447,9,FALSE)</f>
        <v>No</v>
      </c>
      <c r="G113" s="7" t="str">
        <f>VLOOKUP(A113,'Data Analysis'!A112:Q2447,8,FALSE)</f>
        <v>Yes</v>
      </c>
      <c r="H113" s="7">
        <f>VLOOKUP(A113,'Data Analysis'!A112:Q2447,10,FALSE)</f>
        <v>1</v>
      </c>
      <c r="I113" s="7" t="str">
        <f>VLOOKUP(A113,'Data Analysis'!A112:Q2447,17,FALSE)</f>
        <v>yes</v>
      </c>
      <c r="J113" s="7" t="str">
        <f>VLOOKUP(A113,'Data Analysis'!A112:Q2447,11,FALSE)</f>
        <v>Normal Weight</v>
      </c>
      <c r="K113" s="7" t="str">
        <f>VLOOKUP(A113,'Data Analysis'!A112:Q2447,12,FALSE)</f>
        <v>Prediabetes</v>
      </c>
      <c r="L113" s="7" t="str">
        <f>VLOOKUP(A113,'Data Analysis'!A112:Q2447,13,FALSE)</f>
        <v>1-Jun-1983</v>
      </c>
      <c r="M113" s="7">
        <f>VLOOKUP(A113,'Data Analysis'!A112:Q2447,14,FALSE)</f>
        <v>39865.7</v>
      </c>
      <c r="N113" s="7" t="str">
        <f>VLOOKUP(A113,'Data Analysis'!A112:Q2447,16,FALSE)</f>
        <v>tier - 2</v>
      </c>
      <c r="O113" s="7" t="str">
        <f>VLOOKUP(A113,'Data Analysis'!A112:Q2447,15,FALSE)</f>
        <v>tier - 2</v>
      </c>
      <c r="P113" s="7">
        <f>VLOOKUP(A113,'Data Analysis'!A112:Q2447,2,FALSE)</f>
        <v>40</v>
      </c>
      <c r="Q113" s="7">
        <f>VLOOKUP(A114,'Data Analysis'!A113:Q2448,2,FALSE)</f>
        <v>37</v>
      </c>
    </row>
    <row r="114" ht="15.6" spans="1:17">
      <c r="A114" s="9" t="s">
        <v>226</v>
      </c>
      <c r="B114" s="7" t="str">
        <f>VLOOKUP(A114,'Data Analysis'!A113:Q2448,4,FALSE)</f>
        <v>  Roberta</v>
      </c>
      <c r="C114" s="7">
        <f>VLOOKUP(A114,'Data Analysis'!A113:Q2448,5,FALSE)</f>
        <v>34.8</v>
      </c>
      <c r="D114" s="7">
        <f>VLOOKUP(A114,'Data Analysis'!A113:Q2448,6,FALSE)</f>
        <v>4.72</v>
      </c>
      <c r="E114" s="7" t="str">
        <f>VLOOKUP(A114,'Data Analysis'!A113:Q2448,7,FALSE)</f>
        <v>yes</v>
      </c>
      <c r="F114" s="7" t="str">
        <f>VLOOKUP(A114,'Data Analysis'!A113:Q2448,9,FALSE)</f>
        <v>No</v>
      </c>
      <c r="G114" s="7" t="str">
        <f>VLOOKUP(A114,'Data Analysis'!A113:Q2448,8,FALSE)</f>
        <v>No</v>
      </c>
      <c r="H114" s="7">
        <f>VLOOKUP(A114,'Data Analysis'!A113:Q2448,10,FALSE)</f>
        <v>0</v>
      </c>
      <c r="I114" s="7" t="str">
        <f>VLOOKUP(A114,'Data Analysis'!A113:Q2448,17,FALSE)</f>
        <v>yes</v>
      </c>
      <c r="J114" s="7" t="str">
        <f>VLOOKUP(A114,'Data Analysis'!A113:Q2448,11,FALSE)</f>
        <v>Normal Weight</v>
      </c>
      <c r="K114" s="7" t="str">
        <f>VLOOKUP(A114,'Data Analysis'!A113:Q2448,12,FALSE)</f>
        <v>Normal</v>
      </c>
      <c r="L114" s="7" t="str">
        <f>VLOOKUP(A114,'Data Analysis'!A113:Q2448,13,FALSE)</f>
        <v>17-Jul-1985</v>
      </c>
      <c r="M114" s="7">
        <f>VLOOKUP(A114,'Data Analysis'!A113:Q2448,14,FALSE)</f>
        <v>39836.52</v>
      </c>
      <c r="N114" s="7" t="str">
        <f>VLOOKUP(A114,'Data Analysis'!A113:Q2448,16,FALSE)</f>
        <v>tier - 2</v>
      </c>
      <c r="O114" s="7" t="str">
        <f>VLOOKUP(A114,'Data Analysis'!A113:Q2448,15,FALSE)</f>
        <v>tier - 1</v>
      </c>
      <c r="P114" s="7">
        <f>VLOOKUP(A114,'Data Analysis'!A113:Q2448,2,FALSE)</f>
        <v>37</v>
      </c>
      <c r="Q114" s="7">
        <f>VLOOKUP(A115,'Data Analysis'!A114:Q2449,2,FALSE)</f>
        <v>35</v>
      </c>
    </row>
    <row r="115" ht="15.6" spans="1:17">
      <c r="A115" s="9" t="s">
        <v>228</v>
      </c>
      <c r="B115" s="7" t="str">
        <f>VLOOKUP(A115,'Data Analysis'!A114:Q2449,4,FALSE)</f>
        <v>  Benjamin P</v>
      </c>
      <c r="C115" s="7">
        <f>VLOOKUP(A115,'Data Analysis'!A114:Q2449,5,FALSE)</f>
        <v>36.67</v>
      </c>
      <c r="D115" s="7">
        <f>VLOOKUP(A115,'Data Analysis'!A114:Q2449,6,FALSE)</f>
        <v>5.18</v>
      </c>
      <c r="E115" s="7" t="str">
        <f>VLOOKUP(A115,'Data Analysis'!A114:Q2449,7,FALSE)</f>
        <v>No</v>
      </c>
      <c r="F115" s="7" t="str">
        <f>VLOOKUP(A115,'Data Analysis'!A114:Q2449,9,FALSE)</f>
        <v>No</v>
      </c>
      <c r="G115" s="7" t="str">
        <f>VLOOKUP(A115,'Data Analysis'!A114:Q2449,8,FALSE)</f>
        <v>No</v>
      </c>
      <c r="H115" s="7">
        <f>VLOOKUP(A115,'Data Analysis'!A114:Q2449,10,FALSE)</f>
        <v>1</v>
      </c>
      <c r="I115" s="7" t="str">
        <f>VLOOKUP(A115,'Data Analysis'!A114:Q2449,17,FALSE)</f>
        <v>yes</v>
      </c>
      <c r="J115" s="7" t="str">
        <f>VLOOKUP(A115,'Data Analysis'!A114:Q2449,11,FALSE)</f>
        <v>Obesity</v>
      </c>
      <c r="K115" s="7" t="str">
        <f>VLOOKUP(A115,'Data Analysis'!A114:Q2449,12,FALSE)</f>
        <v>Normal</v>
      </c>
      <c r="L115" s="7" t="str">
        <f>VLOOKUP(A115,'Data Analysis'!A114:Q2449,13,FALSE)</f>
        <v>24-Jul-1987</v>
      </c>
      <c r="M115" s="7">
        <f>VLOOKUP(A115,'Data Analysis'!A114:Q2449,14,FALSE)</f>
        <v>39774.28</v>
      </c>
      <c r="N115" s="7" t="str">
        <f>VLOOKUP(A115,'Data Analysis'!A114:Q2449,16,FALSE)</f>
        <v>tier - 1</v>
      </c>
      <c r="O115" s="7" t="str">
        <f>VLOOKUP(A115,'Data Analysis'!A114:Q2449,15,FALSE)</f>
        <v>tier - 1</v>
      </c>
      <c r="P115" s="7">
        <f>VLOOKUP(A115,'Data Analysis'!A114:Q2449,2,FALSE)</f>
        <v>35</v>
      </c>
      <c r="Q115" s="7">
        <f>VLOOKUP(A116,'Data Analysis'!A115:Q2450,2,FALSE)</f>
        <v>49</v>
      </c>
    </row>
    <row r="116" ht="15.6" spans="1:17">
      <c r="A116" s="9" t="s">
        <v>230</v>
      </c>
      <c r="B116" s="7" t="str">
        <f>VLOOKUP(A116,'Data Analysis'!A115:Q2450,4,FALSE)</f>
        <v>  Craig</v>
      </c>
      <c r="C116" s="7">
        <f>VLOOKUP(A116,'Data Analysis'!A115:Q2450,5,FALSE)</f>
        <v>30.9</v>
      </c>
      <c r="D116" s="7">
        <f>VLOOKUP(A116,'Data Analysis'!A115:Q2450,6,FALSE)</f>
        <v>9.4</v>
      </c>
      <c r="E116" s="7" t="str">
        <f>VLOOKUP(A116,'Data Analysis'!A115:Q2450,7,FALSE)</f>
        <v>No</v>
      </c>
      <c r="F116" s="7" t="str">
        <f>VLOOKUP(A116,'Data Analysis'!A115:Q2450,9,FALSE)</f>
        <v>No</v>
      </c>
      <c r="G116" s="7" t="str">
        <f>VLOOKUP(A116,'Data Analysis'!A115:Q2450,8,FALSE)</f>
        <v>No</v>
      </c>
      <c r="H116" s="7">
        <f>VLOOKUP(A116,'Data Analysis'!A115:Q2450,10,FALSE)</f>
        <v>2</v>
      </c>
      <c r="I116" s="7" t="str">
        <f>VLOOKUP(A116,'Data Analysis'!A115:Q2450,17,FALSE)</f>
        <v>yes</v>
      </c>
      <c r="J116" s="7" t="str">
        <f>VLOOKUP(A116,'Data Analysis'!A115:Q2450,11,FALSE)</f>
        <v>Obesity</v>
      </c>
      <c r="K116" s="7" t="str">
        <f>VLOOKUP(A116,'Data Analysis'!A115:Q2450,12,FALSE)</f>
        <v>Diabetes</v>
      </c>
      <c r="L116" s="7" t="str">
        <f>VLOOKUP(A116,'Data Analysis'!A115:Q2450,13,FALSE)</f>
        <v>17-Dec-1973</v>
      </c>
      <c r="M116" s="7">
        <f>VLOOKUP(A116,'Data Analysis'!A115:Q2450,14,FALSE)</f>
        <v>39727.61</v>
      </c>
      <c r="N116" s="7" t="str">
        <f>VLOOKUP(A116,'Data Analysis'!A115:Q2450,16,FALSE)</f>
        <v>tier - 1</v>
      </c>
      <c r="O116" s="7" t="str">
        <f>VLOOKUP(A116,'Data Analysis'!A115:Q2450,15,FALSE)</f>
        <v>tier - 2</v>
      </c>
      <c r="P116" s="7">
        <f>VLOOKUP(A116,'Data Analysis'!A115:Q2450,2,FALSE)</f>
        <v>49</v>
      </c>
      <c r="Q116" s="7">
        <f>VLOOKUP(A117,'Data Analysis'!A116:Q2451,2,FALSE)</f>
        <v>45</v>
      </c>
    </row>
    <row r="117" ht="15.6" spans="1:17">
      <c r="A117" s="9" t="s">
        <v>232</v>
      </c>
      <c r="B117" s="7" t="str">
        <f>VLOOKUP(A117,'Data Analysis'!A116:Q2451,4,FALSE)</f>
        <v>  Ann</v>
      </c>
      <c r="C117" s="7">
        <f>VLOOKUP(A117,'Data Analysis'!A116:Q2451,5,FALSE)</f>
        <v>30.495</v>
      </c>
      <c r="D117" s="7">
        <f>VLOOKUP(A117,'Data Analysis'!A116:Q2451,6,FALSE)</f>
        <v>6.29</v>
      </c>
      <c r="E117" s="7" t="str">
        <f>VLOOKUP(A117,'Data Analysis'!A116:Q2451,7,FALSE)</f>
        <v>No</v>
      </c>
      <c r="F117" s="7" t="str">
        <f>VLOOKUP(A117,'Data Analysis'!A116:Q2451,9,FALSE)</f>
        <v>No</v>
      </c>
      <c r="G117" s="7" t="str">
        <f>VLOOKUP(A117,'Data Analysis'!A116:Q2451,8,FALSE)</f>
        <v>No</v>
      </c>
      <c r="H117" s="7">
        <f>VLOOKUP(A117,'Data Analysis'!A116:Q2451,10,FALSE)</f>
        <v>0</v>
      </c>
      <c r="I117" s="7" t="str">
        <f>VLOOKUP(A117,'Data Analysis'!A116:Q2451,17,FALSE)</f>
        <v>yes</v>
      </c>
      <c r="J117" s="7" t="str">
        <f>VLOOKUP(A117,'Data Analysis'!A116:Q2451,11,FALSE)</f>
        <v>Normal Weight</v>
      </c>
      <c r="K117" s="7" t="str">
        <f>VLOOKUP(A117,'Data Analysis'!A116:Q2451,12,FALSE)</f>
        <v>Prediabetes</v>
      </c>
      <c r="L117" s="7" t="str">
        <f>VLOOKUP(A117,'Data Analysis'!A116:Q2451,13,FALSE)</f>
        <v>12-Aug-1977</v>
      </c>
      <c r="M117" s="7">
        <f>VLOOKUP(A117,'Data Analysis'!A116:Q2451,14,FALSE)</f>
        <v>39725.52</v>
      </c>
      <c r="N117" s="7" t="str">
        <f>VLOOKUP(A117,'Data Analysis'!A116:Q2451,16,FALSE)</f>
        <v>tier - 2</v>
      </c>
      <c r="O117" s="7" t="str">
        <f>VLOOKUP(A117,'Data Analysis'!A116:Q2451,15,FALSE)</f>
        <v>tier - 1</v>
      </c>
      <c r="P117" s="7">
        <f>VLOOKUP(A117,'Data Analysis'!A116:Q2451,2,FALSE)</f>
        <v>45</v>
      </c>
      <c r="Q117" s="7">
        <f>VLOOKUP(A118,'Data Analysis'!A117:Q2452,2,FALSE)</f>
        <v>19</v>
      </c>
    </row>
    <row r="118" ht="15.6" spans="1:17">
      <c r="A118" s="9" t="s">
        <v>234</v>
      </c>
      <c r="B118" s="7" t="str">
        <f>VLOOKUP(A118,'Data Analysis'!A117:Q2452,4,FALSE)</f>
        <v>  Jamie P</v>
      </c>
      <c r="C118" s="7">
        <f>VLOOKUP(A118,'Data Analysis'!A117:Q2452,5,FALSE)</f>
        <v>44.88</v>
      </c>
      <c r="D118" s="7">
        <f>VLOOKUP(A118,'Data Analysis'!A117:Q2452,6,FALSE)</f>
        <v>6.04</v>
      </c>
      <c r="E118" s="7" t="str">
        <f>VLOOKUP(A118,'Data Analysis'!A117:Q2452,7,FALSE)</f>
        <v>No</v>
      </c>
      <c r="F118" s="7" t="str">
        <f>VLOOKUP(A118,'Data Analysis'!A117:Q2452,9,FALSE)</f>
        <v>No</v>
      </c>
      <c r="G118" s="7" t="str">
        <f>VLOOKUP(A118,'Data Analysis'!A117:Q2452,8,FALSE)</f>
        <v>Yes</v>
      </c>
      <c r="H118" s="7">
        <f>VLOOKUP(A118,'Data Analysis'!A117:Q2452,10,FALSE)</f>
        <v>1</v>
      </c>
      <c r="I118" s="7" t="str">
        <f>VLOOKUP(A118,'Data Analysis'!A117:Q2452,17,FALSE)</f>
        <v>yes</v>
      </c>
      <c r="J118" s="7" t="str">
        <f>VLOOKUP(A118,'Data Analysis'!A117:Q2452,11,FALSE)</f>
        <v>Overweight</v>
      </c>
      <c r="K118" s="7" t="str">
        <f>VLOOKUP(A118,'Data Analysis'!A117:Q2452,12,FALSE)</f>
        <v>Prediabetes</v>
      </c>
      <c r="L118" s="7" t="str">
        <f>VLOOKUP(A118,'Data Analysis'!A117:Q2452,13,FALSE)</f>
        <v>16-Jul-2003</v>
      </c>
      <c r="M118" s="7">
        <f>VLOOKUP(A118,'Data Analysis'!A117:Q2452,14,FALSE)</f>
        <v>39722.75</v>
      </c>
      <c r="N118" s="7" t="str">
        <f>VLOOKUP(A118,'Data Analysis'!A117:Q2452,16,FALSE)</f>
        <v>tier - 1</v>
      </c>
      <c r="O118" s="7" t="str">
        <f>VLOOKUP(A118,'Data Analysis'!A117:Q2452,15,FALSE)</f>
        <v>tier - 1</v>
      </c>
      <c r="P118" s="7">
        <f>VLOOKUP(A118,'Data Analysis'!A117:Q2452,2,FALSE)</f>
        <v>19</v>
      </c>
      <c r="Q118" s="7">
        <f>VLOOKUP(A119,'Data Analysis'!A118:Q2453,2,FALSE)</f>
        <v>54</v>
      </c>
    </row>
    <row r="119" ht="15.6" spans="1:17">
      <c r="A119" s="9" t="s">
        <v>236</v>
      </c>
      <c r="B119" s="7" t="str">
        <f>VLOOKUP(A119,'Data Analysis'!A118:Q2453,4,FALSE)</f>
        <v>  John</v>
      </c>
      <c r="C119" s="7">
        <f>VLOOKUP(A119,'Data Analysis'!A118:Q2453,5,FALSE)</f>
        <v>44.32</v>
      </c>
      <c r="D119" s="7">
        <f>VLOOKUP(A119,'Data Analysis'!A118:Q2453,6,FALSE)</f>
        <v>10.55</v>
      </c>
      <c r="E119" s="7" t="str">
        <f>VLOOKUP(A119,'Data Analysis'!A118:Q2453,7,FALSE)</f>
        <v>No</v>
      </c>
      <c r="F119" s="7" t="str">
        <f>VLOOKUP(A119,'Data Analysis'!A118:Q2453,9,FALSE)</f>
        <v>No</v>
      </c>
      <c r="G119" s="7" t="str">
        <f>VLOOKUP(A119,'Data Analysis'!A118:Q2453,8,FALSE)</f>
        <v>No</v>
      </c>
      <c r="H119" s="7">
        <f>VLOOKUP(A119,'Data Analysis'!A118:Q2453,10,FALSE)</f>
        <v>0</v>
      </c>
      <c r="I119" s="7" t="str">
        <f>VLOOKUP(A119,'Data Analysis'!A118:Q2453,17,FALSE)</f>
        <v>yes</v>
      </c>
      <c r="J119" s="7" t="str">
        <f>VLOOKUP(A119,'Data Analysis'!A118:Q2453,11,FALSE)</f>
        <v>Obesity</v>
      </c>
      <c r="K119" s="7" t="str">
        <f>VLOOKUP(A119,'Data Analysis'!A118:Q2453,12,FALSE)</f>
        <v>Diabetes</v>
      </c>
      <c r="L119" s="7" t="str">
        <f>VLOOKUP(A119,'Data Analysis'!A118:Q2453,13,FALSE)</f>
        <v>29-Sep-1968</v>
      </c>
      <c r="M119" s="7">
        <f>VLOOKUP(A119,'Data Analysis'!A118:Q2453,14,FALSE)</f>
        <v>39721.93</v>
      </c>
      <c r="N119" s="7" t="str">
        <f>VLOOKUP(A119,'Data Analysis'!A118:Q2453,16,FALSE)</f>
        <v>tier - 2</v>
      </c>
      <c r="O119" s="7" t="str">
        <f>VLOOKUP(A119,'Data Analysis'!A118:Q2453,15,FALSE)</f>
        <v>tier - 2</v>
      </c>
      <c r="P119" s="7">
        <f>VLOOKUP(A119,'Data Analysis'!A118:Q2453,2,FALSE)</f>
        <v>54</v>
      </c>
      <c r="Q119" s="7">
        <f>VLOOKUP(A120,'Data Analysis'!A119:Q2454,2,FALSE)</f>
        <v>45</v>
      </c>
    </row>
    <row r="120" ht="15.6" spans="1:17">
      <c r="A120" s="9" t="s">
        <v>238</v>
      </c>
      <c r="B120" s="7" t="str">
        <f>VLOOKUP(A120,'Data Analysis'!A119:Q2454,4,FALSE)</f>
        <v>  Charlie</v>
      </c>
      <c r="C120" s="7">
        <f>VLOOKUP(A120,'Data Analysis'!A119:Q2454,5,FALSE)</f>
        <v>46.39</v>
      </c>
      <c r="D120" s="7">
        <f>VLOOKUP(A120,'Data Analysis'!A119:Q2454,6,FALSE)</f>
        <v>5.09</v>
      </c>
      <c r="E120" s="7" t="str">
        <f>VLOOKUP(A120,'Data Analysis'!A119:Q2454,7,FALSE)</f>
        <v>No</v>
      </c>
      <c r="F120" s="7" t="str">
        <f>VLOOKUP(A120,'Data Analysis'!A119:Q2454,9,FALSE)</f>
        <v>No</v>
      </c>
      <c r="G120" s="7" t="str">
        <f>VLOOKUP(A120,'Data Analysis'!A119:Q2454,8,FALSE)</f>
        <v>No</v>
      </c>
      <c r="H120" s="7">
        <f>VLOOKUP(A120,'Data Analysis'!A119:Q2454,10,FALSE)</f>
        <v>0</v>
      </c>
      <c r="I120" s="7" t="str">
        <f>VLOOKUP(A120,'Data Analysis'!A119:Q2454,17,FALSE)</f>
        <v>yes</v>
      </c>
      <c r="J120" s="7" t="str">
        <f>VLOOKUP(A120,'Data Analysis'!A119:Q2454,11,FALSE)</f>
        <v>Normal Weight</v>
      </c>
      <c r="K120" s="7" t="str">
        <f>VLOOKUP(A120,'Data Analysis'!A119:Q2454,12,FALSE)</f>
        <v>Normal</v>
      </c>
      <c r="L120" s="7" t="str">
        <f>VLOOKUP(A120,'Data Analysis'!A119:Q2454,13,FALSE)</f>
        <v>17-Dec-1977</v>
      </c>
      <c r="M120" s="7">
        <f>VLOOKUP(A120,'Data Analysis'!A119:Q2454,14,FALSE)</f>
        <v>39670.44</v>
      </c>
      <c r="N120" s="7" t="str">
        <f>VLOOKUP(A120,'Data Analysis'!A119:Q2454,16,FALSE)</f>
        <v>tier - 2</v>
      </c>
      <c r="O120" s="7" t="str">
        <f>VLOOKUP(A120,'Data Analysis'!A119:Q2454,15,FALSE)</f>
        <v>tier - 1</v>
      </c>
      <c r="P120" s="7">
        <f>VLOOKUP(A120,'Data Analysis'!A119:Q2454,2,FALSE)</f>
        <v>45</v>
      </c>
      <c r="Q120" s="7">
        <f>VLOOKUP(A121,'Data Analysis'!A120:Q2455,2,FALSE)</f>
        <v>27</v>
      </c>
    </row>
    <row r="121" ht="15.6" spans="1:17">
      <c r="A121" s="9" t="s">
        <v>240</v>
      </c>
      <c r="B121" s="7" t="str">
        <f>VLOOKUP(A121,'Data Analysis'!A120:Q2455,4,FALSE)</f>
        <v>  Meb</v>
      </c>
      <c r="C121" s="7">
        <f>VLOOKUP(A121,'Data Analysis'!A120:Q2455,5,FALSE)</f>
        <v>42.13</v>
      </c>
      <c r="D121" s="7">
        <f>VLOOKUP(A121,'Data Analysis'!A120:Q2455,6,FALSE)</f>
        <v>5.2</v>
      </c>
      <c r="E121" s="7" t="str">
        <f>VLOOKUP(A121,'Data Analysis'!A120:Q2455,7,FALSE)</f>
        <v>yes</v>
      </c>
      <c r="F121" s="7" t="str">
        <f>VLOOKUP(A121,'Data Analysis'!A120:Q2455,9,FALSE)</f>
        <v>No</v>
      </c>
      <c r="G121" s="7" t="str">
        <f>VLOOKUP(A121,'Data Analysis'!A120:Q2455,8,FALSE)</f>
        <v>No</v>
      </c>
      <c r="H121" s="7">
        <f>VLOOKUP(A121,'Data Analysis'!A120:Q2455,10,FALSE)</f>
        <v>1</v>
      </c>
      <c r="I121" s="7" t="str">
        <f>VLOOKUP(A121,'Data Analysis'!A120:Q2455,17,FALSE)</f>
        <v>yes</v>
      </c>
      <c r="J121" s="7" t="str">
        <f>VLOOKUP(A121,'Data Analysis'!A120:Q2455,11,FALSE)</f>
        <v>Obesity</v>
      </c>
      <c r="K121" s="7" t="str">
        <f>VLOOKUP(A121,'Data Analysis'!A120:Q2455,12,FALSE)</f>
        <v>Normal</v>
      </c>
      <c r="L121" s="7" t="str">
        <f>VLOOKUP(A121,'Data Analysis'!A120:Q2455,13,FALSE)</f>
        <v>7-Aug-1995</v>
      </c>
      <c r="M121" s="7">
        <f>VLOOKUP(A121,'Data Analysis'!A120:Q2455,14,FALSE)</f>
        <v>39611.76</v>
      </c>
      <c r="N121" s="7" t="str">
        <f>VLOOKUP(A121,'Data Analysis'!A120:Q2455,16,FALSE)</f>
        <v>tier - 1</v>
      </c>
      <c r="O121" s="7" t="str">
        <f>VLOOKUP(A121,'Data Analysis'!A120:Q2455,15,FALSE)</f>
        <v>tier - 3</v>
      </c>
      <c r="P121" s="7">
        <f>VLOOKUP(A121,'Data Analysis'!A120:Q2455,2,FALSE)</f>
        <v>27</v>
      </c>
      <c r="Q121" s="7">
        <f>VLOOKUP(A122,'Data Analysis'!A121:Q2456,2,FALSE)</f>
        <v>41</v>
      </c>
    </row>
    <row r="122" ht="15.6" spans="1:17">
      <c r="A122" s="9" t="s">
        <v>242</v>
      </c>
      <c r="B122" s="7" t="str">
        <f>VLOOKUP(A122,'Data Analysis'!A121:Q2456,4,FALSE)</f>
        <v>  Aaqib L</v>
      </c>
      <c r="C122" s="7">
        <f>VLOOKUP(A122,'Data Analysis'!A121:Q2456,5,FALSE)</f>
        <v>30.78</v>
      </c>
      <c r="D122" s="7">
        <f>VLOOKUP(A122,'Data Analysis'!A121:Q2456,6,FALSE)</f>
        <v>8.45</v>
      </c>
      <c r="E122" s="7" t="str">
        <f>VLOOKUP(A122,'Data Analysis'!A121:Q2456,7,FALSE)</f>
        <v>yes</v>
      </c>
      <c r="F122" s="7" t="str">
        <f>VLOOKUP(A122,'Data Analysis'!A121:Q2456,9,FALSE)</f>
        <v>No</v>
      </c>
      <c r="G122" s="7" t="str">
        <f>VLOOKUP(A122,'Data Analysis'!A121:Q2456,8,FALSE)</f>
        <v>No</v>
      </c>
      <c r="H122" s="7">
        <f>VLOOKUP(A122,'Data Analysis'!A121:Q2456,10,FALSE)</f>
        <v>0</v>
      </c>
      <c r="I122" s="7" t="str">
        <f>VLOOKUP(A122,'Data Analysis'!A121:Q2456,17,FALSE)</f>
        <v>yes</v>
      </c>
      <c r="J122" s="7" t="str">
        <f>VLOOKUP(A122,'Data Analysis'!A121:Q2456,11,FALSE)</f>
        <v>Overweight</v>
      </c>
      <c r="K122" s="7" t="str">
        <f>VLOOKUP(A122,'Data Analysis'!A121:Q2456,12,FALSE)</f>
        <v>Diabetes</v>
      </c>
      <c r="L122" s="7" t="str">
        <f>VLOOKUP(A122,'Data Analysis'!A121:Q2456,13,FALSE)</f>
        <v>5-Jul-1981</v>
      </c>
      <c r="M122" s="7">
        <f>VLOOKUP(A122,'Data Analysis'!A121:Q2456,14,FALSE)</f>
        <v>39597.41</v>
      </c>
      <c r="N122" s="7" t="str">
        <f>VLOOKUP(A122,'Data Analysis'!A121:Q2456,16,FALSE)</f>
        <v>tier - 1</v>
      </c>
      <c r="O122" s="7" t="str">
        <f>VLOOKUP(A122,'Data Analysis'!A121:Q2456,15,FALSE)</f>
        <v>tier - 2</v>
      </c>
      <c r="P122" s="7">
        <f>VLOOKUP(A122,'Data Analysis'!A121:Q2456,2,FALSE)</f>
        <v>41</v>
      </c>
      <c r="Q122" s="7">
        <f>VLOOKUP(A123,'Data Analysis'!A122:Q2457,2,FALSE)</f>
        <v>44</v>
      </c>
    </row>
    <row r="123" ht="15.6" spans="1:17">
      <c r="A123" s="9" t="s">
        <v>244</v>
      </c>
      <c r="B123" s="7" t="str">
        <f>VLOOKUP(A123,'Data Analysis'!A122:Q2457,4,FALSE)</f>
        <v>  Craig A</v>
      </c>
      <c r="C123" s="7">
        <f>VLOOKUP(A123,'Data Analysis'!A122:Q2457,5,FALSE)</f>
        <v>31.35</v>
      </c>
      <c r="D123" s="7">
        <f>VLOOKUP(A123,'Data Analysis'!A122:Q2457,6,FALSE)</f>
        <v>9.54</v>
      </c>
      <c r="E123" s="7" t="str">
        <f>VLOOKUP(A123,'Data Analysis'!A122:Q2457,7,FALSE)</f>
        <v>No</v>
      </c>
      <c r="F123" s="7" t="str">
        <f>VLOOKUP(A123,'Data Analysis'!A122:Q2457,9,FALSE)</f>
        <v>No</v>
      </c>
      <c r="G123" s="7" t="str">
        <f>VLOOKUP(A123,'Data Analysis'!A122:Q2457,8,FALSE)</f>
        <v>No</v>
      </c>
      <c r="H123" s="7">
        <f>VLOOKUP(A123,'Data Analysis'!A122:Q2457,10,FALSE)</f>
        <v>0</v>
      </c>
      <c r="I123" s="7" t="str">
        <f>VLOOKUP(A123,'Data Analysis'!A122:Q2457,17,FALSE)</f>
        <v>yes</v>
      </c>
      <c r="J123" s="7" t="str">
        <f>VLOOKUP(A123,'Data Analysis'!A122:Q2457,11,FALSE)</f>
        <v>Overweight</v>
      </c>
      <c r="K123" s="7" t="str">
        <f>VLOOKUP(A123,'Data Analysis'!A122:Q2457,12,FALSE)</f>
        <v>Diabetes</v>
      </c>
      <c r="L123" s="7" t="str">
        <f>VLOOKUP(A123,'Data Analysis'!A122:Q2457,13,FALSE)</f>
        <v>12-Jul-1978</v>
      </c>
      <c r="M123" s="7">
        <f>VLOOKUP(A123,'Data Analysis'!A122:Q2457,14,FALSE)</f>
        <v>39556.49</v>
      </c>
      <c r="N123" s="7" t="str">
        <f>VLOOKUP(A123,'Data Analysis'!A122:Q2457,16,FALSE)</f>
        <v>tier - 1</v>
      </c>
      <c r="O123" s="7" t="str">
        <f>VLOOKUP(A123,'Data Analysis'!A122:Q2457,15,FALSE)</f>
        <v>tier - 2</v>
      </c>
      <c r="P123" s="7">
        <f>VLOOKUP(A123,'Data Analysis'!A122:Q2457,2,FALSE)</f>
        <v>44</v>
      </c>
      <c r="Q123" s="7">
        <f>VLOOKUP(A124,'Data Analysis'!A123:Q2458,2,FALSE)</f>
        <v>56</v>
      </c>
    </row>
    <row r="124" ht="15.6" spans="1:17">
      <c r="A124" s="9" t="s">
        <v>246</v>
      </c>
      <c r="B124" s="7" t="str">
        <f>VLOOKUP(A124,'Data Analysis'!A123:Q2458,4,FALSE)</f>
        <v>  Meredith</v>
      </c>
      <c r="C124" s="7">
        <f>VLOOKUP(A124,'Data Analysis'!A123:Q2458,5,FALSE)</f>
        <v>41.46</v>
      </c>
      <c r="D124" s="7">
        <f>VLOOKUP(A124,'Data Analysis'!A123:Q2458,6,FALSE)</f>
        <v>4.99</v>
      </c>
      <c r="E124" s="7" t="str">
        <f>VLOOKUP(A124,'Data Analysis'!A123:Q2458,7,FALSE)</f>
        <v>yes</v>
      </c>
      <c r="F124" s="7" t="str">
        <f>VLOOKUP(A124,'Data Analysis'!A123:Q2458,9,FALSE)</f>
        <v>No</v>
      </c>
      <c r="G124" s="7" t="str">
        <f>VLOOKUP(A124,'Data Analysis'!A123:Q2458,8,FALSE)</f>
        <v>No</v>
      </c>
      <c r="H124" s="7">
        <f>VLOOKUP(A124,'Data Analysis'!A123:Q2458,10,FALSE)</f>
        <v>2</v>
      </c>
      <c r="I124" s="7" t="str">
        <f>VLOOKUP(A124,'Data Analysis'!A123:Q2458,17,FALSE)</f>
        <v>yes</v>
      </c>
      <c r="J124" s="7" t="str">
        <f>VLOOKUP(A124,'Data Analysis'!A123:Q2458,11,FALSE)</f>
        <v>Normal Weight</v>
      </c>
      <c r="K124" s="7" t="str">
        <f>VLOOKUP(A124,'Data Analysis'!A123:Q2458,12,FALSE)</f>
        <v>Normal</v>
      </c>
      <c r="L124" s="7" t="str">
        <f>VLOOKUP(A124,'Data Analysis'!A123:Q2458,13,FALSE)</f>
        <v>24-Jun-1966</v>
      </c>
      <c r="M124" s="7">
        <f>VLOOKUP(A124,'Data Analysis'!A123:Q2458,14,FALSE)</f>
        <v>39396.86</v>
      </c>
      <c r="N124" s="7" t="str">
        <f>VLOOKUP(A124,'Data Analysis'!A123:Q2458,16,FALSE)</f>
        <v>tier - 2</v>
      </c>
      <c r="O124" s="7" t="str">
        <f>VLOOKUP(A124,'Data Analysis'!A123:Q2458,15,FALSE)</f>
        <v>tier - 2</v>
      </c>
      <c r="P124" s="7">
        <f>VLOOKUP(A124,'Data Analysis'!A123:Q2458,2,FALSE)</f>
        <v>56</v>
      </c>
      <c r="Q124" s="7">
        <f>VLOOKUP(A125,'Data Analysis'!A124:Q2459,2,FALSE)</f>
        <v>44</v>
      </c>
    </row>
    <row r="125" ht="15.6" spans="1:17">
      <c r="A125" s="9" t="s">
        <v>248</v>
      </c>
      <c r="B125" s="7" t="str">
        <f>VLOOKUP(A125,'Data Analysis'!A124:Q2459,4,FALSE)</f>
        <v>  Doug</v>
      </c>
      <c r="C125" s="7">
        <f>VLOOKUP(A125,'Data Analysis'!A124:Q2459,5,FALSE)</f>
        <v>48</v>
      </c>
      <c r="D125" s="7">
        <f>VLOOKUP(A125,'Data Analysis'!A124:Q2459,6,FALSE)</f>
        <v>10.54</v>
      </c>
      <c r="E125" s="7" t="str">
        <f>VLOOKUP(A125,'Data Analysis'!A124:Q2459,7,FALSE)</f>
        <v>No</v>
      </c>
      <c r="F125" s="7" t="str">
        <f>VLOOKUP(A125,'Data Analysis'!A124:Q2459,9,FALSE)</f>
        <v>No</v>
      </c>
      <c r="G125" s="7" t="str">
        <f>VLOOKUP(A125,'Data Analysis'!A124:Q2459,8,FALSE)</f>
        <v>No</v>
      </c>
      <c r="H125" s="7">
        <f>VLOOKUP(A125,'Data Analysis'!A124:Q2459,10,FALSE)</f>
        <v>0</v>
      </c>
      <c r="I125" s="7" t="str">
        <f>VLOOKUP(A125,'Data Analysis'!A124:Q2459,17,FALSE)</f>
        <v>yes</v>
      </c>
      <c r="J125" s="7" t="str">
        <f>VLOOKUP(A125,'Data Analysis'!A124:Q2459,11,FALSE)</f>
        <v>Obesity</v>
      </c>
      <c r="K125" s="7" t="str">
        <f>VLOOKUP(A125,'Data Analysis'!A124:Q2459,12,FALSE)</f>
        <v>Diabetes</v>
      </c>
      <c r="L125" s="7" t="str">
        <f>VLOOKUP(A125,'Data Analysis'!A124:Q2459,13,FALSE)</f>
        <v>5-Aug-1978</v>
      </c>
      <c r="M125" s="7">
        <f>VLOOKUP(A125,'Data Analysis'!A124:Q2459,14,FALSE)</f>
        <v>39352.6</v>
      </c>
      <c r="N125" s="7" t="str">
        <f>VLOOKUP(A125,'Data Analysis'!A124:Q2459,16,FALSE)</f>
        <v>tier - 2</v>
      </c>
      <c r="O125" s="7" t="str">
        <f>VLOOKUP(A125,'Data Analysis'!A124:Q2459,15,FALSE)</f>
        <v>tier - 3</v>
      </c>
      <c r="P125" s="7">
        <f>VLOOKUP(A125,'Data Analysis'!A124:Q2459,2,FALSE)</f>
        <v>44</v>
      </c>
      <c r="Q125" s="7">
        <f>VLOOKUP(A126,'Data Analysis'!A125:Q2460,2,FALSE)</f>
        <v>40</v>
      </c>
    </row>
    <row r="126" ht="15.6" spans="1:17">
      <c r="A126" s="9" t="s">
        <v>250</v>
      </c>
      <c r="B126" s="7" t="str">
        <f>VLOOKUP(A126,'Data Analysis'!A125:Q2460,4,FALSE)</f>
        <v>  Elizabeth J</v>
      </c>
      <c r="C126" s="7">
        <f>VLOOKUP(A126,'Data Analysis'!A125:Q2460,5,FALSE)</f>
        <v>49.13</v>
      </c>
      <c r="D126" s="7">
        <f>VLOOKUP(A126,'Data Analysis'!A125:Q2460,6,FALSE)</f>
        <v>4.54</v>
      </c>
      <c r="E126" s="7" t="str">
        <f>VLOOKUP(A126,'Data Analysis'!A125:Q2460,7,FALSE)</f>
        <v>No</v>
      </c>
      <c r="F126" s="7" t="str">
        <f>VLOOKUP(A126,'Data Analysis'!A125:Q2460,9,FALSE)</f>
        <v>No</v>
      </c>
      <c r="G126" s="7" t="str">
        <f>VLOOKUP(A126,'Data Analysis'!A125:Q2460,8,FALSE)</f>
        <v>No</v>
      </c>
      <c r="H126" s="7">
        <f>VLOOKUP(A126,'Data Analysis'!A125:Q2460,10,FALSE)</f>
        <v>0</v>
      </c>
      <c r="I126" s="7" t="str">
        <f>VLOOKUP(A126,'Data Analysis'!A125:Q2460,17,FALSE)</f>
        <v>yes</v>
      </c>
      <c r="J126" s="7" t="str">
        <f>VLOOKUP(A126,'Data Analysis'!A125:Q2460,11,FALSE)</f>
        <v>Normal Weight</v>
      </c>
      <c r="K126" s="7" t="str">
        <f>VLOOKUP(A126,'Data Analysis'!A125:Q2460,12,FALSE)</f>
        <v>Normal</v>
      </c>
      <c r="L126" s="7" t="str">
        <f>VLOOKUP(A126,'Data Analysis'!A125:Q2460,13,FALSE)</f>
        <v>16-Aug-1982</v>
      </c>
      <c r="M126" s="7">
        <f>VLOOKUP(A126,'Data Analysis'!A125:Q2460,14,FALSE)</f>
        <v>39315.28</v>
      </c>
      <c r="N126" s="7" t="str">
        <f>VLOOKUP(A126,'Data Analysis'!A125:Q2460,16,FALSE)</f>
        <v>tier - 2</v>
      </c>
      <c r="O126" s="7" t="str">
        <f>VLOOKUP(A126,'Data Analysis'!A125:Q2460,15,FALSE)</f>
        <v>tier - 3</v>
      </c>
      <c r="P126" s="7">
        <f>VLOOKUP(A126,'Data Analysis'!A125:Q2460,2,FALSE)</f>
        <v>40</v>
      </c>
      <c r="Q126" s="7">
        <f>VLOOKUP(A127,'Data Analysis'!A126:Q2461,2,FALSE)</f>
        <v>30</v>
      </c>
    </row>
    <row r="127" ht="15.6" spans="1:17">
      <c r="A127" s="9" t="s">
        <v>252</v>
      </c>
      <c r="B127" s="7" t="str">
        <f>VLOOKUP(A127,'Data Analysis'!A126:Q2461,4,FALSE)</f>
        <v>  Matthew P</v>
      </c>
      <c r="C127" s="7">
        <f>VLOOKUP(A127,'Data Analysis'!A126:Q2461,5,FALSE)</f>
        <v>37.8</v>
      </c>
      <c r="D127" s="7">
        <f>VLOOKUP(A127,'Data Analysis'!A126:Q2461,6,FALSE)</f>
        <v>6.29</v>
      </c>
      <c r="E127" s="7" t="str">
        <f>VLOOKUP(A127,'Data Analysis'!A126:Q2461,7,FALSE)</f>
        <v>No</v>
      </c>
      <c r="F127" s="7" t="str">
        <f>VLOOKUP(A127,'Data Analysis'!A126:Q2461,9,FALSE)</f>
        <v>No</v>
      </c>
      <c r="G127" s="7" t="str">
        <f>VLOOKUP(A127,'Data Analysis'!A126:Q2461,8,FALSE)</f>
        <v>No</v>
      </c>
      <c r="H127" s="7">
        <f>VLOOKUP(A127,'Data Analysis'!A126:Q2461,10,FALSE)</f>
        <v>1</v>
      </c>
      <c r="I127" s="7" t="str">
        <f>VLOOKUP(A127,'Data Analysis'!A126:Q2461,17,FALSE)</f>
        <v>yes</v>
      </c>
      <c r="J127" s="7" t="str">
        <f>VLOOKUP(A127,'Data Analysis'!A126:Q2461,11,FALSE)</f>
        <v>Normal Weight</v>
      </c>
      <c r="K127" s="7" t="str">
        <f>VLOOKUP(A127,'Data Analysis'!A126:Q2461,12,FALSE)</f>
        <v>Prediabetes</v>
      </c>
      <c r="L127" s="7" t="str">
        <f>VLOOKUP(A127,'Data Analysis'!A126:Q2461,13,FALSE)</f>
        <v>30-Nov-1992</v>
      </c>
      <c r="M127" s="7">
        <f>VLOOKUP(A127,'Data Analysis'!A126:Q2461,14,FALSE)</f>
        <v>39241.44</v>
      </c>
      <c r="N127" s="7" t="str">
        <f>VLOOKUP(A127,'Data Analysis'!A126:Q2461,16,FALSE)</f>
        <v>tier - 1</v>
      </c>
      <c r="O127" s="7" t="str">
        <f>VLOOKUP(A127,'Data Analysis'!A126:Q2461,15,FALSE)</f>
        <v>tier - 3</v>
      </c>
      <c r="P127" s="7">
        <f>VLOOKUP(A127,'Data Analysis'!A126:Q2461,2,FALSE)</f>
        <v>30</v>
      </c>
      <c r="Q127" s="7">
        <f>VLOOKUP(A128,'Data Analysis'!A127:Q2462,2,FALSE)</f>
        <v>60</v>
      </c>
    </row>
    <row r="128" ht="15.6" spans="1:17">
      <c r="A128" s="9" t="s">
        <v>254</v>
      </c>
      <c r="B128" s="7" t="str">
        <f>VLOOKUP(A128,'Data Analysis'!A127:Q2462,4,FALSE)</f>
        <v>  Guillermo Sr</v>
      </c>
      <c r="C128" s="7">
        <f>VLOOKUP(A128,'Data Analysis'!A127:Q2462,5,FALSE)</f>
        <v>38.3</v>
      </c>
      <c r="D128" s="7">
        <f>VLOOKUP(A128,'Data Analysis'!A127:Q2462,6,FALSE)</f>
        <v>9.51</v>
      </c>
      <c r="E128" s="7" t="str">
        <f>VLOOKUP(A128,'Data Analysis'!A127:Q2462,7,FALSE)</f>
        <v>No</v>
      </c>
      <c r="F128" s="7" t="str">
        <f>VLOOKUP(A128,'Data Analysis'!A127:Q2462,9,FALSE)</f>
        <v>No</v>
      </c>
      <c r="G128" s="7" t="str">
        <f>VLOOKUP(A128,'Data Analysis'!A127:Q2462,8,FALSE)</f>
        <v>No</v>
      </c>
      <c r="H128" s="7">
        <f>VLOOKUP(A128,'Data Analysis'!A127:Q2462,10,FALSE)</f>
        <v>0</v>
      </c>
      <c r="I128" s="7" t="str">
        <f>VLOOKUP(A128,'Data Analysis'!A127:Q2462,17,FALSE)</f>
        <v>yes</v>
      </c>
      <c r="J128" s="7" t="str">
        <f>VLOOKUP(A128,'Data Analysis'!A127:Q2462,11,FALSE)</f>
        <v>Overweight</v>
      </c>
      <c r="K128" s="7" t="str">
        <f>VLOOKUP(A128,'Data Analysis'!A127:Q2462,12,FALSE)</f>
        <v>Diabetes</v>
      </c>
      <c r="L128" s="7" t="str">
        <f>VLOOKUP(A128,'Data Analysis'!A127:Q2462,13,FALSE)</f>
        <v>7-Jul-1962</v>
      </c>
      <c r="M128" s="7">
        <f>VLOOKUP(A128,'Data Analysis'!A127:Q2462,14,FALSE)</f>
        <v>39221.12</v>
      </c>
      <c r="N128" s="7" t="str">
        <f>VLOOKUP(A128,'Data Analysis'!A127:Q2462,16,FALSE)</f>
        <v>tier - 2</v>
      </c>
      <c r="O128" s="7" t="str">
        <f>VLOOKUP(A128,'Data Analysis'!A127:Q2462,15,FALSE)</f>
        <v>tier - 1</v>
      </c>
      <c r="P128" s="7">
        <f>VLOOKUP(A128,'Data Analysis'!A127:Q2462,2,FALSE)</f>
        <v>60</v>
      </c>
      <c r="Q128" s="7">
        <f>VLOOKUP(A129,'Data Analysis'!A128:Q2463,2,FALSE)</f>
        <v>40</v>
      </c>
    </row>
    <row r="129" ht="15.6" spans="1:17">
      <c r="A129" s="9" t="s">
        <v>256</v>
      </c>
      <c r="B129" s="7" t="str">
        <f>VLOOKUP(A129,'Data Analysis'!A128:Q2463,4,FALSE)</f>
        <v>  Ryan C</v>
      </c>
      <c r="C129" s="7">
        <f>VLOOKUP(A129,'Data Analysis'!A128:Q2463,5,FALSE)</f>
        <v>32.775</v>
      </c>
      <c r="D129" s="7">
        <f>VLOOKUP(A129,'Data Analysis'!A128:Q2463,6,FALSE)</f>
        <v>4.72</v>
      </c>
      <c r="E129" s="7" t="str">
        <f>VLOOKUP(A129,'Data Analysis'!A128:Q2463,7,FALSE)</f>
        <v>No</v>
      </c>
      <c r="F129" s="7" t="str">
        <f>VLOOKUP(A129,'Data Analysis'!A128:Q2463,9,FALSE)</f>
        <v>No</v>
      </c>
      <c r="G129" s="7" t="str">
        <f>VLOOKUP(A129,'Data Analysis'!A128:Q2463,8,FALSE)</f>
        <v>No</v>
      </c>
      <c r="H129" s="7">
        <f>VLOOKUP(A129,'Data Analysis'!A128:Q2463,10,FALSE)</f>
        <v>0</v>
      </c>
      <c r="I129" s="7" t="str">
        <f>VLOOKUP(A129,'Data Analysis'!A128:Q2463,17,FALSE)</f>
        <v>yes</v>
      </c>
      <c r="J129" s="7" t="str">
        <f>VLOOKUP(A129,'Data Analysis'!A128:Q2463,11,FALSE)</f>
        <v>Overweight</v>
      </c>
      <c r="K129" s="7" t="str">
        <f>VLOOKUP(A129,'Data Analysis'!A128:Q2463,12,FALSE)</f>
        <v>Normal</v>
      </c>
      <c r="L129" s="7" t="str">
        <f>VLOOKUP(A129,'Data Analysis'!A128:Q2463,13,FALSE)</f>
        <v>4-Aug-1982</v>
      </c>
      <c r="M129" s="7">
        <f>VLOOKUP(A129,'Data Analysis'!A128:Q2463,14,FALSE)</f>
        <v>39125.33</v>
      </c>
      <c r="N129" s="7" t="str">
        <f>VLOOKUP(A129,'Data Analysis'!A128:Q2463,16,FALSE)</f>
        <v>tier - 1</v>
      </c>
      <c r="O129" s="7" t="str">
        <f>VLOOKUP(A129,'Data Analysis'!A128:Q2463,15,FALSE)</f>
        <v>tier - 1</v>
      </c>
      <c r="P129" s="7">
        <f>VLOOKUP(A129,'Data Analysis'!A128:Q2463,2,FALSE)</f>
        <v>40</v>
      </c>
      <c r="Q129" s="7">
        <f>VLOOKUP(A130,'Data Analysis'!A129:Q2464,2,FALSE)</f>
        <v>37</v>
      </c>
    </row>
    <row r="130" ht="15.6" spans="1:17">
      <c r="A130" s="9" t="s">
        <v>258</v>
      </c>
      <c r="B130" s="7" t="str">
        <f>VLOOKUP(A130,'Data Analysis'!A129:Q2464,4,FALSE)</f>
        <v>  Dane</v>
      </c>
      <c r="C130" s="7">
        <f>VLOOKUP(A130,'Data Analysis'!A129:Q2464,5,FALSE)</f>
        <v>34.2</v>
      </c>
      <c r="D130" s="7">
        <f>VLOOKUP(A130,'Data Analysis'!A129:Q2464,6,FALSE)</f>
        <v>5.91</v>
      </c>
      <c r="E130" s="7" t="str">
        <f>VLOOKUP(A130,'Data Analysis'!A129:Q2464,7,FALSE)</f>
        <v>yes</v>
      </c>
      <c r="F130" s="7" t="str">
        <f>VLOOKUP(A130,'Data Analysis'!A129:Q2464,9,FALSE)</f>
        <v>No</v>
      </c>
      <c r="G130" s="7" t="str">
        <f>VLOOKUP(A130,'Data Analysis'!A129:Q2464,8,FALSE)</f>
        <v>No</v>
      </c>
      <c r="H130" s="7">
        <f>VLOOKUP(A130,'Data Analysis'!A129:Q2464,10,FALSE)</f>
        <v>0</v>
      </c>
      <c r="I130" s="7" t="str">
        <f>VLOOKUP(A130,'Data Analysis'!A129:Q2464,17,FALSE)</f>
        <v>yes</v>
      </c>
      <c r="J130" s="7" t="str">
        <f>VLOOKUP(A130,'Data Analysis'!A129:Q2464,11,FALSE)</f>
        <v>Obesity</v>
      </c>
      <c r="K130" s="7" t="str">
        <f>VLOOKUP(A130,'Data Analysis'!A129:Q2464,12,FALSE)</f>
        <v>Prediabetes</v>
      </c>
      <c r="L130" s="7" t="str">
        <f>VLOOKUP(A130,'Data Analysis'!A129:Q2464,13,FALSE)</f>
        <v>20-Sep-1985</v>
      </c>
      <c r="M130" s="7">
        <f>VLOOKUP(A130,'Data Analysis'!A129:Q2464,14,FALSE)</f>
        <v>39047.29</v>
      </c>
      <c r="N130" s="7" t="str">
        <f>VLOOKUP(A130,'Data Analysis'!A129:Q2464,16,FALSE)</f>
        <v>tier - 1</v>
      </c>
      <c r="O130" s="7" t="str">
        <f>VLOOKUP(A130,'Data Analysis'!A129:Q2464,15,FALSE)</f>
        <v>tier - 3</v>
      </c>
      <c r="P130" s="7">
        <f>VLOOKUP(A130,'Data Analysis'!A129:Q2464,2,FALSE)</f>
        <v>37</v>
      </c>
      <c r="Q130" s="7">
        <f>VLOOKUP(A131,'Data Analysis'!A130:Q2465,2,FALSE)</f>
        <v>44</v>
      </c>
    </row>
    <row r="131" ht="15.6" spans="1:17">
      <c r="A131" s="9" t="s">
        <v>260</v>
      </c>
      <c r="B131" s="7" t="str">
        <f>VLOOKUP(A131,'Data Analysis'!A130:Q2465,4,FALSE)</f>
        <v>  Jonas</v>
      </c>
      <c r="C131" s="7">
        <f>VLOOKUP(A131,'Data Analysis'!A130:Q2465,5,FALSE)</f>
        <v>30.2</v>
      </c>
      <c r="D131" s="7">
        <f>VLOOKUP(A131,'Data Analysis'!A130:Q2465,6,FALSE)</f>
        <v>9.58</v>
      </c>
      <c r="E131" s="7" t="str">
        <f>VLOOKUP(A131,'Data Analysis'!A130:Q2465,7,FALSE)</f>
        <v>No</v>
      </c>
      <c r="F131" s="7" t="str">
        <f>VLOOKUP(A131,'Data Analysis'!A130:Q2465,9,FALSE)</f>
        <v>No</v>
      </c>
      <c r="G131" s="7" t="str">
        <f>VLOOKUP(A131,'Data Analysis'!A130:Q2465,8,FALSE)</f>
        <v>No</v>
      </c>
      <c r="H131" s="7">
        <f>VLOOKUP(A131,'Data Analysis'!A130:Q2465,10,FALSE)</f>
        <v>0</v>
      </c>
      <c r="I131" s="7" t="str">
        <f>VLOOKUP(A131,'Data Analysis'!A130:Q2465,17,FALSE)</f>
        <v>yes</v>
      </c>
      <c r="J131" s="7" t="str">
        <f>VLOOKUP(A131,'Data Analysis'!A130:Q2465,11,FALSE)</f>
        <v>Normal Weight</v>
      </c>
      <c r="K131" s="7" t="str">
        <f>VLOOKUP(A131,'Data Analysis'!A130:Q2465,12,FALSE)</f>
        <v>Diabetes</v>
      </c>
      <c r="L131" s="7" t="str">
        <f>VLOOKUP(A131,'Data Analysis'!A130:Q2465,13,FALSE)</f>
        <v>12-Oct-1978</v>
      </c>
      <c r="M131" s="7">
        <f>VLOOKUP(A131,'Data Analysis'!A130:Q2465,14,FALSE)</f>
        <v>38998.55</v>
      </c>
      <c r="N131" s="7" t="str">
        <f>VLOOKUP(A131,'Data Analysis'!A130:Q2465,16,FALSE)</f>
        <v>tier - 1</v>
      </c>
      <c r="O131" s="7" t="str">
        <f>VLOOKUP(A131,'Data Analysis'!A130:Q2465,15,FALSE)</f>
        <v>tier - 1</v>
      </c>
      <c r="P131" s="7">
        <f>VLOOKUP(A131,'Data Analysis'!A130:Q2465,2,FALSE)</f>
        <v>44</v>
      </c>
      <c r="Q131" s="7">
        <f>VLOOKUP(A132,'Data Analysis'!A131:Q2466,2,FALSE)</f>
        <v>42</v>
      </c>
    </row>
    <row r="132" ht="15.6" spans="1:17">
      <c r="A132" s="9" t="s">
        <v>262</v>
      </c>
      <c r="B132" s="7" t="str">
        <f>VLOOKUP(A132,'Data Analysis'!A131:Q2466,4,FALSE)</f>
        <v>  George E</v>
      </c>
      <c r="C132" s="7">
        <f>VLOOKUP(A132,'Data Analysis'!A131:Q2466,5,FALSE)</f>
        <v>48.32</v>
      </c>
      <c r="D132" s="7">
        <f>VLOOKUP(A132,'Data Analysis'!A131:Q2466,6,FALSE)</f>
        <v>5.77</v>
      </c>
      <c r="E132" s="7" t="str">
        <f>VLOOKUP(A132,'Data Analysis'!A131:Q2466,7,FALSE)</f>
        <v>No</v>
      </c>
      <c r="F132" s="7" t="str">
        <f>VLOOKUP(A132,'Data Analysis'!A131:Q2466,9,FALSE)</f>
        <v>No</v>
      </c>
      <c r="G132" s="7" t="str">
        <f>VLOOKUP(A132,'Data Analysis'!A131:Q2466,8,FALSE)</f>
        <v>No</v>
      </c>
      <c r="H132" s="7">
        <f>VLOOKUP(A132,'Data Analysis'!A131:Q2466,10,FALSE)</f>
        <v>0</v>
      </c>
      <c r="I132" s="7" t="str">
        <f>VLOOKUP(A132,'Data Analysis'!A131:Q2466,17,FALSE)</f>
        <v>yes</v>
      </c>
      <c r="J132" s="7" t="str">
        <f>VLOOKUP(A132,'Data Analysis'!A131:Q2466,11,FALSE)</f>
        <v>Overweight</v>
      </c>
      <c r="K132" s="7" t="str">
        <f>VLOOKUP(A132,'Data Analysis'!A131:Q2466,12,FALSE)</f>
        <v>Prediabetes</v>
      </c>
      <c r="L132" s="7" t="str">
        <f>VLOOKUP(A132,'Data Analysis'!A131:Q2466,13,FALSE)</f>
        <v>24-Sep-1980</v>
      </c>
      <c r="M132" s="7">
        <f>VLOOKUP(A132,'Data Analysis'!A131:Q2466,14,FALSE)</f>
        <v>38947.43</v>
      </c>
      <c r="N132" s="7" t="str">
        <f>VLOOKUP(A132,'Data Analysis'!A131:Q2466,16,FALSE)</f>
        <v>tier - 2</v>
      </c>
      <c r="O132" s="7" t="str">
        <f>VLOOKUP(A132,'Data Analysis'!A131:Q2466,15,FALSE)</f>
        <v>tier - 3</v>
      </c>
      <c r="P132" s="7">
        <f>VLOOKUP(A132,'Data Analysis'!A131:Q2466,2,FALSE)</f>
        <v>42</v>
      </c>
      <c r="Q132" s="7">
        <f>VLOOKUP(A133,'Data Analysis'!A132:Q2467,2,FALSE)</f>
        <v>46</v>
      </c>
    </row>
    <row r="133" ht="15.6" spans="1:17">
      <c r="A133" s="9" t="s">
        <v>264</v>
      </c>
      <c r="B133" s="7" t="str">
        <f>VLOOKUP(A133,'Data Analysis'!A132:Q2467,4,FALSE)</f>
        <v>  Sara S</v>
      </c>
      <c r="C133" s="7">
        <f>VLOOKUP(A133,'Data Analysis'!A132:Q2467,5,FALSE)</f>
        <v>44.86</v>
      </c>
      <c r="D133" s="7">
        <f>VLOOKUP(A133,'Data Analysis'!A132:Q2467,6,FALSE)</f>
        <v>4.38</v>
      </c>
      <c r="E133" s="7" t="str">
        <f>VLOOKUP(A133,'Data Analysis'!A132:Q2467,7,FALSE)</f>
        <v>yes</v>
      </c>
      <c r="F133" s="7" t="str">
        <f>VLOOKUP(A133,'Data Analysis'!A132:Q2467,9,FALSE)</f>
        <v>No</v>
      </c>
      <c r="G133" s="7" t="str">
        <f>VLOOKUP(A133,'Data Analysis'!A132:Q2467,8,FALSE)</f>
        <v>No</v>
      </c>
      <c r="H133" s="7">
        <f>VLOOKUP(A133,'Data Analysis'!A132:Q2467,10,FALSE)</f>
        <v>0</v>
      </c>
      <c r="I133" s="7" t="str">
        <f>VLOOKUP(A133,'Data Analysis'!A132:Q2467,17,FALSE)</f>
        <v>yes</v>
      </c>
      <c r="J133" s="7" t="str">
        <f>VLOOKUP(A133,'Data Analysis'!A132:Q2467,11,FALSE)</f>
        <v>Normal Weight</v>
      </c>
      <c r="K133" s="7" t="str">
        <f>VLOOKUP(A133,'Data Analysis'!A132:Q2467,12,FALSE)</f>
        <v>Normal</v>
      </c>
      <c r="L133" s="7" t="str">
        <f>VLOOKUP(A133,'Data Analysis'!A132:Q2467,13,FALSE)</f>
        <v>15-Dec-1976</v>
      </c>
      <c r="M133" s="7">
        <f>VLOOKUP(A133,'Data Analysis'!A132:Q2467,14,FALSE)</f>
        <v>38932.56</v>
      </c>
      <c r="N133" s="7" t="str">
        <f>VLOOKUP(A133,'Data Analysis'!A132:Q2467,16,FALSE)</f>
        <v>tier - 2</v>
      </c>
      <c r="O133" s="7" t="str">
        <f>VLOOKUP(A133,'Data Analysis'!A132:Q2467,15,FALSE)</f>
        <v>tier - 3</v>
      </c>
      <c r="P133" s="7">
        <f>VLOOKUP(A133,'Data Analysis'!A132:Q2467,2,FALSE)</f>
        <v>46</v>
      </c>
      <c r="Q133" s="7">
        <f>VLOOKUP(A134,'Data Analysis'!A133:Q2468,2,FALSE)</f>
        <v>35</v>
      </c>
    </row>
    <row r="134" ht="15.6" spans="1:17">
      <c r="A134" s="9" t="s">
        <v>266</v>
      </c>
      <c r="B134" s="7" t="str">
        <f>VLOOKUP(A134,'Data Analysis'!A133:Q2468,4,FALSE)</f>
        <v>  Nick</v>
      </c>
      <c r="C134" s="7">
        <f>VLOOKUP(A134,'Data Analysis'!A133:Q2468,5,FALSE)</f>
        <v>52.15</v>
      </c>
      <c r="D134" s="7">
        <f>VLOOKUP(A134,'Data Analysis'!A133:Q2468,6,FALSE)</f>
        <v>5.65</v>
      </c>
      <c r="E134" s="7" t="str">
        <f>VLOOKUP(A134,'Data Analysis'!A133:Q2468,7,FALSE)</f>
        <v>No</v>
      </c>
      <c r="F134" s="7" t="str">
        <f>VLOOKUP(A134,'Data Analysis'!A133:Q2468,9,FALSE)</f>
        <v>No</v>
      </c>
      <c r="G134" s="7" t="str">
        <f>VLOOKUP(A134,'Data Analysis'!A133:Q2468,8,FALSE)</f>
        <v>No</v>
      </c>
      <c r="H134" s="7">
        <f>VLOOKUP(A134,'Data Analysis'!A133:Q2468,10,FALSE)</f>
        <v>1</v>
      </c>
      <c r="I134" s="7" t="str">
        <f>VLOOKUP(A134,'Data Analysis'!A133:Q2468,17,FALSE)</f>
        <v>yes</v>
      </c>
      <c r="J134" s="7" t="str">
        <f>VLOOKUP(A134,'Data Analysis'!A133:Q2468,11,FALSE)</f>
        <v>Normal Weight</v>
      </c>
      <c r="K134" s="7" t="str">
        <f>VLOOKUP(A134,'Data Analysis'!A133:Q2468,12,FALSE)</f>
        <v>Normal</v>
      </c>
      <c r="L134" s="7" t="str">
        <f>VLOOKUP(A134,'Data Analysis'!A133:Q2468,13,FALSE)</f>
        <v>16-Jun-1987</v>
      </c>
      <c r="M134" s="7">
        <f>VLOOKUP(A134,'Data Analysis'!A133:Q2468,14,FALSE)</f>
        <v>38924.04</v>
      </c>
      <c r="N134" s="7" t="str">
        <f>VLOOKUP(A134,'Data Analysis'!A133:Q2468,16,FALSE)</f>
        <v>tier - 2</v>
      </c>
      <c r="O134" s="7" t="str">
        <f>VLOOKUP(A134,'Data Analysis'!A133:Q2468,15,FALSE)</f>
        <v>tier - 2</v>
      </c>
      <c r="P134" s="7">
        <f>VLOOKUP(A134,'Data Analysis'!A133:Q2468,2,FALSE)</f>
        <v>35</v>
      </c>
      <c r="Q134" s="7">
        <f>VLOOKUP(A135,'Data Analysis'!A134:Q2469,2,FALSE)</f>
        <v>55</v>
      </c>
    </row>
    <row r="135" ht="15.6" spans="1:17">
      <c r="A135" s="9" t="s">
        <v>268</v>
      </c>
      <c r="B135" s="7" t="str">
        <f>VLOOKUP(A135,'Data Analysis'!A134:Q2469,4,FALSE)</f>
        <v>  Timothy</v>
      </c>
      <c r="C135" s="7">
        <f>VLOOKUP(A135,'Data Analysis'!A134:Q2469,5,FALSE)</f>
        <v>41.12</v>
      </c>
      <c r="D135" s="7">
        <f>VLOOKUP(A135,'Data Analysis'!A134:Q2469,6,FALSE)</f>
        <v>7.54</v>
      </c>
      <c r="E135" s="7" t="str">
        <f>VLOOKUP(A135,'Data Analysis'!A134:Q2469,7,FALSE)</f>
        <v>yes</v>
      </c>
      <c r="F135" s="7" t="str">
        <f>VLOOKUP(A135,'Data Analysis'!A134:Q2469,9,FALSE)</f>
        <v>No</v>
      </c>
      <c r="G135" s="7" t="str">
        <f>VLOOKUP(A135,'Data Analysis'!A134:Q2469,8,FALSE)</f>
        <v>No</v>
      </c>
      <c r="H135" s="7">
        <f>VLOOKUP(A135,'Data Analysis'!A134:Q2469,10,FALSE)</f>
        <v>0</v>
      </c>
      <c r="I135" s="7" t="str">
        <f>VLOOKUP(A135,'Data Analysis'!A134:Q2469,17,FALSE)</f>
        <v>yes</v>
      </c>
      <c r="J135" s="7" t="str">
        <f>VLOOKUP(A135,'Data Analysis'!A134:Q2469,11,FALSE)</f>
        <v>Normal Weight</v>
      </c>
      <c r="K135" s="7" t="str">
        <f>VLOOKUP(A135,'Data Analysis'!A134:Q2469,12,FALSE)</f>
        <v>Diabetes</v>
      </c>
      <c r="L135" s="7" t="str">
        <f>VLOOKUP(A135,'Data Analysis'!A134:Q2469,13,FALSE)</f>
        <v>30-Jul-1967</v>
      </c>
      <c r="M135" s="7">
        <f>VLOOKUP(A135,'Data Analysis'!A134:Q2469,14,FALSE)</f>
        <v>38893.36</v>
      </c>
      <c r="N135" s="7" t="str">
        <f>VLOOKUP(A135,'Data Analysis'!A134:Q2469,16,FALSE)</f>
        <v>tier - 1</v>
      </c>
      <c r="O135" s="7" t="str">
        <f>VLOOKUP(A135,'Data Analysis'!A134:Q2469,15,FALSE)</f>
        <v>tier - 2</v>
      </c>
      <c r="P135" s="7">
        <f>VLOOKUP(A135,'Data Analysis'!A134:Q2469,2,FALSE)</f>
        <v>55</v>
      </c>
      <c r="Q135" s="7">
        <f>VLOOKUP(A136,'Data Analysis'!A135:Q2470,2,FALSE)</f>
        <v>59</v>
      </c>
    </row>
    <row r="136" ht="15.6" spans="1:17">
      <c r="A136" s="9" t="s">
        <v>270</v>
      </c>
      <c r="B136" s="7" t="str">
        <f>VLOOKUP(A136,'Data Analysis'!A135:Q2470,4,FALSE)</f>
        <v>  Becky L</v>
      </c>
      <c r="C136" s="7">
        <f>VLOOKUP(A136,'Data Analysis'!A135:Q2470,5,FALSE)</f>
        <v>38.39</v>
      </c>
      <c r="D136" s="7">
        <f>VLOOKUP(A136,'Data Analysis'!A135:Q2470,6,FALSE)</f>
        <v>5.11</v>
      </c>
      <c r="E136" s="7" t="str">
        <f>VLOOKUP(A136,'Data Analysis'!A135:Q2470,7,FALSE)</f>
        <v>yes</v>
      </c>
      <c r="F136" s="7" t="str">
        <f>VLOOKUP(A136,'Data Analysis'!A135:Q2470,9,FALSE)</f>
        <v>No</v>
      </c>
      <c r="G136" s="7" t="str">
        <f>VLOOKUP(A136,'Data Analysis'!A135:Q2470,8,FALSE)</f>
        <v>No</v>
      </c>
      <c r="H136" s="7">
        <f>VLOOKUP(A136,'Data Analysis'!A135:Q2470,10,FALSE)</f>
        <v>1</v>
      </c>
      <c r="I136" s="7" t="str">
        <f>VLOOKUP(A136,'Data Analysis'!A135:Q2470,17,FALSE)</f>
        <v>yes</v>
      </c>
      <c r="J136" s="7" t="str">
        <f>VLOOKUP(A136,'Data Analysis'!A135:Q2470,11,FALSE)</f>
        <v>Overweight</v>
      </c>
      <c r="K136" s="7" t="str">
        <f>VLOOKUP(A136,'Data Analysis'!A135:Q2470,12,FALSE)</f>
        <v>Normal</v>
      </c>
      <c r="L136" s="7" t="str">
        <f>VLOOKUP(A136,'Data Analysis'!A135:Q2470,13,FALSE)</f>
        <v>6-Jun-1964</v>
      </c>
      <c r="M136" s="7">
        <f>VLOOKUP(A136,'Data Analysis'!A135:Q2470,14,FALSE)</f>
        <v>38869.25</v>
      </c>
      <c r="N136" s="7" t="str">
        <f>VLOOKUP(A136,'Data Analysis'!A135:Q2470,16,FALSE)</f>
        <v>tier - 2</v>
      </c>
      <c r="O136" s="7" t="str">
        <f>VLOOKUP(A136,'Data Analysis'!A135:Q2470,15,FALSE)</f>
        <v>tier - 2</v>
      </c>
      <c r="P136" s="7">
        <f>VLOOKUP(A136,'Data Analysis'!A135:Q2470,2,FALSE)</f>
        <v>59</v>
      </c>
      <c r="Q136" s="7">
        <f>VLOOKUP(A137,'Data Analysis'!A136:Q2471,2,FALSE)</f>
        <v>43</v>
      </c>
    </row>
    <row r="137" ht="15.6" spans="1:17">
      <c r="A137" s="9" t="s">
        <v>272</v>
      </c>
      <c r="B137" s="7" t="str">
        <f>VLOOKUP(A137,'Data Analysis'!A136:Q2471,4,FALSE)</f>
        <v>  Steph K</v>
      </c>
      <c r="C137" s="7">
        <f>VLOOKUP(A137,'Data Analysis'!A136:Q2471,5,FALSE)</f>
        <v>46.85</v>
      </c>
      <c r="D137" s="7">
        <f>VLOOKUP(A137,'Data Analysis'!A136:Q2471,6,FALSE)</f>
        <v>4.25</v>
      </c>
      <c r="E137" s="7" t="str">
        <f>VLOOKUP(A137,'Data Analysis'!A136:Q2471,7,FALSE)</f>
        <v>No</v>
      </c>
      <c r="F137" s="7" t="str">
        <f>VLOOKUP(A137,'Data Analysis'!A136:Q2471,9,FALSE)</f>
        <v>No</v>
      </c>
      <c r="G137" s="7" t="str">
        <f>VLOOKUP(A137,'Data Analysis'!A136:Q2471,8,FALSE)</f>
        <v>Yes</v>
      </c>
      <c r="H137" s="7">
        <f>VLOOKUP(A137,'Data Analysis'!A136:Q2471,10,FALSE)</f>
        <v>1</v>
      </c>
      <c r="I137" s="7" t="str">
        <f>VLOOKUP(A137,'Data Analysis'!A136:Q2471,17,FALSE)</f>
        <v>yes</v>
      </c>
      <c r="J137" s="7" t="str">
        <f>VLOOKUP(A137,'Data Analysis'!A136:Q2471,11,FALSE)</f>
        <v>Obesity</v>
      </c>
      <c r="K137" s="7" t="str">
        <f>VLOOKUP(A137,'Data Analysis'!A136:Q2471,12,FALSE)</f>
        <v>Normal</v>
      </c>
      <c r="L137" s="7" t="str">
        <f>VLOOKUP(A137,'Data Analysis'!A136:Q2471,13,FALSE)</f>
        <v>3-Dec-1979</v>
      </c>
      <c r="M137" s="7">
        <f>VLOOKUP(A137,'Data Analysis'!A136:Q2471,14,FALSE)</f>
        <v>38836.98</v>
      </c>
      <c r="N137" s="7" t="str">
        <f>VLOOKUP(A137,'Data Analysis'!A136:Q2471,16,FALSE)</f>
        <v>tier - 2</v>
      </c>
      <c r="O137" s="7" t="str">
        <f>VLOOKUP(A137,'Data Analysis'!A136:Q2471,15,FALSE)</f>
        <v>tier - 1</v>
      </c>
      <c r="P137" s="7">
        <f>VLOOKUP(A137,'Data Analysis'!A136:Q2471,2,FALSE)</f>
        <v>43</v>
      </c>
      <c r="Q137" s="7">
        <f>VLOOKUP(A138,'Data Analysis'!A137:Q2472,2,FALSE)</f>
        <v>18</v>
      </c>
    </row>
    <row r="138" ht="15.6" spans="1:17">
      <c r="A138" s="9" t="s">
        <v>274</v>
      </c>
      <c r="B138" s="7" t="str">
        <f>VLOOKUP(A138,'Data Analysis'!A137:Q2472,4,FALSE)</f>
        <v>  Kristine B</v>
      </c>
      <c r="C138" s="7">
        <f>VLOOKUP(A138,'Data Analysis'!A137:Q2472,5,FALSE)</f>
        <v>42.24</v>
      </c>
      <c r="D138" s="7">
        <f>VLOOKUP(A138,'Data Analysis'!A137:Q2472,6,FALSE)</f>
        <v>5.55</v>
      </c>
      <c r="E138" s="7" t="str">
        <f>VLOOKUP(A138,'Data Analysis'!A137:Q2472,7,FALSE)</f>
        <v>No</v>
      </c>
      <c r="F138" s="7" t="str">
        <f>VLOOKUP(A138,'Data Analysis'!A137:Q2472,9,FALSE)</f>
        <v>yes</v>
      </c>
      <c r="G138" s="7" t="str">
        <f>VLOOKUP(A138,'Data Analysis'!A137:Q2472,8,FALSE)</f>
        <v>No</v>
      </c>
      <c r="H138" s="7">
        <f>VLOOKUP(A138,'Data Analysis'!A137:Q2472,10,FALSE)</f>
        <v>1</v>
      </c>
      <c r="I138" s="7" t="str">
        <f>VLOOKUP(A138,'Data Analysis'!A137:Q2472,17,FALSE)</f>
        <v>yes</v>
      </c>
      <c r="J138" s="7" t="str">
        <f>VLOOKUP(A138,'Data Analysis'!A137:Q2472,11,FALSE)</f>
        <v>Obesity</v>
      </c>
      <c r="K138" s="7" t="str">
        <f>VLOOKUP(A138,'Data Analysis'!A137:Q2472,12,FALSE)</f>
        <v>Normal</v>
      </c>
      <c r="L138" s="7" t="str">
        <f>VLOOKUP(A138,'Data Analysis'!A137:Q2472,13,FALSE)</f>
        <v>5-Dec-2004</v>
      </c>
      <c r="M138" s="7">
        <f>VLOOKUP(A138,'Data Analysis'!A137:Q2472,14,FALSE)</f>
        <v>38792.69</v>
      </c>
      <c r="N138" s="7" t="str">
        <f>VLOOKUP(A138,'Data Analysis'!A137:Q2472,16,FALSE)</f>
        <v>tier - 2</v>
      </c>
      <c r="O138" s="7" t="str">
        <f>VLOOKUP(A138,'Data Analysis'!A137:Q2472,15,FALSE)</f>
        <v>tier - 2</v>
      </c>
      <c r="P138" s="7">
        <f>VLOOKUP(A138,'Data Analysis'!A137:Q2472,2,FALSE)</f>
        <v>18</v>
      </c>
      <c r="Q138" s="7">
        <f>VLOOKUP(A139,'Data Analysis'!A138:Q2473,2,FALSE)</f>
        <v>31</v>
      </c>
    </row>
    <row r="139" ht="15.6" spans="1:17">
      <c r="A139" s="9" t="s">
        <v>276</v>
      </c>
      <c r="B139" s="7" t="str">
        <f>VLOOKUP(A139,'Data Analysis'!A138:Q2473,4,FALSE)</f>
        <v>  Taylor B</v>
      </c>
      <c r="C139" s="7">
        <f>VLOOKUP(A139,'Data Analysis'!A138:Q2473,5,FALSE)</f>
        <v>34.39</v>
      </c>
      <c r="D139" s="7">
        <f>VLOOKUP(A139,'Data Analysis'!A138:Q2473,6,FALSE)</f>
        <v>5.78</v>
      </c>
      <c r="E139" s="7" t="str">
        <f>VLOOKUP(A139,'Data Analysis'!A138:Q2473,7,FALSE)</f>
        <v>No</v>
      </c>
      <c r="F139" s="7" t="str">
        <f>VLOOKUP(A139,'Data Analysis'!A138:Q2473,9,FALSE)</f>
        <v>No</v>
      </c>
      <c r="G139" s="7" t="str">
        <f>VLOOKUP(A139,'Data Analysis'!A138:Q2473,8,FALSE)</f>
        <v>No</v>
      </c>
      <c r="H139" s="7">
        <f>VLOOKUP(A139,'Data Analysis'!A138:Q2473,10,FALSE)</f>
        <v>0</v>
      </c>
      <c r="I139" s="7" t="str">
        <f>VLOOKUP(A139,'Data Analysis'!A138:Q2473,17,FALSE)</f>
        <v>yes</v>
      </c>
      <c r="J139" s="7" t="str">
        <f>VLOOKUP(A139,'Data Analysis'!A138:Q2473,11,FALSE)</f>
        <v>Obesity</v>
      </c>
      <c r="K139" s="7" t="str">
        <f>VLOOKUP(A139,'Data Analysis'!A138:Q2473,12,FALSE)</f>
        <v>Prediabetes</v>
      </c>
      <c r="L139" s="7" t="str">
        <f>VLOOKUP(A139,'Data Analysis'!A138:Q2473,13,FALSE)</f>
        <v>8-Nov-1991</v>
      </c>
      <c r="M139" s="7">
        <f>VLOOKUP(A139,'Data Analysis'!A138:Q2473,14,FALSE)</f>
        <v>38746.36</v>
      </c>
      <c r="N139" s="7" t="str">
        <f>VLOOKUP(A139,'Data Analysis'!A138:Q2473,16,FALSE)</f>
        <v>tier - 1</v>
      </c>
      <c r="O139" s="7" t="str">
        <f>VLOOKUP(A139,'Data Analysis'!A138:Q2473,15,FALSE)</f>
        <v>tier - 2</v>
      </c>
      <c r="P139" s="7">
        <f>VLOOKUP(A139,'Data Analysis'!A138:Q2473,2,FALSE)</f>
        <v>31</v>
      </c>
      <c r="Q139" s="7">
        <f>VLOOKUP(A140,'Data Analysis'!A139:Q2474,2,FALSE)</f>
        <v>46</v>
      </c>
    </row>
    <row r="140" ht="15.6" spans="1:17">
      <c r="A140" s="9" t="s">
        <v>278</v>
      </c>
      <c r="B140" s="7" t="str">
        <f>VLOOKUP(A140,'Data Analysis'!A139:Q2474,4,FALSE)</f>
        <v>  William</v>
      </c>
      <c r="C140" s="7">
        <f>VLOOKUP(A140,'Data Analysis'!A139:Q2474,5,FALSE)</f>
        <v>42.89</v>
      </c>
      <c r="D140" s="7">
        <f>VLOOKUP(A140,'Data Analysis'!A139:Q2474,6,FALSE)</f>
        <v>5.28</v>
      </c>
      <c r="E140" s="7" t="str">
        <f>VLOOKUP(A140,'Data Analysis'!A139:Q2474,7,FALSE)</f>
        <v>yes</v>
      </c>
      <c r="F140" s="7" t="str">
        <f>VLOOKUP(A140,'Data Analysis'!A139:Q2474,9,FALSE)</f>
        <v>No</v>
      </c>
      <c r="G140" s="7" t="str">
        <f>VLOOKUP(A140,'Data Analysis'!A139:Q2474,8,FALSE)</f>
        <v>No</v>
      </c>
      <c r="H140" s="7">
        <f>VLOOKUP(A140,'Data Analysis'!A139:Q2474,10,FALSE)</f>
        <v>0</v>
      </c>
      <c r="I140" s="7" t="str">
        <f>VLOOKUP(A140,'Data Analysis'!A139:Q2474,17,FALSE)</f>
        <v>yes</v>
      </c>
      <c r="J140" s="7" t="str">
        <f>VLOOKUP(A140,'Data Analysis'!A139:Q2474,11,FALSE)</f>
        <v>Overweight</v>
      </c>
      <c r="K140" s="7" t="str">
        <f>VLOOKUP(A140,'Data Analysis'!A139:Q2474,12,FALSE)</f>
        <v>Normal</v>
      </c>
      <c r="L140" s="7" t="str">
        <f>VLOOKUP(A140,'Data Analysis'!A139:Q2474,13,FALSE)</f>
        <v>15-Jun-1976</v>
      </c>
      <c r="M140" s="7">
        <f>VLOOKUP(A140,'Data Analysis'!A139:Q2474,14,FALSE)</f>
        <v>38740.12</v>
      </c>
      <c r="N140" s="7" t="str">
        <f>VLOOKUP(A140,'Data Analysis'!A139:Q2474,16,FALSE)</f>
        <v>tier - 2</v>
      </c>
      <c r="O140" s="7" t="str">
        <f>VLOOKUP(A140,'Data Analysis'!A139:Q2474,15,FALSE)</f>
        <v>tier - 2</v>
      </c>
      <c r="P140" s="7">
        <f>VLOOKUP(A140,'Data Analysis'!A139:Q2474,2,FALSE)</f>
        <v>46</v>
      </c>
      <c r="Q140" s="7">
        <f>VLOOKUP(A141,'Data Analysis'!A140:Q2475,2,FALSE)</f>
        <v>31</v>
      </c>
    </row>
    <row r="141" ht="15.6" spans="1:17">
      <c r="A141" s="9" t="s">
        <v>280</v>
      </c>
      <c r="B141" s="7" t="str">
        <f>VLOOKUP(A141,'Data Analysis'!A140:Q2475,4,FALSE)</f>
        <v>  Sage</v>
      </c>
      <c r="C141" s="7">
        <f>VLOOKUP(A141,'Data Analysis'!A140:Q2475,5,FALSE)</f>
        <v>36.3</v>
      </c>
      <c r="D141" s="7">
        <f>VLOOKUP(A141,'Data Analysis'!A140:Q2475,6,FALSE)</f>
        <v>5.39</v>
      </c>
      <c r="E141" s="7" t="str">
        <f>VLOOKUP(A141,'Data Analysis'!A140:Q2475,7,FALSE)</f>
        <v>No</v>
      </c>
      <c r="F141" s="7" t="str">
        <f>VLOOKUP(A141,'Data Analysis'!A140:Q2475,9,FALSE)</f>
        <v>No</v>
      </c>
      <c r="G141" s="7" t="str">
        <f>VLOOKUP(A141,'Data Analysis'!A140:Q2475,8,FALSE)</f>
        <v>No</v>
      </c>
      <c r="H141" s="7">
        <f>VLOOKUP(A141,'Data Analysis'!A140:Q2475,10,FALSE)</f>
        <v>0</v>
      </c>
      <c r="I141" s="7" t="str">
        <f>VLOOKUP(A141,'Data Analysis'!A140:Q2475,17,FALSE)</f>
        <v>yes</v>
      </c>
      <c r="J141" s="7" t="str">
        <f>VLOOKUP(A141,'Data Analysis'!A140:Q2475,11,FALSE)</f>
        <v>Overweight</v>
      </c>
      <c r="K141" s="7" t="str">
        <f>VLOOKUP(A141,'Data Analysis'!A140:Q2475,12,FALSE)</f>
        <v>Normal</v>
      </c>
      <c r="L141" s="7" t="str">
        <f>VLOOKUP(A141,'Data Analysis'!A140:Q2475,13,FALSE)</f>
        <v>2-Nov-1991</v>
      </c>
      <c r="M141" s="7">
        <f>VLOOKUP(A141,'Data Analysis'!A140:Q2475,14,FALSE)</f>
        <v>38711</v>
      </c>
      <c r="N141" s="7" t="str">
        <f>VLOOKUP(A141,'Data Analysis'!A140:Q2475,16,FALSE)</f>
        <v>tier - 2</v>
      </c>
      <c r="O141" s="7" t="str">
        <f>VLOOKUP(A141,'Data Analysis'!A140:Q2475,15,FALSE)</f>
        <v>tier - 2</v>
      </c>
      <c r="P141" s="7">
        <f>VLOOKUP(A141,'Data Analysis'!A140:Q2475,2,FALSE)</f>
        <v>31</v>
      </c>
      <c r="Q141" s="7">
        <f>VLOOKUP(A142,'Data Analysis'!A141:Q2476,2,FALSE)</f>
        <v>36</v>
      </c>
    </row>
    <row r="142" ht="15.6" spans="1:17">
      <c r="A142" s="9" t="s">
        <v>282</v>
      </c>
      <c r="B142" s="7" t="str">
        <f>VLOOKUP(A142,'Data Analysis'!A141:Q2476,4,FALSE)</f>
        <v>  Cole</v>
      </c>
      <c r="C142" s="7">
        <f>VLOOKUP(A142,'Data Analysis'!A141:Q2476,5,FALSE)</f>
        <v>35.2</v>
      </c>
      <c r="D142" s="7">
        <f>VLOOKUP(A142,'Data Analysis'!A141:Q2476,6,FALSE)</f>
        <v>8.01</v>
      </c>
      <c r="E142" s="7" t="str">
        <f>VLOOKUP(A142,'Data Analysis'!A141:Q2476,7,FALSE)</f>
        <v>yes</v>
      </c>
      <c r="F142" s="7" t="str">
        <f>VLOOKUP(A142,'Data Analysis'!A141:Q2476,9,FALSE)</f>
        <v>No</v>
      </c>
      <c r="G142" s="7" t="str">
        <f>VLOOKUP(A142,'Data Analysis'!A141:Q2476,8,FALSE)</f>
        <v>No</v>
      </c>
      <c r="H142" s="7">
        <f>VLOOKUP(A142,'Data Analysis'!A141:Q2476,10,FALSE)</f>
        <v>1</v>
      </c>
      <c r="I142" s="7" t="str">
        <f>VLOOKUP(A142,'Data Analysis'!A141:Q2476,17,FALSE)</f>
        <v>yes</v>
      </c>
      <c r="J142" s="7" t="str">
        <f>VLOOKUP(A142,'Data Analysis'!A141:Q2476,11,FALSE)</f>
        <v>Obesity</v>
      </c>
      <c r="K142" s="7" t="str">
        <f>VLOOKUP(A142,'Data Analysis'!A141:Q2476,12,FALSE)</f>
        <v>Diabetes</v>
      </c>
      <c r="L142" s="7" t="str">
        <f>VLOOKUP(A142,'Data Analysis'!A141:Q2476,13,FALSE)</f>
        <v>20-Jul-1986</v>
      </c>
      <c r="M142" s="7">
        <f>VLOOKUP(A142,'Data Analysis'!A141:Q2476,14,FALSE)</f>
        <v>38709.18</v>
      </c>
      <c r="N142" s="7" t="str">
        <f>VLOOKUP(A142,'Data Analysis'!A141:Q2476,16,FALSE)</f>
        <v>tier - 1</v>
      </c>
      <c r="O142" s="7" t="str">
        <f>VLOOKUP(A142,'Data Analysis'!A141:Q2476,15,FALSE)</f>
        <v>tier - 3</v>
      </c>
      <c r="P142" s="7">
        <f>VLOOKUP(A142,'Data Analysis'!A141:Q2476,2,FALSE)</f>
        <v>36</v>
      </c>
      <c r="Q142" s="7">
        <f>VLOOKUP(A143,'Data Analysis'!A142:Q2477,2,FALSE)</f>
        <v>32</v>
      </c>
    </row>
    <row r="143" ht="15.6" spans="1:17">
      <c r="A143" s="9" t="s">
        <v>284</v>
      </c>
      <c r="B143" s="7" t="str">
        <f>VLOOKUP(A143,'Data Analysis'!A142:Q2477,4,FALSE)</f>
        <v>  Jesse</v>
      </c>
      <c r="C143" s="7">
        <f>VLOOKUP(A143,'Data Analysis'!A142:Q2477,5,FALSE)</f>
        <v>53.62</v>
      </c>
      <c r="D143" s="7">
        <f>VLOOKUP(A143,'Data Analysis'!A142:Q2477,6,FALSE)</f>
        <v>5.21</v>
      </c>
      <c r="E143" s="7" t="str">
        <f>VLOOKUP(A143,'Data Analysis'!A142:Q2477,7,FALSE)</f>
        <v>No</v>
      </c>
      <c r="F143" s="7" t="str">
        <f>VLOOKUP(A143,'Data Analysis'!A142:Q2477,9,FALSE)</f>
        <v>No</v>
      </c>
      <c r="G143" s="7" t="str">
        <f>VLOOKUP(A143,'Data Analysis'!A142:Q2477,8,FALSE)</f>
        <v>No</v>
      </c>
      <c r="H143" s="7">
        <f>VLOOKUP(A143,'Data Analysis'!A142:Q2477,10,FALSE)</f>
        <v>0</v>
      </c>
      <c r="I143" s="7" t="str">
        <f>VLOOKUP(A143,'Data Analysis'!A142:Q2477,17,FALSE)</f>
        <v>yes</v>
      </c>
      <c r="J143" s="7" t="str">
        <f>VLOOKUP(A143,'Data Analysis'!A142:Q2477,11,FALSE)</f>
        <v>Obesity</v>
      </c>
      <c r="K143" s="7" t="str">
        <f>VLOOKUP(A143,'Data Analysis'!A142:Q2477,12,FALSE)</f>
        <v>Normal</v>
      </c>
      <c r="L143" s="7" t="str">
        <f>VLOOKUP(A143,'Data Analysis'!A142:Q2477,13,FALSE)</f>
        <v>13-Jul-1990</v>
      </c>
      <c r="M143" s="7">
        <f>VLOOKUP(A143,'Data Analysis'!A142:Q2477,14,FALSE)</f>
        <v>38652.09</v>
      </c>
      <c r="N143" s="7" t="str">
        <f>VLOOKUP(A143,'Data Analysis'!A142:Q2477,16,FALSE)</f>
        <v>tier - 2</v>
      </c>
      <c r="O143" s="7" t="str">
        <f>VLOOKUP(A143,'Data Analysis'!A142:Q2477,15,FALSE)</f>
        <v>tier - 2</v>
      </c>
      <c r="P143" s="7">
        <f>VLOOKUP(A143,'Data Analysis'!A142:Q2477,2,FALSE)</f>
        <v>32</v>
      </c>
      <c r="Q143" s="7">
        <f>VLOOKUP(A144,'Data Analysis'!A143:Q2478,2,FALSE)</f>
        <v>23</v>
      </c>
    </row>
    <row r="144" ht="15.6" spans="1:17">
      <c r="A144" s="9" t="s">
        <v>286</v>
      </c>
      <c r="B144" s="7" t="str">
        <f>VLOOKUP(A144,'Data Analysis'!A143:Q2478,4,FALSE)</f>
        <v>  Tammi J</v>
      </c>
      <c r="C144" s="7">
        <f>VLOOKUP(A144,'Data Analysis'!A143:Q2478,5,FALSE)</f>
        <v>36.67</v>
      </c>
      <c r="D144" s="7">
        <f>VLOOKUP(A144,'Data Analysis'!A143:Q2478,6,FALSE)</f>
        <v>6.27</v>
      </c>
      <c r="E144" s="7" t="str">
        <f>VLOOKUP(A144,'Data Analysis'!A143:Q2478,7,FALSE)</f>
        <v>No</v>
      </c>
      <c r="F144" s="7" t="str">
        <f>VLOOKUP(A144,'Data Analysis'!A143:Q2478,9,FALSE)</f>
        <v>No</v>
      </c>
      <c r="G144" s="7" t="str">
        <f>VLOOKUP(A144,'Data Analysis'!A143:Q2478,8,FALSE)</f>
        <v>No</v>
      </c>
      <c r="H144" s="7">
        <f>VLOOKUP(A144,'Data Analysis'!A143:Q2478,10,FALSE)</f>
        <v>0</v>
      </c>
      <c r="I144" s="7" t="str">
        <f>VLOOKUP(A144,'Data Analysis'!A143:Q2478,17,FALSE)</f>
        <v>yes</v>
      </c>
      <c r="J144" s="7" t="str">
        <f>VLOOKUP(A144,'Data Analysis'!A143:Q2478,11,FALSE)</f>
        <v>Obesity</v>
      </c>
      <c r="K144" s="7" t="str">
        <f>VLOOKUP(A144,'Data Analysis'!A143:Q2478,12,FALSE)</f>
        <v>Prediabetes</v>
      </c>
      <c r="L144" s="7" t="str">
        <f>VLOOKUP(A144,'Data Analysis'!A143:Q2478,13,FALSE)</f>
        <v>12-Nov-1999</v>
      </c>
      <c r="M144" s="7">
        <f>VLOOKUP(A144,'Data Analysis'!A143:Q2478,14,FALSE)</f>
        <v>38511.63</v>
      </c>
      <c r="N144" s="7" t="str">
        <f>VLOOKUP(A144,'Data Analysis'!A143:Q2478,16,FALSE)</f>
        <v>tier - 2</v>
      </c>
      <c r="O144" s="7" t="str">
        <f>VLOOKUP(A144,'Data Analysis'!A143:Q2478,15,FALSE)</f>
        <v>tier - 2</v>
      </c>
      <c r="P144" s="7">
        <f>VLOOKUP(A144,'Data Analysis'!A143:Q2478,2,FALSE)</f>
        <v>23</v>
      </c>
      <c r="Q144" s="7">
        <f>VLOOKUP(A145,'Data Analysis'!A144:Q2479,2,FALSE)</f>
        <v>36</v>
      </c>
    </row>
    <row r="145" ht="15.6" spans="1:17">
      <c r="A145" s="9" t="s">
        <v>288</v>
      </c>
      <c r="B145" s="7" t="str">
        <f>VLOOKUP(A145,'Data Analysis'!A144:Q2479,4,FALSE)</f>
        <v>  Matthew S</v>
      </c>
      <c r="C145" s="7">
        <f>VLOOKUP(A145,'Data Analysis'!A144:Q2479,5,FALSE)</f>
        <v>33.4</v>
      </c>
      <c r="D145" s="7">
        <f>VLOOKUP(A145,'Data Analysis'!A144:Q2479,6,FALSE)</f>
        <v>10.73</v>
      </c>
      <c r="E145" s="7" t="str">
        <f>VLOOKUP(A145,'Data Analysis'!A144:Q2479,7,FALSE)</f>
        <v>yes</v>
      </c>
      <c r="F145" s="7" t="str">
        <f>VLOOKUP(A145,'Data Analysis'!A144:Q2479,9,FALSE)</f>
        <v>No</v>
      </c>
      <c r="G145" s="7" t="str">
        <f>VLOOKUP(A145,'Data Analysis'!A144:Q2479,8,FALSE)</f>
        <v>No</v>
      </c>
      <c r="H145" s="7">
        <f>VLOOKUP(A145,'Data Analysis'!A144:Q2479,10,FALSE)</f>
        <v>1</v>
      </c>
      <c r="I145" s="7" t="str">
        <f>VLOOKUP(A145,'Data Analysis'!A144:Q2479,17,FALSE)</f>
        <v>yes</v>
      </c>
      <c r="J145" s="7" t="str">
        <f>VLOOKUP(A145,'Data Analysis'!A144:Q2479,11,FALSE)</f>
        <v>Obesity</v>
      </c>
      <c r="K145" s="7" t="str">
        <f>VLOOKUP(A145,'Data Analysis'!A144:Q2479,12,FALSE)</f>
        <v>Diabetes</v>
      </c>
      <c r="L145" s="7" t="str">
        <f>VLOOKUP(A145,'Data Analysis'!A144:Q2479,13,FALSE)</f>
        <v>21-Jun-1986</v>
      </c>
      <c r="M145" s="7">
        <f>VLOOKUP(A145,'Data Analysis'!A144:Q2479,14,FALSE)</f>
        <v>38415.47</v>
      </c>
      <c r="N145" s="7" t="str">
        <f>VLOOKUP(A145,'Data Analysis'!A144:Q2479,16,FALSE)</f>
        <v>tier - 1</v>
      </c>
      <c r="O145" s="7" t="str">
        <f>VLOOKUP(A145,'Data Analysis'!A144:Q2479,15,FALSE)</f>
        <v>tier - 2</v>
      </c>
      <c r="P145" s="7">
        <f>VLOOKUP(A145,'Data Analysis'!A144:Q2479,2,FALSE)</f>
        <v>36</v>
      </c>
      <c r="Q145" s="7">
        <f>VLOOKUP(A146,'Data Analysis'!A145:Q2480,2,FALSE)</f>
        <v>51</v>
      </c>
    </row>
    <row r="146" ht="15.6" spans="1:17">
      <c r="A146" s="9" t="s">
        <v>290</v>
      </c>
      <c r="B146" s="7" t="str">
        <f>VLOOKUP(A146,'Data Analysis'!A145:Q2480,4,FALSE)</f>
        <v>  Eric</v>
      </c>
      <c r="C146" s="7">
        <f>VLOOKUP(A146,'Data Analysis'!A145:Q2480,5,FALSE)</f>
        <v>42.71</v>
      </c>
      <c r="D146" s="7">
        <f>VLOOKUP(A146,'Data Analysis'!A145:Q2480,6,FALSE)</f>
        <v>10.52</v>
      </c>
      <c r="E146" s="7" t="str">
        <f>VLOOKUP(A146,'Data Analysis'!A145:Q2480,7,FALSE)</f>
        <v>No</v>
      </c>
      <c r="F146" s="7" t="str">
        <f>VLOOKUP(A146,'Data Analysis'!A145:Q2480,9,FALSE)</f>
        <v>No</v>
      </c>
      <c r="G146" s="7" t="str">
        <f>VLOOKUP(A146,'Data Analysis'!A145:Q2480,8,FALSE)</f>
        <v>No</v>
      </c>
      <c r="H146" s="7">
        <f>VLOOKUP(A146,'Data Analysis'!A145:Q2480,10,FALSE)</f>
        <v>0</v>
      </c>
      <c r="I146" s="7" t="str">
        <f>VLOOKUP(A146,'Data Analysis'!A145:Q2480,17,FALSE)</f>
        <v>yes</v>
      </c>
      <c r="J146" s="7" t="str">
        <f>VLOOKUP(A146,'Data Analysis'!A145:Q2480,11,FALSE)</f>
        <v>Obesity</v>
      </c>
      <c r="K146" s="7" t="str">
        <f>VLOOKUP(A146,'Data Analysis'!A145:Q2480,12,FALSE)</f>
        <v>Diabetes</v>
      </c>
      <c r="L146" s="7" t="str">
        <f>VLOOKUP(A146,'Data Analysis'!A145:Q2480,13,FALSE)</f>
        <v>23-Dec-1971</v>
      </c>
      <c r="M146" s="7">
        <f>VLOOKUP(A146,'Data Analysis'!A145:Q2480,14,FALSE)</f>
        <v>38405.26</v>
      </c>
      <c r="N146" s="7" t="str">
        <f>VLOOKUP(A146,'Data Analysis'!A145:Q2480,16,FALSE)</f>
        <v>tier - 2</v>
      </c>
      <c r="O146" s="7" t="str">
        <f>VLOOKUP(A146,'Data Analysis'!A145:Q2480,15,FALSE)</f>
        <v>tier - 1</v>
      </c>
      <c r="P146" s="7">
        <f>VLOOKUP(A146,'Data Analysis'!A145:Q2480,2,FALSE)</f>
        <v>51</v>
      </c>
      <c r="Q146" s="7">
        <f>VLOOKUP(A147,'Data Analysis'!A146:Q2481,2,FALSE)</f>
        <v>52</v>
      </c>
    </row>
    <row r="147" ht="15.6" spans="1:17">
      <c r="A147" s="9" t="s">
        <v>292</v>
      </c>
      <c r="B147" s="7" t="str">
        <f>VLOOKUP(A147,'Data Analysis'!A146:Q2481,4,FALSE)</f>
        <v>  Valeria R</v>
      </c>
      <c r="C147" s="7">
        <f>VLOOKUP(A147,'Data Analysis'!A146:Q2481,5,FALSE)</f>
        <v>41.52</v>
      </c>
      <c r="D147" s="7">
        <f>VLOOKUP(A147,'Data Analysis'!A146:Q2481,6,FALSE)</f>
        <v>11.82</v>
      </c>
      <c r="E147" s="7" t="str">
        <f>VLOOKUP(A147,'Data Analysis'!A146:Q2481,7,FALSE)</f>
        <v>yes</v>
      </c>
      <c r="F147" s="7" t="str">
        <f>VLOOKUP(A147,'Data Analysis'!A146:Q2481,9,FALSE)</f>
        <v>No</v>
      </c>
      <c r="G147" s="7" t="str">
        <f>VLOOKUP(A147,'Data Analysis'!A146:Q2481,8,FALSE)</f>
        <v>No</v>
      </c>
      <c r="H147" s="7">
        <f>VLOOKUP(A147,'Data Analysis'!A146:Q2481,10,FALSE)</f>
        <v>2</v>
      </c>
      <c r="I147" s="7" t="str">
        <f>VLOOKUP(A147,'Data Analysis'!A146:Q2481,17,FALSE)</f>
        <v>yes</v>
      </c>
      <c r="J147" s="7" t="str">
        <f>VLOOKUP(A147,'Data Analysis'!A146:Q2481,11,FALSE)</f>
        <v>Overweight</v>
      </c>
      <c r="K147" s="7" t="str">
        <f>VLOOKUP(A147,'Data Analysis'!A146:Q2481,12,FALSE)</f>
        <v>Diabetes</v>
      </c>
      <c r="L147" s="7" t="str">
        <f>VLOOKUP(A147,'Data Analysis'!A146:Q2481,13,FALSE)</f>
        <v>22-Aug-1970</v>
      </c>
      <c r="M147" s="7">
        <f>VLOOKUP(A147,'Data Analysis'!A146:Q2481,14,FALSE)</f>
        <v>38389.79</v>
      </c>
      <c r="N147" s="7" t="str">
        <f>VLOOKUP(A147,'Data Analysis'!A146:Q2481,16,FALSE)</f>
        <v>tier - 2</v>
      </c>
      <c r="O147" s="7" t="str">
        <f>VLOOKUP(A147,'Data Analysis'!A146:Q2481,15,FALSE)</f>
        <v>tier - 3</v>
      </c>
      <c r="P147" s="7">
        <f>VLOOKUP(A147,'Data Analysis'!A146:Q2481,2,FALSE)</f>
        <v>52</v>
      </c>
      <c r="Q147" s="7">
        <f>VLOOKUP(A148,'Data Analysis'!A147:Q2482,2,FALSE)</f>
        <v>20</v>
      </c>
    </row>
    <row r="148" ht="15.6" spans="1:17">
      <c r="A148" s="9" t="s">
        <v>294</v>
      </c>
      <c r="B148" s="7" t="str">
        <f>VLOOKUP(A148,'Data Analysis'!A147:Q2482,4,FALSE)</f>
        <v>  Michael P</v>
      </c>
      <c r="C148" s="7">
        <f>VLOOKUP(A148,'Data Analysis'!A147:Q2482,5,FALSE)</f>
        <v>39.4</v>
      </c>
      <c r="D148" s="7">
        <f>VLOOKUP(A148,'Data Analysis'!A147:Q2482,6,FALSE)</f>
        <v>6.76</v>
      </c>
      <c r="E148" s="7" t="str">
        <f>VLOOKUP(A148,'Data Analysis'!A147:Q2482,7,FALSE)</f>
        <v>No</v>
      </c>
      <c r="F148" s="7" t="str">
        <f>VLOOKUP(A148,'Data Analysis'!A147:Q2482,9,FALSE)</f>
        <v>No</v>
      </c>
      <c r="G148" s="7" t="str">
        <f>VLOOKUP(A148,'Data Analysis'!A147:Q2482,8,FALSE)</f>
        <v>No</v>
      </c>
      <c r="H148" s="7">
        <f>VLOOKUP(A148,'Data Analysis'!A147:Q2482,10,FALSE)</f>
        <v>0</v>
      </c>
      <c r="I148" s="7" t="str">
        <f>VLOOKUP(A148,'Data Analysis'!A147:Q2482,17,FALSE)</f>
        <v>yes</v>
      </c>
      <c r="J148" s="7" t="str">
        <f>VLOOKUP(A148,'Data Analysis'!A147:Q2482,11,FALSE)</f>
        <v>Obesity</v>
      </c>
      <c r="K148" s="7" t="str">
        <f>VLOOKUP(A148,'Data Analysis'!A147:Q2482,12,FALSE)</f>
        <v>Diabetes</v>
      </c>
      <c r="L148" s="7" t="str">
        <f>VLOOKUP(A148,'Data Analysis'!A147:Q2482,13,FALSE)</f>
        <v>17-Sep-2002</v>
      </c>
      <c r="M148" s="7">
        <f>VLOOKUP(A148,'Data Analysis'!A147:Q2482,14,FALSE)</f>
        <v>38344.57</v>
      </c>
      <c r="N148" s="7" t="str">
        <f>VLOOKUP(A148,'Data Analysis'!A147:Q2482,16,FALSE)</f>
        <v>tier - 1</v>
      </c>
      <c r="O148" s="7" t="str">
        <f>VLOOKUP(A148,'Data Analysis'!A147:Q2482,15,FALSE)</f>
        <v>tier - 3</v>
      </c>
      <c r="P148" s="7">
        <f>VLOOKUP(A148,'Data Analysis'!A147:Q2482,2,FALSE)</f>
        <v>20</v>
      </c>
      <c r="Q148" s="7">
        <f>VLOOKUP(A149,'Data Analysis'!A148:Q2483,2,FALSE)</f>
        <v>42</v>
      </c>
    </row>
    <row r="149" ht="15.6" spans="1:17">
      <c r="A149" s="9" t="s">
        <v>296</v>
      </c>
      <c r="B149" s="7" t="str">
        <f>VLOOKUP(A149,'Data Analysis'!A148:Q2483,4,FALSE)</f>
        <v>  Rami</v>
      </c>
      <c r="C149" s="7">
        <f>VLOOKUP(A149,'Data Analysis'!A148:Q2483,5,FALSE)</f>
        <v>46.45</v>
      </c>
      <c r="D149" s="7">
        <f>VLOOKUP(A149,'Data Analysis'!A148:Q2483,6,FALSE)</f>
        <v>5.62</v>
      </c>
      <c r="E149" s="7" t="str">
        <f>VLOOKUP(A149,'Data Analysis'!A148:Q2483,7,FALSE)</f>
        <v>No</v>
      </c>
      <c r="F149" s="7" t="str">
        <f>VLOOKUP(A149,'Data Analysis'!A148:Q2483,9,FALSE)</f>
        <v>No</v>
      </c>
      <c r="G149" s="7" t="str">
        <f>VLOOKUP(A149,'Data Analysis'!A148:Q2483,8,FALSE)</f>
        <v>No</v>
      </c>
      <c r="H149" s="7">
        <f>VLOOKUP(A149,'Data Analysis'!A148:Q2483,10,FALSE)</f>
        <v>0</v>
      </c>
      <c r="I149" s="7" t="str">
        <f>VLOOKUP(A149,'Data Analysis'!A148:Q2483,17,FALSE)</f>
        <v>yes</v>
      </c>
      <c r="J149" s="7" t="str">
        <f>VLOOKUP(A149,'Data Analysis'!A148:Q2483,11,FALSE)</f>
        <v>Overweight</v>
      </c>
      <c r="K149" s="7" t="str">
        <f>VLOOKUP(A149,'Data Analysis'!A148:Q2483,12,FALSE)</f>
        <v>Normal</v>
      </c>
      <c r="L149" s="7" t="str">
        <f>VLOOKUP(A149,'Data Analysis'!A148:Q2483,13,FALSE)</f>
        <v>12-Jun-1980</v>
      </c>
      <c r="M149" s="7">
        <f>VLOOKUP(A149,'Data Analysis'!A148:Q2483,14,FALSE)</f>
        <v>38313.13</v>
      </c>
      <c r="N149" s="7" t="str">
        <f>VLOOKUP(A149,'Data Analysis'!A148:Q2483,16,FALSE)</f>
        <v>tier - 1</v>
      </c>
      <c r="O149" s="7" t="str">
        <f>VLOOKUP(A149,'Data Analysis'!A148:Q2483,15,FALSE)</f>
        <v>tier - 3</v>
      </c>
      <c r="P149" s="7">
        <f>VLOOKUP(A149,'Data Analysis'!A148:Q2483,2,FALSE)</f>
        <v>42</v>
      </c>
      <c r="Q149" s="7">
        <f>VLOOKUP(A150,'Data Analysis'!A149:Q2484,2,FALSE)</f>
        <v>33</v>
      </c>
    </row>
    <row r="150" ht="15.6" spans="1:17">
      <c r="A150" s="9" t="s">
        <v>298</v>
      </c>
      <c r="B150" s="7" t="str">
        <f>VLOOKUP(A150,'Data Analysis'!A149:Q2484,4,FALSE)</f>
        <v>  Denis</v>
      </c>
      <c r="C150" s="7">
        <f>VLOOKUP(A150,'Data Analysis'!A149:Q2484,5,FALSE)</f>
        <v>35.75</v>
      </c>
      <c r="D150" s="7">
        <f>VLOOKUP(A150,'Data Analysis'!A149:Q2484,6,FALSE)</f>
        <v>4.19</v>
      </c>
      <c r="E150" s="7" t="str">
        <f>VLOOKUP(A150,'Data Analysis'!A149:Q2484,7,FALSE)</f>
        <v>No</v>
      </c>
      <c r="F150" s="7" t="str">
        <f>VLOOKUP(A150,'Data Analysis'!A149:Q2484,9,FALSE)</f>
        <v>No</v>
      </c>
      <c r="G150" s="7" t="str">
        <f>VLOOKUP(A150,'Data Analysis'!A149:Q2484,8,FALSE)</f>
        <v>No</v>
      </c>
      <c r="H150" s="7">
        <f>VLOOKUP(A150,'Data Analysis'!A149:Q2484,10,FALSE)</f>
        <v>0</v>
      </c>
      <c r="I150" s="7" t="str">
        <f>VLOOKUP(A150,'Data Analysis'!A149:Q2484,17,FALSE)</f>
        <v>yes</v>
      </c>
      <c r="J150" s="7" t="str">
        <f>VLOOKUP(A150,'Data Analysis'!A149:Q2484,11,FALSE)</f>
        <v>Overweight</v>
      </c>
      <c r="K150" s="7" t="str">
        <f>VLOOKUP(A150,'Data Analysis'!A149:Q2484,12,FALSE)</f>
        <v>Normal</v>
      </c>
      <c r="L150" s="7" t="str">
        <f>VLOOKUP(A150,'Data Analysis'!A149:Q2484,13,FALSE)</f>
        <v>30-Oct-1989</v>
      </c>
      <c r="M150" s="7">
        <f>VLOOKUP(A150,'Data Analysis'!A149:Q2484,14,FALSE)</f>
        <v>38282.75</v>
      </c>
      <c r="N150" s="7" t="str">
        <f>VLOOKUP(A150,'Data Analysis'!A149:Q2484,16,FALSE)</f>
        <v>tier - 1</v>
      </c>
      <c r="O150" s="7" t="str">
        <f>VLOOKUP(A150,'Data Analysis'!A149:Q2484,15,FALSE)</f>
        <v>tier - 2</v>
      </c>
      <c r="P150" s="7">
        <f>VLOOKUP(A150,'Data Analysis'!A149:Q2484,2,FALSE)</f>
        <v>33</v>
      </c>
      <c r="Q150" s="7">
        <f>VLOOKUP(A151,'Data Analysis'!A150:Q2485,2,FALSE)</f>
        <v>42</v>
      </c>
    </row>
    <row r="151" ht="15.6" spans="1:17">
      <c r="A151" s="9" t="s">
        <v>300</v>
      </c>
      <c r="B151" s="7" t="str">
        <f>VLOOKUP(A151,'Data Analysis'!A150:Q2485,4,FALSE)</f>
        <v>  Brian E</v>
      </c>
      <c r="C151" s="7">
        <f>VLOOKUP(A151,'Data Analysis'!A150:Q2485,5,FALSE)</f>
        <v>26.07</v>
      </c>
      <c r="D151" s="7">
        <f>VLOOKUP(A151,'Data Analysis'!A150:Q2485,6,FALSE)</f>
        <v>5.32</v>
      </c>
      <c r="E151" s="7" t="str">
        <f>VLOOKUP(A151,'Data Analysis'!A150:Q2485,7,FALSE)</f>
        <v>No</v>
      </c>
      <c r="F151" s="7" t="str">
        <f>VLOOKUP(A151,'Data Analysis'!A150:Q2485,9,FALSE)</f>
        <v>No</v>
      </c>
      <c r="G151" s="7" t="str">
        <f>VLOOKUP(A151,'Data Analysis'!A150:Q2485,8,FALSE)</f>
        <v>No</v>
      </c>
      <c r="H151" s="7">
        <f>VLOOKUP(A151,'Data Analysis'!A150:Q2485,10,FALSE)</f>
        <v>0</v>
      </c>
      <c r="I151" s="7" t="str">
        <f>VLOOKUP(A151,'Data Analysis'!A150:Q2485,17,FALSE)</f>
        <v>yes</v>
      </c>
      <c r="J151" s="7" t="str">
        <f>VLOOKUP(A151,'Data Analysis'!A150:Q2485,11,FALSE)</f>
        <v>Obesity</v>
      </c>
      <c r="K151" s="7" t="str">
        <f>VLOOKUP(A151,'Data Analysis'!A150:Q2485,12,FALSE)</f>
        <v>Normal</v>
      </c>
      <c r="L151" s="7" t="str">
        <f>VLOOKUP(A151,'Data Analysis'!A150:Q2485,13,FALSE)</f>
        <v>16-Aug-1980</v>
      </c>
      <c r="M151" s="7">
        <f>VLOOKUP(A151,'Data Analysis'!A150:Q2485,14,FALSE)</f>
        <v>38245.59</v>
      </c>
      <c r="N151" s="7" t="str">
        <f>VLOOKUP(A151,'Data Analysis'!A150:Q2485,16,FALSE)</f>
        <v>tier - 1</v>
      </c>
      <c r="O151" s="7" t="str">
        <f>VLOOKUP(A151,'Data Analysis'!A150:Q2485,15,FALSE)</f>
        <v>tier - 2</v>
      </c>
      <c r="P151" s="7">
        <f>VLOOKUP(A151,'Data Analysis'!A150:Q2485,2,FALSE)</f>
        <v>42</v>
      </c>
      <c r="Q151" s="7">
        <f>VLOOKUP(A152,'Data Analysis'!A151:Q2486,2,FALSE)</f>
        <v>58</v>
      </c>
    </row>
    <row r="152" ht="15.6" spans="1:17">
      <c r="A152" s="9" t="s">
        <v>302</v>
      </c>
      <c r="B152" s="7" t="str">
        <f>VLOOKUP(A152,'Data Analysis'!A151:Q2486,4,FALSE)</f>
        <v>  Bonnie</v>
      </c>
      <c r="C152" s="7">
        <f>VLOOKUP(A152,'Data Analysis'!A151:Q2486,5,FALSE)</f>
        <v>36.54</v>
      </c>
      <c r="D152" s="7">
        <f>VLOOKUP(A152,'Data Analysis'!A151:Q2486,6,FALSE)</f>
        <v>4.46</v>
      </c>
      <c r="E152" s="7" t="str">
        <f>VLOOKUP(A152,'Data Analysis'!A151:Q2486,7,FALSE)</f>
        <v>yes</v>
      </c>
      <c r="F152" s="7" t="str">
        <f>VLOOKUP(A152,'Data Analysis'!A151:Q2486,9,FALSE)</f>
        <v>No</v>
      </c>
      <c r="G152" s="7" t="str">
        <f>VLOOKUP(A152,'Data Analysis'!A151:Q2486,8,FALSE)</f>
        <v>No</v>
      </c>
      <c r="H152" s="7">
        <f>VLOOKUP(A152,'Data Analysis'!A151:Q2486,10,FALSE)</f>
        <v>1</v>
      </c>
      <c r="I152" s="7" t="str">
        <f>VLOOKUP(A152,'Data Analysis'!A151:Q2486,17,FALSE)</f>
        <v>yes</v>
      </c>
      <c r="J152" s="7" t="str">
        <f>VLOOKUP(A152,'Data Analysis'!A151:Q2486,11,FALSE)</f>
        <v>Overweight</v>
      </c>
      <c r="K152" s="7" t="str">
        <f>VLOOKUP(A152,'Data Analysis'!A151:Q2486,12,FALSE)</f>
        <v>Normal</v>
      </c>
      <c r="L152" s="7" t="str">
        <f>VLOOKUP(A152,'Data Analysis'!A151:Q2486,13,FALSE)</f>
        <v>16-Jun-1964</v>
      </c>
      <c r="M152" s="7">
        <f>VLOOKUP(A152,'Data Analysis'!A151:Q2486,14,FALSE)</f>
        <v>38241.74</v>
      </c>
      <c r="N152" s="7" t="str">
        <f>VLOOKUP(A152,'Data Analysis'!A151:Q2486,16,FALSE)</f>
        <v>tier - 2</v>
      </c>
      <c r="O152" s="7" t="str">
        <f>VLOOKUP(A152,'Data Analysis'!A151:Q2486,15,FALSE)</f>
        <v>tier - 3</v>
      </c>
      <c r="P152" s="7">
        <f>VLOOKUP(A152,'Data Analysis'!A151:Q2486,2,FALSE)</f>
        <v>58</v>
      </c>
      <c r="Q152" s="7">
        <f>VLOOKUP(A153,'Data Analysis'!A152:Q2487,2,FALSE)</f>
        <v>33</v>
      </c>
    </row>
    <row r="153" ht="15.6" spans="1:17">
      <c r="A153" s="9" t="s">
        <v>304</v>
      </c>
      <c r="B153" s="7" t="str">
        <f>VLOOKUP(A153,'Data Analysis'!A152:Q2487,4,FALSE)</f>
        <v>  Michael P</v>
      </c>
      <c r="C153" s="7">
        <f>VLOOKUP(A153,'Data Analysis'!A152:Q2487,5,FALSE)</f>
        <v>51.64</v>
      </c>
      <c r="D153" s="7">
        <f>VLOOKUP(A153,'Data Analysis'!A152:Q2487,6,FALSE)</f>
        <v>5.65</v>
      </c>
      <c r="E153" s="7" t="str">
        <f>VLOOKUP(A153,'Data Analysis'!A152:Q2487,7,FALSE)</f>
        <v>No</v>
      </c>
      <c r="F153" s="7" t="str">
        <f>VLOOKUP(A153,'Data Analysis'!A152:Q2487,9,FALSE)</f>
        <v>No</v>
      </c>
      <c r="G153" s="7" t="str">
        <f>VLOOKUP(A153,'Data Analysis'!A152:Q2487,8,FALSE)</f>
        <v>No</v>
      </c>
      <c r="H153" s="7">
        <f>VLOOKUP(A153,'Data Analysis'!A152:Q2487,10,FALSE)</f>
        <v>0</v>
      </c>
      <c r="I153" s="7" t="str">
        <f>VLOOKUP(A153,'Data Analysis'!A152:Q2487,17,FALSE)</f>
        <v>yes</v>
      </c>
      <c r="J153" s="7" t="str">
        <f>VLOOKUP(A153,'Data Analysis'!A152:Q2487,11,FALSE)</f>
        <v>Overweight</v>
      </c>
      <c r="K153" s="7" t="str">
        <f>VLOOKUP(A153,'Data Analysis'!A152:Q2487,12,FALSE)</f>
        <v>Normal</v>
      </c>
      <c r="L153" s="7" t="str">
        <f>VLOOKUP(A153,'Data Analysis'!A152:Q2487,13,FALSE)</f>
        <v>8-Sep-1989</v>
      </c>
      <c r="M153" s="7">
        <f>VLOOKUP(A153,'Data Analysis'!A152:Q2487,14,FALSE)</f>
        <v>38237.34</v>
      </c>
      <c r="N153" s="7" t="str">
        <f>VLOOKUP(A153,'Data Analysis'!A152:Q2487,16,FALSE)</f>
        <v>tier - 2</v>
      </c>
      <c r="O153" s="7" t="str">
        <f>VLOOKUP(A153,'Data Analysis'!A152:Q2487,15,FALSE)</f>
        <v>tier - 3</v>
      </c>
      <c r="P153" s="7">
        <f>VLOOKUP(A153,'Data Analysis'!A152:Q2487,2,FALSE)</f>
        <v>33</v>
      </c>
      <c r="Q153" s="7">
        <f>VLOOKUP(A154,'Data Analysis'!A153:Q2488,2,FALSE)</f>
        <v>50</v>
      </c>
    </row>
    <row r="154" ht="15.6" spans="1:17">
      <c r="A154" s="9" t="s">
        <v>306</v>
      </c>
      <c r="B154" s="7" t="str">
        <f>VLOOKUP(A154,'Data Analysis'!A153:Q2488,4,FALSE)</f>
        <v>  Paul</v>
      </c>
      <c r="C154" s="7">
        <f>VLOOKUP(A154,'Data Analysis'!A153:Q2488,5,FALSE)</f>
        <v>42.83</v>
      </c>
      <c r="D154" s="7">
        <f>VLOOKUP(A154,'Data Analysis'!A153:Q2488,6,FALSE)</f>
        <v>6.04</v>
      </c>
      <c r="E154" s="7" t="str">
        <f>VLOOKUP(A154,'Data Analysis'!A153:Q2488,7,FALSE)</f>
        <v>No</v>
      </c>
      <c r="F154" s="7" t="str">
        <f>VLOOKUP(A154,'Data Analysis'!A153:Q2488,9,FALSE)</f>
        <v>No</v>
      </c>
      <c r="G154" s="7" t="str">
        <f>VLOOKUP(A154,'Data Analysis'!A153:Q2488,8,FALSE)</f>
        <v>No</v>
      </c>
      <c r="H154" s="7">
        <f>VLOOKUP(A154,'Data Analysis'!A153:Q2488,10,FALSE)</f>
        <v>2</v>
      </c>
      <c r="I154" s="7" t="str">
        <f>VLOOKUP(A154,'Data Analysis'!A153:Q2488,17,FALSE)</f>
        <v>yes</v>
      </c>
      <c r="J154" s="7" t="str">
        <f>VLOOKUP(A154,'Data Analysis'!A153:Q2488,11,FALSE)</f>
        <v>Normal Weight</v>
      </c>
      <c r="K154" s="7" t="str">
        <f>VLOOKUP(A154,'Data Analysis'!A153:Q2488,12,FALSE)</f>
        <v>Prediabetes</v>
      </c>
      <c r="L154" s="7" t="str">
        <f>VLOOKUP(A154,'Data Analysis'!A153:Q2488,13,FALSE)</f>
        <v>19-Nov-1972</v>
      </c>
      <c r="M154" s="7">
        <f>VLOOKUP(A154,'Data Analysis'!A153:Q2488,14,FALSE)</f>
        <v>38189.1</v>
      </c>
      <c r="N154" s="7" t="str">
        <f>VLOOKUP(A154,'Data Analysis'!A153:Q2488,16,FALSE)</f>
        <v>tier - 2</v>
      </c>
      <c r="O154" s="7" t="str">
        <f>VLOOKUP(A154,'Data Analysis'!A153:Q2488,15,FALSE)</f>
        <v>tier - 2</v>
      </c>
      <c r="P154" s="7">
        <f>VLOOKUP(A154,'Data Analysis'!A153:Q2488,2,FALSE)</f>
        <v>50</v>
      </c>
      <c r="Q154" s="7">
        <f>VLOOKUP(A155,'Data Analysis'!A154:Q2489,2,FALSE)</f>
        <v>24</v>
      </c>
    </row>
    <row r="155" ht="15.6" spans="1:17">
      <c r="A155" s="9" t="s">
        <v>308</v>
      </c>
      <c r="B155" s="7" t="str">
        <f>VLOOKUP(A155,'Data Analysis'!A154:Q2489,4,FALSE)</f>
        <v>  Michael</v>
      </c>
      <c r="C155" s="7">
        <f>VLOOKUP(A155,'Data Analysis'!A154:Q2489,5,FALSE)</f>
        <v>40.15</v>
      </c>
      <c r="D155" s="7">
        <f>VLOOKUP(A155,'Data Analysis'!A154:Q2489,6,FALSE)</f>
        <v>5.76</v>
      </c>
      <c r="E155" s="7" t="str">
        <f>VLOOKUP(A155,'Data Analysis'!A154:Q2489,7,FALSE)</f>
        <v>No</v>
      </c>
      <c r="F155" s="7" t="str">
        <f>VLOOKUP(A155,'Data Analysis'!A154:Q2489,9,FALSE)</f>
        <v>No</v>
      </c>
      <c r="G155" s="7" t="str">
        <f>VLOOKUP(A155,'Data Analysis'!A154:Q2489,8,FALSE)</f>
        <v>No</v>
      </c>
      <c r="H155" s="7">
        <f>VLOOKUP(A155,'Data Analysis'!A154:Q2489,10,FALSE)</f>
        <v>1</v>
      </c>
      <c r="I155" s="7" t="str">
        <f>VLOOKUP(A155,'Data Analysis'!A154:Q2489,17,FALSE)</f>
        <v>yes</v>
      </c>
      <c r="J155" s="7" t="str">
        <f>VLOOKUP(A155,'Data Analysis'!A154:Q2489,11,FALSE)</f>
        <v>Overweight</v>
      </c>
      <c r="K155" s="7" t="str">
        <f>VLOOKUP(A155,'Data Analysis'!A154:Q2489,12,FALSE)</f>
        <v>Prediabetes</v>
      </c>
      <c r="L155" s="7" t="str">
        <f>VLOOKUP(A155,'Data Analysis'!A154:Q2489,13,FALSE)</f>
        <v>29-Jul-1998</v>
      </c>
      <c r="M155" s="7">
        <f>VLOOKUP(A155,'Data Analysis'!A154:Q2489,14,FALSE)</f>
        <v>38126.25</v>
      </c>
      <c r="N155" s="7" t="str">
        <f>VLOOKUP(A155,'Data Analysis'!A154:Q2489,16,FALSE)</f>
        <v>tier - 1</v>
      </c>
      <c r="O155" s="7" t="str">
        <f>VLOOKUP(A155,'Data Analysis'!A154:Q2489,15,FALSE)</f>
        <v>tier - 3</v>
      </c>
      <c r="P155" s="7">
        <f>VLOOKUP(A155,'Data Analysis'!A154:Q2489,2,FALSE)</f>
        <v>24</v>
      </c>
      <c r="Q155" s="7">
        <f>VLOOKUP(A156,'Data Analysis'!A155:Q2490,2,FALSE)</f>
        <v>43</v>
      </c>
    </row>
    <row r="156" ht="15.6" spans="1:17">
      <c r="A156" s="9" t="s">
        <v>310</v>
      </c>
      <c r="B156" s="7" t="str">
        <f>VLOOKUP(A156,'Data Analysis'!A155:Q2490,4,FALSE)</f>
        <v>  Samuel</v>
      </c>
      <c r="C156" s="7">
        <f>VLOOKUP(A156,'Data Analysis'!A155:Q2490,5,FALSE)</f>
        <v>27.8</v>
      </c>
      <c r="D156" s="7">
        <f>VLOOKUP(A156,'Data Analysis'!A155:Q2490,6,FALSE)</f>
        <v>4.36</v>
      </c>
      <c r="E156" s="7" t="str">
        <f>VLOOKUP(A156,'Data Analysis'!A155:Q2490,7,FALSE)</f>
        <v>No</v>
      </c>
      <c r="F156" s="7" t="str">
        <f>VLOOKUP(A156,'Data Analysis'!A155:Q2490,9,FALSE)</f>
        <v>No</v>
      </c>
      <c r="G156" s="7" t="str">
        <f>VLOOKUP(A156,'Data Analysis'!A155:Q2490,8,FALSE)</f>
        <v>Yes</v>
      </c>
      <c r="H156" s="7">
        <f>VLOOKUP(A156,'Data Analysis'!A155:Q2490,10,FALSE)</f>
        <v>1</v>
      </c>
      <c r="I156" s="7" t="str">
        <f>VLOOKUP(A156,'Data Analysis'!A155:Q2490,17,FALSE)</f>
        <v>yes</v>
      </c>
      <c r="J156" s="7" t="str">
        <f>VLOOKUP(A156,'Data Analysis'!A155:Q2490,11,FALSE)</f>
        <v>Overweight</v>
      </c>
      <c r="K156" s="7" t="str">
        <f>VLOOKUP(A156,'Data Analysis'!A155:Q2490,12,FALSE)</f>
        <v>Normal</v>
      </c>
      <c r="L156" s="7" t="str">
        <f>VLOOKUP(A156,'Data Analysis'!A155:Q2490,13,FALSE)</f>
        <v>9-Sep-1979</v>
      </c>
      <c r="M156" s="7">
        <f>VLOOKUP(A156,'Data Analysis'!A155:Q2490,14,FALSE)</f>
        <v>37829.72</v>
      </c>
      <c r="N156" s="7" t="str">
        <f>VLOOKUP(A156,'Data Analysis'!A155:Q2490,16,FALSE)</f>
        <v>tier - 1</v>
      </c>
      <c r="O156" s="7" t="str">
        <f>VLOOKUP(A156,'Data Analysis'!A155:Q2490,15,FALSE)</f>
        <v>tier - 2</v>
      </c>
      <c r="P156" s="7">
        <f>VLOOKUP(A156,'Data Analysis'!A155:Q2490,2,FALSE)</f>
        <v>43</v>
      </c>
      <c r="Q156" s="7">
        <f>VLOOKUP(A157,'Data Analysis'!A156:Q2491,2,FALSE)</f>
        <v>39</v>
      </c>
    </row>
    <row r="157" ht="15.6" spans="1:17">
      <c r="A157" s="9" t="s">
        <v>312</v>
      </c>
      <c r="B157" s="7" t="str">
        <f>VLOOKUP(A157,'Data Analysis'!A156:Q2491,4,FALSE)</f>
        <v>  Matthew</v>
      </c>
      <c r="C157" s="7">
        <f>VLOOKUP(A157,'Data Analysis'!A156:Q2491,5,FALSE)</f>
        <v>45.81</v>
      </c>
      <c r="D157" s="7">
        <f>VLOOKUP(A157,'Data Analysis'!A156:Q2491,6,FALSE)</f>
        <v>4.76</v>
      </c>
      <c r="E157" s="7" t="str">
        <f>VLOOKUP(A157,'Data Analysis'!A156:Q2491,7,FALSE)</f>
        <v>yes</v>
      </c>
      <c r="F157" s="7" t="str">
        <f>VLOOKUP(A157,'Data Analysis'!A156:Q2491,9,FALSE)</f>
        <v>No</v>
      </c>
      <c r="G157" s="7" t="str">
        <f>VLOOKUP(A157,'Data Analysis'!A156:Q2491,8,FALSE)</f>
        <v>Yes</v>
      </c>
      <c r="H157" s="7">
        <f>VLOOKUP(A157,'Data Analysis'!A156:Q2491,10,FALSE)</f>
        <v>1</v>
      </c>
      <c r="I157" s="7" t="str">
        <f>VLOOKUP(A157,'Data Analysis'!A156:Q2491,17,FALSE)</f>
        <v>yes</v>
      </c>
      <c r="J157" s="7" t="str">
        <f>VLOOKUP(A157,'Data Analysis'!A156:Q2491,11,FALSE)</f>
        <v>Obesity</v>
      </c>
      <c r="K157" s="7" t="str">
        <f>VLOOKUP(A157,'Data Analysis'!A156:Q2491,12,FALSE)</f>
        <v>Normal</v>
      </c>
      <c r="L157" s="7" t="str">
        <f>VLOOKUP(A157,'Data Analysis'!A156:Q2491,13,FALSE)</f>
        <v>26-Jul-1983</v>
      </c>
      <c r="M157" s="7">
        <f>VLOOKUP(A157,'Data Analysis'!A156:Q2491,14,FALSE)</f>
        <v>37800.98</v>
      </c>
      <c r="N157" s="7" t="str">
        <f>VLOOKUP(A157,'Data Analysis'!A156:Q2491,16,FALSE)</f>
        <v>tier - 2</v>
      </c>
      <c r="O157" s="7" t="str">
        <f>VLOOKUP(A157,'Data Analysis'!A156:Q2491,15,FALSE)</f>
        <v>tier - 2</v>
      </c>
      <c r="P157" s="7">
        <f>VLOOKUP(A157,'Data Analysis'!A156:Q2491,2,FALSE)</f>
        <v>39</v>
      </c>
      <c r="Q157" s="7">
        <f>VLOOKUP(A158,'Data Analysis'!A157:Q2492,2,FALSE)</f>
        <v>36</v>
      </c>
    </row>
    <row r="158" ht="15.6" spans="1:17">
      <c r="A158" s="9" t="s">
        <v>314</v>
      </c>
      <c r="B158" s="7" t="str">
        <f>VLOOKUP(A158,'Data Analysis'!A157:Q2492,4,FALSE)</f>
        <v>  Daniel</v>
      </c>
      <c r="C158" s="7">
        <f>VLOOKUP(A158,'Data Analysis'!A157:Q2492,5,FALSE)</f>
        <v>34.43</v>
      </c>
      <c r="D158" s="7">
        <f>VLOOKUP(A158,'Data Analysis'!A157:Q2492,6,FALSE)</f>
        <v>10.82</v>
      </c>
      <c r="E158" s="7" t="str">
        <f>VLOOKUP(A158,'Data Analysis'!A157:Q2492,7,FALSE)</f>
        <v>yes</v>
      </c>
      <c r="F158" s="7" t="str">
        <f>VLOOKUP(A158,'Data Analysis'!A157:Q2492,9,FALSE)</f>
        <v>No</v>
      </c>
      <c r="G158" s="7" t="str">
        <f>VLOOKUP(A158,'Data Analysis'!A157:Q2492,8,FALSE)</f>
        <v>No</v>
      </c>
      <c r="H158" s="7">
        <f>VLOOKUP(A158,'Data Analysis'!A157:Q2492,10,FALSE)</f>
        <v>1</v>
      </c>
      <c r="I158" s="7" t="str">
        <f>VLOOKUP(A158,'Data Analysis'!A157:Q2492,17,FALSE)</f>
        <v>yes</v>
      </c>
      <c r="J158" s="7" t="str">
        <f>VLOOKUP(A158,'Data Analysis'!A157:Q2492,11,FALSE)</f>
        <v>Normal Weight</v>
      </c>
      <c r="K158" s="7" t="str">
        <f>VLOOKUP(A158,'Data Analysis'!A157:Q2492,12,FALSE)</f>
        <v>Diabetes</v>
      </c>
      <c r="L158" s="7" t="str">
        <f>VLOOKUP(A158,'Data Analysis'!A157:Q2492,13,FALSE)</f>
        <v>15-Aug-1986</v>
      </c>
      <c r="M158" s="7">
        <f>VLOOKUP(A158,'Data Analysis'!A157:Q2492,14,FALSE)</f>
        <v>37742.58</v>
      </c>
      <c r="N158" s="7" t="str">
        <f>VLOOKUP(A158,'Data Analysis'!A157:Q2492,16,FALSE)</f>
        <v>tier - 1</v>
      </c>
      <c r="O158" s="7" t="str">
        <f>VLOOKUP(A158,'Data Analysis'!A157:Q2492,15,FALSE)</f>
        <v>tier - 1</v>
      </c>
      <c r="P158" s="7">
        <f>VLOOKUP(A158,'Data Analysis'!A157:Q2492,2,FALSE)</f>
        <v>36</v>
      </c>
      <c r="Q158" s="7">
        <f>VLOOKUP(A159,'Data Analysis'!A158:Q2493,2,FALSE)</f>
        <v>46</v>
      </c>
    </row>
    <row r="159" ht="15.6" spans="1:17">
      <c r="A159" s="9" t="s">
        <v>316</v>
      </c>
      <c r="B159" s="7" t="str">
        <f>VLOOKUP(A159,'Data Analysis'!A158:Q2493,4,FALSE)</f>
        <v>  Syndy</v>
      </c>
      <c r="C159" s="7">
        <f>VLOOKUP(A159,'Data Analysis'!A158:Q2493,5,FALSE)</f>
        <v>41.33</v>
      </c>
      <c r="D159" s="7">
        <f>VLOOKUP(A159,'Data Analysis'!A158:Q2493,6,FALSE)</f>
        <v>4.01</v>
      </c>
      <c r="E159" s="7" t="str">
        <f>VLOOKUP(A159,'Data Analysis'!A158:Q2493,7,FALSE)</f>
        <v>yes</v>
      </c>
      <c r="F159" s="7" t="str">
        <f>VLOOKUP(A159,'Data Analysis'!A158:Q2493,9,FALSE)</f>
        <v>No</v>
      </c>
      <c r="G159" s="7" t="str">
        <f>VLOOKUP(A159,'Data Analysis'!A158:Q2493,8,FALSE)</f>
        <v>No</v>
      </c>
      <c r="H159" s="7">
        <f>VLOOKUP(A159,'Data Analysis'!A158:Q2493,10,FALSE)</f>
        <v>0</v>
      </c>
      <c r="I159" s="7" t="str">
        <f>VLOOKUP(A159,'Data Analysis'!A158:Q2493,17,FALSE)</f>
        <v>yes</v>
      </c>
      <c r="J159" s="7" t="str">
        <f>VLOOKUP(A159,'Data Analysis'!A158:Q2493,11,FALSE)</f>
        <v>Overweight</v>
      </c>
      <c r="K159" s="7" t="str">
        <f>VLOOKUP(A159,'Data Analysis'!A158:Q2493,12,FALSE)</f>
        <v>Normal</v>
      </c>
      <c r="L159" s="7" t="str">
        <f>VLOOKUP(A159,'Data Analysis'!A158:Q2493,13,FALSE)</f>
        <v>18-Sep-1976</v>
      </c>
      <c r="M159" s="7">
        <f>VLOOKUP(A159,'Data Analysis'!A158:Q2493,14,FALSE)</f>
        <v>37735.2</v>
      </c>
      <c r="N159" s="7" t="str">
        <f>VLOOKUP(A159,'Data Analysis'!A158:Q2493,16,FALSE)</f>
        <v>tier - 2</v>
      </c>
      <c r="O159" s="7" t="str">
        <f>VLOOKUP(A159,'Data Analysis'!A158:Q2493,15,FALSE)</f>
        <v>tier - 2</v>
      </c>
      <c r="P159" s="7">
        <f>VLOOKUP(A159,'Data Analysis'!A158:Q2493,2,FALSE)</f>
        <v>46</v>
      </c>
      <c r="Q159" s="7">
        <f>VLOOKUP(A160,'Data Analysis'!A159:Q2494,2,FALSE)</f>
        <v>34</v>
      </c>
    </row>
    <row r="160" ht="15.6" spans="1:17">
      <c r="A160" s="9" t="s">
        <v>318</v>
      </c>
      <c r="B160" s="7" t="str">
        <f>VLOOKUP(A160,'Data Analysis'!A159:Q2494,4,FALSE)</f>
        <v>  Aleksandra</v>
      </c>
      <c r="C160" s="7">
        <f>VLOOKUP(A160,'Data Analysis'!A159:Q2494,5,FALSE)</f>
        <v>31.92</v>
      </c>
      <c r="D160" s="7">
        <f>VLOOKUP(A160,'Data Analysis'!A159:Q2494,6,FALSE)</f>
        <v>5.12</v>
      </c>
      <c r="E160" s="7" t="str">
        <f>VLOOKUP(A160,'Data Analysis'!A159:Q2494,7,FALSE)</f>
        <v>yes</v>
      </c>
      <c r="F160" s="7" t="str">
        <f>VLOOKUP(A160,'Data Analysis'!A159:Q2494,9,FALSE)</f>
        <v>No</v>
      </c>
      <c r="G160" s="7" t="str">
        <f>VLOOKUP(A160,'Data Analysis'!A159:Q2494,8,FALSE)</f>
        <v>No</v>
      </c>
      <c r="H160" s="7">
        <f>VLOOKUP(A160,'Data Analysis'!A159:Q2494,10,FALSE)</f>
        <v>1</v>
      </c>
      <c r="I160" s="7" t="str">
        <f>VLOOKUP(A160,'Data Analysis'!A159:Q2494,17,FALSE)</f>
        <v>yes</v>
      </c>
      <c r="J160" s="7" t="str">
        <f>VLOOKUP(A160,'Data Analysis'!A159:Q2494,11,FALSE)</f>
        <v>Normal Weight</v>
      </c>
      <c r="K160" s="7" t="str">
        <f>VLOOKUP(A160,'Data Analysis'!A159:Q2494,12,FALSE)</f>
        <v>Normal</v>
      </c>
      <c r="L160" s="7" t="str">
        <f>VLOOKUP(A160,'Data Analysis'!A159:Q2494,13,FALSE)</f>
        <v>10-Oct-1988</v>
      </c>
      <c r="M160" s="7">
        <f>VLOOKUP(A160,'Data Analysis'!A159:Q2494,14,FALSE)</f>
        <v>37701.88</v>
      </c>
      <c r="N160" s="7" t="str">
        <f>VLOOKUP(A160,'Data Analysis'!A159:Q2494,16,FALSE)</f>
        <v>tier - 2</v>
      </c>
      <c r="O160" s="7" t="str">
        <f>VLOOKUP(A160,'Data Analysis'!A159:Q2494,15,FALSE)</f>
        <v>tier - 3</v>
      </c>
      <c r="P160" s="7">
        <f>VLOOKUP(A160,'Data Analysis'!A159:Q2494,2,FALSE)</f>
        <v>34</v>
      </c>
      <c r="Q160" s="7">
        <f>VLOOKUP(A161,'Data Analysis'!A160:Q2495,2,FALSE)</f>
        <v>52</v>
      </c>
    </row>
    <row r="161" ht="15.6" spans="1:17">
      <c r="A161" s="9" t="s">
        <v>320</v>
      </c>
      <c r="B161" s="7" t="str">
        <f>VLOOKUP(A161,'Data Analysis'!A160:Q2495,4,FALSE)</f>
        <v>  Steeve T Sr</v>
      </c>
      <c r="C161" s="7">
        <f>VLOOKUP(A161,'Data Analysis'!A160:Q2495,5,FALSE)</f>
        <v>39.8</v>
      </c>
      <c r="D161" s="7">
        <f>VLOOKUP(A161,'Data Analysis'!A160:Q2495,6,FALSE)</f>
        <v>10.54</v>
      </c>
      <c r="E161" s="7" t="str">
        <f>VLOOKUP(A161,'Data Analysis'!A160:Q2495,7,FALSE)</f>
        <v>yes</v>
      </c>
      <c r="F161" s="7" t="str">
        <f>VLOOKUP(A161,'Data Analysis'!A160:Q2495,9,FALSE)</f>
        <v>No</v>
      </c>
      <c r="G161" s="7" t="str">
        <f>VLOOKUP(A161,'Data Analysis'!A160:Q2495,8,FALSE)</f>
        <v>No</v>
      </c>
      <c r="H161" s="7">
        <f>VLOOKUP(A161,'Data Analysis'!A160:Q2495,10,FALSE)</f>
        <v>2</v>
      </c>
      <c r="I161" s="7" t="str">
        <f>VLOOKUP(A161,'Data Analysis'!A160:Q2495,17,FALSE)</f>
        <v>yes</v>
      </c>
      <c r="J161" s="7" t="str">
        <f>VLOOKUP(A161,'Data Analysis'!A160:Q2495,11,FALSE)</f>
        <v>Overweight</v>
      </c>
      <c r="K161" s="7" t="str">
        <f>VLOOKUP(A161,'Data Analysis'!A160:Q2495,12,FALSE)</f>
        <v>Diabetes</v>
      </c>
      <c r="L161" s="7" t="str">
        <f>VLOOKUP(A161,'Data Analysis'!A160:Q2495,13,FALSE)</f>
        <v>28-Oct-1970</v>
      </c>
      <c r="M161" s="7">
        <f>VLOOKUP(A161,'Data Analysis'!A160:Q2495,14,FALSE)</f>
        <v>37675.06</v>
      </c>
      <c r="N161" s="7" t="str">
        <f>VLOOKUP(A161,'Data Analysis'!A160:Q2495,16,FALSE)</f>
        <v>tier - 2</v>
      </c>
      <c r="O161" s="7" t="str">
        <f>VLOOKUP(A161,'Data Analysis'!A160:Q2495,15,FALSE)</f>
        <v>tier - 3</v>
      </c>
      <c r="P161" s="7">
        <f>VLOOKUP(A161,'Data Analysis'!A160:Q2495,2,FALSE)</f>
        <v>52</v>
      </c>
      <c r="Q161" s="7">
        <f>VLOOKUP(A162,'Data Analysis'!A161:Q2496,2,FALSE)</f>
        <v>40</v>
      </c>
    </row>
    <row r="162" ht="15.6" spans="1:17">
      <c r="A162" s="9" t="s">
        <v>322</v>
      </c>
      <c r="B162" s="7" t="str">
        <f>VLOOKUP(A162,'Data Analysis'!A161:Q2496,4,FALSE)</f>
        <v>  Richard</v>
      </c>
      <c r="C162" s="7">
        <f>VLOOKUP(A162,'Data Analysis'!A161:Q2496,5,FALSE)</f>
        <v>42.82</v>
      </c>
      <c r="D162" s="7">
        <f>VLOOKUP(A162,'Data Analysis'!A161:Q2496,6,FALSE)</f>
        <v>4.21</v>
      </c>
      <c r="E162" s="7" t="str">
        <f>VLOOKUP(A162,'Data Analysis'!A161:Q2496,7,FALSE)</f>
        <v>No</v>
      </c>
      <c r="F162" s="7" t="str">
        <f>VLOOKUP(A162,'Data Analysis'!A161:Q2496,9,FALSE)</f>
        <v>No</v>
      </c>
      <c r="G162" s="7" t="str">
        <f>VLOOKUP(A162,'Data Analysis'!A161:Q2496,8,FALSE)</f>
        <v>No</v>
      </c>
      <c r="H162" s="7">
        <f>VLOOKUP(A162,'Data Analysis'!A161:Q2496,10,FALSE)</f>
        <v>0</v>
      </c>
      <c r="I162" s="7" t="str">
        <f>VLOOKUP(A162,'Data Analysis'!A161:Q2496,17,FALSE)</f>
        <v>yes</v>
      </c>
      <c r="J162" s="7" t="str">
        <f>VLOOKUP(A162,'Data Analysis'!A161:Q2496,11,FALSE)</f>
        <v>Overweight</v>
      </c>
      <c r="K162" s="7" t="str">
        <f>VLOOKUP(A162,'Data Analysis'!A161:Q2496,12,FALSE)</f>
        <v>Normal</v>
      </c>
      <c r="L162" s="7" t="str">
        <f>VLOOKUP(A162,'Data Analysis'!A161:Q2496,13,FALSE)</f>
        <v>20-Jun-1982</v>
      </c>
      <c r="M162" s="7">
        <f>VLOOKUP(A162,'Data Analysis'!A161:Q2496,14,FALSE)</f>
        <v>37650.74</v>
      </c>
      <c r="N162" s="7" t="str">
        <f>VLOOKUP(A162,'Data Analysis'!A161:Q2496,16,FALSE)</f>
        <v>tier - 2</v>
      </c>
      <c r="O162" s="7" t="str">
        <f>VLOOKUP(A162,'Data Analysis'!A161:Q2496,15,FALSE)</f>
        <v>tier - 2</v>
      </c>
      <c r="P162" s="7">
        <f>VLOOKUP(A162,'Data Analysis'!A161:Q2496,2,FALSE)</f>
        <v>40</v>
      </c>
      <c r="Q162" s="7">
        <f>VLOOKUP(A163,'Data Analysis'!A162:Q2497,2,FALSE)</f>
        <v>32</v>
      </c>
    </row>
    <row r="163" ht="15.6" spans="1:17">
      <c r="A163" s="9" t="s">
        <v>324</v>
      </c>
      <c r="B163" s="7" t="str">
        <f>VLOOKUP(A163,'Data Analysis'!A162:Q2497,4,FALSE)</f>
        <v>  Aaron T</v>
      </c>
      <c r="C163" s="7">
        <f>VLOOKUP(A163,'Data Analysis'!A162:Q2497,5,FALSE)</f>
        <v>33.63</v>
      </c>
      <c r="D163" s="7">
        <f>VLOOKUP(A163,'Data Analysis'!A162:Q2497,6,FALSE)</f>
        <v>5.42</v>
      </c>
      <c r="E163" s="7" t="str">
        <f>VLOOKUP(A163,'Data Analysis'!A162:Q2497,7,FALSE)</f>
        <v>No</v>
      </c>
      <c r="F163" s="7" t="str">
        <f>VLOOKUP(A163,'Data Analysis'!A162:Q2497,9,FALSE)</f>
        <v>No</v>
      </c>
      <c r="G163" s="7" t="str">
        <f>VLOOKUP(A163,'Data Analysis'!A162:Q2497,8,FALSE)</f>
        <v>No</v>
      </c>
      <c r="H163" s="7">
        <f>VLOOKUP(A163,'Data Analysis'!A162:Q2497,10,FALSE)</f>
        <v>0</v>
      </c>
      <c r="I163" s="7" t="str">
        <f>VLOOKUP(A163,'Data Analysis'!A162:Q2497,17,FALSE)</f>
        <v>yes</v>
      </c>
      <c r="J163" s="7" t="str">
        <f>VLOOKUP(A163,'Data Analysis'!A162:Q2497,11,FALSE)</f>
        <v>Obesity</v>
      </c>
      <c r="K163" s="7" t="str">
        <f>VLOOKUP(A163,'Data Analysis'!A162:Q2497,12,FALSE)</f>
        <v>Normal</v>
      </c>
      <c r="L163" s="7" t="str">
        <f>VLOOKUP(A163,'Data Analysis'!A162:Q2497,13,FALSE)</f>
        <v>16-Nov-1990</v>
      </c>
      <c r="M163" s="7">
        <f>VLOOKUP(A163,'Data Analysis'!A162:Q2497,14,FALSE)</f>
        <v>37607.53</v>
      </c>
      <c r="N163" s="7" t="str">
        <f>VLOOKUP(A163,'Data Analysis'!A162:Q2497,16,FALSE)</f>
        <v>tier - 1</v>
      </c>
      <c r="O163" s="7" t="str">
        <f>VLOOKUP(A163,'Data Analysis'!A162:Q2497,15,FALSE)</f>
        <v>tier - 2</v>
      </c>
      <c r="P163" s="7">
        <f>VLOOKUP(A163,'Data Analysis'!A162:Q2497,2,FALSE)</f>
        <v>32</v>
      </c>
      <c r="Q163" s="7">
        <f>VLOOKUP(A164,'Data Analysis'!A163:Q2498,2,FALSE)</f>
        <v>22</v>
      </c>
    </row>
    <row r="164" ht="15.6" spans="1:17">
      <c r="A164" s="9" t="s">
        <v>326</v>
      </c>
      <c r="B164" s="7" t="str">
        <f>VLOOKUP(A164,'Data Analysis'!A163:Q2498,4,FALSE)</f>
        <v>  Akira</v>
      </c>
      <c r="C164" s="7">
        <f>VLOOKUP(A164,'Data Analysis'!A163:Q2498,5,FALSE)</f>
        <v>37.07</v>
      </c>
      <c r="D164" s="7">
        <f>VLOOKUP(A164,'Data Analysis'!A163:Q2498,6,FALSE)</f>
        <v>4.28</v>
      </c>
      <c r="E164" s="7" t="str">
        <f>VLOOKUP(A164,'Data Analysis'!A163:Q2498,7,FALSE)</f>
        <v>No</v>
      </c>
      <c r="F164" s="7" t="str">
        <f>VLOOKUP(A164,'Data Analysis'!A163:Q2498,9,FALSE)</f>
        <v>yes</v>
      </c>
      <c r="G164" s="7" t="str">
        <f>VLOOKUP(A164,'Data Analysis'!A163:Q2498,8,FALSE)</f>
        <v>No</v>
      </c>
      <c r="H164" s="7">
        <f>VLOOKUP(A164,'Data Analysis'!A163:Q2498,10,FALSE)</f>
        <v>1</v>
      </c>
      <c r="I164" s="7" t="str">
        <f>VLOOKUP(A164,'Data Analysis'!A163:Q2498,17,FALSE)</f>
        <v>yes</v>
      </c>
      <c r="J164" s="7" t="str">
        <f>VLOOKUP(A164,'Data Analysis'!A163:Q2498,11,FALSE)</f>
        <v>Normal Weight</v>
      </c>
      <c r="K164" s="7" t="str">
        <f>VLOOKUP(A164,'Data Analysis'!A163:Q2498,12,FALSE)</f>
        <v>Normal</v>
      </c>
      <c r="L164" s="7" t="str">
        <f>VLOOKUP(A164,'Data Analysis'!A163:Q2498,13,FALSE)</f>
        <v>12-Oct-2000</v>
      </c>
      <c r="M164" s="7">
        <f>VLOOKUP(A164,'Data Analysis'!A163:Q2498,14,FALSE)</f>
        <v>37484.45</v>
      </c>
      <c r="N164" s="7" t="str">
        <f>VLOOKUP(A164,'Data Analysis'!A163:Q2498,16,FALSE)</f>
        <v>tier - 1</v>
      </c>
      <c r="O164" s="7" t="str">
        <f>VLOOKUP(A164,'Data Analysis'!A163:Q2498,15,FALSE)</f>
        <v>tier - 1</v>
      </c>
      <c r="P164" s="7">
        <f>VLOOKUP(A164,'Data Analysis'!A163:Q2498,2,FALSE)</f>
        <v>22</v>
      </c>
      <c r="Q164" s="7">
        <f>VLOOKUP(A165,'Data Analysis'!A164:Q2499,2,FALSE)</f>
        <v>20</v>
      </c>
    </row>
    <row r="165" ht="15.6" spans="1:17">
      <c r="A165" s="9" t="s">
        <v>328</v>
      </c>
      <c r="B165" s="7" t="str">
        <f>VLOOKUP(A165,'Data Analysis'!A164:Q2499,4,FALSE)</f>
        <v>  Ben</v>
      </c>
      <c r="C165" s="7">
        <f>VLOOKUP(A165,'Data Analysis'!A164:Q2499,5,FALSE)</f>
        <v>35.625</v>
      </c>
      <c r="D165" s="7">
        <f>VLOOKUP(A165,'Data Analysis'!A164:Q2499,6,FALSE)</f>
        <v>8.9</v>
      </c>
      <c r="E165" s="7" t="str">
        <f>VLOOKUP(A165,'Data Analysis'!A164:Q2499,7,FALSE)</f>
        <v>No</v>
      </c>
      <c r="F165" s="7" t="str">
        <f>VLOOKUP(A165,'Data Analysis'!A164:Q2499,9,FALSE)</f>
        <v>No</v>
      </c>
      <c r="G165" s="7" t="str">
        <f>VLOOKUP(A165,'Data Analysis'!A164:Q2499,8,FALSE)</f>
        <v>No</v>
      </c>
      <c r="H165" s="7">
        <f>VLOOKUP(A165,'Data Analysis'!A164:Q2499,10,FALSE)</f>
        <v>0</v>
      </c>
      <c r="I165" s="7" t="str">
        <f>VLOOKUP(A165,'Data Analysis'!A164:Q2499,17,FALSE)</f>
        <v>yes</v>
      </c>
      <c r="J165" s="7" t="str">
        <f>VLOOKUP(A165,'Data Analysis'!A164:Q2499,11,FALSE)</f>
        <v>Obesity</v>
      </c>
      <c r="K165" s="7" t="str">
        <f>VLOOKUP(A165,'Data Analysis'!A164:Q2499,12,FALSE)</f>
        <v>Diabetes</v>
      </c>
      <c r="L165" s="7" t="str">
        <f>VLOOKUP(A165,'Data Analysis'!A164:Q2499,13,FALSE)</f>
        <v>27-Sep-2002</v>
      </c>
      <c r="M165" s="7">
        <f>VLOOKUP(A165,'Data Analysis'!A164:Q2499,14,FALSE)</f>
        <v>37465.34</v>
      </c>
      <c r="N165" s="7" t="str">
        <f>VLOOKUP(A165,'Data Analysis'!A164:Q2499,16,FALSE)</f>
        <v>tier - 1</v>
      </c>
      <c r="O165" s="7" t="str">
        <f>VLOOKUP(A165,'Data Analysis'!A164:Q2499,15,FALSE)</f>
        <v>tier - 2</v>
      </c>
      <c r="P165" s="7">
        <f>VLOOKUP(A165,'Data Analysis'!A164:Q2499,2,FALSE)</f>
        <v>20</v>
      </c>
      <c r="Q165" s="7">
        <f>VLOOKUP(A166,'Data Analysis'!A165:Q2500,2,FALSE)</f>
        <v>43</v>
      </c>
    </row>
    <row r="166" ht="15.6" spans="1:17">
      <c r="A166" s="9" t="s">
        <v>330</v>
      </c>
      <c r="B166" s="7" t="str">
        <f>VLOOKUP(A166,'Data Analysis'!A165:Q2500,4,FALSE)</f>
        <v>  Jana</v>
      </c>
      <c r="C166" s="7">
        <f>VLOOKUP(A166,'Data Analysis'!A165:Q2500,5,FALSE)</f>
        <v>42.69</v>
      </c>
      <c r="D166" s="7">
        <f>VLOOKUP(A166,'Data Analysis'!A165:Q2500,6,FALSE)</f>
        <v>4.89</v>
      </c>
      <c r="E166" s="7" t="str">
        <f>VLOOKUP(A166,'Data Analysis'!A165:Q2500,7,FALSE)</f>
        <v>No</v>
      </c>
      <c r="F166" s="7" t="str">
        <f>VLOOKUP(A166,'Data Analysis'!A165:Q2500,9,FALSE)</f>
        <v>No</v>
      </c>
      <c r="G166" s="7" t="str">
        <f>VLOOKUP(A166,'Data Analysis'!A165:Q2500,8,FALSE)</f>
        <v>Yes</v>
      </c>
      <c r="H166" s="7">
        <f>VLOOKUP(A166,'Data Analysis'!A165:Q2500,10,FALSE)</f>
        <v>1</v>
      </c>
      <c r="I166" s="7" t="str">
        <f>VLOOKUP(A166,'Data Analysis'!A165:Q2500,17,FALSE)</f>
        <v>yes</v>
      </c>
      <c r="J166" s="7" t="str">
        <f>VLOOKUP(A166,'Data Analysis'!A165:Q2500,11,FALSE)</f>
        <v>Overweight</v>
      </c>
      <c r="K166" s="7" t="str">
        <f>VLOOKUP(A166,'Data Analysis'!A165:Q2500,12,FALSE)</f>
        <v>Normal</v>
      </c>
      <c r="L166" s="7" t="str">
        <f>VLOOKUP(A166,'Data Analysis'!A165:Q2500,13,FALSE)</f>
        <v>3-Aug-1979</v>
      </c>
      <c r="M166" s="7">
        <f>VLOOKUP(A166,'Data Analysis'!A165:Q2500,14,FALSE)</f>
        <v>37425.94</v>
      </c>
      <c r="N166" s="7" t="str">
        <f>VLOOKUP(A166,'Data Analysis'!A165:Q2500,16,FALSE)</f>
        <v>tier - 2</v>
      </c>
      <c r="O166" s="7" t="str">
        <f>VLOOKUP(A166,'Data Analysis'!A165:Q2500,15,FALSE)</f>
        <v>tier - 1</v>
      </c>
      <c r="P166" s="7">
        <f>VLOOKUP(A166,'Data Analysis'!A165:Q2500,2,FALSE)</f>
        <v>43</v>
      </c>
      <c r="Q166" s="7">
        <f>VLOOKUP(A167,'Data Analysis'!A166:Q2501,2,FALSE)</f>
        <v>53</v>
      </c>
    </row>
    <row r="167" ht="15.6" spans="1:17">
      <c r="A167" s="9" t="s">
        <v>332</v>
      </c>
      <c r="B167" s="7" t="str">
        <f>VLOOKUP(A167,'Data Analysis'!A166:Q2501,4,FALSE)</f>
        <v>  Jay T</v>
      </c>
      <c r="C167" s="7">
        <f>VLOOKUP(A167,'Data Analysis'!A166:Q2501,5,FALSE)</f>
        <v>37.87</v>
      </c>
      <c r="D167" s="7">
        <f>VLOOKUP(A167,'Data Analysis'!A166:Q2501,6,FALSE)</f>
        <v>4.29</v>
      </c>
      <c r="E167" s="7" t="str">
        <f>VLOOKUP(A167,'Data Analysis'!A166:Q2501,7,FALSE)</f>
        <v>yes</v>
      </c>
      <c r="F167" s="7" t="str">
        <f>VLOOKUP(A167,'Data Analysis'!A166:Q2501,9,FALSE)</f>
        <v>No</v>
      </c>
      <c r="G167" s="7" t="str">
        <f>VLOOKUP(A167,'Data Analysis'!A166:Q2501,8,FALSE)</f>
        <v>Yes</v>
      </c>
      <c r="H167" s="7">
        <f>VLOOKUP(A167,'Data Analysis'!A166:Q2501,10,FALSE)</f>
        <v>1</v>
      </c>
      <c r="I167" s="7" t="str">
        <f>VLOOKUP(A167,'Data Analysis'!A166:Q2501,17,FALSE)</f>
        <v>yes</v>
      </c>
      <c r="J167" s="7" t="str">
        <f>VLOOKUP(A167,'Data Analysis'!A166:Q2501,11,FALSE)</f>
        <v>Overweight</v>
      </c>
      <c r="K167" s="7" t="str">
        <f>VLOOKUP(A167,'Data Analysis'!A166:Q2501,12,FALSE)</f>
        <v>Normal</v>
      </c>
      <c r="L167" s="7" t="str">
        <f>VLOOKUP(A167,'Data Analysis'!A166:Q2501,13,FALSE)</f>
        <v>30-Oct-1969</v>
      </c>
      <c r="M167" s="7">
        <f>VLOOKUP(A167,'Data Analysis'!A166:Q2501,14,FALSE)</f>
        <v>37277.27</v>
      </c>
      <c r="N167" s="7" t="str">
        <f>VLOOKUP(A167,'Data Analysis'!A166:Q2501,16,FALSE)</f>
        <v>tier - 1</v>
      </c>
      <c r="O167" s="7" t="str">
        <f>VLOOKUP(A167,'Data Analysis'!A166:Q2501,15,FALSE)</f>
        <v>tier - 3</v>
      </c>
      <c r="P167" s="7">
        <f>VLOOKUP(A167,'Data Analysis'!A166:Q2501,2,FALSE)</f>
        <v>53</v>
      </c>
      <c r="Q167" s="7">
        <f>VLOOKUP(A168,'Data Analysis'!A167:Q2502,2,FALSE)</f>
        <v>47</v>
      </c>
    </row>
    <row r="168" ht="15.6" spans="1:17">
      <c r="A168" s="9" t="s">
        <v>334</v>
      </c>
      <c r="B168" s="7" t="str">
        <f>VLOOKUP(A168,'Data Analysis'!A167:Q2502,4,FALSE)</f>
        <v>  Marie-Helene</v>
      </c>
      <c r="C168" s="7">
        <f>VLOOKUP(A168,'Data Analysis'!A167:Q2502,5,FALSE)</f>
        <v>40.61</v>
      </c>
      <c r="D168" s="7">
        <f>VLOOKUP(A168,'Data Analysis'!A167:Q2502,6,FALSE)</f>
        <v>8</v>
      </c>
      <c r="E168" s="7" t="str">
        <f>VLOOKUP(A168,'Data Analysis'!A167:Q2502,7,FALSE)</f>
        <v>yes</v>
      </c>
      <c r="F168" s="7" t="str">
        <f>VLOOKUP(A168,'Data Analysis'!A167:Q2502,9,FALSE)</f>
        <v>No</v>
      </c>
      <c r="G168" s="7" t="str">
        <f>VLOOKUP(A168,'Data Analysis'!A167:Q2502,8,FALSE)</f>
        <v>No</v>
      </c>
      <c r="H168" s="7">
        <f>VLOOKUP(A168,'Data Analysis'!A167:Q2502,10,FALSE)</f>
        <v>1</v>
      </c>
      <c r="I168" s="7" t="str">
        <f>VLOOKUP(A168,'Data Analysis'!A167:Q2502,17,FALSE)</f>
        <v>yes</v>
      </c>
      <c r="J168" s="7" t="str">
        <f>VLOOKUP(A168,'Data Analysis'!A167:Q2502,11,FALSE)</f>
        <v>Normal Weight</v>
      </c>
      <c r="K168" s="7" t="str">
        <f>VLOOKUP(A168,'Data Analysis'!A167:Q2502,12,FALSE)</f>
        <v>Diabetes</v>
      </c>
      <c r="L168" s="7" t="str">
        <f>VLOOKUP(A168,'Data Analysis'!A167:Q2502,13,FALSE)</f>
        <v>9-Nov-1975</v>
      </c>
      <c r="M168" s="7">
        <f>VLOOKUP(A168,'Data Analysis'!A167:Q2502,14,FALSE)</f>
        <v>37272.34</v>
      </c>
      <c r="N168" s="7" t="str">
        <f>VLOOKUP(A168,'Data Analysis'!A167:Q2502,16,FALSE)</f>
        <v>tier - 2</v>
      </c>
      <c r="O168" s="7" t="str">
        <f>VLOOKUP(A168,'Data Analysis'!A167:Q2502,15,FALSE)</f>
        <v>tier - 3</v>
      </c>
      <c r="P168" s="7">
        <f>VLOOKUP(A168,'Data Analysis'!A167:Q2502,2,FALSE)</f>
        <v>47</v>
      </c>
      <c r="Q168" s="7">
        <f>VLOOKUP(A169,'Data Analysis'!A168:Q2503,2,FALSE)</f>
        <v>37</v>
      </c>
    </row>
    <row r="169" ht="15.6" spans="1:17">
      <c r="A169" s="9" t="s">
        <v>336</v>
      </c>
      <c r="B169" s="7" t="str">
        <f>VLOOKUP(A169,'Data Analysis'!A168:Q2503,4,FALSE)</f>
        <v>  Bret R</v>
      </c>
      <c r="C169" s="7">
        <f>VLOOKUP(A169,'Data Analysis'!A168:Q2503,5,FALSE)</f>
        <v>30.78</v>
      </c>
      <c r="D169" s="7">
        <f>VLOOKUP(A169,'Data Analysis'!A168:Q2503,6,FALSE)</f>
        <v>4.67</v>
      </c>
      <c r="E169" s="7" t="str">
        <f>VLOOKUP(A169,'Data Analysis'!A168:Q2503,7,FALSE)</f>
        <v>yes</v>
      </c>
      <c r="F169" s="7" t="str">
        <f>VLOOKUP(A169,'Data Analysis'!A168:Q2503,9,FALSE)</f>
        <v>No</v>
      </c>
      <c r="G169" s="7" t="str">
        <f>VLOOKUP(A169,'Data Analysis'!A168:Q2503,8,FALSE)</f>
        <v>No</v>
      </c>
      <c r="H169" s="7">
        <f>VLOOKUP(A169,'Data Analysis'!A168:Q2503,10,FALSE)</f>
        <v>0</v>
      </c>
      <c r="I169" s="7" t="str">
        <f>VLOOKUP(A169,'Data Analysis'!A168:Q2503,17,FALSE)</f>
        <v>yes</v>
      </c>
      <c r="J169" s="7" t="str">
        <f>VLOOKUP(A169,'Data Analysis'!A168:Q2503,11,FALSE)</f>
        <v>Obesity</v>
      </c>
      <c r="K169" s="7" t="str">
        <f>VLOOKUP(A169,'Data Analysis'!A168:Q2503,12,FALSE)</f>
        <v>Normal</v>
      </c>
      <c r="L169" s="7" t="str">
        <f>VLOOKUP(A169,'Data Analysis'!A168:Q2503,13,FALSE)</f>
        <v>17-Nov-1985</v>
      </c>
      <c r="M169" s="7">
        <f>VLOOKUP(A169,'Data Analysis'!A168:Q2503,14,FALSE)</f>
        <v>37270.15</v>
      </c>
      <c r="N169" s="7" t="str">
        <f>VLOOKUP(A169,'Data Analysis'!A168:Q2503,16,FALSE)</f>
        <v>tier - 2</v>
      </c>
      <c r="O169" s="7" t="str">
        <f>VLOOKUP(A169,'Data Analysis'!A168:Q2503,15,FALSE)</f>
        <v>tier - 1</v>
      </c>
      <c r="P169" s="7">
        <f>VLOOKUP(A169,'Data Analysis'!A168:Q2503,2,FALSE)</f>
        <v>37</v>
      </c>
      <c r="Q169" s="7">
        <f>VLOOKUP(A170,'Data Analysis'!A169:Q2504,2,FALSE)</f>
        <v>32</v>
      </c>
    </row>
    <row r="170" ht="15.6" spans="1:17">
      <c r="A170" s="9" t="s">
        <v>338</v>
      </c>
      <c r="B170" s="7" t="str">
        <f>VLOOKUP(A170,'Data Analysis'!A169:Q2504,4,FALSE)</f>
        <v>  Gardner L</v>
      </c>
      <c r="C170" s="7">
        <f>VLOOKUP(A170,'Data Analysis'!A169:Q2504,5,FALSE)</f>
        <v>49.49</v>
      </c>
      <c r="D170" s="7">
        <f>VLOOKUP(A170,'Data Analysis'!A169:Q2504,6,FALSE)</f>
        <v>4.5</v>
      </c>
      <c r="E170" s="7" t="str">
        <f>VLOOKUP(A170,'Data Analysis'!A169:Q2504,7,FALSE)</f>
        <v>No</v>
      </c>
      <c r="F170" s="7" t="str">
        <f>VLOOKUP(A170,'Data Analysis'!A169:Q2504,9,FALSE)</f>
        <v>No</v>
      </c>
      <c r="G170" s="7" t="str">
        <f>VLOOKUP(A170,'Data Analysis'!A169:Q2504,8,FALSE)</f>
        <v>No</v>
      </c>
      <c r="H170" s="7">
        <f>VLOOKUP(A170,'Data Analysis'!A169:Q2504,10,FALSE)</f>
        <v>0</v>
      </c>
      <c r="I170" s="7" t="str">
        <f>VLOOKUP(A170,'Data Analysis'!A169:Q2504,17,FALSE)</f>
        <v>yes</v>
      </c>
      <c r="J170" s="7" t="str">
        <f>VLOOKUP(A170,'Data Analysis'!A169:Q2504,11,FALSE)</f>
        <v>Normal Weight</v>
      </c>
      <c r="K170" s="7" t="str">
        <f>VLOOKUP(A170,'Data Analysis'!A169:Q2504,12,FALSE)</f>
        <v>Normal</v>
      </c>
      <c r="L170" s="7" t="str">
        <f>VLOOKUP(A170,'Data Analysis'!A169:Q2504,13,FALSE)</f>
        <v>17-Oct-1990</v>
      </c>
      <c r="M170" s="7">
        <f>VLOOKUP(A170,'Data Analysis'!A169:Q2504,14,FALSE)</f>
        <v>37251.22</v>
      </c>
      <c r="N170" s="7" t="str">
        <f>VLOOKUP(A170,'Data Analysis'!A169:Q2504,16,FALSE)</f>
        <v>tier - 2</v>
      </c>
      <c r="O170" s="7" t="str">
        <f>VLOOKUP(A170,'Data Analysis'!A169:Q2504,15,FALSE)</f>
        <v>tier - 2</v>
      </c>
      <c r="P170" s="7">
        <f>VLOOKUP(A170,'Data Analysis'!A169:Q2504,2,FALSE)</f>
        <v>32</v>
      </c>
      <c r="Q170" s="7">
        <f>VLOOKUP(A171,'Data Analysis'!A170:Q2505,2,FALSE)</f>
        <v>22</v>
      </c>
    </row>
    <row r="171" ht="15.6" spans="1:17">
      <c r="A171" s="9" t="s">
        <v>340</v>
      </c>
      <c r="B171" s="7" t="str">
        <f>VLOOKUP(A171,'Data Analysis'!A170:Q2505,4,FALSE)</f>
        <v>  Bobby</v>
      </c>
      <c r="C171" s="7">
        <f>VLOOKUP(A171,'Data Analysis'!A170:Q2505,5,FALSE)</f>
        <v>37.62</v>
      </c>
      <c r="D171" s="7">
        <f>VLOOKUP(A171,'Data Analysis'!A170:Q2505,6,FALSE)</f>
        <v>6.32</v>
      </c>
      <c r="E171" s="7" t="str">
        <f>VLOOKUP(A171,'Data Analysis'!A170:Q2505,7,FALSE)</f>
        <v>yes</v>
      </c>
      <c r="F171" s="7" t="str">
        <f>VLOOKUP(A171,'Data Analysis'!A170:Q2505,9,FALSE)</f>
        <v>yes</v>
      </c>
      <c r="G171" s="7" t="str">
        <f>VLOOKUP(A171,'Data Analysis'!A170:Q2505,8,FALSE)</f>
        <v>No</v>
      </c>
      <c r="H171" s="7">
        <f>VLOOKUP(A171,'Data Analysis'!A170:Q2505,10,FALSE)</f>
        <v>2</v>
      </c>
      <c r="I171" s="7" t="str">
        <f>VLOOKUP(A171,'Data Analysis'!A170:Q2505,17,FALSE)</f>
        <v>yes</v>
      </c>
      <c r="J171" s="7" t="str">
        <f>VLOOKUP(A171,'Data Analysis'!A170:Q2505,11,FALSE)</f>
        <v>Obesity</v>
      </c>
      <c r="K171" s="7" t="str">
        <f>VLOOKUP(A171,'Data Analysis'!A170:Q2505,12,FALSE)</f>
        <v>Prediabetes</v>
      </c>
      <c r="L171" s="7" t="str">
        <f>VLOOKUP(A171,'Data Analysis'!A170:Q2505,13,FALSE)</f>
        <v>5-Sep-2000</v>
      </c>
      <c r="M171" s="7">
        <f>VLOOKUP(A171,'Data Analysis'!A170:Q2505,14,FALSE)</f>
        <v>37165.16</v>
      </c>
      <c r="N171" s="7" t="str">
        <f>VLOOKUP(A171,'Data Analysis'!A170:Q2505,16,FALSE)</f>
        <v>tier - 1</v>
      </c>
      <c r="O171" s="7" t="str">
        <f>VLOOKUP(A171,'Data Analysis'!A170:Q2505,15,FALSE)</f>
        <v>tier - 3</v>
      </c>
      <c r="P171" s="7">
        <f>VLOOKUP(A171,'Data Analysis'!A170:Q2505,2,FALSE)</f>
        <v>22</v>
      </c>
      <c r="Q171" s="7">
        <f>VLOOKUP(A172,'Data Analysis'!A171:Q2506,2,FALSE)</f>
        <v>27</v>
      </c>
    </row>
    <row r="172" ht="15.6" spans="1:17">
      <c r="A172" s="9" t="s">
        <v>342</v>
      </c>
      <c r="B172" s="7" t="str">
        <f>VLOOKUP(A172,'Data Analysis'!A171:Q2506,4,FALSE)</f>
        <v>  Natalie</v>
      </c>
      <c r="C172" s="7">
        <f>VLOOKUP(A172,'Data Analysis'!A171:Q2506,5,FALSE)</f>
        <v>36.08</v>
      </c>
      <c r="D172" s="7">
        <f>VLOOKUP(A172,'Data Analysis'!A171:Q2506,6,FALSE)</f>
        <v>6.1</v>
      </c>
      <c r="E172" s="7" t="str">
        <f>VLOOKUP(A172,'Data Analysis'!A171:Q2506,7,FALSE)</f>
        <v>yes</v>
      </c>
      <c r="F172" s="7" t="str">
        <f>VLOOKUP(A172,'Data Analysis'!A171:Q2506,9,FALSE)</f>
        <v>No</v>
      </c>
      <c r="G172" s="7" t="str">
        <f>VLOOKUP(A172,'Data Analysis'!A171:Q2506,8,FALSE)</f>
        <v>No</v>
      </c>
      <c r="H172" s="7">
        <f>VLOOKUP(A172,'Data Analysis'!A171:Q2506,10,FALSE)</f>
        <v>1</v>
      </c>
      <c r="I172" s="7" t="str">
        <f>VLOOKUP(A172,'Data Analysis'!A171:Q2506,17,FALSE)</f>
        <v>yes</v>
      </c>
      <c r="J172" s="7" t="str">
        <f>VLOOKUP(A172,'Data Analysis'!A171:Q2506,11,FALSE)</f>
        <v>Normal Weight</v>
      </c>
      <c r="K172" s="7" t="str">
        <f>VLOOKUP(A172,'Data Analysis'!A171:Q2506,12,FALSE)</f>
        <v>Prediabetes</v>
      </c>
      <c r="L172" s="7" t="str">
        <f>VLOOKUP(A172,'Data Analysis'!A171:Q2506,13,FALSE)</f>
        <v>30-Oct-1995</v>
      </c>
      <c r="M172" s="7">
        <f>VLOOKUP(A172,'Data Analysis'!A171:Q2506,14,FALSE)</f>
        <v>37133.9</v>
      </c>
      <c r="N172" s="7" t="str">
        <f>VLOOKUP(A172,'Data Analysis'!A171:Q2506,16,FALSE)</f>
        <v>tier - 2</v>
      </c>
      <c r="O172" s="7" t="str">
        <f>VLOOKUP(A172,'Data Analysis'!A171:Q2506,15,FALSE)</f>
        <v>tier - 2</v>
      </c>
      <c r="P172" s="7">
        <f>VLOOKUP(A172,'Data Analysis'!A171:Q2506,2,FALSE)</f>
        <v>27</v>
      </c>
      <c r="Q172" s="7">
        <f>VLOOKUP(A173,'Data Analysis'!A172:Q2507,2,FALSE)</f>
        <v>33</v>
      </c>
    </row>
    <row r="173" ht="15.6" spans="1:17">
      <c r="A173" s="9" t="s">
        <v>344</v>
      </c>
      <c r="B173" s="7" t="str">
        <f>VLOOKUP(A173,'Data Analysis'!A172:Q2507,4,FALSE)</f>
        <v>  Lina</v>
      </c>
      <c r="C173" s="7">
        <f>VLOOKUP(A173,'Data Analysis'!A172:Q2507,5,FALSE)</f>
        <v>33.5</v>
      </c>
      <c r="D173" s="7">
        <f>VLOOKUP(A173,'Data Analysis'!A172:Q2507,6,FALSE)</f>
        <v>5.4</v>
      </c>
      <c r="E173" s="7" t="str">
        <f>VLOOKUP(A173,'Data Analysis'!A172:Q2507,7,FALSE)</f>
        <v>No</v>
      </c>
      <c r="F173" s="7" t="str">
        <f>VLOOKUP(A173,'Data Analysis'!A172:Q2507,9,FALSE)</f>
        <v>No</v>
      </c>
      <c r="G173" s="7" t="str">
        <f>VLOOKUP(A173,'Data Analysis'!A172:Q2507,8,FALSE)</f>
        <v>No</v>
      </c>
      <c r="H173" s="7">
        <f>VLOOKUP(A173,'Data Analysis'!A172:Q2507,10,FALSE)</f>
        <v>0</v>
      </c>
      <c r="I173" s="7" t="str">
        <f>VLOOKUP(A173,'Data Analysis'!A172:Q2507,17,FALSE)</f>
        <v>yes</v>
      </c>
      <c r="J173" s="7" t="str">
        <f>VLOOKUP(A173,'Data Analysis'!A172:Q2507,11,FALSE)</f>
        <v>Overweight</v>
      </c>
      <c r="K173" s="7" t="str">
        <f>VLOOKUP(A173,'Data Analysis'!A172:Q2507,12,FALSE)</f>
        <v>Normal</v>
      </c>
      <c r="L173" s="7" t="str">
        <f>VLOOKUP(A173,'Data Analysis'!A172:Q2507,13,FALSE)</f>
        <v>10-Jun-1989</v>
      </c>
      <c r="M173" s="7">
        <f>VLOOKUP(A173,'Data Analysis'!A172:Q2507,14,FALSE)</f>
        <v>37079.37</v>
      </c>
      <c r="N173" s="7" t="str">
        <f>VLOOKUP(A173,'Data Analysis'!A172:Q2507,16,FALSE)</f>
        <v>tier - 2</v>
      </c>
      <c r="O173" s="7" t="str">
        <f>VLOOKUP(A173,'Data Analysis'!A172:Q2507,15,FALSE)</f>
        <v>tier - 3</v>
      </c>
      <c r="P173" s="7">
        <f>VLOOKUP(A173,'Data Analysis'!A172:Q2507,2,FALSE)</f>
        <v>33</v>
      </c>
      <c r="Q173" s="7">
        <f>VLOOKUP(A174,'Data Analysis'!A173:Q2508,2,FALSE)</f>
        <v>34</v>
      </c>
    </row>
    <row r="174" ht="15.6" spans="1:17">
      <c r="A174" s="9" t="s">
        <v>346</v>
      </c>
      <c r="B174" s="7" t="str">
        <f>VLOOKUP(A174,'Data Analysis'!A173:Q2508,4,FALSE)</f>
        <v>  Zebulon</v>
      </c>
      <c r="C174" s="7">
        <f>VLOOKUP(A174,'Data Analysis'!A173:Q2508,5,FALSE)</f>
        <v>47.46</v>
      </c>
      <c r="D174" s="7">
        <f>VLOOKUP(A174,'Data Analysis'!A173:Q2508,6,FALSE)</f>
        <v>6.24</v>
      </c>
      <c r="E174" s="7" t="str">
        <f>VLOOKUP(A174,'Data Analysis'!A173:Q2508,7,FALSE)</f>
        <v>yes</v>
      </c>
      <c r="F174" s="7" t="str">
        <f>VLOOKUP(A174,'Data Analysis'!A173:Q2508,9,FALSE)</f>
        <v>No</v>
      </c>
      <c r="G174" s="7" t="str">
        <f>VLOOKUP(A174,'Data Analysis'!A173:Q2508,8,FALSE)</f>
        <v>No</v>
      </c>
      <c r="H174" s="7">
        <f>VLOOKUP(A174,'Data Analysis'!A173:Q2508,10,FALSE)</f>
        <v>1</v>
      </c>
      <c r="I174" s="7" t="str">
        <f>VLOOKUP(A174,'Data Analysis'!A173:Q2508,17,FALSE)</f>
        <v>yes</v>
      </c>
      <c r="J174" s="7" t="str">
        <f>VLOOKUP(A174,'Data Analysis'!A173:Q2508,11,FALSE)</f>
        <v>Obesity</v>
      </c>
      <c r="K174" s="7" t="str">
        <f>VLOOKUP(A174,'Data Analysis'!A173:Q2508,12,FALSE)</f>
        <v>Prediabetes</v>
      </c>
      <c r="L174" s="7" t="str">
        <f>VLOOKUP(A174,'Data Analysis'!A173:Q2508,13,FALSE)</f>
        <v>17-Dec-1988</v>
      </c>
      <c r="M174" s="7">
        <f>VLOOKUP(A174,'Data Analysis'!A173:Q2508,14,FALSE)</f>
        <v>37076.37</v>
      </c>
      <c r="N174" s="7" t="str">
        <f>VLOOKUP(A174,'Data Analysis'!A173:Q2508,16,FALSE)</f>
        <v>tier - 2</v>
      </c>
      <c r="O174" s="7" t="str">
        <f>VLOOKUP(A174,'Data Analysis'!A173:Q2508,15,FALSE)</f>
        <v>tier - 1</v>
      </c>
      <c r="P174" s="7">
        <f>VLOOKUP(A174,'Data Analysis'!A173:Q2508,2,FALSE)</f>
        <v>34</v>
      </c>
      <c r="Q174" s="7">
        <f>VLOOKUP(A175,'Data Analysis'!A174:Q2509,2,FALSE)</f>
        <v>31</v>
      </c>
    </row>
    <row r="175" ht="15.6" spans="1:17">
      <c r="A175" s="9" t="s">
        <v>348</v>
      </c>
      <c r="B175" s="7" t="str">
        <f>VLOOKUP(A175,'Data Analysis'!A174:Q2509,4,FALSE)</f>
        <v>  Amanda</v>
      </c>
      <c r="C175" s="7">
        <f>VLOOKUP(A175,'Data Analysis'!A174:Q2509,5,FALSE)</f>
        <v>49.24</v>
      </c>
      <c r="D175" s="7">
        <f>VLOOKUP(A175,'Data Analysis'!A174:Q2509,6,FALSE)</f>
        <v>4.45</v>
      </c>
      <c r="E175" s="7" t="str">
        <f>VLOOKUP(A175,'Data Analysis'!A174:Q2509,7,FALSE)</f>
        <v>No</v>
      </c>
      <c r="F175" s="7" t="str">
        <f>VLOOKUP(A175,'Data Analysis'!A174:Q2509,9,FALSE)</f>
        <v>No</v>
      </c>
      <c r="G175" s="7" t="str">
        <f>VLOOKUP(A175,'Data Analysis'!A174:Q2509,8,FALSE)</f>
        <v>No</v>
      </c>
      <c r="H175" s="7">
        <f>VLOOKUP(A175,'Data Analysis'!A174:Q2509,10,FALSE)</f>
        <v>0</v>
      </c>
      <c r="I175" s="7" t="str">
        <f>VLOOKUP(A175,'Data Analysis'!A174:Q2509,17,FALSE)</f>
        <v>yes</v>
      </c>
      <c r="J175" s="7" t="str">
        <f>VLOOKUP(A175,'Data Analysis'!A174:Q2509,11,FALSE)</f>
        <v>Obesity</v>
      </c>
      <c r="K175" s="7" t="str">
        <f>VLOOKUP(A175,'Data Analysis'!A174:Q2509,12,FALSE)</f>
        <v>Normal</v>
      </c>
      <c r="L175" s="7" t="str">
        <f>VLOOKUP(A175,'Data Analysis'!A174:Q2509,13,FALSE)</f>
        <v>1-Nov-1991</v>
      </c>
      <c r="M175" s="7">
        <f>VLOOKUP(A175,'Data Analysis'!A174:Q2509,14,FALSE)</f>
        <v>37040.88</v>
      </c>
      <c r="N175" s="7" t="str">
        <f>VLOOKUP(A175,'Data Analysis'!A174:Q2509,16,FALSE)</f>
        <v>tier - 2</v>
      </c>
      <c r="O175" s="7" t="str">
        <f>VLOOKUP(A175,'Data Analysis'!A174:Q2509,15,FALSE)</f>
        <v>tier - 2</v>
      </c>
      <c r="P175" s="7">
        <f>VLOOKUP(A175,'Data Analysis'!A174:Q2509,2,FALSE)</f>
        <v>31</v>
      </c>
      <c r="Q175" s="7">
        <f>VLOOKUP(A176,'Data Analysis'!A175:Q2510,2,FALSE)</f>
        <v>30</v>
      </c>
    </row>
    <row r="176" ht="15.6" spans="1:17">
      <c r="A176" s="9" t="s">
        <v>350</v>
      </c>
      <c r="B176" s="7" t="str">
        <f>VLOOKUP(A176,'Data Analysis'!A175:Q2510,4,FALSE)</f>
        <v>  Greg</v>
      </c>
      <c r="C176" s="7">
        <f>VLOOKUP(A176,'Data Analysis'!A175:Q2510,5,FALSE)</f>
        <v>54.4</v>
      </c>
      <c r="D176" s="7">
        <f>VLOOKUP(A176,'Data Analysis'!A175:Q2510,6,FALSE)</f>
        <v>5.22</v>
      </c>
      <c r="E176" s="7" t="str">
        <f>VLOOKUP(A176,'Data Analysis'!A175:Q2510,7,FALSE)</f>
        <v>No</v>
      </c>
      <c r="F176" s="7" t="str">
        <f>VLOOKUP(A176,'Data Analysis'!A175:Q2510,9,FALSE)</f>
        <v>No</v>
      </c>
      <c r="G176" s="7" t="str">
        <f>VLOOKUP(A176,'Data Analysis'!A175:Q2510,8,FALSE)</f>
        <v>No</v>
      </c>
      <c r="H176" s="7">
        <f>VLOOKUP(A176,'Data Analysis'!A175:Q2510,10,FALSE)</f>
        <v>1</v>
      </c>
      <c r="I176" s="7" t="str">
        <f>VLOOKUP(A176,'Data Analysis'!A175:Q2510,17,FALSE)</f>
        <v>yes</v>
      </c>
      <c r="J176" s="7" t="str">
        <f>VLOOKUP(A176,'Data Analysis'!A175:Q2510,11,FALSE)</f>
        <v>Obesity</v>
      </c>
      <c r="K176" s="7" t="str">
        <f>VLOOKUP(A176,'Data Analysis'!A175:Q2510,12,FALSE)</f>
        <v>Normal</v>
      </c>
      <c r="L176" s="7" t="str">
        <f>VLOOKUP(A176,'Data Analysis'!A175:Q2510,13,FALSE)</f>
        <v>13-Sep-1992</v>
      </c>
      <c r="M176" s="7">
        <f>VLOOKUP(A176,'Data Analysis'!A175:Q2510,14,FALSE)</f>
        <v>36976.45</v>
      </c>
      <c r="N176" s="7" t="str">
        <f>VLOOKUP(A176,'Data Analysis'!A175:Q2510,16,FALSE)</f>
        <v>tier - 2</v>
      </c>
      <c r="O176" s="7" t="str">
        <f>VLOOKUP(A176,'Data Analysis'!A175:Q2510,15,FALSE)</f>
        <v>tier - 3</v>
      </c>
      <c r="P176" s="7">
        <f>VLOOKUP(A176,'Data Analysis'!A175:Q2510,2,FALSE)</f>
        <v>30</v>
      </c>
      <c r="Q176" s="7">
        <f>VLOOKUP(A177,'Data Analysis'!A176:Q2511,2,FALSE)</f>
        <v>30</v>
      </c>
    </row>
    <row r="177" ht="15.6" spans="1:17">
      <c r="A177" s="9" t="s">
        <v>352</v>
      </c>
      <c r="B177" s="7" t="str">
        <f>VLOOKUP(A177,'Data Analysis'!A176:Q2511,4,FALSE)</f>
        <v>  John</v>
      </c>
      <c r="C177" s="7">
        <f>VLOOKUP(A177,'Data Analysis'!A176:Q2511,5,FALSE)</f>
        <v>35.53</v>
      </c>
      <c r="D177" s="7">
        <f>VLOOKUP(A177,'Data Analysis'!A176:Q2511,6,FALSE)</f>
        <v>4.61</v>
      </c>
      <c r="E177" s="7" t="str">
        <f>VLOOKUP(A177,'Data Analysis'!A176:Q2511,7,FALSE)</f>
        <v>No</v>
      </c>
      <c r="F177" s="7" t="str">
        <f>VLOOKUP(A177,'Data Analysis'!A176:Q2511,9,FALSE)</f>
        <v>No</v>
      </c>
      <c r="G177" s="7" t="str">
        <f>VLOOKUP(A177,'Data Analysis'!A176:Q2511,8,FALSE)</f>
        <v>No</v>
      </c>
      <c r="H177" s="7">
        <f>VLOOKUP(A177,'Data Analysis'!A176:Q2511,10,FALSE)</f>
        <v>1</v>
      </c>
      <c r="I177" s="7" t="str">
        <f>VLOOKUP(A177,'Data Analysis'!A176:Q2511,17,FALSE)</f>
        <v>yes</v>
      </c>
      <c r="J177" s="7" t="str">
        <f>VLOOKUP(A177,'Data Analysis'!A176:Q2511,11,FALSE)</f>
        <v>Overweight</v>
      </c>
      <c r="K177" s="7" t="str">
        <f>VLOOKUP(A177,'Data Analysis'!A176:Q2511,12,FALSE)</f>
        <v>Normal</v>
      </c>
      <c r="L177" s="7" t="str">
        <f>VLOOKUP(A177,'Data Analysis'!A176:Q2511,13,FALSE)</f>
        <v>25-Aug-1992</v>
      </c>
      <c r="M177" s="7">
        <f>VLOOKUP(A177,'Data Analysis'!A176:Q2511,14,FALSE)</f>
        <v>36950.26</v>
      </c>
      <c r="N177" s="7" t="str">
        <f>VLOOKUP(A177,'Data Analysis'!A176:Q2511,16,FALSE)</f>
        <v>tier - 1</v>
      </c>
      <c r="O177" s="7" t="str">
        <f>VLOOKUP(A177,'Data Analysis'!A176:Q2511,15,FALSE)</f>
        <v>tier - 1</v>
      </c>
      <c r="P177" s="7">
        <f>VLOOKUP(A177,'Data Analysis'!A176:Q2511,2,FALSE)</f>
        <v>30</v>
      </c>
      <c r="Q177" s="7">
        <f>VLOOKUP(A178,'Data Analysis'!A177:Q2512,2,FALSE)</f>
        <v>45</v>
      </c>
    </row>
    <row r="178" ht="15.6" spans="1:17">
      <c r="A178" s="9" t="s">
        <v>354</v>
      </c>
      <c r="B178" s="7" t="str">
        <f>VLOOKUP(A178,'Data Analysis'!A177:Q2512,4,FALSE)</f>
        <v>  Kelsey A</v>
      </c>
      <c r="C178" s="7">
        <f>VLOOKUP(A178,'Data Analysis'!A177:Q2512,5,FALSE)</f>
        <v>39.73</v>
      </c>
      <c r="D178" s="7">
        <f>VLOOKUP(A178,'Data Analysis'!A177:Q2512,6,FALSE)</f>
        <v>6.24</v>
      </c>
      <c r="E178" s="7" t="str">
        <f>VLOOKUP(A178,'Data Analysis'!A177:Q2512,7,FALSE)</f>
        <v>No</v>
      </c>
      <c r="F178" s="7" t="str">
        <f>VLOOKUP(A178,'Data Analysis'!A177:Q2512,9,FALSE)</f>
        <v>No</v>
      </c>
      <c r="G178" s="7" t="str">
        <f>VLOOKUP(A178,'Data Analysis'!A177:Q2512,8,FALSE)</f>
        <v>No</v>
      </c>
      <c r="H178" s="7">
        <f>VLOOKUP(A178,'Data Analysis'!A177:Q2512,10,FALSE)</f>
        <v>0</v>
      </c>
      <c r="I178" s="7" t="str">
        <f>VLOOKUP(A178,'Data Analysis'!A177:Q2512,17,FALSE)</f>
        <v>yes</v>
      </c>
      <c r="J178" s="7" t="str">
        <f>VLOOKUP(A178,'Data Analysis'!A177:Q2512,11,FALSE)</f>
        <v>Obesity</v>
      </c>
      <c r="K178" s="7" t="str">
        <f>VLOOKUP(A178,'Data Analysis'!A177:Q2512,12,FALSE)</f>
        <v>Prediabetes</v>
      </c>
      <c r="L178" s="7" t="str">
        <f>VLOOKUP(A178,'Data Analysis'!A177:Q2512,13,FALSE)</f>
        <v>13-Aug-1977</v>
      </c>
      <c r="M178" s="7">
        <f>VLOOKUP(A178,'Data Analysis'!A177:Q2512,14,FALSE)</f>
        <v>36935.64</v>
      </c>
      <c r="N178" s="7" t="str">
        <f>VLOOKUP(A178,'Data Analysis'!A177:Q2512,16,FALSE)</f>
        <v>tier - 2</v>
      </c>
      <c r="O178" s="7" t="str">
        <f>VLOOKUP(A178,'Data Analysis'!A177:Q2512,15,FALSE)</f>
        <v>tier - 1</v>
      </c>
      <c r="P178" s="7">
        <f>VLOOKUP(A178,'Data Analysis'!A177:Q2512,2,FALSE)</f>
        <v>45</v>
      </c>
      <c r="Q178" s="7">
        <f>VLOOKUP(A179,'Data Analysis'!A178:Q2513,2,FALSE)</f>
        <v>54</v>
      </c>
    </row>
    <row r="179" ht="15.6" spans="1:17">
      <c r="A179" s="9" t="s">
        <v>356</v>
      </c>
      <c r="B179" s="7" t="str">
        <f>VLOOKUP(A179,'Data Analysis'!A178:Q2513,4,FALSE)</f>
        <v>  Bronwen L</v>
      </c>
      <c r="C179" s="7">
        <f>VLOOKUP(A179,'Data Analysis'!A178:Q2513,5,FALSE)</f>
        <v>35.68</v>
      </c>
      <c r="D179" s="7">
        <f>VLOOKUP(A179,'Data Analysis'!A178:Q2513,6,FALSE)</f>
        <v>10.04</v>
      </c>
      <c r="E179" s="7" t="str">
        <f>VLOOKUP(A179,'Data Analysis'!A178:Q2513,7,FALSE)</f>
        <v>No</v>
      </c>
      <c r="F179" s="7" t="str">
        <f>VLOOKUP(A179,'Data Analysis'!A178:Q2513,9,FALSE)</f>
        <v>No</v>
      </c>
      <c r="G179" s="7" t="str">
        <f>VLOOKUP(A179,'Data Analysis'!A178:Q2513,8,FALSE)</f>
        <v>No</v>
      </c>
      <c r="H179" s="7">
        <f>VLOOKUP(A179,'Data Analysis'!A178:Q2513,10,FALSE)</f>
        <v>0</v>
      </c>
      <c r="I179" s="7" t="str">
        <f>VLOOKUP(A179,'Data Analysis'!A178:Q2513,17,FALSE)</f>
        <v>yes</v>
      </c>
      <c r="J179" s="7" t="str">
        <f>VLOOKUP(A179,'Data Analysis'!A178:Q2513,11,FALSE)</f>
        <v>Overweight</v>
      </c>
      <c r="K179" s="7" t="str">
        <f>VLOOKUP(A179,'Data Analysis'!A178:Q2513,12,FALSE)</f>
        <v>Diabetes</v>
      </c>
      <c r="L179" s="7" t="str">
        <f>VLOOKUP(A179,'Data Analysis'!A178:Q2513,13,FALSE)</f>
        <v>22-Oct-1968</v>
      </c>
      <c r="M179" s="7">
        <f>VLOOKUP(A179,'Data Analysis'!A178:Q2513,14,FALSE)</f>
        <v>36922.61</v>
      </c>
      <c r="N179" s="7" t="str">
        <f>VLOOKUP(A179,'Data Analysis'!A178:Q2513,16,FALSE)</f>
        <v>tier - 2</v>
      </c>
      <c r="O179" s="7" t="str">
        <f>VLOOKUP(A179,'Data Analysis'!A178:Q2513,15,FALSE)</f>
        <v>tier - 1</v>
      </c>
      <c r="P179" s="7">
        <f>VLOOKUP(A179,'Data Analysis'!A178:Q2513,2,FALSE)</f>
        <v>54</v>
      </c>
      <c r="Q179" s="7">
        <f>VLOOKUP(A180,'Data Analysis'!A179:Q2514,2,FALSE)</f>
        <v>31</v>
      </c>
    </row>
    <row r="180" ht="15.6" spans="1:17">
      <c r="A180" s="9" t="s">
        <v>358</v>
      </c>
      <c r="B180" s="7" t="str">
        <f>VLOOKUP(A180,'Data Analysis'!A179:Q2514,4,FALSE)</f>
        <v>  Manuela</v>
      </c>
      <c r="C180" s="7">
        <f>VLOOKUP(A180,'Data Analysis'!A179:Q2514,5,FALSE)</f>
        <v>48.86</v>
      </c>
      <c r="D180" s="7">
        <f>VLOOKUP(A180,'Data Analysis'!A179:Q2514,6,FALSE)</f>
        <v>6.09</v>
      </c>
      <c r="E180" s="7" t="str">
        <f>VLOOKUP(A180,'Data Analysis'!A179:Q2514,7,FALSE)</f>
        <v>No</v>
      </c>
      <c r="F180" s="7" t="str">
        <f>VLOOKUP(A180,'Data Analysis'!A179:Q2514,9,FALSE)</f>
        <v>No</v>
      </c>
      <c r="G180" s="7" t="str">
        <f>VLOOKUP(A180,'Data Analysis'!A179:Q2514,8,FALSE)</f>
        <v>No</v>
      </c>
      <c r="H180" s="7">
        <f>VLOOKUP(A180,'Data Analysis'!A179:Q2514,10,FALSE)</f>
        <v>0</v>
      </c>
      <c r="I180" s="7" t="str">
        <f>VLOOKUP(A180,'Data Analysis'!A179:Q2514,17,FALSE)</f>
        <v>yes</v>
      </c>
      <c r="J180" s="7" t="str">
        <f>VLOOKUP(A180,'Data Analysis'!A179:Q2514,11,FALSE)</f>
        <v>Overweight</v>
      </c>
      <c r="K180" s="7" t="str">
        <f>VLOOKUP(A180,'Data Analysis'!A179:Q2514,12,FALSE)</f>
        <v>Prediabetes</v>
      </c>
      <c r="L180" s="7" t="str">
        <f>VLOOKUP(A180,'Data Analysis'!A179:Q2514,13,FALSE)</f>
        <v>10-Jun-1991</v>
      </c>
      <c r="M180" s="7">
        <f>VLOOKUP(A180,'Data Analysis'!A179:Q2514,14,FALSE)</f>
        <v>36911.99</v>
      </c>
      <c r="N180" s="7" t="str">
        <f>VLOOKUP(A180,'Data Analysis'!A179:Q2514,16,FALSE)</f>
        <v>tier - 2</v>
      </c>
      <c r="O180" s="7" t="str">
        <f>VLOOKUP(A180,'Data Analysis'!A179:Q2514,15,FALSE)</f>
        <v>tier - 2</v>
      </c>
      <c r="P180" s="7">
        <f>VLOOKUP(A180,'Data Analysis'!A179:Q2514,2,FALSE)</f>
        <v>31</v>
      </c>
      <c r="Q180" s="7">
        <f>VLOOKUP(A181,'Data Analysis'!A180:Q2515,2,FALSE)</f>
        <v>59</v>
      </c>
    </row>
    <row r="181" ht="15.6" spans="1:17">
      <c r="A181" s="9" t="s">
        <v>360</v>
      </c>
      <c r="B181" s="7" t="str">
        <f>VLOOKUP(A181,'Data Analysis'!A180:Q2515,4,FALSE)</f>
        <v>  Jennifer L</v>
      </c>
      <c r="C181" s="7">
        <f>VLOOKUP(A181,'Data Analysis'!A180:Q2515,5,FALSE)</f>
        <v>34.8</v>
      </c>
      <c r="D181" s="7">
        <f>VLOOKUP(A181,'Data Analysis'!A180:Q2515,6,FALSE)</f>
        <v>11.4</v>
      </c>
      <c r="E181" s="7" t="str">
        <f>VLOOKUP(A181,'Data Analysis'!A180:Q2515,7,FALSE)</f>
        <v>yes</v>
      </c>
      <c r="F181" s="7" t="str">
        <f>VLOOKUP(A181,'Data Analysis'!A180:Q2515,9,FALSE)</f>
        <v>No</v>
      </c>
      <c r="G181" s="7" t="str">
        <f>VLOOKUP(A181,'Data Analysis'!A180:Q2515,8,FALSE)</f>
        <v>Yes</v>
      </c>
      <c r="H181" s="7">
        <f>VLOOKUP(A181,'Data Analysis'!A180:Q2515,10,FALSE)</f>
        <v>1</v>
      </c>
      <c r="I181" s="7" t="str">
        <f>VLOOKUP(A181,'Data Analysis'!A180:Q2515,17,FALSE)</f>
        <v>No</v>
      </c>
      <c r="J181" s="7" t="str">
        <f>VLOOKUP(A181,'Data Analysis'!A180:Q2515,11,FALSE)</f>
        <v>Obesity</v>
      </c>
      <c r="K181" s="7" t="str">
        <f>VLOOKUP(A181,'Data Analysis'!A180:Q2515,12,FALSE)</f>
        <v>Diabetes</v>
      </c>
      <c r="L181" s="7" t="str">
        <f>VLOOKUP(A181,'Data Analysis'!A180:Q2515,13,FALSE)</f>
        <v>24-Jul-1963</v>
      </c>
      <c r="M181" s="7">
        <f>VLOOKUP(A181,'Data Analysis'!A180:Q2515,14,FALSE)</f>
        <v>36910.61</v>
      </c>
      <c r="N181" s="7" t="str">
        <f>VLOOKUP(A181,'Data Analysis'!A180:Q2515,16,FALSE)</f>
        <v>tier - 2</v>
      </c>
      <c r="O181" s="7" t="str">
        <f>VLOOKUP(A181,'Data Analysis'!A180:Q2515,15,FALSE)</f>
        <v>tier - 2</v>
      </c>
      <c r="P181" s="7">
        <f>VLOOKUP(A181,'Data Analysis'!A180:Q2515,2,FALSE)</f>
        <v>59</v>
      </c>
      <c r="Q181" s="7">
        <f>VLOOKUP(A182,'Data Analysis'!A181:Q2516,2,FALSE)</f>
        <v>19</v>
      </c>
    </row>
    <row r="182" ht="15.6" spans="1:17">
      <c r="A182" s="9" t="s">
        <v>362</v>
      </c>
      <c r="B182" s="7" t="str">
        <f>VLOOKUP(A182,'Data Analysis'!A181:Q2516,4,FALSE)</f>
        <v>  Abby W</v>
      </c>
      <c r="C182" s="7">
        <f>VLOOKUP(A182,'Data Analysis'!A181:Q2516,5,FALSE)</f>
        <v>32.49</v>
      </c>
      <c r="D182" s="7">
        <f>VLOOKUP(A182,'Data Analysis'!A181:Q2516,6,FALSE)</f>
        <v>4.29</v>
      </c>
      <c r="E182" s="7" t="str">
        <f>VLOOKUP(A182,'Data Analysis'!A181:Q2516,7,FALSE)</f>
        <v>No</v>
      </c>
      <c r="F182" s="7" t="str">
        <f>VLOOKUP(A182,'Data Analysis'!A181:Q2516,9,FALSE)</f>
        <v>No</v>
      </c>
      <c r="G182" s="7" t="str">
        <f>VLOOKUP(A182,'Data Analysis'!A181:Q2516,8,FALSE)</f>
        <v>Yes</v>
      </c>
      <c r="H182" s="7">
        <f>VLOOKUP(A182,'Data Analysis'!A181:Q2516,10,FALSE)</f>
        <v>1</v>
      </c>
      <c r="I182" s="7" t="str">
        <f>VLOOKUP(A182,'Data Analysis'!A181:Q2516,17,FALSE)</f>
        <v>yes</v>
      </c>
      <c r="J182" s="7" t="str">
        <f>VLOOKUP(A182,'Data Analysis'!A181:Q2516,11,FALSE)</f>
        <v>Overweight</v>
      </c>
      <c r="K182" s="7" t="str">
        <f>VLOOKUP(A182,'Data Analysis'!A181:Q2516,12,FALSE)</f>
        <v>Normal</v>
      </c>
      <c r="L182" s="7" t="str">
        <f>VLOOKUP(A182,'Data Analysis'!A181:Q2516,13,FALSE)</f>
        <v>21-Jun-2003</v>
      </c>
      <c r="M182" s="7">
        <f>VLOOKUP(A182,'Data Analysis'!A181:Q2516,14,FALSE)</f>
        <v>36898.73</v>
      </c>
      <c r="N182" s="7" t="str">
        <f>VLOOKUP(A182,'Data Analysis'!A181:Q2516,16,FALSE)</f>
        <v>tier - 2</v>
      </c>
      <c r="O182" s="7" t="str">
        <f>VLOOKUP(A182,'Data Analysis'!A181:Q2516,15,FALSE)</f>
        <v>tier - 1</v>
      </c>
      <c r="P182" s="7">
        <f>VLOOKUP(A182,'Data Analysis'!A181:Q2516,2,FALSE)</f>
        <v>19</v>
      </c>
      <c r="Q182" s="7">
        <f>VLOOKUP(A183,'Data Analysis'!A182:Q2517,2,FALSE)</f>
        <v>50</v>
      </c>
    </row>
    <row r="183" ht="15.6" spans="1:17">
      <c r="A183" s="9" t="s">
        <v>364</v>
      </c>
      <c r="B183" s="7" t="str">
        <f>VLOOKUP(A183,'Data Analysis'!A182:Q2517,4,FALSE)</f>
        <v>  Tyler</v>
      </c>
      <c r="C183" s="7">
        <f>VLOOKUP(A183,'Data Analysis'!A182:Q2517,5,FALSE)</f>
        <v>39</v>
      </c>
      <c r="D183" s="7">
        <f>VLOOKUP(A183,'Data Analysis'!A182:Q2517,6,FALSE)</f>
        <v>5.7</v>
      </c>
      <c r="E183" s="7" t="str">
        <f>VLOOKUP(A183,'Data Analysis'!A182:Q2517,7,FALSE)</f>
        <v>No</v>
      </c>
      <c r="F183" s="7" t="str">
        <f>VLOOKUP(A183,'Data Analysis'!A182:Q2517,9,FALSE)</f>
        <v>No</v>
      </c>
      <c r="G183" s="7" t="str">
        <f>VLOOKUP(A183,'Data Analysis'!A182:Q2517,8,FALSE)</f>
        <v>No</v>
      </c>
      <c r="H183" s="7">
        <f>VLOOKUP(A183,'Data Analysis'!A182:Q2517,10,FALSE)</f>
        <v>2</v>
      </c>
      <c r="I183" s="7" t="str">
        <f>VLOOKUP(A183,'Data Analysis'!A182:Q2517,17,FALSE)</f>
        <v>yes</v>
      </c>
      <c r="J183" s="7" t="str">
        <f>VLOOKUP(A183,'Data Analysis'!A182:Q2517,11,FALSE)</f>
        <v>Obesity</v>
      </c>
      <c r="K183" s="7" t="str">
        <f>VLOOKUP(A183,'Data Analysis'!A182:Q2517,12,FALSE)</f>
        <v>Prediabetes</v>
      </c>
      <c r="L183" s="7" t="str">
        <f>VLOOKUP(A183,'Data Analysis'!A182:Q2517,13,FALSE)</f>
        <v>5-Dec-1972</v>
      </c>
      <c r="M183" s="7">
        <f>VLOOKUP(A183,'Data Analysis'!A182:Q2517,14,FALSE)</f>
        <v>36889.99</v>
      </c>
      <c r="N183" s="7" t="str">
        <f>VLOOKUP(A183,'Data Analysis'!A182:Q2517,16,FALSE)</f>
        <v>tier - 1</v>
      </c>
      <c r="O183" s="7" t="str">
        <f>VLOOKUP(A183,'Data Analysis'!A182:Q2517,15,FALSE)</f>
        <v>tier - 3</v>
      </c>
      <c r="P183" s="7">
        <f>VLOOKUP(A183,'Data Analysis'!A182:Q2517,2,FALSE)</f>
        <v>50</v>
      </c>
      <c r="Q183" s="7">
        <f>VLOOKUP(A184,'Data Analysis'!A183:Q2518,2,FALSE)</f>
        <v>30</v>
      </c>
    </row>
    <row r="184" ht="15.6" spans="1:17">
      <c r="A184" s="9" t="s">
        <v>366</v>
      </c>
      <c r="B184" s="7" t="str">
        <f>VLOOKUP(A184,'Data Analysis'!A183:Q2518,4,FALSE)</f>
        <v>  Jeffrey</v>
      </c>
      <c r="C184" s="7">
        <f>VLOOKUP(A184,'Data Analysis'!A183:Q2518,5,FALSE)</f>
        <v>35.3</v>
      </c>
      <c r="D184" s="7">
        <f>VLOOKUP(A184,'Data Analysis'!A183:Q2518,6,FALSE)</f>
        <v>6.09</v>
      </c>
      <c r="E184" s="7" t="str">
        <f>VLOOKUP(A184,'Data Analysis'!A183:Q2518,7,FALSE)</f>
        <v>No</v>
      </c>
      <c r="F184" s="7" t="str">
        <f>VLOOKUP(A184,'Data Analysis'!A183:Q2518,9,FALSE)</f>
        <v>No</v>
      </c>
      <c r="G184" s="7" t="str">
        <f>VLOOKUP(A184,'Data Analysis'!A183:Q2518,8,FALSE)</f>
        <v>No</v>
      </c>
      <c r="H184" s="7">
        <f>VLOOKUP(A184,'Data Analysis'!A183:Q2518,10,FALSE)</f>
        <v>1</v>
      </c>
      <c r="I184" s="7" t="str">
        <f>VLOOKUP(A184,'Data Analysis'!A183:Q2518,17,FALSE)</f>
        <v>yes</v>
      </c>
      <c r="J184" s="7" t="str">
        <f>VLOOKUP(A184,'Data Analysis'!A183:Q2518,11,FALSE)</f>
        <v>Overweight</v>
      </c>
      <c r="K184" s="7" t="str">
        <f>VLOOKUP(A184,'Data Analysis'!A183:Q2518,12,FALSE)</f>
        <v>Prediabetes</v>
      </c>
      <c r="L184" s="7" t="str">
        <f>VLOOKUP(A184,'Data Analysis'!A183:Q2518,13,FALSE)</f>
        <v>4-Jul-1992</v>
      </c>
      <c r="M184" s="7">
        <f>VLOOKUP(A184,'Data Analysis'!A183:Q2518,14,FALSE)</f>
        <v>36837.47</v>
      </c>
      <c r="N184" s="7" t="str">
        <f>VLOOKUP(A184,'Data Analysis'!A183:Q2518,16,FALSE)</f>
        <v>tier - 2</v>
      </c>
      <c r="O184" s="7" t="str">
        <f>VLOOKUP(A184,'Data Analysis'!A183:Q2518,15,FALSE)</f>
        <v>tier - 3</v>
      </c>
      <c r="P184" s="7">
        <f>VLOOKUP(A184,'Data Analysis'!A183:Q2518,2,FALSE)</f>
        <v>30</v>
      </c>
      <c r="Q184" s="7">
        <f>VLOOKUP(A185,'Data Analysis'!A184:Q2519,2,FALSE)</f>
        <v>57</v>
      </c>
    </row>
    <row r="185" ht="15.6" spans="1:17">
      <c r="A185" s="9" t="s">
        <v>368</v>
      </c>
      <c r="B185" s="7" t="str">
        <f>VLOOKUP(A185,'Data Analysis'!A184:Q2519,4,FALSE)</f>
        <v>  Matthew F</v>
      </c>
      <c r="C185" s="7">
        <f>VLOOKUP(A185,'Data Analysis'!A184:Q2519,5,FALSE)</f>
        <v>33.42</v>
      </c>
      <c r="D185" s="7">
        <f>VLOOKUP(A185,'Data Analysis'!A184:Q2519,6,FALSE)</f>
        <v>10.67</v>
      </c>
      <c r="E185" s="7" t="str">
        <f>VLOOKUP(A185,'Data Analysis'!A184:Q2519,7,FALSE)</f>
        <v>No</v>
      </c>
      <c r="F185" s="7" t="str">
        <f>VLOOKUP(A185,'Data Analysis'!A184:Q2519,9,FALSE)</f>
        <v>No</v>
      </c>
      <c r="G185" s="7" t="str">
        <f>VLOOKUP(A185,'Data Analysis'!A184:Q2519,8,FALSE)</f>
        <v>No</v>
      </c>
      <c r="H185" s="7">
        <f>VLOOKUP(A185,'Data Analysis'!A184:Q2519,10,FALSE)</f>
        <v>0</v>
      </c>
      <c r="I185" s="7" t="str">
        <f>VLOOKUP(A185,'Data Analysis'!A184:Q2519,17,FALSE)</f>
        <v>yes</v>
      </c>
      <c r="J185" s="7" t="str">
        <f>VLOOKUP(A185,'Data Analysis'!A184:Q2519,11,FALSE)</f>
        <v>Obesity</v>
      </c>
      <c r="K185" s="7" t="str">
        <f>VLOOKUP(A185,'Data Analysis'!A184:Q2519,12,FALSE)</f>
        <v>Diabetes</v>
      </c>
      <c r="L185" s="7" t="str">
        <f>VLOOKUP(A185,'Data Analysis'!A184:Q2519,13,FALSE)</f>
        <v>28-Dec-1965</v>
      </c>
      <c r="M185" s="7">
        <f>VLOOKUP(A185,'Data Analysis'!A184:Q2519,14,FALSE)</f>
        <v>36795.29</v>
      </c>
      <c r="N185" s="7" t="str">
        <f>VLOOKUP(A185,'Data Analysis'!A184:Q2519,16,FALSE)</f>
        <v>tier - 2</v>
      </c>
      <c r="O185" s="7" t="str">
        <f>VLOOKUP(A185,'Data Analysis'!A184:Q2519,15,FALSE)</f>
        <v>tier - 1</v>
      </c>
      <c r="P185" s="7">
        <f>VLOOKUP(A185,'Data Analysis'!A184:Q2519,2,FALSE)</f>
        <v>57</v>
      </c>
      <c r="Q185" s="7">
        <f>VLOOKUP(A186,'Data Analysis'!A185:Q2520,2,FALSE)</f>
        <v>52</v>
      </c>
    </row>
    <row r="186" ht="15.6" spans="1:17">
      <c r="A186" s="9" t="s">
        <v>370</v>
      </c>
      <c r="B186" s="7" t="str">
        <f>VLOOKUP(A186,'Data Analysis'!A185:Q2520,4,FALSE)</f>
        <v>  Ryan J</v>
      </c>
      <c r="C186" s="7">
        <f>VLOOKUP(A186,'Data Analysis'!A185:Q2520,5,FALSE)</f>
        <v>37.18</v>
      </c>
      <c r="D186" s="7">
        <f>VLOOKUP(A186,'Data Analysis'!A185:Q2520,6,FALSE)</f>
        <v>6.75</v>
      </c>
      <c r="E186" s="7" t="str">
        <f>VLOOKUP(A186,'Data Analysis'!A185:Q2520,7,FALSE)</f>
        <v>yes</v>
      </c>
      <c r="F186" s="7" t="str">
        <f>VLOOKUP(A186,'Data Analysis'!A185:Q2520,9,FALSE)</f>
        <v>No</v>
      </c>
      <c r="G186" s="7" t="str">
        <f>VLOOKUP(A186,'Data Analysis'!A185:Q2520,8,FALSE)</f>
        <v>No</v>
      </c>
      <c r="H186" s="7">
        <f>VLOOKUP(A186,'Data Analysis'!A185:Q2520,10,FALSE)</f>
        <v>2</v>
      </c>
      <c r="I186" s="7" t="str">
        <f>VLOOKUP(A186,'Data Analysis'!A185:Q2520,17,FALSE)</f>
        <v>yes</v>
      </c>
      <c r="J186" s="7" t="str">
        <f>VLOOKUP(A186,'Data Analysis'!A185:Q2520,11,FALSE)</f>
        <v>Obesity</v>
      </c>
      <c r="K186" s="7" t="str">
        <f>VLOOKUP(A186,'Data Analysis'!A185:Q2520,12,FALSE)</f>
        <v>Diabetes</v>
      </c>
      <c r="L186" s="7" t="str">
        <f>VLOOKUP(A186,'Data Analysis'!A185:Q2520,13,FALSE)</f>
        <v>14-Jul-1970</v>
      </c>
      <c r="M186" s="7">
        <f>VLOOKUP(A186,'Data Analysis'!A185:Q2520,14,FALSE)</f>
        <v>36786.37</v>
      </c>
      <c r="N186" s="7" t="str">
        <f>VLOOKUP(A186,'Data Analysis'!A185:Q2520,16,FALSE)</f>
        <v>tier - 1</v>
      </c>
      <c r="O186" s="7" t="str">
        <f>VLOOKUP(A186,'Data Analysis'!A185:Q2520,15,FALSE)</f>
        <v>tier - 1</v>
      </c>
      <c r="P186" s="7">
        <f>VLOOKUP(A186,'Data Analysis'!A185:Q2520,2,FALSE)</f>
        <v>52</v>
      </c>
      <c r="Q186" s="7">
        <f>VLOOKUP(A187,'Data Analysis'!A186:Q2521,2,FALSE)</f>
        <v>61</v>
      </c>
    </row>
    <row r="187" ht="15.6" spans="1:17">
      <c r="A187" s="9" t="s">
        <v>372</v>
      </c>
      <c r="B187" s="7" t="str">
        <f>VLOOKUP(A187,'Data Analysis'!A186:Q2521,4,FALSE)</f>
        <v>  Amy</v>
      </c>
      <c r="C187" s="7">
        <f>VLOOKUP(A187,'Data Analysis'!A186:Q2521,5,FALSE)</f>
        <v>33.33</v>
      </c>
      <c r="D187" s="7">
        <f>VLOOKUP(A187,'Data Analysis'!A186:Q2521,6,FALSE)</f>
        <v>9.26</v>
      </c>
      <c r="E187" s="7" t="str">
        <f>VLOOKUP(A187,'Data Analysis'!A186:Q2521,7,FALSE)</f>
        <v>yes</v>
      </c>
      <c r="F187" s="7" t="str">
        <f>VLOOKUP(A187,'Data Analysis'!A186:Q2521,9,FALSE)</f>
        <v>No</v>
      </c>
      <c r="G187" s="7" t="str">
        <f>VLOOKUP(A187,'Data Analysis'!A186:Q2521,8,FALSE)</f>
        <v>No</v>
      </c>
      <c r="H187" s="7">
        <f>VLOOKUP(A187,'Data Analysis'!A186:Q2521,10,FALSE)</f>
        <v>2</v>
      </c>
      <c r="I187" s="7" t="str">
        <f>VLOOKUP(A187,'Data Analysis'!A186:Q2521,17,FALSE)</f>
        <v>No</v>
      </c>
      <c r="J187" s="7" t="str">
        <f>VLOOKUP(A187,'Data Analysis'!A186:Q2521,11,FALSE)</f>
        <v>Obesity</v>
      </c>
      <c r="K187" s="7" t="str">
        <f>VLOOKUP(A187,'Data Analysis'!A186:Q2521,12,FALSE)</f>
        <v>Diabetes</v>
      </c>
      <c r="L187" s="7" t="str">
        <f>VLOOKUP(A187,'Data Analysis'!A186:Q2521,13,FALSE)</f>
        <v>29-Jul-1961</v>
      </c>
      <c r="M187" s="7">
        <f>VLOOKUP(A187,'Data Analysis'!A186:Q2521,14,FALSE)</f>
        <v>36580.28</v>
      </c>
      <c r="N187" s="7" t="str">
        <f>VLOOKUP(A187,'Data Analysis'!A186:Q2521,16,FALSE)</f>
        <v>tier - 2</v>
      </c>
      <c r="O187" s="7" t="str">
        <f>VLOOKUP(A187,'Data Analysis'!A186:Q2521,15,FALSE)</f>
        <v>tier - 2</v>
      </c>
      <c r="P187" s="7">
        <f>VLOOKUP(A187,'Data Analysis'!A186:Q2521,2,FALSE)</f>
        <v>61</v>
      </c>
      <c r="Q187" s="7">
        <f>VLOOKUP(A188,'Data Analysis'!A187:Q2522,2,FALSE)</f>
        <v>30</v>
      </c>
    </row>
    <row r="188" ht="15.6" spans="1:17">
      <c r="A188" s="9" t="s">
        <v>374</v>
      </c>
      <c r="B188" s="7" t="str">
        <f>VLOOKUP(A188,'Data Analysis'!A187:Q2522,4,FALSE)</f>
        <v>  Andrew P</v>
      </c>
      <c r="C188" s="7">
        <f>VLOOKUP(A188,'Data Analysis'!A187:Q2522,5,FALSE)</f>
        <v>53.21</v>
      </c>
      <c r="D188" s="7">
        <f>VLOOKUP(A188,'Data Analysis'!A187:Q2522,6,FALSE)</f>
        <v>4.27</v>
      </c>
      <c r="E188" s="7" t="str">
        <f>VLOOKUP(A188,'Data Analysis'!A187:Q2522,7,FALSE)</f>
        <v>No</v>
      </c>
      <c r="F188" s="7" t="str">
        <f>VLOOKUP(A188,'Data Analysis'!A187:Q2522,9,FALSE)</f>
        <v>No</v>
      </c>
      <c r="G188" s="7" t="str">
        <f>VLOOKUP(A188,'Data Analysis'!A187:Q2522,8,FALSE)</f>
        <v>No</v>
      </c>
      <c r="H188" s="7">
        <f>VLOOKUP(A188,'Data Analysis'!A187:Q2522,10,FALSE)</f>
        <v>1</v>
      </c>
      <c r="I188" s="7" t="str">
        <f>VLOOKUP(A188,'Data Analysis'!A187:Q2522,17,FALSE)</f>
        <v>yes</v>
      </c>
      <c r="J188" s="7" t="str">
        <f>VLOOKUP(A188,'Data Analysis'!A187:Q2522,11,FALSE)</f>
        <v>Obesity</v>
      </c>
      <c r="K188" s="7" t="str">
        <f>VLOOKUP(A188,'Data Analysis'!A187:Q2522,12,FALSE)</f>
        <v>Normal</v>
      </c>
      <c r="L188" s="7" t="str">
        <f>VLOOKUP(A188,'Data Analysis'!A187:Q2522,13,FALSE)</f>
        <v>9-Oct-1992</v>
      </c>
      <c r="M188" s="7">
        <f>VLOOKUP(A188,'Data Analysis'!A187:Q2522,14,FALSE)</f>
        <v>36572.8</v>
      </c>
      <c r="N188" s="7" t="str">
        <f>VLOOKUP(A188,'Data Analysis'!A187:Q2522,16,FALSE)</f>
        <v>tier - 1</v>
      </c>
      <c r="O188" s="7" t="str">
        <f>VLOOKUP(A188,'Data Analysis'!A187:Q2522,15,FALSE)</f>
        <v>tier - 2</v>
      </c>
      <c r="P188" s="7">
        <f>VLOOKUP(A188,'Data Analysis'!A187:Q2522,2,FALSE)</f>
        <v>30</v>
      </c>
      <c r="Q188" s="7">
        <f>VLOOKUP(A189,'Data Analysis'!A188:Q2523,2,FALSE)</f>
        <v>49</v>
      </c>
    </row>
    <row r="189" ht="15.6" spans="1:17">
      <c r="A189" s="9" t="s">
        <v>376</v>
      </c>
      <c r="B189" s="7" t="str">
        <f>VLOOKUP(A189,'Data Analysis'!A188:Q2523,4,FALSE)</f>
        <v>  George M</v>
      </c>
      <c r="C189" s="7">
        <f>VLOOKUP(A189,'Data Analysis'!A188:Q2523,5,FALSE)</f>
        <v>38.73</v>
      </c>
      <c r="D189" s="7">
        <f>VLOOKUP(A189,'Data Analysis'!A188:Q2523,6,FALSE)</f>
        <v>11.51</v>
      </c>
      <c r="E189" s="7" t="str">
        <f>VLOOKUP(A189,'Data Analysis'!A188:Q2523,7,FALSE)</f>
        <v>No</v>
      </c>
      <c r="F189" s="7" t="str">
        <f>VLOOKUP(A189,'Data Analysis'!A188:Q2523,9,FALSE)</f>
        <v>No</v>
      </c>
      <c r="G189" s="7" t="str">
        <f>VLOOKUP(A189,'Data Analysis'!A188:Q2523,8,FALSE)</f>
        <v>No</v>
      </c>
      <c r="H189" s="7">
        <f>VLOOKUP(A189,'Data Analysis'!A188:Q2523,10,FALSE)</f>
        <v>2</v>
      </c>
      <c r="I189" s="7" t="str">
        <f>VLOOKUP(A189,'Data Analysis'!A188:Q2523,17,FALSE)</f>
        <v>yes</v>
      </c>
      <c r="J189" s="7" t="str">
        <f>VLOOKUP(A189,'Data Analysis'!A188:Q2523,11,FALSE)</f>
        <v>Overweight</v>
      </c>
      <c r="K189" s="7" t="str">
        <f>VLOOKUP(A189,'Data Analysis'!A188:Q2523,12,FALSE)</f>
        <v>Diabetes</v>
      </c>
      <c r="L189" s="7" t="str">
        <f>VLOOKUP(A189,'Data Analysis'!A188:Q2523,13,FALSE)</f>
        <v>9-Aug-1973</v>
      </c>
      <c r="M189" s="7">
        <f>VLOOKUP(A189,'Data Analysis'!A188:Q2523,14,FALSE)</f>
        <v>36541.55</v>
      </c>
      <c r="N189" s="7" t="str">
        <f>VLOOKUP(A189,'Data Analysis'!A188:Q2523,16,FALSE)</f>
        <v>tier - 2</v>
      </c>
      <c r="O189" s="7" t="str">
        <f>VLOOKUP(A189,'Data Analysis'!A188:Q2523,15,FALSE)</f>
        <v>tier - 3</v>
      </c>
      <c r="P189" s="7">
        <f>VLOOKUP(A189,'Data Analysis'!A188:Q2523,2,FALSE)</f>
        <v>49</v>
      </c>
      <c r="Q189" s="7">
        <f>VLOOKUP(A190,'Data Analysis'!A189:Q2524,2,FALSE)</f>
        <v>60</v>
      </c>
    </row>
    <row r="190" ht="15.6" spans="1:17">
      <c r="A190" s="9" t="s">
        <v>378</v>
      </c>
      <c r="B190" s="7" t="str">
        <f>VLOOKUP(A190,'Data Analysis'!A189:Q2524,4,FALSE)</f>
        <v>  Sarah</v>
      </c>
      <c r="C190" s="7">
        <f>VLOOKUP(A190,'Data Analysis'!A189:Q2524,5,FALSE)</f>
        <v>29.73</v>
      </c>
      <c r="D190" s="7">
        <f>VLOOKUP(A190,'Data Analysis'!A189:Q2524,6,FALSE)</f>
        <v>7.22</v>
      </c>
      <c r="E190" s="7" t="str">
        <f>VLOOKUP(A190,'Data Analysis'!A189:Q2524,7,FALSE)</f>
        <v>No</v>
      </c>
      <c r="F190" s="7" t="str">
        <f>VLOOKUP(A190,'Data Analysis'!A189:Q2524,9,FALSE)</f>
        <v>No</v>
      </c>
      <c r="G190" s="7" t="str">
        <f>VLOOKUP(A190,'Data Analysis'!A189:Q2524,8,FALSE)</f>
        <v>No</v>
      </c>
      <c r="H190" s="7">
        <f>VLOOKUP(A190,'Data Analysis'!A189:Q2524,10,FALSE)</f>
        <v>0</v>
      </c>
      <c r="I190" s="7" t="str">
        <f>VLOOKUP(A190,'Data Analysis'!A189:Q2524,17,FALSE)</f>
        <v>yes</v>
      </c>
      <c r="J190" s="7" t="str">
        <f>VLOOKUP(A190,'Data Analysis'!A189:Q2524,11,FALSE)</f>
        <v>Obesity</v>
      </c>
      <c r="K190" s="7" t="str">
        <f>VLOOKUP(A190,'Data Analysis'!A189:Q2524,12,FALSE)</f>
        <v>Diabetes</v>
      </c>
      <c r="L190" s="7" t="str">
        <f>VLOOKUP(A190,'Data Analysis'!A189:Q2524,13,FALSE)</f>
        <v>19-Nov-1962</v>
      </c>
      <c r="M190" s="7">
        <f>VLOOKUP(A190,'Data Analysis'!A189:Q2524,14,FALSE)</f>
        <v>36445.55</v>
      </c>
      <c r="N190" s="7" t="str">
        <f>VLOOKUP(A190,'Data Analysis'!A189:Q2524,16,FALSE)</f>
        <v>tier - 2</v>
      </c>
      <c r="O190" s="7" t="str">
        <f>VLOOKUP(A190,'Data Analysis'!A189:Q2524,15,FALSE)</f>
        <v>tier - 2</v>
      </c>
      <c r="P190" s="7">
        <f>VLOOKUP(A190,'Data Analysis'!A189:Q2524,2,FALSE)</f>
        <v>60</v>
      </c>
      <c r="Q190" s="7">
        <f>VLOOKUP(A191,'Data Analysis'!A190:Q2525,2,FALSE)</f>
        <v>19</v>
      </c>
    </row>
    <row r="191" ht="15.6" spans="1:17">
      <c r="A191" s="9" t="s">
        <v>380</v>
      </c>
      <c r="B191" s="7" t="str">
        <f>VLOOKUP(A191,'Data Analysis'!A190:Q2525,4,FALSE)</f>
        <v>  Lara</v>
      </c>
      <c r="C191" s="7">
        <f>VLOOKUP(A191,'Data Analysis'!A190:Q2525,5,FALSE)</f>
        <v>34.7</v>
      </c>
      <c r="D191" s="7">
        <f>VLOOKUP(A191,'Data Analysis'!A190:Q2525,6,FALSE)</f>
        <v>4.37</v>
      </c>
      <c r="E191" s="7" t="str">
        <f>VLOOKUP(A191,'Data Analysis'!A190:Q2525,7,FALSE)</f>
        <v>No</v>
      </c>
      <c r="F191" s="7" t="str">
        <f>VLOOKUP(A191,'Data Analysis'!A190:Q2525,9,FALSE)</f>
        <v>No</v>
      </c>
      <c r="G191" s="7" t="str">
        <f>VLOOKUP(A191,'Data Analysis'!A190:Q2525,8,FALSE)</f>
        <v>Yes</v>
      </c>
      <c r="H191" s="7">
        <f>VLOOKUP(A191,'Data Analysis'!A190:Q2525,10,FALSE)</f>
        <v>1</v>
      </c>
      <c r="I191" s="7" t="str">
        <f>VLOOKUP(A191,'Data Analysis'!A190:Q2525,17,FALSE)</f>
        <v>yes</v>
      </c>
      <c r="J191" s="7" t="str">
        <f>VLOOKUP(A191,'Data Analysis'!A190:Q2525,11,FALSE)</f>
        <v>Obesity</v>
      </c>
      <c r="K191" s="7" t="str">
        <f>VLOOKUP(A191,'Data Analysis'!A190:Q2525,12,FALSE)</f>
        <v>Normal</v>
      </c>
      <c r="L191" s="7" t="str">
        <f>VLOOKUP(A191,'Data Analysis'!A190:Q2525,13,FALSE)</f>
        <v>9-Dec-2003</v>
      </c>
      <c r="M191" s="7">
        <f>VLOOKUP(A191,'Data Analysis'!A190:Q2525,14,FALSE)</f>
        <v>36397.58</v>
      </c>
      <c r="N191" s="7" t="str">
        <f>VLOOKUP(A191,'Data Analysis'!A190:Q2525,16,FALSE)</f>
        <v>tier - 2</v>
      </c>
      <c r="O191" s="7" t="str">
        <f>VLOOKUP(A191,'Data Analysis'!A190:Q2525,15,FALSE)</f>
        <v>tier - 3</v>
      </c>
      <c r="P191" s="7">
        <f>VLOOKUP(A191,'Data Analysis'!A190:Q2525,2,FALSE)</f>
        <v>19</v>
      </c>
      <c r="Q191" s="7">
        <f>VLOOKUP(A192,'Data Analysis'!A191:Q2526,2,FALSE)</f>
        <v>48</v>
      </c>
    </row>
    <row r="192" ht="15.6" spans="1:17">
      <c r="A192" s="9" t="s">
        <v>382</v>
      </c>
      <c r="B192" s="7" t="str">
        <f>VLOOKUP(A192,'Data Analysis'!A191:Q2526,4,FALSE)</f>
        <v>  Sebastien</v>
      </c>
      <c r="C192" s="7">
        <f>VLOOKUP(A192,'Data Analysis'!A191:Q2526,5,FALSE)</f>
        <v>38.28</v>
      </c>
      <c r="D192" s="7">
        <f>VLOOKUP(A192,'Data Analysis'!A191:Q2526,6,FALSE)</f>
        <v>11.56</v>
      </c>
      <c r="E192" s="7" t="str">
        <f>VLOOKUP(A192,'Data Analysis'!A191:Q2526,7,FALSE)</f>
        <v>yes</v>
      </c>
      <c r="F192" s="7" t="str">
        <f>VLOOKUP(A192,'Data Analysis'!A191:Q2526,9,FALSE)</f>
        <v>No</v>
      </c>
      <c r="G192" s="7" t="str">
        <f>VLOOKUP(A192,'Data Analysis'!A191:Q2526,8,FALSE)</f>
        <v>No</v>
      </c>
      <c r="H192" s="7">
        <f>VLOOKUP(A192,'Data Analysis'!A191:Q2526,10,FALSE)</f>
        <v>1</v>
      </c>
      <c r="I192" s="7" t="str">
        <f>VLOOKUP(A192,'Data Analysis'!A191:Q2526,17,FALSE)</f>
        <v>yes</v>
      </c>
      <c r="J192" s="7" t="str">
        <f>VLOOKUP(A192,'Data Analysis'!A191:Q2526,11,FALSE)</f>
        <v>Obesity</v>
      </c>
      <c r="K192" s="7" t="str">
        <f>VLOOKUP(A192,'Data Analysis'!A191:Q2526,12,FALSE)</f>
        <v>Diabetes</v>
      </c>
      <c r="L192" s="7" t="str">
        <f>VLOOKUP(A192,'Data Analysis'!A191:Q2526,13,FALSE)</f>
        <v>5-Jun-1975</v>
      </c>
      <c r="M192" s="7">
        <f>VLOOKUP(A192,'Data Analysis'!A191:Q2526,14,FALSE)</f>
        <v>36350.71</v>
      </c>
      <c r="N192" s="7" t="str">
        <f>VLOOKUP(A192,'Data Analysis'!A191:Q2526,16,FALSE)</f>
        <v>tier - 1</v>
      </c>
      <c r="O192" s="7" t="str">
        <f>VLOOKUP(A192,'Data Analysis'!A191:Q2526,15,FALSE)</f>
        <v>tier - 2</v>
      </c>
      <c r="P192" s="7">
        <f>VLOOKUP(A192,'Data Analysis'!A191:Q2526,2,FALSE)</f>
        <v>48</v>
      </c>
      <c r="Q192" s="7">
        <f>VLOOKUP(A193,'Data Analysis'!A192:Q2527,2,FALSE)</f>
        <v>55</v>
      </c>
    </row>
    <row r="193" ht="15.6" spans="1:17">
      <c r="A193" s="9" t="s">
        <v>384</v>
      </c>
      <c r="B193" s="7" t="str">
        <f>VLOOKUP(A193,'Data Analysis'!A192:Q2527,4,FALSE)</f>
        <v>  Padraig</v>
      </c>
      <c r="C193" s="7">
        <f>VLOOKUP(A193,'Data Analysis'!A192:Q2527,5,FALSE)</f>
        <v>33.57</v>
      </c>
      <c r="D193" s="7">
        <f>VLOOKUP(A193,'Data Analysis'!A192:Q2527,6,FALSE)</f>
        <v>8.82</v>
      </c>
      <c r="E193" s="7" t="str">
        <f>VLOOKUP(A193,'Data Analysis'!A192:Q2527,7,FALSE)</f>
        <v>yes</v>
      </c>
      <c r="F193" s="7" t="str">
        <f>VLOOKUP(A193,'Data Analysis'!A192:Q2527,9,FALSE)</f>
        <v>No</v>
      </c>
      <c r="G193" s="7" t="str">
        <f>VLOOKUP(A193,'Data Analysis'!A192:Q2527,8,FALSE)</f>
        <v>No</v>
      </c>
      <c r="H193" s="7">
        <f>VLOOKUP(A193,'Data Analysis'!A192:Q2527,10,FALSE)</f>
        <v>0</v>
      </c>
      <c r="I193" s="7" t="str">
        <f>VLOOKUP(A193,'Data Analysis'!A192:Q2527,17,FALSE)</f>
        <v>yes</v>
      </c>
      <c r="J193" s="7" t="str">
        <f>VLOOKUP(A193,'Data Analysis'!A192:Q2527,11,FALSE)</f>
        <v>Normal Weight</v>
      </c>
      <c r="K193" s="7" t="str">
        <f>VLOOKUP(A193,'Data Analysis'!A192:Q2527,12,FALSE)</f>
        <v>Diabetes</v>
      </c>
      <c r="L193" s="7" t="str">
        <f>VLOOKUP(A193,'Data Analysis'!A192:Q2527,13,FALSE)</f>
        <v>18-Oct-1967</v>
      </c>
      <c r="M193" s="7">
        <f>VLOOKUP(A193,'Data Analysis'!A192:Q2527,14,FALSE)</f>
        <v>36332.45</v>
      </c>
      <c r="N193" s="7" t="str">
        <f>VLOOKUP(A193,'Data Analysis'!A192:Q2527,16,FALSE)</f>
        <v>tier - 1</v>
      </c>
      <c r="O193" s="7" t="str">
        <f>VLOOKUP(A193,'Data Analysis'!A192:Q2527,15,FALSE)</f>
        <v>tier - 3</v>
      </c>
      <c r="P193" s="7">
        <f>VLOOKUP(A193,'Data Analysis'!A192:Q2527,2,FALSE)</f>
        <v>55</v>
      </c>
      <c r="Q193" s="7">
        <f>VLOOKUP(A194,'Data Analysis'!A193:Q2528,2,FALSE)</f>
        <v>30</v>
      </c>
    </row>
    <row r="194" ht="15.6" spans="1:17">
      <c r="A194" s="9" t="s">
        <v>386</v>
      </c>
      <c r="B194" s="7" t="str">
        <f>VLOOKUP(A194,'Data Analysis'!A193:Q2528,4,FALSE)</f>
        <v>  Heather</v>
      </c>
      <c r="C194" s="7">
        <f>VLOOKUP(A194,'Data Analysis'!A193:Q2528,5,FALSE)</f>
        <v>52.06</v>
      </c>
      <c r="D194" s="7">
        <f>VLOOKUP(A194,'Data Analysis'!A193:Q2528,6,FALSE)</f>
        <v>4.69</v>
      </c>
      <c r="E194" s="7" t="str">
        <f>VLOOKUP(A194,'Data Analysis'!A193:Q2528,7,FALSE)</f>
        <v>No</v>
      </c>
      <c r="F194" s="7" t="str">
        <f>VLOOKUP(A194,'Data Analysis'!A193:Q2528,9,FALSE)</f>
        <v>No</v>
      </c>
      <c r="G194" s="7" t="str">
        <f>VLOOKUP(A194,'Data Analysis'!A193:Q2528,8,FALSE)</f>
        <v>No</v>
      </c>
      <c r="H194" s="7">
        <f>VLOOKUP(A194,'Data Analysis'!A193:Q2528,10,FALSE)</f>
        <v>1</v>
      </c>
      <c r="I194" s="7" t="str">
        <f>VLOOKUP(A194,'Data Analysis'!A193:Q2528,17,FALSE)</f>
        <v>yes</v>
      </c>
      <c r="J194" s="7" t="str">
        <f>VLOOKUP(A194,'Data Analysis'!A193:Q2528,11,FALSE)</f>
        <v>Normal Weight</v>
      </c>
      <c r="K194" s="7" t="str">
        <f>VLOOKUP(A194,'Data Analysis'!A193:Q2528,12,FALSE)</f>
        <v>Normal</v>
      </c>
      <c r="L194" s="7" t="str">
        <f>VLOOKUP(A194,'Data Analysis'!A193:Q2528,13,FALSE)</f>
        <v>16-Jun-1992</v>
      </c>
      <c r="M194" s="7">
        <f>VLOOKUP(A194,'Data Analysis'!A193:Q2528,14,FALSE)</f>
        <v>36314.05</v>
      </c>
      <c r="N194" s="7" t="str">
        <f>VLOOKUP(A194,'Data Analysis'!A193:Q2528,16,FALSE)</f>
        <v>tier - 2</v>
      </c>
      <c r="O194" s="7" t="str">
        <f>VLOOKUP(A194,'Data Analysis'!A193:Q2528,15,FALSE)</f>
        <v>tier - 2</v>
      </c>
      <c r="P194" s="7">
        <f>VLOOKUP(A194,'Data Analysis'!A193:Q2528,2,FALSE)</f>
        <v>30</v>
      </c>
      <c r="Q194" s="7">
        <f>VLOOKUP(A195,'Data Analysis'!A194:Q2529,2,FALSE)</f>
        <v>18</v>
      </c>
    </row>
    <row r="195" ht="15.6" spans="1:17">
      <c r="A195" s="9" t="s">
        <v>388</v>
      </c>
      <c r="B195" s="7" t="str">
        <f>VLOOKUP(A195,'Data Analysis'!A194:Q2529,4,FALSE)</f>
        <v>  Jorge</v>
      </c>
      <c r="C195" s="7">
        <f>VLOOKUP(A195,'Data Analysis'!A194:Q2529,5,FALSE)</f>
        <v>38.17</v>
      </c>
      <c r="D195" s="7">
        <f>VLOOKUP(A195,'Data Analysis'!A194:Q2529,6,FALSE)</f>
        <v>4.53</v>
      </c>
      <c r="E195" s="7" t="str">
        <f>VLOOKUP(A195,'Data Analysis'!A194:Q2529,7,FALSE)</f>
        <v>No</v>
      </c>
      <c r="F195" s="7" t="str">
        <f>VLOOKUP(A195,'Data Analysis'!A194:Q2529,9,FALSE)</f>
        <v>yes</v>
      </c>
      <c r="G195" s="7" t="str">
        <f>VLOOKUP(A195,'Data Analysis'!A194:Q2529,8,FALSE)</f>
        <v>No</v>
      </c>
      <c r="H195" s="7">
        <f>VLOOKUP(A195,'Data Analysis'!A194:Q2529,10,FALSE)</f>
        <v>1</v>
      </c>
      <c r="I195" s="7" t="str">
        <f>VLOOKUP(A195,'Data Analysis'!A194:Q2529,17,FALSE)</f>
        <v>yes</v>
      </c>
      <c r="J195" s="7" t="str">
        <f>VLOOKUP(A195,'Data Analysis'!A194:Q2529,11,FALSE)</f>
        <v>Obesity</v>
      </c>
      <c r="K195" s="7" t="str">
        <f>VLOOKUP(A195,'Data Analysis'!A194:Q2529,12,FALSE)</f>
        <v>Normal</v>
      </c>
      <c r="L195" s="7" t="str">
        <f>VLOOKUP(A195,'Data Analysis'!A194:Q2529,13,FALSE)</f>
        <v>25-Dec-2004</v>
      </c>
      <c r="M195" s="7">
        <f>VLOOKUP(A195,'Data Analysis'!A194:Q2529,14,FALSE)</f>
        <v>36307.8</v>
      </c>
      <c r="N195" s="7" t="str">
        <f>VLOOKUP(A195,'Data Analysis'!A194:Q2529,16,FALSE)</f>
        <v>tier - 1</v>
      </c>
      <c r="O195" s="7" t="str">
        <f>VLOOKUP(A195,'Data Analysis'!A194:Q2529,15,FALSE)</f>
        <v>tier - 2</v>
      </c>
      <c r="P195" s="7">
        <f>VLOOKUP(A195,'Data Analysis'!A194:Q2529,2,FALSE)</f>
        <v>18</v>
      </c>
      <c r="Q195" s="7">
        <f>VLOOKUP(A196,'Data Analysis'!A195:Q2530,2,FALSE)</f>
        <v>19</v>
      </c>
    </row>
    <row r="196" ht="15.6" spans="1:17">
      <c r="A196" s="9" t="s">
        <v>390</v>
      </c>
      <c r="B196" s="7" t="str">
        <f>VLOOKUP(A196,'Data Analysis'!A195:Q2530,4,FALSE)</f>
        <v>  Jack R</v>
      </c>
      <c r="C196" s="7">
        <f>VLOOKUP(A196,'Data Analysis'!A195:Q2530,5,FALSE)</f>
        <v>36.955</v>
      </c>
      <c r="D196" s="7">
        <f>VLOOKUP(A196,'Data Analysis'!A195:Q2530,6,FALSE)</f>
        <v>5.84</v>
      </c>
      <c r="E196" s="7" t="str">
        <f>VLOOKUP(A196,'Data Analysis'!A195:Q2530,7,FALSE)</f>
        <v>No</v>
      </c>
      <c r="F196" s="7" t="str">
        <f>VLOOKUP(A196,'Data Analysis'!A195:Q2530,9,FALSE)</f>
        <v>No</v>
      </c>
      <c r="G196" s="7" t="str">
        <f>VLOOKUP(A196,'Data Analysis'!A195:Q2530,8,FALSE)</f>
        <v>Yes</v>
      </c>
      <c r="H196" s="7">
        <f>VLOOKUP(A196,'Data Analysis'!A195:Q2530,10,FALSE)</f>
        <v>1</v>
      </c>
      <c r="I196" s="7" t="str">
        <f>VLOOKUP(A196,'Data Analysis'!A195:Q2530,17,FALSE)</f>
        <v>yes</v>
      </c>
      <c r="J196" s="7" t="str">
        <f>VLOOKUP(A196,'Data Analysis'!A195:Q2530,11,FALSE)</f>
        <v>Obesity</v>
      </c>
      <c r="K196" s="7" t="str">
        <f>VLOOKUP(A196,'Data Analysis'!A195:Q2530,12,FALSE)</f>
        <v>Prediabetes</v>
      </c>
      <c r="L196" s="7" t="str">
        <f>VLOOKUP(A196,'Data Analysis'!A195:Q2530,13,FALSE)</f>
        <v>5-Sep-2003</v>
      </c>
      <c r="M196" s="7">
        <f>VLOOKUP(A196,'Data Analysis'!A195:Q2530,14,FALSE)</f>
        <v>36219.41</v>
      </c>
      <c r="N196" s="7" t="str">
        <f>VLOOKUP(A196,'Data Analysis'!A195:Q2530,16,FALSE)</f>
        <v>tier - 1</v>
      </c>
      <c r="O196" s="7" t="str">
        <f>VLOOKUP(A196,'Data Analysis'!A195:Q2530,15,FALSE)</f>
        <v>tier - 1</v>
      </c>
      <c r="P196" s="7">
        <f>VLOOKUP(A196,'Data Analysis'!A195:Q2530,2,FALSE)</f>
        <v>19</v>
      </c>
      <c r="Q196" s="7">
        <f>VLOOKUP(A197,'Data Analysis'!A196:Q2531,2,FALSE)</f>
        <v>29</v>
      </c>
    </row>
    <row r="197" ht="15.6" spans="1:17">
      <c r="A197" s="9" t="s">
        <v>392</v>
      </c>
      <c r="B197" s="7" t="str">
        <f>VLOOKUP(A197,'Data Analysis'!A196:Q2531,4,FALSE)</f>
        <v>  Felix</v>
      </c>
      <c r="C197" s="7">
        <f>VLOOKUP(A197,'Data Analysis'!A196:Q2531,5,FALSE)</f>
        <v>34.4</v>
      </c>
      <c r="D197" s="7">
        <f>VLOOKUP(A197,'Data Analysis'!A196:Q2531,6,FALSE)</f>
        <v>4.9</v>
      </c>
      <c r="E197" s="7" t="str">
        <f>VLOOKUP(A197,'Data Analysis'!A196:Q2531,7,FALSE)</f>
        <v>No</v>
      </c>
      <c r="F197" s="7" t="str">
        <f>VLOOKUP(A197,'Data Analysis'!A196:Q2531,9,FALSE)</f>
        <v>No</v>
      </c>
      <c r="G197" s="7" t="str">
        <f>VLOOKUP(A197,'Data Analysis'!A196:Q2531,8,FALSE)</f>
        <v>Yes</v>
      </c>
      <c r="H197" s="7">
        <f>VLOOKUP(A197,'Data Analysis'!A196:Q2531,10,FALSE)</f>
        <v>1</v>
      </c>
      <c r="I197" s="7" t="str">
        <f>VLOOKUP(A197,'Data Analysis'!A196:Q2531,17,FALSE)</f>
        <v>yes</v>
      </c>
      <c r="J197" s="7" t="str">
        <f>VLOOKUP(A197,'Data Analysis'!A196:Q2531,11,FALSE)</f>
        <v>Overweight</v>
      </c>
      <c r="K197" s="7" t="str">
        <f>VLOOKUP(A197,'Data Analysis'!A196:Q2531,12,FALSE)</f>
        <v>Normal</v>
      </c>
      <c r="L197" s="7" t="str">
        <f>VLOOKUP(A197,'Data Analysis'!A196:Q2531,13,FALSE)</f>
        <v>28-Dec-1993</v>
      </c>
      <c r="M197" s="7">
        <f>VLOOKUP(A197,'Data Analysis'!A196:Q2531,14,FALSE)</f>
        <v>36197.7</v>
      </c>
      <c r="N197" s="7" t="str">
        <f>VLOOKUP(A197,'Data Analysis'!A196:Q2531,16,FALSE)</f>
        <v>tier - 1</v>
      </c>
      <c r="O197" s="7" t="str">
        <f>VLOOKUP(A197,'Data Analysis'!A196:Q2531,15,FALSE)</f>
        <v>tier - 3</v>
      </c>
      <c r="P197" s="7">
        <f>VLOOKUP(A197,'Data Analysis'!A196:Q2531,2,FALSE)</f>
        <v>29</v>
      </c>
      <c r="Q197" s="7">
        <f>VLOOKUP(A198,'Data Analysis'!A197:Q2532,2,FALSE)</f>
        <v>23</v>
      </c>
    </row>
    <row r="198" ht="15.6" spans="1:17">
      <c r="A198" s="9" t="s">
        <v>394</v>
      </c>
      <c r="B198" s="7" t="str">
        <f>VLOOKUP(A198,'Data Analysis'!A197:Q2532,4,FALSE)</f>
        <v>  Christopher C</v>
      </c>
      <c r="C198" s="7">
        <f>VLOOKUP(A198,'Data Analysis'!A197:Q2532,5,FALSE)</f>
        <v>31.73</v>
      </c>
      <c r="D198" s="7">
        <f>VLOOKUP(A198,'Data Analysis'!A197:Q2532,6,FALSE)</f>
        <v>4.3</v>
      </c>
      <c r="E198" s="7" t="str">
        <f>VLOOKUP(A198,'Data Analysis'!A197:Q2532,7,FALSE)</f>
        <v>No</v>
      </c>
      <c r="F198" s="7" t="str">
        <f>VLOOKUP(A198,'Data Analysis'!A197:Q2532,9,FALSE)</f>
        <v>No</v>
      </c>
      <c r="G198" s="7" t="str">
        <f>VLOOKUP(A198,'Data Analysis'!A197:Q2532,8,FALSE)</f>
        <v>No</v>
      </c>
      <c r="H198" s="7">
        <f>VLOOKUP(A198,'Data Analysis'!A197:Q2532,10,FALSE)</f>
        <v>0</v>
      </c>
      <c r="I198" s="7" t="str">
        <f>VLOOKUP(A198,'Data Analysis'!A197:Q2532,17,FALSE)</f>
        <v>yes</v>
      </c>
      <c r="J198" s="7" t="str">
        <f>VLOOKUP(A198,'Data Analysis'!A197:Q2532,11,FALSE)</f>
        <v>Normal Weight</v>
      </c>
      <c r="K198" s="7" t="str">
        <f>VLOOKUP(A198,'Data Analysis'!A197:Q2532,12,FALSE)</f>
        <v>Normal</v>
      </c>
      <c r="L198" s="7" t="str">
        <f>VLOOKUP(A198,'Data Analysis'!A197:Q2532,13,FALSE)</f>
        <v>1-Oct-1999</v>
      </c>
      <c r="M198" s="7">
        <f>VLOOKUP(A198,'Data Analysis'!A197:Q2532,14,FALSE)</f>
        <v>36189.1</v>
      </c>
      <c r="N198" s="7" t="str">
        <f>VLOOKUP(A198,'Data Analysis'!A197:Q2532,16,FALSE)</f>
        <v>tier - 1</v>
      </c>
      <c r="O198" s="7" t="str">
        <f>VLOOKUP(A198,'Data Analysis'!A197:Q2532,15,FALSE)</f>
        <v>tier - 3</v>
      </c>
      <c r="P198" s="7">
        <f>VLOOKUP(A198,'Data Analysis'!A197:Q2532,2,FALSE)</f>
        <v>23</v>
      </c>
      <c r="Q198" s="7">
        <f>VLOOKUP(A199,'Data Analysis'!A198:Q2533,2,FALSE)</f>
        <v>48</v>
      </c>
    </row>
    <row r="199" ht="15.6" spans="1:17">
      <c r="A199" s="9" t="s">
        <v>396</v>
      </c>
      <c r="B199" s="7" t="str">
        <f>VLOOKUP(A199,'Data Analysis'!A198:Q2533,4,FALSE)</f>
        <v>  Jesse</v>
      </c>
      <c r="C199" s="7">
        <f>VLOOKUP(A199,'Data Analysis'!A198:Q2533,5,FALSE)</f>
        <v>36.64</v>
      </c>
      <c r="D199" s="7">
        <f>VLOOKUP(A199,'Data Analysis'!A198:Q2533,6,FALSE)</f>
        <v>11.34</v>
      </c>
      <c r="E199" s="7" t="str">
        <f>VLOOKUP(A199,'Data Analysis'!A198:Q2533,7,FALSE)</f>
        <v>No</v>
      </c>
      <c r="F199" s="7" t="str">
        <f>VLOOKUP(A199,'Data Analysis'!A198:Q2533,9,FALSE)</f>
        <v>No</v>
      </c>
      <c r="G199" s="7" t="str">
        <f>VLOOKUP(A199,'Data Analysis'!A198:Q2533,8,FALSE)</f>
        <v>No</v>
      </c>
      <c r="H199" s="7">
        <f>VLOOKUP(A199,'Data Analysis'!A198:Q2533,10,FALSE)</f>
        <v>0</v>
      </c>
      <c r="I199" s="7" t="str">
        <f>VLOOKUP(A199,'Data Analysis'!A198:Q2533,17,FALSE)</f>
        <v>yes</v>
      </c>
      <c r="J199" s="7" t="str">
        <f>VLOOKUP(A199,'Data Analysis'!A198:Q2533,11,FALSE)</f>
        <v>Obesity</v>
      </c>
      <c r="K199" s="7" t="str">
        <f>VLOOKUP(A199,'Data Analysis'!A198:Q2533,12,FALSE)</f>
        <v>Diabetes</v>
      </c>
      <c r="L199" s="7" t="str">
        <f>VLOOKUP(A199,'Data Analysis'!A198:Q2533,13,FALSE)</f>
        <v>6-Dec-1974</v>
      </c>
      <c r="M199" s="7">
        <f>VLOOKUP(A199,'Data Analysis'!A198:Q2533,14,FALSE)</f>
        <v>36182.87</v>
      </c>
      <c r="N199" s="7" t="str">
        <f>VLOOKUP(A199,'Data Analysis'!A198:Q2533,16,FALSE)</f>
        <v>tier - 2</v>
      </c>
      <c r="O199" s="7" t="str">
        <f>VLOOKUP(A199,'Data Analysis'!A198:Q2533,15,FALSE)</f>
        <v>tier - 3</v>
      </c>
      <c r="P199" s="7">
        <f>VLOOKUP(A199,'Data Analysis'!A198:Q2533,2,FALSE)</f>
        <v>48</v>
      </c>
      <c r="Q199" s="7">
        <f>VLOOKUP(A200,'Data Analysis'!A199:Q2534,2,FALSE)</f>
        <v>18</v>
      </c>
    </row>
    <row r="200" ht="15.6" spans="1:17">
      <c r="A200" s="9" t="s">
        <v>398</v>
      </c>
      <c r="B200" s="7" t="str">
        <f>VLOOKUP(A200,'Data Analysis'!A199:Q2534,4,FALSE)</f>
        <v>  Jill</v>
      </c>
      <c r="C200" s="7">
        <f>VLOOKUP(A200,'Data Analysis'!A199:Q2534,5,FALSE)</f>
        <v>36.85</v>
      </c>
      <c r="D200" s="7">
        <f>VLOOKUP(A200,'Data Analysis'!A199:Q2534,6,FALSE)</f>
        <v>5.88</v>
      </c>
      <c r="E200" s="7" t="str">
        <f>VLOOKUP(A200,'Data Analysis'!A199:Q2534,7,FALSE)</f>
        <v>No</v>
      </c>
      <c r="F200" s="7" t="str">
        <f>VLOOKUP(A200,'Data Analysis'!A199:Q2534,9,FALSE)</f>
        <v>yes</v>
      </c>
      <c r="G200" s="7" t="str">
        <f>VLOOKUP(A200,'Data Analysis'!A199:Q2534,8,FALSE)</f>
        <v>No</v>
      </c>
      <c r="H200" s="7">
        <f>VLOOKUP(A200,'Data Analysis'!A199:Q2534,10,FALSE)</f>
        <v>1</v>
      </c>
      <c r="I200" s="7" t="str">
        <f>VLOOKUP(A200,'Data Analysis'!A199:Q2534,17,FALSE)</f>
        <v>yes</v>
      </c>
      <c r="J200" s="7" t="str">
        <f>VLOOKUP(A200,'Data Analysis'!A199:Q2534,11,FALSE)</f>
        <v>Overweight</v>
      </c>
      <c r="K200" s="7" t="str">
        <f>VLOOKUP(A200,'Data Analysis'!A199:Q2534,12,FALSE)</f>
        <v>Prediabetes</v>
      </c>
      <c r="L200" s="7" t="str">
        <f>VLOOKUP(A200,'Data Analysis'!A199:Q2534,13,FALSE)</f>
        <v>30-Aug-2004</v>
      </c>
      <c r="M200" s="7">
        <f>VLOOKUP(A200,'Data Analysis'!A199:Q2534,14,FALSE)</f>
        <v>36149.48</v>
      </c>
      <c r="N200" s="7" t="str">
        <f>VLOOKUP(A200,'Data Analysis'!A199:Q2534,16,FALSE)</f>
        <v>tier - 2</v>
      </c>
      <c r="O200" s="7" t="str">
        <f>VLOOKUP(A200,'Data Analysis'!A199:Q2534,15,FALSE)</f>
        <v>tier - 2</v>
      </c>
      <c r="P200" s="7">
        <f>VLOOKUP(A200,'Data Analysis'!A199:Q2534,2,FALSE)</f>
        <v>18</v>
      </c>
      <c r="Q200" s="7">
        <f>VLOOKUP(A201,'Data Analysis'!A200:Q2535,2,FALSE)</f>
        <v>25</v>
      </c>
    </row>
    <row r="201" ht="15.6" spans="1:17">
      <c r="A201" s="9" t="s">
        <v>400</v>
      </c>
      <c r="B201" s="7" t="str">
        <f>VLOOKUP(A201,'Data Analysis'!A200:Q2535,4,FALSE)</f>
        <v>  William</v>
      </c>
      <c r="C201" s="7">
        <f>VLOOKUP(A201,'Data Analysis'!A200:Q2535,5,FALSE)</f>
        <v>33.33</v>
      </c>
      <c r="D201" s="7">
        <f>VLOOKUP(A201,'Data Analysis'!A200:Q2535,6,FALSE)</f>
        <v>5.01</v>
      </c>
      <c r="E201" s="7" t="str">
        <f>VLOOKUP(A201,'Data Analysis'!A200:Q2535,7,FALSE)</f>
        <v>yes</v>
      </c>
      <c r="F201" s="7" t="str">
        <f>VLOOKUP(A201,'Data Analysis'!A200:Q2535,9,FALSE)</f>
        <v>No</v>
      </c>
      <c r="G201" s="7" t="str">
        <f>VLOOKUP(A201,'Data Analysis'!A200:Q2535,8,FALSE)</f>
        <v>Yes</v>
      </c>
      <c r="H201" s="7">
        <f>VLOOKUP(A201,'Data Analysis'!A200:Q2535,10,FALSE)</f>
        <v>1</v>
      </c>
      <c r="I201" s="7" t="str">
        <f>VLOOKUP(A201,'Data Analysis'!A200:Q2535,17,FALSE)</f>
        <v>yes</v>
      </c>
      <c r="J201" s="7" t="str">
        <f>VLOOKUP(A201,'Data Analysis'!A200:Q2535,11,FALSE)</f>
        <v>Overweight</v>
      </c>
      <c r="K201" s="7" t="str">
        <f>VLOOKUP(A201,'Data Analysis'!A200:Q2535,12,FALSE)</f>
        <v>Normal</v>
      </c>
      <c r="L201" s="7" t="str">
        <f>VLOOKUP(A201,'Data Analysis'!A200:Q2535,13,FALSE)</f>
        <v>12-Jun-1997</v>
      </c>
      <c r="M201" s="7">
        <f>VLOOKUP(A201,'Data Analysis'!A200:Q2535,14,FALSE)</f>
        <v>36124.57</v>
      </c>
      <c r="N201" s="7" t="str">
        <f>VLOOKUP(A201,'Data Analysis'!A200:Q2535,16,FALSE)</f>
        <v>tier - 1</v>
      </c>
      <c r="O201" s="7" t="str">
        <f>VLOOKUP(A201,'Data Analysis'!A200:Q2535,15,FALSE)</f>
        <v>tier - 3</v>
      </c>
      <c r="P201" s="7">
        <f>VLOOKUP(A201,'Data Analysis'!A200:Q2535,2,FALSE)</f>
        <v>25</v>
      </c>
      <c r="Q201" s="7">
        <f>VLOOKUP(A202,'Data Analysis'!A201:Q2536,2,FALSE)</f>
        <v>43</v>
      </c>
    </row>
    <row r="202" ht="15.6" spans="1:17">
      <c r="A202" s="9" t="s">
        <v>402</v>
      </c>
      <c r="B202" s="7" t="str">
        <f>VLOOKUP(A202,'Data Analysis'!A201:Q2536,4,FALSE)</f>
        <v>  Alejandro</v>
      </c>
      <c r="C202" s="7">
        <f>VLOOKUP(A202,'Data Analysis'!A201:Q2536,5,FALSE)</f>
        <v>39.14</v>
      </c>
      <c r="D202" s="7">
        <f>VLOOKUP(A202,'Data Analysis'!A201:Q2536,6,FALSE)</f>
        <v>4.4</v>
      </c>
      <c r="E202" s="7" t="str">
        <f>VLOOKUP(A202,'Data Analysis'!A201:Q2536,7,FALSE)</f>
        <v>No</v>
      </c>
      <c r="F202" s="7" t="str">
        <f>VLOOKUP(A202,'Data Analysis'!A201:Q2536,9,FALSE)</f>
        <v>No</v>
      </c>
      <c r="G202" s="7" t="str">
        <f>VLOOKUP(A202,'Data Analysis'!A201:Q2536,8,FALSE)</f>
        <v>Yes</v>
      </c>
      <c r="H202" s="7">
        <f>VLOOKUP(A202,'Data Analysis'!A201:Q2536,10,FALSE)</f>
        <v>1</v>
      </c>
      <c r="I202" s="7" t="str">
        <f>VLOOKUP(A202,'Data Analysis'!A201:Q2536,17,FALSE)</f>
        <v>yes</v>
      </c>
      <c r="J202" s="7" t="str">
        <f>VLOOKUP(A202,'Data Analysis'!A201:Q2536,11,FALSE)</f>
        <v>Normal Weight</v>
      </c>
      <c r="K202" s="7" t="str">
        <f>VLOOKUP(A202,'Data Analysis'!A201:Q2536,12,FALSE)</f>
        <v>Normal</v>
      </c>
      <c r="L202" s="7" t="str">
        <f>VLOOKUP(A202,'Data Analysis'!A201:Q2536,13,FALSE)</f>
        <v>4-Nov-1979</v>
      </c>
      <c r="M202" s="7">
        <f>VLOOKUP(A202,'Data Analysis'!A201:Q2536,14,FALSE)</f>
        <v>36090.49</v>
      </c>
      <c r="N202" s="7" t="str">
        <f>VLOOKUP(A202,'Data Analysis'!A201:Q2536,16,FALSE)</f>
        <v>tier - 2</v>
      </c>
      <c r="O202" s="7" t="str">
        <f>VLOOKUP(A202,'Data Analysis'!A201:Q2536,15,FALSE)</f>
        <v>tier - 2</v>
      </c>
      <c r="P202" s="7">
        <f>VLOOKUP(A202,'Data Analysis'!A201:Q2536,2,FALSE)</f>
        <v>43</v>
      </c>
      <c r="Q202" s="7">
        <f>VLOOKUP(A203,'Data Analysis'!A202:Q2537,2,FALSE)</f>
        <v>26</v>
      </c>
    </row>
    <row r="203" ht="15.6" spans="1:17">
      <c r="A203" s="9" t="s">
        <v>404</v>
      </c>
      <c r="B203" s="7" t="str">
        <f>VLOOKUP(A203,'Data Analysis'!A202:Q2537,4,FALSE)</f>
        <v>  Ian E</v>
      </c>
      <c r="C203" s="7">
        <f>VLOOKUP(A203,'Data Analysis'!A202:Q2537,5,FALSE)</f>
        <v>32.9</v>
      </c>
      <c r="D203" s="7">
        <f>VLOOKUP(A203,'Data Analysis'!A202:Q2537,6,FALSE)</f>
        <v>6.26</v>
      </c>
      <c r="E203" s="7" t="str">
        <f>VLOOKUP(A203,'Data Analysis'!A202:Q2537,7,FALSE)</f>
        <v>yes</v>
      </c>
      <c r="F203" s="7" t="str">
        <f>VLOOKUP(A203,'Data Analysis'!A202:Q2537,9,FALSE)</f>
        <v>No</v>
      </c>
      <c r="G203" s="7" t="str">
        <f>VLOOKUP(A203,'Data Analysis'!A202:Q2537,8,FALSE)</f>
        <v>No</v>
      </c>
      <c r="H203" s="7">
        <f>VLOOKUP(A203,'Data Analysis'!A202:Q2537,10,FALSE)</f>
        <v>0</v>
      </c>
      <c r="I203" s="7" t="str">
        <f>VLOOKUP(A203,'Data Analysis'!A202:Q2537,17,FALSE)</f>
        <v>yes</v>
      </c>
      <c r="J203" s="7" t="str">
        <f>VLOOKUP(A203,'Data Analysis'!A202:Q2537,11,FALSE)</f>
        <v>Overweight</v>
      </c>
      <c r="K203" s="7" t="str">
        <f>VLOOKUP(A203,'Data Analysis'!A202:Q2537,12,FALSE)</f>
        <v>Prediabetes</v>
      </c>
      <c r="L203" s="7" t="str">
        <f>VLOOKUP(A203,'Data Analysis'!A202:Q2537,13,FALSE)</f>
        <v>20-Aug-1996</v>
      </c>
      <c r="M203" s="7">
        <f>VLOOKUP(A203,'Data Analysis'!A202:Q2537,14,FALSE)</f>
        <v>36085.22</v>
      </c>
      <c r="N203" s="7" t="str">
        <f>VLOOKUP(A203,'Data Analysis'!A202:Q2537,16,FALSE)</f>
        <v>tier - 1</v>
      </c>
      <c r="O203" s="7" t="str">
        <f>VLOOKUP(A203,'Data Analysis'!A202:Q2537,15,FALSE)</f>
        <v>tier - 1</v>
      </c>
      <c r="P203" s="7">
        <f>VLOOKUP(A203,'Data Analysis'!A202:Q2537,2,FALSE)</f>
        <v>26</v>
      </c>
      <c r="Q203" s="7">
        <f>VLOOKUP(A204,'Data Analysis'!A203:Q2538,2,FALSE)</f>
        <v>59</v>
      </c>
    </row>
    <row r="204" ht="15.6" spans="1:17">
      <c r="A204" s="9" t="s">
        <v>406</v>
      </c>
      <c r="B204" s="7" t="str">
        <f>VLOOKUP(A204,'Data Analysis'!A203:Q2538,4,FALSE)</f>
        <v>  Hector Sr</v>
      </c>
      <c r="C204" s="7">
        <f>VLOOKUP(A204,'Data Analysis'!A203:Q2538,5,FALSE)</f>
        <v>29.78</v>
      </c>
      <c r="D204" s="7">
        <f>VLOOKUP(A204,'Data Analysis'!A203:Q2538,6,FALSE)</f>
        <v>10.27</v>
      </c>
      <c r="E204" s="7" t="str">
        <f>VLOOKUP(A204,'Data Analysis'!A203:Q2538,7,FALSE)</f>
        <v>yes</v>
      </c>
      <c r="F204" s="7" t="str">
        <f>VLOOKUP(A204,'Data Analysis'!A203:Q2538,9,FALSE)</f>
        <v>No</v>
      </c>
      <c r="G204" s="7" t="str">
        <f>VLOOKUP(A204,'Data Analysis'!A203:Q2538,8,FALSE)</f>
        <v>Yes</v>
      </c>
      <c r="H204" s="7">
        <f>VLOOKUP(A204,'Data Analysis'!A203:Q2538,10,FALSE)</f>
        <v>1</v>
      </c>
      <c r="I204" s="7" t="str">
        <f>VLOOKUP(A204,'Data Analysis'!A203:Q2538,17,FALSE)</f>
        <v>yes</v>
      </c>
      <c r="J204" s="7" t="str">
        <f>VLOOKUP(A204,'Data Analysis'!A203:Q2538,11,FALSE)</f>
        <v>Overweight</v>
      </c>
      <c r="K204" s="7" t="str">
        <f>VLOOKUP(A204,'Data Analysis'!A203:Q2538,12,FALSE)</f>
        <v>Diabetes</v>
      </c>
      <c r="L204" s="7" t="str">
        <f>VLOOKUP(A204,'Data Analysis'!A203:Q2538,13,FALSE)</f>
        <v>22-Jul-1963</v>
      </c>
      <c r="M204" s="7">
        <f>VLOOKUP(A204,'Data Analysis'!A203:Q2538,14,FALSE)</f>
        <v>36074.34</v>
      </c>
      <c r="N204" s="7" t="str">
        <f>VLOOKUP(A204,'Data Analysis'!A203:Q2538,16,FALSE)</f>
        <v>tier - 2</v>
      </c>
      <c r="O204" s="7" t="str">
        <f>VLOOKUP(A204,'Data Analysis'!A203:Q2538,15,FALSE)</f>
        <v>tier - 1</v>
      </c>
      <c r="P204" s="7">
        <f>VLOOKUP(A204,'Data Analysis'!A203:Q2538,2,FALSE)</f>
        <v>59</v>
      </c>
      <c r="Q204" s="7">
        <f>VLOOKUP(A205,'Data Analysis'!A204:Q2539,2,FALSE)</f>
        <v>23</v>
      </c>
    </row>
    <row r="205" ht="15.6" spans="1:17">
      <c r="A205" s="9" t="s">
        <v>408</v>
      </c>
      <c r="B205" s="7" t="str">
        <f>VLOOKUP(A205,'Data Analysis'!A204:Q2539,4,FALSE)</f>
        <v>  Rebecca</v>
      </c>
      <c r="C205" s="7">
        <f>VLOOKUP(A205,'Data Analysis'!A204:Q2539,5,FALSE)</f>
        <v>32.78</v>
      </c>
      <c r="D205" s="7">
        <f>VLOOKUP(A205,'Data Analysis'!A204:Q2539,6,FALSE)</f>
        <v>5.27</v>
      </c>
      <c r="E205" s="7" t="str">
        <f>VLOOKUP(A205,'Data Analysis'!A204:Q2539,7,FALSE)</f>
        <v>No</v>
      </c>
      <c r="F205" s="7" t="str">
        <f>VLOOKUP(A205,'Data Analysis'!A204:Q2539,9,FALSE)</f>
        <v>No</v>
      </c>
      <c r="G205" s="7" t="str">
        <f>VLOOKUP(A205,'Data Analysis'!A204:Q2539,8,FALSE)</f>
        <v>No</v>
      </c>
      <c r="H205" s="7">
        <f>VLOOKUP(A205,'Data Analysis'!A204:Q2539,10,FALSE)</f>
        <v>0</v>
      </c>
      <c r="I205" s="7" t="str">
        <f>VLOOKUP(A205,'Data Analysis'!A204:Q2539,17,FALSE)</f>
        <v>yes</v>
      </c>
      <c r="J205" s="7" t="str">
        <f>VLOOKUP(A205,'Data Analysis'!A204:Q2539,11,FALSE)</f>
        <v>Obesity</v>
      </c>
      <c r="K205" s="7" t="str">
        <f>VLOOKUP(A205,'Data Analysis'!A204:Q2539,12,FALSE)</f>
        <v>Normal</v>
      </c>
      <c r="L205" s="7" t="str">
        <f>VLOOKUP(A205,'Data Analysis'!A204:Q2539,13,FALSE)</f>
        <v>4-Sep-1999</v>
      </c>
      <c r="M205" s="7">
        <f>VLOOKUP(A205,'Data Analysis'!A204:Q2539,14,FALSE)</f>
        <v>36021.01</v>
      </c>
      <c r="N205" s="7" t="str">
        <f>VLOOKUP(A205,'Data Analysis'!A204:Q2539,16,FALSE)</f>
        <v>tier - 2</v>
      </c>
      <c r="O205" s="7" t="str">
        <f>VLOOKUP(A205,'Data Analysis'!A204:Q2539,15,FALSE)</f>
        <v>tier - 3</v>
      </c>
      <c r="P205" s="7">
        <f>VLOOKUP(A205,'Data Analysis'!A204:Q2539,2,FALSE)</f>
        <v>23</v>
      </c>
      <c r="Q205" s="7">
        <f>VLOOKUP(A206,'Data Analysis'!A205:Q2540,2,FALSE)</f>
        <v>41</v>
      </c>
    </row>
    <row r="206" ht="15.6" spans="1:17">
      <c r="A206" s="9" t="s">
        <v>410</v>
      </c>
      <c r="B206" s="7" t="str">
        <f>VLOOKUP(A206,'Data Analysis'!A205:Q2540,4,FALSE)</f>
        <v>  Matt</v>
      </c>
      <c r="C206" s="7">
        <f>VLOOKUP(A206,'Data Analysis'!A205:Q2540,5,FALSE)</f>
        <v>41.65</v>
      </c>
      <c r="D206" s="7">
        <f>VLOOKUP(A206,'Data Analysis'!A205:Q2540,6,FALSE)</f>
        <v>10.73</v>
      </c>
      <c r="E206" s="7" t="str">
        <f>VLOOKUP(A206,'Data Analysis'!A205:Q2540,7,FALSE)</f>
        <v>yes</v>
      </c>
      <c r="F206" s="7" t="str">
        <f>VLOOKUP(A206,'Data Analysis'!A205:Q2540,9,FALSE)</f>
        <v>No</v>
      </c>
      <c r="G206" s="7" t="str">
        <f>VLOOKUP(A206,'Data Analysis'!A205:Q2540,8,FALSE)</f>
        <v>No</v>
      </c>
      <c r="H206" s="7">
        <f>VLOOKUP(A206,'Data Analysis'!A205:Q2540,10,FALSE)</f>
        <v>0</v>
      </c>
      <c r="I206" s="7" t="str">
        <f>VLOOKUP(A206,'Data Analysis'!A205:Q2540,17,FALSE)</f>
        <v>yes</v>
      </c>
      <c r="J206" s="7" t="str">
        <f>VLOOKUP(A206,'Data Analysis'!A205:Q2540,11,FALSE)</f>
        <v>Obesity</v>
      </c>
      <c r="K206" s="7" t="str">
        <f>VLOOKUP(A206,'Data Analysis'!A205:Q2540,12,FALSE)</f>
        <v>Diabetes</v>
      </c>
      <c r="L206" s="7" t="str">
        <f>VLOOKUP(A206,'Data Analysis'!A205:Q2540,13,FALSE)</f>
        <v>22-Nov-1981</v>
      </c>
      <c r="M206" s="7">
        <f>VLOOKUP(A206,'Data Analysis'!A205:Q2540,14,FALSE)</f>
        <v>35952.65</v>
      </c>
      <c r="N206" s="7" t="str">
        <f>VLOOKUP(A206,'Data Analysis'!A205:Q2540,16,FALSE)</f>
        <v>tier - 1</v>
      </c>
      <c r="O206" s="7" t="str">
        <f>VLOOKUP(A206,'Data Analysis'!A205:Q2540,15,FALSE)</f>
        <v>tier - 3</v>
      </c>
      <c r="P206" s="7">
        <f>VLOOKUP(A206,'Data Analysis'!A205:Q2540,2,FALSE)</f>
        <v>41</v>
      </c>
      <c r="Q206" s="7">
        <f>VLOOKUP(A207,'Data Analysis'!A206:Q2541,2,FALSE)</f>
        <v>30</v>
      </c>
    </row>
    <row r="207" ht="15.6" spans="1:17">
      <c r="A207" s="9" t="s">
        <v>412</v>
      </c>
      <c r="B207" s="7" t="str">
        <f>VLOOKUP(A207,'Data Analysis'!A206:Q2541,4,FALSE)</f>
        <v>  Elizabeth H</v>
      </c>
      <c r="C207" s="7">
        <f>VLOOKUP(A207,'Data Analysis'!A206:Q2541,5,FALSE)</f>
        <v>50.79</v>
      </c>
      <c r="D207" s="7">
        <f>VLOOKUP(A207,'Data Analysis'!A206:Q2541,6,FALSE)</f>
        <v>4.45</v>
      </c>
      <c r="E207" s="7" t="str">
        <f>VLOOKUP(A207,'Data Analysis'!A206:Q2541,7,FALSE)</f>
        <v>No</v>
      </c>
      <c r="F207" s="7" t="str">
        <f>VLOOKUP(A207,'Data Analysis'!A206:Q2541,9,FALSE)</f>
        <v>No</v>
      </c>
      <c r="G207" s="7" t="str">
        <f>VLOOKUP(A207,'Data Analysis'!A206:Q2541,8,FALSE)</f>
        <v>No</v>
      </c>
      <c r="H207" s="7">
        <f>VLOOKUP(A207,'Data Analysis'!A206:Q2541,10,FALSE)</f>
        <v>1</v>
      </c>
      <c r="I207" s="7" t="str">
        <f>VLOOKUP(A207,'Data Analysis'!A206:Q2541,17,FALSE)</f>
        <v>yes</v>
      </c>
      <c r="J207" s="7" t="str">
        <f>VLOOKUP(A207,'Data Analysis'!A206:Q2541,11,FALSE)</f>
        <v>Overweight</v>
      </c>
      <c r="K207" s="7" t="str">
        <f>VLOOKUP(A207,'Data Analysis'!A206:Q2541,12,FALSE)</f>
        <v>Normal</v>
      </c>
      <c r="L207" s="7" t="str">
        <f>VLOOKUP(A207,'Data Analysis'!A206:Q2541,13,FALSE)</f>
        <v>18-Jun-1992</v>
      </c>
      <c r="M207" s="7">
        <f>VLOOKUP(A207,'Data Analysis'!A206:Q2541,14,FALSE)</f>
        <v>35883.27</v>
      </c>
      <c r="N207" s="7" t="str">
        <f>VLOOKUP(A207,'Data Analysis'!A206:Q2541,16,FALSE)</f>
        <v>tier - 2</v>
      </c>
      <c r="O207" s="7" t="str">
        <f>VLOOKUP(A207,'Data Analysis'!A206:Q2541,15,FALSE)</f>
        <v>tier - 1</v>
      </c>
      <c r="P207" s="7">
        <f>VLOOKUP(A207,'Data Analysis'!A206:Q2541,2,FALSE)</f>
        <v>30</v>
      </c>
      <c r="Q207" s="7">
        <f>VLOOKUP(A208,'Data Analysis'!A207:Q2542,2,FALSE)</f>
        <v>46</v>
      </c>
    </row>
    <row r="208" ht="15.6" spans="1:17">
      <c r="A208" s="9" t="s">
        <v>414</v>
      </c>
      <c r="B208" s="7" t="str">
        <f>VLOOKUP(A208,'Data Analysis'!A207:Q2542,4,FALSE)</f>
        <v>  Grace</v>
      </c>
      <c r="C208" s="7">
        <f>VLOOKUP(A208,'Data Analysis'!A207:Q2542,5,FALSE)</f>
        <v>35.43</v>
      </c>
      <c r="D208" s="7">
        <f>VLOOKUP(A208,'Data Analysis'!A207:Q2542,6,FALSE)</f>
        <v>5.25</v>
      </c>
      <c r="E208" s="7" t="str">
        <f>VLOOKUP(A208,'Data Analysis'!A207:Q2542,7,FALSE)</f>
        <v>yes</v>
      </c>
      <c r="F208" s="7" t="str">
        <f>VLOOKUP(A208,'Data Analysis'!A207:Q2542,9,FALSE)</f>
        <v>No</v>
      </c>
      <c r="G208" s="7" t="str">
        <f>VLOOKUP(A208,'Data Analysis'!A207:Q2542,8,FALSE)</f>
        <v>No</v>
      </c>
      <c r="H208" s="7">
        <f>VLOOKUP(A208,'Data Analysis'!A207:Q2542,10,FALSE)</f>
        <v>0</v>
      </c>
      <c r="I208" s="7" t="str">
        <f>VLOOKUP(A208,'Data Analysis'!A207:Q2542,17,FALSE)</f>
        <v>yes</v>
      </c>
      <c r="J208" s="7" t="str">
        <f>VLOOKUP(A208,'Data Analysis'!A207:Q2542,11,FALSE)</f>
        <v>Overweight</v>
      </c>
      <c r="K208" s="7" t="str">
        <f>VLOOKUP(A208,'Data Analysis'!A207:Q2542,12,FALSE)</f>
        <v>Normal</v>
      </c>
      <c r="L208" s="7" t="str">
        <f>VLOOKUP(A208,'Data Analysis'!A207:Q2542,13,FALSE)</f>
        <v>4-Oct-1976</v>
      </c>
      <c r="M208" s="7">
        <f>VLOOKUP(A208,'Data Analysis'!A207:Q2542,14,FALSE)</f>
        <v>35733.96</v>
      </c>
      <c r="N208" s="7" t="str">
        <f>VLOOKUP(A208,'Data Analysis'!A207:Q2542,16,FALSE)</f>
        <v>tier - 2</v>
      </c>
      <c r="O208" s="7" t="str">
        <f>VLOOKUP(A208,'Data Analysis'!A207:Q2542,15,FALSE)</f>
        <v>tier - 2</v>
      </c>
      <c r="P208" s="7">
        <f>VLOOKUP(A208,'Data Analysis'!A207:Q2542,2,FALSE)</f>
        <v>46</v>
      </c>
      <c r="Q208" s="7">
        <f>VLOOKUP(A209,'Data Analysis'!A208:Q2543,2,FALSE)</f>
        <v>48</v>
      </c>
    </row>
    <row r="209" ht="15.6" spans="1:17">
      <c r="A209" s="9" t="s">
        <v>416</v>
      </c>
      <c r="B209" s="7" t="str">
        <f>VLOOKUP(A209,'Data Analysis'!A208:Q2543,4,FALSE)</f>
        <v>  Jaime</v>
      </c>
      <c r="C209" s="7">
        <f>VLOOKUP(A209,'Data Analysis'!A208:Q2543,5,FALSE)</f>
        <v>35.25</v>
      </c>
      <c r="D209" s="7">
        <f>VLOOKUP(A209,'Data Analysis'!A208:Q2543,6,FALSE)</f>
        <v>9.51</v>
      </c>
      <c r="E209" s="7" t="str">
        <f>VLOOKUP(A209,'Data Analysis'!A208:Q2543,7,FALSE)</f>
        <v>No</v>
      </c>
      <c r="F209" s="7" t="str">
        <f>VLOOKUP(A209,'Data Analysis'!A208:Q2543,9,FALSE)</f>
        <v>No</v>
      </c>
      <c r="G209" s="7" t="str">
        <f>VLOOKUP(A209,'Data Analysis'!A208:Q2543,8,FALSE)</f>
        <v>No</v>
      </c>
      <c r="H209" s="7">
        <f>VLOOKUP(A209,'Data Analysis'!A208:Q2543,10,FALSE)</f>
        <v>0</v>
      </c>
      <c r="I209" s="7" t="str">
        <f>VLOOKUP(A209,'Data Analysis'!A208:Q2543,17,FALSE)</f>
        <v>yes</v>
      </c>
      <c r="J209" s="7" t="str">
        <f>VLOOKUP(A209,'Data Analysis'!A208:Q2543,11,FALSE)</f>
        <v>Obesity</v>
      </c>
      <c r="K209" s="7" t="str">
        <f>VLOOKUP(A209,'Data Analysis'!A208:Q2543,12,FALSE)</f>
        <v>Diabetes</v>
      </c>
      <c r="L209" s="7" t="str">
        <f>VLOOKUP(A209,'Data Analysis'!A208:Q2543,13,FALSE)</f>
        <v>15-Jul-1974</v>
      </c>
      <c r="M209" s="7">
        <f>VLOOKUP(A209,'Data Analysis'!A208:Q2543,14,FALSE)</f>
        <v>35711.39</v>
      </c>
      <c r="N209" s="7" t="str">
        <f>VLOOKUP(A209,'Data Analysis'!A208:Q2543,16,FALSE)</f>
        <v>tier - 2</v>
      </c>
      <c r="O209" s="7" t="str">
        <f>VLOOKUP(A209,'Data Analysis'!A208:Q2543,15,FALSE)</f>
        <v>tier - 3</v>
      </c>
      <c r="P209" s="7">
        <f>VLOOKUP(A209,'Data Analysis'!A208:Q2543,2,FALSE)</f>
        <v>48</v>
      </c>
      <c r="Q209" s="7">
        <f>VLOOKUP(A210,'Data Analysis'!A209:Q2544,2,FALSE)</f>
        <v>44</v>
      </c>
    </row>
    <row r="210" ht="15.6" spans="1:17">
      <c r="A210" s="9" t="s">
        <v>418</v>
      </c>
      <c r="B210" s="7" t="str">
        <f>VLOOKUP(A210,'Data Analysis'!A209:Q2544,4,FALSE)</f>
        <v>  Calesse</v>
      </c>
      <c r="C210" s="7">
        <f>VLOOKUP(A210,'Data Analysis'!A209:Q2544,5,FALSE)</f>
        <v>36.85</v>
      </c>
      <c r="D210" s="7">
        <f>VLOOKUP(A210,'Data Analysis'!A209:Q2544,6,FALSE)</f>
        <v>11.12</v>
      </c>
      <c r="E210" s="7" t="str">
        <f>VLOOKUP(A210,'Data Analysis'!A209:Q2544,7,FALSE)</f>
        <v>No</v>
      </c>
      <c r="F210" s="7" t="str">
        <f>VLOOKUP(A210,'Data Analysis'!A209:Q2544,9,FALSE)</f>
        <v>No</v>
      </c>
      <c r="G210" s="7" t="str">
        <f>VLOOKUP(A210,'Data Analysis'!A209:Q2544,8,FALSE)</f>
        <v>No</v>
      </c>
      <c r="H210" s="7">
        <f>VLOOKUP(A210,'Data Analysis'!A209:Q2544,10,FALSE)</f>
        <v>0</v>
      </c>
      <c r="I210" s="7" t="str">
        <f>VLOOKUP(A210,'Data Analysis'!A209:Q2544,17,FALSE)</f>
        <v>yes</v>
      </c>
      <c r="J210" s="7" t="str">
        <f>VLOOKUP(A210,'Data Analysis'!A209:Q2544,11,FALSE)</f>
        <v>Obesity</v>
      </c>
      <c r="K210" s="7" t="str">
        <f>VLOOKUP(A210,'Data Analysis'!A209:Q2544,12,FALSE)</f>
        <v>Diabetes</v>
      </c>
      <c r="L210" s="7" t="str">
        <f>VLOOKUP(A210,'Data Analysis'!A209:Q2544,13,FALSE)</f>
        <v>19-Dec-1978</v>
      </c>
      <c r="M210" s="7">
        <f>VLOOKUP(A210,'Data Analysis'!A209:Q2544,14,FALSE)</f>
        <v>35701.9</v>
      </c>
      <c r="N210" s="7" t="str">
        <f>VLOOKUP(A210,'Data Analysis'!A209:Q2544,16,FALSE)</f>
        <v>tier - 2</v>
      </c>
      <c r="O210" s="7" t="str">
        <f>VLOOKUP(A210,'Data Analysis'!A209:Q2544,15,FALSE)</f>
        <v>tier - 1</v>
      </c>
      <c r="P210" s="7">
        <f>VLOOKUP(A210,'Data Analysis'!A209:Q2544,2,FALSE)</f>
        <v>44</v>
      </c>
      <c r="Q210" s="7">
        <f>VLOOKUP(A211,'Data Analysis'!A210:Q2545,2,FALSE)</f>
        <v>22</v>
      </c>
    </row>
    <row r="211" ht="15.6" spans="1:17">
      <c r="A211" s="9" t="s">
        <v>420</v>
      </c>
      <c r="B211" s="7" t="str">
        <f>VLOOKUP(A211,'Data Analysis'!A210:Q2545,4,FALSE)</f>
        <v>  Kate L</v>
      </c>
      <c r="C211" s="7">
        <f>VLOOKUP(A211,'Data Analysis'!A210:Q2545,5,FALSE)</f>
        <v>31.02</v>
      </c>
      <c r="D211" s="7">
        <f>VLOOKUP(A211,'Data Analysis'!A210:Q2545,6,FALSE)</f>
        <v>4.56</v>
      </c>
      <c r="E211" s="7" t="str">
        <f>VLOOKUP(A211,'Data Analysis'!A210:Q2545,7,FALSE)</f>
        <v>No</v>
      </c>
      <c r="F211" s="7" t="str">
        <f>VLOOKUP(A211,'Data Analysis'!A210:Q2545,9,FALSE)</f>
        <v>yes</v>
      </c>
      <c r="G211" s="7" t="str">
        <f>VLOOKUP(A211,'Data Analysis'!A210:Q2545,8,FALSE)</f>
        <v>No</v>
      </c>
      <c r="H211" s="7">
        <f>VLOOKUP(A211,'Data Analysis'!A210:Q2545,10,FALSE)</f>
        <v>1</v>
      </c>
      <c r="I211" s="7" t="str">
        <f>VLOOKUP(A211,'Data Analysis'!A210:Q2545,17,FALSE)</f>
        <v>yes</v>
      </c>
      <c r="J211" s="7" t="str">
        <f>VLOOKUP(A211,'Data Analysis'!A210:Q2545,11,FALSE)</f>
        <v>Overweight</v>
      </c>
      <c r="K211" s="7" t="str">
        <f>VLOOKUP(A211,'Data Analysis'!A210:Q2545,12,FALSE)</f>
        <v>Normal</v>
      </c>
      <c r="L211" s="7" t="str">
        <f>VLOOKUP(A211,'Data Analysis'!A210:Q2545,13,FALSE)</f>
        <v>17-Dec-2000</v>
      </c>
      <c r="M211" s="7">
        <f>VLOOKUP(A211,'Data Analysis'!A210:Q2545,14,FALSE)</f>
        <v>35595.59</v>
      </c>
      <c r="N211" s="7" t="str">
        <f>VLOOKUP(A211,'Data Analysis'!A210:Q2545,16,FALSE)</f>
        <v>tier - 2</v>
      </c>
      <c r="O211" s="7" t="str">
        <f>VLOOKUP(A211,'Data Analysis'!A210:Q2545,15,FALSE)</f>
        <v>tier - 3</v>
      </c>
      <c r="P211" s="7">
        <f>VLOOKUP(A211,'Data Analysis'!A210:Q2545,2,FALSE)</f>
        <v>22</v>
      </c>
      <c r="Q211" s="7">
        <f>VLOOKUP(A212,'Data Analysis'!A211:Q2546,2,FALSE)</f>
        <v>22</v>
      </c>
    </row>
    <row r="212" ht="15.6" spans="1:17">
      <c r="A212" s="9" t="s">
        <v>422</v>
      </c>
      <c r="B212" s="7" t="str">
        <f>VLOOKUP(A212,'Data Analysis'!A211:Q2546,4,FALSE)</f>
        <v>  Sergey</v>
      </c>
      <c r="C212" s="7">
        <f>VLOOKUP(A212,'Data Analysis'!A211:Q2546,5,FALSE)</f>
        <v>35.6</v>
      </c>
      <c r="D212" s="7">
        <f>VLOOKUP(A212,'Data Analysis'!A211:Q2546,6,FALSE)</f>
        <v>4.02</v>
      </c>
      <c r="E212" s="7" t="str">
        <f>VLOOKUP(A212,'Data Analysis'!A211:Q2546,7,FALSE)</f>
        <v>yes</v>
      </c>
      <c r="F212" s="7" t="str">
        <f>VLOOKUP(A212,'Data Analysis'!A211:Q2546,9,FALSE)</f>
        <v>yes</v>
      </c>
      <c r="G212" s="7" t="str">
        <f>VLOOKUP(A212,'Data Analysis'!A211:Q2546,8,FALSE)</f>
        <v>No</v>
      </c>
      <c r="H212" s="7">
        <f>VLOOKUP(A212,'Data Analysis'!A211:Q2546,10,FALSE)</f>
        <v>2</v>
      </c>
      <c r="I212" s="7" t="str">
        <f>VLOOKUP(A212,'Data Analysis'!A211:Q2546,17,FALSE)</f>
        <v>yes</v>
      </c>
      <c r="J212" s="7" t="str">
        <f>VLOOKUP(A212,'Data Analysis'!A211:Q2546,11,FALSE)</f>
        <v>Obesity</v>
      </c>
      <c r="K212" s="7" t="str">
        <f>VLOOKUP(A212,'Data Analysis'!A211:Q2546,12,FALSE)</f>
        <v>Normal</v>
      </c>
      <c r="L212" s="7" t="str">
        <f>VLOOKUP(A212,'Data Analysis'!A211:Q2546,13,FALSE)</f>
        <v>19-Nov-2000</v>
      </c>
      <c r="M212" s="7">
        <f>VLOOKUP(A212,'Data Analysis'!A211:Q2546,14,FALSE)</f>
        <v>35585.58</v>
      </c>
      <c r="N212" s="7" t="str">
        <f>VLOOKUP(A212,'Data Analysis'!A211:Q2546,16,FALSE)</f>
        <v>tier - 2</v>
      </c>
      <c r="O212" s="7" t="str">
        <f>VLOOKUP(A212,'Data Analysis'!A211:Q2546,15,FALSE)</f>
        <v>tier - 3</v>
      </c>
      <c r="P212" s="7">
        <f>VLOOKUP(A212,'Data Analysis'!A211:Q2546,2,FALSE)</f>
        <v>22</v>
      </c>
      <c r="Q212" s="7">
        <f>VLOOKUP(A213,'Data Analysis'!A212:Q2547,2,FALSE)</f>
        <v>51</v>
      </c>
    </row>
    <row r="213" ht="15.6" spans="1:17">
      <c r="A213" s="9" t="s">
        <v>424</v>
      </c>
      <c r="B213" s="7" t="str">
        <f>VLOOKUP(A213,'Data Analysis'!A212:Q2547,4,FALSE)</f>
        <v>  Timothy V</v>
      </c>
      <c r="C213" s="7">
        <f>VLOOKUP(A213,'Data Analysis'!A212:Q2547,5,FALSE)</f>
        <v>34.39</v>
      </c>
      <c r="D213" s="7">
        <f>VLOOKUP(A213,'Data Analysis'!A212:Q2547,6,FALSE)</f>
        <v>8.72</v>
      </c>
      <c r="E213" s="7" t="str">
        <f>VLOOKUP(A213,'Data Analysis'!A212:Q2547,7,FALSE)</f>
        <v>No</v>
      </c>
      <c r="F213" s="7" t="str">
        <f>VLOOKUP(A213,'Data Analysis'!A212:Q2547,9,FALSE)</f>
        <v>No</v>
      </c>
      <c r="G213" s="7" t="str">
        <f>VLOOKUP(A213,'Data Analysis'!A212:Q2547,8,FALSE)</f>
        <v>No</v>
      </c>
      <c r="H213" s="7">
        <f>VLOOKUP(A213,'Data Analysis'!A212:Q2547,10,FALSE)</f>
        <v>0</v>
      </c>
      <c r="I213" s="7" t="str">
        <f>VLOOKUP(A213,'Data Analysis'!A212:Q2547,17,FALSE)</f>
        <v>yes</v>
      </c>
      <c r="J213" s="7" t="str">
        <f>VLOOKUP(A213,'Data Analysis'!A212:Q2547,11,FALSE)</f>
        <v>Normal Weight</v>
      </c>
      <c r="K213" s="7" t="str">
        <f>VLOOKUP(A213,'Data Analysis'!A212:Q2547,12,FALSE)</f>
        <v>Diabetes</v>
      </c>
      <c r="L213" s="7" t="str">
        <f>VLOOKUP(A213,'Data Analysis'!A212:Q2547,13,FALSE)</f>
        <v>10-Aug-1971</v>
      </c>
      <c r="M213" s="7">
        <f>VLOOKUP(A213,'Data Analysis'!A212:Q2547,14,FALSE)</f>
        <v>35583.17</v>
      </c>
      <c r="N213" s="7" t="str">
        <f>VLOOKUP(A213,'Data Analysis'!A212:Q2547,16,FALSE)</f>
        <v>tier - 1</v>
      </c>
      <c r="O213" s="7" t="str">
        <f>VLOOKUP(A213,'Data Analysis'!A212:Q2547,15,FALSE)</f>
        <v>tier - 3</v>
      </c>
      <c r="P213" s="7">
        <f>VLOOKUP(A213,'Data Analysis'!A212:Q2547,2,FALSE)</f>
        <v>51</v>
      </c>
      <c r="Q213" s="7">
        <f>VLOOKUP(A214,'Data Analysis'!A213:Q2548,2,FALSE)</f>
        <v>58</v>
      </c>
    </row>
    <row r="214" ht="15.6" spans="1:17">
      <c r="A214" s="9" t="s">
        <v>426</v>
      </c>
      <c r="B214" s="7" t="str">
        <f>VLOOKUP(A214,'Data Analysis'!A213:Q2548,4,FALSE)</f>
        <v>  Andrew S</v>
      </c>
      <c r="C214" s="7">
        <f>VLOOKUP(A214,'Data Analysis'!A213:Q2548,5,FALSE)</f>
        <v>29.06</v>
      </c>
      <c r="D214" s="7">
        <f>VLOOKUP(A214,'Data Analysis'!A213:Q2548,6,FALSE)</f>
        <v>6.25</v>
      </c>
      <c r="E214" s="7" t="str">
        <f>VLOOKUP(A214,'Data Analysis'!A213:Q2548,7,FALSE)</f>
        <v>yes</v>
      </c>
      <c r="F214" s="7" t="str">
        <f>VLOOKUP(A214,'Data Analysis'!A213:Q2548,9,FALSE)</f>
        <v>No</v>
      </c>
      <c r="G214" s="7" t="str">
        <f>VLOOKUP(A214,'Data Analysis'!A213:Q2548,8,FALSE)</f>
        <v>No</v>
      </c>
      <c r="H214" s="7">
        <f>VLOOKUP(A214,'Data Analysis'!A213:Q2548,10,FALSE)</f>
        <v>1</v>
      </c>
      <c r="I214" s="7" t="str">
        <f>VLOOKUP(A214,'Data Analysis'!A213:Q2548,17,FALSE)</f>
        <v>yes</v>
      </c>
      <c r="J214" s="7" t="str">
        <f>VLOOKUP(A214,'Data Analysis'!A213:Q2548,11,FALSE)</f>
        <v>Obesity</v>
      </c>
      <c r="K214" s="7" t="str">
        <f>VLOOKUP(A214,'Data Analysis'!A213:Q2548,12,FALSE)</f>
        <v>Prediabetes</v>
      </c>
      <c r="L214" s="7" t="str">
        <f>VLOOKUP(A214,'Data Analysis'!A213:Q2548,13,FALSE)</f>
        <v>29-Aug-1964</v>
      </c>
      <c r="M214" s="7">
        <f>VLOOKUP(A214,'Data Analysis'!A213:Q2548,14,FALSE)</f>
        <v>35573.26</v>
      </c>
      <c r="N214" s="7" t="str">
        <f>VLOOKUP(A214,'Data Analysis'!A213:Q2548,16,FALSE)</f>
        <v>tier - 2</v>
      </c>
      <c r="O214" s="7" t="str">
        <f>VLOOKUP(A214,'Data Analysis'!A213:Q2548,15,FALSE)</f>
        <v>tier - 1</v>
      </c>
      <c r="P214" s="7">
        <f>VLOOKUP(A214,'Data Analysis'!A213:Q2548,2,FALSE)</f>
        <v>58</v>
      </c>
      <c r="Q214" s="7">
        <f>VLOOKUP(A215,'Data Analysis'!A214:Q2549,2,FALSE)</f>
        <v>49</v>
      </c>
    </row>
    <row r="215" ht="15.6" spans="1:17">
      <c r="A215" s="9" t="s">
        <v>428</v>
      </c>
      <c r="B215" s="7" t="str">
        <f>VLOOKUP(A215,'Data Analysis'!A214:Q2549,4,FALSE)</f>
        <v>  Matthew D</v>
      </c>
      <c r="C215" s="7">
        <f>VLOOKUP(A215,'Data Analysis'!A214:Q2549,5,FALSE)</f>
        <v>35.8</v>
      </c>
      <c r="D215" s="7">
        <f>VLOOKUP(A215,'Data Analysis'!A214:Q2549,6,FALSE)</f>
        <v>7.32</v>
      </c>
      <c r="E215" s="7" t="str">
        <f>VLOOKUP(A215,'Data Analysis'!A214:Q2549,7,FALSE)</f>
        <v>No</v>
      </c>
      <c r="F215" s="7" t="str">
        <f>VLOOKUP(A215,'Data Analysis'!A214:Q2549,9,FALSE)</f>
        <v>No</v>
      </c>
      <c r="G215" s="7" t="str">
        <f>VLOOKUP(A215,'Data Analysis'!A214:Q2549,8,FALSE)</f>
        <v>No</v>
      </c>
      <c r="H215" s="7">
        <f>VLOOKUP(A215,'Data Analysis'!A214:Q2549,10,FALSE)</f>
        <v>2</v>
      </c>
      <c r="I215" s="7" t="str">
        <f>VLOOKUP(A215,'Data Analysis'!A214:Q2549,17,FALSE)</f>
        <v>yes</v>
      </c>
      <c r="J215" s="7" t="str">
        <f>VLOOKUP(A215,'Data Analysis'!A214:Q2549,11,FALSE)</f>
        <v>Obesity</v>
      </c>
      <c r="K215" s="7" t="str">
        <f>VLOOKUP(A215,'Data Analysis'!A214:Q2549,12,FALSE)</f>
        <v>Diabetes</v>
      </c>
      <c r="L215" s="7" t="str">
        <f>VLOOKUP(A215,'Data Analysis'!A214:Q2549,13,FALSE)</f>
        <v>27-Oct-1973</v>
      </c>
      <c r="M215" s="7">
        <f>VLOOKUP(A215,'Data Analysis'!A214:Q2549,14,FALSE)</f>
        <v>35547.72</v>
      </c>
      <c r="N215" s="7" t="str">
        <f>VLOOKUP(A215,'Data Analysis'!A214:Q2549,16,FALSE)</f>
        <v>tier - 1</v>
      </c>
      <c r="O215" s="7" t="str">
        <f>VLOOKUP(A215,'Data Analysis'!A214:Q2549,15,FALSE)</f>
        <v>tier - 1</v>
      </c>
      <c r="P215" s="7">
        <f>VLOOKUP(A215,'Data Analysis'!A214:Q2549,2,FALSE)</f>
        <v>49</v>
      </c>
      <c r="Q215" s="7">
        <f>VLOOKUP(A216,'Data Analysis'!A215:Q2550,2,FALSE)</f>
        <v>30</v>
      </c>
    </row>
    <row r="216" ht="15.6" spans="1:17">
      <c r="A216" s="9" t="s">
        <v>430</v>
      </c>
      <c r="B216" s="7" t="str">
        <f>VLOOKUP(A216,'Data Analysis'!A215:Q2550,4,FALSE)</f>
        <v>  Jessica</v>
      </c>
      <c r="C216" s="7">
        <f>VLOOKUP(A216,'Data Analysis'!A215:Q2550,5,FALSE)</f>
        <v>49.8</v>
      </c>
      <c r="D216" s="7">
        <f>VLOOKUP(A216,'Data Analysis'!A215:Q2550,6,FALSE)</f>
        <v>4.24</v>
      </c>
      <c r="E216" s="7" t="str">
        <f>VLOOKUP(A216,'Data Analysis'!A215:Q2550,7,FALSE)</f>
        <v>No</v>
      </c>
      <c r="F216" s="7" t="str">
        <f>VLOOKUP(A216,'Data Analysis'!A215:Q2550,9,FALSE)</f>
        <v>No</v>
      </c>
      <c r="G216" s="7" t="str">
        <f>VLOOKUP(A216,'Data Analysis'!A215:Q2550,8,FALSE)</f>
        <v>No</v>
      </c>
      <c r="H216" s="7">
        <f>VLOOKUP(A216,'Data Analysis'!A215:Q2550,10,FALSE)</f>
        <v>1</v>
      </c>
      <c r="I216" s="7" t="str">
        <f>VLOOKUP(A216,'Data Analysis'!A215:Q2550,17,FALSE)</f>
        <v>yes</v>
      </c>
      <c r="J216" s="7" t="str">
        <f>VLOOKUP(A216,'Data Analysis'!A215:Q2550,11,FALSE)</f>
        <v>Obesity</v>
      </c>
      <c r="K216" s="7" t="str">
        <f>VLOOKUP(A216,'Data Analysis'!A215:Q2550,12,FALSE)</f>
        <v>Normal</v>
      </c>
      <c r="L216" s="7" t="str">
        <f>VLOOKUP(A216,'Data Analysis'!A215:Q2550,13,FALSE)</f>
        <v>13-Sep-1992</v>
      </c>
      <c r="M216" s="7">
        <f>VLOOKUP(A216,'Data Analysis'!A215:Q2550,14,FALSE)</f>
        <v>35547.47</v>
      </c>
      <c r="N216" s="7" t="str">
        <f>VLOOKUP(A216,'Data Analysis'!A215:Q2550,16,FALSE)</f>
        <v>tier - 2</v>
      </c>
      <c r="O216" s="7" t="str">
        <f>VLOOKUP(A216,'Data Analysis'!A215:Q2550,15,FALSE)</f>
        <v>tier - 3</v>
      </c>
      <c r="P216" s="7">
        <f>VLOOKUP(A216,'Data Analysis'!A215:Q2550,2,FALSE)</f>
        <v>30</v>
      </c>
      <c r="Q216" s="7">
        <f>VLOOKUP(A217,'Data Analysis'!A216:Q2551,2,FALSE)</f>
        <v>49</v>
      </c>
    </row>
    <row r="217" ht="15.6" spans="1:17">
      <c r="A217" s="9" t="s">
        <v>432</v>
      </c>
      <c r="B217" s="7" t="str">
        <f>VLOOKUP(A217,'Data Analysis'!A216:Q2551,4,FALSE)</f>
        <v>  Lawrence</v>
      </c>
      <c r="C217" s="7">
        <f>VLOOKUP(A217,'Data Analysis'!A216:Q2551,5,FALSE)</f>
        <v>35.71</v>
      </c>
      <c r="D217" s="7">
        <f>VLOOKUP(A217,'Data Analysis'!A216:Q2551,6,FALSE)</f>
        <v>6.84</v>
      </c>
      <c r="E217" s="7" t="str">
        <f>VLOOKUP(A217,'Data Analysis'!A216:Q2551,7,FALSE)</f>
        <v>No</v>
      </c>
      <c r="F217" s="7" t="str">
        <f>VLOOKUP(A217,'Data Analysis'!A216:Q2551,9,FALSE)</f>
        <v>No</v>
      </c>
      <c r="G217" s="7" t="str">
        <f>VLOOKUP(A217,'Data Analysis'!A216:Q2551,8,FALSE)</f>
        <v>No</v>
      </c>
      <c r="H217" s="7">
        <f>VLOOKUP(A217,'Data Analysis'!A216:Q2551,10,FALSE)</f>
        <v>2</v>
      </c>
      <c r="I217" s="7" t="str">
        <f>VLOOKUP(A217,'Data Analysis'!A216:Q2551,17,FALSE)</f>
        <v>yes</v>
      </c>
      <c r="J217" s="7" t="str">
        <f>VLOOKUP(A217,'Data Analysis'!A216:Q2551,11,FALSE)</f>
        <v>Obesity</v>
      </c>
      <c r="K217" s="7" t="str">
        <f>VLOOKUP(A217,'Data Analysis'!A216:Q2551,12,FALSE)</f>
        <v>Diabetes</v>
      </c>
      <c r="L217" s="7" t="str">
        <f>VLOOKUP(A217,'Data Analysis'!A216:Q2551,13,FALSE)</f>
        <v>16-Dec-1973</v>
      </c>
      <c r="M217" s="7">
        <f>VLOOKUP(A217,'Data Analysis'!A216:Q2551,14,FALSE)</f>
        <v>35517.19</v>
      </c>
      <c r="N217" s="7" t="str">
        <f>VLOOKUP(A217,'Data Analysis'!A216:Q2551,16,FALSE)</f>
        <v>tier - 2</v>
      </c>
      <c r="O217" s="7" t="str">
        <f>VLOOKUP(A217,'Data Analysis'!A216:Q2551,15,FALSE)</f>
        <v>tier - 2</v>
      </c>
      <c r="P217" s="7">
        <f>VLOOKUP(A217,'Data Analysis'!A216:Q2551,2,FALSE)</f>
        <v>49</v>
      </c>
      <c r="Q217" s="7">
        <f>VLOOKUP(A218,'Data Analysis'!A217:Q2552,2,FALSE)</f>
        <v>34</v>
      </c>
    </row>
    <row r="218" ht="15.6" spans="1:17">
      <c r="A218" s="9" t="s">
        <v>434</v>
      </c>
      <c r="B218" s="7" t="str">
        <f>VLOOKUP(A218,'Data Analysis'!A217:Q2552,4,FALSE)</f>
        <v>  Alex</v>
      </c>
      <c r="C218" s="7">
        <f>VLOOKUP(A218,'Data Analysis'!A217:Q2552,5,FALSE)</f>
        <v>30.8</v>
      </c>
      <c r="D218" s="7">
        <f>VLOOKUP(A218,'Data Analysis'!A217:Q2552,6,FALSE)</f>
        <v>5.23</v>
      </c>
      <c r="E218" s="7" t="str">
        <f>VLOOKUP(A218,'Data Analysis'!A217:Q2552,7,FALSE)</f>
        <v>yes</v>
      </c>
      <c r="F218" s="7" t="str">
        <f>VLOOKUP(A218,'Data Analysis'!A217:Q2552,9,FALSE)</f>
        <v>No</v>
      </c>
      <c r="G218" s="7" t="str">
        <f>VLOOKUP(A218,'Data Analysis'!A217:Q2552,8,FALSE)</f>
        <v>No</v>
      </c>
      <c r="H218" s="7">
        <f>VLOOKUP(A218,'Data Analysis'!A217:Q2552,10,FALSE)</f>
        <v>1</v>
      </c>
      <c r="I218" s="7" t="str">
        <f>VLOOKUP(A218,'Data Analysis'!A217:Q2552,17,FALSE)</f>
        <v>yes</v>
      </c>
      <c r="J218" s="7" t="str">
        <f>VLOOKUP(A218,'Data Analysis'!A217:Q2552,11,FALSE)</f>
        <v>Obesity</v>
      </c>
      <c r="K218" s="7" t="str">
        <f>VLOOKUP(A218,'Data Analysis'!A217:Q2552,12,FALSE)</f>
        <v>Normal</v>
      </c>
      <c r="L218" s="7" t="str">
        <f>VLOOKUP(A218,'Data Analysis'!A217:Q2552,13,FALSE)</f>
        <v>20-Nov-1988</v>
      </c>
      <c r="M218" s="7">
        <f>VLOOKUP(A218,'Data Analysis'!A217:Q2552,14,FALSE)</f>
        <v>35491.64</v>
      </c>
      <c r="N218" s="7" t="str">
        <f>VLOOKUP(A218,'Data Analysis'!A217:Q2552,16,FALSE)</f>
        <v>tier - 1</v>
      </c>
      <c r="O218" s="7" t="str">
        <f>VLOOKUP(A218,'Data Analysis'!A217:Q2552,15,FALSE)</f>
        <v>tier - 2</v>
      </c>
      <c r="P218" s="7">
        <f>VLOOKUP(A218,'Data Analysis'!A217:Q2552,2,FALSE)</f>
        <v>34</v>
      </c>
      <c r="Q218" s="7">
        <f>VLOOKUP(A219,'Data Analysis'!A218:Q2553,2,FALSE)</f>
        <v>51</v>
      </c>
    </row>
    <row r="219" ht="15.6" spans="1:17">
      <c r="A219" s="9" t="s">
        <v>436</v>
      </c>
      <c r="B219" s="7" t="str">
        <f>VLOOKUP(A219,'Data Analysis'!A218:Q2553,4,FALSE)</f>
        <v>  Kevin</v>
      </c>
      <c r="C219" s="7">
        <f>VLOOKUP(A219,'Data Analysis'!A218:Q2553,5,FALSE)</f>
        <v>33.69</v>
      </c>
      <c r="D219" s="7">
        <f>VLOOKUP(A219,'Data Analysis'!A218:Q2553,6,FALSE)</f>
        <v>9.68</v>
      </c>
      <c r="E219" s="7" t="str">
        <f>VLOOKUP(A219,'Data Analysis'!A218:Q2553,7,FALSE)</f>
        <v>No</v>
      </c>
      <c r="F219" s="7" t="str">
        <f>VLOOKUP(A219,'Data Analysis'!A218:Q2553,9,FALSE)</f>
        <v>No</v>
      </c>
      <c r="G219" s="7" t="str">
        <f>VLOOKUP(A219,'Data Analysis'!A218:Q2553,8,FALSE)</f>
        <v>No</v>
      </c>
      <c r="H219" s="7">
        <f>VLOOKUP(A219,'Data Analysis'!A218:Q2553,10,FALSE)</f>
        <v>0</v>
      </c>
      <c r="I219" s="7" t="str">
        <f>VLOOKUP(A219,'Data Analysis'!A218:Q2553,17,FALSE)</f>
        <v>yes</v>
      </c>
      <c r="J219" s="7" t="str">
        <f>VLOOKUP(A219,'Data Analysis'!A218:Q2553,11,FALSE)</f>
        <v>Obesity</v>
      </c>
      <c r="K219" s="7" t="str">
        <f>VLOOKUP(A219,'Data Analysis'!A218:Q2553,12,FALSE)</f>
        <v>Diabetes</v>
      </c>
      <c r="L219" s="7" t="str">
        <f>VLOOKUP(A219,'Data Analysis'!A218:Q2553,13,FALSE)</f>
        <v>22-Sep-1971</v>
      </c>
      <c r="M219" s="7">
        <f>VLOOKUP(A219,'Data Analysis'!A218:Q2553,14,FALSE)</f>
        <v>35345.73</v>
      </c>
      <c r="N219" s="7" t="str">
        <f>VLOOKUP(A219,'Data Analysis'!A218:Q2553,16,FALSE)</f>
        <v>tier - 2</v>
      </c>
      <c r="O219" s="7" t="str">
        <f>VLOOKUP(A219,'Data Analysis'!A218:Q2553,15,FALSE)</f>
        <v>tier - 3</v>
      </c>
      <c r="P219" s="7">
        <f>VLOOKUP(A219,'Data Analysis'!A218:Q2553,2,FALSE)</f>
        <v>51</v>
      </c>
      <c r="Q219" s="7">
        <f>VLOOKUP(A220,'Data Analysis'!A219:Q2554,2,FALSE)</f>
        <v>34</v>
      </c>
    </row>
    <row r="220" ht="15.6" spans="1:17">
      <c r="A220" s="9" t="s">
        <v>438</v>
      </c>
      <c r="B220" s="7" t="str">
        <f>VLOOKUP(A220,'Data Analysis'!A219:Q2554,4,FALSE)</f>
        <v>  Gavin M</v>
      </c>
      <c r="C220" s="7">
        <f>VLOOKUP(A220,'Data Analysis'!A219:Q2554,5,FALSE)</f>
        <v>42.27</v>
      </c>
      <c r="D220" s="7">
        <f>VLOOKUP(A220,'Data Analysis'!A219:Q2554,6,FALSE)</f>
        <v>6.05</v>
      </c>
      <c r="E220" s="7" t="str">
        <f>VLOOKUP(A220,'Data Analysis'!A219:Q2554,7,FALSE)</f>
        <v>yes</v>
      </c>
      <c r="F220" s="7" t="str">
        <f>VLOOKUP(A220,'Data Analysis'!A219:Q2554,9,FALSE)</f>
        <v>No</v>
      </c>
      <c r="G220" s="7" t="str">
        <f>VLOOKUP(A220,'Data Analysis'!A219:Q2554,8,FALSE)</f>
        <v>No</v>
      </c>
      <c r="H220" s="7">
        <f>VLOOKUP(A220,'Data Analysis'!A219:Q2554,10,FALSE)</f>
        <v>1</v>
      </c>
      <c r="I220" s="7" t="str">
        <f>VLOOKUP(A220,'Data Analysis'!A219:Q2554,17,FALSE)</f>
        <v>yes</v>
      </c>
      <c r="J220" s="7" t="str">
        <f>VLOOKUP(A220,'Data Analysis'!A219:Q2554,11,FALSE)</f>
        <v>Overweight</v>
      </c>
      <c r="K220" s="7" t="str">
        <f>VLOOKUP(A220,'Data Analysis'!A219:Q2554,12,FALSE)</f>
        <v>Prediabetes</v>
      </c>
      <c r="L220" s="7" t="str">
        <f>VLOOKUP(A220,'Data Analysis'!A219:Q2554,13,FALSE)</f>
        <v>19-Sep-1988</v>
      </c>
      <c r="M220" s="7">
        <f>VLOOKUP(A220,'Data Analysis'!A219:Q2554,14,FALSE)</f>
        <v>35315.96</v>
      </c>
      <c r="N220" s="7" t="str">
        <f>VLOOKUP(A220,'Data Analysis'!A219:Q2554,16,FALSE)</f>
        <v>tier - 2</v>
      </c>
      <c r="O220" s="7" t="str">
        <f>VLOOKUP(A220,'Data Analysis'!A219:Q2554,15,FALSE)</f>
        <v>tier - 1</v>
      </c>
      <c r="P220" s="7">
        <f>VLOOKUP(A220,'Data Analysis'!A219:Q2554,2,FALSE)</f>
        <v>34</v>
      </c>
      <c r="Q220" s="7">
        <f>VLOOKUP(A221,'Data Analysis'!A220:Q2555,2,FALSE)</f>
        <v>25</v>
      </c>
    </row>
    <row r="221" ht="15.6" spans="1:17">
      <c r="A221" s="9" t="s">
        <v>440</v>
      </c>
      <c r="B221" s="7" t="str">
        <f>VLOOKUP(A221,'Data Analysis'!A220:Q2555,4,FALSE)</f>
        <v>  Rick E</v>
      </c>
      <c r="C221" s="7">
        <f>VLOOKUP(A221,'Data Analysis'!A220:Q2555,5,FALSE)</f>
        <v>53.25</v>
      </c>
      <c r="D221" s="7">
        <f>VLOOKUP(A221,'Data Analysis'!A220:Q2555,6,FALSE)</f>
        <v>6.11</v>
      </c>
      <c r="E221" s="7" t="str">
        <f>VLOOKUP(A221,'Data Analysis'!A220:Q2555,7,FALSE)</f>
        <v>yes</v>
      </c>
      <c r="F221" s="7" t="str">
        <f>VLOOKUP(A221,'Data Analysis'!A220:Q2555,9,FALSE)</f>
        <v>No</v>
      </c>
      <c r="G221" s="7" t="str">
        <f>VLOOKUP(A221,'Data Analysis'!A220:Q2555,8,FALSE)</f>
        <v>Yes</v>
      </c>
      <c r="H221" s="7">
        <f>VLOOKUP(A221,'Data Analysis'!A220:Q2555,10,FALSE)</f>
        <v>1</v>
      </c>
      <c r="I221" s="7" t="str">
        <f>VLOOKUP(A221,'Data Analysis'!A220:Q2555,17,FALSE)</f>
        <v>yes</v>
      </c>
      <c r="J221" s="7" t="str">
        <f>VLOOKUP(A221,'Data Analysis'!A220:Q2555,11,FALSE)</f>
        <v>Normal Weight</v>
      </c>
      <c r="K221" s="7" t="str">
        <f>VLOOKUP(A221,'Data Analysis'!A220:Q2555,12,FALSE)</f>
        <v>Prediabetes</v>
      </c>
      <c r="L221" s="7" t="str">
        <f>VLOOKUP(A221,'Data Analysis'!A220:Q2555,13,FALSE)</f>
        <v>9-Jul-1997</v>
      </c>
      <c r="M221" s="7">
        <f>VLOOKUP(A221,'Data Analysis'!A220:Q2555,14,FALSE)</f>
        <v>35302.09</v>
      </c>
      <c r="N221" s="7" t="str">
        <f>VLOOKUP(A221,'Data Analysis'!A220:Q2555,16,FALSE)</f>
        <v>tier - 1</v>
      </c>
      <c r="O221" s="7" t="str">
        <f>VLOOKUP(A221,'Data Analysis'!A220:Q2555,15,FALSE)</f>
        <v>tier - 2</v>
      </c>
      <c r="P221" s="7">
        <f>VLOOKUP(A221,'Data Analysis'!A220:Q2555,2,FALSE)</f>
        <v>25</v>
      </c>
      <c r="Q221" s="7">
        <f>VLOOKUP(A222,'Data Analysis'!A221:Q2556,2,FALSE)</f>
        <v>55</v>
      </c>
    </row>
    <row r="222" ht="15.6" spans="1:17">
      <c r="A222" s="9" t="s">
        <v>442</v>
      </c>
      <c r="B222" s="7" t="str">
        <f>VLOOKUP(A222,'Data Analysis'!A221:Q2556,4,FALSE)</f>
        <v>  Andrea H</v>
      </c>
      <c r="C222" s="7">
        <f>VLOOKUP(A222,'Data Analysis'!A221:Q2556,5,FALSE)</f>
        <v>26.8</v>
      </c>
      <c r="D222" s="7">
        <f>VLOOKUP(A222,'Data Analysis'!A221:Q2556,6,FALSE)</f>
        <v>10.93</v>
      </c>
      <c r="E222" s="7" t="str">
        <f>VLOOKUP(A222,'Data Analysis'!A221:Q2556,7,FALSE)</f>
        <v>yes</v>
      </c>
      <c r="F222" s="7" t="str">
        <f>VLOOKUP(A222,'Data Analysis'!A221:Q2556,9,FALSE)</f>
        <v>No</v>
      </c>
      <c r="G222" s="7" t="str">
        <f>VLOOKUP(A222,'Data Analysis'!A221:Q2556,8,FALSE)</f>
        <v>No</v>
      </c>
      <c r="H222" s="7">
        <f>VLOOKUP(A222,'Data Analysis'!A221:Q2556,10,FALSE)</f>
        <v>0</v>
      </c>
      <c r="I222" s="7" t="str">
        <f>VLOOKUP(A222,'Data Analysis'!A221:Q2556,17,FALSE)</f>
        <v>No</v>
      </c>
      <c r="J222" s="7" t="str">
        <f>VLOOKUP(A222,'Data Analysis'!A221:Q2556,11,FALSE)</f>
        <v>Normal Weight</v>
      </c>
      <c r="K222" s="7" t="str">
        <f>VLOOKUP(A222,'Data Analysis'!A221:Q2556,12,FALSE)</f>
        <v>Diabetes</v>
      </c>
      <c r="L222" s="7" t="str">
        <f>VLOOKUP(A222,'Data Analysis'!A221:Q2556,13,FALSE)</f>
        <v>30-Dec-1967</v>
      </c>
      <c r="M222" s="7">
        <f>VLOOKUP(A222,'Data Analysis'!A221:Q2556,14,FALSE)</f>
        <v>35160.13</v>
      </c>
      <c r="N222" s="7" t="str">
        <f>VLOOKUP(A222,'Data Analysis'!A221:Q2556,16,FALSE)</f>
        <v>tier - 2</v>
      </c>
      <c r="O222" s="7" t="str">
        <f>VLOOKUP(A222,'Data Analysis'!A221:Q2556,15,FALSE)</f>
        <v>tier - 2</v>
      </c>
      <c r="P222" s="7">
        <f>VLOOKUP(A222,'Data Analysis'!A221:Q2556,2,FALSE)</f>
        <v>55</v>
      </c>
      <c r="Q222" s="7">
        <f>VLOOKUP(A223,'Data Analysis'!A222:Q2557,2,FALSE)</f>
        <v>24</v>
      </c>
    </row>
    <row r="223" ht="15.6" spans="1:17">
      <c r="A223" s="9" t="s">
        <v>444</v>
      </c>
      <c r="B223" s="7" t="str">
        <f>VLOOKUP(A223,'Data Analysis'!A222:Q2557,4,FALSE)</f>
        <v>  Anthony S</v>
      </c>
      <c r="C223" s="7">
        <f>VLOOKUP(A223,'Data Analysis'!A222:Q2557,5,FALSE)</f>
        <v>28.5</v>
      </c>
      <c r="D223" s="7">
        <f>VLOOKUP(A223,'Data Analysis'!A222:Q2557,6,FALSE)</f>
        <v>5.12</v>
      </c>
      <c r="E223" s="7" t="str">
        <f>VLOOKUP(A223,'Data Analysis'!A222:Q2557,7,FALSE)</f>
        <v>No</v>
      </c>
      <c r="F223" s="7" t="str">
        <f>VLOOKUP(A223,'Data Analysis'!A222:Q2557,9,FALSE)</f>
        <v>No</v>
      </c>
      <c r="G223" s="7" t="str">
        <f>VLOOKUP(A223,'Data Analysis'!A222:Q2557,8,FALSE)</f>
        <v>No</v>
      </c>
      <c r="H223" s="7">
        <f>VLOOKUP(A223,'Data Analysis'!A222:Q2557,10,FALSE)</f>
        <v>1</v>
      </c>
      <c r="I223" s="7" t="str">
        <f>VLOOKUP(A223,'Data Analysis'!A222:Q2557,17,FALSE)</f>
        <v>yes</v>
      </c>
      <c r="J223" s="7" t="str">
        <f>VLOOKUP(A223,'Data Analysis'!A222:Q2557,11,FALSE)</f>
        <v>Obesity</v>
      </c>
      <c r="K223" s="7" t="str">
        <f>VLOOKUP(A223,'Data Analysis'!A222:Q2557,12,FALSE)</f>
        <v>Normal</v>
      </c>
      <c r="L223" s="7" t="str">
        <f>VLOOKUP(A223,'Data Analysis'!A222:Q2557,13,FALSE)</f>
        <v>22-Dec-1998</v>
      </c>
      <c r="M223" s="7">
        <f>VLOOKUP(A223,'Data Analysis'!A222:Q2557,14,FALSE)</f>
        <v>35147.53</v>
      </c>
      <c r="N223" s="7" t="str">
        <f>VLOOKUP(A223,'Data Analysis'!A222:Q2557,16,FALSE)</f>
        <v>tier - 1</v>
      </c>
      <c r="O223" s="7" t="str">
        <f>VLOOKUP(A223,'Data Analysis'!A222:Q2557,15,FALSE)</f>
        <v>tier - 1</v>
      </c>
      <c r="P223" s="7">
        <f>VLOOKUP(A223,'Data Analysis'!A222:Q2557,2,FALSE)</f>
        <v>24</v>
      </c>
      <c r="Q223" s="7">
        <f>VLOOKUP(A224,'Data Analysis'!A223:Q2558,2,FALSE)</f>
        <v>45</v>
      </c>
    </row>
    <row r="224" ht="15.6" spans="1:17">
      <c r="A224" s="9" t="s">
        <v>446</v>
      </c>
      <c r="B224" s="7" t="str">
        <f>VLOOKUP(A224,'Data Analysis'!A223:Q2558,4,FALSE)</f>
        <v>  Erik</v>
      </c>
      <c r="C224" s="7">
        <f>VLOOKUP(A224,'Data Analysis'!A223:Q2558,5,FALSE)</f>
        <v>22.895</v>
      </c>
      <c r="D224" s="7">
        <f>VLOOKUP(A224,'Data Analysis'!A223:Q2558,6,FALSE)</f>
        <v>5.72</v>
      </c>
      <c r="E224" s="7" t="str">
        <f>VLOOKUP(A224,'Data Analysis'!A223:Q2558,7,FALSE)</f>
        <v>No</v>
      </c>
      <c r="F224" s="7" t="str">
        <f>VLOOKUP(A224,'Data Analysis'!A223:Q2558,9,FALSE)</f>
        <v>No</v>
      </c>
      <c r="G224" s="7" t="str">
        <f>VLOOKUP(A224,'Data Analysis'!A223:Q2558,8,FALSE)</f>
        <v>No</v>
      </c>
      <c r="H224" s="7">
        <f>VLOOKUP(A224,'Data Analysis'!A223:Q2558,10,FALSE)</f>
        <v>0</v>
      </c>
      <c r="I224" s="7" t="str">
        <f>VLOOKUP(A224,'Data Analysis'!A223:Q2558,17,FALSE)</f>
        <v>yes</v>
      </c>
      <c r="J224" s="7" t="str">
        <f>VLOOKUP(A224,'Data Analysis'!A223:Q2558,11,FALSE)</f>
        <v>Overweight</v>
      </c>
      <c r="K224" s="7" t="str">
        <f>VLOOKUP(A224,'Data Analysis'!A223:Q2558,12,FALSE)</f>
        <v>Prediabetes</v>
      </c>
      <c r="L224" s="7" t="str">
        <f>VLOOKUP(A224,'Data Analysis'!A223:Q2558,13,FALSE)</f>
        <v>29-Jun-1977</v>
      </c>
      <c r="M224" s="7">
        <f>VLOOKUP(A224,'Data Analysis'!A223:Q2558,14,FALSE)</f>
        <v>35069.37</v>
      </c>
      <c r="N224" s="7" t="str">
        <f>VLOOKUP(A224,'Data Analysis'!A223:Q2558,16,FALSE)</f>
        <v>tier - 1</v>
      </c>
      <c r="O224" s="7" t="str">
        <f>VLOOKUP(A224,'Data Analysis'!A223:Q2558,15,FALSE)</f>
        <v>tier - 1</v>
      </c>
      <c r="P224" s="7">
        <f>VLOOKUP(A224,'Data Analysis'!A223:Q2558,2,FALSE)</f>
        <v>45</v>
      </c>
      <c r="Q224" s="7">
        <f>VLOOKUP(A225,'Data Analysis'!A224:Q2559,2,FALSE)</f>
        <v>47</v>
      </c>
    </row>
    <row r="225" ht="15.6" spans="1:17">
      <c r="A225" s="9" t="s">
        <v>448</v>
      </c>
      <c r="B225" s="7" t="str">
        <f>VLOOKUP(A225,'Data Analysis'!A224:Q2559,4,FALSE)</f>
        <v>  Kiley D</v>
      </c>
      <c r="C225" s="7">
        <f>VLOOKUP(A225,'Data Analysis'!A224:Q2559,5,FALSE)</f>
        <v>34.06</v>
      </c>
      <c r="D225" s="7">
        <f>VLOOKUP(A225,'Data Analysis'!A224:Q2559,6,FALSE)</f>
        <v>11.83</v>
      </c>
      <c r="E225" s="7" t="str">
        <f>VLOOKUP(A225,'Data Analysis'!A224:Q2559,7,FALSE)</f>
        <v>yes</v>
      </c>
      <c r="F225" s="7" t="str">
        <f>VLOOKUP(A225,'Data Analysis'!A224:Q2559,9,FALSE)</f>
        <v>No</v>
      </c>
      <c r="G225" s="7" t="str">
        <f>VLOOKUP(A225,'Data Analysis'!A224:Q2559,8,FALSE)</f>
        <v>No</v>
      </c>
      <c r="H225" s="7">
        <f>VLOOKUP(A225,'Data Analysis'!A224:Q2559,10,FALSE)</f>
        <v>1</v>
      </c>
      <c r="I225" s="7" t="str">
        <f>VLOOKUP(A225,'Data Analysis'!A224:Q2559,17,FALSE)</f>
        <v>yes</v>
      </c>
      <c r="J225" s="7" t="str">
        <f>VLOOKUP(A225,'Data Analysis'!A224:Q2559,11,FALSE)</f>
        <v>Obesity</v>
      </c>
      <c r="K225" s="7" t="str">
        <f>VLOOKUP(A225,'Data Analysis'!A224:Q2559,12,FALSE)</f>
        <v>Diabetes</v>
      </c>
      <c r="L225" s="7" t="str">
        <f>VLOOKUP(A225,'Data Analysis'!A224:Q2559,13,FALSE)</f>
        <v>29-Aug-1975</v>
      </c>
      <c r="M225" s="7">
        <f>VLOOKUP(A225,'Data Analysis'!A224:Q2559,14,FALSE)</f>
        <v>35050.62</v>
      </c>
      <c r="N225" s="7" t="str">
        <f>VLOOKUP(A225,'Data Analysis'!A224:Q2559,16,FALSE)</f>
        <v>tier - 2</v>
      </c>
      <c r="O225" s="7" t="str">
        <f>VLOOKUP(A225,'Data Analysis'!A224:Q2559,15,FALSE)</f>
        <v>tier - 1</v>
      </c>
      <c r="P225" s="7">
        <f>VLOOKUP(A225,'Data Analysis'!A224:Q2559,2,FALSE)</f>
        <v>47</v>
      </c>
      <c r="Q225" s="7">
        <f>VLOOKUP(A226,'Data Analysis'!A225:Q2560,2,FALSE)</f>
        <v>40</v>
      </c>
    </row>
    <row r="226" ht="15.6" spans="1:17">
      <c r="A226" s="9" t="s">
        <v>450</v>
      </c>
      <c r="B226" s="7" t="str">
        <f>VLOOKUP(A226,'Data Analysis'!A225:Q2560,4,FALSE)</f>
        <v>  Jennifer</v>
      </c>
      <c r="C226" s="7">
        <f>VLOOKUP(A226,'Data Analysis'!A225:Q2560,5,FALSE)</f>
        <v>36.41</v>
      </c>
      <c r="D226" s="7">
        <f>VLOOKUP(A226,'Data Analysis'!A225:Q2560,6,FALSE)</f>
        <v>4.55</v>
      </c>
      <c r="E226" s="7" t="str">
        <f>VLOOKUP(A226,'Data Analysis'!A225:Q2560,7,FALSE)</f>
        <v>No</v>
      </c>
      <c r="F226" s="7" t="str">
        <f>VLOOKUP(A226,'Data Analysis'!A225:Q2560,9,FALSE)</f>
        <v>No</v>
      </c>
      <c r="G226" s="7" t="str">
        <f>VLOOKUP(A226,'Data Analysis'!A225:Q2560,8,FALSE)</f>
        <v>No</v>
      </c>
      <c r="H226" s="7">
        <f>VLOOKUP(A226,'Data Analysis'!A225:Q2560,10,FALSE)</f>
        <v>0</v>
      </c>
      <c r="I226" s="7" t="str">
        <f>VLOOKUP(A226,'Data Analysis'!A225:Q2560,17,FALSE)</f>
        <v>yes</v>
      </c>
      <c r="J226" s="7" t="str">
        <f>VLOOKUP(A226,'Data Analysis'!A225:Q2560,11,FALSE)</f>
        <v>Obesity</v>
      </c>
      <c r="K226" s="7" t="str">
        <f>VLOOKUP(A226,'Data Analysis'!A225:Q2560,12,FALSE)</f>
        <v>Normal</v>
      </c>
      <c r="L226" s="7" t="str">
        <f>VLOOKUP(A226,'Data Analysis'!A225:Q2560,13,FALSE)</f>
        <v>5-Jul-1982</v>
      </c>
      <c r="M226" s="7">
        <f>VLOOKUP(A226,'Data Analysis'!A225:Q2560,14,FALSE)</f>
        <v>35000.73</v>
      </c>
      <c r="N226" s="7" t="str">
        <f>VLOOKUP(A226,'Data Analysis'!A225:Q2560,16,FALSE)</f>
        <v>tier - 2</v>
      </c>
      <c r="O226" s="7" t="str">
        <f>VLOOKUP(A226,'Data Analysis'!A225:Q2560,15,FALSE)</f>
        <v>tier - 3</v>
      </c>
      <c r="P226" s="7">
        <f>VLOOKUP(A226,'Data Analysis'!A225:Q2560,2,FALSE)</f>
        <v>40</v>
      </c>
      <c r="Q226" s="7">
        <f>VLOOKUP(A227,'Data Analysis'!A226:Q2561,2,FALSE)</f>
        <v>25</v>
      </c>
    </row>
    <row r="227" ht="15.6" spans="1:17">
      <c r="A227" s="9" t="s">
        <v>452</v>
      </c>
      <c r="B227" s="7" t="str">
        <f>VLOOKUP(A227,'Data Analysis'!A226:Q2561,4,FALSE)</f>
        <v>  Chris</v>
      </c>
      <c r="C227" s="7">
        <f>VLOOKUP(A227,'Data Analysis'!A226:Q2561,5,FALSE)</f>
        <v>52.3</v>
      </c>
      <c r="D227" s="7">
        <f>VLOOKUP(A227,'Data Analysis'!A226:Q2561,6,FALSE)</f>
        <v>4.87</v>
      </c>
      <c r="E227" s="7" t="str">
        <f>VLOOKUP(A227,'Data Analysis'!A226:Q2561,7,FALSE)</f>
        <v>yes</v>
      </c>
      <c r="F227" s="7" t="str">
        <f>VLOOKUP(A227,'Data Analysis'!A226:Q2561,9,FALSE)</f>
        <v>No</v>
      </c>
      <c r="G227" s="7" t="str">
        <f>VLOOKUP(A227,'Data Analysis'!A226:Q2561,8,FALSE)</f>
        <v>Yes</v>
      </c>
      <c r="H227" s="7">
        <f>VLOOKUP(A227,'Data Analysis'!A226:Q2561,10,FALSE)</f>
        <v>1</v>
      </c>
      <c r="I227" s="7" t="str">
        <f>VLOOKUP(A227,'Data Analysis'!A226:Q2561,17,FALSE)</f>
        <v>yes</v>
      </c>
      <c r="J227" s="7" t="str">
        <f>VLOOKUP(A227,'Data Analysis'!A226:Q2561,11,FALSE)</f>
        <v>Obesity</v>
      </c>
      <c r="K227" s="7" t="str">
        <f>VLOOKUP(A227,'Data Analysis'!A226:Q2561,12,FALSE)</f>
        <v>Normal</v>
      </c>
      <c r="L227" s="7" t="str">
        <f>VLOOKUP(A227,'Data Analysis'!A226:Q2561,13,FALSE)</f>
        <v>22-Aug-1997</v>
      </c>
      <c r="M227" s="7">
        <f>VLOOKUP(A227,'Data Analysis'!A226:Q2561,14,FALSE)</f>
        <v>34979.86</v>
      </c>
      <c r="N227" s="7" t="str">
        <f>VLOOKUP(A227,'Data Analysis'!A226:Q2561,16,FALSE)</f>
        <v>tier - 2</v>
      </c>
      <c r="O227" s="7" t="str">
        <f>VLOOKUP(A227,'Data Analysis'!A226:Q2561,15,FALSE)</f>
        <v>tier - 2</v>
      </c>
      <c r="P227" s="7">
        <f>VLOOKUP(A227,'Data Analysis'!A226:Q2561,2,FALSE)</f>
        <v>25</v>
      </c>
      <c r="Q227" s="7">
        <f>VLOOKUP(A228,'Data Analysis'!A227:Q2562,2,FALSE)</f>
        <v>24</v>
      </c>
    </row>
    <row r="228" ht="15.6" spans="1:17">
      <c r="A228" s="9" t="s">
        <v>454</v>
      </c>
      <c r="B228" s="7" t="str">
        <f>VLOOKUP(A228,'Data Analysis'!A227:Q2562,4,FALSE)</f>
        <v>  Marian M</v>
      </c>
      <c r="C228" s="7">
        <f>VLOOKUP(A228,'Data Analysis'!A227:Q2562,5,FALSE)</f>
        <v>52.66</v>
      </c>
      <c r="D228" s="7">
        <f>VLOOKUP(A228,'Data Analysis'!A227:Q2562,6,FALSE)</f>
        <v>4.45</v>
      </c>
      <c r="E228" s="7" t="str">
        <f>VLOOKUP(A228,'Data Analysis'!A227:Q2562,7,FALSE)</f>
        <v>No</v>
      </c>
      <c r="F228" s="7" t="str">
        <f>VLOOKUP(A228,'Data Analysis'!A227:Q2562,9,FALSE)</f>
        <v>No</v>
      </c>
      <c r="G228" s="7" t="str">
        <f>VLOOKUP(A228,'Data Analysis'!A227:Q2562,8,FALSE)</f>
        <v>No</v>
      </c>
      <c r="H228" s="7">
        <f>VLOOKUP(A228,'Data Analysis'!A227:Q2562,10,FALSE)</f>
        <v>1</v>
      </c>
      <c r="I228" s="7" t="str">
        <f>VLOOKUP(A228,'Data Analysis'!A227:Q2562,17,FALSE)</f>
        <v>yes</v>
      </c>
      <c r="J228" s="7" t="str">
        <f>VLOOKUP(A228,'Data Analysis'!A227:Q2562,11,FALSE)</f>
        <v>Normal Weight</v>
      </c>
      <c r="K228" s="7" t="str">
        <f>VLOOKUP(A228,'Data Analysis'!A227:Q2562,12,FALSE)</f>
        <v>Normal</v>
      </c>
      <c r="L228" s="7" t="str">
        <f>VLOOKUP(A228,'Data Analysis'!A227:Q2562,13,FALSE)</f>
        <v>22-Aug-1998</v>
      </c>
      <c r="M228" s="7">
        <f>VLOOKUP(A228,'Data Analysis'!A227:Q2562,14,FALSE)</f>
        <v>34976.42</v>
      </c>
      <c r="N228" s="7" t="str">
        <f>VLOOKUP(A228,'Data Analysis'!A227:Q2562,16,FALSE)</f>
        <v>tier - 2</v>
      </c>
      <c r="O228" s="7" t="str">
        <f>VLOOKUP(A228,'Data Analysis'!A227:Q2562,15,FALSE)</f>
        <v>tier - 1</v>
      </c>
      <c r="P228" s="7">
        <f>VLOOKUP(A228,'Data Analysis'!A227:Q2562,2,FALSE)</f>
        <v>24</v>
      </c>
      <c r="Q228" s="7">
        <f>VLOOKUP(A229,'Data Analysis'!A228:Q2563,2,FALSE)</f>
        <v>55</v>
      </c>
    </row>
    <row r="229" ht="15.6" spans="1:17">
      <c r="A229" s="9" t="s">
        <v>456</v>
      </c>
      <c r="B229" s="7" t="str">
        <f>VLOOKUP(A229,'Data Analysis'!A228:Q2563,4,FALSE)</f>
        <v>  Jeremy</v>
      </c>
      <c r="C229" s="7">
        <f>VLOOKUP(A229,'Data Analysis'!A228:Q2563,5,FALSE)</f>
        <v>29.57</v>
      </c>
      <c r="D229" s="7">
        <f>VLOOKUP(A229,'Data Analysis'!A228:Q2563,6,FALSE)</f>
        <v>9.42</v>
      </c>
      <c r="E229" s="7" t="str">
        <f>VLOOKUP(A229,'Data Analysis'!A228:Q2563,7,FALSE)</f>
        <v>yes</v>
      </c>
      <c r="F229" s="7" t="str">
        <f>VLOOKUP(A229,'Data Analysis'!A228:Q2563,9,FALSE)</f>
        <v>No</v>
      </c>
      <c r="G229" s="7" t="str">
        <f>VLOOKUP(A229,'Data Analysis'!A228:Q2563,8,FALSE)</f>
        <v>No</v>
      </c>
      <c r="H229" s="7">
        <f>VLOOKUP(A229,'Data Analysis'!A228:Q2563,10,FALSE)</f>
        <v>0</v>
      </c>
      <c r="I229" s="7" t="str">
        <f>VLOOKUP(A229,'Data Analysis'!A228:Q2563,17,FALSE)</f>
        <v>yes</v>
      </c>
      <c r="J229" s="7" t="str">
        <f>VLOOKUP(A229,'Data Analysis'!A228:Q2563,11,FALSE)</f>
        <v>Obesity</v>
      </c>
      <c r="K229" s="7" t="str">
        <f>VLOOKUP(A229,'Data Analysis'!A228:Q2563,12,FALSE)</f>
        <v>Diabetes</v>
      </c>
      <c r="L229" s="7" t="str">
        <f>VLOOKUP(A229,'Data Analysis'!A228:Q2563,13,FALSE)</f>
        <v>7-Oct-1967</v>
      </c>
      <c r="M229" s="7">
        <f>VLOOKUP(A229,'Data Analysis'!A228:Q2563,14,FALSE)</f>
        <v>34975.68</v>
      </c>
      <c r="N229" s="7" t="str">
        <f>VLOOKUP(A229,'Data Analysis'!A228:Q2563,16,FALSE)</f>
        <v>tier - 2</v>
      </c>
      <c r="O229" s="7" t="str">
        <f>VLOOKUP(A229,'Data Analysis'!A228:Q2563,15,FALSE)</f>
        <v>tier - 2</v>
      </c>
      <c r="P229" s="7">
        <f>VLOOKUP(A229,'Data Analysis'!A228:Q2563,2,FALSE)</f>
        <v>55</v>
      </c>
      <c r="Q229" s="7">
        <f>VLOOKUP(A230,'Data Analysis'!A229:Q2564,2,FALSE)</f>
        <v>39</v>
      </c>
    </row>
    <row r="230" ht="15.6" spans="1:17">
      <c r="A230" s="9" t="s">
        <v>458</v>
      </c>
      <c r="B230" s="7" t="str">
        <f>VLOOKUP(A230,'Data Analysis'!A229:Q2564,4,FALSE)</f>
        <v>  Allison H</v>
      </c>
      <c r="C230" s="7">
        <f>VLOOKUP(A230,'Data Analysis'!A229:Q2564,5,FALSE)</f>
        <v>36.99</v>
      </c>
      <c r="D230" s="7">
        <f>VLOOKUP(A230,'Data Analysis'!A229:Q2564,6,FALSE)</f>
        <v>5.37</v>
      </c>
      <c r="E230" s="7" t="str">
        <f>VLOOKUP(A230,'Data Analysis'!A229:Q2564,7,FALSE)</f>
        <v>yes</v>
      </c>
      <c r="F230" s="7" t="str">
        <f>VLOOKUP(A230,'Data Analysis'!A229:Q2564,9,FALSE)</f>
        <v>No</v>
      </c>
      <c r="G230" s="7" t="str">
        <f>VLOOKUP(A230,'Data Analysis'!A229:Q2564,8,FALSE)</f>
        <v>Yes</v>
      </c>
      <c r="H230" s="7">
        <f>VLOOKUP(A230,'Data Analysis'!A229:Q2564,10,FALSE)</f>
        <v>1</v>
      </c>
      <c r="I230" s="7" t="str">
        <f>VLOOKUP(A230,'Data Analysis'!A229:Q2564,17,FALSE)</f>
        <v>yes</v>
      </c>
      <c r="J230" s="7" t="str">
        <f>VLOOKUP(A230,'Data Analysis'!A229:Q2564,11,FALSE)</f>
        <v>Overweight</v>
      </c>
      <c r="K230" s="7" t="str">
        <f>VLOOKUP(A230,'Data Analysis'!A229:Q2564,12,FALSE)</f>
        <v>Normal</v>
      </c>
      <c r="L230" s="7" t="str">
        <f>VLOOKUP(A230,'Data Analysis'!A229:Q2564,13,FALSE)</f>
        <v>29-Jul-1983</v>
      </c>
      <c r="M230" s="7">
        <f>VLOOKUP(A230,'Data Analysis'!A229:Q2564,14,FALSE)</f>
        <v>34940.61</v>
      </c>
      <c r="N230" s="7" t="str">
        <f>VLOOKUP(A230,'Data Analysis'!A229:Q2564,16,FALSE)</f>
        <v>tier - 2</v>
      </c>
      <c r="O230" s="7" t="str">
        <f>VLOOKUP(A230,'Data Analysis'!A229:Q2564,15,FALSE)</f>
        <v>tier - 3</v>
      </c>
      <c r="P230" s="7">
        <f>VLOOKUP(A230,'Data Analysis'!A229:Q2564,2,FALSE)</f>
        <v>39</v>
      </c>
      <c r="Q230" s="7">
        <f>VLOOKUP(A231,'Data Analysis'!A230:Q2565,2,FALSE)</f>
        <v>27</v>
      </c>
    </row>
    <row r="231" ht="15.6" spans="1:17">
      <c r="A231" s="9" t="s">
        <v>460</v>
      </c>
      <c r="B231" s="7" t="str">
        <f>VLOOKUP(A231,'Data Analysis'!A230:Q2565,4,FALSE)</f>
        <v>  Elizabeth</v>
      </c>
      <c r="C231" s="7">
        <f>VLOOKUP(A231,'Data Analysis'!A230:Q2565,5,FALSE)</f>
        <v>31.4</v>
      </c>
      <c r="D231" s="7">
        <f>VLOOKUP(A231,'Data Analysis'!A230:Q2565,6,FALSE)</f>
        <v>4.6</v>
      </c>
      <c r="E231" s="7" t="str">
        <f>VLOOKUP(A231,'Data Analysis'!A230:Q2565,7,FALSE)</f>
        <v>yes</v>
      </c>
      <c r="F231" s="7" t="str">
        <f>VLOOKUP(A231,'Data Analysis'!A230:Q2565,9,FALSE)</f>
        <v>No</v>
      </c>
      <c r="G231" s="7" t="str">
        <f>VLOOKUP(A231,'Data Analysis'!A230:Q2565,8,FALSE)</f>
        <v>No</v>
      </c>
      <c r="H231" s="7">
        <f>VLOOKUP(A231,'Data Analysis'!A230:Q2565,10,FALSE)</f>
        <v>1</v>
      </c>
      <c r="I231" s="7" t="str">
        <f>VLOOKUP(A231,'Data Analysis'!A230:Q2565,17,FALSE)</f>
        <v>yes</v>
      </c>
      <c r="J231" s="7" t="str">
        <f>VLOOKUP(A231,'Data Analysis'!A230:Q2565,11,FALSE)</f>
        <v>Normal Weight</v>
      </c>
      <c r="K231" s="7" t="str">
        <f>VLOOKUP(A231,'Data Analysis'!A230:Q2565,12,FALSE)</f>
        <v>Normal</v>
      </c>
      <c r="L231" s="7" t="str">
        <f>VLOOKUP(A231,'Data Analysis'!A230:Q2565,13,FALSE)</f>
        <v>17-Oct-1995</v>
      </c>
      <c r="M231" s="7">
        <f>VLOOKUP(A231,'Data Analysis'!A230:Q2565,14,FALSE)</f>
        <v>34838.87</v>
      </c>
      <c r="N231" s="7" t="str">
        <f>VLOOKUP(A231,'Data Analysis'!A230:Q2565,16,FALSE)</f>
        <v>tier - 2</v>
      </c>
      <c r="O231" s="7" t="str">
        <f>VLOOKUP(A231,'Data Analysis'!A230:Q2565,15,FALSE)</f>
        <v>tier - 3</v>
      </c>
      <c r="P231" s="7">
        <f>VLOOKUP(A231,'Data Analysis'!A230:Q2565,2,FALSE)</f>
        <v>27</v>
      </c>
      <c r="Q231" s="7">
        <f>VLOOKUP(A232,'Data Analysis'!A231:Q2566,2,FALSE)</f>
        <v>19</v>
      </c>
    </row>
    <row r="232" ht="15.6" spans="1:17">
      <c r="A232" s="9" t="s">
        <v>462</v>
      </c>
      <c r="B232" s="7" t="str">
        <f>VLOOKUP(A232,'Data Analysis'!A231:Q2566,4,FALSE)</f>
        <v>  Andrew</v>
      </c>
      <c r="C232" s="7">
        <f>VLOOKUP(A232,'Data Analysis'!A231:Q2566,5,FALSE)</f>
        <v>34.9</v>
      </c>
      <c r="D232" s="7">
        <f>VLOOKUP(A232,'Data Analysis'!A231:Q2566,6,FALSE)</f>
        <v>6.22</v>
      </c>
      <c r="E232" s="7" t="str">
        <f>VLOOKUP(A232,'Data Analysis'!A231:Q2566,7,FALSE)</f>
        <v>No</v>
      </c>
      <c r="F232" s="7" t="str">
        <f>VLOOKUP(A232,'Data Analysis'!A231:Q2566,9,FALSE)</f>
        <v>No</v>
      </c>
      <c r="G232" s="7" t="str">
        <f>VLOOKUP(A232,'Data Analysis'!A231:Q2566,8,FALSE)</f>
        <v>Yes</v>
      </c>
      <c r="H232" s="7">
        <f>VLOOKUP(A232,'Data Analysis'!A231:Q2566,10,FALSE)</f>
        <v>1</v>
      </c>
      <c r="I232" s="7" t="str">
        <f>VLOOKUP(A232,'Data Analysis'!A231:Q2566,17,FALSE)</f>
        <v>yes</v>
      </c>
      <c r="J232" s="7" t="str">
        <f>VLOOKUP(A232,'Data Analysis'!A231:Q2566,11,FALSE)</f>
        <v>Overweight</v>
      </c>
      <c r="K232" s="7" t="str">
        <f>VLOOKUP(A232,'Data Analysis'!A231:Q2566,12,FALSE)</f>
        <v>Prediabetes</v>
      </c>
      <c r="L232" s="7" t="str">
        <f>VLOOKUP(A232,'Data Analysis'!A231:Q2566,13,FALSE)</f>
        <v>17-Sep-2003</v>
      </c>
      <c r="M232" s="7">
        <f>VLOOKUP(A232,'Data Analysis'!A231:Q2566,14,FALSE)</f>
        <v>34828.65</v>
      </c>
      <c r="N232" s="7" t="str">
        <f>VLOOKUP(A232,'Data Analysis'!A231:Q2566,16,FALSE)</f>
        <v>tier - 1</v>
      </c>
      <c r="O232" s="7" t="str">
        <f>VLOOKUP(A232,'Data Analysis'!A231:Q2566,15,FALSE)</f>
        <v>tier - 3</v>
      </c>
      <c r="P232" s="7">
        <f>VLOOKUP(A232,'Data Analysis'!A231:Q2566,2,FALSE)</f>
        <v>19</v>
      </c>
      <c r="Q232" s="7">
        <f>VLOOKUP(A233,'Data Analysis'!A232:Q2567,2,FALSE)</f>
        <v>27</v>
      </c>
    </row>
    <row r="233" ht="15.6" spans="1:17">
      <c r="A233" s="9" t="s">
        <v>464</v>
      </c>
      <c r="B233" s="7" t="str">
        <f>VLOOKUP(A233,'Data Analysis'!A232:Q2567,4,FALSE)</f>
        <v>  Anders J</v>
      </c>
      <c r="C233" s="7">
        <f>VLOOKUP(A233,'Data Analysis'!A232:Q2567,5,FALSE)</f>
        <v>31.13</v>
      </c>
      <c r="D233" s="7">
        <f>VLOOKUP(A233,'Data Analysis'!A232:Q2567,6,FALSE)</f>
        <v>4.52</v>
      </c>
      <c r="E233" s="7" t="str">
        <f>VLOOKUP(A233,'Data Analysis'!A232:Q2567,7,FALSE)</f>
        <v>yes</v>
      </c>
      <c r="F233" s="7" t="str">
        <f>VLOOKUP(A233,'Data Analysis'!A232:Q2567,9,FALSE)</f>
        <v>No</v>
      </c>
      <c r="G233" s="7" t="str">
        <f>VLOOKUP(A233,'Data Analysis'!A232:Q2567,8,FALSE)</f>
        <v>No</v>
      </c>
      <c r="H233" s="7">
        <f>VLOOKUP(A233,'Data Analysis'!A232:Q2567,10,FALSE)</f>
        <v>1</v>
      </c>
      <c r="I233" s="7" t="str">
        <f>VLOOKUP(A233,'Data Analysis'!A232:Q2567,17,FALSE)</f>
        <v>yes</v>
      </c>
      <c r="J233" s="7" t="str">
        <f>VLOOKUP(A233,'Data Analysis'!A232:Q2567,11,FALSE)</f>
        <v>Obesity</v>
      </c>
      <c r="K233" s="7" t="str">
        <f>VLOOKUP(A233,'Data Analysis'!A232:Q2567,12,FALSE)</f>
        <v>Normal</v>
      </c>
      <c r="L233" s="7" t="str">
        <f>VLOOKUP(A233,'Data Analysis'!A232:Q2567,13,FALSE)</f>
        <v>27-Dec-1995</v>
      </c>
      <c r="M233" s="7">
        <f>VLOOKUP(A233,'Data Analysis'!A232:Q2567,14,FALSE)</f>
        <v>34806.47</v>
      </c>
      <c r="N233" s="7" t="str">
        <f>VLOOKUP(A233,'Data Analysis'!A232:Q2567,16,FALSE)</f>
        <v>tier - 1</v>
      </c>
      <c r="O233" s="7" t="str">
        <f>VLOOKUP(A233,'Data Analysis'!A232:Q2567,15,FALSE)</f>
        <v>tier - 2</v>
      </c>
      <c r="P233" s="7">
        <f>VLOOKUP(A233,'Data Analysis'!A232:Q2567,2,FALSE)</f>
        <v>27</v>
      </c>
      <c r="Q233" s="7">
        <f>VLOOKUP(A234,'Data Analysis'!A233:Q2568,2,FALSE)</f>
        <v>19</v>
      </c>
    </row>
    <row r="234" ht="15.6" spans="1:17">
      <c r="A234" s="9" t="s">
        <v>466</v>
      </c>
      <c r="B234" s="7" t="str">
        <f>VLOOKUP(A234,'Data Analysis'!A233:Q2568,4,FALSE)</f>
        <v>  Sean</v>
      </c>
      <c r="C234" s="7">
        <f>VLOOKUP(A234,'Data Analysis'!A233:Q2568,5,FALSE)</f>
        <v>34.8</v>
      </c>
      <c r="D234" s="7">
        <f>VLOOKUP(A234,'Data Analysis'!A233:Q2568,6,FALSE)</f>
        <v>6.18</v>
      </c>
      <c r="E234" s="7" t="str">
        <f>VLOOKUP(A234,'Data Analysis'!A233:Q2568,7,FALSE)</f>
        <v>No</v>
      </c>
      <c r="F234" s="7" t="str">
        <f>VLOOKUP(A234,'Data Analysis'!A233:Q2568,9,FALSE)</f>
        <v>No</v>
      </c>
      <c r="G234" s="7" t="str">
        <f>VLOOKUP(A234,'Data Analysis'!A233:Q2568,8,FALSE)</f>
        <v>Yes</v>
      </c>
      <c r="H234" s="7">
        <f>VLOOKUP(A234,'Data Analysis'!A233:Q2568,10,FALSE)</f>
        <v>1</v>
      </c>
      <c r="I234" s="7" t="str">
        <f>VLOOKUP(A234,'Data Analysis'!A233:Q2568,17,FALSE)</f>
        <v>yes</v>
      </c>
      <c r="J234" s="7" t="str">
        <f>VLOOKUP(A234,'Data Analysis'!A233:Q2568,11,FALSE)</f>
        <v>Obesity</v>
      </c>
      <c r="K234" s="7" t="str">
        <f>VLOOKUP(A234,'Data Analysis'!A233:Q2568,12,FALSE)</f>
        <v>Prediabetes</v>
      </c>
      <c r="L234" s="7" t="str">
        <f>VLOOKUP(A234,'Data Analysis'!A233:Q2568,13,FALSE)</f>
        <v>3-Jul-2003</v>
      </c>
      <c r="M234" s="7">
        <f>VLOOKUP(A234,'Data Analysis'!A233:Q2568,14,FALSE)</f>
        <v>34779.62</v>
      </c>
      <c r="N234" s="7" t="str">
        <f>VLOOKUP(A234,'Data Analysis'!A233:Q2568,16,FALSE)</f>
        <v>tier - 1</v>
      </c>
      <c r="O234" s="7" t="str">
        <f>VLOOKUP(A234,'Data Analysis'!A233:Q2568,15,FALSE)</f>
        <v>tier - 2</v>
      </c>
      <c r="P234" s="7">
        <f>VLOOKUP(A234,'Data Analysis'!A233:Q2568,2,FALSE)</f>
        <v>19</v>
      </c>
      <c r="Q234" s="7">
        <f>VLOOKUP(A235,'Data Analysis'!A234:Q2569,2,FALSE)</f>
        <v>28</v>
      </c>
    </row>
    <row r="235" ht="15.6" spans="1:17">
      <c r="A235" s="9" t="s">
        <v>468</v>
      </c>
      <c r="B235" s="7" t="str">
        <f>VLOOKUP(A235,'Data Analysis'!A234:Q2569,4,FALSE)</f>
        <v>  Brian M</v>
      </c>
      <c r="C235" s="7">
        <f>VLOOKUP(A235,'Data Analysis'!A234:Q2569,5,FALSE)</f>
        <v>31.68</v>
      </c>
      <c r="D235" s="7">
        <f>VLOOKUP(A235,'Data Analysis'!A234:Q2569,6,FALSE)</f>
        <v>4.4</v>
      </c>
      <c r="E235" s="7" t="str">
        <f>VLOOKUP(A235,'Data Analysis'!A234:Q2569,7,FALSE)</f>
        <v>No</v>
      </c>
      <c r="F235" s="7" t="str">
        <f>VLOOKUP(A235,'Data Analysis'!A234:Q2569,9,FALSE)</f>
        <v>No</v>
      </c>
      <c r="G235" s="7" t="str">
        <f>VLOOKUP(A235,'Data Analysis'!A234:Q2569,8,FALSE)</f>
        <v>No</v>
      </c>
      <c r="H235" s="7">
        <f>VLOOKUP(A235,'Data Analysis'!A234:Q2569,10,FALSE)</f>
        <v>0</v>
      </c>
      <c r="I235" s="7" t="str">
        <f>VLOOKUP(A235,'Data Analysis'!A234:Q2569,17,FALSE)</f>
        <v>yes</v>
      </c>
      <c r="J235" s="7" t="str">
        <f>VLOOKUP(A235,'Data Analysis'!A234:Q2569,11,FALSE)</f>
        <v>Normal Weight</v>
      </c>
      <c r="K235" s="7" t="str">
        <f>VLOOKUP(A235,'Data Analysis'!A234:Q2569,12,FALSE)</f>
        <v>Normal</v>
      </c>
      <c r="L235" s="7" t="str">
        <f>VLOOKUP(A235,'Data Analysis'!A234:Q2569,13,FALSE)</f>
        <v>7-Jul-1994</v>
      </c>
      <c r="M235" s="7">
        <f>VLOOKUP(A235,'Data Analysis'!A234:Q2569,14,FALSE)</f>
        <v>34672.15</v>
      </c>
      <c r="N235" s="7" t="str">
        <f>VLOOKUP(A235,'Data Analysis'!A234:Q2569,16,FALSE)</f>
        <v>tier - 1</v>
      </c>
      <c r="O235" s="7" t="str">
        <f>VLOOKUP(A235,'Data Analysis'!A234:Q2569,15,FALSE)</f>
        <v>tier - 3</v>
      </c>
      <c r="P235" s="7">
        <f>VLOOKUP(A235,'Data Analysis'!A234:Q2569,2,FALSE)</f>
        <v>28</v>
      </c>
      <c r="Q235" s="7">
        <f>VLOOKUP(A236,'Data Analysis'!A235:Q2570,2,FALSE)</f>
        <v>18</v>
      </c>
    </row>
    <row r="236" ht="15.6" spans="1:17">
      <c r="A236" s="9" t="s">
        <v>470</v>
      </c>
      <c r="B236" s="7" t="str">
        <f>VLOOKUP(A236,'Data Analysis'!A235:Q2570,4,FALSE)</f>
        <v>  Jeremy</v>
      </c>
      <c r="C236" s="7">
        <f>VLOOKUP(A236,'Data Analysis'!A235:Q2570,5,FALSE)</f>
        <v>33.535</v>
      </c>
      <c r="D236" s="7">
        <f>VLOOKUP(A236,'Data Analysis'!A235:Q2570,6,FALSE)</f>
        <v>6.23</v>
      </c>
      <c r="E236" s="7" t="str">
        <f>VLOOKUP(A236,'Data Analysis'!A235:Q2570,7,FALSE)</f>
        <v>No</v>
      </c>
      <c r="F236" s="7" t="str">
        <f>VLOOKUP(A236,'Data Analysis'!A235:Q2570,9,FALSE)</f>
        <v>yes</v>
      </c>
      <c r="G236" s="7" t="str">
        <f>VLOOKUP(A236,'Data Analysis'!A235:Q2570,8,FALSE)</f>
        <v>No</v>
      </c>
      <c r="H236" s="7">
        <f>VLOOKUP(A236,'Data Analysis'!A235:Q2570,10,FALSE)</f>
        <v>1</v>
      </c>
      <c r="I236" s="7" t="str">
        <f>VLOOKUP(A236,'Data Analysis'!A235:Q2570,17,FALSE)</f>
        <v>yes</v>
      </c>
      <c r="J236" s="7" t="str">
        <f>VLOOKUP(A236,'Data Analysis'!A235:Q2570,11,FALSE)</f>
        <v>Overweight</v>
      </c>
      <c r="K236" s="7" t="str">
        <f>VLOOKUP(A236,'Data Analysis'!A235:Q2570,12,FALSE)</f>
        <v>Prediabetes</v>
      </c>
      <c r="L236" s="7" t="str">
        <f>VLOOKUP(A236,'Data Analysis'!A235:Q2570,13,FALSE)</f>
        <v>9-Oct-2004</v>
      </c>
      <c r="M236" s="7">
        <f>VLOOKUP(A236,'Data Analysis'!A235:Q2570,14,FALSE)</f>
        <v>34617.84</v>
      </c>
      <c r="N236" s="7" t="str">
        <f>VLOOKUP(A236,'Data Analysis'!A235:Q2570,16,FALSE)</f>
        <v>tier - 1</v>
      </c>
      <c r="O236" s="7" t="str">
        <f>VLOOKUP(A236,'Data Analysis'!A235:Q2570,15,FALSE)</f>
        <v>tier - 3</v>
      </c>
      <c r="P236" s="7">
        <f>VLOOKUP(A236,'Data Analysis'!A235:Q2570,2,FALSE)</f>
        <v>18</v>
      </c>
      <c r="Q236" s="7">
        <f>VLOOKUP(A237,'Data Analysis'!A236:Q2571,2,FALSE)</f>
        <v>46</v>
      </c>
    </row>
    <row r="237" ht="15.6" spans="1:17">
      <c r="A237" s="9" t="s">
        <v>472</v>
      </c>
      <c r="B237" s="7" t="str">
        <f>VLOOKUP(A237,'Data Analysis'!A236:Q2571,4,FALSE)</f>
        <v>  Susannah</v>
      </c>
      <c r="C237" s="7">
        <f>VLOOKUP(A237,'Data Analysis'!A236:Q2571,5,FALSE)</f>
        <v>31.92</v>
      </c>
      <c r="D237" s="7">
        <f>VLOOKUP(A237,'Data Analysis'!A236:Q2571,6,FALSE)</f>
        <v>5.33</v>
      </c>
      <c r="E237" s="7" t="str">
        <f>VLOOKUP(A237,'Data Analysis'!A236:Q2571,7,FALSE)</f>
        <v>yes</v>
      </c>
      <c r="F237" s="7" t="str">
        <f>VLOOKUP(A237,'Data Analysis'!A236:Q2571,9,FALSE)</f>
        <v>No</v>
      </c>
      <c r="G237" s="7" t="str">
        <f>VLOOKUP(A237,'Data Analysis'!A236:Q2571,8,FALSE)</f>
        <v>No</v>
      </c>
      <c r="H237" s="7">
        <f>VLOOKUP(A237,'Data Analysis'!A236:Q2571,10,FALSE)</f>
        <v>0</v>
      </c>
      <c r="I237" s="7" t="str">
        <f>VLOOKUP(A237,'Data Analysis'!A236:Q2571,17,FALSE)</f>
        <v>yes</v>
      </c>
      <c r="J237" s="7" t="str">
        <f>VLOOKUP(A237,'Data Analysis'!A236:Q2571,11,FALSE)</f>
        <v>Obesity</v>
      </c>
      <c r="K237" s="7" t="str">
        <f>VLOOKUP(A237,'Data Analysis'!A236:Q2571,12,FALSE)</f>
        <v>Normal</v>
      </c>
      <c r="L237" s="7" t="str">
        <f>VLOOKUP(A237,'Data Analysis'!A236:Q2571,13,FALSE)</f>
        <v>25-Nov-1976</v>
      </c>
      <c r="M237" s="7">
        <f>VLOOKUP(A237,'Data Analysis'!A236:Q2571,14,FALSE)</f>
        <v>34543.39</v>
      </c>
      <c r="N237" s="7" t="str">
        <f>VLOOKUP(A237,'Data Analysis'!A236:Q2571,16,FALSE)</f>
        <v>tier - 2</v>
      </c>
      <c r="O237" s="7" t="str">
        <f>VLOOKUP(A237,'Data Analysis'!A236:Q2571,15,FALSE)</f>
        <v>tier - 3</v>
      </c>
      <c r="P237" s="7">
        <f>VLOOKUP(A237,'Data Analysis'!A236:Q2571,2,FALSE)</f>
        <v>46</v>
      </c>
      <c r="Q237" s="7">
        <f>VLOOKUP(A238,'Data Analysis'!A237:Q2572,2,FALSE)</f>
        <v>24</v>
      </c>
    </row>
    <row r="238" ht="15.6" spans="1:17">
      <c r="A238" s="9" t="s">
        <v>474</v>
      </c>
      <c r="B238" s="7" t="str">
        <f>VLOOKUP(A238,'Data Analysis'!A237:Q2572,4,FALSE)</f>
        <v>  Randy</v>
      </c>
      <c r="C238" s="7">
        <f>VLOOKUP(A238,'Data Analysis'!A237:Q2572,5,FALSE)</f>
        <v>32.7</v>
      </c>
      <c r="D238" s="7">
        <f>VLOOKUP(A238,'Data Analysis'!A237:Q2572,6,FALSE)</f>
        <v>4.09</v>
      </c>
      <c r="E238" s="7" t="str">
        <f>VLOOKUP(A238,'Data Analysis'!A237:Q2572,7,FALSE)</f>
        <v>No</v>
      </c>
      <c r="F238" s="7" t="str">
        <f>VLOOKUP(A238,'Data Analysis'!A237:Q2572,9,FALSE)</f>
        <v>No</v>
      </c>
      <c r="G238" s="7" t="str">
        <f>VLOOKUP(A238,'Data Analysis'!A237:Q2572,8,FALSE)</f>
        <v>No</v>
      </c>
      <c r="H238" s="7">
        <f>VLOOKUP(A238,'Data Analysis'!A237:Q2572,10,FALSE)</f>
        <v>1</v>
      </c>
      <c r="I238" s="7" t="str">
        <f>VLOOKUP(A238,'Data Analysis'!A237:Q2572,17,FALSE)</f>
        <v>yes</v>
      </c>
      <c r="J238" s="7" t="str">
        <f>VLOOKUP(A238,'Data Analysis'!A237:Q2572,11,FALSE)</f>
        <v>Obesity</v>
      </c>
      <c r="K238" s="7" t="str">
        <f>VLOOKUP(A238,'Data Analysis'!A237:Q2572,12,FALSE)</f>
        <v>Normal</v>
      </c>
      <c r="L238" s="7" t="str">
        <f>VLOOKUP(A238,'Data Analysis'!A237:Q2572,13,FALSE)</f>
        <v>24-Jun-1998</v>
      </c>
      <c r="M238" s="7">
        <f>VLOOKUP(A238,'Data Analysis'!A237:Q2572,14,FALSE)</f>
        <v>34472.84</v>
      </c>
      <c r="N238" s="7" t="str">
        <f>VLOOKUP(A238,'Data Analysis'!A237:Q2572,16,FALSE)</f>
        <v>tier - 1</v>
      </c>
      <c r="O238" s="7" t="str">
        <f>VLOOKUP(A238,'Data Analysis'!A237:Q2572,15,FALSE)</f>
        <v>tier - 3</v>
      </c>
      <c r="P238" s="7">
        <f>VLOOKUP(A238,'Data Analysis'!A237:Q2572,2,FALSE)</f>
        <v>24</v>
      </c>
      <c r="Q238" s="7">
        <f>VLOOKUP(A239,'Data Analysis'!A238:Q2573,2,FALSE)</f>
        <v>32</v>
      </c>
    </row>
    <row r="239" ht="15.6" spans="1:17">
      <c r="A239" s="9" t="s">
        <v>476</v>
      </c>
      <c r="B239" s="7" t="str">
        <f>VLOOKUP(A239,'Data Analysis'!A238:Q2573,4,FALSE)</f>
        <v>  Leslie</v>
      </c>
      <c r="C239" s="7">
        <f>VLOOKUP(A239,'Data Analysis'!A238:Q2573,5,FALSE)</f>
        <v>41.25</v>
      </c>
      <c r="D239" s="7">
        <f>VLOOKUP(A239,'Data Analysis'!A238:Q2573,6,FALSE)</f>
        <v>5.19</v>
      </c>
      <c r="E239" s="7" t="str">
        <f>VLOOKUP(A239,'Data Analysis'!A238:Q2573,7,FALSE)</f>
        <v>No</v>
      </c>
      <c r="F239" s="7" t="str">
        <f>VLOOKUP(A239,'Data Analysis'!A238:Q2573,9,FALSE)</f>
        <v>No</v>
      </c>
      <c r="G239" s="7" t="str">
        <f>VLOOKUP(A239,'Data Analysis'!A238:Q2573,8,FALSE)</f>
        <v>No</v>
      </c>
      <c r="H239" s="7">
        <f>VLOOKUP(A239,'Data Analysis'!A238:Q2573,10,FALSE)</f>
        <v>0</v>
      </c>
      <c r="I239" s="7" t="str">
        <f>VLOOKUP(A239,'Data Analysis'!A238:Q2573,17,FALSE)</f>
        <v>yes</v>
      </c>
      <c r="J239" s="7" t="str">
        <f>VLOOKUP(A239,'Data Analysis'!A238:Q2573,11,FALSE)</f>
        <v>Obesity</v>
      </c>
      <c r="K239" s="7" t="str">
        <f>VLOOKUP(A239,'Data Analysis'!A238:Q2573,12,FALSE)</f>
        <v>Normal</v>
      </c>
      <c r="L239" s="7" t="str">
        <f>VLOOKUP(A239,'Data Analysis'!A238:Q2573,13,FALSE)</f>
        <v>24-Sep-1990</v>
      </c>
      <c r="M239" s="7">
        <f>VLOOKUP(A239,'Data Analysis'!A238:Q2573,14,FALSE)</f>
        <v>34456.27</v>
      </c>
      <c r="N239" s="7" t="str">
        <f>VLOOKUP(A239,'Data Analysis'!A238:Q2573,16,FALSE)</f>
        <v>tier - 1</v>
      </c>
      <c r="O239" s="7" t="str">
        <f>VLOOKUP(A239,'Data Analysis'!A238:Q2573,15,FALSE)</f>
        <v>tier - 2</v>
      </c>
      <c r="P239" s="7">
        <f>VLOOKUP(A239,'Data Analysis'!A238:Q2573,2,FALSE)</f>
        <v>32</v>
      </c>
      <c r="Q239" s="7">
        <f>VLOOKUP(A240,'Data Analysis'!A239:Q2574,2,FALSE)</f>
        <v>19</v>
      </c>
    </row>
    <row r="240" ht="15.6" spans="1:17">
      <c r="A240" s="9" t="s">
        <v>478</v>
      </c>
      <c r="B240" s="7" t="str">
        <f>VLOOKUP(A240,'Data Analysis'!A239:Q2574,4,FALSE)</f>
        <v>  Brittany L</v>
      </c>
      <c r="C240" s="7">
        <f>VLOOKUP(A240,'Data Analysis'!A239:Q2574,5,FALSE)</f>
        <v>33.11</v>
      </c>
      <c r="D240" s="7">
        <f>VLOOKUP(A240,'Data Analysis'!A239:Q2574,6,FALSE)</f>
        <v>4.12</v>
      </c>
      <c r="E240" s="7" t="str">
        <f>VLOOKUP(A240,'Data Analysis'!A239:Q2574,7,FALSE)</f>
        <v>No</v>
      </c>
      <c r="F240" s="7" t="str">
        <f>VLOOKUP(A240,'Data Analysis'!A239:Q2574,9,FALSE)</f>
        <v>No</v>
      </c>
      <c r="G240" s="7" t="str">
        <f>VLOOKUP(A240,'Data Analysis'!A239:Q2574,8,FALSE)</f>
        <v>Yes</v>
      </c>
      <c r="H240" s="7">
        <f>VLOOKUP(A240,'Data Analysis'!A239:Q2574,10,FALSE)</f>
        <v>1</v>
      </c>
      <c r="I240" s="7" t="str">
        <f>VLOOKUP(A240,'Data Analysis'!A239:Q2574,17,FALSE)</f>
        <v>yes</v>
      </c>
      <c r="J240" s="7" t="str">
        <f>VLOOKUP(A240,'Data Analysis'!A239:Q2574,11,FALSE)</f>
        <v>Overweight</v>
      </c>
      <c r="K240" s="7" t="str">
        <f>VLOOKUP(A240,'Data Analysis'!A239:Q2574,12,FALSE)</f>
        <v>Normal</v>
      </c>
      <c r="L240" s="7" t="str">
        <f>VLOOKUP(A240,'Data Analysis'!A239:Q2574,13,FALSE)</f>
        <v>5-Oct-2003</v>
      </c>
      <c r="M240" s="7">
        <f>VLOOKUP(A240,'Data Analysis'!A239:Q2574,14,FALSE)</f>
        <v>34439.86</v>
      </c>
      <c r="N240" s="7" t="str">
        <f>VLOOKUP(A240,'Data Analysis'!A239:Q2574,16,FALSE)</f>
        <v>tier - 2</v>
      </c>
      <c r="O240" s="7" t="str">
        <f>VLOOKUP(A240,'Data Analysis'!A239:Q2574,15,FALSE)</f>
        <v>tier - 1</v>
      </c>
      <c r="P240" s="7">
        <f>VLOOKUP(A240,'Data Analysis'!A239:Q2574,2,FALSE)</f>
        <v>19</v>
      </c>
      <c r="Q240" s="7">
        <f>VLOOKUP(A241,'Data Analysis'!A240:Q2575,2,FALSE)</f>
        <v>38</v>
      </c>
    </row>
    <row r="241" ht="15.6" spans="1:17">
      <c r="A241" s="9" t="s">
        <v>480</v>
      </c>
      <c r="B241" s="7" t="str">
        <f>VLOOKUP(A241,'Data Analysis'!A240:Q2575,4,FALSE)</f>
        <v>  Cassie J</v>
      </c>
      <c r="C241" s="7">
        <f>VLOOKUP(A241,'Data Analysis'!A240:Q2575,5,FALSE)</f>
        <v>36.16</v>
      </c>
      <c r="D241" s="7">
        <f>VLOOKUP(A241,'Data Analysis'!A240:Q2575,6,FALSE)</f>
        <v>5.1</v>
      </c>
      <c r="E241" s="7" t="str">
        <f>VLOOKUP(A241,'Data Analysis'!A240:Q2575,7,FALSE)</f>
        <v>No</v>
      </c>
      <c r="F241" s="7" t="str">
        <f>VLOOKUP(A241,'Data Analysis'!A240:Q2575,9,FALSE)</f>
        <v>No</v>
      </c>
      <c r="G241" s="7" t="str">
        <f>VLOOKUP(A241,'Data Analysis'!A240:Q2575,8,FALSE)</f>
        <v>No</v>
      </c>
      <c r="H241" s="7">
        <f>VLOOKUP(A241,'Data Analysis'!A240:Q2575,10,FALSE)</f>
        <v>1</v>
      </c>
      <c r="I241" s="7" t="str">
        <f>VLOOKUP(A241,'Data Analysis'!A240:Q2575,17,FALSE)</f>
        <v>yes</v>
      </c>
      <c r="J241" s="7" t="str">
        <f>VLOOKUP(A241,'Data Analysis'!A240:Q2575,11,FALSE)</f>
        <v>Overweight</v>
      </c>
      <c r="K241" s="7" t="str">
        <f>VLOOKUP(A241,'Data Analysis'!A240:Q2575,12,FALSE)</f>
        <v>Normal</v>
      </c>
      <c r="L241" s="7" t="str">
        <f>VLOOKUP(A241,'Data Analysis'!A240:Q2575,13,FALSE)</f>
        <v>1-Oct-1984</v>
      </c>
      <c r="M241" s="7">
        <f>VLOOKUP(A241,'Data Analysis'!A240:Q2575,14,FALSE)</f>
        <v>34402.22</v>
      </c>
      <c r="N241" s="7" t="str">
        <f>VLOOKUP(A241,'Data Analysis'!A240:Q2575,16,FALSE)</f>
        <v>tier - 2</v>
      </c>
      <c r="O241" s="7" t="str">
        <f>VLOOKUP(A241,'Data Analysis'!A240:Q2575,15,FALSE)</f>
        <v>tier - 3</v>
      </c>
      <c r="P241" s="7">
        <f>VLOOKUP(A241,'Data Analysis'!A240:Q2575,2,FALSE)</f>
        <v>38</v>
      </c>
      <c r="Q241" s="7">
        <f>VLOOKUP(A242,'Data Analysis'!A241:Q2576,2,FALSE)</f>
        <v>39</v>
      </c>
    </row>
    <row r="242" ht="15.6" spans="1:17">
      <c r="A242" s="9" t="s">
        <v>482</v>
      </c>
      <c r="B242" s="7" t="str">
        <f>VLOOKUP(A242,'Data Analysis'!A241:Q2576,4,FALSE)</f>
        <v>  Peter W</v>
      </c>
      <c r="C242" s="7">
        <f>VLOOKUP(A242,'Data Analysis'!A241:Q2576,5,FALSE)</f>
        <v>33.72</v>
      </c>
      <c r="D242" s="7">
        <f>VLOOKUP(A242,'Data Analysis'!A241:Q2576,6,FALSE)</f>
        <v>6.21</v>
      </c>
      <c r="E242" s="7" t="str">
        <f>VLOOKUP(A242,'Data Analysis'!A241:Q2576,7,FALSE)</f>
        <v>yes</v>
      </c>
      <c r="F242" s="7" t="str">
        <f>VLOOKUP(A242,'Data Analysis'!A241:Q2576,9,FALSE)</f>
        <v>No</v>
      </c>
      <c r="G242" s="7" t="str">
        <f>VLOOKUP(A242,'Data Analysis'!A241:Q2576,8,FALSE)</f>
        <v>Yes</v>
      </c>
      <c r="H242" s="7">
        <f>VLOOKUP(A242,'Data Analysis'!A241:Q2576,10,FALSE)</f>
        <v>1</v>
      </c>
      <c r="I242" s="7" t="str">
        <f>VLOOKUP(A242,'Data Analysis'!A241:Q2576,17,FALSE)</f>
        <v>yes</v>
      </c>
      <c r="J242" s="7" t="str">
        <f>VLOOKUP(A242,'Data Analysis'!A241:Q2576,11,FALSE)</f>
        <v>Overweight</v>
      </c>
      <c r="K242" s="7" t="str">
        <f>VLOOKUP(A242,'Data Analysis'!A241:Q2576,12,FALSE)</f>
        <v>Prediabetes</v>
      </c>
      <c r="L242" s="7" t="str">
        <f>VLOOKUP(A242,'Data Analysis'!A241:Q2576,13,FALSE)</f>
        <v>2-Oct-1983</v>
      </c>
      <c r="M242" s="7">
        <f>VLOOKUP(A242,'Data Analysis'!A241:Q2576,14,FALSE)</f>
        <v>34307.22</v>
      </c>
      <c r="N242" s="7" t="str">
        <f>VLOOKUP(A242,'Data Analysis'!A241:Q2576,16,FALSE)</f>
        <v>tier - 2</v>
      </c>
      <c r="O242" s="7" t="str">
        <f>VLOOKUP(A242,'Data Analysis'!A241:Q2576,15,FALSE)</f>
        <v>tier - 2</v>
      </c>
      <c r="P242" s="7">
        <f>VLOOKUP(A242,'Data Analysis'!A241:Q2576,2,FALSE)</f>
        <v>39</v>
      </c>
      <c r="Q242" s="7">
        <f>VLOOKUP(A243,'Data Analysis'!A242:Q2577,2,FALSE)</f>
        <v>36</v>
      </c>
    </row>
    <row r="243" ht="15.6" spans="1:17">
      <c r="A243" s="9" t="s">
        <v>484</v>
      </c>
      <c r="B243" s="7" t="str">
        <f>VLOOKUP(A243,'Data Analysis'!A242:Q2577,4,FALSE)</f>
        <v>  Douglas</v>
      </c>
      <c r="C243" s="7">
        <f>VLOOKUP(A243,'Data Analysis'!A242:Q2577,5,FALSE)</f>
        <v>37.74</v>
      </c>
      <c r="D243" s="7">
        <f>VLOOKUP(A243,'Data Analysis'!A242:Q2577,6,FALSE)</f>
        <v>9.53</v>
      </c>
      <c r="E243" s="7" t="str">
        <f>VLOOKUP(A243,'Data Analysis'!A242:Q2577,7,FALSE)</f>
        <v>yes</v>
      </c>
      <c r="F243" s="7" t="str">
        <f>VLOOKUP(A243,'Data Analysis'!A242:Q2577,9,FALSE)</f>
        <v>No</v>
      </c>
      <c r="G243" s="7" t="str">
        <f>VLOOKUP(A243,'Data Analysis'!A242:Q2577,8,FALSE)</f>
        <v>No</v>
      </c>
      <c r="H243" s="7">
        <f>VLOOKUP(A243,'Data Analysis'!A242:Q2577,10,FALSE)</f>
        <v>1</v>
      </c>
      <c r="I243" s="7" t="str">
        <f>VLOOKUP(A243,'Data Analysis'!A242:Q2577,17,FALSE)</f>
        <v>yes</v>
      </c>
      <c r="J243" s="7" t="str">
        <f>VLOOKUP(A243,'Data Analysis'!A242:Q2577,11,FALSE)</f>
        <v>Obesity</v>
      </c>
      <c r="K243" s="7" t="str">
        <f>VLOOKUP(A243,'Data Analysis'!A242:Q2577,12,FALSE)</f>
        <v>Diabetes</v>
      </c>
      <c r="L243" s="7" t="str">
        <f>VLOOKUP(A243,'Data Analysis'!A242:Q2577,13,FALSE)</f>
        <v>11-Oct-1986</v>
      </c>
      <c r="M243" s="7">
        <f>VLOOKUP(A243,'Data Analysis'!A242:Q2577,14,FALSE)</f>
        <v>34293.12</v>
      </c>
      <c r="N243" s="7" t="str">
        <f>VLOOKUP(A243,'Data Analysis'!A242:Q2577,16,FALSE)</f>
        <v>tier - 1</v>
      </c>
      <c r="O243" s="7" t="str">
        <f>VLOOKUP(A243,'Data Analysis'!A242:Q2577,15,FALSE)</f>
        <v>tier - 2</v>
      </c>
      <c r="P243" s="7">
        <f>VLOOKUP(A243,'Data Analysis'!A242:Q2577,2,FALSE)</f>
        <v>36</v>
      </c>
      <c r="Q243" s="7">
        <f>VLOOKUP(A244,'Data Analysis'!A243:Q2578,2,FALSE)</f>
        <v>27</v>
      </c>
    </row>
    <row r="244" ht="15.6" spans="1:17">
      <c r="A244" s="9" t="s">
        <v>486</v>
      </c>
      <c r="B244" s="7" t="str">
        <f>VLOOKUP(A244,'Data Analysis'!A243:Q2578,4,FALSE)</f>
        <v>  Dan</v>
      </c>
      <c r="C244" s="7">
        <f>VLOOKUP(A244,'Data Analysis'!A243:Q2578,5,FALSE)</f>
        <v>48.75</v>
      </c>
      <c r="D244" s="7">
        <f>VLOOKUP(A244,'Data Analysis'!A243:Q2578,6,FALSE)</f>
        <v>4.64</v>
      </c>
      <c r="E244" s="7" t="str">
        <f>VLOOKUP(A244,'Data Analysis'!A243:Q2578,7,FALSE)</f>
        <v>yes</v>
      </c>
      <c r="F244" s="7" t="str">
        <f>VLOOKUP(A244,'Data Analysis'!A243:Q2578,9,FALSE)</f>
        <v>No</v>
      </c>
      <c r="G244" s="7" t="str">
        <f>VLOOKUP(A244,'Data Analysis'!A243:Q2578,8,FALSE)</f>
        <v>No</v>
      </c>
      <c r="H244" s="7">
        <f>VLOOKUP(A244,'Data Analysis'!A243:Q2578,10,FALSE)</f>
        <v>1</v>
      </c>
      <c r="I244" s="7" t="str">
        <f>VLOOKUP(A244,'Data Analysis'!A243:Q2578,17,FALSE)</f>
        <v>yes</v>
      </c>
      <c r="J244" s="7" t="str">
        <f>VLOOKUP(A244,'Data Analysis'!A243:Q2578,11,FALSE)</f>
        <v>Obesity</v>
      </c>
      <c r="K244" s="7" t="str">
        <f>VLOOKUP(A244,'Data Analysis'!A243:Q2578,12,FALSE)</f>
        <v>Normal</v>
      </c>
      <c r="L244" s="7" t="str">
        <f>VLOOKUP(A244,'Data Analysis'!A243:Q2578,13,FALSE)</f>
        <v>30-Oct-1995</v>
      </c>
      <c r="M244" s="7">
        <f>VLOOKUP(A244,'Data Analysis'!A243:Q2578,14,FALSE)</f>
        <v>34289.43</v>
      </c>
      <c r="N244" s="7" t="str">
        <f>VLOOKUP(A244,'Data Analysis'!A243:Q2578,16,FALSE)</f>
        <v>tier - 1</v>
      </c>
      <c r="O244" s="7" t="str">
        <f>VLOOKUP(A244,'Data Analysis'!A243:Q2578,15,FALSE)</f>
        <v>tier - 1</v>
      </c>
      <c r="P244" s="7">
        <f>VLOOKUP(A244,'Data Analysis'!A243:Q2578,2,FALSE)</f>
        <v>27</v>
      </c>
      <c r="Q244" s="7">
        <f>VLOOKUP(A245,'Data Analysis'!A244:Q2579,2,FALSE)</f>
        <v>24</v>
      </c>
    </row>
    <row r="245" ht="15.6" spans="1:17">
      <c r="A245" s="9" t="s">
        <v>488</v>
      </c>
      <c r="B245" s="7" t="str">
        <f>VLOOKUP(A245,'Data Analysis'!A244:Q2579,4,FALSE)</f>
        <v>  Dan M</v>
      </c>
      <c r="C245" s="7">
        <f>VLOOKUP(A245,'Data Analysis'!A244:Q2579,5,FALSE)</f>
        <v>31.065</v>
      </c>
      <c r="D245" s="7">
        <f>VLOOKUP(A245,'Data Analysis'!A244:Q2579,6,FALSE)</f>
        <v>5.05</v>
      </c>
      <c r="E245" s="7" t="str">
        <f>VLOOKUP(A245,'Data Analysis'!A244:Q2579,7,FALSE)</f>
        <v>No</v>
      </c>
      <c r="F245" s="7" t="str">
        <f>VLOOKUP(A245,'Data Analysis'!A244:Q2579,9,FALSE)</f>
        <v>No</v>
      </c>
      <c r="G245" s="7" t="str">
        <f>VLOOKUP(A245,'Data Analysis'!A244:Q2579,8,FALSE)</f>
        <v>No</v>
      </c>
      <c r="H245" s="7">
        <f>VLOOKUP(A245,'Data Analysis'!A244:Q2579,10,FALSE)</f>
        <v>1</v>
      </c>
      <c r="I245" s="7" t="str">
        <f>VLOOKUP(A245,'Data Analysis'!A244:Q2579,17,FALSE)</f>
        <v>yes</v>
      </c>
      <c r="J245" s="7" t="str">
        <f>VLOOKUP(A245,'Data Analysis'!A244:Q2579,11,FALSE)</f>
        <v>Obesity</v>
      </c>
      <c r="K245" s="7" t="str">
        <f>VLOOKUP(A245,'Data Analysis'!A244:Q2579,12,FALSE)</f>
        <v>Normal</v>
      </c>
      <c r="L245" s="7" t="str">
        <f>VLOOKUP(A245,'Data Analysis'!A244:Q2579,13,FALSE)</f>
        <v>11-Jun-1998</v>
      </c>
      <c r="M245" s="7">
        <f>VLOOKUP(A245,'Data Analysis'!A244:Q2579,14,FALSE)</f>
        <v>34254.05</v>
      </c>
      <c r="N245" s="7" t="str">
        <f>VLOOKUP(A245,'Data Analysis'!A244:Q2579,16,FALSE)</f>
        <v>tier - 1</v>
      </c>
      <c r="O245" s="7" t="str">
        <f>VLOOKUP(A245,'Data Analysis'!A244:Q2579,15,FALSE)</f>
        <v>tier - 3</v>
      </c>
      <c r="P245" s="7">
        <f>VLOOKUP(A245,'Data Analysis'!A244:Q2579,2,FALSE)</f>
        <v>24</v>
      </c>
      <c r="Q245" s="7">
        <f>VLOOKUP(A246,'Data Analysis'!A245:Q2580,2,FALSE)</f>
        <v>60</v>
      </c>
    </row>
    <row r="246" ht="15.6" spans="1:17">
      <c r="A246" s="9" t="s">
        <v>490</v>
      </c>
      <c r="B246" s="7" t="str">
        <f>VLOOKUP(A246,'Data Analysis'!A245:Q2580,4,FALSE)</f>
        <v>  Eric L</v>
      </c>
      <c r="C246" s="7">
        <f>VLOOKUP(A246,'Data Analysis'!A245:Q2580,5,FALSE)</f>
        <v>23.55</v>
      </c>
      <c r="D246" s="7">
        <f>VLOOKUP(A246,'Data Analysis'!A245:Q2580,6,FALSE)</f>
        <v>10.38</v>
      </c>
      <c r="E246" s="7" t="str">
        <f>VLOOKUP(A246,'Data Analysis'!A245:Q2580,7,FALSE)</f>
        <v>No</v>
      </c>
      <c r="F246" s="7" t="str">
        <f>VLOOKUP(A246,'Data Analysis'!A245:Q2580,9,FALSE)</f>
        <v>No</v>
      </c>
      <c r="G246" s="7" t="str">
        <f>VLOOKUP(A246,'Data Analysis'!A245:Q2580,8,FALSE)</f>
        <v>No</v>
      </c>
      <c r="H246" s="7">
        <f>VLOOKUP(A246,'Data Analysis'!A245:Q2580,10,FALSE)</f>
        <v>0</v>
      </c>
      <c r="I246" s="7" t="str">
        <f>VLOOKUP(A246,'Data Analysis'!A245:Q2580,17,FALSE)</f>
        <v>yes</v>
      </c>
      <c r="J246" s="7" t="str">
        <f>VLOOKUP(A246,'Data Analysis'!A245:Q2580,11,FALSE)</f>
        <v>Obesity</v>
      </c>
      <c r="K246" s="7" t="str">
        <f>VLOOKUP(A246,'Data Analysis'!A245:Q2580,12,FALSE)</f>
        <v>Diabetes</v>
      </c>
      <c r="L246" s="7" t="str">
        <f>VLOOKUP(A246,'Data Analysis'!A245:Q2580,13,FALSE)</f>
        <v>5-Jul-1962</v>
      </c>
      <c r="M246" s="7">
        <f>VLOOKUP(A246,'Data Analysis'!A245:Q2580,14,FALSE)</f>
        <v>34218.02</v>
      </c>
      <c r="N246" s="7" t="str">
        <f>VLOOKUP(A246,'Data Analysis'!A245:Q2580,16,FALSE)</f>
        <v>tier - 1</v>
      </c>
      <c r="O246" s="7" t="str">
        <f>VLOOKUP(A246,'Data Analysis'!A245:Q2580,15,FALSE)</f>
        <v>tier - 1</v>
      </c>
      <c r="P246" s="7">
        <f>VLOOKUP(A246,'Data Analysis'!A245:Q2580,2,FALSE)</f>
        <v>60</v>
      </c>
      <c r="Q246" s="7">
        <f>VLOOKUP(A247,'Data Analysis'!A246:Q2581,2,FALSE)</f>
        <v>47</v>
      </c>
    </row>
    <row r="247" ht="15.6" spans="1:17">
      <c r="A247" s="9" t="s">
        <v>492</v>
      </c>
      <c r="B247" s="7" t="str">
        <f>VLOOKUP(A247,'Data Analysis'!A246:Q2581,4,FALSE)</f>
        <v>  Les J</v>
      </c>
      <c r="C247" s="7">
        <f>VLOOKUP(A247,'Data Analysis'!A246:Q2581,5,FALSE)</f>
        <v>30.18</v>
      </c>
      <c r="D247" s="7">
        <f>VLOOKUP(A247,'Data Analysis'!A246:Q2581,6,FALSE)</f>
        <v>8.31</v>
      </c>
      <c r="E247" s="7" t="str">
        <f>VLOOKUP(A247,'Data Analysis'!A246:Q2581,7,FALSE)</f>
        <v>yes</v>
      </c>
      <c r="F247" s="7" t="str">
        <f>VLOOKUP(A247,'Data Analysis'!A246:Q2581,9,FALSE)</f>
        <v>No</v>
      </c>
      <c r="G247" s="7" t="str">
        <f>VLOOKUP(A247,'Data Analysis'!A246:Q2581,8,FALSE)</f>
        <v>No</v>
      </c>
      <c r="H247" s="7">
        <f>VLOOKUP(A247,'Data Analysis'!A246:Q2581,10,FALSE)</f>
        <v>1</v>
      </c>
      <c r="I247" s="7" t="str">
        <f>VLOOKUP(A247,'Data Analysis'!A246:Q2581,17,FALSE)</f>
        <v>yes</v>
      </c>
      <c r="J247" s="7" t="str">
        <f>VLOOKUP(A247,'Data Analysis'!A246:Q2581,11,FALSE)</f>
        <v>Overweight</v>
      </c>
      <c r="K247" s="7" t="str">
        <f>VLOOKUP(A247,'Data Analysis'!A246:Q2581,12,FALSE)</f>
        <v>Diabetes</v>
      </c>
      <c r="L247" s="7" t="str">
        <f>VLOOKUP(A247,'Data Analysis'!A246:Q2581,13,FALSE)</f>
        <v>21-Jul-1975</v>
      </c>
      <c r="M247" s="7">
        <f>VLOOKUP(A247,'Data Analysis'!A246:Q2581,14,FALSE)</f>
        <v>34210.33</v>
      </c>
      <c r="N247" s="7" t="str">
        <f>VLOOKUP(A247,'Data Analysis'!A246:Q2581,16,FALSE)</f>
        <v>tier - 2</v>
      </c>
      <c r="O247" s="7" t="str">
        <f>VLOOKUP(A247,'Data Analysis'!A246:Q2581,15,FALSE)</f>
        <v>tier - 1</v>
      </c>
      <c r="P247" s="7">
        <f>VLOOKUP(A247,'Data Analysis'!A246:Q2581,2,FALSE)</f>
        <v>47</v>
      </c>
      <c r="Q247" s="7">
        <f>VLOOKUP(A248,'Data Analysis'!A247:Q2582,2,FALSE)</f>
        <v>51</v>
      </c>
    </row>
    <row r="248" ht="15.6" spans="1:17">
      <c r="A248" s="9" t="s">
        <v>494</v>
      </c>
      <c r="B248" s="7" t="str">
        <f>VLOOKUP(A248,'Data Analysis'!A247:Q2582,4,FALSE)</f>
        <v>  Stephanie</v>
      </c>
      <c r="C248" s="7">
        <f>VLOOKUP(A248,'Data Analysis'!A247:Q2582,5,FALSE)</f>
        <v>29.94</v>
      </c>
      <c r="D248" s="7">
        <f>VLOOKUP(A248,'Data Analysis'!A247:Q2582,6,FALSE)</f>
        <v>7.59</v>
      </c>
      <c r="E248" s="7" t="str">
        <f>VLOOKUP(A248,'Data Analysis'!A247:Q2582,7,FALSE)</f>
        <v>No</v>
      </c>
      <c r="F248" s="7" t="str">
        <f>VLOOKUP(A248,'Data Analysis'!A247:Q2582,9,FALSE)</f>
        <v>No</v>
      </c>
      <c r="G248" s="7" t="str">
        <f>VLOOKUP(A248,'Data Analysis'!A247:Q2582,8,FALSE)</f>
        <v>No</v>
      </c>
      <c r="H248" s="7">
        <f>VLOOKUP(A248,'Data Analysis'!A247:Q2582,10,FALSE)</f>
        <v>0</v>
      </c>
      <c r="I248" s="7" t="str">
        <f>VLOOKUP(A248,'Data Analysis'!A247:Q2582,17,FALSE)</f>
        <v>yes</v>
      </c>
      <c r="J248" s="7" t="str">
        <f>VLOOKUP(A248,'Data Analysis'!A247:Q2582,11,FALSE)</f>
        <v>Obesity</v>
      </c>
      <c r="K248" s="7" t="str">
        <f>VLOOKUP(A248,'Data Analysis'!A247:Q2582,12,FALSE)</f>
        <v>Diabetes</v>
      </c>
      <c r="L248" s="7" t="str">
        <f>VLOOKUP(A248,'Data Analysis'!A247:Q2582,13,FALSE)</f>
        <v>25-Aug-1971</v>
      </c>
      <c r="M248" s="7">
        <f>VLOOKUP(A248,'Data Analysis'!A247:Q2582,14,FALSE)</f>
        <v>34205.07</v>
      </c>
      <c r="N248" s="7" t="str">
        <f>VLOOKUP(A248,'Data Analysis'!A247:Q2582,16,FALSE)</f>
        <v>tier - 2</v>
      </c>
      <c r="O248" s="7" t="str">
        <f>VLOOKUP(A248,'Data Analysis'!A247:Q2582,15,FALSE)</f>
        <v>tier - 2</v>
      </c>
      <c r="P248" s="7">
        <f>VLOOKUP(A248,'Data Analysis'!A247:Q2582,2,FALSE)</f>
        <v>51</v>
      </c>
      <c r="Q248" s="7">
        <f>VLOOKUP(A249,'Data Analysis'!A248:Q2583,2,FALSE)</f>
        <v>23</v>
      </c>
    </row>
    <row r="249" ht="15.6" spans="1:17">
      <c r="A249" s="9" t="s">
        <v>496</v>
      </c>
      <c r="B249" s="7" t="str">
        <f>VLOOKUP(A249,'Data Analysis'!A248:Q2583,4,FALSE)</f>
        <v>  Melissa Y</v>
      </c>
      <c r="C249" s="7">
        <f>VLOOKUP(A249,'Data Analysis'!A248:Q2583,5,FALSE)</f>
        <v>31.4</v>
      </c>
      <c r="D249" s="7">
        <f>VLOOKUP(A249,'Data Analysis'!A248:Q2583,6,FALSE)</f>
        <v>5.49</v>
      </c>
      <c r="E249" s="7" t="str">
        <f>VLOOKUP(A249,'Data Analysis'!A248:Q2583,7,FALSE)</f>
        <v>No</v>
      </c>
      <c r="F249" s="7" t="str">
        <f>VLOOKUP(A249,'Data Analysis'!A248:Q2583,9,FALSE)</f>
        <v>No</v>
      </c>
      <c r="G249" s="7" t="str">
        <f>VLOOKUP(A249,'Data Analysis'!A248:Q2583,8,FALSE)</f>
        <v>No</v>
      </c>
      <c r="H249" s="7">
        <f>VLOOKUP(A249,'Data Analysis'!A248:Q2583,10,FALSE)</f>
        <v>0</v>
      </c>
      <c r="I249" s="7" t="str">
        <f>VLOOKUP(A249,'Data Analysis'!A248:Q2583,17,FALSE)</f>
        <v>yes</v>
      </c>
      <c r="J249" s="7" t="str">
        <f>VLOOKUP(A249,'Data Analysis'!A248:Q2583,11,FALSE)</f>
        <v>Obesity</v>
      </c>
      <c r="K249" s="7" t="str">
        <f>VLOOKUP(A249,'Data Analysis'!A248:Q2583,12,FALSE)</f>
        <v>Normal</v>
      </c>
      <c r="L249" s="7" t="str">
        <f>VLOOKUP(A249,'Data Analysis'!A248:Q2583,13,FALSE)</f>
        <v>6-Nov-1999</v>
      </c>
      <c r="M249" s="7">
        <f>VLOOKUP(A249,'Data Analysis'!A248:Q2583,14,FALSE)</f>
        <v>34166.27</v>
      </c>
      <c r="N249" s="7" t="str">
        <f>VLOOKUP(A249,'Data Analysis'!A248:Q2583,16,FALSE)</f>
        <v>tier - 2</v>
      </c>
      <c r="O249" s="7" t="str">
        <f>VLOOKUP(A249,'Data Analysis'!A248:Q2583,15,FALSE)</f>
        <v>tier - 3</v>
      </c>
      <c r="P249" s="7">
        <f>VLOOKUP(A249,'Data Analysis'!A248:Q2583,2,FALSE)</f>
        <v>23</v>
      </c>
      <c r="Q249" s="7">
        <f>VLOOKUP(A250,'Data Analysis'!A249:Q2584,2,FALSE)</f>
        <v>20</v>
      </c>
    </row>
    <row r="250" ht="15.6" spans="1:17">
      <c r="A250" s="9" t="s">
        <v>498</v>
      </c>
      <c r="B250" s="7" t="str">
        <f>VLOOKUP(A250,'Data Analysis'!A249:Q2584,4,FALSE)</f>
        <v>  Ashley</v>
      </c>
      <c r="C250" s="7">
        <f>VLOOKUP(A250,'Data Analysis'!A249:Q2584,5,FALSE)</f>
        <v>53.06</v>
      </c>
      <c r="D250" s="7">
        <f>VLOOKUP(A250,'Data Analysis'!A249:Q2584,6,FALSE)</f>
        <v>11.68</v>
      </c>
      <c r="E250" s="7" t="str">
        <f>VLOOKUP(A250,'Data Analysis'!A249:Q2584,7,FALSE)</f>
        <v>No</v>
      </c>
      <c r="F250" s="7" t="str">
        <f>VLOOKUP(A250,'Data Analysis'!A249:Q2584,9,FALSE)</f>
        <v>No</v>
      </c>
      <c r="G250" s="7" t="str">
        <f>VLOOKUP(A250,'Data Analysis'!A249:Q2584,8,FALSE)</f>
        <v>No</v>
      </c>
      <c r="H250" s="7">
        <f>VLOOKUP(A250,'Data Analysis'!A249:Q2584,10,FALSE)</f>
        <v>0</v>
      </c>
      <c r="I250" s="7" t="str">
        <f>VLOOKUP(A250,'Data Analysis'!A249:Q2584,17,FALSE)</f>
        <v>yes</v>
      </c>
      <c r="J250" s="7" t="str">
        <f>VLOOKUP(A250,'Data Analysis'!A249:Q2584,11,FALSE)</f>
        <v>Obesity</v>
      </c>
      <c r="K250" s="7" t="str">
        <f>VLOOKUP(A250,'Data Analysis'!A249:Q2584,12,FALSE)</f>
        <v>Diabetes</v>
      </c>
      <c r="L250" s="7" t="str">
        <f>VLOOKUP(A250,'Data Analysis'!A249:Q2584,13,FALSE)</f>
        <v>26-Dec-2002</v>
      </c>
      <c r="M250" s="7">
        <f>VLOOKUP(A250,'Data Analysis'!A249:Q2584,14,FALSE)</f>
        <v>34084.68</v>
      </c>
      <c r="N250" s="7" t="str">
        <f>VLOOKUP(A250,'Data Analysis'!A249:Q2584,16,FALSE)</f>
        <v>tier - 2</v>
      </c>
      <c r="O250" s="7" t="str">
        <f>VLOOKUP(A250,'Data Analysis'!A249:Q2584,15,FALSE)</f>
        <v>tier - 3</v>
      </c>
      <c r="P250" s="7">
        <f>VLOOKUP(A250,'Data Analysis'!A249:Q2584,2,FALSE)</f>
        <v>20</v>
      </c>
      <c r="Q250" s="7">
        <f>VLOOKUP(A251,'Data Analysis'!A250:Q2585,2,FALSE)</f>
        <v>50</v>
      </c>
    </row>
    <row r="251" ht="15.6" spans="1:17">
      <c r="A251" s="9" t="s">
        <v>500</v>
      </c>
      <c r="B251" s="7" t="str">
        <f>VLOOKUP(A251,'Data Analysis'!A250:Q2585,4,FALSE)</f>
        <v>  Stephanie M</v>
      </c>
      <c r="C251" s="7">
        <f>VLOOKUP(A251,'Data Analysis'!A250:Q2585,5,FALSE)</f>
        <v>30.25</v>
      </c>
      <c r="D251" s="7">
        <f>VLOOKUP(A251,'Data Analysis'!A250:Q2585,6,FALSE)</f>
        <v>4.19</v>
      </c>
      <c r="E251" s="7" t="str">
        <f>VLOOKUP(A251,'Data Analysis'!A250:Q2585,7,FALSE)</f>
        <v>No</v>
      </c>
      <c r="F251" s="7" t="str">
        <f>VLOOKUP(A251,'Data Analysis'!A250:Q2585,9,FALSE)</f>
        <v>No</v>
      </c>
      <c r="G251" s="7" t="str">
        <f>VLOOKUP(A251,'Data Analysis'!A250:Q2585,8,FALSE)</f>
        <v>No</v>
      </c>
      <c r="H251" s="7">
        <f>VLOOKUP(A251,'Data Analysis'!A250:Q2585,10,FALSE)</f>
        <v>2</v>
      </c>
      <c r="I251" s="7" t="str">
        <f>VLOOKUP(A251,'Data Analysis'!A250:Q2585,17,FALSE)</f>
        <v>yes</v>
      </c>
      <c r="J251" s="7" t="str">
        <f>VLOOKUP(A251,'Data Analysis'!A250:Q2585,11,FALSE)</f>
        <v>Normal Weight</v>
      </c>
      <c r="K251" s="7" t="str">
        <f>VLOOKUP(A251,'Data Analysis'!A250:Q2585,12,FALSE)</f>
        <v>Normal</v>
      </c>
      <c r="L251" s="7" t="str">
        <f>VLOOKUP(A251,'Data Analysis'!A250:Q2585,13,FALSE)</f>
        <v>26-Jul-1972</v>
      </c>
      <c r="M251" s="7">
        <f>VLOOKUP(A251,'Data Analysis'!A250:Q2585,14,FALSE)</f>
        <v>34053.36</v>
      </c>
      <c r="N251" s="7" t="str">
        <f>VLOOKUP(A251,'Data Analysis'!A250:Q2585,16,FALSE)</f>
        <v>tier - 2</v>
      </c>
      <c r="O251" s="7" t="str">
        <f>VLOOKUP(A251,'Data Analysis'!A250:Q2585,15,FALSE)</f>
        <v>tier - 2</v>
      </c>
      <c r="P251" s="7">
        <f>VLOOKUP(A251,'Data Analysis'!A250:Q2585,2,FALSE)</f>
        <v>50</v>
      </c>
      <c r="Q251" s="7">
        <f>VLOOKUP(A252,'Data Analysis'!A251:Q2586,2,FALSE)</f>
        <v>28</v>
      </c>
    </row>
    <row r="252" ht="15.6" spans="1:17">
      <c r="A252" s="9" t="s">
        <v>502</v>
      </c>
      <c r="B252" s="7" t="str">
        <f>VLOOKUP(A252,'Data Analysis'!A251:Q2586,4,FALSE)</f>
        <v>  Kylie</v>
      </c>
      <c r="C252" s="7">
        <f>VLOOKUP(A252,'Data Analysis'!A251:Q2586,5,FALSE)</f>
        <v>46.68</v>
      </c>
      <c r="D252" s="7">
        <f>VLOOKUP(A252,'Data Analysis'!A251:Q2586,6,FALSE)</f>
        <v>4.01</v>
      </c>
      <c r="E252" s="7" t="str">
        <f>VLOOKUP(A252,'Data Analysis'!A251:Q2586,7,FALSE)</f>
        <v>No</v>
      </c>
      <c r="F252" s="7" t="str">
        <f>VLOOKUP(A252,'Data Analysis'!A251:Q2586,9,FALSE)</f>
        <v>No</v>
      </c>
      <c r="G252" s="7" t="str">
        <f>VLOOKUP(A252,'Data Analysis'!A251:Q2586,8,FALSE)</f>
        <v>No</v>
      </c>
      <c r="H252" s="7">
        <f>VLOOKUP(A252,'Data Analysis'!A251:Q2586,10,FALSE)</f>
        <v>0</v>
      </c>
      <c r="I252" s="7" t="str">
        <f>VLOOKUP(A252,'Data Analysis'!A251:Q2586,17,FALSE)</f>
        <v>yes</v>
      </c>
      <c r="J252" s="7" t="str">
        <f>VLOOKUP(A252,'Data Analysis'!A251:Q2586,11,FALSE)</f>
        <v>Obesity</v>
      </c>
      <c r="K252" s="7" t="str">
        <f>VLOOKUP(A252,'Data Analysis'!A251:Q2586,12,FALSE)</f>
        <v>Normal</v>
      </c>
      <c r="L252" s="7" t="str">
        <f>VLOOKUP(A252,'Data Analysis'!A251:Q2586,13,FALSE)</f>
        <v>25-Sep-1994</v>
      </c>
      <c r="M252" s="7">
        <f>VLOOKUP(A252,'Data Analysis'!A251:Q2586,14,FALSE)</f>
        <v>33975.47</v>
      </c>
      <c r="N252" s="7" t="str">
        <f>VLOOKUP(A252,'Data Analysis'!A251:Q2586,16,FALSE)</f>
        <v>tier - 2</v>
      </c>
      <c r="O252" s="7" t="str">
        <f>VLOOKUP(A252,'Data Analysis'!A251:Q2586,15,FALSE)</f>
        <v>tier - 2</v>
      </c>
      <c r="P252" s="7">
        <f>VLOOKUP(A252,'Data Analysis'!A251:Q2586,2,FALSE)</f>
        <v>28</v>
      </c>
      <c r="Q252" s="7">
        <f>VLOOKUP(A253,'Data Analysis'!A252:Q2587,2,FALSE)</f>
        <v>22</v>
      </c>
    </row>
    <row r="253" ht="15.6" spans="1:17">
      <c r="A253" s="9" t="s">
        <v>504</v>
      </c>
      <c r="B253" s="7" t="str">
        <f>VLOOKUP(A253,'Data Analysis'!A252:Q2587,4,FALSE)</f>
        <v>  Kelly</v>
      </c>
      <c r="C253" s="7">
        <f>VLOOKUP(A253,'Data Analysis'!A252:Q2587,5,FALSE)</f>
        <v>30.4</v>
      </c>
      <c r="D253" s="7">
        <f>VLOOKUP(A253,'Data Analysis'!A252:Q2587,6,FALSE)</f>
        <v>5.91</v>
      </c>
      <c r="E253" s="7" t="str">
        <f>VLOOKUP(A253,'Data Analysis'!A252:Q2587,7,FALSE)</f>
        <v>No</v>
      </c>
      <c r="F253" s="7" t="str">
        <f>VLOOKUP(A253,'Data Analysis'!A252:Q2587,9,FALSE)</f>
        <v>yes</v>
      </c>
      <c r="G253" s="7" t="str">
        <f>VLOOKUP(A253,'Data Analysis'!A252:Q2587,8,FALSE)</f>
        <v>No</v>
      </c>
      <c r="H253" s="7">
        <f>VLOOKUP(A253,'Data Analysis'!A252:Q2587,10,FALSE)</f>
        <v>2</v>
      </c>
      <c r="I253" s="7" t="str">
        <f>VLOOKUP(A253,'Data Analysis'!A252:Q2587,17,FALSE)</f>
        <v>yes</v>
      </c>
      <c r="J253" s="7" t="str">
        <f>VLOOKUP(A253,'Data Analysis'!A252:Q2587,11,FALSE)</f>
        <v>Normal Weight</v>
      </c>
      <c r="K253" s="7" t="str">
        <f>VLOOKUP(A253,'Data Analysis'!A252:Q2587,12,FALSE)</f>
        <v>Prediabetes</v>
      </c>
      <c r="L253" s="7" t="str">
        <f>VLOOKUP(A253,'Data Analysis'!A252:Q2587,13,FALSE)</f>
        <v>27-Dec-2000</v>
      </c>
      <c r="M253" s="7">
        <f>VLOOKUP(A253,'Data Analysis'!A252:Q2587,14,FALSE)</f>
        <v>33907.55</v>
      </c>
      <c r="N253" s="7" t="str">
        <f>VLOOKUP(A253,'Data Analysis'!A252:Q2587,16,FALSE)</f>
        <v>tier - 2</v>
      </c>
      <c r="O253" s="7" t="str">
        <f>VLOOKUP(A253,'Data Analysis'!A252:Q2587,15,FALSE)</f>
        <v>tier - 2</v>
      </c>
      <c r="P253" s="7">
        <f>VLOOKUP(A253,'Data Analysis'!A252:Q2587,2,FALSE)</f>
        <v>22</v>
      </c>
      <c r="Q253" s="7">
        <f>VLOOKUP(A254,'Data Analysis'!A253:Q2588,2,FALSE)</f>
        <v>25</v>
      </c>
    </row>
    <row r="254" ht="15.6" spans="1:17">
      <c r="A254" s="9" t="s">
        <v>506</v>
      </c>
      <c r="B254" s="7" t="str">
        <f>VLOOKUP(A254,'Data Analysis'!A253:Q2588,4,FALSE)</f>
        <v>  Carrie</v>
      </c>
      <c r="C254" s="7">
        <f>VLOOKUP(A254,'Data Analysis'!A253:Q2588,5,FALSE)</f>
        <v>30.2</v>
      </c>
      <c r="D254" s="7">
        <f>VLOOKUP(A254,'Data Analysis'!A253:Q2588,6,FALSE)</f>
        <v>4.47</v>
      </c>
      <c r="E254" s="7" t="str">
        <f>VLOOKUP(A254,'Data Analysis'!A253:Q2588,7,FALSE)</f>
        <v>yes</v>
      </c>
      <c r="F254" s="7" t="str">
        <f>VLOOKUP(A254,'Data Analysis'!A253:Q2588,9,FALSE)</f>
        <v>No</v>
      </c>
      <c r="G254" s="7" t="str">
        <f>VLOOKUP(A254,'Data Analysis'!A253:Q2588,8,FALSE)</f>
        <v>Yes</v>
      </c>
      <c r="H254" s="7">
        <f>VLOOKUP(A254,'Data Analysis'!A253:Q2588,10,FALSE)</f>
        <v>1</v>
      </c>
      <c r="I254" s="7" t="str">
        <f>VLOOKUP(A254,'Data Analysis'!A253:Q2588,17,FALSE)</f>
        <v>yes</v>
      </c>
      <c r="J254" s="7" t="str">
        <f>VLOOKUP(A254,'Data Analysis'!A253:Q2588,11,FALSE)</f>
        <v>Obesity</v>
      </c>
      <c r="K254" s="7" t="str">
        <f>VLOOKUP(A254,'Data Analysis'!A253:Q2588,12,FALSE)</f>
        <v>Normal</v>
      </c>
      <c r="L254" s="7" t="str">
        <f>VLOOKUP(A254,'Data Analysis'!A253:Q2588,13,FALSE)</f>
        <v>9-Aug-1997</v>
      </c>
      <c r="M254" s="7">
        <f>VLOOKUP(A254,'Data Analysis'!A253:Q2588,14,FALSE)</f>
        <v>33900.65</v>
      </c>
      <c r="N254" s="7" t="str">
        <f>VLOOKUP(A254,'Data Analysis'!A253:Q2588,16,FALSE)</f>
        <v>tier - 2</v>
      </c>
      <c r="O254" s="7" t="str">
        <f>VLOOKUP(A254,'Data Analysis'!A253:Q2588,15,FALSE)</f>
        <v>tier - 3</v>
      </c>
      <c r="P254" s="7">
        <f>VLOOKUP(A254,'Data Analysis'!A253:Q2588,2,FALSE)</f>
        <v>25</v>
      </c>
      <c r="Q254" s="7">
        <f>VLOOKUP(A255,'Data Analysis'!A254:Q2589,2,FALSE)</f>
        <v>22</v>
      </c>
    </row>
    <row r="255" ht="15.6" spans="1:17">
      <c r="A255" s="9" t="s">
        <v>508</v>
      </c>
      <c r="B255" s="7" t="str">
        <f>VLOOKUP(A255,'Data Analysis'!A254:Q2589,4,FALSE)</f>
        <v>  Alex</v>
      </c>
      <c r="C255" s="7">
        <f>VLOOKUP(A255,'Data Analysis'!A254:Q2589,5,FALSE)</f>
        <v>51.18</v>
      </c>
      <c r="D255" s="7">
        <f>VLOOKUP(A255,'Data Analysis'!A254:Q2589,6,FALSE)</f>
        <v>4.56</v>
      </c>
      <c r="E255" s="7" t="str">
        <f>VLOOKUP(A255,'Data Analysis'!A254:Q2589,7,FALSE)</f>
        <v>yes</v>
      </c>
      <c r="F255" s="7" t="str">
        <f>VLOOKUP(A255,'Data Analysis'!A254:Q2589,9,FALSE)</f>
        <v>yes</v>
      </c>
      <c r="G255" s="7" t="str">
        <f>VLOOKUP(A255,'Data Analysis'!A254:Q2589,8,FALSE)</f>
        <v>No</v>
      </c>
      <c r="H255" s="7">
        <f>VLOOKUP(A255,'Data Analysis'!A254:Q2589,10,FALSE)</f>
        <v>2</v>
      </c>
      <c r="I255" s="7" t="str">
        <f>VLOOKUP(A255,'Data Analysis'!A254:Q2589,17,FALSE)</f>
        <v>yes</v>
      </c>
      <c r="J255" s="7" t="str">
        <f>VLOOKUP(A255,'Data Analysis'!A254:Q2589,11,FALSE)</f>
        <v>Obesity</v>
      </c>
      <c r="K255" s="7" t="str">
        <f>VLOOKUP(A255,'Data Analysis'!A254:Q2589,12,FALSE)</f>
        <v>Normal</v>
      </c>
      <c r="L255" s="7" t="str">
        <f>VLOOKUP(A255,'Data Analysis'!A254:Q2589,13,FALSE)</f>
        <v>26-Oct-2000</v>
      </c>
      <c r="M255" s="7">
        <f>VLOOKUP(A255,'Data Analysis'!A254:Q2589,14,FALSE)</f>
        <v>33829.39</v>
      </c>
      <c r="N255" s="7" t="str">
        <f>VLOOKUP(A255,'Data Analysis'!A254:Q2589,16,FALSE)</f>
        <v>tier - 2</v>
      </c>
      <c r="O255" s="7" t="str">
        <f>VLOOKUP(A255,'Data Analysis'!A254:Q2589,15,FALSE)</f>
        <v>tier - 3</v>
      </c>
      <c r="P255" s="7">
        <f>VLOOKUP(A255,'Data Analysis'!A254:Q2589,2,FALSE)</f>
        <v>22</v>
      </c>
      <c r="Q255" s="7">
        <f>VLOOKUP(A256,'Data Analysis'!A255:Q2590,2,FALSE)</f>
        <v>60</v>
      </c>
    </row>
    <row r="256" ht="15.6" spans="1:17">
      <c r="A256" s="9" t="s">
        <v>510</v>
      </c>
      <c r="B256" s="7" t="str">
        <f>VLOOKUP(A256,'Data Analysis'!A255:Q2590,4,FALSE)</f>
        <v>  Zach S</v>
      </c>
      <c r="C256" s="7">
        <f>VLOOKUP(A256,'Data Analysis'!A255:Q2590,5,FALSE)</f>
        <v>22.18</v>
      </c>
      <c r="D256" s="7">
        <f>VLOOKUP(A256,'Data Analysis'!A255:Q2590,6,FALSE)</f>
        <v>9.9</v>
      </c>
      <c r="E256" s="7" t="str">
        <f>VLOOKUP(A256,'Data Analysis'!A255:Q2590,7,FALSE)</f>
        <v>No</v>
      </c>
      <c r="F256" s="7" t="str">
        <f>VLOOKUP(A256,'Data Analysis'!A255:Q2590,9,FALSE)</f>
        <v>No</v>
      </c>
      <c r="G256" s="7" t="str">
        <f>VLOOKUP(A256,'Data Analysis'!A255:Q2590,8,FALSE)</f>
        <v>No</v>
      </c>
      <c r="H256" s="7">
        <f>VLOOKUP(A256,'Data Analysis'!A255:Q2590,10,FALSE)</f>
        <v>0</v>
      </c>
      <c r="I256" s="7" t="str">
        <f>VLOOKUP(A256,'Data Analysis'!A255:Q2590,17,FALSE)</f>
        <v>yes</v>
      </c>
      <c r="J256" s="7" t="str">
        <f>VLOOKUP(A256,'Data Analysis'!A255:Q2590,11,FALSE)</f>
        <v>Obesity</v>
      </c>
      <c r="K256" s="7" t="str">
        <f>VLOOKUP(A256,'Data Analysis'!A255:Q2590,12,FALSE)</f>
        <v>Diabetes</v>
      </c>
      <c r="L256" s="7" t="str">
        <f>VLOOKUP(A256,'Data Analysis'!A255:Q2590,13,FALSE)</f>
        <v>11-Dec-1962</v>
      </c>
      <c r="M256" s="7">
        <f>VLOOKUP(A256,'Data Analysis'!A255:Q2590,14,FALSE)</f>
        <v>33753.32</v>
      </c>
      <c r="N256" s="7" t="str">
        <f>VLOOKUP(A256,'Data Analysis'!A255:Q2590,16,FALSE)</f>
        <v>tier - 1</v>
      </c>
      <c r="O256" s="7" t="str">
        <f>VLOOKUP(A256,'Data Analysis'!A255:Q2590,15,FALSE)</f>
        <v>tier - 3</v>
      </c>
      <c r="P256" s="7">
        <f>VLOOKUP(A256,'Data Analysis'!A255:Q2590,2,FALSE)</f>
        <v>60</v>
      </c>
      <c r="Q256" s="7">
        <f>VLOOKUP(A257,'Data Analysis'!A256:Q2591,2,FALSE)</f>
        <v>19</v>
      </c>
    </row>
    <row r="257" ht="15.6" spans="1:17">
      <c r="A257" s="9" t="s">
        <v>512</v>
      </c>
      <c r="B257" s="7" t="str">
        <f>VLOOKUP(A257,'Data Analysis'!A256:Q2591,4,FALSE)</f>
        <v>  Alan</v>
      </c>
      <c r="C257" s="7">
        <f>VLOOKUP(A257,'Data Analysis'!A256:Q2591,5,FALSE)</f>
        <v>31.92</v>
      </c>
      <c r="D257" s="7">
        <f>VLOOKUP(A257,'Data Analysis'!A256:Q2591,6,FALSE)</f>
        <v>5.11</v>
      </c>
      <c r="E257" s="7" t="str">
        <f>VLOOKUP(A257,'Data Analysis'!A256:Q2591,7,FALSE)</f>
        <v>No</v>
      </c>
      <c r="F257" s="7" t="str">
        <f>VLOOKUP(A257,'Data Analysis'!A256:Q2591,9,FALSE)</f>
        <v>No</v>
      </c>
      <c r="G257" s="7" t="str">
        <f>VLOOKUP(A257,'Data Analysis'!A256:Q2591,8,FALSE)</f>
        <v>Yes</v>
      </c>
      <c r="H257" s="7">
        <f>VLOOKUP(A257,'Data Analysis'!A256:Q2591,10,FALSE)</f>
        <v>1</v>
      </c>
      <c r="I257" s="7" t="str">
        <f>VLOOKUP(A257,'Data Analysis'!A256:Q2591,17,FALSE)</f>
        <v>yes</v>
      </c>
      <c r="J257" s="7" t="str">
        <f>VLOOKUP(A257,'Data Analysis'!A256:Q2591,11,FALSE)</f>
        <v>Obesity</v>
      </c>
      <c r="K257" s="7" t="str">
        <f>VLOOKUP(A257,'Data Analysis'!A256:Q2591,12,FALSE)</f>
        <v>Normal</v>
      </c>
      <c r="L257" s="7" t="str">
        <f>VLOOKUP(A257,'Data Analysis'!A256:Q2591,13,FALSE)</f>
        <v>12-Sep-2003</v>
      </c>
      <c r="M257" s="7">
        <f>VLOOKUP(A257,'Data Analysis'!A256:Q2591,14,FALSE)</f>
        <v>33750.29</v>
      </c>
      <c r="N257" s="7" t="str">
        <f>VLOOKUP(A257,'Data Analysis'!A256:Q2591,16,FALSE)</f>
        <v>tier - 1</v>
      </c>
      <c r="O257" s="7" t="str">
        <f>VLOOKUP(A257,'Data Analysis'!A256:Q2591,15,FALSE)</f>
        <v>tier - 3</v>
      </c>
      <c r="P257" s="7">
        <f>VLOOKUP(A257,'Data Analysis'!A256:Q2591,2,FALSE)</f>
        <v>19</v>
      </c>
      <c r="Q257" s="7">
        <f>VLOOKUP(A258,'Data Analysis'!A257:Q2592,2,FALSE)</f>
        <v>18</v>
      </c>
    </row>
    <row r="258" ht="15.6" spans="1:17">
      <c r="A258" s="9" t="s">
        <v>514</v>
      </c>
      <c r="B258" s="7" t="str">
        <f>VLOOKUP(A258,'Data Analysis'!A257:Q2592,4,FALSE)</f>
        <v>  Nate</v>
      </c>
      <c r="C258" s="7">
        <f>VLOOKUP(A258,'Data Analysis'!A257:Q2592,5,FALSE)</f>
        <v>31.73</v>
      </c>
      <c r="D258" s="7">
        <f>VLOOKUP(A258,'Data Analysis'!A257:Q2592,6,FALSE)</f>
        <v>5.73</v>
      </c>
      <c r="E258" s="7" t="str">
        <f>VLOOKUP(A258,'Data Analysis'!A257:Q2592,7,FALSE)</f>
        <v>No</v>
      </c>
      <c r="F258" s="7" t="str">
        <f>VLOOKUP(A258,'Data Analysis'!A257:Q2592,9,FALSE)</f>
        <v>yes</v>
      </c>
      <c r="G258" s="7" t="str">
        <f>VLOOKUP(A258,'Data Analysis'!A257:Q2592,8,FALSE)</f>
        <v>No</v>
      </c>
      <c r="H258" s="7">
        <f>VLOOKUP(A258,'Data Analysis'!A257:Q2592,10,FALSE)</f>
        <v>1</v>
      </c>
      <c r="I258" s="7" t="str">
        <f>VLOOKUP(A258,'Data Analysis'!A257:Q2592,17,FALSE)</f>
        <v>yes</v>
      </c>
      <c r="J258" s="7" t="str">
        <f>VLOOKUP(A258,'Data Analysis'!A257:Q2592,11,FALSE)</f>
        <v>Obesity</v>
      </c>
      <c r="K258" s="7" t="str">
        <f>VLOOKUP(A258,'Data Analysis'!A257:Q2592,12,FALSE)</f>
        <v>Prediabetes</v>
      </c>
      <c r="L258" s="7" t="str">
        <f>VLOOKUP(A258,'Data Analysis'!A257:Q2592,13,FALSE)</f>
        <v>1-Nov-2004</v>
      </c>
      <c r="M258" s="7">
        <f>VLOOKUP(A258,'Data Analysis'!A257:Q2592,14,FALSE)</f>
        <v>33732.69</v>
      </c>
      <c r="N258" s="7" t="str">
        <f>VLOOKUP(A258,'Data Analysis'!A257:Q2592,16,FALSE)</f>
        <v>tier - 1</v>
      </c>
      <c r="O258" s="7" t="str">
        <f>VLOOKUP(A258,'Data Analysis'!A257:Q2592,15,FALSE)</f>
        <v>tier - 1</v>
      </c>
      <c r="P258" s="7">
        <f>VLOOKUP(A258,'Data Analysis'!A257:Q2592,2,FALSE)</f>
        <v>18</v>
      </c>
      <c r="Q258" s="7">
        <f>VLOOKUP(A259,'Data Analysis'!A258:Q2593,2,FALSE)</f>
        <v>29</v>
      </c>
    </row>
    <row r="259" ht="15.6" spans="1:17">
      <c r="A259" s="9" t="s">
        <v>516</v>
      </c>
      <c r="B259" s="7" t="str">
        <f>VLOOKUP(A259,'Data Analysis'!A258:Q2593,4,FALSE)</f>
        <v>  Jesse G</v>
      </c>
      <c r="C259" s="7">
        <f>VLOOKUP(A259,'Data Analysis'!A258:Q2593,5,FALSE)</f>
        <v>45.52</v>
      </c>
      <c r="D259" s="7">
        <f>VLOOKUP(A259,'Data Analysis'!A258:Q2593,6,FALSE)</f>
        <v>6.04</v>
      </c>
      <c r="E259" s="7" t="str">
        <f>VLOOKUP(A259,'Data Analysis'!A258:Q2593,7,FALSE)</f>
        <v>No</v>
      </c>
      <c r="F259" s="7" t="str">
        <f>VLOOKUP(A259,'Data Analysis'!A258:Q2593,9,FALSE)</f>
        <v>No</v>
      </c>
      <c r="G259" s="7" t="str">
        <f>VLOOKUP(A259,'Data Analysis'!A258:Q2593,8,FALSE)</f>
        <v>Yes</v>
      </c>
      <c r="H259" s="7">
        <f>VLOOKUP(A259,'Data Analysis'!A258:Q2593,10,FALSE)</f>
        <v>1</v>
      </c>
      <c r="I259" s="7" t="str">
        <f>VLOOKUP(A259,'Data Analysis'!A258:Q2593,17,FALSE)</f>
        <v>yes</v>
      </c>
      <c r="J259" s="7" t="str">
        <f>VLOOKUP(A259,'Data Analysis'!A258:Q2593,11,FALSE)</f>
        <v>Normal Weight</v>
      </c>
      <c r="K259" s="7" t="str">
        <f>VLOOKUP(A259,'Data Analysis'!A258:Q2593,12,FALSE)</f>
        <v>Prediabetes</v>
      </c>
      <c r="L259" s="7" t="str">
        <f>VLOOKUP(A259,'Data Analysis'!A258:Q2593,13,FALSE)</f>
        <v>28-Nov-1993</v>
      </c>
      <c r="M259" s="7">
        <f>VLOOKUP(A259,'Data Analysis'!A258:Q2593,14,FALSE)</f>
        <v>33707.55</v>
      </c>
      <c r="N259" s="7" t="str">
        <f>VLOOKUP(A259,'Data Analysis'!A258:Q2593,16,FALSE)</f>
        <v>tier - 2</v>
      </c>
      <c r="O259" s="7" t="str">
        <f>VLOOKUP(A259,'Data Analysis'!A258:Q2593,15,FALSE)</f>
        <v>tier - 2</v>
      </c>
      <c r="P259" s="7">
        <f>VLOOKUP(A259,'Data Analysis'!A258:Q2593,2,FALSE)</f>
        <v>29</v>
      </c>
      <c r="Q259" s="7">
        <f>VLOOKUP(A260,'Data Analysis'!A259:Q2594,2,FALSE)</f>
        <v>19</v>
      </c>
    </row>
    <row r="260" ht="15.6" spans="1:17">
      <c r="A260" s="9" t="s">
        <v>518</v>
      </c>
      <c r="B260" s="7" t="str">
        <f>VLOOKUP(A260,'Data Analysis'!A259:Q2594,4,FALSE)</f>
        <v>  Jason</v>
      </c>
      <c r="C260" s="7">
        <f>VLOOKUP(A260,'Data Analysis'!A259:Q2594,5,FALSE)</f>
        <v>52.81</v>
      </c>
      <c r="D260" s="7">
        <f>VLOOKUP(A260,'Data Analysis'!A259:Q2594,6,FALSE)</f>
        <v>5.19</v>
      </c>
      <c r="E260" s="7" t="str">
        <f>VLOOKUP(A260,'Data Analysis'!A259:Q2594,7,FALSE)</f>
        <v>No</v>
      </c>
      <c r="F260" s="7" t="str">
        <f>VLOOKUP(A260,'Data Analysis'!A259:Q2594,9,FALSE)</f>
        <v>No</v>
      </c>
      <c r="G260" s="7" t="str">
        <f>VLOOKUP(A260,'Data Analysis'!A259:Q2594,8,FALSE)</f>
        <v>Yes</v>
      </c>
      <c r="H260" s="7">
        <f>VLOOKUP(A260,'Data Analysis'!A259:Q2594,10,FALSE)</f>
        <v>1</v>
      </c>
      <c r="I260" s="7" t="str">
        <f>VLOOKUP(A260,'Data Analysis'!A259:Q2594,17,FALSE)</f>
        <v>yes</v>
      </c>
      <c r="J260" s="7" t="str">
        <f>VLOOKUP(A260,'Data Analysis'!A259:Q2594,11,FALSE)</f>
        <v>Obesity</v>
      </c>
      <c r="K260" s="7" t="str">
        <f>VLOOKUP(A260,'Data Analysis'!A259:Q2594,12,FALSE)</f>
        <v>Normal</v>
      </c>
      <c r="L260" s="7" t="str">
        <f>VLOOKUP(A260,'Data Analysis'!A259:Q2594,13,FALSE)</f>
        <v>9-Sep-2003</v>
      </c>
      <c r="M260" s="7">
        <f>VLOOKUP(A260,'Data Analysis'!A259:Q2594,14,FALSE)</f>
        <v>33611.71</v>
      </c>
      <c r="N260" s="7" t="str">
        <f>VLOOKUP(A260,'Data Analysis'!A259:Q2594,16,FALSE)</f>
        <v>tier - 1</v>
      </c>
      <c r="O260" s="7" t="str">
        <f>VLOOKUP(A260,'Data Analysis'!A259:Q2594,15,FALSE)</f>
        <v>tier - 2</v>
      </c>
      <c r="P260" s="7">
        <f>VLOOKUP(A260,'Data Analysis'!A259:Q2594,2,FALSE)</f>
        <v>19</v>
      </c>
      <c r="Q260" s="7">
        <f>VLOOKUP(A261,'Data Analysis'!A260:Q2595,2,FALSE)</f>
        <v>38</v>
      </c>
    </row>
    <row r="261" ht="15.6" spans="1:17">
      <c r="A261" s="9" t="s">
        <v>520</v>
      </c>
      <c r="B261" s="7" t="str">
        <f>VLOOKUP(A261,'Data Analysis'!A260:Q2595,4,FALSE)</f>
        <v>  Megan A</v>
      </c>
      <c r="C261" s="7">
        <f>VLOOKUP(A261,'Data Analysis'!A260:Q2595,5,FALSE)</f>
        <v>33.58</v>
      </c>
      <c r="D261" s="7">
        <f>VLOOKUP(A261,'Data Analysis'!A260:Q2595,6,FALSE)</f>
        <v>5.56</v>
      </c>
      <c r="E261" s="7" t="str">
        <f>VLOOKUP(A261,'Data Analysis'!A260:Q2595,7,FALSE)</f>
        <v>No</v>
      </c>
      <c r="F261" s="7" t="str">
        <f>VLOOKUP(A261,'Data Analysis'!A260:Q2595,9,FALSE)</f>
        <v>No</v>
      </c>
      <c r="G261" s="7" t="str">
        <f>VLOOKUP(A261,'Data Analysis'!A260:Q2595,8,FALSE)</f>
        <v>No</v>
      </c>
      <c r="H261" s="7">
        <f>VLOOKUP(A261,'Data Analysis'!A260:Q2595,10,FALSE)</f>
        <v>1</v>
      </c>
      <c r="I261" s="7" t="str">
        <f>VLOOKUP(A261,'Data Analysis'!A260:Q2595,17,FALSE)</f>
        <v>yes</v>
      </c>
      <c r="J261" s="7" t="str">
        <f>VLOOKUP(A261,'Data Analysis'!A260:Q2595,11,FALSE)</f>
        <v>Overweight</v>
      </c>
      <c r="K261" s="7" t="str">
        <f>VLOOKUP(A261,'Data Analysis'!A260:Q2595,12,FALSE)</f>
        <v>Normal</v>
      </c>
      <c r="L261" s="7" t="str">
        <f>VLOOKUP(A261,'Data Analysis'!A260:Q2595,13,FALSE)</f>
        <v>22-Jul-1984</v>
      </c>
      <c r="M261" s="7">
        <f>VLOOKUP(A261,'Data Analysis'!A260:Q2595,14,FALSE)</f>
        <v>33527.1</v>
      </c>
      <c r="N261" s="7" t="str">
        <f>VLOOKUP(A261,'Data Analysis'!A260:Q2595,16,FALSE)</f>
        <v>tier - 2</v>
      </c>
      <c r="O261" s="7" t="str">
        <f>VLOOKUP(A261,'Data Analysis'!A260:Q2595,15,FALSE)</f>
        <v>tier - 3</v>
      </c>
      <c r="P261" s="7">
        <f>VLOOKUP(A261,'Data Analysis'!A260:Q2595,2,FALSE)</f>
        <v>38</v>
      </c>
      <c r="Q261" s="7">
        <f>VLOOKUP(A262,'Data Analysis'!A261:Q2596,2,FALSE)</f>
        <v>20</v>
      </c>
    </row>
    <row r="262" ht="15.6" spans="1:17">
      <c r="A262" s="9" t="s">
        <v>522</v>
      </c>
      <c r="B262" s="7" t="str">
        <f>VLOOKUP(A262,'Data Analysis'!A261:Q2596,4,FALSE)</f>
        <v>  Luke M</v>
      </c>
      <c r="C262" s="7">
        <f>VLOOKUP(A262,'Data Analysis'!A261:Q2596,5,FALSE)</f>
        <v>30.685</v>
      </c>
      <c r="D262" s="7">
        <f>VLOOKUP(A262,'Data Analysis'!A261:Q2596,6,FALSE)</f>
        <v>8.23</v>
      </c>
      <c r="E262" s="7" t="str">
        <f>VLOOKUP(A262,'Data Analysis'!A261:Q2596,7,FALSE)</f>
        <v>No</v>
      </c>
      <c r="F262" s="7" t="str">
        <f>VLOOKUP(A262,'Data Analysis'!A261:Q2596,9,FALSE)</f>
        <v>No</v>
      </c>
      <c r="G262" s="7" t="str">
        <f>VLOOKUP(A262,'Data Analysis'!A261:Q2596,8,FALSE)</f>
        <v>No</v>
      </c>
      <c r="H262" s="7">
        <f>VLOOKUP(A262,'Data Analysis'!A261:Q2596,10,FALSE)</f>
        <v>0</v>
      </c>
      <c r="I262" s="7" t="str">
        <f>VLOOKUP(A262,'Data Analysis'!A261:Q2596,17,FALSE)</f>
        <v>yes</v>
      </c>
      <c r="J262" s="7" t="str">
        <f>VLOOKUP(A262,'Data Analysis'!A261:Q2596,11,FALSE)</f>
        <v>Normal Weight</v>
      </c>
      <c r="K262" s="7" t="str">
        <f>VLOOKUP(A262,'Data Analysis'!A261:Q2596,12,FALSE)</f>
        <v>Diabetes</v>
      </c>
      <c r="L262" s="7" t="str">
        <f>VLOOKUP(A262,'Data Analysis'!A261:Q2596,13,FALSE)</f>
        <v>25-Aug-2002</v>
      </c>
      <c r="M262" s="7">
        <f>VLOOKUP(A262,'Data Analysis'!A261:Q2596,14,FALSE)</f>
        <v>33475.82</v>
      </c>
      <c r="N262" s="7" t="str">
        <f>VLOOKUP(A262,'Data Analysis'!A261:Q2596,16,FALSE)</f>
        <v>tier - 1</v>
      </c>
      <c r="O262" s="7" t="str">
        <f>VLOOKUP(A262,'Data Analysis'!A261:Q2596,15,FALSE)</f>
        <v>tier - 1</v>
      </c>
      <c r="P262" s="7">
        <f>VLOOKUP(A262,'Data Analysis'!A261:Q2596,2,FALSE)</f>
        <v>20</v>
      </c>
      <c r="Q262" s="7">
        <f>VLOOKUP(A263,'Data Analysis'!A262:Q2597,2,FALSE)</f>
        <v>52</v>
      </c>
    </row>
    <row r="263" ht="15.6" spans="1:17">
      <c r="A263" s="9" t="s">
        <v>524</v>
      </c>
      <c r="B263" s="7" t="str">
        <f>VLOOKUP(A263,'Data Analysis'!A262:Q2597,4,FALSE)</f>
        <v>  Jacy D</v>
      </c>
      <c r="C263" s="7">
        <f>VLOOKUP(A263,'Data Analysis'!A262:Q2597,5,FALSE)</f>
        <v>37.525</v>
      </c>
      <c r="D263" s="7">
        <f>VLOOKUP(A263,'Data Analysis'!A262:Q2597,6,FALSE)</f>
        <v>9.03</v>
      </c>
      <c r="E263" s="7" t="str">
        <f>VLOOKUP(A263,'Data Analysis'!A262:Q2597,7,FALSE)</f>
        <v>yes</v>
      </c>
      <c r="F263" s="7" t="str">
        <f>VLOOKUP(A263,'Data Analysis'!A262:Q2597,9,FALSE)</f>
        <v>No</v>
      </c>
      <c r="G263" s="7" t="str">
        <f>VLOOKUP(A263,'Data Analysis'!A262:Q2597,8,FALSE)</f>
        <v>No</v>
      </c>
      <c r="H263" s="7">
        <f>VLOOKUP(A263,'Data Analysis'!A262:Q2597,10,FALSE)</f>
        <v>2</v>
      </c>
      <c r="I263" s="7" t="str">
        <f>VLOOKUP(A263,'Data Analysis'!A262:Q2597,17,FALSE)</f>
        <v>No</v>
      </c>
      <c r="J263" s="7" t="str">
        <f>VLOOKUP(A263,'Data Analysis'!A262:Q2597,11,FALSE)</f>
        <v>Obesity</v>
      </c>
      <c r="K263" s="7" t="str">
        <f>VLOOKUP(A263,'Data Analysis'!A262:Q2597,12,FALSE)</f>
        <v>Diabetes</v>
      </c>
      <c r="L263" s="7" t="str">
        <f>VLOOKUP(A263,'Data Analysis'!A262:Q2597,13,FALSE)</f>
        <v>18-Jun-1970</v>
      </c>
      <c r="M263" s="7">
        <f>VLOOKUP(A263,'Data Analysis'!A262:Q2597,14,FALSE)</f>
        <v>33471.97</v>
      </c>
      <c r="N263" s="7" t="str">
        <f>VLOOKUP(A263,'Data Analysis'!A262:Q2597,16,FALSE)</f>
        <v>tier - 2</v>
      </c>
      <c r="O263" s="7" t="str">
        <f>VLOOKUP(A263,'Data Analysis'!A262:Q2597,15,FALSE)</f>
        <v>tier - 2</v>
      </c>
      <c r="P263" s="7">
        <f>VLOOKUP(A263,'Data Analysis'!A262:Q2597,2,FALSE)</f>
        <v>52</v>
      </c>
      <c r="Q263" s="7">
        <f>VLOOKUP(A264,'Data Analysis'!A263:Q2598,2,FALSE)</f>
        <v>37</v>
      </c>
    </row>
    <row r="264" ht="15.6" spans="1:17">
      <c r="A264" s="9" t="s">
        <v>526</v>
      </c>
      <c r="B264" s="7" t="str">
        <f>VLOOKUP(A264,'Data Analysis'!A263:Q2598,4,FALSE)</f>
        <v>  Simon G</v>
      </c>
      <c r="C264" s="7">
        <f>VLOOKUP(A264,'Data Analysis'!A263:Q2598,5,FALSE)</f>
        <v>34.5</v>
      </c>
      <c r="D264" s="7">
        <f>VLOOKUP(A264,'Data Analysis'!A263:Q2598,6,FALSE)</f>
        <v>4.07</v>
      </c>
      <c r="E264" s="7" t="str">
        <f>VLOOKUP(A264,'Data Analysis'!A263:Q2598,7,FALSE)</f>
        <v>yes</v>
      </c>
      <c r="F264" s="7" t="str">
        <f>VLOOKUP(A264,'Data Analysis'!A263:Q2598,9,FALSE)</f>
        <v>No</v>
      </c>
      <c r="G264" s="7" t="str">
        <f>VLOOKUP(A264,'Data Analysis'!A263:Q2598,8,FALSE)</f>
        <v>No</v>
      </c>
      <c r="H264" s="7">
        <f>VLOOKUP(A264,'Data Analysis'!A263:Q2598,10,FALSE)</f>
        <v>0</v>
      </c>
      <c r="I264" s="7" t="str">
        <f>VLOOKUP(A264,'Data Analysis'!A263:Q2598,17,FALSE)</f>
        <v>yes</v>
      </c>
      <c r="J264" s="7" t="str">
        <f>VLOOKUP(A264,'Data Analysis'!A263:Q2598,11,FALSE)</f>
        <v>Obesity</v>
      </c>
      <c r="K264" s="7" t="str">
        <f>VLOOKUP(A264,'Data Analysis'!A263:Q2598,12,FALSE)</f>
        <v>Normal</v>
      </c>
      <c r="L264" s="7" t="str">
        <f>VLOOKUP(A264,'Data Analysis'!A263:Q2598,13,FALSE)</f>
        <v>7-Dec-1985</v>
      </c>
      <c r="M264" s="7">
        <f>VLOOKUP(A264,'Data Analysis'!A263:Q2598,14,FALSE)</f>
        <v>33450.99</v>
      </c>
      <c r="N264" s="7" t="str">
        <f>VLOOKUP(A264,'Data Analysis'!A263:Q2598,16,FALSE)</f>
        <v>tier - 2</v>
      </c>
      <c r="O264" s="7" t="str">
        <f>VLOOKUP(A264,'Data Analysis'!A263:Q2598,15,FALSE)</f>
        <v>tier - 2</v>
      </c>
      <c r="P264" s="7">
        <f>VLOOKUP(A264,'Data Analysis'!A263:Q2598,2,FALSE)</f>
        <v>37</v>
      </c>
      <c r="Q264" s="7">
        <f>VLOOKUP(A265,'Data Analysis'!A264:Q2599,2,FALSE)</f>
        <v>50</v>
      </c>
    </row>
    <row r="265" ht="15.6" spans="1:17">
      <c r="A265" s="9" t="s">
        <v>528</v>
      </c>
      <c r="B265" s="7" t="str">
        <f>VLOOKUP(A265,'Data Analysis'!A264:Q2599,4,FALSE)</f>
        <v>  Ainsley E</v>
      </c>
      <c r="C265" s="7">
        <f>VLOOKUP(A265,'Data Analysis'!A264:Q2599,5,FALSE)</f>
        <v>28.16</v>
      </c>
      <c r="D265" s="7">
        <f>VLOOKUP(A265,'Data Analysis'!A264:Q2599,6,FALSE)</f>
        <v>5.77</v>
      </c>
      <c r="E265" s="7" t="str">
        <f>VLOOKUP(A265,'Data Analysis'!A264:Q2599,7,FALSE)</f>
        <v>No</v>
      </c>
      <c r="F265" s="7" t="str">
        <f>VLOOKUP(A265,'Data Analysis'!A264:Q2599,9,FALSE)</f>
        <v>No</v>
      </c>
      <c r="G265" s="7" t="str">
        <f>VLOOKUP(A265,'Data Analysis'!A264:Q2599,8,FALSE)</f>
        <v>No</v>
      </c>
      <c r="H265" s="7">
        <f>VLOOKUP(A265,'Data Analysis'!A264:Q2599,10,FALSE)</f>
        <v>2</v>
      </c>
      <c r="I265" s="7" t="str">
        <f>VLOOKUP(A265,'Data Analysis'!A264:Q2599,17,FALSE)</f>
        <v>yes</v>
      </c>
      <c r="J265" s="7" t="str">
        <f>VLOOKUP(A265,'Data Analysis'!A264:Q2599,11,FALSE)</f>
        <v>Overweight</v>
      </c>
      <c r="K265" s="7" t="str">
        <f>VLOOKUP(A265,'Data Analysis'!A264:Q2599,12,FALSE)</f>
        <v>Prediabetes</v>
      </c>
      <c r="L265" s="7" t="str">
        <f>VLOOKUP(A265,'Data Analysis'!A264:Q2599,13,FALSE)</f>
        <v>5-Sep-1972</v>
      </c>
      <c r="M265" s="7">
        <f>VLOOKUP(A265,'Data Analysis'!A264:Q2599,14,FALSE)</f>
        <v>33344.45</v>
      </c>
      <c r="N265" s="7" t="str">
        <f>VLOOKUP(A265,'Data Analysis'!A264:Q2599,16,FALSE)</f>
        <v>tier - 2</v>
      </c>
      <c r="O265" s="7" t="str">
        <f>VLOOKUP(A265,'Data Analysis'!A264:Q2599,15,FALSE)</f>
        <v>tier - 3</v>
      </c>
      <c r="P265" s="7">
        <f>VLOOKUP(A265,'Data Analysis'!A264:Q2599,2,FALSE)</f>
        <v>50</v>
      </c>
      <c r="Q265" s="7">
        <f>VLOOKUP(A266,'Data Analysis'!A265:Q2600,2,FALSE)</f>
        <v>19</v>
      </c>
    </row>
    <row r="266" ht="15.6" spans="1:17">
      <c r="A266" s="9" t="s">
        <v>530</v>
      </c>
      <c r="B266" s="7" t="str">
        <f>VLOOKUP(A266,'Data Analysis'!A265:Q2600,4,FALSE)</f>
        <v>  Erica A</v>
      </c>
      <c r="C266" s="7">
        <f>VLOOKUP(A266,'Data Analysis'!A265:Q2600,5,FALSE)</f>
        <v>30.02</v>
      </c>
      <c r="D266" s="7">
        <f>VLOOKUP(A266,'Data Analysis'!A265:Q2600,6,FALSE)</f>
        <v>5.98</v>
      </c>
      <c r="E266" s="7" t="str">
        <f>VLOOKUP(A266,'Data Analysis'!A265:Q2600,7,FALSE)</f>
        <v>No</v>
      </c>
      <c r="F266" s="7" t="str">
        <f>VLOOKUP(A266,'Data Analysis'!A265:Q2600,9,FALSE)</f>
        <v>No</v>
      </c>
      <c r="G266" s="7" t="str">
        <f>VLOOKUP(A266,'Data Analysis'!A265:Q2600,8,FALSE)</f>
        <v>Yes</v>
      </c>
      <c r="H266" s="7">
        <f>VLOOKUP(A266,'Data Analysis'!A265:Q2600,10,FALSE)</f>
        <v>1</v>
      </c>
      <c r="I266" s="7" t="str">
        <f>VLOOKUP(A266,'Data Analysis'!A265:Q2600,17,FALSE)</f>
        <v>yes</v>
      </c>
      <c r="J266" s="7" t="str">
        <f>VLOOKUP(A266,'Data Analysis'!A265:Q2600,11,FALSE)</f>
        <v>Obesity</v>
      </c>
      <c r="K266" s="7" t="str">
        <f>VLOOKUP(A266,'Data Analysis'!A265:Q2600,12,FALSE)</f>
        <v>Prediabetes</v>
      </c>
      <c r="L266" s="7" t="str">
        <f>VLOOKUP(A266,'Data Analysis'!A265:Q2600,13,FALSE)</f>
        <v>28-Nov-2003</v>
      </c>
      <c r="M266" s="7">
        <f>VLOOKUP(A266,'Data Analysis'!A265:Q2600,14,FALSE)</f>
        <v>33307.55</v>
      </c>
      <c r="N266" s="7" t="str">
        <f>VLOOKUP(A266,'Data Analysis'!A265:Q2600,16,FALSE)</f>
        <v>tier - 2</v>
      </c>
      <c r="O266" s="7" t="str">
        <f>VLOOKUP(A266,'Data Analysis'!A265:Q2600,15,FALSE)</f>
        <v>tier - 3</v>
      </c>
      <c r="P266" s="7">
        <f>VLOOKUP(A266,'Data Analysis'!A265:Q2600,2,FALSE)</f>
        <v>19</v>
      </c>
      <c r="Q266" s="7">
        <f>VLOOKUP(A267,'Data Analysis'!A266:Q2601,2,FALSE)</f>
        <v>32</v>
      </c>
    </row>
    <row r="267" ht="15.6" spans="1:17">
      <c r="A267" s="9" t="s">
        <v>532</v>
      </c>
      <c r="B267" s="7" t="str">
        <f>VLOOKUP(A267,'Data Analysis'!A266:Q2601,4,FALSE)</f>
        <v>  Erik</v>
      </c>
      <c r="C267" s="7">
        <f>VLOOKUP(A267,'Data Analysis'!A266:Q2601,5,FALSE)</f>
        <v>37.82</v>
      </c>
      <c r="D267" s="7">
        <f>VLOOKUP(A267,'Data Analysis'!A266:Q2601,6,FALSE)</f>
        <v>6.01</v>
      </c>
      <c r="E267" s="7" t="str">
        <f>VLOOKUP(A267,'Data Analysis'!A266:Q2601,7,FALSE)</f>
        <v>No</v>
      </c>
      <c r="F267" s="7" t="str">
        <f>VLOOKUP(A267,'Data Analysis'!A266:Q2601,9,FALSE)</f>
        <v>No</v>
      </c>
      <c r="G267" s="7" t="str">
        <f>VLOOKUP(A267,'Data Analysis'!A266:Q2601,8,FALSE)</f>
        <v>No</v>
      </c>
      <c r="H267" s="7">
        <f>VLOOKUP(A267,'Data Analysis'!A266:Q2601,10,FALSE)</f>
        <v>0</v>
      </c>
      <c r="I267" s="7" t="str">
        <f>VLOOKUP(A267,'Data Analysis'!A266:Q2601,17,FALSE)</f>
        <v>yes</v>
      </c>
      <c r="J267" s="7" t="str">
        <f>VLOOKUP(A267,'Data Analysis'!A266:Q2601,11,FALSE)</f>
        <v>Overweight</v>
      </c>
      <c r="K267" s="7" t="str">
        <f>VLOOKUP(A267,'Data Analysis'!A266:Q2601,12,FALSE)</f>
        <v>Prediabetes</v>
      </c>
      <c r="L267" s="7" t="str">
        <f>VLOOKUP(A267,'Data Analysis'!A266:Q2601,13,FALSE)</f>
        <v>12-Oct-1990</v>
      </c>
      <c r="M267" s="7">
        <f>VLOOKUP(A267,'Data Analysis'!A266:Q2601,14,FALSE)</f>
        <v>33292.83</v>
      </c>
      <c r="N267" s="7" t="str">
        <f>VLOOKUP(A267,'Data Analysis'!A266:Q2601,16,FALSE)</f>
        <v>tier - 2</v>
      </c>
      <c r="O267" s="7" t="str">
        <f>VLOOKUP(A267,'Data Analysis'!A266:Q2601,15,FALSE)</f>
        <v>tier - 1</v>
      </c>
      <c r="P267" s="7">
        <f>VLOOKUP(A267,'Data Analysis'!A266:Q2601,2,FALSE)</f>
        <v>32</v>
      </c>
      <c r="Q267" s="7">
        <f>VLOOKUP(A268,'Data Analysis'!A267:Q2602,2,FALSE)</f>
        <v>37</v>
      </c>
    </row>
    <row r="268" ht="15.6" spans="1:17">
      <c r="A268" s="9" t="s">
        <v>534</v>
      </c>
      <c r="B268" s="7" t="str">
        <f>VLOOKUP(A268,'Data Analysis'!A267:Q2602,4,FALSE)</f>
        <v>  Erin C</v>
      </c>
      <c r="C268" s="7">
        <f>VLOOKUP(A268,'Data Analysis'!A267:Q2602,5,FALSE)</f>
        <v>33.14</v>
      </c>
      <c r="D268" s="7">
        <f>VLOOKUP(A268,'Data Analysis'!A267:Q2602,6,FALSE)</f>
        <v>5.67</v>
      </c>
      <c r="E268" s="7" t="str">
        <f>VLOOKUP(A268,'Data Analysis'!A267:Q2602,7,FALSE)</f>
        <v>yes</v>
      </c>
      <c r="F268" s="7" t="str">
        <f>VLOOKUP(A268,'Data Analysis'!A267:Q2602,9,FALSE)</f>
        <v>No</v>
      </c>
      <c r="G268" s="7" t="str">
        <f>VLOOKUP(A268,'Data Analysis'!A267:Q2602,8,FALSE)</f>
        <v>No</v>
      </c>
      <c r="H268" s="7">
        <f>VLOOKUP(A268,'Data Analysis'!A267:Q2602,10,FALSE)</f>
        <v>0</v>
      </c>
      <c r="I268" s="7" t="str">
        <f>VLOOKUP(A268,'Data Analysis'!A267:Q2602,17,FALSE)</f>
        <v>yes</v>
      </c>
      <c r="J268" s="7" t="str">
        <f>VLOOKUP(A268,'Data Analysis'!A267:Q2602,11,FALSE)</f>
        <v>Obesity</v>
      </c>
      <c r="K268" s="7" t="str">
        <f>VLOOKUP(A268,'Data Analysis'!A267:Q2602,12,FALSE)</f>
        <v>Normal</v>
      </c>
      <c r="L268" s="7" t="str">
        <f>VLOOKUP(A268,'Data Analysis'!A267:Q2602,13,FALSE)</f>
        <v>15-Jul-1985</v>
      </c>
      <c r="M268" s="7">
        <f>VLOOKUP(A268,'Data Analysis'!A267:Q2602,14,FALSE)</f>
        <v>33121</v>
      </c>
      <c r="N268" s="7" t="str">
        <f>VLOOKUP(A268,'Data Analysis'!A267:Q2602,16,FALSE)</f>
        <v>tier - 2</v>
      </c>
      <c r="O268" s="7" t="str">
        <f>VLOOKUP(A268,'Data Analysis'!A267:Q2602,15,FALSE)</f>
        <v>tier - 1</v>
      </c>
      <c r="P268" s="7">
        <f>VLOOKUP(A268,'Data Analysis'!A267:Q2602,2,FALSE)</f>
        <v>37</v>
      </c>
      <c r="Q268" s="7">
        <f>VLOOKUP(A269,'Data Analysis'!A268:Q2603,2,FALSE)</f>
        <v>53</v>
      </c>
    </row>
    <row r="269" ht="15.6" spans="1:17">
      <c r="A269" s="9" t="s">
        <v>536</v>
      </c>
      <c r="B269" s="7" t="str">
        <f>VLOOKUP(A269,'Data Analysis'!A268:Q2603,4,FALSE)</f>
        <v>  Adrienne</v>
      </c>
      <c r="C269" s="7">
        <f>VLOOKUP(A269,'Data Analysis'!A268:Q2603,5,FALSE)</f>
        <v>25.14</v>
      </c>
      <c r="D269" s="7">
        <f>VLOOKUP(A269,'Data Analysis'!A268:Q2603,6,FALSE)</f>
        <v>6.02</v>
      </c>
      <c r="E269" s="7" t="str">
        <f>VLOOKUP(A269,'Data Analysis'!A268:Q2603,7,FALSE)</f>
        <v>yes</v>
      </c>
      <c r="F269" s="7" t="str">
        <f>VLOOKUP(A269,'Data Analysis'!A268:Q2603,9,FALSE)</f>
        <v>No</v>
      </c>
      <c r="G269" s="7" t="str">
        <f>VLOOKUP(A269,'Data Analysis'!A268:Q2603,8,FALSE)</f>
        <v>Yes</v>
      </c>
      <c r="H269" s="7">
        <f>VLOOKUP(A269,'Data Analysis'!A268:Q2603,10,FALSE)</f>
        <v>1</v>
      </c>
      <c r="I269" s="7" t="str">
        <f>VLOOKUP(A269,'Data Analysis'!A268:Q2603,17,FALSE)</f>
        <v>yes</v>
      </c>
      <c r="J269" s="7" t="str">
        <f>VLOOKUP(A269,'Data Analysis'!A268:Q2603,11,FALSE)</f>
        <v>Obesity</v>
      </c>
      <c r="K269" s="7" t="str">
        <f>VLOOKUP(A269,'Data Analysis'!A268:Q2603,12,FALSE)</f>
        <v>Prediabetes</v>
      </c>
      <c r="L269" s="7" t="str">
        <f>VLOOKUP(A269,'Data Analysis'!A268:Q2603,13,FALSE)</f>
        <v>30-Oct-1969</v>
      </c>
      <c r="M269" s="7">
        <f>VLOOKUP(A269,'Data Analysis'!A268:Q2603,14,FALSE)</f>
        <v>33090.66</v>
      </c>
      <c r="N269" s="7" t="str">
        <f>VLOOKUP(A269,'Data Analysis'!A268:Q2603,16,FALSE)</f>
        <v>tier - 2</v>
      </c>
      <c r="O269" s="7" t="str">
        <f>VLOOKUP(A269,'Data Analysis'!A268:Q2603,15,FALSE)</f>
        <v>tier - 2</v>
      </c>
      <c r="P269" s="7">
        <f>VLOOKUP(A269,'Data Analysis'!A268:Q2603,2,FALSE)</f>
        <v>53</v>
      </c>
      <c r="Q269" s="7">
        <f>VLOOKUP(A270,'Data Analysis'!A269:Q2604,2,FALSE)</f>
        <v>60</v>
      </c>
    </row>
    <row r="270" ht="15.6" spans="1:17">
      <c r="A270" s="9" t="s">
        <v>538</v>
      </c>
      <c r="B270" s="7" t="str">
        <f>VLOOKUP(A270,'Data Analysis'!A269:Q2604,4,FALSE)</f>
        <v>  Adam</v>
      </c>
      <c r="C270" s="7">
        <f>VLOOKUP(A270,'Data Analysis'!A269:Q2604,5,FALSE)</f>
        <v>20.18</v>
      </c>
      <c r="D270" s="7">
        <f>VLOOKUP(A270,'Data Analysis'!A269:Q2604,6,FALSE)</f>
        <v>11.19</v>
      </c>
      <c r="E270" s="7" t="str">
        <f>VLOOKUP(A270,'Data Analysis'!A269:Q2604,7,FALSE)</f>
        <v>No</v>
      </c>
      <c r="F270" s="7" t="str">
        <f>VLOOKUP(A270,'Data Analysis'!A269:Q2604,9,FALSE)</f>
        <v>No</v>
      </c>
      <c r="G270" s="7" t="str">
        <f>VLOOKUP(A270,'Data Analysis'!A269:Q2604,8,FALSE)</f>
        <v>No</v>
      </c>
      <c r="H270" s="7">
        <f>VLOOKUP(A270,'Data Analysis'!A269:Q2604,10,FALSE)</f>
        <v>0</v>
      </c>
      <c r="I270" s="7" t="str">
        <f>VLOOKUP(A270,'Data Analysis'!A269:Q2604,17,FALSE)</f>
        <v>yes</v>
      </c>
      <c r="J270" s="7" t="str">
        <f>VLOOKUP(A270,'Data Analysis'!A269:Q2604,11,FALSE)</f>
        <v>Obesity</v>
      </c>
      <c r="K270" s="7" t="str">
        <f>VLOOKUP(A270,'Data Analysis'!A269:Q2604,12,FALSE)</f>
        <v>Diabetes</v>
      </c>
      <c r="L270" s="7" t="str">
        <f>VLOOKUP(A270,'Data Analysis'!A269:Q2604,13,FALSE)</f>
        <v>1-Jul-1962</v>
      </c>
      <c r="M270" s="7">
        <f>VLOOKUP(A270,'Data Analysis'!A269:Q2604,14,FALSE)</f>
        <v>33074.94</v>
      </c>
      <c r="N270" s="7" t="str">
        <f>VLOOKUP(A270,'Data Analysis'!A269:Q2604,16,FALSE)</f>
        <v>tier - 1</v>
      </c>
      <c r="O270" s="7" t="str">
        <f>VLOOKUP(A270,'Data Analysis'!A269:Q2604,15,FALSE)</f>
        <v>tier - 2</v>
      </c>
      <c r="P270" s="7">
        <f>VLOOKUP(A270,'Data Analysis'!A269:Q2604,2,FALSE)</f>
        <v>60</v>
      </c>
      <c r="Q270" s="7">
        <f>VLOOKUP(A271,'Data Analysis'!A270:Q2605,2,FALSE)</f>
        <v>28</v>
      </c>
    </row>
    <row r="271" ht="15.6" spans="1:17">
      <c r="A271" s="9" t="s">
        <v>540</v>
      </c>
      <c r="B271" s="7" t="str">
        <f>VLOOKUP(A271,'Data Analysis'!A270:Q2605,4,FALSE)</f>
        <v>  Yutaka</v>
      </c>
      <c r="C271" s="7">
        <f>VLOOKUP(A271,'Data Analysis'!A270:Q2605,5,FALSE)</f>
        <v>44.36</v>
      </c>
      <c r="D271" s="7">
        <f>VLOOKUP(A271,'Data Analysis'!A270:Q2605,6,FALSE)</f>
        <v>5.11</v>
      </c>
      <c r="E271" s="7" t="str">
        <f>VLOOKUP(A271,'Data Analysis'!A270:Q2605,7,FALSE)</f>
        <v>No</v>
      </c>
      <c r="F271" s="7" t="str">
        <f>VLOOKUP(A271,'Data Analysis'!A270:Q2605,9,FALSE)</f>
        <v>No</v>
      </c>
      <c r="G271" s="7" t="str">
        <f>VLOOKUP(A271,'Data Analysis'!A270:Q2605,8,FALSE)</f>
        <v>No</v>
      </c>
      <c r="H271" s="7">
        <f>VLOOKUP(A271,'Data Analysis'!A270:Q2605,10,FALSE)</f>
        <v>0</v>
      </c>
      <c r="I271" s="7" t="str">
        <f>VLOOKUP(A271,'Data Analysis'!A270:Q2605,17,FALSE)</f>
        <v>yes</v>
      </c>
      <c r="J271" s="7" t="str">
        <f>VLOOKUP(A271,'Data Analysis'!A270:Q2605,11,FALSE)</f>
        <v>Obesity</v>
      </c>
      <c r="K271" s="7" t="str">
        <f>VLOOKUP(A271,'Data Analysis'!A270:Q2605,12,FALSE)</f>
        <v>Normal</v>
      </c>
      <c r="L271" s="7" t="str">
        <f>VLOOKUP(A271,'Data Analysis'!A270:Q2605,13,FALSE)</f>
        <v>28-Jul-1994</v>
      </c>
      <c r="M271" s="7">
        <f>VLOOKUP(A271,'Data Analysis'!A270:Q2605,14,FALSE)</f>
        <v>33057.23</v>
      </c>
      <c r="N271" s="7" t="str">
        <f>VLOOKUP(A271,'Data Analysis'!A270:Q2605,16,FALSE)</f>
        <v>tier - 1</v>
      </c>
      <c r="O271" s="7" t="str">
        <f>VLOOKUP(A271,'Data Analysis'!A270:Q2605,15,FALSE)</f>
        <v>tier - 2</v>
      </c>
      <c r="P271" s="7">
        <f>VLOOKUP(A271,'Data Analysis'!A270:Q2605,2,FALSE)</f>
        <v>28</v>
      </c>
      <c r="Q271" s="7">
        <f>VLOOKUP(A272,'Data Analysis'!A271:Q2606,2,FALSE)</f>
        <v>55</v>
      </c>
    </row>
    <row r="272" ht="15.6" spans="1:17">
      <c r="A272" s="9" t="s">
        <v>542</v>
      </c>
      <c r="B272" s="7" t="str">
        <f>VLOOKUP(A272,'Data Analysis'!A271:Q2606,4,FALSE)</f>
        <v>  Tyler M</v>
      </c>
      <c r="C272" s="7">
        <f>VLOOKUP(A272,'Data Analysis'!A271:Q2606,5,FALSE)</f>
        <v>23.82</v>
      </c>
      <c r="D272" s="7">
        <f>VLOOKUP(A272,'Data Analysis'!A271:Q2606,6,FALSE)</f>
        <v>10.85</v>
      </c>
      <c r="E272" s="7" t="str">
        <f>VLOOKUP(A272,'Data Analysis'!A271:Q2606,7,FALSE)</f>
        <v>yes</v>
      </c>
      <c r="F272" s="7" t="str">
        <f>VLOOKUP(A272,'Data Analysis'!A271:Q2606,9,FALSE)</f>
        <v>No</v>
      </c>
      <c r="G272" s="7" t="str">
        <f>VLOOKUP(A272,'Data Analysis'!A271:Q2606,8,FALSE)</f>
        <v>No</v>
      </c>
      <c r="H272" s="7">
        <f>VLOOKUP(A272,'Data Analysis'!A271:Q2606,10,FALSE)</f>
        <v>0</v>
      </c>
      <c r="I272" s="7" t="str">
        <f>VLOOKUP(A272,'Data Analysis'!A271:Q2606,17,FALSE)</f>
        <v>yes</v>
      </c>
      <c r="J272" s="7" t="str">
        <f>VLOOKUP(A272,'Data Analysis'!A271:Q2606,11,FALSE)</f>
        <v>Normal Weight</v>
      </c>
      <c r="K272" s="7" t="str">
        <f>VLOOKUP(A272,'Data Analysis'!A271:Q2606,12,FALSE)</f>
        <v>Diabetes</v>
      </c>
      <c r="L272" s="7" t="str">
        <f>VLOOKUP(A272,'Data Analysis'!A271:Q2606,13,FALSE)</f>
        <v>10-Jul-1967</v>
      </c>
      <c r="M272" s="7">
        <f>VLOOKUP(A272,'Data Analysis'!A271:Q2606,14,FALSE)</f>
        <v>33025.32</v>
      </c>
      <c r="N272" s="7" t="str">
        <f>VLOOKUP(A272,'Data Analysis'!A271:Q2606,16,FALSE)</f>
        <v>tier - 2</v>
      </c>
      <c r="O272" s="7" t="str">
        <f>VLOOKUP(A272,'Data Analysis'!A271:Q2606,15,FALSE)</f>
        <v>tier - 3</v>
      </c>
      <c r="P272" s="7">
        <f>VLOOKUP(A272,'Data Analysis'!A271:Q2606,2,FALSE)</f>
        <v>55</v>
      </c>
      <c r="Q272" s="7">
        <f>VLOOKUP(A273,'Data Analysis'!A272:Q2607,2,FALSE)</f>
        <v>27</v>
      </c>
    </row>
    <row r="273" ht="15.6" spans="1:17">
      <c r="A273" s="9" t="s">
        <v>544</v>
      </c>
      <c r="B273" s="7" t="str">
        <f>VLOOKUP(A273,'Data Analysis'!A272:Q2607,4,FALSE)</f>
        <v>  Stephen</v>
      </c>
      <c r="C273" s="7">
        <f>VLOOKUP(A273,'Data Analysis'!A272:Q2607,5,FALSE)</f>
        <v>45</v>
      </c>
      <c r="D273" s="7">
        <f>VLOOKUP(A273,'Data Analysis'!A272:Q2607,6,FALSE)</f>
        <v>5.24</v>
      </c>
      <c r="E273" s="7" t="str">
        <f>VLOOKUP(A273,'Data Analysis'!A272:Q2607,7,FALSE)</f>
        <v>yes</v>
      </c>
      <c r="F273" s="7" t="str">
        <f>VLOOKUP(A273,'Data Analysis'!A272:Q2607,9,FALSE)</f>
        <v>No</v>
      </c>
      <c r="G273" s="7" t="str">
        <f>VLOOKUP(A273,'Data Analysis'!A272:Q2607,8,FALSE)</f>
        <v>No</v>
      </c>
      <c r="H273" s="7">
        <f>VLOOKUP(A273,'Data Analysis'!A272:Q2607,10,FALSE)</f>
        <v>1</v>
      </c>
      <c r="I273" s="7" t="str">
        <f>VLOOKUP(A273,'Data Analysis'!A272:Q2607,17,FALSE)</f>
        <v>yes</v>
      </c>
      <c r="J273" s="7" t="str">
        <f>VLOOKUP(A273,'Data Analysis'!A272:Q2607,11,FALSE)</f>
        <v>Obesity</v>
      </c>
      <c r="K273" s="7" t="str">
        <f>VLOOKUP(A273,'Data Analysis'!A272:Q2607,12,FALSE)</f>
        <v>Normal</v>
      </c>
      <c r="L273" s="7" t="str">
        <f>VLOOKUP(A273,'Data Analysis'!A272:Q2607,13,FALSE)</f>
        <v>8-Jul-1995</v>
      </c>
      <c r="M273" s="7">
        <f>VLOOKUP(A273,'Data Analysis'!A272:Q2607,14,FALSE)</f>
        <v>33017.46</v>
      </c>
      <c r="N273" s="7" t="str">
        <f>VLOOKUP(A273,'Data Analysis'!A272:Q2607,16,FALSE)</f>
        <v>tier - 1</v>
      </c>
      <c r="O273" s="7" t="str">
        <f>VLOOKUP(A273,'Data Analysis'!A272:Q2607,15,FALSE)</f>
        <v>tier - 1</v>
      </c>
      <c r="P273" s="7">
        <f>VLOOKUP(A273,'Data Analysis'!A272:Q2607,2,FALSE)</f>
        <v>27</v>
      </c>
      <c r="Q273" s="7">
        <f>VLOOKUP(A274,'Data Analysis'!A273:Q2608,2,FALSE)</f>
        <v>51</v>
      </c>
    </row>
    <row r="274" ht="15.6" spans="1:17">
      <c r="A274" s="9" t="s">
        <v>546</v>
      </c>
      <c r="B274" s="7" t="str">
        <f>VLOOKUP(A274,'Data Analysis'!A273:Q2608,4,FALSE)</f>
        <v>  Andrew B</v>
      </c>
      <c r="C274" s="7">
        <f>VLOOKUP(A274,'Data Analysis'!A273:Q2608,5,FALSE)</f>
        <v>26.62</v>
      </c>
      <c r="D274" s="7">
        <f>VLOOKUP(A274,'Data Analysis'!A273:Q2608,6,FALSE)</f>
        <v>10.08</v>
      </c>
      <c r="E274" s="7" t="str">
        <f>VLOOKUP(A274,'Data Analysis'!A273:Q2608,7,FALSE)</f>
        <v>No</v>
      </c>
      <c r="F274" s="7" t="str">
        <f>VLOOKUP(A274,'Data Analysis'!A273:Q2608,9,FALSE)</f>
        <v>No</v>
      </c>
      <c r="G274" s="7" t="str">
        <f>VLOOKUP(A274,'Data Analysis'!A273:Q2608,8,FALSE)</f>
        <v>No</v>
      </c>
      <c r="H274" s="7">
        <f>VLOOKUP(A274,'Data Analysis'!A273:Q2608,10,FALSE)</f>
        <v>0</v>
      </c>
      <c r="I274" s="7" t="str">
        <f>VLOOKUP(A274,'Data Analysis'!A273:Q2608,17,FALSE)</f>
        <v>yes</v>
      </c>
      <c r="J274" s="7" t="str">
        <f>VLOOKUP(A274,'Data Analysis'!A273:Q2608,11,FALSE)</f>
        <v>Normal Weight</v>
      </c>
      <c r="K274" s="7" t="str">
        <f>VLOOKUP(A274,'Data Analysis'!A273:Q2608,12,FALSE)</f>
        <v>Diabetes</v>
      </c>
      <c r="L274" s="7" t="str">
        <f>VLOOKUP(A274,'Data Analysis'!A273:Q2608,13,FALSE)</f>
        <v>24-Aug-1971</v>
      </c>
      <c r="M274" s="7">
        <f>VLOOKUP(A274,'Data Analysis'!A273:Q2608,14,FALSE)</f>
        <v>32947.63</v>
      </c>
      <c r="N274" s="7" t="str">
        <f>VLOOKUP(A274,'Data Analysis'!A273:Q2608,16,FALSE)</f>
        <v>tier - 2</v>
      </c>
      <c r="O274" s="7" t="str">
        <f>VLOOKUP(A274,'Data Analysis'!A273:Q2608,15,FALSE)</f>
        <v>tier - 1</v>
      </c>
      <c r="P274" s="7">
        <f>VLOOKUP(A274,'Data Analysis'!A273:Q2608,2,FALSE)</f>
        <v>51</v>
      </c>
      <c r="Q274" s="7">
        <f>VLOOKUP(A275,'Data Analysis'!A274:Q2609,2,FALSE)</f>
        <v>41</v>
      </c>
    </row>
    <row r="275" ht="15.6" spans="1:17">
      <c r="A275" s="9" t="s">
        <v>548</v>
      </c>
      <c r="B275" s="7" t="str">
        <f>VLOOKUP(A275,'Data Analysis'!A274:Q2609,4,FALSE)</f>
        <v>  James</v>
      </c>
      <c r="C275" s="7">
        <f>VLOOKUP(A275,'Data Analysis'!A274:Q2609,5,FALSE)</f>
        <v>32.67</v>
      </c>
      <c r="D275" s="7">
        <f>VLOOKUP(A275,'Data Analysis'!A274:Q2609,6,FALSE)</f>
        <v>10.97</v>
      </c>
      <c r="E275" s="7" t="str">
        <f>VLOOKUP(A275,'Data Analysis'!A274:Q2609,7,FALSE)</f>
        <v>yes</v>
      </c>
      <c r="F275" s="7" t="str">
        <f>VLOOKUP(A275,'Data Analysis'!A274:Q2609,9,FALSE)</f>
        <v>No</v>
      </c>
      <c r="G275" s="7" t="str">
        <f>VLOOKUP(A275,'Data Analysis'!A274:Q2609,8,FALSE)</f>
        <v>No</v>
      </c>
      <c r="H275" s="7">
        <f>VLOOKUP(A275,'Data Analysis'!A274:Q2609,10,FALSE)</f>
        <v>0</v>
      </c>
      <c r="I275" s="7" t="str">
        <f>VLOOKUP(A275,'Data Analysis'!A274:Q2609,17,FALSE)</f>
        <v>yes</v>
      </c>
      <c r="J275" s="7" t="str">
        <f>VLOOKUP(A275,'Data Analysis'!A274:Q2609,11,FALSE)</f>
        <v>Obesity</v>
      </c>
      <c r="K275" s="7" t="str">
        <f>VLOOKUP(A275,'Data Analysis'!A274:Q2609,12,FALSE)</f>
        <v>Diabetes</v>
      </c>
      <c r="L275" s="7" t="str">
        <f>VLOOKUP(A275,'Data Analysis'!A274:Q2609,13,FALSE)</f>
        <v>17-Nov-1981</v>
      </c>
      <c r="M275" s="7">
        <f>VLOOKUP(A275,'Data Analysis'!A274:Q2609,14,FALSE)</f>
        <v>32906.69</v>
      </c>
      <c r="N275" s="7" t="str">
        <f>VLOOKUP(A275,'Data Analysis'!A274:Q2609,16,FALSE)</f>
        <v>tier - 2</v>
      </c>
      <c r="O275" s="7" t="str">
        <f>VLOOKUP(A275,'Data Analysis'!A274:Q2609,15,FALSE)</f>
        <v>tier - 3</v>
      </c>
      <c r="P275" s="7">
        <f>VLOOKUP(A275,'Data Analysis'!A274:Q2609,2,FALSE)</f>
        <v>41</v>
      </c>
      <c r="Q275" s="7">
        <f>VLOOKUP(A276,'Data Analysis'!A275:Q2610,2,FALSE)</f>
        <v>27</v>
      </c>
    </row>
    <row r="276" ht="15.6" spans="1:17">
      <c r="A276" s="9" t="s">
        <v>550</v>
      </c>
      <c r="B276" s="7" t="str">
        <f>VLOOKUP(A276,'Data Analysis'!A275:Q2610,4,FALSE)</f>
        <v>  Shawn P</v>
      </c>
      <c r="C276" s="7">
        <f>VLOOKUP(A276,'Data Analysis'!A275:Q2610,5,FALSE)</f>
        <v>44.44</v>
      </c>
      <c r="D276" s="7">
        <f>VLOOKUP(A276,'Data Analysis'!A275:Q2610,6,FALSE)</f>
        <v>4.9</v>
      </c>
      <c r="E276" s="7" t="str">
        <f>VLOOKUP(A276,'Data Analysis'!A275:Q2610,7,FALSE)</f>
        <v>yes</v>
      </c>
      <c r="F276" s="7" t="str">
        <f>VLOOKUP(A276,'Data Analysis'!A275:Q2610,9,FALSE)</f>
        <v>No</v>
      </c>
      <c r="G276" s="7" t="str">
        <f>VLOOKUP(A276,'Data Analysis'!A275:Q2610,8,FALSE)</f>
        <v>No</v>
      </c>
      <c r="H276" s="7">
        <f>VLOOKUP(A276,'Data Analysis'!A275:Q2610,10,FALSE)</f>
        <v>1</v>
      </c>
      <c r="I276" s="7" t="str">
        <f>VLOOKUP(A276,'Data Analysis'!A275:Q2610,17,FALSE)</f>
        <v>yes</v>
      </c>
      <c r="J276" s="7" t="str">
        <f>VLOOKUP(A276,'Data Analysis'!A275:Q2610,11,FALSE)</f>
        <v>Obesity</v>
      </c>
      <c r="K276" s="7" t="str">
        <f>VLOOKUP(A276,'Data Analysis'!A275:Q2610,12,FALSE)</f>
        <v>Normal</v>
      </c>
      <c r="L276" s="7" t="str">
        <f>VLOOKUP(A276,'Data Analysis'!A275:Q2610,13,FALSE)</f>
        <v>4-Dec-1995</v>
      </c>
      <c r="M276" s="7">
        <f>VLOOKUP(A276,'Data Analysis'!A275:Q2610,14,FALSE)</f>
        <v>32827.51</v>
      </c>
      <c r="N276" s="7" t="str">
        <f>VLOOKUP(A276,'Data Analysis'!A275:Q2610,16,FALSE)</f>
        <v>tier - 1</v>
      </c>
      <c r="O276" s="7" t="str">
        <f>VLOOKUP(A276,'Data Analysis'!A275:Q2610,15,FALSE)</f>
        <v>tier - 2</v>
      </c>
      <c r="P276" s="7">
        <f>VLOOKUP(A276,'Data Analysis'!A275:Q2610,2,FALSE)</f>
        <v>27</v>
      </c>
      <c r="Q276" s="7">
        <f>VLOOKUP(A277,'Data Analysis'!A276:Q2611,2,FALSE)</f>
        <v>42</v>
      </c>
    </row>
    <row r="277" ht="15.6" spans="1:17">
      <c r="A277" s="9" t="s">
        <v>552</v>
      </c>
      <c r="B277" s="7" t="str">
        <f>VLOOKUP(A277,'Data Analysis'!A276:Q2611,4,FALSE)</f>
        <v>  Matt</v>
      </c>
      <c r="C277" s="7">
        <f>VLOOKUP(A277,'Data Analysis'!A276:Q2611,5,FALSE)</f>
        <v>28.31</v>
      </c>
      <c r="D277" s="7">
        <f>VLOOKUP(A277,'Data Analysis'!A276:Q2611,6,FALSE)</f>
        <v>5.33</v>
      </c>
      <c r="E277" s="7" t="str">
        <f>VLOOKUP(A277,'Data Analysis'!A276:Q2611,7,FALSE)</f>
        <v>No</v>
      </c>
      <c r="F277" s="7" t="str">
        <f>VLOOKUP(A277,'Data Analysis'!A276:Q2611,9,FALSE)</f>
        <v>No</v>
      </c>
      <c r="G277" s="7" t="str">
        <f>VLOOKUP(A277,'Data Analysis'!A276:Q2611,8,FALSE)</f>
        <v>No</v>
      </c>
      <c r="H277" s="7">
        <f>VLOOKUP(A277,'Data Analysis'!A276:Q2611,10,FALSE)</f>
        <v>0</v>
      </c>
      <c r="I277" s="7" t="str">
        <f>VLOOKUP(A277,'Data Analysis'!A276:Q2611,17,FALSE)</f>
        <v>yes</v>
      </c>
      <c r="J277" s="7" t="str">
        <f>VLOOKUP(A277,'Data Analysis'!A276:Q2611,11,FALSE)</f>
        <v>Obesity</v>
      </c>
      <c r="K277" s="7" t="str">
        <f>VLOOKUP(A277,'Data Analysis'!A276:Q2611,12,FALSE)</f>
        <v>Normal</v>
      </c>
      <c r="L277" s="7" t="str">
        <f>VLOOKUP(A277,'Data Analysis'!A276:Q2611,13,FALSE)</f>
        <v>12-Dec-1980</v>
      </c>
      <c r="M277" s="7">
        <f>VLOOKUP(A277,'Data Analysis'!A276:Q2611,14,FALSE)</f>
        <v>32787.46</v>
      </c>
      <c r="N277" s="7" t="str">
        <f>VLOOKUP(A277,'Data Analysis'!A276:Q2611,16,FALSE)</f>
        <v>tier - 1</v>
      </c>
      <c r="O277" s="7" t="str">
        <f>VLOOKUP(A277,'Data Analysis'!A276:Q2611,15,FALSE)</f>
        <v>tier - 3</v>
      </c>
      <c r="P277" s="7">
        <f>VLOOKUP(A277,'Data Analysis'!A276:Q2611,2,FALSE)</f>
        <v>42</v>
      </c>
      <c r="Q277" s="7">
        <f>VLOOKUP(A278,'Data Analysis'!A277:Q2612,2,FALSE)</f>
        <v>50</v>
      </c>
    </row>
    <row r="278" ht="15.6" spans="1:17">
      <c r="A278" s="9" t="s">
        <v>554</v>
      </c>
      <c r="B278" s="7" t="str">
        <f>VLOOKUP(A278,'Data Analysis'!A277:Q2612,4,FALSE)</f>
        <v>  Nathaniel</v>
      </c>
      <c r="C278" s="7">
        <f>VLOOKUP(A278,'Data Analysis'!A277:Q2612,5,FALSE)</f>
        <v>25.05</v>
      </c>
      <c r="D278" s="7">
        <f>VLOOKUP(A278,'Data Analysis'!A277:Q2612,6,FALSE)</f>
        <v>4.61</v>
      </c>
      <c r="E278" s="7" t="str">
        <f>VLOOKUP(A278,'Data Analysis'!A277:Q2612,7,FALSE)</f>
        <v>No</v>
      </c>
      <c r="F278" s="7" t="str">
        <f>VLOOKUP(A278,'Data Analysis'!A277:Q2612,9,FALSE)</f>
        <v>No</v>
      </c>
      <c r="G278" s="7" t="str">
        <f>VLOOKUP(A278,'Data Analysis'!A277:Q2612,8,FALSE)</f>
        <v>No</v>
      </c>
      <c r="H278" s="7">
        <f>VLOOKUP(A278,'Data Analysis'!A277:Q2612,10,FALSE)</f>
        <v>2</v>
      </c>
      <c r="I278" s="7" t="str">
        <f>VLOOKUP(A278,'Data Analysis'!A277:Q2612,17,FALSE)</f>
        <v>yes</v>
      </c>
      <c r="J278" s="7" t="str">
        <f>VLOOKUP(A278,'Data Analysis'!A277:Q2612,11,FALSE)</f>
        <v>Obesity</v>
      </c>
      <c r="K278" s="7" t="str">
        <f>VLOOKUP(A278,'Data Analysis'!A277:Q2612,12,FALSE)</f>
        <v>Normal</v>
      </c>
      <c r="L278" s="7" t="str">
        <f>VLOOKUP(A278,'Data Analysis'!A277:Q2612,13,FALSE)</f>
        <v>7-Nov-1972</v>
      </c>
      <c r="M278" s="7">
        <f>VLOOKUP(A278,'Data Analysis'!A277:Q2612,14,FALSE)</f>
        <v>32765.33</v>
      </c>
      <c r="N278" s="7" t="str">
        <f>VLOOKUP(A278,'Data Analysis'!A277:Q2612,16,FALSE)</f>
        <v>tier - 2</v>
      </c>
      <c r="O278" s="7" t="str">
        <f>VLOOKUP(A278,'Data Analysis'!A277:Q2612,15,FALSE)</f>
        <v>tier - 2</v>
      </c>
      <c r="P278" s="7">
        <f>VLOOKUP(A278,'Data Analysis'!A277:Q2612,2,FALSE)</f>
        <v>50</v>
      </c>
      <c r="Q278" s="7">
        <f>VLOOKUP(A279,'Data Analysis'!A278:Q2613,2,FALSE)</f>
        <v>48</v>
      </c>
    </row>
    <row r="279" ht="15.6" spans="1:17">
      <c r="A279" s="9" t="s">
        <v>556</v>
      </c>
      <c r="B279" s="7" t="str">
        <f>VLOOKUP(A279,'Data Analysis'!A278:Q2613,4,FALSE)</f>
        <v>  Kevin D</v>
      </c>
      <c r="C279" s="7">
        <f>VLOOKUP(A279,'Data Analysis'!A278:Q2613,5,FALSE)</f>
        <v>28.34</v>
      </c>
      <c r="D279" s="7">
        <f>VLOOKUP(A279,'Data Analysis'!A278:Q2613,6,FALSE)</f>
        <v>8.18</v>
      </c>
      <c r="E279" s="7" t="str">
        <f>VLOOKUP(A279,'Data Analysis'!A278:Q2613,7,FALSE)</f>
        <v>No</v>
      </c>
      <c r="F279" s="7" t="str">
        <f>VLOOKUP(A279,'Data Analysis'!A278:Q2613,9,FALSE)</f>
        <v>No</v>
      </c>
      <c r="G279" s="7" t="str">
        <f>VLOOKUP(A279,'Data Analysis'!A278:Q2613,8,FALSE)</f>
        <v>No</v>
      </c>
      <c r="H279" s="7">
        <f>VLOOKUP(A279,'Data Analysis'!A278:Q2613,10,FALSE)</f>
        <v>0</v>
      </c>
      <c r="I279" s="7" t="str">
        <f>VLOOKUP(A279,'Data Analysis'!A278:Q2613,17,FALSE)</f>
        <v>yes</v>
      </c>
      <c r="J279" s="7" t="str">
        <f>VLOOKUP(A279,'Data Analysis'!A278:Q2613,11,FALSE)</f>
        <v>Obesity</v>
      </c>
      <c r="K279" s="7" t="str">
        <f>VLOOKUP(A279,'Data Analysis'!A278:Q2613,12,FALSE)</f>
        <v>Diabetes</v>
      </c>
      <c r="L279" s="7" t="str">
        <f>VLOOKUP(A279,'Data Analysis'!A278:Q2613,13,FALSE)</f>
        <v>6-Dec-1974</v>
      </c>
      <c r="M279" s="7">
        <f>VLOOKUP(A279,'Data Analysis'!A278:Q2613,14,FALSE)</f>
        <v>32760.48</v>
      </c>
      <c r="N279" s="7" t="str">
        <f>VLOOKUP(A279,'Data Analysis'!A278:Q2613,16,FALSE)</f>
        <v>tier - 1</v>
      </c>
      <c r="O279" s="7" t="str">
        <f>VLOOKUP(A279,'Data Analysis'!A278:Q2613,15,FALSE)</f>
        <v>tier - 1</v>
      </c>
      <c r="P279" s="7">
        <f>VLOOKUP(A279,'Data Analysis'!A278:Q2613,2,FALSE)</f>
        <v>48</v>
      </c>
      <c r="Q279" s="7">
        <f>VLOOKUP(A280,'Data Analysis'!A279:Q2614,2,FALSE)</f>
        <v>32</v>
      </c>
    </row>
    <row r="280" ht="15.6" spans="1:17">
      <c r="A280" s="9" t="s">
        <v>558</v>
      </c>
      <c r="B280" s="7" t="str">
        <f>VLOOKUP(A280,'Data Analysis'!A279:Q2614,4,FALSE)</f>
        <v>  Joan</v>
      </c>
      <c r="C280" s="7">
        <f>VLOOKUP(A280,'Data Analysis'!A279:Q2614,5,FALSE)</f>
        <v>17.765</v>
      </c>
      <c r="D280" s="7">
        <f>VLOOKUP(A280,'Data Analysis'!A279:Q2614,6,FALSE)</f>
        <v>5.62</v>
      </c>
      <c r="E280" s="7" t="str">
        <f>VLOOKUP(A280,'Data Analysis'!A279:Q2614,7,FALSE)</f>
        <v>No</v>
      </c>
      <c r="F280" s="7" t="str">
        <f>VLOOKUP(A280,'Data Analysis'!A279:Q2614,9,FALSE)</f>
        <v>No</v>
      </c>
      <c r="G280" s="7" t="str">
        <f>VLOOKUP(A280,'Data Analysis'!A279:Q2614,8,FALSE)</f>
        <v>No</v>
      </c>
      <c r="H280" s="7">
        <f>VLOOKUP(A280,'Data Analysis'!A279:Q2614,10,FALSE)</f>
        <v>0</v>
      </c>
      <c r="I280" s="7" t="str">
        <f>VLOOKUP(A280,'Data Analysis'!A279:Q2614,17,FALSE)</f>
        <v>yes</v>
      </c>
      <c r="J280" s="7" t="str">
        <f>VLOOKUP(A280,'Data Analysis'!A279:Q2614,11,FALSE)</f>
        <v>Obesity</v>
      </c>
      <c r="K280" s="7" t="str">
        <f>VLOOKUP(A280,'Data Analysis'!A279:Q2614,12,FALSE)</f>
        <v>Normal</v>
      </c>
      <c r="L280" s="7" t="str">
        <f>VLOOKUP(A280,'Data Analysis'!A279:Q2614,13,FALSE)</f>
        <v>9-Jul-1990</v>
      </c>
      <c r="M280" s="7">
        <f>VLOOKUP(A280,'Data Analysis'!A279:Q2614,14,FALSE)</f>
        <v>32734.19</v>
      </c>
      <c r="N280" s="7" t="str">
        <f>VLOOKUP(A280,'Data Analysis'!A279:Q2614,16,FALSE)</f>
        <v>tier - 2</v>
      </c>
      <c r="O280" s="7" t="str">
        <f>VLOOKUP(A280,'Data Analysis'!A279:Q2614,15,FALSE)</f>
        <v>tier - 1</v>
      </c>
      <c r="P280" s="7">
        <f>VLOOKUP(A280,'Data Analysis'!A279:Q2614,2,FALSE)</f>
        <v>32</v>
      </c>
      <c r="Q280" s="7">
        <f>VLOOKUP(A281,'Data Analysis'!A280:Q2615,2,FALSE)</f>
        <v>32</v>
      </c>
    </row>
    <row r="281" ht="15.6" spans="1:17">
      <c r="A281" s="9" t="s">
        <v>560</v>
      </c>
      <c r="B281" s="7" t="str">
        <f>VLOOKUP(A281,'Data Analysis'!A280:Q2615,4,FALSE)</f>
        <v>  Christopher A</v>
      </c>
      <c r="C281" s="7">
        <f>VLOOKUP(A281,'Data Analysis'!A280:Q2615,5,FALSE)</f>
        <v>36.12</v>
      </c>
      <c r="D281" s="7">
        <f>VLOOKUP(A281,'Data Analysis'!A280:Q2615,6,FALSE)</f>
        <v>5.82</v>
      </c>
      <c r="E281" s="7" t="str">
        <f>VLOOKUP(A281,'Data Analysis'!A280:Q2615,7,FALSE)</f>
        <v>No</v>
      </c>
      <c r="F281" s="7" t="str">
        <f>VLOOKUP(A281,'Data Analysis'!A280:Q2615,9,FALSE)</f>
        <v>No</v>
      </c>
      <c r="G281" s="7" t="str">
        <f>VLOOKUP(A281,'Data Analysis'!A280:Q2615,8,FALSE)</f>
        <v>No</v>
      </c>
      <c r="H281" s="7">
        <f>VLOOKUP(A281,'Data Analysis'!A280:Q2615,10,FALSE)</f>
        <v>0</v>
      </c>
      <c r="I281" s="7" t="str">
        <f>VLOOKUP(A281,'Data Analysis'!A280:Q2615,17,FALSE)</f>
        <v>yes</v>
      </c>
      <c r="J281" s="7" t="str">
        <f>VLOOKUP(A281,'Data Analysis'!A280:Q2615,11,FALSE)</f>
        <v>Obesity</v>
      </c>
      <c r="K281" s="7" t="str">
        <f>VLOOKUP(A281,'Data Analysis'!A280:Q2615,12,FALSE)</f>
        <v>Prediabetes</v>
      </c>
      <c r="L281" s="7" t="str">
        <f>VLOOKUP(A281,'Data Analysis'!A280:Q2615,13,FALSE)</f>
        <v>30-Sep-1990</v>
      </c>
      <c r="M281" s="7">
        <f>VLOOKUP(A281,'Data Analysis'!A280:Q2615,14,FALSE)</f>
        <v>32716.2</v>
      </c>
      <c r="N281" s="7" t="str">
        <f>VLOOKUP(A281,'Data Analysis'!A280:Q2615,16,FALSE)</f>
        <v>tier - 1</v>
      </c>
      <c r="O281" s="7" t="str">
        <f>VLOOKUP(A281,'Data Analysis'!A280:Q2615,15,FALSE)</f>
        <v>tier - 2</v>
      </c>
      <c r="P281" s="7">
        <f>VLOOKUP(A281,'Data Analysis'!A280:Q2615,2,FALSE)</f>
        <v>32</v>
      </c>
      <c r="Q281" s="7">
        <f>VLOOKUP(A282,'Data Analysis'!A281:Q2616,2,FALSE)</f>
        <v>54</v>
      </c>
    </row>
    <row r="282" ht="15.6" spans="1:17">
      <c r="A282" s="9" t="s">
        <v>562</v>
      </c>
      <c r="B282" s="7" t="str">
        <f>VLOOKUP(A282,'Data Analysis'!A281:Q2616,4,FALSE)</f>
        <v>  Kacy L</v>
      </c>
      <c r="C282" s="7">
        <f>VLOOKUP(A282,'Data Analysis'!A281:Q2616,5,FALSE)</f>
        <v>23.19</v>
      </c>
      <c r="D282" s="7">
        <f>VLOOKUP(A282,'Data Analysis'!A281:Q2616,6,FALSE)</f>
        <v>7.66</v>
      </c>
      <c r="E282" s="7" t="str">
        <f>VLOOKUP(A282,'Data Analysis'!A281:Q2616,7,FALSE)</f>
        <v>No</v>
      </c>
      <c r="F282" s="7" t="str">
        <f>VLOOKUP(A282,'Data Analysis'!A281:Q2616,9,FALSE)</f>
        <v>No</v>
      </c>
      <c r="G282" s="7" t="str">
        <f>VLOOKUP(A282,'Data Analysis'!A281:Q2616,8,FALSE)</f>
        <v>No</v>
      </c>
      <c r="H282" s="7">
        <f>VLOOKUP(A282,'Data Analysis'!A281:Q2616,10,FALSE)</f>
        <v>0</v>
      </c>
      <c r="I282" s="7" t="str">
        <f>VLOOKUP(A282,'Data Analysis'!A281:Q2616,17,FALSE)</f>
        <v>yes</v>
      </c>
      <c r="J282" s="7" t="str">
        <f>VLOOKUP(A282,'Data Analysis'!A281:Q2616,11,FALSE)</f>
        <v>Obesity</v>
      </c>
      <c r="K282" s="7" t="str">
        <f>VLOOKUP(A282,'Data Analysis'!A281:Q2616,12,FALSE)</f>
        <v>Diabetes</v>
      </c>
      <c r="L282" s="7" t="str">
        <f>VLOOKUP(A282,'Data Analysis'!A281:Q2616,13,FALSE)</f>
        <v>1-Nov-1968</v>
      </c>
      <c r="M282" s="7">
        <f>VLOOKUP(A282,'Data Analysis'!A281:Q2616,14,FALSE)</f>
        <v>32686.08</v>
      </c>
      <c r="N282" s="7" t="str">
        <f>VLOOKUP(A282,'Data Analysis'!A281:Q2616,16,FALSE)</f>
        <v>tier - 2</v>
      </c>
      <c r="O282" s="7" t="str">
        <f>VLOOKUP(A282,'Data Analysis'!A281:Q2616,15,FALSE)</f>
        <v>tier - 3</v>
      </c>
      <c r="P282" s="7">
        <f>VLOOKUP(A282,'Data Analysis'!A281:Q2616,2,FALSE)</f>
        <v>54</v>
      </c>
      <c r="Q282" s="7">
        <f>VLOOKUP(A283,'Data Analysis'!A282:Q2617,2,FALSE)</f>
        <v>32</v>
      </c>
    </row>
    <row r="283" ht="15.6" spans="1:17">
      <c r="A283" s="9" t="s">
        <v>564</v>
      </c>
      <c r="B283" s="7" t="str">
        <f>VLOOKUP(A283,'Data Analysis'!A282:Q2617,4,FALSE)</f>
        <v>  Benjamin H</v>
      </c>
      <c r="C283" s="7">
        <f>VLOOKUP(A283,'Data Analysis'!A282:Q2617,5,FALSE)</f>
        <v>35.99</v>
      </c>
      <c r="D283" s="7">
        <f>VLOOKUP(A283,'Data Analysis'!A282:Q2617,6,FALSE)</f>
        <v>4.23</v>
      </c>
      <c r="E283" s="7" t="str">
        <f>VLOOKUP(A283,'Data Analysis'!A282:Q2617,7,FALSE)</f>
        <v>No</v>
      </c>
      <c r="F283" s="7" t="str">
        <f>VLOOKUP(A283,'Data Analysis'!A282:Q2617,9,FALSE)</f>
        <v>No</v>
      </c>
      <c r="G283" s="7" t="str">
        <f>VLOOKUP(A283,'Data Analysis'!A282:Q2617,8,FALSE)</f>
        <v>No</v>
      </c>
      <c r="H283" s="7">
        <f>VLOOKUP(A283,'Data Analysis'!A282:Q2617,10,FALSE)</f>
        <v>0</v>
      </c>
      <c r="I283" s="7" t="str">
        <f>VLOOKUP(A283,'Data Analysis'!A282:Q2617,17,FALSE)</f>
        <v>yes</v>
      </c>
      <c r="J283" s="7" t="str">
        <f>VLOOKUP(A283,'Data Analysis'!A282:Q2617,11,FALSE)</f>
        <v>Obesity</v>
      </c>
      <c r="K283" s="7" t="str">
        <f>VLOOKUP(A283,'Data Analysis'!A282:Q2617,12,FALSE)</f>
        <v>Normal</v>
      </c>
      <c r="L283" s="7" t="str">
        <f>VLOOKUP(A283,'Data Analysis'!A282:Q2617,13,FALSE)</f>
        <v>13-Jul-1990</v>
      </c>
      <c r="M283" s="7">
        <f>VLOOKUP(A283,'Data Analysis'!A282:Q2617,14,FALSE)</f>
        <v>32672.11</v>
      </c>
      <c r="N283" s="7" t="str">
        <f>VLOOKUP(A283,'Data Analysis'!A282:Q2617,16,FALSE)</f>
        <v>tier - 1</v>
      </c>
      <c r="O283" s="7" t="str">
        <f>VLOOKUP(A283,'Data Analysis'!A282:Q2617,15,FALSE)</f>
        <v>tier - 1</v>
      </c>
      <c r="P283" s="7">
        <f>VLOOKUP(A283,'Data Analysis'!A282:Q2617,2,FALSE)</f>
        <v>32</v>
      </c>
      <c r="Q283" s="7">
        <f>VLOOKUP(A284,'Data Analysis'!A283:Q2618,2,FALSE)</f>
        <v>19</v>
      </c>
    </row>
    <row r="284" ht="15.6" spans="1:17">
      <c r="A284" s="9" t="s">
        <v>566</v>
      </c>
      <c r="B284" s="7" t="str">
        <f>VLOOKUP(A284,'Data Analysis'!A283:Q2618,4,FALSE)</f>
        <v>  Xaviour J</v>
      </c>
      <c r="C284" s="7">
        <f>VLOOKUP(A284,'Data Analysis'!A283:Q2618,5,FALSE)</f>
        <v>30.25</v>
      </c>
      <c r="D284" s="7">
        <f>VLOOKUP(A284,'Data Analysis'!A283:Q2618,6,FALSE)</f>
        <v>5.58</v>
      </c>
      <c r="E284" s="7" t="str">
        <f>VLOOKUP(A284,'Data Analysis'!A283:Q2618,7,FALSE)</f>
        <v>No</v>
      </c>
      <c r="F284" s="7" t="str">
        <f>VLOOKUP(A284,'Data Analysis'!A283:Q2618,9,FALSE)</f>
        <v>No</v>
      </c>
      <c r="G284" s="7" t="str">
        <f>VLOOKUP(A284,'Data Analysis'!A283:Q2618,8,FALSE)</f>
        <v>Yes</v>
      </c>
      <c r="H284" s="7">
        <f>VLOOKUP(A284,'Data Analysis'!A283:Q2618,10,FALSE)</f>
        <v>1</v>
      </c>
      <c r="I284" s="7" t="str">
        <f>VLOOKUP(A284,'Data Analysis'!A283:Q2618,17,FALSE)</f>
        <v>yes</v>
      </c>
      <c r="J284" s="7" t="str">
        <f>VLOOKUP(A284,'Data Analysis'!A283:Q2618,11,FALSE)</f>
        <v>Overweight</v>
      </c>
      <c r="K284" s="7" t="str">
        <f>VLOOKUP(A284,'Data Analysis'!A283:Q2618,12,FALSE)</f>
        <v>Normal</v>
      </c>
      <c r="L284" s="7" t="str">
        <f>VLOOKUP(A284,'Data Analysis'!A283:Q2618,13,FALSE)</f>
        <v>8-Oct-2003</v>
      </c>
      <c r="M284" s="7">
        <f>VLOOKUP(A284,'Data Analysis'!A283:Q2618,14,FALSE)</f>
        <v>32548.34</v>
      </c>
      <c r="N284" s="7" t="str">
        <f>VLOOKUP(A284,'Data Analysis'!A283:Q2618,16,FALSE)</f>
        <v>tier - 1</v>
      </c>
      <c r="O284" s="7" t="str">
        <f>VLOOKUP(A284,'Data Analysis'!A283:Q2618,15,FALSE)</f>
        <v>tier - 2</v>
      </c>
      <c r="P284" s="7">
        <f>VLOOKUP(A284,'Data Analysis'!A283:Q2618,2,FALSE)</f>
        <v>19</v>
      </c>
      <c r="Q284" s="7">
        <f>VLOOKUP(A285,'Data Analysis'!A284:Q2619,2,FALSE)</f>
        <v>46</v>
      </c>
    </row>
    <row r="285" ht="15.6" spans="1:17">
      <c r="A285" s="9" t="s">
        <v>568</v>
      </c>
      <c r="B285" s="7" t="str">
        <f>VLOOKUP(A285,'Data Analysis'!A284:Q2619,4,FALSE)</f>
        <v>  Michael T</v>
      </c>
      <c r="C285" s="7">
        <f>VLOOKUP(A285,'Data Analysis'!A284:Q2619,5,FALSE)</f>
        <v>26.24</v>
      </c>
      <c r="D285" s="7">
        <f>VLOOKUP(A285,'Data Analysis'!A284:Q2619,6,FALSE)</f>
        <v>6.26</v>
      </c>
      <c r="E285" s="7" t="str">
        <f>VLOOKUP(A285,'Data Analysis'!A284:Q2619,7,FALSE)</f>
        <v>yes</v>
      </c>
      <c r="F285" s="7" t="str">
        <f>VLOOKUP(A285,'Data Analysis'!A284:Q2619,9,FALSE)</f>
        <v>No</v>
      </c>
      <c r="G285" s="7" t="str">
        <f>VLOOKUP(A285,'Data Analysis'!A284:Q2619,8,FALSE)</f>
        <v>No</v>
      </c>
      <c r="H285" s="7">
        <f>VLOOKUP(A285,'Data Analysis'!A284:Q2619,10,FALSE)</f>
        <v>0</v>
      </c>
      <c r="I285" s="7" t="str">
        <f>VLOOKUP(A285,'Data Analysis'!A284:Q2619,17,FALSE)</f>
        <v>yes</v>
      </c>
      <c r="J285" s="7" t="str">
        <f>VLOOKUP(A285,'Data Analysis'!A284:Q2619,11,FALSE)</f>
        <v>Normal Weight</v>
      </c>
      <c r="K285" s="7" t="str">
        <f>VLOOKUP(A285,'Data Analysis'!A284:Q2619,12,FALSE)</f>
        <v>Prediabetes</v>
      </c>
      <c r="L285" s="7" t="str">
        <f>VLOOKUP(A285,'Data Analysis'!A284:Q2619,13,FALSE)</f>
        <v>19-Sep-1976</v>
      </c>
      <c r="M285" s="7">
        <f>VLOOKUP(A285,'Data Analysis'!A284:Q2619,14,FALSE)</f>
        <v>32485.46</v>
      </c>
      <c r="N285" s="7" t="str">
        <f>VLOOKUP(A285,'Data Analysis'!A284:Q2619,16,FALSE)</f>
        <v>tier - 2</v>
      </c>
      <c r="O285" s="7" t="str">
        <f>VLOOKUP(A285,'Data Analysis'!A284:Q2619,15,FALSE)</f>
        <v>tier - 1</v>
      </c>
      <c r="P285" s="7">
        <f>VLOOKUP(A285,'Data Analysis'!A284:Q2619,2,FALSE)</f>
        <v>46</v>
      </c>
      <c r="Q285" s="7">
        <f>VLOOKUP(A286,'Data Analysis'!A285:Q2620,2,FALSE)</f>
        <v>41</v>
      </c>
    </row>
    <row r="286" ht="15.6" spans="1:17">
      <c r="A286" s="9" t="s">
        <v>570</v>
      </c>
      <c r="B286" s="7" t="str">
        <f>VLOOKUP(A286,'Data Analysis'!A285:Q2620,4,FALSE)</f>
        <v>  Bradley</v>
      </c>
      <c r="C286" s="7">
        <f>VLOOKUP(A286,'Data Analysis'!A285:Q2620,5,FALSE)</f>
        <v>31.36</v>
      </c>
      <c r="D286" s="7">
        <f>VLOOKUP(A286,'Data Analysis'!A285:Q2620,6,FALSE)</f>
        <v>10.6</v>
      </c>
      <c r="E286" s="7" t="str">
        <f>VLOOKUP(A286,'Data Analysis'!A285:Q2620,7,FALSE)</f>
        <v>yes</v>
      </c>
      <c r="F286" s="7" t="str">
        <f>VLOOKUP(A286,'Data Analysis'!A285:Q2620,9,FALSE)</f>
        <v>No</v>
      </c>
      <c r="G286" s="7" t="str">
        <f>VLOOKUP(A286,'Data Analysis'!A285:Q2620,8,FALSE)</f>
        <v>No</v>
      </c>
      <c r="H286" s="7">
        <f>VLOOKUP(A286,'Data Analysis'!A285:Q2620,10,FALSE)</f>
        <v>0</v>
      </c>
      <c r="I286" s="7" t="str">
        <f>VLOOKUP(A286,'Data Analysis'!A285:Q2620,17,FALSE)</f>
        <v>yes</v>
      </c>
      <c r="J286" s="7" t="str">
        <f>VLOOKUP(A286,'Data Analysis'!A285:Q2620,11,FALSE)</f>
        <v>Normal Weight</v>
      </c>
      <c r="K286" s="7" t="str">
        <f>VLOOKUP(A286,'Data Analysis'!A285:Q2620,12,FALSE)</f>
        <v>Diabetes</v>
      </c>
      <c r="L286" s="7" t="str">
        <f>VLOOKUP(A286,'Data Analysis'!A285:Q2620,13,FALSE)</f>
        <v>27-Sep-1981</v>
      </c>
      <c r="M286" s="7">
        <f>VLOOKUP(A286,'Data Analysis'!A285:Q2620,14,FALSE)</f>
        <v>32462.35</v>
      </c>
      <c r="N286" s="7" t="str">
        <f>VLOOKUP(A286,'Data Analysis'!A285:Q2620,16,FALSE)</f>
        <v>tier - 2</v>
      </c>
      <c r="O286" s="7" t="str">
        <f>VLOOKUP(A286,'Data Analysis'!A285:Q2620,15,FALSE)</f>
        <v>tier - 2</v>
      </c>
      <c r="P286" s="7">
        <f>VLOOKUP(A286,'Data Analysis'!A285:Q2620,2,FALSE)</f>
        <v>41</v>
      </c>
      <c r="Q286" s="7">
        <f>VLOOKUP(A287,'Data Analysis'!A286:Q2621,2,FALSE)</f>
        <v>46</v>
      </c>
    </row>
    <row r="287" ht="15.6" spans="1:17">
      <c r="A287" s="9" t="s">
        <v>572</v>
      </c>
      <c r="B287" s="7" t="str">
        <f>VLOOKUP(A287,'Data Analysis'!A286:Q2621,4,FALSE)</f>
        <v>  Andrea</v>
      </c>
      <c r="C287" s="7">
        <f>VLOOKUP(A287,'Data Analysis'!A286:Q2621,5,FALSE)</f>
        <v>25.69</v>
      </c>
      <c r="D287" s="7">
        <f>VLOOKUP(A287,'Data Analysis'!A286:Q2621,6,FALSE)</f>
        <v>4.78</v>
      </c>
      <c r="E287" s="7" t="str">
        <f>VLOOKUP(A287,'Data Analysis'!A286:Q2621,7,FALSE)</f>
        <v>yes</v>
      </c>
      <c r="F287" s="7" t="str">
        <f>VLOOKUP(A287,'Data Analysis'!A286:Q2621,9,FALSE)</f>
        <v>No</v>
      </c>
      <c r="G287" s="7" t="str">
        <f>VLOOKUP(A287,'Data Analysis'!A286:Q2621,8,FALSE)</f>
        <v>No</v>
      </c>
      <c r="H287" s="7">
        <f>VLOOKUP(A287,'Data Analysis'!A286:Q2621,10,FALSE)</f>
        <v>0</v>
      </c>
      <c r="I287" s="7" t="str">
        <f>VLOOKUP(A287,'Data Analysis'!A286:Q2621,17,FALSE)</f>
        <v>yes</v>
      </c>
      <c r="J287" s="7" t="str">
        <f>VLOOKUP(A287,'Data Analysis'!A286:Q2621,11,FALSE)</f>
        <v>Obesity</v>
      </c>
      <c r="K287" s="7" t="str">
        <f>VLOOKUP(A287,'Data Analysis'!A286:Q2621,12,FALSE)</f>
        <v>Normal</v>
      </c>
      <c r="L287" s="7" t="str">
        <f>VLOOKUP(A287,'Data Analysis'!A286:Q2621,13,FALSE)</f>
        <v>9-Aug-1976</v>
      </c>
      <c r="M287" s="7">
        <f>VLOOKUP(A287,'Data Analysis'!A286:Q2621,14,FALSE)</f>
        <v>32430.22</v>
      </c>
      <c r="N287" s="7" t="str">
        <f>VLOOKUP(A287,'Data Analysis'!A286:Q2621,16,FALSE)</f>
        <v>tier - 2</v>
      </c>
      <c r="O287" s="7" t="str">
        <f>VLOOKUP(A287,'Data Analysis'!A286:Q2621,15,FALSE)</f>
        <v>tier - 3</v>
      </c>
      <c r="P287" s="7">
        <f>VLOOKUP(A287,'Data Analysis'!A286:Q2621,2,FALSE)</f>
        <v>46</v>
      </c>
      <c r="Q287" s="7">
        <f>VLOOKUP(A288,'Data Analysis'!A287:Q2622,2,FALSE)</f>
        <v>50</v>
      </c>
    </row>
    <row r="288" ht="15.6" spans="1:17">
      <c r="A288" s="9" t="s">
        <v>574</v>
      </c>
      <c r="B288" s="7" t="str">
        <f>VLOOKUP(A288,'Data Analysis'!A287:Q2622,4,FALSE)</f>
        <v>  Nancy M</v>
      </c>
      <c r="C288" s="7">
        <f>VLOOKUP(A288,'Data Analysis'!A287:Q2622,5,FALSE)</f>
        <v>25.46</v>
      </c>
      <c r="D288" s="7">
        <f>VLOOKUP(A288,'Data Analysis'!A287:Q2622,6,FALSE)</f>
        <v>6.03</v>
      </c>
      <c r="E288" s="7" t="str">
        <f>VLOOKUP(A288,'Data Analysis'!A287:Q2622,7,FALSE)</f>
        <v>No</v>
      </c>
      <c r="F288" s="7" t="str">
        <f>VLOOKUP(A288,'Data Analysis'!A287:Q2622,9,FALSE)</f>
        <v>No</v>
      </c>
      <c r="G288" s="7" t="str">
        <f>VLOOKUP(A288,'Data Analysis'!A287:Q2622,8,FALSE)</f>
        <v>No</v>
      </c>
      <c r="H288" s="7">
        <f>VLOOKUP(A288,'Data Analysis'!A287:Q2622,10,FALSE)</f>
        <v>2</v>
      </c>
      <c r="I288" s="7" t="str">
        <f>VLOOKUP(A288,'Data Analysis'!A287:Q2622,17,FALSE)</f>
        <v>yes</v>
      </c>
      <c r="J288" s="7" t="str">
        <f>VLOOKUP(A288,'Data Analysis'!A287:Q2622,11,FALSE)</f>
        <v>Obesity</v>
      </c>
      <c r="K288" s="7" t="str">
        <f>VLOOKUP(A288,'Data Analysis'!A287:Q2622,12,FALSE)</f>
        <v>Prediabetes</v>
      </c>
      <c r="L288" s="7" t="str">
        <f>VLOOKUP(A288,'Data Analysis'!A287:Q2622,13,FALSE)</f>
        <v>19-Oct-1972</v>
      </c>
      <c r="M288" s="7">
        <f>VLOOKUP(A288,'Data Analysis'!A287:Q2622,14,FALSE)</f>
        <v>32428.63</v>
      </c>
      <c r="N288" s="7" t="str">
        <f>VLOOKUP(A288,'Data Analysis'!A287:Q2622,16,FALSE)</f>
        <v>tier - 2</v>
      </c>
      <c r="O288" s="7" t="str">
        <f>VLOOKUP(A288,'Data Analysis'!A287:Q2622,15,FALSE)</f>
        <v>tier - 2</v>
      </c>
      <c r="P288" s="7">
        <f>VLOOKUP(A288,'Data Analysis'!A287:Q2622,2,FALSE)</f>
        <v>50</v>
      </c>
      <c r="Q288" s="7">
        <f>VLOOKUP(A289,'Data Analysis'!A288:Q2623,2,FALSE)</f>
        <v>36</v>
      </c>
    </row>
    <row r="289" ht="15.6" spans="1:17">
      <c r="A289" s="9" t="s">
        <v>576</v>
      </c>
      <c r="B289" s="7" t="str">
        <f>VLOOKUP(A289,'Data Analysis'!A288:Q2623,4,FALSE)</f>
        <v>  Matt</v>
      </c>
      <c r="C289" s="7">
        <f>VLOOKUP(A289,'Data Analysis'!A288:Q2623,5,FALSE)</f>
        <v>31.83</v>
      </c>
      <c r="D289" s="7">
        <f>VLOOKUP(A289,'Data Analysis'!A288:Q2623,6,FALSE)</f>
        <v>11.55</v>
      </c>
      <c r="E289" s="7" t="str">
        <f>VLOOKUP(A289,'Data Analysis'!A288:Q2623,7,FALSE)</f>
        <v>yes</v>
      </c>
      <c r="F289" s="7" t="str">
        <f>VLOOKUP(A289,'Data Analysis'!A288:Q2623,9,FALSE)</f>
        <v>No</v>
      </c>
      <c r="G289" s="7" t="str">
        <f>VLOOKUP(A289,'Data Analysis'!A288:Q2623,8,FALSE)</f>
        <v>No</v>
      </c>
      <c r="H289" s="7">
        <f>VLOOKUP(A289,'Data Analysis'!A288:Q2623,10,FALSE)</f>
        <v>1</v>
      </c>
      <c r="I289" s="7" t="str">
        <f>VLOOKUP(A289,'Data Analysis'!A288:Q2623,17,FALSE)</f>
        <v>yes</v>
      </c>
      <c r="J289" s="7" t="str">
        <f>VLOOKUP(A289,'Data Analysis'!A288:Q2623,11,FALSE)</f>
        <v>Obesity</v>
      </c>
      <c r="K289" s="7" t="str">
        <f>VLOOKUP(A289,'Data Analysis'!A288:Q2623,12,FALSE)</f>
        <v>Diabetes</v>
      </c>
      <c r="L289" s="7" t="str">
        <f>VLOOKUP(A289,'Data Analysis'!A288:Q2623,13,FALSE)</f>
        <v>2-Dec-1986</v>
      </c>
      <c r="M289" s="7">
        <f>VLOOKUP(A289,'Data Analysis'!A288:Q2623,14,FALSE)</f>
        <v>32288.49</v>
      </c>
      <c r="N289" s="7" t="str">
        <f>VLOOKUP(A289,'Data Analysis'!A288:Q2623,16,FALSE)</f>
        <v>tier - 2</v>
      </c>
      <c r="O289" s="7" t="str">
        <f>VLOOKUP(A289,'Data Analysis'!A288:Q2623,15,FALSE)</f>
        <v>tier - 2</v>
      </c>
      <c r="P289" s="7">
        <f>VLOOKUP(A289,'Data Analysis'!A288:Q2623,2,FALSE)</f>
        <v>36</v>
      </c>
      <c r="Q289" s="7">
        <f>VLOOKUP(A290,'Data Analysis'!A289:Q2624,2,FALSE)</f>
        <v>47</v>
      </c>
    </row>
    <row r="290" ht="15.6" spans="1:17">
      <c r="A290" s="9" t="s">
        <v>578</v>
      </c>
      <c r="B290" s="7" t="str">
        <f>VLOOKUP(A290,'Data Analysis'!A289:Q2624,4,FALSE)</f>
        <v>  Lee</v>
      </c>
      <c r="C290" s="7">
        <f>VLOOKUP(A290,'Data Analysis'!A289:Q2624,5,FALSE)</f>
        <v>24.43</v>
      </c>
      <c r="D290" s="7">
        <f>VLOOKUP(A290,'Data Analysis'!A289:Q2624,6,FALSE)</f>
        <v>7.59</v>
      </c>
      <c r="E290" s="7" t="str">
        <f>VLOOKUP(A290,'Data Analysis'!A289:Q2624,7,FALSE)</f>
        <v>yes</v>
      </c>
      <c r="F290" s="7" t="str">
        <f>VLOOKUP(A290,'Data Analysis'!A289:Q2624,9,FALSE)</f>
        <v>No</v>
      </c>
      <c r="G290" s="7" t="str">
        <f>VLOOKUP(A290,'Data Analysis'!A289:Q2624,8,FALSE)</f>
        <v>No</v>
      </c>
      <c r="H290" s="7">
        <f>VLOOKUP(A290,'Data Analysis'!A289:Q2624,10,FALSE)</f>
        <v>1</v>
      </c>
      <c r="I290" s="7" t="str">
        <f>VLOOKUP(A290,'Data Analysis'!A289:Q2624,17,FALSE)</f>
        <v>yes</v>
      </c>
      <c r="J290" s="7" t="str">
        <f>VLOOKUP(A290,'Data Analysis'!A289:Q2624,11,FALSE)</f>
        <v>Obesity</v>
      </c>
      <c r="K290" s="7" t="str">
        <f>VLOOKUP(A290,'Data Analysis'!A289:Q2624,12,FALSE)</f>
        <v>Diabetes</v>
      </c>
      <c r="L290" s="7" t="str">
        <f>VLOOKUP(A290,'Data Analysis'!A289:Q2624,13,FALSE)</f>
        <v>17-Dec-1975</v>
      </c>
      <c r="M290" s="7">
        <f>VLOOKUP(A290,'Data Analysis'!A289:Q2624,14,FALSE)</f>
        <v>32259.96</v>
      </c>
      <c r="N290" s="7" t="str">
        <f>VLOOKUP(A290,'Data Analysis'!A289:Q2624,16,FALSE)</f>
        <v>tier - 2</v>
      </c>
      <c r="O290" s="7" t="str">
        <f>VLOOKUP(A290,'Data Analysis'!A289:Q2624,15,FALSE)</f>
        <v>tier - 3</v>
      </c>
      <c r="P290" s="7">
        <f>VLOOKUP(A290,'Data Analysis'!A289:Q2624,2,FALSE)</f>
        <v>47</v>
      </c>
      <c r="Q290" s="7">
        <f>VLOOKUP(A291,'Data Analysis'!A290:Q2625,2,FALSE)</f>
        <v>28</v>
      </c>
    </row>
    <row r="291" ht="15.6" spans="1:17">
      <c r="A291" s="9" t="s">
        <v>580</v>
      </c>
      <c r="B291" s="7" t="str">
        <f>VLOOKUP(A291,'Data Analysis'!A290:Q2625,4,FALSE)</f>
        <v>  Chris</v>
      </c>
      <c r="C291" s="7">
        <f>VLOOKUP(A291,'Data Analysis'!A290:Q2625,5,FALSE)</f>
        <v>41.9</v>
      </c>
      <c r="D291" s="7">
        <f>VLOOKUP(A291,'Data Analysis'!A290:Q2625,6,FALSE)</f>
        <v>4.26</v>
      </c>
      <c r="E291" s="7" t="str">
        <f>VLOOKUP(A291,'Data Analysis'!A290:Q2625,7,FALSE)</f>
        <v>No</v>
      </c>
      <c r="F291" s="7" t="str">
        <f>VLOOKUP(A291,'Data Analysis'!A290:Q2625,9,FALSE)</f>
        <v>No</v>
      </c>
      <c r="G291" s="7" t="str">
        <f>VLOOKUP(A291,'Data Analysis'!A290:Q2625,8,FALSE)</f>
        <v>No</v>
      </c>
      <c r="H291" s="7">
        <f>VLOOKUP(A291,'Data Analysis'!A290:Q2625,10,FALSE)</f>
        <v>0</v>
      </c>
      <c r="I291" s="7" t="str">
        <f>VLOOKUP(A291,'Data Analysis'!A290:Q2625,17,FALSE)</f>
        <v>yes</v>
      </c>
      <c r="J291" s="7" t="str">
        <f>VLOOKUP(A291,'Data Analysis'!A290:Q2625,11,FALSE)</f>
        <v>Obesity</v>
      </c>
      <c r="K291" s="7" t="str">
        <f>VLOOKUP(A291,'Data Analysis'!A290:Q2625,12,FALSE)</f>
        <v>Normal</v>
      </c>
      <c r="L291" s="7" t="str">
        <f>VLOOKUP(A291,'Data Analysis'!A290:Q2625,13,FALSE)</f>
        <v>8-Sep-1994</v>
      </c>
      <c r="M291" s="7">
        <f>VLOOKUP(A291,'Data Analysis'!A290:Q2625,14,FALSE)</f>
        <v>32222.81</v>
      </c>
      <c r="N291" s="7" t="str">
        <f>VLOOKUP(A291,'Data Analysis'!A290:Q2625,16,FALSE)</f>
        <v>tier - 2</v>
      </c>
      <c r="O291" s="7" t="str">
        <f>VLOOKUP(A291,'Data Analysis'!A290:Q2625,15,FALSE)</f>
        <v>tier - 1</v>
      </c>
      <c r="P291" s="7">
        <f>VLOOKUP(A291,'Data Analysis'!A290:Q2625,2,FALSE)</f>
        <v>28</v>
      </c>
      <c r="Q291" s="7">
        <f>VLOOKUP(A292,'Data Analysis'!A291:Q2626,2,FALSE)</f>
        <v>53</v>
      </c>
    </row>
    <row r="292" ht="15.6" spans="1:17">
      <c r="A292" s="9" t="s">
        <v>582</v>
      </c>
      <c r="B292" s="7" t="str">
        <f>VLOOKUP(A292,'Data Analysis'!A291:Q2626,4,FALSE)</f>
        <v>  Erik T</v>
      </c>
      <c r="C292" s="7">
        <f>VLOOKUP(A292,'Data Analysis'!A291:Q2626,5,FALSE)</f>
        <v>22.88</v>
      </c>
      <c r="D292" s="7">
        <f>VLOOKUP(A292,'Data Analysis'!A291:Q2626,6,FALSE)</f>
        <v>5.9</v>
      </c>
      <c r="E292" s="7" t="str">
        <f>VLOOKUP(A292,'Data Analysis'!A291:Q2626,7,FALSE)</f>
        <v>yes</v>
      </c>
      <c r="F292" s="7" t="str">
        <f>VLOOKUP(A292,'Data Analysis'!A291:Q2626,9,FALSE)</f>
        <v>No</v>
      </c>
      <c r="G292" s="7" t="str">
        <f>VLOOKUP(A292,'Data Analysis'!A291:Q2626,8,FALSE)</f>
        <v>Yes</v>
      </c>
      <c r="H292" s="7">
        <f>VLOOKUP(A292,'Data Analysis'!A291:Q2626,10,FALSE)</f>
        <v>1</v>
      </c>
      <c r="I292" s="7" t="str">
        <f>VLOOKUP(A292,'Data Analysis'!A291:Q2626,17,FALSE)</f>
        <v>yes</v>
      </c>
      <c r="J292" s="7" t="str">
        <f>VLOOKUP(A292,'Data Analysis'!A291:Q2626,11,FALSE)</f>
        <v>Obesity</v>
      </c>
      <c r="K292" s="7" t="str">
        <f>VLOOKUP(A292,'Data Analysis'!A291:Q2626,12,FALSE)</f>
        <v>Prediabetes</v>
      </c>
      <c r="L292" s="7" t="str">
        <f>VLOOKUP(A292,'Data Analysis'!A291:Q2626,13,FALSE)</f>
        <v>11-Sep-1969</v>
      </c>
      <c r="M292" s="7">
        <f>VLOOKUP(A292,'Data Analysis'!A291:Q2626,14,FALSE)</f>
        <v>32192.76</v>
      </c>
      <c r="N292" s="7" t="str">
        <f>VLOOKUP(A292,'Data Analysis'!A291:Q2626,16,FALSE)</f>
        <v>tier - 1</v>
      </c>
      <c r="O292" s="7" t="str">
        <f>VLOOKUP(A292,'Data Analysis'!A291:Q2626,15,FALSE)</f>
        <v>tier - 2</v>
      </c>
      <c r="P292" s="7">
        <f>VLOOKUP(A292,'Data Analysis'!A291:Q2626,2,FALSE)</f>
        <v>53</v>
      </c>
      <c r="Q292" s="7">
        <f>VLOOKUP(A293,'Data Analysis'!A292:Q2627,2,FALSE)</f>
        <v>44</v>
      </c>
    </row>
    <row r="293" ht="15.6" spans="1:17">
      <c r="A293" s="9" t="s">
        <v>584</v>
      </c>
      <c r="B293" s="7" t="str">
        <f>VLOOKUP(A293,'Data Analysis'!A292:Q2627,4,FALSE)</f>
        <v>  Rod W</v>
      </c>
      <c r="C293" s="7">
        <f>VLOOKUP(A293,'Data Analysis'!A292:Q2627,5,FALSE)</f>
        <v>29.735</v>
      </c>
      <c r="D293" s="7">
        <f>VLOOKUP(A293,'Data Analysis'!A292:Q2627,6,FALSE)</f>
        <v>7.79</v>
      </c>
      <c r="E293" s="7" t="str">
        <f>VLOOKUP(A293,'Data Analysis'!A292:Q2627,7,FALSE)</f>
        <v>No</v>
      </c>
      <c r="F293" s="7" t="str">
        <f>VLOOKUP(A293,'Data Analysis'!A292:Q2627,9,FALSE)</f>
        <v>No</v>
      </c>
      <c r="G293" s="7" t="str">
        <f>VLOOKUP(A293,'Data Analysis'!A292:Q2627,8,FALSE)</f>
        <v>No</v>
      </c>
      <c r="H293" s="7">
        <f>VLOOKUP(A293,'Data Analysis'!A292:Q2627,10,FALSE)</f>
        <v>0</v>
      </c>
      <c r="I293" s="7" t="str">
        <f>VLOOKUP(A293,'Data Analysis'!A292:Q2627,17,FALSE)</f>
        <v>No</v>
      </c>
      <c r="J293" s="7" t="str">
        <f>VLOOKUP(A293,'Data Analysis'!A292:Q2627,11,FALSE)</f>
        <v>Obesity</v>
      </c>
      <c r="K293" s="7" t="str">
        <f>VLOOKUP(A293,'Data Analysis'!A292:Q2627,12,FALSE)</f>
        <v>Diabetes</v>
      </c>
      <c r="L293" s="7" t="str">
        <f>VLOOKUP(A293,'Data Analysis'!A292:Q2627,13,FALSE)</f>
        <v>10-Nov-1978</v>
      </c>
      <c r="M293" s="7">
        <f>VLOOKUP(A293,'Data Analysis'!A292:Q2627,14,FALSE)</f>
        <v>32108.66</v>
      </c>
      <c r="N293" s="7" t="str">
        <f>VLOOKUP(A293,'Data Analysis'!A292:Q2627,16,FALSE)</f>
        <v>tier - 1</v>
      </c>
      <c r="O293" s="7" t="str">
        <f>VLOOKUP(A293,'Data Analysis'!A292:Q2627,15,FALSE)</f>
        <v>tier - 3</v>
      </c>
      <c r="P293" s="7">
        <f>VLOOKUP(A293,'Data Analysis'!A292:Q2627,2,FALSE)</f>
        <v>44</v>
      </c>
      <c r="Q293" s="7">
        <f>VLOOKUP(A294,'Data Analysis'!A293:Q2628,2,FALSE)</f>
        <v>29</v>
      </c>
    </row>
    <row r="294" ht="15.6" spans="1:17">
      <c r="A294" s="9" t="s">
        <v>586</v>
      </c>
      <c r="B294" s="7" t="str">
        <f>VLOOKUP(A294,'Data Analysis'!A293:Q2628,4,FALSE)</f>
        <v>  Joey</v>
      </c>
      <c r="C294" s="7">
        <f>VLOOKUP(A294,'Data Analysis'!A293:Q2628,5,FALSE)</f>
        <v>40.74</v>
      </c>
      <c r="D294" s="7">
        <f>VLOOKUP(A294,'Data Analysis'!A293:Q2628,6,FALSE)</f>
        <v>5.28</v>
      </c>
      <c r="E294" s="7" t="str">
        <f>VLOOKUP(A294,'Data Analysis'!A293:Q2628,7,FALSE)</f>
        <v>No</v>
      </c>
      <c r="F294" s="7" t="str">
        <f>VLOOKUP(A294,'Data Analysis'!A293:Q2628,9,FALSE)</f>
        <v>No</v>
      </c>
      <c r="G294" s="7" t="str">
        <f>VLOOKUP(A294,'Data Analysis'!A293:Q2628,8,FALSE)</f>
        <v>Yes</v>
      </c>
      <c r="H294" s="7">
        <f>VLOOKUP(A294,'Data Analysis'!A293:Q2628,10,FALSE)</f>
        <v>1</v>
      </c>
      <c r="I294" s="7" t="str">
        <f>VLOOKUP(A294,'Data Analysis'!A293:Q2628,17,FALSE)</f>
        <v>yes</v>
      </c>
      <c r="J294" s="7" t="str">
        <f>VLOOKUP(A294,'Data Analysis'!A293:Q2628,11,FALSE)</f>
        <v>Obesity</v>
      </c>
      <c r="K294" s="7" t="str">
        <f>VLOOKUP(A294,'Data Analysis'!A293:Q2628,12,FALSE)</f>
        <v>Normal</v>
      </c>
      <c r="L294" s="7" t="str">
        <f>VLOOKUP(A294,'Data Analysis'!A293:Q2628,13,FALSE)</f>
        <v>13-Sep-1993</v>
      </c>
      <c r="M294" s="7">
        <f>VLOOKUP(A294,'Data Analysis'!A293:Q2628,14,FALSE)</f>
        <v>32086.21</v>
      </c>
      <c r="N294" s="7" t="str">
        <f>VLOOKUP(A294,'Data Analysis'!A293:Q2628,16,FALSE)</f>
        <v>tier - 1</v>
      </c>
      <c r="O294" s="7" t="str">
        <f>VLOOKUP(A294,'Data Analysis'!A293:Q2628,15,FALSE)</f>
        <v>tier - 3</v>
      </c>
      <c r="P294" s="7">
        <f>VLOOKUP(A294,'Data Analysis'!A293:Q2628,2,FALSE)</f>
        <v>29</v>
      </c>
      <c r="Q294" s="7">
        <f>VLOOKUP(A295,'Data Analysis'!A294:Q2629,2,FALSE)</f>
        <v>50</v>
      </c>
    </row>
    <row r="295" ht="15.6" spans="1:17">
      <c r="A295" s="9" t="s">
        <v>588</v>
      </c>
      <c r="B295" s="7" t="str">
        <f>VLOOKUP(A295,'Data Analysis'!A294:Q2629,4,FALSE)</f>
        <v>  Hillary L</v>
      </c>
      <c r="C295" s="7">
        <f>VLOOKUP(A295,'Data Analysis'!A294:Q2629,5,FALSE)</f>
        <v>24.14</v>
      </c>
      <c r="D295" s="7">
        <f>VLOOKUP(A295,'Data Analysis'!A294:Q2629,6,FALSE)</f>
        <v>5.87</v>
      </c>
      <c r="E295" s="7" t="str">
        <f>VLOOKUP(A295,'Data Analysis'!A294:Q2629,7,FALSE)</f>
        <v>No</v>
      </c>
      <c r="F295" s="7" t="str">
        <f>VLOOKUP(A295,'Data Analysis'!A294:Q2629,9,FALSE)</f>
        <v>No</v>
      </c>
      <c r="G295" s="7" t="str">
        <f>VLOOKUP(A295,'Data Analysis'!A294:Q2629,8,FALSE)</f>
        <v>No</v>
      </c>
      <c r="H295" s="7">
        <f>VLOOKUP(A295,'Data Analysis'!A294:Q2629,10,FALSE)</f>
        <v>2</v>
      </c>
      <c r="I295" s="7" t="str">
        <f>VLOOKUP(A295,'Data Analysis'!A294:Q2629,17,FALSE)</f>
        <v>yes</v>
      </c>
      <c r="J295" s="7" t="str">
        <f>VLOOKUP(A295,'Data Analysis'!A294:Q2629,11,FALSE)</f>
        <v>Obesity</v>
      </c>
      <c r="K295" s="7" t="str">
        <f>VLOOKUP(A295,'Data Analysis'!A294:Q2629,12,FALSE)</f>
        <v>Prediabetes</v>
      </c>
      <c r="L295" s="7" t="str">
        <f>VLOOKUP(A295,'Data Analysis'!A294:Q2629,13,FALSE)</f>
        <v>21-Sep-1972</v>
      </c>
      <c r="M295" s="7">
        <f>VLOOKUP(A295,'Data Analysis'!A294:Q2629,14,FALSE)</f>
        <v>31980.89</v>
      </c>
      <c r="N295" s="7" t="str">
        <f>VLOOKUP(A295,'Data Analysis'!A294:Q2629,16,FALSE)</f>
        <v>tier - 2</v>
      </c>
      <c r="O295" s="7" t="str">
        <f>VLOOKUP(A295,'Data Analysis'!A294:Q2629,15,FALSE)</f>
        <v>tier - 1</v>
      </c>
      <c r="P295" s="7">
        <f>VLOOKUP(A295,'Data Analysis'!A294:Q2629,2,FALSE)</f>
        <v>50</v>
      </c>
      <c r="Q295" s="7">
        <f>VLOOKUP(A296,'Data Analysis'!A295:Q2630,2,FALSE)</f>
        <v>47</v>
      </c>
    </row>
    <row r="296" ht="15.6" spans="1:17">
      <c r="A296" s="9" t="s">
        <v>590</v>
      </c>
      <c r="B296" s="7" t="str">
        <f>VLOOKUP(A296,'Data Analysis'!A295:Q2630,4,FALSE)</f>
        <v>  Eric J</v>
      </c>
      <c r="C296" s="7">
        <f>VLOOKUP(A296,'Data Analysis'!A295:Q2630,5,FALSE)</f>
        <v>25.15</v>
      </c>
      <c r="D296" s="7">
        <f>VLOOKUP(A296,'Data Analysis'!A295:Q2630,6,FALSE)</f>
        <v>9.08</v>
      </c>
      <c r="E296" s="7" t="str">
        <f>VLOOKUP(A296,'Data Analysis'!A295:Q2630,7,FALSE)</f>
        <v>yes</v>
      </c>
      <c r="F296" s="7" t="str">
        <f>VLOOKUP(A296,'Data Analysis'!A295:Q2630,9,FALSE)</f>
        <v>No</v>
      </c>
      <c r="G296" s="7" t="str">
        <f>VLOOKUP(A296,'Data Analysis'!A295:Q2630,8,FALSE)</f>
        <v>No</v>
      </c>
      <c r="H296" s="7">
        <f>VLOOKUP(A296,'Data Analysis'!A295:Q2630,10,FALSE)</f>
        <v>1</v>
      </c>
      <c r="I296" s="7" t="str">
        <f>VLOOKUP(A296,'Data Analysis'!A295:Q2630,17,FALSE)</f>
        <v>yes</v>
      </c>
      <c r="J296" s="7" t="str">
        <f>VLOOKUP(A296,'Data Analysis'!A295:Q2630,11,FALSE)</f>
        <v>Overweight</v>
      </c>
      <c r="K296" s="7" t="str">
        <f>VLOOKUP(A296,'Data Analysis'!A295:Q2630,12,FALSE)</f>
        <v>Diabetes</v>
      </c>
      <c r="L296" s="7" t="str">
        <f>VLOOKUP(A296,'Data Analysis'!A295:Q2630,13,FALSE)</f>
        <v>25-Sep-1975</v>
      </c>
      <c r="M296" s="7">
        <f>VLOOKUP(A296,'Data Analysis'!A295:Q2630,14,FALSE)</f>
        <v>31897.1</v>
      </c>
      <c r="N296" s="7" t="str">
        <f>VLOOKUP(A296,'Data Analysis'!A295:Q2630,16,FALSE)</f>
        <v>tier - 2</v>
      </c>
      <c r="O296" s="7" t="str">
        <f>VLOOKUP(A296,'Data Analysis'!A295:Q2630,15,FALSE)</f>
        <v>tier - 3</v>
      </c>
      <c r="P296" s="7">
        <f>VLOOKUP(A296,'Data Analysis'!A295:Q2630,2,FALSE)</f>
        <v>47</v>
      </c>
      <c r="Q296" s="7">
        <f>VLOOKUP(A297,'Data Analysis'!A296:Q2631,2,FALSE)</f>
        <v>38</v>
      </c>
    </row>
    <row r="297" ht="15.6" spans="1:17">
      <c r="A297" s="9" t="s">
        <v>592</v>
      </c>
      <c r="B297" s="7" t="str">
        <f>VLOOKUP(A297,'Data Analysis'!A296:Q2631,4,FALSE)</f>
        <v>  Nicolas</v>
      </c>
      <c r="C297" s="7">
        <f>VLOOKUP(A297,'Data Analysis'!A296:Q2631,5,FALSE)</f>
        <v>28.71</v>
      </c>
      <c r="D297" s="7">
        <f>VLOOKUP(A297,'Data Analysis'!A296:Q2631,6,FALSE)</f>
        <v>5.2</v>
      </c>
      <c r="E297" s="7" t="str">
        <f>VLOOKUP(A297,'Data Analysis'!A296:Q2631,7,FALSE)</f>
        <v>No</v>
      </c>
      <c r="F297" s="7" t="str">
        <f>VLOOKUP(A297,'Data Analysis'!A296:Q2631,9,FALSE)</f>
        <v>No</v>
      </c>
      <c r="G297" s="7" t="str">
        <f>VLOOKUP(A297,'Data Analysis'!A296:Q2631,8,FALSE)</f>
        <v>No</v>
      </c>
      <c r="H297" s="7">
        <f>VLOOKUP(A297,'Data Analysis'!A296:Q2631,10,FALSE)</f>
        <v>1</v>
      </c>
      <c r="I297" s="7" t="str">
        <f>VLOOKUP(A297,'Data Analysis'!A296:Q2631,17,FALSE)</f>
        <v>yes</v>
      </c>
      <c r="J297" s="7" t="str">
        <f>VLOOKUP(A297,'Data Analysis'!A296:Q2631,11,FALSE)</f>
        <v>Obesity</v>
      </c>
      <c r="K297" s="7" t="str">
        <f>VLOOKUP(A297,'Data Analysis'!A296:Q2631,12,FALSE)</f>
        <v>Normal</v>
      </c>
      <c r="L297" s="7" t="str">
        <f>VLOOKUP(A297,'Data Analysis'!A296:Q2631,13,FALSE)</f>
        <v>10-Sep-1984</v>
      </c>
      <c r="M297" s="7">
        <f>VLOOKUP(A297,'Data Analysis'!A296:Q2631,14,FALSE)</f>
        <v>31743.92</v>
      </c>
      <c r="N297" s="7" t="str">
        <f>VLOOKUP(A297,'Data Analysis'!A296:Q2631,16,FALSE)</f>
        <v>tier - 2</v>
      </c>
      <c r="O297" s="7" t="str">
        <f>VLOOKUP(A297,'Data Analysis'!A296:Q2631,15,FALSE)</f>
        <v>tier - 1</v>
      </c>
      <c r="P297" s="7">
        <f>VLOOKUP(A297,'Data Analysis'!A296:Q2631,2,FALSE)</f>
        <v>38</v>
      </c>
      <c r="Q297" s="7">
        <f>VLOOKUP(A298,'Data Analysis'!A297:Q2632,2,FALSE)</f>
        <v>45</v>
      </c>
    </row>
    <row r="298" ht="15.6" spans="1:17">
      <c r="A298" s="9" t="s">
        <v>594</v>
      </c>
      <c r="B298" s="7" t="str">
        <f>VLOOKUP(A298,'Data Analysis'!A297:Q2632,4,FALSE)</f>
        <v>  Marcel</v>
      </c>
      <c r="C298" s="7">
        <f>VLOOKUP(A298,'Data Analysis'!A297:Q2632,5,FALSE)</f>
        <v>23</v>
      </c>
      <c r="D298" s="7">
        <f>VLOOKUP(A298,'Data Analysis'!A297:Q2632,6,FALSE)</f>
        <v>5.48</v>
      </c>
      <c r="E298" s="7" t="str">
        <f>VLOOKUP(A298,'Data Analysis'!A297:Q2632,7,FALSE)</f>
        <v>No</v>
      </c>
      <c r="F298" s="7" t="str">
        <f>VLOOKUP(A298,'Data Analysis'!A297:Q2632,9,FALSE)</f>
        <v>No</v>
      </c>
      <c r="G298" s="7" t="str">
        <f>VLOOKUP(A298,'Data Analysis'!A297:Q2632,8,FALSE)</f>
        <v>No</v>
      </c>
      <c r="H298" s="7">
        <f>VLOOKUP(A298,'Data Analysis'!A297:Q2632,10,FALSE)</f>
        <v>0</v>
      </c>
      <c r="I298" s="7" t="str">
        <f>VLOOKUP(A298,'Data Analysis'!A297:Q2632,17,FALSE)</f>
        <v>yes</v>
      </c>
      <c r="J298" s="7" t="str">
        <f>VLOOKUP(A298,'Data Analysis'!A297:Q2632,11,FALSE)</f>
        <v>Obesity</v>
      </c>
      <c r="K298" s="7" t="str">
        <f>VLOOKUP(A298,'Data Analysis'!A297:Q2632,12,FALSE)</f>
        <v>Normal</v>
      </c>
      <c r="L298" s="7" t="str">
        <f>VLOOKUP(A298,'Data Analysis'!A297:Q2632,13,FALSE)</f>
        <v>14-Oct-1977</v>
      </c>
      <c r="M298" s="7">
        <f>VLOOKUP(A298,'Data Analysis'!A297:Q2632,14,FALSE)</f>
        <v>31736.7</v>
      </c>
      <c r="N298" s="7" t="str">
        <f>VLOOKUP(A298,'Data Analysis'!A297:Q2632,16,FALSE)</f>
        <v>tier - 2</v>
      </c>
      <c r="O298" s="7" t="str">
        <f>VLOOKUP(A298,'Data Analysis'!A297:Q2632,15,FALSE)</f>
        <v>tier - 2</v>
      </c>
      <c r="P298" s="7">
        <f>VLOOKUP(A298,'Data Analysis'!A297:Q2632,2,FALSE)</f>
        <v>45</v>
      </c>
      <c r="Q298" s="7">
        <f>VLOOKUP(A299,'Data Analysis'!A298:Q2633,2,FALSE)</f>
        <v>62</v>
      </c>
    </row>
    <row r="299" ht="15.6" spans="1:17">
      <c r="A299" s="9" t="s">
        <v>596</v>
      </c>
      <c r="B299" s="7" t="str">
        <f>VLOOKUP(A299,'Data Analysis'!A298:Q2633,4,FALSE)</f>
        <v>  Ashley N</v>
      </c>
      <c r="C299" s="7">
        <f>VLOOKUP(A299,'Data Analysis'!A298:Q2633,5,FALSE)</f>
        <v>36.86</v>
      </c>
      <c r="D299" s="7">
        <f>VLOOKUP(A299,'Data Analysis'!A298:Q2633,6,FALSE)</f>
        <v>11.95</v>
      </c>
      <c r="E299" s="7" t="str">
        <f>VLOOKUP(A299,'Data Analysis'!A298:Q2633,7,FALSE)</f>
        <v>No</v>
      </c>
      <c r="F299" s="7" t="str">
        <f>VLOOKUP(A299,'Data Analysis'!A298:Q2633,9,FALSE)</f>
        <v>No</v>
      </c>
      <c r="G299" s="7" t="str">
        <f>VLOOKUP(A299,'Data Analysis'!A298:Q2633,8,FALSE)</f>
        <v>No</v>
      </c>
      <c r="H299" s="7">
        <f>VLOOKUP(A299,'Data Analysis'!A298:Q2633,10,FALSE)</f>
        <v>0</v>
      </c>
      <c r="I299" s="7" t="str">
        <f>VLOOKUP(A299,'Data Analysis'!A298:Q2633,17,FALSE)</f>
        <v>No</v>
      </c>
      <c r="J299" s="7" t="str">
        <f>VLOOKUP(A299,'Data Analysis'!A298:Q2633,11,FALSE)</f>
        <v>Obesity</v>
      </c>
      <c r="K299" s="7" t="str">
        <f>VLOOKUP(A299,'Data Analysis'!A298:Q2633,12,FALSE)</f>
        <v>Diabetes</v>
      </c>
      <c r="L299" s="7" t="str">
        <f>VLOOKUP(A299,'Data Analysis'!A298:Q2633,13,FALSE)</f>
        <v>13-Dec-1960</v>
      </c>
      <c r="M299" s="7">
        <f>VLOOKUP(A299,'Data Analysis'!A298:Q2633,14,FALSE)</f>
        <v>31620</v>
      </c>
      <c r="N299" s="7" t="str">
        <f>VLOOKUP(A299,'Data Analysis'!A298:Q2633,16,FALSE)</f>
        <v>tier - 2</v>
      </c>
      <c r="O299" s="7" t="str">
        <f>VLOOKUP(A299,'Data Analysis'!A298:Q2633,15,FALSE)</f>
        <v>tier - 1</v>
      </c>
      <c r="P299" s="7">
        <f>VLOOKUP(A299,'Data Analysis'!A298:Q2633,2,FALSE)</f>
        <v>62</v>
      </c>
      <c r="Q299" s="7">
        <f>VLOOKUP(A300,'Data Analysis'!A299:Q2634,2,FALSE)</f>
        <v>47</v>
      </c>
    </row>
    <row r="300" ht="15.6" spans="1:17">
      <c r="A300" s="9" t="s">
        <v>598</v>
      </c>
      <c r="B300" s="7" t="str">
        <f>VLOOKUP(A300,'Data Analysis'!A299:Q2634,4,FALSE)</f>
        <v>  Evan D</v>
      </c>
      <c r="C300" s="7">
        <f>VLOOKUP(A300,'Data Analysis'!A299:Q2634,5,FALSE)</f>
        <v>24.25</v>
      </c>
      <c r="D300" s="7">
        <f>VLOOKUP(A300,'Data Analysis'!A299:Q2634,6,FALSE)</f>
        <v>8.7</v>
      </c>
      <c r="E300" s="7" t="str">
        <f>VLOOKUP(A300,'Data Analysis'!A299:Q2634,7,FALSE)</f>
        <v>yes</v>
      </c>
      <c r="F300" s="7" t="str">
        <f>VLOOKUP(A300,'Data Analysis'!A299:Q2634,9,FALSE)</f>
        <v>No</v>
      </c>
      <c r="G300" s="7" t="str">
        <f>VLOOKUP(A300,'Data Analysis'!A299:Q2634,8,FALSE)</f>
        <v>No</v>
      </c>
      <c r="H300" s="7">
        <f>VLOOKUP(A300,'Data Analysis'!A299:Q2634,10,FALSE)</f>
        <v>1</v>
      </c>
      <c r="I300" s="7" t="str">
        <f>VLOOKUP(A300,'Data Analysis'!A299:Q2634,17,FALSE)</f>
        <v>yes</v>
      </c>
      <c r="J300" s="7" t="str">
        <f>VLOOKUP(A300,'Data Analysis'!A299:Q2634,11,FALSE)</f>
        <v>Obesity</v>
      </c>
      <c r="K300" s="7" t="str">
        <f>VLOOKUP(A300,'Data Analysis'!A299:Q2634,12,FALSE)</f>
        <v>Diabetes</v>
      </c>
      <c r="L300" s="7" t="str">
        <f>VLOOKUP(A300,'Data Analysis'!A299:Q2634,13,FALSE)</f>
        <v>29-Oct-1975</v>
      </c>
      <c r="M300" s="7">
        <f>VLOOKUP(A300,'Data Analysis'!A299:Q2634,14,FALSE)</f>
        <v>31591.82</v>
      </c>
      <c r="N300" s="7" t="str">
        <f>VLOOKUP(A300,'Data Analysis'!A299:Q2634,16,FALSE)</f>
        <v>tier - 2</v>
      </c>
      <c r="O300" s="7" t="str">
        <f>VLOOKUP(A300,'Data Analysis'!A299:Q2634,15,FALSE)</f>
        <v>tier - 1</v>
      </c>
      <c r="P300" s="7">
        <f>VLOOKUP(A300,'Data Analysis'!A299:Q2634,2,FALSE)</f>
        <v>47</v>
      </c>
      <c r="Q300" s="7">
        <f>VLOOKUP(A301,'Data Analysis'!A300:Q2635,2,FALSE)</f>
        <v>48</v>
      </c>
    </row>
    <row r="301" ht="15.6" spans="1:17">
      <c r="A301" s="9" t="s">
        <v>600</v>
      </c>
      <c r="B301" s="7" t="str">
        <f>VLOOKUP(A301,'Data Analysis'!A300:Q2635,4,FALSE)</f>
        <v>  Krisana</v>
      </c>
      <c r="C301" s="7">
        <f>VLOOKUP(A301,'Data Analysis'!A300:Q2635,5,FALSE)</f>
        <v>23.85</v>
      </c>
      <c r="D301" s="7">
        <f>VLOOKUP(A301,'Data Analysis'!A300:Q2635,6,FALSE)</f>
        <v>7.84</v>
      </c>
      <c r="E301" s="7" t="str">
        <f>VLOOKUP(A301,'Data Analysis'!A300:Q2635,7,FALSE)</f>
        <v>No</v>
      </c>
      <c r="F301" s="7" t="str">
        <f>VLOOKUP(A301,'Data Analysis'!A300:Q2635,9,FALSE)</f>
        <v>No</v>
      </c>
      <c r="G301" s="7" t="str">
        <f>VLOOKUP(A301,'Data Analysis'!A300:Q2635,8,FALSE)</f>
        <v>No</v>
      </c>
      <c r="H301" s="7">
        <f>VLOOKUP(A301,'Data Analysis'!A300:Q2635,10,FALSE)</f>
        <v>0</v>
      </c>
      <c r="I301" s="7" t="str">
        <f>VLOOKUP(A301,'Data Analysis'!A300:Q2635,17,FALSE)</f>
        <v>yes</v>
      </c>
      <c r="J301" s="7" t="str">
        <f>VLOOKUP(A301,'Data Analysis'!A300:Q2635,11,FALSE)</f>
        <v>Obesity</v>
      </c>
      <c r="K301" s="7" t="str">
        <f>VLOOKUP(A301,'Data Analysis'!A300:Q2635,12,FALSE)</f>
        <v>Diabetes</v>
      </c>
      <c r="L301" s="7" t="str">
        <f>VLOOKUP(A301,'Data Analysis'!A300:Q2635,13,FALSE)</f>
        <v>8-Oct-1974</v>
      </c>
      <c r="M301" s="7">
        <f>VLOOKUP(A301,'Data Analysis'!A300:Q2635,14,FALSE)</f>
        <v>31368.81</v>
      </c>
      <c r="N301" s="7" t="str">
        <f>VLOOKUP(A301,'Data Analysis'!A300:Q2635,16,FALSE)</f>
        <v>tier - 2</v>
      </c>
      <c r="O301" s="7" t="str">
        <f>VLOOKUP(A301,'Data Analysis'!A300:Q2635,15,FALSE)</f>
        <v>tier - 3</v>
      </c>
      <c r="P301" s="7">
        <f>VLOOKUP(A301,'Data Analysis'!A300:Q2635,2,FALSE)</f>
        <v>48</v>
      </c>
      <c r="Q301" s="7">
        <f>VLOOKUP(A302,'Data Analysis'!A301:Q2636,2,FALSE)</f>
        <v>27</v>
      </c>
    </row>
    <row r="302" ht="15.6" spans="1:17">
      <c r="A302" s="9" t="s">
        <v>602</v>
      </c>
      <c r="B302" s="7" t="str">
        <f>VLOOKUP(A302,'Data Analysis'!A301:Q2636,4,FALSE)</f>
        <v>  Kyle</v>
      </c>
      <c r="C302" s="7">
        <f>VLOOKUP(A302,'Data Analysis'!A301:Q2636,5,FALSE)</f>
        <v>40.02</v>
      </c>
      <c r="D302" s="7">
        <f>VLOOKUP(A302,'Data Analysis'!A301:Q2636,6,FALSE)</f>
        <v>5.19</v>
      </c>
      <c r="E302" s="7" t="str">
        <f>VLOOKUP(A302,'Data Analysis'!A301:Q2636,7,FALSE)</f>
        <v>yes</v>
      </c>
      <c r="F302" s="7" t="str">
        <f>VLOOKUP(A302,'Data Analysis'!A301:Q2636,9,FALSE)</f>
        <v>No</v>
      </c>
      <c r="G302" s="7" t="str">
        <f>VLOOKUP(A302,'Data Analysis'!A301:Q2636,8,FALSE)</f>
        <v>No</v>
      </c>
      <c r="H302" s="7">
        <f>VLOOKUP(A302,'Data Analysis'!A301:Q2636,10,FALSE)</f>
        <v>1</v>
      </c>
      <c r="I302" s="7" t="str">
        <f>VLOOKUP(A302,'Data Analysis'!A301:Q2636,17,FALSE)</f>
        <v>yes</v>
      </c>
      <c r="J302" s="7" t="str">
        <f>VLOOKUP(A302,'Data Analysis'!A301:Q2636,11,FALSE)</f>
        <v>Obesity</v>
      </c>
      <c r="K302" s="7" t="str">
        <f>VLOOKUP(A302,'Data Analysis'!A301:Q2636,12,FALSE)</f>
        <v>Normal</v>
      </c>
      <c r="L302" s="7" t="str">
        <f>VLOOKUP(A302,'Data Analysis'!A301:Q2636,13,FALSE)</f>
        <v>27-Sep-1995</v>
      </c>
      <c r="M302" s="7">
        <f>VLOOKUP(A302,'Data Analysis'!A301:Q2636,14,FALSE)</f>
        <v>31328.27</v>
      </c>
      <c r="N302" s="7" t="str">
        <f>VLOOKUP(A302,'Data Analysis'!A301:Q2636,16,FALSE)</f>
        <v>tier - 2</v>
      </c>
      <c r="O302" s="7" t="str">
        <f>VLOOKUP(A302,'Data Analysis'!A301:Q2636,15,FALSE)</f>
        <v>tier - 2</v>
      </c>
      <c r="P302" s="7">
        <f>VLOOKUP(A302,'Data Analysis'!A301:Q2636,2,FALSE)</f>
        <v>27</v>
      </c>
      <c r="Q302" s="7">
        <f>VLOOKUP(A303,'Data Analysis'!A302:Q2637,2,FALSE)</f>
        <v>54</v>
      </c>
    </row>
    <row r="303" ht="15.6" spans="1:17">
      <c r="A303" s="9" t="s">
        <v>604</v>
      </c>
      <c r="B303" s="7" t="str">
        <f>VLOOKUP(A303,'Data Analysis'!A302:Q2637,4,FALSE)</f>
        <v>  Kate</v>
      </c>
      <c r="C303" s="7">
        <f>VLOOKUP(A303,'Data Analysis'!A302:Q2637,5,FALSE)</f>
        <v>19.17</v>
      </c>
      <c r="D303" s="7">
        <f>VLOOKUP(A303,'Data Analysis'!A302:Q2637,6,FALSE)</f>
        <v>8.41</v>
      </c>
      <c r="E303" s="7" t="str">
        <f>VLOOKUP(A303,'Data Analysis'!A302:Q2637,7,FALSE)</f>
        <v>No</v>
      </c>
      <c r="F303" s="7" t="str">
        <f>VLOOKUP(A303,'Data Analysis'!A302:Q2637,9,FALSE)</f>
        <v>No</v>
      </c>
      <c r="G303" s="7" t="str">
        <f>VLOOKUP(A303,'Data Analysis'!A302:Q2637,8,FALSE)</f>
        <v>No</v>
      </c>
      <c r="H303" s="7">
        <f>VLOOKUP(A303,'Data Analysis'!A302:Q2637,10,FALSE)</f>
        <v>0</v>
      </c>
      <c r="I303" s="7" t="str">
        <f>VLOOKUP(A303,'Data Analysis'!A302:Q2637,17,FALSE)</f>
        <v>yes</v>
      </c>
      <c r="J303" s="7" t="str">
        <f>VLOOKUP(A303,'Data Analysis'!A302:Q2637,11,FALSE)</f>
        <v>Normal Weight</v>
      </c>
      <c r="K303" s="7" t="str">
        <f>VLOOKUP(A303,'Data Analysis'!A302:Q2637,12,FALSE)</f>
        <v>Diabetes</v>
      </c>
      <c r="L303" s="7" t="str">
        <f>VLOOKUP(A303,'Data Analysis'!A302:Q2637,13,FALSE)</f>
        <v>9-Jul-1968</v>
      </c>
      <c r="M303" s="7">
        <f>VLOOKUP(A303,'Data Analysis'!A302:Q2637,14,FALSE)</f>
        <v>31322.53</v>
      </c>
      <c r="N303" s="7" t="str">
        <f>VLOOKUP(A303,'Data Analysis'!A302:Q2637,16,FALSE)</f>
        <v>tier - 2</v>
      </c>
      <c r="O303" s="7" t="str">
        <f>VLOOKUP(A303,'Data Analysis'!A302:Q2637,15,FALSE)</f>
        <v>tier - 1</v>
      </c>
      <c r="P303" s="7">
        <f>VLOOKUP(A303,'Data Analysis'!A302:Q2637,2,FALSE)</f>
        <v>54</v>
      </c>
      <c r="Q303" s="7">
        <f>VLOOKUP(A304,'Data Analysis'!A303:Q2638,2,FALSE)</f>
        <v>22</v>
      </c>
    </row>
    <row r="304" ht="15.6" spans="1:17">
      <c r="A304" s="9" t="s">
        <v>606</v>
      </c>
      <c r="B304" s="7" t="str">
        <f>VLOOKUP(A304,'Data Analysis'!A303:Q2638,4,FALSE)</f>
        <v>  Martin A</v>
      </c>
      <c r="C304" s="7">
        <f>VLOOKUP(A304,'Data Analysis'!A303:Q2638,5,FALSE)</f>
        <v>43.53</v>
      </c>
      <c r="D304" s="7">
        <f>VLOOKUP(A304,'Data Analysis'!A303:Q2638,6,FALSE)</f>
        <v>5.86</v>
      </c>
      <c r="E304" s="7" t="str">
        <f>VLOOKUP(A304,'Data Analysis'!A303:Q2638,7,FALSE)</f>
        <v>yes</v>
      </c>
      <c r="F304" s="7" t="str">
        <f>VLOOKUP(A304,'Data Analysis'!A303:Q2638,9,FALSE)</f>
        <v>yes</v>
      </c>
      <c r="G304" s="7" t="str">
        <f>VLOOKUP(A304,'Data Analysis'!A303:Q2638,8,FALSE)</f>
        <v>No</v>
      </c>
      <c r="H304" s="7">
        <f>VLOOKUP(A304,'Data Analysis'!A303:Q2638,10,FALSE)</f>
        <v>2</v>
      </c>
      <c r="I304" s="7" t="str">
        <f>VLOOKUP(A304,'Data Analysis'!A303:Q2638,17,FALSE)</f>
        <v>yes</v>
      </c>
      <c r="J304" s="7" t="str">
        <f>VLOOKUP(A304,'Data Analysis'!A303:Q2638,11,FALSE)</f>
        <v>Obesity</v>
      </c>
      <c r="K304" s="7" t="str">
        <f>VLOOKUP(A304,'Data Analysis'!A303:Q2638,12,FALSE)</f>
        <v>Prediabetes</v>
      </c>
      <c r="L304" s="7" t="str">
        <f>VLOOKUP(A304,'Data Analysis'!A303:Q2638,13,FALSE)</f>
        <v>22-Jul-2000</v>
      </c>
      <c r="M304" s="7">
        <f>VLOOKUP(A304,'Data Analysis'!A303:Q2638,14,FALSE)</f>
        <v>31234.56</v>
      </c>
      <c r="N304" s="7" t="str">
        <f>VLOOKUP(A304,'Data Analysis'!A303:Q2638,16,FALSE)</f>
        <v>tier - 1</v>
      </c>
      <c r="O304" s="7" t="str">
        <f>VLOOKUP(A304,'Data Analysis'!A303:Q2638,15,FALSE)</f>
        <v>tier - 1</v>
      </c>
      <c r="P304" s="7">
        <f>VLOOKUP(A304,'Data Analysis'!A303:Q2638,2,FALSE)</f>
        <v>22</v>
      </c>
      <c r="Q304" s="7">
        <f>VLOOKUP(A305,'Data Analysis'!A304:Q2639,2,FALSE)</f>
        <v>18</v>
      </c>
    </row>
    <row r="305" ht="15.6" spans="1:17">
      <c r="A305" s="9" t="s">
        <v>608</v>
      </c>
      <c r="B305" s="7" t="str">
        <f>VLOOKUP(A305,'Data Analysis'!A304:Q2639,4,FALSE)</f>
        <v>  Stacey</v>
      </c>
      <c r="C305" s="7">
        <f>VLOOKUP(A305,'Data Analysis'!A304:Q2639,5,FALSE)</f>
        <v>46.06</v>
      </c>
      <c r="D305" s="7">
        <f>VLOOKUP(A305,'Data Analysis'!A304:Q2639,6,FALSE)</f>
        <v>4.18</v>
      </c>
      <c r="E305" s="7" t="str">
        <f>VLOOKUP(A305,'Data Analysis'!A304:Q2639,7,FALSE)</f>
        <v>No</v>
      </c>
      <c r="F305" s="7" t="str">
        <f>VLOOKUP(A305,'Data Analysis'!A304:Q2639,9,FALSE)</f>
        <v>yes</v>
      </c>
      <c r="G305" s="7" t="str">
        <f>VLOOKUP(A305,'Data Analysis'!A304:Q2639,8,FALSE)</f>
        <v>No</v>
      </c>
      <c r="H305" s="7">
        <f>VLOOKUP(A305,'Data Analysis'!A304:Q2639,10,FALSE)</f>
        <v>1</v>
      </c>
      <c r="I305" s="7" t="str">
        <f>VLOOKUP(A305,'Data Analysis'!A304:Q2639,17,FALSE)</f>
        <v>yes</v>
      </c>
      <c r="J305" s="7" t="str">
        <f>VLOOKUP(A305,'Data Analysis'!A304:Q2639,11,FALSE)</f>
        <v>Obesity</v>
      </c>
      <c r="K305" s="7" t="str">
        <f>VLOOKUP(A305,'Data Analysis'!A304:Q2639,12,FALSE)</f>
        <v>Normal</v>
      </c>
      <c r="L305" s="7" t="str">
        <f>VLOOKUP(A305,'Data Analysis'!A304:Q2639,13,FALSE)</f>
        <v>9-Nov-2004</v>
      </c>
      <c r="M305" s="7">
        <f>VLOOKUP(A305,'Data Analysis'!A304:Q2639,14,FALSE)</f>
        <v>31196.61</v>
      </c>
      <c r="N305" s="7" t="str">
        <f>VLOOKUP(A305,'Data Analysis'!A304:Q2639,16,FALSE)</f>
        <v>tier - 2</v>
      </c>
      <c r="O305" s="7" t="str">
        <f>VLOOKUP(A305,'Data Analysis'!A304:Q2639,15,FALSE)</f>
        <v>tier - 1</v>
      </c>
      <c r="P305" s="7">
        <f>VLOOKUP(A305,'Data Analysis'!A304:Q2639,2,FALSE)</f>
        <v>18</v>
      </c>
      <c r="Q305" s="7">
        <f>VLOOKUP(A306,'Data Analysis'!A305:Q2640,2,FALSE)</f>
        <v>61</v>
      </c>
    </row>
    <row r="306" ht="15.6" spans="1:17">
      <c r="A306" s="9" t="s">
        <v>610</v>
      </c>
      <c r="B306" s="7" t="str">
        <f>VLOOKUP(A306,'Data Analysis'!A305:Q2640,4,FALSE)</f>
        <v>  Christine</v>
      </c>
      <c r="C306" s="7">
        <f>VLOOKUP(A306,'Data Analysis'!A305:Q2640,5,FALSE)</f>
        <v>29.92</v>
      </c>
      <c r="D306" s="7">
        <f>VLOOKUP(A306,'Data Analysis'!A305:Q2640,6,FALSE)</f>
        <v>11.99</v>
      </c>
      <c r="E306" s="7" t="str">
        <f>VLOOKUP(A306,'Data Analysis'!A305:Q2640,7,FALSE)</f>
        <v>yes</v>
      </c>
      <c r="F306" s="7" t="str">
        <f>VLOOKUP(A306,'Data Analysis'!A305:Q2640,9,FALSE)</f>
        <v>No</v>
      </c>
      <c r="G306" s="7" t="str">
        <f>VLOOKUP(A306,'Data Analysis'!A305:Q2640,8,FALSE)</f>
        <v>No</v>
      </c>
      <c r="H306" s="7">
        <f>VLOOKUP(A306,'Data Analysis'!A305:Q2640,10,FALSE)</f>
        <v>2</v>
      </c>
      <c r="I306" s="7" t="str">
        <f>VLOOKUP(A306,'Data Analysis'!A305:Q2640,17,FALSE)</f>
        <v>yes</v>
      </c>
      <c r="J306" s="7" t="str">
        <f>VLOOKUP(A306,'Data Analysis'!A305:Q2640,11,FALSE)</f>
        <v>Obesity</v>
      </c>
      <c r="K306" s="7" t="str">
        <f>VLOOKUP(A306,'Data Analysis'!A305:Q2640,12,FALSE)</f>
        <v>Diabetes</v>
      </c>
      <c r="L306" s="7" t="str">
        <f>VLOOKUP(A306,'Data Analysis'!A305:Q2640,13,FALSE)</f>
        <v>9-Sep-1961</v>
      </c>
      <c r="M306" s="7">
        <f>VLOOKUP(A306,'Data Analysis'!A305:Q2640,14,FALSE)</f>
        <v>30942.19</v>
      </c>
      <c r="N306" s="7" t="str">
        <f>VLOOKUP(A306,'Data Analysis'!A305:Q2640,16,FALSE)</f>
        <v>tier - 2</v>
      </c>
      <c r="O306" s="7" t="str">
        <f>VLOOKUP(A306,'Data Analysis'!A305:Q2640,15,FALSE)</f>
        <v>tier - 2</v>
      </c>
      <c r="P306" s="7">
        <f>VLOOKUP(A306,'Data Analysis'!A305:Q2640,2,FALSE)</f>
        <v>61</v>
      </c>
      <c r="Q306" s="7">
        <f>VLOOKUP(A307,'Data Analysis'!A306:Q2641,2,FALSE)</f>
        <v>34</v>
      </c>
    </row>
    <row r="307" ht="15.6" spans="1:17">
      <c r="A307" s="9" t="s">
        <v>612</v>
      </c>
      <c r="B307" s="7" t="str">
        <f>VLOOKUP(A307,'Data Analysis'!A306:Q2641,4,FALSE)</f>
        <v>  Sarah C</v>
      </c>
      <c r="C307" s="7">
        <f>VLOOKUP(A307,'Data Analysis'!A306:Q2641,5,FALSE)</f>
        <v>28.46</v>
      </c>
      <c r="D307" s="7">
        <f>VLOOKUP(A307,'Data Analysis'!A306:Q2641,6,FALSE)</f>
        <v>4.85</v>
      </c>
      <c r="E307" s="7" t="str">
        <f>VLOOKUP(A307,'Data Analysis'!A306:Q2641,7,FALSE)</f>
        <v>yes</v>
      </c>
      <c r="F307" s="7" t="str">
        <f>VLOOKUP(A307,'Data Analysis'!A306:Q2641,9,FALSE)</f>
        <v>No</v>
      </c>
      <c r="G307" s="7" t="str">
        <f>VLOOKUP(A307,'Data Analysis'!A306:Q2641,8,FALSE)</f>
        <v>No</v>
      </c>
      <c r="H307" s="7">
        <f>VLOOKUP(A307,'Data Analysis'!A306:Q2641,10,FALSE)</f>
        <v>1</v>
      </c>
      <c r="I307" s="7" t="str">
        <f>VLOOKUP(A307,'Data Analysis'!A306:Q2641,17,FALSE)</f>
        <v>yes</v>
      </c>
      <c r="J307" s="7" t="str">
        <f>VLOOKUP(A307,'Data Analysis'!A306:Q2641,11,FALSE)</f>
        <v>Obesity</v>
      </c>
      <c r="K307" s="7" t="str">
        <f>VLOOKUP(A307,'Data Analysis'!A306:Q2641,12,FALSE)</f>
        <v>Normal</v>
      </c>
      <c r="L307" s="7" t="str">
        <f>VLOOKUP(A307,'Data Analysis'!A306:Q2641,13,FALSE)</f>
        <v>5-Sep-1988</v>
      </c>
      <c r="M307" s="7">
        <f>VLOOKUP(A307,'Data Analysis'!A306:Q2641,14,FALSE)</f>
        <v>30763.01</v>
      </c>
      <c r="N307" s="7" t="str">
        <f>VLOOKUP(A307,'Data Analysis'!A306:Q2641,16,FALSE)</f>
        <v>tier - 2</v>
      </c>
      <c r="O307" s="7" t="str">
        <f>VLOOKUP(A307,'Data Analysis'!A306:Q2641,15,FALSE)</f>
        <v>tier - 1</v>
      </c>
      <c r="P307" s="7">
        <f>VLOOKUP(A307,'Data Analysis'!A306:Q2641,2,FALSE)</f>
        <v>34</v>
      </c>
      <c r="Q307" s="7">
        <f>VLOOKUP(A308,'Data Analysis'!A307:Q2642,2,FALSE)</f>
        <v>39</v>
      </c>
    </row>
    <row r="308" ht="15.6" spans="1:17">
      <c r="A308" s="9" t="s">
        <v>614</v>
      </c>
      <c r="B308" s="7" t="str">
        <f>VLOOKUP(A308,'Data Analysis'!A307:Q2642,4,FALSE)</f>
        <v>  Megan</v>
      </c>
      <c r="C308" s="7">
        <f>VLOOKUP(A308,'Data Analysis'!A307:Q2642,5,FALSE)</f>
        <v>24.56</v>
      </c>
      <c r="D308" s="7">
        <f>VLOOKUP(A308,'Data Analysis'!A307:Q2642,6,FALSE)</f>
        <v>6.18</v>
      </c>
      <c r="E308" s="7" t="str">
        <f>VLOOKUP(A308,'Data Analysis'!A307:Q2642,7,FALSE)</f>
        <v>yes</v>
      </c>
      <c r="F308" s="7" t="str">
        <f>VLOOKUP(A308,'Data Analysis'!A307:Q2642,9,FALSE)</f>
        <v>No</v>
      </c>
      <c r="G308" s="7" t="str">
        <f>VLOOKUP(A308,'Data Analysis'!A307:Q2642,8,FALSE)</f>
        <v>Yes</v>
      </c>
      <c r="H308" s="7">
        <f>VLOOKUP(A308,'Data Analysis'!A307:Q2642,10,FALSE)</f>
        <v>1</v>
      </c>
      <c r="I308" s="7" t="str">
        <f>VLOOKUP(A308,'Data Analysis'!A307:Q2642,17,FALSE)</f>
        <v>yes</v>
      </c>
      <c r="J308" s="7" t="str">
        <f>VLOOKUP(A308,'Data Analysis'!A307:Q2642,11,FALSE)</f>
        <v>Obesity</v>
      </c>
      <c r="K308" s="7" t="str">
        <f>VLOOKUP(A308,'Data Analysis'!A307:Q2642,12,FALSE)</f>
        <v>Prediabetes</v>
      </c>
      <c r="L308" s="7" t="str">
        <f>VLOOKUP(A308,'Data Analysis'!A307:Q2642,13,FALSE)</f>
        <v>21-Dec-1983</v>
      </c>
      <c r="M308" s="7">
        <f>VLOOKUP(A308,'Data Analysis'!A307:Q2642,14,FALSE)</f>
        <v>30724.44</v>
      </c>
      <c r="N308" s="7" t="str">
        <f>VLOOKUP(A308,'Data Analysis'!A307:Q2642,16,FALSE)</f>
        <v>tier - 2</v>
      </c>
      <c r="O308" s="7" t="str">
        <f>VLOOKUP(A308,'Data Analysis'!A307:Q2642,15,FALSE)</f>
        <v>tier - 3</v>
      </c>
      <c r="P308" s="7">
        <f>VLOOKUP(A308,'Data Analysis'!A307:Q2642,2,FALSE)</f>
        <v>39</v>
      </c>
      <c r="Q308" s="7">
        <f>VLOOKUP(A309,'Data Analysis'!A308:Q2643,2,FALSE)</f>
        <v>23</v>
      </c>
    </row>
    <row r="309" ht="15.6" spans="1:17">
      <c r="A309" s="9" t="s">
        <v>616</v>
      </c>
      <c r="B309" s="7" t="str">
        <f>VLOOKUP(A309,'Data Analysis'!A308:Q2643,4,FALSE)</f>
        <v>  Jason W</v>
      </c>
      <c r="C309" s="7">
        <f>VLOOKUP(A309,'Data Analysis'!A308:Q2643,5,FALSE)</f>
        <v>41.19</v>
      </c>
      <c r="D309" s="7">
        <f>VLOOKUP(A309,'Data Analysis'!A308:Q2643,6,FALSE)</f>
        <v>6.37</v>
      </c>
      <c r="E309" s="7" t="str">
        <f>VLOOKUP(A309,'Data Analysis'!A308:Q2643,7,FALSE)</f>
        <v>No</v>
      </c>
      <c r="F309" s="7" t="str">
        <f>VLOOKUP(A309,'Data Analysis'!A308:Q2643,9,FALSE)</f>
        <v>No</v>
      </c>
      <c r="G309" s="7" t="str">
        <f>VLOOKUP(A309,'Data Analysis'!A308:Q2643,8,FALSE)</f>
        <v>No</v>
      </c>
      <c r="H309" s="7">
        <f>VLOOKUP(A309,'Data Analysis'!A308:Q2643,10,FALSE)</f>
        <v>0</v>
      </c>
      <c r="I309" s="7" t="str">
        <f>VLOOKUP(A309,'Data Analysis'!A308:Q2643,17,FALSE)</f>
        <v>yes</v>
      </c>
      <c r="J309" s="7" t="str">
        <f>VLOOKUP(A309,'Data Analysis'!A308:Q2643,11,FALSE)</f>
        <v>Obesity</v>
      </c>
      <c r="K309" s="7" t="str">
        <f>VLOOKUP(A309,'Data Analysis'!A308:Q2643,12,FALSE)</f>
        <v>Prediabetes</v>
      </c>
      <c r="L309" s="7" t="str">
        <f>VLOOKUP(A309,'Data Analysis'!A308:Q2643,13,FALSE)</f>
        <v>21-Sep-1999</v>
      </c>
      <c r="M309" s="7">
        <f>VLOOKUP(A309,'Data Analysis'!A308:Q2643,14,FALSE)</f>
        <v>30697.71</v>
      </c>
      <c r="N309" s="7" t="str">
        <f>VLOOKUP(A309,'Data Analysis'!A308:Q2643,16,FALSE)</f>
        <v>tier - 1</v>
      </c>
      <c r="O309" s="7" t="str">
        <f>VLOOKUP(A309,'Data Analysis'!A308:Q2643,15,FALSE)</f>
        <v>tier - 2</v>
      </c>
      <c r="P309" s="7">
        <f>VLOOKUP(A309,'Data Analysis'!A308:Q2643,2,FALSE)</f>
        <v>23</v>
      </c>
      <c r="Q309" s="7">
        <f>VLOOKUP(A310,'Data Analysis'!A309:Q2644,2,FALSE)</f>
        <v>52</v>
      </c>
    </row>
    <row r="310" ht="15.6" spans="1:17">
      <c r="A310" s="9" t="s">
        <v>618</v>
      </c>
      <c r="B310" s="7" t="str">
        <f>VLOOKUP(A310,'Data Analysis'!A309:Q2644,4,FALSE)</f>
        <v>  Michele</v>
      </c>
      <c r="C310" s="7">
        <f>VLOOKUP(A310,'Data Analysis'!A309:Q2644,5,FALSE)</f>
        <v>18.63</v>
      </c>
      <c r="D310" s="7">
        <f>VLOOKUP(A310,'Data Analysis'!A309:Q2644,6,FALSE)</f>
        <v>9.81</v>
      </c>
      <c r="E310" s="7" t="str">
        <f>VLOOKUP(A310,'Data Analysis'!A309:Q2644,7,FALSE)</f>
        <v>yes</v>
      </c>
      <c r="F310" s="7" t="str">
        <f>VLOOKUP(A310,'Data Analysis'!A309:Q2644,9,FALSE)</f>
        <v>No</v>
      </c>
      <c r="G310" s="7" t="str">
        <f>VLOOKUP(A310,'Data Analysis'!A309:Q2644,8,FALSE)</f>
        <v>No</v>
      </c>
      <c r="H310" s="7">
        <f>VLOOKUP(A310,'Data Analysis'!A309:Q2644,10,FALSE)</f>
        <v>2</v>
      </c>
      <c r="I310" s="7" t="str">
        <f>VLOOKUP(A310,'Data Analysis'!A309:Q2644,17,FALSE)</f>
        <v>yes</v>
      </c>
      <c r="J310" s="7" t="str">
        <f>VLOOKUP(A310,'Data Analysis'!A309:Q2644,11,FALSE)</f>
        <v>Obesity</v>
      </c>
      <c r="K310" s="7" t="str">
        <f>VLOOKUP(A310,'Data Analysis'!A309:Q2644,12,FALSE)</f>
        <v>Diabetes</v>
      </c>
      <c r="L310" s="7" t="str">
        <f>VLOOKUP(A310,'Data Analysis'!A309:Q2644,13,FALSE)</f>
        <v>11-Nov-1970</v>
      </c>
      <c r="M310" s="7">
        <f>VLOOKUP(A310,'Data Analysis'!A309:Q2644,14,FALSE)</f>
        <v>30625.65</v>
      </c>
      <c r="N310" s="7" t="str">
        <f>VLOOKUP(A310,'Data Analysis'!A309:Q2644,16,FALSE)</f>
        <v>tier - 2</v>
      </c>
      <c r="O310" s="7" t="str">
        <f>VLOOKUP(A310,'Data Analysis'!A309:Q2644,15,FALSE)</f>
        <v>tier - 3</v>
      </c>
      <c r="P310" s="7">
        <f>VLOOKUP(A310,'Data Analysis'!A309:Q2644,2,FALSE)</f>
        <v>52</v>
      </c>
      <c r="Q310" s="7">
        <f>VLOOKUP(A311,'Data Analysis'!A310:Q2645,2,FALSE)</f>
        <v>36</v>
      </c>
    </row>
    <row r="311" ht="15.6" spans="1:17">
      <c r="A311" s="9" t="s">
        <v>620</v>
      </c>
      <c r="B311" s="7" t="str">
        <f>VLOOKUP(A311,'Data Analysis'!A310:Q2645,4,FALSE)</f>
        <v>  Nikki</v>
      </c>
      <c r="C311" s="7">
        <f>VLOOKUP(A311,'Data Analysis'!A310:Q2645,5,FALSE)</f>
        <v>26.26</v>
      </c>
      <c r="D311" s="7">
        <f>VLOOKUP(A311,'Data Analysis'!A310:Q2645,6,FALSE)</f>
        <v>11.8</v>
      </c>
      <c r="E311" s="7" t="str">
        <f>VLOOKUP(A311,'Data Analysis'!A310:Q2645,7,FALSE)</f>
        <v>yes</v>
      </c>
      <c r="F311" s="7" t="str">
        <f>VLOOKUP(A311,'Data Analysis'!A310:Q2645,9,FALSE)</f>
        <v>No</v>
      </c>
      <c r="G311" s="7" t="str">
        <f>VLOOKUP(A311,'Data Analysis'!A310:Q2645,8,FALSE)</f>
        <v>No</v>
      </c>
      <c r="H311" s="7">
        <f>VLOOKUP(A311,'Data Analysis'!A310:Q2645,10,FALSE)</f>
        <v>1</v>
      </c>
      <c r="I311" s="7" t="str">
        <f>VLOOKUP(A311,'Data Analysis'!A310:Q2645,17,FALSE)</f>
        <v>yes</v>
      </c>
      <c r="J311" s="7" t="str">
        <f>VLOOKUP(A311,'Data Analysis'!A310:Q2645,11,FALSE)</f>
        <v>Obesity</v>
      </c>
      <c r="K311" s="7" t="str">
        <f>VLOOKUP(A311,'Data Analysis'!A310:Q2645,12,FALSE)</f>
        <v>Diabetes</v>
      </c>
      <c r="L311" s="7" t="str">
        <f>VLOOKUP(A311,'Data Analysis'!A310:Q2645,13,FALSE)</f>
        <v>10-Aug-1986</v>
      </c>
      <c r="M311" s="7">
        <f>VLOOKUP(A311,'Data Analysis'!A310:Q2645,14,FALSE)</f>
        <v>30530.5</v>
      </c>
      <c r="N311" s="7" t="str">
        <f>VLOOKUP(A311,'Data Analysis'!A310:Q2645,16,FALSE)</f>
        <v>tier - 2</v>
      </c>
      <c r="O311" s="7" t="str">
        <f>VLOOKUP(A311,'Data Analysis'!A310:Q2645,15,FALSE)</f>
        <v>tier - 1</v>
      </c>
      <c r="P311" s="7">
        <f>VLOOKUP(A311,'Data Analysis'!A310:Q2645,2,FALSE)</f>
        <v>36</v>
      </c>
      <c r="Q311" s="7">
        <f>VLOOKUP(A312,'Data Analysis'!A311:Q2646,2,FALSE)</f>
        <v>39</v>
      </c>
    </row>
    <row r="312" ht="15.6" spans="1:17">
      <c r="A312" s="9" t="s">
        <v>622</v>
      </c>
      <c r="B312" s="7" t="str">
        <f>VLOOKUP(A312,'Data Analysis'!A311:Q2646,4,FALSE)</f>
        <v>  Philip J</v>
      </c>
      <c r="C312" s="7">
        <f>VLOOKUP(A312,'Data Analysis'!A311:Q2646,5,FALSE)</f>
        <v>22.37</v>
      </c>
      <c r="D312" s="7">
        <f>VLOOKUP(A312,'Data Analysis'!A311:Q2646,6,FALSE)</f>
        <v>5.86</v>
      </c>
      <c r="E312" s="7" t="str">
        <f>VLOOKUP(A312,'Data Analysis'!A311:Q2646,7,FALSE)</f>
        <v>yes</v>
      </c>
      <c r="F312" s="7" t="str">
        <f>VLOOKUP(A312,'Data Analysis'!A311:Q2646,9,FALSE)</f>
        <v>No</v>
      </c>
      <c r="G312" s="7" t="str">
        <f>VLOOKUP(A312,'Data Analysis'!A311:Q2646,8,FALSE)</f>
        <v>Yes</v>
      </c>
      <c r="H312" s="7">
        <f>VLOOKUP(A312,'Data Analysis'!A311:Q2646,10,FALSE)</f>
        <v>1</v>
      </c>
      <c r="I312" s="7" t="str">
        <f>VLOOKUP(A312,'Data Analysis'!A311:Q2646,17,FALSE)</f>
        <v>yes</v>
      </c>
      <c r="J312" s="7" t="str">
        <f>VLOOKUP(A312,'Data Analysis'!A311:Q2646,11,FALSE)</f>
        <v>Obesity</v>
      </c>
      <c r="K312" s="7" t="str">
        <f>VLOOKUP(A312,'Data Analysis'!A311:Q2646,12,FALSE)</f>
        <v>Prediabetes</v>
      </c>
      <c r="L312" s="7" t="str">
        <f>VLOOKUP(A312,'Data Analysis'!A311:Q2646,13,FALSE)</f>
        <v>3-Sep-1983</v>
      </c>
      <c r="M312" s="7">
        <f>VLOOKUP(A312,'Data Analysis'!A311:Q2646,14,FALSE)</f>
        <v>30457.37</v>
      </c>
      <c r="N312" s="7" t="str">
        <f>VLOOKUP(A312,'Data Analysis'!A311:Q2646,16,FALSE)</f>
        <v>tier - 2</v>
      </c>
      <c r="O312" s="7" t="str">
        <f>VLOOKUP(A312,'Data Analysis'!A311:Q2646,15,FALSE)</f>
        <v>tier - 1</v>
      </c>
      <c r="P312" s="7">
        <f>VLOOKUP(A312,'Data Analysis'!A311:Q2646,2,FALSE)</f>
        <v>39</v>
      </c>
      <c r="Q312" s="7">
        <f>VLOOKUP(A313,'Data Analysis'!A312:Q2647,2,FALSE)</f>
        <v>24</v>
      </c>
    </row>
    <row r="313" ht="15.6" spans="1:17">
      <c r="A313" s="9" t="s">
        <v>624</v>
      </c>
      <c r="B313" s="7" t="str">
        <f>VLOOKUP(A313,'Data Analysis'!A312:Q2647,4,FALSE)</f>
        <v>  Bryan L</v>
      </c>
      <c r="C313" s="7">
        <f>VLOOKUP(A313,'Data Analysis'!A312:Q2647,5,FALSE)</f>
        <v>39.62</v>
      </c>
      <c r="D313" s="7">
        <f>VLOOKUP(A313,'Data Analysis'!A312:Q2647,6,FALSE)</f>
        <v>4.28</v>
      </c>
      <c r="E313" s="7" t="str">
        <f>VLOOKUP(A313,'Data Analysis'!A312:Q2647,7,FALSE)</f>
        <v>No</v>
      </c>
      <c r="F313" s="7" t="str">
        <f>VLOOKUP(A313,'Data Analysis'!A312:Q2647,9,FALSE)</f>
        <v>No</v>
      </c>
      <c r="G313" s="7" t="str">
        <f>VLOOKUP(A313,'Data Analysis'!A312:Q2647,8,FALSE)</f>
        <v>No</v>
      </c>
      <c r="H313" s="7">
        <f>VLOOKUP(A313,'Data Analysis'!A312:Q2647,10,FALSE)</f>
        <v>1</v>
      </c>
      <c r="I313" s="7" t="str">
        <f>VLOOKUP(A313,'Data Analysis'!A312:Q2647,17,FALSE)</f>
        <v>yes</v>
      </c>
      <c r="J313" s="7" t="str">
        <f>VLOOKUP(A313,'Data Analysis'!A312:Q2647,11,FALSE)</f>
        <v>Obesity</v>
      </c>
      <c r="K313" s="7" t="str">
        <f>VLOOKUP(A313,'Data Analysis'!A312:Q2647,12,FALSE)</f>
        <v>Normal</v>
      </c>
      <c r="L313" s="7" t="str">
        <f>VLOOKUP(A313,'Data Analysis'!A312:Q2647,13,FALSE)</f>
        <v>28-Oct-1998</v>
      </c>
      <c r="M313" s="7">
        <f>VLOOKUP(A313,'Data Analysis'!A312:Q2647,14,FALSE)</f>
        <v>30422.03</v>
      </c>
      <c r="N313" s="7" t="str">
        <f>VLOOKUP(A313,'Data Analysis'!A312:Q2647,16,FALSE)</f>
        <v>tier - 2</v>
      </c>
      <c r="O313" s="7" t="str">
        <f>VLOOKUP(A313,'Data Analysis'!A312:Q2647,15,FALSE)</f>
        <v>tier - 3</v>
      </c>
      <c r="P313" s="7">
        <f>VLOOKUP(A313,'Data Analysis'!A312:Q2647,2,FALSE)</f>
        <v>24</v>
      </c>
      <c r="Q313" s="7">
        <f>VLOOKUP(A314,'Data Analysis'!A313:Q2648,2,FALSE)</f>
        <v>46</v>
      </c>
    </row>
    <row r="314" ht="15.6" spans="1:17">
      <c r="A314" s="9" t="s">
        <v>626</v>
      </c>
      <c r="B314" s="7" t="str">
        <f>VLOOKUP(A314,'Data Analysis'!A313:Q2648,4,FALSE)</f>
        <v>  Timothy F</v>
      </c>
      <c r="C314" s="7">
        <f>VLOOKUP(A314,'Data Analysis'!A313:Q2648,5,FALSE)</f>
        <v>18.33</v>
      </c>
      <c r="D314" s="7">
        <f>VLOOKUP(A314,'Data Analysis'!A313:Q2648,6,FALSE)</f>
        <v>4.16</v>
      </c>
      <c r="E314" s="7" t="str">
        <f>VLOOKUP(A314,'Data Analysis'!A313:Q2648,7,FALSE)</f>
        <v>yes</v>
      </c>
      <c r="F314" s="7" t="str">
        <f>VLOOKUP(A314,'Data Analysis'!A313:Q2648,9,FALSE)</f>
        <v>No</v>
      </c>
      <c r="G314" s="7" t="str">
        <f>VLOOKUP(A314,'Data Analysis'!A313:Q2648,8,FALSE)</f>
        <v>No</v>
      </c>
      <c r="H314" s="7">
        <f>VLOOKUP(A314,'Data Analysis'!A313:Q2648,10,FALSE)</f>
        <v>0</v>
      </c>
      <c r="I314" s="7" t="str">
        <f>VLOOKUP(A314,'Data Analysis'!A313:Q2648,17,FALSE)</f>
        <v>yes</v>
      </c>
      <c r="J314" s="7" t="str">
        <f>VLOOKUP(A314,'Data Analysis'!A313:Q2648,11,FALSE)</f>
        <v>Obesity</v>
      </c>
      <c r="K314" s="7" t="str">
        <f>VLOOKUP(A314,'Data Analysis'!A313:Q2648,12,FALSE)</f>
        <v>Normal</v>
      </c>
      <c r="L314" s="7" t="str">
        <f>VLOOKUP(A314,'Data Analysis'!A313:Q2648,13,FALSE)</f>
        <v>3-Sep-1976</v>
      </c>
      <c r="M314" s="7">
        <f>VLOOKUP(A314,'Data Analysis'!A313:Q2648,14,FALSE)</f>
        <v>30409.53</v>
      </c>
      <c r="N314" s="7" t="str">
        <f>VLOOKUP(A314,'Data Analysis'!A313:Q2648,16,FALSE)</f>
        <v>tier - 2</v>
      </c>
      <c r="O314" s="7" t="str">
        <f>VLOOKUP(A314,'Data Analysis'!A313:Q2648,15,FALSE)</f>
        <v>tier - 3</v>
      </c>
      <c r="P314" s="7">
        <f>VLOOKUP(A314,'Data Analysis'!A313:Q2648,2,FALSE)</f>
        <v>46</v>
      </c>
      <c r="Q314" s="7">
        <f>VLOOKUP(A315,'Data Analysis'!A314:Q2649,2,FALSE)</f>
        <v>53</v>
      </c>
    </row>
    <row r="315" ht="15.6" spans="1:17">
      <c r="A315" s="9" t="s">
        <v>628</v>
      </c>
      <c r="B315" s="7" t="str">
        <f>VLOOKUP(A315,'Data Analysis'!A314:Q2649,4,FALSE)</f>
        <v>  Angielyn M</v>
      </c>
      <c r="C315" s="7">
        <f>VLOOKUP(A315,'Data Analysis'!A314:Q2649,5,FALSE)</f>
        <v>17.11</v>
      </c>
      <c r="D315" s="7">
        <f>VLOOKUP(A315,'Data Analysis'!A314:Q2649,6,FALSE)</f>
        <v>4.98</v>
      </c>
      <c r="E315" s="7" t="str">
        <f>VLOOKUP(A315,'Data Analysis'!A314:Q2649,7,FALSE)</f>
        <v>yes</v>
      </c>
      <c r="F315" s="7" t="str">
        <f>VLOOKUP(A315,'Data Analysis'!A314:Q2649,9,FALSE)</f>
        <v>No</v>
      </c>
      <c r="G315" s="7" t="str">
        <f>VLOOKUP(A315,'Data Analysis'!A314:Q2649,8,FALSE)</f>
        <v>Yes</v>
      </c>
      <c r="H315" s="7">
        <f>VLOOKUP(A315,'Data Analysis'!A314:Q2649,10,FALSE)</f>
        <v>1</v>
      </c>
      <c r="I315" s="7" t="str">
        <f>VLOOKUP(A315,'Data Analysis'!A314:Q2649,17,FALSE)</f>
        <v>yes</v>
      </c>
      <c r="J315" s="7" t="str">
        <f>VLOOKUP(A315,'Data Analysis'!A314:Q2649,11,FALSE)</f>
        <v>Obesity</v>
      </c>
      <c r="K315" s="7" t="str">
        <f>VLOOKUP(A315,'Data Analysis'!A314:Q2649,12,FALSE)</f>
        <v>Normal</v>
      </c>
      <c r="L315" s="7" t="str">
        <f>VLOOKUP(A315,'Data Analysis'!A314:Q2649,13,FALSE)</f>
        <v>30-Jul-1969</v>
      </c>
      <c r="M315" s="7">
        <f>VLOOKUP(A315,'Data Analysis'!A314:Q2649,14,FALSE)</f>
        <v>30366.93</v>
      </c>
      <c r="N315" s="7" t="str">
        <f>VLOOKUP(A315,'Data Analysis'!A314:Q2649,16,FALSE)</f>
        <v>tier - 2</v>
      </c>
      <c r="O315" s="7" t="str">
        <f>VLOOKUP(A315,'Data Analysis'!A314:Q2649,15,FALSE)</f>
        <v>tier - 2</v>
      </c>
      <c r="P315" s="7">
        <f>VLOOKUP(A315,'Data Analysis'!A314:Q2649,2,FALSE)</f>
        <v>53</v>
      </c>
      <c r="Q315" s="7">
        <f>VLOOKUP(A316,'Data Analysis'!A315:Q2650,2,FALSE)</f>
        <v>19</v>
      </c>
    </row>
    <row r="316" ht="15.6" spans="1:17">
      <c r="A316" s="9" t="s">
        <v>630</v>
      </c>
      <c r="B316" s="7" t="str">
        <f>VLOOKUP(A316,'Data Analysis'!A315:Q2650,4,FALSE)</f>
        <v>  Jeanie M</v>
      </c>
      <c r="C316" s="7">
        <f>VLOOKUP(A316,'Data Analysis'!A315:Q2650,5,FALSE)</f>
        <v>43.5</v>
      </c>
      <c r="D316" s="7">
        <f>VLOOKUP(A316,'Data Analysis'!A315:Q2650,6,FALSE)</f>
        <v>6.38</v>
      </c>
      <c r="E316" s="7" t="str">
        <f>VLOOKUP(A316,'Data Analysis'!A315:Q2650,7,FALSE)</f>
        <v>No</v>
      </c>
      <c r="F316" s="7" t="str">
        <f>VLOOKUP(A316,'Data Analysis'!A315:Q2650,9,FALSE)</f>
        <v>yes</v>
      </c>
      <c r="G316" s="7" t="str">
        <f>VLOOKUP(A316,'Data Analysis'!A315:Q2650,8,FALSE)</f>
        <v>No</v>
      </c>
      <c r="H316" s="7">
        <f>VLOOKUP(A316,'Data Analysis'!A315:Q2650,10,FALSE)</f>
        <v>1</v>
      </c>
      <c r="I316" s="7" t="str">
        <f>VLOOKUP(A316,'Data Analysis'!A315:Q2650,17,FALSE)</f>
        <v>yes</v>
      </c>
      <c r="J316" s="7" t="str">
        <f>VLOOKUP(A316,'Data Analysis'!A315:Q2650,11,FALSE)</f>
        <v>Obesity</v>
      </c>
      <c r="K316" s="7" t="str">
        <f>VLOOKUP(A316,'Data Analysis'!A315:Q2650,12,FALSE)</f>
        <v>Prediabetes</v>
      </c>
      <c r="L316" s="7" t="str">
        <f>VLOOKUP(A316,'Data Analysis'!A315:Q2650,13,FALSE)</f>
        <v>1-Jun-2004</v>
      </c>
      <c r="M316" s="7">
        <f>VLOOKUP(A316,'Data Analysis'!A315:Q2650,14,FALSE)</f>
        <v>30328.27</v>
      </c>
      <c r="N316" s="7" t="str">
        <f>VLOOKUP(A316,'Data Analysis'!A315:Q2650,16,FALSE)</f>
        <v>tier - 2</v>
      </c>
      <c r="O316" s="7" t="str">
        <f>VLOOKUP(A316,'Data Analysis'!A315:Q2650,15,FALSE)</f>
        <v>tier - 2</v>
      </c>
      <c r="P316" s="7">
        <f>VLOOKUP(A316,'Data Analysis'!A315:Q2650,2,FALSE)</f>
        <v>19</v>
      </c>
      <c r="Q316" s="7">
        <f>VLOOKUP(A317,'Data Analysis'!A316:Q2651,2,FALSE)</f>
        <v>50</v>
      </c>
    </row>
    <row r="317" ht="15.6" spans="1:17">
      <c r="A317" s="9" t="s">
        <v>632</v>
      </c>
      <c r="B317" s="7" t="str">
        <f>VLOOKUP(A317,'Data Analysis'!A316:Q2651,4,FALSE)</f>
        <v>  Greg</v>
      </c>
      <c r="C317" s="7">
        <f>VLOOKUP(A317,'Data Analysis'!A316:Q2651,5,FALSE)</f>
        <v>25.365</v>
      </c>
      <c r="D317" s="7">
        <f>VLOOKUP(A317,'Data Analysis'!A316:Q2651,6,FALSE)</f>
        <v>5.19</v>
      </c>
      <c r="E317" s="7" t="str">
        <f>VLOOKUP(A317,'Data Analysis'!A316:Q2651,7,FALSE)</f>
        <v>No</v>
      </c>
      <c r="F317" s="7" t="str">
        <f>VLOOKUP(A317,'Data Analysis'!A316:Q2651,9,FALSE)</f>
        <v>No</v>
      </c>
      <c r="G317" s="7" t="str">
        <f>VLOOKUP(A317,'Data Analysis'!A316:Q2651,8,FALSE)</f>
        <v>No</v>
      </c>
      <c r="H317" s="7">
        <f>VLOOKUP(A317,'Data Analysis'!A316:Q2651,10,FALSE)</f>
        <v>2</v>
      </c>
      <c r="I317" s="7" t="str">
        <f>VLOOKUP(A317,'Data Analysis'!A316:Q2651,17,FALSE)</f>
        <v>No</v>
      </c>
      <c r="J317" s="7" t="str">
        <f>VLOOKUP(A317,'Data Analysis'!A316:Q2651,11,FALSE)</f>
        <v>Obesity</v>
      </c>
      <c r="K317" s="7" t="str">
        <f>VLOOKUP(A317,'Data Analysis'!A316:Q2651,12,FALSE)</f>
        <v>Normal</v>
      </c>
      <c r="L317" s="7" t="str">
        <f>VLOOKUP(A317,'Data Analysis'!A316:Q2651,13,FALSE)</f>
        <v>24-Jul-1972</v>
      </c>
      <c r="M317" s="7">
        <f>VLOOKUP(A317,'Data Analysis'!A316:Q2651,14,FALSE)</f>
        <v>30284.64</v>
      </c>
      <c r="N317" s="7" t="str">
        <f>VLOOKUP(A317,'Data Analysis'!A316:Q2651,16,FALSE)</f>
        <v>tier - 1</v>
      </c>
      <c r="O317" s="7" t="str">
        <f>VLOOKUP(A317,'Data Analysis'!A316:Q2651,15,FALSE)</f>
        <v>tier - 1</v>
      </c>
      <c r="P317" s="7">
        <f>VLOOKUP(A317,'Data Analysis'!A316:Q2651,2,FALSE)</f>
        <v>50</v>
      </c>
      <c r="Q317" s="7">
        <f>VLOOKUP(A318,'Data Analysis'!A317:Q2652,2,FALSE)</f>
        <v>60</v>
      </c>
    </row>
    <row r="318" ht="15.6" spans="1:17">
      <c r="A318" s="9" t="s">
        <v>634</v>
      </c>
      <c r="B318" s="7" t="str">
        <f>VLOOKUP(A318,'Data Analysis'!A317:Q2652,4,FALSE)</f>
        <v>  John</v>
      </c>
      <c r="C318" s="7">
        <f>VLOOKUP(A318,'Data Analysis'!A317:Q2652,5,FALSE)</f>
        <v>28.595</v>
      </c>
      <c r="D318" s="7">
        <f>VLOOKUP(A318,'Data Analysis'!A317:Q2652,6,FALSE)</f>
        <v>10.21</v>
      </c>
      <c r="E318" s="7" t="str">
        <f>VLOOKUP(A318,'Data Analysis'!A317:Q2652,7,FALSE)</f>
        <v>No</v>
      </c>
      <c r="F318" s="7" t="str">
        <f>VLOOKUP(A318,'Data Analysis'!A317:Q2652,9,FALSE)</f>
        <v>No</v>
      </c>
      <c r="G318" s="7" t="str">
        <f>VLOOKUP(A318,'Data Analysis'!A317:Q2652,8,FALSE)</f>
        <v>No</v>
      </c>
      <c r="H318" s="7">
        <f>VLOOKUP(A318,'Data Analysis'!A317:Q2652,10,FALSE)</f>
        <v>0</v>
      </c>
      <c r="I318" s="7" t="str">
        <f>VLOOKUP(A318,'Data Analysis'!A317:Q2652,17,FALSE)</f>
        <v>No</v>
      </c>
      <c r="J318" s="7" t="str">
        <f>VLOOKUP(A318,'Data Analysis'!A317:Q2652,11,FALSE)</f>
        <v>Obesity</v>
      </c>
      <c r="K318" s="7" t="str">
        <f>VLOOKUP(A318,'Data Analysis'!A317:Q2652,12,FALSE)</f>
        <v>Diabetes</v>
      </c>
      <c r="L318" s="7" t="str">
        <f>VLOOKUP(A318,'Data Analysis'!A317:Q2652,13,FALSE)</f>
        <v>15-Sep-1962</v>
      </c>
      <c r="M318" s="7">
        <f>VLOOKUP(A318,'Data Analysis'!A317:Q2652,14,FALSE)</f>
        <v>30260</v>
      </c>
      <c r="N318" s="7" t="str">
        <f>VLOOKUP(A318,'Data Analysis'!A317:Q2652,16,FALSE)</f>
        <v>tier - 1</v>
      </c>
      <c r="O318" s="7" t="str">
        <f>VLOOKUP(A318,'Data Analysis'!A317:Q2652,15,FALSE)</f>
        <v>tier - 1</v>
      </c>
      <c r="P318" s="7">
        <f>VLOOKUP(A318,'Data Analysis'!A317:Q2652,2,FALSE)</f>
        <v>60</v>
      </c>
      <c r="Q318" s="7">
        <f>VLOOKUP(A319,'Data Analysis'!A318:Q2653,2,FALSE)</f>
        <v>59</v>
      </c>
    </row>
    <row r="319" ht="15.6" spans="1:17">
      <c r="A319" s="9" t="s">
        <v>636</v>
      </c>
      <c r="B319" s="7" t="str">
        <f>VLOOKUP(A319,'Data Analysis'!A318:Q2653,4,FALSE)</f>
        <v>  Aliaksandr</v>
      </c>
      <c r="C319" s="7">
        <f>VLOOKUP(A319,'Data Analysis'!A318:Q2653,5,FALSE)</f>
        <v>29.83</v>
      </c>
      <c r="D319" s="7">
        <f>VLOOKUP(A319,'Data Analysis'!A318:Q2653,6,FALSE)</f>
        <v>9.7</v>
      </c>
      <c r="E319" s="7" t="str">
        <f>VLOOKUP(A319,'Data Analysis'!A318:Q2653,7,FALSE)</f>
        <v>yes</v>
      </c>
      <c r="F319" s="7" t="str">
        <f>VLOOKUP(A319,'Data Analysis'!A318:Q2653,9,FALSE)</f>
        <v>No</v>
      </c>
      <c r="G319" s="7" t="str">
        <f>VLOOKUP(A319,'Data Analysis'!A318:Q2653,8,FALSE)</f>
        <v>Yes</v>
      </c>
      <c r="H319" s="7">
        <f>VLOOKUP(A319,'Data Analysis'!A318:Q2653,10,FALSE)</f>
        <v>1</v>
      </c>
      <c r="I319" s="7" t="str">
        <f>VLOOKUP(A319,'Data Analysis'!A318:Q2653,17,FALSE)</f>
        <v>yes</v>
      </c>
      <c r="J319" s="7" t="str">
        <f>VLOOKUP(A319,'Data Analysis'!A318:Q2653,11,FALSE)</f>
        <v>Obesity</v>
      </c>
      <c r="K319" s="7" t="str">
        <f>VLOOKUP(A319,'Data Analysis'!A318:Q2653,12,FALSE)</f>
        <v>Diabetes</v>
      </c>
      <c r="L319" s="7" t="str">
        <f>VLOOKUP(A319,'Data Analysis'!A318:Q2653,13,FALSE)</f>
        <v>13-Sep-1963</v>
      </c>
      <c r="M319" s="7">
        <f>VLOOKUP(A319,'Data Analysis'!A318:Q2653,14,FALSE)</f>
        <v>30184.94</v>
      </c>
      <c r="N319" s="7" t="str">
        <f>VLOOKUP(A319,'Data Analysis'!A318:Q2653,16,FALSE)</f>
        <v>tier - 1</v>
      </c>
      <c r="O319" s="7" t="str">
        <f>VLOOKUP(A319,'Data Analysis'!A318:Q2653,15,FALSE)</f>
        <v>tier - 1</v>
      </c>
      <c r="P319" s="7">
        <f>VLOOKUP(A319,'Data Analysis'!A318:Q2653,2,FALSE)</f>
        <v>59</v>
      </c>
      <c r="Q319" s="7">
        <f>VLOOKUP(A320,'Data Analysis'!A319:Q2654,2,FALSE)</f>
        <v>64</v>
      </c>
    </row>
    <row r="320" ht="15.6" spans="1:17">
      <c r="A320" s="9" t="s">
        <v>638</v>
      </c>
      <c r="B320" s="7" t="str">
        <f>VLOOKUP(A320,'Data Analysis'!A319:Q2654,4,FALSE)</f>
        <v>  Jason M</v>
      </c>
      <c r="C320" s="7">
        <f>VLOOKUP(A320,'Data Analysis'!A319:Q2654,5,FALSE)</f>
        <v>24.7</v>
      </c>
      <c r="D320" s="7">
        <f>VLOOKUP(A320,'Data Analysis'!A319:Q2654,6,FALSE)</f>
        <v>10.25</v>
      </c>
      <c r="E320" s="7" t="str">
        <f>VLOOKUP(A320,'Data Analysis'!A319:Q2654,7,FALSE)</f>
        <v>No</v>
      </c>
      <c r="F320" s="7" t="str">
        <f>VLOOKUP(A320,'Data Analysis'!A319:Q2654,9,FALSE)</f>
        <v>No</v>
      </c>
      <c r="G320" s="7" t="str">
        <f>VLOOKUP(A320,'Data Analysis'!A319:Q2654,8,FALSE)</f>
        <v>No</v>
      </c>
      <c r="H320" s="7">
        <f>VLOOKUP(A320,'Data Analysis'!A319:Q2654,10,FALSE)</f>
        <v>3</v>
      </c>
      <c r="I320" s="7" t="str">
        <f>VLOOKUP(A320,'Data Analysis'!A319:Q2654,17,FALSE)</f>
        <v>No</v>
      </c>
      <c r="J320" s="7" t="str">
        <f>VLOOKUP(A320,'Data Analysis'!A319:Q2654,11,FALSE)</f>
        <v>Obesity</v>
      </c>
      <c r="K320" s="7" t="str">
        <f>VLOOKUP(A320,'Data Analysis'!A319:Q2654,12,FALSE)</f>
        <v>Diabetes</v>
      </c>
      <c r="L320" s="7" t="str">
        <f>VLOOKUP(A320,'Data Analysis'!A319:Q2654,13,FALSE)</f>
        <v>11-Aug-1958</v>
      </c>
      <c r="M320" s="7">
        <f>VLOOKUP(A320,'Data Analysis'!A319:Q2654,14,FALSE)</f>
        <v>30166.62</v>
      </c>
      <c r="N320" s="7" t="str">
        <f>VLOOKUP(A320,'Data Analysis'!A319:Q2654,16,FALSE)</f>
        <v>tier - 1</v>
      </c>
      <c r="O320" s="7" t="str">
        <f>VLOOKUP(A320,'Data Analysis'!A319:Q2654,15,FALSE)</f>
        <v>tier - 3</v>
      </c>
      <c r="P320" s="7">
        <f>VLOOKUP(A320,'Data Analysis'!A319:Q2654,2,FALSE)</f>
        <v>64</v>
      </c>
      <c r="Q320" s="7">
        <f>VLOOKUP(A321,'Data Analysis'!A320:Q2655,2,FALSE)</f>
        <v>51</v>
      </c>
    </row>
    <row r="321" ht="15.6" spans="1:17">
      <c r="A321" s="9" t="s">
        <v>640</v>
      </c>
      <c r="B321" s="7" t="str">
        <f>VLOOKUP(A321,'Data Analysis'!A320:Q2655,4,FALSE)</f>
        <v>  Sheera K</v>
      </c>
      <c r="C321" s="7">
        <f>VLOOKUP(A321,'Data Analysis'!A320:Q2655,5,FALSE)</f>
        <v>17.94</v>
      </c>
      <c r="D321" s="7">
        <f>VLOOKUP(A321,'Data Analysis'!A320:Q2655,6,FALSE)</f>
        <v>9.77</v>
      </c>
      <c r="E321" s="7" t="str">
        <f>VLOOKUP(A321,'Data Analysis'!A320:Q2655,7,FALSE)</f>
        <v>No</v>
      </c>
      <c r="F321" s="7" t="str">
        <f>VLOOKUP(A321,'Data Analysis'!A320:Q2655,9,FALSE)</f>
        <v>No</v>
      </c>
      <c r="G321" s="7" t="str">
        <f>VLOOKUP(A321,'Data Analysis'!A320:Q2655,8,FALSE)</f>
        <v>No</v>
      </c>
      <c r="H321" s="7">
        <f>VLOOKUP(A321,'Data Analysis'!A320:Q2655,10,FALSE)</f>
        <v>0</v>
      </c>
      <c r="I321" s="7" t="str">
        <f>VLOOKUP(A321,'Data Analysis'!A320:Q2655,17,FALSE)</f>
        <v>yes</v>
      </c>
      <c r="J321" s="7" t="str">
        <f>VLOOKUP(A321,'Data Analysis'!A320:Q2655,11,FALSE)</f>
        <v>Underweight</v>
      </c>
      <c r="K321" s="7" t="str">
        <f>VLOOKUP(A321,'Data Analysis'!A320:Q2655,12,FALSE)</f>
        <v>Diabetes</v>
      </c>
      <c r="L321" s="7" t="str">
        <f>VLOOKUP(A321,'Data Analysis'!A320:Q2655,13,FALSE)</f>
        <v>25-Dec-1971</v>
      </c>
      <c r="M321" s="7">
        <f>VLOOKUP(A321,'Data Analysis'!A320:Q2655,14,FALSE)</f>
        <v>30134.75</v>
      </c>
      <c r="N321" s="7" t="str">
        <f>VLOOKUP(A321,'Data Analysis'!A320:Q2655,16,FALSE)</f>
        <v>tier - 2</v>
      </c>
      <c r="O321" s="7" t="str">
        <f>VLOOKUP(A321,'Data Analysis'!A320:Q2655,15,FALSE)</f>
        <v>tier - 3</v>
      </c>
      <c r="P321" s="7">
        <f>VLOOKUP(A321,'Data Analysis'!A320:Q2655,2,FALSE)</f>
        <v>51</v>
      </c>
      <c r="Q321" s="7">
        <f>VLOOKUP(A322,'Data Analysis'!A321:Q2656,2,FALSE)</f>
        <v>43</v>
      </c>
    </row>
    <row r="322" ht="15.6" spans="1:17">
      <c r="A322" s="9" t="s">
        <v>642</v>
      </c>
      <c r="B322" s="7" t="str">
        <f>VLOOKUP(A322,'Data Analysis'!A321:Q2656,4,FALSE)</f>
        <v>  Janice</v>
      </c>
      <c r="C322" s="7">
        <f>VLOOKUP(A322,'Data Analysis'!A321:Q2656,5,FALSE)</f>
        <v>21.08</v>
      </c>
      <c r="D322" s="7">
        <f>VLOOKUP(A322,'Data Analysis'!A321:Q2656,6,FALSE)</f>
        <v>4.83</v>
      </c>
      <c r="E322" s="7" t="str">
        <f>VLOOKUP(A322,'Data Analysis'!A321:Q2656,7,FALSE)</f>
        <v>No</v>
      </c>
      <c r="F322" s="7" t="str">
        <f>VLOOKUP(A322,'Data Analysis'!A321:Q2656,9,FALSE)</f>
        <v>No</v>
      </c>
      <c r="G322" s="7" t="str">
        <f>VLOOKUP(A322,'Data Analysis'!A321:Q2656,8,FALSE)</f>
        <v>Yes</v>
      </c>
      <c r="H322" s="7">
        <f>VLOOKUP(A322,'Data Analysis'!A321:Q2656,10,FALSE)</f>
        <v>1</v>
      </c>
      <c r="I322" s="7" t="str">
        <f>VLOOKUP(A322,'Data Analysis'!A321:Q2656,17,FALSE)</f>
        <v>yes</v>
      </c>
      <c r="J322" s="7" t="str">
        <f>VLOOKUP(A322,'Data Analysis'!A321:Q2656,11,FALSE)</f>
        <v>Overweight</v>
      </c>
      <c r="K322" s="7" t="str">
        <f>VLOOKUP(A322,'Data Analysis'!A321:Q2656,12,FALSE)</f>
        <v>Normal</v>
      </c>
      <c r="L322" s="7" t="str">
        <f>VLOOKUP(A322,'Data Analysis'!A321:Q2656,13,FALSE)</f>
        <v>2-Sep-1979</v>
      </c>
      <c r="M322" s="7">
        <f>VLOOKUP(A322,'Data Analysis'!A321:Q2656,14,FALSE)</f>
        <v>30095.97</v>
      </c>
      <c r="N322" s="7" t="str">
        <f>VLOOKUP(A322,'Data Analysis'!A321:Q2656,16,FALSE)</f>
        <v>tier - 2</v>
      </c>
      <c r="O322" s="7" t="str">
        <f>VLOOKUP(A322,'Data Analysis'!A321:Q2656,15,FALSE)</f>
        <v>tier - 3</v>
      </c>
      <c r="P322" s="7">
        <f>VLOOKUP(A322,'Data Analysis'!A321:Q2656,2,FALSE)</f>
        <v>43</v>
      </c>
      <c r="Q322" s="7">
        <f>VLOOKUP(A323,'Data Analysis'!A322:Q2657,2,FALSE)</f>
        <v>55</v>
      </c>
    </row>
    <row r="323" ht="15.6" spans="1:17">
      <c r="A323" s="9" t="s">
        <v>644</v>
      </c>
      <c r="B323" s="7" t="str">
        <f>VLOOKUP(A323,'Data Analysis'!A322:Q2657,4,FALSE)</f>
        <v>  Timothy G</v>
      </c>
      <c r="C323" s="7">
        <f>VLOOKUP(A323,'Data Analysis'!A322:Q2657,5,FALSE)</f>
        <v>37.715</v>
      </c>
      <c r="D323" s="7">
        <f>VLOOKUP(A323,'Data Analysis'!A322:Q2657,6,FALSE)</f>
        <v>10.86</v>
      </c>
      <c r="E323" s="7" t="str">
        <f>VLOOKUP(A323,'Data Analysis'!A322:Q2657,7,FALSE)</f>
        <v>yes</v>
      </c>
      <c r="F323" s="7" t="str">
        <f>VLOOKUP(A323,'Data Analysis'!A322:Q2657,9,FALSE)</f>
        <v>No</v>
      </c>
      <c r="G323" s="7" t="str">
        <f>VLOOKUP(A323,'Data Analysis'!A322:Q2657,8,FALSE)</f>
        <v>No</v>
      </c>
      <c r="H323" s="7">
        <f>VLOOKUP(A323,'Data Analysis'!A322:Q2657,10,FALSE)</f>
        <v>0</v>
      </c>
      <c r="I323" s="7" t="str">
        <f>VLOOKUP(A323,'Data Analysis'!A322:Q2657,17,FALSE)</f>
        <v>No</v>
      </c>
      <c r="J323" s="7" t="str">
        <f>VLOOKUP(A323,'Data Analysis'!A322:Q2657,11,FALSE)</f>
        <v>Obesity</v>
      </c>
      <c r="K323" s="7" t="str">
        <f>VLOOKUP(A323,'Data Analysis'!A322:Q2657,12,FALSE)</f>
        <v>Diabetes</v>
      </c>
      <c r="L323" s="7" t="str">
        <f>VLOOKUP(A323,'Data Analysis'!A322:Q2657,13,FALSE)</f>
        <v>16-Jun-1967</v>
      </c>
      <c r="M323" s="7">
        <f>VLOOKUP(A323,'Data Analysis'!A322:Q2657,14,FALSE)</f>
        <v>30063.58</v>
      </c>
      <c r="N323" s="7" t="str">
        <f>VLOOKUP(A323,'Data Analysis'!A322:Q2657,16,FALSE)</f>
        <v>tier - 1</v>
      </c>
      <c r="O323" s="7" t="str">
        <f>VLOOKUP(A323,'Data Analysis'!A322:Q2657,15,FALSE)</f>
        <v>tier - 1</v>
      </c>
      <c r="P323" s="7">
        <f>VLOOKUP(A323,'Data Analysis'!A322:Q2657,2,FALSE)</f>
        <v>55</v>
      </c>
      <c r="Q323" s="7">
        <f>VLOOKUP(A324,'Data Analysis'!A323:Q2658,2,FALSE)</f>
        <v>41</v>
      </c>
    </row>
    <row r="324" ht="15.6" spans="1:17">
      <c r="A324" s="9" t="s">
        <v>646</v>
      </c>
      <c r="B324" s="7" t="str">
        <f>VLOOKUP(A324,'Data Analysis'!A323:Q2658,4,FALSE)</f>
        <v>  Alan R</v>
      </c>
      <c r="C324" s="7">
        <f>VLOOKUP(A324,'Data Analysis'!A323:Q2658,5,FALSE)</f>
        <v>22.39</v>
      </c>
      <c r="D324" s="7">
        <f>VLOOKUP(A324,'Data Analysis'!A323:Q2658,6,FALSE)</f>
        <v>9.53</v>
      </c>
      <c r="E324" s="7" t="str">
        <f>VLOOKUP(A324,'Data Analysis'!A323:Q2658,7,FALSE)</f>
        <v>yes</v>
      </c>
      <c r="F324" s="7" t="str">
        <f>VLOOKUP(A324,'Data Analysis'!A323:Q2658,9,FALSE)</f>
        <v>No</v>
      </c>
      <c r="G324" s="7" t="str">
        <f>VLOOKUP(A324,'Data Analysis'!A323:Q2658,8,FALSE)</f>
        <v>No</v>
      </c>
      <c r="H324" s="7">
        <f>VLOOKUP(A324,'Data Analysis'!A323:Q2658,10,FALSE)</f>
        <v>0</v>
      </c>
      <c r="I324" s="7" t="str">
        <f>VLOOKUP(A324,'Data Analysis'!A323:Q2658,17,FALSE)</f>
        <v>yes</v>
      </c>
      <c r="J324" s="7" t="str">
        <f>VLOOKUP(A324,'Data Analysis'!A323:Q2658,11,FALSE)</f>
        <v>Obesity</v>
      </c>
      <c r="K324" s="7" t="str">
        <f>VLOOKUP(A324,'Data Analysis'!A323:Q2658,12,FALSE)</f>
        <v>Diabetes</v>
      </c>
      <c r="L324" s="7" t="str">
        <f>VLOOKUP(A324,'Data Analysis'!A323:Q2658,13,FALSE)</f>
        <v>4-Aug-1981</v>
      </c>
      <c r="M324" s="7">
        <f>VLOOKUP(A324,'Data Analysis'!A323:Q2658,14,FALSE)</f>
        <v>30026.87</v>
      </c>
      <c r="N324" s="7" t="str">
        <f>VLOOKUP(A324,'Data Analysis'!A323:Q2658,16,FALSE)</f>
        <v>tier - 2</v>
      </c>
      <c r="O324" s="7" t="str">
        <f>VLOOKUP(A324,'Data Analysis'!A323:Q2658,15,FALSE)</f>
        <v>tier - 3</v>
      </c>
      <c r="P324" s="7">
        <f>VLOOKUP(A324,'Data Analysis'!A323:Q2658,2,FALSE)</f>
        <v>41</v>
      </c>
      <c r="Q324" s="7">
        <f>VLOOKUP(A325,'Data Analysis'!A324:Q2659,2,FALSE)</f>
        <v>31</v>
      </c>
    </row>
    <row r="325" ht="15.6" spans="1:17">
      <c r="A325" s="9" t="s">
        <v>648</v>
      </c>
      <c r="B325" s="7" t="str">
        <f>VLOOKUP(A325,'Data Analysis'!A324:Q2659,4,FALSE)</f>
        <v>  Michael</v>
      </c>
      <c r="C325" s="7">
        <f>VLOOKUP(A325,'Data Analysis'!A324:Q2659,5,FALSE)</f>
        <v>28.78</v>
      </c>
      <c r="D325" s="7">
        <f>VLOOKUP(A325,'Data Analysis'!A324:Q2659,6,FALSE)</f>
        <v>5.68</v>
      </c>
      <c r="E325" s="7" t="str">
        <f>VLOOKUP(A325,'Data Analysis'!A324:Q2659,7,FALSE)</f>
        <v>No</v>
      </c>
      <c r="F325" s="7" t="str">
        <f>VLOOKUP(A325,'Data Analysis'!A324:Q2659,9,FALSE)</f>
        <v>No</v>
      </c>
      <c r="G325" s="7" t="str">
        <f>VLOOKUP(A325,'Data Analysis'!A324:Q2659,8,FALSE)</f>
        <v>No</v>
      </c>
      <c r="H325" s="7">
        <f>VLOOKUP(A325,'Data Analysis'!A324:Q2659,10,FALSE)</f>
        <v>0</v>
      </c>
      <c r="I325" s="7" t="str">
        <f>VLOOKUP(A325,'Data Analysis'!A324:Q2659,17,FALSE)</f>
        <v>yes</v>
      </c>
      <c r="J325" s="7" t="str">
        <f>VLOOKUP(A325,'Data Analysis'!A324:Q2659,11,FALSE)</f>
        <v>Obesity</v>
      </c>
      <c r="K325" s="7" t="str">
        <f>VLOOKUP(A325,'Data Analysis'!A324:Q2659,12,FALSE)</f>
        <v>Normal</v>
      </c>
      <c r="L325" s="7" t="str">
        <f>VLOOKUP(A325,'Data Analysis'!A324:Q2659,13,FALSE)</f>
        <v>5-Oct-1991</v>
      </c>
      <c r="M325" s="7">
        <f>VLOOKUP(A325,'Data Analysis'!A324:Q2659,14,FALSE)</f>
        <v>29969.67</v>
      </c>
      <c r="N325" s="7" t="str">
        <f>VLOOKUP(A325,'Data Analysis'!A324:Q2659,16,FALSE)</f>
        <v>tier - 1</v>
      </c>
      <c r="O325" s="7" t="str">
        <f>VLOOKUP(A325,'Data Analysis'!A324:Q2659,15,FALSE)</f>
        <v>tier - 1</v>
      </c>
      <c r="P325" s="7">
        <f>VLOOKUP(A325,'Data Analysis'!A324:Q2659,2,FALSE)</f>
        <v>31</v>
      </c>
      <c r="Q325" s="7">
        <f>VLOOKUP(A326,'Data Analysis'!A325:Q2660,2,FALSE)</f>
        <v>46</v>
      </c>
    </row>
    <row r="326" ht="15.6" spans="1:17">
      <c r="A326" s="9" t="s">
        <v>650</v>
      </c>
      <c r="B326" s="7" t="str">
        <f>VLOOKUP(A326,'Data Analysis'!A325:Q2660,4,FALSE)</f>
        <v>  Marie-France</v>
      </c>
      <c r="C326" s="7">
        <f>VLOOKUP(A326,'Data Analysis'!A325:Q2660,5,FALSE)</f>
        <v>18.33</v>
      </c>
      <c r="D326" s="7">
        <f>VLOOKUP(A326,'Data Analysis'!A325:Q2660,6,FALSE)</f>
        <v>5.57</v>
      </c>
      <c r="E326" s="7" t="str">
        <f>VLOOKUP(A326,'Data Analysis'!A325:Q2660,7,FALSE)</f>
        <v>yes</v>
      </c>
      <c r="F326" s="7" t="str">
        <f>VLOOKUP(A326,'Data Analysis'!A325:Q2660,9,FALSE)</f>
        <v>No</v>
      </c>
      <c r="G326" s="7" t="str">
        <f>VLOOKUP(A326,'Data Analysis'!A325:Q2660,8,FALSE)</f>
        <v>No</v>
      </c>
      <c r="H326" s="7">
        <f>VLOOKUP(A326,'Data Analysis'!A325:Q2660,10,FALSE)</f>
        <v>0</v>
      </c>
      <c r="I326" s="7" t="str">
        <f>VLOOKUP(A326,'Data Analysis'!A325:Q2660,17,FALSE)</f>
        <v>yes</v>
      </c>
      <c r="J326" s="7" t="str">
        <f>VLOOKUP(A326,'Data Analysis'!A325:Q2660,11,FALSE)</f>
        <v>Obesity</v>
      </c>
      <c r="K326" s="7" t="str">
        <f>VLOOKUP(A326,'Data Analysis'!A325:Q2660,12,FALSE)</f>
        <v>Normal</v>
      </c>
      <c r="L326" s="7" t="str">
        <f>VLOOKUP(A326,'Data Analysis'!A325:Q2660,13,FALSE)</f>
        <v>12-Jun-1976</v>
      </c>
      <c r="M326" s="7">
        <f>VLOOKUP(A326,'Data Analysis'!A325:Q2660,14,FALSE)</f>
        <v>29933.75</v>
      </c>
      <c r="N326" s="7" t="str">
        <f>VLOOKUP(A326,'Data Analysis'!A325:Q2660,16,FALSE)</f>
        <v>tier - 1</v>
      </c>
      <c r="O326" s="7" t="str">
        <f>VLOOKUP(A326,'Data Analysis'!A325:Q2660,15,FALSE)</f>
        <v>tier - 1</v>
      </c>
      <c r="P326" s="7">
        <f>VLOOKUP(A326,'Data Analysis'!A325:Q2660,2,FALSE)</f>
        <v>46</v>
      </c>
      <c r="Q326" s="7">
        <f>VLOOKUP(A327,'Data Analysis'!A326:Q2661,2,FALSE)</f>
        <v>34</v>
      </c>
    </row>
    <row r="327" ht="15.6" spans="1:17">
      <c r="A327" s="9" t="s">
        <v>652</v>
      </c>
      <c r="B327" s="7" t="str">
        <f>VLOOKUP(A327,'Data Analysis'!A326:Q2661,4,FALSE)</f>
        <v>  Erik F</v>
      </c>
      <c r="C327" s="7">
        <f>VLOOKUP(A327,'Data Analysis'!A326:Q2661,5,FALSE)</f>
        <v>26.39</v>
      </c>
      <c r="D327" s="7">
        <f>VLOOKUP(A327,'Data Analysis'!A326:Q2661,6,FALSE)</f>
        <v>4.58</v>
      </c>
      <c r="E327" s="7" t="str">
        <f>VLOOKUP(A327,'Data Analysis'!A326:Q2661,7,FALSE)</f>
        <v>yes</v>
      </c>
      <c r="F327" s="7" t="str">
        <f>VLOOKUP(A327,'Data Analysis'!A326:Q2661,9,FALSE)</f>
        <v>No</v>
      </c>
      <c r="G327" s="7" t="str">
        <f>VLOOKUP(A327,'Data Analysis'!A326:Q2661,8,FALSE)</f>
        <v>No</v>
      </c>
      <c r="H327" s="7">
        <f>VLOOKUP(A327,'Data Analysis'!A326:Q2661,10,FALSE)</f>
        <v>1</v>
      </c>
      <c r="I327" s="7" t="str">
        <f>VLOOKUP(A327,'Data Analysis'!A326:Q2661,17,FALSE)</f>
        <v>yes</v>
      </c>
      <c r="J327" s="7" t="str">
        <f>VLOOKUP(A327,'Data Analysis'!A326:Q2661,11,FALSE)</f>
        <v>Obesity</v>
      </c>
      <c r="K327" s="7" t="str">
        <f>VLOOKUP(A327,'Data Analysis'!A326:Q2661,12,FALSE)</f>
        <v>Normal</v>
      </c>
      <c r="L327" s="7" t="str">
        <f>VLOOKUP(A327,'Data Analysis'!A326:Q2661,13,FALSE)</f>
        <v>30-Dec-1988</v>
      </c>
      <c r="M327" s="7">
        <f>VLOOKUP(A327,'Data Analysis'!A326:Q2661,14,FALSE)</f>
        <v>29929.56</v>
      </c>
      <c r="N327" s="7" t="str">
        <f>VLOOKUP(A327,'Data Analysis'!A326:Q2661,16,FALSE)</f>
        <v>tier - 1</v>
      </c>
      <c r="O327" s="7" t="str">
        <f>VLOOKUP(A327,'Data Analysis'!A326:Q2661,15,FALSE)</f>
        <v>tier - 1</v>
      </c>
      <c r="P327" s="7">
        <f>VLOOKUP(A327,'Data Analysis'!A326:Q2661,2,FALSE)</f>
        <v>34</v>
      </c>
      <c r="Q327" s="7">
        <f>VLOOKUP(A328,'Data Analysis'!A327:Q2662,2,FALSE)</f>
        <v>47</v>
      </c>
    </row>
    <row r="328" ht="15.6" spans="1:17">
      <c r="A328" s="9" t="s">
        <v>654</v>
      </c>
      <c r="B328" s="7" t="str">
        <f>VLOOKUP(A328,'Data Analysis'!A327:Q2662,4,FALSE)</f>
        <v>  Andrew</v>
      </c>
      <c r="C328" s="7">
        <f>VLOOKUP(A328,'Data Analysis'!A327:Q2662,5,FALSE)</f>
        <v>19.26</v>
      </c>
      <c r="D328" s="7">
        <f>VLOOKUP(A328,'Data Analysis'!A327:Q2662,6,FALSE)</f>
        <v>8.96</v>
      </c>
      <c r="E328" s="7" t="str">
        <f>VLOOKUP(A328,'Data Analysis'!A327:Q2662,7,FALSE)</f>
        <v>yes</v>
      </c>
      <c r="F328" s="7" t="str">
        <f>VLOOKUP(A328,'Data Analysis'!A327:Q2662,9,FALSE)</f>
        <v>No</v>
      </c>
      <c r="G328" s="7" t="str">
        <f>VLOOKUP(A328,'Data Analysis'!A327:Q2662,8,FALSE)</f>
        <v>No</v>
      </c>
      <c r="H328" s="7">
        <f>VLOOKUP(A328,'Data Analysis'!A327:Q2662,10,FALSE)</f>
        <v>1</v>
      </c>
      <c r="I328" s="7" t="str">
        <f>VLOOKUP(A328,'Data Analysis'!A327:Q2662,17,FALSE)</f>
        <v>yes</v>
      </c>
      <c r="J328" s="7" t="str">
        <f>VLOOKUP(A328,'Data Analysis'!A327:Q2662,11,FALSE)</f>
        <v>Obesity</v>
      </c>
      <c r="K328" s="7" t="str">
        <f>VLOOKUP(A328,'Data Analysis'!A327:Q2662,12,FALSE)</f>
        <v>Diabetes</v>
      </c>
      <c r="L328" s="7" t="str">
        <f>VLOOKUP(A328,'Data Analysis'!A327:Q2662,13,FALSE)</f>
        <v>19-Aug-1975</v>
      </c>
      <c r="M328" s="7">
        <f>VLOOKUP(A328,'Data Analysis'!A327:Q2662,14,FALSE)</f>
        <v>29899.25</v>
      </c>
      <c r="N328" s="7" t="str">
        <f>VLOOKUP(A328,'Data Analysis'!A327:Q2662,16,FALSE)</f>
        <v>tier - 1</v>
      </c>
      <c r="O328" s="7" t="str">
        <f>VLOOKUP(A328,'Data Analysis'!A327:Q2662,15,FALSE)</f>
        <v>tier - 3</v>
      </c>
      <c r="P328" s="7">
        <f>VLOOKUP(A328,'Data Analysis'!A327:Q2662,2,FALSE)</f>
        <v>47</v>
      </c>
      <c r="Q328" s="7">
        <f>VLOOKUP(A329,'Data Analysis'!A328:Q2663,2,FALSE)</f>
        <v>33</v>
      </c>
    </row>
    <row r="329" ht="15.6" spans="1:17">
      <c r="A329" s="9" t="s">
        <v>656</v>
      </c>
      <c r="B329" s="7" t="str">
        <f>VLOOKUP(A329,'Data Analysis'!A328:Q2663,4,FALSE)</f>
        <v>  Anthony</v>
      </c>
      <c r="C329" s="7">
        <f>VLOOKUP(A329,'Data Analysis'!A328:Q2663,5,FALSE)</f>
        <v>26.92</v>
      </c>
      <c r="D329" s="7">
        <f>VLOOKUP(A329,'Data Analysis'!A328:Q2663,6,FALSE)</f>
        <v>6.09</v>
      </c>
      <c r="E329" s="7" t="str">
        <f>VLOOKUP(A329,'Data Analysis'!A328:Q2663,7,FALSE)</f>
        <v>No</v>
      </c>
      <c r="F329" s="7" t="str">
        <f>VLOOKUP(A329,'Data Analysis'!A328:Q2663,9,FALSE)</f>
        <v>No</v>
      </c>
      <c r="G329" s="7" t="str">
        <f>VLOOKUP(A329,'Data Analysis'!A328:Q2663,8,FALSE)</f>
        <v>No</v>
      </c>
      <c r="H329" s="7">
        <f>VLOOKUP(A329,'Data Analysis'!A328:Q2663,10,FALSE)</f>
        <v>0</v>
      </c>
      <c r="I329" s="7" t="str">
        <f>VLOOKUP(A329,'Data Analysis'!A328:Q2663,17,FALSE)</f>
        <v>yes</v>
      </c>
      <c r="J329" s="7" t="str">
        <f>VLOOKUP(A329,'Data Analysis'!A328:Q2663,11,FALSE)</f>
        <v>Obesity</v>
      </c>
      <c r="K329" s="7" t="str">
        <f>VLOOKUP(A329,'Data Analysis'!A328:Q2663,12,FALSE)</f>
        <v>Prediabetes</v>
      </c>
      <c r="L329" s="7" t="str">
        <f>VLOOKUP(A329,'Data Analysis'!A328:Q2663,13,FALSE)</f>
        <v>30-Dec-1989</v>
      </c>
      <c r="M329" s="7">
        <f>VLOOKUP(A329,'Data Analysis'!A328:Q2663,14,FALSE)</f>
        <v>29852.48</v>
      </c>
      <c r="N329" s="7" t="str">
        <f>VLOOKUP(A329,'Data Analysis'!A328:Q2663,16,FALSE)</f>
        <v>tier - 1</v>
      </c>
      <c r="O329" s="7" t="str">
        <f>VLOOKUP(A329,'Data Analysis'!A328:Q2663,15,FALSE)</f>
        <v>tier - 3</v>
      </c>
      <c r="P329" s="7">
        <f>VLOOKUP(A329,'Data Analysis'!A328:Q2663,2,FALSE)</f>
        <v>33</v>
      </c>
      <c r="Q329" s="7">
        <f>VLOOKUP(A330,'Data Analysis'!A329:Q2664,2,FALSE)</f>
        <v>40</v>
      </c>
    </row>
    <row r="330" ht="15.6" spans="1:17">
      <c r="A330" s="9" t="s">
        <v>658</v>
      </c>
      <c r="B330" s="7" t="str">
        <f>VLOOKUP(A330,'Data Analysis'!A329:Q2664,4,FALSE)</f>
        <v>  Chris</v>
      </c>
      <c r="C330" s="7">
        <f>VLOOKUP(A330,'Data Analysis'!A329:Q2664,5,FALSE)</f>
        <v>19.73</v>
      </c>
      <c r="D330" s="7">
        <f>VLOOKUP(A330,'Data Analysis'!A329:Q2664,6,FALSE)</f>
        <v>4.36</v>
      </c>
      <c r="E330" s="7" t="str">
        <f>VLOOKUP(A330,'Data Analysis'!A329:Q2664,7,FALSE)</f>
        <v>No</v>
      </c>
      <c r="F330" s="7" t="str">
        <f>VLOOKUP(A330,'Data Analysis'!A329:Q2664,9,FALSE)</f>
        <v>No</v>
      </c>
      <c r="G330" s="7" t="str">
        <f>VLOOKUP(A330,'Data Analysis'!A329:Q2664,8,FALSE)</f>
        <v>No</v>
      </c>
      <c r="H330" s="7">
        <f>VLOOKUP(A330,'Data Analysis'!A329:Q2664,10,FALSE)</f>
        <v>0</v>
      </c>
      <c r="I330" s="7" t="str">
        <f>VLOOKUP(A330,'Data Analysis'!A329:Q2664,17,FALSE)</f>
        <v>yes</v>
      </c>
      <c r="J330" s="7" t="str">
        <f>VLOOKUP(A330,'Data Analysis'!A329:Q2664,11,FALSE)</f>
        <v>Obesity</v>
      </c>
      <c r="K330" s="7" t="str">
        <f>VLOOKUP(A330,'Data Analysis'!A329:Q2664,12,FALSE)</f>
        <v>Normal</v>
      </c>
      <c r="L330" s="7" t="str">
        <f>VLOOKUP(A330,'Data Analysis'!A329:Q2664,13,FALSE)</f>
        <v>29-Oct-1982</v>
      </c>
      <c r="M330" s="7">
        <f>VLOOKUP(A330,'Data Analysis'!A329:Q2664,14,FALSE)</f>
        <v>29818.76</v>
      </c>
      <c r="N330" s="7" t="str">
        <f>VLOOKUP(A330,'Data Analysis'!A329:Q2664,16,FALSE)</f>
        <v>tier - 1</v>
      </c>
      <c r="O330" s="7" t="str">
        <f>VLOOKUP(A330,'Data Analysis'!A329:Q2664,15,FALSE)</f>
        <v>tier - 1</v>
      </c>
      <c r="P330" s="7">
        <f>VLOOKUP(A330,'Data Analysis'!A329:Q2664,2,FALSE)</f>
        <v>40</v>
      </c>
      <c r="Q330" s="7">
        <f>VLOOKUP(A331,'Data Analysis'!A330:Q2665,2,FALSE)</f>
        <v>41</v>
      </c>
    </row>
    <row r="331" ht="15.6" spans="1:17">
      <c r="A331" s="9" t="s">
        <v>660</v>
      </c>
      <c r="B331" s="7" t="str">
        <f>VLOOKUP(A331,'Data Analysis'!A330:Q2665,4,FALSE)</f>
        <v>  Yu</v>
      </c>
      <c r="C331" s="7">
        <f>VLOOKUP(A331,'Data Analysis'!A330:Q2665,5,FALSE)</f>
        <v>23.56</v>
      </c>
      <c r="D331" s="7">
        <f>VLOOKUP(A331,'Data Analysis'!A330:Q2665,6,FALSE)</f>
        <v>11.74</v>
      </c>
      <c r="E331" s="7" t="str">
        <f>VLOOKUP(A331,'Data Analysis'!A330:Q2665,7,FALSE)</f>
        <v>yes</v>
      </c>
      <c r="F331" s="7" t="str">
        <f>VLOOKUP(A331,'Data Analysis'!A330:Q2665,9,FALSE)</f>
        <v>No</v>
      </c>
      <c r="G331" s="7" t="str">
        <f>VLOOKUP(A331,'Data Analysis'!A330:Q2665,8,FALSE)</f>
        <v>No</v>
      </c>
      <c r="H331" s="7">
        <f>VLOOKUP(A331,'Data Analysis'!A330:Q2665,10,FALSE)</f>
        <v>0</v>
      </c>
      <c r="I331" s="7" t="str">
        <f>VLOOKUP(A331,'Data Analysis'!A330:Q2665,17,FALSE)</f>
        <v>yes</v>
      </c>
      <c r="J331" s="7" t="str">
        <f>VLOOKUP(A331,'Data Analysis'!A330:Q2665,11,FALSE)</f>
        <v>Obesity</v>
      </c>
      <c r="K331" s="7" t="str">
        <f>VLOOKUP(A331,'Data Analysis'!A330:Q2665,12,FALSE)</f>
        <v>Diabetes</v>
      </c>
      <c r="L331" s="7" t="str">
        <f>VLOOKUP(A331,'Data Analysis'!A330:Q2665,13,FALSE)</f>
        <v>13-Aug-1981</v>
      </c>
      <c r="M331" s="7">
        <f>VLOOKUP(A331,'Data Analysis'!A330:Q2665,14,FALSE)</f>
        <v>29816.64</v>
      </c>
      <c r="N331" s="7" t="str">
        <f>VLOOKUP(A331,'Data Analysis'!A330:Q2665,16,FALSE)</f>
        <v>tier - 1</v>
      </c>
      <c r="O331" s="7" t="str">
        <f>VLOOKUP(A331,'Data Analysis'!A330:Q2665,15,FALSE)</f>
        <v>tier - 2</v>
      </c>
      <c r="P331" s="7">
        <f>VLOOKUP(A331,'Data Analysis'!A330:Q2665,2,FALSE)</f>
        <v>41</v>
      </c>
      <c r="Q331" s="7">
        <f>VLOOKUP(A332,'Data Analysis'!A331:Q2666,2,FALSE)</f>
        <v>24</v>
      </c>
    </row>
    <row r="332" ht="15.6" spans="1:17">
      <c r="A332" s="9" t="s">
        <v>662</v>
      </c>
      <c r="B332" s="7" t="str">
        <f>VLOOKUP(A332,'Data Analysis'!A331:Q2666,4,FALSE)</f>
        <v>  Caleb N</v>
      </c>
      <c r="C332" s="7">
        <f>VLOOKUP(A332,'Data Analysis'!A331:Q2666,5,FALSE)</f>
        <v>37.67</v>
      </c>
      <c r="D332" s="7">
        <f>VLOOKUP(A332,'Data Analysis'!A331:Q2666,6,FALSE)</f>
        <v>5.89</v>
      </c>
      <c r="E332" s="7" t="str">
        <f>VLOOKUP(A332,'Data Analysis'!A331:Q2666,7,FALSE)</f>
        <v>No</v>
      </c>
      <c r="F332" s="7" t="str">
        <f>VLOOKUP(A332,'Data Analysis'!A331:Q2666,9,FALSE)</f>
        <v>No</v>
      </c>
      <c r="G332" s="7" t="str">
        <f>VLOOKUP(A332,'Data Analysis'!A331:Q2666,8,FALSE)</f>
        <v>No</v>
      </c>
      <c r="H332" s="7">
        <f>VLOOKUP(A332,'Data Analysis'!A331:Q2666,10,FALSE)</f>
        <v>1</v>
      </c>
      <c r="I332" s="7" t="str">
        <f>VLOOKUP(A332,'Data Analysis'!A331:Q2666,17,FALSE)</f>
        <v>yes</v>
      </c>
      <c r="J332" s="7" t="str">
        <f>VLOOKUP(A332,'Data Analysis'!A331:Q2666,11,FALSE)</f>
        <v>Obesity</v>
      </c>
      <c r="K332" s="7" t="str">
        <f>VLOOKUP(A332,'Data Analysis'!A331:Q2666,12,FALSE)</f>
        <v>Prediabetes</v>
      </c>
      <c r="L332" s="7" t="str">
        <f>VLOOKUP(A332,'Data Analysis'!A331:Q2666,13,FALSE)</f>
        <v>20-Jun-1998</v>
      </c>
      <c r="M332" s="7">
        <f>VLOOKUP(A332,'Data Analysis'!A331:Q2666,14,FALSE)</f>
        <v>29760.6</v>
      </c>
      <c r="N332" s="7" t="str">
        <f>VLOOKUP(A332,'Data Analysis'!A331:Q2666,16,FALSE)</f>
        <v>tier - 1</v>
      </c>
      <c r="O332" s="7" t="str">
        <f>VLOOKUP(A332,'Data Analysis'!A331:Q2666,15,FALSE)</f>
        <v>tier - 2</v>
      </c>
      <c r="P332" s="7">
        <f>VLOOKUP(A332,'Data Analysis'!A331:Q2666,2,FALSE)</f>
        <v>24</v>
      </c>
      <c r="Q332" s="7">
        <f>VLOOKUP(A333,'Data Analysis'!A332:Q2667,2,FALSE)</f>
        <v>49</v>
      </c>
    </row>
    <row r="333" ht="15.6" spans="1:17">
      <c r="A333" s="9" t="s">
        <v>664</v>
      </c>
      <c r="B333" s="7" t="str">
        <f>VLOOKUP(A333,'Data Analysis'!A332:Q2667,4,FALSE)</f>
        <v>  Jason M</v>
      </c>
      <c r="C333" s="7">
        <f>VLOOKUP(A333,'Data Analysis'!A332:Q2667,5,FALSE)</f>
        <v>18.73</v>
      </c>
      <c r="D333" s="7">
        <f>VLOOKUP(A333,'Data Analysis'!A332:Q2667,6,FALSE)</f>
        <v>10.64</v>
      </c>
      <c r="E333" s="7" t="str">
        <f>VLOOKUP(A333,'Data Analysis'!A332:Q2667,7,FALSE)</f>
        <v>No</v>
      </c>
      <c r="F333" s="7" t="str">
        <f>VLOOKUP(A333,'Data Analysis'!A332:Q2667,9,FALSE)</f>
        <v>No</v>
      </c>
      <c r="G333" s="7" t="str">
        <f>VLOOKUP(A333,'Data Analysis'!A332:Q2667,8,FALSE)</f>
        <v>No</v>
      </c>
      <c r="H333" s="7">
        <f>VLOOKUP(A333,'Data Analysis'!A332:Q2667,10,FALSE)</f>
        <v>2</v>
      </c>
      <c r="I333" s="7" t="str">
        <f>VLOOKUP(A333,'Data Analysis'!A332:Q2667,17,FALSE)</f>
        <v>yes</v>
      </c>
      <c r="J333" s="7" t="str">
        <f>VLOOKUP(A333,'Data Analysis'!A332:Q2667,11,FALSE)</f>
        <v>Normal Weight</v>
      </c>
      <c r="K333" s="7" t="str">
        <f>VLOOKUP(A333,'Data Analysis'!A332:Q2667,12,FALSE)</f>
        <v>Diabetes</v>
      </c>
      <c r="L333" s="7" t="str">
        <f>VLOOKUP(A333,'Data Analysis'!A332:Q2667,13,FALSE)</f>
        <v>23-Aug-1973</v>
      </c>
      <c r="M333" s="7">
        <f>VLOOKUP(A333,'Data Analysis'!A332:Q2667,14,FALSE)</f>
        <v>29757.69</v>
      </c>
      <c r="N333" s="7" t="str">
        <f>VLOOKUP(A333,'Data Analysis'!A332:Q2667,16,FALSE)</f>
        <v>tier - 1</v>
      </c>
      <c r="O333" s="7" t="str">
        <f>VLOOKUP(A333,'Data Analysis'!A332:Q2667,15,FALSE)</f>
        <v>tier - 3</v>
      </c>
      <c r="P333" s="7">
        <f>VLOOKUP(A333,'Data Analysis'!A332:Q2667,2,FALSE)</f>
        <v>49</v>
      </c>
      <c r="Q333" s="7">
        <f>VLOOKUP(A334,'Data Analysis'!A333:Q2668,2,FALSE)</f>
        <v>29</v>
      </c>
    </row>
    <row r="334" ht="15.6" spans="1:17">
      <c r="A334" s="9" t="s">
        <v>666</v>
      </c>
      <c r="B334" s="7" t="str">
        <f>VLOOKUP(A334,'Data Analysis'!A333:Q2668,4,FALSE)</f>
        <v>  Angela R</v>
      </c>
      <c r="C334" s="7">
        <f>VLOOKUP(A334,'Data Analysis'!A333:Q2668,5,FALSE)</f>
        <v>33.09</v>
      </c>
      <c r="D334" s="7">
        <f>VLOOKUP(A334,'Data Analysis'!A333:Q2668,6,FALSE)</f>
        <v>6.06</v>
      </c>
      <c r="E334" s="7" t="str">
        <f>VLOOKUP(A334,'Data Analysis'!A333:Q2668,7,FALSE)</f>
        <v>No</v>
      </c>
      <c r="F334" s="7" t="str">
        <f>VLOOKUP(A334,'Data Analysis'!A333:Q2668,9,FALSE)</f>
        <v>No</v>
      </c>
      <c r="G334" s="7" t="str">
        <f>VLOOKUP(A334,'Data Analysis'!A333:Q2668,8,FALSE)</f>
        <v>Yes</v>
      </c>
      <c r="H334" s="7">
        <f>VLOOKUP(A334,'Data Analysis'!A333:Q2668,10,FALSE)</f>
        <v>1</v>
      </c>
      <c r="I334" s="7" t="str">
        <f>VLOOKUP(A334,'Data Analysis'!A333:Q2668,17,FALSE)</f>
        <v>yes</v>
      </c>
      <c r="J334" s="7" t="str">
        <f>VLOOKUP(A334,'Data Analysis'!A333:Q2668,11,FALSE)</f>
        <v>Obesity</v>
      </c>
      <c r="K334" s="7" t="str">
        <f>VLOOKUP(A334,'Data Analysis'!A333:Q2668,12,FALSE)</f>
        <v>Prediabetes</v>
      </c>
      <c r="L334" s="7" t="str">
        <f>VLOOKUP(A334,'Data Analysis'!A333:Q2668,13,FALSE)</f>
        <v>27-Jul-1993</v>
      </c>
      <c r="M334" s="7">
        <f>VLOOKUP(A334,'Data Analysis'!A333:Q2668,14,FALSE)</f>
        <v>29622.69</v>
      </c>
      <c r="N334" s="7" t="str">
        <f>VLOOKUP(A334,'Data Analysis'!A333:Q2668,16,FALSE)</f>
        <v>tier - 1</v>
      </c>
      <c r="O334" s="7" t="str">
        <f>VLOOKUP(A334,'Data Analysis'!A333:Q2668,15,FALSE)</f>
        <v>tier - 1</v>
      </c>
      <c r="P334" s="7">
        <f>VLOOKUP(A334,'Data Analysis'!A333:Q2668,2,FALSE)</f>
        <v>29</v>
      </c>
      <c r="Q334" s="7">
        <f>VLOOKUP(A335,'Data Analysis'!A334:Q2669,2,FALSE)</f>
        <v>47</v>
      </c>
    </row>
    <row r="335" ht="15.6" spans="1:17">
      <c r="A335" s="9" t="s">
        <v>668</v>
      </c>
      <c r="B335" s="7" t="str">
        <f>VLOOKUP(A335,'Data Analysis'!A334:Q2669,4,FALSE)</f>
        <v>  Keith J</v>
      </c>
      <c r="C335" s="7">
        <f>VLOOKUP(A335,'Data Analysis'!A334:Q2669,5,FALSE)</f>
        <v>18.33</v>
      </c>
      <c r="D335" s="7">
        <f>VLOOKUP(A335,'Data Analysis'!A334:Q2669,6,FALSE)</f>
        <v>7.46</v>
      </c>
      <c r="E335" s="7" t="str">
        <f>VLOOKUP(A335,'Data Analysis'!A334:Q2669,7,FALSE)</f>
        <v>yes</v>
      </c>
      <c r="F335" s="7" t="str">
        <f>VLOOKUP(A335,'Data Analysis'!A334:Q2669,9,FALSE)</f>
        <v>No</v>
      </c>
      <c r="G335" s="7" t="str">
        <f>VLOOKUP(A335,'Data Analysis'!A334:Q2669,8,FALSE)</f>
        <v>No</v>
      </c>
      <c r="H335" s="7">
        <f>VLOOKUP(A335,'Data Analysis'!A334:Q2669,10,FALSE)</f>
        <v>1</v>
      </c>
      <c r="I335" s="7" t="str">
        <f>VLOOKUP(A335,'Data Analysis'!A334:Q2669,17,FALSE)</f>
        <v>yes</v>
      </c>
      <c r="J335" s="7" t="str">
        <f>VLOOKUP(A335,'Data Analysis'!A334:Q2669,11,FALSE)</f>
        <v>Obesity</v>
      </c>
      <c r="K335" s="7" t="str">
        <f>VLOOKUP(A335,'Data Analysis'!A334:Q2669,12,FALSE)</f>
        <v>Diabetes</v>
      </c>
      <c r="L335" s="7" t="str">
        <f>VLOOKUP(A335,'Data Analysis'!A334:Q2669,13,FALSE)</f>
        <v>3-Nov-1975</v>
      </c>
      <c r="M335" s="7">
        <f>VLOOKUP(A335,'Data Analysis'!A334:Q2669,14,FALSE)</f>
        <v>29583.8</v>
      </c>
      <c r="N335" s="7" t="str">
        <f>VLOOKUP(A335,'Data Analysis'!A334:Q2669,16,FALSE)</f>
        <v>tier - 1</v>
      </c>
      <c r="O335" s="7" t="str">
        <f>VLOOKUP(A335,'Data Analysis'!A334:Q2669,15,FALSE)</f>
        <v>tier - 1</v>
      </c>
      <c r="P335" s="7">
        <f>VLOOKUP(A335,'Data Analysis'!A334:Q2669,2,FALSE)</f>
        <v>47</v>
      </c>
      <c r="Q335" s="7">
        <f>VLOOKUP(A336,'Data Analysis'!A335:Q2670,2,FALSE)</f>
        <v>63</v>
      </c>
    </row>
    <row r="336" ht="15.6" spans="1:17">
      <c r="A336" s="9" t="s">
        <v>670</v>
      </c>
      <c r="B336" s="7" t="str">
        <f>VLOOKUP(A336,'Data Analysis'!A335:Q2670,4,FALSE)</f>
        <v>  Emma</v>
      </c>
      <c r="C336" s="7">
        <f>VLOOKUP(A336,'Data Analysis'!A335:Q2670,5,FALSE)</f>
        <v>27.74</v>
      </c>
      <c r="D336" s="7">
        <f>VLOOKUP(A336,'Data Analysis'!A335:Q2670,6,FALSE)</f>
        <v>4.68</v>
      </c>
      <c r="E336" s="7" t="str">
        <f>VLOOKUP(A336,'Data Analysis'!A335:Q2670,7,FALSE)</f>
        <v>yes</v>
      </c>
      <c r="F336" s="7" t="str">
        <f>VLOOKUP(A336,'Data Analysis'!A335:Q2670,9,FALSE)</f>
        <v>No</v>
      </c>
      <c r="G336" s="7" t="str">
        <f>VLOOKUP(A336,'Data Analysis'!A335:Q2670,8,FALSE)</f>
        <v>No</v>
      </c>
      <c r="H336" s="7">
        <f>VLOOKUP(A336,'Data Analysis'!A335:Q2670,10,FALSE)</f>
        <v>2</v>
      </c>
      <c r="I336" s="7" t="str">
        <f>VLOOKUP(A336,'Data Analysis'!A335:Q2670,17,FALSE)</f>
        <v>yes</v>
      </c>
      <c r="J336" s="7" t="str">
        <f>VLOOKUP(A336,'Data Analysis'!A335:Q2670,11,FALSE)</f>
        <v>Obesity</v>
      </c>
      <c r="K336" s="7" t="str">
        <f>VLOOKUP(A336,'Data Analysis'!A335:Q2670,12,FALSE)</f>
        <v>Normal</v>
      </c>
      <c r="L336" s="7" t="str">
        <f>VLOOKUP(A336,'Data Analysis'!A335:Q2670,13,FALSE)</f>
        <v>20-Oct-1959</v>
      </c>
      <c r="M336" s="7">
        <f>VLOOKUP(A336,'Data Analysis'!A335:Q2670,14,FALSE)</f>
        <v>29523.17</v>
      </c>
      <c r="N336" s="7" t="str">
        <f>VLOOKUP(A336,'Data Analysis'!A335:Q2670,16,FALSE)</f>
        <v>tier - 1</v>
      </c>
      <c r="O336" s="7" t="str">
        <f>VLOOKUP(A336,'Data Analysis'!A335:Q2670,15,FALSE)</f>
        <v>tier - 2</v>
      </c>
      <c r="P336" s="7">
        <f>VLOOKUP(A336,'Data Analysis'!A335:Q2670,2,FALSE)</f>
        <v>63</v>
      </c>
      <c r="Q336" s="7">
        <f>VLOOKUP(A337,'Data Analysis'!A336:Q2671,2,FALSE)</f>
        <v>35</v>
      </c>
    </row>
    <row r="337" ht="15.6" spans="1:17">
      <c r="A337" s="9" t="s">
        <v>672</v>
      </c>
      <c r="B337" s="7" t="str">
        <f>VLOOKUP(A337,'Data Analysis'!A336:Q2671,4,FALSE)</f>
        <v>  Nathan A</v>
      </c>
      <c r="C337" s="7">
        <f>VLOOKUP(A337,'Data Analysis'!A336:Q2671,5,FALSE)</f>
        <v>24.2</v>
      </c>
      <c r="D337" s="7">
        <f>VLOOKUP(A337,'Data Analysis'!A336:Q2671,6,FALSE)</f>
        <v>6.15</v>
      </c>
      <c r="E337" s="7" t="str">
        <f>VLOOKUP(A337,'Data Analysis'!A336:Q2671,7,FALSE)</f>
        <v>No</v>
      </c>
      <c r="F337" s="7" t="str">
        <f>VLOOKUP(A337,'Data Analysis'!A336:Q2671,9,FALSE)</f>
        <v>No</v>
      </c>
      <c r="G337" s="7" t="str">
        <f>VLOOKUP(A337,'Data Analysis'!A336:Q2671,8,FALSE)</f>
        <v>No</v>
      </c>
      <c r="H337" s="7">
        <f>VLOOKUP(A337,'Data Analysis'!A336:Q2671,10,FALSE)</f>
        <v>1</v>
      </c>
      <c r="I337" s="7" t="str">
        <f>VLOOKUP(A337,'Data Analysis'!A336:Q2671,17,FALSE)</f>
        <v>yes</v>
      </c>
      <c r="J337" s="7" t="str">
        <f>VLOOKUP(A337,'Data Analysis'!A336:Q2671,11,FALSE)</f>
        <v>Obesity</v>
      </c>
      <c r="K337" s="7" t="str">
        <f>VLOOKUP(A337,'Data Analysis'!A336:Q2671,12,FALSE)</f>
        <v>Prediabetes</v>
      </c>
      <c r="L337" s="7" t="str">
        <f>VLOOKUP(A337,'Data Analysis'!A336:Q2671,13,FALSE)</f>
        <v>16-Jul-1987</v>
      </c>
      <c r="M337" s="7">
        <f>VLOOKUP(A337,'Data Analysis'!A336:Q2671,14,FALSE)</f>
        <v>29443.59</v>
      </c>
      <c r="N337" s="7" t="str">
        <f>VLOOKUP(A337,'Data Analysis'!A336:Q2671,16,FALSE)</f>
        <v>tier - 1</v>
      </c>
      <c r="O337" s="7" t="str">
        <f>VLOOKUP(A337,'Data Analysis'!A336:Q2671,15,FALSE)</f>
        <v>tier - 1</v>
      </c>
      <c r="P337" s="7">
        <f>VLOOKUP(A337,'Data Analysis'!A336:Q2671,2,FALSE)</f>
        <v>35</v>
      </c>
      <c r="Q337" s="7">
        <f>VLOOKUP(A338,'Data Analysis'!A337:Q2672,2,FALSE)</f>
        <v>37</v>
      </c>
    </row>
    <row r="338" ht="15.6" spans="1:17">
      <c r="A338" s="9" t="s">
        <v>674</v>
      </c>
      <c r="B338" s="7" t="str">
        <f>VLOOKUP(A338,'Data Analysis'!A337:Q2672,4,FALSE)</f>
        <v>  Kathryn</v>
      </c>
      <c r="C338" s="7">
        <f>VLOOKUP(A338,'Data Analysis'!A337:Q2672,5,FALSE)</f>
        <v>22.03</v>
      </c>
      <c r="D338" s="7">
        <f>VLOOKUP(A338,'Data Analysis'!A337:Q2672,6,FALSE)</f>
        <v>4.28</v>
      </c>
      <c r="E338" s="7" t="str">
        <f>VLOOKUP(A338,'Data Analysis'!A337:Q2672,7,FALSE)</f>
        <v>yes</v>
      </c>
      <c r="F338" s="7" t="str">
        <f>VLOOKUP(A338,'Data Analysis'!A337:Q2672,9,FALSE)</f>
        <v>No</v>
      </c>
      <c r="G338" s="7" t="str">
        <f>VLOOKUP(A338,'Data Analysis'!A337:Q2672,8,FALSE)</f>
        <v>No</v>
      </c>
      <c r="H338" s="7">
        <f>VLOOKUP(A338,'Data Analysis'!A337:Q2672,10,FALSE)</f>
        <v>0</v>
      </c>
      <c r="I338" s="7" t="str">
        <f>VLOOKUP(A338,'Data Analysis'!A337:Q2672,17,FALSE)</f>
        <v>yes</v>
      </c>
      <c r="J338" s="7" t="str">
        <f>VLOOKUP(A338,'Data Analysis'!A337:Q2672,11,FALSE)</f>
        <v>Obesity</v>
      </c>
      <c r="K338" s="7" t="str">
        <f>VLOOKUP(A338,'Data Analysis'!A337:Q2672,12,FALSE)</f>
        <v>Normal</v>
      </c>
      <c r="L338" s="7" t="str">
        <f>VLOOKUP(A338,'Data Analysis'!A337:Q2672,13,FALSE)</f>
        <v>7-Nov-1985</v>
      </c>
      <c r="M338" s="7">
        <f>VLOOKUP(A338,'Data Analysis'!A337:Q2672,14,FALSE)</f>
        <v>29352.56</v>
      </c>
      <c r="N338" s="7" t="str">
        <f>VLOOKUP(A338,'Data Analysis'!A337:Q2672,16,FALSE)</f>
        <v>tier - 1</v>
      </c>
      <c r="O338" s="7" t="str">
        <f>VLOOKUP(A338,'Data Analysis'!A337:Q2672,15,FALSE)</f>
        <v>tier - 1</v>
      </c>
      <c r="P338" s="7">
        <f>VLOOKUP(A338,'Data Analysis'!A337:Q2672,2,FALSE)</f>
        <v>37</v>
      </c>
      <c r="Q338" s="7">
        <f>VLOOKUP(A339,'Data Analysis'!A338:Q2673,2,FALSE)</f>
        <v>65</v>
      </c>
    </row>
    <row r="339" ht="15.6" spans="1:17">
      <c r="A339" s="9" t="s">
        <v>676</v>
      </c>
      <c r="B339" s="7" t="str">
        <f>VLOOKUP(A339,'Data Analysis'!A338:Q2673,4,FALSE)</f>
        <v>  Elizabeth H</v>
      </c>
      <c r="C339" s="7">
        <f>VLOOKUP(A339,'Data Analysis'!A338:Q2673,5,FALSE)</f>
        <v>26.885</v>
      </c>
      <c r="D339" s="7">
        <f>VLOOKUP(A339,'Data Analysis'!A338:Q2673,6,FALSE)</f>
        <v>9.86</v>
      </c>
      <c r="E339" s="7" t="str">
        <f>VLOOKUP(A339,'Data Analysis'!A338:Q2673,7,FALSE)</f>
        <v>No</v>
      </c>
      <c r="F339" s="7" t="str">
        <f>VLOOKUP(A339,'Data Analysis'!A338:Q2673,9,FALSE)</f>
        <v>No</v>
      </c>
      <c r="G339" s="7" t="str">
        <f>VLOOKUP(A339,'Data Analysis'!A338:Q2673,8,FALSE)</f>
        <v>No</v>
      </c>
      <c r="H339" s="7">
        <f>VLOOKUP(A339,'Data Analysis'!A338:Q2673,10,FALSE)</f>
        <v>3</v>
      </c>
      <c r="I339" s="7" t="str">
        <f>VLOOKUP(A339,'Data Analysis'!A338:Q2673,17,FALSE)</f>
        <v>yes</v>
      </c>
      <c r="J339" s="7" t="str">
        <f>VLOOKUP(A339,'Data Analysis'!A338:Q2673,11,FALSE)</f>
        <v>Obesity</v>
      </c>
      <c r="K339" s="7" t="str">
        <f>VLOOKUP(A339,'Data Analysis'!A338:Q2673,12,FALSE)</f>
        <v>Diabetes</v>
      </c>
      <c r="L339" s="7" t="str">
        <f>VLOOKUP(A339,'Data Analysis'!A338:Q2673,13,FALSE)</f>
        <v>5-Jun-1958</v>
      </c>
      <c r="M339" s="7">
        <f>VLOOKUP(A339,'Data Analysis'!A338:Q2673,14,FALSE)</f>
        <v>29330.98</v>
      </c>
      <c r="N339" s="7" t="str">
        <f>VLOOKUP(A339,'Data Analysis'!A338:Q2673,16,FALSE)</f>
        <v>tier - 1</v>
      </c>
      <c r="O339" s="7" t="str">
        <f>VLOOKUP(A339,'Data Analysis'!A338:Q2673,15,FALSE)</f>
        <v>tier - 2</v>
      </c>
      <c r="P339" s="7">
        <f>VLOOKUP(A339,'Data Analysis'!A338:Q2673,2,FALSE)</f>
        <v>65</v>
      </c>
      <c r="Q339" s="7">
        <f>VLOOKUP(A340,'Data Analysis'!A339:Q2674,2,FALSE)</f>
        <v>44</v>
      </c>
    </row>
    <row r="340" ht="15.6" spans="1:17">
      <c r="A340" s="9" t="s">
        <v>678</v>
      </c>
      <c r="B340" s="7" t="str">
        <f>VLOOKUP(A340,'Data Analysis'!A339:Q2674,4,FALSE)</f>
        <v>  Ben</v>
      </c>
      <c r="C340" s="7">
        <f>VLOOKUP(A340,'Data Analysis'!A339:Q2674,5,FALSE)</f>
        <v>16.36</v>
      </c>
      <c r="D340" s="7">
        <f>VLOOKUP(A340,'Data Analysis'!A339:Q2674,6,FALSE)</f>
        <v>11.19</v>
      </c>
      <c r="E340" s="7" t="str">
        <f>VLOOKUP(A340,'Data Analysis'!A339:Q2674,7,FALSE)</f>
        <v>No</v>
      </c>
      <c r="F340" s="7" t="str">
        <f>VLOOKUP(A340,'Data Analysis'!A339:Q2674,9,FALSE)</f>
        <v>No</v>
      </c>
      <c r="G340" s="7" t="str">
        <f>VLOOKUP(A340,'Data Analysis'!A339:Q2674,8,FALSE)</f>
        <v>No</v>
      </c>
      <c r="H340" s="7">
        <f>VLOOKUP(A340,'Data Analysis'!A339:Q2674,10,FALSE)</f>
        <v>0</v>
      </c>
      <c r="I340" s="7" t="str">
        <f>VLOOKUP(A340,'Data Analysis'!A339:Q2674,17,FALSE)</f>
        <v>yes</v>
      </c>
      <c r="J340" s="7" t="str">
        <f>VLOOKUP(A340,'Data Analysis'!A339:Q2674,11,FALSE)</f>
        <v>Obesity</v>
      </c>
      <c r="K340" s="7" t="str">
        <f>VLOOKUP(A340,'Data Analysis'!A339:Q2674,12,FALSE)</f>
        <v>Diabetes</v>
      </c>
      <c r="L340" s="7" t="str">
        <f>VLOOKUP(A340,'Data Analysis'!A339:Q2674,13,FALSE)</f>
        <v>21-Jul-1978</v>
      </c>
      <c r="M340" s="7">
        <f>VLOOKUP(A340,'Data Analysis'!A339:Q2674,14,FALSE)</f>
        <v>29227.6</v>
      </c>
      <c r="N340" s="7" t="str">
        <f>VLOOKUP(A340,'Data Analysis'!A339:Q2674,16,FALSE)</f>
        <v>tier - 1</v>
      </c>
      <c r="O340" s="7" t="str">
        <f>VLOOKUP(A340,'Data Analysis'!A339:Q2674,15,FALSE)</f>
        <v>tier - 3</v>
      </c>
      <c r="P340" s="7">
        <f>VLOOKUP(A340,'Data Analysis'!A339:Q2674,2,FALSE)</f>
        <v>44</v>
      </c>
      <c r="Q340" s="7">
        <f>VLOOKUP(A341,'Data Analysis'!A340:Q2675,2,FALSE)</f>
        <v>53</v>
      </c>
    </row>
    <row r="341" ht="15.6" spans="1:17">
      <c r="A341" s="9" t="s">
        <v>680</v>
      </c>
      <c r="B341" s="7" t="str">
        <f>VLOOKUP(A341,'Data Analysis'!A340:Q2675,4,FALSE)</f>
        <v>  Cheryl A</v>
      </c>
      <c r="C341" s="7">
        <f>VLOOKUP(A341,'Data Analysis'!A340:Q2675,5,FALSE)</f>
        <v>32.3</v>
      </c>
      <c r="D341" s="7">
        <f>VLOOKUP(A341,'Data Analysis'!A340:Q2675,6,FALSE)</f>
        <v>4.89</v>
      </c>
      <c r="E341" s="7" t="str">
        <f>VLOOKUP(A341,'Data Analysis'!A340:Q2675,7,FALSE)</f>
        <v>yes</v>
      </c>
      <c r="F341" s="7" t="str">
        <f>VLOOKUP(A341,'Data Analysis'!A340:Q2675,9,FALSE)</f>
        <v>No</v>
      </c>
      <c r="G341" s="7" t="str">
        <f>VLOOKUP(A341,'Data Analysis'!A340:Q2675,8,FALSE)</f>
        <v>Yes</v>
      </c>
      <c r="H341" s="7">
        <f>VLOOKUP(A341,'Data Analysis'!A340:Q2675,10,FALSE)</f>
        <v>1</v>
      </c>
      <c r="I341" s="7" t="str">
        <f>VLOOKUP(A341,'Data Analysis'!A340:Q2675,17,FALSE)</f>
        <v>No</v>
      </c>
      <c r="J341" s="7" t="str">
        <f>VLOOKUP(A341,'Data Analysis'!A340:Q2675,11,FALSE)</f>
        <v>Obesity</v>
      </c>
      <c r="K341" s="7" t="str">
        <f>VLOOKUP(A341,'Data Analysis'!A340:Q2675,12,FALSE)</f>
        <v>Normal</v>
      </c>
      <c r="L341" s="7" t="str">
        <f>VLOOKUP(A341,'Data Analysis'!A340:Q2675,13,FALSE)</f>
        <v>9-Jul-1969</v>
      </c>
      <c r="M341" s="7">
        <f>VLOOKUP(A341,'Data Analysis'!A340:Q2675,14,FALSE)</f>
        <v>29186.48</v>
      </c>
      <c r="N341" s="7" t="str">
        <f>VLOOKUP(A341,'Data Analysis'!A340:Q2675,16,FALSE)</f>
        <v>tier - 1</v>
      </c>
      <c r="O341" s="7" t="str">
        <f>VLOOKUP(A341,'Data Analysis'!A340:Q2675,15,FALSE)</f>
        <v>tier - 3</v>
      </c>
      <c r="P341" s="7">
        <f>VLOOKUP(A341,'Data Analysis'!A340:Q2675,2,FALSE)</f>
        <v>53</v>
      </c>
      <c r="Q341" s="7">
        <f>VLOOKUP(A342,'Data Analysis'!A341:Q2676,2,FALSE)</f>
        <v>46</v>
      </c>
    </row>
    <row r="342" ht="15.6" spans="1:17">
      <c r="A342" s="9" t="s">
        <v>682</v>
      </c>
      <c r="B342" s="7" t="str">
        <f>VLOOKUP(A342,'Data Analysis'!A341:Q2676,4,FALSE)</f>
        <v>  Kimberly A</v>
      </c>
      <c r="C342" s="7">
        <f>VLOOKUP(A342,'Data Analysis'!A341:Q2676,5,FALSE)</f>
        <v>16.05</v>
      </c>
      <c r="D342" s="7">
        <f>VLOOKUP(A342,'Data Analysis'!A341:Q2676,6,FALSE)</f>
        <v>4.35</v>
      </c>
      <c r="E342" s="7" t="str">
        <f>VLOOKUP(A342,'Data Analysis'!A341:Q2676,7,FALSE)</f>
        <v>yes</v>
      </c>
      <c r="F342" s="7" t="str">
        <f>VLOOKUP(A342,'Data Analysis'!A341:Q2676,9,FALSE)</f>
        <v>No</v>
      </c>
      <c r="G342" s="7" t="str">
        <f>VLOOKUP(A342,'Data Analysis'!A341:Q2676,8,FALSE)</f>
        <v>No</v>
      </c>
      <c r="H342" s="7">
        <f>VLOOKUP(A342,'Data Analysis'!A341:Q2676,10,FALSE)</f>
        <v>0</v>
      </c>
      <c r="I342" s="7" t="str">
        <f>VLOOKUP(A342,'Data Analysis'!A341:Q2676,17,FALSE)</f>
        <v>yes</v>
      </c>
      <c r="J342" s="7" t="str">
        <f>VLOOKUP(A342,'Data Analysis'!A341:Q2676,11,FALSE)</f>
        <v>Obesity</v>
      </c>
      <c r="K342" s="7" t="str">
        <f>VLOOKUP(A342,'Data Analysis'!A341:Q2676,12,FALSE)</f>
        <v>Normal</v>
      </c>
      <c r="L342" s="7" t="str">
        <f>VLOOKUP(A342,'Data Analysis'!A341:Q2676,13,FALSE)</f>
        <v>8-Nov-1976</v>
      </c>
      <c r="M342" s="7">
        <f>VLOOKUP(A342,'Data Analysis'!A341:Q2676,14,FALSE)</f>
        <v>29160.39</v>
      </c>
      <c r="N342" s="7" t="str">
        <f>VLOOKUP(A342,'Data Analysis'!A341:Q2676,16,FALSE)</f>
        <v>tier - 1</v>
      </c>
      <c r="O342" s="7" t="str">
        <f>VLOOKUP(A342,'Data Analysis'!A341:Q2676,15,FALSE)</f>
        <v>tier - 2</v>
      </c>
      <c r="P342" s="7">
        <f>VLOOKUP(A342,'Data Analysis'!A341:Q2676,2,FALSE)</f>
        <v>46</v>
      </c>
      <c r="Q342" s="7">
        <f>VLOOKUP(A343,'Data Analysis'!A342:Q2677,2,FALSE)</f>
        <v>61</v>
      </c>
    </row>
    <row r="343" ht="15.6" spans="1:17">
      <c r="A343" s="9" t="s">
        <v>684</v>
      </c>
      <c r="B343" s="7" t="str">
        <f>VLOOKUP(A343,'Data Analysis'!A342:Q2677,4,FALSE)</f>
        <v>  Cynthia</v>
      </c>
      <c r="C343" s="7">
        <f>VLOOKUP(A343,'Data Analysis'!A342:Q2677,5,FALSE)</f>
        <v>29.07</v>
      </c>
      <c r="D343" s="7">
        <f>VLOOKUP(A343,'Data Analysis'!A342:Q2677,6,FALSE)</f>
        <v>8.66</v>
      </c>
      <c r="E343" s="7" t="str">
        <f>VLOOKUP(A343,'Data Analysis'!A342:Q2677,7,FALSE)</f>
        <v>yes</v>
      </c>
      <c r="F343" s="7" t="str">
        <f>VLOOKUP(A343,'Data Analysis'!A342:Q2677,9,FALSE)</f>
        <v>No</v>
      </c>
      <c r="G343" s="7" t="str">
        <f>VLOOKUP(A343,'Data Analysis'!A342:Q2677,8,FALSE)</f>
        <v>No</v>
      </c>
      <c r="H343" s="7">
        <f>VLOOKUP(A343,'Data Analysis'!A342:Q2677,10,FALSE)</f>
        <v>2</v>
      </c>
      <c r="I343" s="7" t="str">
        <f>VLOOKUP(A343,'Data Analysis'!A342:Q2677,17,FALSE)</f>
        <v>yes</v>
      </c>
      <c r="J343" s="7" t="str">
        <f>VLOOKUP(A343,'Data Analysis'!A342:Q2677,11,FALSE)</f>
        <v>Obesity</v>
      </c>
      <c r="K343" s="7" t="str">
        <f>VLOOKUP(A343,'Data Analysis'!A342:Q2677,12,FALSE)</f>
        <v>Diabetes</v>
      </c>
      <c r="L343" s="7" t="str">
        <f>VLOOKUP(A343,'Data Analysis'!A342:Q2677,13,FALSE)</f>
        <v>24-Dec-1961</v>
      </c>
      <c r="M343" s="7">
        <f>VLOOKUP(A343,'Data Analysis'!A342:Q2677,14,FALSE)</f>
        <v>29141.36</v>
      </c>
      <c r="N343" s="7" t="str">
        <f>VLOOKUP(A343,'Data Analysis'!A342:Q2677,16,FALSE)</f>
        <v>tier - 1</v>
      </c>
      <c r="O343" s="7" t="str">
        <f>VLOOKUP(A343,'Data Analysis'!A342:Q2677,15,FALSE)</f>
        <v>tier - 3</v>
      </c>
      <c r="P343" s="7">
        <f>VLOOKUP(A343,'Data Analysis'!A342:Q2677,2,FALSE)</f>
        <v>61</v>
      </c>
      <c r="Q343" s="7">
        <f>VLOOKUP(A344,'Data Analysis'!A343:Q2678,2,FALSE)</f>
        <v>44</v>
      </c>
    </row>
    <row r="344" ht="15.6" spans="1:17">
      <c r="A344" s="9" t="s">
        <v>686</v>
      </c>
      <c r="B344" s="7" t="str">
        <f>VLOOKUP(A344,'Data Analysis'!A343:Q2678,4,FALSE)</f>
        <v>  Jessica</v>
      </c>
      <c r="C344" s="7">
        <f>VLOOKUP(A344,'Data Analysis'!A343:Q2678,5,FALSE)</f>
        <v>17.43</v>
      </c>
      <c r="D344" s="7">
        <f>VLOOKUP(A344,'Data Analysis'!A343:Q2678,6,FALSE)</f>
        <v>8.64</v>
      </c>
      <c r="E344" s="7" t="str">
        <f>VLOOKUP(A344,'Data Analysis'!A343:Q2678,7,FALSE)</f>
        <v>No</v>
      </c>
      <c r="F344" s="7" t="str">
        <f>VLOOKUP(A344,'Data Analysis'!A343:Q2678,9,FALSE)</f>
        <v>No</v>
      </c>
      <c r="G344" s="7" t="str">
        <f>VLOOKUP(A344,'Data Analysis'!A343:Q2678,8,FALSE)</f>
        <v>No</v>
      </c>
      <c r="H344" s="7">
        <f>VLOOKUP(A344,'Data Analysis'!A343:Q2678,10,FALSE)</f>
        <v>0</v>
      </c>
      <c r="I344" s="7" t="str">
        <f>VLOOKUP(A344,'Data Analysis'!A343:Q2678,17,FALSE)</f>
        <v>yes</v>
      </c>
      <c r="J344" s="7" t="str">
        <f>VLOOKUP(A344,'Data Analysis'!A343:Q2678,11,FALSE)</f>
        <v>Normal Weight</v>
      </c>
      <c r="K344" s="7" t="str">
        <f>VLOOKUP(A344,'Data Analysis'!A343:Q2678,12,FALSE)</f>
        <v>Diabetes</v>
      </c>
      <c r="L344" s="7" t="str">
        <f>VLOOKUP(A344,'Data Analysis'!A343:Q2678,13,FALSE)</f>
        <v>29-Nov-1978</v>
      </c>
      <c r="M344" s="7">
        <f>VLOOKUP(A344,'Data Analysis'!A343:Q2678,14,FALSE)</f>
        <v>29114.77</v>
      </c>
      <c r="N344" s="7" t="str">
        <f>VLOOKUP(A344,'Data Analysis'!A343:Q2678,16,FALSE)</f>
        <v>tier - 1</v>
      </c>
      <c r="O344" s="7" t="str">
        <f>VLOOKUP(A344,'Data Analysis'!A343:Q2678,15,FALSE)</f>
        <v>tier - 1</v>
      </c>
      <c r="P344" s="7">
        <f>VLOOKUP(A344,'Data Analysis'!A343:Q2678,2,FALSE)</f>
        <v>44</v>
      </c>
      <c r="Q344" s="7">
        <f>VLOOKUP(A345,'Data Analysis'!A344:Q2679,2,FALSE)</f>
        <v>42</v>
      </c>
    </row>
    <row r="345" ht="15.6" spans="1:17">
      <c r="A345" s="9" t="s">
        <v>688</v>
      </c>
      <c r="B345" s="7" t="str">
        <f>VLOOKUP(A345,'Data Analysis'!A344:Q2679,4,FALSE)</f>
        <v>  Bruce</v>
      </c>
      <c r="C345" s="7">
        <f>VLOOKUP(A345,'Data Analysis'!A344:Q2679,5,FALSE)</f>
        <v>19.33</v>
      </c>
      <c r="D345" s="7">
        <f>VLOOKUP(A345,'Data Analysis'!A344:Q2679,6,FALSE)</f>
        <v>4.27</v>
      </c>
      <c r="E345" s="7" t="str">
        <f>VLOOKUP(A345,'Data Analysis'!A344:Q2679,7,FALSE)</f>
        <v>No</v>
      </c>
      <c r="F345" s="7" t="str">
        <f>VLOOKUP(A345,'Data Analysis'!A344:Q2679,9,FALSE)</f>
        <v>No</v>
      </c>
      <c r="G345" s="7" t="str">
        <f>VLOOKUP(A345,'Data Analysis'!A344:Q2679,8,FALSE)</f>
        <v>No</v>
      </c>
      <c r="H345" s="7">
        <f>VLOOKUP(A345,'Data Analysis'!A344:Q2679,10,FALSE)</f>
        <v>0</v>
      </c>
      <c r="I345" s="7" t="str">
        <f>VLOOKUP(A345,'Data Analysis'!A344:Q2679,17,FALSE)</f>
        <v>yes</v>
      </c>
      <c r="J345" s="7" t="str">
        <f>VLOOKUP(A345,'Data Analysis'!A344:Q2679,11,FALSE)</f>
        <v>Obesity</v>
      </c>
      <c r="K345" s="7" t="str">
        <f>VLOOKUP(A345,'Data Analysis'!A344:Q2679,12,FALSE)</f>
        <v>Normal</v>
      </c>
      <c r="L345" s="7" t="str">
        <f>VLOOKUP(A345,'Data Analysis'!A344:Q2679,13,FALSE)</f>
        <v>14-Jul-1980</v>
      </c>
      <c r="M345" s="7">
        <f>VLOOKUP(A345,'Data Analysis'!A344:Q2679,14,FALSE)</f>
        <v>29114.21</v>
      </c>
      <c r="N345" s="7" t="str">
        <f>VLOOKUP(A345,'Data Analysis'!A344:Q2679,16,FALSE)</f>
        <v>tier - 1</v>
      </c>
      <c r="O345" s="7" t="str">
        <f>VLOOKUP(A345,'Data Analysis'!A344:Q2679,15,FALSE)</f>
        <v>tier - 3</v>
      </c>
      <c r="P345" s="7">
        <f>VLOOKUP(A345,'Data Analysis'!A344:Q2679,2,FALSE)</f>
        <v>42</v>
      </c>
      <c r="Q345" s="7">
        <f>VLOOKUP(A346,'Data Analysis'!A345:Q2680,2,FALSE)</f>
        <v>30</v>
      </c>
    </row>
    <row r="346" ht="15.6" spans="1:17">
      <c r="A346" s="9" t="s">
        <v>690</v>
      </c>
      <c r="B346" s="7" t="str">
        <f>VLOOKUP(A346,'Data Analysis'!A345:Q2680,4,FALSE)</f>
        <v>  Allison</v>
      </c>
      <c r="C346" s="7">
        <f>VLOOKUP(A346,'Data Analysis'!A345:Q2680,5,FALSE)</f>
        <v>30.52</v>
      </c>
      <c r="D346" s="7">
        <f>VLOOKUP(A346,'Data Analysis'!A345:Q2680,6,FALSE)</f>
        <v>4.21</v>
      </c>
      <c r="E346" s="7" t="str">
        <f>VLOOKUP(A346,'Data Analysis'!A345:Q2680,7,FALSE)</f>
        <v>No</v>
      </c>
      <c r="F346" s="7" t="str">
        <f>VLOOKUP(A346,'Data Analysis'!A345:Q2680,9,FALSE)</f>
        <v>No</v>
      </c>
      <c r="G346" s="7" t="str">
        <f>VLOOKUP(A346,'Data Analysis'!A345:Q2680,8,FALSE)</f>
        <v>No</v>
      </c>
      <c r="H346" s="7">
        <f>VLOOKUP(A346,'Data Analysis'!A345:Q2680,10,FALSE)</f>
        <v>1</v>
      </c>
      <c r="I346" s="7" t="str">
        <f>VLOOKUP(A346,'Data Analysis'!A345:Q2680,17,FALSE)</f>
        <v>yes</v>
      </c>
      <c r="J346" s="7" t="str">
        <f>VLOOKUP(A346,'Data Analysis'!A345:Q2680,11,FALSE)</f>
        <v>Obesity</v>
      </c>
      <c r="K346" s="7" t="str">
        <f>VLOOKUP(A346,'Data Analysis'!A345:Q2680,12,FALSE)</f>
        <v>Normal</v>
      </c>
      <c r="L346" s="7" t="str">
        <f>VLOOKUP(A346,'Data Analysis'!A345:Q2680,13,FALSE)</f>
        <v>7-Jul-1992</v>
      </c>
      <c r="M346" s="7">
        <f>VLOOKUP(A346,'Data Analysis'!A345:Q2680,14,FALSE)</f>
        <v>29007.82</v>
      </c>
      <c r="N346" s="7" t="str">
        <f>VLOOKUP(A346,'Data Analysis'!A345:Q2680,16,FALSE)</f>
        <v>tier - 1</v>
      </c>
      <c r="O346" s="7" t="str">
        <f>VLOOKUP(A346,'Data Analysis'!A345:Q2680,15,FALSE)</f>
        <v>tier - 3</v>
      </c>
      <c r="P346" s="7">
        <f>VLOOKUP(A346,'Data Analysis'!A345:Q2680,2,FALSE)</f>
        <v>30</v>
      </c>
      <c r="Q346" s="7">
        <f>VLOOKUP(A347,'Data Analysis'!A346:Q2681,2,FALSE)</f>
        <v>19</v>
      </c>
    </row>
    <row r="347" ht="15.6" spans="1:17">
      <c r="A347" s="9" t="s">
        <v>692</v>
      </c>
      <c r="B347" s="7" t="str">
        <f>VLOOKUP(A347,'Data Analysis'!A346:Q2681,4,FALSE)</f>
        <v>  Alex</v>
      </c>
      <c r="C347" s="7">
        <f>VLOOKUP(A347,'Data Analysis'!A346:Q2681,5,FALSE)</f>
        <v>39.21</v>
      </c>
      <c r="D347" s="7">
        <f>VLOOKUP(A347,'Data Analysis'!A346:Q2681,6,FALSE)</f>
        <v>5.04</v>
      </c>
      <c r="E347" s="7" t="str">
        <f>VLOOKUP(A347,'Data Analysis'!A346:Q2681,7,FALSE)</f>
        <v>No</v>
      </c>
      <c r="F347" s="7" t="str">
        <f>VLOOKUP(A347,'Data Analysis'!A346:Q2681,9,FALSE)</f>
        <v>No</v>
      </c>
      <c r="G347" s="7" t="str">
        <f>VLOOKUP(A347,'Data Analysis'!A346:Q2681,8,FALSE)</f>
        <v>Yes</v>
      </c>
      <c r="H347" s="7">
        <f>VLOOKUP(A347,'Data Analysis'!A346:Q2681,10,FALSE)</f>
        <v>1</v>
      </c>
      <c r="I347" s="7" t="str">
        <f>VLOOKUP(A347,'Data Analysis'!A346:Q2681,17,FALSE)</f>
        <v>yes</v>
      </c>
      <c r="J347" s="7" t="str">
        <f>VLOOKUP(A347,'Data Analysis'!A346:Q2681,11,FALSE)</f>
        <v>Overweight</v>
      </c>
      <c r="K347" s="7" t="str">
        <f>VLOOKUP(A347,'Data Analysis'!A346:Q2681,12,FALSE)</f>
        <v>Normal</v>
      </c>
      <c r="L347" s="7" t="str">
        <f>VLOOKUP(A347,'Data Analysis'!A346:Q2681,13,FALSE)</f>
        <v>1-Sep-2003</v>
      </c>
      <c r="M347" s="7">
        <f>VLOOKUP(A347,'Data Analysis'!A346:Q2681,14,FALSE)</f>
        <v>28998.68</v>
      </c>
      <c r="N347" s="7" t="str">
        <f>VLOOKUP(A347,'Data Analysis'!A346:Q2681,16,FALSE)</f>
        <v>tier - 1</v>
      </c>
      <c r="O347" s="7" t="str">
        <f>VLOOKUP(A347,'Data Analysis'!A346:Q2681,15,FALSE)</f>
        <v>tier - 3</v>
      </c>
      <c r="P347" s="7">
        <f>VLOOKUP(A347,'Data Analysis'!A346:Q2681,2,FALSE)</f>
        <v>19</v>
      </c>
      <c r="Q347" s="7">
        <f>VLOOKUP(A348,'Data Analysis'!A347:Q2682,2,FALSE)</f>
        <v>63</v>
      </c>
    </row>
    <row r="348" ht="15.6" spans="1:17">
      <c r="A348" s="9" t="s">
        <v>694</v>
      </c>
      <c r="B348" s="7" t="str">
        <f>VLOOKUP(A348,'Data Analysis'!A347:Q2682,4,FALSE)</f>
        <v>  Gabriela</v>
      </c>
      <c r="C348" s="7">
        <f>VLOOKUP(A348,'Data Analysis'!A347:Q2682,5,FALSE)</f>
        <v>26.98</v>
      </c>
      <c r="D348" s="7">
        <f>VLOOKUP(A348,'Data Analysis'!A347:Q2682,6,FALSE)</f>
        <v>5.21</v>
      </c>
      <c r="E348" s="7" t="str">
        <f>VLOOKUP(A348,'Data Analysis'!A347:Q2682,7,FALSE)</f>
        <v>yes</v>
      </c>
      <c r="F348" s="7" t="str">
        <f>VLOOKUP(A348,'Data Analysis'!A347:Q2682,9,FALSE)</f>
        <v>No</v>
      </c>
      <c r="G348" s="7" t="str">
        <f>VLOOKUP(A348,'Data Analysis'!A347:Q2682,8,FALSE)</f>
        <v>No</v>
      </c>
      <c r="H348" s="7">
        <f>VLOOKUP(A348,'Data Analysis'!A347:Q2682,10,FALSE)</f>
        <v>2</v>
      </c>
      <c r="I348" s="7" t="str">
        <f>VLOOKUP(A348,'Data Analysis'!A347:Q2682,17,FALSE)</f>
        <v>yes</v>
      </c>
      <c r="J348" s="7" t="str">
        <f>VLOOKUP(A348,'Data Analysis'!A347:Q2682,11,FALSE)</f>
        <v>Obesity</v>
      </c>
      <c r="K348" s="7" t="str">
        <f>VLOOKUP(A348,'Data Analysis'!A347:Q2682,12,FALSE)</f>
        <v>Normal</v>
      </c>
      <c r="L348" s="7" t="str">
        <f>VLOOKUP(A348,'Data Analysis'!A347:Q2682,13,FALSE)</f>
        <v>5-Dec-1959</v>
      </c>
      <c r="M348" s="7">
        <f>VLOOKUP(A348,'Data Analysis'!A347:Q2682,14,FALSE)</f>
        <v>28950.47</v>
      </c>
      <c r="N348" s="7" t="str">
        <f>VLOOKUP(A348,'Data Analysis'!A347:Q2682,16,FALSE)</f>
        <v>tier - 1</v>
      </c>
      <c r="O348" s="7" t="str">
        <f>VLOOKUP(A348,'Data Analysis'!A347:Q2682,15,FALSE)</f>
        <v>tier - 1</v>
      </c>
      <c r="P348" s="7">
        <f>VLOOKUP(A348,'Data Analysis'!A347:Q2682,2,FALSE)</f>
        <v>63</v>
      </c>
      <c r="Q348" s="7">
        <f>VLOOKUP(A349,'Data Analysis'!A348:Q2683,2,FALSE)</f>
        <v>60</v>
      </c>
    </row>
    <row r="349" ht="15.6" spans="1:17">
      <c r="A349" s="9" t="s">
        <v>696</v>
      </c>
      <c r="B349" s="7" t="str">
        <f>VLOOKUP(A349,'Data Analysis'!A348:Q2683,4,FALSE)</f>
        <v>  Sharon</v>
      </c>
      <c r="C349" s="7">
        <f>VLOOKUP(A349,'Data Analysis'!A348:Q2683,5,FALSE)</f>
        <v>25.84</v>
      </c>
      <c r="D349" s="7">
        <f>VLOOKUP(A349,'Data Analysis'!A348:Q2683,6,FALSE)</f>
        <v>8.83</v>
      </c>
      <c r="E349" s="7" t="str">
        <f>VLOOKUP(A349,'Data Analysis'!A348:Q2683,7,FALSE)</f>
        <v>No</v>
      </c>
      <c r="F349" s="7" t="str">
        <f>VLOOKUP(A349,'Data Analysis'!A348:Q2683,9,FALSE)</f>
        <v>No</v>
      </c>
      <c r="G349" s="7" t="str">
        <f>VLOOKUP(A349,'Data Analysis'!A348:Q2683,8,FALSE)</f>
        <v>No</v>
      </c>
      <c r="H349" s="7">
        <f>VLOOKUP(A349,'Data Analysis'!A348:Q2683,10,FALSE)</f>
        <v>0</v>
      </c>
      <c r="I349" s="7" t="str">
        <f>VLOOKUP(A349,'Data Analysis'!A348:Q2683,17,FALSE)</f>
        <v>No</v>
      </c>
      <c r="J349" s="7" t="str">
        <f>VLOOKUP(A349,'Data Analysis'!A348:Q2683,11,FALSE)</f>
        <v>Obesity</v>
      </c>
      <c r="K349" s="7" t="str">
        <f>VLOOKUP(A349,'Data Analysis'!A348:Q2683,12,FALSE)</f>
        <v>Diabetes</v>
      </c>
      <c r="L349" s="7" t="str">
        <f>VLOOKUP(A349,'Data Analysis'!A348:Q2683,13,FALSE)</f>
        <v>25-Jul-1962</v>
      </c>
      <c r="M349" s="7">
        <f>VLOOKUP(A349,'Data Analysis'!A348:Q2683,14,FALSE)</f>
        <v>28923.14</v>
      </c>
      <c r="N349" s="7" t="str">
        <f>VLOOKUP(A349,'Data Analysis'!A348:Q2683,16,FALSE)</f>
        <v>tier - 1</v>
      </c>
      <c r="O349" s="7" t="str">
        <f>VLOOKUP(A349,'Data Analysis'!A348:Q2683,15,FALSE)</f>
        <v>tier - 1</v>
      </c>
      <c r="P349" s="7">
        <f>VLOOKUP(A349,'Data Analysis'!A348:Q2683,2,FALSE)</f>
        <v>60</v>
      </c>
      <c r="Q349" s="7">
        <f>VLOOKUP(A350,'Data Analysis'!A349:Q2684,2,FALSE)</f>
        <v>61</v>
      </c>
    </row>
    <row r="350" ht="15.6" spans="1:17">
      <c r="A350" s="9" t="s">
        <v>698</v>
      </c>
      <c r="B350" s="7" t="str">
        <f>VLOOKUP(A350,'Data Analysis'!A349:Q2684,4,FALSE)</f>
        <v>  Jason A</v>
      </c>
      <c r="C350" s="7">
        <f>VLOOKUP(A350,'Data Analysis'!A349:Q2684,5,FALSE)</f>
        <v>28.31</v>
      </c>
      <c r="D350" s="7">
        <f>VLOOKUP(A350,'Data Analysis'!A349:Q2684,6,FALSE)</f>
        <v>8.47</v>
      </c>
      <c r="E350" s="7" t="str">
        <f>VLOOKUP(A350,'Data Analysis'!A349:Q2684,7,FALSE)</f>
        <v>yes</v>
      </c>
      <c r="F350" s="7" t="str">
        <f>VLOOKUP(A350,'Data Analysis'!A349:Q2684,9,FALSE)</f>
        <v>No</v>
      </c>
      <c r="G350" s="7" t="str">
        <f>VLOOKUP(A350,'Data Analysis'!A349:Q2684,8,FALSE)</f>
        <v>No</v>
      </c>
      <c r="H350" s="7">
        <f>VLOOKUP(A350,'Data Analysis'!A349:Q2684,10,FALSE)</f>
        <v>2</v>
      </c>
      <c r="I350" s="7" t="str">
        <f>VLOOKUP(A350,'Data Analysis'!A349:Q2684,17,FALSE)</f>
        <v>yes</v>
      </c>
      <c r="J350" s="7" t="str">
        <f>VLOOKUP(A350,'Data Analysis'!A349:Q2684,11,FALSE)</f>
        <v>Overweight</v>
      </c>
      <c r="K350" s="7" t="str">
        <f>VLOOKUP(A350,'Data Analysis'!A349:Q2684,12,FALSE)</f>
        <v>Diabetes</v>
      </c>
      <c r="L350" s="7" t="str">
        <f>VLOOKUP(A350,'Data Analysis'!A349:Q2684,13,FALSE)</f>
        <v>3-Aug-1961</v>
      </c>
      <c r="M350" s="7">
        <f>VLOOKUP(A350,'Data Analysis'!A349:Q2684,14,FALSE)</f>
        <v>28868.66</v>
      </c>
      <c r="N350" s="7" t="str">
        <f>VLOOKUP(A350,'Data Analysis'!A349:Q2684,16,FALSE)</f>
        <v>tier - 1</v>
      </c>
      <c r="O350" s="7" t="str">
        <f>VLOOKUP(A350,'Data Analysis'!A349:Q2684,15,FALSE)</f>
        <v>tier - 2</v>
      </c>
      <c r="P350" s="7">
        <f>VLOOKUP(A350,'Data Analysis'!A349:Q2684,2,FALSE)</f>
        <v>61</v>
      </c>
      <c r="Q350" s="7">
        <f>VLOOKUP(A351,'Data Analysis'!A350:Q2685,2,FALSE)</f>
        <v>32</v>
      </c>
    </row>
    <row r="351" ht="15.6" spans="1:17">
      <c r="A351" s="9" t="s">
        <v>700</v>
      </c>
      <c r="B351" s="7" t="str">
        <f>VLOOKUP(A351,'Data Analysis'!A350:Q2685,4,FALSE)</f>
        <v>  Chelsey C</v>
      </c>
      <c r="C351" s="7">
        <f>VLOOKUP(A351,'Data Analysis'!A350:Q2685,5,FALSE)</f>
        <v>23.94</v>
      </c>
      <c r="D351" s="7">
        <f>VLOOKUP(A351,'Data Analysis'!A350:Q2685,6,FALSE)</f>
        <v>4.2</v>
      </c>
      <c r="E351" s="7" t="str">
        <f>VLOOKUP(A351,'Data Analysis'!A350:Q2685,7,FALSE)</f>
        <v>No</v>
      </c>
      <c r="F351" s="7" t="str">
        <f>VLOOKUP(A351,'Data Analysis'!A350:Q2685,9,FALSE)</f>
        <v>No</v>
      </c>
      <c r="G351" s="7" t="str">
        <f>VLOOKUP(A351,'Data Analysis'!A350:Q2685,8,FALSE)</f>
        <v>No</v>
      </c>
      <c r="H351" s="7">
        <f>VLOOKUP(A351,'Data Analysis'!A350:Q2685,10,FALSE)</f>
        <v>0</v>
      </c>
      <c r="I351" s="7" t="str">
        <f>VLOOKUP(A351,'Data Analysis'!A350:Q2685,17,FALSE)</f>
        <v>yes</v>
      </c>
      <c r="J351" s="7" t="str">
        <f>VLOOKUP(A351,'Data Analysis'!A350:Q2685,11,FALSE)</f>
        <v>Normal Weight</v>
      </c>
      <c r="K351" s="7" t="str">
        <f>VLOOKUP(A351,'Data Analysis'!A350:Q2685,12,FALSE)</f>
        <v>Normal</v>
      </c>
      <c r="L351" s="7" t="str">
        <f>VLOOKUP(A351,'Data Analysis'!A350:Q2685,13,FALSE)</f>
        <v>5-Dec-1990</v>
      </c>
      <c r="M351" s="7">
        <f>VLOOKUP(A351,'Data Analysis'!A350:Q2685,14,FALSE)</f>
        <v>28716.14</v>
      </c>
      <c r="N351" s="7" t="str">
        <f>VLOOKUP(A351,'Data Analysis'!A350:Q2685,16,FALSE)</f>
        <v>tier - 1</v>
      </c>
      <c r="O351" s="7" t="str">
        <f>VLOOKUP(A351,'Data Analysis'!A350:Q2685,15,FALSE)</f>
        <v>tier - 3</v>
      </c>
      <c r="P351" s="7">
        <f>VLOOKUP(A351,'Data Analysis'!A350:Q2685,2,FALSE)</f>
        <v>32</v>
      </c>
      <c r="Q351" s="7">
        <f>VLOOKUP(A352,'Data Analysis'!A351:Q2686,2,FALSE)</f>
        <v>37</v>
      </c>
    </row>
    <row r="352" ht="15.6" spans="1:17">
      <c r="A352" s="9" t="s">
        <v>702</v>
      </c>
      <c r="B352" s="7" t="str">
        <f>VLOOKUP(A352,'Data Analysis'!A351:Q2686,4,FALSE)</f>
        <v>  Devon A</v>
      </c>
      <c r="C352" s="7">
        <f>VLOOKUP(A352,'Data Analysis'!A351:Q2686,5,FALSE)</f>
        <v>20.03</v>
      </c>
      <c r="D352" s="7">
        <f>VLOOKUP(A352,'Data Analysis'!A351:Q2686,6,FALSE)</f>
        <v>6.14</v>
      </c>
      <c r="E352" s="7" t="str">
        <f>VLOOKUP(A352,'Data Analysis'!A351:Q2686,7,FALSE)</f>
        <v>yes</v>
      </c>
      <c r="F352" s="7" t="str">
        <f>VLOOKUP(A352,'Data Analysis'!A351:Q2686,9,FALSE)</f>
        <v>No</v>
      </c>
      <c r="G352" s="7" t="str">
        <f>VLOOKUP(A352,'Data Analysis'!A351:Q2686,8,FALSE)</f>
        <v>No</v>
      </c>
      <c r="H352" s="7">
        <f>VLOOKUP(A352,'Data Analysis'!A351:Q2686,10,FALSE)</f>
        <v>0</v>
      </c>
      <c r="I352" s="7" t="str">
        <f>VLOOKUP(A352,'Data Analysis'!A351:Q2686,17,FALSE)</f>
        <v>yes</v>
      </c>
      <c r="J352" s="7" t="str">
        <f>VLOOKUP(A352,'Data Analysis'!A351:Q2686,11,FALSE)</f>
        <v>Normal Weight</v>
      </c>
      <c r="K352" s="7" t="str">
        <f>VLOOKUP(A352,'Data Analysis'!A351:Q2686,12,FALSE)</f>
        <v>Prediabetes</v>
      </c>
      <c r="L352" s="7" t="str">
        <f>VLOOKUP(A352,'Data Analysis'!A351:Q2686,13,FALSE)</f>
        <v>27-Sep-1985</v>
      </c>
      <c r="M352" s="7">
        <f>VLOOKUP(A352,'Data Analysis'!A351:Q2686,14,FALSE)</f>
        <v>28542.86</v>
      </c>
      <c r="N352" s="7" t="str">
        <f>VLOOKUP(A352,'Data Analysis'!A351:Q2686,16,FALSE)</f>
        <v>tier - 1</v>
      </c>
      <c r="O352" s="7" t="str">
        <f>VLOOKUP(A352,'Data Analysis'!A351:Q2686,15,FALSE)</f>
        <v>tier - 3</v>
      </c>
      <c r="P352" s="7">
        <f>VLOOKUP(A352,'Data Analysis'!A351:Q2686,2,FALSE)</f>
        <v>37</v>
      </c>
      <c r="Q352" s="7">
        <f>VLOOKUP(A353,'Data Analysis'!A352:Q2687,2,FALSE)</f>
        <v>40</v>
      </c>
    </row>
    <row r="353" ht="15.6" spans="1:17">
      <c r="A353" s="9" t="s">
        <v>704</v>
      </c>
      <c r="B353" s="7" t="str">
        <f>VLOOKUP(A353,'Data Analysis'!A352:Q2687,4,FALSE)</f>
        <v>  Joni L</v>
      </c>
      <c r="C353" s="7">
        <f>VLOOKUP(A353,'Data Analysis'!A352:Q2687,5,FALSE)</f>
        <v>41.42</v>
      </c>
      <c r="D353" s="7">
        <f>VLOOKUP(A353,'Data Analysis'!A352:Q2687,6,FALSE)</f>
        <v>6.07</v>
      </c>
      <c r="E353" s="7" t="str">
        <f>VLOOKUP(A353,'Data Analysis'!A352:Q2687,7,FALSE)</f>
        <v>No</v>
      </c>
      <c r="F353" s="7" t="str">
        <f>VLOOKUP(A353,'Data Analysis'!A352:Q2687,9,FALSE)</f>
        <v>No</v>
      </c>
      <c r="G353" s="7" t="str">
        <f>VLOOKUP(A353,'Data Analysis'!A352:Q2687,8,FALSE)</f>
        <v>No</v>
      </c>
      <c r="H353" s="7">
        <f>VLOOKUP(A353,'Data Analysis'!A352:Q2687,10,FALSE)</f>
        <v>0</v>
      </c>
      <c r="I353" s="7" t="str">
        <f>VLOOKUP(A353,'Data Analysis'!A352:Q2687,17,FALSE)</f>
        <v>No</v>
      </c>
      <c r="J353" s="7" t="str">
        <f>VLOOKUP(A353,'Data Analysis'!A352:Q2687,11,FALSE)</f>
        <v>Obesity</v>
      </c>
      <c r="K353" s="7" t="str">
        <f>VLOOKUP(A353,'Data Analysis'!A352:Q2687,12,FALSE)</f>
        <v>Prediabetes</v>
      </c>
      <c r="L353" s="7" t="str">
        <f>VLOOKUP(A353,'Data Analysis'!A352:Q2687,13,FALSE)</f>
        <v>11-Dec-1982</v>
      </c>
      <c r="M353" s="7">
        <f>VLOOKUP(A353,'Data Analysis'!A352:Q2687,14,FALSE)</f>
        <v>28476.73</v>
      </c>
      <c r="N353" s="7" t="str">
        <f>VLOOKUP(A353,'Data Analysis'!A352:Q2687,16,FALSE)</f>
        <v>tier - 1</v>
      </c>
      <c r="O353" s="7" t="str">
        <f>VLOOKUP(A353,'Data Analysis'!A352:Q2687,15,FALSE)</f>
        <v>tier - 2</v>
      </c>
      <c r="P353" s="7">
        <f>VLOOKUP(A353,'Data Analysis'!A352:Q2687,2,FALSE)</f>
        <v>40</v>
      </c>
      <c r="Q353" s="7">
        <f>VLOOKUP(A354,'Data Analysis'!A353:Q2688,2,FALSE)</f>
        <v>48</v>
      </c>
    </row>
    <row r="354" ht="15.6" spans="1:17">
      <c r="A354" s="9" t="s">
        <v>706</v>
      </c>
      <c r="B354" s="7" t="str">
        <f>VLOOKUP(A354,'Data Analysis'!A353:Q2688,4,FALSE)</f>
        <v>  Colin</v>
      </c>
      <c r="C354" s="7">
        <f>VLOOKUP(A354,'Data Analysis'!A353:Q2688,5,FALSE)</f>
        <v>36.67</v>
      </c>
      <c r="D354" s="7">
        <f>VLOOKUP(A354,'Data Analysis'!A353:Q2688,6,FALSE)</f>
        <v>10.21</v>
      </c>
      <c r="E354" s="7" t="str">
        <f>VLOOKUP(A354,'Data Analysis'!A353:Q2688,7,FALSE)</f>
        <v>No</v>
      </c>
      <c r="F354" s="7" t="str">
        <f>VLOOKUP(A354,'Data Analysis'!A353:Q2688,9,FALSE)</f>
        <v>No</v>
      </c>
      <c r="G354" s="7" t="str">
        <f>VLOOKUP(A354,'Data Analysis'!A353:Q2688,8,FALSE)</f>
        <v>No</v>
      </c>
      <c r="H354" s="7">
        <f>VLOOKUP(A354,'Data Analysis'!A353:Q2688,10,FALSE)</f>
        <v>0</v>
      </c>
      <c r="I354" s="7" t="str">
        <f>VLOOKUP(A354,'Data Analysis'!A353:Q2688,17,FALSE)</f>
        <v>No</v>
      </c>
      <c r="J354" s="7" t="str">
        <f>VLOOKUP(A354,'Data Analysis'!A353:Q2688,11,FALSE)</f>
        <v>Obesity</v>
      </c>
      <c r="K354" s="7" t="str">
        <f>VLOOKUP(A354,'Data Analysis'!A353:Q2688,12,FALSE)</f>
        <v>Diabetes</v>
      </c>
      <c r="L354" s="7" t="str">
        <f>VLOOKUP(A354,'Data Analysis'!A353:Q2688,13,FALSE)</f>
        <v>16-Sep-1974</v>
      </c>
      <c r="M354" s="7">
        <f>VLOOKUP(A354,'Data Analysis'!A353:Q2688,14,FALSE)</f>
        <v>28468.92</v>
      </c>
      <c r="N354" s="7" t="str">
        <f>VLOOKUP(A354,'Data Analysis'!A353:Q2688,16,FALSE)</f>
        <v>tier - 1</v>
      </c>
      <c r="O354" s="7" t="str">
        <f>VLOOKUP(A354,'Data Analysis'!A353:Q2688,15,FALSE)</f>
        <v>tier - 1</v>
      </c>
      <c r="P354" s="7">
        <f>VLOOKUP(A354,'Data Analysis'!A353:Q2688,2,FALSE)</f>
        <v>48</v>
      </c>
      <c r="Q354" s="7">
        <f>VLOOKUP(A355,'Data Analysis'!A354:Q2689,2,FALSE)</f>
        <v>45</v>
      </c>
    </row>
    <row r="355" ht="15.6" spans="1:17">
      <c r="A355" s="9" t="s">
        <v>708</v>
      </c>
      <c r="B355" s="7" t="str">
        <f>VLOOKUP(A355,'Data Analysis'!A354:Q2689,4,FALSE)</f>
        <v>  Rachael</v>
      </c>
      <c r="C355" s="7">
        <f>VLOOKUP(A355,'Data Analysis'!A354:Q2689,5,FALSE)</f>
        <v>27.645</v>
      </c>
      <c r="D355" s="7">
        <f>VLOOKUP(A355,'Data Analysis'!A354:Q2689,6,FALSE)</f>
        <v>4.69</v>
      </c>
      <c r="E355" s="7" t="str">
        <f>VLOOKUP(A355,'Data Analysis'!A354:Q2689,7,FALSE)</f>
        <v>No</v>
      </c>
      <c r="F355" s="7" t="str">
        <f>VLOOKUP(A355,'Data Analysis'!A354:Q2689,9,FALSE)</f>
        <v>No</v>
      </c>
      <c r="G355" s="7" t="str">
        <f>VLOOKUP(A355,'Data Analysis'!A354:Q2689,8,FALSE)</f>
        <v>No</v>
      </c>
      <c r="H355" s="7">
        <f>VLOOKUP(A355,'Data Analysis'!A354:Q2689,10,FALSE)</f>
        <v>0</v>
      </c>
      <c r="I355" s="7" t="str">
        <f>VLOOKUP(A355,'Data Analysis'!A354:Q2689,17,FALSE)</f>
        <v>No</v>
      </c>
      <c r="J355" s="7" t="str">
        <f>VLOOKUP(A355,'Data Analysis'!A354:Q2689,11,FALSE)</f>
        <v>Normal Weight</v>
      </c>
      <c r="K355" s="7" t="str">
        <f>VLOOKUP(A355,'Data Analysis'!A354:Q2689,12,FALSE)</f>
        <v>Normal</v>
      </c>
      <c r="L355" s="7" t="str">
        <f>VLOOKUP(A355,'Data Analysis'!A354:Q2689,13,FALSE)</f>
        <v>2-Dec-1977</v>
      </c>
      <c r="M355" s="7">
        <f>VLOOKUP(A355,'Data Analysis'!A354:Q2689,14,FALSE)</f>
        <v>28340.19</v>
      </c>
      <c r="N355" s="7" t="str">
        <f>VLOOKUP(A355,'Data Analysis'!A354:Q2689,16,FALSE)</f>
        <v>tier - 1</v>
      </c>
      <c r="O355" s="7" t="str">
        <f>VLOOKUP(A355,'Data Analysis'!A354:Q2689,15,FALSE)</f>
        <v>tier - 2</v>
      </c>
      <c r="P355" s="7">
        <f>VLOOKUP(A355,'Data Analysis'!A354:Q2689,2,FALSE)</f>
        <v>45</v>
      </c>
      <c r="Q355" s="7">
        <f>VLOOKUP(A356,'Data Analysis'!A355:Q2690,2,FALSE)</f>
        <v>32</v>
      </c>
    </row>
    <row r="356" ht="15.6" spans="1:17">
      <c r="A356" s="9" t="s">
        <v>710</v>
      </c>
      <c r="B356" s="7" t="str">
        <f>VLOOKUP(A356,'Data Analysis'!A355:Q2690,4,FALSE)</f>
        <v>  Maricela</v>
      </c>
      <c r="C356" s="7">
        <f>VLOOKUP(A356,'Data Analysis'!A355:Q2690,5,FALSE)</f>
        <v>22.72</v>
      </c>
      <c r="D356" s="7">
        <f>VLOOKUP(A356,'Data Analysis'!A355:Q2690,6,FALSE)</f>
        <v>5.71</v>
      </c>
      <c r="E356" s="7" t="str">
        <f>VLOOKUP(A356,'Data Analysis'!A355:Q2690,7,FALSE)</f>
        <v>No</v>
      </c>
      <c r="F356" s="7" t="str">
        <f>VLOOKUP(A356,'Data Analysis'!A355:Q2690,9,FALSE)</f>
        <v>No</v>
      </c>
      <c r="G356" s="7" t="str">
        <f>VLOOKUP(A356,'Data Analysis'!A355:Q2690,8,FALSE)</f>
        <v>No</v>
      </c>
      <c r="H356" s="7">
        <f>VLOOKUP(A356,'Data Analysis'!A355:Q2690,10,FALSE)</f>
        <v>0</v>
      </c>
      <c r="I356" s="7" t="str">
        <f>VLOOKUP(A356,'Data Analysis'!A355:Q2690,17,FALSE)</f>
        <v>yes</v>
      </c>
      <c r="J356" s="7" t="str">
        <f>VLOOKUP(A356,'Data Analysis'!A355:Q2690,11,FALSE)</f>
        <v>Obesity</v>
      </c>
      <c r="K356" s="7" t="str">
        <f>VLOOKUP(A356,'Data Analysis'!A355:Q2690,12,FALSE)</f>
        <v>Prediabetes</v>
      </c>
      <c r="L356" s="7" t="str">
        <f>VLOOKUP(A356,'Data Analysis'!A355:Q2690,13,FALSE)</f>
        <v>24-Dec-1990</v>
      </c>
      <c r="M356" s="7">
        <f>VLOOKUP(A356,'Data Analysis'!A355:Q2690,14,FALSE)</f>
        <v>28302.33</v>
      </c>
      <c r="N356" s="7" t="str">
        <f>VLOOKUP(A356,'Data Analysis'!A355:Q2690,16,FALSE)</f>
        <v>tier - 1</v>
      </c>
      <c r="O356" s="7" t="str">
        <f>VLOOKUP(A356,'Data Analysis'!A355:Q2690,15,FALSE)</f>
        <v>tier - 2</v>
      </c>
      <c r="P356" s="7">
        <f>VLOOKUP(A356,'Data Analysis'!A355:Q2690,2,FALSE)</f>
        <v>32</v>
      </c>
      <c r="Q356" s="7">
        <f>VLOOKUP(A357,'Data Analysis'!A356:Q2691,2,FALSE)</f>
        <v>59</v>
      </c>
    </row>
    <row r="357" ht="15.6" spans="1:17">
      <c r="A357" s="9" t="s">
        <v>712</v>
      </c>
      <c r="B357" s="7" t="str">
        <f>VLOOKUP(A357,'Data Analysis'!A356:Q2691,4,FALSE)</f>
        <v>  Marie</v>
      </c>
      <c r="C357" s="7">
        <f>VLOOKUP(A357,'Data Analysis'!A356:Q2691,5,FALSE)</f>
        <v>36.52</v>
      </c>
      <c r="D357" s="7">
        <f>VLOOKUP(A357,'Data Analysis'!A356:Q2691,6,FALSE)</f>
        <v>9.07</v>
      </c>
      <c r="E357" s="7" t="str">
        <f>VLOOKUP(A357,'Data Analysis'!A356:Q2691,7,FALSE)</f>
        <v>yes</v>
      </c>
      <c r="F357" s="7" t="str">
        <f>VLOOKUP(A357,'Data Analysis'!A356:Q2691,9,FALSE)</f>
        <v>No</v>
      </c>
      <c r="G357" s="7" t="str">
        <f>VLOOKUP(A357,'Data Analysis'!A356:Q2691,8,FALSE)</f>
        <v>Yes</v>
      </c>
      <c r="H357" s="7">
        <f>VLOOKUP(A357,'Data Analysis'!A356:Q2691,10,FALSE)</f>
        <v>1</v>
      </c>
      <c r="I357" s="7" t="str">
        <f>VLOOKUP(A357,'Data Analysis'!A356:Q2691,17,FALSE)</f>
        <v>No</v>
      </c>
      <c r="J357" s="7" t="str">
        <f>VLOOKUP(A357,'Data Analysis'!A356:Q2691,11,FALSE)</f>
        <v>Obesity</v>
      </c>
      <c r="K357" s="7" t="str">
        <f>VLOOKUP(A357,'Data Analysis'!A356:Q2691,12,FALSE)</f>
        <v>Diabetes</v>
      </c>
      <c r="L357" s="7" t="str">
        <f>VLOOKUP(A357,'Data Analysis'!A356:Q2691,13,FALSE)</f>
        <v>25-Nov-1963</v>
      </c>
      <c r="M357" s="7">
        <f>VLOOKUP(A357,'Data Analysis'!A356:Q2691,14,FALSE)</f>
        <v>28287.9</v>
      </c>
      <c r="N357" s="7" t="str">
        <f>VLOOKUP(A357,'Data Analysis'!A356:Q2691,16,FALSE)</f>
        <v>tier - 1</v>
      </c>
      <c r="O357" s="7" t="str">
        <f>VLOOKUP(A357,'Data Analysis'!A356:Q2691,15,FALSE)</f>
        <v>tier - 1</v>
      </c>
      <c r="P357" s="7">
        <f>VLOOKUP(A357,'Data Analysis'!A356:Q2691,2,FALSE)</f>
        <v>59</v>
      </c>
      <c r="Q357" s="7">
        <f>VLOOKUP(A358,'Data Analysis'!A357:Q2692,2,FALSE)</f>
        <v>23</v>
      </c>
    </row>
    <row r="358" ht="15.6" spans="1:17">
      <c r="A358" s="9" t="s">
        <v>714</v>
      </c>
      <c r="B358" s="7" t="str">
        <f>VLOOKUP(A358,'Data Analysis'!A357:Q2692,4,FALSE)</f>
        <v>  Frank</v>
      </c>
      <c r="C358" s="7">
        <f>VLOOKUP(A358,'Data Analysis'!A357:Q2692,5,FALSE)</f>
        <v>33.96</v>
      </c>
      <c r="D358" s="7">
        <f>VLOOKUP(A358,'Data Analysis'!A357:Q2692,6,FALSE)</f>
        <v>4.99</v>
      </c>
      <c r="E358" s="7" t="str">
        <f>VLOOKUP(A358,'Data Analysis'!A357:Q2692,7,FALSE)</f>
        <v>No</v>
      </c>
      <c r="F358" s="7" t="str">
        <f>VLOOKUP(A358,'Data Analysis'!A357:Q2692,9,FALSE)</f>
        <v>No</v>
      </c>
      <c r="G358" s="7" t="str">
        <f>VLOOKUP(A358,'Data Analysis'!A357:Q2692,8,FALSE)</f>
        <v>No</v>
      </c>
      <c r="H358" s="7">
        <f>VLOOKUP(A358,'Data Analysis'!A357:Q2692,10,FALSE)</f>
        <v>0</v>
      </c>
      <c r="I358" s="7" t="str">
        <f>VLOOKUP(A358,'Data Analysis'!A357:Q2692,17,FALSE)</f>
        <v>yes</v>
      </c>
      <c r="J358" s="7" t="str">
        <f>VLOOKUP(A358,'Data Analysis'!A357:Q2692,11,FALSE)</f>
        <v>Overweight</v>
      </c>
      <c r="K358" s="7" t="str">
        <f>VLOOKUP(A358,'Data Analysis'!A357:Q2692,12,FALSE)</f>
        <v>Normal</v>
      </c>
      <c r="L358" s="7" t="str">
        <f>VLOOKUP(A358,'Data Analysis'!A357:Q2692,13,FALSE)</f>
        <v>6-Sep-1999</v>
      </c>
      <c r="M358" s="7">
        <f>VLOOKUP(A358,'Data Analysis'!A357:Q2692,14,FALSE)</f>
        <v>28245.34</v>
      </c>
      <c r="N358" s="7" t="str">
        <f>VLOOKUP(A358,'Data Analysis'!A357:Q2692,16,FALSE)</f>
        <v>tier - 1</v>
      </c>
      <c r="O358" s="7" t="str">
        <f>VLOOKUP(A358,'Data Analysis'!A357:Q2692,15,FALSE)</f>
        <v>tier - 3</v>
      </c>
      <c r="P358" s="7">
        <f>VLOOKUP(A358,'Data Analysis'!A357:Q2692,2,FALSE)</f>
        <v>23</v>
      </c>
      <c r="Q358" s="7">
        <f>VLOOKUP(A359,'Data Analysis'!A358:Q2693,2,FALSE)</f>
        <v>62</v>
      </c>
    </row>
    <row r="359" ht="15.6" spans="1:17">
      <c r="A359" s="9" t="s">
        <v>716</v>
      </c>
      <c r="B359" s="7" t="str">
        <f>VLOOKUP(A359,'Data Analysis'!A358:Q2693,4,FALSE)</f>
        <v>  Jeffry</v>
      </c>
      <c r="C359" s="7">
        <f>VLOOKUP(A359,'Data Analysis'!A358:Q2693,5,FALSE)</f>
        <v>26.695</v>
      </c>
      <c r="D359" s="7">
        <f>VLOOKUP(A359,'Data Analysis'!A358:Q2693,6,FALSE)</f>
        <v>8.31</v>
      </c>
      <c r="E359" s="7" t="str">
        <f>VLOOKUP(A359,'Data Analysis'!A358:Q2693,7,FALSE)</f>
        <v>No</v>
      </c>
      <c r="F359" s="7" t="str">
        <f>VLOOKUP(A359,'Data Analysis'!A358:Q2693,9,FALSE)</f>
        <v>No</v>
      </c>
      <c r="G359" s="7" t="str">
        <f>VLOOKUP(A359,'Data Analysis'!A358:Q2693,8,FALSE)</f>
        <v>No</v>
      </c>
      <c r="H359" s="7">
        <f>VLOOKUP(A359,'Data Analysis'!A358:Q2693,10,FALSE)</f>
        <v>0</v>
      </c>
      <c r="I359" s="7" t="str">
        <f>VLOOKUP(A359,'Data Analysis'!A358:Q2693,17,FALSE)</f>
        <v>yes</v>
      </c>
      <c r="J359" s="7" t="str">
        <f>VLOOKUP(A359,'Data Analysis'!A358:Q2693,11,FALSE)</f>
        <v>Overweight</v>
      </c>
      <c r="K359" s="7" t="str">
        <f>VLOOKUP(A359,'Data Analysis'!A358:Q2693,12,FALSE)</f>
        <v>Diabetes</v>
      </c>
      <c r="L359" s="7" t="str">
        <f>VLOOKUP(A359,'Data Analysis'!A358:Q2693,13,FALSE)</f>
        <v>22-Nov-1960</v>
      </c>
      <c r="M359" s="7">
        <f>VLOOKUP(A359,'Data Analysis'!A358:Q2693,14,FALSE)</f>
        <v>28101.33</v>
      </c>
      <c r="N359" s="7" t="str">
        <f>VLOOKUP(A359,'Data Analysis'!A358:Q2693,16,FALSE)</f>
        <v>tier - 1</v>
      </c>
      <c r="O359" s="7" t="str">
        <f>VLOOKUP(A359,'Data Analysis'!A358:Q2693,15,FALSE)</f>
        <v>tier - 2</v>
      </c>
      <c r="P359" s="7">
        <f>VLOOKUP(A359,'Data Analysis'!A358:Q2693,2,FALSE)</f>
        <v>62</v>
      </c>
      <c r="Q359" s="7">
        <f>VLOOKUP(A360,'Data Analysis'!A359:Q2694,2,FALSE)</f>
        <v>37</v>
      </c>
    </row>
    <row r="360" ht="15.6" spans="1:17">
      <c r="A360" s="9" t="s">
        <v>718</v>
      </c>
      <c r="B360" s="7" t="str">
        <f>VLOOKUP(A360,'Data Analysis'!A359:Q2694,4,FALSE)</f>
        <v>  Mike</v>
      </c>
      <c r="C360" s="7">
        <f>VLOOKUP(A360,'Data Analysis'!A359:Q2694,5,FALSE)</f>
        <v>18.45</v>
      </c>
      <c r="D360" s="7">
        <f>VLOOKUP(A360,'Data Analysis'!A359:Q2694,6,FALSE)</f>
        <v>5.07</v>
      </c>
      <c r="E360" s="7" t="str">
        <f>VLOOKUP(A360,'Data Analysis'!A359:Q2694,7,FALSE)</f>
        <v>yes</v>
      </c>
      <c r="F360" s="7" t="str">
        <f>VLOOKUP(A360,'Data Analysis'!A359:Q2694,9,FALSE)</f>
        <v>No</v>
      </c>
      <c r="G360" s="7" t="str">
        <f>VLOOKUP(A360,'Data Analysis'!A359:Q2694,8,FALSE)</f>
        <v>No</v>
      </c>
      <c r="H360" s="7">
        <f>VLOOKUP(A360,'Data Analysis'!A359:Q2694,10,FALSE)</f>
        <v>0</v>
      </c>
      <c r="I360" s="7" t="str">
        <f>VLOOKUP(A360,'Data Analysis'!A359:Q2694,17,FALSE)</f>
        <v>yes</v>
      </c>
      <c r="J360" s="7" t="str">
        <f>VLOOKUP(A360,'Data Analysis'!A359:Q2694,11,FALSE)</f>
        <v>Overweight</v>
      </c>
      <c r="K360" s="7" t="str">
        <f>VLOOKUP(A360,'Data Analysis'!A359:Q2694,12,FALSE)</f>
        <v>Normal</v>
      </c>
      <c r="L360" s="7" t="str">
        <f>VLOOKUP(A360,'Data Analysis'!A359:Q2694,13,FALSE)</f>
        <v>29-Nov-1985</v>
      </c>
      <c r="M360" s="7">
        <f>VLOOKUP(A360,'Data Analysis'!A359:Q2694,14,FALSE)</f>
        <v>28006.94</v>
      </c>
      <c r="N360" s="7" t="str">
        <f>VLOOKUP(A360,'Data Analysis'!A359:Q2694,16,FALSE)</f>
        <v>tier - 1</v>
      </c>
      <c r="O360" s="7" t="str">
        <f>VLOOKUP(A360,'Data Analysis'!A359:Q2694,15,FALSE)</f>
        <v>tier - 2</v>
      </c>
      <c r="P360" s="7">
        <f>VLOOKUP(A360,'Data Analysis'!A359:Q2694,2,FALSE)</f>
        <v>37</v>
      </c>
      <c r="Q360" s="7">
        <f>VLOOKUP(A361,'Data Analysis'!A360:Q2695,2,FALSE)</f>
        <v>23</v>
      </c>
    </row>
    <row r="361" ht="15.6" spans="1:17">
      <c r="A361" s="9" t="s">
        <v>720</v>
      </c>
      <c r="B361" s="7" t="str">
        <f>VLOOKUP(A361,'Data Analysis'!A360:Q2695,4,FALSE)</f>
        <v>  Rick</v>
      </c>
      <c r="C361" s="7">
        <f>VLOOKUP(A361,'Data Analysis'!A360:Q2695,5,FALSE)</f>
        <v>33.18</v>
      </c>
      <c r="D361" s="7">
        <f>VLOOKUP(A361,'Data Analysis'!A360:Q2695,6,FALSE)</f>
        <v>4.79</v>
      </c>
      <c r="E361" s="7" t="str">
        <f>VLOOKUP(A361,'Data Analysis'!A360:Q2695,7,FALSE)</f>
        <v>No</v>
      </c>
      <c r="F361" s="7" t="str">
        <f>VLOOKUP(A361,'Data Analysis'!A360:Q2695,9,FALSE)</f>
        <v>No</v>
      </c>
      <c r="G361" s="7" t="str">
        <f>VLOOKUP(A361,'Data Analysis'!A360:Q2695,8,FALSE)</f>
        <v>No</v>
      </c>
      <c r="H361" s="7">
        <f>VLOOKUP(A361,'Data Analysis'!A360:Q2695,10,FALSE)</f>
        <v>0</v>
      </c>
      <c r="I361" s="7" t="str">
        <f>VLOOKUP(A361,'Data Analysis'!A360:Q2695,17,FALSE)</f>
        <v>yes</v>
      </c>
      <c r="J361" s="7" t="str">
        <f>VLOOKUP(A361,'Data Analysis'!A360:Q2695,11,FALSE)</f>
        <v>Obesity</v>
      </c>
      <c r="K361" s="7" t="str">
        <f>VLOOKUP(A361,'Data Analysis'!A360:Q2695,12,FALSE)</f>
        <v>Normal</v>
      </c>
      <c r="L361" s="7" t="str">
        <f>VLOOKUP(A361,'Data Analysis'!A360:Q2695,13,FALSE)</f>
        <v>21-Dec-1999</v>
      </c>
      <c r="M361" s="7">
        <f>VLOOKUP(A361,'Data Analysis'!A360:Q2695,14,FALSE)</f>
        <v>27980.77</v>
      </c>
      <c r="N361" s="7" t="str">
        <f>VLOOKUP(A361,'Data Analysis'!A360:Q2695,16,FALSE)</f>
        <v>tier - 1</v>
      </c>
      <c r="O361" s="7" t="str">
        <f>VLOOKUP(A361,'Data Analysis'!A360:Q2695,15,FALSE)</f>
        <v>tier - 1</v>
      </c>
      <c r="P361" s="7">
        <f>VLOOKUP(A361,'Data Analysis'!A360:Q2695,2,FALSE)</f>
        <v>23</v>
      </c>
      <c r="Q361" s="7">
        <f>VLOOKUP(A362,'Data Analysis'!A361:Q2696,2,FALSE)</f>
        <v>61</v>
      </c>
    </row>
    <row r="362" ht="15.6" spans="1:17">
      <c r="A362" s="9" t="s">
        <v>722</v>
      </c>
      <c r="B362" s="7" t="str">
        <f>VLOOKUP(A362,'Data Analysis'!A361:Q2696,4,FALSE)</f>
        <v>  Pierre-Michel</v>
      </c>
      <c r="C362" s="7">
        <f>VLOOKUP(A362,'Data Analysis'!A361:Q2696,5,FALSE)</f>
        <v>36.1</v>
      </c>
      <c r="D362" s="7">
        <f>VLOOKUP(A362,'Data Analysis'!A361:Q2696,6,FALSE)</f>
        <v>11.39</v>
      </c>
      <c r="E362" s="7" t="str">
        <f>VLOOKUP(A362,'Data Analysis'!A361:Q2696,7,FALSE)</f>
        <v>yes</v>
      </c>
      <c r="F362" s="7" t="str">
        <f>VLOOKUP(A362,'Data Analysis'!A361:Q2696,9,FALSE)</f>
        <v>No</v>
      </c>
      <c r="G362" s="7" t="str">
        <f>VLOOKUP(A362,'Data Analysis'!A361:Q2696,8,FALSE)</f>
        <v>No</v>
      </c>
      <c r="H362" s="7">
        <f>VLOOKUP(A362,'Data Analysis'!A361:Q2696,10,FALSE)</f>
        <v>2</v>
      </c>
      <c r="I362" s="7" t="str">
        <f>VLOOKUP(A362,'Data Analysis'!A361:Q2696,17,FALSE)</f>
        <v>No</v>
      </c>
      <c r="J362" s="7" t="str">
        <f>VLOOKUP(A362,'Data Analysis'!A361:Q2696,11,FALSE)</f>
        <v>Obesity</v>
      </c>
      <c r="K362" s="7" t="str">
        <f>VLOOKUP(A362,'Data Analysis'!A361:Q2696,12,FALSE)</f>
        <v>Diabetes</v>
      </c>
      <c r="L362" s="7" t="str">
        <f>VLOOKUP(A362,'Data Analysis'!A361:Q2696,13,FALSE)</f>
        <v>28-Jul-1961</v>
      </c>
      <c r="M362" s="7">
        <f>VLOOKUP(A362,'Data Analysis'!A361:Q2696,14,FALSE)</f>
        <v>27941.29</v>
      </c>
      <c r="N362" s="7" t="str">
        <f>VLOOKUP(A362,'Data Analysis'!A361:Q2696,16,FALSE)</f>
        <v>tier - 1</v>
      </c>
      <c r="O362" s="7" t="str">
        <f>VLOOKUP(A362,'Data Analysis'!A361:Q2696,15,FALSE)</f>
        <v>tier - 3</v>
      </c>
      <c r="P362" s="7">
        <f>VLOOKUP(A362,'Data Analysis'!A361:Q2696,2,FALSE)</f>
        <v>61</v>
      </c>
      <c r="Q362" s="7">
        <f>VLOOKUP(A363,'Data Analysis'!A362:Q2697,2,FALSE)</f>
        <v>32</v>
      </c>
    </row>
    <row r="363" ht="15.6" spans="1:17">
      <c r="A363" s="9" t="s">
        <v>724</v>
      </c>
      <c r="B363" s="7" t="str">
        <f>VLOOKUP(A363,'Data Analysis'!A362:Q2697,4,FALSE)</f>
        <v>  Daniel</v>
      </c>
      <c r="C363" s="7">
        <f>VLOOKUP(A363,'Data Analysis'!A362:Q2697,5,FALSE)</f>
        <v>22.77</v>
      </c>
      <c r="D363" s="7">
        <f>VLOOKUP(A363,'Data Analysis'!A362:Q2697,6,FALSE)</f>
        <v>6</v>
      </c>
      <c r="E363" s="7" t="str">
        <f>VLOOKUP(A363,'Data Analysis'!A362:Q2697,7,FALSE)</f>
        <v>No</v>
      </c>
      <c r="F363" s="7" t="str">
        <f>VLOOKUP(A363,'Data Analysis'!A362:Q2697,9,FALSE)</f>
        <v>No</v>
      </c>
      <c r="G363" s="7" t="str">
        <f>VLOOKUP(A363,'Data Analysis'!A362:Q2697,8,FALSE)</f>
        <v>No</v>
      </c>
      <c r="H363" s="7">
        <f>VLOOKUP(A363,'Data Analysis'!A362:Q2697,10,FALSE)</f>
        <v>0</v>
      </c>
      <c r="I363" s="7" t="str">
        <f>VLOOKUP(A363,'Data Analysis'!A362:Q2697,17,FALSE)</f>
        <v>yes</v>
      </c>
      <c r="J363" s="7" t="str">
        <f>VLOOKUP(A363,'Data Analysis'!A362:Q2697,11,FALSE)</f>
        <v>Normal Weight</v>
      </c>
      <c r="K363" s="7" t="str">
        <f>VLOOKUP(A363,'Data Analysis'!A362:Q2697,12,FALSE)</f>
        <v>Prediabetes</v>
      </c>
      <c r="L363" s="7" t="str">
        <f>VLOOKUP(A363,'Data Analysis'!A362:Q2697,13,FALSE)</f>
        <v>4-Jun-1991</v>
      </c>
      <c r="M363" s="7">
        <f>VLOOKUP(A363,'Data Analysis'!A362:Q2697,14,FALSE)</f>
        <v>27931.11</v>
      </c>
      <c r="N363" s="7" t="str">
        <f>VLOOKUP(A363,'Data Analysis'!A362:Q2697,16,FALSE)</f>
        <v>tier - 1</v>
      </c>
      <c r="O363" s="7" t="str">
        <f>VLOOKUP(A363,'Data Analysis'!A362:Q2697,15,FALSE)</f>
        <v>tier - 3</v>
      </c>
      <c r="P363" s="7">
        <f>VLOOKUP(A363,'Data Analysis'!A362:Q2697,2,FALSE)</f>
        <v>32</v>
      </c>
      <c r="Q363" s="7">
        <f>VLOOKUP(A364,'Data Analysis'!A363:Q2698,2,FALSE)</f>
        <v>33</v>
      </c>
    </row>
    <row r="364" ht="15.6" spans="1:17">
      <c r="A364" s="9" t="s">
        <v>726</v>
      </c>
      <c r="B364" s="7" t="str">
        <f>VLOOKUP(A364,'Data Analysis'!A363:Q2698,4,FALSE)</f>
        <v>  Brian L</v>
      </c>
      <c r="C364" s="7">
        <f>VLOOKUP(A364,'Data Analysis'!A363:Q2698,5,FALSE)</f>
        <v>21.24</v>
      </c>
      <c r="D364" s="7">
        <f>VLOOKUP(A364,'Data Analysis'!A363:Q2698,6,FALSE)</f>
        <v>5.13</v>
      </c>
      <c r="E364" s="7" t="str">
        <f>VLOOKUP(A364,'Data Analysis'!A363:Q2698,7,FALSE)</f>
        <v>No</v>
      </c>
      <c r="F364" s="7" t="str">
        <f>VLOOKUP(A364,'Data Analysis'!A363:Q2698,9,FALSE)</f>
        <v>No</v>
      </c>
      <c r="G364" s="7" t="str">
        <f>VLOOKUP(A364,'Data Analysis'!A363:Q2698,8,FALSE)</f>
        <v>No</v>
      </c>
      <c r="H364" s="7">
        <f>VLOOKUP(A364,'Data Analysis'!A363:Q2698,10,FALSE)</f>
        <v>0</v>
      </c>
      <c r="I364" s="7" t="str">
        <f>VLOOKUP(A364,'Data Analysis'!A363:Q2698,17,FALSE)</f>
        <v>yes</v>
      </c>
      <c r="J364" s="7" t="str">
        <f>VLOOKUP(A364,'Data Analysis'!A363:Q2698,11,FALSE)</f>
        <v>Obesity</v>
      </c>
      <c r="K364" s="7" t="str">
        <f>VLOOKUP(A364,'Data Analysis'!A363:Q2698,12,FALSE)</f>
        <v>Normal</v>
      </c>
      <c r="L364" s="7" t="str">
        <f>VLOOKUP(A364,'Data Analysis'!A363:Q2698,13,FALSE)</f>
        <v>21-Nov-1989</v>
      </c>
      <c r="M364" s="7">
        <f>VLOOKUP(A364,'Data Analysis'!A363:Q2698,14,FALSE)</f>
        <v>27925.86</v>
      </c>
      <c r="N364" s="7" t="str">
        <f>VLOOKUP(A364,'Data Analysis'!A363:Q2698,16,FALSE)</f>
        <v>tier - 1</v>
      </c>
      <c r="O364" s="7" t="str">
        <f>VLOOKUP(A364,'Data Analysis'!A363:Q2698,15,FALSE)</f>
        <v>tier - 2</v>
      </c>
      <c r="P364" s="7">
        <f>VLOOKUP(A364,'Data Analysis'!A363:Q2698,2,FALSE)</f>
        <v>33</v>
      </c>
      <c r="Q364" s="7">
        <f>VLOOKUP(A365,'Data Analysis'!A364:Q2699,2,FALSE)</f>
        <v>37</v>
      </c>
    </row>
    <row r="365" ht="15.6" spans="1:17">
      <c r="A365" s="9" t="s">
        <v>728</v>
      </c>
      <c r="B365" s="7" t="str">
        <f>VLOOKUP(A365,'Data Analysis'!A364:Q2699,4,FALSE)</f>
        <v>  Morgan M</v>
      </c>
      <c r="C365" s="7">
        <f>VLOOKUP(A365,'Data Analysis'!A364:Q2699,5,FALSE)</f>
        <v>17.6</v>
      </c>
      <c r="D365" s="7">
        <f>VLOOKUP(A365,'Data Analysis'!A364:Q2699,6,FALSE)</f>
        <v>5.26</v>
      </c>
      <c r="E365" s="7" t="str">
        <f>VLOOKUP(A365,'Data Analysis'!A364:Q2699,7,FALSE)</f>
        <v>yes</v>
      </c>
      <c r="F365" s="7" t="str">
        <f>VLOOKUP(A365,'Data Analysis'!A364:Q2699,9,FALSE)</f>
        <v>No</v>
      </c>
      <c r="G365" s="7" t="str">
        <f>VLOOKUP(A365,'Data Analysis'!A364:Q2699,8,FALSE)</f>
        <v>No</v>
      </c>
      <c r="H365" s="7">
        <f>VLOOKUP(A365,'Data Analysis'!A364:Q2699,10,FALSE)</f>
        <v>0</v>
      </c>
      <c r="I365" s="7" t="str">
        <f>VLOOKUP(A365,'Data Analysis'!A364:Q2699,17,FALSE)</f>
        <v>yes</v>
      </c>
      <c r="J365" s="7" t="str">
        <f>VLOOKUP(A365,'Data Analysis'!A364:Q2699,11,FALSE)</f>
        <v>Obesity</v>
      </c>
      <c r="K365" s="7" t="str">
        <f>VLOOKUP(A365,'Data Analysis'!A364:Q2699,12,FALSE)</f>
        <v>Normal</v>
      </c>
      <c r="L365" s="7" t="str">
        <f>VLOOKUP(A365,'Data Analysis'!A364:Q2699,13,FALSE)</f>
        <v>4-Dec-1985</v>
      </c>
      <c r="M365" s="7">
        <f>VLOOKUP(A365,'Data Analysis'!A364:Q2699,14,FALSE)</f>
        <v>27849.94</v>
      </c>
      <c r="N365" s="7" t="str">
        <f>VLOOKUP(A365,'Data Analysis'!A364:Q2699,16,FALSE)</f>
        <v>tier - 1</v>
      </c>
      <c r="O365" s="7" t="str">
        <f>VLOOKUP(A365,'Data Analysis'!A364:Q2699,15,FALSE)</f>
        <v>tier - 1</v>
      </c>
      <c r="P365" s="7">
        <f>VLOOKUP(A365,'Data Analysis'!A364:Q2699,2,FALSE)</f>
        <v>37</v>
      </c>
      <c r="Q365" s="7">
        <f>VLOOKUP(A366,'Data Analysis'!A365:Q2700,2,FALSE)</f>
        <v>62</v>
      </c>
    </row>
    <row r="366" ht="15.6" spans="1:17">
      <c r="A366" s="9" t="s">
        <v>730</v>
      </c>
      <c r="B366" s="7" t="str">
        <f>VLOOKUP(A366,'Data Analysis'!A365:Q2700,4,FALSE)</f>
        <v>  Caroline</v>
      </c>
      <c r="C366" s="7">
        <f>VLOOKUP(A366,'Data Analysis'!A365:Q2700,5,FALSE)</f>
        <v>26.29</v>
      </c>
      <c r="D366" s="7">
        <f>VLOOKUP(A366,'Data Analysis'!A365:Q2700,6,FALSE)</f>
        <v>6.84</v>
      </c>
      <c r="E366" s="7" t="str">
        <f>VLOOKUP(A366,'Data Analysis'!A365:Q2700,7,FALSE)</f>
        <v>No</v>
      </c>
      <c r="F366" s="7" t="str">
        <f>VLOOKUP(A366,'Data Analysis'!A365:Q2700,9,FALSE)</f>
        <v>No</v>
      </c>
      <c r="G366" s="7" t="str">
        <f>VLOOKUP(A366,'Data Analysis'!A365:Q2700,8,FALSE)</f>
        <v>No</v>
      </c>
      <c r="H366" s="7">
        <f>VLOOKUP(A366,'Data Analysis'!A365:Q2700,10,FALSE)</f>
        <v>0</v>
      </c>
      <c r="I366" s="7" t="str">
        <f>VLOOKUP(A366,'Data Analysis'!A365:Q2700,17,FALSE)</f>
        <v>yes</v>
      </c>
      <c r="J366" s="7" t="str">
        <f>VLOOKUP(A366,'Data Analysis'!A365:Q2700,11,FALSE)</f>
        <v>Obesity</v>
      </c>
      <c r="K366" s="7" t="str">
        <f>VLOOKUP(A366,'Data Analysis'!A365:Q2700,12,FALSE)</f>
        <v>Diabetes</v>
      </c>
      <c r="L366" s="7" t="str">
        <f>VLOOKUP(A366,'Data Analysis'!A365:Q2700,13,FALSE)</f>
        <v>6-Jul-1960</v>
      </c>
      <c r="M366" s="7">
        <f>VLOOKUP(A366,'Data Analysis'!A365:Q2700,14,FALSE)</f>
        <v>27808.73</v>
      </c>
      <c r="N366" s="7" t="str">
        <f>VLOOKUP(A366,'Data Analysis'!A365:Q2700,16,FALSE)</f>
        <v>tier - 1</v>
      </c>
      <c r="O366" s="7" t="str">
        <f>VLOOKUP(A366,'Data Analysis'!A365:Q2700,15,FALSE)</f>
        <v>tier - 1</v>
      </c>
      <c r="P366" s="7">
        <f>VLOOKUP(A366,'Data Analysis'!A365:Q2700,2,FALSE)</f>
        <v>62</v>
      </c>
      <c r="Q366" s="7">
        <f>VLOOKUP(A367,'Data Analysis'!A366:Q2701,2,FALSE)</f>
        <v>20</v>
      </c>
    </row>
    <row r="367" ht="15.6" spans="1:17">
      <c r="A367" s="9" t="s">
        <v>732</v>
      </c>
      <c r="B367" s="7" t="str">
        <f>VLOOKUP(A367,'Data Analysis'!A366:Q2701,4,FALSE)</f>
        <v>  Drew T</v>
      </c>
      <c r="C367" s="7">
        <f>VLOOKUP(A367,'Data Analysis'!A366:Q2701,5,FALSE)</f>
        <v>35.31</v>
      </c>
      <c r="D367" s="7">
        <f>VLOOKUP(A367,'Data Analysis'!A366:Q2701,6,FALSE)</f>
        <v>9.04</v>
      </c>
      <c r="E367" s="7" t="str">
        <f>VLOOKUP(A367,'Data Analysis'!A366:Q2701,7,FALSE)</f>
        <v>No</v>
      </c>
      <c r="F367" s="7" t="str">
        <f>VLOOKUP(A367,'Data Analysis'!A366:Q2701,9,FALSE)</f>
        <v>No</v>
      </c>
      <c r="G367" s="7" t="str">
        <f>VLOOKUP(A367,'Data Analysis'!A366:Q2701,8,FALSE)</f>
        <v>No</v>
      </c>
      <c r="H367" s="7">
        <f>VLOOKUP(A367,'Data Analysis'!A366:Q2701,10,FALSE)</f>
        <v>0</v>
      </c>
      <c r="I367" s="7" t="str">
        <f>VLOOKUP(A367,'Data Analysis'!A366:Q2701,17,FALSE)</f>
        <v>No</v>
      </c>
      <c r="J367" s="7" t="str">
        <f>VLOOKUP(A367,'Data Analysis'!A366:Q2701,11,FALSE)</f>
        <v>Obesity</v>
      </c>
      <c r="K367" s="7" t="str">
        <f>VLOOKUP(A367,'Data Analysis'!A366:Q2701,12,FALSE)</f>
        <v>Diabetes</v>
      </c>
      <c r="L367" s="7" t="str">
        <f>VLOOKUP(A367,'Data Analysis'!A366:Q2701,13,FALSE)</f>
        <v>6-Dec-2002</v>
      </c>
      <c r="M367" s="7">
        <f>VLOOKUP(A367,'Data Analysis'!A366:Q2701,14,FALSE)</f>
        <v>27724.29</v>
      </c>
      <c r="N367" s="7" t="str">
        <f>VLOOKUP(A367,'Data Analysis'!A366:Q2701,16,FALSE)</f>
        <v>tier - 1</v>
      </c>
      <c r="O367" s="7" t="str">
        <f>VLOOKUP(A367,'Data Analysis'!A366:Q2701,15,FALSE)</f>
        <v>tier - 3</v>
      </c>
      <c r="P367" s="7">
        <f>VLOOKUP(A367,'Data Analysis'!A366:Q2701,2,FALSE)</f>
        <v>20</v>
      </c>
      <c r="Q367" s="7">
        <f>VLOOKUP(A368,'Data Analysis'!A367:Q2702,2,FALSE)</f>
        <v>30</v>
      </c>
    </row>
    <row r="368" ht="15.6" spans="1:17">
      <c r="A368" s="9" t="s">
        <v>734</v>
      </c>
      <c r="B368" s="7" t="str">
        <f>VLOOKUP(A368,'Data Analysis'!A367:Q2702,4,FALSE)</f>
        <v>  Austin W</v>
      </c>
      <c r="C368" s="7">
        <f>VLOOKUP(A368,'Data Analysis'!A367:Q2702,5,FALSE)</f>
        <v>27.04</v>
      </c>
      <c r="D368" s="7">
        <f>VLOOKUP(A368,'Data Analysis'!A367:Q2702,6,FALSE)</f>
        <v>4.1</v>
      </c>
      <c r="E368" s="7" t="str">
        <f>VLOOKUP(A368,'Data Analysis'!A367:Q2702,7,FALSE)</f>
        <v>No</v>
      </c>
      <c r="F368" s="7" t="str">
        <f>VLOOKUP(A368,'Data Analysis'!A367:Q2702,9,FALSE)</f>
        <v>No</v>
      </c>
      <c r="G368" s="7" t="str">
        <f>VLOOKUP(A368,'Data Analysis'!A367:Q2702,8,FALSE)</f>
        <v>No</v>
      </c>
      <c r="H368" s="7">
        <f>VLOOKUP(A368,'Data Analysis'!A367:Q2702,10,FALSE)</f>
        <v>1</v>
      </c>
      <c r="I368" s="7" t="str">
        <f>VLOOKUP(A368,'Data Analysis'!A367:Q2702,17,FALSE)</f>
        <v>yes</v>
      </c>
      <c r="J368" s="7" t="str">
        <f>VLOOKUP(A368,'Data Analysis'!A367:Q2702,11,FALSE)</f>
        <v>Normal Weight</v>
      </c>
      <c r="K368" s="7" t="str">
        <f>VLOOKUP(A368,'Data Analysis'!A367:Q2702,12,FALSE)</f>
        <v>Normal</v>
      </c>
      <c r="L368" s="7" t="str">
        <f>VLOOKUP(A368,'Data Analysis'!A367:Q2702,13,FALSE)</f>
        <v>3-Jul-1992</v>
      </c>
      <c r="M368" s="7">
        <f>VLOOKUP(A368,'Data Analysis'!A367:Q2702,14,FALSE)</f>
        <v>27696.11</v>
      </c>
      <c r="N368" s="7" t="str">
        <f>VLOOKUP(A368,'Data Analysis'!A367:Q2702,16,FALSE)</f>
        <v>tier - 1</v>
      </c>
      <c r="O368" s="7" t="str">
        <f>VLOOKUP(A368,'Data Analysis'!A367:Q2702,15,FALSE)</f>
        <v>tier - 2</v>
      </c>
      <c r="P368" s="7">
        <f>VLOOKUP(A368,'Data Analysis'!A367:Q2702,2,FALSE)</f>
        <v>30</v>
      </c>
      <c r="Q368" s="7">
        <f>VLOOKUP(A369,'Data Analysis'!A368:Q2703,2,FALSE)</f>
        <v>25</v>
      </c>
    </row>
    <row r="369" ht="15.6" spans="1:17">
      <c r="A369" s="9" t="s">
        <v>736</v>
      </c>
      <c r="B369" s="7" t="str">
        <f>VLOOKUP(A369,'Data Analysis'!A368:Q2703,4,FALSE)</f>
        <v>  Berenice</v>
      </c>
      <c r="C369" s="7">
        <f>VLOOKUP(A369,'Data Analysis'!A368:Q2703,5,FALSE)</f>
        <v>30.23</v>
      </c>
      <c r="D369" s="7">
        <f>VLOOKUP(A369,'Data Analysis'!A368:Q2703,6,FALSE)</f>
        <v>4.23</v>
      </c>
      <c r="E369" s="7" t="str">
        <f>VLOOKUP(A369,'Data Analysis'!A368:Q2703,7,FALSE)</f>
        <v>yes</v>
      </c>
      <c r="F369" s="7" t="str">
        <f>VLOOKUP(A369,'Data Analysis'!A368:Q2703,9,FALSE)</f>
        <v>No</v>
      </c>
      <c r="G369" s="7" t="str">
        <f>VLOOKUP(A369,'Data Analysis'!A368:Q2703,8,FALSE)</f>
        <v>Yes</v>
      </c>
      <c r="H369" s="7">
        <f>VLOOKUP(A369,'Data Analysis'!A368:Q2703,10,FALSE)</f>
        <v>1</v>
      </c>
      <c r="I369" s="7" t="str">
        <f>VLOOKUP(A369,'Data Analysis'!A368:Q2703,17,FALSE)</f>
        <v>yes</v>
      </c>
      <c r="J369" s="7" t="str">
        <f>VLOOKUP(A369,'Data Analysis'!A368:Q2703,11,FALSE)</f>
        <v>Obesity</v>
      </c>
      <c r="K369" s="7" t="str">
        <f>VLOOKUP(A369,'Data Analysis'!A368:Q2703,12,FALSE)</f>
        <v>Normal</v>
      </c>
      <c r="L369" s="7" t="str">
        <f>VLOOKUP(A369,'Data Analysis'!A368:Q2703,13,FALSE)</f>
        <v>7-Oct-1997</v>
      </c>
      <c r="M369" s="7">
        <f>VLOOKUP(A369,'Data Analysis'!A368:Q2703,14,FALSE)</f>
        <v>27625.17</v>
      </c>
      <c r="N369" s="7" t="str">
        <f>VLOOKUP(A369,'Data Analysis'!A368:Q2703,16,FALSE)</f>
        <v>tier - 1</v>
      </c>
      <c r="O369" s="7" t="str">
        <f>VLOOKUP(A369,'Data Analysis'!A368:Q2703,15,FALSE)</f>
        <v>tier - 1</v>
      </c>
      <c r="P369" s="7">
        <f>VLOOKUP(A369,'Data Analysis'!A368:Q2703,2,FALSE)</f>
        <v>25</v>
      </c>
      <c r="Q369" s="7">
        <f>VLOOKUP(A370,'Data Analysis'!A369:Q2704,2,FALSE)</f>
        <v>25</v>
      </c>
    </row>
    <row r="370" ht="15.6" spans="1:17">
      <c r="A370" s="9" t="s">
        <v>738</v>
      </c>
      <c r="B370" s="7" t="str">
        <f>VLOOKUP(A370,'Data Analysis'!A369:Q2704,4,FALSE)</f>
        <v>  Kenneth A</v>
      </c>
      <c r="C370" s="7">
        <f>VLOOKUP(A370,'Data Analysis'!A369:Q2704,5,FALSE)</f>
        <v>30.6</v>
      </c>
      <c r="D370" s="7">
        <f>VLOOKUP(A370,'Data Analysis'!A369:Q2704,6,FALSE)</f>
        <v>6.48</v>
      </c>
      <c r="E370" s="7" t="str">
        <f>VLOOKUP(A370,'Data Analysis'!A369:Q2704,7,FALSE)</f>
        <v>yes</v>
      </c>
      <c r="F370" s="7" t="str">
        <f>VLOOKUP(A370,'Data Analysis'!A369:Q2704,9,FALSE)</f>
        <v>No</v>
      </c>
      <c r="G370" s="7" t="str">
        <f>VLOOKUP(A370,'Data Analysis'!A369:Q2704,8,FALSE)</f>
        <v>Yes</v>
      </c>
      <c r="H370" s="7">
        <f>VLOOKUP(A370,'Data Analysis'!A369:Q2704,10,FALSE)</f>
        <v>1</v>
      </c>
      <c r="I370" s="7" t="str">
        <f>VLOOKUP(A370,'Data Analysis'!A369:Q2704,17,FALSE)</f>
        <v>yes</v>
      </c>
      <c r="J370" s="7" t="str">
        <f>VLOOKUP(A370,'Data Analysis'!A369:Q2704,11,FALSE)</f>
        <v>Obesity</v>
      </c>
      <c r="K370" s="7" t="str">
        <f>VLOOKUP(A370,'Data Analysis'!A369:Q2704,12,FALSE)</f>
        <v>Normal</v>
      </c>
      <c r="L370" s="7" t="str">
        <f>VLOOKUP(A370,'Data Analysis'!A369:Q2704,13,FALSE)</f>
        <v>9-Sep-1997</v>
      </c>
      <c r="M370" s="7">
        <f>VLOOKUP(A370,'Data Analysis'!A369:Q2704,14,FALSE)</f>
        <v>27619.36</v>
      </c>
      <c r="N370" s="7" t="str">
        <f>VLOOKUP(A370,'Data Analysis'!A369:Q2704,16,FALSE)</f>
        <v>tier - 2</v>
      </c>
      <c r="O370" s="7" t="str">
        <f>VLOOKUP(A370,'Data Analysis'!A369:Q2704,15,FALSE)</f>
        <v>tier - 3</v>
      </c>
      <c r="P370" s="7">
        <f>VLOOKUP(A370,'Data Analysis'!A369:Q2704,2,FALSE)</f>
        <v>25</v>
      </c>
      <c r="Q370" s="7">
        <f>VLOOKUP(A371,'Data Analysis'!A370:Q2705,2,FALSE)</f>
        <v>30</v>
      </c>
    </row>
    <row r="371" ht="15.6" spans="1:17">
      <c r="A371" s="9" t="s">
        <v>740</v>
      </c>
      <c r="B371" s="7" t="str">
        <f>VLOOKUP(A371,'Data Analysis'!A370:Q2705,4,FALSE)</f>
        <v>  Miguel</v>
      </c>
      <c r="C371" s="7">
        <f>VLOOKUP(A371,'Data Analysis'!A370:Q2705,5,FALSE)</f>
        <v>26.8</v>
      </c>
      <c r="D371" s="7">
        <f>VLOOKUP(A371,'Data Analysis'!A370:Q2705,6,FALSE)</f>
        <v>5.53</v>
      </c>
      <c r="E371" s="7" t="str">
        <f>VLOOKUP(A371,'Data Analysis'!A370:Q2705,7,FALSE)</f>
        <v>No</v>
      </c>
      <c r="F371" s="7" t="str">
        <f>VLOOKUP(A371,'Data Analysis'!A370:Q2705,9,FALSE)</f>
        <v>No</v>
      </c>
      <c r="G371" s="7" t="str">
        <f>VLOOKUP(A371,'Data Analysis'!A370:Q2705,8,FALSE)</f>
        <v>No</v>
      </c>
      <c r="H371" s="7">
        <f>VLOOKUP(A371,'Data Analysis'!A370:Q2705,10,FALSE)</f>
        <v>1</v>
      </c>
      <c r="I371" s="7" t="str">
        <f>VLOOKUP(A371,'Data Analysis'!A370:Q2705,17,FALSE)</f>
        <v>yes</v>
      </c>
      <c r="J371" s="7" t="str">
        <f>VLOOKUP(A371,'Data Analysis'!A370:Q2705,11,FALSE)</f>
        <v>Overweight</v>
      </c>
      <c r="K371" s="7" t="str">
        <f>VLOOKUP(A371,'Data Analysis'!A370:Q2705,12,FALSE)</f>
        <v>Normal</v>
      </c>
      <c r="L371" s="7" t="str">
        <f>VLOOKUP(A371,'Data Analysis'!A370:Q2705,13,FALSE)</f>
        <v>11-Jun-1992</v>
      </c>
      <c r="M371" s="7">
        <f>VLOOKUP(A371,'Data Analysis'!A370:Q2705,14,FALSE)</f>
        <v>27614.71</v>
      </c>
      <c r="N371" s="7" t="str">
        <f>VLOOKUP(A371,'Data Analysis'!A370:Q2705,16,FALSE)</f>
        <v>tier - 2</v>
      </c>
      <c r="O371" s="7" t="str">
        <f>VLOOKUP(A371,'Data Analysis'!A370:Q2705,15,FALSE)</f>
        <v>tier - 3</v>
      </c>
      <c r="P371" s="7">
        <f>VLOOKUP(A371,'Data Analysis'!A370:Q2705,2,FALSE)</f>
        <v>30</v>
      </c>
      <c r="Q371" s="7">
        <f>VLOOKUP(A372,'Data Analysis'!A371:Q2706,2,FALSE)</f>
        <v>37</v>
      </c>
    </row>
    <row r="372" ht="15.6" spans="1:17">
      <c r="A372" s="9" t="s">
        <v>742</v>
      </c>
      <c r="B372" s="7" t="str">
        <f>VLOOKUP(A372,'Data Analysis'!A371:Q2706,4,FALSE)</f>
        <v>  Hadley T</v>
      </c>
      <c r="C372" s="7">
        <f>VLOOKUP(A372,'Data Analysis'!A371:Q2706,5,FALSE)</f>
        <v>16.86</v>
      </c>
      <c r="D372" s="7">
        <f>VLOOKUP(A372,'Data Analysis'!A371:Q2706,6,FALSE)</f>
        <v>4.07</v>
      </c>
      <c r="E372" s="7" t="str">
        <f>VLOOKUP(A372,'Data Analysis'!A371:Q2706,7,FALSE)</f>
        <v>yes</v>
      </c>
      <c r="F372" s="7" t="str">
        <f>VLOOKUP(A372,'Data Analysis'!A371:Q2706,9,FALSE)</f>
        <v>No</v>
      </c>
      <c r="G372" s="7" t="str">
        <f>VLOOKUP(A372,'Data Analysis'!A371:Q2706,8,FALSE)</f>
        <v>No</v>
      </c>
      <c r="H372" s="7">
        <f>VLOOKUP(A372,'Data Analysis'!A371:Q2706,10,FALSE)</f>
        <v>0</v>
      </c>
      <c r="I372" s="7" t="str">
        <f>VLOOKUP(A372,'Data Analysis'!A371:Q2706,17,FALSE)</f>
        <v>yes</v>
      </c>
      <c r="J372" s="7" t="str">
        <f>VLOOKUP(A372,'Data Analysis'!A371:Q2706,11,FALSE)</f>
        <v>Overweight</v>
      </c>
      <c r="K372" s="7" t="str">
        <f>VLOOKUP(A372,'Data Analysis'!A371:Q2706,12,FALSE)</f>
        <v>Normal</v>
      </c>
      <c r="L372" s="7" t="str">
        <f>VLOOKUP(A372,'Data Analysis'!A371:Q2706,13,FALSE)</f>
        <v>6-Nov-1985</v>
      </c>
      <c r="M372" s="7">
        <f>VLOOKUP(A372,'Data Analysis'!A371:Q2706,14,FALSE)</f>
        <v>27598.93</v>
      </c>
      <c r="N372" s="7" t="str">
        <f>VLOOKUP(A372,'Data Analysis'!A371:Q2706,16,FALSE)</f>
        <v>tier - 2</v>
      </c>
      <c r="O372" s="7" t="str">
        <f>VLOOKUP(A372,'Data Analysis'!A371:Q2706,15,FALSE)</f>
        <v>tier - 1</v>
      </c>
      <c r="P372" s="7">
        <f>VLOOKUP(A372,'Data Analysis'!A371:Q2706,2,FALSE)</f>
        <v>37</v>
      </c>
      <c r="Q372" s="7">
        <f>VLOOKUP(A373,'Data Analysis'!A372:Q2707,2,FALSE)</f>
        <v>38</v>
      </c>
    </row>
    <row r="373" ht="15.6" spans="1:17">
      <c r="A373" s="9" t="s">
        <v>744</v>
      </c>
      <c r="B373" s="7" t="str">
        <f>VLOOKUP(A373,'Data Analysis'!A372:Q2707,4,FALSE)</f>
        <v>  Taylor</v>
      </c>
      <c r="C373" s="7">
        <f>VLOOKUP(A373,'Data Analysis'!A372:Q2707,5,FALSE)</f>
        <v>16.3</v>
      </c>
      <c r="D373" s="7">
        <f>VLOOKUP(A373,'Data Analysis'!A372:Q2707,6,FALSE)</f>
        <v>5.51</v>
      </c>
      <c r="E373" s="7" t="str">
        <f>VLOOKUP(A373,'Data Analysis'!A372:Q2707,7,FALSE)</f>
        <v>No</v>
      </c>
      <c r="F373" s="7" t="str">
        <f>VLOOKUP(A373,'Data Analysis'!A372:Q2707,9,FALSE)</f>
        <v>No</v>
      </c>
      <c r="G373" s="7" t="str">
        <f>VLOOKUP(A373,'Data Analysis'!A372:Q2707,8,FALSE)</f>
        <v>No</v>
      </c>
      <c r="H373" s="7">
        <f>VLOOKUP(A373,'Data Analysis'!A372:Q2707,10,FALSE)</f>
        <v>1</v>
      </c>
      <c r="I373" s="7" t="str">
        <f>VLOOKUP(A373,'Data Analysis'!A372:Q2707,17,FALSE)</f>
        <v>yes</v>
      </c>
      <c r="J373" s="7" t="str">
        <f>VLOOKUP(A373,'Data Analysis'!A372:Q2707,11,FALSE)</f>
        <v>Obesity</v>
      </c>
      <c r="K373" s="7" t="str">
        <f>VLOOKUP(A373,'Data Analysis'!A372:Q2707,12,FALSE)</f>
        <v>Normal</v>
      </c>
      <c r="L373" s="7" t="str">
        <f>VLOOKUP(A373,'Data Analysis'!A372:Q2707,13,FALSE)</f>
        <v>22-Jul-1984</v>
      </c>
      <c r="M373" s="7">
        <f>VLOOKUP(A373,'Data Analysis'!A372:Q2707,14,FALSE)</f>
        <v>27534.53</v>
      </c>
      <c r="N373" s="7" t="str">
        <f>VLOOKUP(A373,'Data Analysis'!A372:Q2707,16,FALSE)</f>
        <v>tier - 2</v>
      </c>
      <c r="O373" s="7" t="str">
        <f>VLOOKUP(A373,'Data Analysis'!A372:Q2707,15,FALSE)</f>
        <v>tier - 2</v>
      </c>
      <c r="P373" s="7">
        <f>VLOOKUP(A373,'Data Analysis'!A372:Q2707,2,FALSE)</f>
        <v>38</v>
      </c>
      <c r="Q373" s="7">
        <f>VLOOKUP(A374,'Data Analysis'!A373:Q2708,2,FALSE)</f>
        <v>57</v>
      </c>
    </row>
    <row r="374" ht="15.6" spans="1:17">
      <c r="A374" s="9" t="s">
        <v>746</v>
      </c>
      <c r="B374" s="7" t="str">
        <f>VLOOKUP(A374,'Data Analysis'!A373:Q2708,4,FALSE)</f>
        <v>  Tenielle M</v>
      </c>
      <c r="C374" s="7">
        <f>VLOOKUP(A374,'Data Analysis'!A373:Q2708,5,FALSE)</f>
        <v>29.81</v>
      </c>
      <c r="D374" s="7">
        <f>VLOOKUP(A374,'Data Analysis'!A373:Q2708,6,FALSE)</f>
        <v>11.66</v>
      </c>
      <c r="E374" s="7" t="str">
        <f>VLOOKUP(A374,'Data Analysis'!A373:Q2708,7,FALSE)</f>
        <v>No</v>
      </c>
      <c r="F374" s="7" t="str">
        <f>VLOOKUP(A374,'Data Analysis'!A373:Q2708,9,FALSE)</f>
        <v>No</v>
      </c>
      <c r="G374" s="7" t="str">
        <f>VLOOKUP(A374,'Data Analysis'!A373:Q2708,8,FALSE)</f>
        <v>No</v>
      </c>
      <c r="H374" s="7">
        <f>VLOOKUP(A374,'Data Analysis'!A373:Q2708,10,FALSE)</f>
        <v>0</v>
      </c>
      <c r="I374" s="7" t="str">
        <f>VLOOKUP(A374,'Data Analysis'!A373:Q2708,17,FALSE)</f>
        <v>yes</v>
      </c>
      <c r="J374" s="7" t="str">
        <f>VLOOKUP(A374,'Data Analysis'!A373:Q2708,11,FALSE)</f>
        <v>Obesity</v>
      </c>
      <c r="K374" s="7" t="str">
        <f>VLOOKUP(A374,'Data Analysis'!A373:Q2708,12,FALSE)</f>
        <v>Diabetes</v>
      </c>
      <c r="L374" s="7" t="str">
        <f>VLOOKUP(A374,'Data Analysis'!A373:Q2708,13,FALSE)</f>
        <v>19-Oct-1965</v>
      </c>
      <c r="M374" s="7">
        <f>VLOOKUP(A374,'Data Analysis'!A373:Q2708,14,FALSE)</f>
        <v>27533.91</v>
      </c>
      <c r="N374" s="7" t="str">
        <f>VLOOKUP(A374,'Data Analysis'!A373:Q2708,16,FALSE)</f>
        <v>tier - 2</v>
      </c>
      <c r="O374" s="7" t="str">
        <f>VLOOKUP(A374,'Data Analysis'!A373:Q2708,15,FALSE)</f>
        <v>tier - 3</v>
      </c>
      <c r="P374" s="7">
        <f>VLOOKUP(A374,'Data Analysis'!A373:Q2708,2,FALSE)</f>
        <v>57</v>
      </c>
      <c r="Q374" s="7">
        <f>VLOOKUP(A375,'Data Analysis'!A374:Q2709,2,FALSE)</f>
        <v>41</v>
      </c>
    </row>
    <row r="375" ht="15.6" spans="1:17">
      <c r="A375" s="9" t="s">
        <v>748</v>
      </c>
      <c r="B375" s="7" t="str">
        <f>VLOOKUP(A375,'Data Analysis'!A374:Q2709,4,FALSE)</f>
        <v>  Andrea</v>
      </c>
      <c r="C375" s="7">
        <f>VLOOKUP(A375,'Data Analysis'!A374:Q2709,5,FALSE)</f>
        <v>16.33</v>
      </c>
      <c r="D375" s="7">
        <f>VLOOKUP(A375,'Data Analysis'!A374:Q2709,6,FALSE)</f>
        <v>7.26</v>
      </c>
      <c r="E375" s="7" t="str">
        <f>VLOOKUP(A375,'Data Analysis'!A374:Q2709,7,FALSE)</f>
        <v>yes</v>
      </c>
      <c r="F375" s="7" t="str">
        <f>VLOOKUP(A375,'Data Analysis'!A374:Q2709,9,FALSE)</f>
        <v>No</v>
      </c>
      <c r="G375" s="7" t="str">
        <f>VLOOKUP(A375,'Data Analysis'!A374:Q2709,8,FALSE)</f>
        <v>No</v>
      </c>
      <c r="H375" s="7">
        <f>VLOOKUP(A375,'Data Analysis'!A374:Q2709,10,FALSE)</f>
        <v>0</v>
      </c>
      <c r="I375" s="7" t="str">
        <f>VLOOKUP(A375,'Data Analysis'!A374:Q2709,17,FALSE)</f>
        <v>yes</v>
      </c>
      <c r="J375" s="7" t="str">
        <f>VLOOKUP(A375,'Data Analysis'!A374:Q2709,11,FALSE)</f>
        <v>Obesity</v>
      </c>
      <c r="K375" s="7" t="str">
        <f>VLOOKUP(A375,'Data Analysis'!A374:Q2709,12,FALSE)</f>
        <v>Diabetes</v>
      </c>
      <c r="L375" s="7" t="str">
        <f>VLOOKUP(A375,'Data Analysis'!A374:Q2709,13,FALSE)</f>
        <v>3-Oct-1981</v>
      </c>
      <c r="M375" s="7">
        <f>VLOOKUP(A375,'Data Analysis'!A374:Q2709,14,FALSE)</f>
        <v>27495.59</v>
      </c>
      <c r="N375" s="7" t="str">
        <f>VLOOKUP(A375,'Data Analysis'!A374:Q2709,16,FALSE)</f>
        <v>tier - 2</v>
      </c>
      <c r="O375" s="7" t="str">
        <f>VLOOKUP(A375,'Data Analysis'!A374:Q2709,15,FALSE)</f>
        <v>tier - 1</v>
      </c>
      <c r="P375" s="7">
        <f>VLOOKUP(A375,'Data Analysis'!A374:Q2709,2,FALSE)</f>
        <v>41</v>
      </c>
      <c r="Q375" s="7">
        <f>VLOOKUP(A376,'Data Analysis'!A375:Q2710,2,FALSE)</f>
        <v>37</v>
      </c>
    </row>
    <row r="376" ht="15.6" spans="1:17">
      <c r="A376" s="9" t="s">
        <v>750</v>
      </c>
      <c r="B376" s="7" t="str">
        <f>VLOOKUP(A376,'Data Analysis'!A375:Q2710,4,FALSE)</f>
        <v>  Nora P</v>
      </c>
      <c r="C376" s="7">
        <f>VLOOKUP(A376,'Data Analysis'!A375:Q2710,5,FALSE)</f>
        <v>16.37</v>
      </c>
      <c r="D376" s="7">
        <f>VLOOKUP(A376,'Data Analysis'!A375:Q2710,6,FALSE)</f>
        <v>4.79</v>
      </c>
      <c r="E376" s="7" t="str">
        <f>VLOOKUP(A376,'Data Analysis'!A375:Q2710,7,FALSE)</f>
        <v>yes</v>
      </c>
      <c r="F376" s="7" t="str">
        <f>VLOOKUP(A376,'Data Analysis'!A375:Q2710,9,FALSE)</f>
        <v>No</v>
      </c>
      <c r="G376" s="7" t="str">
        <f>VLOOKUP(A376,'Data Analysis'!A375:Q2710,8,FALSE)</f>
        <v>No</v>
      </c>
      <c r="H376" s="7">
        <f>VLOOKUP(A376,'Data Analysis'!A375:Q2710,10,FALSE)</f>
        <v>0</v>
      </c>
      <c r="I376" s="7" t="str">
        <f>VLOOKUP(A376,'Data Analysis'!A375:Q2710,17,FALSE)</f>
        <v>yes</v>
      </c>
      <c r="J376" s="7" t="str">
        <f>VLOOKUP(A376,'Data Analysis'!A375:Q2710,11,FALSE)</f>
        <v>Obesity</v>
      </c>
      <c r="K376" s="7" t="str">
        <f>VLOOKUP(A376,'Data Analysis'!A375:Q2710,12,FALSE)</f>
        <v>Normal</v>
      </c>
      <c r="L376" s="7" t="str">
        <f>VLOOKUP(A376,'Data Analysis'!A375:Q2710,13,FALSE)</f>
        <v>5-Dec-1985</v>
      </c>
      <c r="M376" s="7">
        <f>VLOOKUP(A376,'Data Analysis'!A375:Q2710,14,FALSE)</f>
        <v>27432.73</v>
      </c>
      <c r="N376" s="7" t="str">
        <f>VLOOKUP(A376,'Data Analysis'!A375:Q2710,16,FALSE)</f>
        <v>tier - 2</v>
      </c>
      <c r="O376" s="7" t="str">
        <f>VLOOKUP(A376,'Data Analysis'!A375:Q2710,15,FALSE)</f>
        <v>tier - 1</v>
      </c>
      <c r="P376" s="7">
        <f>VLOOKUP(A376,'Data Analysis'!A375:Q2710,2,FALSE)</f>
        <v>37</v>
      </c>
      <c r="Q376" s="7">
        <f>VLOOKUP(A377,'Data Analysis'!A376:Q2711,2,FALSE)</f>
        <v>34</v>
      </c>
    </row>
    <row r="377" ht="15.6" spans="1:17">
      <c r="A377" s="9" t="s">
        <v>752</v>
      </c>
      <c r="B377" s="7" t="str">
        <f>VLOOKUP(A377,'Data Analysis'!A376:Q2711,4,FALSE)</f>
        <v>  Zachary</v>
      </c>
      <c r="C377" s="7">
        <f>VLOOKUP(A377,'Data Analysis'!A376:Q2711,5,FALSE)</f>
        <v>22.42</v>
      </c>
      <c r="D377" s="7">
        <f>VLOOKUP(A377,'Data Analysis'!A376:Q2711,6,FALSE)</f>
        <v>4.68</v>
      </c>
      <c r="E377" s="7" t="str">
        <f>VLOOKUP(A377,'Data Analysis'!A376:Q2711,7,FALSE)</f>
        <v>yes</v>
      </c>
      <c r="F377" s="7" t="str">
        <f>VLOOKUP(A377,'Data Analysis'!A376:Q2711,9,FALSE)</f>
        <v>No</v>
      </c>
      <c r="G377" s="7" t="str">
        <f>VLOOKUP(A377,'Data Analysis'!A376:Q2711,8,FALSE)</f>
        <v>No</v>
      </c>
      <c r="H377" s="7">
        <f>VLOOKUP(A377,'Data Analysis'!A376:Q2711,10,FALSE)</f>
        <v>1</v>
      </c>
      <c r="I377" s="7" t="str">
        <f>VLOOKUP(A377,'Data Analysis'!A376:Q2711,17,FALSE)</f>
        <v>No</v>
      </c>
      <c r="J377" s="7" t="str">
        <f>VLOOKUP(A377,'Data Analysis'!A376:Q2711,11,FALSE)</f>
        <v>Obesity</v>
      </c>
      <c r="K377" s="7" t="str">
        <f>VLOOKUP(A377,'Data Analysis'!A376:Q2711,12,FALSE)</f>
        <v>Normal</v>
      </c>
      <c r="L377" s="7" t="str">
        <f>VLOOKUP(A377,'Data Analysis'!A376:Q2711,13,FALSE)</f>
        <v>15-Sep-1988</v>
      </c>
      <c r="M377" s="7">
        <f>VLOOKUP(A377,'Data Analysis'!A376:Q2711,14,FALSE)</f>
        <v>27375.9</v>
      </c>
      <c r="N377" s="7" t="str">
        <f>VLOOKUP(A377,'Data Analysis'!A376:Q2711,16,FALSE)</f>
        <v>tier - 2</v>
      </c>
      <c r="O377" s="7" t="str">
        <f>VLOOKUP(A377,'Data Analysis'!A376:Q2711,15,FALSE)</f>
        <v>tier - 3</v>
      </c>
      <c r="P377" s="7">
        <f>VLOOKUP(A377,'Data Analysis'!A376:Q2711,2,FALSE)</f>
        <v>34</v>
      </c>
      <c r="Q377" s="7">
        <f>VLOOKUP(A378,'Data Analysis'!A377:Q2712,2,FALSE)</f>
        <v>53</v>
      </c>
    </row>
    <row r="378" ht="15.6" spans="1:17">
      <c r="A378" s="9" t="s">
        <v>754</v>
      </c>
      <c r="B378" s="7" t="str">
        <f>VLOOKUP(A378,'Data Analysis'!A377:Q2712,4,FALSE)</f>
        <v>  Michael</v>
      </c>
      <c r="C378" s="7">
        <f>VLOOKUP(A378,'Data Analysis'!A377:Q2712,5,FALSE)</f>
        <v>31.35</v>
      </c>
      <c r="D378" s="7">
        <f>VLOOKUP(A378,'Data Analysis'!A377:Q2712,6,FALSE)</f>
        <v>4.33</v>
      </c>
      <c r="E378" s="7" t="str">
        <f>VLOOKUP(A378,'Data Analysis'!A377:Q2712,7,FALSE)</f>
        <v>yes</v>
      </c>
      <c r="F378" s="7" t="str">
        <f>VLOOKUP(A378,'Data Analysis'!A377:Q2712,9,FALSE)</f>
        <v>No</v>
      </c>
      <c r="G378" s="7" t="str">
        <f>VLOOKUP(A378,'Data Analysis'!A377:Q2712,8,FALSE)</f>
        <v>Yes</v>
      </c>
      <c r="H378" s="7">
        <f>VLOOKUP(A378,'Data Analysis'!A377:Q2712,10,FALSE)</f>
        <v>1</v>
      </c>
      <c r="I378" s="7" t="str">
        <f>VLOOKUP(A378,'Data Analysis'!A377:Q2712,17,FALSE)</f>
        <v>No</v>
      </c>
      <c r="J378" s="7" t="str">
        <f>VLOOKUP(A378,'Data Analysis'!A377:Q2712,11,FALSE)</f>
        <v>Obesity</v>
      </c>
      <c r="K378" s="7" t="str">
        <f>VLOOKUP(A378,'Data Analysis'!A377:Q2712,12,FALSE)</f>
        <v>Normal</v>
      </c>
      <c r="L378" s="7" t="str">
        <f>VLOOKUP(A378,'Data Analysis'!A377:Q2712,13,FALSE)</f>
        <v>16-Oct-1969</v>
      </c>
      <c r="M378" s="7">
        <f>VLOOKUP(A378,'Data Analysis'!A377:Q2712,14,FALSE)</f>
        <v>27346.04</v>
      </c>
      <c r="N378" s="7" t="str">
        <f>VLOOKUP(A378,'Data Analysis'!A377:Q2712,16,FALSE)</f>
        <v>tier - 2</v>
      </c>
      <c r="O378" s="7" t="str">
        <f>VLOOKUP(A378,'Data Analysis'!A377:Q2712,15,FALSE)</f>
        <v>tier - 2</v>
      </c>
      <c r="P378" s="7">
        <f>VLOOKUP(A378,'Data Analysis'!A377:Q2712,2,FALSE)</f>
        <v>53</v>
      </c>
      <c r="Q378" s="7">
        <f>VLOOKUP(A379,'Data Analysis'!A378:Q2713,2,FALSE)</f>
        <v>55</v>
      </c>
    </row>
    <row r="379" ht="15.6" spans="1:17">
      <c r="A379" s="9" t="s">
        <v>756</v>
      </c>
      <c r="B379" s="7" t="str">
        <f>VLOOKUP(A379,'Data Analysis'!A378:Q2713,4,FALSE)</f>
        <v>  Alyssa K</v>
      </c>
      <c r="C379" s="7">
        <f>VLOOKUP(A379,'Data Analysis'!A378:Q2713,5,FALSE)</f>
        <v>31.9</v>
      </c>
      <c r="D379" s="7">
        <f>VLOOKUP(A379,'Data Analysis'!A378:Q2713,6,FALSE)</f>
        <v>11.89</v>
      </c>
      <c r="E379" s="7" t="str">
        <f>VLOOKUP(A379,'Data Analysis'!A378:Q2713,7,FALSE)</f>
        <v>No</v>
      </c>
      <c r="F379" s="7" t="str">
        <f>VLOOKUP(A379,'Data Analysis'!A378:Q2713,9,FALSE)</f>
        <v>No</v>
      </c>
      <c r="G379" s="7" t="str">
        <f>VLOOKUP(A379,'Data Analysis'!A378:Q2713,8,FALSE)</f>
        <v>No</v>
      </c>
      <c r="H379" s="7">
        <f>VLOOKUP(A379,'Data Analysis'!A378:Q2713,10,FALSE)</f>
        <v>0</v>
      </c>
      <c r="I379" s="7" t="str">
        <f>VLOOKUP(A379,'Data Analysis'!A378:Q2713,17,FALSE)</f>
        <v>No</v>
      </c>
      <c r="J379" s="7" t="str">
        <f>VLOOKUP(A379,'Data Analysis'!A378:Q2713,11,FALSE)</f>
        <v>Obesity</v>
      </c>
      <c r="K379" s="7" t="str">
        <f>VLOOKUP(A379,'Data Analysis'!A378:Q2713,12,FALSE)</f>
        <v>Diabetes</v>
      </c>
      <c r="L379" s="7" t="str">
        <f>VLOOKUP(A379,'Data Analysis'!A378:Q2713,13,FALSE)</f>
        <v>6-Jun-1968</v>
      </c>
      <c r="M379" s="7">
        <f>VLOOKUP(A379,'Data Analysis'!A378:Q2713,14,FALSE)</f>
        <v>27322.73</v>
      </c>
      <c r="N379" s="7" t="str">
        <f>VLOOKUP(A379,'Data Analysis'!A378:Q2713,16,FALSE)</f>
        <v>tier - 2</v>
      </c>
      <c r="O379" s="7" t="str">
        <f>VLOOKUP(A379,'Data Analysis'!A378:Q2713,15,FALSE)</f>
        <v>tier - 2</v>
      </c>
      <c r="P379" s="7">
        <f>VLOOKUP(A379,'Data Analysis'!A378:Q2713,2,FALSE)</f>
        <v>55</v>
      </c>
      <c r="Q379" s="7">
        <f>VLOOKUP(A380,'Data Analysis'!A379:Q2714,2,FALSE)</f>
        <v>23</v>
      </c>
    </row>
    <row r="380" ht="15.6" spans="1:17">
      <c r="A380" s="9" t="s">
        <v>758</v>
      </c>
      <c r="B380" s="7" t="str">
        <f>VLOOKUP(A380,'Data Analysis'!A379:Q2714,4,FALSE)</f>
        <v>  Heather</v>
      </c>
      <c r="C380" s="7">
        <f>VLOOKUP(A380,'Data Analysis'!A379:Q2714,5,FALSE)</f>
        <v>30.6</v>
      </c>
      <c r="D380" s="7">
        <f>VLOOKUP(A380,'Data Analysis'!A379:Q2714,6,FALSE)</f>
        <v>5.24</v>
      </c>
      <c r="E380" s="7" t="str">
        <f>VLOOKUP(A380,'Data Analysis'!A379:Q2714,7,FALSE)</f>
        <v>No</v>
      </c>
      <c r="F380" s="7" t="str">
        <f>VLOOKUP(A380,'Data Analysis'!A379:Q2714,9,FALSE)</f>
        <v>No</v>
      </c>
      <c r="G380" s="7" t="str">
        <f>VLOOKUP(A380,'Data Analysis'!A379:Q2714,8,FALSE)</f>
        <v>No</v>
      </c>
      <c r="H380" s="7">
        <f>VLOOKUP(A380,'Data Analysis'!A379:Q2714,10,FALSE)</f>
        <v>0</v>
      </c>
      <c r="I380" s="7" t="str">
        <f>VLOOKUP(A380,'Data Analysis'!A379:Q2714,17,FALSE)</f>
        <v>yes</v>
      </c>
      <c r="J380" s="7" t="str">
        <f>VLOOKUP(A380,'Data Analysis'!A379:Q2714,11,FALSE)</f>
        <v>Obesity</v>
      </c>
      <c r="K380" s="7" t="str">
        <f>VLOOKUP(A380,'Data Analysis'!A379:Q2714,12,FALSE)</f>
        <v>Normal</v>
      </c>
      <c r="L380" s="7" t="str">
        <f>VLOOKUP(A380,'Data Analysis'!A379:Q2714,13,FALSE)</f>
        <v>2-Dec-1999</v>
      </c>
      <c r="M380" s="7">
        <f>VLOOKUP(A380,'Data Analysis'!A379:Q2714,14,FALSE)</f>
        <v>27236.96</v>
      </c>
      <c r="N380" s="7" t="str">
        <f>VLOOKUP(A380,'Data Analysis'!A379:Q2714,16,FALSE)</f>
        <v>tier - 2</v>
      </c>
      <c r="O380" s="7" t="str">
        <f>VLOOKUP(A380,'Data Analysis'!A379:Q2714,15,FALSE)</f>
        <v>tier - 1</v>
      </c>
      <c r="P380" s="7">
        <f>VLOOKUP(A380,'Data Analysis'!A379:Q2714,2,FALSE)</f>
        <v>23</v>
      </c>
      <c r="Q380" s="7">
        <f>VLOOKUP(A381,'Data Analysis'!A380:Q2715,2,FALSE)</f>
        <v>57</v>
      </c>
    </row>
    <row r="381" ht="15.6" spans="1:17">
      <c r="A381" s="9" t="s">
        <v>760</v>
      </c>
      <c r="B381" s="7" t="str">
        <f>VLOOKUP(A381,'Data Analysis'!A380:Q2715,4,FALSE)</f>
        <v>  Dante</v>
      </c>
      <c r="C381" s="7">
        <f>VLOOKUP(A381,'Data Analysis'!A380:Q2715,5,FALSE)</f>
        <v>28.975</v>
      </c>
      <c r="D381" s="7">
        <f>VLOOKUP(A381,'Data Analysis'!A380:Q2715,6,FALSE)</f>
        <v>7.63</v>
      </c>
      <c r="E381" s="7" t="str">
        <f>VLOOKUP(A381,'Data Analysis'!A380:Q2715,7,FALSE)</f>
        <v>No</v>
      </c>
      <c r="F381" s="7" t="str">
        <f>VLOOKUP(A381,'Data Analysis'!A380:Q2715,9,FALSE)</f>
        <v>No</v>
      </c>
      <c r="G381" s="7" t="str">
        <f>VLOOKUP(A381,'Data Analysis'!A380:Q2715,8,FALSE)</f>
        <v>No</v>
      </c>
      <c r="H381" s="7">
        <f>VLOOKUP(A381,'Data Analysis'!A380:Q2715,10,FALSE)</f>
        <v>0</v>
      </c>
      <c r="I381" s="7" t="str">
        <f>VLOOKUP(A381,'Data Analysis'!A380:Q2715,17,FALSE)</f>
        <v>yes</v>
      </c>
      <c r="J381" s="7" t="str">
        <f>VLOOKUP(A381,'Data Analysis'!A380:Q2715,11,FALSE)</f>
        <v>Obesity</v>
      </c>
      <c r="K381" s="7" t="str">
        <f>VLOOKUP(A381,'Data Analysis'!A380:Q2715,12,FALSE)</f>
        <v>Diabetes</v>
      </c>
      <c r="L381" s="7" t="str">
        <f>VLOOKUP(A381,'Data Analysis'!A380:Q2715,13,FALSE)</f>
        <v>21-Dec-1965</v>
      </c>
      <c r="M381" s="7">
        <f>VLOOKUP(A381,'Data Analysis'!A380:Q2715,14,FALSE)</f>
        <v>27218.44</v>
      </c>
      <c r="N381" s="7" t="str">
        <f>VLOOKUP(A381,'Data Analysis'!A380:Q2715,16,FALSE)</f>
        <v>tier - 2</v>
      </c>
      <c r="O381" s="7" t="str">
        <f>VLOOKUP(A381,'Data Analysis'!A380:Q2715,15,FALSE)</f>
        <v>tier - 1</v>
      </c>
      <c r="P381" s="7">
        <f>VLOOKUP(A381,'Data Analysis'!A380:Q2715,2,FALSE)</f>
        <v>57</v>
      </c>
      <c r="Q381" s="7">
        <f>VLOOKUP(A382,'Data Analysis'!A381:Q2716,2,FALSE)</f>
        <v>52</v>
      </c>
    </row>
    <row r="382" ht="15.6" spans="1:17">
      <c r="A382" s="9" t="s">
        <v>762</v>
      </c>
      <c r="B382" s="7" t="str">
        <f>VLOOKUP(A382,'Data Analysis'!A381:Q2716,4,FALSE)</f>
        <v>  Sara E</v>
      </c>
      <c r="C382" s="7">
        <f>VLOOKUP(A382,'Data Analysis'!A381:Q2716,5,FALSE)</f>
        <v>24.86</v>
      </c>
      <c r="D382" s="7">
        <f>VLOOKUP(A382,'Data Analysis'!A381:Q2716,6,FALSE)</f>
        <v>8.92</v>
      </c>
      <c r="E382" s="7" t="str">
        <f>VLOOKUP(A382,'Data Analysis'!A381:Q2716,7,FALSE)</f>
        <v>yes</v>
      </c>
      <c r="F382" s="7" t="str">
        <f>VLOOKUP(A382,'Data Analysis'!A381:Q2716,9,FALSE)</f>
        <v>No</v>
      </c>
      <c r="G382" s="7" t="str">
        <f>VLOOKUP(A382,'Data Analysis'!A381:Q2716,8,FALSE)</f>
        <v>No</v>
      </c>
      <c r="H382" s="7">
        <f>VLOOKUP(A382,'Data Analysis'!A381:Q2716,10,FALSE)</f>
        <v>2</v>
      </c>
      <c r="I382" s="7" t="str">
        <f>VLOOKUP(A382,'Data Analysis'!A381:Q2716,17,FALSE)</f>
        <v>No</v>
      </c>
      <c r="J382" s="7" t="str">
        <f>VLOOKUP(A382,'Data Analysis'!A381:Q2716,11,FALSE)</f>
        <v>Obesity</v>
      </c>
      <c r="K382" s="7" t="str">
        <f>VLOOKUP(A382,'Data Analysis'!A381:Q2716,12,FALSE)</f>
        <v>Diabetes</v>
      </c>
      <c r="L382" s="7" t="str">
        <f>VLOOKUP(A382,'Data Analysis'!A381:Q2716,13,FALSE)</f>
        <v>2-Oct-1970</v>
      </c>
      <c r="M382" s="7">
        <f>VLOOKUP(A382,'Data Analysis'!A381:Q2716,14,FALSE)</f>
        <v>27117.99</v>
      </c>
      <c r="N382" s="7" t="str">
        <f>VLOOKUP(A382,'Data Analysis'!A381:Q2716,16,FALSE)</f>
        <v>tier - 2</v>
      </c>
      <c r="O382" s="7" t="str">
        <f>VLOOKUP(A382,'Data Analysis'!A381:Q2716,15,FALSE)</f>
        <v>tier - 2</v>
      </c>
      <c r="P382" s="7">
        <f>VLOOKUP(A382,'Data Analysis'!A381:Q2716,2,FALSE)</f>
        <v>52</v>
      </c>
      <c r="Q382" s="7">
        <f>VLOOKUP(A383,'Data Analysis'!A382:Q2717,2,FALSE)</f>
        <v>32</v>
      </c>
    </row>
    <row r="383" ht="15.6" spans="1:17">
      <c r="A383" s="9" t="s">
        <v>764</v>
      </c>
      <c r="B383" s="7" t="str">
        <f>VLOOKUP(A383,'Data Analysis'!A382:Q2717,4,FALSE)</f>
        <v>  Scott</v>
      </c>
      <c r="C383" s="7">
        <f>VLOOKUP(A383,'Data Analysis'!A382:Q2717,5,FALSE)</f>
        <v>19.54</v>
      </c>
      <c r="D383" s="7">
        <f>VLOOKUP(A383,'Data Analysis'!A382:Q2717,6,FALSE)</f>
        <v>5.37</v>
      </c>
      <c r="E383" s="7" t="str">
        <f>VLOOKUP(A383,'Data Analysis'!A382:Q2717,7,FALSE)</f>
        <v>No</v>
      </c>
      <c r="F383" s="7" t="str">
        <f>VLOOKUP(A383,'Data Analysis'!A382:Q2717,9,FALSE)</f>
        <v>No</v>
      </c>
      <c r="G383" s="7" t="str">
        <f>VLOOKUP(A383,'Data Analysis'!A382:Q2717,8,FALSE)</f>
        <v>No</v>
      </c>
      <c r="H383" s="7">
        <f>VLOOKUP(A383,'Data Analysis'!A382:Q2717,10,FALSE)</f>
        <v>0</v>
      </c>
      <c r="I383" s="7" t="str">
        <f>VLOOKUP(A383,'Data Analysis'!A382:Q2717,17,FALSE)</f>
        <v>yes</v>
      </c>
      <c r="J383" s="7" t="str">
        <f>VLOOKUP(A383,'Data Analysis'!A382:Q2717,11,FALSE)</f>
        <v>Obesity</v>
      </c>
      <c r="K383" s="7" t="str">
        <f>VLOOKUP(A383,'Data Analysis'!A382:Q2717,12,FALSE)</f>
        <v>Normal</v>
      </c>
      <c r="L383" s="7" t="str">
        <f>VLOOKUP(A383,'Data Analysis'!A382:Q2717,13,FALSE)</f>
        <v>13-Dec-1990</v>
      </c>
      <c r="M383" s="7">
        <f>VLOOKUP(A383,'Data Analysis'!A382:Q2717,14,FALSE)</f>
        <v>27092.38</v>
      </c>
      <c r="N383" s="7" t="str">
        <f>VLOOKUP(A383,'Data Analysis'!A382:Q2717,16,FALSE)</f>
        <v>tier - 2</v>
      </c>
      <c r="O383" s="7" t="str">
        <f>VLOOKUP(A383,'Data Analysis'!A382:Q2717,15,FALSE)</f>
        <v>tier - 3</v>
      </c>
      <c r="P383" s="7">
        <f>VLOOKUP(A383,'Data Analysis'!A382:Q2717,2,FALSE)</f>
        <v>32</v>
      </c>
      <c r="Q383" s="7">
        <f>VLOOKUP(A384,'Data Analysis'!A383:Q2718,2,FALSE)</f>
        <v>28</v>
      </c>
    </row>
    <row r="384" ht="15.6" spans="1:17">
      <c r="A384" s="9" t="s">
        <v>766</v>
      </c>
      <c r="B384" s="7" t="str">
        <f>VLOOKUP(A384,'Data Analysis'!A383:Q2718,4,FALSE)</f>
        <v>  Sean</v>
      </c>
      <c r="C384" s="7">
        <f>VLOOKUP(A384,'Data Analysis'!A383:Q2718,5,FALSE)</f>
        <v>26.74</v>
      </c>
      <c r="D384" s="7">
        <f>VLOOKUP(A384,'Data Analysis'!A383:Q2718,6,FALSE)</f>
        <v>4.31</v>
      </c>
      <c r="E384" s="7" t="str">
        <f>VLOOKUP(A384,'Data Analysis'!A383:Q2718,7,FALSE)</f>
        <v>No</v>
      </c>
      <c r="F384" s="7" t="str">
        <f>VLOOKUP(A384,'Data Analysis'!A383:Q2718,9,FALSE)</f>
        <v>No</v>
      </c>
      <c r="G384" s="7" t="str">
        <f>VLOOKUP(A384,'Data Analysis'!A383:Q2718,8,FALSE)</f>
        <v>No</v>
      </c>
      <c r="H384" s="7">
        <f>VLOOKUP(A384,'Data Analysis'!A383:Q2718,10,FALSE)</f>
        <v>0</v>
      </c>
      <c r="I384" s="7" t="str">
        <f>VLOOKUP(A384,'Data Analysis'!A383:Q2718,17,FALSE)</f>
        <v>yes</v>
      </c>
      <c r="J384" s="7" t="str">
        <f>VLOOKUP(A384,'Data Analysis'!A383:Q2718,11,FALSE)</f>
        <v>Overweight</v>
      </c>
      <c r="K384" s="7" t="str">
        <f>VLOOKUP(A384,'Data Analysis'!A383:Q2718,12,FALSE)</f>
        <v>Normal</v>
      </c>
      <c r="L384" s="7" t="str">
        <f>VLOOKUP(A384,'Data Analysis'!A383:Q2718,13,FALSE)</f>
        <v>2-Jul-1994</v>
      </c>
      <c r="M384" s="7">
        <f>VLOOKUP(A384,'Data Analysis'!A383:Q2718,14,FALSE)</f>
        <v>27080.64</v>
      </c>
      <c r="N384" s="7" t="str">
        <f>VLOOKUP(A384,'Data Analysis'!A383:Q2718,16,FALSE)</f>
        <v>tier - 2</v>
      </c>
      <c r="O384" s="7" t="str">
        <f>VLOOKUP(A384,'Data Analysis'!A383:Q2718,15,FALSE)</f>
        <v>tier - 2</v>
      </c>
      <c r="P384" s="7">
        <f>VLOOKUP(A384,'Data Analysis'!A383:Q2718,2,FALSE)</f>
        <v>28</v>
      </c>
      <c r="Q384" s="7">
        <f>VLOOKUP(A385,'Data Analysis'!A384:Q2719,2,FALSE)</f>
        <v>64</v>
      </c>
    </row>
    <row r="385" ht="15.6" spans="1:17">
      <c r="A385" s="9" t="s">
        <v>768</v>
      </c>
      <c r="B385" s="7" t="str">
        <f>VLOOKUP(A385,'Data Analysis'!A384:Q2719,4,FALSE)</f>
        <v>  Danielle</v>
      </c>
      <c r="C385" s="7">
        <f>VLOOKUP(A385,'Data Analysis'!A384:Q2719,5,FALSE)</f>
        <v>22.99</v>
      </c>
      <c r="D385" s="7">
        <f>VLOOKUP(A385,'Data Analysis'!A384:Q2719,6,FALSE)</f>
        <v>10.46</v>
      </c>
      <c r="E385" s="7" t="str">
        <f>VLOOKUP(A385,'Data Analysis'!A384:Q2719,7,FALSE)</f>
        <v>No</v>
      </c>
      <c r="F385" s="7" t="str">
        <f>VLOOKUP(A385,'Data Analysis'!A384:Q2719,9,FALSE)</f>
        <v>No</v>
      </c>
      <c r="G385" s="7" t="str">
        <f>VLOOKUP(A385,'Data Analysis'!A384:Q2719,8,FALSE)</f>
        <v>No</v>
      </c>
      <c r="H385" s="7">
        <f>VLOOKUP(A385,'Data Analysis'!A384:Q2719,10,FALSE)</f>
        <v>3</v>
      </c>
      <c r="I385" s="7" t="str">
        <f>VLOOKUP(A385,'Data Analysis'!A384:Q2719,17,FALSE)</f>
        <v>yes</v>
      </c>
      <c r="J385" s="7" t="str">
        <f>VLOOKUP(A385,'Data Analysis'!A384:Q2719,11,FALSE)</f>
        <v>Overweight</v>
      </c>
      <c r="K385" s="7" t="str">
        <f>VLOOKUP(A385,'Data Analysis'!A384:Q2719,12,FALSE)</f>
        <v>Diabetes</v>
      </c>
      <c r="L385" s="7" t="str">
        <f>VLOOKUP(A385,'Data Analysis'!A384:Q2719,13,FALSE)</f>
        <v>30-Jun-1958</v>
      </c>
      <c r="M385" s="7">
        <f>VLOOKUP(A385,'Data Analysis'!A384:Q2719,14,FALSE)</f>
        <v>27037.91</v>
      </c>
      <c r="N385" s="7" t="str">
        <f>VLOOKUP(A385,'Data Analysis'!A384:Q2719,16,FALSE)</f>
        <v>tier - 2</v>
      </c>
      <c r="O385" s="7" t="str">
        <f>VLOOKUP(A385,'Data Analysis'!A384:Q2719,15,FALSE)</f>
        <v>tier - 2</v>
      </c>
      <c r="P385" s="7">
        <f>VLOOKUP(A385,'Data Analysis'!A384:Q2719,2,FALSE)</f>
        <v>64</v>
      </c>
      <c r="Q385" s="7">
        <f>VLOOKUP(A386,'Data Analysis'!A385:Q2720,2,FALSE)</f>
        <v>62</v>
      </c>
    </row>
    <row r="386" ht="15.6" spans="1:17">
      <c r="A386" s="9" t="s">
        <v>770</v>
      </c>
      <c r="B386" s="7" t="str">
        <f>VLOOKUP(A386,'Data Analysis'!A385:Q2720,4,FALSE)</f>
        <v>  Andrew D</v>
      </c>
      <c r="C386" s="7">
        <f>VLOOKUP(A386,'Data Analysis'!A385:Q2720,5,FALSE)</f>
        <v>31.46</v>
      </c>
      <c r="D386" s="7">
        <f>VLOOKUP(A386,'Data Analysis'!A385:Q2720,6,FALSE)</f>
        <v>7.39</v>
      </c>
      <c r="E386" s="7" t="str">
        <f>VLOOKUP(A386,'Data Analysis'!A385:Q2720,7,FALSE)</f>
        <v>No</v>
      </c>
      <c r="F386" s="7" t="str">
        <f>VLOOKUP(A386,'Data Analysis'!A385:Q2720,9,FALSE)</f>
        <v>No</v>
      </c>
      <c r="G386" s="7" t="str">
        <f>VLOOKUP(A386,'Data Analysis'!A385:Q2720,8,FALSE)</f>
        <v>No</v>
      </c>
      <c r="H386" s="7">
        <f>VLOOKUP(A386,'Data Analysis'!A385:Q2720,10,FALSE)</f>
        <v>0</v>
      </c>
      <c r="I386" s="7" t="str">
        <f>VLOOKUP(A386,'Data Analysis'!A385:Q2720,17,FALSE)</f>
        <v>No</v>
      </c>
      <c r="J386" s="7" t="str">
        <f>VLOOKUP(A386,'Data Analysis'!A385:Q2720,11,FALSE)</f>
        <v>Obesity</v>
      </c>
      <c r="K386" s="7" t="str">
        <f>VLOOKUP(A386,'Data Analysis'!A385:Q2720,12,FALSE)</f>
        <v>Diabetes</v>
      </c>
      <c r="L386" s="7" t="str">
        <f>VLOOKUP(A386,'Data Analysis'!A385:Q2720,13,FALSE)</f>
        <v>9-Jul-1960</v>
      </c>
      <c r="M386" s="7">
        <f>VLOOKUP(A386,'Data Analysis'!A385:Q2720,14,FALSE)</f>
        <v>27000.98</v>
      </c>
      <c r="N386" s="7" t="str">
        <f>VLOOKUP(A386,'Data Analysis'!A385:Q2720,16,FALSE)</f>
        <v>tier - 2</v>
      </c>
      <c r="O386" s="7" t="str">
        <f>VLOOKUP(A386,'Data Analysis'!A385:Q2720,15,FALSE)</f>
        <v>tier - 2</v>
      </c>
      <c r="P386" s="7">
        <f>VLOOKUP(A386,'Data Analysis'!A385:Q2720,2,FALSE)</f>
        <v>62</v>
      </c>
      <c r="Q386" s="7">
        <f>VLOOKUP(A387,'Data Analysis'!A386:Q2721,2,FALSE)</f>
        <v>22</v>
      </c>
    </row>
    <row r="387" ht="15.6" spans="1:17">
      <c r="A387" s="9" t="s">
        <v>772</v>
      </c>
      <c r="B387" s="7" t="str">
        <f>VLOOKUP(A387,'Data Analysis'!A386:Q2721,4,FALSE)</f>
        <v>  Joel D</v>
      </c>
      <c r="C387" s="7">
        <f>VLOOKUP(A387,'Data Analysis'!A386:Q2721,5,FALSE)</f>
        <v>30.86</v>
      </c>
      <c r="D387" s="7">
        <f>VLOOKUP(A387,'Data Analysis'!A386:Q2721,6,FALSE)</f>
        <v>6.18</v>
      </c>
      <c r="E387" s="7" t="str">
        <f>VLOOKUP(A387,'Data Analysis'!A386:Q2721,7,FALSE)</f>
        <v>No</v>
      </c>
      <c r="F387" s="7" t="str">
        <f>VLOOKUP(A387,'Data Analysis'!A386:Q2721,9,FALSE)</f>
        <v>yes</v>
      </c>
      <c r="G387" s="7" t="str">
        <f>VLOOKUP(A387,'Data Analysis'!A386:Q2721,8,FALSE)</f>
        <v>No</v>
      </c>
      <c r="H387" s="7">
        <f>VLOOKUP(A387,'Data Analysis'!A386:Q2721,10,FALSE)</f>
        <v>2</v>
      </c>
      <c r="I387" s="7" t="str">
        <f>VLOOKUP(A387,'Data Analysis'!A386:Q2721,17,FALSE)</f>
        <v>yes</v>
      </c>
      <c r="J387" s="7" t="str">
        <f>VLOOKUP(A387,'Data Analysis'!A386:Q2721,11,FALSE)</f>
        <v>Obesity</v>
      </c>
      <c r="K387" s="7" t="str">
        <f>VLOOKUP(A387,'Data Analysis'!A386:Q2721,12,FALSE)</f>
        <v>Prediabetes</v>
      </c>
      <c r="L387" s="7" t="str">
        <f>VLOOKUP(A387,'Data Analysis'!A386:Q2721,13,FALSE)</f>
        <v>9-Nov-2000</v>
      </c>
      <c r="M387" s="7">
        <f>VLOOKUP(A387,'Data Analysis'!A386:Q2721,14,FALSE)</f>
        <v>26936.98</v>
      </c>
      <c r="N387" s="7" t="str">
        <f>VLOOKUP(A387,'Data Analysis'!A386:Q2721,16,FALSE)</f>
        <v>tier - 2</v>
      </c>
      <c r="O387" s="7" t="str">
        <f>VLOOKUP(A387,'Data Analysis'!A386:Q2721,15,FALSE)</f>
        <v>tier - 3</v>
      </c>
      <c r="P387" s="7">
        <f>VLOOKUP(A387,'Data Analysis'!A386:Q2721,2,FALSE)</f>
        <v>22</v>
      </c>
      <c r="Q387" s="7">
        <f>VLOOKUP(A388,'Data Analysis'!A387:Q2722,2,FALSE)</f>
        <v>20</v>
      </c>
    </row>
    <row r="388" ht="15.6" spans="1:17">
      <c r="A388" s="9" t="s">
        <v>774</v>
      </c>
      <c r="B388" s="7" t="str">
        <f>VLOOKUP(A388,'Data Analysis'!A387:Q2722,4,FALSE)</f>
        <v>  Michelle</v>
      </c>
      <c r="C388" s="7">
        <f>VLOOKUP(A388,'Data Analysis'!A387:Q2722,5,FALSE)</f>
        <v>31.96</v>
      </c>
      <c r="D388" s="7">
        <f>VLOOKUP(A388,'Data Analysis'!A387:Q2722,6,FALSE)</f>
        <v>8.86</v>
      </c>
      <c r="E388" s="7" t="str">
        <f>VLOOKUP(A388,'Data Analysis'!A387:Q2722,7,FALSE)</f>
        <v>No</v>
      </c>
      <c r="F388" s="7" t="str">
        <f>VLOOKUP(A388,'Data Analysis'!A387:Q2722,9,FALSE)</f>
        <v>No</v>
      </c>
      <c r="G388" s="7" t="str">
        <f>VLOOKUP(A388,'Data Analysis'!A387:Q2722,8,FALSE)</f>
        <v>No</v>
      </c>
      <c r="H388" s="7">
        <f>VLOOKUP(A388,'Data Analysis'!A387:Q2722,10,FALSE)</f>
        <v>0</v>
      </c>
      <c r="I388" s="7" t="str">
        <f>VLOOKUP(A388,'Data Analysis'!A387:Q2722,17,FALSE)</f>
        <v>yes</v>
      </c>
      <c r="J388" s="7" t="str">
        <f>VLOOKUP(A388,'Data Analysis'!A387:Q2722,11,FALSE)</f>
        <v>Obesity</v>
      </c>
      <c r="K388" s="7" t="str">
        <f>VLOOKUP(A388,'Data Analysis'!A387:Q2722,12,FALSE)</f>
        <v>Diabetes</v>
      </c>
      <c r="L388" s="7" t="str">
        <f>VLOOKUP(A388,'Data Analysis'!A387:Q2722,13,FALSE)</f>
        <v>17-Jun-2002</v>
      </c>
      <c r="M388" s="7">
        <f>VLOOKUP(A388,'Data Analysis'!A387:Q2722,14,FALSE)</f>
        <v>26927.69</v>
      </c>
      <c r="N388" s="7" t="str">
        <f>VLOOKUP(A388,'Data Analysis'!A387:Q2722,16,FALSE)</f>
        <v>tier - 2</v>
      </c>
      <c r="O388" s="7" t="str">
        <f>VLOOKUP(A388,'Data Analysis'!A387:Q2722,15,FALSE)</f>
        <v>tier - 2</v>
      </c>
      <c r="P388" s="7">
        <f>VLOOKUP(A388,'Data Analysis'!A387:Q2722,2,FALSE)</f>
        <v>20</v>
      </c>
      <c r="Q388" s="7">
        <f>VLOOKUP(A389,'Data Analysis'!A388:Q2723,2,FALSE)</f>
        <v>64</v>
      </c>
    </row>
    <row r="389" ht="15.6" spans="1:17">
      <c r="A389" s="9" t="s">
        <v>776</v>
      </c>
      <c r="B389" s="7" t="str">
        <f>VLOOKUP(A389,'Data Analysis'!A388:Q2723,4,FALSE)</f>
        <v>  Michael J</v>
      </c>
      <c r="C389" s="7">
        <f>VLOOKUP(A389,'Data Analysis'!A388:Q2723,5,FALSE)</f>
        <v>23.76</v>
      </c>
      <c r="D389" s="7">
        <f>VLOOKUP(A389,'Data Analysis'!A388:Q2723,6,FALSE)</f>
        <v>10.96</v>
      </c>
      <c r="E389" s="7" t="str">
        <f>VLOOKUP(A389,'Data Analysis'!A388:Q2723,7,FALSE)</f>
        <v>No</v>
      </c>
      <c r="F389" s="7" t="str">
        <f>VLOOKUP(A389,'Data Analysis'!A388:Q2723,9,FALSE)</f>
        <v>No</v>
      </c>
      <c r="G389" s="7" t="str">
        <f>VLOOKUP(A389,'Data Analysis'!A388:Q2723,8,FALSE)</f>
        <v>No</v>
      </c>
      <c r="H389" s="7">
        <f>VLOOKUP(A389,'Data Analysis'!A388:Q2723,10,FALSE)</f>
        <v>3</v>
      </c>
      <c r="I389" s="7" t="str">
        <f>VLOOKUP(A389,'Data Analysis'!A388:Q2723,17,FALSE)</f>
        <v>yes</v>
      </c>
      <c r="J389" s="7" t="str">
        <f>VLOOKUP(A389,'Data Analysis'!A388:Q2723,11,FALSE)</f>
        <v>Overweight</v>
      </c>
      <c r="K389" s="7" t="str">
        <f>VLOOKUP(A389,'Data Analysis'!A388:Q2723,12,FALSE)</f>
        <v>Diabetes</v>
      </c>
      <c r="L389" s="7" t="str">
        <f>VLOOKUP(A389,'Data Analysis'!A388:Q2723,13,FALSE)</f>
        <v>25-Dec-1958</v>
      </c>
      <c r="M389" s="7">
        <f>VLOOKUP(A389,'Data Analysis'!A388:Q2723,14,FALSE)</f>
        <v>26926.51</v>
      </c>
      <c r="N389" s="7" t="str">
        <f>VLOOKUP(A389,'Data Analysis'!A388:Q2723,16,FALSE)</f>
        <v>tier - 2</v>
      </c>
      <c r="O389" s="7" t="str">
        <f>VLOOKUP(A389,'Data Analysis'!A388:Q2723,15,FALSE)</f>
        <v>tier - 1</v>
      </c>
      <c r="P389" s="7">
        <f>VLOOKUP(A389,'Data Analysis'!A388:Q2723,2,FALSE)</f>
        <v>64</v>
      </c>
      <c r="Q389" s="7">
        <f>VLOOKUP(A390,'Data Analysis'!A389:Q2724,2,FALSE)</f>
        <v>31</v>
      </c>
    </row>
    <row r="390" ht="15.6" spans="1:17">
      <c r="A390" s="9" t="s">
        <v>778</v>
      </c>
      <c r="B390" s="7" t="str">
        <f>VLOOKUP(A390,'Data Analysis'!A389:Q2724,4,FALSE)</f>
        <v>  Nikki</v>
      </c>
      <c r="C390" s="7">
        <f>VLOOKUP(A390,'Data Analysis'!A389:Q2724,5,FALSE)</f>
        <v>19.38</v>
      </c>
      <c r="D390" s="7">
        <f>VLOOKUP(A390,'Data Analysis'!A389:Q2724,6,FALSE)</f>
        <v>6.28</v>
      </c>
      <c r="E390" s="7" t="str">
        <f>VLOOKUP(A390,'Data Analysis'!A389:Q2724,7,FALSE)</f>
        <v>No</v>
      </c>
      <c r="F390" s="7" t="str">
        <f>VLOOKUP(A390,'Data Analysis'!A389:Q2724,9,FALSE)</f>
        <v>No</v>
      </c>
      <c r="G390" s="7" t="str">
        <f>VLOOKUP(A390,'Data Analysis'!A389:Q2724,8,FALSE)</f>
        <v>No</v>
      </c>
      <c r="H390" s="7">
        <f>VLOOKUP(A390,'Data Analysis'!A389:Q2724,10,FALSE)</f>
        <v>0</v>
      </c>
      <c r="I390" s="7" t="str">
        <f>VLOOKUP(A390,'Data Analysis'!A389:Q2724,17,FALSE)</f>
        <v>yes</v>
      </c>
      <c r="J390" s="7" t="str">
        <f>VLOOKUP(A390,'Data Analysis'!A389:Q2724,11,FALSE)</f>
        <v>Obesity</v>
      </c>
      <c r="K390" s="7" t="str">
        <f>VLOOKUP(A390,'Data Analysis'!A389:Q2724,12,FALSE)</f>
        <v>Prediabetes</v>
      </c>
      <c r="L390" s="7" t="str">
        <f>VLOOKUP(A390,'Data Analysis'!A389:Q2724,13,FALSE)</f>
        <v>22-Aug-1991</v>
      </c>
      <c r="M390" s="7">
        <f>VLOOKUP(A390,'Data Analysis'!A389:Q2724,14,FALSE)</f>
        <v>26912.56</v>
      </c>
      <c r="N390" s="7" t="str">
        <f>VLOOKUP(A390,'Data Analysis'!A389:Q2724,16,FALSE)</f>
        <v>tier - 2</v>
      </c>
      <c r="O390" s="7" t="str">
        <f>VLOOKUP(A390,'Data Analysis'!A389:Q2724,15,FALSE)</f>
        <v>tier - 2</v>
      </c>
      <c r="P390" s="7">
        <f>VLOOKUP(A390,'Data Analysis'!A389:Q2724,2,FALSE)</f>
        <v>31</v>
      </c>
      <c r="Q390" s="7">
        <f>VLOOKUP(A391,'Data Analysis'!A390:Q2725,2,FALSE)</f>
        <v>34</v>
      </c>
    </row>
    <row r="391" ht="15.6" spans="1:17">
      <c r="A391" s="9" t="s">
        <v>780</v>
      </c>
      <c r="B391" s="7" t="str">
        <f>VLOOKUP(A391,'Data Analysis'!A390:Q2725,4,FALSE)</f>
        <v>  Summer B</v>
      </c>
      <c r="C391" s="7">
        <f>VLOOKUP(A391,'Data Analysis'!A390:Q2725,5,FALSE)</f>
        <v>16.21</v>
      </c>
      <c r="D391" s="7">
        <f>VLOOKUP(A391,'Data Analysis'!A390:Q2725,6,FALSE)</f>
        <v>6.29</v>
      </c>
      <c r="E391" s="7" t="str">
        <f>VLOOKUP(A391,'Data Analysis'!A390:Q2725,7,FALSE)</f>
        <v>yes</v>
      </c>
      <c r="F391" s="7" t="str">
        <f>VLOOKUP(A391,'Data Analysis'!A390:Q2725,9,FALSE)</f>
        <v>No</v>
      </c>
      <c r="G391" s="7" t="str">
        <f>VLOOKUP(A391,'Data Analysis'!A390:Q2725,8,FALSE)</f>
        <v>No</v>
      </c>
      <c r="H391" s="7">
        <f>VLOOKUP(A391,'Data Analysis'!A390:Q2725,10,FALSE)</f>
        <v>1</v>
      </c>
      <c r="I391" s="7" t="str">
        <f>VLOOKUP(A391,'Data Analysis'!A390:Q2725,17,FALSE)</f>
        <v>yes</v>
      </c>
      <c r="J391" s="7" t="str">
        <f>VLOOKUP(A391,'Data Analysis'!A390:Q2725,11,FALSE)</f>
        <v>Obesity</v>
      </c>
      <c r="K391" s="7" t="str">
        <f>VLOOKUP(A391,'Data Analysis'!A390:Q2725,12,FALSE)</f>
        <v>Prediabetes</v>
      </c>
      <c r="L391" s="7" t="str">
        <f>VLOOKUP(A391,'Data Analysis'!A390:Q2725,13,FALSE)</f>
        <v>22-Jul-1988</v>
      </c>
      <c r="M391" s="7">
        <f>VLOOKUP(A391,'Data Analysis'!A390:Q2725,14,FALSE)</f>
        <v>26607.89</v>
      </c>
      <c r="N391" s="7" t="str">
        <f>VLOOKUP(A391,'Data Analysis'!A390:Q2725,16,FALSE)</f>
        <v>tier - 2</v>
      </c>
      <c r="O391" s="7" t="str">
        <f>VLOOKUP(A391,'Data Analysis'!A390:Q2725,15,FALSE)</f>
        <v>tier - 1</v>
      </c>
      <c r="P391" s="7">
        <f>VLOOKUP(A391,'Data Analysis'!A390:Q2725,2,FALSE)</f>
        <v>34</v>
      </c>
      <c r="Q391" s="7">
        <f>VLOOKUP(A392,'Data Analysis'!A391:Q2726,2,FALSE)</f>
        <v>18</v>
      </c>
    </row>
    <row r="392" ht="15.6" spans="1:17">
      <c r="A392" s="9" t="s">
        <v>782</v>
      </c>
      <c r="B392" s="7" t="str">
        <f>VLOOKUP(A392,'Data Analysis'!A391:Q2726,4,FALSE)</f>
        <v>  Edward</v>
      </c>
      <c r="C392" s="7">
        <f>VLOOKUP(A392,'Data Analysis'!A391:Q2726,5,FALSE)</f>
        <v>32.54</v>
      </c>
      <c r="D392" s="7">
        <f>VLOOKUP(A392,'Data Analysis'!A391:Q2726,6,FALSE)</f>
        <v>4.02</v>
      </c>
      <c r="E392" s="7" t="str">
        <f>VLOOKUP(A392,'Data Analysis'!A391:Q2726,7,FALSE)</f>
        <v>No</v>
      </c>
      <c r="F392" s="7" t="str">
        <f>VLOOKUP(A392,'Data Analysis'!A391:Q2726,9,FALSE)</f>
        <v>yes</v>
      </c>
      <c r="G392" s="7" t="str">
        <f>VLOOKUP(A392,'Data Analysis'!A391:Q2726,8,FALSE)</f>
        <v>No</v>
      </c>
      <c r="H392" s="7">
        <f>VLOOKUP(A392,'Data Analysis'!A391:Q2726,10,FALSE)</f>
        <v>1</v>
      </c>
      <c r="I392" s="7" t="str">
        <f>VLOOKUP(A392,'Data Analysis'!A391:Q2726,17,FALSE)</f>
        <v>yes</v>
      </c>
      <c r="J392" s="7" t="str">
        <f>VLOOKUP(A392,'Data Analysis'!A391:Q2726,11,FALSE)</f>
        <v>Obesity</v>
      </c>
      <c r="K392" s="7" t="str">
        <f>VLOOKUP(A392,'Data Analysis'!A391:Q2726,12,FALSE)</f>
        <v>Normal</v>
      </c>
      <c r="L392" s="7" t="str">
        <f>VLOOKUP(A392,'Data Analysis'!A391:Q2726,13,FALSE)</f>
        <v>5-Sep-2004</v>
      </c>
      <c r="M392" s="7">
        <f>VLOOKUP(A392,'Data Analysis'!A391:Q2726,14,FALSE)</f>
        <v>26479.4</v>
      </c>
      <c r="N392" s="7" t="str">
        <f>VLOOKUP(A392,'Data Analysis'!A391:Q2726,16,FALSE)</f>
        <v>tier - 2</v>
      </c>
      <c r="O392" s="7" t="str">
        <f>VLOOKUP(A392,'Data Analysis'!A391:Q2726,15,FALSE)</f>
        <v>tier - 2</v>
      </c>
      <c r="P392" s="7">
        <f>VLOOKUP(A392,'Data Analysis'!A391:Q2726,2,FALSE)</f>
        <v>18</v>
      </c>
      <c r="Q392" s="7">
        <f>VLOOKUP(A393,'Data Analysis'!A392:Q2727,2,FALSE)</f>
        <v>52</v>
      </c>
    </row>
    <row r="393" ht="15.6" spans="1:17">
      <c r="A393" s="9" t="s">
        <v>784</v>
      </c>
      <c r="B393" s="7" t="str">
        <f>VLOOKUP(A393,'Data Analysis'!A392:Q2727,4,FALSE)</f>
        <v>  Ryan</v>
      </c>
      <c r="C393" s="7">
        <f>VLOOKUP(A393,'Data Analysis'!A392:Q2727,5,FALSE)</f>
        <v>36.765</v>
      </c>
      <c r="D393" s="7">
        <f>VLOOKUP(A393,'Data Analysis'!A392:Q2727,6,FALSE)</f>
        <v>11.95</v>
      </c>
      <c r="E393" s="7" t="str">
        <f>VLOOKUP(A393,'Data Analysis'!A392:Q2727,7,FALSE)</f>
        <v>yes</v>
      </c>
      <c r="F393" s="7" t="str">
        <f>VLOOKUP(A393,'Data Analysis'!A392:Q2727,9,FALSE)</f>
        <v>No</v>
      </c>
      <c r="G393" s="7" t="str">
        <f>VLOOKUP(A393,'Data Analysis'!A392:Q2727,8,FALSE)</f>
        <v>No</v>
      </c>
      <c r="H393" s="7">
        <f>VLOOKUP(A393,'Data Analysis'!A392:Q2727,10,FALSE)</f>
        <v>2</v>
      </c>
      <c r="I393" s="7" t="str">
        <f>VLOOKUP(A393,'Data Analysis'!A392:Q2727,17,FALSE)</f>
        <v>No</v>
      </c>
      <c r="J393" s="7" t="str">
        <f>VLOOKUP(A393,'Data Analysis'!A392:Q2727,11,FALSE)</f>
        <v>Obesity</v>
      </c>
      <c r="K393" s="7" t="str">
        <f>VLOOKUP(A393,'Data Analysis'!A392:Q2727,12,FALSE)</f>
        <v>Diabetes</v>
      </c>
      <c r="L393" s="7" t="str">
        <f>VLOOKUP(A393,'Data Analysis'!A392:Q2727,13,FALSE)</f>
        <v>27-Aug-1970</v>
      </c>
      <c r="M393" s="7">
        <f>VLOOKUP(A393,'Data Analysis'!A392:Q2727,14,FALSE)</f>
        <v>26467.1</v>
      </c>
      <c r="N393" s="7" t="str">
        <f>VLOOKUP(A393,'Data Analysis'!A392:Q2727,16,FALSE)</f>
        <v>tier - 2</v>
      </c>
      <c r="O393" s="7" t="str">
        <f>VLOOKUP(A393,'Data Analysis'!A392:Q2727,15,FALSE)</f>
        <v>tier - 3</v>
      </c>
      <c r="P393" s="7">
        <f>VLOOKUP(A393,'Data Analysis'!A392:Q2727,2,FALSE)</f>
        <v>52</v>
      </c>
      <c r="Q393" s="7">
        <f>VLOOKUP(A394,'Data Analysis'!A393:Q2728,2,FALSE)</f>
        <v>48</v>
      </c>
    </row>
    <row r="394" ht="15.6" spans="1:17">
      <c r="A394" s="9" t="s">
        <v>786</v>
      </c>
      <c r="B394" s="7" t="str">
        <f>VLOOKUP(A394,'Data Analysis'!A393:Q2728,4,FALSE)</f>
        <v>  Kacee</v>
      </c>
      <c r="C394" s="7">
        <f>VLOOKUP(A394,'Data Analysis'!A393:Q2728,5,FALSE)</f>
        <v>35.91</v>
      </c>
      <c r="D394" s="7">
        <f>VLOOKUP(A394,'Data Analysis'!A393:Q2728,6,FALSE)</f>
        <v>8.71</v>
      </c>
      <c r="E394" s="7" t="str">
        <f>VLOOKUP(A394,'Data Analysis'!A393:Q2728,7,FALSE)</f>
        <v>No</v>
      </c>
      <c r="F394" s="7" t="str">
        <f>VLOOKUP(A394,'Data Analysis'!A393:Q2728,9,FALSE)</f>
        <v>No</v>
      </c>
      <c r="G394" s="7" t="str">
        <f>VLOOKUP(A394,'Data Analysis'!A393:Q2728,8,FALSE)</f>
        <v>No</v>
      </c>
      <c r="H394" s="7">
        <f>VLOOKUP(A394,'Data Analysis'!A393:Q2728,10,FALSE)</f>
        <v>0</v>
      </c>
      <c r="I394" s="7" t="str">
        <f>VLOOKUP(A394,'Data Analysis'!A393:Q2728,17,FALSE)</f>
        <v>No</v>
      </c>
      <c r="J394" s="7" t="str">
        <f>VLOOKUP(A394,'Data Analysis'!A393:Q2728,11,FALSE)</f>
        <v>Obesity</v>
      </c>
      <c r="K394" s="7" t="str">
        <f>VLOOKUP(A394,'Data Analysis'!A393:Q2728,12,FALSE)</f>
        <v>Diabetes</v>
      </c>
      <c r="L394" s="7" t="str">
        <f>VLOOKUP(A394,'Data Analysis'!A393:Q2728,13,FALSE)</f>
        <v>21-Sep-1974</v>
      </c>
      <c r="M394" s="7">
        <f>VLOOKUP(A394,'Data Analysis'!A393:Q2728,14,FALSE)</f>
        <v>26392.26</v>
      </c>
      <c r="N394" s="7" t="str">
        <f>VLOOKUP(A394,'Data Analysis'!A393:Q2728,16,FALSE)</f>
        <v>tier - 2</v>
      </c>
      <c r="O394" s="7" t="str">
        <f>VLOOKUP(A394,'Data Analysis'!A393:Q2728,15,FALSE)</f>
        <v>tier - 2</v>
      </c>
      <c r="P394" s="7">
        <f>VLOOKUP(A394,'Data Analysis'!A393:Q2728,2,FALSE)</f>
        <v>48</v>
      </c>
      <c r="Q394" s="7">
        <f>VLOOKUP(A395,'Data Analysis'!A394:Q2729,2,FALSE)</f>
        <v>18</v>
      </c>
    </row>
    <row r="395" ht="15.6" spans="1:17">
      <c r="A395" s="9" t="s">
        <v>788</v>
      </c>
      <c r="B395" s="7" t="str">
        <f>VLOOKUP(A395,'Data Analysis'!A394:Q2729,4,FALSE)</f>
        <v>  Dave</v>
      </c>
      <c r="C395" s="7">
        <f>VLOOKUP(A395,'Data Analysis'!A394:Q2729,5,FALSE)</f>
        <v>32.06</v>
      </c>
      <c r="D395" s="7">
        <f>VLOOKUP(A395,'Data Analysis'!A394:Q2729,6,FALSE)</f>
        <v>4.67</v>
      </c>
      <c r="E395" s="7" t="str">
        <f>VLOOKUP(A395,'Data Analysis'!A394:Q2729,7,FALSE)</f>
        <v>No</v>
      </c>
      <c r="F395" s="7" t="str">
        <f>VLOOKUP(A395,'Data Analysis'!A394:Q2729,9,FALSE)</f>
        <v>yes</v>
      </c>
      <c r="G395" s="7" t="str">
        <f>VLOOKUP(A395,'Data Analysis'!A394:Q2729,8,FALSE)</f>
        <v>No</v>
      </c>
      <c r="H395" s="7">
        <f>VLOOKUP(A395,'Data Analysis'!A394:Q2729,10,FALSE)</f>
        <v>1</v>
      </c>
      <c r="I395" s="7" t="str">
        <f>VLOOKUP(A395,'Data Analysis'!A394:Q2729,17,FALSE)</f>
        <v>yes</v>
      </c>
      <c r="J395" s="7" t="str">
        <f>VLOOKUP(A395,'Data Analysis'!A394:Q2729,11,FALSE)</f>
        <v>Obesity</v>
      </c>
      <c r="K395" s="7" t="str">
        <f>VLOOKUP(A395,'Data Analysis'!A394:Q2729,12,FALSE)</f>
        <v>Normal</v>
      </c>
      <c r="L395" s="7" t="str">
        <f>VLOOKUP(A395,'Data Analysis'!A394:Q2729,13,FALSE)</f>
        <v>5-Dec-2004</v>
      </c>
      <c r="M395" s="7">
        <f>VLOOKUP(A395,'Data Analysis'!A394:Q2729,14,FALSE)</f>
        <v>26316.59</v>
      </c>
      <c r="N395" s="7" t="str">
        <f>VLOOKUP(A395,'Data Analysis'!A394:Q2729,16,FALSE)</f>
        <v>tier - 2</v>
      </c>
      <c r="O395" s="7" t="str">
        <f>VLOOKUP(A395,'Data Analysis'!A394:Q2729,15,FALSE)</f>
        <v>tier - 3</v>
      </c>
      <c r="P395" s="7">
        <f>VLOOKUP(A395,'Data Analysis'!A394:Q2729,2,FALSE)</f>
        <v>18</v>
      </c>
      <c r="Q395" s="7">
        <f>VLOOKUP(A396,'Data Analysis'!A395:Q2730,2,FALSE)</f>
        <v>48</v>
      </c>
    </row>
    <row r="396" ht="15.6" spans="1:17">
      <c r="A396" s="9" t="s">
        <v>790</v>
      </c>
      <c r="B396" s="7" t="str">
        <f>VLOOKUP(A396,'Data Analysis'!A395:Q2730,4,FALSE)</f>
        <v>  Maryanna</v>
      </c>
      <c r="C396" s="7">
        <f>VLOOKUP(A396,'Data Analysis'!A395:Q2730,5,FALSE)</f>
        <v>24.1</v>
      </c>
      <c r="D396" s="7">
        <f>VLOOKUP(A396,'Data Analysis'!A395:Q2730,6,FALSE)</f>
        <v>11.14</v>
      </c>
      <c r="E396" s="7" t="str">
        <f>VLOOKUP(A396,'Data Analysis'!A395:Q2730,7,FALSE)</f>
        <v>yes</v>
      </c>
      <c r="F396" s="7" t="str">
        <f>VLOOKUP(A396,'Data Analysis'!A395:Q2730,9,FALSE)</f>
        <v>No</v>
      </c>
      <c r="G396" s="7" t="str">
        <f>VLOOKUP(A396,'Data Analysis'!A395:Q2730,8,FALSE)</f>
        <v>No</v>
      </c>
      <c r="H396" s="7">
        <f>VLOOKUP(A396,'Data Analysis'!A395:Q2730,10,FALSE)</f>
        <v>1</v>
      </c>
      <c r="I396" s="7" t="str">
        <f>VLOOKUP(A396,'Data Analysis'!A395:Q2730,17,FALSE)</f>
        <v>No</v>
      </c>
      <c r="J396" s="7" t="str">
        <f>VLOOKUP(A396,'Data Analysis'!A395:Q2730,11,FALSE)</f>
        <v>Obesity</v>
      </c>
      <c r="K396" s="7" t="str">
        <f>VLOOKUP(A396,'Data Analysis'!A395:Q2730,12,FALSE)</f>
        <v>Diabetes</v>
      </c>
      <c r="L396" s="7" t="str">
        <f>VLOOKUP(A396,'Data Analysis'!A395:Q2730,13,FALSE)</f>
        <v>4-Jun-1975</v>
      </c>
      <c r="M396" s="7">
        <f>VLOOKUP(A396,'Data Analysis'!A395:Q2730,14,FALSE)</f>
        <v>26236.58</v>
      </c>
      <c r="N396" s="7" t="str">
        <f>VLOOKUP(A396,'Data Analysis'!A395:Q2730,16,FALSE)</f>
        <v>tier - 2</v>
      </c>
      <c r="O396" s="7" t="str">
        <f>VLOOKUP(A396,'Data Analysis'!A395:Q2730,15,FALSE)</f>
        <v>tier - 1</v>
      </c>
      <c r="P396" s="7">
        <f>VLOOKUP(A396,'Data Analysis'!A395:Q2730,2,FALSE)</f>
        <v>48</v>
      </c>
      <c r="Q396" s="7">
        <f>VLOOKUP(A397,'Data Analysis'!A396:Q2731,2,FALSE)</f>
        <v>49</v>
      </c>
    </row>
    <row r="397" ht="15.6" spans="1:17">
      <c r="A397" s="9" t="s">
        <v>792</v>
      </c>
      <c r="B397" s="7" t="str">
        <f>VLOOKUP(A397,'Data Analysis'!A396:Q2731,4,FALSE)</f>
        <v>  Jessica H</v>
      </c>
      <c r="C397" s="7">
        <f>VLOOKUP(A397,'Data Analysis'!A396:Q2731,5,FALSE)</f>
        <v>27.1</v>
      </c>
      <c r="D397" s="7">
        <f>VLOOKUP(A397,'Data Analysis'!A396:Q2731,6,FALSE)</f>
        <v>9.05</v>
      </c>
      <c r="E397" s="7" t="str">
        <f>VLOOKUP(A397,'Data Analysis'!A396:Q2731,7,FALSE)</f>
        <v>No</v>
      </c>
      <c r="F397" s="7" t="str">
        <f>VLOOKUP(A397,'Data Analysis'!A396:Q2731,9,FALSE)</f>
        <v>No</v>
      </c>
      <c r="G397" s="7" t="str">
        <f>VLOOKUP(A397,'Data Analysis'!A396:Q2731,8,FALSE)</f>
        <v>No</v>
      </c>
      <c r="H397" s="7">
        <f>VLOOKUP(A397,'Data Analysis'!A396:Q2731,10,FALSE)</f>
        <v>2</v>
      </c>
      <c r="I397" s="7" t="str">
        <f>VLOOKUP(A397,'Data Analysis'!A396:Q2731,17,FALSE)</f>
        <v>No</v>
      </c>
      <c r="J397" s="7" t="str">
        <f>VLOOKUP(A397,'Data Analysis'!A396:Q2731,11,FALSE)</f>
        <v>Normal Weight</v>
      </c>
      <c r="K397" s="7" t="str">
        <f>VLOOKUP(A397,'Data Analysis'!A396:Q2731,12,FALSE)</f>
        <v>Diabetes</v>
      </c>
      <c r="L397" s="7" t="str">
        <f>VLOOKUP(A397,'Data Analysis'!A396:Q2731,13,FALSE)</f>
        <v>7-Jul-1973</v>
      </c>
      <c r="M397" s="7">
        <f>VLOOKUP(A397,'Data Analysis'!A396:Q2731,14,FALSE)</f>
        <v>26140.36</v>
      </c>
      <c r="N397" s="7" t="str">
        <f>VLOOKUP(A397,'Data Analysis'!A396:Q2731,16,FALSE)</f>
        <v>tier - 2</v>
      </c>
      <c r="O397" s="7" t="str">
        <f>VLOOKUP(A397,'Data Analysis'!A396:Q2731,15,FALSE)</f>
        <v>tier - 3</v>
      </c>
      <c r="P397" s="7">
        <f>VLOOKUP(A397,'Data Analysis'!A396:Q2731,2,FALSE)</f>
        <v>49</v>
      </c>
      <c r="Q397" s="7">
        <f>VLOOKUP(A398,'Data Analysis'!A397:Q2732,2,FALSE)</f>
        <v>20</v>
      </c>
    </row>
    <row r="398" ht="15.6" spans="1:17">
      <c r="A398" s="9" t="s">
        <v>794</v>
      </c>
      <c r="B398" s="7" t="str">
        <f>VLOOKUP(A398,'Data Analysis'!A397:Q2732,4,FALSE)</f>
        <v>  Deanna</v>
      </c>
      <c r="C398" s="7">
        <f>VLOOKUP(A398,'Data Analysis'!A397:Q2732,5,FALSE)</f>
        <v>24.42</v>
      </c>
      <c r="D398" s="7">
        <f>VLOOKUP(A398,'Data Analysis'!A397:Q2732,6,FALSE)</f>
        <v>11.31</v>
      </c>
      <c r="E398" s="7" t="str">
        <f>VLOOKUP(A398,'Data Analysis'!A397:Q2732,7,FALSE)</f>
        <v>No</v>
      </c>
      <c r="F398" s="7" t="str">
        <f>VLOOKUP(A398,'Data Analysis'!A397:Q2732,9,FALSE)</f>
        <v>No</v>
      </c>
      <c r="G398" s="7" t="str">
        <f>VLOOKUP(A398,'Data Analysis'!A397:Q2732,8,FALSE)</f>
        <v>No</v>
      </c>
      <c r="H398" s="7">
        <f>VLOOKUP(A398,'Data Analysis'!A397:Q2732,10,FALSE)</f>
        <v>0</v>
      </c>
      <c r="I398" s="7" t="str">
        <f>VLOOKUP(A398,'Data Analysis'!A397:Q2732,17,FALSE)</f>
        <v>yes</v>
      </c>
      <c r="J398" s="7" t="str">
        <f>VLOOKUP(A398,'Data Analysis'!A397:Q2732,11,FALSE)</f>
        <v>Obesity</v>
      </c>
      <c r="K398" s="7" t="str">
        <f>VLOOKUP(A398,'Data Analysis'!A397:Q2732,12,FALSE)</f>
        <v>Diabetes</v>
      </c>
      <c r="L398" s="7" t="str">
        <f>VLOOKUP(A398,'Data Analysis'!A397:Q2732,13,FALSE)</f>
        <v>11-Oct-2002</v>
      </c>
      <c r="M398" s="7">
        <f>VLOOKUP(A398,'Data Analysis'!A397:Q2732,14,FALSE)</f>
        <v>26125.67</v>
      </c>
      <c r="N398" s="7" t="str">
        <f>VLOOKUP(A398,'Data Analysis'!A397:Q2732,16,FALSE)</f>
        <v>tier - 2</v>
      </c>
      <c r="O398" s="7" t="str">
        <f>VLOOKUP(A398,'Data Analysis'!A397:Q2732,15,FALSE)</f>
        <v>tier - 1</v>
      </c>
      <c r="P398" s="7">
        <f>VLOOKUP(A398,'Data Analysis'!A397:Q2732,2,FALSE)</f>
        <v>20</v>
      </c>
      <c r="Q398" s="7">
        <f>VLOOKUP(A399,'Data Analysis'!A398:Q2733,2,FALSE)</f>
        <v>56</v>
      </c>
    </row>
    <row r="399" ht="15.6" spans="1:17">
      <c r="A399" s="9" t="s">
        <v>796</v>
      </c>
      <c r="B399" s="7" t="str">
        <f>VLOOKUP(A399,'Data Analysis'!A398:Q2733,4,FALSE)</f>
        <v>  Peter</v>
      </c>
      <c r="C399" s="7">
        <f>VLOOKUP(A399,'Data Analysis'!A398:Q2733,5,FALSE)</f>
        <v>26.695</v>
      </c>
      <c r="D399" s="7">
        <f>VLOOKUP(A399,'Data Analysis'!A398:Q2733,6,FALSE)</f>
        <v>4.68</v>
      </c>
      <c r="E399" s="7" t="str">
        <f>VLOOKUP(A399,'Data Analysis'!A398:Q2733,7,FALSE)</f>
        <v>yes</v>
      </c>
      <c r="F399" s="7" t="str">
        <f>VLOOKUP(A399,'Data Analysis'!A398:Q2733,9,FALSE)</f>
        <v>No</v>
      </c>
      <c r="G399" s="7" t="str">
        <f>VLOOKUP(A399,'Data Analysis'!A398:Q2733,8,FALSE)</f>
        <v>No</v>
      </c>
      <c r="H399" s="7">
        <f>VLOOKUP(A399,'Data Analysis'!A398:Q2733,10,FALSE)</f>
        <v>2</v>
      </c>
      <c r="I399" s="7" t="str">
        <f>VLOOKUP(A399,'Data Analysis'!A398:Q2733,17,FALSE)</f>
        <v>yes</v>
      </c>
      <c r="J399" s="7" t="str">
        <f>VLOOKUP(A399,'Data Analysis'!A398:Q2733,11,FALSE)</f>
        <v>Obesity</v>
      </c>
      <c r="K399" s="7" t="str">
        <f>VLOOKUP(A399,'Data Analysis'!A398:Q2733,12,FALSE)</f>
        <v>Normal</v>
      </c>
      <c r="L399" s="7" t="str">
        <f>VLOOKUP(A399,'Data Analysis'!A398:Q2733,13,FALSE)</f>
        <v>9-Jul-1966</v>
      </c>
      <c r="M399" s="7">
        <f>VLOOKUP(A399,'Data Analysis'!A398:Q2733,14,FALSE)</f>
        <v>26109.33</v>
      </c>
      <c r="N399" s="7" t="str">
        <f>VLOOKUP(A399,'Data Analysis'!A398:Q2733,16,FALSE)</f>
        <v>tier - 2</v>
      </c>
      <c r="O399" s="7" t="str">
        <f>VLOOKUP(A399,'Data Analysis'!A398:Q2733,15,FALSE)</f>
        <v>tier - 3</v>
      </c>
      <c r="P399" s="7">
        <f>VLOOKUP(A399,'Data Analysis'!A398:Q2733,2,FALSE)</f>
        <v>56</v>
      </c>
      <c r="Q399" s="7">
        <f>VLOOKUP(A400,'Data Analysis'!A399:Q2734,2,FALSE)</f>
        <v>22</v>
      </c>
    </row>
    <row r="400" ht="15.6" spans="1:17">
      <c r="A400" s="9" t="s">
        <v>798</v>
      </c>
      <c r="B400" s="7" t="str">
        <f>VLOOKUP(A400,'Data Analysis'!A399:Q2734,4,FALSE)</f>
        <v>  Rebecca</v>
      </c>
      <c r="C400" s="7">
        <f>VLOOKUP(A400,'Data Analysis'!A399:Q2734,5,FALSE)</f>
        <v>27.79</v>
      </c>
      <c r="D400" s="7">
        <f>VLOOKUP(A400,'Data Analysis'!A399:Q2734,6,FALSE)</f>
        <v>6.05</v>
      </c>
      <c r="E400" s="7" t="str">
        <f>VLOOKUP(A400,'Data Analysis'!A399:Q2734,7,FALSE)</f>
        <v>yes</v>
      </c>
      <c r="F400" s="7" t="str">
        <f>VLOOKUP(A400,'Data Analysis'!A399:Q2734,9,FALSE)</f>
        <v>yes</v>
      </c>
      <c r="G400" s="7" t="str">
        <f>VLOOKUP(A400,'Data Analysis'!A399:Q2734,8,FALSE)</f>
        <v>No</v>
      </c>
      <c r="H400" s="7">
        <f>VLOOKUP(A400,'Data Analysis'!A399:Q2734,10,FALSE)</f>
        <v>1</v>
      </c>
      <c r="I400" s="7" t="str">
        <f>VLOOKUP(A400,'Data Analysis'!A399:Q2734,17,FALSE)</f>
        <v>yes</v>
      </c>
      <c r="J400" s="7" t="str">
        <f>VLOOKUP(A400,'Data Analysis'!A399:Q2734,11,FALSE)</f>
        <v>Obesity</v>
      </c>
      <c r="K400" s="7" t="str">
        <f>VLOOKUP(A400,'Data Analysis'!A399:Q2734,12,FALSE)</f>
        <v>Prediabetes</v>
      </c>
      <c r="L400" s="7" t="str">
        <f>VLOOKUP(A400,'Data Analysis'!A399:Q2734,13,FALSE)</f>
        <v>26-Dec-2000</v>
      </c>
      <c r="M400" s="7">
        <f>VLOOKUP(A400,'Data Analysis'!A399:Q2734,14,FALSE)</f>
        <v>26026.97</v>
      </c>
      <c r="N400" s="7" t="str">
        <f>VLOOKUP(A400,'Data Analysis'!A399:Q2734,16,FALSE)</f>
        <v>tier - 2</v>
      </c>
      <c r="O400" s="7" t="str">
        <f>VLOOKUP(A400,'Data Analysis'!A399:Q2734,15,FALSE)</f>
        <v>tier - 3</v>
      </c>
      <c r="P400" s="7">
        <f>VLOOKUP(A400,'Data Analysis'!A399:Q2734,2,FALSE)</f>
        <v>22</v>
      </c>
      <c r="Q400" s="7">
        <f>VLOOKUP(A401,'Data Analysis'!A400:Q2735,2,FALSE)</f>
        <v>22</v>
      </c>
    </row>
    <row r="401" ht="15.6" spans="1:17">
      <c r="A401" s="9" t="s">
        <v>800</v>
      </c>
      <c r="B401" s="7" t="str">
        <f>VLOOKUP(A401,'Data Analysis'!A400:Q2735,4,FALSE)</f>
        <v>  Elizabeth M</v>
      </c>
      <c r="C401" s="7">
        <f>VLOOKUP(A401,'Data Analysis'!A400:Q2735,5,FALSE)</f>
        <v>32.68</v>
      </c>
      <c r="D401" s="7">
        <f>VLOOKUP(A401,'Data Analysis'!A400:Q2735,6,FALSE)</f>
        <v>4.68</v>
      </c>
      <c r="E401" s="7" t="str">
        <f>VLOOKUP(A401,'Data Analysis'!A400:Q2735,7,FALSE)</f>
        <v>yes</v>
      </c>
      <c r="F401" s="7" t="str">
        <f>VLOOKUP(A401,'Data Analysis'!A400:Q2735,9,FALSE)</f>
        <v>No</v>
      </c>
      <c r="G401" s="7" t="str">
        <f>VLOOKUP(A401,'Data Analysis'!A400:Q2735,8,FALSE)</f>
        <v>No</v>
      </c>
      <c r="H401" s="7">
        <f>VLOOKUP(A401,'Data Analysis'!A400:Q2735,10,FALSE)</f>
        <v>0</v>
      </c>
      <c r="I401" s="7" t="str">
        <f>VLOOKUP(A401,'Data Analysis'!A400:Q2735,17,FALSE)</f>
        <v>No</v>
      </c>
      <c r="J401" s="7" t="str">
        <f>VLOOKUP(A401,'Data Analysis'!A400:Q2735,11,FALSE)</f>
        <v>Obesity</v>
      </c>
      <c r="K401" s="7" t="str">
        <f>VLOOKUP(A401,'Data Analysis'!A400:Q2735,12,FALSE)</f>
        <v>Normal</v>
      </c>
      <c r="L401" s="7" t="str">
        <f>VLOOKUP(A401,'Data Analysis'!A400:Q2735,13,FALSE)</f>
        <v>5-Jun-2001</v>
      </c>
      <c r="M401" s="7">
        <f>VLOOKUP(A401,'Data Analysis'!A400:Q2735,14,FALSE)</f>
        <v>26018.95</v>
      </c>
      <c r="N401" s="7" t="str">
        <f>VLOOKUP(A401,'Data Analysis'!A400:Q2735,16,FALSE)</f>
        <v>tier - 2</v>
      </c>
      <c r="O401" s="7" t="str">
        <f>VLOOKUP(A401,'Data Analysis'!A400:Q2735,15,FALSE)</f>
        <v>tier - 2</v>
      </c>
      <c r="P401" s="7">
        <f>VLOOKUP(A401,'Data Analysis'!A400:Q2735,2,FALSE)</f>
        <v>22</v>
      </c>
      <c r="Q401" s="7">
        <f>VLOOKUP(A402,'Data Analysis'!A401:Q2736,2,FALSE)</f>
        <v>52</v>
      </c>
    </row>
    <row r="402" ht="15.6" spans="1:17">
      <c r="A402" s="9" t="s">
        <v>802</v>
      </c>
      <c r="B402" s="7" t="str">
        <f>VLOOKUP(A402,'Data Analysis'!A401:Q2736,4,FALSE)</f>
        <v>  Gregory</v>
      </c>
      <c r="C402" s="7">
        <f>VLOOKUP(A402,'Data Analysis'!A401:Q2736,5,FALSE)</f>
        <v>26.4</v>
      </c>
      <c r="D402" s="7">
        <f>VLOOKUP(A402,'Data Analysis'!A401:Q2736,6,FALSE)</f>
        <v>9.5</v>
      </c>
      <c r="E402" s="7" t="str">
        <f>VLOOKUP(A402,'Data Analysis'!A401:Q2736,7,FALSE)</f>
        <v>yes</v>
      </c>
      <c r="F402" s="7" t="str">
        <f>VLOOKUP(A402,'Data Analysis'!A401:Q2736,9,FALSE)</f>
        <v>No</v>
      </c>
      <c r="G402" s="7" t="str">
        <f>VLOOKUP(A402,'Data Analysis'!A401:Q2736,8,FALSE)</f>
        <v>No</v>
      </c>
      <c r="H402" s="7">
        <f>VLOOKUP(A402,'Data Analysis'!A401:Q2736,10,FALSE)</f>
        <v>2</v>
      </c>
      <c r="I402" s="7" t="str">
        <f>VLOOKUP(A402,'Data Analysis'!A401:Q2736,17,FALSE)</f>
        <v>No</v>
      </c>
      <c r="J402" s="7" t="str">
        <f>VLOOKUP(A402,'Data Analysis'!A401:Q2736,11,FALSE)</f>
        <v>Overweight</v>
      </c>
      <c r="K402" s="7" t="str">
        <f>VLOOKUP(A402,'Data Analysis'!A401:Q2736,12,FALSE)</f>
        <v>Diabetes</v>
      </c>
      <c r="L402" s="7" t="str">
        <f>VLOOKUP(A402,'Data Analysis'!A401:Q2736,13,FALSE)</f>
        <v>3-Dec-1970</v>
      </c>
      <c r="M402" s="7">
        <f>VLOOKUP(A402,'Data Analysis'!A401:Q2736,14,FALSE)</f>
        <v>25992.82</v>
      </c>
      <c r="N402" s="7" t="str">
        <f>VLOOKUP(A402,'Data Analysis'!A401:Q2736,16,FALSE)</f>
        <v>tier - 2</v>
      </c>
      <c r="O402" s="7" t="str">
        <f>VLOOKUP(A402,'Data Analysis'!A401:Q2736,15,FALSE)</f>
        <v>tier - 2</v>
      </c>
      <c r="P402" s="7">
        <f>VLOOKUP(A402,'Data Analysis'!A401:Q2736,2,FALSE)</f>
        <v>52</v>
      </c>
      <c r="Q402" s="7">
        <f>VLOOKUP(A403,'Data Analysis'!A402:Q2737,2,FALSE)</f>
        <v>59</v>
      </c>
    </row>
    <row r="403" ht="15.6" spans="1:17">
      <c r="A403" s="9" t="s">
        <v>804</v>
      </c>
      <c r="B403" s="7" t="str">
        <f>VLOOKUP(A403,'Data Analysis'!A402:Q2737,4,FALSE)</f>
        <v>  Sarah E</v>
      </c>
      <c r="C403" s="7">
        <f>VLOOKUP(A403,'Data Analysis'!A402:Q2737,5,FALSE)</f>
        <v>23.655</v>
      </c>
      <c r="D403" s="7">
        <f>VLOOKUP(A403,'Data Analysis'!A402:Q2737,6,FALSE)</f>
        <v>10.84</v>
      </c>
      <c r="E403" s="7" t="str">
        <f>VLOOKUP(A403,'Data Analysis'!A402:Q2737,7,FALSE)</f>
        <v>yes</v>
      </c>
      <c r="F403" s="7" t="str">
        <f>VLOOKUP(A403,'Data Analysis'!A402:Q2737,9,FALSE)</f>
        <v>No</v>
      </c>
      <c r="G403" s="7" t="str">
        <f>VLOOKUP(A403,'Data Analysis'!A402:Q2737,8,FALSE)</f>
        <v>Yes</v>
      </c>
      <c r="H403" s="7">
        <f>VLOOKUP(A403,'Data Analysis'!A402:Q2737,10,FALSE)</f>
        <v>1</v>
      </c>
      <c r="I403" s="7" t="str">
        <f>VLOOKUP(A403,'Data Analysis'!A402:Q2737,17,FALSE)</f>
        <v>yes</v>
      </c>
      <c r="J403" s="7" t="str">
        <f>VLOOKUP(A403,'Data Analysis'!A402:Q2737,11,FALSE)</f>
        <v>Normal Weight</v>
      </c>
      <c r="K403" s="7" t="str">
        <f>VLOOKUP(A403,'Data Analysis'!A402:Q2737,12,FALSE)</f>
        <v>Diabetes</v>
      </c>
      <c r="L403" s="7" t="str">
        <f>VLOOKUP(A403,'Data Analysis'!A402:Q2737,13,FALSE)</f>
        <v>21-Aug-1963</v>
      </c>
      <c r="M403" s="7">
        <f>VLOOKUP(A403,'Data Analysis'!A402:Q2737,14,FALSE)</f>
        <v>25678.78</v>
      </c>
      <c r="N403" s="7" t="str">
        <f>VLOOKUP(A403,'Data Analysis'!A402:Q2737,16,FALSE)</f>
        <v>tier - 2</v>
      </c>
      <c r="O403" s="7" t="str">
        <f>VLOOKUP(A403,'Data Analysis'!A402:Q2737,15,FALSE)</f>
        <v>tier - 3</v>
      </c>
      <c r="P403" s="7">
        <f>VLOOKUP(A403,'Data Analysis'!A402:Q2737,2,FALSE)</f>
        <v>59</v>
      </c>
      <c r="Q403" s="7">
        <f>VLOOKUP(A404,'Data Analysis'!A403:Q2738,2,FALSE)</f>
        <v>50</v>
      </c>
    </row>
    <row r="404" ht="15.6" spans="1:17">
      <c r="A404" s="9" t="s">
        <v>806</v>
      </c>
      <c r="B404" s="7" t="str">
        <f>VLOOKUP(A404,'Data Analysis'!A403:Q2738,4,FALSE)</f>
        <v>  Anne Elise</v>
      </c>
      <c r="C404" s="7">
        <f>VLOOKUP(A404,'Data Analysis'!A403:Q2738,5,FALSE)</f>
        <v>27.36</v>
      </c>
      <c r="D404" s="7">
        <f>VLOOKUP(A404,'Data Analysis'!A403:Q2738,6,FALSE)</f>
        <v>5.88</v>
      </c>
      <c r="E404" s="7" t="str">
        <f>VLOOKUP(A404,'Data Analysis'!A403:Q2738,7,FALSE)</f>
        <v>No</v>
      </c>
      <c r="F404" s="7" t="str">
        <f>VLOOKUP(A404,'Data Analysis'!A403:Q2738,9,FALSE)</f>
        <v>No</v>
      </c>
      <c r="G404" s="7" t="str">
        <f>VLOOKUP(A404,'Data Analysis'!A403:Q2738,8,FALSE)</f>
        <v>No</v>
      </c>
      <c r="H404" s="7">
        <f>VLOOKUP(A404,'Data Analysis'!A403:Q2738,10,FALSE)</f>
        <v>2</v>
      </c>
      <c r="I404" s="7" t="str">
        <f>VLOOKUP(A404,'Data Analysis'!A403:Q2738,17,FALSE)</f>
        <v>No</v>
      </c>
      <c r="J404" s="7" t="str">
        <f>VLOOKUP(A404,'Data Analysis'!A403:Q2738,11,FALSE)</f>
        <v>Obesity</v>
      </c>
      <c r="K404" s="7" t="str">
        <f>VLOOKUP(A404,'Data Analysis'!A403:Q2738,12,FALSE)</f>
        <v>Prediabetes</v>
      </c>
      <c r="L404" s="7" t="str">
        <f>VLOOKUP(A404,'Data Analysis'!A403:Q2738,13,FALSE)</f>
        <v>17-Jul-1972</v>
      </c>
      <c r="M404" s="7">
        <f>VLOOKUP(A404,'Data Analysis'!A403:Q2738,14,FALSE)</f>
        <v>25656.58</v>
      </c>
      <c r="N404" s="7" t="str">
        <f>VLOOKUP(A404,'Data Analysis'!A403:Q2738,16,FALSE)</f>
        <v>tier - 2</v>
      </c>
      <c r="O404" s="7" t="str">
        <f>VLOOKUP(A404,'Data Analysis'!A403:Q2738,15,FALSE)</f>
        <v>tier - 3</v>
      </c>
      <c r="P404" s="7">
        <f>VLOOKUP(A404,'Data Analysis'!A403:Q2738,2,FALSE)</f>
        <v>50</v>
      </c>
      <c r="Q404" s="7">
        <f>VLOOKUP(A405,'Data Analysis'!A404:Q2739,2,FALSE)</f>
        <v>21</v>
      </c>
    </row>
    <row r="405" ht="15.6" spans="1:17">
      <c r="A405" s="9" t="s">
        <v>808</v>
      </c>
      <c r="B405" s="7" t="str">
        <f>VLOOKUP(A405,'Data Analysis'!A404:Q2739,4,FALSE)</f>
        <v>  Christopher R</v>
      </c>
      <c r="C405" s="7">
        <f>VLOOKUP(A405,'Data Analysis'!A404:Q2739,5,FALSE)</f>
        <v>27.82</v>
      </c>
      <c r="D405" s="7">
        <f>VLOOKUP(A405,'Data Analysis'!A404:Q2739,6,FALSE)</f>
        <v>5.24</v>
      </c>
      <c r="E405" s="7" t="str">
        <f>VLOOKUP(A405,'Data Analysis'!A404:Q2739,7,FALSE)</f>
        <v>yes</v>
      </c>
      <c r="F405" s="7" t="str">
        <f>VLOOKUP(A405,'Data Analysis'!A404:Q2739,9,FALSE)</f>
        <v>No</v>
      </c>
      <c r="G405" s="7" t="str">
        <f>VLOOKUP(A405,'Data Analysis'!A404:Q2739,8,FALSE)</f>
        <v>No</v>
      </c>
      <c r="H405" s="7">
        <f>VLOOKUP(A405,'Data Analysis'!A404:Q2739,10,FALSE)</f>
        <v>0</v>
      </c>
      <c r="I405" s="7" t="str">
        <f>VLOOKUP(A405,'Data Analysis'!A404:Q2739,17,FALSE)</f>
        <v>yes</v>
      </c>
      <c r="J405" s="7" t="str">
        <f>VLOOKUP(A405,'Data Analysis'!A404:Q2739,11,FALSE)</f>
        <v>Obesity</v>
      </c>
      <c r="K405" s="7" t="str">
        <f>VLOOKUP(A405,'Data Analysis'!A404:Q2739,12,FALSE)</f>
        <v>Normal</v>
      </c>
      <c r="L405" s="7" t="str">
        <f>VLOOKUP(A405,'Data Analysis'!A404:Q2739,13,FALSE)</f>
        <v>2-Aug-2001</v>
      </c>
      <c r="M405" s="7">
        <f>VLOOKUP(A405,'Data Analysis'!A404:Q2739,14,FALSE)</f>
        <v>25648.98</v>
      </c>
      <c r="N405" s="7" t="str">
        <f>VLOOKUP(A405,'Data Analysis'!A404:Q2739,16,FALSE)</f>
        <v>tier - 2</v>
      </c>
      <c r="O405" s="7" t="str">
        <f>VLOOKUP(A405,'Data Analysis'!A404:Q2739,15,FALSE)</f>
        <v>tier - 1</v>
      </c>
      <c r="P405" s="7">
        <f>VLOOKUP(A405,'Data Analysis'!A404:Q2739,2,FALSE)</f>
        <v>21</v>
      </c>
      <c r="Q405" s="7">
        <f>VLOOKUP(A406,'Data Analysis'!A405:Q2740,2,FALSE)</f>
        <v>54</v>
      </c>
    </row>
    <row r="406" ht="15.6" spans="1:17">
      <c r="A406" s="9" t="s">
        <v>810</v>
      </c>
      <c r="B406" s="7" t="str">
        <f>VLOOKUP(A406,'Data Analysis'!A405:Q2740,4,FALSE)</f>
        <v>  Elliot</v>
      </c>
      <c r="C406" s="7">
        <f>VLOOKUP(A406,'Data Analysis'!A405:Q2740,5,FALSE)</f>
        <v>25.46</v>
      </c>
      <c r="D406" s="7">
        <f>VLOOKUP(A406,'Data Analysis'!A405:Q2740,6,FALSE)</f>
        <v>11.75</v>
      </c>
      <c r="E406" s="7" t="str">
        <f>VLOOKUP(A406,'Data Analysis'!A405:Q2740,7,FALSE)</f>
        <v>No</v>
      </c>
      <c r="F406" s="7" t="str">
        <f>VLOOKUP(A406,'Data Analysis'!A405:Q2740,9,FALSE)</f>
        <v>No</v>
      </c>
      <c r="G406" s="7" t="str">
        <f>VLOOKUP(A406,'Data Analysis'!A405:Q2740,8,FALSE)</f>
        <v>No</v>
      </c>
      <c r="H406" s="7">
        <f>VLOOKUP(A406,'Data Analysis'!A405:Q2740,10,FALSE)</f>
        <v>0</v>
      </c>
      <c r="I406" s="7" t="str">
        <f>VLOOKUP(A406,'Data Analysis'!A405:Q2740,17,FALSE)</f>
        <v>No</v>
      </c>
      <c r="J406" s="7" t="str">
        <f>VLOOKUP(A406,'Data Analysis'!A405:Q2740,11,FALSE)</f>
        <v>Normal Weight</v>
      </c>
      <c r="K406" s="7" t="str">
        <f>VLOOKUP(A406,'Data Analysis'!A405:Q2740,12,FALSE)</f>
        <v>Diabetes</v>
      </c>
      <c r="L406" s="7" t="str">
        <f>VLOOKUP(A406,'Data Analysis'!A405:Q2740,13,FALSE)</f>
        <v>11-Dec-1968</v>
      </c>
      <c r="M406" s="7">
        <f>VLOOKUP(A406,'Data Analysis'!A405:Q2740,14,FALSE)</f>
        <v>25517.11</v>
      </c>
      <c r="N406" s="7" t="str">
        <f>VLOOKUP(A406,'Data Analysis'!A405:Q2740,16,FALSE)</f>
        <v>tier - 2</v>
      </c>
      <c r="O406" s="7" t="str">
        <f>VLOOKUP(A406,'Data Analysis'!A405:Q2740,15,FALSE)</f>
        <v>tier - 3</v>
      </c>
      <c r="P406" s="7">
        <f>VLOOKUP(A406,'Data Analysis'!A405:Q2740,2,FALSE)</f>
        <v>54</v>
      </c>
      <c r="Q406" s="7">
        <f>VLOOKUP(A407,'Data Analysis'!A406:Q2741,2,FALSE)</f>
        <v>54</v>
      </c>
    </row>
    <row r="407" ht="15.6" spans="1:17">
      <c r="A407" s="9" t="s">
        <v>812</v>
      </c>
      <c r="B407" s="7" t="str">
        <f>VLOOKUP(A407,'Data Analysis'!A406:Q2741,4,FALSE)</f>
        <v>  Christopher D</v>
      </c>
      <c r="C407" s="7">
        <f>VLOOKUP(A407,'Data Analysis'!A406:Q2741,5,FALSE)</f>
        <v>25.1</v>
      </c>
      <c r="D407" s="7">
        <f>VLOOKUP(A407,'Data Analysis'!A406:Q2741,6,FALSE)</f>
        <v>6.97</v>
      </c>
      <c r="E407" s="7" t="str">
        <f>VLOOKUP(A407,'Data Analysis'!A406:Q2741,7,FALSE)</f>
        <v>No</v>
      </c>
      <c r="F407" s="7" t="str">
        <f>VLOOKUP(A407,'Data Analysis'!A406:Q2741,9,FALSE)</f>
        <v>No</v>
      </c>
      <c r="G407" s="7" t="str">
        <f>VLOOKUP(A407,'Data Analysis'!A406:Q2741,8,FALSE)</f>
        <v>No</v>
      </c>
      <c r="H407" s="7">
        <f>VLOOKUP(A407,'Data Analysis'!A406:Q2741,10,FALSE)</f>
        <v>0</v>
      </c>
      <c r="I407" s="7" t="str">
        <f>VLOOKUP(A407,'Data Analysis'!A406:Q2741,17,FALSE)</f>
        <v>yes</v>
      </c>
      <c r="J407" s="7" t="str">
        <f>VLOOKUP(A407,'Data Analysis'!A406:Q2741,11,FALSE)</f>
        <v>Obesity</v>
      </c>
      <c r="K407" s="7" t="str">
        <f>VLOOKUP(A407,'Data Analysis'!A406:Q2741,12,FALSE)</f>
        <v>Diabetes</v>
      </c>
      <c r="L407" s="7" t="str">
        <f>VLOOKUP(A407,'Data Analysis'!A406:Q2741,13,FALSE)</f>
        <v>22-Aug-1968</v>
      </c>
      <c r="M407" s="7">
        <f>VLOOKUP(A407,'Data Analysis'!A406:Q2741,14,FALSE)</f>
        <v>25382.3</v>
      </c>
      <c r="N407" s="7" t="str">
        <f>VLOOKUP(A407,'Data Analysis'!A406:Q2741,16,FALSE)</f>
        <v>tier - 2</v>
      </c>
      <c r="O407" s="7" t="str">
        <f>VLOOKUP(A407,'Data Analysis'!A406:Q2741,15,FALSE)</f>
        <v>tier - 2</v>
      </c>
      <c r="P407" s="7">
        <f>VLOOKUP(A407,'Data Analysis'!A406:Q2741,2,FALSE)</f>
        <v>54</v>
      </c>
      <c r="Q407" s="7">
        <f>VLOOKUP(A408,'Data Analysis'!A407:Q2742,2,FALSE)</f>
        <v>50</v>
      </c>
    </row>
    <row r="408" ht="15.6" spans="1:17">
      <c r="A408" s="9" t="s">
        <v>814</v>
      </c>
      <c r="B408" s="7" t="str">
        <f>VLOOKUP(A408,'Data Analysis'!A407:Q2742,4,FALSE)</f>
        <v>  Corey</v>
      </c>
      <c r="C408" s="7">
        <f>VLOOKUP(A408,'Data Analysis'!A407:Q2742,5,FALSE)</f>
        <v>32.11</v>
      </c>
      <c r="D408" s="7">
        <f>VLOOKUP(A408,'Data Analysis'!A407:Q2742,6,FALSE)</f>
        <v>4.76</v>
      </c>
      <c r="E408" s="7" t="str">
        <f>VLOOKUP(A408,'Data Analysis'!A407:Q2742,7,FALSE)</f>
        <v>No</v>
      </c>
      <c r="F408" s="7" t="str">
        <f>VLOOKUP(A408,'Data Analysis'!A407:Q2742,9,FALSE)</f>
        <v>No</v>
      </c>
      <c r="G408" s="7" t="str">
        <f>VLOOKUP(A408,'Data Analysis'!A407:Q2742,8,FALSE)</f>
        <v>No</v>
      </c>
      <c r="H408" s="7">
        <f>VLOOKUP(A408,'Data Analysis'!A407:Q2742,10,FALSE)</f>
        <v>2</v>
      </c>
      <c r="I408" s="7" t="str">
        <f>VLOOKUP(A408,'Data Analysis'!A407:Q2742,17,FALSE)</f>
        <v>No</v>
      </c>
      <c r="J408" s="7" t="str">
        <f>VLOOKUP(A408,'Data Analysis'!A407:Q2742,11,FALSE)</f>
        <v>Obesity</v>
      </c>
      <c r="K408" s="7" t="str">
        <f>VLOOKUP(A408,'Data Analysis'!A407:Q2742,12,FALSE)</f>
        <v>Normal</v>
      </c>
      <c r="L408" s="7" t="str">
        <f>VLOOKUP(A408,'Data Analysis'!A407:Q2742,13,FALSE)</f>
        <v>26-Sep-1972</v>
      </c>
      <c r="M408" s="7">
        <f>VLOOKUP(A408,'Data Analysis'!A407:Q2742,14,FALSE)</f>
        <v>25333.33</v>
      </c>
      <c r="N408" s="7" t="str">
        <f>VLOOKUP(A408,'Data Analysis'!A407:Q2742,16,FALSE)</f>
        <v>tier - 2</v>
      </c>
      <c r="O408" s="7" t="str">
        <f>VLOOKUP(A408,'Data Analysis'!A407:Q2742,15,FALSE)</f>
        <v>tier - 2</v>
      </c>
      <c r="P408" s="7">
        <f>VLOOKUP(A408,'Data Analysis'!A407:Q2742,2,FALSE)</f>
        <v>50</v>
      </c>
      <c r="Q408" s="7">
        <f>VLOOKUP(A409,'Data Analysis'!A408:Q2743,2,FALSE)</f>
        <v>47</v>
      </c>
    </row>
    <row r="409" ht="15.6" spans="1:17">
      <c r="A409" s="9" t="s">
        <v>816</v>
      </c>
      <c r="B409" s="7" t="str">
        <f>VLOOKUP(A409,'Data Analysis'!A408:Q2743,4,FALSE)</f>
        <v>  Patrick D</v>
      </c>
      <c r="C409" s="7">
        <f>VLOOKUP(A409,'Data Analysis'!A408:Q2743,5,FALSE)</f>
        <v>29.8</v>
      </c>
      <c r="D409" s="7">
        <f>VLOOKUP(A409,'Data Analysis'!A408:Q2743,6,FALSE)</f>
        <v>8.24</v>
      </c>
      <c r="E409" s="7" t="str">
        <f>VLOOKUP(A409,'Data Analysis'!A408:Q2743,7,FALSE)</f>
        <v>yes</v>
      </c>
      <c r="F409" s="7" t="str">
        <f>VLOOKUP(A409,'Data Analysis'!A408:Q2743,9,FALSE)</f>
        <v>No</v>
      </c>
      <c r="G409" s="7" t="str">
        <f>VLOOKUP(A409,'Data Analysis'!A408:Q2743,8,FALSE)</f>
        <v>No</v>
      </c>
      <c r="H409" s="7">
        <f>VLOOKUP(A409,'Data Analysis'!A408:Q2743,10,FALSE)</f>
        <v>1</v>
      </c>
      <c r="I409" s="7" t="str">
        <f>VLOOKUP(A409,'Data Analysis'!A408:Q2743,17,FALSE)</f>
        <v>yes</v>
      </c>
      <c r="J409" s="7" t="str">
        <f>VLOOKUP(A409,'Data Analysis'!A408:Q2743,11,FALSE)</f>
        <v>Obesity</v>
      </c>
      <c r="K409" s="7" t="str">
        <f>VLOOKUP(A409,'Data Analysis'!A408:Q2743,12,FALSE)</f>
        <v>Diabetes</v>
      </c>
      <c r="L409" s="7" t="str">
        <f>VLOOKUP(A409,'Data Analysis'!A408:Q2743,13,FALSE)</f>
        <v>14-Dec-1975</v>
      </c>
      <c r="M409" s="7">
        <f>VLOOKUP(A409,'Data Analysis'!A408:Q2743,14,FALSE)</f>
        <v>25309.49</v>
      </c>
      <c r="N409" s="7" t="str">
        <f>VLOOKUP(A409,'Data Analysis'!A408:Q2743,16,FALSE)</f>
        <v>tier - 2</v>
      </c>
      <c r="O409" s="7" t="str">
        <f>VLOOKUP(A409,'Data Analysis'!A408:Q2743,15,FALSE)</f>
        <v>tier - 1</v>
      </c>
      <c r="P409" s="7">
        <f>VLOOKUP(A409,'Data Analysis'!A408:Q2743,2,FALSE)</f>
        <v>47</v>
      </c>
      <c r="Q409" s="7">
        <f>VLOOKUP(A410,'Data Analysis'!A409:Q2744,2,FALSE)</f>
        <v>24</v>
      </c>
    </row>
    <row r="410" ht="15.6" spans="1:17">
      <c r="A410" s="9" t="s">
        <v>818</v>
      </c>
      <c r="B410" s="7" t="str">
        <f>VLOOKUP(A410,'Data Analysis'!A409:Q2744,4,FALSE)</f>
        <v>  Anthony D</v>
      </c>
      <c r="C410" s="7">
        <f>VLOOKUP(A410,'Data Analysis'!A409:Q2744,5,FALSE)</f>
        <v>24.01</v>
      </c>
      <c r="D410" s="7">
        <f>VLOOKUP(A410,'Data Analysis'!A409:Q2744,6,FALSE)</f>
        <v>4.76</v>
      </c>
      <c r="E410" s="7" t="str">
        <f>VLOOKUP(A410,'Data Analysis'!A409:Q2744,7,FALSE)</f>
        <v>No</v>
      </c>
      <c r="F410" s="7" t="str">
        <f>VLOOKUP(A410,'Data Analysis'!A409:Q2744,9,FALSE)</f>
        <v>No</v>
      </c>
      <c r="G410" s="7" t="str">
        <f>VLOOKUP(A410,'Data Analysis'!A409:Q2744,8,FALSE)</f>
        <v>No</v>
      </c>
      <c r="H410" s="7">
        <f>VLOOKUP(A410,'Data Analysis'!A409:Q2744,10,FALSE)</f>
        <v>1</v>
      </c>
      <c r="I410" s="7" t="str">
        <f>VLOOKUP(A410,'Data Analysis'!A409:Q2744,17,FALSE)</f>
        <v>yes</v>
      </c>
      <c r="J410" s="7" t="str">
        <f>VLOOKUP(A410,'Data Analysis'!A409:Q2744,11,FALSE)</f>
        <v>Obesity</v>
      </c>
      <c r="K410" s="7" t="str">
        <f>VLOOKUP(A410,'Data Analysis'!A409:Q2744,12,FALSE)</f>
        <v>Normal</v>
      </c>
      <c r="L410" s="7" t="str">
        <f>VLOOKUP(A410,'Data Analysis'!A409:Q2744,13,FALSE)</f>
        <v>24-Nov-1998</v>
      </c>
      <c r="M410" s="7">
        <f>VLOOKUP(A410,'Data Analysis'!A409:Q2744,14,FALSE)</f>
        <v>25127.22</v>
      </c>
      <c r="N410" s="7" t="str">
        <f>VLOOKUP(A410,'Data Analysis'!A409:Q2744,16,FALSE)</f>
        <v>tier - 2</v>
      </c>
      <c r="O410" s="7" t="str">
        <f>VLOOKUP(A410,'Data Analysis'!A409:Q2744,15,FALSE)</f>
        <v>tier - 3</v>
      </c>
      <c r="P410" s="7">
        <f>VLOOKUP(A410,'Data Analysis'!A409:Q2744,2,FALSE)</f>
        <v>24</v>
      </c>
      <c r="Q410" s="7">
        <f>VLOOKUP(A411,'Data Analysis'!A410:Q2745,2,FALSE)</f>
        <v>24</v>
      </c>
    </row>
    <row r="411" ht="15.6" spans="1:17">
      <c r="A411" s="9" t="s">
        <v>820</v>
      </c>
      <c r="B411" s="7" t="str">
        <f>VLOOKUP(A411,'Data Analysis'!A410:Q2745,4,FALSE)</f>
        <v>  Melissa</v>
      </c>
      <c r="C411" s="7">
        <f>VLOOKUP(A411,'Data Analysis'!A410:Q2745,5,FALSE)</f>
        <v>23.21</v>
      </c>
      <c r="D411" s="7">
        <f>VLOOKUP(A411,'Data Analysis'!A410:Q2745,6,FALSE)</f>
        <v>6.03</v>
      </c>
      <c r="E411" s="7" t="str">
        <f>VLOOKUP(A411,'Data Analysis'!A410:Q2745,7,FALSE)</f>
        <v>No</v>
      </c>
      <c r="F411" s="7" t="str">
        <f>VLOOKUP(A411,'Data Analysis'!A410:Q2745,9,FALSE)</f>
        <v>No</v>
      </c>
      <c r="G411" s="7" t="str">
        <f>VLOOKUP(A411,'Data Analysis'!A410:Q2745,8,FALSE)</f>
        <v>No</v>
      </c>
      <c r="H411" s="7">
        <f>VLOOKUP(A411,'Data Analysis'!A410:Q2745,10,FALSE)</f>
        <v>1</v>
      </c>
      <c r="I411" s="7" t="str">
        <f>VLOOKUP(A411,'Data Analysis'!A410:Q2745,17,FALSE)</f>
        <v>No</v>
      </c>
      <c r="J411" s="7" t="str">
        <f>VLOOKUP(A411,'Data Analysis'!A410:Q2745,11,FALSE)</f>
        <v>Obesity</v>
      </c>
      <c r="K411" s="7" t="str">
        <f>VLOOKUP(A411,'Data Analysis'!A410:Q2745,12,FALSE)</f>
        <v>Prediabetes</v>
      </c>
      <c r="L411" s="7" t="str">
        <f>VLOOKUP(A411,'Data Analysis'!A410:Q2745,13,FALSE)</f>
        <v>14-Jun-1998</v>
      </c>
      <c r="M411" s="7">
        <f>VLOOKUP(A411,'Data Analysis'!A410:Q2745,14,FALSE)</f>
        <v>25081.77</v>
      </c>
      <c r="N411" s="7" t="str">
        <f>VLOOKUP(A411,'Data Analysis'!A410:Q2745,16,FALSE)</f>
        <v>tier - 2</v>
      </c>
      <c r="O411" s="7" t="str">
        <f>VLOOKUP(A411,'Data Analysis'!A410:Q2745,15,FALSE)</f>
        <v>tier - 2</v>
      </c>
      <c r="P411" s="7">
        <f>VLOOKUP(A411,'Data Analysis'!A410:Q2745,2,FALSE)</f>
        <v>24</v>
      </c>
      <c r="Q411" s="7">
        <f>VLOOKUP(A412,'Data Analysis'!A411:Q2746,2,FALSE)</f>
        <v>27</v>
      </c>
    </row>
    <row r="412" ht="15.6" spans="1:17">
      <c r="A412" s="9" t="s">
        <v>822</v>
      </c>
      <c r="B412" s="7" t="str">
        <f>VLOOKUP(A412,'Data Analysis'!A411:Q2746,4,FALSE)</f>
        <v>  Raven</v>
      </c>
      <c r="C412" s="7">
        <f>VLOOKUP(A412,'Data Analysis'!A411:Q2746,5,FALSE)</f>
        <v>21.2</v>
      </c>
      <c r="D412" s="7">
        <f>VLOOKUP(A412,'Data Analysis'!A411:Q2746,6,FALSE)</f>
        <v>4.07</v>
      </c>
      <c r="E412" s="7" t="str">
        <f>VLOOKUP(A412,'Data Analysis'!A411:Q2746,7,FALSE)</f>
        <v>yes</v>
      </c>
      <c r="F412" s="7" t="str">
        <f>VLOOKUP(A412,'Data Analysis'!A411:Q2746,9,FALSE)</f>
        <v>No</v>
      </c>
      <c r="G412" s="7" t="str">
        <f>VLOOKUP(A412,'Data Analysis'!A411:Q2746,8,FALSE)</f>
        <v>No</v>
      </c>
      <c r="H412" s="7">
        <f>VLOOKUP(A412,'Data Analysis'!A411:Q2746,10,FALSE)</f>
        <v>1</v>
      </c>
      <c r="I412" s="7" t="str">
        <f>VLOOKUP(A412,'Data Analysis'!A411:Q2746,17,FALSE)</f>
        <v>yes</v>
      </c>
      <c r="J412" s="7" t="str">
        <f>VLOOKUP(A412,'Data Analysis'!A411:Q2746,11,FALSE)</f>
        <v>Obesity</v>
      </c>
      <c r="K412" s="7" t="str">
        <f>VLOOKUP(A412,'Data Analysis'!A411:Q2746,12,FALSE)</f>
        <v>Normal</v>
      </c>
      <c r="L412" s="7" t="str">
        <f>VLOOKUP(A412,'Data Analysis'!A411:Q2746,13,FALSE)</f>
        <v>4-Dec-1995</v>
      </c>
      <c r="M412" s="7">
        <f>VLOOKUP(A412,'Data Analysis'!A411:Q2746,14,FALSE)</f>
        <v>25075.97</v>
      </c>
      <c r="N412" s="7" t="str">
        <f>VLOOKUP(A412,'Data Analysis'!A411:Q2746,16,FALSE)</f>
        <v>tier - 2</v>
      </c>
      <c r="O412" s="7" t="str">
        <f>VLOOKUP(A412,'Data Analysis'!A411:Q2746,15,FALSE)</f>
        <v>tier - 2</v>
      </c>
      <c r="P412" s="7">
        <f>VLOOKUP(A412,'Data Analysis'!A411:Q2746,2,FALSE)</f>
        <v>27</v>
      </c>
      <c r="Q412" s="7">
        <f>VLOOKUP(A413,'Data Analysis'!A412:Q2747,2,FALSE)</f>
        <v>47</v>
      </c>
    </row>
    <row r="413" ht="15.6" spans="1:17">
      <c r="A413" s="9" t="s">
        <v>824</v>
      </c>
      <c r="B413" s="7" t="str">
        <f>VLOOKUP(A413,'Data Analysis'!A412:Q2747,4,FALSE)</f>
        <v>  Christopher</v>
      </c>
      <c r="C413" s="7">
        <f>VLOOKUP(A413,'Data Analysis'!A412:Q2747,5,FALSE)</f>
        <v>28.215</v>
      </c>
      <c r="D413" s="7">
        <f>VLOOKUP(A413,'Data Analysis'!A412:Q2747,6,FALSE)</f>
        <v>8.26</v>
      </c>
      <c r="E413" s="7" t="str">
        <f>VLOOKUP(A413,'Data Analysis'!A412:Q2747,7,FALSE)</f>
        <v>yes</v>
      </c>
      <c r="F413" s="7" t="str">
        <f>VLOOKUP(A413,'Data Analysis'!A412:Q2747,9,FALSE)</f>
        <v>No</v>
      </c>
      <c r="G413" s="7" t="str">
        <f>VLOOKUP(A413,'Data Analysis'!A412:Q2747,8,FALSE)</f>
        <v>No</v>
      </c>
      <c r="H413" s="7">
        <f>VLOOKUP(A413,'Data Analysis'!A412:Q2747,10,FALSE)</f>
        <v>1</v>
      </c>
      <c r="I413" s="7" t="str">
        <f>VLOOKUP(A413,'Data Analysis'!A412:Q2747,17,FALSE)</f>
        <v>yes</v>
      </c>
      <c r="J413" s="7" t="str">
        <f>VLOOKUP(A413,'Data Analysis'!A412:Q2747,11,FALSE)</f>
        <v>Normal Weight</v>
      </c>
      <c r="K413" s="7" t="str">
        <f>VLOOKUP(A413,'Data Analysis'!A412:Q2747,12,FALSE)</f>
        <v>Diabetes</v>
      </c>
      <c r="L413" s="7" t="str">
        <f>VLOOKUP(A413,'Data Analysis'!A412:Q2747,13,FALSE)</f>
        <v>14-Nov-1975</v>
      </c>
      <c r="M413" s="7">
        <f>VLOOKUP(A413,'Data Analysis'!A412:Q2747,14,FALSE)</f>
        <v>24915.22</v>
      </c>
      <c r="N413" s="7" t="str">
        <f>VLOOKUP(A413,'Data Analysis'!A412:Q2747,16,FALSE)</f>
        <v>tier - 2</v>
      </c>
      <c r="O413" s="7" t="str">
        <f>VLOOKUP(A413,'Data Analysis'!A412:Q2747,15,FALSE)</f>
        <v>tier - 3</v>
      </c>
      <c r="P413" s="7">
        <f>VLOOKUP(A413,'Data Analysis'!A412:Q2747,2,FALSE)</f>
        <v>47</v>
      </c>
      <c r="Q413" s="7">
        <f>VLOOKUP(A414,'Data Analysis'!A413:Q2748,2,FALSE)</f>
        <v>35</v>
      </c>
    </row>
    <row r="414" ht="15.6" spans="1:17">
      <c r="A414" s="9" t="s">
        <v>826</v>
      </c>
      <c r="B414" s="7" t="str">
        <f>VLOOKUP(A414,'Data Analysis'!A413:Q2748,4,FALSE)</f>
        <v>  Kendra A</v>
      </c>
      <c r="C414" s="7">
        <f>VLOOKUP(A414,'Data Analysis'!A413:Q2748,5,FALSE)</f>
        <v>38.095</v>
      </c>
      <c r="D414" s="7">
        <f>VLOOKUP(A414,'Data Analysis'!A413:Q2748,6,FALSE)</f>
        <v>4.76</v>
      </c>
      <c r="E414" s="7" t="str">
        <f>VLOOKUP(A414,'Data Analysis'!A413:Q2748,7,FALSE)</f>
        <v>No</v>
      </c>
      <c r="F414" s="7" t="str">
        <f>VLOOKUP(A414,'Data Analysis'!A413:Q2748,9,FALSE)</f>
        <v>No</v>
      </c>
      <c r="G414" s="7" t="str">
        <f>VLOOKUP(A414,'Data Analysis'!A413:Q2748,8,FALSE)</f>
        <v>No</v>
      </c>
      <c r="H414" s="7">
        <f>VLOOKUP(A414,'Data Analysis'!A413:Q2748,10,FALSE)</f>
        <v>1</v>
      </c>
      <c r="I414" s="7" t="str">
        <f>VLOOKUP(A414,'Data Analysis'!A413:Q2748,17,FALSE)</f>
        <v>No</v>
      </c>
      <c r="J414" s="7" t="str">
        <f>VLOOKUP(A414,'Data Analysis'!A413:Q2748,11,FALSE)</f>
        <v>Obesity</v>
      </c>
      <c r="K414" s="7" t="str">
        <f>VLOOKUP(A414,'Data Analysis'!A413:Q2748,12,FALSE)</f>
        <v>Normal</v>
      </c>
      <c r="L414" s="7" t="str">
        <f>VLOOKUP(A414,'Data Analysis'!A413:Q2748,13,FALSE)</f>
        <v>14-Jun-1987</v>
      </c>
      <c r="M414" s="7">
        <f>VLOOKUP(A414,'Data Analysis'!A413:Q2748,14,FALSE)</f>
        <v>24915.05</v>
      </c>
      <c r="N414" s="7" t="str">
        <f>VLOOKUP(A414,'Data Analysis'!A413:Q2748,16,FALSE)</f>
        <v>tier - 2</v>
      </c>
      <c r="O414" s="7" t="str">
        <f>VLOOKUP(A414,'Data Analysis'!A413:Q2748,15,FALSE)</f>
        <v>tier - 1</v>
      </c>
      <c r="P414" s="7">
        <f>VLOOKUP(A414,'Data Analysis'!A413:Q2748,2,FALSE)</f>
        <v>35</v>
      </c>
      <c r="Q414" s="7">
        <f>VLOOKUP(A415,'Data Analysis'!A414:Q2749,2,FALSE)</f>
        <v>53</v>
      </c>
    </row>
    <row r="415" ht="15.6" spans="1:17">
      <c r="A415" s="9" t="s">
        <v>828</v>
      </c>
      <c r="B415" s="7" t="str">
        <f>VLOOKUP(A415,'Data Analysis'!A414:Q2749,4,FALSE)</f>
        <v>  Jordan</v>
      </c>
      <c r="C415" s="7">
        <f>VLOOKUP(A415,'Data Analysis'!A414:Q2749,5,FALSE)</f>
        <v>22.61</v>
      </c>
      <c r="D415" s="7">
        <f>VLOOKUP(A415,'Data Analysis'!A414:Q2749,6,FALSE)</f>
        <v>6.13</v>
      </c>
      <c r="E415" s="7" t="str">
        <f>VLOOKUP(A415,'Data Analysis'!A414:Q2749,7,FALSE)</f>
        <v>yes</v>
      </c>
      <c r="F415" s="7" t="str">
        <f>VLOOKUP(A415,'Data Analysis'!A414:Q2749,9,FALSE)</f>
        <v>No</v>
      </c>
      <c r="G415" s="7" t="str">
        <f>VLOOKUP(A415,'Data Analysis'!A414:Q2749,8,FALSE)</f>
        <v>Yes</v>
      </c>
      <c r="H415" s="7">
        <f>VLOOKUP(A415,'Data Analysis'!A414:Q2749,10,FALSE)</f>
        <v>1</v>
      </c>
      <c r="I415" s="7" t="str">
        <f>VLOOKUP(A415,'Data Analysis'!A414:Q2749,17,FALSE)</f>
        <v>yes</v>
      </c>
      <c r="J415" s="7" t="str">
        <f>VLOOKUP(A415,'Data Analysis'!A414:Q2749,11,FALSE)</f>
        <v>Obesity</v>
      </c>
      <c r="K415" s="7" t="str">
        <f>VLOOKUP(A415,'Data Analysis'!A414:Q2749,12,FALSE)</f>
        <v>Prediabetes</v>
      </c>
      <c r="L415" s="7" t="str">
        <f>VLOOKUP(A415,'Data Analysis'!A414:Q2749,13,FALSE)</f>
        <v>23-Jul-1969</v>
      </c>
      <c r="M415" s="7">
        <f>VLOOKUP(A415,'Data Analysis'!A414:Q2749,14,FALSE)</f>
        <v>24873.38</v>
      </c>
      <c r="N415" s="7" t="str">
        <f>VLOOKUP(A415,'Data Analysis'!A414:Q2749,16,FALSE)</f>
        <v>tier - 2</v>
      </c>
      <c r="O415" s="7" t="str">
        <f>VLOOKUP(A415,'Data Analysis'!A414:Q2749,15,FALSE)</f>
        <v>tier - 1</v>
      </c>
      <c r="P415" s="7">
        <f>VLOOKUP(A415,'Data Analysis'!A414:Q2749,2,FALSE)</f>
        <v>53</v>
      </c>
      <c r="Q415" s="7">
        <f>VLOOKUP(A416,'Data Analysis'!A415:Q2750,2,FALSE)</f>
        <v>52</v>
      </c>
    </row>
    <row r="416" ht="15.6" spans="1:17">
      <c r="A416" s="9" t="s">
        <v>830</v>
      </c>
      <c r="B416" s="7" t="str">
        <f>VLOOKUP(A416,'Data Analysis'!A415:Q2750,4,FALSE)</f>
        <v>  Nils</v>
      </c>
      <c r="C416" s="7">
        <f>VLOOKUP(A416,'Data Analysis'!A415:Q2750,5,FALSE)</f>
        <v>24.32</v>
      </c>
      <c r="D416" s="7">
        <f>VLOOKUP(A416,'Data Analysis'!A415:Q2750,6,FALSE)</f>
        <v>10.47</v>
      </c>
      <c r="E416" s="7" t="str">
        <f>VLOOKUP(A416,'Data Analysis'!A415:Q2750,7,FALSE)</f>
        <v>yes</v>
      </c>
      <c r="F416" s="7" t="str">
        <f>VLOOKUP(A416,'Data Analysis'!A415:Q2750,9,FALSE)</f>
        <v>No</v>
      </c>
      <c r="G416" s="7" t="str">
        <f>VLOOKUP(A416,'Data Analysis'!A415:Q2750,8,FALSE)</f>
        <v>No</v>
      </c>
      <c r="H416" s="7">
        <f>VLOOKUP(A416,'Data Analysis'!A415:Q2750,10,FALSE)</f>
        <v>2</v>
      </c>
      <c r="I416" s="7" t="str">
        <f>VLOOKUP(A416,'Data Analysis'!A415:Q2750,17,FALSE)</f>
        <v>yes</v>
      </c>
      <c r="J416" s="7" t="str">
        <f>VLOOKUP(A416,'Data Analysis'!A415:Q2750,11,FALSE)</f>
        <v>Obesity</v>
      </c>
      <c r="K416" s="7" t="str">
        <f>VLOOKUP(A416,'Data Analysis'!A415:Q2750,12,FALSE)</f>
        <v>Diabetes</v>
      </c>
      <c r="L416" s="7" t="str">
        <f>VLOOKUP(A416,'Data Analysis'!A415:Q2750,13,FALSE)</f>
        <v>26-Nov-1970</v>
      </c>
      <c r="M416" s="7">
        <f>VLOOKUP(A416,'Data Analysis'!A415:Q2750,14,FALSE)</f>
        <v>24869.84</v>
      </c>
      <c r="N416" s="7" t="str">
        <f>VLOOKUP(A416,'Data Analysis'!A415:Q2750,16,FALSE)</f>
        <v>tier - 2</v>
      </c>
      <c r="O416" s="7" t="str">
        <f>VLOOKUP(A416,'Data Analysis'!A415:Q2750,15,FALSE)</f>
        <v>tier - 2</v>
      </c>
      <c r="P416" s="7">
        <f>VLOOKUP(A416,'Data Analysis'!A415:Q2750,2,FALSE)</f>
        <v>52</v>
      </c>
      <c r="Q416" s="7">
        <f>VLOOKUP(A417,'Data Analysis'!A416:Q2751,2,FALSE)</f>
        <v>27</v>
      </c>
    </row>
    <row r="417" ht="15.6" spans="1:17">
      <c r="A417" s="9" t="s">
        <v>832</v>
      </c>
      <c r="B417" s="7" t="str">
        <f>VLOOKUP(A417,'Data Analysis'!A416:Q2751,4,FALSE)</f>
        <v>  Scott</v>
      </c>
      <c r="C417" s="7">
        <f>VLOOKUP(A417,'Data Analysis'!A416:Q2751,5,FALSE)</f>
        <v>20.96</v>
      </c>
      <c r="D417" s="7">
        <f>VLOOKUP(A417,'Data Analysis'!A416:Q2751,6,FALSE)</f>
        <v>4.04</v>
      </c>
      <c r="E417" s="7" t="str">
        <f>VLOOKUP(A417,'Data Analysis'!A416:Q2751,7,FALSE)</f>
        <v>yes</v>
      </c>
      <c r="F417" s="7" t="str">
        <f>VLOOKUP(A417,'Data Analysis'!A416:Q2751,9,FALSE)</f>
        <v>No</v>
      </c>
      <c r="G417" s="7" t="str">
        <f>VLOOKUP(A417,'Data Analysis'!A416:Q2751,8,FALSE)</f>
        <v>No</v>
      </c>
      <c r="H417" s="7">
        <f>VLOOKUP(A417,'Data Analysis'!A416:Q2751,10,FALSE)</f>
        <v>1</v>
      </c>
      <c r="I417" s="7" t="str">
        <f>VLOOKUP(A417,'Data Analysis'!A416:Q2751,17,FALSE)</f>
        <v>yes</v>
      </c>
      <c r="J417" s="7" t="str">
        <f>VLOOKUP(A417,'Data Analysis'!A416:Q2751,11,FALSE)</f>
        <v>Obesity</v>
      </c>
      <c r="K417" s="7" t="str">
        <f>VLOOKUP(A417,'Data Analysis'!A416:Q2751,12,FALSE)</f>
        <v>Normal</v>
      </c>
      <c r="L417" s="7" t="str">
        <f>VLOOKUP(A417,'Data Analysis'!A416:Q2751,13,FALSE)</f>
        <v>10-Jun-1995</v>
      </c>
      <c r="M417" s="7">
        <f>VLOOKUP(A417,'Data Analysis'!A416:Q2751,14,FALSE)</f>
        <v>24863.25</v>
      </c>
      <c r="N417" s="7" t="str">
        <f>VLOOKUP(A417,'Data Analysis'!A416:Q2751,16,FALSE)</f>
        <v>tier - 2</v>
      </c>
      <c r="O417" s="7" t="str">
        <f>VLOOKUP(A417,'Data Analysis'!A416:Q2751,15,FALSE)</f>
        <v>tier - 3</v>
      </c>
      <c r="P417" s="7">
        <f>VLOOKUP(A417,'Data Analysis'!A416:Q2751,2,FALSE)</f>
        <v>27</v>
      </c>
      <c r="Q417" s="7">
        <f>VLOOKUP(A418,'Data Analysis'!A417:Q2752,2,FALSE)</f>
        <v>28</v>
      </c>
    </row>
    <row r="418" ht="15.6" spans="1:17">
      <c r="A418" s="9" t="s">
        <v>834</v>
      </c>
      <c r="B418" s="7" t="str">
        <f>VLOOKUP(A418,'Data Analysis'!A417:Q2752,4,FALSE)</f>
        <v>  Angela</v>
      </c>
      <c r="C418" s="7">
        <f>VLOOKUP(A418,'Data Analysis'!A417:Q2752,5,FALSE)</f>
        <v>19.68</v>
      </c>
      <c r="D418" s="7">
        <f>VLOOKUP(A418,'Data Analysis'!A417:Q2752,6,FALSE)</f>
        <v>5.74</v>
      </c>
      <c r="E418" s="7" t="str">
        <f>VLOOKUP(A418,'Data Analysis'!A417:Q2752,7,FALSE)</f>
        <v>No</v>
      </c>
      <c r="F418" s="7" t="str">
        <f>VLOOKUP(A418,'Data Analysis'!A417:Q2752,9,FALSE)</f>
        <v>No</v>
      </c>
      <c r="G418" s="7" t="str">
        <f>VLOOKUP(A418,'Data Analysis'!A417:Q2752,8,FALSE)</f>
        <v>No</v>
      </c>
      <c r="H418" s="7">
        <f>VLOOKUP(A418,'Data Analysis'!A417:Q2752,10,FALSE)</f>
        <v>0</v>
      </c>
      <c r="I418" s="7" t="str">
        <f>VLOOKUP(A418,'Data Analysis'!A417:Q2752,17,FALSE)</f>
        <v>yes</v>
      </c>
      <c r="J418" s="7" t="str">
        <f>VLOOKUP(A418,'Data Analysis'!A417:Q2752,11,FALSE)</f>
        <v>Obesity</v>
      </c>
      <c r="K418" s="7" t="str">
        <f>VLOOKUP(A418,'Data Analysis'!A417:Q2752,12,FALSE)</f>
        <v>Prediabetes</v>
      </c>
      <c r="L418" s="7" t="str">
        <f>VLOOKUP(A418,'Data Analysis'!A417:Q2752,13,FALSE)</f>
        <v>9-Sep-1994</v>
      </c>
      <c r="M418" s="7">
        <f>VLOOKUP(A418,'Data Analysis'!A417:Q2752,14,FALSE)</f>
        <v>24817.25</v>
      </c>
      <c r="N418" s="7" t="str">
        <f>VLOOKUP(A418,'Data Analysis'!A417:Q2752,16,FALSE)</f>
        <v>tier - 2</v>
      </c>
      <c r="O418" s="7" t="str">
        <f>VLOOKUP(A418,'Data Analysis'!A417:Q2752,15,FALSE)</f>
        <v>tier - 2</v>
      </c>
      <c r="P418" s="7">
        <f>VLOOKUP(A418,'Data Analysis'!A417:Q2752,2,FALSE)</f>
        <v>28</v>
      </c>
      <c r="Q418" s="7">
        <f>VLOOKUP(A419,'Data Analysis'!A418:Q2753,2,FALSE)</f>
        <v>30</v>
      </c>
    </row>
    <row r="419" ht="15.6" spans="1:17">
      <c r="A419" s="9" t="s">
        <v>836</v>
      </c>
      <c r="B419" s="7" t="str">
        <f>VLOOKUP(A419,'Data Analysis'!A418:Q2753,4,FALSE)</f>
        <v>  Allison</v>
      </c>
      <c r="C419" s="7">
        <f>VLOOKUP(A419,'Data Analysis'!A418:Q2753,5,FALSE)</f>
        <v>18.1</v>
      </c>
      <c r="D419" s="7">
        <f>VLOOKUP(A419,'Data Analysis'!A418:Q2753,6,FALSE)</f>
        <v>6.33</v>
      </c>
      <c r="E419" s="7" t="str">
        <f>VLOOKUP(A419,'Data Analysis'!A418:Q2753,7,FALSE)</f>
        <v>No</v>
      </c>
      <c r="F419" s="7" t="str">
        <f>VLOOKUP(A419,'Data Analysis'!A418:Q2753,9,FALSE)</f>
        <v>No</v>
      </c>
      <c r="G419" s="7" t="str">
        <f>VLOOKUP(A419,'Data Analysis'!A418:Q2753,8,FALSE)</f>
        <v>No</v>
      </c>
      <c r="H419" s="7">
        <f>VLOOKUP(A419,'Data Analysis'!A418:Q2753,10,FALSE)</f>
        <v>1</v>
      </c>
      <c r="I419" s="7" t="str">
        <f>VLOOKUP(A419,'Data Analysis'!A418:Q2753,17,FALSE)</f>
        <v>yes</v>
      </c>
      <c r="J419" s="7" t="str">
        <f>VLOOKUP(A419,'Data Analysis'!A418:Q2753,11,FALSE)</f>
        <v>Obesity</v>
      </c>
      <c r="K419" s="7" t="str">
        <f>VLOOKUP(A419,'Data Analysis'!A418:Q2753,12,FALSE)</f>
        <v>Prediabetes</v>
      </c>
      <c r="L419" s="7" t="str">
        <f>VLOOKUP(A419,'Data Analysis'!A418:Q2753,13,FALSE)</f>
        <v>11-Oct-1992</v>
      </c>
      <c r="M419" s="7">
        <f>VLOOKUP(A419,'Data Analysis'!A418:Q2753,14,FALSE)</f>
        <v>24795.04</v>
      </c>
      <c r="N419" s="7" t="str">
        <f>VLOOKUP(A419,'Data Analysis'!A418:Q2753,16,FALSE)</f>
        <v>tier - 2</v>
      </c>
      <c r="O419" s="7" t="str">
        <f>VLOOKUP(A419,'Data Analysis'!A418:Q2753,15,FALSE)</f>
        <v>tier - 3</v>
      </c>
      <c r="P419" s="7">
        <f>VLOOKUP(A419,'Data Analysis'!A418:Q2753,2,FALSE)</f>
        <v>30</v>
      </c>
      <c r="Q419" s="7">
        <f>VLOOKUP(A420,'Data Analysis'!A419:Q2754,2,FALSE)</f>
        <v>26</v>
      </c>
    </row>
    <row r="420" ht="15.6" spans="1:17">
      <c r="A420" s="9" t="s">
        <v>838</v>
      </c>
      <c r="B420" s="7" t="str">
        <f>VLOOKUP(A420,'Data Analysis'!A419:Q2754,4,FALSE)</f>
        <v>  Caitlin O</v>
      </c>
      <c r="C420" s="7">
        <f>VLOOKUP(A420,'Data Analysis'!A419:Q2754,5,FALSE)</f>
        <v>29.64</v>
      </c>
      <c r="D420" s="7">
        <f>VLOOKUP(A420,'Data Analysis'!A419:Q2754,6,FALSE)</f>
        <v>4.28</v>
      </c>
      <c r="E420" s="7" t="str">
        <f>VLOOKUP(A420,'Data Analysis'!A419:Q2754,7,FALSE)</f>
        <v>yes</v>
      </c>
      <c r="F420" s="7" t="str">
        <f>VLOOKUP(A420,'Data Analysis'!A419:Q2754,9,FALSE)</f>
        <v>No</v>
      </c>
      <c r="G420" s="7" t="str">
        <f>VLOOKUP(A420,'Data Analysis'!A419:Q2754,8,FALSE)</f>
        <v>No</v>
      </c>
      <c r="H420" s="7">
        <f>VLOOKUP(A420,'Data Analysis'!A419:Q2754,10,FALSE)</f>
        <v>0</v>
      </c>
      <c r="I420" s="7" t="str">
        <f>VLOOKUP(A420,'Data Analysis'!A419:Q2754,17,FALSE)</f>
        <v>No</v>
      </c>
      <c r="J420" s="7" t="str">
        <f>VLOOKUP(A420,'Data Analysis'!A419:Q2754,11,FALSE)</f>
        <v>Obesity</v>
      </c>
      <c r="K420" s="7" t="str">
        <f>VLOOKUP(A420,'Data Analysis'!A419:Q2754,12,FALSE)</f>
        <v>Normal</v>
      </c>
      <c r="L420" s="7" t="str">
        <f>VLOOKUP(A420,'Data Analysis'!A419:Q2754,13,FALSE)</f>
        <v>28-Aug-1996</v>
      </c>
      <c r="M420" s="7">
        <f>VLOOKUP(A420,'Data Analysis'!A419:Q2754,14,FALSE)</f>
        <v>24671.66</v>
      </c>
      <c r="N420" s="7" t="str">
        <f>VLOOKUP(A420,'Data Analysis'!A419:Q2754,16,FALSE)</f>
        <v>tier - 2</v>
      </c>
      <c r="O420" s="7" t="str">
        <f>VLOOKUP(A420,'Data Analysis'!A419:Q2754,15,FALSE)</f>
        <v>tier - 1</v>
      </c>
      <c r="P420" s="7">
        <f>VLOOKUP(A420,'Data Analysis'!A419:Q2754,2,FALSE)</f>
        <v>26</v>
      </c>
      <c r="Q420" s="7">
        <f>VLOOKUP(A421,'Data Analysis'!A420:Q2755,2,FALSE)</f>
        <v>52</v>
      </c>
    </row>
    <row r="421" ht="15.6" spans="1:17">
      <c r="A421" s="9" t="s">
        <v>840</v>
      </c>
      <c r="B421" s="7" t="str">
        <f>VLOOKUP(A421,'Data Analysis'!A420:Q2755,4,FALSE)</f>
        <v>  Tracy M</v>
      </c>
      <c r="C421" s="7">
        <f>VLOOKUP(A421,'Data Analysis'!A420:Q2755,5,FALSE)</f>
        <v>25.3</v>
      </c>
      <c r="D421" s="7">
        <f>VLOOKUP(A421,'Data Analysis'!A420:Q2755,6,FALSE)</f>
        <v>9.47</v>
      </c>
      <c r="E421" s="7" t="str">
        <f>VLOOKUP(A421,'Data Analysis'!A420:Q2755,7,FALSE)</f>
        <v>yes</v>
      </c>
      <c r="F421" s="7" t="str">
        <f>VLOOKUP(A421,'Data Analysis'!A420:Q2755,9,FALSE)</f>
        <v>No</v>
      </c>
      <c r="G421" s="7" t="str">
        <f>VLOOKUP(A421,'Data Analysis'!A420:Q2755,8,FALSE)</f>
        <v>No</v>
      </c>
      <c r="H421" s="7">
        <f>VLOOKUP(A421,'Data Analysis'!A420:Q2755,10,FALSE)</f>
        <v>2</v>
      </c>
      <c r="I421" s="7" t="str">
        <f>VLOOKUP(A421,'Data Analysis'!A420:Q2755,17,FALSE)</f>
        <v>yes</v>
      </c>
      <c r="J421" s="7" t="str">
        <f>VLOOKUP(A421,'Data Analysis'!A420:Q2755,11,FALSE)</f>
        <v>Obesity</v>
      </c>
      <c r="K421" s="7" t="str">
        <f>VLOOKUP(A421,'Data Analysis'!A420:Q2755,12,FALSE)</f>
        <v>Diabetes</v>
      </c>
      <c r="L421" s="7" t="str">
        <f>VLOOKUP(A421,'Data Analysis'!A420:Q2755,13,FALSE)</f>
        <v>12-Jun-1970</v>
      </c>
      <c r="M421" s="7">
        <f>VLOOKUP(A421,'Data Analysis'!A420:Q2755,14,FALSE)</f>
        <v>24667.42</v>
      </c>
      <c r="N421" s="7" t="str">
        <f>VLOOKUP(A421,'Data Analysis'!A420:Q2755,16,FALSE)</f>
        <v>tier - 2</v>
      </c>
      <c r="O421" s="7" t="str">
        <f>VLOOKUP(A421,'Data Analysis'!A420:Q2755,15,FALSE)</f>
        <v>tier - 3</v>
      </c>
      <c r="P421" s="7">
        <f>VLOOKUP(A421,'Data Analysis'!A420:Q2755,2,FALSE)</f>
        <v>52</v>
      </c>
      <c r="Q421" s="7">
        <f>VLOOKUP(A422,'Data Analysis'!A421:Q2756,2,FALSE)</f>
        <v>46</v>
      </c>
    </row>
    <row r="422" ht="15.6" spans="1:17">
      <c r="A422" s="9" t="s">
        <v>842</v>
      </c>
      <c r="B422" s="7" t="str">
        <f>VLOOKUP(A422,'Data Analysis'!A421:Q2756,4,FALSE)</f>
        <v>  Dustin M</v>
      </c>
      <c r="C422" s="7">
        <f>VLOOKUP(A422,'Data Analysis'!A421:Q2756,5,FALSE)</f>
        <v>27.6</v>
      </c>
      <c r="D422" s="7">
        <f>VLOOKUP(A422,'Data Analysis'!A421:Q2756,6,FALSE)</f>
        <v>4.85</v>
      </c>
      <c r="E422" s="7" t="str">
        <f>VLOOKUP(A422,'Data Analysis'!A421:Q2756,7,FALSE)</f>
        <v>yes</v>
      </c>
      <c r="F422" s="7" t="str">
        <f>VLOOKUP(A422,'Data Analysis'!A421:Q2756,9,FALSE)</f>
        <v>No</v>
      </c>
      <c r="G422" s="7" t="str">
        <f>VLOOKUP(A422,'Data Analysis'!A421:Q2756,8,FALSE)</f>
        <v>No</v>
      </c>
      <c r="H422" s="7">
        <f>VLOOKUP(A422,'Data Analysis'!A421:Q2756,10,FALSE)</f>
        <v>0</v>
      </c>
      <c r="I422" s="7" t="str">
        <f>VLOOKUP(A422,'Data Analysis'!A421:Q2756,17,FALSE)</f>
        <v>No</v>
      </c>
      <c r="J422" s="7" t="str">
        <f>VLOOKUP(A422,'Data Analysis'!A421:Q2756,11,FALSE)</f>
        <v>Obesity</v>
      </c>
      <c r="K422" s="7" t="str">
        <f>VLOOKUP(A422,'Data Analysis'!A421:Q2756,12,FALSE)</f>
        <v>Normal</v>
      </c>
      <c r="L422" s="7" t="str">
        <f>VLOOKUP(A422,'Data Analysis'!A421:Q2756,13,FALSE)</f>
        <v>12-Oct-1976</v>
      </c>
      <c r="M422" s="7">
        <f>VLOOKUP(A422,'Data Analysis'!A421:Q2756,14,FALSE)</f>
        <v>24603.05</v>
      </c>
      <c r="N422" s="7" t="str">
        <f>VLOOKUP(A422,'Data Analysis'!A421:Q2756,16,FALSE)</f>
        <v>tier - 2</v>
      </c>
      <c r="O422" s="7" t="str">
        <f>VLOOKUP(A422,'Data Analysis'!A421:Q2756,15,FALSE)</f>
        <v>tier - 2</v>
      </c>
      <c r="P422" s="7">
        <f>VLOOKUP(A422,'Data Analysis'!A421:Q2756,2,FALSE)</f>
        <v>46</v>
      </c>
      <c r="Q422" s="7">
        <f>VLOOKUP(A423,'Data Analysis'!A422:Q2757,2,FALSE)</f>
        <v>47</v>
      </c>
    </row>
    <row r="423" ht="15.6" spans="1:17">
      <c r="A423" s="9" t="s">
        <v>844</v>
      </c>
      <c r="B423" s="7" t="str">
        <f>VLOOKUP(A423,'Data Analysis'!A422:Q2757,4,FALSE)</f>
        <v>  Jenny</v>
      </c>
      <c r="C423" s="7">
        <f>VLOOKUP(A423,'Data Analysis'!A422:Q2757,5,FALSE)</f>
        <v>27.645</v>
      </c>
      <c r="D423" s="7">
        <f>VLOOKUP(A423,'Data Analysis'!A422:Q2757,6,FALSE)</f>
        <v>11.03</v>
      </c>
      <c r="E423" s="7" t="str">
        <f>VLOOKUP(A423,'Data Analysis'!A422:Q2757,7,FALSE)</f>
        <v>yes</v>
      </c>
      <c r="F423" s="7" t="str">
        <f>VLOOKUP(A423,'Data Analysis'!A422:Q2757,9,FALSE)</f>
        <v>No</v>
      </c>
      <c r="G423" s="7" t="str">
        <f>VLOOKUP(A423,'Data Analysis'!A422:Q2757,8,FALSE)</f>
        <v>No</v>
      </c>
      <c r="H423" s="7">
        <f>VLOOKUP(A423,'Data Analysis'!A422:Q2757,10,FALSE)</f>
        <v>1</v>
      </c>
      <c r="I423" s="7" t="str">
        <f>VLOOKUP(A423,'Data Analysis'!A422:Q2757,17,FALSE)</f>
        <v>yes</v>
      </c>
      <c r="J423" s="7" t="str">
        <f>VLOOKUP(A423,'Data Analysis'!A422:Q2757,11,FALSE)</f>
        <v>Obesity</v>
      </c>
      <c r="K423" s="7" t="str">
        <f>VLOOKUP(A423,'Data Analysis'!A422:Q2757,12,FALSE)</f>
        <v>Diabetes</v>
      </c>
      <c r="L423" s="7" t="str">
        <f>VLOOKUP(A423,'Data Analysis'!A422:Q2757,13,FALSE)</f>
        <v>13-Jun-1975</v>
      </c>
      <c r="M423" s="7">
        <f>VLOOKUP(A423,'Data Analysis'!A422:Q2757,14,FALSE)</f>
        <v>24535.7</v>
      </c>
      <c r="N423" s="7" t="str">
        <f>VLOOKUP(A423,'Data Analysis'!A422:Q2757,16,FALSE)</f>
        <v>tier - 2</v>
      </c>
      <c r="O423" s="7" t="str">
        <f>VLOOKUP(A423,'Data Analysis'!A422:Q2757,15,FALSE)</f>
        <v>tier - 2</v>
      </c>
      <c r="P423" s="7">
        <f>VLOOKUP(A423,'Data Analysis'!A422:Q2757,2,FALSE)</f>
        <v>47</v>
      </c>
      <c r="Q423" s="7">
        <f>VLOOKUP(A424,'Data Analysis'!A423:Q2758,2,FALSE)</f>
        <v>50</v>
      </c>
    </row>
    <row r="424" ht="15.6" spans="1:17">
      <c r="A424" s="9" t="s">
        <v>846</v>
      </c>
      <c r="B424" s="7" t="str">
        <f>VLOOKUP(A424,'Data Analysis'!A423:Q2758,4,FALSE)</f>
        <v>  Emily</v>
      </c>
      <c r="C424" s="7">
        <f>VLOOKUP(A424,'Data Analysis'!A423:Q2758,5,FALSE)</f>
        <v>27.6</v>
      </c>
      <c r="D424" s="7">
        <f>VLOOKUP(A424,'Data Analysis'!A423:Q2758,6,FALSE)</f>
        <v>5.22</v>
      </c>
      <c r="E424" s="7" t="str">
        <f>VLOOKUP(A424,'Data Analysis'!A423:Q2758,7,FALSE)</f>
        <v>No</v>
      </c>
      <c r="F424" s="7" t="str">
        <f>VLOOKUP(A424,'Data Analysis'!A423:Q2758,9,FALSE)</f>
        <v>No</v>
      </c>
      <c r="G424" s="7" t="str">
        <f>VLOOKUP(A424,'Data Analysis'!A423:Q2758,8,FALSE)</f>
        <v>No</v>
      </c>
      <c r="H424" s="7">
        <f>VLOOKUP(A424,'Data Analysis'!A423:Q2758,10,FALSE)</f>
        <v>2</v>
      </c>
      <c r="I424" s="7" t="str">
        <f>VLOOKUP(A424,'Data Analysis'!A423:Q2758,17,FALSE)</f>
        <v>yes</v>
      </c>
      <c r="J424" s="7" t="str">
        <f>VLOOKUP(A424,'Data Analysis'!A423:Q2758,11,FALSE)</f>
        <v>Obesity</v>
      </c>
      <c r="K424" s="7" t="str">
        <f>VLOOKUP(A424,'Data Analysis'!A423:Q2758,12,FALSE)</f>
        <v>Normal</v>
      </c>
      <c r="L424" s="7" t="str">
        <f>VLOOKUP(A424,'Data Analysis'!A423:Q2758,13,FALSE)</f>
        <v>14-Sep-1972</v>
      </c>
      <c r="M424" s="7">
        <f>VLOOKUP(A424,'Data Analysis'!A423:Q2758,14,FALSE)</f>
        <v>24520.26</v>
      </c>
      <c r="N424" s="7" t="str">
        <f>VLOOKUP(A424,'Data Analysis'!A423:Q2758,16,FALSE)</f>
        <v>tier - 2</v>
      </c>
      <c r="O424" s="7" t="str">
        <f>VLOOKUP(A424,'Data Analysis'!A423:Q2758,15,FALSE)</f>
        <v>tier - 3</v>
      </c>
      <c r="P424" s="7">
        <f>VLOOKUP(A424,'Data Analysis'!A423:Q2758,2,FALSE)</f>
        <v>50</v>
      </c>
      <c r="Q424" s="7">
        <f>VLOOKUP(A425,'Data Analysis'!A424:Q2759,2,FALSE)</f>
        <v>61</v>
      </c>
    </row>
    <row r="425" ht="15.6" spans="1:17">
      <c r="A425" s="9" t="s">
        <v>848</v>
      </c>
      <c r="B425" s="7" t="str">
        <f>VLOOKUP(A425,'Data Analysis'!A424:Q2759,4,FALSE)</f>
        <v>  Fabienne</v>
      </c>
      <c r="C425" s="7">
        <f>VLOOKUP(A425,'Data Analysis'!A424:Q2759,5,FALSE)</f>
        <v>25.08</v>
      </c>
      <c r="D425" s="7">
        <f>VLOOKUP(A425,'Data Analysis'!A424:Q2759,6,FALSE)</f>
        <v>9.52</v>
      </c>
      <c r="E425" s="7" t="str">
        <f>VLOOKUP(A425,'Data Analysis'!A424:Q2759,7,FALSE)</f>
        <v>yes</v>
      </c>
      <c r="F425" s="7" t="str">
        <f>VLOOKUP(A425,'Data Analysis'!A424:Q2759,9,FALSE)</f>
        <v>No</v>
      </c>
      <c r="G425" s="7" t="str">
        <f>VLOOKUP(A425,'Data Analysis'!A424:Q2759,8,FALSE)</f>
        <v>No</v>
      </c>
      <c r="H425" s="7">
        <f>VLOOKUP(A425,'Data Analysis'!A424:Q2759,10,FALSE)</f>
        <v>2</v>
      </c>
      <c r="I425" s="7" t="str">
        <f>VLOOKUP(A425,'Data Analysis'!A424:Q2759,17,FALSE)</f>
        <v>No</v>
      </c>
      <c r="J425" s="7" t="str">
        <f>VLOOKUP(A425,'Data Analysis'!A424:Q2759,11,FALSE)</f>
        <v>Overweight</v>
      </c>
      <c r="K425" s="7" t="str">
        <f>VLOOKUP(A425,'Data Analysis'!A424:Q2759,12,FALSE)</f>
        <v>Diabetes</v>
      </c>
      <c r="L425" s="7" t="str">
        <f>VLOOKUP(A425,'Data Analysis'!A424:Q2759,13,FALSE)</f>
        <v>21-Oct-1961</v>
      </c>
      <c r="M425" s="7">
        <f>VLOOKUP(A425,'Data Analysis'!A424:Q2759,14,FALSE)</f>
        <v>24513.09</v>
      </c>
      <c r="N425" s="7" t="str">
        <f>VLOOKUP(A425,'Data Analysis'!A424:Q2759,16,FALSE)</f>
        <v>tier - 2</v>
      </c>
      <c r="O425" s="7" t="str">
        <f>VLOOKUP(A425,'Data Analysis'!A424:Q2759,15,FALSE)</f>
        <v>tier - 2</v>
      </c>
      <c r="P425" s="7">
        <f>VLOOKUP(A425,'Data Analysis'!A424:Q2759,2,FALSE)</f>
        <v>61</v>
      </c>
      <c r="Q425" s="7">
        <f>VLOOKUP(A426,'Data Analysis'!A425:Q2760,2,FALSE)</f>
        <v>54</v>
      </c>
    </row>
    <row r="426" ht="15.6" spans="1:17">
      <c r="A426" s="9" t="s">
        <v>850</v>
      </c>
      <c r="B426" s="7" t="str">
        <f>VLOOKUP(A426,'Data Analysis'!A425:Q2760,4,FALSE)</f>
        <v>  Jordan</v>
      </c>
      <c r="C426" s="7">
        <f>VLOOKUP(A426,'Data Analysis'!A425:Q2760,5,FALSE)</f>
        <v>30.02</v>
      </c>
      <c r="D426" s="7">
        <f>VLOOKUP(A426,'Data Analysis'!A425:Q2760,6,FALSE)</f>
        <v>11.09</v>
      </c>
      <c r="E426" s="7" t="str">
        <f>VLOOKUP(A426,'Data Analysis'!A425:Q2760,7,FALSE)</f>
        <v>No</v>
      </c>
      <c r="F426" s="7" t="str">
        <f>VLOOKUP(A426,'Data Analysis'!A425:Q2760,9,FALSE)</f>
        <v>No</v>
      </c>
      <c r="G426" s="7" t="str">
        <f>VLOOKUP(A426,'Data Analysis'!A425:Q2760,8,FALSE)</f>
        <v>No</v>
      </c>
      <c r="H426" s="7">
        <f>VLOOKUP(A426,'Data Analysis'!A425:Q2760,10,FALSE)</f>
        <v>0</v>
      </c>
      <c r="I426" s="7" t="str">
        <f>VLOOKUP(A426,'Data Analysis'!A425:Q2760,17,FALSE)</f>
        <v>No</v>
      </c>
      <c r="J426" s="7" t="str">
        <f>VLOOKUP(A426,'Data Analysis'!A425:Q2760,11,FALSE)</f>
        <v>Overweight</v>
      </c>
      <c r="K426" s="7" t="str">
        <f>VLOOKUP(A426,'Data Analysis'!A425:Q2760,12,FALSE)</f>
        <v>Diabetes</v>
      </c>
      <c r="L426" s="7" t="str">
        <f>VLOOKUP(A426,'Data Analysis'!A425:Q2760,13,FALSE)</f>
        <v>6-Jul-1968</v>
      </c>
      <c r="M426" s="7">
        <f>VLOOKUP(A426,'Data Analysis'!A425:Q2760,14,FALSE)</f>
        <v>24476.48</v>
      </c>
      <c r="N426" s="7" t="str">
        <f>VLOOKUP(A426,'Data Analysis'!A425:Q2760,16,FALSE)</f>
        <v>tier - 2</v>
      </c>
      <c r="O426" s="7" t="str">
        <f>VLOOKUP(A426,'Data Analysis'!A425:Q2760,15,FALSE)</f>
        <v>tier - 2</v>
      </c>
      <c r="P426" s="7">
        <f>VLOOKUP(A426,'Data Analysis'!A425:Q2760,2,FALSE)</f>
        <v>54</v>
      </c>
      <c r="Q426" s="7">
        <f>VLOOKUP(A427,'Data Analysis'!A426:Q2761,2,FALSE)</f>
        <v>52</v>
      </c>
    </row>
    <row r="427" ht="15.6" spans="1:17">
      <c r="A427" s="9" t="s">
        <v>852</v>
      </c>
      <c r="B427" s="7" t="str">
        <f>VLOOKUP(A427,'Data Analysis'!A426:Q2761,4,FALSE)</f>
        <v>  Matt</v>
      </c>
      <c r="C427" s="7">
        <f>VLOOKUP(A427,'Data Analysis'!A426:Q2761,5,FALSE)</f>
        <v>27.36</v>
      </c>
      <c r="D427" s="7">
        <f>VLOOKUP(A427,'Data Analysis'!A426:Q2761,6,FALSE)</f>
        <v>9.45</v>
      </c>
      <c r="E427" s="7" t="str">
        <f>VLOOKUP(A427,'Data Analysis'!A426:Q2761,7,FALSE)</f>
        <v>yes</v>
      </c>
      <c r="F427" s="7" t="str">
        <f>VLOOKUP(A427,'Data Analysis'!A426:Q2761,9,FALSE)</f>
        <v>No</v>
      </c>
      <c r="G427" s="7" t="str">
        <f>VLOOKUP(A427,'Data Analysis'!A426:Q2761,8,FALSE)</f>
        <v>No</v>
      </c>
      <c r="H427" s="7">
        <f>VLOOKUP(A427,'Data Analysis'!A426:Q2761,10,FALSE)</f>
        <v>2</v>
      </c>
      <c r="I427" s="7" t="str">
        <f>VLOOKUP(A427,'Data Analysis'!A426:Q2761,17,FALSE)</f>
        <v>yes</v>
      </c>
      <c r="J427" s="7" t="str">
        <f>VLOOKUP(A427,'Data Analysis'!A426:Q2761,11,FALSE)</f>
        <v>Obesity</v>
      </c>
      <c r="K427" s="7" t="str">
        <f>VLOOKUP(A427,'Data Analysis'!A426:Q2761,12,FALSE)</f>
        <v>Diabetes</v>
      </c>
      <c r="L427" s="7" t="str">
        <f>VLOOKUP(A427,'Data Analysis'!A426:Q2761,13,FALSE)</f>
        <v>30-Nov-1970</v>
      </c>
      <c r="M427" s="7">
        <f>VLOOKUP(A427,'Data Analysis'!A426:Q2761,14,FALSE)</f>
        <v>24393.62</v>
      </c>
      <c r="N427" s="7" t="str">
        <f>VLOOKUP(A427,'Data Analysis'!A426:Q2761,16,FALSE)</f>
        <v>tier - 2</v>
      </c>
      <c r="O427" s="7" t="str">
        <f>VLOOKUP(A427,'Data Analysis'!A426:Q2761,15,FALSE)</f>
        <v>tier - 3</v>
      </c>
      <c r="P427" s="7">
        <f>VLOOKUP(A427,'Data Analysis'!A426:Q2761,2,FALSE)</f>
        <v>52</v>
      </c>
      <c r="Q427" s="7">
        <f>VLOOKUP(A428,'Data Analysis'!A427:Q2762,2,FALSE)</f>
        <v>23</v>
      </c>
    </row>
    <row r="428" ht="15.6" spans="1:17">
      <c r="A428" s="9" t="s">
        <v>854</v>
      </c>
      <c r="B428" s="7" t="str">
        <f>VLOOKUP(A428,'Data Analysis'!A427:Q2762,4,FALSE)</f>
        <v>  Taryn L</v>
      </c>
      <c r="C428" s="7">
        <f>VLOOKUP(A428,'Data Analysis'!A427:Q2762,5,FALSE)</f>
        <v>22.2</v>
      </c>
      <c r="D428" s="7">
        <f>VLOOKUP(A428,'Data Analysis'!A427:Q2762,6,FALSE)</f>
        <v>5.51</v>
      </c>
      <c r="E428" s="7" t="str">
        <f>VLOOKUP(A428,'Data Analysis'!A427:Q2762,7,FALSE)</f>
        <v>No</v>
      </c>
      <c r="F428" s="7" t="str">
        <f>VLOOKUP(A428,'Data Analysis'!A427:Q2762,9,FALSE)</f>
        <v>No</v>
      </c>
      <c r="G428" s="7" t="str">
        <f>VLOOKUP(A428,'Data Analysis'!A427:Q2762,8,FALSE)</f>
        <v>No</v>
      </c>
      <c r="H428" s="7">
        <f>VLOOKUP(A428,'Data Analysis'!A427:Q2762,10,FALSE)</f>
        <v>0</v>
      </c>
      <c r="I428" s="7" t="str">
        <f>VLOOKUP(A428,'Data Analysis'!A427:Q2762,17,FALSE)</f>
        <v>yes</v>
      </c>
      <c r="J428" s="7" t="str">
        <f>VLOOKUP(A428,'Data Analysis'!A427:Q2762,11,FALSE)</f>
        <v>Obesity</v>
      </c>
      <c r="K428" s="7" t="str">
        <f>VLOOKUP(A428,'Data Analysis'!A427:Q2762,12,FALSE)</f>
        <v>Normal</v>
      </c>
      <c r="L428" s="7" t="str">
        <f>VLOOKUP(A428,'Data Analysis'!A427:Q2762,13,FALSE)</f>
        <v>7-Oct-1999</v>
      </c>
      <c r="M428" s="7">
        <f>VLOOKUP(A428,'Data Analysis'!A427:Q2762,14,FALSE)</f>
        <v>24387.74</v>
      </c>
      <c r="N428" s="7" t="str">
        <f>VLOOKUP(A428,'Data Analysis'!A427:Q2762,16,FALSE)</f>
        <v>tier - 2</v>
      </c>
      <c r="O428" s="7" t="str">
        <f>VLOOKUP(A428,'Data Analysis'!A427:Q2762,15,FALSE)</f>
        <v>tier - 1</v>
      </c>
      <c r="P428" s="7">
        <f>VLOOKUP(A428,'Data Analysis'!A427:Q2762,2,FALSE)</f>
        <v>23</v>
      </c>
      <c r="Q428" s="7">
        <f>VLOOKUP(A429,'Data Analysis'!A428:Q2763,2,FALSE)</f>
        <v>18</v>
      </c>
    </row>
    <row r="429" ht="15.6" spans="1:17">
      <c r="A429" s="9" t="s">
        <v>856</v>
      </c>
      <c r="B429" s="7" t="str">
        <f>VLOOKUP(A429,'Data Analysis'!A428:Q2763,4,FALSE)</f>
        <v>  Temima</v>
      </c>
      <c r="C429" s="7">
        <f>VLOOKUP(A429,'Data Analysis'!A428:Q2763,5,FALSE)</f>
        <v>25.71</v>
      </c>
      <c r="D429" s="7">
        <f>VLOOKUP(A429,'Data Analysis'!A428:Q2763,6,FALSE)</f>
        <v>4.18</v>
      </c>
      <c r="E429" s="7" t="str">
        <f>VLOOKUP(A429,'Data Analysis'!A428:Q2763,7,FALSE)</f>
        <v>No</v>
      </c>
      <c r="F429" s="7" t="str">
        <f>VLOOKUP(A429,'Data Analysis'!A428:Q2763,9,FALSE)</f>
        <v>yes</v>
      </c>
      <c r="G429" s="7" t="str">
        <f>VLOOKUP(A429,'Data Analysis'!A428:Q2763,8,FALSE)</f>
        <v>No</v>
      </c>
      <c r="H429" s="7">
        <f>VLOOKUP(A429,'Data Analysis'!A428:Q2763,10,FALSE)</f>
        <v>1</v>
      </c>
      <c r="I429" s="7" t="str">
        <f>VLOOKUP(A429,'Data Analysis'!A428:Q2763,17,FALSE)</f>
        <v>yes</v>
      </c>
      <c r="J429" s="7" t="str">
        <f>VLOOKUP(A429,'Data Analysis'!A428:Q2763,11,FALSE)</f>
        <v>Obesity</v>
      </c>
      <c r="K429" s="7" t="str">
        <f>VLOOKUP(A429,'Data Analysis'!A428:Q2763,12,FALSE)</f>
        <v>Normal</v>
      </c>
      <c r="L429" s="7" t="str">
        <f>VLOOKUP(A429,'Data Analysis'!A428:Q2763,13,FALSE)</f>
        <v>3-Aug-2004</v>
      </c>
      <c r="M429" s="7">
        <f>VLOOKUP(A429,'Data Analysis'!A428:Q2763,14,FALSE)</f>
        <v>24294.02</v>
      </c>
      <c r="N429" s="7" t="str">
        <f>VLOOKUP(A429,'Data Analysis'!A428:Q2763,16,FALSE)</f>
        <v>tier - 2</v>
      </c>
      <c r="O429" s="7" t="str">
        <f>VLOOKUP(A429,'Data Analysis'!A428:Q2763,15,FALSE)</f>
        <v>tier - 1</v>
      </c>
      <c r="P429" s="7">
        <f>VLOOKUP(A429,'Data Analysis'!A428:Q2763,2,FALSE)</f>
        <v>18</v>
      </c>
      <c r="Q429" s="7">
        <f>VLOOKUP(A430,'Data Analysis'!A429:Q2764,2,FALSE)</f>
        <v>58</v>
      </c>
    </row>
    <row r="430" ht="15.6" spans="1:17">
      <c r="A430" s="9" t="s">
        <v>858</v>
      </c>
      <c r="B430" s="7" t="str">
        <f>VLOOKUP(A430,'Data Analysis'!A429:Q2764,4,FALSE)</f>
        <v>  Jennifer</v>
      </c>
      <c r="C430" s="7">
        <f>VLOOKUP(A430,'Data Analysis'!A429:Q2764,5,FALSE)</f>
        <v>41.91</v>
      </c>
      <c r="D430" s="7">
        <f>VLOOKUP(A430,'Data Analysis'!A429:Q2764,6,FALSE)</f>
        <v>5.98</v>
      </c>
      <c r="E430" s="7" t="str">
        <f>VLOOKUP(A430,'Data Analysis'!A429:Q2764,7,FALSE)</f>
        <v>yes</v>
      </c>
      <c r="F430" s="7" t="str">
        <f>VLOOKUP(A430,'Data Analysis'!A429:Q2764,9,FALSE)</f>
        <v>No</v>
      </c>
      <c r="G430" s="7" t="str">
        <f>VLOOKUP(A430,'Data Analysis'!A429:Q2764,8,FALSE)</f>
        <v>No</v>
      </c>
      <c r="H430" s="7">
        <f>VLOOKUP(A430,'Data Analysis'!A429:Q2764,10,FALSE)</f>
        <v>1</v>
      </c>
      <c r="I430" s="7" t="str">
        <f>VLOOKUP(A430,'Data Analysis'!A429:Q2764,17,FALSE)</f>
        <v>No</v>
      </c>
      <c r="J430" s="7" t="str">
        <f>VLOOKUP(A430,'Data Analysis'!A429:Q2764,11,FALSE)</f>
        <v>Obesity</v>
      </c>
      <c r="K430" s="7" t="str">
        <f>VLOOKUP(A430,'Data Analysis'!A429:Q2764,12,FALSE)</f>
        <v>Prediabetes</v>
      </c>
      <c r="L430" s="7" t="str">
        <f>VLOOKUP(A430,'Data Analysis'!A429:Q2764,13,FALSE)</f>
        <v>16-Dec-1964</v>
      </c>
      <c r="M430" s="7">
        <f>VLOOKUP(A430,'Data Analysis'!A429:Q2764,14,FALSE)</f>
        <v>24227.34</v>
      </c>
      <c r="N430" s="7" t="str">
        <f>VLOOKUP(A430,'Data Analysis'!A429:Q2764,16,FALSE)</f>
        <v>tier - 2</v>
      </c>
      <c r="O430" s="7" t="str">
        <f>VLOOKUP(A430,'Data Analysis'!A429:Q2764,15,FALSE)</f>
        <v>tier - 1</v>
      </c>
      <c r="P430" s="7">
        <f>VLOOKUP(A430,'Data Analysis'!A429:Q2764,2,FALSE)</f>
        <v>58</v>
      </c>
      <c r="Q430" s="7">
        <f>VLOOKUP(A431,'Data Analysis'!A430:Q2765,2,FALSE)</f>
        <v>48</v>
      </c>
    </row>
    <row r="431" ht="15.6" spans="1:17">
      <c r="A431" s="9" t="s">
        <v>860</v>
      </c>
      <c r="B431" s="7" t="str">
        <f>VLOOKUP(A431,'Data Analysis'!A430:Q2765,4,FALSE)</f>
        <v>  Serena M</v>
      </c>
      <c r="C431" s="7">
        <f>VLOOKUP(A431,'Data Analysis'!A430:Q2765,5,FALSE)</f>
        <v>25.85</v>
      </c>
      <c r="D431" s="7">
        <f>VLOOKUP(A431,'Data Analysis'!A430:Q2765,6,FALSE)</f>
        <v>10.16</v>
      </c>
      <c r="E431" s="7" t="str">
        <f>VLOOKUP(A431,'Data Analysis'!A430:Q2765,7,FALSE)</f>
        <v>No</v>
      </c>
      <c r="F431" s="7" t="str">
        <f>VLOOKUP(A431,'Data Analysis'!A430:Q2765,9,FALSE)</f>
        <v>No</v>
      </c>
      <c r="G431" s="7" t="str">
        <f>VLOOKUP(A431,'Data Analysis'!A430:Q2765,8,FALSE)</f>
        <v>No</v>
      </c>
      <c r="H431" s="7">
        <f>VLOOKUP(A431,'Data Analysis'!A430:Q2765,10,FALSE)</f>
        <v>0</v>
      </c>
      <c r="I431" s="7" t="str">
        <f>VLOOKUP(A431,'Data Analysis'!A430:Q2765,17,FALSE)</f>
        <v>yes</v>
      </c>
      <c r="J431" s="7" t="str">
        <f>VLOOKUP(A431,'Data Analysis'!A430:Q2765,11,FALSE)</f>
        <v>Normal Weight</v>
      </c>
      <c r="K431" s="7" t="str">
        <f>VLOOKUP(A431,'Data Analysis'!A430:Q2765,12,FALSE)</f>
        <v>Diabetes</v>
      </c>
      <c r="L431" s="7" t="str">
        <f>VLOOKUP(A431,'Data Analysis'!A430:Q2765,13,FALSE)</f>
        <v>10-Sep-1974</v>
      </c>
      <c r="M431" s="7">
        <f>VLOOKUP(A431,'Data Analysis'!A430:Q2765,14,FALSE)</f>
        <v>24180.93</v>
      </c>
      <c r="N431" s="7" t="str">
        <f>VLOOKUP(A431,'Data Analysis'!A430:Q2765,16,FALSE)</f>
        <v>tier - 2</v>
      </c>
      <c r="O431" s="7" t="str">
        <f>VLOOKUP(A431,'Data Analysis'!A430:Q2765,15,FALSE)</f>
        <v>tier - 1</v>
      </c>
      <c r="P431" s="7">
        <f>VLOOKUP(A431,'Data Analysis'!A430:Q2765,2,FALSE)</f>
        <v>48</v>
      </c>
      <c r="Q431" s="7">
        <f>VLOOKUP(A432,'Data Analysis'!A431:Q2766,2,FALSE)</f>
        <v>49</v>
      </c>
    </row>
    <row r="432" ht="15.6" spans="1:17">
      <c r="A432" s="9" t="s">
        <v>862</v>
      </c>
      <c r="B432" s="7" t="str">
        <f>VLOOKUP(A432,'Data Analysis'!A431:Q2766,4,FALSE)</f>
        <v>  Victoria M</v>
      </c>
      <c r="C432" s="7">
        <f>VLOOKUP(A432,'Data Analysis'!A431:Q2766,5,FALSE)</f>
        <v>23.845</v>
      </c>
      <c r="D432" s="7">
        <f>VLOOKUP(A432,'Data Analysis'!A431:Q2766,6,FALSE)</f>
        <v>11.71</v>
      </c>
      <c r="E432" s="7" t="str">
        <f>VLOOKUP(A432,'Data Analysis'!A431:Q2766,7,FALSE)</f>
        <v>No</v>
      </c>
      <c r="F432" s="7" t="str">
        <f>VLOOKUP(A432,'Data Analysis'!A431:Q2766,9,FALSE)</f>
        <v>No</v>
      </c>
      <c r="G432" s="7" t="str">
        <f>VLOOKUP(A432,'Data Analysis'!A431:Q2766,8,FALSE)</f>
        <v>No</v>
      </c>
      <c r="H432" s="7">
        <f>VLOOKUP(A432,'Data Analysis'!A431:Q2766,10,FALSE)</f>
        <v>2</v>
      </c>
      <c r="I432" s="7" t="str">
        <f>VLOOKUP(A432,'Data Analysis'!A431:Q2766,17,FALSE)</f>
        <v>yes</v>
      </c>
      <c r="J432" s="7" t="str">
        <f>VLOOKUP(A432,'Data Analysis'!A431:Q2766,11,FALSE)</f>
        <v>Obesity</v>
      </c>
      <c r="K432" s="7" t="str">
        <f>VLOOKUP(A432,'Data Analysis'!A431:Q2766,12,FALSE)</f>
        <v>Diabetes</v>
      </c>
      <c r="L432" s="7" t="str">
        <f>VLOOKUP(A432,'Data Analysis'!A431:Q2766,13,FALSE)</f>
        <v>13-Jun-1973</v>
      </c>
      <c r="M432" s="7">
        <f>VLOOKUP(A432,'Data Analysis'!A431:Q2766,14,FALSE)</f>
        <v>24106.91</v>
      </c>
      <c r="N432" s="7" t="str">
        <f>VLOOKUP(A432,'Data Analysis'!A431:Q2766,16,FALSE)</f>
        <v>tier - 2</v>
      </c>
      <c r="O432" s="7" t="str">
        <f>VLOOKUP(A432,'Data Analysis'!A431:Q2766,15,FALSE)</f>
        <v>tier - 2</v>
      </c>
      <c r="P432" s="7">
        <f>VLOOKUP(A432,'Data Analysis'!A431:Q2766,2,FALSE)</f>
        <v>49</v>
      </c>
      <c r="Q432" s="7">
        <f>VLOOKUP(A433,'Data Analysis'!A432:Q2767,2,FALSE)</f>
        <v>19</v>
      </c>
    </row>
    <row r="433" ht="15.6" spans="1:17">
      <c r="A433" s="9" t="s">
        <v>864</v>
      </c>
      <c r="B433" s="7" t="str">
        <f>VLOOKUP(A433,'Data Analysis'!A432:Q2767,4,FALSE)</f>
        <v>  Phoebe</v>
      </c>
      <c r="C433" s="7">
        <f>VLOOKUP(A433,'Data Analysis'!A432:Q2767,5,FALSE)</f>
        <v>30.59</v>
      </c>
      <c r="D433" s="7">
        <f>VLOOKUP(A433,'Data Analysis'!A432:Q2767,6,FALSE)</f>
        <v>5.23</v>
      </c>
      <c r="E433" s="7" t="str">
        <f>VLOOKUP(A433,'Data Analysis'!A432:Q2767,7,FALSE)</f>
        <v>No</v>
      </c>
      <c r="F433" s="7" t="str">
        <f>VLOOKUP(A433,'Data Analysis'!A432:Q2767,9,FALSE)</f>
        <v>No</v>
      </c>
      <c r="G433" s="7" t="str">
        <f>VLOOKUP(A433,'Data Analysis'!A432:Q2767,8,FALSE)</f>
        <v>Yes</v>
      </c>
      <c r="H433" s="7">
        <f>VLOOKUP(A433,'Data Analysis'!A432:Q2767,10,FALSE)</f>
        <v>1</v>
      </c>
      <c r="I433" s="7" t="str">
        <f>VLOOKUP(A433,'Data Analysis'!A432:Q2767,17,FALSE)</f>
        <v>No</v>
      </c>
      <c r="J433" s="7" t="str">
        <f>VLOOKUP(A433,'Data Analysis'!A432:Q2767,11,FALSE)</f>
        <v>Obesity</v>
      </c>
      <c r="K433" s="7" t="str">
        <f>VLOOKUP(A433,'Data Analysis'!A432:Q2767,12,FALSE)</f>
        <v>Normal</v>
      </c>
      <c r="L433" s="7" t="str">
        <f>VLOOKUP(A433,'Data Analysis'!A432:Q2767,13,FALSE)</f>
        <v>30-Dec-2003</v>
      </c>
      <c r="M433" s="7">
        <f>VLOOKUP(A433,'Data Analysis'!A432:Q2767,14,FALSE)</f>
        <v>24059.68</v>
      </c>
      <c r="N433" s="7" t="str">
        <f>VLOOKUP(A433,'Data Analysis'!A432:Q2767,16,FALSE)</f>
        <v>tier - 2</v>
      </c>
      <c r="O433" s="7" t="str">
        <f>VLOOKUP(A433,'Data Analysis'!A432:Q2767,15,FALSE)</f>
        <v>tier - 2</v>
      </c>
      <c r="P433" s="7">
        <f>VLOOKUP(A433,'Data Analysis'!A432:Q2767,2,FALSE)</f>
        <v>19</v>
      </c>
      <c r="Q433" s="7">
        <f>VLOOKUP(A434,'Data Analysis'!A433:Q2768,2,FALSE)</f>
        <v>51</v>
      </c>
    </row>
    <row r="434" ht="15.6" spans="1:17">
      <c r="A434" s="9" t="s">
        <v>866</v>
      </c>
      <c r="B434" s="7" t="str">
        <f>VLOOKUP(A434,'Data Analysis'!A433:Q2768,4,FALSE)</f>
        <v>  Corey</v>
      </c>
      <c r="C434" s="7">
        <f>VLOOKUP(A434,'Data Analysis'!A433:Q2768,5,FALSE)</f>
        <v>24.795</v>
      </c>
      <c r="D434" s="7">
        <f>VLOOKUP(A434,'Data Analysis'!A433:Q2768,6,FALSE)</f>
        <v>6.85</v>
      </c>
      <c r="E434" s="7" t="str">
        <f>VLOOKUP(A434,'Data Analysis'!A433:Q2768,7,FALSE)</f>
        <v>No</v>
      </c>
      <c r="F434" s="7" t="str">
        <f>VLOOKUP(A434,'Data Analysis'!A433:Q2768,9,FALSE)</f>
        <v>No</v>
      </c>
      <c r="G434" s="7" t="str">
        <f>VLOOKUP(A434,'Data Analysis'!A433:Q2768,8,FALSE)</f>
        <v>No</v>
      </c>
      <c r="H434" s="7">
        <f>VLOOKUP(A434,'Data Analysis'!A433:Q2768,10,FALSE)</f>
        <v>0</v>
      </c>
      <c r="I434" s="7" t="str">
        <f>VLOOKUP(A434,'Data Analysis'!A433:Q2768,17,FALSE)</f>
        <v>yes</v>
      </c>
      <c r="J434" s="7" t="str">
        <f>VLOOKUP(A434,'Data Analysis'!A433:Q2768,11,FALSE)</f>
        <v>Obesity</v>
      </c>
      <c r="K434" s="7" t="str">
        <f>VLOOKUP(A434,'Data Analysis'!A433:Q2768,12,FALSE)</f>
        <v>Diabetes</v>
      </c>
      <c r="L434" s="7" t="str">
        <f>VLOOKUP(A434,'Data Analysis'!A433:Q2768,13,FALSE)</f>
        <v>10-Jul-1971</v>
      </c>
      <c r="M434" s="7">
        <f>VLOOKUP(A434,'Data Analysis'!A433:Q2768,14,FALSE)</f>
        <v>23967.38</v>
      </c>
      <c r="N434" s="7" t="str">
        <f>VLOOKUP(A434,'Data Analysis'!A433:Q2768,16,FALSE)</f>
        <v>tier - 2</v>
      </c>
      <c r="O434" s="7" t="str">
        <f>VLOOKUP(A434,'Data Analysis'!A433:Q2768,15,FALSE)</f>
        <v>tier - 2</v>
      </c>
      <c r="P434" s="7">
        <f>VLOOKUP(A434,'Data Analysis'!A433:Q2768,2,FALSE)</f>
        <v>51</v>
      </c>
      <c r="Q434" s="7">
        <f>VLOOKUP(A435,'Data Analysis'!A434:Q2769,2,FALSE)</f>
        <v>52</v>
      </c>
    </row>
    <row r="435" ht="15.6" spans="1:17">
      <c r="A435" s="9" t="s">
        <v>868</v>
      </c>
      <c r="B435" s="7" t="str">
        <f>VLOOKUP(A435,'Data Analysis'!A434:Q2769,4,FALSE)</f>
        <v>  Rebecca</v>
      </c>
      <c r="C435" s="7">
        <f>VLOOKUP(A435,'Data Analysis'!A434:Q2769,5,FALSE)</f>
        <v>24.13</v>
      </c>
      <c r="D435" s="7">
        <f>VLOOKUP(A435,'Data Analysis'!A434:Q2769,6,FALSE)</f>
        <v>7.05</v>
      </c>
      <c r="E435" s="7" t="str">
        <f>VLOOKUP(A435,'Data Analysis'!A434:Q2769,7,FALSE)</f>
        <v>yes</v>
      </c>
      <c r="F435" s="7" t="str">
        <f>VLOOKUP(A435,'Data Analysis'!A434:Q2769,9,FALSE)</f>
        <v>No</v>
      </c>
      <c r="G435" s="7" t="str">
        <f>VLOOKUP(A435,'Data Analysis'!A434:Q2769,8,FALSE)</f>
        <v>No</v>
      </c>
      <c r="H435" s="7">
        <f>VLOOKUP(A435,'Data Analysis'!A434:Q2769,10,FALSE)</f>
        <v>2</v>
      </c>
      <c r="I435" s="7" t="str">
        <f>VLOOKUP(A435,'Data Analysis'!A434:Q2769,17,FALSE)</f>
        <v>yes</v>
      </c>
      <c r="J435" s="7" t="str">
        <f>VLOOKUP(A435,'Data Analysis'!A434:Q2769,11,FALSE)</f>
        <v>Obesity</v>
      </c>
      <c r="K435" s="7" t="str">
        <f>VLOOKUP(A435,'Data Analysis'!A434:Q2769,12,FALSE)</f>
        <v>Diabetes</v>
      </c>
      <c r="L435" s="7" t="str">
        <f>VLOOKUP(A435,'Data Analysis'!A434:Q2769,13,FALSE)</f>
        <v>8-Aug-1970</v>
      </c>
      <c r="M435" s="7">
        <f>VLOOKUP(A435,'Data Analysis'!A434:Q2769,14,FALSE)</f>
        <v>23887.66</v>
      </c>
      <c r="N435" s="7" t="str">
        <f>VLOOKUP(A435,'Data Analysis'!A434:Q2769,16,FALSE)</f>
        <v>tier - 2</v>
      </c>
      <c r="O435" s="7" t="str">
        <f>VLOOKUP(A435,'Data Analysis'!A434:Q2769,15,FALSE)</f>
        <v>tier - 3</v>
      </c>
      <c r="P435" s="7">
        <f>VLOOKUP(A435,'Data Analysis'!A434:Q2769,2,FALSE)</f>
        <v>52</v>
      </c>
      <c r="Q435" s="7">
        <f>VLOOKUP(A436,'Data Analysis'!A435:Q2770,2,FALSE)</f>
        <v>49</v>
      </c>
    </row>
    <row r="436" ht="15.6" spans="1:17">
      <c r="A436" s="9" t="s">
        <v>870</v>
      </c>
      <c r="B436" s="7" t="str">
        <f>VLOOKUP(A436,'Data Analysis'!A435:Q2770,4,FALSE)</f>
        <v>  Nicholas D</v>
      </c>
      <c r="C436" s="7">
        <f>VLOOKUP(A436,'Data Analysis'!A435:Q2770,5,FALSE)</f>
        <v>25.84</v>
      </c>
      <c r="D436" s="7">
        <f>VLOOKUP(A436,'Data Analysis'!A435:Q2770,6,FALSE)</f>
        <v>11.64</v>
      </c>
      <c r="E436" s="7" t="str">
        <f>VLOOKUP(A436,'Data Analysis'!A435:Q2770,7,FALSE)</f>
        <v>No</v>
      </c>
      <c r="F436" s="7" t="str">
        <f>VLOOKUP(A436,'Data Analysis'!A435:Q2770,9,FALSE)</f>
        <v>No</v>
      </c>
      <c r="G436" s="7" t="str">
        <f>VLOOKUP(A436,'Data Analysis'!A435:Q2770,8,FALSE)</f>
        <v>No</v>
      </c>
      <c r="H436" s="7">
        <f>VLOOKUP(A436,'Data Analysis'!A435:Q2770,10,FALSE)</f>
        <v>2</v>
      </c>
      <c r="I436" s="7" t="str">
        <f>VLOOKUP(A436,'Data Analysis'!A435:Q2770,17,FALSE)</f>
        <v>yes</v>
      </c>
      <c r="J436" s="7" t="str">
        <f>VLOOKUP(A436,'Data Analysis'!A435:Q2770,11,FALSE)</f>
        <v>Obesity</v>
      </c>
      <c r="K436" s="7" t="str">
        <f>VLOOKUP(A436,'Data Analysis'!A435:Q2770,12,FALSE)</f>
        <v>Diabetes</v>
      </c>
      <c r="L436" s="7" t="str">
        <f>VLOOKUP(A436,'Data Analysis'!A435:Q2770,13,FALSE)</f>
        <v>27-Jun-1973</v>
      </c>
      <c r="M436" s="7">
        <f>VLOOKUP(A436,'Data Analysis'!A435:Q2770,14,FALSE)</f>
        <v>23807.24</v>
      </c>
      <c r="N436" s="7" t="str">
        <f>VLOOKUP(A436,'Data Analysis'!A435:Q2770,16,FALSE)</f>
        <v>tier - 2</v>
      </c>
      <c r="O436" s="7" t="str">
        <f>VLOOKUP(A436,'Data Analysis'!A435:Q2770,15,FALSE)</f>
        <v>tier - 3</v>
      </c>
      <c r="P436" s="7">
        <f>VLOOKUP(A436,'Data Analysis'!A435:Q2770,2,FALSE)</f>
        <v>49</v>
      </c>
      <c r="Q436" s="7">
        <f>VLOOKUP(A437,'Data Analysis'!A436:Q2771,2,FALSE)</f>
        <v>49</v>
      </c>
    </row>
    <row r="437" ht="15.6" spans="1:17">
      <c r="A437" s="9" t="s">
        <v>872</v>
      </c>
      <c r="B437" s="7" t="str">
        <f>VLOOKUP(A437,'Data Analysis'!A436:Q2771,4,FALSE)</f>
        <v>  Christian</v>
      </c>
      <c r="C437" s="7">
        <f>VLOOKUP(A437,'Data Analysis'!A436:Q2771,5,FALSE)</f>
        <v>28</v>
      </c>
      <c r="D437" s="7">
        <f>VLOOKUP(A437,'Data Analysis'!A436:Q2771,6,FALSE)</f>
        <v>10.52</v>
      </c>
      <c r="E437" s="7" t="str">
        <f>VLOOKUP(A437,'Data Analysis'!A436:Q2771,7,FALSE)</f>
        <v>No</v>
      </c>
      <c r="F437" s="7" t="str">
        <f>VLOOKUP(A437,'Data Analysis'!A436:Q2771,9,FALSE)</f>
        <v>No</v>
      </c>
      <c r="G437" s="7" t="str">
        <f>VLOOKUP(A437,'Data Analysis'!A436:Q2771,8,FALSE)</f>
        <v>No</v>
      </c>
      <c r="H437" s="7">
        <f>VLOOKUP(A437,'Data Analysis'!A436:Q2771,10,FALSE)</f>
        <v>0</v>
      </c>
      <c r="I437" s="7" t="str">
        <f>VLOOKUP(A437,'Data Analysis'!A436:Q2771,17,FALSE)</f>
        <v>yes</v>
      </c>
      <c r="J437" s="7" t="str">
        <f>VLOOKUP(A437,'Data Analysis'!A436:Q2771,11,FALSE)</f>
        <v>Obesity</v>
      </c>
      <c r="K437" s="7" t="str">
        <f>VLOOKUP(A437,'Data Analysis'!A436:Q2771,12,FALSE)</f>
        <v>Diabetes</v>
      </c>
      <c r="L437" s="7" t="str">
        <f>VLOOKUP(A437,'Data Analysis'!A436:Q2771,13,FALSE)</f>
        <v>2-Jun-1974</v>
      </c>
      <c r="M437" s="7">
        <f>VLOOKUP(A437,'Data Analysis'!A436:Q2771,14,FALSE)</f>
        <v>23568.27</v>
      </c>
      <c r="N437" s="7" t="str">
        <f>VLOOKUP(A437,'Data Analysis'!A436:Q2771,16,FALSE)</f>
        <v>tier - 2</v>
      </c>
      <c r="O437" s="7" t="str">
        <f>VLOOKUP(A437,'Data Analysis'!A436:Q2771,15,FALSE)</f>
        <v>tier - 2</v>
      </c>
      <c r="P437" s="7">
        <f>VLOOKUP(A437,'Data Analysis'!A436:Q2771,2,FALSE)</f>
        <v>49</v>
      </c>
      <c r="Q437" s="7">
        <f>VLOOKUP(A438,'Data Analysis'!A437:Q2772,2,FALSE)</f>
        <v>39</v>
      </c>
    </row>
    <row r="438" ht="15.6" spans="1:17">
      <c r="A438" s="9" t="s">
        <v>874</v>
      </c>
      <c r="B438" s="7" t="str">
        <f>VLOOKUP(A438,'Data Analysis'!A437:Q2772,4,FALSE)</f>
        <v>  Jonathon S</v>
      </c>
      <c r="C438" s="7">
        <f>VLOOKUP(A438,'Data Analysis'!A437:Q2772,5,FALSE)</f>
        <v>34.1</v>
      </c>
      <c r="D438" s="7">
        <f>VLOOKUP(A438,'Data Analysis'!A437:Q2772,6,FALSE)</f>
        <v>4.01</v>
      </c>
      <c r="E438" s="7" t="str">
        <f>VLOOKUP(A438,'Data Analysis'!A437:Q2772,7,FALSE)</f>
        <v>yes</v>
      </c>
      <c r="F438" s="7" t="str">
        <f>VLOOKUP(A438,'Data Analysis'!A437:Q2772,9,FALSE)</f>
        <v>No</v>
      </c>
      <c r="G438" s="7" t="str">
        <f>VLOOKUP(A438,'Data Analysis'!A437:Q2772,8,FALSE)</f>
        <v>Yes</v>
      </c>
      <c r="H438" s="7">
        <f>VLOOKUP(A438,'Data Analysis'!A437:Q2772,10,FALSE)</f>
        <v>1</v>
      </c>
      <c r="I438" s="7" t="str">
        <f>VLOOKUP(A438,'Data Analysis'!A437:Q2772,17,FALSE)</f>
        <v>No</v>
      </c>
      <c r="J438" s="7" t="str">
        <f>VLOOKUP(A438,'Data Analysis'!A437:Q2772,11,FALSE)</f>
        <v>Obesity</v>
      </c>
      <c r="K438" s="7" t="str">
        <f>VLOOKUP(A438,'Data Analysis'!A437:Q2772,12,FALSE)</f>
        <v>Normal</v>
      </c>
      <c r="L438" s="7" t="str">
        <f>VLOOKUP(A438,'Data Analysis'!A437:Q2772,13,FALSE)</f>
        <v>26-Aug-1983</v>
      </c>
      <c r="M438" s="7">
        <f>VLOOKUP(A438,'Data Analysis'!A437:Q2772,14,FALSE)</f>
        <v>23563.02</v>
      </c>
      <c r="N438" s="7" t="str">
        <f>VLOOKUP(A438,'Data Analysis'!A437:Q2772,16,FALSE)</f>
        <v>tier - 2</v>
      </c>
      <c r="O438" s="7" t="str">
        <f>VLOOKUP(A438,'Data Analysis'!A437:Q2772,15,FALSE)</f>
        <v>tier - 2</v>
      </c>
      <c r="P438" s="7">
        <f>VLOOKUP(A438,'Data Analysis'!A437:Q2772,2,FALSE)</f>
        <v>39</v>
      </c>
      <c r="Q438" s="7">
        <f>VLOOKUP(A439,'Data Analysis'!A438:Q2773,2,FALSE)</f>
        <v>47</v>
      </c>
    </row>
    <row r="439" ht="15.6" spans="1:17">
      <c r="A439" s="9" t="s">
        <v>876</v>
      </c>
      <c r="B439" s="7" t="str">
        <f>VLOOKUP(A439,'Data Analysis'!A438:Q2773,4,FALSE)</f>
        <v>  Caroline</v>
      </c>
      <c r="C439" s="7">
        <f>VLOOKUP(A439,'Data Analysis'!A438:Q2773,5,FALSE)</f>
        <v>26.125</v>
      </c>
      <c r="D439" s="7">
        <f>VLOOKUP(A439,'Data Analysis'!A438:Q2773,6,FALSE)</f>
        <v>8.56</v>
      </c>
      <c r="E439" s="7" t="str">
        <f>VLOOKUP(A439,'Data Analysis'!A438:Q2773,7,FALSE)</f>
        <v>yes</v>
      </c>
      <c r="F439" s="7" t="str">
        <f>VLOOKUP(A439,'Data Analysis'!A438:Q2773,9,FALSE)</f>
        <v>No</v>
      </c>
      <c r="G439" s="7" t="str">
        <f>VLOOKUP(A439,'Data Analysis'!A438:Q2773,8,FALSE)</f>
        <v>No</v>
      </c>
      <c r="H439" s="7">
        <f>VLOOKUP(A439,'Data Analysis'!A438:Q2773,10,FALSE)</f>
        <v>1</v>
      </c>
      <c r="I439" s="7" t="str">
        <f>VLOOKUP(A439,'Data Analysis'!A438:Q2773,17,FALSE)</f>
        <v>yes</v>
      </c>
      <c r="J439" s="7" t="str">
        <f>VLOOKUP(A439,'Data Analysis'!A438:Q2773,11,FALSE)</f>
        <v>Obesity</v>
      </c>
      <c r="K439" s="7" t="str">
        <f>VLOOKUP(A439,'Data Analysis'!A438:Q2773,12,FALSE)</f>
        <v>Diabetes</v>
      </c>
      <c r="L439" s="7" t="str">
        <f>VLOOKUP(A439,'Data Analysis'!A438:Q2773,13,FALSE)</f>
        <v>13-Nov-1975</v>
      </c>
      <c r="M439" s="7">
        <f>VLOOKUP(A439,'Data Analysis'!A438:Q2773,14,FALSE)</f>
        <v>23401.31</v>
      </c>
      <c r="N439" s="7" t="str">
        <f>VLOOKUP(A439,'Data Analysis'!A438:Q2773,16,FALSE)</f>
        <v>tier - 2</v>
      </c>
      <c r="O439" s="7" t="str">
        <f>VLOOKUP(A439,'Data Analysis'!A438:Q2773,15,FALSE)</f>
        <v>tier - 3</v>
      </c>
      <c r="P439" s="7">
        <f>VLOOKUP(A439,'Data Analysis'!A438:Q2773,2,FALSE)</f>
        <v>47</v>
      </c>
      <c r="Q439" s="7">
        <f>VLOOKUP(A440,'Data Analysis'!A439:Q2774,2,FALSE)</f>
        <v>49</v>
      </c>
    </row>
    <row r="440" ht="15.6" spans="1:17">
      <c r="A440" s="9" t="s">
        <v>878</v>
      </c>
      <c r="B440" s="7" t="str">
        <f>VLOOKUP(A440,'Data Analysis'!A439:Q2774,4,FALSE)</f>
        <v>  Joshua D</v>
      </c>
      <c r="C440" s="7">
        <f>VLOOKUP(A440,'Data Analysis'!A439:Q2774,5,FALSE)</f>
        <v>25.6</v>
      </c>
      <c r="D440" s="7">
        <f>VLOOKUP(A440,'Data Analysis'!A439:Q2774,6,FALSE)</f>
        <v>10.5</v>
      </c>
      <c r="E440" s="7" t="str">
        <f>VLOOKUP(A440,'Data Analysis'!A439:Q2774,7,FALSE)</f>
        <v>No</v>
      </c>
      <c r="F440" s="7" t="str">
        <f>VLOOKUP(A440,'Data Analysis'!A439:Q2774,9,FALSE)</f>
        <v>No</v>
      </c>
      <c r="G440" s="7" t="str">
        <f>VLOOKUP(A440,'Data Analysis'!A439:Q2774,8,FALSE)</f>
        <v>No</v>
      </c>
      <c r="H440" s="7">
        <f>VLOOKUP(A440,'Data Analysis'!A439:Q2774,10,FALSE)</f>
        <v>2</v>
      </c>
      <c r="I440" s="7" t="str">
        <f>VLOOKUP(A440,'Data Analysis'!A439:Q2774,17,FALSE)</f>
        <v>yes</v>
      </c>
      <c r="J440" s="7" t="str">
        <f>VLOOKUP(A440,'Data Analysis'!A439:Q2774,11,FALSE)</f>
        <v>Obesity</v>
      </c>
      <c r="K440" s="7" t="str">
        <f>VLOOKUP(A440,'Data Analysis'!A439:Q2774,12,FALSE)</f>
        <v>Diabetes</v>
      </c>
      <c r="L440" s="7" t="str">
        <f>VLOOKUP(A440,'Data Analysis'!A439:Q2774,13,FALSE)</f>
        <v>22-Oct-1973</v>
      </c>
      <c r="M440" s="7">
        <f>VLOOKUP(A440,'Data Analysis'!A439:Q2774,14,FALSE)</f>
        <v>23306.55</v>
      </c>
      <c r="N440" s="7" t="str">
        <f>VLOOKUP(A440,'Data Analysis'!A439:Q2774,16,FALSE)</f>
        <v>tier - 2</v>
      </c>
      <c r="O440" s="7" t="str">
        <f>VLOOKUP(A440,'Data Analysis'!A439:Q2774,15,FALSE)</f>
        <v>tier - 2</v>
      </c>
      <c r="P440" s="7">
        <f>VLOOKUP(A440,'Data Analysis'!A439:Q2774,2,FALSE)</f>
        <v>49</v>
      </c>
      <c r="Q440" s="7">
        <f>VLOOKUP(A441,'Data Analysis'!A440:Q2775,2,FALSE)</f>
        <v>28</v>
      </c>
    </row>
    <row r="441" ht="15.6" spans="1:17">
      <c r="A441" s="9" t="s">
        <v>880</v>
      </c>
      <c r="B441" s="7" t="str">
        <f>VLOOKUP(A441,'Data Analysis'!A440:Q2775,4,FALSE)</f>
        <v>  Nichole</v>
      </c>
      <c r="C441" s="7">
        <f>VLOOKUP(A441,'Data Analysis'!A440:Q2775,5,FALSE)</f>
        <v>24.32</v>
      </c>
      <c r="D441" s="7">
        <f>VLOOKUP(A441,'Data Analysis'!A440:Q2775,6,FALSE)</f>
        <v>6.39</v>
      </c>
      <c r="E441" s="7" t="str">
        <f>VLOOKUP(A441,'Data Analysis'!A440:Q2775,7,FALSE)</f>
        <v>No</v>
      </c>
      <c r="F441" s="7" t="str">
        <f>VLOOKUP(A441,'Data Analysis'!A440:Q2775,9,FALSE)</f>
        <v>No</v>
      </c>
      <c r="G441" s="7" t="str">
        <f>VLOOKUP(A441,'Data Analysis'!A440:Q2775,8,FALSE)</f>
        <v>No</v>
      </c>
      <c r="H441" s="7">
        <f>VLOOKUP(A441,'Data Analysis'!A440:Q2775,10,FALSE)</f>
        <v>0</v>
      </c>
      <c r="I441" s="7" t="str">
        <f>VLOOKUP(A441,'Data Analysis'!A440:Q2775,17,FALSE)</f>
        <v>No</v>
      </c>
      <c r="J441" s="7" t="str">
        <f>VLOOKUP(A441,'Data Analysis'!A440:Q2775,11,FALSE)</f>
        <v>Obesity</v>
      </c>
      <c r="K441" s="7" t="str">
        <f>VLOOKUP(A441,'Data Analysis'!A440:Q2775,12,FALSE)</f>
        <v>Prediabetes</v>
      </c>
      <c r="L441" s="7" t="str">
        <f>VLOOKUP(A441,'Data Analysis'!A440:Q2775,13,FALSE)</f>
        <v>3-Oct-1994</v>
      </c>
      <c r="M441" s="7">
        <f>VLOOKUP(A441,'Data Analysis'!A440:Q2775,14,FALSE)</f>
        <v>23288.93</v>
      </c>
      <c r="N441" s="7" t="str">
        <f>VLOOKUP(A441,'Data Analysis'!A440:Q2775,16,FALSE)</f>
        <v>tier - 2</v>
      </c>
      <c r="O441" s="7" t="str">
        <f>VLOOKUP(A441,'Data Analysis'!A440:Q2775,15,FALSE)</f>
        <v>tier - 3</v>
      </c>
      <c r="P441" s="7">
        <f>VLOOKUP(A441,'Data Analysis'!A440:Q2775,2,FALSE)</f>
        <v>28</v>
      </c>
      <c r="Q441" s="7">
        <f>VLOOKUP(A442,'Data Analysis'!A441:Q2776,2,FALSE)</f>
        <v>53</v>
      </c>
    </row>
    <row r="442" ht="15.6" spans="1:17">
      <c r="A442" s="9" t="s">
        <v>882</v>
      </c>
      <c r="B442" s="7" t="str">
        <f>VLOOKUP(A442,'Data Analysis'!A441:Q2776,4,FALSE)</f>
        <v>  Denise M</v>
      </c>
      <c r="C442" s="7">
        <f>VLOOKUP(A442,'Data Analysis'!A441:Q2776,5,FALSE)</f>
        <v>22.88</v>
      </c>
      <c r="D442" s="7">
        <f>VLOOKUP(A442,'Data Analysis'!A441:Q2776,6,FALSE)</f>
        <v>5.71</v>
      </c>
      <c r="E442" s="7" t="str">
        <f>VLOOKUP(A442,'Data Analysis'!A441:Q2776,7,FALSE)</f>
        <v>yes</v>
      </c>
      <c r="F442" s="7" t="str">
        <f>VLOOKUP(A442,'Data Analysis'!A441:Q2776,9,FALSE)</f>
        <v>No</v>
      </c>
      <c r="G442" s="7" t="str">
        <f>VLOOKUP(A442,'Data Analysis'!A441:Q2776,8,FALSE)</f>
        <v>Yes</v>
      </c>
      <c r="H442" s="7">
        <f>VLOOKUP(A442,'Data Analysis'!A441:Q2776,10,FALSE)</f>
        <v>1</v>
      </c>
      <c r="I442" s="7" t="str">
        <f>VLOOKUP(A442,'Data Analysis'!A441:Q2776,17,FALSE)</f>
        <v>yes</v>
      </c>
      <c r="J442" s="7" t="str">
        <f>VLOOKUP(A442,'Data Analysis'!A441:Q2776,11,FALSE)</f>
        <v>Obesity</v>
      </c>
      <c r="K442" s="7" t="str">
        <f>VLOOKUP(A442,'Data Analysis'!A441:Q2776,12,FALSE)</f>
        <v>Prediabetes</v>
      </c>
      <c r="L442" s="7" t="str">
        <f>VLOOKUP(A442,'Data Analysis'!A441:Q2776,13,FALSE)</f>
        <v>14-Nov-1969</v>
      </c>
      <c r="M442" s="7">
        <f>VLOOKUP(A442,'Data Analysis'!A441:Q2776,14,FALSE)</f>
        <v>23244.79</v>
      </c>
      <c r="N442" s="7" t="str">
        <f>VLOOKUP(A442,'Data Analysis'!A441:Q2776,16,FALSE)</f>
        <v>tier - 2</v>
      </c>
      <c r="O442" s="7" t="str">
        <f>VLOOKUP(A442,'Data Analysis'!A441:Q2776,15,FALSE)</f>
        <v>tier - 3</v>
      </c>
      <c r="P442" s="7">
        <f>VLOOKUP(A442,'Data Analysis'!A441:Q2776,2,FALSE)</f>
        <v>53</v>
      </c>
      <c r="Q442" s="7">
        <f>VLOOKUP(A443,'Data Analysis'!A442:Q2777,2,FALSE)</f>
        <v>25</v>
      </c>
    </row>
    <row r="443" ht="15.6" spans="1:17">
      <c r="A443" s="9" t="s">
        <v>884</v>
      </c>
      <c r="B443" s="7" t="str">
        <f>VLOOKUP(A443,'Data Analysis'!A442:Q2777,4,FALSE)</f>
        <v>  Peter R</v>
      </c>
      <c r="C443" s="7">
        <f>VLOOKUP(A443,'Data Analysis'!A442:Q2777,5,FALSE)</f>
        <v>24.985</v>
      </c>
      <c r="D443" s="7">
        <f>VLOOKUP(A443,'Data Analysis'!A442:Q2777,6,FALSE)</f>
        <v>4.43</v>
      </c>
      <c r="E443" s="7" t="str">
        <f>VLOOKUP(A443,'Data Analysis'!A442:Q2777,7,FALSE)</f>
        <v>yes</v>
      </c>
      <c r="F443" s="7" t="str">
        <f>VLOOKUP(A443,'Data Analysis'!A442:Q2777,9,FALSE)</f>
        <v>No</v>
      </c>
      <c r="G443" s="7" t="str">
        <f>VLOOKUP(A443,'Data Analysis'!A442:Q2777,8,FALSE)</f>
        <v>Yes</v>
      </c>
      <c r="H443" s="7">
        <f>VLOOKUP(A443,'Data Analysis'!A442:Q2777,10,FALSE)</f>
        <v>1</v>
      </c>
      <c r="I443" s="7" t="str">
        <f>VLOOKUP(A443,'Data Analysis'!A442:Q2777,17,FALSE)</f>
        <v>No</v>
      </c>
      <c r="J443" s="7" t="str">
        <f>VLOOKUP(A443,'Data Analysis'!A442:Q2777,11,FALSE)</f>
        <v>Obesity</v>
      </c>
      <c r="K443" s="7" t="str">
        <f>VLOOKUP(A443,'Data Analysis'!A442:Q2777,12,FALSE)</f>
        <v>Normal</v>
      </c>
      <c r="L443" s="7" t="str">
        <f>VLOOKUP(A443,'Data Analysis'!A442:Q2777,13,FALSE)</f>
        <v>7-Aug-1997</v>
      </c>
      <c r="M443" s="7">
        <f>VLOOKUP(A443,'Data Analysis'!A442:Q2777,14,FALSE)</f>
        <v>23241.47</v>
      </c>
      <c r="N443" s="7" t="str">
        <f>VLOOKUP(A443,'Data Analysis'!A442:Q2777,16,FALSE)</f>
        <v>tier - 2</v>
      </c>
      <c r="O443" s="7" t="str">
        <f>VLOOKUP(A443,'Data Analysis'!A442:Q2777,15,FALSE)</f>
        <v>tier - 3</v>
      </c>
      <c r="P443" s="7">
        <f>VLOOKUP(A443,'Data Analysis'!A442:Q2777,2,FALSE)</f>
        <v>25</v>
      </c>
      <c r="Q443" s="7">
        <f>VLOOKUP(A444,'Data Analysis'!A443:Q2778,2,FALSE)</f>
        <v>19</v>
      </c>
    </row>
    <row r="444" ht="15.6" spans="1:17">
      <c r="A444" s="9" t="s">
        <v>886</v>
      </c>
      <c r="B444" s="7" t="str">
        <f>VLOOKUP(A444,'Data Analysis'!A443:Q2778,4,FALSE)</f>
        <v>  Johnson K</v>
      </c>
      <c r="C444" s="7">
        <f>VLOOKUP(A444,'Data Analysis'!A443:Q2778,5,FALSE)</f>
        <v>33.1</v>
      </c>
      <c r="D444" s="7">
        <f>VLOOKUP(A444,'Data Analysis'!A443:Q2778,6,FALSE)</f>
        <v>5.52</v>
      </c>
      <c r="E444" s="7" t="str">
        <f>VLOOKUP(A444,'Data Analysis'!A443:Q2778,7,FALSE)</f>
        <v>No</v>
      </c>
      <c r="F444" s="7" t="str">
        <f>VLOOKUP(A444,'Data Analysis'!A443:Q2778,9,FALSE)</f>
        <v>No</v>
      </c>
      <c r="G444" s="7" t="str">
        <f>VLOOKUP(A444,'Data Analysis'!A443:Q2778,8,FALSE)</f>
        <v>Yes</v>
      </c>
      <c r="H444" s="7">
        <f>VLOOKUP(A444,'Data Analysis'!A443:Q2778,10,FALSE)</f>
        <v>1</v>
      </c>
      <c r="I444" s="7" t="str">
        <f>VLOOKUP(A444,'Data Analysis'!A443:Q2778,17,FALSE)</f>
        <v>No</v>
      </c>
      <c r="J444" s="7" t="str">
        <f>VLOOKUP(A444,'Data Analysis'!A443:Q2778,11,FALSE)</f>
        <v>Overweight</v>
      </c>
      <c r="K444" s="7" t="str">
        <f>VLOOKUP(A444,'Data Analysis'!A443:Q2778,12,FALSE)</f>
        <v>Normal</v>
      </c>
      <c r="L444" s="7" t="str">
        <f>VLOOKUP(A444,'Data Analysis'!A443:Q2778,13,FALSE)</f>
        <v>14-Dec-2003</v>
      </c>
      <c r="M444" s="7">
        <f>VLOOKUP(A444,'Data Analysis'!A443:Q2778,14,FALSE)</f>
        <v>23082.96</v>
      </c>
      <c r="N444" s="7" t="str">
        <f>VLOOKUP(A444,'Data Analysis'!A443:Q2778,16,FALSE)</f>
        <v>tier - 2</v>
      </c>
      <c r="O444" s="7" t="str">
        <f>VLOOKUP(A444,'Data Analysis'!A443:Q2778,15,FALSE)</f>
        <v>tier - 2</v>
      </c>
      <c r="P444" s="7">
        <f>VLOOKUP(A444,'Data Analysis'!A443:Q2778,2,FALSE)</f>
        <v>19</v>
      </c>
      <c r="Q444" s="7">
        <f>VLOOKUP(A445,'Data Analysis'!A444:Q2779,2,FALSE)</f>
        <v>47</v>
      </c>
    </row>
    <row r="445" ht="15.6" spans="1:17">
      <c r="A445" s="9" t="s">
        <v>888</v>
      </c>
      <c r="B445" s="7" t="str">
        <f>VLOOKUP(A445,'Data Analysis'!A444:Q2779,4,FALSE)</f>
        <v>  Katherine</v>
      </c>
      <c r="C445" s="7">
        <f>VLOOKUP(A445,'Data Analysis'!A444:Q2779,5,FALSE)</f>
        <v>27.83</v>
      </c>
      <c r="D445" s="7">
        <f>VLOOKUP(A445,'Data Analysis'!A444:Q2779,6,FALSE)</f>
        <v>9.2</v>
      </c>
      <c r="E445" s="7" t="str">
        <f>VLOOKUP(A445,'Data Analysis'!A444:Q2779,7,FALSE)</f>
        <v>yes</v>
      </c>
      <c r="F445" s="7" t="str">
        <f>VLOOKUP(A445,'Data Analysis'!A444:Q2779,9,FALSE)</f>
        <v>No</v>
      </c>
      <c r="G445" s="7" t="str">
        <f>VLOOKUP(A445,'Data Analysis'!A444:Q2779,8,FALSE)</f>
        <v>No</v>
      </c>
      <c r="H445" s="7">
        <f>VLOOKUP(A445,'Data Analysis'!A444:Q2779,10,FALSE)</f>
        <v>1</v>
      </c>
      <c r="I445" s="7" t="str">
        <f>VLOOKUP(A445,'Data Analysis'!A444:Q2779,17,FALSE)</f>
        <v>yes</v>
      </c>
      <c r="J445" s="7" t="str">
        <f>VLOOKUP(A445,'Data Analysis'!A444:Q2779,11,FALSE)</f>
        <v>Obesity</v>
      </c>
      <c r="K445" s="7" t="str">
        <f>VLOOKUP(A445,'Data Analysis'!A444:Q2779,12,FALSE)</f>
        <v>Diabetes</v>
      </c>
      <c r="L445" s="7" t="str">
        <f>VLOOKUP(A445,'Data Analysis'!A444:Q2779,13,FALSE)</f>
        <v>9-Sep-1975</v>
      </c>
      <c r="M445" s="7">
        <f>VLOOKUP(A445,'Data Analysis'!A444:Q2779,14,FALSE)</f>
        <v>23065.42</v>
      </c>
      <c r="N445" s="7" t="str">
        <f>VLOOKUP(A445,'Data Analysis'!A444:Q2779,16,FALSE)</f>
        <v>tier - 2</v>
      </c>
      <c r="O445" s="7" t="str">
        <f>VLOOKUP(A445,'Data Analysis'!A444:Q2779,15,FALSE)</f>
        <v>tier - 2</v>
      </c>
      <c r="P445" s="7">
        <f>VLOOKUP(A445,'Data Analysis'!A444:Q2779,2,FALSE)</f>
        <v>47</v>
      </c>
      <c r="Q445" s="7">
        <f>VLOOKUP(A446,'Data Analysis'!A445:Q2780,2,FALSE)</f>
        <v>52</v>
      </c>
    </row>
    <row r="446" ht="15.6" spans="1:17">
      <c r="A446" s="9" t="s">
        <v>890</v>
      </c>
      <c r="B446" s="7" t="str">
        <f>VLOOKUP(A446,'Data Analysis'!A445:Q2780,4,FALSE)</f>
        <v>  Lynda</v>
      </c>
      <c r="C446" s="7">
        <f>VLOOKUP(A446,'Data Analysis'!A445:Q2780,5,FALSE)</f>
        <v>30.875</v>
      </c>
      <c r="D446" s="7">
        <f>VLOOKUP(A446,'Data Analysis'!A445:Q2780,6,FALSE)</f>
        <v>10.97</v>
      </c>
      <c r="E446" s="7" t="str">
        <f>VLOOKUP(A446,'Data Analysis'!A445:Q2780,7,FALSE)</f>
        <v>yes</v>
      </c>
      <c r="F446" s="7" t="str">
        <f>VLOOKUP(A446,'Data Analysis'!A445:Q2780,9,FALSE)</f>
        <v>No</v>
      </c>
      <c r="G446" s="7" t="str">
        <f>VLOOKUP(A446,'Data Analysis'!A445:Q2780,8,FALSE)</f>
        <v>No</v>
      </c>
      <c r="H446" s="7">
        <f>VLOOKUP(A446,'Data Analysis'!A445:Q2780,10,FALSE)</f>
        <v>2</v>
      </c>
      <c r="I446" s="7" t="str">
        <f>VLOOKUP(A446,'Data Analysis'!A445:Q2780,17,FALSE)</f>
        <v>No</v>
      </c>
      <c r="J446" s="7" t="str">
        <f>VLOOKUP(A446,'Data Analysis'!A445:Q2780,11,FALSE)</f>
        <v>Overweight</v>
      </c>
      <c r="K446" s="7" t="str">
        <f>VLOOKUP(A446,'Data Analysis'!A445:Q2780,12,FALSE)</f>
        <v>Diabetes</v>
      </c>
      <c r="L446" s="7" t="str">
        <f>VLOOKUP(A446,'Data Analysis'!A445:Q2780,13,FALSE)</f>
        <v>9-Nov-1970</v>
      </c>
      <c r="M446" s="7">
        <f>VLOOKUP(A446,'Data Analysis'!A445:Q2780,14,FALSE)</f>
        <v>23045.57</v>
      </c>
      <c r="N446" s="7" t="str">
        <f>VLOOKUP(A446,'Data Analysis'!A445:Q2780,16,FALSE)</f>
        <v>tier - 2</v>
      </c>
      <c r="O446" s="7" t="str">
        <f>VLOOKUP(A446,'Data Analysis'!A445:Q2780,15,FALSE)</f>
        <v>tier - 2</v>
      </c>
      <c r="P446" s="7">
        <f>VLOOKUP(A446,'Data Analysis'!A445:Q2780,2,FALSE)</f>
        <v>52</v>
      </c>
      <c r="Q446" s="7">
        <f>VLOOKUP(A447,'Data Analysis'!A446:Q2781,2,FALSE)</f>
        <v>19</v>
      </c>
    </row>
    <row r="447" ht="15.6" spans="1:17">
      <c r="A447" s="9" t="s">
        <v>892</v>
      </c>
      <c r="B447" s="7" t="str">
        <f>VLOOKUP(A447,'Data Analysis'!A446:Q2781,4,FALSE)</f>
        <v>  Anthony</v>
      </c>
      <c r="C447" s="7">
        <f>VLOOKUP(A447,'Data Analysis'!A446:Q2781,5,FALSE)</f>
        <v>27.265</v>
      </c>
      <c r="D447" s="7">
        <f>VLOOKUP(A447,'Data Analysis'!A446:Q2781,6,FALSE)</f>
        <v>4.25</v>
      </c>
      <c r="E447" s="7" t="str">
        <f>VLOOKUP(A447,'Data Analysis'!A446:Q2781,7,FALSE)</f>
        <v>No</v>
      </c>
      <c r="F447" s="7" t="str">
        <f>VLOOKUP(A447,'Data Analysis'!A446:Q2781,9,FALSE)</f>
        <v>No</v>
      </c>
      <c r="G447" s="7" t="str">
        <f>VLOOKUP(A447,'Data Analysis'!A446:Q2781,8,FALSE)</f>
        <v>Yes</v>
      </c>
      <c r="H447" s="7">
        <f>VLOOKUP(A447,'Data Analysis'!A446:Q2781,10,FALSE)</f>
        <v>1</v>
      </c>
      <c r="I447" s="7" t="str">
        <f>VLOOKUP(A447,'Data Analysis'!A446:Q2781,17,FALSE)</f>
        <v>No</v>
      </c>
      <c r="J447" s="7" t="str">
        <f>VLOOKUP(A447,'Data Analysis'!A446:Q2781,11,FALSE)</f>
        <v>Obesity</v>
      </c>
      <c r="K447" s="7" t="str">
        <f>VLOOKUP(A447,'Data Analysis'!A446:Q2781,12,FALSE)</f>
        <v>Normal</v>
      </c>
      <c r="L447" s="7" t="str">
        <f>VLOOKUP(A447,'Data Analysis'!A446:Q2781,13,FALSE)</f>
        <v>25-Jul-2003</v>
      </c>
      <c r="M447" s="7">
        <f>VLOOKUP(A447,'Data Analysis'!A446:Q2781,14,FALSE)</f>
        <v>22493.66</v>
      </c>
      <c r="N447" s="7" t="str">
        <f>VLOOKUP(A447,'Data Analysis'!A446:Q2781,16,FALSE)</f>
        <v>tier - 2</v>
      </c>
      <c r="O447" s="7" t="str">
        <f>VLOOKUP(A447,'Data Analysis'!A446:Q2781,15,FALSE)</f>
        <v>tier - 1</v>
      </c>
      <c r="P447" s="7">
        <f>VLOOKUP(A447,'Data Analysis'!A446:Q2781,2,FALSE)</f>
        <v>19</v>
      </c>
      <c r="Q447" s="7">
        <f>VLOOKUP(A448,'Data Analysis'!A447:Q2782,2,FALSE)</f>
        <v>43</v>
      </c>
    </row>
    <row r="448" ht="15.6" spans="1:17">
      <c r="A448" s="9" t="s">
        <v>894</v>
      </c>
      <c r="B448" s="7" t="str">
        <f>VLOOKUP(A448,'Data Analysis'!A447:Q2782,4,FALSE)</f>
        <v>  Linnea C</v>
      </c>
      <c r="C448" s="7">
        <f>VLOOKUP(A448,'Data Analysis'!A447:Q2782,5,FALSE)</f>
        <v>26.7</v>
      </c>
      <c r="D448" s="7">
        <f>VLOOKUP(A448,'Data Analysis'!A447:Q2782,6,FALSE)</f>
        <v>5.23</v>
      </c>
      <c r="E448" s="7" t="str">
        <f>VLOOKUP(A448,'Data Analysis'!A447:Q2782,7,FALSE)</f>
        <v>No</v>
      </c>
      <c r="F448" s="7" t="str">
        <f>VLOOKUP(A448,'Data Analysis'!A447:Q2782,9,FALSE)</f>
        <v>No</v>
      </c>
      <c r="G448" s="7" t="str">
        <f>VLOOKUP(A448,'Data Analysis'!A447:Q2782,8,FALSE)</f>
        <v>Yes</v>
      </c>
      <c r="H448" s="7">
        <f>VLOOKUP(A448,'Data Analysis'!A447:Q2782,10,FALSE)</f>
        <v>1</v>
      </c>
      <c r="I448" s="7" t="str">
        <f>VLOOKUP(A448,'Data Analysis'!A447:Q2782,17,FALSE)</f>
        <v>yes</v>
      </c>
      <c r="J448" s="7" t="str">
        <f>VLOOKUP(A448,'Data Analysis'!A447:Q2782,11,FALSE)</f>
        <v>Overweight</v>
      </c>
      <c r="K448" s="7" t="str">
        <f>VLOOKUP(A448,'Data Analysis'!A447:Q2782,12,FALSE)</f>
        <v>Normal</v>
      </c>
      <c r="L448" s="7" t="str">
        <f>VLOOKUP(A448,'Data Analysis'!A447:Q2782,13,FALSE)</f>
        <v>14-Nov-1979</v>
      </c>
      <c r="M448" s="7">
        <f>VLOOKUP(A448,'Data Analysis'!A447:Q2782,14,FALSE)</f>
        <v>22478.6</v>
      </c>
      <c r="N448" s="7" t="str">
        <f>VLOOKUP(A448,'Data Analysis'!A447:Q2782,16,FALSE)</f>
        <v>tier - 3</v>
      </c>
      <c r="O448" s="7" t="str">
        <f>VLOOKUP(A448,'Data Analysis'!A447:Q2782,15,FALSE)</f>
        <v>tier - 2</v>
      </c>
      <c r="P448" s="7">
        <f>VLOOKUP(A448,'Data Analysis'!A447:Q2782,2,FALSE)</f>
        <v>43</v>
      </c>
      <c r="Q448" s="7">
        <f>VLOOKUP(A449,'Data Analysis'!A448:Q2783,2,FALSE)</f>
        <v>39</v>
      </c>
    </row>
    <row r="449" ht="15.6" spans="1:17">
      <c r="A449" s="9" t="s">
        <v>896</v>
      </c>
      <c r="B449" s="7" t="str">
        <f>VLOOKUP(A449,'Data Analysis'!A448:Q2783,4,FALSE)</f>
        <v>  Massimiliano A</v>
      </c>
      <c r="C449" s="7">
        <f>VLOOKUP(A449,'Data Analysis'!A448:Q2783,5,FALSE)</f>
        <v>29.925</v>
      </c>
      <c r="D449" s="7">
        <f>VLOOKUP(A449,'Data Analysis'!A448:Q2783,6,FALSE)</f>
        <v>5.96</v>
      </c>
      <c r="E449" s="7" t="str">
        <f>VLOOKUP(A449,'Data Analysis'!A448:Q2783,7,FALSE)</f>
        <v>yes</v>
      </c>
      <c r="F449" s="7" t="str">
        <f>VLOOKUP(A449,'Data Analysis'!A448:Q2783,9,FALSE)</f>
        <v>No</v>
      </c>
      <c r="G449" s="7" t="str">
        <f>VLOOKUP(A449,'Data Analysis'!A448:Q2783,8,FALSE)</f>
        <v>Yes</v>
      </c>
      <c r="H449" s="7">
        <f>VLOOKUP(A449,'Data Analysis'!A448:Q2783,10,FALSE)</f>
        <v>1</v>
      </c>
      <c r="I449" s="7" t="str">
        <f>VLOOKUP(A449,'Data Analysis'!A448:Q2783,17,FALSE)</f>
        <v>yes</v>
      </c>
      <c r="J449" s="7" t="str">
        <f>VLOOKUP(A449,'Data Analysis'!A448:Q2783,11,FALSE)</f>
        <v>Obesity</v>
      </c>
      <c r="K449" s="7" t="str">
        <f>VLOOKUP(A449,'Data Analysis'!A448:Q2783,12,FALSE)</f>
        <v>Prediabetes</v>
      </c>
      <c r="L449" s="7" t="str">
        <f>VLOOKUP(A449,'Data Analysis'!A448:Q2783,13,FALSE)</f>
        <v>21-Dec-1983</v>
      </c>
      <c r="M449" s="7">
        <f>VLOOKUP(A449,'Data Analysis'!A448:Q2783,14,FALSE)</f>
        <v>22462.04</v>
      </c>
      <c r="N449" s="7" t="str">
        <f>VLOOKUP(A449,'Data Analysis'!A448:Q2783,16,FALSE)</f>
        <v>tier - 3</v>
      </c>
      <c r="O449" s="7" t="str">
        <f>VLOOKUP(A449,'Data Analysis'!A448:Q2783,15,FALSE)</f>
        <v>tier - 1</v>
      </c>
      <c r="P449" s="7">
        <f>VLOOKUP(A449,'Data Analysis'!A448:Q2783,2,FALSE)</f>
        <v>39</v>
      </c>
      <c r="Q449" s="7">
        <f>VLOOKUP(A450,'Data Analysis'!A449:Q2784,2,FALSE)</f>
        <v>56</v>
      </c>
    </row>
    <row r="450" ht="15.6" spans="1:17">
      <c r="A450" s="9" t="s">
        <v>898</v>
      </c>
      <c r="B450" s="7" t="str">
        <f>VLOOKUP(A450,'Data Analysis'!A449:Q2784,4,FALSE)</f>
        <v>  James M</v>
      </c>
      <c r="C450" s="7">
        <f>VLOOKUP(A450,'Data Analysis'!A449:Q2784,5,FALSE)</f>
        <v>19.95</v>
      </c>
      <c r="D450" s="7">
        <f>VLOOKUP(A450,'Data Analysis'!A449:Q2784,6,FALSE)</f>
        <v>4.29</v>
      </c>
      <c r="E450" s="7" t="str">
        <f>VLOOKUP(A450,'Data Analysis'!A449:Q2784,7,FALSE)</f>
        <v>yes</v>
      </c>
      <c r="F450" s="7" t="str">
        <f>VLOOKUP(A450,'Data Analysis'!A449:Q2784,9,FALSE)</f>
        <v>No</v>
      </c>
      <c r="G450" s="7" t="str">
        <f>VLOOKUP(A450,'Data Analysis'!A449:Q2784,8,FALSE)</f>
        <v>No</v>
      </c>
      <c r="H450" s="7">
        <f>VLOOKUP(A450,'Data Analysis'!A449:Q2784,10,FALSE)</f>
        <v>2</v>
      </c>
      <c r="I450" s="7" t="str">
        <f>VLOOKUP(A450,'Data Analysis'!A449:Q2784,17,FALSE)</f>
        <v>yes</v>
      </c>
      <c r="J450" s="7" t="str">
        <f>VLOOKUP(A450,'Data Analysis'!A449:Q2784,11,FALSE)</f>
        <v>Obesity</v>
      </c>
      <c r="K450" s="7" t="str">
        <f>VLOOKUP(A450,'Data Analysis'!A449:Q2784,12,FALSE)</f>
        <v>Normal</v>
      </c>
      <c r="L450" s="7" t="str">
        <f>VLOOKUP(A450,'Data Analysis'!A449:Q2784,13,FALSE)</f>
        <v>18-Aug-1966</v>
      </c>
      <c r="M450" s="7">
        <f>VLOOKUP(A450,'Data Analysis'!A449:Q2784,14,FALSE)</f>
        <v>22412.65</v>
      </c>
      <c r="N450" s="7" t="str">
        <f>VLOOKUP(A450,'Data Analysis'!A449:Q2784,16,FALSE)</f>
        <v>tier - 3</v>
      </c>
      <c r="O450" s="7" t="str">
        <f>VLOOKUP(A450,'Data Analysis'!A449:Q2784,15,FALSE)</f>
        <v>tier - 3</v>
      </c>
      <c r="P450" s="7">
        <f>VLOOKUP(A450,'Data Analysis'!A449:Q2784,2,FALSE)</f>
        <v>56</v>
      </c>
      <c r="Q450" s="7">
        <f>VLOOKUP(A451,'Data Analysis'!A450:Q2785,2,FALSE)</f>
        <v>23</v>
      </c>
    </row>
    <row r="451" ht="15.6" spans="1:17">
      <c r="A451" s="9" t="s">
        <v>900</v>
      </c>
      <c r="B451" s="7" t="str">
        <f>VLOOKUP(A451,'Data Analysis'!A450:Q2785,4,FALSE)</f>
        <v>  Lauren</v>
      </c>
      <c r="C451" s="7">
        <f>VLOOKUP(A451,'Data Analysis'!A450:Q2785,5,FALSE)</f>
        <v>24.225</v>
      </c>
      <c r="D451" s="7">
        <f>VLOOKUP(A451,'Data Analysis'!A450:Q2785,6,FALSE)</f>
        <v>4.09</v>
      </c>
      <c r="E451" s="7" t="str">
        <f>VLOOKUP(A451,'Data Analysis'!A450:Q2785,7,FALSE)</f>
        <v>No</v>
      </c>
      <c r="F451" s="7" t="str">
        <f>VLOOKUP(A451,'Data Analysis'!A450:Q2785,9,FALSE)</f>
        <v>No</v>
      </c>
      <c r="G451" s="7" t="str">
        <f>VLOOKUP(A451,'Data Analysis'!A450:Q2785,8,FALSE)</f>
        <v>No</v>
      </c>
      <c r="H451" s="7">
        <f>VLOOKUP(A451,'Data Analysis'!A450:Q2785,10,FALSE)</f>
        <v>0</v>
      </c>
      <c r="I451" s="7" t="str">
        <f>VLOOKUP(A451,'Data Analysis'!A450:Q2785,17,FALSE)</f>
        <v>No</v>
      </c>
      <c r="J451" s="7" t="str">
        <f>VLOOKUP(A451,'Data Analysis'!A450:Q2785,11,FALSE)</f>
        <v>Normal Weight</v>
      </c>
      <c r="K451" s="7" t="str">
        <f>VLOOKUP(A451,'Data Analysis'!A450:Q2785,12,FALSE)</f>
        <v>Normal</v>
      </c>
      <c r="L451" s="7" t="str">
        <f>VLOOKUP(A451,'Data Analysis'!A450:Q2785,13,FALSE)</f>
        <v>26-Aug-1999</v>
      </c>
      <c r="M451" s="7">
        <f>VLOOKUP(A451,'Data Analysis'!A450:Q2785,14,FALSE)</f>
        <v>22395.74</v>
      </c>
      <c r="N451" s="7" t="str">
        <f>VLOOKUP(A451,'Data Analysis'!A450:Q2785,16,FALSE)</f>
        <v>tier - 3</v>
      </c>
      <c r="O451" s="7" t="str">
        <f>VLOOKUP(A451,'Data Analysis'!A450:Q2785,15,FALSE)</f>
        <v>tier - 2</v>
      </c>
      <c r="P451" s="7">
        <f>VLOOKUP(A451,'Data Analysis'!A450:Q2785,2,FALSE)</f>
        <v>23</v>
      </c>
      <c r="Q451" s="7">
        <f>VLOOKUP(A452,'Data Analysis'!A451:Q2786,2,FALSE)</f>
        <v>40</v>
      </c>
    </row>
    <row r="452" ht="15.6" spans="1:17">
      <c r="A452" s="9" t="s">
        <v>902</v>
      </c>
      <c r="B452" s="7" t="str">
        <f>VLOOKUP(A452,'Data Analysis'!A451:Q2786,4,FALSE)</f>
        <v>  Michele V</v>
      </c>
      <c r="C452" s="7">
        <f>VLOOKUP(A452,'Data Analysis'!A451:Q2786,5,FALSE)</f>
        <v>28.12</v>
      </c>
      <c r="D452" s="7">
        <f>VLOOKUP(A452,'Data Analysis'!A451:Q2786,6,FALSE)</f>
        <v>4.88</v>
      </c>
      <c r="E452" s="7" t="str">
        <f>VLOOKUP(A452,'Data Analysis'!A451:Q2786,7,FALSE)</f>
        <v>No</v>
      </c>
      <c r="F452" s="7" t="str">
        <f>VLOOKUP(A452,'Data Analysis'!A451:Q2786,9,FALSE)</f>
        <v>No</v>
      </c>
      <c r="G452" s="7" t="str">
        <f>VLOOKUP(A452,'Data Analysis'!A451:Q2786,8,FALSE)</f>
        <v>No</v>
      </c>
      <c r="H452" s="7">
        <f>VLOOKUP(A452,'Data Analysis'!A451:Q2786,10,FALSE)</f>
        <v>0</v>
      </c>
      <c r="I452" s="7" t="str">
        <f>VLOOKUP(A452,'Data Analysis'!A451:Q2786,17,FALSE)</f>
        <v>yes</v>
      </c>
      <c r="J452" s="7" t="str">
        <f>VLOOKUP(A452,'Data Analysis'!A451:Q2786,11,FALSE)</f>
        <v>Overweight</v>
      </c>
      <c r="K452" s="7" t="str">
        <f>VLOOKUP(A452,'Data Analysis'!A451:Q2786,12,FALSE)</f>
        <v>Normal</v>
      </c>
      <c r="L452" s="7" t="str">
        <f>VLOOKUP(A452,'Data Analysis'!A451:Q2786,13,FALSE)</f>
        <v>27-Dec-1982</v>
      </c>
      <c r="M452" s="7">
        <f>VLOOKUP(A452,'Data Analysis'!A451:Q2786,14,FALSE)</f>
        <v>22331.57</v>
      </c>
      <c r="N452" s="7" t="str">
        <f>VLOOKUP(A452,'Data Analysis'!A451:Q2786,16,FALSE)</f>
        <v>tier - 2</v>
      </c>
      <c r="O452" s="7" t="str">
        <f>VLOOKUP(A452,'Data Analysis'!A451:Q2786,15,FALSE)</f>
        <v>tier - 3</v>
      </c>
      <c r="P452" s="7">
        <f>VLOOKUP(A452,'Data Analysis'!A451:Q2786,2,FALSE)</f>
        <v>40</v>
      </c>
      <c r="Q452" s="7">
        <f>VLOOKUP(A453,'Data Analysis'!A452:Q2787,2,FALSE)</f>
        <v>51</v>
      </c>
    </row>
    <row r="453" ht="15.6" spans="1:17">
      <c r="A453" s="9" t="s">
        <v>904</v>
      </c>
      <c r="B453" s="7" t="str">
        <f>VLOOKUP(A453,'Data Analysis'!A452:Q2787,4,FALSE)</f>
        <v>  Xiao</v>
      </c>
      <c r="C453" s="7">
        <f>VLOOKUP(A453,'Data Analysis'!A452:Q2787,5,FALSE)</f>
        <v>23.21</v>
      </c>
      <c r="D453" s="7">
        <f>VLOOKUP(A453,'Data Analysis'!A452:Q2787,6,FALSE)</f>
        <v>6.76</v>
      </c>
      <c r="E453" s="7" t="str">
        <f>VLOOKUP(A453,'Data Analysis'!A452:Q2787,7,FALSE)</f>
        <v>No</v>
      </c>
      <c r="F453" s="7" t="str">
        <f>VLOOKUP(A453,'Data Analysis'!A452:Q2787,9,FALSE)</f>
        <v>No</v>
      </c>
      <c r="G453" s="7" t="str">
        <f>VLOOKUP(A453,'Data Analysis'!A452:Q2787,8,FALSE)</f>
        <v>No</v>
      </c>
      <c r="H453" s="7">
        <f>VLOOKUP(A453,'Data Analysis'!A452:Q2787,10,FALSE)</f>
        <v>0</v>
      </c>
      <c r="I453" s="7" t="str">
        <f>VLOOKUP(A453,'Data Analysis'!A452:Q2787,17,FALSE)</f>
        <v>yes</v>
      </c>
      <c r="J453" s="7" t="str">
        <f>VLOOKUP(A453,'Data Analysis'!A452:Q2787,11,FALSE)</f>
        <v>Obesity</v>
      </c>
      <c r="K453" s="7" t="str">
        <f>VLOOKUP(A453,'Data Analysis'!A452:Q2787,12,FALSE)</f>
        <v>Diabetes</v>
      </c>
      <c r="L453" s="7" t="str">
        <f>VLOOKUP(A453,'Data Analysis'!A452:Q2787,13,FALSE)</f>
        <v>16-Jun-1971</v>
      </c>
      <c r="M453" s="7">
        <f>VLOOKUP(A453,'Data Analysis'!A452:Q2787,14,FALSE)</f>
        <v>22218.11</v>
      </c>
      <c r="N453" s="7" t="str">
        <f>VLOOKUP(A453,'Data Analysis'!A452:Q2787,16,FALSE)</f>
        <v>tier - 2</v>
      </c>
      <c r="O453" s="7" t="str">
        <f>VLOOKUP(A453,'Data Analysis'!A452:Q2787,15,FALSE)</f>
        <v>tier - 3</v>
      </c>
      <c r="P453" s="7">
        <f>VLOOKUP(A453,'Data Analysis'!A452:Q2787,2,FALSE)</f>
        <v>51</v>
      </c>
      <c r="Q453" s="7">
        <f>VLOOKUP(A454,'Data Analysis'!A453:Q2788,2,FALSE)</f>
        <v>57</v>
      </c>
    </row>
    <row r="454" ht="15.6" spans="1:17">
      <c r="A454" s="9" t="s">
        <v>906</v>
      </c>
      <c r="B454" s="7" t="str">
        <f>VLOOKUP(A454,'Data Analysis'!A453:Q2788,4,FALSE)</f>
        <v>  Harper L</v>
      </c>
      <c r="C454" s="7">
        <f>VLOOKUP(A454,'Data Analysis'!A453:Q2788,5,FALSE)</f>
        <v>23.98</v>
      </c>
      <c r="D454" s="7">
        <f>VLOOKUP(A454,'Data Analysis'!A453:Q2788,6,FALSE)</f>
        <v>10.67</v>
      </c>
      <c r="E454" s="7" t="str">
        <f>VLOOKUP(A454,'Data Analysis'!A453:Q2788,7,FALSE)</f>
        <v>No</v>
      </c>
      <c r="F454" s="7" t="str">
        <f>VLOOKUP(A454,'Data Analysis'!A453:Q2788,9,FALSE)</f>
        <v>No</v>
      </c>
      <c r="G454" s="7" t="str">
        <f>VLOOKUP(A454,'Data Analysis'!A453:Q2788,8,FALSE)</f>
        <v>No</v>
      </c>
      <c r="H454" s="7">
        <f>VLOOKUP(A454,'Data Analysis'!A453:Q2788,10,FALSE)</f>
        <v>0</v>
      </c>
      <c r="I454" s="7" t="str">
        <f>VLOOKUP(A454,'Data Analysis'!A453:Q2788,17,FALSE)</f>
        <v>No</v>
      </c>
      <c r="J454" s="7" t="str">
        <f>VLOOKUP(A454,'Data Analysis'!A453:Q2788,11,FALSE)</f>
        <v>Obesity</v>
      </c>
      <c r="K454" s="7" t="str">
        <f>VLOOKUP(A454,'Data Analysis'!A453:Q2788,12,FALSE)</f>
        <v>Diabetes</v>
      </c>
      <c r="L454" s="7" t="str">
        <f>VLOOKUP(A454,'Data Analysis'!A453:Q2788,13,FALSE)</f>
        <v>24-Aug-1965</v>
      </c>
      <c r="M454" s="7">
        <f>VLOOKUP(A454,'Data Analysis'!A453:Q2788,14,FALSE)</f>
        <v>22192.44</v>
      </c>
      <c r="N454" s="7" t="str">
        <f>VLOOKUP(A454,'Data Analysis'!A453:Q2788,16,FALSE)</f>
        <v>tier - 3</v>
      </c>
      <c r="O454" s="7" t="str">
        <f>VLOOKUP(A454,'Data Analysis'!A453:Q2788,15,FALSE)</f>
        <v>tier - 1</v>
      </c>
      <c r="P454" s="7">
        <f>VLOOKUP(A454,'Data Analysis'!A453:Q2788,2,FALSE)</f>
        <v>57</v>
      </c>
      <c r="Q454" s="7">
        <f>VLOOKUP(A455,'Data Analysis'!A454:Q2789,2,FALSE)</f>
        <v>42</v>
      </c>
    </row>
    <row r="455" ht="15.6" spans="1:17">
      <c r="A455" s="9" t="s">
        <v>908</v>
      </c>
      <c r="B455" s="7" t="str">
        <f>VLOOKUP(A455,'Data Analysis'!A454:Q2789,4,FALSE)</f>
        <v>  Nick</v>
      </c>
      <c r="C455" s="7">
        <f>VLOOKUP(A455,'Data Analysis'!A454:Q2789,5,FALSE)</f>
        <v>30</v>
      </c>
      <c r="D455" s="7">
        <f>VLOOKUP(A455,'Data Analysis'!A454:Q2789,6,FALSE)</f>
        <v>6.21</v>
      </c>
      <c r="E455" s="7" t="str">
        <f>VLOOKUP(A455,'Data Analysis'!A454:Q2789,7,FALSE)</f>
        <v>No</v>
      </c>
      <c r="F455" s="7" t="str">
        <f>VLOOKUP(A455,'Data Analysis'!A454:Q2789,9,FALSE)</f>
        <v>No</v>
      </c>
      <c r="G455" s="7" t="str">
        <f>VLOOKUP(A455,'Data Analysis'!A454:Q2789,8,FALSE)</f>
        <v>No</v>
      </c>
      <c r="H455" s="7">
        <f>VLOOKUP(A455,'Data Analysis'!A454:Q2789,10,FALSE)</f>
        <v>0</v>
      </c>
      <c r="I455" s="7" t="str">
        <f>VLOOKUP(A455,'Data Analysis'!A454:Q2789,17,FALSE)</f>
        <v>yes</v>
      </c>
      <c r="J455" s="7" t="str">
        <f>VLOOKUP(A455,'Data Analysis'!A454:Q2789,11,FALSE)</f>
        <v>Normal Weight</v>
      </c>
      <c r="K455" s="7" t="str">
        <f>VLOOKUP(A455,'Data Analysis'!A454:Q2789,12,FALSE)</f>
        <v>Prediabetes</v>
      </c>
      <c r="L455" s="7" t="str">
        <f>VLOOKUP(A455,'Data Analysis'!A454:Q2789,13,FALSE)</f>
        <v>12-Sep-1980</v>
      </c>
      <c r="M455" s="7">
        <f>VLOOKUP(A455,'Data Analysis'!A454:Q2789,14,FALSE)</f>
        <v>22144.03</v>
      </c>
      <c r="N455" s="7" t="str">
        <f>VLOOKUP(A455,'Data Analysis'!A454:Q2789,16,FALSE)</f>
        <v>tier - 2</v>
      </c>
      <c r="O455" s="7" t="str">
        <f>VLOOKUP(A455,'Data Analysis'!A454:Q2789,15,FALSE)</f>
        <v>tier - 2</v>
      </c>
      <c r="P455" s="7">
        <f>VLOOKUP(A455,'Data Analysis'!A454:Q2789,2,FALSE)</f>
        <v>42</v>
      </c>
      <c r="Q455" s="7">
        <f>VLOOKUP(A456,'Data Analysis'!A455:Q2790,2,FALSE)</f>
        <v>21</v>
      </c>
    </row>
    <row r="456" ht="15.6" spans="1:17">
      <c r="A456" s="9" t="s">
        <v>910</v>
      </c>
      <c r="B456" s="7" t="str">
        <f>VLOOKUP(A456,'Data Analysis'!A455:Q2790,4,FALSE)</f>
        <v>  Scott</v>
      </c>
      <c r="C456" s="7">
        <f>VLOOKUP(A456,'Data Analysis'!A455:Q2790,5,FALSE)</f>
        <v>17.35</v>
      </c>
      <c r="D456" s="7">
        <f>VLOOKUP(A456,'Data Analysis'!A455:Q2790,6,FALSE)</f>
        <v>5.03</v>
      </c>
      <c r="E456" s="7" t="str">
        <f>VLOOKUP(A456,'Data Analysis'!A455:Q2790,7,FALSE)</f>
        <v>yes</v>
      </c>
      <c r="F456" s="7" t="str">
        <f>VLOOKUP(A456,'Data Analysis'!A455:Q2790,9,FALSE)</f>
        <v>No</v>
      </c>
      <c r="G456" s="7" t="str">
        <f>VLOOKUP(A456,'Data Analysis'!A455:Q2790,8,FALSE)</f>
        <v>No</v>
      </c>
      <c r="H456" s="7">
        <f>VLOOKUP(A456,'Data Analysis'!A455:Q2790,10,FALSE)</f>
        <v>0</v>
      </c>
      <c r="I456" s="7" t="str">
        <f>VLOOKUP(A456,'Data Analysis'!A455:Q2790,17,FALSE)</f>
        <v>yes</v>
      </c>
      <c r="J456" s="7" t="str">
        <f>VLOOKUP(A456,'Data Analysis'!A455:Q2790,11,FALSE)</f>
        <v>Obesity</v>
      </c>
      <c r="K456" s="7" t="str">
        <f>VLOOKUP(A456,'Data Analysis'!A455:Q2790,12,FALSE)</f>
        <v>Normal</v>
      </c>
      <c r="L456" s="7" t="str">
        <f>VLOOKUP(A456,'Data Analysis'!A455:Q2790,13,FALSE)</f>
        <v>28-Aug-2001</v>
      </c>
      <c r="M456" s="7">
        <f>VLOOKUP(A456,'Data Analysis'!A455:Q2790,14,FALSE)</f>
        <v>22097.62</v>
      </c>
      <c r="N456" s="7" t="str">
        <f>VLOOKUP(A456,'Data Analysis'!A455:Q2790,16,FALSE)</f>
        <v>tier - 3</v>
      </c>
      <c r="O456" s="7" t="str">
        <f>VLOOKUP(A456,'Data Analysis'!A455:Q2790,15,FALSE)</f>
        <v>tier - 1</v>
      </c>
      <c r="P456" s="7">
        <f>VLOOKUP(A456,'Data Analysis'!A455:Q2790,2,FALSE)</f>
        <v>21</v>
      </c>
      <c r="Q456" s="7">
        <f>VLOOKUP(A457,'Data Analysis'!A456:Q2791,2,FALSE)</f>
        <v>33</v>
      </c>
    </row>
    <row r="457" ht="15.6" spans="1:17">
      <c r="A457" s="9" t="s">
        <v>912</v>
      </c>
      <c r="B457" s="7" t="str">
        <f>VLOOKUP(A457,'Data Analysis'!A456:Q2791,4,FALSE)</f>
        <v>  Wilson</v>
      </c>
      <c r="C457" s="7">
        <f>VLOOKUP(A457,'Data Analysis'!A456:Q2791,5,FALSE)</f>
        <v>22.705</v>
      </c>
      <c r="D457" s="7">
        <f>VLOOKUP(A457,'Data Analysis'!A456:Q2791,6,FALSE)</f>
        <v>5.27</v>
      </c>
      <c r="E457" s="7" t="str">
        <f>VLOOKUP(A457,'Data Analysis'!A456:Q2791,7,FALSE)</f>
        <v>No</v>
      </c>
      <c r="F457" s="7" t="str">
        <f>VLOOKUP(A457,'Data Analysis'!A456:Q2791,9,FALSE)</f>
        <v>No</v>
      </c>
      <c r="G457" s="7" t="str">
        <f>VLOOKUP(A457,'Data Analysis'!A456:Q2791,8,FALSE)</f>
        <v>No</v>
      </c>
      <c r="H457" s="7">
        <f>VLOOKUP(A457,'Data Analysis'!A456:Q2791,10,FALSE)</f>
        <v>0</v>
      </c>
      <c r="I457" s="7" t="str">
        <f>VLOOKUP(A457,'Data Analysis'!A456:Q2791,17,FALSE)</f>
        <v>No</v>
      </c>
      <c r="J457" s="7" t="str">
        <f>VLOOKUP(A457,'Data Analysis'!A456:Q2791,11,FALSE)</f>
        <v>Obesity</v>
      </c>
      <c r="K457" s="7" t="str">
        <f>VLOOKUP(A457,'Data Analysis'!A456:Q2791,12,FALSE)</f>
        <v>Normal</v>
      </c>
      <c r="L457" s="7" t="str">
        <f>VLOOKUP(A457,'Data Analysis'!A456:Q2791,13,FALSE)</f>
        <v>14-Oct-1989</v>
      </c>
      <c r="M457" s="7">
        <f>VLOOKUP(A457,'Data Analysis'!A456:Q2791,14,FALSE)</f>
        <v>21984.47</v>
      </c>
      <c r="N457" s="7" t="str">
        <f>VLOOKUP(A457,'Data Analysis'!A456:Q2791,16,FALSE)</f>
        <v>tier - 3</v>
      </c>
      <c r="O457" s="7" t="str">
        <f>VLOOKUP(A457,'Data Analysis'!A456:Q2791,15,FALSE)</f>
        <v>tier - 1</v>
      </c>
      <c r="P457" s="7">
        <f>VLOOKUP(A457,'Data Analysis'!A456:Q2791,2,FALSE)</f>
        <v>33</v>
      </c>
      <c r="Q457" s="7">
        <f>VLOOKUP(A458,'Data Analysis'!A457:Q2792,2,FALSE)</f>
        <v>47</v>
      </c>
    </row>
    <row r="458" ht="15.6" spans="1:17">
      <c r="A458" s="9" t="s">
        <v>914</v>
      </c>
      <c r="B458" s="7" t="str">
        <f>VLOOKUP(A458,'Data Analysis'!A457:Q2792,4,FALSE)</f>
        <v>  Lee</v>
      </c>
      <c r="C458" s="7">
        <f>VLOOKUP(A458,'Data Analysis'!A457:Q2792,5,FALSE)</f>
        <v>25.41</v>
      </c>
      <c r="D458" s="7">
        <f>VLOOKUP(A458,'Data Analysis'!A457:Q2792,6,FALSE)</f>
        <v>10.53</v>
      </c>
      <c r="E458" s="7" t="str">
        <f>VLOOKUP(A458,'Data Analysis'!A457:Q2792,7,FALSE)</f>
        <v>yes</v>
      </c>
      <c r="F458" s="7" t="str">
        <f>VLOOKUP(A458,'Data Analysis'!A457:Q2792,9,FALSE)</f>
        <v>No</v>
      </c>
      <c r="G458" s="7" t="str">
        <f>VLOOKUP(A458,'Data Analysis'!A457:Q2792,8,FALSE)</f>
        <v>No</v>
      </c>
      <c r="H458" s="7">
        <f>VLOOKUP(A458,'Data Analysis'!A457:Q2792,10,FALSE)</f>
        <v>1</v>
      </c>
      <c r="I458" s="7" t="str">
        <f>VLOOKUP(A458,'Data Analysis'!A457:Q2792,17,FALSE)</f>
        <v>yes</v>
      </c>
      <c r="J458" s="7" t="str">
        <f>VLOOKUP(A458,'Data Analysis'!A457:Q2792,11,FALSE)</f>
        <v>Obesity</v>
      </c>
      <c r="K458" s="7" t="str">
        <f>VLOOKUP(A458,'Data Analysis'!A457:Q2792,12,FALSE)</f>
        <v>Diabetes</v>
      </c>
      <c r="L458" s="7" t="str">
        <f>VLOOKUP(A458,'Data Analysis'!A457:Q2792,13,FALSE)</f>
        <v>19-Dec-1975</v>
      </c>
      <c r="M458" s="7">
        <f>VLOOKUP(A458,'Data Analysis'!A457:Q2792,14,FALSE)</f>
        <v>21978.68</v>
      </c>
      <c r="N458" s="7" t="str">
        <f>VLOOKUP(A458,'Data Analysis'!A457:Q2792,16,FALSE)</f>
        <v>tier - 3</v>
      </c>
      <c r="O458" s="7" t="str">
        <f>VLOOKUP(A458,'Data Analysis'!A457:Q2792,15,FALSE)</f>
        <v>tier - 3</v>
      </c>
      <c r="P458" s="7">
        <f>VLOOKUP(A458,'Data Analysis'!A457:Q2792,2,FALSE)</f>
        <v>47</v>
      </c>
      <c r="Q458" s="7">
        <f>VLOOKUP(A459,'Data Analysis'!A458:Q2793,2,FALSE)</f>
        <v>19</v>
      </c>
    </row>
    <row r="459" ht="15.6" spans="1:17">
      <c r="A459" s="9" t="s">
        <v>916</v>
      </c>
      <c r="B459" s="7" t="str">
        <f>VLOOKUP(A459,'Data Analysis'!A458:Q2793,4,FALSE)</f>
        <v>  Shizhong</v>
      </c>
      <c r="C459" s="7">
        <f>VLOOKUP(A459,'Data Analysis'!A458:Q2793,5,FALSE)</f>
        <v>18.23</v>
      </c>
      <c r="D459" s="7">
        <f>VLOOKUP(A459,'Data Analysis'!A458:Q2793,6,FALSE)</f>
        <v>5.78</v>
      </c>
      <c r="E459" s="7" t="str">
        <f>VLOOKUP(A459,'Data Analysis'!A458:Q2793,7,FALSE)</f>
        <v>No</v>
      </c>
      <c r="F459" s="7" t="str">
        <f>VLOOKUP(A459,'Data Analysis'!A458:Q2793,9,FALSE)</f>
        <v>No</v>
      </c>
      <c r="G459" s="7" t="str">
        <f>VLOOKUP(A459,'Data Analysis'!A458:Q2793,8,FALSE)</f>
        <v>Yes</v>
      </c>
      <c r="H459" s="7">
        <f>VLOOKUP(A459,'Data Analysis'!A458:Q2793,10,FALSE)</f>
        <v>1</v>
      </c>
      <c r="I459" s="7" t="str">
        <f>VLOOKUP(A459,'Data Analysis'!A458:Q2793,17,FALSE)</f>
        <v>yes</v>
      </c>
      <c r="J459" s="7" t="str">
        <f>VLOOKUP(A459,'Data Analysis'!A458:Q2793,11,FALSE)</f>
        <v>Obesity</v>
      </c>
      <c r="K459" s="7" t="str">
        <f>VLOOKUP(A459,'Data Analysis'!A458:Q2793,12,FALSE)</f>
        <v>Prediabetes</v>
      </c>
      <c r="L459" s="7" t="str">
        <f>VLOOKUP(A459,'Data Analysis'!A458:Q2793,13,FALSE)</f>
        <v>28-Sep-2003</v>
      </c>
      <c r="M459" s="7">
        <f>VLOOKUP(A459,'Data Analysis'!A458:Q2793,14,FALSE)</f>
        <v>21882.4</v>
      </c>
      <c r="N459" s="7" t="str">
        <f>VLOOKUP(A459,'Data Analysis'!A458:Q2793,16,FALSE)</f>
        <v>tier - 2</v>
      </c>
      <c r="O459" s="7" t="str">
        <f>VLOOKUP(A459,'Data Analysis'!A458:Q2793,15,FALSE)</f>
        <v>tier - 1</v>
      </c>
      <c r="P459" s="7">
        <f>VLOOKUP(A459,'Data Analysis'!A458:Q2793,2,FALSE)</f>
        <v>19</v>
      </c>
      <c r="Q459" s="7">
        <f>VLOOKUP(A460,'Data Analysis'!A459:Q2794,2,FALSE)</f>
        <v>43</v>
      </c>
    </row>
    <row r="460" ht="15.6" spans="1:17">
      <c r="A460" s="9" t="s">
        <v>918</v>
      </c>
      <c r="B460" s="7" t="str">
        <f>VLOOKUP(A460,'Data Analysis'!A459:Q2794,4,FALSE)</f>
        <v>  Marie-Claire</v>
      </c>
      <c r="C460" s="7">
        <f>VLOOKUP(A460,'Data Analysis'!A459:Q2794,5,FALSE)</f>
        <v>24.7</v>
      </c>
      <c r="D460" s="7">
        <f>VLOOKUP(A460,'Data Analysis'!A459:Q2794,6,FALSE)</f>
        <v>4.36</v>
      </c>
      <c r="E460" s="7" t="str">
        <f>VLOOKUP(A460,'Data Analysis'!A459:Q2794,7,FALSE)</f>
        <v>No</v>
      </c>
      <c r="F460" s="7" t="str">
        <f>VLOOKUP(A460,'Data Analysis'!A459:Q2794,9,FALSE)</f>
        <v>No</v>
      </c>
      <c r="G460" s="7" t="str">
        <f>VLOOKUP(A460,'Data Analysis'!A459:Q2794,8,FALSE)</f>
        <v>Yes</v>
      </c>
      <c r="H460" s="7">
        <f>VLOOKUP(A460,'Data Analysis'!A459:Q2794,10,FALSE)</f>
        <v>1</v>
      </c>
      <c r="I460" s="7" t="str">
        <f>VLOOKUP(A460,'Data Analysis'!A459:Q2794,17,FALSE)</f>
        <v>yes</v>
      </c>
      <c r="J460" s="7" t="str">
        <f>VLOOKUP(A460,'Data Analysis'!A459:Q2794,11,FALSE)</f>
        <v>Overweight</v>
      </c>
      <c r="K460" s="7" t="str">
        <f>VLOOKUP(A460,'Data Analysis'!A459:Q2794,12,FALSE)</f>
        <v>Normal</v>
      </c>
      <c r="L460" s="7" t="str">
        <f>VLOOKUP(A460,'Data Analysis'!A459:Q2794,13,FALSE)</f>
        <v>17-Aug-1979</v>
      </c>
      <c r="M460" s="7">
        <f>VLOOKUP(A460,'Data Analysis'!A459:Q2794,14,FALSE)</f>
        <v>21880.82</v>
      </c>
      <c r="N460" s="7" t="str">
        <f>VLOOKUP(A460,'Data Analysis'!A459:Q2794,16,FALSE)</f>
        <v>tier - 3</v>
      </c>
      <c r="O460" s="7" t="str">
        <f>VLOOKUP(A460,'Data Analysis'!A459:Q2794,15,FALSE)</f>
        <v>tier - 1</v>
      </c>
      <c r="P460" s="7">
        <f>VLOOKUP(A460,'Data Analysis'!A459:Q2794,2,FALSE)</f>
        <v>43</v>
      </c>
      <c r="Q460" s="7">
        <f>VLOOKUP(A461,'Data Analysis'!A460:Q2795,2,FALSE)</f>
        <v>59</v>
      </c>
    </row>
    <row r="461" ht="15.6" spans="1:17">
      <c r="A461" s="9" t="s">
        <v>920</v>
      </c>
      <c r="B461" s="7" t="str">
        <f>VLOOKUP(A461,'Data Analysis'!A460:Q2795,4,FALSE)</f>
        <v>  Todd J</v>
      </c>
      <c r="C461" s="7">
        <f>VLOOKUP(A461,'Data Analysis'!A460:Q2795,5,FALSE)</f>
        <v>37.4</v>
      </c>
      <c r="D461" s="7">
        <f>VLOOKUP(A461,'Data Analysis'!A460:Q2795,6,FALSE)</f>
        <v>9.72</v>
      </c>
      <c r="E461" s="7" t="str">
        <f>VLOOKUP(A461,'Data Analysis'!A460:Q2795,7,FALSE)</f>
        <v>yes</v>
      </c>
      <c r="F461" s="7" t="str">
        <f>VLOOKUP(A461,'Data Analysis'!A460:Q2795,9,FALSE)</f>
        <v>No</v>
      </c>
      <c r="G461" s="7" t="str">
        <f>VLOOKUP(A461,'Data Analysis'!A460:Q2795,8,FALSE)</f>
        <v>Yes</v>
      </c>
      <c r="H461" s="7">
        <f>VLOOKUP(A461,'Data Analysis'!A460:Q2795,10,FALSE)</f>
        <v>1</v>
      </c>
      <c r="I461" s="7" t="str">
        <f>VLOOKUP(A461,'Data Analysis'!A460:Q2795,17,FALSE)</f>
        <v>No</v>
      </c>
      <c r="J461" s="7" t="str">
        <f>VLOOKUP(A461,'Data Analysis'!A460:Q2795,11,FALSE)</f>
        <v>Obesity</v>
      </c>
      <c r="K461" s="7" t="str">
        <f>VLOOKUP(A461,'Data Analysis'!A460:Q2795,12,FALSE)</f>
        <v>Diabetes</v>
      </c>
      <c r="L461" s="7" t="str">
        <f>VLOOKUP(A461,'Data Analysis'!A460:Q2795,13,FALSE)</f>
        <v>27-Aug-1963</v>
      </c>
      <c r="M461" s="7">
        <f>VLOOKUP(A461,'Data Analysis'!A460:Q2795,14,FALSE)</f>
        <v>21797</v>
      </c>
      <c r="N461" s="7" t="str">
        <f>VLOOKUP(A461,'Data Analysis'!A460:Q2795,16,FALSE)</f>
        <v>tier - 3</v>
      </c>
      <c r="O461" s="7" t="str">
        <f>VLOOKUP(A461,'Data Analysis'!A460:Q2795,15,FALSE)</f>
        <v>tier - 1</v>
      </c>
      <c r="P461" s="7">
        <f>VLOOKUP(A461,'Data Analysis'!A460:Q2795,2,FALSE)</f>
        <v>59</v>
      </c>
      <c r="Q461" s="7">
        <f>VLOOKUP(A462,'Data Analysis'!A461:Q2796,2,FALSE)</f>
        <v>43</v>
      </c>
    </row>
    <row r="462" ht="15.6" spans="1:17">
      <c r="A462" s="9" t="s">
        <v>922</v>
      </c>
      <c r="B462" s="7" t="str">
        <f>VLOOKUP(A462,'Data Analysis'!A461:Q2796,4,FALSE)</f>
        <v>  Carolyn</v>
      </c>
      <c r="C462" s="7">
        <f>VLOOKUP(A462,'Data Analysis'!A461:Q2796,5,FALSE)</f>
        <v>26.885</v>
      </c>
      <c r="D462" s="7">
        <f>VLOOKUP(A462,'Data Analysis'!A461:Q2796,6,FALSE)</f>
        <v>5.18</v>
      </c>
      <c r="E462" s="7" t="str">
        <f>VLOOKUP(A462,'Data Analysis'!A461:Q2796,7,FALSE)</f>
        <v>No</v>
      </c>
      <c r="F462" s="7" t="str">
        <f>VLOOKUP(A462,'Data Analysis'!A461:Q2796,9,FALSE)</f>
        <v>No</v>
      </c>
      <c r="G462" s="7" t="str">
        <f>VLOOKUP(A462,'Data Analysis'!A461:Q2796,8,FALSE)</f>
        <v>Yes</v>
      </c>
      <c r="H462" s="7">
        <f>VLOOKUP(A462,'Data Analysis'!A461:Q2796,10,FALSE)</f>
        <v>1</v>
      </c>
      <c r="I462" s="7" t="str">
        <f>VLOOKUP(A462,'Data Analysis'!A461:Q2796,17,FALSE)</f>
        <v>yes</v>
      </c>
      <c r="J462" s="7" t="str">
        <f>VLOOKUP(A462,'Data Analysis'!A461:Q2796,11,FALSE)</f>
        <v>Overweight</v>
      </c>
      <c r="K462" s="7" t="str">
        <f>VLOOKUP(A462,'Data Analysis'!A461:Q2796,12,FALSE)</f>
        <v>Normal</v>
      </c>
      <c r="L462" s="7" t="str">
        <f>VLOOKUP(A462,'Data Analysis'!A461:Q2796,13,FALSE)</f>
        <v>28-Sep-1979</v>
      </c>
      <c r="M462" s="7">
        <f>VLOOKUP(A462,'Data Analysis'!A461:Q2796,14,FALSE)</f>
        <v>21774.32</v>
      </c>
      <c r="N462" s="7" t="str">
        <f>VLOOKUP(A462,'Data Analysis'!A461:Q2796,16,FALSE)</f>
        <v>tier - 3</v>
      </c>
      <c r="O462" s="7" t="str">
        <f>VLOOKUP(A462,'Data Analysis'!A461:Q2796,15,FALSE)</f>
        <v>tier - 2</v>
      </c>
      <c r="P462" s="7">
        <f>VLOOKUP(A462,'Data Analysis'!A461:Q2796,2,FALSE)</f>
        <v>43</v>
      </c>
      <c r="Q462" s="7">
        <f>VLOOKUP(A463,'Data Analysis'!A462:Q2797,2,FALSE)</f>
        <v>43</v>
      </c>
    </row>
    <row r="463" ht="15.6" spans="1:17">
      <c r="A463" s="9" t="s">
        <v>924</v>
      </c>
      <c r="B463" s="7" t="str">
        <f>VLOOKUP(A463,'Data Analysis'!A462:Q2797,4,FALSE)</f>
        <v>  Lindsey</v>
      </c>
      <c r="C463" s="7">
        <f>VLOOKUP(A463,'Data Analysis'!A462:Q2797,5,FALSE)</f>
        <v>25.27</v>
      </c>
      <c r="D463" s="7">
        <f>VLOOKUP(A463,'Data Analysis'!A462:Q2797,6,FALSE)</f>
        <v>5.29</v>
      </c>
      <c r="E463" s="7" t="str">
        <f>VLOOKUP(A463,'Data Analysis'!A462:Q2797,7,FALSE)</f>
        <v>No</v>
      </c>
      <c r="F463" s="7" t="str">
        <f>VLOOKUP(A463,'Data Analysis'!A462:Q2797,9,FALSE)</f>
        <v>No</v>
      </c>
      <c r="G463" s="7" t="str">
        <f>VLOOKUP(A463,'Data Analysis'!A462:Q2797,8,FALSE)</f>
        <v>Yes</v>
      </c>
      <c r="H463" s="7">
        <f>VLOOKUP(A463,'Data Analysis'!A462:Q2797,10,FALSE)</f>
        <v>1</v>
      </c>
      <c r="I463" s="7" t="str">
        <f>VLOOKUP(A463,'Data Analysis'!A462:Q2797,17,FALSE)</f>
        <v>yes</v>
      </c>
      <c r="J463" s="7" t="str">
        <f>VLOOKUP(A463,'Data Analysis'!A462:Q2797,11,FALSE)</f>
        <v>Obesity</v>
      </c>
      <c r="K463" s="7" t="str">
        <f>VLOOKUP(A463,'Data Analysis'!A462:Q2797,12,FALSE)</f>
        <v>Normal</v>
      </c>
      <c r="L463" s="7" t="str">
        <f>VLOOKUP(A463,'Data Analysis'!A462:Q2797,13,FALSE)</f>
        <v>20-Sep-1979</v>
      </c>
      <c r="M463" s="7">
        <f>VLOOKUP(A463,'Data Analysis'!A462:Q2797,14,FALSE)</f>
        <v>21771.34</v>
      </c>
      <c r="N463" s="7" t="str">
        <f>VLOOKUP(A463,'Data Analysis'!A462:Q2797,16,FALSE)</f>
        <v>tier - 3</v>
      </c>
      <c r="O463" s="7" t="str">
        <f>VLOOKUP(A463,'Data Analysis'!A462:Q2797,15,FALSE)</f>
        <v>tier - 1</v>
      </c>
      <c r="P463" s="7">
        <f>VLOOKUP(A463,'Data Analysis'!A462:Q2797,2,FALSE)</f>
        <v>43</v>
      </c>
      <c r="Q463" s="7">
        <f>VLOOKUP(A464,'Data Analysis'!A463:Q2798,2,FALSE)</f>
        <v>46</v>
      </c>
    </row>
    <row r="464" ht="15.6" spans="1:17">
      <c r="A464" s="9" t="s">
        <v>926</v>
      </c>
      <c r="B464" s="7" t="str">
        <f>VLOOKUP(A464,'Data Analysis'!A463:Q2798,4,FALSE)</f>
        <v>  Marissa D</v>
      </c>
      <c r="C464" s="7">
        <f>VLOOKUP(A464,'Data Analysis'!A463:Q2798,5,FALSE)</f>
        <v>23.655</v>
      </c>
      <c r="D464" s="7">
        <f>VLOOKUP(A464,'Data Analysis'!A463:Q2798,6,FALSE)</f>
        <v>4.86</v>
      </c>
      <c r="E464" s="7" t="str">
        <f>VLOOKUP(A464,'Data Analysis'!A463:Q2798,7,FALSE)</f>
        <v>yes</v>
      </c>
      <c r="F464" s="7" t="str">
        <f>VLOOKUP(A464,'Data Analysis'!A463:Q2798,9,FALSE)</f>
        <v>No</v>
      </c>
      <c r="G464" s="7" t="str">
        <f>VLOOKUP(A464,'Data Analysis'!A463:Q2798,8,FALSE)</f>
        <v>No</v>
      </c>
      <c r="H464" s="7">
        <f>VLOOKUP(A464,'Data Analysis'!A463:Q2798,10,FALSE)</f>
        <v>0</v>
      </c>
      <c r="I464" s="7" t="str">
        <f>VLOOKUP(A464,'Data Analysis'!A463:Q2798,17,FALSE)</f>
        <v>yes</v>
      </c>
      <c r="J464" s="7" t="str">
        <f>VLOOKUP(A464,'Data Analysis'!A463:Q2798,11,FALSE)</f>
        <v>Obesity</v>
      </c>
      <c r="K464" s="7" t="str">
        <f>VLOOKUP(A464,'Data Analysis'!A463:Q2798,12,FALSE)</f>
        <v>Normal</v>
      </c>
      <c r="L464" s="7" t="str">
        <f>VLOOKUP(A464,'Data Analysis'!A463:Q2798,13,FALSE)</f>
        <v>18-Jul-1976</v>
      </c>
      <c r="M464" s="7">
        <f>VLOOKUP(A464,'Data Analysis'!A463:Q2798,14,FALSE)</f>
        <v>21677.28</v>
      </c>
      <c r="N464" s="7" t="str">
        <f>VLOOKUP(A464,'Data Analysis'!A463:Q2798,16,FALSE)</f>
        <v>tier - 3</v>
      </c>
      <c r="O464" s="7" t="str">
        <f>VLOOKUP(A464,'Data Analysis'!A463:Q2798,15,FALSE)</f>
        <v>tier - 1</v>
      </c>
      <c r="P464" s="7">
        <f>VLOOKUP(A464,'Data Analysis'!A463:Q2798,2,FALSE)</f>
        <v>46</v>
      </c>
      <c r="Q464" s="7">
        <f>VLOOKUP(A465,'Data Analysis'!A464:Q2799,2,FALSE)</f>
        <v>60</v>
      </c>
    </row>
    <row r="465" ht="15.6" spans="1:17">
      <c r="A465" s="9" t="s">
        <v>928</v>
      </c>
      <c r="B465" s="7" t="str">
        <f>VLOOKUP(A465,'Data Analysis'!A464:Q2799,4,FALSE)</f>
        <v>  Jean Luc</v>
      </c>
      <c r="C465" s="7">
        <f>VLOOKUP(A465,'Data Analysis'!A464:Q2799,5,FALSE)</f>
        <v>55.05</v>
      </c>
      <c r="D465" s="7">
        <f>VLOOKUP(A465,'Data Analysis'!A464:Q2799,6,FALSE)</f>
        <v>7.66</v>
      </c>
      <c r="E465" s="7" t="str">
        <f>VLOOKUP(A465,'Data Analysis'!A464:Q2799,7,FALSE)</f>
        <v>No</v>
      </c>
      <c r="F465" s="7" t="str">
        <f>VLOOKUP(A465,'Data Analysis'!A464:Q2799,9,FALSE)</f>
        <v>No</v>
      </c>
      <c r="G465" s="7" t="str">
        <f>VLOOKUP(A465,'Data Analysis'!A464:Q2799,8,FALSE)</f>
        <v>No</v>
      </c>
      <c r="H465" s="7">
        <f>VLOOKUP(A465,'Data Analysis'!A464:Q2799,10,FALSE)</f>
        <v>0</v>
      </c>
      <c r="I465" s="7" t="str">
        <f>VLOOKUP(A465,'Data Analysis'!A464:Q2799,17,FALSE)</f>
        <v>No</v>
      </c>
      <c r="J465" s="7" t="str">
        <f>VLOOKUP(A465,'Data Analysis'!A464:Q2799,11,FALSE)</f>
        <v>Normal Weight</v>
      </c>
      <c r="K465" s="7" t="str">
        <f>VLOOKUP(A465,'Data Analysis'!A464:Q2799,12,FALSE)</f>
        <v>Diabetes</v>
      </c>
      <c r="L465" s="7" t="str">
        <f>VLOOKUP(A465,'Data Analysis'!A464:Q2799,13,FALSE)</f>
        <v>16-Nov-1962</v>
      </c>
      <c r="M465" s="7">
        <f>VLOOKUP(A465,'Data Analysis'!A464:Q2799,14,FALSE)</f>
        <v>21661.16</v>
      </c>
      <c r="N465" s="7" t="str">
        <f>VLOOKUP(A465,'Data Analysis'!A464:Q2799,16,FALSE)</f>
        <v>tier - 2</v>
      </c>
      <c r="O465" s="7" t="str">
        <f>VLOOKUP(A465,'Data Analysis'!A464:Q2799,15,FALSE)</f>
        <v>tier - 2</v>
      </c>
      <c r="P465" s="7">
        <f>VLOOKUP(A465,'Data Analysis'!A464:Q2799,2,FALSE)</f>
        <v>60</v>
      </c>
      <c r="Q465" s="7">
        <f>VLOOKUP(A466,'Data Analysis'!A465:Q2800,2,FALSE)</f>
        <v>39</v>
      </c>
    </row>
    <row r="466" ht="15.6" spans="1:17">
      <c r="A466" s="9" t="s">
        <v>930</v>
      </c>
      <c r="B466" s="7" t="str">
        <f>VLOOKUP(A466,'Data Analysis'!A465:Q2800,4,FALSE)</f>
        <v>  Danielle</v>
      </c>
      <c r="C466" s="7">
        <f>VLOOKUP(A466,'Data Analysis'!A465:Q2800,5,FALSE)</f>
        <v>24.89</v>
      </c>
      <c r="D466" s="7">
        <f>VLOOKUP(A466,'Data Analysis'!A465:Q2800,6,FALSE)</f>
        <v>6.1</v>
      </c>
      <c r="E466" s="7" t="str">
        <f>VLOOKUP(A466,'Data Analysis'!A465:Q2800,7,FALSE)</f>
        <v>yes</v>
      </c>
      <c r="F466" s="7" t="str">
        <f>VLOOKUP(A466,'Data Analysis'!A465:Q2800,9,FALSE)</f>
        <v>No</v>
      </c>
      <c r="G466" s="7" t="str">
        <f>VLOOKUP(A466,'Data Analysis'!A465:Q2800,8,FALSE)</f>
        <v>Yes</v>
      </c>
      <c r="H466" s="7">
        <f>VLOOKUP(A466,'Data Analysis'!A465:Q2800,10,FALSE)</f>
        <v>1</v>
      </c>
      <c r="I466" s="7" t="str">
        <f>VLOOKUP(A466,'Data Analysis'!A465:Q2800,17,FALSE)</f>
        <v>yes</v>
      </c>
      <c r="J466" s="7" t="str">
        <f>VLOOKUP(A466,'Data Analysis'!A465:Q2800,11,FALSE)</f>
        <v>Obesity</v>
      </c>
      <c r="K466" s="7" t="str">
        <f>VLOOKUP(A466,'Data Analysis'!A465:Q2800,12,FALSE)</f>
        <v>Prediabetes</v>
      </c>
      <c r="L466" s="7" t="str">
        <f>VLOOKUP(A466,'Data Analysis'!A465:Q2800,13,FALSE)</f>
        <v>25-Dec-1983</v>
      </c>
      <c r="M466" s="7">
        <f>VLOOKUP(A466,'Data Analysis'!A465:Q2800,14,FALSE)</f>
        <v>21659.93</v>
      </c>
      <c r="N466" s="7" t="str">
        <f>VLOOKUP(A466,'Data Analysis'!A465:Q2800,16,FALSE)</f>
        <v>tier - 3</v>
      </c>
      <c r="O466" s="7" t="str">
        <f>VLOOKUP(A466,'Data Analysis'!A465:Q2800,15,FALSE)</f>
        <v>tier - 3</v>
      </c>
      <c r="P466" s="7">
        <f>VLOOKUP(A466,'Data Analysis'!A465:Q2800,2,FALSE)</f>
        <v>39</v>
      </c>
      <c r="Q466" s="7">
        <f>VLOOKUP(A467,'Data Analysis'!A466:Q2801,2,FALSE)</f>
        <v>23</v>
      </c>
    </row>
    <row r="467" ht="15.6" spans="1:17">
      <c r="A467" s="9" t="s">
        <v>932</v>
      </c>
      <c r="B467" s="7" t="str">
        <f>VLOOKUP(A467,'Data Analysis'!A466:Q2801,4,FALSE)</f>
        <v>  Jim</v>
      </c>
      <c r="C467" s="7">
        <f>VLOOKUP(A467,'Data Analysis'!A466:Q2801,5,FALSE)</f>
        <v>18.715</v>
      </c>
      <c r="D467" s="7">
        <f>VLOOKUP(A467,'Data Analysis'!A466:Q2801,6,FALSE)</f>
        <v>4.44</v>
      </c>
      <c r="E467" s="7" t="str">
        <f>VLOOKUP(A467,'Data Analysis'!A466:Q2801,7,FALSE)</f>
        <v>No</v>
      </c>
      <c r="F467" s="7" t="str">
        <f>VLOOKUP(A467,'Data Analysis'!A466:Q2801,9,FALSE)</f>
        <v>No</v>
      </c>
      <c r="G467" s="7" t="str">
        <f>VLOOKUP(A467,'Data Analysis'!A466:Q2801,8,FALSE)</f>
        <v>No</v>
      </c>
      <c r="H467" s="7">
        <f>VLOOKUP(A467,'Data Analysis'!A466:Q2801,10,FALSE)</f>
        <v>0</v>
      </c>
      <c r="I467" s="7" t="str">
        <f>VLOOKUP(A467,'Data Analysis'!A466:Q2801,17,FALSE)</f>
        <v>No</v>
      </c>
      <c r="J467" s="7" t="str">
        <f>VLOOKUP(A467,'Data Analysis'!A466:Q2801,11,FALSE)</f>
        <v>Obesity</v>
      </c>
      <c r="K467" s="7" t="str">
        <f>VLOOKUP(A467,'Data Analysis'!A466:Q2801,12,FALSE)</f>
        <v>Normal</v>
      </c>
      <c r="L467" s="7" t="str">
        <f>VLOOKUP(A467,'Data Analysis'!A466:Q2801,13,FALSE)</f>
        <v>12-Jun-1999</v>
      </c>
      <c r="M467" s="7">
        <f>VLOOKUP(A467,'Data Analysis'!A466:Q2801,14,FALSE)</f>
        <v>21595.38</v>
      </c>
      <c r="N467" s="7" t="str">
        <f>VLOOKUP(A467,'Data Analysis'!A466:Q2801,16,FALSE)</f>
        <v>tier - 2</v>
      </c>
      <c r="O467" s="7" t="str">
        <f>VLOOKUP(A467,'Data Analysis'!A466:Q2801,15,FALSE)</f>
        <v>tier - 3</v>
      </c>
      <c r="P467" s="7">
        <f>VLOOKUP(A467,'Data Analysis'!A466:Q2801,2,FALSE)</f>
        <v>23</v>
      </c>
      <c r="Q467" s="7">
        <f>VLOOKUP(A468,'Data Analysis'!A467:Q2802,2,FALSE)</f>
        <v>32</v>
      </c>
    </row>
    <row r="468" ht="15.6" spans="1:17">
      <c r="A468" s="9" t="s">
        <v>934</v>
      </c>
      <c r="B468" s="7" t="str">
        <f>VLOOKUP(A468,'Data Analysis'!A467:Q2802,4,FALSE)</f>
        <v>  Matthew T</v>
      </c>
      <c r="C468" s="7">
        <f>VLOOKUP(A468,'Data Analysis'!A467:Q2802,5,FALSE)</f>
        <v>28.12</v>
      </c>
      <c r="D468" s="7">
        <f>VLOOKUP(A468,'Data Analysis'!A467:Q2802,6,FALSE)</f>
        <v>6.15</v>
      </c>
      <c r="E468" s="7" t="str">
        <f>VLOOKUP(A468,'Data Analysis'!A467:Q2802,7,FALSE)</f>
        <v>No</v>
      </c>
      <c r="F468" s="7" t="str">
        <f>VLOOKUP(A468,'Data Analysis'!A467:Q2802,9,FALSE)</f>
        <v>No</v>
      </c>
      <c r="G468" s="7" t="str">
        <f>VLOOKUP(A468,'Data Analysis'!A467:Q2802,8,FALSE)</f>
        <v>No</v>
      </c>
      <c r="H468" s="7">
        <f>VLOOKUP(A468,'Data Analysis'!A467:Q2802,10,FALSE)</f>
        <v>0</v>
      </c>
      <c r="I468" s="7" t="str">
        <f>VLOOKUP(A468,'Data Analysis'!A467:Q2802,17,FALSE)</f>
        <v>yes</v>
      </c>
      <c r="J468" s="7" t="str">
        <f>VLOOKUP(A468,'Data Analysis'!A467:Q2802,11,FALSE)</f>
        <v>Overweight</v>
      </c>
      <c r="K468" s="7" t="str">
        <f>VLOOKUP(A468,'Data Analysis'!A467:Q2802,12,FALSE)</f>
        <v>Prediabetes</v>
      </c>
      <c r="L468" s="7" t="str">
        <f>VLOOKUP(A468,'Data Analysis'!A467:Q2802,13,FALSE)</f>
        <v>21-Nov-1990</v>
      </c>
      <c r="M468" s="7">
        <f>VLOOKUP(A468,'Data Analysis'!A467:Q2802,14,FALSE)</f>
        <v>21472.48</v>
      </c>
      <c r="N468" s="7" t="str">
        <f>VLOOKUP(A468,'Data Analysis'!A467:Q2802,16,FALSE)</f>
        <v>tier - 2</v>
      </c>
      <c r="O468" s="7" t="str">
        <f>VLOOKUP(A468,'Data Analysis'!A467:Q2802,15,FALSE)</f>
        <v>tier - 2</v>
      </c>
      <c r="P468" s="7">
        <f>VLOOKUP(A468,'Data Analysis'!A467:Q2802,2,FALSE)</f>
        <v>32</v>
      </c>
      <c r="Q468" s="7">
        <f>VLOOKUP(A469,'Data Analysis'!A468:Q2803,2,FALSE)</f>
        <v>42</v>
      </c>
    </row>
    <row r="469" ht="15.6" spans="1:17">
      <c r="A469" s="9" t="s">
        <v>936</v>
      </c>
      <c r="B469" s="7" t="str">
        <f>VLOOKUP(A469,'Data Analysis'!A468:Q2803,4,FALSE)</f>
        <v>  Rachel L</v>
      </c>
      <c r="C469" s="7">
        <f>VLOOKUP(A469,'Data Analysis'!A468:Q2803,5,FALSE)</f>
        <v>26.6</v>
      </c>
      <c r="D469" s="7">
        <f>VLOOKUP(A469,'Data Analysis'!A468:Q2803,6,FALSE)</f>
        <v>4.53</v>
      </c>
      <c r="E469" s="7" t="str">
        <f>VLOOKUP(A469,'Data Analysis'!A468:Q2803,7,FALSE)</f>
        <v>No</v>
      </c>
      <c r="F469" s="7" t="str">
        <f>VLOOKUP(A469,'Data Analysis'!A468:Q2803,9,FALSE)</f>
        <v>No</v>
      </c>
      <c r="G469" s="7" t="str">
        <f>VLOOKUP(A469,'Data Analysis'!A468:Q2803,8,FALSE)</f>
        <v>No</v>
      </c>
      <c r="H469" s="7">
        <f>VLOOKUP(A469,'Data Analysis'!A468:Q2803,10,FALSE)</f>
        <v>0</v>
      </c>
      <c r="I469" s="7" t="str">
        <f>VLOOKUP(A469,'Data Analysis'!A468:Q2803,17,FALSE)</f>
        <v>yes</v>
      </c>
      <c r="J469" s="7" t="str">
        <f>VLOOKUP(A469,'Data Analysis'!A468:Q2803,11,FALSE)</f>
        <v>Obesity</v>
      </c>
      <c r="K469" s="7" t="str">
        <f>VLOOKUP(A469,'Data Analysis'!A468:Q2803,12,FALSE)</f>
        <v>Normal</v>
      </c>
      <c r="L469" s="7" t="str">
        <f>VLOOKUP(A469,'Data Analysis'!A468:Q2803,13,FALSE)</f>
        <v>4-Sep-1980</v>
      </c>
      <c r="M469" s="7">
        <f>VLOOKUP(A469,'Data Analysis'!A468:Q2803,14,FALSE)</f>
        <v>21348.71</v>
      </c>
      <c r="N469" s="7" t="str">
        <f>VLOOKUP(A469,'Data Analysis'!A468:Q2803,16,FALSE)</f>
        <v>tier - 2</v>
      </c>
      <c r="O469" s="7" t="str">
        <f>VLOOKUP(A469,'Data Analysis'!A468:Q2803,15,FALSE)</f>
        <v>tier - 1</v>
      </c>
      <c r="P469" s="7">
        <f>VLOOKUP(A469,'Data Analysis'!A468:Q2803,2,FALSE)</f>
        <v>42</v>
      </c>
      <c r="Q469" s="7">
        <f>VLOOKUP(A470,'Data Analysis'!A469:Q2804,2,FALSE)</f>
        <v>18</v>
      </c>
    </row>
    <row r="470" ht="15.6" spans="1:17">
      <c r="A470" s="9" t="s">
        <v>938</v>
      </c>
      <c r="B470" s="7" t="str">
        <f>VLOOKUP(A470,'Data Analysis'!A469:Q2804,4,FALSE)</f>
        <v>  Corina</v>
      </c>
      <c r="C470" s="7">
        <f>VLOOKUP(A470,'Data Analysis'!A469:Q2804,5,FALSE)</f>
        <v>30.115</v>
      </c>
      <c r="D470" s="7">
        <f>VLOOKUP(A470,'Data Analysis'!A469:Q2804,6,FALSE)</f>
        <v>5.48</v>
      </c>
      <c r="E470" s="7" t="str">
        <f>VLOOKUP(A470,'Data Analysis'!A469:Q2804,7,FALSE)</f>
        <v>No</v>
      </c>
      <c r="F470" s="7" t="str">
        <f>VLOOKUP(A470,'Data Analysis'!A469:Q2804,9,FALSE)</f>
        <v>yes</v>
      </c>
      <c r="G470" s="7" t="str">
        <f>VLOOKUP(A470,'Data Analysis'!A469:Q2804,8,FALSE)</f>
        <v>No</v>
      </c>
      <c r="H470" s="7">
        <f>VLOOKUP(A470,'Data Analysis'!A469:Q2804,10,FALSE)</f>
        <v>1</v>
      </c>
      <c r="I470" s="7" t="str">
        <f>VLOOKUP(A470,'Data Analysis'!A469:Q2804,17,FALSE)</f>
        <v>No</v>
      </c>
      <c r="J470" s="7" t="str">
        <f>VLOOKUP(A470,'Data Analysis'!A469:Q2804,11,FALSE)</f>
        <v>Obesity</v>
      </c>
      <c r="K470" s="7" t="str">
        <f>VLOOKUP(A470,'Data Analysis'!A469:Q2804,12,FALSE)</f>
        <v>Normal</v>
      </c>
      <c r="L470" s="7" t="str">
        <f>VLOOKUP(A470,'Data Analysis'!A469:Q2804,13,FALSE)</f>
        <v>4-Aug-2004</v>
      </c>
      <c r="M470" s="7">
        <f>VLOOKUP(A470,'Data Analysis'!A469:Q2804,14,FALSE)</f>
        <v>21344.85</v>
      </c>
      <c r="N470" s="7" t="str">
        <f>VLOOKUP(A470,'Data Analysis'!A469:Q2804,16,FALSE)</f>
        <v>tier - 3</v>
      </c>
      <c r="O470" s="7" t="str">
        <f>VLOOKUP(A470,'Data Analysis'!A469:Q2804,15,FALSE)</f>
        <v>tier - 1</v>
      </c>
      <c r="P470" s="7">
        <f>VLOOKUP(A470,'Data Analysis'!A469:Q2804,2,FALSE)</f>
        <v>18</v>
      </c>
      <c r="Q470" s="7">
        <f>VLOOKUP(A471,'Data Analysis'!A470:Q2805,2,FALSE)</f>
        <v>42</v>
      </c>
    </row>
    <row r="471" ht="15.6" spans="1:17">
      <c r="A471" s="9" t="s">
        <v>940</v>
      </c>
      <c r="B471" s="7" t="str">
        <f>VLOOKUP(A471,'Data Analysis'!A470:Q2805,4,FALSE)</f>
        <v>  Guannan</v>
      </c>
      <c r="C471" s="7">
        <f>VLOOKUP(A471,'Data Analysis'!A470:Q2805,5,FALSE)</f>
        <v>24.605</v>
      </c>
      <c r="D471" s="7">
        <f>VLOOKUP(A471,'Data Analysis'!A470:Q2805,6,FALSE)</f>
        <v>5.48</v>
      </c>
      <c r="E471" s="7" t="str">
        <f>VLOOKUP(A471,'Data Analysis'!A470:Q2805,7,FALSE)</f>
        <v>No</v>
      </c>
      <c r="F471" s="7" t="str">
        <f>VLOOKUP(A471,'Data Analysis'!A470:Q2805,9,FALSE)</f>
        <v>No</v>
      </c>
      <c r="G471" s="7" t="str">
        <f>VLOOKUP(A471,'Data Analysis'!A470:Q2805,8,FALSE)</f>
        <v>No</v>
      </c>
      <c r="H471" s="7">
        <f>VLOOKUP(A471,'Data Analysis'!A470:Q2805,10,FALSE)</f>
        <v>0</v>
      </c>
      <c r="I471" s="7" t="str">
        <f>VLOOKUP(A471,'Data Analysis'!A470:Q2805,17,FALSE)</f>
        <v>yes</v>
      </c>
      <c r="J471" s="7" t="str">
        <f>VLOOKUP(A471,'Data Analysis'!A470:Q2805,11,FALSE)</f>
        <v>Obesity</v>
      </c>
      <c r="K471" s="7" t="str">
        <f>VLOOKUP(A471,'Data Analysis'!A470:Q2805,12,FALSE)</f>
        <v>Normal</v>
      </c>
      <c r="L471" s="7" t="str">
        <f>VLOOKUP(A471,'Data Analysis'!A470:Q2805,13,FALSE)</f>
        <v>10-Dec-1980</v>
      </c>
      <c r="M471" s="7">
        <f>VLOOKUP(A471,'Data Analysis'!A470:Q2805,14,FALSE)</f>
        <v>21259.38</v>
      </c>
      <c r="N471" s="7" t="str">
        <f>VLOOKUP(A471,'Data Analysis'!A470:Q2805,16,FALSE)</f>
        <v>tier - 3</v>
      </c>
      <c r="O471" s="7" t="str">
        <f>VLOOKUP(A471,'Data Analysis'!A470:Q2805,15,FALSE)</f>
        <v>tier - 3</v>
      </c>
      <c r="P471" s="7">
        <f>VLOOKUP(A471,'Data Analysis'!A470:Q2805,2,FALSE)</f>
        <v>42</v>
      </c>
      <c r="Q471" s="7">
        <f>VLOOKUP(A472,'Data Analysis'!A471:Q2806,2,FALSE)</f>
        <v>48</v>
      </c>
    </row>
    <row r="472" ht="15.6" spans="1:17">
      <c r="A472" s="9" t="s">
        <v>942</v>
      </c>
      <c r="B472" s="7" t="str">
        <f>VLOOKUP(A472,'Data Analysis'!A471:Q2806,4,FALSE)</f>
        <v>  Don</v>
      </c>
      <c r="C472" s="7">
        <f>VLOOKUP(A472,'Data Analysis'!A471:Q2806,5,FALSE)</f>
        <v>29.6</v>
      </c>
      <c r="D472" s="7">
        <f>VLOOKUP(A472,'Data Analysis'!A471:Q2806,6,FALSE)</f>
        <v>8.1</v>
      </c>
      <c r="E472" s="7" t="str">
        <f>VLOOKUP(A472,'Data Analysis'!A471:Q2806,7,FALSE)</f>
        <v>No</v>
      </c>
      <c r="F472" s="7" t="str">
        <f>VLOOKUP(A472,'Data Analysis'!A471:Q2806,9,FALSE)</f>
        <v>No</v>
      </c>
      <c r="G472" s="7" t="str">
        <f>VLOOKUP(A472,'Data Analysis'!A471:Q2806,8,FALSE)</f>
        <v>No</v>
      </c>
      <c r="H472" s="7">
        <f>VLOOKUP(A472,'Data Analysis'!A471:Q2806,10,FALSE)</f>
        <v>0</v>
      </c>
      <c r="I472" s="7" t="str">
        <f>VLOOKUP(A472,'Data Analysis'!A471:Q2806,17,FALSE)</f>
        <v>No</v>
      </c>
      <c r="J472" s="7" t="str">
        <f>VLOOKUP(A472,'Data Analysis'!A471:Q2806,11,FALSE)</f>
        <v>Obesity</v>
      </c>
      <c r="K472" s="7" t="str">
        <f>VLOOKUP(A472,'Data Analysis'!A471:Q2806,12,FALSE)</f>
        <v>Diabetes</v>
      </c>
      <c r="L472" s="7" t="str">
        <f>VLOOKUP(A472,'Data Analysis'!A471:Q2806,13,FALSE)</f>
        <v>3-Sep-1974</v>
      </c>
      <c r="M472" s="7">
        <f>VLOOKUP(A472,'Data Analysis'!A471:Q2806,14,FALSE)</f>
        <v>21232.18</v>
      </c>
      <c r="N472" s="7" t="str">
        <f>VLOOKUP(A472,'Data Analysis'!A471:Q2806,16,FALSE)</f>
        <v>tier - 3</v>
      </c>
      <c r="O472" s="7" t="str">
        <f>VLOOKUP(A472,'Data Analysis'!A471:Q2806,15,FALSE)</f>
        <v>tier - 2</v>
      </c>
      <c r="P472" s="7">
        <f>VLOOKUP(A472,'Data Analysis'!A471:Q2806,2,FALSE)</f>
        <v>48</v>
      </c>
      <c r="Q472" s="7">
        <f>VLOOKUP(A473,'Data Analysis'!A472:Q2807,2,FALSE)</f>
        <v>48</v>
      </c>
    </row>
    <row r="473" ht="15.6" spans="1:17">
      <c r="A473" s="9" t="s">
        <v>944</v>
      </c>
      <c r="B473" s="7" t="str">
        <f>VLOOKUP(A473,'Data Analysis'!A472:Q2807,4,FALSE)</f>
        <v>  Chris</v>
      </c>
      <c r="C473" s="7">
        <f>VLOOKUP(A473,'Data Analysis'!A472:Q2807,5,FALSE)</f>
        <v>24.42</v>
      </c>
      <c r="D473" s="7">
        <f>VLOOKUP(A473,'Data Analysis'!A472:Q2807,6,FALSE)</f>
        <v>7.16</v>
      </c>
      <c r="E473" s="7" t="str">
        <f>VLOOKUP(A473,'Data Analysis'!A472:Q2807,7,FALSE)</f>
        <v>No</v>
      </c>
      <c r="F473" s="7" t="str">
        <f>VLOOKUP(A473,'Data Analysis'!A472:Q2807,9,FALSE)</f>
        <v>No</v>
      </c>
      <c r="G473" s="7" t="str">
        <f>VLOOKUP(A473,'Data Analysis'!A472:Q2807,8,FALSE)</f>
        <v>No</v>
      </c>
      <c r="H473" s="7">
        <f>VLOOKUP(A473,'Data Analysis'!A472:Q2807,10,FALSE)</f>
        <v>0</v>
      </c>
      <c r="I473" s="7" t="str">
        <f>VLOOKUP(A473,'Data Analysis'!A472:Q2807,17,FALSE)</f>
        <v>yes</v>
      </c>
      <c r="J473" s="7" t="str">
        <f>VLOOKUP(A473,'Data Analysis'!A472:Q2807,11,FALSE)</f>
        <v>Obesity</v>
      </c>
      <c r="K473" s="7" t="str">
        <f>VLOOKUP(A473,'Data Analysis'!A472:Q2807,12,FALSE)</f>
        <v>Diabetes</v>
      </c>
      <c r="L473" s="7" t="str">
        <f>VLOOKUP(A473,'Data Analysis'!A472:Q2807,13,FALSE)</f>
        <v>14-Oct-1974</v>
      </c>
      <c r="M473" s="7">
        <f>VLOOKUP(A473,'Data Analysis'!A472:Q2807,14,FALSE)</f>
        <v>21223.68</v>
      </c>
      <c r="N473" s="7" t="str">
        <f>VLOOKUP(A473,'Data Analysis'!A472:Q2807,16,FALSE)</f>
        <v>tier - 3</v>
      </c>
      <c r="O473" s="7" t="str">
        <f>VLOOKUP(A473,'Data Analysis'!A472:Q2807,15,FALSE)</f>
        <v>tier - 2</v>
      </c>
      <c r="P473" s="7">
        <f>VLOOKUP(A473,'Data Analysis'!A472:Q2807,2,FALSE)</f>
        <v>48</v>
      </c>
      <c r="Q473" s="7">
        <f>VLOOKUP(A474,'Data Analysis'!A473:Q2808,2,FALSE)</f>
        <v>53</v>
      </c>
    </row>
    <row r="474" ht="15.6" spans="1:17">
      <c r="A474" s="9" t="s">
        <v>946</v>
      </c>
      <c r="B474" s="7" t="str">
        <f>VLOOKUP(A474,'Data Analysis'!A473:Q2808,4,FALSE)</f>
        <v>  Gavin V</v>
      </c>
      <c r="C474" s="7">
        <f>VLOOKUP(A474,'Data Analysis'!A473:Q2808,5,FALSE)</f>
        <v>20.9</v>
      </c>
      <c r="D474" s="7">
        <f>VLOOKUP(A474,'Data Analysis'!A473:Q2808,6,FALSE)</f>
        <v>4.55</v>
      </c>
      <c r="E474" s="7" t="str">
        <f>VLOOKUP(A474,'Data Analysis'!A473:Q2808,7,FALSE)</f>
        <v>yes</v>
      </c>
      <c r="F474" s="7" t="str">
        <f>VLOOKUP(A474,'Data Analysis'!A473:Q2808,9,FALSE)</f>
        <v>No</v>
      </c>
      <c r="G474" s="7" t="str">
        <f>VLOOKUP(A474,'Data Analysis'!A473:Q2808,8,FALSE)</f>
        <v>Yes</v>
      </c>
      <c r="H474" s="7">
        <f>VLOOKUP(A474,'Data Analysis'!A473:Q2808,10,FALSE)</f>
        <v>1</v>
      </c>
      <c r="I474" s="7" t="str">
        <f>VLOOKUP(A474,'Data Analysis'!A473:Q2808,17,FALSE)</f>
        <v>yes</v>
      </c>
      <c r="J474" s="7" t="str">
        <f>VLOOKUP(A474,'Data Analysis'!A473:Q2808,11,FALSE)</f>
        <v>Normal Weight</v>
      </c>
      <c r="K474" s="7" t="str">
        <f>VLOOKUP(A474,'Data Analysis'!A473:Q2808,12,FALSE)</f>
        <v>Normal</v>
      </c>
      <c r="L474" s="7" t="str">
        <f>VLOOKUP(A474,'Data Analysis'!A473:Q2808,13,FALSE)</f>
        <v>26-Aug-1969</v>
      </c>
      <c r="M474" s="7">
        <f>VLOOKUP(A474,'Data Analysis'!A473:Q2808,14,FALSE)</f>
        <v>21195.82</v>
      </c>
      <c r="N474" s="7" t="str">
        <f>VLOOKUP(A474,'Data Analysis'!A473:Q2808,16,FALSE)</f>
        <v>tier - 3</v>
      </c>
      <c r="O474" s="7" t="str">
        <f>VLOOKUP(A474,'Data Analysis'!A473:Q2808,15,FALSE)</f>
        <v>tier - 1</v>
      </c>
      <c r="P474" s="7">
        <f>VLOOKUP(A474,'Data Analysis'!A473:Q2808,2,FALSE)</f>
        <v>53</v>
      </c>
      <c r="Q474" s="7">
        <f>VLOOKUP(A475,'Data Analysis'!A474:Q2809,2,FALSE)</f>
        <v>45</v>
      </c>
    </row>
    <row r="475" ht="15.6" spans="1:17">
      <c r="A475" s="9" t="s">
        <v>948</v>
      </c>
      <c r="B475" s="7" t="str">
        <f>VLOOKUP(A475,'Data Analysis'!A474:Q2809,4,FALSE)</f>
        <v>  David</v>
      </c>
      <c r="C475" s="7">
        <f>VLOOKUP(A475,'Data Analysis'!A474:Q2809,5,FALSE)</f>
        <v>22.895</v>
      </c>
      <c r="D475" s="7">
        <f>VLOOKUP(A475,'Data Analysis'!A474:Q2809,6,FALSE)</f>
        <v>6.03</v>
      </c>
      <c r="E475" s="7" t="str">
        <f>VLOOKUP(A475,'Data Analysis'!A474:Q2809,7,FALSE)</f>
        <v>No</v>
      </c>
      <c r="F475" s="7" t="str">
        <f>VLOOKUP(A475,'Data Analysis'!A474:Q2809,9,FALSE)</f>
        <v>No</v>
      </c>
      <c r="G475" s="7" t="str">
        <f>VLOOKUP(A475,'Data Analysis'!A474:Q2809,8,FALSE)</f>
        <v>No</v>
      </c>
      <c r="H475" s="7">
        <f>VLOOKUP(A475,'Data Analysis'!A474:Q2809,10,FALSE)</f>
        <v>0</v>
      </c>
      <c r="I475" s="7" t="str">
        <f>VLOOKUP(A475,'Data Analysis'!A474:Q2809,17,FALSE)</f>
        <v>yes</v>
      </c>
      <c r="J475" s="7" t="str">
        <f>VLOOKUP(A475,'Data Analysis'!A474:Q2809,11,FALSE)</f>
        <v>Obesity</v>
      </c>
      <c r="K475" s="7" t="str">
        <f>VLOOKUP(A475,'Data Analysis'!A474:Q2809,12,FALSE)</f>
        <v>Prediabetes</v>
      </c>
      <c r="L475" s="7" t="str">
        <f>VLOOKUP(A475,'Data Analysis'!A474:Q2809,13,FALSE)</f>
        <v>23-Nov-1977</v>
      </c>
      <c r="M475" s="7">
        <f>VLOOKUP(A475,'Data Analysis'!A474:Q2809,14,FALSE)</f>
        <v>21098.55</v>
      </c>
      <c r="N475" s="7" t="str">
        <f>VLOOKUP(A475,'Data Analysis'!A474:Q2809,16,FALSE)</f>
        <v>tier - 3</v>
      </c>
      <c r="O475" s="7" t="str">
        <f>VLOOKUP(A475,'Data Analysis'!A474:Q2809,15,FALSE)</f>
        <v>tier - 3</v>
      </c>
      <c r="P475" s="7">
        <f>VLOOKUP(A475,'Data Analysis'!A474:Q2809,2,FALSE)</f>
        <v>45</v>
      </c>
      <c r="Q475" s="7">
        <f>VLOOKUP(A476,'Data Analysis'!A475:Q2810,2,FALSE)</f>
        <v>39</v>
      </c>
    </row>
    <row r="476" ht="15.6" spans="1:17">
      <c r="A476" s="9" t="s">
        <v>950</v>
      </c>
      <c r="B476" s="7" t="str">
        <f>VLOOKUP(A476,'Data Analysis'!A475:Q2810,4,FALSE)</f>
        <v>  Jatin</v>
      </c>
      <c r="C476" s="7">
        <f>VLOOKUP(A476,'Data Analysis'!A475:Q2810,5,FALSE)</f>
        <v>28.3</v>
      </c>
      <c r="D476" s="7">
        <f>VLOOKUP(A476,'Data Analysis'!A475:Q2810,6,FALSE)</f>
        <v>5.47</v>
      </c>
      <c r="E476" s="7" t="str">
        <f>VLOOKUP(A476,'Data Analysis'!A475:Q2810,7,FALSE)</f>
        <v>yes</v>
      </c>
      <c r="F476" s="7" t="str">
        <f>VLOOKUP(A476,'Data Analysis'!A475:Q2810,9,FALSE)</f>
        <v>No</v>
      </c>
      <c r="G476" s="7" t="str">
        <f>VLOOKUP(A476,'Data Analysis'!A475:Q2810,8,FALSE)</f>
        <v>Yes</v>
      </c>
      <c r="H476" s="7">
        <f>VLOOKUP(A476,'Data Analysis'!A475:Q2810,10,FALSE)</f>
        <v>1</v>
      </c>
      <c r="I476" s="7" t="str">
        <f>VLOOKUP(A476,'Data Analysis'!A475:Q2810,17,FALSE)</f>
        <v>yes</v>
      </c>
      <c r="J476" s="7" t="str">
        <f>VLOOKUP(A476,'Data Analysis'!A475:Q2810,11,FALSE)</f>
        <v>Obesity</v>
      </c>
      <c r="K476" s="7" t="str">
        <f>VLOOKUP(A476,'Data Analysis'!A475:Q2810,12,FALSE)</f>
        <v>Normal</v>
      </c>
      <c r="L476" s="7" t="str">
        <f>VLOOKUP(A476,'Data Analysis'!A475:Q2810,13,FALSE)</f>
        <v>2-Jul-1983</v>
      </c>
      <c r="M476" s="7">
        <f>VLOOKUP(A476,'Data Analysis'!A475:Q2810,14,FALSE)</f>
        <v>21082.16</v>
      </c>
      <c r="N476" s="7" t="str">
        <f>VLOOKUP(A476,'Data Analysis'!A475:Q2810,16,FALSE)</f>
        <v>tier - 3</v>
      </c>
      <c r="O476" s="7" t="str">
        <f>VLOOKUP(A476,'Data Analysis'!A475:Q2810,15,FALSE)</f>
        <v>tier - 2</v>
      </c>
      <c r="P476" s="7">
        <f>VLOOKUP(A476,'Data Analysis'!A475:Q2810,2,FALSE)</f>
        <v>39</v>
      </c>
      <c r="Q476" s="7">
        <f>VLOOKUP(A477,'Data Analysis'!A476:Q2811,2,FALSE)</f>
        <v>58</v>
      </c>
    </row>
    <row r="477" ht="15.6" spans="1:17">
      <c r="A477" s="9" t="s">
        <v>952</v>
      </c>
      <c r="B477" s="7" t="str">
        <f>VLOOKUP(A477,'Data Analysis'!A476:Q2811,4,FALSE)</f>
        <v>  J P</v>
      </c>
      <c r="C477" s="7">
        <f>VLOOKUP(A477,'Data Analysis'!A476:Q2811,5,FALSE)</f>
        <v>54.3</v>
      </c>
      <c r="D477" s="7">
        <f>VLOOKUP(A477,'Data Analysis'!A476:Q2811,6,FALSE)</f>
        <v>4.15</v>
      </c>
      <c r="E477" s="7" t="str">
        <f>VLOOKUP(A477,'Data Analysis'!A476:Q2811,7,FALSE)</f>
        <v>yes</v>
      </c>
      <c r="F477" s="7" t="str">
        <f>VLOOKUP(A477,'Data Analysis'!A476:Q2811,9,FALSE)</f>
        <v>No</v>
      </c>
      <c r="G477" s="7" t="str">
        <f>VLOOKUP(A477,'Data Analysis'!A476:Q2811,8,FALSE)</f>
        <v>No</v>
      </c>
      <c r="H477" s="7">
        <f>VLOOKUP(A477,'Data Analysis'!A476:Q2811,10,FALSE)</f>
        <v>1</v>
      </c>
      <c r="I477" s="7" t="str">
        <f>VLOOKUP(A477,'Data Analysis'!A476:Q2811,17,FALSE)</f>
        <v>No</v>
      </c>
      <c r="J477" s="7" t="str">
        <f>VLOOKUP(A477,'Data Analysis'!A476:Q2811,11,FALSE)</f>
        <v>Obesity</v>
      </c>
      <c r="K477" s="7" t="str">
        <f>VLOOKUP(A477,'Data Analysis'!A476:Q2811,12,FALSE)</f>
        <v>Normal</v>
      </c>
      <c r="L477" s="7" t="str">
        <f>VLOOKUP(A477,'Data Analysis'!A476:Q2811,13,FALSE)</f>
        <v>19-Nov-1964</v>
      </c>
      <c r="M477" s="7">
        <f>VLOOKUP(A477,'Data Analysis'!A476:Q2811,14,FALSE)</f>
        <v>20893.06</v>
      </c>
      <c r="N477" s="7" t="str">
        <f>VLOOKUP(A477,'Data Analysis'!A476:Q2811,16,FALSE)</f>
        <v>tier - 2</v>
      </c>
      <c r="O477" s="7" t="str">
        <f>VLOOKUP(A477,'Data Analysis'!A476:Q2811,15,FALSE)</f>
        <v>tier - 3</v>
      </c>
      <c r="P477" s="7">
        <f>VLOOKUP(A477,'Data Analysis'!A476:Q2811,2,FALSE)</f>
        <v>58</v>
      </c>
      <c r="Q477" s="7">
        <f>VLOOKUP(A478,'Data Analysis'!A477:Q2812,2,FALSE)</f>
        <v>47</v>
      </c>
    </row>
    <row r="478" ht="15.6" spans="1:17">
      <c r="A478" s="9" t="s">
        <v>954</v>
      </c>
      <c r="B478" s="7" t="str">
        <f>VLOOKUP(A478,'Data Analysis'!A477:Q2812,4,FALSE)</f>
        <v>  Angela M</v>
      </c>
      <c r="C478" s="7">
        <f>VLOOKUP(A478,'Data Analysis'!A477:Q2812,5,FALSE)</f>
        <v>33.345</v>
      </c>
      <c r="D478" s="7">
        <f>VLOOKUP(A478,'Data Analysis'!A477:Q2812,6,FALSE)</f>
        <v>11.32</v>
      </c>
      <c r="E478" s="7" t="str">
        <f>VLOOKUP(A478,'Data Analysis'!A477:Q2812,7,FALSE)</f>
        <v>yes</v>
      </c>
      <c r="F478" s="7" t="str">
        <f>VLOOKUP(A478,'Data Analysis'!A477:Q2812,9,FALSE)</f>
        <v>No</v>
      </c>
      <c r="G478" s="7" t="str">
        <f>VLOOKUP(A478,'Data Analysis'!A477:Q2812,8,FALSE)</f>
        <v>No</v>
      </c>
      <c r="H478" s="7">
        <f>VLOOKUP(A478,'Data Analysis'!A477:Q2812,10,FALSE)</f>
        <v>1</v>
      </c>
      <c r="I478" s="7" t="str">
        <f>VLOOKUP(A478,'Data Analysis'!A477:Q2812,17,FALSE)</f>
        <v>No</v>
      </c>
      <c r="J478" s="7" t="str">
        <f>VLOOKUP(A478,'Data Analysis'!A477:Q2812,11,FALSE)</f>
        <v>Overweight</v>
      </c>
      <c r="K478" s="7" t="str">
        <f>VLOOKUP(A478,'Data Analysis'!A477:Q2812,12,FALSE)</f>
        <v>Diabetes</v>
      </c>
      <c r="L478" s="7" t="str">
        <f>VLOOKUP(A478,'Data Analysis'!A477:Q2812,13,FALSE)</f>
        <v>8-Dec-1975</v>
      </c>
      <c r="M478" s="7">
        <f>VLOOKUP(A478,'Data Analysis'!A477:Q2812,14,FALSE)</f>
        <v>20878.78</v>
      </c>
      <c r="N478" s="7" t="str">
        <f>VLOOKUP(A478,'Data Analysis'!A477:Q2812,16,FALSE)</f>
        <v>tier - 2</v>
      </c>
      <c r="O478" s="7" t="str">
        <f>VLOOKUP(A478,'Data Analysis'!A477:Q2812,15,FALSE)</f>
        <v>tier - 1</v>
      </c>
      <c r="P478" s="7">
        <f>VLOOKUP(A478,'Data Analysis'!A477:Q2812,2,FALSE)</f>
        <v>47</v>
      </c>
      <c r="Q478" s="7">
        <f>VLOOKUP(A479,'Data Analysis'!A478:Q2813,2,FALSE)</f>
        <v>55</v>
      </c>
    </row>
    <row r="479" ht="15.6" spans="1:17">
      <c r="A479" s="9" t="s">
        <v>956</v>
      </c>
      <c r="B479" s="7" t="str">
        <f>VLOOKUP(A479,'Data Analysis'!A478:Q2813,4,FALSE)</f>
        <v>  Blake K</v>
      </c>
      <c r="C479" s="7">
        <f>VLOOKUP(A479,'Data Analysis'!A478:Q2813,5,FALSE)</f>
        <v>33</v>
      </c>
      <c r="D479" s="7">
        <f>VLOOKUP(A479,'Data Analysis'!A478:Q2813,6,FALSE)</f>
        <v>9.51</v>
      </c>
      <c r="E479" s="7" t="str">
        <f>VLOOKUP(A479,'Data Analysis'!A478:Q2813,7,FALSE)</f>
        <v>yes</v>
      </c>
      <c r="F479" s="7" t="str">
        <f>VLOOKUP(A479,'Data Analysis'!A478:Q2813,9,FALSE)</f>
        <v>No</v>
      </c>
      <c r="G479" s="7" t="str">
        <f>VLOOKUP(A479,'Data Analysis'!A478:Q2813,8,FALSE)</f>
        <v>No</v>
      </c>
      <c r="H479" s="7">
        <f>VLOOKUP(A479,'Data Analysis'!A478:Q2813,10,FALSE)</f>
        <v>0</v>
      </c>
      <c r="I479" s="7" t="str">
        <f>VLOOKUP(A479,'Data Analysis'!A478:Q2813,17,FALSE)</f>
        <v>No</v>
      </c>
      <c r="J479" s="7" t="str">
        <f>VLOOKUP(A479,'Data Analysis'!A478:Q2813,11,FALSE)</f>
        <v>Overweight</v>
      </c>
      <c r="K479" s="7" t="str">
        <f>VLOOKUP(A479,'Data Analysis'!A478:Q2813,12,FALSE)</f>
        <v>Diabetes</v>
      </c>
      <c r="L479" s="7" t="str">
        <f>VLOOKUP(A479,'Data Analysis'!A478:Q2813,13,FALSE)</f>
        <v>8-Sep-1967</v>
      </c>
      <c r="M479" s="7">
        <f>VLOOKUP(A479,'Data Analysis'!A478:Q2813,14,FALSE)</f>
        <v>20781.49</v>
      </c>
      <c r="N479" s="7" t="str">
        <f>VLOOKUP(A479,'Data Analysis'!A478:Q2813,16,FALSE)</f>
        <v>tier - 2</v>
      </c>
      <c r="O479" s="7" t="str">
        <f>VLOOKUP(A479,'Data Analysis'!A478:Q2813,15,FALSE)</f>
        <v>tier - 3</v>
      </c>
      <c r="P479" s="7">
        <f>VLOOKUP(A479,'Data Analysis'!A478:Q2813,2,FALSE)</f>
        <v>55</v>
      </c>
      <c r="Q479" s="7">
        <f>VLOOKUP(A480,'Data Analysis'!A479:Q2814,2,FALSE)</f>
        <v>36</v>
      </c>
    </row>
    <row r="480" ht="15.6" spans="1:17">
      <c r="A480" s="9" t="s">
        <v>958</v>
      </c>
      <c r="B480" s="7" t="str">
        <f>VLOOKUP(A480,'Data Analysis'!A479:Q2814,4,FALSE)</f>
        <v>  Brian T</v>
      </c>
      <c r="C480" s="7">
        <f>VLOOKUP(A480,'Data Analysis'!A479:Q2814,5,FALSE)</f>
        <v>28.025</v>
      </c>
      <c r="D480" s="7">
        <f>VLOOKUP(A480,'Data Analysis'!A479:Q2814,6,FALSE)</f>
        <v>7.67</v>
      </c>
      <c r="E480" s="7" t="str">
        <f>VLOOKUP(A480,'Data Analysis'!A479:Q2814,7,FALSE)</f>
        <v>yes</v>
      </c>
      <c r="F480" s="7" t="str">
        <f>VLOOKUP(A480,'Data Analysis'!A479:Q2814,9,FALSE)</f>
        <v>No</v>
      </c>
      <c r="G480" s="7" t="str">
        <f>VLOOKUP(A480,'Data Analysis'!A479:Q2814,8,FALSE)</f>
        <v>No</v>
      </c>
      <c r="H480" s="7">
        <f>VLOOKUP(A480,'Data Analysis'!A479:Q2814,10,FALSE)</f>
        <v>1</v>
      </c>
      <c r="I480" s="7" t="str">
        <f>VLOOKUP(A480,'Data Analysis'!A479:Q2814,17,FALSE)</f>
        <v>yes</v>
      </c>
      <c r="J480" s="7" t="str">
        <f>VLOOKUP(A480,'Data Analysis'!A479:Q2814,11,FALSE)</f>
        <v>Obesity</v>
      </c>
      <c r="K480" s="7" t="str">
        <f>VLOOKUP(A480,'Data Analysis'!A479:Q2814,12,FALSE)</f>
        <v>Diabetes</v>
      </c>
      <c r="L480" s="7" t="str">
        <f>VLOOKUP(A480,'Data Analysis'!A479:Q2814,13,FALSE)</f>
        <v>4-Aug-1986</v>
      </c>
      <c r="M480" s="7">
        <f>VLOOKUP(A480,'Data Analysis'!A479:Q2814,14,FALSE)</f>
        <v>20773.63</v>
      </c>
      <c r="N480" s="7" t="str">
        <f>VLOOKUP(A480,'Data Analysis'!A479:Q2814,16,FALSE)</f>
        <v>tier - 2</v>
      </c>
      <c r="O480" s="7" t="str">
        <f>VLOOKUP(A480,'Data Analysis'!A479:Q2814,15,FALSE)</f>
        <v>tier - 3</v>
      </c>
      <c r="P480" s="7">
        <f>VLOOKUP(A480,'Data Analysis'!A479:Q2814,2,FALSE)</f>
        <v>36</v>
      </c>
      <c r="Q480" s="7">
        <f>VLOOKUP(A481,'Data Analysis'!A480:Q2815,2,FALSE)</f>
        <v>30</v>
      </c>
    </row>
    <row r="481" ht="15.6" spans="1:17">
      <c r="A481" s="9" t="s">
        <v>960</v>
      </c>
      <c r="B481" s="7" t="str">
        <f>VLOOKUP(A481,'Data Analysis'!A480:Q2815,4,FALSE)</f>
        <v>  Damon</v>
      </c>
      <c r="C481" s="7">
        <f>VLOOKUP(A481,'Data Analysis'!A480:Q2815,5,FALSE)</f>
        <v>28.69</v>
      </c>
      <c r="D481" s="7">
        <f>VLOOKUP(A481,'Data Analysis'!A480:Q2815,6,FALSE)</f>
        <v>6.23</v>
      </c>
      <c r="E481" s="7" t="str">
        <f>VLOOKUP(A481,'Data Analysis'!A480:Q2815,7,FALSE)</f>
        <v>No</v>
      </c>
      <c r="F481" s="7" t="str">
        <f>VLOOKUP(A481,'Data Analysis'!A480:Q2815,9,FALSE)</f>
        <v>No</v>
      </c>
      <c r="G481" s="7" t="str">
        <f>VLOOKUP(A481,'Data Analysis'!A480:Q2815,8,FALSE)</f>
        <v>No</v>
      </c>
      <c r="H481" s="7">
        <f>VLOOKUP(A481,'Data Analysis'!A480:Q2815,10,FALSE)</f>
        <v>1</v>
      </c>
      <c r="I481" s="7" t="str">
        <f>VLOOKUP(A481,'Data Analysis'!A480:Q2815,17,FALSE)</f>
        <v>yes</v>
      </c>
      <c r="J481" s="7" t="str">
        <f>VLOOKUP(A481,'Data Analysis'!A480:Q2815,11,FALSE)</f>
        <v>Obesity</v>
      </c>
      <c r="K481" s="7" t="str">
        <f>VLOOKUP(A481,'Data Analysis'!A480:Q2815,12,FALSE)</f>
        <v>Prediabetes</v>
      </c>
      <c r="L481" s="7" t="str">
        <f>VLOOKUP(A481,'Data Analysis'!A480:Q2815,13,FALSE)</f>
        <v>14-Sep-1992</v>
      </c>
      <c r="M481" s="7">
        <f>VLOOKUP(A481,'Data Analysis'!A480:Q2815,14,FALSE)</f>
        <v>20745.99</v>
      </c>
      <c r="N481" s="7" t="str">
        <f>VLOOKUP(A481,'Data Analysis'!A480:Q2815,16,FALSE)</f>
        <v>tier - 3</v>
      </c>
      <c r="O481" s="7" t="str">
        <f>VLOOKUP(A481,'Data Analysis'!A480:Q2815,15,FALSE)</f>
        <v>tier - 1</v>
      </c>
      <c r="P481" s="7">
        <f>VLOOKUP(A481,'Data Analysis'!A480:Q2815,2,FALSE)</f>
        <v>30</v>
      </c>
      <c r="Q481" s="7">
        <f>VLOOKUP(A482,'Data Analysis'!A481:Q2816,2,FALSE)</f>
        <v>57</v>
      </c>
    </row>
    <row r="482" ht="15.6" spans="1:17">
      <c r="A482" s="9" t="s">
        <v>962</v>
      </c>
      <c r="B482" s="7" t="str">
        <f>VLOOKUP(A482,'Data Analysis'!A481:Q2816,4,FALSE)</f>
        <v>  Jeffrey</v>
      </c>
      <c r="C482" s="7">
        <f>VLOOKUP(A482,'Data Analysis'!A481:Q2816,5,FALSE)</f>
        <v>40.28</v>
      </c>
      <c r="D482" s="7">
        <f>VLOOKUP(A482,'Data Analysis'!A481:Q2816,6,FALSE)</f>
        <v>8.9</v>
      </c>
      <c r="E482" s="7" t="str">
        <f>VLOOKUP(A482,'Data Analysis'!A481:Q2816,7,FALSE)</f>
        <v>No</v>
      </c>
      <c r="F482" s="7" t="str">
        <f>VLOOKUP(A482,'Data Analysis'!A481:Q2816,9,FALSE)</f>
        <v>No</v>
      </c>
      <c r="G482" s="7" t="str">
        <f>VLOOKUP(A482,'Data Analysis'!A481:Q2816,8,FALSE)</f>
        <v>No</v>
      </c>
      <c r="H482" s="7">
        <f>VLOOKUP(A482,'Data Analysis'!A481:Q2816,10,FALSE)</f>
        <v>0</v>
      </c>
      <c r="I482" s="7" t="str">
        <f>VLOOKUP(A482,'Data Analysis'!A481:Q2816,17,FALSE)</f>
        <v>No</v>
      </c>
      <c r="J482" s="7" t="str">
        <f>VLOOKUP(A482,'Data Analysis'!A481:Q2816,11,FALSE)</f>
        <v>Overweight</v>
      </c>
      <c r="K482" s="7" t="str">
        <f>VLOOKUP(A482,'Data Analysis'!A481:Q2816,12,FALSE)</f>
        <v>Diabetes</v>
      </c>
      <c r="L482" s="7" t="str">
        <f>VLOOKUP(A482,'Data Analysis'!A481:Q2816,13,FALSE)</f>
        <v>1-Aug-1965</v>
      </c>
      <c r="M482" s="7">
        <f>VLOOKUP(A482,'Data Analysis'!A481:Q2816,14,FALSE)</f>
        <v>20709.02</v>
      </c>
      <c r="N482" s="7" t="str">
        <f>VLOOKUP(A482,'Data Analysis'!A481:Q2816,16,FALSE)</f>
        <v>tier - 3</v>
      </c>
      <c r="O482" s="7" t="str">
        <f>VLOOKUP(A482,'Data Analysis'!A481:Q2816,15,FALSE)</f>
        <v>tier - 2</v>
      </c>
      <c r="P482" s="7">
        <f>VLOOKUP(A482,'Data Analysis'!A481:Q2816,2,FALSE)</f>
        <v>57</v>
      </c>
      <c r="Q482" s="7">
        <f>VLOOKUP(A483,'Data Analysis'!A482:Q2817,2,FALSE)</f>
        <v>55</v>
      </c>
    </row>
    <row r="483" ht="15.6" spans="1:17">
      <c r="A483" s="9" t="s">
        <v>964</v>
      </c>
      <c r="B483" s="7" t="str">
        <f>VLOOKUP(A483,'Data Analysis'!A482:Q2817,4,FALSE)</f>
        <v>  Malcolm J</v>
      </c>
      <c r="C483" s="7">
        <f>VLOOKUP(A483,'Data Analysis'!A482:Q2817,5,FALSE)</f>
        <v>37.3</v>
      </c>
      <c r="D483" s="7">
        <f>VLOOKUP(A483,'Data Analysis'!A482:Q2817,6,FALSE)</f>
        <v>7.79</v>
      </c>
      <c r="E483" s="7" t="str">
        <f>VLOOKUP(A483,'Data Analysis'!A482:Q2817,7,FALSE)</f>
        <v>yes</v>
      </c>
      <c r="F483" s="7" t="str">
        <f>VLOOKUP(A483,'Data Analysis'!A482:Q2817,9,FALSE)</f>
        <v>No</v>
      </c>
      <c r="G483" s="7" t="str">
        <f>VLOOKUP(A483,'Data Analysis'!A482:Q2817,8,FALSE)</f>
        <v>No</v>
      </c>
      <c r="H483" s="7">
        <f>VLOOKUP(A483,'Data Analysis'!A482:Q2817,10,FALSE)</f>
        <v>0</v>
      </c>
      <c r="I483" s="7" t="str">
        <f>VLOOKUP(A483,'Data Analysis'!A482:Q2817,17,FALSE)</f>
        <v>No</v>
      </c>
      <c r="J483" s="7" t="str">
        <f>VLOOKUP(A483,'Data Analysis'!A482:Q2817,11,FALSE)</f>
        <v>Obesity</v>
      </c>
      <c r="K483" s="7" t="str">
        <f>VLOOKUP(A483,'Data Analysis'!A482:Q2817,12,FALSE)</f>
        <v>Diabetes</v>
      </c>
      <c r="L483" s="7" t="str">
        <f>VLOOKUP(A483,'Data Analysis'!A482:Q2817,13,FALSE)</f>
        <v>17-Dec-1967</v>
      </c>
      <c r="M483" s="7">
        <f>VLOOKUP(A483,'Data Analysis'!A482:Q2817,14,FALSE)</f>
        <v>20630.28</v>
      </c>
      <c r="N483" s="7" t="str">
        <f>VLOOKUP(A483,'Data Analysis'!A482:Q2817,16,FALSE)</f>
        <v>tier - 2</v>
      </c>
      <c r="O483" s="7" t="str">
        <f>VLOOKUP(A483,'Data Analysis'!A482:Q2817,15,FALSE)</f>
        <v>tier - 3</v>
      </c>
      <c r="P483" s="7">
        <f>VLOOKUP(A483,'Data Analysis'!A482:Q2817,2,FALSE)</f>
        <v>55</v>
      </c>
      <c r="Q483" s="7">
        <f>VLOOKUP(A484,'Data Analysis'!A483:Q2818,2,FALSE)</f>
        <v>56</v>
      </c>
    </row>
    <row r="484" ht="15.6" spans="1:17">
      <c r="A484" s="9" t="s">
        <v>966</v>
      </c>
      <c r="B484" s="7" t="str">
        <f>VLOOKUP(A484,'Data Analysis'!A483:Q2818,4,FALSE)</f>
        <v>  Margaret B</v>
      </c>
      <c r="C484" s="7">
        <f>VLOOKUP(A484,'Data Analysis'!A483:Q2818,5,FALSE)</f>
        <v>54.47</v>
      </c>
      <c r="D484" s="7">
        <f>VLOOKUP(A484,'Data Analysis'!A483:Q2818,6,FALSE)</f>
        <v>4.49</v>
      </c>
      <c r="E484" s="7" t="str">
        <f>VLOOKUP(A484,'Data Analysis'!A483:Q2818,7,FALSE)</f>
        <v>yes</v>
      </c>
      <c r="F484" s="7" t="str">
        <f>VLOOKUP(A484,'Data Analysis'!A483:Q2818,9,FALSE)</f>
        <v>No</v>
      </c>
      <c r="G484" s="7" t="str">
        <f>VLOOKUP(A484,'Data Analysis'!A483:Q2818,8,FALSE)</f>
        <v>No</v>
      </c>
      <c r="H484" s="7">
        <f>VLOOKUP(A484,'Data Analysis'!A483:Q2818,10,FALSE)</f>
        <v>2</v>
      </c>
      <c r="I484" s="7" t="str">
        <f>VLOOKUP(A484,'Data Analysis'!A483:Q2818,17,FALSE)</f>
        <v>No</v>
      </c>
      <c r="J484" s="7" t="str">
        <f>VLOOKUP(A484,'Data Analysis'!A483:Q2818,11,FALSE)</f>
        <v>Obesity</v>
      </c>
      <c r="K484" s="7" t="str">
        <f>VLOOKUP(A484,'Data Analysis'!A483:Q2818,12,FALSE)</f>
        <v>Normal</v>
      </c>
      <c r="L484" s="7" t="str">
        <f>VLOOKUP(A484,'Data Analysis'!A483:Q2818,13,FALSE)</f>
        <v>9-Jul-1966</v>
      </c>
      <c r="M484" s="7">
        <f>VLOOKUP(A484,'Data Analysis'!A483:Q2818,14,FALSE)</f>
        <v>20568.32</v>
      </c>
      <c r="N484" s="7" t="str">
        <f>VLOOKUP(A484,'Data Analysis'!A483:Q2818,16,FALSE)</f>
        <v>tier - 3</v>
      </c>
      <c r="O484" s="7" t="str">
        <f>VLOOKUP(A484,'Data Analysis'!A483:Q2818,15,FALSE)</f>
        <v>tier - 2</v>
      </c>
      <c r="P484" s="7">
        <f>VLOOKUP(A484,'Data Analysis'!A483:Q2818,2,FALSE)</f>
        <v>56</v>
      </c>
      <c r="Q484" s="7">
        <f>VLOOKUP(A485,'Data Analysis'!A484:Q2819,2,FALSE)</f>
        <v>53</v>
      </c>
    </row>
    <row r="485" ht="15.6" spans="1:17">
      <c r="A485" s="9" t="s">
        <v>968</v>
      </c>
      <c r="B485" s="7" t="str">
        <f>VLOOKUP(A485,'Data Analysis'!A484:Q2819,4,FALSE)</f>
        <v>  Helen</v>
      </c>
      <c r="C485" s="7">
        <f>VLOOKUP(A485,'Data Analysis'!A484:Q2819,5,FALSE)</f>
        <v>38.06</v>
      </c>
      <c r="D485" s="7">
        <f>VLOOKUP(A485,'Data Analysis'!A484:Q2819,6,FALSE)</f>
        <v>5.24</v>
      </c>
      <c r="E485" s="7" t="str">
        <f>VLOOKUP(A485,'Data Analysis'!A484:Q2819,7,FALSE)</f>
        <v>yes</v>
      </c>
      <c r="F485" s="7" t="str">
        <f>VLOOKUP(A485,'Data Analysis'!A484:Q2819,9,FALSE)</f>
        <v>No</v>
      </c>
      <c r="G485" s="7" t="str">
        <f>VLOOKUP(A485,'Data Analysis'!A484:Q2819,8,FALSE)</f>
        <v>Yes</v>
      </c>
      <c r="H485" s="7">
        <f>VLOOKUP(A485,'Data Analysis'!A484:Q2819,10,FALSE)</f>
        <v>1</v>
      </c>
      <c r="I485" s="7" t="str">
        <f>VLOOKUP(A485,'Data Analysis'!A484:Q2819,17,FALSE)</f>
        <v>No</v>
      </c>
      <c r="J485" s="7" t="str">
        <f>VLOOKUP(A485,'Data Analysis'!A484:Q2819,11,FALSE)</f>
        <v>Obesity</v>
      </c>
      <c r="K485" s="7" t="str">
        <f>VLOOKUP(A485,'Data Analysis'!A484:Q2819,12,FALSE)</f>
        <v>Normal</v>
      </c>
      <c r="L485" s="7" t="str">
        <f>VLOOKUP(A485,'Data Analysis'!A484:Q2819,13,FALSE)</f>
        <v>13-Oct-1969</v>
      </c>
      <c r="M485" s="7">
        <f>VLOOKUP(A485,'Data Analysis'!A484:Q2819,14,FALSE)</f>
        <v>20463</v>
      </c>
      <c r="N485" s="7" t="str">
        <f>VLOOKUP(A485,'Data Analysis'!A484:Q2819,16,FALSE)</f>
        <v>tier - 2</v>
      </c>
      <c r="O485" s="7" t="str">
        <f>VLOOKUP(A485,'Data Analysis'!A484:Q2819,15,FALSE)</f>
        <v>tier - 2</v>
      </c>
      <c r="P485" s="7">
        <f>VLOOKUP(A485,'Data Analysis'!A484:Q2819,2,FALSE)</f>
        <v>53</v>
      </c>
      <c r="Q485" s="7">
        <f>VLOOKUP(A486,'Data Analysis'!A485:Q2820,2,FALSE)</f>
        <v>60</v>
      </c>
    </row>
    <row r="486" ht="15.6" spans="1:17">
      <c r="A486" s="9" t="s">
        <v>970</v>
      </c>
      <c r="B486" s="7" t="str">
        <f>VLOOKUP(A486,'Data Analysis'!A485:Q2820,4,FALSE)</f>
        <v>  Matthew</v>
      </c>
      <c r="C486" s="7">
        <f>VLOOKUP(A486,'Data Analysis'!A485:Q2820,5,FALSE)</f>
        <v>51.47</v>
      </c>
      <c r="D486" s="7">
        <f>VLOOKUP(A486,'Data Analysis'!A485:Q2820,6,FALSE)</f>
        <v>9.6</v>
      </c>
      <c r="E486" s="7" t="str">
        <f>VLOOKUP(A486,'Data Analysis'!A485:Q2820,7,FALSE)</f>
        <v>No</v>
      </c>
      <c r="F486" s="7" t="str">
        <f>VLOOKUP(A486,'Data Analysis'!A485:Q2820,9,FALSE)</f>
        <v>No</v>
      </c>
      <c r="G486" s="7" t="str">
        <f>VLOOKUP(A486,'Data Analysis'!A485:Q2820,8,FALSE)</f>
        <v>No</v>
      </c>
      <c r="H486" s="7">
        <f>VLOOKUP(A486,'Data Analysis'!A485:Q2820,10,FALSE)</f>
        <v>0</v>
      </c>
      <c r="I486" s="7" t="str">
        <f>VLOOKUP(A486,'Data Analysis'!A485:Q2820,17,FALSE)</f>
        <v>No</v>
      </c>
      <c r="J486" s="7" t="str">
        <f>VLOOKUP(A486,'Data Analysis'!A485:Q2820,11,FALSE)</f>
        <v>Obesity</v>
      </c>
      <c r="K486" s="7" t="str">
        <f>VLOOKUP(A486,'Data Analysis'!A485:Q2820,12,FALSE)</f>
        <v>Diabetes</v>
      </c>
      <c r="L486" s="7" t="str">
        <f>VLOOKUP(A486,'Data Analysis'!A485:Q2820,13,FALSE)</f>
        <v>18-Oct-1962</v>
      </c>
      <c r="M486" s="7">
        <f>VLOOKUP(A486,'Data Analysis'!A485:Q2820,14,FALSE)</f>
        <v>20446.85</v>
      </c>
      <c r="N486" s="7" t="str">
        <f>VLOOKUP(A486,'Data Analysis'!A485:Q2820,16,FALSE)</f>
        <v>tier - 2</v>
      </c>
      <c r="O486" s="7" t="str">
        <f>VLOOKUP(A486,'Data Analysis'!A485:Q2820,15,FALSE)</f>
        <v>tier - 1</v>
      </c>
      <c r="P486" s="7">
        <f>VLOOKUP(A486,'Data Analysis'!A485:Q2820,2,FALSE)</f>
        <v>60</v>
      </c>
      <c r="Q486" s="7">
        <f>VLOOKUP(A487,'Data Analysis'!A486:Q2821,2,FALSE)</f>
        <v>37</v>
      </c>
    </row>
    <row r="487" ht="15.6" spans="1:17">
      <c r="A487" s="9" t="s">
        <v>972</v>
      </c>
      <c r="B487" s="7" t="str">
        <f>VLOOKUP(A487,'Data Analysis'!A486:Q2821,4,FALSE)</f>
        <v>  Jeff</v>
      </c>
      <c r="C487" s="7">
        <f>VLOOKUP(A487,'Data Analysis'!A486:Q2821,5,FALSE)</f>
        <v>29.8</v>
      </c>
      <c r="D487" s="7">
        <f>VLOOKUP(A487,'Data Analysis'!A486:Q2821,6,FALSE)</f>
        <v>5.78</v>
      </c>
      <c r="E487" s="7" t="str">
        <f>VLOOKUP(A487,'Data Analysis'!A486:Q2821,7,FALSE)</f>
        <v>yes</v>
      </c>
      <c r="F487" s="7" t="str">
        <f>VLOOKUP(A487,'Data Analysis'!A486:Q2821,9,FALSE)</f>
        <v>No</v>
      </c>
      <c r="G487" s="7" t="str">
        <f>VLOOKUP(A487,'Data Analysis'!A486:Q2821,8,FALSE)</f>
        <v>No</v>
      </c>
      <c r="H487" s="7">
        <f>VLOOKUP(A487,'Data Analysis'!A486:Q2821,10,FALSE)</f>
        <v>0</v>
      </c>
      <c r="I487" s="7" t="str">
        <f>VLOOKUP(A487,'Data Analysis'!A486:Q2821,17,FALSE)</f>
        <v>No</v>
      </c>
      <c r="J487" s="7" t="str">
        <f>VLOOKUP(A487,'Data Analysis'!A486:Q2821,11,FALSE)</f>
        <v>Overweight</v>
      </c>
      <c r="K487" s="7" t="str">
        <f>VLOOKUP(A487,'Data Analysis'!A486:Q2821,12,FALSE)</f>
        <v>Prediabetes</v>
      </c>
      <c r="L487" s="7" t="str">
        <f>VLOOKUP(A487,'Data Analysis'!A486:Q2821,13,FALSE)</f>
        <v>12-Jul-1985</v>
      </c>
      <c r="M487" s="7">
        <f>VLOOKUP(A487,'Data Analysis'!A486:Q2821,14,FALSE)</f>
        <v>20420.6</v>
      </c>
      <c r="N487" s="7" t="str">
        <f>VLOOKUP(A487,'Data Analysis'!A486:Q2821,16,FALSE)</f>
        <v>tier - 3</v>
      </c>
      <c r="O487" s="7" t="str">
        <f>VLOOKUP(A487,'Data Analysis'!A486:Q2821,15,FALSE)</f>
        <v>tier - 2</v>
      </c>
      <c r="P487" s="7">
        <f>VLOOKUP(A487,'Data Analysis'!A486:Q2821,2,FALSE)</f>
        <v>37</v>
      </c>
      <c r="Q487" s="7">
        <f>VLOOKUP(A488,'Data Analysis'!A487:Q2822,2,FALSE)</f>
        <v>60</v>
      </c>
    </row>
    <row r="488" ht="15.6" spans="1:17">
      <c r="A488" s="9" t="s">
        <v>974</v>
      </c>
      <c r="B488" s="7" t="str">
        <f>VLOOKUP(A488,'Data Analysis'!A487:Q2822,4,FALSE)</f>
        <v>  Tara R</v>
      </c>
      <c r="C488" s="7">
        <f>VLOOKUP(A488,'Data Analysis'!A487:Q2822,5,FALSE)</f>
        <v>49.77</v>
      </c>
      <c r="D488" s="7">
        <f>VLOOKUP(A488,'Data Analysis'!A487:Q2822,6,FALSE)</f>
        <v>7.02</v>
      </c>
      <c r="E488" s="7" t="str">
        <f>VLOOKUP(A488,'Data Analysis'!A487:Q2822,7,FALSE)</f>
        <v>No</v>
      </c>
      <c r="F488" s="7" t="str">
        <f>VLOOKUP(A488,'Data Analysis'!A487:Q2822,9,FALSE)</f>
        <v>No</v>
      </c>
      <c r="G488" s="7" t="str">
        <f>VLOOKUP(A488,'Data Analysis'!A487:Q2822,8,FALSE)</f>
        <v>No</v>
      </c>
      <c r="H488" s="7">
        <f>VLOOKUP(A488,'Data Analysis'!A487:Q2822,10,FALSE)</f>
        <v>0</v>
      </c>
      <c r="I488" s="7" t="str">
        <f>VLOOKUP(A488,'Data Analysis'!A487:Q2822,17,FALSE)</f>
        <v>No</v>
      </c>
      <c r="J488" s="7" t="str">
        <f>VLOOKUP(A488,'Data Analysis'!A487:Q2822,11,FALSE)</f>
        <v>Obesity</v>
      </c>
      <c r="K488" s="7" t="str">
        <f>VLOOKUP(A488,'Data Analysis'!A487:Q2822,12,FALSE)</f>
        <v>Diabetes</v>
      </c>
      <c r="L488" s="7" t="str">
        <f>VLOOKUP(A488,'Data Analysis'!A487:Q2822,13,FALSE)</f>
        <v>2-Jul-1962</v>
      </c>
      <c r="M488" s="7">
        <f>VLOOKUP(A488,'Data Analysis'!A487:Q2822,14,FALSE)</f>
        <v>20354.5</v>
      </c>
      <c r="N488" s="7" t="str">
        <f>VLOOKUP(A488,'Data Analysis'!A487:Q2822,16,FALSE)</f>
        <v>tier - 3</v>
      </c>
      <c r="O488" s="7" t="str">
        <f>VLOOKUP(A488,'Data Analysis'!A487:Q2822,15,FALSE)</f>
        <v>tier - 2</v>
      </c>
      <c r="P488" s="7">
        <f>VLOOKUP(A488,'Data Analysis'!A487:Q2822,2,FALSE)</f>
        <v>60</v>
      </c>
      <c r="Q488" s="7">
        <f>VLOOKUP(A489,'Data Analysis'!A488:Q2823,2,FALSE)</f>
        <v>37</v>
      </c>
    </row>
    <row r="489" ht="15.6" spans="1:17">
      <c r="A489" s="9" t="s">
        <v>976</v>
      </c>
      <c r="B489" s="7" t="str">
        <f>VLOOKUP(A489,'Data Analysis'!A488:Q2823,4,FALSE)</f>
        <v>  Kristin</v>
      </c>
      <c r="C489" s="7">
        <f>VLOOKUP(A489,'Data Analysis'!A488:Q2823,5,FALSE)</f>
        <v>25.555</v>
      </c>
      <c r="D489" s="7">
        <f>VLOOKUP(A489,'Data Analysis'!A488:Q2823,6,FALSE)</f>
        <v>4.09</v>
      </c>
      <c r="E489" s="7" t="str">
        <f>VLOOKUP(A489,'Data Analysis'!A488:Q2823,7,FALSE)</f>
        <v>yes</v>
      </c>
      <c r="F489" s="7" t="str">
        <f>VLOOKUP(A489,'Data Analysis'!A488:Q2823,9,FALSE)</f>
        <v>No</v>
      </c>
      <c r="G489" s="7" t="str">
        <f>VLOOKUP(A489,'Data Analysis'!A488:Q2823,8,FALSE)</f>
        <v>No</v>
      </c>
      <c r="H489" s="7">
        <f>VLOOKUP(A489,'Data Analysis'!A488:Q2823,10,FALSE)</f>
        <v>0</v>
      </c>
      <c r="I489" s="7" t="str">
        <f>VLOOKUP(A489,'Data Analysis'!A488:Q2823,17,FALSE)</f>
        <v>yes</v>
      </c>
      <c r="J489" s="7" t="str">
        <f>VLOOKUP(A489,'Data Analysis'!A488:Q2823,11,FALSE)</f>
        <v>Obesity</v>
      </c>
      <c r="K489" s="7" t="str">
        <f>VLOOKUP(A489,'Data Analysis'!A488:Q2823,12,FALSE)</f>
        <v>Normal</v>
      </c>
      <c r="L489" s="7" t="str">
        <f>VLOOKUP(A489,'Data Analysis'!A488:Q2823,13,FALSE)</f>
        <v>17-Sep-1985</v>
      </c>
      <c r="M489" s="7">
        <f>VLOOKUP(A489,'Data Analysis'!A488:Q2823,14,FALSE)</f>
        <v>20296.86</v>
      </c>
      <c r="N489" s="7" t="str">
        <f>VLOOKUP(A489,'Data Analysis'!A488:Q2823,16,FALSE)</f>
        <v>tier - 3</v>
      </c>
      <c r="O489" s="7" t="str">
        <f>VLOOKUP(A489,'Data Analysis'!A488:Q2823,15,FALSE)</f>
        <v>tier - 1</v>
      </c>
      <c r="P489" s="7">
        <f>VLOOKUP(A489,'Data Analysis'!A488:Q2823,2,FALSE)</f>
        <v>37</v>
      </c>
      <c r="Q489" s="7">
        <f>VLOOKUP(A490,'Data Analysis'!A489:Q2824,2,FALSE)</f>
        <v>29</v>
      </c>
    </row>
    <row r="490" ht="15.6" spans="1:17">
      <c r="A490" s="9" t="s">
        <v>978</v>
      </c>
      <c r="B490" s="7" t="str">
        <f>VLOOKUP(A490,'Data Analysis'!A489:Q2824,4,FALSE)</f>
        <v>  Timothy</v>
      </c>
      <c r="C490" s="7">
        <f>VLOOKUP(A490,'Data Analysis'!A489:Q2824,5,FALSE)</f>
        <v>29.64</v>
      </c>
      <c r="D490" s="7">
        <f>VLOOKUP(A490,'Data Analysis'!A489:Q2824,6,FALSE)</f>
        <v>4.93</v>
      </c>
      <c r="E490" s="7" t="str">
        <f>VLOOKUP(A490,'Data Analysis'!A489:Q2824,7,FALSE)</f>
        <v>No</v>
      </c>
      <c r="F490" s="7" t="str">
        <f>VLOOKUP(A490,'Data Analysis'!A489:Q2824,9,FALSE)</f>
        <v>No</v>
      </c>
      <c r="G490" s="7" t="str">
        <f>VLOOKUP(A490,'Data Analysis'!A489:Q2824,8,FALSE)</f>
        <v>Yes</v>
      </c>
      <c r="H490" s="7">
        <f>VLOOKUP(A490,'Data Analysis'!A489:Q2824,10,FALSE)</f>
        <v>1</v>
      </c>
      <c r="I490" s="7" t="str">
        <f>VLOOKUP(A490,'Data Analysis'!A489:Q2824,17,FALSE)</f>
        <v>No</v>
      </c>
      <c r="J490" s="7" t="str">
        <f>VLOOKUP(A490,'Data Analysis'!A489:Q2824,11,FALSE)</f>
        <v>Overweight</v>
      </c>
      <c r="K490" s="7" t="str">
        <f>VLOOKUP(A490,'Data Analysis'!A489:Q2824,12,FALSE)</f>
        <v>Normal</v>
      </c>
      <c r="L490" s="7" t="str">
        <f>VLOOKUP(A490,'Data Analysis'!A489:Q2824,13,FALSE)</f>
        <v>7-Sep-1993</v>
      </c>
      <c r="M490" s="7">
        <f>VLOOKUP(A490,'Data Analysis'!A489:Q2824,14,FALSE)</f>
        <v>20277.81</v>
      </c>
      <c r="N490" s="7" t="str">
        <f>VLOOKUP(A490,'Data Analysis'!A489:Q2824,16,FALSE)</f>
        <v>tier - 3</v>
      </c>
      <c r="O490" s="7" t="str">
        <f>VLOOKUP(A490,'Data Analysis'!A489:Q2824,15,FALSE)</f>
        <v>tier - 3</v>
      </c>
      <c r="P490" s="7">
        <f>VLOOKUP(A490,'Data Analysis'!A489:Q2824,2,FALSE)</f>
        <v>29</v>
      </c>
      <c r="Q490" s="7">
        <f>VLOOKUP(A491,'Data Analysis'!A490:Q2825,2,FALSE)</f>
        <v>56</v>
      </c>
    </row>
    <row r="491" ht="15.6" spans="1:17">
      <c r="A491" s="9" t="s">
        <v>980</v>
      </c>
      <c r="B491" s="7" t="str">
        <f>VLOOKUP(A491,'Data Analysis'!A490:Q2825,4,FALSE)</f>
        <v>  Scott</v>
      </c>
      <c r="C491" s="7">
        <f>VLOOKUP(A491,'Data Analysis'!A490:Q2825,5,FALSE)</f>
        <v>53.93</v>
      </c>
      <c r="D491" s="7">
        <f>VLOOKUP(A491,'Data Analysis'!A490:Q2825,6,FALSE)</f>
        <v>5.34</v>
      </c>
      <c r="E491" s="7" t="str">
        <f>VLOOKUP(A491,'Data Analysis'!A490:Q2825,7,FALSE)</f>
        <v>yes</v>
      </c>
      <c r="F491" s="7" t="str">
        <f>VLOOKUP(A491,'Data Analysis'!A490:Q2825,9,FALSE)</f>
        <v>No</v>
      </c>
      <c r="G491" s="7" t="str">
        <f>VLOOKUP(A491,'Data Analysis'!A490:Q2825,8,FALSE)</f>
        <v>No</v>
      </c>
      <c r="H491" s="7">
        <f>VLOOKUP(A491,'Data Analysis'!A490:Q2825,10,FALSE)</f>
        <v>2</v>
      </c>
      <c r="I491" s="7" t="str">
        <f>VLOOKUP(A491,'Data Analysis'!A490:Q2825,17,FALSE)</f>
        <v>No</v>
      </c>
      <c r="J491" s="7" t="str">
        <f>VLOOKUP(A491,'Data Analysis'!A490:Q2825,11,FALSE)</f>
        <v>Obesity</v>
      </c>
      <c r="K491" s="7" t="str">
        <f>VLOOKUP(A491,'Data Analysis'!A490:Q2825,12,FALSE)</f>
        <v>Normal</v>
      </c>
      <c r="L491" s="7" t="str">
        <f>VLOOKUP(A491,'Data Analysis'!A490:Q2825,13,FALSE)</f>
        <v>22-Aug-1966</v>
      </c>
      <c r="M491" s="7">
        <f>VLOOKUP(A491,'Data Analysis'!A490:Q2825,14,FALSE)</f>
        <v>20253.84</v>
      </c>
      <c r="N491" s="7" t="str">
        <f>VLOOKUP(A491,'Data Analysis'!A490:Q2825,16,FALSE)</f>
        <v>tier - 2</v>
      </c>
      <c r="O491" s="7" t="str">
        <f>VLOOKUP(A491,'Data Analysis'!A490:Q2825,15,FALSE)</f>
        <v>tier - 3</v>
      </c>
      <c r="P491" s="7">
        <f>VLOOKUP(A491,'Data Analysis'!A490:Q2825,2,FALSE)</f>
        <v>56</v>
      </c>
      <c r="Q491" s="7">
        <f>VLOOKUP(A492,'Data Analysis'!A491:Q2826,2,FALSE)</f>
        <v>35</v>
      </c>
    </row>
    <row r="492" ht="15.6" spans="1:17">
      <c r="A492" s="9" t="s">
        <v>982</v>
      </c>
      <c r="B492" s="7" t="str">
        <f>VLOOKUP(A492,'Data Analysis'!A491:Q2826,4,FALSE)</f>
        <v>  Carly E</v>
      </c>
      <c r="C492" s="7">
        <f>VLOOKUP(A492,'Data Analysis'!A491:Q2826,5,FALSE)</f>
        <v>28.025</v>
      </c>
      <c r="D492" s="7">
        <f>VLOOKUP(A492,'Data Analysis'!A491:Q2826,6,FALSE)</f>
        <v>5.65</v>
      </c>
      <c r="E492" s="7" t="str">
        <f>VLOOKUP(A492,'Data Analysis'!A491:Q2826,7,FALSE)</f>
        <v>No</v>
      </c>
      <c r="F492" s="7" t="str">
        <f>VLOOKUP(A492,'Data Analysis'!A491:Q2826,9,FALSE)</f>
        <v>No</v>
      </c>
      <c r="G492" s="7" t="str">
        <f>VLOOKUP(A492,'Data Analysis'!A491:Q2826,8,FALSE)</f>
        <v>No</v>
      </c>
      <c r="H492" s="7">
        <f>VLOOKUP(A492,'Data Analysis'!A491:Q2826,10,FALSE)</f>
        <v>1</v>
      </c>
      <c r="I492" s="7" t="str">
        <f>VLOOKUP(A492,'Data Analysis'!A491:Q2826,17,FALSE)</f>
        <v>yes</v>
      </c>
      <c r="J492" s="7" t="str">
        <f>VLOOKUP(A492,'Data Analysis'!A491:Q2826,11,FALSE)</f>
        <v>Obesity</v>
      </c>
      <c r="K492" s="7" t="str">
        <f>VLOOKUP(A492,'Data Analysis'!A491:Q2826,12,FALSE)</f>
        <v>Normal</v>
      </c>
      <c r="L492" s="7" t="str">
        <f>VLOOKUP(A492,'Data Analysis'!A491:Q2826,13,FALSE)</f>
        <v>17-Oct-1987</v>
      </c>
      <c r="M492" s="7">
        <f>VLOOKUP(A492,'Data Analysis'!A491:Q2826,14,FALSE)</f>
        <v>20234.85</v>
      </c>
      <c r="N492" s="7" t="str">
        <f>VLOOKUP(A492,'Data Analysis'!A491:Q2826,16,FALSE)</f>
        <v>tier - 2</v>
      </c>
      <c r="O492" s="7" t="str">
        <f>VLOOKUP(A492,'Data Analysis'!A491:Q2826,15,FALSE)</f>
        <v>tier - 3</v>
      </c>
      <c r="P492" s="7">
        <f>VLOOKUP(A492,'Data Analysis'!A491:Q2826,2,FALSE)</f>
        <v>35</v>
      </c>
      <c r="Q492" s="7">
        <f>VLOOKUP(A493,'Data Analysis'!A492:Q2827,2,FALSE)</f>
        <v>29</v>
      </c>
    </row>
    <row r="493" ht="15.6" spans="1:17">
      <c r="A493" s="9" t="s">
        <v>984</v>
      </c>
      <c r="B493" s="7" t="str">
        <f>VLOOKUP(A493,'Data Analysis'!A492:Q2827,4,FALSE)</f>
        <v>  Lisa</v>
      </c>
      <c r="C493" s="7">
        <f>VLOOKUP(A493,'Data Analysis'!A492:Q2827,5,FALSE)</f>
        <v>27.5</v>
      </c>
      <c r="D493" s="7">
        <f>VLOOKUP(A493,'Data Analysis'!A492:Q2827,6,FALSE)</f>
        <v>4.49</v>
      </c>
      <c r="E493" s="7" t="str">
        <f>VLOOKUP(A493,'Data Analysis'!A492:Q2827,7,FALSE)</f>
        <v>No</v>
      </c>
      <c r="F493" s="7" t="str">
        <f>VLOOKUP(A493,'Data Analysis'!A492:Q2827,9,FALSE)</f>
        <v>No</v>
      </c>
      <c r="G493" s="7" t="str">
        <f>VLOOKUP(A493,'Data Analysis'!A492:Q2827,8,FALSE)</f>
        <v>No</v>
      </c>
      <c r="H493" s="7">
        <f>VLOOKUP(A493,'Data Analysis'!A492:Q2827,10,FALSE)</f>
        <v>0</v>
      </c>
      <c r="I493" s="7" t="str">
        <f>VLOOKUP(A493,'Data Analysis'!A492:Q2827,17,FALSE)</f>
        <v>No</v>
      </c>
      <c r="J493" s="7" t="str">
        <f>VLOOKUP(A493,'Data Analysis'!A492:Q2827,11,FALSE)</f>
        <v>Obesity</v>
      </c>
      <c r="K493" s="7" t="str">
        <f>VLOOKUP(A493,'Data Analysis'!A492:Q2827,12,FALSE)</f>
        <v>Normal</v>
      </c>
      <c r="L493" s="7" t="str">
        <f>VLOOKUP(A493,'Data Analysis'!A492:Q2827,13,FALSE)</f>
        <v>8-Jun-1994</v>
      </c>
      <c r="M493" s="7">
        <f>VLOOKUP(A493,'Data Analysis'!A492:Q2827,14,FALSE)</f>
        <v>20177.67</v>
      </c>
      <c r="N493" s="7" t="str">
        <f>VLOOKUP(A493,'Data Analysis'!A492:Q2827,16,FALSE)</f>
        <v>tier - 2</v>
      </c>
      <c r="O493" s="7" t="str">
        <f>VLOOKUP(A493,'Data Analysis'!A492:Q2827,15,FALSE)</f>
        <v>tier - 1</v>
      </c>
      <c r="P493" s="7">
        <f>VLOOKUP(A493,'Data Analysis'!A492:Q2827,2,FALSE)</f>
        <v>29</v>
      </c>
      <c r="Q493" s="7">
        <f>VLOOKUP(A494,'Data Analysis'!A493:Q2828,2,FALSE)</f>
        <v>20</v>
      </c>
    </row>
    <row r="494" ht="15.6" spans="1:17">
      <c r="A494" s="9" t="s">
        <v>986</v>
      </c>
      <c r="B494" s="7" t="str">
        <f>VLOOKUP(A494,'Data Analysis'!A493:Q2828,4,FALSE)</f>
        <v>  Stacey</v>
      </c>
      <c r="C494" s="7">
        <f>VLOOKUP(A494,'Data Analysis'!A493:Q2828,5,FALSE)</f>
        <v>21.8</v>
      </c>
      <c r="D494" s="7">
        <f>VLOOKUP(A494,'Data Analysis'!A493:Q2828,6,FALSE)</f>
        <v>10.55</v>
      </c>
      <c r="E494" s="7" t="str">
        <f>VLOOKUP(A494,'Data Analysis'!A493:Q2828,7,FALSE)</f>
        <v>No</v>
      </c>
      <c r="F494" s="7" t="str">
        <f>VLOOKUP(A494,'Data Analysis'!A493:Q2828,9,FALSE)</f>
        <v>No</v>
      </c>
      <c r="G494" s="7" t="str">
        <f>VLOOKUP(A494,'Data Analysis'!A493:Q2828,8,FALSE)</f>
        <v>No</v>
      </c>
      <c r="H494" s="7">
        <f>VLOOKUP(A494,'Data Analysis'!A493:Q2828,10,FALSE)</f>
        <v>0</v>
      </c>
      <c r="I494" s="7" t="str">
        <f>VLOOKUP(A494,'Data Analysis'!A493:Q2828,17,FALSE)</f>
        <v>yes</v>
      </c>
      <c r="J494" s="7" t="str">
        <f>VLOOKUP(A494,'Data Analysis'!A493:Q2828,11,FALSE)</f>
        <v>Overweight</v>
      </c>
      <c r="K494" s="7" t="str">
        <f>VLOOKUP(A494,'Data Analysis'!A493:Q2828,12,FALSE)</f>
        <v>Diabetes</v>
      </c>
      <c r="L494" s="7" t="str">
        <f>VLOOKUP(A494,'Data Analysis'!A493:Q2828,13,FALSE)</f>
        <v>9-Jul-2002</v>
      </c>
      <c r="M494" s="7">
        <f>VLOOKUP(A494,'Data Analysis'!A493:Q2828,14,FALSE)</f>
        <v>20167.34</v>
      </c>
      <c r="N494" s="7" t="str">
        <f>VLOOKUP(A494,'Data Analysis'!A493:Q2828,16,FALSE)</f>
        <v>tier - 3</v>
      </c>
      <c r="O494" s="7" t="str">
        <f>VLOOKUP(A494,'Data Analysis'!A493:Q2828,15,FALSE)</f>
        <v>tier - 3</v>
      </c>
      <c r="P494" s="7">
        <f>VLOOKUP(A494,'Data Analysis'!A493:Q2828,2,FALSE)</f>
        <v>20</v>
      </c>
      <c r="Q494" s="7">
        <f>VLOOKUP(A495,'Data Analysis'!A494:Q2829,2,FALSE)</f>
        <v>39</v>
      </c>
    </row>
    <row r="495" ht="15.6" spans="1:17">
      <c r="A495" s="9" t="s">
        <v>988</v>
      </c>
      <c r="B495" s="7" t="str">
        <f>VLOOKUP(A495,'Data Analysis'!A494:Q2829,4,FALSE)</f>
        <v>  Louis</v>
      </c>
      <c r="C495" s="7">
        <f>VLOOKUP(A495,'Data Analysis'!A494:Q2829,5,FALSE)</f>
        <v>26.41</v>
      </c>
      <c r="D495" s="7">
        <f>VLOOKUP(A495,'Data Analysis'!A494:Q2829,6,FALSE)</f>
        <v>4.92</v>
      </c>
      <c r="E495" s="7" t="str">
        <f>VLOOKUP(A495,'Data Analysis'!A494:Q2829,7,FALSE)</f>
        <v>yes</v>
      </c>
      <c r="F495" s="7" t="str">
        <f>VLOOKUP(A495,'Data Analysis'!A494:Q2829,9,FALSE)</f>
        <v>No</v>
      </c>
      <c r="G495" s="7" t="str">
        <f>VLOOKUP(A495,'Data Analysis'!A494:Q2829,8,FALSE)</f>
        <v>Yes</v>
      </c>
      <c r="H495" s="7">
        <f>VLOOKUP(A495,'Data Analysis'!A494:Q2829,10,FALSE)</f>
        <v>1</v>
      </c>
      <c r="I495" s="7" t="str">
        <f>VLOOKUP(A495,'Data Analysis'!A494:Q2829,17,FALSE)</f>
        <v>yes</v>
      </c>
      <c r="J495" s="7" t="str">
        <f>VLOOKUP(A495,'Data Analysis'!A494:Q2829,11,FALSE)</f>
        <v>Obesity</v>
      </c>
      <c r="K495" s="7" t="str">
        <f>VLOOKUP(A495,'Data Analysis'!A494:Q2829,12,FALSE)</f>
        <v>Normal</v>
      </c>
      <c r="L495" s="7" t="str">
        <f>VLOOKUP(A495,'Data Analysis'!A494:Q2829,13,FALSE)</f>
        <v>6-Oct-1983</v>
      </c>
      <c r="M495" s="7">
        <f>VLOOKUP(A495,'Data Analysis'!A494:Q2829,14,FALSE)</f>
        <v>20149.32</v>
      </c>
      <c r="N495" s="7" t="str">
        <f>VLOOKUP(A495,'Data Analysis'!A494:Q2829,16,FALSE)</f>
        <v>tier - 2</v>
      </c>
      <c r="O495" s="7" t="str">
        <f>VLOOKUP(A495,'Data Analysis'!A494:Q2829,15,FALSE)</f>
        <v>tier - 1</v>
      </c>
      <c r="P495" s="7">
        <f>VLOOKUP(A495,'Data Analysis'!A494:Q2829,2,FALSE)</f>
        <v>39</v>
      </c>
      <c r="Q495" s="7">
        <f>VLOOKUP(A496,'Data Analysis'!A495:Q2830,2,FALSE)</f>
        <v>34</v>
      </c>
    </row>
    <row r="496" ht="15.6" spans="1:17">
      <c r="A496" s="9" t="s">
        <v>990</v>
      </c>
      <c r="B496" s="7" t="str">
        <f>VLOOKUP(A496,'Data Analysis'!A495:Q2830,4,FALSE)</f>
        <v>  Brian R</v>
      </c>
      <c r="C496" s="7">
        <f>VLOOKUP(A496,'Data Analysis'!A495:Q2830,5,FALSE)</f>
        <v>27.835</v>
      </c>
      <c r="D496" s="7">
        <f>VLOOKUP(A496,'Data Analysis'!A495:Q2830,6,FALSE)</f>
        <v>5.9</v>
      </c>
      <c r="E496" s="7" t="str">
        <f>VLOOKUP(A496,'Data Analysis'!A495:Q2830,7,FALSE)</f>
        <v>yes</v>
      </c>
      <c r="F496" s="7" t="str">
        <f>VLOOKUP(A496,'Data Analysis'!A495:Q2830,9,FALSE)</f>
        <v>No</v>
      </c>
      <c r="G496" s="7" t="str">
        <f>VLOOKUP(A496,'Data Analysis'!A495:Q2830,8,FALSE)</f>
        <v>No</v>
      </c>
      <c r="H496" s="7">
        <f>VLOOKUP(A496,'Data Analysis'!A495:Q2830,10,FALSE)</f>
        <v>1</v>
      </c>
      <c r="I496" s="7" t="str">
        <f>VLOOKUP(A496,'Data Analysis'!A495:Q2830,17,FALSE)</f>
        <v>yes</v>
      </c>
      <c r="J496" s="7" t="str">
        <f>VLOOKUP(A496,'Data Analysis'!A495:Q2830,11,FALSE)</f>
        <v>Obesity</v>
      </c>
      <c r="K496" s="7" t="str">
        <f>VLOOKUP(A496,'Data Analysis'!A495:Q2830,12,FALSE)</f>
        <v>Prediabetes</v>
      </c>
      <c r="L496" s="7" t="str">
        <f>VLOOKUP(A496,'Data Analysis'!A495:Q2830,13,FALSE)</f>
        <v>25-Jul-1988</v>
      </c>
      <c r="M496" s="7">
        <f>VLOOKUP(A496,'Data Analysis'!A495:Q2830,14,FALSE)</f>
        <v>20009.63</v>
      </c>
      <c r="N496" s="7" t="str">
        <f>VLOOKUP(A496,'Data Analysis'!A495:Q2830,16,FALSE)</f>
        <v>tier - 2</v>
      </c>
      <c r="O496" s="7" t="str">
        <f>VLOOKUP(A496,'Data Analysis'!A495:Q2830,15,FALSE)</f>
        <v>tier - 1</v>
      </c>
      <c r="P496" s="7">
        <f>VLOOKUP(A496,'Data Analysis'!A495:Q2830,2,FALSE)</f>
        <v>34</v>
      </c>
      <c r="Q496" s="7">
        <f>VLOOKUP(A497,'Data Analysis'!A496:Q2831,2,FALSE)</f>
        <v>56</v>
      </c>
    </row>
    <row r="497" ht="15.6" spans="1:17">
      <c r="A497" s="9" t="s">
        <v>992</v>
      </c>
      <c r="B497" s="7" t="str">
        <f>VLOOKUP(A497,'Data Analysis'!A496:Q2831,4,FALSE)</f>
        <v>  Jessica</v>
      </c>
      <c r="C497" s="7">
        <f>VLOOKUP(A497,'Data Analysis'!A496:Q2831,5,FALSE)</f>
        <v>51.74</v>
      </c>
      <c r="D497" s="7">
        <f>VLOOKUP(A497,'Data Analysis'!A496:Q2831,6,FALSE)</f>
        <v>4.98</v>
      </c>
      <c r="E497" s="7" t="str">
        <f>VLOOKUP(A497,'Data Analysis'!A496:Q2831,7,FALSE)</f>
        <v>yes</v>
      </c>
      <c r="F497" s="7" t="str">
        <f>VLOOKUP(A497,'Data Analysis'!A496:Q2831,9,FALSE)</f>
        <v>No</v>
      </c>
      <c r="G497" s="7" t="str">
        <f>VLOOKUP(A497,'Data Analysis'!A496:Q2831,8,FALSE)</f>
        <v>No</v>
      </c>
      <c r="H497" s="7">
        <f>VLOOKUP(A497,'Data Analysis'!A496:Q2831,10,FALSE)</f>
        <v>2</v>
      </c>
      <c r="I497" s="7" t="str">
        <f>VLOOKUP(A497,'Data Analysis'!A496:Q2831,17,FALSE)</f>
        <v>No</v>
      </c>
      <c r="J497" s="7" t="str">
        <f>VLOOKUP(A497,'Data Analysis'!A496:Q2831,11,FALSE)</f>
        <v>Obesity</v>
      </c>
      <c r="K497" s="7" t="str">
        <f>VLOOKUP(A497,'Data Analysis'!A496:Q2831,12,FALSE)</f>
        <v>Normal</v>
      </c>
      <c r="L497" s="7" t="str">
        <f>VLOOKUP(A497,'Data Analysis'!A496:Q2831,13,FALSE)</f>
        <v>10-Aug-1966</v>
      </c>
      <c r="M497" s="7">
        <f>VLOOKUP(A497,'Data Analysis'!A496:Q2831,14,FALSE)</f>
        <v>19995.29</v>
      </c>
      <c r="N497" s="7" t="str">
        <f>VLOOKUP(A497,'Data Analysis'!A496:Q2831,16,FALSE)</f>
        <v>tier - 1</v>
      </c>
      <c r="O497" s="7" t="str">
        <f>VLOOKUP(A497,'Data Analysis'!A496:Q2831,15,FALSE)</f>
        <v>tier - 3</v>
      </c>
      <c r="P497" s="7">
        <f>VLOOKUP(A497,'Data Analysis'!A496:Q2831,2,FALSE)</f>
        <v>56</v>
      </c>
      <c r="Q497" s="7">
        <f>VLOOKUP(A498,'Data Analysis'!A497:Q2832,2,FALSE)</f>
        <v>42</v>
      </c>
    </row>
    <row r="498" ht="15.6" spans="1:17">
      <c r="A498" s="9" t="s">
        <v>994</v>
      </c>
      <c r="B498" s="7" t="str">
        <f>VLOOKUP(A498,'Data Analysis'!A497:Q2832,4,FALSE)</f>
        <v>  Dawn M</v>
      </c>
      <c r="C498" s="7">
        <f>VLOOKUP(A498,'Data Analysis'!A497:Q2832,5,FALSE)</f>
        <v>23.37</v>
      </c>
      <c r="D498" s="7">
        <f>VLOOKUP(A498,'Data Analysis'!A497:Q2832,6,FALSE)</f>
        <v>5.8</v>
      </c>
      <c r="E498" s="7" t="str">
        <f>VLOOKUP(A498,'Data Analysis'!A497:Q2832,7,FALSE)</f>
        <v>No</v>
      </c>
      <c r="F498" s="7" t="str">
        <f>VLOOKUP(A498,'Data Analysis'!A497:Q2832,9,FALSE)</f>
        <v>No</v>
      </c>
      <c r="G498" s="7" t="str">
        <f>VLOOKUP(A498,'Data Analysis'!A497:Q2832,8,FALSE)</f>
        <v>No</v>
      </c>
      <c r="H498" s="7">
        <f>VLOOKUP(A498,'Data Analysis'!A497:Q2832,10,FALSE)</f>
        <v>0</v>
      </c>
      <c r="I498" s="7" t="str">
        <f>VLOOKUP(A498,'Data Analysis'!A497:Q2832,17,FALSE)</f>
        <v>yes</v>
      </c>
      <c r="J498" s="7" t="str">
        <f>VLOOKUP(A498,'Data Analysis'!A497:Q2832,11,FALSE)</f>
        <v>Obesity</v>
      </c>
      <c r="K498" s="7" t="str">
        <f>VLOOKUP(A498,'Data Analysis'!A497:Q2832,12,FALSE)</f>
        <v>Prediabetes</v>
      </c>
      <c r="L498" s="7" t="str">
        <f>VLOOKUP(A498,'Data Analysis'!A497:Q2832,13,FALSE)</f>
        <v>9-Oct-1980</v>
      </c>
      <c r="M498" s="7">
        <f>VLOOKUP(A498,'Data Analysis'!A497:Q2832,14,FALSE)</f>
        <v>19964.75</v>
      </c>
      <c r="N498" s="7" t="str">
        <f>VLOOKUP(A498,'Data Analysis'!A497:Q2832,16,FALSE)</f>
        <v>tier - 1</v>
      </c>
      <c r="O498" s="7" t="str">
        <f>VLOOKUP(A498,'Data Analysis'!A497:Q2832,15,FALSE)</f>
        <v>tier - 2</v>
      </c>
      <c r="P498" s="7">
        <f>VLOOKUP(A498,'Data Analysis'!A497:Q2832,2,FALSE)</f>
        <v>42</v>
      </c>
      <c r="Q498" s="7">
        <f>VLOOKUP(A499,'Data Analysis'!A498:Q2833,2,FALSE)</f>
        <v>25</v>
      </c>
    </row>
    <row r="499" ht="15.6" spans="1:17">
      <c r="A499" s="9" t="s">
        <v>996</v>
      </c>
      <c r="B499" s="7" t="str">
        <f>VLOOKUP(A499,'Data Analysis'!A498:Q2833,4,FALSE)</f>
        <v>  Chris</v>
      </c>
      <c r="C499" s="7">
        <f>VLOOKUP(A499,'Data Analysis'!A498:Q2833,5,FALSE)</f>
        <v>29.7</v>
      </c>
      <c r="D499" s="7">
        <f>VLOOKUP(A499,'Data Analysis'!A498:Q2833,6,FALSE)</f>
        <v>6.21</v>
      </c>
      <c r="E499" s="7" t="str">
        <f>VLOOKUP(A499,'Data Analysis'!A498:Q2833,7,FALSE)</f>
        <v>yes</v>
      </c>
      <c r="F499" s="7" t="str">
        <f>VLOOKUP(A499,'Data Analysis'!A498:Q2833,9,FALSE)</f>
        <v>No</v>
      </c>
      <c r="G499" s="7" t="str">
        <f>VLOOKUP(A499,'Data Analysis'!A498:Q2833,8,FALSE)</f>
        <v>Yes</v>
      </c>
      <c r="H499" s="7">
        <f>VLOOKUP(A499,'Data Analysis'!A498:Q2833,10,FALSE)</f>
        <v>1</v>
      </c>
      <c r="I499" s="7" t="str">
        <f>VLOOKUP(A499,'Data Analysis'!A498:Q2833,17,FALSE)</f>
        <v>yes</v>
      </c>
      <c r="J499" s="7" t="str">
        <f>VLOOKUP(A499,'Data Analysis'!A498:Q2833,11,FALSE)</f>
        <v>Obesity</v>
      </c>
      <c r="K499" s="7" t="str">
        <f>VLOOKUP(A499,'Data Analysis'!A498:Q2833,12,FALSE)</f>
        <v>Prediabetes</v>
      </c>
      <c r="L499" s="7" t="str">
        <f>VLOOKUP(A499,'Data Analysis'!A498:Q2833,13,FALSE)</f>
        <v>18-Oct-1997</v>
      </c>
      <c r="M499" s="7">
        <f>VLOOKUP(A499,'Data Analysis'!A498:Q2833,14,FALSE)</f>
        <v>19933.46</v>
      </c>
      <c r="N499" s="7" t="str">
        <f>VLOOKUP(A499,'Data Analysis'!A498:Q2833,16,FALSE)</f>
        <v>tier - 1</v>
      </c>
      <c r="O499" s="7" t="str">
        <f>VLOOKUP(A499,'Data Analysis'!A498:Q2833,15,FALSE)</f>
        <v>tier - 3</v>
      </c>
      <c r="P499" s="7">
        <f>VLOOKUP(A499,'Data Analysis'!A498:Q2833,2,FALSE)</f>
        <v>25</v>
      </c>
      <c r="Q499" s="7">
        <f>VLOOKUP(A500,'Data Analysis'!A499:Q2834,2,FALSE)</f>
        <v>43</v>
      </c>
    </row>
    <row r="500" ht="15.6" spans="1:17">
      <c r="A500" s="9" t="s">
        <v>998</v>
      </c>
      <c r="B500" s="7" t="str">
        <f>VLOOKUP(A500,'Data Analysis'!A499:Q2834,4,FALSE)</f>
        <v>  Karen</v>
      </c>
      <c r="C500" s="7">
        <f>VLOOKUP(A500,'Data Analysis'!A499:Q2834,5,FALSE)</f>
        <v>20.045</v>
      </c>
      <c r="D500" s="7">
        <f>VLOOKUP(A500,'Data Analysis'!A499:Q2834,6,FALSE)</f>
        <v>6.17</v>
      </c>
      <c r="E500" s="7" t="str">
        <f>VLOOKUP(A500,'Data Analysis'!A499:Q2834,7,FALSE)</f>
        <v>No</v>
      </c>
      <c r="F500" s="7" t="str">
        <f>VLOOKUP(A500,'Data Analysis'!A499:Q2834,9,FALSE)</f>
        <v>No</v>
      </c>
      <c r="G500" s="7" t="str">
        <f>VLOOKUP(A500,'Data Analysis'!A499:Q2834,8,FALSE)</f>
        <v>Yes</v>
      </c>
      <c r="H500" s="7">
        <f>VLOOKUP(A500,'Data Analysis'!A499:Q2834,10,FALSE)</f>
        <v>1</v>
      </c>
      <c r="I500" s="7" t="str">
        <f>VLOOKUP(A500,'Data Analysis'!A499:Q2834,17,FALSE)</f>
        <v>yes</v>
      </c>
      <c r="J500" s="7" t="str">
        <f>VLOOKUP(A500,'Data Analysis'!A499:Q2834,11,FALSE)</f>
        <v>Obesity</v>
      </c>
      <c r="K500" s="7" t="str">
        <f>VLOOKUP(A500,'Data Analysis'!A499:Q2834,12,FALSE)</f>
        <v>Prediabetes</v>
      </c>
      <c r="L500" s="7" t="str">
        <f>VLOOKUP(A500,'Data Analysis'!A499:Q2834,13,FALSE)</f>
        <v>30-Oct-1979</v>
      </c>
      <c r="M500" s="7">
        <f>VLOOKUP(A500,'Data Analysis'!A499:Q2834,14,FALSE)</f>
        <v>19798.05</v>
      </c>
      <c r="N500" s="7" t="str">
        <f>VLOOKUP(A500,'Data Analysis'!A499:Q2834,16,FALSE)</f>
        <v>tier - 1</v>
      </c>
      <c r="O500" s="7" t="str">
        <f>VLOOKUP(A500,'Data Analysis'!A499:Q2834,15,FALSE)</f>
        <v>tier - 1</v>
      </c>
      <c r="P500" s="7">
        <f>VLOOKUP(A500,'Data Analysis'!A499:Q2834,2,FALSE)</f>
        <v>43</v>
      </c>
      <c r="Q500" s="7">
        <f>VLOOKUP(A501,'Data Analysis'!A500:Q2835,2,FALSE)</f>
        <v>50</v>
      </c>
    </row>
    <row r="501" ht="15.6" spans="1:17">
      <c r="A501" s="9" t="s">
        <v>1000</v>
      </c>
      <c r="B501" s="7" t="str">
        <f>VLOOKUP(A501,'Data Analysis'!A500:Q2835,4,FALSE)</f>
        <v>  Jessica</v>
      </c>
      <c r="C501" s="7">
        <f>VLOOKUP(A501,'Data Analysis'!A500:Q2835,5,FALSE)</f>
        <v>27.83</v>
      </c>
      <c r="D501" s="7">
        <f>VLOOKUP(A501,'Data Analysis'!A500:Q2835,6,FALSE)</f>
        <v>5.36</v>
      </c>
      <c r="E501" s="7" t="str">
        <f>VLOOKUP(A501,'Data Analysis'!A500:Q2835,7,FALSE)</f>
        <v>No</v>
      </c>
      <c r="F501" s="7" t="str">
        <f>VLOOKUP(A501,'Data Analysis'!A500:Q2835,9,FALSE)</f>
        <v>No</v>
      </c>
      <c r="G501" s="7" t="str">
        <f>VLOOKUP(A501,'Data Analysis'!A500:Q2835,8,FALSE)</f>
        <v>No</v>
      </c>
      <c r="H501" s="7">
        <f>VLOOKUP(A501,'Data Analysis'!A500:Q2835,10,FALSE)</f>
        <v>2</v>
      </c>
      <c r="I501" s="7" t="str">
        <f>VLOOKUP(A501,'Data Analysis'!A500:Q2835,17,FALSE)</f>
        <v>No</v>
      </c>
      <c r="J501" s="7" t="str">
        <f>VLOOKUP(A501,'Data Analysis'!A500:Q2835,11,FALSE)</f>
        <v>Obesity</v>
      </c>
      <c r="K501" s="7" t="str">
        <f>VLOOKUP(A501,'Data Analysis'!A500:Q2835,12,FALSE)</f>
        <v>Normal</v>
      </c>
      <c r="L501" s="7" t="str">
        <f>VLOOKUP(A501,'Data Analysis'!A500:Q2835,13,FALSE)</f>
        <v>14-Jun-1972</v>
      </c>
      <c r="M501" s="7">
        <f>VLOOKUP(A501,'Data Analysis'!A500:Q2835,14,FALSE)</f>
        <v>19749.38</v>
      </c>
      <c r="N501" s="7" t="str">
        <f>VLOOKUP(A501,'Data Analysis'!A500:Q2835,16,FALSE)</f>
        <v>tier - 1</v>
      </c>
      <c r="O501" s="7" t="str">
        <f>VLOOKUP(A501,'Data Analysis'!A500:Q2835,15,FALSE)</f>
        <v>tier - 3</v>
      </c>
      <c r="P501" s="7">
        <f>VLOOKUP(A501,'Data Analysis'!A500:Q2835,2,FALSE)</f>
        <v>50</v>
      </c>
      <c r="Q501" s="7">
        <f>VLOOKUP(A502,'Data Analysis'!A501:Q2836,2,FALSE)</f>
        <v>32</v>
      </c>
    </row>
    <row r="502" ht="15.6" spans="1:17">
      <c r="A502" s="9" t="s">
        <v>1002</v>
      </c>
      <c r="B502" s="7" t="str">
        <f>VLOOKUP(A502,'Data Analysis'!A501:Q2836,4,FALSE)</f>
        <v>  Mathieu</v>
      </c>
      <c r="C502" s="7">
        <f>VLOOKUP(A502,'Data Analysis'!A501:Q2836,5,FALSE)</f>
        <v>28.93</v>
      </c>
      <c r="D502" s="7">
        <f>VLOOKUP(A502,'Data Analysis'!A501:Q2836,6,FALSE)</f>
        <v>5.2</v>
      </c>
      <c r="E502" s="7" t="str">
        <f>VLOOKUP(A502,'Data Analysis'!A501:Q2836,7,FALSE)</f>
        <v>No</v>
      </c>
      <c r="F502" s="7" t="str">
        <f>VLOOKUP(A502,'Data Analysis'!A501:Q2836,9,FALSE)</f>
        <v>No</v>
      </c>
      <c r="G502" s="7" t="str">
        <f>VLOOKUP(A502,'Data Analysis'!A501:Q2836,8,FALSE)</f>
        <v>No</v>
      </c>
      <c r="H502" s="7">
        <f>VLOOKUP(A502,'Data Analysis'!A501:Q2836,10,FALSE)</f>
        <v>0</v>
      </c>
      <c r="I502" s="7" t="str">
        <f>VLOOKUP(A502,'Data Analysis'!A501:Q2836,17,FALSE)</f>
        <v>yes</v>
      </c>
      <c r="J502" s="7" t="str">
        <f>VLOOKUP(A502,'Data Analysis'!A501:Q2836,11,FALSE)</f>
        <v>Obesity</v>
      </c>
      <c r="K502" s="7" t="str">
        <f>VLOOKUP(A502,'Data Analysis'!A501:Q2836,12,FALSE)</f>
        <v>Normal</v>
      </c>
      <c r="L502" s="7" t="str">
        <f>VLOOKUP(A502,'Data Analysis'!A501:Q2836,13,FALSE)</f>
        <v>8-Aug-1990</v>
      </c>
      <c r="M502" s="7">
        <f>VLOOKUP(A502,'Data Analysis'!A501:Q2836,14,FALSE)</f>
        <v>19719.69</v>
      </c>
      <c r="N502" s="7" t="str">
        <f>VLOOKUP(A502,'Data Analysis'!A501:Q2836,16,FALSE)</f>
        <v>tier - 1</v>
      </c>
      <c r="O502" s="7" t="str">
        <f>VLOOKUP(A502,'Data Analysis'!A501:Q2836,15,FALSE)</f>
        <v>tier - 2</v>
      </c>
      <c r="P502" s="7">
        <f>VLOOKUP(A502,'Data Analysis'!A501:Q2836,2,FALSE)</f>
        <v>32</v>
      </c>
      <c r="Q502" s="7">
        <f>VLOOKUP(A503,'Data Analysis'!A502:Q2837,2,FALSE)</f>
        <v>28</v>
      </c>
    </row>
    <row r="503" ht="15.6" spans="1:17">
      <c r="A503" s="9" t="s">
        <v>1004</v>
      </c>
      <c r="B503" s="7" t="str">
        <f>VLOOKUP(A503,'Data Analysis'!A502:Q2837,4,FALSE)</f>
        <v>  Kam S</v>
      </c>
      <c r="C503" s="7">
        <f>VLOOKUP(A503,'Data Analysis'!A502:Q2837,5,FALSE)</f>
        <v>33.82</v>
      </c>
      <c r="D503" s="7">
        <f>VLOOKUP(A503,'Data Analysis'!A502:Q2837,6,FALSE)</f>
        <v>5.42</v>
      </c>
      <c r="E503" s="7" t="str">
        <f>VLOOKUP(A503,'Data Analysis'!A502:Q2837,7,FALSE)</f>
        <v>No</v>
      </c>
      <c r="F503" s="7" t="str">
        <f>VLOOKUP(A503,'Data Analysis'!A502:Q2837,9,FALSE)</f>
        <v>No</v>
      </c>
      <c r="G503" s="7" t="str">
        <f>VLOOKUP(A503,'Data Analysis'!A502:Q2837,8,FALSE)</f>
        <v>No</v>
      </c>
      <c r="H503" s="7">
        <f>VLOOKUP(A503,'Data Analysis'!A502:Q2837,10,FALSE)</f>
        <v>0</v>
      </c>
      <c r="I503" s="7" t="str">
        <f>VLOOKUP(A503,'Data Analysis'!A502:Q2837,17,FALSE)</f>
        <v>No</v>
      </c>
      <c r="J503" s="7" t="str">
        <f>VLOOKUP(A503,'Data Analysis'!A502:Q2837,11,FALSE)</f>
        <v>Obesity</v>
      </c>
      <c r="K503" s="7" t="str">
        <f>VLOOKUP(A503,'Data Analysis'!A502:Q2837,12,FALSE)</f>
        <v>Normal</v>
      </c>
      <c r="L503" s="7" t="str">
        <f>VLOOKUP(A503,'Data Analysis'!A502:Q2837,13,FALSE)</f>
        <v>27-Aug-1994</v>
      </c>
      <c r="M503" s="7">
        <f>VLOOKUP(A503,'Data Analysis'!A502:Q2837,14,FALSE)</f>
        <v>19673.34</v>
      </c>
      <c r="N503" s="7" t="str">
        <f>VLOOKUP(A503,'Data Analysis'!A502:Q2837,16,FALSE)</f>
        <v>tier - 1</v>
      </c>
      <c r="O503" s="7" t="str">
        <f>VLOOKUP(A503,'Data Analysis'!A502:Q2837,15,FALSE)</f>
        <v>tier - 2</v>
      </c>
      <c r="P503" s="7">
        <f>VLOOKUP(A503,'Data Analysis'!A502:Q2837,2,FALSE)</f>
        <v>28</v>
      </c>
      <c r="Q503" s="7">
        <f>VLOOKUP(A504,'Data Analysis'!A503:Q2838,2,FALSE)</f>
        <v>44</v>
      </c>
    </row>
    <row r="504" ht="15.6" spans="1:17">
      <c r="A504" s="9" t="s">
        <v>1006</v>
      </c>
      <c r="B504" s="7" t="str">
        <f>VLOOKUP(A504,'Data Analysis'!A503:Q2838,4,FALSE)</f>
        <v>  Valerie A</v>
      </c>
      <c r="C504" s="7">
        <f>VLOOKUP(A504,'Data Analysis'!A503:Q2838,5,FALSE)</f>
        <v>20.235</v>
      </c>
      <c r="D504" s="7">
        <f>VLOOKUP(A504,'Data Analysis'!A503:Q2838,6,FALSE)</f>
        <v>6.84</v>
      </c>
      <c r="E504" s="7" t="str">
        <f>VLOOKUP(A504,'Data Analysis'!A503:Q2838,7,FALSE)</f>
        <v>No</v>
      </c>
      <c r="F504" s="7" t="str">
        <f>VLOOKUP(A504,'Data Analysis'!A503:Q2838,9,FALSE)</f>
        <v>No</v>
      </c>
      <c r="G504" s="7" t="str">
        <f>VLOOKUP(A504,'Data Analysis'!A503:Q2838,8,FALSE)</f>
        <v>No</v>
      </c>
      <c r="H504" s="7">
        <f>VLOOKUP(A504,'Data Analysis'!A503:Q2838,10,FALSE)</f>
        <v>0</v>
      </c>
      <c r="I504" s="7" t="str">
        <f>VLOOKUP(A504,'Data Analysis'!A503:Q2838,17,FALSE)</f>
        <v>yes</v>
      </c>
      <c r="J504" s="7" t="str">
        <f>VLOOKUP(A504,'Data Analysis'!A503:Q2838,11,FALSE)</f>
        <v>Obesity</v>
      </c>
      <c r="K504" s="7" t="str">
        <f>VLOOKUP(A504,'Data Analysis'!A503:Q2838,12,FALSE)</f>
        <v>Diabetes</v>
      </c>
      <c r="L504" s="7" t="str">
        <f>VLOOKUP(A504,'Data Analysis'!A503:Q2838,13,FALSE)</f>
        <v>24-Sep-1978</v>
      </c>
      <c r="M504" s="7">
        <f>VLOOKUP(A504,'Data Analysis'!A503:Q2838,14,FALSE)</f>
        <v>19594.81</v>
      </c>
      <c r="N504" s="7" t="str">
        <f>VLOOKUP(A504,'Data Analysis'!A503:Q2838,16,FALSE)</f>
        <v>tier - 1</v>
      </c>
      <c r="O504" s="7" t="str">
        <f>VLOOKUP(A504,'Data Analysis'!A503:Q2838,15,FALSE)</f>
        <v>tier - 1</v>
      </c>
      <c r="P504" s="7">
        <f>VLOOKUP(A504,'Data Analysis'!A503:Q2838,2,FALSE)</f>
        <v>44</v>
      </c>
      <c r="Q504" s="7">
        <f>VLOOKUP(A505,'Data Analysis'!A504:Q2839,2,FALSE)</f>
        <v>59</v>
      </c>
    </row>
    <row r="505" ht="15.6" spans="1:17">
      <c r="A505" s="9" t="s">
        <v>1008</v>
      </c>
      <c r="B505" s="7" t="str">
        <f>VLOOKUP(A505,'Data Analysis'!A504:Q2839,4,FALSE)</f>
        <v>  Freya R</v>
      </c>
      <c r="C505" s="7">
        <f>VLOOKUP(A505,'Data Analysis'!A504:Q2839,5,FALSE)</f>
        <v>49.2</v>
      </c>
      <c r="D505" s="7">
        <f>VLOOKUP(A505,'Data Analysis'!A504:Q2839,6,FALSE)</f>
        <v>10.9</v>
      </c>
      <c r="E505" s="7" t="str">
        <f>VLOOKUP(A505,'Data Analysis'!A504:Q2839,7,FALSE)</f>
        <v>yes</v>
      </c>
      <c r="F505" s="7" t="str">
        <f>VLOOKUP(A505,'Data Analysis'!A504:Q2839,9,FALSE)</f>
        <v>No</v>
      </c>
      <c r="G505" s="7" t="str">
        <f>VLOOKUP(A505,'Data Analysis'!A504:Q2839,8,FALSE)</f>
        <v>Yes</v>
      </c>
      <c r="H505" s="7">
        <f>VLOOKUP(A505,'Data Analysis'!A504:Q2839,10,FALSE)</f>
        <v>1</v>
      </c>
      <c r="I505" s="7" t="str">
        <f>VLOOKUP(A505,'Data Analysis'!A504:Q2839,17,FALSE)</f>
        <v>No</v>
      </c>
      <c r="J505" s="7" t="str">
        <f>VLOOKUP(A505,'Data Analysis'!A504:Q2839,11,FALSE)</f>
        <v>Obesity</v>
      </c>
      <c r="K505" s="7" t="str">
        <f>VLOOKUP(A505,'Data Analysis'!A504:Q2839,12,FALSE)</f>
        <v>Diabetes</v>
      </c>
      <c r="L505" s="7" t="str">
        <f>VLOOKUP(A505,'Data Analysis'!A504:Q2839,13,FALSE)</f>
        <v>14-Jul-1963</v>
      </c>
      <c r="M505" s="7">
        <f>VLOOKUP(A505,'Data Analysis'!A504:Q2839,14,FALSE)</f>
        <v>19551.34</v>
      </c>
      <c r="N505" s="7" t="str">
        <f>VLOOKUP(A505,'Data Analysis'!A504:Q2839,16,FALSE)</f>
        <v>tier - 1</v>
      </c>
      <c r="O505" s="7" t="str">
        <f>VLOOKUP(A505,'Data Analysis'!A504:Q2839,15,FALSE)</f>
        <v>tier - 3</v>
      </c>
      <c r="P505" s="7">
        <f>VLOOKUP(A505,'Data Analysis'!A504:Q2839,2,FALSE)</f>
        <v>59</v>
      </c>
      <c r="Q505" s="7">
        <f>VLOOKUP(A506,'Data Analysis'!A505:Q2840,2,FALSE)</f>
        <v>37</v>
      </c>
    </row>
    <row r="506" ht="15.6" spans="1:17">
      <c r="A506" s="9" t="s">
        <v>1010</v>
      </c>
      <c r="B506" s="7" t="str">
        <f>VLOOKUP(A506,'Data Analysis'!A505:Q2840,4,FALSE)</f>
        <v>  Jennifer</v>
      </c>
      <c r="C506" s="7">
        <f>VLOOKUP(A506,'Data Analysis'!A505:Q2840,5,FALSE)</f>
        <v>26.4</v>
      </c>
      <c r="D506" s="7">
        <f>VLOOKUP(A506,'Data Analysis'!A505:Q2840,6,FALSE)</f>
        <v>4.87</v>
      </c>
      <c r="E506" s="7" t="str">
        <f>VLOOKUP(A506,'Data Analysis'!A505:Q2840,7,FALSE)</f>
        <v>yes</v>
      </c>
      <c r="F506" s="7" t="str">
        <f>VLOOKUP(A506,'Data Analysis'!A505:Q2840,9,FALSE)</f>
        <v>No</v>
      </c>
      <c r="G506" s="7" t="str">
        <f>VLOOKUP(A506,'Data Analysis'!A505:Q2840,8,FALSE)</f>
        <v>No</v>
      </c>
      <c r="H506" s="7">
        <f>VLOOKUP(A506,'Data Analysis'!A505:Q2840,10,FALSE)</f>
        <v>0</v>
      </c>
      <c r="I506" s="7" t="str">
        <f>VLOOKUP(A506,'Data Analysis'!A505:Q2840,17,FALSE)</f>
        <v>yes</v>
      </c>
      <c r="J506" s="7" t="str">
        <f>VLOOKUP(A506,'Data Analysis'!A505:Q2840,11,FALSE)</f>
        <v>Normal Weight</v>
      </c>
      <c r="K506" s="7" t="str">
        <f>VLOOKUP(A506,'Data Analysis'!A505:Q2840,12,FALSE)</f>
        <v>Normal</v>
      </c>
      <c r="L506" s="7" t="str">
        <f>VLOOKUP(A506,'Data Analysis'!A505:Q2840,13,FALSE)</f>
        <v>17-Sep-1985</v>
      </c>
      <c r="M506" s="7">
        <f>VLOOKUP(A506,'Data Analysis'!A505:Q2840,14,FALSE)</f>
        <v>19539.24</v>
      </c>
      <c r="N506" s="7" t="str">
        <f>VLOOKUP(A506,'Data Analysis'!A505:Q2840,16,FALSE)</f>
        <v>tier - 1</v>
      </c>
      <c r="O506" s="7" t="str">
        <f>VLOOKUP(A506,'Data Analysis'!A505:Q2840,15,FALSE)</f>
        <v>tier - 1</v>
      </c>
      <c r="P506" s="7">
        <f>VLOOKUP(A506,'Data Analysis'!A505:Q2840,2,FALSE)</f>
        <v>37</v>
      </c>
      <c r="Q506" s="7">
        <f>VLOOKUP(A507,'Data Analysis'!A506:Q2841,2,FALSE)</f>
        <v>30</v>
      </c>
    </row>
    <row r="507" ht="15.6" spans="1:17">
      <c r="A507" s="9" t="s">
        <v>1012</v>
      </c>
      <c r="B507" s="7" t="str">
        <f>VLOOKUP(A507,'Data Analysis'!A506:Q2841,4,FALSE)</f>
        <v>  Kara</v>
      </c>
      <c r="C507" s="7">
        <f>VLOOKUP(A507,'Data Analysis'!A506:Q2841,5,FALSE)</f>
        <v>28.38</v>
      </c>
      <c r="D507" s="7">
        <f>VLOOKUP(A507,'Data Analysis'!A506:Q2841,6,FALSE)</f>
        <v>6.07</v>
      </c>
      <c r="E507" s="7" t="str">
        <f>VLOOKUP(A507,'Data Analysis'!A506:Q2841,7,FALSE)</f>
        <v>No</v>
      </c>
      <c r="F507" s="7" t="str">
        <f>VLOOKUP(A507,'Data Analysis'!A506:Q2841,9,FALSE)</f>
        <v>No</v>
      </c>
      <c r="G507" s="7" t="str">
        <f>VLOOKUP(A507,'Data Analysis'!A506:Q2841,8,FALSE)</f>
        <v>No</v>
      </c>
      <c r="H507" s="7">
        <f>VLOOKUP(A507,'Data Analysis'!A506:Q2841,10,FALSE)</f>
        <v>1</v>
      </c>
      <c r="I507" s="7" t="str">
        <f>VLOOKUP(A507,'Data Analysis'!A506:Q2841,17,FALSE)</f>
        <v>yes</v>
      </c>
      <c r="J507" s="7" t="str">
        <f>VLOOKUP(A507,'Data Analysis'!A506:Q2841,11,FALSE)</f>
        <v>Overweight</v>
      </c>
      <c r="K507" s="7" t="str">
        <f>VLOOKUP(A507,'Data Analysis'!A506:Q2841,12,FALSE)</f>
        <v>Prediabetes</v>
      </c>
      <c r="L507" s="7" t="str">
        <f>VLOOKUP(A507,'Data Analysis'!A506:Q2841,13,FALSE)</f>
        <v>19-Aug-1992</v>
      </c>
      <c r="M507" s="7">
        <f>VLOOKUP(A507,'Data Analysis'!A506:Q2841,14,FALSE)</f>
        <v>19521.97</v>
      </c>
      <c r="N507" s="7" t="str">
        <f>VLOOKUP(A507,'Data Analysis'!A506:Q2841,16,FALSE)</f>
        <v>tier - 1</v>
      </c>
      <c r="O507" s="7" t="str">
        <f>VLOOKUP(A507,'Data Analysis'!A506:Q2841,15,FALSE)</f>
        <v>tier - 2</v>
      </c>
      <c r="P507" s="7">
        <f>VLOOKUP(A507,'Data Analysis'!A506:Q2841,2,FALSE)</f>
        <v>30</v>
      </c>
      <c r="Q507" s="7">
        <f>VLOOKUP(A508,'Data Analysis'!A507:Q2842,2,FALSE)</f>
        <v>42</v>
      </c>
    </row>
    <row r="508" ht="15.6" spans="1:17">
      <c r="A508" s="9" t="s">
        <v>1014</v>
      </c>
      <c r="B508" s="7" t="str">
        <f>VLOOKUP(A508,'Data Analysis'!A507:Q2842,4,FALSE)</f>
        <v>  Bradley A</v>
      </c>
      <c r="C508" s="7">
        <f>VLOOKUP(A508,'Data Analysis'!A507:Q2842,5,FALSE)</f>
        <v>24.64</v>
      </c>
      <c r="D508" s="7">
        <f>VLOOKUP(A508,'Data Analysis'!A507:Q2842,6,FALSE)</f>
        <v>4.33</v>
      </c>
      <c r="E508" s="7" t="str">
        <f>VLOOKUP(A508,'Data Analysis'!A507:Q2842,7,FALSE)</f>
        <v>No</v>
      </c>
      <c r="F508" s="7" t="str">
        <f>VLOOKUP(A508,'Data Analysis'!A507:Q2842,9,FALSE)</f>
        <v>No</v>
      </c>
      <c r="G508" s="7" t="str">
        <f>VLOOKUP(A508,'Data Analysis'!A507:Q2842,8,FALSE)</f>
        <v>No</v>
      </c>
      <c r="H508" s="7">
        <f>VLOOKUP(A508,'Data Analysis'!A507:Q2842,10,FALSE)</f>
        <v>0</v>
      </c>
      <c r="I508" s="7" t="str">
        <f>VLOOKUP(A508,'Data Analysis'!A507:Q2842,17,FALSE)</f>
        <v>yes</v>
      </c>
      <c r="J508" s="7" t="str">
        <f>VLOOKUP(A508,'Data Analysis'!A507:Q2842,11,FALSE)</f>
        <v>Obesity</v>
      </c>
      <c r="K508" s="7" t="str">
        <f>VLOOKUP(A508,'Data Analysis'!A507:Q2842,12,FALSE)</f>
        <v>Normal</v>
      </c>
      <c r="L508" s="7" t="str">
        <f>VLOOKUP(A508,'Data Analysis'!A507:Q2842,13,FALSE)</f>
        <v>8-Nov-1980</v>
      </c>
      <c r="M508" s="7">
        <f>VLOOKUP(A508,'Data Analysis'!A507:Q2842,14,FALSE)</f>
        <v>19515.54</v>
      </c>
      <c r="N508" s="7" t="str">
        <f>VLOOKUP(A508,'Data Analysis'!A507:Q2842,16,FALSE)</f>
        <v>tier - 1</v>
      </c>
      <c r="O508" s="7" t="str">
        <f>VLOOKUP(A508,'Data Analysis'!A507:Q2842,15,FALSE)</f>
        <v>tier - 1</v>
      </c>
      <c r="P508" s="7">
        <f>VLOOKUP(A508,'Data Analysis'!A507:Q2842,2,FALSE)</f>
        <v>42</v>
      </c>
      <c r="Q508" s="7">
        <f>VLOOKUP(A509,'Data Analysis'!A508:Q2843,2,FALSE)</f>
        <v>35</v>
      </c>
    </row>
    <row r="509" ht="15.6" spans="1:17">
      <c r="A509" s="9" t="s">
        <v>1016</v>
      </c>
      <c r="B509" s="7" t="str">
        <f>VLOOKUP(A509,'Data Analysis'!A508:Q2843,4,FALSE)</f>
        <v>  Brendan</v>
      </c>
      <c r="C509" s="7">
        <f>VLOOKUP(A509,'Data Analysis'!A508:Q2843,5,FALSE)</f>
        <v>39.71</v>
      </c>
      <c r="D509" s="7">
        <f>VLOOKUP(A509,'Data Analysis'!A508:Q2843,6,FALSE)</f>
        <v>5.83</v>
      </c>
      <c r="E509" s="7" t="str">
        <f>VLOOKUP(A509,'Data Analysis'!A508:Q2843,7,FALSE)</f>
        <v>No</v>
      </c>
      <c r="F509" s="7" t="str">
        <f>VLOOKUP(A509,'Data Analysis'!A508:Q2843,9,FALSE)</f>
        <v>No</v>
      </c>
      <c r="G509" s="7" t="str">
        <f>VLOOKUP(A509,'Data Analysis'!A508:Q2843,8,FALSE)</f>
        <v>No</v>
      </c>
      <c r="H509" s="7">
        <f>VLOOKUP(A509,'Data Analysis'!A508:Q2843,10,FALSE)</f>
        <v>1</v>
      </c>
      <c r="I509" s="7" t="str">
        <f>VLOOKUP(A509,'Data Analysis'!A508:Q2843,17,FALSE)</f>
        <v>No</v>
      </c>
      <c r="J509" s="7" t="str">
        <f>VLOOKUP(A509,'Data Analysis'!A508:Q2843,11,FALSE)</f>
        <v>Obesity</v>
      </c>
      <c r="K509" s="7" t="str">
        <f>VLOOKUP(A509,'Data Analysis'!A508:Q2843,12,FALSE)</f>
        <v>Prediabetes</v>
      </c>
      <c r="L509" s="7" t="str">
        <f>VLOOKUP(A509,'Data Analysis'!A508:Q2843,13,FALSE)</f>
        <v>30-Nov-1987</v>
      </c>
      <c r="M509" s="7">
        <f>VLOOKUP(A509,'Data Analysis'!A508:Q2843,14,FALSE)</f>
        <v>19496.72</v>
      </c>
      <c r="N509" s="7" t="str">
        <f>VLOOKUP(A509,'Data Analysis'!A508:Q2843,16,FALSE)</f>
        <v>tier - 1</v>
      </c>
      <c r="O509" s="7" t="str">
        <f>VLOOKUP(A509,'Data Analysis'!A508:Q2843,15,FALSE)</f>
        <v>tier - 3</v>
      </c>
      <c r="P509" s="7">
        <f>VLOOKUP(A509,'Data Analysis'!A508:Q2843,2,FALSE)</f>
        <v>35</v>
      </c>
      <c r="Q509" s="7">
        <f>VLOOKUP(A510,'Data Analysis'!A509:Q2844,2,FALSE)</f>
        <v>40</v>
      </c>
    </row>
    <row r="510" ht="15.6" spans="1:17">
      <c r="A510" s="9" t="s">
        <v>1018</v>
      </c>
      <c r="B510" s="7" t="str">
        <f>VLOOKUP(A510,'Data Analysis'!A509:Q2844,4,FALSE)</f>
        <v>  Amber R</v>
      </c>
      <c r="C510" s="7">
        <f>VLOOKUP(A510,'Data Analysis'!A509:Q2844,5,FALSE)</f>
        <v>22.22</v>
      </c>
      <c r="D510" s="7">
        <f>VLOOKUP(A510,'Data Analysis'!A509:Q2844,6,FALSE)</f>
        <v>5.5</v>
      </c>
      <c r="E510" s="7" t="str">
        <f>VLOOKUP(A510,'Data Analysis'!A509:Q2844,7,FALSE)</f>
        <v>No</v>
      </c>
      <c r="F510" s="7" t="str">
        <f>VLOOKUP(A510,'Data Analysis'!A509:Q2844,9,FALSE)</f>
        <v>No</v>
      </c>
      <c r="G510" s="7" t="str">
        <f>VLOOKUP(A510,'Data Analysis'!A509:Q2844,8,FALSE)</f>
        <v>No</v>
      </c>
      <c r="H510" s="7">
        <f>VLOOKUP(A510,'Data Analysis'!A509:Q2844,10,FALSE)</f>
        <v>0</v>
      </c>
      <c r="I510" s="7" t="str">
        <f>VLOOKUP(A510,'Data Analysis'!A509:Q2844,17,FALSE)</f>
        <v>yes</v>
      </c>
      <c r="J510" s="7" t="str">
        <f>VLOOKUP(A510,'Data Analysis'!A509:Q2844,11,FALSE)</f>
        <v>Overweight</v>
      </c>
      <c r="K510" s="7" t="str">
        <f>VLOOKUP(A510,'Data Analysis'!A509:Q2844,12,FALSE)</f>
        <v>Normal</v>
      </c>
      <c r="L510" s="7" t="str">
        <f>VLOOKUP(A510,'Data Analysis'!A509:Q2844,13,FALSE)</f>
        <v>15-Dec-1982</v>
      </c>
      <c r="M510" s="7">
        <f>VLOOKUP(A510,'Data Analysis'!A509:Q2844,14,FALSE)</f>
        <v>19444.27</v>
      </c>
      <c r="N510" s="7" t="str">
        <f>VLOOKUP(A510,'Data Analysis'!A509:Q2844,16,FALSE)</f>
        <v>tier - 1</v>
      </c>
      <c r="O510" s="7" t="str">
        <f>VLOOKUP(A510,'Data Analysis'!A509:Q2844,15,FALSE)</f>
        <v>tier - 1</v>
      </c>
      <c r="P510" s="7">
        <f>VLOOKUP(A510,'Data Analysis'!A509:Q2844,2,FALSE)</f>
        <v>40</v>
      </c>
      <c r="Q510" s="7">
        <f>VLOOKUP(A511,'Data Analysis'!A510:Q2845,2,FALSE)</f>
        <v>29</v>
      </c>
    </row>
    <row r="511" ht="15.6" spans="1:17">
      <c r="A511" s="9" t="s">
        <v>1020</v>
      </c>
      <c r="B511" s="7" t="str">
        <f>VLOOKUP(A511,'Data Analysis'!A510:Q2845,4,FALSE)</f>
        <v>  Sean K</v>
      </c>
      <c r="C511" s="7">
        <f>VLOOKUP(A511,'Data Analysis'!A510:Q2845,5,FALSE)</f>
        <v>33.345</v>
      </c>
      <c r="D511" s="7">
        <f>VLOOKUP(A511,'Data Analysis'!A510:Q2845,6,FALSE)</f>
        <v>4.79</v>
      </c>
      <c r="E511" s="7" t="str">
        <f>VLOOKUP(A511,'Data Analysis'!A510:Q2845,7,FALSE)</f>
        <v>No</v>
      </c>
      <c r="F511" s="7" t="str">
        <f>VLOOKUP(A511,'Data Analysis'!A510:Q2845,9,FALSE)</f>
        <v>No</v>
      </c>
      <c r="G511" s="7" t="str">
        <f>VLOOKUP(A511,'Data Analysis'!A510:Q2845,8,FALSE)</f>
        <v>Yes</v>
      </c>
      <c r="H511" s="7">
        <f>VLOOKUP(A511,'Data Analysis'!A510:Q2845,10,FALSE)</f>
        <v>1</v>
      </c>
      <c r="I511" s="7" t="str">
        <f>VLOOKUP(A511,'Data Analysis'!A510:Q2845,17,FALSE)</f>
        <v>No</v>
      </c>
      <c r="J511" s="7" t="str">
        <f>VLOOKUP(A511,'Data Analysis'!A510:Q2845,11,FALSE)</f>
        <v>Obesity</v>
      </c>
      <c r="K511" s="7" t="str">
        <f>VLOOKUP(A511,'Data Analysis'!A510:Q2845,12,FALSE)</f>
        <v>Normal</v>
      </c>
      <c r="L511" s="7" t="str">
        <f>VLOOKUP(A511,'Data Analysis'!A510:Q2845,13,FALSE)</f>
        <v>6-Sep-1993</v>
      </c>
      <c r="M511" s="7">
        <f>VLOOKUP(A511,'Data Analysis'!A510:Q2845,14,FALSE)</f>
        <v>19442.35</v>
      </c>
      <c r="N511" s="7" t="str">
        <f>VLOOKUP(A511,'Data Analysis'!A510:Q2845,16,FALSE)</f>
        <v>tier - 1</v>
      </c>
      <c r="O511" s="7" t="str">
        <f>VLOOKUP(A511,'Data Analysis'!A510:Q2845,15,FALSE)</f>
        <v>tier - 3</v>
      </c>
      <c r="P511" s="7">
        <f>VLOOKUP(A511,'Data Analysis'!A510:Q2845,2,FALSE)</f>
        <v>29</v>
      </c>
      <c r="Q511" s="7">
        <f>VLOOKUP(A512,'Data Analysis'!A511:Q2846,2,FALSE)</f>
        <v>35</v>
      </c>
    </row>
    <row r="512" ht="15.6" spans="1:17">
      <c r="A512" s="9" t="s">
        <v>1022</v>
      </c>
      <c r="B512" s="7" t="str">
        <f>VLOOKUP(A512,'Data Analysis'!A511:Q2846,4,FALSE)</f>
        <v>  Rick</v>
      </c>
      <c r="C512" s="7">
        <f>VLOOKUP(A512,'Data Analysis'!A511:Q2846,5,FALSE)</f>
        <v>24.42</v>
      </c>
      <c r="D512" s="7">
        <f>VLOOKUP(A512,'Data Analysis'!A511:Q2846,6,FALSE)</f>
        <v>5.81</v>
      </c>
      <c r="E512" s="7" t="str">
        <f>VLOOKUP(A512,'Data Analysis'!A511:Q2846,7,FALSE)</f>
        <v>No</v>
      </c>
      <c r="F512" s="7" t="str">
        <f>VLOOKUP(A512,'Data Analysis'!A511:Q2846,9,FALSE)</f>
        <v>No</v>
      </c>
      <c r="G512" s="7" t="str">
        <f>VLOOKUP(A512,'Data Analysis'!A511:Q2846,8,FALSE)</f>
        <v>No</v>
      </c>
      <c r="H512" s="7">
        <f>VLOOKUP(A512,'Data Analysis'!A511:Q2846,10,FALSE)</f>
        <v>1</v>
      </c>
      <c r="I512" s="7" t="str">
        <f>VLOOKUP(A512,'Data Analysis'!A511:Q2846,17,FALSE)</f>
        <v>yes</v>
      </c>
      <c r="J512" s="7" t="str">
        <f>VLOOKUP(A512,'Data Analysis'!A511:Q2846,11,FALSE)</f>
        <v>Obesity</v>
      </c>
      <c r="K512" s="7" t="str">
        <f>VLOOKUP(A512,'Data Analysis'!A511:Q2846,12,FALSE)</f>
        <v>Prediabetes</v>
      </c>
      <c r="L512" s="7" t="str">
        <f>VLOOKUP(A512,'Data Analysis'!A511:Q2846,13,FALSE)</f>
        <v>30-Jun-1987</v>
      </c>
      <c r="M512" s="7">
        <f>VLOOKUP(A512,'Data Analysis'!A511:Q2846,14,FALSE)</f>
        <v>19362</v>
      </c>
      <c r="N512" s="7" t="str">
        <f>VLOOKUP(A512,'Data Analysis'!A511:Q2846,16,FALSE)</f>
        <v>tier - 1</v>
      </c>
      <c r="O512" s="7" t="str">
        <f>VLOOKUP(A512,'Data Analysis'!A511:Q2846,15,FALSE)</f>
        <v>tier - 3</v>
      </c>
      <c r="P512" s="7">
        <f>VLOOKUP(A512,'Data Analysis'!A511:Q2846,2,FALSE)</f>
        <v>35</v>
      </c>
      <c r="Q512" s="7">
        <f>VLOOKUP(A513,'Data Analysis'!A512:Q2847,2,FALSE)</f>
        <v>31</v>
      </c>
    </row>
    <row r="513" ht="15.6" spans="1:17">
      <c r="A513" s="9" t="s">
        <v>1024</v>
      </c>
      <c r="B513" s="7" t="str">
        <f>VLOOKUP(A513,'Data Analysis'!A512:Q2847,4,FALSE)</f>
        <v>  Matthew</v>
      </c>
      <c r="C513" s="7">
        <f>VLOOKUP(A513,'Data Analysis'!A512:Q2847,5,FALSE)</f>
        <v>29.81</v>
      </c>
      <c r="D513" s="7">
        <f>VLOOKUP(A513,'Data Analysis'!A512:Q2847,6,FALSE)</f>
        <v>5.58</v>
      </c>
      <c r="E513" s="7" t="str">
        <f>VLOOKUP(A513,'Data Analysis'!A512:Q2847,7,FALSE)</f>
        <v>No</v>
      </c>
      <c r="F513" s="7" t="str">
        <f>VLOOKUP(A513,'Data Analysis'!A512:Q2847,9,FALSE)</f>
        <v>No</v>
      </c>
      <c r="G513" s="7" t="str">
        <f>VLOOKUP(A513,'Data Analysis'!A512:Q2847,8,FALSE)</f>
        <v>No</v>
      </c>
      <c r="H513" s="7">
        <f>VLOOKUP(A513,'Data Analysis'!A512:Q2847,10,FALSE)</f>
        <v>0</v>
      </c>
      <c r="I513" s="7" t="str">
        <f>VLOOKUP(A513,'Data Analysis'!A512:Q2847,17,FALSE)</f>
        <v>yes</v>
      </c>
      <c r="J513" s="7" t="str">
        <f>VLOOKUP(A513,'Data Analysis'!A512:Q2847,11,FALSE)</f>
        <v>Obesity</v>
      </c>
      <c r="K513" s="7" t="str">
        <f>VLOOKUP(A513,'Data Analysis'!A512:Q2847,12,FALSE)</f>
        <v>Normal</v>
      </c>
      <c r="L513" s="7" t="str">
        <f>VLOOKUP(A513,'Data Analysis'!A512:Q2847,13,FALSE)</f>
        <v>24-Aug-1991</v>
      </c>
      <c r="M513" s="7">
        <f>VLOOKUP(A513,'Data Analysis'!A512:Q2847,14,FALSE)</f>
        <v>19350.37</v>
      </c>
      <c r="N513" s="7" t="str">
        <f>VLOOKUP(A513,'Data Analysis'!A512:Q2847,16,FALSE)</f>
        <v>tier - 1</v>
      </c>
      <c r="O513" s="7" t="str">
        <f>VLOOKUP(A513,'Data Analysis'!A512:Q2847,15,FALSE)</f>
        <v>tier - 3</v>
      </c>
      <c r="P513" s="7">
        <f>VLOOKUP(A513,'Data Analysis'!A512:Q2847,2,FALSE)</f>
        <v>31</v>
      </c>
      <c r="Q513" s="7">
        <f>VLOOKUP(A514,'Data Analysis'!A513:Q2848,2,FALSE)</f>
        <v>56</v>
      </c>
    </row>
    <row r="514" ht="15.6" spans="1:17">
      <c r="A514" s="9" t="s">
        <v>1026</v>
      </c>
      <c r="B514" s="7" t="str">
        <f>VLOOKUP(A514,'Data Analysis'!A513:Q2848,4,FALSE)</f>
        <v>  Brady</v>
      </c>
      <c r="C514" s="7">
        <f>VLOOKUP(A514,'Data Analysis'!A513:Q2848,5,FALSE)</f>
        <v>51.18</v>
      </c>
      <c r="D514" s="7">
        <f>VLOOKUP(A514,'Data Analysis'!A513:Q2848,6,FALSE)</f>
        <v>4.4</v>
      </c>
      <c r="E514" s="7" t="str">
        <f>VLOOKUP(A514,'Data Analysis'!A513:Q2848,7,FALSE)</f>
        <v>yes</v>
      </c>
      <c r="F514" s="7" t="str">
        <f>VLOOKUP(A514,'Data Analysis'!A513:Q2848,9,FALSE)</f>
        <v>No</v>
      </c>
      <c r="G514" s="7" t="str">
        <f>VLOOKUP(A514,'Data Analysis'!A513:Q2848,8,FALSE)</f>
        <v>No</v>
      </c>
      <c r="H514" s="7">
        <f>VLOOKUP(A514,'Data Analysis'!A513:Q2848,10,FALSE)</f>
        <v>2</v>
      </c>
      <c r="I514" s="7" t="str">
        <f>VLOOKUP(A514,'Data Analysis'!A513:Q2848,17,FALSE)</f>
        <v>No</v>
      </c>
      <c r="J514" s="7" t="str">
        <f>VLOOKUP(A514,'Data Analysis'!A513:Q2848,11,FALSE)</f>
        <v>Obesity</v>
      </c>
      <c r="K514" s="7" t="str">
        <f>VLOOKUP(A514,'Data Analysis'!A513:Q2848,12,FALSE)</f>
        <v>Normal</v>
      </c>
      <c r="L514" s="7" t="str">
        <f>VLOOKUP(A514,'Data Analysis'!A513:Q2848,13,FALSE)</f>
        <v>15-Nov-1966</v>
      </c>
      <c r="M514" s="7">
        <f>VLOOKUP(A514,'Data Analysis'!A513:Q2848,14,FALSE)</f>
        <v>19321.06</v>
      </c>
      <c r="N514" s="7" t="str">
        <f>VLOOKUP(A514,'Data Analysis'!A513:Q2848,16,FALSE)</f>
        <v>tier - 1</v>
      </c>
      <c r="O514" s="7" t="str">
        <f>VLOOKUP(A514,'Data Analysis'!A513:Q2848,15,FALSE)</f>
        <v>tier - 1</v>
      </c>
      <c r="P514" s="7">
        <f>VLOOKUP(A514,'Data Analysis'!A513:Q2848,2,FALSE)</f>
        <v>56</v>
      </c>
      <c r="Q514" s="7">
        <f>VLOOKUP(A515,'Data Analysis'!A514:Q2849,2,FALSE)</f>
        <v>55</v>
      </c>
    </row>
    <row r="515" ht="15.6" spans="1:17">
      <c r="A515" s="9" t="s">
        <v>1028</v>
      </c>
      <c r="B515" s="7" t="str">
        <f>VLOOKUP(A515,'Data Analysis'!A514:Q2849,4,FALSE)</f>
        <v>  Kameko</v>
      </c>
      <c r="C515" s="7">
        <f>VLOOKUP(A515,'Data Analysis'!A514:Q2849,5,FALSE)</f>
        <v>51.37</v>
      </c>
      <c r="D515" s="7">
        <f>VLOOKUP(A515,'Data Analysis'!A514:Q2849,6,FALSE)</f>
        <v>8.18</v>
      </c>
      <c r="E515" s="7" t="str">
        <f>VLOOKUP(A515,'Data Analysis'!A514:Q2849,7,FALSE)</f>
        <v>yes</v>
      </c>
      <c r="F515" s="7" t="str">
        <f>VLOOKUP(A515,'Data Analysis'!A514:Q2849,9,FALSE)</f>
        <v>No</v>
      </c>
      <c r="G515" s="7" t="str">
        <f>VLOOKUP(A515,'Data Analysis'!A514:Q2849,8,FALSE)</f>
        <v>No</v>
      </c>
      <c r="H515" s="7">
        <f>VLOOKUP(A515,'Data Analysis'!A514:Q2849,10,FALSE)</f>
        <v>0</v>
      </c>
      <c r="I515" s="7" t="str">
        <f>VLOOKUP(A515,'Data Analysis'!A514:Q2849,17,FALSE)</f>
        <v>No</v>
      </c>
      <c r="J515" s="7" t="str">
        <f>VLOOKUP(A515,'Data Analysis'!A514:Q2849,11,FALSE)</f>
        <v>Obesity</v>
      </c>
      <c r="K515" s="7" t="str">
        <f>VLOOKUP(A515,'Data Analysis'!A514:Q2849,12,FALSE)</f>
        <v>Diabetes</v>
      </c>
      <c r="L515" s="7" t="str">
        <f>VLOOKUP(A515,'Data Analysis'!A514:Q2849,13,FALSE)</f>
        <v>29-Jul-1967</v>
      </c>
      <c r="M515" s="7">
        <f>VLOOKUP(A515,'Data Analysis'!A514:Q2849,14,FALSE)</f>
        <v>19259.96</v>
      </c>
      <c r="N515" s="7" t="str">
        <f>VLOOKUP(A515,'Data Analysis'!A514:Q2849,16,FALSE)</f>
        <v>tier - 1</v>
      </c>
      <c r="O515" s="7" t="str">
        <f>VLOOKUP(A515,'Data Analysis'!A514:Q2849,15,FALSE)</f>
        <v>tier - 1</v>
      </c>
      <c r="P515" s="7">
        <f>VLOOKUP(A515,'Data Analysis'!A514:Q2849,2,FALSE)</f>
        <v>55</v>
      </c>
      <c r="Q515" s="7">
        <f>VLOOKUP(A516,'Data Analysis'!A515:Q2850,2,FALSE)</f>
        <v>37</v>
      </c>
    </row>
    <row r="516" ht="15.6" spans="1:17">
      <c r="A516" s="9" t="s">
        <v>1030</v>
      </c>
      <c r="B516" s="7" t="str">
        <f>VLOOKUP(A516,'Data Analysis'!A515:Q2850,4,FALSE)</f>
        <v>  Jeremy A</v>
      </c>
      <c r="C516" s="7">
        <f>VLOOKUP(A516,'Data Analysis'!A515:Q2850,5,FALSE)</f>
        <v>36.19</v>
      </c>
      <c r="D516" s="7">
        <f>VLOOKUP(A516,'Data Analysis'!A515:Q2850,6,FALSE)</f>
        <v>5.52</v>
      </c>
      <c r="E516" s="7" t="str">
        <f>VLOOKUP(A516,'Data Analysis'!A515:Q2850,7,FALSE)</f>
        <v>yes</v>
      </c>
      <c r="F516" s="7" t="str">
        <f>VLOOKUP(A516,'Data Analysis'!A515:Q2850,9,FALSE)</f>
        <v>No</v>
      </c>
      <c r="G516" s="7" t="str">
        <f>VLOOKUP(A516,'Data Analysis'!A515:Q2850,8,FALSE)</f>
        <v>No</v>
      </c>
      <c r="H516" s="7">
        <f>VLOOKUP(A516,'Data Analysis'!A515:Q2850,10,FALSE)</f>
        <v>0</v>
      </c>
      <c r="I516" s="7" t="str">
        <f>VLOOKUP(A516,'Data Analysis'!A515:Q2850,17,FALSE)</f>
        <v>No</v>
      </c>
      <c r="J516" s="7" t="str">
        <f>VLOOKUP(A516,'Data Analysis'!A515:Q2850,11,FALSE)</f>
        <v>Normal Weight</v>
      </c>
      <c r="K516" s="7" t="str">
        <f>VLOOKUP(A516,'Data Analysis'!A515:Q2850,12,FALSE)</f>
        <v>Normal</v>
      </c>
      <c r="L516" s="7" t="str">
        <f>VLOOKUP(A516,'Data Analysis'!A515:Q2850,13,FALSE)</f>
        <v>28-Dec-1985</v>
      </c>
      <c r="M516" s="7">
        <f>VLOOKUP(A516,'Data Analysis'!A515:Q2850,14,FALSE)</f>
        <v>19214.71</v>
      </c>
      <c r="N516" s="7" t="str">
        <f>VLOOKUP(A516,'Data Analysis'!A515:Q2850,16,FALSE)</f>
        <v>tier - 1</v>
      </c>
      <c r="O516" s="7" t="str">
        <f>VLOOKUP(A516,'Data Analysis'!A515:Q2850,15,FALSE)</f>
        <v>tier - 3</v>
      </c>
      <c r="P516" s="7">
        <f>VLOOKUP(A516,'Data Analysis'!A515:Q2850,2,FALSE)</f>
        <v>37</v>
      </c>
      <c r="Q516" s="7">
        <f>VLOOKUP(A517,'Data Analysis'!A516:Q2851,2,FALSE)</f>
        <v>31</v>
      </c>
    </row>
    <row r="517" ht="15.6" spans="1:17">
      <c r="A517" s="9" t="s">
        <v>1032</v>
      </c>
      <c r="B517" s="7" t="str">
        <f>VLOOKUP(A517,'Data Analysis'!A516:Q2851,4,FALSE)</f>
        <v>  Daniel</v>
      </c>
      <c r="C517" s="7">
        <f>VLOOKUP(A517,'Data Analysis'!A516:Q2851,5,FALSE)</f>
        <v>25.9</v>
      </c>
      <c r="D517" s="7">
        <f>VLOOKUP(A517,'Data Analysis'!A516:Q2851,6,FALSE)</f>
        <v>4.84</v>
      </c>
      <c r="E517" s="7" t="str">
        <f>VLOOKUP(A517,'Data Analysis'!A516:Q2851,7,FALSE)</f>
        <v>No</v>
      </c>
      <c r="F517" s="7" t="str">
        <f>VLOOKUP(A517,'Data Analysis'!A516:Q2851,9,FALSE)</f>
        <v>No</v>
      </c>
      <c r="G517" s="7" t="str">
        <f>VLOOKUP(A517,'Data Analysis'!A516:Q2851,8,FALSE)</f>
        <v>No</v>
      </c>
      <c r="H517" s="7">
        <f>VLOOKUP(A517,'Data Analysis'!A516:Q2851,10,FALSE)</f>
        <v>0</v>
      </c>
      <c r="I517" s="7" t="str">
        <f>VLOOKUP(A517,'Data Analysis'!A516:Q2851,17,FALSE)</f>
        <v>yes</v>
      </c>
      <c r="J517" s="7" t="str">
        <f>VLOOKUP(A517,'Data Analysis'!A516:Q2851,11,FALSE)</f>
        <v>Obesity</v>
      </c>
      <c r="K517" s="7" t="str">
        <f>VLOOKUP(A517,'Data Analysis'!A516:Q2851,12,FALSE)</f>
        <v>Normal</v>
      </c>
      <c r="L517" s="7" t="str">
        <f>VLOOKUP(A517,'Data Analysis'!A516:Q2851,13,FALSE)</f>
        <v>16-Sep-1991</v>
      </c>
      <c r="M517" s="7">
        <f>VLOOKUP(A517,'Data Analysis'!A516:Q2851,14,FALSE)</f>
        <v>19199.94</v>
      </c>
      <c r="N517" s="7" t="str">
        <f>VLOOKUP(A517,'Data Analysis'!A516:Q2851,16,FALSE)</f>
        <v>tier - 1</v>
      </c>
      <c r="O517" s="7" t="str">
        <f>VLOOKUP(A517,'Data Analysis'!A516:Q2851,15,FALSE)</f>
        <v>tier - 3</v>
      </c>
      <c r="P517" s="7">
        <f>VLOOKUP(A517,'Data Analysis'!A516:Q2851,2,FALSE)</f>
        <v>31</v>
      </c>
      <c r="Q517" s="7">
        <f>VLOOKUP(A518,'Data Analysis'!A517:Q2852,2,FALSE)</f>
        <v>43</v>
      </c>
    </row>
    <row r="518" ht="15.6" spans="1:17">
      <c r="A518" s="9" t="s">
        <v>1034</v>
      </c>
      <c r="B518" s="7" t="str">
        <f>VLOOKUP(A518,'Data Analysis'!A517:Q2852,4,FALSE)</f>
        <v>  Amanda</v>
      </c>
      <c r="C518" s="7">
        <f>VLOOKUP(A518,'Data Analysis'!A517:Q2852,5,FALSE)</f>
        <v>35.72</v>
      </c>
      <c r="D518" s="7">
        <f>VLOOKUP(A518,'Data Analysis'!A517:Q2852,6,FALSE)</f>
        <v>4.08</v>
      </c>
      <c r="E518" s="7" t="str">
        <f>VLOOKUP(A518,'Data Analysis'!A517:Q2852,7,FALSE)</f>
        <v>No</v>
      </c>
      <c r="F518" s="7" t="str">
        <f>VLOOKUP(A518,'Data Analysis'!A517:Q2852,9,FALSE)</f>
        <v>No</v>
      </c>
      <c r="G518" s="7" t="str">
        <f>VLOOKUP(A518,'Data Analysis'!A517:Q2852,8,FALSE)</f>
        <v>Yes</v>
      </c>
      <c r="H518" s="7">
        <f>VLOOKUP(A518,'Data Analysis'!A517:Q2852,10,FALSE)</f>
        <v>1</v>
      </c>
      <c r="I518" s="7" t="str">
        <f>VLOOKUP(A518,'Data Analysis'!A517:Q2852,17,FALSE)</f>
        <v>No</v>
      </c>
      <c r="J518" s="7" t="str">
        <f>VLOOKUP(A518,'Data Analysis'!A517:Q2852,11,FALSE)</f>
        <v>Obesity</v>
      </c>
      <c r="K518" s="7" t="str">
        <f>VLOOKUP(A518,'Data Analysis'!A517:Q2852,12,FALSE)</f>
        <v>Normal</v>
      </c>
      <c r="L518" s="7" t="str">
        <f>VLOOKUP(A518,'Data Analysis'!A517:Q2852,13,FALSE)</f>
        <v>2-Jul-1979</v>
      </c>
      <c r="M518" s="7">
        <f>VLOOKUP(A518,'Data Analysis'!A517:Q2852,14,FALSE)</f>
        <v>19144.58</v>
      </c>
      <c r="N518" s="7" t="str">
        <f>VLOOKUP(A518,'Data Analysis'!A517:Q2852,16,FALSE)</f>
        <v>tier - 1</v>
      </c>
      <c r="O518" s="7" t="str">
        <f>VLOOKUP(A518,'Data Analysis'!A517:Q2852,15,FALSE)</f>
        <v>tier - 1</v>
      </c>
      <c r="P518" s="7">
        <f>VLOOKUP(A518,'Data Analysis'!A517:Q2852,2,FALSE)</f>
        <v>43</v>
      </c>
      <c r="Q518" s="7">
        <f>VLOOKUP(A519,'Data Analysis'!A518:Q2853,2,FALSE)</f>
        <v>29</v>
      </c>
    </row>
    <row r="519" ht="15.6" spans="1:17">
      <c r="A519" s="9" t="s">
        <v>1036</v>
      </c>
      <c r="B519" s="7" t="str">
        <f>VLOOKUP(A519,'Data Analysis'!A518:Q2853,4,FALSE)</f>
        <v>  Karen</v>
      </c>
      <c r="C519" s="7">
        <f>VLOOKUP(A519,'Data Analysis'!A518:Q2853,5,FALSE)</f>
        <v>27.94</v>
      </c>
      <c r="D519" s="7">
        <f>VLOOKUP(A519,'Data Analysis'!A518:Q2853,6,FALSE)</f>
        <v>4.48</v>
      </c>
      <c r="E519" s="7" t="str">
        <f>VLOOKUP(A519,'Data Analysis'!A518:Q2853,7,FALSE)</f>
        <v>No</v>
      </c>
      <c r="F519" s="7" t="str">
        <f>VLOOKUP(A519,'Data Analysis'!A518:Q2853,9,FALSE)</f>
        <v>No</v>
      </c>
      <c r="G519" s="7" t="str">
        <f>VLOOKUP(A519,'Data Analysis'!A518:Q2853,8,FALSE)</f>
        <v>Yes</v>
      </c>
      <c r="H519" s="7">
        <f>VLOOKUP(A519,'Data Analysis'!A518:Q2853,10,FALSE)</f>
        <v>1</v>
      </c>
      <c r="I519" s="7" t="str">
        <f>VLOOKUP(A519,'Data Analysis'!A518:Q2853,17,FALSE)</f>
        <v>yes</v>
      </c>
      <c r="J519" s="7" t="str">
        <f>VLOOKUP(A519,'Data Analysis'!A518:Q2853,11,FALSE)</f>
        <v>Obesity</v>
      </c>
      <c r="K519" s="7" t="str">
        <f>VLOOKUP(A519,'Data Analysis'!A518:Q2853,12,FALSE)</f>
        <v>Normal</v>
      </c>
      <c r="L519" s="7" t="str">
        <f>VLOOKUP(A519,'Data Analysis'!A518:Q2853,13,FALSE)</f>
        <v>28-Sep-1993</v>
      </c>
      <c r="M519" s="7">
        <f>VLOOKUP(A519,'Data Analysis'!A518:Q2853,14,FALSE)</f>
        <v>19107.78</v>
      </c>
      <c r="N519" s="7" t="str">
        <f>VLOOKUP(A519,'Data Analysis'!A518:Q2853,16,FALSE)</f>
        <v>tier - 1</v>
      </c>
      <c r="O519" s="7" t="str">
        <f>VLOOKUP(A519,'Data Analysis'!A518:Q2853,15,FALSE)</f>
        <v>tier - 2</v>
      </c>
      <c r="P519" s="7">
        <f>VLOOKUP(A519,'Data Analysis'!A518:Q2853,2,FALSE)</f>
        <v>29</v>
      </c>
      <c r="Q519" s="7">
        <f>VLOOKUP(A520,'Data Analysis'!A519:Q2854,2,FALSE)</f>
        <v>34</v>
      </c>
    </row>
    <row r="520" ht="15.6" spans="1:17">
      <c r="A520" s="9" t="s">
        <v>1038</v>
      </c>
      <c r="B520" s="7" t="str">
        <f>VLOOKUP(A520,'Data Analysis'!A519:Q2854,4,FALSE)</f>
        <v>  Gregory</v>
      </c>
      <c r="C520" s="7">
        <f>VLOOKUP(A520,'Data Analysis'!A519:Q2854,5,FALSE)</f>
        <v>27.1</v>
      </c>
      <c r="D520" s="7">
        <f>VLOOKUP(A520,'Data Analysis'!A519:Q2854,6,FALSE)</f>
        <v>5.73</v>
      </c>
      <c r="E520" s="7" t="str">
        <f>VLOOKUP(A520,'Data Analysis'!A519:Q2854,7,FALSE)</f>
        <v>No</v>
      </c>
      <c r="F520" s="7" t="str">
        <f>VLOOKUP(A520,'Data Analysis'!A519:Q2854,9,FALSE)</f>
        <v>No</v>
      </c>
      <c r="G520" s="7" t="str">
        <f>VLOOKUP(A520,'Data Analysis'!A519:Q2854,8,FALSE)</f>
        <v>No</v>
      </c>
      <c r="H520" s="7">
        <f>VLOOKUP(A520,'Data Analysis'!A519:Q2854,10,FALSE)</f>
        <v>0</v>
      </c>
      <c r="I520" s="7" t="str">
        <f>VLOOKUP(A520,'Data Analysis'!A519:Q2854,17,FALSE)</f>
        <v>yes</v>
      </c>
      <c r="J520" s="7" t="str">
        <f>VLOOKUP(A520,'Data Analysis'!A519:Q2854,11,FALSE)</f>
        <v>Normal Weight</v>
      </c>
      <c r="K520" s="7" t="str">
        <f>VLOOKUP(A520,'Data Analysis'!A519:Q2854,12,FALSE)</f>
        <v>Prediabetes</v>
      </c>
      <c r="L520" s="7" t="str">
        <f>VLOOKUP(A520,'Data Analysis'!A519:Q2854,13,FALSE)</f>
        <v>5-Jun-1989</v>
      </c>
      <c r="M520" s="7">
        <f>VLOOKUP(A520,'Data Analysis'!A519:Q2854,14,FALSE)</f>
        <v>19040.88</v>
      </c>
      <c r="N520" s="7" t="str">
        <f>VLOOKUP(A520,'Data Analysis'!A519:Q2854,16,FALSE)</f>
        <v>tier - 1</v>
      </c>
      <c r="O520" s="7" t="str">
        <f>VLOOKUP(A520,'Data Analysis'!A519:Q2854,15,FALSE)</f>
        <v>tier - 3</v>
      </c>
      <c r="P520" s="7">
        <f>VLOOKUP(A520,'Data Analysis'!A519:Q2854,2,FALSE)</f>
        <v>34</v>
      </c>
      <c r="Q520" s="7">
        <f>VLOOKUP(A521,'Data Analysis'!A520:Q2855,2,FALSE)</f>
        <v>39</v>
      </c>
    </row>
    <row r="521" ht="15.6" spans="1:17">
      <c r="A521" s="9" t="s">
        <v>1040</v>
      </c>
      <c r="B521" s="7" t="str">
        <f>VLOOKUP(A521,'Data Analysis'!A520:Q2855,4,FALSE)</f>
        <v>  Sabine</v>
      </c>
      <c r="C521" s="7">
        <f>VLOOKUP(A521,'Data Analysis'!A520:Q2855,5,FALSE)</f>
        <v>18.3</v>
      </c>
      <c r="D521" s="7">
        <f>VLOOKUP(A521,'Data Analysis'!A520:Q2855,6,FALSE)</f>
        <v>5.46</v>
      </c>
      <c r="E521" s="7" t="str">
        <f>VLOOKUP(A521,'Data Analysis'!A520:Q2855,7,FALSE)</f>
        <v>yes</v>
      </c>
      <c r="F521" s="7" t="str">
        <f>VLOOKUP(A521,'Data Analysis'!A520:Q2855,9,FALSE)</f>
        <v>No</v>
      </c>
      <c r="G521" s="7" t="str">
        <f>VLOOKUP(A521,'Data Analysis'!A520:Q2855,8,FALSE)</f>
        <v>Yes</v>
      </c>
      <c r="H521" s="7">
        <f>VLOOKUP(A521,'Data Analysis'!A520:Q2855,10,FALSE)</f>
        <v>1</v>
      </c>
      <c r="I521" s="7" t="str">
        <f>VLOOKUP(A521,'Data Analysis'!A520:Q2855,17,FALSE)</f>
        <v>yes</v>
      </c>
      <c r="J521" s="7" t="str">
        <f>VLOOKUP(A521,'Data Analysis'!A520:Q2855,11,FALSE)</f>
        <v>Normal Weight</v>
      </c>
      <c r="K521" s="7" t="str">
        <f>VLOOKUP(A521,'Data Analysis'!A520:Q2855,12,FALSE)</f>
        <v>Normal</v>
      </c>
      <c r="L521" s="7" t="str">
        <f>VLOOKUP(A521,'Data Analysis'!A520:Q2855,13,FALSE)</f>
        <v>19-Dec-1983</v>
      </c>
      <c r="M521" s="7">
        <f>VLOOKUP(A521,'Data Analysis'!A520:Q2855,14,FALSE)</f>
        <v>19023.26</v>
      </c>
      <c r="N521" s="7" t="str">
        <f>VLOOKUP(A521,'Data Analysis'!A520:Q2855,16,FALSE)</f>
        <v>tier - 1</v>
      </c>
      <c r="O521" s="7" t="str">
        <f>VLOOKUP(A521,'Data Analysis'!A520:Q2855,15,FALSE)</f>
        <v>tier - 3</v>
      </c>
      <c r="P521" s="7">
        <f>VLOOKUP(A521,'Data Analysis'!A520:Q2855,2,FALSE)</f>
        <v>39</v>
      </c>
      <c r="Q521" s="7">
        <f>VLOOKUP(A522,'Data Analysis'!A521:Q2856,2,FALSE)</f>
        <v>34</v>
      </c>
    </row>
    <row r="522" ht="15.6" spans="1:17">
      <c r="A522" s="9" t="s">
        <v>1042</v>
      </c>
      <c r="B522" s="7" t="str">
        <f>VLOOKUP(A522,'Data Analysis'!A521:Q2856,4,FALSE)</f>
        <v>  Joseph</v>
      </c>
      <c r="C522" s="7">
        <f>VLOOKUP(A522,'Data Analysis'!A521:Q2856,5,FALSE)</f>
        <v>25.3</v>
      </c>
      <c r="D522" s="7">
        <f>VLOOKUP(A522,'Data Analysis'!A521:Q2856,6,FALSE)</f>
        <v>5.02</v>
      </c>
      <c r="E522" s="7" t="str">
        <f>VLOOKUP(A522,'Data Analysis'!A521:Q2856,7,FALSE)</f>
        <v>yes</v>
      </c>
      <c r="F522" s="7" t="str">
        <f>VLOOKUP(A522,'Data Analysis'!A521:Q2856,9,FALSE)</f>
        <v>No</v>
      </c>
      <c r="G522" s="7" t="str">
        <f>VLOOKUP(A522,'Data Analysis'!A521:Q2856,8,FALSE)</f>
        <v>No</v>
      </c>
      <c r="H522" s="7">
        <f>VLOOKUP(A522,'Data Analysis'!A521:Q2856,10,FALSE)</f>
        <v>1</v>
      </c>
      <c r="I522" s="7" t="str">
        <f>VLOOKUP(A522,'Data Analysis'!A521:Q2856,17,FALSE)</f>
        <v>yes</v>
      </c>
      <c r="J522" s="7" t="str">
        <f>VLOOKUP(A522,'Data Analysis'!A521:Q2856,11,FALSE)</f>
        <v>Obesity</v>
      </c>
      <c r="K522" s="7" t="str">
        <f>VLOOKUP(A522,'Data Analysis'!A521:Q2856,12,FALSE)</f>
        <v>Normal</v>
      </c>
      <c r="L522" s="7" t="str">
        <f>VLOOKUP(A522,'Data Analysis'!A521:Q2856,13,FALSE)</f>
        <v>24-Oct-1988</v>
      </c>
      <c r="M522" s="7">
        <f>VLOOKUP(A522,'Data Analysis'!A521:Q2856,14,FALSE)</f>
        <v>18972.5</v>
      </c>
      <c r="N522" s="7" t="str">
        <f>VLOOKUP(A522,'Data Analysis'!A521:Q2856,16,FALSE)</f>
        <v>tier - 1</v>
      </c>
      <c r="O522" s="7" t="str">
        <f>VLOOKUP(A522,'Data Analysis'!A521:Q2856,15,FALSE)</f>
        <v>tier - 3</v>
      </c>
      <c r="P522" s="7">
        <f>VLOOKUP(A522,'Data Analysis'!A521:Q2856,2,FALSE)</f>
        <v>34</v>
      </c>
      <c r="Q522" s="7">
        <f>VLOOKUP(A523,'Data Analysis'!A522:Q2857,2,FALSE)</f>
        <v>30</v>
      </c>
    </row>
    <row r="523" ht="15.6" spans="1:17">
      <c r="A523" s="9" t="s">
        <v>1044</v>
      </c>
      <c r="B523" s="7" t="str">
        <f>VLOOKUP(A523,'Data Analysis'!A522:Q2857,4,FALSE)</f>
        <v>  Adam</v>
      </c>
      <c r="C523" s="7">
        <f>VLOOKUP(A523,'Data Analysis'!A522:Q2857,5,FALSE)</f>
        <v>38.83</v>
      </c>
      <c r="D523" s="7">
        <f>VLOOKUP(A523,'Data Analysis'!A522:Q2857,6,FALSE)</f>
        <v>6.36</v>
      </c>
      <c r="E523" s="7" t="str">
        <f>VLOOKUP(A523,'Data Analysis'!A522:Q2857,7,FALSE)</f>
        <v>No</v>
      </c>
      <c r="F523" s="7" t="str">
        <f>VLOOKUP(A523,'Data Analysis'!A522:Q2857,9,FALSE)</f>
        <v>No</v>
      </c>
      <c r="G523" s="7" t="str">
        <f>VLOOKUP(A523,'Data Analysis'!A522:Q2857,8,FALSE)</f>
        <v>No</v>
      </c>
      <c r="H523" s="7">
        <f>VLOOKUP(A523,'Data Analysis'!A522:Q2857,10,FALSE)</f>
        <v>1</v>
      </c>
      <c r="I523" s="7" t="str">
        <f>VLOOKUP(A523,'Data Analysis'!A522:Q2857,17,FALSE)</f>
        <v>No</v>
      </c>
      <c r="J523" s="7" t="str">
        <f>VLOOKUP(A523,'Data Analysis'!A522:Q2857,11,FALSE)</f>
        <v>Obesity</v>
      </c>
      <c r="K523" s="7" t="str">
        <f>VLOOKUP(A523,'Data Analysis'!A522:Q2857,12,FALSE)</f>
        <v>Prediabetes</v>
      </c>
      <c r="L523" s="7" t="str">
        <f>VLOOKUP(A523,'Data Analysis'!A522:Q2857,13,FALSE)</f>
        <v>30-Nov-1992</v>
      </c>
      <c r="M523" s="7">
        <f>VLOOKUP(A523,'Data Analysis'!A522:Q2857,14,FALSE)</f>
        <v>18963.17</v>
      </c>
      <c r="N523" s="7" t="str">
        <f>VLOOKUP(A523,'Data Analysis'!A522:Q2857,16,FALSE)</f>
        <v>tier - 1</v>
      </c>
      <c r="O523" s="7" t="str">
        <f>VLOOKUP(A523,'Data Analysis'!A522:Q2857,15,FALSE)</f>
        <v>tier - 1</v>
      </c>
      <c r="P523" s="7">
        <f>VLOOKUP(A523,'Data Analysis'!A522:Q2857,2,FALSE)</f>
        <v>30</v>
      </c>
      <c r="Q523" s="7">
        <f>VLOOKUP(A524,'Data Analysis'!A523:Q2858,2,FALSE)</f>
        <v>24</v>
      </c>
    </row>
    <row r="524" ht="15.6" spans="1:17">
      <c r="A524" s="9" t="s">
        <v>1046</v>
      </c>
      <c r="B524" s="7" t="str">
        <f>VLOOKUP(A524,'Data Analysis'!A523:Q2858,4,FALSE)</f>
        <v>  Karolyn A</v>
      </c>
      <c r="C524" s="7">
        <f>VLOOKUP(A524,'Data Analysis'!A523:Q2858,5,FALSE)</f>
        <v>27.6</v>
      </c>
      <c r="D524" s="7">
        <f>VLOOKUP(A524,'Data Analysis'!A523:Q2858,6,FALSE)</f>
        <v>5.36</v>
      </c>
      <c r="E524" s="7" t="str">
        <f>VLOOKUP(A524,'Data Analysis'!A523:Q2858,7,FALSE)</f>
        <v>No</v>
      </c>
      <c r="F524" s="7" t="str">
        <f>VLOOKUP(A524,'Data Analysis'!A523:Q2858,9,FALSE)</f>
        <v>No</v>
      </c>
      <c r="G524" s="7" t="str">
        <f>VLOOKUP(A524,'Data Analysis'!A523:Q2858,8,FALSE)</f>
        <v>No</v>
      </c>
      <c r="H524" s="7">
        <f>VLOOKUP(A524,'Data Analysis'!A523:Q2858,10,FALSE)</f>
        <v>1</v>
      </c>
      <c r="I524" s="7" t="str">
        <f>VLOOKUP(A524,'Data Analysis'!A523:Q2858,17,FALSE)</f>
        <v>No</v>
      </c>
      <c r="J524" s="7" t="str">
        <f>VLOOKUP(A524,'Data Analysis'!A523:Q2858,11,FALSE)</f>
        <v>Obesity</v>
      </c>
      <c r="K524" s="7" t="str">
        <f>VLOOKUP(A524,'Data Analysis'!A523:Q2858,12,FALSE)</f>
        <v>Normal</v>
      </c>
      <c r="L524" s="7" t="str">
        <f>VLOOKUP(A524,'Data Analysis'!A523:Q2858,13,FALSE)</f>
        <v>6-Aug-1998</v>
      </c>
      <c r="M524" s="7">
        <f>VLOOKUP(A524,'Data Analysis'!A523:Q2858,14,FALSE)</f>
        <v>18955.22</v>
      </c>
      <c r="N524" s="7" t="str">
        <f>VLOOKUP(A524,'Data Analysis'!A523:Q2858,16,FALSE)</f>
        <v>tier - 1</v>
      </c>
      <c r="O524" s="7" t="str">
        <f>VLOOKUP(A524,'Data Analysis'!A523:Q2858,15,FALSE)</f>
        <v>tier - 3</v>
      </c>
      <c r="P524" s="7">
        <f>VLOOKUP(A524,'Data Analysis'!A523:Q2858,2,FALSE)</f>
        <v>24</v>
      </c>
      <c r="Q524" s="7">
        <f>VLOOKUP(A525,'Data Analysis'!A524:Q2859,2,FALSE)</f>
        <v>59</v>
      </c>
    </row>
    <row r="525" ht="15.6" spans="1:17">
      <c r="A525" s="9" t="s">
        <v>1048</v>
      </c>
      <c r="B525" s="7" t="str">
        <f>VLOOKUP(A525,'Data Analysis'!A524:Q2859,4,FALSE)</f>
        <v>  Anita L</v>
      </c>
      <c r="C525" s="7">
        <f>VLOOKUP(A525,'Data Analysis'!A524:Q2859,5,FALSE)</f>
        <v>46.4</v>
      </c>
      <c r="D525" s="7">
        <f>VLOOKUP(A525,'Data Analysis'!A524:Q2859,6,FALSE)</f>
        <v>8.37</v>
      </c>
      <c r="E525" s="7" t="str">
        <f>VLOOKUP(A525,'Data Analysis'!A524:Q2859,7,FALSE)</f>
        <v>yes</v>
      </c>
      <c r="F525" s="7" t="str">
        <f>VLOOKUP(A525,'Data Analysis'!A524:Q2859,9,FALSE)</f>
        <v>No</v>
      </c>
      <c r="G525" s="7" t="str">
        <f>VLOOKUP(A525,'Data Analysis'!A524:Q2859,8,FALSE)</f>
        <v>Yes</v>
      </c>
      <c r="H525" s="7">
        <f>VLOOKUP(A525,'Data Analysis'!A524:Q2859,10,FALSE)</f>
        <v>1</v>
      </c>
      <c r="I525" s="7" t="str">
        <f>VLOOKUP(A525,'Data Analysis'!A524:Q2859,17,FALSE)</f>
        <v>No</v>
      </c>
      <c r="J525" s="7" t="str">
        <f>VLOOKUP(A525,'Data Analysis'!A524:Q2859,11,FALSE)</f>
        <v>Obesity</v>
      </c>
      <c r="K525" s="7" t="str">
        <f>VLOOKUP(A525,'Data Analysis'!A524:Q2859,12,FALSE)</f>
        <v>Diabetes</v>
      </c>
      <c r="L525" s="7" t="str">
        <f>VLOOKUP(A525,'Data Analysis'!A524:Q2859,13,FALSE)</f>
        <v>20-Oct-1963</v>
      </c>
      <c r="M525" s="7">
        <f>VLOOKUP(A525,'Data Analysis'!A524:Q2859,14,FALSE)</f>
        <v>18954.56</v>
      </c>
      <c r="N525" s="7" t="str">
        <f>VLOOKUP(A525,'Data Analysis'!A524:Q2859,16,FALSE)</f>
        <v>tier - 1</v>
      </c>
      <c r="O525" s="7" t="str">
        <f>VLOOKUP(A525,'Data Analysis'!A524:Q2859,15,FALSE)</f>
        <v>tier - 1</v>
      </c>
      <c r="P525" s="7">
        <f>VLOOKUP(A525,'Data Analysis'!A524:Q2859,2,FALSE)</f>
        <v>59</v>
      </c>
      <c r="Q525" s="7">
        <f>VLOOKUP(A526,'Data Analysis'!A525:Q2860,2,FALSE)</f>
        <v>53</v>
      </c>
    </row>
    <row r="526" ht="15.6" spans="1:17">
      <c r="A526" s="9" t="s">
        <v>1050</v>
      </c>
      <c r="B526" s="7" t="str">
        <f>VLOOKUP(A526,'Data Analysis'!A525:Q2860,4,FALSE)</f>
        <v>  Laura E</v>
      </c>
      <c r="C526" s="7">
        <f>VLOOKUP(A526,'Data Analysis'!A525:Q2860,5,FALSE)</f>
        <v>51.92</v>
      </c>
      <c r="D526" s="7">
        <f>VLOOKUP(A526,'Data Analysis'!A525:Q2860,6,FALSE)</f>
        <v>5.18</v>
      </c>
      <c r="E526" s="7" t="str">
        <f>VLOOKUP(A526,'Data Analysis'!A525:Q2860,7,FALSE)</f>
        <v>yes</v>
      </c>
      <c r="F526" s="7" t="str">
        <f>VLOOKUP(A526,'Data Analysis'!A525:Q2860,9,FALSE)</f>
        <v>No</v>
      </c>
      <c r="G526" s="7" t="str">
        <f>VLOOKUP(A526,'Data Analysis'!A525:Q2860,8,FALSE)</f>
        <v>Yes</v>
      </c>
      <c r="H526" s="7">
        <f>VLOOKUP(A526,'Data Analysis'!A525:Q2860,10,FALSE)</f>
        <v>1</v>
      </c>
      <c r="I526" s="7" t="str">
        <f>VLOOKUP(A526,'Data Analysis'!A525:Q2860,17,FALSE)</f>
        <v>No</v>
      </c>
      <c r="J526" s="7" t="str">
        <f>VLOOKUP(A526,'Data Analysis'!A525:Q2860,11,FALSE)</f>
        <v>Obesity</v>
      </c>
      <c r="K526" s="7" t="str">
        <f>VLOOKUP(A526,'Data Analysis'!A525:Q2860,12,FALSE)</f>
        <v>Normal</v>
      </c>
      <c r="L526" s="7" t="str">
        <f>VLOOKUP(A526,'Data Analysis'!A525:Q2860,13,FALSE)</f>
        <v>3-Aug-1969</v>
      </c>
      <c r="M526" s="7">
        <f>VLOOKUP(A526,'Data Analysis'!A525:Q2860,14,FALSE)</f>
        <v>18932.81</v>
      </c>
      <c r="N526" s="7" t="str">
        <f>VLOOKUP(A526,'Data Analysis'!A525:Q2860,16,FALSE)</f>
        <v>tier - 1</v>
      </c>
      <c r="O526" s="7" t="str">
        <f>VLOOKUP(A526,'Data Analysis'!A525:Q2860,15,FALSE)</f>
        <v>tier - 3</v>
      </c>
      <c r="P526" s="7">
        <f>VLOOKUP(A526,'Data Analysis'!A525:Q2860,2,FALSE)</f>
        <v>53</v>
      </c>
      <c r="Q526" s="7">
        <f>VLOOKUP(A527,'Data Analysis'!A526:Q2861,2,FALSE)</f>
        <v>27</v>
      </c>
    </row>
    <row r="527" ht="15.6" spans="1:17">
      <c r="A527" s="9" t="s">
        <v>1052</v>
      </c>
      <c r="B527" s="7" t="str">
        <f>VLOOKUP(A527,'Data Analysis'!A526:Q2861,4,FALSE)</f>
        <v>  Sarah</v>
      </c>
      <c r="C527" s="7">
        <f>VLOOKUP(A527,'Data Analysis'!A526:Q2861,5,FALSE)</f>
        <v>32.395</v>
      </c>
      <c r="D527" s="7">
        <f>VLOOKUP(A527,'Data Analysis'!A526:Q2861,6,FALSE)</f>
        <v>5.68</v>
      </c>
      <c r="E527" s="7" t="str">
        <f>VLOOKUP(A527,'Data Analysis'!A526:Q2861,7,FALSE)</f>
        <v>yes</v>
      </c>
      <c r="F527" s="7" t="str">
        <f>VLOOKUP(A527,'Data Analysis'!A526:Q2861,9,FALSE)</f>
        <v>No</v>
      </c>
      <c r="G527" s="7" t="str">
        <f>VLOOKUP(A527,'Data Analysis'!A526:Q2861,8,FALSE)</f>
        <v>No</v>
      </c>
      <c r="H527" s="7">
        <f>VLOOKUP(A527,'Data Analysis'!A526:Q2861,10,FALSE)</f>
        <v>1</v>
      </c>
      <c r="I527" s="7" t="str">
        <f>VLOOKUP(A527,'Data Analysis'!A526:Q2861,17,FALSE)</f>
        <v>No</v>
      </c>
      <c r="J527" s="7" t="str">
        <f>VLOOKUP(A527,'Data Analysis'!A526:Q2861,11,FALSE)</f>
        <v>Overweight</v>
      </c>
      <c r="K527" s="7" t="str">
        <f>VLOOKUP(A527,'Data Analysis'!A526:Q2861,12,FALSE)</f>
        <v>Normal</v>
      </c>
      <c r="L527" s="7" t="str">
        <f>VLOOKUP(A527,'Data Analysis'!A526:Q2861,13,FALSE)</f>
        <v>27-Sep-1995</v>
      </c>
      <c r="M527" s="7">
        <f>VLOOKUP(A527,'Data Analysis'!A526:Q2861,14,FALSE)</f>
        <v>18903.49</v>
      </c>
      <c r="N527" s="7" t="str">
        <f>VLOOKUP(A527,'Data Analysis'!A526:Q2861,16,FALSE)</f>
        <v>tier - 1</v>
      </c>
      <c r="O527" s="7" t="str">
        <f>VLOOKUP(A527,'Data Analysis'!A526:Q2861,15,FALSE)</f>
        <v>tier - 2</v>
      </c>
      <c r="P527" s="7">
        <f>VLOOKUP(A527,'Data Analysis'!A526:Q2861,2,FALSE)</f>
        <v>27</v>
      </c>
      <c r="Q527" s="7">
        <f>VLOOKUP(A528,'Data Analysis'!A527:Q2862,2,FALSE)</f>
        <v>59</v>
      </c>
    </row>
    <row r="528" ht="15.6" spans="1:17">
      <c r="A528" s="9" t="s">
        <v>1054</v>
      </c>
      <c r="B528" s="7" t="str">
        <f>VLOOKUP(A528,'Data Analysis'!A527:Q2862,4,FALSE)</f>
        <v>  Ashley E</v>
      </c>
      <c r="C528" s="7">
        <f>VLOOKUP(A528,'Data Analysis'!A527:Q2862,5,FALSE)</f>
        <v>46.19</v>
      </c>
      <c r="D528" s="7">
        <f>VLOOKUP(A528,'Data Analysis'!A527:Q2862,6,FALSE)</f>
        <v>7.31</v>
      </c>
      <c r="E528" s="7" t="str">
        <f>VLOOKUP(A528,'Data Analysis'!A527:Q2862,7,FALSE)</f>
        <v>yes</v>
      </c>
      <c r="F528" s="7" t="str">
        <f>VLOOKUP(A528,'Data Analysis'!A527:Q2862,9,FALSE)</f>
        <v>No</v>
      </c>
      <c r="G528" s="7" t="str">
        <f>VLOOKUP(A528,'Data Analysis'!A527:Q2862,8,FALSE)</f>
        <v>Yes</v>
      </c>
      <c r="H528" s="7">
        <f>VLOOKUP(A528,'Data Analysis'!A527:Q2862,10,FALSE)</f>
        <v>1</v>
      </c>
      <c r="I528" s="7" t="str">
        <f>VLOOKUP(A528,'Data Analysis'!A527:Q2862,17,FALSE)</f>
        <v>No</v>
      </c>
      <c r="J528" s="7" t="str">
        <f>VLOOKUP(A528,'Data Analysis'!A527:Q2862,11,FALSE)</f>
        <v>Obesity</v>
      </c>
      <c r="K528" s="7" t="str">
        <f>VLOOKUP(A528,'Data Analysis'!A527:Q2862,12,FALSE)</f>
        <v>Diabetes</v>
      </c>
      <c r="L528" s="7" t="str">
        <f>VLOOKUP(A528,'Data Analysis'!A527:Q2862,13,FALSE)</f>
        <v>6-Dec-1963</v>
      </c>
      <c r="M528" s="7">
        <f>VLOOKUP(A528,'Data Analysis'!A527:Q2862,14,FALSE)</f>
        <v>18883.33</v>
      </c>
      <c r="N528" s="7" t="str">
        <f>VLOOKUP(A528,'Data Analysis'!A527:Q2862,16,FALSE)</f>
        <v>tier - 1</v>
      </c>
      <c r="O528" s="7" t="str">
        <f>VLOOKUP(A528,'Data Analysis'!A527:Q2862,15,FALSE)</f>
        <v>tier - 1</v>
      </c>
      <c r="P528" s="7">
        <f>VLOOKUP(A528,'Data Analysis'!A527:Q2862,2,FALSE)</f>
        <v>59</v>
      </c>
      <c r="Q528" s="7">
        <f>VLOOKUP(A529,'Data Analysis'!A528:Q2863,2,FALSE)</f>
        <v>19</v>
      </c>
    </row>
    <row r="529" ht="15.6" spans="1:17">
      <c r="A529" s="9" t="s">
        <v>1056</v>
      </c>
      <c r="B529" s="7" t="str">
        <f>VLOOKUP(A529,'Data Analysis'!A528:Q2863,4,FALSE)</f>
        <v>  Lindsey</v>
      </c>
      <c r="C529" s="7">
        <f>VLOOKUP(A529,'Data Analysis'!A528:Q2863,5,FALSE)</f>
        <v>27.93</v>
      </c>
      <c r="D529" s="7">
        <f>VLOOKUP(A529,'Data Analysis'!A528:Q2863,6,FALSE)</f>
        <v>4.67</v>
      </c>
      <c r="E529" s="7" t="str">
        <f>VLOOKUP(A529,'Data Analysis'!A528:Q2863,7,FALSE)</f>
        <v>No</v>
      </c>
      <c r="F529" s="7" t="str">
        <f>VLOOKUP(A529,'Data Analysis'!A528:Q2863,9,FALSE)</f>
        <v>No</v>
      </c>
      <c r="G529" s="7" t="str">
        <f>VLOOKUP(A529,'Data Analysis'!A528:Q2863,8,FALSE)</f>
        <v>Yes</v>
      </c>
      <c r="H529" s="7">
        <f>VLOOKUP(A529,'Data Analysis'!A528:Q2863,10,FALSE)</f>
        <v>1</v>
      </c>
      <c r="I529" s="7" t="str">
        <f>VLOOKUP(A529,'Data Analysis'!A528:Q2863,17,FALSE)</f>
        <v>No</v>
      </c>
      <c r="J529" s="7" t="str">
        <f>VLOOKUP(A529,'Data Analysis'!A528:Q2863,11,FALSE)</f>
        <v>Obesity</v>
      </c>
      <c r="K529" s="7" t="str">
        <f>VLOOKUP(A529,'Data Analysis'!A528:Q2863,12,FALSE)</f>
        <v>Normal</v>
      </c>
      <c r="L529" s="7" t="str">
        <f>VLOOKUP(A529,'Data Analysis'!A528:Q2863,13,FALSE)</f>
        <v>24-Jul-2003</v>
      </c>
      <c r="M529" s="7">
        <f>VLOOKUP(A529,'Data Analysis'!A528:Q2863,14,FALSE)</f>
        <v>18838.7</v>
      </c>
      <c r="N529" s="7" t="str">
        <f>VLOOKUP(A529,'Data Analysis'!A528:Q2863,16,FALSE)</f>
        <v>tier - 1</v>
      </c>
      <c r="O529" s="7" t="str">
        <f>VLOOKUP(A529,'Data Analysis'!A528:Q2863,15,FALSE)</f>
        <v>tier - 3</v>
      </c>
      <c r="P529" s="7">
        <f>VLOOKUP(A529,'Data Analysis'!A528:Q2863,2,FALSE)</f>
        <v>19</v>
      </c>
      <c r="Q529" s="7">
        <f>VLOOKUP(A530,'Data Analysis'!A529:Q2864,2,FALSE)</f>
        <v>60</v>
      </c>
    </row>
    <row r="530" ht="15.6" spans="1:17">
      <c r="A530" s="9" t="s">
        <v>1058</v>
      </c>
      <c r="B530" s="7" t="str">
        <f>VLOOKUP(A530,'Data Analysis'!A529:Q2864,4,FALSE)</f>
        <v>  Alan</v>
      </c>
      <c r="C530" s="7">
        <f>VLOOKUP(A530,'Data Analysis'!A529:Q2864,5,FALSE)</f>
        <v>45.62</v>
      </c>
      <c r="D530" s="7">
        <f>VLOOKUP(A530,'Data Analysis'!A529:Q2864,6,FALSE)</f>
        <v>6.87</v>
      </c>
      <c r="E530" s="7" t="str">
        <f>VLOOKUP(A530,'Data Analysis'!A529:Q2864,7,FALSE)</f>
        <v>No</v>
      </c>
      <c r="F530" s="7" t="str">
        <f>VLOOKUP(A530,'Data Analysis'!A529:Q2864,9,FALSE)</f>
        <v>No</v>
      </c>
      <c r="G530" s="7" t="str">
        <f>VLOOKUP(A530,'Data Analysis'!A529:Q2864,8,FALSE)</f>
        <v>No</v>
      </c>
      <c r="H530" s="7">
        <f>VLOOKUP(A530,'Data Analysis'!A529:Q2864,10,FALSE)</f>
        <v>0</v>
      </c>
      <c r="I530" s="7" t="str">
        <f>VLOOKUP(A530,'Data Analysis'!A529:Q2864,17,FALSE)</f>
        <v>No</v>
      </c>
      <c r="J530" s="7" t="str">
        <f>VLOOKUP(A530,'Data Analysis'!A529:Q2864,11,FALSE)</f>
        <v>Overweight</v>
      </c>
      <c r="K530" s="7" t="str">
        <f>VLOOKUP(A530,'Data Analysis'!A529:Q2864,12,FALSE)</f>
        <v>Diabetes</v>
      </c>
      <c r="L530" s="7" t="str">
        <f>VLOOKUP(A530,'Data Analysis'!A529:Q2864,13,FALSE)</f>
        <v>18-Dec-1962</v>
      </c>
      <c r="M530" s="7">
        <f>VLOOKUP(A530,'Data Analysis'!A529:Q2864,14,FALSE)</f>
        <v>18815.53</v>
      </c>
      <c r="N530" s="7" t="str">
        <f>VLOOKUP(A530,'Data Analysis'!A529:Q2864,16,FALSE)</f>
        <v>tier - 1</v>
      </c>
      <c r="O530" s="7" t="str">
        <f>VLOOKUP(A530,'Data Analysis'!A529:Q2864,15,FALSE)</f>
        <v>tier - 1</v>
      </c>
      <c r="P530" s="7">
        <f>VLOOKUP(A530,'Data Analysis'!A529:Q2864,2,FALSE)</f>
        <v>60</v>
      </c>
      <c r="Q530" s="7">
        <f>VLOOKUP(A531,'Data Analysis'!A530:Q2865,2,FALSE)</f>
        <v>43</v>
      </c>
    </row>
    <row r="531" ht="15.6" spans="1:17">
      <c r="A531" s="9" t="s">
        <v>1060</v>
      </c>
      <c r="B531" s="7" t="str">
        <f>VLOOKUP(A531,'Data Analysis'!A530:Q2865,4,FALSE)</f>
        <v>  Dan R</v>
      </c>
      <c r="C531" s="7">
        <f>VLOOKUP(A531,'Data Analysis'!A530:Q2865,5,FALSE)</f>
        <v>35.31</v>
      </c>
      <c r="D531" s="7">
        <f>VLOOKUP(A531,'Data Analysis'!A530:Q2865,6,FALSE)</f>
        <v>5.87</v>
      </c>
      <c r="E531" s="7" t="str">
        <f>VLOOKUP(A531,'Data Analysis'!A530:Q2865,7,FALSE)</f>
        <v>No</v>
      </c>
      <c r="F531" s="7" t="str">
        <f>VLOOKUP(A531,'Data Analysis'!A530:Q2865,9,FALSE)</f>
        <v>No</v>
      </c>
      <c r="G531" s="7" t="str">
        <f>VLOOKUP(A531,'Data Analysis'!A530:Q2865,8,FALSE)</f>
        <v>Yes</v>
      </c>
      <c r="H531" s="7">
        <f>VLOOKUP(A531,'Data Analysis'!A530:Q2865,10,FALSE)</f>
        <v>1</v>
      </c>
      <c r="I531" s="7" t="str">
        <f>VLOOKUP(A531,'Data Analysis'!A530:Q2865,17,FALSE)</f>
        <v>No</v>
      </c>
      <c r="J531" s="7" t="str">
        <f>VLOOKUP(A531,'Data Analysis'!A530:Q2865,11,FALSE)</f>
        <v>Normal Weight</v>
      </c>
      <c r="K531" s="7" t="str">
        <f>VLOOKUP(A531,'Data Analysis'!A530:Q2865,12,FALSE)</f>
        <v>Prediabetes</v>
      </c>
      <c r="L531" s="7" t="str">
        <f>VLOOKUP(A531,'Data Analysis'!A530:Q2865,13,FALSE)</f>
        <v>15-Oct-1979</v>
      </c>
      <c r="M531" s="7">
        <f>VLOOKUP(A531,'Data Analysis'!A530:Q2865,14,FALSE)</f>
        <v>18806.15</v>
      </c>
      <c r="N531" s="7" t="str">
        <f>VLOOKUP(A531,'Data Analysis'!A530:Q2865,16,FALSE)</f>
        <v>tier - 1</v>
      </c>
      <c r="O531" s="7" t="str">
        <f>VLOOKUP(A531,'Data Analysis'!A530:Q2865,15,FALSE)</f>
        <v>tier - 2</v>
      </c>
      <c r="P531" s="7">
        <f>VLOOKUP(A531,'Data Analysis'!A530:Q2865,2,FALSE)</f>
        <v>43</v>
      </c>
      <c r="Q531" s="7">
        <f>VLOOKUP(A532,'Data Analysis'!A531:Q2866,2,FALSE)</f>
        <v>27</v>
      </c>
    </row>
    <row r="532" ht="15.6" spans="1:17">
      <c r="A532" s="9" t="s">
        <v>1062</v>
      </c>
      <c r="B532" s="7" t="str">
        <f>VLOOKUP(A532,'Data Analysis'!A531:Q2866,4,FALSE)</f>
        <v>  Katie</v>
      </c>
      <c r="C532" s="7">
        <f>VLOOKUP(A532,'Data Analysis'!A531:Q2866,5,FALSE)</f>
        <v>30.4</v>
      </c>
      <c r="D532" s="7">
        <f>VLOOKUP(A532,'Data Analysis'!A531:Q2866,6,FALSE)</f>
        <v>4.07</v>
      </c>
      <c r="E532" s="7" t="str">
        <f>VLOOKUP(A532,'Data Analysis'!A531:Q2866,7,FALSE)</f>
        <v>yes</v>
      </c>
      <c r="F532" s="7" t="str">
        <f>VLOOKUP(A532,'Data Analysis'!A531:Q2866,9,FALSE)</f>
        <v>No</v>
      </c>
      <c r="G532" s="7" t="str">
        <f>VLOOKUP(A532,'Data Analysis'!A531:Q2866,8,FALSE)</f>
        <v>No</v>
      </c>
      <c r="H532" s="7">
        <f>VLOOKUP(A532,'Data Analysis'!A531:Q2866,10,FALSE)</f>
        <v>1</v>
      </c>
      <c r="I532" s="7" t="str">
        <f>VLOOKUP(A532,'Data Analysis'!A531:Q2866,17,FALSE)</f>
        <v>No</v>
      </c>
      <c r="J532" s="7" t="str">
        <f>VLOOKUP(A532,'Data Analysis'!A531:Q2866,11,FALSE)</f>
        <v>Overweight</v>
      </c>
      <c r="K532" s="7" t="str">
        <f>VLOOKUP(A532,'Data Analysis'!A531:Q2866,12,FALSE)</f>
        <v>Normal</v>
      </c>
      <c r="L532" s="7" t="str">
        <f>VLOOKUP(A532,'Data Analysis'!A531:Q2866,13,FALSE)</f>
        <v>28-Nov-1995</v>
      </c>
      <c r="M532" s="7">
        <f>VLOOKUP(A532,'Data Analysis'!A531:Q2866,14,FALSE)</f>
        <v>18804.75</v>
      </c>
      <c r="N532" s="7" t="str">
        <f>VLOOKUP(A532,'Data Analysis'!A531:Q2866,16,FALSE)</f>
        <v>tier - 1</v>
      </c>
      <c r="O532" s="7" t="str">
        <f>VLOOKUP(A532,'Data Analysis'!A531:Q2866,15,FALSE)</f>
        <v>tier - 1</v>
      </c>
      <c r="P532" s="7">
        <f>VLOOKUP(A532,'Data Analysis'!A531:Q2866,2,FALSE)</f>
        <v>27</v>
      </c>
      <c r="Q532" s="7">
        <f>VLOOKUP(A533,'Data Analysis'!A532:Q2867,2,FALSE)</f>
        <v>43</v>
      </c>
    </row>
    <row r="533" ht="15.6" spans="1:17">
      <c r="A533" s="9" t="s">
        <v>1064</v>
      </c>
      <c r="B533" s="7" t="str">
        <f>VLOOKUP(A533,'Data Analysis'!A532:Q2867,4,FALSE)</f>
        <v>  Eric</v>
      </c>
      <c r="C533" s="7">
        <f>VLOOKUP(A533,'Data Analysis'!A532:Q2867,5,FALSE)</f>
        <v>20.13</v>
      </c>
      <c r="D533" s="7">
        <f>VLOOKUP(A533,'Data Analysis'!A532:Q2867,6,FALSE)</f>
        <v>6.47</v>
      </c>
      <c r="E533" s="7" t="str">
        <f>VLOOKUP(A533,'Data Analysis'!A532:Q2867,7,FALSE)</f>
        <v>No</v>
      </c>
      <c r="F533" s="7" t="str">
        <f>VLOOKUP(A533,'Data Analysis'!A532:Q2867,9,FALSE)</f>
        <v>No</v>
      </c>
      <c r="G533" s="7" t="str">
        <f>VLOOKUP(A533,'Data Analysis'!A532:Q2867,8,FALSE)</f>
        <v>Yes</v>
      </c>
      <c r="H533" s="7">
        <f>VLOOKUP(A533,'Data Analysis'!A532:Q2867,10,FALSE)</f>
        <v>1</v>
      </c>
      <c r="I533" s="7" t="str">
        <f>VLOOKUP(A533,'Data Analysis'!A532:Q2867,17,FALSE)</f>
        <v>yes</v>
      </c>
      <c r="J533" s="7" t="str">
        <f>VLOOKUP(A533,'Data Analysis'!A532:Q2867,11,FALSE)</f>
        <v>Obesity</v>
      </c>
      <c r="K533" s="7" t="str">
        <f>VLOOKUP(A533,'Data Analysis'!A532:Q2867,12,FALSE)</f>
        <v>Normal</v>
      </c>
      <c r="L533" s="7" t="str">
        <f>VLOOKUP(A533,'Data Analysis'!A532:Q2867,13,FALSE)</f>
        <v>19-Nov-1979</v>
      </c>
      <c r="M533" s="7">
        <f>VLOOKUP(A533,'Data Analysis'!A532:Q2867,14,FALSE)</f>
        <v>18767.74</v>
      </c>
      <c r="N533" s="7" t="str">
        <f>VLOOKUP(A533,'Data Analysis'!A532:Q2867,16,FALSE)</f>
        <v>tier - 1</v>
      </c>
      <c r="O533" s="7" t="str">
        <f>VLOOKUP(A533,'Data Analysis'!A532:Q2867,15,FALSE)</f>
        <v>tier - 1</v>
      </c>
      <c r="P533" s="7">
        <f>VLOOKUP(A533,'Data Analysis'!A532:Q2867,2,FALSE)</f>
        <v>43</v>
      </c>
      <c r="Q533" s="7">
        <f>VLOOKUP(A534,'Data Analysis'!A533:Q2868,2,FALSE)</f>
        <v>30</v>
      </c>
    </row>
    <row r="534" ht="15.6" spans="1:17">
      <c r="A534" s="9" t="s">
        <v>1066</v>
      </c>
      <c r="B534" s="7" t="str">
        <f>VLOOKUP(A534,'Data Analysis'!A533:Q2868,4,FALSE)</f>
        <v>  Cathryn</v>
      </c>
      <c r="C534" s="7">
        <f>VLOOKUP(A534,'Data Analysis'!A533:Q2868,5,FALSE)</f>
        <v>23.655</v>
      </c>
      <c r="D534" s="7">
        <f>VLOOKUP(A534,'Data Analysis'!A533:Q2868,6,FALSE)</f>
        <v>5.14</v>
      </c>
      <c r="E534" s="7" t="str">
        <f>VLOOKUP(A534,'Data Analysis'!A533:Q2868,7,FALSE)</f>
        <v>No</v>
      </c>
      <c r="F534" s="7" t="str">
        <f>VLOOKUP(A534,'Data Analysis'!A533:Q2868,9,FALSE)</f>
        <v>No</v>
      </c>
      <c r="G534" s="7" t="str">
        <f>VLOOKUP(A534,'Data Analysis'!A533:Q2868,8,FALSE)</f>
        <v>No</v>
      </c>
      <c r="H534" s="7">
        <f>VLOOKUP(A534,'Data Analysis'!A533:Q2868,10,FALSE)</f>
        <v>1</v>
      </c>
      <c r="I534" s="7" t="str">
        <f>VLOOKUP(A534,'Data Analysis'!A533:Q2868,17,FALSE)</f>
        <v>yes</v>
      </c>
      <c r="J534" s="7" t="str">
        <f>VLOOKUP(A534,'Data Analysis'!A533:Q2868,11,FALSE)</f>
        <v>Overweight</v>
      </c>
      <c r="K534" s="7" t="str">
        <f>VLOOKUP(A534,'Data Analysis'!A533:Q2868,12,FALSE)</f>
        <v>Normal</v>
      </c>
      <c r="L534" s="7" t="str">
        <f>VLOOKUP(A534,'Data Analysis'!A533:Q2868,13,FALSE)</f>
        <v>27-Dec-1992</v>
      </c>
      <c r="M534" s="7">
        <f>VLOOKUP(A534,'Data Analysis'!A533:Q2868,14,FALSE)</f>
        <v>18765.88</v>
      </c>
      <c r="N534" s="7" t="str">
        <f>VLOOKUP(A534,'Data Analysis'!A533:Q2868,16,FALSE)</f>
        <v>tier - 1</v>
      </c>
      <c r="O534" s="7" t="str">
        <f>VLOOKUP(A534,'Data Analysis'!A533:Q2868,15,FALSE)</f>
        <v>tier - 2</v>
      </c>
      <c r="P534" s="7">
        <f>VLOOKUP(A534,'Data Analysis'!A533:Q2868,2,FALSE)</f>
        <v>30</v>
      </c>
      <c r="Q534" s="7">
        <f>VLOOKUP(A535,'Data Analysis'!A534:Q2869,2,FALSE)</f>
        <v>55</v>
      </c>
    </row>
    <row r="535" ht="15.6" spans="1:17">
      <c r="A535" s="9" t="s">
        <v>1068</v>
      </c>
      <c r="B535" s="7" t="str">
        <f>VLOOKUP(A535,'Data Analysis'!A534:Q2869,4,FALSE)</f>
        <v>  Brendan</v>
      </c>
      <c r="C535" s="7">
        <f>VLOOKUP(A535,'Data Analysis'!A534:Q2869,5,FALSE)</f>
        <v>49.05</v>
      </c>
      <c r="D535" s="7">
        <f>VLOOKUP(A535,'Data Analysis'!A534:Q2869,6,FALSE)</f>
        <v>9.77</v>
      </c>
      <c r="E535" s="7" t="str">
        <f>VLOOKUP(A535,'Data Analysis'!A534:Q2869,7,FALSE)</f>
        <v>yes</v>
      </c>
      <c r="F535" s="7" t="str">
        <f>VLOOKUP(A535,'Data Analysis'!A534:Q2869,9,FALSE)</f>
        <v>No</v>
      </c>
      <c r="G535" s="7" t="str">
        <f>VLOOKUP(A535,'Data Analysis'!A534:Q2869,8,FALSE)</f>
        <v>No</v>
      </c>
      <c r="H535" s="7">
        <f>VLOOKUP(A535,'Data Analysis'!A534:Q2869,10,FALSE)</f>
        <v>0</v>
      </c>
      <c r="I535" s="7" t="str">
        <f>VLOOKUP(A535,'Data Analysis'!A534:Q2869,17,FALSE)</f>
        <v>No</v>
      </c>
      <c r="J535" s="7" t="str">
        <f>VLOOKUP(A535,'Data Analysis'!A534:Q2869,11,FALSE)</f>
        <v>Obesity</v>
      </c>
      <c r="K535" s="7" t="str">
        <f>VLOOKUP(A535,'Data Analysis'!A534:Q2869,12,FALSE)</f>
        <v>Diabetes</v>
      </c>
      <c r="L535" s="7" t="str">
        <f>VLOOKUP(A535,'Data Analysis'!A534:Q2869,13,FALSE)</f>
        <v>30-Aug-1967</v>
      </c>
      <c r="M535" s="7">
        <f>VLOOKUP(A535,'Data Analysis'!A534:Q2869,14,FALSE)</f>
        <v>18694.69</v>
      </c>
      <c r="N535" s="7" t="str">
        <f>VLOOKUP(A535,'Data Analysis'!A534:Q2869,16,FALSE)</f>
        <v>tier - 1</v>
      </c>
      <c r="O535" s="7" t="str">
        <f>VLOOKUP(A535,'Data Analysis'!A534:Q2869,15,FALSE)</f>
        <v>tier - 1</v>
      </c>
      <c r="P535" s="7">
        <f>VLOOKUP(A535,'Data Analysis'!A534:Q2869,2,FALSE)</f>
        <v>55</v>
      </c>
      <c r="Q535" s="7">
        <f>VLOOKUP(A536,'Data Analysis'!A535:Q2870,2,FALSE)</f>
        <v>52</v>
      </c>
    </row>
    <row r="536" ht="15.6" spans="1:17">
      <c r="A536" s="9" t="s">
        <v>1070</v>
      </c>
      <c r="B536" s="7" t="str">
        <f>VLOOKUP(A536,'Data Analysis'!A535:Q2870,4,FALSE)</f>
        <v>  Shauna</v>
      </c>
      <c r="C536" s="7">
        <f>VLOOKUP(A536,'Data Analysis'!A535:Q2870,5,FALSE)</f>
        <v>51.94</v>
      </c>
      <c r="D536" s="7">
        <f>VLOOKUP(A536,'Data Analysis'!A535:Q2870,6,FALSE)</f>
        <v>8.8</v>
      </c>
      <c r="E536" s="7" t="str">
        <f>VLOOKUP(A536,'Data Analysis'!A535:Q2870,7,FALSE)</f>
        <v>yes</v>
      </c>
      <c r="F536" s="7" t="str">
        <f>VLOOKUP(A536,'Data Analysis'!A535:Q2870,9,FALSE)</f>
        <v>No</v>
      </c>
      <c r="G536" s="7" t="str">
        <f>VLOOKUP(A536,'Data Analysis'!A535:Q2870,8,FALSE)</f>
        <v>No</v>
      </c>
      <c r="H536" s="7">
        <f>VLOOKUP(A536,'Data Analysis'!A535:Q2870,10,FALSE)</f>
        <v>2</v>
      </c>
      <c r="I536" s="7" t="str">
        <f>VLOOKUP(A536,'Data Analysis'!A535:Q2870,17,FALSE)</f>
        <v>No</v>
      </c>
      <c r="J536" s="7" t="str">
        <f>VLOOKUP(A536,'Data Analysis'!A535:Q2870,11,FALSE)</f>
        <v>Obesity</v>
      </c>
      <c r="K536" s="7" t="str">
        <f>VLOOKUP(A536,'Data Analysis'!A535:Q2870,12,FALSE)</f>
        <v>Diabetes</v>
      </c>
      <c r="L536" s="7" t="str">
        <f>VLOOKUP(A536,'Data Analysis'!A535:Q2870,13,FALSE)</f>
        <v>17-Oct-1970</v>
      </c>
      <c r="M536" s="7">
        <f>VLOOKUP(A536,'Data Analysis'!A535:Q2870,14,FALSE)</f>
        <v>18682.74</v>
      </c>
      <c r="N536" s="7" t="str">
        <f>VLOOKUP(A536,'Data Analysis'!A535:Q2870,16,FALSE)</f>
        <v>tier - 1</v>
      </c>
      <c r="O536" s="7" t="str">
        <f>VLOOKUP(A536,'Data Analysis'!A535:Q2870,15,FALSE)</f>
        <v>tier - 3</v>
      </c>
      <c r="P536" s="7">
        <f>VLOOKUP(A536,'Data Analysis'!A535:Q2870,2,FALSE)</f>
        <v>52</v>
      </c>
      <c r="Q536" s="7">
        <f>VLOOKUP(A537,'Data Analysis'!A536:Q2871,2,FALSE)</f>
        <v>24</v>
      </c>
    </row>
    <row r="537" ht="15.6" spans="1:17">
      <c r="A537" s="9" t="s">
        <v>1072</v>
      </c>
      <c r="B537" s="7" t="str">
        <f>VLOOKUP(A537,'Data Analysis'!A536:Q2871,4,FALSE)</f>
        <v>  Terence</v>
      </c>
      <c r="C537" s="7">
        <f>VLOOKUP(A537,'Data Analysis'!A536:Q2871,5,FALSE)</f>
        <v>29.83</v>
      </c>
      <c r="D537" s="7">
        <f>VLOOKUP(A537,'Data Analysis'!A536:Q2871,6,FALSE)</f>
        <v>5.84</v>
      </c>
      <c r="E537" s="7" t="str">
        <f>VLOOKUP(A537,'Data Analysis'!A536:Q2871,7,FALSE)</f>
        <v>No</v>
      </c>
      <c r="F537" s="7" t="str">
        <f>VLOOKUP(A537,'Data Analysis'!A536:Q2871,9,FALSE)</f>
        <v>No</v>
      </c>
      <c r="G537" s="7" t="str">
        <f>VLOOKUP(A537,'Data Analysis'!A536:Q2871,8,FALSE)</f>
        <v>No</v>
      </c>
      <c r="H537" s="7">
        <f>VLOOKUP(A537,'Data Analysis'!A536:Q2871,10,FALSE)</f>
        <v>1</v>
      </c>
      <c r="I537" s="7" t="str">
        <f>VLOOKUP(A537,'Data Analysis'!A536:Q2871,17,FALSE)</f>
        <v>yes</v>
      </c>
      <c r="J537" s="7" t="str">
        <f>VLOOKUP(A537,'Data Analysis'!A536:Q2871,11,FALSE)</f>
        <v>Obesity</v>
      </c>
      <c r="K537" s="7" t="str">
        <f>VLOOKUP(A537,'Data Analysis'!A536:Q2871,12,FALSE)</f>
        <v>Prediabetes</v>
      </c>
      <c r="L537" s="7" t="str">
        <f>VLOOKUP(A537,'Data Analysis'!A536:Q2871,13,FALSE)</f>
        <v>23-Sep-1998</v>
      </c>
      <c r="M537" s="7">
        <f>VLOOKUP(A537,'Data Analysis'!A536:Q2871,14,FALSE)</f>
        <v>18648.42</v>
      </c>
      <c r="N537" s="7" t="str">
        <f>VLOOKUP(A537,'Data Analysis'!A536:Q2871,16,FALSE)</f>
        <v>tier - 1</v>
      </c>
      <c r="O537" s="7" t="str">
        <f>VLOOKUP(A537,'Data Analysis'!A536:Q2871,15,FALSE)</f>
        <v>tier - 1</v>
      </c>
      <c r="P537" s="7">
        <f>VLOOKUP(A537,'Data Analysis'!A536:Q2871,2,FALSE)</f>
        <v>24</v>
      </c>
      <c r="Q537" s="7">
        <f>VLOOKUP(A538,'Data Analysis'!A537:Q2872,2,FALSE)</f>
        <v>36</v>
      </c>
    </row>
    <row r="538" ht="15.6" spans="1:17">
      <c r="A538" s="9" t="s">
        <v>1074</v>
      </c>
      <c r="B538" s="7" t="str">
        <f>VLOOKUP(A538,'Data Analysis'!A537:Q2872,4,FALSE)</f>
        <v>  Marisol</v>
      </c>
      <c r="C538" s="7">
        <f>VLOOKUP(A538,'Data Analysis'!A537:Q2872,5,FALSE)</f>
        <v>22.6</v>
      </c>
      <c r="D538" s="7">
        <f>VLOOKUP(A538,'Data Analysis'!A537:Q2872,6,FALSE)</f>
        <v>10.43</v>
      </c>
      <c r="E538" s="7" t="str">
        <f>VLOOKUP(A538,'Data Analysis'!A537:Q2872,7,FALSE)</f>
        <v>yes</v>
      </c>
      <c r="F538" s="7" t="str">
        <f>VLOOKUP(A538,'Data Analysis'!A537:Q2872,9,FALSE)</f>
        <v>No</v>
      </c>
      <c r="G538" s="7" t="str">
        <f>VLOOKUP(A538,'Data Analysis'!A537:Q2872,8,FALSE)</f>
        <v>No</v>
      </c>
      <c r="H538" s="7">
        <f>VLOOKUP(A538,'Data Analysis'!A537:Q2872,10,FALSE)</f>
        <v>1</v>
      </c>
      <c r="I538" s="7" t="str">
        <f>VLOOKUP(A538,'Data Analysis'!A537:Q2872,17,FALSE)</f>
        <v>yes</v>
      </c>
      <c r="J538" s="7" t="str">
        <f>VLOOKUP(A538,'Data Analysis'!A537:Q2872,11,FALSE)</f>
        <v>Obesity</v>
      </c>
      <c r="K538" s="7" t="str">
        <f>VLOOKUP(A538,'Data Analysis'!A537:Q2872,12,FALSE)</f>
        <v>Diabetes</v>
      </c>
      <c r="L538" s="7" t="str">
        <f>VLOOKUP(A538,'Data Analysis'!A537:Q2872,13,FALSE)</f>
        <v>12-Aug-1986</v>
      </c>
      <c r="M538" s="7">
        <f>VLOOKUP(A538,'Data Analysis'!A537:Q2872,14,FALSE)</f>
        <v>18608.26</v>
      </c>
      <c r="N538" s="7" t="str">
        <f>VLOOKUP(A538,'Data Analysis'!A537:Q2872,16,FALSE)</f>
        <v>tier - 1</v>
      </c>
      <c r="O538" s="7" t="str">
        <f>VLOOKUP(A538,'Data Analysis'!A537:Q2872,15,FALSE)</f>
        <v>tier - 3</v>
      </c>
      <c r="P538" s="7">
        <f>VLOOKUP(A538,'Data Analysis'!A537:Q2872,2,FALSE)</f>
        <v>36</v>
      </c>
      <c r="Q538" s="7">
        <f>VLOOKUP(A539,'Data Analysis'!A538:Q2873,2,FALSE)</f>
        <v>58</v>
      </c>
    </row>
    <row r="539" ht="15.6" spans="1:17">
      <c r="A539" s="9" t="s">
        <v>1076</v>
      </c>
      <c r="B539" s="7" t="str">
        <f>VLOOKUP(A539,'Data Analysis'!A538:Q2873,4,FALSE)</f>
        <v>  Lindsay</v>
      </c>
      <c r="C539" s="7">
        <f>VLOOKUP(A539,'Data Analysis'!A538:Q2873,5,FALSE)</f>
        <v>46.69</v>
      </c>
      <c r="D539" s="7">
        <f>VLOOKUP(A539,'Data Analysis'!A538:Q2873,6,FALSE)</f>
        <v>4.25</v>
      </c>
      <c r="E539" s="7" t="str">
        <f>VLOOKUP(A539,'Data Analysis'!A538:Q2873,7,FALSE)</f>
        <v>yes</v>
      </c>
      <c r="F539" s="7" t="str">
        <f>VLOOKUP(A539,'Data Analysis'!A538:Q2873,9,FALSE)</f>
        <v>No</v>
      </c>
      <c r="G539" s="7" t="str">
        <f>VLOOKUP(A539,'Data Analysis'!A538:Q2873,8,FALSE)</f>
        <v>No</v>
      </c>
      <c r="H539" s="7">
        <f>VLOOKUP(A539,'Data Analysis'!A538:Q2873,10,FALSE)</f>
        <v>1</v>
      </c>
      <c r="I539" s="7" t="str">
        <f>VLOOKUP(A539,'Data Analysis'!A538:Q2873,17,FALSE)</f>
        <v>No</v>
      </c>
      <c r="J539" s="7" t="str">
        <f>VLOOKUP(A539,'Data Analysis'!A538:Q2873,11,FALSE)</f>
        <v>Obesity</v>
      </c>
      <c r="K539" s="7" t="str">
        <f>VLOOKUP(A539,'Data Analysis'!A538:Q2873,12,FALSE)</f>
        <v>Normal</v>
      </c>
      <c r="L539" s="7" t="str">
        <f>VLOOKUP(A539,'Data Analysis'!A538:Q2873,13,FALSE)</f>
        <v>26-Sep-1964</v>
      </c>
      <c r="M539" s="7">
        <f>VLOOKUP(A539,'Data Analysis'!A538:Q2873,14,FALSE)</f>
        <v>18443.11</v>
      </c>
      <c r="N539" s="7" t="str">
        <f>VLOOKUP(A539,'Data Analysis'!A538:Q2873,16,FALSE)</f>
        <v>tier - 1</v>
      </c>
      <c r="O539" s="7" t="str">
        <f>VLOOKUP(A539,'Data Analysis'!A538:Q2873,15,FALSE)</f>
        <v>tier - 2</v>
      </c>
      <c r="P539" s="7">
        <f>VLOOKUP(A539,'Data Analysis'!A538:Q2873,2,FALSE)</f>
        <v>58</v>
      </c>
      <c r="Q539" s="7">
        <f>VLOOKUP(A540,'Data Analysis'!A539:Q2874,2,FALSE)</f>
        <v>23</v>
      </c>
    </row>
    <row r="540" ht="15.6" spans="1:17">
      <c r="A540" s="9" t="s">
        <v>1078</v>
      </c>
      <c r="B540" s="7" t="str">
        <f>VLOOKUP(A540,'Data Analysis'!A539:Q2874,4,FALSE)</f>
        <v>  Katie</v>
      </c>
      <c r="C540" s="7">
        <f>VLOOKUP(A540,'Data Analysis'!A539:Q2874,5,FALSE)</f>
        <v>28.49</v>
      </c>
      <c r="D540" s="7">
        <f>VLOOKUP(A540,'Data Analysis'!A539:Q2874,6,FALSE)</f>
        <v>4.89</v>
      </c>
      <c r="E540" s="7" t="str">
        <f>VLOOKUP(A540,'Data Analysis'!A539:Q2874,7,FALSE)</f>
        <v>No</v>
      </c>
      <c r="F540" s="7" t="str">
        <f>VLOOKUP(A540,'Data Analysis'!A539:Q2874,9,FALSE)</f>
        <v>No</v>
      </c>
      <c r="G540" s="7" t="str">
        <f>VLOOKUP(A540,'Data Analysis'!A539:Q2874,8,FALSE)</f>
        <v>No</v>
      </c>
      <c r="H540" s="7">
        <f>VLOOKUP(A540,'Data Analysis'!A539:Q2874,10,FALSE)</f>
        <v>0</v>
      </c>
      <c r="I540" s="7" t="str">
        <f>VLOOKUP(A540,'Data Analysis'!A539:Q2874,17,FALSE)</f>
        <v>yes</v>
      </c>
      <c r="J540" s="7" t="str">
        <f>VLOOKUP(A540,'Data Analysis'!A539:Q2874,11,FALSE)</f>
        <v>Obesity</v>
      </c>
      <c r="K540" s="7" t="str">
        <f>VLOOKUP(A540,'Data Analysis'!A539:Q2874,12,FALSE)</f>
        <v>Normal</v>
      </c>
      <c r="L540" s="7" t="str">
        <f>VLOOKUP(A540,'Data Analysis'!A539:Q2874,13,FALSE)</f>
        <v>15-Dec-1999</v>
      </c>
      <c r="M540" s="7">
        <f>VLOOKUP(A540,'Data Analysis'!A539:Q2874,14,FALSE)</f>
        <v>18328.24</v>
      </c>
      <c r="N540" s="7" t="str">
        <f>VLOOKUP(A540,'Data Analysis'!A539:Q2874,16,FALSE)</f>
        <v>tier - 1</v>
      </c>
      <c r="O540" s="7" t="str">
        <f>VLOOKUP(A540,'Data Analysis'!A539:Q2874,15,FALSE)</f>
        <v>tier - 2</v>
      </c>
      <c r="P540" s="7">
        <f>VLOOKUP(A540,'Data Analysis'!A539:Q2874,2,FALSE)</f>
        <v>23</v>
      </c>
      <c r="Q540" s="7">
        <f>VLOOKUP(A541,'Data Analysis'!A540:Q2875,2,FALSE)</f>
        <v>27</v>
      </c>
    </row>
    <row r="541" ht="15.6" spans="1:17">
      <c r="A541" s="9" t="s">
        <v>1080</v>
      </c>
      <c r="B541" s="7" t="str">
        <f>VLOOKUP(A541,'Data Analysis'!A540:Q2875,4,FALSE)</f>
        <v>  Daniel</v>
      </c>
      <c r="C541" s="7">
        <f>VLOOKUP(A541,'Data Analysis'!A540:Q2875,5,FALSE)</f>
        <v>28.5</v>
      </c>
      <c r="D541" s="7">
        <f>VLOOKUP(A541,'Data Analysis'!A540:Q2875,6,FALSE)</f>
        <v>5.55</v>
      </c>
      <c r="E541" s="7" t="str">
        <f>VLOOKUP(A541,'Data Analysis'!A540:Q2875,7,FALSE)</f>
        <v>yes</v>
      </c>
      <c r="F541" s="7" t="str">
        <f>VLOOKUP(A541,'Data Analysis'!A540:Q2875,9,FALSE)</f>
        <v>No</v>
      </c>
      <c r="G541" s="7" t="str">
        <f>VLOOKUP(A541,'Data Analysis'!A540:Q2875,8,FALSE)</f>
        <v>No</v>
      </c>
      <c r="H541" s="7">
        <f>VLOOKUP(A541,'Data Analysis'!A540:Q2875,10,FALSE)</f>
        <v>1</v>
      </c>
      <c r="I541" s="7" t="str">
        <f>VLOOKUP(A541,'Data Analysis'!A540:Q2875,17,FALSE)</f>
        <v>yes</v>
      </c>
      <c r="J541" s="7" t="str">
        <f>VLOOKUP(A541,'Data Analysis'!A540:Q2875,11,FALSE)</f>
        <v>Obesity</v>
      </c>
      <c r="K541" s="7" t="str">
        <f>VLOOKUP(A541,'Data Analysis'!A540:Q2875,12,FALSE)</f>
        <v>Normal</v>
      </c>
      <c r="L541" s="7" t="str">
        <f>VLOOKUP(A541,'Data Analysis'!A540:Q2875,13,FALSE)</f>
        <v>4-Jul-1995</v>
      </c>
      <c r="M541" s="7">
        <f>VLOOKUP(A541,'Data Analysis'!A540:Q2875,14,FALSE)</f>
        <v>18310.74</v>
      </c>
      <c r="N541" s="7" t="str">
        <f>VLOOKUP(A541,'Data Analysis'!A540:Q2875,16,FALSE)</f>
        <v>tier - 1</v>
      </c>
      <c r="O541" s="7" t="str">
        <f>VLOOKUP(A541,'Data Analysis'!A540:Q2875,15,FALSE)</f>
        <v>tier - 3</v>
      </c>
      <c r="P541" s="7">
        <f>VLOOKUP(A541,'Data Analysis'!A540:Q2875,2,FALSE)</f>
        <v>27</v>
      </c>
      <c r="Q541" s="7">
        <f>VLOOKUP(A542,'Data Analysis'!A541:Q2876,2,FALSE)</f>
        <v>30</v>
      </c>
    </row>
    <row r="542" ht="15.6" spans="1:17">
      <c r="A542" s="9" t="s">
        <v>1082</v>
      </c>
      <c r="B542" s="7" t="str">
        <f>VLOOKUP(A542,'Data Analysis'!A541:Q2876,4,FALSE)</f>
        <v>  Brett W</v>
      </c>
      <c r="C542" s="7">
        <f>VLOOKUP(A542,'Data Analysis'!A541:Q2876,5,FALSE)</f>
        <v>24.4</v>
      </c>
      <c r="D542" s="7">
        <f>VLOOKUP(A542,'Data Analysis'!A541:Q2876,6,FALSE)</f>
        <v>4.52</v>
      </c>
      <c r="E542" s="7" t="str">
        <f>VLOOKUP(A542,'Data Analysis'!A541:Q2876,7,FALSE)</f>
        <v>No</v>
      </c>
      <c r="F542" s="7" t="str">
        <f>VLOOKUP(A542,'Data Analysis'!A541:Q2876,9,FALSE)</f>
        <v>No</v>
      </c>
      <c r="G542" s="7" t="str">
        <f>VLOOKUP(A542,'Data Analysis'!A541:Q2876,8,FALSE)</f>
        <v>No</v>
      </c>
      <c r="H542" s="7">
        <f>VLOOKUP(A542,'Data Analysis'!A541:Q2876,10,FALSE)</f>
        <v>1</v>
      </c>
      <c r="I542" s="7" t="str">
        <f>VLOOKUP(A542,'Data Analysis'!A541:Q2876,17,FALSE)</f>
        <v>yes</v>
      </c>
      <c r="J542" s="7" t="str">
        <f>VLOOKUP(A542,'Data Analysis'!A541:Q2876,11,FALSE)</f>
        <v>Normal Weight</v>
      </c>
      <c r="K542" s="7" t="str">
        <f>VLOOKUP(A542,'Data Analysis'!A541:Q2876,12,FALSE)</f>
        <v>Normal</v>
      </c>
      <c r="L542" s="7" t="str">
        <f>VLOOKUP(A542,'Data Analysis'!A541:Q2876,13,FALSE)</f>
        <v>25-Dec-1992</v>
      </c>
      <c r="M542" s="7">
        <f>VLOOKUP(A542,'Data Analysis'!A541:Q2876,14,FALSE)</f>
        <v>18259.22</v>
      </c>
      <c r="N542" s="7" t="str">
        <f>VLOOKUP(A542,'Data Analysis'!A541:Q2876,16,FALSE)</f>
        <v>tier - 1</v>
      </c>
      <c r="O542" s="7" t="str">
        <f>VLOOKUP(A542,'Data Analysis'!A541:Q2876,15,FALSE)</f>
        <v>tier - 3</v>
      </c>
      <c r="P542" s="7">
        <f>VLOOKUP(A542,'Data Analysis'!A541:Q2876,2,FALSE)</f>
        <v>30</v>
      </c>
      <c r="Q542" s="7">
        <f>VLOOKUP(A543,'Data Analysis'!A542:Q2877,2,FALSE)</f>
        <v>27</v>
      </c>
    </row>
    <row r="543" ht="15.6" spans="1:17">
      <c r="A543" s="9" t="s">
        <v>1084</v>
      </c>
      <c r="B543" s="7" t="str">
        <f>VLOOKUP(A543,'Data Analysis'!A542:Q2877,4,FALSE)</f>
        <v>  Dylan J</v>
      </c>
      <c r="C543" s="7">
        <f>VLOOKUP(A543,'Data Analysis'!A542:Q2877,5,FALSE)</f>
        <v>29.15</v>
      </c>
      <c r="D543" s="7">
        <f>VLOOKUP(A543,'Data Analysis'!A542:Q2877,6,FALSE)</f>
        <v>4.45</v>
      </c>
      <c r="E543" s="7" t="str">
        <f>VLOOKUP(A543,'Data Analysis'!A542:Q2877,7,FALSE)</f>
        <v>yes</v>
      </c>
      <c r="F543" s="7" t="str">
        <f>VLOOKUP(A543,'Data Analysis'!A542:Q2877,9,FALSE)</f>
        <v>No</v>
      </c>
      <c r="G543" s="7" t="str">
        <f>VLOOKUP(A543,'Data Analysis'!A542:Q2877,8,FALSE)</f>
        <v>No</v>
      </c>
      <c r="H543" s="7">
        <f>VLOOKUP(A543,'Data Analysis'!A542:Q2877,10,FALSE)</f>
        <v>1</v>
      </c>
      <c r="I543" s="7" t="str">
        <f>VLOOKUP(A543,'Data Analysis'!A542:Q2877,17,FALSE)</f>
        <v>yes</v>
      </c>
      <c r="J543" s="7" t="str">
        <f>VLOOKUP(A543,'Data Analysis'!A542:Q2877,11,FALSE)</f>
        <v>Obesity</v>
      </c>
      <c r="K543" s="7" t="str">
        <f>VLOOKUP(A543,'Data Analysis'!A542:Q2877,12,FALSE)</f>
        <v>Normal</v>
      </c>
      <c r="L543" s="7" t="str">
        <f>VLOOKUP(A543,'Data Analysis'!A542:Q2877,13,FALSE)</f>
        <v>3-Aug-1995</v>
      </c>
      <c r="M543" s="7">
        <f>VLOOKUP(A543,'Data Analysis'!A542:Q2877,14,FALSE)</f>
        <v>18246.5</v>
      </c>
      <c r="N543" s="7" t="str">
        <f>VLOOKUP(A543,'Data Analysis'!A542:Q2877,16,FALSE)</f>
        <v>tier - 1</v>
      </c>
      <c r="O543" s="7" t="str">
        <f>VLOOKUP(A543,'Data Analysis'!A542:Q2877,15,FALSE)</f>
        <v>tier - 1</v>
      </c>
      <c r="P543" s="7">
        <f>VLOOKUP(A543,'Data Analysis'!A542:Q2877,2,FALSE)</f>
        <v>27</v>
      </c>
      <c r="Q543" s="7">
        <f>VLOOKUP(A544,'Data Analysis'!A543:Q2878,2,FALSE)</f>
        <v>18</v>
      </c>
    </row>
    <row r="544" ht="15.6" spans="1:17">
      <c r="A544" s="9" t="s">
        <v>1086</v>
      </c>
      <c r="B544" s="7" t="str">
        <f>VLOOKUP(A544,'Data Analysis'!A543:Q2878,4,FALSE)</f>
        <v>  Elizabeth</v>
      </c>
      <c r="C544" s="7">
        <f>VLOOKUP(A544,'Data Analysis'!A543:Q2878,5,FALSE)</f>
        <v>27.28</v>
      </c>
      <c r="D544" s="7">
        <f>VLOOKUP(A544,'Data Analysis'!A543:Q2878,6,FALSE)</f>
        <v>4.72</v>
      </c>
      <c r="E544" s="7" t="str">
        <f>VLOOKUP(A544,'Data Analysis'!A543:Q2878,7,FALSE)</f>
        <v>No</v>
      </c>
      <c r="F544" s="7" t="str">
        <f>VLOOKUP(A544,'Data Analysis'!A543:Q2878,9,FALSE)</f>
        <v>yes</v>
      </c>
      <c r="G544" s="7" t="str">
        <f>VLOOKUP(A544,'Data Analysis'!A543:Q2878,8,FALSE)</f>
        <v>No</v>
      </c>
      <c r="H544" s="7">
        <f>VLOOKUP(A544,'Data Analysis'!A543:Q2878,10,FALSE)</f>
        <v>1</v>
      </c>
      <c r="I544" s="7" t="str">
        <f>VLOOKUP(A544,'Data Analysis'!A543:Q2878,17,FALSE)</f>
        <v>yes</v>
      </c>
      <c r="J544" s="7" t="str">
        <f>VLOOKUP(A544,'Data Analysis'!A543:Q2878,11,FALSE)</f>
        <v>Overweight</v>
      </c>
      <c r="K544" s="7" t="str">
        <f>VLOOKUP(A544,'Data Analysis'!A543:Q2878,12,FALSE)</f>
        <v>Normal</v>
      </c>
      <c r="L544" s="7" t="str">
        <f>VLOOKUP(A544,'Data Analysis'!A543:Q2878,13,FALSE)</f>
        <v>10-Sep-2004</v>
      </c>
      <c r="M544" s="7">
        <f>VLOOKUP(A544,'Data Analysis'!A543:Q2878,14,FALSE)</f>
        <v>18223.45</v>
      </c>
      <c r="N544" s="7" t="str">
        <f>VLOOKUP(A544,'Data Analysis'!A543:Q2878,16,FALSE)</f>
        <v>tier - 1</v>
      </c>
      <c r="O544" s="7" t="str">
        <f>VLOOKUP(A544,'Data Analysis'!A543:Q2878,15,FALSE)</f>
        <v>tier - 3</v>
      </c>
      <c r="P544" s="7">
        <f>VLOOKUP(A544,'Data Analysis'!A543:Q2878,2,FALSE)</f>
        <v>18</v>
      </c>
      <c r="Q544" s="7">
        <f>VLOOKUP(A545,'Data Analysis'!A544:Q2879,2,FALSE)</f>
        <v>25</v>
      </c>
    </row>
    <row r="545" ht="15.6" spans="1:17">
      <c r="A545" s="9" t="s">
        <v>1088</v>
      </c>
      <c r="B545" s="7" t="str">
        <f>VLOOKUP(A545,'Data Analysis'!A544:Q2879,4,FALSE)</f>
        <v>  Brooke M</v>
      </c>
      <c r="C545" s="7">
        <f>VLOOKUP(A545,'Data Analysis'!A544:Q2879,5,FALSE)</f>
        <v>32.23</v>
      </c>
      <c r="D545" s="7">
        <f>VLOOKUP(A545,'Data Analysis'!A544:Q2879,6,FALSE)</f>
        <v>4.65</v>
      </c>
      <c r="E545" s="7" t="str">
        <f>VLOOKUP(A545,'Data Analysis'!A544:Q2879,7,FALSE)</f>
        <v>yes</v>
      </c>
      <c r="F545" s="7" t="str">
        <f>VLOOKUP(A545,'Data Analysis'!A544:Q2879,9,FALSE)</f>
        <v>No</v>
      </c>
      <c r="G545" s="7" t="str">
        <f>VLOOKUP(A545,'Data Analysis'!A544:Q2879,8,FALSE)</f>
        <v>Yes</v>
      </c>
      <c r="H545" s="7">
        <f>VLOOKUP(A545,'Data Analysis'!A544:Q2879,10,FALSE)</f>
        <v>1</v>
      </c>
      <c r="I545" s="7" t="str">
        <f>VLOOKUP(A545,'Data Analysis'!A544:Q2879,17,FALSE)</f>
        <v>No</v>
      </c>
      <c r="J545" s="7" t="str">
        <f>VLOOKUP(A545,'Data Analysis'!A544:Q2879,11,FALSE)</f>
        <v>Obesity</v>
      </c>
      <c r="K545" s="7" t="str">
        <f>VLOOKUP(A545,'Data Analysis'!A544:Q2879,12,FALSE)</f>
        <v>Normal</v>
      </c>
      <c r="L545" s="7" t="str">
        <f>VLOOKUP(A545,'Data Analysis'!A544:Q2879,13,FALSE)</f>
        <v>15-Jun-1997</v>
      </c>
      <c r="M545" s="7">
        <f>VLOOKUP(A545,'Data Analysis'!A544:Q2879,14,FALSE)</f>
        <v>18218.16</v>
      </c>
      <c r="N545" s="7" t="str">
        <f>VLOOKUP(A545,'Data Analysis'!A544:Q2879,16,FALSE)</f>
        <v>tier - 1</v>
      </c>
      <c r="O545" s="7" t="str">
        <f>VLOOKUP(A545,'Data Analysis'!A544:Q2879,15,FALSE)</f>
        <v>tier - 1</v>
      </c>
      <c r="P545" s="7">
        <f>VLOOKUP(A545,'Data Analysis'!A544:Q2879,2,FALSE)</f>
        <v>25</v>
      </c>
      <c r="Q545" s="7">
        <f>VLOOKUP(A546,'Data Analysis'!A545:Q2880,2,FALSE)</f>
        <v>59</v>
      </c>
    </row>
    <row r="546" ht="15.6" spans="1:17">
      <c r="A546" s="9" t="s">
        <v>1090</v>
      </c>
      <c r="B546" s="7" t="str">
        <f>VLOOKUP(A546,'Data Analysis'!A545:Q2880,4,FALSE)</f>
        <v>  Teiko</v>
      </c>
      <c r="C546" s="7">
        <f>VLOOKUP(A546,'Data Analysis'!A545:Q2880,5,FALSE)</f>
        <v>44.2</v>
      </c>
      <c r="D546" s="7">
        <f>VLOOKUP(A546,'Data Analysis'!A545:Q2880,6,FALSE)</f>
        <v>11.34</v>
      </c>
      <c r="E546" s="7" t="str">
        <f>VLOOKUP(A546,'Data Analysis'!A545:Q2880,7,FALSE)</f>
        <v>yes</v>
      </c>
      <c r="F546" s="7" t="str">
        <f>VLOOKUP(A546,'Data Analysis'!A545:Q2880,9,FALSE)</f>
        <v>No</v>
      </c>
      <c r="G546" s="7" t="str">
        <f>VLOOKUP(A546,'Data Analysis'!A545:Q2880,8,FALSE)</f>
        <v>Yes</v>
      </c>
      <c r="H546" s="7">
        <f>VLOOKUP(A546,'Data Analysis'!A545:Q2880,10,FALSE)</f>
        <v>1</v>
      </c>
      <c r="I546" s="7" t="str">
        <f>VLOOKUP(A546,'Data Analysis'!A545:Q2880,17,FALSE)</f>
        <v>No</v>
      </c>
      <c r="J546" s="7" t="str">
        <f>VLOOKUP(A546,'Data Analysis'!A545:Q2880,11,FALSE)</f>
        <v>Overweight</v>
      </c>
      <c r="K546" s="7" t="str">
        <f>VLOOKUP(A546,'Data Analysis'!A545:Q2880,12,FALSE)</f>
        <v>Diabetes</v>
      </c>
      <c r="L546" s="7" t="str">
        <f>VLOOKUP(A546,'Data Analysis'!A545:Q2880,13,FALSE)</f>
        <v>4-Jul-1963</v>
      </c>
      <c r="M546" s="7">
        <f>VLOOKUP(A546,'Data Analysis'!A545:Q2880,14,FALSE)</f>
        <v>18208.34</v>
      </c>
      <c r="N546" s="7" t="str">
        <f>VLOOKUP(A546,'Data Analysis'!A545:Q2880,16,FALSE)</f>
        <v>tier - 1</v>
      </c>
      <c r="O546" s="7" t="str">
        <f>VLOOKUP(A546,'Data Analysis'!A545:Q2880,15,FALSE)</f>
        <v>tier - 2</v>
      </c>
      <c r="P546" s="7">
        <f>VLOOKUP(A546,'Data Analysis'!A545:Q2880,2,FALSE)</f>
        <v>59</v>
      </c>
      <c r="Q546" s="7">
        <f>VLOOKUP(A547,'Data Analysis'!A546:Q2881,2,FALSE)</f>
        <v>29</v>
      </c>
    </row>
    <row r="547" ht="15.6" spans="1:17">
      <c r="A547" s="9" t="s">
        <v>1092</v>
      </c>
      <c r="B547" s="7" t="str">
        <f>VLOOKUP(A547,'Data Analysis'!A546:Q2881,4,FALSE)</f>
        <v>  Zachary</v>
      </c>
      <c r="C547" s="7">
        <f>VLOOKUP(A547,'Data Analysis'!A546:Q2881,5,FALSE)</f>
        <v>29.735</v>
      </c>
      <c r="D547" s="7">
        <f>VLOOKUP(A547,'Data Analysis'!A546:Q2881,6,FALSE)</f>
        <v>4.53</v>
      </c>
      <c r="E547" s="7" t="str">
        <f>VLOOKUP(A547,'Data Analysis'!A546:Q2881,7,FALSE)</f>
        <v>No</v>
      </c>
      <c r="F547" s="7" t="str">
        <f>VLOOKUP(A547,'Data Analysis'!A546:Q2881,9,FALSE)</f>
        <v>No</v>
      </c>
      <c r="G547" s="7" t="str">
        <f>VLOOKUP(A547,'Data Analysis'!A546:Q2881,8,FALSE)</f>
        <v>Yes</v>
      </c>
      <c r="H547" s="7">
        <f>VLOOKUP(A547,'Data Analysis'!A546:Q2881,10,FALSE)</f>
        <v>1</v>
      </c>
      <c r="I547" s="7" t="str">
        <f>VLOOKUP(A547,'Data Analysis'!A546:Q2881,17,FALSE)</f>
        <v>No</v>
      </c>
      <c r="J547" s="7" t="str">
        <f>VLOOKUP(A547,'Data Analysis'!A546:Q2881,11,FALSE)</f>
        <v>Overweight</v>
      </c>
      <c r="K547" s="7" t="str">
        <f>VLOOKUP(A547,'Data Analysis'!A546:Q2881,12,FALSE)</f>
        <v>Normal</v>
      </c>
      <c r="L547" s="7" t="str">
        <f>VLOOKUP(A547,'Data Analysis'!A546:Q2881,13,FALSE)</f>
        <v>12-Jul-1993</v>
      </c>
      <c r="M547" s="7">
        <f>VLOOKUP(A547,'Data Analysis'!A546:Q2881,14,FALSE)</f>
        <v>18157.88</v>
      </c>
      <c r="N547" s="7" t="str">
        <f>VLOOKUP(A547,'Data Analysis'!A546:Q2881,16,FALSE)</f>
        <v>tier - 1</v>
      </c>
      <c r="O547" s="7" t="str">
        <f>VLOOKUP(A547,'Data Analysis'!A546:Q2881,15,FALSE)</f>
        <v>tier - 1</v>
      </c>
      <c r="P547" s="7">
        <f>VLOOKUP(A547,'Data Analysis'!A546:Q2881,2,FALSE)</f>
        <v>29</v>
      </c>
      <c r="Q547" s="7">
        <f>VLOOKUP(A548,'Data Analysis'!A547:Q2882,2,FALSE)</f>
        <v>23</v>
      </c>
    </row>
    <row r="548" ht="15.6" spans="1:17">
      <c r="A548" s="9" t="s">
        <v>1094</v>
      </c>
      <c r="B548" s="7" t="str">
        <f>VLOOKUP(A548,'Data Analysis'!A547:Q2882,4,FALSE)</f>
        <v>  Johannah</v>
      </c>
      <c r="C548" s="7">
        <f>VLOOKUP(A548,'Data Analysis'!A547:Q2882,5,FALSE)</f>
        <v>28.31</v>
      </c>
      <c r="D548" s="7">
        <f>VLOOKUP(A548,'Data Analysis'!A547:Q2882,6,FALSE)</f>
        <v>6.35</v>
      </c>
      <c r="E548" s="7" t="str">
        <f>VLOOKUP(A548,'Data Analysis'!A547:Q2882,7,FALSE)</f>
        <v>No</v>
      </c>
      <c r="F548" s="7" t="str">
        <f>VLOOKUP(A548,'Data Analysis'!A547:Q2882,9,FALSE)</f>
        <v>No</v>
      </c>
      <c r="G548" s="7" t="str">
        <f>VLOOKUP(A548,'Data Analysis'!A547:Q2882,8,FALSE)</f>
        <v>No</v>
      </c>
      <c r="H548" s="7">
        <f>VLOOKUP(A548,'Data Analysis'!A547:Q2882,10,FALSE)</f>
        <v>0</v>
      </c>
      <c r="I548" s="7" t="str">
        <f>VLOOKUP(A548,'Data Analysis'!A547:Q2882,17,FALSE)</f>
        <v>yes</v>
      </c>
      <c r="J548" s="7" t="str">
        <f>VLOOKUP(A548,'Data Analysis'!A547:Q2882,11,FALSE)</f>
        <v>Obesity</v>
      </c>
      <c r="K548" s="7" t="str">
        <f>VLOOKUP(A548,'Data Analysis'!A547:Q2882,12,FALSE)</f>
        <v>Prediabetes</v>
      </c>
      <c r="L548" s="7" t="str">
        <f>VLOOKUP(A548,'Data Analysis'!A547:Q2882,13,FALSE)</f>
        <v>24-Oct-1999</v>
      </c>
      <c r="M548" s="7">
        <f>VLOOKUP(A548,'Data Analysis'!A547:Q2882,14,FALSE)</f>
        <v>18033.97</v>
      </c>
      <c r="N548" s="7" t="str">
        <f>VLOOKUP(A548,'Data Analysis'!A547:Q2882,16,FALSE)</f>
        <v>tier - 1</v>
      </c>
      <c r="O548" s="7" t="str">
        <f>VLOOKUP(A548,'Data Analysis'!A547:Q2882,15,FALSE)</f>
        <v>tier - 1</v>
      </c>
      <c r="P548" s="7">
        <f>VLOOKUP(A548,'Data Analysis'!A547:Q2882,2,FALSE)</f>
        <v>23</v>
      </c>
      <c r="Q548" s="7">
        <f>VLOOKUP(A549,'Data Analysis'!A548:Q2883,2,FALSE)</f>
        <v>57</v>
      </c>
    </row>
    <row r="549" ht="15.6" spans="1:17">
      <c r="A549" s="9" t="s">
        <v>1096</v>
      </c>
      <c r="B549" s="7" t="str">
        <f>VLOOKUP(A549,'Data Analysis'!A548:Q2883,4,FALSE)</f>
        <v>  Ryan A</v>
      </c>
      <c r="C549" s="7">
        <f>VLOOKUP(A549,'Data Analysis'!A548:Q2883,5,FALSE)</f>
        <v>46.62</v>
      </c>
      <c r="D549" s="7">
        <f>VLOOKUP(A549,'Data Analysis'!A548:Q2883,6,FALSE)</f>
        <v>8.51</v>
      </c>
      <c r="E549" s="7" t="str">
        <f>VLOOKUP(A549,'Data Analysis'!A548:Q2883,7,FALSE)</f>
        <v>No</v>
      </c>
      <c r="F549" s="7" t="str">
        <f>VLOOKUP(A549,'Data Analysis'!A548:Q2883,9,FALSE)</f>
        <v>No</v>
      </c>
      <c r="G549" s="7" t="str">
        <f>VLOOKUP(A549,'Data Analysis'!A548:Q2883,8,FALSE)</f>
        <v>No</v>
      </c>
      <c r="H549" s="7">
        <f>VLOOKUP(A549,'Data Analysis'!A548:Q2883,10,FALSE)</f>
        <v>0</v>
      </c>
      <c r="I549" s="7" t="str">
        <f>VLOOKUP(A549,'Data Analysis'!A548:Q2883,17,FALSE)</f>
        <v>No</v>
      </c>
      <c r="J549" s="7" t="str">
        <f>VLOOKUP(A549,'Data Analysis'!A548:Q2883,11,FALSE)</f>
        <v>Obesity</v>
      </c>
      <c r="K549" s="7" t="str">
        <f>VLOOKUP(A549,'Data Analysis'!A548:Q2883,12,FALSE)</f>
        <v>Diabetes</v>
      </c>
      <c r="L549" s="7" t="str">
        <f>VLOOKUP(A549,'Data Analysis'!A548:Q2883,13,FALSE)</f>
        <v>17-Oct-1965</v>
      </c>
      <c r="M549" s="7">
        <f>VLOOKUP(A549,'Data Analysis'!A548:Q2883,14,FALSE)</f>
        <v>18031.19</v>
      </c>
      <c r="N549" s="7" t="str">
        <f>VLOOKUP(A549,'Data Analysis'!A548:Q2883,16,FALSE)</f>
        <v>tier - 1</v>
      </c>
      <c r="O549" s="7" t="str">
        <f>VLOOKUP(A549,'Data Analysis'!A548:Q2883,15,FALSE)</f>
        <v>tier - 2</v>
      </c>
      <c r="P549" s="7">
        <f>VLOOKUP(A549,'Data Analysis'!A548:Q2883,2,FALSE)</f>
        <v>57</v>
      </c>
      <c r="Q549" s="7">
        <f>VLOOKUP(A550,'Data Analysis'!A549:Q2884,2,FALSE)</f>
        <v>47</v>
      </c>
    </row>
    <row r="550" ht="15.6" spans="1:17">
      <c r="A550" s="9" t="s">
        <v>1098</v>
      </c>
      <c r="B550" s="7" t="str">
        <f>VLOOKUP(A550,'Data Analysis'!A549:Q2884,4,FALSE)</f>
        <v>  Andres Sr</v>
      </c>
      <c r="C550" s="7">
        <f>VLOOKUP(A550,'Data Analysis'!A549:Q2884,5,FALSE)</f>
        <v>51.75</v>
      </c>
      <c r="D550" s="7">
        <f>VLOOKUP(A550,'Data Analysis'!A549:Q2884,6,FALSE)</f>
        <v>8.59</v>
      </c>
      <c r="E550" s="7" t="str">
        <f>VLOOKUP(A550,'Data Analysis'!A549:Q2884,7,FALSE)</f>
        <v>yes</v>
      </c>
      <c r="F550" s="7" t="str">
        <f>VLOOKUP(A550,'Data Analysis'!A549:Q2884,9,FALSE)</f>
        <v>No</v>
      </c>
      <c r="G550" s="7" t="str">
        <f>VLOOKUP(A550,'Data Analysis'!A549:Q2884,8,FALSE)</f>
        <v>No</v>
      </c>
      <c r="H550" s="7">
        <f>VLOOKUP(A550,'Data Analysis'!A549:Q2884,10,FALSE)</f>
        <v>1</v>
      </c>
      <c r="I550" s="7" t="str">
        <f>VLOOKUP(A550,'Data Analysis'!A549:Q2884,17,FALSE)</f>
        <v>No</v>
      </c>
      <c r="J550" s="7" t="str">
        <f>VLOOKUP(A550,'Data Analysis'!A549:Q2884,11,FALSE)</f>
        <v>Obesity</v>
      </c>
      <c r="K550" s="7" t="str">
        <f>VLOOKUP(A550,'Data Analysis'!A549:Q2884,12,FALSE)</f>
        <v>Diabetes</v>
      </c>
      <c r="L550" s="7" t="str">
        <f>VLOOKUP(A550,'Data Analysis'!A549:Q2884,13,FALSE)</f>
        <v>27-Jun-1975</v>
      </c>
      <c r="M550" s="7">
        <f>VLOOKUP(A550,'Data Analysis'!A549:Q2884,14,FALSE)</f>
        <v>18031.16</v>
      </c>
      <c r="N550" s="7" t="str">
        <f>VLOOKUP(A550,'Data Analysis'!A549:Q2884,16,FALSE)</f>
        <v>tier - 1</v>
      </c>
      <c r="O550" s="7" t="str">
        <f>VLOOKUP(A550,'Data Analysis'!A549:Q2884,15,FALSE)</f>
        <v>tier - 3</v>
      </c>
      <c r="P550" s="7">
        <f>VLOOKUP(A550,'Data Analysis'!A549:Q2884,2,FALSE)</f>
        <v>47</v>
      </c>
      <c r="Q550" s="7">
        <f>VLOOKUP(A551,'Data Analysis'!A550:Q2885,2,FALSE)</f>
        <v>21</v>
      </c>
    </row>
    <row r="551" ht="15.6" spans="1:17">
      <c r="A551" s="9" t="s">
        <v>1100</v>
      </c>
      <c r="B551" s="7" t="str">
        <f>VLOOKUP(A551,'Data Analysis'!A550:Q2885,4,FALSE)</f>
        <v>  Bryan</v>
      </c>
      <c r="C551" s="7">
        <f>VLOOKUP(A551,'Data Analysis'!A550:Q2885,5,FALSE)</f>
        <v>25.7</v>
      </c>
      <c r="D551" s="7">
        <f>VLOOKUP(A551,'Data Analysis'!A550:Q2885,6,FALSE)</f>
        <v>4.13</v>
      </c>
      <c r="E551" s="7" t="str">
        <f>VLOOKUP(A551,'Data Analysis'!A550:Q2885,7,FALSE)</f>
        <v>yes</v>
      </c>
      <c r="F551" s="7" t="str">
        <f>VLOOKUP(A551,'Data Analysis'!A550:Q2885,9,FALSE)</f>
        <v>No</v>
      </c>
      <c r="G551" s="7" t="str">
        <f>VLOOKUP(A551,'Data Analysis'!A550:Q2885,8,FALSE)</f>
        <v>No</v>
      </c>
      <c r="H551" s="7">
        <f>VLOOKUP(A551,'Data Analysis'!A550:Q2885,10,FALSE)</f>
        <v>0</v>
      </c>
      <c r="I551" s="7" t="str">
        <f>VLOOKUP(A551,'Data Analysis'!A550:Q2885,17,FALSE)</f>
        <v>yes</v>
      </c>
      <c r="J551" s="7" t="str">
        <f>VLOOKUP(A551,'Data Analysis'!A550:Q2885,11,FALSE)</f>
        <v>Overweight</v>
      </c>
      <c r="K551" s="7" t="str">
        <f>VLOOKUP(A551,'Data Analysis'!A550:Q2885,12,FALSE)</f>
        <v>Normal</v>
      </c>
      <c r="L551" s="7" t="str">
        <f>VLOOKUP(A551,'Data Analysis'!A550:Q2885,13,FALSE)</f>
        <v>28-Sep-2001</v>
      </c>
      <c r="M551" s="7">
        <f>VLOOKUP(A551,'Data Analysis'!A550:Q2885,14,FALSE)</f>
        <v>17942.11</v>
      </c>
      <c r="N551" s="7" t="str">
        <f>VLOOKUP(A551,'Data Analysis'!A550:Q2885,16,FALSE)</f>
        <v>tier - 1</v>
      </c>
      <c r="O551" s="7" t="str">
        <f>VLOOKUP(A551,'Data Analysis'!A550:Q2885,15,FALSE)</f>
        <v>tier - 2</v>
      </c>
      <c r="P551" s="7">
        <f>VLOOKUP(A551,'Data Analysis'!A550:Q2885,2,FALSE)</f>
        <v>21</v>
      </c>
      <c r="Q551" s="7">
        <f>VLOOKUP(A552,'Data Analysis'!A551:Q2886,2,FALSE)</f>
        <v>45</v>
      </c>
    </row>
    <row r="552" ht="15.6" spans="1:17">
      <c r="A552" s="9" t="s">
        <v>1102</v>
      </c>
      <c r="B552" s="7" t="str">
        <f>VLOOKUP(A552,'Data Analysis'!A551:Q2886,4,FALSE)</f>
        <v>  Lizette</v>
      </c>
      <c r="C552" s="7">
        <f>VLOOKUP(A552,'Data Analysis'!A551:Q2886,5,FALSE)</f>
        <v>31.79</v>
      </c>
      <c r="D552" s="7">
        <f>VLOOKUP(A552,'Data Analysis'!A551:Q2886,6,FALSE)</f>
        <v>4.55</v>
      </c>
      <c r="E552" s="7" t="str">
        <f>VLOOKUP(A552,'Data Analysis'!A551:Q2886,7,FALSE)</f>
        <v>No</v>
      </c>
      <c r="F552" s="7" t="str">
        <f>VLOOKUP(A552,'Data Analysis'!A551:Q2886,9,FALSE)</f>
        <v>No</v>
      </c>
      <c r="G552" s="7" t="str">
        <f>VLOOKUP(A552,'Data Analysis'!A551:Q2886,8,FALSE)</f>
        <v>No</v>
      </c>
      <c r="H552" s="7">
        <f>VLOOKUP(A552,'Data Analysis'!A551:Q2886,10,FALSE)</f>
        <v>0</v>
      </c>
      <c r="I552" s="7" t="str">
        <f>VLOOKUP(A552,'Data Analysis'!A551:Q2886,17,FALSE)</f>
        <v>No</v>
      </c>
      <c r="J552" s="7" t="str">
        <f>VLOOKUP(A552,'Data Analysis'!A551:Q2886,11,FALSE)</f>
        <v>Overweight</v>
      </c>
      <c r="K552" s="7" t="str">
        <f>VLOOKUP(A552,'Data Analysis'!A551:Q2886,12,FALSE)</f>
        <v>Normal</v>
      </c>
      <c r="L552" s="7" t="str">
        <f>VLOOKUP(A552,'Data Analysis'!A551:Q2886,13,FALSE)</f>
        <v>17-Oct-1977</v>
      </c>
      <c r="M552" s="7">
        <f>VLOOKUP(A552,'Data Analysis'!A551:Q2886,14,FALSE)</f>
        <v>17929.3</v>
      </c>
      <c r="N552" s="7" t="str">
        <f>VLOOKUP(A552,'Data Analysis'!A551:Q2886,16,FALSE)</f>
        <v>tier - 1</v>
      </c>
      <c r="O552" s="7" t="str">
        <f>VLOOKUP(A552,'Data Analysis'!A551:Q2886,15,FALSE)</f>
        <v>tier - 2</v>
      </c>
      <c r="P552" s="7">
        <f>VLOOKUP(A552,'Data Analysis'!A551:Q2886,2,FALSE)</f>
        <v>45</v>
      </c>
      <c r="Q552" s="7">
        <f>VLOOKUP(A553,'Data Analysis'!A552:Q2887,2,FALSE)</f>
        <v>33</v>
      </c>
    </row>
    <row r="553" ht="15.6" spans="1:17">
      <c r="A553" s="9" t="s">
        <v>1104</v>
      </c>
      <c r="B553" s="7" t="str">
        <f>VLOOKUP(A553,'Data Analysis'!A552:Q2887,4,FALSE)</f>
        <v>  Don</v>
      </c>
      <c r="C553" s="7">
        <f>VLOOKUP(A553,'Data Analysis'!A552:Q2887,5,FALSE)</f>
        <v>24.795</v>
      </c>
      <c r="D553" s="7">
        <f>VLOOKUP(A553,'Data Analysis'!A552:Q2887,6,FALSE)</f>
        <v>4.52</v>
      </c>
      <c r="E553" s="7" t="str">
        <f>VLOOKUP(A553,'Data Analysis'!A552:Q2887,7,FALSE)</f>
        <v>No</v>
      </c>
      <c r="F553" s="7" t="str">
        <f>VLOOKUP(A553,'Data Analysis'!A552:Q2887,9,FALSE)</f>
        <v>No</v>
      </c>
      <c r="G553" s="7" t="str">
        <f>VLOOKUP(A553,'Data Analysis'!A552:Q2887,8,FALSE)</f>
        <v>No</v>
      </c>
      <c r="H553" s="7">
        <f>VLOOKUP(A553,'Data Analysis'!A552:Q2887,10,FALSE)</f>
        <v>0</v>
      </c>
      <c r="I553" s="7" t="str">
        <f>VLOOKUP(A553,'Data Analysis'!A552:Q2887,17,FALSE)</f>
        <v>yes</v>
      </c>
      <c r="J553" s="7" t="str">
        <f>VLOOKUP(A553,'Data Analysis'!A552:Q2887,11,FALSE)</f>
        <v>Obesity</v>
      </c>
      <c r="K553" s="7" t="str">
        <f>VLOOKUP(A553,'Data Analysis'!A552:Q2887,12,FALSE)</f>
        <v>Normal</v>
      </c>
      <c r="L553" s="7" t="str">
        <f>VLOOKUP(A553,'Data Analysis'!A552:Q2887,13,FALSE)</f>
        <v>4-Dec-1989</v>
      </c>
      <c r="M553" s="7">
        <f>VLOOKUP(A553,'Data Analysis'!A552:Q2887,14,FALSE)</f>
        <v>17904.53</v>
      </c>
      <c r="N553" s="7" t="str">
        <f>VLOOKUP(A553,'Data Analysis'!A552:Q2887,16,FALSE)</f>
        <v>tier - 1</v>
      </c>
      <c r="O553" s="7" t="str">
        <f>VLOOKUP(A553,'Data Analysis'!A552:Q2887,15,FALSE)</f>
        <v>tier - 2</v>
      </c>
      <c r="P553" s="7">
        <f>VLOOKUP(A553,'Data Analysis'!A552:Q2887,2,FALSE)</f>
        <v>33</v>
      </c>
      <c r="Q553" s="7">
        <f>VLOOKUP(A554,'Data Analysis'!A553:Q2888,2,FALSE)</f>
        <v>43</v>
      </c>
    </row>
    <row r="554" ht="15.6" spans="1:17">
      <c r="A554" s="9" t="s">
        <v>1106</v>
      </c>
      <c r="B554" s="7" t="str">
        <f>VLOOKUP(A554,'Data Analysis'!A553:Q2888,4,FALSE)</f>
        <v>  Jeb</v>
      </c>
      <c r="C554" s="7">
        <f>VLOOKUP(A554,'Data Analysis'!A553:Q2888,5,FALSE)</f>
        <v>53.98</v>
      </c>
      <c r="D554" s="7">
        <f>VLOOKUP(A554,'Data Analysis'!A553:Q2888,6,FALSE)</f>
        <v>5.07</v>
      </c>
      <c r="E554" s="7" t="str">
        <f>VLOOKUP(A554,'Data Analysis'!A553:Q2888,7,FALSE)</f>
        <v>No</v>
      </c>
      <c r="F554" s="7" t="str">
        <f>VLOOKUP(A554,'Data Analysis'!A553:Q2888,9,FALSE)</f>
        <v>No</v>
      </c>
      <c r="G554" s="7" t="str">
        <f>VLOOKUP(A554,'Data Analysis'!A553:Q2888,8,FALSE)</f>
        <v>Yes</v>
      </c>
      <c r="H554" s="7">
        <f>VLOOKUP(A554,'Data Analysis'!A553:Q2888,10,FALSE)</f>
        <v>1</v>
      </c>
      <c r="I554" s="7" t="str">
        <f>VLOOKUP(A554,'Data Analysis'!A553:Q2888,17,FALSE)</f>
        <v>No</v>
      </c>
      <c r="J554" s="7" t="str">
        <f>VLOOKUP(A554,'Data Analysis'!A553:Q2888,11,FALSE)</f>
        <v>Obesity</v>
      </c>
      <c r="K554" s="7" t="str">
        <f>VLOOKUP(A554,'Data Analysis'!A553:Q2888,12,FALSE)</f>
        <v>Normal</v>
      </c>
      <c r="L554" s="7" t="str">
        <f>VLOOKUP(A554,'Data Analysis'!A553:Q2888,13,FALSE)</f>
        <v>12-Nov-1979</v>
      </c>
      <c r="M554" s="7">
        <f>VLOOKUP(A554,'Data Analysis'!A553:Q2888,14,FALSE)</f>
        <v>17882.67</v>
      </c>
      <c r="N554" s="7" t="str">
        <f>VLOOKUP(A554,'Data Analysis'!A553:Q2888,16,FALSE)</f>
        <v>tier - 1</v>
      </c>
      <c r="O554" s="7" t="str">
        <f>VLOOKUP(A554,'Data Analysis'!A553:Q2888,15,FALSE)</f>
        <v>tier - 3</v>
      </c>
      <c r="P554" s="7">
        <f>VLOOKUP(A554,'Data Analysis'!A553:Q2888,2,FALSE)</f>
        <v>43</v>
      </c>
      <c r="Q554" s="7">
        <f>VLOOKUP(A555,'Data Analysis'!A554:Q2889,2,FALSE)</f>
        <v>25</v>
      </c>
    </row>
    <row r="555" ht="15.6" spans="1:17">
      <c r="A555" s="9" t="s">
        <v>1108</v>
      </c>
      <c r="B555" s="7" t="str">
        <f>VLOOKUP(A555,'Data Analysis'!A554:Q2889,4,FALSE)</f>
        <v>  Amy R</v>
      </c>
      <c r="C555" s="7">
        <f>VLOOKUP(A555,'Data Analysis'!A554:Q2889,5,FALSE)</f>
        <v>41.325</v>
      </c>
      <c r="D555" s="7">
        <f>VLOOKUP(A555,'Data Analysis'!A554:Q2889,6,FALSE)</f>
        <v>4.04</v>
      </c>
      <c r="E555" s="7" t="str">
        <f>VLOOKUP(A555,'Data Analysis'!A554:Q2889,7,FALSE)</f>
        <v>yes</v>
      </c>
      <c r="F555" s="7" t="str">
        <f>VLOOKUP(A555,'Data Analysis'!A554:Q2889,9,FALSE)</f>
        <v>No</v>
      </c>
      <c r="G555" s="7" t="str">
        <f>VLOOKUP(A555,'Data Analysis'!A554:Q2889,8,FALSE)</f>
        <v>Yes</v>
      </c>
      <c r="H555" s="7">
        <f>VLOOKUP(A555,'Data Analysis'!A554:Q2889,10,FALSE)</f>
        <v>1</v>
      </c>
      <c r="I555" s="7" t="str">
        <f>VLOOKUP(A555,'Data Analysis'!A554:Q2889,17,FALSE)</f>
        <v>No</v>
      </c>
      <c r="J555" s="7" t="str">
        <f>VLOOKUP(A555,'Data Analysis'!A554:Q2889,11,FALSE)</f>
        <v>Overweight</v>
      </c>
      <c r="K555" s="7" t="str">
        <f>VLOOKUP(A555,'Data Analysis'!A554:Q2889,12,FALSE)</f>
        <v>Normal</v>
      </c>
      <c r="L555" s="7" t="str">
        <f>VLOOKUP(A555,'Data Analysis'!A554:Q2889,13,FALSE)</f>
        <v>26-Aug-1997</v>
      </c>
      <c r="M555" s="7">
        <f>VLOOKUP(A555,'Data Analysis'!A554:Q2889,14,FALSE)</f>
        <v>17878.9</v>
      </c>
      <c r="N555" s="7" t="str">
        <f>VLOOKUP(A555,'Data Analysis'!A554:Q2889,16,FALSE)</f>
        <v>tier - 1</v>
      </c>
      <c r="O555" s="7" t="str">
        <f>VLOOKUP(A555,'Data Analysis'!A554:Q2889,15,FALSE)</f>
        <v>tier - 2</v>
      </c>
      <c r="P555" s="7">
        <f>VLOOKUP(A555,'Data Analysis'!A554:Q2889,2,FALSE)</f>
        <v>25</v>
      </c>
      <c r="Q555" s="7">
        <f>VLOOKUP(A556,'Data Analysis'!A555:Q2890,2,FALSE)</f>
        <v>46</v>
      </c>
    </row>
    <row r="556" ht="15.6" spans="1:17">
      <c r="A556" s="9" t="s">
        <v>1110</v>
      </c>
      <c r="B556" s="7" t="str">
        <f>VLOOKUP(A556,'Data Analysis'!A555:Q2890,4,FALSE)</f>
        <v>  Brian</v>
      </c>
      <c r="C556" s="7">
        <f>VLOOKUP(A556,'Data Analysis'!A555:Q2890,5,FALSE)</f>
        <v>51.65</v>
      </c>
      <c r="D556" s="7">
        <f>VLOOKUP(A556,'Data Analysis'!A555:Q2890,6,FALSE)</f>
        <v>5.3</v>
      </c>
      <c r="E556" s="7" t="str">
        <f>VLOOKUP(A556,'Data Analysis'!A555:Q2890,7,FALSE)</f>
        <v>yes</v>
      </c>
      <c r="F556" s="7" t="str">
        <f>VLOOKUP(A556,'Data Analysis'!A555:Q2890,9,FALSE)</f>
        <v>No</v>
      </c>
      <c r="G556" s="7" t="str">
        <f>VLOOKUP(A556,'Data Analysis'!A555:Q2890,8,FALSE)</f>
        <v>No</v>
      </c>
      <c r="H556" s="7">
        <f>VLOOKUP(A556,'Data Analysis'!A555:Q2890,10,FALSE)</f>
        <v>0</v>
      </c>
      <c r="I556" s="7" t="str">
        <f>VLOOKUP(A556,'Data Analysis'!A555:Q2890,17,FALSE)</f>
        <v>No</v>
      </c>
      <c r="J556" s="7" t="str">
        <f>VLOOKUP(A556,'Data Analysis'!A555:Q2890,11,FALSE)</f>
        <v>Overweight</v>
      </c>
      <c r="K556" s="7" t="str">
        <f>VLOOKUP(A556,'Data Analysis'!A555:Q2890,12,FALSE)</f>
        <v>Normal</v>
      </c>
      <c r="L556" s="7" t="str">
        <f>VLOOKUP(A556,'Data Analysis'!A555:Q2890,13,FALSE)</f>
        <v>12-Dec-1976</v>
      </c>
      <c r="M556" s="7">
        <f>VLOOKUP(A556,'Data Analysis'!A555:Q2890,14,FALSE)</f>
        <v>17862.92</v>
      </c>
      <c r="N556" s="7" t="str">
        <f>VLOOKUP(A556,'Data Analysis'!A555:Q2890,16,FALSE)</f>
        <v>tier - 1</v>
      </c>
      <c r="O556" s="7" t="str">
        <f>VLOOKUP(A556,'Data Analysis'!A555:Q2890,15,FALSE)</f>
        <v>tier - 2</v>
      </c>
      <c r="P556" s="7">
        <f>VLOOKUP(A556,'Data Analysis'!A555:Q2890,2,FALSE)</f>
        <v>46</v>
      </c>
      <c r="Q556" s="7">
        <f>VLOOKUP(A557,'Data Analysis'!A556:Q2891,2,FALSE)</f>
        <v>59</v>
      </c>
    </row>
    <row r="557" ht="15.6" spans="1:17">
      <c r="A557" s="9" t="s">
        <v>1112</v>
      </c>
      <c r="B557" s="7" t="str">
        <f>VLOOKUP(A557,'Data Analysis'!A556:Q2891,4,FALSE)</f>
        <v>  Mike G</v>
      </c>
      <c r="C557" s="7">
        <f>VLOOKUP(A557,'Data Analysis'!A556:Q2891,5,FALSE)</f>
        <v>44.52</v>
      </c>
      <c r="D557" s="7">
        <f>VLOOKUP(A557,'Data Analysis'!A556:Q2891,6,FALSE)</f>
        <v>8.64</v>
      </c>
      <c r="E557" s="7" t="str">
        <f>VLOOKUP(A557,'Data Analysis'!A556:Q2891,7,FALSE)</f>
        <v>yes</v>
      </c>
      <c r="F557" s="7" t="str">
        <f>VLOOKUP(A557,'Data Analysis'!A556:Q2891,9,FALSE)</f>
        <v>No</v>
      </c>
      <c r="G557" s="7" t="str">
        <f>VLOOKUP(A557,'Data Analysis'!A556:Q2891,8,FALSE)</f>
        <v>Yes</v>
      </c>
      <c r="H557" s="7">
        <f>VLOOKUP(A557,'Data Analysis'!A556:Q2891,10,FALSE)</f>
        <v>1</v>
      </c>
      <c r="I557" s="7" t="str">
        <f>VLOOKUP(A557,'Data Analysis'!A556:Q2891,17,FALSE)</f>
        <v>No</v>
      </c>
      <c r="J557" s="7" t="str">
        <f>VLOOKUP(A557,'Data Analysis'!A556:Q2891,11,FALSE)</f>
        <v>Obesity</v>
      </c>
      <c r="K557" s="7" t="str">
        <f>VLOOKUP(A557,'Data Analysis'!A556:Q2891,12,FALSE)</f>
        <v>Diabetes</v>
      </c>
      <c r="L557" s="7" t="str">
        <f>VLOOKUP(A557,'Data Analysis'!A556:Q2891,13,FALSE)</f>
        <v>8-Dec-1963</v>
      </c>
      <c r="M557" s="7">
        <f>VLOOKUP(A557,'Data Analysis'!A556:Q2891,14,FALSE)</f>
        <v>17832.6</v>
      </c>
      <c r="N557" s="7" t="str">
        <f>VLOOKUP(A557,'Data Analysis'!A556:Q2891,16,FALSE)</f>
        <v>tier - 1</v>
      </c>
      <c r="O557" s="7" t="str">
        <f>VLOOKUP(A557,'Data Analysis'!A556:Q2891,15,FALSE)</f>
        <v>tier - 2</v>
      </c>
      <c r="P557" s="7">
        <f>VLOOKUP(A557,'Data Analysis'!A556:Q2891,2,FALSE)</f>
        <v>59</v>
      </c>
      <c r="Q557" s="7">
        <f>VLOOKUP(A558,'Data Analysis'!A557:Q2892,2,FALSE)</f>
        <v>43</v>
      </c>
    </row>
    <row r="558" ht="15.6" spans="1:17">
      <c r="A558" s="9" t="s">
        <v>1114</v>
      </c>
      <c r="B558" s="7" t="str">
        <f>VLOOKUP(A558,'Data Analysis'!A557:Q2892,4,FALSE)</f>
        <v>  Simonezitrone Sr</v>
      </c>
      <c r="C558" s="7">
        <f>VLOOKUP(A558,'Data Analysis'!A557:Q2892,5,FALSE)</f>
        <v>53.29</v>
      </c>
      <c r="D558" s="7">
        <f>VLOOKUP(A558,'Data Analysis'!A557:Q2892,6,FALSE)</f>
        <v>4.03</v>
      </c>
      <c r="E558" s="7" t="str">
        <f>VLOOKUP(A558,'Data Analysis'!A557:Q2892,7,FALSE)</f>
        <v>No</v>
      </c>
      <c r="F558" s="7" t="str">
        <f>VLOOKUP(A558,'Data Analysis'!A557:Q2892,9,FALSE)</f>
        <v>No</v>
      </c>
      <c r="G558" s="7" t="str">
        <f>VLOOKUP(A558,'Data Analysis'!A557:Q2892,8,FALSE)</f>
        <v>Yes</v>
      </c>
      <c r="H558" s="7">
        <f>VLOOKUP(A558,'Data Analysis'!A557:Q2892,10,FALSE)</f>
        <v>1</v>
      </c>
      <c r="I558" s="7" t="str">
        <f>VLOOKUP(A558,'Data Analysis'!A557:Q2892,17,FALSE)</f>
        <v>No</v>
      </c>
      <c r="J558" s="7" t="str">
        <f>VLOOKUP(A558,'Data Analysis'!A557:Q2892,11,FALSE)</f>
        <v>Overweight</v>
      </c>
      <c r="K558" s="7" t="str">
        <f>VLOOKUP(A558,'Data Analysis'!A557:Q2892,12,FALSE)</f>
        <v>Normal</v>
      </c>
      <c r="L558" s="7" t="str">
        <f>VLOOKUP(A558,'Data Analysis'!A557:Q2892,13,FALSE)</f>
        <v>10-Oct-1979</v>
      </c>
      <c r="M558" s="7">
        <f>VLOOKUP(A558,'Data Analysis'!A557:Q2892,14,FALSE)</f>
        <v>17779.94</v>
      </c>
      <c r="N558" s="7" t="str">
        <f>VLOOKUP(A558,'Data Analysis'!A557:Q2892,16,FALSE)</f>
        <v>tier - 1</v>
      </c>
      <c r="O558" s="7" t="str">
        <f>VLOOKUP(A558,'Data Analysis'!A557:Q2892,15,FALSE)</f>
        <v>tier - 2</v>
      </c>
      <c r="P558" s="7">
        <f>VLOOKUP(A558,'Data Analysis'!A557:Q2892,2,FALSE)</f>
        <v>43</v>
      </c>
      <c r="Q558" s="7">
        <f>VLOOKUP(A559,'Data Analysis'!A558:Q2893,2,FALSE)</f>
        <v>56</v>
      </c>
    </row>
    <row r="559" ht="15.6" spans="1:17">
      <c r="A559" s="9" t="s">
        <v>1116</v>
      </c>
      <c r="B559" s="7" t="str">
        <f>VLOOKUP(A559,'Data Analysis'!A558:Q2893,4,FALSE)</f>
        <v>  Nicholas</v>
      </c>
      <c r="C559" s="7">
        <f>VLOOKUP(A559,'Data Analysis'!A558:Q2893,5,FALSE)</f>
        <v>46.63</v>
      </c>
      <c r="D559" s="7">
        <f>VLOOKUP(A559,'Data Analysis'!A558:Q2893,6,FALSE)</f>
        <v>4.26</v>
      </c>
      <c r="E559" s="7" t="str">
        <f>VLOOKUP(A559,'Data Analysis'!A558:Q2893,7,FALSE)</f>
        <v>yes</v>
      </c>
      <c r="F559" s="7" t="str">
        <f>VLOOKUP(A559,'Data Analysis'!A558:Q2893,9,FALSE)</f>
        <v>No</v>
      </c>
      <c r="G559" s="7" t="str">
        <f>VLOOKUP(A559,'Data Analysis'!A558:Q2893,8,FALSE)</f>
        <v>No</v>
      </c>
      <c r="H559" s="7">
        <f>VLOOKUP(A559,'Data Analysis'!A558:Q2893,10,FALSE)</f>
        <v>2</v>
      </c>
      <c r="I559" s="7" t="str">
        <f>VLOOKUP(A559,'Data Analysis'!A558:Q2893,17,FALSE)</f>
        <v>No</v>
      </c>
      <c r="J559" s="7" t="str">
        <f>VLOOKUP(A559,'Data Analysis'!A558:Q2893,11,FALSE)</f>
        <v>Normal Weight</v>
      </c>
      <c r="K559" s="7" t="str">
        <f>VLOOKUP(A559,'Data Analysis'!A558:Q2893,12,FALSE)</f>
        <v>Normal</v>
      </c>
      <c r="L559" s="7" t="str">
        <f>VLOOKUP(A559,'Data Analysis'!A558:Q2893,13,FALSE)</f>
        <v>21-Jun-1966</v>
      </c>
      <c r="M559" s="7">
        <f>VLOOKUP(A559,'Data Analysis'!A558:Q2893,14,FALSE)</f>
        <v>17777.73</v>
      </c>
      <c r="N559" s="7" t="str">
        <f>VLOOKUP(A559,'Data Analysis'!A558:Q2893,16,FALSE)</f>
        <v>tier - 1</v>
      </c>
      <c r="O559" s="7" t="str">
        <f>VLOOKUP(A559,'Data Analysis'!A558:Q2893,15,FALSE)</f>
        <v>tier - 3</v>
      </c>
      <c r="P559" s="7">
        <f>VLOOKUP(A559,'Data Analysis'!A558:Q2893,2,FALSE)</f>
        <v>56</v>
      </c>
      <c r="Q559" s="7">
        <f>VLOOKUP(A560,'Data Analysis'!A559:Q2894,2,FALSE)</f>
        <v>19</v>
      </c>
    </row>
    <row r="560" ht="15.6" spans="1:17">
      <c r="A560" s="9" t="s">
        <v>1118</v>
      </c>
      <c r="B560" s="7" t="str">
        <f>VLOOKUP(A560,'Data Analysis'!A559:Q2894,4,FALSE)</f>
        <v>  Angela M</v>
      </c>
      <c r="C560" s="7">
        <f>VLOOKUP(A560,'Data Analysis'!A559:Q2894,5,FALSE)</f>
        <v>28.88</v>
      </c>
      <c r="D560" s="7">
        <f>VLOOKUP(A560,'Data Analysis'!A559:Q2894,6,FALSE)</f>
        <v>5.35</v>
      </c>
      <c r="E560" s="7" t="str">
        <f>VLOOKUP(A560,'Data Analysis'!A559:Q2894,7,FALSE)</f>
        <v>No</v>
      </c>
      <c r="F560" s="7" t="str">
        <f>VLOOKUP(A560,'Data Analysis'!A559:Q2894,9,FALSE)</f>
        <v>No</v>
      </c>
      <c r="G560" s="7" t="str">
        <f>VLOOKUP(A560,'Data Analysis'!A559:Q2894,8,FALSE)</f>
        <v>Yes</v>
      </c>
      <c r="H560" s="7">
        <f>VLOOKUP(A560,'Data Analysis'!A559:Q2894,10,FALSE)</f>
        <v>1</v>
      </c>
      <c r="I560" s="7" t="str">
        <f>VLOOKUP(A560,'Data Analysis'!A559:Q2894,17,FALSE)</f>
        <v>yes</v>
      </c>
      <c r="J560" s="7" t="str">
        <f>VLOOKUP(A560,'Data Analysis'!A559:Q2894,11,FALSE)</f>
        <v>Obesity</v>
      </c>
      <c r="K560" s="7" t="str">
        <f>VLOOKUP(A560,'Data Analysis'!A559:Q2894,12,FALSE)</f>
        <v>Normal</v>
      </c>
      <c r="L560" s="7" t="str">
        <f>VLOOKUP(A560,'Data Analysis'!A559:Q2894,13,FALSE)</f>
        <v>14-Jul-2003</v>
      </c>
      <c r="M560" s="7">
        <f>VLOOKUP(A560,'Data Analysis'!A559:Q2894,14,FALSE)</f>
        <v>17748.51</v>
      </c>
      <c r="N560" s="7" t="str">
        <f>VLOOKUP(A560,'Data Analysis'!A559:Q2894,16,FALSE)</f>
        <v>tier - 1</v>
      </c>
      <c r="O560" s="7" t="str">
        <f>VLOOKUP(A560,'Data Analysis'!A559:Q2894,15,FALSE)</f>
        <v>tier - 1</v>
      </c>
      <c r="P560" s="7">
        <f>VLOOKUP(A560,'Data Analysis'!A559:Q2894,2,FALSE)</f>
        <v>19</v>
      </c>
      <c r="Q560" s="7">
        <f>VLOOKUP(A561,'Data Analysis'!A560:Q2895,2,FALSE)</f>
        <v>28</v>
      </c>
    </row>
    <row r="561" ht="15.6" spans="1:17">
      <c r="A561" s="9" t="s">
        <v>1120</v>
      </c>
      <c r="B561" s="7" t="str">
        <f>VLOOKUP(A561,'Data Analysis'!A560:Q2895,4,FALSE)</f>
        <v>  Oz</v>
      </c>
      <c r="C561" s="7">
        <f>VLOOKUP(A561,'Data Analysis'!A560:Q2895,5,FALSE)</f>
        <v>23.98</v>
      </c>
      <c r="D561" s="7">
        <f>VLOOKUP(A561,'Data Analysis'!A560:Q2895,6,FALSE)</f>
        <v>4.9</v>
      </c>
      <c r="E561" s="7" t="str">
        <f>VLOOKUP(A561,'Data Analysis'!A560:Q2895,7,FALSE)</f>
        <v>No</v>
      </c>
      <c r="F561" s="7" t="str">
        <f>VLOOKUP(A561,'Data Analysis'!A560:Q2895,9,FALSE)</f>
        <v>No</v>
      </c>
      <c r="G561" s="7" t="str">
        <f>VLOOKUP(A561,'Data Analysis'!A560:Q2895,8,FALSE)</f>
        <v>No</v>
      </c>
      <c r="H561" s="7">
        <f>VLOOKUP(A561,'Data Analysis'!A560:Q2895,10,FALSE)</f>
        <v>0</v>
      </c>
      <c r="I561" s="7" t="str">
        <f>VLOOKUP(A561,'Data Analysis'!A560:Q2895,17,FALSE)</f>
        <v>No</v>
      </c>
      <c r="J561" s="7" t="str">
        <f>VLOOKUP(A561,'Data Analysis'!A560:Q2895,11,FALSE)</f>
        <v>Obesity</v>
      </c>
      <c r="K561" s="7" t="str">
        <f>VLOOKUP(A561,'Data Analysis'!A560:Q2895,12,FALSE)</f>
        <v>Normal</v>
      </c>
      <c r="L561" s="7" t="str">
        <f>VLOOKUP(A561,'Data Analysis'!A560:Q2895,13,FALSE)</f>
        <v>1-Jul-1994</v>
      </c>
      <c r="M561" s="7">
        <f>VLOOKUP(A561,'Data Analysis'!A560:Q2895,14,FALSE)</f>
        <v>17663.14</v>
      </c>
      <c r="N561" s="7" t="str">
        <f>VLOOKUP(A561,'Data Analysis'!A560:Q2895,16,FALSE)</f>
        <v>tier - 1</v>
      </c>
      <c r="O561" s="7" t="str">
        <f>VLOOKUP(A561,'Data Analysis'!A560:Q2895,15,FALSE)</f>
        <v>tier - 3</v>
      </c>
      <c r="P561" s="7">
        <f>VLOOKUP(A561,'Data Analysis'!A560:Q2895,2,FALSE)</f>
        <v>28</v>
      </c>
      <c r="Q561" s="7">
        <f>VLOOKUP(A562,'Data Analysis'!A561:Q2896,2,FALSE)</f>
        <v>32</v>
      </c>
    </row>
    <row r="562" ht="15.6" spans="1:17">
      <c r="A562" s="9" t="s">
        <v>1122</v>
      </c>
      <c r="B562" s="7" t="str">
        <f>VLOOKUP(A562,'Data Analysis'!A561:Q2896,4,FALSE)</f>
        <v>  Erin M</v>
      </c>
      <c r="C562" s="7">
        <f>VLOOKUP(A562,'Data Analysis'!A561:Q2896,5,FALSE)</f>
        <v>23.65</v>
      </c>
      <c r="D562" s="7">
        <f>VLOOKUP(A562,'Data Analysis'!A561:Q2896,6,FALSE)</f>
        <v>4.5</v>
      </c>
      <c r="E562" s="7" t="str">
        <f>VLOOKUP(A562,'Data Analysis'!A561:Q2896,7,FALSE)</f>
        <v>No</v>
      </c>
      <c r="F562" s="7" t="str">
        <f>VLOOKUP(A562,'Data Analysis'!A561:Q2896,9,FALSE)</f>
        <v>No</v>
      </c>
      <c r="G562" s="7" t="str">
        <f>VLOOKUP(A562,'Data Analysis'!A561:Q2896,8,FALSE)</f>
        <v>No</v>
      </c>
      <c r="H562" s="7">
        <f>VLOOKUP(A562,'Data Analysis'!A561:Q2896,10,FALSE)</f>
        <v>0</v>
      </c>
      <c r="I562" s="7" t="str">
        <f>VLOOKUP(A562,'Data Analysis'!A561:Q2896,17,FALSE)</f>
        <v>No</v>
      </c>
      <c r="J562" s="7" t="str">
        <f>VLOOKUP(A562,'Data Analysis'!A561:Q2896,11,FALSE)</f>
        <v>Overweight</v>
      </c>
      <c r="K562" s="7" t="str">
        <f>VLOOKUP(A562,'Data Analysis'!A561:Q2896,12,FALSE)</f>
        <v>Normal</v>
      </c>
      <c r="L562" s="7" t="str">
        <f>VLOOKUP(A562,'Data Analysis'!A561:Q2896,13,FALSE)</f>
        <v>25-Oct-1990</v>
      </c>
      <c r="M562" s="7">
        <f>VLOOKUP(A562,'Data Analysis'!A561:Q2896,14,FALSE)</f>
        <v>17626.24</v>
      </c>
      <c r="N562" s="7" t="str">
        <f>VLOOKUP(A562,'Data Analysis'!A561:Q2896,16,FALSE)</f>
        <v>tier - 1</v>
      </c>
      <c r="O562" s="7" t="str">
        <f>VLOOKUP(A562,'Data Analysis'!A561:Q2896,15,FALSE)</f>
        <v>tier - 3</v>
      </c>
      <c r="P562" s="7">
        <f>VLOOKUP(A562,'Data Analysis'!A561:Q2896,2,FALSE)</f>
        <v>32</v>
      </c>
      <c r="Q562" s="7">
        <f>VLOOKUP(A563,'Data Analysis'!A562:Q2897,2,FALSE)</f>
        <v>52</v>
      </c>
    </row>
    <row r="563" ht="15.6" spans="1:17">
      <c r="A563" s="9" t="s">
        <v>1124</v>
      </c>
      <c r="B563" s="7" t="str">
        <f>VLOOKUP(A563,'Data Analysis'!A562:Q2897,4,FALSE)</f>
        <v>  Bobby E</v>
      </c>
      <c r="C563" s="7">
        <f>VLOOKUP(A563,'Data Analysis'!A562:Q2897,5,FALSE)</f>
        <v>49.09</v>
      </c>
      <c r="D563" s="7">
        <f>VLOOKUP(A563,'Data Analysis'!A562:Q2897,6,FALSE)</f>
        <v>8.38</v>
      </c>
      <c r="E563" s="7" t="str">
        <f>VLOOKUP(A563,'Data Analysis'!A562:Q2897,7,FALSE)</f>
        <v>yes</v>
      </c>
      <c r="F563" s="7" t="str">
        <f>VLOOKUP(A563,'Data Analysis'!A562:Q2897,9,FALSE)</f>
        <v>No</v>
      </c>
      <c r="G563" s="7" t="str">
        <f>VLOOKUP(A563,'Data Analysis'!A562:Q2897,8,FALSE)</f>
        <v>No</v>
      </c>
      <c r="H563" s="7">
        <f>VLOOKUP(A563,'Data Analysis'!A562:Q2897,10,FALSE)</f>
        <v>2</v>
      </c>
      <c r="I563" s="7" t="str">
        <f>VLOOKUP(A563,'Data Analysis'!A562:Q2897,17,FALSE)</f>
        <v>No</v>
      </c>
      <c r="J563" s="7" t="str">
        <f>VLOOKUP(A563,'Data Analysis'!A562:Q2897,11,FALSE)</f>
        <v>Obesity</v>
      </c>
      <c r="K563" s="7" t="str">
        <f>VLOOKUP(A563,'Data Analysis'!A562:Q2897,12,FALSE)</f>
        <v>Diabetes</v>
      </c>
      <c r="L563" s="7" t="str">
        <f>VLOOKUP(A563,'Data Analysis'!A562:Q2897,13,FALSE)</f>
        <v>26-Jul-1970</v>
      </c>
      <c r="M563" s="7">
        <f>VLOOKUP(A563,'Data Analysis'!A562:Q2897,14,FALSE)</f>
        <v>17584.72</v>
      </c>
      <c r="N563" s="7" t="str">
        <f>VLOOKUP(A563,'Data Analysis'!A562:Q2897,16,FALSE)</f>
        <v>tier - 1</v>
      </c>
      <c r="O563" s="7" t="str">
        <f>VLOOKUP(A563,'Data Analysis'!A562:Q2897,15,FALSE)</f>
        <v>tier - 3</v>
      </c>
      <c r="P563" s="7">
        <f>VLOOKUP(A563,'Data Analysis'!A562:Q2897,2,FALSE)</f>
        <v>52</v>
      </c>
      <c r="Q563" s="7">
        <f>VLOOKUP(A564,'Data Analysis'!A563:Q2898,2,FALSE)</f>
        <v>20</v>
      </c>
    </row>
    <row r="564" ht="15.6" spans="1:17">
      <c r="A564" s="9" t="s">
        <v>1126</v>
      </c>
      <c r="B564" s="7" t="str">
        <f>VLOOKUP(A564,'Data Analysis'!A563:Q2898,4,FALSE)</f>
        <v>  Daniel P</v>
      </c>
      <c r="C564" s="7">
        <f>VLOOKUP(A564,'Data Analysis'!A563:Q2898,5,FALSE)</f>
        <v>28.025</v>
      </c>
      <c r="D564" s="7">
        <f>VLOOKUP(A564,'Data Analysis'!A563:Q2898,6,FALSE)</f>
        <v>7.03</v>
      </c>
      <c r="E564" s="7" t="str">
        <f>VLOOKUP(A564,'Data Analysis'!A563:Q2898,7,FALSE)</f>
        <v>No</v>
      </c>
      <c r="F564" s="7" t="str">
        <f>VLOOKUP(A564,'Data Analysis'!A563:Q2898,9,FALSE)</f>
        <v>No</v>
      </c>
      <c r="G564" s="7" t="str">
        <f>VLOOKUP(A564,'Data Analysis'!A563:Q2898,8,FALSE)</f>
        <v>No</v>
      </c>
      <c r="H564" s="7">
        <f>VLOOKUP(A564,'Data Analysis'!A563:Q2898,10,FALSE)</f>
        <v>0</v>
      </c>
      <c r="I564" s="7" t="str">
        <f>VLOOKUP(A564,'Data Analysis'!A563:Q2898,17,FALSE)</f>
        <v>yes</v>
      </c>
      <c r="J564" s="7" t="str">
        <f>VLOOKUP(A564,'Data Analysis'!A563:Q2898,11,FALSE)</f>
        <v>Normal Weight</v>
      </c>
      <c r="K564" s="7" t="str">
        <f>VLOOKUP(A564,'Data Analysis'!A563:Q2898,12,FALSE)</f>
        <v>Diabetes</v>
      </c>
      <c r="L564" s="7" t="str">
        <f>VLOOKUP(A564,'Data Analysis'!A563:Q2898,13,FALSE)</f>
        <v>25-Aug-2002</v>
      </c>
      <c r="M564" s="7">
        <f>VLOOKUP(A564,'Data Analysis'!A563:Q2898,14,FALSE)</f>
        <v>17560.38</v>
      </c>
      <c r="N564" s="7" t="str">
        <f>VLOOKUP(A564,'Data Analysis'!A563:Q2898,16,FALSE)</f>
        <v>tier - 1</v>
      </c>
      <c r="O564" s="7" t="str">
        <f>VLOOKUP(A564,'Data Analysis'!A563:Q2898,15,FALSE)</f>
        <v>tier - 1</v>
      </c>
      <c r="P564" s="7">
        <f>VLOOKUP(A564,'Data Analysis'!A563:Q2898,2,FALSE)</f>
        <v>20</v>
      </c>
      <c r="Q564" s="7">
        <f>VLOOKUP(A565,'Data Analysis'!A564:Q2899,2,FALSE)</f>
        <v>59</v>
      </c>
    </row>
    <row r="565" ht="15.6" spans="1:17">
      <c r="A565" s="9" t="s">
        <v>1128</v>
      </c>
      <c r="B565" s="7" t="str">
        <f>VLOOKUP(A565,'Data Analysis'!A564:Q2899,4,FALSE)</f>
        <v>  Marie E</v>
      </c>
      <c r="C565" s="7">
        <f>VLOOKUP(A565,'Data Analysis'!A564:Q2899,5,FALSE)</f>
        <v>43.32</v>
      </c>
      <c r="D565" s="7">
        <f>VLOOKUP(A565,'Data Analysis'!A564:Q2899,6,FALSE)</f>
        <v>8.75</v>
      </c>
      <c r="E565" s="7" t="str">
        <f>VLOOKUP(A565,'Data Analysis'!A564:Q2899,7,FALSE)</f>
        <v>yes</v>
      </c>
      <c r="F565" s="7" t="str">
        <f>VLOOKUP(A565,'Data Analysis'!A564:Q2899,9,FALSE)</f>
        <v>No</v>
      </c>
      <c r="G565" s="7" t="str">
        <f>VLOOKUP(A565,'Data Analysis'!A564:Q2899,8,FALSE)</f>
        <v>Yes</v>
      </c>
      <c r="H565" s="7">
        <f>VLOOKUP(A565,'Data Analysis'!A564:Q2899,10,FALSE)</f>
        <v>1</v>
      </c>
      <c r="I565" s="7" t="str">
        <f>VLOOKUP(A565,'Data Analysis'!A564:Q2899,17,FALSE)</f>
        <v>No</v>
      </c>
      <c r="J565" s="7" t="str">
        <f>VLOOKUP(A565,'Data Analysis'!A564:Q2899,11,FALSE)</f>
        <v>Normal Weight</v>
      </c>
      <c r="K565" s="7" t="str">
        <f>VLOOKUP(A565,'Data Analysis'!A564:Q2899,12,FALSE)</f>
        <v>Diabetes</v>
      </c>
      <c r="L565" s="7" t="str">
        <f>VLOOKUP(A565,'Data Analysis'!A564:Q2899,13,FALSE)</f>
        <v>16-Nov-1963</v>
      </c>
      <c r="M565" s="7">
        <f>VLOOKUP(A565,'Data Analysis'!A564:Q2899,14,FALSE)</f>
        <v>17556.88</v>
      </c>
      <c r="N565" s="7" t="str">
        <f>VLOOKUP(A565,'Data Analysis'!A564:Q2899,16,FALSE)</f>
        <v>tier - 1</v>
      </c>
      <c r="O565" s="7" t="str">
        <f>VLOOKUP(A565,'Data Analysis'!A564:Q2899,15,FALSE)</f>
        <v>tier - 2</v>
      </c>
      <c r="P565" s="7">
        <f>VLOOKUP(A565,'Data Analysis'!A564:Q2899,2,FALSE)</f>
        <v>59</v>
      </c>
      <c r="Q565" s="7">
        <f>VLOOKUP(A566,'Data Analysis'!A565:Q2900,2,FALSE)</f>
        <v>54</v>
      </c>
    </row>
    <row r="566" ht="15.6" spans="1:17">
      <c r="A566" s="9" t="s">
        <v>1130</v>
      </c>
      <c r="B566" s="7" t="str">
        <f>VLOOKUP(A566,'Data Analysis'!A565:Q2900,4,FALSE)</f>
        <v>  Katie</v>
      </c>
      <c r="C566" s="7">
        <f>VLOOKUP(A566,'Data Analysis'!A565:Q2900,5,FALSE)</f>
        <v>45.92</v>
      </c>
      <c r="D566" s="7">
        <f>VLOOKUP(A566,'Data Analysis'!A565:Q2900,6,FALSE)</f>
        <v>9.51</v>
      </c>
      <c r="E566" s="7" t="str">
        <f>VLOOKUP(A566,'Data Analysis'!A565:Q2900,7,FALSE)</f>
        <v>No</v>
      </c>
      <c r="F566" s="7" t="str">
        <f>VLOOKUP(A566,'Data Analysis'!A565:Q2900,9,FALSE)</f>
        <v>No</v>
      </c>
      <c r="G566" s="7" t="str">
        <f>VLOOKUP(A566,'Data Analysis'!A565:Q2900,8,FALSE)</f>
        <v>No</v>
      </c>
      <c r="H566" s="7">
        <f>VLOOKUP(A566,'Data Analysis'!A565:Q2900,10,FALSE)</f>
        <v>0</v>
      </c>
      <c r="I566" s="7" t="str">
        <f>VLOOKUP(A566,'Data Analysis'!A565:Q2900,17,FALSE)</f>
        <v>No</v>
      </c>
      <c r="J566" s="7" t="str">
        <f>VLOOKUP(A566,'Data Analysis'!A565:Q2900,11,FALSE)</f>
        <v>Obesity</v>
      </c>
      <c r="K566" s="7" t="str">
        <f>VLOOKUP(A566,'Data Analysis'!A565:Q2900,12,FALSE)</f>
        <v>Diabetes</v>
      </c>
      <c r="L566" s="7" t="str">
        <f>VLOOKUP(A566,'Data Analysis'!A565:Q2900,13,FALSE)</f>
        <v>12-Jul-1968</v>
      </c>
      <c r="M566" s="7">
        <f>VLOOKUP(A566,'Data Analysis'!A565:Q2900,14,FALSE)</f>
        <v>17507.47</v>
      </c>
      <c r="N566" s="7" t="str">
        <f>VLOOKUP(A566,'Data Analysis'!A565:Q2900,16,FALSE)</f>
        <v>tier - 1</v>
      </c>
      <c r="O566" s="7" t="str">
        <f>VLOOKUP(A566,'Data Analysis'!A565:Q2900,15,FALSE)</f>
        <v>tier - 1</v>
      </c>
      <c r="P566" s="7">
        <f>VLOOKUP(A566,'Data Analysis'!A565:Q2900,2,FALSE)</f>
        <v>54</v>
      </c>
      <c r="Q566" s="7">
        <f>VLOOKUP(A567,'Data Analysis'!A566:Q2901,2,FALSE)</f>
        <v>57</v>
      </c>
    </row>
    <row r="567" ht="15.6" spans="1:17">
      <c r="A567" s="9" t="s">
        <v>1132</v>
      </c>
      <c r="B567" s="7" t="str">
        <f>VLOOKUP(A567,'Data Analysis'!A566:Q2901,4,FALSE)</f>
        <v>  Eric D</v>
      </c>
      <c r="C567" s="7">
        <f>VLOOKUP(A567,'Data Analysis'!A566:Q2901,5,FALSE)</f>
        <v>44.03</v>
      </c>
      <c r="D567" s="7">
        <f>VLOOKUP(A567,'Data Analysis'!A566:Q2901,6,FALSE)</f>
        <v>9.36</v>
      </c>
      <c r="E567" s="7" t="str">
        <f>VLOOKUP(A567,'Data Analysis'!A566:Q2901,7,FALSE)</f>
        <v>No</v>
      </c>
      <c r="F567" s="7" t="str">
        <f>VLOOKUP(A567,'Data Analysis'!A566:Q2901,9,FALSE)</f>
        <v>No</v>
      </c>
      <c r="G567" s="7" t="str">
        <f>VLOOKUP(A567,'Data Analysis'!A566:Q2901,8,FALSE)</f>
        <v>No</v>
      </c>
      <c r="H567" s="7">
        <f>VLOOKUP(A567,'Data Analysis'!A566:Q2901,10,FALSE)</f>
        <v>0</v>
      </c>
      <c r="I567" s="7" t="str">
        <f>VLOOKUP(A567,'Data Analysis'!A566:Q2901,17,FALSE)</f>
        <v>No</v>
      </c>
      <c r="J567" s="7" t="str">
        <f>VLOOKUP(A567,'Data Analysis'!A566:Q2901,11,FALSE)</f>
        <v>Obesity</v>
      </c>
      <c r="K567" s="7" t="str">
        <f>VLOOKUP(A567,'Data Analysis'!A566:Q2901,12,FALSE)</f>
        <v>Diabetes</v>
      </c>
      <c r="L567" s="7" t="str">
        <f>VLOOKUP(A567,'Data Analysis'!A566:Q2901,13,FALSE)</f>
        <v>16-Jun-1965</v>
      </c>
      <c r="M567" s="7">
        <f>VLOOKUP(A567,'Data Analysis'!A566:Q2901,14,FALSE)</f>
        <v>17505.65</v>
      </c>
      <c r="N567" s="7" t="str">
        <f>VLOOKUP(A567,'Data Analysis'!A566:Q2901,16,FALSE)</f>
        <v>tier - 1</v>
      </c>
      <c r="O567" s="7" t="str">
        <f>VLOOKUP(A567,'Data Analysis'!A566:Q2901,15,FALSE)</f>
        <v>tier - 2</v>
      </c>
      <c r="P567" s="7">
        <f>VLOOKUP(A567,'Data Analysis'!A566:Q2901,2,FALSE)</f>
        <v>57</v>
      </c>
      <c r="Q567" s="7">
        <f>VLOOKUP(A568,'Data Analysis'!A567:Q2902,2,FALSE)</f>
        <v>32</v>
      </c>
    </row>
    <row r="568" ht="15.6" spans="1:17">
      <c r="A568" s="9" t="s">
        <v>1134</v>
      </c>
      <c r="B568" s="7" t="str">
        <f>VLOOKUP(A568,'Data Analysis'!A567:Q2902,4,FALSE)</f>
        <v>  Tara</v>
      </c>
      <c r="C568" s="7">
        <f>VLOOKUP(A568,'Data Analysis'!A567:Q2902,5,FALSE)</f>
        <v>24.6</v>
      </c>
      <c r="D568" s="7">
        <f>VLOOKUP(A568,'Data Analysis'!A567:Q2902,6,FALSE)</f>
        <v>4.81</v>
      </c>
      <c r="E568" s="7" t="str">
        <f>VLOOKUP(A568,'Data Analysis'!A567:Q2902,7,FALSE)</f>
        <v>No</v>
      </c>
      <c r="F568" s="7" t="str">
        <f>VLOOKUP(A568,'Data Analysis'!A567:Q2902,9,FALSE)</f>
        <v>No</v>
      </c>
      <c r="G568" s="7" t="str">
        <f>VLOOKUP(A568,'Data Analysis'!A567:Q2902,8,FALSE)</f>
        <v>No</v>
      </c>
      <c r="H568" s="7">
        <f>VLOOKUP(A568,'Data Analysis'!A567:Q2902,10,FALSE)</f>
        <v>0</v>
      </c>
      <c r="I568" s="7" t="str">
        <f>VLOOKUP(A568,'Data Analysis'!A567:Q2902,17,FALSE)</f>
        <v>yes</v>
      </c>
      <c r="J568" s="7" t="str">
        <f>VLOOKUP(A568,'Data Analysis'!A567:Q2902,11,FALSE)</f>
        <v>Obesity</v>
      </c>
      <c r="K568" s="7" t="str">
        <f>VLOOKUP(A568,'Data Analysis'!A567:Q2902,12,FALSE)</f>
        <v>Normal</v>
      </c>
      <c r="L568" s="7" t="str">
        <f>VLOOKUP(A568,'Data Analysis'!A567:Q2902,13,FALSE)</f>
        <v>29-Dec-1990</v>
      </c>
      <c r="M568" s="7">
        <f>VLOOKUP(A568,'Data Analysis'!A567:Q2902,14,FALSE)</f>
        <v>17496.31</v>
      </c>
      <c r="N568" s="7" t="str">
        <f>VLOOKUP(A568,'Data Analysis'!A567:Q2902,16,FALSE)</f>
        <v>tier - 1</v>
      </c>
      <c r="O568" s="7" t="str">
        <f>VLOOKUP(A568,'Data Analysis'!A567:Q2902,15,FALSE)</f>
        <v>tier - 2</v>
      </c>
      <c r="P568" s="7">
        <f>VLOOKUP(A568,'Data Analysis'!A567:Q2902,2,FALSE)</f>
        <v>32</v>
      </c>
      <c r="Q568" s="7">
        <f>VLOOKUP(A569,'Data Analysis'!A568:Q2903,2,FALSE)</f>
        <v>52</v>
      </c>
    </row>
    <row r="569" ht="15.6" spans="1:17">
      <c r="A569" s="9" t="s">
        <v>1136</v>
      </c>
      <c r="B569" s="7" t="str">
        <f>VLOOKUP(A569,'Data Analysis'!A568:Q2903,4,FALSE)</f>
        <v>  Haley L</v>
      </c>
      <c r="C569" s="7">
        <f>VLOOKUP(A569,'Data Analysis'!A568:Q2903,5,FALSE)</f>
        <v>49.15</v>
      </c>
      <c r="D569" s="7">
        <f>VLOOKUP(A569,'Data Analysis'!A568:Q2903,6,FALSE)</f>
        <v>8.08</v>
      </c>
      <c r="E569" s="7" t="str">
        <f>VLOOKUP(A569,'Data Analysis'!A568:Q2903,7,FALSE)</f>
        <v>No</v>
      </c>
      <c r="F569" s="7" t="str">
        <f>VLOOKUP(A569,'Data Analysis'!A568:Q2903,9,FALSE)</f>
        <v>No</v>
      </c>
      <c r="G569" s="7" t="str">
        <f>VLOOKUP(A569,'Data Analysis'!A568:Q2903,8,FALSE)</f>
        <v>No</v>
      </c>
      <c r="H569" s="7">
        <f>VLOOKUP(A569,'Data Analysis'!A568:Q2903,10,FALSE)</f>
        <v>0</v>
      </c>
      <c r="I569" s="7" t="str">
        <f>VLOOKUP(A569,'Data Analysis'!A568:Q2903,17,FALSE)</f>
        <v>No</v>
      </c>
      <c r="J569" s="7" t="str">
        <f>VLOOKUP(A569,'Data Analysis'!A568:Q2903,11,FALSE)</f>
        <v>Obesity</v>
      </c>
      <c r="K569" s="7" t="str">
        <f>VLOOKUP(A569,'Data Analysis'!A568:Q2903,12,FALSE)</f>
        <v>Diabetes</v>
      </c>
      <c r="L569" s="7" t="str">
        <f>VLOOKUP(A569,'Data Analysis'!A568:Q2903,13,FALSE)</f>
        <v>8-Jun-1971</v>
      </c>
      <c r="M569" s="7">
        <f>VLOOKUP(A569,'Data Analysis'!A568:Q2903,14,FALSE)</f>
        <v>17479.53</v>
      </c>
      <c r="N569" s="7" t="str">
        <f>VLOOKUP(A569,'Data Analysis'!A568:Q2903,16,FALSE)</f>
        <v>tier - 1</v>
      </c>
      <c r="O569" s="7" t="str">
        <f>VLOOKUP(A569,'Data Analysis'!A568:Q2903,15,FALSE)</f>
        <v>tier - 1</v>
      </c>
      <c r="P569" s="7">
        <f>VLOOKUP(A569,'Data Analysis'!A568:Q2903,2,FALSE)</f>
        <v>52</v>
      </c>
      <c r="Q569" s="7">
        <f>VLOOKUP(A570,'Data Analysis'!A569:Q2904,2,FALSE)</f>
        <v>19</v>
      </c>
    </row>
    <row r="570" ht="15.6" spans="1:17">
      <c r="A570" s="9" t="s">
        <v>1138</v>
      </c>
      <c r="B570" s="7" t="str">
        <f>VLOOKUP(A570,'Data Analysis'!A569:Q2904,4,FALSE)</f>
        <v>  Kayla B</v>
      </c>
      <c r="C570" s="7">
        <f>VLOOKUP(A570,'Data Analysis'!A569:Q2904,5,FALSE)</f>
        <v>28.31</v>
      </c>
      <c r="D570" s="7">
        <f>VLOOKUP(A570,'Data Analysis'!A569:Q2904,6,FALSE)</f>
        <v>6.29</v>
      </c>
      <c r="E570" s="7" t="str">
        <f>VLOOKUP(A570,'Data Analysis'!A569:Q2904,7,FALSE)</f>
        <v>No</v>
      </c>
      <c r="F570" s="7" t="str">
        <f>VLOOKUP(A570,'Data Analysis'!A569:Q2904,9,FALSE)</f>
        <v>No</v>
      </c>
      <c r="G570" s="7" t="str">
        <f>VLOOKUP(A570,'Data Analysis'!A569:Q2904,8,FALSE)</f>
        <v>Yes</v>
      </c>
      <c r="H570" s="7">
        <f>VLOOKUP(A570,'Data Analysis'!A569:Q2904,10,FALSE)</f>
        <v>1</v>
      </c>
      <c r="I570" s="7" t="str">
        <f>VLOOKUP(A570,'Data Analysis'!A569:Q2904,17,FALSE)</f>
        <v>yes</v>
      </c>
      <c r="J570" s="7" t="str">
        <f>VLOOKUP(A570,'Data Analysis'!A569:Q2904,11,FALSE)</f>
        <v>Obesity</v>
      </c>
      <c r="K570" s="7" t="str">
        <f>VLOOKUP(A570,'Data Analysis'!A569:Q2904,12,FALSE)</f>
        <v>Prediabetes</v>
      </c>
      <c r="L570" s="7" t="str">
        <f>VLOOKUP(A570,'Data Analysis'!A569:Q2904,13,FALSE)</f>
        <v>2-Nov-2003</v>
      </c>
      <c r="M570" s="7">
        <f>VLOOKUP(A570,'Data Analysis'!A569:Q2904,14,FALSE)</f>
        <v>17468.98</v>
      </c>
      <c r="N570" s="7" t="str">
        <f>VLOOKUP(A570,'Data Analysis'!A569:Q2904,16,FALSE)</f>
        <v>tier - 2</v>
      </c>
      <c r="O570" s="7" t="str">
        <f>VLOOKUP(A570,'Data Analysis'!A569:Q2904,15,FALSE)</f>
        <v>tier - 1</v>
      </c>
      <c r="P570" s="7">
        <f>VLOOKUP(A570,'Data Analysis'!A569:Q2904,2,FALSE)</f>
        <v>19</v>
      </c>
      <c r="Q570" s="7">
        <f>VLOOKUP(A571,'Data Analysis'!A570:Q2905,2,FALSE)</f>
        <v>30</v>
      </c>
    </row>
    <row r="571" ht="15.6" spans="1:17">
      <c r="A571" s="9" t="s">
        <v>1140</v>
      </c>
      <c r="B571" s="7" t="str">
        <f>VLOOKUP(A571,'Data Analysis'!A570:Q2905,4,FALSE)</f>
        <v>  Mark D</v>
      </c>
      <c r="C571" s="7">
        <f>VLOOKUP(A571,'Data Analysis'!A570:Q2905,5,FALSE)</f>
        <v>22.99</v>
      </c>
      <c r="D571" s="7">
        <f>VLOOKUP(A571,'Data Analysis'!A570:Q2905,6,FALSE)</f>
        <v>6.29</v>
      </c>
      <c r="E571" s="7" t="str">
        <f>VLOOKUP(A571,'Data Analysis'!A570:Q2905,7,FALSE)</f>
        <v>No</v>
      </c>
      <c r="F571" s="7" t="str">
        <f>VLOOKUP(A571,'Data Analysis'!A570:Q2905,9,FALSE)</f>
        <v>No</v>
      </c>
      <c r="G571" s="7" t="str">
        <f>VLOOKUP(A571,'Data Analysis'!A570:Q2905,8,FALSE)</f>
        <v>No</v>
      </c>
      <c r="H571" s="7">
        <f>VLOOKUP(A571,'Data Analysis'!A570:Q2905,10,FALSE)</f>
        <v>1</v>
      </c>
      <c r="I571" s="7" t="str">
        <f>VLOOKUP(A571,'Data Analysis'!A570:Q2905,17,FALSE)</f>
        <v>yes</v>
      </c>
      <c r="J571" s="7" t="str">
        <f>VLOOKUP(A571,'Data Analysis'!A570:Q2905,11,FALSE)</f>
        <v>Obesity</v>
      </c>
      <c r="K571" s="7" t="str">
        <f>VLOOKUP(A571,'Data Analysis'!A570:Q2905,12,FALSE)</f>
        <v>Prediabetes</v>
      </c>
      <c r="L571" s="7" t="str">
        <f>VLOOKUP(A571,'Data Analysis'!A570:Q2905,13,FALSE)</f>
        <v>18-Oct-1992</v>
      </c>
      <c r="M571" s="7">
        <f>VLOOKUP(A571,'Data Analysis'!A570:Q2905,14,FALSE)</f>
        <v>17361.77</v>
      </c>
      <c r="N571" s="7" t="str">
        <f>VLOOKUP(A571,'Data Analysis'!A570:Q2905,16,FALSE)</f>
        <v>tier - 2</v>
      </c>
      <c r="O571" s="7" t="str">
        <f>VLOOKUP(A571,'Data Analysis'!A570:Q2905,15,FALSE)</f>
        <v>tier - 1</v>
      </c>
      <c r="P571" s="7">
        <f>VLOOKUP(A571,'Data Analysis'!A570:Q2905,2,FALSE)</f>
        <v>30</v>
      </c>
      <c r="Q571" s="7">
        <f>VLOOKUP(A572,'Data Analysis'!A571:Q2906,2,FALSE)</f>
        <v>19</v>
      </c>
    </row>
    <row r="572" ht="15.6" spans="1:17">
      <c r="A572" s="9" t="s">
        <v>1142</v>
      </c>
      <c r="B572" s="7" t="str">
        <f>VLOOKUP(A572,'Data Analysis'!A571:Q2906,4,FALSE)</f>
        <v>  Patrick J</v>
      </c>
      <c r="C572" s="7">
        <f>VLOOKUP(A572,'Data Analysis'!A571:Q2906,5,FALSE)</f>
        <v>29.07</v>
      </c>
      <c r="D572" s="7">
        <f>VLOOKUP(A572,'Data Analysis'!A571:Q2906,6,FALSE)</f>
        <v>5.12</v>
      </c>
      <c r="E572" s="7" t="str">
        <f>VLOOKUP(A572,'Data Analysis'!A571:Q2906,7,FALSE)</f>
        <v>No</v>
      </c>
      <c r="F572" s="7" t="str">
        <f>VLOOKUP(A572,'Data Analysis'!A571:Q2906,9,FALSE)</f>
        <v>No</v>
      </c>
      <c r="G572" s="7" t="str">
        <f>VLOOKUP(A572,'Data Analysis'!A571:Q2906,8,FALSE)</f>
        <v>Yes</v>
      </c>
      <c r="H572" s="7">
        <f>VLOOKUP(A572,'Data Analysis'!A571:Q2906,10,FALSE)</f>
        <v>1</v>
      </c>
      <c r="I572" s="7" t="str">
        <f>VLOOKUP(A572,'Data Analysis'!A571:Q2906,17,FALSE)</f>
        <v>yes</v>
      </c>
      <c r="J572" s="7" t="str">
        <f>VLOOKUP(A572,'Data Analysis'!A571:Q2906,11,FALSE)</f>
        <v>Obesity</v>
      </c>
      <c r="K572" s="7" t="str">
        <f>VLOOKUP(A572,'Data Analysis'!A571:Q2906,12,FALSE)</f>
        <v>Normal</v>
      </c>
      <c r="L572" s="7" t="str">
        <f>VLOOKUP(A572,'Data Analysis'!A571:Q2906,13,FALSE)</f>
        <v>1-Nov-2003</v>
      </c>
      <c r="M572" s="7">
        <f>VLOOKUP(A572,'Data Analysis'!A571:Q2906,14,FALSE)</f>
        <v>17352.68</v>
      </c>
      <c r="N572" s="7" t="str">
        <f>VLOOKUP(A572,'Data Analysis'!A571:Q2906,16,FALSE)</f>
        <v>tier - 2</v>
      </c>
      <c r="O572" s="7" t="str">
        <f>VLOOKUP(A572,'Data Analysis'!A571:Q2906,15,FALSE)</f>
        <v>tier - 3</v>
      </c>
      <c r="P572" s="7">
        <f>VLOOKUP(A572,'Data Analysis'!A571:Q2906,2,FALSE)</f>
        <v>19</v>
      </c>
      <c r="Q572" s="7">
        <f>VLOOKUP(A573,'Data Analysis'!A572:Q2907,2,FALSE)</f>
        <v>59</v>
      </c>
    </row>
    <row r="573" ht="15.6" spans="1:17">
      <c r="A573" s="9" t="s">
        <v>1144</v>
      </c>
      <c r="B573" s="7" t="str">
        <f>VLOOKUP(A573,'Data Analysis'!A572:Q2907,4,FALSE)</f>
        <v>  Alejandro</v>
      </c>
      <c r="C573" s="7">
        <f>VLOOKUP(A573,'Data Analysis'!A572:Q2907,5,FALSE)</f>
        <v>42.02</v>
      </c>
      <c r="D573" s="7">
        <f>VLOOKUP(A573,'Data Analysis'!A572:Q2907,6,FALSE)</f>
        <v>9.95</v>
      </c>
      <c r="E573" s="7" t="str">
        <f>VLOOKUP(A573,'Data Analysis'!A572:Q2907,7,FALSE)</f>
        <v>yes</v>
      </c>
      <c r="F573" s="7" t="str">
        <f>VLOOKUP(A573,'Data Analysis'!A572:Q2907,9,FALSE)</f>
        <v>No</v>
      </c>
      <c r="G573" s="7" t="str">
        <f>VLOOKUP(A573,'Data Analysis'!A572:Q2907,8,FALSE)</f>
        <v>Yes</v>
      </c>
      <c r="H573" s="7">
        <f>VLOOKUP(A573,'Data Analysis'!A572:Q2907,10,FALSE)</f>
        <v>1</v>
      </c>
      <c r="I573" s="7" t="str">
        <f>VLOOKUP(A573,'Data Analysis'!A572:Q2907,17,FALSE)</f>
        <v>No</v>
      </c>
      <c r="J573" s="7" t="str">
        <f>VLOOKUP(A573,'Data Analysis'!A572:Q2907,11,FALSE)</f>
        <v>Obesity</v>
      </c>
      <c r="K573" s="7" t="str">
        <f>VLOOKUP(A573,'Data Analysis'!A572:Q2907,12,FALSE)</f>
        <v>Diabetes</v>
      </c>
      <c r="L573" s="7" t="str">
        <f>VLOOKUP(A573,'Data Analysis'!A572:Q2907,13,FALSE)</f>
        <v>12-Jul-1963</v>
      </c>
      <c r="M573" s="7">
        <f>VLOOKUP(A573,'Data Analysis'!A572:Q2907,14,FALSE)</f>
        <v>17337.58</v>
      </c>
      <c r="N573" s="7" t="str">
        <f>VLOOKUP(A573,'Data Analysis'!A572:Q2907,16,FALSE)</f>
        <v>tier - 2</v>
      </c>
      <c r="O573" s="7" t="str">
        <f>VLOOKUP(A573,'Data Analysis'!A572:Q2907,15,FALSE)</f>
        <v>tier - 3</v>
      </c>
      <c r="P573" s="7">
        <f>VLOOKUP(A573,'Data Analysis'!A572:Q2907,2,FALSE)</f>
        <v>59</v>
      </c>
      <c r="Q573" s="7">
        <f>VLOOKUP(A574,'Data Analysis'!A573:Q2908,2,FALSE)</f>
        <v>47</v>
      </c>
    </row>
    <row r="574" ht="15.6" spans="1:17">
      <c r="A574" s="9" t="s">
        <v>1146</v>
      </c>
      <c r="B574" s="7" t="str">
        <f>VLOOKUP(A574,'Data Analysis'!A573:Q2908,4,FALSE)</f>
        <v>  Beth A</v>
      </c>
      <c r="C574" s="7">
        <f>VLOOKUP(A574,'Data Analysis'!A573:Q2908,5,FALSE)</f>
        <v>49.07</v>
      </c>
      <c r="D574" s="7">
        <f>VLOOKUP(A574,'Data Analysis'!A573:Q2908,6,FALSE)</f>
        <v>9.08</v>
      </c>
      <c r="E574" s="7" t="str">
        <f>VLOOKUP(A574,'Data Analysis'!A573:Q2908,7,FALSE)</f>
        <v>yes</v>
      </c>
      <c r="F574" s="7" t="str">
        <f>VLOOKUP(A574,'Data Analysis'!A573:Q2908,9,FALSE)</f>
        <v>No</v>
      </c>
      <c r="G574" s="7" t="str">
        <f>VLOOKUP(A574,'Data Analysis'!A573:Q2908,8,FALSE)</f>
        <v>No</v>
      </c>
      <c r="H574" s="7">
        <f>VLOOKUP(A574,'Data Analysis'!A573:Q2908,10,FALSE)</f>
        <v>1</v>
      </c>
      <c r="I574" s="7" t="str">
        <f>VLOOKUP(A574,'Data Analysis'!A573:Q2908,17,FALSE)</f>
        <v>No</v>
      </c>
      <c r="J574" s="7" t="str">
        <f>VLOOKUP(A574,'Data Analysis'!A573:Q2908,11,FALSE)</f>
        <v>Obesity</v>
      </c>
      <c r="K574" s="7" t="str">
        <f>VLOOKUP(A574,'Data Analysis'!A573:Q2908,12,FALSE)</f>
        <v>Diabetes</v>
      </c>
      <c r="L574" s="7" t="str">
        <f>VLOOKUP(A574,'Data Analysis'!A573:Q2908,13,FALSE)</f>
        <v>25-Aug-1975</v>
      </c>
      <c r="M574" s="7">
        <f>VLOOKUP(A574,'Data Analysis'!A573:Q2908,14,FALSE)</f>
        <v>17253.43</v>
      </c>
      <c r="N574" s="7" t="str">
        <f>VLOOKUP(A574,'Data Analysis'!A573:Q2908,16,FALSE)</f>
        <v>tier - 2</v>
      </c>
      <c r="O574" s="7" t="str">
        <f>VLOOKUP(A574,'Data Analysis'!A573:Q2908,15,FALSE)</f>
        <v>tier - 3</v>
      </c>
      <c r="P574" s="7">
        <f>VLOOKUP(A574,'Data Analysis'!A573:Q2908,2,FALSE)</f>
        <v>47</v>
      </c>
      <c r="Q574" s="7">
        <f>VLOOKUP(A575,'Data Analysis'!A574:Q2909,2,FALSE)</f>
        <v>40</v>
      </c>
    </row>
    <row r="575" ht="15.6" spans="1:17">
      <c r="A575" s="9" t="s">
        <v>1148</v>
      </c>
      <c r="B575" s="7" t="str">
        <f>VLOOKUP(A575,'Data Analysis'!A574:Q2909,4,FALSE)</f>
        <v>  Jason R</v>
      </c>
      <c r="C575" s="7">
        <f>VLOOKUP(A575,'Data Analysis'!A574:Q2909,5,FALSE)</f>
        <v>19.8</v>
      </c>
      <c r="D575" s="7">
        <f>VLOOKUP(A575,'Data Analysis'!A574:Q2909,6,FALSE)</f>
        <v>4.82</v>
      </c>
      <c r="E575" s="7" t="str">
        <f>VLOOKUP(A575,'Data Analysis'!A574:Q2909,7,FALSE)</f>
        <v>No</v>
      </c>
      <c r="F575" s="7" t="str">
        <f>VLOOKUP(A575,'Data Analysis'!A574:Q2909,9,FALSE)</f>
        <v>No</v>
      </c>
      <c r="G575" s="7" t="str">
        <f>VLOOKUP(A575,'Data Analysis'!A574:Q2909,8,FALSE)</f>
        <v>No</v>
      </c>
      <c r="H575" s="7">
        <f>VLOOKUP(A575,'Data Analysis'!A574:Q2909,10,FALSE)</f>
        <v>0</v>
      </c>
      <c r="I575" s="7" t="str">
        <f>VLOOKUP(A575,'Data Analysis'!A574:Q2909,17,FALSE)</f>
        <v>yes</v>
      </c>
      <c r="J575" s="7" t="str">
        <f>VLOOKUP(A575,'Data Analysis'!A574:Q2909,11,FALSE)</f>
        <v>Overweight</v>
      </c>
      <c r="K575" s="7" t="str">
        <f>VLOOKUP(A575,'Data Analysis'!A574:Q2909,12,FALSE)</f>
        <v>Normal</v>
      </c>
      <c r="L575" s="7" t="str">
        <f>VLOOKUP(A575,'Data Analysis'!A574:Q2909,13,FALSE)</f>
        <v>22-Oct-1982</v>
      </c>
      <c r="M575" s="7">
        <f>VLOOKUP(A575,'Data Analysis'!A574:Q2909,14,FALSE)</f>
        <v>17179.52</v>
      </c>
      <c r="N575" s="7" t="str">
        <f>VLOOKUP(A575,'Data Analysis'!A574:Q2909,16,FALSE)</f>
        <v>tier - 2</v>
      </c>
      <c r="O575" s="7" t="str">
        <f>VLOOKUP(A575,'Data Analysis'!A574:Q2909,15,FALSE)</f>
        <v>tier - 1</v>
      </c>
      <c r="P575" s="7">
        <f>VLOOKUP(A575,'Data Analysis'!A574:Q2909,2,FALSE)</f>
        <v>40</v>
      </c>
      <c r="Q575" s="7">
        <f>VLOOKUP(A576,'Data Analysis'!A575:Q2910,2,FALSE)</f>
        <v>18</v>
      </c>
    </row>
    <row r="576" ht="15.6" spans="1:17">
      <c r="A576" s="9" t="s">
        <v>1150</v>
      </c>
      <c r="B576" s="7" t="str">
        <f>VLOOKUP(A576,'Data Analysis'!A575:Q2910,4,FALSE)</f>
        <v>  Yoshinori</v>
      </c>
      <c r="C576" s="7">
        <f>VLOOKUP(A576,'Data Analysis'!A575:Q2910,5,FALSE)</f>
        <v>27.36</v>
      </c>
      <c r="D576" s="7">
        <f>VLOOKUP(A576,'Data Analysis'!A575:Q2910,6,FALSE)</f>
        <v>4.65</v>
      </c>
      <c r="E576" s="7" t="str">
        <f>VLOOKUP(A576,'Data Analysis'!A575:Q2910,7,FALSE)</f>
        <v>No</v>
      </c>
      <c r="F576" s="7" t="str">
        <f>VLOOKUP(A576,'Data Analysis'!A575:Q2910,9,FALSE)</f>
        <v>yes</v>
      </c>
      <c r="G576" s="7" t="str">
        <f>VLOOKUP(A576,'Data Analysis'!A575:Q2910,8,FALSE)</f>
        <v>No</v>
      </c>
      <c r="H576" s="7">
        <f>VLOOKUP(A576,'Data Analysis'!A575:Q2910,10,FALSE)</f>
        <v>1</v>
      </c>
      <c r="I576" s="7" t="str">
        <f>VLOOKUP(A576,'Data Analysis'!A575:Q2910,17,FALSE)</f>
        <v>yes</v>
      </c>
      <c r="J576" s="7" t="str">
        <f>VLOOKUP(A576,'Data Analysis'!A575:Q2910,11,FALSE)</f>
        <v>Overweight</v>
      </c>
      <c r="K576" s="7" t="str">
        <f>VLOOKUP(A576,'Data Analysis'!A575:Q2910,12,FALSE)</f>
        <v>Normal</v>
      </c>
      <c r="L576" s="7" t="str">
        <f>VLOOKUP(A576,'Data Analysis'!A575:Q2910,13,FALSE)</f>
        <v>18-Aug-2004</v>
      </c>
      <c r="M576" s="7">
        <f>VLOOKUP(A576,'Data Analysis'!A575:Q2910,14,FALSE)</f>
        <v>17178.68</v>
      </c>
      <c r="N576" s="7" t="str">
        <f>VLOOKUP(A576,'Data Analysis'!A575:Q2910,16,FALSE)</f>
        <v>tier - 2</v>
      </c>
      <c r="O576" s="7" t="str">
        <f>VLOOKUP(A576,'Data Analysis'!A575:Q2910,15,FALSE)</f>
        <v>tier - 2</v>
      </c>
      <c r="P576" s="7">
        <f>VLOOKUP(A576,'Data Analysis'!A575:Q2910,2,FALSE)</f>
        <v>18</v>
      </c>
      <c r="Q576" s="7">
        <f>VLOOKUP(A577,'Data Analysis'!A576:Q2911,2,FALSE)</f>
        <v>59</v>
      </c>
    </row>
    <row r="577" ht="15.6" spans="1:17">
      <c r="A577" s="9" t="s">
        <v>1152</v>
      </c>
      <c r="B577" s="7" t="str">
        <f>VLOOKUP(A577,'Data Analysis'!A576:Q2911,4,FALSE)</f>
        <v>  Adrienne G</v>
      </c>
      <c r="C577" s="7">
        <f>VLOOKUP(A577,'Data Analysis'!A576:Q2911,5,FALSE)</f>
        <v>42.95</v>
      </c>
      <c r="D577" s="7">
        <f>VLOOKUP(A577,'Data Analysis'!A576:Q2911,6,FALSE)</f>
        <v>5.16</v>
      </c>
      <c r="E577" s="7" t="str">
        <f>VLOOKUP(A577,'Data Analysis'!A576:Q2911,7,FALSE)</f>
        <v>yes</v>
      </c>
      <c r="F577" s="7" t="str">
        <f>VLOOKUP(A577,'Data Analysis'!A576:Q2911,9,FALSE)</f>
        <v>No</v>
      </c>
      <c r="G577" s="7" t="str">
        <f>VLOOKUP(A577,'Data Analysis'!A576:Q2911,8,FALSE)</f>
        <v>No</v>
      </c>
      <c r="H577" s="7">
        <f>VLOOKUP(A577,'Data Analysis'!A576:Q2911,10,FALSE)</f>
        <v>1</v>
      </c>
      <c r="I577" s="7" t="str">
        <f>VLOOKUP(A577,'Data Analysis'!A576:Q2911,17,FALSE)</f>
        <v>No</v>
      </c>
      <c r="J577" s="7" t="str">
        <f>VLOOKUP(A577,'Data Analysis'!A576:Q2911,11,FALSE)</f>
        <v>Normal Weight</v>
      </c>
      <c r="K577" s="7" t="str">
        <f>VLOOKUP(A577,'Data Analysis'!A576:Q2911,12,FALSE)</f>
        <v>Normal</v>
      </c>
      <c r="L577" s="7" t="str">
        <f>VLOOKUP(A577,'Data Analysis'!A576:Q2911,13,FALSE)</f>
        <v>7-Jun-1964</v>
      </c>
      <c r="M577" s="7">
        <f>VLOOKUP(A577,'Data Analysis'!A576:Q2911,14,FALSE)</f>
        <v>17174.52</v>
      </c>
      <c r="N577" s="7" t="str">
        <f>VLOOKUP(A577,'Data Analysis'!A576:Q2911,16,FALSE)</f>
        <v>tier - 2</v>
      </c>
      <c r="O577" s="7" t="str">
        <f>VLOOKUP(A577,'Data Analysis'!A576:Q2911,15,FALSE)</f>
        <v>tier - 2</v>
      </c>
      <c r="P577" s="7">
        <f>VLOOKUP(A577,'Data Analysis'!A576:Q2911,2,FALSE)</f>
        <v>59</v>
      </c>
      <c r="Q577" s="7">
        <f>VLOOKUP(A578,'Data Analysis'!A577:Q2912,2,FALSE)</f>
        <v>57</v>
      </c>
    </row>
    <row r="578" ht="15.6" spans="1:17">
      <c r="A578" s="9" t="s">
        <v>1154</v>
      </c>
      <c r="B578" s="7" t="str">
        <f>VLOOKUP(A578,'Data Analysis'!A577:Q2912,4,FALSE)</f>
        <v>  Meredith</v>
      </c>
      <c r="C578" s="7">
        <f>VLOOKUP(A578,'Data Analysis'!A577:Q2912,5,FALSE)</f>
        <v>42.66</v>
      </c>
      <c r="D578" s="7">
        <f>VLOOKUP(A578,'Data Analysis'!A577:Q2912,6,FALSE)</f>
        <v>10.44</v>
      </c>
      <c r="E578" s="7" t="str">
        <f>VLOOKUP(A578,'Data Analysis'!A577:Q2912,7,FALSE)</f>
        <v>No</v>
      </c>
      <c r="F578" s="7" t="str">
        <f>VLOOKUP(A578,'Data Analysis'!A577:Q2912,9,FALSE)</f>
        <v>No</v>
      </c>
      <c r="G578" s="7" t="str">
        <f>VLOOKUP(A578,'Data Analysis'!A577:Q2912,8,FALSE)</f>
        <v>No</v>
      </c>
      <c r="H578" s="7">
        <f>VLOOKUP(A578,'Data Analysis'!A577:Q2912,10,FALSE)</f>
        <v>0</v>
      </c>
      <c r="I578" s="7" t="str">
        <f>VLOOKUP(A578,'Data Analysis'!A577:Q2912,17,FALSE)</f>
        <v>No</v>
      </c>
      <c r="J578" s="7" t="str">
        <f>VLOOKUP(A578,'Data Analysis'!A577:Q2912,11,FALSE)</f>
        <v>Obesity</v>
      </c>
      <c r="K578" s="7" t="str">
        <f>VLOOKUP(A578,'Data Analysis'!A577:Q2912,12,FALSE)</f>
        <v>Diabetes</v>
      </c>
      <c r="L578" s="7" t="str">
        <f>VLOOKUP(A578,'Data Analysis'!A577:Q2912,13,FALSE)</f>
        <v>16-Sep-1965</v>
      </c>
      <c r="M578" s="7">
        <f>VLOOKUP(A578,'Data Analysis'!A577:Q2912,14,FALSE)</f>
        <v>17172.27</v>
      </c>
      <c r="N578" s="7" t="str">
        <f>VLOOKUP(A578,'Data Analysis'!A577:Q2912,16,FALSE)</f>
        <v>tier - 2</v>
      </c>
      <c r="O578" s="7" t="str">
        <f>VLOOKUP(A578,'Data Analysis'!A577:Q2912,15,FALSE)</f>
        <v>tier - 2</v>
      </c>
      <c r="P578" s="7">
        <f>VLOOKUP(A578,'Data Analysis'!A577:Q2912,2,FALSE)</f>
        <v>57</v>
      </c>
      <c r="Q578" s="7">
        <f>VLOOKUP(A579,'Data Analysis'!A578:Q2913,2,FALSE)</f>
        <v>25</v>
      </c>
    </row>
    <row r="579" ht="15.6" spans="1:17">
      <c r="A579" s="9" t="s">
        <v>1156</v>
      </c>
      <c r="B579" s="7" t="str">
        <f>VLOOKUP(A579,'Data Analysis'!A578:Q2913,4,FALSE)</f>
        <v>  Junyong</v>
      </c>
      <c r="C579" s="7">
        <f>VLOOKUP(A579,'Data Analysis'!A578:Q2913,5,FALSE)</f>
        <v>33.63</v>
      </c>
      <c r="D579" s="7">
        <f>VLOOKUP(A579,'Data Analysis'!A578:Q2913,6,FALSE)</f>
        <v>5.69</v>
      </c>
      <c r="E579" s="7" t="str">
        <f>VLOOKUP(A579,'Data Analysis'!A578:Q2913,7,FALSE)</f>
        <v>No</v>
      </c>
      <c r="F579" s="7" t="str">
        <f>VLOOKUP(A579,'Data Analysis'!A578:Q2913,9,FALSE)</f>
        <v>No</v>
      </c>
      <c r="G579" s="7" t="str">
        <f>VLOOKUP(A579,'Data Analysis'!A578:Q2913,8,FALSE)</f>
        <v>No</v>
      </c>
      <c r="H579" s="7">
        <f>VLOOKUP(A579,'Data Analysis'!A578:Q2913,10,FALSE)</f>
        <v>1</v>
      </c>
      <c r="I579" s="7" t="str">
        <f>VLOOKUP(A579,'Data Analysis'!A578:Q2913,17,FALSE)</f>
        <v>No</v>
      </c>
      <c r="J579" s="7" t="str">
        <f>VLOOKUP(A579,'Data Analysis'!A578:Q2913,11,FALSE)</f>
        <v>Overweight</v>
      </c>
      <c r="K579" s="7" t="str">
        <f>VLOOKUP(A579,'Data Analysis'!A578:Q2913,12,FALSE)</f>
        <v>Normal</v>
      </c>
      <c r="L579" s="7" t="str">
        <f>VLOOKUP(A579,'Data Analysis'!A578:Q2913,13,FALSE)</f>
        <v>3-Jun-1998</v>
      </c>
      <c r="M579" s="7">
        <f>VLOOKUP(A579,'Data Analysis'!A578:Q2913,14,FALSE)</f>
        <v>17128.43</v>
      </c>
      <c r="N579" s="7" t="str">
        <f>VLOOKUP(A579,'Data Analysis'!A578:Q2913,16,FALSE)</f>
        <v>tier - 2</v>
      </c>
      <c r="O579" s="7" t="str">
        <f>VLOOKUP(A579,'Data Analysis'!A578:Q2913,15,FALSE)</f>
        <v>tier - 3</v>
      </c>
      <c r="P579" s="7">
        <f>VLOOKUP(A579,'Data Analysis'!A578:Q2913,2,FALSE)</f>
        <v>25</v>
      </c>
      <c r="Q579" s="7">
        <f>VLOOKUP(A580,'Data Analysis'!A579:Q2914,2,FALSE)</f>
        <v>20</v>
      </c>
    </row>
    <row r="580" ht="15.6" spans="1:17">
      <c r="A580" s="9" t="s">
        <v>1158</v>
      </c>
      <c r="B580" s="7" t="str">
        <f>VLOOKUP(A580,'Data Analysis'!A579:Q2914,4,FALSE)</f>
        <v>  Kristen A</v>
      </c>
      <c r="C580" s="7">
        <f>VLOOKUP(A580,'Data Analysis'!A579:Q2914,5,FALSE)</f>
        <v>26.84</v>
      </c>
      <c r="D580" s="7">
        <f>VLOOKUP(A580,'Data Analysis'!A579:Q2914,6,FALSE)</f>
        <v>6.5</v>
      </c>
      <c r="E580" s="7" t="str">
        <f>VLOOKUP(A580,'Data Analysis'!A579:Q2914,7,FALSE)</f>
        <v>No</v>
      </c>
      <c r="F580" s="7" t="str">
        <f>VLOOKUP(A580,'Data Analysis'!A579:Q2914,9,FALSE)</f>
        <v>No</v>
      </c>
      <c r="G580" s="7" t="str">
        <f>VLOOKUP(A580,'Data Analysis'!A579:Q2914,8,FALSE)</f>
        <v>No</v>
      </c>
      <c r="H580" s="7">
        <f>VLOOKUP(A580,'Data Analysis'!A579:Q2914,10,FALSE)</f>
        <v>0</v>
      </c>
      <c r="I580" s="7" t="str">
        <f>VLOOKUP(A580,'Data Analysis'!A579:Q2914,17,FALSE)</f>
        <v>yes</v>
      </c>
      <c r="J580" s="7" t="str">
        <f>VLOOKUP(A580,'Data Analysis'!A579:Q2914,11,FALSE)</f>
        <v>Obesity</v>
      </c>
      <c r="K580" s="7" t="str">
        <f>VLOOKUP(A580,'Data Analysis'!A579:Q2914,12,FALSE)</f>
        <v>Normal</v>
      </c>
      <c r="L580" s="7" t="str">
        <f>VLOOKUP(A580,'Data Analysis'!A579:Q2914,13,FALSE)</f>
        <v>28-Jun-2002</v>
      </c>
      <c r="M580" s="7">
        <f>VLOOKUP(A580,'Data Analysis'!A579:Q2914,14,FALSE)</f>
        <v>17085.27</v>
      </c>
      <c r="N580" s="7" t="str">
        <f>VLOOKUP(A580,'Data Analysis'!A579:Q2914,16,FALSE)</f>
        <v>tier - 2</v>
      </c>
      <c r="O580" s="7" t="str">
        <f>VLOOKUP(A580,'Data Analysis'!A579:Q2914,15,FALSE)</f>
        <v>tier - 3</v>
      </c>
      <c r="P580" s="7">
        <f>VLOOKUP(A580,'Data Analysis'!A579:Q2914,2,FALSE)</f>
        <v>20</v>
      </c>
      <c r="Q580" s="7">
        <f>VLOOKUP(A581,'Data Analysis'!A580:Q2915,2,FALSE)</f>
        <v>19</v>
      </c>
    </row>
    <row r="581" ht="15.6" spans="1:17">
      <c r="A581" s="9" t="s">
        <v>1160</v>
      </c>
      <c r="B581" s="7" t="str">
        <f>VLOOKUP(A581,'Data Analysis'!A580:Q2915,4,FALSE)</f>
        <v>  Maria I</v>
      </c>
      <c r="C581" s="7">
        <f>VLOOKUP(A581,'Data Analysis'!A580:Q2915,5,FALSE)</f>
        <v>28.3</v>
      </c>
      <c r="D581" s="7">
        <f>VLOOKUP(A581,'Data Analysis'!A580:Q2915,6,FALSE)</f>
        <v>5.73</v>
      </c>
      <c r="E581" s="7" t="str">
        <f>VLOOKUP(A581,'Data Analysis'!A580:Q2915,7,FALSE)</f>
        <v>No</v>
      </c>
      <c r="F581" s="7" t="str">
        <f>VLOOKUP(A581,'Data Analysis'!A580:Q2915,9,FALSE)</f>
        <v>No</v>
      </c>
      <c r="G581" s="7" t="str">
        <f>VLOOKUP(A581,'Data Analysis'!A580:Q2915,8,FALSE)</f>
        <v>Yes</v>
      </c>
      <c r="H581" s="7">
        <f>VLOOKUP(A581,'Data Analysis'!A580:Q2915,10,FALSE)</f>
        <v>1</v>
      </c>
      <c r="I581" s="7" t="str">
        <f>VLOOKUP(A581,'Data Analysis'!A580:Q2915,17,FALSE)</f>
        <v>yes</v>
      </c>
      <c r="J581" s="7" t="str">
        <f>VLOOKUP(A581,'Data Analysis'!A580:Q2915,11,FALSE)</f>
        <v>Obesity</v>
      </c>
      <c r="K581" s="7" t="str">
        <f>VLOOKUP(A581,'Data Analysis'!A580:Q2915,12,FALSE)</f>
        <v>Prediabetes</v>
      </c>
      <c r="L581" s="7" t="str">
        <f>VLOOKUP(A581,'Data Analysis'!A580:Q2915,13,FALSE)</f>
        <v>26-Dec-2003</v>
      </c>
      <c r="M581" s="7">
        <f>VLOOKUP(A581,'Data Analysis'!A580:Q2915,14,FALSE)</f>
        <v>17081.08</v>
      </c>
      <c r="N581" s="7" t="str">
        <f>VLOOKUP(A581,'Data Analysis'!A580:Q2915,16,FALSE)</f>
        <v>tier - 2</v>
      </c>
      <c r="O581" s="7" t="str">
        <f>VLOOKUP(A581,'Data Analysis'!A580:Q2915,15,FALSE)</f>
        <v>tier - 2</v>
      </c>
      <c r="P581" s="7">
        <f>VLOOKUP(A581,'Data Analysis'!A580:Q2915,2,FALSE)</f>
        <v>19</v>
      </c>
      <c r="Q581" s="7">
        <f>VLOOKUP(A582,'Data Analysis'!A581:Q2916,2,FALSE)</f>
        <v>26</v>
      </c>
    </row>
    <row r="582" ht="15.6" spans="1:17">
      <c r="A582" s="9" t="s">
        <v>1162</v>
      </c>
      <c r="B582" s="7" t="str">
        <f>VLOOKUP(A582,'Data Analysis'!A581:Q2916,4,FALSE)</f>
        <v>  Jonathan</v>
      </c>
      <c r="C582" s="7">
        <f>VLOOKUP(A582,'Data Analysis'!A581:Q2916,5,FALSE)</f>
        <v>27.06</v>
      </c>
      <c r="D582" s="7">
        <f>VLOOKUP(A582,'Data Analysis'!A581:Q2916,6,FALSE)</f>
        <v>5.74</v>
      </c>
      <c r="E582" s="7" t="str">
        <f>VLOOKUP(A582,'Data Analysis'!A581:Q2916,7,FALSE)</f>
        <v>yes</v>
      </c>
      <c r="F582" s="7" t="str">
        <f>VLOOKUP(A582,'Data Analysis'!A581:Q2916,9,FALSE)</f>
        <v>No</v>
      </c>
      <c r="G582" s="7" t="str">
        <f>VLOOKUP(A582,'Data Analysis'!A581:Q2916,8,FALSE)</f>
        <v>No</v>
      </c>
      <c r="H582" s="7">
        <f>VLOOKUP(A582,'Data Analysis'!A581:Q2916,10,FALSE)</f>
        <v>0</v>
      </c>
      <c r="I582" s="7" t="str">
        <f>VLOOKUP(A582,'Data Analysis'!A581:Q2916,17,FALSE)</f>
        <v>yes</v>
      </c>
      <c r="J582" s="7" t="str">
        <f>VLOOKUP(A582,'Data Analysis'!A581:Q2916,11,FALSE)</f>
        <v>Obesity</v>
      </c>
      <c r="K582" s="7" t="str">
        <f>VLOOKUP(A582,'Data Analysis'!A581:Q2916,12,FALSE)</f>
        <v>Prediabetes</v>
      </c>
      <c r="L582" s="7" t="str">
        <f>VLOOKUP(A582,'Data Analysis'!A581:Q2916,13,FALSE)</f>
        <v>10-Jun-1996</v>
      </c>
      <c r="M582" s="7">
        <f>VLOOKUP(A582,'Data Analysis'!A581:Q2916,14,FALSE)</f>
        <v>17043.34</v>
      </c>
      <c r="N582" s="7" t="str">
        <f>VLOOKUP(A582,'Data Analysis'!A581:Q2916,16,FALSE)</f>
        <v>tier - 2</v>
      </c>
      <c r="O582" s="7" t="str">
        <f>VLOOKUP(A582,'Data Analysis'!A581:Q2916,15,FALSE)</f>
        <v>tier - 3</v>
      </c>
      <c r="P582" s="7">
        <f>VLOOKUP(A582,'Data Analysis'!A581:Q2916,2,FALSE)</f>
        <v>26</v>
      </c>
      <c r="Q582" s="7">
        <f>VLOOKUP(A583,'Data Analysis'!A582:Q2917,2,FALSE)</f>
        <v>51</v>
      </c>
    </row>
    <row r="583" ht="15.6" spans="1:17">
      <c r="A583" s="9" t="s">
        <v>1164</v>
      </c>
      <c r="B583" s="7" t="str">
        <f>VLOOKUP(A583,'Data Analysis'!A582:Q2917,4,FALSE)</f>
        <v>  Phil</v>
      </c>
      <c r="C583" s="7">
        <f>VLOOKUP(A583,'Data Analysis'!A582:Q2917,5,FALSE)</f>
        <v>47.13</v>
      </c>
      <c r="D583" s="7">
        <f>VLOOKUP(A583,'Data Analysis'!A582:Q2917,6,FALSE)</f>
        <v>8.7</v>
      </c>
      <c r="E583" s="7" t="str">
        <f>VLOOKUP(A583,'Data Analysis'!A582:Q2917,7,FALSE)</f>
        <v>No</v>
      </c>
      <c r="F583" s="7" t="str">
        <f>VLOOKUP(A583,'Data Analysis'!A582:Q2917,9,FALSE)</f>
        <v>No</v>
      </c>
      <c r="G583" s="7" t="str">
        <f>VLOOKUP(A583,'Data Analysis'!A582:Q2917,8,FALSE)</f>
        <v>No</v>
      </c>
      <c r="H583" s="7">
        <f>VLOOKUP(A583,'Data Analysis'!A582:Q2917,10,FALSE)</f>
        <v>0</v>
      </c>
      <c r="I583" s="7" t="str">
        <f>VLOOKUP(A583,'Data Analysis'!A582:Q2917,17,FALSE)</f>
        <v>No</v>
      </c>
      <c r="J583" s="7" t="str">
        <f>VLOOKUP(A583,'Data Analysis'!A582:Q2917,11,FALSE)</f>
        <v>Obesity</v>
      </c>
      <c r="K583" s="7" t="str">
        <f>VLOOKUP(A583,'Data Analysis'!A582:Q2917,12,FALSE)</f>
        <v>Diabetes</v>
      </c>
      <c r="L583" s="7" t="str">
        <f>VLOOKUP(A583,'Data Analysis'!A582:Q2917,13,FALSE)</f>
        <v>22-Aug-1971</v>
      </c>
      <c r="M583" s="7">
        <f>VLOOKUP(A583,'Data Analysis'!A582:Q2917,14,FALSE)</f>
        <v>17016.01</v>
      </c>
      <c r="N583" s="7" t="str">
        <f>VLOOKUP(A583,'Data Analysis'!A582:Q2917,16,FALSE)</f>
        <v>tier - 2</v>
      </c>
      <c r="O583" s="7" t="str">
        <f>VLOOKUP(A583,'Data Analysis'!A582:Q2917,15,FALSE)</f>
        <v>tier - 2</v>
      </c>
      <c r="P583" s="7">
        <f>VLOOKUP(A583,'Data Analysis'!A582:Q2917,2,FALSE)</f>
        <v>51</v>
      </c>
      <c r="Q583" s="7">
        <f>VLOOKUP(A584,'Data Analysis'!A583:Q2918,2,FALSE)</f>
        <v>42</v>
      </c>
    </row>
    <row r="584" ht="15.6" spans="1:17">
      <c r="A584" s="9" t="s">
        <v>1166</v>
      </c>
      <c r="B584" s="7" t="str">
        <f>VLOOKUP(A584,'Data Analysis'!A583:Q2918,4,FALSE)</f>
        <v>  Benjamina C</v>
      </c>
      <c r="C584" s="7">
        <f>VLOOKUP(A584,'Data Analysis'!A583:Q2918,5,FALSE)</f>
        <v>51.72</v>
      </c>
      <c r="D584" s="7">
        <f>VLOOKUP(A584,'Data Analysis'!A583:Q2918,6,FALSE)</f>
        <v>5.09</v>
      </c>
      <c r="E584" s="7" t="str">
        <f>VLOOKUP(A584,'Data Analysis'!A583:Q2918,7,FALSE)</f>
        <v>No</v>
      </c>
      <c r="F584" s="7" t="str">
        <f>VLOOKUP(A584,'Data Analysis'!A583:Q2918,9,FALSE)</f>
        <v>No</v>
      </c>
      <c r="G584" s="7" t="str">
        <f>VLOOKUP(A584,'Data Analysis'!A583:Q2918,8,FALSE)</f>
        <v>No</v>
      </c>
      <c r="H584" s="7">
        <f>VLOOKUP(A584,'Data Analysis'!A583:Q2918,10,FALSE)</f>
        <v>0</v>
      </c>
      <c r="I584" s="7" t="str">
        <f>VLOOKUP(A584,'Data Analysis'!A583:Q2918,17,FALSE)</f>
        <v>No</v>
      </c>
      <c r="J584" s="7" t="str">
        <f>VLOOKUP(A584,'Data Analysis'!A583:Q2918,11,FALSE)</f>
        <v>Obesity</v>
      </c>
      <c r="K584" s="7" t="str">
        <f>VLOOKUP(A584,'Data Analysis'!A583:Q2918,12,FALSE)</f>
        <v>Normal</v>
      </c>
      <c r="L584" s="7" t="str">
        <f>VLOOKUP(A584,'Data Analysis'!A583:Q2918,13,FALSE)</f>
        <v>16-Jul-1980</v>
      </c>
      <c r="M584" s="7">
        <f>VLOOKUP(A584,'Data Analysis'!A583:Q2918,14,FALSE)</f>
        <v>16990.55</v>
      </c>
      <c r="N584" s="7" t="str">
        <f>VLOOKUP(A584,'Data Analysis'!A583:Q2918,16,FALSE)</f>
        <v>tier - 2</v>
      </c>
      <c r="O584" s="7" t="str">
        <f>VLOOKUP(A584,'Data Analysis'!A583:Q2918,15,FALSE)</f>
        <v>tier - 3</v>
      </c>
      <c r="P584" s="7">
        <f>VLOOKUP(A584,'Data Analysis'!A583:Q2918,2,FALSE)</f>
        <v>42</v>
      </c>
      <c r="Q584" s="7">
        <f>VLOOKUP(A585,'Data Analysis'!A584:Q2919,2,FALSE)</f>
        <v>45</v>
      </c>
    </row>
    <row r="585" ht="15.6" spans="1:17">
      <c r="A585" s="9" t="s">
        <v>1168</v>
      </c>
      <c r="B585" s="7" t="str">
        <f>VLOOKUP(A585,'Data Analysis'!A584:Q2919,4,FALSE)</f>
        <v>  Christopher</v>
      </c>
      <c r="C585" s="7">
        <f>VLOOKUP(A585,'Data Analysis'!A584:Q2919,5,FALSE)</f>
        <v>48.59</v>
      </c>
      <c r="D585" s="7">
        <f>VLOOKUP(A585,'Data Analysis'!A584:Q2919,6,FALSE)</f>
        <v>5.57</v>
      </c>
      <c r="E585" s="7" t="str">
        <f>VLOOKUP(A585,'Data Analysis'!A584:Q2919,7,FALSE)</f>
        <v>No</v>
      </c>
      <c r="F585" s="7" t="str">
        <f>VLOOKUP(A585,'Data Analysis'!A584:Q2919,9,FALSE)</f>
        <v>No</v>
      </c>
      <c r="G585" s="7" t="str">
        <f>VLOOKUP(A585,'Data Analysis'!A584:Q2919,8,FALSE)</f>
        <v>No</v>
      </c>
      <c r="H585" s="7">
        <f>VLOOKUP(A585,'Data Analysis'!A584:Q2919,10,FALSE)</f>
        <v>0</v>
      </c>
      <c r="I585" s="7" t="str">
        <f>VLOOKUP(A585,'Data Analysis'!A584:Q2919,17,FALSE)</f>
        <v>No</v>
      </c>
      <c r="J585" s="7" t="str">
        <f>VLOOKUP(A585,'Data Analysis'!A584:Q2919,11,FALSE)</f>
        <v>Overweight</v>
      </c>
      <c r="K585" s="7" t="str">
        <f>VLOOKUP(A585,'Data Analysis'!A584:Q2919,12,FALSE)</f>
        <v>Normal</v>
      </c>
      <c r="L585" s="7" t="str">
        <f>VLOOKUP(A585,'Data Analysis'!A584:Q2919,13,FALSE)</f>
        <v>25-Aug-1977</v>
      </c>
      <c r="M585" s="7">
        <f>VLOOKUP(A585,'Data Analysis'!A584:Q2919,14,FALSE)</f>
        <v>16921.09</v>
      </c>
      <c r="N585" s="7" t="str">
        <f>VLOOKUP(A585,'Data Analysis'!A584:Q2919,16,FALSE)</f>
        <v>tier - 2</v>
      </c>
      <c r="O585" s="7" t="str">
        <f>VLOOKUP(A585,'Data Analysis'!A584:Q2919,15,FALSE)</f>
        <v>tier - 3</v>
      </c>
      <c r="P585" s="7">
        <f>VLOOKUP(A585,'Data Analysis'!A584:Q2919,2,FALSE)</f>
        <v>45</v>
      </c>
      <c r="Q585" s="7">
        <f>VLOOKUP(A586,'Data Analysis'!A585:Q2920,2,FALSE)</f>
        <v>54</v>
      </c>
    </row>
    <row r="586" ht="15.6" spans="1:17">
      <c r="A586" s="9" t="s">
        <v>1170</v>
      </c>
      <c r="B586" s="7" t="str">
        <f>VLOOKUP(A586,'Data Analysis'!A585:Q2920,4,FALSE)</f>
        <v>  Alison B</v>
      </c>
      <c r="C586" s="7">
        <f>VLOOKUP(A586,'Data Analysis'!A585:Q2920,5,FALSE)</f>
        <v>45.18</v>
      </c>
      <c r="D586" s="7">
        <f>VLOOKUP(A586,'Data Analysis'!A585:Q2920,6,FALSE)</f>
        <v>10.87</v>
      </c>
      <c r="E586" s="7" t="str">
        <f>VLOOKUP(A586,'Data Analysis'!A585:Q2920,7,FALSE)</f>
        <v>No</v>
      </c>
      <c r="F586" s="7" t="str">
        <f>VLOOKUP(A586,'Data Analysis'!A585:Q2920,9,FALSE)</f>
        <v>No</v>
      </c>
      <c r="G586" s="7" t="str">
        <f>VLOOKUP(A586,'Data Analysis'!A585:Q2920,8,FALSE)</f>
        <v>No</v>
      </c>
      <c r="H586" s="7">
        <f>VLOOKUP(A586,'Data Analysis'!A585:Q2920,10,FALSE)</f>
        <v>0</v>
      </c>
      <c r="I586" s="7" t="str">
        <f>VLOOKUP(A586,'Data Analysis'!A585:Q2920,17,FALSE)</f>
        <v>No</v>
      </c>
      <c r="J586" s="7" t="str">
        <f>VLOOKUP(A586,'Data Analysis'!A585:Q2920,11,FALSE)</f>
        <v>Obesity</v>
      </c>
      <c r="K586" s="7" t="str">
        <f>VLOOKUP(A586,'Data Analysis'!A585:Q2920,12,FALSE)</f>
        <v>Diabetes</v>
      </c>
      <c r="L586" s="7" t="str">
        <f>VLOOKUP(A586,'Data Analysis'!A585:Q2920,13,FALSE)</f>
        <v>21-Oct-1968</v>
      </c>
      <c r="M586" s="7">
        <f>VLOOKUP(A586,'Data Analysis'!A585:Q2920,14,FALSE)</f>
        <v>16903.5</v>
      </c>
      <c r="N586" s="7" t="str">
        <f>VLOOKUP(A586,'Data Analysis'!A585:Q2920,16,FALSE)</f>
        <v>tier - 2</v>
      </c>
      <c r="O586" s="7" t="str">
        <f>VLOOKUP(A586,'Data Analysis'!A585:Q2920,15,FALSE)</f>
        <v>tier - 3</v>
      </c>
      <c r="P586" s="7">
        <f>VLOOKUP(A586,'Data Analysis'!A585:Q2920,2,FALSE)</f>
        <v>54</v>
      </c>
      <c r="Q586" s="7">
        <f>VLOOKUP(A587,'Data Analysis'!A586:Q2921,2,FALSE)</f>
        <v>19</v>
      </c>
    </row>
    <row r="587" ht="15.6" spans="1:17">
      <c r="A587" s="9" t="s">
        <v>1172</v>
      </c>
      <c r="B587" s="7" t="str">
        <f>VLOOKUP(A587,'Data Analysis'!A586:Q2921,4,FALSE)</f>
        <v>  Caroline</v>
      </c>
      <c r="C587" s="7">
        <f>VLOOKUP(A587,'Data Analysis'!A586:Q2921,5,FALSE)</f>
        <v>27.9</v>
      </c>
      <c r="D587" s="7">
        <f>VLOOKUP(A587,'Data Analysis'!A586:Q2921,6,FALSE)</f>
        <v>6.02</v>
      </c>
      <c r="E587" s="7" t="str">
        <f>VLOOKUP(A587,'Data Analysis'!A586:Q2921,7,FALSE)</f>
        <v>No</v>
      </c>
      <c r="F587" s="7" t="str">
        <f>VLOOKUP(A587,'Data Analysis'!A586:Q2921,9,FALSE)</f>
        <v>No</v>
      </c>
      <c r="G587" s="7" t="str">
        <f>VLOOKUP(A587,'Data Analysis'!A586:Q2921,8,FALSE)</f>
        <v>Yes</v>
      </c>
      <c r="H587" s="7">
        <f>VLOOKUP(A587,'Data Analysis'!A586:Q2921,10,FALSE)</f>
        <v>1</v>
      </c>
      <c r="I587" s="7" t="str">
        <f>VLOOKUP(A587,'Data Analysis'!A586:Q2921,17,FALSE)</f>
        <v>yes</v>
      </c>
      <c r="J587" s="7" t="str">
        <f>VLOOKUP(A587,'Data Analysis'!A586:Q2921,11,FALSE)</f>
        <v>Overweight</v>
      </c>
      <c r="K587" s="7" t="str">
        <f>VLOOKUP(A587,'Data Analysis'!A586:Q2921,12,FALSE)</f>
        <v>Prediabetes</v>
      </c>
      <c r="L587" s="7" t="str">
        <f>VLOOKUP(A587,'Data Analysis'!A586:Q2921,13,FALSE)</f>
        <v>10-Sep-2003</v>
      </c>
      <c r="M587" s="7">
        <f>VLOOKUP(A587,'Data Analysis'!A586:Q2921,14,FALSE)</f>
        <v>16884.92</v>
      </c>
      <c r="N587" s="7" t="str">
        <f>VLOOKUP(A587,'Data Analysis'!A586:Q2921,16,FALSE)</f>
        <v>tier - 2</v>
      </c>
      <c r="O587" s="7" t="str">
        <f>VLOOKUP(A587,'Data Analysis'!A586:Q2921,15,FALSE)</f>
        <v>tier - 2</v>
      </c>
      <c r="P587" s="7">
        <f>VLOOKUP(A587,'Data Analysis'!A586:Q2921,2,FALSE)</f>
        <v>19</v>
      </c>
      <c r="Q587" s="7">
        <f>VLOOKUP(A588,'Data Analysis'!A587:Q2922,2,FALSE)</f>
        <v>48</v>
      </c>
    </row>
    <row r="588" ht="15.6" spans="1:17">
      <c r="A588" s="9" t="s">
        <v>1174</v>
      </c>
      <c r="B588" s="7" t="str">
        <f>VLOOKUP(A588,'Data Analysis'!A587:Q2922,4,FALSE)</f>
        <v>  Alexis N</v>
      </c>
      <c r="C588" s="7">
        <f>VLOOKUP(A588,'Data Analysis'!A587:Q2922,5,FALSE)</f>
        <v>51.33</v>
      </c>
      <c r="D588" s="7">
        <f>VLOOKUP(A588,'Data Analysis'!A587:Q2922,6,FALSE)</f>
        <v>7</v>
      </c>
      <c r="E588" s="7" t="str">
        <f>VLOOKUP(A588,'Data Analysis'!A587:Q2922,7,FALSE)</f>
        <v>No</v>
      </c>
      <c r="F588" s="7" t="str">
        <f>VLOOKUP(A588,'Data Analysis'!A587:Q2922,9,FALSE)</f>
        <v>No</v>
      </c>
      <c r="G588" s="7" t="str">
        <f>VLOOKUP(A588,'Data Analysis'!A587:Q2922,8,FALSE)</f>
        <v>No</v>
      </c>
      <c r="H588" s="7">
        <f>VLOOKUP(A588,'Data Analysis'!A587:Q2922,10,FALSE)</f>
        <v>0</v>
      </c>
      <c r="I588" s="7" t="str">
        <f>VLOOKUP(A588,'Data Analysis'!A587:Q2922,17,FALSE)</f>
        <v>No</v>
      </c>
      <c r="J588" s="7" t="str">
        <f>VLOOKUP(A588,'Data Analysis'!A587:Q2922,11,FALSE)</f>
        <v>Normal Weight</v>
      </c>
      <c r="K588" s="7" t="str">
        <f>VLOOKUP(A588,'Data Analysis'!A587:Q2922,12,FALSE)</f>
        <v>Diabetes</v>
      </c>
      <c r="L588" s="7" t="str">
        <f>VLOOKUP(A588,'Data Analysis'!A587:Q2922,13,FALSE)</f>
        <v>8-Aug-1974</v>
      </c>
      <c r="M588" s="7">
        <f>VLOOKUP(A588,'Data Analysis'!A587:Q2922,14,FALSE)</f>
        <v>16841.32</v>
      </c>
      <c r="N588" s="7" t="str">
        <f>VLOOKUP(A588,'Data Analysis'!A587:Q2922,16,FALSE)</f>
        <v>tier - 2</v>
      </c>
      <c r="O588" s="7" t="str">
        <f>VLOOKUP(A588,'Data Analysis'!A587:Q2922,15,FALSE)</f>
        <v>tier - 3</v>
      </c>
      <c r="P588" s="7">
        <f>VLOOKUP(A588,'Data Analysis'!A587:Q2922,2,FALSE)</f>
        <v>48</v>
      </c>
      <c r="Q588" s="7">
        <f>VLOOKUP(A589,'Data Analysis'!A588:Q2923,2,FALSE)</f>
        <v>27</v>
      </c>
    </row>
    <row r="589" ht="15.6" spans="1:17">
      <c r="A589" s="9" t="s">
        <v>1176</v>
      </c>
      <c r="B589" s="7" t="str">
        <f>VLOOKUP(A589,'Data Analysis'!A588:Q2923,4,FALSE)</f>
        <v>  Shanda L</v>
      </c>
      <c r="C589" s="7">
        <f>VLOOKUP(A589,'Data Analysis'!A588:Q2923,5,FALSE)</f>
        <v>30.59</v>
      </c>
      <c r="D589" s="7">
        <f>VLOOKUP(A589,'Data Analysis'!A588:Q2923,6,FALSE)</f>
        <v>5.56</v>
      </c>
      <c r="E589" s="7" t="str">
        <f>VLOOKUP(A589,'Data Analysis'!A588:Q2923,7,FALSE)</f>
        <v>yes</v>
      </c>
      <c r="F589" s="7" t="str">
        <f>VLOOKUP(A589,'Data Analysis'!A588:Q2923,9,FALSE)</f>
        <v>No</v>
      </c>
      <c r="G589" s="7" t="str">
        <f>VLOOKUP(A589,'Data Analysis'!A588:Q2923,8,FALSE)</f>
        <v>No</v>
      </c>
      <c r="H589" s="7">
        <f>VLOOKUP(A589,'Data Analysis'!A588:Q2923,10,FALSE)</f>
        <v>1</v>
      </c>
      <c r="I589" s="7" t="str">
        <f>VLOOKUP(A589,'Data Analysis'!A588:Q2923,17,FALSE)</f>
        <v>No</v>
      </c>
      <c r="J589" s="7" t="str">
        <f>VLOOKUP(A589,'Data Analysis'!A588:Q2923,11,FALSE)</f>
        <v>Normal Weight</v>
      </c>
      <c r="K589" s="7" t="str">
        <f>VLOOKUP(A589,'Data Analysis'!A588:Q2923,12,FALSE)</f>
        <v>Normal</v>
      </c>
      <c r="L589" s="7" t="str">
        <f>VLOOKUP(A589,'Data Analysis'!A588:Q2923,13,FALSE)</f>
        <v>19-Oct-1995</v>
      </c>
      <c r="M589" s="7">
        <f>VLOOKUP(A589,'Data Analysis'!A588:Q2923,14,FALSE)</f>
        <v>16796.41</v>
      </c>
      <c r="N589" s="7" t="str">
        <f>VLOOKUP(A589,'Data Analysis'!A588:Q2923,16,FALSE)</f>
        <v>tier - 2</v>
      </c>
      <c r="O589" s="7" t="str">
        <f>VLOOKUP(A589,'Data Analysis'!A588:Q2923,15,FALSE)</f>
        <v>tier - 3</v>
      </c>
      <c r="P589" s="7">
        <f>VLOOKUP(A589,'Data Analysis'!A588:Q2923,2,FALSE)</f>
        <v>27</v>
      </c>
      <c r="Q589" s="7">
        <f>VLOOKUP(A590,'Data Analysis'!A589:Q2924,2,FALSE)</f>
        <v>60</v>
      </c>
    </row>
    <row r="590" ht="15.6" spans="1:17">
      <c r="A590" s="9" t="s">
        <v>1178</v>
      </c>
      <c r="B590" s="7" t="str">
        <f>VLOOKUP(A590,'Data Analysis'!A589:Q2924,4,FALSE)</f>
        <v>  Lacey</v>
      </c>
      <c r="C590" s="7">
        <f>VLOOKUP(A590,'Data Analysis'!A589:Q2924,5,FALSE)</f>
        <v>39.23</v>
      </c>
      <c r="D590" s="7">
        <f>VLOOKUP(A590,'Data Analysis'!A589:Q2924,6,FALSE)</f>
        <v>8.45</v>
      </c>
      <c r="E590" s="7" t="str">
        <f>VLOOKUP(A590,'Data Analysis'!A589:Q2924,7,FALSE)</f>
        <v>No</v>
      </c>
      <c r="F590" s="7" t="str">
        <f>VLOOKUP(A590,'Data Analysis'!A589:Q2924,9,FALSE)</f>
        <v>No</v>
      </c>
      <c r="G590" s="7" t="str">
        <f>VLOOKUP(A590,'Data Analysis'!A589:Q2924,8,FALSE)</f>
        <v>No</v>
      </c>
      <c r="H590" s="7">
        <f>VLOOKUP(A590,'Data Analysis'!A589:Q2924,10,FALSE)</f>
        <v>0</v>
      </c>
      <c r="I590" s="7" t="str">
        <f>VLOOKUP(A590,'Data Analysis'!A589:Q2924,17,FALSE)</f>
        <v>No</v>
      </c>
      <c r="J590" s="7" t="str">
        <f>VLOOKUP(A590,'Data Analysis'!A589:Q2924,11,FALSE)</f>
        <v>Obesity</v>
      </c>
      <c r="K590" s="7" t="str">
        <f>VLOOKUP(A590,'Data Analysis'!A589:Q2924,12,FALSE)</f>
        <v>Diabetes</v>
      </c>
      <c r="L590" s="7" t="str">
        <f>VLOOKUP(A590,'Data Analysis'!A589:Q2924,13,FALSE)</f>
        <v>29-Jul-1962</v>
      </c>
      <c r="M590" s="7">
        <f>VLOOKUP(A590,'Data Analysis'!A589:Q2924,14,FALSE)</f>
        <v>16779.4</v>
      </c>
      <c r="N590" s="7" t="str">
        <f>VLOOKUP(A590,'Data Analysis'!A589:Q2924,16,FALSE)</f>
        <v>tier - 2</v>
      </c>
      <c r="O590" s="7" t="str">
        <f>VLOOKUP(A590,'Data Analysis'!A589:Q2924,15,FALSE)</f>
        <v>tier - 2</v>
      </c>
      <c r="P590" s="7">
        <f>VLOOKUP(A590,'Data Analysis'!A589:Q2924,2,FALSE)</f>
        <v>60</v>
      </c>
      <c r="Q590" s="7">
        <f>VLOOKUP(A591,'Data Analysis'!A590:Q2925,2,FALSE)</f>
        <v>33</v>
      </c>
    </row>
    <row r="591" ht="15.6" spans="1:17">
      <c r="A591" s="9" t="s">
        <v>1180</v>
      </c>
      <c r="B591" s="7" t="str">
        <f>VLOOKUP(A591,'Data Analysis'!A590:Q2925,4,FALSE)</f>
        <v>  Laurette</v>
      </c>
      <c r="C591" s="7">
        <f>VLOOKUP(A591,'Data Analysis'!A590:Q2925,5,FALSE)</f>
        <v>19.095</v>
      </c>
      <c r="D591" s="7">
        <f>VLOOKUP(A591,'Data Analysis'!A590:Q2925,6,FALSE)</f>
        <v>6.19</v>
      </c>
      <c r="E591" s="7" t="str">
        <f>VLOOKUP(A591,'Data Analysis'!A590:Q2925,7,FALSE)</f>
        <v>No</v>
      </c>
      <c r="F591" s="7" t="str">
        <f>VLOOKUP(A591,'Data Analysis'!A590:Q2925,9,FALSE)</f>
        <v>No</v>
      </c>
      <c r="G591" s="7" t="str">
        <f>VLOOKUP(A591,'Data Analysis'!A590:Q2925,8,FALSE)</f>
        <v>No</v>
      </c>
      <c r="H591" s="7">
        <f>VLOOKUP(A591,'Data Analysis'!A590:Q2925,10,FALSE)</f>
        <v>0</v>
      </c>
      <c r="I591" s="7" t="str">
        <f>VLOOKUP(A591,'Data Analysis'!A590:Q2925,17,FALSE)</f>
        <v>yes</v>
      </c>
      <c r="J591" s="7" t="str">
        <f>VLOOKUP(A591,'Data Analysis'!A590:Q2925,11,FALSE)</f>
        <v>Obesity</v>
      </c>
      <c r="K591" s="7" t="str">
        <f>VLOOKUP(A591,'Data Analysis'!A590:Q2925,12,FALSE)</f>
        <v>Prediabetes</v>
      </c>
      <c r="L591" s="7" t="str">
        <f>VLOOKUP(A591,'Data Analysis'!A590:Q2925,13,FALSE)</f>
        <v>23-Sep-1989</v>
      </c>
      <c r="M591" s="7">
        <f>VLOOKUP(A591,'Data Analysis'!A590:Q2925,14,FALSE)</f>
        <v>16776.3</v>
      </c>
      <c r="N591" s="7" t="str">
        <f>VLOOKUP(A591,'Data Analysis'!A590:Q2925,16,FALSE)</f>
        <v>tier - 2</v>
      </c>
      <c r="O591" s="7" t="str">
        <f>VLOOKUP(A591,'Data Analysis'!A590:Q2925,15,FALSE)</f>
        <v>tier - 2</v>
      </c>
      <c r="P591" s="7">
        <f>VLOOKUP(A591,'Data Analysis'!A590:Q2925,2,FALSE)</f>
        <v>33</v>
      </c>
      <c r="Q591" s="7">
        <f>VLOOKUP(A592,'Data Analysis'!A591:Q2926,2,FALSE)</f>
        <v>48</v>
      </c>
    </row>
    <row r="592" ht="15.6" spans="1:17">
      <c r="A592" s="9" t="s">
        <v>1182</v>
      </c>
      <c r="B592" s="7" t="str">
        <f>VLOOKUP(A592,'Data Analysis'!A591:Q2926,4,FALSE)</f>
        <v>  Jason</v>
      </c>
      <c r="C592" s="7">
        <f>VLOOKUP(A592,'Data Analysis'!A591:Q2926,5,FALSE)</f>
        <v>49.72</v>
      </c>
      <c r="D592" s="7">
        <f>VLOOKUP(A592,'Data Analysis'!A591:Q2926,6,FALSE)</f>
        <v>7.71</v>
      </c>
      <c r="E592" s="7" t="str">
        <f>VLOOKUP(A592,'Data Analysis'!A591:Q2926,7,FALSE)</f>
        <v>No</v>
      </c>
      <c r="F592" s="7" t="str">
        <f>VLOOKUP(A592,'Data Analysis'!A591:Q2926,9,FALSE)</f>
        <v>No</v>
      </c>
      <c r="G592" s="7" t="str">
        <f>VLOOKUP(A592,'Data Analysis'!A591:Q2926,8,FALSE)</f>
        <v>No</v>
      </c>
      <c r="H592" s="7">
        <f>VLOOKUP(A592,'Data Analysis'!A591:Q2926,10,FALSE)</f>
        <v>0</v>
      </c>
      <c r="I592" s="7" t="str">
        <f>VLOOKUP(A592,'Data Analysis'!A591:Q2926,17,FALSE)</f>
        <v>No</v>
      </c>
      <c r="J592" s="7" t="str">
        <f>VLOOKUP(A592,'Data Analysis'!A591:Q2926,11,FALSE)</f>
        <v>Obesity</v>
      </c>
      <c r="K592" s="7" t="str">
        <f>VLOOKUP(A592,'Data Analysis'!A591:Q2926,12,FALSE)</f>
        <v>Diabetes</v>
      </c>
      <c r="L592" s="7" t="str">
        <f>VLOOKUP(A592,'Data Analysis'!A591:Q2926,13,FALSE)</f>
        <v>28-Aug-1974</v>
      </c>
      <c r="M592" s="7">
        <f>VLOOKUP(A592,'Data Analysis'!A591:Q2926,14,FALSE)</f>
        <v>16770.99</v>
      </c>
      <c r="N592" s="7" t="str">
        <f>VLOOKUP(A592,'Data Analysis'!A591:Q2926,16,FALSE)</f>
        <v>tier - 2</v>
      </c>
      <c r="O592" s="7" t="str">
        <f>VLOOKUP(A592,'Data Analysis'!A591:Q2926,15,FALSE)</f>
        <v>tier - 1</v>
      </c>
      <c r="P592" s="7">
        <f>VLOOKUP(A592,'Data Analysis'!A591:Q2926,2,FALSE)</f>
        <v>48</v>
      </c>
      <c r="Q592" s="7">
        <f>VLOOKUP(A593,'Data Analysis'!A592:Q2927,2,FALSE)</f>
        <v>29</v>
      </c>
    </row>
    <row r="593" ht="15.6" spans="1:17">
      <c r="A593" s="9" t="s">
        <v>1184</v>
      </c>
      <c r="B593" s="7" t="str">
        <f>VLOOKUP(A593,'Data Analysis'!A592:Q2927,4,FALSE)</f>
        <v>  Mary</v>
      </c>
      <c r="C593" s="7">
        <f>VLOOKUP(A593,'Data Analysis'!A592:Q2927,5,FALSE)</f>
        <v>21.755</v>
      </c>
      <c r="D593" s="7">
        <f>VLOOKUP(A593,'Data Analysis'!A592:Q2927,6,FALSE)</f>
        <v>4.63</v>
      </c>
      <c r="E593" s="7" t="str">
        <f>VLOOKUP(A593,'Data Analysis'!A592:Q2927,7,FALSE)</f>
        <v>No</v>
      </c>
      <c r="F593" s="7" t="str">
        <f>VLOOKUP(A593,'Data Analysis'!A592:Q2927,9,FALSE)</f>
        <v>No</v>
      </c>
      <c r="G593" s="7" t="str">
        <f>VLOOKUP(A593,'Data Analysis'!A592:Q2927,8,FALSE)</f>
        <v>Yes</v>
      </c>
      <c r="H593" s="7">
        <f>VLOOKUP(A593,'Data Analysis'!A592:Q2927,10,FALSE)</f>
        <v>1</v>
      </c>
      <c r="I593" s="7" t="str">
        <f>VLOOKUP(A593,'Data Analysis'!A592:Q2927,17,FALSE)</f>
        <v>yes</v>
      </c>
      <c r="J593" s="7" t="str">
        <f>VLOOKUP(A593,'Data Analysis'!A592:Q2927,11,FALSE)</f>
        <v>Obesity</v>
      </c>
      <c r="K593" s="7" t="str">
        <f>VLOOKUP(A593,'Data Analysis'!A592:Q2927,12,FALSE)</f>
        <v>Normal</v>
      </c>
      <c r="L593" s="7" t="str">
        <f>VLOOKUP(A593,'Data Analysis'!A592:Q2927,13,FALSE)</f>
        <v>5-Nov-1993</v>
      </c>
      <c r="M593" s="7">
        <f>VLOOKUP(A593,'Data Analysis'!A592:Q2927,14,FALSE)</f>
        <v>16657.72</v>
      </c>
      <c r="N593" s="7" t="str">
        <f>VLOOKUP(A593,'Data Analysis'!A592:Q2927,16,FALSE)</f>
        <v>tier - 2</v>
      </c>
      <c r="O593" s="7" t="str">
        <f>VLOOKUP(A593,'Data Analysis'!A592:Q2927,15,FALSE)</f>
        <v>tier - 1</v>
      </c>
      <c r="P593" s="7">
        <f>VLOOKUP(A593,'Data Analysis'!A592:Q2927,2,FALSE)</f>
        <v>29</v>
      </c>
      <c r="Q593" s="7">
        <f>VLOOKUP(A594,'Data Analysis'!A593:Q2928,2,FALSE)</f>
        <v>45</v>
      </c>
    </row>
    <row r="594" ht="15.6" spans="1:17">
      <c r="A594" s="9" t="s">
        <v>1186</v>
      </c>
      <c r="B594" s="7" t="str">
        <f>VLOOKUP(A594,'Data Analysis'!A593:Q2928,4,FALSE)</f>
        <v>  Kati A</v>
      </c>
      <c r="C594" s="7">
        <f>VLOOKUP(A594,'Data Analysis'!A593:Q2928,5,FALSE)</f>
        <v>48.39</v>
      </c>
      <c r="D594" s="7">
        <f>VLOOKUP(A594,'Data Analysis'!A593:Q2928,6,FALSE)</f>
        <v>4.61</v>
      </c>
      <c r="E594" s="7" t="str">
        <f>VLOOKUP(A594,'Data Analysis'!A593:Q2928,7,FALSE)</f>
        <v>No</v>
      </c>
      <c r="F594" s="7" t="str">
        <f>VLOOKUP(A594,'Data Analysis'!A593:Q2928,9,FALSE)</f>
        <v>No</v>
      </c>
      <c r="G594" s="7" t="str">
        <f>VLOOKUP(A594,'Data Analysis'!A593:Q2928,8,FALSE)</f>
        <v>No</v>
      </c>
      <c r="H594" s="7">
        <f>VLOOKUP(A594,'Data Analysis'!A593:Q2928,10,FALSE)</f>
        <v>0</v>
      </c>
      <c r="I594" s="7" t="str">
        <f>VLOOKUP(A594,'Data Analysis'!A593:Q2928,17,FALSE)</f>
        <v>No</v>
      </c>
      <c r="J594" s="7" t="str">
        <f>VLOOKUP(A594,'Data Analysis'!A593:Q2928,11,FALSE)</f>
        <v>Overweight</v>
      </c>
      <c r="K594" s="7" t="str">
        <f>VLOOKUP(A594,'Data Analysis'!A593:Q2928,12,FALSE)</f>
        <v>Normal</v>
      </c>
      <c r="L594" s="7" t="str">
        <f>VLOOKUP(A594,'Data Analysis'!A593:Q2928,13,FALSE)</f>
        <v>25-Sep-1977</v>
      </c>
      <c r="M594" s="7">
        <f>VLOOKUP(A594,'Data Analysis'!A593:Q2928,14,FALSE)</f>
        <v>16631.61</v>
      </c>
      <c r="N594" s="7" t="str">
        <f>VLOOKUP(A594,'Data Analysis'!A593:Q2928,16,FALSE)</f>
        <v>tier - 2</v>
      </c>
      <c r="O594" s="7" t="str">
        <f>VLOOKUP(A594,'Data Analysis'!A593:Q2928,15,FALSE)</f>
        <v>tier - 1</v>
      </c>
      <c r="P594" s="7">
        <f>VLOOKUP(A594,'Data Analysis'!A593:Q2928,2,FALSE)</f>
        <v>45</v>
      </c>
      <c r="Q594" s="7">
        <f>VLOOKUP(A595,'Data Analysis'!A594:Q2929,2,FALSE)</f>
        <v>47</v>
      </c>
    </row>
    <row r="595" ht="15.6" spans="1:17">
      <c r="A595" s="9" t="s">
        <v>1188</v>
      </c>
      <c r="B595" s="7" t="str">
        <f>VLOOKUP(A595,'Data Analysis'!A594:Q2929,4,FALSE)</f>
        <v>  Kelly J</v>
      </c>
      <c r="C595" s="7">
        <f>VLOOKUP(A595,'Data Analysis'!A594:Q2929,5,FALSE)</f>
        <v>47.15</v>
      </c>
      <c r="D595" s="7">
        <f>VLOOKUP(A595,'Data Analysis'!A594:Q2929,6,FALSE)</f>
        <v>9.53</v>
      </c>
      <c r="E595" s="7" t="str">
        <f>VLOOKUP(A595,'Data Analysis'!A594:Q2929,7,FALSE)</f>
        <v>yes</v>
      </c>
      <c r="F595" s="7" t="str">
        <f>VLOOKUP(A595,'Data Analysis'!A594:Q2929,9,FALSE)</f>
        <v>No</v>
      </c>
      <c r="G595" s="7" t="str">
        <f>VLOOKUP(A595,'Data Analysis'!A594:Q2929,8,FALSE)</f>
        <v>No</v>
      </c>
      <c r="H595" s="7">
        <f>VLOOKUP(A595,'Data Analysis'!A594:Q2929,10,FALSE)</f>
        <v>1</v>
      </c>
      <c r="I595" s="7" t="str">
        <f>VLOOKUP(A595,'Data Analysis'!A594:Q2929,17,FALSE)</f>
        <v>No</v>
      </c>
      <c r="J595" s="7" t="str">
        <f>VLOOKUP(A595,'Data Analysis'!A594:Q2929,11,FALSE)</f>
        <v>Overweight</v>
      </c>
      <c r="K595" s="7" t="str">
        <f>VLOOKUP(A595,'Data Analysis'!A594:Q2929,12,FALSE)</f>
        <v>Diabetes</v>
      </c>
      <c r="L595" s="7" t="str">
        <f>VLOOKUP(A595,'Data Analysis'!A594:Q2929,13,FALSE)</f>
        <v>24-Jul-1975</v>
      </c>
      <c r="M595" s="7">
        <f>VLOOKUP(A595,'Data Analysis'!A594:Q2929,14,FALSE)</f>
        <v>16602.18</v>
      </c>
      <c r="N595" s="7" t="str">
        <f>VLOOKUP(A595,'Data Analysis'!A594:Q2929,16,FALSE)</f>
        <v>tier - 2</v>
      </c>
      <c r="O595" s="7" t="str">
        <f>VLOOKUP(A595,'Data Analysis'!A594:Q2929,15,FALSE)</f>
        <v>tier - 1</v>
      </c>
      <c r="P595" s="7">
        <f>VLOOKUP(A595,'Data Analysis'!A594:Q2929,2,FALSE)</f>
        <v>47</v>
      </c>
      <c r="Q595" s="7">
        <f>VLOOKUP(A596,'Data Analysis'!A595:Q2930,2,FALSE)</f>
        <v>52</v>
      </c>
    </row>
    <row r="596" ht="15.6" spans="1:17">
      <c r="A596" s="9" t="s">
        <v>1190</v>
      </c>
      <c r="B596" s="7" t="str">
        <f>VLOOKUP(A596,'Data Analysis'!A595:Q2930,4,FALSE)</f>
        <v>  Greer D</v>
      </c>
      <c r="C596" s="7">
        <f>VLOOKUP(A596,'Data Analysis'!A595:Q2930,5,FALSE)</f>
        <v>47.59</v>
      </c>
      <c r="D596" s="7">
        <f>VLOOKUP(A596,'Data Analysis'!A595:Q2930,6,FALSE)</f>
        <v>11.43</v>
      </c>
      <c r="E596" s="7" t="str">
        <f>VLOOKUP(A596,'Data Analysis'!A595:Q2930,7,FALSE)</f>
        <v>yes</v>
      </c>
      <c r="F596" s="7" t="str">
        <f>VLOOKUP(A596,'Data Analysis'!A595:Q2930,9,FALSE)</f>
        <v>No</v>
      </c>
      <c r="G596" s="7" t="str">
        <f>VLOOKUP(A596,'Data Analysis'!A595:Q2930,8,FALSE)</f>
        <v>No</v>
      </c>
      <c r="H596" s="7">
        <f>VLOOKUP(A596,'Data Analysis'!A595:Q2930,10,FALSE)</f>
        <v>2</v>
      </c>
      <c r="I596" s="7" t="str">
        <f>VLOOKUP(A596,'Data Analysis'!A595:Q2930,17,FALSE)</f>
        <v>No</v>
      </c>
      <c r="J596" s="7" t="str">
        <f>VLOOKUP(A596,'Data Analysis'!A595:Q2930,11,FALSE)</f>
        <v>Overweight</v>
      </c>
      <c r="K596" s="7" t="str">
        <f>VLOOKUP(A596,'Data Analysis'!A595:Q2930,12,FALSE)</f>
        <v>Diabetes</v>
      </c>
      <c r="L596" s="7" t="str">
        <f>VLOOKUP(A596,'Data Analysis'!A595:Q2930,13,FALSE)</f>
        <v>10-Jul-1970</v>
      </c>
      <c r="M596" s="7">
        <f>VLOOKUP(A596,'Data Analysis'!A595:Q2930,14,FALSE)</f>
        <v>16600.16</v>
      </c>
      <c r="N596" s="7" t="str">
        <f>VLOOKUP(A596,'Data Analysis'!A595:Q2930,16,FALSE)</f>
        <v>tier - 2</v>
      </c>
      <c r="O596" s="7" t="str">
        <f>VLOOKUP(A596,'Data Analysis'!A595:Q2930,15,FALSE)</f>
        <v>tier - 2</v>
      </c>
      <c r="P596" s="7">
        <f>VLOOKUP(A596,'Data Analysis'!A595:Q2930,2,FALSE)</f>
        <v>52</v>
      </c>
      <c r="Q596" s="7">
        <f>VLOOKUP(A597,'Data Analysis'!A596:Q2931,2,FALSE)</f>
        <v>59</v>
      </c>
    </row>
    <row r="597" ht="15.6" spans="1:17">
      <c r="A597" s="9" t="s">
        <v>1192</v>
      </c>
      <c r="B597" s="7" t="str">
        <f>VLOOKUP(A597,'Data Analysis'!A596:Q2931,4,FALSE)</f>
        <v>  Brent</v>
      </c>
      <c r="C597" s="7">
        <f>VLOOKUP(A597,'Data Analysis'!A596:Q2931,5,FALSE)</f>
        <v>39.81</v>
      </c>
      <c r="D597" s="7">
        <f>VLOOKUP(A597,'Data Analysis'!A596:Q2931,6,FALSE)</f>
        <v>7.65</v>
      </c>
      <c r="E597" s="7" t="str">
        <f>VLOOKUP(A597,'Data Analysis'!A596:Q2931,7,FALSE)</f>
        <v>yes</v>
      </c>
      <c r="F597" s="7" t="str">
        <f>VLOOKUP(A597,'Data Analysis'!A596:Q2931,9,FALSE)</f>
        <v>No</v>
      </c>
      <c r="G597" s="7" t="str">
        <f>VLOOKUP(A597,'Data Analysis'!A596:Q2931,8,FALSE)</f>
        <v>Yes</v>
      </c>
      <c r="H597" s="7">
        <f>VLOOKUP(A597,'Data Analysis'!A596:Q2931,10,FALSE)</f>
        <v>1</v>
      </c>
      <c r="I597" s="7" t="str">
        <f>VLOOKUP(A597,'Data Analysis'!A596:Q2931,17,FALSE)</f>
        <v>No</v>
      </c>
      <c r="J597" s="7" t="str">
        <f>VLOOKUP(A597,'Data Analysis'!A596:Q2931,11,FALSE)</f>
        <v>Overweight</v>
      </c>
      <c r="K597" s="7" t="str">
        <f>VLOOKUP(A597,'Data Analysis'!A596:Q2931,12,FALSE)</f>
        <v>Diabetes</v>
      </c>
      <c r="L597" s="7" t="str">
        <f>VLOOKUP(A597,'Data Analysis'!A596:Q2931,13,FALSE)</f>
        <v>25-Jun-1963</v>
      </c>
      <c r="M597" s="7">
        <f>VLOOKUP(A597,'Data Analysis'!A596:Q2931,14,FALSE)</f>
        <v>16587.96</v>
      </c>
      <c r="N597" s="7" t="str">
        <f>VLOOKUP(A597,'Data Analysis'!A596:Q2931,16,FALSE)</f>
        <v>tier - 2</v>
      </c>
      <c r="O597" s="7" t="str">
        <f>VLOOKUP(A597,'Data Analysis'!A596:Q2931,15,FALSE)</f>
        <v>tier - 2</v>
      </c>
      <c r="P597" s="7">
        <f>VLOOKUP(A597,'Data Analysis'!A596:Q2931,2,FALSE)</f>
        <v>59</v>
      </c>
      <c r="Q597" s="7">
        <f>VLOOKUP(A598,'Data Analysis'!A597:Q2932,2,FALSE)</f>
        <v>21</v>
      </c>
    </row>
    <row r="598" ht="15.6" spans="1:17">
      <c r="A598" s="9" t="s">
        <v>1194</v>
      </c>
      <c r="B598" s="7" t="str">
        <f>VLOOKUP(A598,'Data Analysis'!A597:Q2932,4,FALSE)</f>
        <v>  Eugene M</v>
      </c>
      <c r="C598" s="7">
        <f>VLOOKUP(A598,'Data Analysis'!A597:Q2932,5,FALSE)</f>
        <v>31.02</v>
      </c>
      <c r="D598" s="7">
        <f>VLOOKUP(A598,'Data Analysis'!A597:Q2932,6,FALSE)</f>
        <v>5.87</v>
      </c>
      <c r="E598" s="7" t="str">
        <f>VLOOKUP(A598,'Data Analysis'!A597:Q2932,7,FALSE)</f>
        <v>yes</v>
      </c>
      <c r="F598" s="7" t="str">
        <f>VLOOKUP(A598,'Data Analysis'!A597:Q2932,9,FALSE)</f>
        <v>No</v>
      </c>
      <c r="G598" s="7" t="str">
        <f>VLOOKUP(A598,'Data Analysis'!A597:Q2932,8,FALSE)</f>
        <v>No</v>
      </c>
      <c r="H598" s="7">
        <f>VLOOKUP(A598,'Data Analysis'!A597:Q2932,10,FALSE)</f>
        <v>0</v>
      </c>
      <c r="I598" s="7" t="str">
        <f>VLOOKUP(A598,'Data Analysis'!A597:Q2932,17,FALSE)</f>
        <v>No</v>
      </c>
      <c r="J598" s="7" t="str">
        <f>VLOOKUP(A598,'Data Analysis'!A597:Q2932,11,FALSE)</f>
        <v>Obesity</v>
      </c>
      <c r="K598" s="7" t="str">
        <f>VLOOKUP(A598,'Data Analysis'!A597:Q2932,12,FALSE)</f>
        <v>Prediabetes</v>
      </c>
      <c r="L598" s="7" t="str">
        <f>VLOOKUP(A598,'Data Analysis'!A597:Q2932,13,FALSE)</f>
        <v>25-Jun-2001</v>
      </c>
      <c r="M598" s="7">
        <f>VLOOKUP(A598,'Data Analysis'!A597:Q2932,14,FALSE)</f>
        <v>16586.5</v>
      </c>
      <c r="N598" s="7" t="str">
        <f>VLOOKUP(A598,'Data Analysis'!A597:Q2932,16,FALSE)</f>
        <v>tier - 2</v>
      </c>
      <c r="O598" s="7" t="str">
        <f>VLOOKUP(A598,'Data Analysis'!A597:Q2932,15,FALSE)</f>
        <v>tier - 1</v>
      </c>
      <c r="P598" s="7">
        <f>VLOOKUP(A598,'Data Analysis'!A597:Q2932,2,FALSE)</f>
        <v>21</v>
      </c>
      <c r="Q598" s="7">
        <f>VLOOKUP(A599,'Data Analysis'!A598:Q2933,2,FALSE)</f>
        <v>27</v>
      </c>
    </row>
    <row r="599" ht="15.6" spans="1:17">
      <c r="A599" s="9" t="s">
        <v>1196</v>
      </c>
      <c r="B599" s="7" t="str">
        <f>VLOOKUP(A599,'Data Analysis'!A598:Q2933,4,FALSE)</f>
        <v>  Erin D</v>
      </c>
      <c r="C599" s="7">
        <f>VLOOKUP(A599,'Data Analysis'!A598:Q2933,5,FALSE)</f>
        <v>24.75</v>
      </c>
      <c r="D599" s="7">
        <f>VLOOKUP(A599,'Data Analysis'!A598:Q2933,6,FALSE)</f>
        <v>4.36</v>
      </c>
      <c r="E599" s="7" t="str">
        <f>VLOOKUP(A599,'Data Analysis'!A598:Q2933,7,FALSE)</f>
        <v>yes</v>
      </c>
      <c r="F599" s="7" t="str">
        <f>VLOOKUP(A599,'Data Analysis'!A598:Q2933,9,FALSE)</f>
        <v>No</v>
      </c>
      <c r="G599" s="7" t="str">
        <f>VLOOKUP(A599,'Data Analysis'!A598:Q2933,8,FALSE)</f>
        <v>No</v>
      </c>
      <c r="H599" s="7">
        <f>VLOOKUP(A599,'Data Analysis'!A598:Q2933,10,FALSE)</f>
        <v>1</v>
      </c>
      <c r="I599" s="7" t="str">
        <f>VLOOKUP(A599,'Data Analysis'!A598:Q2933,17,FALSE)</f>
        <v>yes</v>
      </c>
      <c r="J599" s="7" t="str">
        <f>VLOOKUP(A599,'Data Analysis'!A598:Q2933,11,FALSE)</f>
        <v>Normal Weight</v>
      </c>
      <c r="K599" s="7" t="str">
        <f>VLOOKUP(A599,'Data Analysis'!A598:Q2933,12,FALSE)</f>
        <v>Normal</v>
      </c>
      <c r="L599" s="7" t="str">
        <f>VLOOKUP(A599,'Data Analysis'!A598:Q2933,13,FALSE)</f>
        <v>23-Dec-1995</v>
      </c>
      <c r="M599" s="7">
        <f>VLOOKUP(A599,'Data Analysis'!A598:Q2933,14,FALSE)</f>
        <v>16577.78</v>
      </c>
      <c r="N599" s="7" t="str">
        <f>VLOOKUP(A599,'Data Analysis'!A598:Q2933,16,FALSE)</f>
        <v>tier - 2</v>
      </c>
      <c r="O599" s="7" t="str">
        <f>VLOOKUP(A599,'Data Analysis'!A598:Q2933,15,FALSE)</f>
        <v>tier - 1</v>
      </c>
      <c r="P599" s="7">
        <f>VLOOKUP(A599,'Data Analysis'!A598:Q2933,2,FALSE)</f>
        <v>27</v>
      </c>
      <c r="Q599" s="7">
        <f>VLOOKUP(A600,'Data Analysis'!A599:Q2934,2,FALSE)</f>
        <v>64</v>
      </c>
    </row>
    <row r="600" ht="15.6" spans="1:17">
      <c r="A600" s="9" t="s">
        <v>1198</v>
      </c>
      <c r="B600" s="7" t="str">
        <f>VLOOKUP(A600,'Data Analysis'!A599:Q2934,4,FALSE)</f>
        <v>  Kamilla</v>
      </c>
      <c r="C600" s="7">
        <f>VLOOKUP(A600,'Data Analysis'!A599:Q2934,5,FALSE)</f>
        <v>30.115</v>
      </c>
      <c r="D600" s="7">
        <f>VLOOKUP(A600,'Data Analysis'!A599:Q2934,6,FALSE)</f>
        <v>10.12</v>
      </c>
      <c r="E600" s="7" t="str">
        <f>VLOOKUP(A600,'Data Analysis'!A599:Q2934,7,FALSE)</f>
        <v>No</v>
      </c>
      <c r="F600" s="7" t="str">
        <f>VLOOKUP(A600,'Data Analysis'!A599:Q2934,9,FALSE)</f>
        <v>No</v>
      </c>
      <c r="G600" s="7" t="str">
        <f>VLOOKUP(A600,'Data Analysis'!A599:Q2934,8,FALSE)</f>
        <v>No</v>
      </c>
      <c r="H600" s="7">
        <f>VLOOKUP(A600,'Data Analysis'!A599:Q2934,10,FALSE)</f>
        <v>3</v>
      </c>
      <c r="I600" s="7" t="str">
        <f>VLOOKUP(A600,'Data Analysis'!A599:Q2934,17,FALSE)</f>
        <v>No</v>
      </c>
      <c r="J600" s="7" t="str">
        <f>VLOOKUP(A600,'Data Analysis'!A599:Q2934,11,FALSE)</f>
        <v>Obesity</v>
      </c>
      <c r="K600" s="7" t="str">
        <f>VLOOKUP(A600,'Data Analysis'!A599:Q2934,12,FALSE)</f>
        <v>Diabetes</v>
      </c>
      <c r="L600" s="7" t="str">
        <f>VLOOKUP(A600,'Data Analysis'!A599:Q2934,13,FALSE)</f>
        <v>10-Oct-1958</v>
      </c>
      <c r="M600" s="7">
        <f>VLOOKUP(A600,'Data Analysis'!A599:Q2934,14,FALSE)</f>
        <v>16455.71</v>
      </c>
      <c r="N600" s="7" t="str">
        <f>VLOOKUP(A600,'Data Analysis'!A599:Q2934,16,FALSE)</f>
        <v>tier - 2</v>
      </c>
      <c r="O600" s="7" t="str">
        <f>VLOOKUP(A600,'Data Analysis'!A599:Q2934,15,FALSE)</f>
        <v>tier - 2</v>
      </c>
      <c r="P600" s="7">
        <f>VLOOKUP(A600,'Data Analysis'!A599:Q2934,2,FALSE)</f>
        <v>64</v>
      </c>
      <c r="Q600" s="7">
        <f>VLOOKUP(A601,'Data Analysis'!A600:Q2935,2,FALSE)</f>
        <v>19</v>
      </c>
    </row>
    <row r="601" ht="15.6" spans="1:17">
      <c r="A601" s="9" t="s">
        <v>1200</v>
      </c>
      <c r="B601" s="7" t="str">
        <f>VLOOKUP(A601,'Data Analysis'!A600:Q2935,4,FALSE)</f>
        <v>  Wayne I</v>
      </c>
      <c r="C601" s="7">
        <f>VLOOKUP(A601,'Data Analysis'!A600:Q2935,5,FALSE)</f>
        <v>26.03</v>
      </c>
      <c r="D601" s="7">
        <f>VLOOKUP(A601,'Data Analysis'!A600:Q2935,6,FALSE)</f>
        <v>4.01</v>
      </c>
      <c r="E601" s="7" t="str">
        <f>VLOOKUP(A601,'Data Analysis'!A600:Q2935,7,FALSE)</f>
        <v>No</v>
      </c>
      <c r="F601" s="7" t="str">
        <f>VLOOKUP(A601,'Data Analysis'!A600:Q2935,9,FALSE)</f>
        <v>No</v>
      </c>
      <c r="G601" s="7" t="str">
        <f>VLOOKUP(A601,'Data Analysis'!A600:Q2935,8,FALSE)</f>
        <v>Yes</v>
      </c>
      <c r="H601" s="7">
        <f>VLOOKUP(A601,'Data Analysis'!A600:Q2935,10,FALSE)</f>
        <v>1</v>
      </c>
      <c r="I601" s="7" t="str">
        <f>VLOOKUP(A601,'Data Analysis'!A600:Q2935,17,FALSE)</f>
        <v>yes</v>
      </c>
      <c r="J601" s="7" t="str">
        <f>VLOOKUP(A601,'Data Analysis'!A600:Q2935,11,FALSE)</f>
        <v>Obesity</v>
      </c>
      <c r="K601" s="7" t="str">
        <f>VLOOKUP(A601,'Data Analysis'!A600:Q2935,12,FALSE)</f>
        <v>Normal</v>
      </c>
      <c r="L601" s="7" t="str">
        <f>VLOOKUP(A601,'Data Analysis'!A600:Q2935,13,FALSE)</f>
        <v>20-Dec-2003</v>
      </c>
      <c r="M601" s="7">
        <f>VLOOKUP(A601,'Data Analysis'!A600:Q2935,14,FALSE)</f>
        <v>16450.89</v>
      </c>
      <c r="N601" s="7" t="str">
        <f>VLOOKUP(A601,'Data Analysis'!A600:Q2935,16,FALSE)</f>
        <v>tier - 2</v>
      </c>
      <c r="O601" s="7" t="str">
        <f>VLOOKUP(A601,'Data Analysis'!A600:Q2935,15,FALSE)</f>
        <v>tier - 1</v>
      </c>
      <c r="P601" s="7">
        <f>VLOOKUP(A601,'Data Analysis'!A600:Q2935,2,FALSE)</f>
        <v>19</v>
      </c>
      <c r="Q601" s="7">
        <f>VLOOKUP(A602,'Data Analysis'!A601:Q2936,2,FALSE)</f>
        <v>27</v>
      </c>
    </row>
    <row r="602" ht="15.6" spans="1:17">
      <c r="A602" s="9" t="s">
        <v>1202</v>
      </c>
      <c r="B602" s="7" t="str">
        <f>VLOOKUP(A602,'Data Analysis'!A601:Q2936,4,FALSE)</f>
        <v>  Tracy L</v>
      </c>
      <c r="C602" s="7">
        <f>VLOOKUP(A602,'Data Analysis'!A601:Q2936,5,FALSE)</f>
        <v>20.045</v>
      </c>
      <c r="D602" s="7">
        <f>VLOOKUP(A602,'Data Analysis'!A601:Q2936,6,FALSE)</f>
        <v>4.77</v>
      </c>
      <c r="E602" s="7" t="str">
        <f>VLOOKUP(A602,'Data Analysis'!A601:Q2936,7,FALSE)</f>
        <v>yes</v>
      </c>
      <c r="F602" s="7" t="str">
        <f>VLOOKUP(A602,'Data Analysis'!A601:Q2936,9,FALSE)</f>
        <v>No</v>
      </c>
      <c r="G602" s="7" t="str">
        <f>VLOOKUP(A602,'Data Analysis'!A601:Q2936,8,FALSE)</f>
        <v>No</v>
      </c>
      <c r="H602" s="7">
        <f>VLOOKUP(A602,'Data Analysis'!A601:Q2936,10,FALSE)</f>
        <v>1</v>
      </c>
      <c r="I602" s="7" t="str">
        <f>VLOOKUP(A602,'Data Analysis'!A601:Q2936,17,FALSE)</f>
        <v>yes</v>
      </c>
      <c r="J602" s="7" t="str">
        <f>VLOOKUP(A602,'Data Analysis'!A601:Q2936,11,FALSE)</f>
        <v>Obesity</v>
      </c>
      <c r="K602" s="7" t="str">
        <f>VLOOKUP(A602,'Data Analysis'!A601:Q2936,12,FALSE)</f>
        <v>Normal</v>
      </c>
      <c r="L602" s="7" t="str">
        <f>VLOOKUP(A602,'Data Analysis'!A601:Q2936,13,FALSE)</f>
        <v>28-Sep-1995</v>
      </c>
      <c r="M602" s="7">
        <f>VLOOKUP(A602,'Data Analysis'!A601:Q2936,14,FALSE)</f>
        <v>16420.49</v>
      </c>
      <c r="N602" s="7" t="str">
        <f>VLOOKUP(A602,'Data Analysis'!A601:Q2936,16,FALSE)</f>
        <v>tier - 2</v>
      </c>
      <c r="O602" s="7" t="str">
        <f>VLOOKUP(A602,'Data Analysis'!A601:Q2936,15,FALSE)</f>
        <v>tier - 3</v>
      </c>
      <c r="P602" s="7">
        <f>VLOOKUP(A602,'Data Analysis'!A601:Q2936,2,FALSE)</f>
        <v>27</v>
      </c>
      <c r="Q602" s="7">
        <f>VLOOKUP(A603,'Data Analysis'!A602:Q2937,2,FALSE)</f>
        <v>57</v>
      </c>
    </row>
    <row r="603" ht="15.6" spans="1:17">
      <c r="A603" s="9" t="s">
        <v>1204</v>
      </c>
      <c r="B603" s="7" t="str">
        <f>VLOOKUP(A603,'Data Analysis'!A602:Q2937,4,FALSE)</f>
        <v>  Heather</v>
      </c>
      <c r="C603" s="7">
        <f>VLOOKUP(A603,'Data Analysis'!A602:Q2937,5,FALSE)</f>
        <v>40.24</v>
      </c>
      <c r="D603" s="7">
        <f>VLOOKUP(A603,'Data Analysis'!A602:Q2937,6,FALSE)</f>
        <v>6.83</v>
      </c>
      <c r="E603" s="7" t="str">
        <f>VLOOKUP(A603,'Data Analysis'!A602:Q2937,7,FALSE)</f>
        <v>No</v>
      </c>
      <c r="F603" s="7" t="str">
        <f>VLOOKUP(A603,'Data Analysis'!A602:Q2937,9,FALSE)</f>
        <v>No</v>
      </c>
      <c r="G603" s="7" t="str">
        <f>VLOOKUP(A603,'Data Analysis'!A602:Q2937,8,FALSE)</f>
        <v>No</v>
      </c>
      <c r="H603" s="7">
        <f>VLOOKUP(A603,'Data Analysis'!A602:Q2937,10,FALSE)</f>
        <v>0</v>
      </c>
      <c r="I603" s="7" t="str">
        <f>VLOOKUP(A603,'Data Analysis'!A602:Q2937,17,FALSE)</f>
        <v>No</v>
      </c>
      <c r="J603" s="7" t="str">
        <f>VLOOKUP(A603,'Data Analysis'!A602:Q2937,11,FALSE)</f>
        <v>Overweight</v>
      </c>
      <c r="K603" s="7" t="str">
        <f>VLOOKUP(A603,'Data Analysis'!A602:Q2937,12,FALSE)</f>
        <v>Diabetes</v>
      </c>
      <c r="L603" s="7" t="str">
        <f>VLOOKUP(A603,'Data Analysis'!A602:Q2937,13,FALSE)</f>
        <v>5-Dec-1965</v>
      </c>
      <c r="M603" s="7">
        <f>VLOOKUP(A603,'Data Analysis'!A602:Q2937,14,FALSE)</f>
        <v>16351.42</v>
      </c>
      <c r="N603" s="7" t="str">
        <f>VLOOKUP(A603,'Data Analysis'!A602:Q2937,16,FALSE)</f>
        <v>tier - 2</v>
      </c>
      <c r="O603" s="7" t="str">
        <f>VLOOKUP(A603,'Data Analysis'!A602:Q2937,15,FALSE)</f>
        <v>tier - 3</v>
      </c>
      <c r="P603" s="7">
        <f>VLOOKUP(A603,'Data Analysis'!A602:Q2937,2,FALSE)</f>
        <v>57</v>
      </c>
      <c r="Q603" s="7">
        <f>VLOOKUP(A604,'Data Analysis'!A603:Q2938,2,FALSE)</f>
        <v>53</v>
      </c>
    </row>
    <row r="604" ht="15.6" spans="1:17">
      <c r="A604" s="9" t="s">
        <v>1206</v>
      </c>
      <c r="B604" s="7" t="str">
        <f>VLOOKUP(A604,'Data Analysis'!A603:Q2938,4,FALSE)</f>
        <v>  Megan C</v>
      </c>
      <c r="C604" s="7">
        <f>VLOOKUP(A604,'Data Analysis'!A603:Q2938,5,FALSE)</f>
        <v>43.15</v>
      </c>
      <c r="D604" s="7">
        <f>VLOOKUP(A604,'Data Analysis'!A603:Q2938,6,FALSE)</f>
        <v>6.14</v>
      </c>
      <c r="E604" s="7" t="str">
        <f>VLOOKUP(A604,'Data Analysis'!A603:Q2938,7,FALSE)</f>
        <v>yes</v>
      </c>
      <c r="F604" s="7" t="str">
        <f>VLOOKUP(A604,'Data Analysis'!A603:Q2938,9,FALSE)</f>
        <v>No</v>
      </c>
      <c r="G604" s="7" t="str">
        <f>VLOOKUP(A604,'Data Analysis'!A603:Q2938,8,FALSE)</f>
        <v>Yes</v>
      </c>
      <c r="H604" s="7">
        <f>VLOOKUP(A604,'Data Analysis'!A603:Q2938,10,FALSE)</f>
        <v>1</v>
      </c>
      <c r="I604" s="7" t="str">
        <f>VLOOKUP(A604,'Data Analysis'!A603:Q2938,17,FALSE)</f>
        <v>No</v>
      </c>
      <c r="J604" s="7" t="str">
        <f>VLOOKUP(A604,'Data Analysis'!A603:Q2938,11,FALSE)</f>
        <v>Overweight</v>
      </c>
      <c r="K604" s="7" t="str">
        <f>VLOOKUP(A604,'Data Analysis'!A603:Q2938,12,FALSE)</f>
        <v>Prediabetes</v>
      </c>
      <c r="L604" s="7" t="str">
        <f>VLOOKUP(A604,'Data Analysis'!A603:Q2938,13,FALSE)</f>
        <v>8-Aug-1969</v>
      </c>
      <c r="M604" s="7">
        <f>VLOOKUP(A604,'Data Analysis'!A603:Q2938,14,FALSE)</f>
        <v>16311.05</v>
      </c>
      <c r="N604" s="7" t="str">
        <f>VLOOKUP(A604,'Data Analysis'!A603:Q2938,16,FALSE)</f>
        <v>tier - 2</v>
      </c>
      <c r="O604" s="7" t="str">
        <f>VLOOKUP(A604,'Data Analysis'!A603:Q2938,15,FALSE)</f>
        <v>tier - 3</v>
      </c>
      <c r="P604" s="7">
        <f>VLOOKUP(A604,'Data Analysis'!A603:Q2938,2,FALSE)</f>
        <v>53</v>
      </c>
      <c r="Q604" s="7">
        <f>VLOOKUP(A605,'Data Analysis'!A604:Q2939,2,FALSE)</f>
        <v>19</v>
      </c>
    </row>
    <row r="605" ht="15.6" spans="1:17">
      <c r="A605" s="9" t="s">
        <v>1208</v>
      </c>
      <c r="B605" s="7" t="str">
        <f>VLOOKUP(A605,'Data Analysis'!A604:Q2939,4,FALSE)</f>
        <v>  Jonathan</v>
      </c>
      <c r="C605" s="7">
        <f>VLOOKUP(A605,'Data Analysis'!A604:Q2939,5,FALSE)</f>
        <v>27.7</v>
      </c>
      <c r="D605" s="7">
        <f>VLOOKUP(A605,'Data Analysis'!A604:Q2939,6,FALSE)</f>
        <v>5.6</v>
      </c>
      <c r="E605" s="7" t="str">
        <f>VLOOKUP(A605,'Data Analysis'!A604:Q2939,7,FALSE)</f>
        <v>No</v>
      </c>
      <c r="F605" s="7" t="str">
        <f>VLOOKUP(A605,'Data Analysis'!A604:Q2939,9,FALSE)</f>
        <v>No</v>
      </c>
      <c r="G605" s="7" t="str">
        <f>VLOOKUP(A605,'Data Analysis'!A604:Q2939,8,FALSE)</f>
        <v>Yes</v>
      </c>
      <c r="H605" s="7">
        <f>VLOOKUP(A605,'Data Analysis'!A604:Q2939,10,FALSE)</f>
        <v>1</v>
      </c>
      <c r="I605" s="7" t="str">
        <f>VLOOKUP(A605,'Data Analysis'!A604:Q2939,17,FALSE)</f>
        <v>yes</v>
      </c>
      <c r="J605" s="7" t="str">
        <f>VLOOKUP(A605,'Data Analysis'!A604:Q2939,11,FALSE)</f>
        <v>Obesity</v>
      </c>
      <c r="K605" s="7" t="str">
        <f>VLOOKUP(A605,'Data Analysis'!A604:Q2939,12,FALSE)</f>
        <v>Normal</v>
      </c>
      <c r="L605" s="7" t="str">
        <f>VLOOKUP(A605,'Data Analysis'!A604:Q2939,13,FALSE)</f>
        <v>24-Aug-2003</v>
      </c>
      <c r="M605" s="7">
        <f>VLOOKUP(A605,'Data Analysis'!A604:Q2939,14,FALSE)</f>
        <v>16297.85</v>
      </c>
      <c r="N605" s="7" t="str">
        <f>VLOOKUP(A605,'Data Analysis'!A604:Q2939,16,FALSE)</f>
        <v>tier - 2</v>
      </c>
      <c r="O605" s="7" t="str">
        <f>VLOOKUP(A605,'Data Analysis'!A604:Q2939,15,FALSE)</f>
        <v>tier - 3</v>
      </c>
      <c r="P605" s="7">
        <f>VLOOKUP(A605,'Data Analysis'!A604:Q2939,2,FALSE)</f>
        <v>19</v>
      </c>
      <c r="Q605" s="7">
        <f>VLOOKUP(A606,'Data Analysis'!A605:Q2940,2,FALSE)</f>
        <v>50</v>
      </c>
    </row>
    <row r="606" ht="15.6" spans="1:17">
      <c r="A606" s="9" t="s">
        <v>1210</v>
      </c>
      <c r="B606" s="7" t="str">
        <f>VLOOKUP(A606,'Data Analysis'!A605:Q2940,4,FALSE)</f>
        <v>  Greg D</v>
      </c>
      <c r="C606" s="7">
        <f>VLOOKUP(A606,'Data Analysis'!A605:Q2940,5,FALSE)</f>
        <v>45.68</v>
      </c>
      <c r="D606" s="7">
        <f>VLOOKUP(A606,'Data Analysis'!A605:Q2940,6,FALSE)</f>
        <v>4.8</v>
      </c>
      <c r="E606" s="7" t="str">
        <f>VLOOKUP(A606,'Data Analysis'!A605:Q2940,7,FALSE)</f>
        <v>No</v>
      </c>
      <c r="F606" s="7" t="str">
        <f>VLOOKUP(A606,'Data Analysis'!A605:Q2940,9,FALSE)</f>
        <v>No</v>
      </c>
      <c r="G606" s="7" t="str">
        <f>VLOOKUP(A606,'Data Analysis'!A605:Q2940,8,FALSE)</f>
        <v>No</v>
      </c>
      <c r="H606" s="7">
        <f>VLOOKUP(A606,'Data Analysis'!A605:Q2940,10,FALSE)</f>
        <v>2</v>
      </c>
      <c r="I606" s="7" t="str">
        <f>VLOOKUP(A606,'Data Analysis'!A605:Q2940,17,FALSE)</f>
        <v>No</v>
      </c>
      <c r="J606" s="7" t="str">
        <f>VLOOKUP(A606,'Data Analysis'!A605:Q2940,11,FALSE)</f>
        <v>Overweight</v>
      </c>
      <c r="K606" s="7" t="str">
        <f>VLOOKUP(A606,'Data Analysis'!A605:Q2940,12,FALSE)</f>
        <v>Normal</v>
      </c>
      <c r="L606" s="7" t="str">
        <f>VLOOKUP(A606,'Data Analysis'!A605:Q2940,13,FALSE)</f>
        <v>30-Jul-1972</v>
      </c>
      <c r="M606" s="7">
        <f>VLOOKUP(A606,'Data Analysis'!A605:Q2940,14,FALSE)</f>
        <v>16267.32</v>
      </c>
      <c r="N606" s="7" t="str">
        <f>VLOOKUP(A606,'Data Analysis'!A605:Q2940,16,FALSE)</f>
        <v>tier - 2</v>
      </c>
      <c r="O606" s="7" t="str">
        <f>VLOOKUP(A606,'Data Analysis'!A605:Q2940,15,FALSE)</f>
        <v>tier - 2</v>
      </c>
      <c r="P606" s="7">
        <f>VLOOKUP(A606,'Data Analysis'!A605:Q2940,2,FALSE)</f>
        <v>50</v>
      </c>
      <c r="Q606" s="7">
        <f>VLOOKUP(A607,'Data Analysis'!A606:Q2941,2,FALSE)</f>
        <v>20</v>
      </c>
    </row>
    <row r="607" ht="15.6" spans="1:17">
      <c r="A607" s="9" t="s">
        <v>1212</v>
      </c>
      <c r="B607" s="7" t="str">
        <f>VLOOKUP(A607,'Data Analysis'!A606:Q2941,4,FALSE)</f>
        <v>  Steven L</v>
      </c>
      <c r="C607" s="7">
        <f>VLOOKUP(A607,'Data Analysis'!A606:Q2941,5,FALSE)</f>
        <v>27.3</v>
      </c>
      <c r="D607" s="7">
        <f>VLOOKUP(A607,'Data Analysis'!A606:Q2941,6,FALSE)</f>
        <v>11.89</v>
      </c>
      <c r="E607" s="7" t="str">
        <f>VLOOKUP(A607,'Data Analysis'!A606:Q2941,7,FALSE)</f>
        <v>No</v>
      </c>
      <c r="F607" s="7" t="str">
        <f>VLOOKUP(A607,'Data Analysis'!A606:Q2941,9,FALSE)</f>
        <v>No</v>
      </c>
      <c r="G607" s="7" t="str">
        <f>VLOOKUP(A607,'Data Analysis'!A606:Q2941,8,FALSE)</f>
        <v>No</v>
      </c>
      <c r="H607" s="7">
        <f>VLOOKUP(A607,'Data Analysis'!A606:Q2941,10,FALSE)</f>
        <v>0</v>
      </c>
      <c r="I607" s="7" t="str">
        <f>VLOOKUP(A607,'Data Analysis'!A606:Q2941,17,FALSE)</f>
        <v>yes</v>
      </c>
      <c r="J607" s="7" t="str">
        <f>VLOOKUP(A607,'Data Analysis'!A606:Q2941,11,FALSE)</f>
        <v>Obesity</v>
      </c>
      <c r="K607" s="7" t="str">
        <f>VLOOKUP(A607,'Data Analysis'!A606:Q2941,12,FALSE)</f>
        <v>Diabetes</v>
      </c>
      <c r="L607" s="7" t="str">
        <f>VLOOKUP(A607,'Data Analysis'!A606:Q2941,13,FALSE)</f>
        <v>8-Sep-2002</v>
      </c>
      <c r="M607" s="7">
        <f>VLOOKUP(A607,'Data Analysis'!A606:Q2941,14,FALSE)</f>
        <v>16232.85</v>
      </c>
      <c r="N607" s="7" t="str">
        <f>VLOOKUP(A607,'Data Analysis'!A606:Q2941,16,FALSE)</f>
        <v>tier - 2</v>
      </c>
      <c r="O607" s="7" t="str">
        <f>VLOOKUP(A607,'Data Analysis'!A606:Q2941,15,FALSE)</f>
        <v>tier - 1</v>
      </c>
      <c r="P607" s="7">
        <f>VLOOKUP(A607,'Data Analysis'!A606:Q2941,2,FALSE)</f>
        <v>20</v>
      </c>
      <c r="Q607" s="7">
        <f>VLOOKUP(A608,'Data Analysis'!A607:Q2942,2,FALSE)</f>
        <v>34</v>
      </c>
    </row>
    <row r="608" ht="15.6" spans="1:17">
      <c r="A608" s="9" t="s">
        <v>1214</v>
      </c>
      <c r="B608" s="7" t="str">
        <f>VLOOKUP(A608,'Data Analysis'!A607:Q2942,4,FALSE)</f>
        <v>  Gianfilippo</v>
      </c>
      <c r="C608" s="7">
        <f>VLOOKUP(A608,'Data Analysis'!A607:Q2942,5,FALSE)</f>
        <v>54.45</v>
      </c>
      <c r="D608" s="7">
        <f>VLOOKUP(A608,'Data Analysis'!A607:Q2942,6,FALSE)</f>
        <v>4.73</v>
      </c>
      <c r="E608" s="7" t="str">
        <f>VLOOKUP(A608,'Data Analysis'!A607:Q2942,7,FALSE)</f>
        <v>yes</v>
      </c>
      <c r="F608" s="7" t="str">
        <f>VLOOKUP(A608,'Data Analysis'!A607:Q2942,9,FALSE)</f>
        <v>No</v>
      </c>
      <c r="G608" s="7" t="str">
        <f>VLOOKUP(A608,'Data Analysis'!A607:Q2942,8,FALSE)</f>
        <v>No</v>
      </c>
      <c r="H608" s="7">
        <f>VLOOKUP(A608,'Data Analysis'!A607:Q2942,10,FALSE)</f>
        <v>1</v>
      </c>
      <c r="I608" s="7" t="str">
        <f>VLOOKUP(A608,'Data Analysis'!A607:Q2942,17,FALSE)</f>
        <v>No</v>
      </c>
      <c r="J608" s="7" t="str">
        <f>VLOOKUP(A608,'Data Analysis'!A607:Q2942,11,FALSE)</f>
        <v>Overweight</v>
      </c>
      <c r="K608" s="7" t="str">
        <f>VLOOKUP(A608,'Data Analysis'!A607:Q2942,12,FALSE)</f>
        <v>Normal</v>
      </c>
      <c r="L608" s="7" t="str">
        <f>VLOOKUP(A608,'Data Analysis'!A607:Q2942,13,FALSE)</f>
        <v>21-Aug-1988</v>
      </c>
      <c r="M608" s="7">
        <f>VLOOKUP(A608,'Data Analysis'!A607:Q2942,14,FALSE)</f>
        <v>16205.88</v>
      </c>
      <c r="N608" s="7" t="str">
        <f>VLOOKUP(A608,'Data Analysis'!A607:Q2942,16,FALSE)</f>
        <v>tier - 2</v>
      </c>
      <c r="O608" s="7" t="str">
        <f>VLOOKUP(A608,'Data Analysis'!A607:Q2942,15,FALSE)</f>
        <v>tier - 1</v>
      </c>
      <c r="P608" s="7">
        <f>VLOOKUP(A608,'Data Analysis'!A607:Q2942,2,FALSE)</f>
        <v>34</v>
      </c>
      <c r="Q608" s="7">
        <f>VLOOKUP(A609,'Data Analysis'!A608:Q2943,2,FALSE)</f>
        <v>34</v>
      </c>
    </row>
    <row r="609" ht="15.6" spans="1:17">
      <c r="A609" s="9" t="s">
        <v>1216</v>
      </c>
      <c r="B609" s="7" t="str">
        <f>VLOOKUP(A609,'Data Analysis'!A608:Q2943,4,FALSE)</f>
        <v>  Hector</v>
      </c>
      <c r="C609" s="7">
        <f>VLOOKUP(A609,'Data Analysis'!A608:Q2943,5,FALSE)</f>
        <v>54.43</v>
      </c>
      <c r="D609" s="7">
        <f>VLOOKUP(A609,'Data Analysis'!A608:Q2943,6,FALSE)</f>
        <v>4.61</v>
      </c>
      <c r="E609" s="7" t="str">
        <f>VLOOKUP(A609,'Data Analysis'!A608:Q2943,7,FALSE)</f>
        <v>yes</v>
      </c>
      <c r="F609" s="7" t="str">
        <f>VLOOKUP(A609,'Data Analysis'!A608:Q2943,9,FALSE)</f>
        <v>No</v>
      </c>
      <c r="G609" s="7" t="str">
        <f>VLOOKUP(A609,'Data Analysis'!A608:Q2943,8,FALSE)</f>
        <v>No</v>
      </c>
      <c r="H609" s="7">
        <f>VLOOKUP(A609,'Data Analysis'!A608:Q2943,10,FALSE)</f>
        <v>1</v>
      </c>
      <c r="I609" s="7" t="str">
        <f>VLOOKUP(A609,'Data Analysis'!A608:Q2943,17,FALSE)</f>
        <v>No</v>
      </c>
      <c r="J609" s="7" t="str">
        <f>VLOOKUP(A609,'Data Analysis'!A608:Q2943,11,FALSE)</f>
        <v>Obesity</v>
      </c>
      <c r="K609" s="7" t="str">
        <f>VLOOKUP(A609,'Data Analysis'!A608:Q2943,12,FALSE)</f>
        <v>Normal</v>
      </c>
      <c r="L609" s="7" t="str">
        <f>VLOOKUP(A609,'Data Analysis'!A608:Q2943,13,FALSE)</f>
        <v>6-Aug-1988</v>
      </c>
      <c r="M609" s="7">
        <f>VLOOKUP(A609,'Data Analysis'!A608:Q2943,14,FALSE)</f>
        <v>16199.1</v>
      </c>
      <c r="N609" s="7" t="str">
        <f>VLOOKUP(A609,'Data Analysis'!A608:Q2943,16,FALSE)</f>
        <v>tier - 2</v>
      </c>
      <c r="O609" s="7" t="str">
        <f>VLOOKUP(A609,'Data Analysis'!A608:Q2943,15,FALSE)</f>
        <v>tier - 2</v>
      </c>
      <c r="P609" s="7">
        <f>VLOOKUP(A609,'Data Analysis'!A608:Q2943,2,FALSE)</f>
        <v>34</v>
      </c>
      <c r="Q609" s="7">
        <f>VLOOKUP(A610,'Data Analysis'!A609:Q2944,2,FALSE)</f>
        <v>48</v>
      </c>
    </row>
    <row r="610" ht="15.6" spans="1:17">
      <c r="A610" s="9" t="s">
        <v>1218</v>
      </c>
      <c r="B610" s="7" t="str">
        <f>VLOOKUP(A610,'Data Analysis'!A609:Q2944,4,FALSE)</f>
        <v>  Mark W</v>
      </c>
      <c r="C610" s="7">
        <f>VLOOKUP(A610,'Data Analysis'!A609:Q2944,5,FALSE)</f>
        <v>48.01</v>
      </c>
      <c r="D610" s="7">
        <f>VLOOKUP(A610,'Data Analysis'!A609:Q2944,6,FALSE)</f>
        <v>7.3</v>
      </c>
      <c r="E610" s="7" t="str">
        <f>VLOOKUP(A610,'Data Analysis'!A609:Q2944,7,FALSE)</f>
        <v>No</v>
      </c>
      <c r="F610" s="7" t="str">
        <f>VLOOKUP(A610,'Data Analysis'!A609:Q2944,9,FALSE)</f>
        <v>No</v>
      </c>
      <c r="G610" s="7" t="str">
        <f>VLOOKUP(A610,'Data Analysis'!A609:Q2944,8,FALSE)</f>
        <v>No</v>
      </c>
      <c r="H610" s="7">
        <f>VLOOKUP(A610,'Data Analysis'!A609:Q2944,10,FALSE)</f>
        <v>0</v>
      </c>
      <c r="I610" s="7" t="str">
        <f>VLOOKUP(A610,'Data Analysis'!A609:Q2944,17,FALSE)</f>
        <v>No</v>
      </c>
      <c r="J610" s="7" t="str">
        <f>VLOOKUP(A610,'Data Analysis'!A609:Q2944,11,FALSE)</f>
        <v>Obesity</v>
      </c>
      <c r="K610" s="7" t="str">
        <f>VLOOKUP(A610,'Data Analysis'!A609:Q2944,12,FALSE)</f>
        <v>Diabetes</v>
      </c>
      <c r="L610" s="7" t="str">
        <f>VLOOKUP(A610,'Data Analysis'!A609:Q2944,13,FALSE)</f>
        <v>11-Sep-1974</v>
      </c>
      <c r="M610" s="7">
        <f>VLOOKUP(A610,'Data Analysis'!A609:Q2944,14,FALSE)</f>
        <v>16190.97</v>
      </c>
      <c r="N610" s="7" t="str">
        <f>VLOOKUP(A610,'Data Analysis'!A609:Q2944,16,FALSE)</f>
        <v>tier - 2</v>
      </c>
      <c r="O610" s="7" t="str">
        <f>VLOOKUP(A610,'Data Analysis'!A609:Q2944,15,FALSE)</f>
        <v>tier - 3</v>
      </c>
      <c r="P610" s="7">
        <f>VLOOKUP(A610,'Data Analysis'!A609:Q2944,2,FALSE)</f>
        <v>48</v>
      </c>
      <c r="Q610" s="7">
        <f>VLOOKUP(A611,'Data Analysis'!A610:Q2945,2,FALSE)</f>
        <v>40</v>
      </c>
    </row>
    <row r="611" ht="15.6" spans="1:17">
      <c r="A611" s="9" t="s">
        <v>1220</v>
      </c>
      <c r="B611" s="7" t="str">
        <f>VLOOKUP(A611,'Data Analysis'!A610:Q2945,4,FALSE)</f>
        <v>  Aubri</v>
      </c>
      <c r="C611" s="7">
        <f>VLOOKUP(A611,'Data Analysis'!A610:Q2945,5,FALSE)</f>
        <v>48.32</v>
      </c>
      <c r="D611" s="7">
        <f>VLOOKUP(A611,'Data Analysis'!A610:Q2945,6,FALSE)</f>
        <v>5.88</v>
      </c>
      <c r="E611" s="7" t="str">
        <f>VLOOKUP(A611,'Data Analysis'!A610:Q2945,7,FALSE)</f>
        <v>No</v>
      </c>
      <c r="F611" s="7" t="str">
        <f>VLOOKUP(A611,'Data Analysis'!A610:Q2945,9,FALSE)</f>
        <v>No</v>
      </c>
      <c r="G611" s="7" t="str">
        <f>VLOOKUP(A611,'Data Analysis'!A610:Q2945,8,FALSE)</f>
        <v>No</v>
      </c>
      <c r="H611" s="7">
        <f>VLOOKUP(A611,'Data Analysis'!A610:Q2945,10,FALSE)</f>
        <v>0</v>
      </c>
      <c r="I611" s="7" t="str">
        <f>VLOOKUP(A611,'Data Analysis'!A610:Q2945,17,FALSE)</f>
        <v>No</v>
      </c>
      <c r="J611" s="7" t="str">
        <f>VLOOKUP(A611,'Data Analysis'!A610:Q2945,11,FALSE)</f>
        <v>Overweight</v>
      </c>
      <c r="K611" s="7" t="str">
        <f>VLOOKUP(A611,'Data Analysis'!A610:Q2945,12,FALSE)</f>
        <v>Prediabetes</v>
      </c>
      <c r="L611" s="7" t="str">
        <f>VLOOKUP(A611,'Data Analysis'!A610:Q2945,13,FALSE)</f>
        <v>6-Jul-1982</v>
      </c>
      <c r="M611" s="7">
        <f>VLOOKUP(A611,'Data Analysis'!A610:Q2945,14,FALSE)</f>
        <v>16152.04</v>
      </c>
      <c r="N611" s="7" t="str">
        <f>VLOOKUP(A611,'Data Analysis'!A610:Q2945,16,FALSE)</f>
        <v>tier - 2</v>
      </c>
      <c r="O611" s="7" t="str">
        <f>VLOOKUP(A611,'Data Analysis'!A610:Q2945,15,FALSE)</f>
        <v>tier - 1</v>
      </c>
      <c r="P611" s="7">
        <f>VLOOKUP(A611,'Data Analysis'!A610:Q2945,2,FALSE)</f>
        <v>40</v>
      </c>
      <c r="Q611" s="7">
        <f>VLOOKUP(A612,'Data Analysis'!A611:Q2946,2,FALSE)</f>
        <v>29</v>
      </c>
    </row>
    <row r="612" ht="15.6" spans="1:17">
      <c r="A612" s="9" t="s">
        <v>1222</v>
      </c>
      <c r="B612" s="7" t="str">
        <f>VLOOKUP(A612,'Data Analysis'!A611:Q2946,4,FALSE)</f>
        <v>  Justin</v>
      </c>
      <c r="C612" s="7">
        <f>VLOOKUP(A612,'Data Analysis'!A611:Q2946,5,FALSE)</f>
        <v>22.895</v>
      </c>
      <c r="D612" s="7">
        <f>VLOOKUP(A612,'Data Analysis'!A611:Q2946,6,FALSE)</f>
        <v>4.06</v>
      </c>
      <c r="E612" s="7" t="str">
        <f>VLOOKUP(A612,'Data Analysis'!A611:Q2946,7,FALSE)</f>
        <v>No</v>
      </c>
      <c r="F612" s="7" t="str">
        <f>VLOOKUP(A612,'Data Analysis'!A611:Q2946,9,FALSE)</f>
        <v>No</v>
      </c>
      <c r="G612" s="7" t="str">
        <f>VLOOKUP(A612,'Data Analysis'!A611:Q2946,8,FALSE)</f>
        <v>Yes</v>
      </c>
      <c r="H612" s="7">
        <f>VLOOKUP(A612,'Data Analysis'!A611:Q2946,10,FALSE)</f>
        <v>1</v>
      </c>
      <c r="I612" s="7" t="str">
        <f>VLOOKUP(A612,'Data Analysis'!A611:Q2946,17,FALSE)</f>
        <v>yes</v>
      </c>
      <c r="J612" s="7" t="str">
        <f>VLOOKUP(A612,'Data Analysis'!A611:Q2946,11,FALSE)</f>
        <v>Obesity</v>
      </c>
      <c r="K612" s="7" t="str">
        <f>VLOOKUP(A612,'Data Analysis'!A611:Q2946,12,FALSE)</f>
        <v>Normal</v>
      </c>
      <c r="L612" s="7" t="str">
        <f>VLOOKUP(A612,'Data Analysis'!A611:Q2946,13,FALSE)</f>
        <v>12-Dec-1993</v>
      </c>
      <c r="M612" s="7">
        <f>VLOOKUP(A612,'Data Analysis'!A611:Q2946,14,FALSE)</f>
        <v>16138.76</v>
      </c>
      <c r="N612" s="7" t="str">
        <f>VLOOKUP(A612,'Data Analysis'!A611:Q2946,16,FALSE)</f>
        <v>tier - 2</v>
      </c>
      <c r="O612" s="7" t="str">
        <f>VLOOKUP(A612,'Data Analysis'!A611:Q2946,15,FALSE)</f>
        <v>tier - 3</v>
      </c>
      <c r="P612" s="7">
        <f>VLOOKUP(A612,'Data Analysis'!A611:Q2946,2,FALSE)</f>
        <v>29</v>
      </c>
      <c r="Q612" s="7">
        <f>VLOOKUP(A613,'Data Analysis'!A612:Q2947,2,FALSE)</f>
        <v>35</v>
      </c>
    </row>
    <row r="613" ht="15.6" spans="1:17">
      <c r="A613" s="9" t="s">
        <v>1224</v>
      </c>
      <c r="B613" s="7" t="str">
        <f>VLOOKUP(A613,'Data Analysis'!A612:Q2947,4,FALSE)</f>
        <v>  Megan A</v>
      </c>
      <c r="C613" s="7">
        <f>VLOOKUP(A613,'Data Analysis'!A612:Q2947,5,FALSE)</f>
        <v>54.85</v>
      </c>
      <c r="D613" s="7">
        <f>VLOOKUP(A613,'Data Analysis'!A612:Q2947,6,FALSE)</f>
        <v>4.9</v>
      </c>
      <c r="E613" s="7" t="str">
        <f>VLOOKUP(A613,'Data Analysis'!A612:Q2947,7,FALSE)</f>
        <v>No</v>
      </c>
      <c r="F613" s="7" t="str">
        <f>VLOOKUP(A613,'Data Analysis'!A612:Q2947,9,FALSE)</f>
        <v>No</v>
      </c>
      <c r="G613" s="7" t="str">
        <f>VLOOKUP(A613,'Data Analysis'!A612:Q2947,8,FALSE)</f>
        <v>No</v>
      </c>
      <c r="H613" s="7">
        <f>VLOOKUP(A613,'Data Analysis'!A612:Q2947,10,FALSE)</f>
        <v>1</v>
      </c>
      <c r="I613" s="7" t="str">
        <f>VLOOKUP(A613,'Data Analysis'!A612:Q2947,17,FALSE)</f>
        <v>No</v>
      </c>
      <c r="J613" s="7" t="str">
        <f>VLOOKUP(A613,'Data Analysis'!A612:Q2947,11,FALSE)</f>
        <v>Obesity</v>
      </c>
      <c r="K613" s="7" t="str">
        <f>VLOOKUP(A613,'Data Analysis'!A612:Q2947,12,FALSE)</f>
        <v>Normal</v>
      </c>
      <c r="L613" s="7" t="str">
        <f>VLOOKUP(A613,'Data Analysis'!A612:Q2947,13,FALSE)</f>
        <v>6-Oct-1987</v>
      </c>
      <c r="M613" s="7">
        <f>VLOOKUP(A613,'Data Analysis'!A612:Q2947,14,FALSE)</f>
        <v>16122.65</v>
      </c>
      <c r="N613" s="7" t="str">
        <f>VLOOKUP(A613,'Data Analysis'!A612:Q2947,16,FALSE)</f>
        <v>tier - 2</v>
      </c>
      <c r="O613" s="7" t="str">
        <f>VLOOKUP(A613,'Data Analysis'!A612:Q2947,15,FALSE)</f>
        <v>tier - 1</v>
      </c>
      <c r="P613" s="7">
        <f>VLOOKUP(A613,'Data Analysis'!A612:Q2947,2,FALSE)</f>
        <v>35</v>
      </c>
      <c r="Q613" s="7">
        <f>VLOOKUP(A614,'Data Analysis'!A613:Q2948,2,FALSE)</f>
        <v>29</v>
      </c>
    </row>
    <row r="614" ht="15.6" spans="1:17">
      <c r="A614" s="9" t="s">
        <v>1226</v>
      </c>
      <c r="B614" s="7" t="str">
        <f>VLOOKUP(A614,'Data Analysis'!A613:Q2948,4,FALSE)</f>
        <v>  Erika M</v>
      </c>
      <c r="C614" s="7">
        <f>VLOOKUP(A614,'Data Analysis'!A613:Q2948,5,FALSE)</f>
        <v>21.85</v>
      </c>
      <c r="D614" s="7">
        <f>VLOOKUP(A614,'Data Analysis'!A613:Q2948,6,FALSE)</f>
        <v>5.52</v>
      </c>
      <c r="E614" s="7" t="str">
        <f>VLOOKUP(A614,'Data Analysis'!A613:Q2948,7,FALSE)</f>
        <v>No</v>
      </c>
      <c r="F614" s="7" t="str">
        <f>VLOOKUP(A614,'Data Analysis'!A613:Q2948,9,FALSE)</f>
        <v>No</v>
      </c>
      <c r="G614" s="7" t="str">
        <f>VLOOKUP(A614,'Data Analysis'!A613:Q2948,8,FALSE)</f>
        <v>Yes</v>
      </c>
      <c r="H614" s="7">
        <f>VLOOKUP(A614,'Data Analysis'!A613:Q2948,10,FALSE)</f>
        <v>1</v>
      </c>
      <c r="I614" s="7" t="str">
        <f>VLOOKUP(A614,'Data Analysis'!A613:Q2948,17,FALSE)</f>
        <v>yes</v>
      </c>
      <c r="J614" s="7" t="str">
        <f>VLOOKUP(A614,'Data Analysis'!A613:Q2948,11,FALSE)</f>
        <v>Obesity</v>
      </c>
      <c r="K614" s="7" t="str">
        <f>VLOOKUP(A614,'Data Analysis'!A613:Q2948,12,FALSE)</f>
        <v>Normal</v>
      </c>
      <c r="L614" s="7" t="str">
        <f>VLOOKUP(A614,'Data Analysis'!A613:Q2948,13,FALSE)</f>
        <v>8-Aug-1993</v>
      </c>
      <c r="M614" s="7">
        <f>VLOOKUP(A614,'Data Analysis'!A613:Q2948,14,FALSE)</f>
        <v>16115.3</v>
      </c>
      <c r="N614" s="7" t="str">
        <f>VLOOKUP(A614,'Data Analysis'!A613:Q2948,16,FALSE)</f>
        <v>tier - 2</v>
      </c>
      <c r="O614" s="7" t="str">
        <f>VLOOKUP(A614,'Data Analysis'!A613:Q2948,15,FALSE)</f>
        <v>tier - 1</v>
      </c>
      <c r="P614" s="7">
        <f>VLOOKUP(A614,'Data Analysis'!A613:Q2948,2,FALSE)</f>
        <v>29</v>
      </c>
      <c r="Q614" s="7">
        <f>VLOOKUP(A615,'Data Analysis'!A614:Q2949,2,FALSE)</f>
        <v>37</v>
      </c>
    </row>
    <row r="615" ht="15.6" spans="1:17">
      <c r="A615" s="9" t="s">
        <v>1228</v>
      </c>
      <c r="B615" s="7" t="str">
        <f>VLOOKUP(A615,'Data Analysis'!A614:Q2949,4,FALSE)</f>
        <v>  Daniel G</v>
      </c>
      <c r="C615" s="7">
        <f>VLOOKUP(A615,'Data Analysis'!A614:Q2949,5,FALSE)</f>
        <v>51.86</v>
      </c>
      <c r="D615" s="7">
        <f>VLOOKUP(A615,'Data Analysis'!A614:Q2949,6,FALSE)</f>
        <v>5.2</v>
      </c>
      <c r="E615" s="7" t="str">
        <f>VLOOKUP(A615,'Data Analysis'!A614:Q2949,7,FALSE)</f>
        <v>yes</v>
      </c>
      <c r="F615" s="7" t="str">
        <f>VLOOKUP(A615,'Data Analysis'!A614:Q2949,9,FALSE)</f>
        <v>No</v>
      </c>
      <c r="G615" s="7" t="str">
        <f>VLOOKUP(A615,'Data Analysis'!A614:Q2949,8,FALSE)</f>
        <v>No</v>
      </c>
      <c r="H615" s="7">
        <f>VLOOKUP(A615,'Data Analysis'!A614:Q2949,10,FALSE)</f>
        <v>0</v>
      </c>
      <c r="I615" s="7" t="str">
        <f>VLOOKUP(A615,'Data Analysis'!A614:Q2949,17,FALSE)</f>
        <v>No</v>
      </c>
      <c r="J615" s="7" t="str">
        <f>VLOOKUP(A615,'Data Analysis'!A614:Q2949,11,FALSE)</f>
        <v>Obesity</v>
      </c>
      <c r="K615" s="7" t="str">
        <f>VLOOKUP(A615,'Data Analysis'!A614:Q2949,12,FALSE)</f>
        <v>Normal</v>
      </c>
      <c r="L615" s="7" t="str">
        <f>VLOOKUP(A615,'Data Analysis'!A614:Q2949,13,FALSE)</f>
        <v>27-Aug-1985</v>
      </c>
      <c r="M615" s="7">
        <f>VLOOKUP(A615,'Data Analysis'!A614:Q2949,14,FALSE)</f>
        <v>16097.94</v>
      </c>
      <c r="N615" s="7" t="str">
        <f>VLOOKUP(A615,'Data Analysis'!A614:Q2949,16,FALSE)</f>
        <v>tier - 2</v>
      </c>
      <c r="O615" s="7" t="str">
        <f>VLOOKUP(A615,'Data Analysis'!A614:Q2949,15,FALSE)</f>
        <v>tier - 3</v>
      </c>
      <c r="P615" s="7">
        <f>VLOOKUP(A615,'Data Analysis'!A614:Q2949,2,FALSE)</f>
        <v>37</v>
      </c>
      <c r="Q615" s="7">
        <f>VLOOKUP(A616,'Data Analysis'!A615:Q2950,2,FALSE)</f>
        <v>64</v>
      </c>
    </row>
    <row r="616" ht="15.6" spans="1:17">
      <c r="A616" s="9" t="s">
        <v>1230</v>
      </c>
      <c r="B616" s="7" t="str">
        <f>VLOOKUP(A616,'Data Analysis'!A615:Q2950,4,FALSE)</f>
        <v>  Devin C</v>
      </c>
      <c r="C616" s="7">
        <f>VLOOKUP(A616,'Data Analysis'!A615:Q2950,5,FALSE)</f>
        <v>39.05</v>
      </c>
      <c r="D616" s="7">
        <f>VLOOKUP(A616,'Data Analysis'!A615:Q2950,6,FALSE)</f>
        <v>7.59</v>
      </c>
      <c r="E616" s="7" t="str">
        <f>VLOOKUP(A616,'Data Analysis'!A615:Q2950,7,FALSE)</f>
        <v>No</v>
      </c>
      <c r="F616" s="7" t="str">
        <f>VLOOKUP(A616,'Data Analysis'!A615:Q2950,9,FALSE)</f>
        <v>No</v>
      </c>
      <c r="G616" s="7" t="str">
        <f>VLOOKUP(A616,'Data Analysis'!A615:Q2950,8,FALSE)</f>
        <v>No</v>
      </c>
      <c r="H616" s="7">
        <f>VLOOKUP(A616,'Data Analysis'!A615:Q2950,10,FALSE)</f>
        <v>3</v>
      </c>
      <c r="I616" s="7" t="str">
        <f>VLOOKUP(A616,'Data Analysis'!A615:Q2950,17,FALSE)</f>
        <v>No</v>
      </c>
      <c r="J616" s="7" t="str">
        <f>VLOOKUP(A616,'Data Analysis'!A615:Q2950,11,FALSE)</f>
        <v>Obesity</v>
      </c>
      <c r="K616" s="7" t="str">
        <f>VLOOKUP(A616,'Data Analysis'!A615:Q2950,12,FALSE)</f>
        <v>Diabetes</v>
      </c>
      <c r="L616" s="7" t="str">
        <f>VLOOKUP(A616,'Data Analysis'!A615:Q2950,13,FALSE)</f>
        <v>21-Jun-1958</v>
      </c>
      <c r="M616" s="7">
        <f>VLOOKUP(A616,'Data Analysis'!A615:Q2950,14,FALSE)</f>
        <v>16085.13</v>
      </c>
      <c r="N616" s="7" t="str">
        <f>VLOOKUP(A616,'Data Analysis'!A615:Q2950,16,FALSE)</f>
        <v>tier - 2</v>
      </c>
      <c r="O616" s="7" t="str">
        <f>VLOOKUP(A616,'Data Analysis'!A615:Q2950,15,FALSE)</f>
        <v>tier - 2</v>
      </c>
      <c r="P616" s="7">
        <f>VLOOKUP(A616,'Data Analysis'!A615:Q2950,2,FALSE)</f>
        <v>64</v>
      </c>
      <c r="Q616" s="7">
        <f>VLOOKUP(A617,'Data Analysis'!A616:Q2951,2,FALSE)</f>
        <v>64</v>
      </c>
    </row>
    <row r="617" ht="15.6" spans="1:17">
      <c r="A617" s="9" t="s">
        <v>1232</v>
      </c>
      <c r="B617" s="7" t="str">
        <f>VLOOKUP(A617,'Data Analysis'!A616:Q2951,4,FALSE)</f>
        <v>  Louise A</v>
      </c>
      <c r="C617" s="7">
        <f>VLOOKUP(A617,'Data Analysis'!A616:Q2951,5,FALSE)</f>
        <v>31.825</v>
      </c>
      <c r="D617" s="7">
        <f>VLOOKUP(A617,'Data Analysis'!A616:Q2951,6,FALSE)</f>
        <v>8.28</v>
      </c>
      <c r="E617" s="7" t="str">
        <f>VLOOKUP(A617,'Data Analysis'!A616:Q2951,7,FALSE)</f>
        <v>No</v>
      </c>
      <c r="F617" s="7" t="str">
        <f>VLOOKUP(A617,'Data Analysis'!A616:Q2951,9,FALSE)</f>
        <v>No</v>
      </c>
      <c r="G617" s="7" t="str">
        <f>VLOOKUP(A617,'Data Analysis'!A616:Q2951,8,FALSE)</f>
        <v>No</v>
      </c>
      <c r="H617" s="7">
        <f>VLOOKUP(A617,'Data Analysis'!A616:Q2951,10,FALSE)</f>
        <v>3</v>
      </c>
      <c r="I617" s="7" t="str">
        <f>VLOOKUP(A617,'Data Analysis'!A616:Q2951,17,FALSE)</f>
        <v>No</v>
      </c>
      <c r="J617" s="7" t="str">
        <f>VLOOKUP(A617,'Data Analysis'!A616:Q2951,11,FALSE)</f>
        <v>Obesity</v>
      </c>
      <c r="K617" s="7" t="str">
        <f>VLOOKUP(A617,'Data Analysis'!A616:Q2951,12,FALSE)</f>
        <v>Diabetes</v>
      </c>
      <c r="L617" s="7" t="str">
        <f>VLOOKUP(A617,'Data Analysis'!A616:Q2951,13,FALSE)</f>
        <v>22-Oct-1958</v>
      </c>
      <c r="M617" s="7">
        <f>VLOOKUP(A617,'Data Analysis'!A616:Q2951,14,FALSE)</f>
        <v>16069.08</v>
      </c>
      <c r="N617" s="7" t="str">
        <f>VLOOKUP(A617,'Data Analysis'!A616:Q2951,16,FALSE)</f>
        <v>tier - 2</v>
      </c>
      <c r="O617" s="7" t="str">
        <f>VLOOKUP(A617,'Data Analysis'!A616:Q2951,15,FALSE)</f>
        <v>tier - 2</v>
      </c>
      <c r="P617" s="7">
        <f>VLOOKUP(A617,'Data Analysis'!A616:Q2951,2,FALSE)</f>
        <v>64</v>
      </c>
      <c r="Q617" s="7">
        <f>VLOOKUP(A618,'Data Analysis'!A617:Q2952,2,FALSE)</f>
        <v>44</v>
      </c>
    </row>
    <row r="618" ht="15.6" spans="1:17">
      <c r="A618" s="9" t="s">
        <v>1234</v>
      </c>
      <c r="B618" s="7" t="str">
        <f>VLOOKUP(A618,'Data Analysis'!A617:Q2952,4,FALSE)</f>
        <v>  Sarah</v>
      </c>
      <c r="C618" s="7">
        <f>VLOOKUP(A618,'Data Analysis'!A617:Q2952,5,FALSE)</f>
        <v>46.43</v>
      </c>
      <c r="D618" s="7">
        <f>VLOOKUP(A618,'Data Analysis'!A617:Q2952,6,FALSE)</f>
        <v>6.72</v>
      </c>
      <c r="E618" s="7" t="str">
        <f>VLOOKUP(A618,'Data Analysis'!A617:Q2952,7,FALSE)</f>
        <v>No</v>
      </c>
      <c r="F618" s="7" t="str">
        <f>VLOOKUP(A618,'Data Analysis'!A617:Q2952,9,FALSE)</f>
        <v>No</v>
      </c>
      <c r="G618" s="7" t="str">
        <f>VLOOKUP(A618,'Data Analysis'!A617:Q2952,8,FALSE)</f>
        <v>No</v>
      </c>
      <c r="H618" s="7">
        <f>VLOOKUP(A618,'Data Analysis'!A617:Q2952,10,FALSE)</f>
        <v>0</v>
      </c>
      <c r="I618" s="7" t="str">
        <f>VLOOKUP(A618,'Data Analysis'!A617:Q2952,17,FALSE)</f>
        <v>No</v>
      </c>
      <c r="J618" s="7" t="str">
        <f>VLOOKUP(A618,'Data Analysis'!A617:Q2952,11,FALSE)</f>
        <v>Normal Weight</v>
      </c>
      <c r="K618" s="7" t="str">
        <f>VLOOKUP(A618,'Data Analysis'!A617:Q2952,12,FALSE)</f>
        <v>Diabetes</v>
      </c>
      <c r="L618" s="7" t="str">
        <f>VLOOKUP(A618,'Data Analysis'!A617:Q2952,13,FALSE)</f>
        <v>16-Sep-1978</v>
      </c>
      <c r="M618" s="7">
        <f>VLOOKUP(A618,'Data Analysis'!A617:Q2952,14,FALSE)</f>
        <v>16062.89</v>
      </c>
      <c r="N618" s="7" t="str">
        <f>VLOOKUP(A618,'Data Analysis'!A617:Q2952,16,FALSE)</f>
        <v>tier - 2</v>
      </c>
      <c r="O618" s="7" t="str">
        <f>VLOOKUP(A618,'Data Analysis'!A617:Q2952,15,FALSE)</f>
        <v>tier - 2</v>
      </c>
      <c r="P618" s="7">
        <f>VLOOKUP(A618,'Data Analysis'!A617:Q2952,2,FALSE)</f>
        <v>44</v>
      </c>
      <c r="Q618" s="7">
        <f>VLOOKUP(A619,'Data Analysis'!A618:Q2953,2,FALSE)</f>
        <v>34</v>
      </c>
    </row>
    <row r="619" ht="15.6" spans="1:17">
      <c r="A619" s="9" t="s">
        <v>1236</v>
      </c>
      <c r="B619" s="7" t="str">
        <f>VLOOKUP(A619,'Data Analysis'!A618:Q2953,4,FALSE)</f>
        <v>  Amy</v>
      </c>
      <c r="C619" s="7">
        <f>VLOOKUP(A619,'Data Analysis'!A618:Q2953,5,FALSE)</f>
        <v>53.63</v>
      </c>
      <c r="D619" s="7">
        <f>VLOOKUP(A619,'Data Analysis'!A618:Q2953,6,FALSE)</f>
        <v>5.47</v>
      </c>
      <c r="E619" s="7" t="str">
        <f>VLOOKUP(A619,'Data Analysis'!A618:Q2953,7,FALSE)</f>
        <v>yes</v>
      </c>
      <c r="F619" s="7" t="str">
        <f>VLOOKUP(A619,'Data Analysis'!A618:Q2953,9,FALSE)</f>
        <v>No</v>
      </c>
      <c r="G619" s="7" t="str">
        <f>VLOOKUP(A619,'Data Analysis'!A618:Q2953,8,FALSE)</f>
        <v>No</v>
      </c>
      <c r="H619" s="7">
        <f>VLOOKUP(A619,'Data Analysis'!A618:Q2953,10,FALSE)</f>
        <v>1</v>
      </c>
      <c r="I619" s="7" t="str">
        <f>VLOOKUP(A619,'Data Analysis'!A618:Q2953,17,FALSE)</f>
        <v>No</v>
      </c>
      <c r="J619" s="7" t="str">
        <f>VLOOKUP(A619,'Data Analysis'!A618:Q2953,11,FALSE)</f>
        <v>Obesity</v>
      </c>
      <c r="K619" s="7" t="str">
        <f>VLOOKUP(A619,'Data Analysis'!A618:Q2953,12,FALSE)</f>
        <v>Normal</v>
      </c>
      <c r="L619" s="7" t="str">
        <f>VLOOKUP(A619,'Data Analysis'!A618:Q2953,13,FALSE)</f>
        <v>5-Dec-1988</v>
      </c>
      <c r="M619" s="7">
        <f>VLOOKUP(A619,'Data Analysis'!A618:Q2953,14,FALSE)</f>
        <v>16059.06</v>
      </c>
      <c r="N619" s="7" t="str">
        <f>VLOOKUP(A619,'Data Analysis'!A618:Q2953,16,FALSE)</f>
        <v>tier - 2</v>
      </c>
      <c r="O619" s="7" t="str">
        <f>VLOOKUP(A619,'Data Analysis'!A618:Q2953,15,FALSE)</f>
        <v>tier - 3</v>
      </c>
      <c r="P619" s="7">
        <f>VLOOKUP(A619,'Data Analysis'!A618:Q2953,2,FALSE)</f>
        <v>34</v>
      </c>
      <c r="Q619" s="7">
        <f>VLOOKUP(A620,'Data Analysis'!A619:Q2954,2,FALSE)</f>
        <v>42</v>
      </c>
    </row>
    <row r="620" ht="15.6" spans="1:17">
      <c r="A620" s="9" t="s">
        <v>1238</v>
      </c>
      <c r="B620" s="7" t="str">
        <f>VLOOKUP(A620,'Data Analysis'!A619:Q2954,4,FALSE)</f>
        <v>  Brittany L</v>
      </c>
      <c r="C620" s="7">
        <f>VLOOKUP(A620,'Data Analysis'!A619:Q2954,5,FALSE)</f>
        <v>48.7</v>
      </c>
      <c r="D620" s="7">
        <f>VLOOKUP(A620,'Data Analysis'!A619:Q2954,6,FALSE)</f>
        <v>4.71</v>
      </c>
      <c r="E620" s="7" t="str">
        <f>VLOOKUP(A620,'Data Analysis'!A619:Q2954,7,FALSE)</f>
        <v>No</v>
      </c>
      <c r="F620" s="7" t="str">
        <f>VLOOKUP(A620,'Data Analysis'!A619:Q2954,9,FALSE)</f>
        <v>No</v>
      </c>
      <c r="G620" s="7" t="str">
        <f>VLOOKUP(A620,'Data Analysis'!A619:Q2954,8,FALSE)</f>
        <v>No</v>
      </c>
      <c r="H620" s="7">
        <f>VLOOKUP(A620,'Data Analysis'!A619:Q2954,10,FALSE)</f>
        <v>0</v>
      </c>
      <c r="I620" s="7" t="str">
        <f>VLOOKUP(A620,'Data Analysis'!A619:Q2954,17,FALSE)</f>
        <v>No</v>
      </c>
      <c r="J620" s="7" t="str">
        <f>VLOOKUP(A620,'Data Analysis'!A619:Q2954,11,FALSE)</f>
        <v>Obesity</v>
      </c>
      <c r="K620" s="7" t="str">
        <f>VLOOKUP(A620,'Data Analysis'!A619:Q2954,12,FALSE)</f>
        <v>Normal</v>
      </c>
      <c r="L620" s="7" t="str">
        <f>VLOOKUP(A620,'Data Analysis'!A619:Q2954,13,FALSE)</f>
        <v>19-Sep-1980</v>
      </c>
      <c r="M620" s="7">
        <f>VLOOKUP(A620,'Data Analysis'!A619:Q2954,14,FALSE)</f>
        <v>15966.19</v>
      </c>
      <c r="N620" s="7" t="str">
        <f>VLOOKUP(A620,'Data Analysis'!A619:Q2954,16,FALSE)</f>
        <v>tier - 2</v>
      </c>
      <c r="O620" s="7" t="str">
        <f>VLOOKUP(A620,'Data Analysis'!A619:Q2954,15,FALSE)</f>
        <v>tier - 2</v>
      </c>
      <c r="P620" s="7">
        <f>VLOOKUP(A620,'Data Analysis'!A619:Q2954,2,FALSE)</f>
        <v>42</v>
      </c>
      <c r="Q620" s="7">
        <f>VLOOKUP(A621,'Data Analysis'!A620:Q2955,2,FALSE)</f>
        <v>40</v>
      </c>
    </row>
    <row r="621" ht="15.6" spans="1:17">
      <c r="A621" s="9" t="s">
        <v>1240</v>
      </c>
      <c r="B621" s="7" t="str">
        <f>VLOOKUP(A621,'Data Analysis'!A620:Q2955,4,FALSE)</f>
        <v>  Jessica L</v>
      </c>
      <c r="C621" s="7">
        <f>VLOOKUP(A621,'Data Analysis'!A620:Q2955,5,FALSE)</f>
        <v>48.81</v>
      </c>
      <c r="D621" s="7">
        <f>VLOOKUP(A621,'Data Analysis'!A620:Q2955,6,FALSE)</f>
        <v>5.49</v>
      </c>
      <c r="E621" s="7" t="str">
        <f>VLOOKUP(A621,'Data Analysis'!A620:Q2955,7,FALSE)</f>
        <v>No</v>
      </c>
      <c r="F621" s="7" t="str">
        <f>VLOOKUP(A621,'Data Analysis'!A620:Q2955,9,FALSE)</f>
        <v>No</v>
      </c>
      <c r="G621" s="7" t="str">
        <f>VLOOKUP(A621,'Data Analysis'!A620:Q2955,8,FALSE)</f>
        <v>No</v>
      </c>
      <c r="H621" s="7">
        <f>VLOOKUP(A621,'Data Analysis'!A620:Q2955,10,FALSE)</f>
        <v>0</v>
      </c>
      <c r="I621" s="7" t="str">
        <f>VLOOKUP(A621,'Data Analysis'!A620:Q2955,17,FALSE)</f>
        <v>No</v>
      </c>
      <c r="J621" s="7" t="str">
        <f>VLOOKUP(A621,'Data Analysis'!A620:Q2955,11,FALSE)</f>
        <v>Obesity</v>
      </c>
      <c r="K621" s="7" t="str">
        <f>VLOOKUP(A621,'Data Analysis'!A620:Q2955,12,FALSE)</f>
        <v>Normal</v>
      </c>
      <c r="L621" s="7" t="str">
        <f>VLOOKUP(A621,'Data Analysis'!A620:Q2955,13,FALSE)</f>
        <v>24-Jul-1982</v>
      </c>
      <c r="M621" s="7">
        <f>VLOOKUP(A621,'Data Analysis'!A620:Q2955,14,FALSE)</f>
        <v>15965.29</v>
      </c>
      <c r="N621" s="7" t="str">
        <f>VLOOKUP(A621,'Data Analysis'!A620:Q2955,16,FALSE)</f>
        <v>tier - 2</v>
      </c>
      <c r="O621" s="7" t="str">
        <f>VLOOKUP(A621,'Data Analysis'!A620:Q2955,15,FALSE)</f>
        <v>tier - 1</v>
      </c>
      <c r="P621" s="7">
        <f>VLOOKUP(A621,'Data Analysis'!A620:Q2955,2,FALSE)</f>
        <v>40</v>
      </c>
      <c r="Q621" s="7">
        <f>VLOOKUP(A622,'Data Analysis'!A621:Q2956,2,FALSE)</f>
        <v>42</v>
      </c>
    </row>
    <row r="622" ht="15.6" spans="1:17">
      <c r="A622" s="9" t="s">
        <v>1242</v>
      </c>
      <c r="B622" s="7" t="str">
        <f>VLOOKUP(A622,'Data Analysis'!A621:Q2956,4,FALSE)</f>
        <v>  Kristina K</v>
      </c>
      <c r="C622" s="7">
        <f>VLOOKUP(A622,'Data Analysis'!A621:Q2956,5,FALSE)</f>
        <v>47.53</v>
      </c>
      <c r="D622" s="7">
        <f>VLOOKUP(A622,'Data Analysis'!A621:Q2956,6,FALSE)</f>
        <v>4.72</v>
      </c>
      <c r="E622" s="7" t="str">
        <f>VLOOKUP(A622,'Data Analysis'!A621:Q2956,7,FALSE)</f>
        <v>No</v>
      </c>
      <c r="F622" s="7" t="str">
        <f>VLOOKUP(A622,'Data Analysis'!A621:Q2956,9,FALSE)</f>
        <v>No</v>
      </c>
      <c r="G622" s="7" t="str">
        <f>VLOOKUP(A622,'Data Analysis'!A621:Q2956,8,FALSE)</f>
        <v>No</v>
      </c>
      <c r="H622" s="7">
        <f>VLOOKUP(A622,'Data Analysis'!A621:Q2956,10,FALSE)</f>
        <v>0</v>
      </c>
      <c r="I622" s="7" t="str">
        <f>VLOOKUP(A622,'Data Analysis'!A621:Q2956,17,FALSE)</f>
        <v>No</v>
      </c>
      <c r="J622" s="7" t="str">
        <f>VLOOKUP(A622,'Data Analysis'!A621:Q2956,11,FALSE)</f>
        <v>Obesity</v>
      </c>
      <c r="K622" s="7" t="str">
        <f>VLOOKUP(A622,'Data Analysis'!A621:Q2956,12,FALSE)</f>
        <v>Normal</v>
      </c>
      <c r="L622" s="7" t="str">
        <f>VLOOKUP(A622,'Data Analysis'!A621:Q2956,13,FALSE)</f>
        <v>12-Oct-1980</v>
      </c>
      <c r="M622" s="7">
        <f>VLOOKUP(A622,'Data Analysis'!A621:Q2956,14,FALSE)</f>
        <v>15922.29</v>
      </c>
      <c r="N622" s="7" t="str">
        <f>VLOOKUP(A622,'Data Analysis'!A621:Q2956,16,FALSE)</f>
        <v>tier - 2</v>
      </c>
      <c r="O622" s="7" t="str">
        <f>VLOOKUP(A622,'Data Analysis'!A621:Q2956,15,FALSE)</f>
        <v>tier - 3</v>
      </c>
      <c r="P622" s="7">
        <f>VLOOKUP(A622,'Data Analysis'!A621:Q2956,2,FALSE)</f>
        <v>42</v>
      </c>
      <c r="Q622" s="7">
        <f>VLOOKUP(A623,'Data Analysis'!A622:Q2957,2,FALSE)</f>
        <v>60</v>
      </c>
    </row>
    <row r="623" ht="15.6" spans="1:17">
      <c r="A623" s="9" t="s">
        <v>1244</v>
      </c>
      <c r="B623" s="7" t="str">
        <f>VLOOKUP(A623,'Data Analysis'!A622:Q2957,4,FALSE)</f>
        <v>  Brad</v>
      </c>
      <c r="C623" s="7">
        <f>VLOOKUP(A623,'Data Analysis'!A622:Q2957,5,FALSE)</f>
        <v>36.85</v>
      </c>
      <c r="D623" s="7">
        <f>VLOOKUP(A623,'Data Analysis'!A622:Q2957,6,FALSE)</f>
        <v>6.7</v>
      </c>
      <c r="E623" s="7" t="str">
        <f>VLOOKUP(A623,'Data Analysis'!A622:Q2957,7,FALSE)</f>
        <v>No</v>
      </c>
      <c r="F623" s="7" t="str">
        <f>VLOOKUP(A623,'Data Analysis'!A622:Q2957,9,FALSE)</f>
        <v>No</v>
      </c>
      <c r="G623" s="7" t="str">
        <f>VLOOKUP(A623,'Data Analysis'!A622:Q2957,8,FALSE)</f>
        <v>No</v>
      </c>
      <c r="H623" s="7">
        <f>VLOOKUP(A623,'Data Analysis'!A622:Q2957,10,FALSE)</f>
        <v>0</v>
      </c>
      <c r="I623" s="7" t="str">
        <f>VLOOKUP(A623,'Data Analysis'!A622:Q2957,17,FALSE)</f>
        <v>No</v>
      </c>
      <c r="J623" s="7" t="str">
        <f>VLOOKUP(A623,'Data Analysis'!A622:Q2957,11,FALSE)</f>
        <v>Obesity</v>
      </c>
      <c r="K623" s="7" t="str">
        <f>VLOOKUP(A623,'Data Analysis'!A622:Q2957,12,FALSE)</f>
        <v>Diabetes</v>
      </c>
      <c r="L623" s="7" t="str">
        <f>VLOOKUP(A623,'Data Analysis'!A622:Q2957,13,FALSE)</f>
        <v>25-Dec-1962</v>
      </c>
      <c r="M623" s="7">
        <f>VLOOKUP(A623,'Data Analysis'!A622:Q2957,14,FALSE)</f>
        <v>15840.81</v>
      </c>
      <c r="N623" s="7" t="str">
        <f>VLOOKUP(A623,'Data Analysis'!A622:Q2957,16,FALSE)</f>
        <v>tier - 2</v>
      </c>
      <c r="O623" s="7" t="str">
        <f>VLOOKUP(A623,'Data Analysis'!A622:Q2957,15,FALSE)</f>
        <v>tier - 1</v>
      </c>
      <c r="P623" s="7">
        <f>VLOOKUP(A623,'Data Analysis'!A622:Q2957,2,FALSE)</f>
        <v>60</v>
      </c>
      <c r="Q623" s="7">
        <f>VLOOKUP(A624,'Data Analysis'!A623:Q2958,2,FALSE)</f>
        <v>40</v>
      </c>
    </row>
    <row r="624" ht="15.6" spans="1:17">
      <c r="A624" s="9" t="s">
        <v>1246</v>
      </c>
      <c r="B624" s="7" t="str">
        <f>VLOOKUP(A624,'Data Analysis'!A623:Q2958,4,FALSE)</f>
        <v>  Margaret O</v>
      </c>
      <c r="C624" s="7">
        <f>VLOOKUP(A624,'Data Analysis'!A623:Q2958,5,FALSE)</f>
        <v>29.3</v>
      </c>
      <c r="D624" s="7">
        <f>VLOOKUP(A624,'Data Analysis'!A623:Q2958,6,FALSE)</f>
        <v>5.5</v>
      </c>
      <c r="E624" s="7" t="str">
        <f>VLOOKUP(A624,'Data Analysis'!A623:Q2958,7,FALSE)</f>
        <v>No</v>
      </c>
      <c r="F624" s="7" t="str">
        <f>VLOOKUP(A624,'Data Analysis'!A623:Q2958,9,FALSE)</f>
        <v>No</v>
      </c>
      <c r="G624" s="7" t="str">
        <f>VLOOKUP(A624,'Data Analysis'!A623:Q2958,8,FALSE)</f>
        <v>No</v>
      </c>
      <c r="H624" s="7">
        <f>VLOOKUP(A624,'Data Analysis'!A623:Q2958,10,FALSE)</f>
        <v>0</v>
      </c>
      <c r="I624" s="7" t="str">
        <f>VLOOKUP(A624,'Data Analysis'!A623:Q2958,17,FALSE)</f>
        <v>No</v>
      </c>
      <c r="J624" s="7" t="str">
        <f>VLOOKUP(A624,'Data Analysis'!A623:Q2958,11,FALSE)</f>
        <v>Obesity</v>
      </c>
      <c r="K624" s="7" t="str">
        <f>VLOOKUP(A624,'Data Analysis'!A623:Q2958,12,FALSE)</f>
        <v>Normal</v>
      </c>
      <c r="L624" s="7" t="str">
        <f>VLOOKUP(A624,'Data Analysis'!A623:Q2958,13,FALSE)</f>
        <v>11-Nov-1982</v>
      </c>
      <c r="M624" s="7">
        <f>VLOOKUP(A624,'Data Analysis'!A623:Q2958,14,FALSE)</f>
        <v>15828.82</v>
      </c>
      <c r="N624" s="7" t="str">
        <f>VLOOKUP(A624,'Data Analysis'!A623:Q2958,16,FALSE)</f>
        <v>tier - 2</v>
      </c>
      <c r="O624" s="7" t="str">
        <f>VLOOKUP(A624,'Data Analysis'!A623:Q2958,15,FALSE)</f>
        <v>tier - 3</v>
      </c>
      <c r="P624" s="7">
        <f>VLOOKUP(A624,'Data Analysis'!A623:Q2958,2,FALSE)</f>
        <v>40</v>
      </c>
      <c r="Q624" s="7">
        <f>VLOOKUP(A625,'Data Analysis'!A624:Q2959,2,FALSE)</f>
        <v>38</v>
      </c>
    </row>
    <row r="625" ht="15.6" spans="1:17">
      <c r="A625" s="9" t="s">
        <v>1248</v>
      </c>
      <c r="B625" s="7" t="str">
        <f>VLOOKUP(A625,'Data Analysis'!A624:Q2959,4,FALSE)</f>
        <v>  Craig R</v>
      </c>
      <c r="C625" s="7">
        <f>VLOOKUP(A625,'Data Analysis'!A624:Q2959,5,FALSE)</f>
        <v>19.3</v>
      </c>
      <c r="D625" s="7">
        <f>VLOOKUP(A625,'Data Analysis'!A624:Q2959,6,FALSE)</f>
        <v>4.46</v>
      </c>
      <c r="E625" s="7" t="str">
        <f>VLOOKUP(A625,'Data Analysis'!A624:Q2959,7,FALSE)</f>
        <v>No</v>
      </c>
      <c r="F625" s="7" t="str">
        <f>VLOOKUP(A625,'Data Analysis'!A624:Q2959,9,FALSE)</f>
        <v>No</v>
      </c>
      <c r="G625" s="7" t="str">
        <f>VLOOKUP(A625,'Data Analysis'!A624:Q2959,8,FALSE)</f>
        <v>No</v>
      </c>
      <c r="H625" s="7">
        <f>VLOOKUP(A625,'Data Analysis'!A624:Q2959,10,FALSE)</f>
        <v>1</v>
      </c>
      <c r="I625" s="7" t="str">
        <f>VLOOKUP(A625,'Data Analysis'!A624:Q2959,17,FALSE)</f>
        <v>yes</v>
      </c>
      <c r="J625" s="7" t="str">
        <f>VLOOKUP(A625,'Data Analysis'!A624:Q2959,11,FALSE)</f>
        <v>Overweight</v>
      </c>
      <c r="K625" s="7" t="str">
        <f>VLOOKUP(A625,'Data Analysis'!A624:Q2959,12,FALSE)</f>
        <v>Normal</v>
      </c>
      <c r="L625" s="7" t="str">
        <f>VLOOKUP(A625,'Data Analysis'!A624:Q2959,13,FALSE)</f>
        <v>26-Jun-1984</v>
      </c>
      <c r="M625" s="7">
        <f>VLOOKUP(A625,'Data Analysis'!A624:Q2959,14,FALSE)</f>
        <v>15820.7</v>
      </c>
      <c r="N625" s="7" t="str">
        <f>VLOOKUP(A625,'Data Analysis'!A624:Q2959,16,FALSE)</f>
        <v>tier - 2</v>
      </c>
      <c r="O625" s="7" t="str">
        <f>VLOOKUP(A625,'Data Analysis'!A624:Q2959,15,FALSE)</f>
        <v>tier - 3</v>
      </c>
      <c r="P625" s="7">
        <f>VLOOKUP(A625,'Data Analysis'!A624:Q2959,2,FALSE)</f>
        <v>38</v>
      </c>
      <c r="Q625" s="7">
        <f>VLOOKUP(A626,'Data Analysis'!A625:Q2960,2,FALSE)</f>
        <v>25</v>
      </c>
    </row>
    <row r="626" ht="15.6" spans="1:17">
      <c r="A626" s="9" t="s">
        <v>1250</v>
      </c>
      <c r="B626" s="7" t="str">
        <f>VLOOKUP(A626,'Data Analysis'!A625:Q2960,4,FALSE)</f>
        <v>  Simo</v>
      </c>
      <c r="C626" s="7">
        <f>VLOOKUP(A626,'Data Analysis'!A625:Q2960,5,FALSE)</f>
        <v>24.13</v>
      </c>
      <c r="D626" s="7">
        <f>VLOOKUP(A626,'Data Analysis'!A625:Q2960,6,FALSE)</f>
        <v>5.29</v>
      </c>
      <c r="E626" s="7" t="str">
        <f>VLOOKUP(A626,'Data Analysis'!A625:Q2960,7,FALSE)</f>
        <v>yes</v>
      </c>
      <c r="F626" s="7" t="str">
        <f>VLOOKUP(A626,'Data Analysis'!A625:Q2960,9,FALSE)</f>
        <v>No</v>
      </c>
      <c r="G626" s="7" t="str">
        <f>VLOOKUP(A626,'Data Analysis'!A625:Q2960,8,FALSE)</f>
        <v>Yes</v>
      </c>
      <c r="H626" s="7">
        <f>VLOOKUP(A626,'Data Analysis'!A625:Q2960,10,FALSE)</f>
        <v>1</v>
      </c>
      <c r="I626" s="7" t="str">
        <f>VLOOKUP(A626,'Data Analysis'!A625:Q2960,17,FALSE)</f>
        <v>yes</v>
      </c>
      <c r="J626" s="7" t="str">
        <f>VLOOKUP(A626,'Data Analysis'!A625:Q2960,11,FALSE)</f>
        <v>Overweight</v>
      </c>
      <c r="K626" s="7" t="str">
        <f>VLOOKUP(A626,'Data Analysis'!A625:Q2960,12,FALSE)</f>
        <v>Normal</v>
      </c>
      <c r="L626" s="7" t="str">
        <f>VLOOKUP(A626,'Data Analysis'!A625:Q2960,13,FALSE)</f>
        <v>9-Oct-1997</v>
      </c>
      <c r="M626" s="7">
        <f>VLOOKUP(A626,'Data Analysis'!A625:Q2960,14,FALSE)</f>
        <v>15817.99</v>
      </c>
      <c r="N626" s="7" t="str">
        <f>VLOOKUP(A626,'Data Analysis'!A625:Q2960,16,FALSE)</f>
        <v>tier - 2</v>
      </c>
      <c r="O626" s="7" t="str">
        <f>VLOOKUP(A626,'Data Analysis'!A625:Q2960,15,FALSE)</f>
        <v>tier - 2</v>
      </c>
      <c r="P626" s="7">
        <f>VLOOKUP(A626,'Data Analysis'!A625:Q2960,2,FALSE)</f>
        <v>25</v>
      </c>
      <c r="Q626" s="7">
        <f>VLOOKUP(A627,'Data Analysis'!A626:Q2961,2,FALSE)</f>
        <v>48</v>
      </c>
    </row>
    <row r="627" ht="15.6" spans="1:17">
      <c r="A627" s="9" t="s">
        <v>1252</v>
      </c>
      <c r="B627" s="7" t="str">
        <f>VLOOKUP(A627,'Data Analysis'!A626:Q2961,4,FALSE)</f>
        <v>  Christopher J</v>
      </c>
      <c r="C627" s="7">
        <f>VLOOKUP(A627,'Data Analysis'!A626:Q2961,5,FALSE)</f>
        <v>46.7</v>
      </c>
      <c r="D627" s="7">
        <f>VLOOKUP(A627,'Data Analysis'!A626:Q2961,6,FALSE)</f>
        <v>10.99</v>
      </c>
      <c r="E627" s="7" t="str">
        <f>VLOOKUP(A627,'Data Analysis'!A626:Q2961,7,FALSE)</f>
        <v>No</v>
      </c>
      <c r="F627" s="7" t="str">
        <f>VLOOKUP(A627,'Data Analysis'!A626:Q2961,9,FALSE)</f>
        <v>No</v>
      </c>
      <c r="G627" s="7" t="str">
        <f>VLOOKUP(A627,'Data Analysis'!A626:Q2961,8,FALSE)</f>
        <v>No</v>
      </c>
      <c r="H627" s="7">
        <f>VLOOKUP(A627,'Data Analysis'!A626:Q2961,10,FALSE)</f>
        <v>0</v>
      </c>
      <c r="I627" s="7" t="str">
        <f>VLOOKUP(A627,'Data Analysis'!A626:Q2961,17,FALSE)</f>
        <v>No</v>
      </c>
      <c r="J627" s="7" t="str">
        <f>VLOOKUP(A627,'Data Analysis'!A626:Q2961,11,FALSE)</f>
        <v>Overweight</v>
      </c>
      <c r="K627" s="7" t="str">
        <f>VLOOKUP(A627,'Data Analysis'!A626:Q2961,12,FALSE)</f>
        <v>Diabetes</v>
      </c>
      <c r="L627" s="7" t="str">
        <f>VLOOKUP(A627,'Data Analysis'!A626:Q2961,13,FALSE)</f>
        <v>29-Aug-1974</v>
      </c>
      <c r="M627" s="7">
        <f>VLOOKUP(A627,'Data Analysis'!A626:Q2961,14,FALSE)</f>
        <v>15746.62</v>
      </c>
      <c r="N627" s="7" t="str">
        <f>VLOOKUP(A627,'Data Analysis'!A626:Q2961,16,FALSE)</f>
        <v>tier - 2</v>
      </c>
      <c r="O627" s="7" t="str">
        <f>VLOOKUP(A627,'Data Analysis'!A626:Q2961,15,FALSE)</f>
        <v>tier - 1</v>
      </c>
      <c r="P627" s="7">
        <f>VLOOKUP(A627,'Data Analysis'!A626:Q2961,2,FALSE)</f>
        <v>48</v>
      </c>
      <c r="Q627" s="7">
        <f>VLOOKUP(A628,'Data Analysis'!A627:Q2962,2,FALSE)</f>
        <v>46</v>
      </c>
    </row>
    <row r="628" ht="15.6" spans="1:17">
      <c r="A628" s="9" t="s">
        <v>1254</v>
      </c>
      <c r="B628" s="7" t="str">
        <f>VLOOKUP(A628,'Data Analysis'!A627:Q2962,4,FALSE)</f>
        <v>  Mario Sr</v>
      </c>
      <c r="C628" s="7">
        <f>VLOOKUP(A628,'Data Analysis'!A627:Q2962,5,FALSE)</f>
        <v>45.27</v>
      </c>
      <c r="D628" s="7">
        <f>VLOOKUP(A628,'Data Analysis'!A627:Q2962,6,FALSE)</f>
        <v>5.2</v>
      </c>
      <c r="E628" s="7" t="str">
        <f>VLOOKUP(A628,'Data Analysis'!A627:Q2962,7,FALSE)</f>
        <v>yes</v>
      </c>
      <c r="F628" s="7" t="str">
        <f>VLOOKUP(A628,'Data Analysis'!A627:Q2962,9,FALSE)</f>
        <v>No</v>
      </c>
      <c r="G628" s="7" t="str">
        <f>VLOOKUP(A628,'Data Analysis'!A627:Q2962,8,FALSE)</f>
        <v>No</v>
      </c>
      <c r="H628" s="7">
        <f>VLOOKUP(A628,'Data Analysis'!A627:Q2962,10,FALSE)</f>
        <v>0</v>
      </c>
      <c r="I628" s="7" t="str">
        <f>VLOOKUP(A628,'Data Analysis'!A627:Q2962,17,FALSE)</f>
        <v>No</v>
      </c>
      <c r="J628" s="7" t="str">
        <f>VLOOKUP(A628,'Data Analysis'!A627:Q2962,11,FALSE)</f>
        <v>Obesity</v>
      </c>
      <c r="K628" s="7" t="str">
        <f>VLOOKUP(A628,'Data Analysis'!A627:Q2962,12,FALSE)</f>
        <v>Normal</v>
      </c>
      <c r="L628" s="7" t="str">
        <f>VLOOKUP(A628,'Data Analysis'!A627:Q2962,13,FALSE)</f>
        <v>20-Sep-1976</v>
      </c>
      <c r="M628" s="7">
        <f>VLOOKUP(A628,'Data Analysis'!A627:Q2962,14,FALSE)</f>
        <v>15698.86</v>
      </c>
      <c r="N628" s="7" t="str">
        <f>VLOOKUP(A628,'Data Analysis'!A627:Q2962,16,FALSE)</f>
        <v>tier - 2</v>
      </c>
      <c r="O628" s="7" t="str">
        <f>VLOOKUP(A628,'Data Analysis'!A627:Q2962,15,FALSE)</f>
        <v>tier - 2</v>
      </c>
      <c r="P628" s="7">
        <f>VLOOKUP(A628,'Data Analysis'!A627:Q2962,2,FALSE)</f>
        <v>46</v>
      </c>
      <c r="Q628" s="7">
        <f>VLOOKUP(A629,'Data Analysis'!A628:Q2963,2,FALSE)</f>
        <v>49</v>
      </c>
    </row>
    <row r="629" ht="15.6" spans="1:17">
      <c r="A629" s="9" t="s">
        <v>1256</v>
      </c>
      <c r="B629" s="7" t="str">
        <f>VLOOKUP(A629,'Data Analysis'!A628:Q2963,4,FALSE)</f>
        <v>  Meghann R</v>
      </c>
      <c r="C629" s="7">
        <f>VLOOKUP(A629,'Data Analysis'!A628:Q2963,5,FALSE)</f>
        <v>44.29</v>
      </c>
      <c r="D629" s="7">
        <f>VLOOKUP(A629,'Data Analysis'!A628:Q2963,6,FALSE)</f>
        <v>9.66</v>
      </c>
      <c r="E629" s="7" t="str">
        <f>VLOOKUP(A629,'Data Analysis'!A628:Q2963,7,FALSE)</f>
        <v>No</v>
      </c>
      <c r="F629" s="7" t="str">
        <f>VLOOKUP(A629,'Data Analysis'!A628:Q2963,9,FALSE)</f>
        <v>No</v>
      </c>
      <c r="G629" s="7" t="str">
        <f>VLOOKUP(A629,'Data Analysis'!A628:Q2963,8,FALSE)</f>
        <v>No</v>
      </c>
      <c r="H629" s="7">
        <f>VLOOKUP(A629,'Data Analysis'!A628:Q2963,10,FALSE)</f>
        <v>2</v>
      </c>
      <c r="I629" s="7" t="str">
        <f>VLOOKUP(A629,'Data Analysis'!A628:Q2963,17,FALSE)</f>
        <v>No</v>
      </c>
      <c r="J629" s="7" t="str">
        <f>VLOOKUP(A629,'Data Analysis'!A628:Q2963,11,FALSE)</f>
        <v>Obesity</v>
      </c>
      <c r="K629" s="7" t="str">
        <f>VLOOKUP(A629,'Data Analysis'!A628:Q2963,12,FALSE)</f>
        <v>Diabetes</v>
      </c>
      <c r="L629" s="7" t="str">
        <f>VLOOKUP(A629,'Data Analysis'!A628:Q2963,13,FALSE)</f>
        <v>26-Jun-1973</v>
      </c>
      <c r="M629" s="7">
        <f>VLOOKUP(A629,'Data Analysis'!A628:Q2963,14,FALSE)</f>
        <v>15670.3</v>
      </c>
      <c r="N629" s="7" t="str">
        <f>VLOOKUP(A629,'Data Analysis'!A628:Q2963,16,FALSE)</f>
        <v>tier - 2</v>
      </c>
      <c r="O629" s="7" t="str">
        <f>VLOOKUP(A629,'Data Analysis'!A628:Q2963,15,FALSE)</f>
        <v>tier - 2</v>
      </c>
      <c r="P629" s="7">
        <f>VLOOKUP(A629,'Data Analysis'!A628:Q2963,2,FALSE)</f>
        <v>49</v>
      </c>
      <c r="Q629" s="7">
        <f>VLOOKUP(A630,'Data Analysis'!A629:Q2964,2,FALSE)</f>
        <v>34</v>
      </c>
    </row>
    <row r="630" ht="15.6" spans="1:17">
      <c r="A630" s="9" t="s">
        <v>1258</v>
      </c>
      <c r="B630" s="7" t="str">
        <f>VLOOKUP(A630,'Data Analysis'!A629:Q2964,4,FALSE)</f>
        <v>  Scott M</v>
      </c>
      <c r="C630" s="7">
        <f>VLOOKUP(A630,'Data Analysis'!A629:Q2964,5,FALSE)</f>
        <v>54.59</v>
      </c>
      <c r="D630" s="7">
        <f>VLOOKUP(A630,'Data Analysis'!A629:Q2964,6,FALSE)</f>
        <v>4.22</v>
      </c>
      <c r="E630" s="7" t="str">
        <f>VLOOKUP(A630,'Data Analysis'!A629:Q2964,7,FALSE)</f>
        <v>yes</v>
      </c>
      <c r="F630" s="7" t="str">
        <f>VLOOKUP(A630,'Data Analysis'!A629:Q2964,9,FALSE)</f>
        <v>No</v>
      </c>
      <c r="G630" s="7" t="str">
        <f>VLOOKUP(A630,'Data Analysis'!A629:Q2964,8,FALSE)</f>
        <v>No</v>
      </c>
      <c r="H630" s="7">
        <f>VLOOKUP(A630,'Data Analysis'!A629:Q2964,10,FALSE)</f>
        <v>1</v>
      </c>
      <c r="I630" s="7" t="str">
        <f>VLOOKUP(A630,'Data Analysis'!A629:Q2964,17,FALSE)</f>
        <v>No</v>
      </c>
      <c r="J630" s="7" t="str">
        <f>VLOOKUP(A630,'Data Analysis'!A629:Q2964,11,FALSE)</f>
        <v>Obesity</v>
      </c>
      <c r="K630" s="7" t="str">
        <f>VLOOKUP(A630,'Data Analysis'!A629:Q2964,12,FALSE)</f>
        <v>Normal</v>
      </c>
      <c r="L630" s="7" t="str">
        <f>VLOOKUP(A630,'Data Analysis'!A629:Q2964,13,FALSE)</f>
        <v>22-Dec-1988</v>
      </c>
      <c r="M630" s="7">
        <f>VLOOKUP(A630,'Data Analysis'!A629:Q2964,14,FALSE)</f>
        <v>15646.28</v>
      </c>
      <c r="N630" s="7" t="str">
        <f>VLOOKUP(A630,'Data Analysis'!A629:Q2964,16,FALSE)</f>
        <v>tier - 2</v>
      </c>
      <c r="O630" s="7" t="str">
        <f>VLOOKUP(A630,'Data Analysis'!A629:Q2964,15,FALSE)</f>
        <v>tier - 2</v>
      </c>
      <c r="P630" s="7">
        <f>VLOOKUP(A630,'Data Analysis'!A629:Q2964,2,FALSE)</f>
        <v>34</v>
      </c>
      <c r="Q630" s="7">
        <f>VLOOKUP(A631,'Data Analysis'!A630:Q2965,2,FALSE)</f>
        <v>63</v>
      </c>
    </row>
    <row r="631" ht="15.6" spans="1:17">
      <c r="A631" s="9" t="s">
        <v>1260</v>
      </c>
      <c r="B631" s="7" t="str">
        <f>VLOOKUP(A631,'Data Analysis'!A630:Q2965,4,FALSE)</f>
        <v>  Caitlin E</v>
      </c>
      <c r="C631" s="7">
        <f>VLOOKUP(A631,'Data Analysis'!A630:Q2965,5,FALSE)</f>
        <v>32.965</v>
      </c>
      <c r="D631" s="7">
        <f>VLOOKUP(A631,'Data Analysis'!A630:Q2965,6,FALSE)</f>
        <v>11.78</v>
      </c>
      <c r="E631" s="7" t="str">
        <f>VLOOKUP(A631,'Data Analysis'!A630:Q2965,7,FALSE)</f>
        <v>No</v>
      </c>
      <c r="F631" s="7" t="str">
        <f>VLOOKUP(A631,'Data Analysis'!A630:Q2965,9,FALSE)</f>
        <v>No</v>
      </c>
      <c r="G631" s="7" t="str">
        <f>VLOOKUP(A631,'Data Analysis'!A630:Q2965,8,FALSE)</f>
        <v>No</v>
      </c>
      <c r="H631" s="7">
        <f>VLOOKUP(A631,'Data Analysis'!A630:Q2965,10,FALSE)</f>
        <v>0</v>
      </c>
      <c r="I631" s="7" t="str">
        <f>VLOOKUP(A631,'Data Analysis'!A630:Q2965,17,FALSE)</f>
        <v>No</v>
      </c>
      <c r="J631" s="7" t="str">
        <f>VLOOKUP(A631,'Data Analysis'!A630:Q2965,11,FALSE)</f>
        <v>Obesity</v>
      </c>
      <c r="K631" s="7" t="str">
        <f>VLOOKUP(A631,'Data Analysis'!A630:Q2965,12,FALSE)</f>
        <v>Diabetes</v>
      </c>
      <c r="L631" s="7" t="str">
        <f>VLOOKUP(A631,'Data Analysis'!A630:Q2965,13,FALSE)</f>
        <v>6-Jun-1960</v>
      </c>
      <c r="M631" s="7">
        <f>VLOOKUP(A631,'Data Analysis'!A630:Q2965,14,FALSE)</f>
        <v>15612.19</v>
      </c>
      <c r="N631" s="7" t="str">
        <f>VLOOKUP(A631,'Data Analysis'!A630:Q2965,16,FALSE)</f>
        <v>tier - 2</v>
      </c>
      <c r="O631" s="7" t="str">
        <f>VLOOKUP(A631,'Data Analysis'!A630:Q2965,15,FALSE)</f>
        <v>tier - 2</v>
      </c>
      <c r="P631" s="7">
        <f>VLOOKUP(A631,'Data Analysis'!A630:Q2965,2,FALSE)</f>
        <v>63</v>
      </c>
      <c r="Q631" s="7">
        <f>VLOOKUP(A632,'Data Analysis'!A631:Q2966,2,FALSE)</f>
        <v>57</v>
      </c>
    </row>
    <row r="632" ht="15.6" spans="1:17">
      <c r="A632" s="9" t="s">
        <v>1262</v>
      </c>
      <c r="B632" s="7" t="str">
        <f>VLOOKUP(A632,'Data Analysis'!A631:Q2966,4,FALSE)</f>
        <v>  Samantha A</v>
      </c>
      <c r="C632" s="7">
        <f>VLOOKUP(A632,'Data Analysis'!A631:Q2966,5,FALSE)</f>
        <v>38.05</v>
      </c>
      <c r="D632" s="7">
        <f>VLOOKUP(A632,'Data Analysis'!A631:Q2966,6,FALSE)</f>
        <v>9.62</v>
      </c>
      <c r="E632" s="7" t="str">
        <f>VLOOKUP(A632,'Data Analysis'!A631:Q2966,7,FALSE)</f>
        <v>No</v>
      </c>
      <c r="F632" s="7" t="str">
        <f>VLOOKUP(A632,'Data Analysis'!A631:Q2966,9,FALSE)</f>
        <v>No</v>
      </c>
      <c r="G632" s="7" t="str">
        <f>VLOOKUP(A632,'Data Analysis'!A631:Q2966,8,FALSE)</f>
        <v>No</v>
      </c>
      <c r="H632" s="7">
        <f>VLOOKUP(A632,'Data Analysis'!A631:Q2966,10,FALSE)</f>
        <v>0</v>
      </c>
      <c r="I632" s="7" t="str">
        <f>VLOOKUP(A632,'Data Analysis'!A631:Q2966,17,FALSE)</f>
        <v>No</v>
      </c>
      <c r="J632" s="7" t="str">
        <f>VLOOKUP(A632,'Data Analysis'!A631:Q2966,11,FALSE)</f>
        <v>Obesity</v>
      </c>
      <c r="K632" s="7" t="str">
        <f>VLOOKUP(A632,'Data Analysis'!A631:Q2966,12,FALSE)</f>
        <v>Diabetes</v>
      </c>
      <c r="L632" s="7" t="str">
        <f>VLOOKUP(A632,'Data Analysis'!A631:Q2966,13,FALSE)</f>
        <v>28-Oct-1965</v>
      </c>
      <c r="M632" s="7">
        <f>VLOOKUP(A632,'Data Analysis'!A631:Q2966,14,FALSE)</f>
        <v>15608.58</v>
      </c>
      <c r="N632" s="7" t="str">
        <f>VLOOKUP(A632,'Data Analysis'!A631:Q2966,16,FALSE)</f>
        <v>tier - 2</v>
      </c>
      <c r="O632" s="7" t="str">
        <f>VLOOKUP(A632,'Data Analysis'!A631:Q2966,15,FALSE)</f>
        <v>tier - 2</v>
      </c>
      <c r="P632" s="7">
        <f>VLOOKUP(A632,'Data Analysis'!A631:Q2966,2,FALSE)</f>
        <v>57</v>
      </c>
      <c r="Q632" s="7">
        <f>VLOOKUP(A633,'Data Analysis'!A632:Q2967,2,FALSE)</f>
        <v>48</v>
      </c>
    </row>
    <row r="633" ht="15.6" spans="1:17">
      <c r="A633" s="9" t="s">
        <v>1264</v>
      </c>
      <c r="B633" s="7" t="str">
        <f>VLOOKUP(A633,'Data Analysis'!A632:Q2967,4,FALSE)</f>
        <v>  Erik</v>
      </c>
      <c r="C633" s="7">
        <f>VLOOKUP(A633,'Data Analysis'!A632:Q2967,5,FALSE)</f>
        <v>46.14</v>
      </c>
      <c r="D633" s="7">
        <f>VLOOKUP(A633,'Data Analysis'!A632:Q2967,6,FALSE)</f>
        <v>10.78</v>
      </c>
      <c r="E633" s="7" t="str">
        <f>VLOOKUP(A633,'Data Analysis'!A632:Q2967,7,FALSE)</f>
        <v>No</v>
      </c>
      <c r="F633" s="7" t="str">
        <f>VLOOKUP(A633,'Data Analysis'!A632:Q2967,9,FALSE)</f>
        <v>No</v>
      </c>
      <c r="G633" s="7" t="str">
        <f>VLOOKUP(A633,'Data Analysis'!A632:Q2967,8,FALSE)</f>
        <v>No</v>
      </c>
      <c r="H633" s="7">
        <f>VLOOKUP(A633,'Data Analysis'!A632:Q2967,10,FALSE)</f>
        <v>0</v>
      </c>
      <c r="I633" s="7" t="str">
        <f>VLOOKUP(A633,'Data Analysis'!A632:Q2967,17,FALSE)</f>
        <v>No</v>
      </c>
      <c r="J633" s="7" t="str">
        <f>VLOOKUP(A633,'Data Analysis'!A632:Q2967,11,FALSE)</f>
        <v>Obesity</v>
      </c>
      <c r="K633" s="7" t="str">
        <f>VLOOKUP(A633,'Data Analysis'!A632:Q2967,12,FALSE)</f>
        <v>Diabetes</v>
      </c>
      <c r="L633" s="7" t="str">
        <f>VLOOKUP(A633,'Data Analysis'!A632:Q2967,13,FALSE)</f>
        <v>30-Jul-1974</v>
      </c>
      <c r="M633" s="7">
        <f>VLOOKUP(A633,'Data Analysis'!A632:Q2967,14,FALSE)</f>
        <v>15556.67</v>
      </c>
      <c r="N633" s="7" t="str">
        <f>VLOOKUP(A633,'Data Analysis'!A632:Q2967,16,FALSE)</f>
        <v>tier - 2</v>
      </c>
      <c r="O633" s="7" t="str">
        <f>VLOOKUP(A633,'Data Analysis'!A632:Q2967,15,FALSE)</f>
        <v>tier - 2</v>
      </c>
      <c r="P633" s="7">
        <f>VLOOKUP(A633,'Data Analysis'!A632:Q2967,2,FALSE)</f>
        <v>48</v>
      </c>
      <c r="Q633" s="7">
        <f>VLOOKUP(A634,'Data Analysis'!A633:Q2968,2,FALSE)</f>
        <v>63</v>
      </c>
    </row>
    <row r="634" ht="15.6" spans="1:17">
      <c r="A634" s="9" t="s">
        <v>1266</v>
      </c>
      <c r="B634" s="7" t="str">
        <f>VLOOKUP(A634,'Data Analysis'!A633:Q2968,4,FALSE)</f>
        <v>  Christopher</v>
      </c>
      <c r="C634" s="7">
        <f>VLOOKUP(A634,'Data Analysis'!A633:Q2968,5,FALSE)</f>
        <v>41.325</v>
      </c>
      <c r="D634" s="7">
        <f>VLOOKUP(A634,'Data Analysis'!A633:Q2968,6,FALSE)</f>
        <v>5.11</v>
      </c>
      <c r="E634" s="7" t="str">
        <f>VLOOKUP(A634,'Data Analysis'!A633:Q2968,7,FALSE)</f>
        <v>yes</v>
      </c>
      <c r="F634" s="7" t="str">
        <f>VLOOKUP(A634,'Data Analysis'!A633:Q2968,9,FALSE)</f>
        <v>No</v>
      </c>
      <c r="G634" s="7" t="str">
        <f>VLOOKUP(A634,'Data Analysis'!A633:Q2968,8,FALSE)</f>
        <v>No</v>
      </c>
      <c r="H634" s="7">
        <f>VLOOKUP(A634,'Data Analysis'!A633:Q2968,10,FALSE)</f>
        <v>2</v>
      </c>
      <c r="I634" s="7" t="str">
        <f>VLOOKUP(A634,'Data Analysis'!A633:Q2968,17,FALSE)</f>
        <v>No</v>
      </c>
      <c r="J634" s="7" t="str">
        <f>VLOOKUP(A634,'Data Analysis'!A633:Q2968,11,FALSE)</f>
        <v>Obesity</v>
      </c>
      <c r="K634" s="7" t="str">
        <f>VLOOKUP(A634,'Data Analysis'!A633:Q2968,12,FALSE)</f>
        <v>Normal</v>
      </c>
      <c r="L634" s="7" t="str">
        <f>VLOOKUP(A634,'Data Analysis'!A633:Q2968,13,FALSE)</f>
        <v>2-Oct-1959</v>
      </c>
      <c r="M634" s="7">
        <f>VLOOKUP(A634,'Data Analysis'!A633:Q2968,14,FALSE)</f>
        <v>15555.19</v>
      </c>
      <c r="N634" s="7" t="str">
        <f>VLOOKUP(A634,'Data Analysis'!A633:Q2968,16,FALSE)</f>
        <v>tier - 2</v>
      </c>
      <c r="O634" s="7" t="str">
        <f>VLOOKUP(A634,'Data Analysis'!A633:Q2968,15,FALSE)</f>
        <v>tier - 3</v>
      </c>
      <c r="P634" s="7">
        <f>VLOOKUP(A634,'Data Analysis'!A633:Q2968,2,FALSE)</f>
        <v>63</v>
      </c>
      <c r="Q634" s="7">
        <f>VLOOKUP(A635,'Data Analysis'!A634:Q2969,2,FALSE)</f>
        <v>48</v>
      </c>
    </row>
    <row r="635" ht="15.6" spans="1:17">
      <c r="A635" s="9" t="s">
        <v>1268</v>
      </c>
      <c r="B635" s="7" t="str">
        <f>VLOOKUP(A635,'Data Analysis'!A634:Q2969,4,FALSE)</f>
        <v>  Maya</v>
      </c>
      <c r="C635" s="7">
        <f>VLOOKUP(A635,'Data Analysis'!A634:Q2969,5,FALSE)</f>
        <v>44.64</v>
      </c>
      <c r="D635" s="7">
        <f>VLOOKUP(A635,'Data Analysis'!A634:Q2969,6,FALSE)</f>
        <v>7.18</v>
      </c>
      <c r="E635" s="7" t="str">
        <f>VLOOKUP(A635,'Data Analysis'!A634:Q2969,7,FALSE)</f>
        <v>No</v>
      </c>
      <c r="F635" s="7" t="str">
        <f>VLOOKUP(A635,'Data Analysis'!A634:Q2969,9,FALSE)</f>
        <v>No</v>
      </c>
      <c r="G635" s="7" t="str">
        <f>VLOOKUP(A635,'Data Analysis'!A634:Q2969,8,FALSE)</f>
        <v>No</v>
      </c>
      <c r="H635" s="7">
        <f>VLOOKUP(A635,'Data Analysis'!A634:Q2969,10,FALSE)</f>
        <v>0</v>
      </c>
      <c r="I635" s="7" t="str">
        <f>VLOOKUP(A635,'Data Analysis'!A634:Q2969,17,FALSE)</f>
        <v>No</v>
      </c>
      <c r="J635" s="7" t="str">
        <f>VLOOKUP(A635,'Data Analysis'!A634:Q2969,11,FALSE)</f>
        <v>Obesity</v>
      </c>
      <c r="K635" s="7" t="str">
        <f>VLOOKUP(A635,'Data Analysis'!A634:Q2969,12,FALSE)</f>
        <v>Diabetes</v>
      </c>
      <c r="L635" s="7" t="str">
        <f>VLOOKUP(A635,'Data Analysis'!A634:Q2969,13,FALSE)</f>
        <v>28-Jun-1974</v>
      </c>
      <c r="M635" s="7">
        <f>VLOOKUP(A635,'Data Analysis'!A634:Q2969,14,FALSE)</f>
        <v>15532.16</v>
      </c>
      <c r="N635" s="7" t="str">
        <f>VLOOKUP(A635,'Data Analysis'!A634:Q2969,16,FALSE)</f>
        <v>tier - 2</v>
      </c>
      <c r="O635" s="7" t="str">
        <f>VLOOKUP(A635,'Data Analysis'!A634:Q2969,15,FALSE)</f>
        <v>tier - 2</v>
      </c>
      <c r="P635" s="7">
        <f>VLOOKUP(A635,'Data Analysis'!A634:Q2969,2,FALSE)</f>
        <v>48</v>
      </c>
      <c r="Q635" s="7">
        <f>VLOOKUP(A636,'Data Analysis'!A635:Q2970,2,FALSE)</f>
        <v>18</v>
      </c>
    </row>
    <row r="636" ht="15.6" spans="1:17">
      <c r="A636" s="9" t="s">
        <v>1270</v>
      </c>
      <c r="B636" s="7" t="str">
        <f>VLOOKUP(A636,'Data Analysis'!A635:Q2970,4,FALSE)</f>
        <v>  Zachary T</v>
      </c>
      <c r="C636" s="7">
        <f>VLOOKUP(A636,'Data Analysis'!A635:Q2970,5,FALSE)</f>
        <v>25.175</v>
      </c>
      <c r="D636" s="7">
        <f>VLOOKUP(A636,'Data Analysis'!A635:Q2970,6,FALSE)</f>
        <v>4.96</v>
      </c>
      <c r="E636" s="7" t="str">
        <f>VLOOKUP(A636,'Data Analysis'!A635:Q2970,7,FALSE)</f>
        <v>No</v>
      </c>
      <c r="F636" s="7" t="str">
        <f>VLOOKUP(A636,'Data Analysis'!A635:Q2970,9,FALSE)</f>
        <v>yes</v>
      </c>
      <c r="G636" s="7" t="str">
        <f>VLOOKUP(A636,'Data Analysis'!A635:Q2970,8,FALSE)</f>
        <v>No</v>
      </c>
      <c r="H636" s="7">
        <f>VLOOKUP(A636,'Data Analysis'!A635:Q2970,10,FALSE)</f>
        <v>1</v>
      </c>
      <c r="I636" s="7" t="str">
        <f>VLOOKUP(A636,'Data Analysis'!A635:Q2970,17,FALSE)</f>
        <v>No</v>
      </c>
      <c r="J636" s="7" t="str">
        <f>VLOOKUP(A636,'Data Analysis'!A635:Q2970,11,FALSE)</f>
        <v>Obesity</v>
      </c>
      <c r="K636" s="7" t="str">
        <f>VLOOKUP(A636,'Data Analysis'!A635:Q2970,12,FALSE)</f>
        <v>Normal</v>
      </c>
      <c r="L636" s="7" t="str">
        <f>VLOOKUP(A636,'Data Analysis'!A635:Q2970,13,FALSE)</f>
        <v>17-Jul-2004</v>
      </c>
      <c r="M636" s="7">
        <f>VLOOKUP(A636,'Data Analysis'!A635:Q2970,14,FALSE)</f>
        <v>15518.18</v>
      </c>
      <c r="N636" s="7" t="str">
        <f>VLOOKUP(A636,'Data Analysis'!A635:Q2970,16,FALSE)</f>
        <v>tier - 2</v>
      </c>
      <c r="O636" s="7" t="str">
        <f>VLOOKUP(A636,'Data Analysis'!A635:Q2970,15,FALSE)</f>
        <v>tier - 3</v>
      </c>
      <c r="P636" s="7">
        <f>VLOOKUP(A636,'Data Analysis'!A635:Q2970,2,FALSE)</f>
        <v>18</v>
      </c>
      <c r="Q636" s="7">
        <f>VLOOKUP(A637,'Data Analysis'!A636:Q2971,2,FALSE)</f>
        <v>46</v>
      </c>
    </row>
    <row r="637" ht="15.6" spans="1:17">
      <c r="A637" s="9" t="s">
        <v>1272</v>
      </c>
      <c r="B637" s="7" t="str">
        <f>VLOOKUP(A637,'Data Analysis'!A636:Q2971,4,FALSE)</f>
        <v>  Hilda</v>
      </c>
      <c r="C637" s="7">
        <f>VLOOKUP(A637,'Data Analysis'!A636:Q2971,5,FALSE)</f>
        <v>43.11</v>
      </c>
      <c r="D637" s="7">
        <f>VLOOKUP(A637,'Data Analysis'!A636:Q2971,6,FALSE)</f>
        <v>4.67</v>
      </c>
      <c r="E637" s="7" t="str">
        <f>VLOOKUP(A637,'Data Analysis'!A636:Q2971,7,FALSE)</f>
        <v>yes</v>
      </c>
      <c r="F637" s="7" t="str">
        <f>VLOOKUP(A637,'Data Analysis'!A636:Q2971,9,FALSE)</f>
        <v>No</v>
      </c>
      <c r="G637" s="7" t="str">
        <f>VLOOKUP(A637,'Data Analysis'!A636:Q2971,8,FALSE)</f>
        <v>No</v>
      </c>
      <c r="H637" s="7">
        <f>VLOOKUP(A637,'Data Analysis'!A636:Q2971,10,FALSE)</f>
        <v>0</v>
      </c>
      <c r="I637" s="7" t="str">
        <f>VLOOKUP(A637,'Data Analysis'!A636:Q2971,17,FALSE)</f>
        <v>No</v>
      </c>
      <c r="J637" s="7" t="str">
        <f>VLOOKUP(A637,'Data Analysis'!A636:Q2971,11,FALSE)</f>
        <v>Obesity</v>
      </c>
      <c r="K637" s="7" t="str">
        <f>VLOOKUP(A637,'Data Analysis'!A636:Q2971,12,FALSE)</f>
        <v>Normal</v>
      </c>
      <c r="L637" s="7" t="str">
        <f>VLOOKUP(A637,'Data Analysis'!A636:Q2971,13,FALSE)</f>
        <v>20-Jul-1976</v>
      </c>
      <c r="M637" s="7">
        <f>VLOOKUP(A637,'Data Analysis'!A636:Q2971,14,FALSE)</f>
        <v>15450.48</v>
      </c>
      <c r="N637" s="7" t="str">
        <f>VLOOKUP(A637,'Data Analysis'!A636:Q2971,16,FALSE)</f>
        <v>tier - 2</v>
      </c>
      <c r="O637" s="7" t="str">
        <f>VLOOKUP(A637,'Data Analysis'!A636:Q2971,15,FALSE)</f>
        <v>tier - 1</v>
      </c>
      <c r="P637" s="7">
        <f>VLOOKUP(A637,'Data Analysis'!A636:Q2971,2,FALSE)</f>
        <v>46</v>
      </c>
      <c r="Q637" s="7">
        <f>VLOOKUP(A638,'Data Analysis'!A637:Q2972,2,FALSE)</f>
        <v>32</v>
      </c>
    </row>
    <row r="638" ht="15.6" spans="1:17">
      <c r="A638" s="9" t="s">
        <v>1274</v>
      </c>
      <c r="B638" s="7" t="str">
        <f>VLOOKUP(A638,'Data Analysis'!A637:Q2972,4,FALSE)</f>
        <v>  Stephanie</v>
      </c>
      <c r="C638" s="7">
        <f>VLOOKUP(A638,'Data Analysis'!A637:Q2972,5,FALSE)</f>
        <v>53.32</v>
      </c>
      <c r="D638" s="7">
        <f>VLOOKUP(A638,'Data Analysis'!A637:Q2972,6,FALSE)</f>
        <v>5.06</v>
      </c>
      <c r="E638" s="7" t="str">
        <f>VLOOKUP(A638,'Data Analysis'!A637:Q2972,7,FALSE)</f>
        <v>No</v>
      </c>
      <c r="F638" s="7" t="str">
        <f>VLOOKUP(A638,'Data Analysis'!A637:Q2972,9,FALSE)</f>
        <v>No</v>
      </c>
      <c r="G638" s="7" t="str">
        <f>VLOOKUP(A638,'Data Analysis'!A637:Q2972,8,FALSE)</f>
        <v>No</v>
      </c>
      <c r="H638" s="7">
        <f>VLOOKUP(A638,'Data Analysis'!A637:Q2972,10,FALSE)</f>
        <v>0</v>
      </c>
      <c r="I638" s="7" t="str">
        <f>VLOOKUP(A638,'Data Analysis'!A637:Q2972,17,FALSE)</f>
        <v>No</v>
      </c>
      <c r="J638" s="7" t="str">
        <f>VLOOKUP(A638,'Data Analysis'!A637:Q2972,11,FALSE)</f>
        <v>Obesity</v>
      </c>
      <c r="K638" s="7" t="str">
        <f>VLOOKUP(A638,'Data Analysis'!A637:Q2972,12,FALSE)</f>
        <v>Normal</v>
      </c>
      <c r="L638" s="7" t="str">
        <f>VLOOKUP(A638,'Data Analysis'!A637:Q2972,13,FALSE)</f>
        <v>25-Oct-1990</v>
      </c>
      <c r="M638" s="7">
        <f>VLOOKUP(A638,'Data Analysis'!A637:Q2972,14,FALSE)</f>
        <v>15440.2</v>
      </c>
      <c r="N638" s="7" t="str">
        <f>VLOOKUP(A638,'Data Analysis'!A637:Q2972,16,FALSE)</f>
        <v>tier - 2</v>
      </c>
      <c r="O638" s="7" t="str">
        <f>VLOOKUP(A638,'Data Analysis'!A637:Q2972,15,FALSE)</f>
        <v>tier - 1</v>
      </c>
      <c r="P638" s="7">
        <f>VLOOKUP(A638,'Data Analysis'!A637:Q2972,2,FALSE)</f>
        <v>32</v>
      </c>
      <c r="Q638" s="7">
        <f>VLOOKUP(A639,'Data Analysis'!A638:Q2973,2,FALSE)</f>
        <v>58</v>
      </c>
    </row>
    <row r="639" ht="15.6" spans="1:17">
      <c r="A639" s="9" t="s">
        <v>1276</v>
      </c>
      <c r="B639" s="7" t="str">
        <f>VLOOKUP(A639,'Data Analysis'!A638:Q2973,4,FALSE)</f>
        <v>  Doug</v>
      </c>
      <c r="C639" s="7">
        <f>VLOOKUP(A639,'Data Analysis'!A638:Q2973,5,FALSE)</f>
        <v>38.04</v>
      </c>
      <c r="D639" s="7">
        <f>VLOOKUP(A639,'Data Analysis'!A638:Q2973,6,FALSE)</f>
        <v>5.02</v>
      </c>
      <c r="E639" s="7" t="str">
        <f>VLOOKUP(A639,'Data Analysis'!A638:Q2973,7,FALSE)</f>
        <v>yes</v>
      </c>
      <c r="F639" s="7" t="str">
        <f>VLOOKUP(A639,'Data Analysis'!A638:Q2973,9,FALSE)</f>
        <v>No</v>
      </c>
      <c r="G639" s="7" t="str">
        <f>VLOOKUP(A639,'Data Analysis'!A638:Q2973,8,FALSE)</f>
        <v>No</v>
      </c>
      <c r="H639" s="7">
        <f>VLOOKUP(A639,'Data Analysis'!A638:Q2973,10,FALSE)</f>
        <v>1</v>
      </c>
      <c r="I639" s="7" t="str">
        <f>VLOOKUP(A639,'Data Analysis'!A638:Q2973,17,FALSE)</f>
        <v>No</v>
      </c>
      <c r="J639" s="7" t="str">
        <f>VLOOKUP(A639,'Data Analysis'!A638:Q2973,11,FALSE)</f>
        <v>Obesity</v>
      </c>
      <c r="K639" s="7" t="str">
        <f>VLOOKUP(A639,'Data Analysis'!A638:Q2973,12,FALSE)</f>
        <v>Normal</v>
      </c>
      <c r="L639" s="7" t="str">
        <f>VLOOKUP(A639,'Data Analysis'!A638:Q2973,13,FALSE)</f>
        <v>4-Sep-1964</v>
      </c>
      <c r="M639" s="7">
        <f>VLOOKUP(A639,'Data Analysis'!A638:Q2973,14,FALSE)</f>
        <v>15377.77</v>
      </c>
      <c r="N639" s="7" t="str">
        <f>VLOOKUP(A639,'Data Analysis'!A638:Q2973,16,FALSE)</f>
        <v>tier - 2</v>
      </c>
      <c r="O639" s="7" t="str">
        <f>VLOOKUP(A639,'Data Analysis'!A638:Q2973,15,FALSE)</f>
        <v>tier - 2</v>
      </c>
      <c r="P639" s="7">
        <f>VLOOKUP(A639,'Data Analysis'!A638:Q2973,2,FALSE)</f>
        <v>58</v>
      </c>
      <c r="Q639" s="7">
        <f>VLOOKUP(A640,'Data Analysis'!A639:Q2974,2,FALSE)</f>
        <v>60</v>
      </c>
    </row>
    <row r="640" ht="15.6" spans="1:17">
      <c r="A640" s="9" t="s">
        <v>1278</v>
      </c>
      <c r="B640" s="7" t="str">
        <f>VLOOKUP(A640,'Data Analysis'!A639:Q2974,4,FALSE)</f>
        <v>  Bethany N</v>
      </c>
      <c r="C640" s="7">
        <f>VLOOKUP(A640,'Data Analysis'!A639:Q2974,5,FALSE)</f>
        <v>37.9</v>
      </c>
      <c r="D640" s="7">
        <f>VLOOKUP(A640,'Data Analysis'!A639:Q2974,6,FALSE)</f>
        <v>7.76</v>
      </c>
      <c r="E640" s="7" t="str">
        <f>VLOOKUP(A640,'Data Analysis'!A639:Q2974,7,FALSE)</f>
        <v>No</v>
      </c>
      <c r="F640" s="7" t="str">
        <f>VLOOKUP(A640,'Data Analysis'!A639:Q2974,9,FALSE)</f>
        <v>No</v>
      </c>
      <c r="G640" s="7" t="str">
        <f>VLOOKUP(A640,'Data Analysis'!A639:Q2974,8,FALSE)</f>
        <v>No</v>
      </c>
      <c r="H640" s="7">
        <f>VLOOKUP(A640,'Data Analysis'!A639:Q2974,10,FALSE)</f>
        <v>0</v>
      </c>
      <c r="I640" s="7" t="str">
        <f>VLOOKUP(A640,'Data Analysis'!A639:Q2974,17,FALSE)</f>
        <v>No</v>
      </c>
      <c r="J640" s="7" t="str">
        <f>VLOOKUP(A640,'Data Analysis'!A639:Q2974,11,FALSE)</f>
        <v>Obesity</v>
      </c>
      <c r="K640" s="7" t="str">
        <f>VLOOKUP(A640,'Data Analysis'!A639:Q2974,12,FALSE)</f>
        <v>Diabetes</v>
      </c>
      <c r="L640" s="7" t="str">
        <f>VLOOKUP(A640,'Data Analysis'!A639:Q2974,13,FALSE)</f>
        <v>6-Sep-1962</v>
      </c>
      <c r="M640" s="7">
        <f>VLOOKUP(A640,'Data Analysis'!A639:Q2974,14,FALSE)</f>
        <v>15368.22</v>
      </c>
      <c r="N640" s="7" t="str">
        <f>VLOOKUP(A640,'Data Analysis'!A639:Q2974,16,FALSE)</f>
        <v>tier - 2</v>
      </c>
      <c r="O640" s="7" t="str">
        <f>VLOOKUP(A640,'Data Analysis'!A639:Q2974,15,FALSE)</f>
        <v>tier - 2</v>
      </c>
      <c r="P640" s="7">
        <f>VLOOKUP(A640,'Data Analysis'!A639:Q2974,2,FALSE)</f>
        <v>60</v>
      </c>
      <c r="Q640" s="7">
        <f>VLOOKUP(A641,'Data Analysis'!A640:Q2975,2,FALSE)</f>
        <v>54</v>
      </c>
    </row>
    <row r="641" ht="15.6" spans="1:17">
      <c r="A641" s="9" t="s">
        <v>1280</v>
      </c>
      <c r="B641" s="7" t="str">
        <f>VLOOKUP(A641,'Data Analysis'!A640:Q2975,4,FALSE)</f>
        <v>  Sandra H</v>
      </c>
      <c r="C641" s="7">
        <f>VLOOKUP(A641,'Data Analysis'!A640:Q2975,5,FALSE)</f>
        <v>39.6</v>
      </c>
      <c r="D641" s="7">
        <f>VLOOKUP(A641,'Data Analysis'!A640:Q2975,6,FALSE)</f>
        <v>9.32</v>
      </c>
      <c r="E641" s="7" t="str">
        <f>VLOOKUP(A641,'Data Analysis'!A640:Q2975,7,FALSE)</f>
        <v>No</v>
      </c>
      <c r="F641" s="7" t="str">
        <f>VLOOKUP(A641,'Data Analysis'!A640:Q2975,9,FALSE)</f>
        <v>No</v>
      </c>
      <c r="G641" s="7" t="str">
        <f>VLOOKUP(A641,'Data Analysis'!A640:Q2975,8,FALSE)</f>
        <v>No</v>
      </c>
      <c r="H641" s="7">
        <f>VLOOKUP(A641,'Data Analysis'!A640:Q2975,10,FALSE)</f>
        <v>0</v>
      </c>
      <c r="I641" s="7" t="str">
        <f>VLOOKUP(A641,'Data Analysis'!A640:Q2975,17,FALSE)</f>
        <v>No</v>
      </c>
      <c r="J641" s="7" t="str">
        <f>VLOOKUP(A641,'Data Analysis'!A640:Q2975,11,FALSE)</f>
        <v>Obesity</v>
      </c>
      <c r="K641" s="7" t="str">
        <f>VLOOKUP(A641,'Data Analysis'!A640:Q2975,12,FALSE)</f>
        <v>Diabetes</v>
      </c>
      <c r="L641" s="7" t="str">
        <f>VLOOKUP(A641,'Data Analysis'!A640:Q2975,13,FALSE)</f>
        <v>18-Jul-1968</v>
      </c>
      <c r="M641" s="7">
        <f>VLOOKUP(A641,'Data Analysis'!A640:Q2975,14,FALSE)</f>
        <v>15363.77</v>
      </c>
      <c r="N641" s="7" t="str">
        <f>VLOOKUP(A641,'Data Analysis'!A640:Q2975,16,FALSE)</f>
        <v>tier - 2</v>
      </c>
      <c r="O641" s="7" t="str">
        <f>VLOOKUP(A641,'Data Analysis'!A640:Q2975,15,FALSE)</f>
        <v>tier - 1</v>
      </c>
      <c r="P641" s="7">
        <f>VLOOKUP(A641,'Data Analysis'!A640:Q2975,2,FALSE)</f>
        <v>54</v>
      </c>
      <c r="Q641" s="7">
        <f>VLOOKUP(A642,'Data Analysis'!A641:Q2976,2,FALSE)</f>
        <v>34</v>
      </c>
    </row>
    <row r="642" ht="15.6" spans="1:17">
      <c r="A642" s="9" t="s">
        <v>1282</v>
      </c>
      <c r="B642" s="7" t="str">
        <f>VLOOKUP(A642,'Data Analysis'!A641:Q2976,4,FALSE)</f>
        <v>  Takuo</v>
      </c>
      <c r="C642" s="7">
        <f>VLOOKUP(A642,'Data Analysis'!A641:Q2976,5,FALSE)</f>
        <v>50.92</v>
      </c>
      <c r="D642" s="7">
        <f>VLOOKUP(A642,'Data Analysis'!A641:Q2976,6,FALSE)</f>
        <v>5.31</v>
      </c>
      <c r="E642" s="7" t="str">
        <f>VLOOKUP(A642,'Data Analysis'!A641:Q2976,7,FALSE)</f>
        <v>yes</v>
      </c>
      <c r="F642" s="7" t="str">
        <f>VLOOKUP(A642,'Data Analysis'!A641:Q2976,9,FALSE)</f>
        <v>No</v>
      </c>
      <c r="G642" s="7" t="str">
        <f>VLOOKUP(A642,'Data Analysis'!A641:Q2976,8,FALSE)</f>
        <v>No</v>
      </c>
      <c r="H642" s="7">
        <f>VLOOKUP(A642,'Data Analysis'!A641:Q2976,10,FALSE)</f>
        <v>1</v>
      </c>
      <c r="I642" s="7" t="str">
        <f>VLOOKUP(A642,'Data Analysis'!A641:Q2976,17,FALSE)</f>
        <v>No</v>
      </c>
      <c r="J642" s="7" t="str">
        <f>VLOOKUP(A642,'Data Analysis'!A641:Q2976,11,FALSE)</f>
        <v>Obesity</v>
      </c>
      <c r="K642" s="7" t="str">
        <f>VLOOKUP(A642,'Data Analysis'!A641:Q2976,12,FALSE)</f>
        <v>Normal</v>
      </c>
      <c r="L642" s="7" t="str">
        <f>VLOOKUP(A642,'Data Analysis'!A641:Q2976,13,FALSE)</f>
        <v>17-Dec-1988</v>
      </c>
      <c r="M642" s="7">
        <f>VLOOKUP(A642,'Data Analysis'!A641:Q2976,14,FALSE)</f>
        <v>15361.5</v>
      </c>
      <c r="N642" s="7" t="str">
        <f>VLOOKUP(A642,'Data Analysis'!A641:Q2976,16,FALSE)</f>
        <v>tier - 2</v>
      </c>
      <c r="O642" s="7" t="str">
        <f>VLOOKUP(A642,'Data Analysis'!A641:Q2976,15,FALSE)</f>
        <v>tier - 3</v>
      </c>
      <c r="P642" s="7">
        <f>VLOOKUP(A642,'Data Analysis'!A641:Q2976,2,FALSE)</f>
        <v>34</v>
      </c>
      <c r="Q642" s="7">
        <f>VLOOKUP(A643,'Data Analysis'!A642:Q2977,2,FALSE)</f>
        <v>21</v>
      </c>
    </row>
    <row r="643" ht="15.6" spans="1:17">
      <c r="A643" s="9" t="s">
        <v>1284</v>
      </c>
      <c r="B643" s="7" t="str">
        <f>VLOOKUP(A643,'Data Analysis'!A642:Q2977,4,FALSE)</f>
        <v>  Kelly A</v>
      </c>
      <c r="C643" s="7">
        <f>VLOOKUP(A643,'Data Analysis'!A642:Q2977,5,FALSE)</f>
        <v>21.85</v>
      </c>
      <c r="D643" s="7">
        <f>VLOOKUP(A643,'Data Analysis'!A642:Q2977,6,FALSE)</f>
        <v>5.56</v>
      </c>
      <c r="E643" s="7" t="str">
        <f>VLOOKUP(A643,'Data Analysis'!A642:Q2977,7,FALSE)</f>
        <v>yes</v>
      </c>
      <c r="F643" s="7" t="str">
        <f>VLOOKUP(A643,'Data Analysis'!A642:Q2977,9,FALSE)</f>
        <v>No</v>
      </c>
      <c r="G643" s="7" t="str">
        <f>VLOOKUP(A643,'Data Analysis'!A642:Q2977,8,FALSE)</f>
        <v>No</v>
      </c>
      <c r="H643" s="7">
        <f>VLOOKUP(A643,'Data Analysis'!A642:Q2977,10,FALSE)</f>
        <v>0</v>
      </c>
      <c r="I643" s="7" t="str">
        <f>VLOOKUP(A643,'Data Analysis'!A642:Q2977,17,FALSE)</f>
        <v>yes</v>
      </c>
      <c r="J643" s="7" t="str">
        <f>VLOOKUP(A643,'Data Analysis'!A642:Q2977,11,FALSE)</f>
        <v>Obesity</v>
      </c>
      <c r="K643" s="7" t="str">
        <f>VLOOKUP(A643,'Data Analysis'!A642:Q2977,12,FALSE)</f>
        <v>Normal</v>
      </c>
      <c r="L643" s="7" t="str">
        <f>VLOOKUP(A643,'Data Analysis'!A642:Q2977,13,FALSE)</f>
        <v>14-Jul-2001</v>
      </c>
      <c r="M643" s="7">
        <f>VLOOKUP(A643,'Data Analysis'!A642:Q2977,14,FALSE)</f>
        <v>15359.1</v>
      </c>
      <c r="N643" s="7" t="str">
        <f>VLOOKUP(A643,'Data Analysis'!A642:Q2977,16,FALSE)</f>
        <v>tier - 2</v>
      </c>
      <c r="O643" s="7" t="str">
        <f>VLOOKUP(A643,'Data Analysis'!A642:Q2977,15,FALSE)</f>
        <v>tier - 3</v>
      </c>
      <c r="P643" s="7">
        <f>VLOOKUP(A643,'Data Analysis'!A642:Q2977,2,FALSE)</f>
        <v>21</v>
      </c>
      <c r="Q643" s="7">
        <f>VLOOKUP(A644,'Data Analysis'!A643:Q2978,2,FALSE)</f>
        <v>59</v>
      </c>
    </row>
    <row r="644" ht="15.6" spans="1:17">
      <c r="A644" s="9" t="s">
        <v>1286</v>
      </c>
      <c r="B644" s="7" t="str">
        <f>VLOOKUP(A644,'Data Analysis'!A643:Q2978,4,FALSE)</f>
        <v>  Scott</v>
      </c>
      <c r="C644" s="7">
        <f>VLOOKUP(A644,'Data Analysis'!A643:Q2978,5,FALSE)</f>
        <v>36.08</v>
      </c>
      <c r="D644" s="7">
        <f>VLOOKUP(A644,'Data Analysis'!A643:Q2978,6,FALSE)</f>
        <v>7.11</v>
      </c>
      <c r="E644" s="7" t="str">
        <f>VLOOKUP(A644,'Data Analysis'!A643:Q2978,7,FALSE)</f>
        <v>yes</v>
      </c>
      <c r="F644" s="7" t="str">
        <f>VLOOKUP(A644,'Data Analysis'!A643:Q2978,9,FALSE)</f>
        <v>No</v>
      </c>
      <c r="G644" s="7" t="str">
        <f>VLOOKUP(A644,'Data Analysis'!A643:Q2978,8,FALSE)</f>
        <v>Yes</v>
      </c>
      <c r="H644" s="7">
        <f>VLOOKUP(A644,'Data Analysis'!A643:Q2978,10,FALSE)</f>
        <v>1</v>
      </c>
      <c r="I644" s="7" t="str">
        <f>VLOOKUP(A644,'Data Analysis'!A643:Q2978,17,FALSE)</f>
        <v>No</v>
      </c>
      <c r="J644" s="7" t="str">
        <f>VLOOKUP(A644,'Data Analysis'!A643:Q2978,11,FALSE)</f>
        <v>Normal Weight</v>
      </c>
      <c r="K644" s="7" t="str">
        <f>VLOOKUP(A644,'Data Analysis'!A643:Q2978,12,FALSE)</f>
        <v>Diabetes</v>
      </c>
      <c r="L644" s="7" t="str">
        <f>VLOOKUP(A644,'Data Analysis'!A643:Q2978,13,FALSE)</f>
        <v>13-Dec-1963</v>
      </c>
      <c r="M644" s="7">
        <f>VLOOKUP(A644,'Data Analysis'!A643:Q2978,14,FALSE)</f>
        <v>15322.77</v>
      </c>
      <c r="N644" s="7" t="str">
        <f>VLOOKUP(A644,'Data Analysis'!A643:Q2978,16,FALSE)</f>
        <v>tier - 2</v>
      </c>
      <c r="O644" s="7" t="str">
        <f>VLOOKUP(A644,'Data Analysis'!A643:Q2978,15,FALSE)</f>
        <v>tier - 3</v>
      </c>
      <c r="P644" s="7">
        <f>VLOOKUP(A644,'Data Analysis'!A643:Q2978,2,FALSE)</f>
        <v>59</v>
      </c>
      <c r="Q644" s="7">
        <f>VLOOKUP(A645,'Data Analysis'!A644:Q2979,2,FALSE)</f>
        <v>53</v>
      </c>
    </row>
    <row r="645" ht="15.6" spans="1:17">
      <c r="A645" s="9" t="s">
        <v>1288</v>
      </c>
      <c r="B645" s="7" t="str">
        <f>VLOOKUP(A645,'Data Analysis'!A644:Q2979,4,FALSE)</f>
        <v>  Benoit</v>
      </c>
      <c r="C645" s="7">
        <f>VLOOKUP(A645,'Data Analysis'!A644:Q2979,5,FALSE)</f>
        <v>40.44</v>
      </c>
      <c r="D645" s="7">
        <f>VLOOKUP(A645,'Data Analysis'!A644:Q2979,6,FALSE)</f>
        <v>5.13</v>
      </c>
      <c r="E645" s="7" t="str">
        <f>VLOOKUP(A645,'Data Analysis'!A644:Q2979,7,FALSE)</f>
        <v>yes</v>
      </c>
      <c r="F645" s="7" t="str">
        <f>VLOOKUP(A645,'Data Analysis'!A644:Q2979,9,FALSE)</f>
        <v>No</v>
      </c>
      <c r="G645" s="7" t="str">
        <f>VLOOKUP(A645,'Data Analysis'!A644:Q2979,8,FALSE)</f>
        <v>Yes</v>
      </c>
      <c r="H645" s="7">
        <f>VLOOKUP(A645,'Data Analysis'!A644:Q2979,10,FALSE)</f>
        <v>1</v>
      </c>
      <c r="I645" s="7" t="str">
        <f>VLOOKUP(A645,'Data Analysis'!A644:Q2979,17,FALSE)</f>
        <v>No</v>
      </c>
      <c r="J645" s="7" t="str">
        <f>VLOOKUP(A645,'Data Analysis'!A644:Q2979,11,FALSE)</f>
        <v>Overweight</v>
      </c>
      <c r="K645" s="7" t="str">
        <f>VLOOKUP(A645,'Data Analysis'!A644:Q2979,12,FALSE)</f>
        <v>Normal</v>
      </c>
      <c r="L645" s="7" t="str">
        <f>VLOOKUP(A645,'Data Analysis'!A644:Q2979,13,FALSE)</f>
        <v>16-Sep-1969</v>
      </c>
      <c r="M645" s="7">
        <f>VLOOKUP(A645,'Data Analysis'!A644:Q2979,14,FALSE)</f>
        <v>15260.52</v>
      </c>
      <c r="N645" s="7" t="str">
        <f>VLOOKUP(A645,'Data Analysis'!A644:Q2979,16,FALSE)</f>
        <v>tier - 2</v>
      </c>
      <c r="O645" s="7" t="str">
        <f>VLOOKUP(A645,'Data Analysis'!A644:Q2979,15,FALSE)</f>
        <v>tier - 2</v>
      </c>
      <c r="P645" s="7">
        <f>VLOOKUP(A645,'Data Analysis'!A644:Q2979,2,FALSE)</f>
        <v>53</v>
      </c>
      <c r="Q645" s="7">
        <f>VLOOKUP(A646,'Data Analysis'!A645:Q2980,2,FALSE)</f>
        <v>62</v>
      </c>
    </row>
    <row r="646" ht="15.6" spans="1:17">
      <c r="A646" s="9" t="s">
        <v>1290</v>
      </c>
      <c r="B646" s="7" t="str">
        <f>VLOOKUP(A646,'Data Analysis'!A645:Q2980,4,FALSE)</f>
        <v>  Elizabeth M</v>
      </c>
      <c r="C646" s="7">
        <f>VLOOKUP(A646,'Data Analysis'!A645:Q2980,5,FALSE)</f>
        <v>38.095</v>
      </c>
      <c r="D646" s="7">
        <f>VLOOKUP(A646,'Data Analysis'!A645:Q2980,6,FALSE)</f>
        <v>10.2</v>
      </c>
      <c r="E646" s="7" t="str">
        <f>VLOOKUP(A646,'Data Analysis'!A645:Q2980,7,FALSE)</f>
        <v>No</v>
      </c>
      <c r="F646" s="7" t="str">
        <f>VLOOKUP(A646,'Data Analysis'!A645:Q2980,9,FALSE)</f>
        <v>No</v>
      </c>
      <c r="G646" s="7" t="str">
        <f>VLOOKUP(A646,'Data Analysis'!A645:Q2980,8,FALSE)</f>
        <v>No</v>
      </c>
      <c r="H646" s="7">
        <f>VLOOKUP(A646,'Data Analysis'!A645:Q2980,10,FALSE)</f>
        <v>0</v>
      </c>
      <c r="I646" s="7" t="str">
        <f>VLOOKUP(A646,'Data Analysis'!A645:Q2980,17,FALSE)</f>
        <v>No</v>
      </c>
      <c r="J646" s="7" t="str">
        <f>VLOOKUP(A646,'Data Analysis'!A645:Q2980,11,FALSE)</f>
        <v>Obesity</v>
      </c>
      <c r="K646" s="7" t="str">
        <f>VLOOKUP(A646,'Data Analysis'!A645:Q2980,12,FALSE)</f>
        <v>Diabetes</v>
      </c>
      <c r="L646" s="7" t="str">
        <f>VLOOKUP(A646,'Data Analysis'!A645:Q2980,13,FALSE)</f>
        <v>25-Jul-1960</v>
      </c>
      <c r="M646" s="7">
        <f>VLOOKUP(A646,'Data Analysis'!A645:Q2980,14,FALSE)</f>
        <v>15230.32</v>
      </c>
      <c r="N646" s="7" t="str">
        <f>VLOOKUP(A646,'Data Analysis'!A645:Q2980,16,FALSE)</f>
        <v>tier - 2</v>
      </c>
      <c r="O646" s="7" t="str">
        <f>VLOOKUP(A646,'Data Analysis'!A645:Q2980,15,FALSE)</f>
        <v>tier - 2</v>
      </c>
      <c r="P646" s="7">
        <f>VLOOKUP(A646,'Data Analysis'!A645:Q2980,2,FALSE)</f>
        <v>62</v>
      </c>
      <c r="Q646" s="7">
        <f>VLOOKUP(A647,'Data Analysis'!A646:Q2981,2,FALSE)</f>
        <v>44</v>
      </c>
    </row>
    <row r="647" ht="15.6" spans="1:17">
      <c r="A647" s="9" t="s">
        <v>1292</v>
      </c>
      <c r="B647" s="7" t="str">
        <f>VLOOKUP(A647,'Data Analysis'!A646:Q2981,4,FALSE)</f>
        <v>  Jessica A</v>
      </c>
      <c r="C647" s="7">
        <f>VLOOKUP(A647,'Data Analysis'!A646:Q2981,5,FALSE)</f>
        <v>44.95</v>
      </c>
      <c r="D647" s="7">
        <f>VLOOKUP(A647,'Data Analysis'!A646:Q2981,6,FALSE)</f>
        <v>10.4</v>
      </c>
      <c r="E647" s="7" t="str">
        <f>VLOOKUP(A647,'Data Analysis'!A646:Q2981,7,FALSE)</f>
        <v>No</v>
      </c>
      <c r="F647" s="7" t="str">
        <f>VLOOKUP(A647,'Data Analysis'!A646:Q2981,9,FALSE)</f>
        <v>No</v>
      </c>
      <c r="G647" s="7" t="str">
        <f>VLOOKUP(A647,'Data Analysis'!A646:Q2981,8,FALSE)</f>
        <v>No</v>
      </c>
      <c r="H647" s="7">
        <f>VLOOKUP(A647,'Data Analysis'!A646:Q2981,10,FALSE)</f>
        <v>0</v>
      </c>
      <c r="I647" s="7" t="str">
        <f>VLOOKUP(A647,'Data Analysis'!A646:Q2981,17,FALSE)</f>
        <v>No</v>
      </c>
      <c r="J647" s="7" t="str">
        <f>VLOOKUP(A647,'Data Analysis'!A646:Q2981,11,FALSE)</f>
        <v>Obesity</v>
      </c>
      <c r="K647" s="7" t="str">
        <f>VLOOKUP(A647,'Data Analysis'!A646:Q2981,12,FALSE)</f>
        <v>Diabetes</v>
      </c>
      <c r="L647" s="7" t="str">
        <f>VLOOKUP(A647,'Data Analysis'!A646:Q2981,13,FALSE)</f>
        <v>23-Nov-1978</v>
      </c>
      <c r="M647" s="7">
        <f>VLOOKUP(A647,'Data Analysis'!A646:Q2981,14,FALSE)</f>
        <v>15207.92</v>
      </c>
      <c r="N647" s="7" t="str">
        <f>VLOOKUP(A647,'Data Analysis'!A646:Q2981,16,FALSE)</f>
        <v>tier - 2</v>
      </c>
      <c r="O647" s="7" t="str">
        <f>VLOOKUP(A647,'Data Analysis'!A646:Q2981,15,FALSE)</f>
        <v>tier - 1</v>
      </c>
      <c r="P647" s="7">
        <f>VLOOKUP(A647,'Data Analysis'!A646:Q2981,2,FALSE)</f>
        <v>44</v>
      </c>
      <c r="Q647" s="7">
        <f>VLOOKUP(A648,'Data Analysis'!A647:Q2982,2,FALSE)</f>
        <v>60</v>
      </c>
    </row>
    <row r="648" ht="15.6" spans="1:17">
      <c r="A648" s="9" t="s">
        <v>1294</v>
      </c>
      <c r="B648" s="7" t="str">
        <f>VLOOKUP(A648,'Data Analysis'!A647:Q2982,4,FALSE)</f>
        <v>  Monica K</v>
      </c>
      <c r="C648" s="7">
        <f>VLOOKUP(A648,'Data Analysis'!A647:Q2982,5,FALSE)</f>
        <v>35.54</v>
      </c>
      <c r="D648" s="7">
        <f>VLOOKUP(A648,'Data Analysis'!A647:Q2982,6,FALSE)</f>
        <v>10.67</v>
      </c>
      <c r="E648" s="7" t="str">
        <f>VLOOKUP(A648,'Data Analysis'!A647:Q2982,7,FALSE)</f>
        <v>No</v>
      </c>
      <c r="F648" s="7" t="str">
        <f>VLOOKUP(A648,'Data Analysis'!A647:Q2982,9,FALSE)</f>
        <v>No</v>
      </c>
      <c r="G648" s="7" t="str">
        <f>VLOOKUP(A648,'Data Analysis'!A647:Q2982,8,FALSE)</f>
        <v>No</v>
      </c>
      <c r="H648" s="7">
        <f>VLOOKUP(A648,'Data Analysis'!A647:Q2982,10,FALSE)</f>
        <v>0</v>
      </c>
      <c r="I648" s="7" t="str">
        <f>VLOOKUP(A648,'Data Analysis'!A647:Q2982,17,FALSE)</f>
        <v>No</v>
      </c>
      <c r="J648" s="7" t="str">
        <f>VLOOKUP(A648,'Data Analysis'!A647:Q2982,11,FALSE)</f>
        <v>Obesity</v>
      </c>
      <c r="K648" s="7" t="str">
        <f>VLOOKUP(A648,'Data Analysis'!A647:Q2982,12,FALSE)</f>
        <v>Diabetes</v>
      </c>
      <c r="L648" s="7" t="str">
        <f>VLOOKUP(A648,'Data Analysis'!A647:Q2982,13,FALSE)</f>
        <v>17-Jun-1962</v>
      </c>
      <c r="M648" s="7">
        <f>VLOOKUP(A648,'Data Analysis'!A647:Q2982,14,FALSE)</f>
        <v>15174.81</v>
      </c>
      <c r="N648" s="7" t="str">
        <f>VLOOKUP(A648,'Data Analysis'!A647:Q2982,16,FALSE)</f>
        <v>tier - 2</v>
      </c>
      <c r="O648" s="7" t="str">
        <f>VLOOKUP(A648,'Data Analysis'!A647:Q2982,15,FALSE)</f>
        <v>tier - 1</v>
      </c>
      <c r="P648" s="7">
        <f>VLOOKUP(A648,'Data Analysis'!A647:Q2982,2,FALSE)</f>
        <v>60</v>
      </c>
      <c r="Q648" s="7">
        <f>VLOOKUP(A649,'Data Analysis'!A648:Q2983,2,FALSE)</f>
        <v>63</v>
      </c>
    </row>
    <row r="649" ht="15.6" spans="1:17">
      <c r="A649" s="9" t="s">
        <v>1296</v>
      </c>
      <c r="B649" s="7" t="str">
        <f>VLOOKUP(A649,'Data Analysis'!A648:Q2983,4,FALSE)</f>
        <v>  Kevin L</v>
      </c>
      <c r="C649" s="7">
        <f>VLOOKUP(A649,'Data Analysis'!A648:Q2983,5,FALSE)</f>
        <v>39.8</v>
      </c>
      <c r="D649" s="7">
        <f>VLOOKUP(A649,'Data Analysis'!A648:Q2983,6,FALSE)</f>
        <v>4.65</v>
      </c>
      <c r="E649" s="7" t="str">
        <f>VLOOKUP(A649,'Data Analysis'!A648:Q2983,7,FALSE)</f>
        <v>yes</v>
      </c>
      <c r="F649" s="7" t="str">
        <f>VLOOKUP(A649,'Data Analysis'!A648:Q2983,9,FALSE)</f>
        <v>No</v>
      </c>
      <c r="G649" s="7" t="str">
        <f>VLOOKUP(A649,'Data Analysis'!A648:Q2983,8,FALSE)</f>
        <v>No</v>
      </c>
      <c r="H649" s="7">
        <f>VLOOKUP(A649,'Data Analysis'!A648:Q2983,10,FALSE)</f>
        <v>2</v>
      </c>
      <c r="I649" s="7" t="str">
        <f>VLOOKUP(A649,'Data Analysis'!A648:Q2983,17,FALSE)</f>
        <v>No</v>
      </c>
      <c r="J649" s="7" t="str">
        <f>VLOOKUP(A649,'Data Analysis'!A648:Q2983,11,FALSE)</f>
        <v>Obesity</v>
      </c>
      <c r="K649" s="7" t="str">
        <f>VLOOKUP(A649,'Data Analysis'!A648:Q2983,12,FALSE)</f>
        <v>Normal</v>
      </c>
      <c r="L649" s="7" t="str">
        <f>VLOOKUP(A649,'Data Analysis'!A648:Q2983,13,FALSE)</f>
        <v>3-Dec-1959</v>
      </c>
      <c r="M649" s="7">
        <f>VLOOKUP(A649,'Data Analysis'!A648:Q2983,14,FALSE)</f>
        <v>15170.07</v>
      </c>
      <c r="N649" s="7" t="str">
        <f>VLOOKUP(A649,'Data Analysis'!A648:Q2983,16,FALSE)</f>
        <v>tier - 2</v>
      </c>
      <c r="O649" s="7" t="str">
        <f>VLOOKUP(A649,'Data Analysis'!A648:Q2983,15,FALSE)</f>
        <v>tier - 3</v>
      </c>
      <c r="P649" s="7">
        <f>VLOOKUP(A649,'Data Analysis'!A648:Q2983,2,FALSE)</f>
        <v>63</v>
      </c>
      <c r="Q649" s="7">
        <f>VLOOKUP(A650,'Data Analysis'!A649:Q2984,2,FALSE)</f>
        <v>64</v>
      </c>
    </row>
    <row r="650" ht="15.6" spans="1:17">
      <c r="A650" s="9" t="s">
        <v>1298</v>
      </c>
      <c r="B650" s="7" t="str">
        <f>VLOOKUP(A650,'Data Analysis'!A649:Q2984,4,FALSE)</f>
        <v>  Gregory</v>
      </c>
      <c r="C650" s="7">
        <f>VLOOKUP(A650,'Data Analysis'!A649:Q2984,5,FALSE)</f>
        <v>33.66</v>
      </c>
      <c r="D650" s="7">
        <f>VLOOKUP(A650,'Data Analysis'!A649:Q2984,6,FALSE)</f>
        <v>5.65</v>
      </c>
      <c r="E650" s="7" t="str">
        <f>VLOOKUP(A650,'Data Analysis'!A649:Q2984,7,FALSE)</f>
        <v>yes</v>
      </c>
      <c r="F650" s="7" t="str">
        <f>VLOOKUP(A650,'Data Analysis'!A649:Q2984,9,FALSE)</f>
        <v>No</v>
      </c>
      <c r="G650" s="7" t="str">
        <f>VLOOKUP(A650,'Data Analysis'!A649:Q2984,8,FALSE)</f>
        <v>No</v>
      </c>
      <c r="H650" s="7">
        <f>VLOOKUP(A650,'Data Analysis'!A649:Q2984,10,FALSE)</f>
        <v>2</v>
      </c>
      <c r="I650" s="7" t="str">
        <f>VLOOKUP(A650,'Data Analysis'!A649:Q2984,17,FALSE)</f>
        <v>No</v>
      </c>
      <c r="J650" s="7" t="str">
        <f>VLOOKUP(A650,'Data Analysis'!A649:Q2984,11,FALSE)</f>
        <v>Obesity</v>
      </c>
      <c r="K650" s="7" t="str">
        <f>VLOOKUP(A650,'Data Analysis'!A649:Q2984,12,FALSE)</f>
        <v>Normal</v>
      </c>
      <c r="L650" s="7" t="str">
        <f>VLOOKUP(A650,'Data Analysis'!A649:Q2984,13,FALSE)</f>
        <v>4-Jun-1959</v>
      </c>
      <c r="M650" s="7">
        <f>VLOOKUP(A650,'Data Analysis'!A649:Q2984,14,FALSE)</f>
        <v>15161.53</v>
      </c>
      <c r="N650" s="7" t="str">
        <f>VLOOKUP(A650,'Data Analysis'!A649:Q2984,16,FALSE)</f>
        <v>tier - 2</v>
      </c>
      <c r="O650" s="7" t="str">
        <f>VLOOKUP(A650,'Data Analysis'!A649:Q2984,15,FALSE)</f>
        <v>tier - 1</v>
      </c>
      <c r="P650" s="7">
        <f>VLOOKUP(A650,'Data Analysis'!A649:Q2984,2,FALSE)</f>
        <v>64</v>
      </c>
      <c r="Q650" s="7">
        <f>VLOOKUP(A651,'Data Analysis'!A650:Q2985,2,FALSE)</f>
        <v>60</v>
      </c>
    </row>
    <row r="651" ht="15.6" spans="1:17">
      <c r="A651" s="9" t="s">
        <v>1300</v>
      </c>
      <c r="B651" s="7" t="str">
        <f>VLOOKUP(A651,'Data Analysis'!A650:Q2985,4,FALSE)</f>
        <v>  Della</v>
      </c>
      <c r="C651" s="7">
        <f>VLOOKUP(A651,'Data Analysis'!A650:Q2985,5,FALSE)</f>
        <v>35.5</v>
      </c>
      <c r="D651" s="7">
        <f>VLOOKUP(A651,'Data Analysis'!A650:Q2985,6,FALSE)</f>
        <v>11.97</v>
      </c>
      <c r="E651" s="7" t="str">
        <f>VLOOKUP(A651,'Data Analysis'!A650:Q2985,7,FALSE)</f>
        <v>No</v>
      </c>
      <c r="F651" s="7" t="str">
        <f>VLOOKUP(A651,'Data Analysis'!A650:Q2985,9,FALSE)</f>
        <v>No</v>
      </c>
      <c r="G651" s="7" t="str">
        <f>VLOOKUP(A651,'Data Analysis'!A650:Q2985,8,FALSE)</f>
        <v>No</v>
      </c>
      <c r="H651" s="7">
        <f>VLOOKUP(A651,'Data Analysis'!A650:Q2985,10,FALSE)</f>
        <v>0</v>
      </c>
      <c r="I651" s="7" t="str">
        <f>VLOOKUP(A651,'Data Analysis'!A650:Q2985,17,FALSE)</f>
        <v>No</v>
      </c>
      <c r="J651" s="7" t="str">
        <f>VLOOKUP(A651,'Data Analysis'!A650:Q2985,11,FALSE)</f>
        <v>Overweight</v>
      </c>
      <c r="K651" s="7" t="str">
        <f>VLOOKUP(A651,'Data Analysis'!A650:Q2985,12,FALSE)</f>
        <v>Diabetes</v>
      </c>
      <c r="L651" s="7" t="str">
        <f>VLOOKUP(A651,'Data Analysis'!A650:Q2985,13,FALSE)</f>
        <v>25-Oct-1962</v>
      </c>
      <c r="M651" s="7">
        <f>VLOOKUP(A651,'Data Analysis'!A650:Q2985,14,FALSE)</f>
        <v>15161.25</v>
      </c>
      <c r="N651" s="7" t="str">
        <f>VLOOKUP(A651,'Data Analysis'!A650:Q2985,16,FALSE)</f>
        <v>tier - 2</v>
      </c>
      <c r="O651" s="7" t="str">
        <f>VLOOKUP(A651,'Data Analysis'!A650:Q2985,15,FALSE)</f>
        <v>tier - 2</v>
      </c>
      <c r="P651" s="7">
        <f>VLOOKUP(A651,'Data Analysis'!A650:Q2985,2,FALSE)</f>
        <v>60</v>
      </c>
      <c r="Q651" s="7">
        <f>VLOOKUP(A652,'Data Analysis'!A651:Q2986,2,FALSE)</f>
        <v>51</v>
      </c>
    </row>
    <row r="652" ht="15.6" spans="1:17">
      <c r="A652" s="9" t="s">
        <v>1302</v>
      </c>
      <c r="B652" s="7" t="str">
        <f>VLOOKUP(A652,'Data Analysis'!A651:Q2986,4,FALSE)</f>
        <v>  David</v>
      </c>
      <c r="C652" s="7">
        <f>VLOOKUP(A652,'Data Analysis'!A651:Q2986,5,FALSE)</f>
        <v>41.63</v>
      </c>
      <c r="D652" s="7">
        <f>VLOOKUP(A652,'Data Analysis'!A651:Q2986,6,FALSE)</f>
        <v>6.71</v>
      </c>
      <c r="E652" s="7" t="str">
        <f>VLOOKUP(A652,'Data Analysis'!A651:Q2986,7,FALSE)</f>
        <v>No</v>
      </c>
      <c r="F652" s="7" t="str">
        <f>VLOOKUP(A652,'Data Analysis'!A651:Q2986,9,FALSE)</f>
        <v>No</v>
      </c>
      <c r="G652" s="7" t="str">
        <f>VLOOKUP(A652,'Data Analysis'!A651:Q2986,8,FALSE)</f>
        <v>No</v>
      </c>
      <c r="H652" s="7">
        <f>VLOOKUP(A652,'Data Analysis'!A651:Q2986,10,FALSE)</f>
        <v>0</v>
      </c>
      <c r="I652" s="7" t="str">
        <f>VLOOKUP(A652,'Data Analysis'!A651:Q2986,17,FALSE)</f>
        <v>No</v>
      </c>
      <c r="J652" s="7" t="str">
        <f>VLOOKUP(A652,'Data Analysis'!A651:Q2986,11,FALSE)</f>
        <v>Obesity</v>
      </c>
      <c r="K652" s="7" t="str">
        <f>VLOOKUP(A652,'Data Analysis'!A651:Q2986,12,FALSE)</f>
        <v>Diabetes</v>
      </c>
      <c r="L652" s="7" t="str">
        <f>VLOOKUP(A652,'Data Analysis'!A651:Q2986,13,FALSE)</f>
        <v>25-Nov-1971</v>
      </c>
      <c r="M652" s="7">
        <f>VLOOKUP(A652,'Data Analysis'!A651:Q2986,14,FALSE)</f>
        <v>15150.44</v>
      </c>
      <c r="N652" s="7" t="str">
        <f>VLOOKUP(A652,'Data Analysis'!A651:Q2986,16,FALSE)</f>
        <v>tier - 2</v>
      </c>
      <c r="O652" s="7" t="str">
        <f>VLOOKUP(A652,'Data Analysis'!A651:Q2986,15,FALSE)</f>
        <v>tier - 1</v>
      </c>
      <c r="P652" s="7">
        <f>VLOOKUP(A652,'Data Analysis'!A651:Q2986,2,FALSE)</f>
        <v>51</v>
      </c>
      <c r="Q652" s="7">
        <f>VLOOKUP(A653,'Data Analysis'!A652:Q2987,2,FALSE)</f>
        <v>44</v>
      </c>
    </row>
    <row r="653" ht="15.6" spans="1:17">
      <c r="A653" s="9" t="s">
        <v>1304</v>
      </c>
      <c r="B653" s="7" t="str">
        <f>VLOOKUP(A653,'Data Analysis'!A652:Q2987,4,FALSE)</f>
        <v>  Victoria</v>
      </c>
      <c r="C653" s="7">
        <f>VLOOKUP(A653,'Data Analysis'!A652:Q2987,5,FALSE)</f>
        <v>46.49</v>
      </c>
      <c r="D653" s="7">
        <f>VLOOKUP(A653,'Data Analysis'!A652:Q2987,6,FALSE)</f>
        <v>11.92</v>
      </c>
      <c r="E653" s="7" t="str">
        <f>VLOOKUP(A653,'Data Analysis'!A652:Q2987,7,FALSE)</f>
        <v>No</v>
      </c>
      <c r="F653" s="7" t="str">
        <f>VLOOKUP(A653,'Data Analysis'!A652:Q2987,9,FALSE)</f>
        <v>No</v>
      </c>
      <c r="G653" s="7" t="str">
        <f>VLOOKUP(A653,'Data Analysis'!A652:Q2987,8,FALSE)</f>
        <v>No</v>
      </c>
      <c r="H653" s="7">
        <f>VLOOKUP(A653,'Data Analysis'!A652:Q2987,10,FALSE)</f>
        <v>0</v>
      </c>
      <c r="I653" s="7" t="str">
        <f>VLOOKUP(A653,'Data Analysis'!A652:Q2987,17,FALSE)</f>
        <v>No</v>
      </c>
      <c r="J653" s="7" t="str">
        <f>VLOOKUP(A653,'Data Analysis'!A652:Q2987,11,FALSE)</f>
        <v>Obesity</v>
      </c>
      <c r="K653" s="7" t="str">
        <f>VLOOKUP(A653,'Data Analysis'!A652:Q2987,12,FALSE)</f>
        <v>Diabetes</v>
      </c>
      <c r="L653" s="7" t="str">
        <f>VLOOKUP(A653,'Data Analysis'!A652:Q2987,13,FALSE)</f>
        <v>5-Sep-1978</v>
      </c>
      <c r="M653" s="7">
        <f>VLOOKUP(A653,'Data Analysis'!A652:Q2987,14,FALSE)</f>
        <v>15123.19</v>
      </c>
      <c r="N653" s="7" t="str">
        <f>VLOOKUP(A653,'Data Analysis'!A652:Q2987,16,FALSE)</f>
        <v>tier - 2</v>
      </c>
      <c r="O653" s="7" t="str">
        <f>VLOOKUP(A653,'Data Analysis'!A652:Q2987,15,FALSE)</f>
        <v>tier - 1</v>
      </c>
      <c r="P653" s="7">
        <f>VLOOKUP(A653,'Data Analysis'!A652:Q2987,2,FALSE)</f>
        <v>44</v>
      </c>
      <c r="Q653" s="7">
        <f>VLOOKUP(A654,'Data Analysis'!A653:Q2988,2,FALSE)</f>
        <v>50</v>
      </c>
    </row>
    <row r="654" ht="15.6" spans="1:17">
      <c r="A654" s="9" t="s">
        <v>1306</v>
      </c>
      <c r="B654" s="7" t="str">
        <f>VLOOKUP(A654,'Data Analysis'!A653:Q2988,4,FALSE)</f>
        <v>  Tasos</v>
      </c>
      <c r="C654" s="7">
        <f>VLOOKUP(A654,'Data Analysis'!A653:Q2988,5,FALSE)</f>
        <v>43.29</v>
      </c>
      <c r="D654" s="7">
        <f>VLOOKUP(A654,'Data Analysis'!A653:Q2988,6,FALSE)</f>
        <v>5.35</v>
      </c>
      <c r="E654" s="7" t="str">
        <f>VLOOKUP(A654,'Data Analysis'!A653:Q2988,7,FALSE)</f>
        <v>No</v>
      </c>
      <c r="F654" s="7" t="str">
        <f>VLOOKUP(A654,'Data Analysis'!A653:Q2988,9,FALSE)</f>
        <v>No</v>
      </c>
      <c r="G654" s="7" t="str">
        <f>VLOOKUP(A654,'Data Analysis'!A653:Q2988,8,FALSE)</f>
        <v>No</v>
      </c>
      <c r="H654" s="7">
        <f>VLOOKUP(A654,'Data Analysis'!A653:Q2988,10,FALSE)</f>
        <v>2</v>
      </c>
      <c r="I654" s="7" t="str">
        <f>VLOOKUP(A654,'Data Analysis'!A653:Q2988,17,FALSE)</f>
        <v>No</v>
      </c>
      <c r="J654" s="7" t="str">
        <f>VLOOKUP(A654,'Data Analysis'!A653:Q2988,11,FALSE)</f>
        <v>Obesity</v>
      </c>
      <c r="K654" s="7" t="str">
        <f>VLOOKUP(A654,'Data Analysis'!A653:Q2988,12,FALSE)</f>
        <v>Normal</v>
      </c>
      <c r="L654" s="7" t="str">
        <f>VLOOKUP(A654,'Data Analysis'!A653:Q2988,13,FALSE)</f>
        <v>7-Nov-1972</v>
      </c>
      <c r="M654" s="7">
        <f>VLOOKUP(A654,'Data Analysis'!A653:Q2988,14,FALSE)</f>
        <v>15103.69</v>
      </c>
      <c r="N654" s="7" t="str">
        <f>VLOOKUP(A654,'Data Analysis'!A653:Q2988,16,FALSE)</f>
        <v>tier - 2</v>
      </c>
      <c r="O654" s="7" t="str">
        <f>VLOOKUP(A654,'Data Analysis'!A653:Q2988,15,FALSE)</f>
        <v>tier - 1</v>
      </c>
      <c r="P654" s="7">
        <f>VLOOKUP(A654,'Data Analysis'!A653:Q2988,2,FALSE)</f>
        <v>50</v>
      </c>
      <c r="Q654" s="7">
        <f>VLOOKUP(A655,'Data Analysis'!A654:Q2989,2,FALSE)</f>
        <v>47</v>
      </c>
    </row>
    <row r="655" ht="15.6" spans="1:17">
      <c r="A655" s="9" t="s">
        <v>1308</v>
      </c>
      <c r="B655" s="7" t="str">
        <f>VLOOKUP(A655,'Data Analysis'!A654:Q2989,4,FALSE)</f>
        <v>  Thomas</v>
      </c>
      <c r="C655" s="7">
        <f>VLOOKUP(A655,'Data Analysis'!A654:Q2989,5,FALSE)</f>
        <v>43.08</v>
      </c>
      <c r="D655" s="7">
        <f>VLOOKUP(A655,'Data Analysis'!A654:Q2989,6,FALSE)</f>
        <v>8.96</v>
      </c>
      <c r="E655" s="7" t="str">
        <f>VLOOKUP(A655,'Data Analysis'!A654:Q2989,7,FALSE)</f>
        <v>yes</v>
      </c>
      <c r="F655" s="7" t="str">
        <f>VLOOKUP(A655,'Data Analysis'!A654:Q2989,9,FALSE)</f>
        <v>No</v>
      </c>
      <c r="G655" s="7" t="str">
        <f>VLOOKUP(A655,'Data Analysis'!A654:Q2989,8,FALSE)</f>
        <v>No</v>
      </c>
      <c r="H655" s="7">
        <f>VLOOKUP(A655,'Data Analysis'!A654:Q2989,10,FALSE)</f>
        <v>1</v>
      </c>
      <c r="I655" s="7" t="str">
        <f>VLOOKUP(A655,'Data Analysis'!A654:Q2989,17,FALSE)</f>
        <v>No</v>
      </c>
      <c r="J655" s="7" t="str">
        <f>VLOOKUP(A655,'Data Analysis'!A654:Q2989,11,FALSE)</f>
        <v>Overweight</v>
      </c>
      <c r="K655" s="7" t="str">
        <f>VLOOKUP(A655,'Data Analysis'!A654:Q2989,12,FALSE)</f>
        <v>Diabetes</v>
      </c>
      <c r="L655" s="7" t="str">
        <f>VLOOKUP(A655,'Data Analysis'!A654:Q2989,13,FALSE)</f>
        <v>26-Oct-1975</v>
      </c>
      <c r="M655" s="7">
        <f>VLOOKUP(A655,'Data Analysis'!A654:Q2989,14,FALSE)</f>
        <v>15090.35</v>
      </c>
      <c r="N655" s="7" t="str">
        <f>VLOOKUP(A655,'Data Analysis'!A654:Q2989,16,FALSE)</f>
        <v>tier - 2</v>
      </c>
      <c r="O655" s="7" t="str">
        <f>VLOOKUP(A655,'Data Analysis'!A654:Q2989,15,FALSE)</f>
        <v>tier - 1</v>
      </c>
      <c r="P655" s="7">
        <f>VLOOKUP(A655,'Data Analysis'!A654:Q2989,2,FALSE)</f>
        <v>47</v>
      </c>
      <c r="Q655" s="7">
        <f>VLOOKUP(A656,'Data Analysis'!A655:Q2990,2,FALSE)</f>
        <v>54</v>
      </c>
    </row>
    <row r="656" ht="15.6" spans="1:17">
      <c r="A656" s="9" t="s">
        <v>1310</v>
      </c>
      <c r="B656" s="7" t="str">
        <f>VLOOKUP(A656,'Data Analysis'!A655:Q2990,4,FALSE)</f>
        <v>  Lukasz</v>
      </c>
      <c r="C656" s="7">
        <f>VLOOKUP(A656,'Data Analysis'!A655:Q2990,5,FALSE)</f>
        <v>39.07</v>
      </c>
      <c r="D656" s="7">
        <f>VLOOKUP(A656,'Data Analysis'!A655:Q2990,6,FALSE)</f>
        <v>11.93</v>
      </c>
      <c r="E656" s="7" t="str">
        <f>VLOOKUP(A656,'Data Analysis'!A655:Q2990,7,FALSE)</f>
        <v>No</v>
      </c>
      <c r="F656" s="7" t="str">
        <f>VLOOKUP(A656,'Data Analysis'!A655:Q2990,9,FALSE)</f>
        <v>No</v>
      </c>
      <c r="G656" s="7" t="str">
        <f>VLOOKUP(A656,'Data Analysis'!A655:Q2990,8,FALSE)</f>
        <v>No</v>
      </c>
      <c r="H656" s="7">
        <f>VLOOKUP(A656,'Data Analysis'!A655:Q2990,10,FALSE)</f>
        <v>0</v>
      </c>
      <c r="I656" s="7" t="str">
        <f>VLOOKUP(A656,'Data Analysis'!A655:Q2990,17,FALSE)</f>
        <v>No</v>
      </c>
      <c r="J656" s="7" t="str">
        <f>VLOOKUP(A656,'Data Analysis'!A655:Q2990,11,FALSE)</f>
        <v>Overweight</v>
      </c>
      <c r="K656" s="7" t="str">
        <f>VLOOKUP(A656,'Data Analysis'!A655:Q2990,12,FALSE)</f>
        <v>Diabetes</v>
      </c>
      <c r="L656" s="7" t="str">
        <f>VLOOKUP(A656,'Data Analysis'!A655:Q2990,13,FALSE)</f>
        <v>12-Jun-1968</v>
      </c>
      <c r="M656" s="7">
        <f>VLOOKUP(A656,'Data Analysis'!A655:Q2990,14,FALSE)</f>
        <v>15052.68</v>
      </c>
      <c r="N656" s="7" t="str">
        <f>VLOOKUP(A656,'Data Analysis'!A655:Q2990,16,FALSE)</f>
        <v>tier - 2</v>
      </c>
      <c r="O656" s="7" t="str">
        <f>VLOOKUP(A656,'Data Analysis'!A655:Q2990,15,FALSE)</f>
        <v>tier - 2</v>
      </c>
      <c r="P656" s="7">
        <f>VLOOKUP(A656,'Data Analysis'!A655:Q2990,2,FALSE)</f>
        <v>54</v>
      </c>
      <c r="Q656" s="7">
        <f>VLOOKUP(A657,'Data Analysis'!A656:Q2991,2,FALSE)</f>
        <v>51</v>
      </c>
    </row>
    <row r="657" ht="15.6" spans="1:17">
      <c r="A657" s="9" t="s">
        <v>1312</v>
      </c>
      <c r="B657" s="7" t="str">
        <f>VLOOKUP(A657,'Data Analysis'!A656:Q2991,4,FALSE)</f>
        <v>  Matthew A</v>
      </c>
      <c r="C657" s="7">
        <f>VLOOKUP(A657,'Data Analysis'!A656:Q2991,5,FALSE)</f>
        <v>41.3</v>
      </c>
      <c r="D657" s="7">
        <f>VLOOKUP(A657,'Data Analysis'!A656:Q2991,6,FALSE)</f>
        <v>9.59</v>
      </c>
      <c r="E657" s="7" t="str">
        <f>VLOOKUP(A657,'Data Analysis'!A656:Q2991,7,FALSE)</f>
        <v>No</v>
      </c>
      <c r="F657" s="7" t="str">
        <f>VLOOKUP(A657,'Data Analysis'!A656:Q2991,9,FALSE)</f>
        <v>No</v>
      </c>
      <c r="G657" s="7" t="str">
        <f>VLOOKUP(A657,'Data Analysis'!A656:Q2991,8,FALSE)</f>
        <v>No</v>
      </c>
      <c r="H657" s="7">
        <f>VLOOKUP(A657,'Data Analysis'!A656:Q2991,10,FALSE)</f>
        <v>0</v>
      </c>
      <c r="I657" s="7" t="str">
        <f>VLOOKUP(A657,'Data Analysis'!A656:Q2991,17,FALSE)</f>
        <v>No</v>
      </c>
      <c r="J657" s="7" t="str">
        <f>VLOOKUP(A657,'Data Analysis'!A656:Q2991,11,FALSE)</f>
        <v>Overweight</v>
      </c>
      <c r="K657" s="7" t="str">
        <f>VLOOKUP(A657,'Data Analysis'!A656:Q2991,12,FALSE)</f>
        <v>Diabetes</v>
      </c>
      <c r="L657" s="7" t="str">
        <f>VLOOKUP(A657,'Data Analysis'!A656:Q2991,13,FALSE)</f>
        <v>15-Aug-1971</v>
      </c>
      <c r="M657" s="7">
        <f>VLOOKUP(A657,'Data Analysis'!A656:Q2991,14,FALSE)</f>
        <v>15038.51</v>
      </c>
      <c r="N657" s="7" t="str">
        <f>VLOOKUP(A657,'Data Analysis'!A656:Q2991,16,FALSE)</f>
        <v>tier - 2</v>
      </c>
      <c r="O657" s="7" t="str">
        <f>VLOOKUP(A657,'Data Analysis'!A656:Q2991,15,FALSE)</f>
        <v>tier - 3</v>
      </c>
      <c r="P657" s="7">
        <f>VLOOKUP(A657,'Data Analysis'!A656:Q2991,2,FALSE)</f>
        <v>51</v>
      </c>
      <c r="Q657" s="7">
        <f>VLOOKUP(A658,'Data Analysis'!A657:Q2992,2,FALSE)</f>
        <v>52</v>
      </c>
    </row>
    <row r="658" ht="15.6" spans="1:17">
      <c r="A658" s="9" t="s">
        <v>1314</v>
      </c>
      <c r="B658" s="7" t="str">
        <f>VLOOKUP(A658,'Data Analysis'!A657:Q2992,4,FALSE)</f>
        <v>  Meta</v>
      </c>
      <c r="C658" s="7">
        <f>VLOOKUP(A658,'Data Analysis'!A657:Q2992,5,FALSE)</f>
        <v>42.95</v>
      </c>
      <c r="D658" s="7">
        <f>VLOOKUP(A658,'Data Analysis'!A657:Q2992,6,FALSE)</f>
        <v>11.88</v>
      </c>
      <c r="E658" s="7" t="str">
        <f>VLOOKUP(A658,'Data Analysis'!A657:Q2992,7,FALSE)</f>
        <v>yes</v>
      </c>
      <c r="F658" s="7" t="str">
        <f>VLOOKUP(A658,'Data Analysis'!A657:Q2992,9,FALSE)</f>
        <v>No</v>
      </c>
      <c r="G658" s="7" t="str">
        <f>VLOOKUP(A658,'Data Analysis'!A657:Q2992,8,FALSE)</f>
        <v>No</v>
      </c>
      <c r="H658" s="7">
        <f>VLOOKUP(A658,'Data Analysis'!A657:Q2992,10,FALSE)</f>
        <v>2</v>
      </c>
      <c r="I658" s="7" t="str">
        <f>VLOOKUP(A658,'Data Analysis'!A657:Q2992,17,FALSE)</f>
        <v>No</v>
      </c>
      <c r="J658" s="7" t="str">
        <f>VLOOKUP(A658,'Data Analysis'!A657:Q2992,11,FALSE)</f>
        <v>Obesity</v>
      </c>
      <c r="K658" s="7" t="str">
        <f>VLOOKUP(A658,'Data Analysis'!A657:Q2992,12,FALSE)</f>
        <v>Diabetes</v>
      </c>
      <c r="L658" s="7" t="str">
        <f>VLOOKUP(A658,'Data Analysis'!A657:Q2992,13,FALSE)</f>
        <v>11-Sep-1970</v>
      </c>
      <c r="M658" s="7">
        <f>VLOOKUP(A658,'Data Analysis'!A657:Q2992,14,FALSE)</f>
        <v>15026.3</v>
      </c>
      <c r="N658" s="7" t="str">
        <f>VLOOKUP(A658,'Data Analysis'!A657:Q2992,16,FALSE)</f>
        <v>tier - 2</v>
      </c>
      <c r="O658" s="7" t="str">
        <f>VLOOKUP(A658,'Data Analysis'!A657:Q2992,15,FALSE)</f>
        <v>tier - 3</v>
      </c>
      <c r="P658" s="7">
        <f>VLOOKUP(A658,'Data Analysis'!A657:Q2992,2,FALSE)</f>
        <v>52</v>
      </c>
      <c r="Q658" s="7">
        <f>VLOOKUP(A659,'Data Analysis'!A658:Q2993,2,FALSE)</f>
        <v>43</v>
      </c>
    </row>
    <row r="659" ht="15.6" spans="1:17">
      <c r="A659" s="9" t="s">
        <v>1316</v>
      </c>
      <c r="B659" s="7" t="str">
        <f>VLOOKUP(A659,'Data Analysis'!A658:Q2993,4,FALSE)</f>
        <v>  Rachel E</v>
      </c>
      <c r="C659" s="7">
        <f>VLOOKUP(A659,'Data Analysis'!A658:Q2993,5,FALSE)</f>
        <v>46.96</v>
      </c>
      <c r="D659" s="7">
        <f>VLOOKUP(A659,'Data Analysis'!A658:Q2993,6,FALSE)</f>
        <v>4.64</v>
      </c>
      <c r="E659" s="7" t="str">
        <f>VLOOKUP(A659,'Data Analysis'!A658:Q2993,7,FALSE)</f>
        <v>No</v>
      </c>
      <c r="F659" s="7" t="str">
        <f>VLOOKUP(A659,'Data Analysis'!A658:Q2993,9,FALSE)</f>
        <v>No</v>
      </c>
      <c r="G659" s="7" t="str">
        <f>VLOOKUP(A659,'Data Analysis'!A658:Q2993,8,FALSE)</f>
        <v>Yes</v>
      </c>
      <c r="H659" s="7">
        <f>VLOOKUP(A659,'Data Analysis'!A658:Q2993,10,FALSE)</f>
        <v>1</v>
      </c>
      <c r="I659" s="7" t="str">
        <f>VLOOKUP(A659,'Data Analysis'!A658:Q2993,17,FALSE)</f>
        <v>No</v>
      </c>
      <c r="J659" s="7" t="str">
        <f>VLOOKUP(A659,'Data Analysis'!A658:Q2993,11,FALSE)</f>
        <v>Obesity</v>
      </c>
      <c r="K659" s="7" t="str">
        <f>VLOOKUP(A659,'Data Analysis'!A658:Q2993,12,FALSE)</f>
        <v>Normal</v>
      </c>
      <c r="L659" s="7" t="str">
        <f>VLOOKUP(A659,'Data Analysis'!A658:Q2993,13,FALSE)</f>
        <v>25-Nov-1979</v>
      </c>
      <c r="M659" s="7">
        <f>VLOOKUP(A659,'Data Analysis'!A658:Q2993,14,FALSE)</f>
        <v>15025.76</v>
      </c>
      <c r="N659" s="7" t="str">
        <f>VLOOKUP(A659,'Data Analysis'!A658:Q2993,16,FALSE)</f>
        <v>tier - 2</v>
      </c>
      <c r="O659" s="7" t="str">
        <f>VLOOKUP(A659,'Data Analysis'!A658:Q2993,15,FALSE)</f>
        <v>tier - 1</v>
      </c>
      <c r="P659" s="7">
        <f>VLOOKUP(A659,'Data Analysis'!A658:Q2993,2,FALSE)</f>
        <v>43</v>
      </c>
      <c r="Q659" s="7">
        <f>VLOOKUP(A660,'Data Analysis'!A659:Q2994,2,FALSE)</f>
        <v>62</v>
      </c>
    </row>
    <row r="660" ht="15.6" spans="1:17">
      <c r="A660" s="9" t="s">
        <v>1318</v>
      </c>
      <c r="B660" s="7" t="str">
        <f>VLOOKUP(A660,'Data Analysis'!A659:Q2994,4,FALSE)</f>
        <v>  Angelica</v>
      </c>
      <c r="C660" s="7">
        <f>VLOOKUP(A660,'Data Analysis'!A659:Q2994,5,FALSE)</f>
        <v>30.495</v>
      </c>
      <c r="D660" s="7">
        <f>VLOOKUP(A660,'Data Analysis'!A659:Q2994,6,FALSE)</f>
        <v>9.53</v>
      </c>
      <c r="E660" s="7" t="str">
        <f>VLOOKUP(A660,'Data Analysis'!A659:Q2994,7,FALSE)</f>
        <v>No</v>
      </c>
      <c r="F660" s="7" t="str">
        <f>VLOOKUP(A660,'Data Analysis'!A659:Q2994,9,FALSE)</f>
        <v>No</v>
      </c>
      <c r="G660" s="7" t="str">
        <f>VLOOKUP(A660,'Data Analysis'!A659:Q2994,8,FALSE)</f>
        <v>No</v>
      </c>
      <c r="H660" s="7">
        <f>VLOOKUP(A660,'Data Analysis'!A659:Q2994,10,FALSE)</f>
        <v>0</v>
      </c>
      <c r="I660" s="7" t="str">
        <f>VLOOKUP(A660,'Data Analysis'!A659:Q2994,17,FALSE)</f>
        <v>No</v>
      </c>
      <c r="J660" s="7" t="str">
        <f>VLOOKUP(A660,'Data Analysis'!A659:Q2994,11,FALSE)</f>
        <v>Overweight</v>
      </c>
      <c r="K660" s="7" t="str">
        <f>VLOOKUP(A660,'Data Analysis'!A659:Q2994,12,FALSE)</f>
        <v>Diabetes</v>
      </c>
      <c r="L660" s="7" t="str">
        <f>VLOOKUP(A660,'Data Analysis'!A659:Q2994,13,FALSE)</f>
        <v>8-Aug-1960</v>
      </c>
      <c r="M660" s="7">
        <f>VLOOKUP(A660,'Data Analysis'!A659:Q2994,14,FALSE)</f>
        <v>15019.76</v>
      </c>
      <c r="N660" s="7" t="str">
        <f>VLOOKUP(A660,'Data Analysis'!A659:Q2994,16,FALSE)</f>
        <v>tier - 2</v>
      </c>
      <c r="O660" s="7" t="str">
        <f>VLOOKUP(A660,'Data Analysis'!A659:Q2994,15,FALSE)</f>
        <v>tier - 2</v>
      </c>
      <c r="P660" s="7">
        <f>VLOOKUP(A660,'Data Analysis'!A659:Q2994,2,FALSE)</f>
        <v>62</v>
      </c>
      <c r="Q660" s="7">
        <f>VLOOKUP(A661,'Data Analysis'!A660:Q2995,2,FALSE)</f>
        <v>27</v>
      </c>
    </row>
    <row r="661" ht="15.6" spans="1:17">
      <c r="A661" s="9" t="s">
        <v>1320</v>
      </c>
      <c r="B661" s="7" t="str">
        <f>VLOOKUP(A661,'Data Analysis'!A660:Q2995,4,FALSE)</f>
        <v>  Kathleen</v>
      </c>
      <c r="C661" s="7">
        <f>VLOOKUP(A661,'Data Analysis'!A660:Q2995,5,FALSE)</f>
        <v>17.955</v>
      </c>
      <c r="D661" s="7">
        <f>VLOOKUP(A661,'Data Analysis'!A660:Q2995,6,FALSE)</f>
        <v>5.29</v>
      </c>
      <c r="E661" s="7" t="str">
        <f>VLOOKUP(A661,'Data Analysis'!A660:Q2995,7,FALSE)</f>
        <v>yes</v>
      </c>
      <c r="F661" s="7" t="str">
        <f>VLOOKUP(A661,'Data Analysis'!A660:Q2995,9,FALSE)</f>
        <v>No</v>
      </c>
      <c r="G661" s="7" t="str">
        <f>VLOOKUP(A661,'Data Analysis'!A660:Q2995,8,FALSE)</f>
        <v>No</v>
      </c>
      <c r="H661" s="7">
        <f>VLOOKUP(A661,'Data Analysis'!A660:Q2995,10,FALSE)</f>
        <v>1</v>
      </c>
      <c r="I661" s="7" t="str">
        <f>VLOOKUP(A661,'Data Analysis'!A660:Q2995,17,FALSE)</f>
        <v>yes</v>
      </c>
      <c r="J661" s="7" t="str">
        <f>VLOOKUP(A661,'Data Analysis'!A660:Q2995,11,FALSE)</f>
        <v>Obesity</v>
      </c>
      <c r="K661" s="7" t="str">
        <f>VLOOKUP(A661,'Data Analysis'!A660:Q2995,12,FALSE)</f>
        <v>Normal</v>
      </c>
      <c r="L661" s="7" t="str">
        <f>VLOOKUP(A661,'Data Analysis'!A660:Q2995,13,FALSE)</f>
        <v>2-Aug-1995</v>
      </c>
      <c r="M661" s="7">
        <f>VLOOKUP(A661,'Data Analysis'!A660:Q2995,14,FALSE)</f>
        <v>15006.58</v>
      </c>
      <c r="N661" s="7" t="str">
        <f>VLOOKUP(A661,'Data Analysis'!A660:Q2995,16,FALSE)</f>
        <v>tier - 2</v>
      </c>
      <c r="O661" s="7" t="str">
        <f>VLOOKUP(A661,'Data Analysis'!A660:Q2995,15,FALSE)</f>
        <v>tier - 2</v>
      </c>
      <c r="P661" s="7">
        <f>VLOOKUP(A661,'Data Analysis'!A660:Q2995,2,FALSE)</f>
        <v>27</v>
      </c>
      <c r="Q661" s="7">
        <f>VLOOKUP(A662,'Data Analysis'!A661:Q2996,2,FALSE)</f>
        <v>64</v>
      </c>
    </row>
    <row r="662" ht="15.6" spans="1:17">
      <c r="A662" s="9" t="s">
        <v>1322</v>
      </c>
      <c r="B662" s="7" t="str">
        <f>VLOOKUP(A662,'Data Analysis'!A661:Q2996,4,FALSE)</f>
        <v>  Gabriel D</v>
      </c>
      <c r="C662" s="7">
        <f>VLOOKUP(A662,'Data Analysis'!A661:Q2996,5,FALSE)</f>
        <v>25.6</v>
      </c>
      <c r="D662" s="7">
        <f>VLOOKUP(A662,'Data Analysis'!A661:Q2996,6,FALSE)</f>
        <v>10.95</v>
      </c>
      <c r="E662" s="7" t="str">
        <f>VLOOKUP(A662,'Data Analysis'!A661:Q2996,7,FALSE)</f>
        <v>No</v>
      </c>
      <c r="F662" s="7" t="str">
        <f>VLOOKUP(A662,'Data Analysis'!A661:Q2996,9,FALSE)</f>
        <v>No</v>
      </c>
      <c r="G662" s="7" t="str">
        <f>VLOOKUP(A662,'Data Analysis'!A661:Q2996,8,FALSE)</f>
        <v>No</v>
      </c>
      <c r="H662" s="7">
        <f>VLOOKUP(A662,'Data Analysis'!A661:Q2996,10,FALSE)</f>
        <v>3</v>
      </c>
      <c r="I662" s="7" t="str">
        <f>VLOOKUP(A662,'Data Analysis'!A661:Q2996,17,FALSE)</f>
        <v>No</v>
      </c>
      <c r="J662" s="7" t="str">
        <f>VLOOKUP(A662,'Data Analysis'!A661:Q2996,11,FALSE)</f>
        <v>Overweight</v>
      </c>
      <c r="K662" s="7" t="str">
        <f>VLOOKUP(A662,'Data Analysis'!A661:Q2996,12,FALSE)</f>
        <v>Diabetes</v>
      </c>
      <c r="L662" s="7" t="str">
        <f>VLOOKUP(A662,'Data Analysis'!A661:Q2996,13,FALSE)</f>
        <v>29-Jul-1958</v>
      </c>
      <c r="M662" s="7">
        <f>VLOOKUP(A662,'Data Analysis'!A661:Q2996,14,FALSE)</f>
        <v>14988.43</v>
      </c>
      <c r="N662" s="7" t="str">
        <f>VLOOKUP(A662,'Data Analysis'!A661:Q2996,16,FALSE)</f>
        <v>tier - 2</v>
      </c>
      <c r="O662" s="7" t="str">
        <f>VLOOKUP(A662,'Data Analysis'!A661:Q2996,15,FALSE)</f>
        <v>tier - 3</v>
      </c>
      <c r="P662" s="7">
        <f>VLOOKUP(A662,'Data Analysis'!A661:Q2996,2,FALSE)</f>
        <v>64</v>
      </c>
      <c r="Q662" s="7">
        <f>VLOOKUP(A663,'Data Analysis'!A662:Q2997,2,FALSE)</f>
        <v>60</v>
      </c>
    </row>
    <row r="663" ht="15.6" spans="1:17">
      <c r="A663" s="9" t="s">
        <v>1324</v>
      </c>
      <c r="B663" s="7" t="str">
        <f>VLOOKUP(A663,'Data Analysis'!A662:Q2997,4,FALSE)</f>
        <v>  Jeff T</v>
      </c>
      <c r="C663" s="7">
        <f>VLOOKUP(A663,'Data Analysis'!A662:Q2997,5,FALSE)</f>
        <v>34.21</v>
      </c>
      <c r="D663" s="7">
        <f>VLOOKUP(A663,'Data Analysis'!A662:Q2997,6,FALSE)</f>
        <v>9.17</v>
      </c>
      <c r="E663" s="7" t="str">
        <f>VLOOKUP(A663,'Data Analysis'!A662:Q2997,7,FALSE)</f>
        <v>No</v>
      </c>
      <c r="F663" s="7" t="str">
        <f>VLOOKUP(A663,'Data Analysis'!A662:Q2997,9,FALSE)</f>
        <v>No</v>
      </c>
      <c r="G663" s="7" t="str">
        <f>VLOOKUP(A663,'Data Analysis'!A662:Q2997,8,FALSE)</f>
        <v>No</v>
      </c>
      <c r="H663" s="7">
        <f>VLOOKUP(A663,'Data Analysis'!A662:Q2997,10,FALSE)</f>
        <v>0</v>
      </c>
      <c r="I663" s="7" t="str">
        <f>VLOOKUP(A663,'Data Analysis'!A662:Q2997,17,FALSE)</f>
        <v>No</v>
      </c>
      <c r="J663" s="7" t="str">
        <f>VLOOKUP(A663,'Data Analysis'!A662:Q2997,11,FALSE)</f>
        <v>Obesity</v>
      </c>
      <c r="K663" s="7" t="str">
        <f>VLOOKUP(A663,'Data Analysis'!A662:Q2997,12,FALSE)</f>
        <v>Diabetes</v>
      </c>
      <c r="L663" s="7" t="str">
        <f>VLOOKUP(A663,'Data Analysis'!A662:Q2997,13,FALSE)</f>
        <v>29-Nov-1962</v>
      </c>
      <c r="M663" s="7">
        <f>VLOOKUP(A663,'Data Analysis'!A662:Q2997,14,FALSE)</f>
        <v>14945.34</v>
      </c>
      <c r="N663" s="7" t="str">
        <f>VLOOKUP(A663,'Data Analysis'!A662:Q2997,16,FALSE)</f>
        <v>tier - 2</v>
      </c>
      <c r="O663" s="7" t="str">
        <f>VLOOKUP(A663,'Data Analysis'!A662:Q2997,15,FALSE)</f>
        <v>tier - 1</v>
      </c>
      <c r="P663" s="7">
        <f>VLOOKUP(A663,'Data Analysis'!A662:Q2997,2,FALSE)</f>
        <v>60</v>
      </c>
      <c r="Q663" s="7">
        <f>VLOOKUP(A664,'Data Analysis'!A663:Q2998,2,FALSE)</f>
        <v>54</v>
      </c>
    </row>
    <row r="664" ht="15.6" spans="1:17">
      <c r="A664" s="9" t="s">
        <v>1326</v>
      </c>
      <c r="B664" s="7" t="str">
        <f>VLOOKUP(A664,'Data Analysis'!A663:Q2998,4,FALSE)</f>
        <v>  Neil D</v>
      </c>
      <c r="C664" s="7">
        <f>VLOOKUP(A664,'Data Analysis'!A663:Q2998,5,FALSE)</f>
        <v>39.74</v>
      </c>
      <c r="D664" s="7">
        <f>VLOOKUP(A664,'Data Analysis'!A663:Q2998,6,FALSE)</f>
        <v>7.39</v>
      </c>
      <c r="E664" s="7" t="str">
        <f>VLOOKUP(A664,'Data Analysis'!A663:Q2998,7,FALSE)</f>
        <v>No</v>
      </c>
      <c r="F664" s="7" t="str">
        <f>VLOOKUP(A664,'Data Analysis'!A663:Q2998,9,FALSE)</f>
        <v>No</v>
      </c>
      <c r="G664" s="7" t="str">
        <f>VLOOKUP(A664,'Data Analysis'!A663:Q2998,8,FALSE)</f>
        <v>No</v>
      </c>
      <c r="H664" s="7">
        <f>VLOOKUP(A664,'Data Analysis'!A663:Q2998,10,FALSE)</f>
        <v>0</v>
      </c>
      <c r="I664" s="7" t="str">
        <f>VLOOKUP(A664,'Data Analysis'!A663:Q2998,17,FALSE)</f>
        <v>No</v>
      </c>
      <c r="J664" s="7" t="str">
        <f>VLOOKUP(A664,'Data Analysis'!A663:Q2998,11,FALSE)</f>
        <v>Obesity</v>
      </c>
      <c r="K664" s="7" t="str">
        <f>VLOOKUP(A664,'Data Analysis'!A663:Q2998,12,FALSE)</f>
        <v>Diabetes</v>
      </c>
      <c r="L664" s="7" t="str">
        <f>VLOOKUP(A664,'Data Analysis'!A663:Q2998,13,FALSE)</f>
        <v>8-Nov-1968</v>
      </c>
      <c r="M664" s="7">
        <f>VLOOKUP(A664,'Data Analysis'!A663:Q2998,14,FALSE)</f>
        <v>14926.97</v>
      </c>
      <c r="N664" s="7" t="str">
        <f>VLOOKUP(A664,'Data Analysis'!A663:Q2998,16,FALSE)</f>
        <v>tier - 2</v>
      </c>
      <c r="O664" s="7" t="str">
        <f>VLOOKUP(A664,'Data Analysis'!A663:Q2998,15,FALSE)</f>
        <v>tier - 2</v>
      </c>
      <c r="P664" s="7">
        <f>VLOOKUP(A664,'Data Analysis'!A663:Q2998,2,FALSE)</f>
        <v>54</v>
      </c>
      <c r="Q664" s="7">
        <f>VLOOKUP(A665,'Data Analysis'!A664:Q2999,2,FALSE)</f>
        <v>41</v>
      </c>
    </row>
    <row r="665" ht="15.6" spans="1:17">
      <c r="A665" s="9" t="s">
        <v>1328</v>
      </c>
      <c r="B665" s="7" t="str">
        <f>VLOOKUP(A665,'Data Analysis'!A664:Q2999,4,FALSE)</f>
        <v>  Katherine L</v>
      </c>
      <c r="C665" s="7">
        <f>VLOOKUP(A665,'Data Analysis'!A664:Q2999,5,FALSE)</f>
        <v>49.53</v>
      </c>
      <c r="D665" s="7">
        <f>VLOOKUP(A665,'Data Analysis'!A664:Q2999,6,FALSE)</f>
        <v>9.13</v>
      </c>
      <c r="E665" s="7" t="str">
        <f>VLOOKUP(A665,'Data Analysis'!A664:Q2999,7,FALSE)</f>
        <v>yes</v>
      </c>
      <c r="F665" s="7" t="str">
        <f>VLOOKUP(A665,'Data Analysis'!A664:Q2999,9,FALSE)</f>
        <v>No</v>
      </c>
      <c r="G665" s="7" t="str">
        <f>VLOOKUP(A665,'Data Analysis'!A664:Q2999,8,FALSE)</f>
        <v>No</v>
      </c>
      <c r="H665" s="7">
        <f>VLOOKUP(A665,'Data Analysis'!A664:Q2999,10,FALSE)</f>
        <v>0</v>
      </c>
      <c r="I665" s="7" t="str">
        <f>VLOOKUP(A665,'Data Analysis'!A664:Q2999,17,FALSE)</f>
        <v>No</v>
      </c>
      <c r="J665" s="7" t="str">
        <f>VLOOKUP(A665,'Data Analysis'!A664:Q2999,11,FALSE)</f>
        <v>Obesity</v>
      </c>
      <c r="K665" s="7" t="str">
        <f>VLOOKUP(A665,'Data Analysis'!A664:Q2999,12,FALSE)</f>
        <v>Diabetes</v>
      </c>
      <c r="L665" s="7" t="str">
        <f>VLOOKUP(A665,'Data Analysis'!A664:Q2999,13,FALSE)</f>
        <v>4-Jul-1981</v>
      </c>
      <c r="M665" s="7">
        <f>VLOOKUP(A665,'Data Analysis'!A664:Q2999,14,FALSE)</f>
        <v>14908.27</v>
      </c>
      <c r="N665" s="7" t="str">
        <f>VLOOKUP(A665,'Data Analysis'!A664:Q2999,16,FALSE)</f>
        <v>tier - 2</v>
      </c>
      <c r="O665" s="7" t="str">
        <f>VLOOKUP(A665,'Data Analysis'!A664:Q2999,15,FALSE)</f>
        <v>tier - 1</v>
      </c>
      <c r="P665" s="7">
        <f>VLOOKUP(A665,'Data Analysis'!A664:Q2999,2,FALSE)</f>
        <v>41</v>
      </c>
      <c r="Q665" s="7">
        <f>VLOOKUP(A666,'Data Analysis'!A665:Q3000,2,FALSE)</f>
        <v>64</v>
      </c>
    </row>
    <row r="666" ht="15.6" spans="1:17">
      <c r="A666" s="9" t="s">
        <v>1330</v>
      </c>
      <c r="B666" s="7" t="str">
        <f>VLOOKUP(A666,'Data Analysis'!A665:Q3000,4,FALSE)</f>
        <v>  Ariel E</v>
      </c>
      <c r="C666" s="7">
        <f>VLOOKUP(A666,'Data Analysis'!A665:Q3000,5,FALSE)</f>
        <v>39.33</v>
      </c>
      <c r="D666" s="7">
        <f>VLOOKUP(A666,'Data Analysis'!A665:Q3000,6,FALSE)</f>
        <v>10.4</v>
      </c>
      <c r="E666" s="7" t="str">
        <f>VLOOKUP(A666,'Data Analysis'!A665:Q3000,7,FALSE)</f>
        <v>No</v>
      </c>
      <c r="F666" s="7" t="str">
        <f>VLOOKUP(A666,'Data Analysis'!A665:Q3000,9,FALSE)</f>
        <v>No</v>
      </c>
      <c r="G666" s="7" t="str">
        <f>VLOOKUP(A666,'Data Analysis'!A665:Q3000,8,FALSE)</f>
        <v>No</v>
      </c>
      <c r="H666" s="7">
        <f>VLOOKUP(A666,'Data Analysis'!A665:Q3000,10,FALSE)</f>
        <v>3</v>
      </c>
      <c r="I666" s="7" t="str">
        <f>VLOOKUP(A666,'Data Analysis'!A665:Q3000,17,FALSE)</f>
        <v>No</v>
      </c>
      <c r="J666" s="7" t="str">
        <f>VLOOKUP(A666,'Data Analysis'!A665:Q3000,11,FALSE)</f>
        <v>Overweight</v>
      </c>
      <c r="K666" s="7" t="str">
        <f>VLOOKUP(A666,'Data Analysis'!A665:Q3000,12,FALSE)</f>
        <v>Diabetes</v>
      </c>
      <c r="L666" s="7" t="str">
        <f>VLOOKUP(A666,'Data Analysis'!A665:Q3000,13,FALSE)</f>
        <v>17-Oct-1958</v>
      </c>
      <c r="M666" s="7">
        <f>VLOOKUP(A666,'Data Analysis'!A665:Q3000,14,FALSE)</f>
        <v>14901.52</v>
      </c>
      <c r="N666" s="7" t="str">
        <f>VLOOKUP(A666,'Data Analysis'!A665:Q3000,16,FALSE)</f>
        <v>tier - 2</v>
      </c>
      <c r="O666" s="7" t="str">
        <f>VLOOKUP(A666,'Data Analysis'!A665:Q3000,15,FALSE)</f>
        <v>tier - 2</v>
      </c>
      <c r="P666" s="7">
        <f>VLOOKUP(A666,'Data Analysis'!A665:Q3000,2,FALSE)</f>
        <v>64</v>
      </c>
      <c r="Q666" s="7">
        <f>VLOOKUP(A667,'Data Analysis'!A666:Q3001,2,FALSE)</f>
        <v>52</v>
      </c>
    </row>
    <row r="667" ht="15.6" spans="1:17">
      <c r="A667" s="9" t="s">
        <v>1332</v>
      </c>
      <c r="B667" s="7" t="str">
        <f>VLOOKUP(A667,'Data Analysis'!A666:Q3001,4,FALSE)</f>
        <v>  Christopher P</v>
      </c>
      <c r="C667" s="7">
        <f>VLOOKUP(A667,'Data Analysis'!A666:Q3001,5,FALSE)</f>
        <v>39.98</v>
      </c>
      <c r="D667" s="7">
        <f>VLOOKUP(A667,'Data Analysis'!A666:Q3001,6,FALSE)</f>
        <v>9.46</v>
      </c>
      <c r="E667" s="7" t="str">
        <f>VLOOKUP(A667,'Data Analysis'!A666:Q3001,7,FALSE)</f>
        <v>yes</v>
      </c>
      <c r="F667" s="7" t="str">
        <f>VLOOKUP(A667,'Data Analysis'!A666:Q3001,9,FALSE)</f>
        <v>No</v>
      </c>
      <c r="G667" s="7" t="str">
        <f>VLOOKUP(A667,'Data Analysis'!A666:Q3001,8,FALSE)</f>
        <v>No</v>
      </c>
      <c r="H667" s="7">
        <f>VLOOKUP(A667,'Data Analysis'!A666:Q3001,10,FALSE)</f>
        <v>2</v>
      </c>
      <c r="I667" s="7" t="str">
        <f>VLOOKUP(A667,'Data Analysis'!A666:Q3001,17,FALSE)</f>
        <v>No</v>
      </c>
      <c r="J667" s="7" t="str">
        <f>VLOOKUP(A667,'Data Analysis'!A666:Q3001,11,FALSE)</f>
        <v>Obesity</v>
      </c>
      <c r="K667" s="7" t="str">
        <f>VLOOKUP(A667,'Data Analysis'!A666:Q3001,12,FALSE)</f>
        <v>Diabetes</v>
      </c>
      <c r="L667" s="7" t="str">
        <f>VLOOKUP(A667,'Data Analysis'!A666:Q3001,13,FALSE)</f>
        <v>11-Nov-1970</v>
      </c>
      <c r="M667" s="7">
        <f>VLOOKUP(A667,'Data Analysis'!A666:Q3001,14,FALSE)</f>
        <v>14847.63</v>
      </c>
      <c r="N667" s="7" t="str">
        <f>VLOOKUP(A667,'Data Analysis'!A666:Q3001,16,FALSE)</f>
        <v>tier - 2</v>
      </c>
      <c r="O667" s="7" t="str">
        <f>VLOOKUP(A667,'Data Analysis'!A666:Q3001,15,FALSE)</f>
        <v>tier - 2</v>
      </c>
      <c r="P667" s="7">
        <f>VLOOKUP(A667,'Data Analysis'!A666:Q3001,2,FALSE)</f>
        <v>52</v>
      </c>
      <c r="Q667" s="7">
        <f>VLOOKUP(A668,'Data Analysis'!A667:Q3002,2,FALSE)</f>
        <v>42</v>
      </c>
    </row>
    <row r="668" ht="15.6" spans="1:17">
      <c r="A668" s="9" t="s">
        <v>1334</v>
      </c>
      <c r="B668" s="7" t="str">
        <f>VLOOKUP(A668,'Data Analysis'!A667:Q3002,4,FALSE)</f>
        <v>  Erin M</v>
      </c>
      <c r="C668" s="7">
        <f>VLOOKUP(A668,'Data Analysis'!A667:Q3002,5,FALSE)</f>
        <v>46.51</v>
      </c>
      <c r="D668" s="7">
        <f>VLOOKUP(A668,'Data Analysis'!A667:Q3002,6,FALSE)</f>
        <v>8.69</v>
      </c>
      <c r="E668" s="7" t="str">
        <f>VLOOKUP(A668,'Data Analysis'!A667:Q3002,7,FALSE)</f>
        <v>yes</v>
      </c>
      <c r="F668" s="7" t="str">
        <f>VLOOKUP(A668,'Data Analysis'!A667:Q3002,9,FALSE)</f>
        <v>No</v>
      </c>
      <c r="G668" s="7" t="str">
        <f>VLOOKUP(A668,'Data Analysis'!A667:Q3002,8,FALSE)</f>
        <v>No</v>
      </c>
      <c r="H668" s="7">
        <f>VLOOKUP(A668,'Data Analysis'!A667:Q3002,10,FALSE)</f>
        <v>0</v>
      </c>
      <c r="I668" s="7" t="str">
        <f>VLOOKUP(A668,'Data Analysis'!A667:Q3002,17,FALSE)</f>
        <v>No</v>
      </c>
      <c r="J668" s="7" t="str">
        <f>VLOOKUP(A668,'Data Analysis'!A667:Q3002,11,FALSE)</f>
        <v>Overweight</v>
      </c>
      <c r="K668" s="7" t="str">
        <f>VLOOKUP(A668,'Data Analysis'!A667:Q3002,12,FALSE)</f>
        <v>Diabetes</v>
      </c>
      <c r="L668" s="7" t="str">
        <f>VLOOKUP(A668,'Data Analysis'!A667:Q3002,13,FALSE)</f>
        <v>5-Jun-1981</v>
      </c>
      <c r="M668" s="7">
        <f>VLOOKUP(A668,'Data Analysis'!A667:Q3002,14,FALSE)</f>
        <v>14843.96</v>
      </c>
      <c r="N668" s="7" t="str">
        <f>VLOOKUP(A668,'Data Analysis'!A667:Q3002,16,FALSE)</f>
        <v>tier - 2</v>
      </c>
      <c r="O668" s="7" t="str">
        <f>VLOOKUP(A668,'Data Analysis'!A667:Q3002,15,FALSE)</f>
        <v>tier - 3</v>
      </c>
      <c r="P668" s="7">
        <f>VLOOKUP(A668,'Data Analysis'!A667:Q3002,2,FALSE)</f>
        <v>42</v>
      </c>
      <c r="Q668" s="7">
        <f>VLOOKUP(A669,'Data Analysis'!A668:Q3003,2,FALSE)</f>
        <v>43</v>
      </c>
    </row>
    <row r="669" ht="15.6" spans="1:17">
      <c r="A669" s="9" t="s">
        <v>1336</v>
      </c>
      <c r="B669" s="7" t="str">
        <f>VLOOKUP(A669,'Data Analysis'!A668:Q3003,4,FALSE)</f>
        <v>  Molly K</v>
      </c>
      <c r="C669" s="7">
        <f>VLOOKUP(A669,'Data Analysis'!A668:Q3003,5,FALSE)</f>
        <v>43.58</v>
      </c>
      <c r="D669" s="7">
        <f>VLOOKUP(A669,'Data Analysis'!A668:Q3003,6,FALSE)</f>
        <v>4.23</v>
      </c>
      <c r="E669" s="7" t="str">
        <f>VLOOKUP(A669,'Data Analysis'!A668:Q3003,7,FALSE)</f>
        <v>No</v>
      </c>
      <c r="F669" s="7" t="str">
        <f>VLOOKUP(A669,'Data Analysis'!A668:Q3003,9,FALSE)</f>
        <v>No</v>
      </c>
      <c r="G669" s="7" t="str">
        <f>VLOOKUP(A669,'Data Analysis'!A668:Q3003,8,FALSE)</f>
        <v>Yes</v>
      </c>
      <c r="H669" s="7">
        <f>VLOOKUP(A669,'Data Analysis'!A668:Q3003,10,FALSE)</f>
        <v>1</v>
      </c>
      <c r="I669" s="7" t="str">
        <f>VLOOKUP(A669,'Data Analysis'!A668:Q3003,17,FALSE)</f>
        <v>No</v>
      </c>
      <c r="J669" s="7" t="str">
        <f>VLOOKUP(A669,'Data Analysis'!A668:Q3003,11,FALSE)</f>
        <v>Obesity</v>
      </c>
      <c r="K669" s="7" t="str">
        <f>VLOOKUP(A669,'Data Analysis'!A668:Q3003,12,FALSE)</f>
        <v>Normal</v>
      </c>
      <c r="L669" s="7" t="str">
        <f>VLOOKUP(A669,'Data Analysis'!A668:Q3003,13,FALSE)</f>
        <v>18-Oct-1979</v>
      </c>
      <c r="M669" s="7">
        <f>VLOOKUP(A669,'Data Analysis'!A668:Q3003,14,FALSE)</f>
        <v>14839.34</v>
      </c>
      <c r="N669" s="7" t="str">
        <f>VLOOKUP(A669,'Data Analysis'!A668:Q3003,16,FALSE)</f>
        <v>tier - 2</v>
      </c>
      <c r="O669" s="7" t="str">
        <f>VLOOKUP(A669,'Data Analysis'!A668:Q3003,15,FALSE)</f>
        <v>tier - 3</v>
      </c>
      <c r="P669" s="7">
        <f>VLOOKUP(A669,'Data Analysis'!A668:Q3003,2,FALSE)</f>
        <v>43</v>
      </c>
      <c r="Q669" s="7">
        <f>VLOOKUP(A670,'Data Analysis'!A669:Q3004,2,FALSE)</f>
        <v>47</v>
      </c>
    </row>
    <row r="670" ht="15.6" spans="1:17">
      <c r="A670" s="9" t="s">
        <v>1338</v>
      </c>
      <c r="B670" s="7" t="str">
        <f>VLOOKUP(A670,'Data Analysis'!A669:Q3004,4,FALSE)</f>
        <v>  Ryan J</v>
      </c>
      <c r="C670" s="7">
        <f>VLOOKUP(A670,'Data Analysis'!A669:Q3004,5,FALSE)</f>
        <v>42.28</v>
      </c>
      <c r="D670" s="7">
        <f>VLOOKUP(A670,'Data Analysis'!A669:Q3004,6,FALSE)</f>
        <v>9.16</v>
      </c>
      <c r="E670" s="7" t="str">
        <f>VLOOKUP(A670,'Data Analysis'!A669:Q3004,7,FALSE)</f>
        <v>yes</v>
      </c>
      <c r="F670" s="7" t="str">
        <f>VLOOKUP(A670,'Data Analysis'!A669:Q3004,9,FALSE)</f>
        <v>No</v>
      </c>
      <c r="G670" s="7" t="str">
        <f>VLOOKUP(A670,'Data Analysis'!A669:Q3004,8,FALSE)</f>
        <v>No</v>
      </c>
      <c r="H670" s="7">
        <f>VLOOKUP(A670,'Data Analysis'!A669:Q3004,10,FALSE)</f>
        <v>1</v>
      </c>
      <c r="I670" s="7" t="str">
        <f>VLOOKUP(A670,'Data Analysis'!A669:Q3004,17,FALSE)</f>
        <v>No</v>
      </c>
      <c r="J670" s="7" t="str">
        <f>VLOOKUP(A670,'Data Analysis'!A669:Q3004,11,FALSE)</f>
        <v>Obesity</v>
      </c>
      <c r="K670" s="7" t="str">
        <f>VLOOKUP(A670,'Data Analysis'!A669:Q3004,12,FALSE)</f>
        <v>Diabetes</v>
      </c>
      <c r="L670" s="7" t="str">
        <f>VLOOKUP(A670,'Data Analysis'!A669:Q3004,13,FALSE)</f>
        <v>10-Dec-1975</v>
      </c>
      <c r="M670" s="7">
        <f>VLOOKUP(A670,'Data Analysis'!A669:Q3004,14,FALSE)</f>
        <v>14819</v>
      </c>
      <c r="N670" s="7" t="str">
        <f>VLOOKUP(A670,'Data Analysis'!A669:Q3004,16,FALSE)</f>
        <v>tier - 2</v>
      </c>
      <c r="O670" s="7" t="str">
        <f>VLOOKUP(A670,'Data Analysis'!A669:Q3004,15,FALSE)</f>
        <v>tier - 3</v>
      </c>
      <c r="P670" s="7">
        <f>VLOOKUP(A670,'Data Analysis'!A669:Q3004,2,FALSE)</f>
        <v>47</v>
      </c>
      <c r="Q670" s="7">
        <f>VLOOKUP(A671,'Data Analysis'!A670:Q3005,2,FALSE)</f>
        <v>57</v>
      </c>
    </row>
    <row r="671" ht="15.6" spans="1:17">
      <c r="A671" s="9" t="s">
        <v>1340</v>
      </c>
      <c r="B671" s="7" t="str">
        <f>VLOOKUP(A671,'Data Analysis'!A670:Q3005,4,FALSE)</f>
        <v>  Jennifer</v>
      </c>
      <c r="C671" s="7">
        <f>VLOOKUP(A671,'Data Analysis'!A670:Q3005,5,FALSE)</f>
        <v>35.52</v>
      </c>
      <c r="D671" s="7">
        <f>VLOOKUP(A671,'Data Analysis'!A670:Q3005,6,FALSE)</f>
        <v>8.26</v>
      </c>
      <c r="E671" s="7" t="str">
        <f>VLOOKUP(A671,'Data Analysis'!A670:Q3005,7,FALSE)</f>
        <v>No</v>
      </c>
      <c r="F671" s="7" t="str">
        <f>VLOOKUP(A671,'Data Analysis'!A670:Q3005,9,FALSE)</f>
        <v>No</v>
      </c>
      <c r="G671" s="7" t="str">
        <f>VLOOKUP(A671,'Data Analysis'!A670:Q3005,8,FALSE)</f>
        <v>No</v>
      </c>
      <c r="H671" s="7">
        <f>VLOOKUP(A671,'Data Analysis'!A670:Q3005,10,FALSE)</f>
        <v>0</v>
      </c>
      <c r="I671" s="7" t="str">
        <f>VLOOKUP(A671,'Data Analysis'!A670:Q3005,17,FALSE)</f>
        <v>No</v>
      </c>
      <c r="J671" s="7" t="str">
        <f>VLOOKUP(A671,'Data Analysis'!A670:Q3005,11,FALSE)</f>
        <v>Obesity</v>
      </c>
      <c r="K671" s="7" t="str">
        <f>VLOOKUP(A671,'Data Analysis'!A670:Q3005,12,FALSE)</f>
        <v>Diabetes</v>
      </c>
      <c r="L671" s="7" t="str">
        <f>VLOOKUP(A671,'Data Analysis'!A670:Q3005,13,FALSE)</f>
        <v>27-Jul-1965</v>
      </c>
      <c r="M671" s="7">
        <f>VLOOKUP(A671,'Data Analysis'!A670:Q3005,14,FALSE)</f>
        <v>14750.42</v>
      </c>
      <c r="N671" s="7" t="str">
        <f>VLOOKUP(A671,'Data Analysis'!A670:Q3005,16,FALSE)</f>
        <v>tier - 2</v>
      </c>
      <c r="O671" s="7" t="str">
        <f>VLOOKUP(A671,'Data Analysis'!A670:Q3005,15,FALSE)</f>
        <v>tier - 2</v>
      </c>
      <c r="P671" s="7">
        <f>VLOOKUP(A671,'Data Analysis'!A670:Q3005,2,FALSE)</f>
        <v>57</v>
      </c>
      <c r="Q671" s="7">
        <f>VLOOKUP(A672,'Data Analysis'!A671:Q3006,2,FALSE)</f>
        <v>60</v>
      </c>
    </row>
    <row r="672" ht="15.6" spans="1:17">
      <c r="A672" s="9" t="s">
        <v>1342</v>
      </c>
      <c r="B672" s="7" t="str">
        <f>VLOOKUP(A672,'Data Analysis'!A671:Q3006,4,FALSE)</f>
        <v>  Daniel M</v>
      </c>
      <c r="C672" s="7">
        <f>VLOOKUP(A672,'Data Analysis'!A671:Q3006,5,FALSE)</f>
        <v>33.6</v>
      </c>
      <c r="D672" s="7">
        <f>VLOOKUP(A672,'Data Analysis'!A671:Q3006,6,FALSE)</f>
        <v>11.25</v>
      </c>
      <c r="E672" s="7" t="str">
        <f>VLOOKUP(A672,'Data Analysis'!A671:Q3006,7,FALSE)</f>
        <v>No</v>
      </c>
      <c r="F672" s="7" t="str">
        <f>VLOOKUP(A672,'Data Analysis'!A671:Q3006,9,FALSE)</f>
        <v>No</v>
      </c>
      <c r="G672" s="7" t="str">
        <f>VLOOKUP(A672,'Data Analysis'!A671:Q3006,8,FALSE)</f>
        <v>No</v>
      </c>
      <c r="H672" s="7">
        <f>VLOOKUP(A672,'Data Analysis'!A671:Q3006,10,FALSE)</f>
        <v>0</v>
      </c>
      <c r="I672" s="7" t="str">
        <f>VLOOKUP(A672,'Data Analysis'!A671:Q3006,17,FALSE)</f>
        <v>No</v>
      </c>
      <c r="J672" s="7" t="str">
        <f>VLOOKUP(A672,'Data Analysis'!A671:Q3006,11,FALSE)</f>
        <v>Overweight</v>
      </c>
      <c r="K672" s="7" t="str">
        <f>VLOOKUP(A672,'Data Analysis'!A671:Q3006,12,FALSE)</f>
        <v>Diabetes</v>
      </c>
      <c r="L672" s="7" t="str">
        <f>VLOOKUP(A672,'Data Analysis'!A671:Q3006,13,FALSE)</f>
        <v>29-Jul-1962</v>
      </c>
      <c r="M672" s="7">
        <f>VLOOKUP(A672,'Data Analysis'!A671:Q3006,14,FALSE)</f>
        <v>14738.43</v>
      </c>
      <c r="N672" s="7" t="str">
        <f>VLOOKUP(A672,'Data Analysis'!A671:Q3006,16,FALSE)</f>
        <v>tier - 2</v>
      </c>
      <c r="O672" s="7" t="str">
        <f>VLOOKUP(A672,'Data Analysis'!A671:Q3006,15,FALSE)</f>
        <v>tier - 3</v>
      </c>
      <c r="P672" s="7">
        <f>VLOOKUP(A672,'Data Analysis'!A671:Q3006,2,FALSE)</f>
        <v>60</v>
      </c>
      <c r="Q672" s="7">
        <f>VLOOKUP(A673,'Data Analysis'!A672:Q3007,2,FALSE)</f>
        <v>20</v>
      </c>
    </row>
    <row r="673" ht="15.6" spans="1:17">
      <c r="A673" s="9" t="s">
        <v>1344</v>
      </c>
      <c r="B673" s="7" t="str">
        <f>VLOOKUP(A673,'Data Analysis'!A672:Q3007,4,FALSE)</f>
        <v>  Hiruni</v>
      </c>
      <c r="C673" s="7">
        <f>VLOOKUP(A673,'Data Analysis'!A672:Q3007,5,FALSE)</f>
        <v>22.42</v>
      </c>
      <c r="D673" s="7">
        <f>VLOOKUP(A673,'Data Analysis'!A672:Q3007,6,FALSE)</f>
        <v>6.74</v>
      </c>
      <c r="E673" s="7" t="str">
        <f>VLOOKUP(A673,'Data Analysis'!A672:Q3007,7,FALSE)</f>
        <v>No</v>
      </c>
      <c r="F673" s="7" t="str">
        <f>VLOOKUP(A673,'Data Analysis'!A672:Q3007,9,FALSE)</f>
        <v>No</v>
      </c>
      <c r="G673" s="7" t="str">
        <f>VLOOKUP(A673,'Data Analysis'!A672:Q3007,8,FALSE)</f>
        <v>No</v>
      </c>
      <c r="H673" s="7">
        <f>VLOOKUP(A673,'Data Analysis'!A672:Q3007,10,FALSE)</f>
        <v>0</v>
      </c>
      <c r="I673" s="7" t="str">
        <f>VLOOKUP(A673,'Data Analysis'!A672:Q3007,17,FALSE)</f>
        <v>yes</v>
      </c>
      <c r="J673" s="7" t="str">
        <f>VLOOKUP(A673,'Data Analysis'!A672:Q3007,11,FALSE)</f>
        <v>Overweight</v>
      </c>
      <c r="K673" s="7" t="str">
        <f>VLOOKUP(A673,'Data Analysis'!A672:Q3007,12,FALSE)</f>
        <v>Diabetes</v>
      </c>
      <c r="L673" s="7" t="str">
        <f>VLOOKUP(A673,'Data Analysis'!A672:Q3007,13,FALSE)</f>
        <v>24-Sep-2002</v>
      </c>
      <c r="M673" s="7">
        <f>VLOOKUP(A673,'Data Analysis'!A672:Q3007,14,FALSE)</f>
        <v>14711.74</v>
      </c>
      <c r="N673" s="7" t="str">
        <f>VLOOKUP(A673,'Data Analysis'!A672:Q3007,16,FALSE)</f>
        <v>tier - 2</v>
      </c>
      <c r="O673" s="7" t="str">
        <f>VLOOKUP(A673,'Data Analysis'!A672:Q3007,15,FALSE)</f>
        <v>tier - 2</v>
      </c>
      <c r="P673" s="7">
        <f>VLOOKUP(A673,'Data Analysis'!A672:Q3007,2,FALSE)</f>
        <v>20</v>
      </c>
      <c r="Q673" s="7">
        <f>VLOOKUP(A674,'Data Analysis'!A673:Q3008,2,FALSE)</f>
        <v>40</v>
      </c>
    </row>
    <row r="674" ht="15.6" spans="1:17">
      <c r="A674" s="9" t="s">
        <v>1346</v>
      </c>
      <c r="B674" s="7" t="str">
        <f>VLOOKUP(A674,'Data Analysis'!A673:Q3008,4,FALSE)</f>
        <v>  Reina H</v>
      </c>
      <c r="C674" s="7">
        <f>VLOOKUP(A674,'Data Analysis'!A673:Q3008,5,FALSE)</f>
        <v>46.86</v>
      </c>
      <c r="D674" s="7">
        <f>VLOOKUP(A674,'Data Analysis'!A673:Q3008,6,FALSE)</f>
        <v>4.87</v>
      </c>
      <c r="E674" s="7" t="str">
        <f>VLOOKUP(A674,'Data Analysis'!A673:Q3008,7,FALSE)</f>
        <v>No</v>
      </c>
      <c r="F674" s="7" t="str">
        <f>VLOOKUP(A674,'Data Analysis'!A673:Q3008,9,FALSE)</f>
        <v>No</v>
      </c>
      <c r="G674" s="7" t="str">
        <f>VLOOKUP(A674,'Data Analysis'!A673:Q3008,8,FALSE)</f>
        <v>No</v>
      </c>
      <c r="H674" s="7">
        <f>VLOOKUP(A674,'Data Analysis'!A673:Q3008,10,FALSE)</f>
        <v>0</v>
      </c>
      <c r="I674" s="7" t="str">
        <f>VLOOKUP(A674,'Data Analysis'!A673:Q3008,17,FALSE)</f>
        <v>No</v>
      </c>
      <c r="J674" s="7" t="str">
        <f>VLOOKUP(A674,'Data Analysis'!A673:Q3008,11,FALSE)</f>
        <v>Overweight</v>
      </c>
      <c r="K674" s="7" t="str">
        <f>VLOOKUP(A674,'Data Analysis'!A673:Q3008,12,FALSE)</f>
        <v>Normal</v>
      </c>
      <c r="L674" s="7" t="str">
        <f>VLOOKUP(A674,'Data Analysis'!A673:Q3008,13,FALSE)</f>
        <v>4-Sep-1982</v>
      </c>
      <c r="M674" s="7">
        <f>VLOOKUP(A674,'Data Analysis'!A673:Q3008,14,FALSE)</f>
        <v>14696.77</v>
      </c>
      <c r="N674" s="7" t="str">
        <f>VLOOKUP(A674,'Data Analysis'!A673:Q3008,16,FALSE)</f>
        <v>tier - 2</v>
      </c>
      <c r="O674" s="7" t="str">
        <f>VLOOKUP(A674,'Data Analysis'!A673:Q3008,15,FALSE)</f>
        <v>tier - 2</v>
      </c>
      <c r="P674" s="7">
        <f>VLOOKUP(A674,'Data Analysis'!A673:Q3008,2,FALSE)</f>
        <v>40</v>
      </c>
      <c r="Q674" s="7">
        <f>VLOOKUP(A675,'Data Analysis'!A674:Q3009,2,FALSE)</f>
        <v>64</v>
      </c>
    </row>
    <row r="675" ht="15.6" spans="1:17">
      <c r="A675" s="9" t="s">
        <v>1348</v>
      </c>
      <c r="B675" s="7" t="str">
        <f>VLOOKUP(A675,'Data Analysis'!A674:Q3009,4,FALSE)</f>
        <v>  Kristi</v>
      </c>
      <c r="C675" s="7">
        <f>VLOOKUP(A675,'Data Analysis'!A674:Q3009,5,FALSE)</f>
        <v>32.965</v>
      </c>
      <c r="D675" s="7">
        <f>VLOOKUP(A675,'Data Analysis'!A674:Q3009,6,FALSE)</f>
        <v>6.68</v>
      </c>
      <c r="E675" s="7" t="str">
        <f>VLOOKUP(A675,'Data Analysis'!A674:Q3009,7,FALSE)</f>
        <v>No</v>
      </c>
      <c r="F675" s="7" t="str">
        <f>VLOOKUP(A675,'Data Analysis'!A674:Q3009,9,FALSE)</f>
        <v>No</v>
      </c>
      <c r="G675" s="7" t="str">
        <f>VLOOKUP(A675,'Data Analysis'!A674:Q3009,8,FALSE)</f>
        <v>No</v>
      </c>
      <c r="H675" s="7">
        <f>VLOOKUP(A675,'Data Analysis'!A674:Q3009,10,FALSE)</f>
        <v>3</v>
      </c>
      <c r="I675" s="7" t="str">
        <f>VLOOKUP(A675,'Data Analysis'!A674:Q3009,17,FALSE)</f>
        <v>No</v>
      </c>
      <c r="J675" s="7" t="str">
        <f>VLOOKUP(A675,'Data Analysis'!A674:Q3009,11,FALSE)</f>
        <v>Overweight</v>
      </c>
      <c r="K675" s="7" t="str">
        <f>VLOOKUP(A675,'Data Analysis'!A674:Q3009,12,FALSE)</f>
        <v>Diabetes</v>
      </c>
      <c r="L675" s="7" t="str">
        <f>VLOOKUP(A675,'Data Analysis'!A674:Q3009,13,FALSE)</f>
        <v>23-Jul-1958</v>
      </c>
      <c r="M675" s="7">
        <f>VLOOKUP(A675,'Data Analysis'!A674:Q3009,14,FALSE)</f>
        <v>14692.67</v>
      </c>
      <c r="N675" s="7" t="str">
        <f>VLOOKUP(A675,'Data Analysis'!A674:Q3009,16,FALSE)</f>
        <v>tier - 2</v>
      </c>
      <c r="O675" s="7" t="str">
        <f>VLOOKUP(A675,'Data Analysis'!A674:Q3009,15,FALSE)</f>
        <v>tier - 1</v>
      </c>
      <c r="P675" s="7">
        <f>VLOOKUP(A675,'Data Analysis'!A674:Q3009,2,FALSE)</f>
        <v>64</v>
      </c>
      <c r="Q675" s="7">
        <f>VLOOKUP(A676,'Data Analysis'!A675:Q3010,2,FALSE)</f>
        <v>53</v>
      </c>
    </row>
    <row r="676" ht="15.6" spans="1:17">
      <c r="A676" s="9" t="s">
        <v>1350</v>
      </c>
      <c r="B676" s="7" t="str">
        <f>VLOOKUP(A676,'Data Analysis'!A675:Q3010,4,FALSE)</f>
        <v>  Meredith L</v>
      </c>
      <c r="C676" s="7">
        <f>VLOOKUP(A676,'Data Analysis'!A675:Q3010,5,FALSE)</f>
        <v>39.34</v>
      </c>
      <c r="D676" s="7">
        <f>VLOOKUP(A676,'Data Analysis'!A675:Q3010,6,FALSE)</f>
        <v>5.02</v>
      </c>
      <c r="E676" s="7" t="str">
        <f>VLOOKUP(A676,'Data Analysis'!A675:Q3010,7,FALSE)</f>
        <v>yes</v>
      </c>
      <c r="F676" s="7" t="str">
        <f>VLOOKUP(A676,'Data Analysis'!A675:Q3010,9,FALSE)</f>
        <v>No</v>
      </c>
      <c r="G676" s="7" t="str">
        <f>VLOOKUP(A676,'Data Analysis'!A675:Q3010,8,FALSE)</f>
        <v>Yes</v>
      </c>
      <c r="H676" s="7">
        <f>VLOOKUP(A676,'Data Analysis'!A675:Q3010,10,FALSE)</f>
        <v>1</v>
      </c>
      <c r="I676" s="7" t="str">
        <f>VLOOKUP(A676,'Data Analysis'!A675:Q3010,17,FALSE)</f>
        <v>No</v>
      </c>
      <c r="J676" s="7" t="str">
        <f>VLOOKUP(A676,'Data Analysis'!A675:Q3010,11,FALSE)</f>
        <v>Obesity</v>
      </c>
      <c r="K676" s="7" t="str">
        <f>VLOOKUP(A676,'Data Analysis'!A675:Q3010,12,FALSE)</f>
        <v>Normal</v>
      </c>
      <c r="L676" s="7" t="str">
        <f>VLOOKUP(A676,'Data Analysis'!A675:Q3010,13,FALSE)</f>
        <v>20-Oct-1969</v>
      </c>
      <c r="M676" s="7">
        <f>VLOOKUP(A676,'Data Analysis'!A675:Q3010,14,FALSE)</f>
        <v>14665.75</v>
      </c>
      <c r="N676" s="7" t="str">
        <f>VLOOKUP(A676,'Data Analysis'!A675:Q3010,16,FALSE)</f>
        <v>tier - 2</v>
      </c>
      <c r="O676" s="7" t="str">
        <f>VLOOKUP(A676,'Data Analysis'!A675:Q3010,15,FALSE)</f>
        <v>tier - 1</v>
      </c>
      <c r="P676" s="7">
        <f>VLOOKUP(A676,'Data Analysis'!A675:Q3010,2,FALSE)</f>
        <v>53</v>
      </c>
      <c r="Q676" s="7">
        <f>VLOOKUP(A677,'Data Analysis'!A676:Q3011,2,FALSE)</f>
        <v>41</v>
      </c>
    </row>
    <row r="677" ht="15.6" spans="1:17">
      <c r="A677" s="9" t="s">
        <v>1352</v>
      </c>
      <c r="B677" s="7" t="str">
        <f>VLOOKUP(A677,'Data Analysis'!A676:Q3011,4,FALSE)</f>
        <v>  Jocelyn</v>
      </c>
      <c r="C677" s="7">
        <f>VLOOKUP(A677,'Data Analysis'!A676:Q3011,5,FALSE)</f>
        <v>47</v>
      </c>
      <c r="D677" s="7">
        <f>VLOOKUP(A677,'Data Analysis'!A676:Q3011,6,FALSE)</f>
        <v>10.64</v>
      </c>
      <c r="E677" s="7" t="str">
        <f>VLOOKUP(A677,'Data Analysis'!A676:Q3011,7,FALSE)</f>
        <v>yes</v>
      </c>
      <c r="F677" s="7" t="str">
        <f>VLOOKUP(A677,'Data Analysis'!A676:Q3011,9,FALSE)</f>
        <v>No</v>
      </c>
      <c r="G677" s="7" t="str">
        <f>VLOOKUP(A677,'Data Analysis'!A676:Q3011,8,FALSE)</f>
        <v>No</v>
      </c>
      <c r="H677" s="7">
        <f>VLOOKUP(A677,'Data Analysis'!A676:Q3011,10,FALSE)</f>
        <v>0</v>
      </c>
      <c r="I677" s="7" t="str">
        <f>VLOOKUP(A677,'Data Analysis'!A676:Q3011,17,FALSE)</f>
        <v>No</v>
      </c>
      <c r="J677" s="7" t="str">
        <f>VLOOKUP(A677,'Data Analysis'!A676:Q3011,11,FALSE)</f>
        <v>Obesity</v>
      </c>
      <c r="K677" s="7" t="str">
        <f>VLOOKUP(A677,'Data Analysis'!A676:Q3011,12,FALSE)</f>
        <v>Diabetes</v>
      </c>
      <c r="L677" s="7" t="str">
        <f>VLOOKUP(A677,'Data Analysis'!A676:Q3011,13,FALSE)</f>
        <v>13-Nov-1981</v>
      </c>
      <c r="M677" s="7">
        <f>VLOOKUP(A677,'Data Analysis'!A676:Q3011,14,FALSE)</f>
        <v>14657.2</v>
      </c>
      <c r="N677" s="7" t="str">
        <f>VLOOKUP(A677,'Data Analysis'!A676:Q3011,16,FALSE)</f>
        <v>tier - 2</v>
      </c>
      <c r="O677" s="7" t="str">
        <f>VLOOKUP(A677,'Data Analysis'!A676:Q3011,15,FALSE)</f>
        <v>tier - 1</v>
      </c>
      <c r="P677" s="7">
        <f>VLOOKUP(A677,'Data Analysis'!A676:Q3011,2,FALSE)</f>
        <v>41</v>
      </c>
      <c r="Q677" s="7">
        <f>VLOOKUP(A678,'Data Analysis'!A677:Q3012,2,FALSE)</f>
        <v>55</v>
      </c>
    </row>
    <row r="678" ht="15.6" spans="1:17">
      <c r="A678" s="9" t="s">
        <v>1354</v>
      </c>
      <c r="B678" s="7" t="str">
        <f>VLOOKUP(A678,'Data Analysis'!A677:Q3012,4,FALSE)</f>
        <v>  Daphne</v>
      </c>
      <c r="C678" s="7">
        <f>VLOOKUP(A678,'Data Analysis'!A677:Q3012,5,FALSE)</f>
        <v>36.71</v>
      </c>
      <c r="D678" s="7">
        <f>VLOOKUP(A678,'Data Analysis'!A677:Q3012,6,FALSE)</f>
        <v>8.74</v>
      </c>
      <c r="E678" s="7" t="str">
        <f>VLOOKUP(A678,'Data Analysis'!A677:Q3012,7,FALSE)</f>
        <v>yes</v>
      </c>
      <c r="F678" s="7" t="str">
        <f>VLOOKUP(A678,'Data Analysis'!A677:Q3012,9,FALSE)</f>
        <v>No</v>
      </c>
      <c r="G678" s="7" t="str">
        <f>VLOOKUP(A678,'Data Analysis'!A677:Q3012,8,FALSE)</f>
        <v>No</v>
      </c>
      <c r="H678" s="7">
        <f>VLOOKUP(A678,'Data Analysis'!A677:Q3012,10,FALSE)</f>
        <v>0</v>
      </c>
      <c r="I678" s="7" t="str">
        <f>VLOOKUP(A678,'Data Analysis'!A677:Q3012,17,FALSE)</f>
        <v>No</v>
      </c>
      <c r="J678" s="7" t="str">
        <f>VLOOKUP(A678,'Data Analysis'!A677:Q3012,11,FALSE)</f>
        <v>Obesity</v>
      </c>
      <c r="K678" s="7" t="str">
        <f>VLOOKUP(A678,'Data Analysis'!A677:Q3012,12,FALSE)</f>
        <v>Diabetes</v>
      </c>
      <c r="L678" s="7" t="str">
        <f>VLOOKUP(A678,'Data Analysis'!A677:Q3012,13,FALSE)</f>
        <v>1-Sep-1967</v>
      </c>
      <c r="M678" s="7">
        <f>VLOOKUP(A678,'Data Analysis'!A677:Q3012,14,FALSE)</f>
        <v>14640.35</v>
      </c>
      <c r="N678" s="7" t="str">
        <f>VLOOKUP(A678,'Data Analysis'!A677:Q3012,16,FALSE)</f>
        <v>tier - 2</v>
      </c>
      <c r="O678" s="7" t="str">
        <f>VLOOKUP(A678,'Data Analysis'!A677:Q3012,15,FALSE)</f>
        <v>tier - 3</v>
      </c>
      <c r="P678" s="7">
        <f>VLOOKUP(A678,'Data Analysis'!A677:Q3012,2,FALSE)</f>
        <v>55</v>
      </c>
      <c r="Q678" s="7">
        <f>VLOOKUP(A679,'Data Analysis'!A678:Q3013,2,FALSE)</f>
        <v>31</v>
      </c>
    </row>
    <row r="679" ht="15.6" spans="1:17">
      <c r="A679" s="9" t="s">
        <v>1356</v>
      </c>
      <c r="B679" s="7" t="str">
        <f>VLOOKUP(A679,'Data Analysis'!A678:Q3013,4,FALSE)</f>
        <v>  Margaret E</v>
      </c>
      <c r="C679" s="7">
        <f>VLOOKUP(A679,'Data Analysis'!A678:Q3013,5,FALSE)</f>
        <v>53.48</v>
      </c>
      <c r="D679" s="7">
        <f>VLOOKUP(A679,'Data Analysis'!A678:Q3013,6,FALSE)</f>
        <v>5.64</v>
      </c>
      <c r="E679" s="7" t="str">
        <f>VLOOKUP(A679,'Data Analysis'!A678:Q3013,7,FALSE)</f>
        <v>No</v>
      </c>
      <c r="F679" s="7" t="str">
        <f>VLOOKUP(A679,'Data Analysis'!A678:Q3013,9,FALSE)</f>
        <v>No</v>
      </c>
      <c r="G679" s="7" t="str">
        <f>VLOOKUP(A679,'Data Analysis'!A678:Q3013,8,FALSE)</f>
        <v>No</v>
      </c>
      <c r="H679" s="7">
        <f>VLOOKUP(A679,'Data Analysis'!A678:Q3013,10,FALSE)</f>
        <v>0</v>
      </c>
      <c r="I679" s="7" t="str">
        <f>VLOOKUP(A679,'Data Analysis'!A678:Q3013,17,FALSE)</f>
        <v>No</v>
      </c>
      <c r="J679" s="7" t="str">
        <f>VLOOKUP(A679,'Data Analysis'!A678:Q3013,11,FALSE)</f>
        <v>Obesity</v>
      </c>
      <c r="K679" s="7" t="str">
        <f>VLOOKUP(A679,'Data Analysis'!A678:Q3013,12,FALSE)</f>
        <v>Normal</v>
      </c>
      <c r="L679" s="7" t="str">
        <f>VLOOKUP(A679,'Data Analysis'!A678:Q3013,13,FALSE)</f>
        <v>21-Aug-1991</v>
      </c>
      <c r="M679" s="7">
        <f>VLOOKUP(A679,'Data Analysis'!A678:Q3013,14,FALSE)</f>
        <v>14630.52</v>
      </c>
      <c r="N679" s="7" t="str">
        <f>VLOOKUP(A679,'Data Analysis'!A678:Q3013,16,FALSE)</f>
        <v>tier - 2</v>
      </c>
      <c r="O679" s="7" t="str">
        <f>VLOOKUP(A679,'Data Analysis'!A678:Q3013,15,FALSE)</f>
        <v>tier - 3</v>
      </c>
      <c r="P679" s="7">
        <f>VLOOKUP(A679,'Data Analysis'!A678:Q3013,2,FALSE)</f>
        <v>31</v>
      </c>
      <c r="Q679" s="7">
        <f>VLOOKUP(A680,'Data Analysis'!A679:Q3014,2,FALSE)</f>
        <v>57</v>
      </c>
    </row>
    <row r="680" ht="15.6" spans="1:17">
      <c r="A680" s="9" t="s">
        <v>1358</v>
      </c>
      <c r="B680" s="7" t="str">
        <f>VLOOKUP(A680,'Data Analysis'!A679:Q3014,4,FALSE)</f>
        <v>  Mario J</v>
      </c>
      <c r="C680" s="7">
        <f>VLOOKUP(A680,'Data Analysis'!A679:Q3014,5,FALSE)</f>
        <v>35.5</v>
      </c>
      <c r="D680" s="7">
        <f>VLOOKUP(A680,'Data Analysis'!A679:Q3014,6,FALSE)</f>
        <v>10.37</v>
      </c>
      <c r="E680" s="7" t="str">
        <f>VLOOKUP(A680,'Data Analysis'!A679:Q3014,7,FALSE)</f>
        <v>No</v>
      </c>
      <c r="F680" s="7" t="str">
        <f>VLOOKUP(A680,'Data Analysis'!A679:Q3014,9,FALSE)</f>
        <v>No</v>
      </c>
      <c r="G680" s="7" t="str">
        <f>VLOOKUP(A680,'Data Analysis'!A679:Q3014,8,FALSE)</f>
        <v>No</v>
      </c>
      <c r="H680" s="7">
        <f>VLOOKUP(A680,'Data Analysis'!A679:Q3014,10,FALSE)</f>
        <v>0</v>
      </c>
      <c r="I680" s="7" t="str">
        <f>VLOOKUP(A680,'Data Analysis'!A679:Q3014,17,FALSE)</f>
        <v>No</v>
      </c>
      <c r="J680" s="7" t="str">
        <f>VLOOKUP(A680,'Data Analysis'!A679:Q3014,11,FALSE)</f>
        <v>Obesity</v>
      </c>
      <c r="K680" s="7" t="str">
        <f>VLOOKUP(A680,'Data Analysis'!A679:Q3014,12,FALSE)</f>
        <v>Diabetes</v>
      </c>
      <c r="L680" s="7" t="str">
        <f>VLOOKUP(A680,'Data Analysis'!A679:Q3014,13,FALSE)</f>
        <v>8-Nov-1965</v>
      </c>
      <c r="M680" s="7">
        <f>VLOOKUP(A680,'Data Analysis'!A679:Q3014,14,FALSE)</f>
        <v>14612.33</v>
      </c>
      <c r="N680" s="7" t="str">
        <f>VLOOKUP(A680,'Data Analysis'!A679:Q3014,16,FALSE)</f>
        <v>tier - 2</v>
      </c>
      <c r="O680" s="7" t="str">
        <f>VLOOKUP(A680,'Data Analysis'!A679:Q3014,15,FALSE)</f>
        <v>tier - 3</v>
      </c>
      <c r="P680" s="7">
        <f>VLOOKUP(A680,'Data Analysis'!A679:Q3014,2,FALSE)</f>
        <v>57</v>
      </c>
      <c r="Q680" s="7">
        <f>VLOOKUP(A681,'Data Analysis'!A680:Q3015,2,FALSE)</f>
        <v>55</v>
      </c>
    </row>
    <row r="681" ht="15.6" spans="1:17">
      <c r="A681" s="9" t="s">
        <v>1360</v>
      </c>
      <c r="B681" s="7" t="str">
        <f>VLOOKUP(A681,'Data Analysis'!A680:Q3015,4,FALSE)</f>
        <v>  Peter</v>
      </c>
      <c r="C681" s="7">
        <f>VLOOKUP(A681,'Data Analysis'!A680:Q3015,5,FALSE)</f>
        <v>36.98</v>
      </c>
      <c r="D681" s="7">
        <f>VLOOKUP(A681,'Data Analysis'!A680:Q3015,6,FALSE)</f>
        <v>9.56</v>
      </c>
      <c r="E681" s="7" t="str">
        <f>VLOOKUP(A681,'Data Analysis'!A680:Q3015,7,FALSE)</f>
        <v>yes</v>
      </c>
      <c r="F681" s="7" t="str">
        <f>VLOOKUP(A681,'Data Analysis'!A680:Q3015,9,FALSE)</f>
        <v>No</v>
      </c>
      <c r="G681" s="7" t="str">
        <f>VLOOKUP(A681,'Data Analysis'!A680:Q3015,8,FALSE)</f>
        <v>No</v>
      </c>
      <c r="H681" s="7">
        <f>VLOOKUP(A681,'Data Analysis'!A680:Q3015,10,FALSE)</f>
        <v>0</v>
      </c>
      <c r="I681" s="7" t="str">
        <f>VLOOKUP(A681,'Data Analysis'!A680:Q3015,17,FALSE)</f>
        <v>No</v>
      </c>
      <c r="J681" s="7" t="str">
        <f>VLOOKUP(A681,'Data Analysis'!A680:Q3015,11,FALSE)</f>
        <v>Obesity</v>
      </c>
      <c r="K681" s="7" t="str">
        <f>VLOOKUP(A681,'Data Analysis'!A680:Q3015,12,FALSE)</f>
        <v>Diabetes</v>
      </c>
      <c r="L681" s="7" t="str">
        <f>VLOOKUP(A681,'Data Analysis'!A680:Q3015,13,FALSE)</f>
        <v>18-Jul-1967</v>
      </c>
      <c r="M681" s="7">
        <f>VLOOKUP(A681,'Data Analysis'!A680:Q3015,14,FALSE)</f>
        <v>14600.62</v>
      </c>
      <c r="N681" s="7" t="str">
        <f>VLOOKUP(A681,'Data Analysis'!A680:Q3015,16,FALSE)</f>
        <v>tier - 2</v>
      </c>
      <c r="O681" s="7" t="str">
        <f>VLOOKUP(A681,'Data Analysis'!A680:Q3015,15,FALSE)</f>
        <v>tier - 3</v>
      </c>
      <c r="P681" s="7">
        <f>VLOOKUP(A681,'Data Analysis'!A680:Q3015,2,FALSE)</f>
        <v>55</v>
      </c>
      <c r="Q681" s="7">
        <f>VLOOKUP(A682,'Data Analysis'!A681:Q3016,2,FALSE)</f>
        <v>59</v>
      </c>
    </row>
    <row r="682" ht="15.6" spans="1:17">
      <c r="A682" s="9" t="s">
        <v>1362</v>
      </c>
      <c r="B682" s="7" t="str">
        <f>VLOOKUP(A682,'Data Analysis'!A681:Q3016,4,FALSE)</f>
        <v>  Carolina</v>
      </c>
      <c r="C682" s="7">
        <f>VLOOKUP(A682,'Data Analysis'!A681:Q3016,5,FALSE)</f>
        <v>32.395</v>
      </c>
      <c r="D682" s="7">
        <f>VLOOKUP(A682,'Data Analysis'!A681:Q3016,6,FALSE)</f>
        <v>8.23</v>
      </c>
      <c r="E682" s="7" t="str">
        <f>VLOOKUP(A682,'Data Analysis'!A681:Q3016,7,FALSE)</f>
        <v>yes</v>
      </c>
      <c r="F682" s="7" t="str">
        <f>VLOOKUP(A682,'Data Analysis'!A681:Q3016,9,FALSE)</f>
        <v>No</v>
      </c>
      <c r="G682" s="7" t="str">
        <f>VLOOKUP(A682,'Data Analysis'!A681:Q3016,8,FALSE)</f>
        <v>Yes</v>
      </c>
      <c r="H682" s="7">
        <f>VLOOKUP(A682,'Data Analysis'!A681:Q3016,10,FALSE)</f>
        <v>1</v>
      </c>
      <c r="I682" s="7" t="str">
        <f>VLOOKUP(A682,'Data Analysis'!A681:Q3016,17,FALSE)</f>
        <v>No</v>
      </c>
      <c r="J682" s="7" t="str">
        <f>VLOOKUP(A682,'Data Analysis'!A681:Q3016,11,FALSE)</f>
        <v>Obesity</v>
      </c>
      <c r="K682" s="7" t="str">
        <f>VLOOKUP(A682,'Data Analysis'!A681:Q3016,12,FALSE)</f>
        <v>Diabetes</v>
      </c>
      <c r="L682" s="7" t="str">
        <f>VLOOKUP(A682,'Data Analysis'!A681:Q3016,13,FALSE)</f>
        <v>14-Oct-1963</v>
      </c>
      <c r="M682" s="7">
        <f>VLOOKUP(A682,'Data Analysis'!A681:Q3016,14,FALSE)</f>
        <v>14590.63</v>
      </c>
      <c r="N682" s="7" t="str">
        <f>VLOOKUP(A682,'Data Analysis'!A681:Q3016,16,FALSE)</f>
        <v>tier - 2</v>
      </c>
      <c r="O682" s="7" t="str">
        <f>VLOOKUP(A682,'Data Analysis'!A681:Q3016,15,FALSE)</f>
        <v>tier - 1</v>
      </c>
      <c r="P682" s="7">
        <f>VLOOKUP(A682,'Data Analysis'!A681:Q3016,2,FALSE)</f>
        <v>59</v>
      </c>
      <c r="Q682" s="7">
        <f>VLOOKUP(A683,'Data Analysis'!A682:Q3017,2,FALSE)</f>
        <v>60</v>
      </c>
    </row>
    <row r="683" ht="15.6" spans="1:17">
      <c r="A683" s="9" t="s">
        <v>1364</v>
      </c>
      <c r="B683" s="7" t="str">
        <f>VLOOKUP(A683,'Data Analysis'!A682:Q3017,4,FALSE)</f>
        <v>  Jenny K</v>
      </c>
      <c r="C683" s="7">
        <f>VLOOKUP(A683,'Data Analysis'!A682:Q3017,5,FALSE)</f>
        <v>32.73</v>
      </c>
      <c r="D683" s="7">
        <f>VLOOKUP(A683,'Data Analysis'!A682:Q3017,6,FALSE)</f>
        <v>7.03</v>
      </c>
      <c r="E683" s="7" t="str">
        <f>VLOOKUP(A683,'Data Analysis'!A682:Q3017,7,FALSE)</f>
        <v>No</v>
      </c>
      <c r="F683" s="7" t="str">
        <f>VLOOKUP(A683,'Data Analysis'!A682:Q3017,9,FALSE)</f>
        <v>No</v>
      </c>
      <c r="G683" s="7" t="str">
        <f>VLOOKUP(A683,'Data Analysis'!A682:Q3017,8,FALSE)</f>
        <v>No</v>
      </c>
      <c r="H683" s="7">
        <f>VLOOKUP(A683,'Data Analysis'!A682:Q3017,10,FALSE)</f>
        <v>0</v>
      </c>
      <c r="I683" s="7" t="str">
        <f>VLOOKUP(A683,'Data Analysis'!A682:Q3017,17,FALSE)</f>
        <v>No</v>
      </c>
      <c r="J683" s="7" t="str">
        <f>VLOOKUP(A683,'Data Analysis'!A682:Q3017,11,FALSE)</f>
        <v>Obesity</v>
      </c>
      <c r="K683" s="7" t="str">
        <f>VLOOKUP(A683,'Data Analysis'!A682:Q3017,12,FALSE)</f>
        <v>Diabetes</v>
      </c>
      <c r="L683" s="7" t="str">
        <f>VLOOKUP(A683,'Data Analysis'!A682:Q3017,13,FALSE)</f>
        <v>3-Dec-1962</v>
      </c>
      <c r="M683" s="7">
        <f>VLOOKUP(A683,'Data Analysis'!A682:Q3017,14,FALSE)</f>
        <v>14574.64</v>
      </c>
      <c r="N683" s="7" t="str">
        <f>VLOOKUP(A683,'Data Analysis'!A682:Q3017,16,FALSE)</f>
        <v>tier - 2</v>
      </c>
      <c r="O683" s="7" t="str">
        <f>VLOOKUP(A683,'Data Analysis'!A682:Q3017,15,FALSE)</f>
        <v>tier - 1</v>
      </c>
      <c r="P683" s="7">
        <f>VLOOKUP(A683,'Data Analysis'!A682:Q3017,2,FALSE)</f>
        <v>60</v>
      </c>
      <c r="Q683" s="7">
        <f>VLOOKUP(A684,'Data Analysis'!A683:Q3018,2,FALSE)</f>
        <v>24</v>
      </c>
    </row>
    <row r="684" ht="15.6" spans="1:17">
      <c r="A684" s="9" t="s">
        <v>1366</v>
      </c>
      <c r="B684" s="7" t="str">
        <f>VLOOKUP(A684,'Data Analysis'!A683:Q3018,4,FALSE)</f>
        <v>  Jessica</v>
      </c>
      <c r="C684" s="7">
        <f>VLOOKUP(A684,'Data Analysis'!A683:Q3018,5,FALSE)</f>
        <v>20.52</v>
      </c>
      <c r="D684" s="7">
        <f>VLOOKUP(A684,'Data Analysis'!A683:Q3018,6,FALSE)</f>
        <v>5.45</v>
      </c>
      <c r="E684" s="7" t="str">
        <f>VLOOKUP(A684,'Data Analysis'!A683:Q3018,7,FALSE)</f>
        <v>No</v>
      </c>
      <c r="F684" s="7" t="str">
        <f>VLOOKUP(A684,'Data Analysis'!A683:Q3018,9,FALSE)</f>
        <v>No</v>
      </c>
      <c r="G684" s="7" t="str">
        <f>VLOOKUP(A684,'Data Analysis'!A683:Q3018,8,FALSE)</f>
        <v>No</v>
      </c>
      <c r="H684" s="7">
        <f>VLOOKUP(A684,'Data Analysis'!A683:Q3018,10,FALSE)</f>
        <v>1</v>
      </c>
      <c r="I684" s="7" t="str">
        <f>VLOOKUP(A684,'Data Analysis'!A683:Q3018,17,FALSE)</f>
        <v>yes</v>
      </c>
      <c r="J684" s="7" t="str">
        <f>VLOOKUP(A684,'Data Analysis'!A683:Q3018,11,FALSE)</f>
        <v>Overweight</v>
      </c>
      <c r="K684" s="7" t="str">
        <f>VLOOKUP(A684,'Data Analysis'!A683:Q3018,12,FALSE)</f>
        <v>Normal</v>
      </c>
      <c r="L684" s="7" t="str">
        <f>VLOOKUP(A684,'Data Analysis'!A683:Q3018,13,FALSE)</f>
        <v>12-Sep-1998</v>
      </c>
      <c r="M684" s="7">
        <f>VLOOKUP(A684,'Data Analysis'!A683:Q3018,14,FALSE)</f>
        <v>14571.89</v>
      </c>
      <c r="N684" s="7" t="str">
        <f>VLOOKUP(A684,'Data Analysis'!A683:Q3018,16,FALSE)</f>
        <v>tier - 2</v>
      </c>
      <c r="O684" s="7" t="str">
        <f>VLOOKUP(A684,'Data Analysis'!A683:Q3018,15,FALSE)</f>
        <v>tier - 1</v>
      </c>
      <c r="P684" s="7">
        <f>VLOOKUP(A684,'Data Analysis'!A683:Q3018,2,FALSE)</f>
        <v>24</v>
      </c>
      <c r="Q684" s="7">
        <f>VLOOKUP(A685,'Data Analysis'!A684:Q3019,2,FALSE)</f>
        <v>33</v>
      </c>
    </row>
    <row r="685" ht="15.6" spans="1:17">
      <c r="A685" s="9" t="s">
        <v>1368</v>
      </c>
      <c r="B685" s="7" t="str">
        <f>VLOOKUP(A685,'Data Analysis'!A684:Q3019,4,FALSE)</f>
        <v>  Kimberly D</v>
      </c>
      <c r="C685" s="7">
        <f>VLOOKUP(A685,'Data Analysis'!A684:Q3019,5,FALSE)</f>
        <v>51.72</v>
      </c>
      <c r="D685" s="7">
        <f>VLOOKUP(A685,'Data Analysis'!A684:Q3019,6,FALSE)</f>
        <v>5.76</v>
      </c>
      <c r="E685" s="7" t="str">
        <f>VLOOKUP(A685,'Data Analysis'!A684:Q3019,7,FALSE)</f>
        <v>No</v>
      </c>
      <c r="F685" s="7" t="str">
        <f>VLOOKUP(A685,'Data Analysis'!A684:Q3019,9,FALSE)</f>
        <v>No</v>
      </c>
      <c r="G685" s="7" t="str">
        <f>VLOOKUP(A685,'Data Analysis'!A684:Q3019,8,FALSE)</f>
        <v>No</v>
      </c>
      <c r="H685" s="7">
        <f>VLOOKUP(A685,'Data Analysis'!A684:Q3019,10,FALSE)</f>
        <v>0</v>
      </c>
      <c r="I685" s="7" t="str">
        <f>VLOOKUP(A685,'Data Analysis'!A684:Q3019,17,FALSE)</f>
        <v>No</v>
      </c>
      <c r="J685" s="7" t="str">
        <f>VLOOKUP(A685,'Data Analysis'!A684:Q3019,11,FALSE)</f>
        <v>Normal Weight</v>
      </c>
      <c r="K685" s="7" t="str">
        <f>VLOOKUP(A685,'Data Analysis'!A684:Q3019,12,FALSE)</f>
        <v>Prediabetes</v>
      </c>
      <c r="L685" s="7" t="str">
        <f>VLOOKUP(A685,'Data Analysis'!A684:Q3019,13,FALSE)</f>
        <v>14-Jul-1989</v>
      </c>
      <c r="M685" s="7">
        <f>VLOOKUP(A685,'Data Analysis'!A684:Q3019,14,FALSE)</f>
        <v>14547.26</v>
      </c>
      <c r="N685" s="7" t="str">
        <f>VLOOKUP(A685,'Data Analysis'!A684:Q3019,16,FALSE)</f>
        <v>tier - 2</v>
      </c>
      <c r="O685" s="7" t="str">
        <f>VLOOKUP(A685,'Data Analysis'!A684:Q3019,15,FALSE)</f>
        <v>tier - 3</v>
      </c>
      <c r="P685" s="7">
        <f>VLOOKUP(A685,'Data Analysis'!A684:Q3019,2,FALSE)</f>
        <v>33</v>
      </c>
      <c r="Q685" s="7">
        <f>VLOOKUP(A686,'Data Analysis'!A685:Q3020,2,FALSE)</f>
        <v>33</v>
      </c>
    </row>
    <row r="686" ht="15.6" spans="1:17">
      <c r="A686" s="9" t="s">
        <v>1370</v>
      </c>
      <c r="B686" s="7" t="str">
        <f>VLOOKUP(A686,'Data Analysis'!A685:Q3020,4,FALSE)</f>
        <v>  Marc-Olivier</v>
      </c>
      <c r="C686" s="7">
        <f>VLOOKUP(A686,'Data Analysis'!A685:Q3020,5,FALSE)</f>
        <v>50.2</v>
      </c>
      <c r="D686" s="7">
        <f>VLOOKUP(A686,'Data Analysis'!A685:Q3020,6,FALSE)</f>
        <v>5.4</v>
      </c>
      <c r="E686" s="7" t="str">
        <f>VLOOKUP(A686,'Data Analysis'!A685:Q3020,7,FALSE)</f>
        <v>No</v>
      </c>
      <c r="F686" s="7" t="str">
        <f>VLOOKUP(A686,'Data Analysis'!A685:Q3020,9,FALSE)</f>
        <v>No</v>
      </c>
      <c r="G686" s="7" t="str">
        <f>VLOOKUP(A686,'Data Analysis'!A685:Q3020,8,FALSE)</f>
        <v>No</v>
      </c>
      <c r="H686" s="7">
        <f>VLOOKUP(A686,'Data Analysis'!A685:Q3020,10,FALSE)</f>
        <v>0</v>
      </c>
      <c r="I686" s="7" t="str">
        <f>VLOOKUP(A686,'Data Analysis'!A685:Q3020,17,FALSE)</f>
        <v>No</v>
      </c>
      <c r="J686" s="7" t="str">
        <f>VLOOKUP(A686,'Data Analysis'!A685:Q3020,11,FALSE)</f>
        <v>Obesity</v>
      </c>
      <c r="K686" s="7" t="str">
        <f>VLOOKUP(A686,'Data Analysis'!A685:Q3020,12,FALSE)</f>
        <v>Normal</v>
      </c>
      <c r="L686" s="7" t="str">
        <f>VLOOKUP(A686,'Data Analysis'!A685:Q3020,13,FALSE)</f>
        <v>22-Jul-1989</v>
      </c>
      <c r="M686" s="7">
        <f>VLOOKUP(A686,'Data Analysis'!A685:Q3020,14,FALSE)</f>
        <v>14507.46</v>
      </c>
      <c r="N686" s="7" t="str">
        <f>VLOOKUP(A686,'Data Analysis'!A685:Q3020,16,FALSE)</f>
        <v>tier - 2</v>
      </c>
      <c r="O686" s="7" t="str">
        <f>VLOOKUP(A686,'Data Analysis'!A685:Q3020,15,FALSE)</f>
        <v>tier - 3</v>
      </c>
      <c r="P686" s="7">
        <f>VLOOKUP(A686,'Data Analysis'!A685:Q3020,2,FALSE)</f>
        <v>33</v>
      </c>
      <c r="Q686" s="7">
        <f>VLOOKUP(A687,'Data Analysis'!A686:Q3021,2,FALSE)</f>
        <v>43</v>
      </c>
    </row>
    <row r="687" ht="15.6" spans="1:17">
      <c r="A687" s="9" t="s">
        <v>1372</v>
      </c>
      <c r="B687" s="7" t="str">
        <f>VLOOKUP(A687,'Data Analysis'!A686:Q3021,4,FALSE)</f>
        <v>  Russell J</v>
      </c>
      <c r="C687" s="7">
        <f>VLOOKUP(A687,'Data Analysis'!A686:Q3021,5,FALSE)</f>
        <v>25.52</v>
      </c>
      <c r="D687" s="7">
        <f>VLOOKUP(A687,'Data Analysis'!A686:Q3021,6,FALSE)</f>
        <v>6.35</v>
      </c>
      <c r="E687" s="7" t="str">
        <f>VLOOKUP(A687,'Data Analysis'!A686:Q3021,7,FALSE)</f>
        <v>No</v>
      </c>
      <c r="F687" s="7" t="str">
        <f>VLOOKUP(A687,'Data Analysis'!A686:Q3021,9,FALSE)</f>
        <v>No</v>
      </c>
      <c r="G687" s="7" t="str">
        <f>VLOOKUP(A687,'Data Analysis'!A686:Q3021,8,FALSE)</f>
        <v>Yes</v>
      </c>
      <c r="H687" s="7">
        <f>VLOOKUP(A687,'Data Analysis'!A686:Q3021,10,FALSE)</f>
        <v>1</v>
      </c>
      <c r="I687" s="7" t="str">
        <f>VLOOKUP(A687,'Data Analysis'!A686:Q3021,17,FALSE)</f>
        <v>No</v>
      </c>
      <c r="J687" s="7" t="str">
        <f>VLOOKUP(A687,'Data Analysis'!A686:Q3021,11,FALSE)</f>
        <v>Obesity</v>
      </c>
      <c r="K687" s="7" t="str">
        <f>VLOOKUP(A687,'Data Analysis'!A686:Q3021,12,FALSE)</f>
        <v>Prediabetes</v>
      </c>
      <c r="L687" s="7" t="str">
        <f>VLOOKUP(A687,'Data Analysis'!A686:Q3021,13,FALSE)</f>
        <v>20-Oct-1979</v>
      </c>
      <c r="M687" s="7">
        <f>VLOOKUP(A687,'Data Analysis'!A686:Q3021,14,FALSE)</f>
        <v>14478.33</v>
      </c>
      <c r="N687" s="7" t="str">
        <f>VLOOKUP(A687,'Data Analysis'!A686:Q3021,16,FALSE)</f>
        <v>tier - 2</v>
      </c>
      <c r="O687" s="7" t="str">
        <f>VLOOKUP(A687,'Data Analysis'!A686:Q3021,15,FALSE)</f>
        <v>tier - 2</v>
      </c>
      <c r="P687" s="7">
        <f>VLOOKUP(A687,'Data Analysis'!A686:Q3021,2,FALSE)</f>
        <v>43</v>
      </c>
      <c r="Q687" s="7">
        <f>VLOOKUP(A688,'Data Analysis'!A687:Q3022,2,FALSE)</f>
        <v>63</v>
      </c>
    </row>
    <row r="688" ht="15.6" spans="1:17">
      <c r="A688" s="9" t="s">
        <v>1374</v>
      </c>
      <c r="B688" s="7" t="str">
        <f>VLOOKUP(A688,'Data Analysis'!A687:Q3022,4,FALSE)</f>
        <v>  Karine</v>
      </c>
      <c r="C688" s="7">
        <f>VLOOKUP(A688,'Data Analysis'!A687:Q3022,5,FALSE)</f>
        <v>35.2</v>
      </c>
      <c r="D688" s="7">
        <f>VLOOKUP(A688,'Data Analysis'!A687:Q3022,6,FALSE)</f>
        <v>6.26</v>
      </c>
      <c r="E688" s="7" t="str">
        <f>VLOOKUP(A688,'Data Analysis'!A687:Q3022,7,FALSE)</f>
        <v>yes</v>
      </c>
      <c r="F688" s="7" t="str">
        <f>VLOOKUP(A688,'Data Analysis'!A687:Q3022,9,FALSE)</f>
        <v>No</v>
      </c>
      <c r="G688" s="7" t="str">
        <f>VLOOKUP(A688,'Data Analysis'!A687:Q3022,8,FALSE)</f>
        <v>No</v>
      </c>
      <c r="H688" s="7">
        <f>VLOOKUP(A688,'Data Analysis'!A687:Q3022,10,FALSE)</f>
        <v>2</v>
      </c>
      <c r="I688" s="7" t="str">
        <f>VLOOKUP(A688,'Data Analysis'!A687:Q3022,17,FALSE)</f>
        <v>No</v>
      </c>
      <c r="J688" s="7" t="str">
        <f>VLOOKUP(A688,'Data Analysis'!A687:Q3022,11,FALSE)</f>
        <v>Obesity</v>
      </c>
      <c r="K688" s="7" t="str">
        <f>VLOOKUP(A688,'Data Analysis'!A687:Q3022,12,FALSE)</f>
        <v>Prediabetes</v>
      </c>
      <c r="L688" s="7" t="str">
        <f>VLOOKUP(A688,'Data Analysis'!A687:Q3022,13,FALSE)</f>
        <v>20-Nov-1959</v>
      </c>
      <c r="M688" s="7">
        <f>VLOOKUP(A688,'Data Analysis'!A687:Q3022,14,FALSE)</f>
        <v>14474.68</v>
      </c>
      <c r="N688" s="7" t="str">
        <f>VLOOKUP(A688,'Data Analysis'!A687:Q3022,16,FALSE)</f>
        <v>tier - 2</v>
      </c>
      <c r="O688" s="7" t="str">
        <f>VLOOKUP(A688,'Data Analysis'!A687:Q3022,15,FALSE)</f>
        <v>tier - 2</v>
      </c>
      <c r="P688" s="7">
        <f>VLOOKUP(A688,'Data Analysis'!A687:Q3022,2,FALSE)</f>
        <v>63</v>
      </c>
      <c r="Q688" s="7">
        <f>VLOOKUP(A689,'Data Analysis'!A688:Q3023,2,FALSE)</f>
        <v>46</v>
      </c>
    </row>
    <row r="689" ht="15.6" spans="1:17">
      <c r="A689" s="9" t="s">
        <v>1376</v>
      </c>
      <c r="B689" s="7" t="str">
        <f>VLOOKUP(A689,'Data Analysis'!A688:Q3023,4,FALSE)</f>
        <v>  Cheryl</v>
      </c>
      <c r="C689" s="7">
        <f>VLOOKUP(A689,'Data Analysis'!A688:Q3023,5,FALSE)</f>
        <v>41.26</v>
      </c>
      <c r="D689" s="7">
        <f>VLOOKUP(A689,'Data Analysis'!A688:Q3023,6,FALSE)</f>
        <v>5.97</v>
      </c>
      <c r="E689" s="7" t="str">
        <f>VLOOKUP(A689,'Data Analysis'!A688:Q3023,7,FALSE)</f>
        <v>yes</v>
      </c>
      <c r="F689" s="7" t="str">
        <f>VLOOKUP(A689,'Data Analysis'!A688:Q3023,9,FALSE)</f>
        <v>No</v>
      </c>
      <c r="G689" s="7" t="str">
        <f>VLOOKUP(A689,'Data Analysis'!A688:Q3023,8,FALSE)</f>
        <v>No</v>
      </c>
      <c r="H689" s="7">
        <f>VLOOKUP(A689,'Data Analysis'!A688:Q3023,10,FALSE)</f>
        <v>0</v>
      </c>
      <c r="I689" s="7" t="str">
        <f>VLOOKUP(A689,'Data Analysis'!A688:Q3023,17,FALSE)</f>
        <v>No</v>
      </c>
      <c r="J689" s="7" t="str">
        <f>VLOOKUP(A689,'Data Analysis'!A688:Q3023,11,FALSE)</f>
        <v>Obesity</v>
      </c>
      <c r="K689" s="7" t="str">
        <f>VLOOKUP(A689,'Data Analysis'!A688:Q3023,12,FALSE)</f>
        <v>Prediabetes</v>
      </c>
      <c r="L689" s="7" t="str">
        <f>VLOOKUP(A689,'Data Analysis'!A688:Q3023,13,FALSE)</f>
        <v>27-Nov-1976</v>
      </c>
      <c r="M689" s="7">
        <f>VLOOKUP(A689,'Data Analysis'!A688:Q3023,14,FALSE)</f>
        <v>14470.01</v>
      </c>
      <c r="N689" s="7" t="str">
        <f>VLOOKUP(A689,'Data Analysis'!A688:Q3023,16,FALSE)</f>
        <v>tier - 2</v>
      </c>
      <c r="O689" s="7" t="str">
        <f>VLOOKUP(A689,'Data Analysis'!A688:Q3023,15,FALSE)</f>
        <v>tier - 3</v>
      </c>
      <c r="P689" s="7">
        <f>VLOOKUP(A689,'Data Analysis'!A688:Q3023,2,FALSE)</f>
        <v>46</v>
      </c>
      <c r="Q689" s="7">
        <f>VLOOKUP(A690,'Data Analysis'!A689:Q3024,2,FALSE)</f>
        <v>26</v>
      </c>
    </row>
    <row r="690" ht="15.6" spans="1:17">
      <c r="A690" s="9" t="s">
        <v>1378</v>
      </c>
      <c r="B690" s="7" t="str">
        <f>VLOOKUP(A690,'Data Analysis'!A689:Q3024,4,FALSE)</f>
        <v>  Allison M</v>
      </c>
      <c r="C690" s="7">
        <f>VLOOKUP(A690,'Data Analysis'!A689:Q3024,5,FALSE)</f>
        <v>17.195</v>
      </c>
      <c r="D690" s="7">
        <f>VLOOKUP(A690,'Data Analysis'!A689:Q3024,6,FALSE)</f>
        <v>5.29</v>
      </c>
      <c r="E690" s="7" t="str">
        <f>VLOOKUP(A690,'Data Analysis'!A689:Q3024,7,FALSE)</f>
        <v>yes</v>
      </c>
      <c r="F690" s="7" t="str">
        <f>VLOOKUP(A690,'Data Analysis'!A689:Q3024,9,FALSE)</f>
        <v>No</v>
      </c>
      <c r="G690" s="7" t="str">
        <f>VLOOKUP(A690,'Data Analysis'!A689:Q3024,8,FALSE)</f>
        <v>No</v>
      </c>
      <c r="H690" s="7">
        <f>VLOOKUP(A690,'Data Analysis'!A689:Q3024,10,FALSE)</f>
        <v>0</v>
      </c>
      <c r="I690" s="7" t="str">
        <f>VLOOKUP(A690,'Data Analysis'!A689:Q3024,17,FALSE)</f>
        <v>yes</v>
      </c>
      <c r="J690" s="7" t="str">
        <f>VLOOKUP(A690,'Data Analysis'!A689:Q3024,11,FALSE)</f>
        <v>Overweight</v>
      </c>
      <c r="K690" s="7" t="str">
        <f>VLOOKUP(A690,'Data Analysis'!A689:Q3024,12,FALSE)</f>
        <v>Normal</v>
      </c>
      <c r="L690" s="7" t="str">
        <f>VLOOKUP(A690,'Data Analysis'!A689:Q3024,13,FALSE)</f>
        <v>10-Nov-1996</v>
      </c>
      <c r="M690" s="7">
        <f>VLOOKUP(A690,'Data Analysis'!A689:Q3024,14,FALSE)</f>
        <v>14455.64</v>
      </c>
      <c r="N690" s="7" t="str">
        <f>VLOOKUP(A690,'Data Analysis'!A689:Q3024,16,FALSE)</f>
        <v>tier - 2</v>
      </c>
      <c r="O690" s="7" t="str">
        <f>VLOOKUP(A690,'Data Analysis'!A689:Q3024,15,FALSE)</f>
        <v>tier - 3</v>
      </c>
      <c r="P690" s="7">
        <f>VLOOKUP(A690,'Data Analysis'!A689:Q3024,2,FALSE)</f>
        <v>26</v>
      </c>
      <c r="Q690" s="7">
        <f>VLOOKUP(A691,'Data Analysis'!A690:Q3025,2,FALSE)</f>
        <v>63</v>
      </c>
    </row>
    <row r="691" ht="15.6" spans="1:17">
      <c r="A691" s="9" t="s">
        <v>1380</v>
      </c>
      <c r="B691" s="7" t="str">
        <f>VLOOKUP(A691,'Data Analysis'!A690:Q3025,4,FALSE)</f>
        <v>  Adriana</v>
      </c>
      <c r="C691" s="7">
        <f>VLOOKUP(A691,'Data Analysis'!A690:Q3025,5,FALSE)</f>
        <v>23.085</v>
      </c>
      <c r="D691" s="7">
        <f>VLOOKUP(A691,'Data Analysis'!A690:Q3025,6,FALSE)</f>
        <v>4.27</v>
      </c>
      <c r="E691" s="7" t="str">
        <f>VLOOKUP(A691,'Data Analysis'!A690:Q3025,7,FALSE)</f>
        <v>yes</v>
      </c>
      <c r="F691" s="7" t="str">
        <f>VLOOKUP(A691,'Data Analysis'!A690:Q3025,9,FALSE)</f>
        <v>No</v>
      </c>
      <c r="G691" s="7" t="str">
        <f>VLOOKUP(A691,'Data Analysis'!A690:Q3025,8,FALSE)</f>
        <v>No</v>
      </c>
      <c r="H691" s="7">
        <f>VLOOKUP(A691,'Data Analysis'!A690:Q3025,10,FALSE)</f>
        <v>2</v>
      </c>
      <c r="I691" s="7" t="str">
        <f>VLOOKUP(A691,'Data Analysis'!A690:Q3025,17,FALSE)</f>
        <v>No</v>
      </c>
      <c r="J691" s="7" t="str">
        <f>VLOOKUP(A691,'Data Analysis'!A690:Q3025,11,FALSE)</f>
        <v>Obesity</v>
      </c>
      <c r="K691" s="7" t="str">
        <f>VLOOKUP(A691,'Data Analysis'!A690:Q3025,12,FALSE)</f>
        <v>Normal</v>
      </c>
      <c r="L691" s="7" t="str">
        <f>VLOOKUP(A691,'Data Analysis'!A690:Q3025,13,FALSE)</f>
        <v>3-Aug-1959</v>
      </c>
      <c r="M691" s="7">
        <f>VLOOKUP(A691,'Data Analysis'!A690:Q3025,14,FALSE)</f>
        <v>14451.84</v>
      </c>
      <c r="N691" s="7" t="str">
        <f>VLOOKUP(A691,'Data Analysis'!A690:Q3025,16,FALSE)</f>
        <v>tier - 2</v>
      </c>
      <c r="O691" s="7" t="str">
        <f>VLOOKUP(A691,'Data Analysis'!A690:Q3025,15,FALSE)</f>
        <v>tier - 3</v>
      </c>
      <c r="P691" s="7">
        <f>VLOOKUP(A691,'Data Analysis'!A690:Q3025,2,FALSE)</f>
        <v>63</v>
      </c>
      <c r="Q691" s="7">
        <f>VLOOKUP(A692,'Data Analysis'!A691:Q3026,2,FALSE)</f>
        <v>63</v>
      </c>
    </row>
    <row r="692" ht="15.6" spans="1:17">
      <c r="A692" s="9" t="s">
        <v>1382</v>
      </c>
      <c r="B692" s="7" t="str">
        <f>VLOOKUP(A692,'Data Analysis'!A691:Q3026,4,FALSE)</f>
        <v>  Miranda J</v>
      </c>
      <c r="C692" s="7">
        <f>VLOOKUP(A692,'Data Analysis'!A691:Q3026,5,FALSE)</f>
        <v>21.66</v>
      </c>
      <c r="D692" s="7">
        <f>VLOOKUP(A692,'Data Analysis'!A691:Q3026,6,FALSE)</f>
        <v>5.2</v>
      </c>
      <c r="E692" s="7" t="str">
        <f>VLOOKUP(A692,'Data Analysis'!A691:Q3026,7,FALSE)</f>
        <v>yes</v>
      </c>
      <c r="F692" s="7" t="str">
        <f>VLOOKUP(A692,'Data Analysis'!A691:Q3026,9,FALSE)</f>
        <v>No</v>
      </c>
      <c r="G692" s="7" t="str">
        <f>VLOOKUP(A692,'Data Analysis'!A691:Q3026,8,FALSE)</f>
        <v>No</v>
      </c>
      <c r="H692" s="7">
        <f>VLOOKUP(A692,'Data Analysis'!A691:Q3026,10,FALSE)</f>
        <v>2</v>
      </c>
      <c r="I692" s="7" t="str">
        <f>VLOOKUP(A692,'Data Analysis'!A691:Q3026,17,FALSE)</f>
        <v>No</v>
      </c>
      <c r="J692" s="7" t="str">
        <f>VLOOKUP(A692,'Data Analysis'!A691:Q3026,11,FALSE)</f>
        <v>Normal Weight</v>
      </c>
      <c r="K692" s="7" t="str">
        <f>VLOOKUP(A692,'Data Analysis'!A691:Q3026,12,FALSE)</f>
        <v>Normal</v>
      </c>
      <c r="L692" s="7" t="str">
        <f>VLOOKUP(A692,'Data Analysis'!A691:Q3026,13,FALSE)</f>
        <v>29-Jun-1959</v>
      </c>
      <c r="M692" s="7">
        <f>VLOOKUP(A692,'Data Analysis'!A691:Q3026,14,FALSE)</f>
        <v>14449.85</v>
      </c>
      <c r="N692" s="7" t="str">
        <f>VLOOKUP(A692,'Data Analysis'!A691:Q3026,16,FALSE)</f>
        <v>tier - 2</v>
      </c>
      <c r="O692" s="7" t="str">
        <f>VLOOKUP(A692,'Data Analysis'!A691:Q3026,15,FALSE)</f>
        <v>tier - 1</v>
      </c>
      <c r="P692" s="7">
        <f>VLOOKUP(A692,'Data Analysis'!A691:Q3026,2,FALSE)</f>
        <v>63</v>
      </c>
      <c r="Q692" s="7">
        <f>VLOOKUP(A693,'Data Analysis'!A692:Q3027,2,FALSE)</f>
        <v>55</v>
      </c>
    </row>
    <row r="693" ht="15.6" spans="1:17">
      <c r="A693" s="9" t="s">
        <v>1384</v>
      </c>
      <c r="B693" s="7" t="str">
        <f>VLOOKUP(A693,'Data Analysis'!A692:Q3027,4,FALSE)</f>
        <v>  Roberto</v>
      </c>
      <c r="C693" s="7">
        <f>VLOOKUP(A693,'Data Analysis'!A692:Q3027,5,FALSE)</f>
        <v>36.47</v>
      </c>
      <c r="D693" s="7">
        <f>VLOOKUP(A693,'Data Analysis'!A692:Q3027,6,FALSE)</f>
        <v>8.23</v>
      </c>
      <c r="E693" s="7" t="str">
        <f>VLOOKUP(A693,'Data Analysis'!A692:Q3027,7,FALSE)</f>
        <v>yes</v>
      </c>
      <c r="F693" s="7" t="str">
        <f>VLOOKUP(A693,'Data Analysis'!A692:Q3027,9,FALSE)</f>
        <v>No</v>
      </c>
      <c r="G693" s="7" t="str">
        <f>VLOOKUP(A693,'Data Analysis'!A692:Q3027,8,FALSE)</f>
        <v>No</v>
      </c>
      <c r="H693" s="7">
        <f>VLOOKUP(A693,'Data Analysis'!A692:Q3027,10,FALSE)</f>
        <v>0</v>
      </c>
      <c r="I693" s="7" t="str">
        <f>VLOOKUP(A693,'Data Analysis'!A692:Q3027,17,FALSE)</f>
        <v>No</v>
      </c>
      <c r="J693" s="7" t="str">
        <f>VLOOKUP(A693,'Data Analysis'!A692:Q3027,11,FALSE)</f>
        <v>Normal Weight</v>
      </c>
      <c r="K693" s="7" t="str">
        <f>VLOOKUP(A693,'Data Analysis'!A692:Q3027,12,FALSE)</f>
        <v>Diabetes</v>
      </c>
      <c r="L693" s="7" t="str">
        <f>VLOOKUP(A693,'Data Analysis'!A692:Q3027,13,FALSE)</f>
        <v>4-Nov-1967</v>
      </c>
      <c r="M693" s="7">
        <f>VLOOKUP(A693,'Data Analysis'!A692:Q3027,14,FALSE)</f>
        <v>14427.63</v>
      </c>
      <c r="N693" s="7" t="str">
        <f>VLOOKUP(A693,'Data Analysis'!A692:Q3027,16,FALSE)</f>
        <v>tier - 2</v>
      </c>
      <c r="O693" s="7" t="str">
        <f>VLOOKUP(A693,'Data Analysis'!A692:Q3027,15,FALSE)</f>
        <v>tier - 2</v>
      </c>
      <c r="P693" s="7">
        <f>VLOOKUP(A693,'Data Analysis'!A692:Q3027,2,FALSE)</f>
        <v>55</v>
      </c>
      <c r="Q693" s="7">
        <f>VLOOKUP(A694,'Data Analysis'!A693:Q3028,2,FALSE)</f>
        <v>55</v>
      </c>
    </row>
    <row r="694" ht="15.6" spans="1:17">
      <c r="A694" s="9" t="s">
        <v>1386</v>
      </c>
      <c r="B694" s="7" t="str">
        <f>VLOOKUP(A694,'Data Analysis'!A693:Q3028,4,FALSE)</f>
        <v>  Rebecca B</v>
      </c>
      <c r="C694" s="7">
        <f>VLOOKUP(A694,'Data Analysis'!A693:Q3028,5,FALSE)</f>
        <v>36.08</v>
      </c>
      <c r="D694" s="7">
        <f>VLOOKUP(A694,'Data Analysis'!A693:Q3028,6,FALSE)</f>
        <v>10.33</v>
      </c>
      <c r="E694" s="7" t="str">
        <f>VLOOKUP(A694,'Data Analysis'!A693:Q3028,7,FALSE)</f>
        <v>yes</v>
      </c>
      <c r="F694" s="7" t="str">
        <f>VLOOKUP(A694,'Data Analysis'!A693:Q3028,9,FALSE)</f>
        <v>No</v>
      </c>
      <c r="G694" s="7" t="str">
        <f>VLOOKUP(A694,'Data Analysis'!A693:Q3028,8,FALSE)</f>
        <v>No</v>
      </c>
      <c r="H694" s="7">
        <f>VLOOKUP(A694,'Data Analysis'!A693:Q3028,10,FALSE)</f>
        <v>0</v>
      </c>
      <c r="I694" s="7" t="str">
        <f>VLOOKUP(A694,'Data Analysis'!A693:Q3028,17,FALSE)</f>
        <v>No</v>
      </c>
      <c r="J694" s="7" t="str">
        <f>VLOOKUP(A694,'Data Analysis'!A693:Q3028,11,FALSE)</f>
        <v>Obesity</v>
      </c>
      <c r="K694" s="7" t="str">
        <f>VLOOKUP(A694,'Data Analysis'!A693:Q3028,12,FALSE)</f>
        <v>Diabetes</v>
      </c>
      <c r="L694" s="7" t="str">
        <f>VLOOKUP(A694,'Data Analysis'!A693:Q3028,13,FALSE)</f>
        <v>15-Aug-1967</v>
      </c>
      <c r="M694" s="7">
        <f>VLOOKUP(A694,'Data Analysis'!A693:Q3028,14,FALSE)</f>
        <v>14426.66</v>
      </c>
      <c r="N694" s="7" t="str">
        <f>VLOOKUP(A694,'Data Analysis'!A693:Q3028,16,FALSE)</f>
        <v>tier - 2</v>
      </c>
      <c r="O694" s="7" t="str">
        <f>VLOOKUP(A694,'Data Analysis'!A693:Q3028,15,FALSE)</f>
        <v>tier - 2</v>
      </c>
      <c r="P694" s="7">
        <f>VLOOKUP(A694,'Data Analysis'!A693:Q3028,2,FALSE)</f>
        <v>55</v>
      </c>
      <c r="Q694" s="7">
        <f>VLOOKUP(A695,'Data Analysis'!A694:Q3029,2,FALSE)</f>
        <v>23</v>
      </c>
    </row>
    <row r="695" ht="15.6" spans="1:17">
      <c r="A695" s="9" t="s">
        <v>1388</v>
      </c>
      <c r="B695" s="7" t="str">
        <f>VLOOKUP(A695,'Data Analysis'!A694:Q3029,4,FALSE)</f>
        <v>  Tiffany</v>
      </c>
      <c r="C695" s="7">
        <f>VLOOKUP(A695,'Data Analysis'!A694:Q3029,5,FALSE)</f>
        <v>23.18</v>
      </c>
      <c r="D695" s="7">
        <f>VLOOKUP(A695,'Data Analysis'!A694:Q3029,6,FALSE)</f>
        <v>6.13</v>
      </c>
      <c r="E695" s="7" t="str">
        <f>VLOOKUP(A695,'Data Analysis'!A694:Q3029,7,FALSE)</f>
        <v>No</v>
      </c>
      <c r="F695" s="7" t="str">
        <f>VLOOKUP(A695,'Data Analysis'!A694:Q3029,9,FALSE)</f>
        <v>No</v>
      </c>
      <c r="G695" s="7" t="str">
        <f>VLOOKUP(A695,'Data Analysis'!A694:Q3029,8,FALSE)</f>
        <v>No</v>
      </c>
      <c r="H695" s="7">
        <f>VLOOKUP(A695,'Data Analysis'!A694:Q3029,10,FALSE)</f>
        <v>0</v>
      </c>
      <c r="I695" s="7" t="str">
        <f>VLOOKUP(A695,'Data Analysis'!A694:Q3029,17,FALSE)</f>
        <v>No</v>
      </c>
      <c r="J695" s="7" t="str">
        <f>VLOOKUP(A695,'Data Analysis'!A694:Q3029,11,FALSE)</f>
        <v>Obesity</v>
      </c>
      <c r="K695" s="7" t="str">
        <f>VLOOKUP(A695,'Data Analysis'!A694:Q3029,12,FALSE)</f>
        <v>Prediabetes</v>
      </c>
      <c r="L695" s="7" t="str">
        <f>VLOOKUP(A695,'Data Analysis'!A694:Q3029,13,FALSE)</f>
        <v>10-Aug-1999</v>
      </c>
      <c r="M695" s="7">
        <f>VLOOKUP(A695,'Data Analysis'!A694:Q3029,14,FALSE)</f>
        <v>14426.07</v>
      </c>
      <c r="N695" s="7" t="str">
        <f>VLOOKUP(A695,'Data Analysis'!A694:Q3029,16,FALSE)</f>
        <v>tier - 2</v>
      </c>
      <c r="O695" s="7" t="str">
        <f>VLOOKUP(A695,'Data Analysis'!A694:Q3029,15,FALSE)</f>
        <v>tier - 1</v>
      </c>
      <c r="P695" s="7">
        <f>VLOOKUP(A695,'Data Analysis'!A694:Q3029,2,FALSE)</f>
        <v>23</v>
      </c>
      <c r="Q695" s="7">
        <f>VLOOKUP(A696,'Data Analysis'!A695:Q3030,2,FALSE)</f>
        <v>64</v>
      </c>
    </row>
    <row r="696" ht="15.6" spans="1:17">
      <c r="A696" s="9" t="s">
        <v>1390</v>
      </c>
      <c r="B696" s="7" t="str">
        <f>VLOOKUP(A696,'Data Analysis'!A695:Q3030,4,FALSE)</f>
        <v>  Alexander</v>
      </c>
      <c r="C696" s="7">
        <f>VLOOKUP(A696,'Data Analysis'!A695:Q3030,5,FALSE)</f>
        <v>39.16</v>
      </c>
      <c r="D696" s="7">
        <f>VLOOKUP(A696,'Data Analysis'!A695:Q3030,6,FALSE)</f>
        <v>8.08</v>
      </c>
      <c r="E696" s="7" t="str">
        <f>VLOOKUP(A696,'Data Analysis'!A695:Q3030,7,FALSE)</f>
        <v>No</v>
      </c>
      <c r="F696" s="7" t="str">
        <f>VLOOKUP(A696,'Data Analysis'!A695:Q3030,9,FALSE)</f>
        <v>No</v>
      </c>
      <c r="G696" s="7" t="str">
        <f>VLOOKUP(A696,'Data Analysis'!A695:Q3030,8,FALSE)</f>
        <v>No</v>
      </c>
      <c r="H696" s="7">
        <f>VLOOKUP(A696,'Data Analysis'!A695:Q3030,10,FALSE)</f>
        <v>3</v>
      </c>
      <c r="I696" s="7" t="str">
        <f>VLOOKUP(A696,'Data Analysis'!A695:Q3030,17,FALSE)</f>
        <v>No</v>
      </c>
      <c r="J696" s="7" t="str">
        <f>VLOOKUP(A696,'Data Analysis'!A695:Q3030,11,FALSE)</f>
        <v>Obesity</v>
      </c>
      <c r="K696" s="7" t="str">
        <f>VLOOKUP(A696,'Data Analysis'!A695:Q3030,12,FALSE)</f>
        <v>Diabetes</v>
      </c>
      <c r="L696" s="7" t="str">
        <f>VLOOKUP(A696,'Data Analysis'!A695:Q3030,13,FALSE)</f>
        <v>20-Sep-1958</v>
      </c>
      <c r="M696" s="7">
        <f>VLOOKUP(A696,'Data Analysis'!A695:Q3030,14,FALSE)</f>
        <v>14418.28</v>
      </c>
      <c r="N696" s="7" t="str">
        <f>VLOOKUP(A696,'Data Analysis'!A695:Q3030,16,FALSE)</f>
        <v>tier - 2</v>
      </c>
      <c r="O696" s="7" t="str">
        <f>VLOOKUP(A696,'Data Analysis'!A695:Q3030,15,FALSE)</f>
        <v>tier - 3</v>
      </c>
      <c r="P696" s="7">
        <f>VLOOKUP(A696,'Data Analysis'!A695:Q3030,2,FALSE)</f>
        <v>64</v>
      </c>
      <c r="Q696" s="7">
        <f>VLOOKUP(A697,'Data Analysis'!A696:Q3031,2,FALSE)</f>
        <v>64</v>
      </c>
    </row>
    <row r="697" ht="15.6" spans="1:17">
      <c r="A697" s="9" t="s">
        <v>1392</v>
      </c>
      <c r="B697" s="7" t="str">
        <f>VLOOKUP(A697,'Data Analysis'!A696:Q3031,4,FALSE)</f>
        <v>  Rich M</v>
      </c>
      <c r="C697" s="7">
        <f>VLOOKUP(A697,'Data Analysis'!A696:Q3031,5,FALSE)</f>
        <v>38.19</v>
      </c>
      <c r="D697" s="7">
        <f>VLOOKUP(A697,'Data Analysis'!A696:Q3031,6,FALSE)</f>
        <v>10.49</v>
      </c>
      <c r="E697" s="7" t="str">
        <f>VLOOKUP(A697,'Data Analysis'!A696:Q3031,7,FALSE)</f>
        <v>No</v>
      </c>
      <c r="F697" s="7" t="str">
        <f>VLOOKUP(A697,'Data Analysis'!A696:Q3031,9,FALSE)</f>
        <v>No</v>
      </c>
      <c r="G697" s="7" t="str">
        <f>VLOOKUP(A697,'Data Analysis'!A696:Q3031,8,FALSE)</f>
        <v>No</v>
      </c>
      <c r="H697" s="7">
        <f>VLOOKUP(A697,'Data Analysis'!A696:Q3031,10,FALSE)</f>
        <v>3</v>
      </c>
      <c r="I697" s="7" t="str">
        <f>VLOOKUP(A697,'Data Analysis'!A696:Q3031,17,FALSE)</f>
        <v>No</v>
      </c>
      <c r="J697" s="7" t="str">
        <f>VLOOKUP(A697,'Data Analysis'!A696:Q3031,11,FALSE)</f>
        <v>Obesity</v>
      </c>
      <c r="K697" s="7" t="str">
        <f>VLOOKUP(A697,'Data Analysis'!A696:Q3031,12,FALSE)</f>
        <v>Diabetes</v>
      </c>
      <c r="L697" s="7" t="str">
        <f>VLOOKUP(A697,'Data Analysis'!A696:Q3031,13,FALSE)</f>
        <v>29-Jul-1958</v>
      </c>
      <c r="M697" s="7">
        <f>VLOOKUP(A697,'Data Analysis'!A696:Q3031,14,FALSE)</f>
        <v>14410.93</v>
      </c>
      <c r="N697" s="7" t="str">
        <f>VLOOKUP(A697,'Data Analysis'!A696:Q3031,16,FALSE)</f>
        <v>tier - 2</v>
      </c>
      <c r="O697" s="7" t="str">
        <f>VLOOKUP(A697,'Data Analysis'!A696:Q3031,15,FALSE)</f>
        <v>tier - 2</v>
      </c>
      <c r="P697" s="7">
        <f>VLOOKUP(A697,'Data Analysis'!A696:Q3031,2,FALSE)</f>
        <v>64</v>
      </c>
      <c r="Q697" s="7">
        <f>VLOOKUP(A698,'Data Analysis'!A697:Q3032,2,FALSE)</f>
        <v>64</v>
      </c>
    </row>
    <row r="698" ht="15.6" spans="1:17">
      <c r="A698" s="9" t="s">
        <v>1394</v>
      </c>
      <c r="B698" s="7" t="str">
        <f>VLOOKUP(A698,'Data Analysis'!A697:Q3032,4,FALSE)</f>
        <v>  Aaron C</v>
      </c>
      <c r="C698" s="7">
        <f>VLOOKUP(A698,'Data Analysis'!A697:Q3032,5,FALSE)</f>
        <v>26.41</v>
      </c>
      <c r="D698" s="7">
        <f>VLOOKUP(A698,'Data Analysis'!A697:Q3032,6,FALSE)</f>
        <v>8.11</v>
      </c>
      <c r="E698" s="7" t="str">
        <f>VLOOKUP(A698,'Data Analysis'!A697:Q3032,7,FALSE)</f>
        <v>No</v>
      </c>
      <c r="F698" s="7" t="str">
        <f>VLOOKUP(A698,'Data Analysis'!A697:Q3032,9,FALSE)</f>
        <v>No</v>
      </c>
      <c r="G698" s="7" t="str">
        <f>VLOOKUP(A698,'Data Analysis'!A697:Q3032,8,FALSE)</f>
        <v>No</v>
      </c>
      <c r="H698" s="7">
        <f>VLOOKUP(A698,'Data Analysis'!A697:Q3032,10,FALSE)</f>
        <v>3</v>
      </c>
      <c r="I698" s="7" t="str">
        <f>VLOOKUP(A698,'Data Analysis'!A697:Q3032,17,FALSE)</f>
        <v>No</v>
      </c>
      <c r="J698" s="7" t="str">
        <f>VLOOKUP(A698,'Data Analysis'!A697:Q3032,11,FALSE)</f>
        <v>Obesity</v>
      </c>
      <c r="K698" s="7" t="str">
        <f>VLOOKUP(A698,'Data Analysis'!A697:Q3032,12,FALSE)</f>
        <v>Diabetes</v>
      </c>
      <c r="L698" s="7" t="str">
        <f>VLOOKUP(A698,'Data Analysis'!A697:Q3032,13,FALSE)</f>
        <v>14-Sep-1958</v>
      </c>
      <c r="M698" s="7">
        <f>VLOOKUP(A698,'Data Analysis'!A697:Q3032,14,FALSE)</f>
        <v>14394.56</v>
      </c>
      <c r="N698" s="7" t="str">
        <f>VLOOKUP(A698,'Data Analysis'!A697:Q3032,16,FALSE)</f>
        <v>tier - 2</v>
      </c>
      <c r="O698" s="7" t="str">
        <f>VLOOKUP(A698,'Data Analysis'!A697:Q3032,15,FALSE)</f>
        <v>tier - 1</v>
      </c>
      <c r="P698" s="7">
        <f>VLOOKUP(A698,'Data Analysis'!A697:Q3032,2,FALSE)</f>
        <v>64</v>
      </c>
      <c r="Q698" s="7">
        <f>VLOOKUP(A699,'Data Analysis'!A698:Q3033,2,FALSE)</f>
        <v>57</v>
      </c>
    </row>
    <row r="699" ht="15.6" spans="1:17">
      <c r="A699" s="9" t="s">
        <v>1396</v>
      </c>
      <c r="B699" s="7" t="str">
        <f>VLOOKUP(A699,'Data Analysis'!A698:Q3033,4,FALSE)</f>
        <v>  Kate</v>
      </c>
      <c r="C699" s="7">
        <f>VLOOKUP(A699,'Data Analysis'!A698:Q3033,5,FALSE)</f>
        <v>28.785</v>
      </c>
      <c r="D699" s="7">
        <f>VLOOKUP(A699,'Data Analysis'!A698:Q3033,6,FALSE)</f>
        <v>6.6</v>
      </c>
      <c r="E699" s="7" t="str">
        <f>VLOOKUP(A699,'Data Analysis'!A698:Q3033,7,FALSE)</f>
        <v>No</v>
      </c>
      <c r="F699" s="7" t="str">
        <f>VLOOKUP(A699,'Data Analysis'!A698:Q3033,9,FALSE)</f>
        <v>No</v>
      </c>
      <c r="G699" s="7" t="str">
        <f>VLOOKUP(A699,'Data Analysis'!A698:Q3033,8,FALSE)</f>
        <v>No</v>
      </c>
      <c r="H699" s="7">
        <f>VLOOKUP(A699,'Data Analysis'!A698:Q3033,10,FALSE)</f>
        <v>0</v>
      </c>
      <c r="I699" s="7" t="str">
        <f>VLOOKUP(A699,'Data Analysis'!A698:Q3033,17,FALSE)</f>
        <v>No</v>
      </c>
      <c r="J699" s="7" t="str">
        <f>VLOOKUP(A699,'Data Analysis'!A698:Q3033,11,FALSE)</f>
        <v>Obesity</v>
      </c>
      <c r="K699" s="7" t="str">
        <f>VLOOKUP(A699,'Data Analysis'!A698:Q3033,12,FALSE)</f>
        <v>Diabetes</v>
      </c>
      <c r="L699" s="7" t="str">
        <f>VLOOKUP(A699,'Data Analysis'!A698:Q3033,13,FALSE)</f>
        <v>22-Jun-1965</v>
      </c>
      <c r="M699" s="7">
        <f>VLOOKUP(A699,'Data Analysis'!A698:Q3033,14,FALSE)</f>
        <v>14394.4</v>
      </c>
      <c r="N699" s="7" t="str">
        <f>VLOOKUP(A699,'Data Analysis'!A698:Q3033,16,FALSE)</f>
        <v>tier - 2</v>
      </c>
      <c r="O699" s="7" t="str">
        <f>VLOOKUP(A699,'Data Analysis'!A698:Q3033,15,FALSE)</f>
        <v>tier - 3</v>
      </c>
      <c r="P699" s="7">
        <f>VLOOKUP(A699,'Data Analysis'!A698:Q3033,2,FALSE)</f>
        <v>57</v>
      </c>
      <c r="Q699" s="7">
        <f>VLOOKUP(A700,'Data Analysis'!A699:Q3034,2,FALSE)</f>
        <v>59</v>
      </c>
    </row>
    <row r="700" ht="15.6" spans="1:17">
      <c r="A700" s="9" t="s">
        <v>1398</v>
      </c>
      <c r="B700" s="7" t="str">
        <f>VLOOKUP(A700,'Data Analysis'!A699:Q3034,4,FALSE)</f>
        <v>  Maria M</v>
      </c>
      <c r="C700" s="7">
        <f>VLOOKUP(A700,'Data Analysis'!A699:Q3034,5,FALSE)</f>
        <v>26.695</v>
      </c>
      <c r="D700" s="7">
        <f>VLOOKUP(A700,'Data Analysis'!A699:Q3034,6,FALSE)</f>
        <v>10.14</v>
      </c>
      <c r="E700" s="7" t="str">
        <f>VLOOKUP(A700,'Data Analysis'!A699:Q3034,7,FALSE)</f>
        <v>yes</v>
      </c>
      <c r="F700" s="7" t="str">
        <f>VLOOKUP(A700,'Data Analysis'!A699:Q3034,9,FALSE)</f>
        <v>No</v>
      </c>
      <c r="G700" s="7" t="str">
        <f>VLOOKUP(A700,'Data Analysis'!A699:Q3034,8,FALSE)</f>
        <v>Yes</v>
      </c>
      <c r="H700" s="7">
        <f>VLOOKUP(A700,'Data Analysis'!A699:Q3034,10,FALSE)</f>
        <v>1</v>
      </c>
      <c r="I700" s="7" t="str">
        <f>VLOOKUP(A700,'Data Analysis'!A699:Q3034,17,FALSE)</f>
        <v>No</v>
      </c>
      <c r="J700" s="7" t="str">
        <f>VLOOKUP(A700,'Data Analysis'!A699:Q3034,11,FALSE)</f>
        <v>Obesity</v>
      </c>
      <c r="K700" s="7" t="str">
        <f>VLOOKUP(A700,'Data Analysis'!A699:Q3034,12,FALSE)</f>
        <v>Diabetes</v>
      </c>
      <c r="L700" s="7" t="str">
        <f>VLOOKUP(A700,'Data Analysis'!A699:Q3034,13,FALSE)</f>
        <v>16-Jul-1963</v>
      </c>
      <c r="M700" s="7">
        <f>VLOOKUP(A700,'Data Analysis'!A699:Q3034,14,FALSE)</f>
        <v>14382.71</v>
      </c>
      <c r="N700" s="7" t="str">
        <f>VLOOKUP(A700,'Data Analysis'!A699:Q3034,16,FALSE)</f>
        <v>tier - 2</v>
      </c>
      <c r="O700" s="7" t="str">
        <f>VLOOKUP(A700,'Data Analysis'!A699:Q3034,15,FALSE)</f>
        <v>tier - 2</v>
      </c>
      <c r="P700" s="7">
        <f>VLOOKUP(A700,'Data Analysis'!A699:Q3034,2,FALSE)</f>
        <v>59</v>
      </c>
      <c r="Q700" s="7">
        <f>VLOOKUP(A701,'Data Analysis'!A700:Q3035,2,FALSE)</f>
        <v>34</v>
      </c>
    </row>
    <row r="701" ht="15.6" spans="1:17">
      <c r="A701" s="9" t="s">
        <v>1400</v>
      </c>
      <c r="B701" s="7" t="str">
        <f>VLOOKUP(A701,'Data Analysis'!A700:Q3035,4,FALSE)</f>
        <v>  Daven W</v>
      </c>
      <c r="C701" s="7">
        <f>VLOOKUP(A701,'Data Analysis'!A700:Q3035,5,FALSE)</f>
        <v>32.8</v>
      </c>
      <c r="D701" s="7">
        <f>VLOOKUP(A701,'Data Analysis'!A700:Q3035,6,FALSE)</f>
        <v>6.06</v>
      </c>
      <c r="E701" s="7" t="str">
        <f>VLOOKUP(A701,'Data Analysis'!A700:Q3035,7,FALSE)</f>
        <v>yes</v>
      </c>
      <c r="F701" s="7" t="str">
        <f>VLOOKUP(A701,'Data Analysis'!A700:Q3035,9,FALSE)</f>
        <v>No</v>
      </c>
      <c r="G701" s="7" t="str">
        <f>VLOOKUP(A701,'Data Analysis'!A700:Q3035,8,FALSE)</f>
        <v>No</v>
      </c>
      <c r="H701" s="7">
        <f>VLOOKUP(A701,'Data Analysis'!A700:Q3035,10,FALSE)</f>
        <v>1</v>
      </c>
      <c r="I701" s="7" t="str">
        <f>VLOOKUP(A701,'Data Analysis'!A700:Q3035,17,FALSE)</f>
        <v>No</v>
      </c>
      <c r="J701" s="7" t="str">
        <f>VLOOKUP(A701,'Data Analysis'!A700:Q3035,11,FALSE)</f>
        <v>Obesity</v>
      </c>
      <c r="K701" s="7" t="str">
        <f>VLOOKUP(A701,'Data Analysis'!A700:Q3035,12,FALSE)</f>
        <v>Prediabetes</v>
      </c>
      <c r="L701" s="7" t="str">
        <f>VLOOKUP(A701,'Data Analysis'!A700:Q3035,13,FALSE)</f>
        <v>16-Nov-1988</v>
      </c>
      <c r="M701" s="7">
        <f>VLOOKUP(A701,'Data Analysis'!A700:Q3035,14,FALSE)</f>
        <v>14358.36</v>
      </c>
      <c r="N701" s="7" t="str">
        <f>VLOOKUP(A701,'Data Analysis'!A700:Q3035,16,FALSE)</f>
        <v>tier - 2</v>
      </c>
      <c r="O701" s="7" t="str">
        <f>VLOOKUP(A701,'Data Analysis'!A700:Q3035,15,FALSE)</f>
        <v>tier - 2</v>
      </c>
      <c r="P701" s="7">
        <f>VLOOKUP(A701,'Data Analysis'!A700:Q3035,2,FALSE)</f>
        <v>34</v>
      </c>
      <c r="Q701" s="7">
        <f>VLOOKUP(A702,'Data Analysis'!A701:Q3036,2,FALSE)</f>
        <v>55</v>
      </c>
    </row>
    <row r="702" ht="15.6" spans="1:17">
      <c r="A702" s="9" t="s">
        <v>1402</v>
      </c>
      <c r="B702" s="7" t="str">
        <f>VLOOKUP(A702,'Data Analysis'!A701:Q3036,4,FALSE)</f>
        <v>  Brianne</v>
      </c>
      <c r="C702" s="7">
        <f>VLOOKUP(A702,'Data Analysis'!A701:Q3036,5,FALSE)</f>
        <v>35.87</v>
      </c>
      <c r="D702" s="7">
        <f>VLOOKUP(A702,'Data Analysis'!A701:Q3036,6,FALSE)</f>
        <v>9.91</v>
      </c>
      <c r="E702" s="7" t="str">
        <f>VLOOKUP(A702,'Data Analysis'!A701:Q3036,7,FALSE)</f>
        <v>yes</v>
      </c>
      <c r="F702" s="7" t="str">
        <f>VLOOKUP(A702,'Data Analysis'!A701:Q3036,9,FALSE)</f>
        <v>No</v>
      </c>
      <c r="G702" s="7" t="str">
        <f>VLOOKUP(A702,'Data Analysis'!A701:Q3036,8,FALSE)</f>
        <v>No</v>
      </c>
      <c r="H702" s="7">
        <f>VLOOKUP(A702,'Data Analysis'!A701:Q3036,10,FALSE)</f>
        <v>0</v>
      </c>
      <c r="I702" s="7" t="str">
        <f>VLOOKUP(A702,'Data Analysis'!A701:Q3036,17,FALSE)</f>
        <v>No</v>
      </c>
      <c r="J702" s="7" t="str">
        <f>VLOOKUP(A702,'Data Analysis'!A701:Q3036,11,FALSE)</f>
        <v>Overweight</v>
      </c>
      <c r="K702" s="7" t="str">
        <f>VLOOKUP(A702,'Data Analysis'!A701:Q3036,12,FALSE)</f>
        <v>Diabetes</v>
      </c>
      <c r="L702" s="7" t="str">
        <f>VLOOKUP(A702,'Data Analysis'!A701:Q3036,13,FALSE)</f>
        <v>10-Oct-1967</v>
      </c>
      <c r="M702" s="7">
        <f>VLOOKUP(A702,'Data Analysis'!A701:Q3036,14,FALSE)</f>
        <v>14355.43</v>
      </c>
      <c r="N702" s="7" t="str">
        <f>VLOOKUP(A702,'Data Analysis'!A701:Q3036,16,FALSE)</f>
        <v>tier - 2</v>
      </c>
      <c r="O702" s="7" t="str">
        <f>VLOOKUP(A702,'Data Analysis'!A701:Q3036,15,FALSE)</f>
        <v>tier - 1</v>
      </c>
      <c r="P702" s="7">
        <f>VLOOKUP(A702,'Data Analysis'!A701:Q3036,2,FALSE)</f>
        <v>55</v>
      </c>
      <c r="Q702" s="7">
        <f>VLOOKUP(A703,'Data Analysis'!A702:Q3037,2,FALSE)</f>
        <v>63</v>
      </c>
    </row>
    <row r="703" ht="15.6" spans="1:17">
      <c r="A703" s="9" t="s">
        <v>1404</v>
      </c>
      <c r="B703" s="7" t="str">
        <f>VLOOKUP(A703,'Data Analysis'!A702:Q3037,4,FALSE)</f>
        <v>  Hiroki</v>
      </c>
      <c r="C703" s="7">
        <f>VLOOKUP(A703,'Data Analysis'!A702:Q3037,5,FALSE)</f>
        <v>21.66</v>
      </c>
      <c r="D703" s="7">
        <f>VLOOKUP(A703,'Data Analysis'!A702:Q3037,6,FALSE)</f>
        <v>4.14</v>
      </c>
      <c r="E703" s="7" t="str">
        <f>VLOOKUP(A703,'Data Analysis'!A702:Q3037,7,FALSE)</f>
        <v>yes</v>
      </c>
      <c r="F703" s="7" t="str">
        <f>VLOOKUP(A703,'Data Analysis'!A702:Q3037,9,FALSE)</f>
        <v>No</v>
      </c>
      <c r="G703" s="7" t="str">
        <f>VLOOKUP(A703,'Data Analysis'!A702:Q3037,8,FALSE)</f>
        <v>No</v>
      </c>
      <c r="H703" s="7">
        <f>VLOOKUP(A703,'Data Analysis'!A702:Q3037,10,FALSE)</f>
        <v>2</v>
      </c>
      <c r="I703" s="7" t="str">
        <f>VLOOKUP(A703,'Data Analysis'!A702:Q3037,17,FALSE)</f>
        <v>No</v>
      </c>
      <c r="J703" s="7" t="str">
        <f>VLOOKUP(A703,'Data Analysis'!A702:Q3037,11,FALSE)</f>
        <v>Obesity</v>
      </c>
      <c r="K703" s="7" t="str">
        <f>VLOOKUP(A703,'Data Analysis'!A702:Q3037,12,FALSE)</f>
        <v>Normal</v>
      </c>
      <c r="L703" s="7" t="str">
        <f>VLOOKUP(A703,'Data Analysis'!A702:Q3037,13,FALSE)</f>
        <v>24-Dec-1959</v>
      </c>
      <c r="M703" s="7">
        <f>VLOOKUP(A703,'Data Analysis'!A702:Q3037,14,FALSE)</f>
        <v>14349.85</v>
      </c>
      <c r="N703" s="7" t="str">
        <f>VLOOKUP(A703,'Data Analysis'!A702:Q3037,16,FALSE)</f>
        <v>tier - 2</v>
      </c>
      <c r="O703" s="7" t="str">
        <f>VLOOKUP(A703,'Data Analysis'!A702:Q3037,15,FALSE)</f>
        <v>tier - 2</v>
      </c>
      <c r="P703" s="7">
        <f>VLOOKUP(A703,'Data Analysis'!A702:Q3037,2,FALSE)</f>
        <v>63</v>
      </c>
      <c r="Q703" s="7">
        <f>VLOOKUP(A704,'Data Analysis'!A703:Q3038,2,FALSE)</f>
        <v>53</v>
      </c>
    </row>
    <row r="704" ht="15.6" spans="1:17">
      <c r="A704" s="9" t="s">
        <v>1406</v>
      </c>
      <c r="B704" s="7" t="str">
        <f>VLOOKUP(A704,'Data Analysis'!A703:Q3038,4,FALSE)</f>
        <v>  Anders</v>
      </c>
      <c r="C704" s="7">
        <f>VLOOKUP(A704,'Data Analysis'!A703:Q3038,5,FALSE)</f>
        <v>37.72</v>
      </c>
      <c r="D704" s="7">
        <f>VLOOKUP(A704,'Data Analysis'!A703:Q3038,6,FALSE)</f>
        <v>4.38</v>
      </c>
      <c r="E704" s="7" t="str">
        <f>VLOOKUP(A704,'Data Analysis'!A703:Q3038,7,FALSE)</f>
        <v>yes</v>
      </c>
      <c r="F704" s="7" t="str">
        <f>VLOOKUP(A704,'Data Analysis'!A703:Q3038,9,FALSE)</f>
        <v>No</v>
      </c>
      <c r="G704" s="7" t="str">
        <f>VLOOKUP(A704,'Data Analysis'!A703:Q3038,8,FALSE)</f>
        <v>Yes</v>
      </c>
      <c r="H704" s="7">
        <f>VLOOKUP(A704,'Data Analysis'!A703:Q3038,10,FALSE)</f>
        <v>1</v>
      </c>
      <c r="I704" s="7" t="str">
        <f>VLOOKUP(A704,'Data Analysis'!A703:Q3038,17,FALSE)</f>
        <v>No</v>
      </c>
      <c r="J704" s="7" t="str">
        <f>VLOOKUP(A704,'Data Analysis'!A703:Q3038,11,FALSE)</f>
        <v>Normal Weight</v>
      </c>
      <c r="K704" s="7" t="str">
        <f>VLOOKUP(A704,'Data Analysis'!A703:Q3038,12,FALSE)</f>
        <v>Normal</v>
      </c>
      <c r="L704" s="7" t="str">
        <f>VLOOKUP(A704,'Data Analysis'!A703:Q3038,13,FALSE)</f>
        <v>26-Sep-1969</v>
      </c>
      <c r="M704" s="7">
        <f>VLOOKUP(A704,'Data Analysis'!A703:Q3038,14,FALSE)</f>
        <v>14337.91</v>
      </c>
      <c r="N704" s="7" t="str">
        <f>VLOOKUP(A704,'Data Analysis'!A703:Q3038,16,FALSE)</f>
        <v>tier - 2</v>
      </c>
      <c r="O704" s="7" t="str">
        <f>VLOOKUP(A704,'Data Analysis'!A703:Q3038,15,FALSE)</f>
        <v>tier - 3</v>
      </c>
      <c r="P704" s="7">
        <f>VLOOKUP(A704,'Data Analysis'!A703:Q3038,2,FALSE)</f>
        <v>53</v>
      </c>
      <c r="Q704" s="7">
        <f>VLOOKUP(A705,'Data Analysis'!A704:Q3039,2,FALSE)</f>
        <v>64</v>
      </c>
    </row>
    <row r="705" ht="15.6" spans="1:17">
      <c r="A705" s="9" t="s">
        <v>1408</v>
      </c>
      <c r="B705" s="7" t="str">
        <f>VLOOKUP(A705,'Data Analysis'!A704:Q3039,4,FALSE)</f>
        <v>  Danielle</v>
      </c>
      <c r="C705" s="7">
        <f>VLOOKUP(A705,'Data Analysis'!A704:Q3039,5,FALSE)</f>
        <v>39.7</v>
      </c>
      <c r="D705" s="7">
        <f>VLOOKUP(A705,'Data Analysis'!A704:Q3039,6,FALSE)</f>
        <v>9.83</v>
      </c>
      <c r="E705" s="7" t="str">
        <f>VLOOKUP(A705,'Data Analysis'!A704:Q3039,7,FALSE)</f>
        <v>No</v>
      </c>
      <c r="F705" s="7" t="str">
        <f>VLOOKUP(A705,'Data Analysis'!A704:Q3039,9,FALSE)</f>
        <v>No</v>
      </c>
      <c r="G705" s="7" t="str">
        <f>VLOOKUP(A705,'Data Analysis'!A704:Q3039,8,FALSE)</f>
        <v>No</v>
      </c>
      <c r="H705" s="7">
        <f>VLOOKUP(A705,'Data Analysis'!A704:Q3039,10,FALSE)</f>
        <v>3</v>
      </c>
      <c r="I705" s="7" t="str">
        <f>VLOOKUP(A705,'Data Analysis'!A704:Q3039,17,FALSE)</f>
        <v>No</v>
      </c>
      <c r="J705" s="7" t="str">
        <f>VLOOKUP(A705,'Data Analysis'!A704:Q3039,11,FALSE)</f>
        <v>Obesity</v>
      </c>
      <c r="K705" s="7" t="str">
        <f>VLOOKUP(A705,'Data Analysis'!A704:Q3039,12,FALSE)</f>
        <v>Diabetes</v>
      </c>
      <c r="L705" s="7" t="str">
        <f>VLOOKUP(A705,'Data Analysis'!A704:Q3039,13,FALSE)</f>
        <v>10-Jul-1958</v>
      </c>
      <c r="M705" s="7">
        <f>VLOOKUP(A705,'Data Analysis'!A704:Q3039,14,FALSE)</f>
        <v>14319.03</v>
      </c>
      <c r="N705" s="7" t="str">
        <f>VLOOKUP(A705,'Data Analysis'!A704:Q3039,16,FALSE)</f>
        <v>tier - 2</v>
      </c>
      <c r="O705" s="7" t="str">
        <f>VLOOKUP(A705,'Data Analysis'!A704:Q3039,15,FALSE)</f>
        <v>tier - 2</v>
      </c>
      <c r="P705" s="7">
        <f>VLOOKUP(A705,'Data Analysis'!A704:Q3039,2,FALSE)</f>
        <v>64</v>
      </c>
      <c r="Q705" s="7">
        <f>VLOOKUP(A706,'Data Analysis'!A705:Q3040,2,FALSE)</f>
        <v>64</v>
      </c>
    </row>
    <row r="706" ht="15.6" spans="1:17">
      <c r="A706" s="9" t="s">
        <v>1410</v>
      </c>
      <c r="B706" s="7" t="str">
        <f>VLOOKUP(A706,'Data Analysis'!A705:Q3040,4,FALSE)</f>
        <v>  Candace N</v>
      </c>
      <c r="C706" s="7">
        <f>VLOOKUP(A706,'Data Analysis'!A705:Q3040,5,FALSE)</f>
        <v>35.97</v>
      </c>
      <c r="D706" s="7">
        <f>VLOOKUP(A706,'Data Analysis'!A705:Q3040,6,FALSE)</f>
        <v>11.08</v>
      </c>
      <c r="E706" s="7" t="str">
        <f>VLOOKUP(A706,'Data Analysis'!A705:Q3040,7,FALSE)</f>
        <v>No</v>
      </c>
      <c r="F706" s="7" t="str">
        <f>VLOOKUP(A706,'Data Analysis'!A705:Q3040,9,FALSE)</f>
        <v>No</v>
      </c>
      <c r="G706" s="7" t="str">
        <f>VLOOKUP(A706,'Data Analysis'!A705:Q3040,8,FALSE)</f>
        <v>No</v>
      </c>
      <c r="H706" s="7">
        <f>VLOOKUP(A706,'Data Analysis'!A705:Q3040,10,FALSE)</f>
        <v>3</v>
      </c>
      <c r="I706" s="7" t="str">
        <f>VLOOKUP(A706,'Data Analysis'!A705:Q3040,17,FALSE)</f>
        <v>No</v>
      </c>
      <c r="J706" s="7" t="str">
        <f>VLOOKUP(A706,'Data Analysis'!A705:Q3040,11,FALSE)</f>
        <v>Obesity</v>
      </c>
      <c r="K706" s="7" t="str">
        <f>VLOOKUP(A706,'Data Analysis'!A705:Q3040,12,FALSE)</f>
        <v>Diabetes</v>
      </c>
      <c r="L706" s="7" t="str">
        <f>VLOOKUP(A706,'Data Analysis'!A705:Q3040,13,FALSE)</f>
        <v>15-Oct-1958</v>
      </c>
      <c r="M706" s="7">
        <f>VLOOKUP(A706,'Data Analysis'!A705:Q3040,14,FALSE)</f>
        <v>14313.85</v>
      </c>
      <c r="N706" s="7" t="str">
        <f>VLOOKUP(A706,'Data Analysis'!A705:Q3040,16,FALSE)</f>
        <v>tier - 2</v>
      </c>
      <c r="O706" s="7" t="str">
        <f>VLOOKUP(A706,'Data Analysis'!A705:Q3040,15,FALSE)</f>
        <v>tier - 3</v>
      </c>
      <c r="P706" s="7">
        <f>VLOOKUP(A706,'Data Analysis'!A705:Q3040,2,FALSE)</f>
        <v>64</v>
      </c>
      <c r="Q706" s="7">
        <f>VLOOKUP(A707,'Data Analysis'!A706:Q3041,2,FALSE)</f>
        <v>54</v>
      </c>
    </row>
    <row r="707" ht="15.6" spans="1:17">
      <c r="A707" s="9" t="s">
        <v>1412</v>
      </c>
      <c r="B707" s="7" t="str">
        <f>VLOOKUP(A707,'Data Analysis'!A706:Q3041,4,FALSE)</f>
        <v>  Bruno F</v>
      </c>
      <c r="C707" s="7">
        <f>VLOOKUP(A707,'Data Analysis'!A706:Q3041,5,FALSE)</f>
        <v>37.85</v>
      </c>
      <c r="D707" s="7">
        <f>VLOOKUP(A707,'Data Analysis'!A706:Q3041,6,FALSE)</f>
        <v>11.01</v>
      </c>
      <c r="E707" s="7" t="str">
        <f>VLOOKUP(A707,'Data Analysis'!A706:Q3041,7,FALSE)</f>
        <v>No</v>
      </c>
      <c r="F707" s="7" t="str">
        <f>VLOOKUP(A707,'Data Analysis'!A706:Q3041,9,FALSE)</f>
        <v>No</v>
      </c>
      <c r="G707" s="7" t="str">
        <f>VLOOKUP(A707,'Data Analysis'!A706:Q3041,8,FALSE)</f>
        <v>No</v>
      </c>
      <c r="H707" s="7">
        <f>VLOOKUP(A707,'Data Analysis'!A706:Q3041,10,FALSE)</f>
        <v>0</v>
      </c>
      <c r="I707" s="7" t="str">
        <f>VLOOKUP(A707,'Data Analysis'!A706:Q3041,17,FALSE)</f>
        <v>No</v>
      </c>
      <c r="J707" s="7" t="str">
        <f>VLOOKUP(A707,'Data Analysis'!A706:Q3041,11,FALSE)</f>
        <v>Obesity</v>
      </c>
      <c r="K707" s="7" t="str">
        <f>VLOOKUP(A707,'Data Analysis'!A706:Q3041,12,FALSE)</f>
        <v>Diabetes</v>
      </c>
      <c r="L707" s="7" t="str">
        <f>VLOOKUP(A707,'Data Analysis'!A706:Q3041,13,FALSE)</f>
        <v>15-Dec-1968</v>
      </c>
      <c r="M707" s="7">
        <f>VLOOKUP(A707,'Data Analysis'!A706:Q3041,14,FALSE)</f>
        <v>14285.9</v>
      </c>
      <c r="N707" s="7" t="str">
        <f>VLOOKUP(A707,'Data Analysis'!A706:Q3041,16,FALSE)</f>
        <v>tier - 2</v>
      </c>
      <c r="O707" s="7" t="str">
        <f>VLOOKUP(A707,'Data Analysis'!A706:Q3041,15,FALSE)</f>
        <v>tier - 3</v>
      </c>
      <c r="P707" s="7">
        <f>VLOOKUP(A707,'Data Analysis'!A706:Q3041,2,FALSE)</f>
        <v>54</v>
      </c>
      <c r="Q707" s="7">
        <f>VLOOKUP(A708,'Data Analysis'!A707:Q3042,2,FALSE)</f>
        <v>18</v>
      </c>
    </row>
    <row r="708" ht="15.6" spans="1:17">
      <c r="A708" s="9" t="s">
        <v>1414</v>
      </c>
      <c r="B708" s="7" t="str">
        <f>VLOOKUP(A708,'Data Analysis'!A707:Q3042,4,FALSE)</f>
        <v>  Emily</v>
      </c>
      <c r="C708" s="7">
        <f>VLOOKUP(A708,'Data Analysis'!A707:Q3042,5,FALSE)</f>
        <v>21.66</v>
      </c>
      <c r="D708" s="7">
        <f>VLOOKUP(A708,'Data Analysis'!A707:Q3042,6,FALSE)</f>
        <v>4.37</v>
      </c>
      <c r="E708" s="7" t="str">
        <f>VLOOKUP(A708,'Data Analysis'!A707:Q3042,7,FALSE)</f>
        <v>No</v>
      </c>
      <c r="F708" s="7" t="str">
        <f>VLOOKUP(A708,'Data Analysis'!A707:Q3042,9,FALSE)</f>
        <v>yes</v>
      </c>
      <c r="G708" s="7" t="str">
        <f>VLOOKUP(A708,'Data Analysis'!A707:Q3042,8,FALSE)</f>
        <v>No</v>
      </c>
      <c r="H708" s="7">
        <f>VLOOKUP(A708,'Data Analysis'!A707:Q3042,10,FALSE)</f>
        <v>1</v>
      </c>
      <c r="I708" s="7" t="str">
        <f>VLOOKUP(A708,'Data Analysis'!A707:Q3042,17,FALSE)</f>
        <v>yes</v>
      </c>
      <c r="J708" s="7" t="str">
        <f>VLOOKUP(A708,'Data Analysis'!A707:Q3042,11,FALSE)</f>
        <v>Obesity</v>
      </c>
      <c r="K708" s="7" t="str">
        <f>VLOOKUP(A708,'Data Analysis'!A707:Q3042,12,FALSE)</f>
        <v>Normal</v>
      </c>
      <c r="L708" s="7" t="str">
        <f>VLOOKUP(A708,'Data Analysis'!A707:Q3042,13,FALSE)</f>
        <v>6-Sep-2004</v>
      </c>
      <c r="M708" s="7">
        <f>VLOOKUP(A708,'Data Analysis'!A707:Q3042,14,FALSE)</f>
        <v>14283.46</v>
      </c>
      <c r="N708" s="7" t="str">
        <f>VLOOKUP(A708,'Data Analysis'!A707:Q3042,16,FALSE)</f>
        <v>tier - 2</v>
      </c>
      <c r="O708" s="7" t="str">
        <f>VLOOKUP(A708,'Data Analysis'!A707:Q3042,15,FALSE)</f>
        <v>tier - 2</v>
      </c>
      <c r="P708" s="7">
        <f>VLOOKUP(A708,'Data Analysis'!A707:Q3042,2,FALSE)</f>
        <v>18</v>
      </c>
      <c r="Q708" s="7">
        <f>VLOOKUP(A709,'Data Analysis'!A708:Q3043,2,FALSE)</f>
        <v>50</v>
      </c>
    </row>
    <row r="709" ht="15.6" spans="1:17">
      <c r="A709" s="9" t="s">
        <v>1416</v>
      </c>
      <c r="B709" s="7" t="str">
        <f>VLOOKUP(A709,'Data Analysis'!A708:Q3043,4,FALSE)</f>
        <v>  Katie</v>
      </c>
      <c r="C709" s="7">
        <f>VLOOKUP(A709,'Data Analysis'!A708:Q3043,5,FALSE)</f>
        <v>39.37</v>
      </c>
      <c r="D709" s="7">
        <f>VLOOKUP(A709,'Data Analysis'!A708:Q3043,6,FALSE)</f>
        <v>5.91</v>
      </c>
      <c r="E709" s="7" t="str">
        <f>VLOOKUP(A709,'Data Analysis'!A708:Q3043,7,FALSE)</f>
        <v>No</v>
      </c>
      <c r="F709" s="7" t="str">
        <f>VLOOKUP(A709,'Data Analysis'!A708:Q3043,9,FALSE)</f>
        <v>No</v>
      </c>
      <c r="G709" s="7" t="str">
        <f>VLOOKUP(A709,'Data Analysis'!A708:Q3043,8,FALSE)</f>
        <v>No</v>
      </c>
      <c r="H709" s="7">
        <f>VLOOKUP(A709,'Data Analysis'!A708:Q3043,10,FALSE)</f>
        <v>2</v>
      </c>
      <c r="I709" s="7" t="str">
        <f>VLOOKUP(A709,'Data Analysis'!A708:Q3043,17,FALSE)</f>
        <v>No</v>
      </c>
      <c r="J709" s="7" t="str">
        <f>VLOOKUP(A709,'Data Analysis'!A708:Q3043,11,FALSE)</f>
        <v>Obesity</v>
      </c>
      <c r="K709" s="7" t="str">
        <f>VLOOKUP(A709,'Data Analysis'!A708:Q3043,12,FALSE)</f>
        <v>Prediabetes</v>
      </c>
      <c r="L709" s="7" t="str">
        <f>VLOOKUP(A709,'Data Analysis'!A708:Q3043,13,FALSE)</f>
        <v>13-Jul-1972</v>
      </c>
      <c r="M709" s="7">
        <f>VLOOKUP(A709,'Data Analysis'!A708:Q3043,14,FALSE)</f>
        <v>14258.33</v>
      </c>
      <c r="N709" s="7" t="str">
        <f>VLOOKUP(A709,'Data Analysis'!A708:Q3043,16,FALSE)</f>
        <v>tier - 2</v>
      </c>
      <c r="O709" s="7" t="str">
        <f>VLOOKUP(A709,'Data Analysis'!A708:Q3043,15,FALSE)</f>
        <v>tier - 2</v>
      </c>
      <c r="P709" s="7">
        <f>VLOOKUP(A709,'Data Analysis'!A708:Q3043,2,FALSE)</f>
        <v>50</v>
      </c>
      <c r="Q709" s="7">
        <f>VLOOKUP(A710,'Data Analysis'!A709:Q3044,2,FALSE)</f>
        <v>48</v>
      </c>
    </row>
    <row r="710" ht="15.6" spans="1:17">
      <c r="A710" s="9" t="s">
        <v>1418</v>
      </c>
      <c r="B710" s="7" t="str">
        <f>VLOOKUP(A710,'Data Analysis'!A709:Q3044,4,FALSE)</f>
        <v>  Sally</v>
      </c>
      <c r="C710" s="7">
        <f>VLOOKUP(A710,'Data Analysis'!A709:Q3044,5,FALSE)</f>
        <v>40.88</v>
      </c>
      <c r="D710" s="7">
        <f>VLOOKUP(A710,'Data Analysis'!A709:Q3044,6,FALSE)</f>
        <v>7.65</v>
      </c>
      <c r="E710" s="7" t="str">
        <f>VLOOKUP(A710,'Data Analysis'!A709:Q3044,7,FALSE)</f>
        <v>No</v>
      </c>
      <c r="F710" s="7" t="str">
        <f>VLOOKUP(A710,'Data Analysis'!A709:Q3044,9,FALSE)</f>
        <v>No</v>
      </c>
      <c r="G710" s="7" t="str">
        <f>VLOOKUP(A710,'Data Analysis'!A709:Q3044,8,FALSE)</f>
        <v>No</v>
      </c>
      <c r="H710" s="7">
        <f>VLOOKUP(A710,'Data Analysis'!A709:Q3044,10,FALSE)</f>
        <v>0</v>
      </c>
      <c r="I710" s="7" t="str">
        <f>VLOOKUP(A710,'Data Analysis'!A709:Q3044,17,FALSE)</f>
        <v>No</v>
      </c>
      <c r="J710" s="7" t="str">
        <f>VLOOKUP(A710,'Data Analysis'!A709:Q3044,11,FALSE)</f>
        <v>Obesity</v>
      </c>
      <c r="K710" s="7" t="str">
        <f>VLOOKUP(A710,'Data Analysis'!A709:Q3044,12,FALSE)</f>
        <v>Diabetes</v>
      </c>
      <c r="L710" s="7" t="str">
        <f>VLOOKUP(A710,'Data Analysis'!A709:Q3044,13,FALSE)</f>
        <v>26-Dec-1974</v>
      </c>
      <c r="M710" s="7">
        <f>VLOOKUP(A710,'Data Analysis'!A709:Q3044,14,FALSE)</f>
        <v>14256.79</v>
      </c>
      <c r="N710" s="7" t="str">
        <f>VLOOKUP(A710,'Data Analysis'!A709:Q3044,16,FALSE)</f>
        <v>tier - 2</v>
      </c>
      <c r="O710" s="7" t="str">
        <f>VLOOKUP(A710,'Data Analysis'!A709:Q3044,15,FALSE)</f>
        <v>tier - 2</v>
      </c>
      <c r="P710" s="7">
        <f>VLOOKUP(A710,'Data Analysis'!A709:Q3044,2,FALSE)</f>
        <v>48</v>
      </c>
      <c r="Q710" s="7">
        <f>VLOOKUP(A711,'Data Analysis'!A710:Q3045,2,FALSE)</f>
        <v>63</v>
      </c>
    </row>
    <row r="711" ht="15.6" spans="1:17">
      <c r="A711" s="9" t="s">
        <v>1420</v>
      </c>
      <c r="B711" s="7" t="str">
        <f>VLOOKUP(A711,'Data Analysis'!A710:Q3045,4,FALSE)</f>
        <v>  Meaghan J</v>
      </c>
      <c r="C711" s="7">
        <f>VLOOKUP(A711,'Data Analysis'!A710:Q3045,5,FALSE)</f>
        <v>26.22</v>
      </c>
      <c r="D711" s="7">
        <f>VLOOKUP(A711,'Data Analysis'!A710:Q3045,6,FALSE)</f>
        <v>5.37</v>
      </c>
      <c r="E711" s="7" t="str">
        <f>VLOOKUP(A711,'Data Analysis'!A710:Q3045,7,FALSE)</f>
        <v>yes</v>
      </c>
      <c r="F711" s="7" t="str">
        <f>VLOOKUP(A711,'Data Analysis'!A710:Q3045,9,FALSE)</f>
        <v>No</v>
      </c>
      <c r="G711" s="7" t="str">
        <f>VLOOKUP(A711,'Data Analysis'!A710:Q3045,8,FALSE)</f>
        <v>No</v>
      </c>
      <c r="H711" s="7">
        <f>VLOOKUP(A711,'Data Analysis'!A710:Q3045,10,FALSE)</f>
        <v>2</v>
      </c>
      <c r="I711" s="7" t="str">
        <f>VLOOKUP(A711,'Data Analysis'!A710:Q3045,17,FALSE)</f>
        <v>No</v>
      </c>
      <c r="J711" s="7" t="str">
        <f>VLOOKUP(A711,'Data Analysis'!A710:Q3045,11,FALSE)</f>
        <v>Overweight</v>
      </c>
      <c r="K711" s="7" t="str">
        <f>VLOOKUP(A711,'Data Analysis'!A710:Q3045,12,FALSE)</f>
        <v>Normal</v>
      </c>
      <c r="L711" s="7" t="str">
        <f>VLOOKUP(A711,'Data Analysis'!A710:Q3045,13,FALSE)</f>
        <v>8-Nov-1959</v>
      </c>
      <c r="M711" s="7">
        <f>VLOOKUP(A711,'Data Analysis'!A710:Q3045,14,FALSE)</f>
        <v>14256.19</v>
      </c>
      <c r="N711" s="7" t="str">
        <f>VLOOKUP(A711,'Data Analysis'!A710:Q3045,16,FALSE)</f>
        <v>tier - 2</v>
      </c>
      <c r="O711" s="7" t="str">
        <f>VLOOKUP(A711,'Data Analysis'!A710:Q3045,15,FALSE)</f>
        <v>tier - 3</v>
      </c>
      <c r="P711" s="7">
        <f>VLOOKUP(A711,'Data Analysis'!A710:Q3045,2,FALSE)</f>
        <v>63</v>
      </c>
      <c r="Q711" s="7">
        <f>VLOOKUP(A712,'Data Analysis'!A711:Q3046,2,FALSE)</f>
        <v>63</v>
      </c>
    </row>
    <row r="712" ht="15.6" spans="1:17">
      <c r="A712" s="9" t="s">
        <v>1422</v>
      </c>
      <c r="B712" s="7" t="str">
        <f>VLOOKUP(A712,'Data Analysis'!A711:Q3046,4,FALSE)</f>
        <v>  Rina</v>
      </c>
      <c r="C712" s="7">
        <f>VLOOKUP(A712,'Data Analysis'!A711:Q3046,5,FALSE)</f>
        <v>25.08</v>
      </c>
      <c r="D712" s="7">
        <f>VLOOKUP(A712,'Data Analysis'!A711:Q3046,6,FALSE)</f>
        <v>5.75</v>
      </c>
      <c r="E712" s="7" t="str">
        <f>VLOOKUP(A712,'Data Analysis'!A711:Q3046,7,FALSE)</f>
        <v>yes</v>
      </c>
      <c r="F712" s="7" t="str">
        <f>VLOOKUP(A712,'Data Analysis'!A711:Q3046,9,FALSE)</f>
        <v>No</v>
      </c>
      <c r="G712" s="7" t="str">
        <f>VLOOKUP(A712,'Data Analysis'!A711:Q3046,8,FALSE)</f>
        <v>No</v>
      </c>
      <c r="H712" s="7">
        <f>VLOOKUP(A712,'Data Analysis'!A711:Q3046,10,FALSE)</f>
        <v>2</v>
      </c>
      <c r="I712" s="7" t="str">
        <f>VLOOKUP(A712,'Data Analysis'!A711:Q3046,17,FALSE)</f>
        <v>No</v>
      </c>
      <c r="J712" s="7" t="str">
        <f>VLOOKUP(A712,'Data Analysis'!A711:Q3046,11,FALSE)</f>
        <v>Overweight</v>
      </c>
      <c r="K712" s="7" t="str">
        <f>VLOOKUP(A712,'Data Analysis'!A711:Q3046,12,FALSE)</f>
        <v>Prediabetes</v>
      </c>
      <c r="L712" s="7" t="str">
        <f>VLOOKUP(A712,'Data Analysis'!A711:Q3046,13,FALSE)</f>
        <v>10-Oct-1959</v>
      </c>
      <c r="M712" s="7">
        <f>VLOOKUP(A712,'Data Analysis'!A711:Q3046,14,FALSE)</f>
        <v>14254.61</v>
      </c>
      <c r="N712" s="7" t="str">
        <f>VLOOKUP(A712,'Data Analysis'!A711:Q3046,16,FALSE)</f>
        <v>tier - 2</v>
      </c>
      <c r="O712" s="7" t="str">
        <f>VLOOKUP(A712,'Data Analysis'!A711:Q3046,15,FALSE)</f>
        <v>tier - 1</v>
      </c>
      <c r="P712" s="7">
        <f>VLOOKUP(A712,'Data Analysis'!A711:Q3046,2,FALSE)</f>
        <v>63</v>
      </c>
      <c r="Q712" s="7">
        <f>VLOOKUP(A713,'Data Analysis'!A712:Q3047,2,FALSE)</f>
        <v>61</v>
      </c>
    </row>
    <row r="713" ht="15.6" spans="1:17">
      <c r="A713" s="9" t="s">
        <v>1424</v>
      </c>
      <c r="B713" s="7" t="str">
        <f>VLOOKUP(A713,'Data Analysis'!A712:Q3047,4,FALSE)</f>
        <v>  Kristin P</v>
      </c>
      <c r="C713" s="7">
        <f>VLOOKUP(A713,'Data Analysis'!A712:Q3047,5,FALSE)</f>
        <v>39.1</v>
      </c>
      <c r="D713" s="7">
        <f>VLOOKUP(A713,'Data Analysis'!A712:Q3047,6,FALSE)</f>
        <v>6.79</v>
      </c>
      <c r="E713" s="7" t="str">
        <f>VLOOKUP(A713,'Data Analysis'!A712:Q3047,7,FALSE)</f>
        <v>yes</v>
      </c>
      <c r="F713" s="7" t="str">
        <f>VLOOKUP(A713,'Data Analysis'!A712:Q3047,9,FALSE)</f>
        <v>No</v>
      </c>
      <c r="G713" s="7" t="str">
        <f>VLOOKUP(A713,'Data Analysis'!A712:Q3047,8,FALSE)</f>
        <v>No</v>
      </c>
      <c r="H713" s="7">
        <f>VLOOKUP(A713,'Data Analysis'!A712:Q3047,10,FALSE)</f>
        <v>2</v>
      </c>
      <c r="I713" s="7" t="str">
        <f>VLOOKUP(A713,'Data Analysis'!A712:Q3047,17,FALSE)</f>
        <v>No</v>
      </c>
      <c r="J713" s="7" t="str">
        <f>VLOOKUP(A713,'Data Analysis'!A712:Q3047,11,FALSE)</f>
        <v>Obesity</v>
      </c>
      <c r="K713" s="7" t="str">
        <f>VLOOKUP(A713,'Data Analysis'!A712:Q3047,12,FALSE)</f>
        <v>Diabetes</v>
      </c>
      <c r="L713" s="7" t="str">
        <f>VLOOKUP(A713,'Data Analysis'!A712:Q3047,13,FALSE)</f>
        <v>25-Sep-1961</v>
      </c>
      <c r="M713" s="7">
        <f>VLOOKUP(A713,'Data Analysis'!A712:Q3047,14,FALSE)</f>
        <v>14235.07</v>
      </c>
      <c r="N713" s="7" t="str">
        <f>VLOOKUP(A713,'Data Analysis'!A712:Q3047,16,FALSE)</f>
        <v>tier - 2</v>
      </c>
      <c r="O713" s="7" t="str">
        <f>VLOOKUP(A713,'Data Analysis'!A712:Q3047,15,FALSE)</f>
        <v>tier - 1</v>
      </c>
      <c r="P713" s="7">
        <f>VLOOKUP(A713,'Data Analysis'!A712:Q3047,2,FALSE)</f>
        <v>61</v>
      </c>
      <c r="Q713" s="7">
        <f>VLOOKUP(A714,'Data Analysis'!A713:Q3048,2,FALSE)</f>
        <v>64</v>
      </c>
    </row>
    <row r="714" ht="15.6" spans="1:17">
      <c r="A714" s="9" t="s">
        <v>1426</v>
      </c>
      <c r="B714" s="7" t="str">
        <f>VLOOKUP(A714,'Data Analysis'!A713:Q3048,4,FALSE)</f>
        <v>  Albert</v>
      </c>
      <c r="C714" s="7">
        <f>VLOOKUP(A714,'Data Analysis'!A713:Q3048,5,FALSE)</f>
        <v>37.905</v>
      </c>
      <c r="D714" s="7">
        <f>VLOOKUP(A714,'Data Analysis'!A713:Q3048,6,FALSE)</f>
        <v>7.03</v>
      </c>
      <c r="E714" s="7" t="str">
        <f>VLOOKUP(A714,'Data Analysis'!A713:Q3048,7,FALSE)</f>
        <v>No</v>
      </c>
      <c r="F714" s="7" t="str">
        <f>VLOOKUP(A714,'Data Analysis'!A713:Q3048,9,FALSE)</f>
        <v>No</v>
      </c>
      <c r="G714" s="7" t="str">
        <f>VLOOKUP(A714,'Data Analysis'!A713:Q3048,8,FALSE)</f>
        <v>No</v>
      </c>
      <c r="H714" s="7">
        <f>VLOOKUP(A714,'Data Analysis'!A713:Q3048,10,FALSE)</f>
        <v>3</v>
      </c>
      <c r="I714" s="7" t="str">
        <f>VLOOKUP(A714,'Data Analysis'!A713:Q3048,17,FALSE)</f>
        <v>No</v>
      </c>
      <c r="J714" s="7" t="str">
        <f>VLOOKUP(A714,'Data Analysis'!A713:Q3048,11,FALSE)</f>
        <v>Normal Weight</v>
      </c>
      <c r="K714" s="7" t="str">
        <f>VLOOKUP(A714,'Data Analysis'!A713:Q3048,12,FALSE)</f>
        <v>Diabetes</v>
      </c>
      <c r="L714" s="7" t="str">
        <f>VLOOKUP(A714,'Data Analysis'!A713:Q3048,13,FALSE)</f>
        <v>21-Sep-1958</v>
      </c>
      <c r="M714" s="7">
        <f>VLOOKUP(A714,'Data Analysis'!A713:Q3048,14,FALSE)</f>
        <v>14210.54</v>
      </c>
      <c r="N714" s="7" t="str">
        <f>VLOOKUP(A714,'Data Analysis'!A713:Q3048,16,FALSE)</f>
        <v>tier - 2</v>
      </c>
      <c r="O714" s="7" t="str">
        <f>VLOOKUP(A714,'Data Analysis'!A713:Q3048,15,FALSE)</f>
        <v>tier - 2</v>
      </c>
      <c r="P714" s="7">
        <f>VLOOKUP(A714,'Data Analysis'!A713:Q3048,2,FALSE)</f>
        <v>64</v>
      </c>
      <c r="Q714" s="7">
        <f>VLOOKUP(A715,'Data Analysis'!A714:Q3049,2,FALSE)</f>
        <v>39</v>
      </c>
    </row>
    <row r="715" ht="15.6" spans="1:17">
      <c r="A715" s="9" t="s">
        <v>1428</v>
      </c>
      <c r="B715" s="7" t="str">
        <f>VLOOKUP(A715,'Data Analysis'!A714:Q3049,4,FALSE)</f>
        <v>  Ashley</v>
      </c>
      <c r="C715" s="7">
        <f>VLOOKUP(A715,'Data Analysis'!A714:Q3049,5,FALSE)</f>
        <v>43.35</v>
      </c>
      <c r="D715" s="7">
        <f>VLOOKUP(A715,'Data Analysis'!A714:Q3049,6,FALSE)</f>
        <v>5.41</v>
      </c>
      <c r="E715" s="7" t="str">
        <f>VLOOKUP(A715,'Data Analysis'!A714:Q3049,7,FALSE)</f>
        <v>yes</v>
      </c>
      <c r="F715" s="7" t="str">
        <f>VLOOKUP(A715,'Data Analysis'!A714:Q3049,9,FALSE)</f>
        <v>No</v>
      </c>
      <c r="G715" s="7" t="str">
        <f>VLOOKUP(A715,'Data Analysis'!A714:Q3049,8,FALSE)</f>
        <v>Yes</v>
      </c>
      <c r="H715" s="7">
        <f>VLOOKUP(A715,'Data Analysis'!A714:Q3049,10,FALSE)</f>
        <v>1</v>
      </c>
      <c r="I715" s="7" t="str">
        <f>VLOOKUP(A715,'Data Analysis'!A714:Q3049,17,FALSE)</f>
        <v>No</v>
      </c>
      <c r="J715" s="7" t="str">
        <f>VLOOKUP(A715,'Data Analysis'!A714:Q3049,11,FALSE)</f>
        <v>Overweight</v>
      </c>
      <c r="K715" s="7" t="str">
        <f>VLOOKUP(A715,'Data Analysis'!A714:Q3049,12,FALSE)</f>
        <v>Normal</v>
      </c>
      <c r="L715" s="7" t="str">
        <f>VLOOKUP(A715,'Data Analysis'!A714:Q3049,13,FALSE)</f>
        <v>17-Nov-1983</v>
      </c>
      <c r="M715" s="7">
        <f>VLOOKUP(A715,'Data Analysis'!A714:Q3049,14,FALSE)</f>
        <v>14209.4</v>
      </c>
      <c r="N715" s="7" t="str">
        <f>VLOOKUP(A715,'Data Analysis'!A714:Q3049,16,FALSE)</f>
        <v>tier - 2</v>
      </c>
      <c r="O715" s="7" t="str">
        <f>VLOOKUP(A715,'Data Analysis'!A714:Q3049,15,FALSE)</f>
        <v>tier - 1</v>
      </c>
      <c r="P715" s="7">
        <f>VLOOKUP(A715,'Data Analysis'!A714:Q3049,2,FALSE)</f>
        <v>39</v>
      </c>
      <c r="Q715" s="7">
        <f>VLOOKUP(A716,'Data Analysis'!A715:Q3050,2,FALSE)</f>
        <v>54</v>
      </c>
    </row>
    <row r="716" ht="15.6" spans="1:17">
      <c r="A716" s="9" t="s">
        <v>1430</v>
      </c>
      <c r="B716" s="7" t="str">
        <f>VLOOKUP(A716,'Data Analysis'!A715:Q3050,4,FALSE)</f>
        <v>  Shannon L</v>
      </c>
      <c r="C716" s="7">
        <f>VLOOKUP(A716,'Data Analysis'!A715:Q3050,5,FALSE)</f>
        <v>36.15</v>
      </c>
      <c r="D716" s="7">
        <f>VLOOKUP(A716,'Data Analysis'!A715:Q3050,6,FALSE)</f>
        <v>8.05</v>
      </c>
      <c r="E716" s="7" t="str">
        <f>VLOOKUP(A716,'Data Analysis'!A715:Q3050,7,FALSE)</f>
        <v>No</v>
      </c>
      <c r="F716" s="7" t="str">
        <f>VLOOKUP(A716,'Data Analysis'!A715:Q3050,9,FALSE)</f>
        <v>No</v>
      </c>
      <c r="G716" s="7" t="str">
        <f>VLOOKUP(A716,'Data Analysis'!A715:Q3050,8,FALSE)</f>
        <v>No</v>
      </c>
      <c r="H716" s="7">
        <f>VLOOKUP(A716,'Data Analysis'!A715:Q3050,10,FALSE)</f>
        <v>0</v>
      </c>
      <c r="I716" s="7" t="str">
        <f>VLOOKUP(A716,'Data Analysis'!A715:Q3050,17,FALSE)</f>
        <v>No</v>
      </c>
      <c r="J716" s="7" t="str">
        <f>VLOOKUP(A716,'Data Analysis'!A715:Q3050,11,FALSE)</f>
        <v>Overweight</v>
      </c>
      <c r="K716" s="7" t="str">
        <f>VLOOKUP(A716,'Data Analysis'!A715:Q3050,12,FALSE)</f>
        <v>Diabetes</v>
      </c>
      <c r="L716" s="7" t="str">
        <f>VLOOKUP(A716,'Data Analysis'!A715:Q3050,13,FALSE)</f>
        <v>25-Dec-1968</v>
      </c>
      <c r="M716" s="7">
        <f>VLOOKUP(A716,'Data Analysis'!A715:Q3050,14,FALSE)</f>
        <v>14193.55</v>
      </c>
      <c r="N716" s="7" t="str">
        <f>VLOOKUP(A716,'Data Analysis'!A715:Q3050,16,FALSE)</f>
        <v>tier - 2</v>
      </c>
      <c r="O716" s="7" t="str">
        <f>VLOOKUP(A716,'Data Analysis'!A715:Q3050,15,FALSE)</f>
        <v>tier - 1</v>
      </c>
      <c r="P716" s="7">
        <f>VLOOKUP(A716,'Data Analysis'!A715:Q3050,2,FALSE)</f>
        <v>54</v>
      </c>
      <c r="Q716" s="7">
        <f>VLOOKUP(A717,'Data Analysis'!A716:Q3051,2,FALSE)</f>
        <v>38</v>
      </c>
    </row>
    <row r="717" ht="15.6" spans="1:17">
      <c r="A717" s="9" t="s">
        <v>1432</v>
      </c>
      <c r="B717" s="7" t="str">
        <f>VLOOKUP(A717,'Data Analysis'!A716:Q3051,4,FALSE)</f>
        <v>  Amy B</v>
      </c>
      <c r="C717" s="7">
        <f>VLOOKUP(A717,'Data Analysis'!A716:Q3051,5,FALSE)</f>
        <v>44.98</v>
      </c>
      <c r="D717" s="7">
        <f>VLOOKUP(A717,'Data Analysis'!A716:Q3051,6,FALSE)</f>
        <v>5.94</v>
      </c>
      <c r="E717" s="7" t="str">
        <f>VLOOKUP(A717,'Data Analysis'!A716:Q3051,7,FALSE)</f>
        <v>No</v>
      </c>
      <c r="F717" s="7" t="str">
        <f>VLOOKUP(A717,'Data Analysis'!A716:Q3051,9,FALSE)</f>
        <v>No</v>
      </c>
      <c r="G717" s="7" t="str">
        <f>VLOOKUP(A717,'Data Analysis'!A716:Q3051,8,FALSE)</f>
        <v>No</v>
      </c>
      <c r="H717" s="7">
        <f>VLOOKUP(A717,'Data Analysis'!A716:Q3051,10,FALSE)</f>
        <v>1</v>
      </c>
      <c r="I717" s="7" t="str">
        <f>VLOOKUP(A717,'Data Analysis'!A716:Q3051,17,FALSE)</f>
        <v>No</v>
      </c>
      <c r="J717" s="7" t="str">
        <f>VLOOKUP(A717,'Data Analysis'!A716:Q3051,11,FALSE)</f>
        <v>Obesity</v>
      </c>
      <c r="K717" s="7" t="str">
        <f>VLOOKUP(A717,'Data Analysis'!A716:Q3051,12,FALSE)</f>
        <v>Prediabetes</v>
      </c>
      <c r="L717" s="7" t="str">
        <f>VLOOKUP(A717,'Data Analysis'!A716:Q3051,13,FALSE)</f>
        <v>7-Jul-1984</v>
      </c>
      <c r="M717" s="7">
        <f>VLOOKUP(A717,'Data Analysis'!A716:Q3051,14,FALSE)</f>
        <v>14152.46</v>
      </c>
      <c r="N717" s="7" t="str">
        <f>VLOOKUP(A717,'Data Analysis'!A716:Q3051,16,FALSE)</f>
        <v>tier - 2</v>
      </c>
      <c r="O717" s="7" t="str">
        <f>VLOOKUP(A717,'Data Analysis'!A716:Q3051,15,FALSE)</f>
        <v>tier - 1</v>
      </c>
      <c r="P717" s="7">
        <f>VLOOKUP(A717,'Data Analysis'!A716:Q3051,2,FALSE)</f>
        <v>38</v>
      </c>
      <c r="Q717" s="7">
        <f>VLOOKUP(A718,'Data Analysis'!A717:Q3052,2,FALSE)</f>
        <v>18</v>
      </c>
    </row>
    <row r="718" ht="15.6" spans="1:17">
      <c r="A718" s="9" t="s">
        <v>1434</v>
      </c>
      <c r="B718" s="7" t="str">
        <f>VLOOKUP(A718,'Data Analysis'!A717:Q3052,4,FALSE)</f>
        <v>  A Danielle</v>
      </c>
      <c r="C718" s="7">
        <f>VLOOKUP(A718,'Data Analysis'!A717:Q3052,5,FALSE)</f>
        <v>38.28</v>
      </c>
      <c r="D718" s="7">
        <f>VLOOKUP(A718,'Data Analysis'!A717:Q3052,6,FALSE)</f>
        <v>5.51</v>
      </c>
      <c r="E718" s="7" t="str">
        <f>VLOOKUP(A718,'Data Analysis'!A717:Q3052,7,FALSE)</f>
        <v>No</v>
      </c>
      <c r="F718" s="7" t="str">
        <f>VLOOKUP(A718,'Data Analysis'!A717:Q3052,9,FALSE)</f>
        <v>yes</v>
      </c>
      <c r="G718" s="7" t="str">
        <f>VLOOKUP(A718,'Data Analysis'!A717:Q3052,8,FALSE)</f>
        <v>No</v>
      </c>
      <c r="H718" s="7">
        <f>VLOOKUP(A718,'Data Analysis'!A717:Q3052,10,FALSE)</f>
        <v>1</v>
      </c>
      <c r="I718" s="7" t="str">
        <f>VLOOKUP(A718,'Data Analysis'!A717:Q3052,17,FALSE)</f>
        <v>No</v>
      </c>
      <c r="J718" s="7" t="str">
        <f>VLOOKUP(A718,'Data Analysis'!A717:Q3052,11,FALSE)</f>
        <v>Obesity</v>
      </c>
      <c r="K718" s="7" t="str">
        <f>VLOOKUP(A718,'Data Analysis'!A717:Q3052,12,FALSE)</f>
        <v>Normal</v>
      </c>
      <c r="L718" s="7" t="str">
        <f>VLOOKUP(A718,'Data Analysis'!A717:Q3052,13,FALSE)</f>
        <v>6-Jul-2004</v>
      </c>
      <c r="M718" s="7">
        <f>VLOOKUP(A718,'Data Analysis'!A717:Q3052,14,FALSE)</f>
        <v>14133.04</v>
      </c>
      <c r="N718" s="7" t="str">
        <f>VLOOKUP(A718,'Data Analysis'!A717:Q3052,16,FALSE)</f>
        <v>tier - 2</v>
      </c>
      <c r="O718" s="7" t="str">
        <f>VLOOKUP(A718,'Data Analysis'!A717:Q3052,15,FALSE)</f>
        <v>tier - 3</v>
      </c>
      <c r="P718" s="7">
        <f>VLOOKUP(A718,'Data Analysis'!A717:Q3052,2,FALSE)</f>
        <v>18</v>
      </c>
      <c r="Q718" s="7">
        <f>VLOOKUP(A719,'Data Analysis'!A718:Q3053,2,FALSE)</f>
        <v>61</v>
      </c>
    </row>
    <row r="719" ht="15.6" spans="1:17">
      <c r="A719" s="9" t="s">
        <v>1436</v>
      </c>
      <c r="B719" s="7" t="str">
        <f>VLOOKUP(A719,'Data Analysis'!A718:Q3053,4,FALSE)</f>
        <v>  Conrad F</v>
      </c>
      <c r="C719" s="7">
        <f>VLOOKUP(A719,'Data Analysis'!A718:Q3053,5,FALSE)</f>
        <v>32.3</v>
      </c>
      <c r="D719" s="7">
        <f>VLOOKUP(A719,'Data Analysis'!A718:Q3053,6,FALSE)</f>
        <v>6.55</v>
      </c>
      <c r="E719" s="7" t="str">
        <f>VLOOKUP(A719,'Data Analysis'!A718:Q3053,7,FALSE)</f>
        <v>yes</v>
      </c>
      <c r="F719" s="7" t="str">
        <f>VLOOKUP(A719,'Data Analysis'!A718:Q3053,9,FALSE)</f>
        <v>No</v>
      </c>
      <c r="G719" s="7" t="str">
        <f>VLOOKUP(A719,'Data Analysis'!A718:Q3053,8,FALSE)</f>
        <v>No</v>
      </c>
      <c r="H719" s="7">
        <f>VLOOKUP(A719,'Data Analysis'!A718:Q3053,10,FALSE)</f>
        <v>2</v>
      </c>
      <c r="I719" s="7" t="str">
        <f>VLOOKUP(A719,'Data Analysis'!A718:Q3053,17,FALSE)</f>
        <v>No</v>
      </c>
      <c r="J719" s="7" t="str">
        <f>VLOOKUP(A719,'Data Analysis'!A718:Q3053,11,FALSE)</f>
        <v>Normal Weight</v>
      </c>
      <c r="K719" s="7" t="str">
        <f>VLOOKUP(A719,'Data Analysis'!A718:Q3053,12,FALSE)</f>
        <v>Diabetes</v>
      </c>
      <c r="L719" s="7" t="str">
        <f>VLOOKUP(A719,'Data Analysis'!A718:Q3053,13,FALSE)</f>
        <v>14-Jun-1961</v>
      </c>
      <c r="M719" s="7">
        <f>VLOOKUP(A719,'Data Analysis'!A718:Q3053,14,FALSE)</f>
        <v>14119.62</v>
      </c>
      <c r="N719" s="7" t="str">
        <f>VLOOKUP(A719,'Data Analysis'!A718:Q3053,16,FALSE)</f>
        <v>tier - 2</v>
      </c>
      <c r="O719" s="7" t="str">
        <f>VLOOKUP(A719,'Data Analysis'!A718:Q3053,15,FALSE)</f>
        <v>tier - 1</v>
      </c>
      <c r="P719" s="7">
        <f>VLOOKUP(A719,'Data Analysis'!A718:Q3053,2,FALSE)</f>
        <v>61</v>
      </c>
      <c r="Q719" s="7">
        <f>VLOOKUP(A720,'Data Analysis'!A719:Q3054,2,FALSE)</f>
        <v>46</v>
      </c>
    </row>
    <row r="720" ht="15.6" spans="1:17">
      <c r="A720" s="9" t="s">
        <v>1438</v>
      </c>
      <c r="B720" s="7" t="str">
        <f>VLOOKUP(A720,'Data Analysis'!A719:Q3054,4,FALSE)</f>
        <v>  Josh</v>
      </c>
      <c r="C720" s="7">
        <f>VLOOKUP(A720,'Data Analysis'!A719:Q3054,5,FALSE)</f>
        <v>39.51</v>
      </c>
      <c r="D720" s="7">
        <f>VLOOKUP(A720,'Data Analysis'!A719:Q3054,6,FALSE)</f>
        <v>5.79</v>
      </c>
      <c r="E720" s="7" t="str">
        <f>VLOOKUP(A720,'Data Analysis'!A719:Q3054,7,FALSE)</f>
        <v>yes</v>
      </c>
      <c r="F720" s="7" t="str">
        <f>VLOOKUP(A720,'Data Analysis'!A719:Q3054,9,FALSE)</f>
        <v>No</v>
      </c>
      <c r="G720" s="7" t="str">
        <f>VLOOKUP(A720,'Data Analysis'!A719:Q3054,8,FALSE)</f>
        <v>No</v>
      </c>
      <c r="H720" s="7">
        <f>VLOOKUP(A720,'Data Analysis'!A719:Q3054,10,FALSE)</f>
        <v>0</v>
      </c>
      <c r="I720" s="7" t="str">
        <f>VLOOKUP(A720,'Data Analysis'!A719:Q3054,17,FALSE)</f>
        <v>No</v>
      </c>
      <c r="J720" s="7" t="str">
        <f>VLOOKUP(A720,'Data Analysis'!A719:Q3054,11,FALSE)</f>
        <v>Obesity</v>
      </c>
      <c r="K720" s="7" t="str">
        <f>VLOOKUP(A720,'Data Analysis'!A719:Q3054,12,FALSE)</f>
        <v>Prediabetes</v>
      </c>
      <c r="L720" s="7" t="str">
        <f>VLOOKUP(A720,'Data Analysis'!A719:Q3054,13,FALSE)</f>
        <v>26-Sep-1976</v>
      </c>
      <c r="M720" s="7">
        <f>VLOOKUP(A720,'Data Analysis'!A719:Q3054,14,FALSE)</f>
        <v>14098.07</v>
      </c>
      <c r="N720" s="7" t="str">
        <f>VLOOKUP(A720,'Data Analysis'!A719:Q3054,16,FALSE)</f>
        <v>tier - 2</v>
      </c>
      <c r="O720" s="7" t="str">
        <f>VLOOKUP(A720,'Data Analysis'!A719:Q3054,15,FALSE)</f>
        <v>tier - 3</v>
      </c>
      <c r="P720" s="7">
        <f>VLOOKUP(A720,'Data Analysis'!A719:Q3054,2,FALSE)</f>
        <v>46</v>
      </c>
      <c r="Q720" s="7">
        <f>VLOOKUP(A721,'Data Analysis'!A720:Q3055,2,FALSE)</f>
        <v>31</v>
      </c>
    </row>
    <row r="721" ht="15.6" spans="1:17">
      <c r="A721" s="9" t="s">
        <v>1440</v>
      </c>
      <c r="B721" s="7" t="str">
        <f>VLOOKUP(A721,'Data Analysis'!A720:Q3055,4,FALSE)</f>
        <v>  Maxime</v>
      </c>
      <c r="C721" s="7">
        <f>VLOOKUP(A721,'Data Analysis'!A720:Q3055,5,FALSE)</f>
        <v>50.46</v>
      </c>
      <c r="D721" s="7">
        <f>VLOOKUP(A721,'Data Analysis'!A720:Q3055,6,FALSE)</f>
        <v>4.56</v>
      </c>
      <c r="E721" s="7" t="str">
        <f>VLOOKUP(A721,'Data Analysis'!A720:Q3055,7,FALSE)</f>
        <v>No</v>
      </c>
      <c r="F721" s="7" t="str">
        <f>VLOOKUP(A721,'Data Analysis'!A720:Q3055,9,FALSE)</f>
        <v>No</v>
      </c>
      <c r="G721" s="7" t="str">
        <f>VLOOKUP(A721,'Data Analysis'!A720:Q3055,8,FALSE)</f>
        <v>No</v>
      </c>
      <c r="H721" s="7">
        <f>VLOOKUP(A721,'Data Analysis'!A720:Q3055,10,FALSE)</f>
        <v>0</v>
      </c>
      <c r="I721" s="7" t="str">
        <f>VLOOKUP(A721,'Data Analysis'!A720:Q3055,17,FALSE)</f>
        <v>No</v>
      </c>
      <c r="J721" s="7" t="str">
        <f>VLOOKUP(A721,'Data Analysis'!A720:Q3055,11,FALSE)</f>
        <v>Obesity</v>
      </c>
      <c r="K721" s="7" t="str">
        <f>VLOOKUP(A721,'Data Analysis'!A720:Q3055,12,FALSE)</f>
        <v>Normal</v>
      </c>
      <c r="L721" s="7" t="str">
        <f>VLOOKUP(A721,'Data Analysis'!A720:Q3055,13,FALSE)</f>
        <v>12-Sep-1991</v>
      </c>
      <c r="M721" s="7">
        <f>VLOOKUP(A721,'Data Analysis'!A720:Q3055,14,FALSE)</f>
        <v>14081.93</v>
      </c>
      <c r="N721" s="7" t="str">
        <f>VLOOKUP(A721,'Data Analysis'!A720:Q3055,16,FALSE)</f>
        <v>tier - 2</v>
      </c>
      <c r="O721" s="7" t="str">
        <f>VLOOKUP(A721,'Data Analysis'!A720:Q3055,15,FALSE)</f>
        <v>tier - 3</v>
      </c>
      <c r="P721" s="7">
        <f>VLOOKUP(A721,'Data Analysis'!A720:Q3055,2,FALSE)</f>
        <v>31</v>
      </c>
      <c r="Q721" s="7">
        <f>VLOOKUP(A722,'Data Analysis'!A721:Q3056,2,FALSE)</f>
        <v>62</v>
      </c>
    </row>
    <row r="722" ht="15.6" spans="1:17">
      <c r="A722" s="9" t="s">
        <v>1442</v>
      </c>
      <c r="B722" s="7" t="str">
        <f>VLOOKUP(A722,'Data Analysis'!A721:Q3056,4,FALSE)</f>
        <v>  Natalie</v>
      </c>
      <c r="C722" s="7">
        <f>VLOOKUP(A722,'Data Analysis'!A721:Q3056,5,FALSE)</f>
        <v>31.73</v>
      </c>
      <c r="D722" s="7">
        <f>VLOOKUP(A722,'Data Analysis'!A721:Q3056,6,FALSE)</f>
        <v>7</v>
      </c>
      <c r="E722" s="7" t="str">
        <f>VLOOKUP(A722,'Data Analysis'!A721:Q3056,7,FALSE)</f>
        <v>No</v>
      </c>
      <c r="F722" s="7" t="str">
        <f>VLOOKUP(A722,'Data Analysis'!A721:Q3056,9,FALSE)</f>
        <v>No</v>
      </c>
      <c r="G722" s="7" t="str">
        <f>VLOOKUP(A722,'Data Analysis'!A721:Q3056,8,FALSE)</f>
        <v>No</v>
      </c>
      <c r="H722" s="7">
        <f>VLOOKUP(A722,'Data Analysis'!A721:Q3056,10,FALSE)</f>
        <v>0</v>
      </c>
      <c r="I722" s="7" t="str">
        <f>VLOOKUP(A722,'Data Analysis'!A721:Q3056,17,FALSE)</f>
        <v>No</v>
      </c>
      <c r="J722" s="7" t="str">
        <f>VLOOKUP(A722,'Data Analysis'!A721:Q3056,11,FALSE)</f>
        <v>Obesity</v>
      </c>
      <c r="K722" s="7" t="str">
        <f>VLOOKUP(A722,'Data Analysis'!A721:Q3056,12,FALSE)</f>
        <v>Diabetes</v>
      </c>
      <c r="L722" s="7" t="str">
        <f>VLOOKUP(A722,'Data Analysis'!A721:Q3056,13,FALSE)</f>
        <v>8-Nov-1960</v>
      </c>
      <c r="M722" s="7">
        <f>VLOOKUP(A722,'Data Analysis'!A721:Q3056,14,FALSE)</f>
        <v>14043.48</v>
      </c>
      <c r="N722" s="7" t="str">
        <f>VLOOKUP(A722,'Data Analysis'!A721:Q3056,16,FALSE)</f>
        <v>tier - 2</v>
      </c>
      <c r="O722" s="7" t="str">
        <f>VLOOKUP(A722,'Data Analysis'!A721:Q3056,15,FALSE)</f>
        <v>tier - 3</v>
      </c>
      <c r="P722" s="7">
        <f>VLOOKUP(A722,'Data Analysis'!A721:Q3056,2,FALSE)</f>
        <v>62</v>
      </c>
      <c r="Q722" s="7">
        <f>VLOOKUP(A723,'Data Analysis'!A722:Q3057,2,FALSE)</f>
        <v>59</v>
      </c>
    </row>
    <row r="723" ht="15.6" spans="1:17">
      <c r="A723" s="9" t="s">
        <v>1444</v>
      </c>
      <c r="B723" s="7" t="str">
        <f>VLOOKUP(A723,'Data Analysis'!A722:Q3057,4,FALSE)</f>
        <v>  Melissa</v>
      </c>
      <c r="C723" s="7">
        <f>VLOOKUP(A723,'Data Analysis'!A722:Q3057,5,FALSE)</f>
        <v>32.1</v>
      </c>
      <c r="D723" s="7">
        <f>VLOOKUP(A723,'Data Analysis'!A722:Q3057,6,FALSE)</f>
        <v>6.57</v>
      </c>
      <c r="E723" s="7" t="str">
        <f>VLOOKUP(A723,'Data Analysis'!A722:Q3057,7,FALSE)</f>
        <v>yes</v>
      </c>
      <c r="F723" s="7" t="str">
        <f>VLOOKUP(A723,'Data Analysis'!A722:Q3057,9,FALSE)</f>
        <v>No</v>
      </c>
      <c r="G723" s="7" t="str">
        <f>VLOOKUP(A723,'Data Analysis'!A722:Q3057,8,FALSE)</f>
        <v>Yes</v>
      </c>
      <c r="H723" s="7">
        <f>VLOOKUP(A723,'Data Analysis'!A722:Q3057,10,FALSE)</f>
        <v>1</v>
      </c>
      <c r="I723" s="7" t="str">
        <f>VLOOKUP(A723,'Data Analysis'!A722:Q3057,17,FALSE)</f>
        <v>No</v>
      </c>
      <c r="J723" s="7" t="str">
        <f>VLOOKUP(A723,'Data Analysis'!A722:Q3057,11,FALSE)</f>
        <v>Obesity</v>
      </c>
      <c r="K723" s="7" t="str">
        <f>VLOOKUP(A723,'Data Analysis'!A722:Q3057,12,FALSE)</f>
        <v>Diabetes</v>
      </c>
      <c r="L723" s="7" t="str">
        <f>VLOOKUP(A723,'Data Analysis'!A722:Q3057,13,FALSE)</f>
        <v>8-Jul-1963</v>
      </c>
      <c r="M723" s="7">
        <f>VLOOKUP(A723,'Data Analysis'!A722:Q3057,14,FALSE)</f>
        <v>14007.22</v>
      </c>
      <c r="N723" s="7" t="str">
        <f>VLOOKUP(A723,'Data Analysis'!A722:Q3057,16,FALSE)</f>
        <v>tier - 2</v>
      </c>
      <c r="O723" s="7" t="str">
        <f>VLOOKUP(A723,'Data Analysis'!A722:Q3057,15,FALSE)</f>
        <v>tier - 3</v>
      </c>
      <c r="P723" s="7">
        <f>VLOOKUP(A723,'Data Analysis'!A722:Q3057,2,FALSE)</f>
        <v>59</v>
      </c>
      <c r="Q723" s="7">
        <f>VLOOKUP(A724,'Data Analysis'!A723:Q3058,2,FALSE)</f>
        <v>59</v>
      </c>
    </row>
    <row r="724" ht="15.6" spans="1:17">
      <c r="A724" s="9" t="s">
        <v>1446</v>
      </c>
      <c r="B724" s="7" t="str">
        <f>VLOOKUP(A724,'Data Analysis'!A723:Q3058,4,FALSE)</f>
        <v>  Laura P</v>
      </c>
      <c r="C724" s="7">
        <f>VLOOKUP(A724,'Data Analysis'!A723:Q3058,5,FALSE)</f>
        <v>27.83</v>
      </c>
      <c r="D724" s="7">
        <f>VLOOKUP(A724,'Data Analysis'!A723:Q3058,6,FALSE)</f>
        <v>11.61</v>
      </c>
      <c r="E724" s="7" t="str">
        <f>VLOOKUP(A724,'Data Analysis'!A723:Q3058,7,FALSE)</f>
        <v>yes</v>
      </c>
      <c r="F724" s="7" t="str">
        <f>VLOOKUP(A724,'Data Analysis'!A723:Q3058,9,FALSE)</f>
        <v>No</v>
      </c>
      <c r="G724" s="7" t="str">
        <f>VLOOKUP(A724,'Data Analysis'!A723:Q3058,8,FALSE)</f>
        <v>Yes</v>
      </c>
      <c r="H724" s="7">
        <f>VLOOKUP(A724,'Data Analysis'!A723:Q3058,10,FALSE)</f>
        <v>1</v>
      </c>
      <c r="I724" s="7" t="str">
        <f>VLOOKUP(A724,'Data Analysis'!A723:Q3058,17,FALSE)</f>
        <v>No</v>
      </c>
      <c r="J724" s="7" t="str">
        <f>VLOOKUP(A724,'Data Analysis'!A723:Q3058,11,FALSE)</f>
        <v>Overweight</v>
      </c>
      <c r="K724" s="7" t="str">
        <f>VLOOKUP(A724,'Data Analysis'!A723:Q3058,12,FALSE)</f>
        <v>Diabetes</v>
      </c>
      <c r="L724" s="7" t="str">
        <f>VLOOKUP(A724,'Data Analysis'!A723:Q3058,13,FALSE)</f>
        <v>6-Jul-1963</v>
      </c>
      <c r="M724" s="7">
        <f>VLOOKUP(A724,'Data Analysis'!A723:Q3058,14,FALSE)</f>
        <v>14001.29</v>
      </c>
      <c r="N724" s="7" t="str">
        <f>VLOOKUP(A724,'Data Analysis'!A723:Q3058,16,FALSE)</f>
        <v>tier - 2</v>
      </c>
      <c r="O724" s="7" t="str">
        <f>VLOOKUP(A724,'Data Analysis'!A723:Q3058,15,FALSE)</f>
        <v>tier - 2</v>
      </c>
      <c r="P724" s="7">
        <f>VLOOKUP(A724,'Data Analysis'!A723:Q3058,2,FALSE)</f>
        <v>59</v>
      </c>
      <c r="Q724" s="7">
        <f>VLOOKUP(A725,'Data Analysis'!A724:Q3059,2,FALSE)</f>
        <v>59</v>
      </c>
    </row>
    <row r="725" ht="15.6" spans="1:17">
      <c r="A725" s="9" t="s">
        <v>1448</v>
      </c>
      <c r="B725" s="7" t="str">
        <f>VLOOKUP(A725,'Data Analysis'!A724:Q3059,4,FALSE)</f>
        <v>  Lisa</v>
      </c>
      <c r="C725" s="7">
        <f>VLOOKUP(A725,'Data Analysis'!A724:Q3059,5,FALSE)</f>
        <v>27.72</v>
      </c>
      <c r="D725" s="7">
        <f>VLOOKUP(A725,'Data Analysis'!A724:Q3059,6,FALSE)</f>
        <v>8.16</v>
      </c>
      <c r="E725" s="7" t="str">
        <f>VLOOKUP(A725,'Data Analysis'!A724:Q3059,7,FALSE)</f>
        <v>yes</v>
      </c>
      <c r="F725" s="7" t="str">
        <f>VLOOKUP(A725,'Data Analysis'!A724:Q3059,9,FALSE)</f>
        <v>No</v>
      </c>
      <c r="G725" s="7" t="str">
        <f>VLOOKUP(A725,'Data Analysis'!A724:Q3059,8,FALSE)</f>
        <v>Yes</v>
      </c>
      <c r="H725" s="7">
        <f>VLOOKUP(A725,'Data Analysis'!A724:Q3059,10,FALSE)</f>
        <v>1</v>
      </c>
      <c r="I725" s="7" t="str">
        <f>VLOOKUP(A725,'Data Analysis'!A724:Q3059,17,FALSE)</f>
        <v>No</v>
      </c>
      <c r="J725" s="7" t="str">
        <f>VLOOKUP(A725,'Data Analysis'!A724:Q3059,11,FALSE)</f>
        <v>Obesity</v>
      </c>
      <c r="K725" s="7" t="str">
        <f>VLOOKUP(A725,'Data Analysis'!A724:Q3059,12,FALSE)</f>
        <v>Diabetes</v>
      </c>
      <c r="L725" s="7" t="str">
        <f>VLOOKUP(A725,'Data Analysis'!A724:Q3059,13,FALSE)</f>
        <v>23-Dec-1963</v>
      </c>
      <c r="M725" s="7">
        <f>VLOOKUP(A725,'Data Analysis'!A724:Q3059,14,FALSE)</f>
        <v>14001.13</v>
      </c>
      <c r="N725" s="7" t="str">
        <f>VLOOKUP(A725,'Data Analysis'!A724:Q3059,16,FALSE)</f>
        <v>tier - 2</v>
      </c>
      <c r="O725" s="7" t="str">
        <f>VLOOKUP(A725,'Data Analysis'!A724:Q3059,15,FALSE)</f>
        <v>tier - 1</v>
      </c>
      <c r="P725" s="7">
        <f>VLOOKUP(A725,'Data Analysis'!A724:Q3059,2,FALSE)</f>
        <v>59</v>
      </c>
      <c r="Q725" s="7">
        <f>VLOOKUP(A726,'Data Analysis'!A725:Q3060,2,FALSE)</f>
        <v>63</v>
      </c>
    </row>
    <row r="726" ht="15.6" spans="1:17">
      <c r="A726" s="9" t="s">
        <v>1450</v>
      </c>
      <c r="B726" s="7" t="str">
        <f>VLOOKUP(A726,'Data Analysis'!A725:Q3060,4,FALSE)</f>
        <v>  William D</v>
      </c>
      <c r="C726" s="7">
        <f>VLOOKUP(A726,'Data Analysis'!A725:Q3060,5,FALSE)</f>
        <v>36.765</v>
      </c>
      <c r="D726" s="7">
        <f>VLOOKUP(A726,'Data Analysis'!A725:Q3060,6,FALSE)</f>
        <v>4.48</v>
      </c>
      <c r="E726" s="7" t="str">
        <f>VLOOKUP(A726,'Data Analysis'!A725:Q3060,7,FALSE)</f>
        <v>yes</v>
      </c>
      <c r="F726" s="7" t="str">
        <f>VLOOKUP(A726,'Data Analysis'!A725:Q3060,9,FALSE)</f>
        <v>No</v>
      </c>
      <c r="G726" s="7" t="str">
        <f>VLOOKUP(A726,'Data Analysis'!A725:Q3060,8,FALSE)</f>
        <v>No</v>
      </c>
      <c r="H726" s="7">
        <f>VLOOKUP(A726,'Data Analysis'!A725:Q3060,10,FALSE)</f>
        <v>2</v>
      </c>
      <c r="I726" s="7" t="str">
        <f>VLOOKUP(A726,'Data Analysis'!A725:Q3060,17,FALSE)</f>
        <v>No</v>
      </c>
      <c r="J726" s="7" t="str">
        <f>VLOOKUP(A726,'Data Analysis'!A725:Q3060,11,FALSE)</f>
        <v>Obesity</v>
      </c>
      <c r="K726" s="7" t="str">
        <f>VLOOKUP(A726,'Data Analysis'!A725:Q3060,12,FALSE)</f>
        <v>Normal</v>
      </c>
      <c r="L726" s="7" t="str">
        <f>VLOOKUP(A726,'Data Analysis'!A725:Q3060,13,FALSE)</f>
        <v>6-Sep-1959</v>
      </c>
      <c r="M726" s="7">
        <f>VLOOKUP(A726,'Data Analysis'!A725:Q3060,14,FALSE)</f>
        <v>13981.85</v>
      </c>
      <c r="N726" s="7" t="str">
        <f>VLOOKUP(A726,'Data Analysis'!A725:Q3060,16,FALSE)</f>
        <v>tier - 2</v>
      </c>
      <c r="O726" s="7" t="str">
        <f>VLOOKUP(A726,'Data Analysis'!A725:Q3060,15,FALSE)</f>
        <v>tier - 1</v>
      </c>
      <c r="P726" s="7">
        <f>VLOOKUP(A726,'Data Analysis'!A725:Q3060,2,FALSE)</f>
        <v>63</v>
      </c>
      <c r="Q726" s="7">
        <f>VLOOKUP(A727,'Data Analysis'!A726:Q3061,2,FALSE)</f>
        <v>32</v>
      </c>
    </row>
    <row r="727" ht="15.6" spans="1:17">
      <c r="A727" s="9" t="s">
        <v>1452</v>
      </c>
      <c r="B727" s="7" t="str">
        <f>VLOOKUP(A727,'Data Analysis'!A726:Q3061,4,FALSE)</f>
        <v>  James</v>
      </c>
      <c r="C727" s="7">
        <f>VLOOKUP(A727,'Data Analysis'!A726:Q3061,5,FALSE)</f>
        <v>48.36</v>
      </c>
      <c r="D727" s="7">
        <f>VLOOKUP(A727,'Data Analysis'!A726:Q3061,6,FALSE)</f>
        <v>4.08</v>
      </c>
      <c r="E727" s="7" t="str">
        <f>VLOOKUP(A727,'Data Analysis'!A726:Q3061,7,FALSE)</f>
        <v>No</v>
      </c>
      <c r="F727" s="7" t="str">
        <f>VLOOKUP(A727,'Data Analysis'!A726:Q3061,9,FALSE)</f>
        <v>No</v>
      </c>
      <c r="G727" s="7" t="str">
        <f>VLOOKUP(A727,'Data Analysis'!A726:Q3061,8,FALSE)</f>
        <v>No</v>
      </c>
      <c r="H727" s="7">
        <f>VLOOKUP(A727,'Data Analysis'!A726:Q3061,10,FALSE)</f>
        <v>0</v>
      </c>
      <c r="I727" s="7" t="str">
        <f>VLOOKUP(A727,'Data Analysis'!A726:Q3061,17,FALSE)</f>
        <v>No</v>
      </c>
      <c r="J727" s="7" t="str">
        <f>VLOOKUP(A727,'Data Analysis'!A726:Q3061,11,FALSE)</f>
        <v>Normal Weight</v>
      </c>
      <c r="K727" s="7" t="str">
        <f>VLOOKUP(A727,'Data Analysis'!A726:Q3061,12,FALSE)</f>
        <v>Normal</v>
      </c>
      <c r="L727" s="7" t="str">
        <f>VLOOKUP(A727,'Data Analysis'!A726:Q3061,13,FALSE)</f>
        <v>13-Jul-1990</v>
      </c>
      <c r="M727" s="7">
        <f>VLOOKUP(A727,'Data Analysis'!A726:Q3061,14,FALSE)</f>
        <v>13979.45</v>
      </c>
      <c r="N727" s="7" t="str">
        <f>VLOOKUP(A727,'Data Analysis'!A726:Q3061,16,FALSE)</f>
        <v>tier - 2</v>
      </c>
      <c r="O727" s="7" t="str">
        <f>VLOOKUP(A727,'Data Analysis'!A726:Q3061,15,FALSE)</f>
        <v>tier - 1</v>
      </c>
      <c r="P727" s="7">
        <f>VLOOKUP(A727,'Data Analysis'!A726:Q3061,2,FALSE)</f>
        <v>32</v>
      </c>
      <c r="Q727" s="7">
        <f>VLOOKUP(A728,'Data Analysis'!A727:Q3062,2,FALSE)</f>
        <v>63</v>
      </c>
    </row>
    <row r="728" ht="15.6" spans="1:17">
      <c r="A728" s="9" t="s">
        <v>1454</v>
      </c>
      <c r="B728" s="7" t="str">
        <f>VLOOKUP(A728,'Data Analysis'!A727:Q3062,4,FALSE)</f>
        <v>  John</v>
      </c>
      <c r="C728" s="7">
        <f>VLOOKUP(A728,'Data Analysis'!A727:Q3062,5,FALSE)</f>
        <v>31.445</v>
      </c>
      <c r="D728" s="7">
        <f>VLOOKUP(A728,'Data Analysis'!A727:Q3062,6,FALSE)</f>
        <v>4.4</v>
      </c>
      <c r="E728" s="7" t="str">
        <f>VLOOKUP(A728,'Data Analysis'!A727:Q3062,7,FALSE)</f>
        <v>yes</v>
      </c>
      <c r="F728" s="7" t="str">
        <f>VLOOKUP(A728,'Data Analysis'!A727:Q3062,9,FALSE)</f>
        <v>No</v>
      </c>
      <c r="G728" s="7" t="str">
        <f>VLOOKUP(A728,'Data Analysis'!A727:Q3062,8,FALSE)</f>
        <v>No</v>
      </c>
      <c r="H728" s="7">
        <f>VLOOKUP(A728,'Data Analysis'!A727:Q3062,10,FALSE)</f>
        <v>2</v>
      </c>
      <c r="I728" s="7" t="str">
        <f>VLOOKUP(A728,'Data Analysis'!A727:Q3062,17,FALSE)</f>
        <v>No</v>
      </c>
      <c r="J728" s="7" t="str">
        <f>VLOOKUP(A728,'Data Analysis'!A727:Q3062,11,FALSE)</f>
        <v>Obesity</v>
      </c>
      <c r="K728" s="7" t="str">
        <f>VLOOKUP(A728,'Data Analysis'!A727:Q3062,12,FALSE)</f>
        <v>Normal</v>
      </c>
      <c r="L728" s="7" t="str">
        <f>VLOOKUP(A728,'Data Analysis'!A727:Q3062,13,FALSE)</f>
        <v>29-Aug-1959</v>
      </c>
      <c r="M728" s="7">
        <f>VLOOKUP(A728,'Data Analysis'!A727:Q3062,14,FALSE)</f>
        <v>13974.46</v>
      </c>
      <c r="N728" s="7" t="str">
        <f>VLOOKUP(A728,'Data Analysis'!A727:Q3062,16,FALSE)</f>
        <v>tier - 2</v>
      </c>
      <c r="O728" s="7" t="str">
        <f>VLOOKUP(A728,'Data Analysis'!A727:Q3062,15,FALSE)</f>
        <v>tier - 2</v>
      </c>
      <c r="P728" s="7">
        <f>VLOOKUP(A728,'Data Analysis'!A727:Q3062,2,FALSE)</f>
        <v>63</v>
      </c>
      <c r="Q728" s="7">
        <f>VLOOKUP(A729,'Data Analysis'!A728:Q3063,2,FALSE)</f>
        <v>62</v>
      </c>
    </row>
    <row r="729" ht="15.6" spans="1:17">
      <c r="A729" s="9" t="s">
        <v>1456</v>
      </c>
      <c r="B729" s="7" t="str">
        <f>VLOOKUP(A729,'Data Analysis'!A728:Q3063,4,FALSE)</f>
        <v>  Adam S</v>
      </c>
      <c r="C729" s="7">
        <f>VLOOKUP(A729,'Data Analysis'!A728:Q3063,5,FALSE)</f>
        <v>27.55</v>
      </c>
      <c r="D729" s="7">
        <f>VLOOKUP(A729,'Data Analysis'!A728:Q3063,6,FALSE)</f>
        <v>9.02</v>
      </c>
      <c r="E729" s="7" t="str">
        <f>VLOOKUP(A729,'Data Analysis'!A728:Q3063,7,FALSE)</f>
        <v>No</v>
      </c>
      <c r="F729" s="7" t="str">
        <f>VLOOKUP(A729,'Data Analysis'!A728:Q3063,9,FALSE)</f>
        <v>No</v>
      </c>
      <c r="G729" s="7" t="str">
        <f>VLOOKUP(A729,'Data Analysis'!A728:Q3063,8,FALSE)</f>
        <v>No</v>
      </c>
      <c r="H729" s="7">
        <f>VLOOKUP(A729,'Data Analysis'!A728:Q3063,10,FALSE)</f>
        <v>0</v>
      </c>
      <c r="I729" s="7" t="str">
        <f>VLOOKUP(A729,'Data Analysis'!A728:Q3063,17,FALSE)</f>
        <v>No</v>
      </c>
      <c r="J729" s="7" t="str">
        <f>VLOOKUP(A729,'Data Analysis'!A728:Q3063,11,FALSE)</f>
        <v>Obesity</v>
      </c>
      <c r="K729" s="7" t="str">
        <f>VLOOKUP(A729,'Data Analysis'!A728:Q3063,12,FALSE)</f>
        <v>Diabetes</v>
      </c>
      <c r="L729" s="7" t="str">
        <f>VLOOKUP(A729,'Data Analysis'!A728:Q3063,13,FALSE)</f>
        <v>18-Jun-1960</v>
      </c>
      <c r="M729" s="7">
        <f>VLOOKUP(A729,'Data Analysis'!A728:Q3063,14,FALSE)</f>
        <v>13937.67</v>
      </c>
      <c r="N729" s="7" t="str">
        <f>VLOOKUP(A729,'Data Analysis'!A728:Q3063,16,FALSE)</f>
        <v>tier - 2</v>
      </c>
      <c r="O729" s="7" t="str">
        <f>VLOOKUP(A729,'Data Analysis'!A728:Q3063,15,FALSE)</f>
        <v>tier - 1</v>
      </c>
      <c r="P729" s="7">
        <f>VLOOKUP(A729,'Data Analysis'!A728:Q3063,2,FALSE)</f>
        <v>62</v>
      </c>
      <c r="Q729" s="7">
        <f>VLOOKUP(A730,'Data Analysis'!A729:Q3064,2,FALSE)</f>
        <v>60</v>
      </c>
    </row>
    <row r="730" ht="15.6" spans="1:17">
      <c r="A730" s="9" t="s">
        <v>1458</v>
      </c>
      <c r="B730" s="7" t="str">
        <f>VLOOKUP(A730,'Data Analysis'!A729:Q3064,4,FALSE)</f>
        <v>  Armando</v>
      </c>
      <c r="C730" s="7">
        <f>VLOOKUP(A730,'Data Analysis'!A729:Q3064,5,FALSE)</f>
        <v>33.11</v>
      </c>
      <c r="D730" s="7">
        <f>VLOOKUP(A730,'Data Analysis'!A729:Q3064,6,FALSE)</f>
        <v>8.06</v>
      </c>
      <c r="E730" s="7" t="str">
        <f>VLOOKUP(A730,'Data Analysis'!A729:Q3064,7,FALSE)</f>
        <v>No</v>
      </c>
      <c r="F730" s="7" t="str">
        <f>VLOOKUP(A730,'Data Analysis'!A729:Q3064,9,FALSE)</f>
        <v>No</v>
      </c>
      <c r="G730" s="7" t="str">
        <f>VLOOKUP(A730,'Data Analysis'!A729:Q3064,8,FALSE)</f>
        <v>No</v>
      </c>
      <c r="H730" s="7">
        <f>VLOOKUP(A730,'Data Analysis'!A729:Q3064,10,FALSE)</f>
        <v>0</v>
      </c>
      <c r="I730" s="7" t="str">
        <f>VLOOKUP(A730,'Data Analysis'!A729:Q3064,17,FALSE)</f>
        <v>No</v>
      </c>
      <c r="J730" s="7" t="str">
        <f>VLOOKUP(A730,'Data Analysis'!A729:Q3064,11,FALSE)</f>
        <v>Obesity</v>
      </c>
      <c r="K730" s="7" t="str">
        <f>VLOOKUP(A730,'Data Analysis'!A729:Q3064,12,FALSE)</f>
        <v>Diabetes</v>
      </c>
      <c r="L730" s="7" t="str">
        <f>VLOOKUP(A730,'Data Analysis'!A729:Q3064,13,FALSE)</f>
        <v>27-Jul-1962</v>
      </c>
      <c r="M730" s="7">
        <f>VLOOKUP(A730,'Data Analysis'!A729:Q3064,14,FALSE)</f>
        <v>13919.82</v>
      </c>
      <c r="N730" s="7" t="str">
        <f>VLOOKUP(A730,'Data Analysis'!A729:Q3064,16,FALSE)</f>
        <v>tier - 2</v>
      </c>
      <c r="O730" s="7" t="str">
        <f>VLOOKUP(A730,'Data Analysis'!A729:Q3064,15,FALSE)</f>
        <v>tier - 2</v>
      </c>
      <c r="P730" s="7">
        <f>VLOOKUP(A730,'Data Analysis'!A729:Q3064,2,FALSE)</f>
        <v>60</v>
      </c>
      <c r="Q730" s="7">
        <f>VLOOKUP(A731,'Data Analysis'!A730:Q3065,2,FALSE)</f>
        <v>63</v>
      </c>
    </row>
    <row r="731" ht="15.6" spans="1:17">
      <c r="A731" s="9" t="s">
        <v>1460</v>
      </c>
      <c r="B731" s="7" t="str">
        <f>VLOOKUP(A731,'Data Analysis'!A730:Q3065,4,FALSE)</f>
        <v>  Dana</v>
      </c>
      <c r="C731" s="7">
        <f>VLOOKUP(A731,'Data Analysis'!A730:Q3065,5,FALSE)</f>
        <v>36.85</v>
      </c>
      <c r="D731" s="7">
        <f>VLOOKUP(A731,'Data Analysis'!A730:Q3065,6,FALSE)</f>
        <v>6.21</v>
      </c>
      <c r="E731" s="7" t="str">
        <f>VLOOKUP(A731,'Data Analysis'!A730:Q3065,7,FALSE)</f>
        <v>yes</v>
      </c>
      <c r="F731" s="7" t="str">
        <f>VLOOKUP(A731,'Data Analysis'!A730:Q3065,9,FALSE)</f>
        <v>No</v>
      </c>
      <c r="G731" s="7" t="str">
        <f>VLOOKUP(A731,'Data Analysis'!A730:Q3065,8,FALSE)</f>
        <v>No</v>
      </c>
      <c r="H731" s="7">
        <f>VLOOKUP(A731,'Data Analysis'!A730:Q3065,10,FALSE)</f>
        <v>2</v>
      </c>
      <c r="I731" s="7" t="str">
        <f>VLOOKUP(A731,'Data Analysis'!A730:Q3065,17,FALSE)</f>
        <v>No</v>
      </c>
      <c r="J731" s="7" t="str">
        <f>VLOOKUP(A731,'Data Analysis'!A730:Q3065,11,FALSE)</f>
        <v>Obesity</v>
      </c>
      <c r="K731" s="7" t="str">
        <f>VLOOKUP(A731,'Data Analysis'!A730:Q3065,12,FALSE)</f>
        <v>Prediabetes</v>
      </c>
      <c r="L731" s="7" t="str">
        <f>VLOOKUP(A731,'Data Analysis'!A730:Q3065,13,FALSE)</f>
        <v>7-Jul-1959</v>
      </c>
      <c r="M731" s="7">
        <f>VLOOKUP(A731,'Data Analysis'!A730:Q3065,14,FALSE)</f>
        <v>13887.97</v>
      </c>
      <c r="N731" s="7" t="str">
        <f>VLOOKUP(A731,'Data Analysis'!A730:Q3065,16,FALSE)</f>
        <v>tier - 2</v>
      </c>
      <c r="O731" s="7" t="str">
        <f>VLOOKUP(A731,'Data Analysis'!A730:Q3065,15,FALSE)</f>
        <v>tier - 2</v>
      </c>
      <c r="P731" s="7">
        <f>VLOOKUP(A731,'Data Analysis'!A730:Q3065,2,FALSE)</f>
        <v>63</v>
      </c>
      <c r="Q731" s="7">
        <f>VLOOKUP(A732,'Data Analysis'!A731:Q3066,2,FALSE)</f>
        <v>63</v>
      </c>
    </row>
    <row r="732" ht="15.6" spans="1:17">
      <c r="A732" s="9" t="s">
        <v>1462</v>
      </c>
      <c r="B732" s="7" t="str">
        <f>VLOOKUP(A732,'Data Analysis'!A731:Q3066,4,FALSE)</f>
        <v>  Jennifer L</v>
      </c>
      <c r="C732" s="7">
        <f>VLOOKUP(A732,'Data Analysis'!A731:Q3066,5,FALSE)</f>
        <v>36.3</v>
      </c>
      <c r="D732" s="7">
        <f>VLOOKUP(A732,'Data Analysis'!A731:Q3066,6,FALSE)</f>
        <v>5.79</v>
      </c>
      <c r="E732" s="7" t="str">
        <f>VLOOKUP(A732,'Data Analysis'!A731:Q3066,7,FALSE)</f>
        <v>yes</v>
      </c>
      <c r="F732" s="7" t="str">
        <f>VLOOKUP(A732,'Data Analysis'!A731:Q3066,9,FALSE)</f>
        <v>No</v>
      </c>
      <c r="G732" s="7" t="str">
        <f>VLOOKUP(A732,'Data Analysis'!A731:Q3066,8,FALSE)</f>
        <v>No</v>
      </c>
      <c r="H732" s="7">
        <f>VLOOKUP(A732,'Data Analysis'!A731:Q3066,10,FALSE)</f>
        <v>2</v>
      </c>
      <c r="I732" s="7" t="str">
        <f>VLOOKUP(A732,'Data Analysis'!A731:Q3066,17,FALSE)</f>
        <v>No</v>
      </c>
      <c r="J732" s="7" t="str">
        <f>VLOOKUP(A732,'Data Analysis'!A731:Q3066,11,FALSE)</f>
        <v>Overweight</v>
      </c>
      <c r="K732" s="7" t="str">
        <f>VLOOKUP(A732,'Data Analysis'!A731:Q3066,12,FALSE)</f>
        <v>Prediabetes</v>
      </c>
      <c r="L732" s="7" t="str">
        <f>VLOOKUP(A732,'Data Analysis'!A731:Q3066,13,FALSE)</f>
        <v>29-Dec-1959</v>
      </c>
      <c r="M732" s="7">
        <f>VLOOKUP(A732,'Data Analysis'!A731:Q3066,14,FALSE)</f>
        <v>13887.2</v>
      </c>
      <c r="N732" s="7" t="str">
        <f>VLOOKUP(A732,'Data Analysis'!A731:Q3066,16,FALSE)</f>
        <v>tier - 2</v>
      </c>
      <c r="O732" s="7" t="str">
        <f>VLOOKUP(A732,'Data Analysis'!A731:Q3066,15,FALSE)</f>
        <v>tier - 3</v>
      </c>
      <c r="P732" s="7">
        <f>VLOOKUP(A732,'Data Analysis'!A731:Q3066,2,FALSE)</f>
        <v>63</v>
      </c>
      <c r="Q732" s="7">
        <f>VLOOKUP(A733,'Data Analysis'!A732:Q3067,2,FALSE)</f>
        <v>37</v>
      </c>
    </row>
    <row r="733" ht="15.6" spans="1:17">
      <c r="A733" s="9" t="s">
        <v>1464</v>
      </c>
      <c r="B733" s="7" t="str">
        <f>VLOOKUP(A733,'Data Analysis'!A732:Q3067,4,FALSE)</f>
        <v>  Benjamin</v>
      </c>
      <c r="C733" s="7">
        <f>VLOOKUP(A733,'Data Analysis'!A732:Q3067,5,FALSE)</f>
        <v>45.34</v>
      </c>
      <c r="D733" s="7">
        <f>VLOOKUP(A733,'Data Analysis'!A732:Q3067,6,FALSE)</f>
        <v>5.69</v>
      </c>
      <c r="E733" s="7" t="str">
        <f>VLOOKUP(A733,'Data Analysis'!A732:Q3067,7,FALSE)</f>
        <v>yes</v>
      </c>
      <c r="F733" s="7" t="str">
        <f>VLOOKUP(A733,'Data Analysis'!A732:Q3067,9,FALSE)</f>
        <v>No</v>
      </c>
      <c r="G733" s="7" t="str">
        <f>VLOOKUP(A733,'Data Analysis'!A732:Q3067,8,FALSE)</f>
        <v>No</v>
      </c>
      <c r="H733" s="7">
        <f>VLOOKUP(A733,'Data Analysis'!A732:Q3067,10,FALSE)</f>
        <v>0</v>
      </c>
      <c r="I733" s="7" t="str">
        <f>VLOOKUP(A733,'Data Analysis'!A732:Q3067,17,FALSE)</f>
        <v>No</v>
      </c>
      <c r="J733" s="7" t="str">
        <f>VLOOKUP(A733,'Data Analysis'!A732:Q3067,11,FALSE)</f>
        <v>Obesity</v>
      </c>
      <c r="K733" s="7" t="str">
        <f>VLOOKUP(A733,'Data Analysis'!A732:Q3067,12,FALSE)</f>
        <v>Normal</v>
      </c>
      <c r="L733" s="7" t="str">
        <f>VLOOKUP(A733,'Data Analysis'!A732:Q3067,13,FALSE)</f>
        <v>25-Sep-1985</v>
      </c>
      <c r="M733" s="7">
        <f>VLOOKUP(A733,'Data Analysis'!A732:Q3067,14,FALSE)</f>
        <v>13886.4</v>
      </c>
      <c r="N733" s="7" t="str">
        <f>VLOOKUP(A733,'Data Analysis'!A732:Q3067,16,FALSE)</f>
        <v>tier - 2</v>
      </c>
      <c r="O733" s="7" t="str">
        <f>VLOOKUP(A733,'Data Analysis'!A732:Q3067,15,FALSE)</f>
        <v>tier - 2</v>
      </c>
      <c r="P733" s="7">
        <f>VLOOKUP(A733,'Data Analysis'!A732:Q3067,2,FALSE)</f>
        <v>37</v>
      </c>
      <c r="Q733" s="7">
        <f>VLOOKUP(A734,'Data Analysis'!A733:Q3068,2,FALSE)</f>
        <v>63</v>
      </c>
    </row>
    <row r="734" ht="15.6" spans="1:17">
      <c r="A734" s="9" t="s">
        <v>1466</v>
      </c>
      <c r="B734" s="7" t="str">
        <f>VLOOKUP(A734,'Data Analysis'!A733:Q3068,4,FALSE)</f>
        <v>  Tanya</v>
      </c>
      <c r="C734" s="7">
        <f>VLOOKUP(A734,'Data Analysis'!A733:Q3068,5,FALSE)</f>
        <v>31.8</v>
      </c>
      <c r="D734" s="7">
        <f>VLOOKUP(A734,'Data Analysis'!A733:Q3068,6,FALSE)</f>
        <v>5.36</v>
      </c>
      <c r="E734" s="7" t="str">
        <f>VLOOKUP(A734,'Data Analysis'!A733:Q3068,7,FALSE)</f>
        <v>yes</v>
      </c>
      <c r="F734" s="7" t="str">
        <f>VLOOKUP(A734,'Data Analysis'!A733:Q3068,9,FALSE)</f>
        <v>No</v>
      </c>
      <c r="G734" s="7" t="str">
        <f>VLOOKUP(A734,'Data Analysis'!A733:Q3068,8,FALSE)</f>
        <v>No</v>
      </c>
      <c r="H734" s="7">
        <f>VLOOKUP(A734,'Data Analysis'!A733:Q3068,10,FALSE)</f>
        <v>2</v>
      </c>
      <c r="I734" s="7" t="str">
        <f>VLOOKUP(A734,'Data Analysis'!A733:Q3068,17,FALSE)</f>
        <v>No</v>
      </c>
      <c r="J734" s="7" t="str">
        <f>VLOOKUP(A734,'Data Analysis'!A733:Q3068,11,FALSE)</f>
        <v>Obesity</v>
      </c>
      <c r="K734" s="7" t="str">
        <f>VLOOKUP(A734,'Data Analysis'!A733:Q3068,12,FALSE)</f>
        <v>Normal</v>
      </c>
      <c r="L734" s="7" t="str">
        <f>VLOOKUP(A734,'Data Analysis'!A733:Q3068,13,FALSE)</f>
        <v>5-Oct-1959</v>
      </c>
      <c r="M734" s="7">
        <f>VLOOKUP(A734,'Data Analysis'!A733:Q3068,14,FALSE)</f>
        <v>13880.95</v>
      </c>
      <c r="N734" s="7" t="str">
        <f>VLOOKUP(A734,'Data Analysis'!A733:Q3068,16,FALSE)</f>
        <v>tier - 2</v>
      </c>
      <c r="O734" s="7" t="str">
        <f>VLOOKUP(A734,'Data Analysis'!A733:Q3068,15,FALSE)</f>
        <v>tier - 2</v>
      </c>
      <c r="P734" s="7">
        <f>VLOOKUP(A734,'Data Analysis'!A733:Q3068,2,FALSE)</f>
        <v>63</v>
      </c>
      <c r="Q734" s="7">
        <f>VLOOKUP(A735,'Data Analysis'!A734:Q3069,2,FALSE)</f>
        <v>44</v>
      </c>
    </row>
    <row r="735" ht="15.6" spans="1:17">
      <c r="A735" s="9" t="s">
        <v>1468</v>
      </c>
      <c r="B735" s="7" t="str">
        <f>VLOOKUP(A735,'Data Analysis'!A734:Q3069,4,FALSE)</f>
        <v>  Tracy</v>
      </c>
      <c r="C735" s="7">
        <f>VLOOKUP(A735,'Data Analysis'!A734:Q3069,5,FALSE)</f>
        <v>41.02</v>
      </c>
      <c r="D735" s="7">
        <f>VLOOKUP(A735,'Data Analysis'!A734:Q3069,6,FALSE)</f>
        <v>11.37</v>
      </c>
      <c r="E735" s="7" t="str">
        <f>VLOOKUP(A735,'Data Analysis'!A734:Q3069,7,FALSE)</f>
        <v>No</v>
      </c>
      <c r="F735" s="7" t="str">
        <f>VLOOKUP(A735,'Data Analysis'!A734:Q3069,9,FALSE)</f>
        <v>No</v>
      </c>
      <c r="G735" s="7" t="str">
        <f>VLOOKUP(A735,'Data Analysis'!A734:Q3069,8,FALSE)</f>
        <v>No</v>
      </c>
      <c r="H735" s="7">
        <f>VLOOKUP(A735,'Data Analysis'!A734:Q3069,10,FALSE)</f>
        <v>0</v>
      </c>
      <c r="I735" s="7" t="str">
        <f>VLOOKUP(A735,'Data Analysis'!A734:Q3069,17,FALSE)</f>
        <v>No</v>
      </c>
      <c r="J735" s="7" t="str">
        <f>VLOOKUP(A735,'Data Analysis'!A734:Q3069,11,FALSE)</f>
        <v>Obesity</v>
      </c>
      <c r="K735" s="7" t="str">
        <f>VLOOKUP(A735,'Data Analysis'!A734:Q3069,12,FALSE)</f>
        <v>Diabetes</v>
      </c>
      <c r="L735" s="7" t="str">
        <f>VLOOKUP(A735,'Data Analysis'!A734:Q3069,13,FALSE)</f>
        <v>19-Dec-1978</v>
      </c>
      <c r="M735" s="7">
        <f>VLOOKUP(A735,'Data Analysis'!A734:Q3069,14,FALSE)</f>
        <v>13874.89</v>
      </c>
      <c r="N735" s="7" t="str">
        <f>VLOOKUP(A735,'Data Analysis'!A734:Q3069,16,FALSE)</f>
        <v>tier - 2</v>
      </c>
      <c r="O735" s="7" t="str">
        <f>VLOOKUP(A735,'Data Analysis'!A734:Q3069,15,FALSE)</f>
        <v>tier - 1</v>
      </c>
      <c r="P735" s="7">
        <f>VLOOKUP(A735,'Data Analysis'!A734:Q3069,2,FALSE)</f>
        <v>44</v>
      </c>
      <c r="Q735" s="7">
        <f>VLOOKUP(A736,'Data Analysis'!A735:Q3070,2,FALSE)</f>
        <v>62</v>
      </c>
    </row>
    <row r="736" ht="15.6" spans="1:17">
      <c r="A736" s="9" t="s">
        <v>1470</v>
      </c>
      <c r="B736" s="7" t="str">
        <f>VLOOKUP(A736,'Data Analysis'!A735:Q3070,4,FALSE)</f>
        <v>  Emily S</v>
      </c>
      <c r="C736" s="7">
        <f>VLOOKUP(A736,'Data Analysis'!A735:Q3070,5,FALSE)</f>
        <v>32.68</v>
      </c>
      <c r="D736" s="7">
        <f>VLOOKUP(A736,'Data Analysis'!A735:Q3070,6,FALSE)</f>
        <v>11.87</v>
      </c>
      <c r="E736" s="7" t="str">
        <f>VLOOKUP(A736,'Data Analysis'!A735:Q3070,7,FALSE)</f>
        <v>No</v>
      </c>
      <c r="F736" s="7" t="str">
        <f>VLOOKUP(A736,'Data Analysis'!A735:Q3070,9,FALSE)</f>
        <v>No</v>
      </c>
      <c r="G736" s="7" t="str">
        <f>VLOOKUP(A736,'Data Analysis'!A735:Q3070,8,FALSE)</f>
        <v>No</v>
      </c>
      <c r="H736" s="7">
        <f>VLOOKUP(A736,'Data Analysis'!A735:Q3070,10,FALSE)</f>
        <v>0</v>
      </c>
      <c r="I736" s="7" t="str">
        <f>VLOOKUP(A736,'Data Analysis'!A735:Q3070,17,FALSE)</f>
        <v>No</v>
      </c>
      <c r="J736" s="7" t="str">
        <f>VLOOKUP(A736,'Data Analysis'!A735:Q3070,11,FALSE)</f>
        <v>Overweight</v>
      </c>
      <c r="K736" s="7" t="str">
        <f>VLOOKUP(A736,'Data Analysis'!A735:Q3070,12,FALSE)</f>
        <v>Diabetes</v>
      </c>
      <c r="L736" s="7" t="str">
        <f>VLOOKUP(A736,'Data Analysis'!A735:Q3070,13,FALSE)</f>
        <v>21-Jul-1960</v>
      </c>
      <c r="M736" s="7">
        <f>VLOOKUP(A736,'Data Analysis'!A735:Q3070,14,FALSE)</f>
        <v>13844.8</v>
      </c>
      <c r="N736" s="7" t="str">
        <f>VLOOKUP(A736,'Data Analysis'!A735:Q3070,16,FALSE)</f>
        <v>tier - 2</v>
      </c>
      <c r="O736" s="7" t="str">
        <f>VLOOKUP(A736,'Data Analysis'!A735:Q3070,15,FALSE)</f>
        <v>tier - 2</v>
      </c>
      <c r="P736" s="7">
        <f>VLOOKUP(A736,'Data Analysis'!A735:Q3070,2,FALSE)</f>
        <v>62</v>
      </c>
      <c r="Q736" s="7">
        <f>VLOOKUP(A737,'Data Analysis'!A736:Q3071,2,FALSE)</f>
        <v>20</v>
      </c>
    </row>
    <row r="737" ht="15.6" spans="1:17">
      <c r="A737" s="9" t="s">
        <v>1472</v>
      </c>
      <c r="B737" s="7" t="str">
        <f>VLOOKUP(A737,'Data Analysis'!A736:Q3071,4,FALSE)</f>
        <v>  Kelly R</v>
      </c>
      <c r="C737" s="7">
        <f>VLOOKUP(A737,'Data Analysis'!A736:Q3071,5,FALSE)</f>
        <v>21.7</v>
      </c>
      <c r="D737" s="7">
        <f>VLOOKUP(A737,'Data Analysis'!A736:Q3071,6,FALSE)</f>
        <v>4.9</v>
      </c>
      <c r="E737" s="7" t="str">
        <f>VLOOKUP(A737,'Data Analysis'!A736:Q3071,7,FALSE)</f>
        <v>No</v>
      </c>
      <c r="F737" s="7" t="str">
        <f>VLOOKUP(A737,'Data Analysis'!A736:Q3071,9,FALSE)</f>
        <v>No</v>
      </c>
      <c r="G737" s="7" t="str">
        <f>VLOOKUP(A737,'Data Analysis'!A736:Q3071,8,FALSE)</f>
        <v>Yes</v>
      </c>
      <c r="H737" s="7">
        <f>VLOOKUP(A737,'Data Analysis'!A736:Q3071,10,FALSE)</f>
        <v>1</v>
      </c>
      <c r="I737" s="7" t="str">
        <f>VLOOKUP(A737,'Data Analysis'!A736:Q3071,17,FALSE)</f>
        <v>yes</v>
      </c>
      <c r="J737" s="7" t="str">
        <f>VLOOKUP(A737,'Data Analysis'!A736:Q3071,11,FALSE)</f>
        <v>Overweight</v>
      </c>
      <c r="K737" s="7" t="str">
        <f>VLOOKUP(A737,'Data Analysis'!A736:Q3071,12,FALSE)</f>
        <v>Normal</v>
      </c>
      <c r="L737" s="7" t="str">
        <f>VLOOKUP(A737,'Data Analysis'!A736:Q3071,13,FALSE)</f>
        <v>7-Jun-2003</v>
      </c>
      <c r="M737" s="7">
        <f>VLOOKUP(A737,'Data Analysis'!A736:Q3071,14,FALSE)</f>
        <v>13844.51</v>
      </c>
      <c r="N737" s="7" t="str">
        <f>VLOOKUP(A737,'Data Analysis'!A736:Q3071,16,FALSE)</f>
        <v>tier - 2</v>
      </c>
      <c r="O737" s="7" t="str">
        <f>VLOOKUP(A737,'Data Analysis'!A736:Q3071,15,FALSE)</f>
        <v>tier - 1</v>
      </c>
      <c r="P737" s="7">
        <f>VLOOKUP(A737,'Data Analysis'!A736:Q3071,2,FALSE)</f>
        <v>20</v>
      </c>
      <c r="Q737" s="7">
        <f>VLOOKUP(A738,'Data Analysis'!A737:Q3072,2,FALSE)</f>
        <v>64</v>
      </c>
    </row>
    <row r="738" ht="15.6" spans="1:17">
      <c r="A738" s="9" t="s">
        <v>1474</v>
      </c>
      <c r="B738" s="7" t="str">
        <f>VLOOKUP(A738,'Data Analysis'!A737:Q3072,4,FALSE)</f>
        <v>  Kyle</v>
      </c>
      <c r="C738" s="7">
        <f>VLOOKUP(A738,'Data Analysis'!A737:Q3072,5,FALSE)</f>
        <v>40.48</v>
      </c>
      <c r="D738" s="7">
        <f>VLOOKUP(A738,'Data Analysis'!A737:Q3072,6,FALSE)</f>
        <v>6.7</v>
      </c>
      <c r="E738" s="7" t="str">
        <f>VLOOKUP(A738,'Data Analysis'!A737:Q3072,7,FALSE)</f>
        <v>No</v>
      </c>
      <c r="F738" s="7" t="str">
        <f>VLOOKUP(A738,'Data Analysis'!A737:Q3072,9,FALSE)</f>
        <v>No</v>
      </c>
      <c r="G738" s="7" t="str">
        <f>VLOOKUP(A738,'Data Analysis'!A737:Q3072,8,FALSE)</f>
        <v>No</v>
      </c>
      <c r="H738" s="7">
        <f>VLOOKUP(A738,'Data Analysis'!A737:Q3072,10,FALSE)</f>
        <v>3</v>
      </c>
      <c r="I738" s="7" t="str">
        <f>VLOOKUP(A738,'Data Analysis'!A737:Q3072,17,FALSE)</f>
        <v>No</v>
      </c>
      <c r="J738" s="7" t="str">
        <f>VLOOKUP(A738,'Data Analysis'!A737:Q3072,11,FALSE)</f>
        <v>Normal Weight</v>
      </c>
      <c r="K738" s="7" t="str">
        <f>VLOOKUP(A738,'Data Analysis'!A737:Q3072,12,FALSE)</f>
        <v>Diabetes</v>
      </c>
      <c r="L738" s="7" t="str">
        <f>VLOOKUP(A738,'Data Analysis'!A737:Q3072,13,FALSE)</f>
        <v>10-Dec-1958</v>
      </c>
      <c r="M738" s="7">
        <f>VLOOKUP(A738,'Data Analysis'!A737:Q3072,14,FALSE)</f>
        <v>13831.12</v>
      </c>
      <c r="N738" s="7" t="str">
        <f>VLOOKUP(A738,'Data Analysis'!A737:Q3072,16,FALSE)</f>
        <v>tier - 3</v>
      </c>
      <c r="O738" s="7" t="str">
        <f>VLOOKUP(A738,'Data Analysis'!A737:Q3072,15,FALSE)</f>
        <v>tier - 1</v>
      </c>
      <c r="P738" s="7">
        <f>VLOOKUP(A738,'Data Analysis'!A737:Q3072,2,FALSE)</f>
        <v>64</v>
      </c>
      <c r="Q738" s="7">
        <f>VLOOKUP(A739,'Data Analysis'!A738:Q3073,2,FALSE)</f>
        <v>64</v>
      </c>
    </row>
    <row r="739" ht="15.6" spans="1:17">
      <c r="A739" s="9" t="s">
        <v>1476</v>
      </c>
      <c r="B739" s="7" t="str">
        <f>VLOOKUP(A739,'Data Analysis'!A738:Q3073,4,FALSE)</f>
        <v>  Bruce A Jr</v>
      </c>
      <c r="C739" s="7">
        <f>VLOOKUP(A739,'Data Analysis'!A738:Q3073,5,FALSE)</f>
        <v>34.5</v>
      </c>
      <c r="D739" s="7">
        <f>VLOOKUP(A739,'Data Analysis'!A738:Q3073,6,FALSE)</f>
        <v>10.3</v>
      </c>
      <c r="E739" s="7" t="str">
        <f>VLOOKUP(A739,'Data Analysis'!A738:Q3073,7,FALSE)</f>
        <v>No</v>
      </c>
      <c r="F739" s="7" t="str">
        <f>VLOOKUP(A739,'Data Analysis'!A738:Q3073,9,FALSE)</f>
        <v>No</v>
      </c>
      <c r="G739" s="7" t="str">
        <f>VLOOKUP(A739,'Data Analysis'!A738:Q3073,8,FALSE)</f>
        <v>No</v>
      </c>
      <c r="H739" s="7">
        <f>VLOOKUP(A739,'Data Analysis'!A738:Q3073,10,FALSE)</f>
        <v>3</v>
      </c>
      <c r="I739" s="7" t="str">
        <f>VLOOKUP(A739,'Data Analysis'!A738:Q3073,17,FALSE)</f>
        <v>No</v>
      </c>
      <c r="J739" s="7" t="str">
        <f>VLOOKUP(A739,'Data Analysis'!A738:Q3073,11,FALSE)</f>
        <v>Obesity</v>
      </c>
      <c r="K739" s="7" t="str">
        <f>VLOOKUP(A739,'Data Analysis'!A738:Q3073,12,FALSE)</f>
        <v>Diabetes</v>
      </c>
      <c r="L739" s="7" t="str">
        <f>VLOOKUP(A739,'Data Analysis'!A738:Q3073,13,FALSE)</f>
        <v>25-Nov-1958</v>
      </c>
      <c r="M739" s="7">
        <f>VLOOKUP(A739,'Data Analysis'!A738:Q3073,14,FALSE)</f>
        <v>13822.8</v>
      </c>
      <c r="N739" s="7" t="str">
        <f>VLOOKUP(A739,'Data Analysis'!A738:Q3073,16,FALSE)</f>
        <v>tier - 3</v>
      </c>
      <c r="O739" s="7" t="str">
        <f>VLOOKUP(A739,'Data Analysis'!A738:Q3073,15,FALSE)</f>
        <v>tier - 3</v>
      </c>
      <c r="P739" s="7">
        <f>VLOOKUP(A739,'Data Analysis'!A738:Q3073,2,FALSE)</f>
        <v>64</v>
      </c>
      <c r="Q739" s="7">
        <f>VLOOKUP(A740,'Data Analysis'!A739:Q3074,2,FALSE)</f>
        <v>36</v>
      </c>
    </row>
    <row r="740" ht="15.6" spans="1:17">
      <c r="A740" s="9" t="s">
        <v>1478</v>
      </c>
      <c r="B740" s="7" t="str">
        <f>VLOOKUP(A740,'Data Analysis'!A739:Q3074,4,FALSE)</f>
        <v>  Cary J</v>
      </c>
      <c r="C740" s="7">
        <f>VLOOKUP(A740,'Data Analysis'!A739:Q3074,5,FALSE)</f>
        <v>45.9</v>
      </c>
      <c r="D740" s="7">
        <f>VLOOKUP(A740,'Data Analysis'!A739:Q3074,6,FALSE)</f>
        <v>11.14</v>
      </c>
      <c r="E740" s="7" t="str">
        <f>VLOOKUP(A740,'Data Analysis'!A739:Q3074,7,FALSE)</f>
        <v>yes</v>
      </c>
      <c r="F740" s="7" t="str">
        <f>VLOOKUP(A740,'Data Analysis'!A739:Q3074,9,FALSE)</f>
        <v>No</v>
      </c>
      <c r="G740" s="7" t="str">
        <f>VLOOKUP(A740,'Data Analysis'!A739:Q3074,8,FALSE)</f>
        <v>No</v>
      </c>
      <c r="H740" s="7">
        <f>VLOOKUP(A740,'Data Analysis'!A739:Q3074,10,FALSE)</f>
        <v>1</v>
      </c>
      <c r="I740" s="7" t="str">
        <f>VLOOKUP(A740,'Data Analysis'!A739:Q3074,17,FALSE)</f>
        <v>No</v>
      </c>
      <c r="J740" s="7" t="str">
        <f>VLOOKUP(A740,'Data Analysis'!A739:Q3074,11,FALSE)</f>
        <v>Overweight</v>
      </c>
      <c r="K740" s="7" t="str">
        <f>VLOOKUP(A740,'Data Analysis'!A739:Q3074,12,FALSE)</f>
        <v>Diabetes</v>
      </c>
      <c r="L740" s="7" t="str">
        <f>VLOOKUP(A740,'Data Analysis'!A739:Q3074,13,FALSE)</f>
        <v>8-Dec-1986</v>
      </c>
      <c r="M740" s="7">
        <f>VLOOKUP(A740,'Data Analysis'!A739:Q3074,14,FALSE)</f>
        <v>13819.49</v>
      </c>
      <c r="N740" s="7" t="str">
        <f>VLOOKUP(A740,'Data Analysis'!A739:Q3074,16,FALSE)</f>
        <v>tier - 3</v>
      </c>
      <c r="O740" s="7" t="str">
        <f>VLOOKUP(A740,'Data Analysis'!A739:Q3074,15,FALSE)</f>
        <v>tier - 2</v>
      </c>
      <c r="P740" s="7">
        <f>VLOOKUP(A740,'Data Analysis'!A739:Q3074,2,FALSE)</f>
        <v>36</v>
      </c>
      <c r="Q740" s="7">
        <f>VLOOKUP(A741,'Data Analysis'!A740:Q3075,2,FALSE)</f>
        <v>56</v>
      </c>
    </row>
    <row r="741" ht="15.6" spans="1:17">
      <c r="A741" s="9" t="s">
        <v>1480</v>
      </c>
      <c r="B741" s="7" t="str">
        <f>VLOOKUP(A741,'Data Analysis'!A740:Q3075,4,FALSE)</f>
        <v>  Jill M</v>
      </c>
      <c r="C741" s="7">
        <f>VLOOKUP(A741,'Data Analysis'!A740:Q3075,5,FALSE)</f>
        <v>33.48</v>
      </c>
      <c r="D741" s="7">
        <f>VLOOKUP(A741,'Data Analysis'!A740:Q3075,6,FALSE)</f>
        <v>4.74</v>
      </c>
      <c r="E741" s="7" t="str">
        <f>VLOOKUP(A741,'Data Analysis'!A740:Q3075,7,FALSE)</f>
        <v>yes</v>
      </c>
      <c r="F741" s="7" t="str">
        <f>VLOOKUP(A741,'Data Analysis'!A740:Q3075,9,FALSE)</f>
        <v>No</v>
      </c>
      <c r="G741" s="7" t="str">
        <f>VLOOKUP(A741,'Data Analysis'!A740:Q3075,8,FALSE)</f>
        <v>No</v>
      </c>
      <c r="H741" s="7">
        <f>VLOOKUP(A741,'Data Analysis'!A740:Q3075,10,FALSE)</f>
        <v>2</v>
      </c>
      <c r="I741" s="7" t="str">
        <f>VLOOKUP(A741,'Data Analysis'!A740:Q3075,17,FALSE)</f>
        <v>No</v>
      </c>
      <c r="J741" s="7" t="str">
        <f>VLOOKUP(A741,'Data Analysis'!A740:Q3075,11,FALSE)</f>
        <v>Obesity</v>
      </c>
      <c r="K741" s="7" t="str">
        <f>VLOOKUP(A741,'Data Analysis'!A740:Q3075,12,FALSE)</f>
        <v>Normal</v>
      </c>
      <c r="L741" s="7" t="str">
        <f>VLOOKUP(A741,'Data Analysis'!A740:Q3075,13,FALSE)</f>
        <v>10-Nov-1966</v>
      </c>
      <c r="M741" s="7">
        <f>VLOOKUP(A741,'Data Analysis'!A740:Q3075,14,FALSE)</f>
        <v>13801.61</v>
      </c>
      <c r="N741" s="7" t="str">
        <f>VLOOKUP(A741,'Data Analysis'!A740:Q3075,16,FALSE)</f>
        <v>tier - 3</v>
      </c>
      <c r="O741" s="7" t="str">
        <f>VLOOKUP(A741,'Data Analysis'!A740:Q3075,15,FALSE)</f>
        <v>tier - 3</v>
      </c>
      <c r="P741" s="7">
        <f>VLOOKUP(A741,'Data Analysis'!A740:Q3075,2,FALSE)</f>
        <v>56</v>
      </c>
      <c r="Q741" s="7">
        <f>VLOOKUP(A742,'Data Analysis'!A741:Q3076,2,FALSE)</f>
        <v>63</v>
      </c>
    </row>
    <row r="742" ht="15.6" spans="1:17">
      <c r="A742" s="9" t="s">
        <v>1482</v>
      </c>
      <c r="B742" s="7" t="str">
        <f>VLOOKUP(A742,'Data Analysis'!A741:Q3076,4,FALSE)</f>
        <v>  Chris</v>
      </c>
      <c r="C742" s="7">
        <f>VLOOKUP(A742,'Data Analysis'!A741:Q3076,5,FALSE)</f>
        <v>28.31</v>
      </c>
      <c r="D742" s="7">
        <f>VLOOKUP(A742,'Data Analysis'!A741:Q3076,6,FALSE)</f>
        <v>5.96</v>
      </c>
      <c r="E742" s="7" t="str">
        <f>VLOOKUP(A742,'Data Analysis'!A741:Q3076,7,FALSE)</f>
        <v>yes</v>
      </c>
      <c r="F742" s="7" t="str">
        <f>VLOOKUP(A742,'Data Analysis'!A741:Q3076,9,FALSE)</f>
        <v>No</v>
      </c>
      <c r="G742" s="7" t="str">
        <f>VLOOKUP(A742,'Data Analysis'!A741:Q3076,8,FALSE)</f>
        <v>No</v>
      </c>
      <c r="H742" s="7">
        <f>VLOOKUP(A742,'Data Analysis'!A741:Q3076,10,FALSE)</f>
        <v>2</v>
      </c>
      <c r="I742" s="7" t="str">
        <f>VLOOKUP(A742,'Data Analysis'!A741:Q3076,17,FALSE)</f>
        <v>No</v>
      </c>
      <c r="J742" s="7" t="str">
        <f>VLOOKUP(A742,'Data Analysis'!A741:Q3076,11,FALSE)</f>
        <v>Normal Weight</v>
      </c>
      <c r="K742" s="7" t="str">
        <f>VLOOKUP(A742,'Data Analysis'!A741:Q3076,12,FALSE)</f>
        <v>Prediabetes</v>
      </c>
      <c r="L742" s="7" t="str">
        <f>VLOOKUP(A742,'Data Analysis'!A741:Q3076,13,FALSE)</f>
        <v>6-Aug-1959</v>
      </c>
      <c r="M742" s="7">
        <f>VLOOKUP(A742,'Data Analysis'!A741:Q3076,14,FALSE)</f>
        <v>13770.1</v>
      </c>
      <c r="N742" s="7" t="str">
        <f>VLOOKUP(A742,'Data Analysis'!A741:Q3076,16,FALSE)</f>
        <v>tier - 3</v>
      </c>
      <c r="O742" s="7" t="str">
        <f>VLOOKUP(A742,'Data Analysis'!A741:Q3076,15,FALSE)</f>
        <v>tier - 1</v>
      </c>
      <c r="P742" s="7">
        <f>VLOOKUP(A742,'Data Analysis'!A741:Q3076,2,FALSE)</f>
        <v>63</v>
      </c>
      <c r="Q742" s="7">
        <f>VLOOKUP(A743,'Data Analysis'!A742:Q3077,2,FALSE)</f>
        <v>18</v>
      </c>
    </row>
    <row r="743" ht="15.6" spans="1:17">
      <c r="A743" s="9" t="s">
        <v>1484</v>
      </c>
      <c r="B743" s="7" t="str">
        <f>VLOOKUP(A743,'Data Analysis'!A742:Q3077,4,FALSE)</f>
        <v>  Michael E</v>
      </c>
      <c r="C743" s="7">
        <f>VLOOKUP(A743,'Data Analysis'!A742:Q3077,5,FALSE)</f>
        <v>21.565</v>
      </c>
      <c r="D743" s="7">
        <f>VLOOKUP(A743,'Data Analysis'!A742:Q3077,6,FALSE)</f>
        <v>4.95</v>
      </c>
      <c r="E743" s="7" t="str">
        <f>VLOOKUP(A743,'Data Analysis'!A742:Q3077,7,FALSE)</f>
        <v>No</v>
      </c>
      <c r="F743" s="7" t="str">
        <f>VLOOKUP(A743,'Data Analysis'!A742:Q3077,9,FALSE)</f>
        <v>yes</v>
      </c>
      <c r="G743" s="7" t="str">
        <f>VLOOKUP(A743,'Data Analysis'!A742:Q3077,8,FALSE)</f>
        <v>No</v>
      </c>
      <c r="H743" s="7">
        <f>VLOOKUP(A743,'Data Analysis'!A742:Q3077,10,FALSE)</f>
        <v>1</v>
      </c>
      <c r="I743" s="7" t="str">
        <f>VLOOKUP(A743,'Data Analysis'!A742:Q3077,17,FALSE)</f>
        <v>yes</v>
      </c>
      <c r="J743" s="7" t="str">
        <f>VLOOKUP(A743,'Data Analysis'!A742:Q3077,11,FALSE)</f>
        <v>Obesity</v>
      </c>
      <c r="K743" s="7" t="str">
        <f>VLOOKUP(A743,'Data Analysis'!A742:Q3077,12,FALSE)</f>
        <v>Normal</v>
      </c>
      <c r="L743" s="7" t="str">
        <f>VLOOKUP(A743,'Data Analysis'!A742:Q3077,13,FALSE)</f>
        <v>16-Jul-2004</v>
      </c>
      <c r="M743" s="7">
        <f>VLOOKUP(A743,'Data Analysis'!A742:Q3077,14,FALSE)</f>
        <v>13747.87</v>
      </c>
      <c r="N743" s="7" t="str">
        <f>VLOOKUP(A743,'Data Analysis'!A742:Q3077,16,FALSE)</f>
        <v>tier - 3</v>
      </c>
      <c r="O743" s="7" t="str">
        <f>VLOOKUP(A743,'Data Analysis'!A742:Q3077,15,FALSE)</f>
        <v>tier - 2</v>
      </c>
      <c r="P743" s="7">
        <f>VLOOKUP(A743,'Data Analysis'!A742:Q3077,2,FALSE)</f>
        <v>18</v>
      </c>
      <c r="Q743" s="7">
        <f>VLOOKUP(A744,'Data Analysis'!A743:Q3078,2,FALSE)</f>
        <v>53</v>
      </c>
    </row>
    <row r="744" ht="15.6" spans="1:17">
      <c r="A744" s="9" t="s">
        <v>1486</v>
      </c>
      <c r="B744" s="7" t="str">
        <f>VLOOKUP(A744,'Data Analysis'!A743:Q3078,4,FALSE)</f>
        <v>  Lauren</v>
      </c>
      <c r="C744" s="7">
        <f>VLOOKUP(A744,'Data Analysis'!A743:Q3078,5,FALSE)</f>
        <v>35.59</v>
      </c>
      <c r="D744" s="7">
        <f>VLOOKUP(A744,'Data Analysis'!A743:Q3078,6,FALSE)</f>
        <v>5.21</v>
      </c>
      <c r="E744" s="7" t="str">
        <f>VLOOKUP(A744,'Data Analysis'!A743:Q3078,7,FALSE)</f>
        <v>yes</v>
      </c>
      <c r="F744" s="7" t="str">
        <f>VLOOKUP(A744,'Data Analysis'!A743:Q3078,9,FALSE)</f>
        <v>No</v>
      </c>
      <c r="G744" s="7" t="str">
        <f>VLOOKUP(A744,'Data Analysis'!A743:Q3078,8,FALSE)</f>
        <v>Yes</v>
      </c>
      <c r="H744" s="7">
        <f>VLOOKUP(A744,'Data Analysis'!A743:Q3078,10,FALSE)</f>
        <v>1</v>
      </c>
      <c r="I744" s="7" t="str">
        <f>VLOOKUP(A744,'Data Analysis'!A743:Q3078,17,FALSE)</f>
        <v>No</v>
      </c>
      <c r="J744" s="7" t="str">
        <f>VLOOKUP(A744,'Data Analysis'!A743:Q3078,11,FALSE)</f>
        <v>Overweight</v>
      </c>
      <c r="K744" s="7" t="str">
        <f>VLOOKUP(A744,'Data Analysis'!A743:Q3078,12,FALSE)</f>
        <v>Normal</v>
      </c>
      <c r="L744" s="7" t="str">
        <f>VLOOKUP(A744,'Data Analysis'!A743:Q3078,13,FALSE)</f>
        <v>23-Oct-1969</v>
      </c>
      <c r="M744" s="7">
        <f>VLOOKUP(A744,'Data Analysis'!A743:Q3078,14,FALSE)</f>
        <v>13746.74</v>
      </c>
      <c r="N744" s="7" t="str">
        <f>VLOOKUP(A744,'Data Analysis'!A743:Q3078,16,FALSE)</f>
        <v>tier - 3</v>
      </c>
      <c r="O744" s="7" t="str">
        <f>VLOOKUP(A744,'Data Analysis'!A743:Q3078,15,FALSE)</f>
        <v>tier - 2</v>
      </c>
      <c r="P744" s="7">
        <f>VLOOKUP(A744,'Data Analysis'!A743:Q3078,2,FALSE)</f>
        <v>53</v>
      </c>
      <c r="Q744" s="7">
        <f>VLOOKUP(A745,'Data Analysis'!A744:Q3079,2,FALSE)</f>
        <v>37</v>
      </c>
    </row>
    <row r="745" ht="15.6" spans="1:17">
      <c r="A745" s="9" t="s">
        <v>1488</v>
      </c>
      <c r="B745" s="7" t="str">
        <f>VLOOKUP(A745,'Data Analysis'!A744:Q3079,4,FALSE)</f>
        <v>  Kathryn E</v>
      </c>
      <c r="C745" s="7">
        <f>VLOOKUP(A745,'Data Analysis'!A744:Q3079,5,FALSE)</f>
        <v>43.44</v>
      </c>
      <c r="D745" s="7">
        <f>VLOOKUP(A745,'Data Analysis'!A744:Q3079,6,FALSE)</f>
        <v>4.86</v>
      </c>
      <c r="E745" s="7" t="str">
        <f>VLOOKUP(A745,'Data Analysis'!A744:Q3079,7,FALSE)</f>
        <v>yes</v>
      </c>
      <c r="F745" s="7" t="str">
        <f>VLOOKUP(A745,'Data Analysis'!A744:Q3079,9,FALSE)</f>
        <v>No</v>
      </c>
      <c r="G745" s="7" t="str">
        <f>VLOOKUP(A745,'Data Analysis'!A744:Q3079,8,FALSE)</f>
        <v>No</v>
      </c>
      <c r="H745" s="7">
        <f>VLOOKUP(A745,'Data Analysis'!A744:Q3079,10,FALSE)</f>
        <v>0</v>
      </c>
      <c r="I745" s="7" t="str">
        <f>VLOOKUP(A745,'Data Analysis'!A744:Q3079,17,FALSE)</f>
        <v>No</v>
      </c>
      <c r="J745" s="7" t="str">
        <f>VLOOKUP(A745,'Data Analysis'!A744:Q3079,11,FALSE)</f>
        <v>Obesity</v>
      </c>
      <c r="K745" s="7" t="str">
        <f>VLOOKUP(A745,'Data Analysis'!A744:Q3079,12,FALSE)</f>
        <v>Normal</v>
      </c>
      <c r="L745" s="7" t="str">
        <f>VLOOKUP(A745,'Data Analysis'!A744:Q3079,13,FALSE)</f>
        <v>29-Aug-1985</v>
      </c>
      <c r="M745" s="7">
        <f>VLOOKUP(A745,'Data Analysis'!A744:Q3079,14,FALSE)</f>
        <v>13726.21</v>
      </c>
      <c r="N745" s="7" t="str">
        <f>VLOOKUP(A745,'Data Analysis'!A744:Q3079,16,FALSE)</f>
        <v>tier - 3</v>
      </c>
      <c r="O745" s="7" t="str">
        <f>VLOOKUP(A745,'Data Analysis'!A744:Q3079,15,FALSE)</f>
        <v>tier - 3</v>
      </c>
      <c r="P745" s="7">
        <f>VLOOKUP(A745,'Data Analysis'!A744:Q3079,2,FALSE)</f>
        <v>37</v>
      </c>
      <c r="Q745" s="7">
        <f>VLOOKUP(A746,'Data Analysis'!A745:Q3080,2,FALSE)</f>
        <v>41</v>
      </c>
    </row>
    <row r="746" ht="15.6" spans="1:17">
      <c r="A746" s="9" t="s">
        <v>1490</v>
      </c>
      <c r="B746" s="7" t="str">
        <f>VLOOKUP(A746,'Data Analysis'!A745:Q3080,4,FALSE)</f>
        <v>  Polly</v>
      </c>
      <c r="C746" s="7">
        <f>VLOOKUP(A746,'Data Analysis'!A745:Q3080,5,FALSE)</f>
        <v>21.755</v>
      </c>
      <c r="D746" s="7">
        <f>VLOOKUP(A746,'Data Analysis'!A745:Q3080,6,FALSE)</f>
        <v>7.79</v>
      </c>
      <c r="E746" s="7" t="str">
        <f>VLOOKUP(A746,'Data Analysis'!A745:Q3080,7,FALSE)</f>
        <v>yes</v>
      </c>
      <c r="F746" s="7" t="str">
        <f>VLOOKUP(A746,'Data Analysis'!A745:Q3080,9,FALSE)</f>
        <v>No</v>
      </c>
      <c r="G746" s="7" t="str">
        <f>VLOOKUP(A746,'Data Analysis'!A745:Q3080,8,FALSE)</f>
        <v>No</v>
      </c>
      <c r="H746" s="7">
        <f>VLOOKUP(A746,'Data Analysis'!A745:Q3080,10,FALSE)</f>
        <v>0</v>
      </c>
      <c r="I746" s="7" t="str">
        <f>VLOOKUP(A746,'Data Analysis'!A745:Q3080,17,FALSE)</f>
        <v>No</v>
      </c>
      <c r="J746" s="7" t="str">
        <f>VLOOKUP(A746,'Data Analysis'!A745:Q3080,11,FALSE)</f>
        <v>Overweight</v>
      </c>
      <c r="K746" s="7" t="str">
        <f>VLOOKUP(A746,'Data Analysis'!A745:Q3080,12,FALSE)</f>
        <v>Diabetes</v>
      </c>
      <c r="L746" s="7" t="str">
        <f>VLOOKUP(A746,'Data Analysis'!A745:Q3080,13,FALSE)</f>
        <v>2-Aug-1981</v>
      </c>
      <c r="M746" s="7">
        <f>VLOOKUP(A746,'Data Analysis'!A745:Q3080,14,FALSE)</f>
        <v>13725.47</v>
      </c>
      <c r="N746" s="7" t="str">
        <f>VLOOKUP(A746,'Data Analysis'!A745:Q3080,16,FALSE)</f>
        <v>tier - 3</v>
      </c>
      <c r="O746" s="7" t="str">
        <f>VLOOKUP(A746,'Data Analysis'!A745:Q3080,15,FALSE)</f>
        <v>tier - 2</v>
      </c>
      <c r="P746" s="7">
        <f>VLOOKUP(A746,'Data Analysis'!A745:Q3080,2,FALSE)</f>
        <v>41</v>
      </c>
      <c r="Q746" s="7">
        <f>VLOOKUP(A747,'Data Analysis'!A746:Q3081,2,FALSE)</f>
        <v>36</v>
      </c>
    </row>
    <row r="747" ht="15.6" spans="1:17">
      <c r="A747" s="9" t="s">
        <v>1492</v>
      </c>
      <c r="B747" s="7" t="str">
        <f>VLOOKUP(A747,'Data Analysis'!A746:Q3081,4,FALSE)</f>
        <v>  Mark H</v>
      </c>
      <c r="C747" s="7">
        <f>VLOOKUP(A747,'Data Analysis'!A746:Q3081,5,FALSE)</f>
        <v>44.55</v>
      </c>
      <c r="D747" s="7">
        <f>VLOOKUP(A747,'Data Analysis'!A746:Q3081,6,FALSE)</f>
        <v>7.12</v>
      </c>
      <c r="E747" s="7" t="str">
        <f>VLOOKUP(A747,'Data Analysis'!A746:Q3081,7,FALSE)</f>
        <v>yes</v>
      </c>
      <c r="F747" s="7" t="str">
        <f>VLOOKUP(A747,'Data Analysis'!A746:Q3081,9,FALSE)</f>
        <v>No</v>
      </c>
      <c r="G747" s="7" t="str">
        <f>VLOOKUP(A747,'Data Analysis'!A746:Q3081,8,FALSE)</f>
        <v>No</v>
      </c>
      <c r="H747" s="7">
        <f>VLOOKUP(A747,'Data Analysis'!A746:Q3081,10,FALSE)</f>
        <v>1</v>
      </c>
      <c r="I747" s="7" t="str">
        <f>VLOOKUP(A747,'Data Analysis'!A746:Q3081,17,FALSE)</f>
        <v>No</v>
      </c>
      <c r="J747" s="7" t="str">
        <f>VLOOKUP(A747,'Data Analysis'!A746:Q3081,11,FALSE)</f>
        <v>Overweight</v>
      </c>
      <c r="K747" s="7" t="str">
        <f>VLOOKUP(A747,'Data Analysis'!A746:Q3081,12,FALSE)</f>
        <v>Diabetes</v>
      </c>
      <c r="L747" s="7" t="str">
        <f>VLOOKUP(A747,'Data Analysis'!A746:Q3081,13,FALSE)</f>
        <v>24-Nov-1986</v>
      </c>
      <c r="M747" s="7">
        <f>VLOOKUP(A747,'Data Analysis'!A746:Q3081,14,FALSE)</f>
        <v>13714.55</v>
      </c>
      <c r="N747" s="7" t="str">
        <f>VLOOKUP(A747,'Data Analysis'!A746:Q3081,16,FALSE)</f>
        <v>tier - 3</v>
      </c>
      <c r="O747" s="7" t="str">
        <f>VLOOKUP(A747,'Data Analysis'!A746:Q3081,15,FALSE)</f>
        <v>tier - 2</v>
      </c>
      <c r="P747" s="7">
        <f>VLOOKUP(A747,'Data Analysis'!A746:Q3081,2,FALSE)</f>
        <v>36</v>
      </c>
      <c r="Q747" s="7">
        <f>VLOOKUP(A748,'Data Analysis'!A747:Q3082,2,FALSE)</f>
        <v>37</v>
      </c>
    </row>
    <row r="748" ht="15.6" spans="1:17">
      <c r="A748" s="9" t="s">
        <v>1494</v>
      </c>
      <c r="B748" s="7" t="str">
        <f>VLOOKUP(A748,'Data Analysis'!A747:Q3082,4,FALSE)</f>
        <v>  Jessie M</v>
      </c>
      <c r="C748" s="7">
        <f>VLOOKUP(A748,'Data Analysis'!A747:Q3082,5,FALSE)</f>
        <v>43.32</v>
      </c>
      <c r="D748" s="7">
        <f>VLOOKUP(A748,'Data Analysis'!A747:Q3082,6,FALSE)</f>
        <v>4.67</v>
      </c>
      <c r="E748" s="7" t="str">
        <f>VLOOKUP(A748,'Data Analysis'!A747:Q3082,7,FALSE)</f>
        <v>yes</v>
      </c>
      <c r="F748" s="7" t="str">
        <f>VLOOKUP(A748,'Data Analysis'!A747:Q3082,9,FALSE)</f>
        <v>No</v>
      </c>
      <c r="G748" s="7" t="str">
        <f>VLOOKUP(A748,'Data Analysis'!A747:Q3082,8,FALSE)</f>
        <v>No</v>
      </c>
      <c r="H748" s="7">
        <f>VLOOKUP(A748,'Data Analysis'!A747:Q3082,10,FALSE)</f>
        <v>0</v>
      </c>
      <c r="I748" s="7" t="str">
        <f>VLOOKUP(A748,'Data Analysis'!A747:Q3082,17,FALSE)</f>
        <v>No</v>
      </c>
      <c r="J748" s="7" t="str">
        <f>VLOOKUP(A748,'Data Analysis'!A747:Q3082,11,FALSE)</f>
        <v>Obesity</v>
      </c>
      <c r="K748" s="7" t="str">
        <f>VLOOKUP(A748,'Data Analysis'!A747:Q3082,12,FALSE)</f>
        <v>Normal</v>
      </c>
      <c r="L748" s="7" t="str">
        <f>VLOOKUP(A748,'Data Analysis'!A747:Q3082,13,FALSE)</f>
        <v>14-Sep-1985</v>
      </c>
      <c r="M748" s="7">
        <f>VLOOKUP(A748,'Data Analysis'!A747:Q3082,14,FALSE)</f>
        <v>13685.51</v>
      </c>
      <c r="N748" s="7" t="str">
        <f>VLOOKUP(A748,'Data Analysis'!A747:Q3082,16,FALSE)</f>
        <v>tier - 3</v>
      </c>
      <c r="O748" s="7" t="str">
        <f>VLOOKUP(A748,'Data Analysis'!A747:Q3082,15,FALSE)</f>
        <v>tier - 1</v>
      </c>
      <c r="P748" s="7">
        <f>VLOOKUP(A748,'Data Analysis'!A747:Q3082,2,FALSE)</f>
        <v>37</v>
      </c>
      <c r="Q748" s="7">
        <f>VLOOKUP(A749,'Data Analysis'!A748:Q3083,2,FALSE)</f>
        <v>59</v>
      </c>
    </row>
    <row r="749" ht="15.6" spans="1:17">
      <c r="A749" s="9" t="s">
        <v>1496</v>
      </c>
      <c r="B749" s="7" t="str">
        <f>VLOOKUP(A749,'Data Analysis'!A748:Q3083,4,FALSE)</f>
        <v>  Chris</v>
      </c>
      <c r="C749" s="7">
        <f>VLOOKUP(A749,'Data Analysis'!A748:Q3083,5,FALSE)</f>
        <v>31.23</v>
      </c>
      <c r="D749" s="7">
        <f>VLOOKUP(A749,'Data Analysis'!A748:Q3083,6,FALSE)</f>
        <v>9.12</v>
      </c>
      <c r="E749" s="7" t="str">
        <f>VLOOKUP(A749,'Data Analysis'!A748:Q3083,7,FALSE)</f>
        <v>yes</v>
      </c>
      <c r="F749" s="7" t="str">
        <f>VLOOKUP(A749,'Data Analysis'!A748:Q3083,9,FALSE)</f>
        <v>No</v>
      </c>
      <c r="G749" s="7" t="str">
        <f>VLOOKUP(A749,'Data Analysis'!A748:Q3083,8,FALSE)</f>
        <v>Yes</v>
      </c>
      <c r="H749" s="7">
        <f>VLOOKUP(A749,'Data Analysis'!A748:Q3083,10,FALSE)</f>
        <v>1</v>
      </c>
      <c r="I749" s="7" t="str">
        <f>VLOOKUP(A749,'Data Analysis'!A748:Q3083,17,FALSE)</f>
        <v>No</v>
      </c>
      <c r="J749" s="7" t="str">
        <f>VLOOKUP(A749,'Data Analysis'!A748:Q3083,11,FALSE)</f>
        <v>Obesity</v>
      </c>
      <c r="K749" s="7" t="str">
        <f>VLOOKUP(A749,'Data Analysis'!A748:Q3083,12,FALSE)</f>
        <v>Diabetes</v>
      </c>
      <c r="L749" s="7" t="str">
        <f>VLOOKUP(A749,'Data Analysis'!A748:Q3083,13,FALSE)</f>
        <v>4-Aug-1963</v>
      </c>
      <c r="M749" s="7">
        <f>VLOOKUP(A749,'Data Analysis'!A748:Q3083,14,FALSE)</f>
        <v>13677.68</v>
      </c>
      <c r="N749" s="7" t="str">
        <f>VLOOKUP(A749,'Data Analysis'!A748:Q3083,16,FALSE)</f>
        <v>tier - 3</v>
      </c>
      <c r="O749" s="7" t="str">
        <f>VLOOKUP(A749,'Data Analysis'!A748:Q3083,15,FALSE)</f>
        <v>tier - 2</v>
      </c>
      <c r="P749" s="7">
        <f>VLOOKUP(A749,'Data Analysis'!A748:Q3083,2,FALSE)</f>
        <v>59</v>
      </c>
      <c r="Q749" s="7">
        <f>VLOOKUP(A750,'Data Analysis'!A749:Q3084,2,FALSE)</f>
        <v>38</v>
      </c>
    </row>
    <row r="750" ht="15.6" spans="1:17">
      <c r="A750" s="9" t="s">
        <v>1498</v>
      </c>
      <c r="B750" s="7" t="str">
        <f>VLOOKUP(A750,'Data Analysis'!A749:Q3084,4,FALSE)</f>
        <v>  Daniel</v>
      </c>
      <c r="C750" s="7">
        <f>VLOOKUP(A750,'Data Analysis'!A749:Q3084,5,FALSE)</f>
        <v>42.81</v>
      </c>
      <c r="D750" s="7">
        <f>VLOOKUP(A750,'Data Analysis'!A749:Q3084,6,FALSE)</f>
        <v>4.15</v>
      </c>
      <c r="E750" s="7" t="str">
        <f>VLOOKUP(A750,'Data Analysis'!A749:Q3084,7,FALSE)</f>
        <v>No</v>
      </c>
      <c r="F750" s="7" t="str">
        <f>VLOOKUP(A750,'Data Analysis'!A749:Q3084,9,FALSE)</f>
        <v>No</v>
      </c>
      <c r="G750" s="7" t="str">
        <f>VLOOKUP(A750,'Data Analysis'!A749:Q3084,8,FALSE)</f>
        <v>No</v>
      </c>
      <c r="H750" s="7">
        <f>VLOOKUP(A750,'Data Analysis'!A749:Q3084,10,FALSE)</f>
        <v>1</v>
      </c>
      <c r="I750" s="7" t="str">
        <f>VLOOKUP(A750,'Data Analysis'!A749:Q3084,17,FALSE)</f>
        <v>No</v>
      </c>
      <c r="J750" s="7" t="str">
        <f>VLOOKUP(A750,'Data Analysis'!A749:Q3084,11,FALSE)</f>
        <v>Overweight</v>
      </c>
      <c r="K750" s="7" t="str">
        <f>VLOOKUP(A750,'Data Analysis'!A749:Q3084,12,FALSE)</f>
        <v>Normal</v>
      </c>
      <c r="L750" s="7" t="str">
        <f>VLOOKUP(A750,'Data Analysis'!A749:Q3084,13,FALSE)</f>
        <v>20-Jul-1984</v>
      </c>
      <c r="M750" s="7">
        <f>VLOOKUP(A750,'Data Analysis'!A749:Q3084,14,FALSE)</f>
        <v>13638.06</v>
      </c>
      <c r="N750" s="7" t="str">
        <f>VLOOKUP(A750,'Data Analysis'!A749:Q3084,16,FALSE)</f>
        <v>tier - 3</v>
      </c>
      <c r="O750" s="7" t="str">
        <f>VLOOKUP(A750,'Data Analysis'!A749:Q3084,15,FALSE)</f>
        <v>tier - 3</v>
      </c>
      <c r="P750" s="7">
        <f>VLOOKUP(A750,'Data Analysis'!A749:Q3084,2,FALSE)</f>
        <v>38</v>
      </c>
      <c r="Q750" s="7">
        <f>VLOOKUP(A751,'Data Analysis'!A750:Q3085,2,FALSE)</f>
        <v>61</v>
      </c>
    </row>
    <row r="751" ht="15.6" spans="1:17">
      <c r="A751" s="9" t="s">
        <v>1500</v>
      </c>
      <c r="B751" s="7" t="str">
        <f>VLOOKUP(A751,'Data Analysis'!A750:Q3085,4,FALSE)</f>
        <v>  Megan</v>
      </c>
      <c r="C751" s="7">
        <f>VLOOKUP(A751,'Data Analysis'!A750:Q3085,5,FALSE)</f>
        <v>35.91</v>
      </c>
      <c r="D751" s="7">
        <f>VLOOKUP(A751,'Data Analysis'!A750:Q3085,6,FALSE)</f>
        <v>6.72</v>
      </c>
      <c r="E751" s="7" t="str">
        <f>VLOOKUP(A751,'Data Analysis'!A750:Q3085,7,FALSE)</f>
        <v>yes</v>
      </c>
      <c r="F751" s="7" t="str">
        <f>VLOOKUP(A751,'Data Analysis'!A750:Q3085,9,FALSE)</f>
        <v>No</v>
      </c>
      <c r="G751" s="7" t="str">
        <f>VLOOKUP(A751,'Data Analysis'!A750:Q3085,8,FALSE)</f>
        <v>No</v>
      </c>
      <c r="H751" s="7">
        <f>VLOOKUP(A751,'Data Analysis'!A750:Q3085,10,FALSE)</f>
        <v>2</v>
      </c>
      <c r="I751" s="7" t="str">
        <f>VLOOKUP(A751,'Data Analysis'!A750:Q3085,17,FALSE)</f>
        <v>No</v>
      </c>
      <c r="J751" s="7" t="str">
        <f>VLOOKUP(A751,'Data Analysis'!A750:Q3085,11,FALSE)</f>
        <v>Overweight</v>
      </c>
      <c r="K751" s="7" t="str">
        <f>VLOOKUP(A751,'Data Analysis'!A750:Q3085,12,FALSE)</f>
        <v>Diabetes</v>
      </c>
      <c r="L751" s="7" t="str">
        <f>VLOOKUP(A751,'Data Analysis'!A750:Q3085,13,FALSE)</f>
        <v>24-Dec-1961</v>
      </c>
      <c r="M751" s="7">
        <f>VLOOKUP(A751,'Data Analysis'!A750:Q3085,14,FALSE)</f>
        <v>13635.64</v>
      </c>
      <c r="N751" s="7" t="str">
        <f>VLOOKUP(A751,'Data Analysis'!A750:Q3085,16,FALSE)</f>
        <v>tier - 3</v>
      </c>
      <c r="O751" s="7" t="str">
        <f>VLOOKUP(A751,'Data Analysis'!A750:Q3085,15,FALSE)</f>
        <v>tier - 3</v>
      </c>
      <c r="P751" s="7">
        <f>VLOOKUP(A751,'Data Analysis'!A750:Q3085,2,FALSE)</f>
        <v>61</v>
      </c>
      <c r="Q751" s="7">
        <f>VLOOKUP(A752,'Data Analysis'!A751:Q3086,2,FALSE)</f>
        <v>53</v>
      </c>
    </row>
    <row r="752" ht="15.6" spans="1:17">
      <c r="A752" s="9" t="s">
        <v>1502</v>
      </c>
      <c r="B752" s="7" t="str">
        <f>VLOOKUP(A752,'Data Analysis'!A751:Q3086,4,FALSE)</f>
        <v>  Kevin</v>
      </c>
      <c r="C752" s="7">
        <f>VLOOKUP(A752,'Data Analysis'!A751:Q3086,5,FALSE)</f>
        <v>36.65</v>
      </c>
      <c r="D752" s="7">
        <f>VLOOKUP(A752,'Data Analysis'!A751:Q3086,6,FALSE)</f>
        <v>5.01</v>
      </c>
      <c r="E752" s="7" t="str">
        <f>VLOOKUP(A752,'Data Analysis'!A751:Q3086,7,FALSE)</f>
        <v>yes</v>
      </c>
      <c r="F752" s="7" t="str">
        <f>VLOOKUP(A752,'Data Analysis'!A751:Q3086,9,FALSE)</f>
        <v>No</v>
      </c>
      <c r="G752" s="7" t="str">
        <f>VLOOKUP(A752,'Data Analysis'!A751:Q3086,8,FALSE)</f>
        <v>Yes</v>
      </c>
      <c r="H752" s="7">
        <f>VLOOKUP(A752,'Data Analysis'!A751:Q3086,10,FALSE)</f>
        <v>1</v>
      </c>
      <c r="I752" s="7" t="str">
        <f>VLOOKUP(A752,'Data Analysis'!A751:Q3086,17,FALSE)</f>
        <v>No</v>
      </c>
      <c r="J752" s="7" t="str">
        <f>VLOOKUP(A752,'Data Analysis'!A751:Q3086,11,FALSE)</f>
        <v>Obesity</v>
      </c>
      <c r="K752" s="7" t="str">
        <f>VLOOKUP(A752,'Data Analysis'!A751:Q3086,12,FALSE)</f>
        <v>Normal</v>
      </c>
      <c r="L752" s="7" t="str">
        <f>VLOOKUP(A752,'Data Analysis'!A751:Q3086,13,FALSE)</f>
        <v>26-Jul-1969</v>
      </c>
      <c r="M752" s="7">
        <f>VLOOKUP(A752,'Data Analysis'!A751:Q3086,14,FALSE)</f>
        <v>13622.01</v>
      </c>
      <c r="N752" s="7" t="str">
        <f>VLOOKUP(A752,'Data Analysis'!A751:Q3086,16,FALSE)</f>
        <v>tier - 3</v>
      </c>
      <c r="O752" s="7" t="str">
        <f>VLOOKUP(A752,'Data Analysis'!A751:Q3086,15,FALSE)</f>
        <v>tier - 3</v>
      </c>
      <c r="P752" s="7">
        <f>VLOOKUP(A752,'Data Analysis'!A751:Q3086,2,FALSE)</f>
        <v>53</v>
      </c>
      <c r="Q752" s="7">
        <f>VLOOKUP(A753,'Data Analysis'!A752:Q3087,2,FALSE)</f>
        <v>61</v>
      </c>
    </row>
    <row r="753" ht="15.6" spans="1:17">
      <c r="A753" s="9" t="s">
        <v>1504</v>
      </c>
      <c r="B753" s="7" t="str">
        <f>VLOOKUP(A753,'Data Analysis'!A752:Q3087,4,FALSE)</f>
        <v>  Caroline S</v>
      </c>
      <c r="C753" s="7">
        <f>VLOOKUP(A753,'Data Analysis'!A752:Q3087,5,FALSE)</f>
        <v>22.04</v>
      </c>
      <c r="D753" s="7">
        <f>VLOOKUP(A753,'Data Analysis'!A752:Q3087,6,FALSE)</f>
        <v>10.9</v>
      </c>
      <c r="E753" s="7" t="str">
        <f>VLOOKUP(A753,'Data Analysis'!A752:Q3087,7,FALSE)</f>
        <v>yes</v>
      </c>
      <c r="F753" s="7" t="str">
        <f>VLOOKUP(A753,'Data Analysis'!A752:Q3087,9,FALSE)</f>
        <v>No</v>
      </c>
      <c r="G753" s="7" t="str">
        <f>VLOOKUP(A753,'Data Analysis'!A752:Q3087,8,FALSE)</f>
        <v>No</v>
      </c>
      <c r="H753" s="7">
        <f>VLOOKUP(A753,'Data Analysis'!A752:Q3087,10,FALSE)</f>
        <v>2</v>
      </c>
      <c r="I753" s="7" t="str">
        <f>VLOOKUP(A753,'Data Analysis'!A752:Q3087,17,FALSE)</f>
        <v>No</v>
      </c>
      <c r="J753" s="7" t="str">
        <f>VLOOKUP(A753,'Data Analysis'!A752:Q3087,11,FALSE)</f>
        <v>Overweight</v>
      </c>
      <c r="K753" s="7" t="str">
        <f>VLOOKUP(A753,'Data Analysis'!A752:Q3087,12,FALSE)</f>
        <v>Diabetes</v>
      </c>
      <c r="L753" s="7" t="str">
        <f>VLOOKUP(A753,'Data Analysis'!A752:Q3087,13,FALSE)</f>
        <v>18-Nov-1961</v>
      </c>
      <c r="M753" s="7">
        <f>VLOOKUP(A753,'Data Analysis'!A752:Q3087,14,FALSE)</f>
        <v>13616.36</v>
      </c>
      <c r="N753" s="7" t="str">
        <f>VLOOKUP(A753,'Data Analysis'!A752:Q3087,16,FALSE)</f>
        <v>tier - 3</v>
      </c>
      <c r="O753" s="7" t="str">
        <f>VLOOKUP(A753,'Data Analysis'!A752:Q3087,15,FALSE)</f>
        <v>tier - 3</v>
      </c>
      <c r="P753" s="7">
        <f>VLOOKUP(A753,'Data Analysis'!A752:Q3087,2,FALSE)</f>
        <v>61</v>
      </c>
      <c r="Q753" s="7">
        <f>VLOOKUP(A754,'Data Analysis'!A753:Q3088,2,FALSE)</f>
        <v>58</v>
      </c>
    </row>
    <row r="754" ht="15.6" spans="1:17">
      <c r="A754" s="9" t="s">
        <v>1506</v>
      </c>
      <c r="B754" s="7" t="str">
        <f>VLOOKUP(A754,'Data Analysis'!A753:Q3088,4,FALSE)</f>
        <v>  Nuta</v>
      </c>
      <c r="C754" s="7">
        <f>VLOOKUP(A754,'Data Analysis'!A753:Q3088,5,FALSE)</f>
        <v>31.825</v>
      </c>
      <c r="D754" s="7">
        <f>VLOOKUP(A754,'Data Analysis'!A753:Q3088,6,FALSE)</f>
        <v>5.52</v>
      </c>
      <c r="E754" s="7" t="str">
        <f>VLOOKUP(A754,'Data Analysis'!A753:Q3088,7,FALSE)</f>
        <v>yes</v>
      </c>
      <c r="F754" s="7" t="str">
        <f>VLOOKUP(A754,'Data Analysis'!A753:Q3088,9,FALSE)</f>
        <v>No</v>
      </c>
      <c r="G754" s="7" t="str">
        <f>VLOOKUP(A754,'Data Analysis'!A753:Q3088,8,FALSE)</f>
        <v>No</v>
      </c>
      <c r="H754" s="7">
        <f>VLOOKUP(A754,'Data Analysis'!A753:Q3088,10,FALSE)</f>
        <v>1</v>
      </c>
      <c r="I754" s="7" t="str">
        <f>VLOOKUP(A754,'Data Analysis'!A753:Q3088,17,FALSE)</f>
        <v>No</v>
      </c>
      <c r="J754" s="7" t="str">
        <f>VLOOKUP(A754,'Data Analysis'!A753:Q3088,11,FALSE)</f>
        <v>Obesity</v>
      </c>
      <c r="K754" s="7" t="str">
        <f>VLOOKUP(A754,'Data Analysis'!A753:Q3088,12,FALSE)</f>
        <v>Normal</v>
      </c>
      <c r="L754" s="7" t="str">
        <f>VLOOKUP(A754,'Data Analysis'!A753:Q3088,13,FALSE)</f>
        <v>10-Sep-1964</v>
      </c>
      <c r="M754" s="7">
        <f>VLOOKUP(A754,'Data Analysis'!A753:Q3088,14,FALSE)</f>
        <v>13607.37</v>
      </c>
      <c r="N754" s="7" t="str">
        <f>VLOOKUP(A754,'Data Analysis'!A753:Q3088,16,FALSE)</f>
        <v>tier - 3</v>
      </c>
      <c r="O754" s="7" t="str">
        <f>VLOOKUP(A754,'Data Analysis'!A753:Q3088,15,FALSE)</f>
        <v>tier - 1</v>
      </c>
      <c r="P754" s="7">
        <f>VLOOKUP(A754,'Data Analysis'!A753:Q3088,2,FALSE)</f>
        <v>58</v>
      </c>
      <c r="Q754" s="7">
        <f>VLOOKUP(A755,'Data Analysis'!A754:Q3089,2,FALSE)</f>
        <v>30</v>
      </c>
    </row>
    <row r="755" ht="15.6" spans="1:17">
      <c r="A755" s="9" t="s">
        <v>1508</v>
      </c>
      <c r="B755" s="7" t="str">
        <f>VLOOKUP(A755,'Data Analysis'!A754:Q3089,4,FALSE)</f>
        <v>  Margie</v>
      </c>
      <c r="C755" s="7">
        <f>VLOOKUP(A755,'Data Analysis'!A754:Q3089,5,FALSE)</f>
        <v>53.58</v>
      </c>
      <c r="D755" s="7">
        <f>VLOOKUP(A755,'Data Analysis'!A754:Q3089,6,FALSE)</f>
        <v>4.55</v>
      </c>
      <c r="E755" s="7" t="str">
        <f>VLOOKUP(A755,'Data Analysis'!A754:Q3089,7,FALSE)</f>
        <v>No</v>
      </c>
      <c r="F755" s="7" t="str">
        <f>VLOOKUP(A755,'Data Analysis'!A754:Q3089,9,FALSE)</f>
        <v>No</v>
      </c>
      <c r="G755" s="7" t="str">
        <f>VLOOKUP(A755,'Data Analysis'!A754:Q3089,8,FALSE)</f>
        <v>No</v>
      </c>
      <c r="H755" s="7">
        <f>VLOOKUP(A755,'Data Analysis'!A754:Q3089,10,FALSE)</f>
        <v>1</v>
      </c>
      <c r="I755" s="7" t="str">
        <f>VLOOKUP(A755,'Data Analysis'!A754:Q3089,17,FALSE)</f>
        <v>No</v>
      </c>
      <c r="J755" s="7" t="str">
        <f>VLOOKUP(A755,'Data Analysis'!A754:Q3089,11,FALSE)</f>
        <v>Obesity</v>
      </c>
      <c r="K755" s="7" t="str">
        <f>VLOOKUP(A755,'Data Analysis'!A754:Q3089,12,FALSE)</f>
        <v>Normal</v>
      </c>
      <c r="L755" s="7" t="str">
        <f>VLOOKUP(A755,'Data Analysis'!A754:Q3089,13,FALSE)</f>
        <v>14-Aug-1992</v>
      </c>
      <c r="M755" s="7">
        <f>VLOOKUP(A755,'Data Analysis'!A754:Q3089,14,FALSE)</f>
        <v>13588.17</v>
      </c>
      <c r="N755" s="7" t="str">
        <f>VLOOKUP(A755,'Data Analysis'!A754:Q3089,16,FALSE)</f>
        <v>tier - 3</v>
      </c>
      <c r="O755" s="7" t="str">
        <f>VLOOKUP(A755,'Data Analysis'!A754:Q3089,15,FALSE)</f>
        <v>tier - 1</v>
      </c>
      <c r="P755" s="7">
        <f>VLOOKUP(A755,'Data Analysis'!A754:Q3089,2,FALSE)</f>
        <v>30</v>
      </c>
      <c r="Q755" s="7">
        <f>VLOOKUP(A756,'Data Analysis'!A755:Q3090,2,FALSE)</f>
        <v>54</v>
      </c>
    </row>
    <row r="756" ht="15.6" spans="1:17">
      <c r="A756" s="9" t="s">
        <v>1510</v>
      </c>
      <c r="B756" s="7" t="str">
        <f>VLOOKUP(A756,'Data Analysis'!A755:Q3090,4,FALSE)</f>
        <v>  Heidi</v>
      </c>
      <c r="C756" s="7">
        <f>VLOOKUP(A756,'Data Analysis'!A755:Q3090,5,FALSE)</f>
        <v>34.3</v>
      </c>
      <c r="D756" s="7">
        <f>VLOOKUP(A756,'Data Analysis'!A755:Q3090,6,FALSE)</f>
        <v>11.76</v>
      </c>
      <c r="E756" s="7" t="str">
        <f>VLOOKUP(A756,'Data Analysis'!A755:Q3090,7,FALSE)</f>
        <v>No</v>
      </c>
      <c r="F756" s="7" t="str">
        <f>VLOOKUP(A756,'Data Analysis'!A755:Q3090,9,FALSE)</f>
        <v>No</v>
      </c>
      <c r="G756" s="7" t="str">
        <f>VLOOKUP(A756,'Data Analysis'!A755:Q3090,8,FALSE)</f>
        <v>No</v>
      </c>
      <c r="H756" s="7">
        <f>VLOOKUP(A756,'Data Analysis'!A755:Q3090,10,FALSE)</f>
        <v>0</v>
      </c>
      <c r="I756" s="7" t="str">
        <f>VLOOKUP(A756,'Data Analysis'!A755:Q3090,17,FALSE)</f>
        <v>No</v>
      </c>
      <c r="J756" s="7" t="str">
        <f>VLOOKUP(A756,'Data Analysis'!A755:Q3090,11,FALSE)</f>
        <v>Obesity</v>
      </c>
      <c r="K756" s="7" t="str">
        <f>VLOOKUP(A756,'Data Analysis'!A755:Q3090,12,FALSE)</f>
        <v>Diabetes</v>
      </c>
      <c r="L756" s="7" t="str">
        <f>VLOOKUP(A756,'Data Analysis'!A755:Q3090,13,FALSE)</f>
        <v>15-Jul-1968</v>
      </c>
      <c r="M756" s="7">
        <f>VLOOKUP(A756,'Data Analysis'!A755:Q3090,14,FALSE)</f>
        <v>13566.04</v>
      </c>
      <c r="N756" s="7" t="str">
        <f>VLOOKUP(A756,'Data Analysis'!A755:Q3090,16,FALSE)</f>
        <v>tier - 3</v>
      </c>
      <c r="O756" s="7" t="str">
        <f>VLOOKUP(A756,'Data Analysis'!A755:Q3090,15,FALSE)</f>
        <v>tier - 3</v>
      </c>
      <c r="P756" s="7">
        <f>VLOOKUP(A756,'Data Analysis'!A755:Q3090,2,FALSE)</f>
        <v>54</v>
      </c>
      <c r="Q756" s="7">
        <f>VLOOKUP(A757,'Data Analysis'!A756:Q3091,2,FALSE)</f>
        <v>62</v>
      </c>
    </row>
    <row r="757" ht="15.6" spans="1:17">
      <c r="A757" s="9" t="s">
        <v>1512</v>
      </c>
      <c r="B757" s="7" t="str">
        <f>VLOOKUP(A757,'Data Analysis'!A756:Q3091,4,FALSE)</f>
        <v>  Diego J</v>
      </c>
      <c r="C757" s="7">
        <f>VLOOKUP(A757,'Data Analysis'!A756:Q3091,5,FALSE)</f>
        <v>32.11</v>
      </c>
      <c r="D757" s="7">
        <f>VLOOKUP(A757,'Data Analysis'!A756:Q3091,6,FALSE)</f>
        <v>7.06</v>
      </c>
      <c r="E757" s="7" t="str">
        <f>VLOOKUP(A757,'Data Analysis'!A756:Q3091,7,FALSE)</f>
        <v>No</v>
      </c>
      <c r="F757" s="7" t="str">
        <f>VLOOKUP(A757,'Data Analysis'!A756:Q3091,9,FALSE)</f>
        <v>No</v>
      </c>
      <c r="G757" s="7" t="str">
        <f>VLOOKUP(A757,'Data Analysis'!A756:Q3091,8,FALSE)</f>
        <v>No</v>
      </c>
      <c r="H757" s="7">
        <f>VLOOKUP(A757,'Data Analysis'!A756:Q3091,10,FALSE)</f>
        <v>0</v>
      </c>
      <c r="I757" s="7" t="str">
        <f>VLOOKUP(A757,'Data Analysis'!A756:Q3091,17,FALSE)</f>
        <v>No</v>
      </c>
      <c r="J757" s="7" t="str">
        <f>VLOOKUP(A757,'Data Analysis'!A756:Q3091,11,FALSE)</f>
        <v>Obesity</v>
      </c>
      <c r="K757" s="7" t="str">
        <f>VLOOKUP(A757,'Data Analysis'!A756:Q3091,12,FALSE)</f>
        <v>Diabetes</v>
      </c>
      <c r="L757" s="7" t="str">
        <f>VLOOKUP(A757,'Data Analysis'!A756:Q3091,13,FALSE)</f>
        <v>11-Jul-1960</v>
      </c>
      <c r="M757" s="7">
        <f>VLOOKUP(A757,'Data Analysis'!A756:Q3091,14,FALSE)</f>
        <v>13555</v>
      </c>
      <c r="N757" s="7" t="str">
        <f>VLOOKUP(A757,'Data Analysis'!A756:Q3091,16,FALSE)</f>
        <v>tier - 3</v>
      </c>
      <c r="O757" s="7" t="str">
        <f>VLOOKUP(A757,'Data Analysis'!A756:Q3091,15,FALSE)</f>
        <v>tier - 3</v>
      </c>
      <c r="P757" s="7">
        <f>VLOOKUP(A757,'Data Analysis'!A756:Q3091,2,FALSE)</f>
        <v>62</v>
      </c>
      <c r="Q757" s="7">
        <f>VLOOKUP(A758,'Data Analysis'!A757:Q3092,2,FALSE)</f>
        <v>59</v>
      </c>
    </row>
    <row r="758" ht="15.6" spans="1:17">
      <c r="A758" s="9" t="s">
        <v>1514</v>
      </c>
      <c r="B758" s="7" t="str">
        <f>VLOOKUP(A758,'Data Analysis'!A757:Q3092,4,FALSE)</f>
        <v>  Enrique M Sr</v>
      </c>
      <c r="C758" s="7">
        <f>VLOOKUP(A758,'Data Analysis'!A757:Q3092,5,FALSE)</f>
        <v>31.78</v>
      </c>
      <c r="D758" s="7">
        <f>VLOOKUP(A758,'Data Analysis'!A757:Q3092,6,FALSE)</f>
        <v>11.35</v>
      </c>
      <c r="E758" s="7" t="str">
        <f>VLOOKUP(A758,'Data Analysis'!A757:Q3092,7,FALSE)</f>
        <v>yes</v>
      </c>
      <c r="F758" s="7" t="str">
        <f>VLOOKUP(A758,'Data Analysis'!A757:Q3092,9,FALSE)</f>
        <v>No</v>
      </c>
      <c r="G758" s="7" t="str">
        <f>VLOOKUP(A758,'Data Analysis'!A757:Q3092,8,FALSE)</f>
        <v>Yes</v>
      </c>
      <c r="H758" s="7">
        <f>VLOOKUP(A758,'Data Analysis'!A757:Q3092,10,FALSE)</f>
        <v>1</v>
      </c>
      <c r="I758" s="7" t="str">
        <f>VLOOKUP(A758,'Data Analysis'!A757:Q3092,17,FALSE)</f>
        <v>No</v>
      </c>
      <c r="J758" s="7" t="str">
        <f>VLOOKUP(A758,'Data Analysis'!A757:Q3092,11,FALSE)</f>
        <v>Obesity</v>
      </c>
      <c r="K758" s="7" t="str">
        <f>VLOOKUP(A758,'Data Analysis'!A757:Q3092,12,FALSE)</f>
        <v>Diabetes</v>
      </c>
      <c r="L758" s="7" t="str">
        <f>VLOOKUP(A758,'Data Analysis'!A757:Q3092,13,FALSE)</f>
        <v>14-Oct-1963</v>
      </c>
      <c r="M758" s="7">
        <f>VLOOKUP(A758,'Data Analysis'!A757:Q3092,14,FALSE)</f>
        <v>13511.28</v>
      </c>
      <c r="N758" s="7" t="str">
        <f>VLOOKUP(A758,'Data Analysis'!A757:Q3092,16,FALSE)</f>
        <v>tier - 3</v>
      </c>
      <c r="O758" s="7" t="str">
        <f>VLOOKUP(A758,'Data Analysis'!A757:Q3092,15,FALSE)</f>
        <v>tier - 1</v>
      </c>
      <c r="P758" s="7">
        <f>VLOOKUP(A758,'Data Analysis'!A757:Q3092,2,FALSE)</f>
        <v>59</v>
      </c>
      <c r="Q758" s="7">
        <f>VLOOKUP(A759,'Data Analysis'!A758:Q3093,2,FALSE)</f>
        <v>32</v>
      </c>
    </row>
    <row r="759" ht="15.6" spans="1:17">
      <c r="A759" s="9" t="s">
        <v>1516</v>
      </c>
      <c r="B759" s="7" t="str">
        <f>VLOOKUP(A759,'Data Analysis'!A758:Q3093,4,FALSE)</f>
        <v>  Greg</v>
      </c>
      <c r="C759" s="7">
        <f>VLOOKUP(A759,'Data Analysis'!A758:Q3093,5,FALSE)</f>
        <v>46.89</v>
      </c>
      <c r="D759" s="7">
        <f>VLOOKUP(A759,'Data Analysis'!A758:Q3093,6,FALSE)</f>
        <v>5.52</v>
      </c>
      <c r="E759" s="7" t="str">
        <f>VLOOKUP(A759,'Data Analysis'!A758:Q3093,7,FALSE)</f>
        <v>No</v>
      </c>
      <c r="F759" s="7" t="str">
        <f>VLOOKUP(A759,'Data Analysis'!A758:Q3093,9,FALSE)</f>
        <v>No</v>
      </c>
      <c r="G759" s="7" t="str">
        <f>VLOOKUP(A759,'Data Analysis'!A758:Q3093,8,FALSE)</f>
        <v>No</v>
      </c>
      <c r="H759" s="7">
        <f>VLOOKUP(A759,'Data Analysis'!A758:Q3093,10,FALSE)</f>
        <v>0</v>
      </c>
      <c r="I759" s="7" t="str">
        <f>VLOOKUP(A759,'Data Analysis'!A758:Q3093,17,FALSE)</f>
        <v>No</v>
      </c>
      <c r="J759" s="7" t="str">
        <f>VLOOKUP(A759,'Data Analysis'!A758:Q3093,11,FALSE)</f>
        <v>Normal Weight</v>
      </c>
      <c r="K759" s="7" t="str">
        <f>VLOOKUP(A759,'Data Analysis'!A758:Q3093,12,FALSE)</f>
        <v>Normal</v>
      </c>
      <c r="L759" s="7" t="str">
        <f>VLOOKUP(A759,'Data Analysis'!A758:Q3093,13,FALSE)</f>
        <v>30-Aug-1990</v>
      </c>
      <c r="M759" s="7">
        <f>VLOOKUP(A759,'Data Analysis'!A758:Q3093,14,FALSE)</f>
        <v>13480.83</v>
      </c>
      <c r="N759" s="7" t="str">
        <f>VLOOKUP(A759,'Data Analysis'!A758:Q3093,16,FALSE)</f>
        <v>tier - 3</v>
      </c>
      <c r="O759" s="7" t="str">
        <f>VLOOKUP(A759,'Data Analysis'!A758:Q3093,15,FALSE)</f>
        <v>tier - 2</v>
      </c>
      <c r="P759" s="7">
        <f>VLOOKUP(A759,'Data Analysis'!A758:Q3093,2,FALSE)</f>
        <v>32</v>
      </c>
      <c r="Q759" s="7">
        <f>VLOOKUP(A760,'Data Analysis'!A759:Q3094,2,FALSE)</f>
        <v>47</v>
      </c>
    </row>
    <row r="760" ht="15.6" spans="1:17">
      <c r="A760" s="9" t="s">
        <v>1518</v>
      </c>
      <c r="B760" s="7" t="str">
        <f>VLOOKUP(A760,'Data Analysis'!A759:Q3094,4,FALSE)</f>
        <v>  Filip</v>
      </c>
      <c r="C760" s="7">
        <f>VLOOKUP(A760,'Data Analysis'!A759:Q3094,5,FALSE)</f>
        <v>39.35</v>
      </c>
      <c r="D760" s="7">
        <f>VLOOKUP(A760,'Data Analysis'!A759:Q3094,6,FALSE)</f>
        <v>7.86</v>
      </c>
      <c r="E760" s="7" t="str">
        <f>VLOOKUP(A760,'Data Analysis'!A759:Q3094,7,FALSE)</f>
        <v>yes</v>
      </c>
      <c r="F760" s="7" t="str">
        <f>VLOOKUP(A760,'Data Analysis'!A759:Q3094,9,FALSE)</f>
        <v>No</v>
      </c>
      <c r="G760" s="7" t="str">
        <f>VLOOKUP(A760,'Data Analysis'!A759:Q3094,8,FALSE)</f>
        <v>No</v>
      </c>
      <c r="H760" s="7">
        <f>VLOOKUP(A760,'Data Analysis'!A759:Q3094,10,FALSE)</f>
        <v>1</v>
      </c>
      <c r="I760" s="7" t="str">
        <f>VLOOKUP(A760,'Data Analysis'!A759:Q3094,17,FALSE)</f>
        <v>No</v>
      </c>
      <c r="J760" s="7" t="str">
        <f>VLOOKUP(A760,'Data Analysis'!A759:Q3094,11,FALSE)</f>
        <v>Normal Weight</v>
      </c>
      <c r="K760" s="7" t="str">
        <f>VLOOKUP(A760,'Data Analysis'!A759:Q3094,12,FALSE)</f>
        <v>Diabetes</v>
      </c>
      <c r="L760" s="7" t="str">
        <f>VLOOKUP(A760,'Data Analysis'!A759:Q3094,13,FALSE)</f>
        <v>7-Aug-1975</v>
      </c>
      <c r="M760" s="7">
        <f>VLOOKUP(A760,'Data Analysis'!A759:Q3094,14,FALSE)</f>
        <v>13472.19</v>
      </c>
      <c r="N760" s="7" t="str">
        <f>VLOOKUP(A760,'Data Analysis'!A759:Q3094,16,FALSE)</f>
        <v>tier - 3</v>
      </c>
      <c r="O760" s="7" t="str">
        <f>VLOOKUP(A760,'Data Analysis'!A759:Q3094,15,FALSE)</f>
        <v>tier - 2</v>
      </c>
      <c r="P760" s="7">
        <f>VLOOKUP(A760,'Data Analysis'!A759:Q3094,2,FALSE)</f>
        <v>47</v>
      </c>
      <c r="Q760" s="7">
        <f>VLOOKUP(A761,'Data Analysis'!A760:Q3095,2,FALSE)</f>
        <v>62</v>
      </c>
    </row>
    <row r="761" ht="15.6" spans="1:17">
      <c r="A761" s="9" t="s">
        <v>1520</v>
      </c>
      <c r="B761" s="7" t="str">
        <f>VLOOKUP(A761,'Data Analysis'!A760:Q3095,4,FALSE)</f>
        <v>  Rosemary E</v>
      </c>
      <c r="C761" s="7">
        <f>VLOOKUP(A761,'Data Analysis'!A760:Q3095,5,FALSE)</f>
        <v>39.2</v>
      </c>
      <c r="D761" s="7">
        <f>VLOOKUP(A761,'Data Analysis'!A760:Q3095,6,FALSE)</f>
        <v>11.38</v>
      </c>
      <c r="E761" s="7" t="str">
        <f>VLOOKUP(A761,'Data Analysis'!A760:Q3095,7,FALSE)</f>
        <v>No</v>
      </c>
      <c r="F761" s="7" t="str">
        <f>VLOOKUP(A761,'Data Analysis'!A760:Q3095,9,FALSE)</f>
        <v>No</v>
      </c>
      <c r="G761" s="7" t="str">
        <f>VLOOKUP(A761,'Data Analysis'!A760:Q3095,8,FALSE)</f>
        <v>No</v>
      </c>
      <c r="H761" s="7">
        <f>VLOOKUP(A761,'Data Analysis'!A760:Q3095,10,FALSE)</f>
        <v>0</v>
      </c>
      <c r="I761" s="7" t="str">
        <f>VLOOKUP(A761,'Data Analysis'!A760:Q3095,17,FALSE)</f>
        <v>No</v>
      </c>
      <c r="J761" s="7" t="str">
        <f>VLOOKUP(A761,'Data Analysis'!A760:Q3095,11,FALSE)</f>
        <v>Obesity</v>
      </c>
      <c r="K761" s="7" t="str">
        <f>VLOOKUP(A761,'Data Analysis'!A760:Q3095,12,FALSE)</f>
        <v>Diabetes</v>
      </c>
      <c r="L761" s="7" t="str">
        <f>VLOOKUP(A761,'Data Analysis'!A760:Q3095,13,FALSE)</f>
        <v>24-Jul-1960</v>
      </c>
      <c r="M761" s="7">
        <f>VLOOKUP(A761,'Data Analysis'!A760:Q3095,14,FALSE)</f>
        <v>13470.86</v>
      </c>
      <c r="N761" s="7" t="str">
        <f>VLOOKUP(A761,'Data Analysis'!A760:Q3095,16,FALSE)</f>
        <v>tier - 3</v>
      </c>
      <c r="O761" s="7" t="str">
        <f>VLOOKUP(A761,'Data Analysis'!A760:Q3095,15,FALSE)</f>
        <v>tier - 3</v>
      </c>
      <c r="P761" s="7">
        <f>VLOOKUP(A761,'Data Analysis'!A760:Q3095,2,FALSE)</f>
        <v>62</v>
      </c>
      <c r="Q761" s="7">
        <f>VLOOKUP(A762,'Data Analysis'!A761:Q3096,2,FALSE)</f>
        <v>62</v>
      </c>
    </row>
    <row r="762" ht="15.6" spans="1:17">
      <c r="A762" s="9" t="s">
        <v>1522</v>
      </c>
      <c r="B762" s="7" t="str">
        <f>VLOOKUP(A762,'Data Analysis'!A761:Q3096,4,FALSE)</f>
        <v>  Lisa</v>
      </c>
      <c r="C762" s="7">
        <f>VLOOKUP(A762,'Data Analysis'!A761:Q3096,5,FALSE)</f>
        <v>39.16</v>
      </c>
      <c r="D762" s="7">
        <f>VLOOKUP(A762,'Data Analysis'!A761:Q3096,6,FALSE)</f>
        <v>10.48</v>
      </c>
      <c r="E762" s="7" t="str">
        <f>VLOOKUP(A762,'Data Analysis'!A761:Q3096,7,FALSE)</f>
        <v>No</v>
      </c>
      <c r="F762" s="7" t="str">
        <f>VLOOKUP(A762,'Data Analysis'!A761:Q3096,9,FALSE)</f>
        <v>No</v>
      </c>
      <c r="G762" s="7" t="str">
        <f>VLOOKUP(A762,'Data Analysis'!A761:Q3096,8,FALSE)</f>
        <v>No</v>
      </c>
      <c r="H762" s="7">
        <f>VLOOKUP(A762,'Data Analysis'!A761:Q3096,10,FALSE)</f>
        <v>0</v>
      </c>
      <c r="I762" s="7" t="str">
        <f>VLOOKUP(A762,'Data Analysis'!A761:Q3096,17,FALSE)</f>
        <v>No</v>
      </c>
      <c r="J762" s="7" t="str">
        <f>VLOOKUP(A762,'Data Analysis'!A761:Q3096,11,FALSE)</f>
        <v>Overweight</v>
      </c>
      <c r="K762" s="7" t="str">
        <f>VLOOKUP(A762,'Data Analysis'!A761:Q3096,12,FALSE)</f>
        <v>Diabetes</v>
      </c>
      <c r="L762" s="7" t="str">
        <f>VLOOKUP(A762,'Data Analysis'!A761:Q3096,13,FALSE)</f>
        <v>28-Jul-1960</v>
      </c>
      <c r="M762" s="7">
        <f>VLOOKUP(A762,'Data Analysis'!A761:Q3096,14,FALSE)</f>
        <v>13470.8</v>
      </c>
      <c r="N762" s="7" t="str">
        <f>VLOOKUP(A762,'Data Analysis'!A761:Q3096,16,FALSE)</f>
        <v>tier - 3</v>
      </c>
      <c r="O762" s="7" t="str">
        <f>VLOOKUP(A762,'Data Analysis'!A761:Q3096,15,FALSE)</f>
        <v>tier - 2</v>
      </c>
      <c r="P762" s="7">
        <f>VLOOKUP(A762,'Data Analysis'!A761:Q3096,2,FALSE)</f>
        <v>62</v>
      </c>
      <c r="Q762" s="7">
        <f>VLOOKUP(A763,'Data Analysis'!A762:Q3097,2,FALSE)</f>
        <v>37</v>
      </c>
    </row>
    <row r="763" ht="15.6" spans="1:17">
      <c r="A763" s="9" t="s">
        <v>1524</v>
      </c>
      <c r="B763" s="7" t="str">
        <f>VLOOKUP(A763,'Data Analysis'!A762:Q3097,4,FALSE)</f>
        <v>  Jason</v>
      </c>
      <c r="C763" s="7">
        <f>VLOOKUP(A763,'Data Analysis'!A762:Q3097,5,FALSE)</f>
        <v>44.1</v>
      </c>
      <c r="D763" s="7">
        <f>VLOOKUP(A763,'Data Analysis'!A762:Q3097,6,FALSE)</f>
        <v>5.04</v>
      </c>
      <c r="E763" s="7" t="str">
        <f>VLOOKUP(A763,'Data Analysis'!A762:Q3097,7,FALSE)</f>
        <v>yes</v>
      </c>
      <c r="F763" s="7" t="str">
        <f>VLOOKUP(A763,'Data Analysis'!A762:Q3097,9,FALSE)</f>
        <v>No</v>
      </c>
      <c r="G763" s="7" t="str">
        <f>VLOOKUP(A763,'Data Analysis'!A762:Q3097,8,FALSE)</f>
        <v>No</v>
      </c>
      <c r="H763" s="7">
        <f>VLOOKUP(A763,'Data Analysis'!A762:Q3097,10,FALSE)</f>
        <v>0</v>
      </c>
      <c r="I763" s="7" t="str">
        <f>VLOOKUP(A763,'Data Analysis'!A762:Q3097,17,FALSE)</f>
        <v>No</v>
      </c>
      <c r="J763" s="7" t="str">
        <f>VLOOKUP(A763,'Data Analysis'!A762:Q3097,11,FALSE)</f>
        <v>Obesity</v>
      </c>
      <c r="K763" s="7" t="str">
        <f>VLOOKUP(A763,'Data Analysis'!A762:Q3097,12,FALSE)</f>
        <v>Normal</v>
      </c>
      <c r="L763" s="7" t="str">
        <f>VLOOKUP(A763,'Data Analysis'!A762:Q3097,13,FALSE)</f>
        <v>19-Aug-1985</v>
      </c>
      <c r="M763" s="7">
        <f>VLOOKUP(A763,'Data Analysis'!A762:Q3097,14,FALSE)</f>
        <v>13465.8</v>
      </c>
      <c r="N763" s="7" t="str">
        <f>VLOOKUP(A763,'Data Analysis'!A762:Q3097,16,FALSE)</f>
        <v>tier - 3</v>
      </c>
      <c r="O763" s="7" t="str">
        <f>VLOOKUP(A763,'Data Analysis'!A762:Q3097,15,FALSE)</f>
        <v>tier - 1</v>
      </c>
      <c r="P763" s="7">
        <f>VLOOKUP(A763,'Data Analysis'!A762:Q3097,2,FALSE)</f>
        <v>37</v>
      </c>
      <c r="Q763" s="7">
        <f>VLOOKUP(A764,'Data Analysis'!A763:Q3098,2,FALSE)</f>
        <v>62</v>
      </c>
    </row>
    <row r="764" ht="15.6" spans="1:17">
      <c r="A764" s="9" t="s">
        <v>1526</v>
      </c>
      <c r="B764" s="7" t="str">
        <f>VLOOKUP(A764,'Data Analysis'!A763:Q3098,4,FALSE)</f>
        <v>  Courtney</v>
      </c>
      <c r="C764" s="7">
        <f>VLOOKUP(A764,'Data Analysis'!A763:Q3098,5,FALSE)</f>
        <v>33.2</v>
      </c>
      <c r="D764" s="7">
        <f>VLOOKUP(A764,'Data Analysis'!A763:Q3098,6,FALSE)</f>
        <v>9.06</v>
      </c>
      <c r="E764" s="7" t="str">
        <f>VLOOKUP(A764,'Data Analysis'!A763:Q3098,7,FALSE)</f>
        <v>No</v>
      </c>
      <c r="F764" s="7" t="str">
        <f>VLOOKUP(A764,'Data Analysis'!A763:Q3098,9,FALSE)</f>
        <v>No</v>
      </c>
      <c r="G764" s="7" t="str">
        <f>VLOOKUP(A764,'Data Analysis'!A763:Q3098,8,FALSE)</f>
        <v>No</v>
      </c>
      <c r="H764" s="7">
        <f>VLOOKUP(A764,'Data Analysis'!A763:Q3098,10,FALSE)</f>
        <v>0</v>
      </c>
      <c r="I764" s="7" t="str">
        <f>VLOOKUP(A764,'Data Analysis'!A763:Q3098,17,FALSE)</f>
        <v>No</v>
      </c>
      <c r="J764" s="7" t="str">
        <f>VLOOKUP(A764,'Data Analysis'!A763:Q3098,11,FALSE)</f>
        <v>Overweight</v>
      </c>
      <c r="K764" s="7" t="str">
        <f>VLOOKUP(A764,'Data Analysis'!A763:Q3098,12,FALSE)</f>
        <v>Diabetes</v>
      </c>
      <c r="L764" s="7" t="str">
        <f>VLOOKUP(A764,'Data Analysis'!A763:Q3098,13,FALSE)</f>
        <v>16-Dec-1960</v>
      </c>
      <c r="M764" s="7">
        <f>VLOOKUP(A764,'Data Analysis'!A763:Q3098,14,FALSE)</f>
        <v>13462.52</v>
      </c>
      <c r="N764" s="7" t="str">
        <f>VLOOKUP(A764,'Data Analysis'!A763:Q3098,16,FALSE)</f>
        <v>tier - 3</v>
      </c>
      <c r="O764" s="7" t="str">
        <f>VLOOKUP(A764,'Data Analysis'!A763:Q3098,15,FALSE)</f>
        <v>tier - 2</v>
      </c>
      <c r="P764" s="7">
        <f>VLOOKUP(A764,'Data Analysis'!A763:Q3098,2,FALSE)</f>
        <v>62</v>
      </c>
      <c r="Q764" s="7">
        <f>VLOOKUP(A765,'Data Analysis'!A764:Q3099,2,FALSE)</f>
        <v>62</v>
      </c>
    </row>
    <row r="765" ht="15.6" spans="1:17">
      <c r="A765" s="9" t="s">
        <v>1528</v>
      </c>
      <c r="B765" s="7" t="str">
        <f>VLOOKUP(A765,'Data Analysis'!A764:Q3099,4,FALSE)</f>
        <v>  Jennifer R</v>
      </c>
      <c r="C765" s="7">
        <f>VLOOKUP(A765,'Data Analysis'!A764:Q3099,5,FALSE)</f>
        <v>29.92</v>
      </c>
      <c r="D765" s="7">
        <f>VLOOKUP(A765,'Data Analysis'!A764:Q3099,6,FALSE)</f>
        <v>11.07</v>
      </c>
      <c r="E765" s="7" t="str">
        <f>VLOOKUP(A765,'Data Analysis'!A764:Q3099,7,FALSE)</f>
        <v>No</v>
      </c>
      <c r="F765" s="7" t="str">
        <f>VLOOKUP(A765,'Data Analysis'!A764:Q3099,9,FALSE)</f>
        <v>No</v>
      </c>
      <c r="G765" s="7" t="str">
        <f>VLOOKUP(A765,'Data Analysis'!A764:Q3099,8,FALSE)</f>
        <v>No</v>
      </c>
      <c r="H765" s="7">
        <f>VLOOKUP(A765,'Data Analysis'!A764:Q3099,10,FALSE)</f>
        <v>0</v>
      </c>
      <c r="I765" s="7" t="str">
        <f>VLOOKUP(A765,'Data Analysis'!A764:Q3099,17,FALSE)</f>
        <v>No</v>
      </c>
      <c r="J765" s="7" t="str">
        <f>VLOOKUP(A765,'Data Analysis'!A764:Q3099,11,FALSE)</f>
        <v>Obesity</v>
      </c>
      <c r="K765" s="7" t="str">
        <f>VLOOKUP(A765,'Data Analysis'!A764:Q3099,12,FALSE)</f>
        <v>Diabetes</v>
      </c>
      <c r="L765" s="7" t="str">
        <f>VLOOKUP(A765,'Data Analysis'!A764:Q3099,13,FALSE)</f>
        <v>11-Jul-1960</v>
      </c>
      <c r="M765" s="7">
        <f>VLOOKUP(A765,'Data Analysis'!A764:Q3099,14,FALSE)</f>
        <v>13457.96</v>
      </c>
      <c r="N765" s="7" t="str">
        <f>VLOOKUP(A765,'Data Analysis'!A764:Q3099,16,FALSE)</f>
        <v>tier - 3</v>
      </c>
      <c r="O765" s="7" t="str">
        <f>VLOOKUP(A765,'Data Analysis'!A764:Q3099,15,FALSE)</f>
        <v>tier - 1</v>
      </c>
      <c r="P765" s="7">
        <f>VLOOKUP(A765,'Data Analysis'!A764:Q3099,2,FALSE)</f>
        <v>62</v>
      </c>
      <c r="Q765" s="7">
        <f>VLOOKUP(A766,'Data Analysis'!A765:Q3100,2,FALSE)</f>
        <v>62</v>
      </c>
    </row>
    <row r="766" ht="15.6" spans="1:17">
      <c r="A766" s="9" t="s">
        <v>1530</v>
      </c>
      <c r="B766" s="7" t="str">
        <f>VLOOKUP(A766,'Data Analysis'!A765:Q3100,4,FALSE)</f>
        <v>  Lauren E</v>
      </c>
      <c r="C766" s="7">
        <f>VLOOKUP(A766,'Data Analysis'!A765:Q3100,5,FALSE)</f>
        <v>25</v>
      </c>
      <c r="D766" s="7">
        <f>VLOOKUP(A766,'Data Analysis'!A765:Q3100,6,FALSE)</f>
        <v>10.45</v>
      </c>
      <c r="E766" s="7" t="str">
        <f>VLOOKUP(A766,'Data Analysis'!A765:Q3100,7,FALSE)</f>
        <v>No</v>
      </c>
      <c r="F766" s="7" t="str">
        <f>VLOOKUP(A766,'Data Analysis'!A765:Q3100,9,FALSE)</f>
        <v>No</v>
      </c>
      <c r="G766" s="7" t="str">
        <f>VLOOKUP(A766,'Data Analysis'!A765:Q3100,8,FALSE)</f>
        <v>No</v>
      </c>
      <c r="H766" s="7">
        <f>VLOOKUP(A766,'Data Analysis'!A765:Q3100,10,FALSE)</f>
        <v>0</v>
      </c>
      <c r="I766" s="7" t="str">
        <f>VLOOKUP(A766,'Data Analysis'!A765:Q3100,17,FALSE)</f>
        <v>No</v>
      </c>
      <c r="J766" s="7" t="str">
        <f>VLOOKUP(A766,'Data Analysis'!A765:Q3100,11,FALSE)</f>
        <v>Obesity</v>
      </c>
      <c r="K766" s="7" t="str">
        <f>VLOOKUP(A766,'Data Analysis'!A765:Q3100,12,FALSE)</f>
        <v>Diabetes</v>
      </c>
      <c r="L766" s="7" t="str">
        <f>VLOOKUP(A766,'Data Analysis'!A765:Q3100,13,FALSE)</f>
        <v>13-Aug-1960</v>
      </c>
      <c r="M766" s="7">
        <f>VLOOKUP(A766,'Data Analysis'!A765:Q3100,14,FALSE)</f>
        <v>13451.12</v>
      </c>
      <c r="N766" s="7" t="str">
        <f>VLOOKUP(A766,'Data Analysis'!A765:Q3100,16,FALSE)</f>
        <v>tier - 3</v>
      </c>
      <c r="O766" s="7" t="str">
        <f>VLOOKUP(A766,'Data Analysis'!A765:Q3100,15,FALSE)</f>
        <v>tier - 1</v>
      </c>
      <c r="P766" s="7">
        <f>VLOOKUP(A766,'Data Analysis'!A765:Q3100,2,FALSE)</f>
        <v>62</v>
      </c>
      <c r="Q766" s="7">
        <f>VLOOKUP(A767,'Data Analysis'!A766:Q3101,2,FALSE)</f>
        <v>47</v>
      </c>
    </row>
    <row r="767" ht="15.6" spans="1:17">
      <c r="A767" s="9" t="s">
        <v>1532</v>
      </c>
      <c r="B767" s="7" t="str">
        <f>VLOOKUP(A767,'Data Analysis'!A766:Q3101,4,FALSE)</f>
        <v>  Ashley M</v>
      </c>
      <c r="C767" s="7">
        <f>VLOOKUP(A767,'Data Analysis'!A766:Q3101,5,FALSE)</f>
        <v>38.87</v>
      </c>
      <c r="D767" s="7">
        <f>VLOOKUP(A767,'Data Analysis'!A766:Q3101,6,FALSE)</f>
        <v>8.63</v>
      </c>
      <c r="E767" s="7" t="str">
        <f>VLOOKUP(A767,'Data Analysis'!A766:Q3101,7,FALSE)</f>
        <v>yes</v>
      </c>
      <c r="F767" s="7" t="str">
        <f>VLOOKUP(A767,'Data Analysis'!A766:Q3101,9,FALSE)</f>
        <v>No</v>
      </c>
      <c r="G767" s="7" t="str">
        <f>VLOOKUP(A767,'Data Analysis'!A766:Q3101,8,FALSE)</f>
        <v>No</v>
      </c>
      <c r="H767" s="7">
        <f>VLOOKUP(A767,'Data Analysis'!A766:Q3101,10,FALSE)</f>
        <v>1</v>
      </c>
      <c r="I767" s="7" t="str">
        <f>VLOOKUP(A767,'Data Analysis'!A766:Q3101,17,FALSE)</f>
        <v>No</v>
      </c>
      <c r="J767" s="7" t="str">
        <f>VLOOKUP(A767,'Data Analysis'!A766:Q3101,11,FALSE)</f>
        <v>Obesity</v>
      </c>
      <c r="K767" s="7" t="str">
        <f>VLOOKUP(A767,'Data Analysis'!A766:Q3101,12,FALSE)</f>
        <v>Diabetes</v>
      </c>
      <c r="L767" s="7" t="str">
        <f>VLOOKUP(A767,'Data Analysis'!A766:Q3101,13,FALSE)</f>
        <v>29-Jun-1975</v>
      </c>
      <c r="M767" s="7">
        <f>VLOOKUP(A767,'Data Analysis'!A766:Q3101,14,FALSE)</f>
        <v>13440.7</v>
      </c>
      <c r="N767" s="7" t="str">
        <f>VLOOKUP(A767,'Data Analysis'!A766:Q3101,16,FALSE)</f>
        <v>tier - 3</v>
      </c>
      <c r="O767" s="7" t="str">
        <f>VLOOKUP(A767,'Data Analysis'!A766:Q3101,15,FALSE)</f>
        <v>tier - 2</v>
      </c>
      <c r="P767" s="7">
        <f>VLOOKUP(A767,'Data Analysis'!A766:Q3101,2,FALSE)</f>
        <v>47</v>
      </c>
      <c r="Q767" s="7">
        <f>VLOOKUP(A768,'Data Analysis'!A767:Q3102,2,FALSE)</f>
        <v>56</v>
      </c>
    </row>
    <row r="768" ht="15.6" spans="1:17">
      <c r="A768" s="9" t="s">
        <v>1534</v>
      </c>
      <c r="B768" s="7" t="str">
        <f>VLOOKUP(A768,'Data Analysis'!A767:Q3102,4,FALSE)</f>
        <v>  Alison R</v>
      </c>
      <c r="C768" s="7">
        <f>VLOOKUP(A768,'Data Analysis'!A767:Q3102,5,FALSE)</f>
        <v>32.3</v>
      </c>
      <c r="D768" s="7">
        <f>VLOOKUP(A768,'Data Analysis'!A767:Q3102,6,FALSE)</f>
        <v>5.28</v>
      </c>
      <c r="E768" s="7" t="str">
        <f>VLOOKUP(A768,'Data Analysis'!A767:Q3102,7,FALSE)</f>
        <v>yes</v>
      </c>
      <c r="F768" s="7" t="str">
        <f>VLOOKUP(A768,'Data Analysis'!A767:Q3102,9,FALSE)</f>
        <v>No</v>
      </c>
      <c r="G768" s="7" t="str">
        <f>VLOOKUP(A768,'Data Analysis'!A767:Q3102,8,FALSE)</f>
        <v>No</v>
      </c>
      <c r="H768" s="7">
        <f>VLOOKUP(A768,'Data Analysis'!A767:Q3102,10,FALSE)</f>
        <v>2</v>
      </c>
      <c r="I768" s="7" t="str">
        <f>VLOOKUP(A768,'Data Analysis'!A767:Q3102,17,FALSE)</f>
        <v>No</v>
      </c>
      <c r="J768" s="7" t="str">
        <f>VLOOKUP(A768,'Data Analysis'!A767:Q3102,11,FALSE)</f>
        <v>Obesity</v>
      </c>
      <c r="K768" s="7" t="str">
        <f>VLOOKUP(A768,'Data Analysis'!A767:Q3102,12,FALSE)</f>
        <v>Normal</v>
      </c>
      <c r="L768" s="7" t="str">
        <f>VLOOKUP(A768,'Data Analysis'!A767:Q3102,13,FALSE)</f>
        <v>14-Nov-1966</v>
      </c>
      <c r="M768" s="7">
        <f>VLOOKUP(A768,'Data Analysis'!A767:Q3102,14,FALSE)</f>
        <v>13430.27</v>
      </c>
      <c r="N768" s="7" t="str">
        <f>VLOOKUP(A768,'Data Analysis'!A767:Q3102,16,FALSE)</f>
        <v>tier - 3</v>
      </c>
      <c r="O768" s="7" t="str">
        <f>VLOOKUP(A768,'Data Analysis'!A767:Q3102,15,FALSE)</f>
        <v>tier - 3</v>
      </c>
      <c r="P768" s="7">
        <f>VLOOKUP(A768,'Data Analysis'!A767:Q3102,2,FALSE)</f>
        <v>56</v>
      </c>
      <c r="Q768" s="7">
        <f>VLOOKUP(A769,'Data Analysis'!A768:Q3103,2,FALSE)</f>
        <v>61</v>
      </c>
    </row>
    <row r="769" ht="15.6" spans="1:17">
      <c r="A769" s="9" t="s">
        <v>1536</v>
      </c>
      <c r="B769" s="7" t="str">
        <f>VLOOKUP(A769,'Data Analysis'!A768:Q3103,4,FALSE)</f>
        <v>  Madeleine</v>
      </c>
      <c r="C769" s="7">
        <f>VLOOKUP(A769,'Data Analysis'!A768:Q3103,5,FALSE)</f>
        <v>31.16</v>
      </c>
      <c r="D769" s="7">
        <f>VLOOKUP(A769,'Data Analysis'!A768:Q3103,6,FALSE)</f>
        <v>7.49</v>
      </c>
      <c r="E769" s="7" t="str">
        <f>VLOOKUP(A769,'Data Analysis'!A768:Q3103,7,FALSE)</f>
        <v>yes</v>
      </c>
      <c r="F769" s="7" t="str">
        <f>VLOOKUP(A769,'Data Analysis'!A768:Q3103,9,FALSE)</f>
        <v>No</v>
      </c>
      <c r="G769" s="7" t="str">
        <f>VLOOKUP(A769,'Data Analysis'!A768:Q3103,8,FALSE)</f>
        <v>No</v>
      </c>
      <c r="H769" s="7">
        <f>VLOOKUP(A769,'Data Analysis'!A768:Q3103,10,FALSE)</f>
        <v>2</v>
      </c>
      <c r="I769" s="7" t="str">
        <f>VLOOKUP(A769,'Data Analysis'!A768:Q3103,17,FALSE)</f>
        <v>No</v>
      </c>
      <c r="J769" s="7" t="str">
        <f>VLOOKUP(A769,'Data Analysis'!A768:Q3103,11,FALSE)</f>
        <v>Normal Weight</v>
      </c>
      <c r="K769" s="7" t="str">
        <f>VLOOKUP(A769,'Data Analysis'!A768:Q3103,12,FALSE)</f>
        <v>Diabetes</v>
      </c>
      <c r="L769" s="7" t="str">
        <f>VLOOKUP(A769,'Data Analysis'!A768:Q3103,13,FALSE)</f>
        <v>3-Nov-1961</v>
      </c>
      <c r="M769" s="7">
        <f>VLOOKUP(A769,'Data Analysis'!A768:Q3103,14,FALSE)</f>
        <v>13429.04</v>
      </c>
      <c r="N769" s="7" t="str">
        <f>VLOOKUP(A769,'Data Analysis'!A768:Q3103,16,FALSE)</f>
        <v>tier - 3</v>
      </c>
      <c r="O769" s="7" t="str">
        <f>VLOOKUP(A769,'Data Analysis'!A768:Q3103,15,FALSE)</f>
        <v>tier - 3</v>
      </c>
      <c r="P769" s="7">
        <f>VLOOKUP(A769,'Data Analysis'!A768:Q3103,2,FALSE)</f>
        <v>61</v>
      </c>
      <c r="Q769" s="7">
        <f>VLOOKUP(A770,'Data Analysis'!A769:Q3104,2,FALSE)</f>
        <v>28</v>
      </c>
    </row>
    <row r="770" ht="15.6" spans="1:17">
      <c r="A770" s="9" t="s">
        <v>1538</v>
      </c>
      <c r="B770" s="7" t="str">
        <f>VLOOKUP(A770,'Data Analysis'!A769:Q3104,4,FALSE)</f>
        <v>  Stacey</v>
      </c>
      <c r="C770" s="7">
        <f>VLOOKUP(A770,'Data Analysis'!A769:Q3104,5,FALSE)</f>
        <v>54.59</v>
      </c>
      <c r="D770" s="7">
        <f>VLOOKUP(A770,'Data Analysis'!A769:Q3104,6,FALSE)</f>
        <v>4.27</v>
      </c>
      <c r="E770" s="7" t="str">
        <f>VLOOKUP(A770,'Data Analysis'!A769:Q3104,7,FALSE)</f>
        <v>No</v>
      </c>
      <c r="F770" s="7" t="str">
        <f>VLOOKUP(A770,'Data Analysis'!A769:Q3104,9,FALSE)</f>
        <v>No</v>
      </c>
      <c r="G770" s="7" t="str">
        <f>VLOOKUP(A770,'Data Analysis'!A769:Q3104,8,FALSE)</f>
        <v>No</v>
      </c>
      <c r="H770" s="7">
        <f>VLOOKUP(A770,'Data Analysis'!A769:Q3104,10,FALSE)</f>
        <v>0</v>
      </c>
      <c r="I770" s="7" t="str">
        <f>VLOOKUP(A770,'Data Analysis'!A769:Q3104,17,FALSE)</f>
        <v>No</v>
      </c>
      <c r="J770" s="7" t="str">
        <f>VLOOKUP(A770,'Data Analysis'!A769:Q3104,11,FALSE)</f>
        <v>Obesity</v>
      </c>
      <c r="K770" s="7" t="str">
        <f>VLOOKUP(A770,'Data Analysis'!A769:Q3104,12,FALSE)</f>
        <v>Normal</v>
      </c>
      <c r="L770" s="7" t="str">
        <f>VLOOKUP(A770,'Data Analysis'!A769:Q3104,13,FALSE)</f>
        <v>17-Jun-1994</v>
      </c>
      <c r="M770" s="7">
        <f>VLOOKUP(A770,'Data Analysis'!A769:Q3104,14,FALSE)</f>
        <v>13417.05</v>
      </c>
      <c r="N770" s="7" t="str">
        <f>VLOOKUP(A770,'Data Analysis'!A769:Q3104,16,FALSE)</f>
        <v>tier - 3</v>
      </c>
      <c r="O770" s="7" t="str">
        <f>VLOOKUP(A770,'Data Analysis'!A769:Q3104,15,FALSE)</f>
        <v>tier - 3</v>
      </c>
      <c r="P770" s="7">
        <f>VLOOKUP(A770,'Data Analysis'!A769:Q3104,2,FALSE)</f>
        <v>28</v>
      </c>
      <c r="Q770" s="7">
        <f>VLOOKUP(A771,'Data Analysis'!A770:Q3105,2,FALSE)</f>
        <v>61</v>
      </c>
    </row>
    <row r="771" ht="15.6" spans="1:17">
      <c r="A771" s="9" t="s">
        <v>1540</v>
      </c>
      <c r="B771" s="7" t="str">
        <f>VLOOKUP(A771,'Data Analysis'!A770:Q3105,4,FALSE)</f>
        <v>  Kimberly</v>
      </c>
      <c r="C771" s="7">
        <f>VLOOKUP(A771,'Data Analysis'!A770:Q3105,5,FALSE)</f>
        <v>21.09</v>
      </c>
      <c r="D771" s="7">
        <f>VLOOKUP(A771,'Data Analysis'!A770:Q3105,6,FALSE)</f>
        <v>9.22</v>
      </c>
      <c r="E771" s="7" t="str">
        <f>VLOOKUP(A771,'Data Analysis'!A770:Q3105,7,FALSE)</f>
        <v>yes</v>
      </c>
      <c r="F771" s="7" t="str">
        <f>VLOOKUP(A771,'Data Analysis'!A770:Q3105,9,FALSE)</f>
        <v>No</v>
      </c>
      <c r="G771" s="7" t="str">
        <f>VLOOKUP(A771,'Data Analysis'!A770:Q3105,8,FALSE)</f>
        <v>No</v>
      </c>
      <c r="H771" s="7">
        <f>VLOOKUP(A771,'Data Analysis'!A770:Q3105,10,FALSE)</f>
        <v>2</v>
      </c>
      <c r="I771" s="7" t="str">
        <f>VLOOKUP(A771,'Data Analysis'!A770:Q3105,17,FALSE)</f>
        <v>No</v>
      </c>
      <c r="J771" s="7" t="str">
        <f>VLOOKUP(A771,'Data Analysis'!A770:Q3105,11,FALSE)</f>
        <v>Overweight</v>
      </c>
      <c r="K771" s="7" t="str">
        <f>VLOOKUP(A771,'Data Analysis'!A770:Q3105,12,FALSE)</f>
        <v>Diabetes</v>
      </c>
      <c r="L771" s="7" t="str">
        <f>VLOOKUP(A771,'Data Analysis'!A770:Q3105,13,FALSE)</f>
        <v>22-Jul-1961</v>
      </c>
      <c r="M771" s="7">
        <f>VLOOKUP(A771,'Data Analysis'!A770:Q3105,14,FALSE)</f>
        <v>13415.04</v>
      </c>
      <c r="N771" s="7" t="str">
        <f>VLOOKUP(A771,'Data Analysis'!A770:Q3105,16,FALSE)</f>
        <v>tier - 3</v>
      </c>
      <c r="O771" s="7" t="str">
        <f>VLOOKUP(A771,'Data Analysis'!A770:Q3105,15,FALSE)</f>
        <v>tier - 2</v>
      </c>
      <c r="P771" s="7">
        <f>VLOOKUP(A771,'Data Analysis'!A770:Q3105,2,FALSE)</f>
        <v>61</v>
      </c>
      <c r="Q771" s="7">
        <f>VLOOKUP(A772,'Data Analysis'!A771:Q3106,2,FALSE)</f>
        <v>30</v>
      </c>
    </row>
    <row r="772" ht="15.6" spans="1:17">
      <c r="A772" s="9" t="s">
        <v>1542</v>
      </c>
      <c r="B772" s="7" t="str">
        <f>VLOOKUP(A772,'Data Analysis'!A771:Q3106,4,FALSE)</f>
        <v>  Matthew D</v>
      </c>
      <c r="C772" s="7">
        <f>VLOOKUP(A772,'Data Analysis'!A771:Q3106,5,FALSE)</f>
        <v>52.41</v>
      </c>
      <c r="D772" s="7">
        <f>VLOOKUP(A772,'Data Analysis'!A771:Q3106,6,FALSE)</f>
        <v>5.99</v>
      </c>
      <c r="E772" s="7" t="str">
        <f>VLOOKUP(A772,'Data Analysis'!A771:Q3106,7,FALSE)</f>
        <v>No</v>
      </c>
      <c r="F772" s="7" t="str">
        <f>VLOOKUP(A772,'Data Analysis'!A771:Q3106,9,FALSE)</f>
        <v>No</v>
      </c>
      <c r="G772" s="7" t="str">
        <f>VLOOKUP(A772,'Data Analysis'!A771:Q3106,8,FALSE)</f>
        <v>No</v>
      </c>
      <c r="H772" s="7">
        <f>VLOOKUP(A772,'Data Analysis'!A771:Q3106,10,FALSE)</f>
        <v>1</v>
      </c>
      <c r="I772" s="7" t="str">
        <f>VLOOKUP(A772,'Data Analysis'!A771:Q3106,17,FALSE)</f>
        <v>No</v>
      </c>
      <c r="J772" s="7" t="str">
        <f>VLOOKUP(A772,'Data Analysis'!A771:Q3106,11,FALSE)</f>
        <v>Normal Weight</v>
      </c>
      <c r="K772" s="7" t="str">
        <f>VLOOKUP(A772,'Data Analysis'!A771:Q3106,12,FALSE)</f>
        <v>Prediabetes</v>
      </c>
      <c r="L772" s="7" t="str">
        <f>VLOOKUP(A772,'Data Analysis'!A771:Q3106,13,FALSE)</f>
        <v>19-Dec-1992</v>
      </c>
      <c r="M772" s="7">
        <f>VLOOKUP(A772,'Data Analysis'!A771:Q3106,14,FALSE)</f>
        <v>13412.97</v>
      </c>
      <c r="N772" s="7" t="str">
        <f>VLOOKUP(A772,'Data Analysis'!A771:Q3106,16,FALSE)</f>
        <v>tier - 3</v>
      </c>
      <c r="O772" s="7" t="str">
        <f>VLOOKUP(A772,'Data Analysis'!A771:Q3106,15,FALSE)</f>
        <v>tier - 3</v>
      </c>
      <c r="P772" s="7">
        <f>VLOOKUP(A772,'Data Analysis'!A771:Q3106,2,FALSE)</f>
        <v>30</v>
      </c>
      <c r="Q772" s="7">
        <f>VLOOKUP(A773,'Data Analysis'!A772:Q3107,2,FALSE)</f>
        <v>63</v>
      </c>
    </row>
    <row r="773" ht="15.6" spans="1:17">
      <c r="A773" s="9" t="s">
        <v>1544</v>
      </c>
      <c r="B773" s="7" t="str">
        <f>VLOOKUP(A773,'Data Analysis'!A772:Q3107,4,FALSE)</f>
        <v>  Michael</v>
      </c>
      <c r="C773" s="7">
        <f>VLOOKUP(A773,'Data Analysis'!A772:Q3107,5,FALSE)</f>
        <v>41.47</v>
      </c>
      <c r="D773" s="7">
        <f>VLOOKUP(A773,'Data Analysis'!A772:Q3107,6,FALSE)</f>
        <v>5.86</v>
      </c>
      <c r="E773" s="7" t="str">
        <f>VLOOKUP(A773,'Data Analysis'!A772:Q3107,7,FALSE)</f>
        <v>yes</v>
      </c>
      <c r="F773" s="7" t="str">
        <f>VLOOKUP(A773,'Data Analysis'!A772:Q3107,9,FALSE)</f>
        <v>No</v>
      </c>
      <c r="G773" s="7" t="str">
        <f>VLOOKUP(A773,'Data Analysis'!A772:Q3107,8,FALSE)</f>
        <v>No</v>
      </c>
      <c r="H773" s="7">
        <f>VLOOKUP(A773,'Data Analysis'!A772:Q3107,10,FALSE)</f>
        <v>2</v>
      </c>
      <c r="I773" s="7" t="str">
        <f>VLOOKUP(A773,'Data Analysis'!A772:Q3107,17,FALSE)</f>
        <v>No</v>
      </c>
      <c r="J773" s="7" t="str">
        <f>VLOOKUP(A773,'Data Analysis'!A772:Q3107,11,FALSE)</f>
        <v>Obesity</v>
      </c>
      <c r="K773" s="7" t="str">
        <f>VLOOKUP(A773,'Data Analysis'!A772:Q3107,12,FALSE)</f>
        <v>Prediabetes</v>
      </c>
      <c r="L773" s="7" t="str">
        <f>VLOOKUP(A773,'Data Analysis'!A772:Q3107,13,FALSE)</f>
        <v>20-Dec-1959</v>
      </c>
      <c r="M773" s="7">
        <f>VLOOKUP(A773,'Data Analysis'!A772:Q3107,14,FALSE)</f>
        <v>13405.39</v>
      </c>
      <c r="N773" s="7" t="str">
        <f>VLOOKUP(A773,'Data Analysis'!A772:Q3107,16,FALSE)</f>
        <v>tier - 3</v>
      </c>
      <c r="O773" s="7" t="str">
        <f>VLOOKUP(A773,'Data Analysis'!A772:Q3107,15,FALSE)</f>
        <v>tier - 3</v>
      </c>
      <c r="P773" s="7">
        <f>VLOOKUP(A773,'Data Analysis'!A772:Q3107,2,FALSE)</f>
        <v>63</v>
      </c>
      <c r="Q773" s="7">
        <f>VLOOKUP(A774,'Data Analysis'!A773:Q3108,2,FALSE)</f>
        <v>63</v>
      </c>
    </row>
    <row r="774" ht="15.6" spans="1:17">
      <c r="A774" s="9" t="s">
        <v>1546</v>
      </c>
      <c r="B774" s="7" t="str">
        <f>VLOOKUP(A774,'Data Analysis'!A773:Q3108,4,FALSE)</f>
        <v>  Ben</v>
      </c>
      <c r="C774" s="7">
        <f>VLOOKUP(A774,'Data Analysis'!A773:Q3108,5,FALSE)</f>
        <v>33.1</v>
      </c>
      <c r="D774" s="7">
        <f>VLOOKUP(A774,'Data Analysis'!A773:Q3108,6,FALSE)</f>
        <v>5.19</v>
      </c>
      <c r="E774" s="7" t="str">
        <f>VLOOKUP(A774,'Data Analysis'!A773:Q3108,7,FALSE)</f>
        <v>yes</v>
      </c>
      <c r="F774" s="7" t="str">
        <f>VLOOKUP(A774,'Data Analysis'!A773:Q3108,9,FALSE)</f>
        <v>No</v>
      </c>
      <c r="G774" s="7" t="str">
        <f>VLOOKUP(A774,'Data Analysis'!A773:Q3108,8,FALSE)</f>
        <v>No</v>
      </c>
      <c r="H774" s="7">
        <f>VLOOKUP(A774,'Data Analysis'!A773:Q3108,10,FALSE)</f>
        <v>2</v>
      </c>
      <c r="I774" s="7" t="str">
        <f>VLOOKUP(A774,'Data Analysis'!A773:Q3108,17,FALSE)</f>
        <v>No</v>
      </c>
      <c r="J774" s="7" t="str">
        <f>VLOOKUP(A774,'Data Analysis'!A773:Q3108,11,FALSE)</f>
        <v>Obesity</v>
      </c>
      <c r="K774" s="7" t="str">
        <f>VLOOKUP(A774,'Data Analysis'!A773:Q3108,12,FALSE)</f>
        <v>Normal</v>
      </c>
      <c r="L774" s="7" t="str">
        <f>VLOOKUP(A774,'Data Analysis'!A773:Q3108,13,FALSE)</f>
        <v>25-Nov-1959</v>
      </c>
      <c r="M774" s="7">
        <f>VLOOKUP(A774,'Data Analysis'!A773:Q3108,14,FALSE)</f>
        <v>13393.76</v>
      </c>
      <c r="N774" s="7" t="str">
        <f>VLOOKUP(A774,'Data Analysis'!A773:Q3108,16,FALSE)</f>
        <v>tier - 3</v>
      </c>
      <c r="O774" s="7" t="str">
        <f>VLOOKUP(A774,'Data Analysis'!A773:Q3108,15,FALSE)</f>
        <v>tier - 1</v>
      </c>
      <c r="P774" s="7">
        <f>VLOOKUP(A774,'Data Analysis'!A773:Q3108,2,FALSE)</f>
        <v>63</v>
      </c>
      <c r="Q774" s="7">
        <f>VLOOKUP(A775,'Data Analysis'!A774:Q3109,2,FALSE)</f>
        <v>63</v>
      </c>
    </row>
    <row r="775" ht="15.6" spans="1:17">
      <c r="A775" s="9" t="s">
        <v>1548</v>
      </c>
      <c r="B775" s="7" t="str">
        <f>VLOOKUP(A775,'Data Analysis'!A774:Q3109,4,FALSE)</f>
        <v>  Chris</v>
      </c>
      <c r="C775" s="7">
        <f>VLOOKUP(A775,'Data Analysis'!A774:Q3109,5,FALSE)</f>
        <v>30.8</v>
      </c>
      <c r="D775" s="7">
        <f>VLOOKUP(A775,'Data Analysis'!A774:Q3109,6,FALSE)</f>
        <v>4.37</v>
      </c>
      <c r="E775" s="7" t="str">
        <f>VLOOKUP(A775,'Data Analysis'!A774:Q3109,7,FALSE)</f>
        <v>yes</v>
      </c>
      <c r="F775" s="7" t="str">
        <f>VLOOKUP(A775,'Data Analysis'!A774:Q3109,9,FALSE)</f>
        <v>No</v>
      </c>
      <c r="G775" s="7" t="str">
        <f>VLOOKUP(A775,'Data Analysis'!A774:Q3109,8,FALSE)</f>
        <v>No</v>
      </c>
      <c r="H775" s="7">
        <f>VLOOKUP(A775,'Data Analysis'!A774:Q3109,10,FALSE)</f>
        <v>2</v>
      </c>
      <c r="I775" s="7" t="str">
        <f>VLOOKUP(A775,'Data Analysis'!A774:Q3109,17,FALSE)</f>
        <v>No</v>
      </c>
      <c r="J775" s="7" t="str">
        <f>VLOOKUP(A775,'Data Analysis'!A774:Q3109,11,FALSE)</f>
        <v>Obesity</v>
      </c>
      <c r="K775" s="7" t="str">
        <f>VLOOKUP(A775,'Data Analysis'!A774:Q3109,12,FALSE)</f>
        <v>Normal</v>
      </c>
      <c r="L775" s="7" t="str">
        <f>VLOOKUP(A775,'Data Analysis'!A774:Q3109,13,FALSE)</f>
        <v>9-Dec-1959</v>
      </c>
      <c r="M775" s="7">
        <f>VLOOKUP(A775,'Data Analysis'!A774:Q3109,14,FALSE)</f>
        <v>13390.56</v>
      </c>
      <c r="N775" s="7" t="str">
        <f>VLOOKUP(A775,'Data Analysis'!A774:Q3109,16,FALSE)</f>
        <v>tier - 3</v>
      </c>
      <c r="O775" s="7" t="str">
        <f>VLOOKUP(A775,'Data Analysis'!A774:Q3109,15,FALSE)</f>
        <v>tier - 3</v>
      </c>
      <c r="P775" s="7">
        <f>VLOOKUP(A775,'Data Analysis'!A774:Q3109,2,FALSE)</f>
        <v>63</v>
      </c>
      <c r="Q775" s="7">
        <f>VLOOKUP(A776,'Data Analysis'!A775:Q3110,2,FALSE)</f>
        <v>39</v>
      </c>
    </row>
    <row r="776" ht="15.6" spans="1:17">
      <c r="A776" s="9" t="s">
        <v>1550</v>
      </c>
      <c r="B776" s="7" t="str">
        <f>VLOOKUP(A776,'Data Analysis'!A775:Q3110,4,FALSE)</f>
        <v>  Jeremy J</v>
      </c>
      <c r="C776" s="7">
        <f>VLOOKUP(A776,'Data Analysis'!A775:Q3110,5,FALSE)</f>
        <v>42.06</v>
      </c>
      <c r="D776" s="7">
        <f>VLOOKUP(A776,'Data Analysis'!A775:Q3110,6,FALSE)</f>
        <v>5.32</v>
      </c>
      <c r="E776" s="7" t="str">
        <f>VLOOKUP(A776,'Data Analysis'!A775:Q3110,7,FALSE)</f>
        <v>No</v>
      </c>
      <c r="F776" s="7" t="str">
        <f>VLOOKUP(A776,'Data Analysis'!A775:Q3110,9,FALSE)</f>
        <v>No</v>
      </c>
      <c r="G776" s="7" t="str">
        <f>VLOOKUP(A776,'Data Analysis'!A775:Q3110,8,FALSE)</f>
        <v>No</v>
      </c>
      <c r="H776" s="7">
        <f>VLOOKUP(A776,'Data Analysis'!A775:Q3110,10,FALSE)</f>
        <v>1</v>
      </c>
      <c r="I776" s="7" t="str">
        <f>VLOOKUP(A776,'Data Analysis'!A775:Q3110,17,FALSE)</f>
        <v>No</v>
      </c>
      <c r="J776" s="7" t="str">
        <f>VLOOKUP(A776,'Data Analysis'!A775:Q3110,11,FALSE)</f>
        <v>Obesity</v>
      </c>
      <c r="K776" s="7" t="str">
        <f>VLOOKUP(A776,'Data Analysis'!A775:Q3110,12,FALSE)</f>
        <v>Normal</v>
      </c>
      <c r="L776" s="7" t="str">
        <f>VLOOKUP(A776,'Data Analysis'!A775:Q3110,13,FALSE)</f>
        <v>6-Jun-1984</v>
      </c>
      <c r="M776" s="7">
        <f>VLOOKUP(A776,'Data Analysis'!A775:Q3110,14,FALSE)</f>
        <v>13383.67</v>
      </c>
      <c r="N776" s="7" t="str">
        <f>VLOOKUP(A776,'Data Analysis'!A775:Q3110,16,FALSE)</f>
        <v>tier - 3</v>
      </c>
      <c r="O776" s="7" t="str">
        <f>VLOOKUP(A776,'Data Analysis'!A775:Q3110,15,FALSE)</f>
        <v>tier - 2</v>
      </c>
      <c r="P776" s="7">
        <f>VLOOKUP(A776,'Data Analysis'!A775:Q3110,2,FALSE)</f>
        <v>39</v>
      </c>
      <c r="Q776" s="7">
        <f>VLOOKUP(A777,'Data Analysis'!A776:Q3111,2,FALSE)</f>
        <v>43</v>
      </c>
    </row>
    <row r="777" ht="15.6" spans="1:17">
      <c r="A777" s="9" t="s">
        <v>1552</v>
      </c>
      <c r="B777" s="7" t="str">
        <f>VLOOKUP(A777,'Data Analysis'!A776:Q3111,4,FALSE)</f>
        <v>  Amy L</v>
      </c>
      <c r="C777" s="7">
        <f>VLOOKUP(A777,'Data Analysis'!A776:Q3111,5,FALSE)</f>
        <v>39.27</v>
      </c>
      <c r="D777" s="7">
        <f>VLOOKUP(A777,'Data Analysis'!A776:Q3111,6,FALSE)</f>
        <v>5.64</v>
      </c>
      <c r="E777" s="7" t="str">
        <f>VLOOKUP(A777,'Data Analysis'!A776:Q3111,7,FALSE)</f>
        <v>No</v>
      </c>
      <c r="F777" s="7" t="str">
        <f>VLOOKUP(A777,'Data Analysis'!A776:Q3111,9,FALSE)</f>
        <v>No</v>
      </c>
      <c r="G777" s="7" t="str">
        <f>VLOOKUP(A777,'Data Analysis'!A776:Q3111,8,FALSE)</f>
        <v>Yes</v>
      </c>
      <c r="H777" s="7">
        <f>VLOOKUP(A777,'Data Analysis'!A776:Q3111,10,FALSE)</f>
        <v>1</v>
      </c>
      <c r="I777" s="7" t="str">
        <f>VLOOKUP(A777,'Data Analysis'!A776:Q3111,17,FALSE)</f>
        <v>No</v>
      </c>
      <c r="J777" s="7" t="str">
        <f>VLOOKUP(A777,'Data Analysis'!A776:Q3111,11,FALSE)</f>
        <v>Obesity</v>
      </c>
      <c r="K777" s="7" t="str">
        <f>VLOOKUP(A777,'Data Analysis'!A776:Q3111,12,FALSE)</f>
        <v>Normal</v>
      </c>
      <c r="L777" s="7" t="str">
        <f>VLOOKUP(A777,'Data Analysis'!A776:Q3111,13,FALSE)</f>
        <v>30-Sep-1979</v>
      </c>
      <c r="M777" s="7">
        <f>VLOOKUP(A777,'Data Analysis'!A776:Q3111,14,FALSE)</f>
        <v>13377.41</v>
      </c>
      <c r="N777" s="7" t="str">
        <f>VLOOKUP(A777,'Data Analysis'!A776:Q3111,16,FALSE)</f>
        <v>tier - 3</v>
      </c>
      <c r="O777" s="7" t="str">
        <f>VLOOKUP(A777,'Data Analysis'!A776:Q3111,15,FALSE)</f>
        <v>tier - 3</v>
      </c>
      <c r="P777" s="7">
        <f>VLOOKUP(A777,'Data Analysis'!A776:Q3111,2,FALSE)</f>
        <v>43</v>
      </c>
      <c r="Q777" s="7">
        <f>VLOOKUP(A778,'Data Analysis'!A777:Q3112,2,FALSE)</f>
        <v>58</v>
      </c>
    </row>
    <row r="778" ht="15.6" spans="1:17">
      <c r="A778" s="9" t="s">
        <v>1554</v>
      </c>
      <c r="B778" s="7" t="str">
        <f>VLOOKUP(A778,'Data Analysis'!A777:Q3112,4,FALSE)</f>
        <v>  Karen L</v>
      </c>
      <c r="C778" s="7">
        <f>VLOOKUP(A778,'Data Analysis'!A777:Q3112,5,FALSE)</f>
        <v>30.71</v>
      </c>
      <c r="D778" s="7">
        <f>VLOOKUP(A778,'Data Analysis'!A777:Q3112,6,FALSE)</f>
        <v>5.59</v>
      </c>
      <c r="E778" s="7" t="str">
        <f>VLOOKUP(A778,'Data Analysis'!A777:Q3112,7,FALSE)</f>
        <v>yes</v>
      </c>
      <c r="F778" s="7" t="str">
        <f>VLOOKUP(A778,'Data Analysis'!A777:Q3112,9,FALSE)</f>
        <v>No</v>
      </c>
      <c r="G778" s="7" t="str">
        <f>VLOOKUP(A778,'Data Analysis'!A777:Q3112,8,FALSE)</f>
        <v>No</v>
      </c>
      <c r="H778" s="7">
        <f>VLOOKUP(A778,'Data Analysis'!A777:Q3112,10,FALSE)</f>
        <v>1</v>
      </c>
      <c r="I778" s="7" t="str">
        <f>VLOOKUP(A778,'Data Analysis'!A777:Q3112,17,FALSE)</f>
        <v>No</v>
      </c>
      <c r="J778" s="7" t="str">
        <f>VLOOKUP(A778,'Data Analysis'!A777:Q3112,11,FALSE)</f>
        <v>Normal Weight</v>
      </c>
      <c r="K778" s="7" t="str">
        <f>VLOOKUP(A778,'Data Analysis'!A777:Q3112,12,FALSE)</f>
        <v>Normal</v>
      </c>
      <c r="L778" s="7" t="str">
        <f>VLOOKUP(A778,'Data Analysis'!A777:Q3112,13,FALSE)</f>
        <v>24-Sep-1964</v>
      </c>
      <c r="M778" s="7">
        <f>VLOOKUP(A778,'Data Analysis'!A777:Q3112,14,FALSE)</f>
        <v>13375.76</v>
      </c>
      <c r="N778" s="7" t="str">
        <f>VLOOKUP(A778,'Data Analysis'!A777:Q3112,16,FALSE)</f>
        <v>tier - 3</v>
      </c>
      <c r="O778" s="7" t="str">
        <f>VLOOKUP(A778,'Data Analysis'!A777:Q3112,15,FALSE)</f>
        <v>tier - 2</v>
      </c>
      <c r="P778" s="7">
        <f>VLOOKUP(A778,'Data Analysis'!A777:Q3112,2,FALSE)</f>
        <v>58</v>
      </c>
      <c r="Q778" s="7">
        <f>VLOOKUP(A779,'Data Analysis'!A778:Q3113,2,FALSE)</f>
        <v>32</v>
      </c>
    </row>
    <row r="779" ht="15.6" spans="1:17">
      <c r="A779" s="9" t="s">
        <v>1556</v>
      </c>
      <c r="B779" s="7" t="str">
        <f>VLOOKUP(A779,'Data Analysis'!A778:Q3113,4,FALSE)</f>
        <v>  Tennille</v>
      </c>
      <c r="C779" s="7">
        <f>VLOOKUP(A779,'Data Analysis'!A778:Q3113,5,FALSE)</f>
        <v>47.19</v>
      </c>
      <c r="D779" s="7">
        <f>VLOOKUP(A779,'Data Analysis'!A778:Q3113,6,FALSE)</f>
        <v>5.29</v>
      </c>
      <c r="E779" s="7" t="str">
        <f>VLOOKUP(A779,'Data Analysis'!A778:Q3113,7,FALSE)</f>
        <v>No</v>
      </c>
      <c r="F779" s="7" t="str">
        <f>VLOOKUP(A779,'Data Analysis'!A778:Q3113,9,FALSE)</f>
        <v>No</v>
      </c>
      <c r="G779" s="7" t="str">
        <f>VLOOKUP(A779,'Data Analysis'!A778:Q3113,8,FALSE)</f>
        <v>No</v>
      </c>
      <c r="H779" s="7">
        <f>VLOOKUP(A779,'Data Analysis'!A778:Q3113,10,FALSE)</f>
        <v>0</v>
      </c>
      <c r="I779" s="7" t="str">
        <f>VLOOKUP(A779,'Data Analysis'!A778:Q3113,17,FALSE)</f>
        <v>No</v>
      </c>
      <c r="J779" s="7" t="str">
        <f>VLOOKUP(A779,'Data Analysis'!A778:Q3113,11,FALSE)</f>
        <v>Overweight</v>
      </c>
      <c r="K779" s="7" t="str">
        <f>VLOOKUP(A779,'Data Analysis'!A778:Q3113,12,FALSE)</f>
        <v>Normal</v>
      </c>
      <c r="L779" s="7" t="str">
        <f>VLOOKUP(A779,'Data Analysis'!A778:Q3113,13,FALSE)</f>
        <v>2-Oct-1990</v>
      </c>
      <c r="M779" s="7">
        <f>VLOOKUP(A779,'Data Analysis'!A778:Q3113,14,FALSE)</f>
        <v>13360.94</v>
      </c>
      <c r="N779" s="7" t="str">
        <f>VLOOKUP(A779,'Data Analysis'!A778:Q3113,16,FALSE)</f>
        <v>tier - 3</v>
      </c>
      <c r="O779" s="7" t="str">
        <f>VLOOKUP(A779,'Data Analysis'!A778:Q3113,15,FALSE)</f>
        <v>tier - 1</v>
      </c>
      <c r="P779" s="7">
        <f>VLOOKUP(A779,'Data Analysis'!A778:Q3113,2,FALSE)</f>
        <v>32</v>
      </c>
      <c r="Q779" s="7">
        <f>VLOOKUP(A780,'Data Analysis'!A779:Q3114,2,FALSE)</f>
        <v>62</v>
      </c>
    </row>
    <row r="780" ht="15.6" spans="1:17">
      <c r="A780" s="9" t="s">
        <v>1558</v>
      </c>
      <c r="B780" s="7" t="str">
        <f>VLOOKUP(A780,'Data Analysis'!A779:Q3114,4,FALSE)</f>
        <v>  Matt</v>
      </c>
      <c r="C780" s="7">
        <f>VLOOKUP(A780,'Data Analysis'!A779:Q3114,5,FALSE)</f>
        <v>30.02</v>
      </c>
      <c r="D780" s="7">
        <f>VLOOKUP(A780,'Data Analysis'!A779:Q3114,6,FALSE)</f>
        <v>6.65</v>
      </c>
      <c r="E780" s="7" t="str">
        <f>VLOOKUP(A780,'Data Analysis'!A779:Q3114,7,FALSE)</f>
        <v>No</v>
      </c>
      <c r="F780" s="7" t="str">
        <f>VLOOKUP(A780,'Data Analysis'!A779:Q3114,9,FALSE)</f>
        <v>No</v>
      </c>
      <c r="G780" s="7" t="str">
        <f>VLOOKUP(A780,'Data Analysis'!A779:Q3114,8,FALSE)</f>
        <v>No</v>
      </c>
      <c r="H780" s="7">
        <f>VLOOKUP(A780,'Data Analysis'!A779:Q3114,10,FALSE)</f>
        <v>0</v>
      </c>
      <c r="I780" s="7" t="str">
        <f>VLOOKUP(A780,'Data Analysis'!A779:Q3114,17,FALSE)</f>
        <v>No</v>
      </c>
      <c r="J780" s="7" t="str">
        <f>VLOOKUP(A780,'Data Analysis'!A779:Q3114,11,FALSE)</f>
        <v>Overweight</v>
      </c>
      <c r="K780" s="7" t="str">
        <f>VLOOKUP(A780,'Data Analysis'!A779:Q3114,12,FALSE)</f>
        <v>Diabetes</v>
      </c>
      <c r="L780" s="7" t="str">
        <f>VLOOKUP(A780,'Data Analysis'!A779:Q3114,13,FALSE)</f>
        <v>11-Nov-1960</v>
      </c>
      <c r="M780" s="7">
        <f>VLOOKUP(A780,'Data Analysis'!A779:Q3114,14,FALSE)</f>
        <v>13352.1</v>
      </c>
      <c r="N780" s="7" t="str">
        <f>VLOOKUP(A780,'Data Analysis'!A779:Q3114,16,FALSE)</f>
        <v>tier - 3</v>
      </c>
      <c r="O780" s="7" t="str">
        <f>VLOOKUP(A780,'Data Analysis'!A779:Q3114,15,FALSE)</f>
        <v>tier - 1</v>
      </c>
      <c r="P780" s="7">
        <f>VLOOKUP(A780,'Data Analysis'!A779:Q3114,2,FALSE)</f>
        <v>62</v>
      </c>
      <c r="Q780" s="7">
        <f>VLOOKUP(A781,'Data Analysis'!A780:Q3115,2,FALSE)</f>
        <v>46</v>
      </c>
    </row>
    <row r="781" ht="15.6" spans="1:17">
      <c r="A781" s="9" t="s">
        <v>1560</v>
      </c>
      <c r="B781" s="7" t="str">
        <f>VLOOKUP(A781,'Data Analysis'!A780:Q3115,4,FALSE)</f>
        <v>  Emily</v>
      </c>
      <c r="C781" s="7">
        <f>VLOOKUP(A781,'Data Analysis'!A780:Q3115,5,FALSE)</f>
        <v>37.91</v>
      </c>
      <c r="D781" s="7">
        <f>VLOOKUP(A781,'Data Analysis'!A780:Q3115,6,FALSE)</f>
        <v>5.68</v>
      </c>
      <c r="E781" s="7" t="str">
        <f>VLOOKUP(A781,'Data Analysis'!A780:Q3115,7,FALSE)</f>
        <v>yes</v>
      </c>
      <c r="F781" s="7" t="str">
        <f>VLOOKUP(A781,'Data Analysis'!A780:Q3115,9,FALSE)</f>
        <v>No</v>
      </c>
      <c r="G781" s="7" t="str">
        <f>VLOOKUP(A781,'Data Analysis'!A780:Q3115,8,FALSE)</f>
        <v>No</v>
      </c>
      <c r="H781" s="7">
        <f>VLOOKUP(A781,'Data Analysis'!A780:Q3115,10,FALSE)</f>
        <v>0</v>
      </c>
      <c r="I781" s="7" t="str">
        <f>VLOOKUP(A781,'Data Analysis'!A780:Q3115,17,FALSE)</f>
        <v>No</v>
      </c>
      <c r="J781" s="7" t="str">
        <f>VLOOKUP(A781,'Data Analysis'!A780:Q3115,11,FALSE)</f>
        <v>Obesity</v>
      </c>
      <c r="K781" s="7" t="str">
        <f>VLOOKUP(A781,'Data Analysis'!A780:Q3115,12,FALSE)</f>
        <v>Normal</v>
      </c>
      <c r="L781" s="7" t="str">
        <f>VLOOKUP(A781,'Data Analysis'!A780:Q3115,13,FALSE)</f>
        <v>23-Aug-1976</v>
      </c>
      <c r="M781" s="7">
        <f>VLOOKUP(A781,'Data Analysis'!A780:Q3115,14,FALSE)</f>
        <v>13333.71</v>
      </c>
      <c r="N781" s="7" t="str">
        <f>VLOOKUP(A781,'Data Analysis'!A780:Q3115,16,FALSE)</f>
        <v>tier - 3</v>
      </c>
      <c r="O781" s="7" t="str">
        <f>VLOOKUP(A781,'Data Analysis'!A780:Q3115,15,FALSE)</f>
        <v>tier - 2</v>
      </c>
      <c r="P781" s="7">
        <f>VLOOKUP(A781,'Data Analysis'!A780:Q3115,2,FALSE)</f>
        <v>46</v>
      </c>
      <c r="Q781" s="7">
        <f>VLOOKUP(A782,'Data Analysis'!A781:Q3116,2,FALSE)</f>
        <v>28</v>
      </c>
    </row>
    <row r="782" ht="15.6" spans="1:17">
      <c r="A782" s="9" t="s">
        <v>1562</v>
      </c>
      <c r="B782" s="7" t="str">
        <f>VLOOKUP(A782,'Data Analysis'!A781:Q3116,4,FALSE)</f>
        <v>  Justin E</v>
      </c>
      <c r="C782" s="7">
        <f>VLOOKUP(A782,'Data Analysis'!A781:Q3116,5,FALSE)</f>
        <v>54.61</v>
      </c>
      <c r="D782" s="7">
        <f>VLOOKUP(A782,'Data Analysis'!A781:Q3116,6,FALSE)</f>
        <v>4.49</v>
      </c>
      <c r="E782" s="7" t="str">
        <f>VLOOKUP(A782,'Data Analysis'!A781:Q3116,7,FALSE)</f>
        <v>No</v>
      </c>
      <c r="F782" s="7" t="str">
        <f>VLOOKUP(A782,'Data Analysis'!A781:Q3116,9,FALSE)</f>
        <v>No</v>
      </c>
      <c r="G782" s="7" t="str">
        <f>VLOOKUP(A782,'Data Analysis'!A781:Q3116,8,FALSE)</f>
        <v>No</v>
      </c>
      <c r="H782" s="7">
        <f>VLOOKUP(A782,'Data Analysis'!A781:Q3116,10,FALSE)</f>
        <v>0</v>
      </c>
      <c r="I782" s="7" t="str">
        <f>VLOOKUP(A782,'Data Analysis'!A781:Q3116,17,FALSE)</f>
        <v>No</v>
      </c>
      <c r="J782" s="7" t="str">
        <f>VLOOKUP(A782,'Data Analysis'!A781:Q3116,11,FALSE)</f>
        <v>Obesity</v>
      </c>
      <c r="K782" s="7" t="str">
        <f>VLOOKUP(A782,'Data Analysis'!A781:Q3116,12,FALSE)</f>
        <v>Normal</v>
      </c>
      <c r="L782" s="7" t="str">
        <f>VLOOKUP(A782,'Data Analysis'!A781:Q3116,13,FALSE)</f>
        <v>1-Jul-1994</v>
      </c>
      <c r="M782" s="7">
        <f>VLOOKUP(A782,'Data Analysis'!A781:Q3116,14,FALSE)</f>
        <v>13292.52</v>
      </c>
      <c r="N782" s="7" t="str">
        <f>VLOOKUP(A782,'Data Analysis'!A781:Q3116,16,FALSE)</f>
        <v>tier - 3</v>
      </c>
      <c r="O782" s="7" t="str">
        <f>VLOOKUP(A782,'Data Analysis'!A781:Q3116,15,FALSE)</f>
        <v>tier - 3</v>
      </c>
      <c r="P782" s="7">
        <f>VLOOKUP(A782,'Data Analysis'!A781:Q3116,2,FALSE)</f>
        <v>28</v>
      </c>
      <c r="Q782" s="7">
        <f>VLOOKUP(A783,'Data Analysis'!A782:Q3117,2,FALSE)</f>
        <v>60</v>
      </c>
    </row>
    <row r="783" ht="15.6" spans="1:17">
      <c r="A783" s="9" t="s">
        <v>1564</v>
      </c>
      <c r="B783" s="7" t="str">
        <f>VLOOKUP(A783,'Data Analysis'!A782:Q3117,4,FALSE)</f>
        <v>  Shalane</v>
      </c>
      <c r="C783" s="7">
        <f>VLOOKUP(A783,'Data Analysis'!A782:Q3117,5,FALSE)</f>
        <v>36.005</v>
      </c>
      <c r="D783" s="7">
        <f>VLOOKUP(A783,'Data Analysis'!A782:Q3117,6,FALSE)</f>
        <v>6.9</v>
      </c>
      <c r="E783" s="7" t="str">
        <f>VLOOKUP(A783,'Data Analysis'!A782:Q3117,7,FALSE)</f>
        <v>No</v>
      </c>
      <c r="F783" s="7" t="str">
        <f>VLOOKUP(A783,'Data Analysis'!A782:Q3117,9,FALSE)</f>
        <v>No</v>
      </c>
      <c r="G783" s="7" t="str">
        <f>VLOOKUP(A783,'Data Analysis'!A782:Q3117,8,FALSE)</f>
        <v>No</v>
      </c>
      <c r="H783" s="7">
        <f>VLOOKUP(A783,'Data Analysis'!A782:Q3117,10,FALSE)</f>
        <v>0</v>
      </c>
      <c r="I783" s="7" t="str">
        <f>VLOOKUP(A783,'Data Analysis'!A782:Q3117,17,FALSE)</f>
        <v>No</v>
      </c>
      <c r="J783" s="7" t="str">
        <f>VLOOKUP(A783,'Data Analysis'!A782:Q3117,11,FALSE)</f>
        <v>Normal Weight</v>
      </c>
      <c r="K783" s="7" t="str">
        <f>VLOOKUP(A783,'Data Analysis'!A782:Q3117,12,FALSE)</f>
        <v>Diabetes</v>
      </c>
      <c r="L783" s="7" t="str">
        <f>VLOOKUP(A783,'Data Analysis'!A782:Q3117,13,FALSE)</f>
        <v>11-Oct-1962</v>
      </c>
      <c r="M783" s="7">
        <f>VLOOKUP(A783,'Data Analysis'!A782:Q3117,14,FALSE)</f>
        <v>13228.85</v>
      </c>
      <c r="N783" s="7" t="str">
        <f>VLOOKUP(A783,'Data Analysis'!A782:Q3117,16,FALSE)</f>
        <v>tier - 3</v>
      </c>
      <c r="O783" s="7" t="str">
        <f>VLOOKUP(A783,'Data Analysis'!A782:Q3117,15,FALSE)</f>
        <v>tier - 3</v>
      </c>
      <c r="P783" s="7">
        <f>VLOOKUP(A783,'Data Analysis'!A782:Q3117,2,FALSE)</f>
        <v>60</v>
      </c>
      <c r="Q783" s="7">
        <f>VLOOKUP(A784,'Data Analysis'!A783:Q3118,2,FALSE)</f>
        <v>60</v>
      </c>
    </row>
    <row r="784" ht="15.6" spans="1:17">
      <c r="A784" s="9" t="s">
        <v>1566</v>
      </c>
      <c r="B784" s="7" t="str">
        <f>VLOOKUP(A784,'Data Analysis'!A783:Q3118,4,FALSE)</f>
        <v>  Jessica N</v>
      </c>
      <c r="C784" s="7">
        <f>VLOOKUP(A784,'Data Analysis'!A783:Q3118,5,FALSE)</f>
        <v>28.7</v>
      </c>
      <c r="D784" s="7">
        <f>VLOOKUP(A784,'Data Analysis'!A783:Q3118,6,FALSE)</f>
        <v>11.52</v>
      </c>
      <c r="E784" s="7" t="str">
        <f>VLOOKUP(A784,'Data Analysis'!A783:Q3118,7,FALSE)</f>
        <v>No</v>
      </c>
      <c r="F784" s="7" t="str">
        <f>VLOOKUP(A784,'Data Analysis'!A783:Q3118,9,FALSE)</f>
        <v>No</v>
      </c>
      <c r="G784" s="7" t="str">
        <f>VLOOKUP(A784,'Data Analysis'!A783:Q3118,8,FALSE)</f>
        <v>No</v>
      </c>
      <c r="H784" s="7">
        <f>VLOOKUP(A784,'Data Analysis'!A783:Q3118,10,FALSE)</f>
        <v>0</v>
      </c>
      <c r="I784" s="7" t="str">
        <f>VLOOKUP(A784,'Data Analysis'!A783:Q3118,17,FALSE)</f>
        <v>No</v>
      </c>
      <c r="J784" s="7" t="str">
        <f>VLOOKUP(A784,'Data Analysis'!A783:Q3118,11,FALSE)</f>
        <v>Obesity</v>
      </c>
      <c r="K784" s="7" t="str">
        <f>VLOOKUP(A784,'Data Analysis'!A783:Q3118,12,FALSE)</f>
        <v>Diabetes</v>
      </c>
      <c r="L784" s="7" t="str">
        <f>VLOOKUP(A784,'Data Analysis'!A783:Q3118,13,FALSE)</f>
        <v>24-Nov-1962</v>
      </c>
      <c r="M784" s="7">
        <f>VLOOKUP(A784,'Data Analysis'!A783:Q3118,14,FALSE)</f>
        <v>13224.69</v>
      </c>
      <c r="N784" s="7" t="str">
        <f>VLOOKUP(A784,'Data Analysis'!A783:Q3118,16,FALSE)</f>
        <v>tier - 3</v>
      </c>
      <c r="O784" s="7" t="str">
        <f>VLOOKUP(A784,'Data Analysis'!A783:Q3118,15,FALSE)</f>
        <v>tier - 2</v>
      </c>
      <c r="P784" s="7">
        <f>VLOOKUP(A784,'Data Analysis'!A783:Q3118,2,FALSE)</f>
        <v>60</v>
      </c>
      <c r="Q784" s="7">
        <f>VLOOKUP(A785,'Data Analysis'!A784:Q3119,2,FALSE)</f>
        <v>57</v>
      </c>
    </row>
    <row r="785" ht="15.6" spans="1:17">
      <c r="A785" s="9" t="s">
        <v>1568</v>
      </c>
      <c r="B785" s="7" t="str">
        <f>VLOOKUP(A785,'Data Analysis'!A784:Q3119,4,FALSE)</f>
        <v>  Melanie</v>
      </c>
      <c r="C785" s="7">
        <f>VLOOKUP(A785,'Data Analysis'!A784:Q3119,5,FALSE)</f>
        <v>34.295</v>
      </c>
      <c r="D785" s="7">
        <f>VLOOKUP(A785,'Data Analysis'!A784:Q3119,6,FALSE)</f>
        <v>11.24</v>
      </c>
      <c r="E785" s="7" t="str">
        <f>VLOOKUP(A785,'Data Analysis'!A784:Q3119,7,FALSE)</f>
        <v>No</v>
      </c>
      <c r="F785" s="7" t="str">
        <f>VLOOKUP(A785,'Data Analysis'!A784:Q3119,9,FALSE)</f>
        <v>No</v>
      </c>
      <c r="G785" s="7" t="str">
        <f>VLOOKUP(A785,'Data Analysis'!A784:Q3119,8,FALSE)</f>
        <v>No</v>
      </c>
      <c r="H785" s="7">
        <f>VLOOKUP(A785,'Data Analysis'!A784:Q3119,10,FALSE)</f>
        <v>0</v>
      </c>
      <c r="I785" s="7" t="str">
        <f>VLOOKUP(A785,'Data Analysis'!A784:Q3119,17,FALSE)</f>
        <v>No</v>
      </c>
      <c r="J785" s="7" t="str">
        <f>VLOOKUP(A785,'Data Analysis'!A784:Q3119,11,FALSE)</f>
        <v>Overweight</v>
      </c>
      <c r="K785" s="7" t="str">
        <f>VLOOKUP(A785,'Data Analysis'!A784:Q3119,12,FALSE)</f>
        <v>Diabetes</v>
      </c>
      <c r="L785" s="7" t="str">
        <f>VLOOKUP(A785,'Data Analysis'!A784:Q3119,13,FALSE)</f>
        <v>13-Nov-1965</v>
      </c>
      <c r="M785" s="7">
        <f>VLOOKUP(A785,'Data Analysis'!A784:Q3119,14,FALSE)</f>
        <v>13224.06</v>
      </c>
      <c r="N785" s="7" t="str">
        <f>VLOOKUP(A785,'Data Analysis'!A784:Q3119,16,FALSE)</f>
        <v>tier - 3</v>
      </c>
      <c r="O785" s="7" t="str">
        <f>VLOOKUP(A785,'Data Analysis'!A784:Q3119,15,FALSE)</f>
        <v>tier - 3</v>
      </c>
      <c r="P785" s="7">
        <f>VLOOKUP(A785,'Data Analysis'!A784:Q3119,2,FALSE)</f>
        <v>57</v>
      </c>
      <c r="Q785" s="7">
        <f>VLOOKUP(A786,'Data Analysis'!A785:Q3120,2,FALSE)</f>
        <v>60</v>
      </c>
    </row>
    <row r="786" ht="15.6" spans="1:17">
      <c r="A786" s="9" t="s">
        <v>1570</v>
      </c>
      <c r="B786" s="7" t="str">
        <f>VLOOKUP(A786,'Data Analysis'!A785:Q3120,4,FALSE)</f>
        <v>  Ruth Angelica</v>
      </c>
      <c r="C786" s="7">
        <f>VLOOKUP(A786,'Data Analysis'!A785:Q3120,5,FALSE)</f>
        <v>27.55</v>
      </c>
      <c r="D786" s="7">
        <f>VLOOKUP(A786,'Data Analysis'!A785:Q3120,6,FALSE)</f>
        <v>10.98</v>
      </c>
      <c r="E786" s="7" t="str">
        <f>VLOOKUP(A786,'Data Analysis'!A785:Q3120,7,FALSE)</f>
        <v>No</v>
      </c>
      <c r="F786" s="7" t="str">
        <f>VLOOKUP(A786,'Data Analysis'!A785:Q3120,9,FALSE)</f>
        <v>No</v>
      </c>
      <c r="G786" s="7" t="str">
        <f>VLOOKUP(A786,'Data Analysis'!A785:Q3120,8,FALSE)</f>
        <v>No</v>
      </c>
      <c r="H786" s="7">
        <f>VLOOKUP(A786,'Data Analysis'!A785:Q3120,10,FALSE)</f>
        <v>0</v>
      </c>
      <c r="I786" s="7" t="str">
        <f>VLOOKUP(A786,'Data Analysis'!A785:Q3120,17,FALSE)</f>
        <v>No</v>
      </c>
      <c r="J786" s="7" t="str">
        <f>VLOOKUP(A786,'Data Analysis'!A785:Q3120,11,FALSE)</f>
        <v>Obesity</v>
      </c>
      <c r="K786" s="7" t="str">
        <f>VLOOKUP(A786,'Data Analysis'!A785:Q3120,12,FALSE)</f>
        <v>Diabetes</v>
      </c>
      <c r="L786" s="7" t="str">
        <f>VLOOKUP(A786,'Data Analysis'!A785:Q3120,13,FALSE)</f>
        <v>7-Dec-1962</v>
      </c>
      <c r="M786" s="7">
        <f>VLOOKUP(A786,'Data Analysis'!A785:Q3120,14,FALSE)</f>
        <v>13217.09</v>
      </c>
      <c r="N786" s="7" t="str">
        <f>VLOOKUP(A786,'Data Analysis'!A785:Q3120,16,FALSE)</f>
        <v>tier - 3</v>
      </c>
      <c r="O786" s="7" t="str">
        <f>VLOOKUP(A786,'Data Analysis'!A785:Q3120,15,FALSE)</f>
        <v>tier - 1</v>
      </c>
      <c r="P786" s="7">
        <f>VLOOKUP(A786,'Data Analysis'!A785:Q3120,2,FALSE)</f>
        <v>60</v>
      </c>
      <c r="Q786" s="7">
        <f>VLOOKUP(A787,'Data Analysis'!A786:Q3121,2,FALSE)</f>
        <v>40</v>
      </c>
    </row>
    <row r="787" ht="15.6" spans="1:17">
      <c r="A787" s="9" t="s">
        <v>1572</v>
      </c>
      <c r="B787" s="7" t="str">
        <f>VLOOKUP(A787,'Data Analysis'!A786:Q3121,4,FALSE)</f>
        <v>  Una M</v>
      </c>
      <c r="C787" s="7">
        <f>VLOOKUP(A787,'Data Analysis'!A786:Q3121,5,FALSE)</f>
        <v>40.7</v>
      </c>
      <c r="D787" s="7">
        <f>VLOOKUP(A787,'Data Analysis'!A786:Q3121,6,FALSE)</f>
        <v>5.42</v>
      </c>
      <c r="E787" s="7" t="str">
        <f>VLOOKUP(A787,'Data Analysis'!A786:Q3121,7,FALSE)</f>
        <v>No</v>
      </c>
      <c r="F787" s="7" t="str">
        <f>VLOOKUP(A787,'Data Analysis'!A786:Q3121,9,FALSE)</f>
        <v>No</v>
      </c>
      <c r="G787" s="7" t="str">
        <f>VLOOKUP(A787,'Data Analysis'!A786:Q3121,8,FALSE)</f>
        <v>No</v>
      </c>
      <c r="H787" s="7">
        <f>VLOOKUP(A787,'Data Analysis'!A786:Q3121,10,FALSE)</f>
        <v>0</v>
      </c>
      <c r="I787" s="7" t="str">
        <f>VLOOKUP(A787,'Data Analysis'!A786:Q3121,17,FALSE)</f>
        <v>No</v>
      </c>
      <c r="J787" s="7" t="str">
        <f>VLOOKUP(A787,'Data Analysis'!A786:Q3121,11,FALSE)</f>
        <v>Obesity</v>
      </c>
      <c r="K787" s="7" t="str">
        <f>VLOOKUP(A787,'Data Analysis'!A786:Q3121,12,FALSE)</f>
        <v>Normal</v>
      </c>
      <c r="L787" s="7" t="str">
        <f>VLOOKUP(A787,'Data Analysis'!A786:Q3121,13,FALSE)</f>
        <v>15-Oct-1982</v>
      </c>
      <c r="M787" s="7">
        <f>VLOOKUP(A787,'Data Analysis'!A786:Q3121,14,FALSE)</f>
        <v>13214.43</v>
      </c>
      <c r="N787" s="7" t="str">
        <f>VLOOKUP(A787,'Data Analysis'!A786:Q3121,16,FALSE)</f>
        <v>tier - 3</v>
      </c>
      <c r="O787" s="7" t="str">
        <f>VLOOKUP(A787,'Data Analysis'!A786:Q3121,15,FALSE)</f>
        <v>tier - 2</v>
      </c>
      <c r="P787" s="7">
        <f>VLOOKUP(A787,'Data Analysis'!A786:Q3121,2,FALSE)</f>
        <v>40</v>
      </c>
      <c r="Q787" s="7">
        <f>VLOOKUP(A788,'Data Analysis'!A787:Q3122,2,FALSE)</f>
        <v>60</v>
      </c>
    </row>
    <row r="788" ht="15.6" spans="1:17">
      <c r="A788" s="9" t="s">
        <v>1574</v>
      </c>
      <c r="B788" s="7" t="str">
        <f>VLOOKUP(A788,'Data Analysis'!A787:Q3122,4,FALSE)</f>
        <v>  Taralyn</v>
      </c>
      <c r="C788" s="7">
        <f>VLOOKUP(A788,'Data Analysis'!A787:Q3122,5,FALSE)</f>
        <v>18.335</v>
      </c>
      <c r="D788" s="7">
        <f>VLOOKUP(A788,'Data Analysis'!A787:Q3122,6,FALSE)</f>
        <v>10.97</v>
      </c>
      <c r="E788" s="7" t="str">
        <f>VLOOKUP(A788,'Data Analysis'!A787:Q3122,7,FALSE)</f>
        <v>No</v>
      </c>
      <c r="F788" s="7" t="str">
        <f>VLOOKUP(A788,'Data Analysis'!A787:Q3122,9,FALSE)</f>
        <v>No</v>
      </c>
      <c r="G788" s="7" t="str">
        <f>VLOOKUP(A788,'Data Analysis'!A787:Q3122,8,FALSE)</f>
        <v>No</v>
      </c>
      <c r="H788" s="7">
        <f>VLOOKUP(A788,'Data Analysis'!A787:Q3122,10,FALSE)</f>
        <v>0</v>
      </c>
      <c r="I788" s="7" t="str">
        <f>VLOOKUP(A788,'Data Analysis'!A787:Q3122,17,FALSE)</f>
        <v>No</v>
      </c>
      <c r="J788" s="7" t="str">
        <f>VLOOKUP(A788,'Data Analysis'!A787:Q3122,11,FALSE)</f>
        <v>Obesity</v>
      </c>
      <c r="K788" s="7" t="str">
        <f>VLOOKUP(A788,'Data Analysis'!A787:Q3122,12,FALSE)</f>
        <v>Diabetes</v>
      </c>
      <c r="L788" s="7" t="str">
        <f>VLOOKUP(A788,'Data Analysis'!A787:Q3122,13,FALSE)</f>
        <v>5-Aug-1962</v>
      </c>
      <c r="M788" s="7">
        <f>VLOOKUP(A788,'Data Analysis'!A787:Q3122,14,FALSE)</f>
        <v>13204.29</v>
      </c>
      <c r="N788" s="7" t="str">
        <f>VLOOKUP(A788,'Data Analysis'!A787:Q3122,16,FALSE)</f>
        <v>tier - 3</v>
      </c>
      <c r="O788" s="7" t="str">
        <f>VLOOKUP(A788,'Data Analysis'!A787:Q3122,15,FALSE)</f>
        <v>tier - 1</v>
      </c>
      <c r="P788" s="7">
        <f>VLOOKUP(A788,'Data Analysis'!A787:Q3122,2,FALSE)</f>
        <v>60</v>
      </c>
      <c r="Q788" s="7">
        <f>VLOOKUP(A789,'Data Analysis'!A788:Q3123,2,FALSE)</f>
        <v>61</v>
      </c>
    </row>
    <row r="789" ht="15.6" spans="1:17">
      <c r="A789" s="9" t="s">
        <v>1576</v>
      </c>
      <c r="B789" s="7" t="str">
        <f>VLOOKUP(A789,'Data Analysis'!A788:Q3123,4,FALSE)</f>
        <v>  James A</v>
      </c>
      <c r="C789" s="7">
        <f>VLOOKUP(A789,'Data Analysis'!A788:Q3123,5,FALSE)</f>
        <v>33.915</v>
      </c>
      <c r="D789" s="7">
        <f>VLOOKUP(A789,'Data Analysis'!A788:Q3123,6,FALSE)</f>
        <v>9.56</v>
      </c>
      <c r="E789" s="7" t="str">
        <f>VLOOKUP(A789,'Data Analysis'!A788:Q3123,7,FALSE)</f>
        <v>yes</v>
      </c>
      <c r="F789" s="7" t="str">
        <f>VLOOKUP(A789,'Data Analysis'!A788:Q3123,9,FALSE)</f>
        <v>No</v>
      </c>
      <c r="G789" s="7" t="str">
        <f>VLOOKUP(A789,'Data Analysis'!A788:Q3123,8,FALSE)</f>
        <v>No</v>
      </c>
      <c r="H789" s="7">
        <f>VLOOKUP(A789,'Data Analysis'!A788:Q3123,10,FALSE)</f>
        <v>2</v>
      </c>
      <c r="I789" s="7" t="str">
        <f>VLOOKUP(A789,'Data Analysis'!A788:Q3123,17,FALSE)</f>
        <v>No</v>
      </c>
      <c r="J789" s="7" t="str">
        <f>VLOOKUP(A789,'Data Analysis'!A788:Q3123,11,FALSE)</f>
        <v>Overweight</v>
      </c>
      <c r="K789" s="7" t="str">
        <f>VLOOKUP(A789,'Data Analysis'!A788:Q3123,12,FALSE)</f>
        <v>Diabetes</v>
      </c>
      <c r="L789" s="7" t="str">
        <f>VLOOKUP(A789,'Data Analysis'!A788:Q3123,13,FALSE)</f>
        <v>6-Dec-1961</v>
      </c>
      <c r="M789" s="7">
        <f>VLOOKUP(A789,'Data Analysis'!A788:Q3123,14,FALSE)</f>
        <v>13143.86</v>
      </c>
      <c r="N789" s="7" t="str">
        <f>VLOOKUP(A789,'Data Analysis'!A788:Q3123,16,FALSE)</f>
        <v>tier - 3</v>
      </c>
      <c r="O789" s="7" t="str">
        <f>VLOOKUP(A789,'Data Analysis'!A788:Q3123,15,FALSE)</f>
        <v>tier - 2</v>
      </c>
      <c r="P789" s="7">
        <f>VLOOKUP(A789,'Data Analysis'!A788:Q3123,2,FALSE)</f>
        <v>61</v>
      </c>
      <c r="Q789" s="7">
        <f>VLOOKUP(A790,'Data Analysis'!A789:Q3124,2,FALSE)</f>
        <v>61</v>
      </c>
    </row>
    <row r="790" ht="15.6" spans="1:17">
      <c r="A790" s="9" t="s">
        <v>1578</v>
      </c>
      <c r="B790" s="7" t="str">
        <f>VLOOKUP(A790,'Data Analysis'!A789:Q3124,4,FALSE)</f>
        <v>  Ning</v>
      </c>
      <c r="C790" s="7">
        <f>VLOOKUP(A790,'Data Analysis'!A789:Q3124,5,FALSE)</f>
        <v>33.535</v>
      </c>
      <c r="D790" s="7">
        <f>VLOOKUP(A790,'Data Analysis'!A789:Q3124,6,FALSE)</f>
        <v>9.4</v>
      </c>
      <c r="E790" s="7" t="str">
        <f>VLOOKUP(A790,'Data Analysis'!A789:Q3124,7,FALSE)</f>
        <v>yes</v>
      </c>
      <c r="F790" s="7" t="str">
        <f>VLOOKUP(A790,'Data Analysis'!A789:Q3124,9,FALSE)</f>
        <v>No</v>
      </c>
      <c r="G790" s="7" t="str">
        <f>VLOOKUP(A790,'Data Analysis'!A789:Q3124,8,FALSE)</f>
        <v>No</v>
      </c>
      <c r="H790" s="7">
        <f>VLOOKUP(A790,'Data Analysis'!A789:Q3124,10,FALSE)</f>
        <v>2</v>
      </c>
      <c r="I790" s="7" t="str">
        <f>VLOOKUP(A790,'Data Analysis'!A789:Q3124,17,FALSE)</f>
        <v>No</v>
      </c>
      <c r="J790" s="7" t="str">
        <f>VLOOKUP(A790,'Data Analysis'!A789:Q3124,11,FALSE)</f>
        <v>Normal Weight</v>
      </c>
      <c r="K790" s="7" t="str">
        <f>VLOOKUP(A790,'Data Analysis'!A789:Q3124,12,FALSE)</f>
        <v>Diabetes</v>
      </c>
      <c r="L790" s="7" t="str">
        <f>VLOOKUP(A790,'Data Analysis'!A789:Q3124,13,FALSE)</f>
        <v>6-Dec-1961</v>
      </c>
      <c r="M790" s="7">
        <f>VLOOKUP(A790,'Data Analysis'!A789:Q3124,14,FALSE)</f>
        <v>13143.34</v>
      </c>
      <c r="N790" s="7" t="str">
        <f>VLOOKUP(A790,'Data Analysis'!A789:Q3124,16,FALSE)</f>
        <v>tier - 3</v>
      </c>
      <c r="O790" s="7" t="str">
        <f>VLOOKUP(A790,'Data Analysis'!A789:Q3124,15,FALSE)</f>
        <v>tier - 2</v>
      </c>
      <c r="P790" s="7">
        <f>VLOOKUP(A790,'Data Analysis'!A789:Q3124,2,FALSE)</f>
        <v>61</v>
      </c>
      <c r="Q790" s="7">
        <f>VLOOKUP(A791,'Data Analysis'!A790:Q3125,2,FALSE)</f>
        <v>61</v>
      </c>
    </row>
    <row r="791" ht="15.6" spans="1:17">
      <c r="A791" s="9" t="s">
        <v>1580</v>
      </c>
      <c r="B791" s="7" t="str">
        <f>VLOOKUP(A791,'Data Analysis'!A790:Q3125,4,FALSE)</f>
        <v>  Joel</v>
      </c>
      <c r="C791" s="7">
        <f>VLOOKUP(A791,'Data Analysis'!A790:Q3125,5,FALSE)</f>
        <v>23.655</v>
      </c>
      <c r="D791" s="7">
        <f>VLOOKUP(A791,'Data Analysis'!A790:Q3125,6,FALSE)</f>
        <v>8.48</v>
      </c>
      <c r="E791" s="7" t="str">
        <f>VLOOKUP(A791,'Data Analysis'!A790:Q3125,7,FALSE)</f>
        <v>yes</v>
      </c>
      <c r="F791" s="7" t="str">
        <f>VLOOKUP(A791,'Data Analysis'!A790:Q3125,9,FALSE)</f>
        <v>No</v>
      </c>
      <c r="G791" s="7" t="str">
        <f>VLOOKUP(A791,'Data Analysis'!A790:Q3125,8,FALSE)</f>
        <v>No</v>
      </c>
      <c r="H791" s="7">
        <f>VLOOKUP(A791,'Data Analysis'!A790:Q3125,10,FALSE)</f>
        <v>2</v>
      </c>
      <c r="I791" s="7" t="str">
        <f>VLOOKUP(A791,'Data Analysis'!A790:Q3125,17,FALSE)</f>
        <v>No</v>
      </c>
      <c r="J791" s="7" t="str">
        <f>VLOOKUP(A791,'Data Analysis'!A790:Q3125,11,FALSE)</f>
        <v>Obesity</v>
      </c>
      <c r="K791" s="7" t="str">
        <f>VLOOKUP(A791,'Data Analysis'!A790:Q3125,12,FALSE)</f>
        <v>Diabetes</v>
      </c>
      <c r="L791" s="7" t="str">
        <f>VLOOKUP(A791,'Data Analysis'!A790:Q3125,13,FALSE)</f>
        <v>7-Sep-1961</v>
      </c>
      <c r="M791" s="7">
        <f>VLOOKUP(A791,'Data Analysis'!A790:Q3125,14,FALSE)</f>
        <v>13129.6</v>
      </c>
      <c r="N791" s="7" t="str">
        <f>VLOOKUP(A791,'Data Analysis'!A790:Q3125,16,FALSE)</f>
        <v>tier - 3</v>
      </c>
      <c r="O791" s="7" t="str">
        <f>VLOOKUP(A791,'Data Analysis'!A790:Q3125,15,FALSE)</f>
        <v>tier - 2</v>
      </c>
      <c r="P791" s="7">
        <f>VLOOKUP(A791,'Data Analysis'!A790:Q3125,2,FALSE)</f>
        <v>61</v>
      </c>
      <c r="Q791" s="7">
        <f>VLOOKUP(A792,'Data Analysis'!A791:Q3126,2,FALSE)</f>
        <v>23</v>
      </c>
    </row>
    <row r="792" ht="15.6" spans="1:17">
      <c r="A792" s="9" t="s">
        <v>1582</v>
      </c>
      <c r="B792" s="7" t="str">
        <f>VLOOKUP(A792,'Data Analysis'!A791:Q3126,4,FALSE)</f>
        <v>  Pamela J</v>
      </c>
      <c r="C792" s="7">
        <f>VLOOKUP(A792,'Data Analysis'!A791:Q3126,5,FALSE)</f>
        <v>28</v>
      </c>
      <c r="D792" s="7">
        <f>VLOOKUP(A792,'Data Analysis'!A791:Q3126,6,FALSE)</f>
        <v>5.57</v>
      </c>
      <c r="E792" s="7" t="str">
        <f>VLOOKUP(A792,'Data Analysis'!A791:Q3126,7,FALSE)</f>
        <v>No</v>
      </c>
      <c r="F792" s="7" t="str">
        <f>VLOOKUP(A792,'Data Analysis'!A791:Q3126,9,FALSE)</f>
        <v>No</v>
      </c>
      <c r="G792" s="7" t="str">
        <f>VLOOKUP(A792,'Data Analysis'!A791:Q3126,8,FALSE)</f>
        <v>No</v>
      </c>
      <c r="H792" s="7">
        <f>VLOOKUP(A792,'Data Analysis'!A791:Q3126,10,FALSE)</f>
        <v>0</v>
      </c>
      <c r="I792" s="7" t="str">
        <f>VLOOKUP(A792,'Data Analysis'!A791:Q3126,17,FALSE)</f>
        <v>No</v>
      </c>
      <c r="J792" s="7" t="str">
        <f>VLOOKUP(A792,'Data Analysis'!A791:Q3126,11,FALSE)</f>
        <v>Obesity</v>
      </c>
      <c r="K792" s="7" t="str">
        <f>VLOOKUP(A792,'Data Analysis'!A791:Q3126,12,FALSE)</f>
        <v>Normal</v>
      </c>
      <c r="L792" s="7" t="str">
        <f>VLOOKUP(A792,'Data Analysis'!A791:Q3126,13,FALSE)</f>
        <v>16-Aug-1999</v>
      </c>
      <c r="M792" s="7">
        <f>VLOOKUP(A792,'Data Analysis'!A791:Q3126,14,FALSE)</f>
        <v>13126.68</v>
      </c>
      <c r="N792" s="7" t="str">
        <f>VLOOKUP(A792,'Data Analysis'!A791:Q3126,16,FALSE)</f>
        <v>tier - 3</v>
      </c>
      <c r="O792" s="7" t="str">
        <f>VLOOKUP(A792,'Data Analysis'!A791:Q3126,15,FALSE)</f>
        <v>tier - 3</v>
      </c>
      <c r="P792" s="7">
        <f>VLOOKUP(A792,'Data Analysis'!A791:Q3126,2,FALSE)</f>
        <v>23</v>
      </c>
      <c r="Q792" s="7">
        <f>VLOOKUP(A793,'Data Analysis'!A792:Q3127,2,FALSE)</f>
        <v>59</v>
      </c>
    </row>
    <row r="793" ht="15.6" spans="1:17">
      <c r="A793" s="9" t="s">
        <v>1584</v>
      </c>
      <c r="B793" s="7" t="str">
        <f>VLOOKUP(A793,'Data Analysis'!A792:Q3127,4,FALSE)</f>
        <v>  Brittney</v>
      </c>
      <c r="C793" s="7">
        <f>VLOOKUP(A793,'Data Analysis'!A792:Q3127,5,FALSE)</f>
        <v>30.23</v>
      </c>
      <c r="D793" s="7">
        <f>VLOOKUP(A793,'Data Analysis'!A792:Q3127,6,FALSE)</f>
        <v>6.94</v>
      </c>
      <c r="E793" s="7" t="str">
        <f>VLOOKUP(A793,'Data Analysis'!A792:Q3127,7,FALSE)</f>
        <v>yes</v>
      </c>
      <c r="F793" s="7" t="str">
        <f>VLOOKUP(A793,'Data Analysis'!A792:Q3127,9,FALSE)</f>
        <v>No</v>
      </c>
      <c r="G793" s="7" t="str">
        <f>VLOOKUP(A793,'Data Analysis'!A792:Q3127,8,FALSE)</f>
        <v>Yes</v>
      </c>
      <c r="H793" s="7">
        <f>VLOOKUP(A793,'Data Analysis'!A792:Q3127,10,FALSE)</f>
        <v>1</v>
      </c>
      <c r="I793" s="7" t="str">
        <f>VLOOKUP(A793,'Data Analysis'!A792:Q3127,17,FALSE)</f>
        <v>No</v>
      </c>
      <c r="J793" s="7" t="str">
        <f>VLOOKUP(A793,'Data Analysis'!A792:Q3127,11,FALSE)</f>
        <v>Obesity</v>
      </c>
      <c r="K793" s="7" t="str">
        <f>VLOOKUP(A793,'Data Analysis'!A792:Q3127,12,FALSE)</f>
        <v>Diabetes</v>
      </c>
      <c r="L793" s="7" t="str">
        <f>VLOOKUP(A793,'Data Analysis'!A792:Q3127,13,FALSE)</f>
        <v>14-Sep-1963</v>
      </c>
      <c r="M793" s="7">
        <f>VLOOKUP(A793,'Data Analysis'!A792:Q3127,14,FALSE)</f>
        <v>13116.84</v>
      </c>
      <c r="N793" s="7" t="str">
        <f>VLOOKUP(A793,'Data Analysis'!A792:Q3127,16,FALSE)</f>
        <v>tier - 3</v>
      </c>
      <c r="O793" s="7" t="str">
        <f>VLOOKUP(A793,'Data Analysis'!A792:Q3127,15,FALSE)</f>
        <v>tier - 1</v>
      </c>
      <c r="P793" s="7">
        <f>VLOOKUP(A793,'Data Analysis'!A792:Q3127,2,FALSE)</f>
        <v>59</v>
      </c>
      <c r="Q793" s="7">
        <f>VLOOKUP(A794,'Data Analysis'!A793:Q3128,2,FALSE)</f>
        <v>30</v>
      </c>
    </row>
    <row r="794" ht="15.6" spans="1:17">
      <c r="A794" s="9" t="s">
        <v>1586</v>
      </c>
      <c r="B794" s="7" t="str">
        <f>VLOOKUP(A794,'Data Analysis'!A793:Q3128,4,FALSE)</f>
        <v>  Sheila</v>
      </c>
      <c r="C794" s="7">
        <f>VLOOKUP(A794,'Data Analysis'!A793:Q3128,5,FALSE)</f>
        <v>51.14</v>
      </c>
      <c r="D794" s="7">
        <f>VLOOKUP(A794,'Data Analysis'!A793:Q3128,6,FALSE)</f>
        <v>4.05</v>
      </c>
      <c r="E794" s="7" t="str">
        <f>VLOOKUP(A794,'Data Analysis'!A793:Q3128,7,FALSE)</f>
        <v>No</v>
      </c>
      <c r="F794" s="7" t="str">
        <f>VLOOKUP(A794,'Data Analysis'!A793:Q3128,9,FALSE)</f>
        <v>No</v>
      </c>
      <c r="G794" s="7" t="str">
        <f>VLOOKUP(A794,'Data Analysis'!A793:Q3128,8,FALSE)</f>
        <v>No</v>
      </c>
      <c r="H794" s="7">
        <f>VLOOKUP(A794,'Data Analysis'!A793:Q3128,10,FALSE)</f>
        <v>1</v>
      </c>
      <c r="I794" s="7" t="str">
        <f>VLOOKUP(A794,'Data Analysis'!A793:Q3128,17,FALSE)</f>
        <v>No</v>
      </c>
      <c r="J794" s="7" t="str">
        <f>VLOOKUP(A794,'Data Analysis'!A793:Q3128,11,FALSE)</f>
        <v>Normal Weight</v>
      </c>
      <c r="K794" s="7" t="str">
        <f>VLOOKUP(A794,'Data Analysis'!A793:Q3128,12,FALSE)</f>
        <v>Normal</v>
      </c>
      <c r="L794" s="7" t="str">
        <f>VLOOKUP(A794,'Data Analysis'!A793:Q3128,13,FALSE)</f>
        <v>12-Aug-1992</v>
      </c>
      <c r="M794" s="7">
        <f>VLOOKUP(A794,'Data Analysis'!A793:Q3128,14,FALSE)</f>
        <v>13113.51</v>
      </c>
      <c r="N794" s="7" t="str">
        <f>VLOOKUP(A794,'Data Analysis'!A793:Q3128,16,FALSE)</f>
        <v>tier - 3</v>
      </c>
      <c r="O794" s="7" t="str">
        <f>VLOOKUP(A794,'Data Analysis'!A793:Q3128,15,FALSE)</f>
        <v>tier - 2</v>
      </c>
      <c r="P794" s="7">
        <f>VLOOKUP(A794,'Data Analysis'!A793:Q3128,2,FALSE)</f>
        <v>30</v>
      </c>
      <c r="Q794" s="7">
        <f>VLOOKUP(A795,'Data Analysis'!A794:Q3129,2,FALSE)</f>
        <v>60</v>
      </c>
    </row>
    <row r="795" ht="15.6" spans="1:17">
      <c r="A795" s="9" t="s">
        <v>1588</v>
      </c>
      <c r="B795" s="7" t="str">
        <f>VLOOKUP(A795,'Data Analysis'!A794:Q3129,4,FALSE)</f>
        <v>  Koji</v>
      </c>
      <c r="C795" s="7">
        <f>VLOOKUP(A795,'Data Analysis'!A794:Q3129,5,FALSE)</f>
        <v>24.32</v>
      </c>
      <c r="D795" s="7">
        <f>VLOOKUP(A795,'Data Analysis'!A794:Q3129,6,FALSE)</f>
        <v>10.22</v>
      </c>
      <c r="E795" s="7" t="str">
        <f>VLOOKUP(A795,'Data Analysis'!A794:Q3129,7,FALSE)</f>
        <v>No</v>
      </c>
      <c r="F795" s="7" t="str">
        <f>VLOOKUP(A795,'Data Analysis'!A794:Q3129,9,FALSE)</f>
        <v>No</v>
      </c>
      <c r="G795" s="7" t="str">
        <f>VLOOKUP(A795,'Data Analysis'!A794:Q3129,8,FALSE)</f>
        <v>No</v>
      </c>
      <c r="H795" s="7">
        <f>VLOOKUP(A795,'Data Analysis'!A794:Q3129,10,FALSE)</f>
        <v>0</v>
      </c>
      <c r="I795" s="7" t="str">
        <f>VLOOKUP(A795,'Data Analysis'!A794:Q3129,17,FALSE)</f>
        <v>No</v>
      </c>
      <c r="J795" s="7" t="str">
        <f>VLOOKUP(A795,'Data Analysis'!A794:Q3129,11,FALSE)</f>
        <v>Obesity</v>
      </c>
      <c r="K795" s="7" t="str">
        <f>VLOOKUP(A795,'Data Analysis'!A794:Q3129,12,FALSE)</f>
        <v>Diabetes</v>
      </c>
      <c r="L795" s="7" t="str">
        <f>VLOOKUP(A795,'Data Analysis'!A794:Q3129,13,FALSE)</f>
        <v>2-Aug-1962</v>
      </c>
      <c r="M795" s="7">
        <f>VLOOKUP(A795,'Data Analysis'!A794:Q3129,14,FALSE)</f>
        <v>13112.6</v>
      </c>
      <c r="N795" s="7" t="str">
        <f>VLOOKUP(A795,'Data Analysis'!A794:Q3129,16,FALSE)</f>
        <v>tier - 3</v>
      </c>
      <c r="O795" s="7" t="str">
        <f>VLOOKUP(A795,'Data Analysis'!A794:Q3129,15,FALSE)</f>
        <v>tier - 3</v>
      </c>
      <c r="P795" s="7">
        <f>VLOOKUP(A795,'Data Analysis'!A794:Q3129,2,FALSE)</f>
        <v>60</v>
      </c>
      <c r="Q795" s="7">
        <f>VLOOKUP(A796,'Data Analysis'!A795:Q3130,2,FALSE)</f>
        <v>51</v>
      </c>
    </row>
    <row r="796" ht="15.6" spans="1:17">
      <c r="A796" s="9" t="s">
        <v>1590</v>
      </c>
      <c r="B796" s="7" t="str">
        <f>VLOOKUP(A796,'Data Analysis'!A795:Q3130,4,FALSE)</f>
        <v>  Sarah</v>
      </c>
      <c r="C796" s="7">
        <f>VLOOKUP(A796,'Data Analysis'!A795:Q3130,5,FALSE)</f>
        <v>38.06</v>
      </c>
      <c r="D796" s="7">
        <f>VLOOKUP(A796,'Data Analysis'!A795:Q3130,6,FALSE)</f>
        <v>9.24</v>
      </c>
      <c r="E796" s="7" t="str">
        <f>VLOOKUP(A796,'Data Analysis'!A795:Q3130,7,FALSE)</f>
        <v>No</v>
      </c>
      <c r="F796" s="7" t="str">
        <f>VLOOKUP(A796,'Data Analysis'!A795:Q3130,9,FALSE)</f>
        <v>No</v>
      </c>
      <c r="G796" s="7" t="str">
        <f>VLOOKUP(A796,'Data Analysis'!A795:Q3130,8,FALSE)</f>
        <v>No</v>
      </c>
      <c r="H796" s="7">
        <f>VLOOKUP(A796,'Data Analysis'!A795:Q3130,10,FALSE)</f>
        <v>0</v>
      </c>
      <c r="I796" s="7" t="str">
        <f>VLOOKUP(A796,'Data Analysis'!A795:Q3130,17,FALSE)</f>
        <v>No</v>
      </c>
      <c r="J796" s="7" t="str">
        <f>VLOOKUP(A796,'Data Analysis'!A795:Q3130,11,FALSE)</f>
        <v>Overweight</v>
      </c>
      <c r="K796" s="7" t="str">
        <f>VLOOKUP(A796,'Data Analysis'!A795:Q3130,12,FALSE)</f>
        <v>Diabetes</v>
      </c>
      <c r="L796" s="7" t="str">
        <f>VLOOKUP(A796,'Data Analysis'!A795:Q3130,13,FALSE)</f>
        <v>30-Oct-1971</v>
      </c>
      <c r="M796" s="7">
        <f>VLOOKUP(A796,'Data Analysis'!A795:Q3130,14,FALSE)</f>
        <v>13110.79</v>
      </c>
      <c r="N796" s="7" t="str">
        <f>VLOOKUP(A796,'Data Analysis'!A795:Q3130,16,FALSE)</f>
        <v>tier - 3</v>
      </c>
      <c r="O796" s="7" t="str">
        <f>VLOOKUP(A796,'Data Analysis'!A795:Q3130,15,FALSE)</f>
        <v>tier - 2</v>
      </c>
      <c r="P796" s="7">
        <f>VLOOKUP(A796,'Data Analysis'!A795:Q3130,2,FALSE)</f>
        <v>51</v>
      </c>
      <c r="Q796" s="7">
        <f>VLOOKUP(A797,'Data Analysis'!A796:Q3131,2,FALSE)</f>
        <v>44</v>
      </c>
    </row>
    <row r="797" ht="15.6" spans="1:17">
      <c r="A797" s="9" t="s">
        <v>1592</v>
      </c>
      <c r="B797" s="7" t="str">
        <f>VLOOKUP(A797,'Data Analysis'!A796:Q3131,4,FALSE)</f>
        <v>  Colleen M</v>
      </c>
      <c r="C797" s="7">
        <f>VLOOKUP(A797,'Data Analysis'!A796:Q3131,5,FALSE)</f>
        <v>37.7</v>
      </c>
      <c r="D797" s="7">
        <f>VLOOKUP(A797,'Data Analysis'!A796:Q3131,6,FALSE)</f>
        <v>8.6</v>
      </c>
      <c r="E797" s="7" t="str">
        <f>VLOOKUP(A797,'Data Analysis'!A796:Q3131,7,FALSE)</f>
        <v>No</v>
      </c>
      <c r="F797" s="7" t="str">
        <f>VLOOKUP(A797,'Data Analysis'!A796:Q3131,9,FALSE)</f>
        <v>No</v>
      </c>
      <c r="G797" s="7" t="str">
        <f>VLOOKUP(A797,'Data Analysis'!A796:Q3131,8,FALSE)</f>
        <v>No</v>
      </c>
      <c r="H797" s="7">
        <f>VLOOKUP(A797,'Data Analysis'!A796:Q3131,10,FALSE)</f>
        <v>0</v>
      </c>
      <c r="I797" s="7" t="str">
        <f>VLOOKUP(A797,'Data Analysis'!A796:Q3131,17,FALSE)</f>
        <v>No</v>
      </c>
      <c r="J797" s="7" t="str">
        <f>VLOOKUP(A797,'Data Analysis'!A796:Q3131,11,FALSE)</f>
        <v>Obesity</v>
      </c>
      <c r="K797" s="7" t="str">
        <f>VLOOKUP(A797,'Data Analysis'!A796:Q3131,12,FALSE)</f>
        <v>Diabetes</v>
      </c>
      <c r="L797" s="7" t="str">
        <f>VLOOKUP(A797,'Data Analysis'!A796:Q3131,13,FALSE)</f>
        <v>17-Jul-1978</v>
      </c>
      <c r="M797" s="7">
        <f>VLOOKUP(A797,'Data Analysis'!A796:Q3131,14,FALSE)</f>
        <v>13101.74</v>
      </c>
      <c r="N797" s="7" t="str">
        <f>VLOOKUP(A797,'Data Analysis'!A796:Q3131,16,FALSE)</f>
        <v>tier - 3</v>
      </c>
      <c r="O797" s="7" t="str">
        <f>VLOOKUP(A797,'Data Analysis'!A796:Q3131,15,FALSE)</f>
        <v>tier - 2</v>
      </c>
      <c r="P797" s="7">
        <f>VLOOKUP(A797,'Data Analysis'!A796:Q3131,2,FALSE)</f>
        <v>44</v>
      </c>
      <c r="Q797" s="7">
        <f>VLOOKUP(A798,'Data Analysis'!A797:Q3132,2,FALSE)</f>
        <v>61</v>
      </c>
    </row>
    <row r="798" ht="15.6" spans="1:17">
      <c r="A798" s="9" t="s">
        <v>1594</v>
      </c>
      <c r="B798" s="7" t="str">
        <f>VLOOKUP(A798,'Data Analysis'!A797:Q3132,4,FALSE)</f>
        <v>  Deedra G</v>
      </c>
      <c r="C798" s="7">
        <f>VLOOKUP(A798,'Data Analysis'!A797:Q3132,5,FALSE)</f>
        <v>44</v>
      </c>
      <c r="D798" s="7">
        <f>VLOOKUP(A798,'Data Analysis'!A797:Q3132,6,FALSE)</f>
        <v>9.32</v>
      </c>
      <c r="E798" s="7" t="str">
        <f>VLOOKUP(A798,'Data Analysis'!A797:Q3132,7,FALSE)</f>
        <v>yes</v>
      </c>
      <c r="F798" s="7" t="str">
        <f>VLOOKUP(A798,'Data Analysis'!A797:Q3132,9,FALSE)</f>
        <v>No</v>
      </c>
      <c r="G798" s="7" t="str">
        <f>VLOOKUP(A798,'Data Analysis'!A797:Q3132,8,FALSE)</f>
        <v>No</v>
      </c>
      <c r="H798" s="7">
        <f>VLOOKUP(A798,'Data Analysis'!A797:Q3132,10,FALSE)</f>
        <v>2</v>
      </c>
      <c r="I798" s="7" t="str">
        <f>VLOOKUP(A798,'Data Analysis'!A797:Q3132,17,FALSE)</f>
        <v>No</v>
      </c>
      <c r="J798" s="7" t="str">
        <f>VLOOKUP(A798,'Data Analysis'!A797:Q3132,11,FALSE)</f>
        <v>Obesity</v>
      </c>
      <c r="K798" s="7" t="str">
        <f>VLOOKUP(A798,'Data Analysis'!A797:Q3132,12,FALSE)</f>
        <v>Diabetes</v>
      </c>
      <c r="L798" s="7" t="str">
        <f>VLOOKUP(A798,'Data Analysis'!A797:Q3132,13,FALSE)</f>
        <v>6-Nov-1961</v>
      </c>
      <c r="M798" s="7">
        <f>VLOOKUP(A798,'Data Analysis'!A797:Q3132,14,FALSE)</f>
        <v>13063.88</v>
      </c>
      <c r="N798" s="7" t="str">
        <f>VLOOKUP(A798,'Data Analysis'!A797:Q3132,16,FALSE)</f>
        <v>tier - 3</v>
      </c>
      <c r="O798" s="7" t="str">
        <f>VLOOKUP(A798,'Data Analysis'!A797:Q3132,15,FALSE)</f>
        <v>tier - 2</v>
      </c>
      <c r="P798" s="7">
        <f>VLOOKUP(A798,'Data Analysis'!A797:Q3132,2,FALSE)</f>
        <v>61</v>
      </c>
      <c r="Q798" s="7">
        <f>VLOOKUP(A799,'Data Analysis'!A798:Q3133,2,FALSE)</f>
        <v>37</v>
      </c>
    </row>
    <row r="799" ht="15.6" spans="1:17">
      <c r="A799" s="9" t="s">
        <v>1596</v>
      </c>
      <c r="B799" s="7" t="str">
        <f>VLOOKUP(A799,'Data Analysis'!A798:Q3133,4,FALSE)</f>
        <v>  Kulwinder</v>
      </c>
      <c r="C799" s="7">
        <f>VLOOKUP(A799,'Data Analysis'!A798:Q3133,5,FALSE)</f>
        <v>41.45</v>
      </c>
      <c r="D799" s="7">
        <f>VLOOKUP(A799,'Data Analysis'!A798:Q3133,6,FALSE)</f>
        <v>6.12</v>
      </c>
      <c r="E799" s="7" t="str">
        <f>VLOOKUP(A799,'Data Analysis'!A798:Q3133,7,FALSE)</f>
        <v>yes</v>
      </c>
      <c r="F799" s="7" t="str">
        <f>VLOOKUP(A799,'Data Analysis'!A798:Q3133,9,FALSE)</f>
        <v>No</v>
      </c>
      <c r="G799" s="7" t="str">
        <f>VLOOKUP(A799,'Data Analysis'!A798:Q3133,8,FALSE)</f>
        <v>No</v>
      </c>
      <c r="H799" s="7">
        <f>VLOOKUP(A799,'Data Analysis'!A798:Q3133,10,FALSE)</f>
        <v>0</v>
      </c>
      <c r="I799" s="7" t="str">
        <f>VLOOKUP(A799,'Data Analysis'!A798:Q3133,17,FALSE)</f>
        <v>No</v>
      </c>
      <c r="J799" s="7" t="str">
        <f>VLOOKUP(A799,'Data Analysis'!A798:Q3133,11,FALSE)</f>
        <v>Obesity</v>
      </c>
      <c r="K799" s="7" t="str">
        <f>VLOOKUP(A799,'Data Analysis'!A798:Q3133,12,FALSE)</f>
        <v>Prediabetes</v>
      </c>
      <c r="L799" s="7" t="str">
        <f>VLOOKUP(A799,'Data Analysis'!A798:Q3133,13,FALSE)</f>
        <v>26-Oct-1985</v>
      </c>
      <c r="M799" s="7">
        <f>VLOOKUP(A799,'Data Analysis'!A798:Q3133,14,FALSE)</f>
        <v>13051.22</v>
      </c>
      <c r="N799" s="7" t="str">
        <f>VLOOKUP(A799,'Data Analysis'!A798:Q3133,16,FALSE)</f>
        <v>tier - 3</v>
      </c>
      <c r="O799" s="7" t="str">
        <f>VLOOKUP(A799,'Data Analysis'!A798:Q3133,15,FALSE)</f>
        <v>tier - 1</v>
      </c>
      <c r="P799" s="7">
        <f>VLOOKUP(A799,'Data Analysis'!A798:Q3133,2,FALSE)</f>
        <v>37</v>
      </c>
      <c r="Q799" s="7">
        <f>VLOOKUP(A800,'Data Analysis'!A799:Q3134,2,FALSE)</f>
        <v>55</v>
      </c>
    </row>
    <row r="800" ht="15.6" spans="1:17">
      <c r="A800" s="9" t="s">
        <v>1598</v>
      </c>
      <c r="B800" s="7" t="str">
        <f>VLOOKUP(A800,'Data Analysis'!A799:Q3134,4,FALSE)</f>
        <v>  Ann M</v>
      </c>
      <c r="C800" s="7">
        <f>VLOOKUP(A800,'Data Analysis'!A799:Q3134,5,FALSE)</f>
        <v>25.365</v>
      </c>
      <c r="D800" s="7">
        <f>VLOOKUP(A800,'Data Analysis'!A799:Q3134,6,FALSE)</f>
        <v>9.19</v>
      </c>
      <c r="E800" s="7" t="str">
        <f>VLOOKUP(A800,'Data Analysis'!A799:Q3134,7,FALSE)</f>
        <v>yes</v>
      </c>
      <c r="F800" s="7" t="str">
        <f>VLOOKUP(A800,'Data Analysis'!A799:Q3134,9,FALSE)</f>
        <v>No</v>
      </c>
      <c r="G800" s="7" t="str">
        <f>VLOOKUP(A800,'Data Analysis'!A799:Q3134,8,FALSE)</f>
        <v>No</v>
      </c>
      <c r="H800" s="7">
        <f>VLOOKUP(A800,'Data Analysis'!A799:Q3134,10,FALSE)</f>
        <v>0</v>
      </c>
      <c r="I800" s="7" t="str">
        <f>VLOOKUP(A800,'Data Analysis'!A799:Q3134,17,FALSE)</f>
        <v>No</v>
      </c>
      <c r="J800" s="7" t="str">
        <f>VLOOKUP(A800,'Data Analysis'!A799:Q3134,11,FALSE)</f>
        <v>Obesity</v>
      </c>
      <c r="K800" s="7" t="str">
        <f>VLOOKUP(A800,'Data Analysis'!A799:Q3134,12,FALSE)</f>
        <v>Diabetes</v>
      </c>
      <c r="L800" s="7" t="str">
        <f>VLOOKUP(A800,'Data Analysis'!A799:Q3134,13,FALSE)</f>
        <v>6-Aug-1967</v>
      </c>
      <c r="M800" s="7">
        <f>VLOOKUP(A800,'Data Analysis'!A799:Q3134,14,FALSE)</f>
        <v>13047.33</v>
      </c>
      <c r="N800" s="7" t="str">
        <f>VLOOKUP(A800,'Data Analysis'!A799:Q3134,16,FALSE)</f>
        <v>tier - 3</v>
      </c>
      <c r="O800" s="7" t="str">
        <f>VLOOKUP(A800,'Data Analysis'!A799:Q3134,15,FALSE)</f>
        <v>tier - 3</v>
      </c>
      <c r="P800" s="7">
        <f>VLOOKUP(A800,'Data Analysis'!A799:Q3134,2,FALSE)</f>
        <v>55</v>
      </c>
      <c r="Q800" s="7">
        <f>VLOOKUP(A801,'Data Analysis'!A800:Q3135,2,FALSE)</f>
        <v>53</v>
      </c>
    </row>
    <row r="801" ht="15.6" spans="1:17">
      <c r="A801" s="9" t="s">
        <v>1600</v>
      </c>
      <c r="B801" s="7" t="str">
        <f>VLOOKUP(A801,'Data Analysis'!A800:Q3135,4,FALSE)</f>
        <v>  Sarah E</v>
      </c>
      <c r="C801" s="7">
        <f>VLOOKUP(A801,'Data Analysis'!A800:Q3135,5,FALSE)</f>
        <v>34.56</v>
      </c>
      <c r="D801" s="7">
        <f>VLOOKUP(A801,'Data Analysis'!A800:Q3135,6,FALSE)</f>
        <v>5.84</v>
      </c>
      <c r="E801" s="7" t="str">
        <f>VLOOKUP(A801,'Data Analysis'!A800:Q3135,7,FALSE)</f>
        <v>yes</v>
      </c>
      <c r="F801" s="7" t="str">
        <f>VLOOKUP(A801,'Data Analysis'!A800:Q3135,9,FALSE)</f>
        <v>No</v>
      </c>
      <c r="G801" s="7" t="str">
        <f>VLOOKUP(A801,'Data Analysis'!A800:Q3135,8,FALSE)</f>
        <v>Yes</v>
      </c>
      <c r="H801" s="7">
        <f>VLOOKUP(A801,'Data Analysis'!A800:Q3135,10,FALSE)</f>
        <v>1</v>
      </c>
      <c r="I801" s="7" t="str">
        <f>VLOOKUP(A801,'Data Analysis'!A800:Q3135,17,FALSE)</f>
        <v>No</v>
      </c>
      <c r="J801" s="7" t="str">
        <f>VLOOKUP(A801,'Data Analysis'!A800:Q3135,11,FALSE)</f>
        <v>Obesity</v>
      </c>
      <c r="K801" s="7" t="str">
        <f>VLOOKUP(A801,'Data Analysis'!A800:Q3135,12,FALSE)</f>
        <v>Prediabetes</v>
      </c>
      <c r="L801" s="7" t="str">
        <f>VLOOKUP(A801,'Data Analysis'!A800:Q3135,13,FALSE)</f>
        <v>23-Sep-1969</v>
      </c>
      <c r="M801" s="7">
        <f>VLOOKUP(A801,'Data Analysis'!A800:Q3135,14,FALSE)</f>
        <v>13044.41</v>
      </c>
      <c r="N801" s="7" t="str">
        <f>VLOOKUP(A801,'Data Analysis'!A800:Q3135,16,FALSE)</f>
        <v>tier - 3</v>
      </c>
      <c r="O801" s="7" t="str">
        <f>VLOOKUP(A801,'Data Analysis'!A800:Q3135,15,FALSE)</f>
        <v>tier - 1</v>
      </c>
      <c r="P801" s="7">
        <f>VLOOKUP(A801,'Data Analysis'!A800:Q3135,2,FALSE)</f>
        <v>53</v>
      </c>
      <c r="Q801" s="7">
        <f>VLOOKUP(A802,'Data Analysis'!A801:Q3136,2,FALSE)</f>
        <v>61</v>
      </c>
    </row>
    <row r="802" ht="15.6" spans="1:17">
      <c r="A802" s="9" t="s">
        <v>1602</v>
      </c>
      <c r="B802" s="7" t="str">
        <f>VLOOKUP(A802,'Data Analysis'!A801:Q3136,4,FALSE)</f>
        <v>  Apryl J</v>
      </c>
      <c r="C802" s="7">
        <f>VLOOKUP(A802,'Data Analysis'!A801:Q3136,5,FALSE)</f>
        <v>28.2</v>
      </c>
      <c r="D802" s="7">
        <f>VLOOKUP(A802,'Data Analysis'!A801:Q3136,6,FALSE)</f>
        <v>7.19</v>
      </c>
      <c r="E802" s="7" t="str">
        <f>VLOOKUP(A802,'Data Analysis'!A801:Q3136,7,FALSE)</f>
        <v>yes</v>
      </c>
      <c r="F802" s="7" t="str">
        <f>VLOOKUP(A802,'Data Analysis'!A801:Q3136,9,FALSE)</f>
        <v>No</v>
      </c>
      <c r="G802" s="7" t="str">
        <f>VLOOKUP(A802,'Data Analysis'!A801:Q3136,8,FALSE)</f>
        <v>No</v>
      </c>
      <c r="H802" s="7">
        <f>VLOOKUP(A802,'Data Analysis'!A801:Q3136,10,FALSE)</f>
        <v>2</v>
      </c>
      <c r="I802" s="7" t="str">
        <f>VLOOKUP(A802,'Data Analysis'!A801:Q3136,17,FALSE)</f>
        <v>No</v>
      </c>
      <c r="J802" s="7" t="str">
        <f>VLOOKUP(A802,'Data Analysis'!A801:Q3136,11,FALSE)</f>
        <v>Overweight</v>
      </c>
      <c r="K802" s="7" t="str">
        <f>VLOOKUP(A802,'Data Analysis'!A801:Q3136,12,FALSE)</f>
        <v>Diabetes</v>
      </c>
      <c r="L802" s="7" t="str">
        <f>VLOOKUP(A802,'Data Analysis'!A801:Q3136,13,FALSE)</f>
        <v>9-Nov-1961</v>
      </c>
      <c r="M802" s="7">
        <f>VLOOKUP(A802,'Data Analysis'!A801:Q3136,14,FALSE)</f>
        <v>13041.92</v>
      </c>
      <c r="N802" s="7" t="str">
        <f>VLOOKUP(A802,'Data Analysis'!A801:Q3136,16,FALSE)</f>
        <v>tier - 3</v>
      </c>
      <c r="O802" s="7" t="str">
        <f>VLOOKUP(A802,'Data Analysis'!A801:Q3136,15,FALSE)</f>
        <v>tier - 1</v>
      </c>
      <c r="P802" s="7">
        <f>VLOOKUP(A802,'Data Analysis'!A801:Q3136,2,FALSE)</f>
        <v>61</v>
      </c>
      <c r="Q802" s="7">
        <f>VLOOKUP(A803,'Data Analysis'!A802:Q3137,2,FALSE)</f>
        <v>57</v>
      </c>
    </row>
    <row r="803" ht="15.6" spans="1:17">
      <c r="A803" s="9" t="s">
        <v>1604</v>
      </c>
      <c r="B803" s="7" t="str">
        <f>VLOOKUP(A803,'Data Analysis'!A802:Q3137,4,FALSE)</f>
        <v>  Ilana</v>
      </c>
      <c r="C803" s="7">
        <f>VLOOKUP(A803,'Data Analysis'!A802:Q3137,5,FALSE)</f>
        <v>30.43</v>
      </c>
      <c r="D803" s="7">
        <f>VLOOKUP(A803,'Data Analysis'!A802:Q3137,6,FALSE)</f>
        <v>9.39</v>
      </c>
      <c r="E803" s="7" t="str">
        <f>VLOOKUP(A803,'Data Analysis'!A802:Q3137,7,FALSE)</f>
        <v>No</v>
      </c>
      <c r="F803" s="7" t="str">
        <f>VLOOKUP(A803,'Data Analysis'!A802:Q3137,9,FALSE)</f>
        <v>No</v>
      </c>
      <c r="G803" s="7" t="str">
        <f>VLOOKUP(A803,'Data Analysis'!A802:Q3137,8,FALSE)</f>
        <v>No</v>
      </c>
      <c r="H803" s="7">
        <f>VLOOKUP(A803,'Data Analysis'!A802:Q3137,10,FALSE)</f>
        <v>0</v>
      </c>
      <c r="I803" s="7" t="str">
        <f>VLOOKUP(A803,'Data Analysis'!A802:Q3137,17,FALSE)</f>
        <v>No</v>
      </c>
      <c r="J803" s="7" t="str">
        <f>VLOOKUP(A803,'Data Analysis'!A802:Q3137,11,FALSE)</f>
        <v>Obesity</v>
      </c>
      <c r="K803" s="7" t="str">
        <f>VLOOKUP(A803,'Data Analysis'!A802:Q3137,12,FALSE)</f>
        <v>Diabetes</v>
      </c>
      <c r="L803" s="7" t="str">
        <f>VLOOKUP(A803,'Data Analysis'!A802:Q3137,13,FALSE)</f>
        <v>4-Nov-1965</v>
      </c>
      <c r="M803" s="7">
        <f>VLOOKUP(A803,'Data Analysis'!A802:Q3137,14,FALSE)</f>
        <v>13023.93</v>
      </c>
      <c r="N803" s="7" t="str">
        <f>VLOOKUP(A803,'Data Analysis'!A802:Q3137,16,FALSE)</f>
        <v>tier - 3</v>
      </c>
      <c r="O803" s="7" t="str">
        <f>VLOOKUP(A803,'Data Analysis'!A802:Q3137,15,FALSE)</f>
        <v>tier - 2</v>
      </c>
      <c r="P803" s="7">
        <f>VLOOKUP(A803,'Data Analysis'!A802:Q3137,2,FALSE)</f>
        <v>57</v>
      </c>
      <c r="Q803" s="7">
        <f>VLOOKUP(A804,'Data Analysis'!A803:Q3138,2,FALSE)</f>
        <v>58</v>
      </c>
    </row>
    <row r="804" ht="15.6" spans="1:17">
      <c r="A804" s="9" t="s">
        <v>1606</v>
      </c>
      <c r="B804" s="7" t="str">
        <f>VLOOKUP(A804,'Data Analysis'!A803:Q3138,4,FALSE)</f>
        <v>  Katherine</v>
      </c>
      <c r="C804" s="7">
        <f>VLOOKUP(A804,'Data Analysis'!A803:Q3138,5,FALSE)</f>
        <v>32.395</v>
      </c>
      <c r="D804" s="7">
        <f>VLOOKUP(A804,'Data Analysis'!A803:Q3138,6,FALSE)</f>
        <v>4.27</v>
      </c>
      <c r="E804" s="7" t="str">
        <f>VLOOKUP(A804,'Data Analysis'!A803:Q3138,7,FALSE)</f>
        <v>yes</v>
      </c>
      <c r="F804" s="7" t="str">
        <f>VLOOKUP(A804,'Data Analysis'!A803:Q3138,9,FALSE)</f>
        <v>No</v>
      </c>
      <c r="G804" s="7" t="str">
        <f>VLOOKUP(A804,'Data Analysis'!A803:Q3138,8,FALSE)</f>
        <v>No</v>
      </c>
      <c r="H804" s="7">
        <f>VLOOKUP(A804,'Data Analysis'!A803:Q3138,10,FALSE)</f>
        <v>1</v>
      </c>
      <c r="I804" s="7" t="str">
        <f>VLOOKUP(A804,'Data Analysis'!A803:Q3138,17,FALSE)</f>
        <v>No</v>
      </c>
      <c r="J804" s="7" t="str">
        <f>VLOOKUP(A804,'Data Analysis'!A803:Q3138,11,FALSE)</f>
        <v>Normal Weight</v>
      </c>
      <c r="K804" s="7" t="str">
        <f>VLOOKUP(A804,'Data Analysis'!A803:Q3138,12,FALSE)</f>
        <v>Normal</v>
      </c>
      <c r="L804" s="7" t="str">
        <f>VLOOKUP(A804,'Data Analysis'!A803:Q3138,13,FALSE)</f>
        <v>23-Sep-1964</v>
      </c>
      <c r="M804" s="7">
        <f>VLOOKUP(A804,'Data Analysis'!A803:Q3138,14,FALSE)</f>
        <v>13019.16</v>
      </c>
      <c r="N804" s="7" t="str">
        <f>VLOOKUP(A804,'Data Analysis'!A803:Q3138,16,FALSE)</f>
        <v>tier - 3</v>
      </c>
      <c r="O804" s="7" t="str">
        <f>VLOOKUP(A804,'Data Analysis'!A803:Q3138,15,FALSE)</f>
        <v>tier - 1</v>
      </c>
      <c r="P804" s="7">
        <f>VLOOKUP(A804,'Data Analysis'!A803:Q3138,2,FALSE)</f>
        <v>58</v>
      </c>
      <c r="Q804" s="7">
        <f>VLOOKUP(A805,'Data Analysis'!A804:Q3139,2,FALSE)</f>
        <v>60</v>
      </c>
    </row>
    <row r="805" ht="15.6" spans="1:17">
      <c r="A805" s="9" t="s">
        <v>1608</v>
      </c>
      <c r="B805" s="7" t="str">
        <f>VLOOKUP(A805,'Data Analysis'!A804:Q3139,4,FALSE)</f>
        <v>  Katherine</v>
      </c>
      <c r="C805" s="7">
        <f>VLOOKUP(A805,'Data Analysis'!A804:Q3139,5,FALSE)</f>
        <v>24.035</v>
      </c>
      <c r="D805" s="7">
        <f>VLOOKUP(A805,'Data Analysis'!A804:Q3139,6,FALSE)</f>
        <v>11.71</v>
      </c>
      <c r="E805" s="7" t="str">
        <f>VLOOKUP(A805,'Data Analysis'!A804:Q3139,7,FALSE)</f>
        <v>No</v>
      </c>
      <c r="F805" s="7" t="str">
        <f>VLOOKUP(A805,'Data Analysis'!A804:Q3139,9,FALSE)</f>
        <v>No</v>
      </c>
      <c r="G805" s="7" t="str">
        <f>VLOOKUP(A805,'Data Analysis'!A804:Q3139,8,FALSE)</f>
        <v>No</v>
      </c>
      <c r="H805" s="7">
        <f>VLOOKUP(A805,'Data Analysis'!A804:Q3139,10,FALSE)</f>
        <v>0</v>
      </c>
      <c r="I805" s="7" t="str">
        <f>VLOOKUP(A805,'Data Analysis'!A804:Q3139,17,FALSE)</f>
        <v>No</v>
      </c>
      <c r="J805" s="7" t="str">
        <f>VLOOKUP(A805,'Data Analysis'!A804:Q3139,11,FALSE)</f>
        <v>Overweight</v>
      </c>
      <c r="K805" s="7" t="str">
        <f>VLOOKUP(A805,'Data Analysis'!A804:Q3139,12,FALSE)</f>
        <v>Diabetes</v>
      </c>
      <c r="L805" s="7" t="str">
        <f>VLOOKUP(A805,'Data Analysis'!A804:Q3139,13,FALSE)</f>
        <v>20-Jul-1962</v>
      </c>
      <c r="M805" s="7">
        <f>VLOOKUP(A805,'Data Analysis'!A804:Q3139,14,FALSE)</f>
        <v>13012.21</v>
      </c>
      <c r="N805" s="7" t="str">
        <f>VLOOKUP(A805,'Data Analysis'!A804:Q3139,16,FALSE)</f>
        <v>tier - 3</v>
      </c>
      <c r="O805" s="7" t="str">
        <f>VLOOKUP(A805,'Data Analysis'!A804:Q3139,15,FALSE)</f>
        <v>tier - 1</v>
      </c>
      <c r="P805" s="7">
        <f>VLOOKUP(A805,'Data Analysis'!A804:Q3139,2,FALSE)</f>
        <v>60</v>
      </c>
      <c r="Q805" s="7">
        <f>VLOOKUP(A806,'Data Analysis'!A805:Q3140,2,FALSE)</f>
        <v>50</v>
      </c>
    </row>
    <row r="806" ht="15.6" spans="1:17">
      <c r="A806" s="9" t="s">
        <v>1610</v>
      </c>
      <c r="B806" s="7" t="str">
        <f>VLOOKUP(A806,'Data Analysis'!A805:Q3140,4,FALSE)</f>
        <v>  Karl</v>
      </c>
      <c r="C806" s="7">
        <f>VLOOKUP(A806,'Data Analysis'!A805:Q3140,5,FALSE)</f>
        <v>37.12</v>
      </c>
      <c r="D806" s="7">
        <f>VLOOKUP(A806,'Data Analysis'!A805:Q3140,6,FALSE)</f>
        <v>5.29</v>
      </c>
      <c r="E806" s="7" t="str">
        <f>VLOOKUP(A806,'Data Analysis'!A805:Q3140,7,FALSE)</f>
        <v>No</v>
      </c>
      <c r="F806" s="7" t="str">
        <f>VLOOKUP(A806,'Data Analysis'!A805:Q3140,9,FALSE)</f>
        <v>No</v>
      </c>
      <c r="G806" s="7" t="str">
        <f>VLOOKUP(A806,'Data Analysis'!A805:Q3140,8,FALSE)</f>
        <v>No</v>
      </c>
      <c r="H806" s="7">
        <f>VLOOKUP(A806,'Data Analysis'!A805:Q3140,10,FALSE)</f>
        <v>2</v>
      </c>
      <c r="I806" s="7" t="str">
        <f>VLOOKUP(A806,'Data Analysis'!A805:Q3140,17,FALSE)</f>
        <v>No</v>
      </c>
      <c r="J806" s="7" t="str">
        <f>VLOOKUP(A806,'Data Analysis'!A805:Q3140,11,FALSE)</f>
        <v>Normal Weight</v>
      </c>
      <c r="K806" s="7" t="str">
        <f>VLOOKUP(A806,'Data Analysis'!A805:Q3140,12,FALSE)</f>
        <v>Normal</v>
      </c>
      <c r="L806" s="7" t="str">
        <f>VLOOKUP(A806,'Data Analysis'!A805:Q3140,13,FALSE)</f>
        <v>27-Sep-1972</v>
      </c>
      <c r="M806" s="7">
        <f>VLOOKUP(A806,'Data Analysis'!A805:Q3140,14,FALSE)</f>
        <v>13010.86</v>
      </c>
      <c r="N806" s="7" t="str">
        <f>VLOOKUP(A806,'Data Analysis'!A805:Q3140,16,FALSE)</f>
        <v>tier - 3</v>
      </c>
      <c r="O806" s="7" t="str">
        <f>VLOOKUP(A806,'Data Analysis'!A805:Q3140,15,FALSE)</f>
        <v>tier - 2</v>
      </c>
      <c r="P806" s="7">
        <f>VLOOKUP(A806,'Data Analysis'!A805:Q3140,2,FALSE)</f>
        <v>50</v>
      </c>
      <c r="Q806" s="7">
        <f>VLOOKUP(A807,'Data Analysis'!A806:Q3141,2,FALSE)</f>
        <v>53</v>
      </c>
    </row>
    <row r="807" ht="15.6" spans="1:17">
      <c r="A807" s="9" t="s">
        <v>1612</v>
      </c>
      <c r="B807" s="7" t="str">
        <f>VLOOKUP(A807,'Data Analysis'!A806:Q3141,4,FALSE)</f>
        <v>  Stephen</v>
      </c>
      <c r="C807" s="7">
        <f>VLOOKUP(A807,'Data Analysis'!A806:Q3141,5,FALSE)</f>
        <v>34.84</v>
      </c>
      <c r="D807" s="7">
        <f>VLOOKUP(A807,'Data Analysis'!A806:Q3141,6,FALSE)</f>
        <v>6</v>
      </c>
      <c r="E807" s="7" t="str">
        <f>VLOOKUP(A807,'Data Analysis'!A806:Q3141,7,FALSE)</f>
        <v>yes</v>
      </c>
      <c r="F807" s="7" t="str">
        <f>VLOOKUP(A807,'Data Analysis'!A806:Q3141,9,FALSE)</f>
        <v>No</v>
      </c>
      <c r="G807" s="7" t="str">
        <f>VLOOKUP(A807,'Data Analysis'!A806:Q3141,8,FALSE)</f>
        <v>Yes</v>
      </c>
      <c r="H807" s="7">
        <f>VLOOKUP(A807,'Data Analysis'!A806:Q3141,10,FALSE)</f>
        <v>1</v>
      </c>
      <c r="I807" s="7" t="str">
        <f>VLOOKUP(A807,'Data Analysis'!A806:Q3141,17,FALSE)</f>
        <v>No</v>
      </c>
      <c r="J807" s="7" t="str">
        <f>VLOOKUP(A807,'Data Analysis'!A806:Q3141,11,FALSE)</f>
        <v>Obesity</v>
      </c>
      <c r="K807" s="7" t="str">
        <f>VLOOKUP(A807,'Data Analysis'!A806:Q3141,12,FALSE)</f>
        <v>Prediabetes</v>
      </c>
      <c r="L807" s="7" t="str">
        <f>VLOOKUP(A807,'Data Analysis'!A806:Q3141,13,FALSE)</f>
        <v>13-Dec-1969</v>
      </c>
      <c r="M807" s="7">
        <f>VLOOKUP(A807,'Data Analysis'!A806:Q3141,14,FALSE)</f>
        <v>13008.07</v>
      </c>
      <c r="N807" s="7" t="str">
        <f>VLOOKUP(A807,'Data Analysis'!A806:Q3141,16,FALSE)</f>
        <v>tier - 3</v>
      </c>
      <c r="O807" s="7" t="str">
        <f>VLOOKUP(A807,'Data Analysis'!A806:Q3141,15,FALSE)</f>
        <v>tier - 3</v>
      </c>
      <c r="P807" s="7">
        <f>VLOOKUP(A807,'Data Analysis'!A806:Q3141,2,FALSE)</f>
        <v>53</v>
      </c>
      <c r="Q807" s="7">
        <f>VLOOKUP(A808,'Data Analysis'!A807:Q3142,2,FALSE)</f>
        <v>60</v>
      </c>
    </row>
    <row r="808" ht="15.6" spans="1:17">
      <c r="A808" s="9" t="s">
        <v>1614</v>
      </c>
      <c r="B808" s="7" t="str">
        <f>VLOOKUP(A808,'Data Analysis'!A807:Q3142,4,FALSE)</f>
        <v>  Will</v>
      </c>
      <c r="C808" s="7">
        <f>VLOOKUP(A808,'Data Analysis'!A807:Q3142,5,FALSE)</f>
        <v>29.53</v>
      </c>
      <c r="D808" s="7">
        <f>VLOOKUP(A808,'Data Analysis'!A807:Q3142,6,FALSE)</f>
        <v>10.64</v>
      </c>
      <c r="E808" s="7" t="str">
        <f>VLOOKUP(A808,'Data Analysis'!A807:Q3142,7,FALSE)</f>
        <v>No</v>
      </c>
      <c r="F808" s="7" t="str">
        <f>VLOOKUP(A808,'Data Analysis'!A807:Q3142,9,FALSE)</f>
        <v>No</v>
      </c>
      <c r="G808" s="7" t="str">
        <f>VLOOKUP(A808,'Data Analysis'!A807:Q3142,8,FALSE)</f>
        <v>No</v>
      </c>
      <c r="H808" s="7">
        <f>VLOOKUP(A808,'Data Analysis'!A807:Q3142,10,FALSE)</f>
        <v>0</v>
      </c>
      <c r="I808" s="7" t="str">
        <f>VLOOKUP(A808,'Data Analysis'!A807:Q3142,17,FALSE)</f>
        <v>No</v>
      </c>
      <c r="J808" s="7" t="str">
        <f>VLOOKUP(A808,'Data Analysis'!A807:Q3142,11,FALSE)</f>
        <v>Obesity</v>
      </c>
      <c r="K808" s="7" t="str">
        <f>VLOOKUP(A808,'Data Analysis'!A807:Q3142,12,FALSE)</f>
        <v>Diabetes</v>
      </c>
      <c r="L808" s="7" t="str">
        <f>VLOOKUP(A808,'Data Analysis'!A807:Q3142,13,FALSE)</f>
        <v>24-Jun-1962</v>
      </c>
      <c r="M808" s="7">
        <f>VLOOKUP(A808,'Data Analysis'!A807:Q3142,14,FALSE)</f>
        <v>13004.95</v>
      </c>
      <c r="N808" s="7" t="str">
        <f>VLOOKUP(A808,'Data Analysis'!A807:Q3142,16,FALSE)</f>
        <v>tier - 3</v>
      </c>
      <c r="O808" s="7" t="str">
        <f>VLOOKUP(A808,'Data Analysis'!A807:Q3142,15,FALSE)</f>
        <v>tier - 1</v>
      </c>
      <c r="P808" s="7">
        <f>VLOOKUP(A808,'Data Analysis'!A807:Q3142,2,FALSE)</f>
        <v>60</v>
      </c>
      <c r="Q808" s="7">
        <f>VLOOKUP(A809,'Data Analysis'!A808:Q3143,2,FALSE)</f>
        <v>41</v>
      </c>
    </row>
    <row r="809" ht="15.6" spans="1:17">
      <c r="A809" s="9" t="s">
        <v>1616</v>
      </c>
      <c r="B809" s="7" t="str">
        <f>VLOOKUP(A809,'Data Analysis'!A808:Q3143,4,FALSE)</f>
        <v>  Bradley D</v>
      </c>
      <c r="C809" s="7">
        <f>VLOOKUP(A809,'Data Analysis'!A808:Q3143,5,FALSE)</f>
        <v>42.51</v>
      </c>
      <c r="D809" s="7">
        <f>VLOOKUP(A809,'Data Analysis'!A808:Q3143,6,FALSE)</f>
        <v>8.21</v>
      </c>
      <c r="E809" s="7" t="str">
        <f>VLOOKUP(A809,'Data Analysis'!A808:Q3143,7,FALSE)</f>
        <v>yes</v>
      </c>
      <c r="F809" s="7" t="str">
        <f>VLOOKUP(A809,'Data Analysis'!A808:Q3143,9,FALSE)</f>
        <v>No</v>
      </c>
      <c r="G809" s="7" t="str">
        <f>VLOOKUP(A809,'Data Analysis'!A808:Q3143,8,FALSE)</f>
        <v>No</v>
      </c>
      <c r="H809" s="7">
        <f>VLOOKUP(A809,'Data Analysis'!A808:Q3143,10,FALSE)</f>
        <v>0</v>
      </c>
      <c r="I809" s="7" t="str">
        <f>VLOOKUP(A809,'Data Analysis'!A808:Q3143,17,FALSE)</f>
        <v>No</v>
      </c>
      <c r="J809" s="7" t="str">
        <f>VLOOKUP(A809,'Data Analysis'!A808:Q3143,11,FALSE)</f>
        <v>Overweight</v>
      </c>
      <c r="K809" s="7" t="str">
        <f>VLOOKUP(A809,'Data Analysis'!A808:Q3143,12,FALSE)</f>
        <v>Diabetes</v>
      </c>
      <c r="L809" s="7" t="str">
        <f>VLOOKUP(A809,'Data Analysis'!A808:Q3143,13,FALSE)</f>
        <v>30-Oct-1981</v>
      </c>
      <c r="M809" s="7">
        <f>VLOOKUP(A809,'Data Analysis'!A808:Q3143,14,FALSE)</f>
        <v>13002.91</v>
      </c>
      <c r="N809" s="7" t="str">
        <f>VLOOKUP(A809,'Data Analysis'!A808:Q3143,16,FALSE)</f>
        <v>tier - 3</v>
      </c>
      <c r="O809" s="7" t="str">
        <f>VLOOKUP(A809,'Data Analysis'!A808:Q3143,15,FALSE)</f>
        <v>tier - 1</v>
      </c>
      <c r="P809" s="7">
        <f>VLOOKUP(A809,'Data Analysis'!A808:Q3143,2,FALSE)</f>
        <v>41</v>
      </c>
      <c r="Q809" s="7">
        <f>VLOOKUP(A810,'Data Analysis'!A809:Q3144,2,FALSE)</f>
        <v>43</v>
      </c>
    </row>
    <row r="810" ht="15.6" spans="1:17">
      <c r="A810" s="9" t="s">
        <v>1618</v>
      </c>
      <c r="B810" s="7" t="str">
        <f>VLOOKUP(A810,'Data Analysis'!A809:Q3144,4,FALSE)</f>
        <v>  Amy M</v>
      </c>
      <c r="C810" s="7">
        <f>VLOOKUP(A810,'Data Analysis'!A809:Q3144,5,FALSE)</f>
        <v>38.14</v>
      </c>
      <c r="D810" s="7">
        <f>VLOOKUP(A810,'Data Analysis'!A809:Q3144,6,FALSE)</f>
        <v>5.58</v>
      </c>
      <c r="E810" s="7" t="str">
        <f>VLOOKUP(A810,'Data Analysis'!A809:Q3144,7,FALSE)</f>
        <v>No</v>
      </c>
      <c r="F810" s="7" t="str">
        <f>VLOOKUP(A810,'Data Analysis'!A809:Q3144,9,FALSE)</f>
        <v>No</v>
      </c>
      <c r="G810" s="7" t="str">
        <f>VLOOKUP(A810,'Data Analysis'!A809:Q3144,8,FALSE)</f>
        <v>Yes</v>
      </c>
      <c r="H810" s="7">
        <f>VLOOKUP(A810,'Data Analysis'!A809:Q3144,10,FALSE)</f>
        <v>1</v>
      </c>
      <c r="I810" s="7" t="str">
        <f>VLOOKUP(A810,'Data Analysis'!A809:Q3144,17,FALSE)</f>
        <v>No</v>
      </c>
      <c r="J810" s="7" t="str">
        <f>VLOOKUP(A810,'Data Analysis'!A809:Q3144,11,FALSE)</f>
        <v>Overweight</v>
      </c>
      <c r="K810" s="7" t="str">
        <f>VLOOKUP(A810,'Data Analysis'!A809:Q3144,12,FALSE)</f>
        <v>Normal</v>
      </c>
      <c r="L810" s="7" t="str">
        <f>VLOOKUP(A810,'Data Analysis'!A809:Q3144,13,FALSE)</f>
        <v>27-Nov-1979</v>
      </c>
      <c r="M810" s="7">
        <f>VLOOKUP(A810,'Data Analysis'!A809:Q3144,14,FALSE)</f>
        <v>12994.12</v>
      </c>
      <c r="N810" s="7" t="str">
        <f>VLOOKUP(A810,'Data Analysis'!A809:Q3144,16,FALSE)</f>
        <v>tier - 3</v>
      </c>
      <c r="O810" s="7" t="str">
        <f>VLOOKUP(A810,'Data Analysis'!A809:Q3144,15,FALSE)</f>
        <v>tier - 2</v>
      </c>
      <c r="P810" s="7">
        <f>VLOOKUP(A810,'Data Analysis'!A809:Q3144,2,FALSE)</f>
        <v>43</v>
      </c>
      <c r="Q810" s="7">
        <f>VLOOKUP(A811,'Data Analysis'!A810:Q3145,2,FALSE)</f>
        <v>62</v>
      </c>
    </row>
    <row r="811" ht="15.6" spans="1:17">
      <c r="A811" s="9" t="s">
        <v>1620</v>
      </c>
      <c r="B811" s="7" t="str">
        <f>VLOOKUP(A811,'Data Analysis'!A810:Q3145,4,FALSE)</f>
        <v>  Matthew W</v>
      </c>
      <c r="C811" s="7">
        <f>VLOOKUP(A811,'Data Analysis'!A810:Q3145,5,FALSE)</f>
        <v>39.93</v>
      </c>
      <c r="D811" s="7">
        <f>VLOOKUP(A811,'Data Analysis'!A810:Q3145,6,FALSE)</f>
        <v>8.75</v>
      </c>
      <c r="E811" s="7" t="str">
        <f>VLOOKUP(A811,'Data Analysis'!A810:Q3145,7,FALSE)</f>
        <v>No</v>
      </c>
      <c r="F811" s="7" t="str">
        <f>VLOOKUP(A811,'Data Analysis'!A810:Q3145,9,FALSE)</f>
        <v>No</v>
      </c>
      <c r="G811" s="7" t="str">
        <f>VLOOKUP(A811,'Data Analysis'!A810:Q3145,8,FALSE)</f>
        <v>No</v>
      </c>
      <c r="H811" s="7">
        <f>VLOOKUP(A811,'Data Analysis'!A810:Q3145,10,FALSE)</f>
        <v>0</v>
      </c>
      <c r="I811" s="7" t="str">
        <f>VLOOKUP(A811,'Data Analysis'!A810:Q3145,17,FALSE)</f>
        <v>No</v>
      </c>
      <c r="J811" s="7" t="str">
        <f>VLOOKUP(A811,'Data Analysis'!A810:Q3145,11,FALSE)</f>
        <v>Obesity</v>
      </c>
      <c r="K811" s="7" t="str">
        <f>VLOOKUP(A811,'Data Analysis'!A810:Q3145,12,FALSE)</f>
        <v>Diabetes</v>
      </c>
      <c r="L811" s="7" t="str">
        <f>VLOOKUP(A811,'Data Analysis'!A810:Q3145,13,FALSE)</f>
        <v>28-Nov-1960</v>
      </c>
      <c r="M811" s="7">
        <f>VLOOKUP(A811,'Data Analysis'!A810:Q3145,14,FALSE)</f>
        <v>12982.87</v>
      </c>
      <c r="N811" s="7" t="str">
        <f>VLOOKUP(A811,'Data Analysis'!A810:Q3145,16,FALSE)</f>
        <v>tier - 3</v>
      </c>
      <c r="O811" s="7" t="str">
        <f>VLOOKUP(A811,'Data Analysis'!A810:Q3145,15,FALSE)</f>
        <v>tier - 1</v>
      </c>
      <c r="P811" s="7">
        <f>VLOOKUP(A811,'Data Analysis'!A810:Q3145,2,FALSE)</f>
        <v>62</v>
      </c>
      <c r="Q811" s="7">
        <f>VLOOKUP(A812,'Data Analysis'!A811:Q3146,2,FALSE)</f>
        <v>62</v>
      </c>
    </row>
    <row r="812" ht="15.6" spans="1:17">
      <c r="A812" s="9" t="s">
        <v>1622</v>
      </c>
      <c r="B812" s="7" t="str">
        <f>VLOOKUP(A812,'Data Analysis'!A811:Q3146,4,FALSE)</f>
        <v>  Doug</v>
      </c>
      <c r="C812" s="7">
        <f>VLOOKUP(A812,'Data Analysis'!A811:Q3146,5,FALSE)</f>
        <v>38.83</v>
      </c>
      <c r="D812" s="7">
        <f>VLOOKUP(A812,'Data Analysis'!A811:Q3146,6,FALSE)</f>
        <v>11.86</v>
      </c>
      <c r="E812" s="7" t="str">
        <f>VLOOKUP(A812,'Data Analysis'!A811:Q3146,7,FALSE)</f>
        <v>No</v>
      </c>
      <c r="F812" s="7" t="str">
        <f>VLOOKUP(A812,'Data Analysis'!A811:Q3146,9,FALSE)</f>
        <v>No</v>
      </c>
      <c r="G812" s="7" t="str">
        <f>VLOOKUP(A812,'Data Analysis'!A811:Q3146,8,FALSE)</f>
        <v>No</v>
      </c>
      <c r="H812" s="7">
        <f>VLOOKUP(A812,'Data Analysis'!A811:Q3146,10,FALSE)</f>
        <v>0</v>
      </c>
      <c r="I812" s="7" t="str">
        <f>VLOOKUP(A812,'Data Analysis'!A811:Q3146,17,FALSE)</f>
        <v>No</v>
      </c>
      <c r="J812" s="7" t="str">
        <f>VLOOKUP(A812,'Data Analysis'!A811:Q3146,11,FALSE)</f>
        <v>Normal Weight</v>
      </c>
      <c r="K812" s="7" t="str">
        <f>VLOOKUP(A812,'Data Analysis'!A811:Q3146,12,FALSE)</f>
        <v>Diabetes</v>
      </c>
      <c r="L812" s="7" t="str">
        <f>VLOOKUP(A812,'Data Analysis'!A811:Q3146,13,FALSE)</f>
        <v>23-Sep-1960</v>
      </c>
      <c r="M812" s="7">
        <f>VLOOKUP(A812,'Data Analysis'!A811:Q3146,14,FALSE)</f>
        <v>12981.35</v>
      </c>
      <c r="N812" s="7" t="str">
        <f>VLOOKUP(A812,'Data Analysis'!A811:Q3146,16,FALSE)</f>
        <v>tier - 3</v>
      </c>
      <c r="O812" s="7" t="str">
        <f>VLOOKUP(A812,'Data Analysis'!A811:Q3146,15,FALSE)</f>
        <v>tier - 3</v>
      </c>
      <c r="P812" s="7">
        <f>VLOOKUP(A812,'Data Analysis'!A811:Q3146,2,FALSE)</f>
        <v>62</v>
      </c>
      <c r="Q812" s="7">
        <f>VLOOKUP(A813,'Data Analysis'!A812:Q3147,2,FALSE)</f>
        <v>62</v>
      </c>
    </row>
    <row r="813" ht="15.6" spans="1:17">
      <c r="A813" s="9" t="s">
        <v>1624</v>
      </c>
      <c r="B813" s="7" t="str">
        <f>VLOOKUP(A813,'Data Analysis'!A812:Q3147,4,FALSE)</f>
        <v>  Tom</v>
      </c>
      <c r="C813" s="7">
        <f>VLOOKUP(A813,'Data Analysis'!A812:Q3147,5,FALSE)</f>
        <v>37.4</v>
      </c>
      <c r="D813" s="7">
        <f>VLOOKUP(A813,'Data Analysis'!A812:Q3147,6,FALSE)</f>
        <v>11.46</v>
      </c>
      <c r="E813" s="7" t="str">
        <f>VLOOKUP(A813,'Data Analysis'!A812:Q3147,7,FALSE)</f>
        <v>No</v>
      </c>
      <c r="F813" s="7" t="str">
        <f>VLOOKUP(A813,'Data Analysis'!A812:Q3147,9,FALSE)</f>
        <v>No</v>
      </c>
      <c r="G813" s="7" t="str">
        <f>VLOOKUP(A813,'Data Analysis'!A812:Q3147,8,FALSE)</f>
        <v>No</v>
      </c>
      <c r="H813" s="7">
        <f>VLOOKUP(A813,'Data Analysis'!A812:Q3147,10,FALSE)</f>
        <v>0</v>
      </c>
      <c r="I813" s="7" t="str">
        <f>VLOOKUP(A813,'Data Analysis'!A812:Q3147,17,FALSE)</f>
        <v>No</v>
      </c>
      <c r="J813" s="7" t="str">
        <f>VLOOKUP(A813,'Data Analysis'!A812:Q3147,11,FALSE)</f>
        <v>Obesity</v>
      </c>
      <c r="K813" s="7" t="str">
        <f>VLOOKUP(A813,'Data Analysis'!A812:Q3147,12,FALSE)</f>
        <v>Diabetes</v>
      </c>
      <c r="L813" s="7" t="str">
        <f>VLOOKUP(A813,'Data Analysis'!A812:Q3147,13,FALSE)</f>
        <v>22-Jun-1960</v>
      </c>
      <c r="M813" s="7">
        <f>VLOOKUP(A813,'Data Analysis'!A812:Q3147,14,FALSE)</f>
        <v>12979.36</v>
      </c>
      <c r="N813" s="7" t="str">
        <f>VLOOKUP(A813,'Data Analysis'!A812:Q3147,16,FALSE)</f>
        <v>tier - 3</v>
      </c>
      <c r="O813" s="7" t="str">
        <f>VLOOKUP(A813,'Data Analysis'!A812:Q3147,15,FALSE)</f>
        <v>tier - 1</v>
      </c>
      <c r="P813" s="7">
        <f>VLOOKUP(A813,'Data Analysis'!A812:Q3147,2,FALSE)</f>
        <v>62</v>
      </c>
      <c r="Q813" s="7">
        <f>VLOOKUP(A814,'Data Analysis'!A813:Q3148,2,FALSE)</f>
        <v>62</v>
      </c>
    </row>
    <row r="814" ht="15.6" spans="1:17">
      <c r="A814" s="9" t="s">
        <v>1626</v>
      </c>
      <c r="B814" s="7" t="str">
        <f>VLOOKUP(A814,'Data Analysis'!A813:Q3148,4,FALSE)</f>
        <v>  Jonathan</v>
      </c>
      <c r="C814" s="7">
        <f>VLOOKUP(A814,'Data Analysis'!A813:Q3148,5,FALSE)</f>
        <v>21.4</v>
      </c>
      <c r="D814" s="7">
        <f>VLOOKUP(A814,'Data Analysis'!A813:Q3148,6,FALSE)</f>
        <v>9.03</v>
      </c>
      <c r="E814" s="7" t="str">
        <f>VLOOKUP(A814,'Data Analysis'!A813:Q3148,7,FALSE)</f>
        <v>No</v>
      </c>
      <c r="F814" s="7" t="str">
        <f>VLOOKUP(A814,'Data Analysis'!A813:Q3148,9,FALSE)</f>
        <v>No</v>
      </c>
      <c r="G814" s="7" t="str">
        <f>VLOOKUP(A814,'Data Analysis'!A813:Q3148,8,FALSE)</f>
        <v>No</v>
      </c>
      <c r="H814" s="7">
        <f>VLOOKUP(A814,'Data Analysis'!A813:Q3148,10,FALSE)</f>
        <v>0</v>
      </c>
      <c r="I814" s="7" t="str">
        <f>VLOOKUP(A814,'Data Analysis'!A813:Q3148,17,FALSE)</f>
        <v>No</v>
      </c>
      <c r="J814" s="7" t="str">
        <f>VLOOKUP(A814,'Data Analysis'!A813:Q3148,11,FALSE)</f>
        <v>Obesity</v>
      </c>
      <c r="K814" s="7" t="str">
        <f>VLOOKUP(A814,'Data Analysis'!A813:Q3148,12,FALSE)</f>
        <v>Diabetes</v>
      </c>
      <c r="L814" s="7" t="str">
        <f>VLOOKUP(A814,'Data Analysis'!A813:Q3148,13,FALSE)</f>
        <v>4-Nov-1960</v>
      </c>
      <c r="M814" s="7">
        <f>VLOOKUP(A814,'Data Analysis'!A813:Q3148,14,FALSE)</f>
        <v>12957.12</v>
      </c>
      <c r="N814" s="7" t="str">
        <f>VLOOKUP(A814,'Data Analysis'!A813:Q3148,16,FALSE)</f>
        <v>tier - 3</v>
      </c>
      <c r="O814" s="7" t="str">
        <f>VLOOKUP(A814,'Data Analysis'!A813:Q3148,15,FALSE)</f>
        <v>tier - 1</v>
      </c>
      <c r="P814" s="7">
        <f>VLOOKUP(A814,'Data Analysis'!A813:Q3148,2,FALSE)</f>
        <v>62</v>
      </c>
      <c r="Q814" s="7">
        <f>VLOOKUP(A815,'Data Analysis'!A814:Q3149,2,FALSE)</f>
        <v>61</v>
      </c>
    </row>
    <row r="815" ht="15.6" spans="1:17">
      <c r="A815" s="9" t="s">
        <v>1628</v>
      </c>
      <c r="B815" s="7" t="str">
        <f>VLOOKUP(A815,'Data Analysis'!A814:Q3149,4,FALSE)</f>
        <v>  Wayne A</v>
      </c>
      <c r="C815" s="7">
        <f>VLOOKUP(A815,'Data Analysis'!A814:Q3149,5,FALSE)</f>
        <v>38.38</v>
      </c>
      <c r="D815" s="7">
        <f>VLOOKUP(A815,'Data Analysis'!A814:Q3149,6,FALSE)</f>
        <v>8.26</v>
      </c>
      <c r="E815" s="7" t="str">
        <f>VLOOKUP(A815,'Data Analysis'!A814:Q3149,7,FALSE)</f>
        <v>yes</v>
      </c>
      <c r="F815" s="7" t="str">
        <f>VLOOKUP(A815,'Data Analysis'!A814:Q3149,9,FALSE)</f>
        <v>No</v>
      </c>
      <c r="G815" s="7" t="str">
        <f>VLOOKUP(A815,'Data Analysis'!A814:Q3149,8,FALSE)</f>
        <v>No</v>
      </c>
      <c r="H815" s="7">
        <f>VLOOKUP(A815,'Data Analysis'!A814:Q3149,10,FALSE)</f>
        <v>2</v>
      </c>
      <c r="I815" s="7" t="str">
        <f>VLOOKUP(A815,'Data Analysis'!A814:Q3149,17,FALSE)</f>
        <v>No</v>
      </c>
      <c r="J815" s="7" t="str">
        <f>VLOOKUP(A815,'Data Analysis'!A814:Q3149,11,FALSE)</f>
        <v>Normal Weight</v>
      </c>
      <c r="K815" s="7" t="str">
        <f>VLOOKUP(A815,'Data Analysis'!A814:Q3149,12,FALSE)</f>
        <v>Diabetes</v>
      </c>
      <c r="L815" s="7" t="str">
        <f>VLOOKUP(A815,'Data Analysis'!A814:Q3149,13,FALSE)</f>
        <v>20-Aug-1961</v>
      </c>
      <c r="M815" s="7">
        <f>VLOOKUP(A815,'Data Analysis'!A814:Q3149,14,FALSE)</f>
        <v>12950.07</v>
      </c>
      <c r="N815" s="7" t="str">
        <f>VLOOKUP(A815,'Data Analysis'!A814:Q3149,16,FALSE)</f>
        <v>tier - 3</v>
      </c>
      <c r="O815" s="7" t="str">
        <f>VLOOKUP(A815,'Data Analysis'!A814:Q3149,15,FALSE)</f>
        <v>tier - 1</v>
      </c>
      <c r="P815" s="7">
        <f>VLOOKUP(A815,'Data Analysis'!A814:Q3149,2,FALSE)</f>
        <v>61</v>
      </c>
      <c r="Q815" s="7">
        <f>VLOOKUP(A816,'Data Analysis'!A815:Q3150,2,FALSE)</f>
        <v>56</v>
      </c>
    </row>
    <row r="816" ht="15.6" spans="1:17">
      <c r="A816" s="9" t="s">
        <v>1630</v>
      </c>
      <c r="B816" s="7" t="str">
        <f>VLOOKUP(A816,'Data Analysis'!A815:Q3150,4,FALSE)</f>
        <v>  Nobuyori</v>
      </c>
      <c r="C816" s="7">
        <f>VLOOKUP(A816,'Data Analysis'!A815:Q3150,5,FALSE)</f>
        <v>33.66</v>
      </c>
      <c r="D816" s="7">
        <f>VLOOKUP(A816,'Data Analysis'!A815:Q3150,6,FALSE)</f>
        <v>5.42</v>
      </c>
      <c r="E816" s="7" t="str">
        <f>VLOOKUP(A816,'Data Analysis'!A815:Q3150,7,FALSE)</f>
        <v>yes</v>
      </c>
      <c r="F816" s="7" t="str">
        <f>VLOOKUP(A816,'Data Analysis'!A815:Q3150,9,FALSE)</f>
        <v>No</v>
      </c>
      <c r="G816" s="7" t="str">
        <f>VLOOKUP(A816,'Data Analysis'!A815:Q3150,8,FALSE)</f>
        <v>No</v>
      </c>
      <c r="H816" s="7">
        <f>VLOOKUP(A816,'Data Analysis'!A815:Q3150,10,FALSE)</f>
        <v>2</v>
      </c>
      <c r="I816" s="7" t="str">
        <f>VLOOKUP(A816,'Data Analysis'!A815:Q3150,17,FALSE)</f>
        <v>No</v>
      </c>
      <c r="J816" s="7" t="str">
        <f>VLOOKUP(A816,'Data Analysis'!A815:Q3150,11,FALSE)</f>
        <v>Obesity</v>
      </c>
      <c r="K816" s="7" t="str">
        <f>VLOOKUP(A816,'Data Analysis'!A815:Q3150,12,FALSE)</f>
        <v>Normal</v>
      </c>
      <c r="L816" s="7" t="str">
        <f>VLOOKUP(A816,'Data Analysis'!A815:Q3150,13,FALSE)</f>
        <v>22-Dec-1966</v>
      </c>
      <c r="M816" s="7">
        <f>VLOOKUP(A816,'Data Analysis'!A815:Q3150,14,FALSE)</f>
        <v>12949.16</v>
      </c>
      <c r="N816" s="7" t="str">
        <f>VLOOKUP(A816,'Data Analysis'!A815:Q3150,16,FALSE)</f>
        <v>tier - 3</v>
      </c>
      <c r="O816" s="7" t="str">
        <f>VLOOKUP(A816,'Data Analysis'!A815:Q3150,15,FALSE)</f>
        <v>tier - 3</v>
      </c>
      <c r="P816" s="7">
        <f>VLOOKUP(A816,'Data Analysis'!A815:Q3150,2,FALSE)</f>
        <v>56</v>
      </c>
      <c r="Q816" s="7">
        <f>VLOOKUP(A817,'Data Analysis'!A816:Q3151,2,FALSE)</f>
        <v>59</v>
      </c>
    </row>
    <row r="817" ht="15.6" spans="1:17">
      <c r="A817" s="9" t="s">
        <v>1632</v>
      </c>
      <c r="B817" s="7" t="str">
        <f>VLOOKUP(A817,'Data Analysis'!A816:Q3151,4,FALSE)</f>
        <v>  Rich</v>
      </c>
      <c r="C817" s="7">
        <f>VLOOKUP(A817,'Data Analysis'!A816:Q3151,5,FALSE)</f>
        <v>31.79</v>
      </c>
      <c r="D817" s="7">
        <f>VLOOKUP(A817,'Data Analysis'!A816:Q3151,6,FALSE)</f>
        <v>11.33</v>
      </c>
      <c r="E817" s="7" t="str">
        <f>VLOOKUP(A817,'Data Analysis'!A816:Q3151,7,FALSE)</f>
        <v>yes</v>
      </c>
      <c r="F817" s="7" t="str">
        <f>VLOOKUP(A817,'Data Analysis'!A816:Q3151,9,FALSE)</f>
        <v>No</v>
      </c>
      <c r="G817" s="7" t="str">
        <f>VLOOKUP(A817,'Data Analysis'!A816:Q3151,8,FALSE)</f>
        <v>Yes</v>
      </c>
      <c r="H817" s="7">
        <f>VLOOKUP(A817,'Data Analysis'!A816:Q3151,10,FALSE)</f>
        <v>1</v>
      </c>
      <c r="I817" s="7" t="str">
        <f>VLOOKUP(A817,'Data Analysis'!A816:Q3151,17,FALSE)</f>
        <v>No</v>
      </c>
      <c r="J817" s="7" t="str">
        <f>VLOOKUP(A817,'Data Analysis'!A816:Q3151,11,FALSE)</f>
        <v>Obesity</v>
      </c>
      <c r="K817" s="7" t="str">
        <f>VLOOKUP(A817,'Data Analysis'!A816:Q3151,12,FALSE)</f>
        <v>Diabetes</v>
      </c>
      <c r="L817" s="7" t="str">
        <f>VLOOKUP(A817,'Data Analysis'!A816:Q3151,13,FALSE)</f>
        <v>14-Aug-1963</v>
      </c>
      <c r="M817" s="7">
        <f>VLOOKUP(A817,'Data Analysis'!A816:Q3151,14,FALSE)</f>
        <v>12928.79</v>
      </c>
      <c r="N817" s="7" t="str">
        <f>VLOOKUP(A817,'Data Analysis'!A816:Q3151,16,FALSE)</f>
        <v>tier - 3</v>
      </c>
      <c r="O817" s="7" t="str">
        <f>VLOOKUP(A817,'Data Analysis'!A816:Q3151,15,FALSE)</f>
        <v>tier - 2</v>
      </c>
      <c r="P817" s="7">
        <f>VLOOKUP(A817,'Data Analysis'!A816:Q3151,2,FALSE)</f>
        <v>59</v>
      </c>
      <c r="Q817" s="7">
        <f>VLOOKUP(A818,'Data Analysis'!A817:Q3152,2,FALSE)</f>
        <v>59</v>
      </c>
    </row>
    <row r="818" ht="15.6" spans="1:17">
      <c r="A818" s="9" t="s">
        <v>1634</v>
      </c>
      <c r="B818" s="7" t="str">
        <f>VLOOKUP(A818,'Data Analysis'!A817:Q3152,4,FALSE)</f>
        <v>  Marcos S</v>
      </c>
      <c r="C818" s="7">
        <f>VLOOKUP(A818,'Data Analysis'!A817:Q3152,5,FALSE)</f>
        <v>29.7</v>
      </c>
      <c r="D818" s="7">
        <f>VLOOKUP(A818,'Data Analysis'!A817:Q3152,6,FALSE)</f>
        <v>7.69</v>
      </c>
      <c r="E818" s="7" t="str">
        <f>VLOOKUP(A818,'Data Analysis'!A817:Q3152,7,FALSE)</f>
        <v>yes</v>
      </c>
      <c r="F818" s="7" t="str">
        <f>VLOOKUP(A818,'Data Analysis'!A817:Q3152,9,FALSE)</f>
        <v>No</v>
      </c>
      <c r="G818" s="7" t="str">
        <f>VLOOKUP(A818,'Data Analysis'!A817:Q3152,8,FALSE)</f>
        <v>Yes</v>
      </c>
      <c r="H818" s="7">
        <f>VLOOKUP(A818,'Data Analysis'!A817:Q3152,10,FALSE)</f>
        <v>1</v>
      </c>
      <c r="I818" s="7" t="str">
        <f>VLOOKUP(A818,'Data Analysis'!A817:Q3152,17,FALSE)</f>
        <v>No</v>
      </c>
      <c r="J818" s="7" t="str">
        <f>VLOOKUP(A818,'Data Analysis'!A817:Q3152,11,FALSE)</f>
        <v>Obesity</v>
      </c>
      <c r="K818" s="7" t="str">
        <f>VLOOKUP(A818,'Data Analysis'!A817:Q3152,12,FALSE)</f>
        <v>Diabetes</v>
      </c>
      <c r="L818" s="7" t="str">
        <f>VLOOKUP(A818,'Data Analysis'!A817:Q3152,13,FALSE)</f>
        <v>1-Sep-1963</v>
      </c>
      <c r="M818" s="7">
        <f>VLOOKUP(A818,'Data Analysis'!A817:Q3152,14,FALSE)</f>
        <v>12925.89</v>
      </c>
      <c r="N818" s="7" t="str">
        <f>VLOOKUP(A818,'Data Analysis'!A817:Q3152,16,FALSE)</f>
        <v>tier - 3</v>
      </c>
      <c r="O818" s="7" t="str">
        <f>VLOOKUP(A818,'Data Analysis'!A817:Q3152,15,FALSE)</f>
        <v>tier - 2</v>
      </c>
      <c r="P818" s="7">
        <f>VLOOKUP(A818,'Data Analysis'!A817:Q3152,2,FALSE)</f>
        <v>59</v>
      </c>
      <c r="Q818" s="7">
        <f>VLOOKUP(A819,'Data Analysis'!A818:Q3153,2,FALSE)</f>
        <v>59</v>
      </c>
    </row>
    <row r="819" ht="15.6" spans="1:17">
      <c r="A819" s="9" t="s">
        <v>1636</v>
      </c>
      <c r="B819" s="7" t="str">
        <f>VLOOKUP(A819,'Data Analysis'!A818:Q3153,4,FALSE)</f>
        <v>  Dave</v>
      </c>
      <c r="C819" s="7">
        <f>VLOOKUP(A819,'Data Analysis'!A818:Q3153,5,FALSE)</f>
        <v>25.46</v>
      </c>
      <c r="D819" s="7">
        <f>VLOOKUP(A819,'Data Analysis'!A818:Q3153,6,FALSE)</f>
        <v>8.77</v>
      </c>
      <c r="E819" s="7" t="str">
        <f>VLOOKUP(A819,'Data Analysis'!A818:Q3153,7,FALSE)</f>
        <v>yes</v>
      </c>
      <c r="F819" s="7" t="str">
        <f>VLOOKUP(A819,'Data Analysis'!A818:Q3153,9,FALSE)</f>
        <v>No</v>
      </c>
      <c r="G819" s="7" t="str">
        <f>VLOOKUP(A819,'Data Analysis'!A818:Q3153,8,FALSE)</f>
        <v>Yes</v>
      </c>
      <c r="H819" s="7">
        <f>VLOOKUP(A819,'Data Analysis'!A818:Q3153,10,FALSE)</f>
        <v>1</v>
      </c>
      <c r="I819" s="7" t="str">
        <f>VLOOKUP(A819,'Data Analysis'!A818:Q3153,17,FALSE)</f>
        <v>No</v>
      </c>
      <c r="J819" s="7" t="str">
        <f>VLOOKUP(A819,'Data Analysis'!A818:Q3153,11,FALSE)</f>
        <v>Obesity</v>
      </c>
      <c r="K819" s="7" t="str">
        <f>VLOOKUP(A819,'Data Analysis'!A818:Q3153,12,FALSE)</f>
        <v>Diabetes</v>
      </c>
      <c r="L819" s="7" t="str">
        <f>VLOOKUP(A819,'Data Analysis'!A818:Q3153,13,FALSE)</f>
        <v>16-Aug-1963</v>
      </c>
      <c r="M819" s="7">
        <f>VLOOKUP(A819,'Data Analysis'!A818:Q3153,14,FALSE)</f>
        <v>12913.99</v>
      </c>
      <c r="N819" s="7" t="str">
        <f>VLOOKUP(A819,'Data Analysis'!A818:Q3153,16,FALSE)</f>
        <v>tier - 3</v>
      </c>
      <c r="O819" s="7" t="str">
        <f>VLOOKUP(A819,'Data Analysis'!A818:Q3153,15,FALSE)</f>
        <v>tier - 2</v>
      </c>
      <c r="P819" s="7">
        <f>VLOOKUP(A819,'Data Analysis'!A818:Q3153,2,FALSE)</f>
        <v>59</v>
      </c>
      <c r="Q819" s="7">
        <f>VLOOKUP(A820,'Data Analysis'!A819:Q3154,2,FALSE)</f>
        <v>18</v>
      </c>
    </row>
    <row r="820" ht="15.6" spans="1:17">
      <c r="A820" s="9" t="s">
        <v>1638</v>
      </c>
      <c r="B820" s="7" t="str">
        <f>VLOOKUP(A820,'Data Analysis'!A819:Q3154,4,FALSE)</f>
        <v>  Andy</v>
      </c>
      <c r="C820" s="7">
        <f>VLOOKUP(A820,'Data Analysis'!A819:Q3154,5,FALSE)</f>
        <v>39.14</v>
      </c>
      <c r="D820" s="7">
        <f>VLOOKUP(A820,'Data Analysis'!A819:Q3154,6,FALSE)</f>
        <v>4.91</v>
      </c>
      <c r="E820" s="7" t="str">
        <f>VLOOKUP(A820,'Data Analysis'!A819:Q3154,7,FALSE)</f>
        <v>No</v>
      </c>
      <c r="F820" s="7" t="str">
        <f>VLOOKUP(A820,'Data Analysis'!A819:Q3154,9,FALSE)</f>
        <v>yes</v>
      </c>
      <c r="G820" s="7" t="str">
        <f>VLOOKUP(A820,'Data Analysis'!A819:Q3154,8,FALSE)</f>
        <v>No</v>
      </c>
      <c r="H820" s="7">
        <f>VLOOKUP(A820,'Data Analysis'!A819:Q3154,10,FALSE)</f>
        <v>1</v>
      </c>
      <c r="I820" s="7" t="str">
        <f>VLOOKUP(A820,'Data Analysis'!A819:Q3154,17,FALSE)</f>
        <v>No</v>
      </c>
      <c r="J820" s="7" t="str">
        <f>VLOOKUP(A820,'Data Analysis'!A819:Q3154,11,FALSE)</f>
        <v>Overweight</v>
      </c>
      <c r="K820" s="7" t="str">
        <f>VLOOKUP(A820,'Data Analysis'!A819:Q3154,12,FALSE)</f>
        <v>Normal</v>
      </c>
      <c r="L820" s="7" t="str">
        <f>VLOOKUP(A820,'Data Analysis'!A819:Q3154,13,FALSE)</f>
        <v>9-Jul-2004</v>
      </c>
      <c r="M820" s="7">
        <f>VLOOKUP(A820,'Data Analysis'!A819:Q3154,14,FALSE)</f>
        <v>12890.06</v>
      </c>
      <c r="N820" s="7" t="str">
        <f>VLOOKUP(A820,'Data Analysis'!A819:Q3154,16,FALSE)</f>
        <v>tier - 3</v>
      </c>
      <c r="O820" s="7" t="str">
        <f>VLOOKUP(A820,'Data Analysis'!A819:Q3154,15,FALSE)</f>
        <v>tier - 1</v>
      </c>
      <c r="P820" s="7">
        <f>VLOOKUP(A820,'Data Analysis'!A819:Q3154,2,FALSE)</f>
        <v>18</v>
      </c>
      <c r="Q820" s="7">
        <f>VLOOKUP(A821,'Data Analysis'!A820:Q3155,2,FALSE)</f>
        <v>38</v>
      </c>
    </row>
    <row r="821" ht="15.6" spans="1:17">
      <c r="A821" s="9" t="s">
        <v>1640</v>
      </c>
      <c r="B821" s="7" t="str">
        <f>VLOOKUP(A821,'Data Analysis'!A820:Q3155,4,FALSE)</f>
        <v>  Mary</v>
      </c>
      <c r="C821" s="7">
        <f>VLOOKUP(A821,'Data Analysis'!A820:Q3155,5,FALSE)</f>
        <v>41.2</v>
      </c>
      <c r="D821" s="7">
        <f>VLOOKUP(A821,'Data Analysis'!A820:Q3155,6,FALSE)</f>
        <v>4.95</v>
      </c>
      <c r="E821" s="7" t="str">
        <f>VLOOKUP(A821,'Data Analysis'!A820:Q3155,7,FALSE)</f>
        <v>No</v>
      </c>
      <c r="F821" s="7" t="str">
        <f>VLOOKUP(A821,'Data Analysis'!A820:Q3155,9,FALSE)</f>
        <v>No</v>
      </c>
      <c r="G821" s="7" t="str">
        <f>VLOOKUP(A821,'Data Analysis'!A820:Q3155,8,FALSE)</f>
        <v>No</v>
      </c>
      <c r="H821" s="7">
        <f>VLOOKUP(A821,'Data Analysis'!A820:Q3155,10,FALSE)</f>
        <v>1</v>
      </c>
      <c r="I821" s="7" t="str">
        <f>VLOOKUP(A821,'Data Analysis'!A820:Q3155,17,FALSE)</f>
        <v>No</v>
      </c>
      <c r="J821" s="7" t="str">
        <f>VLOOKUP(A821,'Data Analysis'!A820:Q3155,11,FALSE)</f>
        <v>Overweight</v>
      </c>
      <c r="K821" s="7" t="str">
        <f>VLOOKUP(A821,'Data Analysis'!A820:Q3155,12,FALSE)</f>
        <v>Normal</v>
      </c>
      <c r="L821" s="7" t="str">
        <f>VLOOKUP(A821,'Data Analysis'!A820:Q3155,13,FALSE)</f>
        <v>6-Aug-1984</v>
      </c>
      <c r="M821" s="7">
        <f>VLOOKUP(A821,'Data Analysis'!A820:Q3155,14,FALSE)</f>
        <v>12870.31</v>
      </c>
      <c r="N821" s="7" t="str">
        <f>VLOOKUP(A821,'Data Analysis'!A820:Q3155,16,FALSE)</f>
        <v>tier - 3</v>
      </c>
      <c r="O821" s="7" t="str">
        <f>VLOOKUP(A821,'Data Analysis'!A820:Q3155,15,FALSE)</f>
        <v>tier - 3</v>
      </c>
      <c r="P821" s="7">
        <f>VLOOKUP(A821,'Data Analysis'!A820:Q3155,2,FALSE)</f>
        <v>38</v>
      </c>
      <c r="Q821" s="7">
        <f>VLOOKUP(A822,'Data Analysis'!A821:Q3156,2,FALSE)</f>
        <v>59</v>
      </c>
    </row>
    <row r="822" ht="15.6" spans="1:17">
      <c r="A822" s="9" t="s">
        <v>1642</v>
      </c>
      <c r="B822" s="7" t="str">
        <f>VLOOKUP(A822,'Data Analysis'!A821:Q3156,4,FALSE)</f>
        <v>  Marcus B</v>
      </c>
      <c r="C822" s="7">
        <f>VLOOKUP(A822,'Data Analysis'!A821:Q3156,5,FALSE)</f>
        <v>28.81</v>
      </c>
      <c r="D822" s="7">
        <f>VLOOKUP(A822,'Data Analysis'!A821:Q3156,6,FALSE)</f>
        <v>10.8</v>
      </c>
      <c r="E822" s="7" t="str">
        <f>VLOOKUP(A822,'Data Analysis'!A821:Q3156,7,FALSE)</f>
        <v>yes</v>
      </c>
      <c r="F822" s="7" t="str">
        <f>VLOOKUP(A822,'Data Analysis'!A821:Q3156,9,FALSE)</f>
        <v>No</v>
      </c>
      <c r="G822" s="7" t="str">
        <f>VLOOKUP(A822,'Data Analysis'!A821:Q3156,8,FALSE)</f>
        <v>Yes</v>
      </c>
      <c r="H822" s="7">
        <f>VLOOKUP(A822,'Data Analysis'!A821:Q3156,10,FALSE)</f>
        <v>1</v>
      </c>
      <c r="I822" s="7" t="str">
        <f>VLOOKUP(A822,'Data Analysis'!A821:Q3156,17,FALSE)</f>
        <v>No</v>
      </c>
      <c r="J822" s="7" t="str">
        <f>VLOOKUP(A822,'Data Analysis'!A821:Q3156,11,FALSE)</f>
        <v>Obesity</v>
      </c>
      <c r="K822" s="7" t="str">
        <f>VLOOKUP(A822,'Data Analysis'!A821:Q3156,12,FALSE)</f>
        <v>Diabetes</v>
      </c>
      <c r="L822" s="7" t="str">
        <f>VLOOKUP(A822,'Data Analysis'!A821:Q3156,13,FALSE)</f>
        <v>27-Sep-1963</v>
      </c>
      <c r="M822" s="7">
        <f>VLOOKUP(A822,'Data Analysis'!A821:Q3156,14,FALSE)</f>
        <v>12856.84</v>
      </c>
      <c r="N822" s="7" t="str">
        <f>VLOOKUP(A822,'Data Analysis'!A821:Q3156,16,FALSE)</f>
        <v>tier - 3</v>
      </c>
      <c r="O822" s="7" t="str">
        <f>VLOOKUP(A822,'Data Analysis'!A821:Q3156,15,FALSE)</f>
        <v>tier - 3</v>
      </c>
      <c r="P822" s="7">
        <f>VLOOKUP(A822,'Data Analysis'!A821:Q3156,2,FALSE)</f>
        <v>59</v>
      </c>
      <c r="Q822" s="7">
        <f>VLOOKUP(A823,'Data Analysis'!A822:Q3157,2,FALSE)</f>
        <v>49</v>
      </c>
    </row>
    <row r="823" ht="15.6" spans="1:17">
      <c r="A823" s="9" t="s">
        <v>1644</v>
      </c>
      <c r="B823" s="7" t="str">
        <f>VLOOKUP(A823,'Data Analysis'!A822:Q3157,4,FALSE)</f>
        <v>  Thomas K</v>
      </c>
      <c r="C823" s="7">
        <f>VLOOKUP(A823,'Data Analysis'!A822:Q3157,5,FALSE)</f>
        <v>37.41</v>
      </c>
      <c r="D823" s="7">
        <f>VLOOKUP(A823,'Data Analysis'!A822:Q3157,6,FALSE)</f>
        <v>7.21</v>
      </c>
      <c r="E823" s="7" t="str">
        <f>VLOOKUP(A823,'Data Analysis'!A822:Q3157,7,FALSE)</f>
        <v>No</v>
      </c>
      <c r="F823" s="7" t="str">
        <f>VLOOKUP(A823,'Data Analysis'!A822:Q3157,9,FALSE)</f>
        <v>No</v>
      </c>
      <c r="G823" s="7" t="str">
        <f>VLOOKUP(A823,'Data Analysis'!A822:Q3157,8,FALSE)</f>
        <v>No</v>
      </c>
      <c r="H823" s="7">
        <f>VLOOKUP(A823,'Data Analysis'!A822:Q3157,10,FALSE)</f>
        <v>2</v>
      </c>
      <c r="I823" s="7" t="str">
        <f>VLOOKUP(A823,'Data Analysis'!A822:Q3157,17,FALSE)</f>
        <v>No</v>
      </c>
      <c r="J823" s="7" t="str">
        <f>VLOOKUP(A823,'Data Analysis'!A822:Q3157,11,FALSE)</f>
        <v>Normal Weight</v>
      </c>
      <c r="K823" s="7" t="str">
        <f>VLOOKUP(A823,'Data Analysis'!A822:Q3157,12,FALSE)</f>
        <v>Diabetes</v>
      </c>
      <c r="L823" s="7" t="str">
        <f>VLOOKUP(A823,'Data Analysis'!A822:Q3157,13,FALSE)</f>
        <v>22-Sep-1973</v>
      </c>
      <c r="M823" s="7">
        <f>VLOOKUP(A823,'Data Analysis'!A822:Q3157,14,FALSE)</f>
        <v>12852.37</v>
      </c>
      <c r="N823" s="7" t="str">
        <f>VLOOKUP(A823,'Data Analysis'!A822:Q3157,16,FALSE)</f>
        <v>tier - 3</v>
      </c>
      <c r="O823" s="7" t="str">
        <f>VLOOKUP(A823,'Data Analysis'!A822:Q3157,15,FALSE)</f>
        <v>tier - 1</v>
      </c>
      <c r="P823" s="7">
        <f>VLOOKUP(A823,'Data Analysis'!A822:Q3157,2,FALSE)</f>
        <v>49</v>
      </c>
      <c r="Q823" s="7">
        <f>VLOOKUP(A824,'Data Analysis'!A823:Q3158,2,FALSE)</f>
        <v>29</v>
      </c>
    </row>
    <row r="824" ht="15.6" spans="1:17">
      <c r="A824" s="9" t="s">
        <v>1646</v>
      </c>
      <c r="B824" s="7" t="str">
        <f>VLOOKUP(A824,'Data Analysis'!A823:Q3158,4,FALSE)</f>
        <v>  Robert</v>
      </c>
      <c r="C824" s="7">
        <f>VLOOKUP(A824,'Data Analysis'!A823:Q3158,5,FALSE)</f>
        <v>52.54</v>
      </c>
      <c r="D824" s="7">
        <f>VLOOKUP(A824,'Data Analysis'!A823:Q3158,6,FALSE)</f>
        <v>5.12</v>
      </c>
      <c r="E824" s="7" t="str">
        <f>VLOOKUP(A824,'Data Analysis'!A823:Q3158,7,FALSE)</f>
        <v>No</v>
      </c>
      <c r="F824" s="7" t="str">
        <f>VLOOKUP(A824,'Data Analysis'!A823:Q3158,9,FALSE)</f>
        <v>No</v>
      </c>
      <c r="G824" s="7" t="str">
        <f>VLOOKUP(A824,'Data Analysis'!A823:Q3158,8,FALSE)</f>
        <v>Yes</v>
      </c>
      <c r="H824" s="7">
        <f>VLOOKUP(A824,'Data Analysis'!A823:Q3158,10,FALSE)</f>
        <v>1</v>
      </c>
      <c r="I824" s="7" t="str">
        <f>VLOOKUP(A824,'Data Analysis'!A823:Q3158,17,FALSE)</f>
        <v>No</v>
      </c>
      <c r="J824" s="7" t="str">
        <f>VLOOKUP(A824,'Data Analysis'!A823:Q3158,11,FALSE)</f>
        <v>Normal Weight</v>
      </c>
      <c r="K824" s="7" t="str">
        <f>VLOOKUP(A824,'Data Analysis'!A823:Q3158,12,FALSE)</f>
        <v>Normal</v>
      </c>
      <c r="L824" s="7" t="str">
        <f>VLOOKUP(A824,'Data Analysis'!A823:Q3158,13,FALSE)</f>
        <v>27-Sep-1993</v>
      </c>
      <c r="M824" s="7">
        <f>VLOOKUP(A824,'Data Analysis'!A823:Q3158,14,FALSE)</f>
        <v>12847.24</v>
      </c>
      <c r="N824" s="7" t="str">
        <f>VLOOKUP(A824,'Data Analysis'!A823:Q3158,16,FALSE)</f>
        <v>tier - 3</v>
      </c>
      <c r="O824" s="7" t="str">
        <f>VLOOKUP(A824,'Data Analysis'!A823:Q3158,15,FALSE)</f>
        <v>tier - 2</v>
      </c>
      <c r="P824" s="7">
        <f>VLOOKUP(A824,'Data Analysis'!A823:Q3158,2,FALSE)</f>
        <v>29</v>
      </c>
      <c r="Q824" s="7">
        <f>VLOOKUP(A825,'Data Analysis'!A824:Q3159,2,FALSE)</f>
        <v>18</v>
      </c>
    </row>
    <row r="825" ht="15.6" spans="1:17">
      <c r="A825" s="9" t="s">
        <v>1648</v>
      </c>
      <c r="B825" s="7" t="str">
        <f>VLOOKUP(A825,'Data Analysis'!A824:Q3159,4,FALSE)</f>
        <v>  Geoff</v>
      </c>
      <c r="C825" s="7">
        <f>VLOOKUP(A825,'Data Analysis'!A824:Q3159,5,FALSE)</f>
        <v>17.29</v>
      </c>
      <c r="D825" s="7">
        <f>VLOOKUP(A825,'Data Analysis'!A824:Q3159,6,FALSE)</f>
        <v>4.62</v>
      </c>
      <c r="E825" s="7" t="str">
        <f>VLOOKUP(A825,'Data Analysis'!A824:Q3159,7,FALSE)</f>
        <v>No</v>
      </c>
      <c r="F825" s="7" t="str">
        <f>VLOOKUP(A825,'Data Analysis'!A824:Q3159,9,FALSE)</f>
        <v>yes</v>
      </c>
      <c r="G825" s="7" t="str">
        <f>VLOOKUP(A825,'Data Analysis'!A824:Q3159,8,FALSE)</f>
        <v>No</v>
      </c>
      <c r="H825" s="7">
        <f>VLOOKUP(A825,'Data Analysis'!A824:Q3159,10,FALSE)</f>
        <v>1</v>
      </c>
      <c r="I825" s="7" t="str">
        <f>VLOOKUP(A825,'Data Analysis'!A824:Q3159,17,FALSE)</f>
        <v>yes</v>
      </c>
      <c r="J825" s="7" t="str">
        <f>VLOOKUP(A825,'Data Analysis'!A824:Q3159,11,FALSE)</f>
        <v>Obesity</v>
      </c>
      <c r="K825" s="7" t="str">
        <f>VLOOKUP(A825,'Data Analysis'!A824:Q3159,12,FALSE)</f>
        <v>Normal</v>
      </c>
      <c r="L825" s="7" t="str">
        <f>VLOOKUP(A825,'Data Analysis'!A824:Q3159,13,FALSE)</f>
        <v>9-Nov-2004</v>
      </c>
      <c r="M825" s="7">
        <f>VLOOKUP(A825,'Data Analysis'!A824:Q3159,14,FALSE)</f>
        <v>12829.46</v>
      </c>
      <c r="N825" s="7" t="str">
        <f>VLOOKUP(A825,'Data Analysis'!A824:Q3159,16,FALSE)</f>
        <v>tier - 3</v>
      </c>
      <c r="O825" s="7" t="str">
        <f>VLOOKUP(A825,'Data Analysis'!A824:Q3159,15,FALSE)</f>
        <v>tier - 3</v>
      </c>
      <c r="P825" s="7">
        <f>VLOOKUP(A825,'Data Analysis'!A824:Q3159,2,FALSE)</f>
        <v>18</v>
      </c>
      <c r="Q825" s="7">
        <f>VLOOKUP(A826,'Data Analysis'!A825:Q3160,2,FALSE)</f>
        <v>55</v>
      </c>
    </row>
    <row r="826" ht="15.6" spans="1:17">
      <c r="A826" s="9" t="s">
        <v>1650</v>
      </c>
      <c r="B826" s="7" t="str">
        <f>VLOOKUP(A826,'Data Analysis'!A825:Q3160,4,FALSE)</f>
        <v>  Chris J</v>
      </c>
      <c r="C826" s="7">
        <f>VLOOKUP(A826,'Data Analysis'!A825:Q3160,5,FALSE)</f>
        <v>31.74</v>
      </c>
      <c r="D826" s="7">
        <f>VLOOKUP(A826,'Data Analysis'!A825:Q3160,6,FALSE)</f>
        <v>7.68</v>
      </c>
      <c r="E826" s="7" t="str">
        <f>VLOOKUP(A826,'Data Analysis'!A825:Q3160,7,FALSE)</f>
        <v>yes</v>
      </c>
      <c r="F826" s="7" t="str">
        <f>VLOOKUP(A826,'Data Analysis'!A825:Q3160,9,FALSE)</f>
        <v>No</v>
      </c>
      <c r="G826" s="7" t="str">
        <f>VLOOKUP(A826,'Data Analysis'!A825:Q3160,8,FALSE)</f>
        <v>No</v>
      </c>
      <c r="H826" s="7">
        <f>VLOOKUP(A826,'Data Analysis'!A825:Q3160,10,FALSE)</f>
        <v>0</v>
      </c>
      <c r="I826" s="7" t="str">
        <f>VLOOKUP(A826,'Data Analysis'!A825:Q3160,17,FALSE)</f>
        <v>No</v>
      </c>
      <c r="J826" s="7" t="str">
        <f>VLOOKUP(A826,'Data Analysis'!A825:Q3160,11,FALSE)</f>
        <v>Obesity</v>
      </c>
      <c r="K826" s="7" t="str">
        <f>VLOOKUP(A826,'Data Analysis'!A825:Q3160,12,FALSE)</f>
        <v>Diabetes</v>
      </c>
      <c r="L826" s="7" t="str">
        <f>VLOOKUP(A826,'Data Analysis'!A825:Q3160,13,FALSE)</f>
        <v>25-Sep-1967</v>
      </c>
      <c r="M826" s="7">
        <f>VLOOKUP(A826,'Data Analysis'!A825:Q3160,14,FALSE)</f>
        <v>12823.25</v>
      </c>
      <c r="N826" s="7" t="str">
        <f>VLOOKUP(A826,'Data Analysis'!A825:Q3160,16,FALSE)</f>
        <v>tier - 3</v>
      </c>
      <c r="O826" s="7" t="str">
        <f>VLOOKUP(A826,'Data Analysis'!A825:Q3160,15,FALSE)</f>
        <v>tier - 3</v>
      </c>
      <c r="P826" s="7">
        <f>VLOOKUP(A826,'Data Analysis'!A825:Q3160,2,FALSE)</f>
        <v>55</v>
      </c>
      <c r="Q826" s="7">
        <f>VLOOKUP(A827,'Data Analysis'!A826:Q3161,2,FALSE)</f>
        <v>59</v>
      </c>
    </row>
    <row r="827" ht="15.6" spans="1:17">
      <c r="A827" s="9" t="s">
        <v>1652</v>
      </c>
      <c r="B827" s="7" t="str">
        <f>VLOOKUP(A827,'Data Analysis'!A826:Q3161,4,FALSE)</f>
        <v>  Kate A</v>
      </c>
      <c r="C827" s="7">
        <f>VLOOKUP(A827,'Data Analysis'!A826:Q3161,5,FALSE)</f>
        <v>26.505</v>
      </c>
      <c r="D827" s="7">
        <f>VLOOKUP(A827,'Data Analysis'!A826:Q3161,6,FALSE)</f>
        <v>6.79</v>
      </c>
      <c r="E827" s="7" t="str">
        <f>VLOOKUP(A827,'Data Analysis'!A826:Q3161,7,FALSE)</f>
        <v>yes</v>
      </c>
      <c r="F827" s="7" t="str">
        <f>VLOOKUP(A827,'Data Analysis'!A826:Q3161,9,FALSE)</f>
        <v>No</v>
      </c>
      <c r="G827" s="7" t="str">
        <f>VLOOKUP(A827,'Data Analysis'!A826:Q3161,8,FALSE)</f>
        <v>Yes</v>
      </c>
      <c r="H827" s="7">
        <f>VLOOKUP(A827,'Data Analysis'!A826:Q3161,10,FALSE)</f>
        <v>1</v>
      </c>
      <c r="I827" s="7" t="str">
        <f>VLOOKUP(A827,'Data Analysis'!A826:Q3161,17,FALSE)</f>
        <v>No</v>
      </c>
      <c r="J827" s="7" t="str">
        <f>VLOOKUP(A827,'Data Analysis'!A826:Q3161,11,FALSE)</f>
        <v>Overweight</v>
      </c>
      <c r="K827" s="7" t="str">
        <f>VLOOKUP(A827,'Data Analysis'!A826:Q3161,12,FALSE)</f>
        <v>Diabetes</v>
      </c>
      <c r="L827" s="7" t="str">
        <f>VLOOKUP(A827,'Data Analysis'!A826:Q3161,13,FALSE)</f>
        <v>20-Jul-1963</v>
      </c>
      <c r="M827" s="7">
        <f>VLOOKUP(A827,'Data Analysis'!A826:Q3161,14,FALSE)</f>
        <v>12815.44</v>
      </c>
      <c r="N827" s="7" t="str">
        <f>VLOOKUP(A827,'Data Analysis'!A826:Q3161,16,FALSE)</f>
        <v>tier - 3</v>
      </c>
      <c r="O827" s="7" t="str">
        <f>VLOOKUP(A827,'Data Analysis'!A826:Q3161,15,FALSE)</f>
        <v>tier - 3</v>
      </c>
      <c r="P827" s="7">
        <f>VLOOKUP(A827,'Data Analysis'!A826:Q3161,2,FALSE)</f>
        <v>59</v>
      </c>
      <c r="Q827" s="7">
        <f>VLOOKUP(A828,'Data Analysis'!A827:Q3162,2,FALSE)</f>
        <v>44</v>
      </c>
    </row>
    <row r="828" ht="15.6" spans="1:17">
      <c r="A828" s="9" t="s">
        <v>1654</v>
      </c>
      <c r="B828" s="7" t="str">
        <f>VLOOKUP(A828,'Data Analysis'!A827:Q3162,4,FALSE)</f>
        <v>  Kelli</v>
      </c>
      <c r="C828" s="7">
        <f>VLOOKUP(A828,'Data Analysis'!A827:Q3162,5,FALSE)</f>
        <v>36.48</v>
      </c>
      <c r="D828" s="7">
        <f>VLOOKUP(A828,'Data Analysis'!A827:Q3162,6,FALSE)</f>
        <v>11.09</v>
      </c>
      <c r="E828" s="7" t="str">
        <f>VLOOKUP(A828,'Data Analysis'!A827:Q3162,7,FALSE)</f>
        <v>No</v>
      </c>
      <c r="F828" s="7" t="str">
        <f>VLOOKUP(A828,'Data Analysis'!A827:Q3162,9,FALSE)</f>
        <v>No</v>
      </c>
      <c r="G828" s="7" t="str">
        <f>VLOOKUP(A828,'Data Analysis'!A827:Q3162,8,FALSE)</f>
        <v>No</v>
      </c>
      <c r="H828" s="7">
        <f>VLOOKUP(A828,'Data Analysis'!A827:Q3162,10,FALSE)</f>
        <v>0</v>
      </c>
      <c r="I828" s="7" t="str">
        <f>VLOOKUP(A828,'Data Analysis'!A827:Q3162,17,FALSE)</f>
        <v>No</v>
      </c>
      <c r="J828" s="7" t="str">
        <f>VLOOKUP(A828,'Data Analysis'!A827:Q3162,11,FALSE)</f>
        <v>Obesity</v>
      </c>
      <c r="K828" s="7" t="str">
        <f>VLOOKUP(A828,'Data Analysis'!A827:Q3162,12,FALSE)</f>
        <v>Diabetes</v>
      </c>
      <c r="L828" s="7" t="str">
        <f>VLOOKUP(A828,'Data Analysis'!A827:Q3162,13,FALSE)</f>
        <v>24-Jul-1978</v>
      </c>
      <c r="M828" s="7">
        <f>VLOOKUP(A828,'Data Analysis'!A827:Q3162,14,FALSE)</f>
        <v>12797.21</v>
      </c>
      <c r="N828" s="7" t="str">
        <f>VLOOKUP(A828,'Data Analysis'!A827:Q3162,16,FALSE)</f>
        <v>tier - 3</v>
      </c>
      <c r="O828" s="7" t="str">
        <f>VLOOKUP(A828,'Data Analysis'!A827:Q3162,15,FALSE)</f>
        <v>tier - 1</v>
      </c>
      <c r="P828" s="7">
        <f>VLOOKUP(A828,'Data Analysis'!A827:Q3162,2,FALSE)</f>
        <v>44</v>
      </c>
      <c r="Q828" s="7">
        <f>VLOOKUP(A829,'Data Analysis'!A828:Q3163,2,FALSE)</f>
        <v>39</v>
      </c>
    </row>
    <row r="829" ht="15.6" spans="1:17">
      <c r="A829" s="9" t="s">
        <v>1656</v>
      </c>
      <c r="B829" s="7" t="str">
        <f>VLOOKUP(A829,'Data Analysis'!A828:Q3163,4,FALSE)</f>
        <v>  Maggie M</v>
      </c>
      <c r="C829" s="7">
        <f>VLOOKUP(A829,'Data Analysis'!A828:Q3163,5,FALSE)</f>
        <v>39.16</v>
      </c>
      <c r="D829" s="7">
        <f>VLOOKUP(A829,'Data Analysis'!A828:Q3163,6,FALSE)</f>
        <v>5.24</v>
      </c>
      <c r="E829" s="7" t="str">
        <f>VLOOKUP(A829,'Data Analysis'!A828:Q3163,7,FALSE)</f>
        <v>yes</v>
      </c>
      <c r="F829" s="7" t="str">
        <f>VLOOKUP(A829,'Data Analysis'!A828:Q3163,9,FALSE)</f>
        <v>No</v>
      </c>
      <c r="G829" s="7" t="str">
        <f>VLOOKUP(A829,'Data Analysis'!A828:Q3163,8,FALSE)</f>
        <v>Yes</v>
      </c>
      <c r="H829" s="7">
        <f>VLOOKUP(A829,'Data Analysis'!A828:Q3163,10,FALSE)</f>
        <v>1</v>
      </c>
      <c r="I829" s="7" t="str">
        <f>VLOOKUP(A829,'Data Analysis'!A828:Q3163,17,FALSE)</f>
        <v>No</v>
      </c>
      <c r="J829" s="7" t="str">
        <f>VLOOKUP(A829,'Data Analysis'!A828:Q3163,11,FALSE)</f>
        <v>Overweight</v>
      </c>
      <c r="K829" s="7" t="str">
        <f>VLOOKUP(A829,'Data Analysis'!A828:Q3163,12,FALSE)</f>
        <v>Normal</v>
      </c>
      <c r="L829" s="7" t="str">
        <f>VLOOKUP(A829,'Data Analysis'!A828:Q3163,13,FALSE)</f>
        <v>29-Oct-1983</v>
      </c>
      <c r="M829" s="7">
        <f>VLOOKUP(A829,'Data Analysis'!A828:Q3163,14,FALSE)</f>
        <v>12788.18</v>
      </c>
      <c r="N829" s="7" t="str">
        <f>VLOOKUP(A829,'Data Analysis'!A828:Q3163,16,FALSE)</f>
        <v>tier - 3</v>
      </c>
      <c r="O829" s="7" t="str">
        <f>VLOOKUP(A829,'Data Analysis'!A828:Q3163,15,FALSE)</f>
        <v>tier - 1</v>
      </c>
      <c r="P829" s="7">
        <f>VLOOKUP(A829,'Data Analysis'!A828:Q3163,2,FALSE)</f>
        <v>39</v>
      </c>
      <c r="Q829" s="7">
        <f>VLOOKUP(A830,'Data Analysis'!A829:Q3164,2,FALSE)</f>
        <v>59</v>
      </c>
    </row>
    <row r="830" ht="15.6" spans="1:17">
      <c r="A830" s="9" t="s">
        <v>1658</v>
      </c>
      <c r="B830" s="7" t="str">
        <f>VLOOKUP(A830,'Data Analysis'!A829:Q3164,4,FALSE)</f>
        <v>  Michelle L</v>
      </c>
      <c r="C830" s="7">
        <f>VLOOKUP(A830,'Data Analysis'!A829:Q3164,5,FALSE)</f>
        <v>28.22</v>
      </c>
      <c r="D830" s="7">
        <f>VLOOKUP(A830,'Data Analysis'!A829:Q3164,6,FALSE)</f>
        <v>7.51</v>
      </c>
      <c r="E830" s="7" t="str">
        <f>VLOOKUP(A830,'Data Analysis'!A829:Q3164,7,FALSE)</f>
        <v>yes</v>
      </c>
      <c r="F830" s="7" t="str">
        <f>VLOOKUP(A830,'Data Analysis'!A829:Q3164,9,FALSE)</f>
        <v>No</v>
      </c>
      <c r="G830" s="7" t="str">
        <f>VLOOKUP(A830,'Data Analysis'!A829:Q3164,8,FALSE)</f>
        <v>Yes</v>
      </c>
      <c r="H830" s="7">
        <f>VLOOKUP(A830,'Data Analysis'!A829:Q3164,10,FALSE)</f>
        <v>1</v>
      </c>
      <c r="I830" s="7" t="str">
        <f>VLOOKUP(A830,'Data Analysis'!A829:Q3164,17,FALSE)</f>
        <v>No</v>
      </c>
      <c r="J830" s="7" t="str">
        <f>VLOOKUP(A830,'Data Analysis'!A829:Q3164,11,FALSE)</f>
        <v>Obesity</v>
      </c>
      <c r="K830" s="7" t="str">
        <f>VLOOKUP(A830,'Data Analysis'!A829:Q3164,12,FALSE)</f>
        <v>Diabetes</v>
      </c>
      <c r="L830" s="7" t="str">
        <f>VLOOKUP(A830,'Data Analysis'!A829:Q3164,13,FALSE)</f>
        <v>5-Dec-1963</v>
      </c>
      <c r="M830" s="7">
        <f>VLOOKUP(A830,'Data Analysis'!A829:Q3164,14,FALSE)</f>
        <v>12788.03</v>
      </c>
      <c r="N830" s="7" t="str">
        <f>VLOOKUP(A830,'Data Analysis'!A829:Q3164,16,FALSE)</f>
        <v>tier - 3</v>
      </c>
      <c r="O830" s="7" t="str">
        <f>VLOOKUP(A830,'Data Analysis'!A829:Q3164,15,FALSE)</f>
        <v>tier - 3</v>
      </c>
      <c r="P830" s="7">
        <f>VLOOKUP(A830,'Data Analysis'!A829:Q3164,2,FALSE)</f>
        <v>59</v>
      </c>
      <c r="Q830" s="7">
        <f>VLOOKUP(A831,'Data Analysis'!A830:Q3165,2,FALSE)</f>
        <v>50</v>
      </c>
    </row>
    <row r="831" ht="15.6" spans="1:17">
      <c r="A831" s="9" t="s">
        <v>1660</v>
      </c>
      <c r="B831" s="7" t="str">
        <f>VLOOKUP(A831,'Data Analysis'!A830:Q3165,4,FALSE)</f>
        <v>  Ashley K</v>
      </c>
      <c r="C831" s="7">
        <f>VLOOKUP(A831,'Data Analysis'!A830:Q3165,5,FALSE)</f>
        <v>35</v>
      </c>
      <c r="D831" s="7">
        <f>VLOOKUP(A831,'Data Analysis'!A830:Q3165,6,FALSE)</f>
        <v>4.13</v>
      </c>
      <c r="E831" s="7" t="str">
        <f>VLOOKUP(A831,'Data Analysis'!A830:Q3165,7,FALSE)</f>
        <v>No</v>
      </c>
      <c r="F831" s="7" t="str">
        <f>VLOOKUP(A831,'Data Analysis'!A830:Q3165,9,FALSE)</f>
        <v>No</v>
      </c>
      <c r="G831" s="7" t="str">
        <f>VLOOKUP(A831,'Data Analysis'!A830:Q3165,8,FALSE)</f>
        <v>No</v>
      </c>
      <c r="H831" s="7">
        <f>VLOOKUP(A831,'Data Analysis'!A830:Q3165,10,FALSE)</f>
        <v>2</v>
      </c>
      <c r="I831" s="7" t="str">
        <f>VLOOKUP(A831,'Data Analysis'!A830:Q3165,17,FALSE)</f>
        <v>No</v>
      </c>
      <c r="J831" s="7" t="str">
        <f>VLOOKUP(A831,'Data Analysis'!A830:Q3165,11,FALSE)</f>
        <v>Overweight</v>
      </c>
      <c r="K831" s="7" t="str">
        <f>VLOOKUP(A831,'Data Analysis'!A830:Q3165,12,FALSE)</f>
        <v>Normal</v>
      </c>
      <c r="L831" s="7" t="str">
        <f>VLOOKUP(A831,'Data Analysis'!A830:Q3165,13,FALSE)</f>
        <v>7-Oct-1972</v>
      </c>
      <c r="M831" s="7">
        <f>VLOOKUP(A831,'Data Analysis'!A830:Q3165,14,FALSE)</f>
        <v>12776.05</v>
      </c>
      <c r="N831" s="7" t="str">
        <f>VLOOKUP(A831,'Data Analysis'!A830:Q3165,16,FALSE)</f>
        <v>tier - 3</v>
      </c>
      <c r="O831" s="7" t="str">
        <f>VLOOKUP(A831,'Data Analysis'!A830:Q3165,15,FALSE)</f>
        <v>tier - 3</v>
      </c>
      <c r="P831" s="7">
        <f>VLOOKUP(A831,'Data Analysis'!A830:Q3165,2,FALSE)</f>
        <v>50</v>
      </c>
      <c r="Q831" s="7">
        <f>VLOOKUP(A832,'Data Analysis'!A831:Q3166,2,FALSE)</f>
        <v>47</v>
      </c>
    </row>
    <row r="832" ht="15.6" spans="1:17">
      <c r="A832" s="9" t="s">
        <v>1662</v>
      </c>
      <c r="B832" s="7" t="str">
        <f>VLOOKUP(A832,'Data Analysis'!A831:Q3166,4,FALSE)</f>
        <v>  Michael</v>
      </c>
      <c r="C832" s="7">
        <f>VLOOKUP(A832,'Data Analysis'!A831:Q3166,5,FALSE)</f>
        <v>36.24</v>
      </c>
      <c r="D832" s="7">
        <f>VLOOKUP(A832,'Data Analysis'!A831:Q3166,6,FALSE)</f>
        <v>8.38</v>
      </c>
      <c r="E832" s="7" t="str">
        <f>VLOOKUP(A832,'Data Analysis'!A831:Q3166,7,FALSE)</f>
        <v>yes</v>
      </c>
      <c r="F832" s="7" t="str">
        <f>VLOOKUP(A832,'Data Analysis'!A831:Q3166,9,FALSE)</f>
        <v>No</v>
      </c>
      <c r="G832" s="7" t="str">
        <f>VLOOKUP(A832,'Data Analysis'!A831:Q3166,8,FALSE)</f>
        <v>No</v>
      </c>
      <c r="H832" s="7">
        <f>VLOOKUP(A832,'Data Analysis'!A831:Q3166,10,FALSE)</f>
        <v>1</v>
      </c>
      <c r="I832" s="7" t="str">
        <f>VLOOKUP(A832,'Data Analysis'!A831:Q3166,17,FALSE)</f>
        <v>No</v>
      </c>
      <c r="J832" s="7" t="str">
        <f>VLOOKUP(A832,'Data Analysis'!A831:Q3166,11,FALSE)</f>
        <v>Obesity</v>
      </c>
      <c r="K832" s="7" t="str">
        <f>VLOOKUP(A832,'Data Analysis'!A831:Q3166,12,FALSE)</f>
        <v>Diabetes</v>
      </c>
      <c r="L832" s="7" t="str">
        <f>VLOOKUP(A832,'Data Analysis'!A831:Q3166,13,FALSE)</f>
        <v>25-Sep-1975</v>
      </c>
      <c r="M832" s="7">
        <f>VLOOKUP(A832,'Data Analysis'!A831:Q3166,14,FALSE)</f>
        <v>12770.27</v>
      </c>
      <c r="N832" s="7" t="str">
        <f>VLOOKUP(A832,'Data Analysis'!A831:Q3166,16,FALSE)</f>
        <v>tier - 3</v>
      </c>
      <c r="O832" s="7" t="str">
        <f>VLOOKUP(A832,'Data Analysis'!A831:Q3166,15,FALSE)</f>
        <v>tier - 3</v>
      </c>
      <c r="P832" s="7">
        <f>VLOOKUP(A832,'Data Analysis'!A831:Q3166,2,FALSE)</f>
        <v>47</v>
      </c>
      <c r="Q832" s="7">
        <f>VLOOKUP(A833,'Data Analysis'!A832:Q3167,2,FALSE)</f>
        <v>60</v>
      </c>
    </row>
    <row r="833" ht="15.6" spans="1:17">
      <c r="A833" s="9" t="s">
        <v>1664</v>
      </c>
      <c r="B833" s="7" t="str">
        <f>VLOOKUP(A833,'Data Analysis'!A832:Q3167,4,FALSE)</f>
        <v>  Ryan K</v>
      </c>
      <c r="C833" s="7">
        <f>VLOOKUP(A833,'Data Analysis'!A832:Q3167,5,FALSE)</f>
        <v>36.955</v>
      </c>
      <c r="D833" s="7">
        <f>VLOOKUP(A833,'Data Analysis'!A832:Q3167,6,FALSE)</f>
        <v>8.07</v>
      </c>
      <c r="E833" s="7" t="str">
        <f>VLOOKUP(A833,'Data Analysis'!A832:Q3167,7,FALSE)</f>
        <v>No</v>
      </c>
      <c r="F833" s="7" t="str">
        <f>VLOOKUP(A833,'Data Analysis'!A832:Q3167,9,FALSE)</f>
        <v>No</v>
      </c>
      <c r="G833" s="7" t="str">
        <f>VLOOKUP(A833,'Data Analysis'!A832:Q3167,8,FALSE)</f>
        <v>No</v>
      </c>
      <c r="H833" s="7">
        <f>VLOOKUP(A833,'Data Analysis'!A832:Q3167,10,FALSE)</f>
        <v>0</v>
      </c>
      <c r="I833" s="7" t="str">
        <f>VLOOKUP(A833,'Data Analysis'!A832:Q3167,17,FALSE)</f>
        <v>No</v>
      </c>
      <c r="J833" s="7" t="str">
        <f>VLOOKUP(A833,'Data Analysis'!A832:Q3167,11,FALSE)</f>
        <v>Obesity</v>
      </c>
      <c r="K833" s="7" t="str">
        <f>VLOOKUP(A833,'Data Analysis'!A832:Q3167,12,FALSE)</f>
        <v>Diabetes</v>
      </c>
      <c r="L833" s="7" t="str">
        <f>VLOOKUP(A833,'Data Analysis'!A832:Q3167,13,FALSE)</f>
        <v>1-Oct-1962</v>
      </c>
      <c r="M833" s="7">
        <f>VLOOKUP(A833,'Data Analysis'!A832:Q3167,14,FALSE)</f>
        <v>12741.17</v>
      </c>
      <c r="N833" s="7" t="str">
        <f>VLOOKUP(A833,'Data Analysis'!A832:Q3167,16,FALSE)</f>
        <v>tier - 3</v>
      </c>
      <c r="O833" s="7" t="str">
        <f>VLOOKUP(A833,'Data Analysis'!A832:Q3167,15,FALSE)</f>
        <v>tier - 1</v>
      </c>
      <c r="P833" s="7">
        <f>VLOOKUP(A833,'Data Analysis'!A832:Q3167,2,FALSE)</f>
        <v>60</v>
      </c>
      <c r="Q833" s="7">
        <f>VLOOKUP(A834,'Data Analysis'!A833:Q3168,2,FALSE)</f>
        <v>60</v>
      </c>
    </row>
    <row r="834" ht="15.6" spans="1:17">
      <c r="A834" s="9" t="s">
        <v>1666</v>
      </c>
      <c r="B834" s="7" t="str">
        <f>VLOOKUP(A834,'Data Analysis'!A833:Q3168,4,FALSE)</f>
        <v>  Matthew J</v>
      </c>
      <c r="C834" s="7">
        <f>VLOOKUP(A834,'Data Analysis'!A833:Q3168,5,FALSE)</f>
        <v>29.64</v>
      </c>
      <c r="D834" s="7">
        <f>VLOOKUP(A834,'Data Analysis'!A833:Q3168,6,FALSE)</f>
        <v>8.95</v>
      </c>
      <c r="E834" s="7" t="str">
        <f>VLOOKUP(A834,'Data Analysis'!A833:Q3168,7,FALSE)</f>
        <v>No</v>
      </c>
      <c r="F834" s="7" t="str">
        <f>VLOOKUP(A834,'Data Analysis'!A833:Q3168,9,FALSE)</f>
        <v>No</v>
      </c>
      <c r="G834" s="7" t="str">
        <f>VLOOKUP(A834,'Data Analysis'!A833:Q3168,8,FALSE)</f>
        <v>No</v>
      </c>
      <c r="H834" s="7">
        <f>VLOOKUP(A834,'Data Analysis'!A833:Q3168,10,FALSE)</f>
        <v>0</v>
      </c>
      <c r="I834" s="7" t="str">
        <f>VLOOKUP(A834,'Data Analysis'!A833:Q3168,17,FALSE)</f>
        <v>No</v>
      </c>
      <c r="J834" s="7" t="str">
        <f>VLOOKUP(A834,'Data Analysis'!A833:Q3168,11,FALSE)</f>
        <v>Overweight</v>
      </c>
      <c r="K834" s="7" t="str">
        <f>VLOOKUP(A834,'Data Analysis'!A833:Q3168,12,FALSE)</f>
        <v>Diabetes</v>
      </c>
      <c r="L834" s="7" t="str">
        <f>VLOOKUP(A834,'Data Analysis'!A833:Q3168,13,FALSE)</f>
        <v>2-Sep-1962</v>
      </c>
      <c r="M834" s="7">
        <f>VLOOKUP(A834,'Data Analysis'!A833:Q3168,14,FALSE)</f>
        <v>12731</v>
      </c>
      <c r="N834" s="7" t="str">
        <f>VLOOKUP(A834,'Data Analysis'!A833:Q3168,16,FALSE)</f>
        <v>tier - 3</v>
      </c>
      <c r="O834" s="7" t="str">
        <f>VLOOKUP(A834,'Data Analysis'!A833:Q3168,15,FALSE)</f>
        <v>tier - 3</v>
      </c>
      <c r="P834" s="7">
        <f>VLOOKUP(A834,'Data Analysis'!A833:Q3168,2,FALSE)</f>
        <v>60</v>
      </c>
      <c r="Q834" s="7">
        <f>VLOOKUP(A835,'Data Analysis'!A834:Q3169,2,FALSE)</f>
        <v>34</v>
      </c>
    </row>
    <row r="835" ht="15.6" spans="1:17">
      <c r="A835" s="9" t="s">
        <v>1668</v>
      </c>
      <c r="B835" s="7" t="str">
        <f>VLOOKUP(A835,'Data Analysis'!A834:Q3169,4,FALSE)</f>
        <v>  Karine</v>
      </c>
      <c r="C835" s="7">
        <f>VLOOKUP(A835,'Data Analysis'!A834:Q3169,5,FALSE)</f>
        <v>42.74</v>
      </c>
      <c r="D835" s="7">
        <f>VLOOKUP(A835,'Data Analysis'!A834:Q3169,6,FALSE)</f>
        <v>6.31</v>
      </c>
      <c r="E835" s="7" t="str">
        <f>VLOOKUP(A835,'Data Analysis'!A834:Q3169,7,FALSE)</f>
        <v>yes</v>
      </c>
      <c r="F835" s="7" t="str">
        <f>VLOOKUP(A835,'Data Analysis'!A834:Q3169,9,FALSE)</f>
        <v>No</v>
      </c>
      <c r="G835" s="7" t="str">
        <f>VLOOKUP(A835,'Data Analysis'!A834:Q3169,8,FALSE)</f>
        <v>No</v>
      </c>
      <c r="H835" s="7">
        <f>VLOOKUP(A835,'Data Analysis'!A834:Q3169,10,FALSE)</f>
        <v>1</v>
      </c>
      <c r="I835" s="7" t="str">
        <f>VLOOKUP(A835,'Data Analysis'!A834:Q3169,17,FALSE)</f>
        <v>No</v>
      </c>
      <c r="J835" s="7" t="str">
        <f>VLOOKUP(A835,'Data Analysis'!A834:Q3169,11,FALSE)</f>
        <v>Overweight</v>
      </c>
      <c r="K835" s="7" t="str">
        <f>VLOOKUP(A835,'Data Analysis'!A834:Q3169,12,FALSE)</f>
        <v>Prediabetes</v>
      </c>
      <c r="L835" s="7" t="str">
        <f>VLOOKUP(A835,'Data Analysis'!A834:Q3169,13,FALSE)</f>
        <v>17-Jul-1988</v>
      </c>
      <c r="M835" s="7">
        <f>VLOOKUP(A835,'Data Analysis'!A834:Q3169,14,FALSE)</f>
        <v>12718.21</v>
      </c>
      <c r="N835" s="7" t="str">
        <f>VLOOKUP(A835,'Data Analysis'!A834:Q3169,16,FALSE)</f>
        <v>tier - 3</v>
      </c>
      <c r="O835" s="7" t="str">
        <f>VLOOKUP(A835,'Data Analysis'!A834:Q3169,15,FALSE)</f>
        <v>tier - 1</v>
      </c>
      <c r="P835" s="7">
        <f>VLOOKUP(A835,'Data Analysis'!A834:Q3169,2,FALSE)</f>
        <v>34</v>
      </c>
      <c r="Q835" s="7">
        <f>VLOOKUP(A836,'Data Analysis'!A835:Q3170,2,FALSE)</f>
        <v>52</v>
      </c>
    </row>
    <row r="836" ht="15.6" spans="1:17">
      <c r="A836" s="9" t="s">
        <v>1670</v>
      </c>
      <c r="B836" s="7" t="str">
        <f>VLOOKUP(A836,'Data Analysis'!A835:Q3170,4,FALSE)</f>
        <v>  Antonia G</v>
      </c>
      <c r="C836" s="7">
        <f>VLOOKUP(A836,'Data Analysis'!A835:Q3170,5,FALSE)</f>
        <v>36.13</v>
      </c>
      <c r="D836" s="7">
        <f>VLOOKUP(A836,'Data Analysis'!A835:Q3170,6,FALSE)</f>
        <v>7.19</v>
      </c>
      <c r="E836" s="7" t="str">
        <f>VLOOKUP(A836,'Data Analysis'!A835:Q3170,7,FALSE)</f>
        <v>yes</v>
      </c>
      <c r="F836" s="7" t="str">
        <f>VLOOKUP(A836,'Data Analysis'!A835:Q3170,9,FALSE)</f>
        <v>No</v>
      </c>
      <c r="G836" s="7" t="str">
        <f>VLOOKUP(A836,'Data Analysis'!A835:Q3170,8,FALSE)</f>
        <v>No</v>
      </c>
      <c r="H836" s="7">
        <f>VLOOKUP(A836,'Data Analysis'!A835:Q3170,10,FALSE)</f>
        <v>2</v>
      </c>
      <c r="I836" s="7" t="str">
        <f>VLOOKUP(A836,'Data Analysis'!A835:Q3170,17,FALSE)</f>
        <v>No</v>
      </c>
      <c r="J836" s="7" t="str">
        <f>VLOOKUP(A836,'Data Analysis'!A835:Q3170,11,FALSE)</f>
        <v>Overweight</v>
      </c>
      <c r="K836" s="7" t="str">
        <f>VLOOKUP(A836,'Data Analysis'!A835:Q3170,12,FALSE)</f>
        <v>Diabetes</v>
      </c>
      <c r="L836" s="7" t="str">
        <f>VLOOKUP(A836,'Data Analysis'!A835:Q3170,13,FALSE)</f>
        <v>8-Jul-1970</v>
      </c>
      <c r="M836" s="7">
        <f>VLOOKUP(A836,'Data Analysis'!A835:Q3170,14,FALSE)</f>
        <v>12713</v>
      </c>
      <c r="N836" s="7" t="str">
        <f>VLOOKUP(A836,'Data Analysis'!A835:Q3170,16,FALSE)</f>
        <v>tier - 3</v>
      </c>
      <c r="O836" s="7" t="str">
        <f>VLOOKUP(A836,'Data Analysis'!A835:Q3170,15,FALSE)</f>
        <v>tier - 1</v>
      </c>
      <c r="P836" s="7">
        <f>VLOOKUP(A836,'Data Analysis'!A835:Q3170,2,FALSE)</f>
        <v>52</v>
      </c>
      <c r="Q836" s="7">
        <f>VLOOKUP(A837,'Data Analysis'!A836:Q3171,2,FALSE)</f>
        <v>58</v>
      </c>
    </row>
    <row r="837" ht="15.6" spans="1:17">
      <c r="A837" s="9" t="s">
        <v>1672</v>
      </c>
      <c r="B837" s="7" t="str">
        <f>VLOOKUP(A837,'Data Analysis'!A836:Q3171,4,FALSE)</f>
        <v>  Casondra L</v>
      </c>
      <c r="C837" s="7">
        <f>VLOOKUP(A837,'Data Analysis'!A836:Q3171,5,FALSE)</f>
        <v>31.55</v>
      </c>
      <c r="D837" s="7">
        <f>VLOOKUP(A837,'Data Analysis'!A836:Q3171,6,FALSE)</f>
        <v>6.11</v>
      </c>
      <c r="E837" s="7" t="str">
        <f>VLOOKUP(A837,'Data Analysis'!A836:Q3171,7,FALSE)</f>
        <v>yes</v>
      </c>
      <c r="F837" s="7" t="str">
        <f>VLOOKUP(A837,'Data Analysis'!A836:Q3171,9,FALSE)</f>
        <v>No</v>
      </c>
      <c r="G837" s="7" t="str">
        <f>VLOOKUP(A837,'Data Analysis'!A836:Q3171,8,FALSE)</f>
        <v>No</v>
      </c>
      <c r="H837" s="7">
        <f>VLOOKUP(A837,'Data Analysis'!A836:Q3171,10,FALSE)</f>
        <v>1</v>
      </c>
      <c r="I837" s="7" t="str">
        <f>VLOOKUP(A837,'Data Analysis'!A836:Q3171,17,FALSE)</f>
        <v>No</v>
      </c>
      <c r="J837" s="7" t="str">
        <f>VLOOKUP(A837,'Data Analysis'!A836:Q3171,11,FALSE)</f>
        <v>Normal Weight</v>
      </c>
      <c r="K837" s="7" t="str">
        <f>VLOOKUP(A837,'Data Analysis'!A836:Q3171,12,FALSE)</f>
        <v>Prediabetes</v>
      </c>
      <c r="L837" s="7" t="str">
        <f>VLOOKUP(A837,'Data Analysis'!A836:Q3171,13,FALSE)</f>
        <v>28-Nov-1964</v>
      </c>
      <c r="M837" s="7">
        <f>VLOOKUP(A837,'Data Analysis'!A836:Q3171,14,FALSE)</f>
        <v>12700.63</v>
      </c>
      <c r="N837" s="7" t="str">
        <f>VLOOKUP(A837,'Data Analysis'!A836:Q3171,16,FALSE)</f>
        <v>tier - 3</v>
      </c>
      <c r="O837" s="7" t="str">
        <f>VLOOKUP(A837,'Data Analysis'!A836:Q3171,15,FALSE)</f>
        <v>tier - 3</v>
      </c>
      <c r="P837" s="7">
        <f>VLOOKUP(A837,'Data Analysis'!A836:Q3171,2,FALSE)</f>
        <v>58</v>
      </c>
      <c r="Q837" s="7">
        <f>VLOOKUP(A838,'Data Analysis'!A837:Q3172,2,FALSE)</f>
        <v>30</v>
      </c>
    </row>
    <row r="838" ht="15.6" spans="1:17">
      <c r="A838" s="9" t="s">
        <v>1674</v>
      </c>
      <c r="B838" s="7" t="str">
        <f>VLOOKUP(A838,'Data Analysis'!A837:Q3172,4,FALSE)</f>
        <v>  Wendy</v>
      </c>
      <c r="C838" s="7">
        <f>VLOOKUP(A838,'Data Analysis'!A837:Q3172,5,FALSE)</f>
        <v>52.75</v>
      </c>
      <c r="D838" s="7">
        <f>VLOOKUP(A838,'Data Analysis'!A837:Q3172,6,FALSE)</f>
        <v>6.02</v>
      </c>
      <c r="E838" s="7" t="str">
        <f>VLOOKUP(A838,'Data Analysis'!A837:Q3172,7,FALSE)</f>
        <v>No</v>
      </c>
      <c r="F838" s="7" t="str">
        <f>VLOOKUP(A838,'Data Analysis'!A837:Q3172,9,FALSE)</f>
        <v>No</v>
      </c>
      <c r="G838" s="7" t="str">
        <f>VLOOKUP(A838,'Data Analysis'!A837:Q3172,8,FALSE)</f>
        <v>No</v>
      </c>
      <c r="H838" s="7">
        <f>VLOOKUP(A838,'Data Analysis'!A837:Q3172,10,FALSE)</f>
        <v>1</v>
      </c>
      <c r="I838" s="7" t="str">
        <f>VLOOKUP(A838,'Data Analysis'!A837:Q3172,17,FALSE)</f>
        <v>No</v>
      </c>
      <c r="J838" s="7" t="str">
        <f>VLOOKUP(A838,'Data Analysis'!A837:Q3172,11,FALSE)</f>
        <v>Obesity</v>
      </c>
      <c r="K838" s="7" t="str">
        <f>VLOOKUP(A838,'Data Analysis'!A837:Q3172,12,FALSE)</f>
        <v>Prediabetes</v>
      </c>
      <c r="L838" s="7" t="str">
        <f>VLOOKUP(A838,'Data Analysis'!A837:Q3172,13,FALSE)</f>
        <v>7-Jul-1992</v>
      </c>
      <c r="M838" s="7">
        <f>VLOOKUP(A838,'Data Analysis'!A837:Q3172,14,FALSE)</f>
        <v>12699.56</v>
      </c>
      <c r="N838" s="7" t="str">
        <f>VLOOKUP(A838,'Data Analysis'!A837:Q3172,16,FALSE)</f>
        <v>tier - 3</v>
      </c>
      <c r="O838" s="7" t="str">
        <f>VLOOKUP(A838,'Data Analysis'!A837:Q3172,15,FALSE)</f>
        <v>tier - 2</v>
      </c>
      <c r="P838" s="7">
        <f>VLOOKUP(A838,'Data Analysis'!A837:Q3172,2,FALSE)</f>
        <v>30</v>
      </c>
      <c r="Q838" s="7">
        <f>VLOOKUP(A839,'Data Analysis'!A838:Q3173,2,FALSE)</f>
        <v>48</v>
      </c>
    </row>
    <row r="839" ht="15.6" spans="1:17">
      <c r="A839" s="9" t="s">
        <v>1676</v>
      </c>
      <c r="B839" s="7" t="str">
        <f>VLOOKUP(A839,'Data Analysis'!A838:Q3173,4,FALSE)</f>
        <v>  Eric D</v>
      </c>
      <c r="C839" s="7">
        <f>VLOOKUP(A839,'Data Analysis'!A838:Q3173,5,FALSE)</f>
        <v>36.67</v>
      </c>
      <c r="D839" s="7">
        <f>VLOOKUP(A839,'Data Analysis'!A838:Q3173,6,FALSE)</f>
        <v>11.86</v>
      </c>
      <c r="E839" s="7" t="str">
        <f>VLOOKUP(A839,'Data Analysis'!A838:Q3173,7,FALSE)</f>
        <v>No</v>
      </c>
      <c r="F839" s="7" t="str">
        <f>VLOOKUP(A839,'Data Analysis'!A838:Q3173,9,FALSE)</f>
        <v>No</v>
      </c>
      <c r="G839" s="7" t="str">
        <f>VLOOKUP(A839,'Data Analysis'!A838:Q3173,8,FALSE)</f>
        <v>No</v>
      </c>
      <c r="H839" s="7">
        <f>VLOOKUP(A839,'Data Analysis'!A838:Q3173,10,FALSE)</f>
        <v>0</v>
      </c>
      <c r="I839" s="7" t="str">
        <f>VLOOKUP(A839,'Data Analysis'!A838:Q3173,17,FALSE)</f>
        <v>No</v>
      </c>
      <c r="J839" s="7" t="str">
        <f>VLOOKUP(A839,'Data Analysis'!A838:Q3173,11,FALSE)</f>
        <v>Obesity</v>
      </c>
      <c r="K839" s="7" t="str">
        <f>VLOOKUP(A839,'Data Analysis'!A838:Q3173,12,FALSE)</f>
        <v>Diabetes</v>
      </c>
      <c r="L839" s="7" t="str">
        <f>VLOOKUP(A839,'Data Analysis'!A838:Q3173,13,FALSE)</f>
        <v>24-Sep-1974</v>
      </c>
      <c r="M839" s="7">
        <f>VLOOKUP(A839,'Data Analysis'!A838:Q3173,14,FALSE)</f>
        <v>12697.48</v>
      </c>
      <c r="N839" s="7" t="str">
        <f>VLOOKUP(A839,'Data Analysis'!A838:Q3173,16,FALSE)</f>
        <v>tier - 3</v>
      </c>
      <c r="O839" s="7" t="str">
        <f>VLOOKUP(A839,'Data Analysis'!A838:Q3173,15,FALSE)</f>
        <v>tier - 3</v>
      </c>
      <c r="P839" s="7">
        <f>VLOOKUP(A839,'Data Analysis'!A838:Q3173,2,FALSE)</f>
        <v>48</v>
      </c>
      <c r="Q839" s="7">
        <f>VLOOKUP(A840,'Data Analysis'!A839:Q3174,2,FALSE)</f>
        <v>60</v>
      </c>
    </row>
    <row r="840" ht="15.6" spans="1:17">
      <c r="A840" s="9" t="s">
        <v>1678</v>
      </c>
      <c r="B840" s="7" t="str">
        <f>VLOOKUP(A840,'Data Analysis'!A839:Q3174,4,FALSE)</f>
        <v>  Elizabeth</v>
      </c>
      <c r="C840" s="7">
        <f>VLOOKUP(A840,'Data Analysis'!A839:Q3174,5,FALSE)</f>
        <v>38.06</v>
      </c>
      <c r="D840" s="7">
        <f>VLOOKUP(A840,'Data Analysis'!A839:Q3174,6,FALSE)</f>
        <v>8.25</v>
      </c>
      <c r="E840" s="7" t="str">
        <f>VLOOKUP(A840,'Data Analysis'!A839:Q3174,7,FALSE)</f>
        <v>No</v>
      </c>
      <c r="F840" s="7" t="str">
        <f>VLOOKUP(A840,'Data Analysis'!A839:Q3174,9,FALSE)</f>
        <v>No</v>
      </c>
      <c r="G840" s="7" t="str">
        <f>VLOOKUP(A840,'Data Analysis'!A839:Q3174,8,FALSE)</f>
        <v>No</v>
      </c>
      <c r="H840" s="7">
        <f>VLOOKUP(A840,'Data Analysis'!A839:Q3174,10,FALSE)</f>
        <v>0</v>
      </c>
      <c r="I840" s="7" t="str">
        <f>VLOOKUP(A840,'Data Analysis'!A839:Q3174,17,FALSE)</f>
        <v>No</v>
      </c>
      <c r="J840" s="7" t="str">
        <f>VLOOKUP(A840,'Data Analysis'!A839:Q3174,11,FALSE)</f>
        <v>Normal Weight</v>
      </c>
      <c r="K840" s="7" t="str">
        <f>VLOOKUP(A840,'Data Analysis'!A839:Q3174,12,FALSE)</f>
        <v>Diabetes</v>
      </c>
      <c r="L840" s="7" t="str">
        <f>VLOOKUP(A840,'Data Analysis'!A839:Q3174,13,FALSE)</f>
        <v>27-Aug-1962</v>
      </c>
      <c r="M840" s="7">
        <f>VLOOKUP(A840,'Data Analysis'!A839:Q3174,14,FALSE)</f>
        <v>12648.7</v>
      </c>
      <c r="N840" s="7" t="str">
        <f>VLOOKUP(A840,'Data Analysis'!A839:Q3174,16,FALSE)</f>
        <v>tier - 3</v>
      </c>
      <c r="O840" s="7" t="str">
        <f>VLOOKUP(A840,'Data Analysis'!A839:Q3174,15,FALSE)</f>
        <v>tier - 2</v>
      </c>
      <c r="P840" s="7">
        <f>VLOOKUP(A840,'Data Analysis'!A839:Q3174,2,FALSE)</f>
        <v>60</v>
      </c>
      <c r="Q840" s="7">
        <f>VLOOKUP(A841,'Data Analysis'!A840:Q3175,2,FALSE)</f>
        <v>57</v>
      </c>
    </row>
    <row r="841" ht="15.6" spans="1:17">
      <c r="A841" s="9" t="s">
        <v>1680</v>
      </c>
      <c r="B841" s="7" t="str">
        <f>VLOOKUP(A841,'Data Analysis'!A840:Q3175,4,FALSE)</f>
        <v>  Laura F</v>
      </c>
      <c r="C841" s="7">
        <f>VLOOKUP(A841,'Data Analysis'!A840:Q3175,5,FALSE)</f>
        <v>38</v>
      </c>
      <c r="D841" s="7">
        <f>VLOOKUP(A841,'Data Analysis'!A840:Q3175,6,FALSE)</f>
        <v>8.13</v>
      </c>
      <c r="E841" s="7" t="str">
        <f>VLOOKUP(A841,'Data Analysis'!A840:Q3175,7,FALSE)</f>
        <v>No</v>
      </c>
      <c r="F841" s="7" t="str">
        <f>VLOOKUP(A841,'Data Analysis'!A840:Q3175,9,FALSE)</f>
        <v>No</v>
      </c>
      <c r="G841" s="7" t="str">
        <f>VLOOKUP(A841,'Data Analysis'!A840:Q3175,8,FALSE)</f>
        <v>No</v>
      </c>
      <c r="H841" s="7">
        <f>VLOOKUP(A841,'Data Analysis'!A840:Q3175,10,FALSE)</f>
        <v>0</v>
      </c>
      <c r="I841" s="7" t="str">
        <f>VLOOKUP(A841,'Data Analysis'!A840:Q3175,17,FALSE)</f>
        <v>No</v>
      </c>
      <c r="J841" s="7" t="str">
        <f>VLOOKUP(A841,'Data Analysis'!A840:Q3175,11,FALSE)</f>
        <v>Normal Weight</v>
      </c>
      <c r="K841" s="7" t="str">
        <f>VLOOKUP(A841,'Data Analysis'!A840:Q3175,12,FALSE)</f>
        <v>Diabetes</v>
      </c>
      <c r="L841" s="7" t="str">
        <f>VLOOKUP(A841,'Data Analysis'!A840:Q3175,13,FALSE)</f>
        <v>14-Sep-1965</v>
      </c>
      <c r="M841" s="7">
        <f>VLOOKUP(A841,'Data Analysis'!A840:Q3175,14,FALSE)</f>
        <v>12646.21</v>
      </c>
      <c r="N841" s="7" t="str">
        <f>VLOOKUP(A841,'Data Analysis'!A840:Q3175,16,FALSE)</f>
        <v>tier - 3</v>
      </c>
      <c r="O841" s="7" t="str">
        <f>VLOOKUP(A841,'Data Analysis'!A840:Q3175,15,FALSE)</f>
        <v>tier - 2</v>
      </c>
      <c r="P841" s="7">
        <f>VLOOKUP(A841,'Data Analysis'!A840:Q3175,2,FALSE)</f>
        <v>57</v>
      </c>
      <c r="Q841" s="7">
        <f>VLOOKUP(A842,'Data Analysis'!A841:Q3176,2,FALSE)</f>
        <v>60</v>
      </c>
    </row>
    <row r="842" ht="15.6" spans="1:17">
      <c r="A842" s="9" t="s">
        <v>1682</v>
      </c>
      <c r="B842" s="7" t="str">
        <f>VLOOKUP(A842,'Data Analysis'!A841:Q3176,4,FALSE)</f>
        <v>  Amelia F</v>
      </c>
      <c r="C842" s="7">
        <f>VLOOKUP(A842,'Data Analysis'!A841:Q3176,5,FALSE)</f>
        <v>35.1</v>
      </c>
      <c r="D842" s="7">
        <f>VLOOKUP(A842,'Data Analysis'!A841:Q3176,6,FALSE)</f>
        <v>10.1</v>
      </c>
      <c r="E842" s="7" t="str">
        <f>VLOOKUP(A842,'Data Analysis'!A841:Q3176,7,FALSE)</f>
        <v>No</v>
      </c>
      <c r="F842" s="7" t="str">
        <f>VLOOKUP(A842,'Data Analysis'!A841:Q3176,9,FALSE)</f>
        <v>No</v>
      </c>
      <c r="G842" s="7" t="str">
        <f>VLOOKUP(A842,'Data Analysis'!A841:Q3176,8,FALSE)</f>
        <v>No</v>
      </c>
      <c r="H842" s="7">
        <f>VLOOKUP(A842,'Data Analysis'!A841:Q3176,10,FALSE)</f>
        <v>0</v>
      </c>
      <c r="I842" s="7" t="str">
        <f>VLOOKUP(A842,'Data Analysis'!A841:Q3176,17,FALSE)</f>
        <v>No</v>
      </c>
      <c r="J842" s="7" t="str">
        <f>VLOOKUP(A842,'Data Analysis'!A841:Q3176,11,FALSE)</f>
        <v>Obesity</v>
      </c>
      <c r="K842" s="7" t="str">
        <f>VLOOKUP(A842,'Data Analysis'!A841:Q3176,12,FALSE)</f>
        <v>Diabetes</v>
      </c>
      <c r="L842" s="7" t="str">
        <f>VLOOKUP(A842,'Data Analysis'!A841:Q3176,13,FALSE)</f>
        <v>11-Jul-1962</v>
      </c>
      <c r="M842" s="7">
        <f>VLOOKUP(A842,'Data Analysis'!A841:Q3176,14,FALSE)</f>
        <v>12644.59</v>
      </c>
      <c r="N842" s="7" t="str">
        <f>VLOOKUP(A842,'Data Analysis'!A841:Q3176,16,FALSE)</f>
        <v>tier - 3</v>
      </c>
      <c r="O842" s="7" t="str">
        <f>VLOOKUP(A842,'Data Analysis'!A841:Q3176,15,FALSE)</f>
        <v>tier - 2</v>
      </c>
      <c r="P842" s="7">
        <f>VLOOKUP(A842,'Data Analysis'!A841:Q3176,2,FALSE)</f>
        <v>60</v>
      </c>
      <c r="Q842" s="7">
        <f>VLOOKUP(A843,'Data Analysis'!A842:Q3177,2,FALSE)</f>
        <v>56</v>
      </c>
    </row>
    <row r="843" ht="15.6" spans="1:17">
      <c r="A843" s="9" t="s">
        <v>1684</v>
      </c>
      <c r="B843" s="7" t="str">
        <f>VLOOKUP(A843,'Data Analysis'!A842:Q3177,4,FALSE)</f>
        <v>  Amy L</v>
      </c>
      <c r="C843" s="7">
        <f>VLOOKUP(A843,'Data Analysis'!A842:Q3177,5,FALSE)</f>
        <v>33.82</v>
      </c>
      <c r="D843" s="7">
        <f>VLOOKUP(A843,'Data Analysis'!A842:Q3177,6,FALSE)</f>
        <v>5.89</v>
      </c>
      <c r="E843" s="7" t="str">
        <f>VLOOKUP(A843,'Data Analysis'!A842:Q3177,7,FALSE)</f>
        <v>yes</v>
      </c>
      <c r="F843" s="7" t="str">
        <f>VLOOKUP(A843,'Data Analysis'!A842:Q3177,9,FALSE)</f>
        <v>No</v>
      </c>
      <c r="G843" s="7" t="str">
        <f>VLOOKUP(A843,'Data Analysis'!A842:Q3177,8,FALSE)</f>
        <v>No</v>
      </c>
      <c r="H843" s="7">
        <f>VLOOKUP(A843,'Data Analysis'!A842:Q3177,10,FALSE)</f>
        <v>2</v>
      </c>
      <c r="I843" s="7" t="str">
        <f>VLOOKUP(A843,'Data Analysis'!A842:Q3177,17,FALSE)</f>
        <v>No</v>
      </c>
      <c r="J843" s="7" t="str">
        <f>VLOOKUP(A843,'Data Analysis'!A842:Q3177,11,FALSE)</f>
        <v>Obesity</v>
      </c>
      <c r="K843" s="7" t="str">
        <f>VLOOKUP(A843,'Data Analysis'!A842:Q3177,12,FALSE)</f>
        <v>Prediabetes</v>
      </c>
      <c r="L843" s="7" t="str">
        <f>VLOOKUP(A843,'Data Analysis'!A842:Q3177,13,FALSE)</f>
        <v>17-Dec-1966</v>
      </c>
      <c r="M843" s="7">
        <f>VLOOKUP(A843,'Data Analysis'!A842:Q3177,14,FALSE)</f>
        <v>12643.38</v>
      </c>
      <c r="N843" s="7" t="str">
        <f>VLOOKUP(A843,'Data Analysis'!A842:Q3177,16,FALSE)</f>
        <v>tier - 3</v>
      </c>
      <c r="O843" s="7" t="str">
        <f>VLOOKUP(A843,'Data Analysis'!A842:Q3177,15,FALSE)</f>
        <v>tier - 1</v>
      </c>
      <c r="P843" s="7">
        <f>VLOOKUP(A843,'Data Analysis'!A842:Q3177,2,FALSE)</f>
        <v>56</v>
      </c>
      <c r="Q843" s="7">
        <f>VLOOKUP(A844,'Data Analysis'!A843:Q3178,2,FALSE)</f>
        <v>50</v>
      </c>
    </row>
    <row r="844" ht="15.6" spans="1:17">
      <c r="A844" s="9" t="s">
        <v>1686</v>
      </c>
      <c r="B844" s="7" t="str">
        <f>VLOOKUP(A844,'Data Analysis'!A843:Q3178,4,FALSE)</f>
        <v>  Katie J</v>
      </c>
      <c r="C844" s="7">
        <f>VLOOKUP(A844,'Data Analysis'!A843:Q3178,5,FALSE)</f>
        <v>37.43</v>
      </c>
      <c r="D844" s="7">
        <f>VLOOKUP(A844,'Data Analysis'!A843:Q3178,6,FALSE)</f>
        <v>4.97</v>
      </c>
      <c r="E844" s="7" t="str">
        <f>VLOOKUP(A844,'Data Analysis'!A843:Q3178,7,FALSE)</f>
        <v>No</v>
      </c>
      <c r="F844" s="7" t="str">
        <f>VLOOKUP(A844,'Data Analysis'!A843:Q3178,9,FALSE)</f>
        <v>No</v>
      </c>
      <c r="G844" s="7" t="str">
        <f>VLOOKUP(A844,'Data Analysis'!A843:Q3178,8,FALSE)</f>
        <v>No</v>
      </c>
      <c r="H844" s="7">
        <f>VLOOKUP(A844,'Data Analysis'!A843:Q3178,10,FALSE)</f>
        <v>2</v>
      </c>
      <c r="I844" s="7" t="str">
        <f>VLOOKUP(A844,'Data Analysis'!A843:Q3178,17,FALSE)</f>
        <v>No</v>
      </c>
      <c r="J844" s="7" t="str">
        <f>VLOOKUP(A844,'Data Analysis'!A843:Q3178,11,FALSE)</f>
        <v>Obesity</v>
      </c>
      <c r="K844" s="7" t="str">
        <f>VLOOKUP(A844,'Data Analysis'!A843:Q3178,12,FALSE)</f>
        <v>Normal</v>
      </c>
      <c r="L844" s="7" t="str">
        <f>VLOOKUP(A844,'Data Analysis'!A843:Q3178,13,FALSE)</f>
        <v>5-Sep-1972</v>
      </c>
      <c r="M844" s="7">
        <f>VLOOKUP(A844,'Data Analysis'!A843:Q3178,14,FALSE)</f>
        <v>12640.24</v>
      </c>
      <c r="N844" s="7" t="str">
        <f>VLOOKUP(A844,'Data Analysis'!A843:Q3178,16,FALSE)</f>
        <v>tier - 3</v>
      </c>
      <c r="O844" s="7" t="str">
        <f>VLOOKUP(A844,'Data Analysis'!A843:Q3178,15,FALSE)</f>
        <v>tier - 1</v>
      </c>
      <c r="P844" s="7">
        <f>VLOOKUP(A844,'Data Analysis'!A843:Q3178,2,FALSE)</f>
        <v>50</v>
      </c>
      <c r="Q844" s="7">
        <f>VLOOKUP(A845,'Data Analysis'!A844:Q3179,2,FALSE)</f>
        <v>60</v>
      </c>
    </row>
    <row r="845" ht="15.6" spans="1:17">
      <c r="A845" s="9" t="s">
        <v>1688</v>
      </c>
      <c r="B845" s="7" t="str">
        <f>VLOOKUP(A845,'Data Analysis'!A844:Q3179,4,FALSE)</f>
        <v>  Laura E</v>
      </c>
      <c r="C845" s="7">
        <f>VLOOKUP(A845,'Data Analysis'!A844:Q3179,5,FALSE)</f>
        <v>30.5</v>
      </c>
      <c r="D845" s="7">
        <f>VLOOKUP(A845,'Data Analysis'!A844:Q3179,6,FALSE)</f>
        <v>9.9</v>
      </c>
      <c r="E845" s="7" t="str">
        <f>VLOOKUP(A845,'Data Analysis'!A844:Q3179,7,FALSE)</f>
        <v>No</v>
      </c>
      <c r="F845" s="7" t="str">
        <f>VLOOKUP(A845,'Data Analysis'!A844:Q3179,9,FALSE)</f>
        <v>No</v>
      </c>
      <c r="G845" s="7" t="str">
        <f>VLOOKUP(A845,'Data Analysis'!A844:Q3179,8,FALSE)</f>
        <v>No</v>
      </c>
      <c r="H845" s="7">
        <f>VLOOKUP(A845,'Data Analysis'!A844:Q3179,10,FALSE)</f>
        <v>0</v>
      </c>
      <c r="I845" s="7" t="str">
        <f>VLOOKUP(A845,'Data Analysis'!A844:Q3179,17,FALSE)</f>
        <v>No</v>
      </c>
      <c r="J845" s="7" t="str">
        <f>VLOOKUP(A845,'Data Analysis'!A844:Q3179,11,FALSE)</f>
        <v>Overweight</v>
      </c>
      <c r="K845" s="7" t="str">
        <f>VLOOKUP(A845,'Data Analysis'!A844:Q3179,12,FALSE)</f>
        <v>Diabetes</v>
      </c>
      <c r="L845" s="7" t="str">
        <f>VLOOKUP(A845,'Data Analysis'!A844:Q3179,13,FALSE)</f>
        <v>22-Jul-1962</v>
      </c>
      <c r="M845" s="7">
        <f>VLOOKUP(A845,'Data Analysis'!A844:Q3179,14,FALSE)</f>
        <v>12638.2</v>
      </c>
      <c r="N845" s="7" t="str">
        <f>VLOOKUP(A845,'Data Analysis'!A844:Q3179,16,FALSE)</f>
        <v>tier - 3</v>
      </c>
      <c r="O845" s="7" t="str">
        <f>VLOOKUP(A845,'Data Analysis'!A844:Q3179,15,FALSE)</f>
        <v>tier - 1</v>
      </c>
      <c r="P845" s="7">
        <f>VLOOKUP(A845,'Data Analysis'!A844:Q3179,2,FALSE)</f>
        <v>60</v>
      </c>
      <c r="Q845" s="7">
        <f>VLOOKUP(A846,'Data Analysis'!A845:Q3180,2,FALSE)</f>
        <v>60</v>
      </c>
    </row>
    <row r="846" ht="15.6" spans="1:17">
      <c r="A846" s="9" t="s">
        <v>1690</v>
      </c>
      <c r="B846" s="7" t="str">
        <f>VLOOKUP(A846,'Data Analysis'!A845:Q3180,4,FALSE)</f>
        <v>  Mayumi</v>
      </c>
      <c r="C846" s="7">
        <f>VLOOKUP(A846,'Data Analysis'!A845:Q3180,5,FALSE)</f>
        <v>24.53</v>
      </c>
      <c r="D846" s="7">
        <f>VLOOKUP(A846,'Data Analysis'!A845:Q3180,6,FALSE)</f>
        <v>9.05</v>
      </c>
      <c r="E846" s="7" t="str">
        <f>VLOOKUP(A846,'Data Analysis'!A845:Q3180,7,FALSE)</f>
        <v>No</v>
      </c>
      <c r="F846" s="7" t="str">
        <f>VLOOKUP(A846,'Data Analysis'!A845:Q3180,9,FALSE)</f>
        <v>No</v>
      </c>
      <c r="G846" s="7" t="str">
        <f>VLOOKUP(A846,'Data Analysis'!A845:Q3180,8,FALSE)</f>
        <v>No</v>
      </c>
      <c r="H846" s="7">
        <f>VLOOKUP(A846,'Data Analysis'!A845:Q3180,10,FALSE)</f>
        <v>0</v>
      </c>
      <c r="I846" s="7" t="str">
        <f>VLOOKUP(A846,'Data Analysis'!A845:Q3180,17,FALSE)</f>
        <v>No</v>
      </c>
      <c r="J846" s="7" t="str">
        <f>VLOOKUP(A846,'Data Analysis'!A845:Q3180,11,FALSE)</f>
        <v>Overweight</v>
      </c>
      <c r="K846" s="7" t="str">
        <f>VLOOKUP(A846,'Data Analysis'!A845:Q3180,12,FALSE)</f>
        <v>Diabetes</v>
      </c>
      <c r="L846" s="7" t="str">
        <f>VLOOKUP(A846,'Data Analysis'!A845:Q3180,13,FALSE)</f>
        <v>22-Nov-1962</v>
      </c>
      <c r="M846" s="7">
        <f>VLOOKUP(A846,'Data Analysis'!A845:Q3180,14,FALSE)</f>
        <v>12629.9</v>
      </c>
      <c r="N846" s="7" t="str">
        <f>VLOOKUP(A846,'Data Analysis'!A845:Q3180,16,FALSE)</f>
        <v>tier - 3</v>
      </c>
      <c r="O846" s="7" t="str">
        <f>VLOOKUP(A846,'Data Analysis'!A845:Q3180,15,FALSE)</f>
        <v>tier - 3</v>
      </c>
      <c r="P846" s="7">
        <f>VLOOKUP(A846,'Data Analysis'!A845:Q3180,2,FALSE)</f>
        <v>60</v>
      </c>
      <c r="Q846" s="7">
        <f>VLOOKUP(A847,'Data Analysis'!A846:Q3181,2,FALSE)</f>
        <v>57</v>
      </c>
    </row>
    <row r="847" ht="15.6" spans="1:17">
      <c r="A847" s="9" t="s">
        <v>1692</v>
      </c>
      <c r="B847" s="7" t="str">
        <f>VLOOKUP(A847,'Data Analysis'!A846:Q3181,4,FALSE)</f>
        <v>  Vanessa</v>
      </c>
      <c r="C847" s="7">
        <f>VLOOKUP(A847,'Data Analysis'!A846:Q3181,5,FALSE)</f>
        <v>25.74</v>
      </c>
      <c r="D847" s="7">
        <f>VLOOKUP(A847,'Data Analysis'!A846:Q3181,6,FALSE)</f>
        <v>10.93</v>
      </c>
      <c r="E847" s="7" t="str">
        <f>VLOOKUP(A847,'Data Analysis'!A846:Q3181,7,FALSE)</f>
        <v>No</v>
      </c>
      <c r="F847" s="7" t="str">
        <f>VLOOKUP(A847,'Data Analysis'!A846:Q3181,9,FALSE)</f>
        <v>No</v>
      </c>
      <c r="G847" s="7" t="str">
        <f>VLOOKUP(A847,'Data Analysis'!A846:Q3181,8,FALSE)</f>
        <v>No</v>
      </c>
      <c r="H847" s="7">
        <f>VLOOKUP(A847,'Data Analysis'!A846:Q3181,10,FALSE)</f>
        <v>0</v>
      </c>
      <c r="I847" s="7" t="str">
        <f>VLOOKUP(A847,'Data Analysis'!A846:Q3181,17,FALSE)</f>
        <v>No</v>
      </c>
      <c r="J847" s="7" t="str">
        <f>VLOOKUP(A847,'Data Analysis'!A846:Q3181,11,FALSE)</f>
        <v>Overweight</v>
      </c>
      <c r="K847" s="7" t="str">
        <f>VLOOKUP(A847,'Data Analysis'!A846:Q3181,12,FALSE)</f>
        <v>Diabetes</v>
      </c>
      <c r="L847" s="7" t="str">
        <f>VLOOKUP(A847,'Data Analysis'!A846:Q3181,13,FALSE)</f>
        <v>4-Oct-1965</v>
      </c>
      <c r="M847" s="7">
        <f>VLOOKUP(A847,'Data Analysis'!A846:Q3181,14,FALSE)</f>
        <v>12629.17</v>
      </c>
      <c r="N847" s="7" t="str">
        <f>VLOOKUP(A847,'Data Analysis'!A846:Q3181,16,FALSE)</f>
        <v>tier - 3</v>
      </c>
      <c r="O847" s="7" t="str">
        <f>VLOOKUP(A847,'Data Analysis'!A846:Q3181,15,FALSE)</f>
        <v>tier - 1</v>
      </c>
      <c r="P847" s="7">
        <f>VLOOKUP(A847,'Data Analysis'!A846:Q3181,2,FALSE)</f>
        <v>57</v>
      </c>
      <c r="Q847" s="7">
        <f>VLOOKUP(A848,'Data Analysis'!A847:Q3182,2,FALSE)</f>
        <v>52</v>
      </c>
    </row>
    <row r="848" ht="15.6" spans="1:17">
      <c r="A848" s="9" t="s">
        <v>1694</v>
      </c>
      <c r="B848" s="7" t="str">
        <f>VLOOKUP(A848,'Data Analysis'!A847:Q3182,4,FALSE)</f>
        <v>  Natali N</v>
      </c>
      <c r="C848" s="7">
        <f>VLOOKUP(A848,'Data Analysis'!A847:Q3182,5,FALSE)</f>
        <v>34.08</v>
      </c>
      <c r="D848" s="7">
        <f>VLOOKUP(A848,'Data Analysis'!A847:Q3182,6,FALSE)</f>
        <v>7.58</v>
      </c>
      <c r="E848" s="7" t="str">
        <f>VLOOKUP(A848,'Data Analysis'!A847:Q3182,7,FALSE)</f>
        <v>yes</v>
      </c>
      <c r="F848" s="7" t="str">
        <f>VLOOKUP(A848,'Data Analysis'!A847:Q3182,9,FALSE)</f>
        <v>No</v>
      </c>
      <c r="G848" s="7" t="str">
        <f>VLOOKUP(A848,'Data Analysis'!A847:Q3182,8,FALSE)</f>
        <v>No</v>
      </c>
      <c r="H848" s="7">
        <f>VLOOKUP(A848,'Data Analysis'!A847:Q3182,10,FALSE)</f>
        <v>2</v>
      </c>
      <c r="I848" s="7" t="str">
        <f>VLOOKUP(A848,'Data Analysis'!A847:Q3182,17,FALSE)</f>
        <v>No</v>
      </c>
      <c r="J848" s="7" t="str">
        <f>VLOOKUP(A848,'Data Analysis'!A847:Q3182,11,FALSE)</f>
        <v>Obesity</v>
      </c>
      <c r="K848" s="7" t="str">
        <f>VLOOKUP(A848,'Data Analysis'!A847:Q3182,12,FALSE)</f>
        <v>Diabetes</v>
      </c>
      <c r="L848" s="7" t="str">
        <f>VLOOKUP(A848,'Data Analysis'!A847:Q3182,13,FALSE)</f>
        <v>28-Dec-1970</v>
      </c>
      <c r="M848" s="7">
        <f>VLOOKUP(A848,'Data Analysis'!A847:Q3182,14,FALSE)</f>
        <v>12624.74</v>
      </c>
      <c r="N848" s="7" t="str">
        <f>VLOOKUP(A848,'Data Analysis'!A847:Q3182,16,FALSE)</f>
        <v>tier - 3</v>
      </c>
      <c r="O848" s="7" t="str">
        <f>VLOOKUP(A848,'Data Analysis'!A847:Q3182,15,FALSE)</f>
        <v>tier - 1</v>
      </c>
      <c r="P848" s="7">
        <f>VLOOKUP(A848,'Data Analysis'!A847:Q3182,2,FALSE)</f>
        <v>52</v>
      </c>
      <c r="Q848" s="7">
        <f>VLOOKUP(A849,'Data Analysis'!A848:Q3183,2,FALSE)</f>
        <v>59</v>
      </c>
    </row>
    <row r="849" ht="15.6" spans="1:17">
      <c r="A849" s="9" t="s">
        <v>1696</v>
      </c>
      <c r="B849" s="7" t="str">
        <f>VLOOKUP(A849,'Data Analysis'!A848:Q3183,4,FALSE)</f>
        <v>  Beth</v>
      </c>
      <c r="C849" s="7">
        <f>VLOOKUP(A849,'Data Analysis'!A848:Q3183,5,FALSE)</f>
        <v>31.35</v>
      </c>
      <c r="D849" s="7">
        <f>VLOOKUP(A849,'Data Analysis'!A848:Q3183,6,FALSE)</f>
        <v>11</v>
      </c>
      <c r="E849" s="7" t="str">
        <f>VLOOKUP(A849,'Data Analysis'!A848:Q3183,7,FALSE)</f>
        <v>yes</v>
      </c>
      <c r="F849" s="7" t="str">
        <f>VLOOKUP(A849,'Data Analysis'!A848:Q3183,9,FALSE)</f>
        <v>No</v>
      </c>
      <c r="G849" s="7" t="str">
        <f>VLOOKUP(A849,'Data Analysis'!A848:Q3183,8,FALSE)</f>
        <v>Yes</v>
      </c>
      <c r="H849" s="7">
        <f>VLOOKUP(A849,'Data Analysis'!A848:Q3183,10,FALSE)</f>
        <v>1</v>
      </c>
      <c r="I849" s="7" t="str">
        <f>VLOOKUP(A849,'Data Analysis'!A848:Q3183,17,FALSE)</f>
        <v>No</v>
      </c>
      <c r="J849" s="7" t="str">
        <f>VLOOKUP(A849,'Data Analysis'!A848:Q3183,11,FALSE)</f>
        <v>Obesity</v>
      </c>
      <c r="K849" s="7" t="str">
        <f>VLOOKUP(A849,'Data Analysis'!A848:Q3183,12,FALSE)</f>
        <v>Diabetes</v>
      </c>
      <c r="L849" s="7" t="str">
        <f>VLOOKUP(A849,'Data Analysis'!A848:Q3183,13,FALSE)</f>
        <v>19-Aug-1963</v>
      </c>
      <c r="M849" s="7">
        <f>VLOOKUP(A849,'Data Analysis'!A848:Q3183,14,FALSE)</f>
        <v>12622.18</v>
      </c>
      <c r="N849" s="7" t="str">
        <f>VLOOKUP(A849,'Data Analysis'!A848:Q3183,16,FALSE)</f>
        <v>tier - 3</v>
      </c>
      <c r="O849" s="7" t="str">
        <f>VLOOKUP(A849,'Data Analysis'!A848:Q3183,15,FALSE)</f>
        <v>tier - 1</v>
      </c>
      <c r="P849" s="7">
        <f>VLOOKUP(A849,'Data Analysis'!A848:Q3183,2,FALSE)</f>
        <v>59</v>
      </c>
      <c r="Q849" s="7">
        <f>VLOOKUP(A850,'Data Analysis'!A849:Q3184,2,FALSE)</f>
        <v>24</v>
      </c>
    </row>
    <row r="850" ht="15.6" spans="1:17">
      <c r="A850" s="9" t="s">
        <v>1698</v>
      </c>
      <c r="B850" s="7" t="str">
        <f>VLOOKUP(A850,'Data Analysis'!A849:Q3184,4,FALSE)</f>
        <v>  Alex</v>
      </c>
      <c r="C850" s="7">
        <f>VLOOKUP(A850,'Data Analysis'!A849:Q3184,5,FALSE)</f>
        <v>26.79</v>
      </c>
      <c r="D850" s="7">
        <f>VLOOKUP(A850,'Data Analysis'!A849:Q3184,6,FALSE)</f>
        <v>5.06</v>
      </c>
      <c r="E850" s="7" t="str">
        <f>VLOOKUP(A850,'Data Analysis'!A849:Q3184,7,FALSE)</f>
        <v>No</v>
      </c>
      <c r="F850" s="7" t="str">
        <f>VLOOKUP(A850,'Data Analysis'!A849:Q3184,9,FALSE)</f>
        <v>No</v>
      </c>
      <c r="G850" s="7" t="str">
        <f>VLOOKUP(A850,'Data Analysis'!A849:Q3184,8,FALSE)</f>
        <v>No</v>
      </c>
      <c r="H850" s="7">
        <f>VLOOKUP(A850,'Data Analysis'!A849:Q3184,10,FALSE)</f>
        <v>1</v>
      </c>
      <c r="I850" s="7" t="str">
        <f>VLOOKUP(A850,'Data Analysis'!A849:Q3184,17,FALSE)</f>
        <v>No</v>
      </c>
      <c r="J850" s="7" t="str">
        <f>VLOOKUP(A850,'Data Analysis'!A849:Q3184,11,FALSE)</f>
        <v>Normal Weight</v>
      </c>
      <c r="K850" s="7" t="str">
        <f>VLOOKUP(A850,'Data Analysis'!A849:Q3184,12,FALSE)</f>
        <v>Normal</v>
      </c>
      <c r="L850" s="7" t="str">
        <f>VLOOKUP(A850,'Data Analysis'!A849:Q3184,13,FALSE)</f>
        <v>18-Nov-1998</v>
      </c>
      <c r="M850" s="7">
        <f>VLOOKUP(A850,'Data Analysis'!A849:Q3184,14,FALSE)</f>
        <v>12609.89</v>
      </c>
      <c r="N850" s="7" t="str">
        <f>VLOOKUP(A850,'Data Analysis'!A849:Q3184,16,FALSE)</f>
        <v>tier - 3</v>
      </c>
      <c r="O850" s="7" t="str">
        <f>VLOOKUP(A850,'Data Analysis'!A849:Q3184,15,FALSE)</f>
        <v>tier - 3</v>
      </c>
      <c r="P850" s="7">
        <f>VLOOKUP(A850,'Data Analysis'!A849:Q3184,2,FALSE)</f>
        <v>24</v>
      </c>
      <c r="Q850" s="7">
        <f>VLOOKUP(A851,'Data Analysis'!A850:Q3185,2,FALSE)</f>
        <v>34</v>
      </c>
    </row>
    <row r="851" ht="15.6" spans="1:17">
      <c r="A851" s="9" t="s">
        <v>1700</v>
      </c>
      <c r="B851" s="7" t="str">
        <f>VLOOKUP(A851,'Data Analysis'!A850:Q3185,4,FALSE)</f>
        <v>  Spencer</v>
      </c>
      <c r="C851" s="7">
        <f>VLOOKUP(A851,'Data Analysis'!A850:Q3185,5,FALSE)</f>
        <v>42.78</v>
      </c>
      <c r="D851" s="7">
        <f>VLOOKUP(A851,'Data Analysis'!A850:Q3185,6,FALSE)</f>
        <v>6.11</v>
      </c>
      <c r="E851" s="7" t="str">
        <f>VLOOKUP(A851,'Data Analysis'!A850:Q3185,7,FALSE)</f>
        <v>yes</v>
      </c>
      <c r="F851" s="7" t="str">
        <f>VLOOKUP(A851,'Data Analysis'!A850:Q3185,9,FALSE)</f>
        <v>No</v>
      </c>
      <c r="G851" s="7" t="str">
        <f>VLOOKUP(A851,'Data Analysis'!A850:Q3185,8,FALSE)</f>
        <v>No</v>
      </c>
      <c r="H851" s="7">
        <f>VLOOKUP(A851,'Data Analysis'!A850:Q3185,10,FALSE)</f>
        <v>1</v>
      </c>
      <c r="I851" s="7" t="str">
        <f>VLOOKUP(A851,'Data Analysis'!A850:Q3185,17,FALSE)</f>
        <v>No</v>
      </c>
      <c r="J851" s="7" t="str">
        <f>VLOOKUP(A851,'Data Analysis'!A850:Q3185,11,FALSE)</f>
        <v>Overweight</v>
      </c>
      <c r="K851" s="7" t="str">
        <f>VLOOKUP(A851,'Data Analysis'!A850:Q3185,12,FALSE)</f>
        <v>Prediabetes</v>
      </c>
      <c r="L851" s="7" t="str">
        <f>VLOOKUP(A851,'Data Analysis'!A850:Q3185,13,FALSE)</f>
        <v>11-Aug-1988</v>
      </c>
      <c r="M851" s="7">
        <f>VLOOKUP(A851,'Data Analysis'!A850:Q3185,14,FALSE)</f>
        <v>12600.46</v>
      </c>
      <c r="N851" s="7" t="str">
        <f>VLOOKUP(A851,'Data Analysis'!A850:Q3185,16,FALSE)</f>
        <v>tier - 3</v>
      </c>
      <c r="O851" s="7" t="str">
        <f>VLOOKUP(A851,'Data Analysis'!A850:Q3185,15,FALSE)</f>
        <v>tier - 1</v>
      </c>
      <c r="P851" s="7">
        <f>VLOOKUP(A851,'Data Analysis'!A850:Q3185,2,FALSE)</f>
        <v>34</v>
      </c>
      <c r="Q851" s="7">
        <f>VLOOKUP(A852,'Data Analysis'!A851:Q3186,2,FALSE)</f>
        <v>52</v>
      </c>
    </row>
    <row r="852" ht="15.6" spans="1:17">
      <c r="A852" s="9" t="s">
        <v>1702</v>
      </c>
      <c r="B852" s="7" t="str">
        <f>VLOOKUP(A852,'Data Analysis'!A851:Q3186,4,FALSE)</f>
        <v>  Andee W</v>
      </c>
      <c r="C852" s="7">
        <f>VLOOKUP(A852,'Data Analysis'!A851:Q3186,5,FALSE)</f>
        <v>46.75</v>
      </c>
      <c r="D852" s="7">
        <f>VLOOKUP(A852,'Data Analysis'!A851:Q3186,6,FALSE)</f>
        <v>6.66</v>
      </c>
      <c r="E852" s="7" t="str">
        <f>VLOOKUP(A852,'Data Analysis'!A851:Q3186,7,FALSE)</f>
        <v>yes</v>
      </c>
      <c r="F852" s="7" t="str">
        <f>VLOOKUP(A852,'Data Analysis'!A851:Q3186,9,FALSE)</f>
        <v>No</v>
      </c>
      <c r="G852" s="7" t="str">
        <f>VLOOKUP(A852,'Data Analysis'!A851:Q3186,8,FALSE)</f>
        <v>No</v>
      </c>
      <c r="H852" s="7">
        <f>VLOOKUP(A852,'Data Analysis'!A851:Q3186,10,FALSE)</f>
        <v>2</v>
      </c>
      <c r="I852" s="7" t="str">
        <f>VLOOKUP(A852,'Data Analysis'!A851:Q3186,17,FALSE)</f>
        <v>No</v>
      </c>
      <c r="J852" s="7" t="str">
        <f>VLOOKUP(A852,'Data Analysis'!A851:Q3186,11,FALSE)</f>
        <v>Overweight</v>
      </c>
      <c r="K852" s="7" t="str">
        <f>VLOOKUP(A852,'Data Analysis'!A851:Q3186,12,FALSE)</f>
        <v>Diabetes</v>
      </c>
      <c r="L852" s="7" t="str">
        <f>VLOOKUP(A852,'Data Analysis'!A851:Q3186,13,FALSE)</f>
        <v>18-Jun-1970</v>
      </c>
      <c r="M852" s="7">
        <f>VLOOKUP(A852,'Data Analysis'!A851:Q3186,14,FALSE)</f>
        <v>12592.53</v>
      </c>
      <c r="N852" s="7" t="str">
        <f>VLOOKUP(A852,'Data Analysis'!A851:Q3186,16,FALSE)</f>
        <v>tier - 3</v>
      </c>
      <c r="O852" s="7" t="str">
        <f>VLOOKUP(A852,'Data Analysis'!A851:Q3186,15,FALSE)</f>
        <v>tier - 2</v>
      </c>
      <c r="P852" s="7">
        <f>VLOOKUP(A852,'Data Analysis'!A851:Q3186,2,FALSE)</f>
        <v>52</v>
      </c>
      <c r="Q852" s="7">
        <f>VLOOKUP(A853,'Data Analysis'!A852:Q3187,2,FALSE)</f>
        <v>53</v>
      </c>
    </row>
    <row r="853" ht="15.6" spans="1:17">
      <c r="A853" s="9" t="s">
        <v>1704</v>
      </c>
      <c r="B853" s="7" t="str">
        <f>VLOOKUP(A853,'Data Analysis'!A852:Q3187,4,FALSE)</f>
        <v>  Amy</v>
      </c>
      <c r="C853" s="7">
        <f>VLOOKUP(A853,'Data Analysis'!A852:Q3187,5,FALSE)</f>
        <v>32.15</v>
      </c>
      <c r="D853" s="7">
        <f>VLOOKUP(A853,'Data Analysis'!A852:Q3187,6,FALSE)</f>
        <v>4.02</v>
      </c>
      <c r="E853" s="7" t="str">
        <f>VLOOKUP(A853,'Data Analysis'!A852:Q3187,7,FALSE)</f>
        <v>yes</v>
      </c>
      <c r="F853" s="7" t="str">
        <f>VLOOKUP(A853,'Data Analysis'!A852:Q3187,9,FALSE)</f>
        <v>No</v>
      </c>
      <c r="G853" s="7" t="str">
        <f>VLOOKUP(A853,'Data Analysis'!A852:Q3187,8,FALSE)</f>
        <v>Yes</v>
      </c>
      <c r="H853" s="7">
        <f>VLOOKUP(A853,'Data Analysis'!A852:Q3187,10,FALSE)</f>
        <v>1</v>
      </c>
      <c r="I853" s="7" t="str">
        <f>VLOOKUP(A853,'Data Analysis'!A852:Q3187,17,FALSE)</f>
        <v>No</v>
      </c>
      <c r="J853" s="7" t="str">
        <f>VLOOKUP(A853,'Data Analysis'!A852:Q3187,11,FALSE)</f>
        <v>Obesity</v>
      </c>
      <c r="K853" s="7" t="str">
        <f>VLOOKUP(A853,'Data Analysis'!A852:Q3187,12,FALSE)</f>
        <v>Normal</v>
      </c>
      <c r="L853" s="7" t="str">
        <f>VLOOKUP(A853,'Data Analysis'!A852:Q3187,13,FALSE)</f>
        <v>26-Nov-1969</v>
      </c>
      <c r="M853" s="7">
        <f>VLOOKUP(A853,'Data Analysis'!A852:Q3187,14,FALSE)</f>
        <v>12579.92</v>
      </c>
      <c r="N853" s="7" t="str">
        <f>VLOOKUP(A853,'Data Analysis'!A852:Q3187,16,FALSE)</f>
        <v>tier - 3</v>
      </c>
      <c r="O853" s="7" t="str">
        <f>VLOOKUP(A853,'Data Analysis'!A852:Q3187,15,FALSE)</f>
        <v>tier - 1</v>
      </c>
      <c r="P853" s="7">
        <f>VLOOKUP(A853,'Data Analysis'!A852:Q3187,2,FALSE)</f>
        <v>53</v>
      </c>
      <c r="Q853" s="7">
        <f>VLOOKUP(A854,'Data Analysis'!A853:Q3188,2,FALSE)</f>
        <v>61</v>
      </c>
    </row>
    <row r="854" ht="15.6" spans="1:17">
      <c r="A854" s="9" t="s">
        <v>1706</v>
      </c>
      <c r="B854" s="7" t="str">
        <f>VLOOKUP(A854,'Data Analysis'!A853:Q3188,4,FALSE)</f>
        <v>  Joshua</v>
      </c>
      <c r="C854" s="7">
        <f>VLOOKUP(A854,'Data Analysis'!A853:Q3188,5,FALSE)</f>
        <v>43.4</v>
      </c>
      <c r="D854" s="7">
        <f>VLOOKUP(A854,'Data Analysis'!A853:Q3188,6,FALSE)</f>
        <v>8.81</v>
      </c>
      <c r="E854" s="7" t="str">
        <f>VLOOKUP(A854,'Data Analysis'!A853:Q3188,7,FALSE)</f>
        <v>yes</v>
      </c>
      <c r="F854" s="7" t="str">
        <f>VLOOKUP(A854,'Data Analysis'!A853:Q3188,9,FALSE)</f>
        <v>No</v>
      </c>
      <c r="G854" s="7" t="str">
        <f>VLOOKUP(A854,'Data Analysis'!A853:Q3188,8,FALSE)</f>
        <v>No</v>
      </c>
      <c r="H854" s="7">
        <f>VLOOKUP(A854,'Data Analysis'!A853:Q3188,10,FALSE)</f>
        <v>2</v>
      </c>
      <c r="I854" s="7" t="str">
        <f>VLOOKUP(A854,'Data Analysis'!A853:Q3188,17,FALSE)</f>
        <v>No</v>
      </c>
      <c r="J854" s="7" t="str">
        <f>VLOOKUP(A854,'Data Analysis'!A853:Q3188,11,FALSE)</f>
        <v>Overweight</v>
      </c>
      <c r="K854" s="7" t="str">
        <f>VLOOKUP(A854,'Data Analysis'!A853:Q3188,12,FALSE)</f>
        <v>Diabetes</v>
      </c>
      <c r="L854" s="7" t="str">
        <f>VLOOKUP(A854,'Data Analysis'!A853:Q3188,13,FALSE)</f>
        <v>28-Nov-1961</v>
      </c>
      <c r="M854" s="7">
        <f>VLOOKUP(A854,'Data Analysis'!A853:Q3188,14,FALSE)</f>
        <v>12574.05</v>
      </c>
      <c r="N854" s="7" t="str">
        <f>VLOOKUP(A854,'Data Analysis'!A853:Q3188,16,FALSE)</f>
        <v>tier - 3</v>
      </c>
      <c r="O854" s="7" t="str">
        <f>VLOOKUP(A854,'Data Analysis'!A853:Q3188,15,FALSE)</f>
        <v>tier - 1</v>
      </c>
      <c r="P854" s="7">
        <f>VLOOKUP(A854,'Data Analysis'!A853:Q3188,2,FALSE)</f>
        <v>61</v>
      </c>
      <c r="Q854" s="7">
        <f>VLOOKUP(A855,'Data Analysis'!A854:Q3189,2,FALSE)</f>
        <v>61</v>
      </c>
    </row>
    <row r="855" ht="15.6" spans="1:17">
      <c r="A855" s="9" t="s">
        <v>1708</v>
      </c>
      <c r="B855" s="7" t="str">
        <f>VLOOKUP(A855,'Data Analysis'!A854:Q3189,4,FALSE)</f>
        <v>  C Fred</v>
      </c>
      <c r="C855" s="7">
        <f>VLOOKUP(A855,'Data Analysis'!A854:Q3189,5,FALSE)</f>
        <v>31.57</v>
      </c>
      <c r="D855" s="7">
        <f>VLOOKUP(A855,'Data Analysis'!A854:Q3189,6,FALSE)</f>
        <v>7.92</v>
      </c>
      <c r="E855" s="7" t="str">
        <f>VLOOKUP(A855,'Data Analysis'!A854:Q3189,7,FALSE)</f>
        <v>yes</v>
      </c>
      <c r="F855" s="7" t="str">
        <f>VLOOKUP(A855,'Data Analysis'!A854:Q3189,9,FALSE)</f>
        <v>No</v>
      </c>
      <c r="G855" s="7" t="str">
        <f>VLOOKUP(A855,'Data Analysis'!A854:Q3189,8,FALSE)</f>
        <v>No</v>
      </c>
      <c r="H855" s="7">
        <f>VLOOKUP(A855,'Data Analysis'!A854:Q3189,10,FALSE)</f>
        <v>2</v>
      </c>
      <c r="I855" s="7" t="str">
        <f>VLOOKUP(A855,'Data Analysis'!A854:Q3189,17,FALSE)</f>
        <v>No</v>
      </c>
      <c r="J855" s="7" t="str">
        <f>VLOOKUP(A855,'Data Analysis'!A854:Q3189,11,FALSE)</f>
        <v>Overweight</v>
      </c>
      <c r="K855" s="7" t="str">
        <f>VLOOKUP(A855,'Data Analysis'!A854:Q3189,12,FALSE)</f>
        <v>Diabetes</v>
      </c>
      <c r="L855" s="7" t="str">
        <f>VLOOKUP(A855,'Data Analysis'!A854:Q3189,13,FALSE)</f>
        <v>28-Nov-1961</v>
      </c>
      <c r="M855" s="7">
        <f>VLOOKUP(A855,'Data Analysis'!A854:Q3189,14,FALSE)</f>
        <v>12557.61</v>
      </c>
      <c r="N855" s="7" t="str">
        <f>VLOOKUP(A855,'Data Analysis'!A854:Q3189,16,FALSE)</f>
        <v>tier - 3</v>
      </c>
      <c r="O855" s="7" t="str">
        <f>VLOOKUP(A855,'Data Analysis'!A854:Q3189,15,FALSE)</f>
        <v>tier - 3</v>
      </c>
      <c r="P855" s="7">
        <f>VLOOKUP(A855,'Data Analysis'!A854:Q3189,2,FALSE)</f>
        <v>61</v>
      </c>
      <c r="Q855" s="7">
        <f>VLOOKUP(A856,'Data Analysis'!A855:Q3190,2,FALSE)</f>
        <v>60</v>
      </c>
    </row>
    <row r="856" ht="15.6" spans="1:17">
      <c r="A856" s="9" t="s">
        <v>1710</v>
      </c>
      <c r="B856" s="7" t="str">
        <f>VLOOKUP(A856,'Data Analysis'!A855:Q3190,4,FALSE)</f>
        <v>  Jeremy</v>
      </c>
      <c r="C856" s="7">
        <f>VLOOKUP(A856,'Data Analysis'!A855:Q3190,5,FALSE)</f>
        <v>24.32</v>
      </c>
      <c r="D856" s="7">
        <f>VLOOKUP(A856,'Data Analysis'!A855:Q3190,6,FALSE)</f>
        <v>7.48</v>
      </c>
      <c r="E856" s="7" t="str">
        <f>VLOOKUP(A856,'Data Analysis'!A855:Q3190,7,FALSE)</f>
        <v>No</v>
      </c>
      <c r="F856" s="7" t="str">
        <f>VLOOKUP(A856,'Data Analysis'!A855:Q3190,9,FALSE)</f>
        <v>No</v>
      </c>
      <c r="G856" s="7" t="str">
        <f>VLOOKUP(A856,'Data Analysis'!A855:Q3190,8,FALSE)</f>
        <v>No</v>
      </c>
      <c r="H856" s="7">
        <f>VLOOKUP(A856,'Data Analysis'!A855:Q3190,10,FALSE)</f>
        <v>0</v>
      </c>
      <c r="I856" s="7" t="str">
        <f>VLOOKUP(A856,'Data Analysis'!A855:Q3190,17,FALSE)</f>
        <v>No</v>
      </c>
      <c r="J856" s="7" t="str">
        <f>VLOOKUP(A856,'Data Analysis'!A855:Q3190,11,FALSE)</f>
        <v>Obesity</v>
      </c>
      <c r="K856" s="7" t="str">
        <f>VLOOKUP(A856,'Data Analysis'!A855:Q3190,12,FALSE)</f>
        <v>Diabetes</v>
      </c>
      <c r="L856" s="7" t="str">
        <f>VLOOKUP(A856,'Data Analysis'!A855:Q3190,13,FALSE)</f>
        <v>16-Oct-1962</v>
      </c>
      <c r="M856" s="7">
        <f>VLOOKUP(A856,'Data Analysis'!A855:Q3190,14,FALSE)</f>
        <v>12523.6</v>
      </c>
      <c r="N856" s="7" t="str">
        <f>VLOOKUP(A856,'Data Analysis'!A855:Q3190,16,FALSE)</f>
        <v>tier - 3</v>
      </c>
      <c r="O856" s="7" t="str">
        <f>VLOOKUP(A856,'Data Analysis'!A855:Q3190,15,FALSE)</f>
        <v>tier - 3</v>
      </c>
      <c r="P856" s="7">
        <f>VLOOKUP(A856,'Data Analysis'!A855:Q3190,2,FALSE)</f>
        <v>60</v>
      </c>
      <c r="Q856" s="7">
        <f>VLOOKUP(A857,'Data Analysis'!A856:Q3191,2,FALSE)</f>
        <v>56</v>
      </c>
    </row>
    <row r="857" ht="15.6" spans="1:17">
      <c r="A857" s="9" t="s">
        <v>1712</v>
      </c>
      <c r="B857" s="7" t="str">
        <f>VLOOKUP(A857,'Data Analysis'!A856:Q3191,4,FALSE)</f>
        <v>  Patrick Sr</v>
      </c>
      <c r="C857" s="7">
        <f>VLOOKUP(A857,'Data Analysis'!A856:Q3191,5,FALSE)</f>
        <v>31.07</v>
      </c>
      <c r="D857" s="7">
        <f>VLOOKUP(A857,'Data Analysis'!A856:Q3191,6,FALSE)</f>
        <v>4.62</v>
      </c>
      <c r="E857" s="7" t="str">
        <f>VLOOKUP(A857,'Data Analysis'!A856:Q3191,7,FALSE)</f>
        <v>yes</v>
      </c>
      <c r="F857" s="7" t="str">
        <f>VLOOKUP(A857,'Data Analysis'!A856:Q3191,9,FALSE)</f>
        <v>No</v>
      </c>
      <c r="G857" s="7" t="str">
        <f>VLOOKUP(A857,'Data Analysis'!A856:Q3191,8,FALSE)</f>
        <v>No</v>
      </c>
      <c r="H857" s="7">
        <f>VLOOKUP(A857,'Data Analysis'!A856:Q3191,10,FALSE)</f>
        <v>2</v>
      </c>
      <c r="I857" s="7" t="str">
        <f>VLOOKUP(A857,'Data Analysis'!A856:Q3191,17,FALSE)</f>
        <v>No</v>
      </c>
      <c r="J857" s="7" t="str">
        <f>VLOOKUP(A857,'Data Analysis'!A856:Q3191,11,FALSE)</f>
        <v>Obesity</v>
      </c>
      <c r="K857" s="7" t="str">
        <f>VLOOKUP(A857,'Data Analysis'!A856:Q3191,12,FALSE)</f>
        <v>Normal</v>
      </c>
      <c r="L857" s="7" t="str">
        <f>VLOOKUP(A857,'Data Analysis'!A856:Q3191,13,FALSE)</f>
        <v>12-Jul-1966</v>
      </c>
      <c r="M857" s="7">
        <f>VLOOKUP(A857,'Data Analysis'!A856:Q3191,14,FALSE)</f>
        <v>12499.88</v>
      </c>
      <c r="N857" s="7" t="str">
        <f>VLOOKUP(A857,'Data Analysis'!A856:Q3191,16,FALSE)</f>
        <v>tier - 3</v>
      </c>
      <c r="O857" s="7" t="str">
        <f>VLOOKUP(A857,'Data Analysis'!A856:Q3191,15,FALSE)</f>
        <v>tier - 2</v>
      </c>
      <c r="P857" s="7">
        <f>VLOOKUP(A857,'Data Analysis'!A856:Q3191,2,FALSE)</f>
        <v>56</v>
      </c>
      <c r="Q857" s="7">
        <f>VLOOKUP(A858,'Data Analysis'!A857:Q3192,2,FALSE)</f>
        <v>54</v>
      </c>
    </row>
    <row r="858" ht="15.6" spans="1:17">
      <c r="A858" s="9" t="s">
        <v>1714</v>
      </c>
      <c r="B858" s="7" t="str">
        <f>VLOOKUP(A858,'Data Analysis'!A857:Q3192,4,FALSE)</f>
        <v>  Kelly M</v>
      </c>
      <c r="C858" s="7">
        <f>VLOOKUP(A858,'Data Analysis'!A857:Q3192,5,FALSE)</f>
        <v>35.815</v>
      </c>
      <c r="D858" s="7">
        <f>VLOOKUP(A858,'Data Analysis'!A857:Q3192,6,FALSE)</f>
        <v>8.47</v>
      </c>
      <c r="E858" s="7" t="str">
        <f>VLOOKUP(A858,'Data Analysis'!A857:Q3192,7,FALSE)</f>
        <v>No</v>
      </c>
      <c r="F858" s="7" t="str">
        <f>VLOOKUP(A858,'Data Analysis'!A857:Q3192,9,FALSE)</f>
        <v>No</v>
      </c>
      <c r="G858" s="7" t="str">
        <f>VLOOKUP(A858,'Data Analysis'!A857:Q3192,8,FALSE)</f>
        <v>No</v>
      </c>
      <c r="H858" s="7">
        <f>VLOOKUP(A858,'Data Analysis'!A857:Q3192,10,FALSE)</f>
        <v>0</v>
      </c>
      <c r="I858" s="7" t="str">
        <f>VLOOKUP(A858,'Data Analysis'!A857:Q3192,17,FALSE)</f>
        <v>No</v>
      </c>
      <c r="J858" s="7" t="str">
        <f>VLOOKUP(A858,'Data Analysis'!A857:Q3192,11,FALSE)</f>
        <v>Obesity</v>
      </c>
      <c r="K858" s="7" t="str">
        <f>VLOOKUP(A858,'Data Analysis'!A857:Q3192,12,FALSE)</f>
        <v>Diabetes</v>
      </c>
      <c r="L858" s="7" t="str">
        <f>VLOOKUP(A858,'Data Analysis'!A857:Q3192,13,FALSE)</f>
        <v>3-Dec-1968</v>
      </c>
      <c r="M858" s="7">
        <f>VLOOKUP(A858,'Data Analysis'!A857:Q3192,14,FALSE)</f>
        <v>12495.29</v>
      </c>
      <c r="N858" s="7" t="str">
        <f>VLOOKUP(A858,'Data Analysis'!A857:Q3192,16,FALSE)</f>
        <v>tier - 3</v>
      </c>
      <c r="O858" s="7" t="str">
        <f>VLOOKUP(A858,'Data Analysis'!A857:Q3192,15,FALSE)</f>
        <v>tier - 3</v>
      </c>
      <c r="P858" s="7">
        <f>VLOOKUP(A858,'Data Analysis'!A857:Q3192,2,FALSE)</f>
        <v>54</v>
      </c>
      <c r="Q858" s="7">
        <f>VLOOKUP(A859,'Data Analysis'!A858:Q3193,2,FALSE)</f>
        <v>55</v>
      </c>
    </row>
    <row r="859" ht="15.6" spans="1:17">
      <c r="A859" s="9" t="s">
        <v>1716</v>
      </c>
      <c r="B859" s="7" t="str">
        <f>VLOOKUP(A859,'Data Analysis'!A858:Q3193,4,FALSE)</f>
        <v>  Katherine</v>
      </c>
      <c r="C859" s="7">
        <f>VLOOKUP(A859,'Data Analysis'!A858:Q3193,5,FALSE)</f>
        <v>40.81</v>
      </c>
      <c r="D859" s="7">
        <f>VLOOKUP(A859,'Data Analysis'!A858:Q3193,6,FALSE)</f>
        <v>10.58</v>
      </c>
      <c r="E859" s="7" t="str">
        <f>VLOOKUP(A859,'Data Analysis'!A858:Q3193,7,FALSE)</f>
        <v>yes</v>
      </c>
      <c r="F859" s="7" t="str">
        <f>VLOOKUP(A859,'Data Analysis'!A858:Q3193,9,FALSE)</f>
        <v>No</v>
      </c>
      <c r="G859" s="7" t="str">
        <f>VLOOKUP(A859,'Data Analysis'!A858:Q3193,8,FALSE)</f>
        <v>No</v>
      </c>
      <c r="H859" s="7">
        <f>VLOOKUP(A859,'Data Analysis'!A858:Q3193,10,FALSE)</f>
        <v>0</v>
      </c>
      <c r="I859" s="7" t="str">
        <f>VLOOKUP(A859,'Data Analysis'!A858:Q3193,17,FALSE)</f>
        <v>No</v>
      </c>
      <c r="J859" s="7" t="str">
        <f>VLOOKUP(A859,'Data Analysis'!A858:Q3193,11,FALSE)</f>
        <v>Obesity</v>
      </c>
      <c r="K859" s="7" t="str">
        <f>VLOOKUP(A859,'Data Analysis'!A858:Q3193,12,FALSE)</f>
        <v>Diabetes</v>
      </c>
      <c r="L859" s="7" t="str">
        <f>VLOOKUP(A859,'Data Analysis'!A858:Q3193,13,FALSE)</f>
        <v>1-Sep-1967</v>
      </c>
      <c r="M859" s="7">
        <f>VLOOKUP(A859,'Data Analysis'!A858:Q3193,14,FALSE)</f>
        <v>12485.8</v>
      </c>
      <c r="N859" s="7" t="str">
        <f>VLOOKUP(A859,'Data Analysis'!A858:Q3193,16,FALSE)</f>
        <v>tier - 3</v>
      </c>
      <c r="O859" s="7" t="str">
        <f>VLOOKUP(A859,'Data Analysis'!A858:Q3193,15,FALSE)</f>
        <v>tier - 3</v>
      </c>
      <c r="P859" s="7">
        <f>VLOOKUP(A859,'Data Analysis'!A858:Q3193,2,FALSE)</f>
        <v>55</v>
      </c>
      <c r="Q859" s="7">
        <f>VLOOKUP(A860,'Data Analysis'!A859:Q3194,2,FALSE)</f>
        <v>54</v>
      </c>
    </row>
    <row r="860" ht="15.6" spans="1:17">
      <c r="A860" s="9" t="s">
        <v>1718</v>
      </c>
      <c r="B860" s="7" t="str">
        <f>VLOOKUP(A860,'Data Analysis'!A859:Q3194,4,FALSE)</f>
        <v>  Keila L</v>
      </c>
      <c r="C860" s="7">
        <f>VLOOKUP(A860,'Data Analysis'!A859:Q3194,5,FALSE)</f>
        <v>24.605</v>
      </c>
      <c r="D860" s="7">
        <f>VLOOKUP(A860,'Data Analysis'!A859:Q3194,6,FALSE)</f>
        <v>7.48</v>
      </c>
      <c r="E860" s="7" t="str">
        <f>VLOOKUP(A860,'Data Analysis'!A859:Q3194,7,FALSE)</f>
        <v>No</v>
      </c>
      <c r="F860" s="7" t="str">
        <f>VLOOKUP(A860,'Data Analysis'!A859:Q3194,9,FALSE)</f>
        <v>No</v>
      </c>
      <c r="G860" s="7" t="str">
        <f>VLOOKUP(A860,'Data Analysis'!A859:Q3194,8,FALSE)</f>
        <v>No</v>
      </c>
      <c r="H860" s="7">
        <f>VLOOKUP(A860,'Data Analysis'!A859:Q3194,10,FALSE)</f>
        <v>0</v>
      </c>
      <c r="I860" s="7" t="str">
        <f>VLOOKUP(A860,'Data Analysis'!A859:Q3194,17,FALSE)</f>
        <v>No</v>
      </c>
      <c r="J860" s="7" t="str">
        <f>VLOOKUP(A860,'Data Analysis'!A859:Q3194,11,FALSE)</f>
        <v>Obesity</v>
      </c>
      <c r="K860" s="7" t="str">
        <f>VLOOKUP(A860,'Data Analysis'!A859:Q3194,12,FALSE)</f>
        <v>Diabetes</v>
      </c>
      <c r="L860" s="7" t="str">
        <f>VLOOKUP(A860,'Data Analysis'!A859:Q3194,13,FALSE)</f>
        <v>12-Nov-1968</v>
      </c>
      <c r="M860" s="7">
        <f>VLOOKUP(A860,'Data Analysis'!A859:Q3194,14,FALSE)</f>
        <v>12479.71</v>
      </c>
      <c r="N860" s="7" t="str">
        <f>VLOOKUP(A860,'Data Analysis'!A859:Q3194,16,FALSE)</f>
        <v>tier - 3</v>
      </c>
      <c r="O860" s="7" t="str">
        <f>VLOOKUP(A860,'Data Analysis'!A859:Q3194,15,FALSE)</f>
        <v>tier - 3</v>
      </c>
      <c r="P860" s="7">
        <f>VLOOKUP(A860,'Data Analysis'!A859:Q3194,2,FALSE)</f>
        <v>54</v>
      </c>
      <c r="Q860" s="7">
        <f>VLOOKUP(A861,'Data Analysis'!A860:Q3195,2,FALSE)</f>
        <v>54</v>
      </c>
    </row>
    <row r="861" ht="15.6" spans="1:17">
      <c r="A861" s="9" t="s">
        <v>1720</v>
      </c>
      <c r="B861" s="7" t="str">
        <f>VLOOKUP(A861,'Data Analysis'!A860:Q3195,4,FALSE)</f>
        <v>  Zanae E</v>
      </c>
      <c r="C861" s="7">
        <f>VLOOKUP(A861,'Data Analysis'!A860:Q3195,5,FALSE)</f>
        <v>21.47</v>
      </c>
      <c r="D861" s="7">
        <f>VLOOKUP(A861,'Data Analysis'!A860:Q3195,6,FALSE)</f>
        <v>7.82</v>
      </c>
      <c r="E861" s="7" t="str">
        <f>VLOOKUP(A861,'Data Analysis'!A860:Q3195,7,FALSE)</f>
        <v>No</v>
      </c>
      <c r="F861" s="7" t="str">
        <f>VLOOKUP(A861,'Data Analysis'!A860:Q3195,9,FALSE)</f>
        <v>No</v>
      </c>
      <c r="G861" s="7" t="str">
        <f>VLOOKUP(A861,'Data Analysis'!A860:Q3195,8,FALSE)</f>
        <v>No</v>
      </c>
      <c r="H861" s="7">
        <f>VLOOKUP(A861,'Data Analysis'!A860:Q3195,10,FALSE)</f>
        <v>0</v>
      </c>
      <c r="I861" s="7" t="str">
        <f>VLOOKUP(A861,'Data Analysis'!A860:Q3195,17,FALSE)</f>
        <v>No</v>
      </c>
      <c r="J861" s="7" t="str">
        <f>VLOOKUP(A861,'Data Analysis'!A860:Q3195,11,FALSE)</f>
        <v>Overweight</v>
      </c>
      <c r="K861" s="7" t="str">
        <f>VLOOKUP(A861,'Data Analysis'!A860:Q3195,12,FALSE)</f>
        <v>Diabetes</v>
      </c>
      <c r="L861" s="7" t="str">
        <f>VLOOKUP(A861,'Data Analysis'!A860:Q3195,13,FALSE)</f>
        <v>26-Nov-1968</v>
      </c>
      <c r="M861" s="7">
        <f>VLOOKUP(A861,'Data Analysis'!A860:Q3195,14,FALSE)</f>
        <v>12475.35</v>
      </c>
      <c r="N861" s="7" t="str">
        <f>VLOOKUP(A861,'Data Analysis'!A860:Q3195,16,FALSE)</f>
        <v>tier - 3</v>
      </c>
      <c r="O861" s="7" t="str">
        <f>VLOOKUP(A861,'Data Analysis'!A860:Q3195,15,FALSE)</f>
        <v>tier - 1</v>
      </c>
      <c r="P861" s="7">
        <f>VLOOKUP(A861,'Data Analysis'!A860:Q3195,2,FALSE)</f>
        <v>54</v>
      </c>
      <c r="Q861" s="7">
        <f>VLOOKUP(A862,'Data Analysis'!A861:Q3196,2,FALSE)</f>
        <v>27</v>
      </c>
    </row>
    <row r="862" ht="15.6" spans="1:17">
      <c r="A862" s="9" t="s">
        <v>1722</v>
      </c>
      <c r="B862" s="7" t="str">
        <f>VLOOKUP(A862,'Data Analysis'!A861:Q3196,4,FALSE)</f>
        <v>  Alex</v>
      </c>
      <c r="C862" s="7">
        <f>VLOOKUP(A862,'Data Analysis'!A861:Q3196,5,FALSE)</f>
        <v>52.89</v>
      </c>
      <c r="D862" s="7">
        <f>VLOOKUP(A862,'Data Analysis'!A861:Q3196,6,FALSE)</f>
        <v>4.96</v>
      </c>
      <c r="E862" s="7" t="str">
        <f>VLOOKUP(A862,'Data Analysis'!A861:Q3196,7,FALSE)</f>
        <v>yes</v>
      </c>
      <c r="F862" s="7" t="str">
        <f>VLOOKUP(A862,'Data Analysis'!A861:Q3196,9,FALSE)</f>
        <v>No</v>
      </c>
      <c r="G862" s="7" t="str">
        <f>VLOOKUP(A862,'Data Analysis'!A861:Q3196,8,FALSE)</f>
        <v>No</v>
      </c>
      <c r="H862" s="7">
        <f>VLOOKUP(A862,'Data Analysis'!A861:Q3196,10,FALSE)</f>
        <v>1</v>
      </c>
      <c r="I862" s="7" t="str">
        <f>VLOOKUP(A862,'Data Analysis'!A861:Q3196,17,FALSE)</f>
        <v>No</v>
      </c>
      <c r="J862" s="7" t="str">
        <f>VLOOKUP(A862,'Data Analysis'!A861:Q3196,11,FALSE)</f>
        <v>Obesity</v>
      </c>
      <c r="K862" s="7" t="str">
        <f>VLOOKUP(A862,'Data Analysis'!A861:Q3196,12,FALSE)</f>
        <v>Normal</v>
      </c>
      <c r="L862" s="7" t="str">
        <f>VLOOKUP(A862,'Data Analysis'!A861:Q3196,13,FALSE)</f>
        <v>9-Aug-1995</v>
      </c>
      <c r="M862" s="7">
        <f>VLOOKUP(A862,'Data Analysis'!A861:Q3196,14,FALSE)</f>
        <v>12452.25</v>
      </c>
      <c r="N862" s="7" t="str">
        <f>VLOOKUP(A862,'Data Analysis'!A861:Q3196,16,FALSE)</f>
        <v>tier - 3</v>
      </c>
      <c r="O862" s="7" t="str">
        <f>VLOOKUP(A862,'Data Analysis'!A861:Q3196,15,FALSE)</f>
        <v>tier - 3</v>
      </c>
      <c r="P862" s="7">
        <f>VLOOKUP(A862,'Data Analysis'!A861:Q3196,2,FALSE)</f>
        <v>27</v>
      </c>
      <c r="Q862" s="7">
        <f>VLOOKUP(A863,'Data Analysis'!A862:Q3197,2,FALSE)</f>
        <v>58</v>
      </c>
    </row>
    <row r="863" ht="15.6" spans="1:17">
      <c r="A863" s="9" t="s">
        <v>1724</v>
      </c>
      <c r="B863" s="7" t="str">
        <f>VLOOKUP(A863,'Data Analysis'!A862:Q3197,4,FALSE)</f>
        <v>  Kathryn</v>
      </c>
      <c r="C863" s="7">
        <f>VLOOKUP(A863,'Data Analysis'!A862:Q3197,5,FALSE)</f>
        <v>32.965</v>
      </c>
      <c r="D863" s="7">
        <f>VLOOKUP(A863,'Data Analysis'!A862:Q3197,6,FALSE)</f>
        <v>6.15</v>
      </c>
      <c r="E863" s="7" t="str">
        <f>VLOOKUP(A863,'Data Analysis'!A862:Q3197,7,FALSE)</f>
        <v>yes</v>
      </c>
      <c r="F863" s="7" t="str">
        <f>VLOOKUP(A863,'Data Analysis'!A862:Q3197,9,FALSE)</f>
        <v>No</v>
      </c>
      <c r="G863" s="7" t="str">
        <f>VLOOKUP(A863,'Data Analysis'!A862:Q3197,8,FALSE)</f>
        <v>No</v>
      </c>
      <c r="H863" s="7">
        <f>VLOOKUP(A863,'Data Analysis'!A862:Q3197,10,FALSE)</f>
        <v>1</v>
      </c>
      <c r="I863" s="7" t="str">
        <f>VLOOKUP(A863,'Data Analysis'!A862:Q3197,17,FALSE)</f>
        <v>No</v>
      </c>
      <c r="J863" s="7" t="str">
        <f>VLOOKUP(A863,'Data Analysis'!A862:Q3197,11,FALSE)</f>
        <v>Overweight</v>
      </c>
      <c r="K863" s="7" t="str">
        <f>VLOOKUP(A863,'Data Analysis'!A862:Q3197,12,FALSE)</f>
        <v>Prediabetes</v>
      </c>
      <c r="L863" s="7" t="str">
        <f>VLOOKUP(A863,'Data Analysis'!A862:Q3197,13,FALSE)</f>
        <v>4-Aug-1964</v>
      </c>
      <c r="M863" s="7">
        <f>VLOOKUP(A863,'Data Analysis'!A862:Q3197,14,FALSE)</f>
        <v>12430.95</v>
      </c>
      <c r="N863" s="7" t="str">
        <f>VLOOKUP(A863,'Data Analysis'!A862:Q3197,16,FALSE)</f>
        <v>tier - 3</v>
      </c>
      <c r="O863" s="7" t="str">
        <f>VLOOKUP(A863,'Data Analysis'!A862:Q3197,15,FALSE)</f>
        <v>tier - 3</v>
      </c>
      <c r="P863" s="7">
        <f>VLOOKUP(A863,'Data Analysis'!A862:Q3197,2,FALSE)</f>
        <v>58</v>
      </c>
      <c r="Q863" s="7">
        <f>VLOOKUP(A864,'Data Analysis'!A863:Q3198,2,FALSE)</f>
        <v>43</v>
      </c>
    </row>
    <row r="864" ht="15.6" spans="1:17">
      <c r="A864" s="9" t="s">
        <v>1726</v>
      </c>
      <c r="B864" s="7" t="str">
        <f>VLOOKUP(A864,'Data Analysis'!A863:Q3198,4,FALSE)</f>
        <v>  Jason L</v>
      </c>
      <c r="C864" s="7">
        <f>VLOOKUP(A864,'Data Analysis'!A863:Q3198,5,FALSE)</f>
        <v>36.8</v>
      </c>
      <c r="D864" s="7">
        <f>VLOOKUP(A864,'Data Analysis'!A863:Q3198,6,FALSE)</f>
        <v>4.62</v>
      </c>
      <c r="E864" s="7" t="str">
        <f>VLOOKUP(A864,'Data Analysis'!A863:Q3198,7,FALSE)</f>
        <v>No</v>
      </c>
      <c r="F864" s="7" t="str">
        <f>VLOOKUP(A864,'Data Analysis'!A863:Q3198,9,FALSE)</f>
        <v>No</v>
      </c>
      <c r="G864" s="7" t="str">
        <f>VLOOKUP(A864,'Data Analysis'!A863:Q3198,8,FALSE)</f>
        <v>Yes</v>
      </c>
      <c r="H864" s="7">
        <f>VLOOKUP(A864,'Data Analysis'!A863:Q3198,10,FALSE)</f>
        <v>1</v>
      </c>
      <c r="I864" s="7" t="str">
        <f>VLOOKUP(A864,'Data Analysis'!A863:Q3198,17,FALSE)</f>
        <v>No</v>
      </c>
      <c r="J864" s="7" t="str">
        <f>VLOOKUP(A864,'Data Analysis'!A863:Q3198,11,FALSE)</f>
        <v>Normal Weight</v>
      </c>
      <c r="K864" s="7" t="str">
        <f>VLOOKUP(A864,'Data Analysis'!A863:Q3198,12,FALSE)</f>
        <v>Normal</v>
      </c>
      <c r="L864" s="7" t="str">
        <f>VLOOKUP(A864,'Data Analysis'!A863:Q3198,13,FALSE)</f>
        <v>14-Jul-1979</v>
      </c>
      <c r="M864" s="7">
        <f>VLOOKUP(A864,'Data Analysis'!A863:Q3198,14,FALSE)</f>
        <v>12408.29</v>
      </c>
      <c r="N864" s="7" t="str">
        <f>VLOOKUP(A864,'Data Analysis'!A863:Q3198,16,FALSE)</f>
        <v>tier - 3</v>
      </c>
      <c r="O864" s="7" t="str">
        <f>VLOOKUP(A864,'Data Analysis'!A863:Q3198,15,FALSE)</f>
        <v>tier - 1</v>
      </c>
      <c r="P864" s="7">
        <f>VLOOKUP(A864,'Data Analysis'!A863:Q3198,2,FALSE)</f>
        <v>43</v>
      </c>
      <c r="Q864" s="7">
        <f>VLOOKUP(A865,'Data Analysis'!A864:Q3199,2,FALSE)</f>
        <v>50</v>
      </c>
    </row>
    <row r="865" ht="15.6" spans="1:17">
      <c r="A865" s="9" t="s">
        <v>1728</v>
      </c>
      <c r="B865" s="7" t="str">
        <f>VLOOKUP(A865,'Data Analysis'!A864:Q3199,4,FALSE)</f>
        <v>  Benjamin J</v>
      </c>
      <c r="C865" s="7">
        <f>VLOOKUP(A865,'Data Analysis'!A864:Q3199,5,FALSE)</f>
        <v>34.3</v>
      </c>
      <c r="D865" s="7">
        <f>VLOOKUP(A865,'Data Analysis'!A864:Q3199,6,FALSE)</f>
        <v>4.87</v>
      </c>
      <c r="E865" s="7" t="str">
        <f>VLOOKUP(A865,'Data Analysis'!A864:Q3199,7,FALSE)</f>
        <v>No</v>
      </c>
      <c r="F865" s="7" t="str">
        <f>VLOOKUP(A865,'Data Analysis'!A864:Q3199,9,FALSE)</f>
        <v>No</v>
      </c>
      <c r="G865" s="7" t="str">
        <f>VLOOKUP(A865,'Data Analysis'!A864:Q3199,8,FALSE)</f>
        <v>No</v>
      </c>
      <c r="H865" s="7">
        <f>VLOOKUP(A865,'Data Analysis'!A864:Q3199,10,FALSE)</f>
        <v>2</v>
      </c>
      <c r="I865" s="7" t="str">
        <f>VLOOKUP(A865,'Data Analysis'!A864:Q3199,17,FALSE)</f>
        <v>No</v>
      </c>
      <c r="J865" s="7" t="str">
        <f>VLOOKUP(A865,'Data Analysis'!A864:Q3199,11,FALSE)</f>
        <v>Obesity</v>
      </c>
      <c r="K865" s="7" t="str">
        <f>VLOOKUP(A865,'Data Analysis'!A864:Q3199,12,FALSE)</f>
        <v>Normal</v>
      </c>
      <c r="L865" s="7" t="str">
        <f>VLOOKUP(A865,'Data Analysis'!A864:Q3199,13,FALSE)</f>
        <v>21-Aug-1972</v>
      </c>
      <c r="M865" s="7">
        <f>VLOOKUP(A865,'Data Analysis'!A864:Q3199,14,FALSE)</f>
        <v>12407.3</v>
      </c>
      <c r="N865" s="7" t="str">
        <f>VLOOKUP(A865,'Data Analysis'!A864:Q3199,16,FALSE)</f>
        <v>tier - 3</v>
      </c>
      <c r="O865" s="7" t="str">
        <f>VLOOKUP(A865,'Data Analysis'!A864:Q3199,15,FALSE)</f>
        <v>tier - 2</v>
      </c>
      <c r="P865" s="7">
        <f>VLOOKUP(A865,'Data Analysis'!A864:Q3199,2,FALSE)</f>
        <v>50</v>
      </c>
      <c r="Q865" s="7">
        <f>VLOOKUP(A866,'Data Analysis'!A865:Q3200,2,FALSE)</f>
        <v>33</v>
      </c>
    </row>
    <row r="866" ht="15.6" spans="1:17">
      <c r="A866" s="9" t="s">
        <v>1730</v>
      </c>
      <c r="B866" s="7" t="str">
        <f>VLOOKUP(A866,'Data Analysis'!A865:Q3200,4,FALSE)</f>
        <v>  Steven M</v>
      </c>
      <c r="C866" s="7">
        <f>VLOOKUP(A866,'Data Analysis'!A865:Q3200,5,FALSE)</f>
        <v>35.245</v>
      </c>
      <c r="D866" s="7">
        <f>VLOOKUP(A866,'Data Analysis'!A865:Q3200,6,FALSE)</f>
        <v>4.63</v>
      </c>
      <c r="E866" s="7" t="str">
        <f>VLOOKUP(A866,'Data Analysis'!A865:Q3200,7,FALSE)</f>
        <v>No</v>
      </c>
      <c r="F866" s="7" t="str">
        <f>VLOOKUP(A866,'Data Analysis'!A865:Q3200,9,FALSE)</f>
        <v>No</v>
      </c>
      <c r="G866" s="7" t="str">
        <f>VLOOKUP(A866,'Data Analysis'!A865:Q3200,8,FALSE)</f>
        <v>No</v>
      </c>
      <c r="H866" s="7">
        <f>VLOOKUP(A866,'Data Analysis'!A865:Q3200,10,FALSE)</f>
        <v>0</v>
      </c>
      <c r="I866" s="7" t="str">
        <f>VLOOKUP(A866,'Data Analysis'!A865:Q3200,17,FALSE)</f>
        <v>No</v>
      </c>
      <c r="J866" s="7" t="str">
        <f>VLOOKUP(A866,'Data Analysis'!A865:Q3200,11,FALSE)</f>
        <v>Obesity</v>
      </c>
      <c r="K866" s="7" t="str">
        <f>VLOOKUP(A866,'Data Analysis'!A865:Q3200,12,FALSE)</f>
        <v>Normal</v>
      </c>
      <c r="L866" s="7" t="str">
        <f>VLOOKUP(A866,'Data Analysis'!A865:Q3200,13,FALSE)</f>
        <v>29-Dec-1989</v>
      </c>
      <c r="M866" s="7">
        <f>VLOOKUP(A866,'Data Analysis'!A865:Q3200,14,FALSE)</f>
        <v>12404.88</v>
      </c>
      <c r="N866" s="7" t="str">
        <f>VLOOKUP(A866,'Data Analysis'!A865:Q3200,16,FALSE)</f>
        <v>tier - 3</v>
      </c>
      <c r="O866" s="7" t="str">
        <f>VLOOKUP(A866,'Data Analysis'!A865:Q3200,15,FALSE)</f>
        <v>tier - 3</v>
      </c>
      <c r="P866" s="7">
        <f>VLOOKUP(A866,'Data Analysis'!A865:Q3200,2,FALSE)</f>
        <v>33</v>
      </c>
      <c r="Q866" s="7">
        <f>VLOOKUP(A867,'Data Analysis'!A866:Q3201,2,FALSE)</f>
        <v>60</v>
      </c>
    </row>
    <row r="867" ht="15.6" spans="1:17">
      <c r="A867" s="9" t="s">
        <v>1732</v>
      </c>
      <c r="B867" s="7" t="str">
        <f>VLOOKUP(A867,'Data Analysis'!A866:Q3201,4,FALSE)</f>
        <v>  Erika</v>
      </c>
      <c r="C867" s="7">
        <f>VLOOKUP(A867,'Data Analysis'!A866:Q3201,5,FALSE)</f>
        <v>26.23</v>
      </c>
      <c r="D867" s="7">
        <f>VLOOKUP(A867,'Data Analysis'!A866:Q3201,6,FALSE)</f>
        <v>11.93</v>
      </c>
      <c r="E867" s="7" t="str">
        <f>VLOOKUP(A867,'Data Analysis'!A866:Q3201,7,FALSE)</f>
        <v>No</v>
      </c>
      <c r="F867" s="7" t="str">
        <f>VLOOKUP(A867,'Data Analysis'!A866:Q3201,9,FALSE)</f>
        <v>No</v>
      </c>
      <c r="G867" s="7" t="str">
        <f>VLOOKUP(A867,'Data Analysis'!A866:Q3201,8,FALSE)</f>
        <v>No</v>
      </c>
      <c r="H867" s="7">
        <f>VLOOKUP(A867,'Data Analysis'!A866:Q3201,10,FALSE)</f>
        <v>0</v>
      </c>
      <c r="I867" s="7" t="str">
        <f>VLOOKUP(A867,'Data Analysis'!A866:Q3201,17,FALSE)</f>
        <v>No</v>
      </c>
      <c r="J867" s="7" t="str">
        <f>VLOOKUP(A867,'Data Analysis'!A866:Q3201,11,FALSE)</f>
        <v>Obesity</v>
      </c>
      <c r="K867" s="7" t="str">
        <f>VLOOKUP(A867,'Data Analysis'!A866:Q3201,12,FALSE)</f>
        <v>Diabetes</v>
      </c>
      <c r="L867" s="7" t="str">
        <f>VLOOKUP(A867,'Data Analysis'!A866:Q3201,13,FALSE)</f>
        <v>26-Sep-1962</v>
      </c>
      <c r="M867" s="7">
        <f>VLOOKUP(A867,'Data Analysis'!A866:Q3201,14,FALSE)</f>
        <v>12369.89</v>
      </c>
      <c r="N867" s="7" t="str">
        <f>VLOOKUP(A867,'Data Analysis'!A866:Q3201,16,FALSE)</f>
        <v>tier - 3</v>
      </c>
      <c r="O867" s="7" t="str">
        <f>VLOOKUP(A867,'Data Analysis'!A866:Q3201,15,FALSE)</f>
        <v>tier - 2</v>
      </c>
      <c r="P867" s="7">
        <f>VLOOKUP(A867,'Data Analysis'!A866:Q3201,2,FALSE)</f>
        <v>60</v>
      </c>
      <c r="Q867" s="7">
        <f>VLOOKUP(A868,'Data Analysis'!A867:Q3202,2,FALSE)</f>
        <v>56</v>
      </c>
    </row>
    <row r="868" ht="15.6" spans="1:17">
      <c r="A868" s="9" t="s">
        <v>1734</v>
      </c>
      <c r="B868" s="7" t="str">
        <f>VLOOKUP(A868,'Data Analysis'!A867:Q3202,4,FALSE)</f>
        <v>  Chad</v>
      </c>
      <c r="C868" s="7">
        <f>VLOOKUP(A868,'Data Analysis'!A867:Q3202,5,FALSE)</f>
        <v>36.1</v>
      </c>
      <c r="D868" s="7">
        <f>VLOOKUP(A868,'Data Analysis'!A867:Q3202,6,FALSE)</f>
        <v>5.65</v>
      </c>
      <c r="E868" s="7" t="str">
        <f>VLOOKUP(A868,'Data Analysis'!A867:Q3202,7,FALSE)</f>
        <v>yes</v>
      </c>
      <c r="F868" s="7" t="str">
        <f>VLOOKUP(A868,'Data Analysis'!A867:Q3202,9,FALSE)</f>
        <v>No</v>
      </c>
      <c r="G868" s="7" t="str">
        <f>VLOOKUP(A868,'Data Analysis'!A867:Q3202,8,FALSE)</f>
        <v>No</v>
      </c>
      <c r="H868" s="7">
        <f>VLOOKUP(A868,'Data Analysis'!A867:Q3202,10,FALSE)</f>
        <v>2</v>
      </c>
      <c r="I868" s="7" t="str">
        <f>VLOOKUP(A868,'Data Analysis'!A867:Q3202,17,FALSE)</f>
        <v>No</v>
      </c>
      <c r="J868" s="7" t="str">
        <f>VLOOKUP(A868,'Data Analysis'!A867:Q3202,11,FALSE)</f>
        <v>Overweight</v>
      </c>
      <c r="K868" s="7" t="str">
        <f>VLOOKUP(A868,'Data Analysis'!A867:Q3202,12,FALSE)</f>
        <v>Normal</v>
      </c>
      <c r="L868" s="7" t="str">
        <f>VLOOKUP(A868,'Data Analysis'!A867:Q3202,13,FALSE)</f>
        <v>29-Dec-1966</v>
      </c>
      <c r="M868" s="7">
        <f>VLOOKUP(A868,'Data Analysis'!A867:Q3202,14,FALSE)</f>
        <v>12363.55</v>
      </c>
      <c r="N868" s="7" t="str">
        <f>VLOOKUP(A868,'Data Analysis'!A867:Q3202,16,FALSE)</f>
        <v>tier - 3</v>
      </c>
      <c r="O868" s="7" t="str">
        <f>VLOOKUP(A868,'Data Analysis'!A867:Q3202,15,FALSE)</f>
        <v>tier - 3</v>
      </c>
      <c r="P868" s="7">
        <f>VLOOKUP(A868,'Data Analysis'!A867:Q3202,2,FALSE)</f>
        <v>56</v>
      </c>
      <c r="Q868" s="7">
        <f>VLOOKUP(A869,'Data Analysis'!A868:Q3203,2,FALSE)</f>
        <v>59</v>
      </c>
    </row>
    <row r="869" ht="15.6" spans="1:17">
      <c r="A869" s="9" t="s">
        <v>1736</v>
      </c>
      <c r="B869" s="7" t="str">
        <f>VLOOKUP(A869,'Data Analysis'!A868:Q3203,4,FALSE)</f>
        <v>  Mark</v>
      </c>
      <c r="C869" s="7">
        <f>VLOOKUP(A869,'Data Analysis'!A868:Q3203,5,FALSE)</f>
        <v>37.1</v>
      </c>
      <c r="D869" s="7">
        <f>VLOOKUP(A869,'Data Analysis'!A868:Q3203,6,FALSE)</f>
        <v>11.21</v>
      </c>
      <c r="E869" s="7" t="str">
        <f>VLOOKUP(A869,'Data Analysis'!A868:Q3203,7,FALSE)</f>
        <v>yes</v>
      </c>
      <c r="F869" s="7" t="str">
        <f>VLOOKUP(A869,'Data Analysis'!A868:Q3203,9,FALSE)</f>
        <v>No</v>
      </c>
      <c r="G869" s="7" t="str">
        <f>VLOOKUP(A869,'Data Analysis'!A868:Q3203,8,FALSE)</f>
        <v>Yes</v>
      </c>
      <c r="H869" s="7">
        <f>VLOOKUP(A869,'Data Analysis'!A868:Q3203,10,FALSE)</f>
        <v>1</v>
      </c>
      <c r="I869" s="7" t="str">
        <f>VLOOKUP(A869,'Data Analysis'!A868:Q3203,17,FALSE)</f>
        <v>No</v>
      </c>
      <c r="J869" s="7" t="str">
        <f>VLOOKUP(A869,'Data Analysis'!A868:Q3203,11,FALSE)</f>
        <v>Normal Weight</v>
      </c>
      <c r="K869" s="7" t="str">
        <f>VLOOKUP(A869,'Data Analysis'!A868:Q3203,12,FALSE)</f>
        <v>Diabetes</v>
      </c>
      <c r="L869" s="7" t="str">
        <f>VLOOKUP(A869,'Data Analysis'!A868:Q3203,13,FALSE)</f>
        <v>22-Sep-1963</v>
      </c>
      <c r="M869" s="7">
        <f>VLOOKUP(A869,'Data Analysis'!A868:Q3203,14,FALSE)</f>
        <v>12347.17</v>
      </c>
      <c r="N869" s="7" t="str">
        <f>VLOOKUP(A869,'Data Analysis'!A868:Q3203,16,FALSE)</f>
        <v>tier - 3</v>
      </c>
      <c r="O869" s="7" t="str">
        <f>VLOOKUP(A869,'Data Analysis'!A868:Q3203,15,FALSE)</f>
        <v>tier - 3</v>
      </c>
      <c r="P869" s="7">
        <f>VLOOKUP(A869,'Data Analysis'!A868:Q3203,2,FALSE)</f>
        <v>59</v>
      </c>
      <c r="Q869" s="7">
        <f>VLOOKUP(A870,'Data Analysis'!A869:Q3204,2,FALSE)</f>
        <v>59</v>
      </c>
    </row>
    <row r="870" ht="15.6" spans="1:17">
      <c r="A870" s="9" t="s">
        <v>1738</v>
      </c>
      <c r="B870" s="7" t="str">
        <f>VLOOKUP(A870,'Data Analysis'!A869:Q3204,4,FALSE)</f>
        <v>  David</v>
      </c>
      <c r="C870" s="7">
        <f>VLOOKUP(A870,'Data Analysis'!A869:Q3204,5,FALSE)</f>
        <v>27.5</v>
      </c>
      <c r="D870" s="7">
        <f>VLOOKUP(A870,'Data Analysis'!A869:Q3204,6,FALSE)</f>
        <v>10.62</v>
      </c>
      <c r="E870" s="7" t="str">
        <f>VLOOKUP(A870,'Data Analysis'!A869:Q3204,7,FALSE)</f>
        <v>yes</v>
      </c>
      <c r="F870" s="7" t="str">
        <f>VLOOKUP(A870,'Data Analysis'!A869:Q3204,9,FALSE)</f>
        <v>No</v>
      </c>
      <c r="G870" s="7" t="str">
        <f>VLOOKUP(A870,'Data Analysis'!A869:Q3204,8,FALSE)</f>
        <v>Yes</v>
      </c>
      <c r="H870" s="7">
        <f>VLOOKUP(A870,'Data Analysis'!A869:Q3204,10,FALSE)</f>
        <v>1</v>
      </c>
      <c r="I870" s="7" t="str">
        <f>VLOOKUP(A870,'Data Analysis'!A869:Q3204,17,FALSE)</f>
        <v>No</v>
      </c>
      <c r="J870" s="7" t="str">
        <f>VLOOKUP(A870,'Data Analysis'!A869:Q3204,11,FALSE)</f>
        <v>Obesity</v>
      </c>
      <c r="K870" s="7" t="str">
        <f>VLOOKUP(A870,'Data Analysis'!A869:Q3204,12,FALSE)</f>
        <v>Diabetes</v>
      </c>
      <c r="L870" s="7" t="str">
        <f>VLOOKUP(A870,'Data Analysis'!A869:Q3204,13,FALSE)</f>
        <v>2-Aug-1963</v>
      </c>
      <c r="M870" s="7">
        <f>VLOOKUP(A870,'Data Analysis'!A869:Q3204,14,FALSE)</f>
        <v>12333.83</v>
      </c>
      <c r="N870" s="7" t="str">
        <f>VLOOKUP(A870,'Data Analysis'!A869:Q3204,16,FALSE)</f>
        <v>tier - 3</v>
      </c>
      <c r="O870" s="7" t="str">
        <f>VLOOKUP(A870,'Data Analysis'!A869:Q3204,15,FALSE)</f>
        <v>tier - 2</v>
      </c>
      <c r="P870" s="7">
        <f>VLOOKUP(A870,'Data Analysis'!A869:Q3204,2,FALSE)</f>
        <v>59</v>
      </c>
      <c r="Q870" s="7">
        <f>VLOOKUP(A871,'Data Analysis'!A870:Q3205,2,FALSE)</f>
        <v>59</v>
      </c>
    </row>
    <row r="871" ht="15.6" spans="1:17">
      <c r="A871" s="9" t="s">
        <v>1740</v>
      </c>
      <c r="B871" s="7" t="str">
        <f>VLOOKUP(A871,'Data Analysis'!A870:Q3205,4,FALSE)</f>
        <v>  Matthew R</v>
      </c>
      <c r="C871" s="7">
        <f>VLOOKUP(A871,'Data Analysis'!A870:Q3205,5,FALSE)</f>
        <v>24.7</v>
      </c>
      <c r="D871" s="7">
        <f>VLOOKUP(A871,'Data Analysis'!A870:Q3205,6,FALSE)</f>
        <v>10.7</v>
      </c>
      <c r="E871" s="7" t="str">
        <f>VLOOKUP(A871,'Data Analysis'!A870:Q3205,7,FALSE)</f>
        <v>yes</v>
      </c>
      <c r="F871" s="7" t="str">
        <f>VLOOKUP(A871,'Data Analysis'!A870:Q3205,9,FALSE)</f>
        <v>No</v>
      </c>
      <c r="G871" s="7" t="str">
        <f>VLOOKUP(A871,'Data Analysis'!A870:Q3205,8,FALSE)</f>
        <v>Yes</v>
      </c>
      <c r="H871" s="7">
        <f>VLOOKUP(A871,'Data Analysis'!A870:Q3205,10,FALSE)</f>
        <v>1</v>
      </c>
      <c r="I871" s="7" t="str">
        <f>VLOOKUP(A871,'Data Analysis'!A870:Q3205,17,FALSE)</f>
        <v>No</v>
      </c>
      <c r="J871" s="7" t="str">
        <f>VLOOKUP(A871,'Data Analysis'!A870:Q3205,11,FALSE)</f>
        <v>Overweight</v>
      </c>
      <c r="K871" s="7" t="str">
        <f>VLOOKUP(A871,'Data Analysis'!A870:Q3205,12,FALSE)</f>
        <v>Diabetes</v>
      </c>
      <c r="L871" s="7" t="str">
        <f>VLOOKUP(A871,'Data Analysis'!A870:Q3205,13,FALSE)</f>
        <v>29-Aug-1963</v>
      </c>
      <c r="M871" s="7">
        <f>VLOOKUP(A871,'Data Analysis'!A870:Q3205,14,FALSE)</f>
        <v>12323.94</v>
      </c>
      <c r="N871" s="7" t="str">
        <f>VLOOKUP(A871,'Data Analysis'!A870:Q3205,16,FALSE)</f>
        <v>tier - 3</v>
      </c>
      <c r="O871" s="7" t="str">
        <f>VLOOKUP(A871,'Data Analysis'!A870:Q3205,15,FALSE)</f>
        <v>tier - 3</v>
      </c>
      <c r="P871" s="7">
        <f>VLOOKUP(A871,'Data Analysis'!A870:Q3205,2,FALSE)</f>
        <v>59</v>
      </c>
      <c r="Q871" s="7">
        <f>VLOOKUP(A872,'Data Analysis'!A871:Q3206,2,FALSE)</f>
        <v>59</v>
      </c>
    </row>
    <row r="872" ht="15.6" spans="1:17">
      <c r="A872" s="9" t="s">
        <v>1742</v>
      </c>
      <c r="B872" s="7" t="str">
        <f>VLOOKUP(A872,'Data Analysis'!A871:Q3206,4,FALSE)</f>
        <v>  Orla</v>
      </c>
      <c r="C872" s="7">
        <f>VLOOKUP(A872,'Data Analysis'!A871:Q3206,5,FALSE)</f>
        <v>26.78</v>
      </c>
      <c r="D872" s="7">
        <f>VLOOKUP(A872,'Data Analysis'!A871:Q3206,6,FALSE)</f>
        <v>10.02</v>
      </c>
      <c r="E872" s="7" t="str">
        <f>VLOOKUP(A872,'Data Analysis'!A871:Q3206,7,FALSE)</f>
        <v>yes</v>
      </c>
      <c r="F872" s="7" t="str">
        <f>VLOOKUP(A872,'Data Analysis'!A871:Q3206,9,FALSE)</f>
        <v>No</v>
      </c>
      <c r="G872" s="7" t="str">
        <f>VLOOKUP(A872,'Data Analysis'!A871:Q3206,8,FALSE)</f>
        <v>Yes</v>
      </c>
      <c r="H872" s="7">
        <f>VLOOKUP(A872,'Data Analysis'!A871:Q3206,10,FALSE)</f>
        <v>1</v>
      </c>
      <c r="I872" s="7" t="str">
        <f>VLOOKUP(A872,'Data Analysis'!A871:Q3206,17,FALSE)</f>
        <v>No</v>
      </c>
      <c r="J872" s="7" t="str">
        <f>VLOOKUP(A872,'Data Analysis'!A871:Q3206,11,FALSE)</f>
        <v>Obesity</v>
      </c>
      <c r="K872" s="7" t="str">
        <f>VLOOKUP(A872,'Data Analysis'!A871:Q3206,12,FALSE)</f>
        <v>Diabetes</v>
      </c>
      <c r="L872" s="7" t="str">
        <f>VLOOKUP(A872,'Data Analysis'!A871:Q3206,13,FALSE)</f>
        <v>28-Oct-1963</v>
      </c>
      <c r="M872" s="7">
        <f>VLOOKUP(A872,'Data Analysis'!A871:Q3206,14,FALSE)</f>
        <v>12299.59</v>
      </c>
      <c r="N872" s="7" t="str">
        <f>VLOOKUP(A872,'Data Analysis'!A871:Q3206,16,FALSE)</f>
        <v>tier - 3</v>
      </c>
      <c r="O872" s="7" t="str">
        <f>VLOOKUP(A872,'Data Analysis'!A871:Q3206,15,FALSE)</f>
        <v>tier - 1</v>
      </c>
      <c r="P872" s="7">
        <f>VLOOKUP(A872,'Data Analysis'!A871:Q3206,2,FALSE)</f>
        <v>59</v>
      </c>
      <c r="Q872" s="7">
        <f>VLOOKUP(A873,'Data Analysis'!A872:Q3207,2,FALSE)</f>
        <v>32</v>
      </c>
    </row>
    <row r="873" ht="15.6" spans="1:17">
      <c r="A873" s="9" t="s">
        <v>1744</v>
      </c>
      <c r="B873" s="7" t="str">
        <f>VLOOKUP(A873,'Data Analysis'!A872:Q3207,4,FALSE)</f>
        <v>  Shaista S</v>
      </c>
      <c r="C873" s="7">
        <f>VLOOKUP(A873,'Data Analysis'!A872:Q3207,5,FALSE)</f>
        <v>45.8</v>
      </c>
      <c r="D873" s="7">
        <f>VLOOKUP(A873,'Data Analysis'!A872:Q3207,6,FALSE)</f>
        <v>4.85</v>
      </c>
      <c r="E873" s="7" t="str">
        <f>VLOOKUP(A873,'Data Analysis'!A872:Q3207,7,FALSE)</f>
        <v>No</v>
      </c>
      <c r="F873" s="7" t="str">
        <f>VLOOKUP(A873,'Data Analysis'!A872:Q3207,9,FALSE)</f>
        <v>No</v>
      </c>
      <c r="G873" s="7" t="str">
        <f>VLOOKUP(A873,'Data Analysis'!A872:Q3207,8,FALSE)</f>
        <v>No</v>
      </c>
      <c r="H873" s="7">
        <f>VLOOKUP(A873,'Data Analysis'!A872:Q3207,10,FALSE)</f>
        <v>0</v>
      </c>
      <c r="I873" s="7" t="str">
        <f>VLOOKUP(A873,'Data Analysis'!A872:Q3207,17,FALSE)</f>
        <v>No</v>
      </c>
      <c r="J873" s="7" t="str">
        <f>VLOOKUP(A873,'Data Analysis'!A872:Q3207,11,FALSE)</f>
        <v>Overweight</v>
      </c>
      <c r="K873" s="7" t="str">
        <f>VLOOKUP(A873,'Data Analysis'!A872:Q3207,12,FALSE)</f>
        <v>Normal</v>
      </c>
      <c r="L873" s="7" t="str">
        <f>VLOOKUP(A873,'Data Analysis'!A872:Q3207,13,FALSE)</f>
        <v>29-Oct-1990</v>
      </c>
      <c r="M873" s="7">
        <f>VLOOKUP(A873,'Data Analysis'!A872:Q3207,14,FALSE)</f>
        <v>12282.38</v>
      </c>
      <c r="N873" s="7" t="str">
        <f>VLOOKUP(A873,'Data Analysis'!A872:Q3207,16,FALSE)</f>
        <v>tier - 3</v>
      </c>
      <c r="O873" s="7" t="str">
        <f>VLOOKUP(A873,'Data Analysis'!A872:Q3207,15,FALSE)</f>
        <v>tier - 1</v>
      </c>
      <c r="P873" s="7">
        <f>VLOOKUP(A873,'Data Analysis'!A872:Q3207,2,FALSE)</f>
        <v>32</v>
      </c>
      <c r="Q873" s="7">
        <f>VLOOKUP(A874,'Data Analysis'!A873:Q3208,2,FALSE)</f>
        <v>56</v>
      </c>
    </row>
    <row r="874" ht="15.6" spans="1:17">
      <c r="A874" s="9" t="s">
        <v>1746</v>
      </c>
      <c r="B874" s="7" t="str">
        <f>VLOOKUP(A874,'Data Analysis'!A873:Q3208,4,FALSE)</f>
        <v>  Emily</v>
      </c>
      <c r="C874" s="7">
        <f>VLOOKUP(A874,'Data Analysis'!A873:Q3208,5,FALSE)</f>
        <v>29</v>
      </c>
      <c r="D874" s="7">
        <f>VLOOKUP(A874,'Data Analysis'!A873:Q3208,6,FALSE)</f>
        <v>4.39</v>
      </c>
      <c r="E874" s="7" t="str">
        <f>VLOOKUP(A874,'Data Analysis'!A873:Q3208,7,FALSE)</f>
        <v>yes</v>
      </c>
      <c r="F874" s="7" t="str">
        <f>VLOOKUP(A874,'Data Analysis'!A873:Q3208,9,FALSE)</f>
        <v>No</v>
      </c>
      <c r="G874" s="7" t="str">
        <f>VLOOKUP(A874,'Data Analysis'!A873:Q3208,8,FALSE)</f>
        <v>No</v>
      </c>
      <c r="H874" s="7">
        <f>VLOOKUP(A874,'Data Analysis'!A873:Q3208,10,FALSE)</f>
        <v>2</v>
      </c>
      <c r="I874" s="7" t="str">
        <f>VLOOKUP(A874,'Data Analysis'!A873:Q3208,17,FALSE)</f>
        <v>No</v>
      </c>
      <c r="J874" s="7" t="str">
        <f>VLOOKUP(A874,'Data Analysis'!A873:Q3208,11,FALSE)</f>
        <v>Overweight</v>
      </c>
      <c r="K874" s="7" t="str">
        <f>VLOOKUP(A874,'Data Analysis'!A873:Q3208,12,FALSE)</f>
        <v>Normal</v>
      </c>
      <c r="L874" s="7" t="str">
        <f>VLOOKUP(A874,'Data Analysis'!A873:Q3208,13,FALSE)</f>
        <v>16-Nov-1966</v>
      </c>
      <c r="M874" s="7">
        <f>VLOOKUP(A874,'Data Analysis'!A873:Q3208,14,FALSE)</f>
        <v>12282.03</v>
      </c>
      <c r="N874" s="7" t="str">
        <f>VLOOKUP(A874,'Data Analysis'!A873:Q3208,16,FALSE)</f>
        <v>tier - 3</v>
      </c>
      <c r="O874" s="7" t="str">
        <f>VLOOKUP(A874,'Data Analysis'!A873:Q3208,15,FALSE)</f>
        <v>tier - 1</v>
      </c>
      <c r="P874" s="7">
        <f>VLOOKUP(A874,'Data Analysis'!A873:Q3208,2,FALSE)</f>
        <v>56</v>
      </c>
      <c r="Q874" s="7">
        <f>VLOOKUP(A875,'Data Analysis'!A874:Q3209,2,FALSE)</f>
        <v>55</v>
      </c>
    </row>
    <row r="875" ht="15.6" spans="1:17">
      <c r="A875" s="9" t="s">
        <v>1748</v>
      </c>
      <c r="B875" s="7" t="str">
        <f>VLOOKUP(A875,'Data Analysis'!A874:Q3209,4,FALSE)</f>
        <v>  Julie A</v>
      </c>
      <c r="C875" s="7">
        <f>VLOOKUP(A875,'Data Analysis'!A874:Q3209,5,FALSE)</f>
        <v>33.535</v>
      </c>
      <c r="D875" s="7">
        <f>VLOOKUP(A875,'Data Analysis'!A874:Q3209,6,FALSE)</f>
        <v>8.24</v>
      </c>
      <c r="E875" s="7" t="str">
        <f>VLOOKUP(A875,'Data Analysis'!A874:Q3209,7,FALSE)</f>
        <v>yes</v>
      </c>
      <c r="F875" s="7" t="str">
        <f>VLOOKUP(A875,'Data Analysis'!A874:Q3209,9,FALSE)</f>
        <v>No</v>
      </c>
      <c r="G875" s="7" t="str">
        <f>VLOOKUP(A875,'Data Analysis'!A874:Q3209,8,FALSE)</f>
        <v>No</v>
      </c>
      <c r="H875" s="7">
        <f>VLOOKUP(A875,'Data Analysis'!A874:Q3209,10,FALSE)</f>
        <v>0</v>
      </c>
      <c r="I875" s="7" t="str">
        <f>VLOOKUP(A875,'Data Analysis'!A874:Q3209,17,FALSE)</f>
        <v>No</v>
      </c>
      <c r="J875" s="7" t="str">
        <f>VLOOKUP(A875,'Data Analysis'!A874:Q3209,11,FALSE)</f>
        <v>Obesity</v>
      </c>
      <c r="K875" s="7" t="str">
        <f>VLOOKUP(A875,'Data Analysis'!A874:Q3209,12,FALSE)</f>
        <v>Diabetes</v>
      </c>
      <c r="L875" s="7" t="str">
        <f>VLOOKUP(A875,'Data Analysis'!A874:Q3209,13,FALSE)</f>
        <v>28-Aug-1967</v>
      </c>
      <c r="M875" s="7">
        <f>VLOOKUP(A875,'Data Analysis'!A874:Q3209,14,FALSE)</f>
        <v>12269.69</v>
      </c>
      <c r="N875" s="7" t="str">
        <f>VLOOKUP(A875,'Data Analysis'!A874:Q3209,16,FALSE)</f>
        <v>tier - 3</v>
      </c>
      <c r="O875" s="7" t="str">
        <f>VLOOKUP(A875,'Data Analysis'!A874:Q3209,15,FALSE)</f>
        <v>tier - 2</v>
      </c>
      <c r="P875" s="7">
        <f>VLOOKUP(A875,'Data Analysis'!A874:Q3209,2,FALSE)</f>
        <v>55</v>
      </c>
      <c r="Q875" s="7">
        <f>VLOOKUP(A876,'Data Analysis'!A875:Q3210,2,FALSE)</f>
        <v>55</v>
      </c>
    </row>
    <row r="876" ht="15.6" spans="1:17">
      <c r="A876" s="9" t="s">
        <v>1750</v>
      </c>
      <c r="B876" s="7" t="str">
        <f>VLOOKUP(A876,'Data Analysis'!A875:Q3210,4,FALSE)</f>
        <v>  Megumi</v>
      </c>
      <c r="C876" s="7">
        <f>VLOOKUP(A876,'Data Analysis'!A875:Q3210,5,FALSE)</f>
        <v>32.775</v>
      </c>
      <c r="D876" s="7">
        <f>VLOOKUP(A876,'Data Analysis'!A875:Q3210,6,FALSE)</f>
        <v>9.77</v>
      </c>
      <c r="E876" s="7" t="str">
        <f>VLOOKUP(A876,'Data Analysis'!A875:Q3210,7,FALSE)</f>
        <v>yes</v>
      </c>
      <c r="F876" s="7" t="str">
        <f>VLOOKUP(A876,'Data Analysis'!A875:Q3210,9,FALSE)</f>
        <v>No</v>
      </c>
      <c r="G876" s="7" t="str">
        <f>VLOOKUP(A876,'Data Analysis'!A875:Q3210,8,FALSE)</f>
        <v>No</v>
      </c>
      <c r="H876" s="7">
        <f>VLOOKUP(A876,'Data Analysis'!A875:Q3210,10,FALSE)</f>
        <v>0</v>
      </c>
      <c r="I876" s="7" t="str">
        <f>VLOOKUP(A876,'Data Analysis'!A875:Q3210,17,FALSE)</f>
        <v>No</v>
      </c>
      <c r="J876" s="7" t="str">
        <f>VLOOKUP(A876,'Data Analysis'!A875:Q3210,11,FALSE)</f>
        <v>Overweight</v>
      </c>
      <c r="K876" s="7" t="str">
        <f>VLOOKUP(A876,'Data Analysis'!A875:Q3210,12,FALSE)</f>
        <v>Diabetes</v>
      </c>
      <c r="L876" s="7" t="str">
        <f>VLOOKUP(A876,'Data Analysis'!A875:Q3210,13,FALSE)</f>
        <v>30-Dec-1967</v>
      </c>
      <c r="M876" s="7">
        <f>VLOOKUP(A876,'Data Analysis'!A875:Q3210,14,FALSE)</f>
        <v>12268.63</v>
      </c>
      <c r="N876" s="7" t="str">
        <f>VLOOKUP(A876,'Data Analysis'!A875:Q3210,16,FALSE)</f>
        <v>tier - 3</v>
      </c>
      <c r="O876" s="7" t="str">
        <f>VLOOKUP(A876,'Data Analysis'!A875:Q3210,15,FALSE)</f>
        <v>tier - 1</v>
      </c>
      <c r="P876" s="7">
        <f>VLOOKUP(A876,'Data Analysis'!A875:Q3210,2,FALSE)</f>
        <v>55</v>
      </c>
      <c r="Q876" s="7">
        <f>VLOOKUP(A877,'Data Analysis'!A876:Q3211,2,FALSE)</f>
        <v>56</v>
      </c>
    </row>
    <row r="877" ht="15.6" spans="1:17">
      <c r="A877" s="9" t="s">
        <v>1752</v>
      </c>
      <c r="B877" s="7" t="str">
        <f>VLOOKUP(A877,'Data Analysis'!A876:Q3211,4,FALSE)</f>
        <v>  Skylar</v>
      </c>
      <c r="C877" s="7">
        <f>VLOOKUP(A877,'Data Analysis'!A876:Q3211,5,FALSE)</f>
        <v>37.51</v>
      </c>
      <c r="D877" s="7">
        <f>VLOOKUP(A877,'Data Analysis'!A876:Q3211,6,FALSE)</f>
        <v>5.5</v>
      </c>
      <c r="E877" s="7" t="str">
        <f>VLOOKUP(A877,'Data Analysis'!A876:Q3211,7,FALSE)</f>
        <v>yes</v>
      </c>
      <c r="F877" s="7" t="str">
        <f>VLOOKUP(A877,'Data Analysis'!A876:Q3211,9,FALSE)</f>
        <v>No</v>
      </c>
      <c r="G877" s="7" t="str">
        <f>VLOOKUP(A877,'Data Analysis'!A876:Q3211,8,FALSE)</f>
        <v>No</v>
      </c>
      <c r="H877" s="7">
        <f>VLOOKUP(A877,'Data Analysis'!A876:Q3211,10,FALSE)</f>
        <v>2</v>
      </c>
      <c r="I877" s="7" t="str">
        <f>VLOOKUP(A877,'Data Analysis'!A876:Q3211,17,FALSE)</f>
        <v>No</v>
      </c>
      <c r="J877" s="7" t="str">
        <f>VLOOKUP(A877,'Data Analysis'!A876:Q3211,11,FALSE)</f>
        <v>Normal Weight</v>
      </c>
      <c r="K877" s="7" t="str">
        <f>VLOOKUP(A877,'Data Analysis'!A876:Q3211,12,FALSE)</f>
        <v>Normal</v>
      </c>
      <c r="L877" s="7" t="str">
        <f>VLOOKUP(A877,'Data Analysis'!A876:Q3211,13,FALSE)</f>
        <v>6-Dec-1966</v>
      </c>
      <c r="M877" s="7">
        <f>VLOOKUP(A877,'Data Analysis'!A876:Q3211,14,FALSE)</f>
        <v>12265.51</v>
      </c>
      <c r="N877" s="7" t="str">
        <f>VLOOKUP(A877,'Data Analysis'!A876:Q3211,16,FALSE)</f>
        <v>tier - 3</v>
      </c>
      <c r="O877" s="7" t="str">
        <f>VLOOKUP(A877,'Data Analysis'!A876:Q3211,15,FALSE)</f>
        <v>tier - 3</v>
      </c>
      <c r="P877" s="7">
        <f>VLOOKUP(A877,'Data Analysis'!A876:Q3211,2,FALSE)</f>
        <v>56</v>
      </c>
      <c r="Q877" s="7">
        <f>VLOOKUP(A878,'Data Analysis'!A877:Q3212,2,FALSE)</f>
        <v>36</v>
      </c>
    </row>
    <row r="878" ht="15.6" spans="1:17">
      <c r="A878" s="9" t="s">
        <v>1754</v>
      </c>
      <c r="B878" s="7" t="str">
        <f>VLOOKUP(A878,'Data Analysis'!A877:Q3212,4,FALSE)</f>
        <v>  Victoria</v>
      </c>
      <c r="C878" s="7">
        <f>VLOOKUP(A878,'Data Analysis'!A877:Q3212,5,FALSE)</f>
        <v>39.86</v>
      </c>
      <c r="D878" s="7">
        <f>VLOOKUP(A878,'Data Analysis'!A877:Q3212,6,FALSE)</f>
        <v>11.84</v>
      </c>
      <c r="E878" s="7" t="str">
        <f>VLOOKUP(A878,'Data Analysis'!A877:Q3212,7,FALSE)</f>
        <v>yes</v>
      </c>
      <c r="F878" s="7" t="str">
        <f>VLOOKUP(A878,'Data Analysis'!A877:Q3212,9,FALSE)</f>
        <v>No</v>
      </c>
      <c r="G878" s="7" t="str">
        <f>VLOOKUP(A878,'Data Analysis'!A877:Q3212,8,FALSE)</f>
        <v>No</v>
      </c>
      <c r="H878" s="7">
        <f>VLOOKUP(A878,'Data Analysis'!A877:Q3212,10,FALSE)</f>
        <v>1</v>
      </c>
      <c r="I878" s="7" t="str">
        <f>VLOOKUP(A878,'Data Analysis'!A877:Q3212,17,FALSE)</f>
        <v>No</v>
      </c>
      <c r="J878" s="7" t="str">
        <f>VLOOKUP(A878,'Data Analysis'!A877:Q3212,11,FALSE)</f>
        <v>Overweight</v>
      </c>
      <c r="K878" s="7" t="str">
        <f>VLOOKUP(A878,'Data Analysis'!A877:Q3212,12,FALSE)</f>
        <v>Diabetes</v>
      </c>
      <c r="L878" s="7" t="str">
        <f>VLOOKUP(A878,'Data Analysis'!A877:Q3212,13,FALSE)</f>
        <v>13-Aug-1986</v>
      </c>
      <c r="M878" s="7">
        <f>VLOOKUP(A878,'Data Analysis'!A877:Q3212,14,FALSE)</f>
        <v>12255.04</v>
      </c>
      <c r="N878" s="7" t="str">
        <f>VLOOKUP(A878,'Data Analysis'!A877:Q3212,16,FALSE)</f>
        <v>tier - 3</v>
      </c>
      <c r="O878" s="7" t="str">
        <f>VLOOKUP(A878,'Data Analysis'!A877:Q3212,15,FALSE)</f>
        <v>tier - 2</v>
      </c>
      <c r="P878" s="7">
        <f>VLOOKUP(A878,'Data Analysis'!A877:Q3212,2,FALSE)</f>
        <v>36</v>
      </c>
      <c r="Q878" s="7">
        <f>VLOOKUP(A879,'Data Analysis'!A878:Q3213,2,FALSE)</f>
        <v>33</v>
      </c>
    </row>
    <row r="879" ht="15.6" spans="1:17">
      <c r="A879" s="9" t="s">
        <v>1756</v>
      </c>
      <c r="B879" s="7" t="str">
        <f>VLOOKUP(A879,'Data Analysis'!A878:Q3213,4,FALSE)</f>
        <v>  Amanda L</v>
      </c>
      <c r="C879" s="7">
        <f>VLOOKUP(A879,'Data Analysis'!A878:Q3213,5,FALSE)</f>
        <v>42.13</v>
      </c>
      <c r="D879" s="7">
        <f>VLOOKUP(A879,'Data Analysis'!A878:Q3213,6,FALSE)</f>
        <v>4.66</v>
      </c>
      <c r="E879" s="7" t="str">
        <f>VLOOKUP(A879,'Data Analysis'!A878:Q3213,7,FALSE)</f>
        <v>No</v>
      </c>
      <c r="F879" s="7" t="str">
        <f>VLOOKUP(A879,'Data Analysis'!A878:Q3213,9,FALSE)</f>
        <v>No</v>
      </c>
      <c r="G879" s="7" t="str">
        <f>VLOOKUP(A879,'Data Analysis'!A878:Q3213,8,FALSE)</f>
        <v>No</v>
      </c>
      <c r="H879" s="7">
        <f>VLOOKUP(A879,'Data Analysis'!A878:Q3213,10,FALSE)</f>
        <v>0</v>
      </c>
      <c r="I879" s="7" t="str">
        <f>VLOOKUP(A879,'Data Analysis'!A878:Q3213,17,FALSE)</f>
        <v>No</v>
      </c>
      <c r="J879" s="7" t="str">
        <f>VLOOKUP(A879,'Data Analysis'!A878:Q3213,11,FALSE)</f>
        <v>Overweight</v>
      </c>
      <c r="K879" s="7" t="str">
        <f>VLOOKUP(A879,'Data Analysis'!A878:Q3213,12,FALSE)</f>
        <v>Normal</v>
      </c>
      <c r="L879" s="7" t="str">
        <f>VLOOKUP(A879,'Data Analysis'!A878:Q3213,13,FALSE)</f>
        <v>23-Nov-1989</v>
      </c>
      <c r="M879" s="7">
        <f>VLOOKUP(A879,'Data Analysis'!A878:Q3213,14,FALSE)</f>
        <v>12254.44</v>
      </c>
      <c r="N879" s="7" t="str">
        <f>VLOOKUP(A879,'Data Analysis'!A878:Q3213,16,FALSE)</f>
        <v>tier - 3</v>
      </c>
      <c r="O879" s="7" t="str">
        <f>VLOOKUP(A879,'Data Analysis'!A878:Q3213,15,FALSE)</f>
        <v>tier - 3</v>
      </c>
      <c r="P879" s="7">
        <f>VLOOKUP(A879,'Data Analysis'!A878:Q3213,2,FALSE)</f>
        <v>33</v>
      </c>
      <c r="Q879" s="7">
        <f>VLOOKUP(A880,'Data Analysis'!A879:Q3214,2,FALSE)</f>
        <v>48</v>
      </c>
    </row>
    <row r="880" ht="15.6" spans="1:17">
      <c r="A880" s="9" t="s">
        <v>1758</v>
      </c>
      <c r="B880" s="7" t="str">
        <f>VLOOKUP(A880,'Data Analysis'!A879:Q3214,4,FALSE)</f>
        <v>  Renee</v>
      </c>
      <c r="C880" s="7">
        <f>VLOOKUP(A880,'Data Analysis'!A879:Q3214,5,FALSE)</f>
        <v>35.99</v>
      </c>
      <c r="D880" s="7">
        <f>VLOOKUP(A880,'Data Analysis'!A879:Q3214,6,FALSE)</f>
        <v>11.11</v>
      </c>
      <c r="E880" s="7" t="str">
        <f>VLOOKUP(A880,'Data Analysis'!A879:Q3214,7,FALSE)</f>
        <v>No</v>
      </c>
      <c r="F880" s="7" t="str">
        <f>VLOOKUP(A880,'Data Analysis'!A879:Q3214,9,FALSE)</f>
        <v>No</v>
      </c>
      <c r="G880" s="7" t="str">
        <f>VLOOKUP(A880,'Data Analysis'!A879:Q3214,8,FALSE)</f>
        <v>No</v>
      </c>
      <c r="H880" s="7">
        <f>VLOOKUP(A880,'Data Analysis'!A879:Q3214,10,FALSE)</f>
        <v>0</v>
      </c>
      <c r="I880" s="7" t="str">
        <f>VLOOKUP(A880,'Data Analysis'!A879:Q3214,17,FALSE)</f>
        <v>No</v>
      </c>
      <c r="J880" s="7" t="str">
        <f>VLOOKUP(A880,'Data Analysis'!A879:Q3214,11,FALSE)</f>
        <v>Overweight</v>
      </c>
      <c r="K880" s="7" t="str">
        <f>VLOOKUP(A880,'Data Analysis'!A879:Q3214,12,FALSE)</f>
        <v>Diabetes</v>
      </c>
      <c r="L880" s="7" t="str">
        <f>VLOOKUP(A880,'Data Analysis'!A879:Q3214,13,FALSE)</f>
        <v>23-Jun-1974</v>
      </c>
      <c r="M880" s="7">
        <f>VLOOKUP(A880,'Data Analysis'!A879:Q3214,14,FALSE)</f>
        <v>12245.17</v>
      </c>
      <c r="N880" s="7" t="str">
        <f>VLOOKUP(A880,'Data Analysis'!A879:Q3214,16,FALSE)</f>
        <v>tier - 3</v>
      </c>
      <c r="O880" s="7" t="str">
        <f>VLOOKUP(A880,'Data Analysis'!A879:Q3214,15,FALSE)</f>
        <v>tier - 1</v>
      </c>
      <c r="P880" s="7">
        <f>VLOOKUP(A880,'Data Analysis'!A879:Q3214,2,FALSE)</f>
        <v>48</v>
      </c>
      <c r="Q880" s="7">
        <f>VLOOKUP(A881,'Data Analysis'!A880:Q3215,2,FALSE)</f>
        <v>59</v>
      </c>
    </row>
    <row r="881" ht="15.6" spans="1:17">
      <c r="A881" s="9" t="s">
        <v>1760</v>
      </c>
      <c r="B881" s="7" t="str">
        <f>VLOOKUP(A881,'Data Analysis'!A880:Q3215,4,FALSE)</f>
        <v>  Nellie A</v>
      </c>
      <c r="C881" s="7">
        <f>VLOOKUP(A881,'Data Analysis'!A880:Q3215,5,FALSE)</f>
        <v>35.2</v>
      </c>
      <c r="D881" s="7">
        <f>VLOOKUP(A881,'Data Analysis'!A880:Q3215,6,FALSE)</f>
        <v>7.72</v>
      </c>
      <c r="E881" s="7" t="str">
        <f>VLOOKUP(A881,'Data Analysis'!A880:Q3215,7,FALSE)</f>
        <v>yes</v>
      </c>
      <c r="F881" s="7" t="str">
        <f>VLOOKUP(A881,'Data Analysis'!A880:Q3215,9,FALSE)</f>
        <v>No</v>
      </c>
      <c r="G881" s="7" t="str">
        <f>VLOOKUP(A881,'Data Analysis'!A880:Q3215,8,FALSE)</f>
        <v>Yes</v>
      </c>
      <c r="H881" s="7">
        <f>VLOOKUP(A881,'Data Analysis'!A880:Q3215,10,FALSE)</f>
        <v>1</v>
      </c>
      <c r="I881" s="7" t="str">
        <f>VLOOKUP(A881,'Data Analysis'!A880:Q3215,17,FALSE)</f>
        <v>No</v>
      </c>
      <c r="J881" s="7" t="str">
        <f>VLOOKUP(A881,'Data Analysis'!A880:Q3215,11,FALSE)</f>
        <v>Overweight</v>
      </c>
      <c r="K881" s="7" t="str">
        <f>VLOOKUP(A881,'Data Analysis'!A880:Q3215,12,FALSE)</f>
        <v>Diabetes</v>
      </c>
      <c r="L881" s="7" t="str">
        <f>VLOOKUP(A881,'Data Analysis'!A880:Q3215,13,FALSE)</f>
        <v>17-Jul-1963</v>
      </c>
      <c r="M881" s="7">
        <f>VLOOKUP(A881,'Data Analysis'!A880:Q3215,14,FALSE)</f>
        <v>12244.53</v>
      </c>
      <c r="N881" s="7" t="str">
        <f>VLOOKUP(A881,'Data Analysis'!A880:Q3215,16,FALSE)</f>
        <v>tier - 3</v>
      </c>
      <c r="O881" s="7" t="str">
        <f>VLOOKUP(A881,'Data Analysis'!A880:Q3215,15,FALSE)</f>
        <v>tier - 1</v>
      </c>
      <c r="P881" s="7">
        <f>VLOOKUP(A881,'Data Analysis'!A880:Q3215,2,FALSE)</f>
        <v>59</v>
      </c>
      <c r="Q881" s="7">
        <f>VLOOKUP(A882,'Data Analysis'!A881:Q3216,2,FALSE)</f>
        <v>56</v>
      </c>
    </row>
    <row r="882" ht="15.6" spans="1:17">
      <c r="A882" s="9" t="s">
        <v>1762</v>
      </c>
      <c r="B882" s="7" t="str">
        <f>VLOOKUP(A882,'Data Analysis'!A881:Q3216,4,FALSE)</f>
        <v>  Tamara</v>
      </c>
      <c r="C882" s="7">
        <f>VLOOKUP(A882,'Data Analysis'!A881:Q3216,5,FALSE)</f>
        <v>29.91</v>
      </c>
      <c r="D882" s="7">
        <f>VLOOKUP(A882,'Data Analysis'!A881:Q3216,6,FALSE)</f>
        <v>5.55</v>
      </c>
      <c r="E882" s="7" t="str">
        <f>VLOOKUP(A882,'Data Analysis'!A881:Q3216,7,FALSE)</f>
        <v>yes</v>
      </c>
      <c r="F882" s="7" t="str">
        <f>VLOOKUP(A882,'Data Analysis'!A881:Q3216,9,FALSE)</f>
        <v>No</v>
      </c>
      <c r="G882" s="7" t="str">
        <f>VLOOKUP(A882,'Data Analysis'!A881:Q3216,8,FALSE)</f>
        <v>No</v>
      </c>
      <c r="H882" s="7">
        <f>VLOOKUP(A882,'Data Analysis'!A881:Q3216,10,FALSE)</f>
        <v>2</v>
      </c>
      <c r="I882" s="7" t="str">
        <f>VLOOKUP(A882,'Data Analysis'!A881:Q3216,17,FALSE)</f>
        <v>No</v>
      </c>
      <c r="J882" s="7" t="str">
        <f>VLOOKUP(A882,'Data Analysis'!A881:Q3216,11,FALSE)</f>
        <v>Obesity</v>
      </c>
      <c r="K882" s="7" t="str">
        <f>VLOOKUP(A882,'Data Analysis'!A881:Q3216,12,FALSE)</f>
        <v>Normal</v>
      </c>
      <c r="L882" s="7" t="str">
        <f>VLOOKUP(A882,'Data Analysis'!A881:Q3216,13,FALSE)</f>
        <v>29-Jul-1966</v>
      </c>
      <c r="M882" s="7">
        <f>VLOOKUP(A882,'Data Analysis'!A881:Q3216,14,FALSE)</f>
        <v>12237.73</v>
      </c>
      <c r="N882" s="7" t="str">
        <f>VLOOKUP(A882,'Data Analysis'!A881:Q3216,16,FALSE)</f>
        <v>tier - 3</v>
      </c>
      <c r="O882" s="7" t="str">
        <f>VLOOKUP(A882,'Data Analysis'!A881:Q3216,15,FALSE)</f>
        <v>tier - 3</v>
      </c>
      <c r="P882" s="7">
        <f>VLOOKUP(A882,'Data Analysis'!A881:Q3216,2,FALSE)</f>
        <v>56</v>
      </c>
      <c r="Q882" s="7">
        <f>VLOOKUP(A883,'Data Analysis'!A882:Q3217,2,FALSE)</f>
        <v>58</v>
      </c>
    </row>
    <row r="883" ht="15.6" spans="1:17">
      <c r="A883" s="9" t="s">
        <v>1764</v>
      </c>
      <c r="B883" s="7" t="str">
        <f>VLOOKUP(A883,'Data Analysis'!A882:Q3217,4,FALSE)</f>
        <v>  Joan</v>
      </c>
      <c r="C883" s="7">
        <f>VLOOKUP(A883,'Data Analysis'!A882:Q3217,5,FALSE)</f>
        <v>36.48</v>
      </c>
      <c r="D883" s="7">
        <f>VLOOKUP(A883,'Data Analysis'!A882:Q3217,6,FALSE)</f>
        <v>5.05</v>
      </c>
      <c r="E883" s="7" t="str">
        <f>VLOOKUP(A883,'Data Analysis'!A882:Q3217,7,FALSE)</f>
        <v>yes</v>
      </c>
      <c r="F883" s="7" t="str">
        <f>VLOOKUP(A883,'Data Analysis'!A882:Q3217,9,FALSE)</f>
        <v>No</v>
      </c>
      <c r="G883" s="7" t="str">
        <f>VLOOKUP(A883,'Data Analysis'!A882:Q3217,8,FALSE)</f>
        <v>No</v>
      </c>
      <c r="H883" s="7">
        <f>VLOOKUP(A883,'Data Analysis'!A882:Q3217,10,FALSE)</f>
        <v>1</v>
      </c>
      <c r="I883" s="7" t="str">
        <f>VLOOKUP(A883,'Data Analysis'!A882:Q3217,17,FALSE)</f>
        <v>No</v>
      </c>
      <c r="J883" s="7" t="str">
        <f>VLOOKUP(A883,'Data Analysis'!A882:Q3217,11,FALSE)</f>
        <v>Normal Weight</v>
      </c>
      <c r="K883" s="7" t="str">
        <f>VLOOKUP(A883,'Data Analysis'!A882:Q3217,12,FALSE)</f>
        <v>Normal</v>
      </c>
      <c r="L883" s="7" t="str">
        <f>VLOOKUP(A883,'Data Analysis'!A882:Q3217,13,FALSE)</f>
        <v>15-Oct-1964</v>
      </c>
      <c r="M883" s="7">
        <f>VLOOKUP(A883,'Data Analysis'!A882:Q3217,14,FALSE)</f>
        <v>12235.84</v>
      </c>
      <c r="N883" s="7" t="str">
        <f>VLOOKUP(A883,'Data Analysis'!A882:Q3217,16,FALSE)</f>
        <v>tier - 3</v>
      </c>
      <c r="O883" s="7" t="str">
        <f>VLOOKUP(A883,'Data Analysis'!A882:Q3217,15,FALSE)</f>
        <v>tier - 3</v>
      </c>
      <c r="P883" s="7">
        <f>VLOOKUP(A883,'Data Analysis'!A882:Q3217,2,FALSE)</f>
        <v>58</v>
      </c>
      <c r="Q883" s="7">
        <f>VLOOKUP(A884,'Data Analysis'!A883:Q3218,2,FALSE)</f>
        <v>59</v>
      </c>
    </row>
    <row r="884" ht="15.6" spans="1:17">
      <c r="A884" s="9" t="s">
        <v>1766</v>
      </c>
      <c r="B884" s="7" t="str">
        <f>VLOOKUP(A884,'Data Analysis'!A883:Q3218,4,FALSE)</f>
        <v>  Aimee J</v>
      </c>
      <c r="C884" s="7">
        <f>VLOOKUP(A884,'Data Analysis'!A883:Q3218,5,FALSE)</f>
        <v>27.5</v>
      </c>
      <c r="D884" s="7">
        <f>VLOOKUP(A884,'Data Analysis'!A883:Q3218,6,FALSE)</f>
        <v>8.69</v>
      </c>
      <c r="E884" s="7" t="str">
        <f>VLOOKUP(A884,'Data Analysis'!A883:Q3218,7,FALSE)</f>
        <v>yes</v>
      </c>
      <c r="F884" s="7" t="str">
        <f>VLOOKUP(A884,'Data Analysis'!A883:Q3218,9,FALSE)</f>
        <v>No</v>
      </c>
      <c r="G884" s="7" t="str">
        <f>VLOOKUP(A884,'Data Analysis'!A883:Q3218,8,FALSE)</f>
        <v>Yes</v>
      </c>
      <c r="H884" s="7">
        <f>VLOOKUP(A884,'Data Analysis'!A883:Q3218,10,FALSE)</f>
        <v>1</v>
      </c>
      <c r="I884" s="7" t="str">
        <f>VLOOKUP(A884,'Data Analysis'!A883:Q3218,17,FALSE)</f>
        <v>No</v>
      </c>
      <c r="J884" s="7" t="str">
        <f>VLOOKUP(A884,'Data Analysis'!A883:Q3218,11,FALSE)</f>
        <v>Normal Weight</v>
      </c>
      <c r="K884" s="7" t="str">
        <f>VLOOKUP(A884,'Data Analysis'!A883:Q3218,12,FALSE)</f>
        <v>Diabetes</v>
      </c>
      <c r="L884" s="7" t="str">
        <f>VLOOKUP(A884,'Data Analysis'!A883:Q3218,13,FALSE)</f>
        <v>19-Jul-1963</v>
      </c>
      <c r="M884" s="7">
        <f>VLOOKUP(A884,'Data Analysis'!A883:Q3218,14,FALSE)</f>
        <v>12233.83</v>
      </c>
      <c r="N884" s="7" t="str">
        <f>VLOOKUP(A884,'Data Analysis'!A883:Q3218,16,FALSE)</f>
        <v>tier - 3</v>
      </c>
      <c r="O884" s="7" t="str">
        <f>VLOOKUP(A884,'Data Analysis'!A883:Q3218,15,FALSE)</f>
        <v>tier - 1</v>
      </c>
      <c r="P884" s="7">
        <f>VLOOKUP(A884,'Data Analysis'!A883:Q3218,2,FALSE)</f>
        <v>59</v>
      </c>
      <c r="Q884" s="7">
        <f>VLOOKUP(A885,'Data Analysis'!A884:Q3219,2,FALSE)</f>
        <v>58</v>
      </c>
    </row>
    <row r="885" ht="15.6" spans="1:17">
      <c r="A885" s="9" t="s">
        <v>1768</v>
      </c>
      <c r="B885" s="7" t="str">
        <f>VLOOKUP(A885,'Data Analysis'!A884:Q3219,4,FALSE)</f>
        <v>  Suzanne</v>
      </c>
      <c r="C885" s="7">
        <f>VLOOKUP(A885,'Data Analysis'!A884:Q3219,5,FALSE)</f>
        <v>33.44</v>
      </c>
      <c r="D885" s="7">
        <f>VLOOKUP(A885,'Data Analysis'!A884:Q3219,6,FALSE)</f>
        <v>5.9</v>
      </c>
      <c r="E885" s="7" t="str">
        <f>VLOOKUP(A885,'Data Analysis'!A884:Q3219,7,FALSE)</f>
        <v>yes</v>
      </c>
      <c r="F885" s="7" t="str">
        <f>VLOOKUP(A885,'Data Analysis'!A884:Q3219,9,FALSE)</f>
        <v>No</v>
      </c>
      <c r="G885" s="7" t="str">
        <f>VLOOKUP(A885,'Data Analysis'!A884:Q3219,8,FALSE)</f>
        <v>No</v>
      </c>
      <c r="H885" s="7">
        <f>VLOOKUP(A885,'Data Analysis'!A884:Q3219,10,FALSE)</f>
        <v>1</v>
      </c>
      <c r="I885" s="7" t="str">
        <f>VLOOKUP(A885,'Data Analysis'!A884:Q3219,17,FALSE)</f>
        <v>No</v>
      </c>
      <c r="J885" s="7" t="str">
        <f>VLOOKUP(A885,'Data Analysis'!A884:Q3219,11,FALSE)</f>
        <v>Obesity</v>
      </c>
      <c r="K885" s="7" t="str">
        <f>VLOOKUP(A885,'Data Analysis'!A884:Q3219,12,FALSE)</f>
        <v>Prediabetes</v>
      </c>
      <c r="L885" s="7" t="str">
        <f>VLOOKUP(A885,'Data Analysis'!A884:Q3219,13,FALSE)</f>
        <v>24-Jun-1964</v>
      </c>
      <c r="M885" s="7">
        <f>VLOOKUP(A885,'Data Analysis'!A884:Q3219,14,FALSE)</f>
        <v>12231.61</v>
      </c>
      <c r="N885" s="7" t="str">
        <f>VLOOKUP(A885,'Data Analysis'!A884:Q3219,16,FALSE)</f>
        <v>tier - 3</v>
      </c>
      <c r="O885" s="7" t="str">
        <f>VLOOKUP(A885,'Data Analysis'!A884:Q3219,15,FALSE)</f>
        <v>tier - 3</v>
      </c>
      <c r="P885" s="7">
        <f>VLOOKUP(A885,'Data Analysis'!A884:Q3219,2,FALSE)</f>
        <v>58</v>
      </c>
      <c r="Q885" s="7">
        <f>VLOOKUP(A886,'Data Analysis'!A885:Q3220,2,FALSE)</f>
        <v>58</v>
      </c>
    </row>
    <row r="886" ht="15.6" spans="1:17">
      <c r="A886" s="9" t="s">
        <v>1770</v>
      </c>
      <c r="B886" s="7" t="str">
        <f>VLOOKUP(A886,'Data Analysis'!A885:Q3220,4,FALSE)</f>
        <v>  Kristin A</v>
      </c>
      <c r="C886" s="7">
        <f>VLOOKUP(A886,'Data Analysis'!A885:Q3220,5,FALSE)</f>
        <v>28.215</v>
      </c>
      <c r="D886" s="7">
        <f>VLOOKUP(A886,'Data Analysis'!A885:Q3220,6,FALSE)</f>
        <v>6.29</v>
      </c>
      <c r="E886" s="7" t="str">
        <f>VLOOKUP(A886,'Data Analysis'!A885:Q3220,7,FALSE)</f>
        <v>yes</v>
      </c>
      <c r="F886" s="7" t="str">
        <f>VLOOKUP(A886,'Data Analysis'!A885:Q3220,9,FALSE)</f>
        <v>No</v>
      </c>
      <c r="G886" s="7" t="str">
        <f>VLOOKUP(A886,'Data Analysis'!A885:Q3220,8,FALSE)</f>
        <v>No</v>
      </c>
      <c r="H886" s="7">
        <f>VLOOKUP(A886,'Data Analysis'!A885:Q3220,10,FALSE)</f>
        <v>1</v>
      </c>
      <c r="I886" s="7" t="str">
        <f>VLOOKUP(A886,'Data Analysis'!A885:Q3220,17,FALSE)</f>
        <v>No</v>
      </c>
      <c r="J886" s="7" t="str">
        <f>VLOOKUP(A886,'Data Analysis'!A885:Q3220,11,FALSE)</f>
        <v>Normal Weight</v>
      </c>
      <c r="K886" s="7" t="str">
        <f>VLOOKUP(A886,'Data Analysis'!A885:Q3220,12,FALSE)</f>
        <v>Prediabetes</v>
      </c>
      <c r="L886" s="7" t="str">
        <f>VLOOKUP(A886,'Data Analysis'!A885:Q3220,13,FALSE)</f>
        <v>2-Jul-1964</v>
      </c>
      <c r="M886" s="7">
        <f>VLOOKUP(A886,'Data Analysis'!A885:Q3220,14,FALSE)</f>
        <v>12224.35</v>
      </c>
      <c r="N886" s="7" t="str">
        <f>VLOOKUP(A886,'Data Analysis'!A885:Q3220,16,FALSE)</f>
        <v>tier - 3</v>
      </c>
      <c r="O886" s="7" t="str">
        <f>VLOOKUP(A886,'Data Analysis'!A885:Q3220,15,FALSE)</f>
        <v>tier - 1</v>
      </c>
      <c r="P886" s="7">
        <f>VLOOKUP(A886,'Data Analysis'!A885:Q3220,2,FALSE)</f>
        <v>58</v>
      </c>
      <c r="Q886" s="7">
        <f>VLOOKUP(A887,'Data Analysis'!A886:Q3221,2,FALSE)</f>
        <v>58</v>
      </c>
    </row>
    <row r="887" ht="15.6" spans="1:17">
      <c r="A887" s="9" t="s">
        <v>1772</v>
      </c>
      <c r="B887" s="7" t="str">
        <f>VLOOKUP(A887,'Data Analysis'!A886:Q3221,4,FALSE)</f>
        <v>  Bronwyn</v>
      </c>
      <c r="C887" s="7">
        <f>VLOOKUP(A887,'Data Analysis'!A886:Q3221,5,FALSE)</f>
        <v>27.17</v>
      </c>
      <c r="D887" s="7">
        <f>VLOOKUP(A887,'Data Analysis'!A886:Q3221,6,FALSE)</f>
        <v>5.84</v>
      </c>
      <c r="E887" s="7" t="str">
        <f>VLOOKUP(A887,'Data Analysis'!A886:Q3221,7,FALSE)</f>
        <v>yes</v>
      </c>
      <c r="F887" s="7" t="str">
        <f>VLOOKUP(A887,'Data Analysis'!A886:Q3221,9,FALSE)</f>
        <v>No</v>
      </c>
      <c r="G887" s="7" t="str">
        <f>VLOOKUP(A887,'Data Analysis'!A886:Q3221,8,FALSE)</f>
        <v>No</v>
      </c>
      <c r="H887" s="7">
        <f>VLOOKUP(A887,'Data Analysis'!A886:Q3221,10,FALSE)</f>
        <v>1</v>
      </c>
      <c r="I887" s="7" t="str">
        <f>VLOOKUP(A887,'Data Analysis'!A886:Q3221,17,FALSE)</f>
        <v>No</v>
      </c>
      <c r="J887" s="7" t="str">
        <f>VLOOKUP(A887,'Data Analysis'!A886:Q3221,11,FALSE)</f>
        <v>Obesity</v>
      </c>
      <c r="K887" s="7" t="str">
        <f>VLOOKUP(A887,'Data Analysis'!A886:Q3221,12,FALSE)</f>
        <v>Prediabetes</v>
      </c>
      <c r="L887" s="7" t="str">
        <f>VLOOKUP(A887,'Data Analysis'!A886:Q3221,13,FALSE)</f>
        <v>20-Jul-1964</v>
      </c>
      <c r="M887" s="7">
        <f>VLOOKUP(A887,'Data Analysis'!A886:Q3221,14,FALSE)</f>
        <v>12222.9</v>
      </c>
      <c r="N887" s="7" t="str">
        <f>VLOOKUP(A887,'Data Analysis'!A886:Q3221,16,FALSE)</f>
        <v>tier - 3</v>
      </c>
      <c r="O887" s="7" t="str">
        <f>VLOOKUP(A887,'Data Analysis'!A886:Q3221,15,FALSE)</f>
        <v>tier - 2</v>
      </c>
      <c r="P887" s="7">
        <f>VLOOKUP(A887,'Data Analysis'!A886:Q3221,2,FALSE)</f>
        <v>58</v>
      </c>
      <c r="Q887" s="7">
        <f>VLOOKUP(A888,'Data Analysis'!A887:Q3222,2,FALSE)</f>
        <v>45</v>
      </c>
    </row>
    <row r="888" ht="15.6" spans="1:17">
      <c r="A888" s="9" t="s">
        <v>1774</v>
      </c>
      <c r="B888" s="7" t="str">
        <f>VLOOKUP(A888,'Data Analysis'!A887:Q3222,4,FALSE)</f>
        <v>  Taylor J</v>
      </c>
      <c r="C888" s="7">
        <f>VLOOKUP(A888,'Data Analysis'!A887:Q3222,5,FALSE)</f>
        <v>35.38</v>
      </c>
      <c r="D888" s="7">
        <f>VLOOKUP(A888,'Data Analysis'!A887:Q3222,6,FALSE)</f>
        <v>6.12</v>
      </c>
      <c r="E888" s="7" t="str">
        <f>VLOOKUP(A888,'Data Analysis'!A887:Q3222,7,FALSE)</f>
        <v>No</v>
      </c>
      <c r="F888" s="7" t="str">
        <f>VLOOKUP(A888,'Data Analysis'!A887:Q3222,9,FALSE)</f>
        <v>No</v>
      </c>
      <c r="G888" s="7" t="str">
        <f>VLOOKUP(A888,'Data Analysis'!A887:Q3222,8,FALSE)</f>
        <v>No</v>
      </c>
      <c r="H888" s="7">
        <f>VLOOKUP(A888,'Data Analysis'!A887:Q3222,10,FALSE)</f>
        <v>0</v>
      </c>
      <c r="I888" s="7" t="str">
        <f>VLOOKUP(A888,'Data Analysis'!A887:Q3222,17,FALSE)</f>
        <v>No</v>
      </c>
      <c r="J888" s="7" t="str">
        <f>VLOOKUP(A888,'Data Analysis'!A887:Q3222,11,FALSE)</f>
        <v>Overweight</v>
      </c>
      <c r="K888" s="7" t="str">
        <f>VLOOKUP(A888,'Data Analysis'!A887:Q3222,12,FALSE)</f>
        <v>Prediabetes</v>
      </c>
      <c r="L888" s="7" t="str">
        <f>VLOOKUP(A888,'Data Analysis'!A887:Q3222,13,FALSE)</f>
        <v>14-Aug-1977</v>
      </c>
      <c r="M888" s="7">
        <f>VLOOKUP(A888,'Data Analysis'!A887:Q3222,14,FALSE)</f>
        <v>12218.7</v>
      </c>
      <c r="N888" s="7" t="str">
        <f>VLOOKUP(A888,'Data Analysis'!A887:Q3222,16,FALSE)</f>
        <v>tier - 3</v>
      </c>
      <c r="O888" s="7" t="str">
        <f>VLOOKUP(A888,'Data Analysis'!A887:Q3222,15,FALSE)</f>
        <v>tier - 1</v>
      </c>
      <c r="P888" s="7">
        <f>VLOOKUP(A888,'Data Analysis'!A887:Q3222,2,FALSE)</f>
        <v>45</v>
      </c>
      <c r="Q888" s="7">
        <f>VLOOKUP(A889,'Data Analysis'!A888:Q3223,2,FALSE)</f>
        <v>31</v>
      </c>
    </row>
    <row r="889" ht="15.6" spans="1:17">
      <c r="A889" s="9" t="s">
        <v>1776</v>
      </c>
      <c r="B889" s="7" t="str">
        <f>VLOOKUP(A889,'Data Analysis'!A888:Q3223,4,FALSE)</f>
        <v>  Kimberly M</v>
      </c>
      <c r="C889" s="7">
        <f>VLOOKUP(A889,'Data Analysis'!A888:Q3223,5,FALSE)</f>
        <v>43.48</v>
      </c>
      <c r="D889" s="7">
        <f>VLOOKUP(A889,'Data Analysis'!A888:Q3223,6,FALSE)</f>
        <v>6.24</v>
      </c>
      <c r="E889" s="7" t="str">
        <f>VLOOKUP(A889,'Data Analysis'!A888:Q3223,7,FALSE)</f>
        <v>No</v>
      </c>
      <c r="F889" s="7" t="str">
        <f>VLOOKUP(A889,'Data Analysis'!A888:Q3223,9,FALSE)</f>
        <v>No</v>
      </c>
      <c r="G889" s="7" t="str">
        <f>VLOOKUP(A889,'Data Analysis'!A888:Q3223,8,FALSE)</f>
        <v>No</v>
      </c>
      <c r="H889" s="7">
        <f>VLOOKUP(A889,'Data Analysis'!A888:Q3223,10,FALSE)</f>
        <v>0</v>
      </c>
      <c r="I889" s="7" t="str">
        <f>VLOOKUP(A889,'Data Analysis'!A888:Q3223,17,FALSE)</f>
        <v>No</v>
      </c>
      <c r="J889" s="7" t="str">
        <f>VLOOKUP(A889,'Data Analysis'!A888:Q3223,11,FALSE)</f>
        <v>Obesity</v>
      </c>
      <c r="K889" s="7" t="str">
        <f>VLOOKUP(A889,'Data Analysis'!A888:Q3223,12,FALSE)</f>
        <v>Prediabetes</v>
      </c>
      <c r="L889" s="7" t="str">
        <f>VLOOKUP(A889,'Data Analysis'!A888:Q3223,13,FALSE)</f>
        <v>29-Aug-1991</v>
      </c>
      <c r="M889" s="7">
        <f>VLOOKUP(A889,'Data Analysis'!A888:Q3223,14,FALSE)</f>
        <v>12198.64</v>
      </c>
      <c r="N889" s="7" t="str">
        <f>VLOOKUP(A889,'Data Analysis'!A888:Q3223,16,FALSE)</f>
        <v>tier - 3</v>
      </c>
      <c r="O889" s="7" t="str">
        <f>VLOOKUP(A889,'Data Analysis'!A888:Q3223,15,FALSE)</f>
        <v>tier - 3</v>
      </c>
      <c r="P889" s="7">
        <f>VLOOKUP(A889,'Data Analysis'!A888:Q3223,2,FALSE)</f>
        <v>31</v>
      </c>
      <c r="Q889" s="7">
        <f>VLOOKUP(A890,'Data Analysis'!A889:Q3224,2,FALSE)</f>
        <v>35</v>
      </c>
    </row>
    <row r="890" ht="15.6" spans="1:17">
      <c r="A890" s="9" t="s">
        <v>1778</v>
      </c>
      <c r="B890" s="7" t="str">
        <f>VLOOKUP(A890,'Data Analysis'!A889:Q3224,4,FALSE)</f>
        <v>  Joshua E</v>
      </c>
      <c r="C890" s="7">
        <f>VLOOKUP(A890,'Data Analysis'!A889:Q3224,5,FALSE)</f>
        <v>41.73</v>
      </c>
      <c r="D890" s="7">
        <f>VLOOKUP(A890,'Data Analysis'!A889:Q3224,6,FALSE)</f>
        <v>6.25</v>
      </c>
      <c r="E890" s="7" t="str">
        <f>VLOOKUP(A890,'Data Analysis'!A889:Q3224,7,FALSE)</f>
        <v>No</v>
      </c>
      <c r="F890" s="7" t="str">
        <f>VLOOKUP(A890,'Data Analysis'!A889:Q3224,9,FALSE)</f>
        <v>No</v>
      </c>
      <c r="G890" s="7" t="str">
        <f>VLOOKUP(A890,'Data Analysis'!A889:Q3224,8,FALSE)</f>
        <v>No</v>
      </c>
      <c r="H890" s="7">
        <f>VLOOKUP(A890,'Data Analysis'!A889:Q3224,10,FALSE)</f>
        <v>1</v>
      </c>
      <c r="I890" s="7" t="str">
        <f>VLOOKUP(A890,'Data Analysis'!A889:Q3224,17,FALSE)</f>
        <v>No</v>
      </c>
      <c r="J890" s="7" t="str">
        <f>VLOOKUP(A890,'Data Analysis'!A889:Q3224,11,FALSE)</f>
        <v>Obesity</v>
      </c>
      <c r="K890" s="7" t="str">
        <f>VLOOKUP(A890,'Data Analysis'!A889:Q3224,12,FALSE)</f>
        <v>Prediabetes</v>
      </c>
      <c r="L890" s="7" t="str">
        <f>VLOOKUP(A890,'Data Analysis'!A889:Q3224,13,FALSE)</f>
        <v>5-Oct-1987</v>
      </c>
      <c r="M890" s="7">
        <f>VLOOKUP(A890,'Data Analysis'!A889:Q3224,14,FALSE)</f>
        <v>12148.2</v>
      </c>
      <c r="N890" s="7" t="str">
        <f>VLOOKUP(A890,'Data Analysis'!A889:Q3224,16,FALSE)</f>
        <v>tier - 3</v>
      </c>
      <c r="O890" s="7" t="str">
        <f>VLOOKUP(A890,'Data Analysis'!A889:Q3224,15,FALSE)</f>
        <v>tier - 3</v>
      </c>
      <c r="P890" s="7">
        <f>VLOOKUP(A890,'Data Analysis'!A889:Q3224,2,FALSE)</f>
        <v>35</v>
      </c>
      <c r="Q890" s="7">
        <f>VLOOKUP(A891,'Data Analysis'!A890:Q3225,2,FALSE)</f>
        <v>60</v>
      </c>
    </row>
    <row r="891" ht="15.6" spans="1:17">
      <c r="A891" s="9" t="s">
        <v>1780</v>
      </c>
      <c r="B891" s="7" t="str">
        <f>VLOOKUP(A891,'Data Analysis'!A890:Q3225,4,FALSE)</f>
        <v>  Jeffrey</v>
      </c>
      <c r="C891" s="7">
        <f>VLOOKUP(A891,'Data Analysis'!A890:Q3225,5,FALSE)</f>
        <v>28.9</v>
      </c>
      <c r="D891" s="7">
        <f>VLOOKUP(A891,'Data Analysis'!A890:Q3225,6,FALSE)</f>
        <v>11.96</v>
      </c>
      <c r="E891" s="7" t="str">
        <f>VLOOKUP(A891,'Data Analysis'!A890:Q3225,7,FALSE)</f>
        <v>No</v>
      </c>
      <c r="F891" s="7" t="str">
        <f>VLOOKUP(A891,'Data Analysis'!A890:Q3225,9,FALSE)</f>
        <v>No</v>
      </c>
      <c r="G891" s="7" t="str">
        <f>VLOOKUP(A891,'Data Analysis'!A890:Q3225,8,FALSE)</f>
        <v>No</v>
      </c>
      <c r="H891" s="7">
        <f>VLOOKUP(A891,'Data Analysis'!A890:Q3225,10,FALSE)</f>
        <v>0</v>
      </c>
      <c r="I891" s="7" t="str">
        <f>VLOOKUP(A891,'Data Analysis'!A890:Q3225,17,FALSE)</f>
        <v>No</v>
      </c>
      <c r="J891" s="7" t="str">
        <f>VLOOKUP(A891,'Data Analysis'!A890:Q3225,11,FALSE)</f>
        <v>Overweight</v>
      </c>
      <c r="K891" s="7" t="str">
        <f>VLOOKUP(A891,'Data Analysis'!A890:Q3225,12,FALSE)</f>
        <v>Diabetes</v>
      </c>
      <c r="L891" s="7" t="str">
        <f>VLOOKUP(A891,'Data Analysis'!A890:Q3225,13,FALSE)</f>
        <v>15-Sep-1962</v>
      </c>
      <c r="M891" s="7">
        <f>VLOOKUP(A891,'Data Analysis'!A890:Q3225,14,FALSE)</f>
        <v>12146.97</v>
      </c>
      <c r="N891" s="7" t="str">
        <f>VLOOKUP(A891,'Data Analysis'!A890:Q3225,16,FALSE)</f>
        <v>tier - 3</v>
      </c>
      <c r="O891" s="7" t="str">
        <f>VLOOKUP(A891,'Data Analysis'!A890:Q3225,15,FALSE)</f>
        <v>tier - 3</v>
      </c>
      <c r="P891" s="7">
        <f>VLOOKUP(A891,'Data Analysis'!A890:Q3225,2,FALSE)</f>
        <v>60</v>
      </c>
      <c r="Q891" s="7">
        <f>VLOOKUP(A892,'Data Analysis'!A891:Q3226,2,FALSE)</f>
        <v>60</v>
      </c>
    </row>
    <row r="892" ht="15.6" spans="1:17">
      <c r="A892" s="9" t="s">
        <v>1782</v>
      </c>
      <c r="B892" s="7" t="str">
        <f>VLOOKUP(A892,'Data Analysis'!A891:Q3226,4,FALSE)</f>
        <v>  Andrew R</v>
      </c>
      <c r="C892" s="7">
        <f>VLOOKUP(A892,'Data Analysis'!A891:Q3226,5,FALSE)</f>
        <v>25.74</v>
      </c>
      <c r="D892" s="7">
        <f>VLOOKUP(A892,'Data Analysis'!A891:Q3226,6,FALSE)</f>
        <v>7.69</v>
      </c>
      <c r="E892" s="7" t="str">
        <f>VLOOKUP(A892,'Data Analysis'!A891:Q3226,7,FALSE)</f>
        <v>No</v>
      </c>
      <c r="F892" s="7" t="str">
        <f>VLOOKUP(A892,'Data Analysis'!A891:Q3226,9,FALSE)</f>
        <v>No</v>
      </c>
      <c r="G892" s="7" t="str">
        <f>VLOOKUP(A892,'Data Analysis'!A891:Q3226,8,FALSE)</f>
        <v>No</v>
      </c>
      <c r="H892" s="7">
        <f>VLOOKUP(A892,'Data Analysis'!A891:Q3226,10,FALSE)</f>
        <v>0</v>
      </c>
      <c r="I892" s="7" t="str">
        <f>VLOOKUP(A892,'Data Analysis'!A891:Q3226,17,FALSE)</f>
        <v>No</v>
      </c>
      <c r="J892" s="7" t="str">
        <f>VLOOKUP(A892,'Data Analysis'!A891:Q3226,11,FALSE)</f>
        <v>Normal Weight</v>
      </c>
      <c r="K892" s="7" t="str">
        <f>VLOOKUP(A892,'Data Analysis'!A891:Q3226,12,FALSE)</f>
        <v>Diabetes</v>
      </c>
      <c r="L892" s="7" t="str">
        <f>VLOOKUP(A892,'Data Analysis'!A891:Q3226,13,FALSE)</f>
        <v>4-Nov-1962</v>
      </c>
      <c r="M892" s="7">
        <f>VLOOKUP(A892,'Data Analysis'!A891:Q3226,14,FALSE)</f>
        <v>12142.58</v>
      </c>
      <c r="N892" s="7" t="str">
        <f>VLOOKUP(A892,'Data Analysis'!A891:Q3226,16,FALSE)</f>
        <v>tier - 3</v>
      </c>
      <c r="O892" s="7" t="str">
        <f>VLOOKUP(A892,'Data Analysis'!A891:Q3226,15,FALSE)</f>
        <v>tier - 2</v>
      </c>
      <c r="P892" s="7">
        <f>VLOOKUP(A892,'Data Analysis'!A891:Q3226,2,FALSE)</f>
        <v>60</v>
      </c>
      <c r="Q892" s="7">
        <f>VLOOKUP(A893,'Data Analysis'!A892:Q3227,2,FALSE)</f>
        <v>48</v>
      </c>
    </row>
    <row r="893" ht="15.6" spans="1:17">
      <c r="A893" s="9" t="s">
        <v>1784</v>
      </c>
      <c r="B893" s="7" t="str">
        <f>VLOOKUP(A893,'Data Analysis'!A892:Q3227,4,FALSE)</f>
        <v>  Francisco J</v>
      </c>
      <c r="C893" s="7">
        <f>VLOOKUP(A893,'Data Analysis'!A892:Q3227,5,FALSE)</f>
        <v>36.06</v>
      </c>
      <c r="D893" s="7">
        <f>VLOOKUP(A893,'Data Analysis'!A892:Q3227,6,FALSE)</f>
        <v>8.83</v>
      </c>
      <c r="E893" s="7" t="str">
        <f>VLOOKUP(A893,'Data Analysis'!A892:Q3227,7,FALSE)</f>
        <v>No</v>
      </c>
      <c r="F893" s="7" t="str">
        <f>VLOOKUP(A893,'Data Analysis'!A892:Q3227,9,FALSE)</f>
        <v>No</v>
      </c>
      <c r="G893" s="7" t="str">
        <f>VLOOKUP(A893,'Data Analysis'!A892:Q3227,8,FALSE)</f>
        <v>No</v>
      </c>
      <c r="H893" s="7">
        <f>VLOOKUP(A893,'Data Analysis'!A892:Q3227,10,FALSE)</f>
        <v>0</v>
      </c>
      <c r="I893" s="7" t="str">
        <f>VLOOKUP(A893,'Data Analysis'!A892:Q3227,17,FALSE)</f>
        <v>No</v>
      </c>
      <c r="J893" s="7" t="str">
        <f>VLOOKUP(A893,'Data Analysis'!A892:Q3227,11,FALSE)</f>
        <v>Overweight</v>
      </c>
      <c r="K893" s="7" t="str">
        <f>VLOOKUP(A893,'Data Analysis'!A892:Q3227,12,FALSE)</f>
        <v>Diabetes</v>
      </c>
      <c r="L893" s="7" t="str">
        <f>VLOOKUP(A893,'Data Analysis'!A892:Q3227,13,FALSE)</f>
        <v>16-Sep-1974</v>
      </c>
      <c r="M893" s="7">
        <f>VLOOKUP(A893,'Data Analysis'!A892:Q3227,14,FALSE)</f>
        <v>12137.6</v>
      </c>
      <c r="N893" s="7" t="str">
        <f>VLOOKUP(A893,'Data Analysis'!A892:Q3227,16,FALSE)</f>
        <v>tier - 3</v>
      </c>
      <c r="O893" s="7" t="str">
        <f>VLOOKUP(A893,'Data Analysis'!A892:Q3227,15,FALSE)</f>
        <v>tier - 3</v>
      </c>
      <c r="P893" s="7">
        <f>VLOOKUP(A893,'Data Analysis'!A892:Q3227,2,FALSE)</f>
        <v>48</v>
      </c>
      <c r="Q893" s="7">
        <f>VLOOKUP(A894,'Data Analysis'!A893:Q3228,2,FALSE)</f>
        <v>31</v>
      </c>
    </row>
    <row r="894" ht="15.6" spans="1:17">
      <c r="A894" s="9" t="s">
        <v>1786</v>
      </c>
      <c r="B894" s="7" t="str">
        <f>VLOOKUP(A894,'Data Analysis'!A893:Q3228,4,FALSE)</f>
        <v>  Rhonda</v>
      </c>
      <c r="C894" s="7">
        <f>VLOOKUP(A894,'Data Analysis'!A893:Q3228,5,FALSE)</f>
        <v>43.28</v>
      </c>
      <c r="D894" s="7">
        <f>VLOOKUP(A894,'Data Analysis'!A893:Q3228,6,FALSE)</f>
        <v>4.41</v>
      </c>
      <c r="E894" s="7" t="str">
        <f>VLOOKUP(A894,'Data Analysis'!A893:Q3228,7,FALSE)</f>
        <v>No</v>
      </c>
      <c r="F894" s="7" t="str">
        <f>VLOOKUP(A894,'Data Analysis'!A893:Q3228,9,FALSE)</f>
        <v>No</v>
      </c>
      <c r="G894" s="7" t="str">
        <f>VLOOKUP(A894,'Data Analysis'!A893:Q3228,8,FALSE)</f>
        <v>No</v>
      </c>
      <c r="H894" s="7">
        <f>VLOOKUP(A894,'Data Analysis'!A893:Q3228,10,FALSE)</f>
        <v>0</v>
      </c>
      <c r="I894" s="7" t="str">
        <f>VLOOKUP(A894,'Data Analysis'!A893:Q3228,17,FALSE)</f>
        <v>No</v>
      </c>
      <c r="J894" s="7" t="str">
        <f>VLOOKUP(A894,'Data Analysis'!A893:Q3228,11,FALSE)</f>
        <v>Obesity</v>
      </c>
      <c r="K894" s="7" t="str">
        <f>VLOOKUP(A894,'Data Analysis'!A893:Q3228,12,FALSE)</f>
        <v>Normal</v>
      </c>
      <c r="L894" s="7" t="str">
        <f>VLOOKUP(A894,'Data Analysis'!A893:Q3228,13,FALSE)</f>
        <v>6-Nov-1991</v>
      </c>
      <c r="M894" s="7">
        <f>VLOOKUP(A894,'Data Analysis'!A893:Q3228,14,FALSE)</f>
        <v>12130.8</v>
      </c>
      <c r="N894" s="7" t="str">
        <f>VLOOKUP(A894,'Data Analysis'!A893:Q3228,16,FALSE)</f>
        <v>tier - 3</v>
      </c>
      <c r="O894" s="7" t="str">
        <f>VLOOKUP(A894,'Data Analysis'!A893:Q3228,15,FALSE)</f>
        <v>tier - 3</v>
      </c>
      <c r="P894" s="7">
        <f>VLOOKUP(A894,'Data Analysis'!A893:Q3228,2,FALSE)</f>
        <v>31</v>
      </c>
      <c r="Q894" s="7">
        <f>VLOOKUP(A895,'Data Analysis'!A894:Q3229,2,FALSE)</f>
        <v>60</v>
      </c>
    </row>
    <row r="895" ht="15.6" spans="1:17">
      <c r="A895" s="9" t="s">
        <v>1788</v>
      </c>
      <c r="B895" s="7" t="str">
        <f>VLOOKUP(A895,'Data Analysis'!A894:Q3229,4,FALSE)</f>
        <v>  John</v>
      </c>
      <c r="C895" s="7">
        <f>VLOOKUP(A895,'Data Analysis'!A894:Q3229,5,FALSE)</f>
        <v>28.785</v>
      </c>
      <c r="D895" s="7">
        <f>VLOOKUP(A895,'Data Analysis'!A894:Q3229,6,FALSE)</f>
        <v>9.1</v>
      </c>
      <c r="E895" s="7" t="str">
        <f>VLOOKUP(A895,'Data Analysis'!A894:Q3229,7,FALSE)</f>
        <v>yes</v>
      </c>
      <c r="F895" s="7" t="str">
        <f>VLOOKUP(A895,'Data Analysis'!A894:Q3229,9,FALSE)</f>
        <v>No</v>
      </c>
      <c r="G895" s="7" t="str">
        <f>VLOOKUP(A895,'Data Analysis'!A894:Q3229,8,FALSE)</f>
        <v>Yes</v>
      </c>
      <c r="H895" s="7">
        <f>VLOOKUP(A895,'Data Analysis'!A894:Q3229,10,FALSE)</f>
        <v>1</v>
      </c>
      <c r="I895" s="7" t="str">
        <f>VLOOKUP(A895,'Data Analysis'!A894:Q3229,17,FALSE)</f>
        <v>No</v>
      </c>
      <c r="J895" s="7" t="str">
        <f>VLOOKUP(A895,'Data Analysis'!A894:Q3229,11,FALSE)</f>
        <v>Obesity</v>
      </c>
      <c r="K895" s="7" t="str">
        <f>VLOOKUP(A895,'Data Analysis'!A894:Q3229,12,FALSE)</f>
        <v>Diabetes</v>
      </c>
      <c r="L895" s="7" t="str">
        <f>VLOOKUP(A895,'Data Analysis'!A894:Q3229,13,FALSE)</f>
        <v>4-Jun-1963</v>
      </c>
      <c r="M895" s="7">
        <f>VLOOKUP(A895,'Data Analysis'!A894:Q3229,14,FALSE)</f>
        <v>12129.61</v>
      </c>
      <c r="N895" s="7" t="str">
        <f>VLOOKUP(A895,'Data Analysis'!A894:Q3229,16,FALSE)</f>
        <v>tier - 3</v>
      </c>
      <c r="O895" s="7" t="str">
        <f>VLOOKUP(A895,'Data Analysis'!A894:Q3229,15,FALSE)</f>
        <v>tier - 1</v>
      </c>
      <c r="P895" s="7">
        <f>VLOOKUP(A895,'Data Analysis'!A894:Q3229,2,FALSE)</f>
        <v>60</v>
      </c>
      <c r="Q895" s="7">
        <f>VLOOKUP(A896,'Data Analysis'!A895:Q3230,2,FALSE)</f>
        <v>59</v>
      </c>
    </row>
    <row r="896" ht="15.6" spans="1:17">
      <c r="A896" s="9" t="s">
        <v>1790</v>
      </c>
      <c r="B896" s="7" t="str">
        <f>VLOOKUP(A896,'Data Analysis'!A895:Q3230,4,FALSE)</f>
        <v>  Miles J</v>
      </c>
      <c r="C896" s="7">
        <f>VLOOKUP(A896,'Data Analysis'!A895:Q3230,5,FALSE)</f>
        <v>25.46</v>
      </c>
      <c r="D896" s="7">
        <f>VLOOKUP(A896,'Data Analysis'!A895:Q3230,6,FALSE)</f>
        <v>11.52</v>
      </c>
      <c r="E896" s="7" t="str">
        <f>VLOOKUP(A896,'Data Analysis'!A895:Q3230,7,FALSE)</f>
        <v>yes</v>
      </c>
      <c r="F896" s="7" t="str">
        <f>VLOOKUP(A896,'Data Analysis'!A895:Q3230,9,FALSE)</f>
        <v>No</v>
      </c>
      <c r="G896" s="7" t="str">
        <f>VLOOKUP(A896,'Data Analysis'!A895:Q3230,8,FALSE)</f>
        <v>Yes</v>
      </c>
      <c r="H896" s="7">
        <f>VLOOKUP(A896,'Data Analysis'!A895:Q3230,10,FALSE)</f>
        <v>1</v>
      </c>
      <c r="I896" s="7" t="str">
        <f>VLOOKUP(A896,'Data Analysis'!A895:Q3230,17,FALSE)</f>
        <v>No</v>
      </c>
      <c r="J896" s="7" t="str">
        <f>VLOOKUP(A896,'Data Analysis'!A895:Q3230,11,FALSE)</f>
        <v>Obesity</v>
      </c>
      <c r="K896" s="7" t="str">
        <f>VLOOKUP(A896,'Data Analysis'!A895:Q3230,12,FALSE)</f>
        <v>Diabetes</v>
      </c>
      <c r="L896" s="7" t="str">
        <f>VLOOKUP(A896,'Data Analysis'!A895:Q3230,13,FALSE)</f>
        <v>20-Jul-1963</v>
      </c>
      <c r="M896" s="7">
        <f>VLOOKUP(A896,'Data Analysis'!A895:Q3230,14,FALSE)</f>
        <v>12124.99</v>
      </c>
      <c r="N896" s="7" t="str">
        <f>VLOOKUP(A896,'Data Analysis'!A895:Q3230,16,FALSE)</f>
        <v>tier - 3</v>
      </c>
      <c r="O896" s="7" t="str">
        <f>VLOOKUP(A896,'Data Analysis'!A895:Q3230,15,FALSE)</f>
        <v>tier - 1</v>
      </c>
      <c r="P896" s="7">
        <f>VLOOKUP(A896,'Data Analysis'!A895:Q3230,2,FALSE)</f>
        <v>59</v>
      </c>
      <c r="Q896" s="7">
        <f>VLOOKUP(A897,'Data Analysis'!A896:Q3231,2,FALSE)</f>
        <v>54</v>
      </c>
    </row>
    <row r="897" ht="15.6" spans="1:17">
      <c r="A897" s="9" t="s">
        <v>1792</v>
      </c>
      <c r="B897" s="7" t="str">
        <f>VLOOKUP(A897,'Data Analysis'!A896:Q3231,4,FALSE)</f>
        <v>  Justyna I</v>
      </c>
      <c r="C897" s="7">
        <f>VLOOKUP(A897,'Data Analysis'!A896:Q3231,5,FALSE)</f>
        <v>30.8</v>
      </c>
      <c r="D897" s="7">
        <f>VLOOKUP(A897,'Data Analysis'!A896:Q3231,6,FALSE)</f>
        <v>10.95</v>
      </c>
      <c r="E897" s="7" t="str">
        <f>VLOOKUP(A897,'Data Analysis'!A896:Q3231,7,FALSE)</f>
        <v>No</v>
      </c>
      <c r="F897" s="7" t="str">
        <f>VLOOKUP(A897,'Data Analysis'!A896:Q3231,9,FALSE)</f>
        <v>No</v>
      </c>
      <c r="G897" s="7" t="str">
        <f>VLOOKUP(A897,'Data Analysis'!A896:Q3231,8,FALSE)</f>
        <v>No</v>
      </c>
      <c r="H897" s="7">
        <f>VLOOKUP(A897,'Data Analysis'!A896:Q3231,10,FALSE)</f>
        <v>0</v>
      </c>
      <c r="I897" s="7" t="str">
        <f>VLOOKUP(A897,'Data Analysis'!A896:Q3231,17,FALSE)</f>
        <v>No</v>
      </c>
      <c r="J897" s="7" t="str">
        <f>VLOOKUP(A897,'Data Analysis'!A896:Q3231,11,FALSE)</f>
        <v>Overweight</v>
      </c>
      <c r="K897" s="7" t="str">
        <f>VLOOKUP(A897,'Data Analysis'!A896:Q3231,12,FALSE)</f>
        <v>Diabetes</v>
      </c>
      <c r="L897" s="7" t="str">
        <f>VLOOKUP(A897,'Data Analysis'!A896:Q3231,13,FALSE)</f>
        <v>25-Oct-1968</v>
      </c>
      <c r="M897" s="7">
        <f>VLOOKUP(A897,'Data Analysis'!A896:Q3231,14,FALSE)</f>
        <v>12105.32</v>
      </c>
      <c r="N897" s="7" t="str">
        <f>VLOOKUP(A897,'Data Analysis'!A896:Q3231,16,FALSE)</f>
        <v>tier - 3</v>
      </c>
      <c r="O897" s="7" t="str">
        <f>VLOOKUP(A897,'Data Analysis'!A896:Q3231,15,FALSE)</f>
        <v>tier - 3</v>
      </c>
      <c r="P897" s="7">
        <f>VLOOKUP(A897,'Data Analysis'!A896:Q3231,2,FALSE)</f>
        <v>54</v>
      </c>
      <c r="Q897" s="7">
        <f>VLOOKUP(A898,'Data Analysis'!A897:Q3232,2,FALSE)</f>
        <v>54</v>
      </c>
    </row>
    <row r="898" ht="15.6" spans="1:17">
      <c r="A898" s="9" t="s">
        <v>1794</v>
      </c>
      <c r="B898" s="7" t="str">
        <f>VLOOKUP(A898,'Data Analysis'!A897:Q3232,4,FALSE)</f>
        <v>  Lucille</v>
      </c>
      <c r="C898" s="7">
        <f>VLOOKUP(A898,'Data Analysis'!A897:Q3232,5,FALSE)</f>
        <v>28.88</v>
      </c>
      <c r="D898" s="7">
        <f>VLOOKUP(A898,'Data Analysis'!A897:Q3232,6,FALSE)</f>
        <v>11.5</v>
      </c>
      <c r="E898" s="7" t="str">
        <f>VLOOKUP(A898,'Data Analysis'!A897:Q3232,7,FALSE)</f>
        <v>No</v>
      </c>
      <c r="F898" s="7" t="str">
        <f>VLOOKUP(A898,'Data Analysis'!A897:Q3232,9,FALSE)</f>
        <v>No</v>
      </c>
      <c r="G898" s="7" t="str">
        <f>VLOOKUP(A898,'Data Analysis'!A897:Q3232,8,FALSE)</f>
        <v>No</v>
      </c>
      <c r="H898" s="7">
        <f>VLOOKUP(A898,'Data Analysis'!A897:Q3232,10,FALSE)</f>
        <v>0</v>
      </c>
      <c r="I898" s="7" t="str">
        <f>VLOOKUP(A898,'Data Analysis'!A897:Q3232,17,FALSE)</f>
        <v>No</v>
      </c>
      <c r="J898" s="7" t="str">
        <f>VLOOKUP(A898,'Data Analysis'!A897:Q3232,11,FALSE)</f>
        <v>Overweight</v>
      </c>
      <c r="K898" s="7" t="str">
        <f>VLOOKUP(A898,'Data Analysis'!A897:Q3232,12,FALSE)</f>
        <v>Diabetes</v>
      </c>
      <c r="L898" s="7" t="str">
        <f>VLOOKUP(A898,'Data Analysis'!A897:Q3232,13,FALSE)</f>
        <v>9-Dec-1968</v>
      </c>
      <c r="M898" s="7">
        <f>VLOOKUP(A898,'Data Analysis'!A897:Q3232,14,FALSE)</f>
        <v>12096.65</v>
      </c>
      <c r="N898" s="7" t="str">
        <f>VLOOKUP(A898,'Data Analysis'!A897:Q3232,16,FALSE)</f>
        <v>tier - 3</v>
      </c>
      <c r="O898" s="7" t="str">
        <f>VLOOKUP(A898,'Data Analysis'!A897:Q3232,15,FALSE)</f>
        <v>tier - 1</v>
      </c>
      <c r="P898" s="7">
        <f>VLOOKUP(A898,'Data Analysis'!A897:Q3232,2,FALSE)</f>
        <v>54</v>
      </c>
      <c r="Q898" s="7">
        <f>VLOOKUP(A899,'Data Analysis'!A898:Q3233,2,FALSE)</f>
        <v>54</v>
      </c>
    </row>
    <row r="899" ht="15.6" spans="1:17">
      <c r="A899" s="9" t="s">
        <v>1796</v>
      </c>
      <c r="B899" s="7" t="str">
        <f>VLOOKUP(A899,'Data Analysis'!A898:Q3233,4,FALSE)</f>
        <v>  April</v>
      </c>
      <c r="C899" s="7">
        <f>VLOOKUP(A899,'Data Analysis'!A898:Q3233,5,FALSE)</f>
        <v>23</v>
      </c>
      <c r="D899" s="7">
        <f>VLOOKUP(A899,'Data Analysis'!A898:Q3233,6,FALSE)</f>
        <v>9.88</v>
      </c>
      <c r="E899" s="7" t="str">
        <f>VLOOKUP(A899,'Data Analysis'!A898:Q3233,7,FALSE)</f>
        <v>No</v>
      </c>
      <c r="F899" s="7" t="str">
        <f>VLOOKUP(A899,'Data Analysis'!A898:Q3233,9,FALSE)</f>
        <v>No</v>
      </c>
      <c r="G899" s="7" t="str">
        <f>VLOOKUP(A899,'Data Analysis'!A898:Q3233,8,FALSE)</f>
        <v>No</v>
      </c>
      <c r="H899" s="7">
        <f>VLOOKUP(A899,'Data Analysis'!A898:Q3233,10,FALSE)</f>
        <v>0</v>
      </c>
      <c r="I899" s="7" t="str">
        <f>VLOOKUP(A899,'Data Analysis'!A898:Q3233,17,FALSE)</f>
        <v>No</v>
      </c>
      <c r="J899" s="7" t="str">
        <f>VLOOKUP(A899,'Data Analysis'!A898:Q3233,11,FALSE)</f>
        <v>Obesity</v>
      </c>
      <c r="K899" s="7" t="str">
        <f>VLOOKUP(A899,'Data Analysis'!A898:Q3233,12,FALSE)</f>
        <v>Diabetes</v>
      </c>
      <c r="L899" s="7" t="str">
        <f>VLOOKUP(A899,'Data Analysis'!A898:Q3233,13,FALSE)</f>
        <v>21-Jun-1968</v>
      </c>
      <c r="M899" s="7">
        <f>VLOOKUP(A899,'Data Analysis'!A898:Q3233,14,FALSE)</f>
        <v>12094.48</v>
      </c>
      <c r="N899" s="7" t="str">
        <f>VLOOKUP(A899,'Data Analysis'!A898:Q3233,16,FALSE)</f>
        <v>tier - 3</v>
      </c>
      <c r="O899" s="7" t="str">
        <f>VLOOKUP(A899,'Data Analysis'!A898:Q3233,15,FALSE)</f>
        <v>tier - 3</v>
      </c>
      <c r="P899" s="7">
        <f>VLOOKUP(A899,'Data Analysis'!A898:Q3233,2,FALSE)</f>
        <v>54</v>
      </c>
      <c r="Q899" s="7">
        <f>VLOOKUP(A900,'Data Analysis'!A899:Q3234,2,FALSE)</f>
        <v>38</v>
      </c>
    </row>
    <row r="900" ht="15.6" spans="1:17">
      <c r="A900" s="9" t="s">
        <v>1798</v>
      </c>
      <c r="B900" s="7" t="str">
        <f>VLOOKUP(A900,'Data Analysis'!A899:Q3234,4,FALSE)</f>
        <v>  Robert</v>
      </c>
      <c r="C900" s="7">
        <f>VLOOKUP(A900,'Data Analysis'!A899:Q3234,5,FALSE)</f>
        <v>38.25</v>
      </c>
      <c r="D900" s="7">
        <f>VLOOKUP(A900,'Data Analysis'!A899:Q3234,6,FALSE)</f>
        <v>6.2</v>
      </c>
      <c r="E900" s="7" t="str">
        <f>VLOOKUP(A900,'Data Analysis'!A899:Q3234,7,FALSE)</f>
        <v>No</v>
      </c>
      <c r="F900" s="7" t="str">
        <f>VLOOKUP(A900,'Data Analysis'!A899:Q3234,9,FALSE)</f>
        <v>No</v>
      </c>
      <c r="G900" s="7" t="str">
        <f>VLOOKUP(A900,'Data Analysis'!A899:Q3234,8,FALSE)</f>
        <v>No</v>
      </c>
      <c r="H900" s="7">
        <f>VLOOKUP(A900,'Data Analysis'!A899:Q3234,10,FALSE)</f>
        <v>1</v>
      </c>
      <c r="I900" s="7" t="str">
        <f>VLOOKUP(A900,'Data Analysis'!A899:Q3234,17,FALSE)</f>
        <v>No</v>
      </c>
      <c r="J900" s="7" t="str">
        <f>VLOOKUP(A900,'Data Analysis'!A899:Q3234,11,FALSE)</f>
        <v>Obesity</v>
      </c>
      <c r="K900" s="7" t="str">
        <f>VLOOKUP(A900,'Data Analysis'!A899:Q3234,12,FALSE)</f>
        <v>Prediabetes</v>
      </c>
      <c r="L900" s="7" t="str">
        <f>VLOOKUP(A900,'Data Analysis'!A899:Q3234,13,FALSE)</f>
        <v>2-Sep-1984</v>
      </c>
      <c r="M900" s="7">
        <f>VLOOKUP(A900,'Data Analysis'!A899:Q3234,14,FALSE)</f>
        <v>12091.34</v>
      </c>
      <c r="N900" s="7" t="str">
        <f>VLOOKUP(A900,'Data Analysis'!A899:Q3234,16,FALSE)</f>
        <v>tier - 3</v>
      </c>
      <c r="O900" s="7" t="str">
        <f>VLOOKUP(A900,'Data Analysis'!A899:Q3234,15,FALSE)</f>
        <v>tier - 2</v>
      </c>
      <c r="P900" s="7">
        <f>VLOOKUP(A900,'Data Analysis'!A899:Q3234,2,FALSE)</f>
        <v>38</v>
      </c>
      <c r="Q900" s="7">
        <f>VLOOKUP(A901,'Data Analysis'!A900:Q3235,2,FALSE)</f>
        <v>36</v>
      </c>
    </row>
    <row r="901" ht="15.6" spans="1:17">
      <c r="A901" s="9" t="s">
        <v>1800</v>
      </c>
      <c r="B901" s="7" t="str">
        <f>VLOOKUP(A901,'Data Analysis'!A900:Q3235,4,FALSE)</f>
        <v>  Alyssa</v>
      </c>
      <c r="C901" s="7">
        <f>VLOOKUP(A901,'Data Analysis'!A900:Q3235,5,FALSE)</f>
        <v>39.25</v>
      </c>
      <c r="D901" s="7">
        <f>VLOOKUP(A901,'Data Analysis'!A900:Q3235,6,FALSE)</f>
        <v>8.41</v>
      </c>
      <c r="E901" s="7" t="str">
        <f>VLOOKUP(A901,'Data Analysis'!A900:Q3235,7,FALSE)</f>
        <v>yes</v>
      </c>
      <c r="F901" s="7" t="str">
        <f>VLOOKUP(A901,'Data Analysis'!A900:Q3235,9,FALSE)</f>
        <v>No</v>
      </c>
      <c r="G901" s="7" t="str">
        <f>VLOOKUP(A901,'Data Analysis'!A900:Q3235,8,FALSE)</f>
        <v>No</v>
      </c>
      <c r="H901" s="7">
        <f>VLOOKUP(A901,'Data Analysis'!A900:Q3235,10,FALSE)</f>
        <v>1</v>
      </c>
      <c r="I901" s="7" t="str">
        <f>VLOOKUP(A901,'Data Analysis'!A900:Q3235,17,FALSE)</f>
        <v>No</v>
      </c>
      <c r="J901" s="7" t="str">
        <f>VLOOKUP(A901,'Data Analysis'!A900:Q3235,11,FALSE)</f>
        <v>Normal Weight</v>
      </c>
      <c r="K901" s="7" t="str">
        <f>VLOOKUP(A901,'Data Analysis'!A900:Q3235,12,FALSE)</f>
        <v>Diabetes</v>
      </c>
      <c r="L901" s="7" t="str">
        <f>VLOOKUP(A901,'Data Analysis'!A900:Q3235,13,FALSE)</f>
        <v>7-Sep-1986</v>
      </c>
      <c r="M901" s="7">
        <f>VLOOKUP(A901,'Data Analysis'!A900:Q3235,14,FALSE)</f>
        <v>12048.13</v>
      </c>
      <c r="N901" s="7" t="str">
        <f>VLOOKUP(A901,'Data Analysis'!A900:Q3235,16,FALSE)</f>
        <v>tier - 3</v>
      </c>
      <c r="O901" s="7" t="str">
        <f>VLOOKUP(A901,'Data Analysis'!A900:Q3235,15,FALSE)</f>
        <v>tier - 2</v>
      </c>
      <c r="P901" s="7">
        <f>VLOOKUP(A901,'Data Analysis'!A900:Q3235,2,FALSE)</f>
        <v>36</v>
      </c>
      <c r="Q901" s="7">
        <f>VLOOKUP(A902,'Data Analysis'!A901:Q3236,2,FALSE)</f>
        <v>56</v>
      </c>
    </row>
    <row r="902" ht="15.6" spans="1:17">
      <c r="A902" s="9" t="s">
        <v>1802</v>
      </c>
      <c r="B902" s="7" t="str">
        <f>VLOOKUP(A902,'Data Analysis'!A901:Q3236,4,FALSE)</f>
        <v>  Jessica E</v>
      </c>
      <c r="C902" s="7">
        <f>VLOOKUP(A902,'Data Analysis'!A901:Q3236,5,FALSE)</f>
        <v>26.6</v>
      </c>
      <c r="D902" s="7">
        <f>VLOOKUP(A902,'Data Analysis'!A901:Q3236,6,FALSE)</f>
        <v>5.07</v>
      </c>
      <c r="E902" s="7" t="str">
        <f>VLOOKUP(A902,'Data Analysis'!A901:Q3236,7,FALSE)</f>
        <v>yes</v>
      </c>
      <c r="F902" s="7" t="str">
        <f>VLOOKUP(A902,'Data Analysis'!A901:Q3236,9,FALSE)</f>
        <v>No</v>
      </c>
      <c r="G902" s="7" t="str">
        <f>VLOOKUP(A902,'Data Analysis'!A901:Q3236,8,FALSE)</f>
        <v>No</v>
      </c>
      <c r="H902" s="7">
        <f>VLOOKUP(A902,'Data Analysis'!A901:Q3236,10,FALSE)</f>
        <v>2</v>
      </c>
      <c r="I902" s="7" t="str">
        <f>VLOOKUP(A902,'Data Analysis'!A901:Q3236,17,FALSE)</f>
        <v>No</v>
      </c>
      <c r="J902" s="7" t="str">
        <f>VLOOKUP(A902,'Data Analysis'!A901:Q3236,11,FALSE)</f>
        <v>Obesity</v>
      </c>
      <c r="K902" s="7" t="str">
        <f>VLOOKUP(A902,'Data Analysis'!A901:Q3236,12,FALSE)</f>
        <v>Normal</v>
      </c>
      <c r="L902" s="7" t="str">
        <f>VLOOKUP(A902,'Data Analysis'!A901:Q3236,13,FALSE)</f>
        <v>24-Nov-1966</v>
      </c>
      <c r="M902" s="7">
        <f>VLOOKUP(A902,'Data Analysis'!A901:Q3236,14,FALSE)</f>
        <v>12044.34</v>
      </c>
      <c r="N902" s="7" t="str">
        <f>VLOOKUP(A902,'Data Analysis'!A901:Q3236,16,FALSE)</f>
        <v>tier - 3</v>
      </c>
      <c r="O902" s="7" t="str">
        <f>VLOOKUP(A902,'Data Analysis'!A901:Q3236,15,FALSE)</f>
        <v>tier - 1</v>
      </c>
      <c r="P902" s="7">
        <f>VLOOKUP(A902,'Data Analysis'!A901:Q3236,2,FALSE)</f>
        <v>56</v>
      </c>
      <c r="Q902" s="7">
        <f>VLOOKUP(A903,'Data Analysis'!A902:Q3237,2,FALSE)</f>
        <v>43</v>
      </c>
    </row>
    <row r="903" ht="15.6" spans="1:17">
      <c r="A903" s="9" t="s">
        <v>1804</v>
      </c>
      <c r="B903" s="7" t="str">
        <f>VLOOKUP(A903,'Data Analysis'!A902:Q3237,4,FALSE)</f>
        <v>  Patrick J</v>
      </c>
      <c r="C903" s="7">
        <f>VLOOKUP(A903,'Data Analysis'!A902:Q3237,5,FALSE)</f>
        <v>35.7</v>
      </c>
      <c r="D903" s="7">
        <f>VLOOKUP(A903,'Data Analysis'!A902:Q3237,6,FALSE)</f>
        <v>4.06</v>
      </c>
      <c r="E903" s="7" t="str">
        <f>VLOOKUP(A903,'Data Analysis'!A902:Q3237,7,FALSE)</f>
        <v>No</v>
      </c>
      <c r="F903" s="7" t="str">
        <f>VLOOKUP(A903,'Data Analysis'!A902:Q3237,9,FALSE)</f>
        <v>No</v>
      </c>
      <c r="G903" s="7" t="str">
        <f>VLOOKUP(A903,'Data Analysis'!A902:Q3237,8,FALSE)</f>
        <v>Yes</v>
      </c>
      <c r="H903" s="7">
        <f>VLOOKUP(A903,'Data Analysis'!A902:Q3237,10,FALSE)</f>
        <v>1</v>
      </c>
      <c r="I903" s="7" t="str">
        <f>VLOOKUP(A903,'Data Analysis'!A902:Q3237,17,FALSE)</f>
        <v>No</v>
      </c>
      <c r="J903" s="7" t="str">
        <f>VLOOKUP(A903,'Data Analysis'!A902:Q3237,11,FALSE)</f>
        <v>Obesity</v>
      </c>
      <c r="K903" s="7" t="str">
        <f>VLOOKUP(A903,'Data Analysis'!A902:Q3237,12,FALSE)</f>
        <v>Normal</v>
      </c>
      <c r="L903" s="7" t="str">
        <f>VLOOKUP(A903,'Data Analysis'!A902:Q3237,13,FALSE)</f>
        <v>16-Oct-1979</v>
      </c>
      <c r="M903" s="7">
        <f>VLOOKUP(A903,'Data Analysis'!A902:Q3237,14,FALSE)</f>
        <v>12035.18</v>
      </c>
      <c r="N903" s="7" t="str">
        <f>VLOOKUP(A903,'Data Analysis'!A902:Q3237,16,FALSE)</f>
        <v>tier - 3</v>
      </c>
      <c r="O903" s="7" t="str">
        <f>VLOOKUP(A903,'Data Analysis'!A902:Q3237,15,FALSE)</f>
        <v>tier - 3</v>
      </c>
      <c r="P903" s="7">
        <f>VLOOKUP(A903,'Data Analysis'!A902:Q3237,2,FALSE)</f>
        <v>43</v>
      </c>
      <c r="Q903" s="7">
        <f>VLOOKUP(A904,'Data Analysis'!A903:Q3238,2,FALSE)</f>
        <v>57</v>
      </c>
    </row>
    <row r="904" ht="15.6" spans="1:17">
      <c r="A904" s="9" t="s">
        <v>1806</v>
      </c>
      <c r="B904" s="7" t="str">
        <f>VLOOKUP(A904,'Data Analysis'!A903:Q3238,4,FALSE)</f>
        <v>  Emilie</v>
      </c>
      <c r="C904" s="7">
        <f>VLOOKUP(A904,'Data Analysis'!A903:Q3238,5,FALSE)</f>
        <v>20.1</v>
      </c>
      <c r="D904" s="7">
        <f>VLOOKUP(A904,'Data Analysis'!A903:Q3238,6,FALSE)</f>
        <v>10.52</v>
      </c>
      <c r="E904" s="7" t="str">
        <f>VLOOKUP(A904,'Data Analysis'!A903:Q3238,7,FALSE)</f>
        <v>No</v>
      </c>
      <c r="F904" s="7" t="str">
        <f>VLOOKUP(A904,'Data Analysis'!A903:Q3238,9,FALSE)</f>
        <v>No</v>
      </c>
      <c r="G904" s="7" t="str">
        <f>VLOOKUP(A904,'Data Analysis'!A903:Q3238,8,FALSE)</f>
        <v>No</v>
      </c>
      <c r="H904" s="7">
        <f>VLOOKUP(A904,'Data Analysis'!A903:Q3238,10,FALSE)</f>
        <v>0</v>
      </c>
      <c r="I904" s="7" t="str">
        <f>VLOOKUP(A904,'Data Analysis'!A903:Q3238,17,FALSE)</f>
        <v>No</v>
      </c>
      <c r="J904" s="7" t="str">
        <f>VLOOKUP(A904,'Data Analysis'!A903:Q3238,11,FALSE)</f>
        <v>Obesity</v>
      </c>
      <c r="K904" s="7" t="str">
        <f>VLOOKUP(A904,'Data Analysis'!A903:Q3238,12,FALSE)</f>
        <v>Diabetes</v>
      </c>
      <c r="L904" s="7" t="str">
        <f>VLOOKUP(A904,'Data Analysis'!A903:Q3238,13,FALSE)</f>
        <v>29-Oct-1965</v>
      </c>
      <c r="M904" s="7">
        <f>VLOOKUP(A904,'Data Analysis'!A903:Q3238,14,FALSE)</f>
        <v>12032.33</v>
      </c>
      <c r="N904" s="7" t="str">
        <f>VLOOKUP(A904,'Data Analysis'!A903:Q3238,16,FALSE)</f>
        <v>tier - 3</v>
      </c>
      <c r="O904" s="7" t="str">
        <f>VLOOKUP(A904,'Data Analysis'!A903:Q3238,15,FALSE)</f>
        <v>tier - 1</v>
      </c>
      <c r="P904" s="7">
        <f>VLOOKUP(A904,'Data Analysis'!A903:Q3238,2,FALSE)</f>
        <v>57</v>
      </c>
      <c r="Q904" s="7">
        <f>VLOOKUP(A905,'Data Analysis'!A904:Q3239,2,FALSE)</f>
        <v>57</v>
      </c>
    </row>
    <row r="905" ht="15.6" spans="1:17">
      <c r="A905" s="9" t="s">
        <v>1808</v>
      </c>
      <c r="B905" s="7" t="str">
        <f>VLOOKUP(A905,'Data Analysis'!A904:Q3239,4,FALSE)</f>
        <v>  Caitlin B</v>
      </c>
      <c r="C905" s="7">
        <f>VLOOKUP(A905,'Data Analysis'!A904:Q3239,5,FALSE)</f>
        <v>22.23</v>
      </c>
      <c r="D905" s="7">
        <f>VLOOKUP(A905,'Data Analysis'!A904:Q3239,6,FALSE)</f>
        <v>9.65</v>
      </c>
      <c r="E905" s="7" t="str">
        <f>VLOOKUP(A905,'Data Analysis'!A904:Q3239,7,FALSE)</f>
        <v>No</v>
      </c>
      <c r="F905" s="7" t="str">
        <f>VLOOKUP(A905,'Data Analysis'!A904:Q3239,9,FALSE)</f>
        <v>No</v>
      </c>
      <c r="G905" s="7" t="str">
        <f>VLOOKUP(A905,'Data Analysis'!A904:Q3239,8,FALSE)</f>
        <v>No</v>
      </c>
      <c r="H905" s="7">
        <f>VLOOKUP(A905,'Data Analysis'!A904:Q3239,10,FALSE)</f>
        <v>0</v>
      </c>
      <c r="I905" s="7" t="str">
        <f>VLOOKUP(A905,'Data Analysis'!A904:Q3239,17,FALSE)</f>
        <v>No</v>
      </c>
      <c r="J905" s="7" t="str">
        <f>VLOOKUP(A905,'Data Analysis'!A904:Q3239,11,FALSE)</f>
        <v>Overweight</v>
      </c>
      <c r="K905" s="7" t="str">
        <f>VLOOKUP(A905,'Data Analysis'!A904:Q3239,12,FALSE)</f>
        <v>Diabetes</v>
      </c>
      <c r="L905" s="7" t="str">
        <f>VLOOKUP(A905,'Data Analysis'!A904:Q3239,13,FALSE)</f>
        <v>9-Jun-1965</v>
      </c>
      <c r="M905" s="7">
        <f>VLOOKUP(A905,'Data Analysis'!A904:Q3239,14,FALSE)</f>
        <v>12029.29</v>
      </c>
      <c r="N905" s="7" t="str">
        <f>VLOOKUP(A905,'Data Analysis'!A904:Q3239,16,FALSE)</f>
        <v>tier - 3</v>
      </c>
      <c r="O905" s="7" t="str">
        <f>VLOOKUP(A905,'Data Analysis'!A904:Q3239,15,FALSE)</f>
        <v>tier - 2</v>
      </c>
      <c r="P905" s="7">
        <f>VLOOKUP(A905,'Data Analysis'!A904:Q3239,2,FALSE)</f>
        <v>57</v>
      </c>
      <c r="Q905" s="7">
        <f>VLOOKUP(A906,'Data Analysis'!A905:Q3240,2,FALSE)</f>
        <v>40</v>
      </c>
    </row>
    <row r="906" ht="15.6" spans="1:17">
      <c r="A906" s="9" t="s">
        <v>1810</v>
      </c>
      <c r="B906" s="7" t="str">
        <f>VLOOKUP(A906,'Data Analysis'!A905:Q3240,4,FALSE)</f>
        <v>  Joseph W</v>
      </c>
      <c r="C906" s="7">
        <f>VLOOKUP(A906,'Data Analysis'!A905:Q3240,5,FALSE)</f>
        <v>36.47</v>
      </c>
      <c r="D906" s="7">
        <f>VLOOKUP(A906,'Data Analysis'!A905:Q3240,6,FALSE)</f>
        <v>6.21</v>
      </c>
      <c r="E906" s="7" t="str">
        <f>VLOOKUP(A906,'Data Analysis'!A905:Q3240,7,FALSE)</f>
        <v>No</v>
      </c>
      <c r="F906" s="7" t="str">
        <f>VLOOKUP(A906,'Data Analysis'!A905:Q3240,9,FALSE)</f>
        <v>No</v>
      </c>
      <c r="G906" s="7" t="str">
        <f>VLOOKUP(A906,'Data Analysis'!A905:Q3240,8,FALSE)</f>
        <v>No</v>
      </c>
      <c r="H906" s="7">
        <f>VLOOKUP(A906,'Data Analysis'!A905:Q3240,10,FALSE)</f>
        <v>0</v>
      </c>
      <c r="I906" s="7" t="str">
        <f>VLOOKUP(A906,'Data Analysis'!A905:Q3240,17,FALSE)</f>
        <v>No</v>
      </c>
      <c r="J906" s="7" t="str">
        <f>VLOOKUP(A906,'Data Analysis'!A905:Q3240,11,FALSE)</f>
        <v>Overweight</v>
      </c>
      <c r="K906" s="7" t="str">
        <f>VLOOKUP(A906,'Data Analysis'!A905:Q3240,12,FALSE)</f>
        <v>Prediabetes</v>
      </c>
      <c r="L906" s="7" t="str">
        <f>VLOOKUP(A906,'Data Analysis'!A905:Q3240,13,FALSE)</f>
        <v>17-Oct-1982</v>
      </c>
      <c r="M906" s="7">
        <f>VLOOKUP(A906,'Data Analysis'!A905:Q3240,14,FALSE)</f>
        <v>12001.29</v>
      </c>
      <c r="N906" s="7" t="str">
        <f>VLOOKUP(A906,'Data Analysis'!A905:Q3240,16,FALSE)</f>
        <v>tier - 3</v>
      </c>
      <c r="O906" s="7" t="str">
        <f>VLOOKUP(A906,'Data Analysis'!A905:Q3240,15,FALSE)</f>
        <v>tier - 3</v>
      </c>
      <c r="P906" s="7">
        <f>VLOOKUP(A906,'Data Analysis'!A905:Q3240,2,FALSE)</f>
        <v>40</v>
      </c>
      <c r="Q906" s="7">
        <f>VLOOKUP(A907,'Data Analysis'!A906:Q3241,2,FALSE)</f>
        <v>29</v>
      </c>
    </row>
    <row r="907" ht="15.6" spans="1:17">
      <c r="A907" s="9" t="s">
        <v>1812</v>
      </c>
      <c r="B907" s="7" t="str">
        <f>VLOOKUP(A907,'Data Analysis'!A906:Q3241,4,FALSE)</f>
        <v>  Wendy</v>
      </c>
      <c r="C907" s="7">
        <f>VLOOKUP(A907,'Data Analysis'!A906:Q3241,5,FALSE)</f>
        <v>49.64</v>
      </c>
      <c r="D907" s="7">
        <f>VLOOKUP(A907,'Data Analysis'!A906:Q3241,6,FALSE)</f>
        <v>4.76</v>
      </c>
      <c r="E907" s="7" t="str">
        <f>VLOOKUP(A907,'Data Analysis'!A906:Q3241,7,FALSE)</f>
        <v>No</v>
      </c>
      <c r="F907" s="7" t="str">
        <f>VLOOKUP(A907,'Data Analysis'!A906:Q3241,9,FALSE)</f>
        <v>No</v>
      </c>
      <c r="G907" s="7" t="str">
        <f>VLOOKUP(A907,'Data Analysis'!A906:Q3241,8,FALSE)</f>
        <v>Yes</v>
      </c>
      <c r="H907" s="7">
        <f>VLOOKUP(A907,'Data Analysis'!A906:Q3241,10,FALSE)</f>
        <v>1</v>
      </c>
      <c r="I907" s="7" t="str">
        <f>VLOOKUP(A907,'Data Analysis'!A906:Q3241,17,FALSE)</f>
        <v>No</v>
      </c>
      <c r="J907" s="7" t="str">
        <f>VLOOKUP(A907,'Data Analysis'!A906:Q3241,11,FALSE)</f>
        <v>Normal Weight</v>
      </c>
      <c r="K907" s="7" t="str">
        <f>VLOOKUP(A907,'Data Analysis'!A906:Q3241,12,FALSE)</f>
        <v>Normal</v>
      </c>
      <c r="L907" s="7" t="str">
        <f>VLOOKUP(A907,'Data Analysis'!A906:Q3241,13,FALSE)</f>
        <v>12-Dec-1993</v>
      </c>
      <c r="M907" s="7">
        <f>VLOOKUP(A907,'Data Analysis'!A906:Q3241,14,FALSE)</f>
        <v>11994.89</v>
      </c>
      <c r="N907" s="7" t="str">
        <f>VLOOKUP(A907,'Data Analysis'!A906:Q3241,16,FALSE)</f>
        <v>tier - 3</v>
      </c>
      <c r="O907" s="7" t="str">
        <f>VLOOKUP(A907,'Data Analysis'!A906:Q3241,15,FALSE)</f>
        <v>tier - 2</v>
      </c>
      <c r="P907" s="7">
        <f>VLOOKUP(A907,'Data Analysis'!A906:Q3241,2,FALSE)</f>
        <v>29</v>
      </c>
      <c r="Q907" s="7">
        <f>VLOOKUP(A908,'Data Analysis'!A907:Q3242,2,FALSE)</f>
        <v>39</v>
      </c>
    </row>
    <row r="908" ht="15.6" spans="1:17">
      <c r="A908" s="9" t="s">
        <v>1814</v>
      </c>
      <c r="B908" s="7" t="str">
        <f>VLOOKUP(A908,'Data Analysis'!A907:Q3242,4,FALSE)</f>
        <v>  Leah L</v>
      </c>
      <c r="C908" s="7">
        <f>VLOOKUP(A908,'Data Analysis'!A907:Q3242,5,FALSE)</f>
        <v>36.8</v>
      </c>
      <c r="D908" s="7">
        <f>VLOOKUP(A908,'Data Analysis'!A907:Q3242,6,FALSE)</f>
        <v>5.73</v>
      </c>
      <c r="E908" s="7" t="str">
        <f>VLOOKUP(A908,'Data Analysis'!A907:Q3242,7,FALSE)</f>
        <v>yes</v>
      </c>
      <c r="F908" s="7" t="str">
        <f>VLOOKUP(A908,'Data Analysis'!A907:Q3242,9,FALSE)</f>
        <v>No</v>
      </c>
      <c r="G908" s="7" t="str">
        <f>VLOOKUP(A908,'Data Analysis'!A907:Q3242,8,FALSE)</f>
        <v>Yes</v>
      </c>
      <c r="H908" s="7">
        <f>VLOOKUP(A908,'Data Analysis'!A907:Q3242,10,FALSE)</f>
        <v>1</v>
      </c>
      <c r="I908" s="7" t="str">
        <f>VLOOKUP(A908,'Data Analysis'!A907:Q3242,17,FALSE)</f>
        <v>No</v>
      </c>
      <c r="J908" s="7" t="str">
        <f>VLOOKUP(A908,'Data Analysis'!A907:Q3242,11,FALSE)</f>
        <v>Obesity</v>
      </c>
      <c r="K908" s="7" t="str">
        <f>VLOOKUP(A908,'Data Analysis'!A907:Q3242,12,FALSE)</f>
        <v>Prediabetes</v>
      </c>
      <c r="L908" s="7" t="str">
        <f>VLOOKUP(A908,'Data Analysis'!A907:Q3242,13,FALSE)</f>
        <v>4-Jul-1983</v>
      </c>
      <c r="M908" s="7">
        <f>VLOOKUP(A908,'Data Analysis'!A907:Q3242,14,FALSE)</f>
        <v>11987.68</v>
      </c>
      <c r="N908" s="7" t="str">
        <f>VLOOKUP(A908,'Data Analysis'!A907:Q3242,16,FALSE)</f>
        <v>tier - 3</v>
      </c>
      <c r="O908" s="7" t="str">
        <f>VLOOKUP(A908,'Data Analysis'!A907:Q3242,15,FALSE)</f>
        <v>tier - 2</v>
      </c>
      <c r="P908" s="7">
        <f>VLOOKUP(A908,'Data Analysis'!A907:Q3242,2,FALSE)</f>
        <v>39</v>
      </c>
      <c r="Q908" s="7">
        <f>VLOOKUP(A909,'Data Analysis'!A908:Q3243,2,FALSE)</f>
        <v>55</v>
      </c>
    </row>
    <row r="909" ht="15.6" spans="1:17">
      <c r="A909" s="9" t="s">
        <v>1816</v>
      </c>
      <c r="B909" s="7" t="str">
        <f>VLOOKUP(A909,'Data Analysis'!A908:Q3243,4,FALSE)</f>
        <v>  Wayne L</v>
      </c>
      <c r="C909" s="7">
        <f>VLOOKUP(A909,'Data Analysis'!A908:Q3243,5,FALSE)</f>
        <v>33.88</v>
      </c>
      <c r="D909" s="7">
        <f>VLOOKUP(A909,'Data Analysis'!A908:Q3243,6,FALSE)</f>
        <v>10.78</v>
      </c>
      <c r="E909" s="7" t="str">
        <f>VLOOKUP(A909,'Data Analysis'!A908:Q3243,7,FALSE)</f>
        <v>yes</v>
      </c>
      <c r="F909" s="7" t="str">
        <f>VLOOKUP(A909,'Data Analysis'!A908:Q3243,9,FALSE)</f>
        <v>No</v>
      </c>
      <c r="G909" s="7" t="str">
        <f>VLOOKUP(A909,'Data Analysis'!A908:Q3243,8,FALSE)</f>
        <v>No</v>
      </c>
      <c r="H909" s="7">
        <f>VLOOKUP(A909,'Data Analysis'!A908:Q3243,10,FALSE)</f>
        <v>0</v>
      </c>
      <c r="I909" s="7" t="str">
        <f>VLOOKUP(A909,'Data Analysis'!A908:Q3243,17,FALSE)</f>
        <v>No</v>
      </c>
      <c r="J909" s="7" t="str">
        <f>VLOOKUP(A909,'Data Analysis'!A908:Q3243,11,FALSE)</f>
        <v>Normal Weight</v>
      </c>
      <c r="K909" s="7" t="str">
        <f>VLOOKUP(A909,'Data Analysis'!A908:Q3243,12,FALSE)</f>
        <v>Diabetes</v>
      </c>
      <c r="L909" s="7" t="str">
        <f>VLOOKUP(A909,'Data Analysis'!A908:Q3243,13,FALSE)</f>
        <v>22-Dec-1967</v>
      </c>
      <c r="M909" s="7">
        <f>VLOOKUP(A909,'Data Analysis'!A908:Q3243,14,FALSE)</f>
        <v>11987.17</v>
      </c>
      <c r="N909" s="7" t="str">
        <f>VLOOKUP(A909,'Data Analysis'!A908:Q3243,16,FALSE)</f>
        <v>tier - 3</v>
      </c>
      <c r="O909" s="7" t="str">
        <f>VLOOKUP(A909,'Data Analysis'!A908:Q3243,15,FALSE)</f>
        <v>tier - 3</v>
      </c>
      <c r="P909" s="7">
        <f>VLOOKUP(A909,'Data Analysis'!A908:Q3243,2,FALSE)</f>
        <v>55</v>
      </c>
      <c r="Q909" s="7">
        <f>VLOOKUP(A910,'Data Analysis'!A909:Q3244,2,FALSE)</f>
        <v>58</v>
      </c>
    </row>
    <row r="910" ht="15.6" spans="1:17">
      <c r="A910" s="9" t="s">
        <v>1818</v>
      </c>
      <c r="B910" s="7" t="str">
        <f>VLOOKUP(A910,'Data Analysis'!A909:Q3244,4,FALSE)</f>
        <v>  Jason M</v>
      </c>
      <c r="C910" s="7">
        <f>VLOOKUP(A910,'Data Analysis'!A909:Q3244,5,FALSE)</f>
        <v>32.01</v>
      </c>
      <c r="D910" s="7">
        <f>VLOOKUP(A910,'Data Analysis'!A909:Q3244,6,FALSE)</f>
        <v>5.08</v>
      </c>
      <c r="E910" s="7" t="str">
        <f>VLOOKUP(A910,'Data Analysis'!A909:Q3244,7,FALSE)</f>
        <v>yes</v>
      </c>
      <c r="F910" s="7" t="str">
        <f>VLOOKUP(A910,'Data Analysis'!A909:Q3244,9,FALSE)</f>
        <v>No</v>
      </c>
      <c r="G910" s="7" t="str">
        <f>VLOOKUP(A910,'Data Analysis'!A909:Q3244,8,FALSE)</f>
        <v>No</v>
      </c>
      <c r="H910" s="7">
        <f>VLOOKUP(A910,'Data Analysis'!A909:Q3244,10,FALSE)</f>
        <v>1</v>
      </c>
      <c r="I910" s="7" t="str">
        <f>VLOOKUP(A910,'Data Analysis'!A909:Q3244,17,FALSE)</f>
        <v>No</v>
      </c>
      <c r="J910" s="7" t="str">
        <f>VLOOKUP(A910,'Data Analysis'!A909:Q3244,11,FALSE)</f>
        <v>Overweight</v>
      </c>
      <c r="K910" s="7" t="str">
        <f>VLOOKUP(A910,'Data Analysis'!A909:Q3244,12,FALSE)</f>
        <v>Normal</v>
      </c>
      <c r="L910" s="7" t="str">
        <f>VLOOKUP(A910,'Data Analysis'!A909:Q3244,13,FALSE)</f>
        <v>29-Sep-1964</v>
      </c>
      <c r="M910" s="7">
        <f>VLOOKUP(A910,'Data Analysis'!A909:Q3244,14,FALSE)</f>
        <v>11946.63</v>
      </c>
      <c r="N910" s="7" t="str">
        <f>VLOOKUP(A910,'Data Analysis'!A909:Q3244,16,FALSE)</f>
        <v>tier - 3</v>
      </c>
      <c r="O910" s="7" t="str">
        <f>VLOOKUP(A910,'Data Analysis'!A909:Q3244,15,FALSE)</f>
        <v>tier - 2</v>
      </c>
      <c r="P910" s="7">
        <f>VLOOKUP(A910,'Data Analysis'!A909:Q3244,2,FALSE)</f>
        <v>58</v>
      </c>
      <c r="Q910" s="7">
        <f>VLOOKUP(A911,'Data Analysis'!A910:Q3245,2,FALSE)</f>
        <v>57</v>
      </c>
    </row>
    <row r="911" ht="15.6" spans="1:17">
      <c r="A911" s="9" t="s">
        <v>1820</v>
      </c>
      <c r="B911" s="7" t="str">
        <f>VLOOKUP(A911,'Data Analysis'!A910:Q3245,4,FALSE)</f>
        <v>  Floris</v>
      </c>
      <c r="C911" s="7">
        <f>VLOOKUP(A911,'Data Analysis'!A910:Q3245,5,FALSE)</f>
        <v>33.63</v>
      </c>
      <c r="D911" s="7">
        <f>VLOOKUP(A911,'Data Analysis'!A910:Q3245,6,FALSE)</f>
        <v>11.39</v>
      </c>
      <c r="E911" s="7" t="str">
        <f>VLOOKUP(A911,'Data Analysis'!A910:Q3245,7,FALSE)</f>
        <v>No</v>
      </c>
      <c r="F911" s="7" t="str">
        <f>VLOOKUP(A911,'Data Analysis'!A910:Q3245,9,FALSE)</f>
        <v>No</v>
      </c>
      <c r="G911" s="7" t="str">
        <f>VLOOKUP(A911,'Data Analysis'!A910:Q3245,8,FALSE)</f>
        <v>No</v>
      </c>
      <c r="H911" s="7">
        <f>VLOOKUP(A911,'Data Analysis'!A910:Q3245,10,FALSE)</f>
        <v>0</v>
      </c>
      <c r="I911" s="7" t="str">
        <f>VLOOKUP(A911,'Data Analysis'!A910:Q3245,17,FALSE)</f>
        <v>No</v>
      </c>
      <c r="J911" s="7" t="str">
        <f>VLOOKUP(A911,'Data Analysis'!A910:Q3245,11,FALSE)</f>
        <v>Obesity</v>
      </c>
      <c r="K911" s="7" t="str">
        <f>VLOOKUP(A911,'Data Analysis'!A910:Q3245,12,FALSE)</f>
        <v>Diabetes</v>
      </c>
      <c r="L911" s="7" t="str">
        <f>VLOOKUP(A911,'Data Analysis'!A910:Q3245,13,FALSE)</f>
        <v>1-Nov-1965</v>
      </c>
      <c r="M911" s="7">
        <f>VLOOKUP(A911,'Data Analysis'!A910:Q3245,14,FALSE)</f>
        <v>11945.13</v>
      </c>
      <c r="N911" s="7" t="str">
        <f>VLOOKUP(A911,'Data Analysis'!A910:Q3245,16,FALSE)</f>
        <v>tier - 3</v>
      </c>
      <c r="O911" s="7" t="str">
        <f>VLOOKUP(A911,'Data Analysis'!A910:Q3245,15,FALSE)</f>
        <v>tier - 2</v>
      </c>
      <c r="P911" s="7">
        <f>VLOOKUP(A911,'Data Analysis'!A910:Q3245,2,FALSE)</f>
        <v>57</v>
      </c>
      <c r="Q911" s="7">
        <f>VLOOKUP(A912,'Data Analysis'!A911:Q3246,2,FALSE)</f>
        <v>58</v>
      </c>
    </row>
    <row r="912" ht="15.6" spans="1:17">
      <c r="A912" s="9" t="s">
        <v>1822</v>
      </c>
      <c r="B912" s="7" t="str">
        <f>VLOOKUP(A912,'Data Analysis'!A911:Q3246,4,FALSE)</f>
        <v>  Marc</v>
      </c>
      <c r="C912" s="7">
        <f>VLOOKUP(A912,'Data Analysis'!A911:Q3246,5,FALSE)</f>
        <v>34.865</v>
      </c>
      <c r="D912" s="7">
        <f>VLOOKUP(A912,'Data Analysis'!A911:Q3246,6,FALSE)</f>
        <v>5.35</v>
      </c>
      <c r="E912" s="7" t="str">
        <f>VLOOKUP(A912,'Data Analysis'!A911:Q3246,7,FALSE)</f>
        <v>yes</v>
      </c>
      <c r="F912" s="7" t="str">
        <f>VLOOKUP(A912,'Data Analysis'!A911:Q3246,9,FALSE)</f>
        <v>No</v>
      </c>
      <c r="G912" s="7" t="str">
        <f>VLOOKUP(A912,'Data Analysis'!A911:Q3246,8,FALSE)</f>
        <v>No</v>
      </c>
      <c r="H912" s="7">
        <f>VLOOKUP(A912,'Data Analysis'!A911:Q3246,10,FALSE)</f>
        <v>1</v>
      </c>
      <c r="I912" s="7" t="str">
        <f>VLOOKUP(A912,'Data Analysis'!A911:Q3246,17,FALSE)</f>
        <v>No</v>
      </c>
      <c r="J912" s="7" t="str">
        <f>VLOOKUP(A912,'Data Analysis'!A911:Q3246,11,FALSE)</f>
        <v>Obesity</v>
      </c>
      <c r="K912" s="7" t="str">
        <f>VLOOKUP(A912,'Data Analysis'!A911:Q3246,12,FALSE)</f>
        <v>Normal</v>
      </c>
      <c r="L912" s="7" t="str">
        <f>VLOOKUP(A912,'Data Analysis'!A911:Q3246,13,FALSE)</f>
        <v>25-Dec-1964</v>
      </c>
      <c r="M912" s="7">
        <f>VLOOKUP(A912,'Data Analysis'!A911:Q3246,14,FALSE)</f>
        <v>11944.59</v>
      </c>
      <c r="N912" s="7" t="str">
        <f>VLOOKUP(A912,'Data Analysis'!A911:Q3246,16,FALSE)</f>
        <v>tier - 3</v>
      </c>
      <c r="O912" s="7" t="str">
        <f>VLOOKUP(A912,'Data Analysis'!A911:Q3246,15,FALSE)</f>
        <v>tier - 2</v>
      </c>
      <c r="P912" s="7">
        <f>VLOOKUP(A912,'Data Analysis'!A911:Q3246,2,FALSE)</f>
        <v>58</v>
      </c>
      <c r="Q912" s="7">
        <f>VLOOKUP(A913,'Data Analysis'!A912:Q3247,2,FALSE)</f>
        <v>31</v>
      </c>
    </row>
    <row r="913" ht="15.6" spans="1:17">
      <c r="A913" s="9" t="s">
        <v>1824</v>
      </c>
      <c r="B913" s="7" t="str">
        <f>VLOOKUP(A913,'Data Analysis'!A912:Q3247,4,FALSE)</f>
        <v>  Christopher</v>
      </c>
      <c r="C913" s="7">
        <f>VLOOKUP(A913,'Data Analysis'!A912:Q3247,5,FALSE)</f>
        <v>43.11</v>
      </c>
      <c r="D913" s="7">
        <f>VLOOKUP(A913,'Data Analysis'!A912:Q3247,6,FALSE)</f>
        <v>5.6</v>
      </c>
      <c r="E913" s="7" t="str">
        <f>VLOOKUP(A913,'Data Analysis'!A912:Q3247,7,FALSE)</f>
        <v>No</v>
      </c>
      <c r="F913" s="7" t="str">
        <f>VLOOKUP(A913,'Data Analysis'!A912:Q3247,9,FALSE)</f>
        <v>No</v>
      </c>
      <c r="G913" s="7" t="str">
        <f>VLOOKUP(A913,'Data Analysis'!A912:Q3247,8,FALSE)</f>
        <v>No</v>
      </c>
      <c r="H913" s="7">
        <f>VLOOKUP(A913,'Data Analysis'!A912:Q3247,10,FALSE)</f>
        <v>0</v>
      </c>
      <c r="I913" s="7" t="str">
        <f>VLOOKUP(A913,'Data Analysis'!A912:Q3247,17,FALSE)</f>
        <v>No</v>
      </c>
      <c r="J913" s="7" t="str">
        <f>VLOOKUP(A913,'Data Analysis'!A912:Q3247,11,FALSE)</f>
        <v>Overweight</v>
      </c>
      <c r="K913" s="7" t="str">
        <f>VLOOKUP(A913,'Data Analysis'!A912:Q3247,12,FALSE)</f>
        <v>Normal</v>
      </c>
      <c r="L913" s="7" t="str">
        <f>VLOOKUP(A913,'Data Analysis'!A912:Q3247,13,FALSE)</f>
        <v>19-Oct-1991</v>
      </c>
      <c r="M913" s="7">
        <f>VLOOKUP(A913,'Data Analysis'!A912:Q3247,14,FALSE)</f>
        <v>11941.83</v>
      </c>
      <c r="N913" s="7" t="str">
        <f>VLOOKUP(A913,'Data Analysis'!A912:Q3247,16,FALSE)</f>
        <v>tier - 3</v>
      </c>
      <c r="O913" s="7" t="str">
        <f>VLOOKUP(A913,'Data Analysis'!A912:Q3247,15,FALSE)</f>
        <v>tier - 1</v>
      </c>
      <c r="P913" s="7">
        <f>VLOOKUP(A913,'Data Analysis'!A912:Q3247,2,FALSE)</f>
        <v>31</v>
      </c>
      <c r="Q913" s="7">
        <f>VLOOKUP(A914,'Data Analysis'!A913:Q3248,2,FALSE)</f>
        <v>58</v>
      </c>
    </row>
    <row r="914" ht="15.6" spans="1:17">
      <c r="A914" s="9" t="s">
        <v>1826</v>
      </c>
      <c r="B914" s="7" t="str">
        <f>VLOOKUP(A914,'Data Analysis'!A913:Q3248,4,FALSE)</f>
        <v>  Kevin</v>
      </c>
      <c r="C914" s="7">
        <f>VLOOKUP(A914,'Data Analysis'!A913:Q3248,5,FALSE)</f>
        <v>30.305</v>
      </c>
      <c r="D914" s="7">
        <f>VLOOKUP(A914,'Data Analysis'!A913:Q3248,6,FALSE)</f>
        <v>4.27</v>
      </c>
      <c r="E914" s="7" t="str">
        <f>VLOOKUP(A914,'Data Analysis'!A913:Q3248,7,FALSE)</f>
        <v>yes</v>
      </c>
      <c r="F914" s="7" t="str">
        <f>VLOOKUP(A914,'Data Analysis'!A913:Q3248,9,FALSE)</f>
        <v>No</v>
      </c>
      <c r="G914" s="7" t="str">
        <f>VLOOKUP(A914,'Data Analysis'!A913:Q3248,8,FALSE)</f>
        <v>No</v>
      </c>
      <c r="H914" s="7">
        <f>VLOOKUP(A914,'Data Analysis'!A913:Q3248,10,FALSE)</f>
        <v>1</v>
      </c>
      <c r="I914" s="7" t="str">
        <f>VLOOKUP(A914,'Data Analysis'!A913:Q3248,17,FALSE)</f>
        <v>No</v>
      </c>
      <c r="J914" s="7" t="str">
        <f>VLOOKUP(A914,'Data Analysis'!A913:Q3248,11,FALSE)</f>
        <v>Obesity</v>
      </c>
      <c r="K914" s="7" t="str">
        <f>VLOOKUP(A914,'Data Analysis'!A913:Q3248,12,FALSE)</f>
        <v>Normal</v>
      </c>
      <c r="L914" s="7" t="str">
        <f>VLOOKUP(A914,'Data Analysis'!A913:Q3248,13,FALSE)</f>
        <v>2-Aug-1964</v>
      </c>
      <c r="M914" s="7">
        <f>VLOOKUP(A914,'Data Analysis'!A913:Q3248,14,FALSE)</f>
        <v>11938.26</v>
      </c>
      <c r="N914" s="7" t="str">
        <f>VLOOKUP(A914,'Data Analysis'!A913:Q3248,16,FALSE)</f>
        <v>tier - 3</v>
      </c>
      <c r="O914" s="7" t="str">
        <f>VLOOKUP(A914,'Data Analysis'!A913:Q3248,15,FALSE)</f>
        <v>tier - 3</v>
      </c>
      <c r="P914" s="7">
        <f>VLOOKUP(A914,'Data Analysis'!A913:Q3248,2,FALSE)</f>
        <v>58</v>
      </c>
      <c r="Q914" s="7">
        <f>VLOOKUP(A915,'Data Analysis'!A914:Q3249,2,FALSE)</f>
        <v>58</v>
      </c>
    </row>
    <row r="915" ht="15.6" spans="1:17">
      <c r="A915" s="9" t="s">
        <v>1828</v>
      </c>
      <c r="B915" s="7" t="str">
        <f>VLOOKUP(A915,'Data Analysis'!A914:Q3249,4,FALSE)</f>
        <v>  Aharon N</v>
      </c>
      <c r="C915" s="7">
        <f>VLOOKUP(A915,'Data Analysis'!A914:Q3249,5,FALSE)</f>
        <v>25.175</v>
      </c>
      <c r="D915" s="7">
        <f>VLOOKUP(A915,'Data Analysis'!A914:Q3249,6,FALSE)</f>
        <v>5.57</v>
      </c>
      <c r="E915" s="7" t="str">
        <f>VLOOKUP(A915,'Data Analysis'!A914:Q3249,7,FALSE)</f>
        <v>yes</v>
      </c>
      <c r="F915" s="7" t="str">
        <f>VLOOKUP(A915,'Data Analysis'!A914:Q3249,9,FALSE)</f>
        <v>No</v>
      </c>
      <c r="G915" s="7" t="str">
        <f>VLOOKUP(A915,'Data Analysis'!A914:Q3249,8,FALSE)</f>
        <v>No</v>
      </c>
      <c r="H915" s="7">
        <f>VLOOKUP(A915,'Data Analysis'!A914:Q3249,10,FALSE)</f>
        <v>1</v>
      </c>
      <c r="I915" s="7" t="str">
        <f>VLOOKUP(A915,'Data Analysis'!A914:Q3249,17,FALSE)</f>
        <v>No</v>
      </c>
      <c r="J915" s="7" t="str">
        <f>VLOOKUP(A915,'Data Analysis'!A914:Q3249,11,FALSE)</f>
        <v>Obesity</v>
      </c>
      <c r="K915" s="7" t="str">
        <f>VLOOKUP(A915,'Data Analysis'!A914:Q3249,12,FALSE)</f>
        <v>Normal</v>
      </c>
      <c r="L915" s="7" t="str">
        <f>VLOOKUP(A915,'Data Analysis'!A914:Q3249,13,FALSE)</f>
        <v>20-Dec-1964</v>
      </c>
      <c r="M915" s="7">
        <f>VLOOKUP(A915,'Data Analysis'!A914:Q3249,14,FALSE)</f>
        <v>11931.13</v>
      </c>
      <c r="N915" s="7" t="str">
        <f>VLOOKUP(A915,'Data Analysis'!A914:Q3249,16,FALSE)</f>
        <v>tier - 3</v>
      </c>
      <c r="O915" s="7" t="str">
        <f>VLOOKUP(A915,'Data Analysis'!A914:Q3249,15,FALSE)</f>
        <v>tier - 1</v>
      </c>
      <c r="P915" s="7">
        <f>VLOOKUP(A915,'Data Analysis'!A914:Q3249,2,FALSE)</f>
        <v>58</v>
      </c>
      <c r="Q915" s="7">
        <f>VLOOKUP(A916,'Data Analysis'!A915:Q3250,2,FALSE)</f>
        <v>58</v>
      </c>
    </row>
    <row r="916" ht="15.6" spans="1:17">
      <c r="A916" s="9" t="s">
        <v>1830</v>
      </c>
      <c r="B916" s="7" t="str">
        <f>VLOOKUP(A916,'Data Analysis'!A915:Q3250,4,FALSE)</f>
        <v>  Lawrence D</v>
      </c>
      <c r="C916" s="7">
        <f>VLOOKUP(A916,'Data Analysis'!A915:Q3250,5,FALSE)</f>
        <v>26.8</v>
      </c>
      <c r="D916" s="7">
        <f>VLOOKUP(A916,'Data Analysis'!A915:Q3250,6,FALSE)</f>
        <v>5.68</v>
      </c>
      <c r="E916" s="7" t="str">
        <f>VLOOKUP(A916,'Data Analysis'!A915:Q3250,7,FALSE)</f>
        <v>yes</v>
      </c>
      <c r="F916" s="7" t="str">
        <f>VLOOKUP(A916,'Data Analysis'!A915:Q3250,9,FALSE)</f>
        <v>No</v>
      </c>
      <c r="G916" s="7" t="str">
        <f>VLOOKUP(A916,'Data Analysis'!A915:Q3250,8,FALSE)</f>
        <v>No</v>
      </c>
      <c r="H916" s="7">
        <f>VLOOKUP(A916,'Data Analysis'!A915:Q3250,10,FALSE)</f>
        <v>1</v>
      </c>
      <c r="I916" s="7" t="str">
        <f>VLOOKUP(A916,'Data Analysis'!A915:Q3250,17,FALSE)</f>
        <v>No</v>
      </c>
      <c r="J916" s="7" t="str">
        <f>VLOOKUP(A916,'Data Analysis'!A915:Q3250,11,FALSE)</f>
        <v>Obesity</v>
      </c>
      <c r="K916" s="7" t="str">
        <f>VLOOKUP(A916,'Data Analysis'!A915:Q3250,12,FALSE)</f>
        <v>Normal</v>
      </c>
      <c r="L916" s="7" t="str">
        <f>VLOOKUP(A916,'Data Analysis'!A915:Q3250,13,FALSE)</f>
        <v>19-Nov-1964</v>
      </c>
      <c r="M916" s="7">
        <f>VLOOKUP(A916,'Data Analysis'!A915:Q3250,14,FALSE)</f>
        <v>11918.2</v>
      </c>
      <c r="N916" s="7" t="str">
        <f>VLOOKUP(A916,'Data Analysis'!A915:Q3250,16,FALSE)</f>
        <v>tier - 3</v>
      </c>
      <c r="O916" s="7" t="str">
        <f>VLOOKUP(A916,'Data Analysis'!A915:Q3250,15,FALSE)</f>
        <v>tier - 1</v>
      </c>
      <c r="P916" s="7">
        <f>VLOOKUP(A916,'Data Analysis'!A915:Q3250,2,FALSE)</f>
        <v>58</v>
      </c>
      <c r="Q916" s="7">
        <f>VLOOKUP(A917,'Data Analysis'!A916:Q3251,2,FALSE)</f>
        <v>19</v>
      </c>
    </row>
    <row r="917" ht="15.6" spans="1:17">
      <c r="A917" s="9" t="s">
        <v>1832</v>
      </c>
      <c r="B917" s="7" t="str">
        <f>VLOOKUP(A917,'Data Analysis'!A916:Q3251,4,FALSE)</f>
        <v>  Malcolm</v>
      </c>
      <c r="C917" s="7">
        <f>VLOOKUP(A917,'Data Analysis'!A916:Q3251,5,FALSE)</f>
        <v>21.78</v>
      </c>
      <c r="D917" s="7">
        <f>VLOOKUP(A917,'Data Analysis'!A916:Q3251,6,FALSE)</f>
        <v>5.3</v>
      </c>
      <c r="E917" s="7" t="str">
        <f>VLOOKUP(A917,'Data Analysis'!A916:Q3251,7,FALSE)</f>
        <v>No</v>
      </c>
      <c r="F917" s="7" t="str">
        <f>VLOOKUP(A917,'Data Analysis'!A916:Q3251,9,FALSE)</f>
        <v>yes</v>
      </c>
      <c r="G917" s="7" t="str">
        <f>VLOOKUP(A917,'Data Analysis'!A916:Q3251,8,FALSE)</f>
        <v>No</v>
      </c>
      <c r="H917" s="7">
        <f>VLOOKUP(A917,'Data Analysis'!A916:Q3251,10,FALSE)</f>
        <v>1</v>
      </c>
      <c r="I917" s="7" t="str">
        <f>VLOOKUP(A917,'Data Analysis'!A916:Q3251,17,FALSE)</f>
        <v>No</v>
      </c>
      <c r="J917" s="7" t="str">
        <f>VLOOKUP(A917,'Data Analysis'!A916:Q3251,11,FALSE)</f>
        <v>Overweight</v>
      </c>
      <c r="K917" s="7" t="str">
        <f>VLOOKUP(A917,'Data Analysis'!A916:Q3251,12,FALSE)</f>
        <v>Normal</v>
      </c>
      <c r="L917" s="7" t="str">
        <f>VLOOKUP(A917,'Data Analysis'!A916:Q3251,13,FALSE)</f>
        <v>2-Jun-2004</v>
      </c>
      <c r="M917" s="7">
        <f>VLOOKUP(A917,'Data Analysis'!A916:Q3251,14,FALSE)</f>
        <v>11884.05</v>
      </c>
      <c r="N917" s="7" t="str">
        <f>VLOOKUP(A917,'Data Analysis'!A916:Q3251,16,FALSE)</f>
        <v>tier - 3</v>
      </c>
      <c r="O917" s="7" t="str">
        <f>VLOOKUP(A917,'Data Analysis'!A916:Q3251,15,FALSE)</f>
        <v>tier - 3</v>
      </c>
      <c r="P917" s="7">
        <f>VLOOKUP(A917,'Data Analysis'!A916:Q3251,2,FALSE)</f>
        <v>19</v>
      </c>
      <c r="Q917" s="7">
        <f>VLOOKUP(A918,'Data Analysis'!A917:Q3252,2,FALSE)</f>
        <v>55</v>
      </c>
    </row>
    <row r="918" ht="15.6" spans="1:17">
      <c r="A918" s="9" t="s">
        <v>1834</v>
      </c>
      <c r="B918" s="7" t="str">
        <f>VLOOKUP(A918,'Data Analysis'!A917:Q3252,4,FALSE)</f>
        <v>  Anna E</v>
      </c>
      <c r="C918" s="7">
        <f>VLOOKUP(A918,'Data Analysis'!A917:Q3252,5,FALSE)</f>
        <v>30.14</v>
      </c>
      <c r="D918" s="7">
        <f>VLOOKUP(A918,'Data Analysis'!A917:Q3252,6,FALSE)</f>
        <v>9.45</v>
      </c>
      <c r="E918" s="7" t="str">
        <f>VLOOKUP(A918,'Data Analysis'!A917:Q3252,7,FALSE)</f>
        <v>yes</v>
      </c>
      <c r="F918" s="7" t="str">
        <f>VLOOKUP(A918,'Data Analysis'!A917:Q3252,9,FALSE)</f>
        <v>No</v>
      </c>
      <c r="G918" s="7" t="str">
        <f>VLOOKUP(A918,'Data Analysis'!A917:Q3252,8,FALSE)</f>
        <v>No</v>
      </c>
      <c r="H918" s="7">
        <f>VLOOKUP(A918,'Data Analysis'!A917:Q3252,10,FALSE)</f>
        <v>0</v>
      </c>
      <c r="I918" s="7" t="str">
        <f>VLOOKUP(A918,'Data Analysis'!A917:Q3252,17,FALSE)</f>
        <v>No</v>
      </c>
      <c r="J918" s="7" t="str">
        <f>VLOOKUP(A918,'Data Analysis'!A917:Q3252,11,FALSE)</f>
        <v>Obesity</v>
      </c>
      <c r="K918" s="7" t="str">
        <f>VLOOKUP(A918,'Data Analysis'!A917:Q3252,12,FALSE)</f>
        <v>Diabetes</v>
      </c>
      <c r="L918" s="7" t="str">
        <f>VLOOKUP(A918,'Data Analysis'!A917:Q3252,13,FALSE)</f>
        <v>29-Oct-1967</v>
      </c>
      <c r="M918" s="7">
        <f>VLOOKUP(A918,'Data Analysis'!A917:Q3252,14,FALSE)</f>
        <v>11881.97</v>
      </c>
      <c r="N918" s="7" t="str">
        <f>VLOOKUP(A918,'Data Analysis'!A917:Q3252,16,FALSE)</f>
        <v>tier - 3</v>
      </c>
      <c r="O918" s="7" t="str">
        <f>VLOOKUP(A918,'Data Analysis'!A917:Q3252,15,FALSE)</f>
        <v>tier - 1</v>
      </c>
      <c r="P918" s="7">
        <f>VLOOKUP(A918,'Data Analysis'!A917:Q3252,2,FALSE)</f>
        <v>55</v>
      </c>
      <c r="Q918" s="7">
        <f>VLOOKUP(A919,'Data Analysis'!A918:Q3253,2,FALSE)</f>
        <v>55</v>
      </c>
    </row>
    <row r="919" ht="15.6" spans="1:17">
      <c r="A919" s="9" t="s">
        <v>1836</v>
      </c>
      <c r="B919" s="7" t="str">
        <f>VLOOKUP(A919,'Data Analysis'!A918:Q3253,4,FALSE)</f>
        <v>  Jenny</v>
      </c>
      <c r="C919" s="7">
        <f>VLOOKUP(A919,'Data Analysis'!A918:Q3253,5,FALSE)</f>
        <v>29.7</v>
      </c>
      <c r="D919" s="7">
        <f>VLOOKUP(A919,'Data Analysis'!A918:Q3253,6,FALSE)</f>
        <v>6.79</v>
      </c>
      <c r="E919" s="7" t="str">
        <f>VLOOKUP(A919,'Data Analysis'!A918:Q3253,7,FALSE)</f>
        <v>yes</v>
      </c>
      <c r="F919" s="7" t="str">
        <f>VLOOKUP(A919,'Data Analysis'!A918:Q3253,9,FALSE)</f>
        <v>No</v>
      </c>
      <c r="G919" s="7" t="str">
        <f>VLOOKUP(A919,'Data Analysis'!A918:Q3253,8,FALSE)</f>
        <v>No</v>
      </c>
      <c r="H919" s="7">
        <f>VLOOKUP(A919,'Data Analysis'!A918:Q3253,10,FALSE)</f>
        <v>0</v>
      </c>
      <c r="I919" s="7" t="str">
        <f>VLOOKUP(A919,'Data Analysis'!A918:Q3253,17,FALSE)</f>
        <v>No</v>
      </c>
      <c r="J919" s="7" t="str">
        <f>VLOOKUP(A919,'Data Analysis'!A918:Q3253,11,FALSE)</f>
        <v>Normal Weight</v>
      </c>
      <c r="K919" s="7" t="str">
        <f>VLOOKUP(A919,'Data Analysis'!A918:Q3253,12,FALSE)</f>
        <v>Diabetes</v>
      </c>
      <c r="L919" s="7" t="str">
        <f>VLOOKUP(A919,'Data Analysis'!A918:Q3253,13,FALSE)</f>
        <v>14-Jul-1967</v>
      </c>
      <c r="M919" s="7">
        <f>VLOOKUP(A919,'Data Analysis'!A918:Q3253,14,FALSE)</f>
        <v>11881.36</v>
      </c>
      <c r="N919" s="7" t="str">
        <f>VLOOKUP(A919,'Data Analysis'!A918:Q3253,16,FALSE)</f>
        <v>tier - 3</v>
      </c>
      <c r="O919" s="7" t="str">
        <f>VLOOKUP(A919,'Data Analysis'!A918:Q3253,15,FALSE)</f>
        <v>tier - 2</v>
      </c>
      <c r="P919" s="7">
        <f>VLOOKUP(A919,'Data Analysis'!A918:Q3253,2,FALSE)</f>
        <v>55</v>
      </c>
      <c r="Q919" s="7">
        <f>VLOOKUP(A920,'Data Analysis'!A919:Q3254,2,FALSE)</f>
        <v>55</v>
      </c>
    </row>
    <row r="920" ht="15.6" spans="1:17">
      <c r="A920" s="9" t="s">
        <v>1838</v>
      </c>
      <c r="B920" s="7" t="str">
        <f>VLOOKUP(A920,'Data Analysis'!A919:Q3254,4,FALSE)</f>
        <v>  Melissa L</v>
      </c>
      <c r="C920" s="7">
        <f>VLOOKUP(A920,'Data Analysis'!A919:Q3254,5,FALSE)</f>
        <v>32.395</v>
      </c>
      <c r="D920" s="7">
        <f>VLOOKUP(A920,'Data Analysis'!A919:Q3254,6,FALSE)</f>
        <v>11.1</v>
      </c>
      <c r="E920" s="7" t="str">
        <f>VLOOKUP(A920,'Data Analysis'!A919:Q3254,7,FALSE)</f>
        <v>yes</v>
      </c>
      <c r="F920" s="7" t="str">
        <f>VLOOKUP(A920,'Data Analysis'!A919:Q3254,9,FALSE)</f>
        <v>No</v>
      </c>
      <c r="G920" s="7" t="str">
        <f>VLOOKUP(A920,'Data Analysis'!A919:Q3254,8,FALSE)</f>
        <v>No</v>
      </c>
      <c r="H920" s="7">
        <f>VLOOKUP(A920,'Data Analysis'!A919:Q3254,10,FALSE)</f>
        <v>0</v>
      </c>
      <c r="I920" s="7" t="str">
        <f>VLOOKUP(A920,'Data Analysis'!A919:Q3254,17,FALSE)</f>
        <v>No</v>
      </c>
      <c r="J920" s="7" t="str">
        <f>VLOOKUP(A920,'Data Analysis'!A919:Q3254,11,FALSE)</f>
        <v>Obesity</v>
      </c>
      <c r="K920" s="7" t="str">
        <f>VLOOKUP(A920,'Data Analysis'!A919:Q3254,12,FALSE)</f>
        <v>Diabetes</v>
      </c>
      <c r="L920" s="7" t="str">
        <f>VLOOKUP(A920,'Data Analysis'!A919:Q3254,13,FALSE)</f>
        <v>24-Aug-1967</v>
      </c>
      <c r="M920" s="7">
        <f>VLOOKUP(A920,'Data Analysis'!A919:Q3254,14,FALSE)</f>
        <v>11879.1</v>
      </c>
      <c r="N920" s="7" t="str">
        <f>VLOOKUP(A920,'Data Analysis'!A919:Q3254,16,FALSE)</f>
        <v>tier - 3</v>
      </c>
      <c r="O920" s="7" t="str">
        <f>VLOOKUP(A920,'Data Analysis'!A919:Q3254,15,FALSE)</f>
        <v>tier - 3</v>
      </c>
      <c r="P920" s="7">
        <f>VLOOKUP(A920,'Data Analysis'!A919:Q3254,2,FALSE)</f>
        <v>55</v>
      </c>
      <c r="Q920" s="7">
        <f>VLOOKUP(A921,'Data Analysis'!A920:Q3255,2,FALSE)</f>
        <v>48</v>
      </c>
    </row>
    <row r="921" ht="15.6" spans="1:17">
      <c r="A921" s="9" t="s">
        <v>1840</v>
      </c>
      <c r="B921" s="7" t="str">
        <f>VLOOKUP(A921,'Data Analysis'!A920:Q3255,4,FALSE)</f>
        <v>  Chia J</v>
      </c>
      <c r="C921" s="7">
        <f>VLOOKUP(A921,'Data Analysis'!A920:Q3255,5,FALSE)</f>
        <v>36.64</v>
      </c>
      <c r="D921" s="7">
        <f>VLOOKUP(A921,'Data Analysis'!A920:Q3255,6,FALSE)</f>
        <v>7.26</v>
      </c>
      <c r="E921" s="7" t="str">
        <f>VLOOKUP(A921,'Data Analysis'!A920:Q3255,7,FALSE)</f>
        <v>No</v>
      </c>
      <c r="F921" s="7" t="str">
        <f>VLOOKUP(A921,'Data Analysis'!A920:Q3255,9,FALSE)</f>
        <v>No</v>
      </c>
      <c r="G921" s="7" t="str">
        <f>VLOOKUP(A921,'Data Analysis'!A920:Q3255,8,FALSE)</f>
        <v>No</v>
      </c>
      <c r="H921" s="7">
        <f>VLOOKUP(A921,'Data Analysis'!A920:Q3255,10,FALSE)</f>
        <v>0</v>
      </c>
      <c r="I921" s="7" t="str">
        <f>VLOOKUP(A921,'Data Analysis'!A920:Q3255,17,FALSE)</f>
        <v>No</v>
      </c>
      <c r="J921" s="7" t="str">
        <f>VLOOKUP(A921,'Data Analysis'!A920:Q3255,11,FALSE)</f>
        <v>Overweight</v>
      </c>
      <c r="K921" s="7" t="str">
        <f>VLOOKUP(A921,'Data Analysis'!A920:Q3255,12,FALSE)</f>
        <v>Diabetes</v>
      </c>
      <c r="L921" s="7" t="str">
        <f>VLOOKUP(A921,'Data Analysis'!A920:Q3255,13,FALSE)</f>
        <v>7-Jul-1974</v>
      </c>
      <c r="M921" s="7">
        <f>VLOOKUP(A921,'Data Analysis'!A920:Q3255,14,FALSE)</f>
        <v>11858.56</v>
      </c>
      <c r="N921" s="7" t="str">
        <f>VLOOKUP(A921,'Data Analysis'!A920:Q3255,16,FALSE)</f>
        <v>tier - 3</v>
      </c>
      <c r="O921" s="7" t="str">
        <f>VLOOKUP(A921,'Data Analysis'!A920:Q3255,15,FALSE)</f>
        <v>tier - 3</v>
      </c>
      <c r="P921" s="7">
        <f>VLOOKUP(A921,'Data Analysis'!A920:Q3255,2,FALSE)</f>
        <v>48</v>
      </c>
      <c r="Q921" s="7">
        <f>VLOOKUP(A922,'Data Analysis'!A921:Q3256,2,FALSE)</f>
        <v>58</v>
      </c>
    </row>
    <row r="922" ht="15.6" spans="1:17">
      <c r="A922" s="9" t="s">
        <v>1842</v>
      </c>
      <c r="B922" s="7" t="str">
        <f>VLOOKUP(A922,'Data Analysis'!A921:Q3256,4,FALSE)</f>
        <v>  Laura A</v>
      </c>
      <c r="C922" s="7">
        <f>VLOOKUP(A922,'Data Analysis'!A921:Q3256,5,FALSE)</f>
        <v>39.05</v>
      </c>
      <c r="D922" s="7">
        <f>VLOOKUP(A922,'Data Analysis'!A921:Q3256,6,FALSE)</f>
        <v>5.27</v>
      </c>
      <c r="E922" s="7" t="str">
        <f>VLOOKUP(A922,'Data Analysis'!A921:Q3256,7,FALSE)</f>
        <v>yes</v>
      </c>
      <c r="F922" s="7" t="str">
        <f>VLOOKUP(A922,'Data Analysis'!A921:Q3256,9,FALSE)</f>
        <v>No</v>
      </c>
      <c r="G922" s="7" t="str">
        <f>VLOOKUP(A922,'Data Analysis'!A921:Q3256,8,FALSE)</f>
        <v>No</v>
      </c>
      <c r="H922" s="7">
        <f>VLOOKUP(A922,'Data Analysis'!A921:Q3256,10,FALSE)</f>
        <v>1</v>
      </c>
      <c r="I922" s="7" t="str">
        <f>VLOOKUP(A922,'Data Analysis'!A921:Q3256,17,FALSE)</f>
        <v>No</v>
      </c>
      <c r="J922" s="7" t="str">
        <f>VLOOKUP(A922,'Data Analysis'!A921:Q3256,11,FALSE)</f>
        <v>Obesity</v>
      </c>
      <c r="K922" s="7" t="str">
        <f>VLOOKUP(A922,'Data Analysis'!A921:Q3256,12,FALSE)</f>
        <v>Normal</v>
      </c>
      <c r="L922" s="7" t="str">
        <f>VLOOKUP(A922,'Data Analysis'!A921:Q3256,13,FALSE)</f>
        <v>29-Sep-1964</v>
      </c>
      <c r="M922" s="7">
        <f>VLOOKUP(A922,'Data Analysis'!A921:Q3256,14,FALSE)</f>
        <v>11856.41</v>
      </c>
      <c r="N922" s="7" t="str">
        <f>VLOOKUP(A922,'Data Analysis'!A921:Q3256,16,FALSE)</f>
        <v>tier - 3</v>
      </c>
      <c r="O922" s="7" t="str">
        <f>VLOOKUP(A922,'Data Analysis'!A921:Q3256,15,FALSE)</f>
        <v>tier - 2</v>
      </c>
      <c r="P922" s="7">
        <f>VLOOKUP(A922,'Data Analysis'!A921:Q3256,2,FALSE)</f>
        <v>58</v>
      </c>
      <c r="Q922" s="7">
        <f>VLOOKUP(A923,'Data Analysis'!A922:Q3257,2,FALSE)</f>
        <v>58</v>
      </c>
    </row>
    <row r="923" ht="15.6" spans="1:17">
      <c r="A923" s="9" t="s">
        <v>1844</v>
      </c>
      <c r="B923" s="7" t="str">
        <f>VLOOKUP(A923,'Data Analysis'!A922:Q3257,4,FALSE)</f>
        <v>  Aditi</v>
      </c>
      <c r="C923" s="7">
        <f>VLOOKUP(A923,'Data Analysis'!A922:Q3257,5,FALSE)</f>
        <v>33.1</v>
      </c>
      <c r="D923" s="7">
        <f>VLOOKUP(A923,'Data Analysis'!A922:Q3257,6,FALSE)</f>
        <v>5.46</v>
      </c>
      <c r="E923" s="7" t="str">
        <f>VLOOKUP(A923,'Data Analysis'!A922:Q3257,7,FALSE)</f>
        <v>yes</v>
      </c>
      <c r="F923" s="7" t="str">
        <f>VLOOKUP(A923,'Data Analysis'!A922:Q3257,9,FALSE)</f>
        <v>No</v>
      </c>
      <c r="G923" s="7" t="str">
        <f>VLOOKUP(A923,'Data Analysis'!A922:Q3257,8,FALSE)</f>
        <v>No</v>
      </c>
      <c r="H923" s="7">
        <f>VLOOKUP(A923,'Data Analysis'!A922:Q3257,10,FALSE)</f>
        <v>1</v>
      </c>
      <c r="I923" s="7" t="str">
        <f>VLOOKUP(A923,'Data Analysis'!A922:Q3257,17,FALSE)</f>
        <v>No</v>
      </c>
      <c r="J923" s="7" t="str">
        <f>VLOOKUP(A923,'Data Analysis'!A922:Q3257,11,FALSE)</f>
        <v>Normal Weight</v>
      </c>
      <c r="K923" s="7" t="str">
        <f>VLOOKUP(A923,'Data Analysis'!A922:Q3257,12,FALSE)</f>
        <v>Normal</v>
      </c>
      <c r="L923" s="7" t="str">
        <f>VLOOKUP(A923,'Data Analysis'!A922:Q3257,13,FALSE)</f>
        <v>27-Jun-1964</v>
      </c>
      <c r="M923" s="7">
        <f>VLOOKUP(A923,'Data Analysis'!A922:Q3257,14,FALSE)</f>
        <v>11848.14</v>
      </c>
      <c r="N923" s="7" t="str">
        <f>VLOOKUP(A923,'Data Analysis'!A922:Q3257,16,FALSE)</f>
        <v>tier - 3</v>
      </c>
      <c r="O923" s="7" t="str">
        <f>VLOOKUP(A923,'Data Analysis'!A922:Q3257,15,FALSE)</f>
        <v>tier - 2</v>
      </c>
      <c r="P923" s="7">
        <f>VLOOKUP(A923,'Data Analysis'!A922:Q3257,2,FALSE)</f>
        <v>58</v>
      </c>
      <c r="Q923" s="7">
        <f>VLOOKUP(A924,'Data Analysis'!A923:Q3258,2,FALSE)</f>
        <v>57</v>
      </c>
    </row>
    <row r="924" ht="15.6" spans="1:17">
      <c r="A924" s="9" t="s">
        <v>1846</v>
      </c>
      <c r="B924" s="7" t="str">
        <f>VLOOKUP(A924,'Data Analysis'!A923:Q3258,4,FALSE)</f>
        <v>  Leah A</v>
      </c>
      <c r="C924" s="7">
        <f>VLOOKUP(A924,'Data Analysis'!A923:Q3258,5,FALSE)</f>
        <v>31.825</v>
      </c>
      <c r="D924" s="7">
        <f>VLOOKUP(A924,'Data Analysis'!A923:Q3258,6,FALSE)</f>
        <v>8.13</v>
      </c>
      <c r="E924" s="7" t="str">
        <f>VLOOKUP(A924,'Data Analysis'!A923:Q3258,7,FALSE)</f>
        <v>No</v>
      </c>
      <c r="F924" s="7" t="str">
        <f>VLOOKUP(A924,'Data Analysis'!A923:Q3258,9,FALSE)</f>
        <v>No</v>
      </c>
      <c r="G924" s="7" t="str">
        <f>VLOOKUP(A924,'Data Analysis'!A923:Q3258,8,FALSE)</f>
        <v>No</v>
      </c>
      <c r="H924" s="7">
        <f>VLOOKUP(A924,'Data Analysis'!A923:Q3258,10,FALSE)</f>
        <v>0</v>
      </c>
      <c r="I924" s="7" t="str">
        <f>VLOOKUP(A924,'Data Analysis'!A923:Q3258,17,FALSE)</f>
        <v>No</v>
      </c>
      <c r="J924" s="7" t="str">
        <f>VLOOKUP(A924,'Data Analysis'!A923:Q3258,11,FALSE)</f>
        <v>Obesity</v>
      </c>
      <c r="K924" s="7" t="str">
        <f>VLOOKUP(A924,'Data Analysis'!A923:Q3258,12,FALSE)</f>
        <v>Diabetes</v>
      </c>
      <c r="L924" s="7" t="str">
        <f>VLOOKUP(A924,'Data Analysis'!A923:Q3258,13,FALSE)</f>
        <v>10-Nov-1965</v>
      </c>
      <c r="M924" s="7">
        <f>VLOOKUP(A924,'Data Analysis'!A923:Q3258,14,FALSE)</f>
        <v>11842.62</v>
      </c>
      <c r="N924" s="7" t="str">
        <f>VLOOKUP(A924,'Data Analysis'!A923:Q3258,16,FALSE)</f>
        <v>tier - 3</v>
      </c>
      <c r="O924" s="7" t="str">
        <f>VLOOKUP(A924,'Data Analysis'!A923:Q3258,15,FALSE)</f>
        <v>tier - 3</v>
      </c>
      <c r="P924" s="7">
        <f>VLOOKUP(A924,'Data Analysis'!A923:Q3258,2,FALSE)</f>
        <v>57</v>
      </c>
      <c r="Q924" s="7">
        <f>VLOOKUP(A925,'Data Analysis'!A924:Q3259,2,FALSE)</f>
        <v>58</v>
      </c>
    </row>
    <row r="925" ht="15.6" spans="1:17">
      <c r="A925" s="9" t="s">
        <v>1848</v>
      </c>
      <c r="B925" s="7" t="str">
        <f>VLOOKUP(A925,'Data Analysis'!A924:Q3259,4,FALSE)</f>
        <v>  Marianne</v>
      </c>
      <c r="C925" s="7">
        <f>VLOOKUP(A925,'Data Analysis'!A924:Q3259,5,FALSE)</f>
        <v>29</v>
      </c>
      <c r="D925" s="7">
        <f>VLOOKUP(A925,'Data Analysis'!A924:Q3259,6,FALSE)</f>
        <v>4.25</v>
      </c>
      <c r="E925" s="7" t="str">
        <f>VLOOKUP(A925,'Data Analysis'!A924:Q3259,7,FALSE)</f>
        <v>yes</v>
      </c>
      <c r="F925" s="7" t="str">
        <f>VLOOKUP(A925,'Data Analysis'!A924:Q3259,9,FALSE)</f>
        <v>No</v>
      </c>
      <c r="G925" s="7" t="str">
        <f>VLOOKUP(A925,'Data Analysis'!A924:Q3259,8,FALSE)</f>
        <v>No</v>
      </c>
      <c r="H925" s="7">
        <f>VLOOKUP(A925,'Data Analysis'!A924:Q3259,10,FALSE)</f>
        <v>1</v>
      </c>
      <c r="I925" s="7" t="str">
        <f>VLOOKUP(A925,'Data Analysis'!A924:Q3259,17,FALSE)</f>
        <v>No</v>
      </c>
      <c r="J925" s="7" t="str">
        <f>VLOOKUP(A925,'Data Analysis'!A924:Q3259,11,FALSE)</f>
        <v>Obesity</v>
      </c>
      <c r="K925" s="7" t="str">
        <f>VLOOKUP(A925,'Data Analysis'!A924:Q3259,12,FALSE)</f>
        <v>Normal</v>
      </c>
      <c r="L925" s="7" t="str">
        <f>VLOOKUP(A925,'Data Analysis'!A924:Q3259,13,FALSE)</f>
        <v>11-Jul-1964</v>
      </c>
      <c r="M925" s="7">
        <f>VLOOKUP(A925,'Data Analysis'!A924:Q3259,14,FALSE)</f>
        <v>11842.44</v>
      </c>
      <c r="N925" s="7" t="str">
        <f>VLOOKUP(A925,'Data Analysis'!A924:Q3259,16,FALSE)</f>
        <v>tier - 3</v>
      </c>
      <c r="O925" s="7" t="str">
        <f>VLOOKUP(A925,'Data Analysis'!A924:Q3259,15,FALSE)</f>
        <v>tier - 2</v>
      </c>
      <c r="P925" s="7">
        <f>VLOOKUP(A925,'Data Analysis'!A924:Q3259,2,FALSE)</f>
        <v>58</v>
      </c>
      <c r="Q925" s="7">
        <f>VLOOKUP(A926,'Data Analysis'!A925:Q3260,2,FALSE)</f>
        <v>57</v>
      </c>
    </row>
    <row r="926" ht="15.6" spans="1:17">
      <c r="A926" s="9" t="s">
        <v>1850</v>
      </c>
      <c r="B926" s="7" t="str">
        <f>VLOOKUP(A926,'Data Analysis'!A925:Q3260,4,FALSE)</f>
        <v>  Carla</v>
      </c>
      <c r="C926" s="7">
        <f>VLOOKUP(A926,'Data Analysis'!A925:Q3260,5,FALSE)</f>
        <v>30.495</v>
      </c>
      <c r="D926" s="7">
        <f>VLOOKUP(A926,'Data Analysis'!A925:Q3260,6,FALSE)</f>
        <v>8.68</v>
      </c>
      <c r="E926" s="7" t="str">
        <f>VLOOKUP(A926,'Data Analysis'!A925:Q3260,7,FALSE)</f>
        <v>No</v>
      </c>
      <c r="F926" s="7" t="str">
        <f>VLOOKUP(A926,'Data Analysis'!A925:Q3260,9,FALSE)</f>
        <v>No</v>
      </c>
      <c r="G926" s="7" t="str">
        <f>VLOOKUP(A926,'Data Analysis'!A925:Q3260,8,FALSE)</f>
        <v>No</v>
      </c>
      <c r="H926" s="7">
        <f>VLOOKUP(A926,'Data Analysis'!A925:Q3260,10,FALSE)</f>
        <v>0</v>
      </c>
      <c r="I926" s="7" t="str">
        <f>VLOOKUP(A926,'Data Analysis'!A925:Q3260,17,FALSE)</f>
        <v>No</v>
      </c>
      <c r="J926" s="7" t="str">
        <f>VLOOKUP(A926,'Data Analysis'!A925:Q3260,11,FALSE)</f>
        <v>Overweight</v>
      </c>
      <c r="K926" s="7" t="str">
        <f>VLOOKUP(A926,'Data Analysis'!A925:Q3260,12,FALSE)</f>
        <v>Diabetes</v>
      </c>
      <c r="L926" s="7" t="str">
        <f>VLOOKUP(A926,'Data Analysis'!A925:Q3260,13,FALSE)</f>
        <v>25-Sep-1965</v>
      </c>
      <c r="M926" s="7">
        <f>VLOOKUP(A926,'Data Analysis'!A925:Q3260,14,FALSE)</f>
        <v>11840.78</v>
      </c>
      <c r="N926" s="7" t="str">
        <f>VLOOKUP(A926,'Data Analysis'!A925:Q3260,16,FALSE)</f>
        <v>tier - 3</v>
      </c>
      <c r="O926" s="7" t="str">
        <f>VLOOKUP(A926,'Data Analysis'!A925:Q3260,15,FALSE)</f>
        <v>tier - 2</v>
      </c>
      <c r="P926" s="7">
        <f>VLOOKUP(A926,'Data Analysis'!A925:Q3260,2,FALSE)</f>
        <v>57</v>
      </c>
      <c r="Q926" s="7">
        <f>VLOOKUP(A927,'Data Analysis'!A926:Q3261,2,FALSE)</f>
        <v>58</v>
      </c>
    </row>
    <row r="927" ht="15.6" spans="1:17">
      <c r="A927" s="9" t="s">
        <v>1852</v>
      </c>
      <c r="B927" s="7" t="str">
        <f>VLOOKUP(A927,'Data Analysis'!A926:Q3261,4,FALSE)</f>
        <v>  Oksana</v>
      </c>
      <c r="C927" s="7">
        <f>VLOOKUP(A927,'Data Analysis'!A926:Q3261,5,FALSE)</f>
        <v>25.2</v>
      </c>
      <c r="D927" s="7">
        <f>VLOOKUP(A927,'Data Analysis'!A926:Q3261,6,FALSE)</f>
        <v>6.25</v>
      </c>
      <c r="E927" s="7" t="str">
        <f>VLOOKUP(A927,'Data Analysis'!A926:Q3261,7,FALSE)</f>
        <v>yes</v>
      </c>
      <c r="F927" s="7" t="str">
        <f>VLOOKUP(A927,'Data Analysis'!A926:Q3261,9,FALSE)</f>
        <v>No</v>
      </c>
      <c r="G927" s="7" t="str">
        <f>VLOOKUP(A927,'Data Analysis'!A926:Q3261,8,FALSE)</f>
        <v>No</v>
      </c>
      <c r="H927" s="7">
        <f>VLOOKUP(A927,'Data Analysis'!A926:Q3261,10,FALSE)</f>
        <v>1</v>
      </c>
      <c r="I927" s="7" t="str">
        <f>VLOOKUP(A927,'Data Analysis'!A926:Q3261,17,FALSE)</f>
        <v>No</v>
      </c>
      <c r="J927" s="7" t="str">
        <f>VLOOKUP(A927,'Data Analysis'!A926:Q3261,11,FALSE)</f>
        <v>Overweight</v>
      </c>
      <c r="K927" s="7" t="str">
        <f>VLOOKUP(A927,'Data Analysis'!A926:Q3261,12,FALSE)</f>
        <v>Prediabetes</v>
      </c>
      <c r="L927" s="7" t="str">
        <f>VLOOKUP(A927,'Data Analysis'!A926:Q3261,13,FALSE)</f>
        <v>11-Sep-1964</v>
      </c>
      <c r="M927" s="7">
        <f>VLOOKUP(A927,'Data Analysis'!A926:Q3261,14,FALSE)</f>
        <v>11837.16</v>
      </c>
      <c r="N927" s="7" t="str">
        <f>VLOOKUP(A927,'Data Analysis'!A926:Q3261,16,FALSE)</f>
        <v>tier - 3</v>
      </c>
      <c r="O927" s="7" t="str">
        <f>VLOOKUP(A927,'Data Analysis'!A926:Q3261,15,FALSE)</f>
        <v>tier - 3</v>
      </c>
      <c r="P927" s="7">
        <f>VLOOKUP(A927,'Data Analysis'!A926:Q3261,2,FALSE)</f>
        <v>58</v>
      </c>
      <c r="Q927" s="7">
        <f>VLOOKUP(A928,'Data Analysis'!A927:Q3262,2,FALSE)</f>
        <v>58</v>
      </c>
    </row>
    <row r="928" ht="15.6" spans="1:17">
      <c r="A928" s="9" t="s">
        <v>1854</v>
      </c>
      <c r="B928" s="7" t="str">
        <f>VLOOKUP(A928,'Data Analysis'!A927:Q3262,4,FALSE)</f>
        <v>  Rebecca B</v>
      </c>
      <c r="C928" s="7">
        <f>VLOOKUP(A928,'Data Analysis'!A927:Q3262,5,FALSE)</f>
        <v>22.77</v>
      </c>
      <c r="D928" s="7">
        <f>VLOOKUP(A928,'Data Analysis'!A927:Q3262,6,FALSE)</f>
        <v>4.47</v>
      </c>
      <c r="E928" s="7" t="str">
        <f>VLOOKUP(A928,'Data Analysis'!A927:Q3262,7,FALSE)</f>
        <v>yes</v>
      </c>
      <c r="F928" s="7" t="str">
        <f>VLOOKUP(A928,'Data Analysis'!A927:Q3262,9,FALSE)</f>
        <v>No</v>
      </c>
      <c r="G928" s="7" t="str">
        <f>VLOOKUP(A928,'Data Analysis'!A927:Q3262,8,FALSE)</f>
        <v>No</v>
      </c>
      <c r="H928" s="7">
        <f>VLOOKUP(A928,'Data Analysis'!A927:Q3262,10,FALSE)</f>
        <v>1</v>
      </c>
      <c r="I928" s="7" t="str">
        <f>VLOOKUP(A928,'Data Analysis'!A927:Q3262,17,FALSE)</f>
        <v>No</v>
      </c>
      <c r="J928" s="7" t="str">
        <f>VLOOKUP(A928,'Data Analysis'!A927:Q3262,11,FALSE)</f>
        <v>Normal Weight</v>
      </c>
      <c r="K928" s="7" t="str">
        <f>VLOOKUP(A928,'Data Analysis'!A927:Q3262,12,FALSE)</f>
        <v>Normal</v>
      </c>
      <c r="L928" s="7" t="str">
        <f>VLOOKUP(A928,'Data Analysis'!A927:Q3262,13,FALSE)</f>
        <v>27-Jun-1964</v>
      </c>
      <c r="M928" s="7">
        <f>VLOOKUP(A928,'Data Analysis'!A927:Q3262,14,FALSE)</f>
        <v>11833.78</v>
      </c>
      <c r="N928" s="7" t="str">
        <f>VLOOKUP(A928,'Data Analysis'!A927:Q3262,16,FALSE)</f>
        <v>tier - 3</v>
      </c>
      <c r="O928" s="7" t="str">
        <f>VLOOKUP(A928,'Data Analysis'!A927:Q3262,15,FALSE)</f>
        <v>tier - 3</v>
      </c>
      <c r="P928" s="7">
        <f>VLOOKUP(A928,'Data Analysis'!A927:Q3262,2,FALSE)</f>
        <v>58</v>
      </c>
      <c r="Q928" s="7">
        <f>VLOOKUP(A929,'Data Analysis'!A928:Q3263,2,FALSE)</f>
        <v>57</v>
      </c>
    </row>
    <row r="929" ht="15.6" spans="1:17">
      <c r="A929" s="9" t="s">
        <v>1856</v>
      </c>
      <c r="B929" s="7" t="str">
        <f>VLOOKUP(A929,'Data Analysis'!A928:Q3263,4,FALSE)</f>
        <v>  Maria A</v>
      </c>
      <c r="C929" s="7">
        <f>VLOOKUP(A929,'Data Analysis'!A928:Q3263,5,FALSE)</f>
        <v>23.18</v>
      </c>
      <c r="D929" s="7">
        <f>VLOOKUP(A929,'Data Analysis'!A928:Q3263,6,FALSE)</f>
        <v>8.31</v>
      </c>
      <c r="E929" s="7" t="str">
        <f>VLOOKUP(A929,'Data Analysis'!A928:Q3263,7,FALSE)</f>
        <v>No</v>
      </c>
      <c r="F929" s="7" t="str">
        <f>VLOOKUP(A929,'Data Analysis'!A928:Q3263,9,FALSE)</f>
        <v>No</v>
      </c>
      <c r="G929" s="7" t="str">
        <f>VLOOKUP(A929,'Data Analysis'!A928:Q3263,8,FALSE)</f>
        <v>No</v>
      </c>
      <c r="H929" s="7">
        <f>VLOOKUP(A929,'Data Analysis'!A928:Q3263,10,FALSE)</f>
        <v>0</v>
      </c>
      <c r="I929" s="7" t="str">
        <f>VLOOKUP(A929,'Data Analysis'!A928:Q3263,17,FALSE)</f>
        <v>No</v>
      </c>
      <c r="J929" s="7" t="str">
        <f>VLOOKUP(A929,'Data Analysis'!A928:Q3263,11,FALSE)</f>
        <v>Obesity</v>
      </c>
      <c r="K929" s="7" t="str">
        <f>VLOOKUP(A929,'Data Analysis'!A928:Q3263,12,FALSE)</f>
        <v>Diabetes</v>
      </c>
      <c r="L929" s="7" t="str">
        <f>VLOOKUP(A929,'Data Analysis'!A928:Q3263,13,FALSE)</f>
        <v>3-Oct-1965</v>
      </c>
      <c r="M929" s="7">
        <f>VLOOKUP(A929,'Data Analysis'!A928:Q3263,14,FALSE)</f>
        <v>11830.61</v>
      </c>
      <c r="N929" s="7" t="str">
        <f>VLOOKUP(A929,'Data Analysis'!A928:Q3263,16,FALSE)</f>
        <v>tier - 3</v>
      </c>
      <c r="O929" s="7" t="str">
        <f>VLOOKUP(A929,'Data Analysis'!A928:Q3263,15,FALSE)</f>
        <v>tier - 1</v>
      </c>
      <c r="P929" s="7">
        <f>VLOOKUP(A929,'Data Analysis'!A928:Q3263,2,FALSE)</f>
        <v>57</v>
      </c>
      <c r="Q929" s="7">
        <f>VLOOKUP(A930,'Data Analysis'!A929:Q3264,2,FALSE)</f>
        <v>40</v>
      </c>
    </row>
    <row r="930" ht="15.6" spans="1:17">
      <c r="A930" s="9" t="s">
        <v>1858</v>
      </c>
      <c r="B930" s="7" t="str">
        <f>VLOOKUP(A930,'Data Analysis'!A929:Q3264,4,FALSE)</f>
        <v>  Lisa M</v>
      </c>
      <c r="C930" s="7">
        <f>VLOOKUP(A930,'Data Analysis'!A929:Q3264,5,FALSE)</f>
        <v>35.41</v>
      </c>
      <c r="D930" s="7">
        <f>VLOOKUP(A930,'Data Analysis'!A929:Q3264,6,FALSE)</f>
        <v>5.68</v>
      </c>
      <c r="E930" s="7" t="str">
        <f>VLOOKUP(A930,'Data Analysis'!A929:Q3264,7,FALSE)</f>
        <v>No</v>
      </c>
      <c r="F930" s="7" t="str">
        <f>VLOOKUP(A930,'Data Analysis'!A929:Q3264,9,FALSE)</f>
        <v>No</v>
      </c>
      <c r="G930" s="7" t="str">
        <f>VLOOKUP(A930,'Data Analysis'!A929:Q3264,8,FALSE)</f>
        <v>No</v>
      </c>
      <c r="H930" s="7">
        <f>VLOOKUP(A930,'Data Analysis'!A929:Q3264,10,FALSE)</f>
        <v>0</v>
      </c>
      <c r="I930" s="7" t="str">
        <f>VLOOKUP(A930,'Data Analysis'!A929:Q3264,17,FALSE)</f>
        <v>No</v>
      </c>
      <c r="J930" s="7" t="str">
        <f>VLOOKUP(A930,'Data Analysis'!A929:Q3264,11,FALSE)</f>
        <v>Normal Weight</v>
      </c>
      <c r="K930" s="7" t="str">
        <f>VLOOKUP(A930,'Data Analysis'!A929:Q3264,12,FALSE)</f>
        <v>Normal</v>
      </c>
      <c r="L930" s="7" t="str">
        <f>VLOOKUP(A930,'Data Analysis'!A929:Q3264,13,FALSE)</f>
        <v>20-Nov-1982</v>
      </c>
      <c r="M930" s="7">
        <f>VLOOKUP(A930,'Data Analysis'!A929:Q3264,14,FALSE)</f>
        <v>11773.06</v>
      </c>
      <c r="N930" s="7" t="str">
        <f>VLOOKUP(A930,'Data Analysis'!A929:Q3264,16,FALSE)</f>
        <v>tier - 3</v>
      </c>
      <c r="O930" s="7" t="str">
        <f>VLOOKUP(A930,'Data Analysis'!A929:Q3264,15,FALSE)</f>
        <v>tier - 3</v>
      </c>
      <c r="P930" s="7">
        <f>VLOOKUP(A930,'Data Analysis'!A929:Q3264,2,FALSE)</f>
        <v>40</v>
      </c>
      <c r="Q930" s="7">
        <f>VLOOKUP(A931,'Data Analysis'!A930:Q3265,2,FALSE)</f>
        <v>56</v>
      </c>
    </row>
    <row r="931" ht="15.6" spans="1:17">
      <c r="A931" s="9" t="s">
        <v>1860</v>
      </c>
      <c r="B931" s="7" t="str">
        <f>VLOOKUP(A931,'Data Analysis'!A930:Q3265,4,FALSE)</f>
        <v>  Steve Jr</v>
      </c>
      <c r="C931" s="7">
        <f>VLOOKUP(A931,'Data Analysis'!A930:Q3265,5,FALSE)</f>
        <v>32.11</v>
      </c>
      <c r="D931" s="7">
        <f>VLOOKUP(A931,'Data Analysis'!A930:Q3265,6,FALSE)</f>
        <v>4.75</v>
      </c>
      <c r="E931" s="7" t="str">
        <f>VLOOKUP(A931,'Data Analysis'!A930:Q3265,7,FALSE)</f>
        <v>yes</v>
      </c>
      <c r="F931" s="7" t="str">
        <f>VLOOKUP(A931,'Data Analysis'!A930:Q3265,9,FALSE)</f>
        <v>No</v>
      </c>
      <c r="G931" s="7" t="str">
        <f>VLOOKUP(A931,'Data Analysis'!A930:Q3265,8,FALSE)</f>
        <v>No</v>
      </c>
      <c r="H931" s="7">
        <f>VLOOKUP(A931,'Data Analysis'!A930:Q3265,10,FALSE)</f>
        <v>2</v>
      </c>
      <c r="I931" s="7" t="str">
        <f>VLOOKUP(A931,'Data Analysis'!A930:Q3265,17,FALSE)</f>
        <v>No</v>
      </c>
      <c r="J931" s="7" t="str">
        <f>VLOOKUP(A931,'Data Analysis'!A930:Q3265,11,FALSE)</f>
        <v>Normal Weight</v>
      </c>
      <c r="K931" s="7" t="str">
        <f>VLOOKUP(A931,'Data Analysis'!A930:Q3265,12,FALSE)</f>
        <v>Normal</v>
      </c>
      <c r="L931" s="7" t="str">
        <f>VLOOKUP(A931,'Data Analysis'!A930:Q3265,13,FALSE)</f>
        <v>25-Jul-1966</v>
      </c>
      <c r="M931" s="7">
        <f>VLOOKUP(A931,'Data Analysis'!A930:Q3265,14,FALSE)</f>
        <v>11763</v>
      </c>
      <c r="N931" s="7" t="str">
        <f>VLOOKUP(A931,'Data Analysis'!A930:Q3265,16,FALSE)</f>
        <v>tier - 3</v>
      </c>
      <c r="O931" s="7" t="str">
        <f>VLOOKUP(A931,'Data Analysis'!A930:Q3265,15,FALSE)</f>
        <v>tier - 3</v>
      </c>
      <c r="P931" s="7">
        <f>VLOOKUP(A931,'Data Analysis'!A930:Q3265,2,FALSE)</f>
        <v>56</v>
      </c>
      <c r="Q931" s="7">
        <f>VLOOKUP(A932,'Data Analysis'!A931:Q3266,2,FALSE)</f>
        <v>43</v>
      </c>
    </row>
    <row r="932" ht="15.6" spans="1:17">
      <c r="A932" s="9" t="s">
        <v>1862</v>
      </c>
      <c r="B932" s="7" t="str">
        <f>VLOOKUP(A932,'Data Analysis'!A931:Q3266,4,FALSE)</f>
        <v>  Tiffany</v>
      </c>
      <c r="C932" s="7">
        <f>VLOOKUP(A932,'Data Analysis'!A931:Q3266,5,FALSE)</f>
        <v>34.48</v>
      </c>
      <c r="D932" s="7">
        <f>VLOOKUP(A932,'Data Analysis'!A931:Q3266,6,FALSE)</f>
        <v>6.31</v>
      </c>
      <c r="E932" s="7" t="str">
        <f>VLOOKUP(A932,'Data Analysis'!A931:Q3266,7,FALSE)</f>
        <v>No</v>
      </c>
      <c r="F932" s="7" t="str">
        <f>VLOOKUP(A932,'Data Analysis'!A931:Q3266,9,FALSE)</f>
        <v>No</v>
      </c>
      <c r="G932" s="7" t="str">
        <f>VLOOKUP(A932,'Data Analysis'!A931:Q3266,8,FALSE)</f>
        <v>Yes</v>
      </c>
      <c r="H932" s="7">
        <f>VLOOKUP(A932,'Data Analysis'!A931:Q3266,10,FALSE)</f>
        <v>1</v>
      </c>
      <c r="I932" s="7" t="str">
        <f>VLOOKUP(A932,'Data Analysis'!A931:Q3266,17,FALSE)</f>
        <v>No</v>
      </c>
      <c r="J932" s="7" t="str">
        <f>VLOOKUP(A932,'Data Analysis'!A931:Q3266,11,FALSE)</f>
        <v>Normal Weight</v>
      </c>
      <c r="K932" s="7" t="str">
        <f>VLOOKUP(A932,'Data Analysis'!A931:Q3266,12,FALSE)</f>
        <v>Prediabetes</v>
      </c>
      <c r="L932" s="7" t="str">
        <f>VLOOKUP(A932,'Data Analysis'!A931:Q3266,13,FALSE)</f>
        <v>6-Nov-1979</v>
      </c>
      <c r="M932" s="7">
        <f>VLOOKUP(A932,'Data Analysis'!A931:Q3266,14,FALSE)</f>
        <v>11752.68</v>
      </c>
      <c r="N932" s="7" t="str">
        <f>VLOOKUP(A932,'Data Analysis'!A931:Q3266,16,FALSE)</f>
        <v>tier - 3</v>
      </c>
      <c r="O932" s="7" t="str">
        <f>VLOOKUP(A932,'Data Analysis'!A931:Q3266,15,FALSE)</f>
        <v>tier - 1</v>
      </c>
      <c r="P932" s="7">
        <f>VLOOKUP(A932,'Data Analysis'!A931:Q3266,2,FALSE)</f>
        <v>43</v>
      </c>
      <c r="Q932" s="7">
        <f>VLOOKUP(A933,'Data Analysis'!A932:Q3267,2,FALSE)</f>
        <v>58</v>
      </c>
    </row>
    <row r="933" ht="15.6" spans="1:17">
      <c r="A933" s="9" t="s">
        <v>1864</v>
      </c>
      <c r="B933" s="7" t="str">
        <f>VLOOKUP(A933,'Data Analysis'!A932:Q3267,4,FALSE)</f>
        <v>  Greg</v>
      </c>
      <c r="C933" s="7">
        <f>VLOOKUP(A933,'Data Analysis'!A932:Q3267,5,FALSE)</f>
        <v>34.39</v>
      </c>
      <c r="D933" s="7">
        <f>VLOOKUP(A933,'Data Analysis'!A932:Q3267,6,FALSE)</f>
        <v>6.28</v>
      </c>
      <c r="E933" s="7" t="str">
        <f>VLOOKUP(A933,'Data Analysis'!A932:Q3267,7,FALSE)</f>
        <v>yes</v>
      </c>
      <c r="F933" s="7" t="str">
        <f>VLOOKUP(A933,'Data Analysis'!A932:Q3267,9,FALSE)</f>
        <v>No</v>
      </c>
      <c r="G933" s="7" t="str">
        <f>VLOOKUP(A933,'Data Analysis'!A932:Q3267,8,FALSE)</f>
        <v>No</v>
      </c>
      <c r="H933" s="7">
        <f>VLOOKUP(A933,'Data Analysis'!A932:Q3267,10,FALSE)</f>
        <v>1</v>
      </c>
      <c r="I933" s="7" t="str">
        <f>VLOOKUP(A933,'Data Analysis'!A932:Q3267,17,FALSE)</f>
        <v>No</v>
      </c>
      <c r="J933" s="7" t="str">
        <f>VLOOKUP(A933,'Data Analysis'!A932:Q3267,11,FALSE)</f>
        <v>Overweight</v>
      </c>
      <c r="K933" s="7" t="str">
        <f>VLOOKUP(A933,'Data Analysis'!A932:Q3267,12,FALSE)</f>
        <v>Prediabetes</v>
      </c>
      <c r="L933" s="7" t="str">
        <f>VLOOKUP(A933,'Data Analysis'!A932:Q3267,13,FALSE)</f>
        <v>2-Dec-1964</v>
      </c>
      <c r="M933" s="7">
        <f>VLOOKUP(A933,'Data Analysis'!A932:Q3267,14,FALSE)</f>
        <v>11743.93</v>
      </c>
      <c r="N933" s="7" t="str">
        <f>VLOOKUP(A933,'Data Analysis'!A932:Q3267,16,FALSE)</f>
        <v>tier - 3</v>
      </c>
      <c r="O933" s="7" t="str">
        <f>VLOOKUP(A933,'Data Analysis'!A932:Q3267,15,FALSE)</f>
        <v>tier - 1</v>
      </c>
      <c r="P933" s="7">
        <f>VLOOKUP(A933,'Data Analysis'!A932:Q3267,2,FALSE)</f>
        <v>58</v>
      </c>
      <c r="Q933" s="7">
        <f>VLOOKUP(A934,'Data Analysis'!A933:Q3268,2,FALSE)</f>
        <v>59</v>
      </c>
    </row>
    <row r="934" ht="15.6" spans="1:17">
      <c r="A934" s="9" t="s">
        <v>1866</v>
      </c>
      <c r="B934" s="7" t="str">
        <f>VLOOKUP(A934,'Data Analysis'!A933:Q3268,4,FALSE)</f>
        <v>  Dale</v>
      </c>
      <c r="C934" s="7">
        <f>VLOOKUP(A934,'Data Analysis'!A933:Q3268,5,FALSE)</f>
        <v>26.4</v>
      </c>
      <c r="D934" s="7">
        <f>VLOOKUP(A934,'Data Analysis'!A933:Q3268,6,FALSE)</f>
        <v>9.29</v>
      </c>
      <c r="E934" s="7" t="str">
        <f>VLOOKUP(A934,'Data Analysis'!A933:Q3268,7,FALSE)</f>
        <v>yes</v>
      </c>
      <c r="F934" s="7" t="str">
        <f>VLOOKUP(A934,'Data Analysis'!A933:Q3268,9,FALSE)</f>
        <v>No</v>
      </c>
      <c r="G934" s="7" t="str">
        <f>VLOOKUP(A934,'Data Analysis'!A933:Q3268,8,FALSE)</f>
        <v>Yes</v>
      </c>
      <c r="H934" s="7">
        <f>VLOOKUP(A934,'Data Analysis'!A933:Q3268,10,FALSE)</f>
        <v>1</v>
      </c>
      <c r="I934" s="7" t="str">
        <f>VLOOKUP(A934,'Data Analysis'!A933:Q3268,17,FALSE)</f>
        <v>No</v>
      </c>
      <c r="J934" s="7" t="str">
        <f>VLOOKUP(A934,'Data Analysis'!A933:Q3268,11,FALSE)</f>
        <v>Overweight</v>
      </c>
      <c r="K934" s="7" t="str">
        <f>VLOOKUP(A934,'Data Analysis'!A933:Q3268,12,FALSE)</f>
        <v>Diabetes</v>
      </c>
      <c r="L934" s="7" t="str">
        <f>VLOOKUP(A934,'Data Analysis'!A933:Q3268,13,FALSE)</f>
        <v>9-Jun-1963</v>
      </c>
      <c r="M934" s="7">
        <f>VLOOKUP(A934,'Data Analysis'!A933:Q3268,14,FALSE)</f>
        <v>11743.3</v>
      </c>
      <c r="N934" s="7" t="str">
        <f>VLOOKUP(A934,'Data Analysis'!A933:Q3268,16,FALSE)</f>
        <v>tier - 3</v>
      </c>
      <c r="O934" s="7" t="str">
        <f>VLOOKUP(A934,'Data Analysis'!A933:Q3268,15,FALSE)</f>
        <v>tier - 3</v>
      </c>
      <c r="P934" s="7">
        <f>VLOOKUP(A934,'Data Analysis'!A933:Q3268,2,FALSE)</f>
        <v>59</v>
      </c>
      <c r="Q934" s="7">
        <f>VLOOKUP(A935,'Data Analysis'!A934:Q3269,2,FALSE)</f>
        <v>53</v>
      </c>
    </row>
    <row r="935" ht="15.6" spans="1:17">
      <c r="A935" s="9" t="s">
        <v>1868</v>
      </c>
      <c r="B935" s="7" t="str">
        <f>VLOOKUP(A935,'Data Analysis'!A934:Q3269,4,FALSE)</f>
        <v>  Brittany A</v>
      </c>
      <c r="C935" s="7">
        <f>VLOOKUP(A935,'Data Analysis'!A934:Q3269,5,FALSE)</f>
        <v>28.1</v>
      </c>
      <c r="D935" s="7">
        <f>VLOOKUP(A935,'Data Analysis'!A934:Q3269,6,FALSE)</f>
        <v>5.79</v>
      </c>
      <c r="E935" s="7" t="str">
        <f>VLOOKUP(A935,'Data Analysis'!A934:Q3269,7,FALSE)</f>
        <v>yes</v>
      </c>
      <c r="F935" s="7" t="str">
        <f>VLOOKUP(A935,'Data Analysis'!A934:Q3269,9,FALSE)</f>
        <v>No</v>
      </c>
      <c r="G935" s="7" t="str">
        <f>VLOOKUP(A935,'Data Analysis'!A934:Q3269,8,FALSE)</f>
        <v>Yes</v>
      </c>
      <c r="H935" s="7">
        <f>VLOOKUP(A935,'Data Analysis'!A934:Q3269,10,FALSE)</f>
        <v>1</v>
      </c>
      <c r="I935" s="7" t="str">
        <f>VLOOKUP(A935,'Data Analysis'!A934:Q3269,17,FALSE)</f>
        <v>No</v>
      </c>
      <c r="J935" s="7" t="str">
        <f>VLOOKUP(A935,'Data Analysis'!A934:Q3269,11,FALSE)</f>
        <v>Normal Weight</v>
      </c>
      <c r="K935" s="7" t="str">
        <f>VLOOKUP(A935,'Data Analysis'!A934:Q3269,12,FALSE)</f>
        <v>Prediabetes</v>
      </c>
      <c r="L935" s="7" t="str">
        <f>VLOOKUP(A935,'Data Analysis'!A934:Q3269,13,FALSE)</f>
        <v>12-Nov-1969</v>
      </c>
      <c r="M935" s="7">
        <f>VLOOKUP(A935,'Data Analysis'!A934:Q3269,14,FALSE)</f>
        <v>11741.73</v>
      </c>
      <c r="N935" s="7" t="str">
        <f>VLOOKUP(A935,'Data Analysis'!A934:Q3269,16,FALSE)</f>
        <v>tier - 3</v>
      </c>
      <c r="O935" s="7" t="str">
        <f>VLOOKUP(A935,'Data Analysis'!A934:Q3269,15,FALSE)</f>
        <v>tier - 1</v>
      </c>
      <c r="P935" s="7">
        <f>VLOOKUP(A935,'Data Analysis'!A934:Q3269,2,FALSE)</f>
        <v>53</v>
      </c>
      <c r="Q935" s="7">
        <f>VLOOKUP(A936,'Data Analysis'!A935:Q3270,2,FALSE)</f>
        <v>34</v>
      </c>
    </row>
    <row r="936" ht="15.6" spans="1:17">
      <c r="A936" s="9" t="s">
        <v>1870</v>
      </c>
      <c r="B936" s="7" t="str">
        <f>VLOOKUP(A936,'Data Analysis'!A935:Q3270,4,FALSE)</f>
        <v>  Robert S</v>
      </c>
      <c r="C936" s="7">
        <f>VLOOKUP(A936,'Data Analysis'!A935:Q3270,5,FALSE)</f>
        <v>27</v>
      </c>
      <c r="D936" s="7">
        <f>VLOOKUP(A936,'Data Analysis'!A935:Q3270,6,FALSE)</f>
        <v>4.54</v>
      </c>
      <c r="E936" s="7" t="str">
        <f>VLOOKUP(A936,'Data Analysis'!A935:Q3270,7,FALSE)</f>
        <v>yes</v>
      </c>
      <c r="F936" s="7" t="str">
        <f>VLOOKUP(A936,'Data Analysis'!A935:Q3270,9,FALSE)</f>
        <v>No</v>
      </c>
      <c r="G936" s="7" t="str">
        <f>VLOOKUP(A936,'Data Analysis'!A935:Q3270,8,FALSE)</f>
        <v>No</v>
      </c>
      <c r="H936" s="7">
        <f>VLOOKUP(A936,'Data Analysis'!A935:Q3270,10,FALSE)</f>
        <v>1</v>
      </c>
      <c r="I936" s="7" t="str">
        <f>VLOOKUP(A936,'Data Analysis'!A935:Q3270,17,FALSE)</f>
        <v>No</v>
      </c>
      <c r="J936" s="7" t="str">
        <f>VLOOKUP(A936,'Data Analysis'!A935:Q3270,11,FALSE)</f>
        <v>Normal Weight</v>
      </c>
      <c r="K936" s="7" t="str">
        <f>VLOOKUP(A936,'Data Analysis'!A935:Q3270,12,FALSE)</f>
        <v>Normal</v>
      </c>
      <c r="L936" s="7" t="str">
        <f>VLOOKUP(A936,'Data Analysis'!A935:Q3270,13,FALSE)</f>
        <v>5-Sep-1988</v>
      </c>
      <c r="M936" s="7">
        <f>VLOOKUP(A936,'Data Analysis'!A935:Q3270,14,FALSE)</f>
        <v>11737.85</v>
      </c>
      <c r="N936" s="7" t="str">
        <f>VLOOKUP(A936,'Data Analysis'!A935:Q3270,16,FALSE)</f>
        <v>tier - 3</v>
      </c>
      <c r="O936" s="7" t="str">
        <f>VLOOKUP(A936,'Data Analysis'!A935:Q3270,15,FALSE)</f>
        <v>tier - 1</v>
      </c>
      <c r="P936" s="7">
        <f>VLOOKUP(A936,'Data Analysis'!A935:Q3270,2,FALSE)</f>
        <v>34</v>
      </c>
      <c r="Q936" s="7">
        <f>VLOOKUP(A937,'Data Analysis'!A936:Q3271,2,FALSE)</f>
        <v>58</v>
      </c>
    </row>
    <row r="937" ht="15.6" spans="1:17">
      <c r="A937" s="9" t="s">
        <v>1872</v>
      </c>
      <c r="B937" s="7" t="str">
        <f>VLOOKUP(A937,'Data Analysis'!A936:Q3271,4,FALSE)</f>
        <v>  Cameron</v>
      </c>
      <c r="C937" s="7">
        <f>VLOOKUP(A937,'Data Analysis'!A936:Q3271,5,FALSE)</f>
        <v>28.595</v>
      </c>
      <c r="D937" s="7">
        <f>VLOOKUP(A937,'Data Analysis'!A936:Q3271,6,FALSE)</f>
        <v>4.68</v>
      </c>
      <c r="E937" s="7" t="str">
        <f>VLOOKUP(A937,'Data Analysis'!A936:Q3271,7,FALSE)</f>
        <v>yes</v>
      </c>
      <c r="F937" s="7" t="str">
        <f>VLOOKUP(A937,'Data Analysis'!A936:Q3271,9,FALSE)</f>
        <v>No</v>
      </c>
      <c r="G937" s="7" t="str">
        <f>VLOOKUP(A937,'Data Analysis'!A936:Q3271,8,FALSE)</f>
        <v>No</v>
      </c>
      <c r="H937" s="7">
        <f>VLOOKUP(A937,'Data Analysis'!A936:Q3271,10,FALSE)</f>
        <v>1</v>
      </c>
      <c r="I937" s="7" t="str">
        <f>VLOOKUP(A937,'Data Analysis'!A936:Q3271,17,FALSE)</f>
        <v>No</v>
      </c>
      <c r="J937" s="7" t="str">
        <f>VLOOKUP(A937,'Data Analysis'!A936:Q3271,11,FALSE)</f>
        <v>Normal Weight</v>
      </c>
      <c r="K937" s="7" t="str">
        <f>VLOOKUP(A937,'Data Analysis'!A936:Q3271,12,FALSE)</f>
        <v>Normal</v>
      </c>
      <c r="L937" s="7" t="str">
        <f>VLOOKUP(A937,'Data Analysis'!A936:Q3271,13,FALSE)</f>
        <v>9-Nov-1964</v>
      </c>
      <c r="M937" s="7">
        <f>VLOOKUP(A937,'Data Analysis'!A936:Q3271,14,FALSE)</f>
        <v>11735.88</v>
      </c>
      <c r="N937" s="7" t="str">
        <f>VLOOKUP(A937,'Data Analysis'!A936:Q3271,16,FALSE)</f>
        <v>tier - 3</v>
      </c>
      <c r="O937" s="7" t="str">
        <f>VLOOKUP(A937,'Data Analysis'!A936:Q3271,15,FALSE)</f>
        <v>tier - 1</v>
      </c>
      <c r="P937" s="7">
        <f>VLOOKUP(A937,'Data Analysis'!A936:Q3271,2,FALSE)</f>
        <v>58</v>
      </c>
      <c r="Q937" s="7">
        <f>VLOOKUP(A938,'Data Analysis'!A937:Q3272,2,FALSE)</f>
        <v>38</v>
      </c>
    </row>
    <row r="938" ht="15.6" spans="1:17">
      <c r="A938" s="9" t="s">
        <v>1874</v>
      </c>
      <c r="B938" s="7" t="str">
        <f>VLOOKUP(A938,'Data Analysis'!A937:Q3272,4,FALSE)</f>
        <v>  Ulrike</v>
      </c>
      <c r="C938" s="7">
        <f>VLOOKUP(A938,'Data Analysis'!A937:Q3272,5,FALSE)</f>
        <v>36.8</v>
      </c>
      <c r="D938" s="7">
        <f>VLOOKUP(A938,'Data Analysis'!A937:Q3272,6,FALSE)</f>
        <v>5.88</v>
      </c>
      <c r="E938" s="7" t="str">
        <f>VLOOKUP(A938,'Data Analysis'!A937:Q3272,7,FALSE)</f>
        <v>No</v>
      </c>
      <c r="F938" s="7" t="str">
        <f>VLOOKUP(A938,'Data Analysis'!A937:Q3272,9,FALSE)</f>
        <v>No</v>
      </c>
      <c r="G938" s="7" t="str">
        <f>VLOOKUP(A938,'Data Analysis'!A937:Q3272,8,FALSE)</f>
        <v>No</v>
      </c>
      <c r="H938" s="7">
        <f>VLOOKUP(A938,'Data Analysis'!A937:Q3272,10,FALSE)</f>
        <v>1</v>
      </c>
      <c r="I938" s="7" t="str">
        <f>VLOOKUP(A938,'Data Analysis'!A937:Q3272,17,FALSE)</f>
        <v>No</v>
      </c>
      <c r="J938" s="7" t="str">
        <f>VLOOKUP(A938,'Data Analysis'!A937:Q3272,11,FALSE)</f>
        <v>Overweight</v>
      </c>
      <c r="K938" s="7" t="str">
        <f>VLOOKUP(A938,'Data Analysis'!A937:Q3272,12,FALSE)</f>
        <v>Prediabetes</v>
      </c>
      <c r="L938" s="7" t="str">
        <f>VLOOKUP(A938,'Data Analysis'!A937:Q3272,13,FALSE)</f>
        <v>26-Nov-1984</v>
      </c>
      <c r="M938" s="7">
        <f>VLOOKUP(A938,'Data Analysis'!A937:Q3272,14,FALSE)</f>
        <v>11730.82</v>
      </c>
      <c r="N938" s="7" t="str">
        <f>VLOOKUP(A938,'Data Analysis'!A937:Q3272,16,FALSE)</f>
        <v>tier - 3</v>
      </c>
      <c r="O938" s="7" t="str">
        <f>VLOOKUP(A938,'Data Analysis'!A937:Q3272,15,FALSE)</f>
        <v>tier - 3</v>
      </c>
      <c r="P938" s="7">
        <f>VLOOKUP(A938,'Data Analysis'!A937:Q3272,2,FALSE)</f>
        <v>38</v>
      </c>
      <c r="Q938" s="7">
        <f>VLOOKUP(A939,'Data Analysis'!A938:Q3273,2,FALSE)</f>
        <v>53</v>
      </c>
    </row>
    <row r="939" ht="15.6" spans="1:17">
      <c r="A939" s="9" t="s">
        <v>1876</v>
      </c>
      <c r="B939" s="7" t="str">
        <f>VLOOKUP(A939,'Data Analysis'!A938:Q3273,4,FALSE)</f>
        <v>  Katlyn A</v>
      </c>
      <c r="C939" s="7">
        <f>VLOOKUP(A939,'Data Analysis'!A938:Q3273,5,FALSE)</f>
        <v>23.75</v>
      </c>
      <c r="D939" s="7">
        <f>VLOOKUP(A939,'Data Analysis'!A938:Q3273,6,FALSE)</f>
        <v>5.42</v>
      </c>
      <c r="E939" s="7" t="str">
        <f>VLOOKUP(A939,'Data Analysis'!A938:Q3273,7,FALSE)</f>
        <v>yes</v>
      </c>
      <c r="F939" s="7" t="str">
        <f>VLOOKUP(A939,'Data Analysis'!A938:Q3273,9,FALSE)</f>
        <v>No</v>
      </c>
      <c r="G939" s="7" t="str">
        <f>VLOOKUP(A939,'Data Analysis'!A938:Q3273,8,FALSE)</f>
        <v>Yes</v>
      </c>
      <c r="H939" s="7">
        <f>VLOOKUP(A939,'Data Analysis'!A938:Q3273,10,FALSE)</f>
        <v>1</v>
      </c>
      <c r="I939" s="7" t="str">
        <f>VLOOKUP(A939,'Data Analysis'!A938:Q3273,17,FALSE)</f>
        <v>No</v>
      </c>
      <c r="J939" s="7" t="str">
        <f>VLOOKUP(A939,'Data Analysis'!A938:Q3273,11,FALSE)</f>
        <v>Obesity</v>
      </c>
      <c r="K939" s="7" t="str">
        <f>VLOOKUP(A939,'Data Analysis'!A938:Q3273,12,FALSE)</f>
        <v>Normal</v>
      </c>
      <c r="L939" s="7" t="str">
        <f>VLOOKUP(A939,'Data Analysis'!A938:Q3273,13,FALSE)</f>
        <v>12-Oct-1969</v>
      </c>
      <c r="M939" s="7">
        <f>VLOOKUP(A939,'Data Analysis'!A938:Q3273,14,FALSE)</f>
        <v>11729.68</v>
      </c>
      <c r="N939" s="7" t="str">
        <f>VLOOKUP(A939,'Data Analysis'!A938:Q3273,16,FALSE)</f>
        <v>tier - 3</v>
      </c>
      <c r="O939" s="7" t="str">
        <f>VLOOKUP(A939,'Data Analysis'!A938:Q3273,15,FALSE)</f>
        <v>tier - 1</v>
      </c>
      <c r="P939" s="7">
        <f>VLOOKUP(A939,'Data Analysis'!A938:Q3273,2,FALSE)</f>
        <v>53</v>
      </c>
      <c r="Q939" s="7">
        <f>VLOOKUP(A940,'Data Analysis'!A939:Q3274,2,FALSE)</f>
        <v>40</v>
      </c>
    </row>
    <row r="940" ht="15.6" spans="1:17">
      <c r="A940" s="9" t="s">
        <v>1878</v>
      </c>
      <c r="B940" s="7" t="str">
        <f>VLOOKUP(A940,'Data Analysis'!A939:Q3274,4,FALSE)</f>
        <v>  Morgan B</v>
      </c>
      <c r="C940" s="7">
        <f>VLOOKUP(A940,'Data Analysis'!A939:Q3274,5,FALSE)</f>
        <v>35.62</v>
      </c>
      <c r="D940" s="7">
        <f>VLOOKUP(A940,'Data Analysis'!A939:Q3274,6,FALSE)</f>
        <v>4.16</v>
      </c>
      <c r="E940" s="7" t="str">
        <f>VLOOKUP(A940,'Data Analysis'!A939:Q3274,7,FALSE)</f>
        <v>No</v>
      </c>
      <c r="F940" s="7" t="str">
        <f>VLOOKUP(A940,'Data Analysis'!A939:Q3274,9,FALSE)</f>
        <v>No</v>
      </c>
      <c r="G940" s="7" t="str">
        <f>VLOOKUP(A940,'Data Analysis'!A939:Q3274,8,FALSE)</f>
        <v>No</v>
      </c>
      <c r="H940" s="7">
        <f>VLOOKUP(A940,'Data Analysis'!A939:Q3274,10,FALSE)</f>
        <v>0</v>
      </c>
      <c r="I940" s="7" t="str">
        <f>VLOOKUP(A940,'Data Analysis'!A939:Q3274,17,FALSE)</f>
        <v>No</v>
      </c>
      <c r="J940" s="7" t="str">
        <f>VLOOKUP(A940,'Data Analysis'!A939:Q3274,11,FALSE)</f>
        <v>Normal Weight</v>
      </c>
      <c r="K940" s="7" t="str">
        <f>VLOOKUP(A940,'Data Analysis'!A939:Q3274,12,FALSE)</f>
        <v>Normal</v>
      </c>
      <c r="L940" s="7" t="str">
        <f>VLOOKUP(A940,'Data Analysis'!A939:Q3274,13,FALSE)</f>
        <v>21-Oct-1982</v>
      </c>
      <c r="M940" s="7">
        <f>VLOOKUP(A940,'Data Analysis'!A939:Q3274,14,FALSE)</f>
        <v>11712.97</v>
      </c>
      <c r="N940" s="7" t="str">
        <f>VLOOKUP(A940,'Data Analysis'!A939:Q3274,16,FALSE)</f>
        <v>tier - 3</v>
      </c>
      <c r="O940" s="7" t="str">
        <f>VLOOKUP(A940,'Data Analysis'!A939:Q3274,15,FALSE)</f>
        <v>tier - 2</v>
      </c>
      <c r="P940" s="7">
        <f>VLOOKUP(A940,'Data Analysis'!A939:Q3274,2,FALSE)</f>
        <v>40</v>
      </c>
      <c r="Q940" s="7">
        <f>VLOOKUP(A941,'Data Analysis'!A940:Q3275,2,FALSE)</f>
        <v>52</v>
      </c>
    </row>
    <row r="941" ht="15.6" spans="1:17">
      <c r="A941" s="9" t="s">
        <v>1880</v>
      </c>
      <c r="B941" s="7" t="str">
        <f>VLOOKUP(A941,'Data Analysis'!A940:Q3275,4,FALSE)</f>
        <v>  Peter</v>
      </c>
      <c r="C941" s="7">
        <f>VLOOKUP(A941,'Data Analysis'!A940:Q3275,5,FALSE)</f>
        <v>30.69</v>
      </c>
      <c r="D941" s="7">
        <f>VLOOKUP(A941,'Data Analysis'!A940:Q3275,6,FALSE)</f>
        <v>7.05</v>
      </c>
      <c r="E941" s="7" t="str">
        <f>VLOOKUP(A941,'Data Analysis'!A940:Q3275,7,FALSE)</f>
        <v>yes</v>
      </c>
      <c r="F941" s="7" t="str">
        <f>VLOOKUP(A941,'Data Analysis'!A940:Q3275,9,FALSE)</f>
        <v>No</v>
      </c>
      <c r="G941" s="7" t="str">
        <f>VLOOKUP(A941,'Data Analysis'!A940:Q3275,8,FALSE)</f>
        <v>No</v>
      </c>
      <c r="H941" s="7">
        <f>VLOOKUP(A941,'Data Analysis'!A940:Q3275,10,FALSE)</f>
        <v>2</v>
      </c>
      <c r="I941" s="7" t="str">
        <f>VLOOKUP(A941,'Data Analysis'!A940:Q3275,17,FALSE)</f>
        <v>No</v>
      </c>
      <c r="J941" s="7" t="str">
        <f>VLOOKUP(A941,'Data Analysis'!A940:Q3275,11,FALSE)</f>
        <v>Obesity</v>
      </c>
      <c r="K941" s="7" t="str">
        <f>VLOOKUP(A941,'Data Analysis'!A940:Q3275,12,FALSE)</f>
        <v>Diabetes</v>
      </c>
      <c r="L941" s="7" t="str">
        <f>VLOOKUP(A941,'Data Analysis'!A940:Q3275,13,FALSE)</f>
        <v>1-Dec-1970</v>
      </c>
      <c r="M941" s="7">
        <f>VLOOKUP(A941,'Data Analysis'!A940:Q3275,14,FALSE)</f>
        <v>11696.52</v>
      </c>
      <c r="N941" s="7" t="str">
        <f>VLOOKUP(A941,'Data Analysis'!A940:Q3275,16,FALSE)</f>
        <v>tier - 3</v>
      </c>
      <c r="O941" s="7" t="str">
        <f>VLOOKUP(A941,'Data Analysis'!A940:Q3275,15,FALSE)</f>
        <v>tier - 1</v>
      </c>
      <c r="P941" s="7">
        <f>VLOOKUP(A941,'Data Analysis'!A940:Q3275,2,FALSE)</f>
        <v>52</v>
      </c>
      <c r="Q941" s="7">
        <f>VLOOKUP(A942,'Data Analysis'!A941:Q3276,2,FALSE)</f>
        <v>56</v>
      </c>
    </row>
    <row r="942" ht="15.6" spans="1:17">
      <c r="A942" s="9" t="s">
        <v>1882</v>
      </c>
      <c r="B942" s="7" t="str">
        <f>VLOOKUP(A942,'Data Analysis'!A941:Q3276,4,FALSE)</f>
        <v>  Chandler</v>
      </c>
      <c r="C942" s="7">
        <f>VLOOKUP(A942,'Data Analysis'!A941:Q3276,5,FALSE)</f>
        <v>35.8</v>
      </c>
      <c r="D942" s="7">
        <f>VLOOKUP(A942,'Data Analysis'!A941:Q3276,6,FALSE)</f>
        <v>5.63</v>
      </c>
      <c r="E942" s="7" t="str">
        <f>VLOOKUP(A942,'Data Analysis'!A941:Q3276,7,FALSE)</f>
        <v>yes</v>
      </c>
      <c r="F942" s="7" t="str">
        <f>VLOOKUP(A942,'Data Analysis'!A941:Q3276,9,FALSE)</f>
        <v>No</v>
      </c>
      <c r="G942" s="7" t="str">
        <f>VLOOKUP(A942,'Data Analysis'!A941:Q3276,8,FALSE)</f>
        <v>No</v>
      </c>
      <c r="H942" s="7">
        <f>VLOOKUP(A942,'Data Analysis'!A941:Q3276,10,FALSE)</f>
        <v>2</v>
      </c>
      <c r="I942" s="7" t="str">
        <f>VLOOKUP(A942,'Data Analysis'!A941:Q3276,17,FALSE)</f>
        <v>No</v>
      </c>
      <c r="J942" s="7" t="str">
        <f>VLOOKUP(A942,'Data Analysis'!A941:Q3276,11,FALSE)</f>
        <v>Overweight</v>
      </c>
      <c r="K942" s="7" t="str">
        <f>VLOOKUP(A942,'Data Analysis'!A941:Q3276,12,FALSE)</f>
        <v>Normal</v>
      </c>
      <c r="L942" s="7" t="str">
        <f>VLOOKUP(A942,'Data Analysis'!A941:Q3276,13,FALSE)</f>
        <v>9-Nov-1966</v>
      </c>
      <c r="M942" s="7">
        <f>VLOOKUP(A942,'Data Analysis'!A941:Q3276,14,FALSE)</f>
        <v>11674.13</v>
      </c>
      <c r="N942" s="7" t="str">
        <f>VLOOKUP(A942,'Data Analysis'!A941:Q3276,16,FALSE)</f>
        <v>tier - 3</v>
      </c>
      <c r="O942" s="7" t="str">
        <f>VLOOKUP(A942,'Data Analysis'!A941:Q3276,15,FALSE)</f>
        <v>tier - 1</v>
      </c>
      <c r="P942" s="7">
        <f>VLOOKUP(A942,'Data Analysis'!A941:Q3276,2,FALSE)</f>
        <v>56</v>
      </c>
      <c r="Q942" s="7">
        <f>VLOOKUP(A943,'Data Analysis'!A942:Q3277,2,FALSE)</f>
        <v>56</v>
      </c>
    </row>
    <row r="943" ht="15.6" spans="1:17">
      <c r="A943" s="9" t="s">
        <v>1884</v>
      </c>
      <c r="B943" s="7" t="str">
        <f>VLOOKUP(A943,'Data Analysis'!A942:Q3277,4,FALSE)</f>
        <v>  Silvana M</v>
      </c>
      <c r="C943" s="7">
        <f>VLOOKUP(A943,'Data Analysis'!A942:Q3277,5,FALSE)</f>
        <v>28.785</v>
      </c>
      <c r="D943" s="7">
        <f>VLOOKUP(A943,'Data Analysis'!A942:Q3277,6,FALSE)</f>
        <v>4.24</v>
      </c>
      <c r="E943" s="7" t="str">
        <f>VLOOKUP(A943,'Data Analysis'!A942:Q3277,7,FALSE)</f>
        <v>yes</v>
      </c>
      <c r="F943" s="7" t="str">
        <f>VLOOKUP(A943,'Data Analysis'!A942:Q3277,9,FALSE)</f>
        <v>No</v>
      </c>
      <c r="G943" s="7" t="str">
        <f>VLOOKUP(A943,'Data Analysis'!A942:Q3277,8,FALSE)</f>
        <v>No</v>
      </c>
      <c r="H943" s="7">
        <f>VLOOKUP(A943,'Data Analysis'!A942:Q3277,10,FALSE)</f>
        <v>2</v>
      </c>
      <c r="I943" s="7" t="str">
        <f>VLOOKUP(A943,'Data Analysis'!A942:Q3277,17,FALSE)</f>
        <v>No</v>
      </c>
      <c r="J943" s="7" t="str">
        <f>VLOOKUP(A943,'Data Analysis'!A942:Q3277,11,FALSE)</f>
        <v>Obesity</v>
      </c>
      <c r="K943" s="7" t="str">
        <f>VLOOKUP(A943,'Data Analysis'!A942:Q3277,12,FALSE)</f>
        <v>Normal</v>
      </c>
      <c r="L943" s="7" t="str">
        <f>VLOOKUP(A943,'Data Analysis'!A942:Q3277,13,FALSE)</f>
        <v>23-Aug-1966</v>
      </c>
      <c r="M943" s="7">
        <f>VLOOKUP(A943,'Data Analysis'!A942:Q3277,14,FALSE)</f>
        <v>11658.38</v>
      </c>
      <c r="N943" s="7" t="str">
        <f>VLOOKUP(A943,'Data Analysis'!A942:Q3277,16,FALSE)</f>
        <v>tier - 3</v>
      </c>
      <c r="O943" s="7" t="str">
        <f>VLOOKUP(A943,'Data Analysis'!A942:Q3277,15,FALSE)</f>
        <v>tier - 3</v>
      </c>
      <c r="P943" s="7">
        <f>VLOOKUP(A943,'Data Analysis'!A942:Q3277,2,FALSE)</f>
        <v>56</v>
      </c>
      <c r="Q943" s="7">
        <f>VLOOKUP(A944,'Data Analysis'!A943:Q3278,2,FALSE)</f>
        <v>56</v>
      </c>
    </row>
    <row r="944" ht="15.6" spans="1:17">
      <c r="A944" s="9" t="s">
        <v>1886</v>
      </c>
      <c r="B944" s="7" t="str">
        <f>VLOOKUP(A944,'Data Analysis'!A943:Q3278,4,FALSE)</f>
        <v>  Natty</v>
      </c>
      <c r="C944" s="7">
        <f>VLOOKUP(A944,'Data Analysis'!A943:Q3278,5,FALSE)</f>
        <v>28.595</v>
      </c>
      <c r="D944" s="7">
        <f>VLOOKUP(A944,'Data Analysis'!A943:Q3278,6,FALSE)</f>
        <v>4.96</v>
      </c>
      <c r="E944" s="7" t="str">
        <f>VLOOKUP(A944,'Data Analysis'!A943:Q3278,7,FALSE)</f>
        <v>yes</v>
      </c>
      <c r="F944" s="7" t="str">
        <f>VLOOKUP(A944,'Data Analysis'!A943:Q3278,9,FALSE)</f>
        <v>No</v>
      </c>
      <c r="G944" s="7" t="str">
        <f>VLOOKUP(A944,'Data Analysis'!A943:Q3278,8,FALSE)</f>
        <v>No</v>
      </c>
      <c r="H944" s="7">
        <f>VLOOKUP(A944,'Data Analysis'!A943:Q3278,10,FALSE)</f>
        <v>2</v>
      </c>
      <c r="I944" s="7" t="str">
        <f>VLOOKUP(A944,'Data Analysis'!A943:Q3278,17,FALSE)</f>
        <v>No</v>
      </c>
      <c r="J944" s="7" t="str">
        <f>VLOOKUP(A944,'Data Analysis'!A943:Q3278,11,FALSE)</f>
        <v>Obesity</v>
      </c>
      <c r="K944" s="7" t="str">
        <f>VLOOKUP(A944,'Data Analysis'!A943:Q3278,12,FALSE)</f>
        <v>Normal</v>
      </c>
      <c r="L944" s="7" t="str">
        <f>VLOOKUP(A944,'Data Analysis'!A943:Q3278,13,FALSE)</f>
        <v>6-Jul-1966</v>
      </c>
      <c r="M944" s="7">
        <f>VLOOKUP(A944,'Data Analysis'!A943:Q3278,14,FALSE)</f>
        <v>11658.12</v>
      </c>
      <c r="N944" s="7" t="str">
        <f>VLOOKUP(A944,'Data Analysis'!A943:Q3278,16,FALSE)</f>
        <v>tier - 3</v>
      </c>
      <c r="O944" s="7" t="str">
        <f>VLOOKUP(A944,'Data Analysis'!A943:Q3278,15,FALSE)</f>
        <v>tier - 1</v>
      </c>
      <c r="P944" s="7">
        <f>VLOOKUP(A944,'Data Analysis'!A943:Q3278,2,FALSE)</f>
        <v>56</v>
      </c>
      <c r="Q944" s="7">
        <f>VLOOKUP(A945,'Data Analysis'!A944:Q3279,2,FALSE)</f>
        <v>28</v>
      </c>
    </row>
    <row r="945" ht="15.6" spans="1:17">
      <c r="A945" s="9" t="s">
        <v>1888</v>
      </c>
      <c r="B945" s="7" t="str">
        <f>VLOOKUP(A945,'Data Analysis'!A944:Q3279,4,FALSE)</f>
        <v>  Nicholas T</v>
      </c>
      <c r="C945" s="7">
        <f>VLOOKUP(A945,'Data Analysis'!A944:Q3279,5,FALSE)</f>
        <v>48.75</v>
      </c>
      <c r="D945" s="7">
        <f>VLOOKUP(A945,'Data Analysis'!A944:Q3279,6,FALSE)</f>
        <v>4.34</v>
      </c>
      <c r="E945" s="7" t="str">
        <f>VLOOKUP(A945,'Data Analysis'!A944:Q3279,7,FALSE)</f>
        <v>No</v>
      </c>
      <c r="F945" s="7" t="str">
        <f>VLOOKUP(A945,'Data Analysis'!A944:Q3279,9,FALSE)</f>
        <v>No</v>
      </c>
      <c r="G945" s="7" t="str">
        <f>VLOOKUP(A945,'Data Analysis'!A944:Q3279,8,FALSE)</f>
        <v>No</v>
      </c>
      <c r="H945" s="7">
        <f>VLOOKUP(A945,'Data Analysis'!A944:Q3279,10,FALSE)</f>
        <v>0</v>
      </c>
      <c r="I945" s="7" t="str">
        <f>VLOOKUP(A945,'Data Analysis'!A944:Q3279,17,FALSE)</f>
        <v>No</v>
      </c>
      <c r="J945" s="7" t="str">
        <f>VLOOKUP(A945,'Data Analysis'!A944:Q3279,11,FALSE)</f>
        <v>Obesity</v>
      </c>
      <c r="K945" s="7" t="str">
        <f>VLOOKUP(A945,'Data Analysis'!A944:Q3279,12,FALSE)</f>
        <v>Normal</v>
      </c>
      <c r="L945" s="7" t="str">
        <f>VLOOKUP(A945,'Data Analysis'!A944:Q3279,13,FALSE)</f>
        <v>20-Jul-1994</v>
      </c>
      <c r="M945" s="7">
        <f>VLOOKUP(A945,'Data Analysis'!A944:Q3279,14,FALSE)</f>
        <v>11657.81</v>
      </c>
      <c r="N945" s="7" t="str">
        <f>VLOOKUP(A945,'Data Analysis'!A944:Q3279,16,FALSE)</f>
        <v>tier - 3</v>
      </c>
      <c r="O945" s="7" t="str">
        <f>VLOOKUP(A945,'Data Analysis'!A944:Q3279,15,FALSE)</f>
        <v>tier - 2</v>
      </c>
      <c r="P945" s="7">
        <f>VLOOKUP(A945,'Data Analysis'!A944:Q3279,2,FALSE)</f>
        <v>28</v>
      </c>
      <c r="Q945" s="7">
        <f>VLOOKUP(A946,'Data Analysis'!A945:Q3280,2,FALSE)</f>
        <v>56</v>
      </c>
    </row>
    <row r="946" ht="15.6" spans="1:17">
      <c r="A946" s="9" t="s">
        <v>1890</v>
      </c>
      <c r="B946" s="7" t="str">
        <f>VLOOKUP(A946,'Data Analysis'!A945:Q3280,4,FALSE)</f>
        <v>  Rebecca</v>
      </c>
      <c r="C946" s="7">
        <f>VLOOKUP(A946,'Data Analysis'!A945:Q3280,5,FALSE)</f>
        <v>28.31</v>
      </c>
      <c r="D946" s="7">
        <f>VLOOKUP(A946,'Data Analysis'!A945:Q3280,6,FALSE)</f>
        <v>5.43</v>
      </c>
      <c r="E946" s="7" t="str">
        <f>VLOOKUP(A946,'Data Analysis'!A945:Q3280,7,FALSE)</f>
        <v>yes</v>
      </c>
      <c r="F946" s="7" t="str">
        <f>VLOOKUP(A946,'Data Analysis'!A945:Q3280,9,FALSE)</f>
        <v>No</v>
      </c>
      <c r="G946" s="7" t="str">
        <f>VLOOKUP(A946,'Data Analysis'!A945:Q3280,8,FALSE)</f>
        <v>No</v>
      </c>
      <c r="H946" s="7">
        <f>VLOOKUP(A946,'Data Analysis'!A945:Q3280,10,FALSE)</f>
        <v>2</v>
      </c>
      <c r="I946" s="7" t="str">
        <f>VLOOKUP(A946,'Data Analysis'!A945:Q3280,17,FALSE)</f>
        <v>No</v>
      </c>
      <c r="J946" s="7" t="str">
        <f>VLOOKUP(A946,'Data Analysis'!A945:Q3280,11,FALSE)</f>
        <v>Obesity</v>
      </c>
      <c r="K946" s="7" t="str">
        <f>VLOOKUP(A946,'Data Analysis'!A945:Q3280,12,FALSE)</f>
        <v>Normal</v>
      </c>
      <c r="L946" s="7" t="str">
        <f>VLOOKUP(A946,'Data Analysis'!A945:Q3280,13,FALSE)</f>
        <v>4-Oct-1966</v>
      </c>
      <c r="M946" s="7">
        <f>VLOOKUP(A946,'Data Analysis'!A945:Q3280,14,FALSE)</f>
        <v>11657.72</v>
      </c>
      <c r="N946" s="7" t="str">
        <f>VLOOKUP(A946,'Data Analysis'!A945:Q3280,16,FALSE)</f>
        <v>tier - 3</v>
      </c>
      <c r="O946" s="7" t="str">
        <f>VLOOKUP(A946,'Data Analysis'!A945:Q3280,15,FALSE)</f>
        <v>tier - 2</v>
      </c>
      <c r="P946" s="7">
        <f>VLOOKUP(A946,'Data Analysis'!A945:Q3280,2,FALSE)</f>
        <v>56</v>
      </c>
      <c r="Q946" s="7">
        <f>VLOOKUP(A947,'Data Analysis'!A946:Q3281,2,FALSE)</f>
        <v>36</v>
      </c>
    </row>
    <row r="947" ht="15.6" spans="1:17">
      <c r="A947" s="9" t="s">
        <v>1892</v>
      </c>
      <c r="B947" s="7" t="str">
        <f>VLOOKUP(A947,'Data Analysis'!A946:Q3281,4,FALSE)</f>
        <v>  John</v>
      </c>
      <c r="C947" s="7">
        <f>VLOOKUP(A947,'Data Analysis'!A946:Q3281,5,FALSE)</f>
        <v>38.39</v>
      </c>
      <c r="D947" s="7">
        <f>VLOOKUP(A947,'Data Analysis'!A946:Q3281,6,FALSE)</f>
        <v>8.33</v>
      </c>
      <c r="E947" s="7" t="str">
        <f>VLOOKUP(A947,'Data Analysis'!A946:Q3281,7,FALSE)</f>
        <v>yes</v>
      </c>
      <c r="F947" s="7" t="str">
        <f>VLOOKUP(A947,'Data Analysis'!A946:Q3281,9,FALSE)</f>
        <v>No</v>
      </c>
      <c r="G947" s="7" t="str">
        <f>VLOOKUP(A947,'Data Analysis'!A946:Q3281,8,FALSE)</f>
        <v>No</v>
      </c>
      <c r="H947" s="7">
        <f>VLOOKUP(A947,'Data Analysis'!A946:Q3281,10,FALSE)</f>
        <v>1</v>
      </c>
      <c r="I947" s="7" t="str">
        <f>VLOOKUP(A947,'Data Analysis'!A946:Q3281,17,FALSE)</f>
        <v>No</v>
      </c>
      <c r="J947" s="7" t="str">
        <f>VLOOKUP(A947,'Data Analysis'!A946:Q3281,11,FALSE)</f>
        <v>Overweight</v>
      </c>
      <c r="K947" s="7" t="str">
        <f>VLOOKUP(A947,'Data Analysis'!A946:Q3281,12,FALSE)</f>
        <v>Diabetes</v>
      </c>
      <c r="L947" s="7" t="str">
        <f>VLOOKUP(A947,'Data Analysis'!A946:Q3281,13,FALSE)</f>
        <v>17-Jul-1986</v>
      </c>
      <c r="M947" s="7">
        <f>VLOOKUP(A947,'Data Analysis'!A946:Q3281,14,FALSE)</f>
        <v>11625.11</v>
      </c>
      <c r="N947" s="7" t="str">
        <f>VLOOKUP(A947,'Data Analysis'!A946:Q3281,16,FALSE)</f>
        <v>tier - 3</v>
      </c>
      <c r="O947" s="7" t="str">
        <f>VLOOKUP(A947,'Data Analysis'!A946:Q3281,15,FALSE)</f>
        <v>tier - 3</v>
      </c>
      <c r="P947" s="7">
        <f>VLOOKUP(A947,'Data Analysis'!A946:Q3281,2,FALSE)</f>
        <v>36</v>
      </c>
      <c r="Q947" s="7">
        <f>VLOOKUP(A948,'Data Analysis'!A947:Q3282,2,FALSE)</f>
        <v>58</v>
      </c>
    </row>
    <row r="948" ht="15.6" spans="1:17">
      <c r="A948" s="9" t="s">
        <v>1894</v>
      </c>
      <c r="B948" s="7" t="str">
        <f>VLOOKUP(A948,'Data Analysis'!A947:Q3282,4,FALSE)</f>
        <v>  Antony G</v>
      </c>
      <c r="C948" s="7">
        <f>VLOOKUP(A948,'Data Analysis'!A947:Q3282,5,FALSE)</f>
        <v>25.87</v>
      </c>
      <c r="D948" s="7">
        <f>VLOOKUP(A948,'Data Analysis'!A947:Q3282,6,FALSE)</f>
        <v>5.63</v>
      </c>
      <c r="E948" s="7" t="str">
        <f>VLOOKUP(A948,'Data Analysis'!A947:Q3282,7,FALSE)</f>
        <v>yes</v>
      </c>
      <c r="F948" s="7" t="str">
        <f>VLOOKUP(A948,'Data Analysis'!A947:Q3282,9,FALSE)</f>
        <v>No</v>
      </c>
      <c r="G948" s="7" t="str">
        <f>VLOOKUP(A948,'Data Analysis'!A947:Q3282,8,FALSE)</f>
        <v>No</v>
      </c>
      <c r="H948" s="7">
        <f>VLOOKUP(A948,'Data Analysis'!A947:Q3282,10,FALSE)</f>
        <v>1</v>
      </c>
      <c r="I948" s="7" t="str">
        <f>VLOOKUP(A948,'Data Analysis'!A947:Q3282,17,FALSE)</f>
        <v>No</v>
      </c>
      <c r="J948" s="7" t="str">
        <f>VLOOKUP(A948,'Data Analysis'!A947:Q3282,11,FALSE)</f>
        <v>Normal Weight</v>
      </c>
      <c r="K948" s="7" t="str">
        <f>VLOOKUP(A948,'Data Analysis'!A947:Q3282,12,FALSE)</f>
        <v>Normal</v>
      </c>
      <c r="L948" s="7" t="str">
        <f>VLOOKUP(A948,'Data Analysis'!A947:Q3282,13,FALSE)</f>
        <v>20-Jun-1964</v>
      </c>
      <c r="M948" s="7">
        <f>VLOOKUP(A948,'Data Analysis'!A947:Q3282,14,FALSE)</f>
        <v>11602.75</v>
      </c>
      <c r="N948" s="7" t="str">
        <f>VLOOKUP(A948,'Data Analysis'!A947:Q3282,16,FALSE)</f>
        <v>tier - 3</v>
      </c>
      <c r="O948" s="7" t="str">
        <f>VLOOKUP(A948,'Data Analysis'!A947:Q3282,15,FALSE)</f>
        <v>tier - 1</v>
      </c>
      <c r="P948" s="7">
        <f>VLOOKUP(A948,'Data Analysis'!A947:Q3282,2,FALSE)</f>
        <v>58</v>
      </c>
      <c r="Q948" s="7">
        <f>VLOOKUP(A949,'Data Analysis'!A948:Q3283,2,FALSE)</f>
        <v>57</v>
      </c>
    </row>
    <row r="949" ht="15.6" spans="1:17">
      <c r="A949" s="9" t="s">
        <v>1896</v>
      </c>
      <c r="B949" s="7" t="str">
        <f>VLOOKUP(A949,'Data Analysis'!A948:Q3283,4,FALSE)</f>
        <v>  Eric</v>
      </c>
      <c r="C949" s="7">
        <f>VLOOKUP(A949,'Data Analysis'!A948:Q3283,5,FALSE)</f>
        <v>43.7</v>
      </c>
      <c r="D949" s="7">
        <f>VLOOKUP(A949,'Data Analysis'!A948:Q3283,6,FALSE)</f>
        <v>7.23</v>
      </c>
      <c r="E949" s="7" t="str">
        <f>VLOOKUP(A949,'Data Analysis'!A948:Q3283,7,FALSE)</f>
        <v>No</v>
      </c>
      <c r="F949" s="7" t="str">
        <f>VLOOKUP(A949,'Data Analysis'!A948:Q3283,9,FALSE)</f>
        <v>No</v>
      </c>
      <c r="G949" s="7" t="str">
        <f>VLOOKUP(A949,'Data Analysis'!A948:Q3283,8,FALSE)</f>
        <v>No</v>
      </c>
      <c r="H949" s="7">
        <f>VLOOKUP(A949,'Data Analysis'!A948:Q3283,10,FALSE)</f>
        <v>0</v>
      </c>
      <c r="I949" s="7" t="str">
        <f>VLOOKUP(A949,'Data Analysis'!A948:Q3283,17,FALSE)</f>
        <v>No</v>
      </c>
      <c r="J949" s="7" t="str">
        <f>VLOOKUP(A949,'Data Analysis'!A948:Q3283,11,FALSE)</f>
        <v>Obesity</v>
      </c>
      <c r="K949" s="7" t="str">
        <f>VLOOKUP(A949,'Data Analysis'!A948:Q3283,12,FALSE)</f>
        <v>Diabetes</v>
      </c>
      <c r="L949" s="7" t="str">
        <f>VLOOKUP(A949,'Data Analysis'!A948:Q3283,13,FALSE)</f>
        <v>6-Nov-1965</v>
      </c>
      <c r="M949" s="7">
        <f>VLOOKUP(A949,'Data Analysis'!A948:Q3283,14,FALSE)</f>
        <v>11576.13</v>
      </c>
      <c r="N949" s="7" t="str">
        <f>VLOOKUP(A949,'Data Analysis'!A948:Q3283,16,FALSE)</f>
        <v>tier - 3</v>
      </c>
      <c r="O949" s="7" t="str">
        <f>VLOOKUP(A949,'Data Analysis'!A948:Q3283,15,FALSE)</f>
        <v>tier - 3</v>
      </c>
      <c r="P949" s="7">
        <f>VLOOKUP(A949,'Data Analysis'!A948:Q3283,2,FALSE)</f>
        <v>57</v>
      </c>
      <c r="Q949" s="7">
        <f>VLOOKUP(A950,'Data Analysis'!A949:Q3284,2,FALSE)</f>
        <v>57</v>
      </c>
    </row>
    <row r="950" ht="15.6" spans="1:17">
      <c r="A950" s="9" t="s">
        <v>1898</v>
      </c>
      <c r="B950" s="7" t="str">
        <f>VLOOKUP(A950,'Data Analysis'!A949:Q3284,4,FALSE)</f>
        <v>  Erik</v>
      </c>
      <c r="C950" s="7">
        <f>VLOOKUP(A950,'Data Analysis'!A949:Q3284,5,FALSE)</f>
        <v>40.945</v>
      </c>
      <c r="D950" s="7">
        <f>VLOOKUP(A950,'Data Analysis'!A949:Q3284,6,FALSE)</f>
        <v>10.57</v>
      </c>
      <c r="E950" s="7" t="str">
        <f>VLOOKUP(A950,'Data Analysis'!A949:Q3284,7,FALSE)</f>
        <v>No</v>
      </c>
      <c r="F950" s="7" t="str">
        <f>VLOOKUP(A950,'Data Analysis'!A949:Q3284,9,FALSE)</f>
        <v>No</v>
      </c>
      <c r="G950" s="7" t="str">
        <f>VLOOKUP(A950,'Data Analysis'!A949:Q3284,8,FALSE)</f>
        <v>No</v>
      </c>
      <c r="H950" s="7">
        <f>VLOOKUP(A950,'Data Analysis'!A949:Q3284,10,FALSE)</f>
        <v>0</v>
      </c>
      <c r="I950" s="7" t="str">
        <f>VLOOKUP(A950,'Data Analysis'!A949:Q3284,17,FALSE)</f>
        <v>No</v>
      </c>
      <c r="J950" s="7" t="str">
        <f>VLOOKUP(A950,'Data Analysis'!A949:Q3284,11,FALSE)</f>
        <v>Normal Weight</v>
      </c>
      <c r="K950" s="7" t="str">
        <f>VLOOKUP(A950,'Data Analysis'!A949:Q3284,12,FALSE)</f>
        <v>Diabetes</v>
      </c>
      <c r="L950" s="7" t="str">
        <f>VLOOKUP(A950,'Data Analysis'!A949:Q3284,13,FALSE)</f>
        <v>25-Dec-1965</v>
      </c>
      <c r="M950" s="7">
        <f>VLOOKUP(A950,'Data Analysis'!A949:Q3284,14,FALSE)</f>
        <v>11566.3</v>
      </c>
      <c r="N950" s="7" t="str">
        <f>VLOOKUP(A950,'Data Analysis'!A949:Q3284,16,FALSE)</f>
        <v>tier - 3</v>
      </c>
      <c r="O950" s="7" t="str">
        <f>VLOOKUP(A950,'Data Analysis'!A949:Q3284,15,FALSE)</f>
        <v>tier - 3</v>
      </c>
      <c r="P950" s="7">
        <f>VLOOKUP(A950,'Data Analysis'!A949:Q3284,2,FALSE)</f>
        <v>57</v>
      </c>
      <c r="Q950" s="7">
        <f>VLOOKUP(A951,'Data Analysis'!A950:Q3285,2,FALSE)</f>
        <v>57</v>
      </c>
    </row>
    <row r="951" ht="15.6" spans="1:17">
      <c r="A951" s="9" t="s">
        <v>1900</v>
      </c>
      <c r="B951" s="7" t="str">
        <f>VLOOKUP(A951,'Data Analysis'!A950:Q3285,4,FALSE)</f>
        <v>  Matthew T</v>
      </c>
      <c r="C951" s="7">
        <f>VLOOKUP(A951,'Data Analysis'!A950:Q3285,5,FALSE)</f>
        <v>27.94</v>
      </c>
      <c r="D951" s="7">
        <f>VLOOKUP(A951,'Data Analysis'!A950:Q3285,6,FALSE)</f>
        <v>7.92</v>
      </c>
      <c r="E951" s="7" t="str">
        <f>VLOOKUP(A951,'Data Analysis'!A950:Q3285,7,FALSE)</f>
        <v>No</v>
      </c>
      <c r="F951" s="7" t="str">
        <f>VLOOKUP(A951,'Data Analysis'!A950:Q3285,9,FALSE)</f>
        <v>No</v>
      </c>
      <c r="G951" s="7" t="str">
        <f>VLOOKUP(A951,'Data Analysis'!A950:Q3285,8,FALSE)</f>
        <v>No</v>
      </c>
      <c r="H951" s="7">
        <f>VLOOKUP(A951,'Data Analysis'!A950:Q3285,10,FALSE)</f>
        <v>0</v>
      </c>
      <c r="I951" s="7" t="str">
        <f>VLOOKUP(A951,'Data Analysis'!A950:Q3285,17,FALSE)</f>
        <v>No</v>
      </c>
      <c r="J951" s="7" t="str">
        <f>VLOOKUP(A951,'Data Analysis'!A950:Q3285,11,FALSE)</f>
        <v>Obesity</v>
      </c>
      <c r="K951" s="7" t="str">
        <f>VLOOKUP(A951,'Data Analysis'!A950:Q3285,12,FALSE)</f>
        <v>Diabetes</v>
      </c>
      <c r="L951" s="7" t="str">
        <f>VLOOKUP(A951,'Data Analysis'!A950:Q3285,13,FALSE)</f>
        <v>27-Oct-1965</v>
      </c>
      <c r="M951" s="7">
        <f>VLOOKUP(A951,'Data Analysis'!A950:Q3285,14,FALSE)</f>
        <v>11554.22</v>
      </c>
      <c r="N951" s="7" t="str">
        <f>VLOOKUP(A951,'Data Analysis'!A950:Q3285,16,FALSE)</f>
        <v>tier - 3</v>
      </c>
      <c r="O951" s="7" t="str">
        <f>VLOOKUP(A951,'Data Analysis'!A950:Q3285,15,FALSE)</f>
        <v>tier - 1</v>
      </c>
      <c r="P951" s="7">
        <f>VLOOKUP(A951,'Data Analysis'!A950:Q3285,2,FALSE)</f>
        <v>57</v>
      </c>
      <c r="Q951" s="7">
        <f>VLOOKUP(A952,'Data Analysis'!A951:Q3286,2,FALSE)</f>
        <v>49</v>
      </c>
    </row>
    <row r="952" ht="15.6" spans="1:17">
      <c r="A952" s="9" t="s">
        <v>1902</v>
      </c>
      <c r="B952" s="7" t="str">
        <f>VLOOKUP(A952,'Data Analysis'!A951:Q3286,4,FALSE)</f>
        <v>  Cassandra</v>
      </c>
      <c r="C952" s="7">
        <f>VLOOKUP(A952,'Data Analysis'!A951:Q3286,5,FALSE)</f>
        <v>31.9</v>
      </c>
      <c r="D952" s="7">
        <f>VLOOKUP(A952,'Data Analysis'!A951:Q3286,6,FALSE)</f>
        <v>10.12</v>
      </c>
      <c r="E952" s="7" t="str">
        <f>VLOOKUP(A952,'Data Analysis'!A951:Q3286,7,FALSE)</f>
        <v>No</v>
      </c>
      <c r="F952" s="7" t="str">
        <f>VLOOKUP(A952,'Data Analysis'!A951:Q3286,9,FALSE)</f>
        <v>No</v>
      </c>
      <c r="G952" s="7" t="str">
        <f>VLOOKUP(A952,'Data Analysis'!A951:Q3286,8,FALSE)</f>
        <v>No</v>
      </c>
      <c r="H952" s="7">
        <f>VLOOKUP(A952,'Data Analysis'!A951:Q3286,10,FALSE)</f>
        <v>2</v>
      </c>
      <c r="I952" s="7" t="str">
        <f>VLOOKUP(A952,'Data Analysis'!A951:Q3286,17,FALSE)</f>
        <v>No</v>
      </c>
      <c r="J952" s="7" t="str">
        <f>VLOOKUP(A952,'Data Analysis'!A951:Q3286,11,FALSE)</f>
        <v>Obesity</v>
      </c>
      <c r="K952" s="7" t="str">
        <f>VLOOKUP(A952,'Data Analysis'!A951:Q3286,12,FALSE)</f>
        <v>Diabetes</v>
      </c>
      <c r="L952" s="7" t="str">
        <f>VLOOKUP(A952,'Data Analysis'!A951:Q3286,13,FALSE)</f>
        <v>23-Jul-1973</v>
      </c>
      <c r="M952" s="7">
        <f>VLOOKUP(A952,'Data Analysis'!A951:Q3286,14,FALSE)</f>
        <v>11552.9</v>
      </c>
      <c r="N952" s="7" t="str">
        <f>VLOOKUP(A952,'Data Analysis'!A951:Q3286,16,FALSE)</f>
        <v>tier - 3</v>
      </c>
      <c r="O952" s="7" t="str">
        <f>VLOOKUP(A952,'Data Analysis'!A951:Q3286,15,FALSE)</f>
        <v>tier - 2</v>
      </c>
      <c r="P952" s="7">
        <f>VLOOKUP(A952,'Data Analysis'!A951:Q3286,2,FALSE)</f>
        <v>49</v>
      </c>
      <c r="Q952" s="7">
        <f>VLOOKUP(A953,'Data Analysis'!A952:Q3287,2,FALSE)</f>
        <v>51</v>
      </c>
    </row>
    <row r="953" ht="15.6" spans="1:17">
      <c r="A953" s="9" t="s">
        <v>1904</v>
      </c>
      <c r="B953" s="7" t="str">
        <f>VLOOKUP(A953,'Data Analysis'!A952:Q3287,4,FALSE)</f>
        <v>  Rosemary C</v>
      </c>
      <c r="C953" s="7">
        <f>VLOOKUP(A953,'Data Analysis'!A952:Q3287,5,FALSE)</f>
        <v>31.64</v>
      </c>
      <c r="D953" s="7">
        <f>VLOOKUP(A953,'Data Analysis'!A952:Q3287,6,FALSE)</f>
        <v>7.91</v>
      </c>
      <c r="E953" s="7" t="str">
        <f>VLOOKUP(A953,'Data Analysis'!A952:Q3287,7,FALSE)</f>
        <v>No</v>
      </c>
      <c r="F953" s="7" t="str">
        <f>VLOOKUP(A953,'Data Analysis'!A952:Q3287,9,FALSE)</f>
        <v>No</v>
      </c>
      <c r="G953" s="7" t="str">
        <f>VLOOKUP(A953,'Data Analysis'!A952:Q3287,8,FALSE)</f>
        <v>No</v>
      </c>
      <c r="H953" s="7">
        <f>VLOOKUP(A953,'Data Analysis'!A952:Q3287,10,FALSE)</f>
        <v>0</v>
      </c>
      <c r="I953" s="7" t="str">
        <f>VLOOKUP(A953,'Data Analysis'!A952:Q3287,17,FALSE)</f>
        <v>No</v>
      </c>
      <c r="J953" s="7" t="str">
        <f>VLOOKUP(A953,'Data Analysis'!A952:Q3287,11,FALSE)</f>
        <v>Obesity</v>
      </c>
      <c r="K953" s="7" t="str">
        <f>VLOOKUP(A953,'Data Analysis'!A952:Q3287,12,FALSE)</f>
        <v>Diabetes</v>
      </c>
      <c r="L953" s="7" t="str">
        <f>VLOOKUP(A953,'Data Analysis'!A952:Q3287,13,FALSE)</f>
        <v>1-Dec-1971</v>
      </c>
      <c r="M953" s="7">
        <f>VLOOKUP(A953,'Data Analysis'!A952:Q3287,14,FALSE)</f>
        <v>11540.25</v>
      </c>
      <c r="N953" s="7" t="str">
        <f>VLOOKUP(A953,'Data Analysis'!A952:Q3287,16,FALSE)</f>
        <v>tier - 3</v>
      </c>
      <c r="O953" s="7" t="str">
        <f>VLOOKUP(A953,'Data Analysis'!A952:Q3287,15,FALSE)</f>
        <v>tier - 1</v>
      </c>
      <c r="P953" s="7">
        <f>VLOOKUP(A953,'Data Analysis'!A952:Q3287,2,FALSE)</f>
        <v>51</v>
      </c>
      <c r="Q953" s="7">
        <f>VLOOKUP(A954,'Data Analysis'!A953:Q3288,2,FALSE)</f>
        <v>54</v>
      </c>
    </row>
    <row r="954" ht="15.6" spans="1:17">
      <c r="A954" s="9" t="s">
        <v>1906</v>
      </c>
      <c r="B954" s="7" t="str">
        <f>VLOOKUP(A954,'Data Analysis'!A953:Q3288,4,FALSE)</f>
        <v>  Carrie A</v>
      </c>
      <c r="C954" s="7">
        <f>VLOOKUP(A954,'Data Analysis'!A953:Q3288,5,FALSE)</f>
        <v>46.7</v>
      </c>
      <c r="D954" s="7">
        <f>VLOOKUP(A954,'Data Analysis'!A953:Q3288,6,FALSE)</f>
        <v>10.9</v>
      </c>
      <c r="E954" s="7" t="str">
        <f>VLOOKUP(A954,'Data Analysis'!A953:Q3288,7,FALSE)</f>
        <v>No</v>
      </c>
      <c r="F954" s="7" t="str">
        <f>VLOOKUP(A954,'Data Analysis'!A953:Q3288,9,FALSE)</f>
        <v>No</v>
      </c>
      <c r="G954" s="7" t="str">
        <f>VLOOKUP(A954,'Data Analysis'!A953:Q3288,8,FALSE)</f>
        <v>No</v>
      </c>
      <c r="H954" s="7">
        <f>VLOOKUP(A954,'Data Analysis'!A953:Q3288,10,FALSE)</f>
        <v>0</v>
      </c>
      <c r="I954" s="7" t="str">
        <f>VLOOKUP(A954,'Data Analysis'!A953:Q3288,17,FALSE)</f>
        <v>No</v>
      </c>
      <c r="J954" s="7" t="str">
        <f>VLOOKUP(A954,'Data Analysis'!A953:Q3288,11,FALSE)</f>
        <v>Overweight</v>
      </c>
      <c r="K954" s="7" t="str">
        <f>VLOOKUP(A954,'Data Analysis'!A953:Q3288,12,FALSE)</f>
        <v>Diabetes</v>
      </c>
      <c r="L954" s="7" t="str">
        <f>VLOOKUP(A954,'Data Analysis'!A953:Q3288,13,FALSE)</f>
        <v>14-Nov-1968</v>
      </c>
      <c r="M954" s="7">
        <f>VLOOKUP(A954,'Data Analysis'!A953:Q3288,14,FALSE)</f>
        <v>11538.42</v>
      </c>
      <c r="N954" s="7" t="str">
        <f>VLOOKUP(A954,'Data Analysis'!A953:Q3288,16,FALSE)</f>
        <v>tier - 3</v>
      </c>
      <c r="O954" s="7" t="str">
        <f>VLOOKUP(A954,'Data Analysis'!A953:Q3288,15,FALSE)</f>
        <v>tier - 1</v>
      </c>
      <c r="P954" s="7">
        <f>VLOOKUP(A954,'Data Analysis'!A953:Q3288,2,FALSE)</f>
        <v>54</v>
      </c>
      <c r="Q954" s="7">
        <f>VLOOKUP(A955,'Data Analysis'!A954:Q3289,2,FALSE)</f>
        <v>57</v>
      </c>
    </row>
    <row r="955" ht="15.6" spans="1:17">
      <c r="A955" s="9" t="s">
        <v>1908</v>
      </c>
      <c r="B955" s="7" t="str">
        <f>VLOOKUP(A955,'Data Analysis'!A954:Q3289,4,FALSE)</f>
        <v>  Gerardo Sr</v>
      </c>
      <c r="C955" s="7">
        <f>VLOOKUP(A955,'Data Analysis'!A954:Q3289,5,FALSE)</f>
        <v>18.335</v>
      </c>
      <c r="D955" s="7">
        <f>VLOOKUP(A955,'Data Analysis'!A954:Q3289,6,FALSE)</f>
        <v>11.83</v>
      </c>
      <c r="E955" s="7" t="str">
        <f>VLOOKUP(A955,'Data Analysis'!A954:Q3289,7,FALSE)</f>
        <v>No</v>
      </c>
      <c r="F955" s="7" t="str">
        <f>VLOOKUP(A955,'Data Analysis'!A954:Q3289,9,FALSE)</f>
        <v>No</v>
      </c>
      <c r="G955" s="7" t="str">
        <f>VLOOKUP(A955,'Data Analysis'!A954:Q3289,8,FALSE)</f>
        <v>No</v>
      </c>
      <c r="H955" s="7">
        <f>VLOOKUP(A955,'Data Analysis'!A954:Q3289,10,FALSE)</f>
        <v>0</v>
      </c>
      <c r="I955" s="7" t="str">
        <f>VLOOKUP(A955,'Data Analysis'!A954:Q3289,17,FALSE)</f>
        <v>No</v>
      </c>
      <c r="J955" s="7" t="str">
        <f>VLOOKUP(A955,'Data Analysis'!A954:Q3289,11,FALSE)</f>
        <v>Overweight</v>
      </c>
      <c r="K955" s="7" t="str">
        <f>VLOOKUP(A955,'Data Analysis'!A954:Q3289,12,FALSE)</f>
        <v>Diabetes</v>
      </c>
      <c r="L955" s="7" t="str">
        <f>VLOOKUP(A955,'Data Analysis'!A954:Q3289,13,FALSE)</f>
        <v>3-Oct-1965</v>
      </c>
      <c r="M955" s="7">
        <f>VLOOKUP(A955,'Data Analysis'!A954:Q3289,14,FALSE)</f>
        <v>11534.87</v>
      </c>
      <c r="N955" s="7" t="str">
        <f>VLOOKUP(A955,'Data Analysis'!A954:Q3289,16,FALSE)</f>
        <v>tier - 3</v>
      </c>
      <c r="O955" s="7" t="str">
        <f>VLOOKUP(A955,'Data Analysis'!A954:Q3289,15,FALSE)</f>
        <v>tier - 1</v>
      </c>
      <c r="P955" s="7">
        <f>VLOOKUP(A955,'Data Analysis'!A954:Q3289,2,FALSE)</f>
        <v>57</v>
      </c>
      <c r="Q955" s="7">
        <f>VLOOKUP(A956,'Data Analysis'!A955:Q3290,2,FALSE)</f>
        <v>52</v>
      </c>
    </row>
    <row r="956" ht="15.6" spans="1:17">
      <c r="A956" s="9" t="s">
        <v>1910</v>
      </c>
      <c r="B956" s="7" t="str">
        <f>VLOOKUP(A956,'Data Analysis'!A955:Q3290,4,FALSE)</f>
        <v>  Matthew R</v>
      </c>
      <c r="C956" s="7">
        <f>VLOOKUP(A956,'Data Analysis'!A955:Q3290,5,FALSE)</f>
        <v>31.24</v>
      </c>
      <c r="D956" s="7">
        <f>VLOOKUP(A956,'Data Analysis'!A955:Q3290,6,FALSE)</f>
        <v>7.42</v>
      </c>
      <c r="E956" s="7" t="str">
        <f>VLOOKUP(A956,'Data Analysis'!A955:Q3290,7,FALSE)</f>
        <v>yes</v>
      </c>
      <c r="F956" s="7" t="str">
        <f>VLOOKUP(A956,'Data Analysis'!A955:Q3290,9,FALSE)</f>
        <v>No</v>
      </c>
      <c r="G956" s="7" t="str">
        <f>VLOOKUP(A956,'Data Analysis'!A955:Q3290,8,FALSE)</f>
        <v>No</v>
      </c>
      <c r="H956" s="7">
        <f>VLOOKUP(A956,'Data Analysis'!A955:Q3290,10,FALSE)</f>
        <v>2</v>
      </c>
      <c r="I956" s="7" t="str">
        <f>VLOOKUP(A956,'Data Analysis'!A955:Q3290,17,FALSE)</f>
        <v>No</v>
      </c>
      <c r="J956" s="7" t="str">
        <f>VLOOKUP(A956,'Data Analysis'!A955:Q3290,11,FALSE)</f>
        <v>Obesity</v>
      </c>
      <c r="K956" s="7" t="str">
        <f>VLOOKUP(A956,'Data Analysis'!A955:Q3290,12,FALSE)</f>
        <v>Diabetes</v>
      </c>
      <c r="L956" s="7" t="str">
        <f>VLOOKUP(A956,'Data Analysis'!A955:Q3290,13,FALSE)</f>
        <v>23-Jul-1970</v>
      </c>
      <c r="M956" s="7">
        <f>VLOOKUP(A956,'Data Analysis'!A955:Q3290,14,FALSE)</f>
        <v>11530.12</v>
      </c>
      <c r="N956" s="7" t="str">
        <f>VLOOKUP(A956,'Data Analysis'!A955:Q3290,16,FALSE)</f>
        <v>tier - 3</v>
      </c>
      <c r="O956" s="7" t="str">
        <f>VLOOKUP(A956,'Data Analysis'!A955:Q3290,15,FALSE)</f>
        <v>tier - 1</v>
      </c>
      <c r="P956" s="7">
        <f>VLOOKUP(A956,'Data Analysis'!A955:Q3290,2,FALSE)</f>
        <v>52</v>
      </c>
      <c r="Q956" s="7">
        <f>VLOOKUP(A957,'Data Analysis'!A956:Q3291,2,FALSE)</f>
        <v>34</v>
      </c>
    </row>
    <row r="957" ht="15.6" spans="1:17">
      <c r="A957" s="9" t="s">
        <v>1912</v>
      </c>
      <c r="B957" s="7" t="str">
        <f>VLOOKUP(A957,'Data Analysis'!A956:Q3291,4,FALSE)</f>
        <v>  Meghan E</v>
      </c>
      <c r="C957" s="7">
        <f>VLOOKUP(A957,'Data Analysis'!A956:Q3291,5,FALSE)</f>
        <v>39.22</v>
      </c>
      <c r="D957" s="7">
        <f>VLOOKUP(A957,'Data Analysis'!A956:Q3291,6,FALSE)</f>
        <v>5.62</v>
      </c>
      <c r="E957" s="7" t="str">
        <f>VLOOKUP(A957,'Data Analysis'!A956:Q3291,7,FALSE)</f>
        <v>yes</v>
      </c>
      <c r="F957" s="7" t="str">
        <f>VLOOKUP(A957,'Data Analysis'!A956:Q3291,9,FALSE)</f>
        <v>No</v>
      </c>
      <c r="G957" s="7" t="str">
        <f>VLOOKUP(A957,'Data Analysis'!A956:Q3291,8,FALSE)</f>
        <v>No</v>
      </c>
      <c r="H957" s="7">
        <f>VLOOKUP(A957,'Data Analysis'!A956:Q3291,10,FALSE)</f>
        <v>1</v>
      </c>
      <c r="I957" s="7" t="str">
        <f>VLOOKUP(A957,'Data Analysis'!A956:Q3291,17,FALSE)</f>
        <v>No</v>
      </c>
      <c r="J957" s="7" t="str">
        <f>VLOOKUP(A957,'Data Analysis'!A956:Q3291,11,FALSE)</f>
        <v>Obesity</v>
      </c>
      <c r="K957" s="7" t="str">
        <f>VLOOKUP(A957,'Data Analysis'!A956:Q3291,12,FALSE)</f>
        <v>Normal</v>
      </c>
      <c r="L957" s="7" t="str">
        <f>VLOOKUP(A957,'Data Analysis'!A956:Q3291,13,FALSE)</f>
        <v>12-Jun-1988</v>
      </c>
      <c r="M957" s="7">
        <f>VLOOKUP(A957,'Data Analysis'!A956:Q3291,14,FALSE)</f>
        <v>11524.25</v>
      </c>
      <c r="N957" s="7" t="str">
        <f>VLOOKUP(A957,'Data Analysis'!A956:Q3291,16,FALSE)</f>
        <v>tier - 3</v>
      </c>
      <c r="O957" s="7" t="str">
        <f>VLOOKUP(A957,'Data Analysis'!A956:Q3291,15,FALSE)</f>
        <v>tier - 1</v>
      </c>
      <c r="P957" s="7">
        <f>VLOOKUP(A957,'Data Analysis'!A956:Q3291,2,FALSE)</f>
        <v>34</v>
      </c>
      <c r="Q957" s="7">
        <f>VLOOKUP(A958,'Data Analysis'!A957:Q3292,2,FALSE)</f>
        <v>51</v>
      </c>
    </row>
    <row r="958" ht="15.6" spans="1:17">
      <c r="A958" s="9" t="s">
        <v>1914</v>
      </c>
      <c r="B958" s="7" t="str">
        <f>VLOOKUP(A958,'Data Analysis'!A957:Q3292,4,FALSE)</f>
        <v>  Eric</v>
      </c>
      <c r="C958" s="7">
        <f>VLOOKUP(A958,'Data Analysis'!A957:Q3292,5,FALSE)</f>
        <v>24.415</v>
      </c>
      <c r="D958" s="7">
        <f>VLOOKUP(A958,'Data Analysis'!A957:Q3292,6,FALSE)</f>
        <v>7.16</v>
      </c>
      <c r="E958" s="7" t="str">
        <f>VLOOKUP(A958,'Data Analysis'!A957:Q3292,7,FALSE)</f>
        <v>No</v>
      </c>
      <c r="F958" s="7" t="str">
        <f>VLOOKUP(A958,'Data Analysis'!A957:Q3292,9,FALSE)</f>
        <v>No</v>
      </c>
      <c r="G958" s="7" t="str">
        <f>VLOOKUP(A958,'Data Analysis'!A957:Q3292,8,FALSE)</f>
        <v>No</v>
      </c>
      <c r="H958" s="7">
        <f>VLOOKUP(A958,'Data Analysis'!A957:Q3292,10,FALSE)</f>
        <v>0</v>
      </c>
      <c r="I958" s="7" t="str">
        <f>VLOOKUP(A958,'Data Analysis'!A957:Q3292,17,FALSE)</f>
        <v>No</v>
      </c>
      <c r="J958" s="7" t="str">
        <f>VLOOKUP(A958,'Data Analysis'!A957:Q3292,11,FALSE)</f>
        <v>Obesity</v>
      </c>
      <c r="K958" s="7" t="str">
        <f>VLOOKUP(A958,'Data Analysis'!A957:Q3292,12,FALSE)</f>
        <v>Diabetes</v>
      </c>
      <c r="L958" s="7" t="str">
        <f>VLOOKUP(A958,'Data Analysis'!A957:Q3292,13,FALSE)</f>
        <v>19-Dec-1971</v>
      </c>
      <c r="M958" s="7">
        <f>VLOOKUP(A958,'Data Analysis'!A957:Q3292,14,FALSE)</f>
        <v>11520.1</v>
      </c>
      <c r="N958" s="7" t="str">
        <f>VLOOKUP(A958,'Data Analysis'!A957:Q3292,16,FALSE)</f>
        <v>tier - 3</v>
      </c>
      <c r="O958" s="7" t="str">
        <f>VLOOKUP(A958,'Data Analysis'!A957:Q3292,15,FALSE)</f>
        <v>tier - 1</v>
      </c>
      <c r="P958" s="7">
        <f>VLOOKUP(A958,'Data Analysis'!A957:Q3292,2,FALSE)</f>
        <v>51</v>
      </c>
      <c r="Q958" s="7">
        <f>VLOOKUP(A959,'Data Analysis'!A958:Q3293,2,FALSE)</f>
        <v>54</v>
      </c>
    </row>
    <row r="959" ht="15.6" spans="1:17">
      <c r="A959" s="9" t="s">
        <v>1916</v>
      </c>
      <c r="B959" s="7" t="str">
        <f>VLOOKUP(A959,'Data Analysis'!A958:Q3293,4,FALSE)</f>
        <v>  Lisa B</v>
      </c>
      <c r="C959" s="7">
        <f>VLOOKUP(A959,'Data Analysis'!A958:Q3293,5,FALSE)</f>
        <v>32.3</v>
      </c>
      <c r="D959" s="7">
        <f>VLOOKUP(A959,'Data Analysis'!A958:Q3293,6,FALSE)</f>
        <v>9.89</v>
      </c>
      <c r="E959" s="7" t="str">
        <f>VLOOKUP(A959,'Data Analysis'!A958:Q3293,7,FALSE)</f>
        <v>No</v>
      </c>
      <c r="F959" s="7" t="str">
        <f>VLOOKUP(A959,'Data Analysis'!A958:Q3293,9,FALSE)</f>
        <v>No</v>
      </c>
      <c r="G959" s="7" t="str">
        <f>VLOOKUP(A959,'Data Analysis'!A958:Q3293,8,FALSE)</f>
        <v>No</v>
      </c>
      <c r="H959" s="7">
        <f>VLOOKUP(A959,'Data Analysis'!A958:Q3293,10,FALSE)</f>
        <v>0</v>
      </c>
      <c r="I959" s="7" t="str">
        <f>VLOOKUP(A959,'Data Analysis'!A958:Q3293,17,FALSE)</f>
        <v>No</v>
      </c>
      <c r="J959" s="7" t="str">
        <f>VLOOKUP(A959,'Data Analysis'!A958:Q3293,11,FALSE)</f>
        <v>Overweight</v>
      </c>
      <c r="K959" s="7" t="str">
        <f>VLOOKUP(A959,'Data Analysis'!A958:Q3293,12,FALSE)</f>
        <v>Diabetes</v>
      </c>
      <c r="L959" s="7" t="str">
        <f>VLOOKUP(A959,'Data Analysis'!A958:Q3293,13,FALSE)</f>
        <v>24-Jun-1968</v>
      </c>
      <c r="M959" s="7">
        <f>VLOOKUP(A959,'Data Analysis'!A958:Q3293,14,FALSE)</f>
        <v>11512.41</v>
      </c>
      <c r="N959" s="7" t="str">
        <f>VLOOKUP(A959,'Data Analysis'!A958:Q3293,16,FALSE)</f>
        <v>tier - 3</v>
      </c>
      <c r="O959" s="7" t="str">
        <f>VLOOKUP(A959,'Data Analysis'!A958:Q3293,15,FALSE)</f>
        <v>tier - 1</v>
      </c>
      <c r="P959" s="7">
        <f>VLOOKUP(A959,'Data Analysis'!A958:Q3293,2,FALSE)</f>
        <v>54</v>
      </c>
      <c r="Q959" s="7">
        <f>VLOOKUP(A960,'Data Analysis'!A959:Q3294,2,FALSE)</f>
        <v>33</v>
      </c>
    </row>
    <row r="960" ht="15.6" spans="1:17">
      <c r="A960" s="9" t="s">
        <v>1918</v>
      </c>
      <c r="B960" s="7" t="str">
        <f>VLOOKUP(A960,'Data Analysis'!A959:Q3294,4,FALSE)</f>
        <v>  Jane R</v>
      </c>
      <c r="C960" s="7">
        <f>VLOOKUP(A960,'Data Analysis'!A959:Q3294,5,FALSE)</f>
        <v>39.94</v>
      </c>
      <c r="D960" s="7">
        <f>VLOOKUP(A960,'Data Analysis'!A959:Q3294,6,FALSE)</f>
        <v>5.14</v>
      </c>
      <c r="E960" s="7" t="str">
        <f>VLOOKUP(A960,'Data Analysis'!A959:Q3294,7,FALSE)</f>
        <v>No</v>
      </c>
      <c r="F960" s="7" t="str">
        <f>VLOOKUP(A960,'Data Analysis'!A959:Q3294,9,FALSE)</f>
        <v>No</v>
      </c>
      <c r="G960" s="7" t="str">
        <f>VLOOKUP(A960,'Data Analysis'!A959:Q3294,8,FALSE)</f>
        <v>No</v>
      </c>
      <c r="H960" s="7">
        <f>VLOOKUP(A960,'Data Analysis'!A959:Q3294,10,FALSE)</f>
        <v>0</v>
      </c>
      <c r="I960" s="7" t="str">
        <f>VLOOKUP(A960,'Data Analysis'!A959:Q3294,17,FALSE)</f>
        <v>No</v>
      </c>
      <c r="J960" s="7" t="str">
        <f>VLOOKUP(A960,'Data Analysis'!A959:Q3294,11,FALSE)</f>
        <v>Normal Weight</v>
      </c>
      <c r="K960" s="7" t="str">
        <f>VLOOKUP(A960,'Data Analysis'!A959:Q3294,12,FALSE)</f>
        <v>Normal</v>
      </c>
      <c r="L960" s="7" t="str">
        <f>VLOOKUP(A960,'Data Analysis'!A959:Q3294,13,FALSE)</f>
        <v>6-Oct-1989</v>
      </c>
      <c r="M960" s="7">
        <f>VLOOKUP(A960,'Data Analysis'!A959:Q3294,14,FALSE)</f>
        <v>11511.61</v>
      </c>
      <c r="N960" s="7" t="str">
        <f>VLOOKUP(A960,'Data Analysis'!A959:Q3294,16,FALSE)</f>
        <v>tier - 3</v>
      </c>
      <c r="O960" s="7" t="str">
        <f>VLOOKUP(A960,'Data Analysis'!A959:Q3294,15,FALSE)</f>
        <v>tier - 3</v>
      </c>
      <c r="P960" s="7">
        <f>VLOOKUP(A960,'Data Analysis'!A959:Q3294,2,FALSE)</f>
        <v>33</v>
      </c>
      <c r="Q960" s="7">
        <f>VLOOKUP(A961,'Data Analysis'!A960:Q3295,2,FALSE)</f>
        <v>53</v>
      </c>
    </row>
    <row r="961" ht="15.6" spans="1:17">
      <c r="A961" s="9" t="s">
        <v>1920</v>
      </c>
      <c r="B961" s="7" t="str">
        <f>VLOOKUP(A961,'Data Analysis'!A960:Q3295,4,FALSE)</f>
        <v>  Allison M</v>
      </c>
      <c r="C961" s="7">
        <f>VLOOKUP(A961,'Data Analysis'!A960:Q3295,5,FALSE)</f>
        <v>30</v>
      </c>
      <c r="D961" s="7">
        <f>VLOOKUP(A961,'Data Analysis'!A960:Q3295,6,FALSE)</f>
        <v>5.61</v>
      </c>
      <c r="E961" s="7" t="str">
        <f>VLOOKUP(A961,'Data Analysis'!A960:Q3295,7,FALSE)</f>
        <v>yes</v>
      </c>
      <c r="F961" s="7" t="str">
        <f>VLOOKUP(A961,'Data Analysis'!A960:Q3295,9,FALSE)</f>
        <v>No</v>
      </c>
      <c r="G961" s="7" t="str">
        <f>VLOOKUP(A961,'Data Analysis'!A960:Q3295,8,FALSE)</f>
        <v>Yes</v>
      </c>
      <c r="H961" s="7">
        <f>VLOOKUP(A961,'Data Analysis'!A960:Q3295,10,FALSE)</f>
        <v>1</v>
      </c>
      <c r="I961" s="7" t="str">
        <f>VLOOKUP(A961,'Data Analysis'!A960:Q3295,17,FALSE)</f>
        <v>No</v>
      </c>
      <c r="J961" s="7" t="str">
        <f>VLOOKUP(A961,'Data Analysis'!A960:Q3295,11,FALSE)</f>
        <v>Overweight</v>
      </c>
      <c r="K961" s="7" t="str">
        <f>VLOOKUP(A961,'Data Analysis'!A960:Q3295,12,FALSE)</f>
        <v>Normal</v>
      </c>
      <c r="L961" s="7" t="str">
        <f>VLOOKUP(A961,'Data Analysis'!A960:Q3295,13,FALSE)</f>
        <v>11-Aug-1969</v>
      </c>
      <c r="M961" s="7">
        <f>VLOOKUP(A961,'Data Analysis'!A960:Q3295,14,FALSE)</f>
        <v>11497.69</v>
      </c>
      <c r="N961" s="7" t="str">
        <f>VLOOKUP(A961,'Data Analysis'!A960:Q3295,16,FALSE)</f>
        <v>tier - 3</v>
      </c>
      <c r="O961" s="7" t="str">
        <f>VLOOKUP(A961,'Data Analysis'!A960:Q3295,15,FALSE)</f>
        <v>tier - 1</v>
      </c>
      <c r="P961" s="7">
        <f>VLOOKUP(A961,'Data Analysis'!A960:Q3295,2,FALSE)</f>
        <v>53</v>
      </c>
      <c r="Q961" s="7">
        <f>VLOOKUP(A962,'Data Analysis'!A961:Q3296,2,FALSE)</f>
        <v>40</v>
      </c>
    </row>
    <row r="962" ht="15.6" spans="1:17">
      <c r="A962" s="9" t="s">
        <v>1922</v>
      </c>
      <c r="B962" s="7" t="str">
        <f>VLOOKUP(A962,'Data Analysis'!A961:Q3296,4,FALSE)</f>
        <v>  Sarah E</v>
      </c>
      <c r="C962" s="7">
        <f>VLOOKUP(A962,'Data Analysis'!A961:Q3296,5,FALSE)</f>
        <v>35.34</v>
      </c>
      <c r="D962" s="7">
        <f>VLOOKUP(A962,'Data Analysis'!A961:Q3296,6,FALSE)</f>
        <v>5.51</v>
      </c>
      <c r="E962" s="7" t="str">
        <f>VLOOKUP(A962,'Data Analysis'!A961:Q3296,7,FALSE)</f>
        <v>yes</v>
      </c>
      <c r="F962" s="7" t="str">
        <f>VLOOKUP(A962,'Data Analysis'!A961:Q3296,9,FALSE)</f>
        <v>No</v>
      </c>
      <c r="G962" s="7" t="str">
        <f>VLOOKUP(A962,'Data Analysis'!A961:Q3296,8,FALSE)</f>
        <v>Yes</v>
      </c>
      <c r="H962" s="7">
        <f>VLOOKUP(A962,'Data Analysis'!A961:Q3296,10,FALSE)</f>
        <v>1</v>
      </c>
      <c r="I962" s="7" t="str">
        <f>VLOOKUP(A962,'Data Analysis'!A961:Q3296,17,FALSE)</f>
        <v>No</v>
      </c>
      <c r="J962" s="7" t="str">
        <f>VLOOKUP(A962,'Data Analysis'!A961:Q3296,11,FALSE)</f>
        <v>Overweight</v>
      </c>
      <c r="K962" s="7" t="str">
        <f>VLOOKUP(A962,'Data Analysis'!A961:Q3296,12,FALSE)</f>
        <v>Normal</v>
      </c>
      <c r="L962" s="7" t="str">
        <f>VLOOKUP(A962,'Data Analysis'!A961:Q3296,13,FALSE)</f>
        <v>7-Jun-1983</v>
      </c>
      <c r="M962" s="7">
        <f>VLOOKUP(A962,'Data Analysis'!A961:Q3296,14,FALSE)</f>
        <v>11492.46</v>
      </c>
      <c r="N962" s="7" t="str">
        <f>VLOOKUP(A962,'Data Analysis'!A961:Q3296,16,FALSE)</f>
        <v>tier - 3</v>
      </c>
      <c r="O962" s="7" t="str">
        <f>VLOOKUP(A962,'Data Analysis'!A961:Q3296,15,FALSE)</f>
        <v>tier - 3</v>
      </c>
      <c r="P962" s="7">
        <f>VLOOKUP(A962,'Data Analysis'!A961:Q3296,2,FALSE)</f>
        <v>40</v>
      </c>
      <c r="Q962" s="7">
        <f>VLOOKUP(A963,'Data Analysis'!A962:Q3297,2,FALSE)</f>
        <v>52</v>
      </c>
    </row>
    <row r="963" ht="15.6" spans="1:17">
      <c r="A963" s="9" t="s">
        <v>1924</v>
      </c>
      <c r="B963" s="7" t="str">
        <f>VLOOKUP(A963,'Data Analysis'!A962:Q3297,4,FALSE)</f>
        <v>  Philip J</v>
      </c>
      <c r="C963" s="7">
        <f>VLOOKUP(A963,'Data Analysis'!A962:Q3297,5,FALSE)</f>
        <v>32.205</v>
      </c>
      <c r="D963" s="7">
        <f>VLOOKUP(A963,'Data Analysis'!A962:Q3297,6,FALSE)</f>
        <v>8.38</v>
      </c>
      <c r="E963" s="7" t="str">
        <f>VLOOKUP(A963,'Data Analysis'!A962:Q3297,7,FALSE)</f>
        <v>yes</v>
      </c>
      <c r="F963" s="7" t="str">
        <f>VLOOKUP(A963,'Data Analysis'!A962:Q3297,9,FALSE)</f>
        <v>No</v>
      </c>
      <c r="G963" s="7" t="str">
        <f>VLOOKUP(A963,'Data Analysis'!A962:Q3297,8,FALSE)</f>
        <v>No</v>
      </c>
      <c r="H963" s="7">
        <f>VLOOKUP(A963,'Data Analysis'!A962:Q3297,10,FALSE)</f>
        <v>2</v>
      </c>
      <c r="I963" s="7" t="str">
        <f>VLOOKUP(A963,'Data Analysis'!A962:Q3297,17,FALSE)</f>
        <v>No</v>
      </c>
      <c r="J963" s="7" t="str">
        <f>VLOOKUP(A963,'Data Analysis'!A962:Q3297,11,FALSE)</f>
        <v>Normal Weight</v>
      </c>
      <c r="K963" s="7" t="str">
        <f>VLOOKUP(A963,'Data Analysis'!A962:Q3297,12,FALSE)</f>
        <v>Diabetes</v>
      </c>
      <c r="L963" s="7" t="str">
        <f>VLOOKUP(A963,'Data Analysis'!A962:Q3297,13,FALSE)</f>
        <v>13-Oct-1970</v>
      </c>
      <c r="M963" s="7">
        <f>VLOOKUP(A963,'Data Analysis'!A962:Q3297,14,FALSE)</f>
        <v>11488.32</v>
      </c>
      <c r="N963" s="7" t="str">
        <f>VLOOKUP(A963,'Data Analysis'!A962:Q3297,16,FALSE)</f>
        <v>tier - 3</v>
      </c>
      <c r="O963" s="7" t="str">
        <f>VLOOKUP(A963,'Data Analysis'!A962:Q3297,15,FALSE)</f>
        <v>tier - 1</v>
      </c>
      <c r="P963" s="7">
        <f>VLOOKUP(A963,'Data Analysis'!A962:Q3297,2,FALSE)</f>
        <v>52</v>
      </c>
      <c r="Q963" s="7">
        <f>VLOOKUP(A964,'Data Analysis'!A963:Q3298,2,FALSE)</f>
        <v>18</v>
      </c>
    </row>
    <row r="964" ht="15.6" spans="1:17">
      <c r="A964" s="9" t="s">
        <v>1926</v>
      </c>
      <c r="B964" s="7" t="str">
        <f>VLOOKUP(A964,'Data Analysis'!A963:Q3298,4,FALSE)</f>
        <v>  Jillian A</v>
      </c>
      <c r="C964" s="7">
        <f>VLOOKUP(A964,'Data Analysis'!A963:Q3298,5,FALSE)</f>
        <v>33.88</v>
      </c>
      <c r="D964" s="7">
        <f>VLOOKUP(A964,'Data Analysis'!A963:Q3298,6,FALSE)</f>
        <v>4.68</v>
      </c>
      <c r="E964" s="7" t="str">
        <f>VLOOKUP(A964,'Data Analysis'!A963:Q3298,7,FALSE)</f>
        <v>No</v>
      </c>
      <c r="F964" s="7" t="str">
        <f>VLOOKUP(A964,'Data Analysis'!A963:Q3298,9,FALSE)</f>
        <v>yes</v>
      </c>
      <c r="G964" s="7" t="str">
        <f>VLOOKUP(A964,'Data Analysis'!A963:Q3298,8,FALSE)</f>
        <v>No</v>
      </c>
      <c r="H964" s="7">
        <f>VLOOKUP(A964,'Data Analysis'!A963:Q3298,10,FALSE)</f>
        <v>1</v>
      </c>
      <c r="I964" s="7" t="str">
        <f>VLOOKUP(A964,'Data Analysis'!A963:Q3298,17,FALSE)</f>
        <v>No</v>
      </c>
      <c r="J964" s="7" t="str">
        <f>VLOOKUP(A964,'Data Analysis'!A963:Q3298,11,FALSE)</f>
        <v>Normal Weight</v>
      </c>
      <c r="K964" s="7" t="str">
        <f>VLOOKUP(A964,'Data Analysis'!A963:Q3298,12,FALSE)</f>
        <v>Normal</v>
      </c>
      <c r="L964" s="7" t="str">
        <f>VLOOKUP(A964,'Data Analysis'!A963:Q3298,13,FALSE)</f>
        <v>10-Sep-2004</v>
      </c>
      <c r="M964" s="7">
        <f>VLOOKUP(A964,'Data Analysis'!A963:Q3298,14,FALSE)</f>
        <v>11482.63</v>
      </c>
      <c r="N964" s="7" t="str">
        <f>VLOOKUP(A964,'Data Analysis'!A963:Q3298,16,FALSE)</f>
        <v>tier - 3</v>
      </c>
      <c r="O964" s="7" t="str">
        <f>VLOOKUP(A964,'Data Analysis'!A963:Q3298,15,FALSE)</f>
        <v>tier - 2</v>
      </c>
      <c r="P964" s="7">
        <f>VLOOKUP(A964,'Data Analysis'!A963:Q3298,2,FALSE)</f>
        <v>18</v>
      </c>
      <c r="Q964" s="7">
        <f>VLOOKUP(A965,'Data Analysis'!A964:Q3299,2,FALSE)</f>
        <v>56</v>
      </c>
    </row>
    <row r="965" ht="15.6" spans="1:17">
      <c r="A965" s="9" t="s">
        <v>1928</v>
      </c>
      <c r="B965" s="7" t="str">
        <f>VLOOKUP(A965,'Data Analysis'!A964:Q3299,4,FALSE)</f>
        <v>  Laura D</v>
      </c>
      <c r="C965" s="7">
        <f>VLOOKUP(A965,'Data Analysis'!A964:Q3299,5,FALSE)</f>
        <v>26.63</v>
      </c>
      <c r="D965" s="7">
        <f>VLOOKUP(A965,'Data Analysis'!A964:Q3299,6,FALSE)</f>
        <v>4.36</v>
      </c>
      <c r="E965" s="7" t="str">
        <f>VLOOKUP(A965,'Data Analysis'!A964:Q3299,7,FALSE)</f>
        <v>yes</v>
      </c>
      <c r="F965" s="7" t="str">
        <f>VLOOKUP(A965,'Data Analysis'!A964:Q3299,9,FALSE)</f>
        <v>No</v>
      </c>
      <c r="G965" s="7" t="str">
        <f>VLOOKUP(A965,'Data Analysis'!A964:Q3299,8,FALSE)</f>
        <v>No</v>
      </c>
      <c r="H965" s="7">
        <f>VLOOKUP(A965,'Data Analysis'!A964:Q3299,10,FALSE)</f>
        <v>2</v>
      </c>
      <c r="I965" s="7" t="str">
        <f>VLOOKUP(A965,'Data Analysis'!A964:Q3299,17,FALSE)</f>
        <v>No</v>
      </c>
      <c r="J965" s="7" t="str">
        <f>VLOOKUP(A965,'Data Analysis'!A964:Q3299,11,FALSE)</f>
        <v>Obesity</v>
      </c>
      <c r="K965" s="7" t="str">
        <f>VLOOKUP(A965,'Data Analysis'!A964:Q3299,12,FALSE)</f>
        <v>Normal</v>
      </c>
      <c r="L965" s="7" t="str">
        <f>VLOOKUP(A965,'Data Analysis'!A964:Q3299,13,FALSE)</f>
        <v>7-Sep-1966</v>
      </c>
      <c r="M965" s="7">
        <f>VLOOKUP(A965,'Data Analysis'!A964:Q3299,14,FALSE)</f>
        <v>11478.14</v>
      </c>
      <c r="N965" s="7" t="str">
        <f>VLOOKUP(A965,'Data Analysis'!A964:Q3299,16,FALSE)</f>
        <v>tier - 3</v>
      </c>
      <c r="O965" s="7" t="str">
        <f>VLOOKUP(A965,'Data Analysis'!A964:Q3299,15,FALSE)</f>
        <v>tier - 2</v>
      </c>
      <c r="P965" s="7">
        <f>VLOOKUP(A965,'Data Analysis'!A964:Q3299,2,FALSE)</f>
        <v>56</v>
      </c>
      <c r="Q965" s="7">
        <f>VLOOKUP(A966,'Data Analysis'!A965:Q3300,2,FALSE)</f>
        <v>57</v>
      </c>
    </row>
    <row r="966" ht="15.6" spans="1:17">
      <c r="A966" s="9" t="s">
        <v>1930</v>
      </c>
      <c r="B966" s="7" t="str">
        <f>VLOOKUP(A966,'Data Analysis'!A965:Q3300,4,FALSE)</f>
        <v>  Megan E</v>
      </c>
      <c r="C966" s="7">
        <f>VLOOKUP(A966,'Data Analysis'!A965:Q3300,5,FALSE)</f>
        <v>28.7</v>
      </c>
      <c r="D966" s="7">
        <f>VLOOKUP(A966,'Data Analysis'!A965:Q3300,6,FALSE)</f>
        <v>7.74</v>
      </c>
      <c r="E966" s="7" t="str">
        <f>VLOOKUP(A966,'Data Analysis'!A965:Q3300,7,FALSE)</f>
        <v>No</v>
      </c>
      <c r="F966" s="7" t="str">
        <f>VLOOKUP(A966,'Data Analysis'!A965:Q3300,9,FALSE)</f>
        <v>No</v>
      </c>
      <c r="G966" s="7" t="str">
        <f>VLOOKUP(A966,'Data Analysis'!A965:Q3300,8,FALSE)</f>
        <v>No</v>
      </c>
      <c r="H966" s="7">
        <f>VLOOKUP(A966,'Data Analysis'!A965:Q3300,10,FALSE)</f>
        <v>0</v>
      </c>
      <c r="I966" s="7" t="str">
        <f>VLOOKUP(A966,'Data Analysis'!A965:Q3300,17,FALSE)</f>
        <v>No</v>
      </c>
      <c r="J966" s="7" t="str">
        <f>VLOOKUP(A966,'Data Analysis'!A965:Q3300,11,FALSE)</f>
        <v>Obesity</v>
      </c>
      <c r="K966" s="7" t="str">
        <f>VLOOKUP(A966,'Data Analysis'!A965:Q3300,12,FALSE)</f>
        <v>Diabetes</v>
      </c>
      <c r="L966" s="7" t="str">
        <f>VLOOKUP(A966,'Data Analysis'!A965:Q3300,13,FALSE)</f>
        <v>23-Jun-1965</v>
      </c>
      <c r="M966" s="7">
        <f>VLOOKUP(A966,'Data Analysis'!A965:Q3300,14,FALSE)</f>
        <v>11455.28</v>
      </c>
      <c r="N966" s="7" t="str">
        <f>VLOOKUP(A966,'Data Analysis'!A965:Q3300,16,FALSE)</f>
        <v>tier - 3</v>
      </c>
      <c r="O966" s="7" t="str">
        <f>VLOOKUP(A966,'Data Analysis'!A965:Q3300,15,FALSE)</f>
        <v>tier - 2</v>
      </c>
      <c r="P966" s="7">
        <f>VLOOKUP(A966,'Data Analysis'!A965:Q3300,2,FALSE)</f>
        <v>57</v>
      </c>
      <c r="Q966" s="7">
        <f>VLOOKUP(A967,'Data Analysis'!A966:Q3301,2,FALSE)</f>
        <v>56</v>
      </c>
    </row>
    <row r="967" ht="15.6" spans="1:17">
      <c r="A967" s="9" t="s">
        <v>1932</v>
      </c>
      <c r="B967" s="7" t="str">
        <f>VLOOKUP(A967,'Data Analysis'!A966:Q3301,4,FALSE)</f>
        <v>  Shannon J</v>
      </c>
      <c r="C967" s="7">
        <f>VLOOKUP(A967,'Data Analysis'!A966:Q3301,5,FALSE)</f>
        <v>25.65</v>
      </c>
      <c r="D967" s="7">
        <f>VLOOKUP(A967,'Data Analysis'!A966:Q3301,6,FALSE)</f>
        <v>4.05</v>
      </c>
      <c r="E967" s="7" t="str">
        <f>VLOOKUP(A967,'Data Analysis'!A966:Q3301,7,FALSE)</f>
        <v>yes</v>
      </c>
      <c r="F967" s="7" t="str">
        <f>VLOOKUP(A967,'Data Analysis'!A966:Q3301,9,FALSE)</f>
        <v>No</v>
      </c>
      <c r="G967" s="7" t="str">
        <f>VLOOKUP(A967,'Data Analysis'!A966:Q3301,8,FALSE)</f>
        <v>No</v>
      </c>
      <c r="H967" s="7">
        <f>VLOOKUP(A967,'Data Analysis'!A966:Q3301,10,FALSE)</f>
        <v>2</v>
      </c>
      <c r="I967" s="7" t="str">
        <f>VLOOKUP(A967,'Data Analysis'!A966:Q3301,17,FALSE)</f>
        <v>No</v>
      </c>
      <c r="J967" s="7" t="str">
        <f>VLOOKUP(A967,'Data Analysis'!A966:Q3301,11,FALSE)</f>
        <v>Normal Weight</v>
      </c>
      <c r="K967" s="7" t="str">
        <f>VLOOKUP(A967,'Data Analysis'!A966:Q3301,12,FALSE)</f>
        <v>Normal</v>
      </c>
      <c r="L967" s="7" t="str">
        <f>VLOOKUP(A967,'Data Analysis'!A966:Q3301,13,FALSE)</f>
        <v>14-Jun-1966</v>
      </c>
      <c r="M967" s="7">
        <f>VLOOKUP(A967,'Data Analysis'!A966:Q3301,14,FALSE)</f>
        <v>11454.02</v>
      </c>
      <c r="N967" s="7" t="str">
        <f>VLOOKUP(A967,'Data Analysis'!A966:Q3301,16,FALSE)</f>
        <v>tier - 3</v>
      </c>
      <c r="O967" s="7" t="str">
        <f>VLOOKUP(A967,'Data Analysis'!A966:Q3301,15,FALSE)</f>
        <v>tier - 1</v>
      </c>
      <c r="P967" s="7">
        <f>VLOOKUP(A967,'Data Analysis'!A966:Q3301,2,FALSE)</f>
        <v>56</v>
      </c>
      <c r="Q967" s="7">
        <f>VLOOKUP(A968,'Data Analysis'!A967:Q3302,2,FALSE)</f>
        <v>51</v>
      </c>
    </row>
    <row r="968" ht="15.6" spans="1:17">
      <c r="A968" s="9" t="s">
        <v>1934</v>
      </c>
      <c r="B968" s="7" t="str">
        <f>VLOOKUP(A968,'Data Analysis'!A967:Q3302,4,FALSE)</f>
        <v>  Rachelle M</v>
      </c>
      <c r="C968" s="7">
        <f>VLOOKUP(A968,'Data Analysis'!A967:Q3302,5,FALSE)</f>
        <v>36.385</v>
      </c>
      <c r="D968" s="7">
        <f>VLOOKUP(A968,'Data Analysis'!A967:Q3302,6,FALSE)</f>
        <v>11.49</v>
      </c>
      <c r="E968" s="7" t="str">
        <f>VLOOKUP(A968,'Data Analysis'!A967:Q3302,7,FALSE)</f>
        <v>No</v>
      </c>
      <c r="F968" s="7" t="str">
        <f>VLOOKUP(A968,'Data Analysis'!A967:Q3302,9,FALSE)</f>
        <v>No</v>
      </c>
      <c r="G968" s="7" t="str">
        <f>VLOOKUP(A968,'Data Analysis'!A967:Q3302,8,FALSE)</f>
        <v>No</v>
      </c>
      <c r="H968" s="7">
        <f>VLOOKUP(A968,'Data Analysis'!A967:Q3302,10,FALSE)</f>
        <v>0</v>
      </c>
      <c r="I968" s="7" t="str">
        <f>VLOOKUP(A968,'Data Analysis'!A967:Q3302,17,FALSE)</f>
        <v>No</v>
      </c>
      <c r="J968" s="7" t="str">
        <f>VLOOKUP(A968,'Data Analysis'!A967:Q3302,11,FALSE)</f>
        <v>Normal Weight</v>
      </c>
      <c r="K968" s="7" t="str">
        <f>VLOOKUP(A968,'Data Analysis'!A967:Q3302,12,FALSE)</f>
        <v>Diabetes</v>
      </c>
      <c r="L968" s="7" t="str">
        <f>VLOOKUP(A968,'Data Analysis'!A967:Q3302,13,FALSE)</f>
        <v>12-Sep-1971</v>
      </c>
      <c r="M968" s="7">
        <f>VLOOKUP(A968,'Data Analysis'!A967:Q3302,14,FALSE)</f>
        <v>11436.74</v>
      </c>
      <c r="N968" s="7" t="str">
        <f>VLOOKUP(A968,'Data Analysis'!A967:Q3302,16,FALSE)</f>
        <v>tier - 3</v>
      </c>
      <c r="O968" s="7" t="str">
        <f>VLOOKUP(A968,'Data Analysis'!A967:Q3302,15,FALSE)</f>
        <v>tier - 3</v>
      </c>
      <c r="P968" s="7">
        <f>VLOOKUP(A968,'Data Analysis'!A967:Q3302,2,FALSE)</f>
        <v>51</v>
      </c>
      <c r="Q968" s="7">
        <f>VLOOKUP(A969,'Data Analysis'!A968:Q3303,2,FALSE)</f>
        <v>42</v>
      </c>
    </row>
    <row r="969" ht="15.6" spans="1:17">
      <c r="A969" s="9" t="s">
        <v>1936</v>
      </c>
      <c r="B969" s="7" t="str">
        <f>VLOOKUP(A969,'Data Analysis'!A968:Q3303,4,FALSE)</f>
        <v>  Casey</v>
      </c>
      <c r="C969" s="7">
        <f>VLOOKUP(A969,'Data Analysis'!A968:Q3303,5,FALSE)</f>
        <v>34.69</v>
      </c>
      <c r="D969" s="7">
        <f>VLOOKUP(A969,'Data Analysis'!A968:Q3303,6,FALSE)</f>
        <v>5.65</v>
      </c>
      <c r="E969" s="7" t="str">
        <f>VLOOKUP(A969,'Data Analysis'!A968:Q3303,7,FALSE)</f>
        <v>No</v>
      </c>
      <c r="F969" s="7" t="str">
        <f>VLOOKUP(A969,'Data Analysis'!A968:Q3303,9,FALSE)</f>
        <v>No</v>
      </c>
      <c r="G969" s="7" t="str">
        <f>VLOOKUP(A969,'Data Analysis'!A968:Q3303,8,FALSE)</f>
        <v>No</v>
      </c>
      <c r="H969" s="7">
        <f>VLOOKUP(A969,'Data Analysis'!A968:Q3303,10,FALSE)</f>
        <v>0</v>
      </c>
      <c r="I969" s="7" t="str">
        <f>VLOOKUP(A969,'Data Analysis'!A968:Q3303,17,FALSE)</f>
        <v>No</v>
      </c>
      <c r="J969" s="7" t="str">
        <f>VLOOKUP(A969,'Data Analysis'!A968:Q3303,11,FALSE)</f>
        <v>Obesity</v>
      </c>
      <c r="K969" s="7" t="str">
        <f>VLOOKUP(A969,'Data Analysis'!A968:Q3303,12,FALSE)</f>
        <v>Normal</v>
      </c>
      <c r="L969" s="7" t="str">
        <f>VLOOKUP(A969,'Data Analysis'!A968:Q3303,13,FALSE)</f>
        <v>17-Jul-1980</v>
      </c>
      <c r="M969" s="7">
        <f>VLOOKUP(A969,'Data Analysis'!A968:Q3303,14,FALSE)</f>
        <v>11435.74</v>
      </c>
      <c r="N969" s="7" t="str">
        <f>VLOOKUP(A969,'Data Analysis'!A968:Q3303,16,FALSE)</f>
        <v>tier - 3</v>
      </c>
      <c r="O969" s="7" t="str">
        <f>VLOOKUP(A969,'Data Analysis'!A968:Q3303,15,FALSE)</f>
        <v>tier - 3</v>
      </c>
      <c r="P969" s="7">
        <f>VLOOKUP(A969,'Data Analysis'!A968:Q3303,2,FALSE)</f>
        <v>42</v>
      </c>
      <c r="Q969" s="7">
        <f>VLOOKUP(A970,'Data Analysis'!A969:Q3304,2,FALSE)</f>
        <v>37</v>
      </c>
    </row>
    <row r="970" ht="15.6" spans="1:17">
      <c r="A970" s="9" t="s">
        <v>1938</v>
      </c>
      <c r="B970" s="7" t="str">
        <f>VLOOKUP(A970,'Data Analysis'!A969:Q3304,4,FALSE)</f>
        <v>  Jessica L</v>
      </c>
      <c r="C970" s="7">
        <f>VLOOKUP(A970,'Data Analysis'!A969:Q3304,5,FALSE)</f>
        <v>37.68</v>
      </c>
      <c r="D970" s="7">
        <f>VLOOKUP(A970,'Data Analysis'!A969:Q3304,6,FALSE)</f>
        <v>4.29</v>
      </c>
      <c r="E970" s="7" t="str">
        <f>VLOOKUP(A970,'Data Analysis'!A969:Q3304,7,FALSE)</f>
        <v>yes</v>
      </c>
      <c r="F970" s="7" t="str">
        <f>VLOOKUP(A970,'Data Analysis'!A969:Q3304,9,FALSE)</f>
        <v>No</v>
      </c>
      <c r="G970" s="7" t="str">
        <f>VLOOKUP(A970,'Data Analysis'!A969:Q3304,8,FALSE)</f>
        <v>No</v>
      </c>
      <c r="H970" s="7">
        <f>VLOOKUP(A970,'Data Analysis'!A969:Q3304,10,FALSE)</f>
        <v>0</v>
      </c>
      <c r="I970" s="7" t="str">
        <f>VLOOKUP(A970,'Data Analysis'!A969:Q3304,17,FALSE)</f>
        <v>No</v>
      </c>
      <c r="J970" s="7" t="str">
        <f>VLOOKUP(A970,'Data Analysis'!A969:Q3304,11,FALSE)</f>
        <v>Obesity</v>
      </c>
      <c r="K970" s="7" t="str">
        <f>VLOOKUP(A970,'Data Analysis'!A969:Q3304,12,FALSE)</f>
        <v>Normal</v>
      </c>
      <c r="L970" s="7" t="str">
        <f>VLOOKUP(A970,'Data Analysis'!A969:Q3304,13,FALSE)</f>
        <v>9-Jun-1985</v>
      </c>
      <c r="M970" s="7">
        <f>VLOOKUP(A970,'Data Analysis'!A969:Q3304,14,FALSE)</f>
        <v>11419.49</v>
      </c>
      <c r="N970" s="7" t="str">
        <f>VLOOKUP(A970,'Data Analysis'!A969:Q3304,16,FALSE)</f>
        <v>tier - 3</v>
      </c>
      <c r="O970" s="7" t="str">
        <f>VLOOKUP(A970,'Data Analysis'!A969:Q3304,15,FALSE)</f>
        <v>tier - 1</v>
      </c>
      <c r="P970" s="7">
        <f>VLOOKUP(A970,'Data Analysis'!A969:Q3304,2,FALSE)</f>
        <v>37</v>
      </c>
      <c r="Q970" s="7">
        <f>VLOOKUP(A971,'Data Analysis'!A970:Q3305,2,FALSE)</f>
        <v>39</v>
      </c>
    </row>
    <row r="971" ht="15.6" spans="1:17">
      <c r="A971" s="9" t="s">
        <v>1940</v>
      </c>
      <c r="B971" s="7" t="str">
        <f>VLOOKUP(A971,'Data Analysis'!A970:Q3305,4,FALSE)</f>
        <v>  Brandon F</v>
      </c>
      <c r="C971" s="7">
        <f>VLOOKUP(A971,'Data Analysis'!A970:Q3305,5,FALSE)</f>
        <v>35.49</v>
      </c>
      <c r="D971" s="7">
        <f>VLOOKUP(A971,'Data Analysis'!A970:Q3305,6,FALSE)</f>
        <v>4.74</v>
      </c>
      <c r="E971" s="7" t="str">
        <f>VLOOKUP(A971,'Data Analysis'!A970:Q3305,7,FALSE)</f>
        <v>yes</v>
      </c>
      <c r="F971" s="7" t="str">
        <f>VLOOKUP(A971,'Data Analysis'!A970:Q3305,9,FALSE)</f>
        <v>No</v>
      </c>
      <c r="G971" s="7" t="str">
        <f>VLOOKUP(A971,'Data Analysis'!A970:Q3305,8,FALSE)</f>
        <v>Yes</v>
      </c>
      <c r="H971" s="7">
        <f>VLOOKUP(A971,'Data Analysis'!A970:Q3305,10,FALSE)</f>
        <v>1</v>
      </c>
      <c r="I971" s="7" t="str">
        <f>VLOOKUP(A971,'Data Analysis'!A970:Q3305,17,FALSE)</f>
        <v>No</v>
      </c>
      <c r="J971" s="7" t="str">
        <f>VLOOKUP(A971,'Data Analysis'!A970:Q3305,11,FALSE)</f>
        <v>Obesity</v>
      </c>
      <c r="K971" s="7" t="str">
        <f>VLOOKUP(A971,'Data Analysis'!A970:Q3305,12,FALSE)</f>
        <v>Normal</v>
      </c>
      <c r="L971" s="7" t="str">
        <f>VLOOKUP(A971,'Data Analysis'!A970:Q3305,13,FALSE)</f>
        <v>23-Oct-1983</v>
      </c>
      <c r="M971" s="7">
        <f>VLOOKUP(A971,'Data Analysis'!A970:Q3305,14,FALSE)</f>
        <v>11412.02</v>
      </c>
      <c r="N971" s="7" t="str">
        <f>VLOOKUP(A971,'Data Analysis'!A970:Q3305,16,FALSE)</f>
        <v>tier - 3</v>
      </c>
      <c r="O971" s="7" t="str">
        <f>VLOOKUP(A971,'Data Analysis'!A970:Q3305,15,FALSE)</f>
        <v>tier - 1</v>
      </c>
      <c r="P971" s="7">
        <f>VLOOKUP(A971,'Data Analysis'!A970:Q3305,2,FALSE)</f>
        <v>39</v>
      </c>
      <c r="Q971" s="7">
        <f>VLOOKUP(A972,'Data Analysis'!A971:Q3306,2,FALSE)</f>
        <v>52</v>
      </c>
    </row>
    <row r="972" ht="15.6" spans="1:17">
      <c r="A972" s="9" t="s">
        <v>1942</v>
      </c>
      <c r="B972" s="7" t="str">
        <f>VLOOKUP(A972,'Data Analysis'!A971:Q3306,4,FALSE)</f>
        <v>  Melissa</v>
      </c>
      <c r="C972" s="7">
        <f>VLOOKUP(A972,'Data Analysis'!A971:Q3306,5,FALSE)</f>
        <v>44.7</v>
      </c>
      <c r="D972" s="7">
        <f>VLOOKUP(A972,'Data Analysis'!A971:Q3306,6,FALSE)</f>
        <v>7.6</v>
      </c>
      <c r="E972" s="7" t="str">
        <f>VLOOKUP(A972,'Data Analysis'!A971:Q3306,7,FALSE)</f>
        <v>yes</v>
      </c>
      <c r="F972" s="7" t="str">
        <f>VLOOKUP(A972,'Data Analysis'!A971:Q3306,9,FALSE)</f>
        <v>No</v>
      </c>
      <c r="G972" s="7" t="str">
        <f>VLOOKUP(A972,'Data Analysis'!A971:Q3306,8,FALSE)</f>
        <v>No</v>
      </c>
      <c r="H972" s="7">
        <f>VLOOKUP(A972,'Data Analysis'!A971:Q3306,10,FALSE)</f>
        <v>2</v>
      </c>
      <c r="I972" s="7" t="str">
        <f>VLOOKUP(A972,'Data Analysis'!A971:Q3306,17,FALSE)</f>
        <v>No</v>
      </c>
      <c r="J972" s="7" t="str">
        <f>VLOOKUP(A972,'Data Analysis'!A971:Q3306,11,FALSE)</f>
        <v>Obesity</v>
      </c>
      <c r="K972" s="7" t="str">
        <f>VLOOKUP(A972,'Data Analysis'!A971:Q3306,12,FALSE)</f>
        <v>Diabetes</v>
      </c>
      <c r="L972" s="7" t="str">
        <f>VLOOKUP(A972,'Data Analysis'!A971:Q3306,13,FALSE)</f>
        <v>7-Oct-1970</v>
      </c>
      <c r="M972" s="7">
        <f>VLOOKUP(A972,'Data Analysis'!A971:Q3306,14,FALSE)</f>
        <v>11411.69</v>
      </c>
      <c r="N972" s="7" t="str">
        <f>VLOOKUP(A972,'Data Analysis'!A971:Q3306,16,FALSE)</f>
        <v>tier - 3</v>
      </c>
      <c r="O972" s="7" t="str">
        <f>VLOOKUP(A972,'Data Analysis'!A971:Q3306,15,FALSE)</f>
        <v>tier - 2</v>
      </c>
      <c r="P972" s="7">
        <f>VLOOKUP(A972,'Data Analysis'!A971:Q3306,2,FALSE)</f>
        <v>52</v>
      </c>
      <c r="Q972" s="7">
        <f>VLOOKUP(A973,'Data Analysis'!A972:Q3307,2,FALSE)</f>
        <v>52</v>
      </c>
    </row>
    <row r="973" ht="15.6" spans="1:17">
      <c r="A973" s="9" t="s">
        <v>1944</v>
      </c>
      <c r="B973" s="7" t="str">
        <f>VLOOKUP(A973,'Data Analysis'!A972:Q3307,4,FALSE)</f>
        <v>  Danielle N</v>
      </c>
      <c r="C973" s="7">
        <f>VLOOKUP(A973,'Data Analysis'!A972:Q3307,5,FALSE)</f>
        <v>38.38</v>
      </c>
      <c r="D973" s="7">
        <f>VLOOKUP(A973,'Data Analysis'!A972:Q3307,6,FALSE)</f>
        <v>8.5</v>
      </c>
      <c r="E973" s="7" t="str">
        <f>VLOOKUP(A973,'Data Analysis'!A972:Q3307,7,FALSE)</f>
        <v>yes</v>
      </c>
      <c r="F973" s="7" t="str">
        <f>VLOOKUP(A973,'Data Analysis'!A972:Q3307,9,FALSE)</f>
        <v>No</v>
      </c>
      <c r="G973" s="7" t="str">
        <f>VLOOKUP(A973,'Data Analysis'!A972:Q3307,8,FALSE)</f>
        <v>No</v>
      </c>
      <c r="H973" s="7">
        <f>VLOOKUP(A973,'Data Analysis'!A972:Q3307,10,FALSE)</f>
        <v>2</v>
      </c>
      <c r="I973" s="7" t="str">
        <f>VLOOKUP(A973,'Data Analysis'!A972:Q3307,17,FALSE)</f>
        <v>No</v>
      </c>
      <c r="J973" s="7" t="str">
        <f>VLOOKUP(A973,'Data Analysis'!A972:Q3307,11,FALSE)</f>
        <v>Obesity</v>
      </c>
      <c r="K973" s="7" t="str">
        <f>VLOOKUP(A973,'Data Analysis'!A972:Q3307,12,FALSE)</f>
        <v>Diabetes</v>
      </c>
      <c r="L973" s="7" t="str">
        <f>VLOOKUP(A973,'Data Analysis'!A972:Q3307,13,FALSE)</f>
        <v>2-Oct-1970</v>
      </c>
      <c r="M973" s="7">
        <f>VLOOKUP(A973,'Data Analysis'!A972:Q3307,14,FALSE)</f>
        <v>11396.9</v>
      </c>
      <c r="N973" s="7" t="str">
        <f>VLOOKUP(A973,'Data Analysis'!A972:Q3307,16,FALSE)</f>
        <v>tier - 3</v>
      </c>
      <c r="O973" s="7" t="str">
        <f>VLOOKUP(A973,'Data Analysis'!A972:Q3307,15,FALSE)</f>
        <v>tier - 3</v>
      </c>
      <c r="P973" s="7">
        <f>VLOOKUP(A973,'Data Analysis'!A972:Q3307,2,FALSE)</f>
        <v>52</v>
      </c>
      <c r="Q973" s="7">
        <f>VLOOKUP(A974,'Data Analysis'!A973:Q3308,2,FALSE)</f>
        <v>55</v>
      </c>
    </row>
    <row r="974" ht="15.6" spans="1:17">
      <c r="A974" s="9" t="s">
        <v>1946</v>
      </c>
      <c r="B974" s="7" t="str">
        <f>VLOOKUP(A974,'Data Analysis'!A973:Q3308,4,FALSE)</f>
        <v>  Matthew</v>
      </c>
      <c r="C974" s="7">
        <f>VLOOKUP(A974,'Data Analysis'!A973:Q3308,5,FALSE)</f>
        <v>35.245</v>
      </c>
      <c r="D974" s="7">
        <f>VLOOKUP(A974,'Data Analysis'!A973:Q3308,6,FALSE)</f>
        <v>11.22</v>
      </c>
      <c r="E974" s="7" t="str">
        <f>VLOOKUP(A974,'Data Analysis'!A973:Q3308,7,FALSE)</f>
        <v>yes</v>
      </c>
      <c r="F974" s="7" t="str">
        <f>VLOOKUP(A974,'Data Analysis'!A973:Q3308,9,FALSE)</f>
        <v>No</v>
      </c>
      <c r="G974" s="7" t="str">
        <f>VLOOKUP(A974,'Data Analysis'!A973:Q3308,8,FALSE)</f>
        <v>No</v>
      </c>
      <c r="H974" s="7">
        <f>VLOOKUP(A974,'Data Analysis'!A973:Q3308,10,FALSE)</f>
        <v>0</v>
      </c>
      <c r="I974" s="7" t="str">
        <f>VLOOKUP(A974,'Data Analysis'!A973:Q3308,17,FALSE)</f>
        <v>No</v>
      </c>
      <c r="J974" s="7" t="str">
        <f>VLOOKUP(A974,'Data Analysis'!A973:Q3308,11,FALSE)</f>
        <v>Obesity</v>
      </c>
      <c r="K974" s="7" t="str">
        <f>VLOOKUP(A974,'Data Analysis'!A973:Q3308,12,FALSE)</f>
        <v>Diabetes</v>
      </c>
      <c r="L974" s="7" t="str">
        <f>VLOOKUP(A974,'Data Analysis'!A973:Q3308,13,FALSE)</f>
        <v>19-Dec-1967</v>
      </c>
      <c r="M974" s="7">
        <f>VLOOKUP(A974,'Data Analysis'!A973:Q3308,14,FALSE)</f>
        <v>11394.07</v>
      </c>
      <c r="N974" s="7" t="str">
        <f>VLOOKUP(A974,'Data Analysis'!A973:Q3308,16,FALSE)</f>
        <v>tier - 3</v>
      </c>
      <c r="O974" s="7" t="str">
        <f>VLOOKUP(A974,'Data Analysis'!A973:Q3308,15,FALSE)</f>
        <v>tier - 1</v>
      </c>
      <c r="P974" s="7">
        <f>VLOOKUP(A974,'Data Analysis'!A973:Q3308,2,FALSE)</f>
        <v>55</v>
      </c>
      <c r="Q974" s="7">
        <f>VLOOKUP(A975,'Data Analysis'!A974:Q3309,2,FALSE)</f>
        <v>25</v>
      </c>
    </row>
    <row r="975" ht="15.6" spans="1:17">
      <c r="A975" s="9" t="s">
        <v>1948</v>
      </c>
      <c r="B975" s="7" t="str">
        <f>VLOOKUP(A975,'Data Analysis'!A974:Q3309,4,FALSE)</f>
        <v>  Bettina</v>
      </c>
      <c r="C975" s="7">
        <f>VLOOKUP(A975,'Data Analysis'!A974:Q3309,5,FALSE)</f>
        <v>49.84</v>
      </c>
      <c r="D975" s="7">
        <f>VLOOKUP(A975,'Data Analysis'!A974:Q3309,6,FALSE)</f>
        <v>5.1</v>
      </c>
      <c r="E975" s="7" t="str">
        <f>VLOOKUP(A975,'Data Analysis'!A974:Q3309,7,FALSE)</f>
        <v>yes</v>
      </c>
      <c r="F975" s="7" t="str">
        <f>VLOOKUP(A975,'Data Analysis'!A974:Q3309,9,FALSE)</f>
        <v>No</v>
      </c>
      <c r="G975" s="7" t="str">
        <f>VLOOKUP(A975,'Data Analysis'!A974:Q3309,8,FALSE)</f>
        <v>Yes</v>
      </c>
      <c r="H975" s="7">
        <f>VLOOKUP(A975,'Data Analysis'!A974:Q3309,10,FALSE)</f>
        <v>1</v>
      </c>
      <c r="I975" s="7" t="str">
        <f>VLOOKUP(A975,'Data Analysis'!A974:Q3309,17,FALSE)</f>
        <v>No</v>
      </c>
      <c r="J975" s="7" t="str">
        <f>VLOOKUP(A975,'Data Analysis'!A974:Q3309,11,FALSE)</f>
        <v>Obesity</v>
      </c>
      <c r="K975" s="7" t="str">
        <f>VLOOKUP(A975,'Data Analysis'!A974:Q3309,12,FALSE)</f>
        <v>Normal</v>
      </c>
      <c r="L975" s="7" t="str">
        <f>VLOOKUP(A975,'Data Analysis'!A974:Q3309,13,FALSE)</f>
        <v>28-Jul-1997</v>
      </c>
      <c r="M975" s="7">
        <f>VLOOKUP(A975,'Data Analysis'!A974:Q3309,14,FALSE)</f>
        <v>11388.27</v>
      </c>
      <c r="N975" s="7" t="str">
        <f>VLOOKUP(A975,'Data Analysis'!A974:Q3309,16,FALSE)</f>
        <v>tier - 3</v>
      </c>
      <c r="O975" s="7" t="str">
        <f>VLOOKUP(A975,'Data Analysis'!A974:Q3309,15,FALSE)</f>
        <v>tier - 2</v>
      </c>
      <c r="P975" s="7">
        <f>VLOOKUP(A975,'Data Analysis'!A974:Q3309,2,FALSE)</f>
        <v>25</v>
      </c>
      <c r="Q975" s="7">
        <f>VLOOKUP(A976,'Data Analysis'!A975:Q3310,2,FALSE)</f>
        <v>58</v>
      </c>
    </row>
    <row r="976" ht="15.6" spans="1:17">
      <c r="A976" s="9" t="s">
        <v>1950</v>
      </c>
      <c r="B976" s="7" t="str">
        <f>VLOOKUP(A976,'Data Analysis'!A975:Q3310,4,FALSE)</f>
        <v>  Alexander</v>
      </c>
      <c r="C976" s="7">
        <f>VLOOKUP(A976,'Data Analysis'!A975:Q3310,5,FALSE)</f>
        <v>49.06</v>
      </c>
      <c r="D976" s="7">
        <f>VLOOKUP(A976,'Data Analysis'!A975:Q3310,6,FALSE)</f>
        <v>5.43</v>
      </c>
      <c r="E976" s="7" t="str">
        <f>VLOOKUP(A976,'Data Analysis'!A975:Q3310,7,FALSE)</f>
        <v>yes</v>
      </c>
      <c r="F976" s="7" t="str">
        <f>VLOOKUP(A976,'Data Analysis'!A975:Q3310,9,FALSE)</f>
        <v>No</v>
      </c>
      <c r="G976" s="7" t="str">
        <f>VLOOKUP(A976,'Data Analysis'!A975:Q3310,8,FALSE)</f>
        <v>No</v>
      </c>
      <c r="H976" s="7">
        <f>VLOOKUP(A976,'Data Analysis'!A975:Q3310,10,FALSE)</f>
        <v>1</v>
      </c>
      <c r="I976" s="7" t="str">
        <f>VLOOKUP(A976,'Data Analysis'!A975:Q3310,17,FALSE)</f>
        <v>No</v>
      </c>
      <c r="J976" s="7" t="str">
        <f>VLOOKUP(A976,'Data Analysis'!A975:Q3310,11,FALSE)</f>
        <v>Normal Weight</v>
      </c>
      <c r="K976" s="7" t="str">
        <f>VLOOKUP(A976,'Data Analysis'!A975:Q3310,12,FALSE)</f>
        <v>Normal</v>
      </c>
      <c r="L976" s="7" t="str">
        <f>VLOOKUP(A976,'Data Analysis'!A975:Q3310,13,FALSE)</f>
        <v>13-Jun-1964</v>
      </c>
      <c r="M976" s="7">
        <f>VLOOKUP(A976,'Data Analysis'!A975:Q3310,14,FALSE)</f>
        <v>11381.33</v>
      </c>
      <c r="N976" s="7" t="str">
        <f>VLOOKUP(A976,'Data Analysis'!A975:Q3310,16,FALSE)</f>
        <v>tier - 3</v>
      </c>
      <c r="O976" s="7" t="str">
        <f>VLOOKUP(A976,'Data Analysis'!A975:Q3310,15,FALSE)</f>
        <v>tier - 2</v>
      </c>
      <c r="P976" s="7">
        <f>VLOOKUP(A976,'Data Analysis'!A975:Q3310,2,FALSE)</f>
        <v>58</v>
      </c>
      <c r="Q976" s="7">
        <f>VLOOKUP(A977,'Data Analysis'!A976:Q3311,2,FALSE)</f>
        <v>50</v>
      </c>
    </row>
    <row r="977" ht="15.6" spans="1:17">
      <c r="A977" s="9" t="s">
        <v>1952</v>
      </c>
      <c r="B977" s="7" t="str">
        <f>VLOOKUP(A977,'Data Analysis'!A976:Q3311,4,FALSE)</f>
        <v>  Holli</v>
      </c>
      <c r="C977" s="7">
        <f>VLOOKUP(A977,'Data Analysis'!A976:Q3311,5,FALSE)</f>
        <v>30.88</v>
      </c>
      <c r="D977" s="7">
        <f>VLOOKUP(A977,'Data Analysis'!A976:Q3311,6,FALSE)</f>
        <v>5.82</v>
      </c>
      <c r="E977" s="7" t="str">
        <f>VLOOKUP(A977,'Data Analysis'!A976:Q3311,7,FALSE)</f>
        <v>No</v>
      </c>
      <c r="F977" s="7" t="str">
        <f>VLOOKUP(A977,'Data Analysis'!A976:Q3311,9,FALSE)</f>
        <v>No</v>
      </c>
      <c r="G977" s="7" t="str">
        <f>VLOOKUP(A977,'Data Analysis'!A976:Q3311,8,FALSE)</f>
        <v>No</v>
      </c>
      <c r="H977" s="7">
        <f>VLOOKUP(A977,'Data Analysis'!A976:Q3311,10,FALSE)</f>
        <v>2</v>
      </c>
      <c r="I977" s="7" t="str">
        <f>VLOOKUP(A977,'Data Analysis'!A976:Q3311,17,FALSE)</f>
        <v>No</v>
      </c>
      <c r="J977" s="7" t="str">
        <f>VLOOKUP(A977,'Data Analysis'!A976:Q3311,11,FALSE)</f>
        <v>Obesity</v>
      </c>
      <c r="K977" s="7" t="str">
        <f>VLOOKUP(A977,'Data Analysis'!A976:Q3311,12,FALSE)</f>
        <v>Prediabetes</v>
      </c>
      <c r="L977" s="7" t="str">
        <f>VLOOKUP(A977,'Data Analysis'!A976:Q3311,13,FALSE)</f>
        <v>6-Dec-1972</v>
      </c>
      <c r="M977" s="7">
        <f>VLOOKUP(A977,'Data Analysis'!A976:Q3311,14,FALSE)</f>
        <v>11378.57</v>
      </c>
      <c r="N977" s="7" t="str">
        <f>VLOOKUP(A977,'Data Analysis'!A976:Q3311,16,FALSE)</f>
        <v>tier - 3</v>
      </c>
      <c r="O977" s="7" t="str">
        <f>VLOOKUP(A977,'Data Analysis'!A976:Q3311,15,FALSE)</f>
        <v>tier - 2</v>
      </c>
      <c r="P977" s="7">
        <f>VLOOKUP(A977,'Data Analysis'!A976:Q3311,2,FALSE)</f>
        <v>50</v>
      </c>
      <c r="Q977" s="7">
        <f>VLOOKUP(A978,'Data Analysis'!A977:Q3312,2,FALSE)</f>
        <v>44</v>
      </c>
    </row>
    <row r="978" ht="15.6" spans="1:17">
      <c r="A978" s="9" t="s">
        <v>1954</v>
      </c>
      <c r="B978" s="7" t="str">
        <f>VLOOKUP(A978,'Data Analysis'!A977:Q3312,4,FALSE)</f>
        <v>  Heather C</v>
      </c>
      <c r="C978" s="7">
        <f>VLOOKUP(A978,'Data Analysis'!A977:Q3312,5,FALSE)</f>
        <v>33.35</v>
      </c>
      <c r="D978" s="7">
        <f>VLOOKUP(A978,'Data Analysis'!A977:Q3312,6,FALSE)</f>
        <v>6.05</v>
      </c>
      <c r="E978" s="7" t="str">
        <f>VLOOKUP(A978,'Data Analysis'!A977:Q3312,7,FALSE)</f>
        <v>No</v>
      </c>
      <c r="F978" s="7" t="str">
        <f>VLOOKUP(A978,'Data Analysis'!A977:Q3312,9,FALSE)</f>
        <v>No</v>
      </c>
      <c r="G978" s="7" t="str">
        <f>VLOOKUP(A978,'Data Analysis'!A977:Q3312,8,FALSE)</f>
        <v>Yes</v>
      </c>
      <c r="H978" s="7">
        <f>VLOOKUP(A978,'Data Analysis'!A977:Q3312,10,FALSE)</f>
        <v>1</v>
      </c>
      <c r="I978" s="7" t="str">
        <f>VLOOKUP(A978,'Data Analysis'!A977:Q3312,17,FALSE)</f>
        <v>No</v>
      </c>
      <c r="J978" s="7" t="str">
        <f>VLOOKUP(A978,'Data Analysis'!A977:Q3312,11,FALSE)</f>
        <v>Obesity</v>
      </c>
      <c r="K978" s="7" t="str">
        <f>VLOOKUP(A978,'Data Analysis'!A977:Q3312,12,FALSE)</f>
        <v>Prediabetes</v>
      </c>
      <c r="L978" s="7" t="str">
        <f>VLOOKUP(A978,'Data Analysis'!A977:Q3312,13,FALSE)</f>
        <v>7-Jun-1979</v>
      </c>
      <c r="M978" s="7">
        <f>VLOOKUP(A978,'Data Analysis'!A977:Q3312,14,FALSE)</f>
        <v>11369.39</v>
      </c>
      <c r="N978" s="7" t="str">
        <f>VLOOKUP(A978,'Data Analysis'!A977:Q3312,16,FALSE)</f>
        <v>tier - 3</v>
      </c>
      <c r="O978" s="7" t="str">
        <f>VLOOKUP(A978,'Data Analysis'!A977:Q3312,15,FALSE)</f>
        <v>tier - 1</v>
      </c>
      <c r="P978" s="7">
        <f>VLOOKUP(A978,'Data Analysis'!A977:Q3312,2,FALSE)</f>
        <v>44</v>
      </c>
      <c r="Q978" s="7">
        <f>VLOOKUP(A979,'Data Analysis'!A978:Q3313,2,FALSE)</f>
        <v>58</v>
      </c>
    </row>
    <row r="979" ht="15.6" spans="1:17">
      <c r="A979" s="9" t="s">
        <v>1956</v>
      </c>
      <c r="B979" s="7" t="str">
        <f>VLOOKUP(A979,'Data Analysis'!A978:Q3313,4,FALSE)</f>
        <v>  Kyle</v>
      </c>
      <c r="C979" s="7">
        <f>VLOOKUP(A979,'Data Analysis'!A978:Q3313,5,FALSE)</f>
        <v>38</v>
      </c>
      <c r="D979" s="7">
        <f>VLOOKUP(A979,'Data Analysis'!A978:Q3313,6,FALSE)</f>
        <v>6.38</v>
      </c>
      <c r="E979" s="7" t="str">
        <f>VLOOKUP(A979,'Data Analysis'!A978:Q3313,7,FALSE)</f>
        <v>yes</v>
      </c>
      <c r="F979" s="7" t="str">
        <f>VLOOKUP(A979,'Data Analysis'!A978:Q3313,9,FALSE)</f>
        <v>No</v>
      </c>
      <c r="G979" s="7" t="str">
        <f>VLOOKUP(A979,'Data Analysis'!A978:Q3313,8,FALSE)</f>
        <v>No</v>
      </c>
      <c r="H979" s="7">
        <f>VLOOKUP(A979,'Data Analysis'!A978:Q3313,10,FALSE)</f>
        <v>1</v>
      </c>
      <c r="I979" s="7" t="str">
        <f>VLOOKUP(A979,'Data Analysis'!A978:Q3313,17,FALSE)</f>
        <v>No</v>
      </c>
      <c r="J979" s="7" t="str">
        <f>VLOOKUP(A979,'Data Analysis'!A978:Q3313,11,FALSE)</f>
        <v>Overweight</v>
      </c>
      <c r="K979" s="7" t="str">
        <f>VLOOKUP(A979,'Data Analysis'!A978:Q3313,12,FALSE)</f>
        <v>Prediabetes</v>
      </c>
      <c r="L979" s="7" t="str">
        <f>VLOOKUP(A979,'Data Analysis'!A978:Q3313,13,FALSE)</f>
        <v>13-Dec-1964</v>
      </c>
      <c r="M979" s="7">
        <f>VLOOKUP(A979,'Data Analysis'!A978:Q3313,14,FALSE)</f>
        <v>11365.95</v>
      </c>
      <c r="N979" s="7" t="str">
        <f>VLOOKUP(A979,'Data Analysis'!A978:Q3313,16,FALSE)</f>
        <v>tier - 3</v>
      </c>
      <c r="O979" s="7" t="str">
        <f>VLOOKUP(A979,'Data Analysis'!A978:Q3313,15,FALSE)</f>
        <v>tier - 2</v>
      </c>
      <c r="P979" s="7">
        <f>VLOOKUP(A979,'Data Analysis'!A978:Q3313,2,FALSE)</f>
        <v>58</v>
      </c>
      <c r="Q979" s="7">
        <f>VLOOKUP(A980,'Data Analysis'!A979:Q3314,2,FALSE)</f>
        <v>58</v>
      </c>
    </row>
    <row r="980" ht="15.6" spans="1:17">
      <c r="A980" s="9" t="s">
        <v>1958</v>
      </c>
      <c r="B980" s="7" t="str">
        <f>VLOOKUP(A980,'Data Analysis'!A979:Q3314,4,FALSE)</f>
        <v>  Thomas J</v>
      </c>
      <c r="C980" s="7">
        <f>VLOOKUP(A980,'Data Analysis'!A979:Q3314,5,FALSE)</f>
        <v>36.08</v>
      </c>
      <c r="D980" s="7">
        <f>VLOOKUP(A980,'Data Analysis'!A979:Q3314,6,FALSE)</f>
        <v>5.73</v>
      </c>
      <c r="E980" s="7" t="str">
        <f>VLOOKUP(A980,'Data Analysis'!A979:Q3314,7,FALSE)</f>
        <v>yes</v>
      </c>
      <c r="F980" s="7" t="str">
        <f>VLOOKUP(A980,'Data Analysis'!A979:Q3314,9,FALSE)</f>
        <v>No</v>
      </c>
      <c r="G980" s="7" t="str">
        <f>VLOOKUP(A980,'Data Analysis'!A979:Q3314,8,FALSE)</f>
        <v>No</v>
      </c>
      <c r="H980" s="7">
        <f>VLOOKUP(A980,'Data Analysis'!A979:Q3314,10,FALSE)</f>
        <v>1</v>
      </c>
      <c r="I980" s="7" t="str">
        <f>VLOOKUP(A980,'Data Analysis'!A979:Q3314,17,FALSE)</f>
        <v>No</v>
      </c>
      <c r="J980" s="7" t="str">
        <f>VLOOKUP(A980,'Data Analysis'!A979:Q3314,11,FALSE)</f>
        <v>Obesity</v>
      </c>
      <c r="K980" s="7" t="str">
        <f>VLOOKUP(A980,'Data Analysis'!A979:Q3314,12,FALSE)</f>
        <v>Prediabetes</v>
      </c>
      <c r="L980" s="7" t="str">
        <f>VLOOKUP(A980,'Data Analysis'!A979:Q3314,13,FALSE)</f>
        <v>3-Jul-1964</v>
      </c>
      <c r="M980" s="7">
        <f>VLOOKUP(A980,'Data Analysis'!A979:Q3314,14,FALSE)</f>
        <v>11363.28</v>
      </c>
      <c r="N980" s="7" t="str">
        <f>VLOOKUP(A980,'Data Analysis'!A979:Q3314,16,FALSE)</f>
        <v>tier - 3</v>
      </c>
      <c r="O980" s="7" t="str">
        <f>VLOOKUP(A980,'Data Analysis'!A979:Q3314,15,FALSE)</f>
        <v>tier - 1</v>
      </c>
      <c r="P980" s="7">
        <f>VLOOKUP(A980,'Data Analysis'!A979:Q3314,2,FALSE)</f>
        <v>58</v>
      </c>
      <c r="Q980" s="7">
        <f>VLOOKUP(A981,'Data Analysis'!A980:Q3315,2,FALSE)</f>
        <v>58</v>
      </c>
    </row>
    <row r="981" ht="15.6" spans="1:17">
      <c r="A981" s="9" t="s">
        <v>1960</v>
      </c>
      <c r="B981" s="7" t="str">
        <f>VLOOKUP(A981,'Data Analysis'!A980:Q3315,4,FALSE)</f>
        <v>  Chris</v>
      </c>
      <c r="C981" s="7">
        <f>VLOOKUP(A981,'Data Analysis'!A980:Q3315,5,FALSE)</f>
        <v>35.7</v>
      </c>
      <c r="D981" s="7">
        <f>VLOOKUP(A981,'Data Analysis'!A980:Q3315,6,FALSE)</f>
        <v>5.47</v>
      </c>
      <c r="E981" s="7" t="str">
        <f>VLOOKUP(A981,'Data Analysis'!A980:Q3315,7,FALSE)</f>
        <v>yes</v>
      </c>
      <c r="F981" s="7" t="str">
        <f>VLOOKUP(A981,'Data Analysis'!A980:Q3315,9,FALSE)</f>
        <v>No</v>
      </c>
      <c r="G981" s="7" t="str">
        <f>VLOOKUP(A981,'Data Analysis'!A980:Q3315,8,FALSE)</f>
        <v>No</v>
      </c>
      <c r="H981" s="7">
        <f>VLOOKUP(A981,'Data Analysis'!A980:Q3315,10,FALSE)</f>
        <v>1</v>
      </c>
      <c r="I981" s="7" t="str">
        <f>VLOOKUP(A981,'Data Analysis'!A980:Q3315,17,FALSE)</f>
        <v>No</v>
      </c>
      <c r="J981" s="7" t="str">
        <f>VLOOKUP(A981,'Data Analysis'!A980:Q3315,11,FALSE)</f>
        <v>Normal Weight</v>
      </c>
      <c r="K981" s="7" t="str">
        <f>VLOOKUP(A981,'Data Analysis'!A980:Q3315,12,FALSE)</f>
        <v>Normal</v>
      </c>
      <c r="L981" s="7" t="str">
        <f>VLOOKUP(A981,'Data Analysis'!A980:Q3315,13,FALSE)</f>
        <v>4-Jul-1964</v>
      </c>
      <c r="M981" s="7">
        <f>VLOOKUP(A981,'Data Analysis'!A980:Q3315,14,FALSE)</f>
        <v>11362.76</v>
      </c>
      <c r="N981" s="7" t="str">
        <f>VLOOKUP(A981,'Data Analysis'!A980:Q3315,16,FALSE)</f>
        <v>tier - 3</v>
      </c>
      <c r="O981" s="7" t="str">
        <f>VLOOKUP(A981,'Data Analysis'!A980:Q3315,15,FALSE)</f>
        <v>tier - 1</v>
      </c>
      <c r="P981" s="7">
        <f>VLOOKUP(A981,'Data Analysis'!A980:Q3315,2,FALSE)</f>
        <v>58</v>
      </c>
      <c r="Q981" s="7">
        <f>VLOOKUP(A982,'Data Analysis'!A981:Q3316,2,FALSE)</f>
        <v>57</v>
      </c>
    </row>
    <row r="982" ht="15.6" spans="1:17">
      <c r="A982" s="9" t="s">
        <v>1962</v>
      </c>
      <c r="B982" s="7" t="str">
        <f>VLOOKUP(A982,'Data Analysis'!A981:Q3316,4,FALSE)</f>
        <v>  Graham</v>
      </c>
      <c r="C982" s="7">
        <f>VLOOKUP(A982,'Data Analysis'!A981:Q3316,5,FALSE)</f>
        <v>34.01</v>
      </c>
      <c r="D982" s="7">
        <f>VLOOKUP(A982,'Data Analysis'!A981:Q3316,6,FALSE)</f>
        <v>11.3</v>
      </c>
      <c r="E982" s="7" t="str">
        <f>VLOOKUP(A982,'Data Analysis'!A981:Q3316,7,FALSE)</f>
        <v>No</v>
      </c>
      <c r="F982" s="7" t="str">
        <f>VLOOKUP(A982,'Data Analysis'!A981:Q3316,9,FALSE)</f>
        <v>No</v>
      </c>
      <c r="G982" s="7" t="str">
        <f>VLOOKUP(A982,'Data Analysis'!A981:Q3316,8,FALSE)</f>
        <v>No</v>
      </c>
      <c r="H982" s="7">
        <f>VLOOKUP(A982,'Data Analysis'!A981:Q3316,10,FALSE)</f>
        <v>0</v>
      </c>
      <c r="I982" s="7" t="str">
        <f>VLOOKUP(A982,'Data Analysis'!A981:Q3316,17,FALSE)</f>
        <v>No</v>
      </c>
      <c r="J982" s="7" t="str">
        <f>VLOOKUP(A982,'Data Analysis'!A981:Q3316,11,FALSE)</f>
        <v>Normal Weight</v>
      </c>
      <c r="K982" s="7" t="str">
        <f>VLOOKUP(A982,'Data Analysis'!A981:Q3316,12,FALSE)</f>
        <v>Diabetes</v>
      </c>
      <c r="L982" s="7" t="str">
        <f>VLOOKUP(A982,'Data Analysis'!A981:Q3316,13,FALSE)</f>
        <v>26-Sep-1965</v>
      </c>
      <c r="M982" s="7">
        <f>VLOOKUP(A982,'Data Analysis'!A981:Q3316,14,FALSE)</f>
        <v>11356.66</v>
      </c>
      <c r="N982" s="7" t="str">
        <f>VLOOKUP(A982,'Data Analysis'!A981:Q3316,16,FALSE)</f>
        <v>tier - 3</v>
      </c>
      <c r="O982" s="7" t="str">
        <f>VLOOKUP(A982,'Data Analysis'!A981:Q3316,15,FALSE)</f>
        <v>tier - 3</v>
      </c>
      <c r="P982" s="7">
        <f>VLOOKUP(A982,'Data Analysis'!A981:Q3316,2,FALSE)</f>
        <v>57</v>
      </c>
      <c r="Q982" s="7">
        <f>VLOOKUP(A983,'Data Analysis'!A982:Q3317,2,FALSE)</f>
        <v>57</v>
      </c>
    </row>
    <row r="983" ht="15.6" spans="1:17">
      <c r="A983" s="9" t="s">
        <v>1964</v>
      </c>
      <c r="B983" s="7" t="str">
        <f>VLOOKUP(A983,'Data Analysis'!A982:Q3317,4,FALSE)</f>
        <v>  Garrett</v>
      </c>
      <c r="C983" s="7">
        <f>VLOOKUP(A983,'Data Analysis'!A982:Q3317,5,FALSE)</f>
        <v>31.54</v>
      </c>
      <c r="D983" s="7">
        <f>VLOOKUP(A983,'Data Analysis'!A982:Q3317,6,FALSE)</f>
        <v>6.72</v>
      </c>
      <c r="E983" s="7" t="str">
        <f>VLOOKUP(A983,'Data Analysis'!A982:Q3317,7,FALSE)</f>
        <v>No</v>
      </c>
      <c r="F983" s="7" t="str">
        <f>VLOOKUP(A983,'Data Analysis'!A982:Q3317,9,FALSE)</f>
        <v>No</v>
      </c>
      <c r="G983" s="7" t="str">
        <f>VLOOKUP(A983,'Data Analysis'!A982:Q3317,8,FALSE)</f>
        <v>No</v>
      </c>
      <c r="H983" s="7">
        <f>VLOOKUP(A983,'Data Analysis'!A982:Q3317,10,FALSE)</f>
        <v>0</v>
      </c>
      <c r="I983" s="7" t="str">
        <f>VLOOKUP(A983,'Data Analysis'!A982:Q3317,17,FALSE)</f>
        <v>No</v>
      </c>
      <c r="J983" s="7" t="str">
        <f>VLOOKUP(A983,'Data Analysis'!A982:Q3317,11,FALSE)</f>
        <v>Normal Weight</v>
      </c>
      <c r="K983" s="7" t="str">
        <f>VLOOKUP(A983,'Data Analysis'!A982:Q3317,12,FALSE)</f>
        <v>Diabetes</v>
      </c>
      <c r="L983" s="7" t="str">
        <f>VLOOKUP(A983,'Data Analysis'!A982:Q3317,13,FALSE)</f>
        <v>29-Nov-1965</v>
      </c>
      <c r="M983" s="7">
        <f>VLOOKUP(A983,'Data Analysis'!A982:Q3317,14,FALSE)</f>
        <v>11353.23</v>
      </c>
      <c r="N983" s="7" t="str">
        <f>VLOOKUP(A983,'Data Analysis'!A982:Q3317,16,FALSE)</f>
        <v>tier - 3</v>
      </c>
      <c r="O983" s="7" t="str">
        <f>VLOOKUP(A983,'Data Analysis'!A982:Q3317,15,FALSE)</f>
        <v>tier - 1</v>
      </c>
      <c r="P983" s="7">
        <f>VLOOKUP(A983,'Data Analysis'!A982:Q3317,2,FALSE)</f>
        <v>57</v>
      </c>
      <c r="Q983" s="7">
        <f>VLOOKUP(A984,'Data Analysis'!A983:Q3318,2,FALSE)</f>
        <v>58</v>
      </c>
    </row>
    <row r="984" ht="15.6" spans="1:17">
      <c r="A984" s="9" t="s">
        <v>1966</v>
      </c>
      <c r="B984" s="7" t="str">
        <f>VLOOKUP(A984,'Data Analysis'!A983:Q3318,4,FALSE)</f>
        <v>  Andrew</v>
      </c>
      <c r="C984" s="7">
        <f>VLOOKUP(A984,'Data Analysis'!A983:Q3318,5,FALSE)</f>
        <v>23.3</v>
      </c>
      <c r="D984" s="7">
        <f>VLOOKUP(A984,'Data Analysis'!A983:Q3318,6,FALSE)</f>
        <v>5.36</v>
      </c>
      <c r="E984" s="7" t="str">
        <f>VLOOKUP(A984,'Data Analysis'!A983:Q3318,7,FALSE)</f>
        <v>yes</v>
      </c>
      <c r="F984" s="7" t="str">
        <f>VLOOKUP(A984,'Data Analysis'!A983:Q3318,9,FALSE)</f>
        <v>No</v>
      </c>
      <c r="G984" s="7" t="str">
        <f>VLOOKUP(A984,'Data Analysis'!A983:Q3318,8,FALSE)</f>
        <v>No</v>
      </c>
      <c r="H984" s="7">
        <f>VLOOKUP(A984,'Data Analysis'!A983:Q3318,10,FALSE)</f>
        <v>1</v>
      </c>
      <c r="I984" s="7" t="str">
        <f>VLOOKUP(A984,'Data Analysis'!A983:Q3318,17,FALSE)</f>
        <v>No</v>
      </c>
      <c r="J984" s="7" t="str">
        <f>VLOOKUP(A984,'Data Analysis'!A983:Q3318,11,FALSE)</f>
        <v>Obesity</v>
      </c>
      <c r="K984" s="7" t="str">
        <f>VLOOKUP(A984,'Data Analysis'!A983:Q3318,12,FALSE)</f>
        <v>Normal</v>
      </c>
      <c r="L984" s="7" t="str">
        <f>VLOOKUP(A984,'Data Analysis'!A983:Q3318,13,FALSE)</f>
        <v>12-Jul-1964</v>
      </c>
      <c r="M984" s="7">
        <f>VLOOKUP(A984,'Data Analysis'!A983:Q3318,14,FALSE)</f>
        <v>11345.52</v>
      </c>
      <c r="N984" s="7" t="str">
        <f>VLOOKUP(A984,'Data Analysis'!A983:Q3318,16,FALSE)</f>
        <v>tier - 3</v>
      </c>
      <c r="O984" s="7" t="str">
        <f>VLOOKUP(A984,'Data Analysis'!A983:Q3318,15,FALSE)</f>
        <v>tier - 3</v>
      </c>
      <c r="P984" s="7">
        <f>VLOOKUP(A984,'Data Analysis'!A983:Q3318,2,FALSE)</f>
        <v>58</v>
      </c>
      <c r="Q984" s="7">
        <f>VLOOKUP(A985,'Data Analysis'!A984:Q3319,2,FALSE)</f>
        <v>54</v>
      </c>
    </row>
    <row r="985" ht="15.6" spans="1:17">
      <c r="A985" s="9" t="s">
        <v>1968</v>
      </c>
      <c r="B985" s="7" t="str">
        <f>VLOOKUP(A985,'Data Analysis'!A984:Q3319,4,FALSE)</f>
        <v>  Annabelle M</v>
      </c>
      <c r="C985" s="7">
        <f>VLOOKUP(A985,'Data Analysis'!A984:Q3319,5,FALSE)</f>
        <v>27.75</v>
      </c>
      <c r="D985" s="7">
        <f>VLOOKUP(A985,'Data Analysis'!A984:Q3319,6,FALSE)</f>
        <v>9.88</v>
      </c>
      <c r="E985" s="7" t="str">
        <f>VLOOKUP(A985,'Data Analysis'!A984:Q3319,7,FALSE)</f>
        <v>No</v>
      </c>
      <c r="F985" s="7" t="str">
        <f>VLOOKUP(A985,'Data Analysis'!A984:Q3319,9,FALSE)</f>
        <v>No</v>
      </c>
      <c r="G985" s="7" t="str">
        <f>VLOOKUP(A985,'Data Analysis'!A984:Q3319,8,FALSE)</f>
        <v>No</v>
      </c>
      <c r="H985" s="7">
        <f>VLOOKUP(A985,'Data Analysis'!A984:Q3319,10,FALSE)</f>
        <v>0</v>
      </c>
      <c r="I985" s="7" t="str">
        <f>VLOOKUP(A985,'Data Analysis'!A984:Q3319,17,FALSE)</f>
        <v>No</v>
      </c>
      <c r="J985" s="7" t="str">
        <f>VLOOKUP(A985,'Data Analysis'!A984:Q3319,11,FALSE)</f>
        <v>Overweight</v>
      </c>
      <c r="K985" s="7" t="str">
        <f>VLOOKUP(A985,'Data Analysis'!A984:Q3319,12,FALSE)</f>
        <v>Diabetes</v>
      </c>
      <c r="L985" s="7" t="str">
        <f>VLOOKUP(A985,'Data Analysis'!A984:Q3319,13,FALSE)</f>
        <v>2-Nov-1968</v>
      </c>
      <c r="M985" s="7">
        <f>VLOOKUP(A985,'Data Analysis'!A984:Q3319,14,FALSE)</f>
        <v>11344.32</v>
      </c>
      <c r="N985" s="7" t="str">
        <f>VLOOKUP(A985,'Data Analysis'!A984:Q3319,16,FALSE)</f>
        <v>tier - 3</v>
      </c>
      <c r="O985" s="7" t="str">
        <f>VLOOKUP(A985,'Data Analysis'!A984:Q3319,15,FALSE)</f>
        <v>tier - 2</v>
      </c>
      <c r="P985" s="7">
        <f>VLOOKUP(A985,'Data Analysis'!A984:Q3319,2,FALSE)</f>
        <v>54</v>
      </c>
      <c r="Q985" s="7">
        <f>VLOOKUP(A986,'Data Analysis'!A985:Q3320,2,FALSE)</f>
        <v>33</v>
      </c>
    </row>
    <row r="986" ht="15.6" spans="1:17">
      <c r="A986" s="9" t="s">
        <v>1970</v>
      </c>
      <c r="B986" s="7" t="str">
        <f>VLOOKUP(A986,'Data Analysis'!A985:Q3320,4,FALSE)</f>
        <v>  Daniel T</v>
      </c>
      <c r="C986" s="7">
        <f>VLOOKUP(A986,'Data Analysis'!A985:Q3320,5,FALSE)</f>
        <v>42.46</v>
      </c>
      <c r="D986" s="7">
        <f>VLOOKUP(A986,'Data Analysis'!A985:Q3320,6,FALSE)</f>
        <v>4.11</v>
      </c>
      <c r="E986" s="7" t="str">
        <f>VLOOKUP(A986,'Data Analysis'!A985:Q3320,7,FALSE)</f>
        <v>No</v>
      </c>
      <c r="F986" s="7" t="str">
        <f>VLOOKUP(A986,'Data Analysis'!A985:Q3320,9,FALSE)</f>
        <v>No</v>
      </c>
      <c r="G986" s="7" t="str">
        <f>VLOOKUP(A986,'Data Analysis'!A985:Q3320,8,FALSE)</f>
        <v>No</v>
      </c>
      <c r="H986" s="7">
        <f>VLOOKUP(A986,'Data Analysis'!A985:Q3320,10,FALSE)</f>
        <v>0</v>
      </c>
      <c r="I986" s="7" t="str">
        <f>VLOOKUP(A986,'Data Analysis'!A985:Q3320,17,FALSE)</f>
        <v>No</v>
      </c>
      <c r="J986" s="7" t="str">
        <f>VLOOKUP(A986,'Data Analysis'!A985:Q3320,11,FALSE)</f>
        <v>Overweight</v>
      </c>
      <c r="K986" s="7" t="str">
        <f>VLOOKUP(A986,'Data Analysis'!A985:Q3320,12,FALSE)</f>
        <v>Normal</v>
      </c>
      <c r="L986" s="7" t="str">
        <f>VLOOKUP(A986,'Data Analysis'!A985:Q3320,13,FALSE)</f>
        <v>19-Aug-1989</v>
      </c>
      <c r="M986" s="7">
        <f>VLOOKUP(A986,'Data Analysis'!A985:Q3320,14,FALSE)</f>
        <v>11326.71</v>
      </c>
      <c r="N986" s="7" t="str">
        <f>VLOOKUP(A986,'Data Analysis'!A985:Q3320,16,FALSE)</f>
        <v>tier - 3</v>
      </c>
      <c r="O986" s="7" t="str">
        <f>VLOOKUP(A986,'Data Analysis'!A985:Q3320,15,FALSE)</f>
        <v>tier - 3</v>
      </c>
      <c r="P986" s="7">
        <f>VLOOKUP(A986,'Data Analysis'!A985:Q3320,2,FALSE)</f>
        <v>33</v>
      </c>
      <c r="Q986" s="7">
        <f>VLOOKUP(A987,'Data Analysis'!A986:Q3321,2,FALSE)</f>
        <v>20</v>
      </c>
    </row>
    <row r="987" ht="15.6" spans="1:17">
      <c r="A987" s="9" t="s">
        <v>1972</v>
      </c>
      <c r="B987" s="7" t="str">
        <f>VLOOKUP(A987,'Data Analysis'!A986:Q3321,4,FALSE)</f>
        <v>  Deanne</v>
      </c>
      <c r="C987" s="7">
        <f>VLOOKUP(A987,'Data Analysis'!A986:Q3321,5,FALSE)</f>
        <v>54.47</v>
      </c>
      <c r="D987" s="7">
        <f>VLOOKUP(A987,'Data Analysis'!A986:Q3321,6,FALSE)</f>
        <v>7.48</v>
      </c>
      <c r="E987" s="7" t="str">
        <f>VLOOKUP(A987,'Data Analysis'!A986:Q3321,7,FALSE)</f>
        <v>No</v>
      </c>
      <c r="F987" s="7" t="str">
        <f>VLOOKUP(A987,'Data Analysis'!A986:Q3321,9,FALSE)</f>
        <v>No</v>
      </c>
      <c r="G987" s="7" t="str">
        <f>VLOOKUP(A987,'Data Analysis'!A986:Q3321,8,FALSE)</f>
        <v>No</v>
      </c>
      <c r="H987" s="7">
        <f>VLOOKUP(A987,'Data Analysis'!A986:Q3321,10,FALSE)</f>
        <v>0</v>
      </c>
      <c r="I987" s="7" t="str">
        <f>VLOOKUP(A987,'Data Analysis'!A986:Q3321,17,FALSE)</f>
        <v>No</v>
      </c>
      <c r="J987" s="7" t="str">
        <f>VLOOKUP(A987,'Data Analysis'!A986:Q3321,11,FALSE)</f>
        <v>Overweight</v>
      </c>
      <c r="K987" s="7" t="str">
        <f>VLOOKUP(A987,'Data Analysis'!A986:Q3321,12,FALSE)</f>
        <v>Diabetes</v>
      </c>
      <c r="L987" s="7" t="str">
        <f>VLOOKUP(A987,'Data Analysis'!A986:Q3321,13,FALSE)</f>
        <v>20-Sep-2002</v>
      </c>
      <c r="M987" s="7">
        <f>VLOOKUP(A987,'Data Analysis'!A986:Q3321,14,FALSE)</f>
        <v>11321.49</v>
      </c>
      <c r="N987" s="7" t="str">
        <f>VLOOKUP(A987,'Data Analysis'!A986:Q3321,16,FALSE)</f>
        <v>tier - 3</v>
      </c>
      <c r="O987" s="7" t="str">
        <f>VLOOKUP(A987,'Data Analysis'!A986:Q3321,15,FALSE)</f>
        <v>tier - 3</v>
      </c>
      <c r="P987" s="7">
        <f>VLOOKUP(A987,'Data Analysis'!A986:Q3321,2,FALSE)</f>
        <v>20</v>
      </c>
      <c r="Q987" s="7">
        <f>VLOOKUP(A988,'Data Analysis'!A987:Q3322,2,FALSE)</f>
        <v>59</v>
      </c>
    </row>
    <row r="988" ht="15.6" spans="1:17">
      <c r="A988" s="9" t="s">
        <v>1974</v>
      </c>
      <c r="B988" s="7" t="str">
        <f>VLOOKUP(A988,'Data Analysis'!A987:Q3322,4,FALSE)</f>
        <v>  Carrie</v>
      </c>
      <c r="C988" s="7">
        <f>VLOOKUP(A988,'Data Analysis'!A987:Q3322,5,FALSE)</f>
        <v>24.93</v>
      </c>
      <c r="D988" s="7">
        <f>VLOOKUP(A988,'Data Analysis'!A987:Q3322,6,FALSE)</f>
        <v>9.18</v>
      </c>
      <c r="E988" s="7" t="str">
        <f>VLOOKUP(A988,'Data Analysis'!A987:Q3322,7,FALSE)</f>
        <v>yes</v>
      </c>
      <c r="F988" s="7" t="str">
        <f>VLOOKUP(A988,'Data Analysis'!A987:Q3322,9,FALSE)</f>
        <v>No</v>
      </c>
      <c r="G988" s="7" t="str">
        <f>VLOOKUP(A988,'Data Analysis'!A987:Q3322,8,FALSE)</f>
        <v>Yes</v>
      </c>
      <c r="H988" s="7">
        <f>VLOOKUP(A988,'Data Analysis'!A987:Q3322,10,FALSE)</f>
        <v>1</v>
      </c>
      <c r="I988" s="7" t="str">
        <f>VLOOKUP(A988,'Data Analysis'!A987:Q3322,17,FALSE)</f>
        <v>No</v>
      </c>
      <c r="J988" s="7" t="str">
        <f>VLOOKUP(A988,'Data Analysis'!A987:Q3322,11,FALSE)</f>
        <v>Normal Weight</v>
      </c>
      <c r="K988" s="7" t="str">
        <f>VLOOKUP(A988,'Data Analysis'!A987:Q3322,12,FALSE)</f>
        <v>Diabetes</v>
      </c>
      <c r="L988" s="7" t="str">
        <f>VLOOKUP(A988,'Data Analysis'!A987:Q3322,13,FALSE)</f>
        <v>11-Jul-1963</v>
      </c>
      <c r="M988" s="7">
        <f>VLOOKUP(A988,'Data Analysis'!A987:Q3322,14,FALSE)</f>
        <v>11319.12</v>
      </c>
      <c r="N988" s="7" t="str">
        <f>VLOOKUP(A988,'Data Analysis'!A987:Q3322,16,FALSE)</f>
        <v>tier - 3</v>
      </c>
      <c r="O988" s="7" t="str">
        <f>VLOOKUP(A988,'Data Analysis'!A987:Q3322,15,FALSE)</f>
        <v>tier - 1</v>
      </c>
      <c r="P988" s="7">
        <f>VLOOKUP(A988,'Data Analysis'!A987:Q3322,2,FALSE)</f>
        <v>59</v>
      </c>
      <c r="Q988" s="7">
        <f>VLOOKUP(A989,'Data Analysis'!A988:Q3323,2,FALSE)</f>
        <v>27</v>
      </c>
    </row>
    <row r="989" ht="15.6" spans="1:17">
      <c r="A989" s="9" t="s">
        <v>1976</v>
      </c>
      <c r="B989" s="7" t="str">
        <f>VLOOKUP(A989,'Data Analysis'!A988:Q3323,4,FALSE)</f>
        <v>  Suzanne</v>
      </c>
      <c r="C989" s="7">
        <f>VLOOKUP(A989,'Data Analysis'!A988:Q3323,5,FALSE)</f>
        <v>48.12</v>
      </c>
      <c r="D989" s="7">
        <f>VLOOKUP(A989,'Data Analysis'!A988:Q3323,6,FALSE)</f>
        <v>4.51</v>
      </c>
      <c r="E989" s="7" t="str">
        <f>VLOOKUP(A989,'Data Analysis'!A988:Q3323,7,FALSE)</f>
        <v>yes</v>
      </c>
      <c r="F989" s="7" t="str">
        <f>VLOOKUP(A989,'Data Analysis'!A988:Q3323,9,FALSE)</f>
        <v>No</v>
      </c>
      <c r="G989" s="7" t="str">
        <f>VLOOKUP(A989,'Data Analysis'!A988:Q3323,8,FALSE)</f>
        <v>No</v>
      </c>
      <c r="H989" s="7">
        <f>VLOOKUP(A989,'Data Analysis'!A988:Q3323,10,FALSE)</f>
        <v>1</v>
      </c>
      <c r="I989" s="7" t="str">
        <f>VLOOKUP(A989,'Data Analysis'!A988:Q3323,17,FALSE)</f>
        <v>No</v>
      </c>
      <c r="J989" s="7" t="str">
        <f>VLOOKUP(A989,'Data Analysis'!A988:Q3323,11,FALSE)</f>
        <v>Obesity</v>
      </c>
      <c r="K989" s="7" t="str">
        <f>VLOOKUP(A989,'Data Analysis'!A988:Q3323,12,FALSE)</f>
        <v>Normal</v>
      </c>
      <c r="L989" s="7" t="str">
        <f>VLOOKUP(A989,'Data Analysis'!A988:Q3323,13,FALSE)</f>
        <v>10-Dec-1995</v>
      </c>
      <c r="M989" s="7">
        <f>VLOOKUP(A989,'Data Analysis'!A988:Q3323,14,FALSE)</f>
        <v>11318.57</v>
      </c>
      <c r="N989" s="7" t="str">
        <f>VLOOKUP(A989,'Data Analysis'!A988:Q3323,16,FALSE)</f>
        <v>tier - 3</v>
      </c>
      <c r="O989" s="7" t="str">
        <f>VLOOKUP(A989,'Data Analysis'!A988:Q3323,15,FALSE)</f>
        <v>tier - 2</v>
      </c>
      <c r="P989" s="7">
        <f>VLOOKUP(A989,'Data Analysis'!A988:Q3323,2,FALSE)</f>
        <v>27</v>
      </c>
      <c r="Q989" s="7">
        <f>VLOOKUP(A990,'Data Analysis'!A989:Q3324,2,FALSE)</f>
        <v>59</v>
      </c>
    </row>
    <row r="990" ht="15.6" spans="1:17">
      <c r="A990" s="9" t="s">
        <v>1978</v>
      </c>
      <c r="B990" s="7" t="str">
        <f>VLOOKUP(A990,'Data Analysis'!A989:Q3324,4,FALSE)</f>
        <v>  Jasmine P</v>
      </c>
      <c r="C990" s="7">
        <f>VLOOKUP(A990,'Data Analysis'!A989:Q3324,5,FALSE)</f>
        <v>24.91</v>
      </c>
      <c r="D990" s="7">
        <f>VLOOKUP(A990,'Data Analysis'!A989:Q3324,6,FALSE)</f>
        <v>7.33</v>
      </c>
      <c r="E990" s="7" t="str">
        <f>VLOOKUP(A990,'Data Analysis'!A989:Q3324,7,FALSE)</f>
        <v>yes</v>
      </c>
      <c r="F990" s="7" t="str">
        <f>VLOOKUP(A990,'Data Analysis'!A989:Q3324,9,FALSE)</f>
        <v>No</v>
      </c>
      <c r="G990" s="7" t="str">
        <f>VLOOKUP(A990,'Data Analysis'!A989:Q3324,8,FALSE)</f>
        <v>Yes</v>
      </c>
      <c r="H990" s="7">
        <f>VLOOKUP(A990,'Data Analysis'!A989:Q3324,10,FALSE)</f>
        <v>1</v>
      </c>
      <c r="I990" s="7" t="str">
        <f>VLOOKUP(A990,'Data Analysis'!A989:Q3324,17,FALSE)</f>
        <v>No</v>
      </c>
      <c r="J990" s="7" t="str">
        <f>VLOOKUP(A990,'Data Analysis'!A989:Q3324,11,FALSE)</f>
        <v>Obesity</v>
      </c>
      <c r="K990" s="7" t="str">
        <f>VLOOKUP(A990,'Data Analysis'!A989:Q3324,12,FALSE)</f>
        <v>Diabetes</v>
      </c>
      <c r="L990" s="7" t="str">
        <f>VLOOKUP(A990,'Data Analysis'!A989:Q3324,13,FALSE)</f>
        <v>22-Nov-1963</v>
      </c>
      <c r="M990" s="7">
        <f>VLOOKUP(A990,'Data Analysis'!A989:Q3324,14,FALSE)</f>
        <v>11312.33</v>
      </c>
      <c r="N990" s="7" t="str">
        <f>VLOOKUP(A990,'Data Analysis'!A989:Q3324,16,FALSE)</f>
        <v>tier - 3</v>
      </c>
      <c r="O990" s="7" t="str">
        <f>VLOOKUP(A990,'Data Analysis'!A989:Q3324,15,FALSE)</f>
        <v>tier - 3</v>
      </c>
      <c r="P990" s="7">
        <f>VLOOKUP(A990,'Data Analysis'!A989:Q3324,2,FALSE)</f>
        <v>59</v>
      </c>
      <c r="Q990" s="7">
        <f>VLOOKUP(A991,'Data Analysis'!A990:Q3325,2,FALSE)</f>
        <v>54</v>
      </c>
    </row>
    <row r="991" ht="15.6" spans="1:17">
      <c r="A991" s="9" t="s">
        <v>1980</v>
      </c>
      <c r="B991" s="7" t="str">
        <f>VLOOKUP(A991,'Data Analysis'!A990:Q3325,4,FALSE)</f>
        <v>  Jennifer</v>
      </c>
      <c r="C991" s="7">
        <f>VLOOKUP(A991,'Data Analysis'!A990:Q3325,5,FALSE)</f>
        <v>27.645</v>
      </c>
      <c r="D991" s="7">
        <f>VLOOKUP(A991,'Data Analysis'!A990:Q3325,6,FALSE)</f>
        <v>10.56</v>
      </c>
      <c r="E991" s="7" t="str">
        <f>VLOOKUP(A991,'Data Analysis'!A990:Q3325,7,FALSE)</f>
        <v>No</v>
      </c>
      <c r="F991" s="7" t="str">
        <f>VLOOKUP(A991,'Data Analysis'!A990:Q3325,9,FALSE)</f>
        <v>No</v>
      </c>
      <c r="G991" s="7" t="str">
        <f>VLOOKUP(A991,'Data Analysis'!A990:Q3325,8,FALSE)</f>
        <v>No</v>
      </c>
      <c r="H991" s="7">
        <f>VLOOKUP(A991,'Data Analysis'!A990:Q3325,10,FALSE)</f>
        <v>0</v>
      </c>
      <c r="I991" s="7" t="str">
        <f>VLOOKUP(A991,'Data Analysis'!A990:Q3325,17,FALSE)</f>
        <v>No</v>
      </c>
      <c r="J991" s="7" t="str">
        <f>VLOOKUP(A991,'Data Analysis'!A990:Q3325,11,FALSE)</f>
        <v>Overweight</v>
      </c>
      <c r="K991" s="7" t="str">
        <f>VLOOKUP(A991,'Data Analysis'!A990:Q3325,12,FALSE)</f>
        <v>Diabetes</v>
      </c>
      <c r="L991" s="7" t="str">
        <f>VLOOKUP(A991,'Data Analysis'!A990:Q3325,13,FALSE)</f>
        <v>6-Oct-1968</v>
      </c>
      <c r="M991" s="7">
        <f>VLOOKUP(A991,'Data Analysis'!A990:Q3325,14,FALSE)</f>
        <v>11305.93</v>
      </c>
      <c r="N991" s="7" t="str">
        <f>VLOOKUP(A991,'Data Analysis'!A990:Q3325,16,FALSE)</f>
        <v>tier - 3</v>
      </c>
      <c r="O991" s="7" t="str">
        <f>VLOOKUP(A991,'Data Analysis'!A990:Q3325,15,FALSE)</f>
        <v>tier - 1</v>
      </c>
      <c r="P991" s="7">
        <f>VLOOKUP(A991,'Data Analysis'!A990:Q3325,2,FALSE)</f>
        <v>54</v>
      </c>
      <c r="Q991" s="7">
        <f>VLOOKUP(A992,'Data Analysis'!A991:Q3326,2,FALSE)</f>
        <v>50</v>
      </c>
    </row>
    <row r="992" ht="15.6" spans="1:17">
      <c r="A992" s="9" t="s">
        <v>1982</v>
      </c>
      <c r="B992" s="7" t="str">
        <f>VLOOKUP(A992,'Data Analysis'!A991:Q3326,4,FALSE)</f>
        <v>  Tracie</v>
      </c>
      <c r="C992" s="7">
        <f>VLOOKUP(A992,'Data Analysis'!A991:Q3326,5,FALSE)</f>
        <v>33.7</v>
      </c>
      <c r="D992" s="7">
        <f>VLOOKUP(A992,'Data Analysis'!A991:Q3326,6,FALSE)</f>
        <v>4.01</v>
      </c>
      <c r="E992" s="7" t="str">
        <f>VLOOKUP(A992,'Data Analysis'!A991:Q3326,7,FALSE)</f>
        <v>No</v>
      </c>
      <c r="F992" s="7" t="str">
        <f>VLOOKUP(A992,'Data Analysis'!A991:Q3326,9,FALSE)</f>
        <v>No</v>
      </c>
      <c r="G992" s="7" t="str">
        <f>VLOOKUP(A992,'Data Analysis'!A991:Q3326,8,FALSE)</f>
        <v>No</v>
      </c>
      <c r="H992" s="7">
        <f>VLOOKUP(A992,'Data Analysis'!A991:Q3326,10,FALSE)</f>
        <v>2</v>
      </c>
      <c r="I992" s="7" t="str">
        <f>VLOOKUP(A992,'Data Analysis'!A991:Q3326,17,FALSE)</f>
        <v>No</v>
      </c>
      <c r="J992" s="7" t="str">
        <f>VLOOKUP(A992,'Data Analysis'!A991:Q3326,11,FALSE)</f>
        <v>Obesity</v>
      </c>
      <c r="K992" s="7" t="str">
        <f>VLOOKUP(A992,'Data Analysis'!A991:Q3326,12,FALSE)</f>
        <v>Normal</v>
      </c>
      <c r="L992" s="7" t="str">
        <f>VLOOKUP(A992,'Data Analysis'!A991:Q3326,13,FALSE)</f>
        <v>25-Sep-1972</v>
      </c>
      <c r="M992" s="7">
        <f>VLOOKUP(A992,'Data Analysis'!A991:Q3326,14,FALSE)</f>
        <v>11299.34</v>
      </c>
      <c r="N992" s="7" t="str">
        <f>VLOOKUP(A992,'Data Analysis'!A991:Q3326,16,FALSE)</f>
        <v>tier - 3</v>
      </c>
      <c r="O992" s="7" t="str">
        <f>VLOOKUP(A992,'Data Analysis'!A991:Q3326,15,FALSE)</f>
        <v>tier - 2</v>
      </c>
      <c r="P992" s="7">
        <f>VLOOKUP(A992,'Data Analysis'!A991:Q3326,2,FALSE)</f>
        <v>50</v>
      </c>
      <c r="Q992" s="7">
        <f>VLOOKUP(A993,'Data Analysis'!A992:Q3327,2,FALSE)</f>
        <v>34</v>
      </c>
    </row>
    <row r="993" ht="15.6" spans="1:17">
      <c r="A993" s="9" t="s">
        <v>1984</v>
      </c>
      <c r="B993" s="7" t="str">
        <f>VLOOKUP(A993,'Data Analysis'!A992:Q3327,4,FALSE)</f>
        <v>  Tristan D</v>
      </c>
      <c r="C993" s="7">
        <f>VLOOKUP(A993,'Data Analysis'!A992:Q3327,5,FALSE)</f>
        <v>38.93</v>
      </c>
      <c r="D993" s="7">
        <f>VLOOKUP(A993,'Data Analysis'!A992:Q3327,6,FALSE)</f>
        <v>5.64</v>
      </c>
      <c r="E993" s="7" t="str">
        <f>VLOOKUP(A993,'Data Analysis'!A992:Q3327,7,FALSE)</f>
        <v>yes</v>
      </c>
      <c r="F993" s="7" t="str">
        <f>VLOOKUP(A993,'Data Analysis'!A992:Q3327,9,FALSE)</f>
        <v>No</v>
      </c>
      <c r="G993" s="7" t="str">
        <f>VLOOKUP(A993,'Data Analysis'!A992:Q3327,8,FALSE)</f>
        <v>No</v>
      </c>
      <c r="H993" s="7">
        <f>VLOOKUP(A993,'Data Analysis'!A992:Q3327,10,FALSE)</f>
        <v>1</v>
      </c>
      <c r="I993" s="7" t="str">
        <f>VLOOKUP(A993,'Data Analysis'!A992:Q3327,17,FALSE)</f>
        <v>No</v>
      </c>
      <c r="J993" s="7" t="str">
        <f>VLOOKUP(A993,'Data Analysis'!A992:Q3327,11,FALSE)</f>
        <v>Obesity</v>
      </c>
      <c r="K993" s="7" t="str">
        <f>VLOOKUP(A993,'Data Analysis'!A992:Q3327,12,FALSE)</f>
        <v>Normal</v>
      </c>
      <c r="L993" s="7" t="str">
        <f>VLOOKUP(A993,'Data Analysis'!A992:Q3327,13,FALSE)</f>
        <v>14-Nov-1988</v>
      </c>
      <c r="M993" s="7">
        <f>VLOOKUP(A993,'Data Analysis'!A992:Q3327,14,FALSE)</f>
        <v>11294.57</v>
      </c>
      <c r="N993" s="7" t="str">
        <f>VLOOKUP(A993,'Data Analysis'!A992:Q3327,16,FALSE)</f>
        <v>tier - 3</v>
      </c>
      <c r="O993" s="7" t="str">
        <f>VLOOKUP(A993,'Data Analysis'!A992:Q3327,15,FALSE)</f>
        <v>tier - 1</v>
      </c>
      <c r="P993" s="7">
        <f>VLOOKUP(A993,'Data Analysis'!A992:Q3327,2,FALSE)</f>
        <v>34</v>
      </c>
      <c r="Q993" s="7">
        <f>VLOOKUP(A994,'Data Analysis'!A993:Q3328,2,FALSE)</f>
        <v>52</v>
      </c>
    </row>
    <row r="994" ht="15.6" spans="1:17">
      <c r="A994" s="9" t="s">
        <v>1986</v>
      </c>
      <c r="B994" s="7" t="str">
        <f>VLOOKUP(A994,'Data Analysis'!A993:Q3328,4,FALSE)</f>
        <v>  Peiweng</v>
      </c>
      <c r="C994" s="7">
        <f>VLOOKUP(A994,'Data Analysis'!A993:Q3328,5,FALSE)</f>
        <v>32.775</v>
      </c>
      <c r="D994" s="7">
        <f>VLOOKUP(A994,'Data Analysis'!A993:Q3328,6,FALSE)</f>
        <v>8.02</v>
      </c>
      <c r="E994" s="7" t="str">
        <f>VLOOKUP(A994,'Data Analysis'!A993:Q3328,7,FALSE)</f>
        <v>yes</v>
      </c>
      <c r="F994" s="7" t="str">
        <f>VLOOKUP(A994,'Data Analysis'!A993:Q3328,9,FALSE)</f>
        <v>No</v>
      </c>
      <c r="G994" s="7" t="str">
        <f>VLOOKUP(A994,'Data Analysis'!A993:Q3328,8,FALSE)</f>
        <v>No</v>
      </c>
      <c r="H994" s="7">
        <f>VLOOKUP(A994,'Data Analysis'!A993:Q3328,10,FALSE)</f>
        <v>2</v>
      </c>
      <c r="I994" s="7" t="str">
        <f>VLOOKUP(A994,'Data Analysis'!A993:Q3328,17,FALSE)</f>
        <v>No</v>
      </c>
      <c r="J994" s="7" t="str">
        <f>VLOOKUP(A994,'Data Analysis'!A993:Q3328,11,FALSE)</f>
        <v>Obesity</v>
      </c>
      <c r="K994" s="7" t="str">
        <f>VLOOKUP(A994,'Data Analysis'!A993:Q3328,12,FALSE)</f>
        <v>Diabetes</v>
      </c>
      <c r="L994" s="7" t="str">
        <f>VLOOKUP(A994,'Data Analysis'!A993:Q3328,13,FALSE)</f>
        <v>22-Jun-1970</v>
      </c>
      <c r="M994" s="7">
        <f>VLOOKUP(A994,'Data Analysis'!A993:Q3328,14,FALSE)</f>
        <v>11289.11</v>
      </c>
      <c r="N994" s="7" t="str">
        <f>VLOOKUP(A994,'Data Analysis'!A993:Q3328,16,FALSE)</f>
        <v>tier - 3</v>
      </c>
      <c r="O994" s="7" t="str">
        <f>VLOOKUP(A994,'Data Analysis'!A993:Q3328,15,FALSE)</f>
        <v>tier - 1</v>
      </c>
      <c r="P994" s="7">
        <f>VLOOKUP(A994,'Data Analysis'!A993:Q3328,2,FALSE)</f>
        <v>52</v>
      </c>
      <c r="Q994" s="7">
        <f>VLOOKUP(A995,'Data Analysis'!A994:Q3329,2,FALSE)</f>
        <v>55</v>
      </c>
    </row>
    <row r="995" ht="15.6" spans="1:17">
      <c r="A995" s="9" t="s">
        <v>1988</v>
      </c>
      <c r="B995" s="7" t="str">
        <f>VLOOKUP(A995,'Data Analysis'!A994:Q3329,4,FALSE)</f>
        <v>  Theresa M</v>
      </c>
      <c r="C995" s="7">
        <f>VLOOKUP(A995,'Data Analysis'!A994:Q3329,5,FALSE)</f>
        <v>29.83</v>
      </c>
      <c r="D995" s="7">
        <f>VLOOKUP(A995,'Data Analysis'!A994:Q3329,6,FALSE)</f>
        <v>7.2</v>
      </c>
      <c r="E995" s="7" t="str">
        <f>VLOOKUP(A995,'Data Analysis'!A994:Q3329,7,FALSE)</f>
        <v>yes</v>
      </c>
      <c r="F995" s="7" t="str">
        <f>VLOOKUP(A995,'Data Analysis'!A994:Q3329,9,FALSE)</f>
        <v>No</v>
      </c>
      <c r="G995" s="7" t="str">
        <f>VLOOKUP(A995,'Data Analysis'!A994:Q3329,8,FALSE)</f>
        <v>No</v>
      </c>
      <c r="H995" s="7">
        <f>VLOOKUP(A995,'Data Analysis'!A994:Q3329,10,FALSE)</f>
        <v>0</v>
      </c>
      <c r="I995" s="7" t="str">
        <f>VLOOKUP(A995,'Data Analysis'!A994:Q3329,17,FALSE)</f>
        <v>No</v>
      </c>
      <c r="J995" s="7" t="str">
        <f>VLOOKUP(A995,'Data Analysis'!A994:Q3329,11,FALSE)</f>
        <v>Obesity</v>
      </c>
      <c r="K995" s="7" t="str">
        <f>VLOOKUP(A995,'Data Analysis'!A994:Q3329,12,FALSE)</f>
        <v>Diabetes</v>
      </c>
      <c r="L995" s="7" t="str">
        <f>VLOOKUP(A995,'Data Analysis'!A994:Q3329,13,FALSE)</f>
        <v>14-Jun-1967</v>
      </c>
      <c r="M995" s="7">
        <f>VLOOKUP(A995,'Data Analysis'!A994:Q3329,14,FALSE)</f>
        <v>11286.54</v>
      </c>
      <c r="N995" s="7" t="str">
        <f>VLOOKUP(A995,'Data Analysis'!A994:Q3329,16,FALSE)</f>
        <v>tier - 3</v>
      </c>
      <c r="O995" s="7" t="str">
        <f>VLOOKUP(A995,'Data Analysis'!A994:Q3329,15,FALSE)</f>
        <v>tier - 3</v>
      </c>
      <c r="P995" s="7">
        <f>VLOOKUP(A995,'Data Analysis'!A994:Q3329,2,FALSE)</f>
        <v>55</v>
      </c>
      <c r="Q995" s="7">
        <f>VLOOKUP(A996,'Data Analysis'!A995:Q3330,2,FALSE)</f>
        <v>18</v>
      </c>
    </row>
    <row r="996" ht="15.6" spans="1:17">
      <c r="A996" s="9" t="s">
        <v>1990</v>
      </c>
      <c r="B996" s="7" t="str">
        <f>VLOOKUP(A996,'Data Analysis'!A995:Q3330,4,FALSE)</f>
        <v>  Daniel J</v>
      </c>
      <c r="C996" s="7">
        <f>VLOOKUP(A996,'Data Analysis'!A995:Q3330,5,FALSE)</f>
        <v>28.31</v>
      </c>
      <c r="D996" s="7">
        <f>VLOOKUP(A996,'Data Analysis'!A995:Q3330,6,FALSE)</f>
        <v>4.55</v>
      </c>
      <c r="E996" s="7" t="str">
        <f>VLOOKUP(A996,'Data Analysis'!A995:Q3330,7,FALSE)</f>
        <v>No</v>
      </c>
      <c r="F996" s="7" t="str">
        <f>VLOOKUP(A996,'Data Analysis'!A995:Q3330,9,FALSE)</f>
        <v>yes</v>
      </c>
      <c r="G996" s="7" t="str">
        <f>VLOOKUP(A996,'Data Analysis'!A995:Q3330,8,FALSE)</f>
        <v>No</v>
      </c>
      <c r="H996" s="7">
        <f>VLOOKUP(A996,'Data Analysis'!A995:Q3330,10,FALSE)</f>
        <v>1</v>
      </c>
      <c r="I996" s="7" t="str">
        <f>VLOOKUP(A996,'Data Analysis'!A995:Q3330,17,FALSE)</f>
        <v>No</v>
      </c>
      <c r="J996" s="7" t="str">
        <f>VLOOKUP(A996,'Data Analysis'!A995:Q3330,11,FALSE)</f>
        <v>Obesity</v>
      </c>
      <c r="K996" s="7" t="str">
        <f>VLOOKUP(A996,'Data Analysis'!A995:Q3330,12,FALSE)</f>
        <v>Normal</v>
      </c>
      <c r="L996" s="7" t="str">
        <f>VLOOKUP(A996,'Data Analysis'!A995:Q3330,13,FALSE)</f>
        <v>4-Oct-2004</v>
      </c>
      <c r="M996" s="7">
        <f>VLOOKUP(A996,'Data Analysis'!A995:Q3330,14,FALSE)</f>
        <v>11272.33</v>
      </c>
      <c r="N996" s="7" t="str">
        <f>VLOOKUP(A996,'Data Analysis'!A995:Q3330,16,FALSE)</f>
        <v>tier - 3</v>
      </c>
      <c r="O996" s="7" t="str">
        <f>VLOOKUP(A996,'Data Analysis'!A995:Q3330,15,FALSE)</f>
        <v>tier - 2</v>
      </c>
      <c r="P996" s="7">
        <f>VLOOKUP(A996,'Data Analysis'!A995:Q3330,2,FALSE)</f>
        <v>18</v>
      </c>
      <c r="Q996" s="7">
        <f>VLOOKUP(A997,'Data Analysis'!A996:Q3331,2,FALSE)</f>
        <v>51</v>
      </c>
    </row>
    <row r="997" ht="15.6" spans="1:17">
      <c r="A997" s="9" t="s">
        <v>1992</v>
      </c>
      <c r="B997" s="7" t="str">
        <f>VLOOKUP(A997,'Data Analysis'!A996:Q3331,4,FALSE)</f>
        <v>  Courtney M</v>
      </c>
      <c r="C997" s="7">
        <f>VLOOKUP(A997,'Data Analysis'!A996:Q3331,5,FALSE)</f>
        <v>29.79</v>
      </c>
      <c r="D997" s="7">
        <f>VLOOKUP(A997,'Data Analysis'!A996:Q3331,6,FALSE)</f>
        <v>9.03</v>
      </c>
      <c r="E997" s="7" t="str">
        <f>VLOOKUP(A997,'Data Analysis'!A996:Q3331,7,FALSE)</f>
        <v>No</v>
      </c>
      <c r="F997" s="7" t="str">
        <f>VLOOKUP(A997,'Data Analysis'!A996:Q3331,9,FALSE)</f>
        <v>No</v>
      </c>
      <c r="G997" s="7" t="str">
        <f>VLOOKUP(A997,'Data Analysis'!A996:Q3331,8,FALSE)</f>
        <v>No</v>
      </c>
      <c r="H997" s="7">
        <f>VLOOKUP(A997,'Data Analysis'!A996:Q3331,10,FALSE)</f>
        <v>0</v>
      </c>
      <c r="I997" s="7" t="str">
        <f>VLOOKUP(A997,'Data Analysis'!A996:Q3331,17,FALSE)</f>
        <v>No</v>
      </c>
      <c r="J997" s="7" t="str">
        <f>VLOOKUP(A997,'Data Analysis'!A996:Q3331,11,FALSE)</f>
        <v>Obesity</v>
      </c>
      <c r="K997" s="7" t="str">
        <f>VLOOKUP(A997,'Data Analysis'!A996:Q3331,12,FALSE)</f>
        <v>Diabetes</v>
      </c>
      <c r="L997" s="7" t="str">
        <f>VLOOKUP(A997,'Data Analysis'!A996:Q3331,13,FALSE)</f>
        <v>26-Dec-1971</v>
      </c>
      <c r="M997" s="7">
        <f>VLOOKUP(A997,'Data Analysis'!A996:Q3331,14,FALSE)</f>
        <v>11265.71</v>
      </c>
      <c r="N997" s="7" t="str">
        <f>VLOOKUP(A997,'Data Analysis'!A996:Q3331,16,FALSE)</f>
        <v>tier - 3</v>
      </c>
      <c r="O997" s="7" t="str">
        <f>VLOOKUP(A997,'Data Analysis'!A996:Q3331,15,FALSE)</f>
        <v>tier - 1</v>
      </c>
      <c r="P997" s="7">
        <f>VLOOKUP(A997,'Data Analysis'!A996:Q3331,2,FALSE)</f>
        <v>51</v>
      </c>
      <c r="Q997" s="7">
        <f>VLOOKUP(A998,'Data Analysis'!A997:Q3332,2,FALSE)</f>
        <v>53</v>
      </c>
    </row>
    <row r="998" ht="15.6" spans="1:17">
      <c r="A998" s="9" t="s">
        <v>1994</v>
      </c>
      <c r="B998" s="7" t="str">
        <f>VLOOKUP(A998,'Data Analysis'!A997:Q3332,4,FALSE)</f>
        <v>  Jose A</v>
      </c>
      <c r="C998" s="7">
        <f>VLOOKUP(A998,'Data Analysis'!A997:Q3332,5,FALSE)</f>
        <v>36.6</v>
      </c>
      <c r="D998" s="7">
        <f>VLOOKUP(A998,'Data Analysis'!A997:Q3332,6,FALSE)</f>
        <v>5.2</v>
      </c>
      <c r="E998" s="7" t="str">
        <f>VLOOKUP(A998,'Data Analysis'!A997:Q3332,7,FALSE)</f>
        <v>yes</v>
      </c>
      <c r="F998" s="7" t="str">
        <f>VLOOKUP(A998,'Data Analysis'!A997:Q3332,9,FALSE)</f>
        <v>No</v>
      </c>
      <c r="G998" s="7" t="str">
        <f>VLOOKUP(A998,'Data Analysis'!A997:Q3332,8,FALSE)</f>
        <v>Yes</v>
      </c>
      <c r="H998" s="7">
        <f>VLOOKUP(A998,'Data Analysis'!A997:Q3332,10,FALSE)</f>
        <v>1</v>
      </c>
      <c r="I998" s="7" t="str">
        <f>VLOOKUP(A998,'Data Analysis'!A997:Q3332,17,FALSE)</f>
        <v>No</v>
      </c>
      <c r="J998" s="7" t="str">
        <f>VLOOKUP(A998,'Data Analysis'!A997:Q3332,11,FALSE)</f>
        <v>Obesity</v>
      </c>
      <c r="K998" s="7" t="str">
        <f>VLOOKUP(A998,'Data Analysis'!A997:Q3332,12,FALSE)</f>
        <v>Normal</v>
      </c>
      <c r="L998" s="7" t="str">
        <f>VLOOKUP(A998,'Data Analysis'!A997:Q3332,13,FALSE)</f>
        <v>11-Oct-1969</v>
      </c>
      <c r="M998" s="7">
        <f>VLOOKUP(A998,'Data Analysis'!A997:Q3332,14,FALSE)</f>
        <v>11264.54</v>
      </c>
      <c r="N998" s="7" t="str">
        <f>VLOOKUP(A998,'Data Analysis'!A997:Q3332,16,FALSE)</f>
        <v>tier - 3</v>
      </c>
      <c r="O998" s="7" t="str">
        <f>VLOOKUP(A998,'Data Analysis'!A997:Q3332,15,FALSE)</f>
        <v>tier - 2</v>
      </c>
      <c r="P998" s="7">
        <f>VLOOKUP(A998,'Data Analysis'!A997:Q3332,2,FALSE)</f>
        <v>53</v>
      </c>
      <c r="Q998" s="7">
        <f>VLOOKUP(A999,'Data Analysis'!A998:Q3333,2,FALSE)</f>
        <v>41</v>
      </c>
    </row>
    <row r="999" ht="15.6" spans="1:17">
      <c r="A999" s="9" t="s">
        <v>1996</v>
      </c>
      <c r="B999" s="7" t="str">
        <f>VLOOKUP(A999,'Data Analysis'!A998:Q3333,4,FALSE)</f>
        <v>  Lauren</v>
      </c>
      <c r="C999" s="7">
        <f>VLOOKUP(A999,'Data Analysis'!A998:Q3333,5,FALSE)</f>
        <v>35.93</v>
      </c>
      <c r="D999" s="7">
        <f>VLOOKUP(A999,'Data Analysis'!A998:Q3333,6,FALSE)</f>
        <v>8.3</v>
      </c>
      <c r="E999" s="7" t="str">
        <f>VLOOKUP(A999,'Data Analysis'!A998:Q3333,7,FALSE)</f>
        <v>yes</v>
      </c>
      <c r="F999" s="7" t="str">
        <f>VLOOKUP(A999,'Data Analysis'!A998:Q3333,9,FALSE)</f>
        <v>No</v>
      </c>
      <c r="G999" s="7" t="str">
        <f>VLOOKUP(A999,'Data Analysis'!A998:Q3333,8,FALSE)</f>
        <v>No</v>
      </c>
      <c r="H999" s="7">
        <f>VLOOKUP(A999,'Data Analysis'!A998:Q3333,10,FALSE)</f>
        <v>0</v>
      </c>
      <c r="I999" s="7" t="str">
        <f>VLOOKUP(A999,'Data Analysis'!A998:Q3333,17,FALSE)</f>
        <v>No</v>
      </c>
      <c r="J999" s="7" t="str">
        <f>VLOOKUP(A999,'Data Analysis'!A998:Q3333,11,FALSE)</f>
        <v>Overweight</v>
      </c>
      <c r="K999" s="7" t="str">
        <f>VLOOKUP(A999,'Data Analysis'!A998:Q3333,12,FALSE)</f>
        <v>Diabetes</v>
      </c>
      <c r="L999" s="7" t="str">
        <f>VLOOKUP(A999,'Data Analysis'!A998:Q3333,13,FALSE)</f>
        <v>2-Oct-1981</v>
      </c>
      <c r="M999" s="7">
        <f>VLOOKUP(A999,'Data Analysis'!A998:Q3333,14,FALSE)</f>
        <v>11255.29</v>
      </c>
      <c r="N999" s="7" t="str">
        <f>VLOOKUP(A999,'Data Analysis'!A998:Q3333,16,FALSE)</f>
        <v>tier - 3</v>
      </c>
      <c r="O999" s="7" t="str">
        <f>VLOOKUP(A999,'Data Analysis'!A998:Q3333,15,FALSE)</f>
        <v>tier - 1</v>
      </c>
      <c r="P999" s="7">
        <f>VLOOKUP(A999,'Data Analysis'!A998:Q3333,2,FALSE)</f>
        <v>41</v>
      </c>
      <c r="Q999" s="7">
        <f>VLOOKUP(A1000,'Data Analysis'!A999:Q3334,2,FALSE)</f>
        <v>53</v>
      </c>
    </row>
    <row r="1000" ht="15.6" spans="1:17">
      <c r="A1000" s="9" t="s">
        <v>1998</v>
      </c>
      <c r="B1000" s="7" t="str">
        <f>VLOOKUP(A1000,'Data Analysis'!A999:Q3334,4,FALSE)</f>
        <v>  Jonathon M</v>
      </c>
      <c r="C1000" s="7">
        <f>VLOOKUP(A1000,'Data Analysis'!A999:Q3334,5,FALSE)</f>
        <v>28.6</v>
      </c>
      <c r="D1000" s="7">
        <f>VLOOKUP(A1000,'Data Analysis'!A999:Q3334,6,FALSE)</f>
        <v>5.56</v>
      </c>
      <c r="E1000" s="7" t="str">
        <f>VLOOKUP(A1000,'Data Analysis'!A999:Q3334,7,FALSE)</f>
        <v>yes</v>
      </c>
      <c r="F1000" s="7" t="str">
        <f>VLOOKUP(A1000,'Data Analysis'!A999:Q3334,9,FALSE)</f>
        <v>No</v>
      </c>
      <c r="G1000" s="7" t="str">
        <f>VLOOKUP(A1000,'Data Analysis'!A999:Q3334,8,FALSE)</f>
        <v>Yes</v>
      </c>
      <c r="H1000" s="7">
        <f>VLOOKUP(A1000,'Data Analysis'!A999:Q3334,10,FALSE)</f>
        <v>1</v>
      </c>
      <c r="I1000" s="7" t="str">
        <f>VLOOKUP(A1000,'Data Analysis'!A999:Q3334,17,FALSE)</f>
        <v>No</v>
      </c>
      <c r="J1000" s="7" t="str">
        <f>VLOOKUP(A1000,'Data Analysis'!A999:Q3334,11,FALSE)</f>
        <v>Normal Weight</v>
      </c>
      <c r="K1000" s="7" t="str">
        <f>VLOOKUP(A1000,'Data Analysis'!A999:Q3334,12,FALSE)</f>
        <v>Normal</v>
      </c>
      <c r="L1000" s="7" t="str">
        <f>VLOOKUP(A1000,'Data Analysis'!A999:Q3334,13,FALSE)</f>
        <v>20-Aug-1969</v>
      </c>
      <c r="M1000" s="7">
        <f>VLOOKUP(A1000,'Data Analysis'!A999:Q3334,14,FALSE)</f>
        <v>11253.42</v>
      </c>
      <c r="N1000" s="7" t="str">
        <f>VLOOKUP(A1000,'Data Analysis'!A999:Q3334,16,FALSE)</f>
        <v>tier - 3</v>
      </c>
      <c r="O1000" s="7" t="str">
        <f>VLOOKUP(A1000,'Data Analysis'!A999:Q3334,15,FALSE)</f>
        <v>tier - 1</v>
      </c>
      <c r="P1000" s="7">
        <f>VLOOKUP(A1000,'Data Analysis'!A999:Q3334,2,FALSE)</f>
        <v>53</v>
      </c>
      <c r="Q1000" s="7">
        <f>VLOOKUP(A1001,'Data Analysis'!A1000:Q3335,2,FALSE)</f>
        <v>33</v>
      </c>
    </row>
    <row r="1001" ht="15.6" spans="1:17">
      <c r="A1001" s="9" t="s">
        <v>2000</v>
      </c>
      <c r="B1001" s="7" t="str">
        <f>VLOOKUP(A1001,'Data Analysis'!A1000:Q3335,4,FALSE)</f>
        <v>  Stephanie A</v>
      </c>
      <c r="C1001" s="7">
        <f>VLOOKUP(A1001,'Data Analysis'!A1000:Q3335,5,FALSE)</f>
        <v>39.17</v>
      </c>
      <c r="D1001" s="7">
        <f>VLOOKUP(A1001,'Data Analysis'!A1000:Q3335,6,FALSE)</f>
        <v>4.15</v>
      </c>
      <c r="E1001" s="7" t="str">
        <f>VLOOKUP(A1001,'Data Analysis'!A1000:Q3335,7,FALSE)</f>
        <v>No</v>
      </c>
      <c r="F1001" s="7" t="str">
        <f>VLOOKUP(A1001,'Data Analysis'!A1000:Q3335,9,FALSE)</f>
        <v>No</v>
      </c>
      <c r="G1001" s="7" t="str">
        <f>VLOOKUP(A1001,'Data Analysis'!A1000:Q3335,8,FALSE)</f>
        <v>No</v>
      </c>
      <c r="H1001" s="7">
        <f>VLOOKUP(A1001,'Data Analysis'!A1000:Q3335,10,FALSE)</f>
        <v>0</v>
      </c>
      <c r="I1001" s="7" t="str">
        <f>VLOOKUP(A1001,'Data Analysis'!A1000:Q3335,17,FALSE)</f>
        <v>No</v>
      </c>
      <c r="J1001" s="7" t="str">
        <f>VLOOKUP(A1001,'Data Analysis'!A1000:Q3335,11,FALSE)</f>
        <v>Obesity</v>
      </c>
      <c r="K1001" s="7" t="str">
        <f>VLOOKUP(A1001,'Data Analysis'!A1000:Q3335,12,FALSE)</f>
        <v>Normal</v>
      </c>
      <c r="L1001" s="7" t="str">
        <f>VLOOKUP(A1001,'Data Analysis'!A1000:Q3335,13,FALSE)</f>
        <v>17-Dec-1989</v>
      </c>
      <c r="M1001" s="7">
        <f>VLOOKUP(A1001,'Data Analysis'!A1000:Q3335,14,FALSE)</f>
        <v>11250.43</v>
      </c>
      <c r="N1001" s="7" t="str">
        <f>VLOOKUP(A1001,'Data Analysis'!A1000:Q3335,16,FALSE)</f>
        <v>tier - 3</v>
      </c>
      <c r="O1001" s="7" t="str">
        <f>VLOOKUP(A1001,'Data Analysis'!A1000:Q3335,15,FALSE)</f>
        <v>tier - 2</v>
      </c>
      <c r="P1001" s="7">
        <f>VLOOKUP(A1001,'Data Analysis'!A1000:Q3335,2,FALSE)</f>
        <v>33</v>
      </c>
      <c r="Q1001" s="7">
        <f>VLOOKUP(A1002,'Data Analysis'!A1001:Q3336,2,FALSE)</f>
        <v>53</v>
      </c>
    </row>
    <row r="1002" ht="15.6" spans="1:17">
      <c r="A1002" s="9" t="s">
        <v>2002</v>
      </c>
      <c r="B1002" s="7" t="str">
        <f>VLOOKUP(A1002,'Data Analysis'!A1001:Q3336,4,FALSE)</f>
        <v>  Patrick</v>
      </c>
      <c r="C1002" s="7">
        <f>VLOOKUP(A1002,'Data Analysis'!A1001:Q3336,5,FALSE)</f>
        <v>26.41</v>
      </c>
      <c r="D1002" s="7">
        <f>VLOOKUP(A1002,'Data Analysis'!A1001:Q3336,6,FALSE)</f>
        <v>5.99</v>
      </c>
      <c r="E1002" s="7" t="str">
        <f>VLOOKUP(A1002,'Data Analysis'!A1001:Q3336,7,FALSE)</f>
        <v>yes</v>
      </c>
      <c r="F1002" s="7" t="str">
        <f>VLOOKUP(A1002,'Data Analysis'!A1001:Q3336,9,FALSE)</f>
        <v>No</v>
      </c>
      <c r="G1002" s="7" t="str">
        <f>VLOOKUP(A1002,'Data Analysis'!A1001:Q3336,8,FALSE)</f>
        <v>Yes</v>
      </c>
      <c r="H1002" s="7">
        <f>VLOOKUP(A1002,'Data Analysis'!A1001:Q3336,10,FALSE)</f>
        <v>1</v>
      </c>
      <c r="I1002" s="7" t="str">
        <f>VLOOKUP(A1002,'Data Analysis'!A1001:Q3336,17,FALSE)</f>
        <v>No</v>
      </c>
      <c r="J1002" s="7" t="str">
        <f>VLOOKUP(A1002,'Data Analysis'!A1001:Q3336,11,FALSE)</f>
        <v>Obesity</v>
      </c>
      <c r="K1002" s="7" t="str">
        <f>VLOOKUP(A1002,'Data Analysis'!A1001:Q3336,12,FALSE)</f>
        <v>Prediabetes</v>
      </c>
      <c r="L1002" s="7" t="str">
        <f>VLOOKUP(A1002,'Data Analysis'!A1001:Q3336,13,FALSE)</f>
        <v>30-Dec-1969</v>
      </c>
      <c r="M1002" s="7">
        <f>VLOOKUP(A1002,'Data Analysis'!A1001:Q3336,14,FALSE)</f>
        <v>11244.38</v>
      </c>
      <c r="N1002" s="7" t="str">
        <f>VLOOKUP(A1002,'Data Analysis'!A1001:Q3336,16,FALSE)</f>
        <v>tier - 3</v>
      </c>
      <c r="O1002" s="7" t="str">
        <f>VLOOKUP(A1002,'Data Analysis'!A1001:Q3336,15,FALSE)</f>
        <v>tier - 1</v>
      </c>
      <c r="P1002" s="7">
        <f>VLOOKUP(A1002,'Data Analysis'!A1001:Q3336,2,FALSE)</f>
        <v>53</v>
      </c>
      <c r="Q1002" s="7">
        <f>VLOOKUP(A1003,'Data Analysis'!A1002:Q3337,2,FALSE)</f>
        <v>46</v>
      </c>
    </row>
    <row r="1003" ht="15.6" spans="1:17">
      <c r="A1003" s="9" t="s">
        <v>2004</v>
      </c>
      <c r="B1003" s="7" t="str">
        <f>VLOOKUP(A1003,'Data Analysis'!A1002:Q3337,4,FALSE)</f>
        <v>  Krista</v>
      </c>
      <c r="C1003" s="7">
        <f>VLOOKUP(A1003,'Data Analysis'!A1002:Q3337,5,FALSE)</f>
        <v>30.63</v>
      </c>
      <c r="D1003" s="7">
        <f>VLOOKUP(A1003,'Data Analysis'!A1002:Q3337,6,FALSE)</f>
        <v>5.8</v>
      </c>
      <c r="E1003" s="7" t="str">
        <f>VLOOKUP(A1003,'Data Analysis'!A1002:Q3337,7,FALSE)</f>
        <v>yes</v>
      </c>
      <c r="F1003" s="7" t="str">
        <f>VLOOKUP(A1003,'Data Analysis'!A1002:Q3337,9,FALSE)</f>
        <v>No</v>
      </c>
      <c r="G1003" s="7" t="str">
        <f>VLOOKUP(A1003,'Data Analysis'!A1002:Q3337,8,FALSE)</f>
        <v>No</v>
      </c>
      <c r="H1003" s="7">
        <f>VLOOKUP(A1003,'Data Analysis'!A1002:Q3337,10,FALSE)</f>
        <v>0</v>
      </c>
      <c r="I1003" s="7" t="str">
        <f>VLOOKUP(A1003,'Data Analysis'!A1002:Q3337,17,FALSE)</f>
        <v>No</v>
      </c>
      <c r="J1003" s="7" t="str">
        <f>VLOOKUP(A1003,'Data Analysis'!A1002:Q3337,11,FALSE)</f>
        <v>Obesity</v>
      </c>
      <c r="K1003" s="7" t="str">
        <f>VLOOKUP(A1003,'Data Analysis'!A1002:Q3337,12,FALSE)</f>
        <v>Prediabetes</v>
      </c>
      <c r="L1003" s="7" t="str">
        <f>VLOOKUP(A1003,'Data Analysis'!A1002:Q3337,13,FALSE)</f>
        <v>28-Jun-1976</v>
      </c>
      <c r="M1003" s="7">
        <f>VLOOKUP(A1003,'Data Analysis'!A1002:Q3337,14,FALSE)</f>
        <v>11217.35</v>
      </c>
      <c r="N1003" s="7" t="str">
        <f>VLOOKUP(A1003,'Data Analysis'!A1002:Q3337,16,FALSE)</f>
        <v>tier - 3</v>
      </c>
      <c r="O1003" s="7" t="str">
        <f>VLOOKUP(A1003,'Data Analysis'!A1002:Q3337,15,FALSE)</f>
        <v>tier - 2</v>
      </c>
      <c r="P1003" s="7">
        <f>VLOOKUP(A1003,'Data Analysis'!A1002:Q3337,2,FALSE)</f>
        <v>46</v>
      </c>
      <c r="Q1003" s="7">
        <f>VLOOKUP(A1004,'Data Analysis'!A1003:Q3338,2,FALSE)</f>
        <v>52</v>
      </c>
    </row>
    <row r="1004" ht="15.6" spans="1:17">
      <c r="A1004" s="9" t="s">
        <v>2006</v>
      </c>
      <c r="B1004" s="7" t="str">
        <f>VLOOKUP(A1004,'Data Analysis'!A1003:Q3338,4,FALSE)</f>
        <v>  Jenessa</v>
      </c>
      <c r="C1004" s="7">
        <f>VLOOKUP(A1004,'Data Analysis'!A1003:Q3338,5,FALSE)</f>
        <v>31.73</v>
      </c>
      <c r="D1004" s="7">
        <f>VLOOKUP(A1004,'Data Analysis'!A1003:Q3338,6,FALSE)</f>
        <v>7.32</v>
      </c>
      <c r="E1004" s="7" t="str">
        <f>VLOOKUP(A1004,'Data Analysis'!A1003:Q3338,7,FALSE)</f>
        <v>yes</v>
      </c>
      <c r="F1004" s="7" t="str">
        <f>VLOOKUP(A1004,'Data Analysis'!A1003:Q3338,9,FALSE)</f>
        <v>No</v>
      </c>
      <c r="G1004" s="7" t="str">
        <f>VLOOKUP(A1004,'Data Analysis'!A1003:Q3338,8,FALSE)</f>
        <v>No</v>
      </c>
      <c r="H1004" s="7">
        <f>VLOOKUP(A1004,'Data Analysis'!A1003:Q3338,10,FALSE)</f>
        <v>2</v>
      </c>
      <c r="I1004" s="7" t="str">
        <f>VLOOKUP(A1004,'Data Analysis'!A1003:Q3338,17,FALSE)</f>
        <v>No</v>
      </c>
      <c r="J1004" s="7" t="str">
        <f>VLOOKUP(A1004,'Data Analysis'!A1003:Q3338,11,FALSE)</f>
        <v>Obesity</v>
      </c>
      <c r="K1004" s="7" t="str">
        <f>VLOOKUP(A1004,'Data Analysis'!A1003:Q3338,12,FALSE)</f>
        <v>Diabetes</v>
      </c>
      <c r="L1004" s="7" t="str">
        <f>VLOOKUP(A1004,'Data Analysis'!A1003:Q3338,13,FALSE)</f>
        <v>14-Jun-1970</v>
      </c>
      <c r="M1004" s="7">
        <f>VLOOKUP(A1004,'Data Analysis'!A1003:Q3338,14,FALSE)</f>
        <v>11187.66</v>
      </c>
      <c r="N1004" s="7" t="str">
        <f>VLOOKUP(A1004,'Data Analysis'!A1003:Q3338,16,FALSE)</f>
        <v>tier - 3</v>
      </c>
      <c r="O1004" s="7" t="str">
        <f>VLOOKUP(A1004,'Data Analysis'!A1003:Q3338,15,FALSE)</f>
        <v>tier - 2</v>
      </c>
      <c r="P1004" s="7">
        <f>VLOOKUP(A1004,'Data Analysis'!A1003:Q3338,2,FALSE)</f>
        <v>52</v>
      </c>
      <c r="Q1004" s="7">
        <f>VLOOKUP(A1005,'Data Analysis'!A1004:Q3339,2,FALSE)</f>
        <v>50</v>
      </c>
    </row>
    <row r="1005" ht="15.6" spans="1:17">
      <c r="A1005" s="9" t="s">
        <v>2008</v>
      </c>
      <c r="B1005" s="7" t="str">
        <f>VLOOKUP(A1005,'Data Analysis'!A1004:Q3339,4,FALSE)</f>
        <v>  Ryan M</v>
      </c>
      <c r="C1005" s="7">
        <f>VLOOKUP(A1005,'Data Analysis'!A1004:Q3339,5,FALSE)</f>
        <v>30.7</v>
      </c>
      <c r="D1005" s="7">
        <f>VLOOKUP(A1005,'Data Analysis'!A1004:Q3339,6,FALSE)</f>
        <v>5.16</v>
      </c>
      <c r="E1005" s="7" t="str">
        <f>VLOOKUP(A1005,'Data Analysis'!A1004:Q3339,7,FALSE)</f>
        <v>No</v>
      </c>
      <c r="F1005" s="7" t="str">
        <f>VLOOKUP(A1005,'Data Analysis'!A1004:Q3339,9,FALSE)</f>
        <v>No</v>
      </c>
      <c r="G1005" s="7" t="str">
        <f>VLOOKUP(A1005,'Data Analysis'!A1004:Q3339,8,FALSE)</f>
        <v>No</v>
      </c>
      <c r="H1005" s="7">
        <f>VLOOKUP(A1005,'Data Analysis'!A1004:Q3339,10,FALSE)</f>
        <v>2</v>
      </c>
      <c r="I1005" s="7" t="str">
        <f>VLOOKUP(A1005,'Data Analysis'!A1004:Q3339,17,FALSE)</f>
        <v>No</v>
      </c>
      <c r="J1005" s="7" t="str">
        <f>VLOOKUP(A1005,'Data Analysis'!A1004:Q3339,11,FALSE)</f>
        <v>Normal Weight</v>
      </c>
      <c r="K1005" s="7" t="str">
        <f>VLOOKUP(A1005,'Data Analysis'!A1004:Q3339,12,FALSE)</f>
        <v>Normal</v>
      </c>
      <c r="L1005" s="7" t="str">
        <f>VLOOKUP(A1005,'Data Analysis'!A1004:Q3339,13,FALSE)</f>
        <v>3-Sep-1972</v>
      </c>
      <c r="M1005" s="7">
        <f>VLOOKUP(A1005,'Data Analysis'!A1004:Q3339,14,FALSE)</f>
        <v>11186.2</v>
      </c>
      <c r="N1005" s="7" t="str">
        <f>VLOOKUP(A1005,'Data Analysis'!A1004:Q3339,16,FALSE)</f>
        <v>tier - 3</v>
      </c>
      <c r="O1005" s="7" t="str">
        <f>VLOOKUP(A1005,'Data Analysis'!A1004:Q3339,15,FALSE)</f>
        <v>tier - 2</v>
      </c>
      <c r="P1005" s="7">
        <f>VLOOKUP(A1005,'Data Analysis'!A1004:Q3339,2,FALSE)</f>
        <v>50</v>
      </c>
      <c r="Q1005" s="7">
        <f>VLOOKUP(A1006,'Data Analysis'!A1005:Q3340,2,FALSE)</f>
        <v>56</v>
      </c>
    </row>
    <row r="1006" ht="15.6" spans="1:17">
      <c r="A1006" s="9" t="s">
        <v>2010</v>
      </c>
      <c r="B1006" s="7" t="str">
        <f>VLOOKUP(A1006,'Data Analysis'!A1005:Q3340,4,FALSE)</f>
        <v>  Thomas</v>
      </c>
      <c r="C1006" s="7">
        <f>VLOOKUP(A1006,'Data Analysis'!A1005:Q3340,5,FALSE)</f>
        <v>25.935</v>
      </c>
      <c r="D1006" s="7">
        <f>VLOOKUP(A1006,'Data Analysis'!A1005:Q3340,6,FALSE)</f>
        <v>5.96</v>
      </c>
      <c r="E1006" s="7" t="str">
        <f>VLOOKUP(A1006,'Data Analysis'!A1005:Q3340,7,FALSE)</f>
        <v>yes</v>
      </c>
      <c r="F1006" s="7" t="str">
        <f>VLOOKUP(A1006,'Data Analysis'!A1005:Q3340,9,FALSE)</f>
        <v>No</v>
      </c>
      <c r="G1006" s="7" t="str">
        <f>VLOOKUP(A1006,'Data Analysis'!A1005:Q3340,8,FALSE)</f>
        <v>No</v>
      </c>
      <c r="H1006" s="7">
        <f>VLOOKUP(A1006,'Data Analysis'!A1005:Q3340,10,FALSE)</f>
        <v>2</v>
      </c>
      <c r="I1006" s="7" t="str">
        <f>VLOOKUP(A1006,'Data Analysis'!A1005:Q3340,17,FALSE)</f>
        <v>No</v>
      </c>
      <c r="J1006" s="7" t="str">
        <f>VLOOKUP(A1006,'Data Analysis'!A1005:Q3340,11,FALSE)</f>
        <v>Obesity</v>
      </c>
      <c r="K1006" s="7" t="str">
        <f>VLOOKUP(A1006,'Data Analysis'!A1005:Q3340,12,FALSE)</f>
        <v>Prediabetes</v>
      </c>
      <c r="L1006" s="7" t="str">
        <f>VLOOKUP(A1006,'Data Analysis'!A1005:Q3340,13,FALSE)</f>
        <v>6-Aug-1966</v>
      </c>
      <c r="M1006" s="7">
        <f>VLOOKUP(A1006,'Data Analysis'!A1005:Q3340,14,FALSE)</f>
        <v>11165.42</v>
      </c>
      <c r="N1006" s="7" t="str">
        <f>VLOOKUP(A1006,'Data Analysis'!A1005:Q3340,16,FALSE)</f>
        <v>tier - 3</v>
      </c>
      <c r="O1006" s="7" t="str">
        <f>VLOOKUP(A1006,'Data Analysis'!A1005:Q3340,15,FALSE)</f>
        <v>tier - 1</v>
      </c>
      <c r="P1006" s="7">
        <f>VLOOKUP(A1006,'Data Analysis'!A1005:Q3340,2,FALSE)</f>
        <v>56</v>
      </c>
      <c r="Q1006" s="7">
        <f>VLOOKUP(A1007,'Data Analysis'!A1006:Q3341,2,FALSE)</f>
        <v>53</v>
      </c>
    </row>
    <row r="1007" ht="15.6" spans="1:17">
      <c r="A1007" s="9" t="s">
        <v>2012</v>
      </c>
      <c r="B1007" s="7" t="str">
        <f>VLOOKUP(A1007,'Data Analysis'!A1006:Q3341,4,FALSE)</f>
        <v>  Amanda N</v>
      </c>
      <c r="C1007" s="7">
        <f>VLOOKUP(A1007,'Data Analysis'!A1006:Q3341,5,FALSE)</f>
        <v>35.9</v>
      </c>
      <c r="D1007" s="7">
        <f>VLOOKUP(A1007,'Data Analysis'!A1006:Q3341,6,FALSE)</f>
        <v>4.85</v>
      </c>
      <c r="E1007" s="7" t="str">
        <f>VLOOKUP(A1007,'Data Analysis'!A1006:Q3341,7,FALSE)</f>
        <v>yes</v>
      </c>
      <c r="F1007" s="7" t="str">
        <f>VLOOKUP(A1007,'Data Analysis'!A1006:Q3341,9,FALSE)</f>
        <v>No</v>
      </c>
      <c r="G1007" s="7" t="str">
        <f>VLOOKUP(A1007,'Data Analysis'!A1006:Q3341,8,FALSE)</f>
        <v>Yes</v>
      </c>
      <c r="H1007" s="7">
        <f>VLOOKUP(A1007,'Data Analysis'!A1006:Q3341,10,FALSE)</f>
        <v>1</v>
      </c>
      <c r="I1007" s="7" t="str">
        <f>VLOOKUP(A1007,'Data Analysis'!A1006:Q3341,17,FALSE)</f>
        <v>No</v>
      </c>
      <c r="J1007" s="7" t="str">
        <f>VLOOKUP(A1007,'Data Analysis'!A1006:Q3341,11,FALSE)</f>
        <v>Normal Weight</v>
      </c>
      <c r="K1007" s="7" t="str">
        <f>VLOOKUP(A1007,'Data Analysis'!A1006:Q3341,12,FALSE)</f>
        <v>Normal</v>
      </c>
      <c r="L1007" s="7" t="str">
        <f>VLOOKUP(A1007,'Data Analysis'!A1006:Q3341,13,FALSE)</f>
        <v>25-Jun-1969</v>
      </c>
      <c r="M1007" s="7">
        <f>VLOOKUP(A1007,'Data Analysis'!A1006:Q3341,14,FALSE)</f>
        <v>11163.57</v>
      </c>
      <c r="N1007" s="7" t="str">
        <f>VLOOKUP(A1007,'Data Analysis'!A1006:Q3341,16,FALSE)</f>
        <v>tier - 3</v>
      </c>
      <c r="O1007" s="7" t="str">
        <f>VLOOKUP(A1007,'Data Analysis'!A1006:Q3341,15,FALSE)</f>
        <v>tier - 2</v>
      </c>
      <c r="P1007" s="7">
        <f>VLOOKUP(A1007,'Data Analysis'!A1006:Q3341,2,FALSE)</f>
        <v>53</v>
      </c>
      <c r="Q1007" s="7">
        <f>VLOOKUP(A1008,'Data Analysis'!A1007:Q3342,2,FALSE)</f>
        <v>53</v>
      </c>
    </row>
    <row r="1008" ht="15.6" spans="1:17">
      <c r="A1008" s="9" t="s">
        <v>2014</v>
      </c>
      <c r="B1008" s="7" t="str">
        <f>VLOOKUP(A1008,'Data Analysis'!A1007:Q3342,4,FALSE)</f>
        <v>  Teresa P</v>
      </c>
      <c r="C1008" s="7">
        <f>VLOOKUP(A1008,'Data Analysis'!A1007:Q3342,5,FALSE)</f>
        <v>26.7</v>
      </c>
      <c r="D1008" s="7">
        <f>VLOOKUP(A1008,'Data Analysis'!A1007:Q3342,6,FALSE)</f>
        <v>5.09</v>
      </c>
      <c r="E1008" s="7" t="str">
        <f>VLOOKUP(A1008,'Data Analysis'!A1007:Q3342,7,FALSE)</f>
        <v>yes</v>
      </c>
      <c r="F1008" s="7" t="str">
        <f>VLOOKUP(A1008,'Data Analysis'!A1007:Q3342,9,FALSE)</f>
        <v>No</v>
      </c>
      <c r="G1008" s="7" t="str">
        <f>VLOOKUP(A1008,'Data Analysis'!A1007:Q3342,8,FALSE)</f>
        <v>Yes</v>
      </c>
      <c r="H1008" s="7">
        <f>VLOOKUP(A1008,'Data Analysis'!A1007:Q3342,10,FALSE)</f>
        <v>1</v>
      </c>
      <c r="I1008" s="7" t="str">
        <f>VLOOKUP(A1008,'Data Analysis'!A1007:Q3342,17,FALSE)</f>
        <v>No</v>
      </c>
      <c r="J1008" s="7" t="str">
        <f>VLOOKUP(A1008,'Data Analysis'!A1007:Q3342,11,FALSE)</f>
        <v>Obesity</v>
      </c>
      <c r="K1008" s="7" t="str">
        <f>VLOOKUP(A1008,'Data Analysis'!A1007:Q3342,12,FALSE)</f>
        <v>Normal</v>
      </c>
      <c r="L1008" s="7" t="str">
        <f>VLOOKUP(A1008,'Data Analysis'!A1007:Q3342,13,FALSE)</f>
        <v>30-Nov-1969</v>
      </c>
      <c r="M1008" s="7">
        <f>VLOOKUP(A1008,'Data Analysis'!A1007:Q3342,14,FALSE)</f>
        <v>11150.78</v>
      </c>
      <c r="N1008" s="7" t="str">
        <f>VLOOKUP(A1008,'Data Analysis'!A1007:Q3342,16,FALSE)</f>
        <v>tier - 3</v>
      </c>
      <c r="O1008" s="7" t="str">
        <f>VLOOKUP(A1008,'Data Analysis'!A1007:Q3342,15,FALSE)</f>
        <v>tier - 2</v>
      </c>
      <c r="P1008" s="7">
        <f>VLOOKUP(A1008,'Data Analysis'!A1007:Q3342,2,FALSE)</f>
        <v>53</v>
      </c>
      <c r="Q1008" s="7">
        <f>VLOOKUP(A1009,'Data Analysis'!A1008:Q3343,2,FALSE)</f>
        <v>42</v>
      </c>
    </row>
    <row r="1009" ht="15.6" spans="1:17">
      <c r="A1009" s="9" t="s">
        <v>2016</v>
      </c>
      <c r="B1009" s="7" t="str">
        <f>VLOOKUP(A1009,'Data Analysis'!A1008:Q3343,4,FALSE)</f>
        <v>  Dorian</v>
      </c>
      <c r="C1009" s="7">
        <f>VLOOKUP(A1009,'Data Analysis'!A1008:Q3343,5,FALSE)</f>
        <v>33.71</v>
      </c>
      <c r="D1009" s="7">
        <f>VLOOKUP(A1009,'Data Analysis'!A1008:Q3343,6,FALSE)</f>
        <v>4.94</v>
      </c>
      <c r="E1009" s="7" t="str">
        <f>VLOOKUP(A1009,'Data Analysis'!A1008:Q3343,7,FALSE)</f>
        <v>No</v>
      </c>
      <c r="F1009" s="7" t="str">
        <f>VLOOKUP(A1009,'Data Analysis'!A1008:Q3343,9,FALSE)</f>
        <v>No</v>
      </c>
      <c r="G1009" s="7" t="str">
        <f>VLOOKUP(A1009,'Data Analysis'!A1008:Q3343,8,FALSE)</f>
        <v>No</v>
      </c>
      <c r="H1009" s="7">
        <f>VLOOKUP(A1009,'Data Analysis'!A1008:Q3343,10,FALSE)</f>
        <v>0</v>
      </c>
      <c r="I1009" s="7" t="str">
        <f>VLOOKUP(A1009,'Data Analysis'!A1008:Q3343,17,FALSE)</f>
        <v>No</v>
      </c>
      <c r="J1009" s="7" t="str">
        <f>VLOOKUP(A1009,'Data Analysis'!A1008:Q3343,11,FALSE)</f>
        <v>Normal Weight</v>
      </c>
      <c r="K1009" s="7" t="str">
        <f>VLOOKUP(A1009,'Data Analysis'!A1008:Q3343,12,FALSE)</f>
        <v>Normal</v>
      </c>
      <c r="L1009" s="7" t="str">
        <f>VLOOKUP(A1009,'Data Analysis'!A1008:Q3343,13,FALSE)</f>
        <v>20-Aug-1980</v>
      </c>
      <c r="M1009" s="7">
        <f>VLOOKUP(A1009,'Data Analysis'!A1008:Q3343,14,FALSE)</f>
        <v>11103.33</v>
      </c>
      <c r="N1009" s="7" t="str">
        <f>VLOOKUP(A1009,'Data Analysis'!A1008:Q3343,16,FALSE)</f>
        <v>tier - 3</v>
      </c>
      <c r="O1009" s="7" t="str">
        <f>VLOOKUP(A1009,'Data Analysis'!A1008:Q3343,15,FALSE)</f>
        <v>tier - 1</v>
      </c>
      <c r="P1009" s="7">
        <f>VLOOKUP(A1009,'Data Analysis'!A1008:Q3343,2,FALSE)</f>
        <v>42</v>
      </c>
      <c r="Q1009" s="7">
        <f>VLOOKUP(A1010,'Data Analysis'!A1009:Q3344,2,FALSE)</f>
        <v>56</v>
      </c>
    </row>
    <row r="1010" ht="15.6" spans="1:17">
      <c r="A1010" s="9" t="s">
        <v>2018</v>
      </c>
      <c r="B1010" s="7" t="str">
        <f>VLOOKUP(A1010,'Data Analysis'!A1009:Q3344,4,FALSE)</f>
        <v>  Amy</v>
      </c>
      <c r="C1010" s="7">
        <f>VLOOKUP(A1010,'Data Analysis'!A1009:Q3344,5,FALSE)</f>
        <v>41.91</v>
      </c>
      <c r="D1010" s="7">
        <f>VLOOKUP(A1010,'Data Analysis'!A1009:Q3344,6,FALSE)</f>
        <v>4.92</v>
      </c>
      <c r="E1010" s="7" t="str">
        <f>VLOOKUP(A1010,'Data Analysis'!A1009:Q3344,7,FALSE)</f>
        <v>yes</v>
      </c>
      <c r="F1010" s="7" t="str">
        <f>VLOOKUP(A1010,'Data Analysis'!A1009:Q3344,9,FALSE)</f>
        <v>No</v>
      </c>
      <c r="G1010" s="7" t="str">
        <f>VLOOKUP(A1010,'Data Analysis'!A1009:Q3344,8,FALSE)</f>
        <v>No</v>
      </c>
      <c r="H1010" s="7">
        <f>VLOOKUP(A1010,'Data Analysis'!A1009:Q3344,10,FALSE)</f>
        <v>2</v>
      </c>
      <c r="I1010" s="7" t="str">
        <f>VLOOKUP(A1010,'Data Analysis'!A1009:Q3344,17,FALSE)</f>
        <v>No</v>
      </c>
      <c r="J1010" s="7" t="str">
        <f>VLOOKUP(A1010,'Data Analysis'!A1009:Q3344,11,FALSE)</f>
        <v>Overweight</v>
      </c>
      <c r="K1010" s="7" t="str">
        <f>VLOOKUP(A1010,'Data Analysis'!A1009:Q3344,12,FALSE)</f>
        <v>Normal</v>
      </c>
      <c r="L1010" s="7" t="str">
        <f>VLOOKUP(A1010,'Data Analysis'!A1009:Q3344,13,FALSE)</f>
        <v>5-Jul-1966</v>
      </c>
      <c r="M1010" s="7">
        <f>VLOOKUP(A1010,'Data Analysis'!A1009:Q3344,14,FALSE)</f>
        <v>11093.62</v>
      </c>
      <c r="N1010" s="7" t="str">
        <f>VLOOKUP(A1010,'Data Analysis'!A1009:Q3344,16,FALSE)</f>
        <v>tier - 3</v>
      </c>
      <c r="O1010" s="7" t="str">
        <f>VLOOKUP(A1010,'Data Analysis'!A1009:Q3344,15,FALSE)</f>
        <v>tier - 1</v>
      </c>
      <c r="P1010" s="7">
        <f>VLOOKUP(A1010,'Data Analysis'!A1009:Q3344,2,FALSE)</f>
        <v>56</v>
      </c>
      <c r="Q1010" s="7">
        <f>VLOOKUP(A1011,'Data Analysis'!A1010:Q3345,2,FALSE)</f>
        <v>56</v>
      </c>
    </row>
    <row r="1011" ht="15.6" spans="1:17">
      <c r="A1011" s="9" t="s">
        <v>2020</v>
      </c>
      <c r="B1011" s="7" t="str">
        <f>VLOOKUP(A1011,'Data Analysis'!A1010:Q3345,4,FALSE)</f>
        <v>  Aberu</v>
      </c>
      <c r="C1011" s="7">
        <f>VLOOKUP(A1011,'Data Analysis'!A1010:Q3345,5,FALSE)</f>
        <v>39.82</v>
      </c>
      <c r="D1011" s="7">
        <f>VLOOKUP(A1011,'Data Analysis'!A1010:Q3345,6,FALSE)</f>
        <v>6.05</v>
      </c>
      <c r="E1011" s="7" t="str">
        <f>VLOOKUP(A1011,'Data Analysis'!A1010:Q3345,7,FALSE)</f>
        <v>yes</v>
      </c>
      <c r="F1011" s="7" t="str">
        <f>VLOOKUP(A1011,'Data Analysis'!A1010:Q3345,9,FALSE)</f>
        <v>No</v>
      </c>
      <c r="G1011" s="7" t="str">
        <f>VLOOKUP(A1011,'Data Analysis'!A1010:Q3345,8,FALSE)</f>
        <v>No</v>
      </c>
      <c r="H1011" s="7">
        <f>VLOOKUP(A1011,'Data Analysis'!A1010:Q3345,10,FALSE)</f>
        <v>2</v>
      </c>
      <c r="I1011" s="7" t="str">
        <f>VLOOKUP(A1011,'Data Analysis'!A1010:Q3345,17,FALSE)</f>
        <v>No</v>
      </c>
      <c r="J1011" s="7" t="str">
        <f>VLOOKUP(A1011,'Data Analysis'!A1010:Q3345,11,FALSE)</f>
        <v>Overweight</v>
      </c>
      <c r="K1011" s="7" t="str">
        <f>VLOOKUP(A1011,'Data Analysis'!A1010:Q3345,12,FALSE)</f>
        <v>Prediabetes</v>
      </c>
      <c r="L1011" s="7" t="str">
        <f>VLOOKUP(A1011,'Data Analysis'!A1010:Q3345,13,FALSE)</f>
        <v>9-Sep-1966</v>
      </c>
      <c r="M1011" s="7">
        <f>VLOOKUP(A1011,'Data Analysis'!A1010:Q3345,14,FALSE)</f>
        <v>11090.72</v>
      </c>
      <c r="N1011" s="7" t="str">
        <f>VLOOKUP(A1011,'Data Analysis'!A1010:Q3345,16,FALSE)</f>
        <v>tier - 3</v>
      </c>
      <c r="O1011" s="7" t="str">
        <f>VLOOKUP(A1011,'Data Analysis'!A1010:Q3345,15,FALSE)</f>
        <v>tier - 1</v>
      </c>
      <c r="P1011" s="7">
        <f>VLOOKUP(A1011,'Data Analysis'!A1010:Q3345,2,FALSE)</f>
        <v>56</v>
      </c>
      <c r="Q1011" s="7">
        <f>VLOOKUP(A1012,'Data Analysis'!A1011:Q3346,2,FALSE)</f>
        <v>50</v>
      </c>
    </row>
    <row r="1012" ht="15.6" spans="1:17">
      <c r="A1012" s="9" t="s">
        <v>2022</v>
      </c>
      <c r="B1012" s="7" t="str">
        <f>VLOOKUP(A1012,'Data Analysis'!A1011:Q3346,4,FALSE)</f>
        <v>  Ashley</v>
      </c>
      <c r="C1012" s="7">
        <f>VLOOKUP(A1012,'Data Analysis'!A1011:Q3346,5,FALSE)</f>
        <v>28.12</v>
      </c>
      <c r="D1012" s="7">
        <f>VLOOKUP(A1012,'Data Analysis'!A1011:Q3346,6,FALSE)</f>
        <v>4.67</v>
      </c>
      <c r="E1012" s="7" t="str">
        <f>VLOOKUP(A1012,'Data Analysis'!A1011:Q3346,7,FALSE)</f>
        <v>No</v>
      </c>
      <c r="F1012" s="7" t="str">
        <f>VLOOKUP(A1012,'Data Analysis'!A1011:Q3346,9,FALSE)</f>
        <v>No</v>
      </c>
      <c r="G1012" s="7" t="str">
        <f>VLOOKUP(A1012,'Data Analysis'!A1011:Q3346,8,FALSE)</f>
        <v>No</v>
      </c>
      <c r="H1012" s="7">
        <f>VLOOKUP(A1012,'Data Analysis'!A1011:Q3346,10,FALSE)</f>
        <v>2</v>
      </c>
      <c r="I1012" s="7" t="str">
        <f>VLOOKUP(A1012,'Data Analysis'!A1011:Q3346,17,FALSE)</f>
        <v>No</v>
      </c>
      <c r="J1012" s="7" t="str">
        <f>VLOOKUP(A1012,'Data Analysis'!A1011:Q3346,11,FALSE)</f>
        <v>Obesity</v>
      </c>
      <c r="K1012" s="7" t="str">
        <f>VLOOKUP(A1012,'Data Analysis'!A1011:Q3346,12,FALSE)</f>
        <v>Normal</v>
      </c>
      <c r="L1012" s="7" t="str">
        <f>VLOOKUP(A1012,'Data Analysis'!A1011:Q3346,13,FALSE)</f>
        <v>7-Oct-1972</v>
      </c>
      <c r="M1012" s="7">
        <f>VLOOKUP(A1012,'Data Analysis'!A1011:Q3346,14,FALSE)</f>
        <v>11085.59</v>
      </c>
      <c r="N1012" s="7" t="str">
        <f>VLOOKUP(A1012,'Data Analysis'!A1011:Q3346,16,FALSE)</f>
        <v>tier - 3</v>
      </c>
      <c r="O1012" s="7" t="str">
        <f>VLOOKUP(A1012,'Data Analysis'!A1011:Q3346,15,FALSE)</f>
        <v>tier - 2</v>
      </c>
      <c r="P1012" s="7">
        <f>VLOOKUP(A1012,'Data Analysis'!A1011:Q3346,2,FALSE)</f>
        <v>50</v>
      </c>
      <c r="Q1012" s="7">
        <f>VLOOKUP(A1013,'Data Analysis'!A1012:Q3347,2,FALSE)</f>
        <v>55</v>
      </c>
    </row>
    <row r="1013" ht="15.6" spans="1:17">
      <c r="A1013" s="9" t="s">
        <v>2024</v>
      </c>
      <c r="B1013" s="7" t="str">
        <f>VLOOKUP(A1013,'Data Analysis'!A1012:Q3347,4,FALSE)</f>
        <v>  Anna E</v>
      </c>
      <c r="C1013" s="7">
        <f>VLOOKUP(A1013,'Data Analysis'!A1012:Q3347,5,FALSE)</f>
        <v>26.98</v>
      </c>
      <c r="D1013" s="7">
        <f>VLOOKUP(A1013,'Data Analysis'!A1012:Q3347,6,FALSE)</f>
        <v>9.81</v>
      </c>
      <c r="E1013" s="7" t="str">
        <f>VLOOKUP(A1013,'Data Analysis'!A1012:Q3347,7,FALSE)</f>
        <v>yes</v>
      </c>
      <c r="F1013" s="7" t="str">
        <f>VLOOKUP(A1013,'Data Analysis'!A1012:Q3347,9,FALSE)</f>
        <v>No</v>
      </c>
      <c r="G1013" s="7" t="str">
        <f>VLOOKUP(A1013,'Data Analysis'!A1012:Q3347,8,FALSE)</f>
        <v>No</v>
      </c>
      <c r="H1013" s="7">
        <f>VLOOKUP(A1013,'Data Analysis'!A1012:Q3347,10,FALSE)</f>
        <v>0</v>
      </c>
      <c r="I1013" s="7" t="str">
        <f>VLOOKUP(A1013,'Data Analysis'!A1012:Q3347,17,FALSE)</f>
        <v>No</v>
      </c>
      <c r="J1013" s="7" t="str">
        <f>VLOOKUP(A1013,'Data Analysis'!A1012:Q3347,11,FALSE)</f>
        <v>Overweight</v>
      </c>
      <c r="K1013" s="7" t="str">
        <f>VLOOKUP(A1013,'Data Analysis'!A1012:Q3347,12,FALSE)</f>
        <v>Diabetes</v>
      </c>
      <c r="L1013" s="7" t="str">
        <f>VLOOKUP(A1013,'Data Analysis'!A1012:Q3347,13,FALSE)</f>
        <v>4-Sep-1967</v>
      </c>
      <c r="M1013" s="7">
        <f>VLOOKUP(A1013,'Data Analysis'!A1012:Q3347,14,FALSE)</f>
        <v>11082.58</v>
      </c>
      <c r="N1013" s="7" t="str">
        <f>VLOOKUP(A1013,'Data Analysis'!A1012:Q3347,16,FALSE)</f>
        <v>tier - 3</v>
      </c>
      <c r="O1013" s="7" t="str">
        <f>VLOOKUP(A1013,'Data Analysis'!A1012:Q3347,15,FALSE)</f>
        <v>tier - 2</v>
      </c>
      <c r="P1013" s="7">
        <f>VLOOKUP(A1013,'Data Analysis'!A1012:Q3347,2,FALSE)</f>
        <v>55</v>
      </c>
      <c r="Q1013" s="7">
        <f>VLOOKUP(A1014,'Data Analysis'!A1013:Q3348,2,FALSE)</f>
        <v>56</v>
      </c>
    </row>
    <row r="1014" ht="15.6" spans="1:17">
      <c r="A1014" s="9" t="s">
        <v>2026</v>
      </c>
      <c r="B1014" s="7" t="str">
        <f>VLOOKUP(A1014,'Data Analysis'!A1013:Q3348,4,FALSE)</f>
        <v>  Tania K</v>
      </c>
      <c r="C1014" s="7">
        <f>VLOOKUP(A1014,'Data Analysis'!A1013:Q3348,5,FALSE)</f>
        <v>27.2</v>
      </c>
      <c r="D1014" s="7">
        <f>VLOOKUP(A1014,'Data Analysis'!A1013:Q3348,6,FALSE)</f>
        <v>6.06</v>
      </c>
      <c r="E1014" s="7" t="str">
        <f>VLOOKUP(A1014,'Data Analysis'!A1013:Q3348,7,FALSE)</f>
        <v>yes</v>
      </c>
      <c r="F1014" s="7" t="str">
        <f>VLOOKUP(A1014,'Data Analysis'!A1013:Q3348,9,FALSE)</f>
        <v>No</v>
      </c>
      <c r="G1014" s="7" t="str">
        <f>VLOOKUP(A1014,'Data Analysis'!A1013:Q3348,8,FALSE)</f>
        <v>No</v>
      </c>
      <c r="H1014" s="7">
        <f>VLOOKUP(A1014,'Data Analysis'!A1013:Q3348,10,FALSE)</f>
        <v>2</v>
      </c>
      <c r="I1014" s="7" t="str">
        <f>VLOOKUP(A1014,'Data Analysis'!A1013:Q3348,17,FALSE)</f>
        <v>No</v>
      </c>
      <c r="J1014" s="7" t="str">
        <f>VLOOKUP(A1014,'Data Analysis'!A1013:Q3348,11,FALSE)</f>
        <v>Overweight</v>
      </c>
      <c r="K1014" s="7" t="str">
        <f>VLOOKUP(A1014,'Data Analysis'!A1013:Q3348,12,FALSE)</f>
        <v>Prediabetes</v>
      </c>
      <c r="L1014" s="7" t="str">
        <f>VLOOKUP(A1014,'Data Analysis'!A1013:Q3348,13,FALSE)</f>
        <v>20-Nov-1966</v>
      </c>
      <c r="M1014" s="7">
        <f>VLOOKUP(A1014,'Data Analysis'!A1013:Q3348,14,FALSE)</f>
        <v>11073.18</v>
      </c>
      <c r="N1014" s="7" t="str">
        <f>VLOOKUP(A1014,'Data Analysis'!A1013:Q3348,16,FALSE)</f>
        <v>tier - 3</v>
      </c>
      <c r="O1014" s="7" t="str">
        <f>VLOOKUP(A1014,'Data Analysis'!A1013:Q3348,15,FALSE)</f>
        <v>tier - 3</v>
      </c>
      <c r="P1014" s="7">
        <f>VLOOKUP(A1014,'Data Analysis'!A1013:Q3348,2,FALSE)</f>
        <v>56</v>
      </c>
      <c r="Q1014" s="7">
        <f>VLOOKUP(A1015,'Data Analysis'!A1014:Q3349,2,FALSE)</f>
        <v>56</v>
      </c>
    </row>
    <row r="1015" ht="15.6" spans="1:17">
      <c r="A1015" s="9" t="s">
        <v>2028</v>
      </c>
      <c r="B1015" s="7" t="str">
        <f>VLOOKUP(A1015,'Data Analysis'!A1014:Q3349,4,FALSE)</f>
        <v>  Ashley E</v>
      </c>
      <c r="C1015" s="7">
        <f>VLOOKUP(A1015,'Data Analysis'!A1014:Q3349,5,FALSE)</f>
        <v>25.3</v>
      </c>
      <c r="D1015" s="7">
        <f>VLOOKUP(A1015,'Data Analysis'!A1014:Q3349,6,FALSE)</f>
        <v>5.19</v>
      </c>
      <c r="E1015" s="7" t="str">
        <f>VLOOKUP(A1015,'Data Analysis'!A1014:Q3349,7,FALSE)</f>
        <v>yes</v>
      </c>
      <c r="F1015" s="7" t="str">
        <f>VLOOKUP(A1015,'Data Analysis'!A1014:Q3349,9,FALSE)</f>
        <v>No</v>
      </c>
      <c r="G1015" s="7" t="str">
        <f>VLOOKUP(A1015,'Data Analysis'!A1014:Q3349,8,FALSE)</f>
        <v>No</v>
      </c>
      <c r="H1015" s="7">
        <f>VLOOKUP(A1015,'Data Analysis'!A1014:Q3349,10,FALSE)</f>
        <v>2</v>
      </c>
      <c r="I1015" s="7" t="str">
        <f>VLOOKUP(A1015,'Data Analysis'!A1014:Q3349,17,FALSE)</f>
        <v>No</v>
      </c>
      <c r="J1015" s="7" t="str">
        <f>VLOOKUP(A1015,'Data Analysis'!A1014:Q3349,11,FALSE)</f>
        <v>Obesity</v>
      </c>
      <c r="K1015" s="7" t="str">
        <f>VLOOKUP(A1015,'Data Analysis'!A1014:Q3349,12,FALSE)</f>
        <v>Normal</v>
      </c>
      <c r="L1015" s="7" t="str">
        <f>VLOOKUP(A1015,'Data Analysis'!A1014:Q3349,13,FALSE)</f>
        <v>7-Nov-1966</v>
      </c>
      <c r="M1015" s="7">
        <f>VLOOKUP(A1015,'Data Analysis'!A1014:Q3349,14,FALSE)</f>
        <v>11070.54</v>
      </c>
      <c r="N1015" s="7" t="str">
        <f>VLOOKUP(A1015,'Data Analysis'!A1014:Q3349,16,FALSE)</f>
        <v>tier - 3</v>
      </c>
      <c r="O1015" s="7" t="str">
        <f>VLOOKUP(A1015,'Data Analysis'!A1014:Q3349,15,FALSE)</f>
        <v>tier - 3</v>
      </c>
      <c r="P1015" s="7">
        <f>VLOOKUP(A1015,'Data Analysis'!A1014:Q3349,2,FALSE)</f>
        <v>56</v>
      </c>
      <c r="Q1015" s="7">
        <f>VLOOKUP(A1016,'Data Analysis'!A1015:Q3350,2,FALSE)</f>
        <v>51</v>
      </c>
    </row>
    <row r="1016" ht="15.6" spans="1:17">
      <c r="A1016" s="9" t="s">
        <v>2030</v>
      </c>
      <c r="B1016" s="7" t="str">
        <f>VLOOKUP(A1016,'Data Analysis'!A1015:Q3350,4,FALSE)</f>
        <v>  Aleksandra</v>
      </c>
      <c r="C1016" s="7">
        <f>VLOOKUP(A1016,'Data Analysis'!A1015:Q3350,5,FALSE)</f>
        <v>30.25</v>
      </c>
      <c r="D1016" s="7">
        <f>VLOOKUP(A1016,'Data Analysis'!A1015:Q3350,6,FALSE)</f>
        <v>10.16</v>
      </c>
      <c r="E1016" s="7" t="str">
        <f>VLOOKUP(A1016,'Data Analysis'!A1015:Q3350,7,FALSE)</f>
        <v>No</v>
      </c>
      <c r="F1016" s="7" t="str">
        <f>VLOOKUP(A1016,'Data Analysis'!A1015:Q3350,9,FALSE)</f>
        <v>No</v>
      </c>
      <c r="G1016" s="7" t="str">
        <f>VLOOKUP(A1016,'Data Analysis'!A1015:Q3350,8,FALSE)</f>
        <v>No</v>
      </c>
      <c r="H1016" s="7">
        <f>VLOOKUP(A1016,'Data Analysis'!A1015:Q3350,10,FALSE)</f>
        <v>0</v>
      </c>
      <c r="I1016" s="7" t="str">
        <f>VLOOKUP(A1016,'Data Analysis'!A1015:Q3350,17,FALSE)</f>
        <v>No</v>
      </c>
      <c r="J1016" s="7" t="str">
        <f>VLOOKUP(A1016,'Data Analysis'!A1015:Q3350,11,FALSE)</f>
        <v>Obesity</v>
      </c>
      <c r="K1016" s="7" t="str">
        <f>VLOOKUP(A1016,'Data Analysis'!A1015:Q3350,12,FALSE)</f>
        <v>Diabetes</v>
      </c>
      <c r="L1016" s="7" t="str">
        <f>VLOOKUP(A1016,'Data Analysis'!A1015:Q3350,13,FALSE)</f>
        <v>9-Nov-1971</v>
      </c>
      <c r="M1016" s="7">
        <f>VLOOKUP(A1016,'Data Analysis'!A1015:Q3350,14,FALSE)</f>
        <v>11068.77</v>
      </c>
      <c r="N1016" s="7" t="str">
        <f>VLOOKUP(A1016,'Data Analysis'!A1015:Q3350,16,FALSE)</f>
        <v>tier - 3</v>
      </c>
      <c r="O1016" s="7" t="str">
        <f>VLOOKUP(A1016,'Data Analysis'!A1015:Q3350,15,FALSE)</f>
        <v>tier - 2</v>
      </c>
      <c r="P1016" s="7">
        <f>VLOOKUP(A1016,'Data Analysis'!A1015:Q3350,2,FALSE)</f>
        <v>51</v>
      </c>
      <c r="Q1016" s="7">
        <f>VLOOKUP(A1017,'Data Analysis'!A1016:Q3351,2,FALSE)</f>
        <v>22</v>
      </c>
    </row>
    <row r="1017" ht="15.6" spans="1:17">
      <c r="A1017" s="9" t="s">
        <v>2032</v>
      </c>
      <c r="B1017" s="7" t="str">
        <f>VLOOKUP(A1017,'Data Analysis'!A1016:Q3351,4,FALSE)</f>
        <v>  Valery L</v>
      </c>
      <c r="C1017" s="7">
        <f>VLOOKUP(A1017,'Data Analysis'!A1016:Q3351,5,FALSE)</f>
        <v>54</v>
      </c>
      <c r="D1017" s="7">
        <f>VLOOKUP(A1017,'Data Analysis'!A1016:Q3351,6,FALSE)</f>
        <v>4.68</v>
      </c>
      <c r="E1017" s="7" t="str">
        <f>VLOOKUP(A1017,'Data Analysis'!A1016:Q3351,7,FALSE)</f>
        <v>yes</v>
      </c>
      <c r="F1017" s="7" t="str">
        <f>VLOOKUP(A1017,'Data Analysis'!A1016:Q3351,9,FALSE)</f>
        <v>yes</v>
      </c>
      <c r="G1017" s="7" t="str">
        <f>VLOOKUP(A1017,'Data Analysis'!A1016:Q3351,8,FALSE)</f>
        <v>No</v>
      </c>
      <c r="H1017" s="7">
        <f>VLOOKUP(A1017,'Data Analysis'!A1016:Q3351,10,FALSE)</f>
        <v>2</v>
      </c>
      <c r="I1017" s="7" t="str">
        <f>VLOOKUP(A1017,'Data Analysis'!A1016:Q3351,17,FALSE)</f>
        <v>No</v>
      </c>
      <c r="J1017" s="7" t="str">
        <f>VLOOKUP(A1017,'Data Analysis'!A1016:Q3351,11,FALSE)</f>
        <v>Obesity</v>
      </c>
      <c r="K1017" s="7" t="str">
        <f>VLOOKUP(A1017,'Data Analysis'!A1016:Q3351,12,FALSE)</f>
        <v>Normal</v>
      </c>
      <c r="L1017" s="7" t="str">
        <f>VLOOKUP(A1017,'Data Analysis'!A1016:Q3351,13,FALSE)</f>
        <v>18-Sep-2000</v>
      </c>
      <c r="M1017" s="7">
        <f>VLOOKUP(A1017,'Data Analysis'!A1016:Q3351,14,FALSE)</f>
        <v>11068.7</v>
      </c>
      <c r="N1017" s="7" t="str">
        <f>VLOOKUP(A1017,'Data Analysis'!A1016:Q3351,16,FALSE)</f>
        <v>tier - 3</v>
      </c>
      <c r="O1017" s="7" t="str">
        <f>VLOOKUP(A1017,'Data Analysis'!A1016:Q3351,15,FALSE)</f>
        <v>tier - 1</v>
      </c>
      <c r="P1017" s="7">
        <f>VLOOKUP(A1017,'Data Analysis'!A1016:Q3351,2,FALSE)</f>
        <v>22</v>
      </c>
      <c r="Q1017" s="7">
        <f>VLOOKUP(A1018,'Data Analysis'!A1017:Q3352,2,FALSE)</f>
        <v>21</v>
      </c>
    </row>
    <row r="1018" ht="15.6" spans="1:17">
      <c r="A1018" s="9" t="s">
        <v>2034</v>
      </c>
      <c r="B1018" s="7" t="str">
        <f>VLOOKUP(A1018,'Data Analysis'!A1017:Q3352,4,FALSE)</f>
        <v>  Joanna G</v>
      </c>
      <c r="C1018" s="7">
        <f>VLOOKUP(A1018,'Data Analysis'!A1017:Q3352,5,FALSE)</f>
        <v>51.86</v>
      </c>
      <c r="D1018" s="7">
        <f>VLOOKUP(A1018,'Data Analysis'!A1017:Q3352,6,FALSE)</f>
        <v>5.32</v>
      </c>
      <c r="E1018" s="7" t="str">
        <f>VLOOKUP(A1018,'Data Analysis'!A1017:Q3352,7,FALSE)</f>
        <v>yes</v>
      </c>
      <c r="F1018" s="7" t="str">
        <f>VLOOKUP(A1018,'Data Analysis'!A1017:Q3352,9,FALSE)</f>
        <v>No</v>
      </c>
      <c r="G1018" s="7" t="str">
        <f>VLOOKUP(A1018,'Data Analysis'!A1017:Q3352,8,FALSE)</f>
        <v>No</v>
      </c>
      <c r="H1018" s="7">
        <f>VLOOKUP(A1018,'Data Analysis'!A1017:Q3352,10,FALSE)</f>
        <v>0</v>
      </c>
      <c r="I1018" s="7" t="str">
        <f>VLOOKUP(A1018,'Data Analysis'!A1017:Q3352,17,FALSE)</f>
        <v>No</v>
      </c>
      <c r="J1018" s="7" t="str">
        <f>VLOOKUP(A1018,'Data Analysis'!A1017:Q3352,11,FALSE)</f>
        <v>Obesity</v>
      </c>
      <c r="K1018" s="7" t="str">
        <f>VLOOKUP(A1018,'Data Analysis'!A1017:Q3352,12,FALSE)</f>
        <v>Normal</v>
      </c>
      <c r="L1018" s="7" t="str">
        <f>VLOOKUP(A1018,'Data Analysis'!A1017:Q3352,13,FALSE)</f>
        <v>17-Dec-2001</v>
      </c>
      <c r="M1018" s="7">
        <f>VLOOKUP(A1018,'Data Analysis'!A1017:Q3352,14,FALSE)</f>
        <v>11046.02</v>
      </c>
      <c r="N1018" s="7" t="str">
        <f>VLOOKUP(A1018,'Data Analysis'!A1017:Q3352,16,FALSE)</f>
        <v>tier - 3</v>
      </c>
      <c r="O1018" s="7" t="str">
        <f>VLOOKUP(A1018,'Data Analysis'!A1017:Q3352,15,FALSE)</f>
        <v>tier - 1</v>
      </c>
      <c r="P1018" s="7">
        <f>VLOOKUP(A1018,'Data Analysis'!A1017:Q3352,2,FALSE)</f>
        <v>21</v>
      </c>
      <c r="Q1018" s="7">
        <f>VLOOKUP(A1019,'Data Analysis'!A1018:Q3353,2,FALSE)</f>
        <v>48</v>
      </c>
    </row>
    <row r="1019" ht="15.6" spans="1:17">
      <c r="A1019" s="9" t="s">
        <v>2036</v>
      </c>
      <c r="B1019" s="7" t="str">
        <f>VLOOKUP(A1019,'Data Analysis'!A1018:Q3353,4,FALSE)</f>
        <v>  Stefanie F</v>
      </c>
      <c r="C1019" s="7">
        <f>VLOOKUP(A1019,'Data Analysis'!A1018:Q3353,5,FALSE)</f>
        <v>31.39</v>
      </c>
      <c r="D1019" s="7">
        <f>VLOOKUP(A1019,'Data Analysis'!A1018:Q3353,6,FALSE)</f>
        <v>6.99</v>
      </c>
      <c r="E1019" s="7" t="str">
        <f>VLOOKUP(A1019,'Data Analysis'!A1018:Q3353,7,FALSE)</f>
        <v>No</v>
      </c>
      <c r="F1019" s="7" t="str">
        <f>VLOOKUP(A1019,'Data Analysis'!A1018:Q3353,9,FALSE)</f>
        <v>No</v>
      </c>
      <c r="G1019" s="7" t="str">
        <f>VLOOKUP(A1019,'Data Analysis'!A1018:Q3353,8,FALSE)</f>
        <v>No</v>
      </c>
      <c r="H1019" s="7">
        <f>VLOOKUP(A1019,'Data Analysis'!A1018:Q3353,10,FALSE)</f>
        <v>0</v>
      </c>
      <c r="I1019" s="7" t="str">
        <f>VLOOKUP(A1019,'Data Analysis'!A1018:Q3353,17,FALSE)</f>
        <v>No</v>
      </c>
      <c r="J1019" s="7" t="str">
        <f>VLOOKUP(A1019,'Data Analysis'!A1018:Q3353,11,FALSE)</f>
        <v>Obesity</v>
      </c>
      <c r="K1019" s="7" t="str">
        <f>VLOOKUP(A1019,'Data Analysis'!A1018:Q3353,12,FALSE)</f>
        <v>Diabetes</v>
      </c>
      <c r="L1019" s="7" t="str">
        <f>VLOOKUP(A1019,'Data Analysis'!A1018:Q3353,13,FALSE)</f>
        <v>30-Aug-1974</v>
      </c>
      <c r="M1019" s="7">
        <f>VLOOKUP(A1019,'Data Analysis'!A1018:Q3353,14,FALSE)</f>
        <v>11037.85</v>
      </c>
      <c r="N1019" s="7" t="str">
        <f>VLOOKUP(A1019,'Data Analysis'!A1018:Q3353,16,FALSE)</f>
        <v>tier - 3</v>
      </c>
      <c r="O1019" s="7" t="str">
        <f>VLOOKUP(A1019,'Data Analysis'!A1018:Q3353,15,FALSE)</f>
        <v>tier - 2</v>
      </c>
      <c r="P1019" s="7">
        <f>VLOOKUP(A1019,'Data Analysis'!A1018:Q3353,2,FALSE)</f>
        <v>48</v>
      </c>
      <c r="Q1019" s="7">
        <f>VLOOKUP(A1020,'Data Analysis'!A1019:Q3354,2,FALSE)</f>
        <v>33</v>
      </c>
    </row>
    <row r="1020" ht="15.6" spans="1:17">
      <c r="A1020" s="9" t="s">
        <v>2038</v>
      </c>
      <c r="B1020" s="7" t="str">
        <f>VLOOKUP(A1020,'Data Analysis'!A1019:Q3354,4,FALSE)</f>
        <v>  Stephen</v>
      </c>
      <c r="C1020" s="7">
        <f>VLOOKUP(A1020,'Data Analysis'!A1019:Q3354,5,FALSE)</f>
        <v>39.97</v>
      </c>
      <c r="D1020" s="7">
        <f>VLOOKUP(A1020,'Data Analysis'!A1019:Q3354,6,FALSE)</f>
        <v>5.55</v>
      </c>
      <c r="E1020" s="7" t="str">
        <f>VLOOKUP(A1020,'Data Analysis'!A1019:Q3354,7,FALSE)</f>
        <v>No</v>
      </c>
      <c r="F1020" s="7" t="str">
        <f>VLOOKUP(A1020,'Data Analysis'!A1019:Q3354,9,FALSE)</f>
        <v>No</v>
      </c>
      <c r="G1020" s="7" t="str">
        <f>VLOOKUP(A1020,'Data Analysis'!A1019:Q3354,8,FALSE)</f>
        <v>No</v>
      </c>
      <c r="H1020" s="7">
        <f>VLOOKUP(A1020,'Data Analysis'!A1019:Q3354,10,FALSE)</f>
        <v>0</v>
      </c>
      <c r="I1020" s="7" t="str">
        <f>VLOOKUP(A1020,'Data Analysis'!A1019:Q3354,17,FALSE)</f>
        <v>No</v>
      </c>
      <c r="J1020" s="7" t="str">
        <f>VLOOKUP(A1020,'Data Analysis'!A1019:Q3354,11,FALSE)</f>
        <v>Normal Weight</v>
      </c>
      <c r="K1020" s="7" t="str">
        <f>VLOOKUP(A1020,'Data Analysis'!A1019:Q3354,12,FALSE)</f>
        <v>Normal</v>
      </c>
      <c r="L1020" s="7" t="str">
        <f>VLOOKUP(A1020,'Data Analysis'!A1019:Q3354,13,FALSE)</f>
        <v>25-Oct-1989</v>
      </c>
      <c r="M1020" s="7">
        <f>VLOOKUP(A1020,'Data Analysis'!A1019:Q3354,14,FALSE)</f>
        <v>11037.51</v>
      </c>
      <c r="N1020" s="7" t="str">
        <f>VLOOKUP(A1020,'Data Analysis'!A1019:Q3354,16,FALSE)</f>
        <v>tier - 3</v>
      </c>
      <c r="O1020" s="7" t="str">
        <f>VLOOKUP(A1020,'Data Analysis'!A1019:Q3354,15,FALSE)</f>
        <v>tier - 1</v>
      </c>
      <c r="P1020" s="7">
        <f>VLOOKUP(A1020,'Data Analysis'!A1019:Q3354,2,FALSE)</f>
        <v>33</v>
      </c>
      <c r="Q1020" s="7">
        <f>VLOOKUP(A1021,'Data Analysis'!A1020:Q3355,2,FALSE)</f>
        <v>48</v>
      </c>
    </row>
    <row r="1021" ht="15.6" spans="1:17">
      <c r="A1021" s="9" t="s">
        <v>2040</v>
      </c>
      <c r="B1021" s="7" t="str">
        <f>VLOOKUP(A1021,'Data Analysis'!A1020:Q3355,4,FALSE)</f>
        <v>  Liza J</v>
      </c>
      <c r="C1021" s="7">
        <f>VLOOKUP(A1021,'Data Analysis'!A1020:Q3355,5,FALSE)</f>
        <v>41.23</v>
      </c>
      <c r="D1021" s="7">
        <f>VLOOKUP(A1021,'Data Analysis'!A1020:Q3355,6,FALSE)</f>
        <v>6.94</v>
      </c>
      <c r="E1021" s="7" t="str">
        <f>VLOOKUP(A1021,'Data Analysis'!A1020:Q3355,7,FALSE)</f>
        <v>No</v>
      </c>
      <c r="F1021" s="7" t="str">
        <f>VLOOKUP(A1021,'Data Analysis'!A1020:Q3355,9,FALSE)</f>
        <v>No</v>
      </c>
      <c r="G1021" s="7" t="str">
        <f>VLOOKUP(A1021,'Data Analysis'!A1020:Q3355,8,FALSE)</f>
        <v>No</v>
      </c>
      <c r="H1021" s="7">
        <f>VLOOKUP(A1021,'Data Analysis'!A1020:Q3355,10,FALSE)</f>
        <v>0</v>
      </c>
      <c r="I1021" s="7" t="str">
        <f>VLOOKUP(A1021,'Data Analysis'!A1020:Q3355,17,FALSE)</f>
        <v>No</v>
      </c>
      <c r="J1021" s="7" t="str">
        <f>VLOOKUP(A1021,'Data Analysis'!A1020:Q3355,11,FALSE)</f>
        <v>Normal Weight</v>
      </c>
      <c r="K1021" s="7" t="str">
        <f>VLOOKUP(A1021,'Data Analysis'!A1020:Q3355,12,FALSE)</f>
        <v>Diabetes</v>
      </c>
      <c r="L1021" s="7" t="str">
        <f>VLOOKUP(A1021,'Data Analysis'!A1020:Q3355,13,FALSE)</f>
        <v>10-Dec-1974</v>
      </c>
      <c r="M1021" s="7">
        <f>VLOOKUP(A1021,'Data Analysis'!A1020:Q3355,14,FALSE)</f>
        <v>11033.66</v>
      </c>
      <c r="N1021" s="7" t="str">
        <f>VLOOKUP(A1021,'Data Analysis'!A1020:Q3355,16,FALSE)</f>
        <v>tier - 3</v>
      </c>
      <c r="O1021" s="7" t="str">
        <f>VLOOKUP(A1021,'Data Analysis'!A1020:Q3355,15,FALSE)</f>
        <v>tier - 3</v>
      </c>
      <c r="P1021" s="7">
        <f>VLOOKUP(A1021,'Data Analysis'!A1020:Q3355,2,FALSE)</f>
        <v>48</v>
      </c>
      <c r="Q1021" s="7">
        <f>VLOOKUP(A1022,'Data Analysis'!A1021:Q3356,2,FALSE)</f>
        <v>26</v>
      </c>
    </row>
    <row r="1022" ht="15.6" spans="1:17">
      <c r="A1022" s="9" t="s">
        <v>2042</v>
      </c>
      <c r="B1022" s="7" t="str">
        <f>VLOOKUP(A1022,'Data Analysis'!A1021:Q3356,4,FALSE)</f>
        <v>  Ian M</v>
      </c>
      <c r="C1022" s="7">
        <f>VLOOKUP(A1022,'Data Analysis'!A1021:Q3356,5,FALSE)</f>
        <v>49.45</v>
      </c>
      <c r="D1022" s="7">
        <f>VLOOKUP(A1022,'Data Analysis'!A1021:Q3356,6,FALSE)</f>
        <v>4.2</v>
      </c>
      <c r="E1022" s="7" t="str">
        <f>VLOOKUP(A1022,'Data Analysis'!A1021:Q3356,7,FALSE)</f>
        <v>yes</v>
      </c>
      <c r="F1022" s="7" t="str">
        <f>VLOOKUP(A1022,'Data Analysis'!A1021:Q3356,9,FALSE)</f>
        <v>No</v>
      </c>
      <c r="G1022" s="7" t="str">
        <f>VLOOKUP(A1022,'Data Analysis'!A1021:Q3356,8,FALSE)</f>
        <v>No</v>
      </c>
      <c r="H1022" s="7">
        <f>VLOOKUP(A1022,'Data Analysis'!A1021:Q3356,10,FALSE)</f>
        <v>0</v>
      </c>
      <c r="I1022" s="7" t="str">
        <f>VLOOKUP(A1022,'Data Analysis'!A1021:Q3356,17,FALSE)</f>
        <v>No</v>
      </c>
      <c r="J1022" s="7" t="str">
        <f>VLOOKUP(A1022,'Data Analysis'!A1021:Q3356,11,FALSE)</f>
        <v>Normal Weight</v>
      </c>
      <c r="K1022" s="7" t="str">
        <f>VLOOKUP(A1022,'Data Analysis'!A1021:Q3356,12,FALSE)</f>
        <v>Normal</v>
      </c>
      <c r="L1022" s="7" t="str">
        <f>VLOOKUP(A1022,'Data Analysis'!A1021:Q3356,13,FALSE)</f>
        <v>21-Jul-1996</v>
      </c>
      <c r="M1022" s="7">
        <f>VLOOKUP(A1022,'Data Analysis'!A1021:Q3356,14,FALSE)</f>
        <v>11028.56</v>
      </c>
      <c r="N1022" s="7" t="str">
        <f>VLOOKUP(A1022,'Data Analysis'!A1021:Q3356,16,FALSE)</f>
        <v>tier - 3</v>
      </c>
      <c r="O1022" s="7" t="str">
        <f>VLOOKUP(A1022,'Data Analysis'!A1021:Q3356,15,FALSE)</f>
        <v>tier - 3</v>
      </c>
      <c r="P1022" s="7">
        <f>VLOOKUP(A1022,'Data Analysis'!A1021:Q3356,2,FALSE)</f>
        <v>26</v>
      </c>
      <c r="Q1022" s="7">
        <f>VLOOKUP(A1023,'Data Analysis'!A1022:Q3357,2,FALSE)</f>
        <v>31</v>
      </c>
    </row>
    <row r="1023" ht="15.6" spans="1:17">
      <c r="A1023" s="9" t="s">
        <v>2044</v>
      </c>
      <c r="B1023" s="7" t="str">
        <f>VLOOKUP(A1023,'Data Analysis'!A1022:Q3357,4,FALSE)</f>
        <v>  Claudia L</v>
      </c>
      <c r="C1023" s="7">
        <f>VLOOKUP(A1023,'Data Analysis'!A1022:Q3357,5,FALSE)</f>
        <v>41.04</v>
      </c>
      <c r="D1023" s="7">
        <f>VLOOKUP(A1023,'Data Analysis'!A1022:Q3357,6,FALSE)</f>
        <v>5.59</v>
      </c>
      <c r="E1023" s="7" t="str">
        <f>VLOOKUP(A1023,'Data Analysis'!A1022:Q3357,7,FALSE)</f>
        <v>No</v>
      </c>
      <c r="F1023" s="7" t="str">
        <f>VLOOKUP(A1023,'Data Analysis'!A1022:Q3357,9,FALSE)</f>
        <v>No</v>
      </c>
      <c r="G1023" s="7" t="str">
        <f>VLOOKUP(A1023,'Data Analysis'!A1022:Q3357,8,FALSE)</f>
        <v>No</v>
      </c>
      <c r="H1023" s="7">
        <f>VLOOKUP(A1023,'Data Analysis'!A1022:Q3357,10,FALSE)</f>
        <v>0</v>
      </c>
      <c r="I1023" s="7" t="str">
        <f>VLOOKUP(A1023,'Data Analysis'!A1022:Q3357,17,FALSE)</f>
        <v>No</v>
      </c>
      <c r="J1023" s="7" t="str">
        <f>VLOOKUP(A1023,'Data Analysis'!A1022:Q3357,11,FALSE)</f>
        <v>Overweight</v>
      </c>
      <c r="K1023" s="7" t="str">
        <f>VLOOKUP(A1023,'Data Analysis'!A1022:Q3357,12,FALSE)</f>
        <v>Normal</v>
      </c>
      <c r="L1023" s="7" t="str">
        <f>VLOOKUP(A1023,'Data Analysis'!A1022:Q3357,13,FALSE)</f>
        <v>26-Jun-1991</v>
      </c>
      <c r="M1023" s="7">
        <f>VLOOKUP(A1023,'Data Analysis'!A1022:Q3357,14,FALSE)</f>
        <v>11018.05</v>
      </c>
      <c r="N1023" s="7" t="str">
        <f>VLOOKUP(A1023,'Data Analysis'!A1022:Q3357,16,FALSE)</f>
        <v>tier - 3</v>
      </c>
      <c r="O1023" s="7" t="str">
        <f>VLOOKUP(A1023,'Data Analysis'!A1022:Q3357,15,FALSE)</f>
        <v>tier - 2</v>
      </c>
      <c r="P1023" s="7">
        <f>VLOOKUP(A1023,'Data Analysis'!A1022:Q3357,2,FALSE)</f>
        <v>31</v>
      </c>
      <c r="Q1023" s="7">
        <f>VLOOKUP(A1024,'Data Analysis'!A1023:Q3358,2,FALSE)</f>
        <v>48</v>
      </c>
    </row>
    <row r="1024" ht="15.6" spans="1:17">
      <c r="A1024" s="9" t="s">
        <v>2046</v>
      </c>
      <c r="B1024" s="7" t="str">
        <f>VLOOKUP(A1024,'Data Analysis'!A1023:Q3358,4,FALSE)</f>
        <v>  Jessica M</v>
      </c>
      <c r="C1024" s="7">
        <f>VLOOKUP(A1024,'Data Analysis'!A1023:Q3358,5,FALSE)</f>
        <v>27.93</v>
      </c>
      <c r="D1024" s="7">
        <f>VLOOKUP(A1024,'Data Analysis'!A1023:Q3358,6,FALSE)</f>
        <v>9.96</v>
      </c>
      <c r="E1024" s="7" t="str">
        <f>VLOOKUP(A1024,'Data Analysis'!A1023:Q3358,7,FALSE)</f>
        <v>No</v>
      </c>
      <c r="F1024" s="7" t="str">
        <f>VLOOKUP(A1024,'Data Analysis'!A1023:Q3358,9,FALSE)</f>
        <v>No</v>
      </c>
      <c r="G1024" s="7" t="str">
        <f>VLOOKUP(A1024,'Data Analysis'!A1023:Q3358,8,FALSE)</f>
        <v>No</v>
      </c>
      <c r="H1024" s="7">
        <f>VLOOKUP(A1024,'Data Analysis'!A1023:Q3358,10,FALSE)</f>
        <v>0</v>
      </c>
      <c r="I1024" s="7" t="str">
        <f>VLOOKUP(A1024,'Data Analysis'!A1023:Q3358,17,FALSE)</f>
        <v>No</v>
      </c>
      <c r="J1024" s="7" t="str">
        <f>VLOOKUP(A1024,'Data Analysis'!A1023:Q3358,11,FALSE)</f>
        <v>Normal Weight</v>
      </c>
      <c r="K1024" s="7" t="str">
        <f>VLOOKUP(A1024,'Data Analysis'!A1023:Q3358,12,FALSE)</f>
        <v>Diabetes</v>
      </c>
      <c r="L1024" s="7" t="str">
        <f>VLOOKUP(A1024,'Data Analysis'!A1023:Q3358,13,FALSE)</f>
        <v>15-Dec-1974</v>
      </c>
      <c r="M1024" s="7">
        <f>VLOOKUP(A1024,'Data Analysis'!A1023:Q3358,14,FALSE)</f>
        <v>11015.17</v>
      </c>
      <c r="N1024" s="7" t="str">
        <f>VLOOKUP(A1024,'Data Analysis'!A1023:Q3358,16,FALSE)</f>
        <v>tier - 3</v>
      </c>
      <c r="O1024" s="7" t="str">
        <f>VLOOKUP(A1024,'Data Analysis'!A1023:Q3358,15,FALSE)</f>
        <v>tier - 1</v>
      </c>
      <c r="P1024" s="7">
        <f>VLOOKUP(A1024,'Data Analysis'!A1023:Q3358,2,FALSE)</f>
        <v>48</v>
      </c>
      <c r="Q1024" s="7">
        <f>VLOOKUP(A1025,'Data Analysis'!A1024:Q3359,2,FALSE)</f>
        <v>54</v>
      </c>
    </row>
    <row r="1025" ht="15.6" spans="1:17">
      <c r="A1025" s="9" t="s">
        <v>2048</v>
      </c>
      <c r="B1025" s="7" t="str">
        <f>VLOOKUP(A1025,'Data Analysis'!A1024:Q3359,4,FALSE)</f>
        <v>  Billy Jr</v>
      </c>
      <c r="C1025" s="7">
        <f>VLOOKUP(A1025,'Data Analysis'!A1024:Q3359,5,FALSE)</f>
        <v>21.01</v>
      </c>
      <c r="D1025" s="7">
        <f>VLOOKUP(A1025,'Data Analysis'!A1024:Q3359,6,FALSE)</f>
        <v>7.37</v>
      </c>
      <c r="E1025" s="7" t="str">
        <f>VLOOKUP(A1025,'Data Analysis'!A1024:Q3359,7,FALSE)</f>
        <v>No</v>
      </c>
      <c r="F1025" s="7" t="str">
        <f>VLOOKUP(A1025,'Data Analysis'!A1024:Q3359,9,FALSE)</f>
        <v>No</v>
      </c>
      <c r="G1025" s="7" t="str">
        <f>VLOOKUP(A1025,'Data Analysis'!A1024:Q3359,8,FALSE)</f>
        <v>No</v>
      </c>
      <c r="H1025" s="7">
        <f>VLOOKUP(A1025,'Data Analysis'!A1024:Q3359,10,FALSE)</f>
        <v>0</v>
      </c>
      <c r="I1025" s="7" t="str">
        <f>VLOOKUP(A1025,'Data Analysis'!A1024:Q3359,17,FALSE)</f>
        <v>No</v>
      </c>
      <c r="J1025" s="7" t="str">
        <f>VLOOKUP(A1025,'Data Analysis'!A1024:Q3359,11,FALSE)</f>
        <v>Obesity</v>
      </c>
      <c r="K1025" s="7" t="str">
        <f>VLOOKUP(A1025,'Data Analysis'!A1024:Q3359,12,FALSE)</f>
        <v>Diabetes</v>
      </c>
      <c r="L1025" s="7" t="str">
        <f>VLOOKUP(A1025,'Data Analysis'!A1024:Q3359,13,FALSE)</f>
        <v>24-Oct-1968</v>
      </c>
      <c r="M1025" s="7">
        <f>VLOOKUP(A1025,'Data Analysis'!A1024:Q3359,14,FALSE)</f>
        <v>11013.71</v>
      </c>
      <c r="N1025" s="7" t="str">
        <f>VLOOKUP(A1025,'Data Analysis'!A1024:Q3359,16,FALSE)</f>
        <v>tier - 3</v>
      </c>
      <c r="O1025" s="7" t="str">
        <f>VLOOKUP(A1025,'Data Analysis'!A1024:Q3359,15,FALSE)</f>
        <v>tier - 1</v>
      </c>
      <c r="P1025" s="7">
        <f>VLOOKUP(A1025,'Data Analysis'!A1024:Q3359,2,FALSE)</f>
        <v>54</v>
      </c>
      <c r="Q1025" s="7">
        <f>VLOOKUP(A1026,'Data Analysis'!A1025:Q3360,2,FALSE)</f>
        <v>22</v>
      </c>
    </row>
    <row r="1026" ht="15.6" spans="1:17">
      <c r="A1026" s="9" t="s">
        <v>2050</v>
      </c>
      <c r="B1026" s="7" t="str">
        <f>VLOOKUP(A1026,'Data Analysis'!A1025:Q3360,4,FALSE)</f>
        <v>  David</v>
      </c>
      <c r="C1026" s="7">
        <f>VLOOKUP(A1026,'Data Analysis'!A1025:Q3360,5,FALSE)</f>
        <v>52.37</v>
      </c>
      <c r="D1026" s="7">
        <f>VLOOKUP(A1026,'Data Analysis'!A1025:Q3360,6,FALSE)</f>
        <v>5.06</v>
      </c>
      <c r="E1026" s="7" t="str">
        <f>VLOOKUP(A1026,'Data Analysis'!A1025:Q3360,7,FALSE)</f>
        <v>yes</v>
      </c>
      <c r="F1026" s="7" t="str">
        <f>VLOOKUP(A1026,'Data Analysis'!A1025:Q3360,9,FALSE)</f>
        <v>yes</v>
      </c>
      <c r="G1026" s="7" t="str">
        <f>VLOOKUP(A1026,'Data Analysis'!A1025:Q3360,8,FALSE)</f>
        <v>No</v>
      </c>
      <c r="H1026" s="7">
        <f>VLOOKUP(A1026,'Data Analysis'!A1025:Q3360,10,FALSE)</f>
        <v>2</v>
      </c>
      <c r="I1026" s="7" t="str">
        <f>VLOOKUP(A1026,'Data Analysis'!A1025:Q3360,17,FALSE)</f>
        <v>No</v>
      </c>
      <c r="J1026" s="7" t="str">
        <f>VLOOKUP(A1026,'Data Analysis'!A1025:Q3360,11,FALSE)</f>
        <v>Obesity</v>
      </c>
      <c r="K1026" s="7" t="str">
        <f>VLOOKUP(A1026,'Data Analysis'!A1025:Q3360,12,FALSE)</f>
        <v>Normal</v>
      </c>
      <c r="L1026" s="7" t="str">
        <f>VLOOKUP(A1026,'Data Analysis'!A1025:Q3360,13,FALSE)</f>
        <v>17-Sep-2000</v>
      </c>
      <c r="M1026" s="7">
        <f>VLOOKUP(A1026,'Data Analysis'!A1025:Q3360,14,FALSE)</f>
        <v>10991.58</v>
      </c>
      <c r="N1026" s="7" t="str">
        <f>VLOOKUP(A1026,'Data Analysis'!A1025:Q3360,16,FALSE)</f>
        <v>tier - 3</v>
      </c>
      <c r="O1026" s="7" t="str">
        <f>VLOOKUP(A1026,'Data Analysis'!A1025:Q3360,15,FALSE)</f>
        <v>tier - 3</v>
      </c>
      <c r="P1026" s="7">
        <f>VLOOKUP(A1026,'Data Analysis'!A1025:Q3360,2,FALSE)</f>
        <v>22</v>
      </c>
      <c r="Q1026" s="7">
        <f>VLOOKUP(A1027,'Data Analysis'!A1026:Q3361,2,FALSE)</f>
        <v>57</v>
      </c>
    </row>
    <row r="1027" ht="15.6" spans="1:17">
      <c r="A1027" s="9" t="s">
        <v>2052</v>
      </c>
      <c r="B1027" s="7" t="str">
        <f>VLOOKUP(A1027,'Data Analysis'!A1026:Q3361,4,FALSE)</f>
        <v>  Tim</v>
      </c>
      <c r="C1027" s="7">
        <f>VLOOKUP(A1027,'Data Analysis'!A1026:Q3361,5,FALSE)</f>
        <v>40.37</v>
      </c>
      <c r="D1027" s="7">
        <f>VLOOKUP(A1027,'Data Analysis'!A1026:Q3361,6,FALSE)</f>
        <v>8.21</v>
      </c>
      <c r="E1027" s="7" t="str">
        <f>VLOOKUP(A1027,'Data Analysis'!A1026:Q3361,7,FALSE)</f>
        <v>No</v>
      </c>
      <c r="F1027" s="7" t="str">
        <f>VLOOKUP(A1027,'Data Analysis'!A1026:Q3361,9,FALSE)</f>
        <v>No</v>
      </c>
      <c r="G1027" s="7" t="str">
        <f>VLOOKUP(A1027,'Data Analysis'!A1026:Q3361,8,FALSE)</f>
        <v>No</v>
      </c>
      <c r="H1027" s="7">
        <f>VLOOKUP(A1027,'Data Analysis'!A1026:Q3361,10,FALSE)</f>
        <v>0</v>
      </c>
      <c r="I1027" s="7" t="str">
        <f>VLOOKUP(A1027,'Data Analysis'!A1026:Q3361,17,FALSE)</f>
        <v>No</v>
      </c>
      <c r="J1027" s="7" t="str">
        <f>VLOOKUP(A1027,'Data Analysis'!A1026:Q3361,11,FALSE)</f>
        <v>Overweight</v>
      </c>
      <c r="K1027" s="7" t="str">
        <f>VLOOKUP(A1027,'Data Analysis'!A1026:Q3361,12,FALSE)</f>
        <v>Diabetes</v>
      </c>
      <c r="L1027" s="7" t="str">
        <f>VLOOKUP(A1027,'Data Analysis'!A1026:Q3361,13,FALSE)</f>
        <v>18-Dec-1965</v>
      </c>
      <c r="M1027" s="7">
        <f>VLOOKUP(A1027,'Data Analysis'!A1026:Q3361,14,FALSE)</f>
        <v>10982.5</v>
      </c>
      <c r="N1027" s="7" t="str">
        <f>VLOOKUP(A1027,'Data Analysis'!A1026:Q3361,16,FALSE)</f>
        <v>tier - 3</v>
      </c>
      <c r="O1027" s="7" t="str">
        <f>VLOOKUP(A1027,'Data Analysis'!A1026:Q3361,15,FALSE)</f>
        <v>tier - 3</v>
      </c>
      <c r="P1027" s="7">
        <f>VLOOKUP(A1027,'Data Analysis'!A1026:Q3361,2,FALSE)</f>
        <v>57</v>
      </c>
      <c r="Q1027" s="7">
        <f>VLOOKUP(A1028,'Data Analysis'!A1027:Q3362,2,FALSE)</f>
        <v>49</v>
      </c>
    </row>
    <row r="1028" ht="15.6" spans="1:17">
      <c r="A1028" s="9" t="s">
        <v>2054</v>
      </c>
      <c r="B1028" s="7" t="str">
        <f>VLOOKUP(A1028,'Data Analysis'!A1027:Q3362,4,FALSE)</f>
        <v>  Emma M</v>
      </c>
      <c r="C1028" s="7">
        <f>VLOOKUP(A1028,'Data Analysis'!A1027:Q3362,5,FALSE)</f>
        <v>41.47</v>
      </c>
      <c r="D1028" s="7">
        <f>VLOOKUP(A1028,'Data Analysis'!A1027:Q3362,6,FALSE)</f>
        <v>10.34</v>
      </c>
      <c r="E1028" s="7" t="str">
        <f>VLOOKUP(A1028,'Data Analysis'!A1027:Q3362,7,FALSE)</f>
        <v>No</v>
      </c>
      <c r="F1028" s="7" t="str">
        <f>VLOOKUP(A1028,'Data Analysis'!A1027:Q3362,9,FALSE)</f>
        <v>No</v>
      </c>
      <c r="G1028" s="7" t="str">
        <f>VLOOKUP(A1028,'Data Analysis'!A1027:Q3362,8,FALSE)</f>
        <v>No</v>
      </c>
      <c r="H1028" s="7">
        <f>VLOOKUP(A1028,'Data Analysis'!A1027:Q3362,10,FALSE)</f>
        <v>2</v>
      </c>
      <c r="I1028" s="7" t="str">
        <f>VLOOKUP(A1028,'Data Analysis'!A1027:Q3362,17,FALSE)</f>
        <v>No</v>
      </c>
      <c r="J1028" s="7" t="str">
        <f>VLOOKUP(A1028,'Data Analysis'!A1027:Q3362,11,FALSE)</f>
        <v>Obesity</v>
      </c>
      <c r="K1028" s="7" t="str">
        <f>VLOOKUP(A1028,'Data Analysis'!A1027:Q3362,12,FALSE)</f>
        <v>Diabetes</v>
      </c>
      <c r="L1028" s="7" t="str">
        <f>VLOOKUP(A1028,'Data Analysis'!A1027:Q3362,13,FALSE)</f>
        <v>21-Oct-1973</v>
      </c>
      <c r="M1028" s="7">
        <f>VLOOKUP(A1028,'Data Analysis'!A1027:Q3362,14,FALSE)</f>
        <v>10977.21</v>
      </c>
      <c r="N1028" s="7" t="str">
        <f>VLOOKUP(A1028,'Data Analysis'!A1027:Q3362,16,FALSE)</f>
        <v>tier - 3</v>
      </c>
      <c r="O1028" s="7" t="str">
        <f>VLOOKUP(A1028,'Data Analysis'!A1027:Q3362,15,FALSE)</f>
        <v>tier - 1</v>
      </c>
      <c r="P1028" s="7">
        <f>VLOOKUP(A1028,'Data Analysis'!A1027:Q3362,2,FALSE)</f>
        <v>49</v>
      </c>
      <c r="Q1028" s="7">
        <f>VLOOKUP(A1029,'Data Analysis'!A1028:Q3363,2,FALSE)</f>
        <v>56</v>
      </c>
    </row>
    <row r="1029" ht="15.6" spans="1:17">
      <c r="A1029" s="9" t="s">
        <v>2056</v>
      </c>
      <c r="B1029" s="7" t="str">
        <f>VLOOKUP(A1029,'Data Analysis'!A1028:Q3363,4,FALSE)</f>
        <v>  Tim</v>
      </c>
      <c r="C1029" s="7">
        <f>VLOOKUP(A1029,'Data Analysis'!A1028:Q3363,5,FALSE)</f>
        <v>33.725</v>
      </c>
      <c r="D1029" s="7">
        <f>VLOOKUP(A1029,'Data Analysis'!A1028:Q3363,6,FALSE)</f>
        <v>5.51</v>
      </c>
      <c r="E1029" s="7" t="str">
        <f>VLOOKUP(A1029,'Data Analysis'!A1028:Q3363,7,FALSE)</f>
        <v>yes</v>
      </c>
      <c r="F1029" s="7" t="str">
        <f>VLOOKUP(A1029,'Data Analysis'!A1028:Q3363,9,FALSE)</f>
        <v>No</v>
      </c>
      <c r="G1029" s="7" t="str">
        <f>VLOOKUP(A1029,'Data Analysis'!A1028:Q3363,8,FALSE)</f>
        <v>No</v>
      </c>
      <c r="H1029" s="7">
        <f>VLOOKUP(A1029,'Data Analysis'!A1028:Q3363,10,FALSE)</f>
        <v>2</v>
      </c>
      <c r="I1029" s="7" t="str">
        <f>VLOOKUP(A1029,'Data Analysis'!A1028:Q3363,17,FALSE)</f>
        <v>No</v>
      </c>
      <c r="J1029" s="7" t="str">
        <f>VLOOKUP(A1029,'Data Analysis'!A1028:Q3363,11,FALSE)</f>
        <v>Obesity</v>
      </c>
      <c r="K1029" s="7" t="str">
        <f>VLOOKUP(A1029,'Data Analysis'!A1028:Q3363,12,FALSE)</f>
        <v>Normal</v>
      </c>
      <c r="L1029" s="7" t="str">
        <f>VLOOKUP(A1029,'Data Analysis'!A1028:Q3363,13,FALSE)</f>
        <v>9-Jul-1966</v>
      </c>
      <c r="M1029" s="7">
        <f>VLOOKUP(A1029,'Data Analysis'!A1028:Q3363,14,FALSE)</f>
        <v>10976.25</v>
      </c>
      <c r="N1029" s="7" t="str">
        <f>VLOOKUP(A1029,'Data Analysis'!A1028:Q3363,16,FALSE)</f>
        <v>tier - 3</v>
      </c>
      <c r="O1029" s="7" t="str">
        <f>VLOOKUP(A1029,'Data Analysis'!A1028:Q3363,15,FALSE)</f>
        <v>tier - 2</v>
      </c>
      <c r="P1029" s="7">
        <f>VLOOKUP(A1029,'Data Analysis'!A1028:Q3363,2,FALSE)</f>
        <v>56</v>
      </c>
      <c r="Q1029" s="7">
        <f>VLOOKUP(A1030,'Data Analysis'!A1029:Q3364,2,FALSE)</f>
        <v>57</v>
      </c>
    </row>
    <row r="1030" ht="15.6" spans="1:17">
      <c r="A1030" s="9" t="s">
        <v>2058</v>
      </c>
      <c r="B1030" s="7" t="str">
        <f>VLOOKUP(A1030,'Data Analysis'!A1029:Q3364,4,FALSE)</f>
        <v>  Patrick</v>
      </c>
      <c r="C1030" s="7">
        <f>VLOOKUP(A1030,'Data Analysis'!A1029:Q3364,5,FALSE)</f>
        <v>28.1</v>
      </c>
      <c r="D1030" s="7">
        <f>VLOOKUP(A1030,'Data Analysis'!A1029:Q3364,6,FALSE)</f>
        <v>11.2</v>
      </c>
      <c r="E1030" s="7" t="str">
        <f>VLOOKUP(A1030,'Data Analysis'!A1029:Q3364,7,FALSE)</f>
        <v>No</v>
      </c>
      <c r="F1030" s="7" t="str">
        <f>VLOOKUP(A1030,'Data Analysis'!A1029:Q3364,9,FALSE)</f>
        <v>No</v>
      </c>
      <c r="G1030" s="7" t="str">
        <f>VLOOKUP(A1030,'Data Analysis'!A1029:Q3364,8,FALSE)</f>
        <v>No</v>
      </c>
      <c r="H1030" s="7">
        <f>VLOOKUP(A1030,'Data Analysis'!A1029:Q3364,10,FALSE)</f>
        <v>0</v>
      </c>
      <c r="I1030" s="7" t="str">
        <f>VLOOKUP(A1030,'Data Analysis'!A1029:Q3364,17,FALSE)</f>
        <v>No</v>
      </c>
      <c r="J1030" s="7" t="str">
        <f>VLOOKUP(A1030,'Data Analysis'!A1029:Q3364,11,FALSE)</f>
        <v>Obesity</v>
      </c>
      <c r="K1030" s="7" t="str">
        <f>VLOOKUP(A1030,'Data Analysis'!A1029:Q3364,12,FALSE)</f>
        <v>Diabetes</v>
      </c>
      <c r="L1030" s="7" t="str">
        <f>VLOOKUP(A1030,'Data Analysis'!A1029:Q3364,13,FALSE)</f>
        <v>19-Jun-1965</v>
      </c>
      <c r="M1030" s="7">
        <f>VLOOKUP(A1030,'Data Analysis'!A1029:Q3364,14,FALSE)</f>
        <v>10965.45</v>
      </c>
      <c r="N1030" s="7" t="str">
        <f>VLOOKUP(A1030,'Data Analysis'!A1029:Q3364,16,FALSE)</f>
        <v>tier - 3</v>
      </c>
      <c r="O1030" s="7" t="str">
        <f>VLOOKUP(A1030,'Data Analysis'!A1029:Q3364,15,FALSE)</f>
        <v>tier - 2</v>
      </c>
      <c r="P1030" s="7">
        <f>VLOOKUP(A1030,'Data Analysis'!A1029:Q3364,2,FALSE)</f>
        <v>57</v>
      </c>
      <c r="Q1030" s="7">
        <f>VLOOKUP(A1031,'Data Analysis'!A1030:Q3365,2,FALSE)</f>
        <v>53</v>
      </c>
    </row>
    <row r="1031" ht="15.6" spans="1:17">
      <c r="A1031" s="9" t="s">
        <v>2060</v>
      </c>
      <c r="B1031" s="7" t="str">
        <f>VLOOKUP(A1031,'Data Analysis'!A1030:Q3365,4,FALSE)</f>
        <v>  Bridget K</v>
      </c>
      <c r="C1031" s="7">
        <f>VLOOKUP(A1031,'Data Analysis'!A1030:Q3365,5,FALSE)</f>
        <v>37.43</v>
      </c>
      <c r="D1031" s="7">
        <f>VLOOKUP(A1031,'Data Analysis'!A1030:Q3365,6,FALSE)</f>
        <v>4.35</v>
      </c>
      <c r="E1031" s="7" t="str">
        <f>VLOOKUP(A1031,'Data Analysis'!A1030:Q3365,7,FALSE)</f>
        <v>yes</v>
      </c>
      <c r="F1031" s="7" t="str">
        <f>VLOOKUP(A1031,'Data Analysis'!A1030:Q3365,9,FALSE)</f>
        <v>No</v>
      </c>
      <c r="G1031" s="7" t="str">
        <f>VLOOKUP(A1031,'Data Analysis'!A1030:Q3365,8,FALSE)</f>
        <v>Yes</v>
      </c>
      <c r="H1031" s="7">
        <f>VLOOKUP(A1031,'Data Analysis'!A1030:Q3365,10,FALSE)</f>
        <v>1</v>
      </c>
      <c r="I1031" s="7" t="str">
        <f>VLOOKUP(A1031,'Data Analysis'!A1030:Q3365,17,FALSE)</f>
        <v>No</v>
      </c>
      <c r="J1031" s="7" t="str">
        <f>VLOOKUP(A1031,'Data Analysis'!A1030:Q3365,11,FALSE)</f>
        <v>Obesity</v>
      </c>
      <c r="K1031" s="7" t="str">
        <f>VLOOKUP(A1031,'Data Analysis'!A1030:Q3365,12,FALSE)</f>
        <v>Normal</v>
      </c>
      <c r="L1031" s="7" t="str">
        <f>VLOOKUP(A1031,'Data Analysis'!A1030:Q3365,13,FALSE)</f>
        <v>14-Aug-1969</v>
      </c>
      <c r="M1031" s="7">
        <f>VLOOKUP(A1031,'Data Analysis'!A1030:Q3365,14,FALSE)</f>
        <v>10959.69</v>
      </c>
      <c r="N1031" s="7" t="str">
        <f>VLOOKUP(A1031,'Data Analysis'!A1030:Q3365,16,FALSE)</f>
        <v>tier - 3</v>
      </c>
      <c r="O1031" s="7" t="str">
        <f>VLOOKUP(A1031,'Data Analysis'!A1030:Q3365,15,FALSE)</f>
        <v>tier - 3</v>
      </c>
      <c r="P1031" s="7">
        <f>VLOOKUP(A1031,'Data Analysis'!A1030:Q3365,2,FALSE)</f>
        <v>53</v>
      </c>
      <c r="Q1031" s="7">
        <f>VLOOKUP(A1032,'Data Analysis'!A1031:Q3366,2,FALSE)</f>
        <v>57</v>
      </c>
    </row>
    <row r="1032" ht="15.6" spans="1:17">
      <c r="A1032" s="9" t="s">
        <v>2062</v>
      </c>
      <c r="B1032" s="7" t="str">
        <f>VLOOKUP(A1032,'Data Analysis'!A1031:Q3366,4,FALSE)</f>
        <v>  Gabriel</v>
      </c>
      <c r="C1032" s="7">
        <f>VLOOKUP(A1032,'Data Analysis'!A1031:Q3366,5,FALSE)</f>
        <v>23.7</v>
      </c>
      <c r="D1032" s="7">
        <f>VLOOKUP(A1032,'Data Analysis'!A1031:Q3366,6,FALSE)</f>
        <v>10.45</v>
      </c>
      <c r="E1032" s="7" t="str">
        <f>VLOOKUP(A1032,'Data Analysis'!A1031:Q3366,7,FALSE)</f>
        <v>No</v>
      </c>
      <c r="F1032" s="7" t="str">
        <f>VLOOKUP(A1032,'Data Analysis'!A1031:Q3366,9,FALSE)</f>
        <v>No</v>
      </c>
      <c r="G1032" s="7" t="str">
        <f>VLOOKUP(A1032,'Data Analysis'!A1031:Q3366,8,FALSE)</f>
        <v>No</v>
      </c>
      <c r="H1032" s="7">
        <f>VLOOKUP(A1032,'Data Analysis'!A1031:Q3366,10,FALSE)</f>
        <v>0</v>
      </c>
      <c r="I1032" s="7" t="str">
        <f>VLOOKUP(A1032,'Data Analysis'!A1031:Q3366,17,FALSE)</f>
        <v>No</v>
      </c>
      <c r="J1032" s="7" t="str">
        <f>VLOOKUP(A1032,'Data Analysis'!A1031:Q3366,11,FALSE)</f>
        <v>Obesity</v>
      </c>
      <c r="K1032" s="7" t="str">
        <f>VLOOKUP(A1032,'Data Analysis'!A1031:Q3366,12,FALSE)</f>
        <v>Diabetes</v>
      </c>
      <c r="L1032" s="7" t="str">
        <f>VLOOKUP(A1032,'Data Analysis'!A1031:Q3366,13,FALSE)</f>
        <v>4-Dec-1965</v>
      </c>
      <c r="M1032" s="7">
        <f>VLOOKUP(A1032,'Data Analysis'!A1031:Q3366,14,FALSE)</f>
        <v>10959.33</v>
      </c>
      <c r="N1032" s="7" t="str">
        <f>VLOOKUP(A1032,'Data Analysis'!A1031:Q3366,16,FALSE)</f>
        <v>tier - 3</v>
      </c>
      <c r="O1032" s="7" t="str">
        <f>VLOOKUP(A1032,'Data Analysis'!A1031:Q3366,15,FALSE)</f>
        <v>tier - 3</v>
      </c>
      <c r="P1032" s="7">
        <f>VLOOKUP(A1032,'Data Analysis'!A1031:Q3366,2,FALSE)</f>
        <v>57</v>
      </c>
      <c r="Q1032" s="7">
        <f>VLOOKUP(A1033,'Data Analysis'!A1032:Q3367,2,FALSE)</f>
        <v>53</v>
      </c>
    </row>
    <row r="1033" ht="15.6" spans="1:17">
      <c r="A1033" s="9" t="s">
        <v>2064</v>
      </c>
      <c r="B1033" s="7" t="str">
        <f>VLOOKUP(A1033,'Data Analysis'!A1032:Q3367,4,FALSE)</f>
        <v>  Natasha</v>
      </c>
      <c r="C1033" s="7">
        <f>VLOOKUP(A1033,'Data Analysis'!A1032:Q3367,5,FALSE)</f>
        <v>24.795</v>
      </c>
      <c r="D1033" s="7">
        <f>VLOOKUP(A1033,'Data Analysis'!A1032:Q3367,6,FALSE)</f>
        <v>4.07</v>
      </c>
      <c r="E1033" s="7" t="str">
        <f>VLOOKUP(A1033,'Data Analysis'!A1032:Q3367,7,FALSE)</f>
        <v>yes</v>
      </c>
      <c r="F1033" s="7" t="str">
        <f>VLOOKUP(A1033,'Data Analysis'!A1032:Q3367,9,FALSE)</f>
        <v>No</v>
      </c>
      <c r="G1033" s="7" t="str">
        <f>VLOOKUP(A1033,'Data Analysis'!A1032:Q3367,8,FALSE)</f>
        <v>Yes</v>
      </c>
      <c r="H1033" s="7">
        <f>VLOOKUP(A1033,'Data Analysis'!A1032:Q3367,10,FALSE)</f>
        <v>1</v>
      </c>
      <c r="I1033" s="7" t="str">
        <f>VLOOKUP(A1033,'Data Analysis'!A1032:Q3367,17,FALSE)</f>
        <v>No</v>
      </c>
      <c r="J1033" s="7" t="str">
        <f>VLOOKUP(A1033,'Data Analysis'!A1032:Q3367,11,FALSE)</f>
        <v>Obesity</v>
      </c>
      <c r="K1033" s="7" t="str">
        <f>VLOOKUP(A1033,'Data Analysis'!A1032:Q3367,12,FALSE)</f>
        <v>Normal</v>
      </c>
      <c r="L1033" s="7" t="str">
        <f>VLOOKUP(A1033,'Data Analysis'!A1032:Q3367,13,FALSE)</f>
        <v>10-Nov-1969</v>
      </c>
      <c r="M1033" s="7">
        <f>VLOOKUP(A1033,'Data Analysis'!A1032:Q3367,14,FALSE)</f>
        <v>10942.13</v>
      </c>
      <c r="N1033" s="7" t="str">
        <f>VLOOKUP(A1033,'Data Analysis'!A1032:Q3367,16,FALSE)</f>
        <v>tier - 3</v>
      </c>
      <c r="O1033" s="7" t="str">
        <f>VLOOKUP(A1033,'Data Analysis'!A1032:Q3367,15,FALSE)</f>
        <v>tier - 3</v>
      </c>
      <c r="P1033" s="7">
        <f>VLOOKUP(A1033,'Data Analysis'!A1032:Q3367,2,FALSE)</f>
        <v>53</v>
      </c>
      <c r="Q1033" s="7">
        <f>VLOOKUP(A1034,'Data Analysis'!A1033:Q3368,2,FALSE)</f>
        <v>54</v>
      </c>
    </row>
    <row r="1034" ht="15.6" spans="1:17">
      <c r="A1034" s="9" t="s">
        <v>2066</v>
      </c>
      <c r="B1034" s="7" t="str">
        <f>VLOOKUP(A1034,'Data Analysis'!A1033:Q3368,4,FALSE)</f>
        <v>  Abby A</v>
      </c>
      <c r="C1034" s="7">
        <f>VLOOKUP(A1034,'Data Analysis'!A1033:Q3368,5,FALSE)</f>
        <v>31.9</v>
      </c>
      <c r="D1034" s="7">
        <f>VLOOKUP(A1034,'Data Analysis'!A1033:Q3368,6,FALSE)</f>
        <v>8.34</v>
      </c>
      <c r="E1034" s="7" t="str">
        <f>VLOOKUP(A1034,'Data Analysis'!A1033:Q3368,7,FALSE)</f>
        <v>No</v>
      </c>
      <c r="F1034" s="7" t="str">
        <f>VLOOKUP(A1034,'Data Analysis'!A1033:Q3368,9,FALSE)</f>
        <v>No</v>
      </c>
      <c r="G1034" s="7" t="str">
        <f>VLOOKUP(A1034,'Data Analysis'!A1033:Q3368,8,FALSE)</f>
        <v>No</v>
      </c>
      <c r="H1034" s="7">
        <f>VLOOKUP(A1034,'Data Analysis'!A1033:Q3368,10,FALSE)</f>
        <v>0</v>
      </c>
      <c r="I1034" s="7" t="str">
        <f>VLOOKUP(A1034,'Data Analysis'!A1033:Q3368,17,FALSE)</f>
        <v>No</v>
      </c>
      <c r="J1034" s="7" t="str">
        <f>VLOOKUP(A1034,'Data Analysis'!A1033:Q3368,11,FALSE)</f>
        <v>Obesity</v>
      </c>
      <c r="K1034" s="7" t="str">
        <f>VLOOKUP(A1034,'Data Analysis'!A1033:Q3368,12,FALSE)</f>
        <v>Diabetes</v>
      </c>
      <c r="L1034" s="7" t="str">
        <f>VLOOKUP(A1034,'Data Analysis'!A1033:Q3368,13,FALSE)</f>
        <v>12-Nov-1968</v>
      </c>
      <c r="M1034" s="7">
        <f>VLOOKUP(A1034,'Data Analysis'!A1033:Q3368,14,FALSE)</f>
        <v>10928.85</v>
      </c>
      <c r="N1034" s="7" t="str">
        <f>VLOOKUP(A1034,'Data Analysis'!A1033:Q3368,16,FALSE)</f>
        <v>tier - 3</v>
      </c>
      <c r="O1034" s="7" t="str">
        <f>VLOOKUP(A1034,'Data Analysis'!A1033:Q3368,15,FALSE)</f>
        <v>tier - 3</v>
      </c>
      <c r="P1034" s="7">
        <f>VLOOKUP(A1034,'Data Analysis'!A1033:Q3368,2,FALSE)</f>
        <v>54</v>
      </c>
      <c r="Q1034" s="7">
        <f>VLOOKUP(A1035,'Data Analysis'!A1034:Q3369,2,FALSE)</f>
        <v>54</v>
      </c>
    </row>
    <row r="1035" ht="15.6" spans="1:17">
      <c r="A1035" s="9" t="s">
        <v>2068</v>
      </c>
      <c r="B1035" s="7" t="str">
        <f>VLOOKUP(A1035,'Data Analysis'!A1034:Q3369,4,FALSE)</f>
        <v>  Michelle</v>
      </c>
      <c r="C1035" s="7">
        <f>VLOOKUP(A1035,'Data Analysis'!A1034:Q3369,5,FALSE)</f>
        <v>32.68</v>
      </c>
      <c r="D1035" s="7">
        <f>VLOOKUP(A1035,'Data Analysis'!A1034:Q3369,6,FALSE)</f>
        <v>7.41</v>
      </c>
      <c r="E1035" s="7" t="str">
        <f>VLOOKUP(A1035,'Data Analysis'!A1034:Q3369,7,FALSE)</f>
        <v>No</v>
      </c>
      <c r="F1035" s="7" t="str">
        <f>VLOOKUP(A1035,'Data Analysis'!A1034:Q3369,9,FALSE)</f>
        <v>No</v>
      </c>
      <c r="G1035" s="7" t="str">
        <f>VLOOKUP(A1035,'Data Analysis'!A1034:Q3369,8,FALSE)</f>
        <v>No</v>
      </c>
      <c r="H1035" s="7">
        <f>VLOOKUP(A1035,'Data Analysis'!A1034:Q3369,10,FALSE)</f>
        <v>0</v>
      </c>
      <c r="I1035" s="7" t="str">
        <f>VLOOKUP(A1035,'Data Analysis'!A1034:Q3369,17,FALSE)</f>
        <v>No</v>
      </c>
      <c r="J1035" s="7" t="str">
        <f>VLOOKUP(A1035,'Data Analysis'!A1034:Q3369,11,FALSE)</f>
        <v>Obesity</v>
      </c>
      <c r="K1035" s="7" t="str">
        <f>VLOOKUP(A1035,'Data Analysis'!A1034:Q3369,12,FALSE)</f>
        <v>Diabetes</v>
      </c>
      <c r="L1035" s="7" t="str">
        <f>VLOOKUP(A1035,'Data Analysis'!A1034:Q3369,13,FALSE)</f>
        <v>13-Nov-1968</v>
      </c>
      <c r="M1035" s="7">
        <f>VLOOKUP(A1035,'Data Analysis'!A1034:Q3369,14,FALSE)</f>
        <v>10923.93</v>
      </c>
      <c r="N1035" s="7" t="str">
        <f>VLOOKUP(A1035,'Data Analysis'!A1034:Q3369,16,FALSE)</f>
        <v>tier - 3</v>
      </c>
      <c r="O1035" s="7" t="str">
        <f>VLOOKUP(A1035,'Data Analysis'!A1034:Q3369,15,FALSE)</f>
        <v>tier - 1</v>
      </c>
      <c r="P1035" s="7">
        <f>VLOOKUP(A1035,'Data Analysis'!A1034:Q3369,2,FALSE)</f>
        <v>54</v>
      </c>
      <c r="Q1035" s="7">
        <f>VLOOKUP(A1036,'Data Analysis'!A1035:Q3370,2,FALSE)</f>
        <v>28</v>
      </c>
    </row>
    <row r="1036" ht="15.6" spans="1:17">
      <c r="A1036" s="9" t="s">
        <v>2070</v>
      </c>
      <c r="B1036" s="7" t="str">
        <f>VLOOKUP(A1036,'Data Analysis'!A1035:Q3370,4,FALSE)</f>
        <v>  Mckendree</v>
      </c>
      <c r="C1036" s="7">
        <f>VLOOKUP(A1036,'Data Analysis'!A1035:Q3370,5,FALSE)</f>
        <v>47.13</v>
      </c>
      <c r="D1036" s="7">
        <f>VLOOKUP(A1036,'Data Analysis'!A1035:Q3370,6,FALSE)</f>
        <v>4.31</v>
      </c>
      <c r="E1036" s="7" t="str">
        <f>VLOOKUP(A1036,'Data Analysis'!A1035:Q3370,7,FALSE)</f>
        <v>No</v>
      </c>
      <c r="F1036" s="7" t="str">
        <f>VLOOKUP(A1036,'Data Analysis'!A1035:Q3370,9,FALSE)</f>
        <v>No</v>
      </c>
      <c r="G1036" s="7" t="str">
        <f>VLOOKUP(A1036,'Data Analysis'!A1035:Q3370,8,FALSE)</f>
        <v>No</v>
      </c>
      <c r="H1036" s="7">
        <f>VLOOKUP(A1036,'Data Analysis'!A1035:Q3370,10,FALSE)</f>
        <v>0</v>
      </c>
      <c r="I1036" s="7" t="str">
        <f>VLOOKUP(A1036,'Data Analysis'!A1035:Q3370,17,FALSE)</f>
        <v>No</v>
      </c>
      <c r="J1036" s="7" t="str">
        <f>VLOOKUP(A1036,'Data Analysis'!A1035:Q3370,11,FALSE)</f>
        <v>Obesity</v>
      </c>
      <c r="K1036" s="7" t="str">
        <f>VLOOKUP(A1036,'Data Analysis'!A1035:Q3370,12,FALSE)</f>
        <v>Normal</v>
      </c>
      <c r="L1036" s="7" t="str">
        <f>VLOOKUP(A1036,'Data Analysis'!A1035:Q3370,13,FALSE)</f>
        <v>6-Sep-1994</v>
      </c>
      <c r="M1036" s="7">
        <f>VLOOKUP(A1036,'Data Analysis'!A1035:Q3370,14,FALSE)</f>
        <v>10886.66</v>
      </c>
      <c r="N1036" s="7" t="str">
        <f>VLOOKUP(A1036,'Data Analysis'!A1035:Q3370,16,FALSE)</f>
        <v>tier - 3</v>
      </c>
      <c r="O1036" s="7" t="str">
        <f>VLOOKUP(A1036,'Data Analysis'!A1035:Q3370,15,FALSE)</f>
        <v>tier - 3</v>
      </c>
      <c r="P1036" s="7">
        <f>VLOOKUP(A1036,'Data Analysis'!A1035:Q3370,2,FALSE)</f>
        <v>28</v>
      </c>
      <c r="Q1036" s="7">
        <f>VLOOKUP(A1037,'Data Analysis'!A1036:Q3371,2,FALSE)</f>
        <v>51</v>
      </c>
    </row>
    <row r="1037" ht="15.6" spans="1:17">
      <c r="A1037" s="9" t="s">
        <v>2072</v>
      </c>
      <c r="B1037" s="7" t="str">
        <f>VLOOKUP(A1037,'Data Analysis'!A1036:Q3371,4,FALSE)</f>
        <v>  Tara</v>
      </c>
      <c r="C1037" s="7">
        <f>VLOOKUP(A1037,'Data Analysis'!A1036:Q3371,5,FALSE)</f>
        <v>36.67</v>
      </c>
      <c r="D1037" s="7">
        <f>VLOOKUP(A1037,'Data Analysis'!A1036:Q3371,6,FALSE)</f>
        <v>10.83</v>
      </c>
      <c r="E1037" s="7" t="str">
        <f>VLOOKUP(A1037,'Data Analysis'!A1036:Q3371,7,FALSE)</f>
        <v>No</v>
      </c>
      <c r="F1037" s="7" t="str">
        <f>VLOOKUP(A1037,'Data Analysis'!A1036:Q3371,9,FALSE)</f>
        <v>No</v>
      </c>
      <c r="G1037" s="7" t="str">
        <f>VLOOKUP(A1037,'Data Analysis'!A1036:Q3371,8,FALSE)</f>
        <v>No</v>
      </c>
      <c r="H1037" s="7">
        <f>VLOOKUP(A1037,'Data Analysis'!A1036:Q3371,10,FALSE)</f>
        <v>0</v>
      </c>
      <c r="I1037" s="7" t="str">
        <f>VLOOKUP(A1037,'Data Analysis'!A1036:Q3371,17,FALSE)</f>
        <v>No</v>
      </c>
      <c r="J1037" s="7" t="str">
        <f>VLOOKUP(A1037,'Data Analysis'!A1036:Q3371,11,FALSE)</f>
        <v>Overweight</v>
      </c>
      <c r="K1037" s="7" t="str">
        <f>VLOOKUP(A1037,'Data Analysis'!A1036:Q3371,12,FALSE)</f>
        <v>Diabetes</v>
      </c>
      <c r="L1037" s="7" t="str">
        <f>VLOOKUP(A1037,'Data Analysis'!A1036:Q3371,13,FALSE)</f>
        <v>20-Dec-1971</v>
      </c>
      <c r="M1037" s="7">
        <f>VLOOKUP(A1037,'Data Analysis'!A1036:Q3371,14,FALSE)</f>
        <v>10848.13</v>
      </c>
      <c r="N1037" s="7" t="str">
        <f>VLOOKUP(A1037,'Data Analysis'!A1036:Q3371,16,FALSE)</f>
        <v>tier - 3</v>
      </c>
      <c r="O1037" s="7" t="str">
        <f>VLOOKUP(A1037,'Data Analysis'!A1036:Q3371,15,FALSE)</f>
        <v>tier - 3</v>
      </c>
      <c r="P1037" s="7">
        <f>VLOOKUP(A1037,'Data Analysis'!A1036:Q3371,2,FALSE)</f>
        <v>51</v>
      </c>
      <c r="Q1037" s="7">
        <f>VLOOKUP(A1038,'Data Analysis'!A1037:Q3372,2,FALSE)</f>
        <v>54</v>
      </c>
    </row>
    <row r="1038" ht="15.6" spans="1:17">
      <c r="A1038" s="9" t="s">
        <v>2074</v>
      </c>
      <c r="B1038" s="7" t="str">
        <f>VLOOKUP(A1038,'Data Analysis'!A1037:Q3372,4,FALSE)</f>
        <v>  Daniel</v>
      </c>
      <c r="C1038" s="7">
        <f>VLOOKUP(A1038,'Data Analysis'!A1037:Q3372,5,FALSE)</f>
        <v>33.63</v>
      </c>
      <c r="D1038" s="7">
        <f>VLOOKUP(A1038,'Data Analysis'!A1037:Q3372,6,FALSE)</f>
        <v>11.31</v>
      </c>
      <c r="E1038" s="7" t="str">
        <f>VLOOKUP(A1038,'Data Analysis'!A1037:Q3372,7,FALSE)</f>
        <v>No</v>
      </c>
      <c r="F1038" s="7" t="str">
        <f>VLOOKUP(A1038,'Data Analysis'!A1037:Q3372,9,FALSE)</f>
        <v>No</v>
      </c>
      <c r="G1038" s="7" t="str">
        <f>VLOOKUP(A1038,'Data Analysis'!A1037:Q3372,8,FALSE)</f>
        <v>No</v>
      </c>
      <c r="H1038" s="7">
        <f>VLOOKUP(A1038,'Data Analysis'!A1037:Q3372,10,FALSE)</f>
        <v>0</v>
      </c>
      <c r="I1038" s="7" t="str">
        <f>VLOOKUP(A1038,'Data Analysis'!A1037:Q3372,17,FALSE)</f>
        <v>No</v>
      </c>
      <c r="J1038" s="7" t="str">
        <f>VLOOKUP(A1038,'Data Analysis'!A1037:Q3372,11,FALSE)</f>
        <v>Obesity</v>
      </c>
      <c r="K1038" s="7" t="str">
        <f>VLOOKUP(A1038,'Data Analysis'!A1037:Q3372,12,FALSE)</f>
        <v>Diabetes</v>
      </c>
      <c r="L1038" s="7" t="str">
        <f>VLOOKUP(A1038,'Data Analysis'!A1037:Q3372,13,FALSE)</f>
        <v>28-Jul-1968</v>
      </c>
      <c r="M1038" s="7">
        <f>VLOOKUP(A1038,'Data Analysis'!A1037:Q3372,14,FALSE)</f>
        <v>10825.25</v>
      </c>
      <c r="N1038" s="7" t="str">
        <f>VLOOKUP(A1038,'Data Analysis'!A1037:Q3372,16,FALSE)</f>
        <v>tier - 3</v>
      </c>
      <c r="O1038" s="7" t="str">
        <f>VLOOKUP(A1038,'Data Analysis'!A1037:Q3372,15,FALSE)</f>
        <v>tier - 3</v>
      </c>
      <c r="P1038" s="7">
        <f>VLOOKUP(A1038,'Data Analysis'!A1037:Q3372,2,FALSE)</f>
        <v>54</v>
      </c>
      <c r="Q1038" s="7">
        <f>VLOOKUP(A1039,'Data Analysis'!A1038:Q3373,2,FALSE)</f>
        <v>55</v>
      </c>
    </row>
    <row r="1039" ht="15.6" spans="1:17">
      <c r="A1039" s="9" t="s">
        <v>2076</v>
      </c>
      <c r="B1039" s="7" t="str">
        <f>VLOOKUP(A1039,'Data Analysis'!A1038:Q3373,4,FALSE)</f>
        <v>  Joshua P</v>
      </c>
      <c r="C1039" s="7">
        <f>VLOOKUP(A1039,'Data Analysis'!A1038:Q3373,5,FALSE)</f>
        <v>32.67</v>
      </c>
      <c r="D1039" s="7">
        <f>VLOOKUP(A1039,'Data Analysis'!A1038:Q3373,6,FALSE)</f>
        <v>11.81</v>
      </c>
      <c r="E1039" s="7" t="str">
        <f>VLOOKUP(A1039,'Data Analysis'!A1038:Q3373,7,FALSE)</f>
        <v>yes</v>
      </c>
      <c r="F1039" s="7" t="str">
        <f>VLOOKUP(A1039,'Data Analysis'!A1038:Q3373,9,FALSE)</f>
        <v>No</v>
      </c>
      <c r="G1039" s="7" t="str">
        <f>VLOOKUP(A1039,'Data Analysis'!A1038:Q3373,8,FALSE)</f>
        <v>No</v>
      </c>
      <c r="H1039" s="7">
        <f>VLOOKUP(A1039,'Data Analysis'!A1038:Q3373,10,FALSE)</f>
        <v>0</v>
      </c>
      <c r="I1039" s="7" t="str">
        <f>VLOOKUP(A1039,'Data Analysis'!A1038:Q3373,17,FALSE)</f>
        <v>No</v>
      </c>
      <c r="J1039" s="7" t="str">
        <f>VLOOKUP(A1039,'Data Analysis'!A1038:Q3373,11,FALSE)</f>
        <v>Obesity</v>
      </c>
      <c r="K1039" s="7" t="str">
        <f>VLOOKUP(A1039,'Data Analysis'!A1038:Q3373,12,FALSE)</f>
        <v>Diabetes</v>
      </c>
      <c r="L1039" s="7" t="str">
        <f>VLOOKUP(A1039,'Data Analysis'!A1038:Q3373,13,FALSE)</f>
        <v>2-Oct-1967</v>
      </c>
      <c r="M1039" s="7">
        <f>VLOOKUP(A1039,'Data Analysis'!A1038:Q3373,14,FALSE)</f>
        <v>10807.49</v>
      </c>
      <c r="N1039" s="7" t="str">
        <f>VLOOKUP(A1039,'Data Analysis'!A1038:Q3373,16,FALSE)</f>
        <v>tier - 3</v>
      </c>
      <c r="O1039" s="7" t="str">
        <f>VLOOKUP(A1039,'Data Analysis'!A1038:Q3373,15,FALSE)</f>
        <v>tier - 2</v>
      </c>
      <c r="P1039" s="7">
        <f>VLOOKUP(A1039,'Data Analysis'!A1038:Q3373,2,FALSE)</f>
        <v>55</v>
      </c>
      <c r="Q1039" s="7">
        <f>VLOOKUP(A1040,'Data Analysis'!A1039:Q3374,2,FALSE)</f>
        <v>52</v>
      </c>
    </row>
    <row r="1040" ht="15.6" spans="1:17">
      <c r="A1040" s="9" t="s">
        <v>2078</v>
      </c>
      <c r="B1040" s="7" t="str">
        <f>VLOOKUP(A1040,'Data Analysis'!A1039:Q3374,4,FALSE)</f>
        <v>  Erin C</v>
      </c>
      <c r="C1040" s="7">
        <f>VLOOKUP(A1040,'Data Analysis'!A1039:Q3374,5,FALSE)</f>
        <v>33.3</v>
      </c>
      <c r="D1040" s="7">
        <f>VLOOKUP(A1040,'Data Analysis'!A1039:Q3374,6,FALSE)</f>
        <v>8.26</v>
      </c>
      <c r="E1040" s="7" t="str">
        <f>VLOOKUP(A1040,'Data Analysis'!A1039:Q3374,7,FALSE)</f>
        <v>yes</v>
      </c>
      <c r="F1040" s="7" t="str">
        <f>VLOOKUP(A1040,'Data Analysis'!A1039:Q3374,9,FALSE)</f>
        <v>No</v>
      </c>
      <c r="G1040" s="7" t="str">
        <f>VLOOKUP(A1040,'Data Analysis'!A1039:Q3374,8,FALSE)</f>
        <v>No</v>
      </c>
      <c r="H1040" s="7">
        <f>VLOOKUP(A1040,'Data Analysis'!A1039:Q3374,10,FALSE)</f>
        <v>2</v>
      </c>
      <c r="I1040" s="7" t="str">
        <f>VLOOKUP(A1040,'Data Analysis'!A1039:Q3374,17,FALSE)</f>
        <v>No</v>
      </c>
      <c r="J1040" s="7" t="str">
        <f>VLOOKUP(A1040,'Data Analysis'!A1039:Q3374,11,FALSE)</f>
        <v>Overweight</v>
      </c>
      <c r="K1040" s="7" t="str">
        <f>VLOOKUP(A1040,'Data Analysis'!A1039:Q3374,12,FALSE)</f>
        <v>Diabetes</v>
      </c>
      <c r="L1040" s="7" t="str">
        <f>VLOOKUP(A1040,'Data Analysis'!A1039:Q3374,13,FALSE)</f>
        <v>18-Dec-1970</v>
      </c>
      <c r="M1040" s="7">
        <f>VLOOKUP(A1040,'Data Analysis'!A1039:Q3374,14,FALSE)</f>
        <v>10806.84</v>
      </c>
      <c r="N1040" s="7" t="str">
        <f>VLOOKUP(A1040,'Data Analysis'!A1039:Q3374,16,FALSE)</f>
        <v>tier - 3</v>
      </c>
      <c r="O1040" s="7" t="str">
        <f>VLOOKUP(A1040,'Data Analysis'!A1039:Q3374,15,FALSE)</f>
        <v>tier - 2</v>
      </c>
      <c r="P1040" s="7">
        <f>VLOOKUP(A1040,'Data Analysis'!A1039:Q3374,2,FALSE)</f>
        <v>52</v>
      </c>
      <c r="Q1040" s="7">
        <f>VLOOKUP(A1041,'Data Analysis'!A1040:Q3375,2,FALSE)</f>
        <v>52</v>
      </c>
    </row>
    <row r="1041" ht="15.6" spans="1:17">
      <c r="A1041" s="9" t="s">
        <v>2080</v>
      </c>
      <c r="B1041" s="7" t="str">
        <f>VLOOKUP(A1041,'Data Analysis'!A1040:Q3375,4,FALSE)</f>
        <v>  Shure</v>
      </c>
      <c r="C1041" s="7">
        <f>VLOOKUP(A1041,'Data Analysis'!A1040:Q3375,5,FALSE)</f>
        <v>30.78</v>
      </c>
      <c r="D1041" s="7">
        <f>VLOOKUP(A1041,'Data Analysis'!A1040:Q3375,6,FALSE)</f>
        <v>10.74</v>
      </c>
      <c r="E1041" s="7" t="str">
        <f>VLOOKUP(A1041,'Data Analysis'!A1040:Q3375,7,FALSE)</f>
        <v>yes</v>
      </c>
      <c r="F1041" s="7" t="str">
        <f>VLOOKUP(A1041,'Data Analysis'!A1040:Q3375,9,FALSE)</f>
        <v>No</v>
      </c>
      <c r="G1041" s="7" t="str">
        <f>VLOOKUP(A1041,'Data Analysis'!A1040:Q3375,8,FALSE)</f>
        <v>No</v>
      </c>
      <c r="H1041" s="7">
        <f>VLOOKUP(A1041,'Data Analysis'!A1040:Q3375,10,FALSE)</f>
        <v>2</v>
      </c>
      <c r="I1041" s="7" t="str">
        <f>VLOOKUP(A1041,'Data Analysis'!A1040:Q3375,17,FALSE)</f>
        <v>No</v>
      </c>
      <c r="J1041" s="7" t="str">
        <f>VLOOKUP(A1041,'Data Analysis'!A1040:Q3375,11,FALSE)</f>
        <v>Obesity</v>
      </c>
      <c r="K1041" s="7" t="str">
        <f>VLOOKUP(A1041,'Data Analysis'!A1040:Q3375,12,FALSE)</f>
        <v>Diabetes</v>
      </c>
      <c r="L1041" s="7" t="str">
        <f>VLOOKUP(A1041,'Data Analysis'!A1040:Q3375,13,FALSE)</f>
        <v>28-Oct-1970</v>
      </c>
      <c r="M1041" s="7">
        <f>VLOOKUP(A1041,'Data Analysis'!A1040:Q3375,14,FALSE)</f>
        <v>10797.34</v>
      </c>
      <c r="N1041" s="7" t="str">
        <f>VLOOKUP(A1041,'Data Analysis'!A1040:Q3375,16,FALSE)</f>
        <v>tier - 3</v>
      </c>
      <c r="O1041" s="7" t="str">
        <f>VLOOKUP(A1041,'Data Analysis'!A1040:Q3375,15,FALSE)</f>
        <v>tier - 2</v>
      </c>
      <c r="P1041" s="7">
        <f>VLOOKUP(A1041,'Data Analysis'!A1040:Q3375,2,FALSE)</f>
        <v>52</v>
      </c>
      <c r="Q1041" s="7">
        <f>VLOOKUP(A1042,'Data Analysis'!A1041:Q3376,2,FALSE)</f>
        <v>55</v>
      </c>
    </row>
    <row r="1042" ht="15.6" spans="1:17">
      <c r="A1042" s="9" t="s">
        <v>2082</v>
      </c>
      <c r="B1042" s="7" t="str">
        <f>VLOOKUP(A1042,'Data Analysis'!A1041:Q3376,4,FALSE)</f>
        <v>  Richard</v>
      </c>
      <c r="C1042" s="7">
        <f>VLOOKUP(A1042,'Data Analysis'!A1041:Q3376,5,FALSE)</f>
        <v>28.975</v>
      </c>
      <c r="D1042" s="7">
        <f>VLOOKUP(A1042,'Data Analysis'!A1041:Q3376,6,FALSE)</f>
        <v>7.69</v>
      </c>
      <c r="E1042" s="7" t="str">
        <f>VLOOKUP(A1042,'Data Analysis'!A1041:Q3376,7,FALSE)</f>
        <v>yes</v>
      </c>
      <c r="F1042" s="7" t="str">
        <f>VLOOKUP(A1042,'Data Analysis'!A1041:Q3376,9,FALSE)</f>
        <v>No</v>
      </c>
      <c r="G1042" s="7" t="str">
        <f>VLOOKUP(A1042,'Data Analysis'!A1041:Q3376,8,FALSE)</f>
        <v>No</v>
      </c>
      <c r="H1042" s="7">
        <f>VLOOKUP(A1042,'Data Analysis'!A1041:Q3376,10,FALSE)</f>
        <v>0</v>
      </c>
      <c r="I1042" s="7" t="str">
        <f>VLOOKUP(A1042,'Data Analysis'!A1041:Q3376,17,FALSE)</f>
        <v>No</v>
      </c>
      <c r="J1042" s="7" t="str">
        <f>VLOOKUP(A1042,'Data Analysis'!A1041:Q3376,11,FALSE)</f>
        <v>Overweight</v>
      </c>
      <c r="K1042" s="7" t="str">
        <f>VLOOKUP(A1042,'Data Analysis'!A1041:Q3376,12,FALSE)</f>
        <v>Diabetes</v>
      </c>
      <c r="L1042" s="7" t="str">
        <f>VLOOKUP(A1042,'Data Analysis'!A1041:Q3376,13,FALSE)</f>
        <v>23-Oct-1967</v>
      </c>
      <c r="M1042" s="7">
        <f>VLOOKUP(A1042,'Data Analysis'!A1041:Q3376,14,FALSE)</f>
        <v>10796.35</v>
      </c>
      <c r="N1042" s="7" t="str">
        <f>VLOOKUP(A1042,'Data Analysis'!A1041:Q3376,16,FALSE)</f>
        <v>tier - 3</v>
      </c>
      <c r="O1042" s="7" t="str">
        <f>VLOOKUP(A1042,'Data Analysis'!A1041:Q3376,15,FALSE)</f>
        <v>tier - 1</v>
      </c>
      <c r="P1042" s="7">
        <f>VLOOKUP(A1042,'Data Analysis'!A1041:Q3376,2,FALSE)</f>
        <v>55</v>
      </c>
      <c r="Q1042" s="7">
        <f>VLOOKUP(A1043,'Data Analysis'!A1042:Q3377,2,FALSE)</f>
        <v>23</v>
      </c>
    </row>
    <row r="1043" ht="15.6" spans="1:17">
      <c r="A1043" s="9" t="s">
        <v>2084</v>
      </c>
      <c r="B1043" s="7" t="str">
        <f>VLOOKUP(A1043,'Data Analysis'!A1042:Q3377,4,FALSE)</f>
        <v>  Brenda</v>
      </c>
      <c r="C1043" s="7">
        <f>VLOOKUP(A1043,'Data Analysis'!A1042:Q3377,5,FALSE)</f>
        <v>33.4</v>
      </c>
      <c r="D1043" s="7">
        <f>VLOOKUP(A1043,'Data Analysis'!A1042:Q3377,6,FALSE)</f>
        <v>4.84</v>
      </c>
      <c r="E1043" s="7" t="str">
        <f>VLOOKUP(A1043,'Data Analysis'!A1042:Q3377,7,FALSE)</f>
        <v>No</v>
      </c>
      <c r="F1043" s="7" t="str">
        <f>VLOOKUP(A1043,'Data Analysis'!A1042:Q3377,9,FALSE)</f>
        <v>No</v>
      </c>
      <c r="G1043" s="7" t="str">
        <f>VLOOKUP(A1043,'Data Analysis'!A1042:Q3377,8,FALSE)</f>
        <v>No</v>
      </c>
      <c r="H1043" s="7">
        <f>VLOOKUP(A1043,'Data Analysis'!A1042:Q3377,10,FALSE)</f>
        <v>0</v>
      </c>
      <c r="I1043" s="7" t="str">
        <f>VLOOKUP(A1043,'Data Analysis'!A1042:Q3377,17,FALSE)</f>
        <v>No</v>
      </c>
      <c r="J1043" s="7" t="str">
        <f>VLOOKUP(A1043,'Data Analysis'!A1042:Q3377,11,FALSE)</f>
        <v>Obesity</v>
      </c>
      <c r="K1043" s="7" t="str">
        <f>VLOOKUP(A1043,'Data Analysis'!A1042:Q3377,12,FALSE)</f>
        <v>Normal</v>
      </c>
      <c r="L1043" s="7" t="str">
        <f>VLOOKUP(A1043,'Data Analysis'!A1042:Q3377,13,FALSE)</f>
        <v>24-Dec-1999</v>
      </c>
      <c r="M1043" s="7">
        <f>VLOOKUP(A1043,'Data Analysis'!A1042:Q3377,14,FALSE)</f>
        <v>10795.94</v>
      </c>
      <c r="N1043" s="7" t="str">
        <f>VLOOKUP(A1043,'Data Analysis'!A1042:Q3377,16,FALSE)</f>
        <v>tier - 3</v>
      </c>
      <c r="O1043" s="7" t="str">
        <f>VLOOKUP(A1043,'Data Analysis'!A1042:Q3377,15,FALSE)</f>
        <v>tier - 1</v>
      </c>
      <c r="P1043" s="7">
        <f>VLOOKUP(A1043,'Data Analysis'!A1042:Q3377,2,FALSE)</f>
        <v>23</v>
      </c>
      <c r="Q1043" s="7">
        <f>VLOOKUP(A1044,'Data Analysis'!A1043:Q3378,2,FALSE)</f>
        <v>55</v>
      </c>
    </row>
    <row r="1044" ht="15.6" spans="1:17">
      <c r="A1044" s="9" t="s">
        <v>2086</v>
      </c>
      <c r="B1044" s="7" t="str">
        <f>VLOOKUP(A1044,'Data Analysis'!A1043:Q3378,4,FALSE)</f>
        <v>  Joseph M</v>
      </c>
      <c r="C1044" s="7">
        <f>VLOOKUP(A1044,'Data Analysis'!A1043:Q3378,5,FALSE)</f>
        <v>21.5</v>
      </c>
      <c r="D1044" s="7">
        <f>VLOOKUP(A1044,'Data Analysis'!A1043:Q3378,6,FALSE)</f>
        <v>9.77</v>
      </c>
      <c r="E1044" s="7" t="str">
        <f>VLOOKUP(A1044,'Data Analysis'!A1043:Q3378,7,FALSE)</f>
        <v>yes</v>
      </c>
      <c r="F1044" s="7" t="str">
        <f>VLOOKUP(A1044,'Data Analysis'!A1043:Q3378,9,FALSE)</f>
        <v>No</v>
      </c>
      <c r="G1044" s="7" t="str">
        <f>VLOOKUP(A1044,'Data Analysis'!A1043:Q3378,8,FALSE)</f>
        <v>No</v>
      </c>
      <c r="H1044" s="7">
        <f>VLOOKUP(A1044,'Data Analysis'!A1043:Q3378,10,FALSE)</f>
        <v>0</v>
      </c>
      <c r="I1044" s="7" t="str">
        <f>VLOOKUP(A1044,'Data Analysis'!A1043:Q3378,17,FALSE)</f>
        <v>No</v>
      </c>
      <c r="J1044" s="7" t="str">
        <f>VLOOKUP(A1044,'Data Analysis'!A1043:Q3378,11,FALSE)</f>
        <v>Obesity</v>
      </c>
      <c r="K1044" s="7" t="str">
        <f>VLOOKUP(A1044,'Data Analysis'!A1043:Q3378,12,FALSE)</f>
        <v>Diabetes</v>
      </c>
      <c r="L1044" s="7" t="str">
        <f>VLOOKUP(A1044,'Data Analysis'!A1043:Q3378,13,FALSE)</f>
        <v>11-Nov-1967</v>
      </c>
      <c r="M1044" s="7">
        <f>VLOOKUP(A1044,'Data Analysis'!A1043:Q3378,14,FALSE)</f>
        <v>10791.96</v>
      </c>
      <c r="N1044" s="7" t="str">
        <f>VLOOKUP(A1044,'Data Analysis'!A1043:Q3378,16,FALSE)</f>
        <v>tier - 3</v>
      </c>
      <c r="O1044" s="7" t="str">
        <f>VLOOKUP(A1044,'Data Analysis'!A1043:Q3378,15,FALSE)</f>
        <v>tier - 2</v>
      </c>
      <c r="P1044" s="7">
        <f>VLOOKUP(A1044,'Data Analysis'!A1043:Q3378,2,FALSE)</f>
        <v>55</v>
      </c>
      <c r="Q1044" s="7">
        <f>VLOOKUP(A1045,'Data Analysis'!A1044:Q3379,2,FALSE)</f>
        <v>33</v>
      </c>
    </row>
    <row r="1045" ht="15.6" spans="1:17">
      <c r="A1045" s="9" t="s">
        <v>2088</v>
      </c>
      <c r="B1045" s="7" t="str">
        <f>VLOOKUP(A1045,'Data Analysis'!A1044:Q3379,4,FALSE)</f>
        <v>  Stephen J</v>
      </c>
      <c r="C1045" s="7">
        <f>VLOOKUP(A1045,'Data Analysis'!A1044:Q3379,5,FALSE)</f>
        <v>38.14</v>
      </c>
      <c r="D1045" s="7">
        <f>VLOOKUP(A1045,'Data Analysis'!A1044:Q3379,6,FALSE)</f>
        <v>5.84</v>
      </c>
      <c r="E1045" s="7" t="str">
        <f>VLOOKUP(A1045,'Data Analysis'!A1044:Q3379,7,FALSE)</f>
        <v>No</v>
      </c>
      <c r="F1045" s="7" t="str">
        <f>VLOOKUP(A1045,'Data Analysis'!A1044:Q3379,9,FALSE)</f>
        <v>No</v>
      </c>
      <c r="G1045" s="7" t="str">
        <f>VLOOKUP(A1045,'Data Analysis'!A1044:Q3379,8,FALSE)</f>
        <v>No</v>
      </c>
      <c r="H1045" s="7">
        <f>VLOOKUP(A1045,'Data Analysis'!A1044:Q3379,10,FALSE)</f>
        <v>0</v>
      </c>
      <c r="I1045" s="7" t="str">
        <f>VLOOKUP(A1045,'Data Analysis'!A1044:Q3379,17,FALSE)</f>
        <v>No</v>
      </c>
      <c r="J1045" s="7" t="str">
        <f>VLOOKUP(A1045,'Data Analysis'!A1044:Q3379,11,FALSE)</f>
        <v>Overweight</v>
      </c>
      <c r="K1045" s="7" t="str">
        <f>VLOOKUP(A1045,'Data Analysis'!A1044:Q3379,12,FALSE)</f>
        <v>Prediabetes</v>
      </c>
      <c r="L1045" s="7" t="str">
        <f>VLOOKUP(A1045,'Data Analysis'!A1044:Q3379,13,FALSE)</f>
        <v>25-Nov-1989</v>
      </c>
      <c r="M1045" s="7">
        <f>VLOOKUP(A1045,'Data Analysis'!A1044:Q3379,14,FALSE)</f>
        <v>10769.75</v>
      </c>
      <c r="N1045" s="7" t="str">
        <f>VLOOKUP(A1045,'Data Analysis'!A1044:Q3379,16,FALSE)</f>
        <v>tier - 3</v>
      </c>
      <c r="O1045" s="7" t="str">
        <f>VLOOKUP(A1045,'Data Analysis'!A1044:Q3379,15,FALSE)</f>
        <v>tier - 2</v>
      </c>
      <c r="P1045" s="7">
        <f>VLOOKUP(A1045,'Data Analysis'!A1044:Q3379,2,FALSE)</f>
        <v>33</v>
      </c>
      <c r="Q1045" s="7">
        <f>VLOOKUP(A1046,'Data Analysis'!A1045:Q3380,2,FALSE)</f>
        <v>36</v>
      </c>
    </row>
    <row r="1046" ht="15.6" spans="1:17">
      <c r="A1046" s="9" t="s">
        <v>2090</v>
      </c>
      <c r="B1046" s="7" t="str">
        <f>VLOOKUP(A1046,'Data Analysis'!A1045:Q3380,4,FALSE)</f>
        <v>  Kathya</v>
      </c>
      <c r="C1046" s="7">
        <f>VLOOKUP(A1046,'Data Analysis'!A1045:Q3380,5,FALSE)</f>
        <v>35.42</v>
      </c>
      <c r="D1046" s="7">
        <f>VLOOKUP(A1046,'Data Analysis'!A1045:Q3380,6,FALSE)</f>
        <v>8.7</v>
      </c>
      <c r="E1046" s="7" t="str">
        <f>VLOOKUP(A1046,'Data Analysis'!A1045:Q3380,7,FALSE)</f>
        <v>yes</v>
      </c>
      <c r="F1046" s="7" t="str">
        <f>VLOOKUP(A1046,'Data Analysis'!A1045:Q3380,9,FALSE)</f>
        <v>No</v>
      </c>
      <c r="G1046" s="7" t="str">
        <f>VLOOKUP(A1046,'Data Analysis'!A1045:Q3380,8,FALSE)</f>
        <v>No</v>
      </c>
      <c r="H1046" s="7">
        <f>VLOOKUP(A1046,'Data Analysis'!A1045:Q3380,10,FALSE)</f>
        <v>1</v>
      </c>
      <c r="I1046" s="7" t="str">
        <f>VLOOKUP(A1046,'Data Analysis'!A1045:Q3380,17,FALSE)</f>
        <v>No</v>
      </c>
      <c r="J1046" s="7" t="str">
        <f>VLOOKUP(A1046,'Data Analysis'!A1045:Q3380,11,FALSE)</f>
        <v>Obesity</v>
      </c>
      <c r="K1046" s="7" t="str">
        <f>VLOOKUP(A1046,'Data Analysis'!A1045:Q3380,12,FALSE)</f>
        <v>Diabetes</v>
      </c>
      <c r="L1046" s="7" t="str">
        <f>VLOOKUP(A1046,'Data Analysis'!A1045:Q3380,13,FALSE)</f>
        <v>29-Aug-1986</v>
      </c>
      <c r="M1046" s="7">
        <f>VLOOKUP(A1046,'Data Analysis'!A1045:Q3380,14,FALSE)</f>
        <v>10749.02</v>
      </c>
      <c r="N1046" s="7" t="str">
        <f>VLOOKUP(A1046,'Data Analysis'!A1045:Q3380,16,FALSE)</f>
        <v>tier - 3</v>
      </c>
      <c r="O1046" s="7" t="str">
        <f>VLOOKUP(A1046,'Data Analysis'!A1045:Q3380,15,FALSE)</f>
        <v>tier - 1</v>
      </c>
      <c r="P1046" s="7">
        <f>VLOOKUP(A1046,'Data Analysis'!A1045:Q3380,2,FALSE)</f>
        <v>36</v>
      </c>
      <c r="Q1046" s="7">
        <f>VLOOKUP(A1047,'Data Analysis'!A1046:Q3381,2,FALSE)</f>
        <v>48</v>
      </c>
    </row>
    <row r="1047" ht="15.6" spans="1:17">
      <c r="A1047" s="9" t="s">
        <v>2092</v>
      </c>
      <c r="B1047" s="7" t="str">
        <f>VLOOKUP(A1047,'Data Analysis'!A1046:Q3381,4,FALSE)</f>
        <v>  Wesley</v>
      </c>
      <c r="C1047" s="7">
        <f>VLOOKUP(A1047,'Data Analysis'!A1046:Q3381,5,FALSE)</f>
        <v>35.625</v>
      </c>
      <c r="D1047" s="7">
        <f>VLOOKUP(A1047,'Data Analysis'!A1046:Q3381,6,FALSE)</f>
        <v>10.79</v>
      </c>
      <c r="E1047" s="7" t="str">
        <f>VLOOKUP(A1047,'Data Analysis'!A1046:Q3381,7,FALSE)</f>
        <v>No</v>
      </c>
      <c r="F1047" s="7" t="str">
        <f>VLOOKUP(A1047,'Data Analysis'!A1046:Q3381,9,FALSE)</f>
        <v>No</v>
      </c>
      <c r="G1047" s="7" t="str">
        <f>VLOOKUP(A1047,'Data Analysis'!A1046:Q3381,8,FALSE)</f>
        <v>No</v>
      </c>
      <c r="H1047" s="7">
        <f>VLOOKUP(A1047,'Data Analysis'!A1046:Q3381,10,FALSE)</f>
        <v>0</v>
      </c>
      <c r="I1047" s="7" t="str">
        <f>VLOOKUP(A1047,'Data Analysis'!A1046:Q3381,17,FALSE)</f>
        <v>No</v>
      </c>
      <c r="J1047" s="7" t="str">
        <f>VLOOKUP(A1047,'Data Analysis'!A1046:Q3381,11,FALSE)</f>
        <v>Overweight</v>
      </c>
      <c r="K1047" s="7" t="str">
        <f>VLOOKUP(A1047,'Data Analysis'!A1046:Q3381,12,FALSE)</f>
        <v>Diabetes</v>
      </c>
      <c r="L1047" s="7" t="str">
        <f>VLOOKUP(A1047,'Data Analysis'!A1046:Q3381,13,FALSE)</f>
        <v>9-Dec-1974</v>
      </c>
      <c r="M1047" s="7">
        <f>VLOOKUP(A1047,'Data Analysis'!A1046:Q3381,14,FALSE)</f>
        <v>10736.87</v>
      </c>
      <c r="N1047" s="7" t="str">
        <f>VLOOKUP(A1047,'Data Analysis'!A1046:Q3381,16,FALSE)</f>
        <v>tier - 3</v>
      </c>
      <c r="O1047" s="7" t="str">
        <f>VLOOKUP(A1047,'Data Analysis'!A1046:Q3381,15,FALSE)</f>
        <v>tier - 1</v>
      </c>
      <c r="P1047" s="7">
        <f>VLOOKUP(A1047,'Data Analysis'!A1046:Q3381,2,FALSE)</f>
        <v>48</v>
      </c>
      <c r="Q1047" s="7">
        <f>VLOOKUP(A1048,'Data Analysis'!A1047:Q3382,2,FALSE)</f>
        <v>30</v>
      </c>
    </row>
    <row r="1048" ht="15.6" spans="1:17">
      <c r="A1048" s="9" t="s">
        <v>2094</v>
      </c>
      <c r="B1048" s="7" t="str">
        <f>VLOOKUP(A1048,'Data Analysis'!A1047:Q3382,4,FALSE)</f>
        <v>  Tim</v>
      </c>
      <c r="C1048" s="7">
        <f>VLOOKUP(A1048,'Data Analysis'!A1047:Q3382,5,FALSE)</f>
        <v>45.51</v>
      </c>
      <c r="D1048" s="7">
        <f>VLOOKUP(A1048,'Data Analysis'!A1047:Q3382,6,FALSE)</f>
        <v>4.32</v>
      </c>
      <c r="E1048" s="7" t="str">
        <f>VLOOKUP(A1048,'Data Analysis'!A1047:Q3382,7,FALSE)</f>
        <v>No</v>
      </c>
      <c r="F1048" s="7" t="str">
        <f>VLOOKUP(A1048,'Data Analysis'!A1047:Q3382,9,FALSE)</f>
        <v>No</v>
      </c>
      <c r="G1048" s="7" t="str">
        <f>VLOOKUP(A1048,'Data Analysis'!A1047:Q3382,8,FALSE)</f>
        <v>No</v>
      </c>
      <c r="H1048" s="7">
        <f>VLOOKUP(A1048,'Data Analysis'!A1047:Q3382,10,FALSE)</f>
        <v>1</v>
      </c>
      <c r="I1048" s="7" t="str">
        <f>VLOOKUP(A1048,'Data Analysis'!A1047:Q3382,17,FALSE)</f>
        <v>No</v>
      </c>
      <c r="J1048" s="7" t="str">
        <f>VLOOKUP(A1048,'Data Analysis'!A1047:Q3382,11,FALSE)</f>
        <v>Overweight</v>
      </c>
      <c r="K1048" s="7" t="str">
        <f>VLOOKUP(A1048,'Data Analysis'!A1047:Q3382,12,FALSE)</f>
        <v>Normal</v>
      </c>
      <c r="L1048" s="7" t="str">
        <f>VLOOKUP(A1048,'Data Analysis'!A1047:Q3382,13,FALSE)</f>
        <v>25-Jun-1992</v>
      </c>
      <c r="M1048" s="7">
        <f>VLOOKUP(A1048,'Data Analysis'!A1047:Q3382,14,FALSE)</f>
        <v>10719.57</v>
      </c>
      <c r="N1048" s="7" t="str">
        <f>VLOOKUP(A1048,'Data Analysis'!A1047:Q3382,16,FALSE)</f>
        <v>tier - 3</v>
      </c>
      <c r="O1048" s="7" t="str">
        <f>VLOOKUP(A1048,'Data Analysis'!A1047:Q3382,15,FALSE)</f>
        <v>tier - 1</v>
      </c>
      <c r="P1048" s="7">
        <f>VLOOKUP(A1048,'Data Analysis'!A1047:Q3382,2,FALSE)</f>
        <v>30</v>
      </c>
      <c r="Q1048" s="7">
        <f>VLOOKUP(A1049,'Data Analysis'!A1048:Q3383,2,FALSE)</f>
        <v>55</v>
      </c>
    </row>
    <row r="1049" ht="15.6" spans="1:17">
      <c r="A1049" s="9" t="s">
        <v>2096</v>
      </c>
      <c r="B1049" s="7" t="str">
        <f>VLOOKUP(A1049,'Data Analysis'!A1048:Q3383,4,FALSE)</f>
        <v>  Jamie L</v>
      </c>
      <c r="C1049" s="7">
        <f>VLOOKUP(A1049,'Data Analysis'!A1048:Q3383,5,FALSE)</f>
        <v>37.1</v>
      </c>
      <c r="D1049" s="7">
        <f>VLOOKUP(A1049,'Data Analysis'!A1048:Q3383,6,FALSE)</f>
        <v>7.19</v>
      </c>
      <c r="E1049" s="7" t="str">
        <f>VLOOKUP(A1049,'Data Analysis'!A1048:Q3383,7,FALSE)</f>
        <v>yes</v>
      </c>
      <c r="F1049" s="7" t="str">
        <f>VLOOKUP(A1049,'Data Analysis'!A1048:Q3383,9,FALSE)</f>
        <v>No</v>
      </c>
      <c r="G1049" s="7" t="str">
        <f>VLOOKUP(A1049,'Data Analysis'!A1048:Q3383,8,FALSE)</f>
        <v>No</v>
      </c>
      <c r="H1049" s="7">
        <f>VLOOKUP(A1049,'Data Analysis'!A1048:Q3383,10,FALSE)</f>
        <v>0</v>
      </c>
      <c r="I1049" s="7" t="str">
        <f>VLOOKUP(A1049,'Data Analysis'!A1048:Q3383,17,FALSE)</f>
        <v>No</v>
      </c>
      <c r="J1049" s="7" t="str">
        <f>VLOOKUP(A1049,'Data Analysis'!A1048:Q3383,11,FALSE)</f>
        <v>Obesity</v>
      </c>
      <c r="K1049" s="7" t="str">
        <f>VLOOKUP(A1049,'Data Analysis'!A1048:Q3383,12,FALSE)</f>
        <v>Diabetes</v>
      </c>
      <c r="L1049" s="7" t="str">
        <f>VLOOKUP(A1049,'Data Analysis'!A1048:Q3383,13,FALSE)</f>
        <v>5-Oct-1967</v>
      </c>
      <c r="M1049" s="7">
        <f>VLOOKUP(A1049,'Data Analysis'!A1048:Q3383,14,FALSE)</f>
        <v>10713.64</v>
      </c>
      <c r="N1049" s="7" t="str">
        <f>VLOOKUP(A1049,'Data Analysis'!A1048:Q3383,16,FALSE)</f>
        <v>tier - 3</v>
      </c>
      <c r="O1049" s="7" t="str">
        <f>VLOOKUP(A1049,'Data Analysis'!A1048:Q3383,15,FALSE)</f>
        <v>tier - 3</v>
      </c>
      <c r="P1049" s="7">
        <f>VLOOKUP(A1049,'Data Analysis'!A1048:Q3383,2,FALSE)</f>
        <v>55</v>
      </c>
      <c r="Q1049" s="7">
        <f>VLOOKUP(A1050,'Data Analysis'!A1049:Q3384,2,FALSE)</f>
        <v>55</v>
      </c>
    </row>
    <row r="1050" ht="15.6" spans="1:17">
      <c r="A1050" s="9" t="s">
        <v>2098</v>
      </c>
      <c r="B1050" s="7" t="str">
        <f>VLOOKUP(A1050,'Data Analysis'!A1049:Q3384,4,FALSE)</f>
        <v>  Alexandra</v>
      </c>
      <c r="C1050" s="7">
        <f>VLOOKUP(A1050,'Data Analysis'!A1049:Q3384,5,FALSE)</f>
        <v>30.5</v>
      </c>
      <c r="D1050" s="7">
        <f>VLOOKUP(A1050,'Data Analysis'!A1049:Q3384,6,FALSE)</f>
        <v>11.94</v>
      </c>
      <c r="E1050" s="7" t="str">
        <f>VLOOKUP(A1050,'Data Analysis'!A1049:Q3384,7,FALSE)</f>
        <v>yes</v>
      </c>
      <c r="F1050" s="7" t="str">
        <f>VLOOKUP(A1050,'Data Analysis'!A1049:Q3384,9,FALSE)</f>
        <v>No</v>
      </c>
      <c r="G1050" s="7" t="str">
        <f>VLOOKUP(A1050,'Data Analysis'!A1049:Q3384,8,FALSE)</f>
        <v>No</v>
      </c>
      <c r="H1050" s="7">
        <f>VLOOKUP(A1050,'Data Analysis'!A1049:Q3384,10,FALSE)</f>
        <v>0</v>
      </c>
      <c r="I1050" s="7" t="str">
        <f>VLOOKUP(A1050,'Data Analysis'!A1049:Q3384,17,FALSE)</f>
        <v>No</v>
      </c>
      <c r="J1050" s="7" t="str">
        <f>VLOOKUP(A1050,'Data Analysis'!A1049:Q3384,11,FALSE)</f>
        <v>Overweight</v>
      </c>
      <c r="K1050" s="7" t="str">
        <f>VLOOKUP(A1050,'Data Analysis'!A1049:Q3384,12,FALSE)</f>
        <v>Diabetes</v>
      </c>
      <c r="L1050" s="7" t="str">
        <f>VLOOKUP(A1050,'Data Analysis'!A1049:Q3384,13,FALSE)</f>
        <v>30-Jul-1967</v>
      </c>
      <c r="M1050" s="7">
        <f>VLOOKUP(A1050,'Data Analysis'!A1049:Q3384,14,FALSE)</f>
        <v>10704.47</v>
      </c>
      <c r="N1050" s="7" t="str">
        <f>VLOOKUP(A1050,'Data Analysis'!A1049:Q3384,16,FALSE)</f>
        <v>tier - 3</v>
      </c>
      <c r="O1050" s="7" t="str">
        <f>VLOOKUP(A1050,'Data Analysis'!A1049:Q3384,15,FALSE)</f>
        <v>tier - 2</v>
      </c>
      <c r="P1050" s="7">
        <f>VLOOKUP(A1050,'Data Analysis'!A1049:Q3384,2,FALSE)</f>
        <v>55</v>
      </c>
      <c r="Q1050" s="7">
        <f>VLOOKUP(A1051,'Data Analysis'!A1050:Q3385,2,FALSE)</f>
        <v>50</v>
      </c>
    </row>
    <row r="1051" ht="15.6" spans="1:17">
      <c r="A1051" s="9" t="s">
        <v>2100</v>
      </c>
      <c r="B1051" s="7" t="str">
        <f>VLOOKUP(A1051,'Data Analysis'!A1050:Q3385,4,FALSE)</f>
        <v>  Tiffany</v>
      </c>
      <c r="C1051" s="7">
        <f>VLOOKUP(A1051,'Data Analysis'!A1050:Q3385,5,FALSE)</f>
        <v>28.16</v>
      </c>
      <c r="D1051" s="7">
        <f>VLOOKUP(A1051,'Data Analysis'!A1050:Q3385,6,FALSE)</f>
        <v>5.56</v>
      </c>
      <c r="E1051" s="7" t="str">
        <f>VLOOKUP(A1051,'Data Analysis'!A1050:Q3385,7,FALSE)</f>
        <v>No</v>
      </c>
      <c r="F1051" s="7" t="str">
        <f>VLOOKUP(A1051,'Data Analysis'!A1050:Q3385,9,FALSE)</f>
        <v>No</v>
      </c>
      <c r="G1051" s="7" t="str">
        <f>VLOOKUP(A1051,'Data Analysis'!A1050:Q3385,8,FALSE)</f>
        <v>No</v>
      </c>
      <c r="H1051" s="7">
        <f>VLOOKUP(A1051,'Data Analysis'!A1050:Q3385,10,FALSE)</f>
        <v>2</v>
      </c>
      <c r="I1051" s="7" t="str">
        <f>VLOOKUP(A1051,'Data Analysis'!A1050:Q3385,17,FALSE)</f>
        <v>No</v>
      </c>
      <c r="J1051" s="7" t="str">
        <f>VLOOKUP(A1051,'Data Analysis'!A1050:Q3385,11,FALSE)</f>
        <v>Normal Weight</v>
      </c>
      <c r="K1051" s="7" t="str">
        <f>VLOOKUP(A1051,'Data Analysis'!A1050:Q3385,12,FALSE)</f>
        <v>Normal</v>
      </c>
      <c r="L1051" s="7" t="str">
        <f>VLOOKUP(A1051,'Data Analysis'!A1050:Q3385,13,FALSE)</f>
        <v>24-Oct-1972</v>
      </c>
      <c r="M1051" s="7">
        <f>VLOOKUP(A1051,'Data Analysis'!A1050:Q3385,14,FALSE)</f>
        <v>10702.64</v>
      </c>
      <c r="N1051" s="7" t="str">
        <f>VLOOKUP(A1051,'Data Analysis'!A1050:Q3385,16,FALSE)</f>
        <v>tier - 3</v>
      </c>
      <c r="O1051" s="7" t="str">
        <f>VLOOKUP(A1051,'Data Analysis'!A1050:Q3385,15,FALSE)</f>
        <v>tier - 3</v>
      </c>
      <c r="P1051" s="7">
        <f>VLOOKUP(A1051,'Data Analysis'!A1050:Q3385,2,FALSE)</f>
        <v>50</v>
      </c>
      <c r="Q1051" s="7">
        <f>VLOOKUP(A1052,'Data Analysis'!A1051:Q3386,2,FALSE)</f>
        <v>46</v>
      </c>
    </row>
    <row r="1052" ht="15.6" spans="1:17">
      <c r="A1052" s="9" t="s">
        <v>2102</v>
      </c>
      <c r="B1052" s="7" t="str">
        <f>VLOOKUP(A1052,'Data Analysis'!A1051:Q3386,4,FALSE)</f>
        <v>  Rebecca J</v>
      </c>
      <c r="C1052" s="7">
        <f>VLOOKUP(A1052,'Data Analysis'!A1051:Q3386,5,FALSE)</f>
        <v>29.1</v>
      </c>
      <c r="D1052" s="7">
        <f>VLOOKUP(A1052,'Data Analysis'!A1051:Q3386,6,FALSE)</f>
        <v>5.64</v>
      </c>
      <c r="E1052" s="7" t="str">
        <f>VLOOKUP(A1052,'Data Analysis'!A1051:Q3386,7,FALSE)</f>
        <v>yes</v>
      </c>
      <c r="F1052" s="7" t="str">
        <f>VLOOKUP(A1052,'Data Analysis'!A1051:Q3386,9,FALSE)</f>
        <v>No</v>
      </c>
      <c r="G1052" s="7" t="str">
        <f>VLOOKUP(A1052,'Data Analysis'!A1051:Q3386,8,FALSE)</f>
        <v>No</v>
      </c>
      <c r="H1052" s="7">
        <f>VLOOKUP(A1052,'Data Analysis'!A1051:Q3386,10,FALSE)</f>
        <v>0</v>
      </c>
      <c r="I1052" s="7" t="str">
        <f>VLOOKUP(A1052,'Data Analysis'!A1051:Q3386,17,FALSE)</f>
        <v>No</v>
      </c>
      <c r="J1052" s="7" t="str">
        <f>VLOOKUP(A1052,'Data Analysis'!A1051:Q3386,11,FALSE)</f>
        <v>Obesity</v>
      </c>
      <c r="K1052" s="7" t="str">
        <f>VLOOKUP(A1052,'Data Analysis'!A1051:Q3386,12,FALSE)</f>
        <v>Normal</v>
      </c>
      <c r="L1052" s="7" t="str">
        <f>VLOOKUP(A1052,'Data Analysis'!A1051:Q3386,13,FALSE)</f>
        <v>30-Sep-1976</v>
      </c>
      <c r="M1052" s="7">
        <f>VLOOKUP(A1052,'Data Analysis'!A1051:Q3386,14,FALSE)</f>
        <v>10698.38</v>
      </c>
      <c r="N1052" s="7" t="str">
        <f>VLOOKUP(A1052,'Data Analysis'!A1051:Q3386,16,FALSE)</f>
        <v>tier - 3</v>
      </c>
      <c r="O1052" s="7" t="str">
        <f>VLOOKUP(A1052,'Data Analysis'!A1051:Q3386,15,FALSE)</f>
        <v>tier - 1</v>
      </c>
      <c r="P1052" s="7">
        <f>VLOOKUP(A1052,'Data Analysis'!A1051:Q3386,2,FALSE)</f>
        <v>46</v>
      </c>
      <c r="Q1052" s="7">
        <f>VLOOKUP(A1053,'Data Analysis'!A1052:Q3387,2,FALSE)</f>
        <v>45</v>
      </c>
    </row>
    <row r="1053" ht="15.6" spans="1:17">
      <c r="A1053" s="9" t="s">
        <v>2104</v>
      </c>
      <c r="B1053" s="7" t="str">
        <f>VLOOKUP(A1053,'Data Analysis'!A1052:Q3387,4,FALSE)</f>
        <v>  Austin T</v>
      </c>
      <c r="C1053" s="7">
        <f>VLOOKUP(A1053,'Data Analysis'!A1052:Q3387,5,FALSE)</f>
        <v>30.22</v>
      </c>
      <c r="D1053" s="7">
        <f>VLOOKUP(A1053,'Data Analysis'!A1052:Q3387,6,FALSE)</f>
        <v>4.65</v>
      </c>
      <c r="E1053" s="7" t="str">
        <f>VLOOKUP(A1053,'Data Analysis'!A1052:Q3387,7,FALSE)</f>
        <v>No</v>
      </c>
      <c r="F1053" s="7" t="str">
        <f>VLOOKUP(A1053,'Data Analysis'!A1052:Q3387,9,FALSE)</f>
        <v>No</v>
      </c>
      <c r="G1053" s="7" t="str">
        <f>VLOOKUP(A1053,'Data Analysis'!A1052:Q3387,8,FALSE)</f>
        <v>No</v>
      </c>
      <c r="H1053" s="7">
        <f>VLOOKUP(A1053,'Data Analysis'!A1052:Q3387,10,FALSE)</f>
        <v>0</v>
      </c>
      <c r="I1053" s="7" t="str">
        <f>VLOOKUP(A1053,'Data Analysis'!A1052:Q3387,17,FALSE)</f>
        <v>No</v>
      </c>
      <c r="J1053" s="7" t="str">
        <f>VLOOKUP(A1053,'Data Analysis'!A1052:Q3387,11,FALSE)</f>
        <v>Obesity</v>
      </c>
      <c r="K1053" s="7" t="str">
        <f>VLOOKUP(A1053,'Data Analysis'!A1052:Q3387,12,FALSE)</f>
        <v>Normal</v>
      </c>
      <c r="L1053" s="7" t="str">
        <f>VLOOKUP(A1053,'Data Analysis'!A1052:Q3387,13,FALSE)</f>
        <v>2-Aug-1977</v>
      </c>
      <c r="M1053" s="7">
        <f>VLOOKUP(A1053,'Data Analysis'!A1052:Q3387,14,FALSE)</f>
        <v>10690.11</v>
      </c>
      <c r="N1053" s="7" t="str">
        <f>VLOOKUP(A1053,'Data Analysis'!A1052:Q3387,16,FALSE)</f>
        <v>tier - 3</v>
      </c>
      <c r="O1053" s="7" t="str">
        <f>VLOOKUP(A1053,'Data Analysis'!A1052:Q3387,15,FALSE)</f>
        <v>tier - 2</v>
      </c>
      <c r="P1053" s="7">
        <f>VLOOKUP(A1053,'Data Analysis'!A1052:Q3387,2,FALSE)</f>
        <v>45</v>
      </c>
      <c r="Q1053" s="7">
        <f>VLOOKUP(A1054,'Data Analysis'!A1053:Q3388,2,FALSE)</f>
        <v>60</v>
      </c>
    </row>
    <row r="1054" ht="15.6" spans="1:17">
      <c r="A1054" s="9" t="s">
        <v>2106</v>
      </c>
      <c r="B1054" s="7" t="str">
        <f>VLOOKUP(A1054,'Data Analysis'!A1053:Q3388,4,FALSE)</f>
        <v>  Jamie T</v>
      </c>
      <c r="C1054" s="7">
        <f>VLOOKUP(A1054,'Data Analysis'!A1053:Q3388,5,FALSE)</f>
        <v>24.29</v>
      </c>
      <c r="D1054" s="7">
        <f>VLOOKUP(A1054,'Data Analysis'!A1053:Q3388,6,FALSE)</f>
        <v>9.05</v>
      </c>
      <c r="E1054" s="7" t="str">
        <f>VLOOKUP(A1054,'Data Analysis'!A1053:Q3388,7,FALSE)</f>
        <v>No</v>
      </c>
      <c r="F1054" s="7" t="str">
        <f>VLOOKUP(A1054,'Data Analysis'!A1053:Q3388,9,FALSE)</f>
        <v>No</v>
      </c>
      <c r="G1054" s="7" t="str">
        <f>VLOOKUP(A1054,'Data Analysis'!A1053:Q3388,8,FALSE)</f>
        <v>No</v>
      </c>
      <c r="H1054" s="7">
        <f>VLOOKUP(A1054,'Data Analysis'!A1053:Q3388,10,FALSE)</f>
        <v>0</v>
      </c>
      <c r="I1054" s="7" t="str">
        <f>VLOOKUP(A1054,'Data Analysis'!A1053:Q3388,17,FALSE)</f>
        <v>No</v>
      </c>
      <c r="J1054" s="7" t="str">
        <f>VLOOKUP(A1054,'Data Analysis'!A1053:Q3388,11,FALSE)</f>
        <v>Normal Weight</v>
      </c>
      <c r="K1054" s="7" t="str">
        <f>VLOOKUP(A1054,'Data Analysis'!A1053:Q3388,12,FALSE)</f>
        <v>Diabetes</v>
      </c>
      <c r="L1054" s="7" t="str">
        <f>VLOOKUP(A1054,'Data Analysis'!A1053:Q3388,13,FALSE)</f>
        <v>7-Sep-1962</v>
      </c>
      <c r="M1054" s="7">
        <f>VLOOKUP(A1054,'Data Analysis'!A1053:Q3388,14,FALSE)</f>
        <v>10676.83</v>
      </c>
      <c r="N1054" s="7" t="str">
        <f>VLOOKUP(A1054,'Data Analysis'!A1053:Q3388,16,FALSE)</f>
        <v>tier - 3</v>
      </c>
      <c r="O1054" s="7" t="str">
        <f>VLOOKUP(A1054,'Data Analysis'!A1053:Q3388,15,FALSE)</f>
        <v>tier - 3</v>
      </c>
      <c r="P1054" s="7">
        <f>VLOOKUP(A1054,'Data Analysis'!A1053:Q3388,2,FALSE)</f>
        <v>60</v>
      </c>
      <c r="Q1054" s="7">
        <f>VLOOKUP(A1055,'Data Analysis'!A1054:Q3389,2,FALSE)</f>
        <v>46</v>
      </c>
    </row>
    <row r="1055" ht="15.6" spans="1:17">
      <c r="A1055" s="9" t="s">
        <v>2108</v>
      </c>
      <c r="B1055" s="7" t="str">
        <f>VLOOKUP(A1055,'Data Analysis'!A1054:Q3389,4,FALSE)</f>
        <v>  Matthew T</v>
      </c>
      <c r="C1055" s="7">
        <f>VLOOKUP(A1055,'Data Analysis'!A1054:Q3389,5,FALSE)</f>
        <v>29.39</v>
      </c>
      <c r="D1055" s="7">
        <f>VLOOKUP(A1055,'Data Analysis'!A1054:Q3389,6,FALSE)</f>
        <v>4.52</v>
      </c>
      <c r="E1055" s="7" t="str">
        <f>VLOOKUP(A1055,'Data Analysis'!A1054:Q3389,7,FALSE)</f>
        <v>yes</v>
      </c>
      <c r="F1055" s="7" t="str">
        <f>VLOOKUP(A1055,'Data Analysis'!A1054:Q3389,9,FALSE)</f>
        <v>No</v>
      </c>
      <c r="G1055" s="7" t="str">
        <f>VLOOKUP(A1055,'Data Analysis'!A1054:Q3389,8,FALSE)</f>
        <v>No</v>
      </c>
      <c r="H1055" s="7">
        <f>VLOOKUP(A1055,'Data Analysis'!A1054:Q3389,10,FALSE)</f>
        <v>0</v>
      </c>
      <c r="I1055" s="7" t="str">
        <f>VLOOKUP(A1055,'Data Analysis'!A1054:Q3389,17,FALSE)</f>
        <v>No</v>
      </c>
      <c r="J1055" s="7" t="str">
        <f>VLOOKUP(A1055,'Data Analysis'!A1054:Q3389,11,FALSE)</f>
        <v>Overweight</v>
      </c>
      <c r="K1055" s="7" t="str">
        <f>VLOOKUP(A1055,'Data Analysis'!A1054:Q3389,12,FALSE)</f>
        <v>Normal</v>
      </c>
      <c r="L1055" s="7" t="str">
        <f>VLOOKUP(A1055,'Data Analysis'!A1054:Q3389,13,FALSE)</f>
        <v>22-Nov-1976</v>
      </c>
      <c r="M1055" s="7">
        <f>VLOOKUP(A1055,'Data Analysis'!A1054:Q3389,14,FALSE)</f>
        <v>10665.44</v>
      </c>
      <c r="N1055" s="7" t="str">
        <f>VLOOKUP(A1055,'Data Analysis'!A1054:Q3389,16,FALSE)</f>
        <v>tier - 3</v>
      </c>
      <c r="O1055" s="7" t="str">
        <f>VLOOKUP(A1055,'Data Analysis'!A1054:Q3389,15,FALSE)</f>
        <v>tier - 2</v>
      </c>
      <c r="P1055" s="7">
        <f>VLOOKUP(A1055,'Data Analysis'!A1054:Q3389,2,FALSE)</f>
        <v>46</v>
      </c>
      <c r="Q1055" s="7">
        <f>VLOOKUP(A1056,'Data Analysis'!A1055:Q3390,2,FALSE)</f>
        <v>58</v>
      </c>
    </row>
    <row r="1056" ht="15.6" spans="1:17">
      <c r="A1056" s="9" t="s">
        <v>2110</v>
      </c>
      <c r="B1056" s="7" t="str">
        <f>VLOOKUP(A1056,'Data Analysis'!A1055:Q3390,4,FALSE)</f>
        <v>  Emily</v>
      </c>
      <c r="C1056" s="7">
        <f>VLOOKUP(A1056,'Data Analysis'!A1055:Q3390,5,FALSE)</f>
        <v>25.66</v>
      </c>
      <c r="D1056" s="7">
        <f>VLOOKUP(A1056,'Data Analysis'!A1055:Q3390,6,FALSE)</f>
        <v>4.62</v>
      </c>
      <c r="E1056" s="7" t="str">
        <f>VLOOKUP(A1056,'Data Analysis'!A1055:Q3390,7,FALSE)</f>
        <v>yes</v>
      </c>
      <c r="F1056" s="7" t="str">
        <f>VLOOKUP(A1056,'Data Analysis'!A1055:Q3390,9,FALSE)</f>
        <v>No</v>
      </c>
      <c r="G1056" s="7" t="str">
        <f>VLOOKUP(A1056,'Data Analysis'!A1055:Q3390,8,FALSE)</f>
        <v>No</v>
      </c>
      <c r="H1056" s="7">
        <f>VLOOKUP(A1056,'Data Analysis'!A1055:Q3390,10,FALSE)</f>
        <v>1</v>
      </c>
      <c r="I1056" s="7" t="str">
        <f>VLOOKUP(A1056,'Data Analysis'!A1055:Q3390,17,FALSE)</f>
        <v>No</v>
      </c>
      <c r="J1056" s="7" t="str">
        <f>VLOOKUP(A1056,'Data Analysis'!A1055:Q3390,11,FALSE)</f>
        <v>Obesity</v>
      </c>
      <c r="K1056" s="7" t="str">
        <f>VLOOKUP(A1056,'Data Analysis'!A1055:Q3390,12,FALSE)</f>
        <v>Normal</v>
      </c>
      <c r="L1056" s="7" t="str">
        <f>VLOOKUP(A1056,'Data Analysis'!A1055:Q3390,13,FALSE)</f>
        <v>8-Aug-1964</v>
      </c>
      <c r="M1056" s="7">
        <f>VLOOKUP(A1056,'Data Analysis'!A1055:Q3390,14,FALSE)</f>
        <v>10627.81</v>
      </c>
      <c r="N1056" s="7" t="str">
        <f>VLOOKUP(A1056,'Data Analysis'!A1055:Q3390,16,FALSE)</f>
        <v>tier - 3</v>
      </c>
      <c r="O1056" s="7" t="str">
        <f>VLOOKUP(A1056,'Data Analysis'!A1055:Q3390,15,FALSE)</f>
        <v>tier - 3</v>
      </c>
      <c r="P1056" s="7">
        <f>VLOOKUP(A1056,'Data Analysis'!A1055:Q3390,2,FALSE)</f>
        <v>58</v>
      </c>
      <c r="Q1056" s="7">
        <f>VLOOKUP(A1057,'Data Analysis'!A1056:Q3391,2,FALSE)</f>
        <v>32</v>
      </c>
    </row>
    <row r="1057" ht="15.6" spans="1:17">
      <c r="A1057" s="9" t="s">
        <v>2112</v>
      </c>
      <c r="B1057" s="7" t="str">
        <f>VLOOKUP(A1057,'Data Analysis'!A1056:Q3391,4,FALSE)</f>
        <v>  Gillian</v>
      </c>
      <c r="C1057" s="7">
        <f>VLOOKUP(A1057,'Data Analysis'!A1056:Q3391,5,FALSE)</f>
        <v>39.11</v>
      </c>
      <c r="D1057" s="7">
        <f>VLOOKUP(A1057,'Data Analysis'!A1056:Q3391,6,FALSE)</f>
        <v>5.87</v>
      </c>
      <c r="E1057" s="7" t="str">
        <f>VLOOKUP(A1057,'Data Analysis'!A1056:Q3391,7,FALSE)</f>
        <v>No</v>
      </c>
      <c r="F1057" s="7" t="str">
        <f>VLOOKUP(A1057,'Data Analysis'!A1056:Q3391,9,FALSE)</f>
        <v>No</v>
      </c>
      <c r="G1057" s="7" t="str">
        <f>VLOOKUP(A1057,'Data Analysis'!A1056:Q3391,8,FALSE)</f>
        <v>No</v>
      </c>
      <c r="H1057" s="7">
        <f>VLOOKUP(A1057,'Data Analysis'!A1056:Q3391,10,FALSE)</f>
        <v>0</v>
      </c>
      <c r="I1057" s="7" t="str">
        <f>VLOOKUP(A1057,'Data Analysis'!A1056:Q3391,17,FALSE)</f>
        <v>No</v>
      </c>
      <c r="J1057" s="7" t="str">
        <f>VLOOKUP(A1057,'Data Analysis'!A1056:Q3391,11,FALSE)</f>
        <v>Obesity</v>
      </c>
      <c r="K1057" s="7" t="str">
        <f>VLOOKUP(A1057,'Data Analysis'!A1056:Q3391,12,FALSE)</f>
        <v>Prediabetes</v>
      </c>
      <c r="L1057" s="7" t="str">
        <f>VLOOKUP(A1057,'Data Analysis'!A1056:Q3391,13,FALSE)</f>
        <v>6-Jul-1990</v>
      </c>
      <c r="M1057" s="7">
        <f>VLOOKUP(A1057,'Data Analysis'!A1056:Q3391,14,FALSE)</f>
        <v>10620.26</v>
      </c>
      <c r="N1057" s="7" t="str">
        <f>VLOOKUP(A1057,'Data Analysis'!A1056:Q3391,16,FALSE)</f>
        <v>tier - 3</v>
      </c>
      <c r="O1057" s="7" t="str">
        <f>VLOOKUP(A1057,'Data Analysis'!A1056:Q3391,15,FALSE)</f>
        <v>tier - 3</v>
      </c>
      <c r="P1057" s="7">
        <f>VLOOKUP(A1057,'Data Analysis'!A1056:Q3391,2,FALSE)</f>
        <v>32</v>
      </c>
      <c r="Q1057" s="7">
        <f>VLOOKUP(A1058,'Data Analysis'!A1057:Q3392,2,FALSE)</f>
        <v>30</v>
      </c>
    </row>
    <row r="1058" ht="15.6" spans="1:17">
      <c r="A1058" s="9" t="s">
        <v>2114</v>
      </c>
      <c r="B1058" s="7" t="str">
        <f>VLOOKUP(A1058,'Data Analysis'!A1057:Q3392,4,FALSE)</f>
        <v>  Brenn E</v>
      </c>
      <c r="C1058" s="7">
        <f>VLOOKUP(A1058,'Data Analysis'!A1057:Q3392,5,FALSE)</f>
        <v>43.78</v>
      </c>
      <c r="D1058" s="7">
        <f>VLOOKUP(A1058,'Data Analysis'!A1057:Q3392,6,FALSE)</f>
        <v>5.71</v>
      </c>
      <c r="E1058" s="7" t="str">
        <f>VLOOKUP(A1058,'Data Analysis'!A1057:Q3392,7,FALSE)</f>
        <v>No</v>
      </c>
      <c r="F1058" s="7" t="str">
        <f>VLOOKUP(A1058,'Data Analysis'!A1057:Q3392,9,FALSE)</f>
        <v>No</v>
      </c>
      <c r="G1058" s="7" t="str">
        <f>VLOOKUP(A1058,'Data Analysis'!A1057:Q3392,8,FALSE)</f>
        <v>No</v>
      </c>
      <c r="H1058" s="7">
        <f>VLOOKUP(A1058,'Data Analysis'!A1057:Q3392,10,FALSE)</f>
        <v>1</v>
      </c>
      <c r="I1058" s="7" t="str">
        <f>VLOOKUP(A1058,'Data Analysis'!A1057:Q3392,17,FALSE)</f>
        <v>No</v>
      </c>
      <c r="J1058" s="7" t="str">
        <f>VLOOKUP(A1058,'Data Analysis'!A1057:Q3392,11,FALSE)</f>
        <v>Obesity</v>
      </c>
      <c r="K1058" s="7" t="str">
        <f>VLOOKUP(A1058,'Data Analysis'!A1057:Q3392,12,FALSE)</f>
        <v>Prediabetes</v>
      </c>
      <c r="L1058" s="7" t="str">
        <f>VLOOKUP(A1058,'Data Analysis'!A1057:Q3392,13,FALSE)</f>
        <v>23-Jul-1992</v>
      </c>
      <c r="M1058" s="7">
        <f>VLOOKUP(A1058,'Data Analysis'!A1057:Q3392,14,FALSE)</f>
        <v>10617.04</v>
      </c>
      <c r="N1058" s="7" t="str">
        <f>VLOOKUP(A1058,'Data Analysis'!A1057:Q3392,16,FALSE)</f>
        <v>tier - 3</v>
      </c>
      <c r="O1058" s="7" t="str">
        <f>VLOOKUP(A1058,'Data Analysis'!A1057:Q3392,15,FALSE)</f>
        <v>tier - 3</v>
      </c>
      <c r="P1058" s="7">
        <f>VLOOKUP(A1058,'Data Analysis'!A1057:Q3392,2,FALSE)</f>
        <v>30</v>
      </c>
      <c r="Q1058" s="7">
        <f>VLOOKUP(A1059,'Data Analysis'!A1058:Q3393,2,FALSE)</f>
        <v>57</v>
      </c>
    </row>
    <row r="1059" ht="15.6" spans="1:17">
      <c r="A1059" s="9" t="s">
        <v>2116</v>
      </c>
      <c r="B1059" s="7" t="str">
        <f>VLOOKUP(A1059,'Data Analysis'!A1058:Q3393,4,FALSE)</f>
        <v>  Lisa M</v>
      </c>
      <c r="C1059" s="7">
        <f>VLOOKUP(A1059,'Data Analysis'!A1058:Q3393,5,FALSE)</f>
        <v>24.35</v>
      </c>
      <c r="D1059" s="7">
        <f>VLOOKUP(A1059,'Data Analysis'!A1058:Q3393,6,FALSE)</f>
        <v>9.08</v>
      </c>
      <c r="E1059" s="7" t="str">
        <f>VLOOKUP(A1059,'Data Analysis'!A1058:Q3393,7,FALSE)</f>
        <v>No</v>
      </c>
      <c r="F1059" s="7" t="str">
        <f>VLOOKUP(A1059,'Data Analysis'!A1058:Q3393,9,FALSE)</f>
        <v>No</v>
      </c>
      <c r="G1059" s="7" t="str">
        <f>VLOOKUP(A1059,'Data Analysis'!A1058:Q3393,8,FALSE)</f>
        <v>No</v>
      </c>
      <c r="H1059" s="7">
        <f>VLOOKUP(A1059,'Data Analysis'!A1058:Q3393,10,FALSE)</f>
        <v>0</v>
      </c>
      <c r="I1059" s="7" t="str">
        <f>VLOOKUP(A1059,'Data Analysis'!A1058:Q3393,17,FALSE)</f>
        <v>No</v>
      </c>
      <c r="J1059" s="7" t="str">
        <f>VLOOKUP(A1059,'Data Analysis'!A1058:Q3393,11,FALSE)</f>
        <v>Obesity</v>
      </c>
      <c r="K1059" s="7" t="str">
        <f>VLOOKUP(A1059,'Data Analysis'!A1058:Q3393,12,FALSE)</f>
        <v>Diabetes</v>
      </c>
      <c r="L1059" s="7" t="str">
        <f>VLOOKUP(A1059,'Data Analysis'!A1058:Q3393,13,FALSE)</f>
        <v>27-Jun-1965</v>
      </c>
      <c r="M1059" s="7">
        <f>VLOOKUP(A1059,'Data Analysis'!A1058:Q3393,14,FALSE)</f>
        <v>10608.67</v>
      </c>
      <c r="N1059" s="7" t="str">
        <f>VLOOKUP(A1059,'Data Analysis'!A1058:Q3393,16,FALSE)</f>
        <v>tier - 3</v>
      </c>
      <c r="O1059" s="7" t="str">
        <f>VLOOKUP(A1059,'Data Analysis'!A1058:Q3393,15,FALSE)</f>
        <v>tier - 3</v>
      </c>
      <c r="P1059" s="7">
        <f>VLOOKUP(A1059,'Data Analysis'!A1058:Q3393,2,FALSE)</f>
        <v>57</v>
      </c>
      <c r="Q1059" s="7">
        <f>VLOOKUP(A1060,'Data Analysis'!A1059:Q3394,2,FALSE)</f>
        <v>56</v>
      </c>
    </row>
    <row r="1060" ht="15.6" spans="1:17">
      <c r="A1060" s="9" t="s">
        <v>2118</v>
      </c>
      <c r="B1060" s="7" t="str">
        <f>VLOOKUP(A1060,'Data Analysis'!A1059:Q3394,4,FALSE)</f>
        <v>  Matt</v>
      </c>
      <c r="C1060" s="7">
        <f>VLOOKUP(A1060,'Data Analysis'!A1059:Q3394,5,FALSE)</f>
        <v>40.3</v>
      </c>
      <c r="D1060" s="7">
        <f>VLOOKUP(A1060,'Data Analysis'!A1059:Q3394,6,FALSE)</f>
        <v>5.3</v>
      </c>
      <c r="E1060" s="7" t="str">
        <f>VLOOKUP(A1060,'Data Analysis'!A1059:Q3394,7,FALSE)</f>
        <v>yes</v>
      </c>
      <c r="F1060" s="7" t="str">
        <f>VLOOKUP(A1060,'Data Analysis'!A1059:Q3394,9,FALSE)</f>
        <v>No</v>
      </c>
      <c r="G1060" s="7" t="str">
        <f>VLOOKUP(A1060,'Data Analysis'!A1059:Q3394,8,FALSE)</f>
        <v>No</v>
      </c>
      <c r="H1060" s="7">
        <f>VLOOKUP(A1060,'Data Analysis'!A1059:Q3394,10,FALSE)</f>
        <v>2</v>
      </c>
      <c r="I1060" s="7" t="str">
        <f>VLOOKUP(A1060,'Data Analysis'!A1059:Q3394,17,FALSE)</f>
        <v>No</v>
      </c>
      <c r="J1060" s="7" t="str">
        <f>VLOOKUP(A1060,'Data Analysis'!A1059:Q3394,11,FALSE)</f>
        <v>Overweight</v>
      </c>
      <c r="K1060" s="7" t="str">
        <f>VLOOKUP(A1060,'Data Analysis'!A1059:Q3394,12,FALSE)</f>
        <v>Normal</v>
      </c>
      <c r="L1060" s="7" t="str">
        <f>VLOOKUP(A1060,'Data Analysis'!A1059:Q3394,13,FALSE)</f>
        <v>2-Jul-1966</v>
      </c>
      <c r="M1060" s="7">
        <f>VLOOKUP(A1060,'Data Analysis'!A1059:Q3394,14,FALSE)</f>
        <v>10602.39</v>
      </c>
      <c r="N1060" s="7" t="str">
        <f>VLOOKUP(A1060,'Data Analysis'!A1059:Q3394,16,FALSE)</f>
        <v>tier - 3</v>
      </c>
      <c r="O1060" s="7" t="str">
        <f>VLOOKUP(A1060,'Data Analysis'!A1059:Q3394,15,FALSE)</f>
        <v>tier - 3</v>
      </c>
      <c r="P1060" s="7">
        <f>VLOOKUP(A1060,'Data Analysis'!A1059:Q3394,2,FALSE)</f>
        <v>56</v>
      </c>
      <c r="Q1060" s="7">
        <f>VLOOKUP(A1061,'Data Analysis'!A1060:Q3395,2,FALSE)</f>
        <v>55</v>
      </c>
    </row>
    <row r="1061" ht="15.6" spans="1:17">
      <c r="A1061" s="9" t="s">
        <v>2120</v>
      </c>
      <c r="B1061" s="7" t="str">
        <f>VLOOKUP(A1061,'Data Analysis'!A1060:Q3395,4,FALSE)</f>
        <v>  Thomas A</v>
      </c>
      <c r="C1061" s="7">
        <f>VLOOKUP(A1061,'Data Analysis'!A1060:Q3395,5,FALSE)</f>
        <v>32.775</v>
      </c>
      <c r="D1061" s="7">
        <f>VLOOKUP(A1061,'Data Analysis'!A1060:Q3395,6,FALSE)</f>
        <v>11.76</v>
      </c>
      <c r="E1061" s="7" t="str">
        <f>VLOOKUP(A1061,'Data Analysis'!A1060:Q3395,7,FALSE)</f>
        <v>yes</v>
      </c>
      <c r="F1061" s="7" t="str">
        <f>VLOOKUP(A1061,'Data Analysis'!A1060:Q3395,9,FALSE)</f>
        <v>No</v>
      </c>
      <c r="G1061" s="7" t="str">
        <f>VLOOKUP(A1061,'Data Analysis'!A1060:Q3395,8,FALSE)</f>
        <v>No</v>
      </c>
      <c r="H1061" s="7">
        <f>VLOOKUP(A1061,'Data Analysis'!A1060:Q3395,10,FALSE)</f>
        <v>0</v>
      </c>
      <c r="I1061" s="7" t="str">
        <f>VLOOKUP(A1061,'Data Analysis'!A1060:Q3395,17,FALSE)</f>
        <v>No</v>
      </c>
      <c r="J1061" s="7" t="str">
        <f>VLOOKUP(A1061,'Data Analysis'!A1060:Q3395,11,FALSE)</f>
        <v>Obesity</v>
      </c>
      <c r="K1061" s="7" t="str">
        <f>VLOOKUP(A1061,'Data Analysis'!A1060:Q3395,12,FALSE)</f>
        <v>Diabetes</v>
      </c>
      <c r="L1061" s="7" t="str">
        <f>VLOOKUP(A1061,'Data Analysis'!A1060:Q3395,13,FALSE)</f>
        <v>23-Jun-1967</v>
      </c>
      <c r="M1061" s="7">
        <f>VLOOKUP(A1061,'Data Analysis'!A1060:Q3395,14,FALSE)</f>
        <v>10601.63</v>
      </c>
      <c r="N1061" s="7" t="str">
        <f>VLOOKUP(A1061,'Data Analysis'!A1060:Q3395,16,FALSE)</f>
        <v>tier - 3</v>
      </c>
      <c r="O1061" s="7" t="str">
        <f>VLOOKUP(A1061,'Data Analysis'!A1060:Q3395,15,FALSE)</f>
        <v>tier - 2</v>
      </c>
      <c r="P1061" s="7">
        <f>VLOOKUP(A1061,'Data Analysis'!A1060:Q3395,2,FALSE)</f>
        <v>55</v>
      </c>
      <c r="Q1061" s="7">
        <f>VLOOKUP(A1062,'Data Analysis'!A1061:Q3396,2,FALSE)</f>
        <v>56</v>
      </c>
    </row>
    <row r="1062" ht="15.6" spans="1:17">
      <c r="A1062" s="9" t="s">
        <v>2122</v>
      </c>
      <c r="B1062" s="7" t="str">
        <f>VLOOKUP(A1062,'Data Analysis'!A1061:Q3396,4,FALSE)</f>
        <v>  Kevin J</v>
      </c>
      <c r="C1062" s="7">
        <f>VLOOKUP(A1062,'Data Analysis'!A1061:Q3396,5,FALSE)</f>
        <v>39.6</v>
      </c>
      <c r="D1062" s="7">
        <f>VLOOKUP(A1062,'Data Analysis'!A1061:Q3396,6,FALSE)</f>
        <v>5.11</v>
      </c>
      <c r="E1062" s="7" t="str">
        <f>VLOOKUP(A1062,'Data Analysis'!A1061:Q3396,7,FALSE)</f>
        <v>yes</v>
      </c>
      <c r="F1062" s="7" t="str">
        <f>VLOOKUP(A1062,'Data Analysis'!A1061:Q3396,9,FALSE)</f>
        <v>No</v>
      </c>
      <c r="G1062" s="7" t="str">
        <f>VLOOKUP(A1062,'Data Analysis'!A1061:Q3396,8,FALSE)</f>
        <v>No</v>
      </c>
      <c r="H1062" s="7">
        <f>VLOOKUP(A1062,'Data Analysis'!A1061:Q3396,10,FALSE)</f>
        <v>2</v>
      </c>
      <c r="I1062" s="7" t="str">
        <f>VLOOKUP(A1062,'Data Analysis'!A1061:Q3396,17,FALSE)</f>
        <v>No</v>
      </c>
      <c r="J1062" s="7" t="str">
        <f>VLOOKUP(A1062,'Data Analysis'!A1061:Q3396,11,FALSE)</f>
        <v>Obesity</v>
      </c>
      <c r="K1062" s="7" t="str">
        <f>VLOOKUP(A1062,'Data Analysis'!A1061:Q3396,12,FALSE)</f>
        <v>Normal</v>
      </c>
      <c r="L1062" s="7" t="str">
        <f>VLOOKUP(A1062,'Data Analysis'!A1061:Q3396,13,FALSE)</f>
        <v>20-Jul-1966</v>
      </c>
      <c r="M1062" s="7">
        <f>VLOOKUP(A1062,'Data Analysis'!A1061:Q3396,14,FALSE)</f>
        <v>10601.41</v>
      </c>
      <c r="N1062" s="7" t="str">
        <f>VLOOKUP(A1062,'Data Analysis'!A1061:Q3396,16,FALSE)</f>
        <v>tier - 3</v>
      </c>
      <c r="O1062" s="7" t="str">
        <f>VLOOKUP(A1062,'Data Analysis'!A1061:Q3396,15,FALSE)</f>
        <v>tier - 2</v>
      </c>
      <c r="P1062" s="7">
        <f>VLOOKUP(A1062,'Data Analysis'!A1061:Q3396,2,FALSE)</f>
        <v>56</v>
      </c>
      <c r="Q1062" s="7">
        <f>VLOOKUP(A1063,'Data Analysis'!A1062:Q3397,2,FALSE)</f>
        <v>50</v>
      </c>
    </row>
    <row r="1063" ht="15.6" spans="1:17">
      <c r="A1063" s="9" t="s">
        <v>2124</v>
      </c>
      <c r="B1063" s="7" t="str">
        <f>VLOOKUP(A1063,'Data Analysis'!A1062:Q3397,4,FALSE)</f>
        <v>  William H</v>
      </c>
      <c r="C1063" s="7">
        <f>VLOOKUP(A1063,'Data Analysis'!A1062:Q3397,5,FALSE)</f>
        <v>30.97</v>
      </c>
      <c r="D1063" s="7">
        <f>VLOOKUP(A1063,'Data Analysis'!A1062:Q3397,6,FALSE)</f>
        <v>5.54</v>
      </c>
      <c r="E1063" s="7" t="str">
        <f>VLOOKUP(A1063,'Data Analysis'!A1062:Q3397,7,FALSE)</f>
        <v>No</v>
      </c>
      <c r="F1063" s="7" t="str">
        <f>VLOOKUP(A1063,'Data Analysis'!A1062:Q3397,9,FALSE)</f>
        <v>No</v>
      </c>
      <c r="G1063" s="7" t="str">
        <f>VLOOKUP(A1063,'Data Analysis'!A1062:Q3397,8,FALSE)</f>
        <v>No</v>
      </c>
      <c r="H1063" s="7">
        <f>VLOOKUP(A1063,'Data Analysis'!A1062:Q3397,10,FALSE)</f>
        <v>2</v>
      </c>
      <c r="I1063" s="7" t="str">
        <f>VLOOKUP(A1063,'Data Analysis'!A1062:Q3397,17,FALSE)</f>
        <v>No</v>
      </c>
      <c r="J1063" s="7" t="str">
        <f>VLOOKUP(A1063,'Data Analysis'!A1062:Q3397,11,FALSE)</f>
        <v>Obesity</v>
      </c>
      <c r="K1063" s="7" t="str">
        <f>VLOOKUP(A1063,'Data Analysis'!A1062:Q3397,12,FALSE)</f>
        <v>Normal</v>
      </c>
      <c r="L1063" s="7" t="str">
        <f>VLOOKUP(A1063,'Data Analysis'!A1062:Q3397,13,FALSE)</f>
        <v>14-Dec-1972</v>
      </c>
      <c r="M1063" s="7">
        <f>VLOOKUP(A1063,'Data Analysis'!A1062:Q3397,14,FALSE)</f>
        <v>10600.55</v>
      </c>
      <c r="N1063" s="7" t="str">
        <f>VLOOKUP(A1063,'Data Analysis'!A1062:Q3397,16,FALSE)</f>
        <v>tier - 3</v>
      </c>
      <c r="O1063" s="7" t="str">
        <f>VLOOKUP(A1063,'Data Analysis'!A1062:Q3397,15,FALSE)</f>
        <v>tier - 1</v>
      </c>
      <c r="P1063" s="7">
        <f>VLOOKUP(A1063,'Data Analysis'!A1062:Q3397,2,FALSE)</f>
        <v>50</v>
      </c>
      <c r="Q1063" s="7">
        <f>VLOOKUP(A1064,'Data Analysis'!A1063:Q3398,2,FALSE)</f>
        <v>55</v>
      </c>
    </row>
    <row r="1064" ht="15.6" spans="1:17">
      <c r="A1064" s="9" t="s">
        <v>2126</v>
      </c>
      <c r="B1064" s="7" t="str">
        <f>VLOOKUP(A1064,'Data Analysis'!A1063:Q3398,4,FALSE)</f>
        <v>  Gal</v>
      </c>
      <c r="C1064" s="7">
        <f>VLOOKUP(A1064,'Data Analysis'!A1063:Q3398,5,FALSE)</f>
        <v>27.645</v>
      </c>
      <c r="D1064" s="7">
        <f>VLOOKUP(A1064,'Data Analysis'!A1063:Q3398,6,FALSE)</f>
        <v>8.87</v>
      </c>
      <c r="E1064" s="7" t="str">
        <f>VLOOKUP(A1064,'Data Analysis'!A1063:Q3398,7,FALSE)</f>
        <v>yes</v>
      </c>
      <c r="F1064" s="7" t="str">
        <f>VLOOKUP(A1064,'Data Analysis'!A1063:Q3398,9,FALSE)</f>
        <v>No</v>
      </c>
      <c r="G1064" s="7" t="str">
        <f>VLOOKUP(A1064,'Data Analysis'!A1063:Q3398,8,FALSE)</f>
        <v>No</v>
      </c>
      <c r="H1064" s="7">
        <f>VLOOKUP(A1064,'Data Analysis'!A1063:Q3398,10,FALSE)</f>
        <v>0</v>
      </c>
      <c r="I1064" s="7" t="str">
        <f>VLOOKUP(A1064,'Data Analysis'!A1063:Q3398,17,FALSE)</f>
        <v>No</v>
      </c>
      <c r="J1064" s="7" t="str">
        <f>VLOOKUP(A1064,'Data Analysis'!A1063:Q3398,11,FALSE)</f>
        <v>Overweight</v>
      </c>
      <c r="K1064" s="7" t="str">
        <f>VLOOKUP(A1064,'Data Analysis'!A1063:Q3398,12,FALSE)</f>
        <v>Diabetes</v>
      </c>
      <c r="L1064" s="7" t="str">
        <f>VLOOKUP(A1064,'Data Analysis'!A1063:Q3398,13,FALSE)</f>
        <v>29-Nov-1967</v>
      </c>
      <c r="M1064" s="7">
        <f>VLOOKUP(A1064,'Data Analysis'!A1063:Q3398,14,FALSE)</f>
        <v>10594.5</v>
      </c>
      <c r="N1064" s="7" t="str">
        <f>VLOOKUP(A1064,'Data Analysis'!A1063:Q3398,16,FALSE)</f>
        <v>tier - 3</v>
      </c>
      <c r="O1064" s="7" t="str">
        <f>VLOOKUP(A1064,'Data Analysis'!A1063:Q3398,15,FALSE)</f>
        <v>tier - 1</v>
      </c>
      <c r="P1064" s="7">
        <f>VLOOKUP(A1064,'Data Analysis'!A1063:Q3398,2,FALSE)</f>
        <v>55</v>
      </c>
      <c r="Q1064" s="7">
        <f>VLOOKUP(A1065,'Data Analysis'!A1064:Q3399,2,FALSE)</f>
        <v>56</v>
      </c>
    </row>
    <row r="1065" ht="15.6" spans="1:17">
      <c r="A1065" s="9" t="s">
        <v>2128</v>
      </c>
      <c r="B1065" s="7" t="str">
        <f>VLOOKUP(A1065,'Data Analysis'!A1064:Q3399,4,FALSE)</f>
        <v>  Anton</v>
      </c>
      <c r="C1065" s="7">
        <f>VLOOKUP(A1065,'Data Analysis'!A1064:Q3399,5,FALSE)</f>
        <v>34.43</v>
      </c>
      <c r="D1065" s="7">
        <f>VLOOKUP(A1065,'Data Analysis'!A1064:Q3399,6,FALSE)</f>
        <v>5.96</v>
      </c>
      <c r="E1065" s="7" t="str">
        <f>VLOOKUP(A1065,'Data Analysis'!A1064:Q3399,7,FALSE)</f>
        <v>yes</v>
      </c>
      <c r="F1065" s="7" t="str">
        <f>VLOOKUP(A1065,'Data Analysis'!A1064:Q3399,9,FALSE)</f>
        <v>No</v>
      </c>
      <c r="G1065" s="7" t="str">
        <f>VLOOKUP(A1065,'Data Analysis'!A1064:Q3399,8,FALSE)</f>
        <v>No</v>
      </c>
      <c r="H1065" s="7">
        <f>VLOOKUP(A1065,'Data Analysis'!A1064:Q3399,10,FALSE)</f>
        <v>2</v>
      </c>
      <c r="I1065" s="7" t="str">
        <f>VLOOKUP(A1065,'Data Analysis'!A1064:Q3399,17,FALSE)</f>
        <v>No</v>
      </c>
      <c r="J1065" s="7" t="str">
        <f>VLOOKUP(A1065,'Data Analysis'!A1064:Q3399,11,FALSE)</f>
        <v>Overweight</v>
      </c>
      <c r="K1065" s="7" t="str">
        <f>VLOOKUP(A1065,'Data Analysis'!A1064:Q3399,12,FALSE)</f>
        <v>Prediabetes</v>
      </c>
      <c r="L1065" s="7" t="str">
        <f>VLOOKUP(A1065,'Data Analysis'!A1064:Q3399,13,FALSE)</f>
        <v>3-Nov-1966</v>
      </c>
      <c r="M1065" s="7">
        <f>VLOOKUP(A1065,'Data Analysis'!A1064:Q3399,14,FALSE)</f>
        <v>10594.23</v>
      </c>
      <c r="N1065" s="7" t="str">
        <f>VLOOKUP(A1065,'Data Analysis'!A1064:Q3399,16,FALSE)</f>
        <v>tier - 3</v>
      </c>
      <c r="O1065" s="7" t="str">
        <f>VLOOKUP(A1065,'Data Analysis'!A1064:Q3399,15,FALSE)</f>
        <v>tier - 3</v>
      </c>
      <c r="P1065" s="7">
        <f>VLOOKUP(A1065,'Data Analysis'!A1064:Q3399,2,FALSE)</f>
        <v>56</v>
      </c>
      <c r="Q1065" s="7">
        <f>VLOOKUP(A1066,'Data Analysis'!A1065:Q3400,2,FALSE)</f>
        <v>53</v>
      </c>
    </row>
    <row r="1066" ht="15.6" spans="1:17">
      <c r="A1066" s="9" t="s">
        <v>2130</v>
      </c>
      <c r="B1066" s="7" t="str">
        <f>VLOOKUP(A1066,'Data Analysis'!A1065:Q3400,4,FALSE)</f>
        <v>  Yazmin</v>
      </c>
      <c r="C1066" s="7">
        <f>VLOOKUP(A1066,'Data Analysis'!A1065:Q3400,5,FALSE)</f>
        <v>39.6</v>
      </c>
      <c r="D1066" s="7">
        <f>VLOOKUP(A1066,'Data Analysis'!A1065:Q3400,6,FALSE)</f>
        <v>4.44</v>
      </c>
      <c r="E1066" s="7" t="str">
        <f>VLOOKUP(A1066,'Data Analysis'!A1065:Q3400,7,FALSE)</f>
        <v>yes</v>
      </c>
      <c r="F1066" s="7" t="str">
        <f>VLOOKUP(A1066,'Data Analysis'!A1065:Q3400,9,FALSE)</f>
        <v>No</v>
      </c>
      <c r="G1066" s="7" t="str">
        <f>VLOOKUP(A1066,'Data Analysis'!A1065:Q3400,8,FALSE)</f>
        <v>Yes</v>
      </c>
      <c r="H1066" s="7">
        <f>VLOOKUP(A1066,'Data Analysis'!A1065:Q3400,10,FALSE)</f>
        <v>1</v>
      </c>
      <c r="I1066" s="7" t="str">
        <f>VLOOKUP(A1066,'Data Analysis'!A1065:Q3400,17,FALSE)</f>
        <v>No</v>
      </c>
      <c r="J1066" s="7" t="str">
        <f>VLOOKUP(A1066,'Data Analysis'!A1065:Q3400,11,FALSE)</f>
        <v>Overweight</v>
      </c>
      <c r="K1066" s="7" t="str">
        <f>VLOOKUP(A1066,'Data Analysis'!A1065:Q3400,12,FALSE)</f>
        <v>Normal</v>
      </c>
      <c r="L1066" s="7" t="str">
        <f>VLOOKUP(A1066,'Data Analysis'!A1065:Q3400,13,FALSE)</f>
        <v>25-Dec-1969</v>
      </c>
      <c r="M1066" s="7">
        <f>VLOOKUP(A1066,'Data Analysis'!A1065:Q3400,14,FALSE)</f>
        <v>10579.71</v>
      </c>
      <c r="N1066" s="7" t="str">
        <f>VLOOKUP(A1066,'Data Analysis'!A1065:Q3400,16,FALSE)</f>
        <v>tier - 3</v>
      </c>
      <c r="O1066" s="7" t="str">
        <f>VLOOKUP(A1066,'Data Analysis'!A1065:Q3400,15,FALSE)</f>
        <v>tier - 3</v>
      </c>
      <c r="P1066" s="7">
        <f>VLOOKUP(A1066,'Data Analysis'!A1065:Q3400,2,FALSE)</f>
        <v>53</v>
      </c>
      <c r="Q1066" s="7">
        <f>VLOOKUP(A1067,'Data Analysis'!A1066:Q3401,2,FALSE)</f>
        <v>56</v>
      </c>
    </row>
    <row r="1067" ht="15.6" spans="1:17">
      <c r="A1067" s="9" t="s">
        <v>2132</v>
      </c>
      <c r="B1067" s="7" t="str">
        <f>VLOOKUP(A1067,'Data Analysis'!A1066:Q3401,4,FALSE)</f>
        <v>  Florian</v>
      </c>
      <c r="C1067" s="7">
        <f>VLOOKUP(A1067,'Data Analysis'!A1066:Q3401,5,FALSE)</f>
        <v>22.1</v>
      </c>
      <c r="D1067" s="7">
        <f>VLOOKUP(A1067,'Data Analysis'!A1066:Q3401,6,FALSE)</f>
        <v>4.65</v>
      </c>
      <c r="E1067" s="7" t="str">
        <f>VLOOKUP(A1067,'Data Analysis'!A1066:Q3401,7,FALSE)</f>
        <v>yes</v>
      </c>
      <c r="F1067" s="7" t="str">
        <f>VLOOKUP(A1067,'Data Analysis'!A1066:Q3401,9,FALSE)</f>
        <v>No</v>
      </c>
      <c r="G1067" s="7" t="str">
        <f>VLOOKUP(A1067,'Data Analysis'!A1066:Q3401,8,FALSE)</f>
        <v>No</v>
      </c>
      <c r="H1067" s="7">
        <f>VLOOKUP(A1067,'Data Analysis'!A1066:Q3401,10,FALSE)</f>
        <v>2</v>
      </c>
      <c r="I1067" s="7" t="str">
        <f>VLOOKUP(A1067,'Data Analysis'!A1066:Q3401,17,FALSE)</f>
        <v>No</v>
      </c>
      <c r="J1067" s="7" t="str">
        <f>VLOOKUP(A1067,'Data Analysis'!A1066:Q3401,11,FALSE)</f>
        <v>Obesity</v>
      </c>
      <c r="K1067" s="7" t="str">
        <f>VLOOKUP(A1067,'Data Analysis'!A1066:Q3401,12,FALSE)</f>
        <v>Normal</v>
      </c>
      <c r="L1067" s="7" t="str">
        <f>VLOOKUP(A1067,'Data Analysis'!A1066:Q3401,13,FALSE)</f>
        <v>11-Dec-1966</v>
      </c>
      <c r="M1067" s="7">
        <f>VLOOKUP(A1067,'Data Analysis'!A1066:Q3401,14,FALSE)</f>
        <v>10577.09</v>
      </c>
      <c r="N1067" s="7" t="str">
        <f>VLOOKUP(A1067,'Data Analysis'!A1066:Q3401,16,FALSE)</f>
        <v>tier - 3</v>
      </c>
      <c r="O1067" s="7" t="str">
        <f>VLOOKUP(A1067,'Data Analysis'!A1066:Q3401,15,FALSE)</f>
        <v>tier - 3</v>
      </c>
      <c r="P1067" s="7">
        <f>VLOOKUP(A1067,'Data Analysis'!A1066:Q3401,2,FALSE)</f>
        <v>56</v>
      </c>
      <c r="Q1067" s="7">
        <f>VLOOKUP(A1068,'Data Analysis'!A1067:Q3402,2,FALSE)</f>
        <v>53</v>
      </c>
    </row>
    <row r="1068" ht="15.6" spans="1:17">
      <c r="A1068" s="9" t="s">
        <v>2134</v>
      </c>
      <c r="B1068" s="7" t="str">
        <f>VLOOKUP(A1068,'Data Analysis'!A1067:Q3402,4,FALSE)</f>
        <v>  Karen L</v>
      </c>
      <c r="C1068" s="7">
        <f>VLOOKUP(A1068,'Data Analysis'!A1067:Q3402,5,FALSE)</f>
        <v>33.25</v>
      </c>
      <c r="D1068" s="7">
        <f>VLOOKUP(A1068,'Data Analysis'!A1067:Q3402,6,FALSE)</f>
        <v>5.64</v>
      </c>
      <c r="E1068" s="7" t="str">
        <f>VLOOKUP(A1068,'Data Analysis'!A1067:Q3402,7,FALSE)</f>
        <v>yes</v>
      </c>
      <c r="F1068" s="7" t="str">
        <f>VLOOKUP(A1068,'Data Analysis'!A1067:Q3402,9,FALSE)</f>
        <v>No</v>
      </c>
      <c r="G1068" s="7" t="str">
        <f>VLOOKUP(A1068,'Data Analysis'!A1067:Q3402,8,FALSE)</f>
        <v>Yes</v>
      </c>
      <c r="H1068" s="7">
        <f>VLOOKUP(A1068,'Data Analysis'!A1067:Q3402,10,FALSE)</f>
        <v>1</v>
      </c>
      <c r="I1068" s="7" t="str">
        <f>VLOOKUP(A1068,'Data Analysis'!A1067:Q3402,17,FALSE)</f>
        <v>No</v>
      </c>
      <c r="J1068" s="7" t="str">
        <f>VLOOKUP(A1068,'Data Analysis'!A1067:Q3402,11,FALSE)</f>
        <v>Obesity</v>
      </c>
      <c r="K1068" s="7" t="str">
        <f>VLOOKUP(A1068,'Data Analysis'!A1067:Q3402,12,FALSE)</f>
        <v>Normal</v>
      </c>
      <c r="L1068" s="7" t="str">
        <f>VLOOKUP(A1068,'Data Analysis'!A1067:Q3402,13,FALSE)</f>
        <v>17-Jul-1969</v>
      </c>
      <c r="M1068" s="7">
        <f>VLOOKUP(A1068,'Data Analysis'!A1067:Q3402,14,FALSE)</f>
        <v>10564.88</v>
      </c>
      <c r="N1068" s="7" t="str">
        <f>VLOOKUP(A1068,'Data Analysis'!A1067:Q3402,16,FALSE)</f>
        <v>tier - 3</v>
      </c>
      <c r="O1068" s="7" t="str">
        <f>VLOOKUP(A1068,'Data Analysis'!A1067:Q3402,15,FALSE)</f>
        <v>tier - 1</v>
      </c>
      <c r="P1068" s="7">
        <f>VLOOKUP(A1068,'Data Analysis'!A1067:Q3402,2,FALSE)</f>
        <v>53</v>
      </c>
      <c r="Q1068" s="7">
        <f>VLOOKUP(A1069,'Data Analysis'!A1068:Q3403,2,FALSE)</f>
        <v>51</v>
      </c>
    </row>
    <row r="1069" ht="15.6" spans="1:17">
      <c r="A1069" s="9" t="s">
        <v>2136</v>
      </c>
      <c r="B1069" s="7" t="str">
        <f>VLOOKUP(A1069,'Data Analysis'!A1068:Q3403,4,FALSE)</f>
        <v>  Scott</v>
      </c>
      <c r="C1069" s="7">
        <f>VLOOKUP(A1069,'Data Analysis'!A1068:Q3403,5,FALSE)</f>
        <v>33.33</v>
      </c>
      <c r="D1069" s="7">
        <f>VLOOKUP(A1069,'Data Analysis'!A1068:Q3403,6,FALSE)</f>
        <v>10.19</v>
      </c>
      <c r="E1069" s="7" t="str">
        <f>VLOOKUP(A1069,'Data Analysis'!A1068:Q3403,7,FALSE)</f>
        <v>No</v>
      </c>
      <c r="F1069" s="7" t="str">
        <f>VLOOKUP(A1069,'Data Analysis'!A1068:Q3403,9,FALSE)</f>
        <v>No</v>
      </c>
      <c r="G1069" s="7" t="str">
        <f>VLOOKUP(A1069,'Data Analysis'!A1068:Q3403,8,FALSE)</f>
        <v>No</v>
      </c>
      <c r="H1069" s="7">
        <f>VLOOKUP(A1069,'Data Analysis'!A1068:Q3403,10,FALSE)</f>
        <v>0</v>
      </c>
      <c r="I1069" s="7" t="str">
        <f>VLOOKUP(A1069,'Data Analysis'!A1068:Q3403,17,FALSE)</f>
        <v>No</v>
      </c>
      <c r="J1069" s="7" t="str">
        <f>VLOOKUP(A1069,'Data Analysis'!A1068:Q3403,11,FALSE)</f>
        <v>Obesity</v>
      </c>
      <c r="K1069" s="7" t="str">
        <f>VLOOKUP(A1069,'Data Analysis'!A1068:Q3403,12,FALSE)</f>
        <v>Diabetes</v>
      </c>
      <c r="L1069" s="7" t="str">
        <f>VLOOKUP(A1069,'Data Analysis'!A1068:Q3403,13,FALSE)</f>
        <v>29-Jun-1971</v>
      </c>
      <c r="M1069" s="7">
        <f>VLOOKUP(A1069,'Data Analysis'!A1068:Q3403,14,FALSE)</f>
        <v>10560.49</v>
      </c>
      <c r="N1069" s="7" t="str">
        <f>VLOOKUP(A1069,'Data Analysis'!A1068:Q3403,16,FALSE)</f>
        <v>tier - 3</v>
      </c>
      <c r="O1069" s="7" t="str">
        <f>VLOOKUP(A1069,'Data Analysis'!A1068:Q3403,15,FALSE)</f>
        <v>tier - 2</v>
      </c>
      <c r="P1069" s="7">
        <f>VLOOKUP(A1069,'Data Analysis'!A1068:Q3403,2,FALSE)</f>
        <v>51</v>
      </c>
      <c r="Q1069" s="7">
        <f>VLOOKUP(A1070,'Data Analysis'!A1069:Q3404,2,FALSE)</f>
        <v>51</v>
      </c>
    </row>
    <row r="1070" ht="15.6" spans="1:17">
      <c r="A1070" s="9" t="s">
        <v>2138</v>
      </c>
      <c r="B1070" s="7" t="str">
        <f>VLOOKUP(A1070,'Data Analysis'!A1069:Q3404,4,FALSE)</f>
        <v>  Claire</v>
      </c>
      <c r="C1070" s="7">
        <f>VLOOKUP(A1070,'Data Analysis'!A1069:Q3404,5,FALSE)</f>
        <v>30.5</v>
      </c>
      <c r="D1070" s="7">
        <f>VLOOKUP(A1070,'Data Analysis'!A1069:Q3404,6,FALSE)</f>
        <v>10.79</v>
      </c>
      <c r="E1070" s="7" t="str">
        <f>VLOOKUP(A1070,'Data Analysis'!A1069:Q3404,7,FALSE)</f>
        <v>No</v>
      </c>
      <c r="F1070" s="7" t="str">
        <f>VLOOKUP(A1070,'Data Analysis'!A1069:Q3404,9,FALSE)</f>
        <v>No</v>
      </c>
      <c r="G1070" s="7" t="str">
        <f>VLOOKUP(A1070,'Data Analysis'!A1069:Q3404,8,FALSE)</f>
        <v>No</v>
      </c>
      <c r="H1070" s="7">
        <f>VLOOKUP(A1070,'Data Analysis'!A1069:Q3404,10,FALSE)</f>
        <v>0</v>
      </c>
      <c r="I1070" s="7" t="str">
        <f>VLOOKUP(A1070,'Data Analysis'!A1069:Q3404,17,FALSE)</f>
        <v>No</v>
      </c>
      <c r="J1070" s="7" t="str">
        <f>VLOOKUP(A1070,'Data Analysis'!A1069:Q3404,11,FALSE)</f>
        <v>Normal Weight</v>
      </c>
      <c r="K1070" s="7" t="str">
        <f>VLOOKUP(A1070,'Data Analysis'!A1069:Q3404,12,FALSE)</f>
        <v>Diabetes</v>
      </c>
      <c r="L1070" s="7" t="str">
        <f>VLOOKUP(A1070,'Data Analysis'!A1069:Q3404,13,FALSE)</f>
        <v>26-Sep-1971</v>
      </c>
      <c r="M1070" s="7">
        <f>VLOOKUP(A1070,'Data Analysis'!A1069:Q3404,14,FALSE)</f>
        <v>10546.48</v>
      </c>
      <c r="N1070" s="7" t="str">
        <f>VLOOKUP(A1070,'Data Analysis'!A1069:Q3404,16,FALSE)</f>
        <v>tier - 3</v>
      </c>
      <c r="O1070" s="7" t="str">
        <f>VLOOKUP(A1070,'Data Analysis'!A1069:Q3404,15,FALSE)</f>
        <v>tier - 3</v>
      </c>
      <c r="P1070" s="7">
        <f>VLOOKUP(A1070,'Data Analysis'!A1069:Q3404,2,FALSE)</f>
        <v>51</v>
      </c>
      <c r="Q1070" s="7">
        <f>VLOOKUP(A1071,'Data Analysis'!A1070:Q3405,2,FALSE)</f>
        <v>45</v>
      </c>
    </row>
    <row r="1071" ht="15.6" spans="1:17">
      <c r="A1071" s="9" t="s">
        <v>2140</v>
      </c>
      <c r="B1071" s="7" t="str">
        <f>VLOOKUP(A1071,'Data Analysis'!A1070:Q3405,4,FALSE)</f>
        <v>  Lynn M</v>
      </c>
      <c r="C1071" s="7">
        <f>VLOOKUP(A1071,'Data Analysis'!A1070:Q3405,5,FALSE)</f>
        <v>30.3</v>
      </c>
      <c r="D1071" s="7">
        <f>VLOOKUP(A1071,'Data Analysis'!A1070:Q3405,6,FALSE)</f>
        <v>4.24</v>
      </c>
      <c r="E1071" s="7" t="str">
        <f>VLOOKUP(A1071,'Data Analysis'!A1070:Q3405,7,FALSE)</f>
        <v>No</v>
      </c>
      <c r="F1071" s="7" t="str">
        <f>VLOOKUP(A1071,'Data Analysis'!A1070:Q3405,9,FALSE)</f>
        <v>No</v>
      </c>
      <c r="G1071" s="7" t="str">
        <f>VLOOKUP(A1071,'Data Analysis'!A1070:Q3405,8,FALSE)</f>
        <v>No</v>
      </c>
      <c r="H1071" s="7">
        <f>VLOOKUP(A1071,'Data Analysis'!A1070:Q3405,10,FALSE)</f>
        <v>0</v>
      </c>
      <c r="I1071" s="7" t="str">
        <f>VLOOKUP(A1071,'Data Analysis'!A1070:Q3405,17,FALSE)</f>
        <v>No</v>
      </c>
      <c r="J1071" s="7" t="str">
        <f>VLOOKUP(A1071,'Data Analysis'!A1070:Q3405,11,FALSE)</f>
        <v>Obesity</v>
      </c>
      <c r="K1071" s="7" t="str">
        <f>VLOOKUP(A1071,'Data Analysis'!A1070:Q3405,12,FALSE)</f>
        <v>Normal</v>
      </c>
      <c r="L1071" s="7" t="str">
        <f>VLOOKUP(A1071,'Data Analysis'!A1070:Q3405,13,FALSE)</f>
        <v>25-Oct-1977</v>
      </c>
      <c r="M1071" s="7">
        <f>VLOOKUP(A1071,'Data Analysis'!A1070:Q3405,14,FALSE)</f>
        <v>10495.6</v>
      </c>
      <c r="N1071" s="7" t="str">
        <f>VLOOKUP(A1071,'Data Analysis'!A1070:Q3405,16,FALSE)</f>
        <v>tier - 3</v>
      </c>
      <c r="O1071" s="7" t="str">
        <f>VLOOKUP(A1071,'Data Analysis'!A1070:Q3405,15,FALSE)</f>
        <v>tier - 1</v>
      </c>
      <c r="P1071" s="7">
        <f>VLOOKUP(A1071,'Data Analysis'!A1070:Q3405,2,FALSE)</f>
        <v>45</v>
      </c>
      <c r="Q1071" s="7">
        <f>VLOOKUP(A1072,'Data Analysis'!A1071:Q3406,2,FALSE)</f>
        <v>50</v>
      </c>
    </row>
    <row r="1072" ht="15.6" spans="1:17">
      <c r="A1072" s="9" t="s">
        <v>2142</v>
      </c>
      <c r="B1072" s="7" t="str">
        <f>VLOOKUP(A1072,'Data Analysis'!A1071:Q3406,4,FALSE)</f>
        <v>  Sharon</v>
      </c>
      <c r="C1072" s="7">
        <f>VLOOKUP(A1072,'Data Analysis'!A1071:Q3406,5,FALSE)</f>
        <v>26.22</v>
      </c>
      <c r="D1072" s="7">
        <f>VLOOKUP(A1072,'Data Analysis'!A1071:Q3406,6,FALSE)</f>
        <v>5.83</v>
      </c>
      <c r="E1072" s="7" t="str">
        <f>VLOOKUP(A1072,'Data Analysis'!A1071:Q3406,7,FALSE)</f>
        <v>No</v>
      </c>
      <c r="F1072" s="7" t="str">
        <f>VLOOKUP(A1072,'Data Analysis'!A1071:Q3406,9,FALSE)</f>
        <v>No</v>
      </c>
      <c r="G1072" s="7" t="str">
        <f>VLOOKUP(A1072,'Data Analysis'!A1071:Q3406,8,FALSE)</f>
        <v>No</v>
      </c>
      <c r="H1072" s="7">
        <f>VLOOKUP(A1072,'Data Analysis'!A1071:Q3406,10,FALSE)</f>
        <v>2</v>
      </c>
      <c r="I1072" s="7" t="str">
        <f>VLOOKUP(A1072,'Data Analysis'!A1071:Q3406,17,FALSE)</f>
        <v>No</v>
      </c>
      <c r="J1072" s="7" t="str">
        <f>VLOOKUP(A1072,'Data Analysis'!A1071:Q3406,11,FALSE)</f>
        <v>Overweight</v>
      </c>
      <c r="K1072" s="7" t="str">
        <f>VLOOKUP(A1072,'Data Analysis'!A1071:Q3406,12,FALSE)</f>
        <v>Prediabetes</v>
      </c>
      <c r="L1072" s="7" t="str">
        <f>VLOOKUP(A1072,'Data Analysis'!A1071:Q3406,13,FALSE)</f>
        <v>19-Oct-1972</v>
      </c>
      <c r="M1072" s="7">
        <f>VLOOKUP(A1072,'Data Analysis'!A1071:Q3406,14,FALSE)</f>
        <v>10493.95</v>
      </c>
      <c r="N1072" s="7" t="str">
        <f>VLOOKUP(A1072,'Data Analysis'!A1071:Q3406,16,FALSE)</f>
        <v>tier - 3</v>
      </c>
      <c r="O1072" s="7" t="str">
        <f>VLOOKUP(A1072,'Data Analysis'!A1071:Q3406,15,FALSE)</f>
        <v>tier - 1</v>
      </c>
      <c r="P1072" s="7">
        <f>VLOOKUP(A1072,'Data Analysis'!A1071:Q3406,2,FALSE)</f>
        <v>50</v>
      </c>
      <c r="Q1072" s="7">
        <f>VLOOKUP(A1073,'Data Analysis'!A1072:Q3407,2,FALSE)</f>
        <v>44</v>
      </c>
    </row>
    <row r="1073" ht="15.6" spans="1:17">
      <c r="A1073" s="9" t="s">
        <v>2144</v>
      </c>
      <c r="B1073" s="7" t="str">
        <f>VLOOKUP(A1073,'Data Analysis'!A1072:Q3407,4,FALSE)</f>
        <v>  Candice</v>
      </c>
      <c r="C1073" s="7">
        <f>VLOOKUP(A1073,'Data Analysis'!A1072:Q3407,5,FALSE)</f>
        <v>29.99</v>
      </c>
      <c r="D1073" s="7">
        <f>VLOOKUP(A1073,'Data Analysis'!A1072:Q3407,6,FALSE)</f>
        <v>11.85</v>
      </c>
      <c r="E1073" s="7" t="str">
        <f>VLOOKUP(A1073,'Data Analysis'!A1072:Q3407,7,FALSE)</f>
        <v>No</v>
      </c>
      <c r="F1073" s="7" t="str">
        <f>VLOOKUP(A1073,'Data Analysis'!A1072:Q3407,9,FALSE)</f>
        <v>No</v>
      </c>
      <c r="G1073" s="7" t="str">
        <f>VLOOKUP(A1073,'Data Analysis'!A1072:Q3407,8,FALSE)</f>
        <v>No</v>
      </c>
      <c r="H1073" s="7">
        <f>VLOOKUP(A1073,'Data Analysis'!A1072:Q3407,10,FALSE)</f>
        <v>0</v>
      </c>
      <c r="I1073" s="7" t="str">
        <f>VLOOKUP(A1073,'Data Analysis'!A1072:Q3407,17,FALSE)</f>
        <v>No</v>
      </c>
      <c r="J1073" s="7" t="str">
        <f>VLOOKUP(A1073,'Data Analysis'!A1072:Q3407,11,FALSE)</f>
        <v>Obesity</v>
      </c>
      <c r="K1073" s="7" t="str">
        <f>VLOOKUP(A1073,'Data Analysis'!A1072:Q3407,12,FALSE)</f>
        <v>Diabetes</v>
      </c>
      <c r="L1073" s="7" t="str">
        <f>VLOOKUP(A1073,'Data Analysis'!A1072:Q3407,13,FALSE)</f>
        <v>21-Aug-1978</v>
      </c>
      <c r="M1073" s="7">
        <f>VLOOKUP(A1073,'Data Analysis'!A1072:Q3407,14,FALSE)</f>
        <v>10486.55</v>
      </c>
      <c r="N1073" s="7" t="str">
        <f>VLOOKUP(A1073,'Data Analysis'!A1072:Q3407,16,FALSE)</f>
        <v>tier - 3</v>
      </c>
      <c r="O1073" s="7" t="str">
        <f>VLOOKUP(A1073,'Data Analysis'!A1072:Q3407,15,FALSE)</f>
        <v>tier - 3</v>
      </c>
      <c r="P1073" s="7">
        <f>VLOOKUP(A1073,'Data Analysis'!A1072:Q3407,2,FALSE)</f>
        <v>44</v>
      </c>
      <c r="Q1073" s="7">
        <f>VLOOKUP(A1074,'Data Analysis'!A1073:Q3408,2,FALSE)</f>
        <v>35</v>
      </c>
    </row>
    <row r="1074" ht="15.6" spans="1:17">
      <c r="A1074" s="9" t="s">
        <v>2146</v>
      </c>
      <c r="B1074" s="7" t="str">
        <f>VLOOKUP(A1074,'Data Analysis'!A1073:Q3408,4,FALSE)</f>
        <v>  Jennifer D</v>
      </c>
      <c r="C1074" s="7">
        <f>VLOOKUP(A1074,'Data Analysis'!A1073:Q3408,5,FALSE)</f>
        <v>36.38</v>
      </c>
      <c r="D1074" s="7">
        <f>VLOOKUP(A1074,'Data Analysis'!A1073:Q3408,6,FALSE)</f>
        <v>5.98</v>
      </c>
      <c r="E1074" s="7" t="str">
        <f>VLOOKUP(A1074,'Data Analysis'!A1073:Q3408,7,FALSE)</f>
        <v>No</v>
      </c>
      <c r="F1074" s="7" t="str">
        <f>VLOOKUP(A1074,'Data Analysis'!A1073:Q3408,9,FALSE)</f>
        <v>No</v>
      </c>
      <c r="G1074" s="7" t="str">
        <f>VLOOKUP(A1074,'Data Analysis'!A1073:Q3408,8,FALSE)</f>
        <v>No</v>
      </c>
      <c r="H1074" s="7">
        <f>VLOOKUP(A1074,'Data Analysis'!A1073:Q3408,10,FALSE)</f>
        <v>1</v>
      </c>
      <c r="I1074" s="7" t="str">
        <f>VLOOKUP(A1074,'Data Analysis'!A1073:Q3408,17,FALSE)</f>
        <v>No</v>
      </c>
      <c r="J1074" s="7" t="str">
        <f>VLOOKUP(A1074,'Data Analysis'!A1073:Q3408,11,FALSE)</f>
        <v>Normal Weight</v>
      </c>
      <c r="K1074" s="7" t="str">
        <f>VLOOKUP(A1074,'Data Analysis'!A1073:Q3408,12,FALSE)</f>
        <v>Prediabetes</v>
      </c>
      <c r="L1074" s="7" t="str">
        <f>VLOOKUP(A1074,'Data Analysis'!A1073:Q3408,13,FALSE)</f>
        <v>28-Jun-1987</v>
      </c>
      <c r="M1074" s="7">
        <f>VLOOKUP(A1074,'Data Analysis'!A1073:Q3408,14,FALSE)</f>
        <v>10464.83</v>
      </c>
      <c r="N1074" s="7" t="str">
        <f>VLOOKUP(A1074,'Data Analysis'!A1073:Q3408,16,FALSE)</f>
        <v>tier - 3</v>
      </c>
      <c r="O1074" s="7" t="str">
        <f>VLOOKUP(A1074,'Data Analysis'!A1073:Q3408,15,FALSE)</f>
        <v>tier - 1</v>
      </c>
      <c r="P1074" s="7">
        <f>VLOOKUP(A1074,'Data Analysis'!A1073:Q3408,2,FALSE)</f>
        <v>35</v>
      </c>
      <c r="Q1074" s="7">
        <f>VLOOKUP(A1075,'Data Analysis'!A1074:Q3409,2,FALSE)</f>
        <v>53</v>
      </c>
    </row>
    <row r="1075" ht="15.6" spans="1:17">
      <c r="A1075" s="9" t="s">
        <v>2148</v>
      </c>
      <c r="B1075" s="7" t="str">
        <f>VLOOKUP(A1075,'Data Analysis'!A1074:Q3409,4,FALSE)</f>
        <v>  Eric</v>
      </c>
      <c r="C1075" s="7">
        <f>VLOOKUP(A1075,'Data Analysis'!A1074:Q3409,5,FALSE)</f>
        <v>31.16</v>
      </c>
      <c r="D1075" s="7">
        <f>VLOOKUP(A1075,'Data Analysis'!A1074:Q3409,6,FALSE)</f>
        <v>4.26</v>
      </c>
      <c r="E1075" s="7" t="str">
        <f>VLOOKUP(A1075,'Data Analysis'!A1074:Q3409,7,FALSE)</f>
        <v>yes</v>
      </c>
      <c r="F1075" s="7" t="str">
        <f>VLOOKUP(A1075,'Data Analysis'!A1074:Q3409,9,FALSE)</f>
        <v>No</v>
      </c>
      <c r="G1075" s="7" t="str">
        <f>VLOOKUP(A1075,'Data Analysis'!A1074:Q3409,8,FALSE)</f>
        <v>Yes</v>
      </c>
      <c r="H1075" s="7">
        <f>VLOOKUP(A1075,'Data Analysis'!A1074:Q3409,10,FALSE)</f>
        <v>1</v>
      </c>
      <c r="I1075" s="7" t="str">
        <f>VLOOKUP(A1075,'Data Analysis'!A1074:Q3409,17,FALSE)</f>
        <v>No</v>
      </c>
      <c r="J1075" s="7" t="str">
        <f>VLOOKUP(A1075,'Data Analysis'!A1074:Q3409,11,FALSE)</f>
        <v>Normal Weight</v>
      </c>
      <c r="K1075" s="7" t="str">
        <f>VLOOKUP(A1075,'Data Analysis'!A1074:Q3409,12,FALSE)</f>
        <v>Normal</v>
      </c>
      <c r="L1075" s="7" t="str">
        <f>VLOOKUP(A1075,'Data Analysis'!A1074:Q3409,13,FALSE)</f>
        <v>22-Sep-1969</v>
      </c>
      <c r="M1075" s="7">
        <f>VLOOKUP(A1075,'Data Analysis'!A1074:Q3409,14,FALSE)</f>
        <v>10461.98</v>
      </c>
      <c r="N1075" s="7" t="str">
        <f>VLOOKUP(A1075,'Data Analysis'!A1074:Q3409,16,FALSE)</f>
        <v>tier - 3</v>
      </c>
      <c r="O1075" s="7" t="str">
        <f>VLOOKUP(A1075,'Data Analysis'!A1074:Q3409,15,FALSE)</f>
        <v>tier - 1</v>
      </c>
      <c r="P1075" s="7">
        <f>VLOOKUP(A1075,'Data Analysis'!A1074:Q3409,2,FALSE)</f>
        <v>53</v>
      </c>
      <c r="Q1075" s="7">
        <f>VLOOKUP(A1076,'Data Analysis'!A1075:Q3410,2,FALSE)</f>
        <v>58</v>
      </c>
    </row>
    <row r="1076" ht="15.6" spans="1:17">
      <c r="A1076" s="9" t="s">
        <v>2150</v>
      </c>
      <c r="B1076" s="7" t="str">
        <f>VLOOKUP(A1076,'Data Analysis'!A1075:Q3410,4,FALSE)</f>
        <v>  Bryan</v>
      </c>
      <c r="C1076" s="7">
        <f>VLOOKUP(A1076,'Data Analysis'!A1075:Q3410,5,FALSE)</f>
        <v>25.55</v>
      </c>
      <c r="D1076" s="7">
        <f>VLOOKUP(A1076,'Data Analysis'!A1075:Q3410,6,FALSE)</f>
        <v>4.96</v>
      </c>
      <c r="E1076" s="7" t="str">
        <f>VLOOKUP(A1076,'Data Analysis'!A1075:Q3410,7,FALSE)</f>
        <v>yes</v>
      </c>
      <c r="F1076" s="7" t="str">
        <f>VLOOKUP(A1076,'Data Analysis'!A1075:Q3410,9,FALSE)</f>
        <v>No</v>
      </c>
      <c r="G1076" s="7" t="str">
        <f>VLOOKUP(A1076,'Data Analysis'!A1075:Q3410,8,FALSE)</f>
        <v>No</v>
      </c>
      <c r="H1076" s="7">
        <f>VLOOKUP(A1076,'Data Analysis'!A1075:Q3410,10,FALSE)</f>
        <v>1</v>
      </c>
      <c r="I1076" s="7" t="str">
        <f>VLOOKUP(A1076,'Data Analysis'!A1075:Q3410,17,FALSE)</f>
        <v>No</v>
      </c>
      <c r="J1076" s="7" t="str">
        <f>VLOOKUP(A1076,'Data Analysis'!A1075:Q3410,11,FALSE)</f>
        <v>Overweight</v>
      </c>
      <c r="K1076" s="7" t="str">
        <f>VLOOKUP(A1076,'Data Analysis'!A1075:Q3410,12,FALSE)</f>
        <v>Normal</v>
      </c>
      <c r="L1076" s="7" t="str">
        <f>VLOOKUP(A1076,'Data Analysis'!A1075:Q3410,13,FALSE)</f>
        <v>27-Jul-1964</v>
      </c>
      <c r="M1076" s="7">
        <f>VLOOKUP(A1076,'Data Analysis'!A1075:Q3410,14,FALSE)</f>
        <v>10459.19</v>
      </c>
      <c r="N1076" s="7" t="str">
        <f>VLOOKUP(A1076,'Data Analysis'!A1075:Q3410,16,FALSE)</f>
        <v>tier - 3</v>
      </c>
      <c r="O1076" s="7" t="str">
        <f>VLOOKUP(A1076,'Data Analysis'!A1075:Q3410,15,FALSE)</f>
        <v>tier - 1</v>
      </c>
      <c r="P1076" s="7">
        <f>VLOOKUP(A1076,'Data Analysis'!A1075:Q3410,2,FALSE)</f>
        <v>58</v>
      </c>
      <c r="Q1076" s="7">
        <f>VLOOKUP(A1077,'Data Analysis'!A1076:Q3411,2,FALSE)</f>
        <v>46</v>
      </c>
    </row>
    <row r="1077" ht="15.6" spans="1:17">
      <c r="A1077" s="9" t="s">
        <v>2152</v>
      </c>
      <c r="B1077" s="7" t="str">
        <f>VLOOKUP(A1077,'Data Analysis'!A1076:Q3411,4,FALSE)</f>
        <v>  Devon R</v>
      </c>
      <c r="C1077" s="7">
        <f>VLOOKUP(A1077,'Data Analysis'!A1076:Q3411,5,FALSE)</f>
        <v>28.77</v>
      </c>
      <c r="D1077" s="7">
        <f>VLOOKUP(A1077,'Data Analysis'!A1076:Q3411,6,FALSE)</f>
        <v>4</v>
      </c>
      <c r="E1077" s="7" t="str">
        <f>VLOOKUP(A1077,'Data Analysis'!A1076:Q3411,7,FALSE)</f>
        <v>yes</v>
      </c>
      <c r="F1077" s="7" t="str">
        <f>VLOOKUP(A1077,'Data Analysis'!A1076:Q3411,9,FALSE)</f>
        <v>No</v>
      </c>
      <c r="G1077" s="7" t="str">
        <f>VLOOKUP(A1077,'Data Analysis'!A1076:Q3411,8,FALSE)</f>
        <v>No</v>
      </c>
      <c r="H1077" s="7">
        <f>VLOOKUP(A1077,'Data Analysis'!A1076:Q3411,10,FALSE)</f>
        <v>0</v>
      </c>
      <c r="I1077" s="7" t="str">
        <f>VLOOKUP(A1077,'Data Analysis'!A1076:Q3411,17,FALSE)</f>
        <v>No</v>
      </c>
      <c r="J1077" s="7" t="str">
        <f>VLOOKUP(A1077,'Data Analysis'!A1076:Q3411,11,FALSE)</f>
        <v>Overweight</v>
      </c>
      <c r="K1077" s="7" t="str">
        <f>VLOOKUP(A1077,'Data Analysis'!A1076:Q3411,12,FALSE)</f>
        <v>Normal</v>
      </c>
      <c r="L1077" s="7" t="str">
        <f>VLOOKUP(A1077,'Data Analysis'!A1076:Q3411,13,FALSE)</f>
        <v>3-Aug-1976</v>
      </c>
      <c r="M1077" s="7">
        <f>VLOOKUP(A1077,'Data Analysis'!A1076:Q3411,14,FALSE)</f>
        <v>10455.14</v>
      </c>
      <c r="N1077" s="7" t="str">
        <f>VLOOKUP(A1077,'Data Analysis'!A1076:Q3411,16,FALSE)</f>
        <v>tier - 3</v>
      </c>
      <c r="O1077" s="7" t="str">
        <f>VLOOKUP(A1077,'Data Analysis'!A1076:Q3411,15,FALSE)</f>
        <v>tier - 2</v>
      </c>
      <c r="P1077" s="7">
        <f>VLOOKUP(A1077,'Data Analysis'!A1076:Q3411,2,FALSE)</f>
        <v>46</v>
      </c>
      <c r="Q1077" s="7">
        <f>VLOOKUP(A1078,'Data Analysis'!A1077:Q3412,2,FALSE)</f>
        <v>58</v>
      </c>
    </row>
    <row r="1078" ht="15.6" spans="1:17">
      <c r="A1078" s="9" t="s">
        <v>2154</v>
      </c>
      <c r="B1078" s="7" t="str">
        <f>VLOOKUP(A1078,'Data Analysis'!A1077:Q3412,4,FALSE)</f>
        <v>  Elena</v>
      </c>
      <c r="C1078" s="7">
        <f>VLOOKUP(A1078,'Data Analysis'!A1077:Q3412,5,FALSE)</f>
        <v>23.14</v>
      </c>
      <c r="D1078" s="7">
        <f>VLOOKUP(A1078,'Data Analysis'!A1077:Q3412,6,FALSE)</f>
        <v>4.15</v>
      </c>
      <c r="E1078" s="7" t="str">
        <f>VLOOKUP(A1078,'Data Analysis'!A1077:Q3412,7,FALSE)</f>
        <v>yes</v>
      </c>
      <c r="F1078" s="7" t="str">
        <f>VLOOKUP(A1078,'Data Analysis'!A1077:Q3412,9,FALSE)</f>
        <v>No</v>
      </c>
      <c r="G1078" s="7" t="str">
        <f>VLOOKUP(A1078,'Data Analysis'!A1077:Q3412,8,FALSE)</f>
        <v>No</v>
      </c>
      <c r="H1078" s="7">
        <f>VLOOKUP(A1078,'Data Analysis'!A1077:Q3412,10,FALSE)</f>
        <v>1</v>
      </c>
      <c r="I1078" s="7" t="str">
        <f>VLOOKUP(A1078,'Data Analysis'!A1077:Q3412,17,FALSE)</f>
        <v>No</v>
      </c>
      <c r="J1078" s="7" t="str">
        <f>VLOOKUP(A1078,'Data Analysis'!A1077:Q3412,11,FALSE)</f>
        <v>Obesity</v>
      </c>
      <c r="K1078" s="7" t="str">
        <f>VLOOKUP(A1078,'Data Analysis'!A1077:Q3412,12,FALSE)</f>
        <v>Normal</v>
      </c>
      <c r="L1078" s="7" t="str">
        <f>VLOOKUP(A1078,'Data Analysis'!A1077:Q3412,13,FALSE)</f>
        <v>14-Oct-1964</v>
      </c>
      <c r="M1078" s="7">
        <f>VLOOKUP(A1078,'Data Analysis'!A1077:Q3412,14,FALSE)</f>
        <v>10455.1</v>
      </c>
      <c r="N1078" s="7" t="str">
        <f>VLOOKUP(A1078,'Data Analysis'!A1077:Q3412,16,FALSE)</f>
        <v>tier - 3</v>
      </c>
      <c r="O1078" s="7" t="str">
        <f>VLOOKUP(A1078,'Data Analysis'!A1077:Q3412,15,FALSE)</f>
        <v>tier - 1</v>
      </c>
      <c r="P1078" s="7">
        <f>VLOOKUP(A1078,'Data Analysis'!A1077:Q3412,2,FALSE)</f>
        <v>58</v>
      </c>
      <c r="Q1078" s="7">
        <f>VLOOKUP(A1079,'Data Analysis'!A1078:Q3413,2,FALSE)</f>
        <v>54</v>
      </c>
    </row>
    <row r="1079" ht="15.6" spans="1:17">
      <c r="A1079" s="9" t="s">
        <v>2156</v>
      </c>
      <c r="B1079" s="7" t="str">
        <f>VLOOKUP(A1079,'Data Analysis'!A1078:Q3413,4,FALSE)</f>
        <v>  Chris</v>
      </c>
      <c r="C1079" s="7">
        <f>VLOOKUP(A1079,'Data Analysis'!A1078:Q3413,5,FALSE)</f>
        <v>39.6</v>
      </c>
      <c r="D1079" s="7">
        <f>VLOOKUP(A1079,'Data Analysis'!A1078:Q3413,6,FALSE)</f>
        <v>11.36</v>
      </c>
      <c r="E1079" s="7" t="str">
        <f>VLOOKUP(A1079,'Data Analysis'!A1078:Q3413,7,FALSE)</f>
        <v>No</v>
      </c>
      <c r="F1079" s="7" t="str">
        <f>VLOOKUP(A1079,'Data Analysis'!A1078:Q3413,9,FALSE)</f>
        <v>No</v>
      </c>
      <c r="G1079" s="7" t="str">
        <f>VLOOKUP(A1079,'Data Analysis'!A1078:Q3413,8,FALSE)</f>
        <v>No</v>
      </c>
      <c r="H1079" s="7">
        <f>VLOOKUP(A1079,'Data Analysis'!A1078:Q3413,10,FALSE)</f>
        <v>0</v>
      </c>
      <c r="I1079" s="7" t="str">
        <f>VLOOKUP(A1079,'Data Analysis'!A1078:Q3413,17,FALSE)</f>
        <v>No</v>
      </c>
      <c r="J1079" s="7" t="str">
        <f>VLOOKUP(A1079,'Data Analysis'!A1078:Q3413,11,FALSE)</f>
        <v>Overweight</v>
      </c>
      <c r="K1079" s="7" t="str">
        <f>VLOOKUP(A1079,'Data Analysis'!A1078:Q3413,12,FALSE)</f>
        <v>Diabetes</v>
      </c>
      <c r="L1079" s="7" t="str">
        <f>VLOOKUP(A1079,'Data Analysis'!A1078:Q3413,13,FALSE)</f>
        <v>8-Nov-1968</v>
      </c>
      <c r="M1079" s="7">
        <f>VLOOKUP(A1079,'Data Analysis'!A1078:Q3413,14,FALSE)</f>
        <v>10450.55</v>
      </c>
      <c r="N1079" s="7" t="str">
        <f>VLOOKUP(A1079,'Data Analysis'!A1078:Q3413,16,FALSE)</f>
        <v>tier - 3</v>
      </c>
      <c r="O1079" s="7" t="str">
        <f>VLOOKUP(A1079,'Data Analysis'!A1078:Q3413,15,FALSE)</f>
        <v>tier - 1</v>
      </c>
      <c r="P1079" s="7">
        <f>VLOOKUP(A1079,'Data Analysis'!A1078:Q3413,2,FALSE)</f>
        <v>54</v>
      </c>
      <c r="Q1079" s="7">
        <f>VLOOKUP(A1080,'Data Analysis'!A1079:Q3414,2,FALSE)</f>
        <v>54</v>
      </c>
    </row>
    <row r="1080" ht="15.6" spans="1:17">
      <c r="A1080" s="9" t="s">
        <v>2158</v>
      </c>
      <c r="B1080" s="7" t="str">
        <f>VLOOKUP(A1080,'Data Analysis'!A1079:Q3414,4,FALSE)</f>
        <v>  Bert</v>
      </c>
      <c r="C1080" s="7">
        <f>VLOOKUP(A1080,'Data Analysis'!A1079:Q3414,5,FALSE)</f>
        <v>29.2</v>
      </c>
      <c r="D1080" s="7">
        <f>VLOOKUP(A1080,'Data Analysis'!A1079:Q3414,6,FALSE)</f>
        <v>7.53</v>
      </c>
      <c r="E1080" s="7" t="str">
        <f>VLOOKUP(A1080,'Data Analysis'!A1079:Q3414,7,FALSE)</f>
        <v>No</v>
      </c>
      <c r="F1080" s="7" t="str">
        <f>VLOOKUP(A1080,'Data Analysis'!A1079:Q3414,9,FALSE)</f>
        <v>No</v>
      </c>
      <c r="G1080" s="7" t="str">
        <f>VLOOKUP(A1080,'Data Analysis'!A1079:Q3414,8,FALSE)</f>
        <v>No</v>
      </c>
      <c r="H1080" s="7">
        <f>VLOOKUP(A1080,'Data Analysis'!A1079:Q3414,10,FALSE)</f>
        <v>0</v>
      </c>
      <c r="I1080" s="7" t="str">
        <f>VLOOKUP(A1080,'Data Analysis'!A1079:Q3414,17,FALSE)</f>
        <v>No</v>
      </c>
      <c r="J1080" s="7" t="str">
        <f>VLOOKUP(A1080,'Data Analysis'!A1079:Q3414,11,FALSE)</f>
        <v>Obesity</v>
      </c>
      <c r="K1080" s="7" t="str">
        <f>VLOOKUP(A1080,'Data Analysis'!A1079:Q3414,12,FALSE)</f>
        <v>Diabetes</v>
      </c>
      <c r="L1080" s="7" t="str">
        <f>VLOOKUP(A1080,'Data Analysis'!A1079:Q3414,13,FALSE)</f>
        <v>29-Aug-1968</v>
      </c>
      <c r="M1080" s="7">
        <f>VLOOKUP(A1080,'Data Analysis'!A1079:Q3414,14,FALSE)</f>
        <v>10436.1</v>
      </c>
      <c r="N1080" s="7" t="str">
        <f>VLOOKUP(A1080,'Data Analysis'!A1079:Q3414,16,FALSE)</f>
        <v>tier - 3</v>
      </c>
      <c r="O1080" s="7" t="str">
        <f>VLOOKUP(A1080,'Data Analysis'!A1079:Q3414,15,FALSE)</f>
        <v>tier - 3</v>
      </c>
      <c r="P1080" s="7">
        <f>VLOOKUP(A1080,'Data Analysis'!A1079:Q3414,2,FALSE)</f>
        <v>54</v>
      </c>
      <c r="Q1080" s="7">
        <f>VLOOKUP(A1081,'Data Analysis'!A1080:Q3415,2,FALSE)</f>
        <v>54</v>
      </c>
    </row>
    <row r="1081" ht="15.6" spans="1:17">
      <c r="A1081" s="9" t="s">
        <v>2160</v>
      </c>
      <c r="B1081" s="7" t="str">
        <f>VLOOKUP(A1081,'Data Analysis'!A1080:Q3415,4,FALSE)</f>
        <v>  John P</v>
      </c>
      <c r="C1081" s="7">
        <f>VLOOKUP(A1081,'Data Analysis'!A1080:Q3415,5,FALSE)</f>
        <v>32.775</v>
      </c>
      <c r="D1081" s="7">
        <f>VLOOKUP(A1081,'Data Analysis'!A1080:Q3415,6,FALSE)</f>
        <v>7.95</v>
      </c>
      <c r="E1081" s="7" t="str">
        <f>VLOOKUP(A1081,'Data Analysis'!A1080:Q3415,7,FALSE)</f>
        <v>No</v>
      </c>
      <c r="F1081" s="7" t="str">
        <f>VLOOKUP(A1081,'Data Analysis'!A1080:Q3415,9,FALSE)</f>
        <v>No</v>
      </c>
      <c r="G1081" s="7" t="str">
        <f>VLOOKUP(A1081,'Data Analysis'!A1080:Q3415,8,FALSE)</f>
        <v>No</v>
      </c>
      <c r="H1081" s="7">
        <f>VLOOKUP(A1081,'Data Analysis'!A1080:Q3415,10,FALSE)</f>
        <v>0</v>
      </c>
      <c r="I1081" s="7" t="str">
        <f>VLOOKUP(A1081,'Data Analysis'!A1080:Q3415,17,FALSE)</f>
        <v>No</v>
      </c>
      <c r="J1081" s="7" t="str">
        <f>VLOOKUP(A1081,'Data Analysis'!A1080:Q3415,11,FALSE)</f>
        <v>Normal Weight</v>
      </c>
      <c r="K1081" s="7" t="str">
        <f>VLOOKUP(A1081,'Data Analysis'!A1080:Q3415,12,FALSE)</f>
        <v>Diabetes</v>
      </c>
      <c r="L1081" s="7" t="str">
        <f>VLOOKUP(A1081,'Data Analysis'!A1080:Q3415,13,FALSE)</f>
        <v>23-Aug-1968</v>
      </c>
      <c r="M1081" s="7">
        <f>VLOOKUP(A1081,'Data Analysis'!A1080:Q3415,14,FALSE)</f>
        <v>10435.07</v>
      </c>
      <c r="N1081" s="7" t="str">
        <f>VLOOKUP(A1081,'Data Analysis'!A1080:Q3415,16,FALSE)</f>
        <v>tier - 3</v>
      </c>
      <c r="O1081" s="7" t="str">
        <f>VLOOKUP(A1081,'Data Analysis'!A1080:Q3415,15,FALSE)</f>
        <v>tier - 1</v>
      </c>
      <c r="P1081" s="7">
        <f>VLOOKUP(A1081,'Data Analysis'!A1080:Q3415,2,FALSE)</f>
        <v>54</v>
      </c>
      <c r="Q1081" s="7">
        <f>VLOOKUP(A1082,'Data Analysis'!A1081:Q3416,2,FALSE)</f>
        <v>54</v>
      </c>
    </row>
    <row r="1082" ht="15.6" spans="1:17">
      <c r="A1082" s="9" t="s">
        <v>2162</v>
      </c>
      <c r="B1082" s="7" t="str">
        <f>VLOOKUP(A1082,'Data Analysis'!A1081:Q3416,4,FALSE)</f>
        <v>  Daniel P</v>
      </c>
      <c r="C1082" s="7">
        <f>VLOOKUP(A1082,'Data Analysis'!A1081:Q3416,5,FALSE)</f>
        <v>24.035</v>
      </c>
      <c r="D1082" s="7">
        <f>VLOOKUP(A1082,'Data Analysis'!A1081:Q3416,6,FALSE)</f>
        <v>8.5</v>
      </c>
      <c r="E1082" s="7" t="str">
        <f>VLOOKUP(A1082,'Data Analysis'!A1081:Q3416,7,FALSE)</f>
        <v>No</v>
      </c>
      <c r="F1082" s="7" t="str">
        <f>VLOOKUP(A1082,'Data Analysis'!A1081:Q3416,9,FALSE)</f>
        <v>No</v>
      </c>
      <c r="G1082" s="7" t="str">
        <f>VLOOKUP(A1082,'Data Analysis'!A1081:Q3416,8,FALSE)</f>
        <v>No</v>
      </c>
      <c r="H1082" s="7">
        <f>VLOOKUP(A1082,'Data Analysis'!A1081:Q3416,10,FALSE)</f>
        <v>0</v>
      </c>
      <c r="I1082" s="7" t="str">
        <f>VLOOKUP(A1082,'Data Analysis'!A1081:Q3416,17,FALSE)</f>
        <v>No</v>
      </c>
      <c r="J1082" s="7" t="str">
        <f>VLOOKUP(A1082,'Data Analysis'!A1081:Q3416,11,FALSE)</f>
        <v>Obesity</v>
      </c>
      <c r="K1082" s="7" t="str">
        <f>VLOOKUP(A1082,'Data Analysis'!A1081:Q3416,12,FALSE)</f>
        <v>Diabetes</v>
      </c>
      <c r="L1082" s="7" t="str">
        <f>VLOOKUP(A1082,'Data Analysis'!A1081:Q3416,13,FALSE)</f>
        <v>27-Dec-1968</v>
      </c>
      <c r="M1082" s="7">
        <f>VLOOKUP(A1082,'Data Analysis'!A1081:Q3416,14,FALSE)</f>
        <v>10422.92</v>
      </c>
      <c r="N1082" s="7" t="str">
        <f>VLOOKUP(A1082,'Data Analysis'!A1081:Q3416,16,FALSE)</f>
        <v>tier - 3</v>
      </c>
      <c r="O1082" s="7" t="str">
        <f>VLOOKUP(A1082,'Data Analysis'!A1081:Q3416,15,FALSE)</f>
        <v>tier - 1</v>
      </c>
      <c r="P1082" s="7">
        <f>VLOOKUP(A1082,'Data Analysis'!A1081:Q3416,2,FALSE)</f>
        <v>54</v>
      </c>
      <c r="Q1082" s="7">
        <f>VLOOKUP(A1083,'Data Analysis'!A1082:Q3417,2,FALSE)</f>
        <v>43</v>
      </c>
    </row>
    <row r="1083" ht="15.6" spans="1:17">
      <c r="A1083" s="9" t="s">
        <v>2164</v>
      </c>
      <c r="B1083" s="7" t="str">
        <f>VLOOKUP(A1083,'Data Analysis'!A1082:Q3417,4,FALSE)</f>
        <v>  Lisa K</v>
      </c>
      <c r="C1083" s="7">
        <f>VLOOKUP(A1083,'Data Analysis'!A1082:Q3417,5,FALSE)</f>
        <v>30.55</v>
      </c>
      <c r="D1083" s="7">
        <f>VLOOKUP(A1083,'Data Analysis'!A1082:Q3417,6,FALSE)</f>
        <v>5.89</v>
      </c>
      <c r="E1083" s="7" t="str">
        <f>VLOOKUP(A1083,'Data Analysis'!A1082:Q3417,7,FALSE)</f>
        <v>No</v>
      </c>
      <c r="F1083" s="7" t="str">
        <f>VLOOKUP(A1083,'Data Analysis'!A1082:Q3417,9,FALSE)</f>
        <v>No</v>
      </c>
      <c r="G1083" s="7" t="str">
        <f>VLOOKUP(A1083,'Data Analysis'!A1082:Q3417,8,FALSE)</f>
        <v>Yes</v>
      </c>
      <c r="H1083" s="7">
        <f>VLOOKUP(A1083,'Data Analysis'!A1082:Q3417,10,FALSE)</f>
        <v>1</v>
      </c>
      <c r="I1083" s="7" t="str">
        <f>VLOOKUP(A1083,'Data Analysis'!A1082:Q3417,17,FALSE)</f>
        <v>No</v>
      </c>
      <c r="J1083" s="7" t="str">
        <f>VLOOKUP(A1083,'Data Analysis'!A1082:Q3417,11,FALSE)</f>
        <v>Obesity</v>
      </c>
      <c r="K1083" s="7" t="str">
        <f>VLOOKUP(A1083,'Data Analysis'!A1082:Q3417,12,FALSE)</f>
        <v>Prediabetes</v>
      </c>
      <c r="L1083" s="7" t="str">
        <f>VLOOKUP(A1083,'Data Analysis'!A1082:Q3417,13,FALSE)</f>
        <v>25-Nov-1979</v>
      </c>
      <c r="M1083" s="7">
        <f>VLOOKUP(A1083,'Data Analysis'!A1082:Q3417,14,FALSE)</f>
        <v>10419.65</v>
      </c>
      <c r="N1083" s="7" t="str">
        <f>VLOOKUP(A1083,'Data Analysis'!A1082:Q3417,16,FALSE)</f>
        <v>tier - 3</v>
      </c>
      <c r="O1083" s="7" t="str">
        <f>VLOOKUP(A1083,'Data Analysis'!A1082:Q3417,15,FALSE)</f>
        <v>tier - 2</v>
      </c>
      <c r="P1083" s="7">
        <f>VLOOKUP(A1083,'Data Analysis'!A1082:Q3417,2,FALSE)</f>
        <v>43</v>
      </c>
      <c r="Q1083" s="7">
        <f>VLOOKUP(A1084,'Data Analysis'!A1083:Q3418,2,FALSE)</f>
        <v>49</v>
      </c>
    </row>
    <row r="1084" ht="15.6" spans="1:17">
      <c r="A1084" s="9" t="s">
        <v>2166</v>
      </c>
      <c r="B1084" s="7" t="str">
        <f>VLOOKUP(A1084,'Data Analysis'!A1083:Q3418,4,FALSE)</f>
        <v>  Kristine</v>
      </c>
      <c r="C1084" s="7">
        <f>VLOOKUP(A1084,'Data Analysis'!A1083:Q3418,5,FALSE)</f>
        <v>28.81</v>
      </c>
      <c r="D1084" s="7">
        <f>VLOOKUP(A1084,'Data Analysis'!A1083:Q3418,6,FALSE)</f>
        <v>8.76</v>
      </c>
      <c r="E1084" s="7" t="str">
        <f>VLOOKUP(A1084,'Data Analysis'!A1083:Q3418,7,FALSE)</f>
        <v>No</v>
      </c>
      <c r="F1084" s="7" t="str">
        <f>VLOOKUP(A1084,'Data Analysis'!A1083:Q3418,9,FALSE)</f>
        <v>No</v>
      </c>
      <c r="G1084" s="7" t="str">
        <f>VLOOKUP(A1084,'Data Analysis'!A1083:Q3418,8,FALSE)</f>
        <v>No</v>
      </c>
      <c r="H1084" s="7">
        <f>VLOOKUP(A1084,'Data Analysis'!A1083:Q3418,10,FALSE)</f>
        <v>2</v>
      </c>
      <c r="I1084" s="7" t="str">
        <f>VLOOKUP(A1084,'Data Analysis'!A1083:Q3418,17,FALSE)</f>
        <v>No</v>
      </c>
      <c r="J1084" s="7" t="str">
        <f>VLOOKUP(A1084,'Data Analysis'!A1083:Q3418,11,FALSE)</f>
        <v>Obesity</v>
      </c>
      <c r="K1084" s="7" t="str">
        <f>VLOOKUP(A1084,'Data Analysis'!A1083:Q3418,12,FALSE)</f>
        <v>Diabetes</v>
      </c>
      <c r="L1084" s="7" t="str">
        <f>VLOOKUP(A1084,'Data Analysis'!A1083:Q3418,13,FALSE)</f>
        <v>11-Oct-1973</v>
      </c>
      <c r="M1084" s="7">
        <f>VLOOKUP(A1084,'Data Analysis'!A1083:Q3418,14,FALSE)</f>
        <v>10419.59</v>
      </c>
      <c r="N1084" s="7" t="str">
        <f>VLOOKUP(A1084,'Data Analysis'!A1083:Q3418,16,FALSE)</f>
        <v>tier - 3</v>
      </c>
      <c r="O1084" s="7" t="str">
        <f>VLOOKUP(A1084,'Data Analysis'!A1083:Q3418,15,FALSE)</f>
        <v>tier - 2</v>
      </c>
      <c r="P1084" s="7">
        <f>VLOOKUP(A1084,'Data Analysis'!A1083:Q3418,2,FALSE)</f>
        <v>49</v>
      </c>
      <c r="Q1084" s="7">
        <f>VLOOKUP(A1085,'Data Analysis'!A1084:Q3419,2,FALSE)</f>
        <v>42</v>
      </c>
    </row>
    <row r="1085" ht="15.6" spans="1:17">
      <c r="A1085" s="9" t="s">
        <v>2168</v>
      </c>
      <c r="B1085" s="7" t="str">
        <f>VLOOKUP(A1085,'Data Analysis'!A1084:Q3419,4,FALSE)</f>
        <v>  Paul A</v>
      </c>
      <c r="C1085" s="7">
        <f>VLOOKUP(A1085,'Data Analysis'!A1084:Q3419,5,FALSE)</f>
        <v>31.66</v>
      </c>
      <c r="D1085" s="7">
        <f>VLOOKUP(A1085,'Data Analysis'!A1084:Q3419,6,FALSE)</f>
        <v>4.11</v>
      </c>
      <c r="E1085" s="7" t="str">
        <f>VLOOKUP(A1085,'Data Analysis'!A1084:Q3419,7,FALSE)</f>
        <v>No</v>
      </c>
      <c r="F1085" s="7" t="str">
        <f>VLOOKUP(A1085,'Data Analysis'!A1084:Q3419,9,FALSE)</f>
        <v>No</v>
      </c>
      <c r="G1085" s="7" t="str">
        <f>VLOOKUP(A1085,'Data Analysis'!A1084:Q3419,8,FALSE)</f>
        <v>No</v>
      </c>
      <c r="H1085" s="7">
        <f>VLOOKUP(A1085,'Data Analysis'!A1084:Q3419,10,FALSE)</f>
        <v>0</v>
      </c>
      <c r="I1085" s="7" t="str">
        <f>VLOOKUP(A1085,'Data Analysis'!A1084:Q3419,17,FALSE)</f>
        <v>No</v>
      </c>
      <c r="J1085" s="7" t="str">
        <f>VLOOKUP(A1085,'Data Analysis'!A1084:Q3419,11,FALSE)</f>
        <v>Obesity</v>
      </c>
      <c r="K1085" s="7" t="str">
        <f>VLOOKUP(A1085,'Data Analysis'!A1084:Q3419,12,FALSE)</f>
        <v>Normal</v>
      </c>
      <c r="L1085" s="7" t="str">
        <f>VLOOKUP(A1085,'Data Analysis'!A1084:Q3419,13,FALSE)</f>
        <v>24-Oct-1980</v>
      </c>
      <c r="M1085" s="7">
        <f>VLOOKUP(A1085,'Data Analysis'!A1084:Q3419,14,FALSE)</f>
        <v>10407.98</v>
      </c>
      <c r="N1085" s="7" t="str">
        <f>VLOOKUP(A1085,'Data Analysis'!A1084:Q3419,16,FALSE)</f>
        <v>tier - 3</v>
      </c>
      <c r="O1085" s="7" t="str">
        <f>VLOOKUP(A1085,'Data Analysis'!A1084:Q3419,15,FALSE)</f>
        <v>tier - 1</v>
      </c>
      <c r="P1085" s="7">
        <f>VLOOKUP(A1085,'Data Analysis'!A1084:Q3419,2,FALSE)</f>
        <v>42</v>
      </c>
      <c r="Q1085" s="7">
        <f>VLOOKUP(A1086,'Data Analysis'!A1085:Q3420,2,FALSE)</f>
        <v>48</v>
      </c>
    </row>
    <row r="1086" ht="15.6" spans="1:17">
      <c r="A1086" s="9" t="s">
        <v>2170</v>
      </c>
      <c r="B1086" s="7" t="str">
        <f>VLOOKUP(A1086,'Data Analysis'!A1085:Q3420,4,FALSE)</f>
        <v>  Bryan</v>
      </c>
      <c r="C1086" s="7">
        <f>VLOOKUP(A1086,'Data Analysis'!A1085:Q3420,5,FALSE)</f>
        <v>28.215</v>
      </c>
      <c r="D1086" s="7">
        <f>VLOOKUP(A1086,'Data Analysis'!A1085:Q3420,6,FALSE)</f>
        <v>7.56</v>
      </c>
      <c r="E1086" s="7" t="str">
        <f>VLOOKUP(A1086,'Data Analysis'!A1085:Q3420,7,FALSE)</f>
        <v>yes</v>
      </c>
      <c r="F1086" s="7" t="str">
        <f>VLOOKUP(A1086,'Data Analysis'!A1085:Q3420,9,FALSE)</f>
        <v>No</v>
      </c>
      <c r="G1086" s="7" t="str">
        <f>VLOOKUP(A1086,'Data Analysis'!A1085:Q3420,8,FALSE)</f>
        <v>No</v>
      </c>
      <c r="H1086" s="7">
        <f>VLOOKUP(A1086,'Data Analysis'!A1085:Q3420,10,FALSE)</f>
        <v>1</v>
      </c>
      <c r="I1086" s="7" t="str">
        <f>VLOOKUP(A1086,'Data Analysis'!A1085:Q3420,17,FALSE)</f>
        <v>No</v>
      </c>
      <c r="J1086" s="7" t="str">
        <f>VLOOKUP(A1086,'Data Analysis'!A1085:Q3420,11,FALSE)</f>
        <v>Obesity</v>
      </c>
      <c r="K1086" s="7" t="str">
        <f>VLOOKUP(A1086,'Data Analysis'!A1085:Q3420,12,FALSE)</f>
        <v>Diabetes</v>
      </c>
      <c r="L1086" s="7" t="str">
        <f>VLOOKUP(A1086,'Data Analysis'!A1085:Q3420,13,FALSE)</f>
        <v>5-Jun-1975</v>
      </c>
      <c r="M1086" s="7">
        <f>VLOOKUP(A1086,'Data Analysis'!A1085:Q3420,14,FALSE)</f>
        <v>10407.09</v>
      </c>
      <c r="N1086" s="7" t="str">
        <f>VLOOKUP(A1086,'Data Analysis'!A1085:Q3420,16,FALSE)</f>
        <v>tier - 3</v>
      </c>
      <c r="O1086" s="7" t="str">
        <f>VLOOKUP(A1086,'Data Analysis'!A1085:Q3420,15,FALSE)</f>
        <v>tier - 1</v>
      </c>
      <c r="P1086" s="7">
        <f>VLOOKUP(A1086,'Data Analysis'!A1085:Q3420,2,FALSE)</f>
        <v>48</v>
      </c>
      <c r="Q1086" s="7">
        <f>VLOOKUP(A1087,'Data Analysis'!A1086:Q3421,2,FALSE)</f>
        <v>53</v>
      </c>
    </row>
    <row r="1087" ht="15.6" spans="1:17">
      <c r="A1087" s="9" t="s">
        <v>2172</v>
      </c>
      <c r="B1087" s="7" t="str">
        <f>VLOOKUP(A1087,'Data Analysis'!A1086:Q3421,4,FALSE)</f>
        <v>  Chris</v>
      </c>
      <c r="C1087" s="7">
        <f>VLOOKUP(A1087,'Data Analysis'!A1086:Q3421,5,FALSE)</f>
        <v>26.12</v>
      </c>
      <c r="D1087" s="7">
        <f>VLOOKUP(A1087,'Data Analysis'!A1086:Q3421,6,FALSE)</f>
        <v>4.17</v>
      </c>
      <c r="E1087" s="7" t="str">
        <f>VLOOKUP(A1087,'Data Analysis'!A1086:Q3421,7,FALSE)</f>
        <v>yes</v>
      </c>
      <c r="F1087" s="7" t="str">
        <f>VLOOKUP(A1087,'Data Analysis'!A1086:Q3421,9,FALSE)</f>
        <v>No</v>
      </c>
      <c r="G1087" s="7" t="str">
        <f>VLOOKUP(A1087,'Data Analysis'!A1086:Q3421,8,FALSE)</f>
        <v>Yes</v>
      </c>
      <c r="H1087" s="7">
        <f>VLOOKUP(A1087,'Data Analysis'!A1086:Q3421,10,FALSE)</f>
        <v>1</v>
      </c>
      <c r="I1087" s="7" t="str">
        <f>VLOOKUP(A1087,'Data Analysis'!A1086:Q3421,17,FALSE)</f>
        <v>No</v>
      </c>
      <c r="J1087" s="7" t="str">
        <f>VLOOKUP(A1087,'Data Analysis'!A1086:Q3421,11,FALSE)</f>
        <v>Obesity</v>
      </c>
      <c r="K1087" s="7" t="str">
        <f>VLOOKUP(A1087,'Data Analysis'!A1086:Q3421,12,FALSE)</f>
        <v>Normal</v>
      </c>
      <c r="L1087" s="7" t="str">
        <f>VLOOKUP(A1087,'Data Analysis'!A1086:Q3421,13,FALSE)</f>
        <v>7-Jul-1969</v>
      </c>
      <c r="M1087" s="7">
        <f>VLOOKUP(A1087,'Data Analysis'!A1086:Q3421,14,FALSE)</f>
        <v>10403.27</v>
      </c>
      <c r="N1087" s="7" t="str">
        <f>VLOOKUP(A1087,'Data Analysis'!A1086:Q3421,16,FALSE)</f>
        <v>tier - 3</v>
      </c>
      <c r="O1087" s="7" t="str">
        <f>VLOOKUP(A1087,'Data Analysis'!A1086:Q3421,15,FALSE)</f>
        <v>tier - 2</v>
      </c>
      <c r="P1087" s="7">
        <f>VLOOKUP(A1087,'Data Analysis'!A1086:Q3421,2,FALSE)</f>
        <v>53</v>
      </c>
      <c r="Q1087" s="7">
        <f>VLOOKUP(A1088,'Data Analysis'!A1087:Q3422,2,FALSE)</f>
        <v>49</v>
      </c>
    </row>
    <row r="1088" ht="15.6" spans="1:17">
      <c r="A1088" s="9" t="s">
        <v>2174</v>
      </c>
      <c r="B1088" s="7" t="str">
        <f>VLOOKUP(A1088,'Data Analysis'!A1087:Q3422,4,FALSE)</f>
        <v>  Milah B</v>
      </c>
      <c r="C1088" s="7">
        <f>VLOOKUP(A1088,'Data Analysis'!A1087:Q3422,5,FALSE)</f>
        <v>36.63</v>
      </c>
      <c r="D1088" s="7">
        <f>VLOOKUP(A1088,'Data Analysis'!A1087:Q3422,6,FALSE)</f>
        <v>11.42</v>
      </c>
      <c r="E1088" s="7" t="str">
        <f>VLOOKUP(A1088,'Data Analysis'!A1087:Q3422,7,FALSE)</f>
        <v>No</v>
      </c>
      <c r="F1088" s="7" t="str">
        <f>VLOOKUP(A1088,'Data Analysis'!A1087:Q3422,9,FALSE)</f>
        <v>No</v>
      </c>
      <c r="G1088" s="7" t="str">
        <f>VLOOKUP(A1088,'Data Analysis'!A1087:Q3422,8,FALSE)</f>
        <v>No</v>
      </c>
      <c r="H1088" s="7">
        <f>VLOOKUP(A1088,'Data Analysis'!A1087:Q3422,10,FALSE)</f>
        <v>2</v>
      </c>
      <c r="I1088" s="7" t="str">
        <f>VLOOKUP(A1088,'Data Analysis'!A1087:Q3422,17,FALSE)</f>
        <v>No</v>
      </c>
      <c r="J1088" s="7" t="str">
        <f>VLOOKUP(A1088,'Data Analysis'!A1087:Q3422,11,FALSE)</f>
        <v>Overweight</v>
      </c>
      <c r="K1088" s="7" t="str">
        <f>VLOOKUP(A1088,'Data Analysis'!A1087:Q3422,12,FALSE)</f>
        <v>Diabetes</v>
      </c>
      <c r="L1088" s="7" t="str">
        <f>VLOOKUP(A1088,'Data Analysis'!A1087:Q3422,13,FALSE)</f>
        <v>19-Sep-1973</v>
      </c>
      <c r="M1088" s="7">
        <f>VLOOKUP(A1088,'Data Analysis'!A1087:Q3422,14,FALSE)</f>
        <v>10381.48</v>
      </c>
      <c r="N1088" s="7" t="str">
        <f>VLOOKUP(A1088,'Data Analysis'!A1087:Q3422,16,FALSE)</f>
        <v>tier - 3</v>
      </c>
      <c r="O1088" s="7" t="str">
        <f>VLOOKUP(A1088,'Data Analysis'!A1087:Q3422,15,FALSE)</f>
        <v>tier - 3</v>
      </c>
      <c r="P1088" s="7">
        <f>VLOOKUP(A1088,'Data Analysis'!A1087:Q3422,2,FALSE)</f>
        <v>49</v>
      </c>
      <c r="Q1088" s="7">
        <f>VLOOKUP(A1089,'Data Analysis'!A1088:Q3423,2,FALSE)</f>
        <v>49</v>
      </c>
    </row>
    <row r="1089" ht="15.6" spans="1:17">
      <c r="A1089" s="9" t="s">
        <v>2176</v>
      </c>
      <c r="B1089" s="7" t="str">
        <f>VLOOKUP(A1089,'Data Analysis'!A1088:Q3423,4,FALSE)</f>
        <v>  Annette M</v>
      </c>
      <c r="C1089" s="7">
        <f>VLOOKUP(A1089,'Data Analysis'!A1088:Q3423,5,FALSE)</f>
        <v>33.345</v>
      </c>
      <c r="D1089" s="7">
        <f>VLOOKUP(A1089,'Data Analysis'!A1088:Q3423,6,FALSE)</f>
        <v>7.33</v>
      </c>
      <c r="E1089" s="7" t="str">
        <f>VLOOKUP(A1089,'Data Analysis'!A1088:Q3423,7,FALSE)</f>
        <v>No</v>
      </c>
      <c r="F1089" s="7" t="str">
        <f>VLOOKUP(A1089,'Data Analysis'!A1088:Q3423,9,FALSE)</f>
        <v>No</v>
      </c>
      <c r="G1089" s="7" t="str">
        <f>VLOOKUP(A1089,'Data Analysis'!A1088:Q3423,8,FALSE)</f>
        <v>No</v>
      </c>
      <c r="H1089" s="7">
        <f>VLOOKUP(A1089,'Data Analysis'!A1088:Q3423,10,FALSE)</f>
        <v>2</v>
      </c>
      <c r="I1089" s="7" t="str">
        <f>VLOOKUP(A1089,'Data Analysis'!A1088:Q3423,17,FALSE)</f>
        <v>No</v>
      </c>
      <c r="J1089" s="7" t="str">
        <f>VLOOKUP(A1089,'Data Analysis'!A1088:Q3423,11,FALSE)</f>
        <v>Overweight</v>
      </c>
      <c r="K1089" s="7" t="str">
        <f>VLOOKUP(A1089,'Data Analysis'!A1088:Q3423,12,FALSE)</f>
        <v>Diabetes</v>
      </c>
      <c r="L1089" s="7" t="str">
        <f>VLOOKUP(A1089,'Data Analysis'!A1088:Q3423,13,FALSE)</f>
        <v>29-Sep-1973</v>
      </c>
      <c r="M1089" s="7">
        <f>VLOOKUP(A1089,'Data Analysis'!A1088:Q3423,14,FALSE)</f>
        <v>10370.91</v>
      </c>
      <c r="N1089" s="7" t="str">
        <f>VLOOKUP(A1089,'Data Analysis'!A1088:Q3423,16,FALSE)</f>
        <v>tier - 3</v>
      </c>
      <c r="O1089" s="7" t="str">
        <f>VLOOKUP(A1089,'Data Analysis'!A1088:Q3423,15,FALSE)</f>
        <v>tier - 3</v>
      </c>
      <c r="P1089" s="7">
        <f>VLOOKUP(A1089,'Data Analysis'!A1088:Q3423,2,FALSE)</f>
        <v>49</v>
      </c>
      <c r="Q1089" s="7">
        <f>VLOOKUP(A1090,'Data Analysis'!A1089:Q3424,2,FALSE)</f>
        <v>51</v>
      </c>
    </row>
    <row r="1090" ht="15.6" spans="1:17">
      <c r="A1090" s="9" t="s">
        <v>2178</v>
      </c>
      <c r="B1090" s="7" t="str">
        <f>VLOOKUP(A1090,'Data Analysis'!A1089:Q3424,4,FALSE)</f>
        <v>  Yoko</v>
      </c>
      <c r="C1090" s="7">
        <f>VLOOKUP(A1090,'Data Analysis'!A1089:Q3424,5,FALSE)</f>
        <v>27.11</v>
      </c>
      <c r="D1090" s="7">
        <f>VLOOKUP(A1090,'Data Analysis'!A1089:Q3424,6,FALSE)</f>
        <v>6.7</v>
      </c>
      <c r="E1090" s="7" t="str">
        <f>VLOOKUP(A1090,'Data Analysis'!A1089:Q3424,7,FALSE)</f>
        <v>No</v>
      </c>
      <c r="F1090" s="7" t="str">
        <f>VLOOKUP(A1090,'Data Analysis'!A1089:Q3424,9,FALSE)</f>
        <v>No</v>
      </c>
      <c r="G1090" s="7" t="str">
        <f>VLOOKUP(A1090,'Data Analysis'!A1089:Q3424,8,FALSE)</f>
        <v>No</v>
      </c>
      <c r="H1090" s="7">
        <f>VLOOKUP(A1090,'Data Analysis'!A1089:Q3424,10,FALSE)</f>
        <v>0</v>
      </c>
      <c r="I1090" s="7" t="str">
        <f>VLOOKUP(A1090,'Data Analysis'!A1089:Q3424,17,FALSE)</f>
        <v>No</v>
      </c>
      <c r="J1090" s="7" t="str">
        <f>VLOOKUP(A1090,'Data Analysis'!A1089:Q3424,11,FALSE)</f>
        <v>Obesity</v>
      </c>
      <c r="K1090" s="7" t="str">
        <f>VLOOKUP(A1090,'Data Analysis'!A1089:Q3424,12,FALSE)</f>
        <v>Diabetes</v>
      </c>
      <c r="L1090" s="7" t="str">
        <f>VLOOKUP(A1090,'Data Analysis'!A1089:Q3424,13,FALSE)</f>
        <v>6-Sep-1971</v>
      </c>
      <c r="M1090" s="7">
        <f>VLOOKUP(A1090,'Data Analysis'!A1089:Q3424,14,FALSE)</f>
        <v>10356.67</v>
      </c>
      <c r="N1090" s="7" t="str">
        <f>VLOOKUP(A1090,'Data Analysis'!A1089:Q3424,16,FALSE)</f>
        <v>tier - 3</v>
      </c>
      <c r="O1090" s="7" t="str">
        <f>VLOOKUP(A1090,'Data Analysis'!A1089:Q3424,15,FALSE)</f>
        <v>tier - 1</v>
      </c>
      <c r="P1090" s="7">
        <f>VLOOKUP(A1090,'Data Analysis'!A1089:Q3424,2,FALSE)</f>
        <v>51</v>
      </c>
      <c r="Q1090" s="7">
        <f>VLOOKUP(A1091,'Data Analysis'!A1090:Q3425,2,FALSE)</f>
        <v>53</v>
      </c>
    </row>
    <row r="1091" ht="15.6" spans="1:17">
      <c r="A1091" s="9" t="s">
        <v>2180</v>
      </c>
      <c r="B1091" s="7" t="str">
        <f>VLOOKUP(A1091,'Data Analysis'!A1090:Q3425,4,FALSE)</f>
        <v>  Laura</v>
      </c>
      <c r="C1091" s="7">
        <f>VLOOKUP(A1091,'Data Analysis'!A1090:Q3425,5,FALSE)</f>
        <v>26.6</v>
      </c>
      <c r="D1091" s="7">
        <f>VLOOKUP(A1091,'Data Analysis'!A1090:Q3425,6,FALSE)</f>
        <v>5.27</v>
      </c>
      <c r="E1091" s="7" t="str">
        <f>VLOOKUP(A1091,'Data Analysis'!A1090:Q3425,7,FALSE)</f>
        <v>yes</v>
      </c>
      <c r="F1091" s="7" t="str">
        <f>VLOOKUP(A1091,'Data Analysis'!A1090:Q3425,9,FALSE)</f>
        <v>No</v>
      </c>
      <c r="G1091" s="7" t="str">
        <f>VLOOKUP(A1091,'Data Analysis'!A1090:Q3425,8,FALSE)</f>
        <v>Yes</v>
      </c>
      <c r="H1091" s="7">
        <f>VLOOKUP(A1091,'Data Analysis'!A1090:Q3425,10,FALSE)</f>
        <v>1</v>
      </c>
      <c r="I1091" s="7" t="str">
        <f>VLOOKUP(A1091,'Data Analysis'!A1090:Q3425,17,FALSE)</f>
        <v>No</v>
      </c>
      <c r="J1091" s="7" t="str">
        <f>VLOOKUP(A1091,'Data Analysis'!A1090:Q3425,11,FALSE)</f>
        <v>Overweight</v>
      </c>
      <c r="K1091" s="7" t="str">
        <f>VLOOKUP(A1091,'Data Analysis'!A1090:Q3425,12,FALSE)</f>
        <v>Normal</v>
      </c>
      <c r="L1091" s="7" t="str">
        <f>VLOOKUP(A1091,'Data Analysis'!A1090:Q3425,13,FALSE)</f>
        <v>17-Jun-1969</v>
      </c>
      <c r="M1091" s="7">
        <f>VLOOKUP(A1091,'Data Analysis'!A1090:Q3425,14,FALSE)</f>
        <v>10355.64</v>
      </c>
      <c r="N1091" s="7" t="str">
        <f>VLOOKUP(A1091,'Data Analysis'!A1090:Q3425,16,FALSE)</f>
        <v>tier - 3</v>
      </c>
      <c r="O1091" s="7" t="str">
        <f>VLOOKUP(A1091,'Data Analysis'!A1090:Q3425,15,FALSE)</f>
        <v>tier - 1</v>
      </c>
      <c r="P1091" s="7">
        <f>VLOOKUP(A1091,'Data Analysis'!A1090:Q3425,2,FALSE)</f>
        <v>53</v>
      </c>
      <c r="Q1091" s="7">
        <f>VLOOKUP(A1092,'Data Analysis'!A1091:Q3426,2,FALSE)</f>
        <v>48</v>
      </c>
    </row>
    <row r="1092" ht="15.6" spans="1:17">
      <c r="A1092" s="9" t="s">
        <v>2182</v>
      </c>
      <c r="B1092" s="7" t="str">
        <f>VLOOKUP(A1092,'Data Analysis'!A1091:Q3426,4,FALSE)</f>
        <v>  Tess A</v>
      </c>
      <c r="C1092" s="7">
        <f>VLOOKUP(A1092,'Data Analysis'!A1091:Q3426,5,FALSE)</f>
        <v>30.41</v>
      </c>
      <c r="D1092" s="7">
        <f>VLOOKUP(A1092,'Data Analysis'!A1091:Q3426,6,FALSE)</f>
        <v>7.72</v>
      </c>
      <c r="E1092" s="7" t="str">
        <f>VLOOKUP(A1092,'Data Analysis'!A1091:Q3426,7,FALSE)</f>
        <v>No</v>
      </c>
      <c r="F1092" s="7" t="str">
        <f>VLOOKUP(A1092,'Data Analysis'!A1091:Q3426,9,FALSE)</f>
        <v>No</v>
      </c>
      <c r="G1092" s="7" t="str">
        <f>VLOOKUP(A1092,'Data Analysis'!A1091:Q3426,8,FALSE)</f>
        <v>No</v>
      </c>
      <c r="H1092" s="7">
        <f>VLOOKUP(A1092,'Data Analysis'!A1091:Q3426,10,FALSE)</f>
        <v>0</v>
      </c>
      <c r="I1092" s="7" t="str">
        <f>VLOOKUP(A1092,'Data Analysis'!A1091:Q3426,17,FALSE)</f>
        <v>No</v>
      </c>
      <c r="J1092" s="7" t="str">
        <f>VLOOKUP(A1092,'Data Analysis'!A1091:Q3426,11,FALSE)</f>
        <v>Obesity</v>
      </c>
      <c r="K1092" s="7" t="str">
        <f>VLOOKUP(A1092,'Data Analysis'!A1091:Q3426,12,FALSE)</f>
        <v>Diabetes</v>
      </c>
      <c r="L1092" s="7" t="str">
        <f>VLOOKUP(A1092,'Data Analysis'!A1091:Q3426,13,FALSE)</f>
        <v>29-Sep-1974</v>
      </c>
      <c r="M1092" s="7">
        <f>VLOOKUP(A1092,'Data Analysis'!A1091:Q3426,14,FALSE)</f>
        <v>10352.48</v>
      </c>
      <c r="N1092" s="7" t="str">
        <f>VLOOKUP(A1092,'Data Analysis'!A1091:Q3426,16,FALSE)</f>
        <v>tier - 3</v>
      </c>
      <c r="O1092" s="7" t="str">
        <f>VLOOKUP(A1092,'Data Analysis'!A1091:Q3426,15,FALSE)</f>
        <v>tier - 1</v>
      </c>
      <c r="P1092" s="7">
        <f>VLOOKUP(A1092,'Data Analysis'!A1091:Q3426,2,FALSE)</f>
        <v>48</v>
      </c>
      <c r="Q1092" s="7">
        <f>VLOOKUP(A1093,'Data Analysis'!A1092:Q3427,2,FALSE)</f>
        <v>49</v>
      </c>
    </row>
    <row r="1093" ht="15.6" spans="1:17">
      <c r="A1093" s="9" t="s">
        <v>2184</v>
      </c>
      <c r="B1093" s="7" t="str">
        <f>VLOOKUP(A1093,'Data Analysis'!A1092:Q3427,4,FALSE)</f>
        <v>  William G</v>
      </c>
      <c r="C1093" s="7">
        <f>VLOOKUP(A1093,'Data Analysis'!A1092:Q3427,5,FALSE)</f>
        <v>28.98</v>
      </c>
      <c r="D1093" s="7">
        <f>VLOOKUP(A1093,'Data Analysis'!A1092:Q3427,6,FALSE)</f>
        <v>8.68</v>
      </c>
      <c r="E1093" s="7" t="str">
        <f>VLOOKUP(A1093,'Data Analysis'!A1092:Q3427,7,FALSE)</f>
        <v>No</v>
      </c>
      <c r="F1093" s="7" t="str">
        <f>VLOOKUP(A1093,'Data Analysis'!A1092:Q3427,9,FALSE)</f>
        <v>No</v>
      </c>
      <c r="G1093" s="7" t="str">
        <f>VLOOKUP(A1093,'Data Analysis'!A1092:Q3427,8,FALSE)</f>
        <v>No</v>
      </c>
      <c r="H1093" s="7">
        <f>VLOOKUP(A1093,'Data Analysis'!A1092:Q3427,10,FALSE)</f>
        <v>2</v>
      </c>
      <c r="I1093" s="7" t="str">
        <f>VLOOKUP(A1093,'Data Analysis'!A1092:Q3427,17,FALSE)</f>
        <v>No</v>
      </c>
      <c r="J1093" s="7" t="str">
        <f>VLOOKUP(A1093,'Data Analysis'!A1092:Q3427,11,FALSE)</f>
        <v>Obesity</v>
      </c>
      <c r="K1093" s="7" t="str">
        <f>VLOOKUP(A1093,'Data Analysis'!A1092:Q3427,12,FALSE)</f>
        <v>Diabetes</v>
      </c>
      <c r="L1093" s="7" t="str">
        <f>VLOOKUP(A1093,'Data Analysis'!A1092:Q3427,13,FALSE)</f>
        <v>8-Aug-1973</v>
      </c>
      <c r="M1093" s="7">
        <f>VLOOKUP(A1093,'Data Analysis'!A1092:Q3427,14,FALSE)</f>
        <v>10345.93</v>
      </c>
      <c r="N1093" s="7" t="str">
        <f>VLOOKUP(A1093,'Data Analysis'!A1092:Q3427,16,FALSE)</f>
        <v>tier - 3</v>
      </c>
      <c r="O1093" s="7" t="str">
        <f>VLOOKUP(A1093,'Data Analysis'!A1092:Q3427,15,FALSE)</f>
        <v>tier - 2</v>
      </c>
      <c r="P1093" s="7">
        <f>VLOOKUP(A1093,'Data Analysis'!A1092:Q3427,2,FALSE)</f>
        <v>49</v>
      </c>
      <c r="Q1093" s="7">
        <f>VLOOKUP(A1094,'Data Analysis'!A1093:Q3428,2,FALSE)</f>
        <v>54</v>
      </c>
    </row>
    <row r="1094" ht="15.6" spans="1:17">
      <c r="A1094" s="9" t="s">
        <v>2186</v>
      </c>
      <c r="B1094" s="7" t="str">
        <f>VLOOKUP(A1094,'Data Analysis'!A1093:Q3428,4,FALSE)</f>
        <v>  Paige</v>
      </c>
      <c r="C1094" s="7">
        <f>VLOOKUP(A1094,'Data Analysis'!A1093:Q3428,5,FALSE)</f>
        <v>31.24</v>
      </c>
      <c r="D1094" s="7">
        <f>VLOOKUP(A1094,'Data Analysis'!A1093:Q3428,6,FALSE)</f>
        <v>9.8</v>
      </c>
      <c r="E1094" s="7" t="str">
        <f>VLOOKUP(A1094,'Data Analysis'!A1093:Q3428,7,FALSE)</f>
        <v>No</v>
      </c>
      <c r="F1094" s="7" t="str">
        <f>VLOOKUP(A1094,'Data Analysis'!A1093:Q3428,9,FALSE)</f>
        <v>No</v>
      </c>
      <c r="G1094" s="7" t="str">
        <f>VLOOKUP(A1094,'Data Analysis'!A1093:Q3428,8,FALSE)</f>
        <v>No</v>
      </c>
      <c r="H1094" s="7">
        <f>VLOOKUP(A1094,'Data Analysis'!A1093:Q3428,10,FALSE)</f>
        <v>0</v>
      </c>
      <c r="I1094" s="7" t="str">
        <f>VLOOKUP(A1094,'Data Analysis'!A1093:Q3428,17,FALSE)</f>
        <v>No</v>
      </c>
      <c r="J1094" s="7" t="str">
        <f>VLOOKUP(A1094,'Data Analysis'!A1093:Q3428,11,FALSE)</f>
        <v>Obesity</v>
      </c>
      <c r="K1094" s="7" t="str">
        <f>VLOOKUP(A1094,'Data Analysis'!A1093:Q3428,12,FALSE)</f>
        <v>Diabetes</v>
      </c>
      <c r="L1094" s="7" t="str">
        <f>VLOOKUP(A1094,'Data Analysis'!A1093:Q3428,13,FALSE)</f>
        <v>19-Jul-1968</v>
      </c>
      <c r="M1094" s="7">
        <f>VLOOKUP(A1094,'Data Analysis'!A1093:Q3428,14,FALSE)</f>
        <v>10338.93</v>
      </c>
      <c r="N1094" s="7" t="str">
        <f>VLOOKUP(A1094,'Data Analysis'!A1093:Q3428,16,FALSE)</f>
        <v>tier - 3</v>
      </c>
      <c r="O1094" s="7" t="str">
        <f>VLOOKUP(A1094,'Data Analysis'!A1093:Q3428,15,FALSE)</f>
        <v>tier - 1</v>
      </c>
      <c r="P1094" s="7">
        <f>VLOOKUP(A1094,'Data Analysis'!A1093:Q3428,2,FALSE)</f>
        <v>54</v>
      </c>
      <c r="Q1094" s="7">
        <f>VLOOKUP(A1095,'Data Analysis'!A1094:Q3429,2,FALSE)</f>
        <v>40</v>
      </c>
    </row>
    <row r="1095" ht="15.6" spans="1:17">
      <c r="A1095" s="9" t="s">
        <v>2188</v>
      </c>
      <c r="B1095" s="7" t="str">
        <f>VLOOKUP(A1095,'Data Analysis'!A1094:Q3429,4,FALSE)</f>
        <v>  Matthew J</v>
      </c>
      <c r="C1095" s="7">
        <f>VLOOKUP(A1095,'Data Analysis'!A1094:Q3429,5,FALSE)</f>
        <v>31.54</v>
      </c>
      <c r="D1095" s="7">
        <f>VLOOKUP(A1095,'Data Analysis'!A1094:Q3429,6,FALSE)</f>
        <v>4.44</v>
      </c>
      <c r="E1095" s="7" t="str">
        <f>VLOOKUP(A1095,'Data Analysis'!A1094:Q3429,7,FALSE)</f>
        <v>No</v>
      </c>
      <c r="F1095" s="7" t="str">
        <f>VLOOKUP(A1095,'Data Analysis'!A1094:Q3429,9,FALSE)</f>
        <v>No</v>
      </c>
      <c r="G1095" s="7" t="str">
        <f>VLOOKUP(A1095,'Data Analysis'!A1094:Q3429,8,FALSE)</f>
        <v>No</v>
      </c>
      <c r="H1095" s="7">
        <f>VLOOKUP(A1095,'Data Analysis'!A1094:Q3429,10,FALSE)</f>
        <v>0</v>
      </c>
      <c r="I1095" s="7" t="str">
        <f>VLOOKUP(A1095,'Data Analysis'!A1094:Q3429,17,FALSE)</f>
        <v>No</v>
      </c>
      <c r="J1095" s="7" t="str">
        <f>VLOOKUP(A1095,'Data Analysis'!A1094:Q3429,11,FALSE)</f>
        <v>Obesity</v>
      </c>
      <c r="K1095" s="7" t="str">
        <f>VLOOKUP(A1095,'Data Analysis'!A1094:Q3429,12,FALSE)</f>
        <v>Normal</v>
      </c>
      <c r="L1095" s="7" t="str">
        <f>VLOOKUP(A1095,'Data Analysis'!A1094:Q3429,13,FALSE)</f>
        <v>21-Jul-1982</v>
      </c>
      <c r="M1095" s="7">
        <f>VLOOKUP(A1095,'Data Analysis'!A1094:Q3429,14,FALSE)</f>
        <v>10329.06</v>
      </c>
      <c r="N1095" s="7" t="str">
        <f>VLOOKUP(A1095,'Data Analysis'!A1094:Q3429,16,FALSE)</f>
        <v>tier - 3</v>
      </c>
      <c r="O1095" s="7" t="str">
        <f>VLOOKUP(A1095,'Data Analysis'!A1094:Q3429,15,FALSE)</f>
        <v>tier - 1</v>
      </c>
      <c r="P1095" s="7">
        <f>VLOOKUP(A1095,'Data Analysis'!A1094:Q3429,2,FALSE)</f>
        <v>40</v>
      </c>
      <c r="Q1095" s="7">
        <f>VLOOKUP(A1096,'Data Analysis'!A1095:Q3430,2,FALSE)</f>
        <v>52</v>
      </c>
    </row>
    <row r="1096" ht="15.6" spans="1:17">
      <c r="A1096" s="9" t="s">
        <v>2190</v>
      </c>
      <c r="B1096" s="7" t="str">
        <f>VLOOKUP(A1096,'Data Analysis'!A1095:Q3430,4,FALSE)</f>
        <v>  Matthew</v>
      </c>
      <c r="C1096" s="7">
        <f>VLOOKUP(A1096,'Data Analysis'!A1095:Q3430,5,FALSE)</f>
        <v>38.6</v>
      </c>
      <c r="D1096" s="7">
        <f>VLOOKUP(A1096,'Data Analysis'!A1095:Q3430,6,FALSE)</f>
        <v>7.19</v>
      </c>
      <c r="E1096" s="7" t="str">
        <f>VLOOKUP(A1096,'Data Analysis'!A1095:Q3430,7,FALSE)</f>
        <v>yes</v>
      </c>
      <c r="F1096" s="7" t="str">
        <f>VLOOKUP(A1096,'Data Analysis'!A1095:Q3430,9,FALSE)</f>
        <v>No</v>
      </c>
      <c r="G1096" s="7" t="str">
        <f>VLOOKUP(A1096,'Data Analysis'!A1095:Q3430,8,FALSE)</f>
        <v>No</v>
      </c>
      <c r="H1096" s="7">
        <f>VLOOKUP(A1096,'Data Analysis'!A1095:Q3430,10,FALSE)</f>
        <v>2</v>
      </c>
      <c r="I1096" s="7" t="str">
        <f>VLOOKUP(A1096,'Data Analysis'!A1095:Q3430,17,FALSE)</f>
        <v>No</v>
      </c>
      <c r="J1096" s="7" t="str">
        <f>VLOOKUP(A1096,'Data Analysis'!A1095:Q3430,11,FALSE)</f>
        <v>Normal Weight</v>
      </c>
      <c r="K1096" s="7" t="str">
        <f>VLOOKUP(A1096,'Data Analysis'!A1095:Q3430,12,FALSE)</f>
        <v>Diabetes</v>
      </c>
      <c r="L1096" s="7" t="str">
        <f>VLOOKUP(A1096,'Data Analysis'!A1095:Q3430,13,FALSE)</f>
        <v>1-Dec-1970</v>
      </c>
      <c r="M1096" s="7">
        <f>VLOOKUP(A1096,'Data Analysis'!A1095:Q3430,14,FALSE)</f>
        <v>10325.21</v>
      </c>
      <c r="N1096" s="7" t="str">
        <f>VLOOKUP(A1096,'Data Analysis'!A1095:Q3430,16,FALSE)</f>
        <v>tier - 3</v>
      </c>
      <c r="O1096" s="7" t="str">
        <f>VLOOKUP(A1096,'Data Analysis'!A1095:Q3430,15,FALSE)</f>
        <v>tier - 3</v>
      </c>
      <c r="P1096" s="7">
        <f>VLOOKUP(A1096,'Data Analysis'!A1095:Q3430,2,FALSE)</f>
        <v>52</v>
      </c>
      <c r="Q1096" s="7">
        <f>VLOOKUP(A1097,'Data Analysis'!A1096:Q3431,2,FALSE)</f>
        <v>31</v>
      </c>
    </row>
    <row r="1097" ht="15.6" spans="1:17">
      <c r="A1097" s="9" t="s">
        <v>2192</v>
      </c>
      <c r="B1097" s="7" t="str">
        <f>VLOOKUP(A1097,'Data Analysis'!A1096:Q3431,4,FALSE)</f>
        <v>  Maria</v>
      </c>
      <c r="C1097" s="7">
        <f>VLOOKUP(A1097,'Data Analysis'!A1096:Q3431,5,FALSE)</f>
        <v>37.95</v>
      </c>
      <c r="D1097" s="7">
        <f>VLOOKUP(A1097,'Data Analysis'!A1096:Q3431,6,FALSE)</f>
        <v>6.06</v>
      </c>
      <c r="E1097" s="7" t="str">
        <f>VLOOKUP(A1097,'Data Analysis'!A1096:Q3431,7,FALSE)</f>
        <v>No</v>
      </c>
      <c r="F1097" s="7" t="str">
        <f>VLOOKUP(A1097,'Data Analysis'!A1096:Q3431,9,FALSE)</f>
        <v>No</v>
      </c>
      <c r="G1097" s="7" t="str">
        <f>VLOOKUP(A1097,'Data Analysis'!A1096:Q3431,8,FALSE)</f>
        <v>No</v>
      </c>
      <c r="H1097" s="7">
        <f>VLOOKUP(A1097,'Data Analysis'!A1096:Q3431,10,FALSE)</f>
        <v>0</v>
      </c>
      <c r="I1097" s="7" t="str">
        <f>VLOOKUP(A1097,'Data Analysis'!A1096:Q3431,17,FALSE)</f>
        <v>No</v>
      </c>
      <c r="J1097" s="7" t="str">
        <f>VLOOKUP(A1097,'Data Analysis'!A1096:Q3431,11,FALSE)</f>
        <v>Obesity</v>
      </c>
      <c r="K1097" s="7" t="str">
        <f>VLOOKUP(A1097,'Data Analysis'!A1096:Q3431,12,FALSE)</f>
        <v>Prediabetes</v>
      </c>
      <c r="L1097" s="7" t="str">
        <f>VLOOKUP(A1097,'Data Analysis'!A1096:Q3431,13,FALSE)</f>
        <v>21-Aug-1991</v>
      </c>
      <c r="M1097" s="7">
        <f>VLOOKUP(A1097,'Data Analysis'!A1096:Q3431,14,FALSE)</f>
        <v>10322.9</v>
      </c>
      <c r="N1097" s="7" t="str">
        <f>VLOOKUP(A1097,'Data Analysis'!A1096:Q3431,16,FALSE)</f>
        <v>tier - 3</v>
      </c>
      <c r="O1097" s="7" t="str">
        <f>VLOOKUP(A1097,'Data Analysis'!A1096:Q3431,15,FALSE)</f>
        <v>tier - 1</v>
      </c>
      <c r="P1097" s="7">
        <f>VLOOKUP(A1097,'Data Analysis'!A1096:Q3431,2,FALSE)</f>
        <v>31</v>
      </c>
      <c r="Q1097" s="7">
        <f>VLOOKUP(A1098,'Data Analysis'!A1097:Q3432,2,FALSE)</f>
        <v>31</v>
      </c>
    </row>
    <row r="1098" ht="15.6" spans="1:17">
      <c r="A1098" s="9" t="s">
        <v>2194</v>
      </c>
      <c r="B1098" s="7" t="str">
        <f>VLOOKUP(A1098,'Data Analysis'!A1097:Q3432,4,FALSE)</f>
        <v>  Stephanie D</v>
      </c>
      <c r="C1098" s="7">
        <f>VLOOKUP(A1098,'Data Analysis'!A1097:Q3432,5,FALSE)</f>
        <v>38.97</v>
      </c>
      <c r="D1098" s="7">
        <f>VLOOKUP(A1098,'Data Analysis'!A1097:Q3432,6,FALSE)</f>
        <v>5.12</v>
      </c>
      <c r="E1098" s="7" t="str">
        <f>VLOOKUP(A1098,'Data Analysis'!A1097:Q3432,7,FALSE)</f>
        <v>No</v>
      </c>
      <c r="F1098" s="7" t="str">
        <f>VLOOKUP(A1098,'Data Analysis'!A1097:Q3432,9,FALSE)</f>
        <v>No</v>
      </c>
      <c r="G1098" s="7" t="str">
        <f>VLOOKUP(A1098,'Data Analysis'!A1097:Q3432,8,FALSE)</f>
        <v>No</v>
      </c>
      <c r="H1098" s="7">
        <f>VLOOKUP(A1098,'Data Analysis'!A1097:Q3432,10,FALSE)</f>
        <v>0</v>
      </c>
      <c r="I1098" s="7" t="str">
        <f>VLOOKUP(A1098,'Data Analysis'!A1097:Q3432,17,FALSE)</f>
        <v>No</v>
      </c>
      <c r="J1098" s="7" t="str">
        <f>VLOOKUP(A1098,'Data Analysis'!A1097:Q3432,11,FALSE)</f>
        <v>Obesity</v>
      </c>
      <c r="K1098" s="7" t="str">
        <f>VLOOKUP(A1098,'Data Analysis'!A1097:Q3432,12,FALSE)</f>
        <v>Normal</v>
      </c>
      <c r="L1098" s="7" t="str">
        <f>VLOOKUP(A1098,'Data Analysis'!A1097:Q3432,13,FALSE)</f>
        <v>17-Nov-1991</v>
      </c>
      <c r="M1098" s="7">
        <f>VLOOKUP(A1098,'Data Analysis'!A1097:Q3432,14,FALSE)</f>
        <v>10315.91</v>
      </c>
      <c r="N1098" s="7" t="str">
        <f>VLOOKUP(A1098,'Data Analysis'!A1097:Q3432,16,FALSE)</f>
        <v>tier - 3</v>
      </c>
      <c r="O1098" s="7" t="str">
        <f>VLOOKUP(A1098,'Data Analysis'!A1097:Q3432,15,FALSE)</f>
        <v>tier - 2</v>
      </c>
      <c r="P1098" s="7">
        <f>VLOOKUP(A1098,'Data Analysis'!A1097:Q3432,2,FALSE)</f>
        <v>31</v>
      </c>
      <c r="Q1098" s="7">
        <f>VLOOKUP(A1099,'Data Analysis'!A1098:Q3433,2,FALSE)</f>
        <v>60</v>
      </c>
    </row>
    <row r="1099" ht="15.6" spans="1:17">
      <c r="A1099" s="9" t="s">
        <v>2196</v>
      </c>
      <c r="B1099" s="7" t="str">
        <f>VLOOKUP(A1099,'Data Analysis'!A1098:Q3433,4,FALSE)</f>
        <v>  Tiffany</v>
      </c>
      <c r="C1099" s="7">
        <f>VLOOKUP(A1099,'Data Analysis'!A1098:Q3433,5,FALSE)</f>
        <v>21.2</v>
      </c>
      <c r="D1099" s="7">
        <f>VLOOKUP(A1099,'Data Analysis'!A1098:Q3433,6,FALSE)</f>
        <v>10.72</v>
      </c>
      <c r="E1099" s="7" t="str">
        <f>VLOOKUP(A1099,'Data Analysis'!A1098:Q3433,7,FALSE)</f>
        <v>No</v>
      </c>
      <c r="F1099" s="7" t="str">
        <f>VLOOKUP(A1099,'Data Analysis'!A1098:Q3433,9,FALSE)</f>
        <v>No</v>
      </c>
      <c r="G1099" s="7" t="str">
        <f>VLOOKUP(A1099,'Data Analysis'!A1098:Q3433,8,FALSE)</f>
        <v>No</v>
      </c>
      <c r="H1099" s="7">
        <f>VLOOKUP(A1099,'Data Analysis'!A1098:Q3433,10,FALSE)</f>
        <v>0</v>
      </c>
      <c r="I1099" s="7" t="str">
        <f>VLOOKUP(A1099,'Data Analysis'!A1098:Q3433,17,FALSE)</f>
        <v>No</v>
      </c>
      <c r="J1099" s="7" t="str">
        <f>VLOOKUP(A1099,'Data Analysis'!A1098:Q3433,11,FALSE)</f>
        <v>Obesity</v>
      </c>
      <c r="K1099" s="7" t="str">
        <f>VLOOKUP(A1099,'Data Analysis'!A1098:Q3433,12,FALSE)</f>
        <v>Diabetes</v>
      </c>
      <c r="L1099" s="7" t="str">
        <f>VLOOKUP(A1099,'Data Analysis'!A1098:Q3433,13,FALSE)</f>
        <v>12-Jul-1962</v>
      </c>
      <c r="M1099" s="7">
        <f>VLOOKUP(A1099,'Data Analysis'!A1098:Q3433,14,FALSE)</f>
        <v>10310.78</v>
      </c>
      <c r="N1099" s="7" t="str">
        <f>VLOOKUP(A1099,'Data Analysis'!A1098:Q3433,16,FALSE)</f>
        <v>tier - 3</v>
      </c>
      <c r="O1099" s="7" t="str">
        <f>VLOOKUP(A1099,'Data Analysis'!A1098:Q3433,15,FALSE)</f>
        <v>tier - 3</v>
      </c>
      <c r="P1099" s="7">
        <f>VLOOKUP(A1099,'Data Analysis'!A1098:Q3433,2,FALSE)</f>
        <v>60</v>
      </c>
      <c r="Q1099" s="7">
        <f>VLOOKUP(A1100,'Data Analysis'!A1099:Q3434,2,FALSE)</f>
        <v>59</v>
      </c>
    </row>
    <row r="1100" ht="15.6" spans="1:17">
      <c r="A1100" s="9" t="s">
        <v>2198</v>
      </c>
      <c r="B1100" s="7" t="str">
        <f>VLOOKUP(A1100,'Data Analysis'!A1099:Q3434,4,FALSE)</f>
        <v>  Sara M</v>
      </c>
      <c r="C1100" s="7">
        <f>VLOOKUP(A1100,'Data Analysis'!A1099:Q3434,5,FALSE)</f>
        <v>23.96</v>
      </c>
      <c r="D1100" s="7">
        <f>VLOOKUP(A1100,'Data Analysis'!A1099:Q3434,6,FALSE)</f>
        <v>9.58</v>
      </c>
      <c r="E1100" s="7" t="str">
        <f>VLOOKUP(A1100,'Data Analysis'!A1099:Q3434,7,FALSE)</f>
        <v>yes</v>
      </c>
      <c r="F1100" s="7" t="str">
        <f>VLOOKUP(A1100,'Data Analysis'!A1099:Q3434,9,FALSE)</f>
        <v>No</v>
      </c>
      <c r="G1100" s="7" t="str">
        <f>VLOOKUP(A1100,'Data Analysis'!A1099:Q3434,8,FALSE)</f>
        <v>Yes</v>
      </c>
      <c r="H1100" s="7">
        <f>VLOOKUP(A1100,'Data Analysis'!A1099:Q3434,10,FALSE)</f>
        <v>1</v>
      </c>
      <c r="I1100" s="7" t="str">
        <f>VLOOKUP(A1100,'Data Analysis'!A1099:Q3434,17,FALSE)</f>
        <v>No</v>
      </c>
      <c r="J1100" s="7" t="str">
        <f>VLOOKUP(A1100,'Data Analysis'!A1099:Q3434,11,FALSE)</f>
        <v>Obesity</v>
      </c>
      <c r="K1100" s="7" t="str">
        <f>VLOOKUP(A1100,'Data Analysis'!A1099:Q3434,12,FALSE)</f>
        <v>Diabetes</v>
      </c>
      <c r="L1100" s="7" t="str">
        <f>VLOOKUP(A1100,'Data Analysis'!A1099:Q3434,13,FALSE)</f>
        <v>24-Sep-1963</v>
      </c>
      <c r="M1100" s="7">
        <f>VLOOKUP(A1100,'Data Analysis'!A1099:Q3434,14,FALSE)</f>
        <v>10308.04</v>
      </c>
      <c r="N1100" s="7" t="str">
        <f>VLOOKUP(A1100,'Data Analysis'!A1099:Q3434,16,FALSE)</f>
        <v>tier - 3</v>
      </c>
      <c r="O1100" s="7" t="str">
        <f>VLOOKUP(A1100,'Data Analysis'!A1099:Q3434,15,FALSE)</f>
        <v>tier - 1</v>
      </c>
      <c r="P1100" s="7">
        <f>VLOOKUP(A1100,'Data Analysis'!A1099:Q3434,2,FALSE)</f>
        <v>59</v>
      </c>
      <c r="Q1100" s="7">
        <f>VLOOKUP(A1101,'Data Analysis'!A1100:Q3435,2,FALSE)</f>
        <v>34</v>
      </c>
    </row>
    <row r="1101" ht="15.6" spans="1:17">
      <c r="A1101" s="9" t="s">
        <v>2200</v>
      </c>
      <c r="B1101" s="7" t="str">
        <f>VLOOKUP(A1101,'Data Analysis'!A1100:Q3435,4,FALSE)</f>
        <v>  Scott A</v>
      </c>
      <c r="C1101" s="7">
        <f>VLOOKUP(A1101,'Data Analysis'!A1100:Q3435,5,FALSE)</f>
        <v>35.93</v>
      </c>
      <c r="D1101" s="7">
        <f>VLOOKUP(A1101,'Data Analysis'!A1100:Q3435,6,FALSE)</f>
        <v>6.4</v>
      </c>
      <c r="E1101" s="7" t="str">
        <f>VLOOKUP(A1101,'Data Analysis'!A1100:Q3435,7,FALSE)</f>
        <v>yes</v>
      </c>
      <c r="F1101" s="7" t="str">
        <f>VLOOKUP(A1101,'Data Analysis'!A1100:Q3435,9,FALSE)</f>
        <v>No</v>
      </c>
      <c r="G1101" s="7" t="str">
        <f>VLOOKUP(A1101,'Data Analysis'!A1100:Q3435,8,FALSE)</f>
        <v>No</v>
      </c>
      <c r="H1101" s="7">
        <f>VLOOKUP(A1101,'Data Analysis'!A1100:Q3435,10,FALSE)</f>
        <v>1</v>
      </c>
      <c r="I1101" s="7" t="str">
        <f>VLOOKUP(A1101,'Data Analysis'!A1100:Q3435,17,FALSE)</f>
        <v>No</v>
      </c>
      <c r="J1101" s="7" t="str">
        <f>VLOOKUP(A1101,'Data Analysis'!A1100:Q3435,11,FALSE)</f>
        <v>Overweight</v>
      </c>
      <c r="K1101" s="7" t="str">
        <f>VLOOKUP(A1101,'Data Analysis'!A1100:Q3435,12,FALSE)</f>
        <v>Prediabetes</v>
      </c>
      <c r="L1101" s="7" t="str">
        <f>VLOOKUP(A1101,'Data Analysis'!A1100:Q3435,13,FALSE)</f>
        <v>14-Sep-1988</v>
      </c>
      <c r="M1101" s="7">
        <f>VLOOKUP(A1101,'Data Analysis'!A1100:Q3435,14,FALSE)</f>
        <v>10276.99</v>
      </c>
      <c r="N1101" s="7" t="str">
        <f>VLOOKUP(A1101,'Data Analysis'!A1100:Q3435,16,FALSE)</f>
        <v>tier - 3</v>
      </c>
      <c r="O1101" s="7" t="str">
        <f>VLOOKUP(A1101,'Data Analysis'!A1100:Q3435,15,FALSE)</f>
        <v>tier - 1</v>
      </c>
      <c r="P1101" s="7">
        <f>VLOOKUP(A1101,'Data Analysis'!A1100:Q3435,2,FALSE)</f>
        <v>34</v>
      </c>
      <c r="Q1101" s="7">
        <f>VLOOKUP(A1102,'Data Analysis'!A1101:Q3436,2,FALSE)</f>
        <v>52</v>
      </c>
    </row>
    <row r="1102" ht="15.6" spans="1:17">
      <c r="A1102" s="9" t="s">
        <v>2202</v>
      </c>
      <c r="B1102" s="7" t="str">
        <f>VLOOKUP(A1102,'Data Analysis'!A1101:Q3436,4,FALSE)</f>
        <v>  Lauren</v>
      </c>
      <c r="C1102" s="7">
        <f>VLOOKUP(A1102,'Data Analysis'!A1101:Q3436,5,FALSE)</f>
        <v>26.11</v>
      </c>
      <c r="D1102" s="7">
        <f>VLOOKUP(A1102,'Data Analysis'!A1101:Q3436,6,FALSE)</f>
        <v>6.8</v>
      </c>
      <c r="E1102" s="7" t="str">
        <f>VLOOKUP(A1102,'Data Analysis'!A1101:Q3436,7,FALSE)</f>
        <v>yes</v>
      </c>
      <c r="F1102" s="7" t="str">
        <f>VLOOKUP(A1102,'Data Analysis'!A1101:Q3436,9,FALSE)</f>
        <v>No</v>
      </c>
      <c r="G1102" s="7" t="str">
        <f>VLOOKUP(A1102,'Data Analysis'!A1101:Q3436,8,FALSE)</f>
        <v>No</v>
      </c>
      <c r="H1102" s="7">
        <f>VLOOKUP(A1102,'Data Analysis'!A1101:Q3436,10,FALSE)</f>
        <v>2</v>
      </c>
      <c r="I1102" s="7" t="str">
        <f>VLOOKUP(A1102,'Data Analysis'!A1101:Q3436,17,FALSE)</f>
        <v>No</v>
      </c>
      <c r="J1102" s="7" t="str">
        <f>VLOOKUP(A1102,'Data Analysis'!A1101:Q3436,11,FALSE)</f>
        <v>Overweight</v>
      </c>
      <c r="K1102" s="7" t="str">
        <f>VLOOKUP(A1102,'Data Analysis'!A1101:Q3436,12,FALSE)</f>
        <v>Diabetes</v>
      </c>
      <c r="L1102" s="7" t="str">
        <f>VLOOKUP(A1102,'Data Analysis'!A1101:Q3436,13,FALSE)</f>
        <v>21-Jun-1970</v>
      </c>
      <c r="M1102" s="7">
        <f>VLOOKUP(A1102,'Data Analysis'!A1101:Q3436,14,FALSE)</f>
        <v>10274.33</v>
      </c>
      <c r="N1102" s="7" t="str">
        <f>VLOOKUP(A1102,'Data Analysis'!A1101:Q3436,16,FALSE)</f>
        <v>tier - 3</v>
      </c>
      <c r="O1102" s="7" t="str">
        <f>VLOOKUP(A1102,'Data Analysis'!A1101:Q3436,15,FALSE)</f>
        <v>tier - 1</v>
      </c>
      <c r="P1102" s="7">
        <f>VLOOKUP(A1102,'Data Analysis'!A1101:Q3436,2,FALSE)</f>
        <v>52</v>
      </c>
      <c r="Q1102" s="7">
        <f>VLOOKUP(A1103,'Data Analysis'!A1102:Q3437,2,FALSE)</f>
        <v>49</v>
      </c>
    </row>
    <row r="1103" ht="15.6" spans="1:17">
      <c r="A1103" s="9" t="s">
        <v>2204</v>
      </c>
      <c r="B1103" s="7" t="str">
        <f>VLOOKUP(A1103,'Data Analysis'!A1102:Q3437,4,FALSE)</f>
        <v>  Scott</v>
      </c>
      <c r="C1103" s="7">
        <f>VLOOKUP(A1103,'Data Analysis'!A1102:Q3437,5,FALSE)</f>
        <v>32.3</v>
      </c>
      <c r="D1103" s="7">
        <f>VLOOKUP(A1103,'Data Analysis'!A1102:Q3437,6,FALSE)</f>
        <v>9.48</v>
      </c>
      <c r="E1103" s="7" t="str">
        <f>VLOOKUP(A1103,'Data Analysis'!A1102:Q3437,7,FALSE)</f>
        <v>No</v>
      </c>
      <c r="F1103" s="7" t="str">
        <f>VLOOKUP(A1103,'Data Analysis'!A1102:Q3437,9,FALSE)</f>
        <v>No</v>
      </c>
      <c r="G1103" s="7" t="str">
        <f>VLOOKUP(A1103,'Data Analysis'!A1102:Q3437,8,FALSE)</f>
        <v>No</v>
      </c>
      <c r="H1103" s="7">
        <f>VLOOKUP(A1103,'Data Analysis'!A1102:Q3437,10,FALSE)</f>
        <v>2</v>
      </c>
      <c r="I1103" s="7" t="str">
        <f>VLOOKUP(A1103,'Data Analysis'!A1102:Q3437,17,FALSE)</f>
        <v>No</v>
      </c>
      <c r="J1103" s="7" t="str">
        <f>VLOOKUP(A1103,'Data Analysis'!A1102:Q3437,11,FALSE)</f>
        <v>Overweight</v>
      </c>
      <c r="K1103" s="7" t="str">
        <f>VLOOKUP(A1103,'Data Analysis'!A1102:Q3437,12,FALSE)</f>
        <v>Diabetes</v>
      </c>
      <c r="L1103" s="7" t="str">
        <f>VLOOKUP(A1103,'Data Analysis'!A1102:Q3437,13,FALSE)</f>
        <v>27-Nov-1973</v>
      </c>
      <c r="M1103" s="7">
        <f>VLOOKUP(A1103,'Data Analysis'!A1102:Q3437,14,FALSE)</f>
        <v>10269.46</v>
      </c>
      <c r="N1103" s="7" t="str">
        <f>VLOOKUP(A1103,'Data Analysis'!A1102:Q3437,16,FALSE)</f>
        <v>tier - 3</v>
      </c>
      <c r="O1103" s="7" t="str">
        <f>VLOOKUP(A1103,'Data Analysis'!A1102:Q3437,15,FALSE)</f>
        <v>tier - 3</v>
      </c>
      <c r="P1103" s="7">
        <f>VLOOKUP(A1103,'Data Analysis'!A1102:Q3437,2,FALSE)</f>
        <v>49</v>
      </c>
      <c r="Q1103" s="7">
        <f>VLOOKUP(A1104,'Data Analysis'!A1103:Q3438,2,FALSE)</f>
        <v>49</v>
      </c>
    </row>
    <row r="1104" ht="15.6" spans="1:17">
      <c r="A1104" s="9" t="s">
        <v>2206</v>
      </c>
      <c r="B1104" s="7" t="str">
        <f>VLOOKUP(A1104,'Data Analysis'!A1103:Q3438,4,FALSE)</f>
        <v>  Brian A</v>
      </c>
      <c r="C1104" s="7">
        <f>VLOOKUP(A1104,'Data Analysis'!A1103:Q3438,5,FALSE)</f>
        <v>28.69</v>
      </c>
      <c r="D1104" s="7">
        <f>VLOOKUP(A1104,'Data Analysis'!A1103:Q3438,6,FALSE)</f>
        <v>7.45</v>
      </c>
      <c r="E1104" s="7" t="str">
        <f>VLOOKUP(A1104,'Data Analysis'!A1103:Q3438,7,FALSE)</f>
        <v>No</v>
      </c>
      <c r="F1104" s="7" t="str">
        <f>VLOOKUP(A1104,'Data Analysis'!A1103:Q3438,9,FALSE)</f>
        <v>No</v>
      </c>
      <c r="G1104" s="7" t="str">
        <f>VLOOKUP(A1104,'Data Analysis'!A1103:Q3438,8,FALSE)</f>
        <v>No</v>
      </c>
      <c r="H1104" s="7">
        <f>VLOOKUP(A1104,'Data Analysis'!A1103:Q3438,10,FALSE)</f>
        <v>2</v>
      </c>
      <c r="I1104" s="7" t="str">
        <f>VLOOKUP(A1104,'Data Analysis'!A1103:Q3438,17,FALSE)</f>
        <v>No</v>
      </c>
      <c r="J1104" s="7" t="str">
        <f>VLOOKUP(A1104,'Data Analysis'!A1103:Q3438,11,FALSE)</f>
        <v>Overweight</v>
      </c>
      <c r="K1104" s="7" t="str">
        <f>VLOOKUP(A1104,'Data Analysis'!A1103:Q3438,12,FALSE)</f>
        <v>Diabetes</v>
      </c>
      <c r="L1104" s="7" t="str">
        <f>VLOOKUP(A1104,'Data Analysis'!A1103:Q3438,13,FALSE)</f>
        <v>5-Sep-1973</v>
      </c>
      <c r="M1104" s="7">
        <f>VLOOKUP(A1104,'Data Analysis'!A1103:Q3438,14,FALSE)</f>
        <v>10264.44</v>
      </c>
      <c r="N1104" s="7" t="str">
        <f>VLOOKUP(A1104,'Data Analysis'!A1103:Q3438,16,FALSE)</f>
        <v>tier - 3</v>
      </c>
      <c r="O1104" s="7" t="str">
        <f>VLOOKUP(A1104,'Data Analysis'!A1103:Q3438,15,FALSE)</f>
        <v>tier - 2</v>
      </c>
      <c r="P1104" s="7">
        <f>VLOOKUP(A1104,'Data Analysis'!A1103:Q3438,2,FALSE)</f>
        <v>49</v>
      </c>
      <c r="Q1104" s="7">
        <f>VLOOKUP(A1105,'Data Analysis'!A1104:Q3439,2,FALSE)</f>
        <v>47</v>
      </c>
    </row>
    <row r="1105" ht="15.6" spans="1:17">
      <c r="A1105" s="9" t="s">
        <v>2208</v>
      </c>
      <c r="B1105" s="7" t="str">
        <f>VLOOKUP(A1105,'Data Analysis'!A1104:Q3439,4,FALSE)</f>
        <v>  Kaitlin R</v>
      </c>
      <c r="C1105" s="7">
        <f>VLOOKUP(A1105,'Data Analysis'!A1104:Q3439,5,FALSE)</f>
        <v>31.28</v>
      </c>
      <c r="D1105" s="7">
        <f>VLOOKUP(A1105,'Data Analysis'!A1104:Q3439,6,FALSE)</f>
        <v>6.94</v>
      </c>
      <c r="E1105" s="7" t="str">
        <f>VLOOKUP(A1105,'Data Analysis'!A1104:Q3439,7,FALSE)</f>
        <v>yes</v>
      </c>
      <c r="F1105" s="7" t="str">
        <f>VLOOKUP(A1105,'Data Analysis'!A1104:Q3439,9,FALSE)</f>
        <v>No</v>
      </c>
      <c r="G1105" s="7" t="str">
        <f>VLOOKUP(A1105,'Data Analysis'!A1104:Q3439,8,FALSE)</f>
        <v>No</v>
      </c>
      <c r="H1105" s="7">
        <f>VLOOKUP(A1105,'Data Analysis'!A1104:Q3439,10,FALSE)</f>
        <v>1</v>
      </c>
      <c r="I1105" s="7" t="str">
        <f>VLOOKUP(A1105,'Data Analysis'!A1104:Q3439,17,FALSE)</f>
        <v>No</v>
      </c>
      <c r="J1105" s="7" t="str">
        <f>VLOOKUP(A1105,'Data Analysis'!A1104:Q3439,11,FALSE)</f>
        <v>Overweight</v>
      </c>
      <c r="K1105" s="7" t="str">
        <f>VLOOKUP(A1105,'Data Analysis'!A1104:Q3439,12,FALSE)</f>
        <v>Diabetes</v>
      </c>
      <c r="L1105" s="7" t="str">
        <f>VLOOKUP(A1105,'Data Analysis'!A1104:Q3439,13,FALSE)</f>
        <v>15-Aug-1975</v>
      </c>
      <c r="M1105" s="7">
        <f>VLOOKUP(A1105,'Data Analysis'!A1104:Q3439,14,FALSE)</f>
        <v>10259.13</v>
      </c>
      <c r="N1105" s="7" t="str">
        <f>VLOOKUP(A1105,'Data Analysis'!A1104:Q3439,16,FALSE)</f>
        <v>tier - 3</v>
      </c>
      <c r="O1105" s="7" t="str">
        <f>VLOOKUP(A1105,'Data Analysis'!A1104:Q3439,15,FALSE)</f>
        <v>tier - 2</v>
      </c>
      <c r="P1105" s="7">
        <f>VLOOKUP(A1105,'Data Analysis'!A1104:Q3439,2,FALSE)</f>
        <v>47</v>
      </c>
      <c r="Q1105" s="7">
        <f>VLOOKUP(A1106,'Data Analysis'!A1105:Q3440,2,FALSE)</f>
        <v>54</v>
      </c>
    </row>
    <row r="1106" ht="15.6" spans="1:17">
      <c r="A1106" s="9" t="s">
        <v>2210</v>
      </c>
      <c r="B1106" s="7" t="str">
        <f>VLOOKUP(A1106,'Data Analysis'!A1105:Q3440,4,FALSE)</f>
        <v>  Mohammad</v>
      </c>
      <c r="C1106" s="7">
        <f>VLOOKUP(A1106,'Data Analysis'!A1105:Q3440,5,FALSE)</f>
        <v>30.21</v>
      </c>
      <c r="D1106" s="7">
        <f>VLOOKUP(A1106,'Data Analysis'!A1105:Q3440,6,FALSE)</f>
        <v>7.83</v>
      </c>
      <c r="E1106" s="7" t="str">
        <f>VLOOKUP(A1106,'Data Analysis'!A1105:Q3440,7,FALSE)</f>
        <v>No</v>
      </c>
      <c r="F1106" s="7" t="str">
        <f>VLOOKUP(A1106,'Data Analysis'!A1105:Q3440,9,FALSE)</f>
        <v>No</v>
      </c>
      <c r="G1106" s="7" t="str">
        <f>VLOOKUP(A1106,'Data Analysis'!A1105:Q3440,8,FALSE)</f>
        <v>No</v>
      </c>
      <c r="H1106" s="7">
        <f>VLOOKUP(A1106,'Data Analysis'!A1105:Q3440,10,FALSE)</f>
        <v>0</v>
      </c>
      <c r="I1106" s="7" t="str">
        <f>VLOOKUP(A1106,'Data Analysis'!A1105:Q3440,17,FALSE)</f>
        <v>No</v>
      </c>
      <c r="J1106" s="7" t="str">
        <f>VLOOKUP(A1106,'Data Analysis'!A1105:Q3440,11,FALSE)</f>
        <v>Obesity</v>
      </c>
      <c r="K1106" s="7" t="str">
        <f>VLOOKUP(A1106,'Data Analysis'!A1105:Q3440,12,FALSE)</f>
        <v>Diabetes</v>
      </c>
      <c r="L1106" s="7" t="str">
        <f>VLOOKUP(A1106,'Data Analysis'!A1105:Q3440,13,FALSE)</f>
        <v>23-Sep-1968</v>
      </c>
      <c r="M1106" s="7">
        <f>VLOOKUP(A1106,'Data Analysis'!A1105:Q3440,14,FALSE)</f>
        <v>10231.5</v>
      </c>
      <c r="N1106" s="7" t="str">
        <f>VLOOKUP(A1106,'Data Analysis'!A1105:Q3440,16,FALSE)</f>
        <v>tier - 3</v>
      </c>
      <c r="O1106" s="7" t="str">
        <f>VLOOKUP(A1106,'Data Analysis'!A1105:Q3440,15,FALSE)</f>
        <v>tier - 1</v>
      </c>
      <c r="P1106" s="7">
        <f>VLOOKUP(A1106,'Data Analysis'!A1105:Q3440,2,FALSE)</f>
        <v>54</v>
      </c>
      <c r="Q1106" s="7">
        <f>VLOOKUP(A1107,'Data Analysis'!A1106:Q3441,2,FALSE)</f>
        <v>55</v>
      </c>
    </row>
    <row r="1107" ht="15.6" spans="1:17">
      <c r="A1107" s="9" t="s">
        <v>2212</v>
      </c>
      <c r="B1107" s="7" t="str">
        <f>VLOOKUP(A1107,'Data Analysis'!A1106:Q3441,4,FALSE)</f>
        <v>  Charlie</v>
      </c>
      <c r="C1107" s="7">
        <f>VLOOKUP(A1107,'Data Analysis'!A1106:Q3441,5,FALSE)</f>
        <v>38.28</v>
      </c>
      <c r="D1107" s="7">
        <f>VLOOKUP(A1107,'Data Analysis'!A1106:Q3441,6,FALSE)</f>
        <v>10.17</v>
      </c>
      <c r="E1107" s="7" t="str">
        <f>VLOOKUP(A1107,'Data Analysis'!A1106:Q3441,7,FALSE)</f>
        <v>yes</v>
      </c>
      <c r="F1107" s="7" t="str">
        <f>VLOOKUP(A1107,'Data Analysis'!A1106:Q3441,9,FALSE)</f>
        <v>No</v>
      </c>
      <c r="G1107" s="7" t="str">
        <f>VLOOKUP(A1107,'Data Analysis'!A1106:Q3441,8,FALSE)</f>
        <v>No</v>
      </c>
      <c r="H1107" s="7">
        <f>VLOOKUP(A1107,'Data Analysis'!A1106:Q3441,10,FALSE)</f>
        <v>0</v>
      </c>
      <c r="I1107" s="7" t="str">
        <f>VLOOKUP(A1107,'Data Analysis'!A1106:Q3441,17,FALSE)</f>
        <v>No</v>
      </c>
      <c r="J1107" s="7" t="str">
        <f>VLOOKUP(A1107,'Data Analysis'!A1106:Q3441,11,FALSE)</f>
        <v>Normal Weight</v>
      </c>
      <c r="K1107" s="7" t="str">
        <f>VLOOKUP(A1107,'Data Analysis'!A1106:Q3441,12,FALSE)</f>
        <v>Diabetes</v>
      </c>
      <c r="L1107" s="7" t="str">
        <f>VLOOKUP(A1107,'Data Analysis'!A1106:Q3441,13,FALSE)</f>
        <v>28-Jun-1967</v>
      </c>
      <c r="M1107" s="7">
        <f>VLOOKUP(A1107,'Data Analysis'!A1106:Q3441,14,FALSE)</f>
        <v>10226.28</v>
      </c>
      <c r="N1107" s="7" t="str">
        <f>VLOOKUP(A1107,'Data Analysis'!A1106:Q3441,16,FALSE)</f>
        <v>tier - 3</v>
      </c>
      <c r="O1107" s="7" t="str">
        <f>VLOOKUP(A1107,'Data Analysis'!A1106:Q3441,15,FALSE)</f>
        <v>tier - 3</v>
      </c>
      <c r="P1107" s="7">
        <f>VLOOKUP(A1107,'Data Analysis'!A1106:Q3441,2,FALSE)</f>
        <v>55</v>
      </c>
      <c r="Q1107" s="7">
        <f>VLOOKUP(A1108,'Data Analysis'!A1107:Q3442,2,FALSE)</f>
        <v>55</v>
      </c>
    </row>
    <row r="1108" ht="15.6" spans="1:17">
      <c r="A1108" s="9" t="s">
        <v>2214</v>
      </c>
      <c r="B1108" s="7" t="str">
        <f>VLOOKUP(A1108,'Data Analysis'!A1107:Q3442,4,FALSE)</f>
        <v>  Brent</v>
      </c>
      <c r="C1108" s="7">
        <f>VLOOKUP(A1108,'Data Analysis'!A1107:Q3442,5,FALSE)</f>
        <v>29.9</v>
      </c>
      <c r="D1108" s="7">
        <f>VLOOKUP(A1108,'Data Analysis'!A1107:Q3442,6,FALSE)</f>
        <v>8.96</v>
      </c>
      <c r="E1108" s="7" t="str">
        <f>VLOOKUP(A1108,'Data Analysis'!A1107:Q3442,7,FALSE)</f>
        <v>yes</v>
      </c>
      <c r="F1108" s="7" t="str">
        <f>VLOOKUP(A1108,'Data Analysis'!A1107:Q3442,9,FALSE)</f>
        <v>No</v>
      </c>
      <c r="G1108" s="7" t="str">
        <f>VLOOKUP(A1108,'Data Analysis'!A1107:Q3442,8,FALSE)</f>
        <v>No</v>
      </c>
      <c r="H1108" s="7">
        <f>VLOOKUP(A1108,'Data Analysis'!A1107:Q3442,10,FALSE)</f>
        <v>0</v>
      </c>
      <c r="I1108" s="7" t="str">
        <f>VLOOKUP(A1108,'Data Analysis'!A1107:Q3442,17,FALSE)</f>
        <v>No</v>
      </c>
      <c r="J1108" s="7" t="str">
        <f>VLOOKUP(A1108,'Data Analysis'!A1107:Q3442,11,FALSE)</f>
        <v>Underweight</v>
      </c>
      <c r="K1108" s="7" t="str">
        <f>VLOOKUP(A1108,'Data Analysis'!A1107:Q3442,12,FALSE)</f>
        <v>Diabetes</v>
      </c>
      <c r="L1108" s="7" t="str">
        <f>VLOOKUP(A1108,'Data Analysis'!A1107:Q3442,13,FALSE)</f>
        <v>26-Sep-1967</v>
      </c>
      <c r="M1108" s="7">
        <f>VLOOKUP(A1108,'Data Analysis'!A1107:Q3442,14,FALSE)</f>
        <v>10214.64</v>
      </c>
      <c r="N1108" s="7" t="str">
        <f>VLOOKUP(A1108,'Data Analysis'!A1107:Q3442,16,FALSE)</f>
        <v>tier - 3</v>
      </c>
      <c r="O1108" s="7" t="str">
        <f>VLOOKUP(A1108,'Data Analysis'!A1107:Q3442,15,FALSE)</f>
        <v>tier - 2</v>
      </c>
      <c r="P1108" s="7">
        <f>VLOOKUP(A1108,'Data Analysis'!A1107:Q3442,2,FALSE)</f>
        <v>55</v>
      </c>
      <c r="Q1108" s="7">
        <f>VLOOKUP(A1109,'Data Analysis'!A1108:Q3443,2,FALSE)</f>
        <v>52</v>
      </c>
    </row>
    <row r="1109" ht="15.6" spans="1:17">
      <c r="A1109" s="9" t="s">
        <v>2216</v>
      </c>
      <c r="B1109" s="7" t="str">
        <f>VLOOKUP(A1109,'Data Analysis'!A1108:Q3443,4,FALSE)</f>
        <v>  Kelli M</v>
      </c>
      <c r="C1109" s="7">
        <f>VLOOKUP(A1109,'Data Analysis'!A1108:Q3443,5,FALSE)</f>
        <v>23.18</v>
      </c>
      <c r="D1109" s="7">
        <f>VLOOKUP(A1109,'Data Analysis'!A1108:Q3443,6,FALSE)</f>
        <v>6.96</v>
      </c>
      <c r="E1109" s="7" t="str">
        <f>VLOOKUP(A1109,'Data Analysis'!A1108:Q3443,7,FALSE)</f>
        <v>yes</v>
      </c>
      <c r="F1109" s="7" t="str">
        <f>VLOOKUP(A1109,'Data Analysis'!A1108:Q3443,9,FALSE)</f>
        <v>No</v>
      </c>
      <c r="G1109" s="7" t="str">
        <f>VLOOKUP(A1109,'Data Analysis'!A1108:Q3443,8,FALSE)</f>
        <v>No</v>
      </c>
      <c r="H1109" s="7">
        <f>VLOOKUP(A1109,'Data Analysis'!A1108:Q3443,10,FALSE)</f>
        <v>2</v>
      </c>
      <c r="I1109" s="7" t="str">
        <f>VLOOKUP(A1109,'Data Analysis'!A1108:Q3443,17,FALSE)</f>
        <v>No</v>
      </c>
      <c r="J1109" s="7" t="str">
        <f>VLOOKUP(A1109,'Data Analysis'!A1108:Q3443,11,FALSE)</f>
        <v>Normal Weight</v>
      </c>
      <c r="K1109" s="7" t="str">
        <f>VLOOKUP(A1109,'Data Analysis'!A1108:Q3443,12,FALSE)</f>
        <v>Diabetes</v>
      </c>
      <c r="L1109" s="7" t="str">
        <f>VLOOKUP(A1109,'Data Analysis'!A1108:Q3443,13,FALSE)</f>
        <v>24-Dec-1970</v>
      </c>
      <c r="M1109" s="7">
        <f>VLOOKUP(A1109,'Data Analysis'!A1108:Q3443,14,FALSE)</f>
        <v>10197.77</v>
      </c>
      <c r="N1109" s="7" t="str">
        <f>VLOOKUP(A1109,'Data Analysis'!A1108:Q3443,16,FALSE)</f>
        <v>tier - 3</v>
      </c>
      <c r="O1109" s="7" t="str">
        <f>VLOOKUP(A1109,'Data Analysis'!A1108:Q3443,15,FALSE)</f>
        <v>tier - 1</v>
      </c>
      <c r="P1109" s="7">
        <f>VLOOKUP(A1109,'Data Analysis'!A1108:Q3443,2,FALSE)</f>
        <v>52</v>
      </c>
      <c r="Q1109" s="7">
        <f>VLOOKUP(A1110,'Data Analysis'!A1109:Q3444,2,FALSE)</f>
        <v>37</v>
      </c>
    </row>
    <row r="1110" ht="15.6" spans="1:17">
      <c r="A1110" s="9" t="s">
        <v>2218</v>
      </c>
      <c r="B1110" s="7" t="str">
        <f>VLOOKUP(A1110,'Data Analysis'!A1109:Q3444,4,FALSE)</f>
        <v>  Sheridan H</v>
      </c>
      <c r="C1110" s="7">
        <f>VLOOKUP(A1110,'Data Analysis'!A1109:Q3444,5,FALSE)</f>
        <v>33.02</v>
      </c>
      <c r="D1110" s="7">
        <f>VLOOKUP(A1110,'Data Analysis'!A1109:Q3444,6,FALSE)</f>
        <v>5.07</v>
      </c>
      <c r="E1110" s="7" t="str">
        <f>VLOOKUP(A1110,'Data Analysis'!A1109:Q3444,7,FALSE)</f>
        <v>yes</v>
      </c>
      <c r="F1110" s="7" t="str">
        <f>VLOOKUP(A1110,'Data Analysis'!A1109:Q3444,9,FALSE)</f>
        <v>No</v>
      </c>
      <c r="G1110" s="7" t="str">
        <f>VLOOKUP(A1110,'Data Analysis'!A1109:Q3444,8,FALSE)</f>
        <v>No</v>
      </c>
      <c r="H1110" s="7">
        <f>VLOOKUP(A1110,'Data Analysis'!A1109:Q3444,10,FALSE)</f>
        <v>0</v>
      </c>
      <c r="I1110" s="7" t="str">
        <f>VLOOKUP(A1110,'Data Analysis'!A1109:Q3444,17,FALSE)</f>
        <v>No</v>
      </c>
      <c r="J1110" s="7" t="str">
        <f>VLOOKUP(A1110,'Data Analysis'!A1109:Q3444,11,FALSE)</f>
        <v>Obesity</v>
      </c>
      <c r="K1110" s="7" t="str">
        <f>VLOOKUP(A1110,'Data Analysis'!A1109:Q3444,12,FALSE)</f>
        <v>Normal</v>
      </c>
      <c r="L1110" s="7" t="str">
        <f>VLOOKUP(A1110,'Data Analysis'!A1109:Q3444,13,FALSE)</f>
        <v>16-Oct-1985</v>
      </c>
      <c r="M1110" s="7">
        <f>VLOOKUP(A1110,'Data Analysis'!A1109:Q3444,14,FALSE)</f>
        <v>10191.82</v>
      </c>
      <c r="N1110" s="7" t="str">
        <f>VLOOKUP(A1110,'Data Analysis'!A1109:Q3444,16,FALSE)</f>
        <v>tier - 3</v>
      </c>
      <c r="O1110" s="7" t="str">
        <f>VLOOKUP(A1110,'Data Analysis'!A1109:Q3444,15,FALSE)</f>
        <v>tier - 2</v>
      </c>
      <c r="P1110" s="7">
        <f>VLOOKUP(A1110,'Data Analysis'!A1109:Q3444,2,FALSE)</f>
        <v>37</v>
      </c>
      <c r="Q1110" s="7">
        <f>VLOOKUP(A1111,'Data Analysis'!A1110:Q3445,2,FALSE)</f>
        <v>50</v>
      </c>
    </row>
    <row r="1111" ht="15.6" spans="1:17">
      <c r="A1111" s="9" t="s">
        <v>2220</v>
      </c>
      <c r="B1111" s="7" t="str">
        <f>VLOOKUP(A1111,'Data Analysis'!A1110:Q3445,4,FALSE)</f>
        <v>  Sarah M</v>
      </c>
      <c r="C1111" s="7">
        <f>VLOOKUP(A1111,'Data Analysis'!A1110:Q3445,5,FALSE)</f>
        <v>27.29</v>
      </c>
      <c r="D1111" s="7">
        <f>VLOOKUP(A1111,'Data Analysis'!A1110:Q3445,6,FALSE)</f>
        <v>5.85</v>
      </c>
      <c r="E1111" s="7" t="str">
        <f>VLOOKUP(A1111,'Data Analysis'!A1110:Q3445,7,FALSE)</f>
        <v>No</v>
      </c>
      <c r="F1111" s="7" t="str">
        <f>VLOOKUP(A1111,'Data Analysis'!A1110:Q3445,9,FALSE)</f>
        <v>No</v>
      </c>
      <c r="G1111" s="7" t="str">
        <f>VLOOKUP(A1111,'Data Analysis'!A1110:Q3445,8,FALSE)</f>
        <v>No</v>
      </c>
      <c r="H1111" s="7">
        <f>VLOOKUP(A1111,'Data Analysis'!A1110:Q3445,10,FALSE)</f>
        <v>2</v>
      </c>
      <c r="I1111" s="7" t="str">
        <f>VLOOKUP(A1111,'Data Analysis'!A1110:Q3445,17,FALSE)</f>
        <v>No</v>
      </c>
      <c r="J1111" s="7" t="str">
        <f>VLOOKUP(A1111,'Data Analysis'!A1110:Q3445,11,FALSE)</f>
        <v>Overweight</v>
      </c>
      <c r="K1111" s="7" t="str">
        <f>VLOOKUP(A1111,'Data Analysis'!A1110:Q3445,12,FALSE)</f>
        <v>Prediabetes</v>
      </c>
      <c r="L1111" s="7" t="str">
        <f>VLOOKUP(A1111,'Data Analysis'!A1110:Q3445,13,FALSE)</f>
        <v>10-Jul-1972</v>
      </c>
      <c r="M1111" s="7">
        <f>VLOOKUP(A1111,'Data Analysis'!A1110:Q3445,14,FALSE)</f>
        <v>10160.87</v>
      </c>
      <c r="N1111" s="7" t="str">
        <f>VLOOKUP(A1111,'Data Analysis'!A1110:Q3445,16,FALSE)</f>
        <v>tier - 3</v>
      </c>
      <c r="O1111" s="7" t="str">
        <f>VLOOKUP(A1111,'Data Analysis'!A1110:Q3445,15,FALSE)</f>
        <v>tier - 3</v>
      </c>
      <c r="P1111" s="7">
        <f>VLOOKUP(A1111,'Data Analysis'!A1110:Q3445,2,FALSE)</f>
        <v>50</v>
      </c>
      <c r="Q1111" s="7">
        <f>VLOOKUP(A1112,'Data Analysis'!A1111:Q3446,2,FALSE)</f>
        <v>49</v>
      </c>
    </row>
    <row r="1112" ht="15.6" spans="1:17">
      <c r="A1112" s="9" t="s">
        <v>2222</v>
      </c>
      <c r="B1112" s="7" t="str">
        <f>VLOOKUP(A1112,'Data Analysis'!A1111:Q3446,4,FALSE)</f>
        <v>  Jennifer</v>
      </c>
      <c r="C1112" s="7">
        <f>VLOOKUP(A1112,'Data Analysis'!A1111:Q3446,5,FALSE)</f>
        <v>23.18</v>
      </c>
      <c r="D1112" s="7">
        <f>VLOOKUP(A1112,'Data Analysis'!A1111:Q3446,6,FALSE)</f>
        <v>10.56</v>
      </c>
      <c r="E1112" s="7" t="str">
        <f>VLOOKUP(A1112,'Data Analysis'!A1111:Q3446,7,FALSE)</f>
        <v>No</v>
      </c>
      <c r="F1112" s="7" t="str">
        <f>VLOOKUP(A1112,'Data Analysis'!A1111:Q3446,9,FALSE)</f>
        <v>No</v>
      </c>
      <c r="G1112" s="7" t="str">
        <f>VLOOKUP(A1112,'Data Analysis'!A1111:Q3446,8,FALSE)</f>
        <v>No</v>
      </c>
      <c r="H1112" s="7">
        <f>VLOOKUP(A1112,'Data Analysis'!A1111:Q3446,10,FALSE)</f>
        <v>2</v>
      </c>
      <c r="I1112" s="7" t="str">
        <f>VLOOKUP(A1112,'Data Analysis'!A1111:Q3446,17,FALSE)</f>
        <v>No</v>
      </c>
      <c r="J1112" s="7" t="str">
        <f>VLOOKUP(A1112,'Data Analysis'!A1111:Q3446,11,FALSE)</f>
        <v>Normal Weight</v>
      </c>
      <c r="K1112" s="7" t="str">
        <f>VLOOKUP(A1112,'Data Analysis'!A1111:Q3446,12,FALSE)</f>
        <v>Diabetes</v>
      </c>
      <c r="L1112" s="7" t="str">
        <f>VLOOKUP(A1112,'Data Analysis'!A1111:Q3446,13,FALSE)</f>
        <v>13-Oct-1973</v>
      </c>
      <c r="M1112" s="7">
        <f>VLOOKUP(A1112,'Data Analysis'!A1111:Q3446,14,FALSE)</f>
        <v>10156.78</v>
      </c>
      <c r="N1112" s="7" t="str">
        <f>VLOOKUP(A1112,'Data Analysis'!A1111:Q3446,16,FALSE)</f>
        <v>tier - 3</v>
      </c>
      <c r="O1112" s="7" t="str">
        <f>VLOOKUP(A1112,'Data Analysis'!A1111:Q3446,15,FALSE)</f>
        <v>tier - 2</v>
      </c>
      <c r="P1112" s="7">
        <f>VLOOKUP(A1112,'Data Analysis'!A1111:Q3446,2,FALSE)</f>
        <v>49</v>
      </c>
      <c r="Q1112" s="7">
        <f>VLOOKUP(A1113,'Data Analysis'!A1112:Q3447,2,FALSE)</f>
        <v>41</v>
      </c>
    </row>
    <row r="1113" ht="15.6" spans="1:17">
      <c r="A1113" s="9" t="s">
        <v>2224</v>
      </c>
      <c r="B1113" s="7" t="str">
        <f>VLOOKUP(A1113,'Data Analysis'!A1112:Q3447,4,FALSE)</f>
        <v>  Laura J</v>
      </c>
      <c r="C1113" s="7">
        <f>VLOOKUP(A1113,'Data Analysis'!A1112:Q3447,5,FALSE)</f>
        <v>32.66</v>
      </c>
      <c r="D1113" s="7">
        <f>VLOOKUP(A1113,'Data Analysis'!A1112:Q3447,6,FALSE)</f>
        <v>8.92</v>
      </c>
      <c r="E1113" s="7" t="str">
        <f>VLOOKUP(A1113,'Data Analysis'!A1112:Q3447,7,FALSE)</f>
        <v>yes</v>
      </c>
      <c r="F1113" s="7" t="str">
        <f>VLOOKUP(A1113,'Data Analysis'!A1112:Q3447,9,FALSE)</f>
        <v>No</v>
      </c>
      <c r="G1113" s="7" t="str">
        <f>VLOOKUP(A1113,'Data Analysis'!A1112:Q3447,8,FALSE)</f>
        <v>No</v>
      </c>
      <c r="H1113" s="7">
        <f>VLOOKUP(A1113,'Data Analysis'!A1112:Q3447,10,FALSE)</f>
        <v>0</v>
      </c>
      <c r="I1113" s="7" t="str">
        <f>VLOOKUP(A1113,'Data Analysis'!A1112:Q3447,17,FALSE)</f>
        <v>No</v>
      </c>
      <c r="J1113" s="7" t="str">
        <f>VLOOKUP(A1113,'Data Analysis'!A1112:Q3447,11,FALSE)</f>
        <v>Obesity</v>
      </c>
      <c r="K1113" s="7" t="str">
        <f>VLOOKUP(A1113,'Data Analysis'!A1112:Q3447,12,FALSE)</f>
        <v>Diabetes</v>
      </c>
      <c r="L1113" s="7" t="str">
        <f>VLOOKUP(A1113,'Data Analysis'!A1112:Q3447,13,FALSE)</f>
        <v>12-Jun-1981</v>
      </c>
      <c r="M1113" s="7">
        <f>VLOOKUP(A1113,'Data Analysis'!A1112:Q3447,14,FALSE)</f>
        <v>10146.13</v>
      </c>
      <c r="N1113" s="7" t="str">
        <f>VLOOKUP(A1113,'Data Analysis'!A1112:Q3447,16,FALSE)</f>
        <v>tier - 3</v>
      </c>
      <c r="O1113" s="7" t="str">
        <f>VLOOKUP(A1113,'Data Analysis'!A1112:Q3447,15,FALSE)</f>
        <v>tier - 1</v>
      </c>
      <c r="P1113" s="7">
        <f>VLOOKUP(A1113,'Data Analysis'!A1112:Q3447,2,FALSE)</f>
        <v>41</v>
      </c>
      <c r="Q1113" s="7">
        <f>VLOOKUP(A1114,'Data Analysis'!A1113:Q3448,2,FALSE)</f>
        <v>48</v>
      </c>
    </row>
    <row r="1114" ht="15.6" spans="1:17">
      <c r="A1114" s="9" t="s">
        <v>2226</v>
      </c>
      <c r="B1114" s="7" t="str">
        <f>VLOOKUP(A1114,'Data Analysis'!A1113:Q3448,4,FALSE)</f>
        <v>  Thomas</v>
      </c>
      <c r="C1114" s="7">
        <f>VLOOKUP(A1114,'Data Analysis'!A1113:Q3448,5,FALSE)</f>
        <v>30.78</v>
      </c>
      <c r="D1114" s="7">
        <f>VLOOKUP(A1114,'Data Analysis'!A1113:Q3448,6,FALSE)</f>
        <v>8.63</v>
      </c>
      <c r="E1114" s="7" t="str">
        <f>VLOOKUP(A1114,'Data Analysis'!A1113:Q3448,7,FALSE)</f>
        <v>No</v>
      </c>
      <c r="F1114" s="7" t="str">
        <f>VLOOKUP(A1114,'Data Analysis'!A1113:Q3448,9,FALSE)</f>
        <v>No</v>
      </c>
      <c r="G1114" s="7" t="str">
        <f>VLOOKUP(A1114,'Data Analysis'!A1113:Q3448,8,FALSE)</f>
        <v>No</v>
      </c>
      <c r="H1114" s="7">
        <f>VLOOKUP(A1114,'Data Analysis'!A1113:Q3448,10,FALSE)</f>
        <v>0</v>
      </c>
      <c r="I1114" s="7" t="str">
        <f>VLOOKUP(A1114,'Data Analysis'!A1113:Q3448,17,FALSE)</f>
        <v>No</v>
      </c>
      <c r="J1114" s="7" t="str">
        <f>VLOOKUP(A1114,'Data Analysis'!A1113:Q3448,11,FALSE)</f>
        <v>Normal Weight</v>
      </c>
      <c r="K1114" s="7" t="str">
        <f>VLOOKUP(A1114,'Data Analysis'!A1113:Q3448,12,FALSE)</f>
        <v>Diabetes</v>
      </c>
      <c r="L1114" s="7" t="str">
        <f>VLOOKUP(A1114,'Data Analysis'!A1113:Q3448,13,FALSE)</f>
        <v>30-Dec-1974</v>
      </c>
      <c r="M1114" s="7">
        <f>VLOOKUP(A1114,'Data Analysis'!A1113:Q3448,14,FALSE)</f>
        <v>10141.14</v>
      </c>
      <c r="N1114" s="7" t="str">
        <f>VLOOKUP(A1114,'Data Analysis'!A1113:Q3448,16,FALSE)</f>
        <v>tier - 3</v>
      </c>
      <c r="O1114" s="7" t="str">
        <f>VLOOKUP(A1114,'Data Analysis'!A1113:Q3448,15,FALSE)</f>
        <v>tier - 1</v>
      </c>
      <c r="P1114" s="7">
        <f>VLOOKUP(A1114,'Data Analysis'!A1113:Q3448,2,FALSE)</f>
        <v>48</v>
      </c>
      <c r="Q1114" s="7">
        <f>VLOOKUP(A1115,'Data Analysis'!A1114:Q3449,2,FALSE)</f>
        <v>25</v>
      </c>
    </row>
    <row r="1115" ht="15.6" spans="1:17">
      <c r="A1115" s="9" t="s">
        <v>2228</v>
      </c>
      <c r="B1115" s="7" t="str">
        <f>VLOOKUP(A1115,'Data Analysis'!A1114:Q3449,4,FALSE)</f>
        <v>  Gisele</v>
      </c>
      <c r="C1115" s="7">
        <f>VLOOKUP(A1115,'Data Analysis'!A1114:Q3449,5,FALSE)</f>
        <v>47.2</v>
      </c>
      <c r="D1115" s="7">
        <f>VLOOKUP(A1115,'Data Analysis'!A1114:Q3449,6,FALSE)</f>
        <v>6.29</v>
      </c>
      <c r="E1115" s="7" t="str">
        <f>VLOOKUP(A1115,'Data Analysis'!A1114:Q3449,7,FALSE)</f>
        <v>yes</v>
      </c>
      <c r="F1115" s="7" t="str">
        <f>VLOOKUP(A1115,'Data Analysis'!A1114:Q3449,9,FALSE)</f>
        <v>No</v>
      </c>
      <c r="G1115" s="7" t="str">
        <f>VLOOKUP(A1115,'Data Analysis'!A1114:Q3449,8,FALSE)</f>
        <v>Yes</v>
      </c>
      <c r="H1115" s="7">
        <f>VLOOKUP(A1115,'Data Analysis'!A1114:Q3449,10,FALSE)</f>
        <v>1</v>
      </c>
      <c r="I1115" s="7" t="str">
        <f>VLOOKUP(A1115,'Data Analysis'!A1114:Q3449,17,FALSE)</f>
        <v>No</v>
      </c>
      <c r="J1115" s="7" t="str">
        <f>VLOOKUP(A1115,'Data Analysis'!A1114:Q3449,11,FALSE)</f>
        <v>Obesity</v>
      </c>
      <c r="K1115" s="7" t="str">
        <f>VLOOKUP(A1115,'Data Analysis'!A1114:Q3449,12,FALSE)</f>
        <v>Prediabetes</v>
      </c>
      <c r="L1115" s="7" t="str">
        <f>VLOOKUP(A1115,'Data Analysis'!A1114:Q3449,13,FALSE)</f>
        <v>5-Sep-1997</v>
      </c>
      <c r="M1115" s="7">
        <f>VLOOKUP(A1115,'Data Analysis'!A1114:Q3449,14,FALSE)</f>
        <v>10139.84</v>
      </c>
      <c r="N1115" s="7" t="str">
        <f>VLOOKUP(A1115,'Data Analysis'!A1114:Q3449,16,FALSE)</f>
        <v>tier - 3</v>
      </c>
      <c r="O1115" s="7" t="str">
        <f>VLOOKUP(A1115,'Data Analysis'!A1114:Q3449,15,FALSE)</f>
        <v>tier - 2</v>
      </c>
      <c r="P1115" s="7">
        <f>VLOOKUP(A1115,'Data Analysis'!A1114:Q3449,2,FALSE)</f>
        <v>25</v>
      </c>
      <c r="Q1115" s="7">
        <f>VLOOKUP(A1116,'Data Analysis'!A1115:Q3450,2,FALSE)</f>
        <v>50</v>
      </c>
    </row>
    <row r="1116" ht="15.6" spans="1:17">
      <c r="A1116" s="9" t="s">
        <v>2230</v>
      </c>
      <c r="B1116" s="7" t="str">
        <f>VLOOKUP(A1116,'Data Analysis'!A1115:Q3450,4,FALSE)</f>
        <v>  Myra L</v>
      </c>
      <c r="C1116" s="7">
        <f>VLOOKUP(A1116,'Data Analysis'!A1115:Q3450,5,FALSE)</f>
        <v>31.6</v>
      </c>
      <c r="D1116" s="7">
        <f>VLOOKUP(A1116,'Data Analysis'!A1115:Q3450,6,FALSE)</f>
        <v>5.75</v>
      </c>
      <c r="E1116" s="7" t="str">
        <f>VLOOKUP(A1116,'Data Analysis'!A1115:Q3450,7,FALSE)</f>
        <v>No</v>
      </c>
      <c r="F1116" s="7" t="str">
        <f>VLOOKUP(A1116,'Data Analysis'!A1115:Q3450,9,FALSE)</f>
        <v>No</v>
      </c>
      <c r="G1116" s="7" t="str">
        <f>VLOOKUP(A1116,'Data Analysis'!A1115:Q3450,8,FALSE)</f>
        <v>No</v>
      </c>
      <c r="H1116" s="7">
        <f>VLOOKUP(A1116,'Data Analysis'!A1115:Q3450,10,FALSE)</f>
        <v>2</v>
      </c>
      <c r="I1116" s="7" t="str">
        <f>VLOOKUP(A1116,'Data Analysis'!A1115:Q3450,17,FALSE)</f>
        <v>No</v>
      </c>
      <c r="J1116" s="7" t="str">
        <f>VLOOKUP(A1116,'Data Analysis'!A1115:Q3450,11,FALSE)</f>
        <v>Obesity</v>
      </c>
      <c r="K1116" s="7" t="str">
        <f>VLOOKUP(A1116,'Data Analysis'!A1115:Q3450,12,FALSE)</f>
        <v>Prediabetes</v>
      </c>
      <c r="L1116" s="7" t="str">
        <f>VLOOKUP(A1116,'Data Analysis'!A1115:Q3450,13,FALSE)</f>
        <v>16-Nov-1972</v>
      </c>
      <c r="M1116" s="7">
        <f>VLOOKUP(A1116,'Data Analysis'!A1115:Q3450,14,FALSE)</f>
        <v>10118.42</v>
      </c>
      <c r="N1116" s="7" t="str">
        <f>VLOOKUP(A1116,'Data Analysis'!A1115:Q3450,16,FALSE)</f>
        <v>tier - 3</v>
      </c>
      <c r="O1116" s="7" t="str">
        <f>VLOOKUP(A1116,'Data Analysis'!A1115:Q3450,15,FALSE)</f>
        <v>tier - 3</v>
      </c>
      <c r="P1116" s="7">
        <f>VLOOKUP(A1116,'Data Analysis'!A1115:Q3450,2,FALSE)</f>
        <v>50</v>
      </c>
      <c r="Q1116" s="7">
        <f>VLOOKUP(A1117,'Data Analysis'!A1116:Q3451,2,FALSE)</f>
        <v>47</v>
      </c>
    </row>
    <row r="1117" ht="15.6" spans="1:17">
      <c r="A1117" s="9" t="s">
        <v>2232</v>
      </c>
      <c r="B1117" s="7" t="str">
        <f>VLOOKUP(A1117,'Data Analysis'!A1116:Q3451,4,FALSE)</f>
        <v>  Melissa M</v>
      </c>
      <c r="C1117" s="7">
        <f>VLOOKUP(A1117,'Data Analysis'!A1116:Q3451,5,FALSE)</f>
        <v>33.915</v>
      </c>
      <c r="D1117" s="7">
        <f>VLOOKUP(A1117,'Data Analysis'!A1116:Q3451,6,FALSE)</f>
        <v>6.66</v>
      </c>
      <c r="E1117" s="7" t="str">
        <f>VLOOKUP(A1117,'Data Analysis'!A1116:Q3451,7,FALSE)</f>
        <v>yes</v>
      </c>
      <c r="F1117" s="7" t="str">
        <f>VLOOKUP(A1117,'Data Analysis'!A1116:Q3451,9,FALSE)</f>
        <v>No</v>
      </c>
      <c r="G1117" s="7" t="str">
        <f>VLOOKUP(A1117,'Data Analysis'!A1116:Q3451,8,FALSE)</f>
        <v>No</v>
      </c>
      <c r="H1117" s="7">
        <f>VLOOKUP(A1117,'Data Analysis'!A1116:Q3451,10,FALSE)</f>
        <v>1</v>
      </c>
      <c r="I1117" s="7" t="str">
        <f>VLOOKUP(A1117,'Data Analysis'!A1116:Q3451,17,FALSE)</f>
        <v>No</v>
      </c>
      <c r="J1117" s="7" t="str">
        <f>VLOOKUP(A1117,'Data Analysis'!A1116:Q3451,11,FALSE)</f>
        <v>Overweight</v>
      </c>
      <c r="K1117" s="7" t="str">
        <f>VLOOKUP(A1117,'Data Analysis'!A1116:Q3451,12,FALSE)</f>
        <v>Diabetes</v>
      </c>
      <c r="L1117" s="7" t="str">
        <f>VLOOKUP(A1117,'Data Analysis'!A1116:Q3451,13,FALSE)</f>
        <v>2-Jul-1975</v>
      </c>
      <c r="M1117" s="7">
        <f>VLOOKUP(A1117,'Data Analysis'!A1116:Q3451,14,FALSE)</f>
        <v>10115.01</v>
      </c>
      <c r="N1117" s="7" t="str">
        <f>VLOOKUP(A1117,'Data Analysis'!A1116:Q3451,16,FALSE)</f>
        <v>tier - 3</v>
      </c>
      <c r="O1117" s="7" t="str">
        <f>VLOOKUP(A1117,'Data Analysis'!A1116:Q3451,15,FALSE)</f>
        <v>tier - 3</v>
      </c>
      <c r="P1117" s="7">
        <f>VLOOKUP(A1117,'Data Analysis'!A1116:Q3451,2,FALSE)</f>
        <v>47</v>
      </c>
      <c r="Q1117" s="7">
        <f>VLOOKUP(A1118,'Data Analysis'!A1117:Q3452,2,FALSE)</f>
        <v>50</v>
      </c>
    </row>
    <row r="1118" ht="15.6" spans="1:17">
      <c r="A1118" s="9" t="s">
        <v>2234</v>
      </c>
      <c r="B1118" s="7" t="str">
        <f>VLOOKUP(A1118,'Data Analysis'!A1117:Q3452,4,FALSE)</f>
        <v>  Eleanor F</v>
      </c>
      <c r="C1118" s="7">
        <f>VLOOKUP(A1118,'Data Analysis'!A1117:Q3452,5,FALSE)</f>
        <v>23.54</v>
      </c>
      <c r="D1118" s="7">
        <f>VLOOKUP(A1118,'Data Analysis'!A1117:Q3452,6,FALSE)</f>
        <v>5.1</v>
      </c>
      <c r="E1118" s="7" t="str">
        <f>VLOOKUP(A1118,'Data Analysis'!A1117:Q3452,7,FALSE)</f>
        <v>No</v>
      </c>
      <c r="F1118" s="7" t="str">
        <f>VLOOKUP(A1118,'Data Analysis'!A1117:Q3452,9,FALSE)</f>
        <v>No</v>
      </c>
      <c r="G1118" s="7" t="str">
        <f>VLOOKUP(A1118,'Data Analysis'!A1117:Q3452,8,FALSE)</f>
        <v>No</v>
      </c>
      <c r="H1118" s="7">
        <f>VLOOKUP(A1118,'Data Analysis'!A1117:Q3452,10,FALSE)</f>
        <v>2</v>
      </c>
      <c r="I1118" s="7" t="str">
        <f>VLOOKUP(A1118,'Data Analysis'!A1117:Q3452,17,FALSE)</f>
        <v>No</v>
      </c>
      <c r="J1118" s="7" t="str">
        <f>VLOOKUP(A1118,'Data Analysis'!A1117:Q3452,11,FALSE)</f>
        <v>Overweight</v>
      </c>
      <c r="K1118" s="7" t="str">
        <f>VLOOKUP(A1118,'Data Analysis'!A1117:Q3452,12,FALSE)</f>
        <v>Normal</v>
      </c>
      <c r="L1118" s="7" t="str">
        <f>VLOOKUP(A1118,'Data Analysis'!A1117:Q3452,13,FALSE)</f>
        <v>8-Aug-1972</v>
      </c>
      <c r="M1118" s="7">
        <f>VLOOKUP(A1118,'Data Analysis'!A1117:Q3452,14,FALSE)</f>
        <v>10107.22</v>
      </c>
      <c r="N1118" s="7" t="str">
        <f>VLOOKUP(A1118,'Data Analysis'!A1117:Q3452,16,FALSE)</f>
        <v>tier - 3</v>
      </c>
      <c r="O1118" s="7" t="str">
        <f>VLOOKUP(A1118,'Data Analysis'!A1117:Q3452,15,FALSE)</f>
        <v>tier - 1</v>
      </c>
      <c r="P1118" s="7">
        <f>VLOOKUP(A1118,'Data Analysis'!A1117:Q3452,2,FALSE)</f>
        <v>50</v>
      </c>
      <c r="Q1118" s="7">
        <f>VLOOKUP(A1119,'Data Analysis'!A1118:Q3453,2,FALSE)</f>
        <v>50</v>
      </c>
    </row>
    <row r="1119" ht="15.6" spans="1:17">
      <c r="A1119" s="9" t="s">
        <v>2236</v>
      </c>
      <c r="B1119" s="7" t="str">
        <f>VLOOKUP(A1119,'Data Analysis'!A1118:Q3453,4,FALSE)</f>
        <v>  Elizabeth</v>
      </c>
      <c r="C1119" s="7">
        <f>VLOOKUP(A1119,'Data Analysis'!A1118:Q3453,5,FALSE)</f>
        <v>27.075</v>
      </c>
      <c r="D1119" s="7">
        <f>VLOOKUP(A1119,'Data Analysis'!A1118:Q3453,6,FALSE)</f>
        <v>4.41</v>
      </c>
      <c r="E1119" s="7" t="str">
        <f>VLOOKUP(A1119,'Data Analysis'!A1118:Q3453,7,FALSE)</f>
        <v>No</v>
      </c>
      <c r="F1119" s="7" t="str">
        <f>VLOOKUP(A1119,'Data Analysis'!A1118:Q3453,9,FALSE)</f>
        <v>No</v>
      </c>
      <c r="G1119" s="7" t="str">
        <f>VLOOKUP(A1119,'Data Analysis'!A1118:Q3453,8,FALSE)</f>
        <v>No</v>
      </c>
      <c r="H1119" s="7">
        <f>VLOOKUP(A1119,'Data Analysis'!A1118:Q3453,10,FALSE)</f>
        <v>2</v>
      </c>
      <c r="I1119" s="7" t="str">
        <f>VLOOKUP(A1119,'Data Analysis'!A1118:Q3453,17,FALSE)</f>
        <v>No</v>
      </c>
      <c r="J1119" s="7" t="str">
        <f>VLOOKUP(A1119,'Data Analysis'!A1118:Q3453,11,FALSE)</f>
        <v>Normal Weight</v>
      </c>
      <c r="K1119" s="7" t="str">
        <f>VLOOKUP(A1119,'Data Analysis'!A1118:Q3453,12,FALSE)</f>
        <v>Normal</v>
      </c>
      <c r="L1119" s="7" t="str">
        <f>VLOOKUP(A1119,'Data Analysis'!A1118:Q3453,13,FALSE)</f>
        <v>19-Oct-1972</v>
      </c>
      <c r="M1119" s="7">
        <f>VLOOKUP(A1119,'Data Analysis'!A1118:Q3453,14,FALSE)</f>
        <v>10106.13</v>
      </c>
      <c r="N1119" s="7" t="str">
        <f>VLOOKUP(A1119,'Data Analysis'!A1118:Q3453,16,FALSE)</f>
        <v>tier - 3</v>
      </c>
      <c r="O1119" s="7" t="str">
        <f>VLOOKUP(A1119,'Data Analysis'!A1118:Q3453,15,FALSE)</f>
        <v>tier - 1</v>
      </c>
      <c r="P1119" s="7">
        <f>VLOOKUP(A1119,'Data Analysis'!A1118:Q3453,2,FALSE)</f>
        <v>50</v>
      </c>
      <c r="Q1119" s="7">
        <f>VLOOKUP(A1120,'Data Analysis'!A1119:Q3454,2,FALSE)</f>
        <v>46</v>
      </c>
    </row>
    <row r="1120" ht="15.6" spans="1:17">
      <c r="A1120" s="9" t="s">
        <v>2238</v>
      </c>
      <c r="B1120" s="7" t="str">
        <f>VLOOKUP(A1120,'Data Analysis'!A1119:Q3454,4,FALSE)</f>
        <v>  Kenneth</v>
      </c>
      <c r="C1120" s="7">
        <f>VLOOKUP(A1120,'Data Analysis'!A1119:Q3454,5,FALSE)</f>
        <v>25.8</v>
      </c>
      <c r="D1120" s="7">
        <f>VLOOKUP(A1120,'Data Analysis'!A1119:Q3454,6,FALSE)</f>
        <v>5.52</v>
      </c>
      <c r="E1120" s="7" t="str">
        <f>VLOOKUP(A1120,'Data Analysis'!A1119:Q3454,7,FALSE)</f>
        <v>yes</v>
      </c>
      <c r="F1120" s="7" t="str">
        <f>VLOOKUP(A1120,'Data Analysis'!A1119:Q3454,9,FALSE)</f>
        <v>No</v>
      </c>
      <c r="G1120" s="7" t="str">
        <f>VLOOKUP(A1120,'Data Analysis'!A1119:Q3454,8,FALSE)</f>
        <v>No</v>
      </c>
      <c r="H1120" s="7">
        <f>VLOOKUP(A1120,'Data Analysis'!A1119:Q3454,10,FALSE)</f>
        <v>0</v>
      </c>
      <c r="I1120" s="7" t="str">
        <f>VLOOKUP(A1120,'Data Analysis'!A1119:Q3454,17,FALSE)</f>
        <v>No</v>
      </c>
      <c r="J1120" s="7" t="str">
        <f>VLOOKUP(A1120,'Data Analysis'!A1119:Q3454,11,FALSE)</f>
        <v>Normal Weight</v>
      </c>
      <c r="K1120" s="7" t="str">
        <f>VLOOKUP(A1120,'Data Analysis'!A1119:Q3454,12,FALSE)</f>
        <v>Normal</v>
      </c>
      <c r="L1120" s="7" t="str">
        <f>VLOOKUP(A1120,'Data Analysis'!A1119:Q3454,13,FALSE)</f>
        <v>19-Dec-1976</v>
      </c>
      <c r="M1120" s="7">
        <f>VLOOKUP(A1120,'Data Analysis'!A1119:Q3454,14,FALSE)</f>
        <v>10096.97</v>
      </c>
      <c r="N1120" s="7" t="str">
        <f>VLOOKUP(A1120,'Data Analysis'!A1119:Q3454,16,FALSE)</f>
        <v>tier - 3</v>
      </c>
      <c r="O1120" s="7" t="str">
        <f>VLOOKUP(A1120,'Data Analysis'!A1119:Q3454,15,FALSE)</f>
        <v>tier - 2</v>
      </c>
      <c r="P1120" s="7">
        <f>VLOOKUP(A1120,'Data Analysis'!A1119:Q3454,2,FALSE)</f>
        <v>46</v>
      </c>
      <c r="Q1120" s="7">
        <f>VLOOKUP(A1121,'Data Analysis'!A1120:Q3455,2,FALSE)</f>
        <v>53</v>
      </c>
    </row>
    <row r="1121" ht="15.6" spans="1:17">
      <c r="A1121" s="9" t="s">
        <v>2240</v>
      </c>
      <c r="B1121" s="7" t="str">
        <f>VLOOKUP(A1121,'Data Analysis'!A1120:Q3455,4,FALSE)</f>
        <v>  Robert G</v>
      </c>
      <c r="C1121" s="7">
        <f>VLOOKUP(A1121,'Data Analysis'!A1120:Q3455,5,FALSE)</f>
        <v>36.1</v>
      </c>
      <c r="D1121" s="7">
        <f>VLOOKUP(A1121,'Data Analysis'!A1120:Q3455,6,FALSE)</f>
        <v>4.62</v>
      </c>
      <c r="E1121" s="7" t="str">
        <f>VLOOKUP(A1121,'Data Analysis'!A1120:Q3455,7,FALSE)</f>
        <v>yes</v>
      </c>
      <c r="F1121" s="7" t="str">
        <f>VLOOKUP(A1121,'Data Analysis'!A1120:Q3455,9,FALSE)</f>
        <v>No</v>
      </c>
      <c r="G1121" s="7" t="str">
        <f>VLOOKUP(A1121,'Data Analysis'!A1120:Q3455,8,FALSE)</f>
        <v>Yes</v>
      </c>
      <c r="H1121" s="7">
        <f>VLOOKUP(A1121,'Data Analysis'!A1120:Q3455,10,FALSE)</f>
        <v>1</v>
      </c>
      <c r="I1121" s="7" t="str">
        <f>VLOOKUP(A1121,'Data Analysis'!A1120:Q3455,17,FALSE)</f>
        <v>No</v>
      </c>
      <c r="J1121" s="7" t="str">
        <f>VLOOKUP(A1121,'Data Analysis'!A1120:Q3455,11,FALSE)</f>
        <v>Overweight</v>
      </c>
      <c r="K1121" s="7" t="str">
        <f>VLOOKUP(A1121,'Data Analysis'!A1120:Q3455,12,FALSE)</f>
        <v>Normal</v>
      </c>
      <c r="L1121" s="7" t="str">
        <f>VLOOKUP(A1121,'Data Analysis'!A1120:Q3455,13,FALSE)</f>
        <v>3-Jul-1969</v>
      </c>
      <c r="M1121" s="7">
        <f>VLOOKUP(A1121,'Data Analysis'!A1120:Q3455,14,FALSE)</f>
        <v>10085.85</v>
      </c>
      <c r="N1121" s="7" t="str">
        <f>VLOOKUP(A1121,'Data Analysis'!A1120:Q3455,16,FALSE)</f>
        <v>tier - 3</v>
      </c>
      <c r="O1121" s="7" t="str">
        <f>VLOOKUP(A1121,'Data Analysis'!A1120:Q3455,15,FALSE)</f>
        <v>tier - 3</v>
      </c>
      <c r="P1121" s="7">
        <f>VLOOKUP(A1121,'Data Analysis'!A1120:Q3455,2,FALSE)</f>
        <v>53</v>
      </c>
      <c r="Q1121" s="7">
        <f>VLOOKUP(A1122,'Data Analysis'!A1121:Q3456,2,FALSE)</f>
        <v>53</v>
      </c>
    </row>
    <row r="1122" ht="15.6" spans="1:17">
      <c r="A1122" s="9" t="s">
        <v>2242</v>
      </c>
      <c r="B1122" s="7" t="str">
        <f>VLOOKUP(A1122,'Data Analysis'!A1121:Q3456,4,FALSE)</f>
        <v>  Thomas C</v>
      </c>
      <c r="C1122" s="7">
        <f>VLOOKUP(A1122,'Data Analysis'!A1121:Q3456,5,FALSE)</f>
        <v>30.495</v>
      </c>
      <c r="D1122" s="7">
        <f>VLOOKUP(A1122,'Data Analysis'!A1121:Q3456,6,FALSE)</f>
        <v>5.74</v>
      </c>
      <c r="E1122" s="7" t="str">
        <f>VLOOKUP(A1122,'Data Analysis'!A1121:Q3456,7,FALSE)</f>
        <v>yes</v>
      </c>
      <c r="F1122" s="7" t="str">
        <f>VLOOKUP(A1122,'Data Analysis'!A1121:Q3456,9,FALSE)</f>
        <v>No</v>
      </c>
      <c r="G1122" s="7" t="str">
        <f>VLOOKUP(A1122,'Data Analysis'!A1121:Q3456,8,FALSE)</f>
        <v>Yes</v>
      </c>
      <c r="H1122" s="7">
        <f>VLOOKUP(A1122,'Data Analysis'!A1121:Q3456,10,FALSE)</f>
        <v>1</v>
      </c>
      <c r="I1122" s="7" t="str">
        <f>VLOOKUP(A1122,'Data Analysis'!A1121:Q3456,17,FALSE)</f>
        <v>No</v>
      </c>
      <c r="J1122" s="7" t="str">
        <f>VLOOKUP(A1122,'Data Analysis'!A1121:Q3456,11,FALSE)</f>
        <v>Obesity</v>
      </c>
      <c r="K1122" s="7" t="str">
        <f>VLOOKUP(A1122,'Data Analysis'!A1121:Q3456,12,FALSE)</f>
        <v>Prediabetes</v>
      </c>
      <c r="L1122" s="7" t="str">
        <f>VLOOKUP(A1122,'Data Analysis'!A1121:Q3456,13,FALSE)</f>
        <v>27-Oct-1969</v>
      </c>
      <c r="M1122" s="7">
        <f>VLOOKUP(A1122,'Data Analysis'!A1121:Q3456,14,FALSE)</f>
        <v>10072.06</v>
      </c>
      <c r="N1122" s="7" t="str">
        <f>VLOOKUP(A1122,'Data Analysis'!A1121:Q3456,16,FALSE)</f>
        <v>tier - 3</v>
      </c>
      <c r="O1122" s="7" t="str">
        <f>VLOOKUP(A1122,'Data Analysis'!A1121:Q3456,15,FALSE)</f>
        <v>tier - 1</v>
      </c>
      <c r="P1122" s="7">
        <f>VLOOKUP(A1122,'Data Analysis'!A1121:Q3456,2,FALSE)</f>
        <v>53</v>
      </c>
      <c r="Q1122" s="7">
        <f>VLOOKUP(A1123,'Data Analysis'!A1122:Q3457,2,FALSE)</f>
        <v>53</v>
      </c>
    </row>
    <row r="1123" ht="15.6" spans="1:17">
      <c r="A1123" s="9" t="s">
        <v>2244</v>
      </c>
      <c r="B1123" s="7" t="str">
        <f>VLOOKUP(A1123,'Data Analysis'!A1122:Q3457,4,FALSE)</f>
        <v>  Matthew J</v>
      </c>
      <c r="C1123" s="7">
        <f>VLOOKUP(A1123,'Data Analysis'!A1122:Q3457,5,FALSE)</f>
        <v>21.4</v>
      </c>
      <c r="D1123" s="7">
        <f>VLOOKUP(A1123,'Data Analysis'!A1122:Q3457,6,FALSE)</f>
        <v>6.3</v>
      </c>
      <c r="E1123" s="7" t="str">
        <f>VLOOKUP(A1123,'Data Analysis'!A1122:Q3457,7,FALSE)</f>
        <v>yes</v>
      </c>
      <c r="F1123" s="7" t="str">
        <f>VLOOKUP(A1123,'Data Analysis'!A1122:Q3457,9,FALSE)</f>
        <v>No</v>
      </c>
      <c r="G1123" s="7" t="str">
        <f>VLOOKUP(A1123,'Data Analysis'!A1122:Q3457,8,FALSE)</f>
        <v>Yes</v>
      </c>
      <c r="H1123" s="7">
        <f>VLOOKUP(A1123,'Data Analysis'!A1122:Q3457,10,FALSE)</f>
        <v>1</v>
      </c>
      <c r="I1123" s="7" t="str">
        <f>VLOOKUP(A1123,'Data Analysis'!A1122:Q3457,17,FALSE)</f>
        <v>No</v>
      </c>
      <c r="J1123" s="7" t="str">
        <f>VLOOKUP(A1123,'Data Analysis'!A1122:Q3457,11,FALSE)</f>
        <v>Overweight</v>
      </c>
      <c r="K1123" s="7" t="str">
        <f>VLOOKUP(A1123,'Data Analysis'!A1122:Q3457,12,FALSE)</f>
        <v>Prediabetes</v>
      </c>
      <c r="L1123" s="7" t="str">
        <f>VLOOKUP(A1123,'Data Analysis'!A1122:Q3457,13,FALSE)</f>
        <v>22-Aug-1969</v>
      </c>
      <c r="M1123" s="7">
        <f>VLOOKUP(A1123,'Data Analysis'!A1122:Q3457,14,FALSE)</f>
        <v>10065.41</v>
      </c>
      <c r="N1123" s="7" t="str">
        <f>VLOOKUP(A1123,'Data Analysis'!A1122:Q3457,16,FALSE)</f>
        <v>tier - 3</v>
      </c>
      <c r="O1123" s="7" t="str">
        <f>VLOOKUP(A1123,'Data Analysis'!A1122:Q3457,15,FALSE)</f>
        <v>tier - 2</v>
      </c>
      <c r="P1123" s="7">
        <f>VLOOKUP(A1123,'Data Analysis'!A1122:Q3457,2,FALSE)</f>
        <v>53</v>
      </c>
      <c r="Q1123" s="7">
        <f>VLOOKUP(A1124,'Data Analysis'!A1123:Q3458,2,FALSE)</f>
        <v>48</v>
      </c>
    </row>
    <row r="1124" ht="15.6" spans="1:17">
      <c r="A1124" s="9" t="s">
        <v>2246</v>
      </c>
      <c r="B1124" s="7" t="str">
        <f>VLOOKUP(A1124,'Data Analysis'!A1123:Q3458,4,FALSE)</f>
        <v>  Mallory D</v>
      </c>
      <c r="C1124" s="7">
        <f>VLOOKUP(A1124,'Data Analysis'!A1123:Q3458,5,FALSE)</f>
        <v>32.3</v>
      </c>
      <c r="D1124" s="7">
        <f>VLOOKUP(A1124,'Data Analysis'!A1123:Q3458,6,FALSE)</f>
        <v>10.27</v>
      </c>
      <c r="E1124" s="7" t="str">
        <f>VLOOKUP(A1124,'Data Analysis'!A1123:Q3458,7,FALSE)</f>
        <v>No</v>
      </c>
      <c r="F1124" s="7" t="str">
        <f>VLOOKUP(A1124,'Data Analysis'!A1123:Q3458,9,FALSE)</f>
        <v>No</v>
      </c>
      <c r="G1124" s="7" t="str">
        <f>VLOOKUP(A1124,'Data Analysis'!A1123:Q3458,8,FALSE)</f>
        <v>No</v>
      </c>
      <c r="H1124" s="7">
        <f>VLOOKUP(A1124,'Data Analysis'!A1123:Q3458,10,FALSE)</f>
        <v>0</v>
      </c>
      <c r="I1124" s="7" t="str">
        <f>VLOOKUP(A1124,'Data Analysis'!A1123:Q3458,17,FALSE)</f>
        <v>No</v>
      </c>
      <c r="J1124" s="7" t="str">
        <f>VLOOKUP(A1124,'Data Analysis'!A1123:Q3458,11,FALSE)</f>
        <v>Obesity</v>
      </c>
      <c r="K1124" s="7" t="str">
        <f>VLOOKUP(A1124,'Data Analysis'!A1123:Q3458,12,FALSE)</f>
        <v>Diabetes</v>
      </c>
      <c r="L1124" s="7" t="str">
        <f>VLOOKUP(A1124,'Data Analysis'!A1123:Q3458,13,FALSE)</f>
        <v>30-Aug-1974</v>
      </c>
      <c r="M1124" s="7">
        <f>VLOOKUP(A1124,'Data Analysis'!A1123:Q3458,14,FALSE)</f>
        <v>10043.25</v>
      </c>
      <c r="N1124" s="7" t="str">
        <f>VLOOKUP(A1124,'Data Analysis'!A1123:Q3458,16,FALSE)</f>
        <v>tier - 3</v>
      </c>
      <c r="O1124" s="7" t="str">
        <f>VLOOKUP(A1124,'Data Analysis'!A1123:Q3458,15,FALSE)</f>
        <v>tier - 2</v>
      </c>
      <c r="P1124" s="7">
        <f>VLOOKUP(A1124,'Data Analysis'!A1123:Q3458,2,FALSE)</f>
        <v>48</v>
      </c>
      <c r="Q1124" s="7">
        <f>VLOOKUP(A1125,'Data Analysis'!A1124:Q3459,2,FALSE)</f>
        <v>43</v>
      </c>
    </row>
    <row r="1125" ht="15.6" spans="1:17">
      <c r="A1125" s="9" t="s">
        <v>2248</v>
      </c>
      <c r="B1125" s="7" t="str">
        <f>VLOOKUP(A1125,'Data Analysis'!A1124:Q3459,4,FALSE)</f>
        <v>  Christopher D</v>
      </c>
      <c r="C1125" s="7">
        <f>VLOOKUP(A1125,'Data Analysis'!A1124:Q3459,5,FALSE)</f>
        <v>29.78</v>
      </c>
      <c r="D1125" s="7">
        <f>VLOOKUP(A1125,'Data Analysis'!A1124:Q3459,6,FALSE)</f>
        <v>5.85</v>
      </c>
      <c r="E1125" s="7" t="str">
        <f>VLOOKUP(A1125,'Data Analysis'!A1124:Q3459,7,FALSE)</f>
        <v>No</v>
      </c>
      <c r="F1125" s="7" t="str">
        <f>VLOOKUP(A1125,'Data Analysis'!A1124:Q3459,9,FALSE)</f>
        <v>No</v>
      </c>
      <c r="G1125" s="7" t="str">
        <f>VLOOKUP(A1125,'Data Analysis'!A1124:Q3459,8,FALSE)</f>
        <v>Yes</v>
      </c>
      <c r="H1125" s="7">
        <f>VLOOKUP(A1125,'Data Analysis'!A1124:Q3459,10,FALSE)</f>
        <v>1</v>
      </c>
      <c r="I1125" s="7" t="str">
        <f>VLOOKUP(A1125,'Data Analysis'!A1124:Q3459,17,FALSE)</f>
        <v>No</v>
      </c>
      <c r="J1125" s="7" t="str">
        <f>VLOOKUP(A1125,'Data Analysis'!A1124:Q3459,11,FALSE)</f>
        <v>Normal Weight</v>
      </c>
      <c r="K1125" s="7" t="str">
        <f>VLOOKUP(A1125,'Data Analysis'!A1124:Q3459,12,FALSE)</f>
        <v>Prediabetes</v>
      </c>
      <c r="L1125" s="7" t="str">
        <f>VLOOKUP(A1125,'Data Analysis'!A1124:Q3459,13,FALSE)</f>
        <v>28-Dec-1979</v>
      </c>
      <c r="M1125" s="7">
        <f>VLOOKUP(A1125,'Data Analysis'!A1124:Q3459,14,FALSE)</f>
        <v>10027.15</v>
      </c>
      <c r="N1125" s="7" t="str">
        <f>VLOOKUP(A1125,'Data Analysis'!A1124:Q3459,16,FALSE)</f>
        <v>tier - 3</v>
      </c>
      <c r="O1125" s="7" t="str">
        <f>VLOOKUP(A1125,'Data Analysis'!A1124:Q3459,15,FALSE)</f>
        <v>tier - 1</v>
      </c>
      <c r="P1125" s="7">
        <f>VLOOKUP(A1125,'Data Analysis'!A1124:Q3459,2,FALSE)</f>
        <v>43</v>
      </c>
      <c r="Q1125" s="7">
        <f>VLOOKUP(A1126,'Data Analysis'!A1125:Q3460,2,FALSE)</f>
        <v>34</v>
      </c>
    </row>
    <row r="1126" ht="15.6" spans="1:17">
      <c r="A1126" s="9" t="s">
        <v>2250</v>
      </c>
      <c r="B1126" s="7" t="str">
        <f>VLOOKUP(A1126,'Data Analysis'!A1125:Q3460,4,FALSE)</f>
        <v>  Jamie</v>
      </c>
      <c r="C1126" s="7">
        <f>VLOOKUP(A1126,'Data Analysis'!A1125:Q3460,5,FALSE)</f>
        <v>34.76</v>
      </c>
      <c r="D1126" s="7">
        <f>VLOOKUP(A1126,'Data Analysis'!A1125:Q3460,6,FALSE)</f>
        <v>5.92</v>
      </c>
      <c r="E1126" s="7" t="str">
        <f>VLOOKUP(A1126,'Data Analysis'!A1125:Q3460,7,FALSE)</f>
        <v>yes</v>
      </c>
      <c r="F1126" s="7" t="str">
        <f>VLOOKUP(A1126,'Data Analysis'!A1125:Q3460,9,FALSE)</f>
        <v>No</v>
      </c>
      <c r="G1126" s="7" t="str">
        <f>VLOOKUP(A1126,'Data Analysis'!A1125:Q3460,8,FALSE)</f>
        <v>No</v>
      </c>
      <c r="H1126" s="7">
        <f>VLOOKUP(A1126,'Data Analysis'!A1125:Q3460,10,FALSE)</f>
        <v>1</v>
      </c>
      <c r="I1126" s="7" t="str">
        <f>VLOOKUP(A1126,'Data Analysis'!A1125:Q3460,17,FALSE)</f>
        <v>No</v>
      </c>
      <c r="J1126" s="7" t="str">
        <f>VLOOKUP(A1126,'Data Analysis'!A1125:Q3460,11,FALSE)</f>
        <v>Normal Weight</v>
      </c>
      <c r="K1126" s="7" t="str">
        <f>VLOOKUP(A1126,'Data Analysis'!A1125:Q3460,12,FALSE)</f>
        <v>Prediabetes</v>
      </c>
      <c r="L1126" s="7" t="str">
        <f>VLOOKUP(A1126,'Data Analysis'!A1125:Q3460,13,FALSE)</f>
        <v>3-Jul-1988</v>
      </c>
      <c r="M1126" s="7">
        <f>VLOOKUP(A1126,'Data Analysis'!A1125:Q3460,14,FALSE)</f>
        <v>10011.44</v>
      </c>
      <c r="N1126" s="7" t="str">
        <f>VLOOKUP(A1126,'Data Analysis'!A1125:Q3460,16,FALSE)</f>
        <v>tier - 3</v>
      </c>
      <c r="O1126" s="7" t="str">
        <f>VLOOKUP(A1126,'Data Analysis'!A1125:Q3460,15,FALSE)</f>
        <v>tier - 3</v>
      </c>
      <c r="P1126" s="7">
        <f>VLOOKUP(A1126,'Data Analysis'!A1125:Q3460,2,FALSE)</f>
        <v>34</v>
      </c>
      <c r="Q1126" s="7">
        <f>VLOOKUP(A1127,'Data Analysis'!A1126:Q3461,2,FALSE)</f>
        <v>52</v>
      </c>
    </row>
    <row r="1127" ht="15.6" spans="1:17">
      <c r="A1127" s="9" t="s">
        <v>2252</v>
      </c>
      <c r="B1127" s="7" t="str">
        <f>VLOOKUP(A1127,'Data Analysis'!A1126:Q3461,4,FALSE)</f>
        <v>  Ariell</v>
      </c>
      <c r="C1127" s="7">
        <f>VLOOKUP(A1127,'Data Analysis'!A1126:Q3461,5,FALSE)</f>
        <v>18.335</v>
      </c>
      <c r="D1127" s="7">
        <f>VLOOKUP(A1127,'Data Analysis'!A1126:Q3461,6,FALSE)</f>
        <v>10.01</v>
      </c>
      <c r="E1127" s="7" t="str">
        <f>VLOOKUP(A1127,'Data Analysis'!A1126:Q3461,7,FALSE)</f>
        <v>yes</v>
      </c>
      <c r="F1127" s="7" t="str">
        <f>VLOOKUP(A1127,'Data Analysis'!A1126:Q3461,9,FALSE)</f>
        <v>No</v>
      </c>
      <c r="G1127" s="7" t="str">
        <f>VLOOKUP(A1127,'Data Analysis'!A1126:Q3461,8,FALSE)</f>
        <v>No</v>
      </c>
      <c r="H1127" s="7">
        <f>VLOOKUP(A1127,'Data Analysis'!A1126:Q3461,10,FALSE)</f>
        <v>2</v>
      </c>
      <c r="I1127" s="7" t="str">
        <f>VLOOKUP(A1127,'Data Analysis'!A1126:Q3461,17,FALSE)</f>
        <v>No</v>
      </c>
      <c r="J1127" s="7" t="str">
        <f>VLOOKUP(A1127,'Data Analysis'!A1126:Q3461,11,FALSE)</f>
        <v>Normal Weight</v>
      </c>
      <c r="K1127" s="7" t="str">
        <f>VLOOKUP(A1127,'Data Analysis'!A1126:Q3461,12,FALSE)</f>
        <v>Diabetes</v>
      </c>
      <c r="L1127" s="7" t="str">
        <f>VLOOKUP(A1127,'Data Analysis'!A1126:Q3461,13,FALSE)</f>
        <v>11-Aug-1970</v>
      </c>
      <c r="M1127" s="7">
        <f>VLOOKUP(A1127,'Data Analysis'!A1126:Q3461,14,FALSE)</f>
        <v>9991.04</v>
      </c>
      <c r="N1127" s="7" t="str">
        <f>VLOOKUP(A1127,'Data Analysis'!A1126:Q3461,16,FALSE)</f>
        <v>tier - 2</v>
      </c>
      <c r="O1127" s="7" t="str">
        <f>VLOOKUP(A1127,'Data Analysis'!A1126:Q3461,15,FALSE)</f>
        <v>tier - 3</v>
      </c>
      <c r="P1127" s="7">
        <f>VLOOKUP(A1127,'Data Analysis'!A1126:Q3461,2,FALSE)</f>
        <v>52</v>
      </c>
      <c r="Q1127" s="7">
        <f>VLOOKUP(A1128,'Data Analysis'!A1127:Q3462,2,FALSE)</f>
        <v>51</v>
      </c>
    </row>
    <row r="1128" ht="15.6" spans="1:17">
      <c r="A1128" s="9" t="s">
        <v>2254</v>
      </c>
      <c r="B1128" s="7" t="str">
        <f>VLOOKUP(A1128,'Data Analysis'!A1127:Q3462,4,FALSE)</f>
        <v>  Christopher</v>
      </c>
      <c r="C1128" s="7">
        <f>VLOOKUP(A1128,'Data Analysis'!A1127:Q3462,5,FALSE)</f>
        <v>32.3</v>
      </c>
      <c r="D1128" s="7">
        <f>VLOOKUP(A1128,'Data Analysis'!A1127:Q3462,6,FALSE)</f>
        <v>9.59</v>
      </c>
      <c r="E1128" s="7" t="str">
        <f>VLOOKUP(A1128,'Data Analysis'!A1127:Q3462,7,FALSE)</f>
        <v>No</v>
      </c>
      <c r="F1128" s="7" t="str">
        <f>VLOOKUP(A1128,'Data Analysis'!A1127:Q3462,9,FALSE)</f>
        <v>No</v>
      </c>
      <c r="G1128" s="7" t="str">
        <f>VLOOKUP(A1128,'Data Analysis'!A1127:Q3462,8,FALSE)</f>
        <v>No</v>
      </c>
      <c r="H1128" s="7">
        <f>VLOOKUP(A1128,'Data Analysis'!A1127:Q3462,10,FALSE)</f>
        <v>0</v>
      </c>
      <c r="I1128" s="7" t="str">
        <f>VLOOKUP(A1128,'Data Analysis'!A1127:Q3462,17,FALSE)</f>
        <v>No</v>
      </c>
      <c r="J1128" s="7" t="str">
        <f>VLOOKUP(A1128,'Data Analysis'!A1127:Q3462,11,FALSE)</f>
        <v>Obesity</v>
      </c>
      <c r="K1128" s="7" t="str">
        <f>VLOOKUP(A1128,'Data Analysis'!A1127:Q3462,12,FALSE)</f>
        <v>Diabetes</v>
      </c>
      <c r="L1128" s="7" t="str">
        <f>VLOOKUP(A1128,'Data Analysis'!A1127:Q3462,13,FALSE)</f>
        <v>6-Oct-1971</v>
      </c>
      <c r="M1128" s="7">
        <f>VLOOKUP(A1128,'Data Analysis'!A1127:Q3462,14,FALSE)</f>
        <v>9964.06</v>
      </c>
      <c r="N1128" s="7" t="str">
        <f>VLOOKUP(A1128,'Data Analysis'!A1127:Q3462,16,FALSE)</f>
        <v>tier - 2</v>
      </c>
      <c r="O1128" s="7" t="str">
        <f>VLOOKUP(A1128,'Data Analysis'!A1127:Q3462,15,FALSE)</f>
        <v>tier - 2</v>
      </c>
      <c r="P1128" s="7">
        <f>VLOOKUP(A1128,'Data Analysis'!A1127:Q3462,2,FALSE)</f>
        <v>51</v>
      </c>
      <c r="Q1128" s="7">
        <f>VLOOKUP(A1129,'Data Analysis'!A1128:Q3463,2,FALSE)</f>
        <v>51</v>
      </c>
    </row>
    <row r="1129" ht="15.6" spans="1:17">
      <c r="A1129" s="9" t="s">
        <v>2256</v>
      </c>
      <c r="B1129" s="7" t="str">
        <f>VLOOKUP(A1129,'Data Analysis'!A1128:Q3463,4,FALSE)</f>
        <v>  Ryan</v>
      </c>
      <c r="C1129" s="7">
        <f>VLOOKUP(A1129,'Data Analysis'!A1128:Q3463,5,FALSE)</f>
        <v>27.74</v>
      </c>
      <c r="D1129" s="7">
        <f>VLOOKUP(A1129,'Data Analysis'!A1128:Q3463,6,FALSE)</f>
        <v>10.37</v>
      </c>
      <c r="E1129" s="7" t="str">
        <f>VLOOKUP(A1129,'Data Analysis'!A1128:Q3463,7,FALSE)</f>
        <v>No</v>
      </c>
      <c r="F1129" s="7" t="str">
        <f>VLOOKUP(A1129,'Data Analysis'!A1128:Q3463,9,FALSE)</f>
        <v>No</v>
      </c>
      <c r="G1129" s="7" t="str">
        <f>VLOOKUP(A1129,'Data Analysis'!A1128:Q3463,8,FALSE)</f>
        <v>No</v>
      </c>
      <c r="H1129" s="7">
        <f>VLOOKUP(A1129,'Data Analysis'!A1128:Q3463,10,FALSE)</f>
        <v>0</v>
      </c>
      <c r="I1129" s="7" t="str">
        <f>VLOOKUP(A1129,'Data Analysis'!A1128:Q3463,17,FALSE)</f>
        <v>No</v>
      </c>
      <c r="J1129" s="7" t="str">
        <f>VLOOKUP(A1129,'Data Analysis'!A1128:Q3463,11,FALSE)</f>
        <v>Obesity</v>
      </c>
      <c r="K1129" s="7" t="str">
        <f>VLOOKUP(A1129,'Data Analysis'!A1128:Q3463,12,FALSE)</f>
        <v>Diabetes</v>
      </c>
      <c r="L1129" s="7" t="str">
        <f>VLOOKUP(A1129,'Data Analysis'!A1128:Q3463,13,FALSE)</f>
        <v>26-Dec-1971</v>
      </c>
      <c r="M1129" s="7">
        <f>VLOOKUP(A1129,'Data Analysis'!A1128:Q3463,14,FALSE)</f>
        <v>9957.72</v>
      </c>
      <c r="N1129" s="7" t="str">
        <f>VLOOKUP(A1129,'Data Analysis'!A1128:Q3463,16,FALSE)</f>
        <v>tier - 2</v>
      </c>
      <c r="O1129" s="7" t="str">
        <f>VLOOKUP(A1129,'Data Analysis'!A1128:Q3463,15,FALSE)</f>
        <v>tier - 3</v>
      </c>
      <c r="P1129" s="7">
        <f>VLOOKUP(A1129,'Data Analysis'!A1128:Q3463,2,FALSE)</f>
        <v>51</v>
      </c>
      <c r="Q1129" s="7">
        <f>VLOOKUP(A1130,'Data Analysis'!A1129:Q3464,2,FALSE)</f>
        <v>58</v>
      </c>
    </row>
    <row r="1130" ht="15.6" spans="1:17">
      <c r="A1130" s="9" t="s">
        <v>2258</v>
      </c>
      <c r="B1130" s="7" t="str">
        <f>VLOOKUP(A1130,'Data Analysis'!A1129:Q3464,4,FALSE)</f>
        <v>  Thomas B</v>
      </c>
      <c r="C1130" s="7">
        <f>VLOOKUP(A1130,'Data Analysis'!A1129:Q3464,5,FALSE)</f>
        <v>24</v>
      </c>
      <c r="D1130" s="7">
        <f>VLOOKUP(A1130,'Data Analysis'!A1129:Q3464,6,FALSE)</f>
        <v>4.01</v>
      </c>
      <c r="E1130" s="7" t="str">
        <f>VLOOKUP(A1130,'Data Analysis'!A1129:Q3464,7,FALSE)</f>
        <v>yes</v>
      </c>
      <c r="F1130" s="7" t="str">
        <f>VLOOKUP(A1130,'Data Analysis'!A1129:Q3464,9,FALSE)</f>
        <v>No</v>
      </c>
      <c r="G1130" s="7" t="str">
        <f>VLOOKUP(A1130,'Data Analysis'!A1129:Q3464,8,FALSE)</f>
        <v>No</v>
      </c>
      <c r="H1130" s="7">
        <f>VLOOKUP(A1130,'Data Analysis'!A1129:Q3464,10,FALSE)</f>
        <v>1</v>
      </c>
      <c r="I1130" s="7" t="str">
        <f>VLOOKUP(A1130,'Data Analysis'!A1129:Q3464,17,FALSE)</f>
        <v>No</v>
      </c>
      <c r="J1130" s="7" t="str">
        <f>VLOOKUP(A1130,'Data Analysis'!A1129:Q3464,11,FALSE)</f>
        <v>Obesity</v>
      </c>
      <c r="K1130" s="7" t="str">
        <f>VLOOKUP(A1130,'Data Analysis'!A1129:Q3464,12,FALSE)</f>
        <v>Normal</v>
      </c>
      <c r="L1130" s="7" t="str">
        <f>VLOOKUP(A1130,'Data Analysis'!A1129:Q3464,13,FALSE)</f>
        <v>11-Sep-1964</v>
      </c>
      <c r="M1130" s="7">
        <f>VLOOKUP(A1130,'Data Analysis'!A1129:Q3464,14,FALSE)</f>
        <v>9933.44</v>
      </c>
      <c r="N1130" s="7" t="str">
        <f>VLOOKUP(A1130,'Data Analysis'!A1129:Q3464,16,FALSE)</f>
        <v>tier - 3</v>
      </c>
      <c r="O1130" s="7" t="str">
        <f>VLOOKUP(A1130,'Data Analysis'!A1129:Q3464,15,FALSE)</f>
        <v>tier - 3</v>
      </c>
      <c r="P1130" s="7">
        <f>VLOOKUP(A1130,'Data Analysis'!A1129:Q3464,2,FALSE)</f>
        <v>58</v>
      </c>
      <c r="Q1130" s="7">
        <f>VLOOKUP(A1131,'Data Analysis'!A1130:Q3465,2,FALSE)</f>
        <v>39</v>
      </c>
    </row>
    <row r="1131" ht="15.6" spans="1:17">
      <c r="A1131" s="9" t="s">
        <v>2260</v>
      </c>
      <c r="B1131" s="7" t="str">
        <f>VLOOKUP(A1131,'Data Analysis'!A1130:Q3465,4,FALSE)</f>
        <v>  Katie</v>
      </c>
      <c r="C1131" s="7">
        <f>VLOOKUP(A1131,'Data Analysis'!A1130:Q3465,5,FALSE)</f>
        <v>31.78</v>
      </c>
      <c r="D1131" s="7">
        <f>VLOOKUP(A1131,'Data Analysis'!A1130:Q3465,6,FALSE)</f>
        <v>4.24</v>
      </c>
      <c r="E1131" s="7" t="str">
        <f>VLOOKUP(A1131,'Data Analysis'!A1130:Q3465,7,FALSE)</f>
        <v>yes</v>
      </c>
      <c r="F1131" s="7" t="str">
        <f>VLOOKUP(A1131,'Data Analysis'!A1130:Q3465,9,FALSE)</f>
        <v>No</v>
      </c>
      <c r="G1131" s="7" t="str">
        <f>VLOOKUP(A1131,'Data Analysis'!A1130:Q3465,8,FALSE)</f>
        <v>Yes</v>
      </c>
      <c r="H1131" s="7">
        <f>VLOOKUP(A1131,'Data Analysis'!A1130:Q3465,10,FALSE)</f>
        <v>1</v>
      </c>
      <c r="I1131" s="7" t="str">
        <f>VLOOKUP(A1131,'Data Analysis'!A1130:Q3465,17,FALSE)</f>
        <v>No</v>
      </c>
      <c r="J1131" s="7" t="str">
        <f>VLOOKUP(A1131,'Data Analysis'!A1130:Q3465,11,FALSE)</f>
        <v>Overweight</v>
      </c>
      <c r="K1131" s="7" t="str">
        <f>VLOOKUP(A1131,'Data Analysis'!A1130:Q3465,12,FALSE)</f>
        <v>Normal</v>
      </c>
      <c r="L1131" s="7" t="str">
        <f>VLOOKUP(A1131,'Data Analysis'!A1130:Q3465,13,FALSE)</f>
        <v>3-Dec-1983</v>
      </c>
      <c r="M1131" s="7">
        <f>VLOOKUP(A1131,'Data Analysis'!A1130:Q3465,14,FALSE)</f>
        <v>9931.96</v>
      </c>
      <c r="N1131" s="7" t="str">
        <f>VLOOKUP(A1131,'Data Analysis'!A1130:Q3465,16,FALSE)</f>
        <v>tier - 2</v>
      </c>
      <c r="O1131" s="7" t="str">
        <f>VLOOKUP(A1131,'Data Analysis'!A1130:Q3465,15,FALSE)</f>
        <v>tier - 2</v>
      </c>
      <c r="P1131" s="7">
        <f>VLOOKUP(A1131,'Data Analysis'!A1130:Q3465,2,FALSE)</f>
        <v>39</v>
      </c>
      <c r="Q1131" s="7">
        <f>VLOOKUP(A1132,'Data Analysis'!A1131:Q3466,2,FALSE)</f>
        <v>37</v>
      </c>
    </row>
    <row r="1132" ht="15.6" spans="1:17">
      <c r="A1132" s="9" t="s">
        <v>2262</v>
      </c>
      <c r="B1132" s="7" t="str">
        <f>VLOOKUP(A1132,'Data Analysis'!A1131:Q3466,4,FALSE)</f>
        <v>  Rachelle L</v>
      </c>
      <c r="C1132" s="7">
        <f>VLOOKUP(A1132,'Data Analysis'!A1131:Q3466,5,FALSE)</f>
        <v>32.25</v>
      </c>
      <c r="D1132" s="7">
        <f>VLOOKUP(A1132,'Data Analysis'!A1131:Q3466,6,FALSE)</f>
        <v>5.36</v>
      </c>
      <c r="E1132" s="7" t="str">
        <f>VLOOKUP(A1132,'Data Analysis'!A1131:Q3466,7,FALSE)</f>
        <v>yes</v>
      </c>
      <c r="F1132" s="7" t="str">
        <f>VLOOKUP(A1132,'Data Analysis'!A1131:Q3466,9,FALSE)</f>
        <v>No</v>
      </c>
      <c r="G1132" s="7" t="str">
        <f>VLOOKUP(A1132,'Data Analysis'!A1131:Q3466,8,FALSE)</f>
        <v>No</v>
      </c>
      <c r="H1132" s="7">
        <f>VLOOKUP(A1132,'Data Analysis'!A1131:Q3466,10,FALSE)</f>
        <v>0</v>
      </c>
      <c r="I1132" s="7" t="str">
        <f>VLOOKUP(A1132,'Data Analysis'!A1131:Q3466,17,FALSE)</f>
        <v>No</v>
      </c>
      <c r="J1132" s="7" t="str">
        <f>VLOOKUP(A1132,'Data Analysis'!A1131:Q3466,11,FALSE)</f>
        <v>Obesity</v>
      </c>
      <c r="K1132" s="7" t="str">
        <f>VLOOKUP(A1132,'Data Analysis'!A1131:Q3466,12,FALSE)</f>
        <v>Normal</v>
      </c>
      <c r="L1132" s="7" t="str">
        <f>VLOOKUP(A1132,'Data Analysis'!A1131:Q3466,13,FALSE)</f>
        <v>19-Aug-1985</v>
      </c>
      <c r="M1132" s="7">
        <f>VLOOKUP(A1132,'Data Analysis'!A1131:Q3466,14,FALSE)</f>
        <v>9930.64</v>
      </c>
      <c r="N1132" s="7" t="str">
        <f>VLOOKUP(A1132,'Data Analysis'!A1131:Q3466,16,FALSE)</f>
        <v>tier - 2</v>
      </c>
      <c r="O1132" s="7" t="str">
        <f>VLOOKUP(A1132,'Data Analysis'!A1131:Q3466,15,FALSE)</f>
        <v>tier - 3</v>
      </c>
      <c r="P1132" s="7">
        <f>VLOOKUP(A1132,'Data Analysis'!A1131:Q3466,2,FALSE)</f>
        <v>37</v>
      </c>
      <c r="Q1132" s="7">
        <f>VLOOKUP(A1133,'Data Analysis'!A1132:Q3467,2,FALSE)</f>
        <v>50</v>
      </c>
    </row>
    <row r="1133" ht="15.6" spans="1:17">
      <c r="A1133" s="9" t="s">
        <v>2264</v>
      </c>
      <c r="B1133" s="7" t="str">
        <f>VLOOKUP(A1133,'Data Analysis'!A1132:Q3467,4,FALSE)</f>
        <v>  Colleen</v>
      </c>
      <c r="C1133" s="7">
        <f>VLOOKUP(A1133,'Data Analysis'!A1132:Q3467,5,FALSE)</f>
        <v>30.115</v>
      </c>
      <c r="D1133" s="7">
        <f>VLOOKUP(A1133,'Data Analysis'!A1132:Q3467,6,FALSE)</f>
        <v>4.99</v>
      </c>
      <c r="E1133" s="7" t="str">
        <f>VLOOKUP(A1133,'Data Analysis'!A1132:Q3467,7,FALSE)</f>
        <v>No</v>
      </c>
      <c r="F1133" s="7" t="str">
        <f>VLOOKUP(A1133,'Data Analysis'!A1132:Q3467,9,FALSE)</f>
        <v>No</v>
      </c>
      <c r="G1133" s="7" t="str">
        <f>VLOOKUP(A1133,'Data Analysis'!A1132:Q3467,8,FALSE)</f>
        <v>No</v>
      </c>
      <c r="H1133" s="7">
        <f>VLOOKUP(A1133,'Data Analysis'!A1132:Q3467,10,FALSE)</f>
        <v>2</v>
      </c>
      <c r="I1133" s="7" t="str">
        <f>VLOOKUP(A1133,'Data Analysis'!A1132:Q3467,17,FALSE)</f>
        <v>No</v>
      </c>
      <c r="J1133" s="7" t="str">
        <f>VLOOKUP(A1133,'Data Analysis'!A1132:Q3467,11,FALSE)</f>
        <v>Overweight</v>
      </c>
      <c r="K1133" s="7" t="str">
        <f>VLOOKUP(A1133,'Data Analysis'!A1132:Q3467,12,FALSE)</f>
        <v>Normal</v>
      </c>
      <c r="L1133" s="7" t="str">
        <f>VLOOKUP(A1133,'Data Analysis'!A1132:Q3467,13,FALSE)</f>
        <v>14-Sep-1972</v>
      </c>
      <c r="M1133" s="7">
        <f>VLOOKUP(A1133,'Data Analysis'!A1132:Q3467,14,FALSE)</f>
        <v>9910.36</v>
      </c>
      <c r="N1133" s="7" t="str">
        <f>VLOOKUP(A1133,'Data Analysis'!A1132:Q3467,16,FALSE)</f>
        <v>tier - 2</v>
      </c>
      <c r="O1133" s="7" t="str">
        <f>VLOOKUP(A1133,'Data Analysis'!A1132:Q3467,15,FALSE)</f>
        <v>tier - 3</v>
      </c>
      <c r="P1133" s="7">
        <f>VLOOKUP(A1133,'Data Analysis'!A1132:Q3467,2,FALSE)</f>
        <v>50</v>
      </c>
      <c r="Q1133" s="7">
        <f>VLOOKUP(A1134,'Data Analysis'!A1133:Q3468,2,FALSE)</f>
        <v>60</v>
      </c>
    </row>
    <row r="1134" ht="15.6" spans="1:17">
      <c r="A1134" s="9" t="s">
        <v>2266</v>
      </c>
      <c r="B1134" s="7" t="str">
        <f>VLOOKUP(A1134,'Data Analysis'!A1133:Q3468,4,FALSE)</f>
        <v>  Gregory A</v>
      </c>
      <c r="C1134" s="7">
        <f>VLOOKUP(A1134,'Data Analysis'!A1133:Q3468,5,FALSE)</f>
        <v>22.41</v>
      </c>
      <c r="D1134" s="7">
        <f>VLOOKUP(A1134,'Data Analysis'!A1133:Q3468,6,FALSE)</f>
        <v>8.68</v>
      </c>
      <c r="E1134" s="7" t="str">
        <f>VLOOKUP(A1134,'Data Analysis'!A1133:Q3468,7,FALSE)</f>
        <v>No</v>
      </c>
      <c r="F1134" s="7" t="str">
        <f>VLOOKUP(A1134,'Data Analysis'!A1133:Q3468,9,FALSE)</f>
        <v>No</v>
      </c>
      <c r="G1134" s="7" t="str">
        <f>VLOOKUP(A1134,'Data Analysis'!A1133:Q3468,8,FALSE)</f>
        <v>No</v>
      </c>
      <c r="H1134" s="7">
        <f>VLOOKUP(A1134,'Data Analysis'!A1133:Q3468,10,FALSE)</f>
        <v>0</v>
      </c>
      <c r="I1134" s="7" t="str">
        <f>VLOOKUP(A1134,'Data Analysis'!A1133:Q3468,17,FALSE)</f>
        <v>No</v>
      </c>
      <c r="J1134" s="7" t="str">
        <f>VLOOKUP(A1134,'Data Analysis'!A1133:Q3468,11,FALSE)</f>
        <v>Obesity</v>
      </c>
      <c r="K1134" s="7" t="str">
        <f>VLOOKUP(A1134,'Data Analysis'!A1133:Q3468,12,FALSE)</f>
        <v>Diabetes</v>
      </c>
      <c r="L1134" s="7" t="str">
        <f>VLOOKUP(A1134,'Data Analysis'!A1133:Q3468,13,FALSE)</f>
        <v>17-Aug-1962</v>
      </c>
      <c r="M1134" s="7">
        <f>VLOOKUP(A1134,'Data Analysis'!A1133:Q3468,14,FALSE)</f>
        <v>9907.83</v>
      </c>
      <c r="N1134" s="7" t="str">
        <f>VLOOKUP(A1134,'Data Analysis'!A1133:Q3468,16,FALSE)</f>
        <v>tier - 3</v>
      </c>
      <c r="O1134" s="7" t="str">
        <f>VLOOKUP(A1134,'Data Analysis'!A1133:Q3468,15,FALSE)</f>
        <v>tier - 2</v>
      </c>
      <c r="P1134" s="7">
        <f>VLOOKUP(A1134,'Data Analysis'!A1133:Q3468,2,FALSE)</f>
        <v>60</v>
      </c>
      <c r="Q1134" s="7">
        <f>VLOOKUP(A1135,'Data Analysis'!A1134:Q3469,2,FALSE)</f>
        <v>26</v>
      </c>
    </row>
    <row r="1135" ht="15.6" spans="1:17">
      <c r="A1135" s="9" t="s">
        <v>2268</v>
      </c>
      <c r="B1135" s="7" t="str">
        <f>VLOOKUP(A1135,'Data Analysis'!A1134:Q3469,4,FALSE)</f>
        <v>  Lara</v>
      </c>
      <c r="C1135" s="7">
        <f>VLOOKUP(A1135,'Data Analysis'!A1134:Q3469,5,FALSE)</f>
        <v>45.72</v>
      </c>
      <c r="D1135" s="7">
        <f>VLOOKUP(A1135,'Data Analysis'!A1134:Q3469,6,FALSE)</f>
        <v>4.23</v>
      </c>
      <c r="E1135" s="7" t="str">
        <f>VLOOKUP(A1135,'Data Analysis'!A1134:Q3469,7,FALSE)</f>
        <v>yes</v>
      </c>
      <c r="F1135" s="7" t="str">
        <f>VLOOKUP(A1135,'Data Analysis'!A1134:Q3469,9,FALSE)</f>
        <v>No</v>
      </c>
      <c r="G1135" s="7" t="str">
        <f>VLOOKUP(A1135,'Data Analysis'!A1134:Q3469,8,FALSE)</f>
        <v>No</v>
      </c>
      <c r="H1135" s="7">
        <f>VLOOKUP(A1135,'Data Analysis'!A1134:Q3469,10,FALSE)</f>
        <v>0</v>
      </c>
      <c r="I1135" s="7" t="str">
        <f>VLOOKUP(A1135,'Data Analysis'!A1134:Q3469,17,FALSE)</f>
        <v>No</v>
      </c>
      <c r="J1135" s="7" t="str">
        <f>VLOOKUP(A1135,'Data Analysis'!A1134:Q3469,11,FALSE)</f>
        <v>Normal Weight</v>
      </c>
      <c r="K1135" s="7" t="str">
        <f>VLOOKUP(A1135,'Data Analysis'!A1134:Q3469,12,FALSE)</f>
        <v>Normal</v>
      </c>
      <c r="L1135" s="7" t="str">
        <f>VLOOKUP(A1135,'Data Analysis'!A1134:Q3469,13,FALSE)</f>
        <v>8-Jul-1996</v>
      </c>
      <c r="M1135" s="7">
        <f>VLOOKUP(A1135,'Data Analysis'!A1134:Q3469,14,FALSE)</f>
        <v>9894.69</v>
      </c>
      <c r="N1135" s="7" t="str">
        <f>VLOOKUP(A1135,'Data Analysis'!A1134:Q3469,16,FALSE)</f>
        <v>tier - 2</v>
      </c>
      <c r="O1135" s="7" t="str">
        <f>VLOOKUP(A1135,'Data Analysis'!A1134:Q3469,15,FALSE)</f>
        <v>tier - 3</v>
      </c>
      <c r="P1135" s="7">
        <f>VLOOKUP(A1135,'Data Analysis'!A1134:Q3469,2,FALSE)</f>
        <v>26</v>
      </c>
      <c r="Q1135" s="7">
        <f>VLOOKUP(A1136,'Data Analysis'!A1135:Q3470,2,FALSE)</f>
        <v>56</v>
      </c>
    </row>
    <row r="1136" ht="15.6" spans="1:17">
      <c r="A1136" s="9" t="s">
        <v>2270</v>
      </c>
      <c r="B1136" s="7" t="str">
        <f>VLOOKUP(A1136,'Data Analysis'!A1135:Q3470,4,FALSE)</f>
        <v>  Megan</v>
      </c>
      <c r="C1136" s="7">
        <f>VLOOKUP(A1136,'Data Analysis'!A1135:Q3470,5,FALSE)</f>
        <v>25</v>
      </c>
      <c r="D1136" s="7">
        <f>VLOOKUP(A1136,'Data Analysis'!A1135:Q3470,6,FALSE)</f>
        <v>5.32</v>
      </c>
      <c r="E1136" s="7" t="str">
        <f>VLOOKUP(A1136,'Data Analysis'!A1135:Q3470,7,FALSE)</f>
        <v>yes</v>
      </c>
      <c r="F1136" s="7" t="str">
        <f>VLOOKUP(A1136,'Data Analysis'!A1135:Q3470,9,FALSE)</f>
        <v>No</v>
      </c>
      <c r="G1136" s="7" t="str">
        <f>VLOOKUP(A1136,'Data Analysis'!A1135:Q3470,8,FALSE)</f>
        <v>No</v>
      </c>
      <c r="H1136" s="7">
        <f>VLOOKUP(A1136,'Data Analysis'!A1135:Q3470,10,FALSE)</f>
        <v>2</v>
      </c>
      <c r="I1136" s="7" t="str">
        <f>VLOOKUP(A1136,'Data Analysis'!A1135:Q3470,17,FALSE)</f>
        <v>No</v>
      </c>
      <c r="J1136" s="7" t="str">
        <f>VLOOKUP(A1136,'Data Analysis'!A1135:Q3470,11,FALSE)</f>
        <v>Overweight</v>
      </c>
      <c r="K1136" s="7" t="str">
        <f>VLOOKUP(A1136,'Data Analysis'!A1135:Q3470,12,FALSE)</f>
        <v>Normal</v>
      </c>
      <c r="L1136" s="7" t="str">
        <f>VLOOKUP(A1136,'Data Analysis'!A1135:Q3470,13,FALSE)</f>
        <v>5-Nov-1966</v>
      </c>
      <c r="M1136" s="7">
        <f>VLOOKUP(A1136,'Data Analysis'!A1135:Q3470,14,FALSE)</f>
        <v>9890.23</v>
      </c>
      <c r="N1136" s="7" t="str">
        <f>VLOOKUP(A1136,'Data Analysis'!A1135:Q3470,16,FALSE)</f>
        <v>tier - 3</v>
      </c>
      <c r="O1136" s="7" t="str">
        <f>VLOOKUP(A1136,'Data Analysis'!A1135:Q3470,15,FALSE)</f>
        <v>tier - 3</v>
      </c>
      <c r="P1136" s="7">
        <f>VLOOKUP(A1136,'Data Analysis'!A1135:Q3470,2,FALSE)</f>
        <v>56</v>
      </c>
      <c r="Q1136" s="7">
        <f>VLOOKUP(A1137,'Data Analysis'!A1136:Q3471,2,FALSE)</f>
        <v>51</v>
      </c>
    </row>
    <row r="1137" ht="15.6" spans="1:17">
      <c r="A1137" s="9" t="s">
        <v>2272</v>
      </c>
      <c r="B1137" s="7" t="str">
        <f>VLOOKUP(A1137,'Data Analysis'!A1136:Q3471,4,FALSE)</f>
        <v>  Sara</v>
      </c>
      <c r="C1137" s="7">
        <f>VLOOKUP(A1137,'Data Analysis'!A1136:Q3471,5,FALSE)</f>
        <v>39.5</v>
      </c>
      <c r="D1137" s="7">
        <f>VLOOKUP(A1137,'Data Analysis'!A1136:Q3471,6,FALSE)</f>
        <v>6.66</v>
      </c>
      <c r="E1137" s="7" t="str">
        <f>VLOOKUP(A1137,'Data Analysis'!A1136:Q3471,7,FALSE)</f>
        <v>No</v>
      </c>
      <c r="F1137" s="7" t="str">
        <f>VLOOKUP(A1137,'Data Analysis'!A1136:Q3471,9,FALSE)</f>
        <v>No</v>
      </c>
      <c r="G1137" s="7" t="str">
        <f>VLOOKUP(A1137,'Data Analysis'!A1136:Q3471,8,FALSE)</f>
        <v>No</v>
      </c>
      <c r="H1137" s="7">
        <f>VLOOKUP(A1137,'Data Analysis'!A1136:Q3471,10,FALSE)</f>
        <v>0</v>
      </c>
      <c r="I1137" s="7" t="str">
        <f>VLOOKUP(A1137,'Data Analysis'!A1136:Q3471,17,FALSE)</f>
        <v>No</v>
      </c>
      <c r="J1137" s="7" t="str">
        <f>VLOOKUP(A1137,'Data Analysis'!A1136:Q3471,11,FALSE)</f>
        <v>Obesity</v>
      </c>
      <c r="K1137" s="7" t="str">
        <f>VLOOKUP(A1137,'Data Analysis'!A1136:Q3471,12,FALSE)</f>
        <v>Diabetes</v>
      </c>
      <c r="L1137" s="7" t="str">
        <f>VLOOKUP(A1137,'Data Analysis'!A1136:Q3471,13,FALSE)</f>
        <v>8-Nov-1971</v>
      </c>
      <c r="M1137" s="7">
        <f>VLOOKUP(A1137,'Data Analysis'!A1136:Q3471,14,FALSE)</f>
        <v>9880.07</v>
      </c>
      <c r="N1137" s="7" t="str">
        <f>VLOOKUP(A1137,'Data Analysis'!A1136:Q3471,16,FALSE)</f>
        <v>tier - 2</v>
      </c>
      <c r="O1137" s="7" t="str">
        <f>VLOOKUP(A1137,'Data Analysis'!A1136:Q3471,15,FALSE)</f>
        <v>tier - 3</v>
      </c>
      <c r="P1137" s="7">
        <f>VLOOKUP(A1137,'Data Analysis'!A1136:Q3471,2,FALSE)</f>
        <v>51</v>
      </c>
      <c r="Q1137" s="7">
        <f>VLOOKUP(A1138,'Data Analysis'!A1137:Q3472,2,FALSE)</f>
        <v>51</v>
      </c>
    </row>
    <row r="1138" ht="15.6" spans="1:17">
      <c r="A1138" s="9" t="s">
        <v>2274</v>
      </c>
      <c r="B1138" s="7" t="str">
        <f>VLOOKUP(A1138,'Data Analysis'!A1137:Q3472,4,FALSE)</f>
        <v>  Lucie J</v>
      </c>
      <c r="C1138" s="7">
        <f>VLOOKUP(A1138,'Data Analysis'!A1137:Q3472,5,FALSE)</f>
        <v>37.73</v>
      </c>
      <c r="D1138" s="7">
        <f>VLOOKUP(A1138,'Data Analysis'!A1137:Q3472,6,FALSE)</f>
        <v>7.4</v>
      </c>
      <c r="E1138" s="7" t="str">
        <f>VLOOKUP(A1138,'Data Analysis'!A1137:Q3472,7,FALSE)</f>
        <v>No</v>
      </c>
      <c r="F1138" s="7" t="str">
        <f>VLOOKUP(A1138,'Data Analysis'!A1137:Q3472,9,FALSE)</f>
        <v>No</v>
      </c>
      <c r="G1138" s="7" t="str">
        <f>VLOOKUP(A1138,'Data Analysis'!A1137:Q3472,8,FALSE)</f>
        <v>No</v>
      </c>
      <c r="H1138" s="7">
        <f>VLOOKUP(A1138,'Data Analysis'!A1137:Q3472,10,FALSE)</f>
        <v>0</v>
      </c>
      <c r="I1138" s="7" t="str">
        <f>VLOOKUP(A1138,'Data Analysis'!A1137:Q3472,17,FALSE)</f>
        <v>No</v>
      </c>
      <c r="J1138" s="7" t="str">
        <f>VLOOKUP(A1138,'Data Analysis'!A1137:Q3472,11,FALSE)</f>
        <v>Normal Weight</v>
      </c>
      <c r="K1138" s="7" t="str">
        <f>VLOOKUP(A1138,'Data Analysis'!A1137:Q3472,12,FALSE)</f>
        <v>Diabetes</v>
      </c>
      <c r="L1138" s="7" t="str">
        <f>VLOOKUP(A1138,'Data Analysis'!A1137:Q3472,13,FALSE)</f>
        <v>3-Oct-1971</v>
      </c>
      <c r="M1138" s="7">
        <f>VLOOKUP(A1138,'Data Analysis'!A1137:Q3472,14,FALSE)</f>
        <v>9877.61</v>
      </c>
      <c r="N1138" s="7" t="str">
        <f>VLOOKUP(A1138,'Data Analysis'!A1137:Q3472,16,FALSE)</f>
        <v>tier - 2</v>
      </c>
      <c r="O1138" s="7" t="str">
        <f>VLOOKUP(A1138,'Data Analysis'!A1137:Q3472,15,FALSE)</f>
        <v>tier - 1</v>
      </c>
      <c r="P1138" s="7">
        <f>VLOOKUP(A1138,'Data Analysis'!A1137:Q3472,2,FALSE)</f>
        <v>51</v>
      </c>
      <c r="Q1138" s="7">
        <f>VLOOKUP(A1139,'Data Analysis'!A1138:Q3473,2,FALSE)</f>
        <v>51</v>
      </c>
    </row>
    <row r="1139" ht="15.6" spans="1:17">
      <c r="A1139" s="9" t="s">
        <v>2276</v>
      </c>
      <c r="B1139" s="7" t="str">
        <f>VLOOKUP(A1139,'Data Analysis'!A1138:Q3473,4,FALSE)</f>
        <v>  Elizabeth S</v>
      </c>
      <c r="C1139" s="7">
        <f>VLOOKUP(A1139,'Data Analysis'!A1138:Q3473,5,FALSE)</f>
        <v>40.66</v>
      </c>
      <c r="D1139" s="7">
        <f>VLOOKUP(A1139,'Data Analysis'!A1138:Q3473,6,FALSE)</f>
        <v>10.08</v>
      </c>
      <c r="E1139" s="7" t="str">
        <f>VLOOKUP(A1139,'Data Analysis'!A1138:Q3473,7,FALSE)</f>
        <v>No</v>
      </c>
      <c r="F1139" s="7" t="str">
        <f>VLOOKUP(A1139,'Data Analysis'!A1138:Q3473,9,FALSE)</f>
        <v>No</v>
      </c>
      <c r="G1139" s="7" t="str">
        <f>VLOOKUP(A1139,'Data Analysis'!A1138:Q3473,8,FALSE)</f>
        <v>No</v>
      </c>
      <c r="H1139" s="7">
        <f>VLOOKUP(A1139,'Data Analysis'!A1138:Q3473,10,FALSE)</f>
        <v>0</v>
      </c>
      <c r="I1139" s="7" t="str">
        <f>VLOOKUP(A1139,'Data Analysis'!A1138:Q3473,17,FALSE)</f>
        <v>No</v>
      </c>
      <c r="J1139" s="7" t="str">
        <f>VLOOKUP(A1139,'Data Analysis'!A1138:Q3473,11,FALSE)</f>
        <v>Obesity</v>
      </c>
      <c r="K1139" s="7" t="str">
        <f>VLOOKUP(A1139,'Data Analysis'!A1138:Q3473,12,FALSE)</f>
        <v>Diabetes</v>
      </c>
      <c r="L1139" s="7" t="str">
        <f>VLOOKUP(A1139,'Data Analysis'!A1138:Q3473,13,FALSE)</f>
        <v>3-Jul-1971</v>
      </c>
      <c r="M1139" s="7">
        <f>VLOOKUP(A1139,'Data Analysis'!A1138:Q3473,14,FALSE)</f>
        <v>9875.68</v>
      </c>
      <c r="N1139" s="7" t="str">
        <f>VLOOKUP(A1139,'Data Analysis'!A1138:Q3473,16,FALSE)</f>
        <v>tier - 2</v>
      </c>
      <c r="O1139" s="7" t="str">
        <f>VLOOKUP(A1139,'Data Analysis'!A1138:Q3473,15,FALSE)</f>
        <v>tier - 3</v>
      </c>
      <c r="P1139" s="7">
        <f>VLOOKUP(A1139,'Data Analysis'!A1138:Q3473,2,FALSE)</f>
        <v>51</v>
      </c>
      <c r="Q1139" s="7">
        <f>VLOOKUP(A1140,'Data Analysis'!A1139:Q3474,2,FALSE)</f>
        <v>51</v>
      </c>
    </row>
    <row r="1140" ht="15.6" spans="1:17">
      <c r="A1140" s="9" t="s">
        <v>2278</v>
      </c>
      <c r="B1140" s="7" t="str">
        <f>VLOOKUP(A1140,'Data Analysis'!A1139:Q3474,4,FALSE)</f>
        <v>  Carma S</v>
      </c>
      <c r="C1140" s="7">
        <f>VLOOKUP(A1140,'Data Analysis'!A1139:Q3474,5,FALSE)</f>
        <v>34.2</v>
      </c>
      <c r="D1140" s="7">
        <f>VLOOKUP(A1140,'Data Analysis'!A1139:Q3474,6,FALSE)</f>
        <v>8.58</v>
      </c>
      <c r="E1140" s="7" t="str">
        <f>VLOOKUP(A1140,'Data Analysis'!A1139:Q3474,7,FALSE)</f>
        <v>No</v>
      </c>
      <c r="F1140" s="7" t="str">
        <f>VLOOKUP(A1140,'Data Analysis'!A1139:Q3474,9,FALSE)</f>
        <v>No</v>
      </c>
      <c r="G1140" s="7" t="str">
        <f>VLOOKUP(A1140,'Data Analysis'!A1139:Q3474,8,FALSE)</f>
        <v>No</v>
      </c>
      <c r="H1140" s="7">
        <f>VLOOKUP(A1140,'Data Analysis'!A1139:Q3474,10,FALSE)</f>
        <v>0</v>
      </c>
      <c r="I1140" s="7" t="str">
        <f>VLOOKUP(A1140,'Data Analysis'!A1139:Q3474,17,FALSE)</f>
        <v>No</v>
      </c>
      <c r="J1140" s="7" t="str">
        <f>VLOOKUP(A1140,'Data Analysis'!A1139:Q3474,11,FALSE)</f>
        <v>Normal Weight</v>
      </c>
      <c r="K1140" s="7" t="str">
        <f>VLOOKUP(A1140,'Data Analysis'!A1139:Q3474,12,FALSE)</f>
        <v>Diabetes</v>
      </c>
      <c r="L1140" s="7" t="str">
        <f>VLOOKUP(A1140,'Data Analysis'!A1139:Q3474,13,FALSE)</f>
        <v>22-Dec-1971</v>
      </c>
      <c r="M1140" s="7">
        <f>VLOOKUP(A1140,'Data Analysis'!A1139:Q3474,14,FALSE)</f>
        <v>9872.7</v>
      </c>
      <c r="N1140" s="7" t="str">
        <f>VLOOKUP(A1140,'Data Analysis'!A1139:Q3474,16,FALSE)</f>
        <v>tier - 2</v>
      </c>
      <c r="O1140" s="7" t="str">
        <f>VLOOKUP(A1140,'Data Analysis'!A1139:Q3474,15,FALSE)</f>
        <v>tier - 2</v>
      </c>
      <c r="P1140" s="7">
        <f>VLOOKUP(A1140,'Data Analysis'!A1139:Q3474,2,FALSE)</f>
        <v>51</v>
      </c>
      <c r="Q1140" s="7">
        <f>VLOOKUP(A1141,'Data Analysis'!A1140:Q3475,2,FALSE)</f>
        <v>24</v>
      </c>
    </row>
    <row r="1141" ht="15.6" spans="1:17">
      <c r="A1141" s="9" t="s">
        <v>2280</v>
      </c>
      <c r="B1141" s="7" t="str">
        <f>VLOOKUP(A1141,'Data Analysis'!A1140:Q3475,4,FALSE)</f>
        <v>  Ryan</v>
      </c>
      <c r="C1141" s="7">
        <f>VLOOKUP(A1141,'Data Analysis'!A1140:Q3475,5,FALSE)</f>
        <v>46.51</v>
      </c>
      <c r="D1141" s="7">
        <f>VLOOKUP(A1141,'Data Analysis'!A1140:Q3475,6,FALSE)</f>
        <v>5.84</v>
      </c>
      <c r="E1141" s="7" t="str">
        <f>VLOOKUP(A1141,'Data Analysis'!A1140:Q3475,7,FALSE)</f>
        <v>No</v>
      </c>
      <c r="F1141" s="7" t="str">
        <f>VLOOKUP(A1141,'Data Analysis'!A1140:Q3475,9,FALSE)</f>
        <v>No</v>
      </c>
      <c r="G1141" s="7" t="str">
        <f>VLOOKUP(A1141,'Data Analysis'!A1140:Q3475,8,FALSE)</f>
        <v>No</v>
      </c>
      <c r="H1141" s="7">
        <f>VLOOKUP(A1141,'Data Analysis'!A1140:Q3475,10,FALSE)</f>
        <v>1</v>
      </c>
      <c r="I1141" s="7" t="str">
        <f>VLOOKUP(A1141,'Data Analysis'!A1140:Q3475,17,FALSE)</f>
        <v>No</v>
      </c>
      <c r="J1141" s="7" t="str">
        <f>VLOOKUP(A1141,'Data Analysis'!A1140:Q3475,11,FALSE)</f>
        <v>Overweight</v>
      </c>
      <c r="K1141" s="7" t="str">
        <f>VLOOKUP(A1141,'Data Analysis'!A1140:Q3475,12,FALSE)</f>
        <v>Prediabetes</v>
      </c>
      <c r="L1141" s="7" t="str">
        <f>VLOOKUP(A1141,'Data Analysis'!A1140:Q3475,13,FALSE)</f>
        <v>6-Jul-1998</v>
      </c>
      <c r="M1141" s="7">
        <f>VLOOKUP(A1141,'Data Analysis'!A1140:Q3475,14,FALSE)</f>
        <v>9870.59</v>
      </c>
      <c r="N1141" s="7" t="str">
        <f>VLOOKUP(A1141,'Data Analysis'!A1140:Q3475,16,FALSE)</f>
        <v>tier - 2</v>
      </c>
      <c r="O1141" s="7" t="str">
        <f>VLOOKUP(A1141,'Data Analysis'!A1140:Q3475,15,FALSE)</f>
        <v>tier - 2</v>
      </c>
      <c r="P1141" s="7">
        <f>VLOOKUP(A1141,'Data Analysis'!A1140:Q3475,2,FALSE)</f>
        <v>24</v>
      </c>
      <c r="Q1141" s="7">
        <f>VLOOKUP(A1142,'Data Analysis'!A1141:Q3476,2,FALSE)</f>
        <v>53</v>
      </c>
    </row>
    <row r="1142" ht="15.6" spans="1:17">
      <c r="A1142" s="9" t="s">
        <v>2282</v>
      </c>
      <c r="B1142" s="7" t="str">
        <f>VLOOKUP(A1142,'Data Analysis'!A1141:Q3476,4,FALSE)</f>
        <v>  Daniel</v>
      </c>
      <c r="C1142" s="7">
        <f>VLOOKUP(A1142,'Data Analysis'!A1141:Q3476,5,FALSE)</f>
        <v>28.88</v>
      </c>
      <c r="D1142" s="7">
        <f>VLOOKUP(A1142,'Data Analysis'!A1141:Q3476,6,FALSE)</f>
        <v>4.86</v>
      </c>
      <c r="E1142" s="7" t="str">
        <f>VLOOKUP(A1142,'Data Analysis'!A1141:Q3476,7,FALSE)</f>
        <v>yes</v>
      </c>
      <c r="F1142" s="7" t="str">
        <f>VLOOKUP(A1142,'Data Analysis'!A1141:Q3476,9,FALSE)</f>
        <v>No</v>
      </c>
      <c r="G1142" s="7" t="str">
        <f>VLOOKUP(A1142,'Data Analysis'!A1141:Q3476,8,FALSE)</f>
        <v>Yes</v>
      </c>
      <c r="H1142" s="7">
        <f>VLOOKUP(A1142,'Data Analysis'!A1141:Q3476,10,FALSE)</f>
        <v>1</v>
      </c>
      <c r="I1142" s="7" t="str">
        <f>VLOOKUP(A1142,'Data Analysis'!A1141:Q3476,17,FALSE)</f>
        <v>No</v>
      </c>
      <c r="J1142" s="7" t="str">
        <f>VLOOKUP(A1142,'Data Analysis'!A1141:Q3476,11,FALSE)</f>
        <v>Obesity</v>
      </c>
      <c r="K1142" s="7" t="str">
        <f>VLOOKUP(A1142,'Data Analysis'!A1141:Q3476,12,FALSE)</f>
        <v>Normal</v>
      </c>
      <c r="L1142" s="7" t="str">
        <f>VLOOKUP(A1142,'Data Analysis'!A1141:Q3476,13,FALSE)</f>
        <v>13-Aug-1969</v>
      </c>
      <c r="M1142" s="7">
        <f>VLOOKUP(A1142,'Data Analysis'!A1141:Q3476,14,FALSE)</f>
        <v>9869.81</v>
      </c>
      <c r="N1142" s="7" t="str">
        <f>VLOOKUP(A1142,'Data Analysis'!A1141:Q3476,16,FALSE)</f>
        <v>tier - 3</v>
      </c>
      <c r="O1142" s="7" t="str">
        <f>VLOOKUP(A1142,'Data Analysis'!A1141:Q3476,15,FALSE)</f>
        <v>tier - 3</v>
      </c>
      <c r="P1142" s="7">
        <f>VLOOKUP(A1142,'Data Analysis'!A1141:Q3476,2,FALSE)</f>
        <v>53</v>
      </c>
      <c r="Q1142" s="7">
        <f>VLOOKUP(A1143,'Data Analysis'!A1142:Q3477,2,FALSE)</f>
        <v>51</v>
      </c>
    </row>
    <row r="1143" ht="15.6" spans="1:17">
      <c r="A1143" s="9" t="s">
        <v>2284</v>
      </c>
      <c r="B1143" s="7" t="str">
        <f>VLOOKUP(A1143,'Data Analysis'!A1142:Q3477,4,FALSE)</f>
        <v>  Sarah</v>
      </c>
      <c r="C1143" s="7">
        <f>VLOOKUP(A1143,'Data Analysis'!A1142:Q3477,5,FALSE)</f>
        <v>33.915</v>
      </c>
      <c r="D1143" s="7">
        <f>VLOOKUP(A1143,'Data Analysis'!A1142:Q3477,6,FALSE)</f>
        <v>11.52</v>
      </c>
      <c r="E1143" s="7" t="str">
        <f>VLOOKUP(A1143,'Data Analysis'!A1142:Q3477,7,FALSE)</f>
        <v>No</v>
      </c>
      <c r="F1143" s="7" t="str">
        <f>VLOOKUP(A1143,'Data Analysis'!A1142:Q3477,9,FALSE)</f>
        <v>No</v>
      </c>
      <c r="G1143" s="7" t="str">
        <f>VLOOKUP(A1143,'Data Analysis'!A1142:Q3477,8,FALSE)</f>
        <v>No</v>
      </c>
      <c r="H1143" s="7">
        <f>VLOOKUP(A1143,'Data Analysis'!A1142:Q3477,10,FALSE)</f>
        <v>0</v>
      </c>
      <c r="I1143" s="7" t="str">
        <f>VLOOKUP(A1143,'Data Analysis'!A1142:Q3477,17,FALSE)</f>
        <v>No</v>
      </c>
      <c r="J1143" s="7" t="str">
        <f>VLOOKUP(A1143,'Data Analysis'!A1142:Q3477,11,FALSE)</f>
        <v>Overweight</v>
      </c>
      <c r="K1143" s="7" t="str">
        <f>VLOOKUP(A1143,'Data Analysis'!A1142:Q3477,12,FALSE)</f>
        <v>Diabetes</v>
      </c>
      <c r="L1143" s="7" t="str">
        <f>VLOOKUP(A1143,'Data Analysis'!A1142:Q3477,13,FALSE)</f>
        <v>9-Nov-1971</v>
      </c>
      <c r="M1143" s="7">
        <f>VLOOKUP(A1143,'Data Analysis'!A1142:Q3477,14,FALSE)</f>
        <v>9866.3</v>
      </c>
      <c r="N1143" s="7" t="str">
        <f>VLOOKUP(A1143,'Data Analysis'!A1142:Q3477,16,FALSE)</f>
        <v>tier - 2</v>
      </c>
      <c r="O1143" s="7" t="str">
        <f>VLOOKUP(A1143,'Data Analysis'!A1142:Q3477,15,FALSE)</f>
        <v>tier - 3</v>
      </c>
      <c r="P1143" s="7">
        <f>VLOOKUP(A1143,'Data Analysis'!A1142:Q3477,2,FALSE)</f>
        <v>51</v>
      </c>
      <c r="Q1143" s="7">
        <f>VLOOKUP(A1144,'Data Analysis'!A1143:Q3478,2,FALSE)</f>
        <v>53</v>
      </c>
    </row>
    <row r="1144" ht="15.6" spans="1:17">
      <c r="A1144" s="9" t="s">
        <v>2286</v>
      </c>
      <c r="B1144" s="7" t="str">
        <f>VLOOKUP(A1144,'Data Analysis'!A1143:Q3478,4,FALSE)</f>
        <v>  Matthew J</v>
      </c>
      <c r="C1144" s="7">
        <f>VLOOKUP(A1144,'Data Analysis'!A1143:Q3478,5,FALSE)</f>
        <v>24.32</v>
      </c>
      <c r="D1144" s="7">
        <f>VLOOKUP(A1144,'Data Analysis'!A1143:Q3478,6,FALSE)</f>
        <v>6.15</v>
      </c>
      <c r="E1144" s="7" t="str">
        <f>VLOOKUP(A1144,'Data Analysis'!A1143:Q3478,7,FALSE)</f>
        <v>yes</v>
      </c>
      <c r="F1144" s="7" t="str">
        <f>VLOOKUP(A1144,'Data Analysis'!A1143:Q3478,9,FALSE)</f>
        <v>No</v>
      </c>
      <c r="G1144" s="7" t="str">
        <f>VLOOKUP(A1144,'Data Analysis'!A1143:Q3478,8,FALSE)</f>
        <v>Yes</v>
      </c>
      <c r="H1144" s="7">
        <f>VLOOKUP(A1144,'Data Analysis'!A1143:Q3478,10,FALSE)</f>
        <v>1</v>
      </c>
      <c r="I1144" s="7" t="str">
        <f>VLOOKUP(A1144,'Data Analysis'!A1143:Q3478,17,FALSE)</f>
        <v>No</v>
      </c>
      <c r="J1144" s="7" t="str">
        <f>VLOOKUP(A1144,'Data Analysis'!A1143:Q3478,11,FALSE)</f>
        <v>Normal Weight</v>
      </c>
      <c r="K1144" s="7" t="str">
        <f>VLOOKUP(A1144,'Data Analysis'!A1143:Q3478,12,FALSE)</f>
        <v>Prediabetes</v>
      </c>
      <c r="L1144" s="7" t="str">
        <f>VLOOKUP(A1144,'Data Analysis'!A1143:Q3478,13,FALSE)</f>
        <v>20-Oct-1969</v>
      </c>
      <c r="M1144" s="7">
        <f>VLOOKUP(A1144,'Data Analysis'!A1143:Q3478,14,FALSE)</f>
        <v>9863.47</v>
      </c>
      <c r="N1144" s="7" t="str">
        <f>VLOOKUP(A1144,'Data Analysis'!A1143:Q3478,16,FALSE)</f>
        <v>tier - 3</v>
      </c>
      <c r="O1144" s="7" t="str">
        <f>VLOOKUP(A1144,'Data Analysis'!A1143:Q3478,15,FALSE)</f>
        <v>tier - 3</v>
      </c>
      <c r="P1144" s="7">
        <f>VLOOKUP(A1144,'Data Analysis'!A1143:Q3478,2,FALSE)</f>
        <v>53</v>
      </c>
      <c r="Q1144" s="7">
        <f>VLOOKUP(A1145,'Data Analysis'!A1144:Q3479,2,FALSE)</f>
        <v>51</v>
      </c>
    </row>
    <row r="1145" ht="15.6" spans="1:17">
      <c r="A1145" s="9" t="s">
        <v>2288</v>
      </c>
      <c r="B1145" s="7" t="str">
        <f>VLOOKUP(A1145,'Data Analysis'!A1144:Q3479,4,FALSE)</f>
        <v>  Francesca</v>
      </c>
      <c r="C1145" s="7">
        <f>VLOOKUP(A1145,'Data Analysis'!A1144:Q3479,5,FALSE)</f>
        <v>25.8</v>
      </c>
      <c r="D1145" s="7">
        <f>VLOOKUP(A1145,'Data Analysis'!A1144:Q3479,6,FALSE)</f>
        <v>9.94</v>
      </c>
      <c r="E1145" s="7" t="str">
        <f>VLOOKUP(A1145,'Data Analysis'!A1144:Q3479,7,FALSE)</f>
        <v>No</v>
      </c>
      <c r="F1145" s="7" t="str">
        <f>VLOOKUP(A1145,'Data Analysis'!A1144:Q3479,9,FALSE)</f>
        <v>No</v>
      </c>
      <c r="G1145" s="7" t="str">
        <f>VLOOKUP(A1145,'Data Analysis'!A1144:Q3479,8,FALSE)</f>
        <v>No</v>
      </c>
      <c r="H1145" s="7">
        <f>VLOOKUP(A1145,'Data Analysis'!A1144:Q3479,10,FALSE)</f>
        <v>0</v>
      </c>
      <c r="I1145" s="7" t="str">
        <f>VLOOKUP(A1145,'Data Analysis'!A1144:Q3479,17,FALSE)</f>
        <v>No</v>
      </c>
      <c r="J1145" s="7" t="str">
        <f>VLOOKUP(A1145,'Data Analysis'!A1144:Q3479,11,FALSE)</f>
        <v>Overweight</v>
      </c>
      <c r="K1145" s="7" t="str">
        <f>VLOOKUP(A1145,'Data Analysis'!A1144:Q3479,12,FALSE)</f>
        <v>Diabetes</v>
      </c>
      <c r="L1145" s="7" t="str">
        <f>VLOOKUP(A1145,'Data Analysis'!A1144:Q3479,13,FALSE)</f>
        <v>17-Jul-1971</v>
      </c>
      <c r="M1145" s="7">
        <f>VLOOKUP(A1145,'Data Analysis'!A1144:Q3479,14,FALSE)</f>
        <v>9861.03</v>
      </c>
      <c r="N1145" s="7" t="str">
        <f>VLOOKUP(A1145,'Data Analysis'!A1144:Q3479,16,FALSE)</f>
        <v>tier - 2</v>
      </c>
      <c r="O1145" s="7" t="str">
        <f>VLOOKUP(A1145,'Data Analysis'!A1144:Q3479,15,FALSE)</f>
        <v>tier - 2</v>
      </c>
      <c r="P1145" s="7">
        <f>VLOOKUP(A1145,'Data Analysis'!A1144:Q3479,2,FALSE)</f>
        <v>51</v>
      </c>
      <c r="Q1145" s="7">
        <f>VLOOKUP(A1146,'Data Analysis'!A1145:Q3480,2,FALSE)</f>
        <v>51</v>
      </c>
    </row>
    <row r="1146" ht="15.6" spans="1:17">
      <c r="A1146" s="9" t="s">
        <v>2290</v>
      </c>
      <c r="B1146" s="7" t="str">
        <f>VLOOKUP(A1146,'Data Analysis'!A1145:Q3480,4,FALSE)</f>
        <v>  Nicole</v>
      </c>
      <c r="C1146" s="7">
        <f>VLOOKUP(A1146,'Data Analysis'!A1145:Q3480,5,FALSE)</f>
        <v>21.56</v>
      </c>
      <c r="D1146" s="7">
        <f>VLOOKUP(A1146,'Data Analysis'!A1145:Q3480,6,FALSE)</f>
        <v>10.56</v>
      </c>
      <c r="E1146" s="7" t="str">
        <f>VLOOKUP(A1146,'Data Analysis'!A1145:Q3480,7,FALSE)</f>
        <v>No</v>
      </c>
      <c r="F1146" s="7" t="str">
        <f>VLOOKUP(A1146,'Data Analysis'!A1145:Q3480,9,FALSE)</f>
        <v>No</v>
      </c>
      <c r="G1146" s="7" t="str">
        <f>VLOOKUP(A1146,'Data Analysis'!A1145:Q3480,8,FALSE)</f>
        <v>No</v>
      </c>
      <c r="H1146" s="7">
        <f>VLOOKUP(A1146,'Data Analysis'!A1145:Q3480,10,FALSE)</f>
        <v>0</v>
      </c>
      <c r="I1146" s="7" t="str">
        <f>VLOOKUP(A1146,'Data Analysis'!A1145:Q3480,17,FALSE)</f>
        <v>No</v>
      </c>
      <c r="J1146" s="7" t="str">
        <f>VLOOKUP(A1146,'Data Analysis'!A1145:Q3480,11,FALSE)</f>
        <v>Obesity</v>
      </c>
      <c r="K1146" s="7" t="str">
        <f>VLOOKUP(A1146,'Data Analysis'!A1145:Q3480,12,FALSE)</f>
        <v>Diabetes</v>
      </c>
      <c r="L1146" s="7" t="str">
        <f>VLOOKUP(A1146,'Data Analysis'!A1145:Q3480,13,FALSE)</f>
        <v>23-Oct-1971</v>
      </c>
      <c r="M1146" s="7">
        <f>VLOOKUP(A1146,'Data Analysis'!A1145:Q3480,14,FALSE)</f>
        <v>9855.13</v>
      </c>
      <c r="N1146" s="7" t="str">
        <f>VLOOKUP(A1146,'Data Analysis'!A1145:Q3480,16,FALSE)</f>
        <v>tier - 2</v>
      </c>
      <c r="O1146" s="7" t="str">
        <f>VLOOKUP(A1146,'Data Analysis'!A1145:Q3480,15,FALSE)</f>
        <v>tier - 3</v>
      </c>
      <c r="P1146" s="7">
        <f>VLOOKUP(A1146,'Data Analysis'!A1145:Q3480,2,FALSE)</f>
        <v>51</v>
      </c>
      <c r="Q1146" s="7">
        <f>VLOOKUP(A1147,'Data Analysis'!A1146:Q3481,2,FALSE)</f>
        <v>54</v>
      </c>
    </row>
    <row r="1147" ht="15.6" spans="1:17">
      <c r="A1147" s="9" t="s">
        <v>2292</v>
      </c>
      <c r="B1147" s="7" t="str">
        <f>VLOOKUP(A1147,'Data Analysis'!A1146:Q3481,4,FALSE)</f>
        <v>  Toshiyuki</v>
      </c>
      <c r="C1147" s="7">
        <f>VLOOKUP(A1147,'Data Analysis'!A1146:Q3481,5,FALSE)</f>
        <v>31.6</v>
      </c>
      <c r="D1147" s="7">
        <f>VLOOKUP(A1147,'Data Analysis'!A1146:Q3481,6,FALSE)</f>
        <v>6.79</v>
      </c>
      <c r="E1147" s="7" t="str">
        <f>VLOOKUP(A1147,'Data Analysis'!A1146:Q3481,7,FALSE)</f>
        <v>No</v>
      </c>
      <c r="F1147" s="7" t="str">
        <f>VLOOKUP(A1147,'Data Analysis'!A1146:Q3481,9,FALSE)</f>
        <v>No</v>
      </c>
      <c r="G1147" s="7" t="str">
        <f>VLOOKUP(A1147,'Data Analysis'!A1146:Q3481,8,FALSE)</f>
        <v>No</v>
      </c>
      <c r="H1147" s="7">
        <f>VLOOKUP(A1147,'Data Analysis'!A1146:Q3481,10,FALSE)</f>
        <v>0</v>
      </c>
      <c r="I1147" s="7" t="str">
        <f>VLOOKUP(A1147,'Data Analysis'!A1146:Q3481,17,FALSE)</f>
        <v>No</v>
      </c>
      <c r="J1147" s="7" t="str">
        <f>VLOOKUP(A1147,'Data Analysis'!A1146:Q3481,11,FALSE)</f>
        <v>Overweight</v>
      </c>
      <c r="K1147" s="7" t="str">
        <f>VLOOKUP(A1147,'Data Analysis'!A1146:Q3481,12,FALSE)</f>
        <v>Diabetes</v>
      </c>
      <c r="L1147" s="7" t="str">
        <f>VLOOKUP(A1147,'Data Analysis'!A1146:Q3481,13,FALSE)</f>
        <v>4-Nov-1968</v>
      </c>
      <c r="M1147" s="7">
        <f>VLOOKUP(A1147,'Data Analysis'!A1146:Q3481,14,FALSE)</f>
        <v>9850.43</v>
      </c>
      <c r="N1147" s="7" t="str">
        <f>VLOOKUP(A1147,'Data Analysis'!A1146:Q3481,16,FALSE)</f>
        <v>tier - 3</v>
      </c>
      <c r="O1147" s="7" t="str">
        <f>VLOOKUP(A1147,'Data Analysis'!A1146:Q3481,15,FALSE)</f>
        <v>tier - 3</v>
      </c>
      <c r="P1147" s="7">
        <f>VLOOKUP(A1147,'Data Analysis'!A1146:Q3481,2,FALSE)</f>
        <v>54</v>
      </c>
      <c r="Q1147" s="7">
        <f>VLOOKUP(A1148,'Data Analysis'!A1147:Q3482,2,FALSE)</f>
        <v>30</v>
      </c>
    </row>
    <row r="1148" ht="15.6" spans="1:17">
      <c r="A1148" s="9" t="s">
        <v>2294</v>
      </c>
      <c r="B1148" s="7" t="str">
        <f>VLOOKUP(A1148,'Data Analysis'!A1147:Q3482,4,FALSE)</f>
        <v>  Tom L</v>
      </c>
      <c r="C1148" s="7">
        <f>VLOOKUP(A1148,'Data Analysis'!A1147:Q3482,5,FALSE)</f>
        <v>42.93</v>
      </c>
      <c r="D1148" s="7">
        <f>VLOOKUP(A1148,'Data Analysis'!A1147:Q3482,6,FALSE)</f>
        <v>4.8</v>
      </c>
      <c r="E1148" s="7" t="str">
        <f>VLOOKUP(A1148,'Data Analysis'!A1147:Q3482,7,FALSE)</f>
        <v>No</v>
      </c>
      <c r="F1148" s="7" t="str">
        <f>VLOOKUP(A1148,'Data Analysis'!A1147:Q3482,9,FALSE)</f>
        <v>No</v>
      </c>
      <c r="G1148" s="7" t="str">
        <f>VLOOKUP(A1148,'Data Analysis'!A1147:Q3482,8,FALSE)</f>
        <v>No</v>
      </c>
      <c r="H1148" s="7">
        <f>VLOOKUP(A1148,'Data Analysis'!A1147:Q3482,10,FALSE)</f>
        <v>1</v>
      </c>
      <c r="I1148" s="7" t="str">
        <f>VLOOKUP(A1148,'Data Analysis'!A1147:Q3482,17,FALSE)</f>
        <v>No</v>
      </c>
      <c r="J1148" s="7" t="str">
        <f>VLOOKUP(A1148,'Data Analysis'!A1147:Q3482,11,FALSE)</f>
        <v>Overweight</v>
      </c>
      <c r="K1148" s="7" t="str">
        <f>VLOOKUP(A1148,'Data Analysis'!A1147:Q3482,12,FALSE)</f>
        <v>Normal</v>
      </c>
      <c r="L1148" s="7" t="str">
        <f>VLOOKUP(A1148,'Data Analysis'!A1147:Q3482,13,FALSE)</f>
        <v>13-Aug-1992</v>
      </c>
      <c r="M1148" s="7">
        <f>VLOOKUP(A1148,'Data Analysis'!A1147:Q3482,14,FALSE)</f>
        <v>9844.45</v>
      </c>
      <c r="N1148" s="7" t="str">
        <f>VLOOKUP(A1148,'Data Analysis'!A1147:Q3482,16,FALSE)</f>
        <v>tier - 2</v>
      </c>
      <c r="O1148" s="7" t="str">
        <f>VLOOKUP(A1148,'Data Analysis'!A1147:Q3482,15,FALSE)</f>
        <v>tier - 1</v>
      </c>
      <c r="P1148" s="7">
        <f>VLOOKUP(A1148,'Data Analysis'!A1147:Q3482,2,FALSE)</f>
        <v>30</v>
      </c>
      <c r="Q1148" s="7">
        <f>VLOOKUP(A1149,'Data Analysis'!A1148:Q3483,2,FALSE)</f>
        <v>50</v>
      </c>
    </row>
    <row r="1149" ht="15.6" spans="1:17">
      <c r="A1149" s="9" t="s">
        <v>2296</v>
      </c>
      <c r="B1149" s="7" t="str">
        <f>VLOOKUP(A1149,'Data Analysis'!A1148:Q3483,4,FALSE)</f>
        <v>  Brian</v>
      </c>
      <c r="C1149" s="7">
        <f>VLOOKUP(A1149,'Data Analysis'!A1148:Q3483,5,FALSE)</f>
        <v>26.72</v>
      </c>
      <c r="D1149" s="7">
        <f>VLOOKUP(A1149,'Data Analysis'!A1148:Q3483,6,FALSE)</f>
        <v>5.75</v>
      </c>
      <c r="E1149" s="7" t="str">
        <f>VLOOKUP(A1149,'Data Analysis'!A1148:Q3483,7,FALSE)</f>
        <v>No</v>
      </c>
      <c r="F1149" s="7" t="str">
        <f>VLOOKUP(A1149,'Data Analysis'!A1148:Q3483,9,FALSE)</f>
        <v>No</v>
      </c>
      <c r="G1149" s="7" t="str">
        <f>VLOOKUP(A1149,'Data Analysis'!A1148:Q3483,8,FALSE)</f>
        <v>No</v>
      </c>
      <c r="H1149" s="7">
        <f>VLOOKUP(A1149,'Data Analysis'!A1148:Q3483,10,FALSE)</f>
        <v>2</v>
      </c>
      <c r="I1149" s="7" t="str">
        <f>VLOOKUP(A1149,'Data Analysis'!A1148:Q3483,17,FALSE)</f>
        <v>No</v>
      </c>
      <c r="J1149" s="7" t="str">
        <f>VLOOKUP(A1149,'Data Analysis'!A1148:Q3483,11,FALSE)</f>
        <v>Obesity</v>
      </c>
      <c r="K1149" s="7" t="str">
        <f>VLOOKUP(A1149,'Data Analysis'!A1148:Q3483,12,FALSE)</f>
        <v>Prediabetes</v>
      </c>
      <c r="L1149" s="7" t="str">
        <f>VLOOKUP(A1149,'Data Analysis'!A1148:Q3483,13,FALSE)</f>
        <v>26-Sep-1972</v>
      </c>
      <c r="M1149" s="7">
        <f>VLOOKUP(A1149,'Data Analysis'!A1148:Q3483,14,FALSE)</f>
        <v>9836.21</v>
      </c>
      <c r="N1149" s="7" t="str">
        <f>VLOOKUP(A1149,'Data Analysis'!A1148:Q3483,16,FALSE)</f>
        <v>tier - 2</v>
      </c>
      <c r="O1149" s="7" t="str">
        <f>VLOOKUP(A1149,'Data Analysis'!A1148:Q3483,15,FALSE)</f>
        <v>tier - 3</v>
      </c>
      <c r="P1149" s="7">
        <f>VLOOKUP(A1149,'Data Analysis'!A1148:Q3483,2,FALSE)</f>
        <v>50</v>
      </c>
      <c r="Q1149" s="7">
        <f>VLOOKUP(A1150,'Data Analysis'!A1149:Q3484,2,FALSE)</f>
        <v>50</v>
      </c>
    </row>
    <row r="1150" ht="15.6" spans="1:17">
      <c r="A1150" s="9" t="s">
        <v>2298</v>
      </c>
      <c r="B1150" s="7" t="str">
        <f>VLOOKUP(A1150,'Data Analysis'!A1149:Q3484,4,FALSE)</f>
        <v>  Matthew</v>
      </c>
      <c r="C1150" s="7">
        <f>VLOOKUP(A1150,'Data Analysis'!A1149:Q3484,5,FALSE)</f>
        <v>26.67</v>
      </c>
      <c r="D1150" s="7">
        <f>VLOOKUP(A1150,'Data Analysis'!A1149:Q3484,6,FALSE)</f>
        <v>5.81</v>
      </c>
      <c r="E1150" s="7" t="str">
        <f>VLOOKUP(A1150,'Data Analysis'!A1149:Q3484,7,FALSE)</f>
        <v>No</v>
      </c>
      <c r="F1150" s="7" t="str">
        <f>VLOOKUP(A1150,'Data Analysis'!A1149:Q3484,9,FALSE)</f>
        <v>No</v>
      </c>
      <c r="G1150" s="7" t="str">
        <f>VLOOKUP(A1150,'Data Analysis'!A1149:Q3484,8,FALSE)</f>
        <v>No</v>
      </c>
      <c r="H1150" s="7">
        <f>VLOOKUP(A1150,'Data Analysis'!A1149:Q3484,10,FALSE)</f>
        <v>2</v>
      </c>
      <c r="I1150" s="7" t="str">
        <f>VLOOKUP(A1150,'Data Analysis'!A1149:Q3484,17,FALSE)</f>
        <v>No</v>
      </c>
      <c r="J1150" s="7" t="str">
        <f>VLOOKUP(A1150,'Data Analysis'!A1149:Q3484,11,FALSE)</f>
        <v>Normal Weight</v>
      </c>
      <c r="K1150" s="7" t="str">
        <f>VLOOKUP(A1150,'Data Analysis'!A1149:Q3484,12,FALSE)</f>
        <v>Prediabetes</v>
      </c>
      <c r="L1150" s="7" t="str">
        <f>VLOOKUP(A1150,'Data Analysis'!A1149:Q3484,13,FALSE)</f>
        <v>28-Jun-1972</v>
      </c>
      <c r="M1150" s="7">
        <f>VLOOKUP(A1150,'Data Analysis'!A1149:Q3484,14,FALSE)</f>
        <v>9819.25</v>
      </c>
      <c r="N1150" s="7" t="str">
        <f>VLOOKUP(A1150,'Data Analysis'!A1149:Q3484,16,FALSE)</f>
        <v>tier - 2</v>
      </c>
      <c r="O1150" s="7" t="str">
        <f>VLOOKUP(A1150,'Data Analysis'!A1149:Q3484,15,FALSE)</f>
        <v>tier - 2</v>
      </c>
      <c r="P1150" s="7">
        <f>VLOOKUP(A1150,'Data Analysis'!A1149:Q3484,2,FALSE)</f>
        <v>50</v>
      </c>
      <c r="Q1150" s="7">
        <f>VLOOKUP(A1151,'Data Analysis'!A1150:Q3485,2,FALSE)</f>
        <v>49</v>
      </c>
    </row>
    <row r="1151" ht="15.6" spans="1:17">
      <c r="A1151" s="9" t="s">
        <v>2300</v>
      </c>
      <c r="B1151" s="7" t="str">
        <f>VLOOKUP(A1151,'Data Analysis'!A1150:Q3485,4,FALSE)</f>
        <v>  Julee</v>
      </c>
      <c r="C1151" s="7">
        <f>VLOOKUP(A1151,'Data Analysis'!A1150:Q3485,5,FALSE)</f>
        <v>42.68</v>
      </c>
      <c r="D1151" s="7">
        <f>VLOOKUP(A1151,'Data Analysis'!A1150:Q3485,6,FALSE)</f>
        <v>9.28</v>
      </c>
      <c r="E1151" s="7" t="str">
        <f>VLOOKUP(A1151,'Data Analysis'!A1150:Q3485,7,FALSE)</f>
        <v>No</v>
      </c>
      <c r="F1151" s="7" t="str">
        <f>VLOOKUP(A1151,'Data Analysis'!A1150:Q3485,9,FALSE)</f>
        <v>No</v>
      </c>
      <c r="G1151" s="7" t="str">
        <f>VLOOKUP(A1151,'Data Analysis'!A1150:Q3485,8,FALSE)</f>
        <v>No</v>
      </c>
      <c r="H1151" s="7">
        <f>VLOOKUP(A1151,'Data Analysis'!A1150:Q3485,10,FALSE)</f>
        <v>2</v>
      </c>
      <c r="I1151" s="7" t="str">
        <f>VLOOKUP(A1151,'Data Analysis'!A1150:Q3485,17,FALSE)</f>
        <v>No</v>
      </c>
      <c r="J1151" s="7" t="str">
        <f>VLOOKUP(A1151,'Data Analysis'!A1150:Q3485,11,FALSE)</f>
        <v>Normal Weight</v>
      </c>
      <c r="K1151" s="7" t="str">
        <f>VLOOKUP(A1151,'Data Analysis'!A1150:Q3485,12,FALSE)</f>
        <v>Diabetes</v>
      </c>
      <c r="L1151" s="7" t="str">
        <f>VLOOKUP(A1151,'Data Analysis'!A1150:Q3485,13,FALSE)</f>
        <v>17-Sep-1973</v>
      </c>
      <c r="M1151" s="7">
        <f>VLOOKUP(A1151,'Data Analysis'!A1150:Q3485,14,FALSE)</f>
        <v>9800.89</v>
      </c>
      <c r="N1151" s="7" t="str">
        <f>VLOOKUP(A1151,'Data Analysis'!A1150:Q3485,16,FALSE)</f>
        <v>tier - 2</v>
      </c>
      <c r="O1151" s="7" t="str">
        <f>VLOOKUP(A1151,'Data Analysis'!A1150:Q3485,15,FALSE)</f>
        <v>tier - 1</v>
      </c>
      <c r="P1151" s="7">
        <f>VLOOKUP(A1151,'Data Analysis'!A1150:Q3485,2,FALSE)</f>
        <v>49</v>
      </c>
      <c r="Q1151" s="7">
        <f>VLOOKUP(A1152,'Data Analysis'!A1151:Q3486,2,FALSE)</f>
        <v>46</v>
      </c>
    </row>
    <row r="1152" ht="15.6" spans="1:17">
      <c r="A1152" s="9" t="s">
        <v>2302</v>
      </c>
      <c r="B1152" s="7" t="str">
        <f>VLOOKUP(A1152,'Data Analysis'!A1151:Q3486,4,FALSE)</f>
        <v>  Christopher M</v>
      </c>
      <c r="C1152" s="7">
        <f>VLOOKUP(A1152,'Data Analysis'!A1151:Q3486,5,FALSE)</f>
        <v>24.31</v>
      </c>
      <c r="D1152" s="7">
        <f>VLOOKUP(A1152,'Data Analysis'!A1151:Q3486,6,FALSE)</f>
        <v>6.37</v>
      </c>
      <c r="E1152" s="7" t="str">
        <f>VLOOKUP(A1152,'Data Analysis'!A1151:Q3486,7,FALSE)</f>
        <v>No</v>
      </c>
      <c r="F1152" s="7" t="str">
        <f>VLOOKUP(A1152,'Data Analysis'!A1151:Q3486,9,FALSE)</f>
        <v>No</v>
      </c>
      <c r="G1152" s="7" t="str">
        <f>VLOOKUP(A1152,'Data Analysis'!A1151:Q3486,8,FALSE)</f>
        <v>No</v>
      </c>
      <c r="H1152" s="7">
        <f>VLOOKUP(A1152,'Data Analysis'!A1151:Q3486,10,FALSE)</f>
        <v>0</v>
      </c>
      <c r="I1152" s="7" t="str">
        <f>VLOOKUP(A1152,'Data Analysis'!A1151:Q3486,17,FALSE)</f>
        <v>No</v>
      </c>
      <c r="J1152" s="7" t="str">
        <f>VLOOKUP(A1152,'Data Analysis'!A1151:Q3486,11,FALSE)</f>
        <v>Normal Weight</v>
      </c>
      <c r="K1152" s="7" t="str">
        <f>VLOOKUP(A1152,'Data Analysis'!A1151:Q3486,12,FALSE)</f>
        <v>Prediabetes</v>
      </c>
      <c r="L1152" s="7" t="str">
        <f>VLOOKUP(A1152,'Data Analysis'!A1151:Q3486,13,FALSE)</f>
        <v>7-Jun-1977</v>
      </c>
      <c r="M1152" s="7">
        <f>VLOOKUP(A1152,'Data Analysis'!A1151:Q3486,14,FALSE)</f>
        <v>9788.87</v>
      </c>
      <c r="N1152" s="7" t="str">
        <f>VLOOKUP(A1152,'Data Analysis'!A1151:Q3486,16,FALSE)</f>
        <v>tier - 3</v>
      </c>
      <c r="O1152" s="7" t="str">
        <f>VLOOKUP(A1152,'Data Analysis'!A1151:Q3486,15,FALSE)</f>
        <v>tier - 2</v>
      </c>
      <c r="P1152" s="7">
        <f>VLOOKUP(A1152,'Data Analysis'!A1151:Q3486,2,FALSE)</f>
        <v>46</v>
      </c>
      <c r="Q1152" s="7">
        <f>VLOOKUP(A1153,'Data Analysis'!A1152:Q3487,2,FALSE)</f>
        <v>26</v>
      </c>
    </row>
    <row r="1153" ht="15.6" spans="1:17">
      <c r="A1153" s="9" t="s">
        <v>2304</v>
      </c>
      <c r="B1153" s="7" t="str">
        <f>VLOOKUP(A1153,'Data Analysis'!A1152:Q3487,4,FALSE)</f>
        <v>  Ciaran</v>
      </c>
      <c r="C1153" s="7">
        <f>VLOOKUP(A1153,'Data Analysis'!A1152:Q3487,5,FALSE)</f>
        <v>44.75</v>
      </c>
      <c r="D1153" s="7">
        <f>VLOOKUP(A1153,'Data Analysis'!A1152:Q3487,6,FALSE)</f>
        <v>5.09</v>
      </c>
      <c r="E1153" s="7" t="str">
        <f>VLOOKUP(A1153,'Data Analysis'!A1152:Q3487,7,FALSE)</f>
        <v>yes</v>
      </c>
      <c r="F1153" s="7" t="str">
        <f>VLOOKUP(A1153,'Data Analysis'!A1152:Q3487,9,FALSE)</f>
        <v>No</v>
      </c>
      <c r="G1153" s="7" t="str">
        <f>VLOOKUP(A1153,'Data Analysis'!A1152:Q3487,8,FALSE)</f>
        <v>No</v>
      </c>
      <c r="H1153" s="7">
        <f>VLOOKUP(A1153,'Data Analysis'!A1152:Q3487,10,FALSE)</f>
        <v>0</v>
      </c>
      <c r="I1153" s="7" t="str">
        <f>VLOOKUP(A1153,'Data Analysis'!A1152:Q3487,17,FALSE)</f>
        <v>No</v>
      </c>
      <c r="J1153" s="7" t="str">
        <f>VLOOKUP(A1153,'Data Analysis'!A1152:Q3487,11,FALSE)</f>
        <v>Obesity</v>
      </c>
      <c r="K1153" s="7" t="str">
        <f>VLOOKUP(A1153,'Data Analysis'!A1152:Q3487,12,FALSE)</f>
        <v>Normal</v>
      </c>
      <c r="L1153" s="7" t="str">
        <f>VLOOKUP(A1153,'Data Analysis'!A1152:Q3487,13,FALSE)</f>
        <v>8-Aug-1996</v>
      </c>
      <c r="M1153" s="7">
        <f>VLOOKUP(A1153,'Data Analysis'!A1152:Q3487,14,FALSE)</f>
        <v>9787.32</v>
      </c>
      <c r="N1153" s="7" t="str">
        <f>VLOOKUP(A1153,'Data Analysis'!A1152:Q3487,16,FALSE)</f>
        <v>tier - 2</v>
      </c>
      <c r="O1153" s="7" t="str">
        <f>VLOOKUP(A1153,'Data Analysis'!A1152:Q3487,15,FALSE)</f>
        <v>tier - 3</v>
      </c>
      <c r="P1153" s="7">
        <f>VLOOKUP(A1153,'Data Analysis'!A1152:Q3487,2,FALSE)</f>
        <v>26</v>
      </c>
      <c r="Q1153" s="7">
        <f>VLOOKUP(A1154,'Data Analysis'!A1153:Q3488,2,FALSE)</f>
        <v>49</v>
      </c>
    </row>
    <row r="1154" ht="15.6" spans="1:17">
      <c r="A1154" s="9" t="s">
        <v>2306</v>
      </c>
      <c r="B1154" s="7" t="str">
        <f>VLOOKUP(A1154,'Data Analysis'!A1153:Q3488,4,FALSE)</f>
        <v>  Kara</v>
      </c>
      <c r="C1154" s="7">
        <f>VLOOKUP(A1154,'Data Analysis'!A1153:Q3488,5,FALSE)</f>
        <v>30.78</v>
      </c>
      <c r="D1154" s="7">
        <f>VLOOKUP(A1154,'Data Analysis'!A1153:Q3488,6,FALSE)</f>
        <v>7.94</v>
      </c>
      <c r="E1154" s="7" t="str">
        <f>VLOOKUP(A1154,'Data Analysis'!A1153:Q3488,7,FALSE)</f>
        <v>No</v>
      </c>
      <c r="F1154" s="7" t="str">
        <f>VLOOKUP(A1154,'Data Analysis'!A1153:Q3488,9,FALSE)</f>
        <v>No</v>
      </c>
      <c r="G1154" s="7" t="str">
        <f>VLOOKUP(A1154,'Data Analysis'!A1153:Q3488,8,FALSE)</f>
        <v>No</v>
      </c>
      <c r="H1154" s="7">
        <f>VLOOKUP(A1154,'Data Analysis'!A1153:Q3488,10,FALSE)</f>
        <v>2</v>
      </c>
      <c r="I1154" s="7" t="str">
        <f>VLOOKUP(A1154,'Data Analysis'!A1153:Q3488,17,FALSE)</f>
        <v>No</v>
      </c>
      <c r="J1154" s="7" t="str">
        <f>VLOOKUP(A1154,'Data Analysis'!A1153:Q3488,11,FALSE)</f>
        <v>Normal Weight</v>
      </c>
      <c r="K1154" s="7" t="str">
        <f>VLOOKUP(A1154,'Data Analysis'!A1153:Q3488,12,FALSE)</f>
        <v>Diabetes</v>
      </c>
      <c r="L1154" s="7" t="str">
        <f>VLOOKUP(A1154,'Data Analysis'!A1153:Q3488,13,FALSE)</f>
        <v>7-Jul-1973</v>
      </c>
      <c r="M1154" s="7">
        <f>VLOOKUP(A1154,'Data Analysis'!A1153:Q3488,14,FALSE)</f>
        <v>9778.35</v>
      </c>
      <c r="N1154" s="7" t="str">
        <f>VLOOKUP(A1154,'Data Analysis'!A1153:Q3488,16,FALSE)</f>
        <v>tier - 2</v>
      </c>
      <c r="O1154" s="7" t="str">
        <f>VLOOKUP(A1154,'Data Analysis'!A1153:Q3488,15,FALSE)</f>
        <v>tier - 2</v>
      </c>
      <c r="P1154" s="7">
        <f>VLOOKUP(A1154,'Data Analysis'!A1153:Q3488,2,FALSE)</f>
        <v>49</v>
      </c>
      <c r="Q1154" s="7">
        <f>VLOOKUP(A1155,'Data Analysis'!A1154:Q3489,2,FALSE)</f>
        <v>57</v>
      </c>
    </row>
    <row r="1155" ht="15.6" spans="1:17">
      <c r="A1155" s="9" t="s">
        <v>2308</v>
      </c>
      <c r="B1155" s="7" t="str">
        <f>VLOOKUP(A1155,'Data Analysis'!A1154:Q3489,4,FALSE)</f>
        <v>  Makie</v>
      </c>
      <c r="C1155" s="7">
        <f>VLOOKUP(A1155,'Data Analysis'!A1154:Q3489,5,FALSE)</f>
        <v>21.86</v>
      </c>
      <c r="D1155" s="7">
        <f>VLOOKUP(A1155,'Data Analysis'!A1154:Q3489,6,FALSE)</f>
        <v>10.95</v>
      </c>
      <c r="E1155" s="7" t="str">
        <f>VLOOKUP(A1155,'Data Analysis'!A1154:Q3489,7,FALSE)</f>
        <v>No</v>
      </c>
      <c r="F1155" s="7" t="str">
        <f>VLOOKUP(A1155,'Data Analysis'!A1154:Q3489,9,FALSE)</f>
        <v>No</v>
      </c>
      <c r="G1155" s="7" t="str">
        <f>VLOOKUP(A1155,'Data Analysis'!A1154:Q3489,8,FALSE)</f>
        <v>No</v>
      </c>
      <c r="H1155" s="7">
        <f>VLOOKUP(A1155,'Data Analysis'!A1154:Q3489,10,FALSE)</f>
        <v>0</v>
      </c>
      <c r="I1155" s="7" t="str">
        <f>VLOOKUP(A1155,'Data Analysis'!A1154:Q3489,17,FALSE)</f>
        <v>No</v>
      </c>
      <c r="J1155" s="7" t="str">
        <f>VLOOKUP(A1155,'Data Analysis'!A1154:Q3489,11,FALSE)</f>
        <v>Normal Weight</v>
      </c>
      <c r="K1155" s="7" t="str">
        <f>VLOOKUP(A1155,'Data Analysis'!A1154:Q3489,12,FALSE)</f>
        <v>Diabetes</v>
      </c>
      <c r="L1155" s="7" t="str">
        <f>VLOOKUP(A1155,'Data Analysis'!A1154:Q3489,13,FALSE)</f>
        <v>5-Sep-1965</v>
      </c>
      <c r="M1155" s="7">
        <f>VLOOKUP(A1155,'Data Analysis'!A1154:Q3489,14,FALSE)</f>
        <v>9764.08</v>
      </c>
      <c r="N1155" s="7" t="str">
        <f>VLOOKUP(A1155,'Data Analysis'!A1154:Q3489,16,FALSE)</f>
        <v>tier - 3</v>
      </c>
      <c r="O1155" s="7" t="str">
        <f>VLOOKUP(A1155,'Data Analysis'!A1154:Q3489,15,FALSE)</f>
        <v>tier - 1</v>
      </c>
      <c r="P1155" s="7">
        <f>VLOOKUP(A1155,'Data Analysis'!A1154:Q3489,2,FALSE)</f>
        <v>57</v>
      </c>
      <c r="Q1155" s="7">
        <f>VLOOKUP(A1156,'Data Analysis'!A1155:Q3490,2,FALSE)</f>
        <v>21</v>
      </c>
    </row>
    <row r="1156" ht="15.6" spans="1:17">
      <c r="A1156" s="9" t="s">
        <v>2310</v>
      </c>
      <c r="B1156" s="7" t="str">
        <f>VLOOKUP(A1156,'Data Analysis'!A1155:Q3490,4,FALSE)</f>
        <v>  Emily E</v>
      </c>
      <c r="C1156" s="7">
        <f>VLOOKUP(A1156,'Data Analysis'!A1155:Q3490,5,FALSE)</f>
        <v>49.09</v>
      </c>
      <c r="D1156" s="7">
        <f>VLOOKUP(A1156,'Data Analysis'!A1155:Q3490,6,FALSE)</f>
        <v>6.3</v>
      </c>
      <c r="E1156" s="7" t="str">
        <f>VLOOKUP(A1156,'Data Analysis'!A1155:Q3490,7,FALSE)</f>
        <v>yes</v>
      </c>
      <c r="F1156" s="7" t="str">
        <f>VLOOKUP(A1156,'Data Analysis'!A1155:Q3490,9,FALSE)</f>
        <v>No</v>
      </c>
      <c r="G1156" s="7" t="str">
        <f>VLOOKUP(A1156,'Data Analysis'!A1155:Q3490,8,FALSE)</f>
        <v>No</v>
      </c>
      <c r="H1156" s="7">
        <f>VLOOKUP(A1156,'Data Analysis'!A1155:Q3490,10,FALSE)</f>
        <v>0</v>
      </c>
      <c r="I1156" s="7" t="str">
        <f>VLOOKUP(A1156,'Data Analysis'!A1155:Q3490,17,FALSE)</f>
        <v>No</v>
      </c>
      <c r="J1156" s="7" t="str">
        <f>VLOOKUP(A1156,'Data Analysis'!A1155:Q3490,11,FALSE)</f>
        <v>Normal Weight</v>
      </c>
      <c r="K1156" s="7" t="str">
        <f>VLOOKUP(A1156,'Data Analysis'!A1155:Q3490,12,FALSE)</f>
        <v>Prediabetes</v>
      </c>
      <c r="L1156" s="7" t="str">
        <f>VLOOKUP(A1156,'Data Analysis'!A1155:Q3490,13,FALSE)</f>
        <v>14-Jul-2001</v>
      </c>
      <c r="M1156" s="7">
        <f>VLOOKUP(A1156,'Data Analysis'!A1155:Q3490,14,FALSE)</f>
        <v>9753.49</v>
      </c>
      <c r="N1156" s="7" t="str">
        <f>VLOOKUP(A1156,'Data Analysis'!A1155:Q3490,16,FALSE)</f>
        <v>tier - 2</v>
      </c>
      <c r="O1156" s="7" t="str">
        <f>VLOOKUP(A1156,'Data Analysis'!A1155:Q3490,15,FALSE)</f>
        <v>tier - 2</v>
      </c>
      <c r="P1156" s="7">
        <f>VLOOKUP(A1156,'Data Analysis'!A1155:Q3490,2,FALSE)</f>
        <v>21</v>
      </c>
      <c r="Q1156" s="7">
        <f>VLOOKUP(A1157,'Data Analysis'!A1156:Q3491,2,FALSE)</f>
        <v>52</v>
      </c>
    </row>
    <row r="1157" ht="15.6" spans="1:17">
      <c r="A1157" s="9" t="s">
        <v>2312</v>
      </c>
      <c r="B1157" s="7" t="str">
        <f>VLOOKUP(A1157,'Data Analysis'!A1156:Q3491,4,FALSE)</f>
        <v>  Cary</v>
      </c>
      <c r="C1157" s="7">
        <f>VLOOKUP(A1157,'Data Analysis'!A1156:Q3491,5,FALSE)</f>
        <v>47.74</v>
      </c>
      <c r="D1157" s="7">
        <f>VLOOKUP(A1157,'Data Analysis'!A1156:Q3491,6,FALSE)</f>
        <v>8.05</v>
      </c>
      <c r="E1157" s="7" t="str">
        <f>VLOOKUP(A1157,'Data Analysis'!A1156:Q3491,7,FALSE)</f>
        <v>yes</v>
      </c>
      <c r="F1157" s="7" t="str">
        <f>VLOOKUP(A1157,'Data Analysis'!A1156:Q3491,9,FALSE)</f>
        <v>No</v>
      </c>
      <c r="G1157" s="7" t="str">
        <f>VLOOKUP(A1157,'Data Analysis'!A1156:Q3491,8,FALSE)</f>
        <v>No</v>
      </c>
      <c r="H1157" s="7">
        <f>VLOOKUP(A1157,'Data Analysis'!A1156:Q3491,10,FALSE)</f>
        <v>2</v>
      </c>
      <c r="I1157" s="7" t="str">
        <f>VLOOKUP(A1157,'Data Analysis'!A1156:Q3491,17,FALSE)</f>
        <v>No</v>
      </c>
      <c r="J1157" s="7" t="str">
        <f>VLOOKUP(A1157,'Data Analysis'!A1156:Q3491,11,FALSE)</f>
        <v>Obesity</v>
      </c>
      <c r="K1157" s="7" t="str">
        <f>VLOOKUP(A1157,'Data Analysis'!A1156:Q3491,12,FALSE)</f>
        <v>Diabetes</v>
      </c>
      <c r="L1157" s="7" t="str">
        <f>VLOOKUP(A1157,'Data Analysis'!A1156:Q3491,13,FALSE)</f>
        <v>4-Jul-1970</v>
      </c>
      <c r="M1157" s="7">
        <f>VLOOKUP(A1157,'Data Analysis'!A1156:Q3491,14,FALSE)</f>
        <v>9748.91</v>
      </c>
      <c r="N1157" s="7" t="str">
        <f>VLOOKUP(A1157,'Data Analysis'!A1156:Q3491,16,FALSE)</f>
        <v>tier - 2</v>
      </c>
      <c r="O1157" s="7" t="str">
        <f>VLOOKUP(A1157,'Data Analysis'!A1156:Q3491,15,FALSE)</f>
        <v>tier - 1</v>
      </c>
      <c r="P1157" s="7">
        <f>VLOOKUP(A1157,'Data Analysis'!A1156:Q3491,2,FALSE)</f>
        <v>52</v>
      </c>
      <c r="Q1157" s="7">
        <f>VLOOKUP(A1158,'Data Analysis'!A1157:Q3492,2,FALSE)</f>
        <v>52</v>
      </c>
    </row>
    <row r="1158" ht="15.6" spans="1:17">
      <c r="A1158" s="9" t="s">
        <v>2314</v>
      </c>
      <c r="B1158" s="7" t="str">
        <f>VLOOKUP(A1158,'Data Analysis'!A1157:Q3492,4,FALSE)</f>
        <v>  Steven</v>
      </c>
      <c r="C1158" s="7">
        <f>VLOOKUP(A1158,'Data Analysis'!A1157:Q3492,5,FALSE)</f>
        <v>30.2</v>
      </c>
      <c r="D1158" s="7">
        <f>VLOOKUP(A1158,'Data Analysis'!A1157:Q3492,6,FALSE)</f>
        <v>9.88</v>
      </c>
      <c r="E1158" s="7" t="str">
        <f>VLOOKUP(A1158,'Data Analysis'!A1157:Q3492,7,FALSE)</f>
        <v>yes</v>
      </c>
      <c r="F1158" s="7" t="str">
        <f>VLOOKUP(A1158,'Data Analysis'!A1157:Q3492,9,FALSE)</f>
        <v>No</v>
      </c>
      <c r="G1158" s="7" t="str">
        <f>VLOOKUP(A1158,'Data Analysis'!A1157:Q3492,8,FALSE)</f>
        <v>No</v>
      </c>
      <c r="H1158" s="7">
        <f>VLOOKUP(A1158,'Data Analysis'!A1157:Q3492,10,FALSE)</f>
        <v>2</v>
      </c>
      <c r="I1158" s="7" t="str">
        <f>VLOOKUP(A1158,'Data Analysis'!A1157:Q3492,17,FALSE)</f>
        <v>No</v>
      </c>
      <c r="J1158" s="7" t="str">
        <f>VLOOKUP(A1158,'Data Analysis'!A1157:Q3492,11,FALSE)</f>
        <v>Normal Weight</v>
      </c>
      <c r="K1158" s="7" t="str">
        <f>VLOOKUP(A1158,'Data Analysis'!A1157:Q3492,12,FALSE)</f>
        <v>Diabetes</v>
      </c>
      <c r="L1158" s="7" t="str">
        <f>VLOOKUP(A1158,'Data Analysis'!A1157:Q3492,13,FALSE)</f>
        <v>18-Aug-1970</v>
      </c>
      <c r="M1158" s="7">
        <f>VLOOKUP(A1158,'Data Analysis'!A1157:Q3492,14,FALSE)</f>
        <v>9724.53</v>
      </c>
      <c r="N1158" s="7" t="str">
        <f>VLOOKUP(A1158,'Data Analysis'!A1157:Q3492,16,FALSE)</f>
        <v>tier - 3</v>
      </c>
      <c r="O1158" s="7" t="str">
        <f>VLOOKUP(A1158,'Data Analysis'!A1157:Q3492,15,FALSE)</f>
        <v>tier - 1</v>
      </c>
      <c r="P1158" s="7">
        <f>VLOOKUP(A1158,'Data Analysis'!A1157:Q3492,2,FALSE)</f>
        <v>52</v>
      </c>
      <c r="Q1158" s="7">
        <f>VLOOKUP(A1159,'Data Analysis'!A1158:Q3493,2,FALSE)</f>
        <v>52</v>
      </c>
    </row>
    <row r="1159" ht="15.6" spans="1:17">
      <c r="A1159" s="9" t="s">
        <v>2316</v>
      </c>
      <c r="B1159" s="7" t="str">
        <f>VLOOKUP(A1159,'Data Analysis'!A1158:Q3493,4,FALSE)</f>
        <v>  Jose Antonio Sr</v>
      </c>
      <c r="C1159" s="7">
        <f>VLOOKUP(A1159,'Data Analysis'!A1158:Q3493,5,FALSE)</f>
        <v>33.25</v>
      </c>
      <c r="D1159" s="7">
        <f>VLOOKUP(A1159,'Data Analysis'!A1158:Q3493,6,FALSE)</f>
        <v>7.42</v>
      </c>
      <c r="E1159" s="7" t="str">
        <f>VLOOKUP(A1159,'Data Analysis'!A1158:Q3493,7,FALSE)</f>
        <v>yes</v>
      </c>
      <c r="F1159" s="7" t="str">
        <f>VLOOKUP(A1159,'Data Analysis'!A1158:Q3493,9,FALSE)</f>
        <v>No</v>
      </c>
      <c r="G1159" s="7" t="str">
        <f>VLOOKUP(A1159,'Data Analysis'!A1158:Q3493,8,FALSE)</f>
        <v>No</v>
      </c>
      <c r="H1159" s="7">
        <f>VLOOKUP(A1159,'Data Analysis'!A1158:Q3493,10,FALSE)</f>
        <v>2</v>
      </c>
      <c r="I1159" s="7" t="str">
        <f>VLOOKUP(A1159,'Data Analysis'!A1158:Q3493,17,FALSE)</f>
        <v>No</v>
      </c>
      <c r="J1159" s="7" t="str">
        <f>VLOOKUP(A1159,'Data Analysis'!A1158:Q3493,11,FALSE)</f>
        <v>Overweight</v>
      </c>
      <c r="K1159" s="7" t="str">
        <f>VLOOKUP(A1159,'Data Analysis'!A1158:Q3493,12,FALSE)</f>
        <v>Diabetes</v>
      </c>
      <c r="L1159" s="7" t="str">
        <f>VLOOKUP(A1159,'Data Analysis'!A1158:Q3493,13,FALSE)</f>
        <v>12-Sep-1970</v>
      </c>
      <c r="M1159" s="7">
        <f>VLOOKUP(A1159,'Data Analysis'!A1158:Q3493,14,FALSE)</f>
        <v>9722.77</v>
      </c>
      <c r="N1159" s="7" t="str">
        <f>VLOOKUP(A1159,'Data Analysis'!A1158:Q3493,16,FALSE)</f>
        <v>tier - 3</v>
      </c>
      <c r="O1159" s="7" t="str">
        <f>VLOOKUP(A1159,'Data Analysis'!A1158:Q3493,15,FALSE)</f>
        <v>tier - 1</v>
      </c>
      <c r="P1159" s="7">
        <f>VLOOKUP(A1159,'Data Analysis'!A1158:Q3493,2,FALSE)</f>
        <v>52</v>
      </c>
      <c r="Q1159" s="7">
        <f>VLOOKUP(A1160,'Data Analysis'!A1159:Q3494,2,FALSE)</f>
        <v>47</v>
      </c>
    </row>
    <row r="1160" ht="15.6" spans="1:17">
      <c r="A1160" s="9" t="s">
        <v>2318</v>
      </c>
      <c r="B1160" s="7" t="str">
        <f>VLOOKUP(A1160,'Data Analysis'!A1159:Q3494,4,FALSE)</f>
        <v>  Tatiana</v>
      </c>
      <c r="C1160" s="7">
        <f>VLOOKUP(A1160,'Data Analysis'!A1159:Q3494,5,FALSE)</f>
        <v>26.6</v>
      </c>
      <c r="D1160" s="7">
        <f>VLOOKUP(A1160,'Data Analysis'!A1159:Q3494,6,FALSE)</f>
        <v>8.45</v>
      </c>
      <c r="E1160" s="7" t="str">
        <f>VLOOKUP(A1160,'Data Analysis'!A1159:Q3494,7,FALSE)</f>
        <v>yes</v>
      </c>
      <c r="F1160" s="7" t="str">
        <f>VLOOKUP(A1160,'Data Analysis'!A1159:Q3494,9,FALSE)</f>
        <v>No</v>
      </c>
      <c r="G1160" s="7" t="str">
        <f>VLOOKUP(A1160,'Data Analysis'!A1159:Q3494,8,FALSE)</f>
        <v>No</v>
      </c>
      <c r="H1160" s="7">
        <f>VLOOKUP(A1160,'Data Analysis'!A1159:Q3494,10,FALSE)</f>
        <v>1</v>
      </c>
      <c r="I1160" s="7" t="str">
        <f>VLOOKUP(A1160,'Data Analysis'!A1159:Q3494,17,FALSE)</f>
        <v>No</v>
      </c>
      <c r="J1160" s="7" t="str">
        <f>VLOOKUP(A1160,'Data Analysis'!A1159:Q3494,11,FALSE)</f>
        <v>Normal Weight</v>
      </c>
      <c r="K1160" s="7" t="str">
        <f>VLOOKUP(A1160,'Data Analysis'!A1159:Q3494,12,FALSE)</f>
        <v>Diabetes</v>
      </c>
      <c r="L1160" s="7" t="str">
        <f>VLOOKUP(A1160,'Data Analysis'!A1159:Q3494,13,FALSE)</f>
        <v>27-Jun-1975</v>
      </c>
      <c r="M1160" s="7">
        <f>VLOOKUP(A1160,'Data Analysis'!A1159:Q3494,14,FALSE)</f>
        <v>9715.84</v>
      </c>
      <c r="N1160" s="7" t="str">
        <f>VLOOKUP(A1160,'Data Analysis'!A1159:Q3494,16,FALSE)</f>
        <v>tier - 2</v>
      </c>
      <c r="O1160" s="7" t="str">
        <f>VLOOKUP(A1160,'Data Analysis'!A1159:Q3494,15,FALSE)</f>
        <v>tier - 1</v>
      </c>
      <c r="P1160" s="7">
        <f>VLOOKUP(A1160,'Data Analysis'!A1159:Q3494,2,FALSE)</f>
        <v>47</v>
      </c>
      <c r="Q1160" s="7">
        <f>VLOOKUP(A1161,'Data Analysis'!A1160:Q3495,2,FALSE)</f>
        <v>50</v>
      </c>
    </row>
    <row r="1161" ht="15.6" spans="1:17">
      <c r="A1161" s="9" t="s">
        <v>2320</v>
      </c>
      <c r="B1161" s="7" t="str">
        <f>VLOOKUP(A1161,'Data Analysis'!A1160:Q3495,4,FALSE)</f>
        <v>  Dan T</v>
      </c>
      <c r="C1161" s="7">
        <f>VLOOKUP(A1161,'Data Analysis'!A1160:Q3495,5,FALSE)</f>
        <v>26.35</v>
      </c>
      <c r="D1161" s="7">
        <f>VLOOKUP(A1161,'Data Analysis'!A1160:Q3495,6,FALSE)</f>
        <v>6.21</v>
      </c>
      <c r="E1161" s="7" t="str">
        <f>VLOOKUP(A1161,'Data Analysis'!A1160:Q3495,7,FALSE)</f>
        <v>No</v>
      </c>
      <c r="F1161" s="7" t="str">
        <f>VLOOKUP(A1161,'Data Analysis'!A1160:Q3495,9,FALSE)</f>
        <v>No</v>
      </c>
      <c r="G1161" s="7" t="str">
        <f>VLOOKUP(A1161,'Data Analysis'!A1160:Q3495,8,FALSE)</f>
        <v>No</v>
      </c>
      <c r="H1161" s="7">
        <f>VLOOKUP(A1161,'Data Analysis'!A1160:Q3495,10,FALSE)</f>
        <v>2</v>
      </c>
      <c r="I1161" s="7" t="str">
        <f>VLOOKUP(A1161,'Data Analysis'!A1160:Q3495,17,FALSE)</f>
        <v>No</v>
      </c>
      <c r="J1161" s="7" t="str">
        <f>VLOOKUP(A1161,'Data Analysis'!A1160:Q3495,11,FALSE)</f>
        <v>Normal Weight</v>
      </c>
      <c r="K1161" s="7" t="str">
        <f>VLOOKUP(A1161,'Data Analysis'!A1160:Q3495,12,FALSE)</f>
        <v>Prediabetes</v>
      </c>
      <c r="L1161" s="7" t="str">
        <f>VLOOKUP(A1161,'Data Analysis'!A1160:Q3495,13,FALSE)</f>
        <v>10-Jul-1972</v>
      </c>
      <c r="M1161" s="7">
        <f>VLOOKUP(A1161,'Data Analysis'!A1160:Q3495,14,FALSE)</f>
        <v>9710.71</v>
      </c>
      <c r="N1161" s="7" t="str">
        <f>VLOOKUP(A1161,'Data Analysis'!A1160:Q3495,16,FALSE)</f>
        <v>tier - 2</v>
      </c>
      <c r="O1161" s="7" t="str">
        <f>VLOOKUP(A1161,'Data Analysis'!A1160:Q3495,15,FALSE)</f>
        <v>tier - 1</v>
      </c>
      <c r="P1161" s="7">
        <f>VLOOKUP(A1161,'Data Analysis'!A1160:Q3495,2,FALSE)</f>
        <v>50</v>
      </c>
      <c r="Q1161" s="7">
        <f>VLOOKUP(A1162,'Data Analysis'!A1161:Q3496,2,FALSE)</f>
        <v>45</v>
      </c>
    </row>
    <row r="1162" ht="15.6" spans="1:17">
      <c r="A1162" s="9" t="s">
        <v>2322</v>
      </c>
      <c r="B1162" s="7" t="str">
        <f>VLOOKUP(A1162,'Data Analysis'!A1161:Q3496,4,FALSE)</f>
        <v>  Liisa A</v>
      </c>
      <c r="C1162" s="7">
        <f>VLOOKUP(A1162,'Data Analysis'!A1161:Q3496,5,FALSE)</f>
        <v>39.995</v>
      </c>
      <c r="D1162" s="7">
        <f>VLOOKUP(A1162,'Data Analysis'!A1161:Q3496,6,FALSE)</f>
        <v>4.65</v>
      </c>
      <c r="E1162" s="7" t="str">
        <f>VLOOKUP(A1162,'Data Analysis'!A1161:Q3496,7,FALSE)</f>
        <v>No</v>
      </c>
      <c r="F1162" s="7" t="str">
        <f>VLOOKUP(A1162,'Data Analysis'!A1161:Q3496,9,FALSE)</f>
        <v>No</v>
      </c>
      <c r="G1162" s="7" t="str">
        <f>VLOOKUP(A1162,'Data Analysis'!A1161:Q3496,8,FALSE)</f>
        <v>No</v>
      </c>
      <c r="H1162" s="7">
        <f>VLOOKUP(A1162,'Data Analysis'!A1161:Q3496,10,FALSE)</f>
        <v>0</v>
      </c>
      <c r="I1162" s="7" t="str">
        <f>VLOOKUP(A1162,'Data Analysis'!A1161:Q3496,17,FALSE)</f>
        <v>No</v>
      </c>
      <c r="J1162" s="7" t="str">
        <f>VLOOKUP(A1162,'Data Analysis'!A1161:Q3496,11,FALSE)</f>
        <v>Overweight</v>
      </c>
      <c r="K1162" s="7" t="str">
        <f>VLOOKUP(A1162,'Data Analysis'!A1161:Q3496,12,FALSE)</f>
        <v>Normal</v>
      </c>
      <c r="L1162" s="7" t="str">
        <f>VLOOKUP(A1162,'Data Analysis'!A1161:Q3496,13,FALSE)</f>
        <v>19-Sep-1977</v>
      </c>
      <c r="M1162" s="7">
        <f>VLOOKUP(A1162,'Data Analysis'!A1161:Q3496,14,FALSE)</f>
        <v>9704.67</v>
      </c>
      <c r="N1162" s="7" t="str">
        <f>VLOOKUP(A1162,'Data Analysis'!A1161:Q3496,16,FALSE)</f>
        <v>tier - 2</v>
      </c>
      <c r="O1162" s="7" t="str">
        <f>VLOOKUP(A1162,'Data Analysis'!A1161:Q3496,15,FALSE)</f>
        <v>tier - 3</v>
      </c>
      <c r="P1162" s="7">
        <f>VLOOKUP(A1162,'Data Analysis'!A1161:Q3496,2,FALSE)</f>
        <v>45</v>
      </c>
      <c r="Q1162" s="7">
        <f>VLOOKUP(A1163,'Data Analysis'!A1162:Q3497,2,FALSE)</f>
        <v>58</v>
      </c>
    </row>
    <row r="1163" ht="15.6" spans="1:17">
      <c r="A1163" s="9" t="s">
        <v>2324</v>
      </c>
      <c r="B1163" s="7" t="str">
        <f>VLOOKUP(A1163,'Data Analysis'!A1162:Q3497,4,FALSE)</f>
        <v>  Kathryn E</v>
      </c>
      <c r="C1163" s="7">
        <f>VLOOKUP(A1163,'Data Analysis'!A1162:Q3497,5,FALSE)</f>
        <v>22.92</v>
      </c>
      <c r="D1163" s="7">
        <f>VLOOKUP(A1163,'Data Analysis'!A1162:Q3497,6,FALSE)</f>
        <v>5.87</v>
      </c>
      <c r="E1163" s="7" t="str">
        <f>VLOOKUP(A1163,'Data Analysis'!A1162:Q3497,7,FALSE)</f>
        <v>yes</v>
      </c>
      <c r="F1163" s="7" t="str">
        <f>VLOOKUP(A1163,'Data Analysis'!A1162:Q3497,9,FALSE)</f>
        <v>No</v>
      </c>
      <c r="G1163" s="7" t="str">
        <f>VLOOKUP(A1163,'Data Analysis'!A1162:Q3497,8,FALSE)</f>
        <v>No</v>
      </c>
      <c r="H1163" s="7">
        <f>VLOOKUP(A1163,'Data Analysis'!A1162:Q3497,10,FALSE)</f>
        <v>1</v>
      </c>
      <c r="I1163" s="7" t="str">
        <f>VLOOKUP(A1163,'Data Analysis'!A1162:Q3497,17,FALSE)</f>
        <v>No</v>
      </c>
      <c r="J1163" s="7" t="str">
        <f>VLOOKUP(A1163,'Data Analysis'!A1162:Q3497,11,FALSE)</f>
        <v>Normal Weight</v>
      </c>
      <c r="K1163" s="7" t="str">
        <f>VLOOKUP(A1163,'Data Analysis'!A1162:Q3497,12,FALSE)</f>
        <v>Prediabetes</v>
      </c>
      <c r="L1163" s="7" t="str">
        <f>VLOOKUP(A1163,'Data Analysis'!A1162:Q3497,13,FALSE)</f>
        <v>7-Nov-1964</v>
      </c>
      <c r="M1163" s="7">
        <f>VLOOKUP(A1163,'Data Analysis'!A1162:Q3497,14,FALSE)</f>
        <v>9698.42</v>
      </c>
      <c r="N1163" s="7" t="str">
        <f>VLOOKUP(A1163,'Data Analysis'!A1162:Q3497,16,FALSE)</f>
        <v>tier - 3</v>
      </c>
      <c r="O1163" s="7" t="str">
        <f>VLOOKUP(A1163,'Data Analysis'!A1162:Q3497,15,FALSE)</f>
        <v>tier - 3</v>
      </c>
      <c r="P1163" s="7">
        <f>VLOOKUP(A1163,'Data Analysis'!A1162:Q3497,2,FALSE)</f>
        <v>58</v>
      </c>
      <c r="Q1163" s="7">
        <f>VLOOKUP(A1164,'Data Analysis'!A1163:Q3498,2,FALSE)</f>
        <v>56</v>
      </c>
    </row>
    <row r="1164" ht="15.6" spans="1:17">
      <c r="A1164" s="9" t="s">
        <v>2326</v>
      </c>
      <c r="B1164" s="7" t="str">
        <f>VLOOKUP(A1164,'Data Analysis'!A1163:Q3498,4,FALSE)</f>
        <v>  Maxwell</v>
      </c>
      <c r="C1164" s="7">
        <f>VLOOKUP(A1164,'Data Analysis'!A1163:Q3498,5,FALSE)</f>
        <v>24.78</v>
      </c>
      <c r="D1164" s="7">
        <f>VLOOKUP(A1164,'Data Analysis'!A1163:Q3498,6,FALSE)</f>
        <v>4.24</v>
      </c>
      <c r="E1164" s="7" t="str">
        <f>VLOOKUP(A1164,'Data Analysis'!A1163:Q3498,7,FALSE)</f>
        <v>yes</v>
      </c>
      <c r="F1164" s="7" t="str">
        <f>VLOOKUP(A1164,'Data Analysis'!A1163:Q3498,9,FALSE)</f>
        <v>No</v>
      </c>
      <c r="G1164" s="7" t="str">
        <f>VLOOKUP(A1164,'Data Analysis'!A1163:Q3498,8,FALSE)</f>
        <v>No</v>
      </c>
      <c r="H1164" s="7">
        <f>VLOOKUP(A1164,'Data Analysis'!A1163:Q3498,10,FALSE)</f>
        <v>2</v>
      </c>
      <c r="I1164" s="7" t="str">
        <f>VLOOKUP(A1164,'Data Analysis'!A1163:Q3498,17,FALSE)</f>
        <v>No</v>
      </c>
      <c r="J1164" s="7" t="str">
        <f>VLOOKUP(A1164,'Data Analysis'!A1163:Q3498,11,FALSE)</f>
        <v>Obesity</v>
      </c>
      <c r="K1164" s="7" t="str">
        <f>VLOOKUP(A1164,'Data Analysis'!A1163:Q3498,12,FALSE)</f>
        <v>Normal</v>
      </c>
      <c r="L1164" s="7" t="str">
        <f>VLOOKUP(A1164,'Data Analysis'!A1163:Q3498,13,FALSE)</f>
        <v>16-Sep-1966</v>
      </c>
      <c r="M1164" s="7">
        <f>VLOOKUP(A1164,'Data Analysis'!A1163:Q3498,14,FALSE)</f>
        <v>9684.29</v>
      </c>
      <c r="N1164" s="7" t="str">
        <f>VLOOKUP(A1164,'Data Analysis'!A1163:Q3498,16,FALSE)</f>
        <v>tier - 3</v>
      </c>
      <c r="O1164" s="7" t="str">
        <f>VLOOKUP(A1164,'Data Analysis'!A1163:Q3498,15,FALSE)</f>
        <v>tier - 2</v>
      </c>
      <c r="P1164" s="7">
        <f>VLOOKUP(A1164,'Data Analysis'!A1163:Q3498,2,FALSE)</f>
        <v>56</v>
      </c>
      <c r="Q1164" s="7">
        <f>VLOOKUP(A1165,'Data Analysis'!A1164:Q3499,2,FALSE)</f>
        <v>41</v>
      </c>
    </row>
    <row r="1165" ht="15.6" spans="1:17">
      <c r="A1165" s="9" t="s">
        <v>2328</v>
      </c>
      <c r="B1165" s="7" t="str">
        <f>VLOOKUP(A1165,'Data Analysis'!A1164:Q3499,4,FALSE)</f>
        <v>  Pascale</v>
      </c>
      <c r="C1165" s="7">
        <f>VLOOKUP(A1165,'Data Analysis'!A1164:Q3499,5,FALSE)</f>
        <v>34.07</v>
      </c>
      <c r="D1165" s="7">
        <f>VLOOKUP(A1165,'Data Analysis'!A1164:Q3499,6,FALSE)</f>
        <v>7.81</v>
      </c>
      <c r="E1165" s="7" t="str">
        <f>VLOOKUP(A1165,'Data Analysis'!A1164:Q3499,7,FALSE)</f>
        <v>yes</v>
      </c>
      <c r="F1165" s="7" t="str">
        <f>VLOOKUP(A1165,'Data Analysis'!A1164:Q3499,9,FALSE)</f>
        <v>No</v>
      </c>
      <c r="G1165" s="7" t="str">
        <f>VLOOKUP(A1165,'Data Analysis'!A1164:Q3499,8,FALSE)</f>
        <v>No</v>
      </c>
      <c r="H1165" s="7">
        <f>VLOOKUP(A1165,'Data Analysis'!A1164:Q3499,10,FALSE)</f>
        <v>0</v>
      </c>
      <c r="I1165" s="7" t="str">
        <f>VLOOKUP(A1165,'Data Analysis'!A1164:Q3499,17,FALSE)</f>
        <v>No</v>
      </c>
      <c r="J1165" s="7" t="str">
        <f>VLOOKUP(A1165,'Data Analysis'!A1164:Q3499,11,FALSE)</f>
        <v>Obesity</v>
      </c>
      <c r="K1165" s="7" t="str">
        <f>VLOOKUP(A1165,'Data Analysis'!A1164:Q3499,12,FALSE)</f>
        <v>Diabetes</v>
      </c>
      <c r="L1165" s="7" t="str">
        <f>VLOOKUP(A1165,'Data Analysis'!A1164:Q3499,13,FALSE)</f>
        <v>8-Aug-1981</v>
      </c>
      <c r="M1165" s="7">
        <f>VLOOKUP(A1165,'Data Analysis'!A1164:Q3499,14,FALSE)</f>
        <v>9664.34</v>
      </c>
      <c r="N1165" s="7" t="str">
        <f>VLOOKUP(A1165,'Data Analysis'!A1164:Q3499,16,FALSE)</f>
        <v>tier - 2</v>
      </c>
      <c r="O1165" s="7" t="str">
        <f>VLOOKUP(A1165,'Data Analysis'!A1164:Q3499,15,FALSE)</f>
        <v>tier - 3</v>
      </c>
      <c r="P1165" s="7">
        <f>VLOOKUP(A1165,'Data Analysis'!A1164:Q3499,2,FALSE)</f>
        <v>41</v>
      </c>
      <c r="Q1165" s="7">
        <f>VLOOKUP(A1166,'Data Analysis'!A1165:Q3500,2,FALSE)</f>
        <v>48</v>
      </c>
    </row>
    <row r="1166" ht="15.6" spans="1:17">
      <c r="A1166" s="9" t="s">
        <v>2330</v>
      </c>
      <c r="B1166" s="7" t="str">
        <f>VLOOKUP(A1166,'Data Analysis'!A1165:Q3500,4,FALSE)</f>
        <v>  Becca</v>
      </c>
      <c r="C1166" s="7">
        <f>VLOOKUP(A1166,'Data Analysis'!A1165:Q3500,5,FALSE)</f>
        <v>30.14</v>
      </c>
      <c r="D1166" s="7">
        <f>VLOOKUP(A1166,'Data Analysis'!A1165:Q3500,6,FALSE)</f>
        <v>9.85</v>
      </c>
      <c r="E1166" s="7" t="str">
        <f>VLOOKUP(A1166,'Data Analysis'!A1165:Q3500,7,FALSE)</f>
        <v>No</v>
      </c>
      <c r="F1166" s="7" t="str">
        <f>VLOOKUP(A1166,'Data Analysis'!A1165:Q3500,9,FALSE)</f>
        <v>No</v>
      </c>
      <c r="G1166" s="7" t="str">
        <f>VLOOKUP(A1166,'Data Analysis'!A1165:Q3500,8,FALSE)</f>
        <v>No</v>
      </c>
      <c r="H1166" s="7">
        <f>VLOOKUP(A1166,'Data Analysis'!A1165:Q3500,10,FALSE)</f>
        <v>0</v>
      </c>
      <c r="I1166" s="7" t="str">
        <f>VLOOKUP(A1166,'Data Analysis'!A1165:Q3500,17,FALSE)</f>
        <v>No</v>
      </c>
      <c r="J1166" s="7" t="str">
        <f>VLOOKUP(A1166,'Data Analysis'!A1165:Q3500,11,FALSE)</f>
        <v>Normal Weight</v>
      </c>
      <c r="K1166" s="7" t="str">
        <f>VLOOKUP(A1166,'Data Analysis'!A1165:Q3500,12,FALSE)</f>
        <v>Diabetes</v>
      </c>
      <c r="L1166" s="7" t="str">
        <f>VLOOKUP(A1166,'Data Analysis'!A1165:Q3500,13,FALSE)</f>
        <v>8-Jul-1974</v>
      </c>
      <c r="M1166" s="7">
        <f>VLOOKUP(A1166,'Data Analysis'!A1165:Q3500,14,FALSE)</f>
        <v>9653.81</v>
      </c>
      <c r="N1166" s="7" t="str">
        <f>VLOOKUP(A1166,'Data Analysis'!A1165:Q3500,16,FALSE)</f>
        <v>tier - 2</v>
      </c>
      <c r="O1166" s="7" t="str">
        <f>VLOOKUP(A1166,'Data Analysis'!A1165:Q3500,15,FALSE)</f>
        <v>tier - 2</v>
      </c>
      <c r="P1166" s="7">
        <f>VLOOKUP(A1166,'Data Analysis'!A1165:Q3500,2,FALSE)</f>
        <v>48</v>
      </c>
      <c r="Q1166" s="7">
        <f>VLOOKUP(A1167,'Data Analysis'!A1166:Q3501,2,FALSE)</f>
        <v>51</v>
      </c>
    </row>
    <row r="1167" ht="15.6" spans="1:17">
      <c r="A1167" s="9" t="s">
        <v>2332</v>
      </c>
      <c r="B1167" s="7" t="str">
        <f>VLOOKUP(A1167,'Data Analysis'!A1166:Q3501,4,FALSE)</f>
        <v>  Grace</v>
      </c>
      <c r="C1167" s="7">
        <f>VLOOKUP(A1167,'Data Analysis'!A1166:Q3501,5,FALSE)</f>
        <v>18.05</v>
      </c>
      <c r="D1167" s="7">
        <f>VLOOKUP(A1167,'Data Analysis'!A1166:Q3501,6,FALSE)</f>
        <v>6.94</v>
      </c>
      <c r="E1167" s="7" t="str">
        <f>VLOOKUP(A1167,'Data Analysis'!A1166:Q3501,7,FALSE)</f>
        <v>No</v>
      </c>
      <c r="F1167" s="7" t="str">
        <f>VLOOKUP(A1167,'Data Analysis'!A1166:Q3501,9,FALSE)</f>
        <v>No</v>
      </c>
      <c r="G1167" s="7" t="str">
        <f>VLOOKUP(A1167,'Data Analysis'!A1166:Q3501,8,FALSE)</f>
        <v>No</v>
      </c>
      <c r="H1167" s="7">
        <f>VLOOKUP(A1167,'Data Analysis'!A1166:Q3501,10,FALSE)</f>
        <v>0</v>
      </c>
      <c r="I1167" s="7" t="str">
        <f>VLOOKUP(A1167,'Data Analysis'!A1166:Q3501,17,FALSE)</f>
        <v>No</v>
      </c>
      <c r="J1167" s="7" t="str">
        <f>VLOOKUP(A1167,'Data Analysis'!A1166:Q3501,11,FALSE)</f>
        <v>Normal Weight</v>
      </c>
      <c r="K1167" s="7" t="str">
        <f>VLOOKUP(A1167,'Data Analysis'!A1166:Q3501,12,FALSE)</f>
        <v>Diabetes</v>
      </c>
      <c r="L1167" s="7" t="str">
        <f>VLOOKUP(A1167,'Data Analysis'!A1166:Q3501,13,FALSE)</f>
        <v>19-Jul-1971</v>
      </c>
      <c r="M1167" s="7">
        <f>VLOOKUP(A1167,'Data Analysis'!A1166:Q3501,14,FALSE)</f>
        <v>9644.25</v>
      </c>
      <c r="N1167" s="7" t="str">
        <f>VLOOKUP(A1167,'Data Analysis'!A1166:Q3501,16,FALSE)</f>
        <v>tier - 2</v>
      </c>
      <c r="O1167" s="7" t="str">
        <f>VLOOKUP(A1167,'Data Analysis'!A1166:Q3501,15,FALSE)</f>
        <v>tier - 1</v>
      </c>
      <c r="P1167" s="7">
        <f>VLOOKUP(A1167,'Data Analysis'!A1166:Q3501,2,FALSE)</f>
        <v>51</v>
      </c>
      <c r="Q1167" s="7">
        <f>VLOOKUP(A1168,'Data Analysis'!A1167:Q3502,2,FALSE)</f>
        <v>52</v>
      </c>
    </row>
    <row r="1168" ht="15.6" spans="1:17">
      <c r="A1168" s="9" t="s">
        <v>2334</v>
      </c>
      <c r="B1168" s="7" t="str">
        <f>VLOOKUP(A1168,'Data Analysis'!A1167:Q3502,4,FALSE)</f>
        <v>  Samantha</v>
      </c>
      <c r="C1168" s="7">
        <f>VLOOKUP(A1168,'Data Analysis'!A1167:Q3502,5,FALSE)</f>
        <v>37.4</v>
      </c>
      <c r="D1168" s="7">
        <f>VLOOKUP(A1168,'Data Analysis'!A1167:Q3502,6,FALSE)</f>
        <v>11.3</v>
      </c>
      <c r="E1168" s="7" t="str">
        <f>VLOOKUP(A1168,'Data Analysis'!A1167:Q3502,7,FALSE)</f>
        <v>yes</v>
      </c>
      <c r="F1168" s="7" t="str">
        <f>VLOOKUP(A1168,'Data Analysis'!A1167:Q3502,9,FALSE)</f>
        <v>No</v>
      </c>
      <c r="G1168" s="7" t="str">
        <f>VLOOKUP(A1168,'Data Analysis'!A1167:Q3502,8,FALSE)</f>
        <v>No</v>
      </c>
      <c r="H1168" s="7">
        <f>VLOOKUP(A1168,'Data Analysis'!A1167:Q3502,10,FALSE)</f>
        <v>2</v>
      </c>
      <c r="I1168" s="7" t="str">
        <f>VLOOKUP(A1168,'Data Analysis'!A1167:Q3502,17,FALSE)</f>
        <v>No</v>
      </c>
      <c r="J1168" s="7" t="str">
        <f>VLOOKUP(A1168,'Data Analysis'!A1167:Q3502,11,FALSE)</f>
        <v>Normal Weight</v>
      </c>
      <c r="K1168" s="7" t="str">
        <f>VLOOKUP(A1168,'Data Analysis'!A1167:Q3502,12,FALSE)</f>
        <v>Diabetes</v>
      </c>
      <c r="L1168" s="7" t="str">
        <f>VLOOKUP(A1168,'Data Analysis'!A1167:Q3502,13,FALSE)</f>
        <v>30-Sep-1970</v>
      </c>
      <c r="M1168" s="7">
        <f>VLOOKUP(A1168,'Data Analysis'!A1167:Q3502,14,FALSE)</f>
        <v>9634.54</v>
      </c>
      <c r="N1168" s="7" t="str">
        <f>VLOOKUP(A1168,'Data Analysis'!A1167:Q3502,16,FALSE)</f>
        <v>tier - 2</v>
      </c>
      <c r="O1168" s="7" t="str">
        <f>VLOOKUP(A1168,'Data Analysis'!A1167:Q3502,15,FALSE)</f>
        <v>tier - 2</v>
      </c>
      <c r="P1168" s="7">
        <f>VLOOKUP(A1168,'Data Analysis'!A1167:Q3502,2,FALSE)</f>
        <v>52</v>
      </c>
      <c r="Q1168" s="7">
        <f>VLOOKUP(A1169,'Data Analysis'!A1168:Q3503,2,FALSE)</f>
        <v>54</v>
      </c>
    </row>
    <row r="1169" ht="15.6" spans="1:17">
      <c r="A1169" s="9" t="s">
        <v>2336</v>
      </c>
      <c r="B1169" s="7" t="str">
        <f>VLOOKUP(A1169,'Data Analysis'!A1168:Q3503,4,FALSE)</f>
        <v>  Nicole R</v>
      </c>
      <c r="C1169" s="7">
        <f>VLOOKUP(A1169,'Data Analysis'!A1168:Q3503,5,FALSE)</f>
        <v>25.75</v>
      </c>
      <c r="D1169" s="7">
        <f>VLOOKUP(A1169,'Data Analysis'!A1168:Q3503,6,FALSE)</f>
        <v>9.23</v>
      </c>
      <c r="E1169" s="7" t="str">
        <f>VLOOKUP(A1169,'Data Analysis'!A1168:Q3503,7,FALSE)</f>
        <v>No</v>
      </c>
      <c r="F1169" s="7" t="str">
        <f>VLOOKUP(A1169,'Data Analysis'!A1168:Q3503,9,FALSE)</f>
        <v>No</v>
      </c>
      <c r="G1169" s="7" t="str">
        <f>VLOOKUP(A1169,'Data Analysis'!A1168:Q3503,8,FALSE)</f>
        <v>No</v>
      </c>
      <c r="H1169" s="7">
        <f>VLOOKUP(A1169,'Data Analysis'!A1168:Q3503,10,FALSE)</f>
        <v>0</v>
      </c>
      <c r="I1169" s="7" t="str">
        <f>VLOOKUP(A1169,'Data Analysis'!A1168:Q3503,17,FALSE)</f>
        <v>No</v>
      </c>
      <c r="J1169" s="7" t="str">
        <f>VLOOKUP(A1169,'Data Analysis'!A1168:Q3503,11,FALSE)</f>
        <v>Obesity</v>
      </c>
      <c r="K1169" s="7" t="str">
        <f>VLOOKUP(A1169,'Data Analysis'!A1168:Q3503,12,FALSE)</f>
        <v>Diabetes</v>
      </c>
      <c r="L1169" s="7" t="str">
        <f>VLOOKUP(A1169,'Data Analysis'!A1168:Q3503,13,FALSE)</f>
        <v>22-Jun-1968</v>
      </c>
      <c r="M1169" s="7">
        <f>VLOOKUP(A1169,'Data Analysis'!A1168:Q3503,14,FALSE)</f>
        <v>9630.91</v>
      </c>
      <c r="N1169" s="7" t="str">
        <f>VLOOKUP(A1169,'Data Analysis'!A1168:Q3503,16,FALSE)</f>
        <v>tier - 3</v>
      </c>
      <c r="O1169" s="7" t="str">
        <f>VLOOKUP(A1169,'Data Analysis'!A1168:Q3503,15,FALSE)</f>
        <v>tier - 2</v>
      </c>
      <c r="P1169" s="7">
        <f>VLOOKUP(A1169,'Data Analysis'!A1168:Q3503,2,FALSE)</f>
        <v>54</v>
      </c>
      <c r="Q1169" s="7">
        <f>VLOOKUP(A1170,'Data Analysis'!A1169:Q3504,2,FALSE)</f>
        <v>50</v>
      </c>
    </row>
    <row r="1170" ht="15.6" spans="1:17">
      <c r="A1170" s="9" t="s">
        <v>2338</v>
      </c>
      <c r="B1170" s="7" t="str">
        <f>VLOOKUP(A1170,'Data Analysis'!A1169:Q3504,4,FALSE)</f>
        <v>  David W</v>
      </c>
      <c r="C1170" s="7">
        <f>VLOOKUP(A1170,'Data Analysis'!A1169:Q3504,5,FALSE)</f>
        <v>32.3</v>
      </c>
      <c r="D1170" s="7">
        <f>VLOOKUP(A1170,'Data Analysis'!A1169:Q3504,6,FALSE)</f>
        <v>4.37</v>
      </c>
      <c r="E1170" s="7" t="str">
        <f>VLOOKUP(A1170,'Data Analysis'!A1169:Q3504,7,FALSE)</f>
        <v>No</v>
      </c>
      <c r="F1170" s="7" t="str">
        <f>VLOOKUP(A1170,'Data Analysis'!A1169:Q3504,9,FALSE)</f>
        <v>No</v>
      </c>
      <c r="G1170" s="7" t="str">
        <f>VLOOKUP(A1170,'Data Analysis'!A1169:Q3504,8,FALSE)</f>
        <v>No</v>
      </c>
      <c r="H1170" s="7">
        <f>VLOOKUP(A1170,'Data Analysis'!A1169:Q3504,10,FALSE)</f>
        <v>2</v>
      </c>
      <c r="I1170" s="7" t="str">
        <f>VLOOKUP(A1170,'Data Analysis'!A1169:Q3504,17,FALSE)</f>
        <v>No</v>
      </c>
      <c r="J1170" s="7" t="str">
        <f>VLOOKUP(A1170,'Data Analysis'!A1169:Q3504,11,FALSE)</f>
        <v>Normal Weight</v>
      </c>
      <c r="K1170" s="7" t="str">
        <f>VLOOKUP(A1170,'Data Analysis'!A1169:Q3504,12,FALSE)</f>
        <v>Normal</v>
      </c>
      <c r="L1170" s="7" t="str">
        <f>VLOOKUP(A1170,'Data Analysis'!A1169:Q3504,13,FALSE)</f>
        <v>23-Oct-1972</v>
      </c>
      <c r="M1170" s="7">
        <f>VLOOKUP(A1170,'Data Analysis'!A1169:Q3504,14,FALSE)</f>
        <v>9630.4</v>
      </c>
      <c r="N1170" s="7" t="str">
        <f>VLOOKUP(A1170,'Data Analysis'!A1169:Q3504,16,FALSE)</f>
        <v>tier - 2</v>
      </c>
      <c r="O1170" s="7" t="str">
        <f>VLOOKUP(A1170,'Data Analysis'!A1169:Q3504,15,FALSE)</f>
        <v>tier - 2</v>
      </c>
      <c r="P1170" s="7">
        <f>VLOOKUP(A1170,'Data Analysis'!A1169:Q3504,2,FALSE)</f>
        <v>50</v>
      </c>
      <c r="Q1170" s="7">
        <f>VLOOKUP(A1171,'Data Analysis'!A1170:Q3505,2,FALSE)</f>
        <v>43</v>
      </c>
    </row>
    <row r="1171" ht="15.6" spans="1:17">
      <c r="A1171" s="9" t="s">
        <v>2340</v>
      </c>
      <c r="B1171" s="7" t="str">
        <f>VLOOKUP(A1171,'Data Analysis'!A1170:Q3505,4,FALSE)</f>
        <v>  Grant</v>
      </c>
      <c r="C1171" s="7">
        <f>VLOOKUP(A1171,'Data Analysis'!A1170:Q3505,5,FALSE)</f>
        <v>28.61</v>
      </c>
      <c r="D1171" s="7">
        <f>VLOOKUP(A1171,'Data Analysis'!A1170:Q3505,6,FALSE)</f>
        <v>5.76</v>
      </c>
      <c r="E1171" s="7" t="str">
        <f>VLOOKUP(A1171,'Data Analysis'!A1170:Q3505,7,FALSE)</f>
        <v>No</v>
      </c>
      <c r="F1171" s="7" t="str">
        <f>VLOOKUP(A1171,'Data Analysis'!A1170:Q3505,9,FALSE)</f>
        <v>No</v>
      </c>
      <c r="G1171" s="7" t="str">
        <f>VLOOKUP(A1171,'Data Analysis'!A1170:Q3505,8,FALSE)</f>
        <v>Yes</v>
      </c>
      <c r="H1171" s="7">
        <f>VLOOKUP(A1171,'Data Analysis'!A1170:Q3505,10,FALSE)</f>
        <v>1</v>
      </c>
      <c r="I1171" s="7" t="str">
        <f>VLOOKUP(A1171,'Data Analysis'!A1170:Q3505,17,FALSE)</f>
        <v>No</v>
      </c>
      <c r="J1171" s="7" t="str">
        <f>VLOOKUP(A1171,'Data Analysis'!A1170:Q3505,11,FALSE)</f>
        <v>Obesity</v>
      </c>
      <c r="K1171" s="7" t="str">
        <f>VLOOKUP(A1171,'Data Analysis'!A1170:Q3505,12,FALSE)</f>
        <v>Prediabetes</v>
      </c>
      <c r="L1171" s="7" t="str">
        <f>VLOOKUP(A1171,'Data Analysis'!A1170:Q3505,13,FALSE)</f>
        <v>19-Dec-1979</v>
      </c>
      <c r="M1171" s="7">
        <f>VLOOKUP(A1171,'Data Analysis'!A1170:Q3505,14,FALSE)</f>
        <v>9630.3</v>
      </c>
      <c r="N1171" s="7" t="str">
        <f>VLOOKUP(A1171,'Data Analysis'!A1170:Q3505,16,FALSE)</f>
        <v>tier - 2</v>
      </c>
      <c r="O1171" s="7" t="str">
        <f>VLOOKUP(A1171,'Data Analysis'!A1170:Q3505,15,FALSE)</f>
        <v>tier - 2</v>
      </c>
      <c r="P1171" s="7">
        <f>VLOOKUP(A1171,'Data Analysis'!A1170:Q3505,2,FALSE)</f>
        <v>43</v>
      </c>
      <c r="Q1171" s="7">
        <f>VLOOKUP(A1172,'Data Analysis'!A1171:Q3506,2,FALSE)</f>
        <v>24</v>
      </c>
    </row>
    <row r="1172" ht="15.6" spans="1:17">
      <c r="A1172" s="9" t="s">
        <v>2342</v>
      </c>
      <c r="B1172" s="7" t="str">
        <f>VLOOKUP(A1172,'Data Analysis'!A1171:Q3506,4,FALSE)</f>
        <v>  Sophia</v>
      </c>
      <c r="C1172" s="7">
        <f>VLOOKUP(A1172,'Data Analysis'!A1171:Q3506,5,FALSE)</f>
        <v>45.41</v>
      </c>
      <c r="D1172" s="7">
        <f>VLOOKUP(A1172,'Data Analysis'!A1171:Q3506,6,FALSE)</f>
        <v>4.96</v>
      </c>
      <c r="E1172" s="7" t="str">
        <f>VLOOKUP(A1172,'Data Analysis'!A1171:Q3506,7,FALSE)</f>
        <v>No</v>
      </c>
      <c r="F1172" s="7" t="str">
        <f>VLOOKUP(A1172,'Data Analysis'!A1171:Q3506,9,FALSE)</f>
        <v>No</v>
      </c>
      <c r="G1172" s="7" t="str">
        <f>VLOOKUP(A1172,'Data Analysis'!A1171:Q3506,8,FALSE)</f>
        <v>No</v>
      </c>
      <c r="H1172" s="7">
        <f>VLOOKUP(A1172,'Data Analysis'!A1171:Q3506,10,FALSE)</f>
        <v>1</v>
      </c>
      <c r="I1172" s="7" t="str">
        <f>VLOOKUP(A1172,'Data Analysis'!A1171:Q3506,17,FALSE)</f>
        <v>No</v>
      </c>
      <c r="J1172" s="7" t="str">
        <f>VLOOKUP(A1172,'Data Analysis'!A1171:Q3506,11,FALSE)</f>
        <v>Overweight</v>
      </c>
      <c r="K1172" s="7" t="str">
        <f>VLOOKUP(A1172,'Data Analysis'!A1171:Q3506,12,FALSE)</f>
        <v>Normal</v>
      </c>
      <c r="L1172" s="7" t="str">
        <f>VLOOKUP(A1172,'Data Analysis'!A1171:Q3506,13,FALSE)</f>
        <v>23-Jun-1998</v>
      </c>
      <c r="M1172" s="7">
        <f>VLOOKUP(A1172,'Data Analysis'!A1171:Q3506,14,FALSE)</f>
        <v>9628.79</v>
      </c>
      <c r="N1172" s="7" t="str">
        <f>VLOOKUP(A1172,'Data Analysis'!A1171:Q3506,16,FALSE)</f>
        <v>tier - 2</v>
      </c>
      <c r="O1172" s="7" t="str">
        <f>VLOOKUP(A1172,'Data Analysis'!A1171:Q3506,15,FALSE)</f>
        <v>tier - 2</v>
      </c>
      <c r="P1172" s="7">
        <f>VLOOKUP(A1172,'Data Analysis'!A1171:Q3506,2,FALSE)</f>
        <v>24</v>
      </c>
      <c r="Q1172" s="7">
        <f>VLOOKUP(A1173,'Data Analysis'!A1172:Q3507,2,FALSE)</f>
        <v>52</v>
      </c>
    </row>
    <row r="1173" ht="15.6" spans="1:17">
      <c r="A1173" s="9" t="s">
        <v>2344</v>
      </c>
      <c r="B1173" s="7" t="str">
        <f>VLOOKUP(A1173,'Data Analysis'!A1172:Q3507,4,FALSE)</f>
        <v>  Christina</v>
      </c>
      <c r="C1173" s="7">
        <f>VLOOKUP(A1173,'Data Analysis'!A1172:Q3507,5,FALSE)</f>
        <v>31.2</v>
      </c>
      <c r="D1173" s="7">
        <f>VLOOKUP(A1173,'Data Analysis'!A1172:Q3507,6,FALSE)</f>
        <v>11.04</v>
      </c>
      <c r="E1173" s="7" t="str">
        <f>VLOOKUP(A1173,'Data Analysis'!A1172:Q3507,7,FALSE)</f>
        <v>yes</v>
      </c>
      <c r="F1173" s="7" t="str">
        <f>VLOOKUP(A1173,'Data Analysis'!A1172:Q3507,9,FALSE)</f>
        <v>No</v>
      </c>
      <c r="G1173" s="7" t="str">
        <f>VLOOKUP(A1173,'Data Analysis'!A1172:Q3507,8,FALSE)</f>
        <v>No</v>
      </c>
      <c r="H1173" s="7">
        <f>VLOOKUP(A1173,'Data Analysis'!A1172:Q3507,10,FALSE)</f>
        <v>2</v>
      </c>
      <c r="I1173" s="7" t="str">
        <f>VLOOKUP(A1173,'Data Analysis'!A1172:Q3507,17,FALSE)</f>
        <v>No</v>
      </c>
      <c r="J1173" s="7" t="str">
        <f>VLOOKUP(A1173,'Data Analysis'!A1172:Q3507,11,FALSE)</f>
        <v>Obesity</v>
      </c>
      <c r="K1173" s="7" t="str">
        <f>VLOOKUP(A1173,'Data Analysis'!A1172:Q3507,12,FALSE)</f>
        <v>Diabetes</v>
      </c>
      <c r="L1173" s="7" t="str">
        <f>VLOOKUP(A1173,'Data Analysis'!A1172:Q3507,13,FALSE)</f>
        <v>16-Dec-1970</v>
      </c>
      <c r="M1173" s="7">
        <f>VLOOKUP(A1173,'Data Analysis'!A1172:Q3507,14,FALSE)</f>
        <v>9625.92</v>
      </c>
      <c r="N1173" s="7" t="str">
        <f>VLOOKUP(A1173,'Data Analysis'!A1172:Q3507,16,FALSE)</f>
        <v>tier - 2</v>
      </c>
      <c r="O1173" s="7" t="str">
        <f>VLOOKUP(A1173,'Data Analysis'!A1172:Q3507,15,FALSE)</f>
        <v>tier - 3</v>
      </c>
      <c r="P1173" s="7">
        <f>VLOOKUP(A1173,'Data Analysis'!A1172:Q3507,2,FALSE)</f>
        <v>52</v>
      </c>
      <c r="Q1173" s="7">
        <f>VLOOKUP(A1174,'Data Analysis'!A1173:Q3508,2,FALSE)</f>
        <v>47</v>
      </c>
    </row>
    <row r="1174" ht="15.6" spans="1:17">
      <c r="A1174" s="9" t="s">
        <v>2346</v>
      </c>
      <c r="B1174" s="7" t="str">
        <f>VLOOKUP(A1174,'Data Analysis'!A1173:Q3508,4,FALSE)</f>
        <v>  Sam L</v>
      </c>
      <c r="C1174" s="7">
        <f>VLOOKUP(A1174,'Data Analysis'!A1173:Q3508,5,FALSE)</f>
        <v>29.83</v>
      </c>
      <c r="D1174" s="7">
        <f>VLOOKUP(A1174,'Data Analysis'!A1173:Q3508,6,FALSE)</f>
        <v>7.81</v>
      </c>
      <c r="E1174" s="7" t="str">
        <f>VLOOKUP(A1174,'Data Analysis'!A1173:Q3508,7,FALSE)</f>
        <v>yes</v>
      </c>
      <c r="F1174" s="7" t="str">
        <f>VLOOKUP(A1174,'Data Analysis'!A1173:Q3508,9,FALSE)</f>
        <v>No</v>
      </c>
      <c r="G1174" s="7" t="str">
        <f>VLOOKUP(A1174,'Data Analysis'!A1173:Q3508,8,FALSE)</f>
        <v>No</v>
      </c>
      <c r="H1174" s="7">
        <f>VLOOKUP(A1174,'Data Analysis'!A1173:Q3508,10,FALSE)</f>
        <v>1</v>
      </c>
      <c r="I1174" s="7" t="str">
        <f>VLOOKUP(A1174,'Data Analysis'!A1173:Q3508,17,FALSE)</f>
        <v>No</v>
      </c>
      <c r="J1174" s="7" t="str">
        <f>VLOOKUP(A1174,'Data Analysis'!A1173:Q3508,11,FALSE)</f>
        <v>Normal Weight</v>
      </c>
      <c r="K1174" s="7" t="str">
        <f>VLOOKUP(A1174,'Data Analysis'!A1173:Q3508,12,FALSE)</f>
        <v>Diabetes</v>
      </c>
      <c r="L1174" s="7" t="str">
        <f>VLOOKUP(A1174,'Data Analysis'!A1173:Q3508,13,FALSE)</f>
        <v>29-Oct-1975</v>
      </c>
      <c r="M1174" s="7">
        <f>VLOOKUP(A1174,'Data Analysis'!A1173:Q3508,14,FALSE)</f>
        <v>9620.33</v>
      </c>
      <c r="N1174" s="7" t="str">
        <f>VLOOKUP(A1174,'Data Analysis'!A1173:Q3508,16,FALSE)</f>
        <v>tier - 3</v>
      </c>
      <c r="O1174" s="7" t="str">
        <f>VLOOKUP(A1174,'Data Analysis'!A1173:Q3508,15,FALSE)</f>
        <v>tier - 3</v>
      </c>
      <c r="P1174" s="7">
        <f>VLOOKUP(A1174,'Data Analysis'!A1173:Q3508,2,FALSE)</f>
        <v>47</v>
      </c>
      <c r="Q1174" s="7">
        <f>VLOOKUP(A1175,'Data Analysis'!A1174:Q3509,2,FALSE)</f>
        <v>40</v>
      </c>
    </row>
    <row r="1175" ht="15.6" spans="1:17">
      <c r="A1175" s="9" t="s">
        <v>2348</v>
      </c>
      <c r="B1175" s="7" t="str">
        <f>VLOOKUP(A1175,'Data Analysis'!A1174:Q3509,4,FALSE)</f>
        <v>  Haley R</v>
      </c>
      <c r="C1175" s="7">
        <f>VLOOKUP(A1175,'Data Analysis'!A1174:Q3509,5,FALSE)</f>
        <v>29.06</v>
      </c>
      <c r="D1175" s="7">
        <f>VLOOKUP(A1175,'Data Analysis'!A1174:Q3509,6,FALSE)</f>
        <v>4.55</v>
      </c>
      <c r="E1175" s="7" t="str">
        <f>VLOOKUP(A1175,'Data Analysis'!A1174:Q3509,7,FALSE)</f>
        <v>No</v>
      </c>
      <c r="F1175" s="7" t="str">
        <f>VLOOKUP(A1175,'Data Analysis'!A1174:Q3509,9,FALSE)</f>
        <v>No</v>
      </c>
      <c r="G1175" s="7" t="str">
        <f>VLOOKUP(A1175,'Data Analysis'!A1174:Q3509,8,FALSE)</f>
        <v>No</v>
      </c>
      <c r="H1175" s="7">
        <f>VLOOKUP(A1175,'Data Analysis'!A1174:Q3509,10,FALSE)</f>
        <v>0</v>
      </c>
      <c r="I1175" s="7" t="str">
        <f>VLOOKUP(A1175,'Data Analysis'!A1174:Q3509,17,FALSE)</f>
        <v>No</v>
      </c>
      <c r="J1175" s="7" t="str">
        <f>VLOOKUP(A1175,'Data Analysis'!A1174:Q3509,11,FALSE)</f>
        <v>Overweight</v>
      </c>
      <c r="K1175" s="7" t="str">
        <f>VLOOKUP(A1175,'Data Analysis'!A1174:Q3509,12,FALSE)</f>
        <v>Normal</v>
      </c>
      <c r="L1175" s="7" t="str">
        <f>VLOOKUP(A1175,'Data Analysis'!A1174:Q3509,13,FALSE)</f>
        <v>29-Aug-1982</v>
      </c>
      <c r="M1175" s="7">
        <f>VLOOKUP(A1175,'Data Analysis'!A1174:Q3509,14,FALSE)</f>
        <v>9619.18</v>
      </c>
      <c r="N1175" s="7" t="str">
        <f>VLOOKUP(A1175,'Data Analysis'!A1174:Q3509,16,FALSE)</f>
        <v>tier - 2</v>
      </c>
      <c r="O1175" s="7" t="str">
        <f>VLOOKUP(A1175,'Data Analysis'!A1174:Q3509,15,FALSE)</f>
        <v>tier - 1</v>
      </c>
      <c r="P1175" s="7">
        <f>VLOOKUP(A1175,'Data Analysis'!A1174:Q3509,2,FALSE)</f>
        <v>40</v>
      </c>
      <c r="Q1175" s="7">
        <f>VLOOKUP(A1176,'Data Analysis'!A1175:Q3510,2,FALSE)</f>
        <v>50</v>
      </c>
    </row>
    <row r="1176" ht="15.6" spans="1:17">
      <c r="A1176" s="9" t="s">
        <v>2350</v>
      </c>
      <c r="B1176" s="7" t="str">
        <f>VLOOKUP(A1176,'Data Analysis'!A1175:Q3510,4,FALSE)</f>
        <v>  Ethan</v>
      </c>
      <c r="C1176" s="7">
        <f>VLOOKUP(A1176,'Data Analysis'!A1175:Q3510,5,FALSE)</f>
        <v>27.455</v>
      </c>
      <c r="D1176" s="7">
        <f>VLOOKUP(A1176,'Data Analysis'!A1175:Q3510,6,FALSE)</f>
        <v>6.13</v>
      </c>
      <c r="E1176" s="7" t="str">
        <f>VLOOKUP(A1176,'Data Analysis'!A1175:Q3510,7,FALSE)</f>
        <v>No</v>
      </c>
      <c r="F1176" s="7" t="str">
        <f>VLOOKUP(A1176,'Data Analysis'!A1175:Q3510,9,FALSE)</f>
        <v>No</v>
      </c>
      <c r="G1176" s="7" t="str">
        <f>VLOOKUP(A1176,'Data Analysis'!A1175:Q3510,8,FALSE)</f>
        <v>No</v>
      </c>
      <c r="H1176" s="7">
        <f>VLOOKUP(A1176,'Data Analysis'!A1175:Q3510,10,FALSE)</f>
        <v>2</v>
      </c>
      <c r="I1176" s="7" t="str">
        <f>VLOOKUP(A1176,'Data Analysis'!A1175:Q3510,17,FALSE)</f>
        <v>No</v>
      </c>
      <c r="J1176" s="7" t="str">
        <f>VLOOKUP(A1176,'Data Analysis'!A1175:Q3510,11,FALSE)</f>
        <v>Obesity</v>
      </c>
      <c r="K1176" s="7" t="str">
        <f>VLOOKUP(A1176,'Data Analysis'!A1175:Q3510,12,FALSE)</f>
        <v>Prediabetes</v>
      </c>
      <c r="L1176" s="7" t="str">
        <f>VLOOKUP(A1176,'Data Analysis'!A1175:Q3510,13,FALSE)</f>
        <v>27-Dec-1972</v>
      </c>
      <c r="M1176" s="7">
        <f>VLOOKUP(A1176,'Data Analysis'!A1175:Q3510,14,FALSE)</f>
        <v>9617.66</v>
      </c>
      <c r="N1176" s="7" t="str">
        <f>VLOOKUP(A1176,'Data Analysis'!A1175:Q3510,16,FALSE)</f>
        <v>tier - 3</v>
      </c>
      <c r="O1176" s="7" t="str">
        <f>VLOOKUP(A1176,'Data Analysis'!A1175:Q3510,15,FALSE)</f>
        <v>tier - 3</v>
      </c>
      <c r="P1176" s="7">
        <f>VLOOKUP(A1176,'Data Analysis'!A1175:Q3510,2,FALSE)</f>
        <v>50</v>
      </c>
      <c r="Q1176" s="7">
        <f>VLOOKUP(A1177,'Data Analysis'!A1176:Q3511,2,FALSE)</f>
        <v>58</v>
      </c>
    </row>
    <row r="1177" ht="15.6" spans="1:17">
      <c r="A1177" s="9" t="s">
        <v>2352</v>
      </c>
      <c r="B1177" s="7" t="str">
        <f>VLOOKUP(A1177,'Data Analysis'!A1176:Q3511,4,FALSE)</f>
        <v>  Andrew W</v>
      </c>
      <c r="C1177" s="7">
        <f>VLOOKUP(A1177,'Data Analysis'!A1176:Q3511,5,FALSE)</f>
        <v>23.01</v>
      </c>
      <c r="D1177" s="7">
        <f>VLOOKUP(A1177,'Data Analysis'!A1176:Q3511,6,FALSE)</f>
        <v>6.04</v>
      </c>
      <c r="E1177" s="7" t="str">
        <f>VLOOKUP(A1177,'Data Analysis'!A1176:Q3511,7,FALSE)</f>
        <v>yes</v>
      </c>
      <c r="F1177" s="7" t="str">
        <f>VLOOKUP(A1177,'Data Analysis'!A1176:Q3511,9,FALSE)</f>
        <v>No</v>
      </c>
      <c r="G1177" s="7" t="str">
        <f>VLOOKUP(A1177,'Data Analysis'!A1176:Q3511,8,FALSE)</f>
        <v>No</v>
      </c>
      <c r="H1177" s="7">
        <f>VLOOKUP(A1177,'Data Analysis'!A1176:Q3511,10,FALSE)</f>
        <v>1</v>
      </c>
      <c r="I1177" s="7" t="str">
        <f>VLOOKUP(A1177,'Data Analysis'!A1176:Q3511,17,FALSE)</f>
        <v>No</v>
      </c>
      <c r="J1177" s="7" t="str">
        <f>VLOOKUP(A1177,'Data Analysis'!A1176:Q3511,11,FALSE)</f>
        <v>Normal Weight</v>
      </c>
      <c r="K1177" s="7" t="str">
        <f>VLOOKUP(A1177,'Data Analysis'!A1176:Q3511,12,FALSE)</f>
        <v>Prediabetes</v>
      </c>
      <c r="L1177" s="7" t="str">
        <f>VLOOKUP(A1177,'Data Analysis'!A1176:Q3511,13,FALSE)</f>
        <v>15-Dec-1964</v>
      </c>
      <c r="M1177" s="7">
        <f>VLOOKUP(A1177,'Data Analysis'!A1176:Q3511,14,FALSE)</f>
        <v>9597.63</v>
      </c>
      <c r="N1177" s="7" t="str">
        <f>VLOOKUP(A1177,'Data Analysis'!A1176:Q3511,16,FALSE)</f>
        <v>tier - 3</v>
      </c>
      <c r="O1177" s="7" t="str">
        <f>VLOOKUP(A1177,'Data Analysis'!A1176:Q3511,15,FALSE)</f>
        <v>tier - 3</v>
      </c>
      <c r="P1177" s="7">
        <f>VLOOKUP(A1177,'Data Analysis'!A1176:Q3511,2,FALSE)</f>
        <v>58</v>
      </c>
      <c r="Q1177" s="7">
        <f>VLOOKUP(A1178,'Data Analysis'!A1177:Q3512,2,FALSE)</f>
        <v>41</v>
      </c>
    </row>
    <row r="1178" ht="15.6" spans="1:17">
      <c r="A1178" s="9" t="s">
        <v>2354</v>
      </c>
      <c r="B1178" s="7" t="str">
        <f>VLOOKUP(A1178,'Data Analysis'!A1177:Q3512,4,FALSE)</f>
        <v>  Mark G</v>
      </c>
      <c r="C1178" s="7">
        <f>VLOOKUP(A1178,'Data Analysis'!A1177:Q3512,5,FALSE)</f>
        <v>31.39</v>
      </c>
      <c r="D1178" s="7">
        <f>VLOOKUP(A1178,'Data Analysis'!A1177:Q3512,6,FALSE)</f>
        <v>8.85</v>
      </c>
      <c r="E1178" s="7" t="str">
        <f>VLOOKUP(A1178,'Data Analysis'!A1177:Q3512,7,FALSE)</f>
        <v>yes</v>
      </c>
      <c r="F1178" s="7" t="str">
        <f>VLOOKUP(A1178,'Data Analysis'!A1177:Q3512,9,FALSE)</f>
        <v>No</v>
      </c>
      <c r="G1178" s="7" t="str">
        <f>VLOOKUP(A1178,'Data Analysis'!A1177:Q3512,8,FALSE)</f>
        <v>No</v>
      </c>
      <c r="H1178" s="7">
        <f>VLOOKUP(A1178,'Data Analysis'!A1177:Q3512,10,FALSE)</f>
        <v>0</v>
      </c>
      <c r="I1178" s="7" t="str">
        <f>VLOOKUP(A1178,'Data Analysis'!A1177:Q3512,17,FALSE)</f>
        <v>No</v>
      </c>
      <c r="J1178" s="7" t="str">
        <f>VLOOKUP(A1178,'Data Analysis'!A1177:Q3512,11,FALSE)</f>
        <v>Obesity</v>
      </c>
      <c r="K1178" s="7" t="str">
        <f>VLOOKUP(A1178,'Data Analysis'!A1177:Q3512,12,FALSE)</f>
        <v>Diabetes</v>
      </c>
      <c r="L1178" s="7" t="str">
        <f>VLOOKUP(A1178,'Data Analysis'!A1177:Q3512,13,FALSE)</f>
        <v>18-Oct-1981</v>
      </c>
      <c r="M1178" s="7">
        <f>VLOOKUP(A1178,'Data Analysis'!A1177:Q3512,14,FALSE)</f>
        <v>9584.04</v>
      </c>
      <c r="N1178" s="7" t="str">
        <f>VLOOKUP(A1178,'Data Analysis'!A1177:Q3512,16,FALSE)</f>
        <v>tier - 2</v>
      </c>
      <c r="O1178" s="7" t="str">
        <f>VLOOKUP(A1178,'Data Analysis'!A1177:Q3512,15,FALSE)</f>
        <v>tier - 1</v>
      </c>
      <c r="P1178" s="7">
        <f>VLOOKUP(A1178,'Data Analysis'!A1177:Q3512,2,FALSE)</f>
        <v>41</v>
      </c>
      <c r="Q1178" s="7">
        <f>VLOOKUP(A1179,'Data Analysis'!A1178:Q3513,2,FALSE)</f>
        <v>49</v>
      </c>
    </row>
    <row r="1179" ht="15.6" spans="1:17">
      <c r="A1179" s="9" t="s">
        <v>2356</v>
      </c>
      <c r="B1179" s="7" t="str">
        <f>VLOOKUP(A1179,'Data Analysis'!A1178:Q3513,4,FALSE)</f>
        <v>  Kasey E</v>
      </c>
      <c r="C1179" s="7">
        <f>VLOOKUP(A1179,'Data Analysis'!A1178:Q3513,5,FALSE)</f>
        <v>34.77</v>
      </c>
      <c r="D1179" s="7">
        <f>VLOOKUP(A1179,'Data Analysis'!A1178:Q3513,6,FALSE)</f>
        <v>10.54</v>
      </c>
      <c r="E1179" s="7" t="str">
        <f>VLOOKUP(A1179,'Data Analysis'!A1178:Q3513,7,FALSE)</f>
        <v>No</v>
      </c>
      <c r="F1179" s="7" t="str">
        <f>VLOOKUP(A1179,'Data Analysis'!A1178:Q3513,9,FALSE)</f>
        <v>No</v>
      </c>
      <c r="G1179" s="7" t="str">
        <f>VLOOKUP(A1179,'Data Analysis'!A1178:Q3513,8,FALSE)</f>
        <v>No</v>
      </c>
      <c r="H1179" s="7">
        <f>VLOOKUP(A1179,'Data Analysis'!A1178:Q3513,10,FALSE)</f>
        <v>2</v>
      </c>
      <c r="I1179" s="7" t="str">
        <f>VLOOKUP(A1179,'Data Analysis'!A1178:Q3513,17,FALSE)</f>
        <v>No</v>
      </c>
      <c r="J1179" s="7" t="str">
        <f>VLOOKUP(A1179,'Data Analysis'!A1178:Q3513,11,FALSE)</f>
        <v>Obesity</v>
      </c>
      <c r="K1179" s="7" t="str">
        <f>VLOOKUP(A1179,'Data Analysis'!A1178:Q3513,12,FALSE)</f>
        <v>Diabetes</v>
      </c>
      <c r="L1179" s="7" t="str">
        <f>VLOOKUP(A1179,'Data Analysis'!A1178:Q3513,13,FALSE)</f>
        <v>28-Nov-1973</v>
      </c>
      <c r="M1179" s="7">
        <f>VLOOKUP(A1179,'Data Analysis'!A1178:Q3513,14,FALSE)</f>
        <v>9583.89</v>
      </c>
      <c r="N1179" s="7" t="str">
        <f>VLOOKUP(A1179,'Data Analysis'!A1178:Q3513,16,FALSE)</f>
        <v>tier - 2</v>
      </c>
      <c r="O1179" s="7" t="str">
        <f>VLOOKUP(A1179,'Data Analysis'!A1178:Q3513,15,FALSE)</f>
        <v>tier - 3</v>
      </c>
      <c r="P1179" s="7">
        <f>VLOOKUP(A1179,'Data Analysis'!A1178:Q3513,2,FALSE)</f>
        <v>49</v>
      </c>
      <c r="Q1179" s="7">
        <f>VLOOKUP(A1180,'Data Analysis'!A1179:Q3514,2,FALSE)</f>
        <v>56</v>
      </c>
    </row>
    <row r="1180" ht="15.6" spans="1:17">
      <c r="A1180" s="9" t="s">
        <v>2358</v>
      </c>
      <c r="B1180" s="7" t="str">
        <f>VLOOKUP(A1180,'Data Analysis'!A1179:Q3514,4,FALSE)</f>
        <v>  Jeff</v>
      </c>
      <c r="C1180" s="7">
        <f>VLOOKUP(A1180,'Data Analysis'!A1179:Q3514,5,FALSE)</f>
        <v>24.48</v>
      </c>
      <c r="D1180" s="7">
        <f>VLOOKUP(A1180,'Data Analysis'!A1179:Q3514,6,FALSE)</f>
        <v>4.37</v>
      </c>
      <c r="E1180" s="7" t="str">
        <f>VLOOKUP(A1180,'Data Analysis'!A1179:Q3514,7,FALSE)</f>
        <v>yes</v>
      </c>
      <c r="F1180" s="7" t="str">
        <f>VLOOKUP(A1180,'Data Analysis'!A1179:Q3514,9,FALSE)</f>
        <v>No</v>
      </c>
      <c r="G1180" s="7" t="str">
        <f>VLOOKUP(A1180,'Data Analysis'!A1179:Q3514,8,FALSE)</f>
        <v>No</v>
      </c>
      <c r="H1180" s="7">
        <f>VLOOKUP(A1180,'Data Analysis'!A1179:Q3514,10,FALSE)</f>
        <v>2</v>
      </c>
      <c r="I1180" s="7" t="str">
        <f>VLOOKUP(A1180,'Data Analysis'!A1179:Q3514,17,FALSE)</f>
        <v>No</v>
      </c>
      <c r="J1180" s="7" t="str">
        <f>VLOOKUP(A1180,'Data Analysis'!A1179:Q3514,11,FALSE)</f>
        <v>Overweight</v>
      </c>
      <c r="K1180" s="7" t="str">
        <f>VLOOKUP(A1180,'Data Analysis'!A1179:Q3514,12,FALSE)</f>
        <v>Normal</v>
      </c>
      <c r="L1180" s="7" t="str">
        <f>VLOOKUP(A1180,'Data Analysis'!A1179:Q3514,13,FALSE)</f>
        <v>4-Dec-1966</v>
      </c>
      <c r="M1180" s="7">
        <f>VLOOKUP(A1180,'Data Analysis'!A1179:Q3514,14,FALSE)</f>
        <v>9582.54</v>
      </c>
      <c r="N1180" s="7" t="str">
        <f>VLOOKUP(A1180,'Data Analysis'!A1179:Q3514,16,FALSE)</f>
        <v>tier - 3</v>
      </c>
      <c r="O1180" s="7" t="str">
        <f>VLOOKUP(A1180,'Data Analysis'!A1179:Q3514,15,FALSE)</f>
        <v>tier - 2</v>
      </c>
      <c r="P1180" s="7">
        <f>VLOOKUP(A1180,'Data Analysis'!A1179:Q3514,2,FALSE)</f>
        <v>56</v>
      </c>
      <c r="Q1180" s="7">
        <f>VLOOKUP(A1181,'Data Analysis'!A1180:Q3515,2,FALSE)</f>
        <v>49</v>
      </c>
    </row>
    <row r="1181" ht="15.6" spans="1:17">
      <c r="A1181" s="9" t="s">
        <v>2360</v>
      </c>
      <c r="B1181" s="7" t="str">
        <f>VLOOKUP(A1181,'Data Analysis'!A1180:Q3515,4,FALSE)</f>
        <v>  Amy</v>
      </c>
      <c r="C1181" s="7">
        <f>VLOOKUP(A1181,'Data Analysis'!A1180:Q3515,5,FALSE)</f>
        <v>22.61</v>
      </c>
      <c r="D1181" s="7">
        <f>VLOOKUP(A1181,'Data Analysis'!A1180:Q3515,6,FALSE)</f>
        <v>9.63</v>
      </c>
      <c r="E1181" s="7" t="str">
        <f>VLOOKUP(A1181,'Data Analysis'!A1180:Q3515,7,FALSE)</f>
        <v>No</v>
      </c>
      <c r="F1181" s="7" t="str">
        <f>VLOOKUP(A1181,'Data Analysis'!A1180:Q3515,9,FALSE)</f>
        <v>No</v>
      </c>
      <c r="G1181" s="7" t="str">
        <f>VLOOKUP(A1181,'Data Analysis'!A1180:Q3515,8,FALSE)</f>
        <v>No</v>
      </c>
      <c r="H1181" s="7">
        <f>VLOOKUP(A1181,'Data Analysis'!A1180:Q3515,10,FALSE)</f>
        <v>2</v>
      </c>
      <c r="I1181" s="7" t="str">
        <f>VLOOKUP(A1181,'Data Analysis'!A1180:Q3515,17,FALSE)</f>
        <v>No</v>
      </c>
      <c r="J1181" s="7" t="str">
        <f>VLOOKUP(A1181,'Data Analysis'!A1180:Q3515,11,FALSE)</f>
        <v>Normal Weight</v>
      </c>
      <c r="K1181" s="7" t="str">
        <f>VLOOKUP(A1181,'Data Analysis'!A1180:Q3515,12,FALSE)</f>
        <v>Diabetes</v>
      </c>
      <c r="L1181" s="7" t="str">
        <f>VLOOKUP(A1181,'Data Analysis'!A1180:Q3515,13,FALSE)</f>
        <v>1-Dec-1973</v>
      </c>
      <c r="M1181" s="7">
        <f>VLOOKUP(A1181,'Data Analysis'!A1180:Q3515,14,FALSE)</f>
        <v>9566.99</v>
      </c>
      <c r="N1181" s="7" t="str">
        <f>VLOOKUP(A1181,'Data Analysis'!A1180:Q3515,16,FALSE)</f>
        <v>tier - 2</v>
      </c>
      <c r="O1181" s="7" t="str">
        <f>VLOOKUP(A1181,'Data Analysis'!A1180:Q3515,15,FALSE)</f>
        <v>tier - 1</v>
      </c>
      <c r="P1181" s="7">
        <f>VLOOKUP(A1181,'Data Analysis'!A1180:Q3515,2,FALSE)</f>
        <v>49</v>
      </c>
      <c r="Q1181" s="7">
        <f>VLOOKUP(A1182,'Data Analysis'!A1181:Q3516,2,FALSE)</f>
        <v>48</v>
      </c>
    </row>
    <row r="1182" ht="15.6" spans="1:17">
      <c r="A1182" s="9" t="s">
        <v>2362</v>
      </c>
      <c r="B1182" s="7" t="str">
        <f>VLOOKUP(A1182,'Data Analysis'!A1181:Q3516,4,FALSE)</f>
        <v>  Adam</v>
      </c>
      <c r="C1182" s="7">
        <f>VLOOKUP(A1182,'Data Analysis'!A1181:Q3516,5,FALSE)</f>
        <v>34.3</v>
      </c>
      <c r="D1182" s="7">
        <f>VLOOKUP(A1182,'Data Analysis'!A1181:Q3516,6,FALSE)</f>
        <v>10.37</v>
      </c>
      <c r="E1182" s="7" t="str">
        <f>VLOOKUP(A1182,'Data Analysis'!A1181:Q3516,7,FALSE)</f>
        <v>No</v>
      </c>
      <c r="F1182" s="7" t="str">
        <f>VLOOKUP(A1182,'Data Analysis'!A1181:Q3516,9,FALSE)</f>
        <v>No</v>
      </c>
      <c r="G1182" s="7" t="str">
        <f>VLOOKUP(A1182,'Data Analysis'!A1181:Q3516,8,FALSE)</f>
        <v>No</v>
      </c>
      <c r="H1182" s="7">
        <f>VLOOKUP(A1182,'Data Analysis'!A1181:Q3516,10,FALSE)</f>
        <v>0</v>
      </c>
      <c r="I1182" s="7" t="str">
        <f>VLOOKUP(A1182,'Data Analysis'!A1181:Q3516,17,FALSE)</f>
        <v>No</v>
      </c>
      <c r="J1182" s="7" t="str">
        <f>VLOOKUP(A1182,'Data Analysis'!A1181:Q3516,11,FALSE)</f>
        <v>Obesity</v>
      </c>
      <c r="K1182" s="7" t="str">
        <f>VLOOKUP(A1182,'Data Analysis'!A1181:Q3516,12,FALSE)</f>
        <v>Diabetes</v>
      </c>
      <c r="L1182" s="7" t="str">
        <f>VLOOKUP(A1182,'Data Analysis'!A1181:Q3516,13,FALSE)</f>
        <v>14-Aug-1974</v>
      </c>
      <c r="M1182" s="7">
        <f>VLOOKUP(A1182,'Data Analysis'!A1181:Q3516,14,FALSE)</f>
        <v>9563.03</v>
      </c>
      <c r="N1182" s="7" t="str">
        <f>VLOOKUP(A1182,'Data Analysis'!A1181:Q3516,16,FALSE)</f>
        <v>tier - 3</v>
      </c>
      <c r="O1182" s="7" t="str">
        <f>VLOOKUP(A1182,'Data Analysis'!A1181:Q3516,15,FALSE)</f>
        <v>tier - 1</v>
      </c>
      <c r="P1182" s="7">
        <f>VLOOKUP(A1182,'Data Analysis'!A1181:Q3516,2,FALSE)</f>
        <v>48</v>
      </c>
      <c r="Q1182" s="7">
        <f>VLOOKUP(A1183,'Data Analysis'!A1182:Q3517,2,FALSE)</f>
        <v>50</v>
      </c>
    </row>
    <row r="1183" ht="15.6" spans="1:17">
      <c r="A1183" s="9" t="s">
        <v>2364</v>
      </c>
      <c r="B1183" s="7" t="str">
        <f>VLOOKUP(A1183,'Data Analysis'!A1182:Q3517,4,FALSE)</f>
        <v>  Kristin M</v>
      </c>
      <c r="C1183" s="7">
        <f>VLOOKUP(A1183,'Data Analysis'!A1182:Q3517,5,FALSE)</f>
        <v>46.09</v>
      </c>
      <c r="D1183" s="7">
        <f>VLOOKUP(A1183,'Data Analysis'!A1182:Q3517,6,FALSE)</f>
        <v>5.44</v>
      </c>
      <c r="E1183" s="7" t="str">
        <f>VLOOKUP(A1183,'Data Analysis'!A1182:Q3517,7,FALSE)</f>
        <v>No</v>
      </c>
      <c r="F1183" s="7" t="str">
        <f>VLOOKUP(A1183,'Data Analysis'!A1182:Q3517,9,FALSE)</f>
        <v>No</v>
      </c>
      <c r="G1183" s="7" t="str">
        <f>VLOOKUP(A1183,'Data Analysis'!A1182:Q3517,8,FALSE)</f>
        <v>No</v>
      </c>
      <c r="H1183" s="7">
        <f>VLOOKUP(A1183,'Data Analysis'!A1182:Q3517,10,FALSE)</f>
        <v>2</v>
      </c>
      <c r="I1183" s="7" t="str">
        <f>VLOOKUP(A1183,'Data Analysis'!A1182:Q3517,17,FALSE)</f>
        <v>No</v>
      </c>
      <c r="J1183" s="7" t="str">
        <f>VLOOKUP(A1183,'Data Analysis'!A1182:Q3517,11,FALSE)</f>
        <v>Normal Weight</v>
      </c>
      <c r="K1183" s="7" t="str">
        <f>VLOOKUP(A1183,'Data Analysis'!A1182:Q3517,12,FALSE)</f>
        <v>Normal</v>
      </c>
      <c r="L1183" s="7" t="str">
        <f>VLOOKUP(A1183,'Data Analysis'!A1182:Q3517,13,FALSE)</f>
        <v>22-Sep-1972</v>
      </c>
      <c r="M1183" s="7">
        <f>VLOOKUP(A1183,'Data Analysis'!A1182:Q3517,14,FALSE)</f>
        <v>9549.57</v>
      </c>
      <c r="N1183" s="7" t="str">
        <f>VLOOKUP(A1183,'Data Analysis'!A1182:Q3517,16,FALSE)</f>
        <v>tier - 2</v>
      </c>
      <c r="O1183" s="7" t="str">
        <f>VLOOKUP(A1183,'Data Analysis'!A1182:Q3517,15,FALSE)</f>
        <v>tier - 1</v>
      </c>
      <c r="P1183" s="7">
        <f>VLOOKUP(A1183,'Data Analysis'!A1182:Q3517,2,FALSE)</f>
        <v>50</v>
      </c>
      <c r="Q1183" s="7">
        <f>VLOOKUP(A1184,'Data Analysis'!A1183:Q3518,2,FALSE)</f>
        <v>50</v>
      </c>
    </row>
    <row r="1184" ht="15.6" spans="1:17">
      <c r="A1184" s="9" t="s">
        <v>2366</v>
      </c>
      <c r="B1184" s="7" t="str">
        <f>VLOOKUP(A1184,'Data Analysis'!A1183:Q3518,4,FALSE)</f>
        <v>  Mary-Lynn B</v>
      </c>
      <c r="C1184" s="7">
        <f>VLOOKUP(A1184,'Data Analysis'!A1183:Q3518,5,FALSE)</f>
        <v>44.745</v>
      </c>
      <c r="D1184" s="7">
        <f>VLOOKUP(A1184,'Data Analysis'!A1183:Q3518,6,FALSE)</f>
        <v>5.19</v>
      </c>
      <c r="E1184" s="7" t="str">
        <f>VLOOKUP(A1184,'Data Analysis'!A1183:Q3518,7,FALSE)</f>
        <v>No</v>
      </c>
      <c r="F1184" s="7" t="str">
        <f>VLOOKUP(A1184,'Data Analysis'!A1183:Q3518,9,FALSE)</f>
        <v>No</v>
      </c>
      <c r="G1184" s="7" t="str">
        <f>VLOOKUP(A1184,'Data Analysis'!A1183:Q3518,8,FALSE)</f>
        <v>No</v>
      </c>
      <c r="H1184" s="7">
        <f>VLOOKUP(A1184,'Data Analysis'!A1183:Q3518,10,FALSE)</f>
        <v>2</v>
      </c>
      <c r="I1184" s="7" t="str">
        <f>VLOOKUP(A1184,'Data Analysis'!A1183:Q3518,17,FALSE)</f>
        <v>No</v>
      </c>
      <c r="J1184" s="7" t="str">
        <f>VLOOKUP(A1184,'Data Analysis'!A1183:Q3518,11,FALSE)</f>
        <v>Overweight</v>
      </c>
      <c r="K1184" s="7" t="str">
        <f>VLOOKUP(A1184,'Data Analysis'!A1183:Q3518,12,FALSE)</f>
        <v>Normal</v>
      </c>
      <c r="L1184" s="7" t="str">
        <f>VLOOKUP(A1184,'Data Analysis'!A1183:Q3518,13,FALSE)</f>
        <v>22-Sep-1972</v>
      </c>
      <c r="M1184" s="7">
        <f>VLOOKUP(A1184,'Data Analysis'!A1183:Q3518,14,FALSE)</f>
        <v>9541.7</v>
      </c>
      <c r="N1184" s="7" t="str">
        <f>VLOOKUP(A1184,'Data Analysis'!A1183:Q3518,16,FALSE)</f>
        <v>tier - 2</v>
      </c>
      <c r="O1184" s="7" t="str">
        <f>VLOOKUP(A1184,'Data Analysis'!A1183:Q3518,15,FALSE)</f>
        <v>tier - 1</v>
      </c>
      <c r="P1184" s="7">
        <f>VLOOKUP(A1184,'Data Analysis'!A1183:Q3518,2,FALSE)</f>
        <v>50</v>
      </c>
      <c r="Q1184" s="7">
        <f>VLOOKUP(A1185,'Data Analysis'!A1184:Q3519,2,FALSE)</f>
        <v>47</v>
      </c>
    </row>
    <row r="1185" ht="15.6" spans="1:17">
      <c r="A1185" s="9" t="s">
        <v>2368</v>
      </c>
      <c r="B1185" s="7" t="str">
        <f>VLOOKUP(A1185,'Data Analysis'!A1184:Q3519,4,FALSE)</f>
        <v>  Jamie A</v>
      </c>
      <c r="C1185" s="7">
        <f>VLOOKUP(A1185,'Data Analysis'!A1184:Q3519,5,FALSE)</f>
        <v>26.33</v>
      </c>
      <c r="D1185" s="7">
        <f>VLOOKUP(A1185,'Data Analysis'!A1184:Q3519,6,FALSE)</f>
        <v>11.8</v>
      </c>
      <c r="E1185" s="7" t="str">
        <f>VLOOKUP(A1185,'Data Analysis'!A1184:Q3519,7,FALSE)</f>
        <v>yes</v>
      </c>
      <c r="F1185" s="7" t="str">
        <f>VLOOKUP(A1185,'Data Analysis'!A1184:Q3519,9,FALSE)</f>
        <v>No</v>
      </c>
      <c r="G1185" s="7" t="str">
        <f>VLOOKUP(A1185,'Data Analysis'!A1184:Q3519,8,FALSE)</f>
        <v>No</v>
      </c>
      <c r="H1185" s="7">
        <f>VLOOKUP(A1185,'Data Analysis'!A1184:Q3519,10,FALSE)</f>
        <v>1</v>
      </c>
      <c r="I1185" s="7" t="str">
        <f>VLOOKUP(A1185,'Data Analysis'!A1184:Q3519,17,FALSE)</f>
        <v>No</v>
      </c>
      <c r="J1185" s="7" t="str">
        <f>VLOOKUP(A1185,'Data Analysis'!A1184:Q3519,11,FALSE)</f>
        <v>Overweight</v>
      </c>
      <c r="K1185" s="7" t="str">
        <f>VLOOKUP(A1185,'Data Analysis'!A1184:Q3519,12,FALSE)</f>
        <v>Diabetes</v>
      </c>
      <c r="L1185" s="7" t="str">
        <f>VLOOKUP(A1185,'Data Analysis'!A1184:Q3519,13,FALSE)</f>
        <v>28-Jul-1975</v>
      </c>
      <c r="M1185" s="7">
        <f>VLOOKUP(A1185,'Data Analysis'!A1184:Q3519,14,FALSE)</f>
        <v>9540.17</v>
      </c>
      <c r="N1185" s="7" t="str">
        <f>VLOOKUP(A1185,'Data Analysis'!A1184:Q3519,16,FALSE)</f>
        <v>tier - 2</v>
      </c>
      <c r="O1185" s="7" t="str">
        <f>VLOOKUP(A1185,'Data Analysis'!A1184:Q3519,15,FALSE)</f>
        <v>tier - 2</v>
      </c>
      <c r="P1185" s="7">
        <f>VLOOKUP(A1185,'Data Analysis'!A1184:Q3519,2,FALSE)</f>
        <v>47</v>
      </c>
      <c r="Q1185" s="7">
        <f>VLOOKUP(A1186,'Data Analysis'!A1185:Q3520,2,FALSE)</f>
        <v>49</v>
      </c>
    </row>
    <row r="1186" ht="15.6" spans="1:17">
      <c r="A1186" s="9" t="s">
        <v>2370</v>
      </c>
      <c r="B1186" s="7" t="str">
        <f>VLOOKUP(A1186,'Data Analysis'!A1185:Q3520,4,FALSE)</f>
        <v>  Jeffrey A</v>
      </c>
      <c r="C1186" s="7">
        <f>VLOOKUP(A1186,'Data Analysis'!A1185:Q3520,5,FALSE)</f>
        <v>26.6</v>
      </c>
      <c r="D1186" s="7">
        <f>VLOOKUP(A1186,'Data Analysis'!A1185:Q3520,6,FALSE)</f>
        <v>8.38</v>
      </c>
      <c r="E1186" s="7" t="str">
        <f>VLOOKUP(A1186,'Data Analysis'!A1185:Q3520,7,FALSE)</f>
        <v>No</v>
      </c>
      <c r="F1186" s="7" t="str">
        <f>VLOOKUP(A1186,'Data Analysis'!A1185:Q3520,9,FALSE)</f>
        <v>No</v>
      </c>
      <c r="G1186" s="7" t="str">
        <f>VLOOKUP(A1186,'Data Analysis'!A1185:Q3520,8,FALSE)</f>
        <v>No</v>
      </c>
      <c r="H1186" s="7">
        <f>VLOOKUP(A1186,'Data Analysis'!A1185:Q3520,10,FALSE)</f>
        <v>2</v>
      </c>
      <c r="I1186" s="7" t="str">
        <f>VLOOKUP(A1186,'Data Analysis'!A1185:Q3520,17,FALSE)</f>
        <v>No</v>
      </c>
      <c r="J1186" s="7" t="str">
        <f>VLOOKUP(A1186,'Data Analysis'!A1185:Q3520,11,FALSE)</f>
        <v>Overweight</v>
      </c>
      <c r="K1186" s="7" t="str">
        <f>VLOOKUP(A1186,'Data Analysis'!A1185:Q3520,12,FALSE)</f>
        <v>Diabetes</v>
      </c>
      <c r="L1186" s="7" t="str">
        <f>VLOOKUP(A1186,'Data Analysis'!A1185:Q3520,13,FALSE)</f>
        <v>21-Dec-1973</v>
      </c>
      <c r="M1186" s="7">
        <f>VLOOKUP(A1186,'Data Analysis'!A1185:Q3520,14,FALSE)</f>
        <v>9538.65</v>
      </c>
      <c r="N1186" s="7" t="str">
        <f>VLOOKUP(A1186,'Data Analysis'!A1185:Q3520,16,FALSE)</f>
        <v>tier - 2</v>
      </c>
      <c r="O1186" s="7" t="str">
        <f>VLOOKUP(A1186,'Data Analysis'!A1185:Q3520,15,FALSE)</f>
        <v>tier - 3</v>
      </c>
      <c r="P1186" s="7">
        <f>VLOOKUP(A1186,'Data Analysis'!A1185:Q3520,2,FALSE)</f>
        <v>49</v>
      </c>
      <c r="Q1186" s="7">
        <f>VLOOKUP(A1187,'Data Analysis'!A1186:Q3521,2,FALSE)</f>
        <v>51</v>
      </c>
    </row>
    <row r="1187" ht="15.6" spans="1:17">
      <c r="A1187" s="9" t="s">
        <v>2372</v>
      </c>
      <c r="B1187" s="7" t="str">
        <f>VLOOKUP(A1187,'Data Analysis'!A1186:Q3521,4,FALSE)</f>
        <v>  Nicole</v>
      </c>
      <c r="C1187" s="7">
        <f>VLOOKUP(A1187,'Data Analysis'!A1186:Q3521,5,FALSE)</f>
        <v>27.5</v>
      </c>
      <c r="D1187" s="7">
        <f>VLOOKUP(A1187,'Data Analysis'!A1186:Q3521,6,FALSE)</f>
        <v>7.58</v>
      </c>
      <c r="E1187" s="7" t="str">
        <f>VLOOKUP(A1187,'Data Analysis'!A1186:Q3521,7,FALSE)</f>
        <v>No</v>
      </c>
      <c r="F1187" s="7" t="str">
        <f>VLOOKUP(A1187,'Data Analysis'!A1186:Q3521,9,FALSE)</f>
        <v>No</v>
      </c>
      <c r="G1187" s="7" t="str">
        <f>VLOOKUP(A1187,'Data Analysis'!A1186:Q3521,8,FALSE)</f>
        <v>No</v>
      </c>
      <c r="H1187" s="7">
        <f>VLOOKUP(A1187,'Data Analysis'!A1186:Q3521,10,FALSE)</f>
        <v>0</v>
      </c>
      <c r="I1187" s="7" t="str">
        <f>VLOOKUP(A1187,'Data Analysis'!A1186:Q3521,17,FALSE)</f>
        <v>No</v>
      </c>
      <c r="J1187" s="7" t="str">
        <f>VLOOKUP(A1187,'Data Analysis'!A1186:Q3521,11,FALSE)</f>
        <v>Normal Weight</v>
      </c>
      <c r="K1187" s="7" t="str">
        <f>VLOOKUP(A1187,'Data Analysis'!A1186:Q3521,12,FALSE)</f>
        <v>Diabetes</v>
      </c>
      <c r="L1187" s="7" t="str">
        <f>VLOOKUP(A1187,'Data Analysis'!A1186:Q3521,13,FALSE)</f>
        <v>29-Nov-1971</v>
      </c>
      <c r="M1187" s="7">
        <f>VLOOKUP(A1187,'Data Analysis'!A1186:Q3521,14,FALSE)</f>
        <v>9528.9</v>
      </c>
      <c r="N1187" s="7" t="str">
        <f>VLOOKUP(A1187,'Data Analysis'!A1186:Q3521,16,FALSE)</f>
        <v>tier - 2</v>
      </c>
      <c r="O1187" s="7" t="str">
        <f>VLOOKUP(A1187,'Data Analysis'!A1186:Q3521,15,FALSE)</f>
        <v>tier - 2</v>
      </c>
      <c r="P1187" s="7">
        <f>VLOOKUP(A1187,'Data Analysis'!A1186:Q3521,2,FALSE)</f>
        <v>51</v>
      </c>
      <c r="Q1187" s="7">
        <f>VLOOKUP(A1188,'Data Analysis'!A1187:Q3522,2,FALSE)</f>
        <v>30</v>
      </c>
    </row>
    <row r="1188" ht="15.6" spans="1:17">
      <c r="A1188" s="9" t="s">
        <v>2374</v>
      </c>
      <c r="B1188" s="7" t="str">
        <f>VLOOKUP(A1188,'Data Analysis'!A1187:Q3522,4,FALSE)</f>
        <v>  Audrey</v>
      </c>
      <c r="C1188" s="7">
        <f>VLOOKUP(A1188,'Data Analysis'!A1187:Q3522,5,FALSE)</f>
        <v>41.55</v>
      </c>
      <c r="D1188" s="7">
        <f>VLOOKUP(A1188,'Data Analysis'!A1187:Q3522,6,FALSE)</f>
        <v>4.61</v>
      </c>
      <c r="E1188" s="7" t="str">
        <f>VLOOKUP(A1188,'Data Analysis'!A1187:Q3522,7,FALSE)</f>
        <v>No</v>
      </c>
      <c r="F1188" s="7" t="str">
        <f>VLOOKUP(A1188,'Data Analysis'!A1187:Q3522,9,FALSE)</f>
        <v>No</v>
      </c>
      <c r="G1188" s="7" t="str">
        <f>VLOOKUP(A1188,'Data Analysis'!A1187:Q3522,8,FALSE)</f>
        <v>No</v>
      </c>
      <c r="H1188" s="7">
        <f>VLOOKUP(A1188,'Data Analysis'!A1187:Q3522,10,FALSE)</f>
        <v>1</v>
      </c>
      <c r="I1188" s="7" t="str">
        <f>VLOOKUP(A1188,'Data Analysis'!A1187:Q3522,17,FALSE)</f>
        <v>No</v>
      </c>
      <c r="J1188" s="7" t="str">
        <f>VLOOKUP(A1188,'Data Analysis'!A1187:Q3522,11,FALSE)</f>
        <v>Obesity</v>
      </c>
      <c r="K1188" s="7" t="str">
        <f>VLOOKUP(A1188,'Data Analysis'!A1187:Q3522,12,FALSE)</f>
        <v>Normal</v>
      </c>
      <c r="L1188" s="7" t="str">
        <f>VLOOKUP(A1188,'Data Analysis'!A1187:Q3522,13,FALSE)</f>
        <v>22-Aug-1992</v>
      </c>
      <c r="M1188" s="7">
        <f>VLOOKUP(A1188,'Data Analysis'!A1187:Q3522,14,FALSE)</f>
        <v>9507.68</v>
      </c>
      <c r="N1188" s="7" t="str">
        <f>VLOOKUP(A1188,'Data Analysis'!A1187:Q3522,16,FALSE)</f>
        <v>tier - 2</v>
      </c>
      <c r="O1188" s="7" t="str">
        <f>VLOOKUP(A1188,'Data Analysis'!A1187:Q3522,15,FALSE)</f>
        <v>tier - 1</v>
      </c>
      <c r="P1188" s="7">
        <f>VLOOKUP(A1188,'Data Analysis'!A1187:Q3522,2,FALSE)</f>
        <v>30</v>
      </c>
      <c r="Q1188" s="7">
        <f>VLOOKUP(A1189,'Data Analysis'!A1188:Q3523,2,FALSE)</f>
        <v>53</v>
      </c>
    </row>
    <row r="1189" ht="15.6" spans="1:17">
      <c r="A1189" s="9" t="s">
        <v>2376</v>
      </c>
      <c r="B1189" s="7" t="str">
        <f>VLOOKUP(A1189,'Data Analysis'!A1188:Q3523,4,FALSE)</f>
        <v>  Jacob</v>
      </c>
      <c r="C1189" s="7">
        <f>VLOOKUP(A1189,'Data Analysis'!A1188:Q3523,5,FALSE)</f>
        <v>41.47</v>
      </c>
      <c r="D1189" s="7">
        <f>VLOOKUP(A1189,'Data Analysis'!A1188:Q3523,6,FALSE)</f>
        <v>4.7</v>
      </c>
      <c r="E1189" s="7" t="str">
        <f>VLOOKUP(A1189,'Data Analysis'!A1188:Q3523,7,FALSE)</f>
        <v>yes</v>
      </c>
      <c r="F1189" s="7" t="str">
        <f>VLOOKUP(A1189,'Data Analysis'!A1188:Q3523,9,FALSE)</f>
        <v>No</v>
      </c>
      <c r="G1189" s="7" t="str">
        <f>VLOOKUP(A1189,'Data Analysis'!A1188:Q3523,8,FALSE)</f>
        <v>Yes</v>
      </c>
      <c r="H1189" s="7">
        <f>VLOOKUP(A1189,'Data Analysis'!A1188:Q3523,10,FALSE)</f>
        <v>1</v>
      </c>
      <c r="I1189" s="7" t="str">
        <f>VLOOKUP(A1189,'Data Analysis'!A1188:Q3523,17,FALSE)</f>
        <v>No</v>
      </c>
      <c r="J1189" s="7" t="str">
        <f>VLOOKUP(A1189,'Data Analysis'!A1188:Q3523,11,FALSE)</f>
        <v>Normal Weight</v>
      </c>
      <c r="K1189" s="7" t="str">
        <f>VLOOKUP(A1189,'Data Analysis'!A1188:Q3523,12,FALSE)</f>
        <v>Normal</v>
      </c>
      <c r="L1189" s="7" t="str">
        <f>VLOOKUP(A1189,'Data Analysis'!A1188:Q3523,13,FALSE)</f>
        <v>24-Aug-1969</v>
      </c>
      <c r="M1189" s="7">
        <f>VLOOKUP(A1189,'Data Analysis'!A1188:Q3523,14,FALSE)</f>
        <v>9504.31</v>
      </c>
      <c r="N1189" s="7" t="str">
        <f>VLOOKUP(A1189,'Data Analysis'!A1188:Q3523,16,FALSE)</f>
        <v>tier - 3</v>
      </c>
      <c r="O1189" s="7" t="str">
        <f>VLOOKUP(A1189,'Data Analysis'!A1188:Q3523,15,FALSE)</f>
        <v>tier - 2</v>
      </c>
      <c r="P1189" s="7">
        <f>VLOOKUP(A1189,'Data Analysis'!A1188:Q3523,2,FALSE)</f>
        <v>53</v>
      </c>
      <c r="Q1189" s="7">
        <f>VLOOKUP(A1190,'Data Analysis'!A1189:Q3524,2,FALSE)</f>
        <v>46</v>
      </c>
    </row>
    <row r="1190" ht="15.6" spans="1:17">
      <c r="A1190" s="9" t="s">
        <v>2378</v>
      </c>
      <c r="B1190" s="7" t="str">
        <f>VLOOKUP(A1190,'Data Analysis'!A1189:Q3524,4,FALSE)</f>
        <v>  Daniel S</v>
      </c>
      <c r="C1190" s="7">
        <f>VLOOKUP(A1190,'Data Analysis'!A1189:Q3524,5,FALSE)</f>
        <v>24.795</v>
      </c>
      <c r="D1190" s="7">
        <f>VLOOKUP(A1190,'Data Analysis'!A1189:Q3524,6,FALSE)</f>
        <v>6.05</v>
      </c>
      <c r="E1190" s="7" t="str">
        <f>VLOOKUP(A1190,'Data Analysis'!A1189:Q3524,7,FALSE)</f>
        <v>yes</v>
      </c>
      <c r="F1190" s="7" t="str">
        <f>VLOOKUP(A1190,'Data Analysis'!A1189:Q3524,9,FALSE)</f>
        <v>No</v>
      </c>
      <c r="G1190" s="7" t="str">
        <f>VLOOKUP(A1190,'Data Analysis'!A1189:Q3524,8,FALSE)</f>
        <v>No</v>
      </c>
      <c r="H1190" s="7">
        <f>VLOOKUP(A1190,'Data Analysis'!A1189:Q3524,10,FALSE)</f>
        <v>0</v>
      </c>
      <c r="I1190" s="7" t="str">
        <f>VLOOKUP(A1190,'Data Analysis'!A1189:Q3524,17,FALSE)</f>
        <v>No</v>
      </c>
      <c r="J1190" s="7" t="str">
        <f>VLOOKUP(A1190,'Data Analysis'!A1189:Q3524,11,FALSE)</f>
        <v>Normal Weight</v>
      </c>
      <c r="K1190" s="7" t="str">
        <f>VLOOKUP(A1190,'Data Analysis'!A1189:Q3524,12,FALSE)</f>
        <v>Prediabetes</v>
      </c>
      <c r="L1190" s="7" t="str">
        <f>VLOOKUP(A1190,'Data Analysis'!A1189:Q3524,13,FALSE)</f>
        <v>28-Nov-1976</v>
      </c>
      <c r="M1190" s="7">
        <f>VLOOKUP(A1190,'Data Analysis'!A1189:Q3524,14,FALSE)</f>
        <v>9500.57</v>
      </c>
      <c r="N1190" s="7" t="str">
        <f>VLOOKUP(A1190,'Data Analysis'!A1189:Q3524,16,FALSE)</f>
        <v>tier - 2</v>
      </c>
      <c r="O1190" s="7" t="str">
        <f>VLOOKUP(A1190,'Data Analysis'!A1189:Q3524,15,FALSE)</f>
        <v>tier - 3</v>
      </c>
      <c r="P1190" s="7">
        <f>VLOOKUP(A1190,'Data Analysis'!A1189:Q3524,2,FALSE)</f>
        <v>46</v>
      </c>
      <c r="Q1190" s="7">
        <f>VLOOKUP(A1191,'Data Analysis'!A1190:Q3525,2,FALSE)</f>
        <v>54</v>
      </c>
    </row>
    <row r="1191" ht="15.6" spans="1:17">
      <c r="A1191" s="9" t="s">
        <v>2380</v>
      </c>
      <c r="B1191" s="7" t="str">
        <f>VLOOKUP(A1191,'Data Analysis'!A1190:Q3525,4,FALSE)</f>
        <v>  Marc C</v>
      </c>
      <c r="C1191" s="7">
        <f>VLOOKUP(A1191,'Data Analysis'!A1190:Q3525,5,FALSE)</f>
        <v>29.48</v>
      </c>
      <c r="D1191" s="7">
        <f>VLOOKUP(A1191,'Data Analysis'!A1190:Q3525,6,FALSE)</f>
        <v>5.63</v>
      </c>
      <c r="E1191" s="7" t="str">
        <f>VLOOKUP(A1191,'Data Analysis'!A1190:Q3525,7,FALSE)</f>
        <v>yes</v>
      </c>
      <c r="F1191" s="7" t="str">
        <f>VLOOKUP(A1191,'Data Analysis'!A1190:Q3525,9,FALSE)</f>
        <v>No</v>
      </c>
      <c r="G1191" s="7" t="str">
        <f>VLOOKUP(A1191,'Data Analysis'!A1190:Q3525,8,FALSE)</f>
        <v>Yes</v>
      </c>
      <c r="H1191" s="7">
        <f>VLOOKUP(A1191,'Data Analysis'!A1190:Q3525,10,FALSE)</f>
        <v>1</v>
      </c>
      <c r="I1191" s="7" t="str">
        <f>VLOOKUP(A1191,'Data Analysis'!A1190:Q3525,17,FALSE)</f>
        <v>No</v>
      </c>
      <c r="J1191" s="7" t="str">
        <f>VLOOKUP(A1191,'Data Analysis'!A1190:Q3525,11,FALSE)</f>
        <v>Overweight</v>
      </c>
      <c r="K1191" s="7" t="str">
        <f>VLOOKUP(A1191,'Data Analysis'!A1190:Q3525,12,FALSE)</f>
        <v>Normal</v>
      </c>
      <c r="L1191" s="7" t="str">
        <f>VLOOKUP(A1191,'Data Analysis'!A1190:Q3525,13,FALSE)</f>
        <v>4-Jun-1969</v>
      </c>
      <c r="M1191" s="7">
        <f>VLOOKUP(A1191,'Data Analysis'!A1190:Q3525,14,FALSE)</f>
        <v>9487.64</v>
      </c>
      <c r="N1191" s="7" t="str">
        <f>VLOOKUP(A1191,'Data Analysis'!A1190:Q3525,16,FALSE)</f>
        <v>tier - 2</v>
      </c>
      <c r="O1191" s="7" t="str">
        <f>VLOOKUP(A1191,'Data Analysis'!A1190:Q3525,15,FALSE)</f>
        <v>tier - 2</v>
      </c>
      <c r="P1191" s="7">
        <f>VLOOKUP(A1191,'Data Analysis'!A1190:Q3525,2,FALSE)</f>
        <v>54</v>
      </c>
      <c r="Q1191" s="7">
        <f>VLOOKUP(A1192,'Data Analysis'!A1191:Q3526,2,FALSE)</f>
        <v>43</v>
      </c>
    </row>
    <row r="1192" ht="15.6" spans="1:17">
      <c r="A1192" s="9" t="s">
        <v>2382</v>
      </c>
      <c r="B1192" s="7" t="str">
        <f>VLOOKUP(A1192,'Data Analysis'!A1191:Q3526,4,FALSE)</f>
        <v>  Mark S</v>
      </c>
      <c r="C1192" s="7">
        <f>VLOOKUP(A1192,'Data Analysis'!A1191:Q3526,5,FALSE)</f>
        <v>28.09</v>
      </c>
      <c r="D1192" s="7">
        <f>VLOOKUP(A1192,'Data Analysis'!A1191:Q3526,6,FALSE)</f>
        <v>6.06</v>
      </c>
      <c r="E1192" s="7" t="str">
        <f>VLOOKUP(A1192,'Data Analysis'!A1191:Q3526,7,FALSE)</f>
        <v>No</v>
      </c>
      <c r="F1192" s="7" t="str">
        <f>VLOOKUP(A1192,'Data Analysis'!A1191:Q3526,9,FALSE)</f>
        <v>No</v>
      </c>
      <c r="G1192" s="7" t="str">
        <f>VLOOKUP(A1192,'Data Analysis'!A1191:Q3526,8,FALSE)</f>
        <v>Yes</v>
      </c>
      <c r="H1192" s="7">
        <f>VLOOKUP(A1192,'Data Analysis'!A1191:Q3526,10,FALSE)</f>
        <v>1</v>
      </c>
      <c r="I1192" s="7" t="str">
        <f>VLOOKUP(A1192,'Data Analysis'!A1191:Q3526,17,FALSE)</f>
        <v>No</v>
      </c>
      <c r="J1192" s="7" t="str">
        <f>VLOOKUP(A1192,'Data Analysis'!A1191:Q3526,11,FALSE)</f>
        <v>Normal Weight</v>
      </c>
      <c r="K1192" s="7" t="str">
        <f>VLOOKUP(A1192,'Data Analysis'!A1191:Q3526,12,FALSE)</f>
        <v>Prediabetes</v>
      </c>
      <c r="L1192" s="7" t="str">
        <f>VLOOKUP(A1192,'Data Analysis'!A1191:Q3526,13,FALSE)</f>
        <v>17-Jul-1979</v>
      </c>
      <c r="M1192" s="7">
        <f>VLOOKUP(A1192,'Data Analysis'!A1191:Q3526,14,FALSE)</f>
        <v>9453.92</v>
      </c>
      <c r="N1192" s="7" t="str">
        <f>VLOOKUP(A1192,'Data Analysis'!A1191:Q3526,16,FALSE)</f>
        <v>tier - 2</v>
      </c>
      <c r="O1192" s="7" t="str">
        <f>VLOOKUP(A1192,'Data Analysis'!A1191:Q3526,15,FALSE)</f>
        <v>tier - 2</v>
      </c>
      <c r="P1192" s="7">
        <f>VLOOKUP(A1192,'Data Analysis'!A1191:Q3526,2,FALSE)</f>
        <v>43</v>
      </c>
      <c r="Q1192" s="7">
        <f>VLOOKUP(A1193,'Data Analysis'!A1192:Q3527,2,FALSE)</f>
        <v>35</v>
      </c>
    </row>
    <row r="1193" ht="15.6" spans="1:17">
      <c r="A1193" s="9" t="s">
        <v>2384</v>
      </c>
      <c r="B1193" s="7" t="str">
        <f>VLOOKUP(A1193,'Data Analysis'!A1192:Q3527,4,FALSE)</f>
        <v>  Dan</v>
      </c>
      <c r="C1193" s="7">
        <f>VLOOKUP(A1193,'Data Analysis'!A1192:Q3527,5,FALSE)</f>
        <v>32.73</v>
      </c>
      <c r="D1193" s="7">
        <f>VLOOKUP(A1193,'Data Analysis'!A1192:Q3527,6,FALSE)</f>
        <v>5.19</v>
      </c>
      <c r="E1193" s="7" t="str">
        <f>VLOOKUP(A1193,'Data Analysis'!A1192:Q3527,7,FALSE)</f>
        <v>No</v>
      </c>
      <c r="F1193" s="7" t="str">
        <f>VLOOKUP(A1193,'Data Analysis'!A1192:Q3527,9,FALSE)</f>
        <v>No</v>
      </c>
      <c r="G1193" s="7" t="str">
        <f>VLOOKUP(A1193,'Data Analysis'!A1192:Q3527,8,FALSE)</f>
        <v>No</v>
      </c>
      <c r="H1193" s="7">
        <f>VLOOKUP(A1193,'Data Analysis'!A1192:Q3527,10,FALSE)</f>
        <v>1</v>
      </c>
      <c r="I1193" s="7" t="str">
        <f>VLOOKUP(A1193,'Data Analysis'!A1192:Q3527,17,FALSE)</f>
        <v>No</v>
      </c>
      <c r="J1193" s="7" t="str">
        <f>VLOOKUP(A1193,'Data Analysis'!A1192:Q3527,11,FALSE)</f>
        <v>Obesity</v>
      </c>
      <c r="K1193" s="7" t="str">
        <f>VLOOKUP(A1193,'Data Analysis'!A1192:Q3527,12,FALSE)</f>
        <v>Normal</v>
      </c>
      <c r="L1193" s="7" t="str">
        <f>VLOOKUP(A1193,'Data Analysis'!A1192:Q3527,13,FALSE)</f>
        <v>14-Nov-1987</v>
      </c>
      <c r="M1193" s="7">
        <f>VLOOKUP(A1193,'Data Analysis'!A1192:Q3527,14,FALSE)</f>
        <v>9448.42</v>
      </c>
      <c r="N1193" s="7" t="str">
        <f>VLOOKUP(A1193,'Data Analysis'!A1192:Q3527,16,FALSE)</f>
        <v>tier - 2</v>
      </c>
      <c r="O1193" s="7" t="str">
        <f>VLOOKUP(A1193,'Data Analysis'!A1192:Q3527,15,FALSE)</f>
        <v>tier - 3</v>
      </c>
      <c r="P1193" s="7">
        <f>VLOOKUP(A1193,'Data Analysis'!A1192:Q3527,2,FALSE)</f>
        <v>35</v>
      </c>
      <c r="Q1193" s="7">
        <f>VLOOKUP(A1194,'Data Analysis'!A1193:Q3528,2,FALSE)</f>
        <v>49</v>
      </c>
    </row>
    <row r="1194" ht="15.6" spans="1:17">
      <c r="A1194" s="9" t="s">
        <v>2386</v>
      </c>
      <c r="B1194" s="7" t="str">
        <f>VLOOKUP(A1194,'Data Analysis'!A1193:Q3528,4,FALSE)</f>
        <v>  Gabriela</v>
      </c>
      <c r="C1194" s="7">
        <f>VLOOKUP(A1194,'Data Analysis'!A1193:Q3528,5,FALSE)</f>
        <v>27.36</v>
      </c>
      <c r="D1194" s="7">
        <f>VLOOKUP(A1194,'Data Analysis'!A1193:Q3528,6,FALSE)</f>
        <v>8.96</v>
      </c>
      <c r="E1194" s="7" t="str">
        <f>VLOOKUP(A1194,'Data Analysis'!A1193:Q3528,7,FALSE)</f>
        <v>No</v>
      </c>
      <c r="F1194" s="7" t="str">
        <f>VLOOKUP(A1194,'Data Analysis'!A1193:Q3528,9,FALSE)</f>
        <v>No</v>
      </c>
      <c r="G1194" s="7" t="str">
        <f>VLOOKUP(A1194,'Data Analysis'!A1193:Q3528,8,FALSE)</f>
        <v>No</v>
      </c>
      <c r="H1194" s="7">
        <f>VLOOKUP(A1194,'Data Analysis'!A1193:Q3528,10,FALSE)</f>
        <v>0</v>
      </c>
      <c r="I1194" s="7" t="str">
        <f>VLOOKUP(A1194,'Data Analysis'!A1193:Q3528,17,FALSE)</f>
        <v>No</v>
      </c>
      <c r="J1194" s="7" t="str">
        <f>VLOOKUP(A1194,'Data Analysis'!A1193:Q3528,11,FALSE)</f>
        <v>Overweight</v>
      </c>
      <c r="K1194" s="7" t="str">
        <f>VLOOKUP(A1194,'Data Analysis'!A1193:Q3528,12,FALSE)</f>
        <v>Diabetes</v>
      </c>
      <c r="L1194" s="7" t="str">
        <f>VLOOKUP(A1194,'Data Analysis'!A1193:Q3528,13,FALSE)</f>
        <v>8-Jun-1974</v>
      </c>
      <c r="M1194" s="7">
        <f>VLOOKUP(A1194,'Data Analysis'!A1193:Q3528,14,FALSE)</f>
        <v>9447.38</v>
      </c>
      <c r="N1194" s="7" t="str">
        <f>VLOOKUP(A1194,'Data Analysis'!A1193:Q3528,16,FALSE)</f>
        <v>tier - 2</v>
      </c>
      <c r="O1194" s="7" t="str">
        <f>VLOOKUP(A1194,'Data Analysis'!A1193:Q3528,15,FALSE)</f>
        <v>tier - 3</v>
      </c>
      <c r="P1194" s="7">
        <f>VLOOKUP(A1194,'Data Analysis'!A1193:Q3528,2,FALSE)</f>
        <v>49</v>
      </c>
      <c r="Q1194" s="7">
        <f>VLOOKUP(A1195,'Data Analysis'!A1194:Q3529,2,FALSE)</f>
        <v>48</v>
      </c>
    </row>
    <row r="1195" ht="15.6" spans="1:17">
      <c r="A1195" s="9" t="s">
        <v>2388</v>
      </c>
      <c r="B1195" s="7" t="str">
        <f>VLOOKUP(A1195,'Data Analysis'!A1194:Q3529,4,FALSE)</f>
        <v>  Amanda</v>
      </c>
      <c r="C1195" s="7">
        <f>VLOOKUP(A1195,'Data Analysis'!A1194:Q3529,5,FALSE)</f>
        <v>27.265</v>
      </c>
      <c r="D1195" s="7">
        <f>VLOOKUP(A1195,'Data Analysis'!A1194:Q3529,6,FALSE)</f>
        <v>11.39</v>
      </c>
      <c r="E1195" s="7" t="str">
        <f>VLOOKUP(A1195,'Data Analysis'!A1194:Q3529,7,FALSE)</f>
        <v>No</v>
      </c>
      <c r="F1195" s="7" t="str">
        <f>VLOOKUP(A1195,'Data Analysis'!A1194:Q3529,9,FALSE)</f>
        <v>No</v>
      </c>
      <c r="G1195" s="7" t="str">
        <f>VLOOKUP(A1195,'Data Analysis'!A1194:Q3529,8,FALSE)</f>
        <v>No</v>
      </c>
      <c r="H1195" s="7">
        <f>VLOOKUP(A1195,'Data Analysis'!A1194:Q3529,10,FALSE)</f>
        <v>0</v>
      </c>
      <c r="I1195" s="7" t="str">
        <f>VLOOKUP(A1195,'Data Analysis'!A1194:Q3529,17,FALSE)</f>
        <v>No</v>
      </c>
      <c r="J1195" s="7" t="str">
        <f>VLOOKUP(A1195,'Data Analysis'!A1194:Q3529,11,FALSE)</f>
        <v>Normal Weight</v>
      </c>
      <c r="K1195" s="7" t="str">
        <f>VLOOKUP(A1195,'Data Analysis'!A1194:Q3529,12,FALSE)</f>
        <v>Diabetes</v>
      </c>
      <c r="L1195" s="7" t="str">
        <f>VLOOKUP(A1195,'Data Analysis'!A1194:Q3529,13,FALSE)</f>
        <v>27-Nov-1974</v>
      </c>
      <c r="M1195" s="7">
        <f>VLOOKUP(A1195,'Data Analysis'!A1194:Q3529,14,FALSE)</f>
        <v>9447.25</v>
      </c>
      <c r="N1195" s="7" t="str">
        <f>VLOOKUP(A1195,'Data Analysis'!A1194:Q3529,16,FALSE)</f>
        <v>tier - 2</v>
      </c>
      <c r="O1195" s="7" t="str">
        <f>VLOOKUP(A1195,'Data Analysis'!A1194:Q3529,15,FALSE)</f>
        <v>tier - 1</v>
      </c>
      <c r="P1195" s="7">
        <f>VLOOKUP(A1195,'Data Analysis'!A1194:Q3529,2,FALSE)</f>
        <v>48</v>
      </c>
      <c r="Q1195" s="7">
        <f>VLOOKUP(A1196,'Data Analysis'!A1195:Q3530,2,FALSE)</f>
        <v>46</v>
      </c>
    </row>
    <row r="1196" ht="15.6" spans="1:17">
      <c r="A1196" s="9" t="s">
        <v>2390</v>
      </c>
      <c r="B1196" s="7" t="str">
        <f>VLOOKUP(A1196,'Data Analysis'!A1195:Q3530,4,FALSE)</f>
        <v>  Dara</v>
      </c>
      <c r="C1196" s="7">
        <f>VLOOKUP(A1196,'Data Analysis'!A1195:Q3530,5,FALSE)</f>
        <v>48.07</v>
      </c>
      <c r="D1196" s="7">
        <f>VLOOKUP(A1196,'Data Analysis'!A1195:Q3530,6,FALSE)</f>
        <v>4.06</v>
      </c>
      <c r="E1196" s="7" t="str">
        <f>VLOOKUP(A1196,'Data Analysis'!A1195:Q3530,7,FALSE)</f>
        <v>yes</v>
      </c>
      <c r="F1196" s="7" t="str">
        <f>VLOOKUP(A1196,'Data Analysis'!A1195:Q3530,9,FALSE)</f>
        <v>No</v>
      </c>
      <c r="G1196" s="7" t="str">
        <f>VLOOKUP(A1196,'Data Analysis'!A1195:Q3530,8,FALSE)</f>
        <v>No</v>
      </c>
      <c r="H1196" s="7">
        <f>VLOOKUP(A1196,'Data Analysis'!A1195:Q3530,10,FALSE)</f>
        <v>0</v>
      </c>
      <c r="I1196" s="7" t="str">
        <f>VLOOKUP(A1196,'Data Analysis'!A1195:Q3530,17,FALSE)</f>
        <v>No</v>
      </c>
      <c r="J1196" s="7" t="str">
        <f>VLOOKUP(A1196,'Data Analysis'!A1195:Q3530,11,FALSE)</f>
        <v>Obesity</v>
      </c>
      <c r="K1196" s="7" t="str">
        <f>VLOOKUP(A1196,'Data Analysis'!A1195:Q3530,12,FALSE)</f>
        <v>Normal</v>
      </c>
      <c r="L1196" s="7" t="str">
        <f>VLOOKUP(A1196,'Data Analysis'!A1195:Q3530,13,FALSE)</f>
        <v>3-Nov-1976</v>
      </c>
      <c r="M1196" s="7">
        <f>VLOOKUP(A1196,'Data Analysis'!A1195:Q3530,14,FALSE)</f>
        <v>9432.93</v>
      </c>
      <c r="N1196" s="7" t="str">
        <f>VLOOKUP(A1196,'Data Analysis'!A1195:Q3530,16,FALSE)</f>
        <v>tier - 2</v>
      </c>
      <c r="O1196" s="7" t="str">
        <f>VLOOKUP(A1196,'Data Analysis'!A1195:Q3530,15,FALSE)</f>
        <v>tier - 1</v>
      </c>
      <c r="P1196" s="7">
        <f>VLOOKUP(A1196,'Data Analysis'!A1195:Q3530,2,FALSE)</f>
        <v>46</v>
      </c>
      <c r="Q1196" s="7">
        <f>VLOOKUP(A1197,'Data Analysis'!A1196:Q3531,2,FALSE)</f>
        <v>46</v>
      </c>
    </row>
    <row r="1197" ht="15.6" spans="1:17">
      <c r="A1197" s="9" t="s">
        <v>2392</v>
      </c>
      <c r="B1197" s="7" t="str">
        <f>VLOOKUP(A1197,'Data Analysis'!A1196:Q3531,4,FALSE)</f>
        <v>  Rachelle R</v>
      </c>
      <c r="C1197" s="7">
        <f>VLOOKUP(A1197,'Data Analysis'!A1196:Q3531,5,FALSE)</f>
        <v>30.8</v>
      </c>
      <c r="D1197" s="7">
        <f>VLOOKUP(A1197,'Data Analysis'!A1196:Q3531,6,FALSE)</f>
        <v>5.23</v>
      </c>
      <c r="E1197" s="7" t="str">
        <f>VLOOKUP(A1197,'Data Analysis'!A1196:Q3531,7,FALSE)</f>
        <v>yes</v>
      </c>
      <c r="F1197" s="7" t="str">
        <f>VLOOKUP(A1197,'Data Analysis'!A1196:Q3531,9,FALSE)</f>
        <v>No</v>
      </c>
      <c r="G1197" s="7" t="str">
        <f>VLOOKUP(A1197,'Data Analysis'!A1196:Q3531,8,FALSE)</f>
        <v>No</v>
      </c>
      <c r="H1197" s="7">
        <f>VLOOKUP(A1197,'Data Analysis'!A1196:Q3531,10,FALSE)</f>
        <v>0</v>
      </c>
      <c r="I1197" s="7" t="str">
        <f>VLOOKUP(A1197,'Data Analysis'!A1196:Q3531,17,FALSE)</f>
        <v>No</v>
      </c>
      <c r="J1197" s="7" t="str">
        <f>VLOOKUP(A1197,'Data Analysis'!A1196:Q3531,11,FALSE)</f>
        <v>Normal Weight</v>
      </c>
      <c r="K1197" s="7" t="str">
        <f>VLOOKUP(A1197,'Data Analysis'!A1196:Q3531,12,FALSE)</f>
        <v>Normal</v>
      </c>
      <c r="L1197" s="7" t="str">
        <f>VLOOKUP(A1197,'Data Analysis'!A1196:Q3531,13,FALSE)</f>
        <v>30-Oct-1976</v>
      </c>
      <c r="M1197" s="7">
        <f>VLOOKUP(A1197,'Data Analysis'!A1196:Q3531,14,FALSE)</f>
        <v>9414.92</v>
      </c>
      <c r="N1197" s="7" t="str">
        <f>VLOOKUP(A1197,'Data Analysis'!A1196:Q3531,16,FALSE)</f>
        <v>tier - 2</v>
      </c>
      <c r="O1197" s="7" t="str">
        <f>VLOOKUP(A1197,'Data Analysis'!A1196:Q3531,15,FALSE)</f>
        <v>tier - 2</v>
      </c>
      <c r="P1197" s="7">
        <f>VLOOKUP(A1197,'Data Analysis'!A1196:Q3531,2,FALSE)</f>
        <v>46</v>
      </c>
      <c r="Q1197" s="7">
        <f>VLOOKUP(A1198,'Data Analysis'!A1197:Q3532,2,FALSE)</f>
        <v>46</v>
      </c>
    </row>
    <row r="1198" ht="15.6" spans="1:17">
      <c r="A1198" s="9" t="s">
        <v>2394</v>
      </c>
      <c r="B1198" s="7" t="str">
        <f>VLOOKUP(A1198,'Data Analysis'!A1197:Q3532,4,FALSE)</f>
        <v>  Brenda J</v>
      </c>
      <c r="C1198" s="7">
        <f>VLOOKUP(A1198,'Data Analysis'!A1197:Q3532,5,FALSE)</f>
        <v>32.3</v>
      </c>
      <c r="D1198" s="7">
        <f>VLOOKUP(A1198,'Data Analysis'!A1197:Q3532,6,FALSE)</f>
        <v>5.05</v>
      </c>
      <c r="E1198" s="7" t="str">
        <f>VLOOKUP(A1198,'Data Analysis'!A1197:Q3532,7,FALSE)</f>
        <v>yes</v>
      </c>
      <c r="F1198" s="7" t="str">
        <f>VLOOKUP(A1198,'Data Analysis'!A1197:Q3532,9,FALSE)</f>
        <v>No</v>
      </c>
      <c r="G1198" s="7" t="str">
        <f>VLOOKUP(A1198,'Data Analysis'!A1197:Q3532,8,FALSE)</f>
        <v>No</v>
      </c>
      <c r="H1198" s="7">
        <f>VLOOKUP(A1198,'Data Analysis'!A1197:Q3532,10,FALSE)</f>
        <v>0</v>
      </c>
      <c r="I1198" s="7" t="str">
        <f>VLOOKUP(A1198,'Data Analysis'!A1197:Q3532,17,FALSE)</f>
        <v>No</v>
      </c>
      <c r="J1198" s="7" t="str">
        <f>VLOOKUP(A1198,'Data Analysis'!A1197:Q3532,11,FALSE)</f>
        <v>Obesity</v>
      </c>
      <c r="K1198" s="7" t="str">
        <f>VLOOKUP(A1198,'Data Analysis'!A1197:Q3532,12,FALSE)</f>
        <v>Normal</v>
      </c>
      <c r="L1198" s="7" t="str">
        <f>VLOOKUP(A1198,'Data Analysis'!A1197:Q3532,13,FALSE)</f>
        <v>17-Oct-1976</v>
      </c>
      <c r="M1198" s="7">
        <f>VLOOKUP(A1198,'Data Analysis'!A1197:Q3532,14,FALSE)</f>
        <v>9411.01</v>
      </c>
      <c r="N1198" s="7" t="str">
        <f>VLOOKUP(A1198,'Data Analysis'!A1197:Q3532,16,FALSE)</f>
        <v>tier - 2</v>
      </c>
      <c r="O1198" s="7" t="str">
        <f>VLOOKUP(A1198,'Data Analysis'!A1197:Q3532,15,FALSE)</f>
        <v>tier - 3</v>
      </c>
      <c r="P1198" s="7">
        <f>VLOOKUP(A1198,'Data Analysis'!A1197:Q3532,2,FALSE)</f>
        <v>46</v>
      </c>
      <c r="Q1198" s="7">
        <f>VLOOKUP(A1199,'Data Analysis'!A1198:Q3533,2,FALSE)</f>
        <v>51</v>
      </c>
    </row>
    <row r="1199" ht="15.6" spans="1:17">
      <c r="A1199" s="9" t="s">
        <v>2396</v>
      </c>
      <c r="B1199" s="7" t="str">
        <f>VLOOKUP(A1199,'Data Analysis'!A1198:Q3533,4,FALSE)</f>
        <v>  Tim</v>
      </c>
      <c r="C1199" s="7">
        <f>VLOOKUP(A1199,'Data Analysis'!A1198:Q3533,5,FALSE)</f>
        <v>39.7</v>
      </c>
      <c r="D1199" s="7">
        <f>VLOOKUP(A1199,'Data Analysis'!A1198:Q3533,6,FALSE)</f>
        <v>7.34</v>
      </c>
      <c r="E1199" s="7" t="str">
        <f>VLOOKUP(A1199,'Data Analysis'!A1198:Q3533,7,FALSE)</f>
        <v>No</v>
      </c>
      <c r="F1199" s="7" t="str">
        <f>VLOOKUP(A1199,'Data Analysis'!A1198:Q3533,9,FALSE)</f>
        <v>No</v>
      </c>
      <c r="G1199" s="7" t="str">
        <f>VLOOKUP(A1199,'Data Analysis'!A1198:Q3533,8,FALSE)</f>
        <v>No</v>
      </c>
      <c r="H1199" s="7">
        <f>VLOOKUP(A1199,'Data Analysis'!A1198:Q3533,10,FALSE)</f>
        <v>0</v>
      </c>
      <c r="I1199" s="7" t="str">
        <f>VLOOKUP(A1199,'Data Analysis'!A1198:Q3533,17,FALSE)</f>
        <v>No</v>
      </c>
      <c r="J1199" s="7" t="str">
        <f>VLOOKUP(A1199,'Data Analysis'!A1198:Q3533,11,FALSE)</f>
        <v>Obesity</v>
      </c>
      <c r="K1199" s="7" t="str">
        <f>VLOOKUP(A1199,'Data Analysis'!A1198:Q3533,12,FALSE)</f>
        <v>Diabetes</v>
      </c>
      <c r="L1199" s="7" t="str">
        <f>VLOOKUP(A1199,'Data Analysis'!A1198:Q3533,13,FALSE)</f>
        <v>20-Oct-1971</v>
      </c>
      <c r="M1199" s="7">
        <f>VLOOKUP(A1199,'Data Analysis'!A1198:Q3533,14,FALSE)</f>
        <v>9391.35</v>
      </c>
      <c r="N1199" s="7" t="str">
        <f>VLOOKUP(A1199,'Data Analysis'!A1198:Q3533,16,FALSE)</f>
        <v>tier - 3</v>
      </c>
      <c r="O1199" s="7" t="str">
        <f>VLOOKUP(A1199,'Data Analysis'!A1198:Q3533,15,FALSE)</f>
        <v>tier - 3</v>
      </c>
      <c r="P1199" s="7">
        <f>VLOOKUP(A1199,'Data Analysis'!A1198:Q3533,2,FALSE)</f>
        <v>51</v>
      </c>
      <c r="Q1199" s="7">
        <f>VLOOKUP(A1200,'Data Analysis'!A1199:Q3534,2,FALSE)</f>
        <v>51</v>
      </c>
    </row>
    <row r="1200" ht="15.6" spans="1:17">
      <c r="A1200" s="9" t="s">
        <v>2398</v>
      </c>
      <c r="B1200" s="7" t="str">
        <f>VLOOKUP(A1200,'Data Analysis'!A1199:Q3534,4,FALSE)</f>
        <v>  Sylvain</v>
      </c>
      <c r="C1200" s="7">
        <f>VLOOKUP(A1200,'Data Analysis'!A1199:Q3534,5,FALSE)</f>
        <v>35.97</v>
      </c>
      <c r="D1200" s="7">
        <f>VLOOKUP(A1200,'Data Analysis'!A1199:Q3534,6,FALSE)</f>
        <v>8.13</v>
      </c>
      <c r="E1200" s="7" t="str">
        <f>VLOOKUP(A1200,'Data Analysis'!A1199:Q3534,7,FALSE)</f>
        <v>No</v>
      </c>
      <c r="F1200" s="7" t="str">
        <f>VLOOKUP(A1200,'Data Analysis'!A1199:Q3534,9,FALSE)</f>
        <v>No</v>
      </c>
      <c r="G1200" s="7" t="str">
        <f>VLOOKUP(A1200,'Data Analysis'!A1199:Q3534,8,FALSE)</f>
        <v>No</v>
      </c>
      <c r="H1200" s="7">
        <f>VLOOKUP(A1200,'Data Analysis'!A1199:Q3534,10,FALSE)</f>
        <v>0</v>
      </c>
      <c r="I1200" s="7" t="str">
        <f>VLOOKUP(A1200,'Data Analysis'!A1199:Q3534,17,FALSE)</f>
        <v>No</v>
      </c>
      <c r="J1200" s="7" t="str">
        <f>VLOOKUP(A1200,'Data Analysis'!A1199:Q3534,11,FALSE)</f>
        <v>Overweight</v>
      </c>
      <c r="K1200" s="7" t="str">
        <f>VLOOKUP(A1200,'Data Analysis'!A1199:Q3534,12,FALSE)</f>
        <v>Diabetes</v>
      </c>
      <c r="L1200" s="7" t="str">
        <f>VLOOKUP(A1200,'Data Analysis'!A1199:Q3534,13,FALSE)</f>
        <v>29-Dec-1971</v>
      </c>
      <c r="M1200" s="7">
        <f>VLOOKUP(A1200,'Data Analysis'!A1199:Q3534,14,FALSE)</f>
        <v>9386.16</v>
      </c>
      <c r="N1200" s="7" t="str">
        <f>VLOOKUP(A1200,'Data Analysis'!A1199:Q3534,16,FALSE)</f>
        <v>tier - 3</v>
      </c>
      <c r="O1200" s="7" t="str">
        <f>VLOOKUP(A1200,'Data Analysis'!A1199:Q3534,15,FALSE)</f>
        <v>tier - 2</v>
      </c>
      <c r="P1200" s="7">
        <f>VLOOKUP(A1200,'Data Analysis'!A1199:Q3534,2,FALSE)</f>
        <v>51</v>
      </c>
      <c r="Q1200" s="7">
        <f>VLOOKUP(A1201,'Data Analysis'!A1200:Q3535,2,FALSE)</f>
        <v>47</v>
      </c>
    </row>
    <row r="1201" ht="15.6" spans="1:17">
      <c r="A1201" s="9" t="s">
        <v>2400</v>
      </c>
      <c r="B1201" s="7" t="str">
        <f>VLOOKUP(A1201,'Data Analysis'!A1200:Q3535,4,FALSE)</f>
        <v>  Lisa M</v>
      </c>
      <c r="C1201" s="7">
        <f>VLOOKUP(A1201,'Data Analysis'!A1200:Q3535,5,FALSE)</f>
        <v>25.86</v>
      </c>
      <c r="D1201" s="7">
        <f>VLOOKUP(A1201,'Data Analysis'!A1200:Q3535,6,FALSE)</f>
        <v>6.68</v>
      </c>
      <c r="E1201" s="7" t="str">
        <f>VLOOKUP(A1201,'Data Analysis'!A1200:Q3535,7,FALSE)</f>
        <v>yes</v>
      </c>
      <c r="F1201" s="7" t="str">
        <f>VLOOKUP(A1201,'Data Analysis'!A1200:Q3535,9,FALSE)</f>
        <v>No</v>
      </c>
      <c r="G1201" s="7" t="str">
        <f>VLOOKUP(A1201,'Data Analysis'!A1200:Q3535,8,FALSE)</f>
        <v>No</v>
      </c>
      <c r="H1201" s="7">
        <f>VLOOKUP(A1201,'Data Analysis'!A1200:Q3535,10,FALSE)</f>
        <v>1</v>
      </c>
      <c r="I1201" s="7" t="str">
        <f>VLOOKUP(A1201,'Data Analysis'!A1200:Q3535,17,FALSE)</f>
        <v>No</v>
      </c>
      <c r="J1201" s="7" t="str">
        <f>VLOOKUP(A1201,'Data Analysis'!A1200:Q3535,11,FALSE)</f>
        <v>Obesity</v>
      </c>
      <c r="K1201" s="7" t="str">
        <f>VLOOKUP(A1201,'Data Analysis'!A1200:Q3535,12,FALSE)</f>
        <v>Diabetes</v>
      </c>
      <c r="L1201" s="7" t="str">
        <f>VLOOKUP(A1201,'Data Analysis'!A1200:Q3535,13,FALSE)</f>
        <v>2-Dec-1975</v>
      </c>
      <c r="M1201" s="7">
        <f>VLOOKUP(A1201,'Data Analysis'!A1200:Q3535,14,FALSE)</f>
        <v>9380.75</v>
      </c>
      <c r="N1201" s="7" t="str">
        <f>VLOOKUP(A1201,'Data Analysis'!A1200:Q3535,16,FALSE)</f>
        <v>tier - 2</v>
      </c>
      <c r="O1201" s="7" t="str">
        <f>VLOOKUP(A1201,'Data Analysis'!A1200:Q3535,15,FALSE)</f>
        <v>tier - 2</v>
      </c>
      <c r="P1201" s="7">
        <f>VLOOKUP(A1201,'Data Analysis'!A1200:Q3535,2,FALSE)</f>
        <v>47</v>
      </c>
      <c r="Q1201" s="7">
        <f>VLOOKUP(A1202,'Data Analysis'!A1201:Q3536,2,FALSE)</f>
        <v>51</v>
      </c>
    </row>
    <row r="1202" ht="15.6" spans="1:17">
      <c r="A1202" s="9" t="s">
        <v>2402</v>
      </c>
      <c r="B1202" s="7" t="str">
        <f>VLOOKUP(A1202,'Data Analysis'!A1201:Q3536,4,FALSE)</f>
        <v>  Ryan</v>
      </c>
      <c r="C1202" s="7">
        <f>VLOOKUP(A1202,'Data Analysis'!A1201:Q3536,5,FALSE)</f>
        <v>30.03</v>
      </c>
      <c r="D1202" s="7">
        <f>VLOOKUP(A1202,'Data Analysis'!A1201:Q3536,6,FALSE)</f>
        <v>11.51</v>
      </c>
      <c r="E1202" s="7" t="str">
        <f>VLOOKUP(A1202,'Data Analysis'!A1201:Q3536,7,FALSE)</f>
        <v>No</v>
      </c>
      <c r="F1202" s="7" t="str">
        <f>VLOOKUP(A1202,'Data Analysis'!A1201:Q3536,9,FALSE)</f>
        <v>No</v>
      </c>
      <c r="G1202" s="7" t="str">
        <f>VLOOKUP(A1202,'Data Analysis'!A1201:Q3536,8,FALSE)</f>
        <v>No</v>
      </c>
      <c r="H1202" s="7">
        <f>VLOOKUP(A1202,'Data Analysis'!A1201:Q3536,10,FALSE)</f>
        <v>0</v>
      </c>
      <c r="I1202" s="7" t="str">
        <f>VLOOKUP(A1202,'Data Analysis'!A1201:Q3536,17,FALSE)</f>
        <v>No</v>
      </c>
      <c r="J1202" s="7" t="str">
        <f>VLOOKUP(A1202,'Data Analysis'!A1201:Q3536,11,FALSE)</f>
        <v>Normal Weight</v>
      </c>
      <c r="K1202" s="7" t="str">
        <f>VLOOKUP(A1202,'Data Analysis'!A1201:Q3536,12,FALSE)</f>
        <v>Diabetes</v>
      </c>
      <c r="L1202" s="7" t="str">
        <f>VLOOKUP(A1202,'Data Analysis'!A1201:Q3536,13,FALSE)</f>
        <v>26-Nov-1971</v>
      </c>
      <c r="M1202" s="7">
        <f>VLOOKUP(A1202,'Data Analysis'!A1201:Q3536,14,FALSE)</f>
        <v>9377.9</v>
      </c>
      <c r="N1202" s="7" t="str">
        <f>VLOOKUP(A1202,'Data Analysis'!A1201:Q3536,16,FALSE)</f>
        <v>tier - 2</v>
      </c>
      <c r="O1202" s="7" t="str">
        <f>VLOOKUP(A1202,'Data Analysis'!A1201:Q3536,15,FALSE)</f>
        <v>tier - 1</v>
      </c>
      <c r="P1202" s="7">
        <f>VLOOKUP(A1202,'Data Analysis'!A1201:Q3536,2,FALSE)</f>
        <v>51</v>
      </c>
      <c r="Q1202" s="7">
        <f>VLOOKUP(A1203,'Data Analysis'!A1202:Q3537,2,FALSE)</f>
        <v>53</v>
      </c>
    </row>
    <row r="1203" ht="15.6" spans="1:17">
      <c r="A1203" s="9" t="s">
        <v>2404</v>
      </c>
      <c r="B1203" s="7" t="str">
        <f>VLOOKUP(A1203,'Data Analysis'!A1202:Q3537,4,FALSE)</f>
        <v>  Kaitlin M</v>
      </c>
      <c r="C1203" s="7">
        <f>VLOOKUP(A1203,'Data Analysis'!A1202:Q3537,5,FALSE)</f>
        <v>25.76</v>
      </c>
      <c r="D1203" s="7">
        <f>VLOOKUP(A1203,'Data Analysis'!A1202:Q3537,6,FALSE)</f>
        <v>6.02</v>
      </c>
      <c r="E1203" s="7" t="str">
        <f>VLOOKUP(A1203,'Data Analysis'!A1202:Q3537,7,FALSE)</f>
        <v>yes</v>
      </c>
      <c r="F1203" s="7" t="str">
        <f>VLOOKUP(A1203,'Data Analysis'!A1202:Q3537,9,FALSE)</f>
        <v>No</v>
      </c>
      <c r="G1203" s="7" t="str">
        <f>VLOOKUP(A1203,'Data Analysis'!A1202:Q3537,8,FALSE)</f>
        <v>Yes</v>
      </c>
      <c r="H1203" s="7">
        <f>VLOOKUP(A1203,'Data Analysis'!A1202:Q3537,10,FALSE)</f>
        <v>1</v>
      </c>
      <c r="I1203" s="7" t="str">
        <f>VLOOKUP(A1203,'Data Analysis'!A1202:Q3537,17,FALSE)</f>
        <v>No</v>
      </c>
      <c r="J1203" s="7" t="str">
        <f>VLOOKUP(A1203,'Data Analysis'!A1202:Q3537,11,FALSE)</f>
        <v>Obesity</v>
      </c>
      <c r="K1203" s="7" t="str">
        <f>VLOOKUP(A1203,'Data Analysis'!A1202:Q3537,12,FALSE)</f>
        <v>Prediabetes</v>
      </c>
      <c r="L1203" s="7" t="str">
        <f>VLOOKUP(A1203,'Data Analysis'!A1202:Q3537,13,FALSE)</f>
        <v>24-Nov-1969</v>
      </c>
      <c r="M1203" s="7">
        <f>VLOOKUP(A1203,'Data Analysis'!A1202:Q3537,14,FALSE)</f>
        <v>9377.45</v>
      </c>
      <c r="N1203" s="7" t="str">
        <f>VLOOKUP(A1203,'Data Analysis'!A1202:Q3537,16,FALSE)</f>
        <v>tier - 2</v>
      </c>
      <c r="O1203" s="7" t="str">
        <f>VLOOKUP(A1203,'Data Analysis'!A1202:Q3537,15,FALSE)</f>
        <v>tier - 3</v>
      </c>
      <c r="P1203" s="7">
        <f>VLOOKUP(A1203,'Data Analysis'!A1202:Q3537,2,FALSE)</f>
        <v>53</v>
      </c>
      <c r="Q1203" s="7">
        <f>VLOOKUP(A1204,'Data Analysis'!A1203:Q3538,2,FALSE)</f>
        <v>51</v>
      </c>
    </row>
    <row r="1204" ht="15.6" spans="1:17">
      <c r="A1204" s="9" t="s">
        <v>2406</v>
      </c>
      <c r="B1204" s="7" t="str">
        <f>VLOOKUP(A1204,'Data Analysis'!A1203:Q3538,4,FALSE)</f>
        <v>  William R</v>
      </c>
      <c r="C1204" s="7">
        <f>VLOOKUP(A1204,'Data Analysis'!A1203:Q3538,5,FALSE)</f>
        <v>22.42</v>
      </c>
      <c r="D1204" s="7">
        <f>VLOOKUP(A1204,'Data Analysis'!A1203:Q3538,6,FALSE)</f>
        <v>7.96</v>
      </c>
      <c r="E1204" s="7" t="str">
        <f>VLOOKUP(A1204,'Data Analysis'!A1203:Q3538,7,FALSE)</f>
        <v>No</v>
      </c>
      <c r="F1204" s="7" t="str">
        <f>VLOOKUP(A1204,'Data Analysis'!A1203:Q3538,9,FALSE)</f>
        <v>No</v>
      </c>
      <c r="G1204" s="7" t="str">
        <f>VLOOKUP(A1204,'Data Analysis'!A1203:Q3538,8,FALSE)</f>
        <v>No</v>
      </c>
      <c r="H1204" s="7">
        <f>VLOOKUP(A1204,'Data Analysis'!A1203:Q3538,10,FALSE)</f>
        <v>0</v>
      </c>
      <c r="I1204" s="7" t="str">
        <f>VLOOKUP(A1204,'Data Analysis'!A1203:Q3538,17,FALSE)</f>
        <v>No</v>
      </c>
      <c r="J1204" s="7" t="str">
        <f>VLOOKUP(A1204,'Data Analysis'!A1203:Q3538,11,FALSE)</f>
        <v>Normal Weight</v>
      </c>
      <c r="K1204" s="7" t="str">
        <f>VLOOKUP(A1204,'Data Analysis'!A1203:Q3538,12,FALSE)</f>
        <v>Diabetes</v>
      </c>
      <c r="L1204" s="7" t="str">
        <f>VLOOKUP(A1204,'Data Analysis'!A1203:Q3538,13,FALSE)</f>
        <v>8-Oct-1971</v>
      </c>
      <c r="M1204" s="7">
        <f>VLOOKUP(A1204,'Data Analysis'!A1203:Q3538,14,FALSE)</f>
        <v>9361.33</v>
      </c>
      <c r="N1204" s="7" t="str">
        <f>VLOOKUP(A1204,'Data Analysis'!A1203:Q3538,16,FALSE)</f>
        <v>tier - 3</v>
      </c>
      <c r="O1204" s="7" t="str">
        <f>VLOOKUP(A1204,'Data Analysis'!A1203:Q3538,15,FALSE)</f>
        <v>tier - 1</v>
      </c>
      <c r="P1204" s="7">
        <f>VLOOKUP(A1204,'Data Analysis'!A1203:Q3538,2,FALSE)</f>
        <v>51</v>
      </c>
      <c r="Q1204" s="7">
        <f>VLOOKUP(A1205,'Data Analysis'!A1204:Q3539,2,FALSE)</f>
        <v>34</v>
      </c>
    </row>
    <row r="1205" ht="15.6" spans="1:17">
      <c r="A1205" s="9" t="s">
        <v>2408</v>
      </c>
      <c r="B1205" s="7" t="str">
        <f>VLOOKUP(A1205,'Data Analysis'!A1204:Q3539,4,FALSE)</f>
        <v>  Bruce</v>
      </c>
      <c r="C1205" s="7">
        <f>VLOOKUP(A1205,'Data Analysis'!A1204:Q3539,5,FALSE)</f>
        <v>33.18</v>
      </c>
      <c r="D1205" s="7">
        <f>VLOOKUP(A1205,'Data Analysis'!A1204:Q3539,6,FALSE)</f>
        <v>6.01</v>
      </c>
      <c r="E1205" s="7" t="str">
        <f>VLOOKUP(A1205,'Data Analysis'!A1204:Q3539,7,FALSE)</f>
        <v>yes</v>
      </c>
      <c r="F1205" s="7" t="str">
        <f>VLOOKUP(A1205,'Data Analysis'!A1204:Q3539,9,FALSE)</f>
        <v>No</v>
      </c>
      <c r="G1205" s="7" t="str">
        <f>VLOOKUP(A1205,'Data Analysis'!A1204:Q3539,8,FALSE)</f>
        <v>No</v>
      </c>
      <c r="H1205" s="7">
        <f>VLOOKUP(A1205,'Data Analysis'!A1204:Q3539,10,FALSE)</f>
        <v>1</v>
      </c>
      <c r="I1205" s="7" t="str">
        <f>VLOOKUP(A1205,'Data Analysis'!A1204:Q3539,17,FALSE)</f>
        <v>No</v>
      </c>
      <c r="J1205" s="7" t="str">
        <f>VLOOKUP(A1205,'Data Analysis'!A1204:Q3539,11,FALSE)</f>
        <v>Obesity</v>
      </c>
      <c r="K1205" s="7" t="str">
        <f>VLOOKUP(A1205,'Data Analysis'!A1204:Q3539,12,FALSE)</f>
        <v>Prediabetes</v>
      </c>
      <c r="L1205" s="7" t="str">
        <f>VLOOKUP(A1205,'Data Analysis'!A1204:Q3539,13,FALSE)</f>
        <v>1-Jul-1988</v>
      </c>
      <c r="M1205" s="7">
        <f>VLOOKUP(A1205,'Data Analysis'!A1204:Q3539,14,FALSE)</f>
        <v>9344.2</v>
      </c>
      <c r="N1205" s="7" t="str">
        <f>VLOOKUP(A1205,'Data Analysis'!A1204:Q3539,16,FALSE)</f>
        <v>tier - 2</v>
      </c>
      <c r="O1205" s="7" t="str">
        <f>VLOOKUP(A1205,'Data Analysis'!A1204:Q3539,15,FALSE)</f>
        <v>tier - 1</v>
      </c>
      <c r="P1205" s="7">
        <f>VLOOKUP(A1205,'Data Analysis'!A1204:Q3539,2,FALSE)</f>
        <v>34</v>
      </c>
      <c r="Q1205" s="7">
        <f>VLOOKUP(A1206,'Data Analysis'!A1205:Q3540,2,FALSE)</f>
        <v>26</v>
      </c>
    </row>
    <row r="1206" ht="15.6" spans="1:17">
      <c r="A1206" s="9" t="s">
        <v>2410</v>
      </c>
      <c r="B1206" s="7" t="str">
        <f>VLOOKUP(A1206,'Data Analysis'!A1205:Q3540,4,FALSE)</f>
        <v>  Veronica</v>
      </c>
      <c r="C1206" s="7">
        <f>VLOOKUP(A1206,'Data Analysis'!A1205:Q3540,5,FALSE)</f>
        <v>43.04</v>
      </c>
      <c r="D1206" s="7">
        <f>VLOOKUP(A1206,'Data Analysis'!A1205:Q3540,6,FALSE)</f>
        <v>5.9</v>
      </c>
      <c r="E1206" s="7" t="str">
        <f>VLOOKUP(A1206,'Data Analysis'!A1205:Q3540,7,FALSE)</f>
        <v>yes</v>
      </c>
      <c r="F1206" s="7" t="str">
        <f>VLOOKUP(A1206,'Data Analysis'!A1205:Q3540,9,FALSE)</f>
        <v>No</v>
      </c>
      <c r="G1206" s="7" t="str">
        <f>VLOOKUP(A1206,'Data Analysis'!A1205:Q3540,8,FALSE)</f>
        <v>No</v>
      </c>
      <c r="H1206" s="7">
        <f>VLOOKUP(A1206,'Data Analysis'!A1205:Q3540,10,FALSE)</f>
        <v>0</v>
      </c>
      <c r="I1206" s="7" t="str">
        <f>VLOOKUP(A1206,'Data Analysis'!A1205:Q3540,17,FALSE)</f>
        <v>No</v>
      </c>
      <c r="J1206" s="7" t="str">
        <f>VLOOKUP(A1206,'Data Analysis'!A1205:Q3540,11,FALSE)</f>
        <v>Obesity</v>
      </c>
      <c r="K1206" s="7" t="str">
        <f>VLOOKUP(A1206,'Data Analysis'!A1205:Q3540,12,FALSE)</f>
        <v>Prediabetes</v>
      </c>
      <c r="L1206" s="7" t="str">
        <f>VLOOKUP(A1206,'Data Analysis'!A1205:Q3540,13,FALSE)</f>
        <v>12-Oct-1996</v>
      </c>
      <c r="M1206" s="7">
        <f>VLOOKUP(A1206,'Data Analysis'!A1205:Q3540,14,FALSE)</f>
        <v>9338.61</v>
      </c>
      <c r="N1206" s="7" t="str">
        <f>VLOOKUP(A1206,'Data Analysis'!A1205:Q3540,16,FALSE)</f>
        <v>tier - 2</v>
      </c>
      <c r="O1206" s="7" t="str">
        <f>VLOOKUP(A1206,'Data Analysis'!A1205:Q3540,15,FALSE)</f>
        <v>tier - 1</v>
      </c>
      <c r="P1206" s="7">
        <f>VLOOKUP(A1206,'Data Analysis'!A1205:Q3540,2,FALSE)</f>
        <v>26</v>
      </c>
      <c r="Q1206" s="7">
        <f>VLOOKUP(A1207,'Data Analysis'!A1206:Q3541,2,FALSE)</f>
        <v>34</v>
      </c>
    </row>
    <row r="1207" ht="15.6" spans="1:17">
      <c r="A1207" s="9" t="s">
        <v>2412</v>
      </c>
      <c r="B1207" s="7" t="str">
        <f>VLOOKUP(A1207,'Data Analysis'!A1206:Q3541,4,FALSE)</f>
        <v>  Warren</v>
      </c>
      <c r="C1207" s="7">
        <f>VLOOKUP(A1207,'Data Analysis'!A1206:Q3541,5,FALSE)</f>
        <v>34.15</v>
      </c>
      <c r="D1207" s="7">
        <f>VLOOKUP(A1207,'Data Analysis'!A1206:Q3541,6,FALSE)</f>
        <v>4.49</v>
      </c>
      <c r="E1207" s="7" t="str">
        <f>VLOOKUP(A1207,'Data Analysis'!A1206:Q3541,7,FALSE)</f>
        <v>yes</v>
      </c>
      <c r="F1207" s="7" t="str">
        <f>VLOOKUP(A1207,'Data Analysis'!A1206:Q3541,9,FALSE)</f>
        <v>No</v>
      </c>
      <c r="G1207" s="7" t="str">
        <f>VLOOKUP(A1207,'Data Analysis'!A1206:Q3541,8,FALSE)</f>
        <v>No</v>
      </c>
      <c r="H1207" s="7">
        <f>VLOOKUP(A1207,'Data Analysis'!A1206:Q3541,10,FALSE)</f>
        <v>1</v>
      </c>
      <c r="I1207" s="7" t="str">
        <f>VLOOKUP(A1207,'Data Analysis'!A1206:Q3541,17,FALSE)</f>
        <v>No</v>
      </c>
      <c r="J1207" s="7" t="str">
        <f>VLOOKUP(A1207,'Data Analysis'!A1206:Q3541,11,FALSE)</f>
        <v>Obesity</v>
      </c>
      <c r="K1207" s="7" t="str">
        <f>VLOOKUP(A1207,'Data Analysis'!A1206:Q3541,12,FALSE)</f>
        <v>Normal</v>
      </c>
      <c r="L1207" s="7" t="str">
        <f>VLOOKUP(A1207,'Data Analysis'!A1206:Q3541,13,FALSE)</f>
        <v>9-Jul-1988</v>
      </c>
      <c r="M1207" s="7">
        <f>VLOOKUP(A1207,'Data Analysis'!A1206:Q3541,14,FALSE)</f>
        <v>9320.26</v>
      </c>
      <c r="N1207" s="7" t="str">
        <f>VLOOKUP(A1207,'Data Analysis'!A1206:Q3541,16,FALSE)</f>
        <v>tier - 2</v>
      </c>
      <c r="O1207" s="7" t="str">
        <f>VLOOKUP(A1207,'Data Analysis'!A1206:Q3541,15,FALSE)</f>
        <v>tier - 1</v>
      </c>
      <c r="P1207" s="7">
        <f>VLOOKUP(A1207,'Data Analysis'!A1206:Q3541,2,FALSE)</f>
        <v>34</v>
      </c>
      <c r="Q1207" s="7">
        <f>VLOOKUP(A1208,'Data Analysis'!A1207:Q3542,2,FALSE)</f>
        <v>45</v>
      </c>
    </row>
    <row r="1208" ht="15.6" spans="1:17">
      <c r="A1208" s="9" t="s">
        <v>2414</v>
      </c>
      <c r="B1208" s="7" t="str">
        <f>VLOOKUP(A1208,'Data Analysis'!A1207:Q3542,4,FALSE)</f>
        <v>  Daniela</v>
      </c>
      <c r="C1208" s="7">
        <f>VLOOKUP(A1208,'Data Analysis'!A1207:Q3542,5,FALSE)</f>
        <v>25.78</v>
      </c>
      <c r="D1208" s="7">
        <f>VLOOKUP(A1208,'Data Analysis'!A1207:Q3542,6,FALSE)</f>
        <v>6.25</v>
      </c>
      <c r="E1208" s="7" t="str">
        <f>VLOOKUP(A1208,'Data Analysis'!A1207:Q3542,7,FALSE)</f>
        <v>No</v>
      </c>
      <c r="F1208" s="7" t="str">
        <f>VLOOKUP(A1208,'Data Analysis'!A1207:Q3542,9,FALSE)</f>
        <v>No</v>
      </c>
      <c r="G1208" s="7" t="str">
        <f>VLOOKUP(A1208,'Data Analysis'!A1207:Q3542,8,FALSE)</f>
        <v>No</v>
      </c>
      <c r="H1208" s="7">
        <f>VLOOKUP(A1208,'Data Analysis'!A1207:Q3542,10,FALSE)</f>
        <v>0</v>
      </c>
      <c r="I1208" s="7" t="str">
        <f>VLOOKUP(A1208,'Data Analysis'!A1207:Q3542,17,FALSE)</f>
        <v>No</v>
      </c>
      <c r="J1208" s="7" t="str">
        <f>VLOOKUP(A1208,'Data Analysis'!A1207:Q3542,11,FALSE)</f>
        <v>Obesity</v>
      </c>
      <c r="K1208" s="7" t="str">
        <f>VLOOKUP(A1208,'Data Analysis'!A1207:Q3542,12,FALSE)</f>
        <v>Prediabetes</v>
      </c>
      <c r="L1208" s="7" t="str">
        <f>VLOOKUP(A1208,'Data Analysis'!A1207:Q3542,13,FALSE)</f>
        <v>12-Oct-1977</v>
      </c>
      <c r="M1208" s="7">
        <f>VLOOKUP(A1208,'Data Analysis'!A1207:Q3542,14,FALSE)</f>
        <v>9315.41</v>
      </c>
      <c r="N1208" s="7" t="str">
        <f>VLOOKUP(A1208,'Data Analysis'!A1207:Q3542,16,FALSE)</f>
        <v>tier - 2</v>
      </c>
      <c r="O1208" s="7" t="str">
        <f>VLOOKUP(A1208,'Data Analysis'!A1207:Q3542,15,FALSE)</f>
        <v>tier - 1</v>
      </c>
      <c r="P1208" s="7">
        <f>VLOOKUP(A1208,'Data Analysis'!A1207:Q3542,2,FALSE)</f>
        <v>45</v>
      </c>
      <c r="Q1208" s="7">
        <f>VLOOKUP(A1209,'Data Analysis'!A1208:Q3543,2,FALSE)</f>
        <v>60</v>
      </c>
    </row>
    <row r="1209" ht="15.6" spans="1:17">
      <c r="A1209" s="9" t="s">
        <v>2416</v>
      </c>
      <c r="B1209" s="7" t="str">
        <f>VLOOKUP(A1209,'Data Analysis'!A1208:Q3543,4,FALSE)</f>
        <v>  Deirdre A</v>
      </c>
      <c r="C1209" s="7">
        <f>VLOOKUP(A1209,'Data Analysis'!A1208:Q3543,5,FALSE)</f>
        <v>21.02</v>
      </c>
      <c r="D1209" s="7">
        <f>VLOOKUP(A1209,'Data Analysis'!A1208:Q3543,6,FALSE)</f>
        <v>9.62</v>
      </c>
      <c r="E1209" s="7" t="str">
        <f>VLOOKUP(A1209,'Data Analysis'!A1208:Q3543,7,FALSE)</f>
        <v>yes</v>
      </c>
      <c r="F1209" s="7" t="str">
        <f>VLOOKUP(A1209,'Data Analysis'!A1208:Q3543,9,FALSE)</f>
        <v>No</v>
      </c>
      <c r="G1209" s="7" t="str">
        <f>VLOOKUP(A1209,'Data Analysis'!A1208:Q3543,8,FALSE)</f>
        <v>Yes</v>
      </c>
      <c r="H1209" s="7">
        <f>VLOOKUP(A1209,'Data Analysis'!A1208:Q3543,10,FALSE)</f>
        <v>1</v>
      </c>
      <c r="I1209" s="7" t="str">
        <f>VLOOKUP(A1209,'Data Analysis'!A1208:Q3543,17,FALSE)</f>
        <v>No</v>
      </c>
      <c r="J1209" s="7" t="str">
        <f>VLOOKUP(A1209,'Data Analysis'!A1208:Q3543,11,FALSE)</f>
        <v>Overweight</v>
      </c>
      <c r="K1209" s="7" t="str">
        <f>VLOOKUP(A1209,'Data Analysis'!A1208:Q3543,12,FALSE)</f>
        <v>Diabetes</v>
      </c>
      <c r="L1209" s="7" t="str">
        <f>VLOOKUP(A1209,'Data Analysis'!A1208:Q3543,13,FALSE)</f>
        <v>8-Jun-1963</v>
      </c>
      <c r="M1209" s="7">
        <f>VLOOKUP(A1209,'Data Analysis'!A1208:Q3543,14,FALSE)</f>
        <v>9310.81</v>
      </c>
      <c r="N1209" s="7" t="str">
        <f>VLOOKUP(A1209,'Data Analysis'!A1208:Q3543,16,FALSE)</f>
        <v>tier - 3</v>
      </c>
      <c r="O1209" s="7" t="str">
        <f>VLOOKUP(A1209,'Data Analysis'!A1208:Q3543,15,FALSE)</f>
        <v>tier - 1</v>
      </c>
      <c r="P1209" s="7">
        <f>VLOOKUP(A1209,'Data Analysis'!A1208:Q3543,2,FALSE)</f>
        <v>60</v>
      </c>
      <c r="Q1209" s="7">
        <f>VLOOKUP(A1210,'Data Analysis'!A1209:Q3544,2,FALSE)</f>
        <v>49</v>
      </c>
    </row>
    <row r="1210" ht="15.6" spans="1:17">
      <c r="A1210" s="9" t="s">
        <v>2418</v>
      </c>
      <c r="B1210" s="7" t="str">
        <f>VLOOKUP(A1210,'Data Analysis'!A1209:Q3544,4,FALSE)</f>
        <v>  Mathias</v>
      </c>
      <c r="C1210" s="7">
        <f>VLOOKUP(A1210,'Data Analysis'!A1209:Q3544,5,FALSE)</f>
        <v>37.51</v>
      </c>
      <c r="D1210" s="7">
        <f>VLOOKUP(A1210,'Data Analysis'!A1209:Q3544,6,FALSE)</f>
        <v>11.06</v>
      </c>
      <c r="E1210" s="7" t="str">
        <f>VLOOKUP(A1210,'Data Analysis'!A1209:Q3544,7,FALSE)</f>
        <v>No</v>
      </c>
      <c r="F1210" s="7" t="str">
        <f>VLOOKUP(A1210,'Data Analysis'!A1209:Q3544,9,FALSE)</f>
        <v>No</v>
      </c>
      <c r="G1210" s="7" t="str">
        <f>VLOOKUP(A1210,'Data Analysis'!A1209:Q3544,8,FALSE)</f>
        <v>No</v>
      </c>
      <c r="H1210" s="7">
        <f>VLOOKUP(A1210,'Data Analysis'!A1209:Q3544,10,FALSE)</f>
        <v>2</v>
      </c>
      <c r="I1210" s="7" t="str">
        <f>VLOOKUP(A1210,'Data Analysis'!A1209:Q3544,17,FALSE)</f>
        <v>No</v>
      </c>
      <c r="J1210" s="7" t="str">
        <f>VLOOKUP(A1210,'Data Analysis'!A1209:Q3544,11,FALSE)</f>
        <v>Obesity</v>
      </c>
      <c r="K1210" s="7" t="str">
        <f>VLOOKUP(A1210,'Data Analysis'!A1209:Q3544,12,FALSE)</f>
        <v>Diabetes</v>
      </c>
      <c r="L1210" s="7" t="str">
        <f>VLOOKUP(A1210,'Data Analysis'!A1209:Q3544,13,FALSE)</f>
        <v>16-Oct-1973</v>
      </c>
      <c r="M1210" s="7">
        <f>VLOOKUP(A1210,'Data Analysis'!A1209:Q3544,14,FALSE)</f>
        <v>9304.7</v>
      </c>
      <c r="N1210" s="7" t="str">
        <f>VLOOKUP(A1210,'Data Analysis'!A1209:Q3544,16,FALSE)</f>
        <v>tier - 3</v>
      </c>
      <c r="O1210" s="7" t="str">
        <f>VLOOKUP(A1210,'Data Analysis'!A1209:Q3544,15,FALSE)</f>
        <v>tier - 3</v>
      </c>
      <c r="P1210" s="7">
        <f>VLOOKUP(A1210,'Data Analysis'!A1209:Q3544,2,FALSE)</f>
        <v>49</v>
      </c>
      <c r="Q1210" s="7">
        <f>VLOOKUP(A1211,'Data Analysis'!A1210:Q3545,2,FALSE)</f>
        <v>46</v>
      </c>
    </row>
    <row r="1211" ht="15.6" spans="1:17">
      <c r="A1211" s="9" t="s">
        <v>2420</v>
      </c>
      <c r="B1211" s="7" t="str">
        <f>VLOOKUP(A1211,'Data Analysis'!A1210:Q3545,4,FALSE)</f>
        <v>  Matthew</v>
      </c>
      <c r="C1211" s="7">
        <f>VLOOKUP(A1211,'Data Analysis'!A1210:Q3545,5,FALSE)</f>
        <v>25.745</v>
      </c>
      <c r="D1211" s="7">
        <f>VLOOKUP(A1211,'Data Analysis'!A1210:Q3545,6,FALSE)</f>
        <v>6.11</v>
      </c>
      <c r="E1211" s="7" t="str">
        <f>VLOOKUP(A1211,'Data Analysis'!A1210:Q3545,7,FALSE)</f>
        <v>yes</v>
      </c>
      <c r="F1211" s="7" t="str">
        <f>VLOOKUP(A1211,'Data Analysis'!A1210:Q3545,9,FALSE)</f>
        <v>No</v>
      </c>
      <c r="G1211" s="7" t="str">
        <f>VLOOKUP(A1211,'Data Analysis'!A1210:Q3545,8,FALSE)</f>
        <v>No</v>
      </c>
      <c r="H1211" s="7">
        <f>VLOOKUP(A1211,'Data Analysis'!A1210:Q3545,10,FALSE)</f>
        <v>0</v>
      </c>
      <c r="I1211" s="7" t="str">
        <f>VLOOKUP(A1211,'Data Analysis'!A1210:Q3545,17,FALSE)</f>
        <v>No</v>
      </c>
      <c r="J1211" s="7" t="str">
        <f>VLOOKUP(A1211,'Data Analysis'!A1210:Q3545,11,FALSE)</f>
        <v>Obesity</v>
      </c>
      <c r="K1211" s="7" t="str">
        <f>VLOOKUP(A1211,'Data Analysis'!A1210:Q3545,12,FALSE)</f>
        <v>Prediabetes</v>
      </c>
      <c r="L1211" s="7" t="str">
        <f>VLOOKUP(A1211,'Data Analysis'!A1210:Q3545,13,FALSE)</f>
        <v>3-Nov-1976</v>
      </c>
      <c r="M1211" s="7">
        <f>VLOOKUP(A1211,'Data Analysis'!A1210:Q3545,14,FALSE)</f>
        <v>9301.89</v>
      </c>
      <c r="N1211" s="7" t="str">
        <f>VLOOKUP(A1211,'Data Analysis'!A1210:Q3545,16,FALSE)</f>
        <v>tier - 2</v>
      </c>
      <c r="O1211" s="7" t="str">
        <f>VLOOKUP(A1211,'Data Analysis'!A1210:Q3545,15,FALSE)</f>
        <v>tier - 1</v>
      </c>
      <c r="P1211" s="7">
        <f>VLOOKUP(A1211,'Data Analysis'!A1210:Q3545,2,FALSE)</f>
        <v>46</v>
      </c>
      <c r="Q1211" s="7">
        <f>VLOOKUP(A1212,'Data Analysis'!A1211:Q3546,2,FALSE)</f>
        <v>49</v>
      </c>
    </row>
    <row r="1212" ht="15.6" spans="1:17">
      <c r="A1212" s="9" t="s">
        <v>2422</v>
      </c>
      <c r="B1212" s="7" t="str">
        <f>VLOOKUP(A1212,'Data Analysis'!A1211:Q3546,4,FALSE)</f>
        <v>  Kurt</v>
      </c>
      <c r="C1212" s="7">
        <f>VLOOKUP(A1212,'Data Analysis'!A1211:Q3546,5,FALSE)</f>
        <v>31.35</v>
      </c>
      <c r="D1212" s="7">
        <f>VLOOKUP(A1212,'Data Analysis'!A1211:Q3546,6,FALSE)</f>
        <v>11.49</v>
      </c>
      <c r="E1212" s="7" t="str">
        <f>VLOOKUP(A1212,'Data Analysis'!A1211:Q3546,7,FALSE)</f>
        <v>No</v>
      </c>
      <c r="F1212" s="7" t="str">
        <f>VLOOKUP(A1212,'Data Analysis'!A1211:Q3546,9,FALSE)</f>
        <v>No</v>
      </c>
      <c r="G1212" s="7" t="str">
        <f>VLOOKUP(A1212,'Data Analysis'!A1211:Q3546,8,FALSE)</f>
        <v>No</v>
      </c>
      <c r="H1212" s="7">
        <f>VLOOKUP(A1212,'Data Analysis'!A1211:Q3546,10,FALSE)</f>
        <v>2</v>
      </c>
      <c r="I1212" s="7" t="str">
        <f>VLOOKUP(A1212,'Data Analysis'!A1211:Q3546,17,FALSE)</f>
        <v>No</v>
      </c>
      <c r="J1212" s="7" t="str">
        <f>VLOOKUP(A1212,'Data Analysis'!A1211:Q3546,11,FALSE)</f>
        <v>Overweight</v>
      </c>
      <c r="K1212" s="7" t="str">
        <f>VLOOKUP(A1212,'Data Analysis'!A1211:Q3546,12,FALSE)</f>
        <v>Diabetes</v>
      </c>
      <c r="L1212" s="7" t="str">
        <f>VLOOKUP(A1212,'Data Analysis'!A1211:Q3546,13,FALSE)</f>
        <v>18-Sep-1973</v>
      </c>
      <c r="M1212" s="7">
        <f>VLOOKUP(A1212,'Data Analysis'!A1211:Q3546,14,FALSE)</f>
        <v>9290.14</v>
      </c>
      <c r="N1212" s="7" t="str">
        <f>VLOOKUP(A1212,'Data Analysis'!A1211:Q3546,16,FALSE)</f>
        <v>tier - 3</v>
      </c>
      <c r="O1212" s="7" t="str">
        <f>VLOOKUP(A1212,'Data Analysis'!A1211:Q3546,15,FALSE)</f>
        <v>tier - 3</v>
      </c>
      <c r="P1212" s="7">
        <f>VLOOKUP(A1212,'Data Analysis'!A1211:Q3546,2,FALSE)</f>
        <v>49</v>
      </c>
      <c r="Q1212" s="7">
        <f>VLOOKUP(A1213,'Data Analysis'!A1212:Q3547,2,FALSE)</f>
        <v>49</v>
      </c>
    </row>
    <row r="1213" ht="15.6" spans="1:17">
      <c r="A1213" s="9" t="s">
        <v>2424</v>
      </c>
      <c r="B1213" s="7" t="str">
        <f>VLOOKUP(A1213,'Data Analysis'!A1212:Q3547,4,FALSE)</f>
        <v>  Samuel</v>
      </c>
      <c r="C1213" s="7">
        <f>VLOOKUP(A1213,'Data Analysis'!A1212:Q3547,5,FALSE)</f>
        <v>29.83</v>
      </c>
      <c r="D1213" s="7">
        <f>VLOOKUP(A1213,'Data Analysis'!A1212:Q3547,6,FALSE)</f>
        <v>8.68</v>
      </c>
      <c r="E1213" s="7" t="str">
        <f>VLOOKUP(A1213,'Data Analysis'!A1212:Q3547,7,FALSE)</f>
        <v>No</v>
      </c>
      <c r="F1213" s="7" t="str">
        <f>VLOOKUP(A1213,'Data Analysis'!A1212:Q3547,9,FALSE)</f>
        <v>No</v>
      </c>
      <c r="G1213" s="7" t="str">
        <f>VLOOKUP(A1213,'Data Analysis'!A1212:Q3547,8,FALSE)</f>
        <v>No</v>
      </c>
      <c r="H1213" s="7">
        <f>VLOOKUP(A1213,'Data Analysis'!A1212:Q3547,10,FALSE)</f>
        <v>2</v>
      </c>
      <c r="I1213" s="7" t="str">
        <f>VLOOKUP(A1213,'Data Analysis'!A1212:Q3547,17,FALSE)</f>
        <v>No</v>
      </c>
      <c r="J1213" s="7" t="str">
        <f>VLOOKUP(A1213,'Data Analysis'!A1212:Q3547,11,FALSE)</f>
        <v>Overweight</v>
      </c>
      <c r="K1213" s="7" t="str">
        <f>VLOOKUP(A1213,'Data Analysis'!A1212:Q3547,12,FALSE)</f>
        <v>Diabetes</v>
      </c>
      <c r="L1213" s="7" t="str">
        <f>VLOOKUP(A1213,'Data Analysis'!A1212:Q3547,13,FALSE)</f>
        <v>16-Oct-1973</v>
      </c>
      <c r="M1213" s="7">
        <f>VLOOKUP(A1213,'Data Analysis'!A1212:Q3547,14,FALSE)</f>
        <v>9288.03</v>
      </c>
      <c r="N1213" s="7" t="str">
        <f>VLOOKUP(A1213,'Data Analysis'!A1212:Q3547,16,FALSE)</f>
        <v>tier - 2</v>
      </c>
      <c r="O1213" s="7" t="str">
        <f>VLOOKUP(A1213,'Data Analysis'!A1212:Q3547,15,FALSE)</f>
        <v>tier - 3</v>
      </c>
      <c r="P1213" s="7">
        <f>VLOOKUP(A1213,'Data Analysis'!A1212:Q3547,2,FALSE)</f>
        <v>49</v>
      </c>
      <c r="Q1213" s="7">
        <f>VLOOKUP(A1214,'Data Analysis'!A1213:Q3548,2,FALSE)</f>
        <v>53</v>
      </c>
    </row>
    <row r="1214" ht="15.6" spans="1:17">
      <c r="A1214" s="9" t="s">
        <v>2426</v>
      </c>
      <c r="B1214" s="7" t="str">
        <f>VLOOKUP(A1214,'Data Analysis'!A1213:Q3548,4,FALSE)</f>
        <v>  Emily</v>
      </c>
      <c r="C1214" s="7">
        <f>VLOOKUP(A1214,'Data Analysis'!A1213:Q3548,5,FALSE)</f>
        <v>25.49</v>
      </c>
      <c r="D1214" s="7">
        <f>VLOOKUP(A1214,'Data Analysis'!A1213:Q3548,6,FALSE)</f>
        <v>5.68</v>
      </c>
      <c r="E1214" s="7" t="str">
        <f>VLOOKUP(A1214,'Data Analysis'!A1213:Q3548,7,FALSE)</f>
        <v>yes</v>
      </c>
      <c r="F1214" s="7" t="str">
        <f>VLOOKUP(A1214,'Data Analysis'!A1213:Q3548,9,FALSE)</f>
        <v>No</v>
      </c>
      <c r="G1214" s="7" t="str">
        <f>VLOOKUP(A1214,'Data Analysis'!A1213:Q3548,8,FALSE)</f>
        <v>Yes</v>
      </c>
      <c r="H1214" s="7">
        <f>VLOOKUP(A1214,'Data Analysis'!A1213:Q3548,10,FALSE)</f>
        <v>1</v>
      </c>
      <c r="I1214" s="7" t="str">
        <f>VLOOKUP(A1214,'Data Analysis'!A1213:Q3548,17,FALSE)</f>
        <v>No</v>
      </c>
      <c r="J1214" s="7" t="str">
        <f>VLOOKUP(A1214,'Data Analysis'!A1213:Q3548,11,FALSE)</f>
        <v>Normal Weight</v>
      </c>
      <c r="K1214" s="7" t="str">
        <f>VLOOKUP(A1214,'Data Analysis'!A1213:Q3548,12,FALSE)</f>
        <v>Normal</v>
      </c>
      <c r="L1214" s="7" t="str">
        <f>VLOOKUP(A1214,'Data Analysis'!A1213:Q3548,13,FALSE)</f>
        <v>26-Nov-1969</v>
      </c>
      <c r="M1214" s="7">
        <f>VLOOKUP(A1214,'Data Analysis'!A1213:Q3548,14,FALSE)</f>
        <v>9285.87</v>
      </c>
      <c r="N1214" s="7" t="str">
        <f>VLOOKUP(A1214,'Data Analysis'!A1213:Q3548,16,FALSE)</f>
        <v>tier - 2</v>
      </c>
      <c r="O1214" s="7" t="str">
        <f>VLOOKUP(A1214,'Data Analysis'!A1213:Q3548,15,FALSE)</f>
        <v>tier - 3</v>
      </c>
      <c r="P1214" s="7">
        <f>VLOOKUP(A1214,'Data Analysis'!A1213:Q3548,2,FALSE)</f>
        <v>53</v>
      </c>
      <c r="Q1214" s="7">
        <f>VLOOKUP(A1215,'Data Analysis'!A1214:Q3549,2,FALSE)</f>
        <v>51</v>
      </c>
    </row>
    <row r="1215" ht="15.6" spans="1:17">
      <c r="A1215" s="9" t="s">
        <v>2428</v>
      </c>
      <c r="B1215" s="7" t="str">
        <f>VLOOKUP(A1215,'Data Analysis'!A1214:Q3549,4,FALSE)</f>
        <v>  Tiffany</v>
      </c>
      <c r="C1215" s="7">
        <f>VLOOKUP(A1215,'Data Analysis'!A1214:Q3549,5,FALSE)</f>
        <v>34.1</v>
      </c>
      <c r="D1215" s="7">
        <f>VLOOKUP(A1215,'Data Analysis'!A1214:Q3549,6,FALSE)</f>
        <v>8.45</v>
      </c>
      <c r="E1215" s="7" t="str">
        <f>VLOOKUP(A1215,'Data Analysis'!A1214:Q3549,7,FALSE)</f>
        <v>No</v>
      </c>
      <c r="F1215" s="7" t="str">
        <f>VLOOKUP(A1215,'Data Analysis'!A1214:Q3549,9,FALSE)</f>
        <v>No</v>
      </c>
      <c r="G1215" s="7" t="str">
        <f>VLOOKUP(A1215,'Data Analysis'!A1214:Q3549,8,FALSE)</f>
        <v>No</v>
      </c>
      <c r="H1215" s="7">
        <f>VLOOKUP(A1215,'Data Analysis'!A1214:Q3549,10,FALSE)</f>
        <v>0</v>
      </c>
      <c r="I1215" s="7" t="str">
        <f>VLOOKUP(A1215,'Data Analysis'!A1214:Q3549,17,FALSE)</f>
        <v>No</v>
      </c>
      <c r="J1215" s="7" t="str">
        <f>VLOOKUP(A1215,'Data Analysis'!A1214:Q3549,11,FALSE)</f>
        <v>Normal Weight</v>
      </c>
      <c r="K1215" s="7" t="str">
        <f>VLOOKUP(A1215,'Data Analysis'!A1214:Q3549,12,FALSE)</f>
        <v>Diabetes</v>
      </c>
      <c r="L1215" s="7" t="str">
        <f>VLOOKUP(A1215,'Data Analysis'!A1214:Q3549,13,FALSE)</f>
        <v>2-Jul-1971</v>
      </c>
      <c r="M1215" s="7">
        <f>VLOOKUP(A1215,'Data Analysis'!A1214:Q3549,14,FALSE)</f>
        <v>9283.56</v>
      </c>
      <c r="N1215" s="7" t="str">
        <f>VLOOKUP(A1215,'Data Analysis'!A1214:Q3549,16,FALSE)</f>
        <v>tier - 2</v>
      </c>
      <c r="O1215" s="7" t="str">
        <f>VLOOKUP(A1215,'Data Analysis'!A1214:Q3549,15,FALSE)</f>
        <v>tier - 3</v>
      </c>
      <c r="P1215" s="7">
        <f>VLOOKUP(A1215,'Data Analysis'!A1214:Q3549,2,FALSE)</f>
        <v>51</v>
      </c>
      <c r="Q1215" s="7">
        <f>VLOOKUP(A1216,'Data Analysis'!A1215:Q3550,2,FALSE)</f>
        <v>49</v>
      </c>
    </row>
    <row r="1216" ht="15.6" spans="1:17">
      <c r="A1216" s="9" t="s">
        <v>2430</v>
      </c>
      <c r="B1216" s="7" t="str">
        <f>VLOOKUP(A1216,'Data Analysis'!A1215:Q3550,4,FALSE)</f>
        <v>  Alex F</v>
      </c>
      <c r="C1216" s="7">
        <f>VLOOKUP(A1216,'Data Analysis'!A1215:Q3550,5,FALSE)</f>
        <v>25.84</v>
      </c>
      <c r="D1216" s="7">
        <f>VLOOKUP(A1216,'Data Analysis'!A1215:Q3550,6,FALSE)</f>
        <v>8.51</v>
      </c>
      <c r="E1216" s="7" t="str">
        <f>VLOOKUP(A1216,'Data Analysis'!A1215:Q3550,7,FALSE)</f>
        <v>No</v>
      </c>
      <c r="F1216" s="7" t="str">
        <f>VLOOKUP(A1216,'Data Analysis'!A1215:Q3550,9,FALSE)</f>
        <v>No</v>
      </c>
      <c r="G1216" s="7" t="str">
        <f>VLOOKUP(A1216,'Data Analysis'!A1215:Q3550,8,FALSE)</f>
        <v>No</v>
      </c>
      <c r="H1216" s="7">
        <f>VLOOKUP(A1216,'Data Analysis'!A1215:Q3550,10,FALSE)</f>
        <v>2</v>
      </c>
      <c r="I1216" s="7" t="str">
        <f>VLOOKUP(A1216,'Data Analysis'!A1215:Q3550,17,FALSE)</f>
        <v>No</v>
      </c>
      <c r="J1216" s="7" t="str">
        <f>VLOOKUP(A1216,'Data Analysis'!A1215:Q3550,11,FALSE)</f>
        <v>Normal Weight</v>
      </c>
      <c r="K1216" s="7" t="str">
        <f>VLOOKUP(A1216,'Data Analysis'!A1215:Q3550,12,FALSE)</f>
        <v>Diabetes</v>
      </c>
      <c r="L1216" s="7" t="str">
        <f>VLOOKUP(A1216,'Data Analysis'!A1215:Q3550,13,FALSE)</f>
        <v>27-Oct-1973</v>
      </c>
      <c r="M1216" s="7">
        <f>VLOOKUP(A1216,'Data Analysis'!A1215:Q3550,14,FALSE)</f>
        <v>9282.48</v>
      </c>
      <c r="N1216" s="7" t="str">
        <f>VLOOKUP(A1216,'Data Analysis'!A1215:Q3550,16,FALSE)</f>
        <v>tier - 3</v>
      </c>
      <c r="O1216" s="7" t="str">
        <f>VLOOKUP(A1216,'Data Analysis'!A1215:Q3550,15,FALSE)</f>
        <v>tier - 2</v>
      </c>
      <c r="P1216" s="7">
        <f>VLOOKUP(A1216,'Data Analysis'!A1215:Q3550,2,FALSE)</f>
        <v>49</v>
      </c>
      <c r="Q1216" s="7">
        <f>VLOOKUP(A1217,'Data Analysis'!A1216:Q3551,2,FALSE)</f>
        <v>51</v>
      </c>
    </row>
    <row r="1217" ht="15.6" spans="1:17">
      <c r="A1217" s="9" t="s">
        <v>2432</v>
      </c>
      <c r="B1217" s="7" t="str">
        <f>VLOOKUP(A1217,'Data Analysis'!A1216:Q3551,4,FALSE)</f>
        <v>  Alice</v>
      </c>
      <c r="C1217" s="7">
        <f>VLOOKUP(A1217,'Data Analysis'!A1216:Q3551,5,FALSE)</f>
        <v>20.6</v>
      </c>
      <c r="D1217" s="7">
        <f>VLOOKUP(A1217,'Data Analysis'!A1216:Q3551,6,FALSE)</f>
        <v>7.62</v>
      </c>
      <c r="E1217" s="7" t="str">
        <f>VLOOKUP(A1217,'Data Analysis'!A1216:Q3551,7,FALSE)</f>
        <v>No</v>
      </c>
      <c r="F1217" s="7" t="str">
        <f>VLOOKUP(A1217,'Data Analysis'!A1216:Q3551,9,FALSE)</f>
        <v>No</v>
      </c>
      <c r="G1217" s="7" t="str">
        <f>VLOOKUP(A1217,'Data Analysis'!A1216:Q3551,8,FALSE)</f>
        <v>No</v>
      </c>
      <c r="H1217" s="7">
        <f>VLOOKUP(A1217,'Data Analysis'!A1216:Q3551,10,FALSE)</f>
        <v>0</v>
      </c>
      <c r="I1217" s="7" t="str">
        <f>VLOOKUP(A1217,'Data Analysis'!A1216:Q3551,17,FALSE)</f>
        <v>No</v>
      </c>
      <c r="J1217" s="7" t="str">
        <f>VLOOKUP(A1217,'Data Analysis'!A1216:Q3551,11,FALSE)</f>
        <v>Obesity</v>
      </c>
      <c r="K1217" s="7" t="str">
        <f>VLOOKUP(A1217,'Data Analysis'!A1216:Q3551,12,FALSE)</f>
        <v>Diabetes</v>
      </c>
      <c r="L1217" s="7" t="str">
        <f>VLOOKUP(A1217,'Data Analysis'!A1216:Q3551,13,FALSE)</f>
        <v>6-Aug-1971</v>
      </c>
      <c r="M1217" s="7">
        <f>VLOOKUP(A1217,'Data Analysis'!A1216:Q3551,14,FALSE)</f>
        <v>9264.8</v>
      </c>
      <c r="N1217" s="7" t="str">
        <f>VLOOKUP(A1217,'Data Analysis'!A1216:Q3551,16,FALSE)</f>
        <v>tier - 2</v>
      </c>
      <c r="O1217" s="7" t="str">
        <f>VLOOKUP(A1217,'Data Analysis'!A1216:Q3551,15,FALSE)</f>
        <v>tier - 1</v>
      </c>
      <c r="P1217" s="7">
        <f>VLOOKUP(A1217,'Data Analysis'!A1216:Q3551,2,FALSE)</f>
        <v>51</v>
      </c>
      <c r="Q1217" s="7">
        <f>VLOOKUP(A1218,'Data Analysis'!A1217:Q3552,2,FALSE)</f>
        <v>48</v>
      </c>
    </row>
    <row r="1218" ht="15.6" spans="1:17">
      <c r="A1218" s="9" t="s">
        <v>2434</v>
      </c>
      <c r="B1218" s="7" t="str">
        <f>VLOOKUP(A1218,'Data Analysis'!A1217:Q3552,4,FALSE)</f>
        <v>  Allison M</v>
      </c>
      <c r="C1218" s="7">
        <f>VLOOKUP(A1218,'Data Analysis'!A1217:Q3552,5,FALSE)</f>
        <v>28.88</v>
      </c>
      <c r="D1218" s="7">
        <f>VLOOKUP(A1218,'Data Analysis'!A1217:Q3552,6,FALSE)</f>
        <v>10.18</v>
      </c>
      <c r="E1218" s="7" t="str">
        <f>VLOOKUP(A1218,'Data Analysis'!A1217:Q3552,7,FALSE)</f>
        <v>No</v>
      </c>
      <c r="F1218" s="7" t="str">
        <f>VLOOKUP(A1218,'Data Analysis'!A1217:Q3552,9,FALSE)</f>
        <v>No</v>
      </c>
      <c r="G1218" s="7" t="str">
        <f>VLOOKUP(A1218,'Data Analysis'!A1217:Q3552,8,FALSE)</f>
        <v>No</v>
      </c>
      <c r="H1218" s="7">
        <f>VLOOKUP(A1218,'Data Analysis'!A1217:Q3552,10,FALSE)</f>
        <v>0</v>
      </c>
      <c r="I1218" s="7" t="str">
        <f>VLOOKUP(A1218,'Data Analysis'!A1217:Q3552,17,FALSE)</f>
        <v>No</v>
      </c>
      <c r="J1218" s="7" t="str">
        <f>VLOOKUP(A1218,'Data Analysis'!A1217:Q3552,11,FALSE)</f>
        <v>Overweight</v>
      </c>
      <c r="K1218" s="7" t="str">
        <f>VLOOKUP(A1218,'Data Analysis'!A1217:Q3552,12,FALSE)</f>
        <v>Diabetes</v>
      </c>
      <c r="L1218" s="7" t="str">
        <f>VLOOKUP(A1218,'Data Analysis'!A1217:Q3552,13,FALSE)</f>
        <v>21-Aug-1974</v>
      </c>
      <c r="M1218" s="7">
        <f>VLOOKUP(A1218,'Data Analysis'!A1217:Q3552,14,FALSE)</f>
        <v>9249.5</v>
      </c>
      <c r="N1218" s="7" t="str">
        <f>VLOOKUP(A1218,'Data Analysis'!A1217:Q3552,16,FALSE)</f>
        <v>tier - 2</v>
      </c>
      <c r="O1218" s="7" t="str">
        <f>VLOOKUP(A1218,'Data Analysis'!A1217:Q3552,15,FALSE)</f>
        <v>tier - 1</v>
      </c>
      <c r="P1218" s="7">
        <f>VLOOKUP(A1218,'Data Analysis'!A1217:Q3552,2,FALSE)</f>
        <v>48</v>
      </c>
      <c r="Q1218" s="7">
        <f>VLOOKUP(A1219,'Data Analysis'!A1218:Q3553,2,FALSE)</f>
        <v>42</v>
      </c>
    </row>
    <row r="1219" ht="15.6" spans="1:17">
      <c r="A1219" s="9" t="s">
        <v>2436</v>
      </c>
      <c r="B1219" s="7" t="str">
        <f>VLOOKUP(A1219,'Data Analysis'!A1218:Q3553,4,FALSE)</f>
        <v>  Johannes Fiskerstand</v>
      </c>
      <c r="C1219" s="7">
        <f>VLOOKUP(A1219,'Data Analysis'!A1218:Q3553,5,FALSE)</f>
        <v>28.24</v>
      </c>
      <c r="D1219" s="7">
        <f>VLOOKUP(A1219,'Data Analysis'!A1218:Q3553,6,FALSE)</f>
        <v>5.36</v>
      </c>
      <c r="E1219" s="7" t="str">
        <f>VLOOKUP(A1219,'Data Analysis'!A1218:Q3553,7,FALSE)</f>
        <v>No</v>
      </c>
      <c r="F1219" s="7" t="str">
        <f>VLOOKUP(A1219,'Data Analysis'!A1218:Q3553,9,FALSE)</f>
        <v>No</v>
      </c>
      <c r="G1219" s="7" t="str">
        <f>VLOOKUP(A1219,'Data Analysis'!A1218:Q3553,8,FALSE)</f>
        <v>No</v>
      </c>
      <c r="H1219" s="7">
        <f>VLOOKUP(A1219,'Data Analysis'!A1218:Q3553,10,FALSE)</f>
        <v>0</v>
      </c>
      <c r="I1219" s="7" t="str">
        <f>VLOOKUP(A1219,'Data Analysis'!A1218:Q3553,17,FALSE)</f>
        <v>No</v>
      </c>
      <c r="J1219" s="7" t="str">
        <f>VLOOKUP(A1219,'Data Analysis'!A1218:Q3553,11,FALSE)</f>
        <v>Overweight</v>
      </c>
      <c r="K1219" s="7" t="str">
        <f>VLOOKUP(A1219,'Data Analysis'!A1218:Q3553,12,FALSE)</f>
        <v>Normal</v>
      </c>
      <c r="L1219" s="7" t="str">
        <f>VLOOKUP(A1219,'Data Analysis'!A1218:Q3553,13,FALSE)</f>
        <v>5-Oct-1980</v>
      </c>
      <c r="M1219" s="7">
        <f>VLOOKUP(A1219,'Data Analysis'!A1218:Q3553,14,FALSE)</f>
        <v>9247.94</v>
      </c>
      <c r="N1219" s="7" t="str">
        <f>VLOOKUP(A1219,'Data Analysis'!A1218:Q3553,16,FALSE)</f>
        <v>tier - 2</v>
      </c>
      <c r="O1219" s="7" t="str">
        <f>VLOOKUP(A1219,'Data Analysis'!A1218:Q3553,15,FALSE)</f>
        <v>tier - 1</v>
      </c>
      <c r="P1219" s="7">
        <f>VLOOKUP(A1219,'Data Analysis'!A1218:Q3553,2,FALSE)</f>
        <v>42</v>
      </c>
      <c r="Q1219" s="7">
        <f>VLOOKUP(A1220,'Data Analysis'!A1219:Q3554,2,FALSE)</f>
        <v>47</v>
      </c>
    </row>
    <row r="1220" ht="15.6" spans="1:17">
      <c r="A1220" s="9" t="s">
        <v>2438</v>
      </c>
      <c r="B1220" s="7" t="str">
        <f>VLOOKUP(A1220,'Data Analysis'!A1219:Q3554,4,FALSE)</f>
        <v>  Stephen</v>
      </c>
      <c r="C1220" s="7">
        <f>VLOOKUP(A1220,'Data Analysis'!A1219:Q3554,5,FALSE)</f>
        <v>25.46</v>
      </c>
      <c r="D1220" s="7">
        <f>VLOOKUP(A1220,'Data Analysis'!A1219:Q3554,6,FALSE)</f>
        <v>11.78</v>
      </c>
      <c r="E1220" s="7" t="str">
        <f>VLOOKUP(A1220,'Data Analysis'!A1219:Q3554,7,FALSE)</f>
        <v>yes</v>
      </c>
      <c r="F1220" s="7" t="str">
        <f>VLOOKUP(A1220,'Data Analysis'!A1219:Q3554,9,FALSE)</f>
        <v>No</v>
      </c>
      <c r="G1220" s="7" t="str">
        <f>VLOOKUP(A1220,'Data Analysis'!A1219:Q3554,8,FALSE)</f>
        <v>No</v>
      </c>
      <c r="H1220" s="7">
        <f>VLOOKUP(A1220,'Data Analysis'!A1219:Q3554,10,FALSE)</f>
        <v>1</v>
      </c>
      <c r="I1220" s="7" t="str">
        <f>VLOOKUP(A1220,'Data Analysis'!A1219:Q3554,17,FALSE)</f>
        <v>No</v>
      </c>
      <c r="J1220" s="7" t="str">
        <f>VLOOKUP(A1220,'Data Analysis'!A1219:Q3554,11,FALSE)</f>
        <v>Overweight</v>
      </c>
      <c r="K1220" s="7" t="str">
        <f>VLOOKUP(A1220,'Data Analysis'!A1219:Q3554,12,FALSE)</f>
        <v>Diabetes</v>
      </c>
      <c r="L1220" s="7" t="str">
        <f>VLOOKUP(A1220,'Data Analysis'!A1219:Q3554,13,FALSE)</f>
        <v>6-Dec-1975</v>
      </c>
      <c r="M1220" s="7">
        <f>VLOOKUP(A1220,'Data Analysis'!A1219:Q3554,14,FALSE)</f>
        <v>9225.26</v>
      </c>
      <c r="N1220" s="7" t="str">
        <f>VLOOKUP(A1220,'Data Analysis'!A1219:Q3554,16,FALSE)</f>
        <v>tier - 3</v>
      </c>
      <c r="O1220" s="7" t="str">
        <f>VLOOKUP(A1220,'Data Analysis'!A1219:Q3554,15,FALSE)</f>
        <v>tier - 3</v>
      </c>
      <c r="P1220" s="7">
        <f>VLOOKUP(A1220,'Data Analysis'!A1219:Q3554,2,FALSE)</f>
        <v>47</v>
      </c>
      <c r="Q1220" s="7">
        <f>VLOOKUP(A1221,'Data Analysis'!A1220:Q3555,2,FALSE)</f>
        <v>41</v>
      </c>
    </row>
    <row r="1221" ht="15.6" spans="1:17">
      <c r="A1221" s="9" t="s">
        <v>2440</v>
      </c>
      <c r="B1221" s="7" t="str">
        <f>VLOOKUP(A1221,'Data Analysis'!A1220:Q3555,4,FALSE)</f>
        <v>  Jon M</v>
      </c>
      <c r="C1221" s="7">
        <f>VLOOKUP(A1221,'Data Analysis'!A1220:Q3555,5,FALSE)</f>
        <v>29.64</v>
      </c>
      <c r="D1221" s="7">
        <f>VLOOKUP(A1221,'Data Analysis'!A1220:Q3555,6,FALSE)</f>
        <v>10.82</v>
      </c>
      <c r="E1221" s="7" t="str">
        <f>VLOOKUP(A1221,'Data Analysis'!A1220:Q3555,7,FALSE)</f>
        <v>yes</v>
      </c>
      <c r="F1221" s="7" t="str">
        <f>VLOOKUP(A1221,'Data Analysis'!A1220:Q3555,9,FALSE)</f>
        <v>No</v>
      </c>
      <c r="G1221" s="7" t="str">
        <f>VLOOKUP(A1221,'Data Analysis'!A1220:Q3555,8,FALSE)</f>
        <v>No</v>
      </c>
      <c r="H1221" s="7">
        <f>VLOOKUP(A1221,'Data Analysis'!A1220:Q3555,10,FALSE)</f>
        <v>0</v>
      </c>
      <c r="I1221" s="7" t="str">
        <f>VLOOKUP(A1221,'Data Analysis'!A1220:Q3555,17,FALSE)</f>
        <v>No</v>
      </c>
      <c r="J1221" s="7" t="str">
        <f>VLOOKUP(A1221,'Data Analysis'!A1220:Q3555,11,FALSE)</f>
        <v>Obesity</v>
      </c>
      <c r="K1221" s="7" t="str">
        <f>VLOOKUP(A1221,'Data Analysis'!A1220:Q3555,12,FALSE)</f>
        <v>Diabetes</v>
      </c>
      <c r="L1221" s="7" t="str">
        <f>VLOOKUP(A1221,'Data Analysis'!A1220:Q3555,13,FALSE)</f>
        <v>5-Dec-1981</v>
      </c>
      <c r="M1221" s="7">
        <f>VLOOKUP(A1221,'Data Analysis'!A1220:Q3555,14,FALSE)</f>
        <v>9222.4</v>
      </c>
      <c r="N1221" s="7" t="str">
        <f>VLOOKUP(A1221,'Data Analysis'!A1220:Q3555,16,FALSE)</f>
        <v>tier - 2</v>
      </c>
      <c r="O1221" s="7" t="str">
        <f>VLOOKUP(A1221,'Data Analysis'!A1220:Q3555,15,FALSE)</f>
        <v>tier - 3</v>
      </c>
      <c r="P1221" s="7">
        <f>VLOOKUP(A1221,'Data Analysis'!A1220:Q3555,2,FALSE)</f>
        <v>41</v>
      </c>
      <c r="Q1221" s="7">
        <f>VLOOKUP(A1222,'Data Analysis'!A1221:Q3556,2,FALSE)</f>
        <v>36</v>
      </c>
    </row>
    <row r="1222" ht="15.6" spans="1:17">
      <c r="A1222" s="9" t="s">
        <v>2442</v>
      </c>
      <c r="B1222" s="7" t="str">
        <f>VLOOKUP(A1222,'Data Analysis'!A1221:Q3556,4,FALSE)</f>
        <v>  Fasil</v>
      </c>
      <c r="C1222" s="7">
        <f>VLOOKUP(A1222,'Data Analysis'!A1221:Q3556,5,FALSE)</f>
        <v>31.27</v>
      </c>
      <c r="D1222" s="7">
        <f>VLOOKUP(A1222,'Data Analysis'!A1221:Q3556,6,FALSE)</f>
        <v>7.73</v>
      </c>
      <c r="E1222" s="7" t="str">
        <f>VLOOKUP(A1222,'Data Analysis'!A1221:Q3556,7,FALSE)</f>
        <v>yes</v>
      </c>
      <c r="F1222" s="7" t="str">
        <f>VLOOKUP(A1222,'Data Analysis'!A1221:Q3556,9,FALSE)</f>
        <v>No</v>
      </c>
      <c r="G1222" s="7" t="str">
        <f>VLOOKUP(A1222,'Data Analysis'!A1221:Q3556,8,FALSE)</f>
        <v>No</v>
      </c>
      <c r="H1222" s="7">
        <f>VLOOKUP(A1222,'Data Analysis'!A1221:Q3556,10,FALSE)</f>
        <v>1</v>
      </c>
      <c r="I1222" s="7" t="str">
        <f>VLOOKUP(A1222,'Data Analysis'!A1221:Q3556,17,FALSE)</f>
        <v>No</v>
      </c>
      <c r="J1222" s="7" t="str">
        <f>VLOOKUP(A1222,'Data Analysis'!A1221:Q3556,11,FALSE)</f>
        <v>Overweight</v>
      </c>
      <c r="K1222" s="7" t="str">
        <f>VLOOKUP(A1222,'Data Analysis'!A1221:Q3556,12,FALSE)</f>
        <v>Diabetes</v>
      </c>
      <c r="L1222" s="7" t="str">
        <f>VLOOKUP(A1222,'Data Analysis'!A1221:Q3556,13,FALSE)</f>
        <v>25-Dec-1986</v>
      </c>
      <c r="M1222" s="7">
        <f>VLOOKUP(A1222,'Data Analysis'!A1221:Q3556,14,FALSE)</f>
        <v>9210.06</v>
      </c>
      <c r="N1222" s="7" t="str">
        <f>VLOOKUP(A1222,'Data Analysis'!A1221:Q3556,16,FALSE)</f>
        <v>tier - 2</v>
      </c>
      <c r="O1222" s="7" t="str">
        <f>VLOOKUP(A1222,'Data Analysis'!A1221:Q3556,15,FALSE)</f>
        <v>tier - 3</v>
      </c>
      <c r="P1222" s="7">
        <f>VLOOKUP(A1222,'Data Analysis'!A1221:Q3556,2,FALSE)</f>
        <v>36</v>
      </c>
      <c r="Q1222" s="7">
        <f>VLOOKUP(A1223,'Data Analysis'!A1222:Q3557,2,FALSE)</f>
        <v>46</v>
      </c>
    </row>
    <row r="1223" ht="15.6" spans="1:17">
      <c r="A1223" s="9" t="s">
        <v>2444</v>
      </c>
      <c r="B1223" s="7" t="str">
        <f>VLOOKUP(A1223,'Data Analysis'!A1222:Q3557,4,FALSE)</f>
        <v>  Megan C</v>
      </c>
      <c r="C1223" s="7">
        <f>VLOOKUP(A1223,'Data Analysis'!A1222:Q3557,5,FALSE)</f>
        <v>19.95</v>
      </c>
      <c r="D1223" s="7">
        <f>VLOOKUP(A1223,'Data Analysis'!A1222:Q3557,6,FALSE)</f>
        <v>6.24</v>
      </c>
      <c r="E1223" s="7" t="str">
        <f>VLOOKUP(A1223,'Data Analysis'!A1222:Q3557,7,FALSE)</f>
        <v>yes</v>
      </c>
      <c r="F1223" s="7" t="str">
        <f>VLOOKUP(A1223,'Data Analysis'!A1222:Q3557,9,FALSE)</f>
        <v>No</v>
      </c>
      <c r="G1223" s="7" t="str">
        <f>VLOOKUP(A1223,'Data Analysis'!A1222:Q3557,8,FALSE)</f>
        <v>No</v>
      </c>
      <c r="H1223" s="7">
        <f>VLOOKUP(A1223,'Data Analysis'!A1222:Q3557,10,FALSE)</f>
        <v>0</v>
      </c>
      <c r="I1223" s="7" t="str">
        <f>VLOOKUP(A1223,'Data Analysis'!A1222:Q3557,17,FALSE)</f>
        <v>No</v>
      </c>
      <c r="J1223" s="7" t="str">
        <f>VLOOKUP(A1223,'Data Analysis'!A1222:Q3557,11,FALSE)</f>
        <v>Overweight</v>
      </c>
      <c r="K1223" s="7" t="str">
        <f>VLOOKUP(A1223,'Data Analysis'!A1222:Q3557,12,FALSE)</f>
        <v>Prediabetes</v>
      </c>
      <c r="L1223" s="7" t="str">
        <f>VLOOKUP(A1223,'Data Analysis'!A1222:Q3557,13,FALSE)</f>
        <v>10-Sep-1976</v>
      </c>
      <c r="M1223" s="7">
        <f>VLOOKUP(A1223,'Data Analysis'!A1222:Q3557,14,FALSE)</f>
        <v>9193.84</v>
      </c>
      <c r="N1223" s="7" t="str">
        <f>VLOOKUP(A1223,'Data Analysis'!A1222:Q3557,16,FALSE)</f>
        <v>tier - 2</v>
      </c>
      <c r="O1223" s="7" t="str">
        <f>VLOOKUP(A1223,'Data Analysis'!A1222:Q3557,15,FALSE)</f>
        <v>tier - 1</v>
      </c>
      <c r="P1223" s="7">
        <f>VLOOKUP(A1223,'Data Analysis'!A1222:Q3557,2,FALSE)</f>
        <v>46</v>
      </c>
      <c r="Q1223" s="7">
        <f>VLOOKUP(A1224,'Data Analysis'!A1223:Q3558,2,FALSE)</f>
        <v>49</v>
      </c>
    </row>
    <row r="1224" ht="15.6" spans="1:17">
      <c r="A1224" s="9" t="s">
        <v>2446</v>
      </c>
      <c r="B1224" s="7" t="str">
        <f>VLOOKUP(A1224,'Data Analysis'!A1223:Q3558,4,FALSE)</f>
        <v>  Lisa J</v>
      </c>
      <c r="C1224" s="7">
        <f>VLOOKUP(A1224,'Data Analysis'!A1223:Q3558,5,FALSE)</f>
        <v>21.3</v>
      </c>
      <c r="D1224" s="7">
        <f>VLOOKUP(A1224,'Data Analysis'!A1223:Q3558,6,FALSE)</f>
        <v>10.42</v>
      </c>
      <c r="E1224" s="7" t="str">
        <f>VLOOKUP(A1224,'Data Analysis'!A1223:Q3558,7,FALSE)</f>
        <v>No</v>
      </c>
      <c r="F1224" s="7" t="str">
        <f>VLOOKUP(A1224,'Data Analysis'!A1223:Q3558,9,FALSE)</f>
        <v>No</v>
      </c>
      <c r="G1224" s="7" t="str">
        <f>VLOOKUP(A1224,'Data Analysis'!A1223:Q3558,8,FALSE)</f>
        <v>No</v>
      </c>
      <c r="H1224" s="7">
        <f>VLOOKUP(A1224,'Data Analysis'!A1223:Q3558,10,FALSE)</f>
        <v>2</v>
      </c>
      <c r="I1224" s="7" t="str">
        <f>VLOOKUP(A1224,'Data Analysis'!A1223:Q3558,17,FALSE)</f>
        <v>No</v>
      </c>
      <c r="J1224" s="7" t="str">
        <f>VLOOKUP(A1224,'Data Analysis'!A1223:Q3558,11,FALSE)</f>
        <v>Overweight</v>
      </c>
      <c r="K1224" s="7" t="str">
        <f>VLOOKUP(A1224,'Data Analysis'!A1223:Q3558,12,FALSE)</f>
        <v>Diabetes</v>
      </c>
      <c r="L1224" s="7" t="str">
        <f>VLOOKUP(A1224,'Data Analysis'!A1223:Q3558,13,FALSE)</f>
        <v>25-Dec-1973</v>
      </c>
      <c r="M1224" s="7">
        <f>VLOOKUP(A1224,'Data Analysis'!A1223:Q3558,14,FALSE)</f>
        <v>9182.17</v>
      </c>
      <c r="N1224" s="7" t="str">
        <f>VLOOKUP(A1224,'Data Analysis'!A1223:Q3558,16,FALSE)</f>
        <v>tier - 2</v>
      </c>
      <c r="O1224" s="7" t="str">
        <f>VLOOKUP(A1224,'Data Analysis'!A1223:Q3558,15,FALSE)</f>
        <v>tier - 3</v>
      </c>
      <c r="P1224" s="7">
        <f>VLOOKUP(A1224,'Data Analysis'!A1223:Q3558,2,FALSE)</f>
        <v>49</v>
      </c>
      <c r="Q1224" s="7">
        <f>VLOOKUP(A1225,'Data Analysis'!A1224:Q3559,2,FALSE)</f>
        <v>51</v>
      </c>
    </row>
    <row r="1225" ht="15.6" spans="1:17">
      <c r="A1225" s="9" t="s">
        <v>2448</v>
      </c>
      <c r="B1225" s="7" t="str">
        <f>VLOOKUP(A1225,'Data Analysis'!A1224:Q3559,4,FALSE)</f>
        <v>  Doron P</v>
      </c>
      <c r="C1225" s="7">
        <f>VLOOKUP(A1225,'Data Analysis'!A1224:Q3559,5,FALSE)</f>
        <v>31.635</v>
      </c>
      <c r="D1225" s="7">
        <f>VLOOKUP(A1225,'Data Analysis'!A1224:Q3559,6,FALSE)</f>
        <v>11.11</v>
      </c>
      <c r="E1225" s="7" t="str">
        <f>VLOOKUP(A1225,'Data Analysis'!A1224:Q3559,7,FALSE)</f>
        <v>No</v>
      </c>
      <c r="F1225" s="7" t="str">
        <f>VLOOKUP(A1225,'Data Analysis'!A1224:Q3559,9,FALSE)</f>
        <v>No</v>
      </c>
      <c r="G1225" s="7" t="str">
        <f>VLOOKUP(A1225,'Data Analysis'!A1224:Q3559,8,FALSE)</f>
        <v>No</v>
      </c>
      <c r="H1225" s="7">
        <f>VLOOKUP(A1225,'Data Analysis'!A1224:Q3559,10,FALSE)</f>
        <v>0</v>
      </c>
      <c r="I1225" s="7" t="str">
        <f>VLOOKUP(A1225,'Data Analysis'!A1224:Q3559,17,FALSE)</f>
        <v>No</v>
      </c>
      <c r="J1225" s="7" t="str">
        <f>VLOOKUP(A1225,'Data Analysis'!A1224:Q3559,11,FALSE)</f>
        <v>Obesity</v>
      </c>
      <c r="K1225" s="7" t="str">
        <f>VLOOKUP(A1225,'Data Analysis'!A1224:Q3559,12,FALSE)</f>
        <v>Diabetes</v>
      </c>
      <c r="L1225" s="7" t="str">
        <f>VLOOKUP(A1225,'Data Analysis'!A1224:Q3559,13,FALSE)</f>
        <v>29-Dec-1971</v>
      </c>
      <c r="M1225" s="7">
        <f>VLOOKUP(A1225,'Data Analysis'!A1224:Q3559,14,FALSE)</f>
        <v>9174.14</v>
      </c>
      <c r="N1225" s="7" t="str">
        <f>VLOOKUP(A1225,'Data Analysis'!A1224:Q3559,16,FALSE)</f>
        <v>tier - 3</v>
      </c>
      <c r="O1225" s="7" t="str">
        <f>VLOOKUP(A1225,'Data Analysis'!A1224:Q3559,15,FALSE)</f>
        <v>tier - 1</v>
      </c>
      <c r="P1225" s="7">
        <f>VLOOKUP(A1225,'Data Analysis'!A1224:Q3559,2,FALSE)</f>
        <v>51</v>
      </c>
      <c r="Q1225" s="7">
        <f>VLOOKUP(A1226,'Data Analysis'!A1225:Q3560,2,FALSE)</f>
        <v>52</v>
      </c>
    </row>
    <row r="1226" ht="15.6" spans="1:17">
      <c r="A1226" s="9" t="s">
        <v>2450</v>
      </c>
      <c r="B1226" s="7" t="str">
        <f>VLOOKUP(A1226,'Data Analysis'!A1225:Q3560,4,FALSE)</f>
        <v>  Katharina</v>
      </c>
      <c r="C1226" s="7">
        <f>VLOOKUP(A1226,'Data Analysis'!A1225:Q3560,5,FALSE)</f>
        <v>23.9</v>
      </c>
      <c r="D1226" s="7">
        <f>VLOOKUP(A1226,'Data Analysis'!A1225:Q3560,6,FALSE)</f>
        <v>7.67</v>
      </c>
      <c r="E1226" s="7" t="str">
        <f>VLOOKUP(A1226,'Data Analysis'!A1225:Q3560,7,FALSE)</f>
        <v>yes</v>
      </c>
      <c r="F1226" s="7" t="str">
        <f>VLOOKUP(A1226,'Data Analysis'!A1225:Q3560,9,FALSE)</f>
        <v>No</v>
      </c>
      <c r="G1226" s="7" t="str">
        <f>VLOOKUP(A1226,'Data Analysis'!A1225:Q3560,8,FALSE)</f>
        <v>No</v>
      </c>
      <c r="H1226" s="7">
        <f>VLOOKUP(A1226,'Data Analysis'!A1225:Q3560,10,FALSE)</f>
        <v>2</v>
      </c>
      <c r="I1226" s="7" t="str">
        <f>VLOOKUP(A1226,'Data Analysis'!A1225:Q3560,17,FALSE)</f>
        <v>No</v>
      </c>
      <c r="J1226" s="7" t="str">
        <f>VLOOKUP(A1226,'Data Analysis'!A1225:Q3560,11,FALSE)</f>
        <v>Normal Weight</v>
      </c>
      <c r="K1226" s="7" t="str">
        <f>VLOOKUP(A1226,'Data Analysis'!A1225:Q3560,12,FALSE)</f>
        <v>Diabetes</v>
      </c>
      <c r="L1226" s="7" t="str">
        <f>VLOOKUP(A1226,'Data Analysis'!A1225:Q3560,13,FALSE)</f>
        <v>24-Oct-1970</v>
      </c>
      <c r="M1226" s="7">
        <f>VLOOKUP(A1226,'Data Analysis'!A1225:Q3560,14,FALSE)</f>
        <v>9171.75</v>
      </c>
      <c r="N1226" s="7" t="str">
        <f>VLOOKUP(A1226,'Data Analysis'!A1225:Q3560,16,FALSE)</f>
        <v>tier - 2</v>
      </c>
      <c r="O1226" s="7" t="str">
        <f>VLOOKUP(A1226,'Data Analysis'!A1225:Q3560,15,FALSE)</f>
        <v>tier - 2</v>
      </c>
      <c r="P1226" s="7">
        <f>VLOOKUP(A1226,'Data Analysis'!A1225:Q3560,2,FALSE)</f>
        <v>52</v>
      </c>
      <c r="Q1226" s="7">
        <f>VLOOKUP(A1227,'Data Analysis'!A1226:Q3561,2,FALSE)</f>
        <v>32</v>
      </c>
    </row>
    <row r="1227" ht="15.6" spans="1:17">
      <c r="A1227" s="9" t="s">
        <v>2452</v>
      </c>
      <c r="B1227" s="7" t="str">
        <f>VLOOKUP(A1227,'Data Analysis'!A1226:Q3561,4,FALSE)</f>
        <v>  Carl</v>
      </c>
      <c r="C1227" s="7">
        <f>VLOOKUP(A1227,'Data Analysis'!A1226:Q3561,5,FALSE)</f>
        <v>34.15</v>
      </c>
      <c r="D1227" s="7">
        <f>VLOOKUP(A1227,'Data Analysis'!A1226:Q3561,6,FALSE)</f>
        <v>6.15</v>
      </c>
      <c r="E1227" s="7" t="str">
        <f>VLOOKUP(A1227,'Data Analysis'!A1226:Q3561,7,FALSE)</f>
        <v>No</v>
      </c>
      <c r="F1227" s="7" t="str">
        <f>VLOOKUP(A1227,'Data Analysis'!A1226:Q3561,9,FALSE)</f>
        <v>No</v>
      </c>
      <c r="G1227" s="7" t="str">
        <f>VLOOKUP(A1227,'Data Analysis'!A1226:Q3561,8,FALSE)</f>
        <v>No</v>
      </c>
      <c r="H1227" s="7">
        <f>VLOOKUP(A1227,'Data Analysis'!A1226:Q3561,10,FALSE)</f>
        <v>0</v>
      </c>
      <c r="I1227" s="7" t="str">
        <f>VLOOKUP(A1227,'Data Analysis'!A1226:Q3561,17,FALSE)</f>
        <v>No</v>
      </c>
      <c r="J1227" s="7" t="str">
        <f>VLOOKUP(A1227,'Data Analysis'!A1226:Q3561,11,FALSE)</f>
        <v>Normal Weight</v>
      </c>
      <c r="K1227" s="7" t="str">
        <f>VLOOKUP(A1227,'Data Analysis'!A1226:Q3561,12,FALSE)</f>
        <v>Prediabetes</v>
      </c>
      <c r="L1227" s="7" t="str">
        <f>VLOOKUP(A1227,'Data Analysis'!A1226:Q3561,13,FALSE)</f>
        <v>23-Aug-1990</v>
      </c>
      <c r="M1227" s="7">
        <f>VLOOKUP(A1227,'Data Analysis'!A1226:Q3561,14,FALSE)</f>
        <v>9159.51</v>
      </c>
      <c r="N1227" s="7" t="str">
        <f>VLOOKUP(A1227,'Data Analysis'!A1226:Q3561,16,FALSE)</f>
        <v>tier - 2</v>
      </c>
      <c r="O1227" s="7" t="str">
        <f>VLOOKUP(A1227,'Data Analysis'!A1226:Q3561,15,FALSE)</f>
        <v>tier - 2</v>
      </c>
      <c r="P1227" s="7">
        <f>VLOOKUP(A1227,'Data Analysis'!A1226:Q3561,2,FALSE)</f>
        <v>32</v>
      </c>
      <c r="Q1227" s="7">
        <f>VLOOKUP(A1228,'Data Analysis'!A1227:Q3562,2,FALSE)</f>
        <v>40</v>
      </c>
    </row>
    <row r="1228" ht="15.6" spans="1:17">
      <c r="A1228" s="9" t="s">
        <v>2454</v>
      </c>
      <c r="B1228" s="7" t="str">
        <f>VLOOKUP(A1228,'Data Analysis'!A1227:Q3562,4,FALSE)</f>
        <v>  Kelsey J</v>
      </c>
      <c r="C1228" s="7">
        <f>VLOOKUP(A1228,'Data Analysis'!A1227:Q3562,5,FALSE)</f>
        <v>28.71</v>
      </c>
      <c r="D1228" s="7">
        <f>VLOOKUP(A1228,'Data Analysis'!A1227:Q3562,6,FALSE)</f>
        <v>5.71</v>
      </c>
      <c r="E1228" s="7" t="str">
        <f>VLOOKUP(A1228,'Data Analysis'!A1227:Q3562,7,FALSE)</f>
        <v>No</v>
      </c>
      <c r="F1228" s="7" t="str">
        <f>VLOOKUP(A1228,'Data Analysis'!A1227:Q3562,9,FALSE)</f>
        <v>No</v>
      </c>
      <c r="G1228" s="7" t="str">
        <f>VLOOKUP(A1228,'Data Analysis'!A1227:Q3562,8,FALSE)</f>
        <v>No</v>
      </c>
      <c r="H1228" s="7">
        <f>VLOOKUP(A1228,'Data Analysis'!A1227:Q3562,10,FALSE)</f>
        <v>0</v>
      </c>
      <c r="I1228" s="7" t="str">
        <f>VLOOKUP(A1228,'Data Analysis'!A1227:Q3562,17,FALSE)</f>
        <v>No</v>
      </c>
      <c r="J1228" s="7" t="str">
        <f>VLOOKUP(A1228,'Data Analysis'!A1227:Q3562,11,FALSE)</f>
        <v>Overweight</v>
      </c>
      <c r="K1228" s="7" t="str">
        <f>VLOOKUP(A1228,'Data Analysis'!A1227:Q3562,12,FALSE)</f>
        <v>Prediabetes</v>
      </c>
      <c r="L1228" s="7" t="str">
        <f>VLOOKUP(A1228,'Data Analysis'!A1227:Q3562,13,FALSE)</f>
        <v>8-Dec-1982</v>
      </c>
      <c r="M1228" s="7">
        <f>VLOOKUP(A1228,'Data Analysis'!A1227:Q3562,14,FALSE)</f>
        <v>9147.5</v>
      </c>
      <c r="N1228" s="7" t="str">
        <f>VLOOKUP(A1228,'Data Analysis'!A1227:Q3562,16,FALSE)</f>
        <v>tier - 2</v>
      </c>
      <c r="O1228" s="7" t="str">
        <f>VLOOKUP(A1228,'Data Analysis'!A1227:Q3562,15,FALSE)</f>
        <v>tier - 1</v>
      </c>
      <c r="P1228" s="7">
        <f>VLOOKUP(A1228,'Data Analysis'!A1227:Q3562,2,FALSE)</f>
        <v>40</v>
      </c>
      <c r="Q1228" s="7">
        <f>VLOOKUP(A1229,'Data Analysis'!A1228:Q3563,2,FALSE)</f>
        <v>52</v>
      </c>
    </row>
    <row r="1229" ht="15.6" spans="1:17">
      <c r="A1229" s="9" t="s">
        <v>2456</v>
      </c>
      <c r="B1229" s="7" t="str">
        <f>VLOOKUP(A1229,'Data Analysis'!A1228:Q3563,4,FALSE)</f>
        <v>  Stephen A</v>
      </c>
      <c r="C1229" s="7">
        <f>VLOOKUP(A1229,'Data Analysis'!A1228:Q3563,5,FALSE)</f>
        <v>36.7</v>
      </c>
      <c r="D1229" s="7">
        <f>VLOOKUP(A1229,'Data Analysis'!A1228:Q3563,6,FALSE)</f>
        <v>8.7</v>
      </c>
      <c r="E1229" s="7" t="str">
        <f>VLOOKUP(A1229,'Data Analysis'!A1228:Q3563,7,FALSE)</f>
        <v>yes</v>
      </c>
      <c r="F1229" s="7" t="str">
        <f>VLOOKUP(A1229,'Data Analysis'!A1228:Q3563,9,FALSE)</f>
        <v>No</v>
      </c>
      <c r="G1229" s="7" t="str">
        <f>VLOOKUP(A1229,'Data Analysis'!A1228:Q3563,8,FALSE)</f>
        <v>No</v>
      </c>
      <c r="H1229" s="7">
        <f>VLOOKUP(A1229,'Data Analysis'!A1228:Q3563,10,FALSE)</f>
        <v>2</v>
      </c>
      <c r="I1229" s="7" t="str">
        <f>VLOOKUP(A1229,'Data Analysis'!A1228:Q3563,17,FALSE)</f>
        <v>No</v>
      </c>
      <c r="J1229" s="7" t="str">
        <f>VLOOKUP(A1229,'Data Analysis'!A1228:Q3563,11,FALSE)</f>
        <v>Normal Weight</v>
      </c>
      <c r="K1229" s="7" t="str">
        <f>VLOOKUP(A1229,'Data Analysis'!A1228:Q3563,12,FALSE)</f>
        <v>Diabetes</v>
      </c>
      <c r="L1229" s="7" t="str">
        <f>VLOOKUP(A1229,'Data Analysis'!A1228:Q3563,13,FALSE)</f>
        <v>18-Oct-1970</v>
      </c>
      <c r="M1229" s="7">
        <f>VLOOKUP(A1229,'Data Analysis'!A1228:Q3563,14,FALSE)</f>
        <v>9144.57</v>
      </c>
      <c r="N1229" s="7" t="str">
        <f>VLOOKUP(A1229,'Data Analysis'!A1228:Q3563,16,FALSE)</f>
        <v>tier - 3</v>
      </c>
      <c r="O1229" s="7" t="str">
        <f>VLOOKUP(A1229,'Data Analysis'!A1228:Q3563,15,FALSE)</f>
        <v>tier - 2</v>
      </c>
      <c r="P1229" s="7">
        <f>VLOOKUP(A1229,'Data Analysis'!A1228:Q3563,2,FALSE)</f>
        <v>52</v>
      </c>
      <c r="Q1229" s="7">
        <f>VLOOKUP(A1230,'Data Analysis'!A1229:Q3564,2,FALSE)</f>
        <v>52</v>
      </c>
    </row>
    <row r="1230" ht="15.6" spans="1:17">
      <c r="A1230" s="9" t="s">
        <v>2458</v>
      </c>
      <c r="B1230" s="7" t="str">
        <f>VLOOKUP(A1230,'Data Analysis'!A1229:Q3564,4,FALSE)</f>
        <v>  Dan</v>
      </c>
      <c r="C1230" s="7">
        <f>VLOOKUP(A1230,'Data Analysis'!A1229:Q3564,5,FALSE)</f>
        <v>34.1</v>
      </c>
      <c r="D1230" s="7">
        <f>VLOOKUP(A1230,'Data Analysis'!A1229:Q3564,6,FALSE)</f>
        <v>9.04</v>
      </c>
      <c r="E1230" s="7" t="str">
        <f>VLOOKUP(A1230,'Data Analysis'!A1229:Q3564,7,FALSE)</f>
        <v>yes</v>
      </c>
      <c r="F1230" s="7" t="str">
        <f>VLOOKUP(A1230,'Data Analysis'!A1229:Q3564,9,FALSE)</f>
        <v>No</v>
      </c>
      <c r="G1230" s="7" t="str">
        <f>VLOOKUP(A1230,'Data Analysis'!A1229:Q3564,8,FALSE)</f>
        <v>No</v>
      </c>
      <c r="H1230" s="7">
        <f>VLOOKUP(A1230,'Data Analysis'!A1229:Q3564,10,FALSE)</f>
        <v>2</v>
      </c>
      <c r="I1230" s="7" t="str">
        <f>VLOOKUP(A1230,'Data Analysis'!A1229:Q3564,17,FALSE)</f>
        <v>No</v>
      </c>
      <c r="J1230" s="7" t="str">
        <f>VLOOKUP(A1230,'Data Analysis'!A1229:Q3564,11,FALSE)</f>
        <v>Obesity</v>
      </c>
      <c r="K1230" s="7" t="str">
        <f>VLOOKUP(A1230,'Data Analysis'!A1229:Q3564,12,FALSE)</f>
        <v>Diabetes</v>
      </c>
      <c r="L1230" s="7" t="str">
        <f>VLOOKUP(A1230,'Data Analysis'!A1229:Q3564,13,FALSE)</f>
        <v>12-Aug-1970</v>
      </c>
      <c r="M1230" s="7">
        <f>VLOOKUP(A1230,'Data Analysis'!A1229:Q3564,14,FALSE)</f>
        <v>9140.95</v>
      </c>
      <c r="N1230" s="7" t="str">
        <f>VLOOKUP(A1230,'Data Analysis'!A1229:Q3564,16,FALSE)</f>
        <v>tier - 3</v>
      </c>
      <c r="O1230" s="7" t="str">
        <f>VLOOKUP(A1230,'Data Analysis'!A1229:Q3564,15,FALSE)</f>
        <v>tier - 3</v>
      </c>
      <c r="P1230" s="7">
        <f>VLOOKUP(A1230,'Data Analysis'!A1229:Q3564,2,FALSE)</f>
        <v>52</v>
      </c>
      <c r="Q1230" s="7">
        <f>VLOOKUP(A1231,'Data Analysis'!A1230:Q3565,2,FALSE)</f>
        <v>45</v>
      </c>
    </row>
    <row r="1231" ht="15.6" spans="1:17">
      <c r="A1231" s="9" t="s">
        <v>2460</v>
      </c>
      <c r="B1231" s="7" t="str">
        <f>VLOOKUP(A1231,'Data Analysis'!A1230:Q3565,4,FALSE)</f>
        <v>  Katie C</v>
      </c>
      <c r="C1231" s="7">
        <f>VLOOKUP(A1231,'Data Analysis'!A1230:Q3565,5,FALSE)</f>
        <v>25.7</v>
      </c>
      <c r="D1231" s="7">
        <f>VLOOKUP(A1231,'Data Analysis'!A1230:Q3565,6,FALSE)</f>
        <v>5.61</v>
      </c>
      <c r="E1231" s="7" t="str">
        <f>VLOOKUP(A1231,'Data Analysis'!A1230:Q3565,7,FALSE)</f>
        <v>No</v>
      </c>
      <c r="F1231" s="7" t="str">
        <f>VLOOKUP(A1231,'Data Analysis'!A1230:Q3565,9,FALSE)</f>
        <v>No</v>
      </c>
      <c r="G1231" s="7" t="str">
        <f>VLOOKUP(A1231,'Data Analysis'!A1230:Q3565,8,FALSE)</f>
        <v>No</v>
      </c>
      <c r="H1231" s="7">
        <f>VLOOKUP(A1231,'Data Analysis'!A1230:Q3565,10,FALSE)</f>
        <v>0</v>
      </c>
      <c r="I1231" s="7" t="str">
        <f>VLOOKUP(A1231,'Data Analysis'!A1230:Q3565,17,FALSE)</f>
        <v>No</v>
      </c>
      <c r="J1231" s="7" t="str">
        <f>VLOOKUP(A1231,'Data Analysis'!A1230:Q3565,11,FALSE)</f>
        <v>Overweight</v>
      </c>
      <c r="K1231" s="7" t="str">
        <f>VLOOKUP(A1231,'Data Analysis'!A1230:Q3565,12,FALSE)</f>
        <v>Normal</v>
      </c>
      <c r="L1231" s="7" t="str">
        <f>VLOOKUP(A1231,'Data Analysis'!A1230:Q3565,13,FALSE)</f>
        <v>2-Dec-1977</v>
      </c>
      <c r="M1231" s="7">
        <f>VLOOKUP(A1231,'Data Analysis'!A1230:Q3565,14,FALSE)</f>
        <v>9101.8</v>
      </c>
      <c r="N1231" s="7" t="str">
        <f>VLOOKUP(A1231,'Data Analysis'!A1230:Q3565,16,FALSE)</f>
        <v>tier - 2</v>
      </c>
      <c r="O1231" s="7" t="str">
        <f>VLOOKUP(A1231,'Data Analysis'!A1230:Q3565,15,FALSE)</f>
        <v>tier - 1</v>
      </c>
      <c r="P1231" s="7">
        <f>VLOOKUP(A1231,'Data Analysis'!A1230:Q3565,2,FALSE)</f>
        <v>45</v>
      </c>
      <c r="Q1231" s="7">
        <f>VLOOKUP(A1232,'Data Analysis'!A1231:Q3566,2,FALSE)</f>
        <v>57</v>
      </c>
    </row>
    <row r="1232" ht="15.6" spans="1:17">
      <c r="A1232" s="9" t="s">
        <v>2462</v>
      </c>
      <c r="B1232" s="7" t="str">
        <f>VLOOKUP(A1232,'Data Analysis'!A1231:Q3566,4,FALSE)</f>
        <v>  Melissa K</v>
      </c>
      <c r="C1232" s="7">
        <f>VLOOKUP(A1232,'Data Analysis'!A1231:Q3566,5,FALSE)</f>
        <v>21.68</v>
      </c>
      <c r="D1232" s="7">
        <f>VLOOKUP(A1232,'Data Analysis'!A1231:Q3566,6,FALSE)</f>
        <v>8.12</v>
      </c>
      <c r="E1232" s="7" t="str">
        <f>VLOOKUP(A1232,'Data Analysis'!A1231:Q3566,7,FALSE)</f>
        <v>No</v>
      </c>
      <c r="F1232" s="7" t="str">
        <f>VLOOKUP(A1232,'Data Analysis'!A1231:Q3566,9,FALSE)</f>
        <v>No</v>
      </c>
      <c r="G1232" s="7" t="str">
        <f>VLOOKUP(A1232,'Data Analysis'!A1231:Q3566,8,FALSE)</f>
        <v>No</v>
      </c>
      <c r="H1232" s="7">
        <f>VLOOKUP(A1232,'Data Analysis'!A1231:Q3566,10,FALSE)</f>
        <v>0</v>
      </c>
      <c r="I1232" s="7" t="str">
        <f>VLOOKUP(A1232,'Data Analysis'!A1231:Q3566,17,FALSE)</f>
        <v>No</v>
      </c>
      <c r="J1232" s="7" t="str">
        <f>VLOOKUP(A1232,'Data Analysis'!A1231:Q3566,11,FALSE)</f>
        <v>Normal Weight</v>
      </c>
      <c r="K1232" s="7" t="str">
        <f>VLOOKUP(A1232,'Data Analysis'!A1231:Q3566,12,FALSE)</f>
        <v>Diabetes</v>
      </c>
      <c r="L1232" s="7" t="str">
        <f>VLOOKUP(A1232,'Data Analysis'!A1231:Q3566,13,FALSE)</f>
        <v>9-Nov-1965</v>
      </c>
      <c r="M1232" s="7">
        <f>VLOOKUP(A1232,'Data Analysis'!A1231:Q3566,14,FALSE)</f>
        <v>9095.94</v>
      </c>
      <c r="N1232" s="7" t="str">
        <f>VLOOKUP(A1232,'Data Analysis'!A1231:Q3566,16,FALSE)</f>
        <v>tier - 3</v>
      </c>
      <c r="O1232" s="7" t="str">
        <f>VLOOKUP(A1232,'Data Analysis'!A1231:Q3566,15,FALSE)</f>
        <v>tier - 1</v>
      </c>
      <c r="P1232" s="7">
        <f>VLOOKUP(A1232,'Data Analysis'!A1231:Q3566,2,FALSE)</f>
        <v>57</v>
      </c>
      <c r="Q1232" s="7">
        <f>VLOOKUP(A1233,'Data Analysis'!A1232:Q3567,2,FALSE)</f>
        <v>45</v>
      </c>
    </row>
    <row r="1233" ht="15.6" spans="1:17">
      <c r="A1233" s="9" t="s">
        <v>2464</v>
      </c>
      <c r="B1233" s="7" t="str">
        <f>VLOOKUP(A1233,'Data Analysis'!A1232:Q3567,4,FALSE)</f>
        <v>  Kara H</v>
      </c>
      <c r="C1233" s="7">
        <f>VLOOKUP(A1233,'Data Analysis'!A1232:Q3567,5,FALSE)</f>
        <v>25.175</v>
      </c>
      <c r="D1233" s="7">
        <f>VLOOKUP(A1233,'Data Analysis'!A1232:Q3567,6,FALSE)</f>
        <v>4.74</v>
      </c>
      <c r="E1233" s="7" t="str">
        <f>VLOOKUP(A1233,'Data Analysis'!A1232:Q3567,7,FALSE)</f>
        <v>No</v>
      </c>
      <c r="F1233" s="7" t="str">
        <f>VLOOKUP(A1233,'Data Analysis'!A1232:Q3567,9,FALSE)</f>
        <v>No</v>
      </c>
      <c r="G1233" s="7" t="str">
        <f>VLOOKUP(A1233,'Data Analysis'!A1232:Q3567,8,FALSE)</f>
        <v>No</v>
      </c>
      <c r="H1233" s="7">
        <f>VLOOKUP(A1233,'Data Analysis'!A1232:Q3567,10,FALSE)</f>
        <v>0</v>
      </c>
      <c r="I1233" s="7" t="str">
        <f>VLOOKUP(A1233,'Data Analysis'!A1232:Q3567,17,FALSE)</f>
        <v>No</v>
      </c>
      <c r="J1233" s="7" t="str">
        <f>VLOOKUP(A1233,'Data Analysis'!A1232:Q3567,11,FALSE)</f>
        <v>Overweight</v>
      </c>
      <c r="K1233" s="7" t="str">
        <f>VLOOKUP(A1233,'Data Analysis'!A1232:Q3567,12,FALSE)</f>
        <v>Normal</v>
      </c>
      <c r="L1233" s="7" t="str">
        <f>VLOOKUP(A1233,'Data Analysis'!A1232:Q3567,13,FALSE)</f>
        <v>4-Nov-1977</v>
      </c>
      <c r="M1233" s="7">
        <f>VLOOKUP(A1233,'Data Analysis'!A1232:Q3567,14,FALSE)</f>
        <v>9095.07</v>
      </c>
      <c r="N1233" s="7" t="str">
        <f>VLOOKUP(A1233,'Data Analysis'!A1232:Q3567,16,FALSE)</f>
        <v>tier - 2</v>
      </c>
      <c r="O1233" s="7" t="str">
        <f>VLOOKUP(A1233,'Data Analysis'!A1232:Q3567,15,FALSE)</f>
        <v>tier - 2</v>
      </c>
      <c r="P1233" s="7">
        <f>VLOOKUP(A1233,'Data Analysis'!A1232:Q3567,2,FALSE)</f>
        <v>45</v>
      </c>
      <c r="Q1233" s="7">
        <f>VLOOKUP(A1234,'Data Analysis'!A1233:Q3568,2,FALSE)</f>
        <v>50</v>
      </c>
    </row>
    <row r="1234" ht="15.6" spans="1:17">
      <c r="A1234" s="9" t="s">
        <v>2466</v>
      </c>
      <c r="B1234" s="7" t="str">
        <f>VLOOKUP(A1234,'Data Analysis'!A1233:Q3568,4,FALSE)</f>
        <v>  Juan Carlos</v>
      </c>
      <c r="C1234" s="7">
        <f>VLOOKUP(A1234,'Data Analysis'!A1233:Q3568,5,FALSE)</f>
        <v>44.77</v>
      </c>
      <c r="D1234" s="7">
        <f>VLOOKUP(A1234,'Data Analysis'!A1233:Q3568,6,FALSE)</f>
        <v>4.06</v>
      </c>
      <c r="E1234" s="7" t="str">
        <f>VLOOKUP(A1234,'Data Analysis'!A1233:Q3568,7,FALSE)</f>
        <v>No</v>
      </c>
      <c r="F1234" s="7" t="str">
        <f>VLOOKUP(A1234,'Data Analysis'!A1233:Q3568,9,FALSE)</f>
        <v>No</v>
      </c>
      <c r="G1234" s="7" t="str">
        <f>VLOOKUP(A1234,'Data Analysis'!A1233:Q3568,8,FALSE)</f>
        <v>No</v>
      </c>
      <c r="H1234" s="7">
        <f>VLOOKUP(A1234,'Data Analysis'!A1233:Q3568,10,FALSE)</f>
        <v>2</v>
      </c>
      <c r="I1234" s="7" t="str">
        <f>VLOOKUP(A1234,'Data Analysis'!A1233:Q3568,17,FALSE)</f>
        <v>No</v>
      </c>
      <c r="J1234" s="7" t="str">
        <f>VLOOKUP(A1234,'Data Analysis'!A1233:Q3568,11,FALSE)</f>
        <v>Obesity</v>
      </c>
      <c r="K1234" s="7" t="str">
        <f>VLOOKUP(A1234,'Data Analysis'!A1233:Q3568,12,FALSE)</f>
        <v>Normal</v>
      </c>
      <c r="L1234" s="7" t="str">
        <f>VLOOKUP(A1234,'Data Analysis'!A1233:Q3568,13,FALSE)</f>
        <v>2-Dec-1972</v>
      </c>
      <c r="M1234" s="7">
        <f>VLOOKUP(A1234,'Data Analysis'!A1233:Q3568,14,FALSE)</f>
        <v>9058.73</v>
      </c>
      <c r="N1234" s="7" t="str">
        <f>VLOOKUP(A1234,'Data Analysis'!A1233:Q3568,16,FALSE)</f>
        <v>tier - 3</v>
      </c>
      <c r="O1234" s="7" t="str">
        <f>VLOOKUP(A1234,'Data Analysis'!A1233:Q3568,15,FALSE)</f>
        <v>tier - 2</v>
      </c>
      <c r="P1234" s="7">
        <f>VLOOKUP(A1234,'Data Analysis'!A1233:Q3568,2,FALSE)</f>
        <v>50</v>
      </c>
      <c r="Q1234" s="7">
        <f>VLOOKUP(A1235,'Data Analysis'!A1234:Q3569,2,FALSE)</f>
        <v>50</v>
      </c>
    </row>
    <row r="1235" ht="15.6" spans="1:17">
      <c r="A1235" s="9" t="s">
        <v>2468</v>
      </c>
      <c r="B1235" s="7" t="str">
        <f>VLOOKUP(A1235,'Data Analysis'!A1234:Q3569,4,FALSE)</f>
        <v>  John III</v>
      </c>
      <c r="C1235" s="7">
        <f>VLOOKUP(A1235,'Data Analysis'!A1234:Q3569,5,FALSE)</f>
        <v>37.07</v>
      </c>
      <c r="D1235" s="7">
        <f>VLOOKUP(A1235,'Data Analysis'!A1234:Q3569,6,FALSE)</f>
        <v>5.69</v>
      </c>
      <c r="E1235" s="7" t="str">
        <f>VLOOKUP(A1235,'Data Analysis'!A1234:Q3569,7,FALSE)</f>
        <v>No</v>
      </c>
      <c r="F1235" s="7" t="str">
        <f>VLOOKUP(A1235,'Data Analysis'!A1234:Q3569,9,FALSE)</f>
        <v>No</v>
      </c>
      <c r="G1235" s="7" t="str">
        <f>VLOOKUP(A1235,'Data Analysis'!A1234:Q3569,8,FALSE)</f>
        <v>No</v>
      </c>
      <c r="H1235" s="7">
        <f>VLOOKUP(A1235,'Data Analysis'!A1234:Q3569,10,FALSE)</f>
        <v>2</v>
      </c>
      <c r="I1235" s="7" t="str">
        <f>VLOOKUP(A1235,'Data Analysis'!A1234:Q3569,17,FALSE)</f>
        <v>No</v>
      </c>
      <c r="J1235" s="7" t="str">
        <f>VLOOKUP(A1235,'Data Analysis'!A1234:Q3569,11,FALSE)</f>
        <v>Overweight</v>
      </c>
      <c r="K1235" s="7" t="str">
        <f>VLOOKUP(A1235,'Data Analysis'!A1234:Q3569,12,FALSE)</f>
        <v>Normal</v>
      </c>
      <c r="L1235" s="7" t="str">
        <f>VLOOKUP(A1235,'Data Analysis'!A1234:Q3569,13,FALSE)</f>
        <v>7-Dec-1972</v>
      </c>
      <c r="M1235" s="7">
        <f>VLOOKUP(A1235,'Data Analysis'!A1234:Q3569,14,FALSE)</f>
        <v>9048.03</v>
      </c>
      <c r="N1235" s="7" t="str">
        <f>VLOOKUP(A1235,'Data Analysis'!A1234:Q3569,16,FALSE)</f>
        <v>tier - 2</v>
      </c>
      <c r="O1235" s="7" t="str">
        <f>VLOOKUP(A1235,'Data Analysis'!A1234:Q3569,15,FALSE)</f>
        <v>tier - 2</v>
      </c>
      <c r="P1235" s="7">
        <f>VLOOKUP(A1235,'Data Analysis'!A1234:Q3569,2,FALSE)</f>
        <v>50</v>
      </c>
      <c r="Q1235" s="7">
        <f>VLOOKUP(A1236,'Data Analysis'!A1235:Q3570,2,FALSE)</f>
        <v>29</v>
      </c>
    </row>
    <row r="1236" ht="15.6" spans="1:17">
      <c r="A1236" s="9" t="s">
        <v>2470</v>
      </c>
      <c r="B1236" s="7" t="str">
        <f>VLOOKUP(A1236,'Data Analysis'!A1235:Q3570,4,FALSE)</f>
        <v>  Sarah M</v>
      </c>
      <c r="C1236" s="7">
        <f>VLOOKUP(A1236,'Data Analysis'!A1235:Q3570,5,FALSE)</f>
        <v>39.8</v>
      </c>
      <c r="D1236" s="7">
        <f>VLOOKUP(A1236,'Data Analysis'!A1235:Q3570,6,FALSE)</f>
        <v>5.66</v>
      </c>
      <c r="E1236" s="7" t="str">
        <f>VLOOKUP(A1236,'Data Analysis'!A1235:Q3570,7,FALSE)</f>
        <v>No</v>
      </c>
      <c r="F1236" s="7" t="str">
        <f>VLOOKUP(A1236,'Data Analysis'!A1235:Q3570,9,FALSE)</f>
        <v>No</v>
      </c>
      <c r="G1236" s="7" t="str">
        <f>VLOOKUP(A1236,'Data Analysis'!A1235:Q3570,8,FALSE)</f>
        <v>Yes</v>
      </c>
      <c r="H1236" s="7">
        <f>VLOOKUP(A1236,'Data Analysis'!A1235:Q3570,10,FALSE)</f>
        <v>1</v>
      </c>
      <c r="I1236" s="7" t="str">
        <f>VLOOKUP(A1236,'Data Analysis'!A1235:Q3570,17,FALSE)</f>
        <v>No</v>
      </c>
      <c r="J1236" s="7" t="str">
        <f>VLOOKUP(A1236,'Data Analysis'!A1235:Q3570,11,FALSE)</f>
        <v>Normal Weight</v>
      </c>
      <c r="K1236" s="7" t="str">
        <f>VLOOKUP(A1236,'Data Analysis'!A1235:Q3570,12,FALSE)</f>
        <v>Normal</v>
      </c>
      <c r="L1236" s="7" t="str">
        <f>VLOOKUP(A1236,'Data Analysis'!A1235:Q3570,13,FALSE)</f>
        <v>1-Dec-1993</v>
      </c>
      <c r="M1236" s="7">
        <f>VLOOKUP(A1236,'Data Analysis'!A1235:Q3570,14,FALSE)</f>
        <v>9010.2</v>
      </c>
      <c r="N1236" s="7" t="str">
        <f>VLOOKUP(A1236,'Data Analysis'!A1235:Q3570,16,FALSE)</f>
        <v>tier - 2</v>
      </c>
      <c r="O1236" s="7" t="str">
        <f>VLOOKUP(A1236,'Data Analysis'!A1235:Q3570,15,FALSE)</f>
        <v>tier - 3</v>
      </c>
      <c r="P1236" s="7">
        <f>VLOOKUP(A1236,'Data Analysis'!A1235:Q3570,2,FALSE)</f>
        <v>29</v>
      </c>
      <c r="Q1236" s="7">
        <f>VLOOKUP(A1237,'Data Analysis'!A1236:Q3571,2,FALSE)</f>
        <v>43</v>
      </c>
    </row>
    <row r="1237" ht="15.6" spans="1:17">
      <c r="A1237" s="9" t="s">
        <v>2472</v>
      </c>
      <c r="B1237" s="7" t="str">
        <f>VLOOKUP(A1237,'Data Analysis'!A1236:Q3571,4,FALSE)</f>
        <v>  Kristin C</v>
      </c>
      <c r="C1237" s="7">
        <f>VLOOKUP(A1237,'Data Analysis'!A1236:Q3571,5,FALSE)</f>
        <v>26.36</v>
      </c>
      <c r="D1237" s="7">
        <f>VLOOKUP(A1237,'Data Analysis'!A1236:Q3571,6,FALSE)</f>
        <v>4.32</v>
      </c>
      <c r="E1237" s="7" t="str">
        <f>VLOOKUP(A1237,'Data Analysis'!A1236:Q3571,7,FALSE)</f>
        <v>No</v>
      </c>
      <c r="F1237" s="7" t="str">
        <f>VLOOKUP(A1237,'Data Analysis'!A1236:Q3571,9,FALSE)</f>
        <v>No</v>
      </c>
      <c r="G1237" s="7" t="str">
        <f>VLOOKUP(A1237,'Data Analysis'!A1236:Q3571,8,FALSE)</f>
        <v>Yes</v>
      </c>
      <c r="H1237" s="7">
        <f>VLOOKUP(A1237,'Data Analysis'!A1236:Q3571,10,FALSE)</f>
        <v>1</v>
      </c>
      <c r="I1237" s="7" t="str">
        <f>VLOOKUP(A1237,'Data Analysis'!A1236:Q3571,17,FALSE)</f>
        <v>No</v>
      </c>
      <c r="J1237" s="7" t="str">
        <f>VLOOKUP(A1237,'Data Analysis'!A1236:Q3571,11,FALSE)</f>
        <v>Obesity</v>
      </c>
      <c r="K1237" s="7" t="str">
        <f>VLOOKUP(A1237,'Data Analysis'!A1236:Q3571,12,FALSE)</f>
        <v>Normal</v>
      </c>
      <c r="L1237" s="7" t="str">
        <f>VLOOKUP(A1237,'Data Analysis'!A1236:Q3571,13,FALSE)</f>
        <v>16-Dec-1979</v>
      </c>
      <c r="M1237" s="7">
        <f>VLOOKUP(A1237,'Data Analysis'!A1236:Q3571,14,FALSE)</f>
        <v>8998.43</v>
      </c>
      <c r="N1237" s="7" t="str">
        <f>VLOOKUP(A1237,'Data Analysis'!A1236:Q3571,16,FALSE)</f>
        <v>tier - 2</v>
      </c>
      <c r="O1237" s="7" t="str">
        <f>VLOOKUP(A1237,'Data Analysis'!A1236:Q3571,15,FALSE)</f>
        <v>tier - 1</v>
      </c>
      <c r="P1237" s="7">
        <f>VLOOKUP(A1237,'Data Analysis'!A1236:Q3571,2,FALSE)</f>
        <v>43</v>
      </c>
      <c r="Q1237" s="7">
        <f>VLOOKUP(A1238,'Data Analysis'!A1237:Q3572,2,FALSE)</f>
        <v>49</v>
      </c>
    </row>
    <row r="1238" ht="15.6" spans="1:17">
      <c r="A1238" s="9" t="s">
        <v>2474</v>
      </c>
      <c r="B1238" s="7" t="str">
        <f>VLOOKUP(A1238,'Data Analysis'!A1237:Q3572,4,FALSE)</f>
        <v>  Casey M</v>
      </c>
      <c r="C1238" s="7">
        <f>VLOOKUP(A1238,'Data Analysis'!A1237:Q3572,5,FALSE)</f>
        <v>29.925</v>
      </c>
      <c r="D1238" s="7">
        <f>VLOOKUP(A1238,'Data Analysis'!A1237:Q3572,6,FALSE)</f>
        <v>8.29</v>
      </c>
      <c r="E1238" s="7" t="str">
        <f>VLOOKUP(A1238,'Data Analysis'!A1237:Q3572,7,FALSE)</f>
        <v>No</v>
      </c>
      <c r="F1238" s="7" t="str">
        <f>VLOOKUP(A1238,'Data Analysis'!A1237:Q3572,9,FALSE)</f>
        <v>No</v>
      </c>
      <c r="G1238" s="7" t="str">
        <f>VLOOKUP(A1238,'Data Analysis'!A1237:Q3572,8,FALSE)</f>
        <v>No</v>
      </c>
      <c r="H1238" s="7">
        <f>VLOOKUP(A1238,'Data Analysis'!A1237:Q3572,10,FALSE)</f>
        <v>2</v>
      </c>
      <c r="I1238" s="7" t="str">
        <f>VLOOKUP(A1238,'Data Analysis'!A1237:Q3572,17,FALSE)</f>
        <v>No</v>
      </c>
      <c r="J1238" s="7" t="str">
        <f>VLOOKUP(A1238,'Data Analysis'!A1237:Q3572,11,FALSE)</f>
        <v>Underweight</v>
      </c>
      <c r="K1238" s="7" t="str">
        <f>VLOOKUP(A1238,'Data Analysis'!A1237:Q3572,12,FALSE)</f>
        <v>Diabetes</v>
      </c>
      <c r="L1238" s="7" t="str">
        <f>VLOOKUP(A1238,'Data Analysis'!A1237:Q3572,13,FALSE)</f>
        <v>11-Oct-1973</v>
      </c>
      <c r="M1238" s="7">
        <f>VLOOKUP(A1238,'Data Analysis'!A1237:Q3572,14,FALSE)</f>
        <v>8988.16</v>
      </c>
      <c r="N1238" s="7" t="str">
        <f>VLOOKUP(A1238,'Data Analysis'!A1237:Q3572,16,FALSE)</f>
        <v>tier - 2</v>
      </c>
      <c r="O1238" s="7" t="str">
        <f>VLOOKUP(A1238,'Data Analysis'!A1237:Q3572,15,FALSE)</f>
        <v>tier - 1</v>
      </c>
      <c r="P1238" s="7">
        <f>VLOOKUP(A1238,'Data Analysis'!A1237:Q3572,2,FALSE)</f>
        <v>49</v>
      </c>
      <c r="Q1238" s="7">
        <f>VLOOKUP(A1239,'Data Analysis'!A1238:Q3573,2,FALSE)</f>
        <v>48</v>
      </c>
    </row>
    <row r="1239" ht="15.6" spans="1:17">
      <c r="A1239" s="9" t="s">
        <v>2476</v>
      </c>
      <c r="B1239" s="7" t="str">
        <f>VLOOKUP(A1239,'Data Analysis'!A1238:Q3573,4,FALSE)</f>
        <v>  Samuel</v>
      </c>
      <c r="C1239" s="7">
        <f>VLOOKUP(A1239,'Data Analysis'!A1238:Q3573,5,FALSE)</f>
        <v>37.29</v>
      </c>
      <c r="D1239" s="7">
        <f>VLOOKUP(A1239,'Data Analysis'!A1238:Q3573,6,FALSE)</f>
        <v>10.46</v>
      </c>
      <c r="E1239" s="7" t="str">
        <f>VLOOKUP(A1239,'Data Analysis'!A1238:Q3573,7,FALSE)</f>
        <v>No</v>
      </c>
      <c r="F1239" s="7" t="str">
        <f>VLOOKUP(A1239,'Data Analysis'!A1238:Q3573,9,FALSE)</f>
        <v>No</v>
      </c>
      <c r="G1239" s="7" t="str">
        <f>VLOOKUP(A1239,'Data Analysis'!A1238:Q3573,8,FALSE)</f>
        <v>No</v>
      </c>
      <c r="H1239" s="7">
        <f>VLOOKUP(A1239,'Data Analysis'!A1238:Q3573,10,FALSE)</f>
        <v>0</v>
      </c>
      <c r="I1239" s="7" t="str">
        <f>VLOOKUP(A1239,'Data Analysis'!A1238:Q3573,17,FALSE)</f>
        <v>No</v>
      </c>
      <c r="J1239" s="7" t="str">
        <f>VLOOKUP(A1239,'Data Analysis'!A1238:Q3573,11,FALSE)</f>
        <v>Obesity</v>
      </c>
      <c r="K1239" s="7" t="str">
        <f>VLOOKUP(A1239,'Data Analysis'!A1238:Q3573,12,FALSE)</f>
        <v>Diabetes</v>
      </c>
      <c r="L1239" s="7" t="str">
        <f>VLOOKUP(A1239,'Data Analysis'!A1238:Q3573,13,FALSE)</f>
        <v>21-Jul-1974</v>
      </c>
      <c r="M1239" s="7">
        <f>VLOOKUP(A1239,'Data Analysis'!A1238:Q3573,14,FALSE)</f>
        <v>8978.19</v>
      </c>
      <c r="N1239" s="7" t="str">
        <f>VLOOKUP(A1239,'Data Analysis'!A1238:Q3573,16,FALSE)</f>
        <v>tier - 2</v>
      </c>
      <c r="O1239" s="7" t="str">
        <f>VLOOKUP(A1239,'Data Analysis'!A1238:Q3573,15,FALSE)</f>
        <v>tier - 2</v>
      </c>
      <c r="P1239" s="7">
        <f>VLOOKUP(A1239,'Data Analysis'!A1238:Q3573,2,FALSE)</f>
        <v>48</v>
      </c>
      <c r="Q1239" s="7">
        <f>VLOOKUP(A1240,'Data Analysis'!A1239:Q3574,2,FALSE)</f>
        <v>48</v>
      </c>
    </row>
    <row r="1240" ht="15.6" spans="1:17">
      <c r="A1240" s="9" t="s">
        <v>2478</v>
      </c>
      <c r="B1240" s="7" t="str">
        <f>VLOOKUP(A1240,'Data Analysis'!A1239:Q3574,4,FALSE)</f>
        <v>  Braulio</v>
      </c>
      <c r="C1240" s="7">
        <f>VLOOKUP(A1240,'Data Analysis'!A1239:Q3574,5,FALSE)</f>
        <v>30.2</v>
      </c>
      <c r="D1240" s="7">
        <f>VLOOKUP(A1240,'Data Analysis'!A1239:Q3574,6,FALSE)</f>
        <v>11.96</v>
      </c>
      <c r="E1240" s="7" t="str">
        <f>VLOOKUP(A1240,'Data Analysis'!A1239:Q3574,7,FALSE)</f>
        <v>No</v>
      </c>
      <c r="F1240" s="7" t="str">
        <f>VLOOKUP(A1240,'Data Analysis'!A1239:Q3574,9,FALSE)</f>
        <v>No</v>
      </c>
      <c r="G1240" s="7" t="str">
        <f>VLOOKUP(A1240,'Data Analysis'!A1239:Q3574,8,FALSE)</f>
        <v>No</v>
      </c>
      <c r="H1240" s="7">
        <f>VLOOKUP(A1240,'Data Analysis'!A1239:Q3574,10,FALSE)</f>
        <v>0</v>
      </c>
      <c r="I1240" s="7" t="str">
        <f>VLOOKUP(A1240,'Data Analysis'!A1239:Q3574,17,FALSE)</f>
        <v>No</v>
      </c>
      <c r="J1240" s="7" t="str">
        <f>VLOOKUP(A1240,'Data Analysis'!A1239:Q3574,11,FALSE)</f>
        <v>Obesity</v>
      </c>
      <c r="K1240" s="7" t="str">
        <f>VLOOKUP(A1240,'Data Analysis'!A1239:Q3574,12,FALSE)</f>
        <v>Diabetes</v>
      </c>
      <c r="L1240" s="7" t="str">
        <f>VLOOKUP(A1240,'Data Analysis'!A1239:Q3574,13,FALSE)</f>
        <v>8-Sep-1974</v>
      </c>
      <c r="M1240" s="7">
        <f>VLOOKUP(A1240,'Data Analysis'!A1239:Q3574,14,FALSE)</f>
        <v>8968.33</v>
      </c>
      <c r="N1240" s="7" t="str">
        <f>VLOOKUP(A1240,'Data Analysis'!A1239:Q3574,16,FALSE)</f>
        <v>tier - 3</v>
      </c>
      <c r="O1240" s="7" t="str">
        <f>VLOOKUP(A1240,'Data Analysis'!A1239:Q3574,15,FALSE)</f>
        <v>tier - 2</v>
      </c>
      <c r="P1240" s="7">
        <f>VLOOKUP(A1240,'Data Analysis'!A1239:Q3574,2,FALSE)</f>
        <v>48</v>
      </c>
      <c r="Q1240" s="7">
        <f>VLOOKUP(A1241,'Data Analysis'!A1240:Q3575,2,FALSE)</f>
        <v>39</v>
      </c>
    </row>
    <row r="1241" ht="15.6" spans="1:17">
      <c r="A1241" s="9" t="s">
        <v>2480</v>
      </c>
      <c r="B1241" s="7" t="str">
        <f>VLOOKUP(A1241,'Data Analysis'!A1240:Q3575,4,FALSE)</f>
        <v>  Anne-Marie</v>
      </c>
      <c r="C1241" s="7">
        <f>VLOOKUP(A1241,'Data Analysis'!A1240:Q3575,5,FALSE)</f>
        <v>24.225</v>
      </c>
      <c r="D1241" s="7">
        <f>VLOOKUP(A1241,'Data Analysis'!A1240:Q3575,6,FALSE)</f>
        <v>4.25</v>
      </c>
      <c r="E1241" s="7" t="str">
        <f>VLOOKUP(A1241,'Data Analysis'!A1240:Q3575,7,FALSE)</f>
        <v>yes</v>
      </c>
      <c r="F1241" s="7" t="str">
        <f>VLOOKUP(A1241,'Data Analysis'!A1240:Q3575,9,FALSE)</f>
        <v>No</v>
      </c>
      <c r="G1241" s="7" t="str">
        <f>VLOOKUP(A1241,'Data Analysis'!A1240:Q3575,8,FALSE)</f>
        <v>Yes</v>
      </c>
      <c r="H1241" s="7">
        <f>VLOOKUP(A1241,'Data Analysis'!A1240:Q3575,10,FALSE)</f>
        <v>1</v>
      </c>
      <c r="I1241" s="7" t="str">
        <f>VLOOKUP(A1241,'Data Analysis'!A1240:Q3575,17,FALSE)</f>
        <v>No</v>
      </c>
      <c r="J1241" s="7" t="str">
        <f>VLOOKUP(A1241,'Data Analysis'!A1240:Q3575,11,FALSE)</f>
        <v>Obesity</v>
      </c>
      <c r="K1241" s="7" t="str">
        <f>VLOOKUP(A1241,'Data Analysis'!A1240:Q3575,12,FALSE)</f>
        <v>Normal</v>
      </c>
      <c r="L1241" s="7" t="str">
        <f>VLOOKUP(A1241,'Data Analysis'!A1240:Q3575,13,FALSE)</f>
        <v>15-Jul-1983</v>
      </c>
      <c r="M1241" s="7">
        <f>VLOOKUP(A1241,'Data Analysis'!A1240:Q3575,14,FALSE)</f>
        <v>8965.8</v>
      </c>
      <c r="N1241" s="7" t="str">
        <f>VLOOKUP(A1241,'Data Analysis'!A1240:Q3575,16,FALSE)</f>
        <v>tier - 2</v>
      </c>
      <c r="O1241" s="7" t="str">
        <f>VLOOKUP(A1241,'Data Analysis'!A1240:Q3575,15,FALSE)</f>
        <v>tier - 3</v>
      </c>
      <c r="P1241" s="7">
        <f>VLOOKUP(A1241,'Data Analysis'!A1240:Q3575,2,FALSE)</f>
        <v>39</v>
      </c>
      <c r="Q1241" s="7">
        <f>VLOOKUP(A1242,'Data Analysis'!A1241:Q3576,2,FALSE)</f>
        <v>48</v>
      </c>
    </row>
    <row r="1242" ht="15.6" spans="1:17">
      <c r="A1242" s="9" t="s">
        <v>2482</v>
      </c>
      <c r="B1242" s="7" t="str">
        <f>VLOOKUP(A1242,'Data Analysis'!A1241:Q3576,4,FALSE)</f>
        <v>  Samuel K</v>
      </c>
      <c r="C1242" s="7">
        <f>VLOOKUP(A1242,'Data Analysis'!A1241:Q3576,5,FALSE)</f>
        <v>31.445</v>
      </c>
      <c r="D1242" s="7">
        <f>VLOOKUP(A1242,'Data Analysis'!A1241:Q3576,6,FALSE)</f>
        <v>8.33</v>
      </c>
      <c r="E1242" s="7" t="str">
        <f>VLOOKUP(A1242,'Data Analysis'!A1241:Q3576,7,FALSE)</f>
        <v>No</v>
      </c>
      <c r="F1242" s="7" t="str">
        <f>VLOOKUP(A1242,'Data Analysis'!A1241:Q3576,9,FALSE)</f>
        <v>No</v>
      </c>
      <c r="G1242" s="7" t="str">
        <f>VLOOKUP(A1242,'Data Analysis'!A1241:Q3576,8,FALSE)</f>
        <v>No</v>
      </c>
      <c r="H1242" s="7">
        <f>VLOOKUP(A1242,'Data Analysis'!A1241:Q3576,10,FALSE)</f>
        <v>0</v>
      </c>
      <c r="I1242" s="7" t="str">
        <f>VLOOKUP(A1242,'Data Analysis'!A1241:Q3576,17,FALSE)</f>
        <v>No</v>
      </c>
      <c r="J1242" s="7" t="str">
        <f>VLOOKUP(A1242,'Data Analysis'!A1241:Q3576,11,FALSE)</f>
        <v>Obesity</v>
      </c>
      <c r="K1242" s="7" t="str">
        <f>VLOOKUP(A1242,'Data Analysis'!A1241:Q3576,12,FALSE)</f>
        <v>Diabetes</v>
      </c>
      <c r="L1242" s="7" t="str">
        <f>VLOOKUP(A1242,'Data Analysis'!A1241:Q3576,13,FALSE)</f>
        <v>17-Aug-1974</v>
      </c>
      <c r="M1242" s="7">
        <f>VLOOKUP(A1242,'Data Analysis'!A1241:Q3576,14,FALSE)</f>
        <v>8964.06</v>
      </c>
      <c r="N1242" s="7" t="str">
        <f>VLOOKUP(A1242,'Data Analysis'!A1241:Q3576,16,FALSE)</f>
        <v>tier - 3</v>
      </c>
      <c r="O1242" s="7" t="str">
        <f>VLOOKUP(A1242,'Data Analysis'!A1241:Q3576,15,FALSE)</f>
        <v>tier - 2</v>
      </c>
      <c r="P1242" s="7">
        <f>VLOOKUP(A1242,'Data Analysis'!A1241:Q3576,2,FALSE)</f>
        <v>48</v>
      </c>
      <c r="Q1242" s="7">
        <f>VLOOKUP(A1243,'Data Analysis'!A1242:Q3577,2,FALSE)</f>
        <v>30</v>
      </c>
    </row>
    <row r="1243" ht="15.6" spans="1:17">
      <c r="A1243" s="9" t="s">
        <v>2484</v>
      </c>
      <c r="B1243" s="7" t="str">
        <f>VLOOKUP(A1243,'Data Analysis'!A1242:Q3577,4,FALSE)</f>
        <v>  Yuki</v>
      </c>
      <c r="C1243" s="7">
        <f>VLOOKUP(A1243,'Data Analysis'!A1242:Q3577,5,FALSE)</f>
        <v>38.88</v>
      </c>
      <c r="D1243" s="7">
        <f>VLOOKUP(A1243,'Data Analysis'!A1242:Q3577,6,FALSE)</f>
        <v>4.29</v>
      </c>
      <c r="E1243" s="7" t="str">
        <f>VLOOKUP(A1243,'Data Analysis'!A1242:Q3577,7,FALSE)</f>
        <v>No</v>
      </c>
      <c r="F1243" s="7" t="str">
        <f>VLOOKUP(A1243,'Data Analysis'!A1242:Q3577,9,FALSE)</f>
        <v>No</v>
      </c>
      <c r="G1243" s="7" t="str">
        <f>VLOOKUP(A1243,'Data Analysis'!A1242:Q3577,8,FALSE)</f>
        <v>No</v>
      </c>
      <c r="H1243" s="7">
        <f>VLOOKUP(A1243,'Data Analysis'!A1242:Q3577,10,FALSE)</f>
        <v>1</v>
      </c>
      <c r="I1243" s="7" t="str">
        <f>VLOOKUP(A1243,'Data Analysis'!A1242:Q3577,17,FALSE)</f>
        <v>No</v>
      </c>
      <c r="J1243" s="7" t="str">
        <f>VLOOKUP(A1243,'Data Analysis'!A1242:Q3577,11,FALSE)</f>
        <v>Obesity</v>
      </c>
      <c r="K1243" s="7" t="str">
        <f>VLOOKUP(A1243,'Data Analysis'!A1242:Q3577,12,FALSE)</f>
        <v>Normal</v>
      </c>
      <c r="L1243" s="7" t="str">
        <f>VLOOKUP(A1243,'Data Analysis'!A1242:Q3577,13,FALSE)</f>
        <v>27-Sep-1992</v>
      </c>
      <c r="M1243" s="7">
        <f>VLOOKUP(A1243,'Data Analysis'!A1242:Q3577,14,FALSE)</f>
        <v>8954.99</v>
      </c>
      <c r="N1243" s="7" t="str">
        <f>VLOOKUP(A1243,'Data Analysis'!A1242:Q3577,16,FALSE)</f>
        <v>tier - 2</v>
      </c>
      <c r="O1243" s="7" t="str">
        <f>VLOOKUP(A1243,'Data Analysis'!A1242:Q3577,15,FALSE)</f>
        <v>tier - 3</v>
      </c>
      <c r="P1243" s="7">
        <f>VLOOKUP(A1243,'Data Analysis'!A1242:Q3577,2,FALSE)</f>
        <v>30</v>
      </c>
      <c r="Q1243" s="7">
        <f>VLOOKUP(A1244,'Data Analysis'!A1243:Q3578,2,FALSE)</f>
        <v>46</v>
      </c>
    </row>
    <row r="1244" ht="15.6" spans="1:17">
      <c r="A1244" s="9" t="s">
        <v>2486</v>
      </c>
      <c r="B1244" s="7" t="str">
        <f>VLOOKUP(A1244,'Data Analysis'!A1243:Q3578,4,FALSE)</f>
        <v>  Rafer</v>
      </c>
      <c r="C1244" s="7">
        <f>VLOOKUP(A1244,'Data Analysis'!A1243:Q3578,5,FALSE)</f>
        <v>43.89</v>
      </c>
      <c r="D1244" s="7">
        <f>VLOOKUP(A1244,'Data Analysis'!A1243:Q3578,6,FALSE)</f>
        <v>6.32</v>
      </c>
      <c r="E1244" s="7" t="str">
        <f>VLOOKUP(A1244,'Data Analysis'!A1243:Q3578,7,FALSE)</f>
        <v>yes</v>
      </c>
      <c r="F1244" s="7" t="str">
        <f>VLOOKUP(A1244,'Data Analysis'!A1243:Q3578,9,FALSE)</f>
        <v>No</v>
      </c>
      <c r="G1244" s="7" t="str">
        <f>VLOOKUP(A1244,'Data Analysis'!A1243:Q3578,8,FALSE)</f>
        <v>No</v>
      </c>
      <c r="H1244" s="7">
        <f>VLOOKUP(A1244,'Data Analysis'!A1243:Q3578,10,FALSE)</f>
        <v>0</v>
      </c>
      <c r="I1244" s="7" t="str">
        <f>VLOOKUP(A1244,'Data Analysis'!A1243:Q3578,17,FALSE)</f>
        <v>No</v>
      </c>
      <c r="J1244" s="7" t="str">
        <f>VLOOKUP(A1244,'Data Analysis'!A1243:Q3578,11,FALSE)</f>
        <v>Overweight</v>
      </c>
      <c r="K1244" s="7" t="str">
        <f>VLOOKUP(A1244,'Data Analysis'!A1243:Q3578,12,FALSE)</f>
        <v>Prediabetes</v>
      </c>
      <c r="L1244" s="7" t="str">
        <f>VLOOKUP(A1244,'Data Analysis'!A1243:Q3578,13,FALSE)</f>
        <v>25-Dec-1976</v>
      </c>
      <c r="M1244" s="7">
        <f>VLOOKUP(A1244,'Data Analysis'!A1243:Q3578,14,FALSE)</f>
        <v>8944.12</v>
      </c>
      <c r="N1244" s="7" t="str">
        <f>VLOOKUP(A1244,'Data Analysis'!A1243:Q3578,16,FALSE)</f>
        <v>tier - 3</v>
      </c>
      <c r="O1244" s="7" t="str">
        <f>VLOOKUP(A1244,'Data Analysis'!A1243:Q3578,15,FALSE)</f>
        <v>tier - 2</v>
      </c>
      <c r="P1244" s="7">
        <f>VLOOKUP(A1244,'Data Analysis'!A1243:Q3578,2,FALSE)</f>
        <v>46</v>
      </c>
      <c r="Q1244" s="7">
        <f>VLOOKUP(A1245,'Data Analysis'!A1244:Q3579,2,FALSE)</f>
        <v>51</v>
      </c>
    </row>
    <row r="1245" ht="15.6" spans="1:17">
      <c r="A1245" s="9" t="s">
        <v>2488</v>
      </c>
      <c r="B1245" s="7" t="str">
        <f>VLOOKUP(A1245,'Data Analysis'!A1244:Q3579,4,FALSE)</f>
        <v>  Claire</v>
      </c>
      <c r="C1245" s="7">
        <f>VLOOKUP(A1245,'Data Analysis'!A1244:Q3579,5,FALSE)</f>
        <v>25.6</v>
      </c>
      <c r="D1245" s="7">
        <f>VLOOKUP(A1245,'Data Analysis'!A1244:Q3579,6,FALSE)</f>
        <v>5.65</v>
      </c>
      <c r="E1245" s="7" t="str">
        <f>VLOOKUP(A1245,'Data Analysis'!A1244:Q3579,7,FALSE)</f>
        <v>No</v>
      </c>
      <c r="F1245" s="7" t="str">
        <f>VLOOKUP(A1245,'Data Analysis'!A1244:Q3579,9,FALSE)</f>
        <v>No</v>
      </c>
      <c r="G1245" s="7" t="str">
        <f>VLOOKUP(A1245,'Data Analysis'!A1244:Q3579,8,FALSE)</f>
        <v>No</v>
      </c>
      <c r="H1245" s="7">
        <f>VLOOKUP(A1245,'Data Analysis'!A1244:Q3579,10,FALSE)</f>
        <v>2</v>
      </c>
      <c r="I1245" s="7" t="str">
        <f>VLOOKUP(A1245,'Data Analysis'!A1244:Q3579,17,FALSE)</f>
        <v>No</v>
      </c>
      <c r="J1245" s="7" t="str">
        <f>VLOOKUP(A1245,'Data Analysis'!A1244:Q3579,11,FALSE)</f>
        <v>Obesity</v>
      </c>
      <c r="K1245" s="7" t="str">
        <f>VLOOKUP(A1245,'Data Analysis'!A1244:Q3579,12,FALSE)</f>
        <v>Normal</v>
      </c>
      <c r="L1245" s="7" t="str">
        <f>VLOOKUP(A1245,'Data Analysis'!A1244:Q3579,13,FALSE)</f>
        <v>6-Jun-1972</v>
      </c>
      <c r="M1245" s="7">
        <f>VLOOKUP(A1245,'Data Analysis'!A1244:Q3579,14,FALSE)</f>
        <v>8932.08</v>
      </c>
      <c r="N1245" s="7" t="str">
        <f>VLOOKUP(A1245,'Data Analysis'!A1244:Q3579,16,FALSE)</f>
        <v>tier - 2</v>
      </c>
      <c r="O1245" s="7" t="str">
        <f>VLOOKUP(A1245,'Data Analysis'!A1244:Q3579,15,FALSE)</f>
        <v>tier - 1</v>
      </c>
      <c r="P1245" s="7">
        <f>VLOOKUP(A1245,'Data Analysis'!A1244:Q3579,2,FALSE)</f>
        <v>51</v>
      </c>
      <c r="Q1245" s="7">
        <f>VLOOKUP(A1246,'Data Analysis'!A1245:Q3580,2,FALSE)</f>
        <v>47</v>
      </c>
    </row>
    <row r="1246" ht="15.6" spans="1:17">
      <c r="A1246" s="9" t="s">
        <v>2490</v>
      </c>
      <c r="B1246" s="7" t="str">
        <f>VLOOKUP(A1246,'Data Analysis'!A1245:Q3580,4,FALSE)</f>
        <v>  Erynn J</v>
      </c>
      <c r="C1246" s="7">
        <f>VLOOKUP(A1246,'Data Analysis'!A1245:Q3580,5,FALSE)</f>
        <v>29.545</v>
      </c>
      <c r="D1246" s="7">
        <f>VLOOKUP(A1246,'Data Analysis'!A1245:Q3580,6,FALSE)</f>
        <v>8.41</v>
      </c>
      <c r="E1246" s="7" t="str">
        <f>VLOOKUP(A1246,'Data Analysis'!A1245:Q3580,7,FALSE)</f>
        <v>yes</v>
      </c>
      <c r="F1246" s="7" t="str">
        <f>VLOOKUP(A1246,'Data Analysis'!A1245:Q3580,9,FALSE)</f>
        <v>No</v>
      </c>
      <c r="G1246" s="7" t="str">
        <f>VLOOKUP(A1246,'Data Analysis'!A1245:Q3580,8,FALSE)</f>
        <v>No</v>
      </c>
      <c r="H1246" s="7">
        <f>VLOOKUP(A1246,'Data Analysis'!A1245:Q3580,10,FALSE)</f>
        <v>1</v>
      </c>
      <c r="I1246" s="7" t="str">
        <f>VLOOKUP(A1246,'Data Analysis'!A1245:Q3580,17,FALSE)</f>
        <v>No</v>
      </c>
      <c r="J1246" s="7" t="str">
        <f>VLOOKUP(A1246,'Data Analysis'!A1245:Q3580,11,FALSE)</f>
        <v>Obesity</v>
      </c>
      <c r="K1246" s="7" t="str">
        <f>VLOOKUP(A1246,'Data Analysis'!A1245:Q3580,12,FALSE)</f>
        <v>Diabetes</v>
      </c>
      <c r="L1246" s="7" t="str">
        <f>VLOOKUP(A1246,'Data Analysis'!A1245:Q3580,13,FALSE)</f>
        <v>7-Jul-1975</v>
      </c>
      <c r="M1246" s="7">
        <f>VLOOKUP(A1246,'Data Analysis'!A1245:Q3580,14,FALSE)</f>
        <v>8930.93</v>
      </c>
      <c r="N1246" s="7" t="str">
        <f>VLOOKUP(A1246,'Data Analysis'!A1245:Q3580,16,FALSE)</f>
        <v>tier - 2</v>
      </c>
      <c r="O1246" s="7" t="str">
        <f>VLOOKUP(A1246,'Data Analysis'!A1245:Q3580,15,FALSE)</f>
        <v>tier - 2</v>
      </c>
      <c r="P1246" s="7">
        <f>VLOOKUP(A1246,'Data Analysis'!A1245:Q3580,2,FALSE)</f>
        <v>47</v>
      </c>
      <c r="Q1246" s="7">
        <f>VLOOKUP(A1247,'Data Analysis'!A1246:Q3581,2,FALSE)</f>
        <v>55</v>
      </c>
    </row>
    <row r="1247" ht="15.6" spans="1:17">
      <c r="A1247" s="9" t="s">
        <v>2492</v>
      </c>
      <c r="B1247" s="7" t="str">
        <f>VLOOKUP(A1247,'Data Analysis'!A1246:Q3581,4,FALSE)</f>
        <v>  Mahesh</v>
      </c>
      <c r="C1247" s="7">
        <f>VLOOKUP(A1247,'Data Analysis'!A1246:Q3581,5,FALSE)</f>
        <v>23.25</v>
      </c>
      <c r="D1247" s="7">
        <f>VLOOKUP(A1247,'Data Analysis'!A1246:Q3581,6,FALSE)</f>
        <v>11.96</v>
      </c>
      <c r="E1247" s="7" t="str">
        <f>VLOOKUP(A1247,'Data Analysis'!A1246:Q3581,7,FALSE)</f>
        <v>yes</v>
      </c>
      <c r="F1247" s="7" t="str">
        <f>VLOOKUP(A1247,'Data Analysis'!A1246:Q3581,9,FALSE)</f>
        <v>No</v>
      </c>
      <c r="G1247" s="7" t="str">
        <f>VLOOKUP(A1247,'Data Analysis'!A1246:Q3581,8,FALSE)</f>
        <v>No</v>
      </c>
      <c r="H1247" s="7">
        <f>VLOOKUP(A1247,'Data Analysis'!A1246:Q3581,10,FALSE)</f>
        <v>0</v>
      </c>
      <c r="I1247" s="7" t="str">
        <f>VLOOKUP(A1247,'Data Analysis'!A1246:Q3581,17,FALSE)</f>
        <v>No</v>
      </c>
      <c r="J1247" s="7" t="str">
        <f>VLOOKUP(A1247,'Data Analysis'!A1246:Q3581,11,FALSE)</f>
        <v>Overweight</v>
      </c>
      <c r="K1247" s="7" t="str">
        <f>VLOOKUP(A1247,'Data Analysis'!A1246:Q3581,12,FALSE)</f>
        <v>Diabetes</v>
      </c>
      <c r="L1247" s="7" t="str">
        <f>VLOOKUP(A1247,'Data Analysis'!A1246:Q3581,13,FALSE)</f>
        <v>6-Sep-1967</v>
      </c>
      <c r="M1247" s="7">
        <f>VLOOKUP(A1247,'Data Analysis'!A1246:Q3581,14,FALSE)</f>
        <v>8908.47</v>
      </c>
      <c r="N1247" s="7" t="str">
        <f>VLOOKUP(A1247,'Data Analysis'!A1246:Q3581,16,FALSE)</f>
        <v>tier - 3</v>
      </c>
      <c r="O1247" s="7" t="str">
        <f>VLOOKUP(A1247,'Data Analysis'!A1246:Q3581,15,FALSE)</f>
        <v>tier - 2</v>
      </c>
      <c r="P1247" s="7">
        <f>VLOOKUP(A1247,'Data Analysis'!A1246:Q3581,2,FALSE)</f>
        <v>55</v>
      </c>
      <c r="Q1247" s="7">
        <f>VLOOKUP(A1248,'Data Analysis'!A1247:Q3582,2,FALSE)</f>
        <v>25</v>
      </c>
    </row>
    <row r="1248" ht="15.6" spans="1:17">
      <c r="A1248" s="9" t="s">
        <v>2494</v>
      </c>
      <c r="B1248" s="7" t="str">
        <f>VLOOKUP(A1248,'Data Analysis'!A1247:Q3582,4,FALSE)</f>
        <v>  Stanley</v>
      </c>
      <c r="C1248" s="7">
        <f>VLOOKUP(A1248,'Data Analysis'!A1247:Q3582,5,FALSE)</f>
        <v>43.95</v>
      </c>
      <c r="D1248" s="7">
        <f>VLOOKUP(A1248,'Data Analysis'!A1247:Q3582,6,FALSE)</f>
        <v>5.17</v>
      </c>
      <c r="E1248" s="7" t="str">
        <f>VLOOKUP(A1248,'Data Analysis'!A1247:Q3582,7,FALSE)</f>
        <v>yes</v>
      </c>
      <c r="F1248" s="7" t="str">
        <f>VLOOKUP(A1248,'Data Analysis'!A1247:Q3582,9,FALSE)</f>
        <v>No</v>
      </c>
      <c r="G1248" s="7" t="str">
        <f>VLOOKUP(A1248,'Data Analysis'!A1247:Q3582,8,FALSE)</f>
        <v>Yes</v>
      </c>
      <c r="H1248" s="7">
        <f>VLOOKUP(A1248,'Data Analysis'!A1247:Q3582,10,FALSE)</f>
        <v>1</v>
      </c>
      <c r="I1248" s="7" t="str">
        <f>VLOOKUP(A1248,'Data Analysis'!A1247:Q3582,17,FALSE)</f>
        <v>No</v>
      </c>
      <c r="J1248" s="7" t="str">
        <f>VLOOKUP(A1248,'Data Analysis'!A1247:Q3582,11,FALSE)</f>
        <v>Obesity</v>
      </c>
      <c r="K1248" s="7" t="str">
        <f>VLOOKUP(A1248,'Data Analysis'!A1247:Q3582,12,FALSE)</f>
        <v>Normal</v>
      </c>
      <c r="L1248" s="7" t="str">
        <f>VLOOKUP(A1248,'Data Analysis'!A1247:Q3582,13,FALSE)</f>
        <v>28-Nov-1997</v>
      </c>
      <c r="M1248" s="7">
        <f>VLOOKUP(A1248,'Data Analysis'!A1247:Q3582,14,FALSE)</f>
        <v>8906.14</v>
      </c>
      <c r="N1248" s="7" t="str">
        <f>VLOOKUP(A1248,'Data Analysis'!A1247:Q3582,16,FALSE)</f>
        <v>tier - 2</v>
      </c>
      <c r="O1248" s="7" t="str">
        <f>VLOOKUP(A1248,'Data Analysis'!A1247:Q3582,15,FALSE)</f>
        <v>tier - 2</v>
      </c>
      <c r="P1248" s="7">
        <f>VLOOKUP(A1248,'Data Analysis'!A1247:Q3582,2,FALSE)</f>
        <v>25</v>
      </c>
      <c r="Q1248" s="7">
        <f>VLOOKUP(A1249,'Data Analysis'!A1248:Q3583,2,FALSE)</f>
        <v>44</v>
      </c>
    </row>
    <row r="1249" ht="15.6" spans="1:17">
      <c r="A1249" s="9" t="s">
        <v>2496</v>
      </c>
      <c r="B1249" s="7" t="str">
        <f>VLOOKUP(A1249,'Data Analysis'!A1248:Q3583,4,FALSE)</f>
        <v>  Gregory</v>
      </c>
      <c r="C1249" s="7">
        <f>VLOOKUP(A1249,'Data Analysis'!A1248:Q3583,5,FALSE)</f>
        <v>21.85</v>
      </c>
      <c r="D1249" s="7">
        <f>VLOOKUP(A1249,'Data Analysis'!A1248:Q3583,6,FALSE)</f>
        <v>8.76</v>
      </c>
      <c r="E1249" s="7" t="str">
        <f>VLOOKUP(A1249,'Data Analysis'!A1248:Q3583,7,FALSE)</f>
        <v>No</v>
      </c>
      <c r="F1249" s="7" t="str">
        <f>VLOOKUP(A1249,'Data Analysis'!A1248:Q3583,9,FALSE)</f>
        <v>No</v>
      </c>
      <c r="G1249" s="7" t="str">
        <f>VLOOKUP(A1249,'Data Analysis'!A1248:Q3583,8,FALSE)</f>
        <v>No</v>
      </c>
      <c r="H1249" s="7">
        <f>VLOOKUP(A1249,'Data Analysis'!A1248:Q3583,10,FALSE)</f>
        <v>0</v>
      </c>
      <c r="I1249" s="7" t="str">
        <f>VLOOKUP(A1249,'Data Analysis'!A1248:Q3583,17,FALSE)</f>
        <v>No</v>
      </c>
      <c r="J1249" s="7" t="str">
        <f>VLOOKUP(A1249,'Data Analysis'!A1248:Q3583,11,FALSE)</f>
        <v>Normal Weight</v>
      </c>
      <c r="K1249" s="7" t="str">
        <f>VLOOKUP(A1249,'Data Analysis'!A1248:Q3583,12,FALSE)</f>
        <v>Diabetes</v>
      </c>
      <c r="L1249" s="7" t="str">
        <f>VLOOKUP(A1249,'Data Analysis'!A1248:Q3583,13,FALSE)</f>
        <v>16-Dec-1978</v>
      </c>
      <c r="M1249" s="7">
        <f>VLOOKUP(A1249,'Data Analysis'!A1248:Q3583,14,FALSE)</f>
        <v>8891.14</v>
      </c>
      <c r="N1249" s="7" t="str">
        <f>VLOOKUP(A1249,'Data Analysis'!A1248:Q3583,16,FALSE)</f>
        <v>tier - 2</v>
      </c>
      <c r="O1249" s="7" t="str">
        <f>VLOOKUP(A1249,'Data Analysis'!A1248:Q3583,15,FALSE)</f>
        <v>tier - 3</v>
      </c>
      <c r="P1249" s="7">
        <f>VLOOKUP(A1249,'Data Analysis'!A1248:Q3583,2,FALSE)</f>
        <v>44</v>
      </c>
      <c r="Q1249" s="7">
        <f>VLOOKUP(A1250,'Data Analysis'!A1249:Q3584,2,FALSE)</f>
        <v>49</v>
      </c>
    </row>
    <row r="1250" ht="15.6" spans="1:17">
      <c r="A1250" s="9" t="s">
        <v>2498</v>
      </c>
      <c r="B1250" s="7" t="str">
        <f>VLOOKUP(A1250,'Data Analysis'!A1249:Q3584,4,FALSE)</f>
        <v>  Eric</v>
      </c>
      <c r="C1250" s="7">
        <f>VLOOKUP(A1250,'Data Analysis'!A1249:Q3584,5,FALSE)</f>
        <v>25.73</v>
      </c>
      <c r="D1250" s="7">
        <f>VLOOKUP(A1250,'Data Analysis'!A1249:Q3584,6,FALSE)</f>
        <v>7.99</v>
      </c>
      <c r="E1250" s="7" t="str">
        <f>VLOOKUP(A1250,'Data Analysis'!A1249:Q3584,7,FALSE)</f>
        <v>No</v>
      </c>
      <c r="F1250" s="7" t="str">
        <f>VLOOKUP(A1250,'Data Analysis'!A1249:Q3584,9,FALSE)</f>
        <v>No</v>
      </c>
      <c r="G1250" s="7" t="str">
        <f>VLOOKUP(A1250,'Data Analysis'!A1249:Q3584,8,FALSE)</f>
        <v>No</v>
      </c>
      <c r="H1250" s="7">
        <f>VLOOKUP(A1250,'Data Analysis'!A1249:Q3584,10,FALSE)</f>
        <v>2</v>
      </c>
      <c r="I1250" s="7" t="str">
        <f>VLOOKUP(A1250,'Data Analysis'!A1249:Q3584,17,FALSE)</f>
        <v>No</v>
      </c>
      <c r="J1250" s="7" t="str">
        <f>VLOOKUP(A1250,'Data Analysis'!A1249:Q3584,11,FALSE)</f>
        <v>Normal Weight</v>
      </c>
      <c r="K1250" s="7" t="str">
        <f>VLOOKUP(A1250,'Data Analysis'!A1249:Q3584,12,FALSE)</f>
        <v>Diabetes</v>
      </c>
      <c r="L1250" s="7" t="str">
        <f>VLOOKUP(A1250,'Data Analysis'!A1249:Q3584,13,FALSE)</f>
        <v>9-Sep-1973</v>
      </c>
      <c r="M1250" s="7">
        <f>VLOOKUP(A1250,'Data Analysis'!A1249:Q3584,14,FALSE)</f>
        <v>8890.59</v>
      </c>
      <c r="N1250" s="7" t="str">
        <f>VLOOKUP(A1250,'Data Analysis'!A1249:Q3584,16,FALSE)</f>
        <v>tier - 2</v>
      </c>
      <c r="O1250" s="7" t="str">
        <f>VLOOKUP(A1250,'Data Analysis'!A1249:Q3584,15,FALSE)</f>
        <v>tier - 3</v>
      </c>
      <c r="P1250" s="7">
        <f>VLOOKUP(A1250,'Data Analysis'!A1249:Q3584,2,FALSE)</f>
        <v>49</v>
      </c>
      <c r="Q1250" s="7">
        <f>VLOOKUP(A1251,'Data Analysis'!A1250:Q3585,2,FALSE)</f>
        <v>48</v>
      </c>
    </row>
    <row r="1251" ht="15.6" spans="1:17">
      <c r="A1251" s="9" t="s">
        <v>2500</v>
      </c>
      <c r="B1251" s="7" t="str">
        <f>VLOOKUP(A1251,'Data Analysis'!A1250:Q3585,4,FALSE)</f>
        <v>  Rachel M</v>
      </c>
      <c r="C1251" s="7">
        <f>VLOOKUP(A1251,'Data Analysis'!A1250:Q3585,5,FALSE)</f>
        <v>32.23</v>
      </c>
      <c r="D1251" s="7">
        <f>VLOOKUP(A1251,'Data Analysis'!A1250:Q3585,6,FALSE)</f>
        <v>8.59</v>
      </c>
      <c r="E1251" s="7" t="str">
        <f>VLOOKUP(A1251,'Data Analysis'!A1250:Q3585,7,FALSE)</f>
        <v>No</v>
      </c>
      <c r="F1251" s="7" t="str">
        <f>VLOOKUP(A1251,'Data Analysis'!A1250:Q3585,9,FALSE)</f>
        <v>No</v>
      </c>
      <c r="G1251" s="7" t="str">
        <f>VLOOKUP(A1251,'Data Analysis'!A1250:Q3585,8,FALSE)</f>
        <v>No</v>
      </c>
      <c r="H1251" s="7">
        <f>VLOOKUP(A1251,'Data Analysis'!A1250:Q3585,10,FALSE)</f>
        <v>0</v>
      </c>
      <c r="I1251" s="7" t="str">
        <f>VLOOKUP(A1251,'Data Analysis'!A1250:Q3585,17,FALSE)</f>
        <v>No</v>
      </c>
      <c r="J1251" s="7" t="str">
        <f>VLOOKUP(A1251,'Data Analysis'!A1250:Q3585,11,FALSE)</f>
        <v>Obesity</v>
      </c>
      <c r="K1251" s="7" t="str">
        <f>VLOOKUP(A1251,'Data Analysis'!A1250:Q3585,12,FALSE)</f>
        <v>Diabetes</v>
      </c>
      <c r="L1251" s="7" t="str">
        <f>VLOOKUP(A1251,'Data Analysis'!A1250:Q3585,13,FALSE)</f>
        <v>18-Jun-1974</v>
      </c>
      <c r="M1251" s="7">
        <f>VLOOKUP(A1251,'Data Analysis'!A1250:Q3585,14,FALSE)</f>
        <v>8871.15</v>
      </c>
      <c r="N1251" s="7" t="str">
        <f>VLOOKUP(A1251,'Data Analysis'!A1250:Q3585,16,FALSE)</f>
        <v>tier - 2</v>
      </c>
      <c r="O1251" s="7" t="str">
        <f>VLOOKUP(A1251,'Data Analysis'!A1250:Q3585,15,FALSE)</f>
        <v>tier - 3</v>
      </c>
      <c r="P1251" s="7">
        <f>VLOOKUP(A1251,'Data Analysis'!A1250:Q3585,2,FALSE)</f>
        <v>48</v>
      </c>
      <c r="Q1251" s="7">
        <f>VLOOKUP(A1252,'Data Analysis'!A1251:Q3586,2,FALSE)</f>
        <v>50</v>
      </c>
    </row>
    <row r="1252" ht="15.6" spans="1:17">
      <c r="A1252" s="9" t="s">
        <v>2502</v>
      </c>
      <c r="B1252" s="7" t="str">
        <f>VLOOKUP(A1252,'Data Analysis'!A1251:Q3586,4,FALSE)</f>
        <v>  Fritz</v>
      </c>
      <c r="C1252" s="7">
        <f>VLOOKUP(A1252,'Data Analysis'!A1251:Q3586,5,FALSE)</f>
        <v>32.205</v>
      </c>
      <c r="D1252" s="7">
        <f>VLOOKUP(A1252,'Data Analysis'!A1251:Q3586,6,FALSE)</f>
        <v>6.14</v>
      </c>
      <c r="E1252" s="7" t="str">
        <f>VLOOKUP(A1252,'Data Analysis'!A1251:Q3586,7,FALSE)</f>
        <v>No</v>
      </c>
      <c r="F1252" s="7" t="str">
        <f>VLOOKUP(A1252,'Data Analysis'!A1251:Q3586,9,FALSE)</f>
        <v>No</v>
      </c>
      <c r="G1252" s="7" t="str">
        <f>VLOOKUP(A1252,'Data Analysis'!A1251:Q3586,8,FALSE)</f>
        <v>No</v>
      </c>
      <c r="H1252" s="7">
        <f>VLOOKUP(A1252,'Data Analysis'!A1251:Q3586,10,FALSE)</f>
        <v>2</v>
      </c>
      <c r="I1252" s="7" t="str">
        <f>VLOOKUP(A1252,'Data Analysis'!A1251:Q3586,17,FALSE)</f>
        <v>No</v>
      </c>
      <c r="J1252" s="7" t="str">
        <f>VLOOKUP(A1252,'Data Analysis'!A1251:Q3586,11,FALSE)</f>
        <v>Obesity</v>
      </c>
      <c r="K1252" s="7" t="str">
        <f>VLOOKUP(A1252,'Data Analysis'!A1251:Q3586,12,FALSE)</f>
        <v>Prediabetes</v>
      </c>
      <c r="L1252" s="7" t="str">
        <f>VLOOKUP(A1252,'Data Analysis'!A1251:Q3586,13,FALSE)</f>
        <v>22-Nov-1972</v>
      </c>
      <c r="M1252" s="7">
        <f>VLOOKUP(A1252,'Data Analysis'!A1251:Q3586,14,FALSE)</f>
        <v>8835.26</v>
      </c>
      <c r="N1252" s="7" t="str">
        <f>VLOOKUP(A1252,'Data Analysis'!A1251:Q3586,16,FALSE)</f>
        <v>tier - 3</v>
      </c>
      <c r="O1252" s="7" t="str">
        <f>VLOOKUP(A1252,'Data Analysis'!A1251:Q3586,15,FALSE)</f>
        <v>tier - 2</v>
      </c>
      <c r="P1252" s="7">
        <f>VLOOKUP(A1252,'Data Analysis'!A1251:Q3586,2,FALSE)</f>
        <v>50</v>
      </c>
      <c r="Q1252" s="7">
        <f>VLOOKUP(A1253,'Data Analysis'!A1252:Q3587,2,FALSE)</f>
        <v>50</v>
      </c>
    </row>
    <row r="1253" ht="15.6" spans="1:17">
      <c r="A1253" s="9" t="s">
        <v>2504</v>
      </c>
      <c r="B1253" s="7" t="str">
        <f>VLOOKUP(A1253,'Data Analysis'!A1252:Q3587,4,FALSE)</f>
        <v>  Brad</v>
      </c>
      <c r="C1253" s="7">
        <f>VLOOKUP(A1253,'Data Analysis'!A1252:Q3587,5,FALSE)</f>
        <v>26.41</v>
      </c>
      <c r="D1253" s="7">
        <f>VLOOKUP(A1253,'Data Analysis'!A1252:Q3587,6,FALSE)</f>
        <v>4.08</v>
      </c>
      <c r="E1253" s="7" t="str">
        <f>VLOOKUP(A1253,'Data Analysis'!A1252:Q3587,7,FALSE)</f>
        <v>No</v>
      </c>
      <c r="F1253" s="7" t="str">
        <f>VLOOKUP(A1253,'Data Analysis'!A1252:Q3587,9,FALSE)</f>
        <v>No</v>
      </c>
      <c r="G1253" s="7" t="str">
        <f>VLOOKUP(A1253,'Data Analysis'!A1252:Q3587,8,FALSE)</f>
        <v>No</v>
      </c>
      <c r="H1253" s="7">
        <f>VLOOKUP(A1253,'Data Analysis'!A1252:Q3587,10,FALSE)</f>
        <v>2</v>
      </c>
      <c r="I1253" s="7" t="str">
        <f>VLOOKUP(A1253,'Data Analysis'!A1252:Q3587,17,FALSE)</f>
        <v>No</v>
      </c>
      <c r="J1253" s="7" t="str">
        <f>VLOOKUP(A1253,'Data Analysis'!A1252:Q3587,11,FALSE)</f>
        <v>Overweight</v>
      </c>
      <c r="K1253" s="7" t="str">
        <f>VLOOKUP(A1253,'Data Analysis'!A1252:Q3587,12,FALSE)</f>
        <v>Normal</v>
      </c>
      <c r="L1253" s="7" t="str">
        <f>VLOOKUP(A1253,'Data Analysis'!A1252:Q3587,13,FALSE)</f>
        <v>14-Nov-1972</v>
      </c>
      <c r="M1253" s="7">
        <f>VLOOKUP(A1253,'Data Analysis'!A1252:Q3587,14,FALSE)</f>
        <v>8827.21</v>
      </c>
      <c r="N1253" s="7" t="str">
        <f>VLOOKUP(A1253,'Data Analysis'!A1252:Q3587,16,FALSE)</f>
        <v>tier - 3</v>
      </c>
      <c r="O1253" s="7" t="str">
        <f>VLOOKUP(A1253,'Data Analysis'!A1252:Q3587,15,FALSE)</f>
        <v>tier - 1</v>
      </c>
      <c r="P1253" s="7">
        <f>VLOOKUP(A1253,'Data Analysis'!A1252:Q3587,2,FALSE)</f>
        <v>50</v>
      </c>
      <c r="Q1253" s="7">
        <f>VLOOKUP(A1254,'Data Analysis'!A1253:Q3588,2,FALSE)</f>
        <v>46</v>
      </c>
    </row>
    <row r="1254" ht="15.6" spans="1:17">
      <c r="A1254" s="9" t="s">
        <v>2506</v>
      </c>
      <c r="B1254" s="7" t="str">
        <f>VLOOKUP(A1254,'Data Analysis'!A1253:Q3588,4,FALSE)</f>
        <v>  Claire M</v>
      </c>
      <c r="C1254" s="7">
        <f>VLOOKUP(A1254,'Data Analysis'!A1253:Q3588,5,FALSE)</f>
        <v>30.2</v>
      </c>
      <c r="D1254" s="7">
        <f>VLOOKUP(A1254,'Data Analysis'!A1253:Q3588,6,FALSE)</f>
        <v>6.25</v>
      </c>
      <c r="E1254" s="7" t="str">
        <f>VLOOKUP(A1254,'Data Analysis'!A1253:Q3588,7,FALSE)</f>
        <v>yes</v>
      </c>
      <c r="F1254" s="7" t="str">
        <f>VLOOKUP(A1254,'Data Analysis'!A1253:Q3588,9,FALSE)</f>
        <v>No</v>
      </c>
      <c r="G1254" s="7" t="str">
        <f>VLOOKUP(A1254,'Data Analysis'!A1253:Q3588,8,FALSE)</f>
        <v>No</v>
      </c>
      <c r="H1254" s="7">
        <f>VLOOKUP(A1254,'Data Analysis'!A1253:Q3588,10,FALSE)</f>
        <v>0</v>
      </c>
      <c r="I1254" s="7" t="str">
        <f>VLOOKUP(A1254,'Data Analysis'!A1253:Q3588,17,FALSE)</f>
        <v>No</v>
      </c>
      <c r="J1254" s="7" t="str">
        <f>VLOOKUP(A1254,'Data Analysis'!A1253:Q3588,11,FALSE)</f>
        <v>Obesity</v>
      </c>
      <c r="K1254" s="7" t="str">
        <f>VLOOKUP(A1254,'Data Analysis'!A1253:Q3588,12,FALSE)</f>
        <v>Prediabetes</v>
      </c>
      <c r="L1254" s="7" t="str">
        <f>VLOOKUP(A1254,'Data Analysis'!A1253:Q3588,13,FALSE)</f>
        <v>14-Jul-1976</v>
      </c>
      <c r="M1254" s="7">
        <f>VLOOKUP(A1254,'Data Analysis'!A1253:Q3588,14,FALSE)</f>
        <v>8825.09</v>
      </c>
      <c r="N1254" s="7" t="str">
        <f>VLOOKUP(A1254,'Data Analysis'!A1253:Q3588,16,FALSE)</f>
        <v>tier - 2</v>
      </c>
      <c r="O1254" s="7" t="str">
        <f>VLOOKUP(A1254,'Data Analysis'!A1253:Q3588,15,FALSE)</f>
        <v>tier - 3</v>
      </c>
      <c r="P1254" s="7">
        <f>VLOOKUP(A1254,'Data Analysis'!A1253:Q3588,2,FALSE)</f>
        <v>46</v>
      </c>
      <c r="Q1254" s="7">
        <f>VLOOKUP(A1255,'Data Analysis'!A1254:Q3589,2,FALSE)</f>
        <v>34</v>
      </c>
    </row>
    <row r="1255" ht="15.6" spans="1:17">
      <c r="A1255" s="9" t="s">
        <v>2508</v>
      </c>
      <c r="B1255" s="7" t="str">
        <f>VLOOKUP(A1255,'Data Analysis'!A1254:Q3589,4,FALSE)</f>
        <v>  Jennifer</v>
      </c>
      <c r="C1255" s="7">
        <f>VLOOKUP(A1255,'Data Analysis'!A1254:Q3589,5,FALSE)</f>
        <v>31.26</v>
      </c>
      <c r="D1255" s="7">
        <f>VLOOKUP(A1255,'Data Analysis'!A1254:Q3589,6,FALSE)</f>
        <v>5.94</v>
      </c>
      <c r="E1255" s="7" t="str">
        <f>VLOOKUP(A1255,'Data Analysis'!A1254:Q3589,7,FALSE)</f>
        <v>yes</v>
      </c>
      <c r="F1255" s="7" t="str">
        <f>VLOOKUP(A1255,'Data Analysis'!A1254:Q3589,9,FALSE)</f>
        <v>No</v>
      </c>
      <c r="G1255" s="7" t="str">
        <f>VLOOKUP(A1255,'Data Analysis'!A1254:Q3589,8,FALSE)</f>
        <v>No</v>
      </c>
      <c r="H1255" s="7">
        <f>VLOOKUP(A1255,'Data Analysis'!A1254:Q3589,10,FALSE)</f>
        <v>1</v>
      </c>
      <c r="I1255" s="7" t="str">
        <f>VLOOKUP(A1255,'Data Analysis'!A1254:Q3589,17,FALSE)</f>
        <v>No</v>
      </c>
      <c r="J1255" s="7" t="str">
        <f>VLOOKUP(A1255,'Data Analysis'!A1254:Q3589,11,FALSE)</f>
        <v>Normal Weight</v>
      </c>
      <c r="K1255" s="7" t="str">
        <f>VLOOKUP(A1255,'Data Analysis'!A1254:Q3589,12,FALSE)</f>
        <v>Prediabetes</v>
      </c>
      <c r="L1255" s="7" t="str">
        <f>VLOOKUP(A1255,'Data Analysis'!A1254:Q3589,13,FALSE)</f>
        <v>22-Aug-1988</v>
      </c>
      <c r="M1255" s="7">
        <f>VLOOKUP(A1255,'Data Analysis'!A1254:Q3589,14,FALSE)</f>
        <v>8824.27</v>
      </c>
      <c r="N1255" s="7" t="str">
        <f>VLOOKUP(A1255,'Data Analysis'!A1254:Q3589,16,FALSE)</f>
        <v>tier - 2</v>
      </c>
      <c r="O1255" s="7" t="str">
        <f>VLOOKUP(A1255,'Data Analysis'!A1254:Q3589,15,FALSE)</f>
        <v>tier - 1</v>
      </c>
      <c r="P1255" s="7">
        <f>VLOOKUP(A1255,'Data Analysis'!A1254:Q3589,2,FALSE)</f>
        <v>34</v>
      </c>
      <c r="Q1255" s="7">
        <f>VLOOKUP(A1256,'Data Analysis'!A1255:Q3590,2,FALSE)</f>
        <v>46</v>
      </c>
    </row>
    <row r="1256" ht="15.6" spans="1:17">
      <c r="A1256" s="9" t="s">
        <v>2510</v>
      </c>
      <c r="B1256" s="7" t="str">
        <f>VLOOKUP(A1256,'Data Analysis'!A1255:Q3590,4,FALSE)</f>
        <v>  Maria S</v>
      </c>
      <c r="C1256" s="7">
        <f>VLOOKUP(A1256,'Data Analysis'!A1255:Q3590,5,FALSE)</f>
        <v>33.725</v>
      </c>
      <c r="D1256" s="7">
        <f>VLOOKUP(A1256,'Data Analysis'!A1255:Q3590,6,FALSE)</f>
        <v>6.45</v>
      </c>
      <c r="E1256" s="7" t="str">
        <f>VLOOKUP(A1256,'Data Analysis'!A1255:Q3590,7,FALSE)</f>
        <v>yes</v>
      </c>
      <c r="F1256" s="7" t="str">
        <f>VLOOKUP(A1256,'Data Analysis'!A1255:Q3590,9,FALSE)</f>
        <v>No</v>
      </c>
      <c r="G1256" s="7" t="str">
        <f>VLOOKUP(A1256,'Data Analysis'!A1255:Q3590,8,FALSE)</f>
        <v>No</v>
      </c>
      <c r="H1256" s="7">
        <f>VLOOKUP(A1256,'Data Analysis'!A1255:Q3590,10,FALSE)</f>
        <v>0</v>
      </c>
      <c r="I1256" s="7" t="str">
        <f>VLOOKUP(A1256,'Data Analysis'!A1255:Q3590,17,FALSE)</f>
        <v>No</v>
      </c>
      <c r="J1256" s="7" t="str">
        <f>VLOOKUP(A1256,'Data Analysis'!A1255:Q3590,11,FALSE)</f>
        <v>Normal Weight</v>
      </c>
      <c r="K1256" s="7" t="str">
        <f>VLOOKUP(A1256,'Data Analysis'!A1255:Q3590,12,FALSE)</f>
        <v>Normal</v>
      </c>
      <c r="L1256" s="7" t="str">
        <f>VLOOKUP(A1256,'Data Analysis'!A1255:Q3590,13,FALSE)</f>
        <v>19-Oct-1976</v>
      </c>
      <c r="M1256" s="7">
        <f>VLOOKUP(A1256,'Data Analysis'!A1255:Q3590,14,FALSE)</f>
        <v>8823.99</v>
      </c>
      <c r="N1256" s="7" t="str">
        <f>VLOOKUP(A1256,'Data Analysis'!A1255:Q3590,16,FALSE)</f>
        <v>tier - 2</v>
      </c>
      <c r="O1256" s="7" t="str">
        <f>VLOOKUP(A1256,'Data Analysis'!A1255:Q3590,15,FALSE)</f>
        <v>tier - 3</v>
      </c>
      <c r="P1256" s="7">
        <f>VLOOKUP(A1256,'Data Analysis'!A1255:Q3590,2,FALSE)</f>
        <v>46</v>
      </c>
      <c r="Q1256" s="7">
        <f>VLOOKUP(A1257,'Data Analysis'!A1256:Q3591,2,FALSE)</f>
        <v>46</v>
      </c>
    </row>
    <row r="1257" ht="15.6" spans="1:17">
      <c r="A1257" s="9" t="s">
        <v>2512</v>
      </c>
      <c r="B1257" s="7" t="str">
        <f>VLOOKUP(A1257,'Data Analysis'!A1256:Q3591,4,FALSE)</f>
        <v>  Katherine E</v>
      </c>
      <c r="C1257" s="7">
        <f>VLOOKUP(A1257,'Data Analysis'!A1256:Q3591,5,FALSE)</f>
        <v>28.9</v>
      </c>
      <c r="D1257" s="7">
        <f>VLOOKUP(A1257,'Data Analysis'!A1256:Q3591,6,FALSE)</f>
        <v>5.74</v>
      </c>
      <c r="E1257" s="7" t="str">
        <f>VLOOKUP(A1257,'Data Analysis'!A1256:Q3591,7,FALSE)</f>
        <v>yes</v>
      </c>
      <c r="F1257" s="7" t="str">
        <f>VLOOKUP(A1257,'Data Analysis'!A1256:Q3591,9,FALSE)</f>
        <v>No</v>
      </c>
      <c r="G1257" s="7" t="str">
        <f>VLOOKUP(A1257,'Data Analysis'!A1256:Q3591,8,FALSE)</f>
        <v>No</v>
      </c>
      <c r="H1257" s="7">
        <f>VLOOKUP(A1257,'Data Analysis'!A1256:Q3591,10,FALSE)</f>
        <v>0</v>
      </c>
      <c r="I1257" s="7" t="str">
        <f>VLOOKUP(A1257,'Data Analysis'!A1256:Q3591,17,FALSE)</f>
        <v>No</v>
      </c>
      <c r="J1257" s="7" t="str">
        <f>VLOOKUP(A1257,'Data Analysis'!A1256:Q3591,11,FALSE)</f>
        <v>Obesity</v>
      </c>
      <c r="K1257" s="7" t="str">
        <f>VLOOKUP(A1257,'Data Analysis'!A1256:Q3591,12,FALSE)</f>
        <v>Prediabetes</v>
      </c>
      <c r="L1257" s="7" t="str">
        <f>VLOOKUP(A1257,'Data Analysis'!A1256:Q3591,13,FALSE)</f>
        <v>14-Jun-1976</v>
      </c>
      <c r="M1257" s="7">
        <f>VLOOKUP(A1257,'Data Analysis'!A1256:Q3591,14,FALSE)</f>
        <v>8823.28</v>
      </c>
      <c r="N1257" s="7" t="str">
        <f>VLOOKUP(A1257,'Data Analysis'!A1256:Q3591,16,FALSE)</f>
        <v>tier - 2</v>
      </c>
      <c r="O1257" s="7" t="str">
        <f>VLOOKUP(A1257,'Data Analysis'!A1256:Q3591,15,FALSE)</f>
        <v>tier - 1</v>
      </c>
      <c r="P1257" s="7">
        <f>VLOOKUP(A1257,'Data Analysis'!A1256:Q3591,2,FALSE)</f>
        <v>46</v>
      </c>
      <c r="Q1257" s="7">
        <f>VLOOKUP(A1258,'Data Analysis'!A1257:Q3592,2,FALSE)</f>
        <v>21</v>
      </c>
    </row>
    <row r="1258" ht="15.6" spans="1:17">
      <c r="A1258" s="9" t="s">
        <v>2514</v>
      </c>
      <c r="B1258" s="7" t="str">
        <f>VLOOKUP(A1258,'Data Analysis'!A1257:Q3592,4,FALSE)</f>
        <v>  Michael</v>
      </c>
      <c r="C1258" s="7">
        <f>VLOOKUP(A1258,'Data Analysis'!A1257:Q3592,5,FALSE)</f>
        <v>45.69</v>
      </c>
      <c r="D1258" s="7">
        <f>VLOOKUP(A1258,'Data Analysis'!A1257:Q3592,6,FALSE)</f>
        <v>4.43</v>
      </c>
      <c r="E1258" s="7" t="str">
        <f>VLOOKUP(A1258,'Data Analysis'!A1257:Q3592,7,FALSE)</f>
        <v>yes</v>
      </c>
      <c r="F1258" s="7" t="str">
        <f>VLOOKUP(A1258,'Data Analysis'!A1257:Q3592,9,FALSE)</f>
        <v>No</v>
      </c>
      <c r="G1258" s="7" t="str">
        <f>VLOOKUP(A1258,'Data Analysis'!A1257:Q3592,8,FALSE)</f>
        <v>No</v>
      </c>
      <c r="H1258" s="7">
        <f>VLOOKUP(A1258,'Data Analysis'!A1257:Q3592,10,FALSE)</f>
        <v>0</v>
      </c>
      <c r="I1258" s="7" t="str">
        <f>VLOOKUP(A1258,'Data Analysis'!A1257:Q3592,17,FALSE)</f>
        <v>No</v>
      </c>
      <c r="J1258" s="7" t="str">
        <f>VLOOKUP(A1258,'Data Analysis'!A1257:Q3592,11,FALSE)</f>
        <v>Obesity</v>
      </c>
      <c r="K1258" s="7" t="str">
        <f>VLOOKUP(A1258,'Data Analysis'!A1257:Q3592,12,FALSE)</f>
        <v>Normal</v>
      </c>
      <c r="L1258" s="7" t="str">
        <f>VLOOKUP(A1258,'Data Analysis'!A1257:Q3592,13,FALSE)</f>
        <v>7-Nov-2001</v>
      </c>
      <c r="M1258" s="7">
        <f>VLOOKUP(A1258,'Data Analysis'!A1257:Q3592,14,FALSE)</f>
        <v>8821.88</v>
      </c>
      <c r="N1258" s="7" t="str">
        <f>VLOOKUP(A1258,'Data Analysis'!A1257:Q3592,16,FALSE)</f>
        <v>tier - 2</v>
      </c>
      <c r="O1258" s="7" t="str">
        <f>VLOOKUP(A1258,'Data Analysis'!A1257:Q3592,15,FALSE)</f>
        <v>tier - 3</v>
      </c>
      <c r="P1258" s="7">
        <f>VLOOKUP(A1258,'Data Analysis'!A1257:Q3592,2,FALSE)</f>
        <v>21</v>
      </c>
      <c r="Q1258" s="7">
        <f>VLOOKUP(A1259,'Data Analysis'!A1258:Q3593,2,FALSE)</f>
        <v>57</v>
      </c>
    </row>
    <row r="1259" ht="15.6" spans="1:17">
      <c r="A1259" s="9" t="s">
        <v>2516</v>
      </c>
      <c r="B1259" s="7" t="str">
        <f>VLOOKUP(A1259,'Data Analysis'!A1258:Q3593,4,FALSE)</f>
        <v>  Roxanne</v>
      </c>
      <c r="C1259" s="7">
        <f>VLOOKUP(A1259,'Data Analysis'!A1258:Q3593,5,FALSE)</f>
        <v>21.03</v>
      </c>
      <c r="D1259" s="7">
        <f>VLOOKUP(A1259,'Data Analysis'!A1258:Q3593,6,FALSE)</f>
        <v>6.5</v>
      </c>
      <c r="E1259" s="7" t="str">
        <f>VLOOKUP(A1259,'Data Analysis'!A1258:Q3593,7,FALSE)</f>
        <v>No</v>
      </c>
      <c r="F1259" s="7" t="str">
        <f>VLOOKUP(A1259,'Data Analysis'!A1258:Q3593,9,FALSE)</f>
        <v>No</v>
      </c>
      <c r="G1259" s="7" t="str">
        <f>VLOOKUP(A1259,'Data Analysis'!A1258:Q3593,8,FALSE)</f>
        <v>No</v>
      </c>
      <c r="H1259" s="7">
        <f>VLOOKUP(A1259,'Data Analysis'!A1258:Q3593,10,FALSE)</f>
        <v>0</v>
      </c>
      <c r="I1259" s="7" t="str">
        <f>VLOOKUP(A1259,'Data Analysis'!A1258:Q3593,17,FALSE)</f>
        <v>No</v>
      </c>
      <c r="J1259" s="7" t="str">
        <f>VLOOKUP(A1259,'Data Analysis'!A1258:Q3593,11,FALSE)</f>
        <v>Normal Weight</v>
      </c>
      <c r="K1259" s="7" t="str">
        <f>VLOOKUP(A1259,'Data Analysis'!A1258:Q3593,12,FALSE)</f>
        <v>Normal</v>
      </c>
      <c r="L1259" s="7" t="str">
        <f>VLOOKUP(A1259,'Data Analysis'!A1258:Q3593,13,FALSE)</f>
        <v>29-Aug-1965</v>
      </c>
      <c r="M1259" s="7">
        <f>VLOOKUP(A1259,'Data Analysis'!A1258:Q3593,14,FALSE)</f>
        <v>8800.49</v>
      </c>
      <c r="N1259" s="7" t="str">
        <f>VLOOKUP(A1259,'Data Analysis'!A1258:Q3593,16,FALSE)</f>
        <v>tier - 3</v>
      </c>
      <c r="O1259" s="7" t="str">
        <f>VLOOKUP(A1259,'Data Analysis'!A1258:Q3593,15,FALSE)</f>
        <v>tier - 2</v>
      </c>
      <c r="P1259" s="7">
        <f>VLOOKUP(A1259,'Data Analysis'!A1258:Q3593,2,FALSE)</f>
        <v>57</v>
      </c>
      <c r="Q1259" s="7">
        <f>VLOOKUP(A1260,'Data Analysis'!A1259:Q3594,2,FALSE)</f>
        <v>51</v>
      </c>
    </row>
    <row r="1260" ht="15.6" spans="1:17">
      <c r="A1260" s="9" t="s">
        <v>2518</v>
      </c>
      <c r="B1260" s="7" t="str">
        <f>VLOOKUP(A1260,'Data Analysis'!A1259:Q3594,4,FALSE)</f>
        <v>  Israel</v>
      </c>
      <c r="C1260" s="7">
        <f>VLOOKUP(A1260,'Data Analysis'!A1259:Q3594,5,FALSE)</f>
        <v>37</v>
      </c>
      <c r="D1260" s="7">
        <f>VLOOKUP(A1260,'Data Analysis'!A1259:Q3594,6,FALSE)</f>
        <v>8.75</v>
      </c>
      <c r="E1260" s="7" t="str">
        <f>VLOOKUP(A1260,'Data Analysis'!A1259:Q3594,7,FALSE)</f>
        <v>No</v>
      </c>
      <c r="F1260" s="7" t="str">
        <f>VLOOKUP(A1260,'Data Analysis'!A1259:Q3594,9,FALSE)</f>
        <v>No</v>
      </c>
      <c r="G1260" s="7" t="str">
        <f>VLOOKUP(A1260,'Data Analysis'!A1259:Q3594,8,FALSE)</f>
        <v>No</v>
      </c>
      <c r="H1260" s="7">
        <f>VLOOKUP(A1260,'Data Analysis'!A1259:Q3594,10,FALSE)</f>
        <v>0</v>
      </c>
      <c r="I1260" s="7" t="str">
        <f>VLOOKUP(A1260,'Data Analysis'!A1259:Q3594,17,FALSE)</f>
        <v>No</v>
      </c>
      <c r="J1260" s="7" t="str">
        <f>VLOOKUP(A1260,'Data Analysis'!A1259:Q3594,11,FALSE)</f>
        <v>Normal Weight</v>
      </c>
      <c r="K1260" s="7" t="str">
        <f>VLOOKUP(A1260,'Data Analysis'!A1259:Q3594,12,FALSE)</f>
        <v>Diabetes</v>
      </c>
      <c r="L1260" s="7" t="str">
        <f>VLOOKUP(A1260,'Data Analysis'!A1259:Q3594,13,FALSE)</f>
        <v>18-Jun-1971</v>
      </c>
      <c r="M1260" s="7">
        <f>VLOOKUP(A1260,'Data Analysis'!A1259:Q3594,14,FALSE)</f>
        <v>8798.59</v>
      </c>
      <c r="N1260" s="7" t="str">
        <f>VLOOKUP(A1260,'Data Analysis'!A1259:Q3594,16,FALSE)</f>
        <v>tier - 2</v>
      </c>
      <c r="O1260" s="7" t="str">
        <f>VLOOKUP(A1260,'Data Analysis'!A1259:Q3594,15,FALSE)</f>
        <v>tier - 1</v>
      </c>
      <c r="P1260" s="7">
        <f>VLOOKUP(A1260,'Data Analysis'!A1259:Q3594,2,FALSE)</f>
        <v>51</v>
      </c>
      <c r="Q1260" s="7">
        <f>VLOOKUP(A1261,'Data Analysis'!A1260:Q3595,2,FALSE)</f>
        <v>51</v>
      </c>
    </row>
    <row r="1261" ht="15.6" spans="1:17">
      <c r="A1261" s="9" t="s">
        <v>2520</v>
      </c>
      <c r="B1261" s="7" t="str">
        <f>VLOOKUP(A1261,'Data Analysis'!A1260:Q3595,4,FALSE)</f>
        <v>  Samalya</v>
      </c>
      <c r="C1261" s="7">
        <f>VLOOKUP(A1261,'Data Analysis'!A1260:Q3595,5,FALSE)</f>
        <v>25.4</v>
      </c>
      <c r="D1261" s="7">
        <f>VLOOKUP(A1261,'Data Analysis'!A1260:Q3595,6,FALSE)</f>
        <v>11.96</v>
      </c>
      <c r="E1261" s="7" t="str">
        <f>VLOOKUP(A1261,'Data Analysis'!A1260:Q3595,7,FALSE)</f>
        <v>No</v>
      </c>
      <c r="F1261" s="7" t="str">
        <f>VLOOKUP(A1261,'Data Analysis'!A1260:Q3595,9,FALSE)</f>
        <v>No</v>
      </c>
      <c r="G1261" s="7" t="str">
        <f>VLOOKUP(A1261,'Data Analysis'!A1260:Q3595,8,FALSE)</f>
        <v>No</v>
      </c>
      <c r="H1261" s="7">
        <f>VLOOKUP(A1261,'Data Analysis'!A1260:Q3595,10,FALSE)</f>
        <v>0</v>
      </c>
      <c r="I1261" s="7" t="str">
        <f>VLOOKUP(A1261,'Data Analysis'!A1260:Q3595,17,FALSE)</f>
        <v>No</v>
      </c>
      <c r="J1261" s="7" t="str">
        <f>VLOOKUP(A1261,'Data Analysis'!A1260:Q3595,11,FALSE)</f>
        <v>Normal Weight</v>
      </c>
      <c r="K1261" s="7" t="str">
        <f>VLOOKUP(A1261,'Data Analysis'!A1260:Q3595,12,FALSE)</f>
        <v>Diabetes</v>
      </c>
      <c r="L1261" s="7" t="str">
        <f>VLOOKUP(A1261,'Data Analysis'!A1260:Q3595,13,FALSE)</f>
        <v>23-Aug-1971</v>
      </c>
      <c r="M1261" s="7">
        <f>VLOOKUP(A1261,'Data Analysis'!A1260:Q3595,14,FALSE)</f>
        <v>8782.47</v>
      </c>
      <c r="N1261" s="7" t="str">
        <f>VLOOKUP(A1261,'Data Analysis'!A1260:Q3595,16,FALSE)</f>
        <v>tier - 2</v>
      </c>
      <c r="O1261" s="7" t="str">
        <f>VLOOKUP(A1261,'Data Analysis'!A1260:Q3595,15,FALSE)</f>
        <v>tier - 3</v>
      </c>
      <c r="P1261" s="7">
        <f>VLOOKUP(A1261,'Data Analysis'!A1260:Q3595,2,FALSE)</f>
        <v>51</v>
      </c>
      <c r="Q1261" s="7">
        <f>VLOOKUP(A1262,'Data Analysis'!A1261:Q3596,2,FALSE)</f>
        <v>48</v>
      </c>
    </row>
    <row r="1262" ht="15.6" spans="1:17">
      <c r="A1262" s="9" t="s">
        <v>2522</v>
      </c>
      <c r="B1262" s="7" t="str">
        <f>VLOOKUP(A1262,'Data Analysis'!A1261:Q3596,4,FALSE)</f>
        <v>  Peter</v>
      </c>
      <c r="C1262" s="7">
        <f>VLOOKUP(A1262,'Data Analysis'!A1261:Q3596,5,FALSE)</f>
        <v>32.3</v>
      </c>
      <c r="D1262" s="7">
        <f>VLOOKUP(A1262,'Data Analysis'!A1261:Q3596,6,FALSE)</f>
        <v>10.54</v>
      </c>
      <c r="E1262" s="7" t="str">
        <f>VLOOKUP(A1262,'Data Analysis'!A1261:Q3596,7,FALSE)</f>
        <v>No</v>
      </c>
      <c r="F1262" s="7" t="str">
        <f>VLOOKUP(A1262,'Data Analysis'!A1261:Q3596,9,FALSE)</f>
        <v>No</v>
      </c>
      <c r="G1262" s="7" t="str">
        <f>VLOOKUP(A1262,'Data Analysis'!A1261:Q3596,8,FALSE)</f>
        <v>No</v>
      </c>
      <c r="H1262" s="7">
        <f>VLOOKUP(A1262,'Data Analysis'!A1261:Q3596,10,FALSE)</f>
        <v>0</v>
      </c>
      <c r="I1262" s="7" t="str">
        <f>VLOOKUP(A1262,'Data Analysis'!A1261:Q3596,17,FALSE)</f>
        <v>No</v>
      </c>
      <c r="J1262" s="7" t="str">
        <f>VLOOKUP(A1262,'Data Analysis'!A1261:Q3596,11,FALSE)</f>
        <v>Obesity</v>
      </c>
      <c r="K1262" s="7" t="str">
        <f>VLOOKUP(A1262,'Data Analysis'!A1261:Q3596,12,FALSE)</f>
        <v>Diabetes</v>
      </c>
      <c r="L1262" s="7" t="str">
        <f>VLOOKUP(A1262,'Data Analysis'!A1261:Q3596,13,FALSE)</f>
        <v>6-Sep-1974</v>
      </c>
      <c r="M1262" s="7">
        <f>VLOOKUP(A1262,'Data Analysis'!A1261:Q3596,14,FALSE)</f>
        <v>8765.25</v>
      </c>
      <c r="N1262" s="7" t="str">
        <f>VLOOKUP(A1262,'Data Analysis'!A1261:Q3596,16,FALSE)</f>
        <v>tier - 2</v>
      </c>
      <c r="O1262" s="7" t="str">
        <f>VLOOKUP(A1262,'Data Analysis'!A1261:Q3596,15,FALSE)</f>
        <v>tier - 3</v>
      </c>
      <c r="P1262" s="7">
        <f>VLOOKUP(A1262,'Data Analysis'!A1261:Q3596,2,FALSE)</f>
        <v>48</v>
      </c>
      <c r="Q1262" s="7">
        <f>VLOOKUP(A1263,'Data Analysis'!A1262:Q3597,2,FALSE)</f>
        <v>53</v>
      </c>
    </row>
    <row r="1263" ht="15.6" spans="1:17">
      <c r="A1263" s="9" t="s">
        <v>2524</v>
      </c>
      <c r="B1263" s="7" t="str">
        <f>VLOOKUP(A1263,'Data Analysis'!A1262:Q3597,4,FALSE)</f>
        <v>  Alicia</v>
      </c>
      <c r="C1263" s="7">
        <f>VLOOKUP(A1263,'Data Analysis'!A1262:Q3597,5,FALSE)</f>
        <v>23.94</v>
      </c>
      <c r="D1263" s="7">
        <f>VLOOKUP(A1263,'Data Analysis'!A1262:Q3597,6,FALSE)</f>
        <v>4.54</v>
      </c>
      <c r="E1263" s="7" t="str">
        <f>VLOOKUP(A1263,'Data Analysis'!A1262:Q3597,7,FALSE)</f>
        <v>yes</v>
      </c>
      <c r="F1263" s="7" t="str">
        <f>VLOOKUP(A1263,'Data Analysis'!A1262:Q3597,9,FALSE)</f>
        <v>No</v>
      </c>
      <c r="G1263" s="7" t="str">
        <f>VLOOKUP(A1263,'Data Analysis'!A1262:Q3597,8,FALSE)</f>
        <v>Yes</v>
      </c>
      <c r="H1263" s="7">
        <f>VLOOKUP(A1263,'Data Analysis'!A1262:Q3597,10,FALSE)</f>
        <v>1</v>
      </c>
      <c r="I1263" s="7" t="str">
        <f>VLOOKUP(A1263,'Data Analysis'!A1262:Q3597,17,FALSE)</f>
        <v>No</v>
      </c>
      <c r="J1263" s="7" t="str">
        <f>VLOOKUP(A1263,'Data Analysis'!A1262:Q3597,11,FALSE)</f>
        <v>Normal Weight</v>
      </c>
      <c r="K1263" s="7" t="str">
        <f>VLOOKUP(A1263,'Data Analysis'!A1262:Q3597,12,FALSE)</f>
        <v>Normal</v>
      </c>
      <c r="L1263" s="7" t="str">
        <f>VLOOKUP(A1263,'Data Analysis'!A1262:Q3597,13,FALSE)</f>
        <v>9-Sep-1969</v>
      </c>
      <c r="M1263" s="7">
        <f>VLOOKUP(A1263,'Data Analysis'!A1262:Q3597,14,FALSE)</f>
        <v>8760.12</v>
      </c>
      <c r="N1263" s="7" t="str">
        <f>VLOOKUP(A1263,'Data Analysis'!A1262:Q3597,16,FALSE)</f>
        <v>tier - 2</v>
      </c>
      <c r="O1263" s="7" t="str">
        <f>VLOOKUP(A1263,'Data Analysis'!A1262:Q3597,15,FALSE)</f>
        <v>tier - 1</v>
      </c>
      <c r="P1263" s="7">
        <f>VLOOKUP(A1263,'Data Analysis'!A1262:Q3597,2,FALSE)</f>
        <v>53</v>
      </c>
      <c r="Q1263" s="7">
        <f>VLOOKUP(A1264,'Data Analysis'!A1263:Q3598,2,FALSE)</f>
        <v>23</v>
      </c>
    </row>
    <row r="1264" ht="15.6" spans="1:17">
      <c r="A1264" s="9" t="s">
        <v>2526</v>
      </c>
      <c r="B1264" s="7" t="str">
        <f>VLOOKUP(A1264,'Data Analysis'!A1263:Q3598,4,FALSE)</f>
        <v>  Sarah K</v>
      </c>
      <c r="C1264" s="7">
        <f>VLOOKUP(A1264,'Data Analysis'!A1263:Q3598,5,FALSE)</f>
        <v>46.4</v>
      </c>
      <c r="D1264" s="7">
        <f>VLOOKUP(A1264,'Data Analysis'!A1263:Q3598,6,FALSE)</f>
        <v>5.71</v>
      </c>
      <c r="E1264" s="7" t="str">
        <f>VLOOKUP(A1264,'Data Analysis'!A1263:Q3598,7,FALSE)</f>
        <v>No</v>
      </c>
      <c r="F1264" s="7" t="str">
        <f>VLOOKUP(A1264,'Data Analysis'!A1263:Q3598,9,FALSE)</f>
        <v>No</v>
      </c>
      <c r="G1264" s="7" t="str">
        <f>VLOOKUP(A1264,'Data Analysis'!A1263:Q3598,8,FALSE)</f>
        <v>No</v>
      </c>
      <c r="H1264" s="7">
        <f>VLOOKUP(A1264,'Data Analysis'!A1263:Q3598,10,FALSE)</f>
        <v>0</v>
      </c>
      <c r="I1264" s="7" t="str">
        <f>VLOOKUP(A1264,'Data Analysis'!A1263:Q3598,17,FALSE)</f>
        <v>No</v>
      </c>
      <c r="J1264" s="7" t="str">
        <f>VLOOKUP(A1264,'Data Analysis'!A1263:Q3598,11,FALSE)</f>
        <v>Normal Weight</v>
      </c>
      <c r="K1264" s="7" t="str">
        <f>VLOOKUP(A1264,'Data Analysis'!A1263:Q3598,12,FALSE)</f>
        <v>Prediabetes</v>
      </c>
      <c r="L1264" s="7" t="str">
        <f>VLOOKUP(A1264,'Data Analysis'!A1263:Q3598,13,FALSE)</f>
        <v>23-Aug-1999</v>
      </c>
      <c r="M1264" s="7">
        <f>VLOOKUP(A1264,'Data Analysis'!A1263:Q3598,14,FALSE)</f>
        <v>8747.68</v>
      </c>
      <c r="N1264" s="7" t="str">
        <f>VLOOKUP(A1264,'Data Analysis'!A1263:Q3598,16,FALSE)</f>
        <v>tier - 2</v>
      </c>
      <c r="O1264" s="7" t="str">
        <f>VLOOKUP(A1264,'Data Analysis'!A1263:Q3598,15,FALSE)</f>
        <v>tier - 3</v>
      </c>
      <c r="P1264" s="7">
        <f>VLOOKUP(A1264,'Data Analysis'!A1263:Q3598,2,FALSE)</f>
        <v>23</v>
      </c>
      <c r="Q1264" s="7">
        <f>VLOOKUP(A1265,'Data Analysis'!A1264:Q3599,2,FALSE)</f>
        <v>46</v>
      </c>
    </row>
    <row r="1265" ht="15.6" spans="1:17">
      <c r="A1265" s="9" t="s">
        <v>2528</v>
      </c>
      <c r="B1265" s="7" t="str">
        <f>VLOOKUP(A1265,'Data Analysis'!A1264:Q3599,4,FALSE)</f>
        <v>  Guomin</v>
      </c>
      <c r="C1265" s="7">
        <f>VLOOKUP(A1265,'Data Analysis'!A1264:Q3599,5,FALSE)</f>
        <v>40.375</v>
      </c>
      <c r="D1265" s="7">
        <f>VLOOKUP(A1265,'Data Analysis'!A1264:Q3599,6,FALSE)</f>
        <v>6.25</v>
      </c>
      <c r="E1265" s="7" t="str">
        <f>VLOOKUP(A1265,'Data Analysis'!A1264:Q3599,7,FALSE)</f>
        <v>yes</v>
      </c>
      <c r="F1265" s="7" t="str">
        <f>VLOOKUP(A1265,'Data Analysis'!A1264:Q3599,9,FALSE)</f>
        <v>No</v>
      </c>
      <c r="G1265" s="7" t="str">
        <f>VLOOKUP(A1265,'Data Analysis'!A1264:Q3599,8,FALSE)</f>
        <v>No</v>
      </c>
      <c r="H1265" s="7">
        <f>VLOOKUP(A1265,'Data Analysis'!A1264:Q3599,10,FALSE)</f>
        <v>0</v>
      </c>
      <c r="I1265" s="7" t="str">
        <f>VLOOKUP(A1265,'Data Analysis'!A1264:Q3599,17,FALSE)</f>
        <v>No</v>
      </c>
      <c r="J1265" s="7" t="str">
        <f>VLOOKUP(A1265,'Data Analysis'!A1264:Q3599,11,FALSE)</f>
        <v>Obesity</v>
      </c>
      <c r="K1265" s="7" t="str">
        <f>VLOOKUP(A1265,'Data Analysis'!A1264:Q3599,12,FALSE)</f>
        <v>Prediabetes</v>
      </c>
      <c r="L1265" s="7" t="str">
        <f>VLOOKUP(A1265,'Data Analysis'!A1264:Q3599,13,FALSE)</f>
        <v>17-Jun-1976</v>
      </c>
      <c r="M1265" s="7">
        <f>VLOOKUP(A1265,'Data Analysis'!A1264:Q3599,14,FALSE)</f>
        <v>8733.23</v>
      </c>
      <c r="N1265" s="7" t="str">
        <f>VLOOKUP(A1265,'Data Analysis'!A1264:Q3599,16,FALSE)</f>
        <v>tier - 2</v>
      </c>
      <c r="O1265" s="7" t="str">
        <f>VLOOKUP(A1265,'Data Analysis'!A1264:Q3599,15,FALSE)</f>
        <v>tier - 3</v>
      </c>
      <c r="P1265" s="7">
        <f>VLOOKUP(A1265,'Data Analysis'!A1264:Q3599,2,FALSE)</f>
        <v>46</v>
      </c>
      <c r="Q1265" s="7">
        <f>VLOOKUP(A1266,'Data Analysis'!A1265:Q3600,2,FALSE)</f>
        <v>49</v>
      </c>
    </row>
    <row r="1266" ht="15.6" spans="1:17">
      <c r="A1266" s="9" t="s">
        <v>2530</v>
      </c>
      <c r="B1266" s="7" t="str">
        <f>VLOOKUP(A1266,'Data Analysis'!A1265:Q3600,4,FALSE)</f>
        <v>  Javier</v>
      </c>
      <c r="C1266" s="7">
        <f>VLOOKUP(A1266,'Data Analysis'!A1265:Q3600,5,FALSE)</f>
        <v>28.7</v>
      </c>
      <c r="D1266" s="7">
        <f>VLOOKUP(A1266,'Data Analysis'!A1265:Q3600,6,FALSE)</f>
        <v>9.47</v>
      </c>
      <c r="E1266" s="7" t="str">
        <f>VLOOKUP(A1266,'Data Analysis'!A1265:Q3600,7,FALSE)</f>
        <v>No</v>
      </c>
      <c r="F1266" s="7" t="str">
        <f>VLOOKUP(A1266,'Data Analysis'!A1265:Q3600,9,FALSE)</f>
        <v>No</v>
      </c>
      <c r="G1266" s="7" t="str">
        <f>VLOOKUP(A1266,'Data Analysis'!A1265:Q3600,8,FALSE)</f>
        <v>No</v>
      </c>
      <c r="H1266" s="7">
        <f>VLOOKUP(A1266,'Data Analysis'!A1265:Q3600,10,FALSE)</f>
        <v>2</v>
      </c>
      <c r="I1266" s="7" t="str">
        <f>VLOOKUP(A1266,'Data Analysis'!A1265:Q3600,17,FALSE)</f>
        <v>No</v>
      </c>
      <c r="J1266" s="7" t="str">
        <f>VLOOKUP(A1266,'Data Analysis'!A1265:Q3600,11,FALSE)</f>
        <v>Obesity</v>
      </c>
      <c r="K1266" s="7" t="str">
        <f>VLOOKUP(A1266,'Data Analysis'!A1265:Q3600,12,FALSE)</f>
        <v>Diabetes</v>
      </c>
      <c r="L1266" s="7" t="str">
        <f>VLOOKUP(A1266,'Data Analysis'!A1265:Q3600,13,FALSE)</f>
        <v>25-Jun-1973</v>
      </c>
      <c r="M1266" s="7">
        <f>VLOOKUP(A1266,'Data Analysis'!A1265:Q3600,14,FALSE)</f>
        <v>8703.46</v>
      </c>
      <c r="N1266" s="7" t="str">
        <f>VLOOKUP(A1266,'Data Analysis'!A1265:Q3600,16,FALSE)</f>
        <v>tier - 3</v>
      </c>
      <c r="O1266" s="7" t="str">
        <f>VLOOKUP(A1266,'Data Analysis'!A1265:Q3600,15,FALSE)</f>
        <v>tier - 3</v>
      </c>
      <c r="P1266" s="7">
        <f>VLOOKUP(A1266,'Data Analysis'!A1265:Q3600,2,FALSE)</f>
        <v>49</v>
      </c>
      <c r="Q1266" s="7">
        <f>VLOOKUP(A1267,'Data Analysis'!A1266:Q3601,2,FALSE)</f>
        <v>42</v>
      </c>
    </row>
    <row r="1267" ht="15.6" spans="1:17">
      <c r="A1267" s="9" t="s">
        <v>2532</v>
      </c>
      <c r="B1267" s="7" t="str">
        <f>VLOOKUP(A1267,'Data Analysis'!A1266:Q3601,4,FALSE)</f>
        <v>  Matt</v>
      </c>
      <c r="C1267" s="7">
        <f>VLOOKUP(A1267,'Data Analysis'!A1266:Q3601,5,FALSE)</f>
        <v>26.63</v>
      </c>
      <c r="D1267" s="7">
        <f>VLOOKUP(A1267,'Data Analysis'!A1266:Q3601,6,FALSE)</f>
        <v>5.7</v>
      </c>
      <c r="E1267" s="7" t="str">
        <f>VLOOKUP(A1267,'Data Analysis'!A1266:Q3601,7,FALSE)</f>
        <v>No</v>
      </c>
      <c r="F1267" s="7" t="str">
        <f>VLOOKUP(A1267,'Data Analysis'!A1266:Q3601,9,FALSE)</f>
        <v>No</v>
      </c>
      <c r="G1267" s="7" t="str">
        <f>VLOOKUP(A1267,'Data Analysis'!A1266:Q3601,8,FALSE)</f>
        <v>No</v>
      </c>
      <c r="H1267" s="7">
        <f>VLOOKUP(A1267,'Data Analysis'!A1266:Q3601,10,FALSE)</f>
        <v>0</v>
      </c>
      <c r="I1267" s="7" t="str">
        <f>VLOOKUP(A1267,'Data Analysis'!A1266:Q3601,17,FALSE)</f>
        <v>No</v>
      </c>
      <c r="J1267" s="7" t="str">
        <f>VLOOKUP(A1267,'Data Analysis'!A1266:Q3601,11,FALSE)</f>
        <v>Overweight</v>
      </c>
      <c r="K1267" s="7" t="str">
        <f>VLOOKUP(A1267,'Data Analysis'!A1266:Q3601,12,FALSE)</f>
        <v>Prediabetes</v>
      </c>
      <c r="L1267" s="7" t="str">
        <f>VLOOKUP(A1267,'Data Analysis'!A1266:Q3601,13,FALSE)</f>
        <v>28-Oct-1980</v>
      </c>
      <c r="M1267" s="7">
        <f>VLOOKUP(A1267,'Data Analysis'!A1266:Q3601,14,FALSE)</f>
        <v>8701.84</v>
      </c>
      <c r="N1267" s="7" t="str">
        <f>VLOOKUP(A1267,'Data Analysis'!A1266:Q3601,16,FALSE)</f>
        <v>tier - 2</v>
      </c>
      <c r="O1267" s="7" t="str">
        <f>VLOOKUP(A1267,'Data Analysis'!A1266:Q3601,15,FALSE)</f>
        <v>tier - 3</v>
      </c>
      <c r="P1267" s="7">
        <f>VLOOKUP(A1267,'Data Analysis'!A1266:Q3601,2,FALSE)</f>
        <v>42</v>
      </c>
      <c r="Q1267" s="7">
        <f>VLOOKUP(A1268,'Data Analysis'!A1267:Q3602,2,FALSE)</f>
        <v>49</v>
      </c>
    </row>
    <row r="1268" ht="15.6" spans="1:17">
      <c r="A1268" s="9" t="s">
        <v>2534</v>
      </c>
      <c r="B1268" s="7" t="str">
        <f>VLOOKUP(A1268,'Data Analysis'!A1267:Q3602,4,FALSE)</f>
        <v>  Thomas S</v>
      </c>
      <c r="C1268" s="7">
        <f>VLOOKUP(A1268,'Data Analysis'!A1267:Q3602,5,FALSE)</f>
        <v>22.515</v>
      </c>
      <c r="D1268" s="7">
        <f>VLOOKUP(A1268,'Data Analysis'!A1267:Q3602,6,FALSE)</f>
        <v>11.18</v>
      </c>
      <c r="E1268" s="7" t="str">
        <f>VLOOKUP(A1268,'Data Analysis'!A1267:Q3602,7,FALSE)</f>
        <v>No</v>
      </c>
      <c r="F1268" s="7" t="str">
        <f>VLOOKUP(A1268,'Data Analysis'!A1267:Q3602,9,FALSE)</f>
        <v>No</v>
      </c>
      <c r="G1268" s="7" t="str">
        <f>VLOOKUP(A1268,'Data Analysis'!A1267:Q3602,8,FALSE)</f>
        <v>No</v>
      </c>
      <c r="H1268" s="7">
        <f>VLOOKUP(A1268,'Data Analysis'!A1267:Q3602,10,FALSE)</f>
        <v>2</v>
      </c>
      <c r="I1268" s="7" t="str">
        <f>VLOOKUP(A1268,'Data Analysis'!A1267:Q3602,17,FALSE)</f>
        <v>No</v>
      </c>
      <c r="J1268" s="7" t="str">
        <f>VLOOKUP(A1268,'Data Analysis'!A1267:Q3602,11,FALSE)</f>
        <v>Normal Weight</v>
      </c>
      <c r="K1268" s="7" t="str">
        <f>VLOOKUP(A1268,'Data Analysis'!A1267:Q3602,12,FALSE)</f>
        <v>Diabetes</v>
      </c>
      <c r="L1268" s="7" t="str">
        <f>VLOOKUP(A1268,'Data Analysis'!A1267:Q3602,13,FALSE)</f>
        <v>11-Oct-1973</v>
      </c>
      <c r="M1268" s="7">
        <f>VLOOKUP(A1268,'Data Analysis'!A1267:Q3602,14,FALSE)</f>
        <v>8688.86</v>
      </c>
      <c r="N1268" s="7" t="str">
        <f>VLOOKUP(A1268,'Data Analysis'!A1267:Q3602,16,FALSE)</f>
        <v>tier - 2</v>
      </c>
      <c r="O1268" s="7" t="str">
        <f>VLOOKUP(A1268,'Data Analysis'!A1267:Q3602,15,FALSE)</f>
        <v>tier - 1</v>
      </c>
      <c r="P1268" s="7">
        <f>VLOOKUP(A1268,'Data Analysis'!A1267:Q3602,2,FALSE)</f>
        <v>49</v>
      </c>
      <c r="Q1268" s="7">
        <f>VLOOKUP(A1269,'Data Analysis'!A1268:Q3603,2,FALSE)</f>
        <v>48</v>
      </c>
    </row>
    <row r="1269" ht="15.6" spans="1:17">
      <c r="A1269" s="9" t="s">
        <v>2536</v>
      </c>
      <c r="B1269" s="7" t="str">
        <f>VLOOKUP(A1269,'Data Analysis'!A1268:Q3603,4,FALSE)</f>
        <v>  Martha Patricia</v>
      </c>
      <c r="C1269" s="7">
        <f>VLOOKUP(A1269,'Data Analysis'!A1268:Q3603,5,FALSE)</f>
        <v>36.575</v>
      </c>
      <c r="D1269" s="7">
        <f>VLOOKUP(A1269,'Data Analysis'!A1268:Q3603,6,FALSE)</f>
        <v>10.98</v>
      </c>
      <c r="E1269" s="7" t="str">
        <f>VLOOKUP(A1269,'Data Analysis'!A1268:Q3603,7,FALSE)</f>
        <v>No</v>
      </c>
      <c r="F1269" s="7" t="str">
        <f>VLOOKUP(A1269,'Data Analysis'!A1268:Q3603,9,FALSE)</f>
        <v>No</v>
      </c>
      <c r="G1269" s="7" t="str">
        <f>VLOOKUP(A1269,'Data Analysis'!A1268:Q3603,8,FALSE)</f>
        <v>No</v>
      </c>
      <c r="H1269" s="7">
        <f>VLOOKUP(A1269,'Data Analysis'!A1268:Q3603,10,FALSE)</f>
        <v>0</v>
      </c>
      <c r="I1269" s="7" t="str">
        <f>VLOOKUP(A1269,'Data Analysis'!A1268:Q3603,17,FALSE)</f>
        <v>No</v>
      </c>
      <c r="J1269" s="7" t="str">
        <f>VLOOKUP(A1269,'Data Analysis'!A1268:Q3603,11,FALSE)</f>
        <v>Obesity</v>
      </c>
      <c r="K1269" s="7" t="str">
        <f>VLOOKUP(A1269,'Data Analysis'!A1268:Q3603,12,FALSE)</f>
        <v>Diabetes</v>
      </c>
      <c r="L1269" s="7" t="str">
        <f>VLOOKUP(A1269,'Data Analysis'!A1268:Q3603,13,FALSE)</f>
        <v>16-Aug-1974</v>
      </c>
      <c r="M1269" s="7">
        <f>VLOOKUP(A1269,'Data Analysis'!A1268:Q3603,14,FALSE)</f>
        <v>8671.19</v>
      </c>
      <c r="N1269" s="7" t="str">
        <f>VLOOKUP(A1269,'Data Analysis'!A1268:Q3603,16,FALSE)</f>
        <v>tier - 2</v>
      </c>
      <c r="O1269" s="7" t="str">
        <f>VLOOKUP(A1269,'Data Analysis'!A1268:Q3603,15,FALSE)</f>
        <v>tier - 1</v>
      </c>
      <c r="P1269" s="7">
        <f>VLOOKUP(A1269,'Data Analysis'!A1268:Q3603,2,FALSE)</f>
        <v>48</v>
      </c>
      <c r="Q1269" s="7">
        <f>VLOOKUP(A1270,'Data Analysis'!A1269:Q3604,2,FALSE)</f>
        <v>53</v>
      </c>
    </row>
    <row r="1270" ht="15.6" spans="1:17">
      <c r="A1270" s="9" t="s">
        <v>2538</v>
      </c>
      <c r="B1270" s="7" t="str">
        <f>VLOOKUP(A1270,'Data Analysis'!A1269:Q3604,4,FALSE)</f>
        <v>  Alicia</v>
      </c>
      <c r="C1270" s="7">
        <f>VLOOKUP(A1270,'Data Analysis'!A1269:Q3604,5,FALSE)</f>
        <v>23.66</v>
      </c>
      <c r="D1270" s="7">
        <f>VLOOKUP(A1270,'Data Analysis'!A1269:Q3604,6,FALSE)</f>
        <v>5.11</v>
      </c>
      <c r="E1270" s="7" t="str">
        <f>VLOOKUP(A1270,'Data Analysis'!A1269:Q3604,7,FALSE)</f>
        <v>yes</v>
      </c>
      <c r="F1270" s="7" t="str">
        <f>VLOOKUP(A1270,'Data Analysis'!A1269:Q3604,9,FALSE)</f>
        <v>No</v>
      </c>
      <c r="G1270" s="7" t="str">
        <f>VLOOKUP(A1270,'Data Analysis'!A1269:Q3604,8,FALSE)</f>
        <v>Yes</v>
      </c>
      <c r="H1270" s="7">
        <f>VLOOKUP(A1270,'Data Analysis'!A1269:Q3604,10,FALSE)</f>
        <v>1</v>
      </c>
      <c r="I1270" s="7" t="str">
        <f>VLOOKUP(A1270,'Data Analysis'!A1269:Q3604,17,FALSE)</f>
        <v>No</v>
      </c>
      <c r="J1270" s="7" t="str">
        <f>VLOOKUP(A1270,'Data Analysis'!A1269:Q3604,11,FALSE)</f>
        <v>Obesity</v>
      </c>
      <c r="K1270" s="7" t="str">
        <f>VLOOKUP(A1270,'Data Analysis'!A1269:Q3604,12,FALSE)</f>
        <v>Normal</v>
      </c>
      <c r="L1270" s="7" t="str">
        <f>VLOOKUP(A1270,'Data Analysis'!A1269:Q3604,13,FALSE)</f>
        <v>10-Aug-1969</v>
      </c>
      <c r="M1270" s="7">
        <f>VLOOKUP(A1270,'Data Analysis'!A1269:Q3604,14,FALSE)</f>
        <v>8665.14</v>
      </c>
      <c r="N1270" s="7" t="str">
        <f>VLOOKUP(A1270,'Data Analysis'!A1269:Q3604,16,FALSE)</f>
        <v>tier - 2</v>
      </c>
      <c r="O1270" s="7" t="str">
        <f>VLOOKUP(A1270,'Data Analysis'!A1269:Q3604,15,FALSE)</f>
        <v>tier - 3</v>
      </c>
      <c r="P1270" s="7">
        <f>VLOOKUP(A1270,'Data Analysis'!A1269:Q3604,2,FALSE)</f>
        <v>53</v>
      </c>
      <c r="Q1270" s="7">
        <f>VLOOKUP(A1271,'Data Analysis'!A1270:Q3605,2,FALSE)</f>
        <v>57</v>
      </c>
    </row>
    <row r="1271" ht="15.6" spans="1:17">
      <c r="A1271" s="9" t="s">
        <v>2540</v>
      </c>
      <c r="B1271" s="7" t="str">
        <f>VLOOKUP(A1271,'Data Analysis'!A1270:Q3605,4,FALSE)</f>
        <v>  Jennifer V</v>
      </c>
      <c r="C1271" s="7">
        <f>VLOOKUP(A1271,'Data Analysis'!A1270:Q3605,5,FALSE)</f>
        <v>18.62</v>
      </c>
      <c r="D1271" s="7">
        <f>VLOOKUP(A1271,'Data Analysis'!A1270:Q3605,6,FALSE)</f>
        <v>10.24</v>
      </c>
      <c r="E1271" s="7" t="str">
        <f>VLOOKUP(A1271,'Data Analysis'!A1270:Q3605,7,FALSE)</f>
        <v>No</v>
      </c>
      <c r="F1271" s="7" t="str">
        <f>VLOOKUP(A1271,'Data Analysis'!A1270:Q3605,9,FALSE)</f>
        <v>No</v>
      </c>
      <c r="G1271" s="7" t="str">
        <f>VLOOKUP(A1271,'Data Analysis'!A1270:Q3605,8,FALSE)</f>
        <v>No</v>
      </c>
      <c r="H1271" s="7">
        <f>VLOOKUP(A1271,'Data Analysis'!A1270:Q3605,10,FALSE)</f>
        <v>0</v>
      </c>
      <c r="I1271" s="7" t="str">
        <f>VLOOKUP(A1271,'Data Analysis'!A1270:Q3605,17,FALSE)</f>
        <v>No</v>
      </c>
      <c r="J1271" s="7" t="str">
        <f>VLOOKUP(A1271,'Data Analysis'!A1270:Q3605,11,FALSE)</f>
        <v>Obesity</v>
      </c>
      <c r="K1271" s="7" t="str">
        <f>VLOOKUP(A1271,'Data Analysis'!A1270:Q3605,12,FALSE)</f>
        <v>Diabetes</v>
      </c>
      <c r="L1271" s="7" t="str">
        <f>VLOOKUP(A1271,'Data Analysis'!A1270:Q3605,13,FALSE)</f>
        <v>21-Oct-1965</v>
      </c>
      <c r="M1271" s="7">
        <f>VLOOKUP(A1271,'Data Analysis'!A1270:Q3605,14,FALSE)</f>
        <v>8665.09</v>
      </c>
      <c r="N1271" s="7" t="str">
        <f>VLOOKUP(A1271,'Data Analysis'!A1270:Q3605,16,FALSE)</f>
        <v>tier - 3</v>
      </c>
      <c r="O1271" s="7" t="str">
        <f>VLOOKUP(A1271,'Data Analysis'!A1270:Q3605,15,FALSE)</f>
        <v>tier - 2</v>
      </c>
      <c r="P1271" s="7">
        <f>VLOOKUP(A1271,'Data Analysis'!A1270:Q3605,2,FALSE)</f>
        <v>57</v>
      </c>
      <c r="Q1271" s="7">
        <f>VLOOKUP(A1272,'Data Analysis'!A1271:Q3606,2,FALSE)</f>
        <v>47</v>
      </c>
    </row>
    <row r="1272" ht="15.6" spans="1:17">
      <c r="A1272" s="9" t="s">
        <v>2542</v>
      </c>
      <c r="B1272" s="7" t="str">
        <f>VLOOKUP(A1272,'Data Analysis'!A1271:Q3606,4,FALSE)</f>
        <v>  Michael W</v>
      </c>
      <c r="C1272" s="7">
        <f>VLOOKUP(A1272,'Data Analysis'!A1271:Q3606,5,FALSE)</f>
        <v>19.19</v>
      </c>
      <c r="D1272" s="7">
        <f>VLOOKUP(A1272,'Data Analysis'!A1271:Q3606,6,FALSE)</f>
        <v>7.71</v>
      </c>
      <c r="E1272" s="7" t="str">
        <f>VLOOKUP(A1272,'Data Analysis'!A1271:Q3606,7,FALSE)</f>
        <v>yes</v>
      </c>
      <c r="F1272" s="7" t="str">
        <f>VLOOKUP(A1272,'Data Analysis'!A1271:Q3606,9,FALSE)</f>
        <v>No</v>
      </c>
      <c r="G1272" s="7" t="str">
        <f>VLOOKUP(A1272,'Data Analysis'!A1271:Q3606,8,FALSE)</f>
        <v>No</v>
      </c>
      <c r="H1272" s="7">
        <f>VLOOKUP(A1272,'Data Analysis'!A1271:Q3606,10,FALSE)</f>
        <v>1</v>
      </c>
      <c r="I1272" s="7" t="str">
        <f>VLOOKUP(A1272,'Data Analysis'!A1271:Q3606,17,FALSE)</f>
        <v>No</v>
      </c>
      <c r="J1272" s="7" t="str">
        <f>VLOOKUP(A1272,'Data Analysis'!A1271:Q3606,11,FALSE)</f>
        <v>Overweight</v>
      </c>
      <c r="K1272" s="7" t="str">
        <f>VLOOKUP(A1272,'Data Analysis'!A1271:Q3606,12,FALSE)</f>
        <v>Diabetes</v>
      </c>
      <c r="L1272" s="7" t="str">
        <f>VLOOKUP(A1272,'Data Analysis'!A1271:Q3606,13,FALSE)</f>
        <v>3-Aug-1975</v>
      </c>
      <c r="M1272" s="7">
        <f>VLOOKUP(A1272,'Data Analysis'!A1271:Q3606,14,FALSE)</f>
        <v>8627.54</v>
      </c>
      <c r="N1272" s="7" t="str">
        <f>VLOOKUP(A1272,'Data Analysis'!A1271:Q3606,16,FALSE)</f>
        <v>tier - 2</v>
      </c>
      <c r="O1272" s="7" t="str">
        <f>VLOOKUP(A1272,'Data Analysis'!A1271:Q3606,15,FALSE)</f>
        <v>tier - 2</v>
      </c>
      <c r="P1272" s="7">
        <f>VLOOKUP(A1272,'Data Analysis'!A1271:Q3606,2,FALSE)</f>
        <v>47</v>
      </c>
      <c r="Q1272" s="7">
        <f>VLOOKUP(A1273,'Data Analysis'!A1272:Q3607,2,FALSE)</f>
        <v>45</v>
      </c>
    </row>
    <row r="1273" ht="15.6" spans="1:17">
      <c r="A1273" s="9" t="s">
        <v>2544</v>
      </c>
      <c r="B1273" s="7" t="str">
        <f>VLOOKUP(A1273,'Data Analysis'!A1272:Q3607,4,FALSE)</f>
        <v>  Eddie C</v>
      </c>
      <c r="C1273" s="7">
        <f>VLOOKUP(A1273,'Data Analysis'!A1272:Q3607,5,FALSE)</f>
        <v>27.5</v>
      </c>
      <c r="D1273" s="7">
        <f>VLOOKUP(A1273,'Data Analysis'!A1272:Q3607,6,FALSE)</f>
        <v>6.03</v>
      </c>
      <c r="E1273" s="7" t="str">
        <f>VLOOKUP(A1273,'Data Analysis'!A1272:Q3607,7,FALSE)</f>
        <v>No</v>
      </c>
      <c r="F1273" s="7" t="str">
        <f>VLOOKUP(A1273,'Data Analysis'!A1272:Q3607,9,FALSE)</f>
        <v>No</v>
      </c>
      <c r="G1273" s="7" t="str">
        <f>VLOOKUP(A1273,'Data Analysis'!A1272:Q3607,8,FALSE)</f>
        <v>No</v>
      </c>
      <c r="H1273" s="7">
        <f>VLOOKUP(A1273,'Data Analysis'!A1272:Q3607,10,FALSE)</f>
        <v>0</v>
      </c>
      <c r="I1273" s="7" t="str">
        <f>VLOOKUP(A1273,'Data Analysis'!A1272:Q3607,17,FALSE)</f>
        <v>No</v>
      </c>
      <c r="J1273" s="7" t="str">
        <f>VLOOKUP(A1273,'Data Analysis'!A1272:Q3607,11,FALSE)</f>
        <v>Overweight</v>
      </c>
      <c r="K1273" s="7" t="str">
        <f>VLOOKUP(A1273,'Data Analysis'!A1272:Q3607,12,FALSE)</f>
        <v>Prediabetes</v>
      </c>
      <c r="L1273" s="7" t="str">
        <f>VLOOKUP(A1273,'Data Analysis'!A1272:Q3607,13,FALSE)</f>
        <v>2-Sep-1977</v>
      </c>
      <c r="M1273" s="7">
        <f>VLOOKUP(A1273,'Data Analysis'!A1272:Q3607,14,FALSE)</f>
        <v>8615.3</v>
      </c>
      <c r="N1273" s="7" t="str">
        <f>VLOOKUP(A1273,'Data Analysis'!A1272:Q3607,16,FALSE)</f>
        <v>tier - 2</v>
      </c>
      <c r="O1273" s="7" t="str">
        <f>VLOOKUP(A1273,'Data Analysis'!A1272:Q3607,15,FALSE)</f>
        <v>tier - 3</v>
      </c>
      <c r="P1273" s="7">
        <f>VLOOKUP(A1273,'Data Analysis'!A1272:Q3607,2,FALSE)</f>
        <v>45</v>
      </c>
      <c r="Q1273" s="7">
        <f>VLOOKUP(A1274,'Data Analysis'!A1273:Q3608,2,FALSE)</f>
        <v>43</v>
      </c>
    </row>
    <row r="1274" ht="15.6" spans="1:17">
      <c r="A1274" s="9" t="s">
        <v>2546</v>
      </c>
      <c r="B1274" s="7" t="str">
        <f>VLOOKUP(A1274,'Data Analysis'!A1273:Q3608,4,FALSE)</f>
        <v>  Maxime M</v>
      </c>
      <c r="C1274" s="7">
        <f>VLOOKUP(A1274,'Data Analysis'!A1273:Q3608,5,FALSE)</f>
        <v>27.36</v>
      </c>
      <c r="D1274" s="7">
        <f>VLOOKUP(A1274,'Data Analysis'!A1273:Q3608,6,FALSE)</f>
        <v>5.96</v>
      </c>
      <c r="E1274" s="7" t="str">
        <f>VLOOKUP(A1274,'Data Analysis'!A1273:Q3608,7,FALSE)</f>
        <v>No</v>
      </c>
      <c r="F1274" s="7" t="str">
        <f>VLOOKUP(A1274,'Data Analysis'!A1273:Q3608,9,FALSE)</f>
        <v>No</v>
      </c>
      <c r="G1274" s="7" t="str">
        <f>VLOOKUP(A1274,'Data Analysis'!A1273:Q3608,8,FALSE)</f>
        <v>Yes</v>
      </c>
      <c r="H1274" s="7">
        <f>VLOOKUP(A1274,'Data Analysis'!A1273:Q3608,10,FALSE)</f>
        <v>1</v>
      </c>
      <c r="I1274" s="7" t="str">
        <f>VLOOKUP(A1274,'Data Analysis'!A1273:Q3608,17,FALSE)</f>
        <v>No</v>
      </c>
      <c r="J1274" s="7" t="str">
        <f>VLOOKUP(A1274,'Data Analysis'!A1273:Q3608,11,FALSE)</f>
        <v>Normal Weight</v>
      </c>
      <c r="K1274" s="7" t="str">
        <f>VLOOKUP(A1274,'Data Analysis'!A1273:Q3608,12,FALSE)</f>
        <v>Prediabetes</v>
      </c>
      <c r="L1274" s="7" t="str">
        <f>VLOOKUP(A1274,'Data Analysis'!A1273:Q3608,13,FALSE)</f>
        <v>17-Jul-1979</v>
      </c>
      <c r="M1274" s="7">
        <f>VLOOKUP(A1274,'Data Analysis'!A1273:Q3608,14,FALSE)</f>
        <v>8606.22</v>
      </c>
      <c r="N1274" s="7" t="str">
        <f>VLOOKUP(A1274,'Data Analysis'!A1273:Q3608,16,FALSE)</f>
        <v>tier - 1</v>
      </c>
      <c r="O1274" s="7" t="str">
        <f>VLOOKUP(A1274,'Data Analysis'!A1273:Q3608,15,FALSE)</f>
        <v>tier - 2</v>
      </c>
      <c r="P1274" s="7">
        <f>VLOOKUP(A1274,'Data Analysis'!A1273:Q3608,2,FALSE)</f>
        <v>43</v>
      </c>
      <c r="Q1274" s="7">
        <f>VLOOKUP(A1275,'Data Analysis'!A1274:Q3609,2,FALSE)</f>
        <v>45</v>
      </c>
    </row>
    <row r="1275" ht="15.6" spans="1:17">
      <c r="A1275" s="9" t="s">
        <v>2548</v>
      </c>
      <c r="B1275" s="7" t="str">
        <f>VLOOKUP(A1275,'Data Analysis'!A1274:Q3609,4,FALSE)</f>
        <v>  Mark D</v>
      </c>
      <c r="C1275" s="7">
        <f>VLOOKUP(A1275,'Data Analysis'!A1274:Q3609,5,FALSE)</f>
        <v>20.35</v>
      </c>
      <c r="D1275" s="7">
        <f>VLOOKUP(A1275,'Data Analysis'!A1274:Q3609,6,FALSE)</f>
        <v>4.16</v>
      </c>
      <c r="E1275" s="7" t="str">
        <f>VLOOKUP(A1275,'Data Analysis'!A1274:Q3609,7,FALSE)</f>
        <v>No</v>
      </c>
      <c r="F1275" s="7" t="str">
        <f>VLOOKUP(A1275,'Data Analysis'!A1274:Q3609,9,FALSE)</f>
        <v>No</v>
      </c>
      <c r="G1275" s="7" t="str">
        <f>VLOOKUP(A1275,'Data Analysis'!A1274:Q3609,8,FALSE)</f>
        <v>No</v>
      </c>
      <c r="H1275" s="7">
        <f>VLOOKUP(A1275,'Data Analysis'!A1274:Q3609,10,FALSE)</f>
        <v>0</v>
      </c>
      <c r="I1275" s="7" t="str">
        <f>VLOOKUP(A1275,'Data Analysis'!A1274:Q3609,17,FALSE)</f>
        <v>No</v>
      </c>
      <c r="J1275" s="7" t="str">
        <f>VLOOKUP(A1275,'Data Analysis'!A1274:Q3609,11,FALSE)</f>
        <v>Normal Weight</v>
      </c>
      <c r="K1275" s="7" t="str">
        <f>VLOOKUP(A1275,'Data Analysis'!A1274:Q3609,12,FALSE)</f>
        <v>Normal</v>
      </c>
      <c r="L1275" s="7" t="str">
        <f>VLOOKUP(A1275,'Data Analysis'!A1274:Q3609,13,FALSE)</f>
        <v>15-Oct-1977</v>
      </c>
      <c r="M1275" s="7">
        <f>VLOOKUP(A1275,'Data Analysis'!A1274:Q3609,14,FALSE)</f>
        <v>8605.36</v>
      </c>
      <c r="N1275" s="7" t="str">
        <f>VLOOKUP(A1275,'Data Analysis'!A1274:Q3609,16,FALSE)</f>
        <v>tier - 2</v>
      </c>
      <c r="O1275" s="7" t="str">
        <f>VLOOKUP(A1275,'Data Analysis'!A1274:Q3609,15,FALSE)</f>
        <v>tier - 2</v>
      </c>
      <c r="P1275" s="7">
        <f>VLOOKUP(A1275,'Data Analysis'!A1274:Q3609,2,FALSE)</f>
        <v>45</v>
      </c>
      <c r="Q1275" s="7">
        <f>VLOOKUP(A1276,'Data Analysis'!A1275:Q3610,2,FALSE)</f>
        <v>45</v>
      </c>
    </row>
    <row r="1276" ht="15.6" spans="1:17">
      <c r="A1276" s="9" t="s">
        <v>2550</v>
      </c>
      <c r="B1276" s="7" t="str">
        <f>VLOOKUP(A1276,'Data Analysis'!A1275:Q3610,4,FALSE)</f>
        <v>  Adam</v>
      </c>
      <c r="C1276" s="7">
        <f>VLOOKUP(A1276,'Data Analysis'!A1275:Q3610,5,FALSE)</f>
        <v>24.035</v>
      </c>
      <c r="D1276" s="7">
        <f>VLOOKUP(A1276,'Data Analysis'!A1275:Q3610,6,FALSE)</f>
        <v>6.11</v>
      </c>
      <c r="E1276" s="7" t="str">
        <f>VLOOKUP(A1276,'Data Analysis'!A1275:Q3610,7,FALSE)</f>
        <v>No</v>
      </c>
      <c r="F1276" s="7" t="str">
        <f>VLOOKUP(A1276,'Data Analysis'!A1275:Q3610,9,FALSE)</f>
        <v>No</v>
      </c>
      <c r="G1276" s="7" t="str">
        <f>VLOOKUP(A1276,'Data Analysis'!A1275:Q3610,8,FALSE)</f>
        <v>No</v>
      </c>
      <c r="H1276" s="7">
        <f>VLOOKUP(A1276,'Data Analysis'!A1275:Q3610,10,FALSE)</f>
        <v>0</v>
      </c>
      <c r="I1276" s="7" t="str">
        <f>VLOOKUP(A1276,'Data Analysis'!A1275:Q3610,17,FALSE)</f>
        <v>No</v>
      </c>
      <c r="J1276" s="7" t="str">
        <f>VLOOKUP(A1276,'Data Analysis'!A1275:Q3610,11,FALSE)</f>
        <v>Normal Weight</v>
      </c>
      <c r="K1276" s="7" t="str">
        <f>VLOOKUP(A1276,'Data Analysis'!A1275:Q3610,12,FALSE)</f>
        <v>Prediabetes</v>
      </c>
      <c r="L1276" s="7" t="str">
        <f>VLOOKUP(A1276,'Data Analysis'!A1275:Q3610,13,FALSE)</f>
        <v>12-Nov-1977</v>
      </c>
      <c r="M1276" s="7">
        <f>VLOOKUP(A1276,'Data Analysis'!A1275:Q3610,14,FALSE)</f>
        <v>8604.48</v>
      </c>
      <c r="N1276" s="7" t="str">
        <f>VLOOKUP(A1276,'Data Analysis'!A1275:Q3610,16,FALSE)</f>
        <v>tier - 3</v>
      </c>
      <c r="O1276" s="7" t="str">
        <f>VLOOKUP(A1276,'Data Analysis'!A1275:Q3610,15,FALSE)</f>
        <v>tier - 2</v>
      </c>
      <c r="P1276" s="7">
        <f>VLOOKUP(A1276,'Data Analysis'!A1275:Q3610,2,FALSE)</f>
        <v>45</v>
      </c>
      <c r="Q1276" s="7">
        <f>VLOOKUP(A1277,'Data Analysis'!A1276:Q3611,2,FALSE)</f>
        <v>45</v>
      </c>
    </row>
    <row r="1277" ht="15.6" spans="1:17">
      <c r="A1277" s="9" t="s">
        <v>2552</v>
      </c>
      <c r="B1277" s="7" t="str">
        <f>VLOOKUP(A1277,'Data Analysis'!A1276:Q3611,4,FALSE)</f>
        <v>  Justin M</v>
      </c>
      <c r="C1277" s="7">
        <f>VLOOKUP(A1277,'Data Analysis'!A1276:Q3611,5,FALSE)</f>
        <v>23.56</v>
      </c>
      <c r="D1277" s="7">
        <f>VLOOKUP(A1277,'Data Analysis'!A1276:Q3611,6,FALSE)</f>
        <v>5.97</v>
      </c>
      <c r="E1277" s="7" t="str">
        <f>VLOOKUP(A1277,'Data Analysis'!A1276:Q3611,7,FALSE)</f>
        <v>No</v>
      </c>
      <c r="F1277" s="7" t="str">
        <f>VLOOKUP(A1277,'Data Analysis'!A1276:Q3611,9,FALSE)</f>
        <v>No</v>
      </c>
      <c r="G1277" s="7" t="str">
        <f>VLOOKUP(A1277,'Data Analysis'!A1276:Q3611,8,FALSE)</f>
        <v>No</v>
      </c>
      <c r="H1277" s="7">
        <f>VLOOKUP(A1277,'Data Analysis'!A1276:Q3611,10,FALSE)</f>
        <v>0</v>
      </c>
      <c r="I1277" s="7" t="str">
        <f>VLOOKUP(A1277,'Data Analysis'!A1276:Q3611,17,FALSE)</f>
        <v>No</v>
      </c>
      <c r="J1277" s="7" t="str">
        <f>VLOOKUP(A1277,'Data Analysis'!A1276:Q3611,11,FALSE)</f>
        <v>Normal Weight</v>
      </c>
      <c r="K1277" s="7" t="str">
        <f>VLOOKUP(A1277,'Data Analysis'!A1276:Q3611,12,FALSE)</f>
        <v>Prediabetes</v>
      </c>
      <c r="L1277" s="7" t="str">
        <f>VLOOKUP(A1277,'Data Analysis'!A1276:Q3611,13,FALSE)</f>
        <v>24-Sep-1977</v>
      </c>
      <c r="M1277" s="7">
        <f>VLOOKUP(A1277,'Data Analysis'!A1276:Q3611,14,FALSE)</f>
        <v>8603.82</v>
      </c>
      <c r="N1277" s="7" t="str">
        <f>VLOOKUP(A1277,'Data Analysis'!A1276:Q3611,16,FALSE)</f>
        <v>tier - 2</v>
      </c>
      <c r="O1277" s="7" t="str">
        <f>VLOOKUP(A1277,'Data Analysis'!A1276:Q3611,15,FALSE)</f>
        <v>tier - 1</v>
      </c>
      <c r="P1277" s="7">
        <f>VLOOKUP(A1277,'Data Analysis'!A1276:Q3611,2,FALSE)</f>
        <v>45</v>
      </c>
      <c r="Q1277" s="7">
        <f>VLOOKUP(A1278,'Data Analysis'!A1277:Q3612,2,FALSE)</f>
        <v>49</v>
      </c>
    </row>
    <row r="1278" ht="15.6" spans="1:17">
      <c r="A1278" s="9" t="s">
        <v>2554</v>
      </c>
      <c r="B1278" s="7" t="str">
        <f>VLOOKUP(A1278,'Data Analysis'!A1277:Q3612,4,FALSE)</f>
        <v>  Svetlana V</v>
      </c>
      <c r="C1278" s="7">
        <f>VLOOKUP(A1278,'Data Analysis'!A1277:Q3612,5,FALSE)</f>
        <v>27.17</v>
      </c>
      <c r="D1278" s="7">
        <f>VLOOKUP(A1278,'Data Analysis'!A1277:Q3612,6,FALSE)</f>
        <v>10.81</v>
      </c>
      <c r="E1278" s="7" t="str">
        <f>VLOOKUP(A1278,'Data Analysis'!A1277:Q3612,7,FALSE)</f>
        <v>No</v>
      </c>
      <c r="F1278" s="7" t="str">
        <f>VLOOKUP(A1278,'Data Analysis'!A1277:Q3612,9,FALSE)</f>
        <v>No</v>
      </c>
      <c r="G1278" s="7" t="str">
        <f>VLOOKUP(A1278,'Data Analysis'!A1277:Q3612,8,FALSE)</f>
        <v>No</v>
      </c>
      <c r="H1278" s="7">
        <f>VLOOKUP(A1278,'Data Analysis'!A1277:Q3612,10,FALSE)</f>
        <v>2</v>
      </c>
      <c r="I1278" s="7" t="str">
        <f>VLOOKUP(A1278,'Data Analysis'!A1277:Q3612,17,FALSE)</f>
        <v>No</v>
      </c>
      <c r="J1278" s="7" t="str">
        <f>VLOOKUP(A1278,'Data Analysis'!A1277:Q3612,11,FALSE)</f>
        <v>Overweight</v>
      </c>
      <c r="K1278" s="7" t="str">
        <f>VLOOKUP(A1278,'Data Analysis'!A1277:Q3612,12,FALSE)</f>
        <v>Diabetes</v>
      </c>
      <c r="L1278" s="7" t="str">
        <f>VLOOKUP(A1278,'Data Analysis'!A1277:Q3612,13,FALSE)</f>
        <v>11-Jul-1973</v>
      </c>
      <c r="M1278" s="7">
        <f>VLOOKUP(A1278,'Data Analysis'!A1277:Q3612,14,FALSE)</f>
        <v>8601.33</v>
      </c>
      <c r="N1278" s="7" t="str">
        <f>VLOOKUP(A1278,'Data Analysis'!A1277:Q3612,16,FALSE)</f>
        <v>tier - 2</v>
      </c>
      <c r="O1278" s="7" t="str">
        <f>VLOOKUP(A1278,'Data Analysis'!A1277:Q3612,15,FALSE)</f>
        <v>tier - 1</v>
      </c>
      <c r="P1278" s="7">
        <f>VLOOKUP(A1278,'Data Analysis'!A1277:Q3612,2,FALSE)</f>
        <v>49</v>
      </c>
      <c r="Q1278" s="7">
        <f>VLOOKUP(A1279,'Data Analysis'!A1278:Q3613,2,FALSE)</f>
        <v>39</v>
      </c>
    </row>
    <row r="1279" ht="15.6" spans="1:17">
      <c r="A1279" s="9" t="s">
        <v>2556</v>
      </c>
      <c r="B1279" s="7" t="str">
        <f>VLOOKUP(A1279,'Data Analysis'!A1278:Q3613,4,FALSE)</f>
        <v>  Jana L</v>
      </c>
      <c r="C1279" s="7">
        <f>VLOOKUP(A1279,'Data Analysis'!A1278:Q3613,5,FALSE)</f>
        <v>34.32</v>
      </c>
      <c r="D1279" s="7">
        <f>VLOOKUP(A1279,'Data Analysis'!A1278:Q3613,6,FALSE)</f>
        <v>5.7</v>
      </c>
      <c r="E1279" s="7" t="str">
        <f>VLOOKUP(A1279,'Data Analysis'!A1278:Q3613,7,FALSE)</f>
        <v>yes</v>
      </c>
      <c r="F1279" s="7" t="str">
        <f>VLOOKUP(A1279,'Data Analysis'!A1278:Q3613,9,FALSE)</f>
        <v>No</v>
      </c>
      <c r="G1279" s="7" t="str">
        <f>VLOOKUP(A1279,'Data Analysis'!A1278:Q3613,8,FALSE)</f>
        <v>Yes</v>
      </c>
      <c r="H1279" s="7">
        <f>VLOOKUP(A1279,'Data Analysis'!A1278:Q3613,10,FALSE)</f>
        <v>1</v>
      </c>
      <c r="I1279" s="7" t="str">
        <f>VLOOKUP(A1279,'Data Analysis'!A1278:Q3613,17,FALSE)</f>
        <v>No</v>
      </c>
      <c r="J1279" s="7" t="str">
        <f>VLOOKUP(A1279,'Data Analysis'!A1278:Q3613,11,FALSE)</f>
        <v>Normal Weight</v>
      </c>
      <c r="K1279" s="7" t="str">
        <f>VLOOKUP(A1279,'Data Analysis'!A1278:Q3613,12,FALSE)</f>
        <v>Prediabetes</v>
      </c>
      <c r="L1279" s="7" t="str">
        <f>VLOOKUP(A1279,'Data Analysis'!A1278:Q3613,13,FALSE)</f>
        <v>25-Jul-1983</v>
      </c>
      <c r="M1279" s="7">
        <f>VLOOKUP(A1279,'Data Analysis'!A1278:Q3613,14,FALSE)</f>
        <v>8596.83</v>
      </c>
      <c r="N1279" s="7" t="str">
        <f>VLOOKUP(A1279,'Data Analysis'!A1278:Q3613,16,FALSE)</f>
        <v>tier - 2</v>
      </c>
      <c r="O1279" s="7" t="str">
        <f>VLOOKUP(A1279,'Data Analysis'!A1278:Q3613,15,FALSE)</f>
        <v>tier - 3</v>
      </c>
      <c r="P1279" s="7">
        <f>VLOOKUP(A1279,'Data Analysis'!A1278:Q3613,2,FALSE)</f>
        <v>39</v>
      </c>
      <c r="Q1279" s="7">
        <f>VLOOKUP(A1280,'Data Analysis'!A1279:Q3614,2,FALSE)</f>
        <v>39</v>
      </c>
    </row>
    <row r="1280" ht="15.6" spans="1:17">
      <c r="A1280" s="9" t="s">
        <v>2558</v>
      </c>
      <c r="B1280" s="7" t="str">
        <f>VLOOKUP(A1280,'Data Analysis'!A1279:Q3614,4,FALSE)</f>
        <v>  Laura</v>
      </c>
      <c r="C1280" s="7">
        <f>VLOOKUP(A1280,'Data Analysis'!A1279:Q3614,5,FALSE)</f>
        <v>23.87</v>
      </c>
      <c r="D1280" s="7">
        <f>VLOOKUP(A1280,'Data Analysis'!A1279:Q3614,6,FALSE)</f>
        <v>4.77</v>
      </c>
      <c r="E1280" s="7" t="str">
        <f>VLOOKUP(A1280,'Data Analysis'!A1279:Q3614,7,FALSE)</f>
        <v>yes</v>
      </c>
      <c r="F1280" s="7" t="str">
        <f>VLOOKUP(A1280,'Data Analysis'!A1279:Q3614,9,FALSE)</f>
        <v>No</v>
      </c>
      <c r="G1280" s="7" t="str">
        <f>VLOOKUP(A1280,'Data Analysis'!A1279:Q3614,8,FALSE)</f>
        <v>Yes</v>
      </c>
      <c r="H1280" s="7">
        <f>VLOOKUP(A1280,'Data Analysis'!A1279:Q3614,10,FALSE)</f>
        <v>1</v>
      </c>
      <c r="I1280" s="7" t="str">
        <f>VLOOKUP(A1280,'Data Analysis'!A1279:Q3614,17,FALSE)</f>
        <v>No</v>
      </c>
      <c r="J1280" s="7" t="str">
        <f>VLOOKUP(A1280,'Data Analysis'!A1279:Q3614,11,FALSE)</f>
        <v>Normal Weight</v>
      </c>
      <c r="K1280" s="7" t="str">
        <f>VLOOKUP(A1280,'Data Analysis'!A1279:Q3614,12,FALSE)</f>
        <v>Normal</v>
      </c>
      <c r="L1280" s="7" t="str">
        <f>VLOOKUP(A1280,'Data Analysis'!A1279:Q3614,13,FALSE)</f>
        <v>30-Dec-1983</v>
      </c>
      <c r="M1280" s="7">
        <f>VLOOKUP(A1280,'Data Analysis'!A1279:Q3614,14,FALSE)</f>
        <v>8582.3</v>
      </c>
      <c r="N1280" s="7" t="str">
        <f>VLOOKUP(A1280,'Data Analysis'!A1279:Q3614,16,FALSE)</f>
        <v>tier - 2</v>
      </c>
      <c r="O1280" s="7" t="str">
        <f>VLOOKUP(A1280,'Data Analysis'!A1279:Q3614,15,FALSE)</f>
        <v>tier - 1</v>
      </c>
      <c r="P1280" s="7">
        <f>VLOOKUP(A1280,'Data Analysis'!A1279:Q3614,2,FALSE)</f>
        <v>39</v>
      </c>
      <c r="Q1280" s="7">
        <f>VLOOKUP(A1281,'Data Analysis'!A1280:Q3615,2,FALSE)</f>
        <v>35</v>
      </c>
    </row>
    <row r="1281" ht="15.6" spans="1:17">
      <c r="A1281" s="9" t="s">
        <v>2560</v>
      </c>
      <c r="B1281" s="7" t="str">
        <f>VLOOKUP(A1281,'Data Analysis'!A1280:Q3615,4,FALSE)</f>
        <v>  Torrey C III</v>
      </c>
      <c r="C1281" s="7">
        <f>VLOOKUP(A1281,'Data Analysis'!A1280:Q3615,5,FALSE)</f>
        <v>30.15</v>
      </c>
      <c r="D1281" s="7">
        <f>VLOOKUP(A1281,'Data Analysis'!A1280:Q3615,6,FALSE)</f>
        <v>4.25</v>
      </c>
      <c r="E1281" s="7" t="str">
        <f>VLOOKUP(A1281,'Data Analysis'!A1280:Q3615,7,FALSE)</f>
        <v>No</v>
      </c>
      <c r="F1281" s="7" t="str">
        <f>VLOOKUP(A1281,'Data Analysis'!A1280:Q3615,9,FALSE)</f>
        <v>No</v>
      </c>
      <c r="G1281" s="7" t="str">
        <f>VLOOKUP(A1281,'Data Analysis'!A1280:Q3615,8,FALSE)</f>
        <v>No</v>
      </c>
      <c r="H1281" s="7">
        <f>VLOOKUP(A1281,'Data Analysis'!A1280:Q3615,10,FALSE)</f>
        <v>1</v>
      </c>
      <c r="I1281" s="7" t="str">
        <f>VLOOKUP(A1281,'Data Analysis'!A1280:Q3615,17,FALSE)</f>
        <v>No</v>
      </c>
      <c r="J1281" s="7" t="str">
        <f>VLOOKUP(A1281,'Data Analysis'!A1280:Q3615,11,FALSE)</f>
        <v>Obesity</v>
      </c>
      <c r="K1281" s="7" t="str">
        <f>VLOOKUP(A1281,'Data Analysis'!A1280:Q3615,12,FALSE)</f>
        <v>Normal</v>
      </c>
      <c r="L1281" s="7" t="str">
        <f>VLOOKUP(A1281,'Data Analysis'!A1280:Q3615,13,FALSE)</f>
        <v>11-Nov-1987</v>
      </c>
      <c r="M1281" s="7">
        <f>VLOOKUP(A1281,'Data Analysis'!A1280:Q3615,14,FALSE)</f>
        <v>8573.3</v>
      </c>
      <c r="N1281" s="7" t="str">
        <f>VLOOKUP(A1281,'Data Analysis'!A1280:Q3615,16,FALSE)</f>
        <v>tier - 2</v>
      </c>
      <c r="O1281" s="7" t="str">
        <f>VLOOKUP(A1281,'Data Analysis'!A1280:Q3615,15,FALSE)</f>
        <v>tier - 2</v>
      </c>
      <c r="P1281" s="7">
        <f>VLOOKUP(A1281,'Data Analysis'!A1280:Q3615,2,FALSE)</f>
        <v>35</v>
      </c>
      <c r="Q1281" s="7">
        <f>VLOOKUP(A1282,'Data Analysis'!A1281:Q3616,2,FALSE)</f>
        <v>40</v>
      </c>
    </row>
    <row r="1282" ht="15.6" spans="1:17">
      <c r="A1282" s="9" t="s">
        <v>2562</v>
      </c>
      <c r="B1282" s="7" t="str">
        <f>VLOOKUP(A1282,'Data Analysis'!A1281:Q3616,4,FALSE)</f>
        <v>  Paul</v>
      </c>
      <c r="C1282" s="7">
        <f>VLOOKUP(A1282,'Data Analysis'!A1281:Q3616,5,FALSE)</f>
        <v>26.36</v>
      </c>
      <c r="D1282" s="7">
        <f>VLOOKUP(A1282,'Data Analysis'!A1281:Q3616,6,FALSE)</f>
        <v>5.52</v>
      </c>
      <c r="E1282" s="7" t="str">
        <f>VLOOKUP(A1282,'Data Analysis'!A1281:Q3616,7,FALSE)</f>
        <v>No</v>
      </c>
      <c r="F1282" s="7" t="str">
        <f>VLOOKUP(A1282,'Data Analysis'!A1281:Q3616,9,FALSE)</f>
        <v>No</v>
      </c>
      <c r="G1282" s="7" t="str">
        <f>VLOOKUP(A1282,'Data Analysis'!A1281:Q3616,8,FALSE)</f>
        <v>No</v>
      </c>
      <c r="H1282" s="7">
        <f>VLOOKUP(A1282,'Data Analysis'!A1281:Q3616,10,FALSE)</f>
        <v>0</v>
      </c>
      <c r="I1282" s="7" t="str">
        <f>VLOOKUP(A1282,'Data Analysis'!A1281:Q3616,17,FALSE)</f>
        <v>No</v>
      </c>
      <c r="J1282" s="7" t="str">
        <f>VLOOKUP(A1282,'Data Analysis'!A1281:Q3616,11,FALSE)</f>
        <v>Obesity</v>
      </c>
      <c r="K1282" s="7" t="str">
        <f>VLOOKUP(A1282,'Data Analysis'!A1281:Q3616,12,FALSE)</f>
        <v>Normal</v>
      </c>
      <c r="L1282" s="7" t="str">
        <f>VLOOKUP(A1282,'Data Analysis'!A1281:Q3616,13,FALSE)</f>
        <v>6-Dec-1982</v>
      </c>
      <c r="M1282" s="7">
        <f>VLOOKUP(A1282,'Data Analysis'!A1281:Q3616,14,FALSE)</f>
        <v>8572.04</v>
      </c>
      <c r="N1282" s="7" t="str">
        <f>VLOOKUP(A1282,'Data Analysis'!A1281:Q3616,16,FALSE)</f>
        <v>tier - 2</v>
      </c>
      <c r="O1282" s="7" t="str">
        <f>VLOOKUP(A1282,'Data Analysis'!A1281:Q3616,15,FALSE)</f>
        <v>tier - 2</v>
      </c>
      <c r="P1282" s="7">
        <f>VLOOKUP(A1282,'Data Analysis'!A1281:Q3616,2,FALSE)</f>
        <v>40</v>
      </c>
      <c r="Q1282" s="7">
        <f>VLOOKUP(A1283,'Data Analysis'!A1282:Q3617,2,FALSE)</f>
        <v>47</v>
      </c>
    </row>
    <row r="1283" ht="15.6" spans="1:17">
      <c r="A1283" s="9" t="s">
        <v>2564</v>
      </c>
      <c r="B1283" s="7" t="str">
        <f>VLOOKUP(A1283,'Data Analysis'!A1282:Q3617,4,FALSE)</f>
        <v>  Jennifer D</v>
      </c>
      <c r="C1283" s="7">
        <f>VLOOKUP(A1283,'Data Analysis'!A1282:Q3617,5,FALSE)</f>
        <v>45.32</v>
      </c>
      <c r="D1283" s="7">
        <f>VLOOKUP(A1283,'Data Analysis'!A1282:Q3617,6,FALSE)</f>
        <v>6.53</v>
      </c>
      <c r="E1283" s="7" t="str">
        <f>VLOOKUP(A1283,'Data Analysis'!A1282:Q3617,7,FALSE)</f>
        <v>yes</v>
      </c>
      <c r="F1283" s="7" t="str">
        <f>VLOOKUP(A1283,'Data Analysis'!A1282:Q3617,9,FALSE)</f>
        <v>No</v>
      </c>
      <c r="G1283" s="7" t="str">
        <f>VLOOKUP(A1283,'Data Analysis'!A1282:Q3617,8,FALSE)</f>
        <v>No</v>
      </c>
      <c r="H1283" s="7">
        <f>VLOOKUP(A1283,'Data Analysis'!A1282:Q3617,10,FALSE)</f>
        <v>1</v>
      </c>
      <c r="I1283" s="7" t="str">
        <f>VLOOKUP(A1283,'Data Analysis'!A1282:Q3617,17,FALSE)</f>
        <v>No</v>
      </c>
      <c r="J1283" s="7" t="str">
        <f>VLOOKUP(A1283,'Data Analysis'!A1282:Q3617,11,FALSE)</f>
        <v>Overweight</v>
      </c>
      <c r="K1283" s="7" t="str">
        <f>VLOOKUP(A1283,'Data Analysis'!A1282:Q3617,12,FALSE)</f>
        <v>Diabetes</v>
      </c>
      <c r="L1283" s="7" t="str">
        <f>VLOOKUP(A1283,'Data Analysis'!A1282:Q3617,13,FALSE)</f>
        <v>26-Sep-1975</v>
      </c>
      <c r="M1283" s="7">
        <f>VLOOKUP(A1283,'Data Analysis'!A1282:Q3617,14,FALSE)</f>
        <v>8569.86</v>
      </c>
      <c r="N1283" s="7" t="str">
        <f>VLOOKUP(A1283,'Data Analysis'!A1282:Q3617,16,FALSE)</f>
        <v>tier - 2</v>
      </c>
      <c r="O1283" s="7" t="str">
        <f>VLOOKUP(A1283,'Data Analysis'!A1282:Q3617,15,FALSE)</f>
        <v>tier - 3</v>
      </c>
      <c r="P1283" s="7">
        <f>VLOOKUP(A1283,'Data Analysis'!A1282:Q3617,2,FALSE)</f>
        <v>47</v>
      </c>
      <c r="Q1283" s="7">
        <f>VLOOKUP(A1284,'Data Analysis'!A1283:Q3618,2,FALSE)</f>
        <v>34</v>
      </c>
    </row>
    <row r="1284" ht="15.6" spans="1:17">
      <c r="A1284" s="9" t="s">
        <v>2566</v>
      </c>
      <c r="B1284" s="7" t="str">
        <f>VLOOKUP(A1284,'Data Analysis'!A1283:Q3618,4,FALSE)</f>
        <v>  Erik</v>
      </c>
      <c r="C1284" s="7">
        <f>VLOOKUP(A1284,'Data Analysis'!A1283:Q3618,5,FALSE)</f>
        <v>31.93</v>
      </c>
      <c r="D1284" s="7">
        <f>VLOOKUP(A1284,'Data Analysis'!A1283:Q3618,6,FALSE)</f>
        <v>4.82</v>
      </c>
      <c r="E1284" s="7" t="str">
        <f>VLOOKUP(A1284,'Data Analysis'!A1283:Q3618,7,FALSE)</f>
        <v>yes</v>
      </c>
      <c r="F1284" s="7" t="str">
        <f>VLOOKUP(A1284,'Data Analysis'!A1283:Q3618,9,FALSE)</f>
        <v>No</v>
      </c>
      <c r="G1284" s="7" t="str">
        <f>VLOOKUP(A1284,'Data Analysis'!A1283:Q3618,8,FALSE)</f>
        <v>No</v>
      </c>
      <c r="H1284" s="7">
        <f>VLOOKUP(A1284,'Data Analysis'!A1283:Q3618,10,FALSE)</f>
        <v>1</v>
      </c>
      <c r="I1284" s="7" t="str">
        <f>VLOOKUP(A1284,'Data Analysis'!A1283:Q3618,17,FALSE)</f>
        <v>No</v>
      </c>
      <c r="J1284" s="7" t="str">
        <f>VLOOKUP(A1284,'Data Analysis'!A1283:Q3618,11,FALSE)</f>
        <v>Normal Weight</v>
      </c>
      <c r="K1284" s="7" t="str">
        <f>VLOOKUP(A1284,'Data Analysis'!A1283:Q3618,12,FALSE)</f>
        <v>Normal</v>
      </c>
      <c r="L1284" s="7" t="str">
        <f>VLOOKUP(A1284,'Data Analysis'!A1283:Q3618,13,FALSE)</f>
        <v>21-Sep-1988</v>
      </c>
      <c r="M1284" s="7">
        <f>VLOOKUP(A1284,'Data Analysis'!A1283:Q3618,14,FALSE)</f>
        <v>8567.25</v>
      </c>
      <c r="N1284" s="7" t="str">
        <f>VLOOKUP(A1284,'Data Analysis'!A1283:Q3618,16,FALSE)</f>
        <v>tier - 2</v>
      </c>
      <c r="O1284" s="7" t="str">
        <f>VLOOKUP(A1284,'Data Analysis'!A1283:Q3618,15,FALSE)</f>
        <v>tier - 1</v>
      </c>
      <c r="P1284" s="7">
        <f>VLOOKUP(A1284,'Data Analysis'!A1283:Q3618,2,FALSE)</f>
        <v>34</v>
      </c>
      <c r="Q1284" s="7">
        <f>VLOOKUP(A1285,'Data Analysis'!A1284:Q3619,2,FALSE)</f>
        <v>47</v>
      </c>
    </row>
    <row r="1285" ht="15.6" spans="1:17">
      <c r="A1285" s="9" t="s">
        <v>2568</v>
      </c>
      <c r="B1285" s="7" t="str">
        <f>VLOOKUP(A1285,'Data Analysis'!A1284:Q3619,4,FALSE)</f>
        <v>  Lana J</v>
      </c>
      <c r="C1285" s="7">
        <f>VLOOKUP(A1285,'Data Analysis'!A1284:Q3619,5,FALSE)</f>
        <v>36</v>
      </c>
      <c r="D1285" s="7">
        <f>VLOOKUP(A1285,'Data Analysis'!A1284:Q3619,6,FALSE)</f>
        <v>11.94</v>
      </c>
      <c r="E1285" s="7" t="str">
        <f>VLOOKUP(A1285,'Data Analysis'!A1284:Q3619,7,FALSE)</f>
        <v>yes</v>
      </c>
      <c r="F1285" s="7" t="str">
        <f>VLOOKUP(A1285,'Data Analysis'!A1284:Q3619,9,FALSE)</f>
        <v>No</v>
      </c>
      <c r="G1285" s="7" t="str">
        <f>VLOOKUP(A1285,'Data Analysis'!A1284:Q3619,8,FALSE)</f>
        <v>No</v>
      </c>
      <c r="H1285" s="7">
        <f>VLOOKUP(A1285,'Data Analysis'!A1284:Q3619,10,FALSE)</f>
        <v>1</v>
      </c>
      <c r="I1285" s="7" t="str">
        <f>VLOOKUP(A1285,'Data Analysis'!A1284:Q3619,17,FALSE)</f>
        <v>No</v>
      </c>
      <c r="J1285" s="7" t="str">
        <f>VLOOKUP(A1285,'Data Analysis'!A1284:Q3619,11,FALSE)</f>
        <v>Obesity</v>
      </c>
      <c r="K1285" s="7" t="str">
        <f>VLOOKUP(A1285,'Data Analysis'!A1284:Q3619,12,FALSE)</f>
        <v>Diabetes</v>
      </c>
      <c r="L1285" s="7" t="str">
        <f>VLOOKUP(A1285,'Data Analysis'!A1284:Q3619,13,FALSE)</f>
        <v>21-Aug-1975</v>
      </c>
      <c r="M1285" s="7">
        <f>VLOOKUP(A1285,'Data Analysis'!A1284:Q3619,14,FALSE)</f>
        <v>8556.91</v>
      </c>
      <c r="N1285" s="7" t="str">
        <f>VLOOKUP(A1285,'Data Analysis'!A1284:Q3619,16,FALSE)</f>
        <v>tier - 2</v>
      </c>
      <c r="O1285" s="7" t="str">
        <f>VLOOKUP(A1285,'Data Analysis'!A1284:Q3619,15,FALSE)</f>
        <v>tier - 1</v>
      </c>
      <c r="P1285" s="7">
        <f>VLOOKUP(A1285,'Data Analysis'!A1284:Q3619,2,FALSE)</f>
        <v>47</v>
      </c>
      <c r="Q1285" s="7">
        <f>VLOOKUP(A1286,'Data Analysis'!A1285:Q3620,2,FALSE)</f>
        <v>47</v>
      </c>
    </row>
    <row r="1286" ht="15.6" spans="1:17">
      <c r="A1286" s="9" t="s">
        <v>2570</v>
      </c>
      <c r="B1286" s="7" t="str">
        <f>VLOOKUP(A1286,'Data Analysis'!A1285:Q3620,4,FALSE)</f>
        <v>  Rebecca E</v>
      </c>
      <c r="C1286" s="7">
        <f>VLOOKUP(A1286,'Data Analysis'!A1285:Q3620,5,FALSE)</f>
        <v>32</v>
      </c>
      <c r="D1286" s="7">
        <f>VLOOKUP(A1286,'Data Analysis'!A1285:Q3620,6,FALSE)</f>
        <v>7.85</v>
      </c>
      <c r="E1286" s="7" t="str">
        <f>VLOOKUP(A1286,'Data Analysis'!A1285:Q3620,7,FALSE)</f>
        <v>yes</v>
      </c>
      <c r="F1286" s="7" t="str">
        <f>VLOOKUP(A1286,'Data Analysis'!A1285:Q3620,9,FALSE)</f>
        <v>No</v>
      </c>
      <c r="G1286" s="7" t="str">
        <f>VLOOKUP(A1286,'Data Analysis'!A1285:Q3620,8,FALSE)</f>
        <v>No</v>
      </c>
      <c r="H1286" s="7">
        <f>VLOOKUP(A1286,'Data Analysis'!A1285:Q3620,10,FALSE)</f>
        <v>1</v>
      </c>
      <c r="I1286" s="7" t="str">
        <f>VLOOKUP(A1286,'Data Analysis'!A1285:Q3620,17,FALSE)</f>
        <v>No</v>
      </c>
      <c r="J1286" s="7" t="str">
        <f>VLOOKUP(A1286,'Data Analysis'!A1285:Q3620,11,FALSE)</f>
        <v>Obesity</v>
      </c>
      <c r="K1286" s="7" t="str">
        <f>VLOOKUP(A1286,'Data Analysis'!A1285:Q3620,12,FALSE)</f>
        <v>Diabetes</v>
      </c>
      <c r="L1286" s="7" t="str">
        <f>VLOOKUP(A1286,'Data Analysis'!A1285:Q3620,13,FALSE)</f>
        <v>6-Aug-1975</v>
      </c>
      <c r="M1286" s="7">
        <f>VLOOKUP(A1286,'Data Analysis'!A1285:Q3620,14,FALSE)</f>
        <v>8551.35</v>
      </c>
      <c r="N1286" s="7" t="str">
        <f>VLOOKUP(A1286,'Data Analysis'!A1285:Q3620,16,FALSE)</f>
        <v>tier - 2</v>
      </c>
      <c r="O1286" s="7" t="str">
        <f>VLOOKUP(A1286,'Data Analysis'!A1285:Q3620,15,FALSE)</f>
        <v>tier - 2</v>
      </c>
      <c r="P1286" s="7">
        <f>VLOOKUP(A1286,'Data Analysis'!A1285:Q3620,2,FALSE)</f>
        <v>47</v>
      </c>
      <c r="Q1286" s="7" t="e">
        <f>VLOOKUP(A1287,'Data Analysis'!A1286:Q3621,2,FALSE)</f>
        <v>#VALUE!</v>
      </c>
    </row>
    <row r="1287" ht="15.6" spans="1:17">
      <c r="A1287" s="9" t="s">
        <v>2572</v>
      </c>
      <c r="B1287" s="7" t="str">
        <f>VLOOKUP(A1287,'Data Analysis'!A1286:Q3621,4,FALSE)</f>
        <v>  Katie M</v>
      </c>
      <c r="C1287" s="7">
        <f>VLOOKUP(A1287,'Data Analysis'!A1286:Q3621,5,FALSE)</f>
        <v>29.37</v>
      </c>
      <c r="D1287" s="7">
        <f>VLOOKUP(A1287,'Data Analysis'!A1286:Q3621,6,FALSE)</f>
        <v>8.01</v>
      </c>
      <c r="E1287" s="7" t="str">
        <f>VLOOKUP(A1287,'Data Analysis'!A1286:Q3621,7,FALSE)</f>
        <v>yes</v>
      </c>
      <c r="F1287" s="7" t="str">
        <f>VLOOKUP(A1287,'Data Analysis'!A1286:Q3621,9,FALSE)</f>
        <v>No</v>
      </c>
      <c r="G1287" s="7" t="str">
        <f>VLOOKUP(A1287,'Data Analysis'!A1286:Q3621,8,FALSE)</f>
        <v>No</v>
      </c>
      <c r="H1287" s="7">
        <f>VLOOKUP(A1287,'Data Analysis'!A1286:Q3621,10,FALSE)</f>
        <v>1</v>
      </c>
      <c r="I1287" s="7" t="str">
        <f>VLOOKUP(A1287,'Data Analysis'!A1286:Q3621,17,FALSE)</f>
        <v>No</v>
      </c>
      <c r="J1287" s="7" t="str">
        <f>VLOOKUP(A1287,'Data Analysis'!A1286:Q3621,11,FALSE)</f>
        <v>Obesity</v>
      </c>
      <c r="K1287" s="7" t="str">
        <f>VLOOKUP(A1287,'Data Analysis'!A1286:Q3621,12,FALSE)</f>
        <v>Diabetes</v>
      </c>
      <c r="L1287" s="7" t="str">
        <f>VLOOKUP(A1287,'Data Analysis'!A1286:Q3621,13,FALSE)</f>
        <v>12-Dec-Missing Datas</v>
      </c>
      <c r="M1287" s="7">
        <f>VLOOKUP(A1287,'Data Analysis'!A1286:Q3621,14,FALSE)</f>
        <v>8547.69</v>
      </c>
      <c r="N1287" s="7" t="str">
        <f>VLOOKUP(A1287,'Data Analysis'!A1286:Q3621,16,FALSE)</f>
        <v>tier - 2</v>
      </c>
      <c r="O1287" s="7" t="str">
        <f>VLOOKUP(A1287,'Data Analysis'!A1286:Q3621,15,FALSE)</f>
        <v>tier - 1</v>
      </c>
      <c r="P1287" s="7" t="e">
        <f>VLOOKUP(A1287,'Data Analysis'!A1286:Q3621,2,FALSE)</f>
        <v>#VALUE!</v>
      </c>
      <c r="Q1287" s="7">
        <f>VLOOKUP(A1288,'Data Analysis'!A1287:Q3622,2,FALSE)</f>
        <v>47</v>
      </c>
    </row>
    <row r="1288" ht="15.6" spans="1:17">
      <c r="A1288" s="9" t="s">
        <v>2574</v>
      </c>
      <c r="B1288" s="7" t="str">
        <f>VLOOKUP(A1288,'Data Analysis'!A1287:Q3622,4,FALSE)</f>
        <v>  Elizabeth A</v>
      </c>
      <c r="C1288" s="7">
        <f>VLOOKUP(A1288,'Data Analysis'!A1287:Q3622,5,FALSE)</f>
        <v>23.6</v>
      </c>
      <c r="D1288" s="7">
        <f>VLOOKUP(A1288,'Data Analysis'!A1287:Q3622,6,FALSE)</f>
        <v>7.4</v>
      </c>
      <c r="E1288" s="7" t="str">
        <f>VLOOKUP(A1288,'Data Analysis'!A1287:Q3622,7,FALSE)</f>
        <v>yes</v>
      </c>
      <c r="F1288" s="7" t="str">
        <f>VLOOKUP(A1288,'Data Analysis'!A1287:Q3622,9,FALSE)</f>
        <v>No</v>
      </c>
      <c r="G1288" s="7" t="str">
        <f>VLOOKUP(A1288,'Data Analysis'!A1287:Q3622,8,FALSE)</f>
        <v>No</v>
      </c>
      <c r="H1288" s="7">
        <f>VLOOKUP(A1288,'Data Analysis'!A1287:Q3622,10,FALSE)</f>
        <v>1</v>
      </c>
      <c r="I1288" s="7" t="str">
        <f>VLOOKUP(A1288,'Data Analysis'!A1287:Q3622,17,FALSE)</f>
        <v>No</v>
      </c>
      <c r="J1288" s="7" t="str">
        <f>VLOOKUP(A1288,'Data Analysis'!A1287:Q3622,11,FALSE)</f>
        <v>Normal Weight</v>
      </c>
      <c r="K1288" s="7" t="str">
        <f>VLOOKUP(A1288,'Data Analysis'!A1287:Q3622,12,FALSE)</f>
        <v>Diabetes</v>
      </c>
      <c r="L1288" s="7" t="str">
        <f>VLOOKUP(A1288,'Data Analysis'!A1287:Q3622,13,FALSE)</f>
        <v>6-Nov-1975</v>
      </c>
      <c r="M1288" s="7">
        <f>VLOOKUP(A1288,'Data Analysis'!A1287:Q3622,14,FALSE)</f>
        <v>8539.67</v>
      </c>
      <c r="N1288" s="7" t="str">
        <f>VLOOKUP(A1288,'Data Analysis'!A1287:Q3622,16,FALSE)</f>
        <v>tier - 2</v>
      </c>
      <c r="O1288" s="7" t="str">
        <f>VLOOKUP(A1288,'Data Analysis'!A1287:Q3622,15,FALSE)</f>
        <v>tier - 3</v>
      </c>
      <c r="P1288" s="7">
        <f>VLOOKUP(A1288,'Data Analysis'!A1287:Q3622,2,FALSE)</f>
        <v>47</v>
      </c>
      <c r="Q1288" s="7">
        <f>VLOOKUP(A1289,'Data Analysis'!A1288:Q3623,2,FALSE)</f>
        <v>41</v>
      </c>
    </row>
    <row r="1289" ht="15.6" spans="1:17">
      <c r="A1289" s="9" t="s">
        <v>2576</v>
      </c>
      <c r="B1289" s="7" t="str">
        <f>VLOOKUP(A1289,'Data Analysis'!A1288:Q3623,4,FALSE)</f>
        <v>  Sarah</v>
      </c>
      <c r="C1289" s="7">
        <f>VLOOKUP(A1289,'Data Analysis'!A1288:Q3623,5,FALSE)</f>
        <v>33.155</v>
      </c>
      <c r="D1289" s="7">
        <f>VLOOKUP(A1289,'Data Analysis'!A1288:Q3623,6,FALSE)</f>
        <v>8.38</v>
      </c>
      <c r="E1289" s="7" t="str">
        <f>VLOOKUP(A1289,'Data Analysis'!A1288:Q3623,7,FALSE)</f>
        <v>yes</v>
      </c>
      <c r="F1289" s="7" t="str">
        <f>VLOOKUP(A1289,'Data Analysis'!A1288:Q3623,9,FALSE)</f>
        <v>No</v>
      </c>
      <c r="G1289" s="7" t="str">
        <f>VLOOKUP(A1289,'Data Analysis'!A1288:Q3623,8,FALSE)</f>
        <v>No</v>
      </c>
      <c r="H1289" s="7">
        <f>VLOOKUP(A1289,'Data Analysis'!A1288:Q3623,10,FALSE)</f>
        <v>0</v>
      </c>
      <c r="I1289" s="7" t="str">
        <f>VLOOKUP(A1289,'Data Analysis'!A1288:Q3623,17,FALSE)</f>
        <v>No</v>
      </c>
      <c r="J1289" s="7" t="str">
        <f>VLOOKUP(A1289,'Data Analysis'!A1288:Q3623,11,FALSE)</f>
        <v>Obesity</v>
      </c>
      <c r="K1289" s="7" t="str">
        <f>VLOOKUP(A1289,'Data Analysis'!A1288:Q3623,12,FALSE)</f>
        <v>Diabetes</v>
      </c>
      <c r="L1289" s="7" t="str">
        <f>VLOOKUP(A1289,'Data Analysis'!A1288:Q3623,13,FALSE)</f>
        <v>27-Dec-1981</v>
      </c>
      <c r="M1289" s="7">
        <f>VLOOKUP(A1289,'Data Analysis'!A1288:Q3623,14,FALSE)</f>
        <v>8538.29</v>
      </c>
      <c r="N1289" s="7" t="str">
        <f>VLOOKUP(A1289,'Data Analysis'!A1288:Q3623,16,FALSE)</f>
        <v>tier - 2</v>
      </c>
      <c r="O1289" s="7" t="str">
        <f>VLOOKUP(A1289,'Data Analysis'!A1288:Q3623,15,FALSE)</f>
        <v>tier - 3</v>
      </c>
      <c r="P1289" s="7">
        <f>VLOOKUP(A1289,'Data Analysis'!A1288:Q3623,2,FALSE)</f>
        <v>41</v>
      </c>
      <c r="Q1289" s="7" t="e">
        <f>VLOOKUP(A1290,'Data Analysis'!A1289:Q3624,2,FALSE)</f>
        <v>#VALUE!</v>
      </c>
    </row>
    <row r="1290" ht="15.6" spans="1:17">
      <c r="A1290" s="9" t="s">
        <v>2578</v>
      </c>
      <c r="B1290" s="7" t="str">
        <f>VLOOKUP(A1290,'Data Analysis'!A1289:Q3624,4,FALSE)</f>
        <v>  Annie J</v>
      </c>
      <c r="C1290" s="7">
        <f>VLOOKUP(A1290,'Data Analysis'!A1289:Q3624,5,FALSE)</f>
        <v>24.32</v>
      </c>
      <c r="D1290" s="7">
        <f>VLOOKUP(A1290,'Data Analysis'!A1289:Q3624,6,FALSE)</f>
        <v>11.56</v>
      </c>
      <c r="E1290" s="7" t="str">
        <f>VLOOKUP(A1290,'Data Analysis'!A1289:Q3624,7,FALSE)</f>
        <v>yes</v>
      </c>
      <c r="F1290" s="7" t="str">
        <f>VLOOKUP(A1290,'Data Analysis'!A1289:Q3624,9,FALSE)</f>
        <v>No</v>
      </c>
      <c r="G1290" s="7" t="str">
        <f>VLOOKUP(A1290,'Data Analysis'!A1289:Q3624,8,FALSE)</f>
        <v>No</v>
      </c>
      <c r="H1290" s="7">
        <f>VLOOKUP(A1290,'Data Analysis'!A1289:Q3624,10,FALSE)</f>
        <v>1</v>
      </c>
      <c r="I1290" s="7" t="str">
        <f>VLOOKUP(A1290,'Data Analysis'!A1289:Q3624,17,FALSE)</f>
        <v>No</v>
      </c>
      <c r="J1290" s="7" t="str">
        <f>VLOOKUP(A1290,'Data Analysis'!A1289:Q3624,11,FALSE)</f>
        <v>Obesity</v>
      </c>
      <c r="K1290" s="7" t="str">
        <f>VLOOKUP(A1290,'Data Analysis'!A1289:Q3624,12,FALSE)</f>
        <v>Diabetes</v>
      </c>
      <c r="L1290" s="7" t="str">
        <f>VLOOKUP(A1290,'Data Analysis'!A1289:Q3624,13,FALSE)</f>
        <v>24-Jul-Missing Datas</v>
      </c>
      <c r="M1290" s="7">
        <f>VLOOKUP(A1290,'Data Analysis'!A1289:Q3624,14,FALSE)</f>
        <v>8534.67</v>
      </c>
      <c r="N1290" s="7" t="str">
        <f>VLOOKUP(A1290,'Data Analysis'!A1289:Q3624,16,FALSE)</f>
        <v>tier - 2</v>
      </c>
      <c r="O1290" s="7" t="str">
        <f>VLOOKUP(A1290,'Data Analysis'!A1289:Q3624,15,FALSE)</f>
        <v>tier - 3</v>
      </c>
      <c r="P1290" s="7" t="e">
        <f>VLOOKUP(A1290,'Data Analysis'!A1289:Q3624,2,FALSE)</f>
        <v>#VALUE!</v>
      </c>
      <c r="Q1290" s="7">
        <f>VLOOKUP(A1291,'Data Analysis'!A1290:Q3625,2,FALSE)</f>
        <v>45</v>
      </c>
    </row>
    <row r="1291" ht="15.6" spans="1:17">
      <c r="A1291" s="9" t="s">
        <v>2580</v>
      </c>
      <c r="B1291" s="7" t="str">
        <f>VLOOKUP(A1291,'Data Analysis'!A1290:Q3625,4,FALSE)</f>
        <v>  Annie</v>
      </c>
      <c r="C1291" s="7">
        <f>VLOOKUP(A1291,'Data Analysis'!A1290:Q3625,5,FALSE)</f>
        <v>36.3</v>
      </c>
      <c r="D1291" s="7">
        <f>VLOOKUP(A1291,'Data Analysis'!A1290:Q3625,6,FALSE)</f>
        <v>4.61</v>
      </c>
      <c r="E1291" s="7" t="str">
        <f>VLOOKUP(A1291,'Data Analysis'!A1290:Q3625,7,FALSE)</f>
        <v>No</v>
      </c>
      <c r="F1291" s="7" t="str">
        <f>VLOOKUP(A1291,'Data Analysis'!A1290:Q3625,9,FALSE)</f>
        <v>No</v>
      </c>
      <c r="G1291" s="7" t="str">
        <f>VLOOKUP(A1291,'Data Analysis'!A1290:Q3625,8,FALSE)</f>
        <v>No</v>
      </c>
      <c r="H1291" s="7">
        <f>VLOOKUP(A1291,'Data Analysis'!A1290:Q3625,10,FALSE)</f>
        <v>0</v>
      </c>
      <c r="I1291" s="7" t="str">
        <f>VLOOKUP(A1291,'Data Analysis'!A1290:Q3625,17,FALSE)</f>
        <v>No</v>
      </c>
      <c r="J1291" s="7" t="str">
        <f>VLOOKUP(A1291,'Data Analysis'!A1290:Q3625,11,FALSE)</f>
        <v>Normal Weight</v>
      </c>
      <c r="K1291" s="7" t="str">
        <f>VLOOKUP(A1291,'Data Analysis'!A1290:Q3625,12,FALSE)</f>
        <v>Normal</v>
      </c>
      <c r="L1291" s="7" t="str">
        <f>VLOOKUP(A1291,'Data Analysis'!A1290:Q3625,13,FALSE)</f>
        <v>26-Jul-1977</v>
      </c>
      <c r="M1291" s="7">
        <f>VLOOKUP(A1291,'Data Analysis'!A1290:Q3625,14,FALSE)</f>
        <v>8527.53</v>
      </c>
      <c r="N1291" s="7" t="str">
        <f>VLOOKUP(A1291,'Data Analysis'!A1290:Q3625,16,FALSE)</f>
        <v>tier - 2</v>
      </c>
      <c r="O1291" s="7" t="str">
        <f>VLOOKUP(A1291,'Data Analysis'!A1290:Q3625,15,FALSE)</f>
        <v>tier - 2</v>
      </c>
      <c r="P1291" s="7">
        <f>VLOOKUP(A1291,'Data Analysis'!A1290:Q3625,2,FALSE)</f>
        <v>45</v>
      </c>
      <c r="Q1291" s="7">
        <f>VLOOKUP(A1292,'Data Analysis'!A1291:Q3626,2,FALSE)</f>
        <v>43</v>
      </c>
    </row>
    <row r="1292" ht="15.6" spans="1:17">
      <c r="A1292" s="9" t="s">
        <v>2582</v>
      </c>
      <c r="B1292" s="7" t="str">
        <f>VLOOKUP(A1292,'Data Analysis'!A1291:Q3626,4,FALSE)</f>
        <v>  Lindsey</v>
      </c>
      <c r="C1292" s="7">
        <f>VLOOKUP(A1292,'Data Analysis'!A1291:Q3626,5,FALSE)</f>
        <v>34.4</v>
      </c>
      <c r="D1292" s="7">
        <f>VLOOKUP(A1292,'Data Analysis'!A1291:Q3626,6,FALSE)</f>
        <v>4.95</v>
      </c>
      <c r="E1292" s="7" t="str">
        <f>VLOOKUP(A1292,'Data Analysis'!A1291:Q3626,7,FALSE)</f>
        <v>No</v>
      </c>
      <c r="F1292" s="7" t="str">
        <f>VLOOKUP(A1292,'Data Analysis'!A1291:Q3626,9,FALSE)</f>
        <v>No</v>
      </c>
      <c r="G1292" s="7" t="str">
        <f>VLOOKUP(A1292,'Data Analysis'!A1291:Q3626,8,FALSE)</f>
        <v>Yes</v>
      </c>
      <c r="H1292" s="7">
        <f>VLOOKUP(A1292,'Data Analysis'!A1291:Q3626,10,FALSE)</f>
        <v>1</v>
      </c>
      <c r="I1292" s="7" t="str">
        <f>VLOOKUP(A1292,'Data Analysis'!A1291:Q3626,17,FALSE)</f>
        <v>No</v>
      </c>
      <c r="J1292" s="7" t="str">
        <f>VLOOKUP(A1292,'Data Analysis'!A1291:Q3626,11,FALSE)</f>
        <v>Overweight</v>
      </c>
      <c r="K1292" s="7" t="str">
        <f>VLOOKUP(A1292,'Data Analysis'!A1291:Q3626,12,FALSE)</f>
        <v>Normal</v>
      </c>
      <c r="L1292" s="7" t="str">
        <f>VLOOKUP(A1292,'Data Analysis'!A1291:Q3626,13,FALSE)</f>
        <v>13-Aug-1979</v>
      </c>
      <c r="M1292" s="7">
        <f>VLOOKUP(A1292,'Data Analysis'!A1291:Q3626,14,FALSE)</f>
        <v>8522</v>
      </c>
      <c r="N1292" s="7" t="str">
        <f>VLOOKUP(A1292,'Data Analysis'!A1291:Q3626,16,FALSE)</f>
        <v>tier - 2</v>
      </c>
      <c r="O1292" s="7" t="str">
        <f>VLOOKUP(A1292,'Data Analysis'!A1291:Q3626,15,FALSE)</f>
        <v>tier - 2</v>
      </c>
      <c r="P1292" s="7">
        <f>VLOOKUP(A1292,'Data Analysis'!A1291:Q3626,2,FALSE)</f>
        <v>43</v>
      </c>
      <c r="Q1292" s="7">
        <f>VLOOKUP(A1293,'Data Analysis'!A1292:Q3627,2,FALSE)</f>
        <v>45</v>
      </c>
    </row>
    <row r="1293" ht="15.6" spans="1:17">
      <c r="A1293" s="9" t="s">
        <v>2584</v>
      </c>
      <c r="B1293" s="7" t="str">
        <f>VLOOKUP(A1293,'Data Analysis'!A1292:Q3627,4,FALSE)</f>
        <v>  Laura</v>
      </c>
      <c r="C1293" s="7">
        <f>VLOOKUP(A1293,'Data Analysis'!A1292:Q3627,5,FALSE)</f>
        <v>30.9</v>
      </c>
      <c r="D1293" s="7">
        <f>VLOOKUP(A1293,'Data Analysis'!A1292:Q3627,6,FALSE)</f>
        <v>5.04</v>
      </c>
      <c r="E1293" s="7" t="str">
        <f>VLOOKUP(A1293,'Data Analysis'!A1292:Q3627,7,FALSE)</f>
        <v>No</v>
      </c>
      <c r="F1293" s="7" t="str">
        <f>VLOOKUP(A1293,'Data Analysis'!A1292:Q3627,9,FALSE)</f>
        <v>No</v>
      </c>
      <c r="G1293" s="7" t="str">
        <f>VLOOKUP(A1293,'Data Analysis'!A1292:Q3627,8,FALSE)</f>
        <v>No</v>
      </c>
      <c r="H1293" s="7">
        <f>VLOOKUP(A1293,'Data Analysis'!A1292:Q3627,10,FALSE)</f>
        <v>0</v>
      </c>
      <c r="I1293" s="7" t="str">
        <f>VLOOKUP(A1293,'Data Analysis'!A1292:Q3627,17,FALSE)</f>
        <v>No</v>
      </c>
      <c r="J1293" s="7" t="str">
        <f>VLOOKUP(A1293,'Data Analysis'!A1292:Q3627,11,FALSE)</f>
        <v>Obesity</v>
      </c>
      <c r="K1293" s="7" t="str">
        <f>VLOOKUP(A1293,'Data Analysis'!A1292:Q3627,12,FALSE)</f>
        <v>Normal</v>
      </c>
      <c r="L1293" s="7" t="str">
        <f>VLOOKUP(A1293,'Data Analysis'!A1292:Q3627,13,FALSE)</f>
        <v>29-Dec-1977</v>
      </c>
      <c r="M1293" s="7">
        <f>VLOOKUP(A1293,'Data Analysis'!A1292:Q3627,14,FALSE)</f>
        <v>8520.03</v>
      </c>
      <c r="N1293" s="7" t="str">
        <f>VLOOKUP(A1293,'Data Analysis'!A1292:Q3627,16,FALSE)</f>
        <v>tier - 2</v>
      </c>
      <c r="O1293" s="7" t="str">
        <f>VLOOKUP(A1293,'Data Analysis'!A1292:Q3627,15,FALSE)</f>
        <v>tier - 3</v>
      </c>
      <c r="P1293" s="7">
        <f>VLOOKUP(A1293,'Data Analysis'!A1292:Q3627,2,FALSE)</f>
        <v>45</v>
      </c>
      <c r="Q1293" s="7">
        <f>VLOOKUP(A1294,'Data Analysis'!A1293:Q3628,2,FALSE)</f>
        <v>45</v>
      </c>
    </row>
    <row r="1294" ht="15.6" spans="1:17">
      <c r="A1294" s="9" t="s">
        <v>2586</v>
      </c>
      <c r="B1294" s="7" t="str">
        <f>VLOOKUP(A1294,'Data Analysis'!A1293:Q3628,4,FALSE)</f>
        <v>  Amy T</v>
      </c>
      <c r="C1294" s="7">
        <f>VLOOKUP(A1294,'Data Analysis'!A1293:Q3628,5,FALSE)</f>
        <v>28.6</v>
      </c>
      <c r="D1294" s="7">
        <f>VLOOKUP(A1294,'Data Analysis'!A1293:Q3628,6,FALSE)</f>
        <v>5.42</v>
      </c>
      <c r="E1294" s="7" t="str">
        <f>VLOOKUP(A1294,'Data Analysis'!A1293:Q3628,7,FALSE)</f>
        <v>No</v>
      </c>
      <c r="F1294" s="7" t="str">
        <f>VLOOKUP(A1294,'Data Analysis'!A1293:Q3628,9,FALSE)</f>
        <v>No</v>
      </c>
      <c r="G1294" s="7" t="str">
        <f>VLOOKUP(A1294,'Data Analysis'!A1293:Q3628,8,FALSE)</f>
        <v>No</v>
      </c>
      <c r="H1294" s="7">
        <f>VLOOKUP(A1294,'Data Analysis'!A1293:Q3628,10,FALSE)</f>
        <v>0</v>
      </c>
      <c r="I1294" s="7" t="str">
        <f>VLOOKUP(A1294,'Data Analysis'!A1293:Q3628,17,FALSE)</f>
        <v>No</v>
      </c>
      <c r="J1294" s="7" t="str">
        <f>VLOOKUP(A1294,'Data Analysis'!A1293:Q3628,11,FALSE)</f>
        <v>Obesity</v>
      </c>
      <c r="K1294" s="7" t="str">
        <f>VLOOKUP(A1294,'Data Analysis'!A1293:Q3628,12,FALSE)</f>
        <v>Normal</v>
      </c>
      <c r="L1294" s="7" t="str">
        <f>VLOOKUP(A1294,'Data Analysis'!A1293:Q3628,13,FALSE)</f>
        <v>21-Jun-1977</v>
      </c>
      <c r="M1294" s="7">
        <f>VLOOKUP(A1294,'Data Analysis'!A1293:Q3628,14,FALSE)</f>
        <v>8516.83</v>
      </c>
      <c r="N1294" s="7" t="str">
        <f>VLOOKUP(A1294,'Data Analysis'!A1293:Q3628,16,FALSE)</f>
        <v>tier - 2</v>
      </c>
      <c r="O1294" s="7" t="str">
        <f>VLOOKUP(A1294,'Data Analysis'!A1293:Q3628,15,FALSE)</f>
        <v>tier - 1</v>
      </c>
      <c r="P1294" s="7">
        <f>VLOOKUP(A1294,'Data Analysis'!A1293:Q3628,2,FALSE)</f>
        <v>45</v>
      </c>
      <c r="Q1294" s="7">
        <f>VLOOKUP(A1295,'Data Analysis'!A1294:Q3629,2,FALSE)</f>
        <v>45</v>
      </c>
    </row>
    <row r="1295" ht="15.6" spans="1:17">
      <c r="A1295" s="9" t="s">
        <v>2588</v>
      </c>
      <c r="B1295" s="7" t="str">
        <f>VLOOKUP(A1295,'Data Analysis'!A1294:Q3629,4,FALSE)</f>
        <v>  Katarina D</v>
      </c>
      <c r="C1295" s="7">
        <f>VLOOKUP(A1295,'Data Analysis'!A1294:Q3629,5,FALSE)</f>
        <v>27.83</v>
      </c>
      <c r="D1295" s="7">
        <f>VLOOKUP(A1295,'Data Analysis'!A1294:Q3629,6,FALSE)</f>
        <v>5.39</v>
      </c>
      <c r="E1295" s="7" t="str">
        <f>VLOOKUP(A1295,'Data Analysis'!A1294:Q3629,7,FALSE)</f>
        <v>No</v>
      </c>
      <c r="F1295" s="7" t="str">
        <f>VLOOKUP(A1295,'Data Analysis'!A1294:Q3629,9,FALSE)</f>
        <v>No</v>
      </c>
      <c r="G1295" s="7" t="str">
        <f>VLOOKUP(A1295,'Data Analysis'!A1294:Q3629,8,FALSE)</f>
        <v>No</v>
      </c>
      <c r="H1295" s="7">
        <f>VLOOKUP(A1295,'Data Analysis'!A1294:Q3629,10,FALSE)</f>
        <v>0</v>
      </c>
      <c r="I1295" s="7" t="str">
        <f>VLOOKUP(A1295,'Data Analysis'!A1294:Q3629,17,FALSE)</f>
        <v>No</v>
      </c>
      <c r="J1295" s="7" t="str">
        <f>VLOOKUP(A1295,'Data Analysis'!A1294:Q3629,11,FALSE)</f>
        <v>Overweight</v>
      </c>
      <c r="K1295" s="7" t="str">
        <f>VLOOKUP(A1295,'Data Analysis'!A1294:Q3629,12,FALSE)</f>
        <v>Normal</v>
      </c>
      <c r="L1295" s="7" t="str">
        <f>VLOOKUP(A1295,'Data Analysis'!A1294:Q3629,13,FALSE)</f>
        <v>26-Dec-1977</v>
      </c>
      <c r="M1295" s="7">
        <f>VLOOKUP(A1295,'Data Analysis'!A1294:Q3629,14,FALSE)</f>
        <v>8515.76</v>
      </c>
      <c r="N1295" s="7" t="str">
        <f>VLOOKUP(A1295,'Data Analysis'!A1294:Q3629,16,FALSE)</f>
        <v>tier - 2</v>
      </c>
      <c r="O1295" s="7" t="str">
        <f>VLOOKUP(A1295,'Data Analysis'!A1294:Q3629,15,FALSE)</f>
        <v>tier - 2</v>
      </c>
      <c r="P1295" s="7">
        <f>VLOOKUP(A1295,'Data Analysis'!A1294:Q3629,2,FALSE)</f>
        <v>45</v>
      </c>
      <c r="Q1295" s="7">
        <f>VLOOKUP(A1296,'Data Analysis'!A1295:Q3630,2,FALSE)</f>
        <v>29</v>
      </c>
    </row>
    <row r="1296" ht="15.6" spans="1:17">
      <c r="A1296" s="9" t="s">
        <v>2590</v>
      </c>
      <c r="B1296" s="7" t="str">
        <f>VLOOKUP(A1296,'Data Analysis'!A1295:Q3630,4,FALSE)</f>
        <v>  B</v>
      </c>
      <c r="C1296" s="7">
        <f>VLOOKUP(A1296,'Data Analysis'!A1295:Q3630,5,FALSE)</f>
        <v>39.64</v>
      </c>
      <c r="D1296" s="7">
        <f>VLOOKUP(A1296,'Data Analysis'!A1295:Q3630,6,FALSE)</f>
        <v>6</v>
      </c>
      <c r="E1296" s="7" t="str">
        <f>VLOOKUP(A1296,'Data Analysis'!A1295:Q3630,7,FALSE)</f>
        <v>No</v>
      </c>
      <c r="F1296" s="7" t="str">
        <f>VLOOKUP(A1296,'Data Analysis'!A1295:Q3630,9,FALSE)</f>
        <v>No</v>
      </c>
      <c r="G1296" s="7" t="str">
        <f>VLOOKUP(A1296,'Data Analysis'!A1295:Q3630,8,FALSE)</f>
        <v>Yes</v>
      </c>
      <c r="H1296" s="7">
        <f>VLOOKUP(A1296,'Data Analysis'!A1295:Q3630,10,FALSE)</f>
        <v>1</v>
      </c>
      <c r="I1296" s="7" t="str">
        <f>VLOOKUP(A1296,'Data Analysis'!A1295:Q3630,17,FALSE)</f>
        <v>No</v>
      </c>
      <c r="J1296" s="7" t="str">
        <f>VLOOKUP(A1296,'Data Analysis'!A1295:Q3630,11,FALSE)</f>
        <v>Normal Weight</v>
      </c>
      <c r="K1296" s="7" t="str">
        <f>VLOOKUP(A1296,'Data Analysis'!A1295:Q3630,12,FALSE)</f>
        <v>Prediabetes</v>
      </c>
      <c r="L1296" s="7" t="str">
        <f>VLOOKUP(A1296,'Data Analysis'!A1295:Q3630,13,FALSE)</f>
        <v>10-Nov-1993</v>
      </c>
      <c r="M1296" s="7">
        <f>VLOOKUP(A1296,'Data Analysis'!A1295:Q3630,14,FALSE)</f>
        <v>8471.65</v>
      </c>
      <c r="N1296" s="7" t="str">
        <f>VLOOKUP(A1296,'Data Analysis'!A1295:Q3630,16,FALSE)</f>
        <v>tier - 2</v>
      </c>
      <c r="O1296" s="7" t="str">
        <f>VLOOKUP(A1296,'Data Analysis'!A1295:Q3630,15,FALSE)</f>
        <v>tier - 1</v>
      </c>
      <c r="P1296" s="7">
        <f>VLOOKUP(A1296,'Data Analysis'!A1295:Q3630,2,FALSE)</f>
        <v>29</v>
      </c>
      <c r="Q1296" s="7">
        <f>VLOOKUP(A1297,'Data Analysis'!A1296:Q3631,2,FALSE)</f>
        <v>30</v>
      </c>
    </row>
    <row r="1297" ht="15.6" spans="1:17">
      <c r="A1297" s="9" t="s">
        <v>2592</v>
      </c>
      <c r="B1297" s="7" t="str">
        <f>VLOOKUP(A1297,'Data Analysis'!A1296:Q3631,4,FALSE)</f>
        <v>  Alison</v>
      </c>
      <c r="C1297" s="7">
        <f>VLOOKUP(A1297,'Data Analysis'!A1296:Q3631,5,FALSE)</f>
        <v>38.48</v>
      </c>
      <c r="D1297" s="7">
        <f>VLOOKUP(A1297,'Data Analysis'!A1296:Q3631,6,FALSE)</f>
        <v>6.02</v>
      </c>
      <c r="E1297" s="7" t="str">
        <f>VLOOKUP(A1297,'Data Analysis'!A1296:Q3631,7,FALSE)</f>
        <v>No</v>
      </c>
      <c r="F1297" s="7" t="str">
        <f>VLOOKUP(A1297,'Data Analysis'!A1296:Q3631,9,FALSE)</f>
        <v>No</v>
      </c>
      <c r="G1297" s="7" t="str">
        <f>VLOOKUP(A1297,'Data Analysis'!A1296:Q3631,8,FALSE)</f>
        <v>No</v>
      </c>
      <c r="H1297" s="7">
        <f>VLOOKUP(A1297,'Data Analysis'!A1296:Q3631,10,FALSE)</f>
        <v>1</v>
      </c>
      <c r="I1297" s="7" t="str">
        <f>VLOOKUP(A1297,'Data Analysis'!A1296:Q3631,17,FALSE)</f>
        <v>No</v>
      </c>
      <c r="J1297" s="7" t="str">
        <f>VLOOKUP(A1297,'Data Analysis'!A1296:Q3631,11,FALSE)</f>
        <v>Normal Weight</v>
      </c>
      <c r="K1297" s="7" t="str">
        <f>VLOOKUP(A1297,'Data Analysis'!A1296:Q3631,12,FALSE)</f>
        <v>Prediabetes</v>
      </c>
      <c r="L1297" s="7" t="str">
        <f>VLOOKUP(A1297,'Data Analysis'!A1296:Q3631,13,FALSE)</f>
        <v>9-Sep-1992</v>
      </c>
      <c r="M1297" s="7">
        <f>VLOOKUP(A1297,'Data Analysis'!A1296:Q3631,14,FALSE)</f>
        <v>8466.35</v>
      </c>
      <c r="N1297" s="7" t="str">
        <f>VLOOKUP(A1297,'Data Analysis'!A1296:Q3631,16,FALSE)</f>
        <v>tier - 2</v>
      </c>
      <c r="O1297" s="7" t="str">
        <f>VLOOKUP(A1297,'Data Analysis'!A1296:Q3631,15,FALSE)</f>
        <v>tier - 2</v>
      </c>
      <c r="P1297" s="7">
        <f>VLOOKUP(A1297,'Data Analysis'!A1296:Q3631,2,FALSE)</f>
        <v>30</v>
      </c>
      <c r="Q1297" s="7">
        <f>VLOOKUP(A1298,'Data Analysis'!A1297:Q3632,2,FALSE)</f>
        <v>50</v>
      </c>
    </row>
    <row r="1298" ht="15.6" spans="1:17">
      <c r="A1298" s="9" t="s">
        <v>2594</v>
      </c>
      <c r="B1298" s="7" t="str">
        <f>VLOOKUP(A1298,'Data Analysis'!A1297:Q3632,4,FALSE)</f>
        <v>  Neil K</v>
      </c>
      <c r="C1298" s="7">
        <f>VLOOKUP(A1298,'Data Analysis'!A1297:Q3632,5,FALSE)</f>
        <v>36.2</v>
      </c>
      <c r="D1298" s="7">
        <f>VLOOKUP(A1298,'Data Analysis'!A1297:Q3632,6,FALSE)</f>
        <v>4.62</v>
      </c>
      <c r="E1298" s="7" t="str">
        <f>VLOOKUP(A1298,'Data Analysis'!A1297:Q3632,7,FALSE)</f>
        <v>No</v>
      </c>
      <c r="F1298" s="7" t="str">
        <f>VLOOKUP(A1298,'Data Analysis'!A1297:Q3632,9,FALSE)</f>
        <v>No</v>
      </c>
      <c r="G1298" s="7" t="str">
        <f>VLOOKUP(A1298,'Data Analysis'!A1297:Q3632,8,FALSE)</f>
        <v>No</v>
      </c>
      <c r="H1298" s="7">
        <f>VLOOKUP(A1298,'Data Analysis'!A1297:Q3632,10,FALSE)</f>
        <v>2</v>
      </c>
      <c r="I1298" s="7" t="str">
        <f>VLOOKUP(A1298,'Data Analysis'!A1297:Q3632,17,FALSE)</f>
        <v>No</v>
      </c>
      <c r="J1298" s="7" t="str">
        <f>VLOOKUP(A1298,'Data Analysis'!A1297:Q3632,11,FALSE)</f>
        <v>Obesity</v>
      </c>
      <c r="K1298" s="7" t="str">
        <f>VLOOKUP(A1298,'Data Analysis'!A1297:Q3632,12,FALSE)</f>
        <v>Normal</v>
      </c>
      <c r="L1298" s="7" t="str">
        <f>VLOOKUP(A1298,'Data Analysis'!A1297:Q3632,13,FALSE)</f>
        <v>26-Dec-1972</v>
      </c>
      <c r="M1298" s="7">
        <f>VLOOKUP(A1298,'Data Analysis'!A1297:Q3632,14,FALSE)</f>
        <v>8457.82</v>
      </c>
      <c r="N1298" s="7" t="str">
        <f>VLOOKUP(A1298,'Data Analysis'!A1297:Q3632,16,FALSE)</f>
        <v>tier - 2</v>
      </c>
      <c r="O1298" s="7" t="str">
        <f>VLOOKUP(A1298,'Data Analysis'!A1297:Q3632,15,FALSE)</f>
        <v>tier - 3</v>
      </c>
      <c r="P1298" s="7">
        <f>VLOOKUP(A1298,'Data Analysis'!A1297:Q3632,2,FALSE)</f>
        <v>50</v>
      </c>
      <c r="Q1298" s="7">
        <f>VLOOKUP(A1299,'Data Analysis'!A1298:Q3633,2,FALSE)</f>
        <v>38</v>
      </c>
    </row>
    <row r="1299" ht="15.6" spans="1:17">
      <c r="A1299" s="9" t="s">
        <v>2596</v>
      </c>
      <c r="B1299" s="7" t="str">
        <f>VLOOKUP(A1299,'Data Analysis'!A1298:Q3633,4,FALSE)</f>
        <v>  Anne Hunter</v>
      </c>
      <c r="C1299" s="7">
        <f>VLOOKUP(A1299,'Data Analysis'!A1298:Q3633,5,FALSE)</f>
        <v>27.13</v>
      </c>
      <c r="D1299" s="7">
        <f>VLOOKUP(A1299,'Data Analysis'!A1298:Q3633,6,FALSE)</f>
        <v>5.59</v>
      </c>
      <c r="E1299" s="7" t="str">
        <f>VLOOKUP(A1299,'Data Analysis'!A1298:Q3633,7,FALSE)</f>
        <v>No</v>
      </c>
      <c r="F1299" s="7" t="str">
        <f>VLOOKUP(A1299,'Data Analysis'!A1298:Q3633,9,FALSE)</f>
        <v>No</v>
      </c>
      <c r="G1299" s="7" t="str">
        <f>VLOOKUP(A1299,'Data Analysis'!A1298:Q3633,8,FALSE)</f>
        <v>No</v>
      </c>
      <c r="H1299" s="7">
        <f>VLOOKUP(A1299,'Data Analysis'!A1298:Q3633,10,FALSE)</f>
        <v>1</v>
      </c>
      <c r="I1299" s="7" t="str">
        <f>VLOOKUP(A1299,'Data Analysis'!A1298:Q3633,17,FALSE)</f>
        <v>No</v>
      </c>
      <c r="J1299" s="7" t="str">
        <f>VLOOKUP(A1299,'Data Analysis'!A1298:Q3633,11,FALSE)</f>
        <v>Normal Weight</v>
      </c>
      <c r="K1299" s="7" t="str">
        <f>VLOOKUP(A1299,'Data Analysis'!A1298:Q3633,12,FALSE)</f>
        <v>Normal</v>
      </c>
      <c r="L1299" s="7" t="str">
        <f>VLOOKUP(A1299,'Data Analysis'!A1298:Q3633,13,FALSE)</f>
        <v>19-Jun-1984</v>
      </c>
      <c r="M1299" s="7">
        <f>VLOOKUP(A1299,'Data Analysis'!A1298:Q3633,14,FALSE)</f>
        <v>8450.82</v>
      </c>
      <c r="N1299" s="7" t="str">
        <f>VLOOKUP(A1299,'Data Analysis'!A1298:Q3633,16,FALSE)</f>
        <v>tier - 2</v>
      </c>
      <c r="O1299" s="7" t="str">
        <f>VLOOKUP(A1299,'Data Analysis'!A1298:Q3633,15,FALSE)</f>
        <v>tier - 2</v>
      </c>
      <c r="P1299" s="7">
        <f>VLOOKUP(A1299,'Data Analysis'!A1298:Q3633,2,FALSE)</f>
        <v>38</v>
      </c>
      <c r="Q1299" s="7">
        <f>VLOOKUP(A1300,'Data Analysis'!A1299:Q3634,2,FALSE)</f>
        <v>56</v>
      </c>
    </row>
    <row r="1300" ht="15.6" spans="1:17">
      <c r="A1300" s="9" t="s">
        <v>2598</v>
      </c>
      <c r="B1300" s="7" t="str">
        <f>VLOOKUP(A1300,'Data Analysis'!A1299:Q3634,4,FALSE)</f>
        <v>  Sandra</v>
      </c>
      <c r="C1300" s="7">
        <f>VLOOKUP(A1300,'Data Analysis'!A1299:Q3634,5,FALSE)</f>
        <v>20.75</v>
      </c>
      <c r="D1300" s="7">
        <f>VLOOKUP(A1300,'Data Analysis'!A1299:Q3634,6,FALSE)</f>
        <v>5.18</v>
      </c>
      <c r="E1300" s="7" t="str">
        <f>VLOOKUP(A1300,'Data Analysis'!A1299:Q3634,7,FALSE)</f>
        <v>yes</v>
      </c>
      <c r="F1300" s="7" t="str">
        <f>VLOOKUP(A1300,'Data Analysis'!A1299:Q3634,9,FALSE)</f>
        <v>No</v>
      </c>
      <c r="G1300" s="7" t="str">
        <f>VLOOKUP(A1300,'Data Analysis'!A1299:Q3634,8,FALSE)</f>
        <v>No</v>
      </c>
      <c r="H1300" s="7">
        <f>VLOOKUP(A1300,'Data Analysis'!A1299:Q3634,10,FALSE)</f>
        <v>2</v>
      </c>
      <c r="I1300" s="7" t="str">
        <f>VLOOKUP(A1300,'Data Analysis'!A1299:Q3634,17,FALSE)</f>
        <v>No</v>
      </c>
      <c r="J1300" s="7" t="str">
        <f>VLOOKUP(A1300,'Data Analysis'!A1299:Q3634,11,FALSE)</f>
        <v>Obesity</v>
      </c>
      <c r="K1300" s="7" t="str">
        <f>VLOOKUP(A1300,'Data Analysis'!A1299:Q3634,12,FALSE)</f>
        <v>Normal</v>
      </c>
      <c r="L1300" s="7" t="str">
        <f>VLOOKUP(A1300,'Data Analysis'!A1299:Q3634,13,FALSE)</f>
        <v>12-Jun-1966</v>
      </c>
      <c r="M1300" s="7">
        <f>VLOOKUP(A1300,'Data Analysis'!A1299:Q3634,14,FALSE)</f>
        <v>8448.66</v>
      </c>
      <c r="N1300" s="7" t="str">
        <f>VLOOKUP(A1300,'Data Analysis'!A1299:Q3634,16,FALSE)</f>
        <v>tier - 3</v>
      </c>
      <c r="O1300" s="7" t="str">
        <f>VLOOKUP(A1300,'Data Analysis'!A1299:Q3634,15,FALSE)</f>
        <v>tier - 1</v>
      </c>
      <c r="P1300" s="7">
        <f>VLOOKUP(A1300,'Data Analysis'!A1299:Q3634,2,FALSE)</f>
        <v>56</v>
      </c>
      <c r="Q1300" s="7">
        <f>VLOOKUP(A1301,'Data Analysis'!A1300:Q3635,2,FALSE)</f>
        <v>50</v>
      </c>
    </row>
    <row r="1301" ht="15.6" spans="1:17">
      <c r="A1301" s="9" t="s">
        <v>2600</v>
      </c>
      <c r="B1301" s="7" t="str">
        <f>VLOOKUP(A1301,'Data Analysis'!A1300:Q3635,4,FALSE)</f>
        <v>  Robert</v>
      </c>
      <c r="C1301" s="7">
        <f>VLOOKUP(A1301,'Data Analysis'!A1300:Q3635,5,FALSE)</f>
        <v>26.6</v>
      </c>
      <c r="D1301" s="7">
        <f>VLOOKUP(A1301,'Data Analysis'!A1300:Q3635,6,FALSE)</f>
        <v>6.29</v>
      </c>
      <c r="E1301" s="7" t="str">
        <f>VLOOKUP(A1301,'Data Analysis'!A1300:Q3635,7,FALSE)</f>
        <v>No</v>
      </c>
      <c r="F1301" s="7" t="str">
        <f>VLOOKUP(A1301,'Data Analysis'!A1300:Q3635,9,FALSE)</f>
        <v>No</v>
      </c>
      <c r="G1301" s="7" t="str">
        <f>VLOOKUP(A1301,'Data Analysis'!A1300:Q3635,8,FALSE)</f>
        <v>No</v>
      </c>
      <c r="H1301" s="7">
        <f>VLOOKUP(A1301,'Data Analysis'!A1300:Q3635,10,FALSE)</f>
        <v>2</v>
      </c>
      <c r="I1301" s="7" t="str">
        <f>VLOOKUP(A1301,'Data Analysis'!A1300:Q3635,17,FALSE)</f>
        <v>No</v>
      </c>
      <c r="J1301" s="7" t="str">
        <f>VLOOKUP(A1301,'Data Analysis'!A1300:Q3635,11,FALSE)</f>
        <v>Overweight</v>
      </c>
      <c r="K1301" s="7" t="str">
        <f>VLOOKUP(A1301,'Data Analysis'!A1300:Q3635,12,FALSE)</f>
        <v>Prediabetes</v>
      </c>
      <c r="L1301" s="7" t="str">
        <f>VLOOKUP(A1301,'Data Analysis'!A1300:Q3635,13,FALSE)</f>
        <v>4-Sep-1972</v>
      </c>
      <c r="M1301" s="7">
        <f>VLOOKUP(A1301,'Data Analysis'!A1300:Q3635,14,FALSE)</f>
        <v>8444.47</v>
      </c>
      <c r="N1301" s="7" t="str">
        <f>VLOOKUP(A1301,'Data Analysis'!A1300:Q3635,16,FALSE)</f>
        <v>tier - 3</v>
      </c>
      <c r="O1301" s="7" t="str">
        <f>VLOOKUP(A1301,'Data Analysis'!A1300:Q3635,15,FALSE)</f>
        <v>tier - 1</v>
      </c>
      <c r="P1301" s="7">
        <f>VLOOKUP(A1301,'Data Analysis'!A1300:Q3635,2,FALSE)</f>
        <v>50</v>
      </c>
      <c r="Q1301" s="7">
        <f>VLOOKUP(A1302,'Data Analysis'!A1301:Q3636,2,FALSE)</f>
        <v>50</v>
      </c>
    </row>
    <row r="1302" ht="15.6" spans="1:17">
      <c r="A1302" s="9" t="s">
        <v>2602</v>
      </c>
      <c r="B1302" s="7" t="str">
        <f>VLOOKUP(A1302,'Data Analysis'!A1301:Q3636,4,FALSE)</f>
        <v>  Rodney</v>
      </c>
      <c r="C1302" s="7">
        <f>VLOOKUP(A1302,'Data Analysis'!A1301:Q3636,5,FALSE)</f>
        <v>25.3</v>
      </c>
      <c r="D1302" s="7">
        <f>VLOOKUP(A1302,'Data Analysis'!A1301:Q3636,6,FALSE)</f>
        <v>4.49</v>
      </c>
      <c r="E1302" s="7" t="str">
        <f>VLOOKUP(A1302,'Data Analysis'!A1301:Q3636,7,FALSE)</f>
        <v>No</v>
      </c>
      <c r="F1302" s="7" t="str">
        <f>VLOOKUP(A1302,'Data Analysis'!A1301:Q3636,9,FALSE)</f>
        <v>No</v>
      </c>
      <c r="G1302" s="7" t="str">
        <f>VLOOKUP(A1302,'Data Analysis'!A1301:Q3636,8,FALSE)</f>
        <v>No</v>
      </c>
      <c r="H1302" s="7">
        <f>VLOOKUP(A1302,'Data Analysis'!A1301:Q3636,10,FALSE)</f>
        <v>2</v>
      </c>
      <c r="I1302" s="7" t="str">
        <f>VLOOKUP(A1302,'Data Analysis'!A1301:Q3636,17,FALSE)</f>
        <v>No</v>
      </c>
      <c r="J1302" s="7" t="str">
        <f>VLOOKUP(A1302,'Data Analysis'!A1301:Q3636,11,FALSE)</f>
        <v>Obesity</v>
      </c>
      <c r="K1302" s="7" t="str">
        <f>VLOOKUP(A1302,'Data Analysis'!A1301:Q3636,12,FALSE)</f>
        <v>Normal</v>
      </c>
      <c r="L1302" s="7" t="str">
        <f>VLOOKUP(A1302,'Data Analysis'!A1301:Q3636,13,FALSE)</f>
        <v>9-Sep-1972</v>
      </c>
      <c r="M1302" s="7">
        <f>VLOOKUP(A1302,'Data Analysis'!A1301:Q3636,14,FALSE)</f>
        <v>8442.67</v>
      </c>
      <c r="N1302" s="7" t="str">
        <f>VLOOKUP(A1302,'Data Analysis'!A1301:Q3636,16,FALSE)</f>
        <v>tier - 2</v>
      </c>
      <c r="O1302" s="7" t="str">
        <f>VLOOKUP(A1302,'Data Analysis'!A1301:Q3636,15,FALSE)</f>
        <v>tier - 3</v>
      </c>
      <c r="P1302" s="7">
        <f>VLOOKUP(A1302,'Data Analysis'!A1301:Q3636,2,FALSE)</f>
        <v>50</v>
      </c>
      <c r="Q1302" s="7">
        <f>VLOOKUP(A1303,'Data Analysis'!A1302:Q3637,2,FALSE)</f>
        <v>59</v>
      </c>
    </row>
    <row r="1303" ht="15.6" spans="1:17">
      <c r="A1303" s="9" t="s">
        <v>2604</v>
      </c>
      <c r="B1303" s="7" t="str">
        <f>VLOOKUP(A1303,'Data Analysis'!A1302:Q3637,4,FALSE)</f>
        <v>  Carl R</v>
      </c>
      <c r="C1303" s="7">
        <f>VLOOKUP(A1303,'Data Analysis'!A1302:Q3637,5,FALSE)</f>
        <v>18.84</v>
      </c>
      <c r="D1303" s="7">
        <f>VLOOKUP(A1303,'Data Analysis'!A1302:Q3637,6,FALSE)</f>
        <v>11.82</v>
      </c>
      <c r="E1303" s="7" t="str">
        <f>VLOOKUP(A1303,'Data Analysis'!A1302:Q3637,7,FALSE)</f>
        <v>yes</v>
      </c>
      <c r="F1303" s="7" t="str">
        <f>VLOOKUP(A1303,'Data Analysis'!A1302:Q3637,9,FALSE)</f>
        <v>No</v>
      </c>
      <c r="G1303" s="7" t="str">
        <f>VLOOKUP(A1303,'Data Analysis'!A1302:Q3637,8,FALSE)</f>
        <v>Yes</v>
      </c>
      <c r="H1303" s="7">
        <f>VLOOKUP(A1303,'Data Analysis'!A1302:Q3637,10,FALSE)</f>
        <v>1</v>
      </c>
      <c r="I1303" s="7" t="str">
        <f>VLOOKUP(A1303,'Data Analysis'!A1302:Q3637,17,FALSE)</f>
        <v>No</v>
      </c>
      <c r="J1303" s="7" t="str">
        <f>VLOOKUP(A1303,'Data Analysis'!A1302:Q3637,11,FALSE)</f>
        <v>Overweight</v>
      </c>
      <c r="K1303" s="7" t="str">
        <f>VLOOKUP(A1303,'Data Analysis'!A1302:Q3637,12,FALSE)</f>
        <v>Diabetes</v>
      </c>
      <c r="L1303" s="7" t="str">
        <f>VLOOKUP(A1303,'Data Analysis'!A1302:Q3637,13,FALSE)</f>
        <v>24-Sep-1963</v>
      </c>
      <c r="M1303" s="7">
        <f>VLOOKUP(A1303,'Data Analysis'!A1302:Q3637,14,FALSE)</f>
        <v>8440.05</v>
      </c>
      <c r="N1303" s="7" t="str">
        <f>VLOOKUP(A1303,'Data Analysis'!A1302:Q3637,16,FALSE)</f>
        <v>tier - 3</v>
      </c>
      <c r="O1303" s="7" t="str">
        <f>VLOOKUP(A1303,'Data Analysis'!A1302:Q3637,15,FALSE)</f>
        <v>tier - 2</v>
      </c>
      <c r="P1303" s="7">
        <f>VLOOKUP(A1303,'Data Analysis'!A1302:Q3637,2,FALSE)</f>
        <v>59</v>
      </c>
      <c r="Q1303" s="7">
        <f>VLOOKUP(A1304,'Data Analysis'!A1303:Q3638,2,FALSE)</f>
        <v>47</v>
      </c>
    </row>
    <row r="1304" ht="15.6" spans="1:17">
      <c r="A1304" s="9" t="s">
        <v>2606</v>
      </c>
      <c r="B1304" s="7" t="str">
        <f>VLOOKUP(A1304,'Data Analysis'!A1303:Q3638,4,FALSE)</f>
        <v>  Maximilian</v>
      </c>
      <c r="C1304" s="7">
        <f>VLOOKUP(A1304,'Data Analysis'!A1303:Q3638,5,FALSE)</f>
        <v>19.57</v>
      </c>
      <c r="D1304" s="7">
        <f>VLOOKUP(A1304,'Data Analysis'!A1303:Q3638,6,FALSE)</f>
        <v>7.41</v>
      </c>
      <c r="E1304" s="7" t="str">
        <f>VLOOKUP(A1304,'Data Analysis'!A1303:Q3638,7,FALSE)</f>
        <v>yes</v>
      </c>
      <c r="F1304" s="7" t="str">
        <f>VLOOKUP(A1304,'Data Analysis'!A1303:Q3638,9,FALSE)</f>
        <v>No</v>
      </c>
      <c r="G1304" s="7" t="str">
        <f>VLOOKUP(A1304,'Data Analysis'!A1303:Q3638,8,FALSE)</f>
        <v>No</v>
      </c>
      <c r="H1304" s="7">
        <f>VLOOKUP(A1304,'Data Analysis'!A1303:Q3638,10,FALSE)</f>
        <v>1</v>
      </c>
      <c r="I1304" s="7" t="str">
        <f>VLOOKUP(A1304,'Data Analysis'!A1303:Q3638,17,FALSE)</f>
        <v>No</v>
      </c>
      <c r="J1304" s="7" t="str">
        <f>VLOOKUP(A1304,'Data Analysis'!A1303:Q3638,11,FALSE)</f>
        <v>Obesity</v>
      </c>
      <c r="K1304" s="7" t="str">
        <f>VLOOKUP(A1304,'Data Analysis'!A1303:Q3638,12,FALSE)</f>
        <v>Diabetes</v>
      </c>
      <c r="L1304" s="7" t="str">
        <f>VLOOKUP(A1304,'Data Analysis'!A1303:Q3638,13,FALSE)</f>
        <v>28-Sep-1975</v>
      </c>
      <c r="M1304" s="7">
        <f>VLOOKUP(A1304,'Data Analysis'!A1303:Q3638,14,FALSE)</f>
        <v>8428.07</v>
      </c>
      <c r="N1304" s="7" t="str">
        <f>VLOOKUP(A1304,'Data Analysis'!A1303:Q3638,16,FALSE)</f>
        <v>tier - 3</v>
      </c>
      <c r="O1304" s="7" t="str">
        <f>VLOOKUP(A1304,'Data Analysis'!A1303:Q3638,15,FALSE)</f>
        <v>tier - 2</v>
      </c>
      <c r="P1304" s="7">
        <f>VLOOKUP(A1304,'Data Analysis'!A1303:Q3638,2,FALSE)</f>
        <v>47</v>
      </c>
      <c r="Q1304" s="7">
        <f>VLOOKUP(A1305,'Data Analysis'!A1304:Q3639,2,FALSE)</f>
        <v>45</v>
      </c>
    </row>
    <row r="1305" ht="15.6" spans="1:17">
      <c r="A1305" s="9" t="s">
        <v>2608</v>
      </c>
      <c r="B1305" s="7" t="str">
        <f>VLOOKUP(A1305,'Data Analysis'!A1304:Q3639,4,FALSE)</f>
        <v>  Erik</v>
      </c>
      <c r="C1305" s="7">
        <f>VLOOKUP(A1305,'Data Analysis'!A1304:Q3639,5,FALSE)</f>
        <v>30.495</v>
      </c>
      <c r="D1305" s="7">
        <f>VLOOKUP(A1305,'Data Analysis'!A1304:Q3639,6,FALSE)</f>
        <v>5.97</v>
      </c>
      <c r="E1305" s="7" t="str">
        <f>VLOOKUP(A1305,'Data Analysis'!A1304:Q3639,7,FALSE)</f>
        <v>No</v>
      </c>
      <c r="F1305" s="7" t="str">
        <f>VLOOKUP(A1305,'Data Analysis'!A1304:Q3639,9,FALSE)</f>
        <v>No</v>
      </c>
      <c r="G1305" s="7" t="str">
        <f>VLOOKUP(A1305,'Data Analysis'!A1304:Q3639,8,FALSE)</f>
        <v>No</v>
      </c>
      <c r="H1305" s="7">
        <f>VLOOKUP(A1305,'Data Analysis'!A1304:Q3639,10,FALSE)</f>
        <v>0</v>
      </c>
      <c r="I1305" s="7" t="str">
        <f>VLOOKUP(A1305,'Data Analysis'!A1304:Q3639,17,FALSE)</f>
        <v>No</v>
      </c>
      <c r="J1305" s="7" t="str">
        <f>VLOOKUP(A1305,'Data Analysis'!A1304:Q3639,11,FALSE)</f>
        <v>Overweight</v>
      </c>
      <c r="K1305" s="7" t="str">
        <f>VLOOKUP(A1305,'Data Analysis'!A1304:Q3639,12,FALSE)</f>
        <v>Prediabetes</v>
      </c>
      <c r="L1305" s="7" t="str">
        <f>VLOOKUP(A1305,'Data Analysis'!A1304:Q3639,13,FALSE)</f>
        <v>4-Sep-1977</v>
      </c>
      <c r="M1305" s="7">
        <f>VLOOKUP(A1305,'Data Analysis'!A1304:Q3639,14,FALSE)</f>
        <v>8413.46</v>
      </c>
      <c r="N1305" s="7" t="str">
        <f>VLOOKUP(A1305,'Data Analysis'!A1304:Q3639,16,FALSE)</f>
        <v>tier - 3</v>
      </c>
      <c r="O1305" s="7" t="str">
        <f>VLOOKUP(A1305,'Data Analysis'!A1304:Q3639,15,FALSE)</f>
        <v>tier - 1</v>
      </c>
      <c r="P1305" s="7">
        <f>VLOOKUP(A1305,'Data Analysis'!A1304:Q3639,2,FALSE)</f>
        <v>45</v>
      </c>
      <c r="Q1305" s="7">
        <f>VLOOKUP(A1306,'Data Analysis'!A1305:Q3640,2,FALSE)</f>
        <v>43</v>
      </c>
    </row>
    <row r="1306" ht="15.6" spans="1:17">
      <c r="A1306" s="9" t="s">
        <v>2610</v>
      </c>
      <c r="B1306" s="7" t="str">
        <f>VLOOKUP(A1306,'Data Analysis'!A1305:Q3640,4,FALSE)</f>
        <v>  Christopher</v>
      </c>
      <c r="C1306" s="7">
        <f>VLOOKUP(A1306,'Data Analysis'!A1305:Q3640,5,FALSE)</f>
        <v>30.115</v>
      </c>
      <c r="D1306" s="7">
        <f>VLOOKUP(A1306,'Data Analysis'!A1305:Q3640,6,FALSE)</f>
        <v>5.74</v>
      </c>
      <c r="E1306" s="7" t="str">
        <f>VLOOKUP(A1306,'Data Analysis'!A1305:Q3640,7,FALSE)</f>
        <v>No</v>
      </c>
      <c r="F1306" s="7" t="str">
        <f>VLOOKUP(A1306,'Data Analysis'!A1305:Q3640,9,FALSE)</f>
        <v>No</v>
      </c>
      <c r="G1306" s="7" t="str">
        <f>VLOOKUP(A1306,'Data Analysis'!A1305:Q3640,8,FALSE)</f>
        <v>Yes</v>
      </c>
      <c r="H1306" s="7">
        <f>VLOOKUP(A1306,'Data Analysis'!A1305:Q3640,10,FALSE)</f>
        <v>1</v>
      </c>
      <c r="I1306" s="7" t="str">
        <f>VLOOKUP(A1306,'Data Analysis'!A1305:Q3640,17,FALSE)</f>
        <v>No</v>
      </c>
      <c r="J1306" s="7" t="str">
        <f>VLOOKUP(A1306,'Data Analysis'!A1305:Q3640,11,FALSE)</f>
        <v>Normal Weight</v>
      </c>
      <c r="K1306" s="7" t="str">
        <f>VLOOKUP(A1306,'Data Analysis'!A1305:Q3640,12,FALSE)</f>
        <v>Prediabetes</v>
      </c>
      <c r="L1306" s="7" t="str">
        <f>VLOOKUP(A1306,'Data Analysis'!A1305:Q3640,13,FALSE)</f>
        <v>11-Jun-1979</v>
      </c>
      <c r="M1306" s="7">
        <f>VLOOKUP(A1306,'Data Analysis'!A1305:Q3640,14,FALSE)</f>
        <v>8410.05</v>
      </c>
      <c r="N1306" s="7" t="str">
        <f>VLOOKUP(A1306,'Data Analysis'!A1305:Q3640,16,FALSE)</f>
        <v>tier - 2</v>
      </c>
      <c r="O1306" s="7" t="str">
        <f>VLOOKUP(A1306,'Data Analysis'!A1305:Q3640,15,FALSE)</f>
        <v>tier - 2</v>
      </c>
      <c r="P1306" s="7">
        <f>VLOOKUP(A1306,'Data Analysis'!A1305:Q3640,2,FALSE)</f>
        <v>43</v>
      </c>
      <c r="Q1306" s="7">
        <f>VLOOKUP(A1307,'Data Analysis'!A1306:Q3641,2,FALSE)</f>
        <v>51</v>
      </c>
    </row>
    <row r="1307" ht="15.6" spans="1:17">
      <c r="A1307" s="9" t="s">
        <v>2612</v>
      </c>
      <c r="B1307" s="7" t="str">
        <f>VLOOKUP(A1307,'Data Analysis'!A1306:Q3641,4,FALSE)</f>
        <v>  Eirik</v>
      </c>
      <c r="C1307" s="7">
        <f>VLOOKUP(A1307,'Data Analysis'!A1306:Q3641,5,FALSE)</f>
        <v>24.78</v>
      </c>
      <c r="D1307" s="7">
        <f>VLOOKUP(A1307,'Data Analysis'!A1306:Q3641,6,FALSE)</f>
        <v>9.85</v>
      </c>
      <c r="E1307" s="7" t="str">
        <f>VLOOKUP(A1307,'Data Analysis'!A1306:Q3641,7,FALSE)</f>
        <v>No</v>
      </c>
      <c r="F1307" s="7" t="str">
        <f>VLOOKUP(A1307,'Data Analysis'!A1306:Q3641,9,FALSE)</f>
        <v>No</v>
      </c>
      <c r="G1307" s="7" t="str">
        <f>VLOOKUP(A1307,'Data Analysis'!A1306:Q3641,8,FALSE)</f>
        <v>No</v>
      </c>
      <c r="H1307" s="7">
        <f>VLOOKUP(A1307,'Data Analysis'!A1306:Q3641,10,FALSE)</f>
        <v>0</v>
      </c>
      <c r="I1307" s="7" t="str">
        <f>VLOOKUP(A1307,'Data Analysis'!A1306:Q3641,17,FALSE)</f>
        <v>No</v>
      </c>
      <c r="J1307" s="7" t="str">
        <f>VLOOKUP(A1307,'Data Analysis'!A1306:Q3641,11,FALSE)</f>
        <v>Obesity</v>
      </c>
      <c r="K1307" s="7" t="str">
        <f>VLOOKUP(A1307,'Data Analysis'!A1306:Q3641,12,FALSE)</f>
        <v>Diabetes</v>
      </c>
      <c r="L1307" s="7" t="str">
        <f>VLOOKUP(A1307,'Data Analysis'!A1306:Q3641,13,FALSE)</f>
        <v>18-Sep-1971</v>
      </c>
      <c r="M1307" s="7">
        <f>VLOOKUP(A1307,'Data Analysis'!A1306:Q3641,14,FALSE)</f>
        <v>8400.01</v>
      </c>
      <c r="N1307" s="7" t="str">
        <f>VLOOKUP(A1307,'Data Analysis'!A1306:Q3641,16,FALSE)</f>
        <v>tier - 2</v>
      </c>
      <c r="O1307" s="7" t="str">
        <f>VLOOKUP(A1307,'Data Analysis'!A1306:Q3641,15,FALSE)</f>
        <v>tier - 3</v>
      </c>
      <c r="P1307" s="7">
        <f>VLOOKUP(A1307,'Data Analysis'!A1306:Q3641,2,FALSE)</f>
        <v>51</v>
      </c>
      <c r="Q1307" s="7">
        <f>VLOOKUP(A1308,'Data Analysis'!A1307:Q3642,2,FALSE)</f>
        <v>51</v>
      </c>
    </row>
    <row r="1308" ht="15.6" spans="1:17">
      <c r="A1308" s="9" t="s">
        <v>2614</v>
      </c>
      <c r="B1308" s="7" t="str">
        <f>VLOOKUP(A1308,'Data Analysis'!A1307:Q3642,4,FALSE)</f>
        <v>  Rik</v>
      </c>
      <c r="C1308" s="7">
        <f>VLOOKUP(A1308,'Data Analysis'!A1307:Q3642,5,FALSE)</f>
        <v>24.77</v>
      </c>
      <c r="D1308" s="7">
        <f>VLOOKUP(A1308,'Data Analysis'!A1307:Q3642,6,FALSE)</f>
        <v>7.59</v>
      </c>
      <c r="E1308" s="7" t="str">
        <f>VLOOKUP(A1308,'Data Analysis'!A1307:Q3642,7,FALSE)</f>
        <v>No</v>
      </c>
      <c r="F1308" s="7" t="str">
        <f>VLOOKUP(A1308,'Data Analysis'!A1307:Q3642,9,FALSE)</f>
        <v>No</v>
      </c>
      <c r="G1308" s="7" t="str">
        <f>VLOOKUP(A1308,'Data Analysis'!A1307:Q3642,8,FALSE)</f>
        <v>No</v>
      </c>
      <c r="H1308" s="7">
        <f>VLOOKUP(A1308,'Data Analysis'!A1307:Q3642,10,FALSE)</f>
        <v>0</v>
      </c>
      <c r="I1308" s="7" t="str">
        <f>VLOOKUP(A1308,'Data Analysis'!A1307:Q3642,17,FALSE)</f>
        <v>No</v>
      </c>
      <c r="J1308" s="7" t="str">
        <f>VLOOKUP(A1308,'Data Analysis'!A1307:Q3642,11,FALSE)</f>
        <v>Obesity</v>
      </c>
      <c r="K1308" s="7" t="str">
        <f>VLOOKUP(A1308,'Data Analysis'!A1307:Q3642,12,FALSE)</f>
        <v>Diabetes</v>
      </c>
      <c r="L1308" s="7" t="str">
        <f>VLOOKUP(A1308,'Data Analysis'!A1307:Q3642,13,FALSE)</f>
        <v>4-Sep-1971</v>
      </c>
      <c r="M1308" s="7">
        <f>VLOOKUP(A1308,'Data Analysis'!A1307:Q3642,14,FALSE)</f>
        <v>8396.62</v>
      </c>
      <c r="N1308" s="7" t="str">
        <f>VLOOKUP(A1308,'Data Analysis'!A1307:Q3642,16,FALSE)</f>
        <v>tier - 2</v>
      </c>
      <c r="O1308" s="7" t="str">
        <f>VLOOKUP(A1308,'Data Analysis'!A1307:Q3642,15,FALSE)</f>
        <v>tier - 3</v>
      </c>
      <c r="P1308" s="7">
        <f>VLOOKUP(A1308,'Data Analysis'!A1307:Q3642,2,FALSE)</f>
        <v>51</v>
      </c>
      <c r="Q1308" s="7">
        <f>VLOOKUP(A1309,'Data Analysis'!A1308:Q3643,2,FALSE)</f>
        <v>59</v>
      </c>
    </row>
    <row r="1309" ht="15.6" spans="1:17">
      <c r="A1309" s="9" t="s">
        <v>2616</v>
      </c>
      <c r="B1309" s="7" t="str">
        <f>VLOOKUP(A1309,'Data Analysis'!A1308:Q3643,4,FALSE)</f>
        <v>  Matthew R</v>
      </c>
      <c r="C1309" s="7">
        <f>VLOOKUP(A1309,'Data Analysis'!A1308:Q3643,5,FALSE)</f>
        <v>16.58</v>
      </c>
      <c r="D1309" s="7">
        <f>VLOOKUP(A1309,'Data Analysis'!A1308:Q3643,6,FALSE)</f>
        <v>6.98</v>
      </c>
      <c r="E1309" s="7" t="str">
        <f>VLOOKUP(A1309,'Data Analysis'!A1308:Q3643,7,FALSE)</f>
        <v>yes</v>
      </c>
      <c r="F1309" s="7" t="str">
        <f>VLOOKUP(A1309,'Data Analysis'!A1308:Q3643,9,FALSE)</f>
        <v>No</v>
      </c>
      <c r="G1309" s="7" t="str">
        <f>VLOOKUP(A1309,'Data Analysis'!A1308:Q3643,8,FALSE)</f>
        <v>Yes</v>
      </c>
      <c r="H1309" s="7">
        <f>VLOOKUP(A1309,'Data Analysis'!A1308:Q3643,10,FALSE)</f>
        <v>1</v>
      </c>
      <c r="I1309" s="7" t="str">
        <f>VLOOKUP(A1309,'Data Analysis'!A1308:Q3643,17,FALSE)</f>
        <v>No</v>
      </c>
      <c r="J1309" s="7" t="str">
        <f>VLOOKUP(A1309,'Data Analysis'!A1308:Q3643,11,FALSE)</f>
        <v>Obesity</v>
      </c>
      <c r="K1309" s="7" t="str">
        <f>VLOOKUP(A1309,'Data Analysis'!A1308:Q3643,12,FALSE)</f>
        <v>Diabetes</v>
      </c>
      <c r="L1309" s="7" t="str">
        <f>VLOOKUP(A1309,'Data Analysis'!A1308:Q3643,13,FALSE)</f>
        <v>21-Sep-1963</v>
      </c>
      <c r="M1309" s="7">
        <f>VLOOKUP(A1309,'Data Analysis'!A1308:Q3643,14,FALSE)</f>
        <v>8355.54</v>
      </c>
      <c r="N1309" s="7" t="str">
        <f>VLOOKUP(A1309,'Data Analysis'!A1308:Q3643,16,FALSE)</f>
        <v>tier - 3</v>
      </c>
      <c r="O1309" s="7" t="str">
        <f>VLOOKUP(A1309,'Data Analysis'!A1308:Q3643,15,FALSE)</f>
        <v>tier - 3</v>
      </c>
      <c r="P1309" s="7">
        <f>VLOOKUP(A1309,'Data Analysis'!A1308:Q3643,2,FALSE)</f>
        <v>59</v>
      </c>
      <c r="Q1309" s="7">
        <f>VLOOKUP(A1310,'Data Analysis'!A1309:Q3644,2,FALSE)</f>
        <v>46</v>
      </c>
    </row>
    <row r="1310" ht="15.6" spans="1:17">
      <c r="A1310" s="9" t="s">
        <v>2618</v>
      </c>
      <c r="B1310" s="7" t="str">
        <f>VLOOKUP(A1310,'Data Analysis'!A1309:Q3644,4,FALSE)</f>
        <v>  Daniel G</v>
      </c>
      <c r="C1310" s="7">
        <f>VLOOKUP(A1310,'Data Analysis'!A1309:Q3644,5,FALSE)</f>
        <v>38.17</v>
      </c>
      <c r="D1310" s="7">
        <f>VLOOKUP(A1310,'Data Analysis'!A1309:Q3644,6,FALSE)</f>
        <v>4.73</v>
      </c>
      <c r="E1310" s="7" t="str">
        <f>VLOOKUP(A1310,'Data Analysis'!A1309:Q3644,7,FALSE)</f>
        <v>yes</v>
      </c>
      <c r="F1310" s="7" t="str">
        <f>VLOOKUP(A1310,'Data Analysis'!A1309:Q3644,9,FALSE)</f>
        <v>No</v>
      </c>
      <c r="G1310" s="7" t="str">
        <f>VLOOKUP(A1310,'Data Analysis'!A1309:Q3644,8,FALSE)</f>
        <v>No</v>
      </c>
      <c r="H1310" s="7">
        <f>VLOOKUP(A1310,'Data Analysis'!A1309:Q3644,10,FALSE)</f>
        <v>0</v>
      </c>
      <c r="I1310" s="7" t="str">
        <f>VLOOKUP(A1310,'Data Analysis'!A1309:Q3644,17,FALSE)</f>
        <v>No</v>
      </c>
      <c r="J1310" s="7" t="str">
        <f>VLOOKUP(A1310,'Data Analysis'!A1309:Q3644,11,FALSE)</f>
        <v>Obesity</v>
      </c>
      <c r="K1310" s="7" t="str">
        <f>VLOOKUP(A1310,'Data Analysis'!A1309:Q3644,12,FALSE)</f>
        <v>Normal</v>
      </c>
      <c r="L1310" s="7" t="str">
        <f>VLOOKUP(A1310,'Data Analysis'!A1309:Q3644,13,FALSE)</f>
        <v>12-Jun-1976</v>
      </c>
      <c r="M1310" s="7">
        <f>VLOOKUP(A1310,'Data Analysis'!A1309:Q3644,14,FALSE)</f>
        <v>8347.16</v>
      </c>
      <c r="N1310" s="7" t="str">
        <f>VLOOKUP(A1310,'Data Analysis'!A1309:Q3644,16,FALSE)</f>
        <v>tier - 2</v>
      </c>
      <c r="O1310" s="7" t="str">
        <f>VLOOKUP(A1310,'Data Analysis'!A1309:Q3644,15,FALSE)</f>
        <v>tier - 1</v>
      </c>
      <c r="P1310" s="7">
        <f>VLOOKUP(A1310,'Data Analysis'!A1309:Q3644,2,FALSE)</f>
        <v>46</v>
      </c>
      <c r="Q1310" s="7">
        <f>VLOOKUP(A1311,'Data Analysis'!A1310:Q3645,2,FALSE)</f>
        <v>46</v>
      </c>
    </row>
    <row r="1311" ht="15.6" spans="1:17">
      <c r="A1311" s="9" t="s">
        <v>2620</v>
      </c>
      <c r="B1311" s="7" t="str">
        <f>VLOOKUP(A1311,'Data Analysis'!A1310:Q3645,4,FALSE)</f>
        <v>  Yannick</v>
      </c>
      <c r="C1311" s="7">
        <f>VLOOKUP(A1311,'Data Analysis'!A1310:Q3645,5,FALSE)</f>
        <v>39.425</v>
      </c>
      <c r="D1311" s="7">
        <f>VLOOKUP(A1311,'Data Analysis'!A1310:Q3645,6,FALSE)</f>
        <v>4.76</v>
      </c>
      <c r="E1311" s="7" t="str">
        <f>VLOOKUP(A1311,'Data Analysis'!A1310:Q3645,7,FALSE)</f>
        <v>yes</v>
      </c>
      <c r="F1311" s="7" t="str">
        <f>VLOOKUP(A1311,'Data Analysis'!A1310:Q3645,9,FALSE)</f>
        <v>No</v>
      </c>
      <c r="G1311" s="7" t="str">
        <f>VLOOKUP(A1311,'Data Analysis'!A1310:Q3645,8,FALSE)</f>
        <v>No</v>
      </c>
      <c r="H1311" s="7">
        <f>VLOOKUP(A1311,'Data Analysis'!A1310:Q3645,10,FALSE)</f>
        <v>0</v>
      </c>
      <c r="I1311" s="7" t="str">
        <f>VLOOKUP(A1311,'Data Analysis'!A1310:Q3645,17,FALSE)</f>
        <v>No</v>
      </c>
      <c r="J1311" s="7" t="str">
        <f>VLOOKUP(A1311,'Data Analysis'!A1310:Q3645,11,FALSE)</f>
        <v>Obesity</v>
      </c>
      <c r="K1311" s="7" t="str">
        <f>VLOOKUP(A1311,'Data Analysis'!A1310:Q3645,12,FALSE)</f>
        <v>Normal</v>
      </c>
      <c r="L1311" s="7" t="str">
        <f>VLOOKUP(A1311,'Data Analysis'!A1310:Q3645,13,FALSE)</f>
        <v>7-Jul-1976</v>
      </c>
      <c r="M1311" s="7">
        <f>VLOOKUP(A1311,'Data Analysis'!A1310:Q3645,14,FALSE)</f>
        <v>8342.91</v>
      </c>
      <c r="N1311" s="7" t="str">
        <f>VLOOKUP(A1311,'Data Analysis'!A1310:Q3645,16,FALSE)</f>
        <v>tier - 3</v>
      </c>
      <c r="O1311" s="7" t="str">
        <f>VLOOKUP(A1311,'Data Analysis'!A1310:Q3645,15,FALSE)</f>
        <v>tier - 1</v>
      </c>
      <c r="P1311" s="7">
        <f>VLOOKUP(A1311,'Data Analysis'!A1310:Q3645,2,FALSE)</f>
        <v>46</v>
      </c>
      <c r="Q1311" s="7">
        <f>VLOOKUP(A1312,'Data Analysis'!A1311:Q3646,2,FALSE)</f>
        <v>46</v>
      </c>
    </row>
    <row r="1312" ht="15.6" spans="1:17">
      <c r="A1312" s="9" t="s">
        <v>2622</v>
      </c>
      <c r="B1312" s="7" t="str">
        <f>VLOOKUP(A1312,'Data Analysis'!A1311:Q3646,4,FALSE)</f>
        <v>  Sean R</v>
      </c>
      <c r="C1312" s="7">
        <f>VLOOKUP(A1312,'Data Analysis'!A1311:Q3646,5,FALSE)</f>
        <v>33.44</v>
      </c>
      <c r="D1312" s="7">
        <f>VLOOKUP(A1312,'Data Analysis'!A1311:Q3646,6,FALSE)</f>
        <v>6.24</v>
      </c>
      <c r="E1312" s="7" t="str">
        <f>VLOOKUP(A1312,'Data Analysis'!A1311:Q3646,7,FALSE)</f>
        <v>yes</v>
      </c>
      <c r="F1312" s="7" t="str">
        <f>VLOOKUP(A1312,'Data Analysis'!A1311:Q3646,9,FALSE)</f>
        <v>No</v>
      </c>
      <c r="G1312" s="7" t="str">
        <f>VLOOKUP(A1312,'Data Analysis'!A1311:Q3646,8,FALSE)</f>
        <v>No</v>
      </c>
      <c r="H1312" s="7">
        <f>VLOOKUP(A1312,'Data Analysis'!A1311:Q3646,10,FALSE)</f>
        <v>0</v>
      </c>
      <c r="I1312" s="7" t="str">
        <f>VLOOKUP(A1312,'Data Analysis'!A1311:Q3646,17,FALSE)</f>
        <v>No</v>
      </c>
      <c r="J1312" s="7" t="str">
        <f>VLOOKUP(A1312,'Data Analysis'!A1311:Q3646,11,FALSE)</f>
        <v>Overweight</v>
      </c>
      <c r="K1312" s="7" t="str">
        <f>VLOOKUP(A1312,'Data Analysis'!A1311:Q3646,12,FALSE)</f>
        <v>Prediabetes</v>
      </c>
      <c r="L1312" s="7" t="str">
        <f>VLOOKUP(A1312,'Data Analysis'!A1311:Q3646,13,FALSE)</f>
        <v>20-Jul-1976</v>
      </c>
      <c r="M1312" s="7">
        <f>VLOOKUP(A1312,'Data Analysis'!A1311:Q3646,14,FALSE)</f>
        <v>8334.59</v>
      </c>
      <c r="N1312" s="7" t="str">
        <f>VLOOKUP(A1312,'Data Analysis'!A1311:Q3646,16,FALSE)</f>
        <v>tier - 3</v>
      </c>
      <c r="O1312" s="7" t="str">
        <f>VLOOKUP(A1312,'Data Analysis'!A1311:Q3646,15,FALSE)</f>
        <v>tier - 2</v>
      </c>
      <c r="P1312" s="7">
        <f>VLOOKUP(A1312,'Data Analysis'!A1311:Q3646,2,FALSE)</f>
        <v>46</v>
      </c>
      <c r="Q1312" s="7">
        <f>VLOOKUP(A1313,'Data Analysis'!A1312:Q3647,2,FALSE)</f>
        <v>46</v>
      </c>
    </row>
    <row r="1313" ht="15.6" spans="1:17">
      <c r="A1313" s="9" t="s">
        <v>2624</v>
      </c>
      <c r="B1313" s="7" t="str">
        <f>VLOOKUP(A1313,'Data Analysis'!A1312:Q3647,4,FALSE)</f>
        <v>  Peter</v>
      </c>
      <c r="C1313" s="7">
        <f>VLOOKUP(A1313,'Data Analysis'!A1312:Q3647,5,FALSE)</f>
        <v>33.345</v>
      </c>
      <c r="D1313" s="7">
        <f>VLOOKUP(A1313,'Data Analysis'!A1312:Q3647,6,FALSE)</f>
        <v>5.44</v>
      </c>
      <c r="E1313" s="7" t="str">
        <f>VLOOKUP(A1313,'Data Analysis'!A1312:Q3647,7,FALSE)</f>
        <v>yes</v>
      </c>
      <c r="F1313" s="7" t="str">
        <f>VLOOKUP(A1313,'Data Analysis'!A1312:Q3647,9,FALSE)</f>
        <v>No</v>
      </c>
      <c r="G1313" s="7" t="str">
        <f>VLOOKUP(A1313,'Data Analysis'!A1312:Q3647,8,FALSE)</f>
        <v>No</v>
      </c>
      <c r="H1313" s="7">
        <f>VLOOKUP(A1313,'Data Analysis'!A1312:Q3647,10,FALSE)</f>
        <v>0</v>
      </c>
      <c r="I1313" s="7" t="str">
        <f>VLOOKUP(A1313,'Data Analysis'!A1312:Q3647,17,FALSE)</f>
        <v>No</v>
      </c>
      <c r="J1313" s="7" t="str">
        <f>VLOOKUP(A1313,'Data Analysis'!A1312:Q3647,11,FALSE)</f>
        <v>Obesity</v>
      </c>
      <c r="K1313" s="7" t="str">
        <f>VLOOKUP(A1313,'Data Analysis'!A1312:Q3647,12,FALSE)</f>
        <v>Normal</v>
      </c>
      <c r="L1313" s="7" t="str">
        <f>VLOOKUP(A1313,'Data Analysis'!A1312:Q3647,13,FALSE)</f>
        <v>12-Jul-1976</v>
      </c>
      <c r="M1313" s="7">
        <f>VLOOKUP(A1313,'Data Analysis'!A1312:Q3647,14,FALSE)</f>
        <v>8334.46</v>
      </c>
      <c r="N1313" s="7" t="str">
        <f>VLOOKUP(A1313,'Data Analysis'!A1312:Q3647,16,FALSE)</f>
        <v>tier - 3</v>
      </c>
      <c r="O1313" s="7" t="str">
        <f>VLOOKUP(A1313,'Data Analysis'!A1312:Q3647,15,FALSE)</f>
        <v>tier - 2</v>
      </c>
      <c r="P1313" s="7">
        <f>VLOOKUP(A1313,'Data Analysis'!A1312:Q3647,2,FALSE)</f>
        <v>46</v>
      </c>
      <c r="Q1313" s="7">
        <f>VLOOKUP(A1314,'Data Analysis'!A1313:Q3648,2,FALSE)</f>
        <v>29</v>
      </c>
    </row>
    <row r="1314" ht="15.6" spans="1:17">
      <c r="A1314" s="9" t="s">
        <v>2626</v>
      </c>
      <c r="B1314" s="7" t="str">
        <f>VLOOKUP(A1314,'Data Analysis'!A1313:Q3648,4,FALSE)</f>
        <v>  Sara A</v>
      </c>
      <c r="C1314" s="7">
        <f>VLOOKUP(A1314,'Data Analysis'!A1313:Q3648,5,FALSE)</f>
        <v>38.79</v>
      </c>
      <c r="D1314" s="7">
        <f>VLOOKUP(A1314,'Data Analysis'!A1313:Q3648,6,FALSE)</f>
        <v>5.08</v>
      </c>
      <c r="E1314" s="7" t="str">
        <f>VLOOKUP(A1314,'Data Analysis'!A1313:Q3648,7,FALSE)</f>
        <v>No</v>
      </c>
      <c r="F1314" s="7" t="str">
        <f>VLOOKUP(A1314,'Data Analysis'!A1313:Q3648,9,FALSE)</f>
        <v>No</v>
      </c>
      <c r="G1314" s="7" t="str">
        <f>VLOOKUP(A1314,'Data Analysis'!A1313:Q3648,8,FALSE)</f>
        <v>Yes</v>
      </c>
      <c r="H1314" s="7">
        <f>VLOOKUP(A1314,'Data Analysis'!A1313:Q3648,10,FALSE)</f>
        <v>1</v>
      </c>
      <c r="I1314" s="7" t="str">
        <f>VLOOKUP(A1314,'Data Analysis'!A1313:Q3648,17,FALSE)</f>
        <v>No</v>
      </c>
      <c r="J1314" s="7" t="str">
        <f>VLOOKUP(A1314,'Data Analysis'!A1313:Q3648,11,FALSE)</f>
        <v>Overweight</v>
      </c>
      <c r="K1314" s="7" t="str">
        <f>VLOOKUP(A1314,'Data Analysis'!A1313:Q3648,12,FALSE)</f>
        <v>Normal</v>
      </c>
      <c r="L1314" s="7" t="str">
        <f>VLOOKUP(A1314,'Data Analysis'!A1313:Q3648,13,FALSE)</f>
        <v>22-Jun-1993</v>
      </c>
      <c r="M1314" s="7">
        <f>VLOOKUP(A1314,'Data Analysis'!A1313:Q3648,14,FALSE)</f>
        <v>8314.65</v>
      </c>
      <c r="N1314" s="7" t="str">
        <f>VLOOKUP(A1314,'Data Analysis'!A1313:Q3648,16,FALSE)</f>
        <v>tier - 2</v>
      </c>
      <c r="O1314" s="7" t="str">
        <f>VLOOKUP(A1314,'Data Analysis'!A1313:Q3648,15,FALSE)</f>
        <v>tier - 1</v>
      </c>
      <c r="P1314" s="7">
        <f>VLOOKUP(A1314,'Data Analysis'!A1313:Q3648,2,FALSE)</f>
        <v>29</v>
      </c>
      <c r="Q1314" s="7">
        <f>VLOOKUP(A1315,'Data Analysis'!A1314:Q3649,2,FALSE)</f>
        <v>43</v>
      </c>
    </row>
    <row r="1315" ht="15.6" spans="1:17">
      <c r="A1315" s="9" t="s">
        <v>2628</v>
      </c>
      <c r="B1315" s="7" t="str">
        <f>VLOOKUP(A1315,'Data Analysis'!A1314:Q3649,4,FALSE)</f>
        <v>  Erin C</v>
      </c>
      <c r="C1315" s="7">
        <f>VLOOKUP(A1315,'Data Analysis'!A1314:Q3649,5,FALSE)</f>
        <v>30.685</v>
      </c>
      <c r="D1315" s="7">
        <f>VLOOKUP(A1315,'Data Analysis'!A1314:Q3649,6,FALSE)</f>
        <v>4.87</v>
      </c>
      <c r="E1315" s="7" t="str">
        <f>VLOOKUP(A1315,'Data Analysis'!A1314:Q3649,7,FALSE)</f>
        <v>No</v>
      </c>
      <c r="F1315" s="7" t="str">
        <f>VLOOKUP(A1315,'Data Analysis'!A1314:Q3649,9,FALSE)</f>
        <v>No</v>
      </c>
      <c r="G1315" s="7" t="str">
        <f>VLOOKUP(A1315,'Data Analysis'!A1314:Q3649,8,FALSE)</f>
        <v>Yes</v>
      </c>
      <c r="H1315" s="7">
        <f>VLOOKUP(A1315,'Data Analysis'!A1314:Q3649,10,FALSE)</f>
        <v>1</v>
      </c>
      <c r="I1315" s="7" t="str">
        <f>VLOOKUP(A1315,'Data Analysis'!A1314:Q3649,17,FALSE)</f>
        <v>No</v>
      </c>
      <c r="J1315" s="7" t="str">
        <f>VLOOKUP(A1315,'Data Analysis'!A1314:Q3649,11,FALSE)</f>
        <v>Obesity</v>
      </c>
      <c r="K1315" s="7" t="str">
        <f>VLOOKUP(A1315,'Data Analysis'!A1314:Q3649,12,FALSE)</f>
        <v>Normal</v>
      </c>
      <c r="L1315" s="7" t="str">
        <f>VLOOKUP(A1315,'Data Analysis'!A1314:Q3649,13,FALSE)</f>
        <v>7-Aug-1979</v>
      </c>
      <c r="M1315" s="7">
        <f>VLOOKUP(A1315,'Data Analysis'!A1314:Q3649,14,FALSE)</f>
        <v>8310.84</v>
      </c>
      <c r="N1315" s="7" t="str">
        <f>VLOOKUP(A1315,'Data Analysis'!A1314:Q3649,16,FALSE)</f>
        <v>tier - 2</v>
      </c>
      <c r="O1315" s="7" t="str">
        <f>VLOOKUP(A1315,'Data Analysis'!A1314:Q3649,15,FALSE)</f>
        <v>tier - 2</v>
      </c>
      <c r="P1315" s="7">
        <f>VLOOKUP(A1315,'Data Analysis'!A1314:Q3649,2,FALSE)</f>
        <v>43</v>
      </c>
      <c r="Q1315" s="7">
        <f>VLOOKUP(A1316,'Data Analysis'!A1315:Q3650,2,FALSE)</f>
        <v>44</v>
      </c>
    </row>
    <row r="1316" ht="15.6" spans="1:17">
      <c r="A1316" s="9" t="s">
        <v>2630</v>
      </c>
      <c r="B1316" s="7" t="str">
        <f>VLOOKUP(A1316,'Data Analysis'!A1315:Q3650,4,FALSE)</f>
        <v>  Thibaud</v>
      </c>
      <c r="C1316" s="7">
        <f>VLOOKUP(A1316,'Data Analysis'!A1315:Q3650,5,FALSE)</f>
        <v>22.135</v>
      </c>
      <c r="D1316" s="7">
        <f>VLOOKUP(A1316,'Data Analysis'!A1315:Q3650,6,FALSE)</f>
        <v>8.17</v>
      </c>
      <c r="E1316" s="7" t="str">
        <f>VLOOKUP(A1316,'Data Analysis'!A1315:Q3650,7,FALSE)</f>
        <v>No</v>
      </c>
      <c r="F1316" s="7" t="str">
        <f>VLOOKUP(A1316,'Data Analysis'!A1315:Q3650,9,FALSE)</f>
        <v>No</v>
      </c>
      <c r="G1316" s="7" t="str">
        <f>VLOOKUP(A1316,'Data Analysis'!A1315:Q3650,8,FALSE)</f>
        <v>No</v>
      </c>
      <c r="H1316" s="7">
        <f>VLOOKUP(A1316,'Data Analysis'!A1315:Q3650,10,FALSE)</f>
        <v>0</v>
      </c>
      <c r="I1316" s="7" t="str">
        <f>VLOOKUP(A1316,'Data Analysis'!A1315:Q3650,17,FALSE)</f>
        <v>No</v>
      </c>
      <c r="J1316" s="7" t="str">
        <f>VLOOKUP(A1316,'Data Analysis'!A1315:Q3650,11,FALSE)</f>
        <v>Normal Weight</v>
      </c>
      <c r="K1316" s="7" t="str">
        <f>VLOOKUP(A1316,'Data Analysis'!A1315:Q3650,12,FALSE)</f>
        <v>Diabetes</v>
      </c>
      <c r="L1316" s="7" t="str">
        <f>VLOOKUP(A1316,'Data Analysis'!A1315:Q3650,13,FALSE)</f>
        <v>26-Jun-1978</v>
      </c>
      <c r="M1316" s="7">
        <f>VLOOKUP(A1316,'Data Analysis'!A1315:Q3650,14,FALSE)</f>
        <v>8302.54</v>
      </c>
      <c r="N1316" s="7" t="str">
        <f>VLOOKUP(A1316,'Data Analysis'!A1315:Q3650,16,FALSE)</f>
        <v>tier - 3</v>
      </c>
      <c r="O1316" s="7" t="str">
        <f>VLOOKUP(A1316,'Data Analysis'!A1315:Q3650,15,FALSE)</f>
        <v>tier - 3</v>
      </c>
      <c r="P1316" s="7">
        <f>VLOOKUP(A1316,'Data Analysis'!A1315:Q3650,2,FALSE)</f>
        <v>44</v>
      </c>
      <c r="Q1316" s="7">
        <f>VLOOKUP(A1317,'Data Analysis'!A1316:Q3651,2,FALSE)</f>
        <v>49</v>
      </c>
    </row>
    <row r="1317" ht="15.6" spans="1:17">
      <c r="A1317" s="9" t="s">
        <v>2632</v>
      </c>
      <c r="B1317" s="7" t="str">
        <f>VLOOKUP(A1317,'Data Analysis'!A1316:Q3651,4,FALSE)</f>
        <v>  Lisa</v>
      </c>
      <c r="C1317" s="7">
        <f>VLOOKUP(A1317,'Data Analysis'!A1316:Q3651,5,FALSE)</f>
        <v>33.33</v>
      </c>
      <c r="D1317" s="7">
        <f>VLOOKUP(A1317,'Data Analysis'!A1316:Q3651,6,FALSE)</f>
        <v>7.61</v>
      </c>
      <c r="E1317" s="7" t="str">
        <f>VLOOKUP(A1317,'Data Analysis'!A1316:Q3651,7,FALSE)</f>
        <v>No</v>
      </c>
      <c r="F1317" s="7" t="str">
        <f>VLOOKUP(A1317,'Data Analysis'!A1316:Q3651,9,FALSE)</f>
        <v>No</v>
      </c>
      <c r="G1317" s="7" t="str">
        <f>VLOOKUP(A1317,'Data Analysis'!A1316:Q3651,8,FALSE)</f>
        <v>No</v>
      </c>
      <c r="H1317" s="7">
        <f>VLOOKUP(A1317,'Data Analysis'!A1316:Q3651,10,FALSE)</f>
        <v>0</v>
      </c>
      <c r="I1317" s="7" t="str">
        <f>VLOOKUP(A1317,'Data Analysis'!A1316:Q3651,17,FALSE)</f>
        <v>No</v>
      </c>
      <c r="J1317" s="7" t="str">
        <f>VLOOKUP(A1317,'Data Analysis'!A1316:Q3651,11,FALSE)</f>
        <v>Normal Weight</v>
      </c>
      <c r="K1317" s="7" t="str">
        <f>VLOOKUP(A1317,'Data Analysis'!A1316:Q3651,12,FALSE)</f>
        <v>Diabetes</v>
      </c>
      <c r="L1317" s="7" t="str">
        <f>VLOOKUP(A1317,'Data Analysis'!A1316:Q3651,13,FALSE)</f>
        <v>6-Jun-1974</v>
      </c>
      <c r="M1317" s="7">
        <f>VLOOKUP(A1317,'Data Analysis'!A1316:Q3651,14,FALSE)</f>
        <v>8283.68</v>
      </c>
      <c r="N1317" s="7" t="str">
        <f>VLOOKUP(A1317,'Data Analysis'!A1316:Q3651,16,FALSE)</f>
        <v>tier - 2</v>
      </c>
      <c r="O1317" s="7" t="str">
        <f>VLOOKUP(A1317,'Data Analysis'!A1316:Q3651,15,FALSE)</f>
        <v>tier - 3</v>
      </c>
      <c r="P1317" s="7">
        <f>VLOOKUP(A1317,'Data Analysis'!A1316:Q3651,2,FALSE)</f>
        <v>49</v>
      </c>
      <c r="Q1317" s="7">
        <f>VLOOKUP(A1318,'Data Analysis'!A1317:Q3652,2,FALSE)</f>
        <v>48</v>
      </c>
    </row>
    <row r="1318" ht="15.6" spans="1:17">
      <c r="A1318" s="9" t="s">
        <v>2634</v>
      </c>
      <c r="B1318" s="7" t="str">
        <f>VLOOKUP(A1318,'Data Analysis'!A1317:Q3652,4,FALSE)</f>
        <v>  Gretchen K</v>
      </c>
      <c r="C1318" s="7">
        <f>VLOOKUP(A1318,'Data Analysis'!A1317:Q3652,5,FALSE)</f>
        <v>31.13</v>
      </c>
      <c r="D1318" s="7">
        <f>VLOOKUP(A1318,'Data Analysis'!A1317:Q3652,6,FALSE)</f>
        <v>10.1</v>
      </c>
      <c r="E1318" s="7" t="str">
        <f>VLOOKUP(A1318,'Data Analysis'!A1317:Q3652,7,FALSE)</f>
        <v>No</v>
      </c>
      <c r="F1318" s="7" t="str">
        <f>VLOOKUP(A1318,'Data Analysis'!A1317:Q3652,9,FALSE)</f>
        <v>No</v>
      </c>
      <c r="G1318" s="7" t="str">
        <f>VLOOKUP(A1318,'Data Analysis'!A1317:Q3652,8,FALSE)</f>
        <v>No</v>
      </c>
      <c r="H1318" s="7">
        <f>VLOOKUP(A1318,'Data Analysis'!A1317:Q3652,10,FALSE)</f>
        <v>0</v>
      </c>
      <c r="I1318" s="7" t="str">
        <f>VLOOKUP(A1318,'Data Analysis'!A1317:Q3652,17,FALSE)</f>
        <v>No</v>
      </c>
      <c r="J1318" s="7" t="str">
        <f>VLOOKUP(A1318,'Data Analysis'!A1317:Q3652,11,FALSE)</f>
        <v>Obesity</v>
      </c>
      <c r="K1318" s="7" t="str">
        <f>VLOOKUP(A1318,'Data Analysis'!A1317:Q3652,12,FALSE)</f>
        <v>Diabetes</v>
      </c>
      <c r="L1318" s="7" t="str">
        <f>VLOOKUP(A1318,'Data Analysis'!A1317:Q3652,13,FALSE)</f>
        <v>22-Dec-1974</v>
      </c>
      <c r="M1318" s="7">
        <f>VLOOKUP(A1318,'Data Analysis'!A1317:Q3652,14,FALSE)</f>
        <v>8280.62</v>
      </c>
      <c r="N1318" s="7" t="str">
        <f>VLOOKUP(A1318,'Data Analysis'!A1317:Q3652,16,FALSE)</f>
        <v>tier - 2</v>
      </c>
      <c r="O1318" s="7" t="str">
        <f>VLOOKUP(A1318,'Data Analysis'!A1317:Q3652,15,FALSE)</f>
        <v>tier - 2</v>
      </c>
      <c r="P1318" s="7">
        <f>VLOOKUP(A1318,'Data Analysis'!A1317:Q3652,2,FALSE)</f>
        <v>48</v>
      </c>
      <c r="Q1318" s="7">
        <f>VLOOKUP(A1319,'Data Analysis'!A1318:Q3653,2,FALSE)</f>
        <v>48</v>
      </c>
    </row>
    <row r="1319" ht="15.6" spans="1:17">
      <c r="A1319" s="9" t="s">
        <v>2636</v>
      </c>
      <c r="B1319" s="7" t="str">
        <f>VLOOKUP(A1319,'Data Analysis'!A1318:Q3653,4,FALSE)</f>
        <v>  Martina</v>
      </c>
      <c r="C1319" s="7">
        <f>VLOOKUP(A1319,'Data Analysis'!A1318:Q3653,5,FALSE)</f>
        <v>28.9</v>
      </c>
      <c r="D1319" s="7">
        <f>VLOOKUP(A1319,'Data Analysis'!A1318:Q3653,6,FALSE)</f>
        <v>11.24</v>
      </c>
      <c r="E1319" s="7" t="str">
        <f>VLOOKUP(A1319,'Data Analysis'!A1318:Q3653,7,FALSE)</f>
        <v>No</v>
      </c>
      <c r="F1319" s="7" t="str">
        <f>VLOOKUP(A1319,'Data Analysis'!A1318:Q3653,9,FALSE)</f>
        <v>No</v>
      </c>
      <c r="G1319" s="7" t="str">
        <f>VLOOKUP(A1319,'Data Analysis'!A1318:Q3653,8,FALSE)</f>
        <v>No</v>
      </c>
      <c r="H1319" s="7">
        <f>VLOOKUP(A1319,'Data Analysis'!A1318:Q3653,10,FALSE)</f>
        <v>0</v>
      </c>
      <c r="I1319" s="7" t="str">
        <f>VLOOKUP(A1319,'Data Analysis'!A1318:Q3653,17,FALSE)</f>
        <v>No</v>
      </c>
      <c r="J1319" s="7" t="str">
        <f>VLOOKUP(A1319,'Data Analysis'!A1318:Q3653,11,FALSE)</f>
        <v>Obesity</v>
      </c>
      <c r="K1319" s="7" t="str">
        <f>VLOOKUP(A1319,'Data Analysis'!A1318:Q3653,12,FALSE)</f>
        <v>Diabetes</v>
      </c>
      <c r="L1319" s="7" t="str">
        <f>VLOOKUP(A1319,'Data Analysis'!A1318:Q3653,13,FALSE)</f>
        <v>26-Sep-1974</v>
      </c>
      <c r="M1319" s="7">
        <f>VLOOKUP(A1319,'Data Analysis'!A1318:Q3653,14,FALSE)</f>
        <v>8277.52</v>
      </c>
      <c r="N1319" s="7" t="str">
        <f>VLOOKUP(A1319,'Data Analysis'!A1318:Q3653,16,FALSE)</f>
        <v>tier - 2</v>
      </c>
      <c r="O1319" s="7" t="str">
        <f>VLOOKUP(A1319,'Data Analysis'!A1318:Q3653,15,FALSE)</f>
        <v>tier - 2</v>
      </c>
      <c r="P1319" s="7">
        <f>VLOOKUP(A1319,'Data Analysis'!A1318:Q3653,2,FALSE)</f>
        <v>48</v>
      </c>
      <c r="Q1319" s="7">
        <f>VLOOKUP(A1320,'Data Analysis'!A1319:Q3654,2,FALSE)</f>
        <v>22</v>
      </c>
    </row>
    <row r="1320" ht="15.6" spans="1:17">
      <c r="A1320" s="9" t="s">
        <v>2638</v>
      </c>
      <c r="B1320" s="7" t="str">
        <f>VLOOKUP(A1320,'Data Analysis'!A1319:Q3654,4,FALSE)</f>
        <v>  Dustin J</v>
      </c>
      <c r="C1320" s="7">
        <f>VLOOKUP(A1320,'Data Analysis'!A1319:Q3654,5,FALSE)</f>
        <v>43.31</v>
      </c>
      <c r="D1320" s="7">
        <f>VLOOKUP(A1320,'Data Analysis'!A1319:Q3654,6,FALSE)</f>
        <v>6.1</v>
      </c>
      <c r="E1320" s="7" t="str">
        <f>VLOOKUP(A1320,'Data Analysis'!A1319:Q3654,7,FALSE)</f>
        <v>yes</v>
      </c>
      <c r="F1320" s="7" t="str">
        <f>VLOOKUP(A1320,'Data Analysis'!A1319:Q3654,9,FALSE)</f>
        <v>yes</v>
      </c>
      <c r="G1320" s="7" t="str">
        <f>VLOOKUP(A1320,'Data Analysis'!A1319:Q3654,8,FALSE)</f>
        <v>No</v>
      </c>
      <c r="H1320" s="7">
        <f>VLOOKUP(A1320,'Data Analysis'!A1319:Q3654,10,FALSE)</f>
        <v>1</v>
      </c>
      <c r="I1320" s="7" t="str">
        <f>VLOOKUP(A1320,'Data Analysis'!A1319:Q3654,17,FALSE)</f>
        <v>No</v>
      </c>
      <c r="J1320" s="7" t="str">
        <f>VLOOKUP(A1320,'Data Analysis'!A1319:Q3654,11,FALSE)</f>
        <v>Obesity</v>
      </c>
      <c r="K1320" s="7" t="str">
        <f>VLOOKUP(A1320,'Data Analysis'!A1319:Q3654,12,FALSE)</f>
        <v>Prediabetes</v>
      </c>
      <c r="L1320" s="7" t="str">
        <f>VLOOKUP(A1320,'Data Analysis'!A1319:Q3654,13,FALSE)</f>
        <v>28-Nov-2000</v>
      </c>
      <c r="M1320" s="7">
        <f>VLOOKUP(A1320,'Data Analysis'!A1319:Q3654,14,FALSE)</f>
        <v>8271.46</v>
      </c>
      <c r="N1320" s="7" t="str">
        <f>VLOOKUP(A1320,'Data Analysis'!A1319:Q3654,16,FALSE)</f>
        <v>tier - 2</v>
      </c>
      <c r="O1320" s="7" t="str">
        <f>VLOOKUP(A1320,'Data Analysis'!A1319:Q3654,15,FALSE)</f>
        <v>tier - 1</v>
      </c>
      <c r="P1320" s="7">
        <f>VLOOKUP(A1320,'Data Analysis'!A1319:Q3654,2,FALSE)</f>
        <v>22</v>
      </c>
      <c r="Q1320" s="7">
        <f>VLOOKUP(A1321,'Data Analysis'!A1320:Q3655,2,FALSE)</f>
        <v>48</v>
      </c>
    </row>
    <row r="1321" ht="15.6" spans="1:17">
      <c r="A1321" s="9" t="s">
        <v>2640</v>
      </c>
      <c r="B1321" s="7" t="str">
        <f>VLOOKUP(A1321,'Data Analysis'!A1320:Q3655,4,FALSE)</f>
        <v>  Kelsey</v>
      </c>
      <c r="C1321" s="7">
        <f>VLOOKUP(A1321,'Data Analysis'!A1320:Q3655,5,FALSE)</f>
        <v>22.8</v>
      </c>
      <c r="D1321" s="7">
        <f>VLOOKUP(A1321,'Data Analysis'!A1320:Q3655,6,FALSE)</f>
        <v>6.98</v>
      </c>
      <c r="E1321" s="7" t="str">
        <f>VLOOKUP(A1321,'Data Analysis'!A1320:Q3655,7,FALSE)</f>
        <v>No</v>
      </c>
      <c r="F1321" s="7" t="str">
        <f>VLOOKUP(A1321,'Data Analysis'!A1320:Q3655,9,FALSE)</f>
        <v>No</v>
      </c>
      <c r="G1321" s="7" t="str">
        <f>VLOOKUP(A1321,'Data Analysis'!A1320:Q3655,8,FALSE)</f>
        <v>No</v>
      </c>
      <c r="H1321" s="7">
        <f>VLOOKUP(A1321,'Data Analysis'!A1320:Q3655,10,FALSE)</f>
        <v>0</v>
      </c>
      <c r="I1321" s="7" t="str">
        <f>VLOOKUP(A1321,'Data Analysis'!A1320:Q3655,17,FALSE)</f>
        <v>No</v>
      </c>
      <c r="J1321" s="7" t="str">
        <f>VLOOKUP(A1321,'Data Analysis'!A1320:Q3655,11,FALSE)</f>
        <v>Normal Weight</v>
      </c>
      <c r="K1321" s="7" t="str">
        <f>VLOOKUP(A1321,'Data Analysis'!A1320:Q3655,12,FALSE)</f>
        <v>Diabetes</v>
      </c>
      <c r="L1321" s="7" t="str">
        <f>VLOOKUP(A1321,'Data Analysis'!A1320:Q3655,13,FALSE)</f>
        <v>5-Aug-1974</v>
      </c>
      <c r="M1321" s="7">
        <f>VLOOKUP(A1321,'Data Analysis'!A1320:Q3655,14,FALSE)</f>
        <v>8269.04</v>
      </c>
      <c r="N1321" s="7" t="str">
        <f>VLOOKUP(A1321,'Data Analysis'!A1320:Q3655,16,FALSE)</f>
        <v>tier - 2</v>
      </c>
      <c r="O1321" s="7" t="str">
        <f>VLOOKUP(A1321,'Data Analysis'!A1320:Q3655,15,FALSE)</f>
        <v>tier - 1</v>
      </c>
      <c r="P1321" s="7">
        <f>VLOOKUP(A1321,'Data Analysis'!A1320:Q3655,2,FALSE)</f>
        <v>48</v>
      </c>
      <c r="Q1321" s="7">
        <f>VLOOKUP(A1322,'Data Analysis'!A1321:Q3656,2,FALSE)</f>
        <v>58</v>
      </c>
    </row>
    <row r="1322" ht="15.6" spans="1:17">
      <c r="A1322" s="9" t="s">
        <v>2642</v>
      </c>
      <c r="B1322" s="7" t="str">
        <f>VLOOKUP(A1322,'Data Analysis'!A1321:Q3656,4,FALSE)</f>
        <v>  Daniel V</v>
      </c>
      <c r="C1322" s="7">
        <f>VLOOKUP(A1322,'Data Analysis'!A1321:Q3656,5,FALSE)</f>
        <v>19.09</v>
      </c>
      <c r="D1322" s="7">
        <f>VLOOKUP(A1322,'Data Analysis'!A1321:Q3656,6,FALSE)</f>
        <v>4</v>
      </c>
      <c r="E1322" s="7" t="str">
        <f>VLOOKUP(A1322,'Data Analysis'!A1321:Q3656,7,FALSE)</f>
        <v>yes</v>
      </c>
      <c r="F1322" s="7" t="str">
        <f>VLOOKUP(A1322,'Data Analysis'!A1321:Q3656,9,FALSE)</f>
        <v>No</v>
      </c>
      <c r="G1322" s="7" t="str">
        <f>VLOOKUP(A1322,'Data Analysis'!A1321:Q3656,8,FALSE)</f>
        <v>No</v>
      </c>
      <c r="H1322" s="7">
        <f>VLOOKUP(A1322,'Data Analysis'!A1321:Q3656,10,FALSE)</f>
        <v>1</v>
      </c>
      <c r="I1322" s="7" t="str">
        <f>VLOOKUP(A1322,'Data Analysis'!A1321:Q3656,17,FALSE)</f>
        <v>No</v>
      </c>
      <c r="J1322" s="7" t="str">
        <f>VLOOKUP(A1322,'Data Analysis'!A1321:Q3656,11,FALSE)</f>
        <v>Obesity</v>
      </c>
      <c r="K1322" s="7" t="str">
        <f>VLOOKUP(A1322,'Data Analysis'!A1321:Q3656,12,FALSE)</f>
        <v>Normal</v>
      </c>
      <c r="L1322" s="7" t="str">
        <f>VLOOKUP(A1322,'Data Analysis'!A1321:Q3656,13,FALSE)</f>
        <v>5-Sep-1964</v>
      </c>
      <c r="M1322" s="7">
        <f>VLOOKUP(A1322,'Data Analysis'!A1321:Q3656,14,FALSE)</f>
        <v>8268</v>
      </c>
      <c r="N1322" s="7" t="str">
        <f>VLOOKUP(A1322,'Data Analysis'!A1321:Q3656,16,FALSE)</f>
        <v>tier - 3</v>
      </c>
      <c r="O1322" s="7" t="str">
        <f>VLOOKUP(A1322,'Data Analysis'!A1321:Q3656,15,FALSE)</f>
        <v>tier - 3</v>
      </c>
      <c r="P1322" s="7">
        <f>VLOOKUP(A1322,'Data Analysis'!A1321:Q3656,2,FALSE)</f>
        <v>58</v>
      </c>
      <c r="Q1322" s="7">
        <f>VLOOKUP(A1323,'Data Analysis'!A1322:Q3657,2,FALSE)</f>
        <v>40</v>
      </c>
    </row>
    <row r="1323" ht="15.6" spans="1:17">
      <c r="A1323" s="9" t="s">
        <v>2644</v>
      </c>
      <c r="B1323" s="7" t="str">
        <f>VLOOKUP(A1323,'Data Analysis'!A1322:Q3657,4,FALSE)</f>
        <v>  Saeger</v>
      </c>
      <c r="C1323" s="7">
        <f>VLOOKUP(A1323,'Data Analysis'!A1322:Q3657,5,FALSE)</f>
        <v>23.37</v>
      </c>
      <c r="D1323" s="7">
        <f>VLOOKUP(A1323,'Data Analysis'!A1322:Q3657,6,FALSE)</f>
        <v>4.23</v>
      </c>
      <c r="E1323" s="7" t="str">
        <f>VLOOKUP(A1323,'Data Analysis'!A1322:Q3657,7,FALSE)</f>
        <v>No</v>
      </c>
      <c r="F1323" s="7" t="str">
        <f>VLOOKUP(A1323,'Data Analysis'!A1322:Q3657,9,FALSE)</f>
        <v>No</v>
      </c>
      <c r="G1323" s="7" t="str">
        <f>VLOOKUP(A1323,'Data Analysis'!A1322:Q3657,8,FALSE)</f>
        <v>No</v>
      </c>
      <c r="H1323" s="7">
        <f>VLOOKUP(A1323,'Data Analysis'!A1322:Q3657,10,FALSE)</f>
        <v>0</v>
      </c>
      <c r="I1323" s="7" t="str">
        <f>VLOOKUP(A1323,'Data Analysis'!A1322:Q3657,17,FALSE)</f>
        <v>No</v>
      </c>
      <c r="J1323" s="7" t="str">
        <f>VLOOKUP(A1323,'Data Analysis'!A1322:Q3657,11,FALSE)</f>
        <v>Normal Weight</v>
      </c>
      <c r="K1323" s="7" t="str">
        <f>VLOOKUP(A1323,'Data Analysis'!A1322:Q3657,12,FALSE)</f>
        <v>Normal</v>
      </c>
      <c r="L1323" s="7" t="str">
        <f>VLOOKUP(A1323,'Data Analysis'!A1322:Q3657,13,FALSE)</f>
        <v>27-Sep-1982</v>
      </c>
      <c r="M1323" s="7">
        <f>VLOOKUP(A1323,'Data Analysis'!A1322:Q3657,14,FALSE)</f>
        <v>8252.28</v>
      </c>
      <c r="N1323" s="7" t="str">
        <f>VLOOKUP(A1323,'Data Analysis'!A1322:Q3657,16,FALSE)</f>
        <v>tier - 2</v>
      </c>
      <c r="O1323" s="7" t="str">
        <f>VLOOKUP(A1323,'Data Analysis'!A1322:Q3657,15,FALSE)</f>
        <v>tier - 2</v>
      </c>
      <c r="P1323" s="7">
        <f>VLOOKUP(A1323,'Data Analysis'!A1322:Q3657,2,FALSE)</f>
        <v>40</v>
      </c>
      <c r="Q1323" s="7">
        <f>VLOOKUP(A1324,'Data Analysis'!A1323:Q3658,2,FALSE)</f>
        <v>46</v>
      </c>
    </row>
    <row r="1324" ht="15.6" spans="1:17">
      <c r="A1324" s="9" t="s">
        <v>2646</v>
      </c>
      <c r="B1324" s="7" t="str">
        <f>VLOOKUP(A1324,'Data Analysis'!A1323:Q3658,4,FALSE)</f>
        <v>  Buzunesh</v>
      </c>
      <c r="C1324" s="7">
        <f>VLOOKUP(A1324,'Data Analysis'!A1323:Q3658,5,FALSE)</f>
        <v>33.44</v>
      </c>
      <c r="D1324" s="7">
        <f>VLOOKUP(A1324,'Data Analysis'!A1323:Q3658,6,FALSE)</f>
        <v>4.72</v>
      </c>
      <c r="E1324" s="7" t="str">
        <f>VLOOKUP(A1324,'Data Analysis'!A1323:Q3658,7,FALSE)</f>
        <v>yes</v>
      </c>
      <c r="F1324" s="7" t="str">
        <f>VLOOKUP(A1324,'Data Analysis'!A1323:Q3658,9,FALSE)</f>
        <v>No</v>
      </c>
      <c r="G1324" s="7" t="str">
        <f>VLOOKUP(A1324,'Data Analysis'!A1323:Q3658,8,FALSE)</f>
        <v>No</v>
      </c>
      <c r="H1324" s="7">
        <f>VLOOKUP(A1324,'Data Analysis'!A1323:Q3658,10,FALSE)</f>
        <v>0</v>
      </c>
      <c r="I1324" s="7" t="str">
        <f>VLOOKUP(A1324,'Data Analysis'!A1323:Q3658,17,FALSE)</f>
        <v>No</v>
      </c>
      <c r="J1324" s="7" t="str">
        <f>VLOOKUP(A1324,'Data Analysis'!A1323:Q3658,11,FALSE)</f>
        <v>Normal Weight</v>
      </c>
      <c r="K1324" s="7" t="str">
        <f>VLOOKUP(A1324,'Data Analysis'!A1323:Q3658,12,FALSE)</f>
        <v>Normal</v>
      </c>
      <c r="L1324" s="7" t="str">
        <f>VLOOKUP(A1324,'Data Analysis'!A1323:Q3658,13,FALSE)</f>
        <v>2-Sep-1976</v>
      </c>
      <c r="M1324" s="7">
        <f>VLOOKUP(A1324,'Data Analysis'!A1323:Q3658,14,FALSE)</f>
        <v>8240.59</v>
      </c>
      <c r="N1324" s="7" t="str">
        <f>VLOOKUP(A1324,'Data Analysis'!A1323:Q3658,16,FALSE)</f>
        <v>tier - 2</v>
      </c>
      <c r="O1324" s="7" t="str">
        <f>VLOOKUP(A1324,'Data Analysis'!A1323:Q3658,15,FALSE)</f>
        <v>tier - 2</v>
      </c>
      <c r="P1324" s="7">
        <f>VLOOKUP(A1324,'Data Analysis'!A1323:Q3658,2,FALSE)</f>
        <v>46</v>
      </c>
      <c r="Q1324" s="7">
        <f>VLOOKUP(A1325,'Data Analysis'!A1324:Q3659,2,FALSE)</f>
        <v>46</v>
      </c>
    </row>
    <row r="1325" ht="15.6" spans="1:17">
      <c r="A1325" s="9" t="s">
        <v>2648</v>
      </c>
      <c r="B1325" s="7" t="str">
        <f>VLOOKUP(A1325,'Data Analysis'!A1324:Q3659,4,FALSE)</f>
        <v>  Mirte</v>
      </c>
      <c r="C1325" s="7">
        <f>VLOOKUP(A1325,'Data Analysis'!A1324:Q3659,5,FALSE)</f>
        <v>28.05</v>
      </c>
      <c r="D1325" s="7">
        <f>VLOOKUP(A1325,'Data Analysis'!A1324:Q3659,6,FALSE)</f>
        <v>5.63</v>
      </c>
      <c r="E1325" s="7" t="str">
        <f>VLOOKUP(A1325,'Data Analysis'!A1324:Q3659,7,FALSE)</f>
        <v>yes</v>
      </c>
      <c r="F1325" s="7" t="str">
        <f>VLOOKUP(A1325,'Data Analysis'!A1324:Q3659,9,FALSE)</f>
        <v>No</v>
      </c>
      <c r="G1325" s="7" t="str">
        <f>VLOOKUP(A1325,'Data Analysis'!A1324:Q3659,8,FALSE)</f>
        <v>No</v>
      </c>
      <c r="H1325" s="7">
        <f>VLOOKUP(A1325,'Data Analysis'!A1324:Q3659,10,FALSE)</f>
        <v>0</v>
      </c>
      <c r="I1325" s="7" t="str">
        <f>VLOOKUP(A1325,'Data Analysis'!A1324:Q3659,17,FALSE)</f>
        <v>No</v>
      </c>
      <c r="J1325" s="7" t="str">
        <f>VLOOKUP(A1325,'Data Analysis'!A1324:Q3659,11,FALSE)</f>
        <v>Obesity</v>
      </c>
      <c r="K1325" s="7" t="str">
        <f>VLOOKUP(A1325,'Data Analysis'!A1324:Q3659,12,FALSE)</f>
        <v>Normal</v>
      </c>
      <c r="L1325" s="7" t="str">
        <f>VLOOKUP(A1325,'Data Analysis'!A1324:Q3659,13,FALSE)</f>
        <v>30-Jun-1976</v>
      </c>
      <c r="M1325" s="7">
        <f>VLOOKUP(A1325,'Data Analysis'!A1324:Q3659,14,FALSE)</f>
        <v>8233.1</v>
      </c>
      <c r="N1325" s="7" t="str">
        <f>VLOOKUP(A1325,'Data Analysis'!A1324:Q3659,16,FALSE)</f>
        <v>tier - 2</v>
      </c>
      <c r="O1325" s="7" t="str">
        <f>VLOOKUP(A1325,'Data Analysis'!A1324:Q3659,15,FALSE)</f>
        <v>tier - 2</v>
      </c>
      <c r="P1325" s="7">
        <f>VLOOKUP(A1325,'Data Analysis'!A1324:Q3659,2,FALSE)</f>
        <v>46</v>
      </c>
      <c r="Q1325" s="7">
        <f>VLOOKUP(A1326,'Data Analysis'!A1325:Q3660,2,FALSE)</f>
        <v>46</v>
      </c>
    </row>
    <row r="1326" ht="15.6" spans="1:17">
      <c r="A1326" s="9" t="s">
        <v>2650</v>
      </c>
      <c r="B1326" s="7" t="str">
        <f>VLOOKUP(A1326,'Data Analysis'!A1325:Q3660,4,FALSE)</f>
        <v>  Megan</v>
      </c>
      <c r="C1326" s="7">
        <f>VLOOKUP(A1326,'Data Analysis'!A1325:Q3660,5,FALSE)</f>
        <v>27.72</v>
      </c>
      <c r="D1326" s="7">
        <f>VLOOKUP(A1326,'Data Analysis'!A1325:Q3660,6,FALSE)</f>
        <v>5.83</v>
      </c>
      <c r="E1326" s="7" t="str">
        <f>VLOOKUP(A1326,'Data Analysis'!A1325:Q3660,7,FALSE)</f>
        <v>yes</v>
      </c>
      <c r="F1326" s="7" t="str">
        <f>VLOOKUP(A1326,'Data Analysis'!A1325:Q3660,9,FALSE)</f>
        <v>No</v>
      </c>
      <c r="G1326" s="7" t="str">
        <f>VLOOKUP(A1326,'Data Analysis'!A1325:Q3660,8,FALSE)</f>
        <v>No</v>
      </c>
      <c r="H1326" s="7">
        <f>VLOOKUP(A1326,'Data Analysis'!A1325:Q3660,10,FALSE)</f>
        <v>0</v>
      </c>
      <c r="I1326" s="7" t="str">
        <f>VLOOKUP(A1326,'Data Analysis'!A1325:Q3660,17,FALSE)</f>
        <v>No</v>
      </c>
      <c r="J1326" s="7" t="str">
        <f>VLOOKUP(A1326,'Data Analysis'!A1325:Q3660,11,FALSE)</f>
        <v>Obesity</v>
      </c>
      <c r="K1326" s="7" t="str">
        <f>VLOOKUP(A1326,'Data Analysis'!A1325:Q3660,12,FALSE)</f>
        <v>Prediabetes</v>
      </c>
      <c r="L1326" s="7" t="str">
        <f>VLOOKUP(A1326,'Data Analysis'!A1325:Q3660,13,FALSE)</f>
        <v>3-Sep-1976</v>
      </c>
      <c r="M1326" s="7">
        <f>VLOOKUP(A1326,'Data Analysis'!A1325:Q3660,14,FALSE)</f>
        <v>8232.64</v>
      </c>
      <c r="N1326" s="7" t="str">
        <f>VLOOKUP(A1326,'Data Analysis'!A1325:Q3660,16,FALSE)</f>
        <v>tier - 2</v>
      </c>
      <c r="O1326" s="7" t="str">
        <f>VLOOKUP(A1326,'Data Analysis'!A1325:Q3660,15,FALSE)</f>
        <v>tier - 3</v>
      </c>
      <c r="P1326" s="7">
        <f>VLOOKUP(A1326,'Data Analysis'!A1325:Q3660,2,FALSE)</f>
        <v>46</v>
      </c>
      <c r="Q1326" s="7">
        <f>VLOOKUP(A1327,'Data Analysis'!A1326:Q3661,2,FALSE)</f>
        <v>44</v>
      </c>
    </row>
    <row r="1327" ht="15.6" spans="1:17">
      <c r="A1327" s="9" t="s">
        <v>2652</v>
      </c>
      <c r="B1327" s="7" t="str">
        <f>VLOOKUP(A1327,'Data Analysis'!A1326:Q3661,4,FALSE)</f>
        <v>  Kerry A</v>
      </c>
      <c r="C1327" s="7">
        <f>VLOOKUP(A1327,'Data Analysis'!A1326:Q3661,5,FALSE)</f>
        <v>29.81</v>
      </c>
      <c r="D1327" s="7">
        <f>VLOOKUP(A1327,'Data Analysis'!A1326:Q3661,6,FALSE)</f>
        <v>9.23</v>
      </c>
      <c r="E1327" s="7" t="str">
        <f>VLOOKUP(A1327,'Data Analysis'!A1326:Q3661,7,FALSE)</f>
        <v>No</v>
      </c>
      <c r="F1327" s="7" t="str">
        <f>VLOOKUP(A1327,'Data Analysis'!A1326:Q3661,9,FALSE)</f>
        <v>No</v>
      </c>
      <c r="G1327" s="7" t="str">
        <f>VLOOKUP(A1327,'Data Analysis'!A1326:Q3661,8,FALSE)</f>
        <v>No</v>
      </c>
      <c r="H1327" s="7">
        <f>VLOOKUP(A1327,'Data Analysis'!A1326:Q3661,10,FALSE)</f>
        <v>0</v>
      </c>
      <c r="I1327" s="7" t="str">
        <f>VLOOKUP(A1327,'Data Analysis'!A1326:Q3661,17,FALSE)</f>
        <v>No</v>
      </c>
      <c r="J1327" s="7" t="str">
        <f>VLOOKUP(A1327,'Data Analysis'!A1326:Q3661,11,FALSE)</f>
        <v>Obesity</v>
      </c>
      <c r="K1327" s="7" t="str">
        <f>VLOOKUP(A1327,'Data Analysis'!A1326:Q3661,12,FALSE)</f>
        <v>Diabetes</v>
      </c>
      <c r="L1327" s="7" t="str">
        <f>VLOOKUP(A1327,'Data Analysis'!A1326:Q3661,13,FALSE)</f>
        <v>30-Jun-1978</v>
      </c>
      <c r="M1327" s="7">
        <f>VLOOKUP(A1327,'Data Analysis'!A1326:Q3661,14,FALSE)</f>
        <v>8219.2</v>
      </c>
      <c r="N1327" s="7" t="str">
        <f>VLOOKUP(A1327,'Data Analysis'!A1326:Q3661,16,FALSE)</f>
        <v>tier - 2</v>
      </c>
      <c r="O1327" s="7" t="str">
        <f>VLOOKUP(A1327,'Data Analysis'!A1326:Q3661,15,FALSE)</f>
        <v>tier - 2</v>
      </c>
      <c r="P1327" s="7">
        <f>VLOOKUP(A1327,'Data Analysis'!A1326:Q3661,2,FALSE)</f>
        <v>44</v>
      </c>
      <c r="Q1327" s="7">
        <f>VLOOKUP(A1328,'Data Analysis'!A1327:Q3662,2,FALSE)</f>
        <v>44</v>
      </c>
    </row>
    <row r="1328" ht="15.6" spans="1:17">
      <c r="A1328" s="9" t="s">
        <v>2654</v>
      </c>
      <c r="B1328" s="7" t="str">
        <f>VLOOKUP(A1328,'Data Analysis'!A1327:Q3662,4,FALSE)</f>
        <v>  Kristin</v>
      </c>
      <c r="C1328" s="7">
        <f>VLOOKUP(A1328,'Data Analysis'!A1327:Q3662,5,FALSE)</f>
        <v>23.98</v>
      </c>
      <c r="D1328" s="7">
        <f>VLOOKUP(A1328,'Data Analysis'!A1327:Q3662,6,FALSE)</f>
        <v>9.89</v>
      </c>
      <c r="E1328" s="7" t="str">
        <f>VLOOKUP(A1328,'Data Analysis'!A1327:Q3662,7,FALSE)</f>
        <v>No</v>
      </c>
      <c r="F1328" s="7" t="str">
        <f>VLOOKUP(A1328,'Data Analysis'!A1327:Q3662,9,FALSE)</f>
        <v>No</v>
      </c>
      <c r="G1328" s="7" t="str">
        <f>VLOOKUP(A1328,'Data Analysis'!A1327:Q3662,8,FALSE)</f>
        <v>No</v>
      </c>
      <c r="H1328" s="7">
        <f>VLOOKUP(A1328,'Data Analysis'!A1327:Q3662,10,FALSE)</f>
        <v>0</v>
      </c>
      <c r="I1328" s="7" t="str">
        <f>VLOOKUP(A1328,'Data Analysis'!A1327:Q3662,17,FALSE)</f>
        <v>No</v>
      </c>
      <c r="J1328" s="7" t="str">
        <f>VLOOKUP(A1328,'Data Analysis'!A1327:Q3662,11,FALSE)</f>
        <v>Normal Weight</v>
      </c>
      <c r="K1328" s="7" t="str">
        <f>VLOOKUP(A1328,'Data Analysis'!A1327:Q3662,12,FALSE)</f>
        <v>Diabetes</v>
      </c>
      <c r="L1328" s="7" t="str">
        <f>VLOOKUP(A1328,'Data Analysis'!A1327:Q3662,13,FALSE)</f>
        <v>24-Oct-1978</v>
      </c>
      <c r="M1328" s="7">
        <f>VLOOKUP(A1328,'Data Analysis'!A1327:Q3662,14,FALSE)</f>
        <v>8211.1</v>
      </c>
      <c r="N1328" s="7" t="str">
        <f>VLOOKUP(A1328,'Data Analysis'!A1327:Q3662,16,FALSE)</f>
        <v>tier - 2</v>
      </c>
      <c r="O1328" s="7" t="str">
        <f>VLOOKUP(A1328,'Data Analysis'!A1327:Q3662,15,FALSE)</f>
        <v>tier - 3</v>
      </c>
      <c r="P1328" s="7">
        <f>VLOOKUP(A1328,'Data Analysis'!A1327:Q3662,2,FALSE)</f>
        <v>44</v>
      </c>
      <c r="Q1328" s="7">
        <f>VLOOKUP(A1329,'Data Analysis'!A1328:Q3663,2,FALSE)</f>
        <v>60</v>
      </c>
    </row>
    <row r="1329" ht="15.6" spans="1:17">
      <c r="A1329" s="9" t="s">
        <v>2656</v>
      </c>
      <c r="B1329" s="7" t="str">
        <f>VLOOKUP(A1329,'Data Analysis'!A1328:Q3663,4,FALSE)</f>
        <v>  Christopher R</v>
      </c>
      <c r="C1329" s="7">
        <f>VLOOKUP(A1329,'Data Analysis'!A1328:Q3663,5,FALSE)</f>
        <v>17.34</v>
      </c>
      <c r="D1329" s="7">
        <f>VLOOKUP(A1329,'Data Analysis'!A1328:Q3663,6,FALSE)</f>
        <v>12</v>
      </c>
      <c r="E1329" s="7" t="str">
        <f>VLOOKUP(A1329,'Data Analysis'!A1328:Q3663,7,FALSE)</f>
        <v>No</v>
      </c>
      <c r="F1329" s="7" t="str">
        <f>VLOOKUP(A1329,'Data Analysis'!A1328:Q3663,9,FALSE)</f>
        <v>No</v>
      </c>
      <c r="G1329" s="7" t="str">
        <f>VLOOKUP(A1329,'Data Analysis'!A1328:Q3663,8,FALSE)</f>
        <v>No</v>
      </c>
      <c r="H1329" s="7">
        <f>VLOOKUP(A1329,'Data Analysis'!A1328:Q3663,10,FALSE)</f>
        <v>0</v>
      </c>
      <c r="I1329" s="7" t="str">
        <f>VLOOKUP(A1329,'Data Analysis'!A1328:Q3663,17,FALSE)</f>
        <v>No</v>
      </c>
      <c r="J1329" s="7" t="str">
        <f>VLOOKUP(A1329,'Data Analysis'!A1328:Q3663,11,FALSE)</f>
        <v>Obesity</v>
      </c>
      <c r="K1329" s="7" t="str">
        <f>VLOOKUP(A1329,'Data Analysis'!A1328:Q3663,12,FALSE)</f>
        <v>Diabetes</v>
      </c>
      <c r="L1329" s="7" t="str">
        <f>VLOOKUP(A1329,'Data Analysis'!A1328:Q3663,13,FALSE)</f>
        <v>23-Nov-1962</v>
      </c>
      <c r="M1329" s="7">
        <f>VLOOKUP(A1329,'Data Analysis'!A1328:Q3663,14,FALSE)</f>
        <v>8188.12</v>
      </c>
      <c r="N1329" s="7" t="str">
        <f>VLOOKUP(A1329,'Data Analysis'!A1328:Q3663,16,FALSE)</f>
        <v>tier - 3</v>
      </c>
      <c r="O1329" s="7" t="str">
        <f>VLOOKUP(A1329,'Data Analysis'!A1328:Q3663,15,FALSE)</f>
        <v>tier - 3</v>
      </c>
      <c r="P1329" s="7">
        <f>VLOOKUP(A1329,'Data Analysis'!A1328:Q3663,2,FALSE)</f>
        <v>60</v>
      </c>
      <c r="Q1329" s="7">
        <f>VLOOKUP(A1330,'Data Analysis'!A1329:Q3664,2,FALSE)</f>
        <v>25</v>
      </c>
    </row>
    <row r="1330" ht="15.6" spans="1:17">
      <c r="A1330" s="9" t="s">
        <v>2658</v>
      </c>
      <c r="B1330" s="7" t="str">
        <f>VLOOKUP(A1330,'Data Analysis'!A1329:Q3664,4,FALSE)</f>
        <v>  Elizabeth A</v>
      </c>
      <c r="C1330" s="7">
        <f>VLOOKUP(A1330,'Data Analysis'!A1329:Q3664,5,FALSE)</f>
        <v>40.39</v>
      </c>
      <c r="D1330" s="7">
        <f>VLOOKUP(A1330,'Data Analysis'!A1329:Q3664,6,FALSE)</f>
        <v>4.24</v>
      </c>
      <c r="E1330" s="7" t="str">
        <f>VLOOKUP(A1330,'Data Analysis'!A1329:Q3664,7,FALSE)</f>
        <v>yes</v>
      </c>
      <c r="F1330" s="7" t="str">
        <f>VLOOKUP(A1330,'Data Analysis'!A1329:Q3664,9,FALSE)</f>
        <v>No</v>
      </c>
      <c r="G1330" s="7" t="str">
        <f>VLOOKUP(A1330,'Data Analysis'!A1329:Q3664,8,FALSE)</f>
        <v>Yes</v>
      </c>
      <c r="H1330" s="7">
        <f>VLOOKUP(A1330,'Data Analysis'!A1329:Q3664,10,FALSE)</f>
        <v>1</v>
      </c>
      <c r="I1330" s="7" t="str">
        <f>VLOOKUP(A1330,'Data Analysis'!A1329:Q3664,17,FALSE)</f>
        <v>No</v>
      </c>
      <c r="J1330" s="7" t="str">
        <f>VLOOKUP(A1330,'Data Analysis'!A1329:Q3664,11,FALSE)</f>
        <v>Obesity</v>
      </c>
      <c r="K1330" s="7" t="str">
        <f>VLOOKUP(A1330,'Data Analysis'!A1329:Q3664,12,FALSE)</f>
        <v>Normal</v>
      </c>
      <c r="L1330" s="7" t="str">
        <f>VLOOKUP(A1330,'Data Analysis'!A1329:Q3664,13,FALSE)</f>
        <v>21-Oct-1997</v>
      </c>
      <c r="M1330" s="7">
        <f>VLOOKUP(A1330,'Data Analysis'!A1329:Q3664,14,FALSE)</f>
        <v>8182.89</v>
      </c>
      <c r="N1330" s="7" t="str">
        <f>VLOOKUP(A1330,'Data Analysis'!A1329:Q3664,16,FALSE)</f>
        <v>tier - 2</v>
      </c>
      <c r="O1330" s="7" t="str">
        <f>VLOOKUP(A1330,'Data Analysis'!A1329:Q3664,15,FALSE)</f>
        <v>tier - 1</v>
      </c>
      <c r="P1330" s="7">
        <f>VLOOKUP(A1330,'Data Analysis'!A1329:Q3664,2,FALSE)</f>
        <v>25</v>
      </c>
      <c r="Q1330" s="7">
        <f>VLOOKUP(A1331,'Data Analysis'!A1330:Q3665,2,FALSE)</f>
        <v>40</v>
      </c>
    </row>
    <row r="1331" ht="15.6" spans="1:17">
      <c r="A1331" s="9" t="s">
        <v>2660</v>
      </c>
      <c r="B1331" s="7" t="str">
        <f>VLOOKUP(A1331,'Data Analysis'!A1330:Q3665,4,FALSE)</f>
        <v>  Andrew</v>
      </c>
      <c r="C1331" s="7">
        <f>VLOOKUP(A1331,'Data Analysis'!A1330:Q3665,5,FALSE)</f>
        <v>25.96</v>
      </c>
      <c r="D1331" s="7">
        <f>VLOOKUP(A1331,'Data Analysis'!A1330:Q3665,6,FALSE)</f>
        <v>4.68</v>
      </c>
      <c r="E1331" s="7" t="str">
        <f>VLOOKUP(A1331,'Data Analysis'!A1330:Q3665,7,FALSE)</f>
        <v>yes</v>
      </c>
      <c r="F1331" s="7" t="str">
        <f>VLOOKUP(A1331,'Data Analysis'!A1330:Q3665,9,FALSE)</f>
        <v>No</v>
      </c>
      <c r="G1331" s="7" t="str">
        <f>VLOOKUP(A1331,'Data Analysis'!A1330:Q3665,8,FALSE)</f>
        <v>Yes</v>
      </c>
      <c r="H1331" s="7">
        <f>VLOOKUP(A1331,'Data Analysis'!A1330:Q3665,10,FALSE)</f>
        <v>1</v>
      </c>
      <c r="I1331" s="7" t="str">
        <f>VLOOKUP(A1331,'Data Analysis'!A1330:Q3665,17,FALSE)</f>
        <v>No</v>
      </c>
      <c r="J1331" s="7" t="str">
        <f>VLOOKUP(A1331,'Data Analysis'!A1330:Q3665,11,FALSE)</f>
        <v>Obesity</v>
      </c>
      <c r="K1331" s="7" t="str">
        <f>VLOOKUP(A1331,'Data Analysis'!A1330:Q3665,12,FALSE)</f>
        <v>Normal</v>
      </c>
      <c r="L1331" s="7" t="str">
        <f>VLOOKUP(A1331,'Data Analysis'!A1330:Q3665,13,FALSE)</f>
        <v>8-Jun-1983</v>
      </c>
      <c r="M1331" s="7">
        <f>VLOOKUP(A1331,'Data Analysis'!A1330:Q3665,14,FALSE)</f>
        <v>8179.51</v>
      </c>
      <c r="N1331" s="7" t="str">
        <f>VLOOKUP(A1331,'Data Analysis'!A1330:Q3665,16,FALSE)</f>
        <v>tier - 2</v>
      </c>
      <c r="O1331" s="7" t="str">
        <f>VLOOKUP(A1331,'Data Analysis'!A1330:Q3665,15,FALSE)</f>
        <v>tier - 2</v>
      </c>
      <c r="P1331" s="7">
        <f>VLOOKUP(A1331,'Data Analysis'!A1330:Q3665,2,FALSE)</f>
        <v>40</v>
      </c>
      <c r="Q1331" s="7">
        <f>VLOOKUP(A1332,'Data Analysis'!A1331:Q3666,2,FALSE)</f>
        <v>59</v>
      </c>
    </row>
    <row r="1332" ht="15.6" spans="1:17">
      <c r="A1332" s="9" t="s">
        <v>2662</v>
      </c>
      <c r="B1332" s="7" t="str">
        <f>VLOOKUP(A1332,'Data Analysis'!A1331:Q3666,4,FALSE)</f>
        <v>  Dawn M</v>
      </c>
      <c r="C1332" s="7">
        <f>VLOOKUP(A1332,'Data Analysis'!A1331:Q3666,5,FALSE)</f>
        <v>17.68</v>
      </c>
      <c r="D1332" s="7">
        <f>VLOOKUP(A1332,'Data Analysis'!A1331:Q3666,6,FALSE)</f>
        <v>8.57</v>
      </c>
      <c r="E1332" s="7" t="str">
        <f>VLOOKUP(A1332,'Data Analysis'!A1331:Q3666,7,FALSE)</f>
        <v>yes</v>
      </c>
      <c r="F1332" s="7" t="str">
        <f>VLOOKUP(A1332,'Data Analysis'!A1331:Q3666,9,FALSE)</f>
        <v>No</v>
      </c>
      <c r="G1332" s="7" t="str">
        <f>VLOOKUP(A1332,'Data Analysis'!A1331:Q3666,8,FALSE)</f>
        <v>Yes</v>
      </c>
      <c r="H1332" s="7">
        <f>VLOOKUP(A1332,'Data Analysis'!A1331:Q3666,10,FALSE)</f>
        <v>1</v>
      </c>
      <c r="I1332" s="7" t="str">
        <f>VLOOKUP(A1332,'Data Analysis'!A1331:Q3666,17,FALSE)</f>
        <v>No</v>
      </c>
      <c r="J1332" s="7" t="str">
        <f>VLOOKUP(A1332,'Data Analysis'!A1331:Q3666,11,FALSE)</f>
        <v>Overweight</v>
      </c>
      <c r="K1332" s="7" t="str">
        <f>VLOOKUP(A1332,'Data Analysis'!A1331:Q3666,12,FALSE)</f>
        <v>Diabetes</v>
      </c>
      <c r="L1332" s="7" t="str">
        <f>VLOOKUP(A1332,'Data Analysis'!A1331:Q3666,13,FALSE)</f>
        <v>5-Nov-1963</v>
      </c>
      <c r="M1332" s="7">
        <f>VLOOKUP(A1332,'Data Analysis'!A1331:Q3666,14,FALSE)</f>
        <v>8177.9</v>
      </c>
      <c r="N1332" s="7" t="str">
        <f>VLOOKUP(A1332,'Data Analysis'!A1331:Q3666,16,FALSE)</f>
        <v>tier - 3</v>
      </c>
      <c r="O1332" s="7" t="str">
        <f>VLOOKUP(A1332,'Data Analysis'!A1331:Q3666,15,FALSE)</f>
        <v>tier - 1</v>
      </c>
      <c r="P1332" s="7">
        <f>VLOOKUP(A1332,'Data Analysis'!A1331:Q3666,2,FALSE)</f>
        <v>59</v>
      </c>
      <c r="Q1332" s="7">
        <f>VLOOKUP(A1333,'Data Analysis'!A1332:Q3667,2,FALSE)</f>
        <v>40</v>
      </c>
    </row>
    <row r="1333" ht="15.6" spans="1:17">
      <c r="A1333" s="9" t="s">
        <v>2664</v>
      </c>
      <c r="B1333" s="7" t="str">
        <f>VLOOKUP(A1333,'Data Analysis'!A1332:Q3667,4,FALSE)</f>
        <v>  Jonathan P</v>
      </c>
      <c r="C1333" s="7">
        <f>VLOOKUP(A1333,'Data Analysis'!A1332:Q3667,5,FALSE)</f>
        <v>30.875</v>
      </c>
      <c r="D1333" s="7">
        <f>VLOOKUP(A1333,'Data Analysis'!A1332:Q3667,6,FALSE)</f>
        <v>4.1</v>
      </c>
      <c r="E1333" s="7" t="str">
        <f>VLOOKUP(A1333,'Data Analysis'!A1332:Q3667,7,FALSE)</f>
        <v>No</v>
      </c>
      <c r="F1333" s="7" t="str">
        <f>VLOOKUP(A1333,'Data Analysis'!A1332:Q3667,9,FALSE)</f>
        <v>No</v>
      </c>
      <c r="G1333" s="7" t="str">
        <f>VLOOKUP(A1333,'Data Analysis'!A1332:Q3667,8,FALSE)</f>
        <v>No</v>
      </c>
      <c r="H1333" s="7">
        <f>VLOOKUP(A1333,'Data Analysis'!A1332:Q3667,10,FALSE)</f>
        <v>0</v>
      </c>
      <c r="I1333" s="7" t="str">
        <f>VLOOKUP(A1333,'Data Analysis'!A1332:Q3667,17,FALSE)</f>
        <v>No</v>
      </c>
      <c r="J1333" s="7" t="str">
        <f>VLOOKUP(A1333,'Data Analysis'!A1332:Q3667,11,FALSE)</f>
        <v>Obesity</v>
      </c>
      <c r="K1333" s="7" t="str">
        <f>VLOOKUP(A1333,'Data Analysis'!A1332:Q3667,12,FALSE)</f>
        <v>Normal</v>
      </c>
      <c r="L1333" s="7" t="str">
        <f>VLOOKUP(A1333,'Data Analysis'!A1332:Q3667,13,FALSE)</f>
        <v>28-Jun-1982</v>
      </c>
      <c r="M1333" s="7">
        <f>VLOOKUP(A1333,'Data Analysis'!A1332:Q3667,14,FALSE)</f>
        <v>8162.72</v>
      </c>
      <c r="N1333" s="7" t="str">
        <f>VLOOKUP(A1333,'Data Analysis'!A1332:Q3667,16,FALSE)</f>
        <v>tier - 3</v>
      </c>
      <c r="O1333" s="7" t="str">
        <f>VLOOKUP(A1333,'Data Analysis'!A1332:Q3667,15,FALSE)</f>
        <v>tier - 3</v>
      </c>
      <c r="P1333" s="7">
        <f>VLOOKUP(A1333,'Data Analysis'!A1332:Q3667,2,FALSE)</f>
        <v>40</v>
      </c>
      <c r="Q1333" s="7">
        <f>VLOOKUP(A1334,'Data Analysis'!A1333:Q3668,2,FALSE)</f>
        <v>32</v>
      </c>
    </row>
    <row r="1334" ht="15.6" spans="1:17">
      <c r="A1334" s="9" t="s">
        <v>2666</v>
      </c>
      <c r="B1334" s="7" t="str">
        <f>VLOOKUP(A1334,'Data Analysis'!A1333:Q3668,4,FALSE)</f>
        <v>  Gina</v>
      </c>
      <c r="C1334" s="7">
        <f>VLOOKUP(A1334,'Data Analysis'!A1333:Q3668,5,FALSE)</f>
        <v>30.81</v>
      </c>
      <c r="D1334" s="7">
        <f>VLOOKUP(A1334,'Data Analysis'!A1333:Q3668,6,FALSE)</f>
        <v>4.49</v>
      </c>
      <c r="E1334" s="7" t="str">
        <f>VLOOKUP(A1334,'Data Analysis'!A1333:Q3668,7,FALSE)</f>
        <v>No</v>
      </c>
      <c r="F1334" s="7" t="str">
        <f>VLOOKUP(A1334,'Data Analysis'!A1333:Q3668,9,FALSE)</f>
        <v>No</v>
      </c>
      <c r="G1334" s="7" t="str">
        <f>VLOOKUP(A1334,'Data Analysis'!A1333:Q3668,8,FALSE)</f>
        <v>No</v>
      </c>
      <c r="H1334" s="7">
        <f>VLOOKUP(A1334,'Data Analysis'!A1333:Q3668,10,FALSE)</f>
        <v>0</v>
      </c>
      <c r="I1334" s="7" t="str">
        <f>VLOOKUP(A1334,'Data Analysis'!A1333:Q3668,17,FALSE)</f>
        <v>No</v>
      </c>
      <c r="J1334" s="7" t="str">
        <f>VLOOKUP(A1334,'Data Analysis'!A1333:Q3668,11,FALSE)</f>
        <v>Obesity</v>
      </c>
      <c r="K1334" s="7" t="str">
        <f>VLOOKUP(A1334,'Data Analysis'!A1333:Q3668,12,FALSE)</f>
        <v>Normal</v>
      </c>
      <c r="L1334" s="7" t="str">
        <f>VLOOKUP(A1334,'Data Analysis'!A1333:Q3668,13,FALSE)</f>
        <v>21-Jun-1990</v>
      </c>
      <c r="M1334" s="7">
        <f>VLOOKUP(A1334,'Data Analysis'!A1333:Q3668,14,FALSE)</f>
        <v>8157.92</v>
      </c>
      <c r="N1334" s="7" t="str">
        <f>VLOOKUP(A1334,'Data Analysis'!A1333:Q3668,16,FALSE)</f>
        <v>tier - 2</v>
      </c>
      <c r="O1334" s="7" t="str">
        <f>VLOOKUP(A1334,'Data Analysis'!A1333:Q3668,15,FALSE)</f>
        <v>tier - 3</v>
      </c>
      <c r="P1334" s="7">
        <f>VLOOKUP(A1334,'Data Analysis'!A1333:Q3668,2,FALSE)</f>
        <v>32</v>
      </c>
      <c r="Q1334" s="7">
        <f>VLOOKUP(A1335,'Data Analysis'!A1334:Q3669,2,FALSE)</f>
        <v>49</v>
      </c>
    </row>
    <row r="1335" ht="15.6" spans="1:17">
      <c r="A1335" s="9" t="s">
        <v>2668</v>
      </c>
      <c r="B1335" s="7" t="str">
        <f>VLOOKUP(A1335,'Data Analysis'!A1334:Q3669,4,FALSE)</f>
        <v>  Dino</v>
      </c>
      <c r="C1335" s="7">
        <f>VLOOKUP(A1335,'Data Analysis'!A1334:Q3669,5,FALSE)</f>
        <v>36.85</v>
      </c>
      <c r="D1335" s="7">
        <f>VLOOKUP(A1335,'Data Analysis'!A1334:Q3669,6,FALSE)</f>
        <v>8.8</v>
      </c>
      <c r="E1335" s="7" t="str">
        <f>VLOOKUP(A1335,'Data Analysis'!A1334:Q3669,7,FALSE)</f>
        <v>No</v>
      </c>
      <c r="F1335" s="7" t="str">
        <f>VLOOKUP(A1335,'Data Analysis'!A1334:Q3669,9,FALSE)</f>
        <v>No</v>
      </c>
      <c r="G1335" s="7" t="str">
        <f>VLOOKUP(A1335,'Data Analysis'!A1334:Q3669,8,FALSE)</f>
        <v>No</v>
      </c>
      <c r="H1335" s="7">
        <f>VLOOKUP(A1335,'Data Analysis'!A1334:Q3669,10,FALSE)</f>
        <v>2</v>
      </c>
      <c r="I1335" s="7" t="str">
        <f>VLOOKUP(A1335,'Data Analysis'!A1334:Q3669,17,FALSE)</f>
        <v>No</v>
      </c>
      <c r="J1335" s="7" t="str">
        <f>VLOOKUP(A1335,'Data Analysis'!A1334:Q3669,11,FALSE)</f>
        <v>Normal Weight</v>
      </c>
      <c r="K1335" s="7" t="str">
        <f>VLOOKUP(A1335,'Data Analysis'!A1334:Q3669,12,FALSE)</f>
        <v>Diabetes</v>
      </c>
      <c r="L1335" s="7" t="str">
        <f>VLOOKUP(A1335,'Data Analysis'!A1334:Q3669,13,FALSE)</f>
        <v>3-Sep-1973</v>
      </c>
      <c r="M1335" s="7">
        <f>VLOOKUP(A1335,'Data Analysis'!A1334:Q3669,14,FALSE)</f>
        <v>8125.78</v>
      </c>
      <c r="N1335" s="7" t="str">
        <f>VLOOKUP(A1335,'Data Analysis'!A1334:Q3669,16,FALSE)</f>
        <v>tier - 2</v>
      </c>
      <c r="O1335" s="7" t="str">
        <f>VLOOKUP(A1335,'Data Analysis'!A1334:Q3669,15,FALSE)</f>
        <v>tier - 2</v>
      </c>
      <c r="P1335" s="7">
        <f>VLOOKUP(A1335,'Data Analysis'!A1334:Q3669,2,FALSE)</f>
        <v>49</v>
      </c>
      <c r="Q1335" s="7">
        <f>VLOOKUP(A1336,'Data Analysis'!A1335:Q3670,2,FALSE)</f>
        <v>49</v>
      </c>
    </row>
    <row r="1336" ht="15.6" spans="1:17">
      <c r="A1336" s="9" t="s">
        <v>2670</v>
      </c>
      <c r="B1336" s="7" t="str">
        <f>VLOOKUP(A1336,'Data Analysis'!A1335:Q3670,4,FALSE)</f>
        <v>  Jan</v>
      </c>
      <c r="C1336" s="7">
        <f>VLOOKUP(A1336,'Data Analysis'!A1335:Q3670,5,FALSE)</f>
        <v>35.86</v>
      </c>
      <c r="D1336" s="7">
        <f>VLOOKUP(A1336,'Data Analysis'!A1335:Q3670,6,FALSE)</f>
        <v>7.93</v>
      </c>
      <c r="E1336" s="7" t="str">
        <f>VLOOKUP(A1336,'Data Analysis'!A1335:Q3670,7,FALSE)</f>
        <v>No</v>
      </c>
      <c r="F1336" s="7" t="str">
        <f>VLOOKUP(A1336,'Data Analysis'!A1335:Q3670,9,FALSE)</f>
        <v>No</v>
      </c>
      <c r="G1336" s="7" t="str">
        <f>VLOOKUP(A1336,'Data Analysis'!A1335:Q3670,8,FALSE)</f>
        <v>No</v>
      </c>
      <c r="H1336" s="7">
        <f>VLOOKUP(A1336,'Data Analysis'!A1335:Q3670,10,FALSE)</f>
        <v>2</v>
      </c>
      <c r="I1336" s="7" t="str">
        <f>VLOOKUP(A1336,'Data Analysis'!A1335:Q3670,17,FALSE)</f>
        <v>No</v>
      </c>
      <c r="J1336" s="7" t="str">
        <f>VLOOKUP(A1336,'Data Analysis'!A1335:Q3670,11,FALSE)</f>
        <v>Obesity</v>
      </c>
      <c r="K1336" s="7" t="str">
        <f>VLOOKUP(A1336,'Data Analysis'!A1335:Q3670,12,FALSE)</f>
        <v>Diabetes</v>
      </c>
      <c r="L1336" s="7" t="str">
        <f>VLOOKUP(A1336,'Data Analysis'!A1335:Q3670,13,FALSE)</f>
        <v>30-Aug-1973</v>
      </c>
      <c r="M1336" s="7">
        <f>VLOOKUP(A1336,'Data Analysis'!A1335:Q3670,14,FALSE)</f>
        <v>8124.41</v>
      </c>
      <c r="N1336" s="7" t="str">
        <f>VLOOKUP(A1336,'Data Analysis'!A1335:Q3670,16,FALSE)</f>
        <v>tier - 3</v>
      </c>
      <c r="O1336" s="7" t="str">
        <f>VLOOKUP(A1336,'Data Analysis'!A1335:Q3670,15,FALSE)</f>
        <v>tier - 1</v>
      </c>
      <c r="P1336" s="7">
        <f>VLOOKUP(A1336,'Data Analysis'!A1335:Q3670,2,FALSE)</f>
        <v>49</v>
      </c>
      <c r="Q1336" s="7">
        <f>VLOOKUP(A1337,'Data Analysis'!A1336:Q3671,2,FALSE)</f>
        <v>49</v>
      </c>
    </row>
    <row r="1337" ht="15.6" spans="1:17">
      <c r="A1337" s="9" t="s">
        <v>2672</v>
      </c>
      <c r="B1337" s="7" t="str">
        <f>VLOOKUP(A1337,'Data Analysis'!A1336:Q3671,4,FALSE)</f>
        <v>  Jonathan E</v>
      </c>
      <c r="C1337" s="7">
        <f>VLOOKUP(A1337,'Data Analysis'!A1336:Q3671,5,FALSE)</f>
        <v>30.3</v>
      </c>
      <c r="D1337" s="7">
        <f>VLOOKUP(A1337,'Data Analysis'!A1336:Q3671,6,FALSE)</f>
        <v>9.45</v>
      </c>
      <c r="E1337" s="7" t="str">
        <f>VLOOKUP(A1337,'Data Analysis'!A1336:Q3671,7,FALSE)</f>
        <v>No</v>
      </c>
      <c r="F1337" s="7" t="str">
        <f>VLOOKUP(A1337,'Data Analysis'!A1336:Q3671,9,FALSE)</f>
        <v>No</v>
      </c>
      <c r="G1337" s="7" t="str">
        <f>VLOOKUP(A1337,'Data Analysis'!A1336:Q3671,8,FALSE)</f>
        <v>No</v>
      </c>
      <c r="H1337" s="7">
        <f>VLOOKUP(A1337,'Data Analysis'!A1336:Q3671,10,FALSE)</f>
        <v>2</v>
      </c>
      <c r="I1337" s="7" t="str">
        <f>VLOOKUP(A1337,'Data Analysis'!A1336:Q3671,17,FALSE)</f>
        <v>No</v>
      </c>
      <c r="J1337" s="7" t="str">
        <f>VLOOKUP(A1337,'Data Analysis'!A1336:Q3671,11,FALSE)</f>
        <v>Normal Weight</v>
      </c>
      <c r="K1337" s="7" t="str">
        <f>VLOOKUP(A1337,'Data Analysis'!A1336:Q3671,12,FALSE)</f>
        <v>Diabetes</v>
      </c>
      <c r="L1337" s="7" t="str">
        <f>VLOOKUP(A1337,'Data Analysis'!A1336:Q3671,13,FALSE)</f>
        <v>16-Dec-1973</v>
      </c>
      <c r="M1337" s="7">
        <f>VLOOKUP(A1337,'Data Analysis'!A1336:Q3671,14,FALSE)</f>
        <v>8116.68</v>
      </c>
      <c r="N1337" s="7" t="str">
        <f>VLOOKUP(A1337,'Data Analysis'!A1336:Q3671,16,FALSE)</f>
        <v>tier - 3</v>
      </c>
      <c r="O1337" s="7" t="str">
        <f>VLOOKUP(A1337,'Data Analysis'!A1336:Q3671,15,FALSE)</f>
        <v>tier - 1</v>
      </c>
      <c r="P1337" s="7">
        <f>VLOOKUP(A1337,'Data Analysis'!A1336:Q3671,2,FALSE)</f>
        <v>49</v>
      </c>
      <c r="Q1337" s="7">
        <f>VLOOKUP(A1338,'Data Analysis'!A1337:Q3672,2,FALSE)</f>
        <v>44</v>
      </c>
    </row>
    <row r="1338" ht="15.6" spans="1:17">
      <c r="A1338" s="9" t="s">
        <v>2674</v>
      </c>
      <c r="B1338" s="7" t="str">
        <f>VLOOKUP(A1338,'Data Analysis'!A1337:Q3672,4,FALSE)</f>
        <v>  Mark A</v>
      </c>
      <c r="C1338" s="7">
        <f>VLOOKUP(A1338,'Data Analysis'!A1337:Q3672,5,FALSE)</f>
        <v>32.015</v>
      </c>
      <c r="D1338" s="7">
        <f>VLOOKUP(A1338,'Data Analysis'!A1337:Q3672,6,FALSE)</f>
        <v>7.67</v>
      </c>
      <c r="E1338" s="7" t="str">
        <f>VLOOKUP(A1338,'Data Analysis'!A1337:Q3672,7,FALSE)</f>
        <v>No</v>
      </c>
      <c r="F1338" s="7" t="str">
        <f>VLOOKUP(A1338,'Data Analysis'!A1337:Q3672,9,FALSE)</f>
        <v>No</v>
      </c>
      <c r="G1338" s="7" t="str">
        <f>VLOOKUP(A1338,'Data Analysis'!A1337:Q3672,8,FALSE)</f>
        <v>No</v>
      </c>
      <c r="H1338" s="7">
        <f>VLOOKUP(A1338,'Data Analysis'!A1337:Q3672,10,FALSE)</f>
        <v>0</v>
      </c>
      <c r="I1338" s="7" t="str">
        <f>VLOOKUP(A1338,'Data Analysis'!A1337:Q3672,17,FALSE)</f>
        <v>No</v>
      </c>
      <c r="J1338" s="7" t="str">
        <f>VLOOKUP(A1338,'Data Analysis'!A1337:Q3672,11,FALSE)</f>
        <v>Obesity</v>
      </c>
      <c r="K1338" s="7" t="str">
        <f>VLOOKUP(A1338,'Data Analysis'!A1337:Q3672,12,FALSE)</f>
        <v>Diabetes</v>
      </c>
      <c r="L1338" s="7" t="str">
        <f>VLOOKUP(A1338,'Data Analysis'!A1337:Q3672,13,FALSE)</f>
        <v>1-Sep-1978</v>
      </c>
      <c r="M1338" s="7">
        <f>VLOOKUP(A1338,'Data Analysis'!A1337:Q3672,14,FALSE)</f>
        <v>8116.27</v>
      </c>
      <c r="N1338" s="7" t="str">
        <f>VLOOKUP(A1338,'Data Analysis'!A1337:Q3672,16,FALSE)</f>
        <v>tier - 3</v>
      </c>
      <c r="O1338" s="7" t="str">
        <f>VLOOKUP(A1338,'Data Analysis'!A1337:Q3672,15,FALSE)</f>
        <v>tier - 1</v>
      </c>
      <c r="P1338" s="7">
        <f>VLOOKUP(A1338,'Data Analysis'!A1337:Q3672,2,FALSE)</f>
        <v>44</v>
      </c>
      <c r="Q1338" s="7">
        <f>VLOOKUP(A1339,'Data Analysis'!A1338:Q3673,2,FALSE)</f>
        <v>49</v>
      </c>
    </row>
    <row r="1339" ht="15.6" spans="1:17">
      <c r="A1339" s="9" t="s">
        <v>2676</v>
      </c>
      <c r="B1339" s="7" t="str">
        <f>VLOOKUP(A1339,'Data Analysis'!A1338:Q3673,4,FALSE)</f>
        <v>  Mary</v>
      </c>
      <c r="C1339" s="7">
        <f>VLOOKUP(A1339,'Data Analysis'!A1338:Q3673,5,FALSE)</f>
        <v>25.06</v>
      </c>
      <c r="D1339" s="7">
        <f>VLOOKUP(A1339,'Data Analysis'!A1338:Q3673,6,FALSE)</f>
        <v>10.53</v>
      </c>
      <c r="E1339" s="7" t="str">
        <f>VLOOKUP(A1339,'Data Analysis'!A1338:Q3673,7,FALSE)</f>
        <v>No</v>
      </c>
      <c r="F1339" s="7" t="str">
        <f>VLOOKUP(A1339,'Data Analysis'!A1338:Q3673,9,FALSE)</f>
        <v>No</v>
      </c>
      <c r="G1339" s="7" t="str">
        <f>VLOOKUP(A1339,'Data Analysis'!A1338:Q3673,8,FALSE)</f>
        <v>No</v>
      </c>
      <c r="H1339" s="7">
        <f>VLOOKUP(A1339,'Data Analysis'!A1338:Q3673,10,FALSE)</f>
        <v>2</v>
      </c>
      <c r="I1339" s="7" t="str">
        <f>VLOOKUP(A1339,'Data Analysis'!A1338:Q3673,17,FALSE)</f>
        <v>No</v>
      </c>
      <c r="J1339" s="7" t="str">
        <f>VLOOKUP(A1339,'Data Analysis'!A1338:Q3673,11,FALSE)</f>
        <v>Normal Weight</v>
      </c>
      <c r="K1339" s="7" t="str">
        <f>VLOOKUP(A1339,'Data Analysis'!A1338:Q3673,12,FALSE)</f>
        <v>Diabetes</v>
      </c>
      <c r="L1339" s="7" t="str">
        <f>VLOOKUP(A1339,'Data Analysis'!A1338:Q3673,13,FALSE)</f>
        <v>11-Oct-1973</v>
      </c>
      <c r="M1339" s="7">
        <f>VLOOKUP(A1339,'Data Analysis'!A1338:Q3673,14,FALSE)</f>
        <v>8112.59</v>
      </c>
      <c r="N1339" s="7" t="str">
        <f>VLOOKUP(A1339,'Data Analysis'!A1338:Q3673,16,FALSE)</f>
        <v>tier - 2</v>
      </c>
      <c r="O1339" s="7" t="str">
        <f>VLOOKUP(A1339,'Data Analysis'!A1338:Q3673,15,FALSE)</f>
        <v>tier - 2</v>
      </c>
      <c r="P1339" s="7">
        <f>VLOOKUP(A1339,'Data Analysis'!A1338:Q3673,2,FALSE)</f>
        <v>49</v>
      </c>
      <c r="Q1339" s="7">
        <f>VLOOKUP(A1340,'Data Analysis'!A1339:Q3674,2,FALSE)</f>
        <v>55</v>
      </c>
    </row>
    <row r="1340" ht="15.6" spans="1:17">
      <c r="A1340" s="9" t="s">
        <v>2678</v>
      </c>
      <c r="B1340" s="7" t="str">
        <f>VLOOKUP(A1340,'Data Analysis'!A1339:Q3674,4,FALSE)</f>
        <v>  Samuel</v>
      </c>
      <c r="C1340" s="7">
        <f>VLOOKUP(A1340,'Data Analysis'!A1339:Q3674,5,FALSE)</f>
        <v>18.83</v>
      </c>
      <c r="D1340" s="7">
        <f>VLOOKUP(A1340,'Data Analysis'!A1339:Q3674,6,FALSE)</f>
        <v>10.08</v>
      </c>
      <c r="E1340" s="7" t="str">
        <f>VLOOKUP(A1340,'Data Analysis'!A1339:Q3674,7,FALSE)</f>
        <v>yes</v>
      </c>
      <c r="F1340" s="7" t="str">
        <f>VLOOKUP(A1340,'Data Analysis'!A1339:Q3674,9,FALSE)</f>
        <v>No</v>
      </c>
      <c r="G1340" s="7" t="str">
        <f>VLOOKUP(A1340,'Data Analysis'!A1339:Q3674,8,FALSE)</f>
        <v>No</v>
      </c>
      <c r="H1340" s="7">
        <f>VLOOKUP(A1340,'Data Analysis'!A1339:Q3674,10,FALSE)</f>
        <v>0</v>
      </c>
      <c r="I1340" s="7" t="str">
        <f>VLOOKUP(A1340,'Data Analysis'!A1339:Q3674,17,FALSE)</f>
        <v>No</v>
      </c>
      <c r="J1340" s="7" t="str">
        <f>VLOOKUP(A1340,'Data Analysis'!A1339:Q3674,11,FALSE)</f>
        <v>Obesity</v>
      </c>
      <c r="K1340" s="7" t="str">
        <f>VLOOKUP(A1340,'Data Analysis'!A1339:Q3674,12,FALSE)</f>
        <v>Diabetes</v>
      </c>
      <c r="L1340" s="7" t="str">
        <f>VLOOKUP(A1340,'Data Analysis'!A1339:Q3674,13,FALSE)</f>
        <v>10-Jun-1967</v>
      </c>
      <c r="M1340" s="7">
        <f>VLOOKUP(A1340,'Data Analysis'!A1339:Q3674,14,FALSE)</f>
        <v>8091.3</v>
      </c>
      <c r="N1340" s="7" t="str">
        <f>VLOOKUP(A1340,'Data Analysis'!A1339:Q3674,16,FALSE)</f>
        <v>tier - 3</v>
      </c>
      <c r="O1340" s="7" t="str">
        <f>VLOOKUP(A1340,'Data Analysis'!A1339:Q3674,15,FALSE)</f>
        <v>tier - 1</v>
      </c>
      <c r="P1340" s="7">
        <f>VLOOKUP(A1340,'Data Analysis'!A1339:Q3674,2,FALSE)</f>
        <v>55</v>
      </c>
      <c r="Q1340" s="7">
        <f>VLOOKUP(A1341,'Data Analysis'!A1340:Q3675,2,FALSE)</f>
        <v>47</v>
      </c>
    </row>
    <row r="1341" ht="15.6" spans="1:17">
      <c r="A1341" s="9" t="s">
        <v>2680</v>
      </c>
      <c r="B1341" s="7" t="str">
        <f>VLOOKUP(A1341,'Data Analysis'!A1340:Q3675,4,FALSE)</f>
        <v>  Stan J</v>
      </c>
      <c r="C1341" s="7">
        <f>VLOOKUP(A1341,'Data Analysis'!A1340:Q3675,5,FALSE)</f>
        <v>47.52</v>
      </c>
      <c r="D1341" s="7">
        <f>VLOOKUP(A1341,'Data Analysis'!A1340:Q3675,6,FALSE)</f>
        <v>11.39</v>
      </c>
      <c r="E1341" s="7" t="str">
        <f>VLOOKUP(A1341,'Data Analysis'!A1340:Q3675,7,FALSE)</f>
        <v>yes</v>
      </c>
      <c r="F1341" s="7" t="str">
        <f>VLOOKUP(A1341,'Data Analysis'!A1340:Q3675,9,FALSE)</f>
        <v>No</v>
      </c>
      <c r="G1341" s="7" t="str">
        <f>VLOOKUP(A1341,'Data Analysis'!A1340:Q3675,8,FALSE)</f>
        <v>No</v>
      </c>
      <c r="H1341" s="7">
        <f>VLOOKUP(A1341,'Data Analysis'!A1340:Q3675,10,FALSE)</f>
        <v>1</v>
      </c>
      <c r="I1341" s="7" t="str">
        <f>VLOOKUP(A1341,'Data Analysis'!A1340:Q3675,17,FALSE)</f>
        <v>No</v>
      </c>
      <c r="J1341" s="7" t="str">
        <f>VLOOKUP(A1341,'Data Analysis'!A1340:Q3675,11,FALSE)</f>
        <v>Obesity</v>
      </c>
      <c r="K1341" s="7" t="str">
        <f>VLOOKUP(A1341,'Data Analysis'!A1340:Q3675,12,FALSE)</f>
        <v>Diabetes</v>
      </c>
      <c r="L1341" s="7" t="str">
        <f>VLOOKUP(A1341,'Data Analysis'!A1340:Q3675,13,FALSE)</f>
        <v>21-Dec-1975</v>
      </c>
      <c r="M1341" s="7">
        <f>VLOOKUP(A1341,'Data Analysis'!A1340:Q3675,14,FALSE)</f>
        <v>8083.92</v>
      </c>
      <c r="N1341" s="7" t="str">
        <f>VLOOKUP(A1341,'Data Analysis'!A1340:Q3675,16,FALSE)</f>
        <v>tier - 3</v>
      </c>
      <c r="O1341" s="7" t="str">
        <f>VLOOKUP(A1341,'Data Analysis'!A1340:Q3675,15,FALSE)</f>
        <v>tier - 3</v>
      </c>
      <c r="P1341" s="7">
        <f>VLOOKUP(A1341,'Data Analysis'!A1340:Q3675,2,FALSE)</f>
        <v>47</v>
      </c>
      <c r="Q1341" s="7">
        <f>VLOOKUP(A1342,'Data Analysis'!A1341:Q3676,2,FALSE)</f>
        <v>28</v>
      </c>
    </row>
    <row r="1342" ht="15.6" spans="1:17">
      <c r="A1342" s="9" t="s">
        <v>2682</v>
      </c>
      <c r="B1342" s="7" t="str">
        <f>VLOOKUP(A1342,'Data Analysis'!A1341:Q3676,4,FALSE)</f>
        <v>  Jessica L</v>
      </c>
      <c r="C1342" s="7">
        <f>VLOOKUP(A1342,'Data Analysis'!A1341:Q3676,5,FALSE)</f>
        <v>37.82</v>
      </c>
      <c r="D1342" s="7">
        <f>VLOOKUP(A1342,'Data Analysis'!A1341:Q3676,6,FALSE)</f>
        <v>6.36</v>
      </c>
      <c r="E1342" s="7" t="str">
        <f>VLOOKUP(A1342,'Data Analysis'!A1341:Q3676,7,FALSE)</f>
        <v>No</v>
      </c>
      <c r="F1342" s="7" t="str">
        <f>VLOOKUP(A1342,'Data Analysis'!A1341:Q3676,9,FALSE)</f>
        <v>No</v>
      </c>
      <c r="G1342" s="7" t="str">
        <f>VLOOKUP(A1342,'Data Analysis'!A1341:Q3676,8,FALSE)</f>
        <v>No</v>
      </c>
      <c r="H1342" s="7">
        <f>VLOOKUP(A1342,'Data Analysis'!A1341:Q3676,10,FALSE)</f>
        <v>0</v>
      </c>
      <c r="I1342" s="7" t="str">
        <f>VLOOKUP(A1342,'Data Analysis'!A1341:Q3676,17,FALSE)</f>
        <v>No</v>
      </c>
      <c r="J1342" s="7" t="str">
        <f>VLOOKUP(A1342,'Data Analysis'!A1341:Q3676,11,FALSE)</f>
        <v>Normal Weight</v>
      </c>
      <c r="K1342" s="7" t="str">
        <f>VLOOKUP(A1342,'Data Analysis'!A1341:Q3676,12,FALSE)</f>
        <v>Prediabetes</v>
      </c>
      <c r="L1342" s="7" t="str">
        <f>VLOOKUP(A1342,'Data Analysis'!A1341:Q3676,13,FALSE)</f>
        <v>12-Oct-1994</v>
      </c>
      <c r="M1342" s="7">
        <f>VLOOKUP(A1342,'Data Analysis'!A1341:Q3676,14,FALSE)</f>
        <v>8081.74</v>
      </c>
      <c r="N1342" s="7" t="str">
        <f>VLOOKUP(A1342,'Data Analysis'!A1341:Q3676,16,FALSE)</f>
        <v>tier - 2</v>
      </c>
      <c r="O1342" s="7" t="str">
        <f>VLOOKUP(A1342,'Data Analysis'!A1341:Q3676,15,FALSE)</f>
        <v>tier - 2</v>
      </c>
      <c r="P1342" s="7">
        <f>VLOOKUP(A1342,'Data Analysis'!A1341:Q3676,2,FALSE)</f>
        <v>28</v>
      </c>
      <c r="Q1342" s="7">
        <f>VLOOKUP(A1343,'Data Analysis'!A1342:Q3677,2,FALSE)</f>
        <v>21</v>
      </c>
    </row>
    <row r="1343" ht="15.6" spans="1:17">
      <c r="A1343" s="9" t="s">
        <v>2684</v>
      </c>
      <c r="B1343" s="7" t="str">
        <f>VLOOKUP(A1343,'Data Analysis'!A1342:Q3677,4,FALSE)</f>
        <v>  Krysta</v>
      </c>
      <c r="C1343" s="7">
        <f>VLOOKUP(A1343,'Data Analysis'!A1342:Q3677,5,FALSE)</f>
        <v>44.16</v>
      </c>
      <c r="D1343" s="7">
        <f>VLOOKUP(A1343,'Data Analysis'!A1342:Q3677,6,FALSE)</f>
        <v>5.31</v>
      </c>
      <c r="E1343" s="7" t="str">
        <f>VLOOKUP(A1343,'Data Analysis'!A1342:Q3677,7,FALSE)</f>
        <v>yes</v>
      </c>
      <c r="F1343" s="7" t="str">
        <f>VLOOKUP(A1343,'Data Analysis'!A1342:Q3677,9,FALSE)</f>
        <v>No</v>
      </c>
      <c r="G1343" s="7" t="str">
        <f>VLOOKUP(A1343,'Data Analysis'!A1342:Q3677,8,FALSE)</f>
        <v>No</v>
      </c>
      <c r="H1343" s="7">
        <f>VLOOKUP(A1343,'Data Analysis'!A1342:Q3677,10,FALSE)</f>
        <v>0</v>
      </c>
      <c r="I1343" s="7" t="str">
        <f>VLOOKUP(A1343,'Data Analysis'!A1342:Q3677,17,FALSE)</f>
        <v>No</v>
      </c>
      <c r="J1343" s="7" t="str">
        <f>VLOOKUP(A1343,'Data Analysis'!A1342:Q3677,11,FALSE)</f>
        <v>Normal Weight</v>
      </c>
      <c r="K1343" s="7" t="str">
        <f>VLOOKUP(A1343,'Data Analysis'!A1342:Q3677,12,FALSE)</f>
        <v>Normal</v>
      </c>
      <c r="L1343" s="7" t="str">
        <f>VLOOKUP(A1343,'Data Analysis'!A1342:Q3677,13,FALSE)</f>
        <v>28-Aug-2001</v>
      </c>
      <c r="M1343" s="7">
        <f>VLOOKUP(A1343,'Data Analysis'!A1342:Q3677,14,FALSE)</f>
        <v>8081.26</v>
      </c>
      <c r="N1343" s="7" t="str">
        <f>VLOOKUP(A1343,'Data Analysis'!A1342:Q3677,16,FALSE)</f>
        <v>tier - 2</v>
      </c>
      <c r="O1343" s="7" t="str">
        <f>VLOOKUP(A1343,'Data Analysis'!A1342:Q3677,15,FALSE)</f>
        <v>tier - 2</v>
      </c>
      <c r="P1343" s="7">
        <f>VLOOKUP(A1343,'Data Analysis'!A1342:Q3677,2,FALSE)</f>
        <v>21</v>
      </c>
      <c r="Q1343" s="7">
        <f>VLOOKUP(A1344,'Data Analysis'!A1343:Q3678,2,FALSE)</f>
        <v>29</v>
      </c>
    </row>
    <row r="1344" ht="15.6" spans="1:17">
      <c r="A1344" s="9" t="s">
        <v>2686</v>
      </c>
      <c r="B1344" s="7" t="str">
        <f>VLOOKUP(A1344,'Data Analysis'!A1343:Q3678,4,FALSE)</f>
        <v>  Natascia</v>
      </c>
      <c r="C1344" s="7">
        <f>VLOOKUP(A1344,'Data Analysis'!A1343:Q3678,5,FALSE)</f>
        <v>37.05</v>
      </c>
      <c r="D1344" s="7">
        <f>VLOOKUP(A1344,'Data Analysis'!A1343:Q3678,6,FALSE)</f>
        <v>4.74</v>
      </c>
      <c r="E1344" s="7" t="str">
        <f>VLOOKUP(A1344,'Data Analysis'!A1343:Q3678,7,FALSE)</f>
        <v>No</v>
      </c>
      <c r="F1344" s="7" t="str">
        <f>VLOOKUP(A1344,'Data Analysis'!A1343:Q3678,9,FALSE)</f>
        <v>No</v>
      </c>
      <c r="G1344" s="7" t="str">
        <f>VLOOKUP(A1344,'Data Analysis'!A1343:Q3678,8,FALSE)</f>
        <v>Yes</v>
      </c>
      <c r="H1344" s="7">
        <f>VLOOKUP(A1344,'Data Analysis'!A1343:Q3678,10,FALSE)</f>
        <v>1</v>
      </c>
      <c r="I1344" s="7" t="str">
        <f>VLOOKUP(A1344,'Data Analysis'!A1343:Q3678,17,FALSE)</f>
        <v>No</v>
      </c>
      <c r="J1344" s="7" t="str">
        <f>VLOOKUP(A1344,'Data Analysis'!A1343:Q3678,11,FALSE)</f>
        <v>Obesity</v>
      </c>
      <c r="K1344" s="7" t="str">
        <f>VLOOKUP(A1344,'Data Analysis'!A1343:Q3678,12,FALSE)</f>
        <v>Normal</v>
      </c>
      <c r="L1344" s="7" t="str">
        <f>VLOOKUP(A1344,'Data Analysis'!A1343:Q3678,13,FALSE)</f>
        <v>7-Nov-1993</v>
      </c>
      <c r="M1344" s="7">
        <f>VLOOKUP(A1344,'Data Analysis'!A1343:Q3678,14,FALSE)</f>
        <v>8077.41</v>
      </c>
      <c r="N1344" s="7" t="str">
        <f>VLOOKUP(A1344,'Data Analysis'!A1343:Q3678,16,FALSE)</f>
        <v>tier - 2</v>
      </c>
      <c r="O1344" s="7" t="str">
        <f>VLOOKUP(A1344,'Data Analysis'!A1343:Q3678,15,FALSE)</f>
        <v>tier - 1</v>
      </c>
      <c r="P1344" s="7">
        <f>VLOOKUP(A1344,'Data Analysis'!A1343:Q3678,2,FALSE)</f>
        <v>29</v>
      </c>
      <c r="Q1344" s="7">
        <f>VLOOKUP(A1345,'Data Analysis'!A1344:Q3679,2,FALSE)</f>
        <v>57</v>
      </c>
    </row>
    <row r="1345" ht="15.6" spans="1:17">
      <c r="A1345" s="9" t="s">
        <v>2688</v>
      </c>
      <c r="B1345" s="7" t="str">
        <f>VLOOKUP(A1345,'Data Analysis'!A1344:Q3679,4,FALSE)</f>
        <v>  Jenny</v>
      </c>
      <c r="C1345" s="7">
        <f>VLOOKUP(A1345,'Data Analysis'!A1344:Q3679,5,FALSE)</f>
        <v>18.66</v>
      </c>
      <c r="D1345" s="7">
        <f>VLOOKUP(A1345,'Data Analysis'!A1344:Q3679,6,FALSE)</f>
        <v>11.35</v>
      </c>
      <c r="E1345" s="7" t="str">
        <f>VLOOKUP(A1345,'Data Analysis'!A1344:Q3679,7,FALSE)</f>
        <v>No</v>
      </c>
      <c r="F1345" s="7" t="str">
        <f>VLOOKUP(A1345,'Data Analysis'!A1344:Q3679,9,FALSE)</f>
        <v>No</v>
      </c>
      <c r="G1345" s="7" t="str">
        <f>VLOOKUP(A1345,'Data Analysis'!A1344:Q3679,8,FALSE)</f>
        <v>No</v>
      </c>
      <c r="H1345" s="7">
        <f>VLOOKUP(A1345,'Data Analysis'!A1344:Q3679,10,FALSE)</f>
        <v>0</v>
      </c>
      <c r="I1345" s="7" t="str">
        <f>VLOOKUP(A1345,'Data Analysis'!A1344:Q3679,17,FALSE)</f>
        <v>No</v>
      </c>
      <c r="J1345" s="7" t="str">
        <f>VLOOKUP(A1345,'Data Analysis'!A1344:Q3679,11,FALSE)</f>
        <v>Normal Weight</v>
      </c>
      <c r="K1345" s="7" t="str">
        <f>VLOOKUP(A1345,'Data Analysis'!A1344:Q3679,12,FALSE)</f>
        <v>Diabetes</v>
      </c>
      <c r="L1345" s="7" t="str">
        <f>VLOOKUP(A1345,'Data Analysis'!A1344:Q3679,13,FALSE)</f>
        <v>21-Oct-1965</v>
      </c>
      <c r="M1345" s="7">
        <f>VLOOKUP(A1345,'Data Analysis'!A1344:Q3679,14,FALSE)</f>
        <v>8071.57</v>
      </c>
      <c r="N1345" s="7" t="str">
        <f>VLOOKUP(A1345,'Data Analysis'!A1344:Q3679,16,FALSE)</f>
        <v>tier - 3</v>
      </c>
      <c r="O1345" s="7" t="str">
        <f>VLOOKUP(A1345,'Data Analysis'!A1344:Q3679,15,FALSE)</f>
        <v>tier - 1</v>
      </c>
      <c r="P1345" s="7">
        <f>VLOOKUP(A1345,'Data Analysis'!A1344:Q3679,2,FALSE)</f>
        <v>57</v>
      </c>
      <c r="Q1345" s="7">
        <f>VLOOKUP(A1346,'Data Analysis'!A1345:Q3680,2,FALSE)</f>
        <v>47</v>
      </c>
    </row>
    <row r="1346" ht="15.6" spans="1:17">
      <c r="A1346" s="9" t="s">
        <v>2690</v>
      </c>
      <c r="B1346" s="7" t="str">
        <f>VLOOKUP(A1346,'Data Analysis'!A1345:Q3680,4,FALSE)</f>
        <v>  Brian</v>
      </c>
      <c r="C1346" s="7">
        <f>VLOOKUP(A1346,'Data Analysis'!A1345:Q3680,5,FALSE)</f>
        <v>36.2</v>
      </c>
      <c r="D1346" s="7">
        <f>VLOOKUP(A1346,'Data Analysis'!A1345:Q3680,6,FALSE)</f>
        <v>6.81</v>
      </c>
      <c r="E1346" s="7" t="str">
        <f>VLOOKUP(A1346,'Data Analysis'!A1345:Q3680,7,FALSE)</f>
        <v>yes</v>
      </c>
      <c r="F1346" s="7" t="str">
        <f>VLOOKUP(A1346,'Data Analysis'!A1345:Q3680,9,FALSE)</f>
        <v>No</v>
      </c>
      <c r="G1346" s="7" t="str">
        <f>VLOOKUP(A1346,'Data Analysis'!A1345:Q3680,8,FALSE)</f>
        <v>No</v>
      </c>
      <c r="H1346" s="7">
        <f>VLOOKUP(A1346,'Data Analysis'!A1345:Q3680,10,FALSE)</f>
        <v>1</v>
      </c>
      <c r="I1346" s="7" t="str">
        <f>VLOOKUP(A1346,'Data Analysis'!A1345:Q3680,17,FALSE)</f>
        <v>No</v>
      </c>
      <c r="J1346" s="7" t="str">
        <f>VLOOKUP(A1346,'Data Analysis'!A1345:Q3680,11,FALSE)</f>
        <v>Obesity</v>
      </c>
      <c r="K1346" s="7" t="str">
        <f>VLOOKUP(A1346,'Data Analysis'!A1345:Q3680,12,FALSE)</f>
        <v>Diabetes</v>
      </c>
      <c r="L1346" s="7" t="str">
        <f>VLOOKUP(A1346,'Data Analysis'!A1345:Q3680,13,FALSE)</f>
        <v>15-Dec-1975</v>
      </c>
      <c r="M1346" s="7">
        <f>VLOOKUP(A1346,'Data Analysis'!A1345:Q3680,14,FALSE)</f>
        <v>8068.19</v>
      </c>
      <c r="N1346" s="7" t="str">
        <f>VLOOKUP(A1346,'Data Analysis'!A1345:Q3680,16,FALSE)</f>
        <v>tier - 3</v>
      </c>
      <c r="O1346" s="7" t="str">
        <f>VLOOKUP(A1346,'Data Analysis'!A1345:Q3680,15,FALSE)</f>
        <v>tier - 2</v>
      </c>
      <c r="P1346" s="7">
        <f>VLOOKUP(A1346,'Data Analysis'!A1345:Q3680,2,FALSE)</f>
        <v>47</v>
      </c>
      <c r="Q1346" s="7">
        <f>VLOOKUP(A1347,'Data Analysis'!A1346:Q3681,2,FALSE)</f>
        <v>57</v>
      </c>
    </row>
    <row r="1347" ht="15.6" spans="1:17">
      <c r="A1347" s="9" t="s">
        <v>2692</v>
      </c>
      <c r="B1347" s="7" t="str">
        <f>VLOOKUP(A1347,'Data Analysis'!A1346:Q3681,4,FALSE)</f>
        <v>  Monica</v>
      </c>
      <c r="C1347" s="7">
        <f>VLOOKUP(A1347,'Data Analysis'!A1346:Q3681,5,FALSE)</f>
        <v>18.87</v>
      </c>
      <c r="D1347" s="7">
        <f>VLOOKUP(A1347,'Data Analysis'!A1346:Q3681,6,FALSE)</f>
        <v>8.06</v>
      </c>
      <c r="E1347" s="7" t="str">
        <f>VLOOKUP(A1347,'Data Analysis'!A1346:Q3681,7,FALSE)</f>
        <v>No</v>
      </c>
      <c r="F1347" s="7" t="str">
        <f>VLOOKUP(A1347,'Data Analysis'!A1346:Q3681,9,FALSE)</f>
        <v>No</v>
      </c>
      <c r="G1347" s="7" t="str">
        <f>VLOOKUP(A1347,'Data Analysis'!A1346:Q3681,8,FALSE)</f>
        <v>No</v>
      </c>
      <c r="H1347" s="7">
        <f>VLOOKUP(A1347,'Data Analysis'!A1346:Q3681,10,FALSE)</f>
        <v>0</v>
      </c>
      <c r="I1347" s="7" t="str">
        <f>VLOOKUP(A1347,'Data Analysis'!A1346:Q3681,17,FALSE)</f>
        <v>No</v>
      </c>
      <c r="J1347" s="7" t="str">
        <f>VLOOKUP(A1347,'Data Analysis'!A1346:Q3681,11,FALSE)</f>
        <v>Normal Weight</v>
      </c>
      <c r="K1347" s="7" t="str">
        <f>VLOOKUP(A1347,'Data Analysis'!A1346:Q3681,12,FALSE)</f>
        <v>Diabetes</v>
      </c>
      <c r="L1347" s="7" t="str">
        <f>VLOOKUP(A1347,'Data Analysis'!A1346:Q3681,13,FALSE)</f>
        <v>11-Aug-1965</v>
      </c>
      <c r="M1347" s="7">
        <f>VLOOKUP(A1347,'Data Analysis'!A1346:Q3681,14,FALSE)</f>
        <v>8067.83</v>
      </c>
      <c r="N1347" s="7" t="str">
        <f>VLOOKUP(A1347,'Data Analysis'!A1346:Q3681,16,FALSE)</f>
        <v>tier - 3</v>
      </c>
      <c r="O1347" s="7" t="str">
        <f>VLOOKUP(A1347,'Data Analysis'!A1346:Q3681,15,FALSE)</f>
        <v>tier - 1</v>
      </c>
      <c r="P1347" s="7">
        <f>VLOOKUP(A1347,'Data Analysis'!A1346:Q3681,2,FALSE)</f>
        <v>57</v>
      </c>
      <c r="Q1347" s="7">
        <f>VLOOKUP(A1348,'Data Analysis'!A1347:Q3682,2,FALSE)</f>
        <v>47</v>
      </c>
    </row>
    <row r="1348" ht="15.6" spans="1:17">
      <c r="A1348" s="9" t="s">
        <v>2694</v>
      </c>
      <c r="B1348" s="7" t="str">
        <f>VLOOKUP(A1348,'Data Analysis'!A1347:Q3682,4,FALSE)</f>
        <v>  Tyler</v>
      </c>
      <c r="C1348" s="7">
        <f>VLOOKUP(A1348,'Data Analysis'!A1347:Q3682,5,FALSE)</f>
        <v>32.3</v>
      </c>
      <c r="D1348" s="7">
        <f>VLOOKUP(A1348,'Data Analysis'!A1347:Q3682,6,FALSE)</f>
        <v>6.74</v>
      </c>
      <c r="E1348" s="7" t="str">
        <f>VLOOKUP(A1348,'Data Analysis'!A1347:Q3682,7,FALSE)</f>
        <v>yes</v>
      </c>
      <c r="F1348" s="7" t="str">
        <f>VLOOKUP(A1348,'Data Analysis'!A1347:Q3682,9,FALSE)</f>
        <v>No</v>
      </c>
      <c r="G1348" s="7" t="str">
        <f>VLOOKUP(A1348,'Data Analysis'!A1347:Q3682,8,FALSE)</f>
        <v>No</v>
      </c>
      <c r="H1348" s="7">
        <f>VLOOKUP(A1348,'Data Analysis'!A1347:Q3682,10,FALSE)</f>
        <v>1</v>
      </c>
      <c r="I1348" s="7" t="str">
        <f>VLOOKUP(A1348,'Data Analysis'!A1347:Q3682,17,FALSE)</f>
        <v>No</v>
      </c>
      <c r="J1348" s="7" t="str">
        <f>VLOOKUP(A1348,'Data Analysis'!A1347:Q3682,11,FALSE)</f>
        <v>Obesity</v>
      </c>
      <c r="K1348" s="7" t="str">
        <f>VLOOKUP(A1348,'Data Analysis'!A1347:Q3682,12,FALSE)</f>
        <v>Diabetes</v>
      </c>
      <c r="L1348" s="7" t="str">
        <f>VLOOKUP(A1348,'Data Analysis'!A1347:Q3682,13,FALSE)</f>
        <v>28-Jun-1975</v>
      </c>
      <c r="M1348" s="7">
        <f>VLOOKUP(A1348,'Data Analysis'!A1347:Q3682,14,FALSE)</f>
        <v>8062.76</v>
      </c>
      <c r="N1348" s="7" t="str">
        <f>VLOOKUP(A1348,'Data Analysis'!A1347:Q3682,16,FALSE)</f>
        <v>tier - 3</v>
      </c>
      <c r="O1348" s="7" t="str">
        <f>VLOOKUP(A1348,'Data Analysis'!A1347:Q3682,15,FALSE)</f>
        <v>tier - 3</v>
      </c>
      <c r="P1348" s="7">
        <f>VLOOKUP(A1348,'Data Analysis'!A1347:Q3682,2,FALSE)</f>
        <v>47</v>
      </c>
      <c r="Q1348" s="7">
        <f>VLOOKUP(A1349,'Data Analysis'!A1348:Q3683,2,FALSE)</f>
        <v>52</v>
      </c>
    </row>
    <row r="1349" ht="15.6" spans="1:17">
      <c r="A1349" s="9" t="s">
        <v>2696</v>
      </c>
      <c r="B1349" s="7" t="str">
        <f>VLOOKUP(A1349,'Data Analysis'!A1348:Q3683,4,FALSE)</f>
        <v>  Kelly C</v>
      </c>
      <c r="C1349" s="7">
        <f>VLOOKUP(A1349,'Data Analysis'!A1348:Q3683,5,FALSE)</f>
        <v>22.64</v>
      </c>
      <c r="D1349" s="7">
        <f>VLOOKUP(A1349,'Data Analysis'!A1348:Q3683,6,FALSE)</f>
        <v>6.54</v>
      </c>
      <c r="E1349" s="7" t="str">
        <f>VLOOKUP(A1349,'Data Analysis'!A1348:Q3683,7,FALSE)</f>
        <v>yes</v>
      </c>
      <c r="F1349" s="7" t="str">
        <f>VLOOKUP(A1349,'Data Analysis'!A1348:Q3683,9,FALSE)</f>
        <v>No</v>
      </c>
      <c r="G1349" s="7" t="str">
        <f>VLOOKUP(A1349,'Data Analysis'!A1348:Q3683,8,FALSE)</f>
        <v>No</v>
      </c>
      <c r="H1349" s="7">
        <f>VLOOKUP(A1349,'Data Analysis'!A1348:Q3683,10,FALSE)</f>
        <v>2</v>
      </c>
      <c r="I1349" s="7" t="str">
        <f>VLOOKUP(A1349,'Data Analysis'!A1348:Q3683,17,FALSE)</f>
        <v>No</v>
      </c>
      <c r="J1349" s="7" t="str">
        <f>VLOOKUP(A1349,'Data Analysis'!A1348:Q3683,11,FALSE)</f>
        <v>Obesity</v>
      </c>
      <c r="K1349" s="7" t="str">
        <f>VLOOKUP(A1349,'Data Analysis'!A1348:Q3683,12,FALSE)</f>
        <v>Diabetes</v>
      </c>
      <c r="L1349" s="7" t="str">
        <f>VLOOKUP(A1349,'Data Analysis'!A1348:Q3683,13,FALSE)</f>
        <v>12-Dec-1970</v>
      </c>
      <c r="M1349" s="7">
        <f>VLOOKUP(A1349,'Data Analysis'!A1348:Q3683,14,FALSE)</f>
        <v>8062.31</v>
      </c>
      <c r="N1349" s="7" t="str">
        <f>VLOOKUP(A1349,'Data Analysis'!A1348:Q3683,16,FALSE)</f>
        <v>tier - 2</v>
      </c>
      <c r="O1349" s="7" t="str">
        <f>VLOOKUP(A1349,'Data Analysis'!A1348:Q3683,15,FALSE)</f>
        <v>tier - 1</v>
      </c>
      <c r="P1349" s="7">
        <f>VLOOKUP(A1349,'Data Analysis'!A1348:Q3683,2,FALSE)</f>
        <v>52</v>
      </c>
      <c r="Q1349" s="7">
        <f>VLOOKUP(A1350,'Data Analysis'!A1349:Q3684,2,FALSE)</f>
        <v>40</v>
      </c>
    </row>
    <row r="1350" ht="15.6" spans="1:17">
      <c r="A1350" s="9" t="s">
        <v>2698</v>
      </c>
      <c r="B1350" s="7" t="str">
        <f>VLOOKUP(A1350,'Data Analysis'!A1349:Q3684,4,FALSE)</f>
        <v>  Emily</v>
      </c>
      <c r="C1350" s="7">
        <f>VLOOKUP(A1350,'Data Analysis'!A1349:Q3684,5,FALSE)</f>
        <v>28.69</v>
      </c>
      <c r="D1350" s="7">
        <f>VLOOKUP(A1350,'Data Analysis'!A1349:Q3684,6,FALSE)</f>
        <v>5.4</v>
      </c>
      <c r="E1350" s="7" t="str">
        <f>VLOOKUP(A1350,'Data Analysis'!A1349:Q3684,7,FALSE)</f>
        <v>No</v>
      </c>
      <c r="F1350" s="7" t="str">
        <f>VLOOKUP(A1350,'Data Analysis'!A1349:Q3684,9,FALSE)</f>
        <v>No</v>
      </c>
      <c r="G1350" s="7" t="str">
        <f>VLOOKUP(A1350,'Data Analysis'!A1349:Q3684,8,FALSE)</f>
        <v>No</v>
      </c>
      <c r="H1350" s="7">
        <f>VLOOKUP(A1350,'Data Analysis'!A1349:Q3684,10,FALSE)</f>
        <v>0</v>
      </c>
      <c r="I1350" s="7" t="str">
        <f>VLOOKUP(A1350,'Data Analysis'!A1349:Q3684,17,FALSE)</f>
        <v>No</v>
      </c>
      <c r="J1350" s="7" t="str">
        <f>VLOOKUP(A1350,'Data Analysis'!A1349:Q3684,11,FALSE)</f>
        <v>Overweight</v>
      </c>
      <c r="K1350" s="7" t="str">
        <f>VLOOKUP(A1350,'Data Analysis'!A1349:Q3684,12,FALSE)</f>
        <v>Normal</v>
      </c>
      <c r="L1350" s="7" t="str">
        <f>VLOOKUP(A1350,'Data Analysis'!A1349:Q3684,13,FALSE)</f>
        <v>27-Dec-1982</v>
      </c>
      <c r="M1350" s="7">
        <f>VLOOKUP(A1350,'Data Analysis'!A1349:Q3684,14,FALSE)</f>
        <v>8059.68</v>
      </c>
      <c r="N1350" s="7" t="str">
        <f>VLOOKUP(A1350,'Data Analysis'!A1349:Q3684,16,FALSE)</f>
        <v>tier - 2</v>
      </c>
      <c r="O1350" s="7" t="str">
        <f>VLOOKUP(A1350,'Data Analysis'!A1349:Q3684,15,FALSE)</f>
        <v>tier - 3</v>
      </c>
      <c r="P1350" s="7">
        <f>VLOOKUP(A1350,'Data Analysis'!A1349:Q3684,2,FALSE)</f>
        <v>40</v>
      </c>
      <c r="Q1350" s="7">
        <f>VLOOKUP(A1351,'Data Analysis'!A1350:Q3685,2,FALSE)</f>
        <v>37</v>
      </c>
    </row>
    <row r="1351" ht="15.6" spans="1:17">
      <c r="A1351" s="9" t="s">
        <v>2700</v>
      </c>
      <c r="B1351" s="7" t="str">
        <f>VLOOKUP(A1351,'Data Analysis'!A1350:Q3685,4,FALSE)</f>
        <v>  James V</v>
      </c>
      <c r="C1351" s="7">
        <f>VLOOKUP(A1351,'Data Analysis'!A1350:Q3685,5,FALSE)</f>
        <v>28.16</v>
      </c>
      <c r="D1351" s="7">
        <f>VLOOKUP(A1351,'Data Analysis'!A1350:Q3685,6,FALSE)</f>
        <v>5.58</v>
      </c>
      <c r="E1351" s="7" t="str">
        <f>VLOOKUP(A1351,'Data Analysis'!A1350:Q3685,7,FALSE)</f>
        <v>yes</v>
      </c>
      <c r="F1351" s="7" t="str">
        <f>VLOOKUP(A1351,'Data Analysis'!A1350:Q3685,9,FALSE)</f>
        <v>No</v>
      </c>
      <c r="G1351" s="7" t="str">
        <f>VLOOKUP(A1351,'Data Analysis'!A1350:Q3685,8,FALSE)</f>
        <v>No</v>
      </c>
      <c r="H1351" s="7">
        <f>VLOOKUP(A1351,'Data Analysis'!A1350:Q3685,10,FALSE)</f>
        <v>0</v>
      </c>
      <c r="I1351" s="7" t="str">
        <f>VLOOKUP(A1351,'Data Analysis'!A1350:Q3685,17,FALSE)</f>
        <v>No</v>
      </c>
      <c r="J1351" s="7" t="str">
        <f>VLOOKUP(A1351,'Data Analysis'!A1350:Q3685,11,FALSE)</f>
        <v>Normal Weight</v>
      </c>
      <c r="K1351" s="7" t="str">
        <f>VLOOKUP(A1351,'Data Analysis'!A1350:Q3685,12,FALSE)</f>
        <v>Normal</v>
      </c>
      <c r="L1351" s="7" t="str">
        <f>VLOOKUP(A1351,'Data Analysis'!A1350:Q3685,13,FALSE)</f>
        <v>28-Nov-1985</v>
      </c>
      <c r="M1351" s="7">
        <f>VLOOKUP(A1351,'Data Analysis'!A1350:Q3685,14,FALSE)</f>
        <v>8059.06</v>
      </c>
      <c r="N1351" s="7" t="str">
        <f>VLOOKUP(A1351,'Data Analysis'!A1350:Q3685,16,FALSE)</f>
        <v>tier - 2</v>
      </c>
      <c r="O1351" s="7" t="str">
        <f>VLOOKUP(A1351,'Data Analysis'!A1350:Q3685,15,FALSE)</f>
        <v>tier - 3</v>
      </c>
      <c r="P1351" s="7">
        <f>VLOOKUP(A1351,'Data Analysis'!A1350:Q3685,2,FALSE)</f>
        <v>37</v>
      </c>
      <c r="Q1351" s="7">
        <f>VLOOKUP(A1352,'Data Analysis'!A1351:Q3686,2,FALSE)</f>
        <v>19</v>
      </c>
    </row>
    <row r="1352" ht="15.6" spans="1:17">
      <c r="A1352" s="9" t="s">
        <v>2702</v>
      </c>
      <c r="B1352" s="7" t="str">
        <f>VLOOKUP(A1352,'Data Analysis'!A1351:Q3686,4,FALSE)</f>
        <v>  Angie</v>
      </c>
      <c r="C1352" s="7">
        <f>VLOOKUP(A1352,'Data Analysis'!A1351:Q3686,5,FALSE)</f>
        <v>45.54</v>
      </c>
      <c r="D1352" s="7">
        <f>VLOOKUP(A1352,'Data Analysis'!A1351:Q3686,6,FALSE)</f>
        <v>5.84</v>
      </c>
      <c r="E1352" s="7" t="str">
        <f>VLOOKUP(A1352,'Data Analysis'!A1351:Q3686,7,FALSE)</f>
        <v>No</v>
      </c>
      <c r="F1352" s="7" t="str">
        <f>VLOOKUP(A1352,'Data Analysis'!A1351:Q3686,9,FALSE)</f>
        <v>No</v>
      </c>
      <c r="G1352" s="7" t="str">
        <f>VLOOKUP(A1352,'Data Analysis'!A1351:Q3686,8,FALSE)</f>
        <v>Yes</v>
      </c>
      <c r="H1352" s="7">
        <f>VLOOKUP(A1352,'Data Analysis'!A1351:Q3686,10,FALSE)</f>
        <v>1</v>
      </c>
      <c r="I1352" s="7" t="str">
        <f>VLOOKUP(A1352,'Data Analysis'!A1351:Q3686,17,FALSE)</f>
        <v>No</v>
      </c>
      <c r="J1352" s="7" t="str">
        <f>VLOOKUP(A1352,'Data Analysis'!A1351:Q3686,11,FALSE)</f>
        <v>Normal Weight</v>
      </c>
      <c r="K1352" s="7" t="str">
        <f>VLOOKUP(A1352,'Data Analysis'!A1351:Q3686,12,FALSE)</f>
        <v>Prediabetes</v>
      </c>
      <c r="L1352" s="7" t="str">
        <f>VLOOKUP(A1352,'Data Analysis'!A1351:Q3686,13,FALSE)</f>
        <v>12-Dec-2003</v>
      </c>
      <c r="M1352" s="7">
        <f>VLOOKUP(A1352,'Data Analysis'!A1351:Q3686,14,FALSE)</f>
        <v>8035.64</v>
      </c>
      <c r="N1352" s="7" t="str">
        <f>VLOOKUP(A1352,'Data Analysis'!A1351:Q3686,16,FALSE)</f>
        <v>tier - 2</v>
      </c>
      <c r="O1352" s="7" t="str">
        <f>VLOOKUP(A1352,'Data Analysis'!A1351:Q3686,15,FALSE)</f>
        <v>tier - 2</v>
      </c>
      <c r="P1352" s="7">
        <f>VLOOKUP(A1352,'Data Analysis'!A1351:Q3686,2,FALSE)</f>
        <v>19</v>
      </c>
      <c r="Q1352" s="7">
        <f>VLOOKUP(A1353,'Data Analysis'!A1352:Q3687,2,FALSE)</f>
        <v>45</v>
      </c>
    </row>
    <row r="1353" ht="15.6" spans="1:17">
      <c r="A1353" s="9" t="s">
        <v>2704</v>
      </c>
      <c r="B1353" s="7" t="str">
        <f>VLOOKUP(A1353,'Data Analysis'!A1352:Q3687,4,FALSE)</f>
        <v>  Michael J</v>
      </c>
      <c r="C1353" s="7">
        <f>VLOOKUP(A1353,'Data Analysis'!A1352:Q3687,5,FALSE)</f>
        <v>28.7</v>
      </c>
      <c r="D1353" s="7">
        <f>VLOOKUP(A1353,'Data Analysis'!A1352:Q3687,6,FALSE)</f>
        <v>4.2</v>
      </c>
      <c r="E1353" s="7" t="str">
        <f>VLOOKUP(A1353,'Data Analysis'!A1352:Q3687,7,FALSE)</f>
        <v>No</v>
      </c>
      <c r="F1353" s="7" t="str">
        <f>VLOOKUP(A1353,'Data Analysis'!A1352:Q3687,9,FALSE)</f>
        <v>No</v>
      </c>
      <c r="G1353" s="7" t="str">
        <f>VLOOKUP(A1353,'Data Analysis'!A1352:Q3687,8,FALSE)</f>
        <v>No</v>
      </c>
      <c r="H1353" s="7">
        <f>VLOOKUP(A1353,'Data Analysis'!A1352:Q3687,10,FALSE)</f>
        <v>0</v>
      </c>
      <c r="I1353" s="7" t="str">
        <f>VLOOKUP(A1353,'Data Analysis'!A1352:Q3687,17,FALSE)</f>
        <v>No</v>
      </c>
      <c r="J1353" s="7" t="str">
        <f>VLOOKUP(A1353,'Data Analysis'!A1352:Q3687,11,FALSE)</f>
        <v>Obesity</v>
      </c>
      <c r="K1353" s="7" t="str">
        <f>VLOOKUP(A1353,'Data Analysis'!A1352:Q3687,12,FALSE)</f>
        <v>Normal</v>
      </c>
      <c r="L1353" s="7" t="str">
        <f>VLOOKUP(A1353,'Data Analysis'!A1352:Q3687,13,FALSE)</f>
        <v>6-Nov-1977</v>
      </c>
      <c r="M1353" s="7">
        <f>VLOOKUP(A1353,'Data Analysis'!A1352:Q3687,14,FALSE)</f>
        <v>8027.97</v>
      </c>
      <c r="N1353" s="7" t="str">
        <f>VLOOKUP(A1353,'Data Analysis'!A1352:Q3687,16,FALSE)</f>
        <v>tier - 3</v>
      </c>
      <c r="O1353" s="7" t="str">
        <f>VLOOKUP(A1353,'Data Analysis'!A1352:Q3687,15,FALSE)</f>
        <v>tier - 2</v>
      </c>
      <c r="P1353" s="7">
        <f>VLOOKUP(A1353,'Data Analysis'!A1352:Q3687,2,FALSE)</f>
        <v>45</v>
      </c>
      <c r="Q1353" s="7">
        <f>VLOOKUP(A1354,'Data Analysis'!A1353:Q3688,2,FALSE)</f>
        <v>46</v>
      </c>
    </row>
    <row r="1354" ht="15.6" spans="1:17">
      <c r="A1354" s="9" t="s">
        <v>2706</v>
      </c>
      <c r="B1354" s="7" t="str">
        <f>VLOOKUP(A1354,'Data Analysis'!A1353:Q3688,4,FALSE)</f>
        <v>  Sabina</v>
      </c>
      <c r="C1354" s="7">
        <f>VLOOKUP(A1354,'Data Analysis'!A1353:Q3688,5,FALSE)</f>
        <v>27.74</v>
      </c>
      <c r="D1354" s="7">
        <f>VLOOKUP(A1354,'Data Analysis'!A1353:Q3688,6,FALSE)</f>
        <v>6.06</v>
      </c>
      <c r="E1354" s="7" t="str">
        <f>VLOOKUP(A1354,'Data Analysis'!A1353:Q3688,7,FALSE)</f>
        <v>yes</v>
      </c>
      <c r="F1354" s="7" t="str">
        <f>VLOOKUP(A1354,'Data Analysis'!A1353:Q3688,9,FALSE)</f>
        <v>No</v>
      </c>
      <c r="G1354" s="7" t="str">
        <f>VLOOKUP(A1354,'Data Analysis'!A1353:Q3688,8,FALSE)</f>
        <v>No</v>
      </c>
      <c r="H1354" s="7">
        <f>VLOOKUP(A1354,'Data Analysis'!A1353:Q3688,10,FALSE)</f>
        <v>0</v>
      </c>
      <c r="I1354" s="7" t="str">
        <f>VLOOKUP(A1354,'Data Analysis'!A1353:Q3688,17,FALSE)</f>
        <v>No</v>
      </c>
      <c r="J1354" s="7" t="str">
        <f>VLOOKUP(A1354,'Data Analysis'!A1353:Q3688,11,FALSE)</f>
        <v>Overweight</v>
      </c>
      <c r="K1354" s="7" t="str">
        <f>VLOOKUP(A1354,'Data Analysis'!A1353:Q3688,12,FALSE)</f>
        <v>Prediabetes</v>
      </c>
      <c r="L1354" s="7" t="str">
        <f>VLOOKUP(A1354,'Data Analysis'!A1353:Q3688,13,FALSE)</f>
        <v>20-Dec-1976</v>
      </c>
      <c r="M1354" s="7">
        <f>VLOOKUP(A1354,'Data Analysis'!A1353:Q3688,14,FALSE)</f>
        <v>8026.67</v>
      </c>
      <c r="N1354" s="7" t="str">
        <f>VLOOKUP(A1354,'Data Analysis'!A1353:Q3688,16,FALSE)</f>
        <v>tier - 2</v>
      </c>
      <c r="O1354" s="7" t="str">
        <f>VLOOKUP(A1354,'Data Analysis'!A1353:Q3688,15,FALSE)</f>
        <v>tier - 2</v>
      </c>
      <c r="P1354" s="7">
        <f>VLOOKUP(A1354,'Data Analysis'!A1353:Q3688,2,FALSE)</f>
        <v>46</v>
      </c>
      <c r="Q1354" s="7">
        <f>VLOOKUP(A1355,'Data Analysis'!A1354:Q3689,2,FALSE)</f>
        <v>44</v>
      </c>
    </row>
    <row r="1355" ht="15.6" spans="1:17">
      <c r="A1355" s="9" t="s">
        <v>2708</v>
      </c>
      <c r="B1355" s="7" t="str">
        <f>VLOOKUP(A1355,'Data Analysis'!A1354:Q3689,4,FALSE)</f>
        <v>  Amy C</v>
      </c>
      <c r="C1355" s="7">
        <f>VLOOKUP(A1355,'Data Analysis'!A1354:Q3689,5,FALSE)</f>
        <v>36.955</v>
      </c>
      <c r="D1355" s="7">
        <f>VLOOKUP(A1355,'Data Analysis'!A1354:Q3689,6,FALSE)</f>
        <v>7.57</v>
      </c>
      <c r="E1355" s="7" t="str">
        <f>VLOOKUP(A1355,'Data Analysis'!A1354:Q3689,7,FALSE)</f>
        <v>No</v>
      </c>
      <c r="F1355" s="7" t="str">
        <f>VLOOKUP(A1355,'Data Analysis'!A1354:Q3689,9,FALSE)</f>
        <v>No</v>
      </c>
      <c r="G1355" s="7" t="str">
        <f>VLOOKUP(A1355,'Data Analysis'!A1354:Q3689,8,FALSE)</f>
        <v>No</v>
      </c>
      <c r="H1355" s="7">
        <f>VLOOKUP(A1355,'Data Analysis'!A1354:Q3689,10,FALSE)</f>
        <v>0</v>
      </c>
      <c r="I1355" s="7" t="str">
        <f>VLOOKUP(A1355,'Data Analysis'!A1354:Q3689,17,FALSE)</f>
        <v>No</v>
      </c>
      <c r="J1355" s="7" t="str">
        <f>VLOOKUP(A1355,'Data Analysis'!A1354:Q3689,11,FALSE)</f>
        <v>Obesity</v>
      </c>
      <c r="K1355" s="7" t="str">
        <f>VLOOKUP(A1355,'Data Analysis'!A1354:Q3689,12,FALSE)</f>
        <v>Diabetes</v>
      </c>
      <c r="L1355" s="7" t="str">
        <f>VLOOKUP(A1355,'Data Analysis'!A1354:Q3689,13,FALSE)</f>
        <v>17-Jul-1978</v>
      </c>
      <c r="M1355" s="7">
        <f>VLOOKUP(A1355,'Data Analysis'!A1354:Q3689,14,FALSE)</f>
        <v>8023.14</v>
      </c>
      <c r="N1355" s="7" t="str">
        <f>VLOOKUP(A1355,'Data Analysis'!A1354:Q3689,16,FALSE)</f>
        <v>tier - 2</v>
      </c>
      <c r="O1355" s="7" t="str">
        <f>VLOOKUP(A1355,'Data Analysis'!A1354:Q3689,15,FALSE)</f>
        <v>tier - 3</v>
      </c>
      <c r="P1355" s="7">
        <f>VLOOKUP(A1355,'Data Analysis'!A1354:Q3689,2,FALSE)</f>
        <v>44</v>
      </c>
      <c r="Q1355" s="7">
        <f>VLOOKUP(A1356,'Data Analysis'!A1355:Q3690,2,FALSE)</f>
        <v>33</v>
      </c>
    </row>
    <row r="1356" ht="15.6" spans="1:17">
      <c r="A1356" s="9" t="s">
        <v>2710</v>
      </c>
      <c r="B1356" s="7" t="str">
        <f>VLOOKUP(A1356,'Data Analysis'!A1355:Q3690,4,FALSE)</f>
        <v>  Victoria U</v>
      </c>
      <c r="C1356" s="7">
        <f>VLOOKUP(A1356,'Data Analysis'!A1355:Q3690,5,FALSE)</f>
        <v>30.69</v>
      </c>
      <c r="D1356" s="7">
        <f>VLOOKUP(A1356,'Data Analysis'!A1355:Q3690,6,FALSE)</f>
        <v>6.15</v>
      </c>
      <c r="E1356" s="7" t="str">
        <f>VLOOKUP(A1356,'Data Analysis'!A1355:Q3690,7,FALSE)</f>
        <v>No</v>
      </c>
      <c r="F1356" s="7" t="str">
        <f>VLOOKUP(A1356,'Data Analysis'!A1355:Q3690,9,FALSE)</f>
        <v>No</v>
      </c>
      <c r="G1356" s="7" t="str">
        <f>VLOOKUP(A1356,'Data Analysis'!A1355:Q3690,8,FALSE)</f>
        <v>No</v>
      </c>
      <c r="H1356" s="7">
        <f>VLOOKUP(A1356,'Data Analysis'!A1355:Q3690,10,FALSE)</f>
        <v>0</v>
      </c>
      <c r="I1356" s="7" t="str">
        <f>VLOOKUP(A1356,'Data Analysis'!A1355:Q3690,17,FALSE)</f>
        <v>No</v>
      </c>
      <c r="J1356" s="7" t="str">
        <f>VLOOKUP(A1356,'Data Analysis'!A1355:Q3690,11,FALSE)</f>
        <v>Overweight</v>
      </c>
      <c r="K1356" s="7" t="str">
        <f>VLOOKUP(A1356,'Data Analysis'!A1355:Q3690,12,FALSE)</f>
        <v>Prediabetes</v>
      </c>
      <c r="L1356" s="7" t="str">
        <f>VLOOKUP(A1356,'Data Analysis'!A1355:Q3690,13,FALSE)</f>
        <v>3-Nov-1989</v>
      </c>
      <c r="M1356" s="7">
        <f>VLOOKUP(A1356,'Data Analysis'!A1355:Q3690,14,FALSE)</f>
        <v>8021.11</v>
      </c>
      <c r="N1356" s="7" t="str">
        <f>VLOOKUP(A1356,'Data Analysis'!A1355:Q3690,16,FALSE)</f>
        <v>tier - 2</v>
      </c>
      <c r="O1356" s="7" t="str">
        <f>VLOOKUP(A1356,'Data Analysis'!A1355:Q3690,15,FALSE)</f>
        <v>tier - 1</v>
      </c>
      <c r="P1356" s="7">
        <f>VLOOKUP(A1356,'Data Analysis'!A1355:Q3690,2,FALSE)</f>
        <v>33</v>
      </c>
      <c r="Q1356" s="7">
        <f>VLOOKUP(A1357,'Data Analysis'!A1356:Q3691,2,FALSE)</f>
        <v>42</v>
      </c>
    </row>
    <row r="1357" ht="15.6" spans="1:17">
      <c r="A1357" s="9" t="s">
        <v>2712</v>
      </c>
      <c r="B1357" s="7" t="str">
        <f>VLOOKUP(A1357,'Data Analysis'!A1356:Q3691,4,FALSE)</f>
        <v>  Amelia B</v>
      </c>
      <c r="C1357" s="7">
        <f>VLOOKUP(A1357,'Data Analysis'!A1356:Q3691,5,FALSE)</f>
        <v>24.985</v>
      </c>
      <c r="D1357" s="7">
        <f>VLOOKUP(A1357,'Data Analysis'!A1356:Q3691,6,FALSE)</f>
        <v>4.56</v>
      </c>
      <c r="E1357" s="7" t="str">
        <f>VLOOKUP(A1357,'Data Analysis'!A1356:Q3691,7,FALSE)</f>
        <v>No</v>
      </c>
      <c r="F1357" s="7" t="str">
        <f>VLOOKUP(A1357,'Data Analysis'!A1356:Q3691,9,FALSE)</f>
        <v>No</v>
      </c>
      <c r="G1357" s="7" t="str">
        <f>VLOOKUP(A1357,'Data Analysis'!A1356:Q3691,8,FALSE)</f>
        <v>No</v>
      </c>
      <c r="H1357" s="7">
        <f>VLOOKUP(A1357,'Data Analysis'!A1356:Q3691,10,FALSE)</f>
        <v>0</v>
      </c>
      <c r="I1357" s="7" t="str">
        <f>VLOOKUP(A1357,'Data Analysis'!A1356:Q3691,17,FALSE)</f>
        <v>No</v>
      </c>
      <c r="J1357" s="7" t="str">
        <f>VLOOKUP(A1357,'Data Analysis'!A1356:Q3691,11,FALSE)</f>
        <v>Overweight</v>
      </c>
      <c r="K1357" s="7" t="str">
        <f>VLOOKUP(A1357,'Data Analysis'!A1356:Q3691,12,FALSE)</f>
        <v>Normal</v>
      </c>
      <c r="L1357" s="7" t="str">
        <f>VLOOKUP(A1357,'Data Analysis'!A1356:Q3691,13,FALSE)</f>
        <v>8-Nov-1980</v>
      </c>
      <c r="M1357" s="7">
        <f>VLOOKUP(A1357,'Data Analysis'!A1356:Q3691,14,FALSE)</f>
        <v>8017.06</v>
      </c>
      <c r="N1357" s="7" t="str">
        <f>VLOOKUP(A1357,'Data Analysis'!A1356:Q3691,16,FALSE)</f>
        <v>tier - 2</v>
      </c>
      <c r="O1357" s="7" t="str">
        <f>VLOOKUP(A1357,'Data Analysis'!A1356:Q3691,15,FALSE)</f>
        <v>tier - 2</v>
      </c>
      <c r="P1357" s="7">
        <f>VLOOKUP(A1357,'Data Analysis'!A1356:Q3691,2,FALSE)</f>
        <v>42</v>
      </c>
      <c r="Q1357" s="7">
        <f>VLOOKUP(A1358,'Data Analysis'!A1357:Q3692,2,FALSE)</f>
        <v>27</v>
      </c>
    </row>
    <row r="1358" ht="15.6" spans="1:17">
      <c r="A1358" s="9" t="s">
        <v>2714</v>
      </c>
      <c r="B1358" s="7" t="str">
        <f>VLOOKUP(A1358,'Data Analysis'!A1357:Q3692,4,FALSE)</f>
        <v>  Jackie J</v>
      </c>
      <c r="C1358" s="7">
        <f>VLOOKUP(A1358,'Data Analysis'!A1357:Q3692,5,FALSE)</f>
        <v>39.42</v>
      </c>
      <c r="D1358" s="7">
        <f>VLOOKUP(A1358,'Data Analysis'!A1357:Q3692,6,FALSE)</f>
        <v>4.72</v>
      </c>
      <c r="E1358" s="7" t="str">
        <f>VLOOKUP(A1358,'Data Analysis'!A1357:Q3692,7,FALSE)</f>
        <v>yes</v>
      </c>
      <c r="F1358" s="7" t="str">
        <f>VLOOKUP(A1358,'Data Analysis'!A1357:Q3692,9,FALSE)</f>
        <v>No</v>
      </c>
      <c r="G1358" s="7" t="str">
        <f>VLOOKUP(A1358,'Data Analysis'!A1357:Q3692,8,FALSE)</f>
        <v>No</v>
      </c>
      <c r="H1358" s="7">
        <f>VLOOKUP(A1358,'Data Analysis'!A1357:Q3692,10,FALSE)</f>
        <v>1</v>
      </c>
      <c r="I1358" s="7" t="str">
        <f>VLOOKUP(A1358,'Data Analysis'!A1357:Q3692,17,FALSE)</f>
        <v>No</v>
      </c>
      <c r="J1358" s="7" t="str">
        <f>VLOOKUP(A1358,'Data Analysis'!A1357:Q3692,11,FALSE)</f>
        <v>Obesity</v>
      </c>
      <c r="K1358" s="7" t="str">
        <f>VLOOKUP(A1358,'Data Analysis'!A1357:Q3692,12,FALSE)</f>
        <v>Normal</v>
      </c>
      <c r="L1358" s="7" t="str">
        <f>VLOOKUP(A1358,'Data Analysis'!A1357:Q3692,13,FALSE)</f>
        <v>18-Sep-1995</v>
      </c>
      <c r="M1358" s="7">
        <f>VLOOKUP(A1358,'Data Analysis'!A1357:Q3692,14,FALSE)</f>
        <v>8014.62</v>
      </c>
      <c r="N1358" s="7" t="str">
        <f>VLOOKUP(A1358,'Data Analysis'!A1357:Q3692,16,FALSE)</f>
        <v>tier - 2</v>
      </c>
      <c r="O1358" s="7" t="str">
        <f>VLOOKUP(A1358,'Data Analysis'!A1357:Q3692,15,FALSE)</f>
        <v>tier - 3</v>
      </c>
      <c r="P1358" s="7">
        <f>VLOOKUP(A1358,'Data Analysis'!A1357:Q3692,2,FALSE)</f>
        <v>27</v>
      </c>
      <c r="Q1358" s="7">
        <f>VLOOKUP(A1359,'Data Analysis'!A1358:Q3693,2,FALSE)</f>
        <v>60</v>
      </c>
    </row>
    <row r="1359" ht="15.6" spans="1:17">
      <c r="A1359" s="9" t="s">
        <v>2716</v>
      </c>
      <c r="B1359" s="7" t="str">
        <f>VLOOKUP(A1359,'Data Analysis'!A1358:Q3693,4,FALSE)</f>
        <v>  Justin</v>
      </c>
      <c r="C1359" s="7">
        <f>VLOOKUP(A1359,'Data Analysis'!A1358:Q3693,5,FALSE)</f>
        <v>16.8</v>
      </c>
      <c r="D1359" s="7">
        <f>VLOOKUP(A1359,'Data Analysis'!A1358:Q3693,6,FALSE)</f>
        <v>7.98</v>
      </c>
      <c r="E1359" s="7" t="str">
        <f>VLOOKUP(A1359,'Data Analysis'!A1358:Q3693,7,FALSE)</f>
        <v>No</v>
      </c>
      <c r="F1359" s="7" t="str">
        <f>VLOOKUP(A1359,'Data Analysis'!A1358:Q3693,9,FALSE)</f>
        <v>No</v>
      </c>
      <c r="G1359" s="7" t="str">
        <f>VLOOKUP(A1359,'Data Analysis'!A1358:Q3693,8,FALSE)</f>
        <v>No</v>
      </c>
      <c r="H1359" s="7">
        <f>VLOOKUP(A1359,'Data Analysis'!A1358:Q3693,10,FALSE)</f>
        <v>0</v>
      </c>
      <c r="I1359" s="7" t="str">
        <f>VLOOKUP(A1359,'Data Analysis'!A1358:Q3693,17,FALSE)</f>
        <v>No</v>
      </c>
      <c r="J1359" s="7" t="str">
        <f>VLOOKUP(A1359,'Data Analysis'!A1358:Q3693,11,FALSE)</f>
        <v>Normal Weight</v>
      </c>
      <c r="K1359" s="7" t="str">
        <f>VLOOKUP(A1359,'Data Analysis'!A1358:Q3693,12,FALSE)</f>
        <v>Diabetes</v>
      </c>
      <c r="L1359" s="7" t="str">
        <f>VLOOKUP(A1359,'Data Analysis'!A1358:Q3693,13,FALSE)</f>
        <v>22-Aug-1962</v>
      </c>
      <c r="M1359" s="7">
        <f>VLOOKUP(A1359,'Data Analysis'!A1358:Q3693,14,FALSE)</f>
        <v>8004.96</v>
      </c>
      <c r="N1359" s="7" t="str">
        <f>VLOOKUP(A1359,'Data Analysis'!A1358:Q3693,16,FALSE)</f>
        <v>tier - 3</v>
      </c>
      <c r="O1359" s="7" t="str">
        <f>VLOOKUP(A1359,'Data Analysis'!A1358:Q3693,15,FALSE)</f>
        <v>tier - 1</v>
      </c>
      <c r="P1359" s="7">
        <f>VLOOKUP(A1359,'Data Analysis'!A1358:Q3693,2,FALSE)</f>
        <v>60</v>
      </c>
      <c r="Q1359" s="7">
        <f>VLOOKUP(A1360,'Data Analysis'!A1359:Q3694,2,FALSE)</f>
        <v>39</v>
      </c>
    </row>
    <row r="1360" ht="15.6" spans="1:17">
      <c r="A1360" s="9" t="s">
        <v>2718</v>
      </c>
      <c r="B1360" s="7" t="str">
        <f>VLOOKUP(A1360,'Data Analysis'!A1359:Q3694,4,FALSE)</f>
        <v>  Kerry</v>
      </c>
      <c r="C1360" s="7">
        <f>VLOOKUP(A1360,'Data Analysis'!A1359:Q3694,5,FALSE)</f>
        <v>23.275</v>
      </c>
      <c r="D1360" s="7">
        <f>VLOOKUP(A1360,'Data Analysis'!A1359:Q3694,6,FALSE)</f>
        <v>6.26</v>
      </c>
      <c r="E1360" s="7" t="str">
        <f>VLOOKUP(A1360,'Data Analysis'!A1359:Q3694,7,FALSE)</f>
        <v>yes</v>
      </c>
      <c r="F1360" s="7" t="str">
        <f>VLOOKUP(A1360,'Data Analysis'!A1359:Q3694,9,FALSE)</f>
        <v>No</v>
      </c>
      <c r="G1360" s="7" t="str">
        <f>VLOOKUP(A1360,'Data Analysis'!A1359:Q3694,8,FALSE)</f>
        <v>Yes</v>
      </c>
      <c r="H1360" s="7">
        <f>VLOOKUP(A1360,'Data Analysis'!A1359:Q3694,10,FALSE)</f>
        <v>1</v>
      </c>
      <c r="I1360" s="7" t="str">
        <f>VLOOKUP(A1360,'Data Analysis'!A1359:Q3694,17,FALSE)</f>
        <v>No</v>
      </c>
      <c r="J1360" s="7" t="str">
        <f>VLOOKUP(A1360,'Data Analysis'!A1359:Q3694,11,FALSE)</f>
        <v>Obesity</v>
      </c>
      <c r="K1360" s="7" t="str">
        <f>VLOOKUP(A1360,'Data Analysis'!A1359:Q3694,12,FALSE)</f>
        <v>Prediabetes</v>
      </c>
      <c r="L1360" s="7" t="str">
        <f>VLOOKUP(A1360,'Data Analysis'!A1359:Q3694,13,FALSE)</f>
        <v>20-Aug-1983</v>
      </c>
      <c r="M1360" s="7">
        <f>VLOOKUP(A1360,'Data Analysis'!A1359:Q3694,14,FALSE)</f>
        <v>7986.48</v>
      </c>
      <c r="N1360" s="7" t="str">
        <f>VLOOKUP(A1360,'Data Analysis'!A1359:Q3694,16,FALSE)</f>
        <v>tier - 2</v>
      </c>
      <c r="O1360" s="7" t="str">
        <f>VLOOKUP(A1360,'Data Analysis'!A1359:Q3694,15,FALSE)</f>
        <v>tier - 3</v>
      </c>
      <c r="P1360" s="7">
        <f>VLOOKUP(A1360,'Data Analysis'!A1359:Q3694,2,FALSE)</f>
        <v>39</v>
      </c>
      <c r="Q1360" s="7">
        <f>VLOOKUP(A1361,'Data Analysis'!A1360:Q3695,2,FALSE)</f>
        <v>39</v>
      </c>
    </row>
    <row r="1361" ht="15.6" spans="1:17">
      <c r="A1361" s="9" t="s">
        <v>2720</v>
      </c>
      <c r="B1361" s="7" t="str">
        <f>VLOOKUP(A1361,'Data Analysis'!A1360:Q3695,4,FALSE)</f>
        <v>  Cindy G</v>
      </c>
      <c r="C1361" s="7">
        <f>VLOOKUP(A1361,'Data Analysis'!A1360:Q3695,5,FALSE)</f>
        <v>22.8</v>
      </c>
      <c r="D1361" s="7">
        <f>VLOOKUP(A1361,'Data Analysis'!A1360:Q3695,6,FALSE)</f>
        <v>4.29</v>
      </c>
      <c r="E1361" s="7" t="str">
        <f>VLOOKUP(A1361,'Data Analysis'!A1360:Q3695,7,FALSE)</f>
        <v>yes</v>
      </c>
      <c r="F1361" s="7" t="str">
        <f>VLOOKUP(A1361,'Data Analysis'!A1360:Q3695,9,FALSE)</f>
        <v>No</v>
      </c>
      <c r="G1361" s="7" t="str">
        <f>VLOOKUP(A1361,'Data Analysis'!A1360:Q3695,8,FALSE)</f>
        <v>Yes</v>
      </c>
      <c r="H1361" s="7">
        <f>VLOOKUP(A1361,'Data Analysis'!A1360:Q3695,10,FALSE)</f>
        <v>1</v>
      </c>
      <c r="I1361" s="7" t="str">
        <f>VLOOKUP(A1361,'Data Analysis'!A1360:Q3695,17,FALSE)</f>
        <v>No</v>
      </c>
      <c r="J1361" s="7" t="str">
        <f>VLOOKUP(A1361,'Data Analysis'!A1360:Q3695,11,FALSE)</f>
        <v>Normal Weight</v>
      </c>
      <c r="K1361" s="7" t="str">
        <f>VLOOKUP(A1361,'Data Analysis'!A1360:Q3695,12,FALSE)</f>
        <v>Normal</v>
      </c>
      <c r="L1361" s="7" t="str">
        <f>VLOOKUP(A1361,'Data Analysis'!A1360:Q3695,13,FALSE)</f>
        <v>28-Aug-1983</v>
      </c>
      <c r="M1361" s="7">
        <f>VLOOKUP(A1361,'Data Analysis'!A1360:Q3695,14,FALSE)</f>
        <v>7985.82</v>
      </c>
      <c r="N1361" s="7" t="str">
        <f>VLOOKUP(A1361,'Data Analysis'!A1360:Q3695,16,FALSE)</f>
        <v>tier - 2</v>
      </c>
      <c r="O1361" s="7" t="str">
        <f>VLOOKUP(A1361,'Data Analysis'!A1360:Q3695,15,FALSE)</f>
        <v>tier - 1</v>
      </c>
      <c r="P1361" s="7">
        <f>VLOOKUP(A1361,'Data Analysis'!A1360:Q3695,2,FALSE)</f>
        <v>39</v>
      </c>
      <c r="Q1361" s="7">
        <f>VLOOKUP(A1362,'Data Analysis'!A1361:Q3696,2,FALSE)</f>
        <v>50</v>
      </c>
    </row>
    <row r="1362" ht="15.6" spans="1:17">
      <c r="A1362" s="9" t="s">
        <v>2722</v>
      </c>
      <c r="B1362" s="7" t="str">
        <f>VLOOKUP(A1362,'Data Analysis'!A1361:Q3696,4,FALSE)</f>
        <v>  Gennaro</v>
      </c>
      <c r="C1362" s="7">
        <f>VLOOKUP(A1362,'Data Analysis'!A1361:Q3696,5,FALSE)</f>
        <v>24.3</v>
      </c>
      <c r="D1362" s="7">
        <f>VLOOKUP(A1362,'Data Analysis'!A1361:Q3696,6,FALSE)</f>
        <v>5.43</v>
      </c>
      <c r="E1362" s="7" t="str">
        <f>VLOOKUP(A1362,'Data Analysis'!A1361:Q3696,7,FALSE)</f>
        <v>No</v>
      </c>
      <c r="F1362" s="7" t="str">
        <f>VLOOKUP(A1362,'Data Analysis'!A1361:Q3696,9,FALSE)</f>
        <v>No</v>
      </c>
      <c r="G1362" s="7" t="str">
        <f>VLOOKUP(A1362,'Data Analysis'!A1361:Q3696,8,FALSE)</f>
        <v>No</v>
      </c>
      <c r="H1362" s="7">
        <f>VLOOKUP(A1362,'Data Analysis'!A1361:Q3696,10,FALSE)</f>
        <v>2</v>
      </c>
      <c r="I1362" s="7" t="str">
        <f>VLOOKUP(A1362,'Data Analysis'!A1361:Q3696,17,FALSE)</f>
        <v>No</v>
      </c>
      <c r="J1362" s="7" t="str">
        <f>VLOOKUP(A1362,'Data Analysis'!A1361:Q3696,11,FALSE)</f>
        <v>Obesity</v>
      </c>
      <c r="K1362" s="7" t="str">
        <f>VLOOKUP(A1362,'Data Analysis'!A1361:Q3696,12,FALSE)</f>
        <v>Normal</v>
      </c>
      <c r="L1362" s="7" t="str">
        <f>VLOOKUP(A1362,'Data Analysis'!A1361:Q3696,13,FALSE)</f>
        <v>23-Nov-1972</v>
      </c>
      <c r="M1362" s="7">
        <f>VLOOKUP(A1362,'Data Analysis'!A1361:Q3696,14,FALSE)</f>
        <v>7980.34</v>
      </c>
      <c r="N1362" s="7" t="str">
        <f>VLOOKUP(A1362,'Data Analysis'!A1361:Q3696,16,FALSE)</f>
        <v>tier - 2</v>
      </c>
      <c r="O1362" s="7" t="str">
        <f>VLOOKUP(A1362,'Data Analysis'!A1361:Q3696,15,FALSE)</f>
        <v>tier - 2</v>
      </c>
      <c r="P1362" s="7">
        <f>VLOOKUP(A1362,'Data Analysis'!A1361:Q3696,2,FALSE)</f>
        <v>50</v>
      </c>
      <c r="Q1362" s="7">
        <f>VLOOKUP(A1363,'Data Analysis'!A1362:Q3697,2,FALSE)</f>
        <v>47</v>
      </c>
    </row>
    <row r="1363" ht="15.6" spans="1:17">
      <c r="A1363" s="9" t="s">
        <v>2724</v>
      </c>
      <c r="B1363" s="7" t="str">
        <f>VLOOKUP(A1363,'Data Analysis'!A1362:Q3697,4,FALSE)</f>
        <v>  Terry</v>
      </c>
      <c r="C1363" s="7">
        <f>VLOOKUP(A1363,'Data Analysis'!A1362:Q3697,5,FALSE)</f>
        <v>25.13</v>
      </c>
      <c r="D1363" s="7">
        <f>VLOOKUP(A1363,'Data Analysis'!A1362:Q3697,6,FALSE)</f>
        <v>8</v>
      </c>
      <c r="E1363" s="7" t="str">
        <f>VLOOKUP(A1363,'Data Analysis'!A1362:Q3697,7,FALSE)</f>
        <v>yes</v>
      </c>
      <c r="F1363" s="7" t="str">
        <f>VLOOKUP(A1363,'Data Analysis'!A1362:Q3697,9,FALSE)</f>
        <v>No</v>
      </c>
      <c r="G1363" s="7" t="str">
        <f>VLOOKUP(A1363,'Data Analysis'!A1362:Q3697,8,FALSE)</f>
        <v>No</v>
      </c>
      <c r="H1363" s="7">
        <f>VLOOKUP(A1363,'Data Analysis'!A1362:Q3697,10,FALSE)</f>
        <v>1</v>
      </c>
      <c r="I1363" s="7" t="str">
        <f>VLOOKUP(A1363,'Data Analysis'!A1362:Q3697,17,FALSE)</f>
        <v>No</v>
      </c>
      <c r="J1363" s="7" t="str">
        <f>VLOOKUP(A1363,'Data Analysis'!A1362:Q3697,11,FALSE)</f>
        <v>Obesity</v>
      </c>
      <c r="K1363" s="7" t="str">
        <f>VLOOKUP(A1363,'Data Analysis'!A1362:Q3697,12,FALSE)</f>
        <v>Diabetes</v>
      </c>
      <c r="L1363" s="7" t="str">
        <f>VLOOKUP(A1363,'Data Analysis'!A1362:Q3697,13,FALSE)</f>
        <v>10-Aug-1975</v>
      </c>
      <c r="M1363" s="7">
        <f>VLOOKUP(A1363,'Data Analysis'!A1362:Q3697,14,FALSE)</f>
        <v>7966.81</v>
      </c>
      <c r="N1363" s="7" t="str">
        <f>VLOOKUP(A1363,'Data Analysis'!A1362:Q3697,16,FALSE)</f>
        <v>tier - 2</v>
      </c>
      <c r="O1363" s="7" t="str">
        <f>VLOOKUP(A1363,'Data Analysis'!A1362:Q3697,15,FALSE)</f>
        <v>tier - 2</v>
      </c>
      <c r="P1363" s="7">
        <f>VLOOKUP(A1363,'Data Analysis'!A1362:Q3697,2,FALSE)</f>
        <v>47</v>
      </c>
      <c r="Q1363" s="7">
        <f>VLOOKUP(A1364,'Data Analysis'!A1363:Q3698,2,FALSE)</f>
        <v>52</v>
      </c>
    </row>
    <row r="1364" ht="15.6" spans="1:17">
      <c r="A1364" s="9" t="s">
        <v>2726</v>
      </c>
      <c r="B1364" s="7" t="str">
        <f>VLOOKUP(A1364,'Data Analysis'!A1363:Q3698,4,FALSE)</f>
        <v>  Patrick J</v>
      </c>
      <c r="C1364" s="7">
        <f>VLOOKUP(A1364,'Data Analysis'!A1363:Q3698,5,FALSE)</f>
        <v>22.72</v>
      </c>
      <c r="D1364" s="7">
        <f>VLOOKUP(A1364,'Data Analysis'!A1363:Q3698,6,FALSE)</f>
        <v>9.96</v>
      </c>
      <c r="E1364" s="7" t="str">
        <f>VLOOKUP(A1364,'Data Analysis'!A1363:Q3698,7,FALSE)</f>
        <v>yes</v>
      </c>
      <c r="F1364" s="7" t="str">
        <f>VLOOKUP(A1364,'Data Analysis'!A1363:Q3698,9,FALSE)</f>
        <v>No</v>
      </c>
      <c r="G1364" s="7" t="str">
        <f>VLOOKUP(A1364,'Data Analysis'!A1363:Q3698,8,FALSE)</f>
        <v>No</v>
      </c>
      <c r="H1364" s="7">
        <f>VLOOKUP(A1364,'Data Analysis'!A1363:Q3698,10,FALSE)</f>
        <v>2</v>
      </c>
      <c r="I1364" s="7" t="str">
        <f>VLOOKUP(A1364,'Data Analysis'!A1363:Q3698,17,FALSE)</f>
        <v>No</v>
      </c>
      <c r="J1364" s="7" t="str">
        <f>VLOOKUP(A1364,'Data Analysis'!A1363:Q3698,11,FALSE)</f>
        <v>Overweight</v>
      </c>
      <c r="K1364" s="7" t="str">
        <f>VLOOKUP(A1364,'Data Analysis'!A1363:Q3698,12,FALSE)</f>
        <v>Diabetes</v>
      </c>
      <c r="L1364" s="7" t="str">
        <f>VLOOKUP(A1364,'Data Analysis'!A1363:Q3698,13,FALSE)</f>
        <v>19-Jun-1970</v>
      </c>
      <c r="M1364" s="7">
        <f>VLOOKUP(A1364,'Data Analysis'!A1363:Q3698,14,FALSE)</f>
        <v>7958.13</v>
      </c>
      <c r="N1364" s="7" t="str">
        <f>VLOOKUP(A1364,'Data Analysis'!A1363:Q3698,16,FALSE)</f>
        <v>tier - 2</v>
      </c>
      <c r="O1364" s="7" t="str">
        <f>VLOOKUP(A1364,'Data Analysis'!A1363:Q3698,15,FALSE)</f>
        <v>tier - 2</v>
      </c>
      <c r="P1364" s="7">
        <f>VLOOKUP(A1364,'Data Analysis'!A1363:Q3698,2,FALSE)</f>
        <v>52</v>
      </c>
      <c r="Q1364" s="7">
        <f>VLOOKUP(A1365,'Data Analysis'!A1364:Q3699,2,FALSE)</f>
        <v>41</v>
      </c>
    </row>
    <row r="1365" ht="15.6" spans="1:17">
      <c r="A1365" s="9" t="s">
        <v>2728</v>
      </c>
      <c r="B1365" s="7" t="str">
        <f>VLOOKUP(A1365,'Data Analysis'!A1364:Q3699,4,FALSE)</f>
        <v>  Keara</v>
      </c>
      <c r="C1365" s="7">
        <f>VLOOKUP(A1365,'Data Analysis'!A1364:Q3699,5,FALSE)</f>
        <v>32.6</v>
      </c>
      <c r="D1365" s="7">
        <f>VLOOKUP(A1365,'Data Analysis'!A1364:Q3699,6,FALSE)</f>
        <v>6.8</v>
      </c>
      <c r="E1365" s="7" t="str">
        <f>VLOOKUP(A1365,'Data Analysis'!A1364:Q3699,7,FALSE)</f>
        <v>yes</v>
      </c>
      <c r="F1365" s="7" t="str">
        <f>VLOOKUP(A1365,'Data Analysis'!A1364:Q3699,9,FALSE)</f>
        <v>No</v>
      </c>
      <c r="G1365" s="7" t="str">
        <f>VLOOKUP(A1365,'Data Analysis'!A1364:Q3699,8,FALSE)</f>
        <v>No</v>
      </c>
      <c r="H1365" s="7">
        <f>VLOOKUP(A1365,'Data Analysis'!A1364:Q3699,10,FALSE)</f>
        <v>0</v>
      </c>
      <c r="I1365" s="7" t="str">
        <f>VLOOKUP(A1365,'Data Analysis'!A1364:Q3699,17,FALSE)</f>
        <v>No</v>
      </c>
      <c r="J1365" s="7" t="str">
        <f>VLOOKUP(A1365,'Data Analysis'!A1364:Q3699,11,FALSE)</f>
        <v>Obesity</v>
      </c>
      <c r="K1365" s="7" t="str">
        <f>VLOOKUP(A1365,'Data Analysis'!A1364:Q3699,12,FALSE)</f>
        <v>Diabetes</v>
      </c>
      <c r="L1365" s="7" t="str">
        <f>VLOOKUP(A1365,'Data Analysis'!A1364:Q3699,13,FALSE)</f>
        <v>28-Dec-1981</v>
      </c>
      <c r="M1365" s="7">
        <f>VLOOKUP(A1365,'Data Analysis'!A1364:Q3699,14,FALSE)</f>
        <v>7954.52</v>
      </c>
      <c r="N1365" s="7" t="str">
        <f>VLOOKUP(A1365,'Data Analysis'!A1364:Q3699,16,FALSE)</f>
        <v>tier - 2</v>
      </c>
      <c r="O1365" s="7" t="str">
        <f>VLOOKUP(A1365,'Data Analysis'!A1364:Q3699,15,FALSE)</f>
        <v>tier - 2</v>
      </c>
      <c r="P1365" s="7">
        <f>VLOOKUP(A1365,'Data Analysis'!A1364:Q3699,2,FALSE)</f>
        <v>41</v>
      </c>
      <c r="Q1365" s="7">
        <f>VLOOKUP(A1366,'Data Analysis'!A1365:Q3700,2,FALSE)</f>
        <v>56</v>
      </c>
    </row>
    <row r="1366" ht="15.6" spans="1:17">
      <c r="A1366" s="9" t="s">
        <v>2730</v>
      </c>
      <c r="B1366" s="7" t="str">
        <f>VLOOKUP(A1366,'Data Analysis'!A1365:Q3700,4,FALSE)</f>
        <v>  Nicole</v>
      </c>
      <c r="C1366" s="7">
        <f>VLOOKUP(A1366,'Data Analysis'!A1365:Q3700,5,FALSE)</f>
        <v>17.28</v>
      </c>
      <c r="D1366" s="7">
        <f>VLOOKUP(A1366,'Data Analysis'!A1365:Q3700,6,FALSE)</f>
        <v>6.22</v>
      </c>
      <c r="E1366" s="7" t="str">
        <f>VLOOKUP(A1366,'Data Analysis'!A1365:Q3700,7,FALSE)</f>
        <v>yes</v>
      </c>
      <c r="F1366" s="7" t="str">
        <f>VLOOKUP(A1366,'Data Analysis'!A1365:Q3700,9,FALSE)</f>
        <v>No</v>
      </c>
      <c r="G1366" s="7" t="str">
        <f>VLOOKUP(A1366,'Data Analysis'!A1365:Q3700,8,FALSE)</f>
        <v>No</v>
      </c>
      <c r="H1366" s="7">
        <f>VLOOKUP(A1366,'Data Analysis'!A1365:Q3700,10,FALSE)</f>
        <v>2</v>
      </c>
      <c r="I1366" s="7" t="str">
        <f>VLOOKUP(A1366,'Data Analysis'!A1365:Q3700,17,FALSE)</f>
        <v>No</v>
      </c>
      <c r="J1366" s="7" t="str">
        <f>VLOOKUP(A1366,'Data Analysis'!A1365:Q3700,11,FALSE)</f>
        <v>Normal Weight</v>
      </c>
      <c r="K1366" s="7" t="str">
        <f>VLOOKUP(A1366,'Data Analysis'!A1365:Q3700,12,FALSE)</f>
        <v>Prediabetes</v>
      </c>
      <c r="L1366" s="7" t="str">
        <f>VLOOKUP(A1366,'Data Analysis'!A1365:Q3700,13,FALSE)</f>
        <v>9-Jul-1966</v>
      </c>
      <c r="M1366" s="7">
        <f>VLOOKUP(A1366,'Data Analysis'!A1365:Q3700,14,FALSE)</f>
        <v>7953.72</v>
      </c>
      <c r="N1366" s="7" t="str">
        <f>VLOOKUP(A1366,'Data Analysis'!A1365:Q3700,16,FALSE)</f>
        <v>tier - 3</v>
      </c>
      <c r="O1366" s="7" t="str">
        <f>VLOOKUP(A1366,'Data Analysis'!A1365:Q3700,15,FALSE)</f>
        <v>tier - 3</v>
      </c>
      <c r="P1366" s="7">
        <f>VLOOKUP(A1366,'Data Analysis'!A1365:Q3700,2,FALSE)</f>
        <v>56</v>
      </c>
      <c r="Q1366" s="7">
        <f>VLOOKUP(A1367,'Data Analysis'!A1366:Q3701,2,FALSE)</f>
        <v>35</v>
      </c>
    </row>
    <row r="1367" ht="15.6" spans="1:17">
      <c r="A1367" s="9" t="s">
        <v>2732</v>
      </c>
      <c r="B1367" s="7" t="str">
        <f>VLOOKUP(A1367,'Data Analysis'!A1366:Q3701,4,FALSE)</f>
        <v>  Katena</v>
      </c>
      <c r="C1367" s="7">
        <f>VLOOKUP(A1367,'Data Analysis'!A1366:Q3701,5,FALSE)</f>
        <v>27.92</v>
      </c>
      <c r="D1367" s="7">
        <f>VLOOKUP(A1367,'Data Analysis'!A1366:Q3701,6,FALSE)</f>
        <v>5.79</v>
      </c>
      <c r="E1367" s="7" t="str">
        <f>VLOOKUP(A1367,'Data Analysis'!A1366:Q3701,7,FALSE)</f>
        <v>No</v>
      </c>
      <c r="F1367" s="7" t="str">
        <f>VLOOKUP(A1367,'Data Analysis'!A1366:Q3701,9,FALSE)</f>
        <v>No</v>
      </c>
      <c r="G1367" s="7" t="str">
        <f>VLOOKUP(A1367,'Data Analysis'!A1366:Q3701,8,FALSE)</f>
        <v>No</v>
      </c>
      <c r="H1367" s="7">
        <f>VLOOKUP(A1367,'Data Analysis'!A1366:Q3701,10,FALSE)</f>
        <v>1</v>
      </c>
      <c r="I1367" s="7" t="str">
        <f>VLOOKUP(A1367,'Data Analysis'!A1366:Q3701,17,FALSE)</f>
        <v>No</v>
      </c>
      <c r="J1367" s="7" t="str">
        <f>VLOOKUP(A1367,'Data Analysis'!A1366:Q3701,11,FALSE)</f>
        <v>Obesity</v>
      </c>
      <c r="K1367" s="7" t="str">
        <f>VLOOKUP(A1367,'Data Analysis'!A1366:Q3701,12,FALSE)</f>
        <v>Prediabetes</v>
      </c>
      <c r="L1367" s="7" t="str">
        <f>VLOOKUP(A1367,'Data Analysis'!A1366:Q3701,13,FALSE)</f>
        <v>29-Oct-1987</v>
      </c>
      <c r="M1367" s="7">
        <f>VLOOKUP(A1367,'Data Analysis'!A1366:Q3701,14,FALSE)</f>
        <v>7948.22</v>
      </c>
      <c r="N1367" s="7" t="str">
        <f>VLOOKUP(A1367,'Data Analysis'!A1366:Q3701,16,FALSE)</f>
        <v>tier - 2</v>
      </c>
      <c r="O1367" s="7" t="str">
        <f>VLOOKUP(A1367,'Data Analysis'!A1366:Q3701,15,FALSE)</f>
        <v>tier - 3</v>
      </c>
      <c r="P1367" s="7">
        <f>VLOOKUP(A1367,'Data Analysis'!A1366:Q3701,2,FALSE)</f>
        <v>35</v>
      </c>
      <c r="Q1367" s="7">
        <f>VLOOKUP(A1368,'Data Analysis'!A1367:Q3702,2,FALSE)</f>
        <v>45</v>
      </c>
    </row>
    <row r="1368" ht="15.6" spans="1:17">
      <c r="A1368" s="9" t="s">
        <v>2734</v>
      </c>
      <c r="B1368" s="7" t="str">
        <f>VLOOKUP(A1368,'Data Analysis'!A1367:Q3702,4,FALSE)</f>
        <v>  Bean K</v>
      </c>
      <c r="C1368" s="7">
        <f>VLOOKUP(A1368,'Data Analysis'!A1367:Q3702,5,FALSE)</f>
        <v>38.285</v>
      </c>
      <c r="D1368" s="7">
        <f>VLOOKUP(A1368,'Data Analysis'!A1367:Q3702,6,FALSE)</f>
        <v>5.41</v>
      </c>
      <c r="E1368" s="7" t="str">
        <f>VLOOKUP(A1368,'Data Analysis'!A1367:Q3702,7,FALSE)</f>
        <v>No</v>
      </c>
      <c r="F1368" s="7" t="str">
        <f>VLOOKUP(A1368,'Data Analysis'!A1367:Q3702,9,FALSE)</f>
        <v>No</v>
      </c>
      <c r="G1368" s="7" t="str">
        <f>VLOOKUP(A1368,'Data Analysis'!A1367:Q3702,8,FALSE)</f>
        <v>No</v>
      </c>
      <c r="H1368" s="7">
        <f>VLOOKUP(A1368,'Data Analysis'!A1367:Q3702,10,FALSE)</f>
        <v>0</v>
      </c>
      <c r="I1368" s="7" t="str">
        <f>VLOOKUP(A1368,'Data Analysis'!A1367:Q3702,17,FALSE)</f>
        <v>No</v>
      </c>
      <c r="J1368" s="7" t="str">
        <f>VLOOKUP(A1368,'Data Analysis'!A1367:Q3702,11,FALSE)</f>
        <v>Obesity</v>
      </c>
      <c r="K1368" s="7" t="str">
        <f>VLOOKUP(A1368,'Data Analysis'!A1367:Q3702,12,FALSE)</f>
        <v>Normal</v>
      </c>
      <c r="L1368" s="7" t="str">
        <f>VLOOKUP(A1368,'Data Analysis'!A1367:Q3702,13,FALSE)</f>
        <v>20-Jul-1977</v>
      </c>
      <c r="M1368" s="7">
        <f>VLOOKUP(A1368,'Data Analysis'!A1367:Q3702,14,FALSE)</f>
        <v>7935.29</v>
      </c>
      <c r="N1368" s="7" t="str">
        <f>VLOOKUP(A1368,'Data Analysis'!A1367:Q3702,16,FALSE)</f>
        <v>tier - 2</v>
      </c>
      <c r="O1368" s="7" t="str">
        <f>VLOOKUP(A1368,'Data Analysis'!A1367:Q3702,15,FALSE)</f>
        <v>tier - 1</v>
      </c>
      <c r="P1368" s="7">
        <f>VLOOKUP(A1368,'Data Analysis'!A1367:Q3702,2,FALSE)</f>
        <v>45</v>
      </c>
      <c r="Q1368" s="7">
        <f>VLOOKUP(A1369,'Data Analysis'!A1368:Q3703,2,FALSE)</f>
        <v>60</v>
      </c>
    </row>
    <row r="1369" ht="15.6" spans="1:17">
      <c r="A1369" s="9" t="s">
        <v>2736</v>
      </c>
      <c r="B1369" s="7" t="str">
        <f>VLOOKUP(A1369,'Data Analysis'!A1368:Q3703,4,FALSE)</f>
        <v>  Brian</v>
      </c>
      <c r="C1369" s="7">
        <f>VLOOKUP(A1369,'Data Analysis'!A1368:Q3703,5,FALSE)</f>
        <v>16.48</v>
      </c>
      <c r="D1369" s="7">
        <f>VLOOKUP(A1369,'Data Analysis'!A1368:Q3703,6,FALSE)</f>
        <v>11.05</v>
      </c>
      <c r="E1369" s="7" t="str">
        <f>VLOOKUP(A1369,'Data Analysis'!A1368:Q3703,7,FALSE)</f>
        <v>No</v>
      </c>
      <c r="F1369" s="7" t="str">
        <f>VLOOKUP(A1369,'Data Analysis'!A1368:Q3703,9,FALSE)</f>
        <v>No</v>
      </c>
      <c r="G1369" s="7" t="str">
        <f>VLOOKUP(A1369,'Data Analysis'!A1368:Q3703,8,FALSE)</f>
        <v>No</v>
      </c>
      <c r="H1369" s="7">
        <f>VLOOKUP(A1369,'Data Analysis'!A1368:Q3703,10,FALSE)</f>
        <v>0</v>
      </c>
      <c r="I1369" s="7" t="str">
        <f>VLOOKUP(A1369,'Data Analysis'!A1368:Q3703,17,FALSE)</f>
        <v>No</v>
      </c>
      <c r="J1369" s="7" t="str">
        <f>VLOOKUP(A1369,'Data Analysis'!A1368:Q3703,11,FALSE)</f>
        <v>Overweight</v>
      </c>
      <c r="K1369" s="7" t="str">
        <f>VLOOKUP(A1369,'Data Analysis'!A1368:Q3703,12,FALSE)</f>
        <v>Diabetes</v>
      </c>
      <c r="L1369" s="7" t="str">
        <f>VLOOKUP(A1369,'Data Analysis'!A1368:Q3703,13,FALSE)</f>
        <v>10-Oct-1962</v>
      </c>
      <c r="M1369" s="7">
        <f>VLOOKUP(A1369,'Data Analysis'!A1368:Q3703,14,FALSE)</f>
        <v>7896.41</v>
      </c>
      <c r="N1369" s="7" t="str">
        <f>VLOOKUP(A1369,'Data Analysis'!A1368:Q3703,16,FALSE)</f>
        <v>tier - 3</v>
      </c>
      <c r="O1369" s="7" t="str">
        <f>VLOOKUP(A1369,'Data Analysis'!A1368:Q3703,15,FALSE)</f>
        <v>tier - 2</v>
      </c>
      <c r="P1369" s="7">
        <f>VLOOKUP(A1369,'Data Analysis'!A1368:Q3703,2,FALSE)</f>
        <v>60</v>
      </c>
      <c r="Q1369" s="7">
        <f>VLOOKUP(A1370,'Data Analysis'!A1369:Q3704,2,FALSE)</f>
        <v>28</v>
      </c>
    </row>
    <row r="1370" ht="15.6" spans="1:17">
      <c r="A1370" s="9" t="s">
        <v>2738</v>
      </c>
      <c r="B1370" s="7" t="str">
        <f>VLOOKUP(A1370,'Data Analysis'!A1369:Q3704,4,FALSE)</f>
        <v>  Jan-Patrick</v>
      </c>
      <c r="C1370" s="7">
        <f>VLOOKUP(A1370,'Data Analysis'!A1369:Q3704,5,FALSE)</f>
        <v>38.57</v>
      </c>
      <c r="D1370" s="7">
        <f>VLOOKUP(A1370,'Data Analysis'!A1369:Q3704,6,FALSE)</f>
        <v>6.27</v>
      </c>
      <c r="E1370" s="7" t="str">
        <f>VLOOKUP(A1370,'Data Analysis'!A1369:Q3704,7,FALSE)</f>
        <v>No</v>
      </c>
      <c r="F1370" s="7" t="str">
        <f>VLOOKUP(A1370,'Data Analysis'!A1369:Q3704,9,FALSE)</f>
        <v>No</v>
      </c>
      <c r="G1370" s="7" t="str">
        <f>VLOOKUP(A1370,'Data Analysis'!A1369:Q3704,8,FALSE)</f>
        <v>No</v>
      </c>
      <c r="H1370" s="7">
        <f>VLOOKUP(A1370,'Data Analysis'!A1369:Q3704,10,FALSE)</f>
        <v>0</v>
      </c>
      <c r="I1370" s="7" t="str">
        <f>VLOOKUP(A1370,'Data Analysis'!A1369:Q3704,17,FALSE)</f>
        <v>No</v>
      </c>
      <c r="J1370" s="7" t="str">
        <f>VLOOKUP(A1370,'Data Analysis'!A1369:Q3704,11,FALSE)</f>
        <v>Overweight</v>
      </c>
      <c r="K1370" s="7" t="str">
        <f>VLOOKUP(A1370,'Data Analysis'!A1369:Q3704,12,FALSE)</f>
        <v>Prediabetes</v>
      </c>
      <c r="L1370" s="7" t="str">
        <f>VLOOKUP(A1370,'Data Analysis'!A1369:Q3704,13,FALSE)</f>
        <v>17-Nov-1994</v>
      </c>
      <c r="M1370" s="7">
        <f>VLOOKUP(A1370,'Data Analysis'!A1369:Q3704,14,FALSE)</f>
        <v>7851.85</v>
      </c>
      <c r="N1370" s="7" t="str">
        <f>VLOOKUP(A1370,'Data Analysis'!A1369:Q3704,16,FALSE)</f>
        <v>tier - 2</v>
      </c>
      <c r="O1370" s="7" t="str">
        <f>VLOOKUP(A1370,'Data Analysis'!A1369:Q3704,15,FALSE)</f>
        <v>tier - 3</v>
      </c>
      <c r="P1370" s="7">
        <f>VLOOKUP(A1370,'Data Analysis'!A1369:Q3704,2,FALSE)</f>
        <v>28</v>
      </c>
      <c r="Q1370" s="7">
        <f>VLOOKUP(A1371,'Data Analysis'!A1370:Q3705,2,FALSE)</f>
        <v>21</v>
      </c>
    </row>
    <row r="1371" ht="15.6" spans="1:17">
      <c r="A1371" s="9" t="s">
        <v>2740</v>
      </c>
      <c r="B1371" s="7" t="str">
        <f>VLOOKUP(A1371,'Data Analysis'!A1370:Q3705,4,FALSE)</f>
        <v>  Jesse J</v>
      </c>
      <c r="C1371" s="7">
        <f>VLOOKUP(A1371,'Data Analysis'!A1370:Q3705,5,FALSE)</f>
        <v>43.85</v>
      </c>
      <c r="D1371" s="7">
        <f>VLOOKUP(A1371,'Data Analysis'!A1370:Q3705,6,FALSE)</f>
        <v>4.77</v>
      </c>
      <c r="E1371" s="7" t="str">
        <f>VLOOKUP(A1371,'Data Analysis'!A1370:Q3705,7,FALSE)</f>
        <v>yes</v>
      </c>
      <c r="F1371" s="7" t="str">
        <f>VLOOKUP(A1371,'Data Analysis'!A1370:Q3705,9,FALSE)</f>
        <v>No</v>
      </c>
      <c r="G1371" s="7" t="str">
        <f>VLOOKUP(A1371,'Data Analysis'!A1370:Q3705,8,FALSE)</f>
        <v>No</v>
      </c>
      <c r="H1371" s="7">
        <f>VLOOKUP(A1371,'Data Analysis'!A1370:Q3705,10,FALSE)</f>
        <v>0</v>
      </c>
      <c r="I1371" s="7" t="str">
        <f>VLOOKUP(A1371,'Data Analysis'!A1370:Q3705,17,FALSE)</f>
        <v>No</v>
      </c>
      <c r="J1371" s="7" t="str">
        <f>VLOOKUP(A1371,'Data Analysis'!A1370:Q3705,11,FALSE)</f>
        <v>Overweight</v>
      </c>
      <c r="K1371" s="7" t="str">
        <f>VLOOKUP(A1371,'Data Analysis'!A1370:Q3705,12,FALSE)</f>
        <v>Normal</v>
      </c>
      <c r="L1371" s="7" t="str">
        <f>VLOOKUP(A1371,'Data Analysis'!A1370:Q3705,13,FALSE)</f>
        <v>5-Oct-2001</v>
      </c>
      <c r="M1371" s="7">
        <f>VLOOKUP(A1371,'Data Analysis'!A1370:Q3705,14,FALSE)</f>
        <v>7844.8</v>
      </c>
      <c r="N1371" s="7" t="str">
        <f>VLOOKUP(A1371,'Data Analysis'!A1370:Q3705,16,FALSE)</f>
        <v>tier - 2</v>
      </c>
      <c r="O1371" s="7" t="str">
        <f>VLOOKUP(A1371,'Data Analysis'!A1370:Q3705,15,FALSE)</f>
        <v>tier - 2</v>
      </c>
      <c r="P1371" s="7">
        <f>VLOOKUP(A1371,'Data Analysis'!A1370:Q3705,2,FALSE)</f>
        <v>21</v>
      </c>
      <c r="Q1371" s="7">
        <f>VLOOKUP(A1372,'Data Analysis'!A1371:Q3706,2,FALSE)</f>
        <v>33</v>
      </c>
    </row>
    <row r="1372" ht="15.6" spans="1:17">
      <c r="A1372" s="9" t="s">
        <v>2742</v>
      </c>
      <c r="B1372" s="7" t="str">
        <f>VLOOKUP(A1372,'Data Analysis'!A1371:Q3706,4,FALSE)</f>
        <v>  Lindsey M</v>
      </c>
      <c r="C1372" s="7">
        <f>VLOOKUP(A1372,'Data Analysis'!A1371:Q3706,5,FALSE)</f>
        <v>30.11</v>
      </c>
      <c r="D1372" s="7">
        <f>VLOOKUP(A1372,'Data Analysis'!A1371:Q3706,6,FALSE)</f>
        <v>4.08</v>
      </c>
      <c r="E1372" s="7" t="str">
        <f>VLOOKUP(A1372,'Data Analysis'!A1371:Q3706,7,FALSE)</f>
        <v>No</v>
      </c>
      <c r="F1372" s="7" t="str">
        <f>VLOOKUP(A1372,'Data Analysis'!A1371:Q3706,9,FALSE)</f>
        <v>No</v>
      </c>
      <c r="G1372" s="7" t="str">
        <f>VLOOKUP(A1372,'Data Analysis'!A1371:Q3706,8,FALSE)</f>
        <v>No</v>
      </c>
      <c r="H1372" s="7">
        <f>VLOOKUP(A1372,'Data Analysis'!A1371:Q3706,10,FALSE)</f>
        <v>0</v>
      </c>
      <c r="I1372" s="7" t="str">
        <f>VLOOKUP(A1372,'Data Analysis'!A1371:Q3706,17,FALSE)</f>
        <v>No</v>
      </c>
      <c r="J1372" s="7" t="str">
        <f>VLOOKUP(A1372,'Data Analysis'!A1371:Q3706,11,FALSE)</f>
        <v>Obesity</v>
      </c>
      <c r="K1372" s="7" t="str">
        <f>VLOOKUP(A1372,'Data Analysis'!A1371:Q3706,12,FALSE)</f>
        <v>Normal</v>
      </c>
      <c r="L1372" s="7" t="str">
        <f>VLOOKUP(A1372,'Data Analysis'!A1371:Q3706,13,FALSE)</f>
        <v>12-Oct-1989</v>
      </c>
      <c r="M1372" s="7">
        <f>VLOOKUP(A1372,'Data Analysis'!A1371:Q3706,14,FALSE)</f>
        <v>7824.37</v>
      </c>
      <c r="N1372" s="7" t="str">
        <f>VLOOKUP(A1372,'Data Analysis'!A1371:Q3706,16,FALSE)</f>
        <v>tier - 2</v>
      </c>
      <c r="O1372" s="7" t="str">
        <f>VLOOKUP(A1372,'Data Analysis'!A1371:Q3706,15,FALSE)</f>
        <v>tier - 2</v>
      </c>
      <c r="P1372" s="7">
        <f>VLOOKUP(A1372,'Data Analysis'!A1371:Q3706,2,FALSE)</f>
        <v>33</v>
      </c>
      <c r="Q1372" s="7">
        <f>VLOOKUP(A1373,'Data Analysis'!A1372:Q3707,2,FALSE)</f>
        <v>31</v>
      </c>
    </row>
    <row r="1373" ht="15.6" spans="1:17">
      <c r="A1373" s="9" t="s">
        <v>2744</v>
      </c>
      <c r="B1373" s="7" t="str">
        <f>VLOOKUP(A1373,'Data Analysis'!A1372:Q3707,4,FALSE)</f>
        <v>  Marguerite K</v>
      </c>
      <c r="C1373" s="7">
        <f>VLOOKUP(A1373,'Data Analysis'!A1372:Q3707,5,FALSE)</f>
        <v>31.59</v>
      </c>
      <c r="D1373" s="7">
        <f>VLOOKUP(A1373,'Data Analysis'!A1372:Q3707,6,FALSE)</f>
        <v>6.01</v>
      </c>
      <c r="E1373" s="7" t="str">
        <f>VLOOKUP(A1373,'Data Analysis'!A1372:Q3707,7,FALSE)</f>
        <v>No</v>
      </c>
      <c r="F1373" s="7" t="str">
        <f>VLOOKUP(A1373,'Data Analysis'!A1372:Q3707,9,FALSE)</f>
        <v>No</v>
      </c>
      <c r="G1373" s="7" t="str">
        <f>VLOOKUP(A1373,'Data Analysis'!A1372:Q3707,8,FALSE)</f>
        <v>No</v>
      </c>
      <c r="H1373" s="7">
        <f>VLOOKUP(A1373,'Data Analysis'!A1372:Q3707,10,FALSE)</f>
        <v>0</v>
      </c>
      <c r="I1373" s="7" t="str">
        <f>VLOOKUP(A1373,'Data Analysis'!A1372:Q3707,17,FALSE)</f>
        <v>No</v>
      </c>
      <c r="J1373" s="7" t="str">
        <f>VLOOKUP(A1373,'Data Analysis'!A1372:Q3707,11,FALSE)</f>
        <v>Obesity</v>
      </c>
      <c r="K1373" s="7" t="str">
        <f>VLOOKUP(A1373,'Data Analysis'!A1372:Q3707,12,FALSE)</f>
        <v>Prediabetes</v>
      </c>
      <c r="L1373" s="7" t="str">
        <f>VLOOKUP(A1373,'Data Analysis'!A1372:Q3707,13,FALSE)</f>
        <v>21-Dec-1991</v>
      </c>
      <c r="M1373" s="7">
        <f>VLOOKUP(A1373,'Data Analysis'!A1372:Q3707,14,FALSE)</f>
        <v>7812.67</v>
      </c>
      <c r="N1373" s="7" t="str">
        <f>VLOOKUP(A1373,'Data Analysis'!A1372:Q3707,16,FALSE)</f>
        <v>tier - 2</v>
      </c>
      <c r="O1373" s="7" t="str">
        <f>VLOOKUP(A1373,'Data Analysis'!A1372:Q3707,15,FALSE)</f>
        <v>tier - 1</v>
      </c>
      <c r="P1373" s="7">
        <f>VLOOKUP(A1373,'Data Analysis'!A1372:Q3707,2,FALSE)</f>
        <v>31</v>
      </c>
      <c r="Q1373" s="7">
        <f>VLOOKUP(A1374,'Data Analysis'!A1373:Q3708,2,FALSE)</f>
        <v>48</v>
      </c>
    </row>
    <row r="1374" ht="15.6" spans="1:17">
      <c r="A1374" s="9" t="s">
        <v>2746</v>
      </c>
      <c r="B1374" s="7" t="str">
        <f>VLOOKUP(A1374,'Data Analysis'!A1373:Q3708,4,FALSE)</f>
        <v>  Travis</v>
      </c>
      <c r="C1374" s="7">
        <f>VLOOKUP(A1374,'Data Analysis'!A1373:Q3708,5,FALSE)</f>
        <v>40.15</v>
      </c>
      <c r="D1374" s="7">
        <f>VLOOKUP(A1374,'Data Analysis'!A1373:Q3708,6,FALSE)</f>
        <v>11.84</v>
      </c>
      <c r="E1374" s="7" t="str">
        <f>VLOOKUP(A1374,'Data Analysis'!A1373:Q3708,7,FALSE)</f>
        <v>No</v>
      </c>
      <c r="F1374" s="7" t="str">
        <f>VLOOKUP(A1374,'Data Analysis'!A1373:Q3708,9,FALSE)</f>
        <v>No</v>
      </c>
      <c r="G1374" s="7" t="str">
        <f>VLOOKUP(A1374,'Data Analysis'!A1373:Q3708,8,FALSE)</f>
        <v>No</v>
      </c>
      <c r="H1374" s="7">
        <f>VLOOKUP(A1374,'Data Analysis'!A1373:Q3708,10,FALSE)</f>
        <v>0</v>
      </c>
      <c r="I1374" s="7" t="str">
        <f>VLOOKUP(A1374,'Data Analysis'!A1373:Q3708,17,FALSE)</f>
        <v>No</v>
      </c>
      <c r="J1374" s="7" t="str">
        <f>VLOOKUP(A1374,'Data Analysis'!A1373:Q3708,11,FALSE)</f>
        <v>Obesity</v>
      </c>
      <c r="K1374" s="7" t="str">
        <f>VLOOKUP(A1374,'Data Analysis'!A1373:Q3708,12,FALSE)</f>
        <v>Diabetes</v>
      </c>
      <c r="L1374" s="7" t="str">
        <f>VLOOKUP(A1374,'Data Analysis'!A1373:Q3708,13,FALSE)</f>
        <v>9-Nov-1974</v>
      </c>
      <c r="M1374" s="7">
        <f>VLOOKUP(A1374,'Data Analysis'!A1373:Q3708,14,FALSE)</f>
        <v>7804.16</v>
      </c>
      <c r="N1374" s="7" t="str">
        <f>VLOOKUP(A1374,'Data Analysis'!A1373:Q3708,16,FALSE)</f>
        <v>tier - 2</v>
      </c>
      <c r="O1374" s="7" t="str">
        <f>VLOOKUP(A1374,'Data Analysis'!A1373:Q3708,15,FALSE)</f>
        <v>tier - 3</v>
      </c>
      <c r="P1374" s="7">
        <f>VLOOKUP(A1374,'Data Analysis'!A1373:Q3708,2,FALSE)</f>
        <v>48</v>
      </c>
      <c r="Q1374" s="7">
        <f>VLOOKUP(A1375,'Data Analysis'!A1374:Q3709,2,FALSE)</f>
        <v>25</v>
      </c>
    </row>
    <row r="1375" ht="15.6" spans="1:17">
      <c r="A1375" s="9" t="s">
        <v>2748</v>
      </c>
      <c r="B1375" s="7" t="str">
        <f>VLOOKUP(A1375,'Data Analysis'!A1374:Q3709,4,FALSE)</f>
        <v>  Ricky</v>
      </c>
      <c r="C1375" s="7">
        <f>VLOOKUP(A1375,'Data Analysis'!A1374:Q3709,5,FALSE)</f>
        <v>40.7</v>
      </c>
      <c r="D1375" s="7">
        <f>VLOOKUP(A1375,'Data Analysis'!A1374:Q3709,6,FALSE)</f>
        <v>6.27</v>
      </c>
      <c r="E1375" s="7" t="str">
        <f>VLOOKUP(A1375,'Data Analysis'!A1374:Q3709,7,FALSE)</f>
        <v>yes</v>
      </c>
      <c r="F1375" s="7" t="str">
        <f>VLOOKUP(A1375,'Data Analysis'!A1374:Q3709,9,FALSE)</f>
        <v>No</v>
      </c>
      <c r="G1375" s="7" t="str">
        <f>VLOOKUP(A1375,'Data Analysis'!A1374:Q3709,8,FALSE)</f>
        <v>Yes</v>
      </c>
      <c r="H1375" s="7">
        <f>VLOOKUP(A1375,'Data Analysis'!A1374:Q3709,10,FALSE)</f>
        <v>1</v>
      </c>
      <c r="I1375" s="7" t="str">
        <f>VLOOKUP(A1375,'Data Analysis'!A1374:Q3709,17,FALSE)</f>
        <v>No</v>
      </c>
      <c r="J1375" s="7" t="str">
        <f>VLOOKUP(A1375,'Data Analysis'!A1374:Q3709,11,FALSE)</f>
        <v>Obesity</v>
      </c>
      <c r="K1375" s="7" t="str">
        <f>VLOOKUP(A1375,'Data Analysis'!A1374:Q3709,12,FALSE)</f>
        <v>Prediabetes</v>
      </c>
      <c r="L1375" s="7" t="str">
        <f>VLOOKUP(A1375,'Data Analysis'!A1374:Q3709,13,FALSE)</f>
        <v>2-Dec-1997</v>
      </c>
      <c r="M1375" s="7">
        <f>VLOOKUP(A1375,'Data Analysis'!A1374:Q3709,14,FALSE)</f>
        <v>7803.77</v>
      </c>
      <c r="N1375" s="7" t="str">
        <f>VLOOKUP(A1375,'Data Analysis'!A1374:Q3709,16,FALSE)</f>
        <v>tier - 2</v>
      </c>
      <c r="O1375" s="7" t="str">
        <f>VLOOKUP(A1375,'Data Analysis'!A1374:Q3709,15,FALSE)</f>
        <v>tier - 3</v>
      </c>
      <c r="P1375" s="7">
        <f>VLOOKUP(A1375,'Data Analysis'!A1374:Q3709,2,FALSE)</f>
        <v>25</v>
      </c>
      <c r="Q1375" s="7">
        <f>VLOOKUP(A1376,'Data Analysis'!A1375:Q3710,2,FALSE)</f>
        <v>23</v>
      </c>
    </row>
    <row r="1376" ht="15.6" spans="1:17">
      <c r="A1376" s="9" t="s">
        <v>2750</v>
      </c>
      <c r="B1376" s="7" t="str">
        <f>VLOOKUP(A1376,'Data Analysis'!A1375:Q3710,4,FALSE)</f>
        <v>  Colleen L</v>
      </c>
      <c r="C1376" s="7">
        <f>VLOOKUP(A1376,'Data Analysis'!A1375:Q3710,5,FALSE)</f>
        <v>40.76</v>
      </c>
      <c r="D1376" s="7">
        <f>VLOOKUP(A1376,'Data Analysis'!A1375:Q3710,6,FALSE)</f>
        <v>5.28</v>
      </c>
      <c r="E1376" s="7" t="str">
        <f>VLOOKUP(A1376,'Data Analysis'!A1375:Q3710,7,FALSE)</f>
        <v>No</v>
      </c>
      <c r="F1376" s="7" t="str">
        <f>VLOOKUP(A1376,'Data Analysis'!A1375:Q3710,9,FALSE)</f>
        <v>No</v>
      </c>
      <c r="G1376" s="7" t="str">
        <f>VLOOKUP(A1376,'Data Analysis'!A1375:Q3710,8,FALSE)</f>
        <v>No</v>
      </c>
      <c r="H1376" s="7">
        <f>VLOOKUP(A1376,'Data Analysis'!A1375:Q3710,10,FALSE)</f>
        <v>0</v>
      </c>
      <c r="I1376" s="7" t="str">
        <f>VLOOKUP(A1376,'Data Analysis'!A1375:Q3710,17,FALSE)</f>
        <v>No</v>
      </c>
      <c r="J1376" s="7" t="str">
        <f>VLOOKUP(A1376,'Data Analysis'!A1375:Q3710,11,FALSE)</f>
        <v>Normal Weight</v>
      </c>
      <c r="K1376" s="7" t="str">
        <f>VLOOKUP(A1376,'Data Analysis'!A1375:Q3710,12,FALSE)</f>
        <v>Normal</v>
      </c>
      <c r="L1376" s="7" t="str">
        <f>VLOOKUP(A1376,'Data Analysis'!A1375:Q3710,13,FALSE)</f>
        <v>25-Dec-1999</v>
      </c>
      <c r="M1376" s="7">
        <f>VLOOKUP(A1376,'Data Analysis'!A1375:Q3710,14,FALSE)</f>
        <v>7794.68</v>
      </c>
      <c r="N1376" s="7" t="str">
        <f>VLOOKUP(A1376,'Data Analysis'!A1375:Q3710,16,FALSE)</f>
        <v>tier - 2</v>
      </c>
      <c r="O1376" s="7" t="str">
        <f>VLOOKUP(A1376,'Data Analysis'!A1375:Q3710,15,FALSE)</f>
        <v>tier - 2</v>
      </c>
      <c r="P1376" s="7">
        <f>VLOOKUP(A1376,'Data Analysis'!A1375:Q3710,2,FALSE)</f>
        <v>23</v>
      </c>
      <c r="Q1376" s="7">
        <f>VLOOKUP(A1377,'Data Analysis'!A1376:Q3711,2,FALSE)</f>
        <v>48</v>
      </c>
    </row>
    <row r="1377" ht="15.6" spans="1:17">
      <c r="A1377" s="9" t="s">
        <v>2752</v>
      </c>
      <c r="B1377" s="7" t="str">
        <f>VLOOKUP(A1377,'Data Analysis'!A1376:Q3711,4,FALSE)</f>
        <v>  Charlie A</v>
      </c>
      <c r="C1377" s="7">
        <f>VLOOKUP(A1377,'Data Analysis'!A1376:Q3711,5,FALSE)</f>
        <v>29.7</v>
      </c>
      <c r="D1377" s="7">
        <f>VLOOKUP(A1377,'Data Analysis'!A1376:Q3711,6,FALSE)</f>
        <v>7.03</v>
      </c>
      <c r="E1377" s="7" t="str">
        <f>VLOOKUP(A1377,'Data Analysis'!A1376:Q3711,7,FALSE)</f>
        <v>No</v>
      </c>
      <c r="F1377" s="7" t="str">
        <f>VLOOKUP(A1377,'Data Analysis'!A1376:Q3711,9,FALSE)</f>
        <v>No</v>
      </c>
      <c r="G1377" s="7" t="str">
        <f>VLOOKUP(A1377,'Data Analysis'!A1376:Q3711,8,FALSE)</f>
        <v>No</v>
      </c>
      <c r="H1377" s="7">
        <f>VLOOKUP(A1377,'Data Analysis'!A1376:Q3711,10,FALSE)</f>
        <v>0</v>
      </c>
      <c r="I1377" s="7" t="str">
        <f>VLOOKUP(A1377,'Data Analysis'!A1376:Q3711,17,FALSE)</f>
        <v>No</v>
      </c>
      <c r="J1377" s="7" t="str">
        <f>VLOOKUP(A1377,'Data Analysis'!A1376:Q3711,11,FALSE)</f>
        <v>Overweight</v>
      </c>
      <c r="K1377" s="7" t="str">
        <f>VLOOKUP(A1377,'Data Analysis'!A1376:Q3711,12,FALSE)</f>
        <v>Diabetes</v>
      </c>
      <c r="L1377" s="7" t="str">
        <f>VLOOKUP(A1377,'Data Analysis'!A1376:Q3711,13,FALSE)</f>
        <v>6-Dec-1974</v>
      </c>
      <c r="M1377" s="7">
        <f>VLOOKUP(A1377,'Data Analysis'!A1376:Q3711,14,FALSE)</f>
        <v>7789.64</v>
      </c>
      <c r="N1377" s="7" t="str">
        <f>VLOOKUP(A1377,'Data Analysis'!A1376:Q3711,16,FALSE)</f>
        <v>tier - 1</v>
      </c>
      <c r="O1377" s="7" t="str">
        <f>VLOOKUP(A1377,'Data Analysis'!A1376:Q3711,15,FALSE)</f>
        <v>tier - 3</v>
      </c>
      <c r="P1377" s="7">
        <f>VLOOKUP(A1377,'Data Analysis'!A1376:Q3711,2,FALSE)</f>
        <v>48</v>
      </c>
      <c r="Q1377" s="7">
        <f>VLOOKUP(A1378,'Data Analysis'!A1377:Q3712,2,FALSE)</f>
        <v>25</v>
      </c>
    </row>
    <row r="1378" ht="15.6" spans="1:17">
      <c r="A1378" s="9" t="s">
        <v>2754</v>
      </c>
      <c r="B1378" s="7" t="str">
        <f>VLOOKUP(A1378,'Data Analysis'!A1377:Q3712,4,FALSE)</f>
        <v>  Rick</v>
      </c>
      <c r="C1378" s="7">
        <f>VLOOKUP(A1378,'Data Analysis'!A1377:Q3712,5,FALSE)</f>
        <v>40.58</v>
      </c>
      <c r="D1378" s="7">
        <f>VLOOKUP(A1378,'Data Analysis'!A1377:Q3712,6,FALSE)</f>
        <v>5.32</v>
      </c>
      <c r="E1378" s="7" t="str">
        <f>VLOOKUP(A1378,'Data Analysis'!A1377:Q3712,7,FALSE)</f>
        <v>yes</v>
      </c>
      <c r="F1378" s="7" t="str">
        <f>VLOOKUP(A1378,'Data Analysis'!A1377:Q3712,9,FALSE)</f>
        <v>No</v>
      </c>
      <c r="G1378" s="7" t="str">
        <f>VLOOKUP(A1378,'Data Analysis'!A1377:Q3712,8,FALSE)</f>
        <v>Yes</v>
      </c>
      <c r="H1378" s="7">
        <f>VLOOKUP(A1378,'Data Analysis'!A1377:Q3712,10,FALSE)</f>
        <v>1</v>
      </c>
      <c r="I1378" s="7" t="str">
        <f>VLOOKUP(A1378,'Data Analysis'!A1377:Q3712,17,FALSE)</f>
        <v>No</v>
      </c>
      <c r="J1378" s="7" t="str">
        <f>VLOOKUP(A1378,'Data Analysis'!A1377:Q3712,11,FALSE)</f>
        <v>Obesity</v>
      </c>
      <c r="K1378" s="7" t="str">
        <f>VLOOKUP(A1378,'Data Analysis'!A1377:Q3712,12,FALSE)</f>
        <v>Normal</v>
      </c>
      <c r="L1378" s="7" t="str">
        <f>VLOOKUP(A1378,'Data Analysis'!A1377:Q3712,13,FALSE)</f>
        <v>21-Dec-1997</v>
      </c>
      <c r="M1378" s="7">
        <f>VLOOKUP(A1378,'Data Analysis'!A1377:Q3712,14,FALSE)</f>
        <v>7763.06</v>
      </c>
      <c r="N1378" s="7" t="str">
        <f>VLOOKUP(A1378,'Data Analysis'!A1377:Q3712,16,FALSE)</f>
        <v>tier - 2</v>
      </c>
      <c r="O1378" s="7" t="str">
        <f>VLOOKUP(A1378,'Data Analysis'!A1377:Q3712,15,FALSE)</f>
        <v>tier - 1</v>
      </c>
      <c r="P1378" s="7">
        <f>VLOOKUP(A1378,'Data Analysis'!A1377:Q3712,2,FALSE)</f>
        <v>25</v>
      </c>
      <c r="Q1378" s="7">
        <f>VLOOKUP(A1379,'Data Analysis'!A1378:Q3713,2,FALSE)</f>
        <v>41</v>
      </c>
    </row>
    <row r="1379" ht="15.6" spans="1:17">
      <c r="A1379" s="9" t="s">
        <v>2756</v>
      </c>
      <c r="B1379" s="7" t="str">
        <f>VLOOKUP(A1379,'Data Analysis'!A1378:Q3713,4,FALSE)</f>
        <v>  Lauren C</v>
      </c>
      <c r="C1379" s="7">
        <f>VLOOKUP(A1379,'Data Analysis'!A1378:Q3713,5,FALSE)</f>
        <v>33.06</v>
      </c>
      <c r="D1379" s="7">
        <f>VLOOKUP(A1379,'Data Analysis'!A1378:Q3713,6,FALSE)</f>
        <v>9.59</v>
      </c>
      <c r="E1379" s="7" t="str">
        <f>VLOOKUP(A1379,'Data Analysis'!A1378:Q3713,7,FALSE)</f>
        <v>yes</v>
      </c>
      <c r="F1379" s="7" t="str">
        <f>VLOOKUP(A1379,'Data Analysis'!A1378:Q3713,9,FALSE)</f>
        <v>No</v>
      </c>
      <c r="G1379" s="7" t="str">
        <f>VLOOKUP(A1379,'Data Analysis'!A1378:Q3713,8,FALSE)</f>
        <v>No</v>
      </c>
      <c r="H1379" s="7">
        <f>VLOOKUP(A1379,'Data Analysis'!A1378:Q3713,10,FALSE)</f>
        <v>0</v>
      </c>
      <c r="I1379" s="7" t="str">
        <f>VLOOKUP(A1379,'Data Analysis'!A1378:Q3713,17,FALSE)</f>
        <v>No</v>
      </c>
      <c r="J1379" s="7" t="str">
        <f>VLOOKUP(A1379,'Data Analysis'!A1378:Q3713,11,FALSE)</f>
        <v>Obesity</v>
      </c>
      <c r="K1379" s="7" t="str">
        <f>VLOOKUP(A1379,'Data Analysis'!A1378:Q3713,12,FALSE)</f>
        <v>Diabetes</v>
      </c>
      <c r="L1379" s="7" t="str">
        <f>VLOOKUP(A1379,'Data Analysis'!A1378:Q3713,13,FALSE)</f>
        <v>30-Jun-1981</v>
      </c>
      <c r="M1379" s="7">
        <f>VLOOKUP(A1379,'Data Analysis'!A1378:Q3713,14,FALSE)</f>
        <v>7749.16</v>
      </c>
      <c r="N1379" s="7" t="str">
        <f>VLOOKUP(A1379,'Data Analysis'!A1378:Q3713,16,FALSE)</f>
        <v>tier - 2</v>
      </c>
      <c r="O1379" s="7" t="str">
        <f>VLOOKUP(A1379,'Data Analysis'!A1378:Q3713,15,FALSE)</f>
        <v>tier - 1</v>
      </c>
      <c r="P1379" s="7">
        <f>VLOOKUP(A1379,'Data Analysis'!A1378:Q3713,2,FALSE)</f>
        <v>41</v>
      </c>
      <c r="Q1379" s="7">
        <f>VLOOKUP(A1380,'Data Analysis'!A1379:Q3714,2,FALSE)</f>
        <v>46</v>
      </c>
    </row>
    <row r="1380" ht="15.6" spans="1:17">
      <c r="A1380" s="9" t="s">
        <v>2758</v>
      </c>
      <c r="B1380" s="7" t="str">
        <f>VLOOKUP(A1380,'Data Analysis'!A1379:Q3714,4,FALSE)</f>
        <v>  Daniel</v>
      </c>
      <c r="C1380" s="7">
        <f>VLOOKUP(A1380,'Data Analysis'!A1379:Q3714,5,FALSE)</f>
        <v>26.62</v>
      </c>
      <c r="D1380" s="7">
        <f>VLOOKUP(A1380,'Data Analysis'!A1379:Q3714,6,FALSE)</f>
        <v>6.15</v>
      </c>
      <c r="E1380" s="7" t="str">
        <f>VLOOKUP(A1380,'Data Analysis'!A1379:Q3714,7,FALSE)</f>
        <v>yes</v>
      </c>
      <c r="F1380" s="7" t="str">
        <f>VLOOKUP(A1380,'Data Analysis'!A1379:Q3714,9,FALSE)</f>
        <v>No</v>
      </c>
      <c r="G1380" s="7" t="str">
        <f>VLOOKUP(A1380,'Data Analysis'!A1379:Q3714,8,FALSE)</f>
        <v>No</v>
      </c>
      <c r="H1380" s="7">
        <f>VLOOKUP(A1380,'Data Analysis'!A1379:Q3714,10,FALSE)</f>
        <v>0</v>
      </c>
      <c r="I1380" s="7" t="str">
        <f>VLOOKUP(A1380,'Data Analysis'!A1379:Q3714,17,FALSE)</f>
        <v>No</v>
      </c>
      <c r="J1380" s="7" t="str">
        <f>VLOOKUP(A1380,'Data Analysis'!A1379:Q3714,11,FALSE)</f>
        <v>Overweight</v>
      </c>
      <c r="K1380" s="7" t="str">
        <f>VLOOKUP(A1380,'Data Analysis'!A1379:Q3714,12,FALSE)</f>
        <v>Prediabetes</v>
      </c>
      <c r="L1380" s="7" t="str">
        <f>VLOOKUP(A1380,'Data Analysis'!A1379:Q3714,13,FALSE)</f>
        <v>12-Dec-1976</v>
      </c>
      <c r="M1380" s="7">
        <f>VLOOKUP(A1380,'Data Analysis'!A1379:Q3714,14,FALSE)</f>
        <v>7742.11</v>
      </c>
      <c r="N1380" s="7" t="str">
        <f>VLOOKUP(A1380,'Data Analysis'!A1379:Q3714,16,FALSE)</f>
        <v>tier - 3</v>
      </c>
      <c r="O1380" s="7" t="str">
        <f>VLOOKUP(A1380,'Data Analysis'!A1379:Q3714,15,FALSE)</f>
        <v>tier - 2</v>
      </c>
      <c r="P1380" s="7">
        <f>VLOOKUP(A1380,'Data Analysis'!A1379:Q3714,2,FALSE)</f>
        <v>46</v>
      </c>
      <c r="Q1380" s="7">
        <f>VLOOKUP(A1381,'Data Analysis'!A1380:Q3715,2,FALSE)</f>
        <v>44</v>
      </c>
    </row>
    <row r="1381" ht="15.6" spans="1:17">
      <c r="A1381" s="9" t="s">
        <v>2760</v>
      </c>
      <c r="B1381" s="7" t="str">
        <f>VLOOKUP(A1381,'Data Analysis'!A1380:Q3715,4,FALSE)</f>
        <v>  Jaime</v>
      </c>
      <c r="C1381" s="7">
        <f>VLOOKUP(A1381,'Data Analysis'!A1380:Q3715,5,FALSE)</f>
        <v>37.1</v>
      </c>
      <c r="D1381" s="7">
        <f>VLOOKUP(A1381,'Data Analysis'!A1380:Q3715,6,FALSE)</f>
        <v>11.08</v>
      </c>
      <c r="E1381" s="7" t="str">
        <f>VLOOKUP(A1381,'Data Analysis'!A1380:Q3715,7,FALSE)</f>
        <v>No</v>
      </c>
      <c r="F1381" s="7" t="str">
        <f>VLOOKUP(A1381,'Data Analysis'!A1380:Q3715,9,FALSE)</f>
        <v>No</v>
      </c>
      <c r="G1381" s="7" t="str">
        <f>VLOOKUP(A1381,'Data Analysis'!A1380:Q3715,8,FALSE)</f>
        <v>No</v>
      </c>
      <c r="H1381" s="7">
        <f>VLOOKUP(A1381,'Data Analysis'!A1380:Q3715,10,FALSE)</f>
        <v>0</v>
      </c>
      <c r="I1381" s="7" t="str">
        <f>VLOOKUP(A1381,'Data Analysis'!A1380:Q3715,17,FALSE)</f>
        <v>No</v>
      </c>
      <c r="J1381" s="7" t="str">
        <f>VLOOKUP(A1381,'Data Analysis'!A1380:Q3715,11,FALSE)</f>
        <v>Overweight</v>
      </c>
      <c r="K1381" s="7" t="str">
        <f>VLOOKUP(A1381,'Data Analysis'!A1380:Q3715,12,FALSE)</f>
        <v>Diabetes</v>
      </c>
      <c r="L1381" s="7" t="str">
        <f>VLOOKUP(A1381,'Data Analysis'!A1380:Q3715,13,FALSE)</f>
        <v>4-Sep-1978</v>
      </c>
      <c r="M1381" s="7">
        <f>VLOOKUP(A1381,'Data Analysis'!A1380:Q3715,14,FALSE)</f>
        <v>7740.34</v>
      </c>
      <c r="N1381" s="7" t="str">
        <f>VLOOKUP(A1381,'Data Analysis'!A1380:Q3715,16,FALSE)</f>
        <v>tier - 1</v>
      </c>
      <c r="O1381" s="7" t="str">
        <f>VLOOKUP(A1381,'Data Analysis'!A1380:Q3715,15,FALSE)</f>
        <v>tier - 1</v>
      </c>
      <c r="P1381" s="7">
        <f>VLOOKUP(A1381,'Data Analysis'!A1380:Q3715,2,FALSE)</f>
        <v>44</v>
      </c>
      <c r="Q1381" s="7">
        <f>VLOOKUP(A1382,'Data Analysis'!A1381:Q3716,2,FALSE)</f>
        <v>57</v>
      </c>
    </row>
    <row r="1382" ht="15.6" spans="1:17">
      <c r="A1382" s="9" t="s">
        <v>2762</v>
      </c>
      <c r="B1382" s="7" t="str">
        <f>VLOOKUP(A1382,'Data Analysis'!A1381:Q3716,4,FALSE)</f>
        <v>  Erik R</v>
      </c>
      <c r="C1382" s="7">
        <f>VLOOKUP(A1382,'Data Analysis'!A1381:Q3716,5,FALSE)</f>
        <v>18.28</v>
      </c>
      <c r="D1382" s="7">
        <f>VLOOKUP(A1382,'Data Analysis'!A1381:Q3716,6,FALSE)</f>
        <v>7.95</v>
      </c>
      <c r="E1382" s="7" t="str">
        <f>VLOOKUP(A1382,'Data Analysis'!A1381:Q3716,7,FALSE)</f>
        <v>No</v>
      </c>
      <c r="F1382" s="7" t="str">
        <f>VLOOKUP(A1382,'Data Analysis'!A1381:Q3716,9,FALSE)</f>
        <v>No</v>
      </c>
      <c r="G1382" s="7" t="str">
        <f>VLOOKUP(A1382,'Data Analysis'!A1381:Q3716,8,FALSE)</f>
        <v>No</v>
      </c>
      <c r="H1382" s="7">
        <f>VLOOKUP(A1382,'Data Analysis'!A1381:Q3716,10,FALSE)</f>
        <v>0</v>
      </c>
      <c r="I1382" s="7" t="str">
        <f>VLOOKUP(A1382,'Data Analysis'!A1381:Q3716,17,FALSE)</f>
        <v>No</v>
      </c>
      <c r="J1382" s="7" t="str">
        <f>VLOOKUP(A1382,'Data Analysis'!A1381:Q3716,11,FALSE)</f>
        <v>Obesity</v>
      </c>
      <c r="K1382" s="7" t="str">
        <f>VLOOKUP(A1382,'Data Analysis'!A1381:Q3716,12,FALSE)</f>
        <v>Diabetes</v>
      </c>
      <c r="L1382" s="7" t="str">
        <f>VLOOKUP(A1382,'Data Analysis'!A1381:Q3716,13,FALSE)</f>
        <v>18-Jul-1965</v>
      </c>
      <c r="M1382" s="7">
        <f>VLOOKUP(A1382,'Data Analysis'!A1381:Q3716,14,FALSE)</f>
        <v>7736.39</v>
      </c>
      <c r="N1382" s="7" t="str">
        <f>VLOOKUP(A1382,'Data Analysis'!A1381:Q3716,16,FALSE)</f>
        <v>tier - 3</v>
      </c>
      <c r="O1382" s="7" t="str">
        <f>VLOOKUP(A1382,'Data Analysis'!A1381:Q3716,15,FALSE)</f>
        <v>tier - 2</v>
      </c>
      <c r="P1382" s="7">
        <f>VLOOKUP(A1382,'Data Analysis'!A1381:Q3716,2,FALSE)</f>
        <v>57</v>
      </c>
      <c r="Q1382" s="7">
        <f>VLOOKUP(A1383,'Data Analysis'!A1382:Q3717,2,FALSE)</f>
        <v>45</v>
      </c>
    </row>
    <row r="1383" ht="15.6" spans="1:17">
      <c r="A1383" s="9" t="s">
        <v>2764</v>
      </c>
      <c r="B1383" s="7" t="str">
        <f>VLOOKUP(A1383,'Data Analysis'!A1382:Q3717,4,FALSE)</f>
        <v>  Katie</v>
      </c>
      <c r="C1383" s="7">
        <f>VLOOKUP(A1383,'Data Analysis'!A1382:Q3717,5,FALSE)</f>
        <v>35.815</v>
      </c>
      <c r="D1383" s="7">
        <f>VLOOKUP(A1383,'Data Analysis'!A1382:Q3717,6,FALSE)</f>
        <v>6.23</v>
      </c>
      <c r="E1383" s="7" t="str">
        <f>VLOOKUP(A1383,'Data Analysis'!A1382:Q3717,7,FALSE)</f>
        <v>No</v>
      </c>
      <c r="F1383" s="7" t="str">
        <f>VLOOKUP(A1383,'Data Analysis'!A1382:Q3717,9,FALSE)</f>
        <v>No</v>
      </c>
      <c r="G1383" s="7" t="str">
        <f>VLOOKUP(A1383,'Data Analysis'!A1382:Q3717,8,FALSE)</f>
        <v>No</v>
      </c>
      <c r="H1383" s="7">
        <f>VLOOKUP(A1383,'Data Analysis'!A1382:Q3717,10,FALSE)</f>
        <v>0</v>
      </c>
      <c r="I1383" s="7" t="str">
        <f>VLOOKUP(A1383,'Data Analysis'!A1382:Q3717,17,FALSE)</f>
        <v>No</v>
      </c>
      <c r="J1383" s="7" t="str">
        <f>VLOOKUP(A1383,'Data Analysis'!A1382:Q3717,11,FALSE)</f>
        <v>Obesity</v>
      </c>
      <c r="K1383" s="7" t="str">
        <f>VLOOKUP(A1383,'Data Analysis'!A1382:Q3717,12,FALSE)</f>
        <v>Prediabetes</v>
      </c>
      <c r="L1383" s="7" t="str">
        <f>VLOOKUP(A1383,'Data Analysis'!A1382:Q3717,13,FALSE)</f>
        <v>29-Aug-1977</v>
      </c>
      <c r="M1383" s="7">
        <f>VLOOKUP(A1383,'Data Analysis'!A1382:Q3717,14,FALSE)</f>
        <v>7731.86</v>
      </c>
      <c r="N1383" s="7" t="str">
        <f>VLOOKUP(A1383,'Data Analysis'!A1382:Q3717,16,FALSE)</f>
        <v>tier - 2</v>
      </c>
      <c r="O1383" s="7" t="str">
        <f>VLOOKUP(A1383,'Data Analysis'!A1382:Q3717,15,FALSE)</f>
        <v>tier - 3</v>
      </c>
      <c r="P1383" s="7">
        <f>VLOOKUP(A1383,'Data Analysis'!A1382:Q3717,2,FALSE)</f>
        <v>45</v>
      </c>
      <c r="Q1383" s="7">
        <f>VLOOKUP(A1384,'Data Analysis'!A1383:Q3718,2,FALSE)</f>
        <v>44</v>
      </c>
    </row>
    <row r="1384" ht="15.6" spans="1:17">
      <c r="A1384" s="9" t="s">
        <v>2766</v>
      </c>
      <c r="B1384" s="7" t="str">
        <f>VLOOKUP(A1384,'Data Analysis'!A1383:Q3718,4,FALSE)</f>
        <v>  Thomas A</v>
      </c>
      <c r="C1384" s="7">
        <f>VLOOKUP(A1384,'Data Analysis'!A1383:Q3718,5,FALSE)</f>
        <v>30.69</v>
      </c>
      <c r="D1384" s="7">
        <f>VLOOKUP(A1384,'Data Analysis'!A1383:Q3718,6,FALSE)</f>
        <v>6.5</v>
      </c>
      <c r="E1384" s="7" t="str">
        <f>VLOOKUP(A1384,'Data Analysis'!A1383:Q3718,7,FALSE)</f>
        <v>No</v>
      </c>
      <c r="F1384" s="7" t="str">
        <f>VLOOKUP(A1384,'Data Analysis'!A1383:Q3718,9,FALSE)</f>
        <v>No</v>
      </c>
      <c r="G1384" s="7" t="str">
        <f>VLOOKUP(A1384,'Data Analysis'!A1383:Q3718,8,FALSE)</f>
        <v>No</v>
      </c>
      <c r="H1384" s="7">
        <f>VLOOKUP(A1384,'Data Analysis'!A1383:Q3718,10,FALSE)</f>
        <v>0</v>
      </c>
      <c r="I1384" s="7" t="str">
        <f>VLOOKUP(A1384,'Data Analysis'!A1383:Q3718,17,FALSE)</f>
        <v>No</v>
      </c>
      <c r="J1384" s="7" t="str">
        <f>VLOOKUP(A1384,'Data Analysis'!A1383:Q3718,11,FALSE)</f>
        <v>Obesity</v>
      </c>
      <c r="K1384" s="7" t="str">
        <f>VLOOKUP(A1384,'Data Analysis'!A1383:Q3718,12,FALSE)</f>
        <v>Normal</v>
      </c>
      <c r="L1384" s="7" t="str">
        <f>VLOOKUP(A1384,'Data Analysis'!A1383:Q3718,13,FALSE)</f>
        <v>4-Dec-1978</v>
      </c>
      <c r="M1384" s="7">
        <f>VLOOKUP(A1384,'Data Analysis'!A1383:Q3718,14,FALSE)</f>
        <v>7731.43</v>
      </c>
      <c r="N1384" s="7" t="str">
        <f>VLOOKUP(A1384,'Data Analysis'!A1383:Q3718,16,FALSE)</f>
        <v>tier - 3</v>
      </c>
      <c r="O1384" s="7" t="str">
        <f>VLOOKUP(A1384,'Data Analysis'!A1383:Q3718,15,FALSE)</f>
        <v>tier - 2</v>
      </c>
      <c r="P1384" s="7">
        <f>VLOOKUP(A1384,'Data Analysis'!A1383:Q3718,2,FALSE)</f>
        <v>44</v>
      </c>
      <c r="Q1384" s="7">
        <f>VLOOKUP(A1385,'Data Analysis'!A1384:Q3719,2,FALSE)</f>
        <v>42</v>
      </c>
    </row>
    <row r="1385" ht="15.6" spans="1:17">
      <c r="A1385" s="9" t="s">
        <v>2768</v>
      </c>
      <c r="B1385" s="7" t="str">
        <f>VLOOKUP(A1385,'Data Analysis'!A1384:Q3719,4,FALSE)</f>
        <v>  Jean-Marc</v>
      </c>
      <c r="C1385" s="7">
        <f>VLOOKUP(A1385,'Data Analysis'!A1384:Q3719,5,FALSE)</f>
        <v>26.125</v>
      </c>
      <c r="D1385" s="7">
        <f>VLOOKUP(A1385,'Data Analysis'!A1384:Q3719,6,FALSE)</f>
        <v>5.22</v>
      </c>
      <c r="E1385" s="7" t="str">
        <f>VLOOKUP(A1385,'Data Analysis'!A1384:Q3719,7,FALSE)</f>
        <v>No</v>
      </c>
      <c r="F1385" s="7" t="str">
        <f>VLOOKUP(A1385,'Data Analysis'!A1384:Q3719,9,FALSE)</f>
        <v>No</v>
      </c>
      <c r="G1385" s="7" t="str">
        <f>VLOOKUP(A1385,'Data Analysis'!A1384:Q3719,8,FALSE)</f>
        <v>No</v>
      </c>
      <c r="H1385" s="7">
        <f>VLOOKUP(A1385,'Data Analysis'!A1384:Q3719,10,FALSE)</f>
        <v>0</v>
      </c>
      <c r="I1385" s="7" t="str">
        <f>VLOOKUP(A1385,'Data Analysis'!A1384:Q3719,17,FALSE)</f>
        <v>No</v>
      </c>
      <c r="J1385" s="7" t="str">
        <f>VLOOKUP(A1385,'Data Analysis'!A1384:Q3719,11,FALSE)</f>
        <v>Normal Weight</v>
      </c>
      <c r="K1385" s="7" t="str">
        <f>VLOOKUP(A1385,'Data Analysis'!A1384:Q3719,12,FALSE)</f>
        <v>Normal</v>
      </c>
      <c r="L1385" s="7" t="str">
        <f>VLOOKUP(A1385,'Data Analysis'!A1384:Q3719,13,FALSE)</f>
        <v>10-Sep-1980</v>
      </c>
      <c r="M1385" s="7">
        <f>VLOOKUP(A1385,'Data Analysis'!A1384:Q3719,14,FALSE)</f>
        <v>7729.65</v>
      </c>
      <c r="N1385" s="7" t="str">
        <f>VLOOKUP(A1385,'Data Analysis'!A1384:Q3719,16,FALSE)</f>
        <v>tier - 3</v>
      </c>
      <c r="O1385" s="7" t="str">
        <f>VLOOKUP(A1385,'Data Analysis'!A1384:Q3719,15,FALSE)</f>
        <v>tier - 1</v>
      </c>
      <c r="P1385" s="7">
        <f>VLOOKUP(A1385,'Data Analysis'!A1384:Q3719,2,FALSE)</f>
        <v>42</v>
      </c>
      <c r="Q1385" s="7">
        <f>VLOOKUP(A1386,'Data Analysis'!A1385:Q3720,2,FALSE)</f>
        <v>44</v>
      </c>
    </row>
    <row r="1386" ht="15.6" spans="1:17">
      <c r="A1386" s="9" t="s">
        <v>2770</v>
      </c>
      <c r="B1386" s="7" t="str">
        <f>VLOOKUP(A1386,'Data Analysis'!A1385:Q3720,4,FALSE)</f>
        <v>  Kerry L</v>
      </c>
      <c r="C1386" s="7">
        <f>VLOOKUP(A1386,'Data Analysis'!A1385:Q3720,5,FALSE)</f>
        <v>34.58</v>
      </c>
      <c r="D1386" s="7">
        <f>VLOOKUP(A1386,'Data Analysis'!A1385:Q3720,6,FALSE)</f>
        <v>6.3</v>
      </c>
      <c r="E1386" s="7" t="str">
        <f>VLOOKUP(A1386,'Data Analysis'!A1385:Q3720,7,FALSE)</f>
        <v>No</v>
      </c>
      <c r="F1386" s="7" t="str">
        <f>VLOOKUP(A1386,'Data Analysis'!A1385:Q3720,9,FALSE)</f>
        <v>No</v>
      </c>
      <c r="G1386" s="7" t="str">
        <f>VLOOKUP(A1386,'Data Analysis'!A1385:Q3720,8,FALSE)</f>
        <v>Yes</v>
      </c>
      <c r="H1386" s="7">
        <f>VLOOKUP(A1386,'Data Analysis'!A1385:Q3720,10,FALSE)</f>
        <v>1</v>
      </c>
      <c r="I1386" s="7" t="str">
        <f>VLOOKUP(A1386,'Data Analysis'!A1385:Q3720,17,FALSE)</f>
        <v>No</v>
      </c>
      <c r="J1386" s="7" t="str">
        <f>VLOOKUP(A1386,'Data Analysis'!A1385:Q3720,11,FALSE)</f>
        <v>Obesity</v>
      </c>
      <c r="K1386" s="7" t="str">
        <f>VLOOKUP(A1386,'Data Analysis'!A1385:Q3720,12,FALSE)</f>
        <v>Prediabetes</v>
      </c>
      <c r="L1386" s="7" t="str">
        <f>VLOOKUP(A1386,'Data Analysis'!A1385:Q3720,13,FALSE)</f>
        <v>2-Jun-1979</v>
      </c>
      <c r="M1386" s="7">
        <f>VLOOKUP(A1386,'Data Analysis'!A1385:Q3720,14,FALSE)</f>
        <v>7727.25</v>
      </c>
      <c r="N1386" s="7" t="str">
        <f>VLOOKUP(A1386,'Data Analysis'!A1385:Q3720,16,FALSE)</f>
        <v>tier - 2</v>
      </c>
      <c r="O1386" s="7" t="str">
        <f>VLOOKUP(A1386,'Data Analysis'!A1385:Q3720,15,FALSE)</f>
        <v>tier - 3</v>
      </c>
      <c r="P1386" s="7">
        <f>VLOOKUP(A1386,'Data Analysis'!A1385:Q3720,2,FALSE)</f>
        <v>44</v>
      </c>
      <c r="Q1386" s="7">
        <f>VLOOKUP(A1387,'Data Analysis'!A1386:Q3721,2,FALSE)</f>
        <v>44</v>
      </c>
    </row>
    <row r="1387" ht="15.6" spans="1:17">
      <c r="A1387" s="9" t="s">
        <v>2772</v>
      </c>
      <c r="B1387" s="7" t="str">
        <f>VLOOKUP(A1387,'Data Analysis'!A1386:Q3721,4,FALSE)</f>
        <v>  Ulrich</v>
      </c>
      <c r="C1387" s="7">
        <f>VLOOKUP(A1387,'Data Analysis'!A1386:Q3721,5,FALSE)</f>
        <v>27.4</v>
      </c>
      <c r="D1387" s="7">
        <f>VLOOKUP(A1387,'Data Analysis'!A1386:Q3721,6,FALSE)</f>
        <v>8.84</v>
      </c>
      <c r="E1387" s="7" t="str">
        <f>VLOOKUP(A1387,'Data Analysis'!A1386:Q3721,7,FALSE)</f>
        <v>No</v>
      </c>
      <c r="F1387" s="7" t="str">
        <f>VLOOKUP(A1387,'Data Analysis'!A1386:Q3721,9,FALSE)</f>
        <v>No</v>
      </c>
      <c r="G1387" s="7" t="str">
        <f>VLOOKUP(A1387,'Data Analysis'!A1386:Q3721,8,FALSE)</f>
        <v>No</v>
      </c>
      <c r="H1387" s="7">
        <f>VLOOKUP(A1387,'Data Analysis'!A1386:Q3721,10,FALSE)</f>
        <v>0</v>
      </c>
      <c r="I1387" s="7" t="str">
        <f>VLOOKUP(A1387,'Data Analysis'!A1386:Q3721,17,FALSE)</f>
        <v>No</v>
      </c>
      <c r="J1387" s="7" t="str">
        <f>VLOOKUP(A1387,'Data Analysis'!A1386:Q3721,11,FALSE)</f>
        <v>Overweight</v>
      </c>
      <c r="K1387" s="7" t="str">
        <f>VLOOKUP(A1387,'Data Analysis'!A1386:Q3721,12,FALSE)</f>
        <v>Diabetes</v>
      </c>
      <c r="L1387" s="7" t="str">
        <f>VLOOKUP(A1387,'Data Analysis'!A1386:Q3721,13,FALSE)</f>
        <v>29-Dec-1978</v>
      </c>
      <c r="M1387" s="7">
        <f>VLOOKUP(A1387,'Data Analysis'!A1386:Q3721,14,FALSE)</f>
        <v>7726.85</v>
      </c>
      <c r="N1387" s="7" t="str">
        <f>VLOOKUP(A1387,'Data Analysis'!A1386:Q3721,16,FALSE)</f>
        <v>tier - 1</v>
      </c>
      <c r="O1387" s="7" t="str">
        <f>VLOOKUP(A1387,'Data Analysis'!A1386:Q3721,15,FALSE)</f>
        <v>tier - 2</v>
      </c>
      <c r="P1387" s="7">
        <f>VLOOKUP(A1387,'Data Analysis'!A1386:Q3721,2,FALSE)</f>
        <v>44</v>
      </c>
      <c r="Q1387" s="7">
        <f>VLOOKUP(A1388,'Data Analysis'!A1387:Q3722,2,FALSE)</f>
        <v>35</v>
      </c>
    </row>
    <row r="1388" ht="15.6" spans="1:17">
      <c r="A1388" s="9" t="s">
        <v>2774</v>
      </c>
      <c r="B1388" s="7" t="str">
        <f>VLOOKUP(A1388,'Data Analysis'!A1387:Q3722,4,FALSE)</f>
        <v>  Justin P</v>
      </c>
      <c r="C1388" s="7">
        <f>VLOOKUP(A1388,'Data Analysis'!A1387:Q3722,5,FALSE)</f>
        <v>27.53</v>
      </c>
      <c r="D1388" s="7">
        <f>VLOOKUP(A1388,'Data Analysis'!A1387:Q3722,6,FALSE)</f>
        <v>4.11</v>
      </c>
      <c r="E1388" s="7" t="str">
        <f>VLOOKUP(A1388,'Data Analysis'!A1387:Q3722,7,FALSE)</f>
        <v>No</v>
      </c>
      <c r="F1388" s="7" t="str">
        <f>VLOOKUP(A1388,'Data Analysis'!A1387:Q3722,9,FALSE)</f>
        <v>No</v>
      </c>
      <c r="G1388" s="7" t="str">
        <f>VLOOKUP(A1388,'Data Analysis'!A1387:Q3722,8,FALSE)</f>
        <v>No</v>
      </c>
      <c r="H1388" s="7">
        <f>VLOOKUP(A1388,'Data Analysis'!A1387:Q3722,10,FALSE)</f>
        <v>1</v>
      </c>
      <c r="I1388" s="7" t="str">
        <f>VLOOKUP(A1388,'Data Analysis'!A1387:Q3722,17,FALSE)</f>
        <v>No</v>
      </c>
      <c r="J1388" s="7" t="str">
        <f>VLOOKUP(A1388,'Data Analysis'!A1387:Q3722,11,FALSE)</f>
        <v>Overweight</v>
      </c>
      <c r="K1388" s="7" t="str">
        <f>VLOOKUP(A1388,'Data Analysis'!A1387:Q3722,12,FALSE)</f>
        <v>Normal</v>
      </c>
      <c r="L1388" s="7" t="str">
        <f>VLOOKUP(A1388,'Data Analysis'!A1387:Q3722,13,FALSE)</f>
        <v>12-Jul-1987</v>
      </c>
      <c r="M1388" s="7">
        <f>VLOOKUP(A1388,'Data Analysis'!A1387:Q3722,14,FALSE)</f>
        <v>7684.62</v>
      </c>
      <c r="N1388" s="7" t="str">
        <f>VLOOKUP(A1388,'Data Analysis'!A1387:Q3722,16,FALSE)</f>
        <v>tier - 2</v>
      </c>
      <c r="O1388" s="7" t="str">
        <f>VLOOKUP(A1388,'Data Analysis'!A1387:Q3722,15,FALSE)</f>
        <v>tier - 3</v>
      </c>
      <c r="P1388" s="7">
        <f>VLOOKUP(A1388,'Data Analysis'!A1387:Q3722,2,FALSE)</f>
        <v>35</v>
      </c>
      <c r="Q1388" s="7">
        <f>VLOOKUP(A1389,'Data Analysis'!A1388:Q3723,2,FALSE)</f>
        <v>40</v>
      </c>
    </row>
    <row r="1389" ht="15.6" spans="1:17">
      <c r="A1389" s="9" t="s">
        <v>2776</v>
      </c>
      <c r="B1389" s="7" t="str">
        <f>VLOOKUP(A1389,'Data Analysis'!A1388:Q3723,4,FALSE)</f>
        <v>  Hannah E</v>
      </c>
      <c r="C1389" s="7">
        <f>VLOOKUP(A1389,'Data Analysis'!A1388:Q3723,5,FALSE)</f>
        <v>33</v>
      </c>
      <c r="D1389" s="7">
        <f>VLOOKUP(A1389,'Data Analysis'!A1388:Q3723,6,FALSE)</f>
        <v>4.57</v>
      </c>
      <c r="E1389" s="7" t="str">
        <f>VLOOKUP(A1389,'Data Analysis'!A1388:Q3723,7,FALSE)</f>
        <v>No</v>
      </c>
      <c r="F1389" s="7" t="str">
        <f>VLOOKUP(A1389,'Data Analysis'!A1388:Q3723,9,FALSE)</f>
        <v>No</v>
      </c>
      <c r="G1389" s="7" t="str">
        <f>VLOOKUP(A1389,'Data Analysis'!A1388:Q3723,8,FALSE)</f>
        <v>No</v>
      </c>
      <c r="H1389" s="7">
        <f>VLOOKUP(A1389,'Data Analysis'!A1388:Q3723,10,FALSE)</f>
        <v>0</v>
      </c>
      <c r="I1389" s="7" t="str">
        <f>VLOOKUP(A1389,'Data Analysis'!A1388:Q3723,17,FALSE)</f>
        <v>No</v>
      </c>
      <c r="J1389" s="7" t="str">
        <f>VLOOKUP(A1389,'Data Analysis'!A1388:Q3723,11,FALSE)</f>
        <v>Overweight</v>
      </c>
      <c r="K1389" s="7" t="str">
        <f>VLOOKUP(A1389,'Data Analysis'!A1388:Q3723,12,FALSE)</f>
        <v>Normal</v>
      </c>
      <c r="L1389" s="7" t="str">
        <f>VLOOKUP(A1389,'Data Analysis'!A1388:Q3723,13,FALSE)</f>
        <v>18-Dec-1982</v>
      </c>
      <c r="M1389" s="7">
        <f>VLOOKUP(A1389,'Data Analysis'!A1388:Q3723,14,FALSE)</f>
        <v>7682.67</v>
      </c>
      <c r="N1389" s="7" t="str">
        <f>VLOOKUP(A1389,'Data Analysis'!A1388:Q3723,16,FALSE)</f>
        <v>tier - 2</v>
      </c>
      <c r="O1389" s="7" t="str">
        <f>VLOOKUP(A1389,'Data Analysis'!A1388:Q3723,15,FALSE)</f>
        <v>tier - 1</v>
      </c>
      <c r="P1389" s="7">
        <f>VLOOKUP(A1389,'Data Analysis'!A1388:Q3723,2,FALSE)</f>
        <v>40</v>
      </c>
      <c r="Q1389" s="7">
        <f>VLOOKUP(A1390,'Data Analysis'!A1389:Q3724,2,FALSE)</f>
        <v>41</v>
      </c>
    </row>
    <row r="1390" ht="15.6" spans="1:17">
      <c r="A1390" s="9" t="s">
        <v>2778</v>
      </c>
      <c r="B1390" s="7" t="str">
        <f>VLOOKUP(A1390,'Data Analysis'!A1389:Q3724,4,FALSE)</f>
        <v>  David</v>
      </c>
      <c r="C1390" s="7">
        <f>VLOOKUP(A1390,'Data Analysis'!A1389:Q3724,5,FALSE)</f>
        <v>25.78</v>
      </c>
      <c r="D1390" s="7">
        <f>VLOOKUP(A1390,'Data Analysis'!A1389:Q3724,6,FALSE)</f>
        <v>11.06</v>
      </c>
      <c r="E1390" s="7" t="str">
        <f>VLOOKUP(A1390,'Data Analysis'!A1389:Q3724,7,FALSE)</f>
        <v>yes</v>
      </c>
      <c r="F1390" s="7" t="str">
        <f>VLOOKUP(A1390,'Data Analysis'!A1389:Q3724,9,FALSE)</f>
        <v>No</v>
      </c>
      <c r="G1390" s="7" t="str">
        <f>VLOOKUP(A1390,'Data Analysis'!A1389:Q3724,8,FALSE)</f>
        <v>No</v>
      </c>
      <c r="H1390" s="7">
        <f>VLOOKUP(A1390,'Data Analysis'!A1389:Q3724,10,FALSE)</f>
        <v>0</v>
      </c>
      <c r="I1390" s="7" t="str">
        <f>VLOOKUP(A1390,'Data Analysis'!A1389:Q3724,17,FALSE)</f>
        <v>No</v>
      </c>
      <c r="J1390" s="7" t="str">
        <f>VLOOKUP(A1390,'Data Analysis'!A1389:Q3724,11,FALSE)</f>
        <v>Normal Weight</v>
      </c>
      <c r="K1390" s="7" t="str">
        <f>VLOOKUP(A1390,'Data Analysis'!A1389:Q3724,12,FALSE)</f>
        <v>Diabetes</v>
      </c>
      <c r="L1390" s="7" t="str">
        <f>VLOOKUP(A1390,'Data Analysis'!A1389:Q3724,13,FALSE)</f>
        <v>19-Dec-1981</v>
      </c>
      <c r="M1390" s="7">
        <f>VLOOKUP(A1390,'Data Analysis'!A1389:Q3724,14,FALSE)</f>
        <v>7681.17</v>
      </c>
      <c r="N1390" s="7" t="str">
        <f>VLOOKUP(A1390,'Data Analysis'!A1389:Q3724,16,FALSE)</f>
        <v>tier - 2</v>
      </c>
      <c r="O1390" s="7" t="str">
        <f>VLOOKUP(A1390,'Data Analysis'!A1389:Q3724,15,FALSE)</f>
        <v>tier - 2</v>
      </c>
      <c r="P1390" s="7">
        <f>VLOOKUP(A1390,'Data Analysis'!A1389:Q3724,2,FALSE)</f>
        <v>41</v>
      </c>
      <c r="Q1390" s="7">
        <f>VLOOKUP(A1391,'Data Analysis'!A1390:Q3725,2,FALSE)</f>
        <v>51</v>
      </c>
    </row>
    <row r="1391" ht="15.6" spans="1:17">
      <c r="A1391" s="9" t="s">
        <v>2780</v>
      </c>
      <c r="B1391" s="7" t="str">
        <f>VLOOKUP(A1391,'Data Analysis'!A1390:Q3725,4,FALSE)</f>
        <v>  Jim</v>
      </c>
      <c r="C1391" s="7">
        <f>VLOOKUP(A1391,'Data Analysis'!A1390:Q3725,5,FALSE)</f>
        <v>22.66</v>
      </c>
      <c r="D1391" s="7">
        <f>VLOOKUP(A1391,'Data Analysis'!A1390:Q3725,6,FALSE)</f>
        <v>10.68</v>
      </c>
      <c r="E1391" s="7" t="str">
        <f>VLOOKUP(A1391,'Data Analysis'!A1390:Q3725,7,FALSE)</f>
        <v>No</v>
      </c>
      <c r="F1391" s="7" t="str">
        <f>VLOOKUP(A1391,'Data Analysis'!A1390:Q3725,9,FALSE)</f>
        <v>No</v>
      </c>
      <c r="G1391" s="7" t="str">
        <f>VLOOKUP(A1391,'Data Analysis'!A1390:Q3725,8,FALSE)</f>
        <v>No</v>
      </c>
      <c r="H1391" s="7">
        <f>VLOOKUP(A1391,'Data Analysis'!A1390:Q3725,10,FALSE)</f>
        <v>0</v>
      </c>
      <c r="I1391" s="7" t="str">
        <f>VLOOKUP(A1391,'Data Analysis'!A1390:Q3725,17,FALSE)</f>
        <v>No</v>
      </c>
      <c r="J1391" s="7" t="str">
        <f>VLOOKUP(A1391,'Data Analysis'!A1390:Q3725,11,FALSE)</f>
        <v>Obesity</v>
      </c>
      <c r="K1391" s="7" t="str">
        <f>VLOOKUP(A1391,'Data Analysis'!A1390:Q3725,12,FALSE)</f>
        <v>Diabetes</v>
      </c>
      <c r="L1391" s="7" t="str">
        <f>VLOOKUP(A1391,'Data Analysis'!A1390:Q3725,13,FALSE)</f>
        <v>11-Oct-1971</v>
      </c>
      <c r="M1391" s="7">
        <f>VLOOKUP(A1391,'Data Analysis'!A1390:Q3725,14,FALSE)</f>
        <v>7680.92</v>
      </c>
      <c r="N1391" s="7" t="str">
        <f>VLOOKUP(A1391,'Data Analysis'!A1390:Q3725,16,FALSE)</f>
        <v>tier - 2</v>
      </c>
      <c r="O1391" s="7" t="str">
        <f>VLOOKUP(A1391,'Data Analysis'!A1390:Q3725,15,FALSE)</f>
        <v>tier - 1</v>
      </c>
      <c r="P1391" s="7">
        <f>VLOOKUP(A1391,'Data Analysis'!A1390:Q3725,2,FALSE)</f>
        <v>51</v>
      </c>
      <c r="Q1391" s="7">
        <f>VLOOKUP(A1392,'Data Analysis'!A1391:Q3726,2,FALSE)</f>
        <v>27</v>
      </c>
    </row>
    <row r="1392" ht="15.6" spans="1:17">
      <c r="A1392" s="9" t="s">
        <v>2782</v>
      </c>
      <c r="B1392" s="7" t="str">
        <f>VLOOKUP(A1392,'Data Analysis'!A1391:Q3726,4,FALSE)</f>
        <v>  Joseph P</v>
      </c>
      <c r="C1392" s="7">
        <f>VLOOKUP(A1392,'Data Analysis'!A1391:Q3726,5,FALSE)</f>
        <v>38.81</v>
      </c>
      <c r="D1392" s="7">
        <f>VLOOKUP(A1392,'Data Analysis'!A1391:Q3726,6,FALSE)</f>
        <v>6.14</v>
      </c>
      <c r="E1392" s="7" t="str">
        <f>VLOOKUP(A1392,'Data Analysis'!A1391:Q3726,7,FALSE)</f>
        <v>yes</v>
      </c>
      <c r="F1392" s="7" t="str">
        <f>VLOOKUP(A1392,'Data Analysis'!A1391:Q3726,9,FALSE)</f>
        <v>No</v>
      </c>
      <c r="G1392" s="7" t="str">
        <f>VLOOKUP(A1392,'Data Analysis'!A1391:Q3726,8,FALSE)</f>
        <v>No</v>
      </c>
      <c r="H1392" s="7">
        <f>VLOOKUP(A1392,'Data Analysis'!A1391:Q3726,10,FALSE)</f>
        <v>1</v>
      </c>
      <c r="I1392" s="7" t="str">
        <f>VLOOKUP(A1392,'Data Analysis'!A1391:Q3726,17,FALSE)</f>
        <v>No</v>
      </c>
      <c r="J1392" s="7" t="str">
        <f>VLOOKUP(A1392,'Data Analysis'!A1391:Q3726,11,FALSE)</f>
        <v>Obesity</v>
      </c>
      <c r="K1392" s="7" t="str">
        <f>VLOOKUP(A1392,'Data Analysis'!A1391:Q3726,12,FALSE)</f>
        <v>Prediabetes</v>
      </c>
      <c r="L1392" s="7" t="str">
        <f>VLOOKUP(A1392,'Data Analysis'!A1391:Q3726,13,FALSE)</f>
        <v>13-Sep-1995</v>
      </c>
      <c r="M1392" s="7">
        <f>VLOOKUP(A1392,'Data Analysis'!A1391:Q3726,14,FALSE)</f>
        <v>7676.4</v>
      </c>
      <c r="N1392" s="7" t="str">
        <f>VLOOKUP(A1392,'Data Analysis'!A1391:Q3726,16,FALSE)</f>
        <v>tier - 2</v>
      </c>
      <c r="O1392" s="7" t="str">
        <f>VLOOKUP(A1392,'Data Analysis'!A1391:Q3726,15,FALSE)</f>
        <v>tier - 1</v>
      </c>
      <c r="P1392" s="7">
        <f>VLOOKUP(A1392,'Data Analysis'!A1391:Q3726,2,FALSE)</f>
        <v>27</v>
      </c>
      <c r="Q1392" s="7">
        <f>VLOOKUP(A1393,'Data Analysis'!A1392:Q3727,2,FALSE)</f>
        <v>26</v>
      </c>
    </row>
    <row r="1393" ht="15.6" spans="1:17">
      <c r="A1393" s="9" t="s">
        <v>2784</v>
      </c>
      <c r="B1393" s="7" t="str">
        <f>VLOOKUP(A1393,'Data Analysis'!A1392:Q3727,4,FALSE)</f>
        <v>  Michael</v>
      </c>
      <c r="C1393" s="7">
        <f>VLOOKUP(A1393,'Data Analysis'!A1392:Q3727,5,FALSE)</f>
        <v>38.51</v>
      </c>
      <c r="D1393" s="7">
        <f>VLOOKUP(A1393,'Data Analysis'!A1392:Q3727,6,FALSE)</f>
        <v>5.45</v>
      </c>
      <c r="E1393" s="7" t="str">
        <f>VLOOKUP(A1393,'Data Analysis'!A1392:Q3727,7,FALSE)</f>
        <v>yes</v>
      </c>
      <c r="F1393" s="7" t="str">
        <f>VLOOKUP(A1393,'Data Analysis'!A1392:Q3727,9,FALSE)</f>
        <v>No</v>
      </c>
      <c r="G1393" s="7" t="str">
        <f>VLOOKUP(A1393,'Data Analysis'!A1392:Q3727,8,FALSE)</f>
        <v>No</v>
      </c>
      <c r="H1393" s="7">
        <f>VLOOKUP(A1393,'Data Analysis'!A1392:Q3727,10,FALSE)</f>
        <v>0</v>
      </c>
      <c r="I1393" s="7" t="str">
        <f>VLOOKUP(A1393,'Data Analysis'!A1392:Q3727,17,FALSE)</f>
        <v>No</v>
      </c>
      <c r="J1393" s="7" t="str">
        <f>VLOOKUP(A1393,'Data Analysis'!A1392:Q3727,11,FALSE)</f>
        <v>Obesity</v>
      </c>
      <c r="K1393" s="7" t="str">
        <f>VLOOKUP(A1393,'Data Analysis'!A1392:Q3727,12,FALSE)</f>
        <v>Normal</v>
      </c>
      <c r="L1393" s="7" t="str">
        <f>VLOOKUP(A1393,'Data Analysis'!A1392:Q3727,13,FALSE)</f>
        <v>24-Nov-1996</v>
      </c>
      <c r="M1393" s="7">
        <f>VLOOKUP(A1393,'Data Analysis'!A1392:Q3727,14,FALSE)</f>
        <v>7670.75</v>
      </c>
      <c r="N1393" s="7" t="str">
        <f>VLOOKUP(A1393,'Data Analysis'!A1392:Q3727,16,FALSE)</f>
        <v>tier - 2</v>
      </c>
      <c r="O1393" s="7" t="str">
        <f>VLOOKUP(A1393,'Data Analysis'!A1392:Q3727,15,FALSE)</f>
        <v>tier - 2</v>
      </c>
      <c r="P1393" s="7">
        <f>VLOOKUP(A1393,'Data Analysis'!A1392:Q3727,2,FALSE)</f>
        <v>26</v>
      </c>
      <c r="Q1393" s="7">
        <f>VLOOKUP(A1394,'Data Analysis'!A1393:Q3728,2,FALSE)</f>
        <v>46</v>
      </c>
    </row>
    <row r="1394" ht="15.6" spans="1:17">
      <c r="A1394" s="9" t="s">
        <v>2786</v>
      </c>
      <c r="B1394" s="7" t="str">
        <f>VLOOKUP(A1394,'Data Analysis'!A1393:Q3728,4,FALSE)</f>
        <v>  Gina M</v>
      </c>
      <c r="C1394" s="7">
        <f>VLOOKUP(A1394,'Data Analysis'!A1393:Q3728,5,FALSE)</f>
        <v>22.98</v>
      </c>
      <c r="D1394" s="7">
        <f>VLOOKUP(A1394,'Data Analysis'!A1393:Q3728,6,FALSE)</f>
        <v>6.14</v>
      </c>
      <c r="E1394" s="7" t="str">
        <f>VLOOKUP(A1394,'Data Analysis'!A1393:Q3728,7,FALSE)</f>
        <v>yes</v>
      </c>
      <c r="F1394" s="7" t="str">
        <f>VLOOKUP(A1394,'Data Analysis'!A1393:Q3728,9,FALSE)</f>
        <v>No</v>
      </c>
      <c r="G1394" s="7" t="str">
        <f>VLOOKUP(A1394,'Data Analysis'!A1393:Q3728,8,FALSE)</f>
        <v>No</v>
      </c>
      <c r="H1394" s="7">
        <f>VLOOKUP(A1394,'Data Analysis'!A1393:Q3728,10,FALSE)</f>
        <v>0</v>
      </c>
      <c r="I1394" s="7" t="str">
        <f>VLOOKUP(A1394,'Data Analysis'!A1393:Q3728,17,FALSE)</f>
        <v>No</v>
      </c>
      <c r="J1394" s="7" t="str">
        <f>VLOOKUP(A1394,'Data Analysis'!A1393:Q3728,11,FALSE)</f>
        <v>Obesity</v>
      </c>
      <c r="K1394" s="7" t="str">
        <f>VLOOKUP(A1394,'Data Analysis'!A1393:Q3728,12,FALSE)</f>
        <v>Prediabetes</v>
      </c>
      <c r="L1394" s="7" t="str">
        <f>VLOOKUP(A1394,'Data Analysis'!A1393:Q3728,13,FALSE)</f>
        <v>9-Oct-1976</v>
      </c>
      <c r="M1394" s="7">
        <f>VLOOKUP(A1394,'Data Analysis'!A1393:Q3728,14,FALSE)</f>
        <v>7662.47</v>
      </c>
      <c r="N1394" s="7" t="str">
        <f>VLOOKUP(A1394,'Data Analysis'!A1393:Q3728,16,FALSE)</f>
        <v>tier - 2</v>
      </c>
      <c r="O1394" s="7" t="str">
        <f>VLOOKUP(A1394,'Data Analysis'!A1393:Q3728,15,FALSE)</f>
        <v>tier - 1</v>
      </c>
      <c r="P1394" s="7">
        <f>VLOOKUP(A1394,'Data Analysis'!A1393:Q3728,2,FALSE)</f>
        <v>46</v>
      </c>
      <c r="Q1394" s="7">
        <f>VLOOKUP(A1395,'Data Analysis'!A1394:Q3729,2,FALSE)</f>
        <v>57</v>
      </c>
    </row>
    <row r="1395" ht="15.6" spans="1:17">
      <c r="A1395" s="9" t="s">
        <v>2788</v>
      </c>
      <c r="B1395" s="7" t="str">
        <f>VLOOKUP(A1395,'Data Analysis'!A1394:Q3729,4,FALSE)</f>
        <v>  Shantel C</v>
      </c>
      <c r="C1395" s="7">
        <f>VLOOKUP(A1395,'Data Analysis'!A1394:Q3729,5,FALSE)</f>
        <v>15.65</v>
      </c>
      <c r="D1395" s="7">
        <f>VLOOKUP(A1395,'Data Analysis'!A1394:Q3729,6,FALSE)</f>
        <v>7.85</v>
      </c>
      <c r="E1395" s="7" t="str">
        <f>VLOOKUP(A1395,'Data Analysis'!A1394:Q3729,7,FALSE)</f>
        <v>No</v>
      </c>
      <c r="F1395" s="7" t="str">
        <f>VLOOKUP(A1395,'Data Analysis'!A1394:Q3729,9,FALSE)</f>
        <v>No</v>
      </c>
      <c r="G1395" s="7" t="str">
        <f>VLOOKUP(A1395,'Data Analysis'!A1394:Q3729,8,FALSE)</f>
        <v>No</v>
      </c>
      <c r="H1395" s="7">
        <f>VLOOKUP(A1395,'Data Analysis'!A1394:Q3729,10,FALSE)</f>
        <v>0</v>
      </c>
      <c r="I1395" s="7" t="str">
        <f>VLOOKUP(A1395,'Data Analysis'!A1394:Q3729,17,FALSE)</f>
        <v>No</v>
      </c>
      <c r="J1395" s="7" t="str">
        <f>VLOOKUP(A1395,'Data Analysis'!A1394:Q3729,11,FALSE)</f>
        <v>Overweight</v>
      </c>
      <c r="K1395" s="7" t="str">
        <f>VLOOKUP(A1395,'Data Analysis'!A1394:Q3729,12,FALSE)</f>
        <v>Diabetes</v>
      </c>
      <c r="L1395" s="7" t="str">
        <f>VLOOKUP(A1395,'Data Analysis'!A1394:Q3729,13,FALSE)</f>
        <v>27-Dec-1965</v>
      </c>
      <c r="M1395" s="7">
        <f>VLOOKUP(A1395,'Data Analysis'!A1394:Q3729,14,FALSE)</f>
        <v>7657.69</v>
      </c>
      <c r="N1395" s="7" t="str">
        <f>VLOOKUP(A1395,'Data Analysis'!A1394:Q3729,16,FALSE)</f>
        <v>tier - 3</v>
      </c>
      <c r="O1395" s="7" t="str">
        <f>VLOOKUP(A1395,'Data Analysis'!A1394:Q3729,15,FALSE)</f>
        <v>tier - 3</v>
      </c>
      <c r="P1395" s="7">
        <f>VLOOKUP(A1395,'Data Analysis'!A1394:Q3729,2,FALSE)</f>
        <v>57</v>
      </c>
      <c r="Q1395" s="7">
        <f>VLOOKUP(A1396,'Data Analysis'!A1395:Q3730,2,FALSE)</f>
        <v>24</v>
      </c>
    </row>
    <row r="1396" ht="15.6" spans="1:17">
      <c r="A1396" s="9" t="s">
        <v>2790</v>
      </c>
      <c r="B1396" s="7" t="str">
        <f>VLOOKUP(A1396,'Data Analysis'!A1395:Q3730,4,FALSE)</f>
        <v>  Brian</v>
      </c>
      <c r="C1396" s="7">
        <f>VLOOKUP(A1396,'Data Analysis'!A1395:Q3730,5,FALSE)</f>
        <v>39.97</v>
      </c>
      <c r="D1396" s="7">
        <f>VLOOKUP(A1396,'Data Analysis'!A1395:Q3730,6,FALSE)</f>
        <v>4.09</v>
      </c>
      <c r="E1396" s="7" t="str">
        <f>VLOOKUP(A1396,'Data Analysis'!A1395:Q3730,7,FALSE)</f>
        <v>No</v>
      </c>
      <c r="F1396" s="7" t="str">
        <f>VLOOKUP(A1396,'Data Analysis'!A1395:Q3730,9,FALSE)</f>
        <v>No</v>
      </c>
      <c r="G1396" s="7" t="str">
        <f>VLOOKUP(A1396,'Data Analysis'!A1395:Q3730,8,FALSE)</f>
        <v>No</v>
      </c>
      <c r="H1396" s="7">
        <f>VLOOKUP(A1396,'Data Analysis'!A1395:Q3730,10,FALSE)</f>
        <v>1</v>
      </c>
      <c r="I1396" s="7" t="str">
        <f>VLOOKUP(A1396,'Data Analysis'!A1395:Q3730,17,FALSE)</f>
        <v>No</v>
      </c>
      <c r="J1396" s="7" t="str">
        <f>VLOOKUP(A1396,'Data Analysis'!A1395:Q3730,11,FALSE)</f>
        <v>Obesity</v>
      </c>
      <c r="K1396" s="7" t="str">
        <f>VLOOKUP(A1396,'Data Analysis'!A1395:Q3730,12,FALSE)</f>
        <v>Normal</v>
      </c>
      <c r="L1396" s="7" t="str">
        <f>VLOOKUP(A1396,'Data Analysis'!A1395:Q3730,13,FALSE)</f>
        <v>30-Sep-1998</v>
      </c>
      <c r="M1396" s="7">
        <f>VLOOKUP(A1396,'Data Analysis'!A1395:Q3730,14,FALSE)</f>
        <v>7652.26</v>
      </c>
      <c r="N1396" s="7" t="str">
        <f>VLOOKUP(A1396,'Data Analysis'!A1395:Q3730,16,FALSE)</f>
        <v>tier - 2</v>
      </c>
      <c r="O1396" s="7" t="str">
        <f>VLOOKUP(A1396,'Data Analysis'!A1395:Q3730,15,FALSE)</f>
        <v>tier - 3</v>
      </c>
      <c r="P1396" s="7">
        <f>VLOOKUP(A1396,'Data Analysis'!A1395:Q3730,2,FALSE)</f>
        <v>24</v>
      </c>
      <c r="Q1396" s="7">
        <f>VLOOKUP(A1397,'Data Analysis'!A1396:Q3731,2,FALSE)</f>
        <v>29</v>
      </c>
    </row>
    <row r="1397" ht="15.6" spans="1:17">
      <c r="A1397" s="9" t="s">
        <v>2792</v>
      </c>
      <c r="B1397" s="7" t="str">
        <f>VLOOKUP(A1397,'Data Analysis'!A1396:Q3731,4,FALSE)</f>
        <v>  Brian</v>
      </c>
      <c r="C1397" s="7">
        <f>VLOOKUP(A1397,'Data Analysis'!A1396:Q3731,5,FALSE)</f>
        <v>37.22</v>
      </c>
      <c r="D1397" s="7">
        <f>VLOOKUP(A1397,'Data Analysis'!A1396:Q3731,6,FALSE)</f>
        <v>4.62</v>
      </c>
      <c r="E1397" s="7" t="str">
        <f>VLOOKUP(A1397,'Data Analysis'!A1396:Q3731,7,FALSE)</f>
        <v>No</v>
      </c>
      <c r="F1397" s="7" t="str">
        <f>VLOOKUP(A1397,'Data Analysis'!A1396:Q3731,9,FALSE)</f>
        <v>No</v>
      </c>
      <c r="G1397" s="7" t="str">
        <f>VLOOKUP(A1397,'Data Analysis'!A1396:Q3731,8,FALSE)</f>
        <v>Yes</v>
      </c>
      <c r="H1397" s="7">
        <f>VLOOKUP(A1397,'Data Analysis'!A1396:Q3731,10,FALSE)</f>
        <v>1</v>
      </c>
      <c r="I1397" s="7" t="str">
        <f>VLOOKUP(A1397,'Data Analysis'!A1396:Q3731,17,FALSE)</f>
        <v>No</v>
      </c>
      <c r="J1397" s="7" t="str">
        <f>VLOOKUP(A1397,'Data Analysis'!A1396:Q3731,11,FALSE)</f>
        <v>Obesity</v>
      </c>
      <c r="K1397" s="7" t="str">
        <f>VLOOKUP(A1397,'Data Analysis'!A1396:Q3731,12,FALSE)</f>
        <v>Normal</v>
      </c>
      <c r="L1397" s="7" t="str">
        <f>VLOOKUP(A1397,'Data Analysis'!A1396:Q3731,13,FALSE)</f>
        <v>10-Aug-1993</v>
      </c>
      <c r="M1397" s="7">
        <f>VLOOKUP(A1397,'Data Analysis'!A1396:Q3731,14,FALSE)</f>
        <v>7650.8</v>
      </c>
      <c r="N1397" s="7" t="str">
        <f>VLOOKUP(A1397,'Data Analysis'!A1396:Q3731,16,FALSE)</f>
        <v>tier - 2</v>
      </c>
      <c r="O1397" s="7" t="str">
        <f>VLOOKUP(A1397,'Data Analysis'!A1396:Q3731,15,FALSE)</f>
        <v>tier - 2</v>
      </c>
      <c r="P1397" s="7">
        <f>VLOOKUP(A1397,'Data Analysis'!A1396:Q3731,2,FALSE)</f>
        <v>29</v>
      </c>
      <c r="Q1397" s="7">
        <f>VLOOKUP(A1398,'Data Analysis'!A1397:Q3732,2,FALSE)</f>
        <v>42</v>
      </c>
    </row>
    <row r="1398" ht="15.6" spans="1:17">
      <c r="A1398" s="9" t="s">
        <v>2794</v>
      </c>
      <c r="B1398" s="7" t="str">
        <f>VLOOKUP(A1398,'Data Analysis'!A1397:Q3732,4,FALSE)</f>
        <v>  Jessica R</v>
      </c>
      <c r="C1398" s="7">
        <f>VLOOKUP(A1398,'Data Analysis'!A1397:Q3732,5,FALSE)</f>
        <v>41.325</v>
      </c>
      <c r="D1398" s="7">
        <f>VLOOKUP(A1398,'Data Analysis'!A1397:Q3732,6,FALSE)</f>
        <v>5.77</v>
      </c>
      <c r="E1398" s="7" t="str">
        <f>VLOOKUP(A1398,'Data Analysis'!A1397:Q3732,7,FALSE)</f>
        <v>No</v>
      </c>
      <c r="F1398" s="7" t="str">
        <f>VLOOKUP(A1398,'Data Analysis'!A1397:Q3732,9,FALSE)</f>
        <v>No</v>
      </c>
      <c r="G1398" s="7" t="str">
        <f>VLOOKUP(A1398,'Data Analysis'!A1397:Q3732,8,FALSE)</f>
        <v>No</v>
      </c>
      <c r="H1398" s="7">
        <f>VLOOKUP(A1398,'Data Analysis'!A1397:Q3732,10,FALSE)</f>
        <v>0</v>
      </c>
      <c r="I1398" s="7" t="str">
        <f>VLOOKUP(A1398,'Data Analysis'!A1397:Q3732,17,FALSE)</f>
        <v>No</v>
      </c>
      <c r="J1398" s="7" t="str">
        <f>VLOOKUP(A1398,'Data Analysis'!A1397:Q3732,11,FALSE)</f>
        <v>Normal Weight</v>
      </c>
      <c r="K1398" s="7" t="str">
        <f>VLOOKUP(A1398,'Data Analysis'!A1397:Q3732,12,FALSE)</f>
        <v>Prediabetes</v>
      </c>
      <c r="L1398" s="7" t="str">
        <f>VLOOKUP(A1398,'Data Analysis'!A1397:Q3732,13,FALSE)</f>
        <v>16-Oct-1980</v>
      </c>
      <c r="M1398" s="7">
        <f>VLOOKUP(A1398,'Data Analysis'!A1397:Q3732,14,FALSE)</f>
        <v>7650.77</v>
      </c>
      <c r="N1398" s="7" t="str">
        <f>VLOOKUP(A1398,'Data Analysis'!A1397:Q3732,16,FALSE)</f>
        <v>tier - 2</v>
      </c>
      <c r="O1398" s="7" t="str">
        <f>VLOOKUP(A1398,'Data Analysis'!A1397:Q3732,15,FALSE)</f>
        <v>tier - 2</v>
      </c>
      <c r="P1398" s="7">
        <f>VLOOKUP(A1398,'Data Analysis'!A1397:Q3732,2,FALSE)</f>
        <v>42</v>
      </c>
      <c r="Q1398" s="7">
        <f>VLOOKUP(A1399,'Data Analysis'!A1398:Q3733,2,FALSE)</f>
        <v>23</v>
      </c>
    </row>
    <row r="1399" ht="15.6" spans="1:17">
      <c r="A1399" s="9" t="s">
        <v>2796</v>
      </c>
      <c r="B1399" s="7" t="str">
        <f>VLOOKUP(A1399,'Data Analysis'!A1398:Q3733,4,FALSE)</f>
        <v>  Robyn</v>
      </c>
      <c r="C1399" s="7">
        <f>VLOOKUP(A1399,'Data Analysis'!A1398:Q3733,5,FALSE)</f>
        <v>40.31</v>
      </c>
      <c r="D1399" s="7">
        <f>VLOOKUP(A1399,'Data Analysis'!A1398:Q3733,6,FALSE)</f>
        <v>5.84</v>
      </c>
      <c r="E1399" s="7" t="str">
        <f>VLOOKUP(A1399,'Data Analysis'!A1398:Q3733,7,FALSE)</f>
        <v>No</v>
      </c>
      <c r="F1399" s="7" t="str">
        <f>VLOOKUP(A1399,'Data Analysis'!A1398:Q3733,9,FALSE)</f>
        <v>No</v>
      </c>
      <c r="G1399" s="7" t="str">
        <f>VLOOKUP(A1399,'Data Analysis'!A1398:Q3733,8,FALSE)</f>
        <v>No</v>
      </c>
      <c r="H1399" s="7">
        <f>VLOOKUP(A1399,'Data Analysis'!A1398:Q3733,10,FALSE)</f>
        <v>0</v>
      </c>
      <c r="I1399" s="7" t="str">
        <f>VLOOKUP(A1399,'Data Analysis'!A1398:Q3733,17,FALSE)</f>
        <v>No</v>
      </c>
      <c r="J1399" s="7" t="str">
        <f>VLOOKUP(A1399,'Data Analysis'!A1398:Q3733,11,FALSE)</f>
        <v>Obesity</v>
      </c>
      <c r="K1399" s="7" t="str">
        <f>VLOOKUP(A1399,'Data Analysis'!A1398:Q3733,12,FALSE)</f>
        <v>Prediabetes</v>
      </c>
      <c r="L1399" s="7" t="str">
        <f>VLOOKUP(A1399,'Data Analysis'!A1398:Q3733,13,FALSE)</f>
        <v>15-Jun-1999</v>
      </c>
      <c r="M1399" s="7">
        <f>VLOOKUP(A1399,'Data Analysis'!A1398:Q3733,14,FALSE)</f>
        <v>7642.05</v>
      </c>
      <c r="N1399" s="7" t="str">
        <f>VLOOKUP(A1399,'Data Analysis'!A1398:Q3733,16,FALSE)</f>
        <v>tier - 2</v>
      </c>
      <c r="O1399" s="7" t="str">
        <f>VLOOKUP(A1399,'Data Analysis'!A1398:Q3733,15,FALSE)</f>
        <v>tier - 2</v>
      </c>
      <c r="P1399" s="7">
        <f>VLOOKUP(A1399,'Data Analysis'!A1398:Q3733,2,FALSE)</f>
        <v>23</v>
      </c>
      <c r="Q1399" s="7">
        <f>VLOOKUP(A1400,'Data Analysis'!A1399:Q3734,2,FALSE)</f>
        <v>42</v>
      </c>
    </row>
    <row r="1400" ht="15.6" spans="1:17">
      <c r="A1400" s="9" t="s">
        <v>2798</v>
      </c>
      <c r="B1400" s="7" t="str">
        <f>VLOOKUP(A1400,'Data Analysis'!A1399:Q3734,4,FALSE)</f>
        <v>  Ashley</v>
      </c>
      <c r="C1400" s="7">
        <f>VLOOKUP(A1400,'Data Analysis'!A1399:Q3734,5,FALSE)</f>
        <v>29.48</v>
      </c>
      <c r="D1400" s="7">
        <f>VLOOKUP(A1400,'Data Analysis'!A1399:Q3734,6,FALSE)</f>
        <v>4.91</v>
      </c>
      <c r="E1400" s="7" t="str">
        <f>VLOOKUP(A1400,'Data Analysis'!A1399:Q3734,7,FALSE)</f>
        <v>No</v>
      </c>
      <c r="F1400" s="7" t="str">
        <f>VLOOKUP(A1400,'Data Analysis'!A1399:Q3734,9,FALSE)</f>
        <v>No</v>
      </c>
      <c r="G1400" s="7" t="str">
        <f>VLOOKUP(A1400,'Data Analysis'!A1399:Q3734,8,FALSE)</f>
        <v>No</v>
      </c>
      <c r="H1400" s="7">
        <f>VLOOKUP(A1400,'Data Analysis'!A1399:Q3734,10,FALSE)</f>
        <v>0</v>
      </c>
      <c r="I1400" s="7" t="str">
        <f>VLOOKUP(A1400,'Data Analysis'!A1399:Q3734,17,FALSE)</f>
        <v>No</v>
      </c>
      <c r="J1400" s="7" t="str">
        <f>VLOOKUP(A1400,'Data Analysis'!A1399:Q3734,11,FALSE)</f>
        <v>Obesity</v>
      </c>
      <c r="K1400" s="7" t="str">
        <f>VLOOKUP(A1400,'Data Analysis'!A1399:Q3734,12,FALSE)</f>
        <v>Normal</v>
      </c>
      <c r="L1400" s="7" t="str">
        <f>VLOOKUP(A1400,'Data Analysis'!A1399:Q3734,13,FALSE)</f>
        <v>24-Jul-1980</v>
      </c>
      <c r="M1400" s="7">
        <f>VLOOKUP(A1400,'Data Analysis'!A1399:Q3734,14,FALSE)</f>
        <v>7640.31</v>
      </c>
      <c r="N1400" s="7" t="str">
        <f>VLOOKUP(A1400,'Data Analysis'!A1399:Q3734,16,FALSE)</f>
        <v>tier - 2</v>
      </c>
      <c r="O1400" s="7" t="str">
        <f>VLOOKUP(A1400,'Data Analysis'!A1399:Q3734,15,FALSE)</f>
        <v>tier - 1</v>
      </c>
      <c r="P1400" s="7">
        <f>VLOOKUP(A1400,'Data Analysis'!A1399:Q3734,2,FALSE)</f>
        <v>42</v>
      </c>
      <c r="Q1400" s="7">
        <f>VLOOKUP(A1401,'Data Analysis'!A1400:Q3735,2,FALSE)</f>
        <v>42</v>
      </c>
    </row>
    <row r="1401" ht="15.6" spans="1:17">
      <c r="A1401" s="9" t="s">
        <v>2800</v>
      </c>
      <c r="B1401" s="7" t="str">
        <f>VLOOKUP(A1401,'Data Analysis'!A1400:Q3735,4,FALSE)</f>
        <v>  Dana</v>
      </c>
      <c r="C1401" s="7">
        <f>VLOOKUP(A1401,'Data Analysis'!A1400:Q3735,5,FALSE)</f>
        <v>33.155</v>
      </c>
      <c r="D1401" s="7">
        <f>VLOOKUP(A1401,'Data Analysis'!A1400:Q3735,6,FALSE)</f>
        <v>5.07</v>
      </c>
      <c r="E1401" s="7" t="str">
        <f>VLOOKUP(A1401,'Data Analysis'!A1400:Q3735,7,FALSE)</f>
        <v>No</v>
      </c>
      <c r="F1401" s="7" t="str">
        <f>VLOOKUP(A1401,'Data Analysis'!A1400:Q3735,9,FALSE)</f>
        <v>No</v>
      </c>
      <c r="G1401" s="7" t="str">
        <f>VLOOKUP(A1401,'Data Analysis'!A1400:Q3735,8,FALSE)</f>
        <v>No</v>
      </c>
      <c r="H1401" s="7">
        <f>VLOOKUP(A1401,'Data Analysis'!A1400:Q3735,10,FALSE)</f>
        <v>0</v>
      </c>
      <c r="I1401" s="7" t="str">
        <f>VLOOKUP(A1401,'Data Analysis'!A1400:Q3735,17,FALSE)</f>
        <v>No</v>
      </c>
      <c r="J1401" s="7" t="str">
        <f>VLOOKUP(A1401,'Data Analysis'!A1400:Q3735,11,FALSE)</f>
        <v>Obesity</v>
      </c>
      <c r="K1401" s="7" t="str">
        <f>VLOOKUP(A1401,'Data Analysis'!A1400:Q3735,12,FALSE)</f>
        <v>Normal</v>
      </c>
      <c r="L1401" s="7" t="str">
        <f>VLOOKUP(A1401,'Data Analysis'!A1400:Q3735,13,FALSE)</f>
        <v>20-Jun-1980</v>
      </c>
      <c r="M1401" s="7">
        <f>VLOOKUP(A1401,'Data Analysis'!A1400:Q3735,14,FALSE)</f>
        <v>7639.42</v>
      </c>
      <c r="N1401" s="7" t="str">
        <f>VLOOKUP(A1401,'Data Analysis'!A1400:Q3735,16,FALSE)</f>
        <v>tier - 2</v>
      </c>
      <c r="O1401" s="7" t="str">
        <f>VLOOKUP(A1401,'Data Analysis'!A1400:Q3735,15,FALSE)</f>
        <v>tier - 2</v>
      </c>
      <c r="P1401" s="7">
        <f>VLOOKUP(A1401,'Data Analysis'!A1400:Q3735,2,FALSE)</f>
        <v>42</v>
      </c>
      <c r="Q1401" s="7">
        <f>VLOOKUP(A1402,'Data Analysis'!A1401:Q3736,2,FALSE)</f>
        <v>21</v>
      </c>
    </row>
    <row r="1402" ht="15.6" spans="1:17">
      <c r="A1402" s="9" t="s">
        <v>2802</v>
      </c>
      <c r="B1402" s="7" t="str">
        <f>VLOOKUP(A1402,'Data Analysis'!A1401:Q3736,4,FALSE)</f>
        <v>  Jessica F</v>
      </c>
      <c r="C1402" s="7">
        <f>VLOOKUP(A1402,'Data Analysis'!A1401:Q3736,5,FALSE)</f>
        <v>42.85</v>
      </c>
      <c r="D1402" s="7">
        <f>VLOOKUP(A1402,'Data Analysis'!A1401:Q3736,6,FALSE)</f>
        <v>5.81</v>
      </c>
      <c r="E1402" s="7" t="str">
        <f>VLOOKUP(A1402,'Data Analysis'!A1401:Q3736,7,FALSE)</f>
        <v>yes</v>
      </c>
      <c r="F1402" s="7" t="str">
        <f>VLOOKUP(A1402,'Data Analysis'!A1401:Q3736,9,FALSE)</f>
        <v>No</v>
      </c>
      <c r="G1402" s="7" t="str">
        <f>VLOOKUP(A1402,'Data Analysis'!A1401:Q3736,8,FALSE)</f>
        <v>No</v>
      </c>
      <c r="H1402" s="7">
        <f>VLOOKUP(A1402,'Data Analysis'!A1401:Q3736,10,FALSE)</f>
        <v>0</v>
      </c>
      <c r="I1402" s="7" t="str">
        <f>VLOOKUP(A1402,'Data Analysis'!A1401:Q3736,17,FALSE)</f>
        <v>No</v>
      </c>
      <c r="J1402" s="7" t="str">
        <f>VLOOKUP(A1402,'Data Analysis'!A1401:Q3736,11,FALSE)</f>
        <v>Normal Weight</v>
      </c>
      <c r="K1402" s="7" t="str">
        <f>VLOOKUP(A1402,'Data Analysis'!A1401:Q3736,12,FALSE)</f>
        <v>Prediabetes</v>
      </c>
      <c r="L1402" s="7" t="str">
        <f>VLOOKUP(A1402,'Data Analysis'!A1401:Q3736,13,FALSE)</f>
        <v>13-Dec-2001</v>
      </c>
      <c r="M1402" s="7">
        <f>VLOOKUP(A1402,'Data Analysis'!A1401:Q3736,14,FALSE)</f>
        <v>7636.92</v>
      </c>
      <c r="N1402" s="7" t="str">
        <f>VLOOKUP(A1402,'Data Analysis'!A1401:Q3736,16,FALSE)</f>
        <v>tier - 2</v>
      </c>
      <c r="O1402" s="7" t="str">
        <f>VLOOKUP(A1402,'Data Analysis'!A1401:Q3736,15,FALSE)</f>
        <v>tier - 3</v>
      </c>
      <c r="P1402" s="7">
        <f>VLOOKUP(A1402,'Data Analysis'!A1401:Q3736,2,FALSE)</f>
        <v>21</v>
      </c>
      <c r="Q1402" s="7">
        <f>VLOOKUP(A1403,'Data Analysis'!A1402:Q3737,2,FALSE)</f>
        <v>44</v>
      </c>
    </row>
    <row r="1403" ht="15.6" spans="1:17">
      <c r="A1403" s="9" t="s">
        <v>2804</v>
      </c>
      <c r="B1403" s="7" t="str">
        <f>VLOOKUP(A1403,'Data Analysis'!A1402:Q3737,4,FALSE)</f>
        <v>  Lindsey</v>
      </c>
      <c r="C1403" s="7">
        <f>VLOOKUP(A1403,'Data Analysis'!A1402:Q3737,5,FALSE)</f>
        <v>32.34</v>
      </c>
      <c r="D1403" s="7">
        <f>VLOOKUP(A1403,'Data Analysis'!A1402:Q3737,6,FALSE)</f>
        <v>11.2</v>
      </c>
      <c r="E1403" s="7" t="str">
        <f>VLOOKUP(A1403,'Data Analysis'!A1402:Q3737,7,FALSE)</f>
        <v>No</v>
      </c>
      <c r="F1403" s="7" t="str">
        <f>VLOOKUP(A1403,'Data Analysis'!A1402:Q3737,9,FALSE)</f>
        <v>No</v>
      </c>
      <c r="G1403" s="7" t="str">
        <f>VLOOKUP(A1403,'Data Analysis'!A1402:Q3737,8,FALSE)</f>
        <v>No</v>
      </c>
      <c r="H1403" s="7">
        <f>VLOOKUP(A1403,'Data Analysis'!A1402:Q3737,10,FALSE)</f>
        <v>0</v>
      </c>
      <c r="I1403" s="7" t="str">
        <f>VLOOKUP(A1403,'Data Analysis'!A1402:Q3737,17,FALSE)</f>
        <v>No</v>
      </c>
      <c r="J1403" s="7" t="str">
        <f>VLOOKUP(A1403,'Data Analysis'!A1402:Q3737,11,FALSE)</f>
        <v>Normal Weight</v>
      </c>
      <c r="K1403" s="7" t="str">
        <f>VLOOKUP(A1403,'Data Analysis'!A1402:Q3737,12,FALSE)</f>
        <v>Diabetes</v>
      </c>
      <c r="L1403" s="7" t="str">
        <f>VLOOKUP(A1403,'Data Analysis'!A1402:Q3737,13,FALSE)</f>
        <v>24-Aug-1978</v>
      </c>
      <c r="M1403" s="7">
        <f>VLOOKUP(A1403,'Data Analysis'!A1402:Q3737,14,FALSE)</f>
        <v>7633.72</v>
      </c>
      <c r="N1403" s="7" t="str">
        <f>VLOOKUP(A1403,'Data Analysis'!A1402:Q3737,16,FALSE)</f>
        <v>tier - 2</v>
      </c>
      <c r="O1403" s="7" t="str">
        <f>VLOOKUP(A1403,'Data Analysis'!A1402:Q3737,15,FALSE)</f>
        <v>tier - 1</v>
      </c>
      <c r="P1403" s="7">
        <f>VLOOKUP(A1403,'Data Analysis'!A1402:Q3737,2,FALSE)</f>
        <v>44</v>
      </c>
      <c r="Q1403" s="7">
        <f>VLOOKUP(A1404,'Data Analysis'!A1403:Q3738,2,FALSE)</f>
        <v>44</v>
      </c>
    </row>
    <row r="1404" ht="15.6" spans="1:17">
      <c r="A1404" s="9" t="s">
        <v>2806</v>
      </c>
      <c r="B1404" s="7" t="str">
        <f>VLOOKUP(A1404,'Data Analysis'!A1403:Q3738,4,FALSE)</f>
        <v>  Kelly A</v>
      </c>
      <c r="C1404" s="7">
        <f>VLOOKUP(A1404,'Data Analysis'!A1403:Q3738,5,FALSE)</f>
        <v>27.5</v>
      </c>
      <c r="D1404" s="7">
        <f>VLOOKUP(A1404,'Data Analysis'!A1403:Q3738,6,FALSE)</f>
        <v>10.75</v>
      </c>
      <c r="E1404" s="7" t="str">
        <f>VLOOKUP(A1404,'Data Analysis'!A1403:Q3738,7,FALSE)</f>
        <v>No</v>
      </c>
      <c r="F1404" s="7" t="str">
        <f>VLOOKUP(A1404,'Data Analysis'!A1403:Q3738,9,FALSE)</f>
        <v>No</v>
      </c>
      <c r="G1404" s="7" t="str">
        <f>VLOOKUP(A1404,'Data Analysis'!A1403:Q3738,8,FALSE)</f>
        <v>No</v>
      </c>
      <c r="H1404" s="7">
        <f>VLOOKUP(A1404,'Data Analysis'!A1403:Q3738,10,FALSE)</f>
        <v>0</v>
      </c>
      <c r="I1404" s="7" t="str">
        <f>VLOOKUP(A1404,'Data Analysis'!A1403:Q3738,17,FALSE)</f>
        <v>No</v>
      </c>
      <c r="J1404" s="7" t="str">
        <f>VLOOKUP(A1404,'Data Analysis'!A1403:Q3738,11,FALSE)</f>
        <v>Overweight</v>
      </c>
      <c r="K1404" s="7" t="str">
        <f>VLOOKUP(A1404,'Data Analysis'!A1403:Q3738,12,FALSE)</f>
        <v>Diabetes</v>
      </c>
      <c r="L1404" s="7" t="str">
        <f>VLOOKUP(A1404,'Data Analysis'!A1403:Q3738,13,FALSE)</f>
        <v>29-Nov-1978</v>
      </c>
      <c r="M1404" s="7">
        <f>VLOOKUP(A1404,'Data Analysis'!A1403:Q3738,14,FALSE)</f>
        <v>7626.99</v>
      </c>
      <c r="N1404" s="7" t="str">
        <f>VLOOKUP(A1404,'Data Analysis'!A1403:Q3738,16,FALSE)</f>
        <v>tier - 2</v>
      </c>
      <c r="O1404" s="7" t="str">
        <f>VLOOKUP(A1404,'Data Analysis'!A1403:Q3738,15,FALSE)</f>
        <v>tier - 2</v>
      </c>
      <c r="P1404" s="7">
        <f>VLOOKUP(A1404,'Data Analysis'!A1403:Q3738,2,FALSE)</f>
        <v>44</v>
      </c>
      <c r="Q1404" s="7">
        <f>VLOOKUP(A1405,'Data Analysis'!A1404:Q3739,2,FALSE)</f>
        <v>44</v>
      </c>
    </row>
    <row r="1405" ht="15.6" spans="1:17">
      <c r="A1405" s="9" t="s">
        <v>2808</v>
      </c>
      <c r="B1405" s="7" t="str">
        <f>VLOOKUP(A1405,'Data Analysis'!A1404:Q3739,4,FALSE)</f>
        <v>  Brooke E</v>
      </c>
      <c r="C1405" s="7">
        <f>VLOOKUP(A1405,'Data Analysis'!A1404:Q3739,5,FALSE)</f>
        <v>25.8</v>
      </c>
      <c r="D1405" s="7">
        <f>VLOOKUP(A1405,'Data Analysis'!A1404:Q3739,6,FALSE)</f>
        <v>7.8</v>
      </c>
      <c r="E1405" s="7" t="str">
        <f>VLOOKUP(A1405,'Data Analysis'!A1404:Q3739,7,FALSE)</f>
        <v>No</v>
      </c>
      <c r="F1405" s="7" t="str">
        <f>VLOOKUP(A1405,'Data Analysis'!A1404:Q3739,9,FALSE)</f>
        <v>No</v>
      </c>
      <c r="G1405" s="7" t="str">
        <f>VLOOKUP(A1405,'Data Analysis'!A1404:Q3739,8,FALSE)</f>
        <v>No</v>
      </c>
      <c r="H1405" s="7">
        <f>VLOOKUP(A1405,'Data Analysis'!A1404:Q3739,10,FALSE)</f>
        <v>0</v>
      </c>
      <c r="I1405" s="7" t="str">
        <f>VLOOKUP(A1405,'Data Analysis'!A1404:Q3739,17,FALSE)</f>
        <v>No</v>
      </c>
      <c r="J1405" s="7" t="str">
        <f>VLOOKUP(A1405,'Data Analysis'!A1404:Q3739,11,FALSE)</f>
        <v>Obesity</v>
      </c>
      <c r="K1405" s="7" t="str">
        <f>VLOOKUP(A1405,'Data Analysis'!A1404:Q3739,12,FALSE)</f>
        <v>Diabetes</v>
      </c>
      <c r="L1405" s="7" t="str">
        <f>VLOOKUP(A1405,'Data Analysis'!A1404:Q3739,13,FALSE)</f>
        <v>6-Nov-1978</v>
      </c>
      <c r="M1405" s="7">
        <f>VLOOKUP(A1405,'Data Analysis'!A1404:Q3739,14,FALSE)</f>
        <v>7624.63</v>
      </c>
      <c r="N1405" s="7" t="str">
        <f>VLOOKUP(A1405,'Data Analysis'!A1404:Q3739,16,FALSE)</f>
        <v>tier - 2</v>
      </c>
      <c r="O1405" s="7" t="str">
        <f>VLOOKUP(A1405,'Data Analysis'!A1404:Q3739,15,FALSE)</f>
        <v>tier - 1</v>
      </c>
      <c r="P1405" s="7">
        <f>VLOOKUP(A1405,'Data Analysis'!A1404:Q3739,2,FALSE)</f>
        <v>44</v>
      </c>
      <c r="Q1405" s="7">
        <f>VLOOKUP(A1406,'Data Analysis'!A1405:Q3740,2,FALSE)</f>
        <v>44</v>
      </c>
    </row>
    <row r="1406" ht="15.6" spans="1:17">
      <c r="A1406" s="9" t="s">
        <v>2810</v>
      </c>
      <c r="B1406" s="7" t="str">
        <f>VLOOKUP(A1406,'Data Analysis'!A1405:Q3740,4,FALSE)</f>
        <v>  Katelyn E</v>
      </c>
      <c r="C1406" s="7">
        <f>VLOOKUP(A1406,'Data Analysis'!A1405:Q3740,5,FALSE)</f>
        <v>25</v>
      </c>
      <c r="D1406" s="7">
        <f>VLOOKUP(A1406,'Data Analysis'!A1405:Q3740,6,FALSE)</f>
        <v>7.04</v>
      </c>
      <c r="E1406" s="7" t="str">
        <f>VLOOKUP(A1406,'Data Analysis'!A1405:Q3740,7,FALSE)</f>
        <v>No</v>
      </c>
      <c r="F1406" s="7" t="str">
        <f>VLOOKUP(A1406,'Data Analysis'!A1405:Q3740,9,FALSE)</f>
        <v>No</v>
      </c>
      <c r="G1406" s="7" t="str">
        <f>VLOOKUP(A1406,'Data Analysis'!A1405:Q3740,8,FALSE)</f>
        <v>No</v>
      </c>
      <c r="H1406" s="7">
        <f>VLOOKUP(A1406,'Data Analysis'!A1405:Q3740,10,FALSE)</f>
        <v>0</v>
      </c>
      <c r="I1406" s="7" t="str">
        <f>VLOOKUP(A1406,'Data Analysis'!A1405:Q3740,17,FALSE)</f>
        <v>No</v>
      </c>
      <c r="J1406" s="7" t="str">
        <f>VLOOKUP(A1406,'Data Analysis'!A1405:Q3740,11,FALSE)</f>
        <v>Normal Weight</v>
      </c>
      <c r="K1406" s="7" t="str">
        <f>VLOOKUP(A1406,'Data Analysis'!A1405:Q3740,12,FALSE)</f>
        <v>Diabetes</v>
      </c>
      <c r="L1406" s="7" t="str">
        <f>VLOOKUP(A1406,'Data Analysis'!A1405:Q3740,13,FALSE)</f>
        <v>28-Nov-1978</v>
      </c>
      <c r="M1406" s="7">
        <f>VLOOKUP(A1406,'Data Analysis'!A1405:Q3740,14,FALSE)</f>
        <v>7623.52</v>
      </c>
      <c r="N1406" s="7" t="str">
        <f>VLOOKUP(A1406,'Data Analysis'!A1405:Q3740,16,FALSE)</f>
        <v>tier - 2</v>
      </c>
      <c r="O1406" s="7" t="str">
        <f>VLOOKUP(A1406,'Data Analysis'!A1405:Q3740,15,FALSE)</f>
        <v>tier - 1</v>
      </c>
      <c r="P1406" s="7">
        <f>VLOOKUP(A1406,'Data Analysis'!A1405:Q3740,2,FALSE)</f>
        <v>44</v>
      </c>
      <c r="Q1406" s="7">
        <f>VLOOKUP(A1407,'Data Analysis'!A1406:Q3741,2,FALSE)</f>
        <v>26</v>
      </c>
    </row>
    <row r="1407" ht="15.6" spans="1:17">
      <c r="A1407" s="9" t="s">
        <v>2812</v>
      </c>
      <c r="B1407" s="7" t="str">
        <f>VLOOKUP(A1407,'Data Analysis'!A1406:Q3741,4,FALSE)</f>
        <v>  Adam</v>
      </c>
      <c r="C1407" s="7">
        <f>VLOOKUP(A1407,'Data Analysis'!A1406:Q3741,5,FALSE)</f>
        <v>41.2</v>
      </c>
      <c r="D1407" s="7">
        <f>VLOOKUP(A1407,'Data Analysis'!A1406:Q3741,6,FALSE)</f>
        <v>4.18</v>
      </c>
      <c r="E1407" s="7" t="str">
        <f>VLOOKUP(A1407,'Data Analysis'!A1406:Q3741,7,FALSE)</f>
        <v>yes</v>
      </c>
      <c r="F1407" s="7" t="str">
        <f>VLOOKUP(A1407,'Data Analysis'!A1406:Q3741,9,FALSE)</f>
        <v>No</v>
      </c>
      <c r="G1407" s="7" t="str">
        <f>VLOOKUP(A1407,'Data Analysis'!A1406:Q3741,8,FALSE)</f>
        <v>No</v>
      </c>
      <c r="H1407" s="7">
        <f>VLOOKUP(A1407,'Data Analysis'!A1406:Q3741,10,FALSE)</f>
        <v>0</v>
      </c>
      <c r="I1407" s="7" t="str">
        <f>VLOOKUP(A1407,'Data Analysis'!A1406:Q3741,17,FALSE)</f>
        <v>No</v>
      </c>
      <c r="J1407" s="7" t="str">
        <f>VLOOKUP(A1407,'Data Analysis'!A1406:Q3741,11,FALSE)</f>
        <v>Obesity</v>
      </c>
      <c r="K1407" s="7" t="str">
        <f>VLOOKUP(A1407,'Data Analysis'!A1406:Q3741,12,FALSE)</f>
        <v>Normal</v>
      </c>
      <c r="L1407" s="7" t="str">
        <f>VLOOKUP(A1407,'Data Analysis'!A1406:Q3741,13,FALSE)</f>
        <v>17-Sep-1996</v>
      </c>
      <c r="M1407" s="7">
        <f>VLOOKUP(A1407,'Data Analysis'!A1406:Q3741,14,FALSE)</f>
        <v>7623.13</v>
      </c>
      <c r="N1407" s="7" t="str">
        <f>VLOOKUP(A1407,'Data Analysis'!A1406:Q3741,16,FALSE)</f>
        <v>tier - 2</v>
      </c>
      <c r="O1407" s="7" t="str">
        <f>VLOOKUP(A1407,'Data Analysis'!A1406:Q3741,15,FALSE)</f>
        <v>tier - 3</v>
      </c>
      <c r="P1407" s="7">
        <f>VLOOKUP(A1407,'Data Analysis'!A1406:Q3741,2,FALSE)</f>
        <v>26</v>
      </c>
      <c r="Q1407" s="7">
        <f>VLOOKUP(A1408,'Data Analysis'!A1407:Q3742,2,FALSE)</f>
        <v>54</v>
      </c>
    </row>
    <row r="1408" ht="15.6" spans="1:17">
      <c r="A1408" s="9" t="s">
        <v>2814</v>
      </c>
      <c r="B1408" s="7" t="str">
        <f>VLOOKUP(A1408,'Data Analysis'!A1407:Q3742,4,FALSE)</f>
        <v>  Dana</v>
      </c>
      <c r="C1408" s="7">
        <f>VLOOKUP(A1408,'Data Analysis'!A1407:Q3742,5,FALSE)</f>
        <v>17.78</v>
      </c>
      <c r="D1408" s="7">
        <f>VLOOKUP(A1408,'Data Analysis'!A1407:Q3742,6,FALSE)</f>
        <v>8.19</v>
      </c>
      <c r="E1408" s="7" t="str">
        <f>VLOOKUP(A1408,'Data Analysis'!A1407:Q3742,7,FALSE)</f>
        <v>No</v>
      </c>
      <c r="F1408" s="7" t="str">
        <f>VLOOKUP(A1408,'Data Analysis'!A1407:Q3742,9,FALSE)</f>
        <v>No</v>
      </c>
      <c r="G1408" s="7" t="str">
        <f>VLOOKUP(A1408,'Data Analysis'!A1407:Q3742,8,FALSE)</f>
        <v>No</v>
      </c>
      <c r="H1408" s="7">
        <f>VLOOKUP(A1408,'Data Analysis'!A1407:Q3742,10,FALSE)</f>
        <v>0</v>
      </c>
      <c r="I1408" s="7" t="str">
        <f>VLOOKUP(A1408,'Data Analysis'!A1407:Q3742,17,FALSE)</f>
        <v>No</v>
      </c>
      <c r="J1408" s="7" t="str">
        <f>VLOOKUP(A1408,'Data Analysis'!A1407:Q3742,11,FALSE)</f>
        <v>Normal Weight</v>
      </c>
      <c r="K1408" s="7" t="str">
        <f>VLOOKUP(A1408,'Data Analysis'!A1407:Q3742,12,FALSE)</f>
        <v>Diabetes</v>
      </c>
      <c r="L1408" s="7" t="str">
        <f>VLOOKUP(A1408,'Data Analysis'!A1407:Q3742,13,FALSE)</f>
        <v>3-Jul-1968</v>
      </c>
      <c r="M1408" s="7">
        <f>VLOOKUP(A1408,'Data Analysis'!A1407:Q3742,14,FALSE)</f>
        <v>7609.6</v>
      </c>
      <c r="N1408" s="7" t="str">
        <f>VLOOKUP(A1408,'Data Analysis'!A1407:Q3742,16,FALSE)</f>
        <v>tier - 3</v>
      </c>
      <c r="O1408" s="7" t="str">
        <f>VLOOKUP(A1408,'Data Analysis'!A1407:Q3742,15,FALSE)</f>
        <v>tier - 2</v>
      </c>
      <c r="P1408" s="7">
        <f>VLOOKUP(A1408,'Data Analysis'!A1407:Q3742,2,FALSE)</f>
        <v>54</v>
      </c>
      <c r="Q1408" s="7">
        <f>VLOOKUP(A1409,'Data Analysis'!A1408:Q3743,2,FALSE)</f>
        <v>25</v>
      </c>
    </row>
    <row r="1409" ht="15.6" spans="1:17">
      <c r="A1409" s="9" t="s">
        <v>2816</v>
      </c>
      <c r="B1409" s="7" t="str">
        <f>VLOOKUP(A1409,'Data Analysis'!A1408:Q3743,4,FALSE)</f>
        <v>  Eric W</v>
      </c>
      <c r="C1409" s="7">
        <f>VLOOKUP(A1409,'Data Analysis'!A1408:Q3743,5,FALSE)</f>
        <v>40.12</v>
      </c>
      <c r="D1409" s="7">
        <f>VLOOKUP(A1409,'Data Analysis'!A1408:Q3743,6,FALSE)</f>
        <v>6.22</v>
      </c>
      <c r="E1409" s="7" t="str">
        <f>VLOOKUP(A1409,'Data Analysis'!A1408:Q3743,7,FALSE)</f>
        <v>yes</v>
      </c>
      <c r="F1409" s="7" t="str">
        <f>VLOOKUP(A1409,'Data Analysis'!A1408:Q3743,9,FALSE)</f>
        <v>No</v>
      </c>
      <c r="G1409" s="7" t="str">
        <f>VLOOKUP(A1409,'Data Analysis'!A1408:Q3743,8,FALSE)</f>
        <v>Yes</v>
      </c>
      <c r="H1409" s="7">
        <f>VLOOKUP(A1409,'Data Analysis'!A1408:Q3743,10,FALSE)</f>
        <v>1</v>
      </c>
      <c r="I1409" s="7" t="str">
        <f>VLOOKUP(A1409,'Data Analysis'!A1408:Q3743,17,FALSE)</f>
        <v>No</v>
      </c>
      <c r="J1409" s="7" t="str">
        <f>VLOOKUP(A1409,'Data Analysis'!A1408:Q3743,11,FALSE)</f>
        <v>Normal Weight</v>
      </c>
      <c r="K1409" s="7" t="str">
        <f>VLOOKUP(A1409,'Data Analysis'!A1408:Q3743,12,FALSE)</f>
        <v>Prediabetes</v>
      </c>
      <c r="L1409" s="7" t="str">
        <f>VLOOKUP(A1409,'Data Analysis'!A1408:Q3743,13,FALSE)</f>
        <v>30-Sep-1997</v>
      </c>
      <c r="M1409" s="7">
        <f>VLOOKUP(A1409,'Data Analysis'!A1408:Q3743,14,FALSE)</f>
        <v>7607.03</v>
      </c>
      <c r="N1409" s="7" t="str">
        <f>VLOOKUP(A1409,'Data Analysis'!A1408:Q3743,16,FALSE)</f>
        <v>tier - 2</v>
      </c>
      <c r="O1409" s="7" t="str">
        <f>VLOOKUP(A1409,'Data Analysis'!A1408:Q3743,15,FALSE)</f>
        <v>tier - 2</v>
      </c>
      <c r="P1409" s="7">
        <f>VLOOKUP(A1409,'Data Analysis'!A1408:Q3743,2,FALSE)</f>
        <v>25</v>
      </c>
      <c r="Q1409" s="7">
        <f>VLOOKUP(A1410,'Data Analysis'!A1409:Q3744,2,FALSE)</f>
        <v>55</v>
      </c>
    </row>
    <row r="1410" ht="15.6" spans="1:17">
      <c r="A1410" s="9" t="s">
        <v>2818</v>
      </c>
      <c r="B1410" s="7" t="str">
        <f>VLOOKUP(A1410,'Data Analysis'!A1409:Q3744,4,FALSE)</f>
        <v>  Matthew D</v>
      </c>
      <c r="C1410" s="7">
        <f>VLOOKUP(A1410,'Data Analysis'!A1409:Q3744,5,FALSE)</f>
        <v>19.35</v>
      </c>
      <c r="D1410" s="7">
        <f>VLOOKUP(A1410,'Data Analysis'!A1409:Q3744,6,FALSE)</f>
        <v>8.22</v>
      </c>
      <c r="E1410" s="7" t="str">
        <f>VLOOKUP(A1410,'Data Analysis'!A1409:Q3744,7,FALSE)</f>
        <v>yes</v>
      </c>
      <c r="F1410" s="7" t="str">
        <f>VLOOKUP(A1410,'Data Analysis'!A1409:Q3744,9,FALSE)</f>
        <v>No</v>
      </c>
      <c r="G1410" s="7" t="str">
        <f>VLOOKUP(A1410,'Data Analysis'!A1409:Q3744,8,FALSE)</f>
        <v>No</v>
      </c>
      <c r="H1410" s="7">
        <f>VLOOKUP(A1410,'Data Analysis'!A1409:Q3744,10,FALSE)</f>
        <v>0</v>
      </c>
      <c r="I1410" s="7" t="str">
        <f>VLOOKUP(A1410,'Data Analysis'!A1409:Q3744,17,FALSE)</f>
        <v>No</v>
      </c>
      <c r="J1410" s="7" t="str">
        <f>VLOOKUP(A1410,'Data Analysis'!A1409:Q3744,11,FALSE)</f>
        <v>Obesity</v>
      </c>
      <c r="K1410" s="7" t="str">
        <f>VLOOKUP(A1410,'Data Analysis'!A1409:Q3744,12,FALSE)</f>
        <v>Diabetes</v>
      </c>
      <c r="L1410" s="7" t="str">
        <f>VLOOKUP(A1410,'Data Analysis'!A1409:Q3744,13,FALSE)</f>
        <v>17-Jul-1967</v>
      </c>
      <c r="M1410" s="7">
        <f>VLOOKUP(A1410,'Data Analysis'!A1409:Q3744,14,FALSE)</f>
        <v>7585.62</v>
      </c>
      <c r="N1410" s="7" t="str">
        <f>VLOOKUP(A1410,'Data Analysis'!A1409:Q3744,16,FALSE)</f>
        <v>tier - 3</v>
      </c>
      <c r="O1410" s="7" t="str">
        <f>VLOOKUP(A1410,'Data Analysis'!A1409:Q3744,15,FALSE)</f>
        <v>tier - 2</v>
      </c>
      <c r="P1410" s="7">
        <f>VLOOKUP(A1410,'Data Analysis'!A1409:Q3744,2,FALSE)</f>
        <v>55</v>
      </c>
      <c r="Q1410" s="7">
        <f>VLOOKUP(A1411,'Data Analysis'!A1410:Q3745,2,FALSE)</f>
        <v>28</v>
      </c>
    </row>
    <row r="1411" ht="15.6" spans="1:17">
      <c r="A1411" s="9" t="s">
        <v>2820</v>
      </c>
      <c r="B1411" s="7" t="str">
        <f>VLOOKUP(A1411,'Data Analysis'!A1410:Q3745,4,FALSE)</f>
        <v>  Eoghan</v>
      </c>
      <c r="C1411" s="7">
        <f>VLOOKUP(A1411,'Data Analysis'!A1410:Q3745,5,FALSE)</f>
        <v>36.69</v>
      </c>
      <c r="D1411" s="7">
        <f>VLOOKUP(A1411,'Data Analysis'!A1410:Q3745,6,FALSE)</f>
        <v>6.15</v>
      </c>
      <c r="E1411" s="7" t="str">
        <f>VLOOKUP(A1411,'Data Analysis'!A1410:Q3745,7,FALSE)</f>
        <v>No</v>
      </c>
      <c r="F1411" s="7" t="str">
        <f>VLOOKUP(A1411,'Data Analysis'!A1410:Q3745,9,FALSE)</f>
        <v>No</v>
      </c>
      <c r="G1411" s="7" t="str">
        <f>VLOOKUP(A1411,'Data Analysis'!A1410:Q3745,8,FALSE)</f>
        <v>No</v>
      </c>
      <c r="H1411" s="7">
        <f>VLOOKUP(A1411,'Data Analysis'!A1410:Q3745,10,FALSE)</f>
        <v>0</v>
      </c>
      <c r="I1411" s="7" t="str">
        <f>VLOOKUP(A1411,'Data Analysis'!A1410:Q3745,17,FALSE)</f>
        <v>No</v>
      </c>
      <c r="J1411" s="7" t="str">
        <f>VLOOKUP(A1411,'Data Analysis'!A1410:Q3745,11,FALSE)</f>
        <v>Obesity</v>
      </c>
      <c r="K1411" s="7" t="str">
        <f>VLOOKUP(A1411,'Data Analysis'!A1410:Q3745,12,FALSE)</f>
        <v>Prediabetes</v>
      </c>
      <c r="L1411" s="7" t="str">
        <f>VLOOKUP(A1411,'Data Analysis'!A1410:Q3745,13,FALSE)</f>
        <v>14-Aug-1994</v>
      </c>
      <c r="M1411" s="7">
        <f>VLOOKUP(A1411,'Data Analysis'!A1410:Q3745,14,FALSE)</f>
        <v>7567.13</v>
      </c>
      <c r="N1411" s="7" t="str">
        <f>VLOOKUP(A1411,'Data Analysis'!A1410:Q3745,16,FALSE)</f>
        <v>tier - 2</v>
      </c>
      <c r="O1411" s="7" t="str">
        <f>VLOOKUP(A1411,'Data Analysis'!A1410:Q3745,15,FALSE)</f>
        <v>tier - 2</v>
      </c>
      <c r="P1411" s="7">
        <f>VLOOKUP(A1411,'Data Analysis'!A1410:Q3745,2,FALSE)</f>
        <v>28</v>
      </c>
      <c r="Q1411" s="7">
        <f>VLOOKUP(A1412,'Data Analysis'!A1411:Q3746,2,FALSE)</f>
        <v>34</v>
      </c>
    </row>
    <row r="1412" ht="15.6" spans="1:17">
      <c r="A1412" s="9" t="s">
        <v>2822</v>
      </c>
      <c r="B1412" s="7" t="str">
        <f>VLOOKUP(A1412,'Data Analysis'!A1411:Q3746,4,FALSE)</f>
        <v>  Pamela W</v>
      </c>
      <c r="C1412" s="7">
        <f>VLOOKUP(A1412,'Data Analysis'!A1411:Q3746,5,FALSE)</f>
        <v>28.51</v>
      </c>
      <c r="D1412" s="7">
        <f>VLOOKUP(A1412,'Data Analysis'!A1411:Q3746,6,FALSE)</f>
        <v>5.65</v>
      </c>
      <c r="E1412" s="7" t="str">
        <f>VLOOKUP(A1412,'Data Analysis'!A1411:Q3746,7,FALSE)</f>
        <v>yes</v>
      </c>
      <c r="F1412" s="7" t="str">
        <f>VLOOKUP(A1412,'Data Analysis'!A1411:Q3746,9,FALSE)</f>
        <v>No</v>
      </c>
      <c r="G1412" s="7" t="str">
        <f>VLOOKUP(A1412,'Data Analysis'!A1411:Q3746,8,FALSE)</f>
        <v>No</v>
      </c>
      <c r="H1412" s="7">
        <f>VLOOKUP(A1412,'Data Analysis'!A1411:Q3746,10,FALSE)</f>
        <v>1</v>
      </c>
      <c r="I1412" s="7" t="str">
        <f>VLOOKUP(A1412,'Data Analysis'!A1411:Q3746,17,FALSE)</f>
        <v>No</v>
      </c>
      <c r="J1412" s="7" t="str">
        <f>VLOOKUP(A1412,'Data Analysis'!A1411:Q3746,11,FALSE)</f>
        <v>Obesity</v>
      </c>
      <c r="K1412" s="7" t="str">
        <f>VLOOKUP(A1412,'Data Analysis'!A1411:Q3746,12,FALSE)</f>
        <v>Normal</v>
      </c>
      <c r="L1412" s="7" t="str">
        <f>VLOOKUP(A1412,'Data Analysis'!A1411:Q3746,13,FALSE)</f>
        <v>15-Dec-1988</v>
      </c>
      <c r="M1412" s="7">
        <f>VLOOKUP(A1412,'Data Analysis'!A1411:Q3746,14,FALSE)</f>
        <v>7538.52</v>
      </c>
      <c r="N1412" s="7" t="str">
        <f>VLOOKUP(A1412,'Data Analysis'!A1411:Q3746,16,FALSE)</f>
        <v>tier - 2</v>
      </c>
      <c r="O1412" s="7" t="str">
        <f>VLOOKUP(A1412,'Data Analysis'!A1411:Q3746,15,FALSE)</f>
        <v>tier - 2</v>
      </c>
      <c r="P1412" s="7">
        <f>VLOOKUP(A1412,'Data Analysis'!A1411:Q3746,2,FALSE)</f>
        <v>34</v>
      </c>
      <c r="Q1412" s="7">
        <f>VLOOKUP(A1413,'Data Analysis'!A1412:Q3747,2,FALSE)</f>
        <v>38</v>
      </c>
    </row>
    <row r="1413" ht="15.6" spans="1:17">
      <c r="A1413" s="9" t="s">
        <v>2824</v>
      </c>
      <c r="B1413" s="7" t="str">
        <f>VLOOKUP(A1413,'Data Analysis'!A1412:Q3747,4,FALSE)</f>
        <v>  Lindsey M</v>
      </c>
      <c r="C1413" s="7">
        <f>VLOOKUP(A1413,'Data Analysis'!A1412:Q3747,5,FALSE)</f>
        <v>30.21</v>
      </c>
      <c r="D1413" s="7">
        <f>VLOOKUP(A1413,'Data Analysis'!A1412:Q3747,6,FALSE)</f>
        <v>5.5</v>
      </c>
      <c r="E1413" s="7" t="str">
        <f>VLOOKUP(A1413,'Data Analysis'!A1412:Q3747,7,FALSE)</f>
        <v>No</v>
      </c>
      <c r="F1413" s="7" t="str">
        <f>VLOOKUP(A1413,'Data Analysis'!A1412:Q3747,9,FALSE)</f>
        <v>No</v>
      </c>
      <c r="G1413" s="7" t="str">
        <f>VLOOKUP(A1413,'Data Analysis'!A1412:Q3747,8,FALSE)</f>
        <v>No</v>
      </c>
      <c r="H1413" s="7">
        <f>VLOOKUP(A1413,'Data Analysis'!A1412:Q3747,10,FALSE)</f>
        <v>1</v>
      </c>
      <c r="I1413" s="7" t="str">
        <f>VLOOKUP(A1413,'Data Analysis'!A1412:Q3747,17,FALSE)</f>
        <v>No</v>
      </c>
      <c r="J1413" s="7" t="str">
        <f>VLOOKUP(A1413,'Data Analysis'!A1412:Q3747,11,FALSE)</f>
        <v>Normal Weight</v>
      </c>
      <c r="K1413" s="7" t="str">
        <f>VLOOKUP(A1413,'Data Analysis'!A1412:Q3747,12,FALSE)</f>
        <v>Normal</v>
      </c>
      <c r="L1413" s="7" t="str">
        <f>VLOOKUP(A1413,'Data Analysis'!A1412:Q3747,13,FALSE)</f>
        <v>22-Aug-1984</v>
      </c>
      <c r="M1413" s="7">
        <f>VLOOKUP(A1413,'Data Analysis'!A1412:Q3747,14,FALSE)</f>
        <v>7537.16</v>
      </c>
      <c r="N1413" s="7" t="str">
        <f>VLOOKUP(A1413,'Data Analysis'!A1412:Q3747,16,FALSE)</f>
        <v>tier - 2</v>
      </c>
      <c r="O1413" s="7" t="str">
        <f>VLOOKUP(A1413,'Data Analysis'!A1412:Q3747,15,FALSE)</f>
        <v>tier - 2</v>
      </c>
      <c r="P1413" s="7">
        <f>VLOOKUP(A1413,'Data Analysis'!A1412:Q3747,2,FALSE)</f>
        <v>38</v>
      </c>
      <c r="Q1413" s="7">
        <f>VLOOKUP(A1414,'Data Analysis'!A1413:Q3748,2,FALSE)</f>
        <v>44</v>
      </c>
    </row>
    <row r="1414" ht="15.6" spans="1:17">
      <c r="A1414" s="9" t="s">
        <v>2826</v>
      </c>
      <c r="B1414" s="7" t="str">
        <f>VLOOKUP(A1414,'Data Analysis'!A1413:Q3748,4,FALSE)</f>
        <v>  Kassie</v>
      </c>
      <c r="C1414" s="7">
        <f>VLOOKUP(A1414,'Data Analysis'!A1413:Q3748,5,FALSE)</f>
        <v>24.33</v>
      </c>
      <c r="D1414" s="7">
        <f>VLOOKUP(A1414,'Data Analysis'!A1413:Q3748,6,FALSE)</f>
        <v>8</v>
      </c>
      <c r="E1414" s="7" t="str">
        <f>VLOOKUP(A1414,'Data Analysis'!A1413:Q3748,7,FALSE)</f>
        <v>No</v>
      </c>
      <c r="F1414" s="7" t="str">
        <f>VLOOKUP(A1414,'Data Analysis'!A1413:Q3748,9,FALSE)</f>
        <v>No</v>
      </c>
      <c r="G1414" s="7" t="str">
        <f>VLOOKUP(A1414,'Data Analysis'!A1413:Q3748,8,FALSE)</f>
        <v>No</v>
      </c>
      <c r="H1414" s="7">
        <f>VLOOKUP(A1414,'Data Analysis'!A1413:Q3748,10,FALSE)</f>
        <v>0</v>
      </c>
      <c r="I1414" s="7" t="str">
        <f>VLOOKUP(A1414,'Data Analysis'!A1413:Q3748,17,FALSE)</f>
        <v>No</v>
      </c>
      <c r="J1414" s="7" t="str">
        <f>VLOOKUP(A1414,'Data Analysis'!A1413:Q3748,11,FALSE)</f>
        <v>Normal Weight</v>
      </c>
      <c r="K1414" s="7" t="str">
        <f>VLOOKUP(A1414,'Data Analysis'!A1413:Q3748,12,FALSE)</f>
        <v>Diabetes</v>
      </c>
      <c r="L1414" s="7" t="str">
        <f>VLOOKUP(A1414,'Data Analysis'!A1413:Q3748,13,FALSE)</f>
        <v>14-Dec-1978</v>
      </c>
      <c r="M1414" s="7">
        <f>VLOOKUP(A1414,'Data Analysis'!A1413:Q3748,14,FALSE)</f>
        <v>7531.7</v>
      </c>
      <c r="N1414" s="7" t="str">
        <f>VLOOKUP(A1414,'Data Analysis'!A1413:Q3748,16,FALSE)</f>
        <v>tier - 2</v>
      </c>
      <c r="O1414" s="7" t="str">
        <f>VLOOKUP(A1414,'Data Analysis'!A1413:Q3748,15,FALSE)</f>
        <v>tier - 1</v>
      </c>
      <c r="P1414" s="7">
        <f>VLOOKUP(A1414,'Data Analysis'!A1413:Q3748,2,FALSE)</f>
        <v>44</v>
      </c>
      <c r="Q1414" s="7">
        <f>VLOOKUP(A1415,'Data Analysis'!A1414:Q3749,2,FALSE)</f>
        <v>46</v>
      </c>
    </row>
    <row r="1415" ht="15.6" spans="1:17">
      <c r="A1415" s="9" t="s">
        <v>2828</v>
      </c>
      <c r="B1415" s="7" t="str">
        <f>VLOOKUP(A1415,'Data Analysis'!A1414:Q3749,4,FALSE)</f>
        <v>  Matthew</v>
      </c>
      <c r="C1415" s="7">
        <f>VLOOKUP(A1415,'Data Analysis'!A1414:Q3749,5,FALSE)</f>
        <v>19.855</v>
      </c>
      <c r="D1415" s="7">
        <f>VLOOKUP(A1415,'Data Analysis'!A1414:Q3749,6,FALSE)</f>
        <v>5.71</v>
      </c>
      <c r="E1415" s="7" t="str">
        <f>VLOOKUP(A1415,'Data Analysis'!A1414:Q3749,7,FALSE)</f>
        <v>yes</v>
      </c>
      <c r="F1415" s="7" t="str">
        <f>VLOOKUP(A1415,'Data Analysis'!A1414:Q3749,9,FALSE)</f>
        <v>No</v>
      </c>
      <c r="G1415" s="7" t="str">
        <f>VLOOKUP(A1415,'Data Analysis'!A1414:Q3749,8,FALSE)</f>
        <v>No</v>
      </c>
      <c r="H1415" s="7">
        <f>VLOOKUP(A1415,'Data Analysis'!A1414:Q3749,10,FALSE)</f>
        <v>0</v>
      </c>
      <c r="I1415" s="7" t="str">
        <f>VLOOKUP(A1415,'Data Analysis'!A1414:Q3749,17,FALSE)</f>
        <v>No</v>
      </c>
      <c r="J1415" s="7" t="str">
        <f>VLOOKUP(A1415,'Data Analysis'!A1414:Q3749,11,FALSE)</f>
        <v>Overweight</v>
      </c>
      <c r="K1415" s="7" t="str">
        <f>VLOOKUP(A1415,'Data Analysis'!A1414:Q3749,12,FALSE)</f>
        <v>Prediabetes</v>
      </c>
      <c r="L1415" s="7" t="str">
        <f>VLOOKUP(A1415,'Data Analysis'!A1414:Q3749,13,FALSE)</f>
        <v>10-Oct-1976</v>
      </c>
      <c r="M1415" s="7">
        <f>VLOOKUP(A1415,'Data Analysis'!A1414:Q3749,14,FALSE)</f>
        <v>7526.71</v>
      </c>
      <c r="N1415" s="7" t="str">
        <f>VLOOKUP(A1415,'Data Analysis'!A1414:Q3749,16,FALSE)</f>
        <v>tier - 3</v>
      </c>
      <c r="O1415" s="7" t="str">
        <f>VLOOKUP(A1415,'Data Analysis'!A1414:Q3749,15,FALSE)</f>
        <v>tier - 1</v>
      </c>
      <c r="P1415" s="7">
        <f>VLOOKUP(A1415,'Data Analysis'!A1414:Q3749,2,FALSE)</f>
        <v>46</v>
      </c>
      <c r="Q1415" s="7">
        <f>VLOOKUP(A1416,'Data Analysis'!A1415:Q3750,2,FALSE)</f>
        <v>44</v>
      </c>
    </row>
    <row r="1416" ht="15.6" spans="1:17">
      <c r="A1416" s="9" t="s">
        <v>2830</v>
      </c>
      <c r="B1416" s="7" t="str">
        <f>VLOOKUP(A1416,'Data Analysis'!A1415:Q3750,4,FALSE)</f>
        <v>  Ruben Dario</v>
      </c>
      <c r="C1416" s="7">
        <f>VLOOKUP(A1416,'Data Analysis'!A1415:Q3750,5,FALSE)</f>
        <v>25.365</v>
      </c>
      <c r="D1416" s="7">
        <f>VLOOKUP(A1416,'Data Analysis'!A1415:Q3750,6,FALSE)</f>
        <v>11.71</v>
      </c>
      <c r="E1416" s="7" t="str">
        <f>VLOOKUP(A1416,'Data Analysis'!A1415:Q3750,7,FALSE)</f>
        <v>No</v>
      </c>
      <c r="F1416" s="7" t="str">
        <f>VLOOKUP(A1416,'Data Analysis'!A1415:Q3750,9,FALSE)</f>
        <v>No</v>
      </c>
      <c r="G1416" s="7" t="str">
        <f>VLOOKUP(A1416,'Data Analysis'!A1415:Q3750,8,FALSE)</f>
        <v>No</v>
      </c>
      <c r="H1416" s="7">
        <f>VLOOKUP(A1416,'Data Analysis'!A1415:Q3750,10,FALSE)</f>
        <v>0</v>
      </c>
      <c r="I1416" s="7" t="str">
        <f>VLOOKUP(A1416,'Data Analysis'!A1415:Q3750,17,FALSE)</f>
        <v>No</v>
      </c>
      <c r="J1416" s="7" t="str">
        <f>VLOOKUP(A1416,'Data Analysis'!A1415:Q3750,11,FALSE)</f>
        <v>Normal Weight</v>
      </c>
      <c r="K1416" s="7" t="str">
        <f>VLOOKUP(A1416,'Data Analysis'!A1415:Q3750,12,FALSE)</f>
        <v>Diabetes</v>
      </c>
      <c r="L1416" s="7" t="str">
        <f>VLOOKUP(A1416,'Data Analysis'!A1415:Q3750,13,FALSE)</f>
        <v>18-Oct-1978</v>
      </c>
      <c r="M1416" s="7">
        <f>VLOOKUP(A1416,'Data Analysis'!A1415:Q3750,14,FALSE)</f>
        <v>7518.03</v>
      </c>
      <c r="N1416" s="7" t="str">
        <f>VLOOKUP(A1416,'Data Analysis'!A1415:Q3750,16,FALSE)</f>
        <v>tier - 2</v>
      </c>
      <c r="O1416" s="7" t="str">
        <f>VLOOKUP(A1416,'Data Analysis'!A1415:Q3750,15,FALSE)</f>
        <v>tier - 3</v>
      </c>
      <c r="P1416" s="7">
        <f>VLOOKUP(A1416,'Data Analysis'!A1415:Q3750,2,FALSE)</f>
        <v>44</v>
      </c>
      <c r="Q1416" s="7">
        <f>VLOOKUP(A1417,'Data Analysis'!A1416:Q3751,2,FALSE)</f>
        <v>39</v>
      </c>
    </row>
    <row r="1417" ht="15.6" spans="1:17">
      <c r="A1417" s="9" t="s">
        <v>2832</v>
      </c>
      <c r="B1417" s="7" t="str">
        <f>VLOOKUP(A1417,'Data Analysis'!A1416:Q3751,4,FALSE)</f>
        <v>  Kevin</v>
      </c>
      <c r="C1417" s="7">
        <f>VLOOKUP(A1417,'Data Analysis'!A1416:Q3751,5,FALSE)</f>
        <v>29.6</v>
      </c>
      <c r="D1417" s="7">
        <f>VLOOKUP(A1417,'Data Analysis'!A1416:Q3751,6,FALSE)</f>
        <v>6.17</v>
      </c>
      <c r="E1417" s="7" t="str">
        <f>VLOOKUP(A1417,'Data Analysis'!A1416:Q3751,7,FALSE)</f>
        <v>yes</v>
      </c>
      <c r="F1417" s="7" t="str">
        <f>VLOOKUP(A1417,'Data Analysis'!A1416:Q3751,9,FALSE)</f>
        <v>No</v>
      </c>
      <c r="G1417" s="7" t="str">
        <f>VLOOKUP(A1417,'Data Analysis'!A1416:Q3751,8,FALSE)</f>
        <v>Yes</v>
      </c>
      <c r="H1417" s="7">
        <f>VLOOKUP(A1417,'Data Analysis'!A1416:Q3751,10,FALSE)</f>
        <v>1</v>
      </c>
      <c r="I1417" s="7" t="str">
        <f>VLOOKUP(A1417,'Data Analysis'!A1416:Q3751,17,FALSE)</f>
        <v>No</v>
      </c>
      <c r="J1417" s="7" t="str">
        <f>VLOOKUP(A1417,'Data Analysis'!A1416:Q3751,11,FALSE)</f>
        <v>Obesity</v>
      </c>
      <c r="K1417" s="7" t="str">
        <f>VLOOKUP(A1417,'Data Analysis'!A1416:Q3751,12,FALSE)</f>
        <v>Prediabetes</v>
      </c>
      <c r="L1417" s="7" t="str">
        <f>VLOOKUP(A1417,'Data Analysis'!A1416:Q3751,13,FALSE)</f>
        <v>10-Jul-1983</v>
      </c>
      <c r="M1417" s="7">
        <f>VLOOKUP(A1417,'Data Analysis'!A1416:Q3751,14,FALSE)</f>
        <v>7512.27</v>
      </c>
      <c r="N1417" s="7" t="str">
        <f>VLOOKUP(A1417,'Data Analysis'!A1416:Q3751,16,FALSE)</f>
        <v>tier - 3</v>
      </c>
      <c r="O1417" s="7" t="str">
        <f>VLOOKUP(A1417,'Data Analysis'!A1416:Q3751,15,FALSE)</f>
        <v>tier - 2</v>
      </c>
      <c r="P1417" s="7">
        <f>VLOOKUP(A1417,'Data Analysis'!A1416:Q3751,2,FALSE)</f>
        <v>39</v>
      </c>
      <c r="Q1417" s="7">
        <f>VLOOKUP(A1418,'Data Analysis'!A1417:Q3752,2,FALSE)</f>
        <v>25</v>
      </c>
    </row>
    <row r="1418" ht="15.6" spans="1:17">
      <c r="A1418" s="9" t="s">
        <v>2834</v>
      </c>
      <c r="B1418" s="7" t="str">
        <f>VLOOKUP(A1418,'Data Analysis'!A1417:Q3752,4,FALSE)</f>
        <v>  Lindsay M</v>
      </c>
      <c r="C1418" s="7">
        <f>VLOOKUP(A1418,'Data Analysis'!A1417:Q3752,5,FALSE)</f>
        <v>39.43</v>
      </c>
      <c r="D1418" s="7">
        <f>VLOOKUP(A1418,'Data Analysis'!A1417:Q3752,6,FALSE)</f>
        <v>6.1</v>
      </c>
      <c r="E1418" s="7" t="str">
        <f>VLOOKUP(A1418,'Data Analysis'!A1417:Q3752,7,FALSE)</f>
        <v>yes</v>
      </c>
      <c r="F1418" s="7" t="str">
        <f>VLOOKUP(A1418,'Data Analysis'!A1417:Q3752,9,FALSE)</f>
        <v>No</v>
      </c>
      <c r="G1418" s="7" t="str">
        <f>VLOOKUP(A1418,'Data Analysis'!A1417:Q3752,8,FALSE)</f>
        <v>Yes</v>
      </c>
      <c r="H1418" s="7">
        <f>VLOOKUP(A1418,'Data Analysis'!A1417:Q3752,10,FALSE)</f>
        <v>1</v>
      </c>
      <c r="I1418" s="7" t="str">
        <f>VLOOKUP(A1418,'Data Analysis'!A1417:Q3752,17,FALSE)</f>
        <v>No</v>
      </c>
      <c r="J1418" s="7" t="str">
        <f>VLOOKUP(A1418,'Data Analysis'!A1417:Q3752,11,FALSE)</f>
        <v>Obesity</v>
      </c>
      <c r="K1418" s="7" t="str">
        <f>VLOOKUP(A1418,'Data Analysis'!A1417:Q3752,12,FALSE)</f>
        <v>Prediabetes</v>
      </c>
      <c r="L1418" s="7" t="str">
        <f>VLOOKUP(A1418,'Data Analysis'!A1417:Q3752,13,FALSE)</f>
        <v>28-Oct-1997</v>
      </c>
      <c r="M1418" s="7">
        <f>VLOOKUP(A1418,'Data Analysis'!A1417:Q3752,14,FALSE)</f>
        <v>7504.3</v>
      </c>
      <c r="N1418" s="7" t="str">
        <f>VLOOKUP(A1418,'Data Analysis'!A1417:Q3752,16,FALSE)</f>
        <v>tier - 2</v>
      </c>
      <c r="O1418" s="7" t="str">
        <f>VLOOKUP(A1418,'Data Analysis'!A1417:Q3752,15,FALSE)</f>
        <v>tier - 1</v>
      </c>
      <c r="P1418" s="7">
        <f>VLOOKUP(A1418,'Data Analysis'!A1417:Q3752,2,FALSE)</f>
        <v>25</v>
      </c>
      <c r="Q1418" s="7">
        <f>VLOOKUP(A1419,'Data Analysis'!A1418:Q3753,2,FALSE)</f>
        <v>34</v>
      </c>
    </row>
    <row r="1419" ht="15.6" spans="1:17">
      <c r="A1419" s="9" t="s">
        <v>2836</v>
      </c>
      <c r="B1419" s="7" t="str">
        <f>VLOOKUP(A1419,'Data Analysis'!A1418:Q3753,4,FALSE)</f>
        <v>  Amanda</v>
      </c>
      <c r="C1419" s="7">
        <f>VLOOKUP(A1419,'Data Analysis'!A1418:Q3753,5,FALSE)</f>
        <v>27.34</v>
      </c>
      <c r="D1419" s="7">
        <f>VLOOKUP(A1419,'Data Analysis'!A1418:Q3753,6,FALSE)</f>
        <v>5.19</v>
      </c>
      <c r="E1419" s="7" t="str">
        <f>VLOOKUP(A1419,'Data Analysis'!A1418:Q3753,7,FALSE)</f>
        <v>yes</v>
      </c>
      <c r="F1419" s="7" t="str">
        <f>VLOOKUP(A1419,'Data Analysis'!A1418:Q3753,9,FALSE)</f>
        <v>No</v>
      </c>
      <c r="G1419" s="7" t="str">
        <f>VLOOKUP(A1419,'Data Analysis'!A1418:Q3753,8,FALSE)</f>
        <v>No</v>
      </c>
      <c r="H1419" s="7">
        <f>VLOOKUP(A1419,'Data Analysis'!A1418:Q3753,10,FALSE)</f>
        <v>1</v>
      </c>
      <c r="I1419" s="7" t="str">
        <f>VLOOKUP(A1419,'Data Analysis'!A1418:Q3753,17,FALSE)</f>
        <v>No</v>
      </c>
      <c r="J1419" s="7" t="str">
        <f>VLOOKUP(A1419,'Data Analysis'!A1418:Q3753,11,FALSE)</f>
        <v>Obesity</v>
      </c>
      <c r="K1419" s="7" t="str">
        <f>VLOOKUP(A1419,'Data Analysis'!A1418:Q3753,12,FALSE)</f>
        <v>Normal</v>
      </c>
      <c r="L1419" s="7" t="str">
        <f>VLOOKUP(A1419,'Data Analysis'!A1418:Q3753,13,FALSE)</f>
        <v>15-Dec-1988</v>
      </c>
      <c r="M1419" s="7">
        <f>VLOOKUP(A1419,'Data Analysis'!A1418:Q3753,14,FALSE)</f>
        <v>7494.63</v>
      </c>
      <c r="N1419" s="7" t="str">
        <f>VLOOKUP(A1419,'Data Analysis'!A1418:Q3753,16,FALSE)</f>
        <v>tier - 2</v>
      </c>
      <c r="O1419" s="7" t="str">
        <f>VLOOKUP(A1419,'Data Analysis'!A1418:Q3753,15,FALSE)</f>
        <v>tier - 3</v>
      </c>
      <c r="P1419" s="7">
        <f>VLOOKUP(A1419,'Data Analysis'!A1418:Q3753,2,FALSE)</f>
        <v>34</v>
      </c>
      <c r="Q1419" s="7">
        <f>VLOOKUP(A1420,'Data Analysis'!A1419:Q3754,2,FALSE)</f>
        <v>26</v>
      </c>
    </row>
    <row r="1420" ht="15.6" spans="1:17">
      <c r="A1420" s="9" t="s">
        <v>2838</v>
      </c>
      <c r="B1420" s="7" t="str">
        <f>VLOOKUP(A1420,'Data Analysis'!A1419:Q3754,4,FALSE)</f>
        <v>  James</v>
      </c>
      <c r="C1420" s="7">
        <f>VLOOKUP(A1420,'Data Analysis'!A1419:Q3754,5,FALSE)</f>
        <v>39.01</v>
      </c>
      <c r="D1420" s="7">
        <f>VLOOKUP(A1420,'Data Analysis'!A1419:Q3754,6,FALSE)</f>
        <v>5.37</v>
      </c>
      <c r="E1420" s="7" t="str">
        <f>VLOOKUP(A1420,'Data Analysis'!A1419:Q3754,7,FALSE)</f>
        <v>yes</v>
      </c>
      <c r="F1420" s="7" t="str">
        <f>VLOOKUP(A1420,'Data Analysis'!A1419:Q3754,9,FALSE)</f>
        <v>No</v>
      </c>
      <c r="G1420" s="7" t="str">
        <f>VLOOKUP(A1420,'Data Analysis'!A1419:Q3754,8,FALSE)</f>
        <v>No</v>
      </c>
      <c r="H1420" s="7">
        <f>VLOOKUP(A1420,'Data Analysis'!A1419:Q3754,10,FALSE)</f>
        <v>0</v>
      </c>
      <c r="I1420" s="7" t="str">
        <f>VLOOKUP(A1420,'Data Analysis'!A1419:Q3754,17,FALSE)</f>
        <v>No</v>
      </c>
      <c r="J1420" s="7" t="str">
        <f>VLOOKUP(A1420,'Data Analysis'!A1419:Q3754,11,FALSE)</f>
        <v>Normal Weight</v>
      </c>
      <c r="K1420" s="7" t="str">
        <f>VLOOKUP(A1420,'Data Analysis'!A1419:Q3754,12,FALSE)</f>
        <v>Normal</v>
      </c>
      <c r="L1420" s="7" t="str">
        <f>VLOOKUP(A1420,'Data Analysis'!A1419:Q3754,13,FALSE)</f>
        <v>14-Jun-1996</v>
      </c>
      <c r="M1420" s="7">
        <f>VLOOKUP(A1420,'Data Analysis'!A1419:Q3754,14,FALSE)</f>
        <v>7487.38</v>
      </c>
      <c r="N1420" s="7" t="str">
        <f>VLOOKUP(A1420,'Data Analysis'!A1419:Q3754,16,FALSE)</f>
        <v>tier - 2</v>
      </c>
      <c r="O1420" s="7" t="str">
        <f>VLOOKUP(A1420,'Data Analysis'!A1419:Q3754,15,FALSE)</f>
        <v>tier - 3</v>
      </c>
      <c r="P1420" s="7">
        <f>VLOOKUP(A1420,'Data Analysis'!A1419:Q3754,2,FALSE)</f>
        <v>26</v>
      </c>
      <c r="Q1420" s="7">
        <f>VLOOKUP(A1421,'Data Analysis'!A1420:Q3755,2,FALSE)</f>
        <v>55</v>
      </c>
    </row>
    <row r="1421" ht="15.6" spans="1:17">
      <c r="A1421" s="9" t="s">
        <v>2840</v>
      </c>
      <c r="B1421" s="7" t="str">
        <f>VLOOKUP(A1421,'Data Analysis'!A1420:Q3755,4,FALSE)</f>
        <v>  Samuel H</v>
      </c>
      <c r="C1421" s="7">
        <f>VLOOKUP(A1421,'Data Analysis'!A1420:Q3755,5,FALSE)</f>
        <v>18.99</v>
      </c>
      <c r="D1421" s="7">
        <f>VLOOKUP(A1421,'Data Analysis'!A1420:Q3755,6,FALSE)</f>
        <v>10.82</v>
      </c>
      <c r="E1421" s="7" t="str">
        <f>VLOOKUP(A1421,'Data Analysis'!A1420:Q3755,7,FALSE)</f>
        <v>yes</v>
      </c>
      <c r="F1421" s="7" t="str">
        <f>VLOOKUP(A1421,'Data Analysis'!A1420:Q3755,9,FALSE)</f>
        <v>No</v>
      </c>
      <c r="G1421" s="7" t="str">
        <f>VLOOKUP(A1421,'Data Analysis'!A1420:Q3755,8,FALSE)</f>
        <v>No</v>
      </c>
      <c r="H1421" s="7">
        <f>VLOOKUP(A1421,'Data Analysis'!A1420:Q3755,10,FALSE)</f>
        <v>0</v>
      </c>
      <c r="I1421" s="7" t="str">
        <f>VLOOKUP(A1421,'Data Analysis'!A1420:Q3755,17,FALSE)</f>
        <v>No</v>
      </c>
      <c r="J1421" s="7" t="str">
        <f>VLOOKUP(A1421,'Data Analysis'!A1420:Q3755,11,FALSE)</f>
        <v>Overweight</v>
      </c>
      <c r="K1421" s="7" t="str">
        <f>VLOOKUP(A1421,'Data Analysis'!A1420:Q3755,12,FALSE)</f>
        <v>Diabetes</v>
      </c>
      <c r="L1421" s="7" t="str">
        <f>VLOOKUP(A1421,'Data Analysis'!A1420:Q3755,13,FALSE)</f>
        <v>4-Aug-1967</v>
      </c>
      <c r="M1421" s="7">
        <f>VLOOKUP(A1421,'Data Analysis'!A1420:Q3755,14,FALSE)</f>
        <v>7463.51</v>
      </c>
      <c r="N1421" s="7" t="str">
        <f>VLOOKUP(A1421,'Data Analysis'!A1420:Q3755,16,FALSE)</f>
        <v>tier - 3</v>
      </c>
      <c r="O1421" s="7" t="str">
        <f>VLOOKUP(A1421,'Data Analysis'!A1420:Q3755,15,FALSE)</f>
        <v>tier - 3</v>
      </c>
      <c r="P1421" s="7">
        <f>VLOOKUP(A1421,'Data Analysis'!A1420:Q3755,2,FALSE)</f>
        <v>55</v>
      </c>
      <c r="Q1421" s="7">
        <f>VLOOKUP(A1422,'Data Analysis'!A1421:Q3756,2,FALSE)</f>
        <v>22</v>
      </c>
    </row>
    <row r="1422" ht="15.6" spans="1:17">
      <c r="A1422" s="9" t="s">
        <v>2842</v>
      </c>
      <c r="B1422" s="7" t="str">
        <f>VLOOKUP(A1422,'Data Analysis'!A1421:Q3756,4,FALSE)</f>
        <v>  Jenni</v>
      </c>
      <c r="C1422" s="7">
        <f>VLOOKUP(A1422,'Data Analysis'!A1421:Q3756,5,FALSE)</f>
        <v>42.3</v>
      </c>
      <c r="D1422" s="7">
        <f>VLOOKUP(A1422,'Data Analysis'!A1421:Q3756,6,FALSE)</f>
        <v>6.06</v>
      </c>
      <c r="E1422" s="7" t="str">
        <f>VLOOKUP(A1422,'Data Analysis'!A1421:Q3756,7,FALSE)</f>
        <v>yes</v>
      </c>
      <c r="F1422" s="7" t="str">
        <f>VLOOKUP(A1422,'Data Analysis'!A1421:Q3756,9,FALSE)</f>
        <v>No</v>
      </c>
      <c r="G1422" s="7" t="str">
        <f>VLOOKUP(A1422,'Data Analysis'!A1421:Q3756,8,FALSE)</f>
        <v>No</v>
      </c>
      <c r="H1422" s="7">
        <f>VLOOKUP(A1422,'Data Analysis'!A1421:Q3756,10,FALSE)</f>
        <v>0</v>
      </c>
      <c r="I1422" s="7" t="str">
        <f>VLOOKUP(A1422,'Data Analysis'!A1421:Q3756,17,FALSE)</f>
        <v>No</v>
      </c>
      <c r="J1422" s="7" t="str">
        <f>VLOOKUP(A1422,'Data Analysis'!A1421:Q3756,11,FALSE)</f>
        <v>Overweight</v>
      </c>
      <c r="K1422" s="7" t="str">
        <f>VLOOKUP(A1422,'Data Analysis'!A1421:Q3756,12,FALSE)</f>
        <v>Prediabetes</v>
      </c>
      <c r="L1422" s="7" t="str">
        <f>VLOOKUP(A1422,'Data Analysis'!A1421:Q3756,13,FALSE)</f>
        <v>1-Jun-2001</v>
      </c>
      <c r="M1422" s="7">
        <f>VLOOKUP(A1422,'Data Analysis'!A1421:Q3756,14,FALSE)</f>
        <v>7450.36</v>
      </c>
      <c r="N1422" s="7" t="str">
        <f>VLOOKUP(A1422,'Data Analysis'!A1421:Q3756,16,FALSE)</f>
        <v>tier - 2</v>
      </c>
      <c r="O1422" s="7" t="str">
        <f>VLOOKUP(A1422,'Data Analysis'!A1421:Q3756,15,FALSE)</f>
        <v>tier - 2</v>
      </c>
      <c r="P1422" s="7">
        <f>VLOOKUP(A1422,'Data Analysis'!A1421:Q3756,2,FALSE)</f>
        <v>22</v>
      </c>
      <c r="Q1422" s="7">
        <f>VLOOKUP(A1423,'Data Analysis'!A1422:Q3757,2,FALSE)</f>
        <v>45</v>
      </c>
    </row>
    <row r="1423" ht="15.6" spans="1:17">
      <c r="A1423" s="9" t="s">
        <v>2844</v>
      </c>
      <c r="B1423" s="7" t="str">
        <f>VLOOKUP(A1423,'Data Analysis'!A1422:Q3757,4,FALSE)</f>
        <v>  Estuardo F</v>
      </c>
      <c r="C1423" s="7">
        <f>VLOOKUP(A1423,'Data Analysis'!A1422:Q3757,5,FALSE)</f>
        <v>39.805</v>
      </c>
      <c r="D1423" s="7">
        <f>VLOOKUP(A1423,'Data Analysis'!A1422:Q3757,6,FALSE)</f>
        <v>5.91</v>
      </c>
      <c r="E1423" s="7" t="str">
        <f>VLOOKUP(A1423,'Data Analysis'!A1422:Q3757,7,FALSE)</f>
        <v>No</v>
      </c>
      <c r="F1423" s="7" t="str">
        <f>VLOOKUP(A1423,'Data Analysis'!A1422:Q3757,9,FALSE)</f>
        <v>No</v>
      </c>
      <c r="G1423" s="7" t="str">
        <f>VLOOKUP(A1423,'Data Analysis'!A1422:Q3757,8,FALSE)</f>
        <v>No</v>
      </c>
      <c r="H1423" s="7">
        <f>VLOOKUP(A1423,'Data Analysis'!A1422:Q3757,10,FALSE)</f>
        <v>0</v>
      </c>
      <c r="I1423" s="7" t="str">
        <f>VLOOKUP(A1423,'Data Analysis'!A1422:Q3757,17,FALSE)</f>
        <v>No</v>
      </c>
      <c r="J1423" s="7" t="str">
        <f>VLOOKUP(A1423,'Data Analysis'!A1422:Q3757,11,FALSE)</f>
        <v>Obesity</v>
      </c>
      <c r="K1423" s="7" t="str">
        <f>VLOOKUP(A1423,'Data Analysis'!A1422:Q3757,12,FALSE)</f>
        <v>Prediabetes</v>
      </c>
      <c r="L1423" s="7" t="str">
        <f>VLOOKUP(A1423,'Data Analysis'!A1422:Q3757,13,FALSE)</f>
        <v>30-Sep-1977</v>
      </c>
      <c r="M1423" s="7">
        <f>VLOOKUP(A1423,'Data Analysis'!A1422:Q3757,14,FALSE)</f>
        <v>7448.4</v>
      </c>
      <c r="N1423" s="7" t="str">
        <f>VLOOKUP(A1423,'Data Analysis'!A1422:Q3757,16,FALSE)</f>
        <v>tier - 3</v>
      </c>
      <c r="O1423" s="7" t="str">
        <f>VLOOKUP(A1423,'Data Analysis'!A1422:Q3757,15,FALSE)</f>
        <v>tier - 3</v>
      </c>
      <c r="P1423" s="7">
        <f>VLOOKUP(A1423,'Data Analysis'!A1422:Q3757,2,FALSE)</f>
        <v>45</v>
      </c>
      <c r="Q1423" s="7">
        <f>VLOOKUP(A1424,'Data Analysis'!A1423:Q3758,2,FALSE)</f>
        <v>45</v>
      </c>
    </row>
    <row r="1424" ht="15.6" spans="1:17">
      <c r="A1424" s="9" t="s">
        <v>2846</v>
      </c>
      <c r="B1424" s="7" t="str">
        <f>VLOOKUP(A1424,'Data Analysis'!A1423:Q3758,4,FALSE)</f>
        <v>  Brett</v>
      </c>
      <c r="C1424" s="7">
        <f>VLOOKUP(A1424,'Data Analysis'!A1423:Q3758,5,FALSE)</f>
        <v>33.7</v>
      </c>
      <c r="D1424" s="7">
        <f>VLOOKUP(A1424,'Data Analysis'!A1423:Q3758,6,FALSE)</f>
        <v>5.87</v>
      </c>
      <c r="E1424" s="7" t="str">
        <f>VLOOKUP(A1424,'Data Analysis'!A1423:Q3758,7,FALSE)</f>
        <v>No</v>
      </c>
      <c r="F1424" s="7" t="str">
        <f>VLOOKUP(A1424,'Data Analysis'!A1423:Q3758,9,FALSE)</f>
        <v>No</v>
      </c>
      <c r="G1424" s="7" t="str">
        <f>VLOOKUP(A1424,'Data Analysis'!A1423:Q3758,8,FALSE)</f>
        <v>No</v>
      </c>
      <c r="H1424" s="7">
        <f>VLOOKUP(A1424,'Data Analysis'!A1423:Q3758,10,FALSE)</f>
        <v>0</v>
      </c>
      <c r="I1424" s="7" t="str">
        <f>VLOOKUP(A1424,'Data Analysis'!A1423:Q3758,17,FALSE)</f>
        <v>No</v>
      </c>
      <c r="J1424" s="7" t="str">
        <f>VLOOKUP(A1424,'Data Analysis'!A1423:Q3758,11,FALSE)</f>
        <v>Overweight</v>
      </c>
      <c r="K1424" s="7" t="str">
        <f>VLOOKUP(A1424,'Data Analysis'!A1423:Q3758,12,FALSE)</f>
        <v>Prediabetes</v>
      </c>
      <c r="L1424" s="7" t="str">
        <f>VLOOKUP(A1424,'Data Analysis'!A1423:Q3758,13,FALSE)</f>
        <v>25-Sep-1977</v>
      </c>
      <c r="M1424" s="7">
        <f>VLOOKUP(A1424,'Data Analysis'!A1423:Q3758,14,FALSE)</f>
        <v>7445.92</v>
      </c>
      <c r="N1424" s="7" t="str">
        <f>VLOOKUP(A1424,'Data Analysis'!A1423:Q3758,16,FALSE)</f>
        <v>tier - 3</v>
      </c>
      <c r="O1424" s="7" t="str">
        <f>VLOOKUP(A1424,'Data Analysis'!A1423:Q3758,15,FALSE)</f>
        <v>tier - 1</v>
      </c>
      <c r="P1424" s="7">
        <f>VLOOKUP(A1424,'Data Analysis'!A1423:Q3758,2,FALSE)</f>
        <v>45</v>
      </c>
      <c r="Q1424" s="7">
        <f>VLOOKUP(A1425,'Data Analysis'!A1424:Q3759,2,FALSE)</f>
        <v>42</v>
      </c>
    </row>
    <row r="1425" ht="15.6" spans="1:17">
      <c r="A1425" s="9" t="s">
        <v>2848</v>
      </c>
      <c r="B1425" s="7" t="str">
        <f>VLOOKUP(A1425,'Data Analysis'!A1424:Q3759,4,FALSE)</f>
        <v>  Sharon E</v>
      </c>
      <c r="C1425" s="7">
        <f>VLOOKUP(A1425,'Data Analysis'!A1424:Q3759,5,FALSE)</f>
        <v>36.195</v>
      </c>
      <c r="D1425" s="7">
        <f>VLOOKUP(A1425,'Data Analysis'!A1424:Q3759,6,FALSE)</f>
        <v>6.22</v>
      </c>
      <c r="E1425" s="7" t="str">
        <f>VLOOKUP(A1425,'Data Analysis'!A1424:Q3759,7,FALSE)</f>
        <v>No</v>
      </c>
      <c r="F1425" s="7" t="str">
        <f>VLOOKUP(A1425,'Data Analysis'!A1424:Q3759,9,FALSE)</f>
        <v>No</v>
      </c>
      <c r="G1425" s="7" t="str">
        <f>VLOOKUP(A1425,'Data Analysis'!A1424:Q3759,8,FALSE)</f>
        <v>No</v>
      </c>
      <c r="H1425" s="7">
        <f>VLOOKUP(A1425,'Data Analysis'!A1424:Q3759,10,FALSE)</f>
        <v>0</v>
      </c>
      <c r="I1425" s="7" t="str">
        <f>VLOOKUP(A1425,'Data Analysis'!A1424:Q3759,17,FALSE)</f>
        <v>No</v>
      </c>
      <c r="J1425" s="7" t="str">
        <f>VLOOKUP(A1425,'Data Analysis'!A1424:Q3759,11,FALSE)</f>
        <v>Obesity</v>
      </c>
      <c r="K1425" s="7" t="str">
        <f>VLOOKUP(A1425,'Data Analysis'!A1424:Q3759,12,FALSE)</f>
        <v>Prediabetes</v>
      </c>
      <c r="L1425" s="7" t="str">
        <f>VLOOKUP(A1425,'Data Analysis'!A1424:Q3759,13,FALSE)</f>
        <v>7-Jul-1980</v>
      </c>
      <c r="M1425" s="7">
        <f>VLOOKUP(A1425,'Data Analysis'!A1424:Q3759,14,FALSE)</f>
        <v>7443.64</v>
      </c>
      <c r="N1425" s="7" t="str">
        <f>VLOOKUP(A1425,'Data Analysis'!A1424:Q3759,16,FALSE)</f>
        <v>tier - 2</v>
      </c>
      <c r="O1425" s="7" t="str">
        <f>VLOOKUP(A1425,'Data Analysis'!A1424:Q3759,15,FALSE)</f>
        <v>tier - 3</v>
      </c>
      <c r="P1425" s="7">
        <f>VLOOKUP(A1425,'Data Analysis'!A1424:Q3759,2,FALSE)</f>
        <v>42</v>
      </c>
      <c r="Q1425" s="7">
        <f>VLOOKUP(A1426,'Data Analysis'!A1425:Q3760,2,FALSE)</f>
        <v>43</v>
      </c>
    </row>
    <row r="1426" ht="15.6" spans="1:17">
      <c r="A1426" s="9" t="s">
        <v>2850</v>
      </c>
      <c r="B1426" s="7" t="str">
        <f>VLOOKUP(A1426,'Data Analysis'!A1425:Q3760,4,FALSE)</f>
        <v>  Jacob W√¶ver</v>
      </c>
      <c r="C1426" s="7">
        <f>VLOOKUP(A1426,'Data Analysis'!A1425:Q3760,5,FALSE)</f>
        <v>32.6</v>
      </c>
      <c r="D1426" s="7">
        <f>VLOOKUP(A1426,'Data Analysis'!A1425:Q3760,6,FALSE)</f>
        <v>5.73</v>
      </c>
      <c r="E1426" s="7" t="str">
        <f>VLOOKUP(A1426,'Data Analysis'!A1425:Q3760,7,FALSE)</f>
        <v>No</v>
      </c>
      <c r="F1426" s="7" t="str">
        <f>VLOOKUP(A1426,'Data Analysis'!A1425:Q3760,9,FALSE)</f>
        <v>No</v>
      </c>
      <c r="G1426" s="7" t="str">
        <f>VLOOKUP(A1426,'Data Analysis'!A1425:Q3760,8,FALSE)</f>
        <v>Yes</v>
      </c>
      <c r="H1426" s="7">
        <f>VLOOKUP(A1426,'Data Analysis'!A1425:Q3760,10,FALSE)</f>
        <v>1</v>
      </c>
      <c r="I1426" s="7" t="str">
        <f>VLOOKUP(A1426,'Data Analysis'!A1425:Q3760,17,FALSE)</f>
        <v>No</v>
      </c>
      <c r="J1426" s="7" t="str">
        <f>VLOOKUP(A1426,'Data Analysis'!A1425:Q3760,11,FALSE)</f>
        <v>Overweight</v>
      </c>
      <c r="K1426" s="7" t="str">
        <f>VLOOKUP(A1426,'Data Analysis'!A1425:Q3760,12,FALSE)</f>
        <v>Prediabetes</v>
      </c>
      <c r="L1426" s="7" t="str">
        <f>VLOOKUP(A1426,'Data Analysis'!A1425:Q3760,13,FALSE)</f>
        <v>1-Sep-1979</v>
      </c>
      <c r="M1426" s="7">
        <f>VLOOKUP(A1426,'Data Analysis'!A1425:Q3760,14,FALSE)</f>
        <v>7441.5</v>
      </c>
      <c r="N1426" s="7" t="str">
        <f>VLOOKUP(A1426,'Data Analysis'!A1425:Q3760,16,FALSE)</f>
        <v>tier - 3</v>
      </c>
      <c r="O1426" s="7" t="str">
        <f>VLOOKUP(A1426,'Data Analysis'!A1425:Q3760,15,FALSE)</f>
        <v>tier - 2</v>
      </c>
      <c r="P1426" s="7">
        <f>VLOOKUP(A1426,'Data Analysis'!A1425:Q3760,2,FALSE)</f>
        <v>43</v>
      </c>
      <c r="Q1426" s="7">
        <f>VLOOKUP(A1427,'Data Analysis'!A1426:Q3761,2,FALSE)</f>
        <v>45</v>
      </c>
    </row>
    <row r="1427" ht="15.6" spans="1:17">
      <c r="A1427" s="9" t="s">
        <v>2852</v>
      </c>
      <c r="B1427" s="7" t="str">
        <f>VLOOKUP(A1427,'Data Analysis'!A1426:Q3761,4,FALSE)</f>
        <v>  Scott</v>
      </c>
      <c r="C1427" s="7">
        <f>VLOOKUP(A1427,'Data Analysis'!A1426:Q3761,5,FALSE)</f>
        <v>30.2</v>
      </c>
      <c r="D1427" s="7">
        <f>VLOOKUP(A1427,'Data Analysis'!A1426:Q3761,6,FALSE)</f>
        <v>5.7</v>
      </c>
      <c r="E1427" s="7" t="str">
        <f>VLOOKUP(A1427,'Data Analysis'!A1426:Q3761,7,FALSE)</f>
        <v>No</v>
      </c>
      <c r="F1427" s="7" t="str">
        <f>VLOOKUP(A1427,'Data Analysis'!A1426:Q3761,9,FALSE)</f>
        <v>No</v>
      </c>
      <c r="G1427" s="7" t="str">
        <f>VLOOKUP(A1427,'Data Analysis'!A1426:Q3761,8,FALSE)</f>
        <v>No</v>
      </c>
      <c r="H1427" s="7">
        <f>VLOOKUP(A1427,'Data Analysis'!A1426:Q3761,10,FALSE)</f>
        <v>0</v>
      </c>
      <c r="I1427" s="7" t="str">
        <f>VLOOKUP(A1427,'Data Analysis'!A1426:Q3761,17,FALSE)</f>
        <v>No</v>
      </c>
      <c r="J1427" s="7" t="str">
        <f>VLOOKUP(A1427,'Data Analysis'!A1426:Q3761,11,FALSE)</f>
        <v>Obesity</v>
      </c>
      <c r="K1427" s="7" t="str">
        <f>VLOOKUP(A1427,'Data Analysis'!A1426:Q3761,12,FALSE)</f>
        <v>Prediabetes</v>
      </c>
      <c r="L1427" s="7" t="str">
        <f>VLOOKUP(A1427,'Data Analysis'!A1426:Q3761,13,FALSE)</f>
        <v>25-Aug-1977</v>
      </c>
      <c r="M1427" s="7">
        <f>VLOOKUP(A1427,'Data Analysis'!A1426:Q3761,14,FALSE)</f>
        <v>7441.05</v>
      </c>
      <c r="N1427" s="7" t="str">
        <f>VLOOKUP(A1427,'Data Analysis'!A1426:Q3761,16,FALSE)</f>
        <v>tier - 3</v>
      </c>
      <c r="O1427" s="7" t="str">
        <f>VLOOKUP(A1427,'Data Analysis'!A1426:Q3761,15,FALSE)</f>
        <v>tier - 2</v>
      </c>
      <c r="P1427" s="7">
        <f>VLOOKUP(A1427,'Data Analysis'!A1426:Q3761,2,FALSE)</f>
        <v>45</v>
      </c>
      <c r="Q1427" s="7">
        <f>VLOOKUP(A1428,'Data Analysis'!A1427:Q3762,2,FALSE)</f>
        <v>44</v>
      </c>
    </row>
    <row r="1428" ht="15.6" spans="1:17">
      <c r="A1428" s="9" t="s">
        <v>2854</v>
      </c>
      <c r="B1428" s="7" t="str">
        <f>VLOOKUP(A1428,'Data Analysis'!A1427:Q3762,4,FALSE)</f>
        <v>  Brooke S</v>
      </c>
      <c r="C1428" s="7">
        <f>VLOOKUP(A1428,'Data Analysis'!A1427:Q3762,5,FALSE)</f>
        <v>27.645</v>
      </c>
      <c r="D1428" s="7">
        <f>VLOOKUP(A1428,'Data Analysis'!A1427:Q3762,6,FALSE)</f>
        <v>9.91</v>
      </c>
      <c r="E1428" s="7" t="str">
        <f>VLOOKUP(A1428,'Data Analysis'!A1427:Q3762,7,FALSE)</f>
        <v>No</v>
      </c>
      <c r="F1428" s="7" t="str">
        <f>VLOOKUP(A1428,'Data Analysis'!A1427:Q3762,9,FALSE)</f>
        <v>No</v>
      </c>
      <c r="G1428" s="7" t="str">
        <f>VLOOKUP(A1428,'Data Analysis'!A1427:Q3762,8,FALSE)</f>
        <v>No</v>
      </c>
      <c r="H1428" s="7">
        <f>VLOOKUP(A1428,'Data Analysis'!A1427:Q3762,10,FALSE)</f>
        <v>0</v>
      </c>
      <c r="I1428" s="7" t="str">
        <f>VLOOKUP(A1428,'Data Analysis'!A1427:Q3762,17,FALSE)</f>
        <v>No</v>
      </c>
      <c r="J1428" s="7" t="str">
        <f>VLOOKUP(A1428,'Data Analysis'!A1427:Q3762,11,FALSE)</f>
        <v>Normal Weight</v>
      </c>
      <c r="K1428" s="7" t="str">
        <f>VLOOKUP(A1428,'Data Analysis'!A1427:Q3762,12,FALSE)</f>
        <v>Diabetes</v>
      </c>
      <c r="L1428" s="7" t="str">
        <f>VLOOKUP(A1428,'Data Analysis'!A1427:Q3762,13,FALSE)</f>
        <v>2-Dec-1978</v>
      </c>
      <c r="M1428" s="7">
        <f>VLOOKUP(A1428,'Data Analysis'!A1427:Q3762,14,FALSE)</f>
        <v>7421.19</v>
      </c>
      <c r="N1428" s="7" t="str">
        <f>VLOOKUP(A1428,'Data Analysis'!A1427:Q3762,16,FALSE)</f>
        <v>tier - 2</v>
      </c>
      <c r="O1428" s="7" t="str">
        <f>VLOOKUP(A1428,'Data Analysis'!A1427:Q3762,15,FALSE)</f>
        <v>tier - 3</v>
      </c>
      <c r="P1428" s="7">
        <f>VLOOKUP(A1428,'Data Analysis'!A1427:Q3762,2,FALSE)</f>
        <v>44</v>
      </c>
      <c r="Q1428" s="7">
        <f>VLOOKUP(A1429,'Data Analysis'!A1428:Q3763,2,FALSE)</f>
        <v>44</v>
      </c>
    </row>
    <row r="1429" ht="15.6" spans="1:17">
      <c r="A1429" s="9" t="s">
        <v>2856</v>
      </c>
      <c r="B1429" s="7" t="str">
        <f>VLOOKUP(A1429,'Data Analysis'!A1428:Q3763,4,FALSE)</f>
        <v>  Kaye A</v>
      </c>
      <c r="C1429" s="7">
        <f>VLOOKUP(A1429,'Data Analysis'!A1428:Q3763,5,FALSE)</f>
        <v>26.41</v>
      </c>
      <c r="D1429" s="7">
        <f>VLOOKUP(A1429,'Data Analysis'!A1428:Q3763,6,FALSE)</f>
        <v>11.4</v>
      </c>
      <c r="E1429" s="7" t="str">
        <f>VLOOKUP(A1429,'Data Analysis'!A1428:Q3763,7,FALSE)</f>
        <v>No</v>
      </c>
      <c r="F1429" s="7" t="str">
        <f>VLOOKUP(A1429,'Data Analysis'!A1428:Q3763,9,FALSE)</f>
        <v>No</v>
      </c>
      <c r="G1429" s="7" t="str">
        <f>VLOOKUP(A1429,'Data Analysis'!A1428:Q3763,8,FALSE)</f>
        <v>No</v>
      </c>
      <c r="H1429" s="7">
        <f>VLOOKUP(A1429,'Data Analysis'!A1428:Q3763,10,FALSE)</f>
        <v>0</v>
      </c>
      <c r="I1429" s="7" t="str">
        <f>VLOOKUP(A1429,'Data Analysis'!A1428:Q3763,17,FALSE)</f>
        <v>No</v>
      </c>
      <c r="J1429" s="7" t="str">
        <f>VLOOKUP(A1429,'Data Analysis'!A1428:Q3763,11,FALSE)</f>
        <v>Overweight</v>
      </c>
      <c r="K1429" s="7" t="str">
        <f>VLOOKUP(A1429,'Data Analysis'!A1428:Q3763,12,FALSE)</f>
        <v>Diabetes</v>
      </c>
      <c r="L1429" s="7" t="str">
        <f>VLOOKUP(A1429,'Data Analysis'!A1428:Q3763,13,FALSE)</f>
        <v>12-Nov-1978</v>
      </c>
      <c r="M1429" s="7">
        <f>VLOOKUP(A1429,'Data Analysis'!A1428:Q3763,14,FALSE)</f>
        <v>7419.48</v>
      </c>
      <c r="N1429" s="7" t="str">
        <f>VLOOKUP(A1429,'Data Analysis'!A1428:Q3763,16,FALSE)</f>
        <v>tier - 2</v>
      </c>
      <c r="O1429" s="7" t="str">
        <f>VLOOKUP(A1429,'Data Analysis'!A1428:Q3763,15,FALSE)</f>
        <v>tier - 2</v>
      </c>
      <c r="P1429" s="7">
        <f>VLOOKUP(A1429,'Data Analysis'!A1428:Q3763,2,FALSE)</f>
        <v>44</v>
      </c>
      <c r="Q1429" s="7">
        <f>VLOOKUP(A1430,'Data Analysis'!A1429:Q3764,2,FALSE)</f>
        <v>39</v>
      </c>
    </row>
    <row r="1430" ht="15.6" spans="1:17">
      <c r="A1430" s="9" t="s">
        <v>2858</v>
      </c>
      <c r="B1430" s="7" t="str">
        <f>VLOOKUP(A1430,'Data Analysis'!A1429:Q3764,4,FALSE)</f>
        <v>  Carolyn</v>
      </c>
      <c r="C1430" s="7">
        <f>VLOOKUP(A1430,'Data Analysis'!A1429:Q3764,5,FALSE)</f>
        <v>34.1</v>
      </c>
      <c r="D1430" s="7">
        <f>VLOOKUP(A1430,'Data Analysis'!A1429:Q3764,6,FALSE)</f>
        <v>6.29</v>
      </c>
      <c r="E1430" s="7" t="str">
        <f>VLOOKUP(A1430,'Data Analysis'!A1429:Q3764,7,FALSE)</f>
        <v>yes</v>
      </c>
      <c r="F1430" s="7" t="str">
        <f>VLOOKUP(A1430,'Data Analysis'!A1429:Q3764,9,FALSE)</f>
        <v>No</v>
      </c>
      <c r="G1430" s="7" t="str">
        <f>VLOOKUP(A1430,'Data Analysis'!A1429:Q3764,8,FALSE)</f>
        <v>Yes</v>
      </c>
      <c r="H1430" s="7">
        <f>VLOOKUP(A1430,'Data Analysis'!A1429:Q3764,10,FALSE)</f>
        <v>1</v>
      </c>
      <c r="I1430" s="7" t="str">
        <f>VLOOKUP(A1430,'Data Analysis'!A1429:Q3764,17,FALSE)</f>
        <v>No</v>
      </c>
      <c r="J1430" s="7" t="str">
        <f>VLOOKUP(A1430,'Data Analysis'!A1429:Q3764,11,FALSE)</f>
        <v>Obesity</v>
      </c>
      <c r="K1430" s="7" t="str">
        <f>VLOOKUP(A1430,'Data Analysis'!A1429:Q3764,12,FALSE)</f>
        <v>Prediabetes</v>
      </c>
      <c r="L1430" s="7" t="str">
        <f>VLOOKUP(A1430,'Data Analysis'!A1429:Q3764,13,FALSE)</f>
        <v>19-Sep-1983</v>
      </c>
      <c r="M1430" s="7">
        <f>VLOOKUP(A1430,'Data Analysis'!A1429:Q3764,14,FALSE)</f>
        <v>7418.52</v>
      </c>
      <c r="N1430" s="7" t="str">
        <f>VLOOKUP(A1430,'Data Analysis'!A1429:Q3764,16,FALSE)</f>
        <v>tier - 2</v>
      </c>
      <c r="O1430" s="7" t="str">
        <f>VLOOKUP(A1430,'Data Analysis'!A1429:Q3764,15,FALSE)</f>
        <v>tier - 2</v>
      </c>
      <c r="P1430" s="7">
        <f>VLOOKUP(A1430,'Data Analysis'!A1429:Q3764,2,FALSE)</f>
        <v>39</v>
      </c>
      <c r="Q1430" s="7">
        <f>VLOOKUP(A1431,'Data Analysis'!A1430:Q3765,2,FALSE)</f>
        <v>57</v>
      </c>
    </row>
    <row r="1431" ht="15.6" spans="1:17">
      <c r="A1431" s="9" t="s">
        <v>2860</v>
      </c>
      <c r="B1431" s="7" t="str">
        <f>VLOOKUP(A1431,'Data Analysis'!A1430:Q3765,4,FALSE)</f>
        <v>  Daniel C</v>
      </c>
      <c r="C1431" s="7">
        <f>VLOOKUP(A1431,'Data Analysis'!A1430:Q3765,5,FALSE)</f>
        <v>17.3</v>
      </c>
      <c r="D1431" s="7">
        <f>VLOOKUP(A1431,'Data Analysis'!A1430:Q3765,6,FALSE)</f>
        <v>9.28</v>
      </c>
      <c r="E1431" s="7" t="str">
        <f>VLOOKUP(A1431,'Data Analysis'!A1430:Q3765,7,FALSE)</f>
        <v>No</v>
      </c>
      <c r="F1431" s="7" t="str">
        <f>VLOOKUP(A1431,'Data Analysis'!A1430:Q3765,9,FALSE)</f>
        <v>No</v>
      </c>
      <c r="G1431" s="7" t="str">
        <f>VLOOKUP(A1431,'Data Analysis'!A1430:Q3765,8,FALSE)</f>
        <v>No</v>
      </c>
      <c r="H1431" s="7">
        <f>VLOOKUP(A1431,'Data Analysis'!A1430:Q3765,10,FALSE)</f>
        <v>0</v>
      </c>
      <c r="I1431" s="7" t="str">
        <f>VLOOKUP(A1431,'Data Analysis'!A1430:Q3765,17,FALSE)</f>
        <v>No</v>
      </c>
      <c r="J1431" s="7" t="str">
        <f>VLOOKUP(A1431,'Data Analysis'!A1430:Q3765,11,FALSE)</f>
        <v>Underweight</v>
      </c>
      <c r="K1431" s="7" t="str">
        <f>VLOOKUP(A1431,'Data Analysis'!A1430:Q3765,12,FALSE)</f>
        <v>Diabetes</v>
      </c>
      <c r="L1431" s="7" t="str">
        <f>VLOOKUP(A1431,'Data Analysis'!A1430:Q3765,13,FALSE)</f>
        <v>5-Dec-1965</v>
      </c>
      <c r="M1431" s="7">
        <f>VLOOKUP(A1431,'Data Analysis'!A1430:Q3765,14,FALSE)</f>
        <v>7403.98</v>
      </c>
      <c r="N1431" s="7" t="str">
        <f>VLOOKUP(A1431,'Data Analysis'!A1430:Q3765,16,FALSE)</f>
        <v>tier - 3</v>
      </c>
      <c r="O1431" s="7" t="str">
        <f>VLOOKUP(A1431,'Data Analysis'!A1430:Q3765,15,FALSE)</f>
        <v>tier - 2</v>
      </c>
      <c r="P1431" s="7">
        <f>VLOOKUP(A1431,'Data Analysis'!A1430:Q3765,2,FALSE)</f>
        <v>57</v>
      </c>
      <c r="Q1431" s="7">
        <f>VLOOKUP(A1432,'Data Analysis'!A1431:Q3766,2,FALSE)</f>
        <v>29</v>
      </c>
    </row>
    <row r="1432" ht="15.6" spans="1:17">
      <c r="A1432" s="9" t="s">
        <v>2862</v>
      </c>
      <c r="B1432" s="7" t="str">
        <f>VLOOKUP(A1432,'Data Analysis'!A1431:Q3766,4,FALSE)</f>
        <v>  Laurie A</v>
      </c>
      <c r="C1432" s="7">
        <f>VLOOKUP(A1432,'Data Analysis'!A1431:Q3766,5,FALSE)</f>
        <v>35.02</v>
      </c>
      <c r="D1432" s="7">
        <f>VLOOKUP(A1432,'Data Analysis'!A1431:Q3766,6,FALSE)</f>
        <v>4.78</v>
      </c>
      <c r="E1432" s="7" t="str">
        <f>VLOOKUP(A1432,'Data Analysis'!A1431:Q3766,7,FALSE)</f>
        <v>No</v>
      </c>
      <c r="F1432" s="7" t="str">
        <f>VLOOKUP(A1432,'Data Analysis'!A1431:Q3766,9,FALSE)</f>
        <v>No</v>
      </c>
      <c r="G1432" s="7" t="str">
        <f>VLOOKUP(A1432,'Data Analysis'!A1431:Q3766,8,FALSE)</f>
        <v>Yes</v>
      </c>
      <c r="H1432" s="7">
        <f>VLOOKUP(A1432,'Data Analysis'!A1431:Q3766,10,FALSE)</f>
        <v>1</v>
      </c>
      <c r="I1432" s="7" t="str">
        <f>VLOOKUP(A1432,'Data Analysis'!A1431:Q3766,17,FALSE)</f>
        <v>No</v>
      </c>
      <c r="J1432" s="7" t="str">
        <f>VLOOKUP(A1432,'Data Analysis'!A1431:Q3766,11,FALSE)</f>
        <v>Overweight</v>
      </c>
      <c r="K1432" s="7" t="str">
        <f>VLOOKUP(A1432,'Data Analysis'!A1431:Q3766,12,FALSE)</f>
        <v>Normal</v>
      </c>
      <c r="L1432" s="7" t="str">
        <f>VLOOKUP(A1432,'Data Analysis'!A1431:Q3766,13,FALSE)</f>
        <v>22-Jul-1993</v>
      </c>
      <c r="M1432" s="7">
        <f>VLOOKUP(A1432,'Data Analysis'!A1431:Q3766,14,FALSE)</f>
        <v>7388.85</v>
      </c>
      <c r="N1432" s="7" t="str">
        <f>VLOOKUP(A1432,'Data Analysis'!A1431:Q3766,16,FALSE)</f>
        <v>tier - 2</v>
      </c>
      <c r="O1432" s="7" t="str">
        <f>VLOOKUP(A1432,'Data Analysis'!A1431:Q3766,15,FALSE)</f>
        <v>tier - 2</v>
      </c>
      <c r="P1432" s="7">
        <f>VLOOKUP(A1432,'Data Analysis'!A1431:Q3766,2,FALSE)</f>
        <v>29</v>
      </c>
      <c r="Q1432" s="7">
        <f>VLOOKUP(A1433,'Data Analysis'!A1432:Q3767,2,FALSE)</f>
        <v>41</v>
      </c>
    </row>
    <row r="1433" ht="15.6" spans="1:17">
      <c r="A1433" s="9" t="s">
        <v>2864</v>
      </c>
      <c r="B1433" s="7" t="str">
        <f>VLOOKUP(A1433,'Data Analysis'!A1432:Q3767,4,FALSE)</f>
        <v>  Nicole</v>
      </c>
      <c r="C1433" s="7">
        <f>VLOOKUP(A1433,'Data Analysis'!A1432:Q3767,5,FALSE)</f>
        <v>37.1</v>
      </c>
      <c r="D1433" s="7">
        <f>VLOOKUP(A1433,'Data Analysis'!A1432:Q3767,6,FALSE)</f>
        <v>8.87</v>
      </c>
      <c r="E1433" s="7" t="str">
        <f>VLOOKUP(A1433,'Data Analysis'!A1432:Q3767,7,FALSE)</f>
        <v>yes</v>
      </c>
      <c r="F1433" s="7" t="str">
        <f>VLOOKUP(A1433,'Data Analysis'!A1432:Q3767,9,FALSE)</f>
        <v>No</v>
      </c>
      <c r="G1433" s="7" t="str">
        <f>VLOOKUP(A1433,'Data Analysis'!A1432:Q3767,8,FALSE)</f>
        <v>No</v>
      </c>
      <c r="H1433" s="7">
        <f>VLOOKUP(A1433,'Data Analysis'!A1432:Q3767,10,FALSE)</f>
        <v>0</v>
      </c>
      <c r="I1433" s="7" t="str">
        <f>VLOOKUP(A1433,'Data Analysis'!A1432:Q3767,17,FALSE)</f>
        <v>No</v>
      </c>
      <c r="J1433" s="7" t="str">
        <f>VLOOKUP(A1433,'Data Analysis'!A1432:Q3767,11,FALSE)</f>
        <v>Normal Weight</v>
      </c>
      <c r="K1433" s="7" t="str">
        <f>VLOOKUP(A1433,'Data Analysis'!A1432:Q3767,12,FALSE)</f>
        <v>Diabetes</v>
      </c>
      <c r="L1433" s="7" t="str">
        <f>VLOOKUP(A1433,'Data Analysis'!A1432:Q3767,13,FALSE)</f>
        <v>24-Nov-1981</v>
      </c>
      <c r="M1433" s="7">
        <f>VLOOKUP(A1433,'Data Analysis'!A1432:Q3767,14,FALSE)</f>
        <v>7371.77</v>
      </c>
      <c r="N1433" s="7" t="str">
        <f>VLOOKUP(A1433,'Data Analysis'!A1432:Q3767,16,FALSE)</f>
        <v>tier - 2</v>
      </c>
      <c r="O1433" s="7" t="str">
        <f>VLOOKUP(A1433,'Data Analysis'!A1432:Q3767,15,FALSE)</f>
        <v>tier - 1</v>
      </c>
      <c r="P1433" s="7">
        <f>VLOOKUP(A1433,'Data Analysis'!A1432:Q3767,2,FALSE)</f>
        <v>41</v>
      </c>
      <c r="Q1433" s="7">
        <f>VLOOKUP(A1434,'Data Analysis'!A1433:Q3768,2,FALSE)</f>
        <v>57</v>
      </c>
    </row>
    <row r="1434" ht="15.6" spans="1:17">
      <c r="A1434" s="9" t="s">
        <v>2866</v>
      </c>
      <c r="B1434" s="7" t="str">
        <f>VLOOKUP(A1434,'Data Analysis'!A1433:Q3768,4,FALSE)</f>
        <v>  Shelby</v>
      </c>
      <c r="C1434" s="7">
        <f>VLOOKUP(A1434,'Data Analysis'!A1433:Q3768,5,FALSE)</f>
        <v>16.79</v>
      </c>
      <c r="D1434" s="7">
        <f>VLOOKUP(A1434,'Data Analysis'!A1433:Q3768,6,FALSE)</f>
        <v>11.4</v>
      </c>
      <c r="E1434" s="7" t="str">
        <f>VLOOKUP(A1434,'Data Analysis'!A1433:Q3768,7,FALSE)</f>
        <v>No</v>
      </c>
      <c r="F1434" s="7" t="str">
        <f>VLOOKUP(A1434,'Data Analysis'!A1433:Q3768,9,FALSE)</f>
        <v>No</v>
      </c>
      <c r="G1434" s="7" t="str">
        <f>VLOOKUP(A1434,'Data Analysis'!A1433:Q3768,8,FALSE)</f>
        <v>No</v>
      </c>
      <c r="H1434" s="7">
        <f>VLOOKUP(A1434,'Data Analysis'!A1433:Q3768,10,FALSE)</f>
        <v>0</v>
      </c>
      <c r="I1434" s="7" t="str">
        <f>VLOOKUP(A1434,'Data Analysis'!A1433:Q3768,17,FALSE)</f>
        <v>No</v>
      </c>
      <c r="J1434" s="7" t="str">
        <f>VLOOKUP(A1434,'Data Analysis'!A1433:Q3768,11,FALSE)</f>
        <v>Obesity</v>
      </c>
      <c r="K1434" s="7" t="str">
        <f>VLOOKUP(A1434,'Data Analysis'!A1433:Q3768,12,FALSE)</f>
        <v>Diabetes</v>
      </c>
      <c r="L1434" s="7" t="str">
        <f>VLOOKUP(A1434,'Data Analysis'!A1433:Q3768,13,FALSE)</f>
        <v>9-Dec-1965</v>
      </c>
      <c r="M1434" s="7">
        <f>VLOOKUP(A1434,'Data Analysis'!A1433:Q3768,14,FALSE)</f>
        <v>7362.31</v>
      </c>
      <c r="N1434" s="7" t="str">
        <f>VLOOKUP(A1434,'Data Analysis'!A1433:Q3768,16,FALSE)</f>
        <v>tier - 3</v>
      </c>
      <c r="O1434" s="7" t="str">
        <f>VLOOKUP(A1434,'Data Analysis'!A1433:Q3768,15,FALSE)</f>
        <v>tier - 3</v>
      </c>
      <c r="P1434" s="7">
        <f>VLOOKUP(A1434,'Data Analysis'!A1433:Q3768,2,FALSE)</f>
        <v>57</v>
      </c>
      <c r="Q1434" s="7">
        <f>VLOOKUP(A1435,'Data Analysis'!A1434:Q3769,2,FALSE)</f>
        <v>41</v>
      </c>
    </row>
    <row r="1435" ht="15.6" spans="1:17">
      <c r="A1435" s="9" t="s">
        <v>2868</v>
      </c>
      <c r="B1435" s="7" t="str">
        <f>VLOOKUP(A1435,'Data Analysis'!A1434:Q3769,4,FALSE)</f>
        <v>  Allison</v>
      </c>
      <c r="C1435" s="7">
        <f>VLOOKUP(A1435,'Data Analysis'!A1434:Q3769,5,FALSE)</f>
        <v>31.635</v>
      </c>
      <c r="D1435" s="7">
        <f>VLOOKUP(A1435,'Data Analysis'!A1434:Q3769,6,FALSE)</f>
        <v>9.13</v>
      </c>
      <c r="E1435" s="7" t="str">
        <f>VLOOKUP(A1435,'Data Analysis'!A1434:Q3769,7,FALSE)</f>
        <v>yes</v>
      </c>
      <c r="F1435" s="7" t="str">
        <f>VLOOKUP(A1435,'Data Analysis'!A1434:Q3769,9,FALSE)</f>
        <v>No</v>
      </c>
      <c r="G1435" s="7" t="str">
        <f>VLOOKUP(A1435,'Data Analysis'!A1434:Q3769,8,FALSE)</f>
        <v>No</v>
      </c>
      <c r="H1435" s="7">
        <f>VLOOKUP(A1435,'Data Analysis'!A1434:Q3769,10,FALSE)</f>
        <v>0</v>
      </c>
      <c r="I1435" s="7" t="str">
        <f>VLOOKUP(A1435,'Data Analysis'!A1434:Q3769,17,FALSE)</f>
        <v>No</v>
      </c>
      <c r="J1435" s="7" t="str">
        <f>VLOOKUP(A1435,'Data Analysis'!A1434:Q3769,11,FALSE)</f>
        <v>Obesity</v>
      </c>
      <c r="K1435" s="7" t="str">
        <f>VLOOKUP(A1435,'Data Analysis'!A1434:Q3769,12,FALSE)</f>
        <v>Diabetes</v>
      </c>
      <c r="L1435" s="7" t="str">
        <f>VLOOKUP(A1435,'Data Analysis'!A1434:Q3769,13,FALSE)</f>
        <v>16-Jul-1981</v>
      </c>
      <c r="M1435" s="7">
        <f>VLOOKUP(A1435,'Data Analysis'!A1434:Q3769,14,FALSE)</f>
        <v>7358.18</v>
      </c>
      <c r="N1435" s="7" t="str">
        <f>VLOOKUP(A1435,'Data Analysis'!A1434:Q3769,16,FALSE)</f>
        <v>tier - 2</v>
      </c>
      <c r="O1435" s="7" t="str">
        <f>VLOOKUP(A1435,'Data Analysis'!A1434:Q3769,15,FALSE)</f>
        <v>tier - 3</v>
      </c>
      <c r="P1435" s="7">
        <f>VLOOKUP(A1435,'Data Analysis'!A1434:Q3769,2,FALSE)</f>
        <v>41</v>
      </c>
      <c r="Q1435" s="7">
        <f>VLOOKUP(A1436,'Data Analysis'!A1435:Q3770,2,FALSE)</f>
        <v>39</v>
      </c>
    </row>
    <row r="1436" ht="15.6" spans="1:17">
      <c r="A1436" s="9" t="s">
        <v>2870</v>
      </c>
      <c r="B1436" s="7" t="str">
        <f>VLOOKUP(A1436,'Data Analysis'!A1435:Q3770,4,FALSE)</f>
        <v>  Leticia</v>
      </c>
      <c r="C1436" s="7">
        <f>VLOOKUP(A1436,'Data Analysis'!A1435:Q3770,5,FALSE)</f>
        <v>24.19</v>
      </c>
      <c r="D1436" s="7">
        <f>VLOOKUP(A1436,'Data Analysis'!A1435:Q3770,6,FALSE)</f>
        <v>6.22</v>
      </c>
      <c r="E1436" s="7" t="str">
        <f>VLOOKUP(A1436,'Data Analysis'!A1435:Q3770,7,FALSE)</f>
        <v>yes</v>
      </c>
      <c r="F1436" s="7" t="str">
        <f>VLOOKUP(A1436,'Data Analysis'!A1435:Q3770,9,FALSE)</f>
        <v>No</v>
      </c>
      <c r="G1436" s="7" t="str">
        <f>VLOOKUP(A1436,'Data Analysis'!A1435:Q3770,8,FALSE)</f>
        <v>Yes</v>
      </c>
      <c r="H1436" s="7">
        <f>VLOOKUP(A1436,'Data Analysis'!A1435:Q3770,10,FALSE)</f>
        <v>1</v>
      </c>
      <c r="I1436" s="7" t="str">
        <f>VLOOKUP(A1436,'Data Analysis'!A1435:Q3770,17,FALSE)</f>
        <v>No</v>
      </c>
      <c r="J1436" s="7" t="str">
        <f>VLOOKUP(A1436,'Data Analysis'!A1435:Q3770,11,FALSE)</f>
        <v>Normal Weight</v>
      </c>
      <c r="K1436" s="7" t="str">
        <f>VLOOKUP(A1436,'Data Analysis'!A1435:Q3770,12,FALSE)</f>
        <v>Prediabetes</v>
      </c>
      <c r="L1436" s="7" t="str">
        <f>VLOOKUP(A1436,'Data Analysis'!A1435:Q3770,13,FALSE)</f>
        <v>21-Jun-1983</v>
      </c>
      <c r="M1436" s="7">
        <f>VLOOKUP(A1436,'Data Analysis'!A1435:Q3770,14,FALSE)</f>
        <v>7357.49</v>
      </c>
      <c r="N1436" s="7" t="str">
        <f>VLOOKUP(A1436,'Data Analysis'!A1435:Q3770,16,FALSE)</f>
        <v>tier - 2</v>
      </c>
      <c r="O1436" s="7" t="str">
        <f>VLOOKUP(A1436,'Data Analysis'!A1435:Q3770,15,FALSE)</f>
        <v>tier - 2</v>
      </c>
      <c r="P1436" s="7">
        <f>VLOOKUP(A1436,'Data Analysis'!A1435:Q3770,2,FALSE)</f>
        <v>39</v>
      </c>
      <c r="Q1436" s="7">
        <f>VLOOKUP(A1437,'Data Analysis'!A1436:Q3771,2,FALSE)</f>
        <v>29</v>
      </c>
    </row>
    <row r="1437" ht="15.6" spans="1:17">
      <c r="A1437" s="9" t="s">
        <v>2872</v>
      </c>
      <c r="B1437" s="7" t="str">
        <f>VLOOKUP(A1437,'Data Analysis'!A1436:Q3771,4,FALSE)</f>
        <v>  John S</v>
      </c>
      <c r="C1437" s="7">
        <f>VLOOKUP(A1437,'Data Analysis'!A1436:Q3771,5,FALSE)</f>
        <v>35.29</v>
      </c>
      <c r="D1437" s="7">
        <f>VLOOKUP(A1437,'Data Analysis'!A1436:Q3771,6,FALSE)</f>
        <v>5.9</v>
      </c>
      <c r="E1437" s="7" t="str">
        <f>VLOOKUP(A1437,'Data Analysis'!A1436:Q3771,7,FALSE)</f>
        <v>No</v>
      </c>
      <c r="F1437" s="7" t="str">
        <f>VLOOKUP(A1437,'Data Analysis'!A1436:Q3771,9,FALSE)</f>
        <v>No</v>
      </c>
      <c r="G1437" s="7" t="str">
        <f>VLOOKUP(A1437,'Data Analysis'!A1436:Q3771,8,FALSE)</f>
        <v>Yes</v>
      </c>
      <c r="H1437" s="7">
        <f>VLOOKUP(A1437,'Data Analysis'!A1436:Q3771,10,FALSE)</f>
        <v>1</v>
      </c>
      <c r="I1437" s="7" t="str">
        <f>VLOOKUP(A1437,'Data Analysis'!A1436:Q3771,17,FALSE)</f>
        <v>No</v>
      </c>
      <c r="J1437" s="7" t="str">
        <f>VLOOKUP(A1437,'Data Analysis'!A1436:Q3771,11,FALSE)</f>
        <v>Normal Weight</v>
      </c>
      <c r="K1437" s="7" t="str">
        <f>VLOOKUP(A1437,'Data Analysis'!A1436:Q3771,12,FALSE)</f>
        <v>Prediabetes</v>
      </c>
      <c r="L1437" s="7" t="str">
        <f>VLOOKUP(A1437,'Data Analysis'!A1436:Q3771,13,FALSE)</f>
        <v>5-Oct-1993</v>
      </c>
      <c r="M1437" s="7">
        <f>VLOOKUP(A1437,'Data Analysis'!A1436:Q3771,14,FALSE)</f>
        <v>7349.12</v>
      </c>
      <c r="N1437" s="7" t="str">
        <f>VLOOKUP(A1437,'Data Analysis'!A1436:Q3771,16,FALSE)</f>
        <v>tier - 2</v>
      </c>
      <c r="O1437" s="7" t="str">
        <f>VLOOKUP(A1437,'Data Analysis'!A1436:Q3771,15,FALSE)</f>
        <v>tier - 2</v>
      </c>
      <c r="P1437" s="7">
        <f>VLOOKUP(A1437,'Data Analysis'!A1436:Q3771,2,FALSE)</f>
        <v>29</v>
      </c>
      <c r="Q1437" s="7">
        <f>VLOOKUP(A1438,'Data Analysis'!A1437:Q3772,2,FALSE)</f>
        <v>45</v>
      </c>
    </row>
    <row r="1438" ht="15.6" spans="1:17">
      <c r="A1438" s="9" t="s">
        <v>2874</v>
      </c>
      <c r="B1438" s="7" t="str">
        <f>VLOOKUP(A1438,'Data Analysis'!A1437:Q3772,4,FALSE)</f>
        <v>  April</v>
      </c>
      <c r="C1438" s="7">
        <f>VLOOKUP(A1438,'Data Analysis'!A1437:Q3772,5,FALSE)</f>
        <v>35.3</v>
      </c>
      <c r="D1438" s="7">
        <f>VLOOKUP(A1438,'Data Analysis'!A1437:Q3772,6,FALSE)</f>
        <v>4.45</v>
      </c>
      <c r="E1438" s="7" t="str">
        <f>VLOOKUP(A1438,'Data Analysis'!A1437:Q3772,7,FALSE)</f>
        <v>No</v>
      </c>
      <c r="F1438" s="7" t="str">
        <f>VLOOKUP(A1438,'Data Analysis'!A1437:Q3772,9,FALSE)</f>
        <v>No</v>
      </c>
      <c r="G1438" s="7" t="str">
        <f>VLOOKUP(A1438,'Data Analysis'!A1437:Q3772,8,FALSE)</f>
        <v>No</v>
      </c>
      <c r="H1438" s="7">
        <f>VLOOKUP(A1438,'Data Analysis'!A1437:Q3772,10,FALSE)</f>
        <v>0</v>
      </c>
      <c r="I1438" s="7" t="str">
        <f>VLOOKUP(A1438,'Data Analysis'!A1437:Q3772,17,FALSE)</f>
        <v>No</v>
      </c>
      <c r="J1438" s="7" t="str">
        <f>VLOOKUP(A1438,'Data Analysis'!A1437:Q3772,11,FALSE)</f>
        <v>Overweight</v>
      </c>
      <c r="K1438" s="7" t="str">
        <f>VLOOKUP(A1438,'Data Analysis'!A1437:Q3772,12,FALSE)</f>
        <v>Normal</v>
      </c>
      <c r="L1438" s="7" t="str">
        <f>VLOOKUP(A1438,'Data Analysis'!A1437:Q3772,13,FALSE)</f>
        <v>1-Dec-1977</v>
      </c>
      <c r="M1438" s="7">
        <f>VLOOKUP(A1438,'Data Analysis'!A1437:Q3772,14,FALSE)</f>
        <v>7348.14</v>
      </c>
      <c r="N1438" s="7" t="str">
        <f>VLOOKUP(A1438,'Data Analysis'!A1437:Q3772,16,FALSE)</f>
        <v>tier - 2</v>
      </c>
      <c r="O1438" s="7" t="str">
        <f>VLOOKUP(A1438,'Data Analysis'!A1437:Q3772,15,FALSE)</f>
        <v>tier - 1</v>
      </c>
      <c r="P1438" s="7">
        <f>VLOOKUP(A1438,'Data Analysis'!A1437:Q3772,2,FALSE)</f>
        <v>45</v>
      </c>
      <c r="Q1438" s="7">
        <f>VLOOKUP(A1439,'Data Analysis'!A1438:Q3773,2,FALSE)</f>
        <v>43</v>
      </c>
    </row>
    <row r="1439" ht="15.6" spans="1:17">
      <c r="A1439" s="9" t="s">
        <v>2876</v>
      </c>
      <c r="B1439" s="7" t="str">
        <f>VLOOKUP(A1439,'Data Analysis'!A1438:Q3773,4,FALSE)</f>
        <v>  Ashley N</v>
      </c>
      <c r="C1439" s="7">
        <f>VLOOKUP(A1439,'Data Analysis'!A1438:Q3773,5,FALSE)</f>
        <v>35.64</v>
      </c>
      <c r="D1439" s="7">
        <f>VLOOKUP(A1439,'Data Analysis'!A1438:Q3773,6,FALSE)</f>
        <v>6.17</v>
      </c>
      <c r="E1439" s="7" t="str">
        <f>VLOOKUP(A1439,'Data Analysis'!A1438:Q3773,7,FALSE)</f>
        <v>No</v>
      </c>
      <c r="F1439" s="7" t="str">
        <f>VLOOKUP(A1439,'Data Analysis'!A1438:Q3773,9,FALSE)</f>
        <v>No</v>
      </c>
      <c r="G1439" s="7" t="str">
        <f>VLOOKUP(A1439,'Data Analysis'!A1438:Q3773,8,FALSE)</f>
        <v>Yes</v>
      </c>
      <c r="H1439" s="7">
        <f>VLOOKUP(A1439,'Data Analysis'!A1438:Q3773,10,FALSE)</f>
        <v>1</v>
      </c>
      <c r="I1439" s="7" t="str">
        <f>VLOOKUP(A1439,'Data Analysis'!A1438:Q3773,17,FALSE)</f>
        <v>No</v>
      </c>
      <c r="J1439" s="7" t="str">
        <f>VLOOKUP(A1439,'Data Analysis'!A1438:Q3773,11,FALSE)</f>
        <v>Normal Weight</v>
      </c>
      <c r="K1439" s="7" t="str">
        <f>VLOOKUP(A1439,'Data Analysis'!A1438:Q3773,12,FALSE)</f>
        <v>Prediabetes</v>
      </c>
      <c r="L1439" s="7" t="str">
        <f>VLOOKUP(A1439,'Data Analysis'!A1438:Q3773,13,FALSE)</f>
        <v>26-Jun-1979</v>
      </c>
      <c r="M1439" s="7">
        <f>VLOOKUP(A1439,'Data Analysis'!A1438:Q3773,14,FALSE)</f>
        <v>7345.73</v>
      </c>
      <c r="N1439" s="7" t="str">
        <f>VLOOKUP(A1439,'Data Analysis'!A1438:Q3773,16,FALSE)</f>
        <v>tier - 2</v>
      </c>
      <c r="O1439" s="7" t="str">
        <f>VLOOKUP(A1439,'Data Analysis'!A1438:Q3773,15,FALSE)</f>
        <v>tier - 1</v>
      </c>
      <c r="P1439" s="7">
        <f>VLOOKUP(A1439,'Data Analysis'!A1438:Q3773,2,FALSE)</f>
        <v>43</v>
      </c>
      <c r="Q1439" s="7">
        <f>VLOOKUP(A1440,'Data Analysis'!A1439:Q3774,2,FALSE)</f>
        <v>45</v>
      </c>
    </row>
    <row r="1440" ht="15.6" spans="1:17">
      <c r="A1440" s="9" t="s">
        <v>2878</v>
      </c>
      <c r="B1440" s="7" t="str">
        <f>VLOOKUP(A1440,'Data Analysis'!A1439:Q3774,4,FALSE)</f>
        <v>  Madeleine</v>
      </c>
      <c r="C1440" s="7">
        <f>VLOOKUP(A1440,'Data Analysis'!A1439:Q3774,5,FALSE)</f>
        <v>33.1</v>
      </c>
      <c r="D1440" s="7">
        <f>VLOOKUP(A1440,'Data Analysis'!A1439:Q3774,6,FALSE)</f>
        <v>4.93</v>
      </c>
      <c r="E1440" s="7" t="str">
        <f>VLOOKUP(A1440,'Data Analysis'!A1439:Q3774,7,FALSE)</f>
        <v>No</v>
      </c>
      <c r="F1440" s="7" t="str">
        <f>VLOOKUP(A1440,'Data Analysis'!A1439:Q3774,9,FALSE)</f>
        <v>No</v>
      </c>
      <c r="G1440" s="7" t="str">
        <f>VLOOKUP(A1440,'Data Analysis'!A1439:Q3774,8,FALSE)</f>
        <v>No</v>
      </c>
      <c r="H1440" s="7">
        <f>VLOOKUP(A1440,'Data Analysis'!A1439:Q3774,10,FALSE)</f>
        <v>0</v>
      </c>
      <c r="I1440" s="7" t="str">
        <f>VLOOKUP(A1440,'Data Analysis'!A1439:Q3774,17,FALSE)</f>
        <v>No</v>
      </c>
      <c r="J1440" s="7" t="str">
        <f>VLOOKUP(A1440,'Data Analysis'!A1439:Q3774,11,FALSE)</f>
        <v>Obesity</v>
      </c>
      <c r="K1440" s="7" t="str">
        <f>VLOOKUP(A1440,'Data Analysis'!A1439:Q3774,12,FALSE)</f>
        <v>Normal</v>
      </c>
      <c r="L1440" s="7" t="str">
        <f>VLOOKUP(A1440,'Data Analysis'!A1439:Q3774,13,FALSE)</f>
        <v>18-Dec-1977</v>
      </c>
      <c r="M1440" s="7">
        <f>VLOOKUP(A1440,'Data Analysis'!A1439:Q3774,14,FALSE)</f>
        <v>7345.08</v>
      </c>
      <c r="N1440" s="7" t="str">
        <f>VLOOKUP(A1440,'Data Analysis'!A1439:Q3774,16,FALSE)</f>
        <v>tier - 2</v>
      </c>
      <c r="O1440" s="7" t="str">
        <f>VLOOKUP(A1440,'Data Analysis'!A1439:Q3774,15,FALSE)</f>
        <v>tier - 1</v>
      </c>
      <c r="P1440" s="7">
        <f>VLOOKUP(A1440,'Data Analysis'!A1439:Q3774,2,FALSE)</f>
        <v>45</v>
      </c>
      <c r="Q1440" s="7">
        <f>VLOOKUP(A1441,'Data Analysis'!A1440:Q3775,2,FALSE)</f>
        <v>36</v>
      </c>
    </row>
    <row r="1441" ht="15.6" spans="1:17">
      <c r="A1441" s="9" t="s">
        <v>2880</v>
      </c>
      <c r="B1441" s="7" t="str">
        <f>VLOOKUP(A1441,'Data Analysis'!A1440:Q3775,4,FALSE)</f>
        <v>  Nelly S</v>
      </c>
      <c r="C1441" s="7">
        <f>VLOOKUP(A1441,'Data Analysis'!A1440:Q3775,5,FALSE)</f>
        <v>26.41</v>
      </c>
      <c r="D1441" s="7">
        <f>VLOOKUP(A1441,'Data Analysis'!A1440:Q3775,6,FALSE)</f>
        <v>7.32</v>
      </c>
      <c r="E1441" s="7" t="str">
        <f>VLOOKUP(A1441,'Data Analysis'!A1440:Q3775,7,FALSE)</f>
        <v>yes</v>
      </c>
      <c r="F1441" s="7" t="str">
        <f>VLOOKUP(A1441,'Data Analysis'!A1440:Q3775,9,FALSE)</f>
        <v>No</v>
      </c>
      <c r="G1441" s="7" t="str">
        <f>VLOOKUP(A1441,'Data Analysis'!A1440:Q3775,8,FALSE)</f>
        <v>No</v>
      </c>
      <c r="H1441" s="7">
        <f>VLOOKUP(A1441,'Data Analysis'!A1440:Q3775,10,FALSE)</f>
        <v>1</v>
      </c>
      <c r="I1441" s="7" t="str">
        <f>VLOOKUP(A1441,'Data Analysis'!A1440:Q3775,17,FALSE)</f>
        <v>No</v>
      </c>
      <c r="J1441" s="7" t="str">
        <f>VLOOKUP(A1441,'Data Analysis'!A1440:Q3775,11,FALSE)</f>
        <v>Overweight</v>
      </c>
      <c r="K1441" s="7" t="str">
        <f>VLOOKUP(A1441,'Data Analysis'!A1440:Q3775,12,FALSE)</f>
        <v>Diabetes</v>
      </c>
      <c r="L1441" s="7" t="str">
        <f>VLOOKUP(A1441,'Data Analysis'!A1440:Q3775,13,FALSE)</f>
        <v>15-Jun-1986</v>
      </c>
      <c r="M1441" s="7">
        <f>VLOOKUP(A1441,'Data Analysis'!A1440:Q3775,14,FALSE)</f>
        <v>7339.93</v>
      </c>
      <c r="N1441" s="7" t="str">
        <f>VLOOKUP(A1441,'Data Analysis'!A1440:Q3775,16,FALSE)</f>
        <v>tier - 2</v>
      </c>
      <c r="O1441" s="7" t="str">
        <f>VLOOKUP(A1441,'Data Analysis'!A1440:Q3775,15,FALSE)</f>
        <v>tier - 2</v>
      </c>
      <c r="P1441" s="7">
        <f>VLOOKUP(A1441,'Data Analysis'!A1440:Q3775,2,FALSE)</f>
        <v>36</v>
      </c>
      <c r="Q1441" s="7">
        <f>VLOOKUP(A1442,'Data Analysis'!A1441:Q3776,2,FALSE)</f>
        <v>43</v>
      </c>
    </row>
    <row r="1442" ht="15.6" spans="1:17">
      <c r="A1442" s="9" t="s">
        <v>2882</v>
      </c>
      <c r="B1442" s="7" t="str">
        <f>VLOOKUP(A1442,'Data Analysis'!A1441:Q3776,4,FALSE)</f>
        <v>  Meredith S</v>
      </c>
      <c r="C1442" s="7">
        <f>VLOOKUP(A1442,'Data Analysis'!A1441:Q3776,5,FALSE)</f>
        <v>29.9</v>
      </c>
      <c r="D1442" s="7">
        <f>VLOOKUP(A1442,'Data Analysis'!A1441:Q3776,6,FALSE)</f>
        <v>5.27</v>
      </c>
      <c r="E1442" s="7" t="str">
        <f>VLOOKUP(A1442,'Data Analysis'!A1441:Q3776,7,FALSE)</f>
        <v>No</v>
      </c>
      <c r="F1442" s="7" t="str">
        <f>VLOOKUP(A1442,'Data Analysis'!A1441:Q3776,9,FALSE)</f>
        <v>No</v>
      </c>
      <c r="G1442" s="7" t="str">
        <f>VLOOKUP(A1442,'Data Analysis'!A1441:Q3776,8,FALSE)</f>
        <v>Yes</v>
      </c>
      <c r="H1442" s="7">
        <f>VLOOKUP(A1442,'Data Analysis'!A1441:Q3776,10,FALSE)</f>
        <v>1</v>
      </c>
      <c r="I1442" s="7" t="str">
        <f>VLOOKUP(A1442,'Data Analysis'!A1441:Q3776,17,FALSE)</f>
        <v>No</v>
      </c>
      <c r="J1442" s="7" t="str">
        <f>VLOOKUP(A1442,'Data Analysis'!A1441:Q3776,11,FALSE)</f>
        <v>Overweight</v>
      </c>
      <c r="K1442" s="7" t="str">
        <f>VLOOKUP(A1442,'Data Analysis'!A1441:Q3776,12,FALSE)</f>
        <v>Normal</v>
      </c>
      <c r="L1442" s="7" t="str">
        <f>VLOOKUP(A1442,'Data Analysis'!A1441:Q3776,13,FALSE)</f>
        <v>19-Sep-1979</v>
      </c>
      <c r="M1442" s="7">
        <f>VLOOKUP(A1442,'Data Analysis'!A1441:Q3776,14,FALSE)</f>
        <v>7337.75</v>
      </c>
      <c r="N1442" s="7" t="str">
        <f>VLOOKUP(A1442,'Data Analysis'!A1441:Q3776,16,FALSE)</f>
        <v>tier - 2</v>
      </c>
      <c r="O1442" s="7" t="str">
        <f>VLOOKUP(A1442,'Data Analysis'!A1441:Q3776,15,FALSE)</f>
        <v>tier - 3</v>
      </c>
      <c r="P1442" s="7">
        <f>VLOOKUP(A1442,'Data Analysis'!A1441:Q3776,2,FALSE)</f>
        <v>43</v>
      </c>
      <c r="Q1442" s="7">
        <f>VLOOKUP(A1443,'Data Analysis'!A1442:Q3777,2,FALSE)</f>
        <v>38</v>
      </c>
    </row>
    <row r="1443" ht="15.6" spans="1:17">
      <c r="A1443" s="9" t="s">
        <v>2884</v>
      </c>
      <c r="B1443" s="7" t="str">
        <f>VLOOKUP(A1443,'Data Analysis'!A1442:Q3777,4,FALSE)</f>
        <v>  Kevin</v>
      </c>
      <c r="C1443" s="7">
        <f>VLOOKUP(A1443,'Data Analysis'!A1442:Q3777,5,FALSE)</f>
        <v>25.24</v>
      </c>
      <c r="D1443" s="7">
        <f>VLOOKUP(A1443,'Data Analysis'!A1442:Q3777,6,FALSE)</f>
        <v>5.82</v>
      </c>
      <c r="E1443" s="7" t="str">
        <f>VLOOKUP(A1443,'Data Analysis'!A1442:Q3777,7,FALSE)</f>
        <v>No</v>
      </c>
      <c r="F1443" s="7" t="str">
        <f>VLOOKUP(A1443,'Data Analysis'!A1442:Q3777,9,FALSE)</f>
        <v>No</v>
      </c>
      <c r="G1443" s="7" t="str">
        <f>VLOOKUP(A1443,'Data Analysis'!A1442:Q3777,8,FALSE)</f>
        <v>No</v>
      </c>
      <c r="H1443" s="7">
        <f>VLOOKUP(A1443,'Data Analysis'!A1442:Q3777,10,FALSE)</f>
        <v>1</v>
      </c>
      <c r="I1443" s="7" t="str">
        <f>VLOOKUP(A1443,'Data Analysis'!A1442:Q3777,17,FALSE)</f>
        <v>No</v>
      </c>
      <c r="J1443" s="7" t="str">
        <f>VLOOKUP(A1443,'Data Analysis'!A1442:Q3777,11,FALSE)</f>
        <v>Overweight</v>
      </c>
      <c r="K1443" s="7" t="str">
        <f>VLOOKUP(A1443,'Data Analysis'!A1442:Q3777,12,FALSE)</f>
        <v>Prediabetes</v>
      </c>
      <c r="L1443" s="7" t="str">
        <f>VLOOKUP(A1443,'Data Analysis'!A1442:Q3777,13,FALSE)</f>
        <v>25-Jul-1984</v>
      </c>
      <c r="M1443" s="7">
        <f>VLOOKUP(A1443,'Data Analysis'!A1442:Q3777,14,FALSE)</f>
        <v>7325.47</v>
      </c>
      <c r="N1443" s="7" t="str">
        <f>VLOOKUP(A1443,'Data Analysis'!A1442:Q3777,16,FALSE)</f>
        <v>tier - 2</v>
      </c>
      <c r="O1443" s="7" t="str">
        <f>VLOOKUP(A1443,'Data Analysis'!A1442:Q3777,15,FALSE)</f>
        <v>tier - 1</v>
      </c>
      <c r="P1443" s="7">
        <f>VLOOKUP(A1443,'Data Analysis'!A1442:Q3777,2,FALSE)</f>
        <v>38</v>
      </c>
      <c r="Q1443" s="7">
        <f>VLOOKUP(A1444,'Data Analysis'!A1443:Q3778,2,FALSE)</f>
        <v>43</v>
      </c>
    </row>
    <row r="1444" ht="15.6" spans="1:17">
      <c r="A1444" s="9" t="s">
        <v>2886</v>
      </c>
      <c r="B1444" s="7" t="str">
        <f>VLOOKUP(A1444,'Data Analysis'!A1443:Q3778,4,FALSE)</f>
        <v>  Lisa</v>
      </c>
      <c r="C1444" s="7">
        <f>VLOOKUP(A1444,'Data Analysis'!A1443:Q3778,5,FALSE)</f>
        <v>25.08</v>
      </c>
      <c r="D1444" s="7">
        <f>VLOOKUP(A1444,'Data Analysis'!A1443:Q3778,6,FALSE)</f>
        <v>5.8</v>
      </c>
      <c r="E1444" s="7" t="str">
        <f>VLOOKUP(A1444,'Data Analysis'!A1443:Q3778,7,FALSE)</f>
        <v>No</v>
      </c>
      <c r="F1444" s="7" t="str">
        <f>VLOOKUP(A1444,'Data Analysis'!A1443:Q3778,9,FALSE)</f>
        <v>No</v>
      </c>
      <c r="G1444" s="7" t="str">
        <f>VLOOKUP(A1444,'Data Analysis'!A1443:Q3778,8,FALSE)</f>
        <v>Yes</v>
      </c>
      <c r="H1444" s="7">
        <f>VLOOKUP(A1444,'Data Analysis'!A1443:Q3778,10,FALSE)</f>
        <v>1</v>
      </c>
      <c r="I1444" s="7" t="str">
        <f>VLOOKUP(A1444,'Data Analysis'!A1443:Q3778,17,FALSE)</f>
        <v>No</v>
      </c>
      <c r="J1444" s="7" t="str">
        <f>VLOOKUP(A1444,'Data Analysis'!A1443:Q3778,11,FALSE)</f>
        <v>Normal Weight</v>
      </c>
      <c r="K1444" s="7" t="str">
        <f>VLOOKUP(A1444,'Data Analysis'!A1443:Q3778,12,FALSE)</f>
        <v>Prediabetes</v>
      </c>
      <c r="L1444" s="7" t="str">
        <f>VLOOKUP(A1444,'Data Analysis'!A1443:Q3778,13,FALSE)</f>
        <v>19-Jun-1979</v>
      </c>
      <c r="M1444" s="7">
        <f>VLOOKUP(A1444,'Data Analysis'!A1443:Q3778,14,FALSE)</f>
        <v>7325.05</v>
      </c>
      <c r="N1444" s="7" t="str">
        <f>VLOOKUP(A1444,'Data Analysis'!A1443:Q3778,16,FALSE)</f>
        <v>tier - 2</v>
      </c>
      <c r="O1444" s="7" t="str">
        <f>VLOOKUP(A1444,'Data Analysis'!A1443:Q3778,15,FALSE)</f>
        <v>tier - 3</v>
      </c>
      <c r="P1444" s="7">
        <f>VLOOKUP(A1444,'Data Analysis'!A1443:Q3778,2,FALSE)</f>
        <v>43</v>
      </c>
      <c r="Q1444" s="7">
        <f>VLOOKUP(A1445,'Data Analysis'!A1444:Q3779,2,FALSE)</f>
        <v>18</v>
      </c>
    </row>
    <row r="1445" ht="15.6" spans="1:17">
      <c r="A1445" s="9" t="s">
        <v>2888</v>
      </c>
      <c r="B1445" s="7" t="str">
        <f>VLOOKUP(A1445,'Data Analysis'!A1444:Q3779,4,FALSE)</f>
        <v>  Katherine A</v>
      </c>
      <c r="C1445" s="7">
        <f>VLOOKUP(A1445,'Data Analysis'!A1444:Q3779,5,FALSE)</f>
        <v>29.165</v>
      </c>
      <c r="D1445" s="7">
        <f>VLOOKUP(A1445,'Data Analysis'!A1444:Q3779,6,FALSE)</f>
        <v>4.87</v>
      </c>
      <c r="E1445" s="7" t="str">
        <f>VLOOKUP(A1445,'Data Analysis'!A1444:Q3779,7,FALSE)</f>
        <v>No</v>
      </c>
      <c r="F1445" s="7" t="str">
        <f>VLOOKUP(A1445,'Data Analysis'!A1444:Q3779,9,FALSE)</f>
        <v>yes</v>
      </c>
      <c r="G1445" s="7" t="str">
        <f>VLOOKUP(A1445,'Data Analysis'!A1444:Q3779,8,FALSE)</f>
        <v>No</v>
      </c>
      <c r="H1445" s="7">
        <f>VLOOKUP(A1445,'Data Analysis'!A1444:Q3779,10,FALSE)</f>
        <v>1</v>
      </c>
      <c r="I1445" s="7" t="str">
        <f>VLOOKUP(A1445,'Data Analysis'!A1444:Q3779,17,FALSE)</f>
        <v>No</v>
      </c>
      <c r="J1445" s="7" t="str">
        <f>VLOOKUP(A1445,'Data Analysis'!A1444:Q3779,11,FALSE)</f>
        <v>Obesity</v>
      </c>
      <c r="K1445" s="7" t="str">
        <f>VLOOKUP(A1445,'Data Analysis'!A1444:Q3779,12,FALSE)</f>
        <v>Normal</v>
      </c>
      <c r="L1445" s="7" t="str">
        <f>VLOOKUP(A1445,'Data Analysis'!A1444:Q3779,13,FALSE)</f>
        <v>15-Nov-2004</v>
      </c>
      <c r="M1445" s="7">
        <f>VLOOKUP(A1445,'Data Analysis'!A1444:Q3779,14,FALSE)</f>
        <v>7323.73</v>
      </c>
      <c r="N1445" s="7" t="str">
        <f>VLOOKUP(A1445,'Data Analysis'!A1444:Q3779,16,FALSE)</f>
        <v>tier - 2</v>
      </c>
      <c r="O1445" s="7" t="str">
        <f>VLOOKUP(A1445,'Data Analysis'!A1444:Q3779,15,FALSE)</f>
        <v>tier - 2</v>
      </c>
      <c r="P1445" s="7">
        <f>VLOOKUP(A1445,'Data Analysis'!A1444:Q3779,2,FALSE)</f>
        <v>18</v>
      </c>
      <c r="Q1445" s="7">
        <f>VLOOKUP(A1446,'Data Analysis'!A1445:Q3780,2,FALSE)</f>
        <v>57</v>
      </c>
    </row>
    <row r="1446" ht="15.6" spans="1:17">
      <c r="A1446" s="9" t="s">
        <v>2890</v>
      </c>
      <c r="B1446" s="7" t="str">
        <f>VLOOKUP(A1446,'Data Analysis'!A1445:Q3780,4,FALSE)</f>
        <v>  Steve</v>
      </c>
      <c r="C1446" s="7">
        <f>VLOOKUP(A1446,'Data Analysis'!A1445:Q3780,5,FALSE)</f>
        <v>15.05</v>
      </c>
      <c r="D1446" s="7">
        <f>VLOOKUP(A1446,'Data Analysis'!A1445:Q3780,6,FALSE)</f>
        <v>8.12</v>
      </c>
      <c r="E1446" s="7" t="str">
        <f>VLOOKUP(A1446,'Data Analysis'!A1445:Q3780,7,FALSE)</f>
        <v>No</v>
      </c>
      <c r="F1446" s="7" t="str">
        <f>VLOOKUP(A1446,'Data Analysis'!A1445:Q3780,9,FALSE)</f>
        <v>No</v>
      </c>
      <c r="G1446" s="7" t="str">
        <f>VLOOKUP(A1446,'Data Analysis'!A1445:Q3780,8,FALSE)</f>
        <v>No</v>
      </c>
      <c r="H1446" s="7">
        <f>VLOOKUP(A1446,'Data Analysis'!A1445:Q3780,10,FALSE)</f>
        <v>0</v>
      </c>
      <c r="I1446" s="7" t="str">
        <f>VLOOKUP(A1446,'Data Analysis'!A1445:Q3780,17,FALSE)</f>
        <v>No</v>
      </c>
      <c r="J1446" s="7" t="str">
        <f>VLOOKUP(A1446,'Data Analysis'!A1445:Q3780,11,FALSE)</f>
        <v>Obesity</v>
      </c>
      <c r="K1446" s="7" t="str">
        <f>VLOOKUP(A1446,'Data Analysis'!A1445:Q3780,12,FALSE)</f>
        <v>Diabetes</v>
      </c>
      <c r="L1446" s="7" t="str">
        <f>VLOOKUP(A1446,'Data Analysis'!A1445:Q3780,13,FALSE)</f>
        <v>11-Jul-1965</v>
      </c>
      <c r="M1446" s="7">
        <f>VLOOKUP(A1446,'Data Analysis'!A1445:Q3780,14,FALSE)</f>
        <v>7322.86</v>
      </c>
      <c r="N1446" s="7" t="str">
        <f>VLOOKUP(A1446,'Data Analysis'!A1445:Q3780,16,FALSE)</f>
        <v>tier - 3</v>
      </c>
      <c r="O1446" s="7" t="str">
        <f>VLOOKUP(A1446,'Data Analysis'!A1445:Q3780,15,FALSE)</f>
        <v>tier - 3</v>
      </c>
      <c r="P1446" s="7">
        <f>VLOOKUP(A1446,'Data Analysis'!A1445:Q3780,2,FALSE)</f>
        <v>57</v>
      </c>
      <c r="Q1446" s="7">
        <f>VLOOKUP(A1447,'Data Analysis'!A1446:Q3781,2,FALSE)</f>
        <v>50</v>
      </c>
    </row>
    <row r="1447" ht="15.6" spans="1:17">
      <c r="A1447" s="9" t="s">
        <v>2892</v>
      </c>
      <c r="B1447" s="7" t="str">
        <f>VLOOKUP(A1447,'Data Analysis'!A1446:Q3781,4,FALSE)</f>
        <v>  Kate L</v>
      </c>
      <c r="C1447" s="7">
        <f>VLOOKUP(A1447,'Data Analysis'!A1446:Q3781,5,FALSE)</f>
        <v>19.95</v>
      </c>
      <c r="D1447" s="7">
        <f>VLOOKUP(A1447,'Data Analysis'!A1446:Q3781,6,FALSE)</f>
        <v>4.36</v>
      </c>
      <c r="E1447" s="7" t="str">
        <f>VLOOKUP(A1447,'Data Analysis'!A1446:Q3781,7,FALSE)</f>
        <v>No</v>
      </c>
      <c r="F1447" s="7" t="str">
        <f>VLOOKUP(A1447,'Data Analysis'!A1446:Q3781,9,FALSE)</f>
        <v>No</v>
      </c>
      <c r="G1447" s="7" t="str">
        <f>VLOOKUP(A1447,'Data Analysis'!A1446:Q3781,8,FALSE)</f>
        <v>No</v>
      </c>
      <c r="H1447" s="7">
        <f>VLOOKUP(A1447,'Data Analysis'!A1446:Q3781,10,FALSE)</f>
        <v>2</v>
      </c>
      <c r="I1447" s="7" t="str">
        <f>VLOOKUP(A1447,'Data Analysis'!A1446:Q3781,17,FALSE)</f>
        <v>No</v>
      </c>
      <c r="J1447" s="7" t="str">
        <f>VLOOKUP(A1447,'Data Analysis'!A1446:Q3781,11,FALSE)</f>
        <v>Normal Weight</v>
      </c>
      <c r="K1447" s="7" t="str">
        <f>VLOOKUP(A1447,'Data Analysis'!A1446:Q3781,12,FALSE)</f>
        <v>Normal</v>
      </c>
      <c r="L1447" s="7" t="str">
        <f>VLOOKUP(A1447,'Data Analysis'!A1446:Q3781,13,FALSE)</f>
        <v>11-Aug-1972</v>
      </c>
      <c r="M1447" s="7">
        <f>VLOOKUP(A1447,'Data Analysis'!A1446:Q3781,14,FALSE)</f>
        <v>7318.22</v>
      </c>
      <c r="N1447" s="7" t="str">
        <f>VLOOKUP(A1447,'Data Analysis'!A1446:Q3781,16,FALSE)</f>
        <v>tier - 2</v>
      </c>
      <c r="O1447" s="7" t="str">
        <f>VLOOKUP(A1447,'Data Analysis'!A1446:Q3781,15,FALSE)</f>
        <v>tier - 3</v>
      </c>
      <c r="P1447" s="7">
        <f>VLOOKUP(A1447,'Data Analysis'!A1446:Q3781,2,FALSE)</f>
        <v>50</v>
      </c>
      <c r="Q1447" s="7">
        <f>VLOOKUP(A1448,'Data Analysis'!A1447:Q3782,2,FALSE)</f>
        <v>57</v>
      </c>
    </row>
    <row r="1448" ht="15.6" spans="1:17">
      <c r="A1448" s="9" t="s">
        <v>2894</v>
      </c>
      <c r="B1448" s="7" t="str">
        <f>VLOOKUP(A1448,'Data Analysis'!A1447:Q3782,4,FALSE)</f>
        <v>  Beth</v>
      </c>
      <c r="C1448" s="7">
        <f>VLOOKUP(A1448,'Data Analysis'!A1447:Q3782,5,FALSE)</f>
        <v>16.66</v>
      </c>
      <c r="D1448" s="7">
        <f>VLOOKUP(A1448,'Data Analysis'!A1447:Q3782,6,FALSE)</f>
        <v>9.16</v>
      </c>
      <c r="E1448" s="7" t="str">
        <f>VLOOKUP(A1448,'Data Analysis'!A1447:Q3782,7,FALSE)</f>
        <v>No</v>
      </c>
      <c r="F1448" s="7" t="str">
        <f>VLOOKUP(A1448,'Data Analysis'!A1447:Q3782,9,FALSE)</f>
        <v>No</v>
      </c>
      <c r="G1448" s="7" t="str">
        <f>VLOOKUP(A1448,'Data Analysis'!A1447:Q3782,8,FALSE)</f>
        <v>No</v>
      </c>
      <c r="H1448" s="7">
        <f>VLOOKUP(A1448,'Data Analysis'!A1447:Q3782,10,FALSE)</f>
        <v>0</v>
      </c>
      <c r="I1448" s="7" t="str">
        <f>VLOOKUP(A1448,'Data Analysis'!A1447:Q3782,17,FALSE)</f>
        <v>No</v>
      </c>
      <c r="J1448" s="7" t="str">
        <f>VLOOKUP(A1448,'Data Analysis'!A1447:Q3782,11,FALSE)</f>
        <v>Underweight</v>
      </c>
      <c r="K1448" s="7" t="str">
        <f>VLOOKUP(A1448,'Data Analysis'!A1447:Q3782,12,FALSE)</f>
        <v>Diabetes</v>
      </c>
      <c r="L1448" s="7" t="str">
        <f>VLOOKUP(A1448,'Data Analysis'!A1447:Q3782,13,FALSE)</f>
        <v>25-Jun-1965</v>
      </c>
      <c r="M1448" s="7">
        <f>VLOOKUP(A1448,'Data Analysis'!A1447:Q3782,14,FALSE)</f>
        <v>7318.21</v>
      </c>
      <c r="N1448" s="7" t="str">
        <f>VLOOKUP(A1448,'Data Analysis'!A1447:Q3782,16,FALSE)</f>
        <v>tier - 3</v>
      </c>
      <c r="O1448" s="7" t="str">
        <f>VLOOKUP(A1448,'Data Analysis'!A1447:Q3782,15,FALSE)</f>
        <v>tier - 1</v>
      </c>
      <c r="P1448" s="7">
        <f>VLOOKUP(A1448,'Data Analysis'!A1447:Q3782,2,FALSE)</f>
        <v>57</v>
      </c>
      <c r="Q1448" s="7">
        <f>VLOOKUP(A1449,'Data Analysis'!A1448:Q3783,2,FALSE)</f>
        <v>58</v>
      </c>
    </row>
    <row r="1449" ht="15.6" spans="1:17">
      <c r="A1449" s="9" t="s">
        <v>2896</v>
      </c>
      <c r="B1449" s="7" t="str">
        <f>VLOOKUP(A1449,'Data Analysis'!A1448:Q3783,4,FALSE)</f>
        <v>  Katharine</v>
      </c>
      <c r="C1449" s="7">
        <f>VLOOKUP(A1449,'Data Analysis'!A1448:Q3783,5,FALSE)</f>
        <v>16.62</v>
      </c>
      <c r="D1449" s="7">
        <f>VLOOKUP(A1449,'Data Analysis'!A1448:Q3783,6,FALSE)</f>
        <v>9.14</v>
      </c>
      <c r="E1449" s="7" t="str">
        <f>VLOOKUP(A1449,'Data Analysis'!A1448:Q3783,7,FALSE)</f>
        <v>No</v>
      </c>
      <c r="F1449" s="7" t="str">
        <f>VLOOKUP(A1449,'Data Analysis'!A1448:Q3783,9,FALSE)</f>
        <v>No</v>
      </c>
      <c r="G1449" s="7" t="str">
        <f>VLOOKUP(A1449,'Data Analysis'!A1448:Q3783,8,FALSE)</f>
        <v>No</v>
      </c>
      <c r="H1449" s="7">
        <f>VLOOKUP(A1449,'Data Analysis'!A1448:Q3783,10,FALSE)</f>
        <v>0</v>
      </c>
      <c r="I1449" s="7" t="str">
        <f>VLOOKUP(A1449,'Data Analysis'!A1448:Q3783,17,FALSE)</f>
        <v>No</v>
      </c>
      <c r="J1449" s="7" t="str">
        <f>VLOOKUP(A1449,'Data Analysis'!A1448:Q3783,11,FALSE)</f>
        <v>Overweight</v>
      </c>
      <c r="K1449" s="7" t="str">
        <f>VLOOKUP(A1449,'Data Analysis'!A1448:Q3783,12,FALSE)</f>
        <v>Diabetes</v>
      </c>
      <c r="L1449" s="7" t="str">
        <f>VLOOKUP(A1449,'Data Analysis'!A1448:Q3783,13,FALSE)</f>
        <v>6-Jun-1965</v>
      </c>
      <c r="M1449" s="7">
        <f>VLOOKUP(A1449,'Data Analysis'!A1448:Q3783,14,FALSE)</f>
        <v>7304.65</v>
      </c>
      <c r="N1449" s="7" t="str">
        <f>VLOOKUP(A1449,'Data Analysis'!A1448:Q3783,16,FALSE)</f>
        <v>tier - 3</v>
      </c>
      <c r="O1449" s="7" t="str">
        <f>VLOOKUP(A1449,'Data Analysis'!A1448:Q3783,15,FALSE)</f>
        <v>tier - 3</v>
      </c>
      <c r="P1449" s="7">
        <f>VLOOKUP(A1449,'Data Analysis'!A1448:Q3783,2,FALSE)</f>
        <v>58</v>
      </c>
      <c r="Q1449" s="7">
        <f>VLOOKUP(A1450,'Data Analysis'!A1449:Q3784,2,FALSE)</f>
        <v>56</v>
      </c>
    </row>
    <row r="1450" ht="15.6" spans="1:17">
      <c r="A1450" s="9" t="s">
        <v>2898</v>
      </c>
      <c r="B1450" s="7" t="str">
        <f>VLOOKUP(A1450,'Data Analysis'!A1449:Q3784,4,FALSE)</f>
        <v>  Heather L</v>
      </c>
      <c r="C1450" s="7">
        <f>VLOOKUP(A1450,'Data Analysis'!A1449:Q3784,5,FALSE)</f>
        <v>15.36</v>
      </c>
      <c r="D1450" s="7">
        <f>VLOOKUP(A1450,'Data Analysis'!A1449:Q3784,6,FALSE)</f>
        <v>5.49</v>
      </c>
      <c r="E1450" s="7" t="str">
        <f>VLOOKUP(A1450,'Data Analysis'!A1449:Q3784,7,FALSE)</f>
        <v>yes</v>
      </c>
      <c r="F1450" s="7" t="str">
        <f>VLOOKUP(A1450,'Data Analysis'!A1449:Q3784,9,FALSE)</f>
        <v>No</v>
      </c>
      <c r="G1450" s="7" t="str">
        <f>VLOOKUP(A1450,'Data Analysis'!A1449:Q3784,8,FALSE)</f>
        <v>No</v>
      </c>
      <c r="H1450" s="7">
        <f>VLOOKUP(A1450,'Data Analysis'!A1449:Q3784,10,FALSE)</f>
        <v>2</v>
      </c>
      <c r="I1450" s="7" t="str">
        <f>VLOOKUP(A1450,'Data Analysis'!A1449:Q3784,17,FALSE)</f>
        <v>No</v>
      </c>
      <c r="J1450" s="7" t="str">
        <f>VLOOKUP(A1450,'Data Analysis'!A1449:Q3784,11,FALSE)</f>
        <v>Underweight</v>
      </c>
      <c r="K1450" s="7" t="str">
        <f>VLOOKUP(A1450,'Data Analysis'!A1449:Q3784,12,FALSE)</f>
        <v>Normal</v>
      </c>
      <c r="L1450" s="7" t="str">
        <f>VLOOKUP(A1450,'Data Analysis'!A1449:Q3784,13,FALSE)</f>
        <v>26-Dec-1966</v>
      </c>
      <c r="M1450" s="7">
        <f>VLOOKUP(A1450,'Data Analysis'!A1449:Q3784,14,FALSE)</f>
        <v>7302.46</v>
      </c>
      <c r="N1450" s="7" t="str">
        <f>VLOOKUP(A1450,'Data Analysis'!A1449:Q3784,16,FALSE)</f>
        <v>tier - 3</v>
      </c>
      <c r="O1450" s="7" t="str">
        <f>VLOOKUP(A1450,'Data Analysis'!A1449:Q3784,15,FALSE)</f>
        <v>tier - 1</v>
      </c>
      <c r="P1450" s="7">
        <f>VLOOKUP(A1450,'Data Analysis'!A1449:Q3784,2,FALSE)</f>
        <v>56</v>
      </c>
      <c r="Q1450" s="7">
        <f>VLOOKUP(A1451,'Data Analysis'!A1450:Q3785,2,FALSE)</f>
        <v>37</v>
      </c>
    </row>
    <row r="1451" ht="15.6" spans="1:17">
      <c r="A1451" s="9" t="s">
        <v>2900</v>
      </c>
      <c r="B1451" s="7" t="str">
        <f>VLOOKUP(A1451,'Data Analysis'!A1450:Q3785,4,FALSE)</f>
        <v>  Desiree</v>
      </c>
      <c r="C1451" s="7">
        <f>VLOOKUP(A1451,'Data Analysis'!A1450:Q3785,5,FALSE)</f>
        <v>27.74</v>
      </c>
      <c r="D1451" s="7">
        <f>VLOOKUP(A1451,'Data Analysis'!A1450:Q3785,6,FALSE)</f>
        <v>5.96</v>
      </c>
      <c r="E1451" s="7" t="str">
        <f>VLOOKUP(A1451,'Data Analysis'!A1450:Q3785,7,FALSE)</f>
        <v>yes</v>
      </c>
      <c r="F1451" s="7" t="str">
        <f>VLOOKUP(A1451,'Data Analysis'!A1450:Q3785,9,FALSE)</f>
        <v>No</v>
      </c>
      <c r="G1451" s="7" t="str">
        <f>VLOOKUP(A1451,'Data Analysis'!A1450:Q3785,8,FALSE)</f>
        <v>No</v>
      </c>
      <c r="H1451" s="7">
        <f>VLOOKUP(A1451,'Data Analysis'!A1450:Q3785,10,FALSE)</f>
        <v>0</v>
      </c>
      <c r="I1451" s="7" t="str">
        <f>VLOOKUP(A1451,'Data Analysis'!A1450:Q3785,17,FALSE)</f>
        <v>No</v>
      </c>
      <c r="J1451" s="7" t="str">
        <f>VLOOKUP(A1451,'Data Analysis'!A1450:Q3785,11,FALSE)</f>
        <v>Obesity</v>
      </c>
      <c r="K1451" s="7" t="str">
        <f>VLOOKUP(A1451,'Data Analysis'!A1450:Q3785,12,FALSE)</f>
        <v>Prediabetes</v>
      </c>
      <c r="L1451" s="7" t="str">
        <f>VLOOKUP(A1451,'Data Analysis'!A1450:Q3785,13,FALSE)</f>
        <v>2-Nov-1985</v>
      </c>
      <c r="M1451" s="7">
        <f>VLOOKUP(A1451,'Data Analysis'!A1450:Q3785,14,FALSE)</f>
        <v>7281.51</v>
      </c>
      <c r="N1451" s="7" t="str">
        <f>VLOOKUP(A1451,'Data Analysis'!A1450:Q3785,16,FALSE)</f>
        <v>tier - 2</v>
      </c>
      <c r="O1451" s="7" t="str">
        <f>VLOOKUP(A1451,'Data Analysis'!A1450:Q3785,15,FALSE)</f>
        <v>tier - 1</v>
      </c>
      <c r="P1451" s="7">
        <f>VLOOKUP(A1451,'Data Analysis'!A1450:Q3785,2,FALSE)</f>
        <v>37</v>
      </c>
      <c r="Q1451" s="7">
        <f>VLOOKUP(A1452,'Data Analysis'!A1451:Q3786,2,FALSE)</f>
        <v>46</v>
      </c>
    </row>
    <row r="1452" ht="15.6" spans="1:17">
      <c r="A1452" s="9" t="s">
        <v>2902</v>
      </c>
      <c r="B1452" s="7" t="str">
        <f>VLOOKUP(A1452,'Data Analysis'!A1451:Q3786,4,FALSE)</f>
        <v>  Peter B</v>
      </c>
      <c r="C1452" s="7">
        <f>VLOOKUP(A1452,'Data Analysis'!A1451:Q3786,5,FALSE)</f>
        <v>22.44</v>
      </c>
      <c r="D1452" s="7">
        <f>VLOOKUP(A1452,'Data Analysis'!A1451:Q3786,6,FALSE)</f>
        <v>4.62</v>
      </c>
      <c r="E1452" s="7" t="str">
        <f>VLOOKUP(A1452,'Data Analysis'!A1451:Q3786,7,FALSE)</f>
        <v>yes</v>
      </c>
      <c r="F1452" s="7" t="str">
        <f>VLOOKUP(A1452,'Data Analysis'!A1451:Q3786,9,FALSE)</f>
        <v>No</v>
      </c>
      <c r="G1452" s="7" t="str">
        <f>VLOOKUP(A1452,'Data Analysis'!A1451:Q3786,8,FALSE)</f>
        <v>No</v>
      </c>
      <c r="H1452" s="7">
        <f>VLOOKUP(A1452,'Data Analysis'!A1451:Q3786,10,FALSE)</f>
        <v>0</v>
      </c>
      <c r="I1452" s="7" t="str">
        <f>VLOOKUP(A1452,'Data Analysis'!A1451:Q3786,17,FALSE)</f>
        <v>No</v>
      </c>
      <c r="J1452" s="7" t="str">
        <f>VLOOKUP(A1452,'Data Analysis'!A1451:Q3786,11,FALSE)</f>
        <v>Obesity</v>
      </c>
      <c r="K1452" s="7" t="str">
        <f>VLOOKUP(A1452,'Data Analysis'!A1451:Q3786,12,FALSE)</f>
        <v>Normal</v>
      </c>
      <c r="L1452" s="7" t="str">
        <f>VLOOKUP(A1452,'Data Analysis'!A1451:Q3786,13,FALSE)</f>
        <v>18-Dec-1976</v>
      </c>
      <c r="M1452" s="7">
        <f>VLOOKUP(A1452,'Data Analysis'!A1451:Q3786,14,FALSE)</f>
        <v>7273.02</v>
      </c>
      <c r="N1452" s="7" t="str">
        <f>VLOOKUP(A1452,'Data Analysis'!A1451:Q3786,16,FALSE)</f>
        <v>tier - 2</v>
      </c>
      <c r="O1452" s="7" t="str">
        <f>VLOOKUP(A1452,'Data Analysis'!A1451:Q3786,15,FALSE)</f>
        <v>tier - 1</v>
      </c>
      <c r="P1452" s="7">
        <f>VLOOKUP(A1452,'Data Analysis'!A1451:Q3786,2,FALSE)</f>
        <v>46</v>
      </c>
      <c r="Q1452" s="7">
        <f>VLOOKUP(A1453,'Data Analysis'!A1452:Q3787,2,FALSE)</f>
        <v>41</v>
      </c>
    </row>
    <row r="1453" ht="15.6" spans="1:17">
      <c r="A1453" s="9" t="s">
        <v>2904</v>
      </c>
      <c r="B1453" s="7" t="str">
        <f>VLOOKUP(A1453,'Data Analysis'!A1452:Q3787,4,FALSE)</f>
        <v>  Adam</v>
      </c>
      <c r="C1453" s="7">
        <f>VLOOKUP(A1453,'Data Analysis'!A1452:Q3787,5,FALSE)</f>
        <v>37.05</v>
      </c>
      <c r="D1453" s="7">
        <f>VLOOKUP(A1453,'Data Analysis'!A1452:Q3787,6,FALSE)</f>
        <v>9.96</v>
      </c>
      <c r="E1453" s="7" t="str">
        <f>VLOOKUP(A1453,'Data Analysis'!A1452:Q3787,7,FALSE)</f>
        <v>yes</v>
      </c>
      <c r="F1453" s="7" t="str">
        <f>VLOOKUP(A1453,'Data Analysis'!A1452:Q3787,9,FALSE)</f>
        <v>No</v>
      </c>
      <c r="G1453" s="7" t="str">
        <f>VLOOKUP(A1453,'Data Analysis'!A1452:Q3787,8,FALSE)</f>
        <v>No</v>
      </c>
      <c r="H1453" s="7">
        <f>VLOOKUP(A1453,'Data Analysis'!A1452:Q3787,10,FALSE)</f>
        <v>0</v>
      </c>
      <c r="I1453" s="7" t="str">
        <f>VLOOKUP(A1453,'Data Analysis'!A1452:Q3787,17,FALSE)</f>
        <v>No</v>
      </c>
      <c r="J1453" s="7" t="str">
        <f>VLOOKUP(A1453,'Data Analysis'!A1452:Q3787,11,FALSE)</f>
        <v>Obesity</v>
      </c>
      <c r="K1453" s="7" t="str">
        <f>VLOOKUP(A1453,'Data Analysis'!A1452:Q3787,12,FALSE)</f>
        <v>Diabetes</v>
      </c>
      <c r="L1453" s="7" t="str">
        <f>VLOOKUP(A1453,'Data Analysis'!A1452:Q3787,13,FALSE)</f>
        <v>4-Aug-1981</v>
      </c>
      <c r="M1453" s="7">
        <f>VLOOKUP(A1453,'Data Analysis'!A1452:Q3787,14,FALSE)</f>
        <v>7265.7</v>
      </c>
      <c r="N1453" s="7" t="str">
        <f>VLOOKUP(A1453,'Data Analysis'!A1452:Q3787,16,FALSE)</f>
        <v>tier - 3</v>
      </c>
      <c r="O1453" s="7" t="str">
        <f>VLOOKUP(A1453,'Data Analysis'!A1452:Q3787,15,FALSE)</f>
        <v>tier - 3</v>
      </c>
      <c r="P1453" s="7">
        <f>VLOOKUP(A1453,'Data Analysis'!A1452:Q3787,2,FALSE)</f>
        <v>41</v>
      </c>
      <c r="Q1453" s="7">
        <f>VLOOKUP(A1454,'Data Analysis'!A1453:Q3788,2,FALSE)</f>
        <v>49</v>
      </c>
    </row>
    <row r="1454" ht="15.6" spans="1:17">
      <c r="A1454" s="9" t="s">
        <v>2906</v>
      </c>
      <c r="B1454" s="7" t="str">
        <f>VLOOKUP(A1454,'Data Analysis'!A1453:Q3788,4,FALSE)</f>
        <v>  Jeremy J</v>
      </c>
      <c r="C1454" s="7">
        <f>VLOOKUP(A1454,'Data Analysis'!A1453:Q3788,5,FALSE)</f>
        <v>22.95</v>
      </c>
      <c r="D1454" s="7">
        <f>VLOOKUP(A1454,'Data Analysis'!A1453:Q3788,6,FALSE)</f>
        <v>10.53</v>
      </c>
      <c r="E1454" s="7" t="str">
        <f>VLOOKUP(A1454,'Data Analysis'!A1453:Q3788,7,FALSE)</f>
        <v>No</v>
      </c>
      <c r="F1454" s="7" t="str">
        <f>VLOOKUP(A1454,'Data Analysis'!A1453:Q3788,9,FALSE)</f>
        <v>No</v>
      </c>
      <c r="G1454" s="7" t="str">
        <f>VLOOKUP(A1454,'Data Analysis'!A1453:Q3788,8,FALSE)</f>
        <v>No</v>
      </c>
      <c r="H1454" s="7">
        <f>VLOOKUP(A1454,'Data Analysis'!A1453:Q3788,10,FALSE)</f>
        <v>2</v>
      </c>
      <c r="I1454" s="7" t="str">
        <f>VLOOKUP(A1454,'Data Analysis'!A1453:Q3788,17,FALSE)</f>
        <v>No</v>
      </c>
      <c r="J1454" s="7" t="str">
        <f>VLOOKUP(A1454,'Data Analysis'!A1453:Q3788,11,FALSE)</f>
        <v>Normal Weight</v>
      </c>
      <c r="K1454" s="7" t="str">
        <f>VLOOKUP(A1454,'Data Analysis'!A1453:Q3788,12,FALSE)</f>
        <v>Diabetes</v>
      </c>
      <c r="L1454" s="7" t="str">
        <f>VLOOKUP(A1454,'Data Analysis'!A1453:Q3788,13,FALSE)</f>
        <v>25-Oct-1973</v>
      </c>
      <c r="M1454" s="7">
        <f>VLOOKUP(A1454,'Data Analysis'!A1453:Q3788,14,FALSE)</f>
        <v>7265.58</v>
      </c>
      <c r="N1454" s="7" t="str">
        <f>VLOOKUP(A1454,'Data Analysis'!A1453:Q3788,16,FALSE)</f>
        <v>tier - 2</v>
      </c>
      <c r="O1454" s="7" t="str">
        <f>VLOOKUP(A1454,'Data Analysis'!A1453:Q3788,15,FALSE)</f>
        <v>tier - 2</v>
      </c>
      <c r="P1454" s="7">
        <f>VLOOKUP(A1454,'Data Analysis'!A1453:Q3788,2,FALSE)</f>
        <v>49</v>
      </c>
      <c r="Q1454" s="7">
        <f>VLOOKUP(A1455,'Data Analysis'!A1454:Q3789,2,FALSE)</f>
        <v>41</v>
      </c>
    </row>
    <row r="1455" ht="15.6" spans="1:17">
      <c r="A1455" s="9" t="s">
        <v>2908</v>
      </c>
      <c r="B1455" s="7" t="str">
        <f>VLOOKUP(A1455,'Data Analysis'!A1454:Q3789,4,FALSE)</f>
        <v>  Adam C</v>
      </c>
      <c r="C1455" s="7">
        <f>VLOOKUP(A1455,'Data Analysis'!A1454:Q3789,5,FALSE)</f>
        <v>34.2</v>
      </c>
      <c r="D1455" s="7">
        <f>VLOOKUP(A1455,'Data Analysis'!A1454:Q3789,6,FALSE)</f>
        <v>6.69</v>
      </c>
      <c r="E1455" s="7" t="str">
        <f>VLOOKUP(A1455,'Data Analysis'!A1454:Q3789,7,FALSE)</f>
        <v>yes</v>
      </c>
      <c r="F1455" s="7" t="str">
        <f>VLOOKUP(A1455,'Data Analysis'!A1454:Q3789,9,FALSE)</f>
        <v>No</v>
      </c>
      <c r="G1455" s="7" t="str">
        <f>VLOOKUP(A1455,'Data Analysis'!A1454:Q3789,8,FALSE)</f>
        <v>No</v>
      </c>
      <c r="H1455" s="7">
        <f>VLOOKUP(A1455,'Data Analysis'!A1454:Q3789,10,FALSE)</f>
        <v>0</v>
      </c>
      <c r="I1455" s="7" t="str">
        <f>VLOOKUP(A1455,'Data Analysis'!A1454:Q3789,17,FALSE)</f>
        <v>No</v>
      </c>
      <c r="J1455" s="7" t="str">
        <f>VLOOKUP(A1455,'Data Analysis'!A1454:Q3789,11,FALSE)</f>
        <v>Normal Weight</v>
      </c>
      <c r="K1455" s="7" t="str">
        <f>VLOOKUP(A1455,'Data Analysis'!A1454:Q3789,12,FALSE)</f>
        <v>Diabetes</v>
      </c>
      <c r="L1455" s="7" t="str">
        <f>VLOOKUP(A1455,'Data Analysis'!A1454:Q3789,13,FALSE)</f>
        <v>13-Jun-1981</v>
      </c>
      <c r="M1455" s="7">
        <f>VLOOKUP(A1455,'Data Analysis'!A1454:Q3789,14,FALSE)</f>
        <v>7261.74</v>
      </c>
      <c r="N1455" s="7" t="str">
        <f>VLOOKUP(A1455,'Data Analysis'!A1454:Q3789,16,FALSE)</f>
        <v>tier - 3</v>
      </c>
      <c r="O1455" s="7" t="str">
        <f>VLOOKUP(A1455,'Data Analysis'!A1454:Q3789,15,FALSE)</f>
        <v>tier - 3</v>
      </c>
      <c r="P1455" s="7">
        <f>VLOOKUP(A1455,'Data Analysis'!A1454:Q3789,2,FALSE)</f>
        <v>41</v>
      </c>
      <c r="Q1455" s="7">
        <f>VLOOKUP(A1456,'Data Analysis'!A1455:Q3790,2,FALSE)</f>
        <v>41</v>
      </c>
    </row>
    <row r="1456" ht="15.6" spans="1:17">
      <c r="A1456" s="9" t="s">
        <v>2910</v>
      </c>
      <c r="B1456" s="7" t="str">
        <f>VLOOKUP(A1456,'Data Analysis'!A1455:Q3790,4,FALSE)</f>
        <v>  Jon</v>
      </c>
      <c r="C1456" s="7">
        <f>VLOOKUP(A1456,'Data Analysis'!A1455:Q3790,5,FALSE)</f>
        <v>30.59</v>
      </c>
      <c r="D1456" s="7">
        <f>VLOOKUP(A1456,'Data Analysis'!A1455:Q3790,6,FALSE)</f>
        <v>9.55</v>
      </c>
      <c r="E1456" s="7" t="str">
        <f>VLOOKUP(A1456,'Data Analysis'!A1455:Q3790,7,FALSE)</f>
        <v>yes</v>
      </c>
      <c r="F1456" s="7" t="str">
        <f>VLOOKUP(A1456,'Data Analysis'!A1455:Q3790,9,FALSE)</f>
        <v>No</v>
      </c>
      <c r="G1456" s="7" t="str">
        <f>VLOOKUP(A1456,'Data Analysis'!A1455:Q3790,8,FALSE)</f>
        <v>No</v>
      </c>
      <c r="H1456" s="7">
        <f>VLOOKUP(A1456,'Data Analysis'!A1455:Q3790,10,FALSE)</f>
        <v>0</v>
      </c>
      <c r="I1456" s="7" t="str">
        <f>VLOOKUP(A1456,'Data Analysis'!A1455:Q3790,17,FALSE)</f>
        <v>No</v>
      </c>
      <c r="J1456" s="7" t="str">
        <f>VLOOKUP(A1456,'Data Analysis'!A1455:Q3790,11,FALSE)</f>
        <v>Obesity</v>
      </c>
      <c r="K1456" s="7" t="str">
        <f>VLOOKUP(A1456,'Data Analysis'!A1455:Q3790,12,FALSE)</f>
        <v>Diabetes</v>
      </c>
      <c r="L1456" s="7" t="str">
        <f>VLOOKUP(A1456,'Data Analysis'!A1455:Q3790,13,FALSE)</f>
        <v>14-Aug-1981</v>
      </c>
      <c r="M1456" s="7">
        <f>VLOOKUP(A1456,'Data Analysis'!A1455:Q3790,14,FALSE)</f>
        <v>7256.72</v>
      </c>
      <c r="N1456" s="7" t="str">
        <f>VLOOKUP(A1456,'Data Analysis'!A1455:Q3790,16,FALSE)</f>
        <v>tier - 3</v>
      </c>
      <c r="O1456" s="7" t="str">
        <f>VLOOKUP(A1456,'Data Analysis'!A1455:Q3790,15,FALSE)</f>
        <v>tier - 2</v>
      </c>
      <c r="P1456" s="7">
        <f>VLOOKUP(A1456,'Data Analysis'!A1455:Q3790,2,FALSE)</f>
        <v>41</v>
      </c>
      <c r="Q1456" s="7">
        <f>VLOOKUP(A1457,'Data Analysis'!A1456:Q3791,2,FALSE)</f>
        <v>40</v>
      </c>
    </row>
    <row r="1457" ht="15.6" spans="1:17">
      <c r="A1457" s="9" t="s">
        <v>2912</v>
      </c>
      <c r="B1457" s="7" t="str">
        <f>VLOOKUP(A1457,'Data Analysis'!A1456:Q3791,4,FALSE)</f>
        <v>  Steven J</v>
      </c>
      <c r="C1457" s="7">
        <f>VLOOKUP(A1457,'Data Analysis'!A1456:Q3791,5,FALSE)</f>
        <v>25.51</v>
      </c>
      <c r="D1457" s="7">
        <f>VLOOKUP(A1457,'Data Analysis'!A1456:Q3791,6,FALSE)</f>
        <v>6.05</v>
      </c>
      <c r="E1457" s="7" t="str">
        <f>VLOOKUP(A1457,'Data Analysis'!A1456:Q3791,7,FALSE)</f>
        <v>No</v>
      </c>
      <c r="F1457" s="7" t="str">
        <f>VLOOKUP(A1457,'Data Analysis'!A1456:Q3791,9,FALSE)</f>
        <v>No</v>
      </c>
      <c r="G1457" s="7" t="str">
        <f>VLOOKUP(A1457,'Data Analysis'!A1456:Q3791,8,FALSE)</f>
        <v>No</v>
      </c>
      <c r="H1457" s="7">
        <f>VLOOKUP(A1457,'Data Analysis'!A1456:Q3791,10,FALSE)</f>
        <v>0</v>
      </c>
      <c r="I1457" s="7" t="str">
        <f>VLOOKUP(A1457,'Data Analysis'!A1456:Q3791,17,FALSE)</f>
        <v>No</v>
      </c>
      <c r="J1457" s="7" t="str">
        <f>VLOOKUP(A1457,'Data Analysis'!A1456:Q3791,11,FALSE)</f>
        <v>Obesity</v>
      </c>
      <c r="K1457" s="7" t="str">
        <f>VLOOKUP(A1457,'Data Analysis'!A1456:Q3791,12,FALSE)</f>
        <v>Prediabetes</v>
      </c>
      <c r="L1457" s="7" t="str">
        <f>VLOOKUP(A1457,'Data Analysis'!A1456:Q3791,13,FALSE)</f>
        <v>24-Jul-1982</v>
      </c>
      <c r="M1457" s="7">
        <f>VLOOKUP(A1457,'Data Analysis'!A1456:Q3791,14,FALSE)</f>
        <v>7248.71</v>
      </c>
      <c r="N1457" s="7" t="str">
        <f>VLOOKUP(A1457,'Data Analysis'!A1456:Q3791,16,FALSE)</f>
        <v>tier - 2</v>
      </c>
      <c r="O1457" s="7" t="str">
        <f>VLOOKUP(A1457,'Data Analysis'!A1456:Q3791,15,FALSE)</f>
        <v>tier - 1</v>
      </c>
      <c r="P1457" s="7">
        <f>VLOOKUP(A1457,'Data Analysis'!A1456:Q3791,2,FALSE)</f>
        <v>40</v>
      </c>
      <c r="Q1457" s="7">
        <f>VLOOKUP(A1458,'Data Analysis'!A1457:Q3792,2,FALSE)</f>
        <v>36</v>
      </c>
    </row>
    <row r="1458" ht="15.6" spans="1:17">
      <c r="A1458" s="9" t="s">
        <v>2914</v>
      </c>
      <c r="B1458" s="7" t="str">
        <f>VLOOKUP(A1458,'Data Analysis'!A1457:Q3792,4,FALSE)</f>
        <v>  Jessica P</v>
      </c>
      <c r="C1458" s="7">
        <f>VLOOKUP(A1458,'Data Analysis'!A1457:Q3792,5,FALSE)</f>
        <v>29.04</v>
      </c>
      <c r="D1458" s="7">
        <f>VLOOKUP(A1458,'Data Analysis'!A1457:Q3792,6,FALSE)</f>
        <v>10.56</v>
      </c>
      <c r="E1458" s="7" t="str">
        <f>VLOOKUP(A1458,'Data Analysis'!A1457:Q3792,7,FALSE)</f>
        <v>yes</v>
      </c>
      <c r="F1458" s="7" t="str">
        <f>VLOOKUP(A1458,'Data Analysis'!A1457:Q3792,9,FALSE)</f>
        <v>No</v>
      </c>
      <c r="G1458" s="7" t="str">
        <f>VLOOKUP(A1458,'Data Analysis'!A1457:Q3792,8,FALSE)</f>
        <v>No</v>
      </c>
      <c r="H1458" s="7">
        <f>VLOOKUP(A1458,'Data Analysis'!A1457:Q3792,10,FALSE)</f>
        <v>1</v>
      </c>
      <c r="I1458" s="7" t="str">
        <f>VLOOKUP(A1458,'Data Analysis'!A1457:Q3792,17,FALSE)</f>
        <v>No</v>
      </c>
      <c r="J1458" s="7" t="str">
        <f>VLOOKUP(A1458,'Data Analysis'!A1457:Q3792,11,FALSE)</f>
        <v>Normal Weight</v>
      </c>
      <c r="K1458" s="7" t="str">
        <f>VLOOKUP(A1458,'Data Analysis'!A1457:Q3792,12,FALSE)</f>
        <v>Diabetes</v>
      </c>
      <c r="L1458" s="7" t="str">
        <f>VLOOKUP(A1458,'Data Analysis'!A1457:Q3792,13,FALSE)</f>
        <v>2-Sep-1986</v>
      </c>
      <c r="M1458" s="7">
        <f>VLOOKUP(A1458,'Data Analysis'!A1457:Q3792,14,FALSE)</f>
        <v>7243.81</v>
      </c>
      <c r="N1458" s="7" t="str">
        <f>VLOOKUP(A1458,'Data Analysis'!A1457:Q3792,16,FALSE)</f>
        <v>tier - 2</v>
      </c>
      <c r="O1458" s="7" t="str">
        <f>VLOOKUP(A1458,'Data Analysis'!A1457:Q3792,15,FALSE)</f>
        <v>tier - 3</v>
      </c>
      <c r="P1458" s="7">
        <f>VLOOKUP(A1458,'Data Analysis'!A1457:Q3792,2,FALSE)</f>
        <v>36</v>
      </c>
      <c r="Q1458" s="7">
        <f>VLOOKUP(A1459,'Data Analysis'!A1458:Q3793,2,FALSE)</f>
        <v>36</v>
      </c>
    </row>
    <row r="1459" ht="15.6" spans="1:17">
      <c r="A1459" s="9" t="s">
        <v>2916</v>
      </c>
      <c r="B1459" s="7" t="str">
        <f>VLOOKUP(A1459,'Data Analysis'!A1458:Q3793,4,FALSE)</f>
        <v>  Ashley</v>
      </c>
      <c r="C1459" s="7">
        <f>VLOOKUP(A1459,'Data Analysis'!A1458:Q3793,5,FALSE)</f>
        <v>22.135</v>
      </c>
      <c r="D1459" s="7">
        <f>VLOOKUP(A1459,'Data Analysis'!A1458:Q3793,6,FALSE)</f>
        <v>10.81</v>
      </c>
      <c r="E1459" s="7" t="str">
        <f>VLOOKUP(A1459,'Data Analysis'!A1458:Q3793,7,FALSE)</f>
        <v>yes</v>
      </c>
      <c r="F1459" s="7" t="str">
        <f>VLOOKUP(A1459,'Data Analysis'!A1458:Q3793,9,FALSE)</f>
        <v>No</v>
      </c>
      <c r="G1459" s="7" t="str">
        <f>VLOOKUP(A1459,'Data Analysis'!A1458:Q3793,8,FALSE)</f>
        <v>No</v>
      </c>
      <c r="H1459" s="7">
        <f>VLOOKUP(A1459,'Data Analysis'!A1458:Q3793,10,FALSE)</f>
        <v>1</v>
      </c>
      <c r="I1459" s="7" t="str">
        <f>VLOOKUP(A1459,'Data Analysis'!A1458:Q3793,17,FALSE)</f>
        <v>No</v>
      </c>
      <c r="J1459" s="7" t="str">
        <f>VLOOKUP(A1459,'Data Analysis'!A1458:Q3793,11,FALSE)</f>
        <v>Overweight</v>
      </c>
      <c r="K1459" s="7" t="str">
        <f>VLOOKUP(A1459,'Data Analysis'!A1458:Q3793,12,FALSE)</f>
        <v>Diabetes</v>
      </c>
      <c r="L1459" s="7" t="str">
        <f>VLOOKUP(A1459,'Data Analysis'!A1458:Q3793,13,FALSE)</f>
        <v>13-Jul-1986</v>
      </c>
      <c r="M1459" s="7">
        <f>VLOOKUP(A1459,'Data Analysis'!A1458:Q3793,14,FALSE)</f>
        <v>7228.22</v>
      </c>
      <c r="N1459" s="7" t="str">
        <f>VLOOKUP(A1459,'Data Analysis'!A1458:Q3793,16,FALSE)</f>
        <v>tier - 2</v>
      </c>
      <c r="O1459" s="7" t="str">
        <f>VLOOKUP(A1459,'Data Analysis'!A1458:Q3793,15,FALSE)</f>
        <v>tier - 1</v>
      </c>
      <c r="P1459" s="7">
        <f>VLOOKUP(A1459,'Data Analysis'!A1458:Q3793,2,FALSE)</f>
        <v>36</v>
      </c>
      <c r="Q1459" s="7">
        <f>VLOOKUP(A1460,'Data Analysis'!A1459:Q3794,2,FALSE)</f>
        <v>45</v>
      </c>
    </row>
    <row r="1460" ht="15.6" spans="1:17">
      <c r="A1460" s="9" t="s">
        <v>2918</v>
      </c>
      <c r="B1460" s="7" t="str">
        <f>VLOOKUP(A1460,'Data Analysis'!A1459:Q3794,4,FALSE)</f>
        <v>  Arturo H</v>
      </c>
      <c r="C1460" s="7">
        <f>VLOOKUP(A1460,'Data Analysis'!A1459:Q3794,5,FALSE)</f>
        <v>21.375</v>
      </c>
      <c r="D1460" s="7">
        <f>VLOOKUP(A1460,'Data Analysis'!A1459:Q3794,6,FALSE)</f>
        <v>4.32</v>
      </c>
      <c r="E1460" s="7" t="str">
        <f>VLOOKUP(A1460,'Data Analysis'!A1459:Q3794,7,FALSE)</f>
        <v>No</v>
      </c>
      <c r="F1460" s="7" t="str">
        <f>VLOOKUP(A1460,'Data Analysis'!A1459:Q3794,9,FALSE)</f>
        <v>No</v>
      </c>
      <c r="G1460" s="7" t="str">
        <f>VLOOKUP(A1460,'Data Analysis'!A1459:Q3794,8,FALSE)</f>
        <v>No</v>
      </c>
      <c r="H1460" s="7">
        <f>VLOOKUP(A1460,'Data Analysis'!A1459:Q3794,10,FALSE)</f>
        <v>0</v>
      </c>
      <c r="I1460" s="7" t="str">
        <f>VLOOKUP(A1460,'Data Analysis'!A1459:Q3794,17,FALSE)</f>
        <v>No</v>
      </c>
      <c r="J1460" s="7" t="str">
        <f>VLOOKUP(A1460,'Data Analysis'!A1459:Q3794,11,FALSE)</f>
        <v>Normal Weight</v>
      </c>
      <c r="K1460" s="7" t="str">
        <f>VLOOKUP(A1460,'Data Analysis'!A1459:Q3794,12,FALSE)</f>
        <v>Normal</v>
      </c>
      <c r="L1460" s="7" t="str">
        <f>VLOOKUP(A1460,'Data Analysis'!A1459:Q3794,13,FALSE)</f>
        <v>15-Sep-1977</v>
      </c>
      <c r="M1460" s="7">
        <f>VLOOKUP(A1460,'Data Analysis'!A1459:Q3794,14,FALSE)</f>
        <v>7222.79</v>
      </c>
      <c r="N1460" s="7" t="str">
        <f>VLOOKUP(A1460,'Data Analysis'!A1459:Q3794,16,FALSE)</f>
        <v>tier - 3</v>
      </c>
      <c r="O1460" s="7" t="str">
        <f>VLOOKUP(A1460,'Data Analysis'!A1459:Q3794,15,FALSE)</f>
        <v>tier - 3</v>
      </c>
      <c r="P1460" s="7">
        <f>VLOOKUP(A1460,'Data Analysis'!A1459:Q3794,2,FALSE)</f>
        <v>45</v>
      </c>
      <c r="Q1460" s="7">
        <f>VLOOKUP(A1461,'Data Analysis'!A1460:Q3795,2,FALSE)</f>
        <v>31</v>
      </c>
    </row>
    <row r="1461" ht="15.6" spans="1:17">
      <c r="A1461" s="9" t="s">
        <v>2920</v>
      </c>
      <c r="B1461" s="7" t="str">
        <f>VLOOKUP(A1461,'Data Analysis'!A1460:Q3795,4,FALSE)</f>
        <v>  Ketil</v>
      </c>
      <c r="C1461" s="7">
        <f>VLOOKUP(A1461,'Data Analysis'!A1460:Q3795,5,FALSE)</f>
        <v>29.19</v>
      </c>
      <c r="D1461" s="7">
        <f>VLOOKUP(A1461,'Data Analysis'!A1460:Q3795,6,FALSE)</f>
        <v>4.37</v>
      </c>
      <c r="E1461" s="7" t="str">
        <f>VLOOKUP(A1461,'Data Analysis'!A1460:Q3795,7,FALSE)</f>
        <v>No</v>
      </c>
      <c r="F1461" s="7" t="str">
        <f>VLOOKUP(A1461,'Data Analysis'!A1460:Q3795,9,FALSE)</f>
        <v>No</v>
      </c>
      <c r="G1461" s="7" t="str">
        <f>VLOOKUP(A1461,'Data Analysis'!A1460:Q3795,8,FALSE)</f>
        <v>No</v>
      </c>
      <c r="H1461" s="7">
        <f>VLOOKUP(A1461,'Data Analysis'!A1460:Q3795,10,FALSE)</f>
        <v>0</v>
      </c>
      <c r="I1461" s="7" t="str">
        <f>VLOOKUP(A1461,'Data Analysis'!A1460:Q3795,17,FALSE)</f>
        <v>No</v>
      </c>
      <c r="J1461" s="7" t="str">
        <f>VLOOKUP(A1461,'Data Analysis'!A1460:Q3795,11,FALSE)</f>
        <v>Obesity</v>
      </c>
      <c r="K1461" s="7" t="str">
        <f>VLOOKUP(A1461,'Data Analysis'!A1460:Q3795,12,FALSE)</f>
        <v>Normal</v>
      </c>
      <c r="L1461" s="7" t="str">
        <f>VLOOKUP(A1461,'Data Analysis'!A1460:Q3795,13,FALSE)</f>
        <v>28-Jun-1991</v>
      </c>
      <c r="M1461" s="7">
        <f>VLOOKUP(A1461,'Data Analysis'!A1460:Q3795,14,FALSE)</f>
        <v>7220.25</v>
      </c>
      <c r="N1461" s="7" t="str">
        <f>VLOOKUP(A1461,'Data Analysis'!A1460:Q3795,16,FALSE)</f>
        <v>tier - 2</v>
      </c>
      <c r="O1461" s="7" t="str">
        <f>VLOOKUP(A1461,'Data Analysis'!A1460:Q3795,15,FALSE)</f>
        <v>tier - 2</v>
      </c>
      <c r="P1461" s="7">
        <f>VLOOKUP(A1461,'Data Analysis'!A1460:Q3795,2,FALSE)</f>
        <v>31</v>
      </c>
      <c r="Q1461" s="7">
        <f>VLOOKUP(A1462,'Data Analysis'!A1461:Q3796,2,FALSE)</f>
        <v>39</v>
      </c>
    </row>
    <row r="1462" ht="15.6" spans="1:17">
      <c r="A1462" s="9" t="s">
        <v>2922</v>
      </c>
      <c r="B1462" s="7" t="str">
        <f>VLOOKUP(A1462,'Data Analysis'!A1461:Q3796,4,FALSE)</f>
        <v>  Katie</v>
      </c>
      <c r="C1462" s="7">
        <f>VLOOKUP(A1462,'Data Analysis'!A1461:Q3796,5,FALSE)</f>
        <v>31.92</v>
      </c>
      <c r="D1462" s="7">
        <f>VLOOKUP(A1462,'Data Analysis'!A1461:Q3796,6,FALSE)</f>
        <v>4.81</v>
      </c>
      <c r="E1462" s="7" t="str">
        <f>VLOOKUP(A1462,'Data Analysis'!A1461:Q3796,7,FALSE)</f>
        <v>yes</v>
      </c>
      <c r="F1462" s="7" t="str">
        <f>VLOOKUP(A1462,'Data Analysis'!A1461:Q3796,9,FALSE)</f>
        <v>No</v>
      </c>
      <c r="G1462" s="7" t="str">
        <f>VLOOKUP(A1462,'Data Analysis'!A1461:Q3796,8,FALSE)</f>
        <v>Yes</v>
      </c>
      <c r="H1462" s="7">
        <f>VLOOKUP(A1462,'Data Analysis'!A1461:Q3796,10,FALSE)</f>
        <v>1</v>
      </c>
      <c r="I1462" s="7" t="str">
        <f>VLOOKUP(A1462,'Data Analysis'!A1461:Q3796,17,FALSE)</f>
        <v>No</v>
      </c>
      <c r="J1462" s="7" t="str">
        <f>VLOOKUP(A1462,'Data Analysis'!A1461:Q3796,11,FALSE)</f>
        <v>Obesity</v>
      </c>
      <c r="K1462" s="7" t="str">
        <f>VLOOKUP(A1462,'Data Analysis'!A1461:Q3796,12,FALSE)</f>
        <v>Normal</v>
      </c>
      <c r="L1462" s="7" t="str">
        <f>VLOOKUP(A1462,'Data Analysis'!A1461:Q3796,13,FALSE)</f>
        <v>21-Nov-1983</v>
      </c>
      <c r="M1462" s="7">
        <f>VLOOKUP(A1462,'Data Analysis'!A1461:Q3796,14,FALSE)</f>
        <v>7209.49</v>
      </c>
      <c r="N1462" s="7" t="str">
        <f>VLOOKUP(A1462,'Data Analysis'!A1461:Q3796,16,FALSE)</f>
        <v>tier - 2</v>
      </c>
      <c r="O1462" s="7" t="str">
        <f>VLOOKUP(A1462,'Data Analysis'!A1461:Q3796,15,FALSE)</f>
        <v>tier - 3</v>
      </c>
      <c r="P1462" s="7">
        <f>VLOOKUP(A1462,'Data Analysis'!A1461:Q3796,2,FALSE)</f>
        <v>39</v>
      </c>
      <c r="Q1462" s="7">
        <f>VLOOKUP(A1463,'Data Analysis'!A1462:Q3797,2,FALSE)</f>
        <v>39</v>
      </c>
    </row>
    <row r="1463" ht="15.6" spans="1:17">
      <c r="A1463" s="9" t="s">
        <v>2924</v>
      </c>
      <c r="B1463" s="7" t="str">
        <f>VLOOKUP(A1463,'Data Analysis'!A1462:Q3797,4,FALSE)</f>
        <v>  Christi</v>
      </c>
      <c r="C1463" s="7">
        <f>VLOOKUP(A1463,'Data Analysis'!A1462:Q3797,5,FALSE)</f>
        <v>26.315</v>
      </c>
      <c r="D1463" s="7">
        <f>VLOOKUP(A1463,'Data Analysis'!A1462:Q3797,6,FALSE)</f>
        <v>4.56</v>
      </c>
      <c r="E1463" s="7" t="str">
        <f>VLOOKUP(A1463,'Data Analysis'!A1462:Q3797,7,FALSE)</f>
        <v>yes</v>
      </c>
      <c r="F1463" s="7" t="str">
        <f>VLOOKUP(A1463,'Data Analysis'!A1462:Q3797,9,FALSE)</f>
        <v>No</v>
      </c>
      <c r="G1463" s="7" t="str">
        <f>VLOOKUP(A1463,'Data Analysis'!A1462:Q3797,8,FALSE)</f>
        <v>Yes</v>
      </c>
      <c r="H1463" s="7">
        <f>VLOOKUP(A1463,'Data Analysis'!A1462:Q3797,10,FALSE)</f>
        <v>1</v>
      </c>
      <c r="I1463" s="7" t="str">
        <f>VLOOKUP(A1463,'Data Analysis'!A1462:Q3797,17,FALSE)</f>
        <v>No</v>
      </c>
      <c r="J1463" s="7" t="str">
        <f>VLOOKUP(A1463,'Data Analysis'!A1462:Q3797,11,FALSE)</f>
        <v>Obesity</v>
      </c>
      <c r="K1463" s="7" t="str">
        <f>VLOOKUP(A1463,'Data Analysis'!A1462:Q3797,12,FALSE)</f>
        <v>Normal</v>
      </c>
      <c r="L1463" s="7" t="str">
        <f>VLOOKUP(A1463,'Data Analysis'!A1462:Q3797,13,FALSE)</f>
        <v>11-Aug-1983</v>
      </c>
      <c r="M1463" s="7">
        <f>VLOOKUP(A1463,'Data Analysis'!A1462:Q3797,14,FALSE)</f>
        <v>7201.7</v>
      </c>
      <c r="N1463" s="7" t="str">
        <f>VLOOKUP(A1463,'Data Analysis'!A1462:Q3797,16,FALSE)</f>
        <v>tier - 2</v>
      </c>
      <c r="O1463" s="7" t="str">
        <f>VLOOKUP(A1463,'Data Analysis'!A1462:Q3797,15,FALSE)</f>
        <v>tier - 3</v>
      </c>
      <c r="P1463" s="7">
        <f>VLOOKUP(A1463,'Data Analysis'!A1462:Q3797,2,FALSE)</f>
        <v>39</v>
      </c>
      <c r="Q1463" s="7">
        <f>VLOOKUP(A1464,'Data Analysis'!A1463:Q3798,2,FALSE)</f>
        <v>40</v>
      </c>
    </row>
    <row r="1464" ht="15.6" spans="1:17">
      <c r="A1464" s="9" t="s">
        <v>2926</v>
      </c>
      <c r="B1464" s="7" t="str">
        <f>VLOOKUP(A1464,'Data Analysis'!A1463:Q3798,4,FALSE)</f>
        <v>  Alan</v>
      </c>
      <c r="C1464" s="7">
        <f>VLOOKUP(A1464,'Data Analysis'!A1463:Q3798,5,FALSE)</f>
        <v>35.3</v>
      </c>
      <c r="D1464" s="7">
        <f>VLOOKUP(A1464,'Data Analysis'!A1463:Q3798,6,FALSE)</f>
        <v>4.39</v>
      </c>
      <c r="E1464" s="7" t="str">
        <f>VLOOKUP(A1464,'Data Analysis'!A1463:Q3798,7,FALSE)</f>
        <v>No</v>
      </c>
      <c r="F1464" s="7" t="str">
        <f>VLOOKUP(A1464,'Data Analysis'!A1463:Q3798,9,FALSE)</f>
        <v>No</v>
      </c>
      <c r="G1464" s="7" t="str">
        <f>VLOOKUP(A1464,'Data Analysis'!A1463:Q3798,8,FALSE)</f>
        <v>No</v>
      </c>
      <c r="H1464" s="7">
        <f>VLOOKUP(A1464,'Data Analysis'!A1463:Q3798,10,FALSE)</f>
        <v>0</v>
      </c>
      <c r="I1464" s="7" t="str">
        <f>VLOOKUP(A1464,'Data Analysis'!A1463:Q3798,17,FALSE)</f>
        <v>No</v>
      </c>
      <c r="J1464" s="7" t="str">
        <f>VLOOKUP(A1464,'Data Analysis'!A1463:Q3798,11,FALSE)</f>
        <v>Overweight</v>
      </c>
      <c r="K1464" s="7" t="str">
        <f>VLOOKUP(A1464,'Data Analysis'!A1463:Q3798,12,FALSE)</f>
        <v>Normal</v>
      </c>
      <c r="L1464" s="7" t="str">
        <f>VLOOKUP(A1464,'Data Analysis'!A1463:Q3798,13,FALSE)</f>
        <v>14-Sep-1982</v>
      </c>
      <c r="M1464" s="7">
        <f>VLOOKUP(A1464,'Data Analysis'!A1463:Q3798,14,FALSE)</f>
        <v>7196.87</v>
      </c>
      <c r="N1464" s="7" t="str">
        <f>VLOOKUP(A1464,'Data Analysis'!A1463:Q3798,16,FALSE)</f>
        <v>tier - 3</v>
      </c>
      <c r="O1464" s="7" t="str">
        <f>VLOOKUP(A1464,'Data Analysis'!A1463:Q3798,15,FALSE)</f>
        <v>tier - 2</v>
      </c>
      <c r="P1464" s="7">
        <f>VLOOKUP(A1464,'Data Analysis'!A1463:Q3798,2,FALSE)</f>
        <v>40</v>
      </c>
      <c r="Q1464" s="7">
        <f>VLOOKUP(A1465,'Data Analysis'!A1464:Q3799,2,FALSE)</f>
        <v>54</v>
      </c>
    </row>
    <row r="1465" ht="15.6" spans="1:17">
      <c r="A1465" s="9" t="s">
        <v>2928</v>
      </c>
      <c r="B1465" s="7" t="str">
        <f>VLOOKUP(A1465,'Data Analysis'!A1464:Q3799,4,FALSE)</f>
        <v>  Edivaldo B</v>
      </c>
      <c r="C1465" s="7">
        <f>VLOOKUP(A1465,'Data Analysis'!A1464:Q3799,5,FALSE)</f>
        <v>18.91</v>
      </c>
      <c r="D1465" s="7">
        <f>VLOOKUP(A1465,'Data Analysis'!A1464:Q3799,6,FALSE)</f>
        <v>11.44</v>
      </c>
      <c r="E1465" s="7" t="str">
        <f>VLOOKUP(A1465,'Data Analysis'!A1464:Q3799,7,FALSE)</f>
        <v>No</v>
      </c>
      <c r="F1465" s="7" t="str">
        <f>VLOOKUP(A1465,'Data Analysis'!A1464:Q3799,9,FALSE)</f>
        <v>No</v>
      </c>
      <c r="G1465" s="7" t="str">
        <f>VLOOKUP(A1465,'Data Analysis'!A1464:Q3799,8,FALSE)</f>
        <v>No</v>
      </c>
      <c r="H1465" s="7">
        <f>VLOOKUP(A1465,'Data Analysis'!A1464:Q3799,10,FALSE)</f>
        <v>0</v>
      </c>
      <c r="I1465" s="7" t="str">
        <f>VLOOKUP(A1465,'Data Analysis'!A1464:Q3799,17,FALSE)</f>
        <v>No</v>
      </c>
      <c r="J1465" s="7" t="str">
        <f>VLOOKUP(A1465,'Data Analysis'!A1464:Q3799,11,FALSE)</f>
        <v>Overweight</v>
      </c>
      <c r="K1465" s="7" t="str">
        <f>VLOOKUP(A1465,'Data Analysis'!A1464:Q3799,12,FALSE)</f>
        <v>Diabetes</v>
      </c>
      <c r="L1465" s="7" t="str">
        <f>VLOOKUP(A1465,'Data Analysis'!A1464:Q3799,13,FALSE)</f>
        <v>26-Aug-1968</v>
      </c>
      <c r="M1465" s="7">
        <f>VLOOKUP(A1465,'Data Analysis'!A1464:Q3799,14,FALSE)</f>
        <v>7179.52</v>
      </c>
      <c r="N1465" s="7" t="str">
        <f>VLOOKUP(A1465,'Data Analysis'!A1464:Q3799,16,FALSE)</f>
        <v>tier - 3</v>
      </c>
      <c r="O1465" s="7" t="str">
        <f>VLOOKUP(A1465,'Data Analysis'!A1464:Q3799,15,FALSE)</f>
        <v>tier - 3</v>
      </c>
      <c r="P1465" s="7">
        <f>VLOOKUP(A1465,'Data Analysis'!A1464:Q3799,2,FALSE)</f>
        <v>54</v>
      </c>
      <c r="Q1465" s="7">
        <f>VLOOKUP(A1466,'Data Analysis'!A1465:Q3800,2,FALSE)</f>
        <v>47</v>
      </c>
    </row>
    <row r="1466" ht="15.6" spans="1:17">
      <c r="A1466" s="9" t="s">
        <v>2930</v>
      </c>
      <c r="B1466" s="7" t="str">
        <f>VLOOKUP(A1466,'Data Analysis'!A1465:Q3800,4,FALSE)</f>
        <v>  Eve</v>
      </c>
      <c r="C1466" s="7">
        <f>VLOOKUP(A1466,'Data Analysis'!A1465:Q3800,5,FALSE)</f>
        <v>22.41</v>
      </c>
      <c r="D1466" s="7">
        <f>VLOOKUP(A1466,'Data Analysis'!A1465:Q3800,6,FALSE)</f>
        <v>11.37</v>
      </c>
      <c r="E1466" s="7" t="str">
        <f>VLOOKUP(A1466,'Data Analysis'!A1465:Q3800,7,FALSE)</f>
        <v>yes</v>
      </c>
      <c r="F1466" s="7" t="str">
        <f>VLOOKUP(A1466,'Data Analysis'!A1465:Q3800,9,FALSE)</f>
        <v>No</v>
      </c>
      <c r="G1466" s="7" t="str">
        <f>VLOOKUP(A1466,'Data Analysis'!A1465:Q3800,8,FALSE)</f>
        <v>No</v>
      </c>
      <c r="H1466" s="7">
        <f>VLOOKUP(A1466,'Data Analysis'!A1465:Q3800,10,FALSE)</f>
        <v>1</v>
      </c>
      <c r="I1466" s="7" t="str">
        <f>VLOOKUP(A1466,'Data Analysis'!A1465:Q3800,17,FALSE)</f>
        <v>No</v>
      </c>
      <c r="J1466" s="7" t="str">
        <f>VLOOKUP(A1466,'Data Analysis'!A1465:Q3800,11,FALSE)</f>
        <v>Obesity</v>
      </c>
      <c r="K1466" s="7" t="str">
        <f>VLOOKUP(A1466,'Data Analysis'!A1465:Q3800,12,FALSE)</f>
        <v>Diabetes</v>
      </c>
      <c r="L1466" s="7" t="str">
        <f>VLOOKUP(A1466,'Data Analysis'!A1465:Q3800,13,FALSE)</f>
        <v>19-Jul-1975</v>
      </c>
      <c r="M1466" s="7">
        <f>VLOOKUP(A1466,'Data Analysis'!A1465:Q3800,14,FALSE)</f>
        <v>7175.51</v>
      </c>
      <c r="N1466" s="7" t="str">
        <f>VLOOKUP(A1466,'Data Analysis'!A1465:Q3800,16,FALSE)</f>
        <v>tier - 2</v>
      </c>
      <c r="O1466" s="7" t="str">
        <f>VLOOKUP(A1466,'Data Analysis'!A1465:Q3800,15,FALSE)</f>
        <v>tier - 3</v>
      </c>
      <c r="P1466" s="7">
        <f>VLOOKUP(A1466,'Data Analysis'!A1465:Q3800,2,FALSE)</f>
        <v>47</v>
      </c>
      <c r="Q1466" s="7">
        <f>VLOOKUP(A1467,'Data Analysis'!A1466:Q3801,2,FALSE)</f>
        <v>40</v>
      </c>
    </row>
    <row r="1467" ht="15.6" spans="1:17">
      <c r="A1467" s="9" t="s">
        <v>2932</v>
      </c>
      <c r="B1467" s="7" t="str">
        <f>VLOOKUP(A1467,'Data Analysis'!A1466:Q3801,4,FALSE)</f>
        <v>  Devin</v>
      </c>
      <c r="C1467" s="7">
        <f>VLOOKUP(A1467,'Data Analysis'!A1466:Q3801,5,FALSE)</f>
        <v>22.705</v>
      </c>
      <c r="D1467" s="7">
        <f>VLOOKUP(A1467,'Data Analysis'!A1466:Q3801,6,FALSE)</f>
        <v>6.14</v>
      </c>
      <c r="E1467" s="7" t="str">
        <f>VLOOKUP(A1467,'Data Analysis'!A1466:Q3801,7,FALSE)</f>
        <v>No</v>
      </c>
      <c r="F1467" s="7" t="str">
        <f>VLOOKUP(A1467,'Data Analysis'!A1466:Q3801,9,FALSE)</f>
        <v>No</v>
      </c>
      <c r="G1467" s="7" t="str">
        <f>VLOOKUP(A1467,'Data Analysis'!A1466:Q3801,8,FALSE)</f>
        <v>No</v>
      </c>
      <c r="H1467" s="7">
        <f>VLOOKUP(A1467,'Data Analysis'!A1466:Q3801,10,FALSE)</f>
        <v>0</v>
      </c>
      <c r="I1467" s="7" t="str">
        <f>VLOOKUP(A1467,'Data Analysis'!A1466:Q3801,17,FALSE)</f>
        <v>No</v>
      </c>
      <c r="J1467" s="7" t="str">
        <f>VLOOKUP(A1467,'Data Analysis'!A1466:Q3801,11,FALSE)</f>
        <v>Obesity</v>
      </c>
      <c r="K1467" s="7" t="str">
        <f>VLOOKUP(A1467,'Data Analysis'!A1466:Q3801,12,FALSE)</f>
        <v>Prediabetes</v>
      </c>
      <c r="L1467" s="7" t="str">
        <f>VLOOKUP(A1467,'Data Analysis'!A1466:Q3801,13,FALSE)</f>
        <v>16-Aug-1982</v>
      </c>
      <c r="M1467" s="7">
        <f>VLOOKUP(A1467,'Data Analysis'!A1466:Q3801,14,FALSE)</f>
        <v>7173.36</v>
      </c>
      <c r="N1467" s="7" t="str">
        <f>VLOOKUP(A1467,'Data Analysis'!A1466:Q3801,16,FALSE)</f>
        <v>tier - 3</v>
      </c>
      <c r="O1467" s="7" t="str">
        <f>VLOOKUP(A1467,'Data Analysis'!A1466:Q3801,15,FALSE)</f>
        <v>tier - 2</v>
      </c>
      <c r="P1467" s="7">
        <f>VLOOKUP(A1467,'Data Analysis'!A1466:Q3801,2,FALSE)</f>
        <v>40</v>
      </c>
      <c r="Q1467" s="7">
        <f>VLOOKUP(A1468,'Data Analysis'!A1467:Q3802,2,FALSE)</f>
        <v>42</v>
      </c>
    </row>
    <row r="1468" ht="15.6" spans="1:17">
      <c r="A1468" s="9" t="s">
        <v>2934</v>
      </c>
      <c r="B1468" s="7" t="str">
        <f>VLOOKUP(A1468,'Data Analysis'!A1467:Q3802,4,FALSE)</f>
        <v>  Shaun R</v>
      </c>
      <c r="C1468" s="7">
        <f>VLOOKUP(A1468,'Data Analysis'!A1467:Q3802,5,FALSE)</f>
        <v>37.18</v>
      </c>
      <c r="D1468" s="7">
        <f>VLOOKUP(A1468,'Data Analysis'!A1467:Q3802,6,FALSE)</f>
        <v>4.89</v>
      </c>
      <c r="E1468" s="7" t="str">
        <f>VLOOKUP(A1468,'Data Analysis'!A1467:Q3802,7,FALSE)</f>
        <v>No</v>
      </c>
      <c r="F1468" s="7" t="str">
        <f>VLOOKUP(A1468,'Data Analysis'!A1467:Q3802,9,FALSE)</f>
        <v>No</v>
      </c>
      <c r="G1468" s="7" t="str">
        <f>VLOOKUP(A1468,'Data Analysis'!A1467:Q3802,8,FALSE)</f>
        <v>No</v>
      </c>
      <c r="H1468" s="7">
        <f>VLOOKUP(A1468,'Data Analysis'!A1467:Q3802,10,FALSE)</f>
        <v>0</v>
      </c>
      <c r="I1468" s="7" t="str">
        <f>VLOOKUP(A1468,'Data Analysis'!A1467:Q3802,17,FALSE)</f>
        <v>No</v>
      </c>
      <c r="J1468" s="7" t="str">
        <f>VLOOKUP(A1468,'Data Analysis'!A1467:Q3802,11,FALSE)</f>
        <v>Normal Weight</v>
      </c>
      <c r="K1468" s="7" t="str">
        <f>VLOOKUP(A1468,'Data Analysis'!A1467:Q3802,12,FALSE)</f>
        <v>Normal</v>
      </c>
      <c r="L1468" s="7" t="str">
        <f>VLOOKUP(A1468,'Data Analysis'!A1467:Q3802,13,FALSE)</f>
        <v>30-Sep-1980</v>
      </c>
      <c r="M1468" s="7">
        <f>VLOOKUP(A1468,'Data Analysis'!A1467:Q3802,14,FALSE)</f>
        <v>7162.01</v>
      </c>
      <c r="N1468" s="7" t="str">
        <f>VLOOKUP(A1468,'Data Analysis'!A1467:Q3802,16,FALSE)</f>
        <v>tier - 2</v>
      </c>
      <c r="O1468" s="7" t="str">
        <f>VLOOKUP(A1468,'Data Analysis'!A1467:Q3802,15,FALSE)</f>
        <v>tier - 3</v>
      </c>
      <c r="P1468" s="7">
        <f>VLOOKUP(A1468,'Data Analysis'!A1467:Q3802,2,FALSE)</f>
        <v>42</v>
      </c>
      <c r="Q1468" s="7">
        <f>VLOOKUP(A1469,'Data Analysis'!A1468:Q3803,2,FALSE)</f>
        <v>42</v>
      </c>
    </row>
    <row r="1469" ht="15.6" spans="1:17">
      <c r="A1469" s="9" t="s">
        <v>2936</v>
      </c>
      <c r="B1469" s="7" t="str">
        <f>VLOOKUP(A1469,'Data Analysis'!A1468:Q3803,4,FALSE)</f>
        <v>  Adrian</v>
      </c>
      <c r="C1469" s="7">
        <f>VLOOKUP(A1469,'Data Analysis'!A1468:Q3803,5,FALSE)</f>
        <v>35.97</v>
      </c>
      <c r="D1469" s="7">
        <f>VLOOKUP(A1469,'Data Analysis'!A1468:Q3803,6,FALSE)</f>
        <v>4.6</v>
      </c>
      <c r="E1469" s="7" t="str">
        <f>VLOOKUP(A1469,'Data Analysis'!A1468:Q3803,7,FALSE)</f>
        <v>No</v>
      </c>
      <c r="F1469" s="7" t="str">
        <f>VLOOKUP(A1469,'Data Analysis'!A1468:Q3803,9,FALSE)</f>
        <v>No</v>
      </c>
      <c r="G1469" s="7" t="str">
        <f>VLOOKUP(A1469,'Data Analysis'!A1468:Q3803,8,FALSE)</f>
        <v>No</v>
      </c>
      <c r="H1469" s="7">
        <f>VLOOKUP(A1469,'Data Analysis'!A1468:Q3803,10,FALSE)</f>
        <v>0</v>
      </c>
      <c r="I1469" s="7" t="str">
        <f>VLOOKUP(A1469,'Data Analysis'!A1468:Q3803,17,FALSE)</f>
        <v>No</v>
      </c>
      <c r="J1469" s="7" t="str">
        <f>VLOOKUP(A1469,'Data Analysis'!A1468:Q3803,11,FALSE)</f>
        <v>Obesity</v>
      </c>
      <c r="K1469" s="7" t="str">
        <f>VLOOKUP(A1469,'Data Analysis'!A1468:Q3803,12,FALSE)</f>
        <v>Normal</v>
      </c>
      <c r="L1469" s="7" t="str">
        <f>VLOOKUP(A1469,'Data Analysis'!A1468:Q3803,13,FALSE)</f>
        <v>7-Oct-1980</v>
      </c>
      <c r="M1469" s="7">
        <f>VLOOKUP(A1469,'Data Analysis'!A1468:Q3803,14,FALSE)</f>
        <v>7160.33</v>
      </c>
      <c r="N1469" s="7" t="str">
        <f>VLOOKUP(A1469,'Data Analysis'!A1468:Q3803,16,FALSE)</f>
        <v>tier - 2</v>
      </c>
      <c r="O1469" s="7" t="str">
        <f>VLOOKUP(A1469,'Data Analysis'!A1468:Q3803,15,FALSE)</f>
        <v>tier - 1</v>
      </c>
      <c r="P1469" s="7">
        <f>VLOOKUP(A1469,'Data Analysis'!A1468:Q3803,2,FALSE)</f>
        <v>42</v>
      </c>
      <c r="Q1469" s="7">
        <f>VLOOKUP(A1470,'Data Analysis'!A1469:Q3804,2,FALSE)</f>
        <v>42</v>
      </c>
    </row>
    <row r="1470" ht="15.6" spans="1:17">
      <c r="A1470" s="9" t="s">
        <v>2938</v>
      </c>
      <c r="B1470" s="7" t="str">
        <f>VLOOKUP(A1470,'Data Analysis'!A1469:Q3804,4,FALSE)</f>
        <v>  Andrew</v>
      </c>
      <c r="C1470" s="7">
        <f>VLOOKUP(A1470,'Data Analysis'!A1469:Q3804,5,FALSE)</f>
        <v>35.8</v>
      </c>
      <c r="D1470" s="7">
        <f>VLOOKUP(A1470,'Data Analysis'!A1469:Q3804,6,FALSE)</f>
        <v>4.42</v>
      </c>
      <c r="E1470" s="7" t="str">
        <f>VLOOKUP(A1470,'Data Analysis'!A1469:Q3804,7,FALSE)</f>
        <v>No</v>
      </c>
      <c r="F1470" s="7" t="str">
        <f>VLOOKUP(A1470,'Data Analysis'!A1469:Q3804,9,FALSE)</f>
        <v>No</v>
      </c>
      <c r="G1470" s="7" t="str">
        <f>VLOOKUP(A1470,'Data Analysis'!A1469:Q3804,8,FALSE)</f>
        <v>No</v>
      </c>
      <c r="H1470" s="7">
        <f>VLOOKUP(A1470,'Data Analysis'!A1469:Q3804,10,FALSE)</f>
        <v>0</v>
      </c>
      <c r="I1470" s="7" t="str">
        <f>VLOOKUP(A1470,'Data Analysis'!A1469:Q3804,17,FALSE)</f>
        <v>No</v>
      </c>
      <c r="J1470" s="7" t="str">
        <f>VLOOKUP(A1470,'Data Analysis'!A1469:Q3804,11,FALSE)</f>
        <v>Normal Weight</v>
      </c>
      <c r="K1470" s="7" t="str">
        <f>VLOOKUP(A1470,'Data Analysis'!A1469:Q3804,12,FALSE)</f>
        <v>Normal</v>
      </c>
      <c r="L1470" s="7" t="str">
        <f>VLOOKUP(A1470,'Data Analysis'!A1469:Q3804,13,FALSE)</f>
        <v>22-Jun-1980</v>
      </c>
      <c r="M1470" s="7">
        <f>VLOOKUP(A1470,'Data Analysis'!A1469:Q3804,14,FALSE)</f>
        <v>7160.09</v>
      </c>
      <c r="N1470" s="7" t="str">
        <f>VLOOKUP(A1470,'Data Analysis'!A1469:Q3804,16,FALSE)</f>
        <v>tier - 2</v>
      </c>
      <c r="O1470" s="7" t="str">
        <f>VLOOKUP(A1470,'Data Analysis'!A1469:Q3804,15,FALSE)</f>
        <v>tier - 2</v>
      </c>
      <c r="P1470" s="7">
        <f>VLOOKUP(A1470,'Data Analysis'!A1469:Q3804,2,FALSE)</f>
        <v>42</v>
      </c>
      <c r="Q1470" s="7">
        <f>VLOOKUP(A1471,'Data Analysis'!A1470:Q3805,2,FALSE)</f>
        <v>41</v>
      </c>
    </row>
    <row r="1471" ht="15.6" spans="1:17">
      <c r="A1471" s="9" t="s">
        <v>2940</v>
      </c>
      <c r="B1471" s="7" t="str">
        <f>VLOOKUP(A1471,'Data Analysis'!A1470:Q3805,4,FALSE)</f>
        <v>  Mallory</v>
      </c>
      <c r="C1471" s="7">
        <f>VLOOKUP(A1471,'Data Analysis'!A1470:Q3805,5,FALSE)</f>
        <v>28.31</v>
      </c>
      <c r="D1471" s="7">
        <f>VLOOKUP(A1471,'Data Analysis'!A1470:Q3805,6,FALSE)</f>
        <v>7.48</v>
      </c>
      <c r="E1471" s="7" t="str">
        <f>VLOOKUP(A1471,'Data Analysis'!A1470:Q3805,7,FALSE)</f>
        <v>yes</v>
      </c>
      <c r="F1471" s="7" t="str">
        <f>VLOOKUP(A1471,'Data Analysis'!A1470:Q3805,9,FALSE)</f>
        <v>No</v>
      </c>
      <c r="G1471" s="7" t="str">
        <f>VLOOKUP(A1471,'Data Analysis'!A1470:Q3805,8,FALSE)</f>
        <v>No</v>
      </c>
      <c r="H1471" s="7">
        <f>VLOOKUP(A1471,'Data Analysis'!A1470:Q3805,10,FALSE)</f>
        <v>0</v>
      </c>
      <c r="I1471" s="7" t="str">
        <f>VLOOKUP(A1471,'Data Analysis'!A1470:Q3805,17,FALSE)</f>
        <v>No</v>
      </c>
      <c r="J1471" s="7" t="str">
        <f>VLOOKUP(A1471,'Data Analysis'!A1470:Q3805,11,FALSE)</f>
        <v>Normal Weight</v>
      </c>
      <c r="K1471" s="7" t="str">
        <f>VLOOKUP(A1471,'Data Analysis'!A1470:Q3805,12,FALSE)</f>
        <v>Diabetes</v>
      </c>
      <c r="L1471" s="7" t="str">
        <f>VLOOKUP(A1471,'Data Analysis'!A1470:Q3805,13,FALSE)</f>
        <v>17-Jul-1981</v>
      </c>
      <c r="M1471" s="7">
        <f>VLOOKUP(A1471,'Data Analysis'!A1470:Q3805,14,FALSE)</f>
        <v>7153.55</v>
      </c>
      <c r="N1471" s="7" t="str">
        <f>VLOOKUP(A1471,'Data Analysis'!A1470:Q3805,16,FALSE)</f>
        <v>tier - 2</v>
      </c>
      <c r="O1471" s="7" t="str">
        <f>VLOOKUP(A1471,'Data Analysis'!A1470:Q3805,15,FALSE)</f>
        <v>tier - 1</v>
      </c>
      <c r="P1471" s="7">
        <f>VLOOKUP(A1471,'Data Analysis'!A1470:Q3805,2,FALSE)</f>
        <v>41</v>
      </c>
      <c r="Q1471" s="7">
        <f>VLOOKUP(A1472,'Data Analysis'!A1471:Q3806,2,FALSE)</f>
        <v>44</v>
      </c>
    </row>
    <row r="1472" ht="15.6" spans="1:17">
      <c r="A1472" s="9" t="s">
        <v>2942</v>
      </c>
      <c r="B1472" s="7" t="str">
        <f>VLOOKUP(A1472,'Data Analysis'!A1471:Q3806,4,FALSE)</f>
        <v>  Shawn E</v>
      </c>
      <c r="C1472" s="7">
        <f>VLOOKUP(A1472,'Data Analysis'!A1471:Q3806,5,FALSE)</f>
        <v>38.06</v>
      </c>
      <c r="D1472" s="7">
        <f>VLOOKUP(A1472,'Data Analysis'!A1471:Q3806,6,FALSE)</f>
        <v>10.74</v>
      </c>
      <c r="E1472" s="7" t="str">
        <f>VLOOKUP(A1472,'Data Analysis'!A1471:Q3806,7,FALSE)</f>
        <v>No</v>
      </c>
      <c r="F1472" s="7" t="str">
        <f>VLOOKUP(A1472,'Data Analysis'!A1471:Q3806,9,FALSE)</f>
        <v>No</v>
      </c>
      <c r="G1472" s="7" t="str">
        <f>VLOOKUP(A1472,'Data Analysis'!A1471:Q3806,8,FALSE)</f>
        <v>No</v>
      </c>
      <c r="H1472" s="7">
        <f>VLOOKUP(A1472,'Data Analysis'!A1471:Q3806,10,FALSE)</f>
        <v>0</v>
      </c>
      <c r="I1472" s="7" t="str">
        <f>VLOOKUP(A1472,'Data Analysis'!A1471:Q3806,17,FALSE)</f>
        <v>No</v>
      </c>
      <c r="J1472" s="7" t="str">
        <f>VLOOKUP(A1472,'Data Analysis'!A1471:Q3806,11,FALSE)</f>
        <v>Normal Weight</v>
      </c>
      <c r="K1472" s="7" t="str">
        <f>VLOOKUP(A1472,'Data Analysis'!A1471:Q3806,12,FALSE)</f>
        <v>Diabetes</v>
      </c>
      <c r="L1472" s="7" t="str">
        <f>VLOOKUP(A1472,'Data Analysis'!A1471:Q3806,13,FALSE)</f>
        <v>6-Sep-1978</v>
      </c>
      <c r="M1472" s="7">
        <f>VLOOKUP(A1472,'Data Analysis'!A1471:Q3806,14,FALSE)</f>
        <v>7152.67</v>
      </c>
      <c r="N1472" s="7" t="str">
        <f>VLOOKUP(A1472,'Data Analysis'!A1471:Q3806,16,FALSE)</f>
        <v>tier - 3</v>
      </c>
      <c r="O1472" s="7" t="str">
        <f>VLOOKUP(A1472,'Data Analysis'!A1471:Q3806,15,FALSE)</f>
        <v>tier - 2</v>
      </c>
      <c r="P1472" s="7">
        <f>VLOOKUP(A1472,'Data Analysis'!A1471:Q3806,2,FALSE)</f>
        <v>44</v>
      </c>
      <c r="Q1472" s="7">
        <f>VLOOKUP(A1473,'Data Analysis'!A1472:Q3807,2,FALSE)</f>
        <v>38</v>
      </c>
    </row>
    <row r="1473" ht="15.6" spans="1:17">
      <c r="A1473" s="9" t="s">
        <v>2944</v>
      </c>
      <c r="B1473" s="7" t="str">
        <f>VLOOKUP(A1473,'Data Analysis'!A1472:Q3807,4,FALSE)</f>
        <v>  Sarah E</v>
      </c>
      <c r="C1473" s="7">
        <f>VLOOKUP(A1473,'Data Analysis'!A1472:Q3807,5,FALSE)</f>
        <v>28</v>
      </c>
      <c r="D1473" s="7">
        <f>VLOOKUP(A1473,'Data Analysis'!A1472:Q3807,6,FALSE)</f>
        <v>5.19</v>
      </c>
      <c r="E1473" s="7" t="str">
        <f>VLOOKUP(A1473,'Data Analysis'!A1472:Q3807,7,FALSE)</f>
        <v>No</v>
      </c>
      <c r="F1473" s="7" t="str">
        <f>VLOOKUP(A1473,'Data Analysis'!A1472:Q3807,9,FALSE)</f>
        <v>No</v>
      </c>
      <c r="G1473" s="7" t="str">
        <f>VLOOKUP(A1473,'Data Analysis'!A1472:Q3807,8,FALSE)</f>
        <v>No</v>
      </c>
      <c r="H1473" s="7">
        <f>VLOOKUP(A1473,'Data Analysis'!A1472:Q3807,10,FALSE)</f>
        <v>1</v>
      </c>
      <c r="I1473" s="7" t="str">
        <f>VLOOKUP(A1473,'Data Analysis'!A1472:Q3807,17,FALSE)</f>
        <v>No</v>
      </c>
      <c r="J1473" s="7" t="str">
        <f>VLOOKUP(A1473,'Data Analysis'!A1472:Q3807,11,FALSE)</f>
        <v>Normal Weight</v>
      </c>
      <c r="K1473" s="7" t="str">
        <f>VLOOKUP(A1473,'Data Analysis'!A1472:Q3807,12,FALSE)</f>
        <v>Normal</v>
      </c>
      <c r="L1473" s="7" t="str">
        <f>VLOOKUP(A1473,'Data Analysis'!A1472:Q3807,13,FALSE)</f>
        <v>29-Jun-1984</v>
      </c>
      <c r="M1473" s="7">
        <f>VLOOKUP(A1473,'Data Analysis'!A1472:Q3807,14,FALSE)</f>
        <v>7151.09</v>
      </c>
      <c r="N1473" s="7" t="str">
        <f>VLOOKUP(A1473,'Data Analysis'!A1472:Q3807,16,FALSE)</f>
        <v>tier - 2</v>
      </c>
      <c r="O1473" s="7" t="str">
        <f>VLOOKUP(A1473,'Data Analysis'!A1472:Q3807,15,FALSE)</f>
        <v>tier - 2</v>
      </c>
      <c r="P1473" s="7">
        <f>VLOOKUP(A1473,'Data Analysis'!A1472:Q3807,2,FALSE)</f>
        <v>38</v>
      </c>
      <c r="Q1473" s="7">
        <f>VLOOKUP(A1474,'Data Analysis'!A1473:Q3808,2,FALSE)</f>
        <v>44</v>
      </c>
    </row>
    <row r="1474" ht="15.6" spans="1:17">
      <c r="A1474" s="9" t="s">
        <v>2946</v>
      </c>
      <c r="B1474" s="7" t="str">
        <f>VLOOKUP(A1474,'Data Analysis'!A1473:Q3808,4,FALSE)</f>
        <v>  Josh</v>
      </c>
      <c r="C1474" s="7">
        <f>VLOOKUP(A1474,'Data Analysis'!A1473:Q3808,5,FALSE)</f>
        <v>34.32</v>
      </c>
      <c r="D1474" s="7">
        <f>VLOOKUP(A1474,'Data Analysis'!A1473:Q3808,6,FALSE)</f>
        <v>9.17</v>
      </c>
      <c r="E1474" s="7" t="str">
        <f>VLOOKUP(A1474,'Data Analysis'!A1473:Q3808,7,FALSE)</f>
        <v>No</v>
      </c>
      <c r="F1474" s="7" t="str">
        <f>VLOOKUP(A1474,'Data Analysis'!A1473:Q3808,9,FALSE)</f>
        <v>No</v>
      </c>
      <c r="G1474" s="7" t="str">
        <f>VLOOKUP(A1474,'Data Analysis'!A1473:Q3808,8,FALSE)</f>
        <v>No</v>
      </c>
      <c r="H1474" s="7">
        <f>VLOOKUP(A1474,'Data Analysis'!A1473:Q3808,10,FALSE)</f>
        <v>0</v>
      </c>
      <c r="I1474" s="7" t="str">
        <f>VLOOKUP(A1474,'Data Analysis'!A1473:Q3808,17,FALSE)</f>
        <v>No</v>
      </c>
      <c r="J1474" s="7" t="str">
        <f>VLOOKUP(A1474,'Data Analysis'!A1473:Q3808,11,FALSE)</f>
        <v>Obesity</v>
      </c>
      <c r="K1474" s="7" t="str">
        <f>VLOOKUP(A1474,'Data Analysis'!A1473:Q3808,12,FALSE)</f>
        <v>Diabetes</v>
      </c>
      <c r="L1474" s="7" t="str">
        <f>VLOOKUP(A1474,'Data Analysis'!A1473:Q3808,13,FALSE)</f>
        <v>30-Jul-1978</v>
      </c>
      <c r="M1474" s="7">
        <f>VLOOKUP(A1474,'Data Analysis'!A1473:Q3808,14,FALSE)</f>
        <v>7147.47</v>
      </c>
      <c r="N1474" s="7" t="str">
        <f>VLOOKUP(A1474,'Data Analysis'!A1473:Q3808,16,FALSE)</f>
        <v>tier - 2</v>
      </c>
      <c r="O1474" s="7" t="str">
        <f>VLOOKUP(A1474,'Data Analysis'!A1473:Q3808,15,FALSE)</f>
        <v>tier - 3</v>
      </c>
      <c r="P1474" s="7">
        <f>VLOOKUP(A1474,'Data Analysis'!A1473:Q3808,2,FALSE)</f>
        <v>44</v>
      </c>
      <c r="Q1474" s="7">
        <f>VLOOKUP(A1475,'Data Analysis'!A1474:Q3809,2,FALSE)</f>
        <v>46</v>
      </c>
    </row>
    <row r="1475" ht="15.6" spans="1:17">
      <c r="A1475" s="9" t="s">
        <v>2948</v>
      </c>
      <c r="B1475" s="7" t="str">
        <f>VLOOKUP(A1475,'Data Analysis'!A1474:Q3809,4,FALSE)</f>
        <v>  Johann A</v>
      </c>
      <c r="C1475" s="7">
        <f>VLOOKUP(A1475,'Data Analysis'!A1474:Q3809,5,FALSE)</f>
        <v>22.3</v>
      </c>
      <c r="D1475" s="7">
        <f>VLOOKUP(A1475,'Data Analysis'!A1474:Q3809,6,FALSE)</f>
        <v>4.95</v>
      </c>
      <c r="E1475" s="7" t="str">
        <f>VLOOKUP(A1475,'Data Analysis'!A1474:Q3809,7,FALSE)</f>
        <v>yes</v>
      </c>
      <c r="F1475" s="7" t="str">
        <f>VLOOKUP(A1475,'Data Analysis'!A1474:Q3809,9,FALSE)</f>
        <v>No</v>
      </c>
      <c r="G1475" s="7" t="str">
        <f>VLOOKUP(A1475,'Data Analysis'!A1474:Q3809,8,FALSE)</f>
        <v>No</v>
      </c>
      <c r="H1475" s="7">
        <f>VLOOKUP(A1475,'Data Analysis'!A1474:Q3809,10,FALSE)</f>
        <v>0</v>
      </c>
      <c r="I1475" s="7" t="str">
        <f>VLOOKUP(A1475,'Data Analysis'!A1474:Q3809,17,FALSE)</f>
        <v>No</v>
      </c>
      <c r="J1475" s="7" t="str">
        <f>VLOOKUP(A1475,'Data Analysis'!A1474:Q3809,11,FALSE)</f>
        <v>Overweight</v>
      </c>
      <c r="K1475" s="7" t="str">
        <f>VLOOKUP(A1475,'Data Analysis'!A1474:Q3809,12,FALSE)</f>
        <v>Normal</v>
      </c>
      <c r="L1475" s="7" t="str">
        <f>VLOOKUP(A1475,'Data Analysis'!A1474:Q3809,13,FALSE)</f>
        <v>24-Jun-1976</v>
      </c>
      <c r="M1475" s="7">
        <f>VLOOKUP(A1475,'Data Analysis'!A1474:Q3809,14,FALSE)</f>
        <v>7147.11</v>
      </c>
      <c r="N1475" s="7" t="str">
        <f>VLOOKUP(A1475,'Data Analysis'!A1474:Q3809,16,FALSE)</f>
        <v>tier - 3</v>
      </c>
      <c r="O1475" s="7" t="str">
        <f>VLOOKUP(A1475,'Data Analysis'!A1474:Q3809,15,FALSE)</f>
        <v>tier - 2</v>
      </c>
      <c r="P1475" s="7">
        <f>VLOOKUP(A1475,'Data Analysis'!A1474:Q3809,2,FALSE)</f>
        <v>46</v>
      </c>
      <c r="Q1475" s="7">
        <f>VLOOKUP(A1476,'Data Analysis'!A1475:Q3810,2,FALSE)</f>
        <v>38</v>
      </c>
    </row>
    <row r="1476" ht="15.6" spans="1:17">
      <c r="A1476" s="9" t="s">
        <v>2950</v>
      </c>
      <c r="B1476" s="7" t="str">
        <f>VLOOKUP(A1476,'Data Analysis'!A1475:Q3810,4,FALSE)</f>
        <v>  Robin M</v>
      </c>
      <c r="C1476" s="7">
        <f>VLOOKUP(A1476,'Data Analysis'!A1475:Q3810,5,FALSE)</f>
        <v>27.835</v>
      </c>
      <c r="D1476" s="7">
        <f>VLOOKUP(A1476,'Data Analysis'!A1475:Q3810,6,FALSE)</f>
        <v>6.03</v>
      </c>
      <c r="E1476" s="7" t="str">
        <f>VLOOKUP(A1476,'Data Analysis'!A1475:Q3810,7,FALSE)</f>
        <v>No</v>
      </c>
      <c r="F1476" s="7" t="str">
        <f>VLOOKUP(A1476,'Data Analysis'!A1475:Q3810,9,FALSE)</f>
        <v>No</v>
      </c>
      <c r="G1476" s="7" t="str">
        <f>VLOOKUP(A1476,'Data Analysis'!A1475:Q3810,8,FALSE)</f>
        <v>No</v>
      </c>
      <c r="H1476" s="7">
        <f>VLOOKUP(A1476,'Data Analysis'!A1475:Q3810,10,FALSE)</f>
        <v>1</v>
      </c>
      <c r="I1476" s="7" t="str">
        <f>VLOOKUP(A1476,'Data Analysis'!A1475:Q3810,17,FALSE)</f>
        <v>No</v>
      </c>
      <c r="J1476" s="7" t="str">
        <f>VLOOKUP(A1476,'Data Analysis'!A1475:Q3810,11,FALSE)</f>
        <v>Obesity</v>
      </c>
      <c r="K1476" s="7" t="str">
        <f>VLOOKUP(A1476,'Data Analysis'!A1475:Q3810,12,FALSE)</f>
        <v>Prediabetes</v>
      </c>
      <c r="L1476" s="7" t="str">
        <f>VLOOKUP(A1476,'Data Analysis'!A1475:Q3810,13,FALSE)</f>
        <v>21-Nov-1984</v>
      </c>
      <c r="M1476" s="7">
        <f>VLOOKUP(A1476,'Data Analysis'!A1475:Q3810,14,FALSE)</f>
        <v>7144.86</v>
      </c>
      <c r="N1476" s="7" t="str">
        <f>VLOOKUP(A1476,'Data Analysis'!A1475:Q3810,16,FALSE)</f>
        <v>tier - 2</v>
      </c>
      <c r="O1476" s="7" t="str">
        <f>VLOOKUP(A1476,'Data Analysis'!A1475:Q3810,15,FALSE)</f>
        <v>tier - 2</v>
      </c>
      <c r="P1476" s="7">
        <f>VLOOKUP(A1476,'Data Analysis'!A1475:Q3810,2,FALSE)</f>
        <v>38</v>
      </c>
      <c r="Q1476" s="7">
        <f>VLOOKUP(A1477,'Data Analysis'!A1476:Q3811,2,FALSE)</f>
        <v>23</v>
      </c>
    </row>
    <row r="1477" ht="15.6" spans="1:17">
      <c r="A1477" s="9" t="s">
        <v>2952</v>
      </c>
      <c r="B1477" s="7" t="str">
        <f>VLOOKUP(A1477,'Data Analysis'!A1476:Q3811,4,FALSE)</f>
        <v>  Kyle K</v>
      </c>
      <c r="C1477" s="7">
        <f>VLOOKUP(A1477,'Data Analysis'!A1476:Q3811,5,FALSE)</f>
        <v>39.23</v>
      </c>
      <c r="D1477" s="7">
        <f>VLOOKUP(A1477,'Data Analysis'!A1476:Q3811,6,FALSE)</f>
        <v>5.36</v>
      </c>
      <c r="E1477" s="7" t="str">
        <f>VLOOKUP(A1477,'Data Analysis'!A1476:Q3811,7,FALSE)</f>
        <v>No</v>
      </c>
      <c r="F1477" s="7" t="str">
        <f>VLOOKUP(A1477,'Data Analysis'!A1476:Q3811,9,FALSE)</f>
        <v>No</v>
      </c>
      <c r="G1477" s="7" t="str">
        <f>VLOOKUP(A1477,'Data Analysis'!A1476:Q3811,8,FALSE)</f>
        <v>No</v>
      </c>
      <c r="H1477" s="7">
        <f>VLOOKUP(A1477,'Data Analysis'!A1476:Q3811,10,FALSE)</f>
        <v>0</v>
      </c>
      <c r="I1477" s="7" t="str">
        <f>VLOOKUP(A1477,'Data Analysis'!A1476:Q3811,17,FALSE)</f>
        <v>No</v>
      </c>
      <c r="J1477" s="7" t="str">
        <f>VLOOKUP(A1477,'Data Analysis'!A1476:Q3811,11,FALSE)</f>
        <v>Obesity</v>
      </c>
      <c r="K1477" s="7" t="str">
        <f>VLOOKUP(A1477,'Data Analysis'!A1476:Q3811,12,FALSE)</f>
        <v>Normal</v>
      </c>
      <c r="L1477" s="7" t="str">
        <f>VLOOKUP(A1477,'Data Analysis'!A1476:Q3811,13,FALSE)</f>
        <v>8-Aug-1999</v>
      </c>
      <c r="M1477" s="7">
        <f>VLOOKUP(A1477,'Data Analysis'!A1476:Q3811,14,FALSE)</f>
        <v>7144.4</v>
      </c>
      <c r="N1477" s="7" t="str">
        <f>VLOOKUP(A1477,'Data Analysis'!A1476:Q3811,16,FALSE)</f>
        <v>tier - 2</v>
      </c>
      <c r="O1477" s="7" t="str">
        <f>VLOOKUP(A1477,'Data Analysis'!A1476:Q3811,15,FALSE)</f>
        <v>tier - 1</v>
      </c>
      <c r="P1477" s="7">
        <f>VLOOKUP(A1477,'Data Analysis'!A1476:Q3811,2,FALSE)</f>
        <v>23</v>
      </c>
      <c r="Q1477" s="7">
        <f>VLOOKUP(A1478,'Data Analysis'!A1477:Q3812,2,FALSE)</f>
        <v>38</v>
      </c>
    </row>
    <row r="1478" ht="15.6" spans="1:17">
      <c r="A1478" s="9" t="s">
        <v>2954</v>
      </c>
      <c r="B1478" s="7" t="str">
        <f>VLOOKUP(A1478,'Data Analysis'!A1477:Q3812,4,FALSE)</f>
        <v>  Alison</v>
      </c>
      <c r="C1478" s="7">
        <f>VLOOKUP(A1478,'Data Analysis'!A1477:Q3812,5,FALSE)</f>
        <v>19.95</v>
      </c>
      <c r="D1478" s="7">
        <f>VLOOKUP(A1478,'Data Analysis'!A1477:Q3812,6,FALSE)</f>
        <v>6.11</v>
      </c>
      <c r="E1478" s="7" t="str">
        <f>VLOOKUP(A1478,'Data Analysis'!A1477:Q3812,7,FALSE)</f>
        <v>No</v>
      </c>
      <c r="F1478" s="7" t="str">
        <f>VLOOKUP(A1478,'Data Analysis'!A1477:Q3812,9,FALSE)</f>
        <v>No</v>
      </c>
      <c r="G1478" s="7" t="str">
        <f>VLOOKUP(A1478,'Data Analysis'!A1477:Q3812,8,FALSE)</f>
        <v>No</v>
      </c>
      <c r="H1478" s="7">
        <f>VLOOKUP(A1478,'Data Analysis'!A1477:Q3812,10,FALSE)</f>
        <v>1</v>
      </c>
      <c r="I1478" s="7" t="str">
        <f>VLOOKUP(A1478,'Data Analysis'!A1477:Q3812,17,FALSE)</f>
        <v>No</v>
      </c>
      <c r="J1478" s="7" t="str">
        <f>VLOOKUP(A1478,'Data Analysis'!A1477:Q3812,11,FALSE)</f>
        <v>Normal Weight</v>
      </c>
      <c r="K1478" s="7" t="str">
        <f>VLOOKUP(A1478,'Data Analysis'!A1477:Q3812,12,FALSE)</f>
        <v>Prediabetes</v>
      </c>
      <c r="L1478" s="7" t="str">
        <f>VLOOKUP(A1478,'Data Analysis'!A1477:Q3812,13,FALSE)</f>
        <v>7-Jul-1984</v>
      </c>
      <c r="M1478" s="7">
        <f>VLOOKUP(A1478,'Data Analysis'!A1477:Q3812,14,FALSE)</f>
        <v>7133.9</v>
      </c>
      <c r="N1478" s="7" t="str">
        <f>VLOOKUP(A1478,'Data Analysis'!A1477:Q3812,16,FALSE)</f>
        <v>tier - 2</v>
      </c>
      <c r="O1478" s="7" t="str">
        <f>VLOOKUP(A1478,'Data Analysis'!A1477:Q3812,15,FALSE)</f>
        <v>tier - 1</v>
      </c>
      <c r="P1478" s="7">
        <f>VLOOKUP(A1478,'Data Analysis'!A1477:Q3812,2,FALSE)</f>
        <v>38</v>
      </c>
      <c r="Q1478" s="7">
        <f>VLOOKUP(A1479,'Data Analysis'!A1478:Q3813,2,FALSE)</f>
        <v>29</v>
      </c>
    </row>
    <row r="1479" ht="15.6" spans="1:17">
      <c r="A1479" s="9" t="s">
        <v>2956</v>
      </c>
      <c r="B1479" s="7" t="str">
        <f>VLOOKUP(A1479,'Data Analysis'!A1478:Q3813,4,FALSE)</f>
        <v>  Michael A</v>
      </c>
      <c r="C1479" s="7">
        <f>VLOOKUP(A1479,'Data Analysis'!A1478:Q3813,5,FALSE)</f>
        <v>34.64</v>
      </c>
      <c r="D1479" s="7">
        <f>VLOOKUP(A1479,'Data Analysis'!A1478:Q3813,6,FALSE)</f>
        <v>4.88</v>
      </c>
      <c r="E1479" s="7" t="str">
        <f>VLOOKUP(A1479,'Data Analysis'!A1478:Q3813,7,FALSE)</f>
        <v>No</v>
      </c>
      <c r="F1479" s="7" t="str">
        <f>VLOOKUP(A1479,'Data Analysis'!A1478:Q3813,9,FALSE)</f>
        <v>No</v>
      </c>
      <c r="G1479" s="7" t="str">
        <f>VLOOKUP(A1479,'Data Analysis'!A1478:Q3813,8,FALSE)</f>
        <v>Yes</v>
      </c>
      <c r="H1479" s="7">
        <f>VLOOKUP(A1479,'Data Analysis'!A1478:Q3813,10,FALSE)</f>
        <v>1</v>
      </c>
      <c r="I1479" s="7" t="str">
        <f>VLOOKUP(A1479,'Data Analysis'!A1478:Q3813,17,FALSE)</f>
        <v>No</v>
      </c>
      <c r="J1479" s="7" t="str">
        <f>VLOOKUP(A1479,'Data Analysis'!A1478:Q3813,11,FALSE)</f>
        <v>Obesity</v>
      </c>
      <c r="K1479" s="7" t="str">
        <f>VLOOKUP(A1479,'Data Analysis'!A1478:Q3813,12,FALSE)</f>
        <v>Normal</v>
      </c>
      <c r="L1479" s="7" t="str">
        <f>VLOOKUP(A1479,'Data Analysis'!A1478:Q3813,13,FALSE)</f>
        <v>1-Aug-1993</v>
      </c>
      <c r="M1479" s="7">
        <f>VLOOKUP(A1479,'Data Analysis'!A1478:Q3813,14,FALSE)</f>
        <v>7128.64</v>
      </c>
      <c r="N1479" s="7" t="str">
        <f>VLOOKUP(A1479,'Data Analysis'!A1478:Q3813,16,FALSE)</f>
        <v>tier - 2</v>
      </c>
      <c r="O1479" s="7" t="str">
        <f>VLOOKUP(A1479,'Data Analysis'!A1478:Q3813,15,FALSE)</f>
        <v>tier - 2</v>
      </c>
      <c r="P1479" s="7">
        <f>VLOOKUP(A1479,'Data Analysis'!A1478:Q3813,2,FALSE)</f>
        <v>29</v>
      </c>
      <c r="Q1479" s="7">
        <f>VLOOKUP(A1480,'Data Analysis'!A1479:Q3814,2,FALSE)</f>
        <v>54</v>
      </c>
    </row>
    <row r="1480" ht="15.6" spans="1:17">
      <c r="A1480" s="9" t="s">
        <v>2958</v>
      </c>
      <c r="B1480" s="7" t="str">
        <f>VLOOKUP(A1480,'Data Analysis'!A1479:Q3814,4,FALSE)</f>
        <v>  Byron A</v>
      </c>
      <c r="C1480" s="7">
        <f>VLOOKUP(A1480,'Data Analysis'!A1479:Q3814,5,FALSE)</f>
        <v>18.75</v>
      </c>
      <c r="D1480" s="7">
        <f>VLOOKUP(A1480,'Data Analysis'!A1479:Q3814,6,FALSE)</f>
        <v>6.72</v>
      </c>
      <c r="E1480" s="7" t="str">
        <f>VLOOKUP(A1480,'Data Analysis'!A1479:Q3814,7,FALSE)</f>
        <v>No</v>
      </c>
      <c r="F1480" s="7" t="str">
        <f>VLOOKUP(A1480,'Data Analysis'!A1479:Q3814,9,FALSE)</f>
        <v>No</v>
      </c>
      <c r="G1480" s="7" t="str">
        <f>VLOOKUP(A1480,'Data Analysis'!A1479:Q3814,8,FALSE)</f>
        <v>No</v>
      </c>
      <c r="H1480" s="7">
        <f>VLOOKUP(A1480,'Data Analysis'!A1479:Q3814,10,FALSE)</f>
        <v>0</v>
      </c>
      <c r="I1480" s="7" t="str">
        <f>VLOOKUP(A1480,'Data Analysis'!A1479:Q3814,17,FALSE)</f>
        <v>No</v>
      </c>
      <c r="J1480" s="7" t="str">
        <f>VLOOKUP(A1480,'Data Analysis'!A1479:Q3814,11,FALSE)</f>
        <v>Obesity</v>
      </c>
      <c r="K1480" s="7" t="str">
        <f>VLOOKUP(A1480,'Data Analysis'!A1479:Q3814,12,FALSE)</f>
        <v>Diabetes</v>
      </c>
      <c r="L1480" s="7" t="str">
        <f>VLOOKUP(A1480,'Data Analysis'!A1479:Q3814,13,FALSE)</f>
        <v>29-Jun-1968</v>
      </c>
      <c r="M1480" s="7">
        <f>VLOOKUP(A1480,'Data Analysis'!A1479:Q3814,14,FALSE)</f>
        <v>7125.25</v>
      </c>
      <c r="N1480" s="7" t="str">
        <f>VLOOKUP(A1480,'Data Analysis'!A1479:Q3814,16,FALSE)</f>
        <v>tier - 3</v>
      </c>
      <c r="O1480" s="7" t="str">
        <f>VLOOKUP(A1480,'Data Analysis'!A1479:Q3814,15,FALSE)</f>
        <v>tier - 2</v>
      </c>
      <c r="P1480" s="7">
        <f>VLOOKUP(A1480,'Data Analysis'!A1479:Q3814,2,FALSE)</f>
        <v>54</v>
      </c>
      <c r="Q1480" s="7">
        <f>VLOOKUP(A1481,'Data Analysis'!A1480:Q3815,2,FALSE)</f>
        <v>35</v>
      </c>
    </row>
    <row r="1481" ht="15.6" spans="1:17">
      <c r="A1481" s="9" t="s">
        <v>2960</v>
      </c>
      <c r="B1481" s="7" t="str">
        <f>VLOOKUP(A1481,'Data Analysis'!A1480:Q3815,4,FALSE)</f>
        <v>  Carine A</v>
      </c>
      <c r="C1481" s="7">
        <f>VLOOKUP(A1481,'Data Analysis'!A1480:Q3815,5,FALSE)</f>
        <v>26.48</v>
      </c>
      <c r="D1481" s="7">
        <f>VLOOKUP(A1481,'Data Analysis'!A1480:Q3815,6,FALSE)</f>
        <v>4.2</v>
      </c>
      <c r="E1481" s="7" t="str">
        <f>VLOOKUP(A1481,'Data Analysis'!A1480:Q3815,7,FALSE)</f>
        <v>No</v>
      </c>
      <c r="F1481" s="7" t="str">
        <f>VLOOKUP(A1481,'Data Analysis'!A1480:Q3815,9,FALSE)</f>
        <v>No</v>
      </c>
      <c r="G1481" s="7" t="str">
        <f>VLOOKUP(A1481,'Data Analysis'!A1480:Q3815,8,FALSE)</f>
        <v>No</v>
      </c>
      <c r="H1481" s="7">
        <f>VLOOKUP(A1481,'Data Analysis'!A1480:Q3815,10,FALSE)</f>
        <v>1</v>
      </c>
      <c r="I1481" s="7" t="str">
        <f>VLOOKUP(A1481,'Data Analysis'!A1480:Q3815,17,FALSE)</f>
        <v>No</v>
      </c>
      <c r="J1481" s="7" t="str">
        <f>VLOOKUP(A1481,'Data Analysis'!A1480:Q3815,11,FALSE)</f>
        <v>Obesity</v>
      </c>
      <c r="K1481" s="7" t="str">
        <f>VLOOKUP(A1481,'Data Analysis'!A1480:Q3815,12,FALSE)</f>
        <v>Normal</v>
      </c>
      <c r="L1481" s="7" t="str">
        <f>VLOOKUP(A1481,'Data Analysis'!A1480:Q3815,13,FALSE)</f>
        <v>11-Aug-1987</v>
      </c>
      <c r="M1481" s="7">
        <f>VLOOKUP(A1481,'Data Analysis'!A1480:Q3815,14,FALSE)</f>
        <v>7106.81</v>
      </c>
      <c r="N1481" s="7" t="str">
        <f>VLOOKUP(A1481,'Data Analysis'!A1480:Q3815,16,FALSE)</f>
        <v>tier - 2</v>
      </c>
      <c r="O1481" s="7" t="str">
        <f>VLOOKUP(A1481,'Data Analysis'!A1480:Q3815,15,FALSE)</f>
        <v>tier - 1</v>
      </c>
      <c r="P1481" s="7">
        <f>VLOOKUP(A1481,'Data Analysis'!A1480:Q3815,2,FALSE)</f>
        <v>35</v>
      </c>
      <c r="Q1481" s="7">
        <f>VLOOKUP(A1482,'Data Analysis'!A1481:Q3816,2,FALSE)</f>
        <v>30</v>
      </c>
    </row>
    <row r="1482" ht="15.6" spans="1:17">
      <c r="A1482" s="9" t="s">
        <v>2962</v>
      </c>
      <c r="B1482" s="7" t="str">
        <f>VLOOKUP(A1482,'Data Analysis'!A1481:Q3816,4,FALSE)</f>
        <v>  Nathaniel</v>
      </c>
      <c r="C1482" s="7">
        <f>VLOOKUP(A1482,'Data Analysis'!A1481:Q3816,5,FALSE)</f>
        <v>34.83</v>
      </c>
      <c r="D1482" s="7">
        <f>VLOOKUP(A1482,'Data Analysis'!A1481:Q3816,6,FALSE)</f>
        <v>5.79</v>
      </c>
      <c r="E1482" s="7" t="str">
        <f>VLOOKUP(A1482,'Data Analysis'!A1481:Q3816,7,FALSE)</f>
        <v>No</v>
      </c>
      <c r="F1482" s="7" t="str">
        <f>VLOOKUP(A1482,'Data Analysis'!A1481:Q3816,9,FALSE)</f>
        <v>No</v>
      </c>
      <c r="G1482" s="7" t="str">
        <f>VLOOKUP(A1482,'Data Analysis'!A1481:Q3816,8,FALSE)</f>
        <v>No</v>
      </c>
      <c r="H1482" s="7">
        <f>VLOOKUP(A1482,'Data Analysis'!A1481:Q3816,10,FALSE)</f>
        <v>1</v>
      </c>
      <c r="I1482" s="7" t="str">
        <f>VLOOKUP(A1482,'Data Analysis'!A1481:Q3816,17,FALSE)</f>
        <v>No</v>
      </c>
      <c r="J1482" s="7" t="str">
        <f>VLOOKUP(A1482,'Data Analysis'!A1481:Q3816,11,FALSE)</f>
        <v>Overweight</v>
      </c>
      <c r="K1482" s="7" t="str">
        <f>VLOOKUP(A1482,'Data Analysis'!A1481:Q3816,12,FALSE)</f>
        <v>Prediabetes</v>
      </c>
      <c r="L1482" s="7" t="str">
        <f>VLOOKUP(A1482,'Data Analysis'!A1481:Q3816,13,FALSE)</f>
        <v>18-Jun-1992</v>
      </c>
      <c r="M1482" s="7">
        <f>VLOOKUP(A1482,'Data Analysis'!A1481:Q3816,14,FALSE)</f>
        <v>7096.98</v>
      </c>
      <c r="N1482" s="7" t="str">
        <f>VLOOKUP(A1482,'Data Analysis'!A1481:Q3816,16,FALSE)</f>
        <v>tier - 2</v>
      </c>
      <c r="O1482" s="7" t="str">
        <f>VLOOKUP(A1482,'Data Analysis'!A1481:Q3816,15,FALSE)</f>
        <v>tier - 2</v>
      </c>
      <c r="P1482" s="7">
        <f>VLOOKUP(A1482,'Data Analysis'!A1481:Q3816,2,FALSE)</f>
        <v>30</v>
      </c>
      <c r="Q1482" s="7">
        <f>VLOOKUP(A1483,'Data Analysis'!A1482:Q3817,2,FALSE)</f>
        <v>40</v>
      </c>
    </row>
    <row r="1483" ht="15.6" spans="1:17">
      <c r="A1483" s="9" t="s">
        <v>2964</v>
      </c>
      <c r="B1483" s="7" t="str">
        <f>VLOOKUP(A1483,'Data Analysis'!A1482:Q3817,4,FALSE)</f>
        <v>  Lindsay A</v>
      </c>
      <c r="C1483" s="7">
        <f>VLOOKUP(A1483,'Data Analysis'!A1482:Q3817,5,FALSE)</f>
        <v>25.46</v>
      </c>
      <c r="D1483" s="7">
        <f>VLOOKUP(A1483,'Data Analysis'!A1482:Q3817,6,FALSE)</f>
        <v>4.29</v>
      </c>
      <c r="E1483" s="7" t="str">
        <f>VLOOKUP(A1483,'Data Analysis'!A1482:Q3817,7,FALSE)</f>
        <v>No</v>
      </c>
      <c r="F1483" s="7" t="str">
        <f>VLOOKUP(A1483,'Data Analysis'!A1482:Q3817,9,FALSE)</f>
        <v>No</v>
      </c>
      <c r="G1483" s="7" t="str">
        <f>VLOOKUP(A1483,'Data Analysis'!A1482:Q3817,8,FALSE)</f>
        <v>No</v>
      </c>
      <c r="H1483" s="7">
        <f>VLOOKUP(A1483,'Data Analysis'!A1482:Q3817,10,FALSE)</f>
        <v>0</v>
      </c>
      <c r="I1483" s="7" t="str">
        <f>VLOOKUP(A1483,'Data Analysis'!A1482:Q3817,17,FALSE)</f>
        <v>No</v>
      </c>
      <c r="J1483" s="7" t="str">
        <f>VLOOKUP(A1483,'Data Analysis'!A1482:Q3817,11,FALSE)</f>
        <v>Obesity</v>
      </c>
      <c r="K1483" s="7" t="str">
        <f>VLOOKUP(A1483,'Data Analysis'!A1482:Q3817,12,FALSE)</f>
        <v>Normal</v>
      </c>
      <c r="L1483" s="7" t="str">
        <f>VLOOKUP(A1483,'Data Analysis'!A1482:Q3817,13,FALSE)</f>
        <v>6-Oct-1982</v>
      </c>
      <c r="M1483" s="7">
        <f>VLOOKUP(A1483,'Data Analysis'!A1482:Q3817,14,FALSE)</f>
        <v>7077.19</v>
      </c>
      <c r="N1483" s="7" t="str">
        <f>VLOOKUP(A1483,'Data Analysis'!A1482:Q3817,16,FALSE)</f>
        <v>tier - 2</v>
      </c>
      <c r="O1483" s="7" t="str">
        <f>VLOOKUP(A1483,'Data Analysis'!A1482:Q3817,15,FALSE)</f>
        <v>tier - 3</v>
      </c>
      <c r="P1483" s="7">
        <f>VLOOKUP(A1483,'Data Analysis'!A1482:Q3817,2,FALSE)</f>
        <v>40</v>
      </c>
      <c r="Q1483" s="7">
        <f>VLOOKUP(A1484,'Data Analysis'!A1483:Q3818,2,FALSE)</f>
        <v>44</v>
      </c>
    </row>
    <row r="1484" ht="15.6" spans="1:17">
      <c r="A1484" s="9" t="s">
        <v>2966</v>
      </c>
      <c r="B1484" s="7" t="str">
        <f>VLOOKUP(A1484,'Data Analysis'!A1483:Q3818,4,FALSE)</f>
        <v>  Justin R</v>
      </c>
      <c r="C1484" s="7">
        <f>VLOOKUP(A1484,'Data Analysis'!A1483:Q3818,5,FALSE)</f>
        <v>23.31</v>
      </c>
      <c r="D1484" s="7">
        <f>VLOOKUP(A1484,'Data Analysis'!A1483:Q3818,6,FALSE)</f>
        <v>8.27</v>
      </c>
      <c r="E1484" s="7" t="str">
        <f>VLOOKUP(A1484,'Data Analysis'!A1483:Q3818,7,FALSE)</f>
        <v>No</v>
      </c>
      <c r="F1484" s="7" t="str">
        <f>VLOOKUP(A1484,'Data Analysis'!A1483:Q3818,9,FALSE)</f>
        <v>No</v>
      </c>
      <c r="G1484" s="7" t="str">
        <f>VLOOKUP(A1484,'Data Analysis'!A1483:Q3818,8,FALSE)</f>
        <v>No</v>
      </c>
      <c r="H1484" s="7">
        <f>VLOOKUP(A1484,'Data Analysis'!A1483:Q3818,10,FALSE)</f>
        <v>0</v>
      </c>
      <c r="I1484" s="7" t="str">
        <f>VLOOKUP(A1484,'Data Analysis'!A1483:Q3818,17,FALSE)</f>
        <v>No</v>
      </c>
      <c r="J1484" s="7" t="str">
        <f>VLOOKUP(A1484,'Data Analysis'!A1483:Q3818,11,FALSE)</f>
        <v>Obesity</v>
      </c>
      <c r="K1484" s="7" t="str">
        <f>VLOOKUP(A1484,'Data Analysis'!A1483:Q3818,12,FALSE)</f>
        <v>Diabetes</v>
      </c>
      <c r="L1484" s="7" t="str">
        <f>VLOOKUP(A1484,'Data Analysis'!A1483:Q3818,13,FALSE)</f>
        <v>24-Jun-1978</v>
      </c>
      <c r="M1484" s="7">
        <f>VLOOKUP(A1484,'Data Analysis'!A1483:Q3818,14,FALSE)</f>
        <v>7054.41</v>
      </c>
      <c r="N1484" s="7" t="str">
        <f>VLOOKUP(A1484,'Data Analysis'!A1483:Q3818,16,FALSE)</f>
        <v>tier - 2</v>
      </c>
      <c r="O1484" s="7" t="str">
        <f>VLOOKUP(A1484,'Data Analysis'!A1483:Q3818,15,FALSE)</f>
        <v>tier - 2</v>
      </c>
      <c r="P1484" s="7">
        <f>VLOOKUP(A1484,'Data Analysis'!A1483:Q3818,2,FALSE)</f>
        <v>44</v>
      </c>
      <c r="Q1484" s="7">
        <f>VLOOKUP(A1485,'Data Analysis'!A1484:Q3819,2,FALSE)</f>
        <v>42</v>
      </c>
    </row>
    <row r="1485" ht="15.6" spans="1:17">
      <c r="A1485" s="9" t="s">
        <v>2968</v>
      </c>
      <c r="B1485" s="7" t="str">
        <f>VLOOKUP(A1485,'Data Analysis'!A1484:Q3819,4,FALSE)</f>
        <v>  Casey</v>
      </c>
      <c r="C1485" s="7">
        <f>VLOOKUP(A1485,'Data Analysis'!A1484:Q3819,5,FALSE)</f>
        <v>29</v>
      </c>
      <c r="D1485" s="7">
        <f>VLOOKUP(A1485,'Data Analysis'!A1484:Q3819,6,FALSE)</f>
        <v>4.56</v>
      </c>
      <c r="E1485" s="7" t="str">
        <f>VLOOKUP(A1485,'Data Analysis'!A1484:Q3819,7,FALSE)</f>
        <v>No</v>
      </c>
      <c r="F1485" s="7" t="str">
        <f>VLOOKUP(A1485,'Data Analysis'!A1484:Q3819,9,FALSE)</f>
        <v>No</v>
      </c>
      <c r="G1485" s="7" t="str">
        <f>VLOOKUP(A1485,'Data Analysis'!A1484:Q3819,8,FALSE)</f>
        <v>No</v>
      </c>
      <c r="H1485" s="7">
        <f>VLOOKUP(A1485,'Data Analysis'!A1484:Q3819,10,FALSE)</f>
        <v>0</v>
      </c>
      <c r="I1485" s="7" t="str">
        <f>VLOOKUP(A1485,'Data Analysis'!A1484:Q3819,17,FALSE)</f>
        <v>No</v>
      </c>
      <c r="J1485" s="7" t="str">
        <f>VLOOKUP(A1485,'Data Analysis'!A1484:Q3819,11,FALSE)</f>
        <v>Obesity</v>
      </c>
      <c r="K1485" s="7" t="str">
        <f>VLOOKUP(A1485,'Data Analysis'!A1484:Q3819,12,FALSE)</f>
        <v>Normal</v>
      </c>
      <c r="L1485" s="7" t="str">
        <f>VLOOKUP(A1485,'Data Analysis'!A1484:Q3819,13,FALSE)</f>
        <v>28-Jun-1980</v>
      </c>
      <c r="M1485" s="7">
        <f>VLOOKUP(A1485,'Data Analysis'!A1484:Q3819,14,FALSE)</f>
        <v>7050.64</v>
      </c>
      <c r="N1485" s="7" t="str">
        <f>VLOOKUP(A1485,'Data Analysis'!A1484:Q3819,16,FALSE)</f>
        <v>tier - 2</v>
      </c>
      <c r="O1485" s="7" t="str">
        <f>VLOOKUP(A1485,'Data Analysis'!A1484:Q3819,15,FALSE)</f>
        <v>tier - 3</v>
      </c>
      <c r="P1485" s="7">
        <f>VLOOKUP(A1485,'Data Analysis'!A1484:Q3819,2,FALSE)</f>
        <v>42</v>
      </c>
      <c r="Q1485" s="7">
        <f>VLOOKUP(A1486,'Data Analysis'!A1485:Q3820,2,FALSE)</f>
        <v>42</v>
      </c>
    </row>
    <row r="1486" ht="15.6" spans="1:17">
      <c r="A1486" s="9" t="s">
        <v>2970</v>
      </c>
      <c r="B1486" s="7" t="str">
        <f>VLOOKUP(A1486,'Data Analysis'!A1485:Q3820,4,FALSE)</f>
        <v>  Amanda L</v>
      </c>
      <c r="C1486" s="7">
        <f>VLOOKUP(A1486,'Data Analysis'!A1485:Q3820,5,FALSE)</f>
        <v>32.87</v>
      </c>
      <c r="D1486" s="7">
        <f>VLOOKUP(A1486,'Data Analysis'!A1485:Q3820,6,FALSE)</f>
        <v>5.33</v>
      </c>
      <c r="E1486" s="7" t="str">
        <f>VLOOKUP(A1486,'Data Analysis'!A1485:Q3820,7,FALSE)</f>
        <v>No</v>
      </c>
      <c r="F1486" s="7" t="str">
        <f>VLOOKUP(A1486,'Data Analysis'!A1485:Q3820,9,FALSE)</f>
        <v>No</v>
      </c>
      <c r="G1486" s="7" t="str">
        <f>VLOOKUP(A1486,'Data Analysis'!A1485:Q3820,8,FALSE)</f>
        <v>No</v>
      </c>
      <c r="H1486" s="7">
        <f>VLOOKUP(A1486,'Data Analysis'!A1485:Q3820,10,FALSE)</f>
        <v>0</v>
      </c>
      <c r="I1486" s="7" t="str">
        <f>VLOOKUP(A1486,'Data Analysis'!A1485:Q3820,17,FALSE)</f>
        <v>No</v>
      </c>
      <c r="J1486" s="7" t="str">
        <f>VLOOKUP(A1486,'Data Analysis'!A1485:Q3820,11,FALSE)</f>
        <v>Overweight</v>
      </c>
      <c r="K1486" s="7" t="str">
        <f>VLOOKUP(A1486,'Data Analysis'!A1485:Q3820,12,FALSE)</f>
        <v>Normal</v>
      </c>
      <c r="L1486" s="7" t="str">
        <f>VLOOKUP(A1486,'Data Analysis'!A1485:Q3820,13,FALSE)</f>
        <v>21-Jul-1980</v>
      </c>
      <c r="M1486" s="7">
        <f>VLOOKUP(A1486,'Data Analysis'!A1485:Q3820,14,FALSE)</f>
        <v>7050.02</v>
      </c>
      <c r="N1486" s="7" t="str">
        <f>VLOOKUP(A1486,'Data Analysis'!A1485:Q3820,16,FALSE)</f>
        <v>tier - 2</v>
      </c>
      <c r="O1486" s="7" t="str">
        <f>VLOOKUP(A1486,'Data Analysis'!A1485:Q3820,15,FALSE)</f>
        <v>tier - 1</v>
      </c>
      <c r="P1486" s="7">
        <f>VLOOKUP(A1486,'Data Analysis'!A1485:Q3820,2,FALSE)</f>
        <v>42</v>
      </c>
      <c r="Q1486" s="7">
        <f>VLOOKUP(A1487,'Data Analysis'!A1486:Q3821,2,FALSE)</f>
        <v>42</v>
      </c>
    </row>
    <row r="1487" ht="15.6" spans="1:17">
      <c r="A1487" s="9" t="s">
        <v>2972</v>
      </c>
      <c r="B1487" s="7" t="str">
        <f>VLOOKUP(A1487,'Data Analysis'!A1486:Q3821,4,FALSE)</f>
        <v>  Ayako N</v>
      </c>
      <c r="C1487" s="7">
        <f>VLOOKUP(A1487,'Data Analysis'!A1486:Q3821,5,FALSE)</f>
        <v>26.18</v>
      </c>
      <c r="D1487" s="7">
        <f>VLOOKUP(A1487,'Data Analysis'!A1486:Q3821,6,FALSE)</f>
        <v>5.63</v>
      </c>
      <c r="E1487" s="7" t="str">
        <f>VLOOKUP(A1487,'Data Analysis'!A1486:Q3821,7,FALSE)</f>
        <v>No</v>
      </c>
      <c r="F1487" s="7" t="str">
        <f>VLOOKUP(A1487,'Data Analysis'!A1486:Q3821,9,FALSE)</f>
        <v>No</v>
      </c>
      <c r="G1487" s="7" t="str">
        <f>VLOOKUP(A1487,'Data Analysis'!A1486:Q3821,8,FALSE)</f>
        <v>No</v>
      </c>
      <c r="H1487" s="7">
        <f>VLOOKUP(A1487,'Data Analysis'!A1486:Q3821,10,FALSE)</f>
        <v>0</v>
      </c>
      <c r="I1487" s="7" t="str">
        <f>VLOOKUP(A1487,'Data Analysis'!A1486:Q3821,17,FALSE)</f>
        <v>No</v>
      </c>
      <c r="J1487" s="7" t="str">
        <f>VLOOKUP(A1487,'Data Analysis'!A1486:Q3821,11,FALSE)</f>
        <v>Overweight</v>
      </c>
      <c r="K1487" s="7" t="str">
        <f>VLOOKUP(A1487,'Data Analysis'!A1486:Q3821,12,FALSE)</f>
        <v>Normal</v>
      </c>
      <c r="L1487" s="7" t="str">
        <f>VLOOKUP(A1487,'Data Analysis'!A1486:Q3821,13,FALSE)</f>
        <v>22-Oct-1980</v>
      </c>
      <c r="M1487" s="7">
        <f>VLOOKUP(A1487,'Data Analysis'!A1486:Q3821,14,FALSE)</f>
        <v>7046.72</v>
      </c>
      <c r="N1487" s="7" t="str">
        <f>VLOOKUP(A1487,'Data Analysis'!A1486:Q3821,16,FALSE)</f>
        <v>tier - 2</v>
      </c>
      <c r="O1487" s="7" t="str">
        <f>VLOOKUP(A1487,'Data Analysis'!A1486:Q3821,15,FALSE)</f>
        <v>tier - 3</v>
      </c>
      <c r="P1487" s="7">
        <f>VLOOKUP(A1487,'Data Analysis'!A1486:Q3821,2,FALSE)</f>
        <v>42</v>
      </c>
      <c r="Q1487" s="7">
        <f>VLOOKUP(A1488,'Data Analysis'!A1487:Q3822,2,FALSE)</f>
        <v>42</v>
      </c>
    </row>
    <row r="1488" ht="15.6" spans="1:17">
      <c r="A1488" s="9" t="s">
        <v>2974</v>
      </c>
      <c r="B1488" s="7" t="str">
        <f>VLOOKUP(A1488,'Data Analysis'!A1487:Q3822,4,FALSE)</f>
        <v>  Emilee</v>
      </c>
      <c r="C1488" s="7">
        <f>VLOOKUP(A1488,'Data Analysis'!A1487:Q3822,5,FALSE)</f>
        <v>25.3</v>
      </c>
      <c r="D1488" s="7">
        <f>VLOOKUP(A1488,'Data Analysis'!A1487:Q3822,6,FALSE)</f>
        <v>5.12</v>
      </c>
      <c r="E1488" s="7" t="str">
        <f>VLOOKUP(A1488,'Data Analysis'!A1487:Q3822,7,FALSE)</f>
        <v>No</v>
      </c>
      <c r="F1488" s="7" t="str">
        <f>VLOOKUP(A1488,'Data Analysis'!A1487:Q3822,9,FALSE)</f>
        <v>No</v>
      </c>
      <c r="G1488" s="7" t="str">
        <f>VLOOKUP(A1488,'Data Analysis'!A1487:Q3822,8,FALSE)</f>
        <v>No</v>
      </c>
      <c r="H1488" s="7">
        <f>VLOOKUP(A1488,'Data Analysis'!A1487:Q3822,10,FALSE)</f>
        <v>0</v>
      </c>
      <c r="I1488" s="7" t="str">
        <f>VLOOKUP(A1488,'Data Analysis'!A1487:Q3822,17,FALSE)</f>
        <v>No</v>
      </c>
      <c r="J1488" s="7" t="str">
        <f>VLOOKUP(A1488,'Data Analysis'!A1487:Q3822,11,FALSE)</f>
        <v>Overweight</v>
      </c>
      <c r="K1488" s="7" t="str">
        <f>VLOOKUP(A1488,'Data Analysis'!A1487:Q3822,12,FALSE)</f>
        <v>Normal</v>
      </c>
      <c r="L1488" s="7" t="str">
        <f>VLOOKUP(A1488,'Data Analysis'!A1487:Q3822,13,FALSE)</f>
        <v>26-Jul-1980</v>
      </c>
      <c r="M1488" s="7">
        <f>VLOOKUP(A1488,'Data Analysis'!A1487:Q3822,14,FALSE)</f>
        <v>7045.5</v>
      </c>
      <c r="N1488" s="7" t="str">
        <f>VLOOKUP(A1488,'Data Analysis'!A1487:Q3822,16,FALSE)</f>
        <v>tier - 2</v>
      </c>
      <c r="O1488" s="7" t="str">
        <f>VLOOKUP(A1488,'Data Analysis'!A1487:Q3822,15,FALSE)</f>
        <v>tier - 1</v>
      </c>
      <c r="P1488" s="7">
        <f>VLOOKUP(A1488,'Data Analysis'!A1487:Q3822,2,FALSE)</f>
        <v>42</v>
      </c>
      <c r="Q1488" s="7">
        <f>VLOOKUP(A1489,'Data Analysis'!A1488:Q3823,2,FALSE)</f>
        <v>27</v>
      </c>
    </row>
    <row r="1489" ht="15.6" spans="1:17">
      <c r="A1489" s="9" t="s">
        <v>2976</v>
      </c>
      <c r="B1489" s="7" t="str">
        <f>VLOOKUP(A1489,'Data Analysis'!A1488:Q3823,4,FALSE)</f>
        <v>  Stephen M</v>
      </c>
      <c r="C1489" s="7">
        <f>VLOOKUP(A1489,'Data Analysis'!A1488:Q3823,5,FALSE)</f>
        <v>36.94</v>
      </c>
      <c r="D1489" s="7">
        <f>VLOOKUP(A1489,'Data Analysis'!A1488:Q3823,6,FALSE)</f>
        <v>5.15</v>
      </c>
      <c r="E1489" s="7" t="str">
        <f>VLOOKUP(A1489,'Data Analysis'!A1488:Q3823,7,FALSE)</f>
        <v>yes</v>
      </c>
      <c r="F1489" s="7" t="str">
        <f>VLOOKUP(A1489,'Data Analysis'!A1488:Q3823,9,FALSE)</f>
        <v>No</v>
      </c>
      <c r="G1489" s="7" t="str">
        <f>VLOOKUP(A1489,'Data Analysis'!A1488:Q3823,8,FALSE)</f>
        <v>No</v>
      </c>
      <c r="H1489" s="7">
        <f>VLOOKUP(A1489,'Data Analysis'!A1488:Q3823,10,FALSE)</f>
        <v>1</v>
      </c>
      <c r="I1489" s="7" t="str">
        <f>VLOOKUP(A1489,'Data Analysis'!A1488:Q3823,17,FALSE)</f>
        <v>No</v>
      </c>
      <c r="J1489" s="7" t="str">
        <f>VLOOKUP(A1489,'Data Analysis'!A1488:Q3823,11,FALSE)</f>
        <v>Obesity</v>
      </c>
      <c r="K1489" s="7" t="str">
        <f>VLOOKUP(A1489,'Data Analysis'!A1488:Q3823,12,FALSE)</f>
        <v>Normal</v>
      </c>
      <c r="L1489" s="7" t="str">
        <f>VLOOKUP(A1489,'Data Analysis'!A1488:Q3823,13,FALSE)</f>
        <v>29-Oct-1995</v>
      </c>
      <c r="M1489" s="7">
        <f>VLOOKUP(A1489,'Data Analysis'!A1488:Q3823,14,FALSE)</f>
        <v>7042.11</v>
      </c>
      <c r="N1489" s="7" t="str">
        <f>VLOOKUP(A1489,'Data Analysis'!A1488:Q3823,16,FALSE)</f>
        <v>tier - 2</v>
      </c>
      <c r="O1489" s="7" t="str">
        <f>VLOOKUP(A1489,'Data Analysis'!A1488:Q3823,15,FALSE)</f>
        <v>tier - 3</v>
      </c>
      <c r="P1489" s="7">
        <f>VLOOKUP(A1489,'Data Analysis'!A1488:Q3823,2,FALSE)</f>
        <v>27</v>
      </c>
      <c r="Q1489" s="7">
        <f>VLOOKUP(A1490,'Data Analysis'!A1489:Q3824,2,FALSE)</f>
        <v>45</v>
      </c>
    </row>
    <row r="1490" ht="15.6" spans="1:17">
      <c r="A1490" s="9" t="s">
        <v>2978</v>
      </c>
      <c r="B1490" s="7" t="str">
        <f>VLOOKUP(A1490,'Data Analysis'!A1489:Q3824,4,FALSE)</f>
        <v>  Annemarie A</v>
      </c>
      <c r="C1490" s="7">
        <f>VLOOKUP(A1490,'Data Analysis'!A1489:Q3824,5,FALSE)</f>
        <v>22.86</v>
      </c>
      <c r="D1490" s="7">
        <f>VLOOKUP(A1490,'Data Analysis'!A1489:Q3824,6,FALSE)</f>
        <v>7.5</v>
      </c>
      <c r="E1490" s="7" t="str">
        <f>VLOOKUP(A1490,'Data Analysis'!A1489:Q3824,7,FALSE)</f>
        <v>No</v>
      </c>
      <c r="F1490" s="7" t="str">
        <f>VLOOKUP(A1490,'Data Analysis'!A1489:Q3824,9,FALSE)</f>
        <v>No</v>
      </c>
      <c r="G1490" s="7" t="str">
        <f>VLOOKUP(A1490,'Data Analysis'!A1489:Q3824,8,FALSE)</f>
        <v>No</v>
      </c>
      <c r="H1490" s="7">
        <f>VLOOKUP(A1490,'Data Analysis'!A1489:Q3824,10,FALSE)</f>
        <v>0</v>
      </c>
      <c r="I1490" s="7" t="str">
        <f>VLOOKUP(A1490,'Data Analysis'!A1489:Q3824,17,FALSE)</f>
        <v>No</v>
      </c>
      <c r="J1490" s="7" t="str">
        <f>VLOOKUP(A1490,'Data Analysis'!A1489:Q3824,11,FALSE)</f>
        <v>Normal Weight</v>
      </c>
      <c r="K1490" s="7" t="str">
        <f>VLOOKUP(A1490,'Data Analysis'!A1489:Q3824,12,FALSE)</f>
        <v>Diabetes</v>
      </c>
      <c r="L1490" s="7" t="str">
        <f>VLOOKUP(A1490,'Data Analysis'!A1489:Q3824,13,FALSE)</f>
        <v>2-Jun-1978</v>
      </c>
      <c r="M1490" s="7">
        <f>VLOOKUP(A1490,'Data Analysis'!A1489:Q3824,14,FALSE)</f>
        <v>7033.08</v>
      </c>
      <c r="N1490" s="7" t="str">
        <f>VLOOKUP(A1490,'Data Analysis'!A1489:Q3824,16,FALSE)</f>
        <v>tier - 2</v>
      </c>
      <c r="O1490" s="7" t="str">
        <f>VLOOKUP(A1490,'Data Analysis'!A1489:Q3824,15,FALSE)</f>
        <v>tier - 2</v>
      </c>
      <c r="P1490" s="7">
        <f>VLOOKUP(A1490,'Data Analysis'!A1489:Q3824,2,FALSE)</f>
        <v>45</v>
      </c>
      <c r="Q1490" s="7">
        <f>VLOOKUP(A1491,'Data Analysis'!A1490:Q3825,2,FALSE)</f>
        <v>53</v>
      </c>
    </row>
    <row r="1491" ht="15.6" spans="1:17">
      <c r="A1491" s="9" t="s">
        <v>2980</v>
      </c>
      <c r="B1491" s="7" t="str">
        <f>VLOOKUP(A1491,'Data Analysis'!A1490:Q3825,4,FALSE)</f>
        <v>  Ashley R</v>
      </c>
      <c r="C1491" s="7">
        <f>VLOOKUP(A1491,'Data Analysis'!A1490:Q3825,5,FALSE)</f>
        <v>18.76</v>
      </c>
      <c r="D1491" s="7">
        <f>VLOOKUP(A1491,'Data Analysis'!A1490:Q3825,6,FALSE)</f>
        <v>4.88</v>
      </c>
      <c r="E1491" s="7" t="str">
        <f>VLOOKUP(A1491,'Data Analysis'!A1490:Q3825,7,FALSE)</f>
        <v>yes</v>
      </c>
      <c r="F1491" s="7" t="str">
        <f>VLOOKUP(A1491,'Data Analysis'!A1490:Q3825,9,FALSE)</f>
        <v>No</v>
      </c>
      <c r="G1491" s="7" t="str">
        <f>VLOOKUP(A1491,'Data Analysis'!A1490:Q3825,8,FALSE)</f>
        <v>Yes</v>
      </c>
      <c r="H1491" s="7">
        <f>VLOOKUP(A1491,'Data Analysis'!A1490:Q3825,10,FALSE)</f>
        <v>1</v>
      </c>
      <c r="I1491" s="7" t="str">
        <f>VLOOKUP(A1491,'Data Analysis'!A1490:Q3825,17,FALSE)</f>
        <v>No</v>
      </c>
      <c r="J1491" s="7" t="str">
        <f>VLOOKUP(A1491,'Data Analysis'!A1490:Q3825,11,FALSE)</f>
        <v>Obesity</v>
      </c>
      <c r="K1491" s="7" t="str">
        <f>VLOOKUP(A1491,'Data Analysis'!A1490:Q3825,12,FALSE)</f>
        <v>Normal</v>
      </c>
      <c r="L1491" s="7" t="str">
        <f>VLOOKUP(A1491,'Data Analysis'!A1490:Q3825,13,FALSE)</f>
        <v>6-Jul-1969</v>
      </c>
      <c r="M1491" s="7">
        <f>VLOOKUP(A1491,'Data Analysis'!A1490:Q3825,14,FALSE)</f>
        <v>7003.1</v>
      </c>
      <c r="N1491" s="7" t="str">
        <f>VLOOKUP(A1491,'Data Analysis'!A1490:Q3825,16,FALSE)</f>
        <v>tier - 2</v>
      </c>
      <c r="O1491" s="7" t="str">
        <f>VLOOKUP(A1491,'Data Analysis'!A1490:Q3825,15,FALSE)</f>
        <v>tier - 3</v>
      </c>
      <c r="P1491" s="7">
        <f>VLOOKUP(A1491,'Data Analysis'!A1490:Q3825,2,FALSE)</f>
        <v>53</v>
      </c>
      <c r="Q1491" s="7">
        <f>VLOOKUP(A1492,'Data Analysis'!A1491:Q3826,2,FALSE)</f>
        <v>40</v>
      </c>
    </row>
    <row r="1492" ht="15.6" spans="1:17">
      <c r="A1492" s="9" t="s">
        <v>2982</v>
      </c>
      <c r="B1492" s="7" t="str">
        <f>VLOOKUP(A1492,'Data Analysis'!A1491:Q3826,4,FALSE)</f>
        <v>  Leslie A</v>
      </c>
      <c r="C1492" s="7">
        <f>VLOOKUP(A1492,'Data Analysis'!A1491:Q3826,5,FALSE)</f>
        <v>24.36</v>
      </c>
      <c r="D1492" s="7">
        <f>VLOOKUP(A1492,'Data Analysis'!A1491:Q3826,6,FALSE)</f>
        <v>5.57</v>
      </c>
      <c r="E1492" s="7" t="str">
        <f>VLOOKUP(A1492,'Data Analysis'!A1491:Q3826,7,FALSE)</f>
        <v>No</v>
      </c>
      <c r="F1492" s="7" t="str">
        <f>VLOOKUP(A1492,'Data Analysis'!A1491:Q3826,9,FALSE)</f>
        <v>No</v>
      </c>
      <c r="G1492" s="7" t="str">
        <f>VLOOKUP(A1492,'Data Analysis'!A1491:Q3826,8,FALSE)</f>
        <v>No</v>
      </c>
      <c r="H1492" s="7">
        <f>VLOOKUP(A1492,'Data Analysis'!A1491:Q3826,10,FALSE)</f>
        <v>0</v>
      </c>
      <c r="I1492" s="7" t="str">
        <f>VLOOKUP(A1492,'Data Analysis'!A1491:Q3826,17,FALSE)</f>
        <v>No</v>
      </c>
      <c r="J1492" s="7" t="str">
        <f>VLOOKUP(A1492,'Data Analysis'!A1491:Q3826,11,FALSE)</f>
        <v>Normal Weight</v>
      </c>
      <c r="K1492" s="7" t="str">
        <f>VLOOKUP(A1492,'Data Analysis'!A1491:Q3826,12,FALSE)</f>
        <v>Normal</v>
      </c>
      <c r="L1492" s="7" t="str">
        <f>VLOOKUP(A1492,'Data Analysis'!A1491:Q3826,13,FALSE)</f>
        <v>1-Sep-1982</v>
      </c>
      <c r="M1492" s="7">
        <f>VLOOKUP(A1492,'Data Analysis'!A1491:Q3826,14,FALSE)</f>
        <v>6989.95</v>
      </c>
      <c r="N1492" s="7" t="str">
        <f>VLOOKUP(A1492,'Data Analysis'!A1491:Q3826,16,FALSE)</f>
        <v>tier - 2</v>
      </c>
      <c r="O1492" s="7" t="str">
        <f>VLOOKUP(A1492,'Data Analysis'!A1491:Q3826,15,FALSE)</f>
        <v>tier - 1</v>
      </c>
      <c r="P1492" s="7">
        <f>VLOOKUP(A1492,'Data Analysis'!A1491:Q3826,2,FALSE)</f>
        <v>40</v>
      </c>
      <c r="Q1492" s="7">
        <f>VLOOKUP(A1493,'Data Analysis'!A1492:Q3827,2,FALSE)</f>
        <v>40</v>
      </c>
    </row>
    <row r="1493" ht="15.6" spans="1:17">
      <c r="A1493" s="9" t="s">
        <v>2984</v>
      </c>
      <c r="B1493" s="7" t="str">
        <f>VLOOKUP(A1493,'Data Analysis'!A1492:Q3827,4,FALSE)</f>
        <v>  Mauricio J</v>
      </c>
      <c r="C1493" s="7">
        <f>VLOOKUP(A1493,'Data Analysis'!A1492:Q3827,5,FALSE)</f>
        <v>32.3</v>
      </c>
      <c r="D1493" s="7">
        <f>VLOOKUP(A1493,'Data Analysis'!A1492:Q3827,6,FALSE)</f>
        <v>5.31</v>
      </c>
      <c r="E1493" s="7" t="str">
        <f>VLOOKUP(A1493,'Data Analysis'!A1492:Q3827,7,FALSE)</f>
        <v>No</v>
      </c>
      <c r="F1493" s="7" t="str">
        <f>VLOOKUP(A1493,'Data Analysis'!A1492:Q3827,9,FALSE)</f>
        <v>No</v>
      </c>
      <c r="G1493" s="7" t="str">
        <f>VLOOKUP(A1493,'Data Analysis'!A1492:Q3827,8,FALSE)</f>
        <v>No</v>
      </c>
      <c r="H1493" s="7">
        <f>VLOOKUP(A1493,'Data Analysis'!A1492:Q3827,10,FALSE)</f>
        <v>0</v>
      </c>
      <c r="I1493" s="7" t="str">
        <f>VLOOKUP(A1493,'Data Analysis'!A1492:Q3827,17,FALSE)</f>
        <v>No</v>
      </c>
      <c r="J1493" s="7" t="str">
        <f>VLOOKUP(A1493,'Data Analysis'!A1492:Q3827,11,FALSE)</f>
        <v>Overweight</v>
      </c>
      <c r="K1493" s="7" t="str">
        <f>VLOOKUP(A1493,'Data Analysis'!A1492:Q3827,12,FALSE)</f>
        <v>Normal</v>
      </c>
      <c r="L1493" s="7" t="str">
        <f>VLOOKUP(A1493,'Data Analysis'!A1492:Q3827,13,FALSE)</f>
        <v>18-Oct-1982</v>
      </c>
      <c r="M1493" s="7">
        <f>VLOOKUP(A1493,'Data Analysis'!A1492:Q3827,14,FALSE)</f>
        <v>6986.7</v>
      </c>
      <c r="N1493" s="7" t="str">
        <f>VLOOKUP(A1493,'Data Analysis'!A1492:Q3827,16,FALSE)</f>
        <v>tier - 3</v>
      </c>
      <c r="O1493" s="7" t="str">
        <f>VLOOKUP(A1493,'Data Analysis'!A1492:Q3827,15,FALSE)</f>
        <v>tier - 1</v>
      </c>
      <c r="P1493" s="7">
        <f>VLOOKUP(A1493,'Data Analysis'!A1492:Q3827,2,FALSE)</f>
        <v>40</v>
      </c>
      <c r="Q1493" s="7">
        <f>VLOOKUP(A1494,'Data Analysis'!A1493:Q3828,2,FALSE)</f>
        <v>37</v>
      </c>
    </row>
    <row r="1494" ht="15.6" spans="1:17">
      <c r="A1494" s="9" t="s">
        <v>2986</v>
      </c>
      <c r="B1494" s="7" t="str">
        <f>VLOOKUP(A1494,'Data Analysis'!A1493:Q3828,4,FALSE)</f>
        <v>  Kieran</v>
      </c>
      <c r="C1494" s="7">
        <f>VLOOKUP(A1494,'Data Analysis'!A1493:Q3828,5,FALSE)</f>
        <v>22.705</v>
      </c>
      <c r="D1494" s="7">
        <f>VLOOKUP(A1494,'Data Analysis'!A1493:Q3828,6,FALSE)</f>
        <v>4.57</v>
      </c>
      <c r="E1494" s="7" t="str">
        <f>VLOOKUP(A1494,'Data Analysis'!A1493:Q3828,7,FALSE)</f>
        <v>yes</v>
      </c>
      <c r="F1494" s="7" t="str">
        <f>VLOOKUP(A1494,'Data Analysis'!A1493:Q3828,9,FALSE)</f>
        <v>No</v>
      </c>
      <c r="G1494" s="7" t="str">
        <f>VLOOKUP(A1494,'Data Analysis'!A1493:Q3828,8,FALSE)</f>
        <v>No</v>
      </c>
      <c r="H1494" s="7">
        <f>VLOOKUP(A1494,'Data Analysis'!A1493:Q3828,10,FALSE)</f>
        <v>0</v>
      </c>
      <c r="I1494" s="7" t="str">
        <f>VLOOKUP(A1494,'Data Analysis'!A1493:Q3828,17,FALSE)</f>
        <v>No</v>
      </c>
      <c r="J1494" s="7" t="str">
        <f>VLOOKUP(A1494,'Data Analysis'!A1493:Q3828,11,FALSE)</f>
        <v>Obesity</v>
      </c>
      <c r="K1494" s="7" t="str">
        <f>VLOOKUP(A1494,'Data Analysis'!A1493:Q3828,12,FALSE)</f>
        <v>Normal</v>
      </c>
      <c r="L1494" s="7" t="str">
        <f>VLOOKUP(A1494,'Data Analysis'!A1493:Q3828,13,FALSE)</f>
        <v>10-Dec-1985</v>
      </c>
      <c r="M1494" s="7">
        <f>VLOOKUP(A1494,'Data Analysis'!A1493:Q3828,14,FALSE)</f>
        <v>6985.51</v>
      </c>
      <c r="N1494" s="7" t="str">
        <f>VLOOKUP(A1494,'Data Analysis'!A1493:Q3828,16,FALSE)</f>
        <v>tier - 2</v>
      </c>
      <c r="O1494" s="7" t="str">
        <f>VLOOKUP(A1494,'Data Analysis'!A1493:Q3828,15,FALSE)</f>
        <v>tier - 2</v>
      </c>
      <c r="P1494" s="7">
        <f>VLOOKUP(A1494,'Data Analysis'!A1493:Q3828,2,FALSE)</f>
        <v>37</v>
      </c>
      <c r="Q1494" s="7">
        <f>VLOOKUP(A1495,'Data Analysis'!A1494:Q3829,2,FALSE)</f>
        <v>48</v>
      </c>
    </row>
    <row r="1495" ht="15.6" spans="1:17">
      <c r="A1495" s="9" t="s">
        <v>2988</v>
      </c>
      <c r="B1495" s="7" t="str">
        <f>VLOOKUP(A1495,'Data Analysis'!A1494:Q3829,4,FALSE)</f>
        <v>  Elizabeth A</v>
      </c>
      <c r="C1495" s="7">
        <f>VLOOKUP(A1495,'Data Analysis'!A1494:Q3829,5,FALSE)</f>
        <v>21.79</v>
      </c>
      <c r="D1495" s="7">
        <f>VLOOKUP(A1495,'Data Analysis'!A1494:Q3829,6,FALSE)</f>
        <v>8.7</v>
      </c>
      <c r="E1495" s="7" t="str">
        <f>VLOOKUP(A1495,'Data Analysis'!A1494:Q3829,7,FALSE)</f>
        <v>yes</v>
      </c>
      <c r="F1495" s="7" t="str">
        <f>VLOOKUP(A1495,'Data Analysis'!A1494:Q3829,9,FALSE)</f>
        <v>No</v>
      </c>
      <c r="G1495" s="7" t="str">
        <f>VLOOKUP(A1495,'Data Analysis'!A1494:Q3829,8,FALSE)</f>
        <v>No</v>
      </c>
      <c r="H1495" s="7">
        <f>VLOOKUP(A1495,'Data Analysis'!A1494:Q3829,10,FALSE)</f>
        <v>1</v>
      </c>
      <c r="I1495" s="7" t="str">
        <f>VLOOKUP(A1495,'Data Analysis'!A1494:Q3829,17,FALSE)</f>
        <v>No</v>
      </c>
      <c r="J1495" s="7" t="str">
        <f>VLOOKUP(A1495,'Data Analysis'!A1494:Q3829,11,FALSE)</f>
        <v>Normal Weight</v>
      </c>
      <c r="K1495" s="7" t="str">
        <f>VLOOKUP(A1495,'Data Analysis'!A1494:Q3829,12,FALSE)</f>
        <v>Diabetes</v>
      </c>
      <c r="L1495" s="7" t="str">
        <f>VLOOKUP(A1495,'Data Analysis'!A1494:Q3829,13,FALSE)</f>
        <v>3-Jun-1975</v>
      </c>
      <c r="M1495" s="7">
        <f>VLOOKUP(A1495,'Data Analysis'!A1494:Q3829,14,FALSE)</f>
        <v>6965.21</v>
      </c>
      <c r="N1495" s="7" t="str">
        <f>VLOOKUP(A1495,'Data Analysis'!A1494:Q3829,16,FALSE)</f>
        <v>tier - 2</v>
      </c>
      <c r="O1495" s="7" t="str">
        <f>VLOOKUP(A1495,'Data Analysis'!A1494:Q3829,15,FALSE)</f>
        <v>tier - 3</v>
      </c>
      <c r="P1495" s="7">
        <f>VLOOKUP(A1495,'Data Analysis'!A1494:Q3829,2,FALSE)</f>
        <v>48</v>
      </c>
      <c r="Q1495" s="7">
        <f>VLOOKUP(A1496,'Data Analysis'!A1495:Q3830,2,FALSE)</f>
        <v>42</v>
      </c>
    </row>
    <row r="1496" ht="15.6" spans="1:17">
      <c r="A1496" s="9" t="s">
        <v>2990</v>
      </c>
      <c r="B1496" s="7" t="str">
        <f>VLOOKUP(A1496,'Data Analysis'!A1495:Q3830,4,FALSE)</f>
        <v>  Zeke M</v>
      </c>
      <c r="C1496" s="7">
        <f>VLOOKUP(A1496,'Data Analysis'!A1495:Q3830,5,FALSE)</f>
        <v>24.52</v>
      </c>
      <c r="D1496" s="7">
        <f>VLOOKUP(A1496,'Data Analysis'!A1495:Q3830,6,FALSE)</f>
        <v>4.76</v>
      </c>
      <c r="E1496" s="7" t="str">
        <f>VLOOKUP(A1496,'Data Analysis'!A1495:Q3830,7,FALSE)</f>
        <v>No</v>
      </c>
      <c r="F1496" s="7" t="str">
        <f>VLOOKUP(A1496,'Data Analysis'!A1495:Q3830,9,FALSE)</f>
        <v>No</v>
      </c>
      <c r="G1496" s="7" t="str">
        <f>VLOOKUP(A1496,'Data Analysis'!A1495:Q3830,8,FALSE)</f>
        <v>No</v>
      </c>
      <c r="H1496" s="7">
        <f>VLOOKUP(A1496,'Data Analysis'!A1495:Q3830,10,FALSE)</f>
        <v>0</v>
      </c>
      <c r="I1496" s="7" t="str">
        <f>VLOOKUP(A1496,'Data Analysis'!A1495:Q3830,17,FALSE)</f>
        <v>No</v>
      </c>
      <c r="J1496" s="7" t="str">
        <f>VLOOKUP(A1496,'Data Analysis'!A1495:Q3830,11,FALSE)</f>
        <v>Obesity</v>
      </c>
      <c r="K1496" s="7" t="str">
        <f>VLOOKUP(A1496,'Data Analysis'!A1495:Q3830,12,FALSE)</f>
        <v>Normal</v>
      </c>
      <c r="L1496" s="7" t="str">
        <f>VLOOKUP(A1496,'Data Analysis'!A1495:Q3830,13,FALSE)</f>
        <v>18-Aug-1980</v>
      </c>
      <c r="M1496" s="7">
        <f>VLOOKUP(A1496,'Data Analysis'!A1495:Q3830,14,FALSE)</f>
        <v>6951.12</v>
      </c>
      <c r="N1496" s="7" t="str">
        <f>VLOOKUP(A1496,'Data Analysis'!A1495:Q3830,16,FALSE)</f>
        <v>tier - 2</v>
      </c>
      <c r="O1496" s="7" t="str">
        <f>VLOOKUP(A1496,'Data Analysis'!A1495:Q3830,15,FALSE)</f>
        <v>tier - 2</v>
      </c>
      <c r="P1496" s="7">
        <f>VLOOKUP(A1496,'Data Analysis'!A1495:Q3830,2,FALSE)</f>
        <v>42</v>
      </c>
      <c r="Q1496" s="7">
        <f>VLOOKUP(A1497,'Data Analysis'!A1496:Q3831,2,FALSE)</f>
        <v>44</v>
      </c>
    </row>
    <row r="1497" ht="15.6" spans="1:17">
      <c r="A1497" s="9" t="s">
        <v>2992</v>
      </c>
      <c r="B1497" s="7" t="str">
        <f>VLOOKUP(A1497,'Data Analysis'!A1496:Q3831,4,FALSE)</f>
        <v>  Chip</v>
      </c>
      <c r="C1497" s="7">
        <f>VLOOKUP(A1497,'Data Analysis'!A1496:Q3831,5,FALSE)</f>
        <v>39.52</v>
      </c>
      <c r="D1497" s="7">
        <f>VLOOKUP(A1497,'Data Analysis'!A1496:Q3831,6,FALSE)</f>
        <v>11.81</v>
      </c>
      <c r="E1497" s="7" t="str">
        <f>VLOOKUP(A1497,'Data Analysis'!A1496:Q3831,7,FALSE)</f>
        <v>No</v>
      </c>
      <c r="F1497" s="7" t="str">
        <f>VLOOKUP(A1497,'Data Analysis'!A1496:Q3831,9,FALSE)</f>
        <v>No</v>
      </c>
      <c r="G1497" s="7" t="str">
        <f>VLOOKUP(A1497,'Data Analysis'!A1496:Q3831,8,FALSE)</f>
        <v>No</v>
      </c>
      <c r="H1497" s="7">
        <f>VLOOKUP(A1497,'Data Analysis'!A1496:Q3831,10,FALSE)</f>
        <v>0</v>
      </c>
      <c r="I1497" s="7" t="str">
        <f>VLOOKUP(A1497,'Data Analysis'!A1496:Q3831,17,FALSE)</f>
        <v>No</v>
      </c>
      <c r="J1497" s="7" t="str">
        <f>VLOOKUP(A1497,'Data Analysis'!A1496:Q3831,11,FALSE)</f>
        <v>Obesity</v>
      </c>
      <c r="K1497" s="7" t="str">
        <f>VLOOKUP(A1497,'Data Analysis'!A1496:Q3831,12,FALSE)</f>
        <v>Diabetes</v>
      </c>
      <c r="L1497" s="7" t="str">
        <f>VLOOKUP(A1497,'Data Analysis'!A1496:Q3831,13,FALSE)</f>
        <v>15-Dec-1978</v>
      </c>
      <c r="M1497" s="7">
        <f>VLOOKUP(A1497,'Data Analysis'!A1496:Q3831,14,FALSE)</f>
        <v>6948.7</v>
      </c>
      <c r="N1497" s="7" t="str">
        <f>VLOOKUP(A1497,'Data Analysis'!A1496:Q3831,16,FALSE)</f>
        <v>tier - 1</v>
      </c>
      <c r="O1497" s="7" t="str">
        <f>VLOOKUP(A1497,'Data Analysis'!A1496:Q3831,15,FALSE)</f>
        <v>tier - 2</v>
      </c>
      <c r="P1497" s="7">
        <f>VLOOKUP(A1497,'Data Analysis'!A1496:Q3831,2,FALSE)</f>
        <v>44</v>
      </c>
      <c r="Q1497" s="7">
        <f>VLOOKUP(A1498,'Data Analysis'!A1497:Q3832,2,FALSE)</f>
        <v>42</v>
      </c>
    </row>
    <row r="1498" ht="15.6" spans="1:17">
      <c r="A1498" s="9" t="s">
        <v>2994</v>
      </c>
      <c r="B1498" s="7" t="str">
        <f>VLOOKUP(A1498,'Data Analysis'!A1497:Q3832,4,FALSE)</f>
        <v>  Miguel Angel Sr</v>
      </c>
      <c r="C1498" s="7">
        <f>VLOOKUP(A1498,'Data Analysis'!A1497:Q3832,5,FALSE)</f>
        <v>24.49</v>
      </c>
      <c r="D1498" s="7">
        <f>VLOOKUP(A1498,'Data Analysis'!A1497:Q3832,6,FALSE)</f>
        <v>4.67</v>
      </c>
      <c r="E1498" s="7" t="str">
        <f>VLOOKUP(A1498,'Data Analysis'!A1497:Q3832,7,FALSE)</f>
        <v>No</v>
      </c>
      <c r="F1498" s="7" t="str">
        <f>VLOOKUP(A1498,'Data Analysis'!A1497:Q3832,9,FALSE)</f>
        <v>No</v>
      </c>
      <c r="G1498" s="7" t="str">
        <f>VLOOKUP(A1498,'Data Analysis'!A1497:Q3832,8,FALSE)</f>
        <v>No</v>
      </c>
      <c r="H1498" s="7">
        <f>VLOOKUP(A1498,'Data Analysis'!A1497:Q3832,10,FALSE)</f>
        <v>0</v>
      </c>
      <c r="I1498" s="7" t="str">
        <f>VLOOKUP(A1498,'Data Analysis'!A1497:Q3832,17,FALSE)</f>
        <v>No</v>
      </c>
      <c r="J1498" s="7" t="str">
        <f>VLOOKUP(A1498,'Data Analysis'!A1497:Q3832,11,FALSE)</f>
        <v>Normal Weight</v>
      </c>
      <c r="K1498" s="7" t="str">
        <f>VLOOKUP(A1498,'Data Analysis'!A1497:Q3832,12,FALSE)</f>
        <v>Normal</v>
      </c>
      <c r="L1498" s="7" t="str">
        <f>VLOOKUP(A1498,'Data Analysis'!A1497:Q3832,13,FALSE)</f>
        <v>5-Oct-1980</v>
      </c>
      <c r="M1498" s="7">
        <f>VLOOKUP(A1498,'Data Analysis'!A1497:Q3832,14,FALSE)</f>
        <v>6940.94</v>
      </c>
      <c r="N1498" s="7" t="str">
        <f>VLOOKUP(A1498,'Data Analysis'!A1497:Q3832,16,FALSE)</f>
        <v>tier - 2</v>
      </c>
      <c r="O1498" s="7" t="str">
        <f>VLOOKUP(A1498,'Data Analysis'!A1497:Q3832,15,FALSE)</f>
        <v>tier - 3</v>
      </c>
      <c r="P1498" s="7">
        <f>VLOOKUP(A1498,'Data Analysis'!A1497:Q3832,2,FALSE)</f>
        <v>42</v>
      </c>
      <c r="Q1498" s="7">
        <f>VLOOKUP(A1499,'Data Analysis'!A1498:Q3833,2,FALSE)</f>
        <v>42</v>
      </c>
    </row>
    <row r="1499" ht="15.6" spans="1:17">
      <c r="A1499" s="9" t="s">
        <v>2996</v>
      </c>
      <c r="B1499" s="7" t="str">
        <f>VLOOKUP(A1499,'Data Analysis'!A1498:Q3833,4,FALSE)</f>
        <v>  Brian</v>
      </c>
      <c r="C1499" s="7">
        <f>VLOOKUP(A1499,'Data Analysis'!A1498:Q3833,5,FALSE)</f>
        <v>26.315</v>
      </c>
      <c r="D1499" s="7">
        <f>VLOOKUP(A1499,'Data Analysis'!A1498:Q3833,6,FALSE)</f>
        <v>6.02</v>
      </c>
      <c r="E1499" s="7" t="str">
        <f>VLOOKUP(A1499,'Data Analysis'!A1498:Q3833,7,FALSE)</f>
        <v>No</v>
      </c>
      <c r="F1499" s="7" t="str">
        <f>VLOOKUP(A1499,'Data Analysis'!A1498:Q3833,9,FALSE)</f>
        <v>No</v>
      </c>
      <c r="G1499" s="7" t="str">
        <f>VLOOKUP(A1499,'Data Analysis'!A1498:Q3833,8,FALSE)</f>
        <v>No</v>
      </c>
      <c r="H1499" s="7">
        <f>VLOOKUP(A1499,'Data Analysis'!A1498:Q3833,10,FALSE)</f>
        <v>0</v>
      </c>
      <c r="I1499" s="7" t="str">
        <f>VLOOKUP(A1499,'Data Analysis'!A1498:Q3833,17,FALSE)</f>
        <v>No</v>
      </c>
      <c r="J1499" s="7" t="str">
        <f>VLOOKUP(A1499,'Data Analysis'!A1498:Q3833,11,FALSE)</f>
        <v>Obesity</v>
      </c>
      <c r="K1499" s="7" t="str">
        <f>VLOOKUP(A1499,'Data Analysis'!A1498:Q3833,12,FALSE)</f>
        <v>Prediabetes</v>
      </c>
      <c r="L1499" s="7" t="str">
        <f>VLOOKUP(A1499,'Data Analysis'!A1498:Q3833,13,FALSE)</f>
        <v>30-Aug-1980</v>
      </c>
      <c r="M1499" s="7">
        <f>VLOOKUP(A1499,'Data Analysis'!A1498:Q3833,14,FALSE)</f>
        <v>6940.91</v>
      </c>
      <c r="N1499" s="7" t="str">
        <f>VLOOKUP(A1499,'Data Analysis'!A1498:Q3833,16,FALSE)</f>
        <v>tier - 2</v>
      </c>
      <c r="O1499" s="7" t="str">
        <f>VLOOKUP(A1499,'Data Analysis'!A1498:Q3833,15,FALSE)</f>
        <v>tier - 2</v>
      </c>
      <c r="P1499" s="7">
        <f>VLOOKUP(A1499,'Data Analysis'!A1498:Q3833,2,FALSE)</f>
        <v>42</v>
      </c>
      <c r="Q1499" s="7">
        <f>VLOOKUP(A1500,'Data Analysis'!A1499:Q3834,2,FALSE)</f>
        <v>44</v>
      </c>
    </row>
    <row r="1500" ht="15.6" spans="1:17">
      <c r="A1500" s="9" t="s">
        <v>2998</v>
      </c>
      <c r="B1500" s="7" t="str">
        <f>VLOOKUP(A1500,'Data Analysis'!A1499:Q3834,4,FALSE)</f>
        <v>  Meghan</v>
      </c>
      <c r="C1500" s="7">
        <f>VLOOKUP(A1500,'Data Analysis'!A1499:Q3834,5,FALSE)</f>
        <v>22.58</v>
      </c>
      <c r="D1500" s="7">
        <f>VLOOKUP(A1500,'Data Analysis'!A1499:Q3834,6,FALSE)</f>
        <v>7.46</v>
      </c>
      <c r="E1500" s="7" t="str">
        <f>VLOOKUP(A1500,'Data Analysis'!A1499:Q3834,7,FALSE)</f>
        <v>No</v>
      </c>
      <c r="F1500" s="7" t="str">
        <f>VLOOKUP(A1500,'Data Analysis'!A1499:Q3834,9,FALSE)</f>
        <v>No</v>
      </c>
      <c r="G1500" s="7" t="str">
        <f>VLOOKUP(A1500,'Data Analysis'!A1499:Q3834,8,FALSE)</f>
        <v>No</v>
      </c>
      <c r="H1500" s="7">
        <f>VLOOKUP(A1500,'Data Analysis'!A1499:Q3834,10,FALSE)</f>
        <v>0</v>
      </c>
      <c r="I1500" s="7" t="str">
        <f>VLOOKUP(A1500,'Data Analysis'!A1499:Q3834,17,FALSE)</f>
        <v>No</v>
      </c>
      <c r="J1500" s="7" t="str">
        <f>VLOOKUP(A1500,'Data Analysis'!A1499:Q3834,11,FALSE)</f>
        <v>Normal Weight</v>
      </c>
      <c r="K1500" s="7" t="str">
        <f>VLOOKUP(A1500,'Data Analysis'!A1499:Q3834,12,FALSE)</f>
        <v>Diabetes</v>
      </c>
      <c r="L1500" s="7" t="str">
        <f>VLOOKUP(A1500,'Data Analysis'!A1499:Q3834,13,FALSE)</f>
        <v>29-Nov-1978</v>
      </c>
      <c r="M1500" s="7">
        <f>VLOOKUP(A1500,'Data Analysis'!A1499:Q3834,14,FALSE)</f>
        <v>6938.11</v>
      </c>
      <c r="N1500" s="7" t="str">
        <f>VLOOKUP(A1500,'Data Analysis'!A1499:Q3834,16,FALSE)</f>
        <v>tier - 2</v>
      </c>
      <c r="O1500" s="7" t="str">
        <f>VLOOKUP(A1500,'Data Analysis'!A1499:Q3834,15,FALSE)</f>
        <v>tier - 2</v>
      </c>
      <c r="P1500" s="7">
        <f>VLOOKUP(A1500,'Data Analysis'!A1499:Q3834,2,FALSE)</f>
        <v>44</v>
      </c>
      <c r="Q1500" s="7">
        <f>VLOOKUP(A1501,'Data Analysis'!A1500:Q3835,2,FALSE)</f>
        <v>38</v>
      </c>
    </row>
    <row r="1501" ht="15.6" spans="1:17">
      <c r="A1501" s="9" t="s">
        <v>3000</v>
      </c>
      <c r="B1501" s="7" t="str">
        <f>VLOOKUP(A1501,'Data Analysis'!A1500:Q3835,4,FALSE)</f>
        <v>  Meredith L</v>
      </c>
      <c r="C1501" s="7">
        <f>VLOOKUP(A1501,'Data Analysis'!A1500:Q3835,5,FALSE)</f>
        <v>19.475</v>
      </c>
      <c r="D1501" s="7">
        <f>VLOOKUP(A1501,'Data Analysis'!A1500:Q3835,6,FALSE)</f>
        <v>4.74</v>
      </c>
      <c r="E1501" s="7" t="str">
        <f>VLOOKUP(A1501,'Data Analysis'!A1500:Q3835,7,FALSE)</f>
        <v>No</v>
      </c>
      <c r="F1501" s="7" t="str">
        <f>VLOOKUP(A1501,'Data Analysis'!A1500:Q3835,9,FALSE)</f>
        <v>No</v>
      </c>
      <c r="G1501" s="7" t="str">
        <f>VLOOKUP(A1501,'Data Analysis'!A1500:Q3835,8,FALSE)</f>
        <v>No</v>
      </c>
      <c r="H1501" s="7">
        <f>VLOOKUP(A1501,'Data Analysis'!A1500:Q3835,10,FALSE)</f>
        <v>1</v>
      </c>
      <c r="I1501" s="7" t="str">
        <f>VLOOKUP(A1501,'Data Analysis'!A1500:Q3835,17,FALSE)</f>
        <v>No</v>
      </c>
      <c r="J1501" s="7" t="str">
        <f>VLOOKUP(A1501,'Data Analysis'!A1500:Q3835,11,FALSE)</f>
        <v>Overweight</v>
      </c>
      <c r="K1501" s="7" t="str">
        <f>VLOOKUP(A1501,'Data Analysis'!A1500:Q3835,12,FALSE)</f>
        <v>Normal</v>
      </c>
      <c r="L1501" s="7" t="str">
        <f>VLOOKUP(A1501,'Data Analysis'!A1500:Q3835,13,FALSE)</f>
        <v>5-Sep-1984</v>
      </c>
      <c r="M1501" s="7">
        <f>VLOOKUP(A1501,'Data Analysis'!A1500:Q3835,14,FALSE)</f>
        <v>6933.24</v>
      </c>
      <c r="N1501" s="7" t="str">
        <f>VLOOKUP(A1501,'Data Analysis'!A1500:Q3835,16,FALSE)</f>
        <v>tier - 2</v>
      </c>
      <c r="O1501" s="7" t="str">
        <f>VLOOKUP(A1501,'Data Analysis'!A1500:Q3835,15,FALSE)</f>
        <v>tier - 3</v>
      </c>
      <c r="P1501" s="7">
        <f>VLOOKUP(A1501,'Data Analysis'!A1500:Q3835,2,FALSE)</f>
        <v>38</v>
      </c>
      <c r="Q1501" s="7">
        <f>VLOOKUP(A1502,'Data Analysis'!A1501:Q3836,2,FALSE)</f>
        <v>33</v>
      </c>
    </row>
    <row r="1502" ht="15.6" spans="1:17">
      <c r="A1502" s="9" t="s">
        <v>3002</v>
      </c>
      <c r="B1502" s="7" t="str">
        <f>VLOOKUP(A1502,'Data Analysis'!A1501:Q3836,4,FALSE)</f>
        <v>  Millicent M</v>
      </c>
      <c r="C1502" s="7">
        <f>VLOOKUP(A1502,'Data Analysis'!A1501:Q3836,5,FALSE)</f>
        <v>26.33</v>
      </c>
      <c r="D1502" s="7">
        <f>VLOOKUP(A1502,'Data Analysis'!A1501:Q3836,6,FALSE)</f>
        <v>4.79</v>
      </c>
      <c r="E1502" s="7" t="str">
        <f>VLOOKUP(A1502,'Data Analysis'!A1501:Q3836,7,FALSE)</f>
        <v>No</v>
      </c>
      <c r="F1502" s="7" t="str">
        <f>VLOOKUP(A1502,'Data Analysis'!A1501:Q3836,9,FALSE)</f>
        <v>No</v>
      </c>
      <c r="G1502" s="7" t="str">
        <f>VLOOKUP(A1502,'Data Analysis'!A1501:Q3836,8,FALSE)</f>
        <v>No</v>
      </c>
      <c r="H1502" s="7">
        <f>VLOOKUP(A1502,'Data Analysis'!A1501:Q3836,10,FALSE)</f>
        <v>0</v>
      </c>
      <c r="I1502" s="7" t="str">
        <f>VLOOKUP(A1502,'Data Analysis'!A1501:Q3836,17,FALSE)</f>
        <v>No</v>
      </c>
      <c r="J1502" s="7" t="str">
        <f>VLOOKUP(A1502,'Data Analysis'!A1501:Q3836,11,FALSE)</f>
        <v>Obesity</v>
      </c>
      <c r="K1502" s="7" t="str">
        <f>VLOOKUP(A1502,'Data Analysis'!A1501:Q3836,12,FALSE)</f>
        <v>Normal</v>
      </c>
      <c r="L1502" s="7" t="str">
        <f>VLOOKUP(A1502,'Data Analysis'!A1501:Q3836,13,FALSE)</f>
        <v>21-Dec-1989</v>
      </c>
      <c r="M1502" s="7">
        <f>VLOOKUP(A1502,'Data Analysis'!A1501:Q3836,14,FALSE)</f>
        <v>6895.19</v>
      </c>
      <c r="N1502" s="7" t="str">
        <f>VLOOKUP(A1502,'Data Analysis'!A1501:Q3836,16,FALSE)</f>
        <v>tier - 2</v>
      </c>
      <c r="O1502" s="7" t="str">
        <f>VLOOKUP(A1502,'Data Analysis'!A1501:Q3836,15,FALSE)</f>
        <v>tier - 3</v>
      </c>
      <c r="P1502" s="7">
        <f>VLOOKUP(A1502,'Data Analysis'!A1501:Q3836,2,FALSE)</f>
        <v>33</v>
      </c>
      <c r="Q1502" s="7">
        <f>VLOOKUP(A1503,'Data Analysis'!A1502:Q3837,2,FALSE)</f>
        <v>37</v>
      </c>
    </row>
    <row r="1503" ht="15.6" spans="1:17">
      <c r="A1503" s="9" t="s">
        <v>3004</v>
      </c>
      <c r="B1503" s="7" t="str">
        <f>VLOOKUP(A1503,'Data Analysis'!A1502:Q3837,4,FALSE)</f>
        <v>  Kathleen</v>
      </c>
      <c r="C1503" s="7">
        <f>VLOOKUP(A1503,'Data Analysis'!A1502:Q3837,5,FALSE)</f>
        <v>17.29</v>
      </c>
      <c r="D1503" s="7">
        <f>VLOOKUP(A1503,'Data Analysis'!A1502:Q3837,6,FALSE)</f>
        <v>5.35</v>
      </c>
      <c r="E1503" s="7" t="str">
        <f>VLOOKUP(A1503,'Data Analysis'!A1502:Q3837,7,FALSE)</f>
        <v>yes</v>
      </c>
      <c r="F1503" s="7" t="str">
        <f>VLOOKUP(A1503,'Data Analysis'!A1502:Q3837,9,FALSE)</f>
        <v>No</v>
      </c>
      <c r="G1503" s="7" t="str">
        <f>VLOOKUP(A1503,'Data Analysis'!A1502:Q3837,8,FALSE)</f>
        <v>No</v>
      </c>
      <c r="H1503" s="7">
        <f>VLOOKUP(A1503,'Data Analysis'!A1502:Q3837,10,FALSE)</f>
        <v>0</v>
      </c>
      <c r="I1503" s="7" t="str">
        <f>VLOOKUP(A1503,'Data Analysis'!A1502:Q3837,17,FALSE)</f>
        <v>No</v>
      </c>
      <c r="J1503" s="7" t="str">
        <f>VLOOKUP(A1503,'Data Analysis'!A1502:Q3837,11,FALSE)</f>
        <v>Obesity</v>
      </c>
      <c r="K1503" s="7" t="str">
        <f>VLOOKUP(A1503,'Data Analysis'!A1502:Q3837,12,FALSE)</f>
        <v>Normal</v>
      </c>
      <c r="L1503" s="7" t="str">
        <f>VLOOKUP(A1503,'Data Analysis'!A1502:Q3837,13,FALSE)</f>
        <v>10-Sep-1985</v>
      </c>
      <c r="M1503" s="7">
        <f>VLOOKUP(A1503,'Data Analysis'!A1502:Q3837,14,FALSE)</f>
        <v>6877.98</v>
      </c>
      <c r="N1503" s="7" t="str">
        <f>VLOOKUP(A1503,'Data Analysis'!A1502:Q3837,16,FALSE)</f>
        <v>tier - 2</v>
      </c>
      <c r="O1503" s="7" t="str">
        <f>VLOOKUP(A1503,'Data Analysis'!A1502:Q3837,15,FALSE)</f>
        <v>tier - 1</v>
      </c>
      <c r="P1503" s="7">
        <f>VLOOKUP(A1503,'Data Analysis'!A1502:Q3837,2,FALSE)</f>
        <v>37</v>
      </c>
      <c r="Q1503" s="7">
        <f>VLOOKUP(A1504,'Data Analysis'!A1503:Q3838,2,FALSE)</f>
        <v>18</v>
      </c>
    </row>
    <row r="1504" ht="15.6" spans="1:17">
      <c r="A1504" s="9" t="s">
        <v>3006</v>
      </c>
      <c r="B1504" s="7" t="str">
        <f>VLOOKUP(A1504,'Data Analysis'!A1503:Q3838,4,FALSE)</f>
        <v>  Kimberly K</v>
      </c>
      <c r="C1504" s="7">
        <f>VLOOKUP(A1504,'Data Analysis'!A1503:Q3838,5,FALSE)</f>
        <v>42.88</v>
      </c>
      <c r="D1504" s="7">
        <f>VLOOKUP(A1504,'Data Analysis'!A1503:Q3838,6,FALSE)</f>
        <v>4.87</v>
      </c>
      <c r="E1504" s="7" t="str">
        <f>VLOOKUP(A1504,'Data Analysis'!A1503:Q3838,7,FALSE)</f>
        <v>No</v>
      </c>
      <c r="F1504" s="7" t="str">
        <f>VLOOKUP(A1504,'Data Analysis'!A1503:Q3838,9,FALSE)</f>
        <v>yes</v>
      </c>
      <c r="G1504" s="7" t="str">
        <f>VLOOKUP(A1504,'Data Analysis'!A1503:Q3838,8,FALSE)</f>
        <v>No</v>
      </c>
      <c r="H1504" s="7">
        <f>VLOOKUP(A1504,'Data Analysis'!A1503:Q3838,10,FALSE)</f>
        <v>1</v>
      </c>
      <c r="I1504" s="7" t="str">
        <f>VLOOKUP(A1504,'Data Analysis'!A1503:Q3838,17,FALSE)</f>
        <v>No</v>
      </c>
      <c r="J1504" s="7" t="str">
        <f>VLOOKUP(A1504,'Data Analysis'!A1503:Q3838,11,FALSE)</f>
        <v>Obesity</v>
      </c>
      <c r="K1504" s="7" t="str">
        <f>VLOOKUP(A1504,'Data Analysis'!A1503:Q3838,12,FALSE)</f>
        <v>Normal</v>
      </c>
      <c r="L1504" s="7" t="str">
        <f>VLOOKUP(A1504,'Data Analysis'!A1503:Q3838,13,FALSE)</f>
        <v>24-Dec-2004</v>
      </c>
      <c r="M1504" s="7">
        <f>VLOOKUP(A1504,'Data Analysis'!A1503:Q3838,14,FALSE)</f>
        <v>6876.53</v>
      </c>
      <c r="N1504" s="7" t="str">
        <f>VLOOKUP(A1504,'Data Analysis'!A1503:Q3838,16,FALSE)</f>
        <v>tier - 2</v>
      </c>
      <c r="O1504" s="7" t="str">
        <f>VLOOKUP(A1504,'Data Analysis'!A1503:Q3838,15,FALSE)</f>
        <v>tier - 1</v>
      </c>
      <c r="P1504" s="7">
        <f>VLOOKUP(A1504,'Data Analysis'!A1503:Q3838,2,FALSE)</f>
        <v>18</v>
      </c>
      <c r="Q1504" s="7">
        <f>VLOOKUP(A1505,'Data Analysis'!A1504:Q3839,2,FALSE)</f>
        <v>41</v>
      </c>
    </row>
    <row r="1505" ht="15.6" spans="1:17">
      <c r="A1505" s="9" t="s">
        <v>3008</v>
      </c>
      <c r="B1505" s="7" t="str">
        <f>VLOOKUP(A1505,'Data Analysis'!A1504:Q3839,4,FALSE)</f>
        <v>  Justin C</v>
      </c>
      <c r="C1505" s="7">
        <f>VLOOKUP(A1505,'Data Analysis'!A1504:Q3839,5,FALSE)</f>
        <v>32.2</v>
      </c>
      <c r="D1505" s="7">
        <f>VLOOKUP(A1505,'Data Analysis'!A1504:Q3839,6,FALSE)</f>
        <v>10.09</v>
      </c>
      <c r="E1505" s="7" t="str">
        <f>VLOOKUP(A1505,'Data Analysis'!A1504:Q3839,7,FALSE)</f>
        <v>yes</v>
      </c>
      <c r="F1505" s="7" t="str">
        <f>VLOOKUP(A1505,'Data Analysis'!A1504:Q3839,9,FALSE)</f>
        <v>No</v>
      </c>
      <c r="G1505" s="7" t="str">
        <f>VLOOKUP(A1505,'Data Analysis'!A1504:Q3839,8,FALSE)</f>
        <v>No</v>
      </c>
      <c r="H1505" s="7">
        <f>VLOOKUP(A1505,'Data Analysis'!A1504:Q3839,10,FALSE)</f>
        <v>0</v>
      </c>
      <c r="I1505" s="7" t="str">
        <f>VLOOKUP(A1505,'Data Analysis'!A1504:Q3839,17,FALSE)</f>
        <v>No</v>
      </c>
      <c r="J1505" s="7" t="str">
        <f>VLOOKUP(A1505,'Data Analysis'!A1504:Q3839,11,FALSE)</f>
        <v>Obesity</v>
      </c>
      <c r="K1505" s="7" t="str">
        <f>VLOOKUP(A1505,'Data Analysis'!A1504:Q3839,12,FALSE)</f>
        <v>Diabetes</v>
      </c>
      <c r="L1505" s="7" t="str">
        <f>VLOOKUP(A1505,'Data Analysis'!A1504:Q3839,13,FALSE)</f>
        <v>23-Jun-1981</v>
      </c>
      <c r="M1505" s="7">
        <f>VLOOKUP(A1505,'Data Analysis'!A1504:Q3839,14,FALSE)</f>
        <v>6875.96</v>
      </c>
      <c r="N1505" s="7" t="str">
        <f>VLOOKUP(A1505,'Data Analysis'!A1504:Q3839,16,FALSE)</f>
        <v>tier - 2</v>
      </c>
      <c r="O1505" s="7" t="str">
        <f>VLOOKUP(A1505,'Data Analysis'!A1504:Q3839,15,FALSE)</f>
        <v>tier - 2</v>
      </c>
      <c r="P1505" s="7">
        <f>VLOOKUP(A1505,'Data Analysis'!A1504:Q3839,2,FALSE)</f>
        <v>41</v>
      </c>
      <c r="Q1505" s="7">
        <f>VLOOKUP(A1506,'Data Analysis'!A1505:Q3840,2,FALSE)</f>
        <v>53</v>
      </c>
    </row>
    <row r="1506" ht="15.6" spans="1:17">
      <c r="A1506" s="9" t="s">
        <v>3010</v>
      </c>
      <c r="B1506" s="7" t="str">
        <f>VLOOKUP(A1506,'Data Analysis'!A1505:Q3840,4,FALSE)</f>
        <v>  Tristan P</v>
      </c>
      <c r="C1506" s="7">
        <f>VLOOKUP(A1506,'Data Analysis'!A1505:Q3840,5,FALSE)</f>
        <v>18.75</v>
      </c>
      <c r="D1506" s="7">
        <f>VLOOKUP(A1506,'Data Analysis'!A1505:Q3840,6,FALSE)</f>
        <v>5.47</v>
      </c>
      <c r="E1506" s="7" t="str">
        <f>VLOOKUP(A1506,'Data Analysis'!A1505:Q3840,7,FALSE)</f>
        <v>yes</v>
      </c>
      <c r="F1506" s="7" t="str">
        <f>VLOOKUP(A1506,'Data Analysis'!A1505:Q3840,9,FALSE)</f>
        <v>No</v>
      </c>
      <c r="G1506" s="7" t="str">
        <f>VLOOKUP(A1506,'Data Analysis'!A1505:Q3840,8,FALSE)</f>
        <v>Yes</v>
      </c>
      <c r="H1506" s="7">
        <f>VLOOKUP(A1506,'Data Analysis'!A1505:Q3840,10,FALSE)</f>
        <v>1</v>
      </c>
      <c r="I1506" s="7" t="str">
        <f>VLOOKUP(A1506,'Data Analysis'!A1505:Q3840,17,FALSE)</f>
        <v>No</v>
      </c>
      <c r="J1506" s="7" t="str">
        <f>VLOOKUP(A1506,'Data Analysis'!A1505:Q3840,11,FALSE)</f>
        <v>Overweight</v>
      </c>
      <c r="K1506" s="7" t="str">
        <f>VLOOKUP(A1506,'Data Analysis'!A1505:Q3840,12,FALSE)</f>
        <v>Normal</v>
      </c>
      <c r="L1506" s="7" t="str">
        <f>VLOOKUP(A1506,'Data Analysis'!A1505:Q3840,13,FALSE)</f>
        <v>23-Oct-1969</v>
      </c>
      <c r="M1506" s="7">
        <f>VLOOKUP(A1506,'Data Analysis'!A1505:Q3840,14,FALSE)</f>
        <v>6868.39</v>
      </c>
      <c r="N1506" s="7" t="str">
        <f>VLOOKUP(A1506,'Data Analysis'!A1505:Q3840,16,FALSE)</f>
        <v>tier - 2</v>
      </c>
      <c r="O1506" s="7" t="str">
        <f>VLOOKUP(A1506,'Data Analysis'!A1505:Q3840,15,FALSE)</f>
        <v>tier - 2</v>
      </c>
      <c r="P1506" s="7">
        <f>VLOOKUP(A1506,'Data Analysis'!A1505:Q3840,2,FALSE)</f>
        <v>53</v>
      </c>
      <c r="Q1506" s="7">
        <f>VLOOKUP(A1507,'Data Analysis'!A1506:Q3841,2,FALSE)</f>
        <v>44</v>
      </c>
    </row>
    <row r="1507" ht="15.6" spans="1:17">
      <c r="A1507" s="9" t="s">
        <v>3012</v>
      </c>
      <c r="B1507" s="7" t="str">
        <f>VLOOKUP(A1507,'Data Analysis'!A1506:Q3841,4,FALSE)</f>
        <v>  Traci A</v>
      </c>
      <c r="C1507" s="7">
        <f>VLOOKUP(A1507,'Data Analysis'!A1506:Q3841,5,FALSE)</f>
        <v>22.36</v>
      </c>
      <c r="D1507" s="7">
        <f>VLOOKUP(A1507,'Data Analysis'!A1506:Q3841,6,FALSE)</f>
        <v>8.6</v>
      </c>
      <c r="E1507" s="7" t="str">
        <f>VLOOKUP(A1507,'Data Analysis'!A1506:Q3841,7,FALSE)</f>
        <v>No</v>
      </c>
      <c r="F1507" s="7" t="str">
        <f>VLOOKUP(A1507,'Data Analysis'!A1506:Q3841,9,FALSE)</f>
        <v>No</v>
      </c>
      <c r="G1507" s="7" t="str">
        <f>VLOOKUP(A1507,'Data Analysis'!A1506:Q3841,8,FALSE)</f>
        <v>No</v>
      </c>
      <c r="H1507" s="7">
        <f>VLOOKUP(A1507,'Data Analysis'!A1506:Q3841,10,FALSE)</f>
        <v>0</v>
      </c>
      <c r="I1507" s="7" t="str">
        <f>VLOOKUP(A1507,'Data Analysis'!A1506:Q3841,17,FALSE)</f>
        <v>No</v>
      </c>
      <c r="J1507" s="7" t="str">
        <f>VLOOKUP(A1507,'Data Analysis'!A1506:Q3841,11,FALSE)</f>
        <v>Obesity</v>
      </c>
      <c r="K1507" s="7" t="str">
        <f>VLOOKUP(A1507,'Data Analysis'!A1506:Q3841,12,FALSE)</f>
        <v>Diabetes</v>
      </c>
      <c r="L1507" s="7" t="str">
        <f>VLOOKUP(A1507,'Data Analysis'!A1506:Q3841,13,FALSE)</f>
        <v>5-Aug-1978</v>
      </c>
      <c r="M1507" s="7">
        <f>VLOOKUP(A1507,'Data Analysis'!A1506:Q3841,14,FALSE)</f>
        <v>6863.49</v>
      </c>
      <c r="N1507" s="7" t="str">
        <f>VLOOKUP(A1507,'Data Analysis'!A1506:Q3841,16,FALSE)</f>
        <v>tier - 2</v>
      </c>
      <c r="O1507" s="7" t="str">
        <f>VLOOKUP(A1507,'Data Analysis'!A1506:Q3841,15,FALSE)</f>
        <v>tier - 1</v>
      </c>
      <c r="P1507" s="7">
        <f>VLOOKUP(A1507,'Data Analysis'!A1506:Q3841,2,FALSE)</f>
        <v>44</v>
      </c>
      <c r="Q1507" s="7">
        <f>VLOOKUP(A1508,'Data Analysis'!A1507:Q3842,2,FALSE)</f>
        <v>41</v>
      </c>
    </row>
    <row r="1508" ht="15.6" spans="1:17">
      <c r="A1508" s="9" t="s">
        <v>3014</v>
      </c>
      <c r="B1508" s="7" t="str">
        <f>VLOOKUP(A1508,'Data Analysis'!A1507:Q3842,4,FALSE)</f>
        <v>  Justin P</v>
      </c>
      <c r="C1508" s="7">
        <f>VLOOKUP(A1508,'Data Analysis'!A1507:Q3842,5,FALSE)</f>
        <v>23.94</v>
      </c>
      <c r="D1508" s="7">
        <f>VLOOKUP(A1508,'Data Analysis'!A1507:Q3842,6,FALSE)</f>
        <v>10.74</v>
      </c>
      <c r="E1508" s="7" t="str">
        <f>VLOOKUP(A1508,'Data Analysis'!A1507:Q3842,7,FALSE)</f>
        <v>yes</v>
      </c>
      <c r="F1508" s="7" t="str">
        <f>VLOOKUP(A1508,'Data Analysis'!A1507:Q3842,9,FALSE)</f>
        <v>No</v>
      </c>
      <c r="G1508" s="7" t="str">
        <f>VLOOKUP(A1508,'Data Analysis'!A1507:Q3842,8,FALSE)</f>
        <v>No</v>
      </c>
      <c r="H1508" s="7">
        <f>VLOOKUP(A1508,'Data Analysis'!A1507:Q3842,10,FALSE)</f>
        <v>0</v>
      </c>
      <c r="I1508" s="7" t="str">
        <f>VLOOKUP(A1508,'Data Analysis'!A1507:Q3842,17,FALSE)</f>
        <v>No</v>
      </c>
      <c r="J1508" s="7" t="str">
        <f>VLOOKUP(A1508,'Data Analysis'!A1507:Q3842,11,FALSE)</f>
        <v>Overweight</v>
      </c>
      <c r="K1508" s="7" t="str">
        <f>VLOOKUP(A1508,'Data Analysis'!A1507:Q3842,12,FALSE)</f>
        <v>Diabetes</v>
      </c>
      <c r="L1508" s="7" t="str">
        <f>VLOOKUP(A1508,'Data Analysis'!A1507:Q3842,13,FALSE)</f>
        <v>19-Jun-1981</v>
      </c>
      <c r="M1508" s="7">
        <f>VLOOKUP(A1508,'Data Analysis'!A1507:Q3842,14,FALSE)</f>
        <v>6858.48</v>
      </c>
      <c r="N1508" s="7" t="str">
        <f>VLOOKUP(A1508,'Data Analysis'!A1507:Q3842,16,FALSE)</f>
        <v>tier - 2</v>
      </c>
      <c r="O1508" s="7" t="str">
        <f>VLOOKUP(A1508,'Data Analysis'!A1507:Q3842,15,FALSE)</f>
        <v>tier - 2</v>
      </c>
      <c r="P1508" s="7">
        <f>VLOOKUP(A1508,'Data Analysis'!A1507:Q3842,2,FALSE)</f>
        <v>41</v>
      </c>
      <c r="Q1508" s="7">
        <f>VLOOKUP(A1509,'Data Analysis'!A1508:Q3843,2,FALSE)</f>
        <v>43</v>
      </c>
    </row>
    <row r="1509" ht="15.6" spans="1:17">
      <c r="A1509" s="9" t="s">
        <v>3016</v>
      </c>
      <c r="B1509" s="7" t="str">
        <f>VLOOKUP(A1509,'Data Analysis'!A1508:Q3843,4,FALSE)</f>
        <v>  Logan M</v>
      </c>
      <c r="C1509" s="7">
        <f>VLOOKUP(A1509,'Data Analysis'!A1508:Q3843,5,FALSE)</f>
        <v>30.1</v>
      </c>
      <c r="D1509" s="7">
        <f>VLOOKUP(A1509,'Data Analysis'!A1508:Q3843,6,FALSE)</f>
        <v>4.39</v>
      </c>
      <c r="E1509" s="7" t="str">
        <f>VLOOKUP(A1509,'Data Analysis'!A1508:Q3843,7,FALSE)</f>
        <v>No</v>
      </c>
      <c r="F1509" s="7" t="str">
        <f>VLOOKUP(A1509,'Data Analysis'!A1508:Q3843,9,FALSE)</f>
        <v>No</v>
      </c>
      <c r="G1509" s="7" t="str">
        <f>VLOOKUP(A1509,'Data Analysis'!A1508:Q3843,8,FALSE)</f>
        <v>Yes</v>
      </c>
      <c r="H1509" s="7">
        <f>VLOOKUP(A1509,'Data Analysis'!A1508:Q3843,10,FALSE)</f>
        <v>1</v>
      </c>
      <c r="I1509" s="7" t="str">
        <f>VLOOKUP(A1509,'Data Analysis'!A1508:Q3843,17,FALSE)</f>
        <v>No</v>
      </c>
      <c r="J1509" s="7" t="str">
        <f>VLOOKUP(A1509,'Data Analysis'!A1508:Q3843,11,FALSE)</f>
        <v>Overweight</v>
      </c>
      <c r="K1509" s="7" t="str">
        <f>VLOOKUP(A1509,'Data Analysis'!A1508:Q3843,12,FALSE)</f>
        <v>Normal</v>
      </c>
      <c r="L1509" s="7" t="str">
        <f>VLOOKUP(A1509,'Data Analysis'!A1508:Q3843,13,FALSE)</f>
        <v>4-Nov-1979</v>
      </c>
      <c r="M1509" s="7">
        <f>VLOOKUP(A1509,'Data Analysis'!A1508:Q3843,14,FALSE)</f>
        <v>6849.03</v>
      </c>
      <c r="N1509" s="7" t="str">
        <f>VLOOKUP(A1509,'Data Analysis'!A1508:Q3843,16,FALSE)</f>
        <v>tier - 2</v>
      </c>
      <c r="O1509" s="7" t="str">
        <f>VLOOKUP(A1509,'Data Analysis'!A1508:Q3843,15,FALSE)</f>
        <v>tier - 2</v>
      </c>
      <c r="P1509" s="7">
        <f>VLOOKUP(A1509,'Data Analysis'!A1508:Q3843,2,FALSE)</f>
        <v>43</v>
      </c>
      <c r="Q1509" s="7">
        <f>VLOOKUP(A1510,'Data Analysis'!A1509:Q3844,2,FALSE)</f>
        <v>45</v>
      </c>
    </row>
    <row r="1510" ht="15.6" spans="1:17">
      <c r="A1510" s="9" t="s">
        <v>3018</v>
      </c>
      <c r="B1510" s="7" t="str">
        <f>VLOOKUP(A1510,'Data Analysis'!A1509:Q3844,4,FALSE)</f>
        <v>  Sebastien</v>
      </c>
      <c r="C1510" s="7">
        <f>VLOOKUP(A1510,'Data Analysis'!A1509:Q3844,5,FALSE)</f>
        <v>21.93</v>
      </c>
      <c r="D1510" s="7">
        <f>VLOOKUP(A1510,'Data Analysis'!A1509:Q3844,6,FALSE)</f>
        <v>6.3</v>
      </c>
      <c r="E1510" s="7" t="str">
        <f>VLOOKUP(A1510,'Data Analysis'!A1509:Q3844,7,FALSE)</f>
        <v>No</v>
      </c>
      <c r="F1510" s="7" t="str">
        <f>VLOOKUP(A1510,'Data Analysis'!A1509:Q3844,9,FALSE)</f>
        <v>No</v>
      </c>
      <c r="G1510" s="7" t="str">
        <f>VLOOKUP(A1510,'Data Analysis'!A1509:Q3844,8,FALSE)</f>
        <v>No</v>
      </c>
      <c r="H1510" s="7">
        <f>VLOOKUP(A1510,'Data Analysis'!A1509:Q3844,10,FALSE)</f>
        <v>0</v>
      </c>
      <c r="I1510" s="7" t="str">
        <f>VLOOKUP(A1510,'Data Analysis'!A1509:Q3844,17,FALSE)</f>
        <v>No</v>
      </c>
      <c r="J1510" s="7" t="str">
        <f>VLOOKUP(A1510,'Data Analysis'!A1509:Q3844,11,FALSE)</f>
        <v>Overweight</v>
      </c>
      <c r="K1510" s="7" t="str">
        <f>VLOOKUP(A1510,'Data Analysis'!A1509:Q3844,12,FALSE)</f>
        <v>Prediabetes</v>
      </c>
      <c r="L1510" s="7" t="str">
        <f>VLOOKUP(A1510,'Data Analysis'!A1509:Q3844,13,FALSE)</f>
        <v>15-Jun-1977</v>
      </c>
      <c r="M1510" s="7">
        <f>VLOOKUP(A1510,'Data Analysis'!A1509:Q3844,14,FALSE)</f>
        <v>6843.17</v>
      </c>
      <c r="N1510" s="7" t="str">
        <f>VLOOKUP(A1510,'Data Analysis'!A1509:Q3844,16,FALSE)</f>
        <v>tier - 2</v>
      </c>
      <c r="O1510" s="7" t="str">
        <f>VLOOKUP(A1510,'Data Analysis'!A1509:Q3844,15,FALSE)</f>
        <v>tier - 1</v>
      </c>
      <c r="P1510" s="7">
        <f>VLOOKUP(A1510,'Data Analysis'!A1509:Q3844,2,FALSE)</f>
        <v>45</v>
      </c>
      <c r="Q1510" s="7">
        <f>VLOOKUP(A1511,'Data Analysis'!A1510:Q3845,2,FALSE)</f>
        <v>22</v>
      </c>
    </row>
    <row r="1511" ht="15.6" spans="1:17">
      <c r="A1511" s="9" t="s">
        <v>3020</v>
      </c>
      <c r="B1511" s="7" t="str">
        <f>VLOOKUP(A1511,'Data Analysis'!A1510:Q3845,4,FALSE)</f>
        <v>  Tiffany A</v>
      </c>
      <c r="C1511" s="7">
        <f>VLOOKUP(A1511,'Data Analysis'!A1510:Q3845,5,FALSE)</f>
        <v>39.75</v>
      </c>
      <c r="D1511" s="7">
        <f>VLOOKUP(A1511,'Data Analysis'!A1510:Q3845,6,FALSE)</f>
        <v>5.41</v>
      </c>
      <c r="E1511" s="7" t="str">
        <f>VLOOKUP(A1511,'Data Analysis'!A1510:Q3845,7,FALSE)</f>
        <v>No</v>
      </c>
      <c r="F1511" s="7" t="str">
        <f>VLOOKUP(A1511,'Data Analysis'!A1510:Q3845,9,FALSE)</f>
        <v>yes</v>
      </c>
      <c r="G1511" s="7" t="str">
        <f>VLOOKUP(A1511,'Data Analysis'!A1510:Q3845,8,FALSE)</f>
        <v>No</v>
      </c>
      <c r="H1511" s="7">
        <f>VLOOKUP(A1511,'Data Analysis'!A1510:Q3845,10,FALSE)</f>
        <v>1</v>
      </c>
      <c r="I1511" s="7" t="str">
        <f>VLOOKUP(A1511,'Data Analysis'!A1510:Q3845,17,FALSE)</f>
        <v>No</v>
      </c>
      <c r="J1511" s="7" t="str">
        <f>VLOOKUP(A1511,'Data Analysis'!A1510:Q3845,11,FALSE)</f>
        <v>Obesity</v>
      </c>
      <c r="K1511" s="7" t="str">
        <f>VLOOKUP(A1511,'Data Analysis'!A1510:Q3845,12,FALSE)</f>
        <v>Normal</v>
      </c>
      <c r="L1511" s="7" t="str">
        <f>VLOOKUP(A1511,'Data Analysis'!A1510:Q3845,13,FALSE)</f>
        <v>30-Nov-2000</v>
      </c>
      <c r="M1511" s="7">
        <f>VLOOKUP(A1511,'Data Analysis'!A1510:Q3845,14,FALSE)</f>
        <v>6842.28</v>
      </c>
      <c r="N1511" s="7" t="str">
        <f>VLOOKUP(A1511,'Data Analysis'!A1510:Q3845,16,FALSE)</f>
        <v>tier - 2</v>
      </c>
      <c r="O1511" s="7" t="str">
        <f>VLOOKUP(A1511,'Data Analysis'!A1510:Q3845,15,FALSE)</f>
        <v>tier - 1</v>
      </c>
      <c r="P1511" s="7">
        <f>VLOOKUP(A1511,'Data Analysis'!A1510:Q3845,2,FALSE)</f>
        <v>22</v>
      </c>
      <c r="Q1511" s="7">
        <f>VLOOKUP(A1512,'Data Analysis'!A1511:Q3846,2,FALSE)</f>
        <v>43</v>
      </c>
    </row>
    <row r="1512" ht="15.6" spans="1:17">
      <c r="A1512" s="9" t="s">
        <v>3022</v>
      </c>
      <c r="B1512" s="7" t="str">
        <f>VLOOKUP(A1512,'Data Analysis'!A1511:Q3846,4,FALSE)</f>
        <v>  Matthew</v>
      </c>
      <c r="C1512" s="7">
        <f>VLOOKUP(A1512,'Data Analysis'!A1511:Q3846,5,FALSE)</f>
        <v>26.03</v>
      </c>
      <c r="D1512" s="7">
        <f>VLOOKUP(A1512,'Data Analysis'!A1511:Q3846,6,FALSE)</f>
        <v>4.47</v>
      </c>
      <c r="E1512" s="7" t="str">
        <f>VLOOKUP(A1512,'Data Analysis'!A1511:Q3846,7,FALSE)</f>
        <v>No</v>
      </c>
      <c r="F1512" s="7" t="str">
        <f>VLOOKUP(A1512,'Data Analysis'!A1511:Q3846,9,FALSE)</f>
        <v>No</v>
      </c>
      <c r="G1512" s="7" t="str">
        <f>VLOOKUP(A1512,'Data Analysis'!A1511:Q3846,8,FALSE)</f>
        <v>Yes</v>
      </c>
      <c r="H1512" s="7">
        <f>VLOOKUP(A1512,'Data Analysis'!A1511:Q3846,10,FALSE)</f>
        <v>1</v>
      </c>
      <c r="I1512" s="7" t="str">
        <f>VLOOKUP(A1512,'Data Analysis'!A1511:Q3846,17,FALSE)</f>
        <v>No</v>
      </c>
      <c r="J1512" s="7" t="str">
        <f>VLOOKUP(A1512,'Data Analysis'!A1511:Q3846,11,FALSE)</f>
        <v>Obesity</v>
      </c>
      <c r="K1512" s="7" t="str">
        <f>VLOOKUP(A1512,'Data Analysis'!A1511:Q3846,12,FALSE)</f>
        <v>Normal</v>
      </c>
      <c r="L1512" s="7" t="str">
        <f>VLOOKUP(A1512,'Data Analysis'!A1511:Q3846,13,FALSE)</f>
        <v>15-Jul-1979</v>
      </c>
      <c r="M1512" s="7">
        <f>VLOOKUP(A1512,'Data Analysis'!A1511:Q3846,14,FALSE)</f>
        <v>6837.37</v>
      </c>
      <c r="N1512" s="7" t="str">
        <f>VLOOKUP(A1512,'Data Analysis'!A1511:Q3846,16,FALSE)</f>
        <v>tier - 3</v>
      </c>
      <c r="O1512" s="7" t="str">
        <f>VLOOKUP(A1512,'Data Analysis'!A1511:Q3846,15,FALSE)</f>
        <v>tier - 1</v>
      </c>
      <c r="P1512" s="7">
        <f>VLOOKUP(A1512,'Data Analysis'!A1511:Q3846,2,FALSE)</f>
        <v>43</v>
      </c>
      <c r="Q1512" s="7">
        <f>VLOOKUP(A1513,'Data Analysis'!A1512:Q3847,2,FALSE)</f>
        <v>28</v>
      </c>
    </row>
    <row r="1513" ht="15.6" spans="1:17">
      <c r="A1513" s="9" t="s">
        <v>3024</v>
      </c>
      <c r="B1513" s="7" t="str">
        <f>VLOOKUP(A1513,'Data Analysis'!A1512:Q3847,4,FALSE)</f>
        <v>  Luke</v>
      </c>
      <c r="C1513" s="7">
        <f>VLOOKUP(A1513,'Data Analysis'!A1512:Q3847,5,FALSE)</f>
        <v>34.51</v>
      </c>
      <c r="D1513" s="7">
        <f>VLOOKUP(A1513,'Data Analysis'!A1512:Q3847,6,FALSE)</f>
        <v>6.26</v>
      </c>
      <c r="E1513" s="7" t="str">
        <f>VLOOKUP(A1513,'Data Analysis'!A1512:Q3847,7,FALSE)</f>
        <v>No</v>
      </c>
      <c r="F1513" s="7" t="str">
        <f>VLOOKUP(A1513,'Data Analysis'!A1512:Q3847,9,FALSE)</f>
        <v>No</v>
      </c>
      <c r="G1513" s="7" t="str">
        <f>VLOOKUP(A1513,'Data Analysis'!A1512:Q3847,8,FALSE)</f>
        <v>No</v>
      </c>
      <c r="H1513" s="7">
        <f>VLOOKUP(A1513,'Data Analysis'!A1512:Q3847,10,FALSE)</f>
        <v>0</v>
      </c>
      <c r="I1513" s="7" t="str">
        <f>VLOOKUP(A1513,'Data Analysis'!A1512:Q3847,17,FALSE)</f>
        <v>No</v>
      </c>
      <c r="J1513" s="7" t="str">
        <f>VLOOKUP(A1513,'Data Analysis'!A1512:Q3847,11,FALSE)</f>
        <v>Normal Weight</v>
      </c>
      <c r="K1513" s="7" t="str">
        <f>VLOOKUP(A1513,'Data Analysis'!A1512:Q3847,12,FALSE)</f>
        <v>Prediabetes</v>
      </c>
      <c r="L1513" s="7" t="str">
        <f>VLOOKUP(A1513,'Data Analysis'!A1512:Q3847,13,FALSE)</f>
        <v>8-Jul-1994</v>
      </c>
      <c r="M1513" s="7">
        <f>VLOOKUP(A1513,'Data Analysis'!A1512:Q3847,14,FALSE)</f>
        <v>6827.69</v>
      </c>
      <c r="N1513" s="7" t="str">
        <f>VLOOKUP(A1513,'Data Analysis'!A1512:Q3847,16,FALSE)</f>
        <v>tier - 2</v>
      </c>
      <c r="O1513" s="7" t="str">
        <f>VLOOKUP(A1513,'Data Analysis'!A1512:Q3847,15,FALSE)</f>
        <v>tier - 2</v>
      </c>
      <c r="P1513" s="7">
        <f>VLOOKUP(A1513,'Data Analysis'!A1512:Q3847,2,FALSE)</f>
        <v>28</v>
      </c>
      <c r="Q1513" s="7">
        <f>VLOOKUP(A1514,'Data Analysis'!A1513:Q3848,2,FALSE)</f>
        <v>47</v>
      </c>
    </row>
    <row r="1514" ht="15.6" spans="1:17">
      <c r="A1514" s="9" t="s">
        <v>3026</v>
      </c>
      <c r="B1514" s="7" t="str">
        <f>VLOOKUP(A1514,'Data Analysis'!A1513:Q3848,4,FALSE)</f>
        <v>  Leigh</v>
      </c>
      <c r="C1514" s="7">
        <f>VLOOKUP(A1514,'Data Analysis'!A1513:Q3848,5,FALSE)</f>
        <v>19.32</v>
      </c>
      <c r="D1514" s="7">
        <f>VLOOKUP(A1514,'Data Analysis'!A1513:Q3848,6,FALSE)</f>
        <v>11.58</v>
      </c>
      <c r="E1514" s="7" t="str">
        <f>VLOOKUP(A1514,'Data Analysis'!A1513:Q3848,7,FALSE)</f>
        <v>yes</v>
      </c>
      <c r="F1514" s="7" t="str">
        <f>VLOOKUP(A1514,'Data Analysis'!A1513:Q3848,9,FALSE)</f>
        <v>No</v>
      </c>
      <c r="G1514" s="7" t="str">
        <f>VLOOKUP(A1514,'Data Analysis'!A1513:Q3848,8,FALSE)</f>
        <v>No</v>
      </c>
      <c r="H1514" s="7">
        <f>VLOOKUP(A1514,'Data Analysis'!A1513:Q3848,10,FALSE)</f>
        <v>1</v>
      </c>
      <c r="I1514" s="7" t="str">
        <f>VLOOKUP(A1514,'Data Analysis'!A1513:Q3848,17,FALSE)</f>
        <v>No</v>
      </c>
      <c r="J1514" s="7" t="str">
        <f>VLOOKUP(A1514,'Data Analysis'!A1513:Q3848,11,FALSE)</f>
        <v>Overweight</v>
      </c>
      <c r="K1514" s="7" t="str">
        <f>VLOOKUP(A1514,'Data Analysis'!A1513:Q3848,12,FALSE)</f>
        <v>Diabetes</v>
      </c>
      <c r="L1514" s="7" t="str">
        <f>VLOOKUP(A1514,'Data Analysis'!A1513:Q3848,13,FALSE)</f>
        <v>17-Aug-1975</v>
      </c>
      <c r="M1514" s="7">
        <f>VLOOKUP(A1514,'Data Analysis'!A1513:Q3848,14,FALSE)</f>
        <v>6809.46</v>
      </c>
      <c r="N1514" s="7" t="str">
        <f>VLOOKUP(A1514,'Data Analysis'!A1513:Q3848,16,FALSE)</f>
        <v>tier - 2</v>
      </c>
      <c r="O1514" s="7" t="str">
        <f>VLOOKUP(A1514,'Data Analysis'!A1513:Q3848,15,FALSE)</f>
        <v>tier - 1</v>
      </c>
      <c r="P1514" s="7">
        <f>VLOOKUP(A1514,'Data Analysis'!A1513:Q3848,2,FALSE)</f>
        <v>47</v>
      </c>
      <c r="Q1514" s="7">
        <f>VLOOKUP(A1515,'Data Analysis'!A1514:Q3849,2,FALSE)</f>
        <v>31</v>
      </c>
    </row>
    <row r="1515" ht="15.6" spans="1:17">
      <c r="A1515" s="9" t="s">
        <v>3028</v>
      </c>
      <c r="B1515" s="7" t="str">
        <f>VLOOKUP(A1515,'Data Analysis'!A1514:Q3849,4,FALSE)</f>
        <v>  Yosuke</v>
      </c>
      <c r="C1515" s="7">
        <f>VLOOKUP(A1515,'Data Analysis'!A1514:Q3849,5,FALSE)</f>
        <v>28.5</v>
      </c>
      <c r="D1515" s="7">
        <f>VLOOKUP(A1515,'Data Analysis'!A1514:Q3849,6,FALSE)</f>
        <v>4.36</v>
      </c>
      <c r="E1515" s="7" t="str">
        <f>VLOOKUP(A1515,'Data Analysis'!A1514:Q3849,7,FALSE)</f>
        <v>No</v>
      </c>
      <c r="F1515" s="7" t="str">
        <f>VLOOKUP(A1515,'Data Analysis'!A1514:Q3849,9,FALSE)</f>
        <v>No</v>
      </c>
      <c r="G1515" s="7" t="str">
        <f>VLOOKUP(A1515,'Data Analysis'!A1514:Q3849,8,FALSE)</f>
        <v>No</v>
      </c>
      <c r="H1515" s="7">
        <f>VLOOKUP(A1515,'Data Analysis'!A1514:Q3849,10,FALSE)</f>
        <v>0</v>
      </c>
      <c r="I1515" s="7" t="str">
        <f>VLOOKUP(A1515,'Data Analysis'!A1514:Q3849,17,FALSE)</f>
        <v>No</v>
      </c>
      <c r="J1515" s="7" t="str">
        <f>VLOOKUP(A1515,'Data Analysis'!A1514:Q3849,11,FALSE)</f>
        <v>Overweight</v>
      </c>
      <c r="K1515" s="7" t="str">
        <f>VLOOKUP(A1515,'Data Analysis'!A1514:Q3849,12,FALSE)</f>
        <v>Normal</v>
      </c>
      <c r="L1515" s="7" t="str">
        <f>VLOOKUP(A1515,'Data Analysis'!A1514:Q3849,13,FALSE)</f>
        <v>29-Jun-1991</v>
      </c>
      <c r="M1515" s="7">
        <f>VLOOKUP(A1515,'Data Analysis'!A1514:Q3849,14,FALSE)</f>
        <v>6799.46</v>
      </c>
      <c r="N1515" s="7" t="str">
        <f>VLOOKUP(A1515,'Data Analysis'!A1514:Q3849,16,FALSE)</f>
        <v>tier - 1</v>
      </c>
      <c r="O1515" s="7" t="str">
        <f>VLOOKUP(A1515,'Data Analysis'!A1514:Q3849,15,FALSE)</f>
        <v>tier - 2</v>
      </c>
      <c r="P1515" s="7">
        <f>VLOOKUP(A1515,'Data Analysis'!A1514:Q3849,2,FALSE)</f>
        <v>31</v>
      </c>
      <c r="Q1515" s="7">
        <f>VLOOKUP(A1516,'Data Analysis'!A1515:Q3850,2,FALSE)</f>
        <v>37</v>
      </c>
    </row>
    <row r="1516" ht="15.6" spans="1:17">
      <c r="A1516" s="9" t="s">
        <v>3030</v>
      </c>
      <c r="B1516" s="7" t="str">
        <f>VLOOKUP(A1516,'Data Analysis'!A1515:Q3850,4,FALSE)</f>
        <v>  Matthew</v>
      </c>
      <c r="C1516" s="7">
        <f>VLOOKUP(A1516,'Data Analysis'!A1515:Q3850,5,FALSE)</f>
        <v>30.875</v>
      </c>
      <c r="D1516" s="7">
        <f>VLOOKUP(A1516,'Data Analysis'!A1515:Q3850,6,FALSE)</f>
        <v>4.14</v>
      </c>
      <c r="E1516" s="7" t="str">
        <f>VLOOKUP(A1516,'Data Analysis'!A1515:Q3850,7,FALSE)</f>
        <v>yes</v>
      </c>
      <c r="F1516" s="7" t="str">
        <f>VLOOKUP(A1516,'Data Analysis'!A1515:Q3850,9,FALSE)</f>
        <v>No</v>
      </c>
      <c r="G1516" s="7" t="str">
        <f>VLOOKUP(A1516,'Data Analysis'!A1515:Q3850,8,FALSE)</f>
        <v>No</v>
      </c>
      <c r="H1516" s="7">
        <f>VLOOKUP(A1516,'Data Analysis'!A1515:Q3850,10,FALSE)</f>
        <v>0</v>
      </c>
      <c r="I1516" s="7" t="str">
        <f>VLOOKUP(A1516,'Data Analysis'!A1515:Q3850,17,FALSE)</f>
        <v>No</v>
      </c>
      <c r="J1516" s="7" t="str">
        <f>VLOOKUP(A1516,'Data Analysis'!A1515:Q3850,11,FALSE)</f>
        <v>Obesity</v>
      </c>
      <c r="K1516" s="7" t="str">
        <f>VLOOKUP(A1516,'Data Analysis'!A1515:Q3850,12,FALSE)</f>
        <v>Normal</v>
      </c>
      <c r="L1516" s="7" t="str">
        <f>VLOOKUP(A1516,'Data Analysis'!A1515:Q3850,13,FALSE)</f>
        <v>24-Dec-1985</v>
      </c>
      <c r="M1516" s="7">
        <f>VLOOKUP(A1516,'Data Analysis'!A1515:Q3850,14,FALSE)</f>
        <v>6796.86</v>
      </c>
      <c r="N1516" s="7" t="str">
        <f>VLOOKUP(A1516,'Data Analysis'!A1515:Q3850,16,FALSE)</f>
        <v>tier - 3</v>
      </c>
      <c r="O1516" s="7" t="str">
        <f>VLOOKUP(A1516,'Data Analysis'!A1515:Q3850,15,FALSE)</f>
        <v>tier - 3</v>
      </c>
      <c r="P1516" s="7">
        <f>VLOOKUP(A1516,'Data Analysis'!A1515:Q3850,2,FALSE)</f>
        <v>37</v>
      </c>
      <c r="Q1516" s="7">
        <f>VLOOKUP(A1517,'Data Analysis'!A1516:Q3851,2,FALSE)</f>
        <v>42</v>
      </c>
    </row>
    <row r="1517" ht="15.6" spans="1:17">
      <c r="A1517" s="9" t="s">
        <v>3032</v>
      </c>
      <c r="B1517" s="7" t="str">
        <f>VLOOKUP(A1517,'Data Analysis'!A1516:Q3851,4,FALSE)</f>
        <v>  Jacob</v>
      </c>
      <c r="C1517" s="7">
        <f>VLOOKUP(A1517,'Data Analysis'!A1516:Q3851,5,FALSE)</f>
        <v>24.02</v>
      </c>
      <c r="D1517" s="7">
        <f>VLOOKUP(A1517,'Data Analysis'!A1516:Q3851,6,FALSE)</f>
        <v>4.38</v>
      </c>
      <c r="E1517" s="7" t="str">
        <f>VLOOKUP(A1517,'Data Analysis'!A1516:Q3851,7,FALSE)</f>
        <v>No</v>
      </c>
      <c r="F1517" s="7" t="str">
        <f>VLOOKUP(A1517,'Data Analysis'!A1516:Q3851,9,FALSE)</f>
        <v>No</v>
      </c>
      <c r="G1517" s="7" t="str">
        <f>VLOOKUP(A1517,'Data Analysis'!A1516:Q3851,8,FALSE)</f>
        <v>No</v>
      </c>
      <c r="H1517" s="7">
        <f>VLOOKUP(A1517,'Data Analysis'!A1516:Q3851,10,FALSE)</f>
        <v>0</v>
      </c>
      <c r="I1517" s="7" t="str">
        <f>VLOOKUP(A1517,'Data Analysis'!A1516:Q3851,17,FALSE)</f>
        <v>No</v>
      </c>
      <c r="J1517" s="7" t="str">
        <f>VLOOKUP(A1517,'Data Analysis'!A1516:Q3851,11,FALSE)</f>
        <v>Overweight</v>
      </c>
      <c r="K1517" s="7" t="str">
        <f>VLOOKUP(A1517,'Data Analysis'!A1516:Q3851,12,FALSE)</f>
        <v>Normal</v>
      </c>
      <c r="L1517" s="7" t="str">
        <f>VLOOKUP(A1517,'Data Analysis'!A1516:Q3851,13,FALSE)</f>
        <v>23-Nov-1980</v>
      </c>
      <c r="M1517" s="7">
        <f>VLOOKUP(A1517,'Data Analysis'!A1516:Q3851,14,FALSE)</f>
        <v>6781.52</v>
      </c>
      <c r="N1517" s="7" t="str">
        <f>VLOOKUP(A1517,'Data Analysis'!A1516:Q3851,16,FALSE)</f>
        <v>tier - 2</v>
      </c>
      <c r="O1517" s="7" t="str">
        <f>VLOOKUP(A1517,'Data Analysis'!A1516:Q3851,15,FALSE)</f>
        <v>tier - 2</v>
      </c>
      <c r="P1517" s="7">
        <f>VLOOKUP(A1517,'Data Analysis'!A1516:Q3851,2,FALSE)</f>
        <v>42</v>
      </c>
      <c r="Q1517" s="7">
        <f>VLOOKUP(A1518,'Data Analysis'!A1517:Q3852,2,FALSE)</f>
        <v>41</v>
      </c>
    </row>
    <row r="1518" ht="15.6" spans="1:17">
      <c r="A1518" s="9" t="s">
        <v>3034</v>
      </c>
      <c r="B1518" s="7" t="str">
        <f>VLOOKUP(A1518,'Data Analysis'!A1517:Q3852,4,FALSE)</f>
        <v>  Jodi</v>
      </c>
      <c r="C1518" s="7">
        <f>VLOOKUP(A1518,'Data Analysis'!A1517:Q3852,5,FALSE)</f>
        <v>36.08</v>
      </c>
      <c r="D1518" s="7">
        <f>VLOOKUP(A1518,'Data Analysis'!A1517:Q3852,6,FALSE)</f>
        <v>11.61</v>
      </c>
      <c r="E1518" s="7" t="str">
        <f>VLOOKUP(A1518,'Data Analysis'!A1517:Q3852,7,FALSE)</f>
        <v>yes</v>
      </c>
      <c r="F1518" s="7" t="str">
        <f>VLOOKUP(A1518,'Data Analysis'!A1517:Q3852,9,FALSE)</f>
        <v>No</v>
      </c>
      <c r="G1518" s="7" t="str">
        <f>VLOOKUP(A1518,'Data Analysis'!A1517:Q3852,8,FALSE)</f>
        <v>No</v>
      </c>
      <c r="H1518" s="7">
        <f>VLOOKUP(A1518,'Data Analysis'!A1517:Q3852,10,FALSE)</f>
        <v>0</v>
      </c>
      <c r="I1518" s="7" t="str">
        <f>VLOOKUP(A1518,'Data Analysis'!A1517:Q3852,17,FALSE)</f>
        <v>No</v>
      </c>
      <c r="J1518" s="7" t="str">
        <f>VLOOKUP(A1518,'Data Analysis'!A1517:Q3852,11,FALSE)</f>
        <v>Normal Weight</v>
      </c>
      <c r="K1518" s="7" t="str">
        <f>VLOOKUP(A1518,'Data Analysis'!A1517:Q3852,12,FALSE)</f>
        <v>Diabetes</v>
      </c>
      <c r="L1518" s="7" t="str">
        <f>VLOOKUP(A1518,'Data Analysis'!A1517:Q3852,13,FALSE)</f>
        <v>8-Oct-1981</v>
      </c>
      <c r="M1518" s="7">
        <f>VLOOKUP(A1518,'Data Analysis'!A1517:Q3852,14,FALSE)</f>
        <v>6781.35</v>
      </c>
      <c r="N1518" s="7" t="str">
        <f>VLOOKUP(A1518,'Data Analysis'!A1517:Q3852,16,FALSE)</f>
        <v>tier - 2</v>
      </c>
      <c r="O1518" s="7" t="str">
        <f>VLOOKUP(A1518,'Data Analysis'!A1517:Q3852,15,FALSE)</f>
        <v>tier - 1</v>
      </c>
      <c r="P1518" s="7">
        <f>VLOOKUP(A1518,'Data Analysis'!A1517:Q3852,2,FALSE)</f>
        <v>41</v>
      </c>
      <c r="Q1518" s="7">
        <f>VLOOKUP(A1519,'Data Analysis'!A1518:Q3853,2,FALSE)</f>
        <v>41</v>
      </c>
    </row>
    <row r="1519" ht="15.6" spans="1:17">
      <c r="A1519" s="9" t="s">
        <v>3036</v>
      </c>
      <c r="B1519" s="7" t="str">
        <f>VLOOKUP(A1519,'Data Analysis'!A1518:Q3853,4,FALSE)</f>
        <v>  Lauren</v>
      </c>
      <c r="C1519" s="7">
        <f>VLOOKUP(A1519,'Data Analysis'!A1518:Q3853,5,FALSE)</f>
        <v>32.2</v>
      </c>
      <c r="D1519" s="7">
        <f>VLOOKUP(A1519,'Data Analysis'!A1518:Q3853,6,FALSE)</f>
        <v>10.59</v>
      </c>
      <c r="E1519" s="7" t="str">
        <f>VLOOKUP(A1519,'Data Analysis'!A1518:Q3853,7,FALSE)</f>
        <v>yes</v>
      </c>
      <c r="F1519" s="7" t="str">
        <f>VLOOKUP(A1519,'Data Analysis'!A1518:Q3853,9,FALSE)</f>
        <v>No</v>
      </c>
      <c r="G1519" s="7" t="str">
        <f>VLOOKUP(A1519,'Data Analysis'!A1518:Q3853,8,FALSE)</f>
        <v>No</v>
      </c>
      <c r="H1519" s="7">
        <f>VLOOKUP(A1519,'Data Analysis'!A1518:Q3853,10,FALSE)</f>
        <v>0</v>
      </c>
      <c r="I1519" s="7" t="str">
        <f>VLOOKUP(A1519,'Data Analysis'!A1518:Q3853,17,FALSE)</f>
        <v>No</v>
      </c>
      <c r="J1519" s="7" t="str">
        <f>VLOOKUP(A1519,'Data Analysis'!A1518:Q3853,11,FALSE)</f>
        <v>Obesity</v>
      </c>
      <c r="K1519" s="7" t="str">
        <f>VLOOKUP(A1519,'Data Analysis'!A1518:Q3853,12,FALSE)</f>
        <v>Diabetes</v>
      </c>
      <c r="L1519" s="7" t="str">
        <f>VLOOKUP(A1519,'Data Analysis'!A1518:Q3853,13,FALSE)</f>
        <v>3-Sep-1981</v>
      </c>
      <c r="M1519" s="7">
        <f>VLOOKUP(A1519,'Data Analysis'!A1518:Q3853,14,FALSE)</f>
        <v>6775.96</v>
      </c>
      <c r="N1519" s="7" t="str">
        <f>VLOOKUP(A1519,'Data Analysis'!A1518:Q3853,16,FALSE)</f>
        <v>tier - 2</v>
      </c>
      <c r="O1519" s="7" t="str">
        <f>VLOOKUP(A1519,'Data Analysis'!A1518:Q3853,15,FALSE)</f>
        <v>tier - 3</v>
      </c>
      <c r="P1519" s="7">
        <f>VLOOKUP(A1519,'Data Analysis'!A1518:Q3853,2,FALSE)</f>
        <v>41</v>
      </c>
      <c r="Q1519" s="7">
        <f>VLOOKUP(A1520,'Data Analysis'!A1519:Q3854,2,FALSE)</f>
        <v>41</v>
      </c>
    </row>
    <row r="1520" ht="15.6" spans="1:17">
      <c r="A1520" s="9" t="s">
        <v>3038</v>
      </c>
      <c r="B1520" s="7" t="str">
        <f>VLOOKUP(A1520,'Data Analysis'!A1519:Q3854,4,FALSE)</f>
        <v>  Misti C</v>
      </c>
      <c r="C1520" s="7">
        <f>VLOOKUP(A1520,'Data Analysis'!A1519:Q3854,5,FALSE)</f>
        <v>28.05</v>
      </c>
      <c r="D1520" s="7">
        <f>VLOOKUP(A1520,'Data Analysis'!A1519:Q3854,6,FALSE)</f>
        <v>11.85</v>
      </c>
      <c r="E1520" s="7" t="str">
        <f>VLOOKUP(A1520,'Data Analysis'!A1519:Q3854,7,FALSE)</f>
        <v>yes</v>
      </c>
      <c r="F1520" s="7" t="str">
        <f>VLOOKUP(A1520,'Data Analysis'!A1519:Q3854,9,FALSE)</f>
        <v>No</v>
      </c>
      <c r="G1520" s="7" t="str">
        <f>VLOOKUP(A1520,'Data Analysis'!A1519:Q3854,8,FALSE)</f>
        <v>No</v>
      </c>
      <c r="H1520" s="7">
        <f>VLOOKUP(A1520,'Data Analysis'!A1519:Q3854,10,FALSE)</f>
        <v>0</v>
      </c>
      <c r="I1520" s="7" t="str">
        <f>VLOOKUP(A1520,'Data Analysis'!A1519:Q3854,17,FALSE)</f>
        <v>No</v>
      </c>
      <c r="J1520" s="7" t="str">
        <f>VLOOKUP(A1520,'Data Analysis'!A1519:Q3854,11,FALSE)</f>
        <v>Normal Weight</v>
      </c>
      <c r="K1520" s="7" t="str">
        <f>VLOOKUP(A1520,'Data Analysis'!A1519:Q3854,12,FALSE)</f>
        <v>Diabetes</v>
      </c>
      <c r="L1520" s="7" t="str">
        <f>VLOOKUP(A1520,'Data Analysis'!A1519:Q3854,13,FALSE)</f>
        <v>21-Sep-1981</v>
      </c>
      <c r="M1520" s="7">
        <f>VLOOKUP(A1520,'Data Analysis'!A1519:Q3854,14,FALSE)</f>
        <v>6770.19</v>
      </c>
      <c r="N1520" s="7" t="str">
        <f>VLOOKUP(A1520,'Data Analysis'!A1519:Q3854,16,FALSE)</f>
        <v>tier - 2</v>
      </c>
      <c r="O1520" s="7" t="str">
        <f>VLOOKUP(A1520,'Data Analysis'!A1519:Q3854,15,FALSE)</f>
        <v>tier - 3</v>
      </c>
      <c r="P1520" s="7">
        <f>VLOOKUP(A1520,'Data Analysis'!A1519:Q3854,2,FALSE)</f>
        <v>41</v>
      </c>
      <c r="Q1520" s="7">
        <f>VLOOKUP(A1521,'Data Analysis'!A1520:Q3855,2,FALSE)</f>
        <v>34</v>
      </c>
    </row>
    <row r="1521" ht="15.6" spans="1:17">
      <c r="A1521" s="9" t="s">
        <v>3040</v>
      </c>
      <c r="B1521" s="7" t="str">
        <f>VLOOKUP(A1521,'Data Analysis'!A1520:Q3855,4,FALSE)</f>
        <v>  Angela J</v>
      </c>
      <c r="C1521" s="7">
        <f>VLOOKUP(A1521,'Data Analysis'!A1520:Q3855,5,FALSE)</f>
        <v>19</v>
      </c>
      <c r="D1521" s="7">
        <f>VLOOKUP(A1521,'Data Analysis'!A1520:Q3855,6,FALSE)</f>
        <v>5.46</v>
      </c>
      <c r="E1521" s="7" t="str">
        <f>VLOOKUP(A1521,'Data Analysis'!A1520:Q3855,7,FALSE)</f>
        <v>yes</v>
      </c>
      <c r="F1521" s="7" t="str">
        <f>VLOOKUP(A1521,'Data Analysis'!A1520:Q3855,9,FALSE)</f>
        <v>No</v>
      </c>
      <c r="G1521" s="7" t="str">
        <f>VLOOKUP(A1521,'Data Analysis'!A1520:Q3855,8,FALSE)</f>
        <v>No</v>
      </c>
      <c r="H1521" s="7">
        <f>VLOOKUP(A1521,'Data Analysis'!A1520:Q3855,10,FALSE)</f>
        <v>1</v>
      </c>
      <c r="I1521" s="7" t="str">
        <f>VLOOKUP(A1521,'Data Analysis'!A1520:Q3855,17,FALSE)</f>
        <v>No</v>
      </c>
      <c r="J1521" s="7" t="str">
        <f>VLOOKUP(A1521,'Data Analysis'!A1520:Q3855,11,FALSE)</f>
        <v>Overweight</v>
      </c>
      <c r="K1521" s="7" t="str">
        <f>VLOOKUP(A1521,'Data Analysis'!A1520:Q3855,12,FALSE)</f>
        <v>Normal</v>
      </c>
      <c r="L1521" s="7" t="str">
        <f>VLOOKUP(A1521,'Data Analysis'!A1520:Q3855,13,FALSE)</f>
        <v>10-Oct-1988</v>
      </c>
      <c r="M1521" s="7">
        <f>VLOOKUP(A1521,'Data Analysis'!A1520:Q3855,14,FALSE)</f>
        <v>6753.04</v>
      </c>
      <c r="N1521" s="7" t="str">
        <f>VLOOKUP(A1521,'Data Analysis'!A1520:Q3855,16,FALSE)</f>
        <v>tier - 2</v>
      </c>
      <c r="O1521" s="7" t="str">
        <f>VLOOKUP(A1521,'Data Analysis'!A1520:Q3855,15,FALSE)</f>
        <v>tier - 2</v>
      </c>
      <c r="P1521" s="7">
        <f>VLOOKUP(A1521,'Data Analysis'!A1520:Q3855,2,FALSE)</f>
        <v>34</v>
      </c>
      <c r="Q1521" s="7">
        <f>VLOOKUP(A1522,'Data Analysis'!A1521:Q3856,2,FALSE)</f>
        <v>56</v>
      </c>
    </row>
    <row r="1522" ht="15.6" spans="1:17">
      <c r="A1522" s="9" t="s">
        <v>3042</v>
      </c>
      <c r="B1522" s="7" t="str">
        <f>VLOOKUP(A1522,'Data Analysis'!A1521:Q3856,4,FALSE)</f>
        <v>  Jonathan D</v>
      </c>
      <c r="C1522" s="7">
        <f>VLOOKUP(A1522,'Data Analysis'!A1521:Q3856,5,FALSE)</f>
        <v>16.13</v>
      </c>
      <c r="D1522" s="7">
        <f>VLOOKUP(A1522,'Data Analysis'!A1521:Q3856,6,FALSE)</f>
        <v>4.54</v>
      </c>
      <c r="E1522" s="7" t="str">
        <f>VLOOKUP(A1522,'Data Analysis'!A1521:Q3856,7,FALSE)</f>
        <v>yes</v>
      </c>
      <c r="F1522" s="7" t="str">
        <f>VLOOKUP(A1522,'Data Analysis'!A1521:Q3856,9,FALSE)</f>
        <v>No</v>
      </c>
      <c r="G1522" s="7" t="str">
        <f>VLOOKUP(A1522,'Data Analysis'!A1521:Q3856,8,FALSE)</f>
        <v>No</v>
      </c>
      <c r="H1522" s="7">
        <f>VLOOKUP(A1522,'Data Analysis'!A1521:Q3856,10,FALSE)</f>
        <v>2</v>
      </c>
      <c r="I1522" s="7" t="str">
        <f>VLOOKUP(A1522,'Data Analysis'!A1521:Q3856,17,FALSE)</f>
        <v>No</v>
      </c>
      <c r="J1522" s="7" t="str">
        <f>VLOOKUP(A1522,'Data Analysis'!A1521:Q3856,11,FALSE)</f>
        <v>Overweight</v>
      </c>
      <c r="K1522" s="7" t="str">
        <f>VLOOKUP(A1522,'Data Analysis'!A1521:Q3856,12,FALSE)</f>
        <v>Normal</v>
      </c>
      <c r="L1522" s="7" t="str">
        <f>VLOOKUP(A1522,'Data Analysis'!A1521:Q3856,13,FALSE)</f>
        <v>9-Dec-1966</v>
      </c>
      <c r="M1522" s="7">
        <f>VLOOKUP(A1522,'Data Analysis'!A1521:Q3856,14,FALSE)</f>
        <v>6750.27</v>
      </c>
      <c r="N1522" s="7" t="str">
        <f>VLOOKUP(A1522,'Data Analysis'!A1521:Q3856,16,FALSE)</f>
        <v>tier - 3</v>
      </c>
      <c r="O1522" s="7" t="str">
        <f>VLOOKUP(A1522,'Data Analysis'!A1521:Q3856,15,FALSE)</f>
        <v>tier - 2</v>
      </c>
      <c r="P1522" s="7">
        <f>VLOOKUP(A1522,'Data Analysis'!A1521:Q3856,2,FALSE)</f>
        <v>56</v>
      </c>
      <c r="Q1522" s="7">
        <f>VLOOKUP(A1523,'Data Analysis'!A1522:Q3857,2,FALSE)</f>
        <v>52</v>
      </c>
    </row>
    <row r="1523" ht="15.6" spans="1:17">
      <c r="A1523" s="9" t="s">
        <v>3044</v>
      </c>
      <c r="B1523" s="7" t="str">
        <f>VLOOKUP(A1523,'Data Analysis'!A1522:Q3857,4,FALSE)</f>
        <v>  Victoria</v>
      </c>
      <c r="C1523" s="7">
        <f>VLOOKUP(A1523,'Data Analysis'!A1522:Q3857,5,FALSE)</f>
        <v>18.77</v>
      </c>
      <c r="D1523" s="7">
        <f>VLOOKUP(A1523,'Data Analysis'!A1522:Q3857,6,FALSE)</f>
        <v>11.98</v>
      </c>
      <c r="E1523" s="7" t="str">
        <f>VLOOKUP(A1523,'Data Analysis'!A1522:Q3857,7,FALSE)</f>
        <v>yes</v>
      </c>
      <c r="F1523" s="7" t="str">
        <f>VLOOKUP(A1523,'Data Analysis'!A1522:Q3857,9,FALSE)</f>
        <v>No</v>
      </c>
      <c r="G1523" s="7" t="str">
        <f>VLOOKUP(A1523,'Data Analysis'!A1522:Q3857,8,FALSE)</f>
        <v>No</v>
      </c>
      <c r="H1523" s="7">
        <f>VLOOKUP(A1523,'Data Analysis'!A1522:Q3857,10,FALSE)</f>
        <v>2</v>
      </c>
      <c r="I1523" s="7" t="str">
        <f>VLOOKUP(A1523,'Data Analysis'!A1522:Q3857,17,FALSE)</f>
        <v>No</v>
      </c>
      <c r="J1523" s="7" t="str">
        <f>VLOOKUP(A1523,'Data Analysis'!A1522:Q3857,11,FALSE)</f>
        <v>Obesity</v>
      </c>
      <c r="K1523" s="7" t="str">
        <f>VLOOKUP(A1523,'Data Analysis'!A1522:Q3857,12,FALSE)</f>
        <v>Diabetes</v>
      </c>
      <c r="L1523" s="7" t="str">
        <f>VLOOKUP(A1523,'Data Analysis'!A1522:Q3857,13,FALSE)</f>
        <v>17-Jun-1970</v>
      </c>
      <c r="M1523" s="7">
        <f>VLOOKUP(A1523,'Data Analysis'!A1522:Q3857,14,FALSE)</f>
        <v>6749.63</v>
      </c>
      <c r="N1523" s="7" t="str">
        <f>VLOOKUP(A1523,'Data Analysis'!A1522:Q3857,16,FALSE)</f>
        <v>tier - 2</v>
      </c>
      <c r="O1523" s="7" t="str">
        <f>VLOOKUP(A1523,'Data Analysis'!A1522:Q3857,15,FALSE)</f>
        <v>tier - 1</v>
      </c>
      <c r="P1523" s="7">
        <f>VLOOKUP(A1523,'Data Analysis'!A1522:Q3857,2,FALSE)</f>
        <v>52</v>
      </c>
      <c r="Q1523" s="7">
        <f>VLOOKUP(A1524,'Data Analysis'!A1523:Q3858,2,FALSE)</f>
        <v>37</v>
      </c>
    </row>
    <row r="1524" ht="15.6" spans="1:17">
      <c r="A1524" s="9" t="s">
        <v>3046</v>
      </c>
      <c r="B1524" s="7" t="str">
        <f>VLOOKUP(A1524,'Data Analysis'!A1523:Q3858,4,FALSE)</f>
        <v>  Adrian R</v>
      </c>
      <c r="C1524" s="7">
        <f>VLOOKUP(A1524,'Data Analysis'!A1523:Q3858,5,FALSE)</f>
        <v>28.88</v>
      </c>
      <c r="D1524" s="7">
        <f>VLOOKUP(A1524,'Data Analysis'!A1523:Q3858,6,FALSE)</f>
        <v>6.59</v>
      </c>
      <c r="E1524" s="7" t="str">
        <f>VLOOKUP(A1524,'Data Analysis'!A1523:Q3858,7,FALSE)</f>
        <v>yes</v>
      </c>
      <c r="F1524" s="7" t="str">
        <f>VLOOKUP(A1524,'Data Analysis'!A1523:Q3858,9,FALSE)</f>
        <v>No</v>
      </c>
      <c r="G1524" s="7" t="str">
        <f>VLOOKUP(A1524,'Data Analysis'!A1523:Q3858,8,FALSE)</f>
        <v>No</v>
      </c>
      <c r="H1524" s="7">
        <f>VLOOKUP(A1524,'Data Analysis'!A1523:Q3858,10,FALSE)</f>
        <v>1</v>
      </c>
      <c r="I1524" s="7" t="str">
        <f>VLOOKUP(A1524,'Data Analysis'!A1523:Q3858,17,FALSE)</f>
        <v>No</v>
      </c>
      <c r="J1524" s="7" t="str">
        <f>VLOOKUP(A1524,'Data Analysis'!A1523:Q3858,11,FALSE)</f>
        <v>Obesity</v>
      </c>
      <c r="K1524" s="7" t="str">
        <f>VLOOKUP(A1524,'Data Analysis'!A1523:Q3858,12,FALSE)</f>
        <v>Diabetes</v>
      </c>
      <c r="L1524" s="7" t="str">
        <f>VLOOKUP(A1524,'Data Analysis'!A1523:Q3858,13,FALSE)</f>
        <v>5-Jun-1986</v>
      </c>
      <c r="M1524" s="7">
        <f>VLOOKUP(A1524,'Data Analysis'!A1523:Q3858,14,FALSE)</f>
        <v>6748.59</v>
      </c>
      <c r="N1524" s="7" t="str">
        <f>VLOOKUP(A1524,'Data Analysis'!A1523:Q3858,16,FALSE)</f>
        <v>tier - 3</v>
      </c>
      <c r="O1524" s="7" t="str">
        <f>VLOOKUP(A1524,'Data Analysis'!A1523:Q3858,15,FALSE)</f>
        <v>tier - 1</v>
      </c>
      <c r="P1524" s="7">
        <f>VLOOKUP(A1524,'Data Analysis'!A1523:Q3858,2,FALSE)</f>
        <v>37</v>
      </c>
      <c r="Q1524" s="7">
        <f>VLOOKUP(A1525,'Data Analysis'!A1524:Q3859,2,FALSE)</f>
        <v>36</v>
      </c>
    </row>
    <row r="1525" ht="15.6" spans="1:17">
      <c r="A1525" s="9" t="s">
        <v>3048</v>
      </c>
      <c r="B1525" s="7" t="str">
        <f>VLOOKUP(A1525,'Data Analysis'!A1524:Q3859,4,FALSE)</f>
        <v>  Andrew</v>
      </c>
      <c r="C1525" s="7">
        <f>VLOOKUP(A1525,'Data Analysis'!A1524:Q3859,5,FALSE)</f>
        <v>27.55</v>
      </c>
      <c r="D1525" s="7">
        <f>VLOOKUP(A1525,'Data Analysis'!A1524:Q3859,6,FALSE)</f>
        <v>10.83</v>
      </c>
      <c r="E1525" s="7" t="str">
        <f>VLOOKUP(A1525,'Data Analysis'!A1524:Q3859,7,FALSE)</f>
        <v>yes</v>
      </c>
      <c r="F1525" s="7" t="str">
        <f>VLOOKUP(A1525,'Data Analysis'!A1524:Q3859,9,FALSE)</f>
        <v>No</v>
      </c>
      <c r="G1525" s="7" t="str">
        <f>VLOOKUP(A1525,'Data Analysis'!A1524:Q3859,8,FALSE)</f>
        <v>No</v>
      </c>
      <c r="H1525" s="7">
        <f>VLOOKUP(A1525,'Data Analysis'!A1524:Q3859,10,FALSE)</f>
        <v>1</v>
      </c>
      <c r="I1525" s="7" t="str">
        <f>VLOOKUP(A1525,'Data Analysis'!A1524:Q3859,17,FALSE)</f>
        <v>No</v>
      </c>
      <c r="J1525" s="7" t="str">
        <f>VLOOKUP(A1525,'Data Analysis'!A1524:Q3859,11,FALSE)</f>
        <v>Overweight</v>
      </c>
      <c r="K1525" s="7" t="str">
        <f>VLOOKUP(A1525,'Data Analysis'!A1524:Q3859,12,FALSE)</f>
        <v>Diabetes</v>
      </c>
      <c r="L1525" s="7" t="str">
        <f>VLOOKUP(A1525,'Data Analysis'!A1524:Q3859,13,FALSE)</f>
        <v>7-Aug-1986</v>
      </c>
      <c r="M1525" s="7">
        <f>VLOOKUP(A1525,'Data Analysis'!A1524:Q3859,14,FALSE)</f>
        <v>6746.74</v>
      </c>
      <c r="N1525" s="7" t="str">
        <f>VLOOKUP(A1525,'Data Analysis'!A1524:Q3859,16,FALSE)</f>
        <v>tier - 3</v>
      </c>
      <c r="O1525" s="7" t="str">
        <f>VLOOKUP(A1525,'Data Analysis'!A1524:Q3859,15,FALSE)</f>
        <v>tier - 2</v>
      </c>
      <c r="P1525" s="7">
        <f>VLOOKUP(A1525,'Data Analysis'!A1524:Q3859,2,FALSE)</f>
        <v>36</v>
      </c>
      <c r="Q1525" s="7">
        <f>VLOOKUP(A1526,'Data Analysis'!A1525:Q3860,2,FALSE)</f>
        <v>54</v>
      </c>
    </row>
    <row r="1526" ht="15.6" spans="1:17">
      <c r="A1526" s="9" t="s">
        <v>3050</v>
      </c>
      <c r="B1526" s="7" t="str">
        <f>VLOOKUP(A1526,'Data Analysis'!A1525:Q3860,4,FALSE)</f>
        <v>  Jason A</v>
      </c>
      <c r="C1526" s="7">
        <f>VLOOKUP(A1526,'Data Analysis'!A1525:Q3860,5,FALSE)</f>
        <v>15.6</v>
      </c>
      <c r="D1526" s="7">
        <f>VLOOKUP(A1526,'Data Analysis'!A1525:Q3860,6,FALSE)</f>
        <v>8.6</v>
      </c>
      <c r="E1526" s="7" t="str">
        <f>VLOOKUP(A1526,'Data Analysis'!A1525:Q3860,7,FALSE)</f>
        <v>No</v>
      </c>
      <c r="F1526" s="7" t="str">
        <f>VLOOKUP(A1526,'Data Analysis'!A1525:Q3860,9,FALSE)</f>
        <v>No</v>
      </c>
      <c r="G1526" s="7" t="str">
        <f>VLOOKUP(A1526,'Data Analysis'!A1525:Q3860,8,FALSE)</f>
        <v>No</v>
      </c>
      <c r="H1526" s="7">
        <f>VLOOKUP(A1526,'Data Analysis'!A1525:Q3860,10,FALSE)</f>
        <v>0</v>
      </c>
      <c r="I1526" s="7" t="str">
        <f>VLOOKUP(A1526,'Data Analysis'!A1525:Q3860,17,FALSE)</f>
        <v>No</v>
      </c>
      <c r="J1526" s="7" t="str">
        <f>VLOOKUP(A1526,'Data Analysis'!A1525:Q3860,11,FALSE)</f>
        <v>Overweight</v>
      </c>
      <c r="K1526" s="7" t="str">
        <f>VLOOKUP(A1526,'Data Analysis'!A1525:Q3860,12,FALSE)</f>
        <v>Diabetes</v>
      </c>
      <c r="L1526" s="7" t="str">
        <f>VLOOKUP(A1526,'Data Analysis'!A1525:Q3860,13,FALSE)</f>
        <v>18-Jul-1968</v>
      </c>
      <c r="M1526" s="7">
        <f>VLOOKUP(A1526,'Data Analysis'!A1525:Q3860,14,FALSE)</f>
        <v>6738.84</v>
      </c>
      <c r="N1526" s="7" t="str">
        <f>VLOOKUP(A1526,'Data Analysis'!A1525:Q3860,16,FALSE)</f>
        <v>tier - 3</v>
      </c>
      <c r="O1526" s="7" t="str">
        <f>VLOOKUP(A1526,'Data Analysis'!A1525:Q3860,15,FALSE)</f>
        <v>tier - 1</v>
      </c>
      <c r="P1526" s="7">
        <f>VLOOKUP(A1526,'Data Analysis'!A1525:Q3860,2,FALSE)</f>
        <v>54</v>
      </c>
      <c r="Q1526" s="7">
        <f>VLOOKUP(A1527,'Data Analysis'!A1526:Q3861,2,FALSE)</f>
        <v>44</v>
      </c>
    </row>
    <row r="1527" ht="15.6" spans="1:17">
      <c r="A1527" s="9" t="s">
        <v>3052</v>
      </c>
      <c r="B1527" s="7" t="str">
        <f>VLOOKUP(A1527,'Data Analysis'!A1526:Q3861,4,FALSE)</f>
        <v>  Rachel</v>
      </c>
      <c r="C1527" s="7">
        <f>VLOOKUP(A1527,'Data Analysis'!A1526:Q3861,5,FALSE)</f>
        <v>21.99</v>
      </c>
      <c r="D1527" s="7">
        <f>VLOOKUP(A1527,'Data Analysis'!A1526:Q3861,6,FALSE)</f>
        <v>11.17</v>
      </c>
      <c r="E1527" s="7" t="str">
        <f>VLOOKUP(A1527,'Data Analysis'!A1526:Q3861,7,FALSE)</f>
        <v>No</v>
      </c>
      <c r="F1527" s="7" t="str">
        <f>VLOOKUP(A1527,'Data Analysis'!A1526:Q3861,9,FALSE)</f>
        <v>No</v>
      </c>
      <c r="G1527" s="7" t="str">
        <f>VLOOKUP(A1527,'Data Analysis'!A1526:Q3861,8,FALSE)</f>
        <v>No</v>
      </c>
      <c r="H1527" s="7">
        <f>VLOOKUP(A1527,'Data Analysis'!A1526:Q3861,10,FALSE)</f>
        <v>0</v>
      </c>
      <c r="I1527" s="7" t="str">
        <f>VLOOKUP(A1527,'Data Analysis'!A1526:Q3861,17,FALSE)</f>
        <v>No</v>
      </c>
      <c r="J1527" s="7" t="str">
        <f>VLOOKUP(A1527,'Data Analysis'!A1526:Q3861,11,FALSE)</f>
        <v>Obesity</v>
      </c>
      <c r="K1527" s="7" t="str">
        <f>VLOOKUP(A1527,'Data Analysis'!A1526:Q3861,12,FALSE)</f>
        <v>Diabetes</v>
      </c>
      <c r="L1527" s="7" t="str">
        <f>VLOOKUP(A1527,'Data Analysis'!A1526:Q3861,13,FALSE)</f>
        <v>21-Oct-1978</v>
      </c>
      <c r="M1527" s="7">
        <f>VLOOKUP(A1527,'Data Analysis'!A1526:Q3861,14,FALSE)</f>
        <v>6737.98</v>
      </c>
      <c r="N1527" s="7" t="str">
        <f>VLOOKUP(A1527,'Data Analysis'!A1526:Q3861,16,FALSE)</f>
        <v>tier - 2</v>
      </c>
      <c r="O1527" s="7" t="str">
        <f>VLOOKUP(A1527,'Data Analysis'!A1526:Q3861,15,FALSE)</f>
        <v>tier - 3</v>
      </c>
      <c r="P1527" s="7">
        <f>VLOOKUP(A1527,'Data Analysis'!A1526:Q3861,2,FALSE)</f>
        <v>44</v>
      </c>
      <c r="Q1527" s="7">
        <f>VLOOKUP(A1528,'Data Analysis'!A1527:Q3862,2,FALSE)</f>
        <v>28</v>
      </c>
    </row>
    <row r="1528" ht="15.6" spans="1:17">
      <c r="A1528" s="9" t="s">
        <v>3054</v>
      </c>
      <c r="B1528" s="7" t="str">
        <f>VLOOKUP(A1528,'Data Analysis'!A1527:Q3862,4,FALSE)</f>
        <v>  Susan</v>
      </c>
      <c r="C1528" s="7">
        <f>VLOOKUP(A1528,'Data Analysis'!A1527:Q3862,5,FALSE)</f>
        <v>34.85</v>
      </c>
      <c r="D1528" s="7">
        <f>VLOOKUP(A1528,'Data Analysis'!A1527:Q3862,6,FALSE)</f>
        <v>5.75</v>
      </c>
      <c r="E1528" s="7" t="str">
        <f>VLOOKUP(A1528,'Data Analysis'!A1527:Q3862,7,FALSE)</f>
        <v>No</v>
      </c>
      <c r="F1528" s="7" t="str">
        <f>VLOOKUP(A1528,'Data Analysis'!A1527:Q3862,9,FALSE)</f>
        <v>No</v>
      </c>
      <c r="G1528" s="7" t="str">
        <f>VLOOKUP(A1528,'Data Analysis'!A1527:Q3862,8,FALSE)</f>
        <v>No</v>
      </c>
      <c r="H1528" s="7">
        <f>VLOOKUP(A1528,'Data Analysis'!A1527:Q3862,10,FALSE)</f>
        <v>0</v>
      </c>
      <c r="I1528" s="7" t="str">
        <f>VLOOKUP(A1528,'Data Analysis'!A1527:Q3862,17,FALSE)</f>
        <v>No</v>
      </c>
      <c r="J1528" s="7" t="str">
        <f>VLOOKUP(A1528,'Data Analysis'!A1527:Q3862,11,FALSE)</f>
        <v>Normal Weight</v>
      </c>
      <c r="K1528" s="7" t="str">
        <f>VLOOKUP(A1528,'Data Analysis'!A1527:Q3862,12,FALSE)</f>
        <v>Prediabetes</v>
      </c>
      <c r="L1528" s="7" t="str">
        <f>VLOOKUP(A1528,'Data Analysis'!A1527:Q3862,13,FALSE)</f>
        <v>13-Jun-1994</v>
      </c>
      <c r="M1528" s="7">
        <f>VLOOKUP(A1528,'Data Analysis'!A1527:Q3862,14,FALSE)</f>
        <v>6721.37</v>
      </c>
      <c r="N1528" s="7" t="str">
        <f>VLOOKUP(A1528,'Data Analysis'!A1527:Q3862,16,FALSE)</f>
        <v>tier - 2</v>
      </c>
      <c r="O1528" s="7" t="str">
        <f>VLOOKUP(A1528,'Data Analysis'!A1527:Q3862,15,FALSE)</f>
        <v>tier - 1</v>
      </c>
      <c r="P1528" s="7">
        <f>VLOOKUP(A1528,'Data Analysis'!A1527:Q3862,2,FALSE)</f>
        <v>28</v>
      </c>
      <c r="Q1528" s="7">
        <f>VLOOKUP(A1529,'Data Analysis'!A1528:Q3863,2,FALSE)</f>
        <v>39</v>
      </c>
    </row>
    <row r="1529" ht="15.6" spans="1:17">
      <c r="A1529" s="9" t="s">
        <v>3056</v>
      </c>
      <c r="B1529" s="7" t="str">
        <f>VLOOKUP(A1529,'Data Analysis'!A1528:Q3863,4,FALSE)</f>
        <v>  Cameron M</v>
      </c>
      <c r="C1529" s="7">
        <f>VLOOKUP(A1529,'Data Analysis'!A1528:Q3863,5,FALSE)</f>
        <v>24.51</v>
      </c>
      <c r="D1529" s="7">
        <f>VLOOKUP(A1529,'Data Analysis'!A1528:Q3863,6,FALSE)</f>
        <v>4.83</v>
      </c>
      <c r="E1529" s="7" t="str">
        <f>VLOOKUP(A1529,'Data Analysis'!A1528:Q3863,7,FALSE)</f>
        <v>yes</v>
      </c>
      <c r="F1529" s="7" t="str">
        <f>VLOOKUP(A1529,'Data Analysis'!A1528:Q3863,9,FALSE)</f>
        <v>No</v>
      </c>
      <c r="G1529" s="7" t="str">
        <f>VLOOKUP(A1529,'Data Analysis'!A1528:Q3863,8,FALSE)</f>
        <v>Yes</v>
      </c>
      <c r="H1529" s="7">
        <f>VLOOKUP(A1529,'Data Analysis'!A1528:Q3863,10,FALSE)</f>
        <v>1</v>
      </c>
      <c r="I1529" s="7" t="str">
        <f>VLOOKUP(A1529,'Data Analysis'!A1528:Q3863,17,FALSE)</f>
        <v>No</v>
      </c>
      <c r="J1529" s="7" t="str">
        <f>VLOOKUP(A1529,'Data Analysis'!A1528:Q3863,11,FALSE)</f>
        <v>Obesity</v>
      </c>
      <c r="K1529" s="7" t="str">
        <f>VLOOKUP(A1529,'Data Analysis'!A1528:Q3863,12,FALSE)</f>
        <v>Normal</v>
      </c>
      <c r="L1529" s="7" t="str">
        <f>VLOOKUP(A1529,'Data Analysis'!A1528:Q3863,13,FALSE)</f>
        <v>12-Jun-1983</v>
      </c>
      <c r="M1529" s="7">
        <f>VLOOKUP(A1529,'Data Analysis'!A1528:Q3863,14,FALSE)</f>
        <v>6710.19</v>
      </c>
      <c r="N1529" s="7" t="str">
        <f>VLOOKUP(A1529,'Data Analysis'!A1528:Q3863,16,FALSE)</f>
        <v>tier - 3</v>
      </c>
      <c r="O1529" s="7" t="str">
        <f>VLOOKUP(A1529,'Data Analysis'!A1528:Q3863,15,FALSE)</f>
        <v>tier - 3</v>
      </c>
      <c r="P1529" s="7">
        <f>VLOOKUP(A1529,'Data Analysis'!A1528:Q3863,2,FALSE)</f>
        <v>39</v>
      </c>
      <c r="Q1529" s="7">
        <f>VLOOKUP(A1530,'Data Analysis'!A1529:Q3864,2,FALSE)</f>
        <v>51</v>
      </c>
    </row>
    <row r="1530" ht="15.6" spans="1:17">
      <c r="A1530" s="9" t="s">
        <v>3058</v>
      </c>
      <c r="B1530" s="7" t="str">
        <f>VLOOKUP(A1530,'Data Analysis'!A1529:Q3864,4,FALSE)</f>
        <v>  Claudia A</v>
      </c>
      <c r="C1530" s="7">
        <f>VLOOKUP(A1530,'Data Analysis'!A1529:Q3864,5,FALSE)</f>
        <v>19.4</v>
      </c>
      <c r="D1530" s="7">
        <f>VLOOKUP(A1530,'Data Analysis'!A1529:Q3864,6,FALSE)</f>
        <v>11.93</v>
      </c>
      <c r="E1530" s="7" t="str">
        <f>VLOOKUP(A1530,'Data Analysis'!A1529:Q3864,7,FALSE)</f>
        <v>No</v>
      </c>
      <c r="F1530" s="7" t="str">
        <f>VLOOKUP(A1530,'Data Analysis'!A1529:Q3864,9,FALSE)</f>
        <v>No</v>
      </c>
      <c r="G1530" s="7" t="str">
        <f>VLOOKUP(A1530,'Data Analysis'!A1529:Q3864,8,FALSE)</f>
        <v>No</v>
      </c>
      <c r="H1530" s="7">
        <f>VLOOKUP(A1530,'Data Analysis'!A1529:Q3864,10,FALSE)</f>
        <v>0</v>
      </c>
      <c r="I1530" s="7" t="str">
        <f>VLOOKUP(A1530,'Data Analysis'!A1529:Q3864,17,FALSE)</f>
        <v>No</v>
      </c>
      <c r="J1530" s="7" t="str">
        <f>VLOOKUP(A1530,'Data Analysis'!A1529:Q3864,11,FALSE)</f>
        <v>Obesity</v>
      </c>
      <c r="K1530" s="7" t="str">
        <f>VLOOKUP(A1530,'Data Analysis'!A1529:Q3864,12,FALSE)</f>
        <v>Diabetes</v>
      </c>
      <c r="L1530" s="7" t="str">
        <f>VLOOKUP(A1530,'Data Analysis'!A1529:Q3864,13,FALSE)</f>
        <v>12-Dec-1971</v>
      </c>
      <c r="M1530" s="7">
        <f>VLOOKUP(A1530,'Data Analysis'!A1529:Q3864,14,FALSE)</f>
        <v>6706.47</v>
      </c>
      <c r="N1530" s="7" t="str">
        <f>VLOOKUP(A1530,'Data Analysis'!A1529:Q3864,16,FALSE)</f>
        <v>tier - 2</v>
      </c>
      <c r="O1530" s="7" t="str">
        <f>VLOOKUP(A1530,'Data Analysis'!A1529:Q3864,15,FALSE)</f>
        <v>tier - 1</v>
      </c>
      <c r="P1530" s="7">
        <f>VLOOKUP(A1530,'Data Analysis'!A1529:Q3864,2,FALSE)</f>
        <v>51</v>
      </c>
      <c r="Q1530" s="7">
        <f>VLOOKUP(A1531,'Data Analysis'!A1530:Q3865,2,FALSE)</f>
        <v>54</v>
      </c>
    </row>
    <row r="1531" ht="15.6" spans="1:17">
      <c r="A1531" s="9" t="s">
        <v>3060</v>
      </c>
      <c r="B1531" s="7" t="str">
        <f>VLOOKUP(A1531,'Data Analysis'!A1530:Q3865,4,FALSE)</f>
        <v>  Kate</v>
      </c>
      <c r="C1531" s="7">
        <f>VLOOKUP(A1531,'Data Analysis'!A1530:Q3865,5,FALSE)</f>
        <v>15.1</v>
      </c>
      <c r="D1531" s="7">
        <f>VLOOKUP(A1531,'Data Analysis'!A1530:Q3865,6,FALSE)</f>
        <v>8.41</v>
      </c>
      <c r="E1531" s="7" t="str">
        <f>VLOOKUP(A1531,'Data Analysis'!A1530:Q3865,7,FALSE)</f>
        <v>No</v>
      </c>
      <c r="F1531" s="7" t="str">
        <f>VLOOKUP(A1531,'Data Analysis'!A1530:Q3865,9,FALSE)</f>
        <v>No</v>
      </c>
      <c r="G1531" s="7" t="str">
        <f>VLOOKUP(A1531,'Data Analysis'!A1530:Q3865,8,FALSE)</f>
        <v>No</v>
      </c>
      <c r="H1531" s="7">
        <f>VLOOKUP(A1531,'Data Analysis'!A1530:Q3865,10,FALSE)</f>
        <v>0</v>
      </c>
      <c r="I1531" s="7" t="str">
        <f>VLOOKUP(A1531,'Data Analysis'!A1530:Q3865,17,FALSE)</f>
        <v>No</v>
      </c>
      <c r="J1531" s="7" t="str">
        <f>VLOOKUP(A1531,'Data Analysis'!A1530:Q3865,11,FALSE)</f>
        <v>Underweight</v>
      </c>
      <c r="K1531" s="7" t="str">
        <f>VLOOKUP(A1531,'Data Analysis'!A1530:Q3865,12,FALSE)</f>
        <v>Diabetes</v>
      </c>
      <c r="L1531" s="7" t="str">
        <f>VLOOKUP(A1531,'Data Analysis'!A1530:Q3865,13,FALSE)</f>
        <v>13-Jul-1968</v>
      </c>
      <c r="M1531" s="7">
        <f>VLOOKUP(A1531,'Data Analysis'!A1530:Q3865,14,FALSE)</f>
        <v>6700.56</v>
      </c>
      <c r="N1531" s="7" t="str">
        <f>VLOOKUP(A1531,'Data Analysis'!A1530:Q3865,16,FALSE)</f>
        <v>tier - 3</v>
      </c>
      <c r="O1531" s="7" t="str">
        <f>VLOOKUP(A1531,'Data Analysis'!A1530:Q3865,15,FALSE)</f>
        <v>tier - 1</v>
      </c>
      <c r="P1531" s="7">
        <f>VLOOKUP(A1531,'Data Analysis'!A1530:Q3865,2,FALSE)</f>
        <v>54</v>
      </c>
      <c r="Q1531" s="7">
        <f>VLOOKUP(A1532,'Data Analysis'!A1531:Q3866,2,FALSE)</f>
        <v>37</v>
      </c>
    </row>
    <row r="1532" ht="15.6" spans="1:17">
      <c r="A1532" s="9" t="s">
        <v>3062</v>
      </c>
      <c r="B1532" s="7" t="str">
        <f>VLOOKUP(A1532,'Data Analysis'!A1531:Q3866,4,FALSE)</f>
        <v>  Nicole M</v>
      </c>
      <c r="C1532" s="7">
        <f>VLOOKUP(A1532,'Data Analysis'!A1531:Q3866,5,FALSE)</f>
        <v>23.37</v>
      </c>
      <c r="D1532" s="7">
        <f>VLOOKUP(A1532,'Data Analysis'!A1531:Q3866,6,FALSE)</f>
        <v>5.59</v>
      </c>
      <c r="E1532" s="7" t="str">
        <f>VLOOKUP(A1532,'Data Analysis'!A1531:Q3866,7,FALSE)</f>
        <v>yes</v>
      </c>
      <c r="F1532" s="7" t="str">
        <f>VLOOKUP(A1532,'Data Analysis'!A1531:Q3866,9,FALSE)</f>
        <v>No</v>
      </c>
      <c r="G1532" s="7" t="str">
        <f>VLOOKUP(A1532,'Data Analysis'!A1531:Q3866,8,FALSE)</f>
        <v>No</v>
      </c>
      <c r="H1532" s="7">
        <f>VLOOKUP(A1532,'Data Analysis'!A1531:Q3866,10,FALSE)</f>
        <v>0</v>
      </c>
      <c r="I1532" s="7" t="str">
        <f>VLOOKUP(A1532,'Data Analysis'!A1531:Q3866,17,FALSE)</f>
        <v>No</v>
      </c>
      <c r="J1532" s="7" t="str">
        <f>VLOOKUP(A1532,'Data Analysis'!A1531:Q3866,11,FALSE)</f>
        <v>Obesity</v>
      </c>
      <c r="K1532" s="7" t="str">
        <f>VLOOKUP(A1532,'Data Analysis'!A1531:Q3866,12,FALSE)</f>
        <v>Normal</v>
      </c>
      <c r="L1532" s="7" t="str">
        <f>VLOOKUP(A1532,'Data Analysis'!A1531:Q3866,13,FALSE)</f>
        <v>9-Jul-1985</v>
      </c>
      <c r="M1532" s="7">
        <f>VLOOKUP(A1532,'Data Analysis'!A1531:Q3866,14,FALSE)</f>
        <v>6686.43</v>
      </c>
      <c r="N1532" s="7" t="str">
        <f>VLOOKUP(A1532,'Data Analysis'!A1531:Q3866,16,FALSE)</f>
        <v>tier - 2</v>
      </c>
      <c r="O1532" s="7" t="str">
        <f>VLOOKUP(A1532,'Data Analysis'!A1531:Q3866,15,FALSE)</f>
        <v>tier - 3</v>
      </c>
      <c r="P1532" s="7">
        <f>VLOOKUP(A1532,'Data Analysis'!A1531:Q3866,2,FALSE)</f>
        <v>37</v>
      </c>
      <c r="Q1532" s="7">
        <f>VLOOKUP(A1533,'Data Analysis'!A1532:Q3867,2,FALSE)</f>
        <v>33</v>
      </c>
    </row>
    <row r="1533" ht="15.6" spans="1:17">
      <c r="A1533" s="9" t="s">
        <v>3064</v>
      </c>
      <c r="B1533" s="7" t="str">
        <f>VLOOKUP(A1533,'Data Analysis'!A1532:Q3867,4,FALSE)</f>
        <v>  Jack</v>
      </c>
      <c r="C1533" s="7">
        <f>VLOOKUP(A1533,'Data Analysis'!A1532:Q3867,5,FALSE)</f>
        <v>42.4</v>
      </c>
      <c r="D1533" s="7">
        <f>VLOOKUP(A1533,'Data Analysis'!A1532:Q3867,6,FALSE)</f>
        <v>4.06</v>
      </c>
      <c r="E1533" s="7" t="str">
        <f>VLOOKUP(A1533,'Data Analysis'!A1532:Q3867,7,FALSE)</f>
        <v>No</v>
      </c>
      <c r="F1533" s="7" t="str">
        <f>VLOOKUP(A1533,'Data Analysis'!A1532:Q3867,9,FALSE)</f>
        <v>No</v>
      </c>
      <c r="G1533" s="7" t="str">
        <f>VLOOKUP(A1533,'Data Analysis'!A1532:Q3867,8,FALSE)</f>
        <v>No</v>
      </c>
      <c r="H1533" s="7">
        <f>VLOOKUP(A1533,'Data Analysis'!A1532:Q3867,10,FALSE)</f>
        <v>0</v>
      </c>
      <c r="I1533" s="7" t="str">
        <f>VLOOKUP(A1533,'Data Analysis'!A1532:Q3867,17,FALSE)</f>
        <v>No</v>
      </c>
      <c r="J1533" s="7" t="str">
        <f>VLOOKUP(A1533,'Data Analysis'!A1532:Q3867,11,FALSE)</f>
        <v>Obesity</v>
      </c>
      <c r="K1533" s="7" t="str">
        <f>VLOOKUP(A1533,'Data Analysis'!A1532:Q3867,12,FALSE)</f>
        <v>Normal</v>
      </c>
      <c r="L1533" s="7" t="str">
        <f>VLOOKUP(A1533,'Data Analysis'!A1532:Q3867,13,FALSE)</f>
        <v>20-Oct-1989</v>
      </c>
      <c r="M1533" s="7">
        <f>VLOOKUP(A1533,'Data Analysis'!A1532:Q3867,14,FALSE)</f>
        <v>6666.24</v>
      </c>
      <c r="N1533" s="7" t="str">
        <f>VLOOKUP(A1533,'Data Analysis'!A1532:Q3867,16,FALSE)</f>
        <v>tier - 3</v>
      </c>
      <c r="O1533" s="7" t="str">
        <f>VLOOKUP(A1533,'Data Analysis'!A1532:Q3867,15,FALSE)</f>
        <v>tier - 1</v>
      </c>
      <c r="P1533" s="7">
        <f>VLOOKUP(A1533,'Data Analysis'!A1532:Q3867,2,FALSE)</f>
        <v>33</v>
      </c>
      <c r="Q1533" s="7">
        <f>VLOOKUP(A1534,'Data Analysis'!A1533:Q3868,2,FALSE)</f>
        <v>41</v>
      </c>
    </row>
    <row r="1534" ht="15.6" spans="1:17">
      <c r="A1534" s="9" t="s">
        <v>3066</v>
      </c>
      <c r="B1534" s="7" t="str">
        <f>VLOOKUP(A1534,'Data Analysis'!A1533:Q3868,4,FALSE)</f>
        <v>  Gregory</v>
      </c>
      <c r="C1534" s="7">
        <f>VLOOKUP(A1534,'Data Analysis'!A1533:Q3868,5,FALSE)</f>
        <v>28.405</v>
      </c>
      <c r="D1534" s="7">
        <f>VLOOKUP(A1534,'Data Analysis'!A1533:Q3868,6,FALSE)</f>
        <v>7.02</v>
      </c>
      <c r="E1534" s="7" t="str">
        <f>VLOOKUP(A1534,'Data Analysis'!A1533:Q3868,7,FALSE)</f>
        <v>yes</v>
      </c>
      <c r="F1534" s="7" t="str">
        <f>VLOOKUP(A1534,'Data Analysis'!A1533:Q3868,9,FALSE)</f>
        <v>No</v>
      </c>
      <c r="G1534" s="7" t="str">
        <f>VLOOKUP(A1534,'Data Analysis'!A1533:Q3868,8,FALSE)</f>
        <v>No</v>
      </c>
      <c r="H1534" s="7">
        <f>VLOOKUP(A1534,'Data Analysis'!A1533:Q3868,10,FALSE)</f>
        <v>0</v>
      </c>
      <c r="I1534" s="7" t="str">
        <f>VLOOKUP(A1534,'Data Analysis'!A1533:Q3868,17,FALSE)</f>
        <v>No</v>
      </c>
      <c r="J1534" s="7" t="str">
        <f>VLOOKUP(A1534,'Data Analysis'!A1533:Q3868,11,FALSE)</f>
        <v>Overweight</v>
      </c>
      <c r="K1534" s="7" t="str">
        <f>VLOOKUP(A1534,'Data Analysis'!A1533:Q3868,12,FALSE)</f>
        <v>Diabetes</v>
      </c>
      <c r="L1534" s="7" t="str">
        <f>VLOOKUP(A1534,'Data Analysis'!A1533:Q3868,13,FALSE)</f>
        <v>17-Sep-1981</v>
      </c>
      <c r="M1534" s="7">
        <f>VLOOKUP(A1534,'Data Analysis'!A1533:Q3868,14,FALSE)</f>
        <v>6664.69</v>
      </c>
      <c r="N1534" s="7" t="str">
        <f>VLOOKUP(A1534,'Data Analysis'!A1533:Q3868,16,FALSE)</f>
        <v>tier - 3</v>
      </c>
      <c r="O1534" s="7" t="str">
        <f>VLOOKUP(A1534,'Data Analysis'!A1533:Q3868,15,FALSE)</f>
        <v>tier - 1</v>
      </c>
      <c r="P1534" s="7">
        <f>VLOOKUP(A1534,'Data Analysis'!A1533:Q3868,2,FALSE)</f>
        <v>41</v>
      </c>
      <c r="Q1534" s="7">
        <f>VLOOKUP(A1535,'Data Analysis'!A1534:Q3869,2,FALSE)</f>
        <v>40</v>
      </c>
    </row>
    <row r="1535" ht="15.6" spans="1:17">
      <c r="A1535" s="9" t="s">
        <v>3068</v>
      </c>
      <c r="B1535" s="7" t="str">
        <f>VLOOKUP(A1535,'Data Analysis'!A1534:Q3869,4,FALSE)</f>
        <v>  Rebecca</v>
      </c>
      <c r="C1535" s="7">
        <f>VLOOKUP(A1535,'Data Analysis'!A1534:Q3869,5,FALSE)</f>
        <v>23.4</v>
      </c>
      <c r="D1535" s="7">
        <f>VLOOKUP(A1535,'Data Analysis'!A1534:Q3869,6,FALSE)</f>
        <v>4.47</v>
      </c>
      <c r="E1535" s="7" t="str">
        <f>VLOOKUP(A1535,'Data Analysis'!A1534:Q3869,7,FALSE)</f>
        <v>No</v>
      </c>
      <c r="F1535" s="7" t="str">
        <f>VLOOKUP(A1535,'Data Analysis'!A1534:Q3869,9,FALSE)</f>
        <v>No</v>
      </c>
      <c r="G1535" s="7" t="str">
        <f>VLOOKUP(A1535,'Data Analysis'!A1534:Q3869,8,FALSE)</f>
        <v>No</v>
      </c>
      <c r="H1535" s="7">
        <f>VLOOKUP(A1535,'Data Analysis'!A1534:Q3869,10,FALSE)</f>
        <v>0</v>
      </c>
      <c r="I1535" s="7" t="str">
        <f>VLOOKUP(A1535,'Data Analysis'!A1534:Q3869,17,FALSE)</f>
        <v>No</v>
      </c>
      <c r="J1535" s="7" t="str">
        <f>VLOOKUP(A1535,'Data Analysis'!A1534:Q3869,11,FALSE)</f>
        <v>Overweight</v>
      </c>
      <c r="K1535" s="7" t="str">
        <f>VLOOKUP(A1535,'Data Analysis'!A1534:Q3869,12,FALSE)</f>
        <v>Normal</v>
      </c>
      <c r="L1535" s="7" t="str">
        <f>VLOOKUP(A1535,'Data Analysis'!A1534:Q3869,13,FALSE)</f>
        <v>27-Sep-1982</v>
      </c>
      <c r="M1535" s="7">
        <f>VLOOKUP(A1535,'Data Analysis'!A1534:Q3869,14,FALSE)</f>
        <v>6664.32</v>
      </c>
      <c r="N1535" s="7" t="str">
        <f>VLOOKUP(A1535,'Data Analysis'!A1534:Q3869,16,FALSE)</f>
        <v>tier - 2</v>
      </c>
      <c r="O1535" s="7" t="str">
        <f>VLOOKUP(A1535,'Data Analysis'!A1534:Q3869,15,FALSE)</f>
        <v>tier - 2</v>
      </c>
      <c r="P1535" s="7">
        <f>VLOOKUP(A1535,'Data Analysis'!A1534:Q3869,2,FALSE)</f>
        <v>40</v>
      </c>
      <c r="Q1535" s="7">
        <f>VLOOKUP(A1536,'Data Analysis'!A1535:Q3870,2,FALSE)</f>
        <v>33</v>
      </c>
    </row>
    <row r="1536" ht="15.6" spans="1:17">
      <c r="A1536" s="9" t="s">
        <v>3070</v>
      </c>
      <c r="B1536" s="7" t="str">
        <f>VLOOKUP(A1536,'Data Analysis'!A1535:Q3870,4,FALSE)</f>
        <v>  Adam</v>
      </c>
      <c r="C1536" s="7">
        <f>VLOOKUP(A1536,'Data Analysis'!A1535:Q3870,5,FALSE)</f>
        <v>33.44</v>
      </c>
      <c r="D1536" s="7">
        <f>VLOOKUP(A1536,'Data Analysis'!A1535:Q3870,6,FALSE)</f>
        <v>4.54</v>
      </c>
      <c r="E1536" s="7" t="str">
        <f>VLOOKUP(A1536,'Data Analysis'!A1535:Q3870,7,FALSE)</f>
        <v>No</v>
      </c>
      <c r="F1536" s="7" t="str">
        <f>VLOOKUP(A1536,'Data Analysis'!A1535:Q3870,9,FALSE)</f>
        <v>No</v>
      </c>
      <c r="G1536" s="7" t="str">
        <f>VLOOKUP(A1536,'Data Analysis'!A1535:Q3870,8,FALSE)</f>
        <v>No</v>
      </c>
      <c r="H1536" s="7">
        <f>VLOOKUP(A1536,'Data Analysis'!A1535:Q3870,10,FALSE)</f>
        <v>0</v>
      </c>
      <c r="I1536" s="7" t="str">
        <f>VLOOKUP(A1536,'Data Analysis'!A1535:Q3870,17,FALSE)</f>
        <v>No</v>
      </c>
      <c r="J1536" s="7" t="str">
        <f>VLOOKUP(A1536,'Data Analysis'!A1535:Q3870,11,FALSE)</f>
        <v>Overweight</v>
      </c>
      <c r="K1536" s="7" t="str">
        <f>VLOOKUP(A1536,'Data Analysis'!A1535:Q3870,12,FALSE)</f>
        <v>Normal</v>
      </c>
      <c r="L1536" s="7" t="str">
        <f>VLOOKUP(A1536,'Data Analysis'!A1535:Q3870,13,FALSE)</f>
        <v>19-Nov-1989</v>
      </c>
      <c r="M1536" s="7">
        <f>VLOOKUP(A1536,'Data Analysis'!A1535:Q3870,14,FALSE)</f>
        <v>6653.79</v>
      </c>
      <c r="N1536" s="7" t="str">
        <f>VLOOKUP(A1536,'Data Analysis'!A1535:Q3870,16,FALSE)</f>
        <v>tier - 2</v>
      </c>
      <c r="O1536" s="7" t="str">
        <f>VLOOKUP(A1536,'Data Analysis'!A1535:Q3870,15,FALSE)</f>
        <v>tier - 1</v>
      </c>
      <c r="P1536" s="7">
        <f>VLOOKUP(A1536,'Data Analysis'!A1535:Q3870,2,FALSE)</f>
        <v>33</v>
      </c>
      <c r="Q1536" s="7">
        <f>VLOOKUP(A1537,'Data Analysis'!A1536:Q3871,2,FALSE)</f>
        <v>38</v>
      </c>
    </row>
    <row r="1537" ht="15.6" spans="1:17">
      <c r="A1537" s="9" t="s">
        <v>3072</v>
      </c>
      <c r="B1537" s="7" t="str">
        <f>VLOOKUP(A1537,'Data Analysis'!A1536:Q3871,4,FALSE)</f>
        <v>  Ryan</v>
      </c>
      <c r="C1537" s="7">
        <f>VLOOKUP(A1537,'Data Analysis'!A1536:Q3871,5,FALSE)</f>
        <v>21.12</v>
      </c>
      <c r="D1537" s="7">
        <f>VLOOKUP(A1537,'Data Analysis'!A1536:Q3871,6,FALSE)</f>
        <v>4.99</v>
      </c>
      <c r="E1537" s="7" t="str">
        <f>VLOOKUP(A1537,'Data Analysis'!A1536:Q3871,7,FALSE)</f>
        <v>No</v>
      </c>
      <c r="F1537" s="7" t="str">
        <f>VLOOKUP(A1537,'Data Analysis'!A1536:Q3871,9,FALSE)</f>
        <v>No</v>
      </c>
      <c r="G1537" s="7" t="str">
        <f>VLOOKUP(A1537,'Data Analysis'!A1536:Q3871,8,FALSE)</f>
        <v>No</v>
      </c>
      <c r="H1537" s="7">
        <f>VLOOKUP(A1537,'Data Analysis'!A1536:Q3871,10,FALSE)</f>
        <v>1</v>
      </c>
      <c r="I1537" s="7" t="str">
        <f>VLOOKUP(A1537,'Data Analysis'!A1536:Q3871,17,FALSE)</f>
        <v>No</v>
      </c>
      <c r="J1537" s="7" t="str">
        <f>VLOOKUP(A1537,'Data Analysis'!A1536:Q3871,11,FALSE)</f>
        <v>Obesity</v>
      </c>
      <c r="K1537" s="7" t="str">
        <f>VLOOKUP(A1537,'Data Analysis'!A1536:Q3871,12,FALSE)</f>
        <v>Normal</v>
      </c>
      <c r="L1537" s="7" t="str">
        <f>VLOOKUP(A1537,'Data Analysis'!A1536:Q3871,13,FALSE)</f>
        <v>1-Jul-1984</v>
      </c>
      <c r="M1537" s="7">
        <f>VLOOKUP(A1537,'Data Analysis'!A1536:Q3871,14,FALSE)</f>
        <v>6652.53</v>
      </c>
      <c r="N1537" s="7" t="str">
        <f>VLOOKUP(A1537,'Data Analysis'!A1536:Q3871,16,FALSE)</f>
        <v>tier - 3</v>
      </c>
      <c r="O1537" s="7" t="str">
        <f>VLOOKUP(A1537,'Data Analysis'!A1536:Q3871,15,FALSE)</f>
        <v>tier - 2</v>
      </c>
      <c r="P1537" s="7">
        <f>VLOOKUP(A1537,'Data Analysis'!A1536:Q3871,2,FALSE)</f>
        <v>38</v>
      </c>
      <c r="Q1537" s="7">
        <f>VLOOKUP(A1538,'Data Analysis'!A1537:Q3872,2,FALSE)</f>
        <v>52</v>
      </c>
    </row>
    <row r="1538" ht="15.6" spans="1:17">
      <c r="A1538" s="9" t="s">
        <v>3074</v>
      </c>
      <c r="B1538" s="7" t="str">
        <f>VLOOKUP(A1538,'Data Analysis'!A1537:Q3872,4,FALSE)</f>
        <v>  Jackie K</v>
      </c>
      <c r="C1538" s="7">
        <f>VLOOKUP(A1538,'Data Analysis'!A1537:Q3872,5,FALSE)</f>
        <v>18.48</v>
      </c>
      <c r="D1538" s="7">
        <f>VLOOKUP(A1538,'Data Analysis'!A1537:Q3872,6,FALSE)</f>
        <v>10.84</v>
      </c>
      <c r="E1538" s="7" t="str">
        <f>VLOOKUP(A1538,'Data Analysis'!A1537:Q3872,7,FALSE)</f>
        <v>yes</v>
      </c>
      <c r="F1538" s="7" t="str">
        <f>VLOOKUP(A1538,'Data Analysis'!A1537:Q3872,9,FALSE)</f>
        <v>No</v>
      </c>
      <c r="G1538" s="7" t="str">
        <f>VLOOKUP(A1538,'Data Analysis'!A1537:Q3872,8,FALSE)</f>
        <v>No</v>
      </c>
      <c r="H1538" s="7">
        <f>VLOOKUP(A1538,'Data Analysis'!A1537:Q3872,10,FALSE)</f>
        <v>2</v>
      </c>
      <c r="I1538" s="7" t="str">
        <f>VLOOKUP(A1538,'Data Analysis'!A1537:Q3872,17,FALSE)</f>
        <v>No</v>
      </c>
      <c r="J1538" s="7" t="str">
        <f>VLOOKUP(A1538,'Data Analysis'!A1537:Q3872,11,FALSE)</f>
        <v>Overweight</v>
      </c>
      <c r="K1538" s="7" t="str">
        <f>VLOOKUP(A1538,'Data Analysis'!A1537:Q3872,12,FALSE)</f>
        <v>Diabetes</v>
      </c>
      <c r="L1538" s="7" t="str">
        <f>VLOOKUP(A1538,'Data Analysis'!A1537:Q3872,13,FALSE)</f>
        <v>8-Nov-1970</v>
      </c>
      <c r="M1538" s="7">
        <f>VLOOKUP(A1538,'Data Analysis'!A1537:Q3872,14,FALSE)</f>
        <v>6651.26</v>
      </c>
      <c r="N1538" s="7" t="str">
        <f>VLOOKUP(A1538,'Data Analysis'!A1537:Q3872,16,FALSE)</f>
        <v>tier - 2</v>
      </c>
      <c r="O1538" s="7" t="str">
        <f>VLOOKUP(A1538,'Data Analysis'!A1537:Q3872,15,FALSE)</f>
        <v>tier - 3</v>
      </c>
      <c r="P1538" s="7">
        <f>VLOOKUP(A1538,'Data Analysis'!A1537:Q3872,2,FALSE)</f>
        <v>52</v>
      </c>
      <c r="Q1538" s="7">
        <f>VLOOKUP(A1539,'Data Analysis'!A1538:Q3873,2,FALSE)</f>
        <v>38</v>
      </c>
    </row>
    <row r="1539" ht="15.6" spans="1:17">
      <c r="A1539" s="9" t="s">
        <v>3076</v>
      </c>
      <c r="B1539" s="7" t="str">
        <f>VLOOKUP(A1539,'Data Analysis'!A1538:Q3873,4,FALSE)</f>
        <v>  Chris</v>
      </c>
      <c r="C1539" s="7">
        <f>VLOOKUP(A1539,'Data Analysis'!A1538:Q3873,5,FALSE)</f>
        <v>16.815</v>
      </c>
      <c r="D1539" s="7">
        <f>VLOOKUP(A1539,'Data Analysis'!A1538:Q3873,6,FALSE)</f>
        <v>5.63</v>
      </c>
      <c r="E1539" s="7" t="str">
        <f>VLOOKUP(A1539,'Data Analysis'!A1538:Q3873,7,FALSE)</f>
        <v>No</v>
      </c>
      <c r="F1539" s="7" t="str">
        <f>VLOOKUP(A1539,'Data Analysis'!A1538:Q3873,9,FALSE)</f>
        <v>No</v>
      </c>
      <c r="G1539" s="7" t="str">
        <f>VLOOKUP(A1539,'Data Analysis'!A1538:Q3873,8,FALSE)</f>
        <v>No</v>
      </c>
      <c r="H1539" s="7">
        <f>VLOOKUP(A1539,'Data Analysis'!A1538:Q3873,10,FALSE)</f>
        <v>1</v>
      </c>
      <c r="I1539" s="7" t="str">
        <f>VLOOKUP(A1539,'Data Analysis'!A1538:Q3873,17,FALSE)</f>
        <v>No</v>
      </c>
      <c r="J1539" s="7" t="str">
        <f>VLOOKUP(A1539,'Data Analysis'!A1538:Q3873,11,FALSE)</f>
        <v>Overweight</v>
      </c>
      <c r="K1539" s="7" t="str">
        <f>VLOOKUP(A1539,'Data Analysis'!A1538:Q3873,12,FALSE)</f>
        <v>Normal</v>
      </c>
      <c r="L1539" s="7" t="str">
        <f>VLOOKUP(A1539,'Data Analysis'!A1538:Q3873,13,FALSE)</f>
        <v>8-Dec-1984</v>
      </c>
      <c r="M1539" s="7">
        <f>VLOOKUP(A1539,'Data Analysis'!A1538:Q3873,14,FALSE)</f>
        <v>6640.54</v>
      </c>
      <c r="N1539" s="7" t="str">
        <f>VLOOKUP(A1539,'Data Analysis'!A1538:Q3873,16,FALSE)</f>
        <v>tier - 2</v>
      </c>
      <c r="O1539" s="7" t="str">
        <f>VLOOKUP(A1539,'Data Analysis'!A1538:Q3873,15,FALSE)</f>
        <v>tier - 3</v>
      </c>
      <c r="P1539" s="7">
        <f>VLOOKUP(A1539,'Data Analysis'!A1538:Q3873,2,FALSE)</f>
        <v>38</v>
      </c>
      <c r="Q1539" s="7">
        <f>VLOOKUP(A1540,'Data Analysis'!A1539:Q3874,2,FALSE)</f>
        <v>33</v>
      </c>
    </row>
    <row r="1540" ht="15.6" spans="1:17">
      <c r="A1540" s="9" t="s">
        <v>3078</v>
      </c>
      <c r="B1540" s="7" t="str">
        <f>VLOOKUP(A1540,'Data Analysis'!A1539:Q3874,4,FALSE)</f>
        <v>  Tyler C</v>
      </c>
      <c r="C1540" s="7">
        <f>VLOOKUP(A1540,'Data Analysis'!A1539:Q3874,5,FALSE)</f>
        <v>26.72</v>
      </c>
      <c r="D1540" s="7">
        <f>VLOOKUP(A1540,'Data Analysis'!A1539:Q3874,6,FALSE)</f>
        <v>4.14</v>
      </c>
      <c r="E1540" s="7" t="str">
        <f>VLOOKUP(A1540,'Data Analysis'!A1539:Q3874,7,FALSE)</f>
        <v>No</v>
      </c>
      <c r="F1540" s="7" t="str">
        <f>VLOOKUP(A1540,'Data Analysis'!A1539:Q3874,9,FALSE)</f>
        <v>No</v>
      </c>
      <c r="G1540" s="7" t="str">
        <f>VLOOKUP(A1540,'Data Analysis'!A1539:Q3874,8,FALSE)</f>
        <v>No</v>
      </c>
      <c r="H1540" s="7">
        <f>VLOOKUP(A1540,'Data Analysis'!A1539:Q3874,10,FALSE)</f>
        <v>0</v>
      </c>
      <c r="I1540" s="7" t="str">
        <f>VLOOKUP(A1540,'Data Analysis'!A1539:Q3874,17,FALSE)</f>
        <v>No</v>
      </c>
      <c r="J1540" s="7" t="str">
        <f>VLOOKUP(A1540,'Data Analysis'!A1539:Q3874,11,FALSE)</f>
        <v>Normal Weight</v>
      </c>
      <c r="K1540" s="7" t="str">
        <f>VLOOKUP(A1540,'Data Analysis'!A1539:Q3874,12,FALSE)</f>
        <v>Normal</v>
      </c>
      <c r="L1540" s="7" t="str">
        <f>VLOOKUP(A1540,'Data Analysis'!A1539:Q3874,13,FALSE)</f>
        <v>6-Jun-1990</v>
      </c>
      <c r="M1540" s="7">
        <f>VLOOKUP(A1540,'Data Analysis'!A1539:Q3874,14,FALSE)</f>
        <v>6639.3</v>
      </c>
      <c r="N1540" s="7" t="str">
        <f>VLOOKUP(A1540,'Data Analysis'!A1539:Q3874,16,FALSE)</f>
        <v>tier - 2</v>
      </c>
      <c r="O1540" s="7" t="str">
        <f>VLOOKUP(A1540,'Data Analysis'!A1539:Q3874,15,FALSE)</f>
        <v>tier - 2</v>
      </c>
      <c r="P1540" s="7">
        <f>VLOOKUP(A1540,'Data Analysis'!A1539:Q3874,2,FALSE)</f>
        <v>33</v>
      </c>
      <c r="Q1540" s="7">
        <f>VLOOKUP(A1541,'Data Analysis'!A1540:Q3875,2,FALSE)</f>
        <v>19</v>
      </c>
    </row>
    <row r="1541" ht="15.6" spans="1:17">
      <c r="A1541" s="9" t="s">
        <v>3080</v>
      </c>
      <c r="B1541" s="7" t="str">
        <f>VLOOKUP(A1541,'Data Analysis'!A1540:Q3875,4,FALSE)</f>
        <v>  Yoshie</v>
      </c>
      <c r="C1541" s="7">
        <f>VLOOKUP(A1541,'Data Analysis'!A1540:Q3875,5,FALSE)</f>
        <v>41.42</v>
      </c>
      <c r="D1541" s="7">
        <f>VLOOKUP(A1541,'Data Analysis'!A1540:Q3875,6,FALSE)</f>
        <v>5.17</v>
      </c>
      <c r="E1541" s="7" t="str">
        <f>VLOOKUP(A1541,'Data Analysis'!A1540:Q3875,7,FALSE)</f>
        <v>No</v>
      </c>
      <c r="F1541" s="7" t="str">
        <f>VLOOKUP(A1541,'Data Analysis'!A1540:Q3875,9,FALSE)</f>
        <v>No</v>
      </c>
      <c r="G1541" s="7" t="str">
        <f>VLOOKUP(A1541,'Data Analysis'!A1540:Q3875,8,FALSE)</f>
        <v>Yes</v>
      </c>
      <c r="H1541" s="7">
        <f>VLOOKUP(A1541,'Data Analysis'!A1540:Q3875,10,FALSE)</f>
        <v>1</v>
      </c>
      <c r="I1541" s="7" t="str">
        <f>VLOOKUP(A1541,'Data Analysis'!A1540:Q3875,17,FALSE)</f>
        <v>No</v>
      </c>
      <c r="J1541" s="7" t="str">
        <f>VLOOKUP(A1541,'Data Analysis'!A1540:Q3875,11,FALSE)</f>
        <v>Obesity</v>
      </c>
      <c r="K1541" s="7" t="str">
        <f>VLOOKUP(A1541,'Data Analysis'!A1540:Q3875,12,FALSE)</f>
        <v>Normal</v>
      </c>
      <c r="L1541" s="7" t="str">
        <f>VLOOKUP(A1541,'Data Analysis'!A1540:Q3875,13,FALSE)</f>
        <v>4-Sep-2003</v>
      </c>
      <c r="M1541" s="7">
        <f>VLOOKUP(A1541,'Data Analysis'!A1540:Q3875,14,FALSE)</f>
        <v>6638.16</v>
      </c>
      <c r="N1541" s="7" t="str">
        <f>VLOOKUP(A1541,'Data Analysis'!A1540:Q3875,16,FALSE)</f>
        <v>tier - 2</v>
      </c>
      <c r="O1541" s="7" t="str">
        <f>VLOOKUP(A1541,'Data Analysis'!A1540:Q3875,15,FALSE)</f>
        <v>tier - 1</v>
      </c>
      <c r="P1541" s="7">
        <f>VLOOKUP(A1541,'Data Analysis'!A1540:Q3875,2,FALSE)</f>
        <v>19</v>
      </c>
      <c r="Q1541" s="7">
        <f>VLOOKUP(A1542,'Data Analysis'!A1541:Q3876,2,FALSE)</f>
        <v>49</v>
      </c>
    </row>
    <row r="1542" ht="15.6" spans="1:17">
      <c r="A1542" s="9" t="s">
        <v>3082</v>
      </c>
      <c r="B1542" s="7" t="str">
        <f>VLOOKUP(A1542,'Data Analysis'!A1541:Q3876,4,FALSE)</f>
        <v>  Lauren A</v>
      </c>
      <c r="C1542" s="7">
        <f>VLOOKUP(A1542,'Data Analysis'!A1541:Q3876,5,FALSE)</f>
        <v>20.69</v>
      </c>
      <c r="D1542" s="7">
        <f>VLOOKUP(A1542,'Data Analysis'!A1541:Q3876,6,FALSE)</f>
        <v>6.93</v>
      </c>
      <c r="E1542" s="7" t="str">
        <f>VLOOKUP(A1542,'Data Analysis'!A1541:Q3876,7,FALSE)</f>
        <v>No</v>
      </c>
      <c r="F1542" s="7" t="str">
        <f>VLOOKUP(A1542,'Data Analysis'!A1541:Q3876,9,FALSE)</f>
        <v>No</v>
      </c>
      <c r="G1542" s="7" t="str">
        <f>VLOOKUP(A1542,'Data Analysis'!A1541:Q3876,8,FALSE)</f>
        <v>No</v>
      </c>
      <c r="H1542" s="7">
        <f>VLOOKUP(A1542,'Data Analysis'!A1541:Q3876,10,FALSE)</f>
        <v>2</v>
      </c>
      <c r="I1542" s="7" t="str">
        <f>VLOOKUP(A1542,'Data Analysis'!A1541:Q3876,17,FALSE)</f>
        <v>No</v>
      </c>
      <c r="J1542" s="7" t="str">
        <f>VLOOKUP(A1542,'Data Analysis'!A1541:Q3876,11,FALSE)</f>
        <v>Obesity</v>
      </c>
      <c r="K1542" s="7" t="str">
        <f>VLOOKUP(A1542,'Data Analysis'!A1541:Q3876,12,FALSE)</f>
        <v>Diabetes</v>
      </c>
      <c r="L1542" s="7" t="str">
        <f>VLOOKUP(A1542,'Data Analysis'!A1541:Q3876,13,FALSE)</f>
        <v>29-Aug-1973</v>
      </c>
      <c r="M1542" s="7">
        <f>VLOOKUP(A1542,'Data Analysis'!A1541:Q3876,14,FALSE)</f>
        <v>6630.31</v>
      </c>
      <c r="N1542" s="7" t="str">
        <f>VLOOKUP(A1542,'Data Analysis'!A1541:Q3876,16,FALSE)</f>
        <v>tier - 2</v>
      </c>
      <c r="O1542" s="7" t="str">
        <f>VLOOKUP(A1542,'Data Analysis'!A1541:Q3876,15,FALSE)</f>
        <v>tier - 1</v>
      </c>
      <c r="P1542" s="7">
        <f>VLOOKUP(A1542,'Data Analysis'!A1541:Q3876,2,FALSE)</f>
        <v>49</v>
      </c>
      <c r="Q1542" s="7">
        <f>VLOOKUP(A1543,'Data Analysis'!A1542:Q3877,2,FALSE)</f>
        <v>40</v>
      </c>
    </row>
    <row r="1543" ht="15.6" spans="1:17">
      <c r="A1543" s="9" t="s">
        <v>3084</v>
      </c>
      <c r="B1543" s="7" t="str">
        <f>VLOOKUP(A1543,'Data Analysis'!A1542:Q3877,4,FALSE)</f>
        <v>  Mason D</v>
      </c>
      <c r="C1543" s="7">
        <f>VLOOKUP(A1543,'Data Analysis'!A1542:Q3877,5,FALSE)</f>
        <v>41.23</v>
      </c>
      <c r="D1543" s="7">
        <f>VLOOKUP(A1543,'Data Analysis'!A1542:Q3877,6,FALSE)</f>
        <v>4.24</v>
      </c>
      <c r="E1543" s="7" t="str">
        <f>VLOOKUP(A1543,'Data Analysis'!A1542:Q3877,7,FALSE)</f>
        <v>No</v>
      </c>
      <c r="F1543" s="7" t="str">
        <f>VLOOKUP(A1543,'Data Analysis'!A1542:Q3877,9,FALSE)</f>
        <v>No</v>
      </c>
      <c r="G1543" s="7" t="str">
        <f>VLOOKUP(A1543,'Data Analysis'!A1542:Q3877,8,FALSE)</f>
        <v>No</v>
      </c>
      <c r="H1543" s="7">
        <f>VLOOKUP(A1543,'Data Analysis'!A1542:Q3877,10,FALSE)</f>
        <v>0</v>
      </c>
      <c r="I1543" s="7" t="str">
        <f>VLOOKUP(A1543,'Data Analysis'!A1542:Q3877,17,FALSE)</f>
        <v>No</v>
      </c>
      <c r="J1543" s="7" t="str">
        <f>VLOOKUP(A1543,'Data Analysis'!A1542:Q3877,11,FALSE)</f>
        <v>Obesity</v>
      </c>
      <c r="K1543" s="7" t="str">
        <f>VLOOKUP(A1543,'Data Analysis'!A1542:Q3877,12,FALSE)</f>
        <v>Normal</v>
      </c>
      <c r="L1543" s="7" t="str">
        <f>VLOOKUP(A1543,'Data Analysis'!A1542:Q3877,13,FALSE)</f>
        <v>28-Aug-1982</v>
      </c>
      <c r="M1543" s="7">
        <f>VLOOKUP(A1543,'Data Analysis'!A1542:Q3877,14,FALSE)</f>
        <v>6610.11</v>
      </c>
      <c r="N1543" s="7" t="str">
        <f>VLOOKUP(A1543,'Data Analysis'!A1542:Q3877,16,FALSE)</f>
        <v>tier - 3</v>
      </c>
      <c r="O1543" s="7" t="str">
        <f>VLOOKUP(A1543,'Data Analysis'!A1542:Q3877,15,FALSE)</f>
        <v>tier - 2</v>
      </c>
      <c r="P1543" s="7">
        <f>VLOOKUP(A1543,'Data Analysis'!A1542:Q3877,2,FALSE)</f>
        <v>40</v>
      </c>
      <c r="Q1543" s="7">
        <f>VLOOKUP(A1544,'Data Analysis'!A1543:Q3878,2,FALSE)</f>
        <v>40</v>
      </c>
    </row>
    <row r="1544" ht="15.6" spans="1:17">
      <c r="A1544" s="9" t="s">
        <v>3086</v>
      </c>
      <c r="B1544" s="7" t="str">
        <f>VLOOKUP(A1544,'Data Analysis'!A1543:Q3878,4,FALSE)</f>
        <v>  Ryan</v>
      </c>
      <c r="C1544" s="7">
        <f>VLOOKUP(A1544,'Data Analysis'!A1543:Q3878,5,FALSE)</f>
        <v>29.9</v>
      </c>
      <c r="D1544" s="7">
        <f>VLOOKUP(A1544,'Data Analysis'!A1543:Q3878,6,FALSE)</f>
        <v>5.91</v>
      </c>
      <c r="E1544" s="7" t="str">
        <f>VLOOKUP(A1544,'Data Analysis'!A1543:Q3878,7,FALSE)</f>
        <v>No</v>
      </c>
      <c r="F1544" s="7" t="str">
        <f>VLOOKUP(A1544,'Data Analysis'!A1543:Q3878,9,FALSE)</f>
        <v>No</v>
      </c>
      <c r="G1544" s="7" t="str">
        <f>VLOOKUP(A1544,'Data Analysis'!A1543:Q3878,8,FALSE)</f>
        <v>No</v>
      </c>
      <c r="H1544" s="7">
        <f>VLOOKUP(A1544,'Data Analysis'!A1543:Q3878,10,FALSE)</f>
        <v>0</v>
      </c>
      <c r="I1544" s="7" t="str">
        <f>VLOOKUP(A1544,'Data Analysis'!A1543:Q3878,17,FALSE)</f>
        <v>No</v>
      </c>
      <c r="J1544" s="7" t="str">
        <f>VLOOKUP(A1544,'Data Analysis'!A1543:Q3878,11,FALSE)</f>
        <v>Obesity</v>
      </c>
      <c r="K1544" s="7" t="str">
        <f>VLOOKUP(A1544,'Data Analysis'!A1543:Q3878,12,FALSE)</f>
        <v>Prediabetes</v>
      </c>
      <c r="L1544" s="7" t="str">
        <f>VLOOKUP(A1544,'Data Analysis'!A1543:Q3878,13,FALSE)</f>
        <v>7-Nov-1982</v>
      </c>
      <c r="M1544" s="7">
        <f>VLOOKUP(A1544,'Data Analysis'!A1543:Q3878,14,FALSE)</f>
        <v>6600.36</v>
      </c>
      <c r="N1544" s="7" t="str">
        <f>VLOOKUP(A1544,'Data Analysis'!A1543:Q3878,16,FALSE)</f>
        <v>tier - 2</v>
      </c>
      <c r="O1544" s="7" t="str">
        <f>VLOOKUP(A1544,'Data Analysis'!A1543:Q3878,15,FALSE)</f>
        <v>tier - 3</v>
      </c>
      <c r="P1544" s="7">
        <f>VLOOKUP(A1544,'Data Analysis'!A1543:Q3878,2,FALSE)</f>
        <v>40</v>
      </c>
      <c r="Q1544" s="7">
        <f>VLOOKUP(A1545,'Data Analysis'!A1544:Q3879,2,FALSE)</f>
        <v>40</v>
      </c>
    </row>
    <row r="1545" ht="15.6" spans="1:17">
      <c r="A1545" s="9" t="s">
        <v>3088</v>
      </c>
      <c r="B1545" s="7" t="str">
        <f>VLOOKUP(A1545,'Data Analysis'!A1544:Q3879,4,FALSE)</f>
        <v>  Arturo</v>
      </c>
      <c r="C1545" s="7">
        <f>VLOOKUP(A1545,'Data Analysis'!A1544:Q3879,5,FALSE)</f>
        <v>34.105</v>
      </c>
      <c r="D1545" s="7">
        <f>VLOOKUP(A1545,'Data Analysis'!A1544:Q3879,6,FALSE)</f>
        <v>5.93</v>
      </c>
      <c r="E1545" s="7" t="str">
        <f>VLOOKUP(A1545,'Data Analysis'!A1544:Q3879,7,FALSE)</f>
        <v>No</v>
      </c>
      <c r="F1545" s="7" t="str">
        <f>VLOOKUP(A1545,'Data Analysis'!A1544:Q3879,9,FALSE)</f>
        <v>No</v>
      </c>
      <c r="G1545" s="7" t="str">
        <f>VLOOKUP(A1545,'Data Analysis'!A1544:Q3879,8,FALSE)</f>
        <v>No</v>
      </c>
      <c r="H1545" s="7">
        <f>VLOOKUP(A1545,'Data Analysis'!A1544:Q3879,10,FALSE)</f>
        <v>0</v>
      </c>
      <c r="I1545" s="7" t="str">
        <f>VLOOKUP(A1545,'Data Analysis'!A1544:Q3879,17,FALSE)</f>
        <v>No</v>
      </c>
      <c r="J1545" s="7" t="str">
        <f>VLOOKUP(A1545,'Data Analysis'!A1544:Q3879,11,FALSE)</f>
        <v>Overweight</v>
      </c>
      <c r="K1545" s="7" t="str">
        <f>VLOOKUP(A1545,'Data Analysis'!A1544:Q3879,12,FALSE)</f>
        <v>Prediabetes</v>
      </c>
      <c r="L1545" s="7" t="str">
        <f>VLOOKUP(A1545,'Data Analysis'!A1544:Q3879,13,FALSE)</f>
        <v>29-Dec-1982</v>
      </c>
      <c r="M1545" s="7">
        <f>VLOOKUP(A1545,'Data Analysis'!A1544:Q3879,14,FALSE)</f>
        <v>6600.21</v>
      </c>
      <c r="N1545" s="7" t="str">
        <f>VLOOKUP(A1545,'Data Analysis'!A1544:Q3879,16,FALSE)</f>
        <v>tier - 3</v>
      </c>
      <c r="O1545" s="7" t="str">
        <f>VLOOKUP(A1545,'Data Analysis'!A1544:Q3879,15,FALSE)</f>
        <v>tier - 2</v>
      </c>
      <c r="P1545" s="7">
        <f>VLOOKUP(A1545,'Data Analysis'!A1544:Q3879,2,FALSE)</f>
        <v>40</v>
      </c>
      <c r="Q1545" s="7">
        <f>VLOOKUP(A1546,'Data Analysis'!A1545:Q3880,2,FALSE)</f>
        <v>40</v>
      </c>
    </row>
    <row r="1546" ht="15.6" spans="1:17">
      <c r="A1546" s="9" t="s">
        <v>3090</v>
      </c>
      <c r="B1546" s="7" t="str">
        <f>VLOOKUP(A1546,'Data Analysis'!A1545:Q3880,4,FALSE)</f>
        <v>  Jake</v>
      </c>
      <c r="C1546" s="7">
        <f>VLOOKUP(A1546,'Data Analysis'!A1545:Q3880,5,FALSE)</f>
        <v>24.97</v>
      </c>
      <c r="D1546" s="7">
        <f>VLOOKUP(A1546,'Data Analysis'!A1545:Q3880,6,FALSE)</f>
        <v>5.66</v>
      </c>
      <c r="E1546" s="7" t="str">
        <f>VLOOKUP(A1546,'Data Analysis'!A1545:Q3880,7,FALSE)</f>
        <v>No</v>
      </c>
      <c r="F1546" s="7" t="str">
        <f>VLOOKUP(A1546,'Data Analysis'!A1545:Q3880,9,FALSE)</f>
        <v>No</v>
      </c>
      <c r="G1546" s="7" t="str">
        <f>VLOOKUP(A1546,'Data Analysis'!A1545:Q3880,8,FALSE)</f>
        <v>No</v>
      </c>
      <c r="H1546" s="7">
        <f>VLOOKUP(A1546,'Data Analysis'!A1545:Q3880,10,FALSE)</f>
        <v>0</v>
      </c>
      <c r="I1546" s="7" t="str">
        <f>VLOOKUP(A1546,'Data Analysis'!A1545:Q3880,17,FALSE)</f>
        <v>No</v>
      </c>
      <c r="J1546" s="7" t="str">
        <f>VLOOKUP(A1546,'Data Analysis'!A1545:Q3880,11,FALSE)</f>
        <v>Normal Weight</v>
      </c>
      <c r="K1546" s="7" t="str">
        <f>VLOOKUP(A1546,'Data Analysis'!A1545:Q3880,12,FALSE)</f>
        <v>Normal</v>
      </c>
      <c r="L1546" s="7" t="str">
        <f>VLOOKUP(A1546,'Data Analysis'!A1545:Q3880,13,FALSE)</f>
        <v>22-Nov-1982</v>
      </c>
      <c r="M1546" s="7">
        <f>VLOOKUP(A1546,'Data Analysis'!A1545:Q3880,14,FALSE)</f>
        <v>6593.51</v>
      </c>
      <c r="N1546" s="7" t="str">
        <f>VLOOKUP(A1546,'Data Analysis'!A1545:Q3880,16,FALSE)</f>
        <v>tier - 2</v>
      </c>
      <c r="O1546" s="7" t="str">
        <f>VLOOKUP(A1546,'Data Analysis'!A1545:Q3880,15,FALSE)</f>
        <v>tier - 1</v>
      </c>
      <c r="P1546" s="7">
        <f>VLOOKUP(A1546,'Data Analysis'!A1545:Q3880,2,FALSE)</f>
        <v>40</v>
      </c>
      <c r="Q1546" s="7">
        <f>VLOOKUP(A1547,'Data Analysis'!A1546:Q3881,2,FALSE)</f>
        <v>38</v>
      </c>
    </row>
    <row r="1547" ht="15.6" spans="1:17">
      <c r="A1547" s="9" t="s">
        <v>3092</v>
      </c>
      <c r="B1547" s="7" t="str">
        <f>VLOOKUP(A1547,'Data Analysis'!A1546:Q3881,4,FALSE)</f>
        <v>  Sarah E</v>
      </c>
      <c r="C1547" s="7">
        <f>VLOOKUP(A1547,'Data Analysis'!A1546:Q3881,5,FALSE)</f>
        <v>34.8</v>
      </c>
      <c r="D1547" s="7">
        <f>VLOOKUP(A1547,'Data Analysis'!A1546:Q3881,6,FALSE)</f>
        <v>4.19</v>
      </c>
      <c r="E1547" s="7" t="str">
        <f>VLOOKUP(A1547,'Data Analysis'!A1546:Q3881,7,FALSE)</f>
        <v>No</v>
      </c>
      <c r="F1547" s="7" t="str">
        <f>VLOOKUP(A1547,'Data Analysis'!A1546:Q3881,9,FALSE)</f>
        <v>No</v>
      </c>
      <c r="G1547" s="7" t="str">
        <f>VLOOKUP(A1547,'Data Analysis'!A1546:Q3881,8,FALSE)</f>
        <v>No</v>
      </c>
      <c r="H1547" s="7">
        <f>VLOOKUP(A1547,'Data Analysis'!A1546:Q3881,10,FALSE)</f>
        <v>1</v>
      </c>
      <c r="I1547" s="7" t="str">
        <f>VLOOKUP(A1547,'Data Analysis'!A1546:Q3881,17,FALSE)</f>
        <v>No</v>
      </c>
      <c r="J1547" s="7" t="str">
        <f>VLOOKUP(A1547,'Data Analysis'!A1546:Q3881,11,FALSE)</f>
        <v>Overweight</v>
      </c>
      <c r="K1547" s="7" t="str">
        <f>VLOOKUP(A1547,'Data Analysis'!A1546:Q3881,12,FALSE)</f>
        <v>Normal</v>
      </c>
      <c r="L1547" s="7" t="str">
        <f>VLOOKUP(A1547,'Data Analysis'!A1546:Q3881,13,FALSE)</f>
        <v>5-Oct-1984</v>
      </c>
      <c r="M1547" s="7">
        <f>VLOOKUP(A1547,'Data Analysis'!A1546:Q3881,14,FALSE)</f>
        <v>6571.54</v>
      </c>
      <c r="N1547" s="7" t="str">
        <f>VLOOKUP(A1547,'Data Analysis'!A1546:Q3881,16,FALSE)</f>
        <v>tier - 2</v>
      </c>
      <c r="O1547" s="7" t="str">
        <f>VLOOKUP(A1547,'Data Analysis'!A1546:Q3881,15,FALSE)</f>
        <v>tier - 3</v>
      </c>
      <c r="P1547" s="7">
        <f>VLOOKUP(A1547,'Data Analysis'!A1546:Q3881,2,FALSE)</f>
        <v>38</v>
      </c>
      <c r="Q1547" s="7">
        <f>VLOOKUP(A1548,'Data Analysis'!A1547:Q3882,2,FALSE)</f>
        <v>41</v>
      </c>
    </row>
    <row r="1548" ht="15.6" spans="1:17">
      <c r="A1548" s="9" t="s">
        <v>3094</v>
      </c>
      <c r="B1548" s="7" t="str">
        <f>VLOOKUP(A1548,'Data Analysis'!A1547:Q3882,4,FALSE)</f>
        <v>  Alison L</v>
      </c>
      <c r="C1548" s="7">
        <f>VLOOKUP(A1548,'Data Analysis'!A1547:Q3882,5,FALSE)</f>
        <v>32.965</v>
      </c>
      <c r="D1548" s="7">
        <f>VLOOKUP(A1548,'Data Analysis'!A1547:Q3882,6,FALSE)</f>
        <v>9.21</v>
      </c>
      <c r="E1548" s="7" t="str">
        <f>VLOOKUP(A1548,'Data Analysis'!A1547:Q3882,7,FALSE)</f>
        <v>yes</v>
      </c>
      <c r="F1548" s="7" t="str">
        <f>VLOOKUP(A1548,'Data Analysis'!A1547:Q3882,9,FALSE)</f>
        <v>No</v>
      </c>
      <c r="G1548" s="7" t="str">
        <f>VLOOKUP(A1548,'Data Analysis'!A1547:Q3882,8,FALSE)</f>
        <v>No</v>
      </c>
      <c r="H1548" s="7">
        <f>VLOOKUP(A1548,'Data Analysis'!A1547:Q3882,10,FALSE)</f>
        <v>0</v>
      </c>
      <c r="I1548" s="7" t="str">
        <f>VLOOKUP(A1548,'Data Analysis'!A1547:Q3882,17,FALSE)</f>
        <v>No</v>
      </c>
      <c r="J1548" s="7" t="str">
        <f>VLOOKUP(A1548,'Data Analysis'!A1547:Q3882,11,FALSE)</f>
        <v>Obesity</v>
      </c>
      <c r="K1548" s="7" t="str">
        <f>VLOOKUP(A1548,'Data Analysis'!A1547:Q3882,12,FALSE)</f>
        <v>Diabetes</v>
      </c>
      <c r="L1548" s="7" t="str">
        <f>VLOOKUP(A1548,'Data Analysis'!A1547:Q3882,13,FALSE)</f>
        <v>20-Jul-1981</v>
      </c>
      <c r="M1548" s="7">
        <f>VLOOKUP(A1548,'Data Analysis'!A1547:Q3882,14,FALSE)</f>
        <v>6571.02</v>
      </c>
      <c r="N1548" s="7" t="str">
        <f>VLOOKUP(A1548,'Data Analysis'!A1547:Q3882,16,FALSE)</f>
        <v>tier - 2</v>
      </c>
      <c r="O1548" s="7" t="str">
        <f>VLOOKUP(A1548,'Data Analysis'!A1547:Q3882,15,FALSE)</f>
        <v>tier - 1</v>
      </c>
      <c r="P1548" s="7">
        <f>VLOOKUP(A1548,'Data Analysis'!A1547:Q3882,2,FALSE)</f>
        <v>41</v>
      </c>
      <c r="Q1548" s="7">
        <f>VLOOKUP(A1549,'Data Analysis'!A1548:Q3883,2,FALSE)</f>
        <v>38</v>
      </c>
    </row>
    <row r="1549" ht="15.6" spans="1:17">
      <c r="A1549" s="9" t="s">
        <v>3096</v>
      </c>
      <c r="B1549" s="7" t="str">
        <f>VLOOKUP(A1549,'Data Analysis'!A1548:Q3883,4,FALSE)</f>
        <v>  Karen A</v>
      </c>
      <c r="C1549" s="7">
        <f>VLOOKUP(A1549,'Data Analysis'!A1548:Q3883,5,FALSE)</f>
        <v>27.265</v>
      </c>
      <c r="D1549" s="7">
        <f>VLOOKUP(A1549,'Data Analysis'!A1548:Q3883,6,FALSE)</f>
        <v>5.51</v>
      </c>
      <c r="E1549" s="7" t="str">
        <f>VLOOKUP(A1549,'Data Analysis'!A1548:Q3883,7,FALSE)</f>
        <v>No</v>
      </c>
      <c r="F1549" s="7" t="str">
        <f>VLOOKUP(A1549,'Data Analysis'!A1548:Q3883,9,FALSE)</f>
        <v>No</v>
      </c>
      <c r="G1549" s="7" t="str">
        <f>VLOOKUP(A1549,'Data Analysis'!A1548:Q3883,8,FALSE)</f>
        <v>No</v>
      </c>
      <c r="H1549" s="7">
        <f>VLOOKUP(A1549,'Data Analysis'!A1548:Q3883,10,FALSE)</f>
        <v>1</v>
      </c>
      <c r="I1549" s="7" t="str">
        <f>VLOOKUP(A1549,'Data Analysis'!A1548:Q3883,17,FALSE)</f>
        <v>No</v>
      </c>
      <c r="J1549" s="7" t="str">
        <f>VLOOKUP(A1549,'Data Analysis'!A1548:Q3883,11,FALSE)</f>
        <v>Obesity</v>
      </c>
      <c r="K1549" s="7" t="str">
        <f>VLOOKUP(A1549,'Data Analysis'!A1548:Q3883,12,FALSE)</f>
        <v>Normal</v>
      </c>
      <c r="L1549" s="7" t="str">
        <f>VLOOKUP(A1549,'Data Analysis'!A1548:Q3883,13,FALSE)</f>
        <v>20-Sep-1984</v>
      </c>
      <c r="M1549" s="7">
        <f>VLOOKUP(A1549,'Data Analysis'!A1548:Q3883,14,FALSE)</f>
        <v>6555.07</v>
      </c>
      <c r="N1549" s="7" t="str">
        <f>VLOOKUP(A1549,'Data Analysis'!A1548:Q3883,16,FALSE)</f>
        <v>tier - 2</v>
      </c>
      <c r="O1549" s="7" t="str">
        <f>VLOOKUP(A1549,'Data Analysis'!A1548:Q3883,15,FALSE)</f>
        <v>tier - 2</v>
      </c>
      <c r="P1549" s="7">
        <f>VLOOKUP(A1549,'Data Analysis'!A1548:Q3883,2,FALSE)</f>
        <v>38</v>
      </c>
      <c r="Q1549" s="7">
        <f>VLOOKUP(A1550,'Data Analysis'!A1549:Q3884,2,FALSE)</f>
        <v>54</v>
      </c>
    </row>
    <row r="1550" ht="15.6" spans="1:17">
      <c r="A1550" s="9" t="s">
        <v>3098</v>
      </c>
      <c r="B1550" s="7" t="str">
        <f>VLOOKUP(A1550,'Data Analysis'!A1549:Q3884,4,FALSE)</f>
        <v>  Thomas R</v>
      </c>
      <c r="C1550" s="7">
        <f>VLOOKUP(A1550,'Data Analysis'!A1549:Q3884,5,FALSE)</f>
        <v>17.06</v>
      </c>
      <c r="D1550" s="7">
        <f>VLOOKUP(A1550,'Data Analysis'!A1549:Q3884,6,FALSE)</f>
        <v>8.5</v>
      </c>
      <c r="E1550" s="7" t="str">
        <f>VLOOKUP(A1550,'Data Analysis'!A1549:Q3884,7,FALSE)</f>
        <v>No</v>
      </c>
      <c r="F1550" s="7" t="str">
        <f>VLOOKUP(A1550,'Data Analysis'!A1549:Q3884,9,FALSE)</f>
        <v>No</v>
      </c>
      <c r="G1550" s="7" t="str">
        <f>VLOOKUP(A1550,'Data Analysis'!A1549:Q3884,8,FALSE)</f>
        <v>No</v>
      </c>
      <c r="H1550" s="7">
        <f>VLOOKUP(A1550,'Data Analysis'!A1549:Q3884,10,FALSE)</f>
        <v>0</v>
      </c>
      <c r="I1550" s="7" t="str">
        <f>VLOOKUP(A1550,'Data Analysis'!A1549:Q3884,17,FALSE)</f>
        <v>No</v>
      </c>
      <c r="J1550" s="7" t="str">
        <f>VLOOKUP(A1550,'Data Analysis'!A1549:Q3884,11,FALSE)</f>
        <v>Obesity</v>
      </c>
      <c r="K1550" s="7" t="str">
        <f>VLOOKUP(A1550,'Data Analysis'!A1549:Q3884,12,FALSE)</f>
        <v>Diabetes</v>
      </c>
      <c r="L1550" s="7" t="str">
        <f>VLOOKUP(A1550,'Data Analysis'!A1549:Q3884,13,FALSE)</f>
        <v>11-Dec-1968</v>
      </c>
      <c r="M1550" s="7">
        <f>VLOOKUP(A1550,'Data Analysis'!A1549:Q3884,14,FALSE)</f>
        <v>6552.01</v>
      </c>
      <c r="N1550" s="7" t="str">
        <f>VLOOKUP(A1550,'Data Analysis'!A1549:Q3884,16,FALSE)</f>
        <v>tier - 3</v>
      </c>
      <c r="O1550" s="7" t="str">
        <f>VLOOKUP(A1550,'Data Analysis'!A1549:Q3884,15,FALSE)</f>
        <v>tier - 2</v>
      </c>
      <c r="P1550" s="7">
        <f>VLOOKUP(A1550,'Data Analysis'!A1549:Q3884,2,FALSE)</f>
        <v>54</v>
      </c>
      <c r="Q1550" s="7">
        <f>VLOOKUP(A1551,'Data Analysis'!A1550:Q3885,2,FALSE)</f>
        <v>33</v>
      </c>
    </row>
    <row r="1551" ht="15.6" spans="1:17">
      <c r="A1551" s="9" t="s">
        <v>3100</v>
      </c>
      <c r="B1551" s="7" t="str">
        <f>VLOOKUP(A1551,'Data Analysis'!A1550:Q3885,4,FALSE)</f>
        <v>  Stephanie W</v>
      </c>
      <c r="C1551" s="7">
        <f>VLOOKUP(A1551,'Data Analysis'!A1550:Q3885,5,FALSE)</f>
        <v>36.29</v>
      </c>
      <c r="D1551" s="7">
        <f>VLOOKUP(A1551,'Data Analysis'!A1550:Q3885,6,FALSE)</f>
        <v>6.23</v>
      </c>
      <c r="E1551" s="7" t="str">
        <f>VLOOKUP(A1551,'Data Analysis'!A1550:Q3885,7,FALSE)</f>
        <v>No</v>
      </c>
      <c r="F1551" s="7" t="str">
        <f>VLOOKUP(A1551,'Data Analysis'!A1550:Q3885,9,FALSE)</f>
        <v>No</v>
      </c>
      <c r="G1551" s="7" t="str">
        <f>VLOOKUP(A1551,'Data Analysis'!A1550:Q3885,8,FALSE)</f>
        <v>No</v>
      </c>
      <c r="H1551" s="7">
        <f>VLOOKUP(A1551,'Data Analysis'!A1550:Q3885,10,FALSE)</f>
        <v>0</v>
      </c>
      <c r="I1551" s="7" t="str">
        <f>VLOOKUP(A1551,'Data Analysis'!A1550:Q3885,17,FALSE)</f>
        <v>No</v>
      </c>
      <c r="J1551" s="7" t="str">
        <f>VLOOKUP(A1551,'Data Analysis'!A1550:Q3885,11,FALSE)</f>
        <v>Obesity</v>
      </c>
      <c r="K1551" s="7" t="str">
        <f>VLOOKUP(A1551,'Data Analysis'!A1550:Q3885,12,FALSE)</f>
        <v>Prediabetes</v>
      </c>
      <c r="L1551" s="7" t="str">
        <f>VLOOKUP(A1551,'Data Analysis'!A1550:Q3885,13,FALSE)</f>
        <v>6-Aug-1989</v>
      </c>
      <c r="M1551" s="7">
        <f>VLOOKUP(A1551,'Data Analysis'!A1550:Q3885,14,FALSE)</f>
        <v>6551.75</v>
      </c>
      <c r="N1551" s="7" t="str">
        <f>VLOOKUP(A1551,'Data Analysis'!A1550:Q3885,16,FALSE)</f>
        <v>tier - 2</v>
      </c>
      <c r="O1551" s="7" t="str">
        <f>VLOOKUP(A1551,'Data Analysis'!A1550:Q3885,15,FALSE)</f>
        <v>tier - 2</v>
      </c>
      <c r="P1551" s="7">
        <f>VLOOKUP(A1551,'Data Analysis'!A1550:Q3885,2,FALSE)</f>
        <v>33</v>
      </c>
      <c r="Q1551" s="7">
        <f>VLOOKUP(A1552,'Data Analysis'!A1551:Q3886,2,FALSE)</f>
        <v>36</v>
      </c>
    </row>
    <row r="1552" ht="15.6" spans="1:17">
      <c r="A1552" s="9" t="s">
        <v>3102</v>
      </c>
      <c r="B1552" s="7" t="str">
        <f>VLOOKUP(A1552,'Data Analysis'!A1551:Q3886,4,FALSE)</f>
        <v>  Ezra</v>
      </c>
      <c r="C1552" s="7">
        <f>VLOOKUP(A1552,'Data Analysis'!A1551:Q3886,5,FALSE)</f>
        <v>28.595</v>
      </c>
      <c r="D1552" s="7">
        <f>VLOOKUP(A1552,'Data Analysis'!A1551:Q3886,6,FALSE)</f>
        <v>8.53</v>
      </c>
      <c r="E1552" s="7" t="str">
        <f>VLOOKUP(A1552,'Data Analysis'!A1551:Q3886,7,FALSE)</f>
        <v>yes</v>
      </c>
      <c r="F1552" s="7" t="str">
        <f>VLOOKUP(A1552,'Data Analysis'!A1551:Q3886,9,FALSE)</f>
        <v>No</v>
      </c>
      <c r="G1552" s="7" t="str">
        <f>VLOOKUP(A1552,'Data Analysis'!A1551:Q3886,8,FALSE)</f>
        <v>No</v>
      </c>
      <c r="H1552" s="7">
        <f>VLOOKUP(A1552,'Data Analysis'!A1551:Q3886,10,FALSE)</f>
        <v>1</v>
      </c>
      <c r="I1552" s="7" t="str">
        <f>VLOOKUP(A1552,'Data Analysis'!A1551:Q3886,17,FALSE)</f>
        <v>No</v>
      </c>
      <c r="J1552" s="7" t="str">
        <f>VLOOKUP(A1552,'Data Analysis'!A1551:Q3886,11,FALSE)</f>
        <v>Obesity</v>
      </c>
      <c r="K1552" s="7" t="str">
        <f>VLOOKUP(A1552,'Data Analysis'!A1551:Q3886,12,FALSE)</f>
        <v>Diabetes</v>
      </c>
      <c r="L1552" s="7" t="str">
        <f>VLOOKUP(A1552,'Data Analysis'!A1551:Q3886,13,FALSE)</f>
        <v>18-Dec-1986</v>
      </c>
      <c r="M1552" s="7">
        <f>VLOOKUP(A1552,'Data Analysis'!A1551:Q3886,14,FALSE)</f>
        <v>6548.2</v>
      </c>
      <c r="N1552" s="7" t="str">
        <f>VLOOKUP(A1552,'Data Analysis'!A1551:Q3886,16,FALSE)</f>
        <v>tier - 2</v>
      </c>
      <c r="O1552" s="7" t="str">
        <f>VLOOKUP(A1552,'Data Analysis'!A1551:Q3886,15,FALSE)</f>
        <v>tier - 3</v>
      </c>
      <c r="P1552" s="7">
        <f>VLOOKUP(A1552,'Data Analysis'!A1551:Q3886,2,FALSE)</f>
        <v>36</v>
      </c>
      <c r="Q1552" s="7">
        <f>VLOOKUP(A1553,'Data Analysis'!A1552:Q3887,2,FALSE)</f>
        <v>53</v>
      </c>
    </row>
    <row r="1553" ht="15.6" spans="1:17">
      <c r="A1553" s="9" t="s">
        <v>3104</v>
      </c>
      <c r="B1553" s="7" t="str">
        <f>VLOOKUP(A1553,'Data Analysis'!A1552:Q3887,4,FALSE)</f>
        <v>  Jim</v>
      </c>
      <c r="C1553" s="7">
        <f>VLOOKUP(A1553,'Data Analysis'!A1552:Q3887,5,FALSE)</f>
        <v>17.8</v>
      </c>
      <c r="D1553" s="7">
        <f>VLOOKUP(A1553,'Data Analysis'!A1552:Q3887,6,FALSE)</f>
        <v>5.75</v>
      </c>
      <c r="E1553" s="7" t="str">
        <f>VLOOKUP(A1553,'Data Analysis'!A1552:Q3887,7,FALSE)</f>
        <v>yes</v>
      </c>
      <c r="F1553" s="7" t="str">
        <f>VLOOKUP(A1553,'Data Analysis'!A1552:Q3887,9,FALSE)</f>
        <v>No</v>
      </c>
      <c r="G1553" s="7" t="str">
        <f>VLOOKUP(A1553,'Data Analysis'!A1552:Q3887,8,FALSE)</f>
        <v>Yes</v>
      </c>
      <c r="H1553" s="7">
        <f>VLOOKUP(A1553,'Data Analysis'!A1552:Q3887,10,FALSE)</f>
        <v>1</v>
      </c>
      <c r="I1553" s="7" t="str">
        <f>VLOOKUP(A1553,'Data Analysis'!A1552:Q3887,17,FALSE)</f>
        <v>No</v>
      </c>
      <c r="J1553" s="7" t="str">
        <f>VLOOKUP(A1553,'Data Analysis'!A1552:Q3887,11,FALSE)</f>
        <v>Obesity</v>
      </c>
      <c r="K1553" s="7" t="str">
        <f>VLOOKUP(A1553,'Data Analysis'!A1552:Q3887,12,FALSE)</f>
        <v>Prediabetes</v>
      </c>
      <c r="L1553" s="7" t="str">
        <f>VLOOKUP(A1553,'Data Analysis'!A1552:Q3887,13,FALSE)</f>
        <v>3-Dec-1969</v>
      </c>
      <c r="M1553" s="7">
        <f>VLOOKUP(A1553,'Data Analysis'!A1552:Q3887,14,FALSE)</f>
        <v>6546.16</v>
      </c>
      <c r="N1553" s="7" t="str">
        <f>VLOOKUP(A1553,'Data Analysis'!A1552:Q3887,16,FALSE)</f>
        <v>tier - 2</v>
      </c>
      <c r="O1553" s="7" t="str">
        <f>VLOOKUP(A1553,'Data Analysis'!A1552:Q3887,15,FALSE)</f>
        <v>tier - 3</v>
      </c>
      <c r="P1553" s="7">
        <f>VLOOKUP(A1553,'Data Analysis'!A1552:Q3887,2,FALSE)</f>
        <v>53</v>
      </c>
      <c r="Q1553" s="7">
        <f>VLOOKUP(A1554,'Data Analysis'!A1553:Q3888,2,FALSE)</f>
        <v>40</v>
      </c>
    </row>
    <row r="1554" ht="15.6" spans="1:17">
      <c r="A1554" s="9" t="s">
        <v>3106</v>
      </c>
      <c r="B1554" s="7" t="str">
        <f>VLOOKUP(A1554,'Data Analysis'!A1553:Q3888,4,FALSE)</f>
        <v>  Ari L</v>
      </c>
      <c r="C1554" s="7">
        <f>VLOOKUP(A1554,'Data Analysis'!A1553:Q3888,5,FALSE)</f>
        <v>21.4</v>
      </c>
      <c r="D1554" s="7">
        <f>VLOOKUP(A1554,'Data Analysis'!A1553:Q3888,6,FALSE)</f>
        <v>5.6</v>
      </c>
      <c r="E1554" s="7" t="str">
        <f>VLOOKUP(A1554,'Data Analysis'!A1553:Q3888,7,FALSE)</f>
        <v>No</v>
      </c>
      <c r="F1554" s="7" t="str">
        <f>VLOOKUP(A1554,'Data Analysis'!A1553:Q3888,9,FALSE)</f>
        <v>No</v>
      </c>
      <c r="G1554" s="7" t="str">
        <f>VLOOKUP(A1554,'Data Analysis'!A1553:Q3888,8,FALSE)</f>
        <v>No</v>
      </c>
      <c r="H1554" s="7">
        <f>VLOOKUP(A1554,'Data Analysis'!A1553:Q3888,10,FALSE)</f>
        <v>0</v>
      </c>
      <c r="I1554" s="7" t="str">
        <f>VLOOKUP(A1554,'Data Analysis'!A1553:Q3888,17,FALSE)</f>
        <v>No</v>
      </c>
      <c r="J1554" s="7" t="str">
        <f>VLOOKUP(A1554,'Data Analysis'!A1553:Q3888,11,FALSE)</f>
        <v>Normal Weight</v>
      </c>
      <c r="K1554" s="7" t="str">
        <f>VLOOKUP(A1554,'Data Analysis'!A1553:Q3888,12,FALSE)</f>
        <v>Normal</v>
      </c>
      <c r="L1554" s="7" t="str">
        <f>VLOOKUP(A1554,'Data Analysis'!A1553:Q3888,13,FALSE)</f>
        <v>2-Oct-1982</v>
      </c>
      <c r="M1554" s="7">
        <f>VLOOKUP(A1554,'Data Analysis'!A1553:Q3888,14,FALSE)</f>
        <v>6536.68</v>
      </c>
      <c r="N1554" s="7" t="str">
        <f>VLOOKUP(A1554,'Data Analysis'!A1553:Q3888,16,FALSE)</f>
        <v>tier - 2</v>
      </c>
      <c r="O1554" s="7" t="str">
        <f>VLOOKUP(A1554,'Data Analysis'!A1553:Q3888,15,FALSE)</f>
        <v>tier - 2</v>
      </c>
      <c r="P1554" s="7">
        <f>VLOOKUP(A1554,'Data Analysis'!A1553:Q3888,2,FALSE)</f>
        <v>40</v>
      </c>
      <c r="Q1554" s="7">
        <f>VLOOKUP(A1555,'Data Analysis'!A1554:Q3889,2,FALSE)</f>
        <v>40</v>
      </c>
    </row>
    <row r="1555" ht="15.6" spans="1:17">
      <c r="A1555" s="9" t="s">
        <v>3108</v>
      </c>
      <c r="B1555" s="7" t="str">
        <f>VLOOKUP(A1555,'Data Analysis'!A1554:Q3889,4,FALSE)</f>
        <v>  Fanny</v>
      </c>
      <c r="C1555" s="7">
        <f>VLOOKUP(A1555,'Data Analysis'!A1554:Q3889,5,FALSE)</f>
        <v>23.01</v>
      </c>
      <c r="D1555" s="7">
        <f>VLOOKUP(A1555,'Data Analysis'!A1554:Q3889,6,FALSE)</f>
        <v>4.68</v>
      </c>
      <c r="E1555" s="7" t="str">
        <f>VLOOKUP(A1555,'Data Analysis'!A1554:Q3889,7,FALSE)</f>
        <v>No</v>
      </c>
      <c r="F1555" s="7" t="str">
        <f>VLOOKUP(A1555,'Data Analysis'!A1554:Q3889,9,FALSE)</f>
        <v>No</v>
      </c>
      <c r="G1555" s="7" t="str">
        <f>VLOOKUP(A1555,'Data Analysis'!A1554:Q3889,8,FALSE)</f>
        <v>No</v>
      </c>
      <c r="H1555" s="7">
        <f>VLOOKUP(A1555,'Data Analysis'!A1554:Q3889,10,FALSE)</f>
        <v>0</v>
      </c>
      <c r="I1555" s="7" t="str">
        <f>VLOOKUP(A1555,'Data Analysis'!A1554:Q3889,17,FALSE)</f>
        <v>No</v>
      </c>
      <c r="J1555" s="7" t="str">
        <f>VLOOKUP(A1555,'Data Analysis'!A1554:Q3889,11,FALSE)</f>
        <v>Overweight</v>
      </c>
      <c r="K1555" s="7" t="str">
        <f>VLOOKUP(A1555,'Data Analysis'!A1554:Q3889,12,FALSE)</f>
        <v>Normal</v>
      </c>
      <c r="L1555" s="7" t="str">
        <f>VLOOKUP(A1555,'Data Analysis'!A1554:Q3889,13,FALSE)</f>
        <v>12-Aug-1982</v>
      </c>
      <c r="M1555" s="7">
        <f>VLOOKUP(A1555,'Data Analysis'!A1554:Q3889,14,FALSE)</f>
        <v>6532.04</v>
      </c>
      <c r="N1555" s="7" t="str">
        <f>VLOOKUP(A1555,'Data Analysis'!A1554:Q3889,16,FALSE)</f>
        <v>tier - 2</v>
      </c>
      <c r="O1555" s="7" t="str">
        <f>VLOOKUP(A1555,'Data Analysis'!A1554:Q3889,15,FALSE)</f>
        <v>tier - 1</v>
      </c>
      <c r="P1555" s="7">
        <f>VLOOKUP(A1555,'Data Analysis'!A1554:Q3889,2,FALSE)</f>
        <v>40</v>
      </c>
      <c r="Q1555" s="7">
        <f>VLOOKUP(A1556,'Data Analysis'!A1555:Q3890,2,FALSE)</f>
        <v>46</v>
      </c>
    </row>
    <row r="1556" ht="15.6" spans="1:17">
      <c r="A1556" s="9" t="s">
        <v>3110</v>
      </c>
      <c r="B1556" s="7" t="str">
        <f>VLOOKUP(A1556,'Data Analysis'!A1555:Q3890,4,FALSE)</f>
        <v>  Heather</v>
      </c>
      <c r="C1556" s="7">
        <f>VLOOKUP(A1556,'Data Analysis'!A1555:Q3890,5,FALSE)</f>
        <v>19.86</v>
      </c>
      <c r="D1556" s="7">
        <f>VLOOKUP(A1556,'Data Analysis'!A1555:Q3890,6,FALSE)</f>
        <v>5.62</v>
      </c>
      <c r="E1556" s="7" t="str">
        <f>VLOOKUP(A1556,'Data Analysis'!A1555:Q3890,7,FALSE)</f>
        <v>yes</v>
      </c>
      <c r="F1556" s="7" t="str">
        <f>VLOOKUP(A1556,'Data Analysis'!A1555:Q3890,9,FALSE)</f>
        <v>No</v>
      </c>
      <c r="G1556" s="7" t="str">
        <f>VLOOKUP(A1556,'Data Analysis'!A1555:Q3890,8,FALSE)</f>
        <v>No</v>
      </c>
      <c r="H1556" s="7">
        <f>VLOOKUP(A1556,'Data Analysis'!A1555:Q3890,10,FALSE)</f>
        <v>0</v>
      </c>
      <c r="I1556" s="7" t="str">
        <f>VLOOKUP(A1556,'Data Analysis'!A1555:Q3890,17,FALSE)</f>
        <v>No</v>
      </c>
      <c r="J1556" s="7" t="str">
        <f>VLOOKUP(A1556,'Data Analysis'!A1555:Q3890,11,FALSE)</f>
        <v>Normal Weight</v>
      </c>
      <c r="K1556" s="7" t="str">
        <f>VLOOKUP(A1556,'Data Analysis'!A1555:Q3890,12,FALSE)</f>
        <v>Normal</v>
      </c>
      <c r="L1556" s="7" t="str">
        <f>VLOOKUP(A1556,'Data Analysis'!A1555:Q3890,13,FALSE)</f>
        <v>23-Oct-1976</v>
      </c>
      <c r="M1556" s="7">
        <f>VLOOKUP(A1556,'Data Analysis'!A1555:Q3890,14,FALSE)</f>
        <v>6529.21</v>
      </c>
      <c r="N1556" s="7" t="str">
        <f>VLOOKUP(A1556,'Data Analysis'!A1555:Q3890,16,FALSE)</f>
        <v>tier - 2</v>
      </c>
      <c r="O1556" s="7" t="str">
        <f>VLOOKUP(A1556,'Data Analysis'!A1555:Q3890,15,FALSE)</f>
        <v>tier - 1</v>
      </c>
      <c r="P1556" s="7">
        <f>VLOOKUP(A1556,'Data Analysis'!A1555:Q3890,2,FALSE)</f>
        <v>46</v>
      </c>
      <c r="Q1556" s="7">
        <f>VLOOKUP(A1557,'Data Analysis'!A1556:Q3891,2,FALSE)</f>
        <v>28</v>
      </c>
    </row>
    <row r="1557" ht="15.6" spans="1:17">
      <c r="A1557" s="9" t="s">
        <v>3112</v>
      </c>
      <c r="B1557" s="7" t="str">
        <f>VLOOKUP(A1557,'Data Analysis'!A1556:Q3891,4,FALSE)</f>
        <v>  Peter W</v>
      </c>
      <c r="C1557" s="7">
        <f>VLOOKUP(A1557,'Data Analysis'!A1556:Q3891,5,FALSE)</f>
        <v>33.58</v>
      </c>
      <c r="D1557" s="7">
        <f>VLOOKUP(A1557,'Data Analysis'!A1556:Q3891,6,FALSE)</f>
        <v>5.08</v>
      </c>
      <c r="E1557" s="7" t="str">
        <f>VLOOKUP(A1557,'Data Analysis'!A1556:Q3891,7,FALSE)</f>
        <v>No</v>
      </c>
      <c r="F1557" s="7" t="str">
        <f>VLOOKUP(A1557,'Data Analysis'!A1556:Q3891,9,FALSE)</f>
        <v>No</v>
      </c>
      <c r="G1557" s="7" t="str">
        <f>VLOOKUP(A1557,'Data Analysis'!A1556:Q3891,8,FALSE)</f>
        <v>No</v>
      </c>
      <c r="H1557" s="7">
        <f>VLOOKUP(A1557,'Data Analysis'!A1556:Q3891,10,FALSE)</f>
        <v>0</v>
      </c>
      <c r="I1557" s="7" t="str">
        <f>VLOOKUP(A1557,'Data Analysis'!A1556:Q3891,17,FALSE)</f>
        <v>No</v>
      </c>
      <c r="J1557" s="7" t="str">
        <f>VLOOKUP(A1557,'Data Analysis'!A1556:Q3891,11,FALSE)</f>
        <v>Obesity</v>
      </c>
      <c r="K1557" s="7" t="str">
        <f>VLOOKUP(A1557,'Data Analysis'!A1556:Q3891,12,FALSE)</f>
        <v>Normal</v>
      </c>
      <c r="L1557" s="7" t="str">
        <f>VLOOKUP(A1557,'Data Analysis'!A1556:Q3891,13,FALSE)</f>
        <v>7-Jul-1994</v>
      </c>
      <c r="M1557" s="7">
        <f>VLOOKUP(A1557,'Data Analysis'!A1556:Q3891,14,FALSE)</f>
        <v>6512.24</v>
      </c>
      <c r="N1557" s="7" t="str">
        <f>VLOOKUP(A1557,'Data Analysis'!A1556:Q3891,16,FALSE)</f>
        <v>tier - 2</v>
      </c>
      <c r="O1557" s="7" t="str">
        <f>VLOOKUP(A1557,'Data Analysis'!A1556:Q3891,15,FALSE)</f>
        <v>tier - 1</v>
      </c>
      <c r="P1557" s="7">
        <f>VLOOKUP(A1557,'Data Analysis'!A1556:Q3891,2,FALSE)</f>
        <v>28</v>
      </c>
      <c r="Q1557" s="7">
        <f>VLOOKUP(A1558,'Data Analysis'!A1557:Q3892,2,FALSE)</f>
        <v>40</v>
      </c>
    </row>
    <row r="1558" ht="15.6" spans="1:17">
      <c r="A1558" s="9" t="s">
        <v>3114</v>
      </c>
      <c r="B1558" s="7" t="str">
        <f>VLOOKUP(A1558,'Data Analysis'!A1557:Q3892,4,FALSE)</f>
        <v>  Catherine A</v>
      </c>
      <c r="C1558" s="7">
        <f>VLOOKUP(A1558,'Data Analysis'!A1557:Q3892,5,FALSE)</f>
        <v>29.81</v>
      </c>
      <c r="D1558" s="7">
        <f>VLOOKUP(A1558,'Data Analysis'!A1557:Q3892,6,FALSE)</f>
        <v>5.28</v>
      </c>
      <c r="E1558" s="7" t="str">
        <f>VLOOKUP(A1558,'Data Analysis'!A1557:Q3892,7,FALSE)</f>
        <v>No</v>
      </c>
      <c r="F1558" s="7" t="str">
        <f>VLOOKUP(A1558,'Data Analysis'!A1557:Q3892,9,FALSE)</f>
        <v>No</v>
      </c>
      <c r="G1558" s="7" t="str">
        <f>VLOOKUP(A1558,'Data Analysis'!A1557:Q3892,8,FALSE)</f>
        <v>No</v>
      </c>
      <c r="H1558" s="7">
        <f>VLOOKUP(A1558,'Data Analysis'!A1557:Q3892,10,FALSE)</f>
        <v>0</v>
      </c>
      <c r="I1558" s="7" t="str">
        <f>VLOOKUP(A1558,'Data Analysis'!A1557:Q3892,17,FALSE)</f>
        <v>No</v>
      </c>
      <c r="J1558" s="7" t="str">
        <f>VLOOKUP(A1558,'Data Analysis'!A1557:Q3892,11,FALSE)</f>
        <v>Normal Weight</v>
      </c>
      <c r="K1558" s="7" t="str">
        <f>VLOOKUP(A1558,'Data Analysis'!A1557:Q3892,12,FALSE)</f>
        <v>Normal</v>
      </c>
      <c r="L1558" s="7" t="str">
        <f>VLOOKUP(A1558,'Data Analysis'!A1557:Q3892,13,FALSE)</f>
        <v>28-Aug-1982</v>
      </c>
      <c r="M1558" s="7">
        <f>VLOOKUP(A1558,'Data Analysis'!A1557:Q3892,14,FALSE)</f>
        <v>6500.24</v>
      </c>
      <c r="N1558" s="7" t="str">
        <f>VLOOKUP(A1558,'Data Analysis'!A1557:Q3892,16,FALSE)</f>
        <v>tier - 2</v>
      </c>
      <c r="O1558" s="7" t="str">
        <f>VLOOKUP(A1558,'Data Analysis'!A1557:Q3892,15,FALSE)</f>
        <v>tier - 2</v>
      </c>
      <c r="P1558" s="7">
        <f>VLOOKUP(A1558,'Data Analysis'!A1557:Q3892,2,FALSE)</f>
        <v>40</v>
      </c>
      <c r="Q1558" s="7">
        <f>VLOOKUP(A1559,'Data Analysis'!A1558:Q3893,2,FALSE)</f>
        <v>40</v>
      </c>
    </row>
    <row r="1559" ht="15.6" spans="1:17">
      <c r="A1559" s="9" t="s">
        <v>3116</v>
      </c>
      <c r="B1559" s="7" t="str">
        <f>VLOOKUP(A1559,'Data Analysis'!A1558:Q3893,4,FALSE)</f>
        <v>  Kelly A</v>
      </c>
      <c r="C1559" s="7">
        <f>VLOOKUP(A1559,'Data Analysis'!A1558:Q3893,5,FALSE)</f>
        <v>27.4</v>
      </c>
      <c r="D1559" s="7">
        <f>VLOOKUP(A1559,'Data Analysis'!A1558:Q3893,6,FALSE)</f>
        <v>4.61</v>
      </c>
      <c r="E1559" s="7" t="str">
        <f>VLOOKUP(A1559,'Data Analysis'!A1558:Q3893,7,FALSE)</f>
        <v>No</v>
      </c>
      <c r="F1559" s="7" t="str">
        <f>VLOOKUP(A1559,'Data Analysis'!A1558:Q3893,9,FALSE)</f>
        <v>No</v>
      </c>
      <c r="G1559" s="7" t="str">
        <f>VLOOKUP(A1559,'Data Analysis'!A1558:Q3893,8,FALSE)</f>
        <v>No</v>
      </c>
      <c r="H1559" s="7">
        <f>VLOOKUP(A1559,'Data Analysis'!A1558:Q3893,10,FALSE)</f>
        <v>0</v>
      </c>
      <c r="I1559" s="7" t="str">
        <f>VLOOKUP(A1559,'Data Analysis'!A1558:Q3893,17,FALSE)</f>
        <v>No</v>
      </c>
      <c r="J1559" s="7" t="str">
        <f>VLOOKUP(A1559,'Data Analysis'!A1558:Q3893,11,FALSE)</f>
        <v>Normal Weight</v>
      </c>
      <c r="K1559" s="7" t="str">
        <f>VLOOKUP(A1559,'Data Analysis'!A1558:Q3893,12,FALSE)</f>
        <v>Normal</v>
      </c>
      <c r="L1559" s="7" t="str">
        <f>VLOOKUP(A1559,'Data Analysis'!A1558:Q3893,13,FALSE)</f>
        <v>9-Oct-1982</v>
      </c>
      <c r="M1559" s="7">
        <f>VLOOKUP(A1559,'Data Analysis'!A1558:Q3893,14,FALSE)</f>
        <v>6496.89</v>
      </c>
      <c r="N1559" s="7" t="str">
        <f>VLOOKUP(A1559,'Data Analysis'!A1558:Q3893,16,FALSE)</f>
        <v>tier - 2</v>
      </c>
      <c r="O1559" s="7" t="str">
        <f>VLOOKUP(A1559,'Data Analysis'!A1558:Q3893,15,FALSE)</f>
        <v>tier - 3</v>
      </c>
      <c r="P1559" s="7">
        <f>VLOOKUP(A1559,'Data Analysis'!A1558:Q3893,2,FALSE)</f>
        <v>40</v>
      </c>
      <c r="Q1559" s="7">
        <f>VLOOKUP(A1560,'Data Analysis'!A1559:Q3894,2,FALSE)</f>
        <v>52</v>
      </c>
    </row>
    <row r="1560" ht="15.6" spans="1:17">
      <c r="A1560" s="9" t="s">
        <v>3118</v>
      </c>
      <c r="B1560" s="7" t="str">
        <f>VLOOKUP(A1560,'Data Analysis'!A1559:Q3894,4,FALSE)</f>
        <v>  Janel N</v>
      </c>
      <c r="C1560" s="7">
        <f>VLOOKUP(A1560,'Data Analysis'!A1559:Q3894,5,FALSE)</f>
        <v>17.98</v>
      </c>
      <c r="D1560" s="7">
        <f>VLOOKUP(A1560,'Data Analysis'!A1559:Q3894,6,FALSE)</f>
        <v>6.57</v>
      </c>
      <c r="E1560" s="7" t="str">
        <f>VLOOKUP(A1560,'Data Analysis'!A1559:Q3894,7,FALSE)</f>
        <v>yes</v>
      </c>
      <c r="F1560" s="7" t="str">
        <f>VLOOKUP(A1560,'Data Analysis'!A1559:Q3894,9,FALSE)</f>
        <v>No</v>
      </c>
      <c r="G1560" s="7" t="str">
        <f>VLOOKUP(A1560,'Data Analysis'!A1559:Q3894,8,FALSE)</f>
        <v>No</v>
      </c>
      <c r="H1560" s="7">
        <f>VLOOKUP(A1560,'Data Analysis'!A1559:Q3894,10,FALSE)</f>
        <v>2</v>
      </c>
      <c r="I1560" s="7" t="str">
        <f>VLOOKUP(A1560,'Data Analysis'!A1559:Q3894,17,FALSE)</f>
        <v>No</v>
      </c>
      <c r="J1560" s="7" t="str">
        <f>VLOOKUP(A1560,'Data Analysis'!A1559:Q3894,11,FALSE)</f>
        <v>Normal Weight</v>
      </c>
      <c r="K1560" s="7" t="str">
        <f>VLOOKUP(A1560,'Data Analysis'!A1559:Q3894,12,FALSE)</f>
        <v>Diabetes</v>
      </c>
      <c r="L1560" s="7" t="str">
        <f>VLOOKUP(A1560,'Data Analysis'!A1559:Q3894,13,FALSE)</f>
        <v>1-Dec-1970</v>
      </c>
      <c r="M1560" s="7">
        <f>VLOOKUP(A1560,'Data Analysis'!A1559:Q3894,14,FALSE)</f>
        <v>6481.67</v>
      </c>
      <c r="N1560" s="7" t="str">
        <f>VLOOKUP(A1560,'Data Analysis'!A1559:Q3894,16,FALSE)</f>
        <v>tier - 2</v>
      </c>
      <c r="O1560" s="7" t="str">
        <f>VLOOKUP(A1560,'Data Analysis'!A1559:Q3894,15,FALSE)</f>
        <v>tier - 2</v>
      </c>
      <c r="P1560" s="7">
        <f>VLOOKUP(A1560,'Data Analysis'!A1559:Q3894,2,FALSE)</f>
        <v>52</v>
      </c>
      <c r="Q1560" s="7">
        <f>VLOOKUP(A1561,'Data Analysis'!A1560:Q3895,2,FALSE)</f>
        <v>43</v>
      </c>
    </row>
    <row r="1561" ht="15.6" spans="1:17">
      <c r="A1561" s="9" t="s">
        <v>3120</v>
      </c>
      <c r="B1561" s="7" t="str">
        <f>VLOOKUP(A1561,'Data Analysis'!A1560:Q3895,4,FALSE)</f>
        <v>  Yann Kai</v>
      </c>
      <c r="C1561" s="7">
        <f>VLOOKUP(A1561,'Data Analysis'!A1560:Q3895,5,FALSE)</f>
        <v>37.9</v>
      </c>
      <c r="D1561" s="7">
        <f>VLOOKUP(A1561,'Data Analysis'!A1560:Q3895,6,FALSE)</f>
        <v>5.83</v>
      </c>
      <c r="E1561" s="7" t="str">
        <f>VLOOKUP(A1561,'Data Analysis'!A1560:Q3895,7,FALSE)</f>
        <v>No</v>
      </c>
      <c r="F1561" s="7" t="str">
        <f>VLOOKUP(A1561,'Data Analysis'!A1560:Q3895,9,FALSE)</f>
        <v>No</v>
      </c>
      <c r="G1561" s="7" t="str">
        <f>VLOOKUP(A1561,'Data Analysis'!A1560:Q3895,8,FALSE)</f>
        <v>No</v>
      </c>
      <c r="H1561" s="7">
        <f>VLOOKUP(A1561,'Data Analysis'!A1560:Q3895,10,FALSE)</f>
        <v>0</v>
      </c>
      <c r="I1561" s="7" t="str">
        <f>VLOOKUP(A1561,'Data Analysis'!A1560:Q3895,17,FALSE)</f>
        <v>No</v>
      </c>
      <c r="J1561" s="7" t="str">
        <f>VLOOKUP(A1561,'Data Analysis'!A1560:Q3895,11,FALSE)</f>
        <v>Obesity</v>
      </c>
      <c r="K1561" s="7" t="str">
        <f>VLOOKUP(A1561,'Data Analysis'!A1560:Q3895,12,FALSE)</f>
        <v>Prediabetes</v>
      </c>
      <c r="L1561" s="7" t="str">
        <f>VLOOKUP(A1561,'Data Analysis'!A1560:Q3895,13,FALSE)</f>
        <v>8-Jun-1980</v>
      </c>
      <c r="M1561" s="7">
        <f>VLOOKUP(A1561,'Data Analysis'!A1560:Q3895,14,FALSE)</f>
        <v>6474.01</v>
      </c>
      <c r="N1561" s="7" t="str">
        <f>VLOOKUP(A1561,'Data Analysis'!A1560:Q3895,16,FALSE)</f>
        <v>tier - 2</v>
      </c>
      <c r="O1561" s="7" t="str">
        <f>VLOOKUP(A1561,'Data Analysis'!A1560:Q3895,15,FALSE)</f>
        <v>tier - 3</v>
      </c>
      <c r="P1561" s="7">
        <f>VLOOKUP(A1561,'Data Analysis'!A1560:Q3895,2,FALSE)</f>
        <v>43</v>
      </c>
      <c r="Q1561" s="7">
        <f>VLOOKUP(A1562,'Data Analysis'!A1561:Q3896,2,FALSE)</f>
        <v>41</v>
      </c>
    </row>
    <row r="1562" ht="15.6" spans="1:17">
      <c r="A1562" s="9" t="s">
        <v>3122</v>
      </c>
      <c r="B1562" s="7" t="str">
        <f>VLOOKUP(A1562,'Data Analysis'!A1561:Q3896,4,FALSE)</f>
        <v>  Zachary R</v>
      </c>
      <c r="C1562" s="7">
        <f>VLOOKUP(A1562,'Data Analysis'!A1561:Q3896,5,FALSE)</f>
        <v>25.27</v>
      </c>
      <c r="D1562" s="7">
        <f>VLOOKUP(A1562,'Data Analysis'!A1561:Q3896,6,FALSE)</f>
        <v>6.98</v>
      </c>
      <c r="E1562" s="7" t="str">
        <f>VLOOKUP(A1562,'Data Analysis'!A1561:Q3896,7,FALSE)</f>
        <v>yes</v>
      </c>
      <c r="F1562" s="7" t="str">
        <f>VLOOKUP(A1562,'Data Analysis'!A1561:Q3896,9,FALSE)</f>
        <v>No</v>
      </c>
      <c r="G1562" s="7" t="str">
        <f>VLOOKUP(A1562,'Data Analysis'!A1561:Q3896,8,FALSE)</f>
        <v>No</v>
      </c>
      <c r="H1562" s="7">
        <f>VLOOKUP(A1562,'Data Analysis'!A1561:Q3896,10,FALSE)</f>
        <v>0</v>
      </c>
      <c r="I1562" s="7" t="str">
        <f>VLOOKUP(A1562,'Data Analysis'!A1561:Q3896,17,FALSE)</f>
        <v>No</v>
      </c>
      <c r="J1562" s="7" t="str">
        <f>VLOOKUP(A1562,'Data Analysis'!A1561:Q3896,11,FALSE)</f>
        <v>Obesity</v>
      </c>
      <c r="K1562" s="7" t="str">
        <f>VLOOKUP(A1562,'Data Analysis'!A1561:Q3896,12,FALSE)</f>
        <v>Diabetes</v>
      </c>
      <c r="L1562" s="7" t="str">
        <f>VLOOKUP(A1562,'Data Analysis'!A1561:Q3896,13,FALSE)</f>
        <v>27-Jul-1981</v>
      </c>
      <c r="M1562" s="7">
        <f>VLOOKUP(A1562,'Data Analysis'!A1561:Q3896,14,FALSE)</f>
        <v>6473.15</v>
      </c>
      <c r="N1562" s="7" t="str">
        <f>VLOOKUP(A1562,'Data Analysis'!A1561:Q3896,16,FALSE)</f>
        <v>tier - 2</v>
      </c>
      <c r="O1562" s="7" t="str">
        <f>VLOOKUP(A1562,'Data Analysis'!A1561:Q3896,15,FALSE)</f>
        <v>tier - 2</v>
      </c>
      <c r="P1562" s="7">
        <f>VLOOKUP(A1562,'Data Analysis'!A1561:Q3896,2,FALSE)</f>
        <v>41</v>
      </c>
      <c r="Q1562" s="7">
        <f>VLOOKUP(A1563,'Data Analysis'!A1562:Q3897,2,FALSE)</f>
        <v>38</v>
      </c>
    </row>
    <row r="1563" ht="15.6" spans="1:17">
      <c r="A1563" s="9" t="s">
        <v>3124</v>
      </c>
      <c r="B1563" s="7" t="str">
        <f>VLOOKUP(A1563,'Data Analysis'!A1562:Q3897,4,FALSE)</f>
        <v>  Alejandro Sr</v>
      </c>
      <c r="C1563" s="7">
        <f>VLOOKUP(A1563,'Data Analysis'!A1562:Q3897,5,FALSE)</f>
        <v>29.26</v>
      </c>
      <c r="D1563" s="7">
        <f>VLOOKUP(A1563,'Data Analysis'!A1562:Q3897,6,FALSE)</f>
        <v>4.03</v>
      </c>
      <c r="E1563" s="7" t="str">
        <f>VLOOKUP(A1563,'Data Analysis'!A1562:Q3897,7,FALSE)</f>
        <v>No</v>
      </c>
      <c r="F1563" s="7" t="str">
        <f>VLOOKUP(A1563,'Data Analysis'!A1562:Q3897,9,FALSE)</f>
        <v>No</v>
      </c>
      <c r="G1563" s="7" t="str">
        <f>VLOOKUP(A1563,'Data Analysis'!A1562:Q3897,8,FALSE)</f>
        <v>No</v>
      </c>
      <c r="H1563" s="7">
        <f>VLOOKUP(A1563,'Data Analysis'!A1562:Q3897,10,FALSE)</f>
        <v>1</v>
      </c>
      <c r="I1563" s="7" t="str">
        <f>VLOOKUP(A1563,'Data Analysis'!A1562:Q3897,17,FALSE)</f>
        <v>No</v>
      </c>
      <c r="J1563" s="7" t="str">
        <f>VLOOKUP(A1563,'Data Analysis'!A1562:Q3897,11,FALSE)</f>
        <v>Obesity</v>
      </c>
      <c r="K1563" s="7" t="str">
        <f>VLOOKUP(A1563,'Data Analysis'!A1562:Q3897,12,FALSE)</f>
        <v>Normal</v>
      </c>
      <c r="L1563" s="7" t="str">
        <f>VLOOKUP(A1563,'Data Analysis'!A1562:Q3897,13,FALSE)</f>
        <v>1-Nov-1984</v>
      </c>
      <c r="M1563" s="7">
        <f>VLOOKUP(A1563,'Data Analysis'!A1562:Q3897,14,FALSE)</f>
        <v>6457.84</v>
      </c>
      <c r="N1563" s="7" t="str">
        <f>VLOOKUP(A1563,'Data Analysis'!A1562:Q3897,16,FALSE)</f>
        <v>tier - 2</v>
      </c>
      <c r="O1563" s="7" t="str">
        <f>VLOOKUP(A1563,'Data Analysis'!A1562:Q3897,15,FALSE)</f>
        <v>tier - 3</v>
      </c>
      <c r="P1563" s="7">
        <f>VLOOKUP(A1563,'Data Analysis'!A1562:Q3897,2,FALSE)</f>
        <v>38</v>
      </c>
      <c r="Q1563" s="7">
        <f>VLOOKUP(A1564,'Data Analysis'!A1563:Q3898,2,FALSE)</f>
        <v>38</v>
      </c>
    </row>
    <row r="1564" ht="15.6" spans="1:17">
      <c r="A1564" s="9" t="s">
        <v>3126</v>
      </c>
      <c r="B1564" s="7" t="str">
        <f>VLOOKUP(A1564,'Data Analysis'!A1563:Q3898,4,FALSE)</f>
        <v>  Nicholas R</v>
      </c>
      <c r="C1564" s="7">
        <f>VLOOKUP(A1564,'Data Analysis'!A1563:Q3898,5,FALSE)</f>
        <v>27.835</v>
      </c>
      <c r="D1564" s="7">
        <f>VLOOKUP(A1564,'Data Analysis'!A1563:Q3898,6,FALSE)</f>
        <v>4.56</v>
      </c>
      <c r="E1564" s="7" t="str">
        <f>VLOOKUP(A1564,'Data Analysis'!A1563:Q3898,7,FALSE)</f>
        <v>No</v>
      </c>
      <c r="F1564" s="7" t="str">
        <f>VLOOKUP(A1564,'Data Analysis'!A1563:Q3898,9,FALSE)</f>
        <v>No</v>
      </c>
      <c r="G1564" s="7" t="str">
        <f>VLOOKUP(A1564,'Data Analysis'!A1563:Q3898,8,FALSE)</f>
        <v>No</v>
      </c>
      <c r="H1564" s="7">
        <f>VLOOKUP(A1564,'Data Analysis'!A1563:Q3898,10,FALSE)</f>
        <v>1</v>
      </c>
      <c r="I1564" s="7" t="str">
        <f>VLOOKUP(A1564,'Data Analysis'!A1563:Q3898,17,FALSE)</f>
        <v>No</v>
      </c>
      <c r="J1564" s="7" t="str">
        <f>VLOOKUP(A1564,'Data Analysis'!A1563:Q3898,11,FALSE)</f>
        <v>Overweight</v>
      </c>
      <c r="K1564" s="7" t="str">
        <f>VLOOKUP(A1564,'Data Analysis'!A1563:Q3898,12,FALSE)</f>
        <v>Normal</v>
      </c>
      <c r="L1564" s="7" t="str">
        <f>VLOOKUP(A1564,'Data Analysis'!A1563:Q3898,13,FALSE)</f>
        <v>26-Aug-1984</v>
      </c>
      <c r="M1564" s="7">
        <f>VLOOKUP(A1564,'Data Analysis'!A1563:Q3898,14,FALSE)</f>
        <v>6455.86</v>
      </c>
      <c r="N1564" s="7" t="str">
        <f>VLOOKUP(A1564,'Data Analysis'!A1563:Q3898,16,FALSE)</f>
        <v>tier - 3</v>
      </c>
      <c r="O1564" s="7" t="str">
        <f>VLOOKUP(A1564,'Data Analysis'!A1563:Q3898,15,FALSE)</f>
        <v>tier - 3</v>
      </c>
      <c r="P1564" s="7">
        <f>VLOOKUP(A1564,'Data Analysis'!A1563:Q3898,2,FALSE)</f>
        <v>38</v>
      </c>
      <c r="Q1564" s="7">
        <f>VLOOKUP(A1565,'Data Analysis'!A1564:Q3899,2,FALSE)</f>
        <v>37</v>
      </c>
    </row>
    <row r="1565" ht="15.6" spans="1:17">
      <c r="A1565" s="9" t="s">
        <v>3128</v>
      </c>
      <c r="B1565" s="7" t="str">
        <f>VLOOKUP(A1565,'Data Analysis'!A1564:Q3899,4,FALSE)</f>
        <v>  Paul</v>
      </c>
      <c r="C1565" s="7">
        <f>VLOOKUP(A1565,'Data Analysis'!A1564:Q3899,5,FALSE)</f>
        <v>46.53</v>
      </c>
      <c r="D1565" s="7">
        <f>VLOOKUP(A1565,'Data Analysis'!A1564:Q3899,6,FALSE)</f>
        <v>5.38</v>
      </c>
      <c r="E1565" s="7" t="str">
        <f>VLOOKUP(A1565,'Data Analysis'!A1564:Q3899,7,FALSE)</f>
        <v>yes</v>
      </c>
      <c r="F1565" s="7" t="str">
        <f>VLOOKUP(A1565,'Data Analysis'!A1564:Q3899,9,FALSE)</f>
        <v>No</v>
      </c>
      <c r="G1565" s="7" t="str">
        <f>VLOOKUP(A1565,'Data Analysis'!A1564:Q3899,8,FALSE)</f>
        <v>No</v>
      </c>
      <c r="H1565" s="7">
        <f>VLOOKUP(A1565,'Data Analysis'!A1564:Q3899,10,FALSE)</f>
        <v>0</v>
      </c>
      <c r="I1565" s="7" t="str">
        <f>VLOOKUP(A1565,'Data Analysis'!A1564:Q3899,17,FALSE)</f>
        <v>No</v>
      </c>
      <c r="J1565" s="7" t="str">
        <f>VLOOKUP(A1565,'Data Analysis'!A1564:Q3899,11,FALSE)</f>
        <v>Overweight</v>
      </c>
      <c r="K1565" s="7" t="str">
        <f>VLOOKUP(A1565,'Data Analysis'!A1564:Q3899,12,FALSE)</f>
        <v>Normal</v>
      </c>
      <c r="L1565" s="7" t="str">
        <f>VLOOKUP(A1565,'Data Analysis'!A1564:Q3899,13,FALSE)</f>
        <v>22-Jul-1985</v>
      </c>
      <c r="M1565" s="7">
        <f>VLOOKUP(A1565,'Data Analysis'!A1564:Q3899,14,FALSE)</f>
        <v>6435.62</v>
      </c>
      <c r="N1565" s="7" t="str">
        <f>VLOOKUP(A1565,'Data Analysis'!A1564:Q3899,16,FALSE)</f>
        <v>tier - 3</v>
      </c>
      <c r="O1565" s="7" t="str">
        <f>VLOOKUP(A1565,'Data Analysis'!A1564:Q3899,15,FALSE)</f>
        <v>tier - 2</v>
      </c>
      <c r="P1565" s="7">
        <f>VLOOKUP(A1565,'Data Analysis'!A1564:Q3899,2,FALSE)</f>
        <v>37</v>
      </c>
      <c r="Q1565" s="7">
        <f>VLOOKUP(A1566,'Data Analysis'!A1565:Q3900,2,FALSE)</f>
        <v>47</v>
      </c>
    </row>
    <row r="1566" ht="15.6" spans="1:17">
      <c r="A1566" s="9" t="s">
        <v>3130</v>
      </c>
      <c r="B1566" s="7" t="str">
        <f>VLOOKUP(A1566,'Data Analysis'!A1565:Q3900,4,FALSE)</f>
        <v>  Michael D</v>
      </c>
      <c r="C1566" s="7">
        <f>VLOOKUP(A1566,'Data Analysis'!A1565:Q3900,5,FALSE)</f>
        <v>20.58</v>
      </c>
      <c r="D1566" s="7">
        <f>VLOOKUP(A1566,'Data Analysis'!A1565:Q3900,6,FALSE)</f>
        <v>11.04</v>
      </c>
      <c r="E1566" s="7" t="str">
        <f>VLOOKUP(A1566,'Data Analysis'!A1565:Q3900,7,FALSE)</f>
        <v>yes</v>
      </c>
      <c r="F1566" s="7" t="str">
        <f>VLOOKUP(A1566,'Data Analysis'!A1565:Q3900,9,FALSE)</f>
        <v>No</v>
      </c>
      <c r="G1566" s="7" t="str">
        <f>VLOOKUP(A1566,'Data Analysis'!A1565:Q3900,8,FALSE)</f>
        <v>No</v>
      </c>
      <c r="H1566" s="7">
        <f>VLOOKUP(A1566,'Data Analysis'!A1565:Q3900,10,FALSE)</f>
        <v>1</v>
      </c>
      <c r="I1566" s="7" t="str">
        <f>VLOOKUP(A1566,'Data Analysis'!A1565:Q3900,17,FALSE)</f>
        <v>No</v>
      </c>
      <c r="J1566" s="7" t="str">
        <f>VLOOKUP(A1566,'Data Analysis'!A1565:Q3900,11,FALSE)</f>
        <v>Obesity</v>
      </c>
      <c r="K1566" s="7" t="str">
        <f>VLOOKUP(A1566,'Data Analysis'!A1565:Q3900,12,FALSE)</f>
        <v>Diabetes</v>
      </c>
      <c r="L1566" s="7" t="str">
        <f>VLOOKUP(A1566,'Data Analysis'!A1565:Q3900,13,FALSE)</f>
        <v>5-Aug-1975</v>
      </c>
      <c r="M1566" s="7">
        <f>VLOOKUP(A1566,'Data Analysis'!A1565:Q3900,14,FALSE)</f>
        <v>6423.48</v>
      </c>
      <c r="N1566" s="7" t="str">
        <f>VLOOKUP(A1566,'Data Analysis'!A1565:Q3900,16,FALSE)</f>
        <v>tier - 2</v>
      </c>
      <c r="O1566" s="7" t="str">
        <f>VLOOKUP(A1566,'Data Analysis'!A1565:Q3900,15,FALSE)</f>
        <v>tier - 3</v>
      </c>
      <c r="P1566" s="7">
        <f>VLOOKUP(A1566,'Data Analysis'!A1565:Q3900,2,FALSE)</f>
        <v>47</v>
      </c>
      <c r="Q1566" s="7">
        <f>VLOOKUP(A1567,'Data Analysis'!A1566:Q3901,2,FALSE)</f>
        <v>46</v>
      </c>
    </row>
    <row r="1567" ht="15.6" spans="1:17">
      <c r="A1567" s="9" t="s">
        <v>3132</v>
      </c>
      <c r="B1567" s="7" t="str">
        <f>VLOOKUP(A1567,'Data Analysis'!A1566:Q3901,4,FALSE)</f>
        <v>  Marina</v>
      </c>
      <c r="C1567" s="7">
        <f>VLOOKUP(A1567,'Data Analysis'!A1566:Q3901,5,FALSE)</f>
        <v>19.53</v>
      </c>
      <c r="D1567" s="7">
        <f>VLOOKUP(A1567,'Data Analysis'!A1566:Q3901,6,FALSE)</f>
        <v>6.09</v>
      </c>
      <c r="E1567" s="7" t="str">
        <f>VLOOKUP(A1567,'Data Analysis'!A1566:Q3901,7,FALSE)</f>
        <v>yes</v>
      </c>
      <c r="F1567" s="7" t="str">
        <f>VLOOKUP(A1567,'Data Analysis'!A1566:Q3901,9,FALSE)</f>
        <v>No</v>
      </c>
      <c r="G1567" s="7" t="str">
        <f>VLOOKUP(A1567,'Data Analysis'!A1566:Q3901,8,FALSE)</f>
        <v>No</v>
      </c>
      <c r="H1567" s="7">
        <f>VLOOKUP(A1567,'Data Analysis'!A1566:Q3901,10,FALSE)</f>
        <v>0</v>
      </c>
      <c r="I1567" s="7" t="str">
        <f>VLOOKUP(A1567,'Data Analysis'!A1566:Q3901,17,FALSE)</f>
        <v>No</v>
      </c>
      <c r="J1567" s="7" t="str">
        <f>VLOOKUP(A1567,'Data Analysis'!A1566:Q3901,11,FALSE)</f>
        <v>Overweight</v>
      </c>
      <c r="K1567" s="7" t="str">
        <f>VLOOKUP(A1567,'Data Analysis'!A1566:Q3901,12,FALSE)</f>
        <v>Prediabetes</v>
      </c>
      <c r="L1567" s="7" t="str">
        <f>VLOOKUP(A1567,'Data Analysis'!A1566:Q3901,13,FALSE)</f>
        <v>30-Dec-1976</v>
      </c>
      <c r="M1567" s="7">
        <f>VLOOKUP(A1567,'Data Analysis'!A1566:Q3901,14,FALSE)</f>
        <v>6417.28</v>
      </c>
      <c r="N1567" s="7" t="str">
        <f>VLOOKUP(A1567,'Data Analysis'!A1566:Q3901,16,FALSE)</f>
        <v>tier - 2</v>
      </c>
      <c r="O1567" s="7" t="str">
        <f>VLOOKUP(A1567,'Data Analysis'!A1566:Q3901,15,FALSE)</f>
        <v>tier - 3</v>
      </c>
      <c r="P1567" s="7">
        <f>VLOOKUP(A1567,'Data Analysis'!A1566:Q3901,2,FALSE)</f>
        <v>46</v>
      </c>
      <c r="Q1567" s="7">
        <f>VLOOKUP(A1568,'Data Analysis'!A1567:Q3902,2,FALSE)</f>
        <v>35</v>
      </c>
    </row>
    <row r="1568" ht="15.6" spans="1:17">
      <c r="A1568" s="9" t="s">
        <v>3134</v>
      </c>
      <c r="B1568" s="7" t="str">
        <f>VLOOKUP(A1568,'Data Analysis'!A1567:Q3902,4,FALSE)</f>
        <v>  Caroline</v>
      </c>
      <c r="C1568" s="7">
        <f>VLOOKUP(A1568,'Data Analysis'!A1567:Q3902,5,FALSE)</f>
        <v>27.7</v>
      </c>
      <c r="D1568" s="7">
        <f>VLOOKUP(A1568,'Data Analysis'!A1567:Q3902,6,FALSE)</f>
        <v>4.71</v>
      </c>
      <c r="E1568" s="7" t="str">
        <f>VLOOKUP(A1568,'Data Analysis'!A1567:Q3902,7,FALSE)</f>
        <v>No</v>
      </c>
      <c r="F1568" s="7" t="str">
        <f>VLOOKUP(A1568,'Data Analysis'!A1567:Q3902,9,FALSE)</f>
        <v>No</v>
      </c>
      <c r="G1568" s="7" t="str">
        <f>VLOOKUP(A1568,'Data Analysis'!A1567:Q3902,8,FALSE)</f>
        <v>No</v>
      </c>
      <c r="H1568" s="7">
        <f>VLOOKUP(A1568,'Data Analysis'!A1567:Q3902,10,FALSE)</f>
        <v>1</v>
      </c>
      <c r="I1568" s="7" t="str">
        <f>VLOOKUP(A1568,'Data Analysis'!A1567:Q3902,17,FALSE)</f>
        <v>No</v>
      </c>
      <c r="J1568" s="7" t="str">
        <f>VLOOKUP(A1568,'Data Analysis'!A1567:Q3902,11,FALSE)</f>
        <v>Overweight</v>
      </c>
      <c r="K1568" s="7" t="str">
        <f>VLOOKUP(A1568,'Data Analysis'!A1567:Q3902,12,FALSE)</f>
        <v>Normal</v>
      </c>
      <c r="L1568" s="7" t="str">
        <f>VLOOKUP(A1568,'Data Analysis'!A1567:Q3902,13,FALSE)</f>
        <v>4-Sep-1987</v>
      </c>
      <c r="M1568" s="7">
        <f>VLOOKUP(A1568,'Data Analysis'!A1567:Q3902,14,FALSE)</f>
        <v>6414.18</v>
      </c>
      <c r="N1568" s="7" t="str">
        <f>VLOOKUP(A1568,'Data Analysis'!A1567:Q3902,16,FALSE)</f>
        <v>tier - 2</v>
      </c>
      <c r="O1568" s="7" t="str">
        <f>VLOOKUP(A1568,'Data Analysis'!A1567:Q3902,15,FALSE)</f>
        <v>tier - 2</v>
      </c>
      <c r="P1568" s="7">
        <f>VLOOKUP(A1568,'Data Analysis'!A1567:Q3902,2,FALSE)</f>
        <v>35</v>
      </c>
      <c r="Q1568" s="7">
        <f>VLOOKUP(A1569,'Data Analysis'!A1568:Q3903,2,FALSE)</f>
        <v>51</v>
      </c>
    </row>
    <row r="1569" ht="15.6" spans="1:17">
      <c r="A1569" s="9" t="s">
        <v>3136</v>
      </c>
      <c r="B1569" s="7" t="str">
        <f>VLOOKUP(A1569,'Data Analysis'!A1568:Q3903,4,FALSE)</f>
        <v>  Ross P</v>
      </c>
      <c r="C1569" s="7">
        <f>VLOOKUP(A1569,'Data Analysis'!A1568:Q3903,5,FALSE)</f>
        <v>18.92</v>
      </c>
      <c r="D1569" s="7">
        <f>VLOOKUP(A1569,'Data Analysis'!A1568:Q3903,6,FALSE)</f>
        <v>8.18</v>
      </c>
      <c r="E1569" s="7" t="str">
        <f>VLOOKUP(A1569,'Data Analysis'!A1568:Q3903,7,FALSE)</f>
        <v>No</v>
      </c>
      <c r="F1569" s="7" t="str">
        <f>VLOOKUP(A1569,'Data Analysis'!A1568:Q3903,9,FALSE)</f>
        <v>No</v>
      </c>
      <c r="G1569" s="7" t="str">
        <f>VLOOKUP(A1569,'Data Analysis'!A1568:Q3903,8,FALSE)</f>
        <v>No</v>
      </c>
      <c r="H1569" s="7">
        <f>VLOOKUP(A1569,'Data Analysis'!A1568:Q3903,10,FALSE)</f>
        <v>0</v>
      </c>
      <c r="I1569" s="7" t="str">
        <f>VLOOKUP(A1569,'Data Analysis'!A1568:Q3903,17,FALSE)</f>
        <v>No</v>
      </c>
      <c r="J1569" s="7" t="str">
        <f>VLOOKUP(A1569,'Data Analysis'!A1568:Q3903,11,FALSE)</f>
        <v>Obesity</v>
      </c>
      <c r="K1569" s="7" t="str">
        <f>VLOOKUP(A1569,'Data Analysis'!A1568:Q3903,12,FALSE)</f>
        <v>Diabetes</v>
      </c>
      <c r="L1569" s="7" t="str">
        <f>VLOOKUP(A1569,'Data Analysis'!A1568:Q3903,13,FALSE)</f>
        <v>22-Aug-1971</v>
      </c>
      <c r="M1569" s="7">
        <f>VLOOKUP(A1569,'Data Analysis'!A1568:Q3903,14,FALSE)</f>
        <v>6412.34</v>
      </c>
      <c r="N1569" s="7" t="str">
        <f>VLOOKUP(A1569,'Data Analysis'!A1568:Q3903,16,FALSE)</f>
        <v>tier - 2</v>
      </c>
      <c r="O1569" s="7" t="str">
        <f>VLOOKUP(A1569,'Data Analysis'!A1568:Q3903,15,FALSE)</f>
        <v>tier - 3</v>
      </c>
      <c r="P1569" s="7">
        <f>VLOOKUP(A1569,'Data Analysis'!A1568:Q3903,2,FALSE)</f>
        <v>51</v>
      </c>
      <c r="Q1569" s="7">
        <f>VLOOKUP(A1570,'Data Analysis'!A1569:Q3904,2,FALSE)</f>
        <v>52</v>
      </c>
    </row>
    <row r="1570" ht="15.6" spans="1:17">
      <c r="A1570" s="9" t="s">
        <v>3138</v>
      </c>
      <c r="B1570" s="7" t="str">
        <f>VLOOKUP(A1570,'Data Analysis'!A1569:Q3904,4,FALSE)</f>
        <v>  Aoife</v>
      </c>
      <c r="C1570" s="7">
        <f>VLOOKUP(A1570,'Data Analysis'!A1569:Q3904,5,FALSE)</f>
        <v>17.76</v>
      </c>
      <c r="D1570" s="7">
        <f>VLOOKUP(A1570,'Data Analysis'!A1569:Q3904,6,FALSE)</f>
        <v>11.18</v>
      </c>
      <c r="E1570" s="7" t="str">
        <f>VLOOKUP(A1570,'Data Analysis'!A1569:Q3904,7,FALSE)</f>
        <v>yes</v>
      </c>
      <c r="F1570" s="7" t="str">
        <f>VLOOKUP(A1570,'Data Analysis'!A1569:Q3904,9,FALSE)</f>
        <v>No</v>
      </c>
      <c r="G1570" s="7" t="str">
        <f>VLOOKUP(A1570,'Data Analysis'!A1569:Q3904,8,FALSE)</f>
        <v>No</v>
      </c>
      <c r="H1570" s="7">
        <f>VLOOKUP(A1570,'Data Analysis'!A1569:Q3904,10,FALSE)</f>
        <v>2</v>
      </c>
      <c r="I1570" s="7" t="str">
        <f>VLOOKUP(A1570,'Data Analysis'!A1569:Q3904,17,FALSE)</f>
        <v>No</v>
      </c>
      <c r="J1570" s="7" t="str">
        <f>VLOOKUP(A1570,'Data Analysis'!A1569:Q3904,11,FALSE)</f>
        <v>Obesity</v>
      </c>
      <c r="K1570" s="7" t="str">
        <f>VLOOKUP(A1570,'Data Analysis'!A1569:Q3904,12,FALSE)</f>
        <v>Diabetes</v>
      </c>
      <c r="L1570" s="7" t="str">
        <f>VLOOKUP(A1570,'Data Analysis'!A1569:Q3904,13,FALSE)</f>
        <v>20-Aug-1970</v>
      </c>
      <c r="M1570" s="7">
        <f>VLOOKUP(A1570,'Data Analysis'!A1569:Q3904,14,FALSE)</f>
        <v>6407.05</v>
      </c>
      <c r="N1570" s="7" t="str">
        <f>VLOOKUP(A1570,'Data Analysis'!A1569:Q3904,16,FALSE)</f>
        <v>tier - 2</v>
      </c>
      <c r="O1570" s="7" t="str">
        <f>VLOOKUP(A1570,'Data Analysis'!A1569:Q3904,15,FALSE)</f>
        <v>tier - 1</v>
      </c>
      <c r="P1570" s="7">
        <f>VLOOKUP(A1570,'Data Analysis'!A1569:Q3904,2,FALSE)</f>
        <v>52</v>
      </c>
      <c r="Q1570" s="7">
        <f>VLOOKUP(A1571,'Data Analysis'!A1570:Q3905,2,FALSE)</f>
        <v>37</v>
      </c>
    </row>
    <row r="1571" ht="15.6" spans="1:17">
      <c r="A1571" s="9" t="s">
        <v>3140</v>
      </c>
      <c r="B1571" s="7" t="str">
        <f>VLOOKUP(A1571,'Data Analysis'!A1570:Q3905,4,FALSE)</f>
        <v>  Wesley</v>
      </c>
      <c r="C1571" s="7">
        <f>VLOOKUP(A1571,'Data Analysis'!A1570:Q3905,5,FALSE)</f>
        <v>29.83</v>
      </c>
      <c r="D1571" s="7">
        <f>VLOOKUP(A1571,'Data Analysis'!A1570:Q3905,6,FALSE)</f>
        <v>5.03</v>
      </c>
      <c r="E1571" s="7" t="str">
        <f>VLOOKUP(A1571,'Data Analysis'!A1570:Q3905,7,FALSE)</f>
        <v>yes</v>
      </c>
      <c r="F1571" s="7" t="str">
        <f>VLOOKUP(A1571,'Data Analysis'!A1570:Q3905,9,FALSE)</f>
        <v>No</v>
      </c>
      <c r="G1571" s="7" t="str">
        <f>VLOOKUP(A1571,'Data Analysis'!A1570:Q3905,8,FALSE)</f>
        <v>No</v>
      </c>
      <c r="H1571" s="7">
        <f>VLOOKUP(A1571,'Data Analysis'!A1570:Q3905,10,FALSE)</f>
        <v>0</v>
      </c>
      <c r="I1571" s="7" t="str">
        <f>VLOOKUP(A1571,'Data Analysis'!A1570:Q3905,17,FALSE)</f>
        <v>No</v>
      </c>
      <c r="J1571" s="7" t="str">
        <f>VLOOKUP(A1571,'Data Analysis'!A1570:Q3905,11,FALSE)</f>
        <v>Obesity</v>
      </c>
      <c r="K1571" s="7" t="str">
        <f>VLOOKUP(A1571,'Data Analysis'!A1570:Q3905,12,FALSE)</f>
        <v>Normal</v>
      </c>
      <c r="L1571" s="7" t="str">
        <f>VLOOKUP(A1571,'Data Analysis'!A1570:Q3905,13,FALSE)</f>
        <v>10-Dec-1985</v>
      </c>
      <c r="M1571" s="7">
        <f>VLOOKUP(A1571,'Data Analysis'!A1570:Q3905,14,FALSE)</f>
        <v>6406.41</v>
      </c>
      <c r="N1571" s="7" t="str">
        <f>VLOOKUP(A1571,'Data Analysis'!A1570:Q3905,16,FALSE)</f>
        <v>tier - 1</v>
      </c>
      <c r="O1571" s="7" t="str">
        <f>VLOOKUP(A1571,'Data Analysis'!A1570:Q3905,15,FALSE)</f>
        <v>tier - 3</v>
      </c>
      <c r="P1571" s="7">
        <f>VLOOKUP(A1571,'Data Analysis'!A1570:Q3905,2,FALSE)</f>
        <v>37</v>
      </c>
      <c r="Q1571" s="7">
        <f>VLOOKUP(A1572,'Data Analysis'!A1571:Q3906,2,FALSE)</f>
        <v>35</v>
      </c>
    </row>
    <row r="1572" ht="15.6" spans="1:17">
      <c r="A1572" s="9" t="s">
        <v>3142</v>
      </c>
      <c r="B1572" s="7" t="str">
        <f>VLOOKUP(A1572,'Data Analysis'!A1571:Q3906,4,FALSE)</f>
        <v>  Rebecca J</v>
      </c>
      <c r="C1572" s="7">
        <f>VLOOKUP(A1572,'Data Analysis'!A1571:Q3906,5,FALSE)</f>
        <v>23.465</v>
      </c>
      <c r="D1572" s="7">
        <f>VLOOKUP(A1572,'Data Analysis'!A1571:Q3906,6,FALSE)</f>
        <v>5.56</v>
      </c>
      <c r="E1572" s="7" t="str">
        <f>VLOOKUP(A1572,'Data Analysis'!A1571:Q3906,7,FALSE)</f>
        <v>No</v>
      </c>
      <c r="F1572" s="7" t="str">
        <f>VLOOKUP(A1572,'Data Analysis'!A1571:Q3906,9,FALSE)</f>
        <v>No</v>
      </c>
      <c r="G1572" s="7" t="str">
        <f>VLOOKUP(A1572,'Data Analysis'!A1571:Q3906,8,FALSE)</f>
        <v>No</v>
      </c>
      <c r="H1572" s="7">
        <f>VLOOKUP(A1572,'Data Analysis'!A1571:Q3906,10,FALSE)</f>
        <v>1</v>
      </c>
      <c r="I1572" s="7" t="str">
        <f>VLOOKUP(A1572,'Data Analysis'!A1571:Q3906,17,FALSE)</f>
        <v>No</v>
      </c>
      <c r="J1572" s="7" t="str">
        <f>VLOOKUP(A1572,'Data Analysis'!A1571:Q3906,11,FALSE)</f>
        <v>Obesity</v>
      </c>
      <c r="K1572" s="7" t="str">
        <f>VLOOKUP(A1572,'Data Analysis'!A1571:Q3906,12,FALSE)</f>
        <v>Normal</v>
      </c>
      <c r="L1572" s="7" t="str">
        <f>VLOOKUP(A1572,'Data Analysis'!A1571:Q3906,13,FALSE)</f>
        <v>9-Sep-1987</v>
      </c>
      <c r="M1572" s="7">
        <f>VLOOKUP(A1572,'Data Analysis'!A1571:Q3906,14,FALSE)</f>
        <v>6402.29</v>
      </c>
      <c r="N1572" s="7" t="str">
        <f>VLOOKUP(A1572,'Data Analysis'!A1571:Q3906,16,FALSE)</f>
        <v>tier - 2</v>
      </c>
      <c r="O1572" s="7" t="str">
        <f>VLOOKUP(A1572,'Data Analysis'!A1571:Q3906,15,FALSE)</f>
        <v>tier - 3</v>
      </c>
      <c r="P1572" s="7">
        <f>VLOOKUP(A1572,'Data Analysis'!A1571:Q3906,2,FALSE)</f>
        <v>35</v>
      </c>
      <c r="Q1572" s="7">
        <f>VLOOKUP(A1573,'Data Analysis'!A1572:Q3907,2,FALSE)</f>
        <v>40</v>
      </c>
    </row>
    <row r="1573" ht="15.6" spans="1:17">
      <c r="A1573" s="9" t="s">
        <v>3144</v>
      </c>
      <c r="B1573" s="7" t="str">
        <f>VLOOKUP(A1573,'Data Analysis'!A1572:Q3907,4,FALSE)</f>
        <v>  Barry P</v>
      </c>
      <c r="C1573" s="7">
        <f>VLOOKUP(A1573,'Data Analysis'!A1572:Q3907,5,FALSE)</f>
        <v>29.355</v>
      </c>
      <c r="D1573" s="7">
        <f>VLOOKUP(A1573,'Data Analysis'!A1572:Q3907,6,FALSE)</f>
        <v>4.33</v>
      </c>
      <c r="E1573" s="7" t="str">
        <f>VLOOKUP(A1573,'Data Analysis'!A1572:Q3907,7,FALSE)</f>
        <v>No</v>
      </c>
      <c r="F1573" s="7" t="str">
        <f>VLOOKUP(A1573,'Data Analysis'!A1572:Q3907,9,FALSE)</f>
        <v>No</v>
      </c>
      <c r="G1573" s="7" t="str">
        <f>VLOOKUP(A1573,'Data Analysis'!A1572:Q3907,8,FALSE)</f>
        <v>No</v>
      </c>
      <c r="H1573" s="7">
        <f>VLOOKUP(A1573,'Data Analysis'!A1572:Q3907,10,FALSE)</f>
        <v>0</v>
      </c>
      <c r="I1573" s="7" t="str">
        <f>VLOOKUP(A1573,'Data Analysis'!A1572:Q3907,17,FALSE)</f>
        <v>No</v>
      </c>
      <c r="J1573" s="7" t="str">
        <f>VLOOKUP(A1573,'Data Analysis'!A1572:Q3907,11,FALSE)</f>
        <v>Overweight</v>
      </c>
      <c r="K1573" s="7" t="str">
        <f>VLOOKUP(A1573,'Data Analysis'!A1572:Q3907,12,FALSE)</f>
        <v>Normal</v>
      </c>
      <c r="L1573" s="7" t="str">
        <f>VLOOKUP(A1573,'Data Analysis'!A1572:Q3907,13,FALSE)</f>
        <v>28-Oct-1982</v>
      </c>
      <c r="M1573" s="7">
        <f>VLOOKUP(A1573,'Data Analysis'!A1572:Q3907,14,FALSE)</f>
        <v>6393.6</v>
      </c>
      <c r="N1573" s="7" t="str">
        <f>VLOOKUP(A1573,'Data Analysis'!A1572:Q3907,16,FALSE)</f>
        <v>tier - 2</v>
      </c>
      <c r="O1573" s="7" t="str">
        <f>VLOOKUP(A1573,'Data Analysis'!A1572:Q3907,15,FALSE)</f>
        <v>tier - 1</v>
      </c>
      <c r="P1573" s="7">
        <f>VLOOKUP(A1573,'Data Analysis'!A1572:Q3907,2,FALSE)</f>
        <v>40</v>
      </c>
      <c r="Q1573" s="7">
        <f>VLOOKUP(A1574,'Data Analysis'!A1573:Q3908,2,FALSE)</f>
        <v>25</v>
      </c>
    </row>
    <row r="1574" ht="15.6" spans="1:17">
      <c r="A1574" s="9" t="s">
        <v>3146</v>
      </c>
      <c r="B1574" s="7" t="str">
        <f>VLOOKUP(A1574,'Data Analysis'!A1573:Q3908,4,FALSE)</f>
        <v>  Maciej</v>
      </c>
      <c r="C1574" s="7">
        <f>VLOOKUP(A1574,'Data Analysis'!A1573:Q3908,5,FALSE)</f>
        <v>35.49</v>
      </c>
      <c r="D1574" s="7">
        <f>VLOOKUP(A1574,'Data Analysis'!A1573:Q3908,6,FALSE)</f>
        <v>5.21</v>
      </c>
      <c r="E1574" s="7" t="str">
        <f>VLOOKUP(A1574,'Data Analysis'!A1573:Q3908,7,FALSE)</f>
        <v>yes</v>
      </c>
      <c r="F1574" s="7" t="str">
        <f>VLOOKUP(A1574,'Data Analysis'!A1573:Q3908,9,FALSE)</f>
        <v>No</v>
      </c>
      <c r="G1574" s="7" t="str">
        <f>VLOOKUP(A1574,'Data Analysis'!A1573:Q3908,8,FALSE)</f>
        <v>Yes</v>
      </c>
      <c r="H1574" s="7">
        <f>VLOOKUP(A1574,'Data Analysis'!A1573:Q3908,10,FALSE)</f>
        <v>1</v>
      </c>
      <c r="I1574" s="7" t="str">
        <f>VLOOKUP(A1574,'Data Analysis'!A1573:Q3908,17,FALSE)</f>
        <v>No</v>
      </c>
      <c r="J1574" s="7" t="str">
        <f>VLOOKUP(A1574,'Data Analysis'!A1573:Q3908,11,FALSE)</f>
        <v>Overweight</v>
      </c>
      <c r="K1574" s="7" t="str">
        <f>VLOOKUP(A1574,'Data Analysis'!A1573:Q3908,12,FALSE)</f>
        <v>Normal</v>
      </c>
      <c r="L1574" s="7" t="str">
        <f>VLOOKUP(A1574,'Data Analysis'!A1573:Q3908,13,FALSE)</f>
        <v>16-Aug-1997</v>
      </c>
      <c r="M1574" s="7">
        <f>VLOOKUP(A1574,'Data Analysis'!A1573:Q3908,14,FALSE)</f>
        <v>6389.53</v>
      </c>
      <c r="N1574" s="7" t="str">
        <f>VLOOKUP(A1574,'Data Analysis'!A1573:Q3908,16,FALSE)</f>
        <v>tier - 2</v>
      </c>
      <c r="O1574" s="7" t="str">
        <f>VLOOKUP(A1574,'Data Analysis'!A1573:Q3908,15,FALSE)</f>
        <v>tier - 2</v>
      </c>
      <c r="P1574" s="7">
        <f>VLOOKUP(A1574,'Data Analysis'!A1573:Q3908,2,FALSE)</f>
        <v>25</v>
      </c>
      <c r="Q1574" s="7">
        <f>VLOOKUP(A1575,'Data Analysis'!A1574:Q3909,2,FALSE)</f>
        <v>40</v>
      </c>
    </row>
    <row r="1575" ht="15.6" spans="1:17">
      <c r="A1575" s="9" t="s">
        <v>3148</v>
      </c>
      <c r="B1575" s="7" t="str">
        <f>VLOOKUP(A1575,'Data Analysis'!A1574:Q3909,4,FALSE)</f>
        <v>  Jerry D</v>
      </c>
      <c r="C1575" s="7">
        <f>VLOOKUP(A1575,'Data Analysis'!A1574:Q3909,5,FALSE)</f>
        <v>26.315</v>
      </c>
      <c r="D1575" s="7">
        <f>VLOOKUP(A1575,'Data Analysis'!A1574:Q3909,6,FALSE)</f>
        <v>5.89</v>
      </c>
      <c r="E1575" s="7" t="str">
        <f>VLOOKUP(A1575,'Data Analysis'!A1574:Q3909,7,FALSE)</f>
        <v>No</v>
      </c>
      <c r="F1575" s="7" t="str">
        <f>VLOOKUP(A1575,'Data Analysis'!A1574:Q3909,9,FALSE)</f>
        <v>No</v>
      </c>
      <c r="G1575" s="7" t="str">
        <f>VLOOKUP(A1575,'Data Analysis'!A1574:Q3909,8,FALSE)</f>
        <v>No</v>
      </c>
      <c r="H1575" s="7">
        <f>VLOOKUP(A1575,'Data Analysis'!A1574:Q3909,10,FALSE)</f>
        <v>0</v>
      </c>
      <c r="I1575" s="7" t="str">
        <f>VLOOKUP(A1575,'Data Analysis'!A1574:Q3909,17,FALSE)</f>
        <v>No</v>
      </c>
      <c r="J1575" s="7" t="str">
        <f>VLOOKUP(A1575,'Data Analysis'!A1574:Q3909,11,FALSE)</f>
        <v>Overweight</v>
      </c>
      <c r="K1575" s="7" t="str">
        <f>VLOOKUP(A1575,'Data Analysis'!A1574:Q3909,12,FALSE)</f>
        <v>Prediabetes</v>
      </c>
      <c r="L1575" s="7" t="str">
        <f>VLOOKUP(A1575,'Data Analysis'!A1574:Q3909,13,FALSE)</f>
        <v>6-Aug-1982</v>
      </c>
      <c r="M1575" s="7">
        <f>VLOOKUP(A1575,'Data Analysis'!A1574:Q3909,14,FALSE)</f>
        <v>6389.38</v>
      </c>
      <c r="N1575" s="7" t="str">
        <f>VLOOKUP(A1575,'Data Analysis'!A1574:Q3909,16,FALSE)</f>
        <v>tier - 1</v>
      </c>
      <c r="O1575" s="7" t="str">
        <f>VLOOKUP(A1575,'Data Analysis'!A1574:Q3909,15,FALSE)</f>
        <v>tier - 2</v>
      </c>
      <c r="P1575" s="7">
        <f>VLOOKUP(A1575,'Data Analysis'!A1574:Q3909,2,FALSE)</f>
        <v>40</v>
      </c>
      <c r="Q1575" s="7">
        <f>VLOOKUP(A1576,'Data Analysis'!A1575:Q3910,2,FALSE)</f>
        <v>46</v>
      </c>
    </row>
    <row r="1576" ht="15.6" spans="1:17">
      <c r="A1576" s="9" t="s">
        <v>3150</v>
      </c>
      <c r="B1576" s="7" t="str">
        <f>VLOOKUP(A1576,'Data Analysis'!A1575:Q3910,4,FALSE)</f>
        <v>  Eric A</v>
      </c>
      <c r="C1576" s="7">
        <f>VLOOKUP(A1576,'Data Analysis'!A1575:Q3910,5,FALSE)</f>
        <v>19.79</v>
      </c>
      <c r="D1576" s="7">
        <f>VLOOKUP(A1576,'Data Analysis'!A1575:Q3910,6,FALSE)</f>
        <v>4.81</v>
      </c>
      <c r="E1576" s="7" t="str">
        <f>VLOOKUP(A1576,'Data Analysis'!A1575:Q3910,7,FALSE)</f>
        <v>yes</v>
      </c>
      <c r="F1576" s="7" t="str">
        <f>VLOOKUP(A1576,'Data Analysis'!A1575:Q3910,9,FALSE)</f>
        <v>No</v>
      </c>
      <c r="G1576" s="7" t="str">
        <f>VLOOKUP(A1576,'Data Analysis'!A1575:Q3910,8,FALSE)</f>
        <v>No</v>
      </c>
      <c r="H1576" s="7">
        <f>VLOOKUP(A1576,'Data Analysis'!A1575:Q3910,10,FALSE)</f>
        <v>0</v>
      </c>
      <c r="I1576" s="7" t="str">
        <f>VLOOKUP(A1576,'Data Analysis'!A1575:Q3910,17,FALSE)</f>
        <v>No</v>
      </c>
      <c r="J1576" s="7" t="str">
        <f>VLOOKUP(A1576,'Data Analysis'!A1575:Q3910,11,FALSE)</f>
        <v>Overweight</v>
      </c>
      <c r="K1576" s="7" t="str">
        <f>VLOOKUP(A1576,'Data Analysis'!A1575:Q3910,12,FALSE)</f>
        <v>Normal</v>
      </c>
      <c r="L1576" s="7" t="str">
        <f>VLOOKUP(A1576,'Data Analysis'!A1575:Q3910,13,FALSE)</f>
        <v>18-Nov-1976</v>
      </c>
      <c r="M1576" s="7">
        <f>VLOOKUP(A1576,'Data Analysis'!A1575:Q3910,14,FALSE)</f>
        <v>6374.16</v>
      </c>
      <c r="N1576" s="7" t="str">
        <f>VLOOKUP(A1576,'Data Analysis'!A1575:Q3910,16,FALSE)</f>
        <v>tier - 2</v>
      </c>
      <c r="O1576" s="7" t="str">
        <f>VLOOKUP(A1576,'Data Analysis'!A1575:Q3910,15,FALSE)</f>
        <v>tier - 2</v>
      </c>
      <c r="P1576" s="7">
        <f>VLOOKUP(A1576,'Data Analysis'!A1575:Q3910,2,FALSE)</f>
        <v>46</v>
      </c>
      <c r="Q1576" s="7">
        <f>VLOOKUP(A1577,'Data Analysis'!A1576:Q3911,2,FALSE)</f>
        <v>38</v>
      </c>
    </row>
    <row r="1577" ht="15.6" spans="1:17">
      <c r="A1577" s="9" t="s">
        <v>3152</v>
      </c>
      <c r="B1577" s="7" t="str">
        <f>VLOOKUP(A1577,'Data Analysis'!A1576:Q3911,4,FALSE)</f>
        <v>  Cathi</v>
      </c>
      <c r="C1577" s="7">
        <f>VLOOKUP(A1577,'Data Analysis'!A1576:Q3911,5,FALSE)</f>
        <v>40.565</v>
      </c>
      <c r="D1577" s="7">
        <f>VLOOKUP(A1577,'Data Analysis'!A1576:Q3911,6,FALSE)</f>
        <v>5.66</v>
      </c>
      <c r="E1577" s="7" t="str">
        <f>VLOOKUP(A1577,'Data Analysis'!A1576:Q3911,7,FALSE)</f>
        <v>No</v>
      </c>
      <c r="F1577" s="7" t="str">
        <f>VLOOKUP(A1577,'Data Analysis'!A1576:Q3911,9,FALSE)</f>
        <v>No</v>
      </c>
      <c r="G1577" s="7" t="str">
        <f>VLOOKUP(A1577,'Data Analysis'!A1576:Q3911,8,FALSE)</f>
        <v>No</v>
      </c>
      <c r="H1577" s="7">
        <f>VLOOKUP(A1577,'Data Analysis'!A1576:Q3911,10,FALSE)</f>
        <v>1</v>
      </c>
      <c r="I1577" s="7" t="str">
        <f>VLOOKUP(A1577,'Data Analysis'!A1576:Q3911,17,FALSE)</f>
        <v>No</v>
      </c>
      <c r="J1577" s="7" t="str">
        <f>VLOOKUP(A1577,'Data Analysis'!A1576:Q3911,11,FALSE)</f>
        <v>Obesity</v>
      </c>
      <c r="K1577" s="7" t="str">
        <f>VLOOKUP(A1577,'Data Analysis'!A1576:Q3911,12,FALSE)</f>
        <v>Normal</v>
      </c>
      <c r="L1577" s="7" t="str">
        <f>VLOOKUP(A1577,'Data Analysis'!A1576:Q3911,13,FALSE)</f>
        <v>13-Aug-1984</v>
      </c>
      <c r="M1577" s="7">
        <f>VLOOKUP(A1577,'Data Analysis'!A1576:Q3911,14,FALSE)</f>
        <v>6373.56</v>
      </c>
      <c r="N1577" s="7" t="str">
        <f>VLOOKUP(A1577,'Data Analysis'!A1576:Q3911,16,FALSE)</f>
        <v>tier - 2</v>
      </c>
      <c r="O1577" s="7" t="str">
        <f>VLOOKUP(A1577,'Data Analysis'!A1576:Q3911,15,FALSE)</f>
        <v>tier - 1</v>
      </c>
      <c r="P1577" s="7">
        <f>VLOOKUP(A1577,'Data Analysis'!A1576:Q3911,2,FALSE)</f>
        <v>38</v>
      </c>
      <c r="Q1577" s="7">
        <f>VLOOKUP(A1578,'Data Analysis'!A1577:Q3912,2,FALSE)</f>
        <v>52</v>
      </c>
    </row>
    <row r="1578" ht="15.6" spans="1:17">
      <c r="A1578" s="9" t="s">
        <v>3154</v>
      </c>
      <c r="B1578" s="7" t="str">
        <f>VLOOKUP(A1578,'Data Analysis'!A1577:Q3912,4,FALSE)</f>
        <v>  Alex M</v>
      </c>
      <c r="C1578" s="7">
        <f>VLOOKUP(A1578,'Data Analysis'!A1577:Q3912,5,FALSE)</f>
        <v>18.03</v>
      </c>
      <c r="D1578" s="7">
        <f>VLOOKUP(A1578,'Data Analysis'!A1577:Q3912,6,FALSE)</f>
        <v>10.66</v>
      </c>
      <c r="E1578" s="7" t="str">
        <f>VLOOKUP(A1578,'Data Analysis'!A1577:Q3912,7,FALSE)</f>
        <v>yes</v>
      </c>
      <c r="F1578" s="7" t="str">
        <f>VLOOKUP(A1578,'Data Analysis'!A1577:Q3912,9,FALSE)</f>
        <v>No</v>
      </c>
      <c r="G1578" s="7" t="str">
        <f>VLOOKUP(A1578,'Data Analysis'!A1577:Q3912,8,FALSE)</f>
        <v>No</v>
      </c>
      <c r="H1578" s="7">
        <f>VLOOKUP(A1578,'Data Analysis'!A1577:Q3912,10,FALSE)</f>
        <v>2</v>
      </c>
      <c r="I1578" s="7" t="str">
        <f>VLOOKUP(A1578,'Data Analysis'!A1577:Q3912,17,FALSE)</f>
        <v>No</v>
      </c>
      <c r="J1578" s="7" t="str">
        <f>VLOOKUP(A1578,'Data Analysis'!A1577:Q3912,11,FALSE)</f>
        <v>Obesity</v>
      </c>
      <c r="K1578" s="7" t="str">
        <f>VLOOKUP(A1578,'Data Analysis'!A1577:Q3912,12,FALSE)</f>
        <v>Diabetes</v>
      </c>
      <c r="L1578" s="7" t="str">
        <f>VLOOKUP(A1578,'Data Analysis'!A1577:Q3912,13,FALSE)</f>
        <v>9-Nov-1970</v>
      </c>
      <c r="M1578" s="7">
        <f>VLOOKUP(A1578,'Data Analysis'!A1577:Q3912,14,FALSE)</f>
        <v>6367.31</v>
      </c>
      <c r="N1578" s="7" t="str">
        <f>VLOOKUP(A1578,'Data Analysis'!A1577:Q3912,16,FALSE)</f>
        <v>tier - 2</v>
      </c>
      <c r="O1578" s="7" t="str">
        <f>VLOOKUP(A1578,'Data Analysis'!A1577:Q3912,15,FALSE)</f>
        <v>tier - 1</v>
      </c>
      <c r="P1578" s="7">
        <f>VLOOKUP(A1578,'Data Analysis'!A1577:Q3912,2,FALSE)</f>
        <v>52</v>
      </c>
      <c r="Q1578" s="7">
        <f>VLOOKUP(A1579,'Data Analysis'!A1578:Q3913,2,FALSE)</f>
        <v>26</v>
      </c>
    </row>
    <row r="1579" ht="15.6" spans="1:17">
      <c r="A1579" s="9" t="s">
        <v>3156</v>
      </c>
      <c r="B1579" s="7" t="str">
        <f>VLOOKUP(A1579,'Data Analysis'!A1578:Q3913,4,FALSE)</f>
        <v>  Liang</v>
      </c>
      <c r="C1579" s="7">
        <f>VLOOKUP(A1579,'Data Analysis'!A1578:Q3913,5,FALSE)</f>
        <v>34.65</v>
      </c>
      <c r="D1579" s="7">
        <f>VLOOKUP(A1579,'Data Analysis'!A1578:Q3913,6,FALSE)</f>
        <v>5.98</v>
      </c>
      <c r="E1579" s="7" t="str">
        <f>VLOOKUP(A1579,'Data Analysis'!A1578:Q3913,7,FALSE)</f>
        <v>yes</v>
      </c>
      <c r="F1579" s="7" t="str">
        <f>VLOOKUP(A1579,'Data Analysis'!A1578:Q3913,9,FALSE)</f>
        <v>No</v>
      </c>
      <c r="G1579" s="7" t="str">
        <f>VLOOKUP(A1579,'Data Analysis'!A1578:Q3913,8,FALSE)</f>
        <v>No</v>
      </c>
      <c r="H1579" s="7">
        <f>VLOOKUP(A1579,'Data Analysis'!A1578:Q3913,10,FALSE)</f>
        <v>0</v>
      </c>
      <c r="I1579" s="7" t="str">
        <f>VLOOKUP(A1579,'Data Analysis'!A1578:Q3913,17,FALSE)</f>
        <v>No</v>
      </c>
      <c r="J1579" s="7" t="str">
        <f>VLOOKUP(A1579,'Data Analysis'!A1578:Q3913,11,FALSE)</f>
        <v>Obesity</v>
      </c>
      <c r="K1579" s="7" t="str">
        <f>VLOOKUP(A1579,'Data Analysis'!A1578:Q3913,12,FALSE)</f>
        <v>Prediabetes</v>
      </c>
      <c r="L1579" s="7" t="str">
        <f>VLOOKUP(A1579,'Data Analysis'!A1578:Q3913,13,FALSE)</f>
        <v>7-Jul-1996</v>
      </c>
      <c r="M1579" s="7">
        <f>VLOOKUP(A1579,'Data Analysis'!A1578:Q3913,14,FALSE)</f>
        <v>6361.47</v>
      </c>
      <c r="N1579" s="7" t="str">
        <f>VLOOKUP(A1579,'Data Analysis'!A1578:Q3913,16,FALSE)</f>
        <v>tier - 2</v>
      </c>
      <c r="O1579" s="7" t="str">
        <f>VLOOKUP(A1579,'Data Analysis'!A1578:Q3913,15,FALSE)</f>
        <v>tier - 3</v>
      </c>
      <c r="P1579" s="7">
        <f>VLOOKUP(A1579,'Data Analysis'!A1578:Q3913,2,FALSE)</f>
        <v>26</v>
      </c>
      <c r="Q1579" s="7">
        <f>VLOOKUP(A1580,'Data Analysis'!A1579:Q3914,2,FALSE)</f>
        <v>33</v>
      </c>
    </row>
    <row r="1580" ht="15.6" spans="1:17">
      <c r="A1580" s="9" t="s">
        <v>3158</v>
      </c>
      <c r="B1580" s="7" t="str">
        <f>VLOOKUP(A1580,'Data Analysis'!A1579:Q3914,4,FALSE)</f>
        <v>  Lexy</v>
      </c>
      <c r="C1580" s="7">
        <f>VLOOKUP(A1580,'Data Analysis'!A1579:Q3914,5,FALSE)</f>
        <v>42.94</v>
      </c>
      <c r="D1580" s="7">
        <f>VLOOKUP(A1580,'Data Analysis'!A1579:Q3914,6,FALSE)</f>
        <v>4.34</v>
      </c>
      <c r="E1580" s="7" t="str">
        <f>VLOOKUP(A1580,'Data Analysis'!A1579:Q3914,7,FALSE)</f>
        <v>No</v>
      </c>
      <c r="F1580" s="7" t="str">
        <f>VLOOKUP(A1580,'Data Analysis'!A1579:Q3914,9,FALSE)</f>
        <v>No</v>
      </c>
      <c r="G1580" s="7" t="str">
        <f>VLOOKUP(A1580,'Data Analysis'!A1579:Q3914,8,FALSE)</f>
        <v>No</v>
      </c>
      <c r="H1580" s="7">
        <f>VLOOKUP(A1580,'Data Analysis'!A1579:Q3914,10,FALSE)</f>
        <v>0</v>
      </c>
      <c r="I1580" s="7" t="str">
        <f>VLOOKUP(A1580,'Data Analysis'!A1579:Q3914,17,FALSE)</f>
        <v>No</v>
      </c>
      <c r="J1580" s="7" t="str">
        <f>VLOOKUP(A1580,'Data Analysis'!A1579:Q3914,11,FALSE)</f>
        <v>Overweight</v>
      </c>
      <c r="K1580" s="7" t="str">
        <f>VLOOKUP(A1580,'Data Analysis'!A1579:Q3914,12,FALSE)</f>
        <v>Normal</v>
      </c>
      <c r="L1580" s="7" t="str">
        <f>VLOOKUP(A1580,'Data Analysis'!A1579:Q3914,13,FALSE)</f>
        <v>24-Jun-1989</v>
      </c>
      <c r="M1580" s="7">
        <f>VLOOKUP(A1580,'Data Analysis'!A1579:Q3914,14,FALSE)</f>
        <v>6360.99</v>
      </c>
      <c r="N1580" s="7" t="str">
        <f>VLOOKUP(A1580,'Data Analysis'!A1579:Q3914,16,FALSE)</f>
        <v>tier - 2</v>
      </c>
      <c r="O1580" s="7" t="str">
        <f>VLOOKUP(A1580,'Data Analysis'!A1579:Q3914,15,FALSE)</f>
        <v>tier - 2</v>
      </c>
      <c r="P1580" s="7">
        <f>VLOOKUP(A1580,'Data Analysis'!A1579:Q3914,2,FALSE)</f>
        <v>33</v>
      </c>
      <c r="Q1580" s="7">
        <f>VLOOKUP(A1581,'Data Analysis'!A1580:Q3915,2,FALSE)</f>
        <v>42</v>
      </c>
    </row>
    <row r="1581" ht="15.6" spans="1:17">
      <c r="A1581" s="9" t="s">
        <v>3160</v>
      </c>
      <c r="B1581" s="7" t="str">
        <f>VLOOKUP(A1581,'Data Analysis'!A1580:Q3915,4,FALSE)</f>
        <v>  Michael</v>
      </c>
      <c r="C1581" s="7">
        <f>VLOOKUP(A1581,'Data Analysis'!A1580:Q3915,5,FALSE)</f>
        <v>31.255</v>
      </c>
      <c r="D1581" s="7">
        <f>VLOOKUP(A1581,'Data Analysis'!A1580:Q3915,6,FALSE)</f>
        <v>5.17</v>
      </c>
      <c r="E1581" s="7" t="str">
        <f>VLOOKUP(A1581,'Data Analysis'!A1580:Q3915,7,FALSE)</f>
        <v>No</v>
      </c>
      <c r="F1581" s="7" t="str">
        <f>VLOOKUP(A1581,'Data Analysis'!A1580:Q3915,9,FALSE)</f>
        <v>No</v>
      </c>
      <c r="G1581" s="7" t="str">
        <f>VLOOKUP(A1581,'Data Analysis'!A1580:Q3915,8,FALSE)</f>
        <v>No</v>
      </c>
      <c r="H1581" s="7">
        <f>VLOOKUP(A1581,'Data Analysis'!A1580:Q3915,10,FALSE)</f>
        <v>0</v>
      </c>
      <c r="I1581" s="7" t="str">
        <f>VLOOKUP(A1581,'Data Analysis'!A1580:Q3915,17,FALSE)</f>
        <v>No</v>
      </c>
      <c r="J1581" s="7" t="str">
        <f>VLOOKUP(A1581,'Data Analysis'!A1580:Q3915,11,FALSE)</f>
        <v>Normal Weight</v>
      </c>
      <c r="K1581" s="7" t="str">
        <f>VLOOKUP(A1581,'Data Analysis'!A1580:Q3915,12,FALSE)</f>
        <v>Normal</v>
      </c>
      <c r="L1581" s="7" t="str">
        <f>VLOOKUP(A1581,'Data Analysis'!A1580:Q3915,13,FALSE)</f>
        <v>30-Oct-1980</v>
      </c>
      <c r="M1581" s="7">
        <f>VLOOKUP(A1581,'Data Analysis'!A1580:Q3915,14,FALSE)</f>
        <v>6358.78</v>
      </c>
      <c r="N1581" s="7" t="str">
        <f>VLOOKUP(A1581,'Data Analysis'!A1580:Q3915,16,FALSE)</f>
        <v>tier - 2</v>
      </c>
      <c r="O1581" s="7" t="str">
        <f>VLOOKUP(A1581,'Data Analysis'!A1580:Q3915,15,FALSE)</f>
        <v>tier - 1</v>
      </c>
      <c r="P1581" s="7">
        <f>VLOOKUP(A1581,'Data Analysis'!A1580:Q3915,2,FALSE)</f>
        <v>42</v>
      </c>
      <c r="Q1581" s="7">
        <f>VLOOKUP(A1582,'Data Analysis'!A1581:Q3916,2,FALSE)</f>
        <v>39</v>
      </c>
    </row>
    <row r="1582" ht="15.6" spans="1:17">
      <c r="A1582" s="9" t="s">
        <v>3162</v>
      </c>
      <c r="B1582" s="7" t="str">
        <f>VLOOKUP(A1582,'Data Analysis'!A1581:Q3916,4,FALSE)</f>
        <v>  Samuel L</v>
      </c>
      <c r="C1582" s="7">
        <f>VLOOKUP(A1582,'Data Analysis'!A1581:Q3916,5,FALSE)</f>
        <v>45.43</v>
      </c>
      <c r="D1582" s="7">
        <f>VLOOKUP(A1582,'Data Analysis'!A1581:Q3916,6,FALSE)</f>
        <v>4.23</v>
      </c>
      <c r="E1582" s="7" t="str">
        <f>VLOOKUP(A1582,'Data Analysis'!A1581:Q3916,7,FALSE)</f>
        <v>yes</v>
      </c>
      <c r="F1582" s="7" t="str">
        <f>VLOOKUP(A1582,'Data Analysis'!A1581:Q3916,9,FALSE)</f>
        <v>No</v>
      </c>
      <c r="G1582" s="7" t="str">
        <f>VLOOKUP(A1582,'Data Analysis'!A1581:Q3916,8,FALSE)</f>
        <v>Yes</v>
      </c>
      <c r="H1582" s="7">
        <f>VLOOKUP(A1582,'Data Analysis'!A1581:Q3916,10,FALSE)</f>
        <v>1</v>
      </c>
      <c r="I1582" s="7" t="str">
        <f>VLOOKUP(A1582,'Data Analysis'!A1581:Q3916,17,FALSE)</f>
        <v>No</v>
      </c>
      <c r="J1582" s="7" t="str">
        <f>VLOOKUP(A1582,'Data Analysis'!A1581:Q3916,11,FALSE)</f>
        <v>Obesity</v>
      </c>
      <c r="K1582" s="7" t="str">
        <f>VLOOKUP(A1582,'Data Analysis'!A1581:Q3916,12,FALSE)</f>
        <v>Normal</v>
      </c>
      <c r="L1582" s="7" t="str">
        <f>VLOOKUP(A1582,'Data Analysis'!A1581:Q3916,13,FALSE)</f>
        <v>19-Aug-1983</v>
      </c>
      <c r="M1582" s="7">
        <f>VLOOKUP(A1582,'Data Analysis'!A1581:Q3916,14,FALSE)</f>
        <v>6356.27</v>
      </c>
      <c r="N1582" s="7" t="str">
        <f>VLOOKUP(A1582,'Data Analysis'!A1581:Q3916,16,FALSE)</f>
        <v>tier - 3</v>
      </c>
      <c r="O1582" s="7" t="str">
        <f>VLOOKUP(A1582,'Data Analysis'!A1581:Q3916,15,FALSE)</f>
        <v>tier - 2</v>
      </c>
      <c r="P1582" s="7">
        <f>VLOOKUP(A1582,'Data Analysis'!A1581:Q3916,2,FALSE)</f>
        <v>39</v>
      </c>
      <c r="Q1582" s="7">
        <f>VLOOKUP(A1583,'Data Analysis'!A1582:Q3917,2,FALSE)</f>
        <v>39</v>
      </c>
    </row>
    <row r="1583" ht="15.6" spans="1:17">
      <c r="A1583" s="9" t="s">
        <v>3164</v>
      </c>
      <c r="B1583" s="7" t="str">
        <f>VLOOKUP(A1583,'Data Analysis'!A1582:Q3917,4,FALSE)</f>
        <v>  Spencer A</v>
      </c>
      <c r="C1583" s="7">
        <f>VLOOKUP(A1583,'Data Analysis'!A1582:Q3917,5,FALSE)</f>
        <v>32.34</v>
      </c>
      <c r="D1583" s="7">
        <f>VLOOKUP(A1583,'Data Analysis'!A1582:Q3917,6,FALSE)</f>
        <v>4.88</v>
      </c>
      <c r="E1583" s="7" t="str">
        <f>VLOOKUP(A1583,'Data Analysis'!A1582:Q3917,7,FALSE)</f>
        <v>yes</v>
      </c>
      <c r="F1583" s="7" t="str">
        <f>VLOOKUP(A1583,'Data Analysis'!A1582:Q3917,9,FALSE)</f>
        <v>No</v>
      </c>
      <c r="G1583" s="7" t="str">
        <f>VLOOKUP(A1583,'Data Analysis'!A1582:Q3917,8,FALSE)</f>
        <v>Yes</v>
      </c>
      <c r="H1583" s="7">
        <f>VLOOKUP(A1583,'Data Analysis'!A1582:Q3917,10,FALSE)</f>
        <v>1</v>
      </c>
      <c r="I1583" s="7" t="str">
        <f>VLOOKUP(A1583,'Data Analysis'!A1582:Q3917,17,FALSE)</f>
        <v>No</v>
      </c>
      <c r="J1583" s="7" t="str">
        <f>VLOOKUP(A1583,'Data Analysis'!A1582:Q3917,11,FALSE)</f>
        <v>Obesity</v>
      </c>
      <c r="K1583" s="7" t="str">
        <f>VLOOKUP(A1583,'Data Analysis'!A1582:Q3917,12,FALSE)</f>
        <v>Normal</v>
      </c>
      <c r="L1583" s="7" t="str">
        <f>VLOOKUP(A1583,'Data Analysis'!A1582:Q3917,13,FALSE)</f>
        <v>21-Oct-1983</v>
      </c>
      <c r="M1583" s="7">
        <f>VLOOKUP(A1583,'Data Analysis'!A1582:Q3917,14,FALSE)</f>
        <v>6338.08</v>
      </c>
      <c r="N1583" s="7" t="str">
        <f>VLOOKUP(A1583,'Data Analysis'!A1582:Q3917,16,FALSE)</f>
        <v>tier - 2</v>
      </c>
      <c r="O1583" s="7" t="str">
        <f>VLOOKUP(A1583,'Data Analysis'!A1582:Q3917,15,FALSE)</f>
        <v>tier - 1</v>
      </c>
      <c r="P1583" s="7">
        <f>VLOOKUP(A1583,'Data Analysis'!A1582:Q3917,2,FALSE)</f>
        <v>39</v>
      </c>
      <c r="Q1583" s="7">
        <f>VLOOKUP(A1584,'Data Analysis'!A1583:Q3918,2,FALSE)</f>
        <v>36</v>
      </c>
    </row>
    <row r="1584" ht="15.6" spans="1:17">
      <c r="A1584" s="9" t="s">
        <v>3166</v>
      </c>
      <c r="B1584" s="7" t="str">
        <f>VLOOKUP(A1584,'Data Analysis'!A1583:Q3918,4,FALSE)</f>
        <v>  Rochelle</v>
      </c>
      <c r="C1584" s="7">
        <f>VLOOKUP(A1584,'Data Analysis'!A1583:Q3918,5,FALSE)</f>
        <v>25.46</v>
      </c>
      <c r="D1584" s="7">
        <f>VLOOKUP(A1584,'Data Analysis'!A1583:Q3918,6,FALSE)</f>
        <v>9.71</v>
      </c>
      <c r="E1584" s="7" t="str">
        <f>VLOOKUP(A1584,'Data Analysis'!A1583:Q3918,7,FALSE)</f>
        <v>yes</v>
      </c>
      <c r="F1584" s="7" t="str">
        <f>VLOOKUP(A1584,'Data Analysis'!A1583:Q3918,9,FALSE)</f>
        <v>No</v>
      </c>
      <c r="G1584" s="7" t="str">
        <f>VLOOKUP(A1584,'Data Analysis'!A1583:Q3918,8,FALSE)</f>
        <v>No</v>
      </c>
      <c r="H1584" s="7">
        <f>VLOOKUP(A1584,'Data Analysis'!A1583:Q3918,10,FALSE)</f>
        <v>1</v>
      </c>
      <c r="I1584" s="7" t="str">
        <f>VLOOKUP(A1584,'Data Analysis'!A1583:Q3918,17,FALSE)</f>
        <v>No</v>
      </c>
      <c r="J1584" s="7" t="str">
        <f>VLOOKUP(A1584,'Data Analysis'!A1583:Q3918,11,FALSE)</f>
        <v>Normal Weight</v>
      </c>
      <c r="K1584" s="7" t="str">
        <f>VLOOKUP(A1584,'Data Analysis'!A1583:Q3918,12,FALSE)</f>
        <v>Diabetes</v>
      </c>
      <c r="L1584" s="7" t="str">
        <f>VLOOKUP(A1584,'Data Analysis'!A1583:Q3918,13,FALSE)</f>
        <v>25-Sep-1986</v>
      </c>
      <c r="M1584" s="7">
        <f>VLOOKUP(A1584,'Data Analysis'!A1583:Q3918,14,FALSE)</f>
        <v>6335.64</v>
      </c>
      <c r="N1584" s="7" t="str">
        <f>VLOOKUP(A1584,'Data Analysis'!A1583:Q3918,16,FALSE)</f>
        <v>tier - 2</v>
      </c>
      <c r="O1584" s="7" t="str">
        <f>VLOOKUP(A1584,'Data Analysis'!A1583:Q3918,15,FALSE)</f>
        <v>tier - 2</v>
      </c>
      <c r="P1584" s="7">
        <f>VLOOKUP(A1584,'Data Analysis'!A1583:Q3918,2,FALSE)</f>
        <v>36</v>
      </c>
      <c r="Q1584" s="7">
        <f>VLOOKUP(A1585,'Data Analysis'!A1584:Q3919,2,FALSE)</f>
        <v>32</v>
      </c>
    </row>
    <row r="1585" ht="15.6" spans="1:17">
      <c r="A1585" s="9" t="s">
        <v>3168</v>
      </c>
      <c r="B1585" s="7" t="str">
        <f>VLOOKUP(A1585,'Data Analysis'!A1584:Q3919,4,FALSE)</f>
        <v>  Paula</v>
      </c>
      <c r="C1585" s="7">
        <f>VLOOKUP(A1585,'Data Analysis'!A1584:Q3919,5,FALSE)</f>
        <v>37.145</v>
      </c>
      <c r="D1585" s="7">
        <f>VLOOKUP(A1585,'Data Analysis'!A1584:Q3919,6,FALSE)</f>
        <v>5.32</v>
      </c>
      <c r="E1585" s="7" t="str">
        <f>VLOOKUP(A1585,'Data Analysis'!A1584:Q3919,7,FALSE)</f>
        <v>No</v>
      </c>
      <c r="F1585" s="7" t="str">
        <f>VLOOKUP(A1585,'Data Analysis'!A1584:Q3919,9,FALSE)</f>
        <v>No</v>
      </c>
      <c r="G1585" s="7" t="str">
        <f>VLOOKUP(A1585,'Data Analysis'!A1584:Q3919,8,FALSE)</f>
        <v>No</v>
      </c>
      <c r="H1585" s="7">
        <f>VLOOKUP(A1585,'Data Analysis'!A1584:Q3919,10,FALSE)</f>
        <v>0</v>
      </c>
      <c r="I1585" s="7" t="str">
        <f>VLOOKUP(A1585,'Data Analysis'!A1584:Q3919,17,FALSE)</f>
        <v>No</v>
      </c>
      <c r="J1585" s="7" t="str">
        <f>VLOOKUP(A1585,'Data Analysis'!A1584:Q3919,11,FALSE)</f>
        <v>Obesity</v>
      </c>
      <c r="K1585" s="7" t="str">
        <f>VLOOKUP(A1585,'Data Analysis'!A1584:Q3919,12,FALSE)</f>
        <v>Normal</v>
      </c>
      <c r="L1585" s="7" t="str">
        <f>VLOOKUP(A1585,'Data Analysis'!A1584:Q3919,13,FALSE)</f>
        <v>13-Aug-1990</v>
      </c>
      <c r="M1585" s="7">
        <f>VLOOKUP(A1585,'Data Analysis'!A1584:Q3919,14,FALSE)</f>
        <v>6334.34</v>
      </c>
      <c r="N1585" s="7" t="str">
        <f>VLOOKUP(A1585,'Data Analysis'!A1584:Q3919,16,FALSE)</f>
        <v>tier - 2</v>
      </c>
      <c r="O1585" s="7" t="str">
        <f>VLOOKUP(A1585,'Data Analysis'!A1584:Q3919,15,FALSE)</f>
        <v>tier - 2</v>
      </c>
      <c r="P1585" s="7">
        <f>VLOOKUP(A1585,'Data Analysis'!A1584:Q3919,2,FALSE)</f>
        <v>32</v>
      </c>
      <c r="Q1585" s="7">
        <f>VLOOKUP(A1586,'Data Analysis'!A1585:Q3920,2,FALSE)</f>
        <v>37</v>
      </c>
    </row>
    <row r="1586" ht="15.6" spans="1:17">
      <c r="A1586" s="9" t="s">
        <v>3170</v>
      </c>
      <c r="B1586" s="7" t="str">
        <f>VLOOKUP(A1586,'Data Analysis'!A1585:Q3920,4,FALSE)</f>
        <v>  Madeline E</v>
      </c>
      <c r="C1586" s="7">
        <f>VLOOKUP(A1586,'Data Analysis'!A1585:Q3920,5,FALSE)</f>
        <v>30.8</v>
      </c>
      <c r="D1586" s="7">
        <f>VLOOKUP(A1586,'Data Analysis'!A1585:Q3920,6,FALSE)</f>
        <v>5.83</v>
      </c>
      <c r="E1586" s="7" t="str">
        <f>VLOOKUP(A1586,'Data Analysis'!A1585:Q3920,7,FALSE)</f>
        <v>yes</v>
      </c>
      <c r="F1586" s="7" t="str">
        <f>VLOOKUP(A1586,'Data Analysis'!A1585:Q3920,9,FALSE)</f>
        <v>No</v>
      </c>
      <c r="G1586" s="7" t="str">
        <f>VLOOKUP(A1586,'Data Analysis'!A1585:Q3920,8,FALSE)</f>
        <v>No</v>
      </c>
      <c r="H1586" s="7">
        <f>VLOOKUP(A1586,'Data Analysis'!A1585:Q3920,10,FALSE)</f>
        <v>0</v>
      </c>
      <c r="I1586" s="7" t="str">
        <f>VLOOKUP(A1586,'Data Analysis'!A1585:Q3920,17,FALSE)</f>
        <v>No</v>
      </c>
      <c r="J1586" s="7" t="str">
        <f>VLOOKUP(A1586,'Data Analysis'!A1585:Q3920,11,FALSE)</f>
        <v>Obesity</v>
      </c>
      <c r="K1586" s="7" t="str">
        <f>VLOOKUP(A1586,'Data Analysis'!A1585:Q3920,12,FALSE)</f>
        <v>Prediabetes</v>
      </c>
      <c r="L1586" s="7" t="str">
        <f>VLOOKUP(A1586,'Data Analysis'!A1585:Q3920,13,FALSE)</f>
        <v>15-Dec-1985</v>
      </c>
      <c r="M1586" s="7">
        <f>VLOOKUP(A1586,'Data Analysis'!A1585:Q3920,14,FALSE)</f>
        <v>6313.76</v>
      </c>
      <c r="N1586" s="7" t="str">
        <f>VLOOKUP(A1586,'Data Analysis'!A1585:Q3920,16,FALSE)</f>
        <v>tier - 2</v>
      </c>
      <c r="O1586" s="7" t="str">
        <f>VLOOKUP(A1586,'Data Analysis'!A1585:Q3920,15,FALSE)</f>
        <v>tier - 1</v>
      </c>
      <c r="P1586" s="7">
        <f>VLOOKUP(A1586,'Data Analysis'!A1585:Q3920,2,FALSE)</f>
        <v>37</v>
      </c>
      <c r="Q1586" s="7">
        <f>VLOOKUP(A1587,'Data Analysis'!A1586:Q3921,2,FALSE)</f>
        <v>37</v>
      </c>
    </row>
    <row r="1587" ht="15.6" spans="1:17">
      <c r="A1587" s="9" t="s">
        <v>3172</v>
      </c>
      <c r="B1587" s="7" t="str">
        <f>VLOOKUP(A1587,'Data Analysis'!A1586:Q3921,4,FALSE)</f>
        <v>  Maria Isabel</v>
      </c>
      <c r="C1587" s="7">
        <f>VLOOKUP(A1587,'Data Analysis'!A1586:Q3921,5,FALSE)</f>
        <v>29.5</v>
      </c>
      <c r="D1587" s="7">
        <f>VLOOKUP(A1587,'Data Analysis'!A1586:Q3921,6,FALSE)</f>
        <v>5.54</v>
      </c>
      <c r="E1587" s="7" t="str">
        <f>VLOOKUP(A1587,'Data Analysis'!A1586:Q3921,7,FALSE)</f>
        <v>yes</v>
      </c>
      <c r="F1587" s="7" t="str">
        <f>VLOOKUP(A1587,'Data Analysis'!A1586:Q3921,9,FALSE)</f>
        <v>No</v>
      </c>
      <c r="G1587" s="7" t="str">
        <f>VLOOKUP(A1587,'Data Analysis'!A1586:Q3921,8,FALSE)</f>
        <v>No</v>
      </c>
      <c r="H1587" s="7">
        <f>VLOOKUP(A1587,'Data Analysis'!A1586:Q3921,10,FALSE)</f>
        <v>0</v>
      </c>
      <c r="I1587" s="7" t="str">
        <f>VLOOKUP(A1587,'Data Analysis'!A1586:Q3921,17,FALSE)</f>
        <v>No</v>
      </c>
      <c r="J1587" s="7" t="str">
        <f>VLOOKUP(A1587,'Data Analysis'!A1586:Q3921,11,FALSE)</f>
        <v>Normal Weight</v>
      </c>
      <c r="K1587" s="7" t="str">
        <f>VLOOKUP(A1587,'Data Analysis'!A1586:Q3921,12,FALSE)</f>
        <v>Normal</v>
      </c>
      <c r="L1587" s="7" t="str">
        <f>VLOOKUP(A1587,'Data Analysis'!A1586:Q3921,13,FALSE)</f>
        <v>19-Nov-1985</v>
      </c>
      <c r="M1587" s="7">
        <f>VLOOKUP(A1587,'Data Analysis'!A1586:Q3921,14,FALSE)</f>
        <v>6311.95</v>
      </c>
      <c r="N1587" s="7" t="str">
        <f>VLOOKUP(A1587,'Data Analysis'!A1586:Q3921,16,FALSE)</f>
        <v>tier - 2</v>
      </c>
      <c r="O1587" s="7" t="str">
        <f>VLOOKUP(A1587,'Data Analysis'!A1586:Q3921,15,FALSE)</f>
        <v>tier - 1</v>
      </c>
      <c r="P1587" s="7">
        <f>VLOOKUP(A1587,'Data Analysis'!A1586:Q3921,2,FALSE)</f>
        <v>37</v>
      </c>
      <c r="Q1587" s="7">
        <f>VLOOKUP(A1588,'Data Analysis'!A1587:Q3922,2,FALSE)</f>
        <v>18</v>
      </c>
    </row>
    <row r="1588" ht="15.6" spans="1:17">
      <c r="A1588" s="9" t="s">
        <v>3174</v>
      </c>
      <c r="B1588" s="7" t="str">
        <f>VLOOKUP(A1588,'Data Analysis'!A1587:Q3922,4,FALSE)</f>
        <v>  Arthur M</v>
      </c>
      <c r="C1588" s="7">
        <f>VLOOKUP(A1588,'Data Analysis'!A1587:Q3922,5,FALSE)</f>
        <v>43.39</v>
      </c>
      <c r="D1588" s="7">
        <f>VLOOKUP(A1588,'Data Analysis'!A1587:Q3922,6,FALSE)</f>
        <v>5.85</v>
      </c>
      <c r="E1588" s="7" t="str">
        <f>VLOOKUP(A1588,'Data Analysis'!A1587:Q3922,7,FALSE)</f>
        <v>No</v>
      </c>
      <c r="F1588" s="7" t="str">
        <f>VLOOKUP(A1588,'Data Analysis'!A1587:Q3922,9,FALSE)</f>
        <v>yes</v>
      </c>
      <c r="G1588" s="7" t="str">
        <f>VLOOKUP(A1588,'Data Analysis'!A1587:Q3922,8,FALSE)</f>
        <v>No</v>
      </c>
      <c r="H1588" s="7">
        <f>VLOOKUP(A1588,'Data Analysis'!A1587:Q3922,10,FALSE)</f>
        <v>1</v>
      </c>
      <c r="I1588" s="7" t="str">
        <f>VLOOKUP(A1588,'Data Analysis'!A1587:Q3922,17,FALSE)</f>
        <v>No</v>
      </c>
      <c r="J1588" s="7" t="str">
        <f>VLOOKUP(A1588,'Data Analysis'!A1587:Q3922,11,FALSE)</f>
        <v>Obesity</v>
      </c>
      <c r="K1588" s="7" t="str">
        <f>VLOOKUP(A1588,'Data Analysis'!A1587:Q3922,12,FALSE)</f>
        <v>Prediabetes</v>
      </c>
      <c r="L1588" s="7" t="str">
        <f>VLOOKUP(A1588,'Data Analysis'!A1587:Q3922,13,FALSE)</f>
        <v>27-Jul-2004</v>
      </c>
      <c r="M1588" s="7">
        <f>VLOOKUP(A1588,'Data Analysis'!A1587:Q3922,14,FALSE)</f>
        <v>6311.11</v>
      </c>
      <c r="N1588" s="7" t="str">
        <f>VLOOKUP(A1588,'Data Analysis'!A1587:Q3922,16,FALSE)</f>
        <v>tier - 2</v>
      </c>
      <c r="O1588" s="7" t="str">
        <f>VLOOKUP(A1588,'Data Analysis'!A1587:Q3922,15,FALSE)</f>
        <v>tier - 2</v>
      </c>
      <c r="P1588" s="7">
        <f>VLOOKUP(A1588,'Data Analysis'!A1587:Q3922,2,FALSE)</f>
        <v>18</v>
      </c>
      <c r="Q1588" s="7">
        <f>VLOOKUP(A1589,'Data Analysis'!A1588:Q3923,2,FALSE)</f>
        <v>53</v>
      </c>
    </row>
    <row r="1589" ht="15.6" spans="1:17">
      <c r="A1589" s="9" t="s">
        <v>3176</v>
      </c>
      <c r="B1589" s="7" t="str">
        <f>VLOOKUP(A1589,'Data Analysis'!A1588:Q3923,4,FALSE)</f>
        <v>  Joseph R</v>
      </c>
      <c r="C1589" s="7">
        <f>VLOOKUP(A1589,'Data Analysis'!A1588:Q3923,5,FALSE)</f>
        <v>15.08</v>
      </c>
      <c r="D1589" s="7">
        <f>VLOOKUP(A1589,'Data Analysis'!A1588:Q3923,6,FALSE)</f>
        <v>4.85</v>
      </c>
      <c r="E1589" s="7" t="str">
        <f>VLOOKUP(A1589,'Data Analysis'!A1588:Q3923,7,FALSE)</f>
        <v>yes</v>
      </c>
      <c r="F1589" s="7" t="str">
        <f>VLOOKUP(A1589,'Data Analysis'!A1588:Q3923,9,FALSE)</f>
        <v>No</v>
      </c>
      <c r="G1589" s="7" t="str">
        <f>VLOOKUP(A1589,'Data Analysis'!A1588:Q3923,8,FALSE)</f>
        <v>Yes</v>
      </c>
      <c r="H1589" s="7">
        <f>VLOOKUP(A1589,'Data Analysis'!A1588:Q3923,10,FALSE)</f>
        <v>1</v>
      </c>
      <c r="I1589" s="7" t="str">
        <f>VLOOKUP(A1589,'Data Analysis'!A1588:Q3923,17,FALSE)</f>
        <v>No</v>
      </c>
      <c r="J1589" s="7" t="str">
        <f>VLOOKUP(A1589,'Data Analysis'!A1588:Q3923,11,FALSE)</f>
        <v>Normal Weight</v>
      </c>
      <c r="K1589" s="7" t="str">
        <f>VLOOKUP(A1589,'Data Analysis'!A1588:Q3923,12,FALSE)</f>
        <v>Normal</v>
      </c>
      <c r="L1589" s="7" t="str">
        <f>VLOOKUP(A1589,'Data Analysis'!A1588:Q3923,13,FALSE)</f>
        <v>4-Sep-1969</v>
      </c>
      <c r="M1589" s="7">
        <f>VLOOKUP(A1589,'Data Analysis'!A1588:Q3923,14,FALSE)</f>
        <v>6305.61</v>
      </c>
      <c r="N1589" s="7" t="str">
        <f>VLOOKUP(A1589,'Data Analysis'!A1588:Q3923,16,FALSE)</f>
        <v>tier - 2</v>
      </c>
      <c r="O1589" s="7" t="str">
        <f>VLOOKUP(A1589,'Data Analysis'!A1588:Q3923,15,FALSE)</f>
        <v>tier - 2</v>
      </c>
      <c r="P1589" s="7">
        <f>VLOOKUP(A1589,'Data Analysis'!A1588:Q3923,2,FALSE)</f>
        <v>53</v>
      </c>
      <c r="Q1589" s="7">
        <f>VLOOKUP(A1590,'Data Analysis'!A1589:Q3924,2,FALSE)</f>
        <v>48</v>
      </c>
    </row>
    <row r="1590" ht="15.6" spans="1:17">
      <c r="A1590" s="9" t="s">
        <v>3178</v>
      </c>
      <c r="B1590" s="7" t="str">
        <f>VLOOKUP(A1590,'Data Analysis'!A1589:Q3924,4,FALSE)</f>
        <v>  Sachiko</v>
      </c>
      <c r="C1590" s="7">
        <f>VLOOKUP(A1590,'Data Analysis'!A1589:Q3924,5,FALSE)</f>
        <v>20.48</v>
      </c>
      <c r="D1590" s="7">
        <f>VLOOKUP(A1590,'Data Analysis'!A1589:Q3924,6,FALSE)</f>
        <v>11.09</v>
      </c>
      <c r="E1590" s="7" t="str">
        <f>VLOOKUP(A1590,'Data Analysis'!A1589:Q3924,7,FALSE)</f>
        <v>No</v>
      </c>
      <c r="F1590" s="7" t="str">
        <f>VLOOKUP(A1590,'Data Analysis'!A1589:Q3924,9,FALSE)</f>
        <v>No</v>
      </c>
      <c r="G1590" s="7" t="str">
        <f>VLOOKUP(A1590,'Data Analysis'!A1589:Q3924,8,FALSE)</f>
        <v>No</v>
      </c>
      <c r="H1590" s="7">
        <f>VLOOKUP(A1590,'Data Analysis'!A1589:Q3924,10,FALSE)</f>
        <v>0</v>
      </c>
      <c r="I1590" s="7" t="str">
        <f>VLOOKUP(A1590,'Data Analysis'!A1589:Q3924,17,FALSE)</f>
        <v>No</v>
      </c>
      <c r="J1590" s="7" t="str">
        <f>VLOOKUP(A1590,'Data Analysis'!A1589:Q3924,11,FALSE)</f>
        <v>Obesity</v>
      </c>
      <c r="K1590" s="7" t="str">
        <f>VLOOKUP(A1590,'Data Analysis'!A1589:Q3924,12,FALSE)</f>
        <v>Diabetes</v>
      </c>
      <c r="L1590" s="7" t="str">
        <f>VLOOKUP(A1590,'Data Analysis'!A1589:Q3924,13,FALSE)</f>
        <v>17-Sep-1974</v>
      </c>
      <c r="M1590" s="7">
        <f>VLOOKUP(A1590,'Data Analysis'!A1589:Q3924,14,FALSE)</f>
        <v>6302.23</v>
      </c>
      <c r="N1590" s="7" t="str">
        <f>VLOOKUP(A1590,'Data Analysis'!A1589:Q3924,16,FALSE)</f>
        <v>tier - 2</v>
      </c>
      <c r="O1590" s="7" t="str">
        <f>VLOOKUP(A1590,'Data Analysis'!A1589:Q3924,15,FALSE)</f>
        <v>tier - 1</v>
      </c>
      <c r="P1590" s="7">
        <f>VLOOKUP(A1590,'Data Analysis'!A1589:Q3924,2,FALSE)</f>
        <v>48</v>
      </c>
      <c r="Q1590" s="7">
        <f>VLOOKUP(A1591,'Data Analysis'!A1590:Q3925,2,FALSE)</f>
        <v>26</v>
      </c>
    </row>
    <row r="1591" ht="15.6" spans="1:17">
      <c r="A1591" s="9" t="s">
        <v>3180</v>
      </c>
      <c r="B1591" s="7" t="str">
        <f>VLOOKUP(A1591,'Data Analysis'!A1590:Q3925,4,FALSE)</f>
        <v>  Christopher</v>
      </c>
      <c r="C1591" s="7">
        <f>VLOOKUP(A1591,'Data Analysis'!A1590:Q3925,5,FALSE)</f>
        <v>34.45</v>
      </c>
      <c r="D1591" s="7">
        <f>VLOOKUP(A1591,'Data Analysis'!A1590:Q3925,6,FALSE)</f>
        <v>5.58</v>
      </c>
      <c r="E1591" s="7" t="str">
        <f>VLOOKUP(A1591,'Data Analysis'!A1590:Q3925,7,FALSE)</f>
        <v>yes</v>
      </c>
      <c r="F1591" s="7" t="str">
        <f>VLOOKUP(A1591,'Data Analysis'!A1590:Q3925,9,FALSE)</f>
        <v>No</v>
      </c>
      <c r="G1591" s="7" t="str">
        <f>VLOOKUP(A1591,'Data Analysis'!A1590:Q3925,8,FALSE)</f>
        <v>No</v>
      </c>
      <c r="H1591" s="7">
        <f>VLOOKUP(A1591,'Data Analysis'!A1590:Q3925,10,FALSE)</f>
        <v>0</v>
      </c>
      <c r="I1591" s="7" t="str">
        <f>VLOOKUP(A1591,'Data Analysis'!A1590:Q3925,17,FALSE)</f>
        <v>No</v>
      </c>
      <c r="J1591" s="7" t="str">
        <f>VLOOKUP(A1591,'Data Analysis'!A1590:Q3925,11,FALSE)</f>
        <v>Overweight</v>
      </c>
      <c r="K1591" s="7" t="str">
        <f>VLOOKUP(A1591,'Data Analysis'!A1590:Q3925,12,FALSE)</f>
        <v>Normal</v>
      </c>
      <c r="L1591" s="7" t="str">
        <f>VLOOKUP(A1591,'Data Analysis'!A1590:Q3925,13,FALSE)</f>
        <v>4-Jul-1996</v>
      </c>
      <c r="M1591" s="7">
        <f>VLOOKUP(A1591,'Data Analysis'!A1590:Q3925,14,FALSE)</f>
        <v>6293.63</v>
      </c>
      <c r="N1591" s="7" t="str">
        <f>VLOOKUP(A1591,'Data Analysis'!A1590:Q3925,16,FALSE)</f>
        <v>tier - 2</v>
      </c>
      <c r="O1591" s="7" t="str">
        <f>VLOOKUP(A1591,'Data Analysis'!A1590:Q3925,15,FALSE)</f>
        <v>tier - 3</v>
      </c>
      <c r="P1591" s="7">
        <f>VLOOKUP(A1591,'Data Analysis'!A1590:Q3925,2,FALSE)</f>
        <v>26</v>
      </c>
      <c r="Q1591" s="7">
        <f>VLOOKUP(A1592,'Data Analysis'!A1591:Q3926,2,FALSE)</f>
        <v>41</v>
      </c>
    </row>
    <row r="1592" ht="15.6" spans="1:17">
      <c r="A1592" s="9" t="s">
        <v>3182</v>
      </c>
      <c r="B1592" s="7" t="str">
        <f>VLOOKUP(A1592,'Data Analysis'!A1591:Q3926,4,FALSE)</f>
        <v>  Joseph</v>
      </c>
      <c r="C1592" s="7">
        <f>VLOOKUP(A1592,'Data Analysis'!A1591:Q3926,5,FALSE)</f>
        <v>34.21</v>
      </c>
      <c r="D1592" s="7">
        <f>VLOOKUP(A1592,'Data Analysis'!A1591:Q3926,6,FALSE)</f>
        <v>9.72</v>
      </c>
      <c r="E1592" s="7" t="str">
        <f>VLOOKUP(A1592,'Data Analysis'!A1591:Q3926,7,FALSE)</f>
        <v>yes</v>
      </c>
      <c r="F1592" s="7" t="str">
        <f>VLOOKUP(A1592,'Data Analysis'!A1591:Q3926,9,FALSE)</f>
        <v>No</v>
      </c>
      <c r="G1592" s="7" t="str">
        <f>VLOOKUP(A1592,'Data Analysis'!A1591:Q3926,8,FALSE)</f>
        <v>No</v>
      </c>
      <c r="H1592" s="7">
        <f>VLOOKUP(A1592,'Data Analysis'!A1591:Q3926,10,FALSE)</f>
        <v>0</v>
      </c>
      <c r="I1592" s="7" t="str">
        <f>VLOOKUP(A1592,'Data Analysis'!A1591:Q3926,17,FALSE)</f>
        <v>No</v>
      </c>
      <c r="J1592" s="7" t="str">
        <f>VLOOKUP(A1592,'Data Analysis'!A1591:Q3926,11,FALSE)</f>
        <v>Overweight</v>
      </c>
      <c r="K1592" s="7" t="str">
        <f>VLOOKUP(A1592,'Data Analysis'!A1591:Q3926,12,FALSE)</f>
        <v>Diabetes</v>
      </c>
      <c r="L1592" s="7" t="str">
        <f>VLOOKUP(A1592,'Data Analysis'!A1591:Q3926,13,FALSE)</f>
        <v>26-Aug-1981</v>
      </c>
      <c r="M1592" s="7">
        <f>VLOOKUP(A1592,'Data Analysis'!A1591:Q3926,14,FALSE)</f>
        <v>6289.75</v>
      </c>
      <c r="N1592" s="7" t="str">
        <f>VLOOKUP(A1592,'Data Analysis'!A1591:Q3926,16,FALSE)</f>
        <v>tier - 2</v>
      </c>
      <c r="O1592" s="7" t="str">
        <f>VLOOKUP(A1592,'Data Analysis'!A1591:Q3926,15,FALSE)</f>
        <v>tier - 3</v>
      </c>
      <c r="P1592" s="7">
        <f>VLOOKUP(A1592,'Data Analysis'!A1591:Q3926,2,FALSE)</f>
        <v>41</v>
      </c>
      <c r="Q1592" s="7">
        <f>VLOOKUP(A1593,'Data Analysis'!A1592:Q3927,2,FALSE)</f>
        <v>41</v>
      </c>
    </row>
    <row r="1593" ht="15.6" spans="1:17">
      <c r="A1593" s="9" t="s">
        <v>3184</v>
      </c>
      <c r="B1593" s="7" t="str">
        <f>VLOOKUP(A1593,'Data Analysis'!A1592:Q3927,4,FALSE)</f>
        <v>  Lawrence</v>
      </c>
      <c r="C1593" s="7">
        <f>VLOOKUP(A1593,'Data Analysis'!A1592:Q3927,5,FALSE)</f>
        <v>28.8</v>
      </c>
      <c r="D1593" s="7">
        <f>VLOOKUP(A1593,'Data Analysis'!A1592:Q3927,6,FALSE)</f>
        <v>11.41</v>
      </c>
      <c r="E1593" s="7" t="str">
        <f>VLOOKUP(A1593,'Data Analysis'!A1592:Q3927,7,FALSE)</f>
        <v>yes</v>
      </c>
      <c r="F1593" s="7" t="str">
        <f>VLOOKUP(A1593,'Data Analysis'!A1592:Q3927,9,FALSE)</f>
        <v>No</v>
      </c>
      <c r="G1593" s="7" t="str">
        <f>VLOOKUP(A1593,'Data Analysis'!A1592:Q3927,8,FALSE)</f>
        <v>No</v>
      </c>
      <c r="H1593" s="7">
        <f>VLOOKUP(A1593,'Data Analysis'!A1592:Q3927,10,FALSE)</f>
        <v>0</v>
      </c>
      <c r="I1593" s="7" t="str">
        <f>VLOOKUP(A1593,'Data Analysis'!A1592:Q3927,17,FALSE)</f>
        <v>No</v>
      </c>
      <c r="J1593" s="7" t="str">
        <f>VLOOKUP(A1593,'Data Analysis'!A1592:Q3927,11,FALSE)</f>
        <v>Overweight</v>
      </c>
      <c r="K1593" s="7" t="str">
        <f>VLOOKUP(A1593,'Data Analysis'!A1592:Q3927,12,FALSE)</f>
        <v>Diabetes</v>
      </c>
      <c r="L1593" s="7" t="str">
        <f>VLOOKUP(A1593,'Data Analysis'!A1592:Q3927,13,FALSE)</f>
        <v>24-Nov-1981</v>
      </c>
      <c r="M1593" s="7">
        <f>VLOOKUP(A1593,'Data Analysis'!A1592:Q3927,14,FALSE)</f>
        <v>6282.24</v>
      </c>
      <c r="N1593" s="7" t="str">
        <f>VLOOKUP(A1593,'Data Analysis'!A1592:Q3927,16,FALSE)</f>
        <v>tier - 2</v>
      </c>
      <c r="O1593" s="7" t="str">
        <f>VLOOKUP(A1593,'Data Analysis'!A1592:Q3927,15,FALSE)</f>
        <v>tier - 1</v>
      </c>
      <c r="P1593" s="7">
        <f>VLOOKUP(A1593,'Data Analysis'!A1592:Q3927,2,FALSE)</f>
        <v>41</v>
      </c>
      <c r="Q1593" s="7">
        <f>VLOOKUP(A1594,'Data Analysis'!A1593:Q3928,2,FALSE)</f>
        <v>29</v>
      </c>
    </row>
    <row r="1594" ht="15.6" spans="1:17">
      <c r="A1594" s="9" t="s">
        <v>3186</v>
      </c>
      <c r="B1594" s="7" t="str">
        <f>VLOOKUP(A1594,'Data Analysis'!A1593:Q3928,4,FALSE)</f>
        <v>  Katie</v>
      </c>
      <c r="C1594" s="7">
        <f>VLOOKUP(A1594,'Data Analysis'!A1593:Q3928,5,FALSE)</f>
        <v>31.74</v>
      </c>
      <c r="D1594" s="7">
        <f>VLOOKUP(A1594,'Data Analysis'!A1593:Q3928,6,FALSE)</f>
        <v>4.46</v>
      </c>
      <c r="E1594" s="7" t="str">
        <f>VLOOKUP(A1594,'Data Analysis'!A1593:Q3928,7,FALSE)</f>
        <v>No</v>
      </c>
      <c r="F1594" s="7" t="str">
        <f>VLOOKUP(A1594,'Data Analysis'!A1593:Q3928,9,FALSE)</f>
        <v>No</v>
      </c>
      <c r="G1594" s="7" t="str">
        <f>VLOOKUP(A1594,'Data Analysis'!A1593:Q3928,8,FALSE)</f>
        <v>Yes</v>
      </c>
      <c r="H1594" s="7">
        <f>VLOOKUP(A1594,'Data Analysis'!A1593:Q3928,10,FALSE)</f>
        <v>1</v>
      </c>
      <c r="I1594" s="7" t="str">
        <f>VLOOKUP(A1594,'Data Analysis'!A1593:Q3928,17,FALSE)</f>
        <v>No</v>
      </c>
      <c r="J1594" s="7" t="str">
        <f>VLOOKUP(A1594,'Data Analysis'!A1593:Q3928,11,FALSE)</f>
        <v>Obesity</v>
      </c>
      <c r="K1594" s="7" t="str">
        <f>VLOOKUP(A1594,'Data Analysis'!A1593:Q3928,12,FALSE)</f>
        <v>Normal</v>
      </c>
      <c r="L1594" s="7" t="str">
        <f>VLOOKUP(A1594,'Data Analysis'!A1593:Q3928,13,FALSE)</f>
        <v>16-Oct-1993</v>
      </c>
      <c r="M1594" s="7">
        <f>VLOOKUP(A1594,'Data Analysis'!A1593:Q3928,14,FALSE)</f>
        <v>6276.3</v>
      </c>
      <c r="N1594" s="7" t="str">
        <f>VLOOKUP(A1594,'Data Analysis'!A1593:Q3928,16,FALSE)</f>
        <v>tier - 2</v>
      </c>
      <c r="O1594" s="7" t="str">
        <f>VLOOKUP(A1594,'Data Analysis'!A1593:Q3928,15,FALSE)</f>
        <v>tier - 1</v>
      </c>
      <c r="P1594" s="7">
        <f>VLOOKUP(A1594,'Data Analysis'!A1593:Q3928,2,FALSE)</f>
        <v>29</v>
      </c>
      <c r="Q1594" s="7">
        <f>VLOOKUP(A1595,'Data Analysis'!A1594:Q3929,2,FALSE)</f>
        <v>41</v>
      </c>
    </row>
    <row r="1595" ht="15.6" spans="1:17">
      <c r="A1595" s="9" t="s">
        <v>3188</v>
      </c>
      <c r="B1595" s="7" t="str">
        <f>VLOOKUP(A1595,'Data Analysis'!A1594:Q3929,4,FALSE)</f>
        <v>  Ruben</v>
      </c>
      <c r="C1595" s="7">
        <f>VLOOKUP(A1595,'Data Analysis'!A1594:Q3929,5,FALSE)</f>
        <v>21.78</v>
      </c>
      <c r="D1595" s="7">
        <f>VLOOKUP(A1595,'Data Analysis'!A1594:Q3929,6,FALSE)</f>
        <v>9.31</v>
      </c>
      <c r="E1595" s="7" t="str">
        <f>VLOOKUP(A1595,'Data Analysis'!A1594:Q3929,7,FALSE)</f>
        <v>yes</v>
      </c>
      <c r="F1595" s="7" t="str">
        <f>VLOOKUP(A1595,'Data Analysis'!A1594:Q3929,9,FALSE)</f>
        <v>No</v>
      </c>
      <c r="G1595" s="7" t="str">
        <f>VLOOKUP(A1595,'Data Analysis'!A1594:Q3929,8,FALSE)</f>
        <v>No</v>
      </c>
      <c r="H1595" s="7">
        <f>VLOOKUP(A1595,'Data Analysis'!A1594:Q3929,10,FALSE)</f>
        <v>0</v>
      </c>
      <c r="I1595" s="7" t="str">
        <f>VLOOKUP(A1595,'Data Analysis'!A1594:Q3929,17,FALSE)</f>
        <v>No</v>
      </c>
      <c r="J1595" s="7" t="str">
        <f>VLOOKUP(A1595,'Data Analysis'!A1594:Q3929,11,FALSE)</f>
        <v>Overweight</v>
      </c>
      <c r="K1595" s="7" t="str">
        <f>VLOOKUP(A1595,'Data Analysis'!A1594:Q3929,12,FALSE)</f>
        <v>Diabetes</v>
      </c>
      <c r="L1595" s="7" t="str">
        <f>VLOOKUP(A1595,'Data Analysis'!A1594:Q3929,13,FALSE)</f>
        <v>30-Jun-1981</v>
      </c>
      <c r="M1595" s="7">
        <f>VLOOKUP(A1595,'Data Analysis'!A1594:Q3929,14,FALSE)</f>
        <v>6272.48</v>
      </c>
      <c r="N1595" s="7" t="str">
        <f>VLOOKUP(A1595,'Data Analysis'!A1594:Q3929,16,FALSE)</f>
        <v>tier - 1</v>
      </c>
      <c r="O1595" s="7" t="str">
        <f>VLOOKUP(A1595,'Data Analysis'!A1594:Q3929,15,FALSE)</f>
        <v>tier - 3</v>
      </c>
      <c r="P1595" s="7">
        <f>VLOOKUP(A1595,'Data Analysis'!A1594:Q3929,2,FALSE)</f>
        <v>41</v>
      </c>
      <c r="Q1595" s="7">
        <f>VLOOKUP(A1596,'Data Analysis'!A1595:Q3930,2,FALSE)</f>
        <v>38</v>
      </c>
    </row>
    <row r="1596" ht="15.6" spans="1:17">
      <c r="A1596" s="9" t="s">
        <v>3190</v>
      </c>
      <c r="B1596" s="7" t="str">
        <f>VLOOKUP(A1596,'Data Analysis'!A1595:Q3930,4,FALSE)</f>
        <v>  Sarah</v>
      </c>
      <c r="C1596" s="7">
        <f>VLOOKUP(A1596,'Data Analysis'!A1595:Q3930,5,FALSE)</f>
        <v>23.75</v>
      </c>
      <c r="D1596" s="7">
        <f>VLOOKUP(A1596,'Data Analysis'!A1595:Q3930,6,FALSE)</f>
        <v>5.03</v>
      </c>
      <c r="E1596" s="7" t="str">
        <f>VLOOKUP(A1596,'Data Analysis'!A1595:Q3930,7,FALSE)</f>
        <v>No</v>
      </c>
      <c r="F1596" s="7" t="str">
        <f>VLOOKUP(A1596,'Data Analysis'!A1595:Q3930,9,FALSE)</f>
        <v>No</v>
      </c>
      <c r="G1596" s="7" t="str">
        <f>VLOOKUP(A1596,'Data Analysis'!A1595:Q3930,8,FALSE)</f>
        <v>No</v>
      </c>
      <c r="H1596" s="7">
        <f>VLOOKUP(A1596,'Data Analysis'!A1595:Q3930,10,FALSE)</f>
        <v>1</v>
      </c>
      <c r="I1596" s="7" t="str">
        <f>VLOOKUP(A1596,'Data Analysis'!A1595:Q3930,17,FALSE)</f>
        <v>No</v>
      </c>
      <c r="J1596" s="7" t="str">
        <f>VLOOKUP(A1596,'Data Analysis'!A1595:Q3930,11,FALSE)</f>
        <v>Normal Weight</v>
      </c>
      <c r="K1596" s="7" t="str">
        <f>VLOOKUP(A1596,'Data Analysis'!A1595:Q3930,12,FALSE)</f>
        <v>Normal</v>
      </c>
      <c r="L1596" s="7" t="str">
        <f>VLOOKUP(A1596,'Data Analysis'!A1595:Q3930,13,FALSE)</f>
        <v>25-Sep-1984</v>
      </c>
      <c r="M1596" s="7">
        <f>VLOOKUP(A1596,'Data Analysis'!A1595:Q3930,14,FALSE)</f>
        <v>6269.33</v>
      </c>
      <c r="N1596" s="7" t="str">
        <f>VLOOKUP(A1596,'Data Analysis'!A1595:Q3930,16,FALSE)</f>
        <v>tier - 2</v>
      </c>
      <c r="O1596" s="7" t="str">
        <f>VLOOKUP(A1596,'Data Analysis'!A1595:Q3930,15,FALSE)</f>
        <v>tier - 1</v>
      </c>
      <c r="P1596" s="7">
        <f>VLOOKUP(A1596,'Data Analysis'!A1595:Q3930,2,FALSE)</f>
        <v>38</v>
      </c>
      <c r="Q1596" s="7">
        <f>VLOOKUP(A1597,'Data Analysis'!A1596:Q3931,2,FALSE)</f>
        <v>27</v>
      </c>
    </row>
    <row r="1597" ht="15.6" spans="1:17">
      <c r="A1597" s="9" t="s">
        <v>3192</v>
      </c>
      <c r="B1597" s="7" t="str">
        <f>VLOOKUP(A1597,'Data Analysis'!A1596:Q3931,4,FALSE)</f>
        <v>  Angela R</v>
      </c>
      <c r="C1597" s="7">
        <f>VLOOKUP(A1597,'Data Analysis'!A1596:Q3931,5,FALSE)</f>
        <v>33.21</v>
      </c>
      <c r="D1597" s="7">
        <f>VLOOKUP(A1597,'Data Analysis'!A1596:Q3931,6,FALSE)</f>
        <v>5.07</v>
      </c>
      <c r="E1597" s="7" t="str">
        <f>VLOOKUP(A1597,'Data Analysis'!A1596:Q3931,7,FALSE)</f>
        <v>yes</v>
      </c>
      <c r="F1597" s="7" t="str">
        <f>VLOOKUP(A1597,'Data Analysis'!A1596:Q3931,9,FALSE)</f>
        <v>No</v>
      </c>
      <c r="G1597" s="7" t="str">
        <f>VLOOKUP(A1597,'Data Analysis'!A1596:Q3931,8,FALSE)</f>
        <v>No</v>
      </c>
      <c r="H1597" s="7">
        <f>VLOOKUP(A1597,'Data Analysis'!A1596:Q3931,10,FALSE)</f>
        <v>1</v>
      </c>
      <c r="I1597" s="7" t="str">
        <f>VLOOKUP(A1597,'Data Analysis'!A1596:Q3931,17,FALSE)</f>
        <v>No</v>
      </c>
      <c r="J1597" s="7" t="str">
        <f>VLOOKUP(A1597,'Data Analysis'!A1596:Q3931,11,FALSE)</f>
        <v>Obesity</v>
      </c>
      <c r="K1597" s="7" t="str">
        <f>VLOOKUP(A1597,'Data Analysis'!A1596:Q3931,12,FALSE)</f>
        <v>Normal</v>
      </c>
      <c r="L1597" s="7" t="str">
        <f>VLOOKUP(A1597,'Data Analysis'!A1596:Q3931,13,FALSE)</f>
        <v>17-Oct-1995</v>
      </c>
      <c r="M1597" s="7">
        <f>VLOOKUP(A1597,'Data Analysis'!A1596:Q3931,14,FALSE)</f>
        <v>6261.2</v>
      </c>
      <c r="N1597" s="7" t="str">
        <f>VLOOKUP(A1597,'Data Analysis'!A1596:Q3931,16,FALSE)</f>
        <v>tier - 2</v>
      </c>
      <c r="O1597" s="7" t="str">
        <f>VLOOKUP(A1597,'Data Analysis'!A1596:Q3931,15,FALSE)</f>
        <v>tier - 1</v>
      </c>
      <c r="P1597" s="7">
        <f>VLOOKUP(A1597,'Data Analysis'!A1596:Q3931,2,FALSE)</f>
        <v>27</v>
      </c>
      <c r="Q1597" s="7">
        <f>VLOOKUP(A1598,'Data Analysis'!A1597:Q3932,2,FALSE)</f>
        <v>52</v>
      </c>
    </row>
    <row r="1598" ht="15.6" spans="1:17">
      <c r="A1598" s="9" t="s">
        <v>3194</v>
      </c>
      <c r="B1598" s="7" t="str">
        <f>VLOOKUP(A1598,'Data Analysis'!A1597:Q3932,4,FALSE)</f>
        <v>  Chatham</v>
      </c>
      <c r="C1598" s="7">
        <f>VLOOKUP(A1598,'Data Analysis'!A1597:Q3932,5,FALSE)</f>
        <v>17.7</v>
      </c>
      <c r="D1598" s="7">
        <f>VLOOKUP(A1598,'Data Analysis'!A1597:Q3932,6,FALSE)</f>
        <v>10.42</v>
      </c>
      <c r="E1598" s="7" t="str">
        <f>VLOOKUP(A1598,'Data Analysis'!A1597:Q3932,7,FALSE)</f>
        <v>yes</v>
      </c>
      <c r="F1598" s="7" t="str">
        <f>VLOOKUP(A1598,'Data Analysis'!A1597:Q3932,9,FALSE)</f>
        <v>No</v>
      </c>
      <c r="G1598" s="7" t="str">
        <f>VLOOKUP(A1598,'Data Analysis'!A1597:Q3932,8,FALSE)</f>
        <v>No</v>
      </c>
      <c r="H1598" s="7">
        <f>VLOOKUP(A1598,'Data Analysis'!A1597:Q3932,10,FALSE)</f>
        <v>2</v>
      </c>
      <c r="I1598" s="7" t="str">
        <f>VLOOKUP(A1598,'Data Analysis'!A1597:Q3932,17,FALSE)</f>
        <v>No</v>
      </c>
      <c r="J1598" s="7" t="str">
        <f>VLOOKUP(A1598,'Data Analysis'!A1597:Q3932,11,FALSE)</f>
        <v>Obesity</v>
      </c>
      <c r="K1598" s="7" t="str">
        <f>VLOOKUP(A1598,'Data Analysis'!A1597:Q3932,12,FALSE)</f>
        <v>Diabetes</v>
      </c>
      <c r="L1598" s="7" t="str">
        <f>VLOOKUP(A1598,'Data Analysis'!A1597:Q3932,13,FALSE)</f>
        <v>11-Oct-1970</v>
      </c>
      <c r="M1598" s="7">
        <f>VLOOKUP(A1598,'Data Analysis'!A1597:Q3932,14,FALSE)</f>
        <v>6255.38</v>
      </c>
      <c r="N1598" s="7" t="str">
        <f>VLOOKUP(A1598,'Data Analysis'!A1597:Q3932,16,FALSE)</f>
        <v>tier - 2</v>
      </c>
      <c r="O1598" s="7" t="str">
        <f>VLOOKUP(A1598,'Data Analysis'!A1597:Q3932,15,FALSE)</f>
        <v>tier - 2</v>
      </c>
      <c r="P1598" s="7">
        <f>VLOOKUP(A1598,'Data Analysis'!A1597:Q3932,2,FALSE)</f>
        <v>52</v>
      </c>
      <c r="Q1598" s="7">
        <f>VLOOKUP(A1599,'Data Analysis'!A1598:Q3933,2,FALSE)</f>
        <v>50</v>
      </c>
    </row>
    <row r="1599" ht="15.6" spans="1:17">
      <c r="A1599" s="9" t="s">
        <v>3196</v>
      </c>
      <c r="B1599" s="7" t="str">
        <f>VLOOKUP(A1599,'Data Analysis'!A1598:Q3933,4,FALSE)</f>
        <v>  Derek</v>
      </c>
      <c r="C1599" s="7">
        <f>VLOOKUP(A1599,'Data Analysis'!A1598:Q3933,5,FALSE)</f>
        <v>17.2</v>
      </c>
      <c r="D1599" s="7">
        <f>VLOOKUP(A1599,'Data Analysis'!A1598:Q3933,6,FALSE)</f>
        <v>6.45</v>
      </c>
      <c r="E1599" s="7" t="str">
        <f>VLOOKUP(A1599,'Data Analysis'!A1598:Q3933,7,FALSE)</f>
        <v>No</v>
      </c>
      <c r="F1599" s="7" t="str">
        <f>VLOOKUP(A1599,'Data Analysis'!A1598:Q3933,9,FALSE)</f>
        <v>No</v>
      </c>
      <c r="G1599" s="7" t="str">
        <f>VLOOKUP(A1599,'Data Analysis'!A1598:Q3933,8,FALSE)</f>
        <v>No</v>
      </c>
      <c r="H1599" s="7">
        <f>VLOOKUP(A1599,'Data Analysis'!A1598:Q3933,10,FALSE)</f>
        <v>2</v>
      </c>
      <c r="I1599" s="7" t="str">
        <f>VLOOKUP(A1599,'Data Analysis'!A1598:Q3933,17,FALSE)</f>
        <v>No</v>
      </c>
      <c r="J1599" s="7" t="str">
        <f>VLOOKUP(A1599,'Data Analysis'!A1598:Q3933,11,FALSE)</f>
        <v>Obesity</v>
      </c>
      <c r="K1599" s="7" t="str">
        <f>VLOOKUP(A1599,'Data Analysis'!A1598:Q3933,12,FALSE)</f>
        <v>Normal</v>
      </c>
      <c r="L1599" s="7" t="str">
        <f>VLOOKUP(A1599,'Data Analysis'!A1598:Q3933,13,FALSE)</f>
        <v>8-Sep-1972</v>
      </c>
      <c r="M1599" s="7">
        <f>VLOOKUP(A1599,'Data Analysis'!A1598:Q3933,14,FALSE)</f>
        <v>6254.13</v>
      </c>
      <c r="N1599" s="7" t="str">
        <f>VLOOKUP(A1599,'Data Analysis'!A1598:Q3933,16,FALSE)</f>
        <v>tier - 2</v>
      </c>
      <c r="O1599" s="7" t="str">
        <f>VLOOKUP(A1599,'Data Analysis'!A1598:Q3933,15,FALSE)</f>
        <v>tier - 2</v>
      </c>
      <c r="P1599" s="7">
        <f>VLOOKUP(A1599,'Data Analysis'!A1598:Q3933,2,FALSE)</f>
        <v>50</v>
      </c>
      <c r="Q1599" s="7">
        <f>VLOOKUP(A1600,'Data Analysis'!A1599:Q3934,2,FALSE)</f>
        <v>50</v>
      </c>
    </row>
    <row r="1600" ht="15.6" spans="1:17">
      <c r="A1600" s="9" t="s">
        <v>3198</v>
      </c>
      <c r="B1600" s="7" t="str">
        <f>VLOOKUP(A1600,'Data Analysis'!A1599:Q3934,4,FALSE)</f>
        <v>  Kalvin J</v>
      </c>
      <c r="C1600" s="7">
        <f>VLOOKUP(A1600,'Data Analysis'!A1599:Q3934,5,FALSE)</f>
        <v>19.21</v>
      </c>
      <c r="D1600" s="7">
        <f>VLOOKUP(A1600,'Data Analysis'!A1599:Q3934,6,FALSE)</f>
        <v>5.52</v>
      </c>
      <c r="E1600" s="7" t="str">
        <f>VLOOKUP(A1600,'Data Analysis'!A1599:Q3934,7,FALSE)</f>
        <v>No</v>
      </c>
      <c r="F1600" s="7" t="str">
        <f>VLOOKUP(A1600,'Data Analysis'!A1599:Q3934,9,FALSE)</f>
        <v>No</v>
      </c>
      <c r="G1600" s="7" t="str">
        <f>VLOOKUP(A1600,'Data Analysis'!A1599:Q3934,8,FALSE)</f>
        <v>No</v>
      </c>
      <c r="H1600" s="7">
        <f>VLOOKUP(A1600,'Data Analysis'!A1599:Q3934,10,FALSE)</f>
        <v>2</v>
      </c>
      <c r="I1600" s="7" t="str">
        <f>VLOOKUP(A1600,'Data Analysis'!A1599:Q3934,17,FALSE)</f>
        <v>No</v>
      </c>
      <c r="J1600" s="7" t="str">
        <f>VLOOKUP(A1600,'Data Analysis'!A1599:Q3934,11,FALSE)</f>
        <v>Normal Weight</v>
      </c>
      <c r="K1600" s="7" t="str">
        <f>VLOOKUP(A1600,'Data Analysis'!A1599:Q3934,12,FALSE)</f>
        <v>Normal</v>
      </c>
      <c r="L1600" s="7" t="str">
        <f>VLOOKUP(A1600,'Data Analysis'!A1599:Q3934,13,FALSE)</f>
        <v>11-Nov-1972</v>
      </c>
      <c r="M1600" s="7">
        <f>VLOOKUP(A1600,'Data Analysis'!A1599:Q3934,14,FALSE)</f>
        <v>6253.85</v>
      </c>
      <c r="N1600" s="7" t="str">
        <f>VLOOKUP(A1600,'Data Analysis'!A1599:Q3934,16,FALSE)</f>
        <v>tier - 2</v>
      </c>
      <c r="O1600" s="7" t="str">
        <f>VLOOKUP(A1600,'Data Analysis'!A1599:Q3934,15,FALSE)</f>
        <v>tier - 2</v>
      </c>
      <c r="P1600" s="7">
        <f>VLOOKUP(A1600,'Data Analysis'!A1599:Q3934,2,FALSE)</f>
        <v>50</v>
      </c>
      <c r="Q1600" s="7">
        <f>VLOOKUP(A1601,'Data Analysis'!A1600:Q3935,2,FALSE)</f>
        <v>43</v>
      </c>
    </row>
    <row r="1601" ht="15.6" spans="1:17">
      <c r="A1601" s="9" t="s">
        <v>3200</v>
      </c>
      <c r="B1601" s="7" t="str">
        <f>VLOOKUP(A1601,'Data Analysis'!A1600:Q3935,4,FALSE)</f>
        <v>  Dave</v>
      </c>
      <c r="C1601" s="7">
        <f>VLOOKUP(A1601,'Data Analysis'!A1600:Q3935,5,FALSE)</f>
        <v>23.2</v>
      </c>
      <c r="D1601" s="7">
        <f>VLOOKUP(A1601,'Data Analysis'!A1600:Q3935,6,FALSE)</f>
        <v>4.41</v>
      </c>
      <c r="E1601" s="7" t="str">
        <f>VLOOKUP(A1601,'Data Analysis'!A1600:Q3935,7,FALSE)</f>
        <v>No</v>
      </c>
      <c r="F1601" s="7" t="str">
        <f>VLOOKUP(A1601,'Data Analysis'!A1600:Q3935,9,FALSE)</f>
        <v>No</v>
      </c>
      <c r="G1601" s="7" t="str">
        <f>VLOOKUP(A1601,'Data Analysis'!A1600:Q3935,8,FALSE)</f>
        <v>Yes</v>
      </c>
      <c r="H1601" s="7">
        <f>VLOOKUP(A1601,'Data Analysis'!A1600:Q3935,10,FALSE)</f>
        <v>1</v>
      </c>
      <c r="I1601" s="7" t="str">
        <f>VLOOKUP(A1601,'Data Analysis'!A1600:Q3935,17,FALSE)</f>
        <v>No</v>
      </c>
      <c r="J1601" s="7" t="str">
        <f>VLOOKUP(A1601,'Data Analysis'!A1600:Q3935,11,FALSE)</f>
        <v>Obesity</v>
      </c>
      <c r="K1601" s="7" t="str">
        <f>VLOOKUP(A1601,'Data Analysis'!A1600:Q3935,12,FALSE)</f>
        <v>Normal</v>
      </c>
      <c r="L1601" s="7" t="str">
        <f>VLOOKUP(A1601,'Data Analysis'!A1600:Q3935,13,FALSE)</f>
        <v>10-Oct-1979</v>
      </c>
      <c r="M1601" s="7">
        <f>VLOOKUP(A1601,'Data Analysis'!A1600:Q3935,14,FALSE)</f>
        <v>6250.44</v>
      </c>
      <c r="N1601" s="7" t="str">
        <f>VLOOKUP(A1601,'Data Analysis'!A1600:Q3935,16,FALSE)</f>
        <v>tier - 2</v>
      </c>
      <c r="O1601" s="7" t="str">
        <f>VLOOKUP(A1601,'Data Analysis'!A1600:Q3935,15,FALSE)</f>
        <v>tier - 1</v>
      </c>
      <c r="P1601" s="7">
        <f>VLOOKUP(A1601,'Data Analysis'!A1600:Q3935,2,FALSE)</f>
        <v>43</v>
      </c>
      <c r="Q1601" s="7">
        <f>VLOOKUP(A1602,'Data Analysis'!A1601:Q3936,2,FALSE)</f>
        <v>39</v>
      </c>
    </row>
    <row r="1602" ht="15.6" spans="1:17">
      <c r="A1602" s="9" t="s">
        <v>3202</v>
      </c>
      <c r="B1602" s="7" t="str">
        <f>VLOOKUP(A1602,'Data Analysis'!A1601:Q3936,4,FALSE)</f>
        <v>  Barbara G</v>
      </c>
      <c r="C1602" s="7">
        <f>VLOOKUP(A1602,'Data Analysis'!A1601:Q3936,5,FALSE)</f>
        <v>32.5</v>
      </c>
      <c r="D1602" s="7">
        <f>VLOOKUP(A1602,'Data Analysis'!A1601:Q3936,6,FALSE)</f>
        <v>4.69</v>
      </c>
      <c r="E1602" s="7" t="str">
        <f>VLOOKUP(A1602,'Data Analysis'!A1601:Q3936,7,FALSE)</f>
        <v>yes</v>
      </c>
      <c r="F1602" s="7" t="str">
        <f>VLOOKUP(A1602,'Data Analysis'!A1601:Q3936,9,FALSE)</f>
        <v>No</v>
      </c>
      <c r="G1602" s="7" t="str">
        <f>VLOOKUP(A1602,'Data Analysis'!A1601:Q3936,8,FALSE)</f>
        <v>Yes</v>
      </c>
      <c r="H1602" s="7">
        <f>VLOOKUP(A1602,'Data Analysis'!A1601:Q3936,10,FALSE)</f>
        <v>1</v>
      </c>
      <c r="I1602" s="7" t="str">
        <f>VLOOKUP(A1602,'Data Analysis'!A1601:Q3936,17,FALSE)</f>
        <v>No</v>
      </c>
      <c r="J1602" s="7" t="str">
        <f>VLOOKUP(A1602,'Data Analysis'!A1601:Q3936,11,FALSE)</f>
        <v>Obesity</v>
      </c>
      <c r="K1602" s="7" t="str">
        <f>VLOOKUP(A1602,'Data Analysis'!A1601:Q3936,12,FALSE)</f>
        <v>Normal</v>
      </c>
      <c r="L1602" s="7" t="str">
        <f>VLOOKUP(A1602,'Data Analysis'!A1601:Q3936,13,FALSE)</f>
        <v>11-Aug-1983</v>
      </c>
      <c r="M1602" s="7">
        <f>VLOOKUP(A1602,'Data Analysis'!A1601:Q3936,14,FALSE)</f>
        <v>6238.3</v>
      </c>
      <c r="N1602" s="7" t="str">
        <f>VLOOKUP(A1602,'Data Analysis'!A1601:Q3936,16,FALSE)</f>
        <v>tier - 2</v>
      </c>
      <c r="O1602" s="7" t="str">
        <f>VLOOKUP(A1602,'Data Analysis'!A1601:Q3936,15,FALSE)</f>
        <v>tier - 1</v>
      </c>
      <c r="P1602" s="7">
        <f>VLOOKUP(A1602,'Data Analysis'!A1601:Q3936,2,FALSE)</f>
        <v>39</v>
      </c>
      <c r="Q1602" s="7">
        <f>VLOOKUP(A1603,'Data Analysis'!A1602:Q3937,2,FALSE)</f>
        <v>44</v>
      </c>
    </row>
    <row r="1603" ht="15.6" spans="1:17">
      <c r="A1603" s="9" t="s">
        <v>3204</v>
      </c>
      <c r="B1603" s="7" t="str">
        <f>VLOOKUP(A1603,'Data Analysis'!A1602:Q3937,4,FALSE)</f>
        <v>  Skylar</v>
      </c>
      <c r="C1603" s="7">
        <f>VLOOKUP(A1603,'Data Analysis'!A1602:Q3937,5,FALSE)</f>
        <v>20.9</v>
      </c>
      <c r="D1603" s="7">
        <f>VLOOKUP(A1603,'Data Analysis'!A1602:Q3937,6,FALSE)</f>
        <v>6.94</v>
      </c>
      <c r="E1603" s="7" t="str">
        <f>VLOOKUP(A1603,'Data Analysis'!A1602:Q3937,7,FALSE)</f>
        <v>No</v>
      </c>
      <c r="F1603" s="7" t="str">
        <f>VLOOKUP(A1603,'Data Analysis'!A1602:Q3937,9,FALSE)</f>
        <v>No</v>
      </c>
      <c r="G1603" s="7" t="str">
        <f>VLOOKUP(A1603,'Data Analysis'!A1602:Q3937,8,FALSE)</f>
        <v>No</v>
      </c>
      <c r="H1603" s="7">
        <f>VLOOKUP(A1603,'Data Analysis'!A1602:Q3937,10,FALSE)</f>
        <v>0</v>
      </c>
      <c r="I1603" s="7" t="str">
        <f>VLOOKUP(A1603,'Data Analysis'!A1602:Q3937,17,FALSE)</f>
        <v>No</v>
      </c>
      <c r="J1603" s="7" t="str">
        <f>VLOOKUP(A1603,'Data Analysis'!A1602:Q3937,11,FALSE)</f>
        <v>Obesity</v>
      </c>
      <c r="K1603" s="7" t="str">
        <f>VLOOKUP(A1603,'Data Analysis'!A1602:Q3937,12,FALSE)</f>
        <v>Diabetes</v>
      </c>
      <c r="L1603" s="7" t="str">
        <f>VLOOKUP(A1603,'Data Analysis'!A1602:Q3937,13,FALSE)</f>
        <v>19-Sep-1978</v>
      </c>
      <c r="M1603" s="7">
        <f>VLOOKUP(A1603,'Data Analysis'!A1602:Q3937,14,FALSE)</f>
        <v>6236.95</v>
      </c>
      <c r="N1603" s="7" t="str">
        <f>VLOOKUP(A1603,'Data Analysis'!A1602:Q3937,16,FALSE)</f>
        <v>tier - 2</v>
      </c>
      <c r="O1603" s="7" t="str">
        <f>VLOOKUP(A1603,'Data Analysis'!A1602:Q3937,15,FALSE)</f>
        <v>tier - 2</v>
      </c>
      <c r="P1603" s="7">
        <f>VLOOKUP(A1603,'Data Analysis'!A1602:Q3937,2,FALSE)</f>
        <v>44</v>
      </c>
      <c r="Q1603" s="7">
        <f>VLOOKUP(A1604,'Data Analysis'!A1603:Q3938,2,FALSE)</f>
        <v>50</v>
      </c>
    </row>
    <row r="1604" ht="15.6" spans="1:17">
      <c r="A1604" s="9" t="s">
        <v>3206</v>
      </c>
      <c r="B1604" s="7" t="str">
        <f>VLOOKUP(A1604,'Data Analysis'!A1603:Q3938,4,FALSE)</f>
        <v>  Nick</v>
      </c>
      <c r="C1604" s="7">
        <f>VLOOKUP(A1604,'Data Analysis'!A1603:Q3938,5,FALSE)</f>
        <v>19.11</v>
      </c>
      <c r="D1604" s="7">
        <f>VLOOKUP(A1604,'Data Analysis'!A1603:Q3938,6,FALSE)</f>
        <v>4.35</v>
      </c>
      <c r="E1604" s="7" t="str">
        <f>VLOOKUP(A1604,'Data Analysis'!A1603:Q3938,7,FALSE)</f>
        <v>No</v>
      </c>
      <c r="F1604" s="7" t="str">
        <f>VLOOKUP(A1604,'Data Analysis'!A1603:Q3938,9,FALSE)</f>
        <v>No</v>
      </c>
      <c r="G1604" s="7" t="str">
        <f>VLOOKUP(A1604,'Data Analysis'!A1603:Q3938,8,FALSE)</f>
        <v>No</v>
      </c>
      <c r="H1604" s="7">
        <f>VLOOKUP(A1604,'Data Analysis'!A1603:Q3938,10,FALSE)</f>
        <v>2</v>
      </c>
      <c r="I1604" s="7" t="str">
        <f>VLOOKUP(A1604,'Data Analysis'!A1603:Q3938,17,FALSE)</f>
        <v>No</v>
      </c>
      <c r="J1604" s="7" t="str">
        <f>VLOOKUP(A1604,'Data Analysis'!A1603:Q3938,11,FALSE)</f>
        <v>Normal Weight</v>
      </c>
      <c r="K1604" s="7" t="str">
        <f>VLOOKUP(A1604,'Data Analysis'!A1603:Q3938,12,FALSE)</f>
        <v>Normal</v>
      </c>
      <c r="L1604" s="7" t="str">
        <f>VLOOKUP(A1604,'Data Analysis'!A1603:Q3938,13,FALSE)</f>
        <v>29-Jun-1972</v>
      </c>
      <c r="M1604" s="7">
        <f>VLOOKUP(A1604,'Data Analysis'!A1603:Q3938,14,FALSE)</f>
        <v>6219.93</v>
      </c>
      <c r="N1604" s="7" t="str">
        <f>VLOOKUP(A1604,'Data Analysis'!A1603:Q3938,16,FALSE)</f>
        <v>tier - 2</v>
      </c>
      <c r="O1604" s="7" t="str">
        <f>VLOOKUP(A1604,'Data Analysis'!A1603:Q3938,15,FALSE)</f>
        <v>tier - 2</v>
      </c>
      <c r="P1604" s="7">
        <f>VLOOKUP(A1604,'Data Analysis'!A1603:Q3938,2,FALSE)</f>
        <v>50</v>
      </c>
      <c r="Q1604" s="7">
        <f>VLOOKUP(A1605,'Data Analysis'!A1604:Q3939,2,FALSE)</f>
        <v>30</v>
      </c>
    </row>
    <row r="1605" ht="15.6" spans="1:17">
      <c r="A1605" s="9" t="s">
        <v>3208</v>
      </c>
      <c r="B1605" s="7" t="str">
        <f>VLOOKUP(A1605,'Data Analysis'!A1604:Q3939,4,FALSE)</f>
        <v>  Sunny S</v>
      </c>
      <c r="C1605" s="7">
        <f>VLOOKUP(A1605,'Data Analysis'!A1604:Q3939,5,FALSE)</f>
        <v>31.17</v>
      </c>
      <c r="D1605" s="7">
        <f>VLOOKUP(A1605,'Data Analysis'!A1604:Q3939,6,FALSE)</f>
        <v>5.28</v>
      </c>
      <c r="E1605" s="7" t="str">
        <f>VLOOKUP(A1605,'Data Analysis'!A1604:Q3939,7,FALSE)</f>
        <v>No</v>
      </c>
      <c r="F1605" s="7" t="str">
        <f>VLOOKUP(A1605,'Data Analysis'!A1604:Q3939,9,FALSE)</f>
        <v>No</v>
      </c>
      <c r="G1605" s="7" t="str">
        <f>VLOOKUP(A1605,'Data Analysis'!A1604:Q3939,8,FALSE)</f>
        <v>No</v>
      </c>
      <c r="H1605" s="7">
        <f>VLOOKUP(A1605,'Data Analysis'!A1604:Q3939,10,FALSE)</f>
        <v>1</v>
      </c>
      <c r="I1605" s="7" t="str">
        <f>VLOOKUP(A1605,'Data Analysis'!A1604:Q3939,17,FALSE)</f>
        <v>No</v>
      </c>
      <c r="J1605" s="7" t="str">
        <f>VLOOKUP(A1605,'Data Analysis'!A1604:Q3939,11,FALSE)</f>
        <v>Obesity</v>
      </c>
      <c r="K1605" s="7" t="str">
        <f>VLOOKUP(A1605,'Data Analysis'!A1604:Q3939,12,FALSE)</f>
        <v>Normal</v>
      </c>
      <c r="L1605" s="7" t="str">
        <f>VLOOKUP(A1605,'Data Analysis'!A1604:Q3939,13,FALSE)</f>
        <v>12-Aug-1992</v>
      </c>
      <c r="M1605" s="7">
        <f>VLOOKUP(A1605,'Data Analysis'!A1604:Q3939,14,FALSE)</f>
        <v>6208.5</v>
      </c>
      <c r="N1605" s="7" t="str">
        <f>VLOOKUP(A1605,'Data Analysis'!A1604:Q3939,16,FALSE)</f>
        <v>tier - 2</v>
      </c>
      <c r="O1605" s="7" t="str">
        <f>VLOOKUP(A1605,'Data Analysis'!A1604:Q3939,15,FALSE)</f>
        <v>tier - 1</v>
      </c>
      <c r="P1605" s="7">
        <f>VLOOKUP(A1605,'Data Analysis'!A1604:Q3939,2,FALSE)</f>
        <v>30</v>
      </c>
      <c r="Q1605" s="7">
        <f>VLOOKUP(A1606,'Data Analysis'!A1605:Q3940,2,FALSE)</f>
        <v>23</v>
      </c>
    </row>
    <row r="1606" ht="15.6" spans="1:17">
      <c r="A1606" s="9" t="s">
        <v>3210</v>
      </c>
      <c r="B1606" s="7" t="str">
        <f>VLOOKUP(A1606,'Data Analysis'!A1605:Q3940,4,FALSE)</f>
        <v>  Anne-Marie</v>
      </c>
      <c r="C1606" s="7">
        <f>VLOOKUP(A1606,'Data Analysis'!A1605:Q3940,5,FALSE)</f>
        <v>36.08</v>
      </c>
      <c r="D1606" s="7">
        <f>VLOOKUP(A1606,'Data Analysis'!A1605:Q3940,6,FALSE)</f>
        <v>4.29</v>
      </c>
      <c r="E1606" s="7" t="str">
        <f>VLOOKUP(A1606,'Data Analysis'!A1605:Q3940,7,FALSE)</f>
        <v>No</v>
      </c>
      <c r="F1606" s="7" t="str">
        <f>VLOOKUP(A1606,'Data Analysis'!A1605:Q3940,9,FALSE)</f>
        <v>No</v>
      </c>
      <c r="G1606" s="7" t="str">
        <f>VLOOKUP(A1606,'Data Analysis'!A1605:Q3940,8,FALSE)</f>
        <v>No</v>
      </c>
      <c r="H1606" s="7">
        <f>VLOOKUP(A1606,'Data Analysis'!A1605:Q3940,10,FALSE)</f>
        <v>0</v>
      </c>
      <c r="I1606" s="7" t="str">
        <f>VLOOKUP(A1606,'Data Analysis'!A1605:Q3940,17,FALSE)</f>
        <v>No</v>
      </c>
      <c r="J1606" s="7" t="str">
        <f>VLOOKUP(A1606,'Data Analysis'!A1605:Q3940,11,FALSE)</f>
        <v>Normal Weight</v>
      </c>
      <c r="K1606" s="7" t="str">
        <f>VLOOKUP(A1606,'Data Analysis'!A1605:Q3940,12,FALSE)</f>
        <v>Normal</v>
      </c>
      <c r="L1606" s="7" t="str">
        <f>VLOOKUP(A1606,'Data Analysis'!A1605:Q3940,13,FALSE)</f>
        <v>10-Sep-1999</v>
      </c>
      <c r="M1606" s="7">
        <f>VLOOKUP(A1606,'Data Analysis'!A1605:Q3940,14,FALSE)</f>
        <v>6207.26</v>
      </c>
      <c r="N1606" s="7" t="str">
        <f>VLOOKUP(A1606,'Data Analysis'!A1605:Q3940,16,FALSE)</f>
        <v>tier - 2</v>
      </c>
      <c r="O1606" s="7" t="str">
        <f>VLOOKUP(A1606,'Data Analysis'!A1605:Q3940,15,FALSE)</f>
        <v>tier - 2</v>
      </c>
      <c r="P1606" s="7">
        <f>VLOOKUP(A1606,'Data Analysis'!A1605:Q3940,2,FALSE)</f>
        <v>23</v>
      </c>
      <c r="Q1606" s="7">
        <f>VLOOKUP(A1607,'Data Analysis'!A1606:Q3941,2,FALSE)</f>
        <v>37</v>
      </c>
    </row>
    <row r="1607" ht="15.6" spans="1:17">
      <c r="A1607" s="9" t="s">
        <v>3212</v>
      </c>
      <c r="B1607" s="7" t="str">
        <f>VLOOKUP(A1607,'Data Analysis'!A1606:Q3941,4,FALSE)</f>
        <v>  Nicholas</v>
      </c>
      <c r="C1607" s="7">
        <f>VLOOKUP(A1607,'Data Analysis'!A1606:Q3941,5,FALSE)</f>
        <v>28.025</v>
      </c>
      <c r="D1607" s="7">
        <f>VLOOKUP(A1607,'Data Analysis'!A1606:Q3941,6,FALSE)</f>
        <v>5.69</v>
      </c>
      <c r="E1607" s="7" t="str">
        <f>VLOOKUP(A1607,'Data Analysis'!A1606:Q3941,7,FALSE)</f>
        <v>yes</v>
      </c>
      <c r="F1607" s="7" t="str">
        <f>VLOOKUP(A1607,'Data Analysis'!A1606:Q3941,9,FALSE)</f>
        <v>No</v>
      </c>
      <c r="G1607" s="7" t="str">
        <f>VLOOKUP(A1607,'Data Analysis'!A1606:Q3941,8,FALSE)</f>
        <v>No</v>
      </c>
      <c r="H1607" s="7">
        <f>VLOOKUP(A1607,'Data Analysis'!A1606:Q3941,10,FALSE)</f>
        <v>0</v>
      </c>
      <c r="I1607" s="7" t="str">
        <f>VLOOKUP(A1607,'Data Analysis'!A1606:Q3941,17,FALSE)</f>
        <v>No</v>
      </c>
      <c r="J1607" s="7" t="str">
        <f>VLOOKUP(A1607,'Data Analysis'!A1606:Q3941,11,FALSE)</f>
        <v>Overweight</v>
      </c>
      <c r="K1607" s="7" t="str">
        <f>VLOOKUP(A1607,'Data Analysis'!A1606:Q3941,12,FALSE)</f>
        <v>Normal</v>
      </c>
      <c r="L1607" s="7" t="str">
        <f>VLOOKUP(A1607,'Data Analysis'!A1606:Q3941,13,FALSE)</f>
        <v>22-Sep-1985</v>
      </c>
      <c r="M1607" s="7">
        <f>VLOOKUP(A1607,'Data Analysis'!A1606:Q3941,14,FALSE)</f>
        <v>6203.9</v>
      </c>
      <c r="N1607" s="7" t="str">
        <f>VLOOKUP(A1607,'Data Analysis'!A1606:Q3941,16,FALSE)</f>
        <v>tier - 2</v>
      </c>
      <c r="O1607" s="7" t="str">
        <f>VLOOKUP(A1607,'Data Analysis'!A1606:Q3941,15,FALSE)</f>
        <v>tier - 2</v>
      </c>
      <c r="P1607" s="7">
        <f>VLOOKUP(A1607,'Data Analysis'!A1606:Q3941,2,FALSE)</f>
        <v>37</v>
      </c>
      <c r="Q1607" s="7">
        <f>VLOOKUP(A1608,'Data Analysis'!A1607:Q3942,2,FALSE)</f>
        <v>37</v>
      </c>
    </row>
    <row r="1608" ht="15.6" spans="1:17">
      <c r="A1608" s="9" t="s">
        <v>3214</v>
      </c>
      <c r="B1608" s="7" t="str">
        <f>VLOOKUP(A1608,'Data Analysis'!A1607:Q3942,4,FALSE)</f>
        <v>  Scott M</v>
      </c>
      <c r="C1608" s="7">
        <f>VLOOKUP(A1608,'Data Analysis'!A1607:Q3942,5,FALSE)</f>
        <v>24.32</v>
      </c>
      <c r="D1608" s="7">
        <f>VLOOKUP(A1608,'Data Analysis'!A1607:Q3942,6,FALSE)</f>
        <v>5.56</v>
      </c>
      <c r="E1608" s="7" t="str">
        <f>VLOOKUP(A1608,'Data Analysis'!A1607:Q3942,7,FALSE)</f>
        <v>yes</v>
      </c>
      <c r="F1608" s="7" t="str">
        <f>VLOOKUP(A1608,'Data Analysis'!A1607:Q3942,9,FALSE)</f>
        <v>No</v>
      </c>
      <c r="G1608" s="7" t="str">
        <f>VLOOKUP(A1608,'Data Analysis'!A1607:Q3942,8,FALSE)</f>
        <v>No</v>
      </c>
      <c r="H1608" s="7">
        <f>VLOOKUP(A1608,'Data Analysis'!A1607:Q3942,10,FALSE)</f>
        <v>0</v>
      </c>
      <c r="I1608" s="7" t="str">
        <f>VLOOKUP(A1608,'Data Analysis'!A1607:Q3942,17,FALSE)</f>
        <v>No</v>
      </c>
      <c r="J1608" s="7" t="str">
        <f>VLOOKUP(A1608,'Data Analysis'!A1607:Q3942,11,FALSE)</f>
        <v>Normal Weight</v>
      </c>
      <c r="K1608" s="7" t="str">
        <f>VLOOKUP(A1608,'Data Analysis'!A1607:Q3942,12,FALSE)</f>
        <v>Normal</v>
      </c>
      <c r="L1608" s="7" t="str">
        <f>VLOOKUP(A1608,'Data Analysis'!A1607:Q3942,13,FALSE)</f>
        <v>22-Jul-1985</v>
      </c>
      <c r="M1608" s="7">
        <f>VLOOKUP(A1608,'Data Analysis'!A1607:Q3942,14,FALSE)</f>
        <v>6198.75</v>
      </c>
      <c r="N1608" s="7" t="str">
        <f>VLOOKUP(A1608,'Data Analysis'!A1607:Q3942,16,FALSE)</f>
        <v>tier - 2</v>
      </c>
      <c r="O1608" s="7" t="str">
        <f>VLOOKUP(A1608,'Data Analysis'!A1607:Q3942,15,FALSE)</f>
        <v>tier - 1</v>
      </c>
      <c r="P1608" s="7">
        <f>VLOOKUP(A1608,'Data Analysis'!A1607:Q3942,2,FALSE)</f>
        <v>37</v>
      </c>
      <c r="Q1608" s="7">
        <f>VLOOKUP(A1609,'Data Analysis'!A1608:Q3943,2,FALSE)</f>
        <v>34</v>
      </c>
    </row>
    <row r="1609" ht="15.6" spans="1:17">
      <c r="A1609" s="9" t="s">
        <v>3216</v>
      </c>
      <c r="B1609" s="7" t="str">
        <f>VLOOKUP(A1609,'Data Analysis'!A1608:Q3943,4,FALSE)</f>
        <v>  Marisa A</v>
      </c>
      <c r="C1609" s="7">
        <f>VLOOKUP(A1609,'Data Analysis'!A1608:Q3943,5,FALSE)</f>
        <v>38</v>
      </c>
      <c r="D1609" s="7">
        <f>VLOOKUP(A1609,'Data Analysis'!A1608:Q3943,6,FALSE)</f>
        <v>5.41</v>
      </c>
      <c r="E1609" s="7" t="str">
        <f>VLOOKUP(A1609,'Data Analysis'!A1608:Q3943,7,FALSE)</f>
        <v>yes</v>
      </c>
      <c r="F1609" s="7" t="str">
        <f>VLOOKUP(A1609,'Data Analysis'!A1608:Q3943,9,FALSE)</f>
        <v>No</v>
      </c>
      <c r="G1609" s="7" t="str">
        <f>VLOOKUP(A1609,'Data Analysis'!A1608:Q3943,8,FALSE)</f>
        <v>No</v>
      </c>
      <c r="H1609" s="7">
        <f>VLOOKUP(A1609,'Data Analysis'!A1608:Q3943,10,FALSE)</f>
        <v>1</v>
      </c>
      <c r="I1609" s="7" t="str">
        <f>VLOOKUP(A1609,'Data Analysis'!A1608:Q3943,17,FALSE)</f>
        <v>No</v>
      </c>
      <c r="J1609" s="7" t="str">
        <f>VLOOKUP(A1609,'Data Analysis'!A1608:Q3943,11,FALSE)</f>
        <v>Normal Weight</v>
      </c>
      <c r="K1609" s="7" t="str">
        <f>VLOOKUP(A1609,'Data Analysis'!A1608:Q3943,12,FALSE)</f>
        <v>Normal</v>
      </c>
      <c r="L1609" s="7" t="str">
        <f>VLOOKUP(A1609,'Data Analysis'!A1608:Q3943,13,FALSE)</f>
        <v>23-Oct-1988</v>
      </c>
      <c r="M1609" s="7">
        <f>VLOOKUP(A1609,'Data Analysis'!A1608:Q3943,14,FALSE)</f>
        <v>6196.45</v>
      </c>
      <c r="N1609" s="7" t="str">
        <f>VLOOKUP(A1609,'Data Analysis'!A1608:Q3943,16,FALSE)</f>
        <v>tier - 2</v>
      </c>
      <c r="O1609" s="7" t="str">
        <f>VLOOKUP(A1609,'Data Analysis'!A1608:Q3943,15,FALSE)</f>
        <v>tier - 1</v>
      </c>
      <c r="P1609" s="7">
        <f>VLOOKUP(A1609,'Data Analysis'!A1608:Q3943,2,FALSE)</f>
        <v>34</v>
      </c>
      <c r="Q1609" s="7">
        <f>VLOOKUP(A1610,'Data Analysis'!A1609:Q3944,2,FALSE)</f>
        <v>41</v>
      </c>
    </row>
    <row r="1610" ht="15.6" spans="1:17">
      <c r="A1610" s="9" t="s">
        <v>3218</v>
      </c>
      <c r="B1610" s="7" t="str">
        <f>VLOOKUP(A1610,'Data Analysis'!A1609:Q3944,4,FALSE)</f>
        <v>  Katie</v>
      </c>
      <c r="C1610" s="7">
        <f>VLOOKUP(A1610,'Data Analysis'!A1609:Q3944,5,FALSE)</f>
        <v>31.6</v>
      </c>
      <c r="D1610" s="7">
        <f>VLOOKUP(A1610,'Data Analysis'!A1609:Q3944,6,FALSE)</f>
        <v>10.85</v>
      </c>
      <c r="E1610" s="7" t="str">
        <f>VLOOKUP(A1610,'Data Analysis'!A1609:Q3944,7,FALSE)</f>
        <v>yes</v>
      </c>
      <c r="F1610" s="7" t="str">
        <f>VLOOKUP(A1610,'Data Analysis'!A1609:Q3944,9,FALSE)</f>
        <v>No</v>
      </c>
      <c r="G1610" s="7" t="str">
        <f>VLOOKUP(A1610,'Data Analysis'!A1609:Q3944,8,FALSE)</f>
        <v>No</v>
      </c>
      <c r="H1610" s="7">
        <f>VLOOKUP(A1610,'Data Analysis'!A1609:Q3944,10,FALSE)</f>
        <v>0</v>
      </c>
      <c r="I1610" s="7" t="str">
        <f>VLOOKUP(A1610,'Data Analysis'!A1609:Q3944,17,FALSE)</f>
        <v>No</v>
      </c>
      <c r="J1610" s="7" t="str">
        <f>VLOOKUP(A1610,'Data Analysis'!A1609:Q3944,11,FALSE)</f>
        <v>Normal Weight</v>
      </c>
      <c r="K1610" s="7" t="str">
        <f>VLOOKUP(A1610,'Data Analysis'!A1609:Q3944,12,FALSE)</f>
        <v>Diabetes</v>
      </c>
      <c r="L1610" s="7" t="str">
        <f>VLOOKUP(A1610,'Data Analysis'!A1609:Q3944,13,FALSE)</f>
        <v>1-Oct-1981</v>
      </c>
      <c r="M1610" s="7">
        <f>VLOOKUP(A1610,'Data Analysis'!A1609:Q3944,14,FALSE)</f>
        <v>6186.13</v>
      </c>
      <c r="N1610" s="7" t="str">
        <f>VLOOKUP(A1610,'Data Analysis'!A1609:Q3944,16,FALSE)</f>
        <v>tier - 2</v>
      </c>
      <c r="O1610" s="7" t="str">
        <f>VLOOKUP(A1610,'Data Analysis'!A1609:Q3944,15,FALSE)</f>
        <v>tier - 3</v>
      </c>
      <c r="P1610" s="7">
        <f>VLOOKUP(A1610,'Data Analysis'!A1609:Q3944,2,FALSE)</f>
        <v>41</v>
      </c>
      <c r="Q1610" s="7">
        <f>VLOOKUP(A1611,'Data Analysis'!A1610:Q3945,2,FALSE)</f>
        <v>41</v>
      </c>
    </row>
    <row r="1611" ht="15.6" spans="1:17">
      <c r="A1611" s="9" t="s">
        <v>3220</v>
      </c>
      <c r="B1611" s="7" t="str">
        <f>VLOOKUP(A1611,'Data Analysis'!A1610:Q3945,4,FALSE)</f>
        <v>  Amy L</v>
      </c>
      <c r="C1611" s="7">
        <f>VLOOKUP(A1611,'Data Analysis'!A1610:Q3945,5,FALSE)</f>
        <v>31.02</v>
      </c>
      <c r="D1611" s="7">
        <f>VLOOKUP(A1611,'Data Analysis'!A1610:Q3945,6,FALSE)</f>
        <v>11.63</v>
      </c>
      <c r="E1611" s="7" t="str">
        <f>VLOOKUP(A1611,'Data Analysis'!A1610:Q3945,7,FALSE)</f>
        <v>yes</v>
      </c>
      <c r="F1611" s="7" t="str">
        <f>VLOOKUP(A1611,'Data Analysis'!A1610:Q3945,9,FALSE)</f>
        <v>No</v>
      </c>
      <c r="G1611" s="7" t="str">
        <f>VLOOKUP(A1611,'Data Analysis'!A1610:Q3945,8,FALSE)</f>
        <v>No</v>
      </c>
      <c r="H1611" s="7">
        <f>VLOOKUP(A1611,'Data Analysis'!A1610:Q3945,10,FALSE)</f>
        <v>0</v>
      </c>
      <c r="I1611" s="7" t="str">
        <f>VLOOKUP(A1611,'Data Analysis'!A1610:Q3945,17,FALSE)</f>
        <v>No</v>
      </c>
      <c r="J1611" s="7" t="str">
        <f>VLOOKUP(A1611,'Data Analysis'!A1610:Q3945,11,FALSE)</f>
        <v>Obesity</v>
      </c>
      <c r="K1611" s="7" t="str">
        <f>VLOOKUP(A1611,'Data Analysis'!A1610:Q3945,12,FALSE)</f>
        <v>Diabetes</v>
      </c>
      <c r="L1611" s="7" t="str">
        <f>VLOOKUP(A1611,'Data Analysis'!A1610:Q3945,13,FALSE)</f>
        <v>22-Nov-1981</v>
      </c>
      <c r="M1611" s="7">
        <f>VLOOKUP(A1611,'Data Analysis'!A1610:Q3945,14,FALSE)</f>
        <v>6185.32</v>
      </c>
      <c r="N1611" s="7" t="str">
        <f>VLOOKUP(A1611,'Data Analysis'!A1610:Q3945,16,FALSE)</f>
        <v>tier - 2</v>
      </c>
      <c r="O1611" s="7" t="str">
        <f>VLOOKUP(A1611,'Data Analysis'!A1610:Q3945,15,FALSE)</f>
        <v>tier - 1</v>
      </c>
      <c r="P1611" s="7">
        <f>VLOOKUP(A1611,'Data Analysis'!A1610:Q3945,2,FALSE)</f>
        <v>41</v>
      </c>
      <c r="Q1611" s="7">
        <f>VLOOKUP(A1612,'Data Analysis'!A1611:Q3946,2,FALSE)</f>
        <v>34</v>
      </c>
    </row>
    <row r="1612" ht="15.6" spans="1:17">
      <c r="A1612" s="9" t="s">
        <v>3222</v>
      </c>
      <c r="B1612" s="7" t="str">
        <f>VLOOKUP(A1612,'Data Analysis'!A1611:Q3946,4,FALSE)</f>
        <v>  Jenna M</v>
      </c>
      <c r="C1612" s="7">
        <f>VLOOKUP(A1612,'Data Analysis'!A1611:Q3946,5,FALSE)</f>
        <v>29.26</v>
      </c>
      <c r="D1612" s="7">
        <f>VLOOKUP(A1612,'Data Analysis'!A1611:Q3946,6,FALSE)</f>
        <v>5.68</v>
      </c>
      <c r="E1612" s="7" t="str">
        <f>VLOOKUP(A1612,'Data Analysis'!A1611:Q3946,7,FALSE)</f>
        <v>yes</v>
      </c>
      <c r="F1612" s="7" t="str">
        <f>VLOOKUP(A1612,'Data Analysis'!A1611:Q3946,9,FALSE)</f>
        <v>No</v>
      </c>
      <c r="G1612" s="7" t="str">
        <f>VLOOKUP(A1612,'Data Analysis'!A1611:Q3946,8,FALSE)</f>
        <v>No</v>
      </c>
      <c r="H1612" s="7">
        <f>VLOOKUP(A1612,'Data Analysis'!A1611:Q3946,10,FALSE)</f>
        <v>1</v>
      </c>
      <c r="I1612" s="7" t="str">
        <f>VLOOKUP(A1612,'Data Analysis'!A1611:Q3946,17,FALSE)</f>
        <v>No</v>
      </c>
      <c r="J1612" s="7" t="str">
        <f>VLOOKUP(A1612,'Data Analysis'!A1611:Q3946,11,FALSE)</f>
        <v>Normal Weight</v>
      </c>
      <c r="K1612" s="7" t="str">
        <f>VLOOKUP(A1612,'Data Analysis'!A1611:Q3946,12,FALSE)</f>
        <v>Normal</v>
      </c>
      <c r="L1612" s="7" t="str">
        <f>VLOOKUP(A1612,'Data Analysis'!A1611:Q3946,13,FALSE)</f>
        <v>1-Nov-1988</v>
      </c>
      <c r="M1612" s="7">
        <f>VLOOKUP(A1612,'Data Analysis'!A1611:Q3946,14,FALSE)</f>
        <v>6184.3</v>
      </c>
      <c r="N1612" s="7" t="str">
        <f>VLOOKUP(A1612,'Data Analysis'!A1611:Q3946,16,FALSE)</f>
        <v>tier - 2</v>
      </c>
      <c r="O1612" s="7" t="str">
        <f>VLOOKUP(A1612,'Data Analysis'!A1611:Q3946,15,FALSE)</f>
        <v>tier - 3</v>
      </c>
      <c r="P1612" s="7">
        <f>VLOOKUP(A1612,'Data Analysis'!A1611:Q3946,2,FALSE)</f>
        <v>34</v>
      </c>
      <c r="Q1612" s="7">
        <f>VLOOKUP(A1613,'Data Analysis'!A1612:Q3947,2,FALSE)</f>
        <v>52</v>
      </c>
    </row>
    <row r="1613" ht="15.6" spans="1:17">
      <c r="A1613" s="9" t="s">
        <v>3224</v>
      </c>
      <c r="B1613" s="7" t="str">
        <f>VLOOKUP(A1613,'Data Analysis'!A1612:Q3947,4,FALSE)</f>
        <v>  Elizabeth M</v>
      </c>
      <c r="C1613" s="7">
        <f>VLOOKUP(A1613,'Data Analysis'!A1612:Q3947,5,FALSE)</f>
        <v>15.09</v>
      </c>
      <c r="D1613" s="7">
        <f>VLOOKUP(A1613,'Data Analysis'!A1612:Q3947,6,FALSE)</f>
        <v>7.59</v>
      </c>
      <c r="E1613" s="7" t="str">
        <f>VLOOKUP(A1613,'Data Analysis'!A1612:Q3947,7,FALSE)</f>
        <v>yes</v>
      </c>
      <c r="F1613" s="7" t="str">
        <f>VLOOKUP(A1613,'Data Analysis'!A1612:Q3947,9,FALSE)</f>
        <v>No</v>
      </c>
      <c r="G1613" s="7" t="str">
        <f>VLOOKUP(A1613,'Data Analysis'!A1612:Q3947,8,FALSE)</f>
        <v>No</v>
      </c>
      <c r="H1613" s="7">
        <f>VLOOKUP(A1613,'Data Analysis'!A1612:Q3947,10,FALSE)</f>
        <v>2</v>
      </c>
      <c r="I1613" s="7" t="str">
        <f>VLOOKUP(A1613,'Data Analysis'!A1612:Q3947,17,FALSE)</f>
        <v>No</v>
      </c>
      <c r="J1613" s="7" t="str">
        <f>VLOOKUP(A1613,'Data Analysis'!A1612:Q3947,11,FALSE)</f>
        <v>Obesity</v>
      </c>
      <c r="K1613" s="7" t="str">
        <f>VLOOKUP(A1613,'Data Analysis'!A1612:Q3947,12,FALSE)</f>
        <v>Diabetes</v>
      </c>
      <c r="L1613" s="7" t="str">
        <f>VLOOKUP(A1613,'Data Analysis'!A1612:Q3947,13,FALSE)</f>
        <v>5-Oct-1970</v>
      </c>
      <c r="M1613" s="7">
        <f>VLOOKUP(A1613,'Data Analysis'!A1612:Q3947,14,FALSE)</f>
        <v>6183.46</v>
      </c>
      <c r="N1613" s="7" t="str">
        <f>VLOOKUP(A1613,'Data Analysis'!A1612:Q3947,16,FALSE)</f>
        <v>tier - 2</v>
      </c>
      <c r="O1613" s="7" t="str">
        <f>VLOOKUP(A1613,'Data Analysis'!A1612:Q3947,15,FALSE)</f>
        <v>tier - 2</v>
      </c>
      <c r="P1613" s="7">
        <f>VLOOKUP(A1613,'Data Analysis'!A1612:Q3947,2,FALSE)</f>
        <v>52</v>
      </c>
      <c r="Q1613" s="7">
        <f>VLOOKUP(A1614,'Data Analysis'!A1613:Q3948,2,FALSE)</f>
        <v>37</v>
      </c>
    </row>
    <row r="1614" ht="15.6" spans="1:17">
      <c r="A1614" s="9" t="s">
        <v>3226</v>
      </c>
      <c r="B1614" s="7" t="str">
        <f>VLOOKUP(A1614,'Data Analysis'!A1613:Q3948,4,FALSE)</f>
        <v>  Lyazid</v>
      </c>
      <c r="C1614" s="7">
        <f>VLOOKUP(A1614,'Data Analysis'!A1613:Q3948,5,FALSE)</f>
        <v>22.63</v>
      </c>
      <c r="D1614" s="7">
        <f>VLOOKUP(A1614,'Data Analysis'!A1613:Q3948,6,FALSE)</f>
        <v>5.09</v>
      </c>
      <c r="E1614" s="7" t="str">
        <f>VLOOKUP(A1614,'Data Analysis'!A1613:Q3948,7,FALSE)</f>
        <v>yes</v>
      </c>
      <c r="F1614" s="7" t="str">
        <f>VLOOKUP(A1614,'Data Analysis'!A1613:Q3948,9,FALSE)</f>
        <v>No</v>
      </c>
      <c r="G1614" s="7" t="str">
        <f>VLOOKUP(A1614,'Data Analysis'!A1613:Q3948,8,FALSE)</f>
        <v>No</v>
      </c>
      <c r="H1614" s="7">
        <f>VLOOKUP(A1614,'Data Analysis'!A1613:Q3948,10,FALSE)</f>
        <v>0</v>
      </c>
      <c r="I1614" s="7" t="str">
        <f>VLOOKUP(A1614,'Data Analysis'!A1613:Q3948,17,FALSE)</f>
        <v>No</v>
      </c>
      <c r="J1614" s="7" t="str">
        <f>VLOOKUP(A1614,'Data Analysis'!A1613:Q3948,11,FALSE)</f>
        <v>Normal Weight</v>
      </c>
      <c r="K1614" s="7" t="str">
        <f>VLOOKUP(A1614,'Data Analysis'!A1613:Q3948,12,FALSE)</f>
        <v>Normal</v>
      </c>
      <c r="L1614" s="7" t="str">
        <f>VLOOKUP(A1614,'Data Analysis'!A1613:Q3948,13,FALSE)</f>
        <v>9-Aug-1985</v>
      </c>
      <c r="M1614" s="7">
        <f>VLOOKUP(A1614,'Data Analysis'!A1613:Q3948,14,FALSE)</f>
        <v>6183.32</v>
      </c>
      <c r="N1614" s="7" t="str">
        <f>VLOOKUP(A1614,'Data Analysis'!A1613:Q3948,16,FALSE)</f>
        <v>tier - 2</v>
      </c>
      <c r="O1614" s="7" t="str">
        <f>VLOOKUP(A1614,'Data Analysis'!A1613:Q3948,15,FALSE)</f>
        <v>tier - 2</v>
      </c>
      <c r="P1614" s="7">
        <f>VLOOKUP(A1614,'Data Analysis'!A1613:Q3948,2,FALSE)</f>
        <v>37</v>
      </c>
      <c r="Q1614" s="7">
        <f>VLOOKUP(A1615,'Data Analysis'!A1614:Q3949,2,FALSE)</f>
        <v>38</v>
      </c>
    </row>
    <row r="1615" ht="15.6" spans="1:17">
      <c r="A1615" s="9" t="s">
        <v>3228</v>
      </c>
      <c r="B1615" s="7" t="str">
        <f>VLOOKUP(A1615,'Data Analysis'!A1614:Q3949,4,FALSE)</f>
        <v>  Lindsey A</v>
      </c>
      <c r="C1615" s="7">
        <f>VLOOKUP(A1615,'Data Analysis'!A1614:Q3949,5,FALSE)</f>
        <v>23.46</v>
      </c>
      <c r="D1615" s="7">
        <f>VLOOKUP(A1615,'Data Analysis'!A1614:Q3949,6,FALSE)</f>
        <v>4.21</v>
      </c>
      <c r="E1615" s="7" t="str">
        <f>VLOOKUP(A1615,'Data Analysis'!A1614:Q3949,7,FALSE)</f>
        <v>No</v>
      </c>
      <c r="F1615" s="7" t="str">
        <f>VLOOKUP(A1615,'Data Analysis'!A1614:Q3949,9,FALSE)</f>
        <v>No</v>
      </c>
      <c r="G1615" s="7" t="str">
        <f>VLOOKUP(A1615,'Data Analysis'!A1614:Q3949,8,FALSE)</f>
        <v>No</v>
      </c>
      <c r="H1615" s="7">
        <f>VLOOKUP(A1615,'Data Analysis'!A1614:Q3949,10,FALSE)</f>
        <v>1</v>
      </c>
      <c r="I1615" s="7" t="str">
        <f>VLOOKUP(A1615,'Data Analysis'!A1614:Q3949,17,FALSE)</f>
        <v>No</v>
      </c>
      <c r="J1615" s="7" t="str">
        <f>VLOOKUP(A1615,'Data Analysis'!A1614:Q3949,11,FALSE)</f>
        <v>Obesity</v>
      </c>
      <c r="K1615" s="7" t="str">
        <f>VLOOKUP(A1615,'Data Analysis'!A1614:Q3949,12,FALSE)</f>
        <v>Normal</v>
      </c>
      <c r="L1615" s="7" t="str">
        <f>VLOOKUP(A1615,'Data Analysis'!A1614:Q3949,13,FALSE)</f>
        <v>6-Oct-1984</v>
      </c>
      <c r="M1615" s="7">
        <f>VLOOKUP(A1615,'Data Analysis'!A1614:Q3949,14,FALSE)</f>
        <v>6170.96</v>
      </c>
      <c r="N1615" s="7" t="str">
        <f>VLOOKUP(A1615,'Data Analysis'!A1614:Q3949,16,FALSE)</f>
        <v>tier - 2</v>
      </c>
      <c r="O1615" s="7" t="str">
        <f>VLOOKUP(A1615,'Data Analysis'!A1614:Q3949,15,FALSE)</f>
        <v>tier - 1</v>
      </c>
      <c r="P1615" s="7">
        <f>VLOOKUP(A1615,'Data Analysis'!A1614:Q3949,2,FALSE)</f>
        <v>38</v>
      </c>
      <c r="Q1615" s="7">
        <f>VLOOKUP(A1616,'Data Analysis'!A1615:Q3950,2,FALSE)</f>
        <v>37</v>
      </c>
    </row>
    <row r="1616" ht="15.6" spans="1:17">
      <c r="A1616" s="9" t="s">
        <v>3230</v>
      </c>
      <c r="B1616" s="7" t="str">
        <f>VLOOKUP(A1616,'Data Analysis'!A1615:Q3950,4,FALSE)</f>
        <v>  Chris</v>
      </c>
      <c r="C1616" s="7">
        <f>VLOOKUP(A1616,'Data Analysis'!A1615:Q3950,5,FALSE)</f>
        <v>22.56</v>
      </c>
      <c r="D1616" s="7">
        <f>VLOOKUP(A1616,'Data Analysis'!A1615:Q3950,6,FALSE)</f>
        <v>4.34</v>
      </c>
      <c r="E1616" s="7" t="str">
        <f>VLOOKUP(A1616,'Data Analysis'!A1615:Q3950,7,FALSE)</f>
        <v>yes</v>
      </c>
      <c r="F1616" s="7" t="str">
        <f>VLOOKUP(A1616,'Data Analysis'!A1615:Q3950,9,FALSE)</f>
        <v>No</v>
      </c>
      <c r="G1616" s="7" t="str">
        <f>VLOOKUP(A1616,'Data Analysis'!A1615:Q3950,8,FALSE)</f>
        <v>No</v>
      </c>
      <c r="H1616" s="7">
        <f>VLOOKUP(A1616,'Data Analysis'!A1615:Q3950,10,FALSE)</f>
        <v>0</v>
      </c>
      <c r="I1616" s="7" t="str">
        <f>VLOOKUP(A1616,'Data Analysis'!A1615:Q3950,17,FALSE)</f>
        <v>No</v>
      </c>
      <c r="J1616" s="7" t="str">
        <f>VLOOKUP(A1616,'Data Analysis'!A1615:Q3950,11,FALSE)</f>
        <v>Obesity</v>
      </c>
      <c r="K1616" s="7" t="str">
        <f>VLOOKUP(A1616,'Data Analysis'!A1615:Q3950,12,FALSE)</f>
        <v>Normal</v>
      </c>
      <c r="L1616" s="7" t="str">
        <f>VLOOKUP(A1616,'Data Analysis'!A1615:Q3950,13,FALSE)</f>
        <v>15-Oct-1985</v>
      </c>
      <c r="M1616" s="7">
        <f>VLOOKUP(A1616,'Data Analysis'!A1615:Q3950,14,FALSE)</f>
        <v>6159.57</v>
      </c>
      <c r="N1616" s="7" t="str">
        <f>VLOOKUP(A1616,'Data Analysis'!A1615:Q3950,16,FALSE)</f>
        <v>tier - 2</v>
      </c>
      <c r="O1616" s="7" t="str">
        <f>VLOOKUP(A1616,'Data Analysis'!A1615:Q3950,15,FALSE)</f>
        <v>tier - 1</v>
      </c>
      <c r="P1616" s="7">
        <f>VLOOKUP(A1616,'Data Analysis'!A1615:Q3950,2,FALSE)</f>
        <v>37</v>
      </c>
      <c r="Q1616" s="7">
        <f>VLOOKUP(A1617,'Data Analysis'!A1616:Q3951,2,FALSE)</f>
        <v>49</v>
      </c>
    </row>
    <row r="1617" ht="15.6" spans="1:17">
      <c r="A1617" s="9" t="s">
        <v>3232</v>
      </c>
      <c r="B1617" s="7" t="str">
        <f>VLOOKUP(A1617,'Data Analysis'!A1616:Q3951,4,FALSE)</f>
        <v>  Jennifer A</v>
      </c>
      <c r="C1617" s="7">
        <f>VLOOKUP(A1617,'Data Analysis'!A1616:Q3951,5,FALSE)</f>
        <v>19.28</v>
      </c>
      <c r="D1617" s="7">
        <f>VLOOKUP(A1617,'Data Analysis'!A1616:Q3951,6,FALSE)</f>
        <v>11.85</v>
      </c>
      <c r="E1617" s="7" t="str">
        <f>VLOOKUP(A1617,'Data Analysis'!A1616:Q3951,7,FALSE)</f>
        <v>No</v>
      </c>
      <c r="F1617" s="7" t="str">
        <f>VLOOKUP(A1617,'Data Analysis'!A1616:Q3951,9,FALSE)</f>
        <v>No</v>
      </c>
      <c r="G1617" s="7" t="str">
        <f>VLOOKUP(A1617,'Data Analysis'!A1616:Q3951,8,FALSE)</f>
        <v>No</v>
      </c>
      <c r="H1617" s="7">
        <f>VLOOKUP(A1617,'Data Analysis'!A1616:Q3951,10,FALSE)</f>
        <v>2</v>
      </c>
      <c r="I1617" s="7" t="str">
        <f>VLOOKUP(A1617,'Data Analysis'!A1616:Q3951,17,FALSE)</f>
        <v>No</v>
      </c>
      <c r="J1617" s="7" t="str">
        <f>VLOOKUP(A1617,'Data Analysis'!A1616:Q3951,11,FALSE)</f>
        <v>Normal Weight</v>
      </c>
      <c r="K1617" s="7" t="str">
        <f>VLOOKUP(A1617,'Data Analysis'!A1616:Q3951,12,FALSE)</f>
        <v>Diabetes</v>
      </c>
      <c r="L1617" s="7" t="str">
        <f>VLOOKUP(A1617,'Data Analysis'!A1616:Q3951,13,FALSE)</f>
        <v>6-Nov-1973</v>
      </c>
      <c r="M1617" s="7">
        <f>VLOOKUP(A1617,'Data Analysis'!A1616:Q3951,14,FALSE)</f>
        <v>6152.05</v>
      </c>
      <c r="N1617" s="7" t="str">
        <f>VLOOKUP(A1617,'Data Analysis'!A1616:Q3951,16,FALSE)</f>
        <v>tier - 2</v>
      </c>
      <c r="O1617" s="7" t="str">
        <f>VLOOKUP(A1617,'Data Analysis'!A1616:Q3951,15,FALSE)</f>
        <v>tier - 3</v>
      </c>
      <c r="P1617" s="7">
        <f>VLOOKUP(A1617,'Data Analysis'!A1616:Q3951,2,FALSE)</f>
        <v>49</v>
      </c>
      <c r="Q1617" s="7">
        <f>VLOOKUP(A1618,'Data Analysis'!A1617:Q3952,2,FALSE)</f>
        <v>52</v>
      </c>
    </row>
    <row r="1618" ht="15.6" spans="1:17">
      <c r="A1618" s="9" t="s">
        <v>3234</v>
      </c>
      <c r="B1618" s="7" t="str">
        <f>VLOOKUP(A1618,'Data Analysis'!A1617:Q3952,4,FALSE)</f>
        <v>  Leif S</v>
      </c>
      <c r="C1618" s="7">
        <f>VLOOKUP(A1618,'Data Analysis'!A1617:Q3952,5,FALSE)</f>
        <v>15.37</v>
      </c>
      <c r="D1618" s="7">
        <f>VLOOKUP(A1618,'Data Analysis'!A1617:Q3952,6,FALSE)</f>
        <v>9.61</v>
      </c>
      <c r="E1618" s="7" t="str">
        <f>VLOOKUP(A1618,'Data Analysis'!A1617:Q3952,7,FALSE)</f>
        <v>yes</v>
      </c>
      <c r="F1618" s="7" t="str">
        <f>VLOOKUP(A1618,'Data Analysis'!A1617:Q3952,9,FALSE)</f>
        <v>No</v>
      </c>
      <c r="G1618" s="7" t="str">
        <f>VLOOKUP(A1618,'Data Analysis'!A1617:Q3952,8,FALSE)</f>
        <v>No</v>
      </c>
      <c r="H1618" s="7">
        <f>VLOOKUP(A1618,'Data Analysis'!A1617:Q3952,10,FALSE)</f>
        <v>2</v>
      </c>
      <c r="I1618" s="7" t="str">
        <f>VLOOKUP(A1618,'Data Analysis'!A1617:Q3952,17,FALSE)</f>
        <v>No</v>
      </c>
      <c r="J1618" s="7" t="str">
        <f>VLOOKUP(A1618,'Data Analysis'!A1617:Q3952,11,FALSE)</f>
        <v>Underweight</v>
      </c>
      <c r="K1618" s="7" t="str">
        <f>VLOOKUP(A1618,'Data Analysis'!A1617:Q3952,12,FALSE)</f>
        <v>Diabetes</v>
      </c>
      <c r="L1618" s="7" t="str">
        <f>VLOOKUP(A1618,'Data Analysis'!A1617:Q3952,13,FALSE)</f>
        <v>14-Oct-1970</v>
      </c>
      <c r="M1618" s="7">
        <f>VLOOKUP(A1618,'Data Analysis'!A1617:Q3952,14,FALSE)</f>
        <v>6147.12</v>
      </c>
      <c r="N1618" s="7" t="str">
        <f>VLOOKUP(A1618,'Data Analysis'!A1617:Q3952,16,FALSE)</f>
        <v>tier - 2</v>
      </c>
      <c r="O1618" s="7" t="str">
        <f>VLOOKUP(A1618,'Data Analysis'!A1617:Q3952,15,FALSE)</f>
        <v>tier - 3</v>
      </c>
      <c r="P1618" s="7">
        <f>VLOOKUP(A1618,'Data Analysis'!A1617:Q3952,2,FALSE)</f>
        <v>52</v>
      </c>
      <c r="Q1618" s="7">
        <f>VLOOKUP(A1619,'Data Analysis'!A1618:Q3953,2,FALSE)</f>
        <v>46</v>
      </c>
    </row>
    <row r="1619" ht="15.6" spans="1:17">
      <c r="A1619" s="9" t="s">
        <v>3236</v>
      </c>
      <c r="B1619" s="7" t="str">
        <f>VLOOKUP(A1619,'Data Analysis'!A1618:Q3953,4,FALSE)</f>
        <v>  Stephanie A</v>
      </c>
      <c r="C1619" s="7">
        <f>VLOOKUP(A1619,'Data Analysis'!A1618:Q3953,5,FALSE)</f>
        <v>18.71</v>
      </c>
      <c r="D1619" s="7">
        <f>VLOOKUP(A1619,'Data Analysis'!A1618:Q3953,6,FALSE)</f>
        <v>5.29</v>
      </c>
      <c r="E1619" s="7" t="str">
        <f>VLOOKUP(A1619,'Data Analysis'!A1618:Q3953,7,FALSE)</f>
        <v>yes</v>
      </c>
      <c r="F1619" s="7" t="str">
        <f>VLOOKUP(A1619,'Data Analysis'!A1618:Q3953,9,FALSE)</f>
        <v>No</v>
      </c>
      <c r="G1619" s="7" t="str">
        <f>VLOOKUP(A1619,'Data Analysis'!A1618:Q3953,8,FALSE)</f>
        <v>No</v>
      </c>
      <c r="H1619" s="7">
        <f>VLOOKUP(A1619,'Data Analysis'!A1618:Q3953,10,FALSE)</f>
        <v>0</v>
      </c>
      <c r="I1619" s="7" t="str">
        <f>VLOOKUP(A1619,'Data Analysis'!A1618:Q3953,17,FALSE)</f>
        <v>No</v>
      </c>
      <c r="J1619" s="7" t="str">
        <f>VLOOKUP(A1619,'Data Analysis'!A1618:Q3953,11,FALSE)</f>
        <v>Normal Weight</v>
      </c>
      <c r="K1619" s="7" t="str">
        <f>VLOOKUP(A1619,'Data Analysis'!A1618:Q3953,12,FALSE)</f>
        <v>Normal</v>
      </c>
      <c r="L1619" s="7" t="str">
        <f>VLOOKUP(A1619,'Data Analysis'!A1618:Q3953,13,FALSE)</f>
        <v>12-Dec-1976</v>
      </c>
      <c r="M1619" s="7">
        <f>VLOOKUP(A1619,'Data Analysis'!A1618:Q3953,14,FALSE)</f>
        <v>6139.14</v>
      </c>
      <c r="N1619" s="7" t="str">
        <f>VLOOKUP(A1619,'Data Analysis'!A1618:Q3953,16,FALSE)</f>
        <v>tier - 2</v>
      </c>
      <c r="O1619" s="7" t="str">
        <f>VLOOKUP(A1619,'Data Analysis'!A1618:Q3953,15,FALSE)</f>
        <v>tier - 3</v>
      </c>
      <c r="P1619" s="7">
        <f>VLOOKUP(A1619,'Data Analysis'!A1618:Q3953,2,FALSE)</f>
        <v>46</v>
      </c>
      <c r="Q1619" s="7">
        <f>VLOOKUP(A1620,'Data Analysis'!A1619:Q3954,2,FALSE)</f>
        <v>44</v>
      </c>
    </row>
    <row r="1620" ht="15.6" spans="1:17">
      <c r="A1620" s="9" t="s">
        <v>3238</v>
      </c>
      <c r="B1620" s="7" t="str">
        <f>VLOOKUP(A1620,'Data Analysis'!A1619:Q3954,4,FALSE)</f>
        <v>  Bo</v>
      </c>
      <c r="C1620" s="7">
        <f>VLOOKUP(A1620,'Data Analysis'!A1619:Q3954,5,FALSE)</f>
        <v>20.61</v>
      </c>
      <c r="D1620" s="7">
        <f>VLOOKUP(A1620,'Data Analysis'!A1619:Q3954,6,FALSE)</f>
        <v>6.89</v>
      </c>
      <c r="E1620" s="7" t="str">
        <f>VLOOKUP(A1620,'Data Analysis'!A1619:Q3954,7,FALSE)</f>
        <v>No</v>
      </c>
      <c r="F1620" s="7" t="str">
        <f>VLOOKUP(A1620,'Data Analysis'!A1619:Q3954,9,FALSE)</f>
        <v>No</v>
      </c>
      <c r="G1620" s="7" t="str">
        <f>VLOOKUP(A1620,'Data Analysis'!A1619:Q3954,8,FALSE)</f>
        <v>No</v>
      </c>
      <c r="H1620" s="7">
        <f>VLOOKUP(A1620,'Data Analysis'!A1619:Q3954,10,FALSE)</f>
        <v>0</v>
      </c>
      <c r="I1620" s="7" t="str">
        <f>VLOOKUP(A1620,'Data Analysis'!A1619:Q3954,17,FALSE)</f>
        <v>No</v>
      </c>
      <c r="J1620" s="7" t="str">
        <f>VLOOKUP(A1620,'Data Analysis'!A1619:Q3954,11,FALSE)</f>
        <v>Overweight</v>
      </c>
      <c r="K1620" s="7" t="str">
        <f>VLOOKUP(A1620,'Data Analysis'!A1619:Q3954,12,FALSE)</f>
        <v>Diabetes</v>
      </c>
      <c r="L1620" s="7" t="str">
        <f>VLOOKUP(A1620,'Data Analysis'!A1619:Q3954,13,FALSE)</f>
        <v>5-Sep-1978</v>
      </c>
      <c r="M1620" s="7">
        <f>VLOOKUP(A1620,'Data Analysis'!A1619:Q3954,14,FALSE)</f>
        <v>6138.58</v>
      </c>
      <c r="N1620" s="7" t="str">
        <f>VLOOKUP(A1620,'Data Analysis'!A1619:Q3954,16,FALSE)</f>
        <v>tier - 2</v>
      </c>
      <c r="O1620" s="7" t="str">
        <f>VLOOKUP(A1620,'Data Analysis'!A1619:Q3954,15,FALSE)</f>
        <v>tier - 1</v>
      </c>
      <c r="P1620" s="7">
        <f>VLOOKUP(A1620,'Data Analysis'!A1619:Q3954,2,FALSE)</f>
        <v>44</v>
      </c>
      <c r="Q1620" s="7">
        <f>VLOOKUP(A1621,'Data Analysis'!A1620:Q3955,2,FALSE)</f>
        <v>53</v>
      </c>
    </row>
    <row r="1621" ht="15.6" spans="1:17">
      <c r="A1621" s="9" t="s">
        <v>3240</v>
      </c>
      <c r="B1621" s="7" t="str">
        <f>VLOOKUP(A1621,'Data Analysis'!A1620:Q3955,4,FALSE)</f>
        <v>  Leah</v>
      </c>
      <c r="C1621" s="7">
        <f>VLOOKUP(A1621,'Data Analysis'!A1620:Q3955,5,FALSE)</f>
        <v>15.99</v>
      </c>
      <c r="D1621" s="7">
        <f>VLOOKUP(A1621,'Data Analysis'!A1620:Q3955,6,FALSE)</f>
        <v>4.57</v>
      </c>
      <c r="E1621" s="7" t="str">
        <f>VLOOKUP(A1621,'Data Analysis'!A1620:Q3955,7,FALSE)</f>
        <v>yes</v>
      </c>
      <c r="F1621" s="7" t="str">
        <f>VLOOKUP(A1621,'Data Analysis'!A1620:Q3955,9,FALSE)</f>
        <v>No</v>
      </c>
      <c r="G1621" s="7" t="str">
        <f>VLOOKUP(A1621,'Data Analysis'!A1620:Q3955,8,FALSE)</f>
        <v>Yes</v>
      </c>
      <c r="H1621" s="7">
        <f>VLOOKUP(A1621,'Data Analysis'!A1620:Q3955,10,FALSE)</f>
        <v>1</v>
      </c>
      <c r="I1621" s="7" t="str">
        <f>VLOOKUP(A1621,'Data Analysis'!A1620:Q3955,17,FALSE)</f>
        <v>No</v>
      </c>
      <c r="J1621" s="7" t="str">
        <f>VLOOKUP(A1621,'Data Analysis'!A1620:Q3955,11,FALSE)</f>
        <v>Obesity</v>
      </c>
      <c r="K1621" s="7" t="str">
        <f>VLOOKUP(A1621,'Data Analysis'!A1620:Q3955,12,FALSE)</f>
        <v>Normal</v>
      </c>
      <c r="L1621" s="7" t="str">
        <f>VLOOKUP(A1621,'Data Analysis'!A1620:Q3955,13,FALSE)</f>
        <v>9-Nov-1969</v>
      </c>
      <c r="M1621" s="7">
        <f>VLOOKUP(A1621,'Data Analysis'!A1620:Q3955,14,FALSE)</f>
        <v>6138.5</v>
      </c>
      <c r="N1621" s="7" t="str">
        <f>VLOOKUP(A1621,'Data Analysis'!A1620:Q3955,16,FALSE)</f>
        <v>tier - 2</v>
      </c>
      <c r="O1621" s="7" t="str">
        <f>VLOOKUP(A1621,'Data Analysis'!A1620:Q3955,15,FALSE)</f>
        <v>tier - 2</v>
      </c>
      <c r="P1621" s="7">
        <f>VLOOKUP(A1621,'Data Analysis'!A1620:Q3955,2,FALSE)</f>
        <v>53</v>
      </c>
      <c r="Q1621" s="7">
        <f>VLOOKUP(A1622,'Data Analysis'!A1621:Q3956,2,FALSE)</f>
        <v>32</v>
      </c>
    </row>
    <row r="1622" ht="15.6" spans="1:17">
      <c r="A1622" s="9" t="s">
        <v>3242</v>
      </c>
      <c r="B1622" s="7" t="str">
        <f>VLOOKUP(A1622,'Data Analysis'!A1621:Q3956,4,FALSE)</f>
        <v>  Kara Lynne</v>
      </c>
      <c r="C1622" s="7">
        <f>VLOOKUP(A1622,'Data Analysis'!A1621:Q3956,5,FALSE)</f>
        <v>33.155</v>
      </c>
      <c r="D1622" s="7">
        <f>VLOOKUP(A1622,'Data Analysis'!A1621:Q3956,6,FALSE)</f>
        <v>4.32</v>
      </c>
      <c r="E1622" s="7" t="str">
        <f>VLOOKUP(A1622,'Data Analysis'!A1621:Q3956,7,FALSE)</f>
        <v>No</v>
      </c>
      <c r="F1622" s="7" t="str">
        <f>VLOOKUP(A1622,'Data Analysis'!A1621:Q3956,9,FALSE)</f>
        <v>No</v>
      </c>
      <c r="G1622" s="7" t="str">
        <f>VLOOKUP(A1622,'Data Analysis'!A1621:Q3956,8,FALSE)</f>
        <v>No</v>
      </c>
      <c r="H1622" s="7">
        <f>VLOOKUP(A1622,'Data Analysis'!A1621:Q3956,10,FALSE)</f>
        <v>0</v>
      </c>
      <c r="I1622" s="7" t="str">
        <f>VLOOKUP(A1622,'Data Analysis'!A1621:Q3956,17,FALSE)</f>
        <v>No</v>
      </c>
      <c r="J1622" s="7" t="str">
        <f>VLOOKUP(A1622,'Data Analysis'!A1621:Q3956,11,FALSE)</f>
        <v>Overweight</v>
      </c>
      <c r="K1622" s="7" t="str">
        <f>VLOOKUP(A1622,'Data Analysis'!A1621:Q3956,12,FALSE)</f>
        <v>Normal</v>
      </c>
      <c r="L1622" s="7" t="str">
        <f>VLOOKUP(A1622,'Data Analysis'!A1621:Q3956,13,FALSE)</f>
        <v>18-Aug-1990</v>
      </c>
      <c r="M1622" s="7">
        <f>VLOOKUP(A1622,'Data Analysis'!A1621:Q3956,14,FALSE)</f>
        <v>6128.8</v>
      </c>
      <c r="N1622" s="7" t="str">
        <f>VLOOKUP(A1622,'Data Analysis'!A1621:Q3956,16,FALSE)</f>
        <v>tier - 2</v>
      </c>
      <c r="O1622" s="7" t="str">
        <f>VLOOKUP(A1622,'Data Analysis'!A1621:Q3956,15,FALSE)</f>
        <v>tier - 3</v>
      </c>
      <c r="P1622" s="7">
        <f>VLOOKUP(A1622,'Data Analysis'!A1621:Q3956,2,FALSE)</f>
        <v>32</v>
      </c>
      <c r="Q1622" s="7">
        <f>VLOOKUP(A1623,'Data Analysis'!A1622:Q3957,2,FALSE)</f>
        <v>39</v>
      </c>
    </row>
    <row r="1623" ht="15.6" spans="1:17">
      <c r="A1623" s="9" t="s">
        <v>3244</v>
      </c>
      <c r="B1623" s="7" t="str">
        <f>VLOOKUP(A1623,'Data Analysis'!A1622:Q3957,4,FALSE)</f>
        <v>  Jeffrey</v>
      </c>
      <c r="C1623" s="7">
        <f>VLOOKUP(A1623,'Data Analysis'!A1622:Q3957,5,FALSE)</f>
        <v>26.22</v>
      </c>
      <c r="D1623" s="7">
        <f>VLOOKUP(A1623,'Data Analysis'!A1622:Q3957,6,FALSE)</f>
        <v>5.57</v>
      </c>
      <c r="E1623" s="7" t="str">
        <f>VLOOKUP(A1623,'Data Analysis'!A1622:Q3957,7,FALSE)</f>
        <v>yes</v>
      </c>
      <c r="F1623" s="7" t="str">
        <f>VLOOKUP(A1623,'Data Analysis'!A1622:Q3957,9,FALSE)</f>
        <v>No</v>
      </c>
      <c r="G1623" s="7" t="str">
        <f>VLOOKUP(A1623,'Data Analysis'!A1622:Q3957,8,FALSE)</f>
        <v>Yes</v>
      </c>
      <c r="H1623" s="7">
        <f>VLOOKUP(A1623,'Data Analysis'!A1622:Q3957,10,FALSE)</f>
        <v>1</v>
      </c>
      <c r="I1623" s="7" t="str">
        <f>VLOOKUP(A1623,'Data Analysis'!A1622:Q3957,17,FALSE)</f>
        <v>No</v>
      </c>
      <c r="J1623" s="7" t="str">
        <f>VLOOKUP(A1623,'Data Analysis'!A1622:Q3957,11,FALSE)</f>
        <v>Normal Weight</v>
      </c>
      <c r="K1623" s="7" t="str">
        <f>VLOOKUP(A1623,'Data Analysis'!A1622:Q3957,12,FALSE)</f>
        <v>Normal</v>
      </c>
      <c r="L1623" s="7" t="str">
        <f>VLOOKUP(A1623,'Data Analysis'!A1622:Q3957,13,FALSE)</f>
        <v>16-Nov-1983</v>
      </c>
      <c r="M1623" s="7">
        <f>VLOOKUP(A1623,'Data Analysis'!A1622:Q3957,14,FALSE)</f>
        <v>6123.57</v>
      </c>
      <c r="N1623" s="7" t="str">
        <f>VLOOKUP(A1623,'Data Analysis'!A1622:Q3957,16,FALSE)</f>
        <v>tier - 3</v>
      </c>
      <c r="O1623" s="7" t="str">
        <f>VLOOKUP(A1623,'Data Analysis'!A1622:Q3957,15,FALSE)</f>
        <v>tier - 2</v>
      </c>
      <c r="P1623" s="7">
        <f>VLOOKUP(A1623,'Data Analysis'!A1622:Q3957,2,FALSE)</f>
        <v>39</v>
      </c>
      <c r="Q1623" s="7">
        <f>VLOOKUP(A1624,'Data Analysis'!A1623:Q3958,2,FALSE)</f>
        <v>39</v>
      </c>
    </row>
    <row r="1624" ht="15.6" spans="1:17">
      <c r="A1624" s="9" t="s">
        <v>3246</v>
      </c>
      <c r="B1624" s="7" t="str">
        <f>VLOOKUP(A1624,'Data Analysis'!A1623:Q3958,4,FALSE)</f>
        <v>  Justin</v>
      </c>
      <c r="C1624" s="7">
        <f>VLOOKUP(A1624,'Data Analysis'!A1623:Q3958,5,FALSE)</f>
        <v>21.85</v>
      </c>
      <c r="D1624" s="7">
        <f>VLOOKUP(A1624,'Data Analysis'!A1623:Q3958,6,FALSE)</f>
        <v>5.26</v>
      </c>
      <c r="E1624" s="7" t="str">
        <f>VLOOKUP(A1624,'Data Analysis'!A1623:Q3958,7,FALSE)</f>
        <v>yes</v>
      </c>
      <c r="F1624" s="7" t="str">
        <f>VLOOKUP(A1624,'Data Analysis'!A1623:Q3958,9,FALSE)</f>
        <v>No</v>
      </c>
      <c r="G1624" s="7" t="str">
        <f>VLOOKUP(A1624,'Data Analysis'!A1623:Q3958,8,FALSE)</f>
        <v>Yes</v>
      </c>
      <c r="H1624" s="7">
        <f>VLOOKUP(A1624,'Data Analysis'!A1623:Q3958,10,FALSE)</f>
        <v>1</v>
      </c>
      <c r="I1624" s="7" t="str">
        <f>VLOOKUP(A1624,'Data Analysis'!A1623:Q3958,17,FALSE)</f>
        <v>No</v>
      </c>
      <c r="J1624" s="7" t="str">
        <f>VLOOKUP(A1624,'Data Analysis'!A1623:Q3958,11,FALSE)</f>
        <v>Obesity</v>
      </c>
      <c r="K1624" s="7" t="str">
        <f>VLOOKUP(A1624,'Data Analysis'!A1623:Q3958,12,FALSE)</f>
        <v>Normal</v>
      </c>
      <c r="L1624" s="7" t="str">
        <f>VLOOKUP(A1624,'Data Analysis'!A1623:Q3958,13,FALSE)</f>
        <v>11-Aug-1983</v>
      </c>
      <c r="M1624" s="7">
        <f>VLOOKUP(A1624,'Data Analysis'!A1623:Q3958,14,FALSE)</f>
        <v>6117.49</v>
      </c>
      <c r="N1624" s="7" t="str">
        <f>VLOOKUP(A1624,'Data Analysis'!A1623:Q3958,16,FALSE)</f>
        <v>tier - 2</v>
      </c>
      <c r="O1624" s="7" t="str">
        <f>VLOOKUP(A1624,'Data Analysis'!A1623:Q3958,15,FALSE)</f>
        <v>tier - 3</v>
      </c>
      <c r="P1624" s="7">
        <f>VLOOKUP(A1624,'Data Analysis'!A1623:Q3958,2,FALSE)</f>
        <v>39</v>
      </c>
      <c r="Q1624" s="7">
        <f>VLOOKUP(A1625,'Data Analysis'!A1624:Q3959,2,FALSE)</f>
        <v>31</v>
      </c>
    </row>
    <row r="1625" ht="15.6" spans="1:17">
      <c r="A1625" s="9" t="s">
        <v>3248</v>
      </c>
      <c r="B1625" s="7" t="str">
        <f>VLOOKUP(A1625,'Data Analysis'!A1624:Q3959,4,FALSE)</f>
        <v>  Emily</v>
      </c>
      <c r="C1625" s="7">
        <f>VLOOKUP(A1625,'Data Analysis'!A1624:Q3959,5,FALSE)</f>
        <v>30.495</v>
      </c>
      <c r="D1625" s="7">
        <f>VLOOKUP(A1625,'Data Analysis'!A1624:Q3959,6,FALSE)</f>
        <v>6.25</v>
      </c>
      <c r="E1625" s="7" t="str">
        <f>VLOOKUP(A1625,'Data Analysis'!A1624:Q3959,7,FALSE)</f>
        <v>No</v>
      </c>
      <c r="F1625" s="7" t="str">
        <f>VLOOKUP(A1625,'Data Analysis'!A1624:Q3959,9,FALSE)</f>
        <v>No</v>
      </c>
      <c r="G1625" s="7" t="str">
        <f>VLOOKUP(A1625,'Data Analysis'!A1624:Q3959,8,FALSE)</f>
        <v>No</v>
      </c>
      <c r="H1625" s="7">
        <f>VLOOKUP(A1625,'Data Analysis'!A1624:Q3959,10,FALSE)</f>
        <v>0</v>
      </c>
      <c r="I1625" s="7" t="str">
        <f>VLOOKUP(A1625,'Data Analysis'!A1624:Q3959,17,FALSE)</f>
        <v>No</v>
      </c>
      <c r="J1625" s="7" t="str">
        <f>VLOOKUP(A1625,'Data Analysis'!A1624:Q3959,11,FALSE)</f>
        <v>Overweight</v>
      </c>
      <c r="K1625" s="7" t="str">
        <f>VLOOKUP(A1625,'Data Analysis'!A1624:Q3959,12,FALSE)</f>
        <v>Prediabetes</v>
      </c>
      <c r="L1625" s="7" t="str">
        <f>VLOOKUP(A1625,'Data Analysis'!A1624:Q3959,13,FALSE)</f>
        <v>25-Jul-1991</v>
      </c>
      <c r="M1625" s="7">
        <f>VLOOKUP(A1625,'Data Analysis'!A1624:Q3959,14,FALSE)</f>
        <v>6113.23</v>
      </c>
      <c r="N1625" s="7" t="str">
        <f>VLOOKUP(A1625,'Data Analysis'!A1624:Q3959,16,FALSE)</f>
        <v>tier - 2</v>
      </c>
      <c r="O1625" s="7" t="str">
        <f>VLOOKUP(A1625,'Data Analysis'!A1624:Q3959,15,FALSE)</f>
        <v>tier - 2</v>
      </c>
      <c r="P1625" s="7">
        <f>VLOOKUP(A1625,'Data Analysis'!A1624:Q3959,2,FALSE)</f>
        <v>31</v>
      </c>
      <c r="Q1625" s="7">
        <f>VLOOKUP(A1626,'Data Analysis'!A1625:Q3960,2,FALSE)</f>
        <v>37</v>
      </c>
    </row>
    <row r="1626" ht="15.6" spans="1:17">
      <c r="A1626" s="9" t="s">
        <v>3250</v>
      </c>
      <c r="B1626" s="7" t="str">
        <f>VLOOKUP(A1626,'Data Analysis'!A1625:Q3960,4,FALSE)</f>
        <v>  Rebecca</v>
      </c>
      <c r="C1626" s="7">
        <f>VLOOKUP(A1626,'Data Analysis'!A1625:Q3960,5,FALSE)</f>
        <v>34.105</v>
      </c>
      <c r="D1626" s="7">
        <f>VLOOKUP(A1626,'Data Analysis'!A1625:Q3960,6,FALSE)</f>
        <v>5.67</v>
      </c>
      <c r="E1626" s="7" t="str">
        <f>VLOOKUP(A1626,'Data Analysis'!A1625:Q3960,7,FALSE)</f>
        <v>yes</v>
      </c>
      <c r="F1626" s="7" t="str">
        <f>VLOOKUP(A1626,'Data Analysis'!A1625:Q3960,9,FALSE)</f>
        <v>No</v>
      </c>
      <c r="G1626" s="7" t="str">
        <f>VLOOKUP(A1626,'Data Analysis'!A1625:Q3960,8,FALSE)</f>
        <v>No</v>
      </c>
      <c r="H1626" s="7">
        <f>VLOOKUP(A1626,'Data Analysis'!A1625:Q3960,10,FALSE)</f>
        <v>0</v>
      </c>
      <c r="I1626" s="7" t="str">
        <f>VLOOKUP(A1626,'Data Analysis'!A1625:Q3960,17,FALSE)</f>
        <v>No</v>
      </c>
      <c r="J1626" s="7" t="str">
        <f>VLOOKUP(A1626,'Data Analysis'!A1625:Q3960,11,FALSE)</f>
        <v>Obesity</v>
      </c>
      <c r="K1626" s="7" t="str">
        <f>VLOOKUP(A1626,'Data Analysis'!A1625:Q3960,12,FALSE)</f>
        <v>Normal</v>
      </c>
      <c r="L1626" s="7" t="str">
        <f>VLOOKUP(A1626,'Data Analysis'!A1625:Q3960,13,FALSE)</f>
        <v>21-Jul-1985</v>
      </c>
      <c r="M1626" s="7">
        <f>VLOOKUP(A1626,'Data Analysis'!A1625:Q3960,14,FALSE)</f>
        <v>6112.35</v>
      </c>
      <c r="N1626" s="7" t="str">
        <f>VLOOKUP(A1626,'Data Analysis'!A1625:Q3960,16,FALSE)</f>
        <v>tier - 2</v>
      </c>
      <c r="O1626" s="7" t="str">
        <f>VLOOKUP(A1626,'Data Analysis'!A1625:Q3960,15,FALSE)</f>
        <v>tier - 1</v>
      </c>
      <c r="P1626" s="7">
        <f>VLOOKUP(A1626,'Data Analysis'!A1625:Q3960,2,FALSE)</f>
        <v>37</v>
      </c>
      <c r="Q1626" s="7">
        <f>VLOOKUP(A1627,'Data Analysis'!A1626:Q3961,2,FALSE)</f>
        <v>27</v>
      </c>
    </row>
    <row r="1627" ht="15.6" spans="1:17">
      <c r="A1627" s="9" t="s">
        <v>3252</v>
      </c>
      <c r="B1627" s="7" t="str">
        <f>VLOOKUP(A1627,'Data Analysis'!A1626:Q3961,4,FALSE)</f>
        <v>  Allie</v>
      </c>
      <c r="C1627" s="7">
        <f>VLOOKUP(A1627,'Data Analysis'!A1626:Q3961,5,FALSE)</f>
        <v>32.77</v>
      </c>
      <c r="D1627" s="7">
        <f>VLOOKUP(A1627,'Data Analysis'!A1626:Q3961,6,FALSE)</f>
        <v>4.42</v>
      </c>
      <c r="E1627" s="7" t="str">
        <f>VLOOKUP(A1627,'Data Analysis'!A1626:Q3961,7,FALSE)</f>
        <v>yes</v>
      </c>
      <c r="F1627" s="7" t="str">
        <f>VLOOKUP(A1627,'Data Analysis'!A1626:Q3961,9,FALSE)</f>
        <v>No</v>
      </c>
      <c r="G1627" s="7" t="str">
        <f>VLOOKUP(A1627,'Data Analysis'!A1626:Q3961,8,FALSE)</f>
        <v>No</v>
      </c>
      <c r="H1627" s="7">
        <f>VLOOKUP(A1627,'Data Analysis'!A1626:Q3961,10,FALSE)</f>
        <v>1</v>
      </c>
      <c r="I1627" s="7" t="str">
        <f>VLOOKUP(A1627,'Data Analysis'!A1626:Q3961,17,FALSE)</f>
        <v>No</v>
      </c>
      <c r="J1627" s="7" t="str">
        <f>VLOOKUP(A1627,'Data Analysis'!A1626:Q3961,11,FALSE)</f>
        <v>Obesity</v>
      </c>
      <c r="K1627" s="7" t="str">
        <f>VLOOKUP(A1627,'Data Analysis'!A1626:Q3961,12,FALSE)</f>
        <v>Normal</v>
      </c>
      <c r="L1627" s="7" t="str">
        <f>VLOOKUP(A1627,'Data Analysis'!A1626:Q3961,13,FALSE)</f>
        <v>9-Sep-1995</v>
      </c>
      <c r="M1627" s="7">
        <f>VLOOKUP(A1627,'Data Analysis'!A1626:Q3961,14,FALSE)</f>
        <v>6111.95</v>
      </c>
      <c r="N1627" s="7" t="str">
        <f>VLOOKUP(A1627,'Data Analysis'!A1626:Q3961,16,FALSE)</f>
        <v>tier - 2</v>
      </c>
      <c r="O1627" s="7" t="str">
        <f>VLOOKUP(A1627,'Data Analysis'!A1626:Q3961,15,FALSE)</f>
        <v>tier - 3</v>
      </c>
      <c r="P1627" s="7">
        <f>VLOOKUP(A1627,'Data Analysis'!A1626:Q3961,2,FALSE)</f>
        <v>27</v>
      </c>
      <c r="Q1627" s="7">
        <f>VLOOKUP(A1628,'Data Analysis'!A1627:Q3962,2,FALSE)</f>
        <v>52</v>
      </c>
    </row>
    <row r="1628" ht="15.6" spans="1:17">
      <c r="A1628" s="9" t="s">
        <v>3254</v>
      </c>
      <c r="B1628" s="7" t="str">
        <f>VLOOKUP(A1628,'Data Analysis'!A1627:Q3962,4,FALSE)</f>
        <v>  Trasi</v>
      </c>
      <c r="C1628" s="7">
        <f>VLOOKUP(A1628,'Data Analysis'!A1627:Q3962,5,FALSE)</f>
        <v>16.85</v>
      </c>
      <c r="D1628" s="7">
        <f>VLOOKUP(A1628,'Data Analysis'!A1627:Q3962,6,FALSE)</f>
        <v>11.75</v>
      </c>
      <c r="E1628" s="7" t="str">
        <f>VLOOKUP(A1628,'Data Analysis'!A1627:Q3962,7,FALSE)</f>
        <v>yes</v>
      </c>
      <c r="F1628" s="7" t="str">
        <f>VLOOKUP(A1628,'Data Analysis'!A1627:Q3962,9,FALSE)</f>
        <v>No</v>
      </c>
      <c r="G1628" s="7" t="str">
        <f>VLOOKUP(A1628,'Data Analysis'!A1627:Q3962,8,FALSE)</f>
        <v>No</v>
      </c>
      <c r="H1628" s="7">
        <f>VLOOKUP(A1628,'Data Analysis'!A1627:Q3962,10,FALSE)</f>
        <v>2</v>
      </c>
      <c r="I1628" s="7" t="str">
        <f>VLOOKUP(A1628,'Data Analysis'!A1627:Q3962,17,FALSE)</f>
        <v>No</v>
      </c>
      <c r="J1628" s="7" t="str">
        <f>VLOOKUP(A1628,'Data Analysis'!A1627:Q3962,11,FALSE)</f>
        <v>Normal Weight</v>
      </c>
      <c r="K1628" s="7" t="str">
        <f>VLOOKUP(A1628,'Data Analysis'!A1627:Q3962,12,FALSE)</f>
        <v>Diabetes</v>
      </c>
      <c r="L1628" s="7" t="str">
        <f>VLOOKUP(A1628,'Data Analysis'!A1627:Q3962,13,FALSE)</f>
        <v>9-Jun-1970</v>
      </c>
      <c r="M1628" s="7">
        <f>VLOOKUP(A1628,'Data Analysis'!A1627:Q3962,14,FALSE)</f>
        <v>6098.38</v>
      </c>
      <c r="N1628" s="7" t="str">
        <f>VLOOKUP(A1628,'Data Analysis'!A1627:Q3962,16,FALSE)</f>
        <v>tier - 2</v>
      </c>
      <c r="O1628" s="7" t="str">
        <f>VLOOKUP(A1628,'Data Analysis'!A1627:Q3962,15,FALSE)</f>
        <v>tier - 2</v>
      </c>
      <c r="P1628" s="7">
        <f>VLOOKUP(A1628,'Data Analysis'!A1627:Q3962,2,FALSE)</f>
        <v>52</v>
      </c>
      <c r="Q1628" s="7">
        <f>VLOOKUP(A1629,'Data Analysis'!A1628:Q3963,2,FALSE)</f>
        <v>38</v>
      </c>
    </row>
    <row r="1629" ht="15.6" spans="1:17">
      <c r="A1629" s="9" t="s">
        <v>3256</v>
      </c>
      <c r="B1629" s="7" t="str">
        <f>VLOOKUP(A1629,'Data Analysis'!A1628:Q3963,4,FALSE)</f>
        <v>  Kevin</v>
      </c>
      <c r="C1629" s="7">
        <f>VLOOKUP(A1629,'Data Analysis'!A1628:Q3963,5,FALSE)</f>
        <v>34.7</v>
      </c>
      <c r="D1629" s="7">
        <f>VLOOKUP(A1629,'Data Analysis'!A1628:Q3963,6,FALSE)</f>
        <v>6.06</v>
      </c>
      <c r="E1629" s="7" t="str">
        <f>VLOOKUP(A1629,'Data Analysis'!A1628:Q3963,7,FALSE)</f>
        <v>No</v>
      </c>
      <c r="F1629" s="7" t="str">
        <f>VLOOKUP(A1629,'Data Analysis'!A1628:Q3963,9,FALSE)</f>
        <v>No</v>
      </c>
      <c r="G1629" s="7" t="str">
        <f>VLOOKUP(A1629,'Data Analysis'!A1628:Q3963,8,FALSE)</f>
        <v>No</v>
      </c>
      <c r="H1629" s="7">
        <f>VLOOKUP(A1629,'Data Analysis'!A1628:Q3963,10,FALSE)</f>
        <v>1</v>
      </c>
      <c r="I1629" s="7" t="str">
        <f>VLOOKUP(A1629,'Data Analysis'!A1628:Q3963,17,FALSE)</f>
        <v>No</v>
      </c>
      <c r="J1629" s="7" t="str">
        <f>VLOOKUP(A1629,'Data Analysis'!A1628:Q3963,11,FALSE)</f>
        <v>Obesity</v>
      </c>
      <c r="K1629" s="7" t="str">
        <f>VLOOKUP(A1629,'Data Analysis'!A1628:Q3963,12,FALSE)</f>
        <v>Prediabetes</v>
      </c>
      <c r="L1629" s="7" t="str">
        <f>VLOOKUP(A1629,'Data Analysis'!A1628:Q3963,13,FALSE)</f>
        <v>25-Jul-1984</v>
      </c>
      <c r="M1629" s="7">
        <f>VLOOKUP(A1629,'Data Analysis'!A1628:Q3963,14,FALSE)</f>
        <v>6082.41</v>
      </c>
      <c r="N1629" s="7" t="str">
        <f>VLOOKUP(A1629,'Data Analysis'!A1628:Q3963,16,FALSE)</f>
        <v>tier - 1</v>
      </c>
      <c r="O1629" s="7" t="str">
        <f>VLOOKUP(A1629,'Data Analysis'!A1628:Q3963,15,FALSE)</f>
        <v>tier - 2</v>
      </c>
      <c r="P1629" s="7">
        <f>VLOOKUP(A1629,'Data Analysis'!A1628:Q3963,2,FALSE)</f>
        <v>38</v>
      </c>
      <c r="Q1629" s="7">
        <f>VLOOKUP(A1630,'Data Analysis'!A1629:Q3964,2,FALSE)</f>
        <v>38</v>
      </c>
    </row>
    <row r="1630" ht="15.6" spans="1:17">
      <c r="A1630" s="9" t="s">
        <v>3258</v>
      </c>
      <c r="B1630" s="7" t="str">
        <f>VLOOKUP(A1630,'Data Analysis'!A1629:Q3964,4,FALSE)</f>
        <v>  Fernando</v>
      </c>
      <c r="C1630" s="7">
        <f>VLOOKUP(A1630,'Data Analysis'!A1629:Q3964,5,FALSE)</f>
        <v>37.05</v>
      </c>
      <c r="D1630" s="7">
        <f>VLOOKUP(A1630,'Data Analysis'!A1629:Q3964,6,FALSE)</f>
        <v>5.48</v>
      </c>
      <c r="E1630" s="7" t="str">
        <f>VLOOKUP(A1630,'Data Analysis'!A1629:Q3964,7,FALSE)</f>
        <v>No</v>
      </c>
      <c r="F1630" s="7" t="str">
        <f>VLOOKUP(A1630,'Data Analysis'!A1629:Q3964,9,FALSE)</f>
        <v>No</v>
      </c>
      <c r="G1630" s="7" t="str">
        <f>VLOOKUP(A1630,'Data Analysis'!A1629:Q3964,8,FALSE)</f>
        <v>No</v>
      </c>
      <c r="H1630" s="7">
        <f>VLOOKUP(A1630,'Data Analysis'!A1629:Q3964,10,FALSE)</f>
        <v>1</v>
      </c>
      <c r="I1630" s="7" t="str">
        <f>VLOOKUP(A1630,'Data Analysis'!A1629:Q3964,17,FALSE)</f>
        <v>No</v>
      </c>
      <c r="J1630" s="7" t="str">
        <f>VLOOKUP(A1630,'Data Analysis'!A1629:Q3964,11,FALSE)</f>
        <v>Obesity</v>
      </c>
      <c r="K1630" s="7" t="str">
        <f>VLOOKUP(A1630,'Data Analysis'!A1629:Q3964,12,FALSE)</f>
        <v>Normal</v>
      </c>
      <c r="L1630" s="7" t="str">
        <f>VLOOKUP(A1630,'Data Analysis'!A1629:Q3964,13,FALSE)</f>
        <v>14-Oct-1984</v>
      </c>
      <c r="M1630" s="7">
        <f>VLOOKUP(A1630,'Data Analysis'!A1629:Q3964,14,FALSE)</f>
        <v>6079.67</v>
      </c>
      <c r="N1630" s="7" t="str">
        <f>VLOOKUP(A1630,'Data Analysis'!A1629:Q3964,16,FALSE)</f>
        <v>tier - 1</v>
      </c>
      <c r="O1630" s="7" t="str">
        <f>VLOOKUP(A1630,'Data Analysis'!A1629:Q3964,15,FALSE)</f>
        <v>tier - 1</v>
      </c>
      <c r="P1630" s="7">
        <f>VLOOKUP(A1630,'Data Analysis'!A1629:Q3964,2,FALSE)</f>
        <v>38</v>
      </c>
      <c r="Q1630" s="7">
        <f>VLOOKUP(A1631,'Data Analysis'!A1630:Q3965,2,FALSE)</f>
        <v>43</v>
      </c>
    </row>
    <row r="1631" ht="15.6" spans="1:17">
      <c r="A1631" s="9" t="s">
        <v>3260</v>
      </c>
      <c r="B1631" s="7" t="str">
        <f>VLOOKUP(A1631,'Data Analysis'!A1630:Q3965,4,FALSE)</f>
        <v>  Ieva</v>
      </c>
      <c r="C1631" s="7">
        <f>VLOOKUP(A1631,'Data Analysis'!A1630:Q3965,5,FALSE)</f>
        <v>18.78</v>
      </c>
      <c r="D1631" s="7">
        <f>VLOOKUP(A1631,'Data Analysis'!A1630:Q3965,6,FALSE)</f>
        <v>4.45</v>
      </c>
      <c r="E1631" s="7" t="str">
        <f>VLOOKUP(A1631,'Data Analysis'!A1630:Q3965,7,FALSE)</f>
        <v>No</v>
      </c>
      <c r="F1631" s="7" t="str">
        <f>VLOOKUP(A1631,'Data Analysis'!A1630:Q3965,9,FALSE)</f>
        <v>No</v>
      </c>
      <c r="G1631" s="7" t="str">
        <f>VLOOKUP(A1631,'Data Analysis'!A1630:Q3965,8,FALSE)</f>
        <v>Yes</v>
      </c>
      <c r="H1631" s="7">
        <f>VLOOKUP(A1631,'Data Analysis'!A1630:Q3965,10,FALSE)</f>
        <v>1</v>
      </c>
      <c r="I1631" s="7" t="str">
        <f>VLOOKUP(A1631,'Data Analysis'!A1630:Q3965,17,FALSE)</f>
        <v>No</v>
      </c>
      <c r="J1631" s="7" t="str">
        <f>VLOOKUP(A1631,'Data Analysis'!A1630:Q3965,11,FALSE)</f>
        <v>Obesity</v>
      </c>
      <c r="K1631" s="7" t="str">
        <f>VLOOKUP(A1631,'Data Analysis'!A1630:Q3965,12,FALSE)</f>
        <v>Normal</v>
      </c>
      <c r="L1631" s="7" t="str">
        <f>VLOOKUP(A1631,'Data Analysis'!A1630:Q3965,13,FALSE)</f>
        <v>8-Aug-1979</v>
      </c>
      <c r="M1631" s="7">
        <f>VLOOKUP(A1631,'Data Analysis'!A1630:Q3965,14,FALSE)</f>
        <v>6074.37</v>
      </c>
      <c r="N1631" s="7" t="str">
        <f>VLOOKUP(A1631,'Data Analysis'!A1630:Q3965,16,FALSE)</f>
        <v>tier - 2</v>
      </c>
      <c r="O1631" s="7" t="str">
        <f>VLOOKUP(A1631,'Data Analysis'!A1630:Q3965,15,FALSE)</f>
        <v>tier - 2</v>
      </c>
      <c r="P1631" s="7">
        <f>VLOOKUP(A1631,'Data Analysis'!A1630:Q3965,2,FALSE)</f>
        <v>43</v>
      </c>
      <c r="Q1631" s="7">
        <f>VLOOKUP(A1632,'Data Analysis'!A1631:Q3966,2,FALSE)</f>
        <v>38</v>
      </c>
    </row>
    <row r="1632" ht="15.6" spans="1:17">
      <c r="A1632" s="9" t="s">
        <v>3262</v>
      </c>
      <c r="B1632" s="7" t="str">
        <f>VLOOKUP(A1632,'Data Analysis'!A1631:Q3966,4,FALSE)</f>
        <v>  Chris</v>
      </c>
      <c r="C1632" s="7">
        <f>VLOOKUP(A1632,'Data Analysis'!A1631:Q3966,5,FALSE)</f>
        <v>28.025</v>
      </c>
      <c r="D1632" s="7">
        <f>VLOOKUP(A1632,'Data Analysis'!A1631:Q3966,6,FALSE)</f>
        <v>5</v>
      </c>
      <c r="E1632" s="7" t="str">
        <f>VLOOKUP(A1632,'Data Analysis'!A1631:Q3966,7,FALSE)</f>
        <v>No</v>
      </c>
      <c r="F1632" s="7" t="str">
        <f>VLOOKUP(A1632,'Data Analysis'!A1631:Q3966,9,FALSE)</f>
        <v>No</v>
      </c>
      <c r="G1632" s="7" t="str">
        <f>VLOOKUP(A1632,'Data Analysis'!A1631:Q3966,8,FALSE)</f>
        <v>No</v>
      </c>
      <c r="H1632" s="7">
        <f>VLOOKUP(A1632,'Data Analysis'!A1631:Q3966,10,FALSE)</f>
        <v>1</v>
      </c>
      <c r="I1632" s="7" t="str">
        <f>VLOOKUP(A1632,'Data Analysis'!A1631:Q3966,17,FALSE)</f>
        <v>No</v>
      </c>
      <c r="J1632" s="7" t="str">
        <f>VLOOKUP(A1632,'Data Analysis'!A1631:Q3966,11,FALSE)</f>
        <v>Overweight</v>
      </c>
      <c r="K1632" s="7" t="str">
        <f>VLOOKUP(A1632,'Data Analysis'!A1631:Q3966,12,FALSE)</f>
        <v>Normal</v>
      </c>
      <c r="L1632" s="7" t="str">
        <f>VLOOKUP(A1632,'Data Analysis'!A1631:Q3966,13,FALSE)</f>
        <v>21-Sep-1984</v>
      </c>
      <c r="M1632" s="7">
        <f>VLOOKUP(A1632,'Data Analysis'!A1631:Q3966,14,FALSE)</f>
        <v>6067.13</v>
      </c>
      <c r="N1632" s="7" t="str">
        <f>VLOOKUP(A1632,'Data Analysis'!A1631:Q3966,16,FALSE)</f>
        <v>tier - 3</v>
      </c>
      <c r="O1632" s="7" t="str">
        <f>VLOOKUP(A1632,'Data Analysis'!A1631:Q3966,15,FALSE)</f>
        <v>tier - 1</v>
      </c>
      <c r="P1632" s="7">
        <f>VLOOKUP(A1632,'Data Analysis'!A1631:Q3966,2,FALSE)</f>
        <v>38</v>
      </c>
      <c r="Q1632" s="7">
        <f>VLOOKUP(A1633,'Data Analysis'!A1632:Q3967,2,FALSE)</f>
        <v>28</v>
      </c>
    </row>
    <row r="1633" ht="15.6" spans="1:17">
      <c r="A1633" s="9" t="s">
        <v>3264</v>
      </c>
      <c r="B1633" s="7" t="str">
        <f>VLOOKUP(A1633,'Data Analysis'!A1632:Q3967,4,FALSE)</f>
        <v>  Drew L</v>
      </c>
      <c r="C1633" s="7">
        <f>VLOOKUP(A1633,'Data Analysis'!A1632:Q3967,5,FALSE)</f>
        <v>35.09</v>
      </c>
      <c r="D1633" s="7">
        <f>VLOOKUP(A1633,'Data Analysis'!A1632:Q3967,6,FALSE)</f>
        <v>5.84</v>
      </c>
      <c r="E1633" s="7" t="str">
        <f>VLOOKUP(A1633,'Data Analysis'!A1632:Q3967,7,FALSE)</f>
        <v>No</v>
      </c>
      <c r="F1633" s="7" t="str">
        <f>VLOOKUP(A1633,'Data Analysis'!A1632:Q3967,9,FALSE)</f>
        <v>No</v>
      </c>
      <c r="G1633" s="7" t="str">
        <f>VLOOKUP(A1633,'Data Analysis'!A1632:Q3967,8,FALSE)</f>
        <v>No</v>
      </c>
      <c r="H1633" s="7">
        <f>VLOOKUP(A1633,'Data Analysis'!A1632:Q3967,10,FALSE)</f>
        <v>0</v>
      </c>
      <c r="I1633" s="7" t="str">
        <f>VLOOKUP(A1633,'Data Analysis'!A1632:Q3967,17,FALSE)</f>
        <v>No</v>
      </c>
      <c r="J1633" s="7" t="str">
        <f>VLOOKUP(A1633,'Data Analysis'!A1632:Q3967,11,FALSE)</f>
        <v>Obesity</v>
      </c>
      <c r="K1633" s="7" t="str">
        <f>VLOOKUP(A1633,'Data Analysis'!A1632:Q3967,12,FALSE)</f>
        <v>Prediabetes</v>
      </c>
      <c r="L1633" s="7" t="str">
        <f>VLOOKUP(A1633,'Data Analysis'!A1632:Q3967,13,FALSE)</f>
        <v>8-Nov-1994</v>
      </c>
      <c r="M1633" s="7">
        <f>VLOOKUP(A1633,'Data Analysis'!A1632:Q3967,14,FALSE)</f>
        <v>6064.37</v>
      </c>
      <c r="N1633" s="7" t="str">
        <f>VLOOKUP(A1633,'Data Analysis'!A1632:Q3967,16,FALSE)</f>
        <v>tier - 2</v>
      </c>
      <c r="O1633" s="7" t="str">
        <f>VLOOKUP(A1633,'Data Analysis'!A1632:Q3967,15,FALSE)</f>
        <v>tier - 2</v>
      </c>
      <c r="P1633" s="7">
        <f>VLOOKUP(A1633,'Data Analysis'!A1632:Q3967,2,FALSE)</f>
        <v>28</v>
      </c>
      <c r="Q1633" s="7">
        <f>VLOOKUP(A1634,'Data Analysis'!A1633:Q3968,2,FALSE)</f>
        <v>26</v>
      </c>
    </row>
    <row r="1634" ht="15.6" spans="1:17">
      <c r="A1634" s="9" t="s">
        <v>3266</v>
      </c>
      <c r="B1634" s="7" t="str">
        <f>VLOOKUP(A1634,'Data Analysis'!A1633:Q3968,4,FALSE)</f>
        <v>  Christina</v>
      </c>
      <c r="C1634" s="7">
        <f>VLOOKUP(A1634,'Data Analysis'!A1633:Q3968,5,FALSE)</f>
        <v>34.42</v>
      </c>
      <c r="D1634" s="7">
        <f>VLOOKUP(A1634,'Data Analysis'!A1633:Q3968,6,FALSE)</f>
        <v>5.21</v>
      </c>
      <c r="E1634" s="7" t="str">
        <f>VLOOKUP(A1634,'Data Analysis'!A1633:Q3968,7,FALSE)</f>
        <v>yes</v>
      </c>
      <c r="F1634" s="7" t="str">
        <f>VLOOKUP(A1634,'Data Analysis'!A1633:Q3968,9,FALSE)</f>
        <v>No</v>
      </c>
      <c r="G1634" s="7" t="str">
        <f>VLOOKUP(A1634,'Data Analysis'!A1633:Q3968,8,FALSE)</f>
        <v>No</v>
      </c>
      <c r="H1634" s="7">
        <f>VLOOKUP(A1634,'Data Analysis'!A1633:Q3968,10,FALSE)</f>
        <v>0</v>
      </c>
      <c r="I1634" s="7" t="str">
        <f>VLOOKUP(A1634,'Data Analysis'!A1633:Q3968,17,FALSE)</f>
        <v>No</v>
      </c>
      <c r="J1634" s="7" t="str">
        <f>VLOOKUP(A1634,'Data Analysis'!A1633:Q3968,11,FALSE)</f>
        <v>Obesity</v>
      </c>
      <c r="K1634" s="7" t="str">
        <f>VLOOKUP(A1634,'Data Analysis'!A1633:Q3968,12,FALSE)</f>
        <v>Normal</v>
      </c>
      <c r="L1634" s="7" t="str">
        <f>VLOOKUP(A1634,'Data Analysis'!A1633:Q3968,13,FALSE)</f>
        <v>28-Jul-1996</v>
      </c>
      <c r="M1634" s="7">
        <f>VLOOKUP(A1634,'Data Analysis'!A1633:Q3968,14,FALSE)</f>
        <v>6061.8</v>
      </c>
      <c r="N1634" s="7" t="str">
        <f>VLOOKUP(A1634,'Data Analysis'!A1633:Q3968,16,FALSE)</f>
        <v>tier - 2</v>
      </c>
      <c r="O1634" s="7" t="str">
        <f>VLOOKUP(A1634,'Data Analysis'!A1633:Q3968,15,FALSE)</f>
        <v>tier - 3</v>
      </c>
      <c r="P1634" s="7">
        <f>VLOOKUP(A1634,'Data Analysis'!A1633:Q3968,2,FALSE)</f>
        <v>26</v>
      </c>
      <c r="Q1634" s="7">
        <f>VLOOKUP(A1635,'Data Analysis'!A1634:Q3969,2,FALSE)</f>
        <v>33</v>
      </c>
    </row>
    <row r="1635" ht="15.6" spans="1:17">
      <c r="A1635" s="9" t="s">
        <v>3268</v>
      </c>
      <c r="B1635" s="7" t="str">
        <f>VLOOKUP(A1635,'Data Analysis'!A1634:Q3969,4,FALSE)</f>
        <v>  Alexander G</v>
      </c>
      <c r="C1635" s="7">
        <f>VLOOKUP(A1635,'Data Analysis'!A1634:Q3969,5,FALSE)</f>
        <v>29.4</v>
      </c>
      <c r="D1635" s="7">
        <f>VLOOKUP(A1635,'Data Analysis'!A1634:Q3969,6,FALSE)</f>
        <v>4.26</v>
      </c>
      <c r="E1635" s="7" t="str">
        <f>VLOOKUP(A1635,'Data Analysis'!A1634:Q3969,7,FALSE)</f>
        <v>No</v>
      </c>
      <c r="F1635" s="7" t="str">
        <f>VLOOKUP(A1635,'Data Analysis'!A1634:Q3969,9,FALSE)</f>
        <v>No</v>
      </c>
      <c r="G1635" s="7" t="str">
        <f>VLOOKUP(A1635,'Data Analysis'!A1634:Q3969,8,FALSE)</f>
        <v>No</v>
      </c>
      <c r="H1635" s="7">
        <f>VLOOKUP(A1635,'Data Analysis'!A1634:Q3969,10,FALSE)</f>
        <v>0</v>
      </c>
      <c r="I1635" s="7" t="str">
        <f>VLOOKUP(A1635,'Data Analysis'!A1634:Q3969,17,FALSE)</f>
        <v>No</v>
      </c>
      <c r="J1635" s="7" t="str">
        <f>VLOOKUP(A1635,'Data Analysis'!A1634:Q3969,11,FALSE)</f>
        <v>Obesity</v>
      </c>
      <c r="K1635" s="7" t="str">
        <f>VLOOKUP(A1635,'Data Analysis'!A1634:Q3969,12,FALSE)</f>
        <v>Normal</v>
      </c>
      <c r="L1635" s="7" t="str">
        <f>VLOOKUP(A1635,'Data Analysis'!A1634:Q3969,13,FALSE)</f>
        <v>16-Aug-1989</v>
      </c>
      <c r="M1635" s="7">
        <f>VLOOKUP(A1635,'Data Analysis'!A1634:Q3969,14,FALSE)</f>
        <v>6059.17</v>
      </c>
      <c r="N1635" s="7" t="str">
        <f>VLOOKUP(A1635,'Data Analysis'!A1634:Q3969,16,FALSE)</f>
        <v>tier - 2</v>
      </c>
      <c r="O1635" s="7" t="str">
        <f>VLOOKUP(A1635,'Data Analysis'!A1634:Q3969,15,FALSE)</f>
        <v>tier - 1</v>
      </c>
      <c r="P1635" s="7">
        <f>VLOOKUP(A1635,'Data Analysis'!A1634:Q3969,2,FALSE)</f>
        <v>33</v>
      </c>
      <c r="Q1635" s="7">
        <f>VLOOKUP(A1636,'Data Analysis'!A1635:Q3970,2,FALSE)</f>
        <v>42</v>
      </c>
    </row>
    <row r="1636" ht="15.6" spans="1:17">
      <c r="A1636" s="9" t="s">
        <v>3270</v>
      </c>
      <c r="B1636" s="7" t="str">
        <f>VLOOKUP(A1636,'Data Analysis'!A1635:Q3970,4,FALSE)</f>
        <v>  Meaghan</v>
      </c>
      <c r="C1636" s="7">
        <f>VLOOKUP(A1636,'Data Analysis'!A1635:Q3970,5,FALSE)</f>
        <v>21.31</v>
      </c>
      <c r="D1636" s="7">
        <f>VLOOKUP(A1636,'Data Analysis'!A1635:Q3970,6,FALSE)</f>
        <v>4.17</v>
      </c>
      <c r="E1636" s="7" t="str">
        <f>VLOOKUP(A1636,'Data Analysis'!A1635:Q3970,7,FALSE)</f>
        <v>No</v>
      </c>
      <c r="F1636" s="7" t="str">
        <f>VLOOKUP(A1636,'Data Analysis'!A1635:Q3970,9,FALSE)</f>
        <v>No</v>
      </c>
      <c r="G1636" s="7" t="str">
        <f>VLOOKUP(A1636,'Data Analysis'!A1635:Q3970,8,FALSE)</f>
        <v>No</v>
      </c>
      <c r="H1636" s="7">
        <f>VLOOKUP(A1636,'Data Analysis'!A1635:Q3970,10,FALSE)</f>
        <v>0</v>
      </c>
      <c r="I1636" s="7" t="str">
        <f>VLOOKUP(A1636,'Data Analysis'!A1635:Q3970,17,FALSE)</f>
        <v>No</v>
      </c>
      <c r="J1636" s="7" t="str">
        <f>VLOOKUP(A1636,'Data Analysis'!A1635:Q3970,11,FALSE)</f>
        <v>Obesity</v>
      </c>
      <c r="K1636" s="7" t="str">
        <f>VLOOKUP(A1636,'Data Analysis'!A1635:Q3970,12,FALSE)</f>
        <v>Normal</v>
      </c>
      <c r="L1636" s="7" t="str">
        <f>VLOOKUP(A1636,'Data Analysis'!A1635:Q3970,13,FALSE)</f>
        <v>8-Aug-1980</v>
      </c>
      <c r="M1636" s="7">
        <f>VLOOKUP(A1636,'Data Analysis'!A1635:Q3970,14,FALSE)</f>
        <v>5993.62</v>
      </c>
      <c r="N1636" s="7" t="str">
        <f>VLOOKUP(A1636,'Data Analysis'!A1635:Q3970,16,FALSE)</f>
        <v>tier - 2</v>
      </c>
      <c r="O1636" s="7" t="str">
        <f>VLOOKUP(A1636,'Data Analysis'!A1635:Q3970,15,FALSE)</f>
        <v>tier - 3</v>
      </c>
      <c r="P1636" s="7">
        <f>VLOOKUP(A1636,'Data Analysis'!A1635:Q3970,2,FALSE)</f>
        <v>42</v>
      </c>
      <c r="Q1636" s="7">
        <f>VLOOKUP(A1637,'Data Analysis'!A1636:Q3971,2,FALSE)</f>
        <v>48</v>
      </c>
    </row>
    <row r="1637" ht="15.6" spans="1:17">
      <c r="A1637" s="9" t="s">
        <v>3272</v>
      </c>
      <c r="B1637" s="7" t="str">
        <f>VLOOKUP(A1637,'Data Analysis'!A1636:Q3971,4,FALSE)</f>
        <v>  Kristin</v>
      </c>
      <c r="C1637" s="7">
        <f>VLOOKUP(A1637,'Data Analysis'!A1636:Q3971,5,FALSE)</f>
        <v>19.56</v>
      </c>
      <c r="D1637" s="7">
        <f>VLOOKUP(A1637,'Data Analysis'!A1636:Q3971,6,FALSE)</f>
        <v>11.96</v>
      </c>
      <c r="E1637" s="7" t="str">
        <f>VLOOKUP(A1637,'Data Analysis'!A1636:Q3971,7,FALSE)</f>
        <v>No</v>
      </c>
      <c r="F1637" s="7" t="str">
        <f>VLOOKUP(A1637,'Data Analysis'!A1636:Q3971,9,FALSE)</f>
        <v>No</v>
      </c>
      <c r="G1637" s="7" t="str">
        <f>VLOOKUP(A1637,'Data Analysis'!A1636:Q3971,8,FALSE)</f>
        <v>No</v>
      </c>
      <c r="H1637" s="7">
        <f>VLOOKUP(A1637,'Data Analysis'!A1636:Q3971,10,FALSE)</f>
        <v>0</v>
      </c>
      <c r="I1637" s="7" t="str">
        <f>VLOOKUP(A1637,'Data Analysis'!A1636:Q3971,17,FALSE)</f>
        <v>No</v>
      </c>
      <c r="J1637" s="7" t="str">
        <f>VLOOKUP(A1637,'Data Analysis'!A1636:Q3971,11,FALSE)</f>
        <v>Obesity</v>
      </c>
      <c r="K1637" s="7" t="str">
        <f>VLOOKUP(A1637,'Data Analysis'!A1636:Q3971,12,FALSE)</f>
        <v>Diabetes</v>
      </c>
      <c r="L1637" s="7" t="str">
        <f>VLOOKUP(A1637,'Data Analysis'!A1636:Q3971,13,FALSE)</f>
        <v>17-Aug-1974</v>
      </c>
      <c r="M1637" s="7">
        <f>VLOOKUP(A1637,'Data Analysis'!A1636:Q3971,14,FALSE)</f>
        <v>5990.17</v>
      </c>
      <c r="N1637" s="7" t="str">
        <f>VLOOKUP(A1637,'Data Analysis'!A1636:Q3971,16,FALSE)</f>
        <v>tier - 2</v>
      </c>
      <c r="O1637" s="7" t="str">
        <f>VLOOKUP(A1637,'Data Analysis'!A1636:Q3971,15,FALSE)</f>
        <v>tier - 2</v>
      </c>
      <c r="P1637" s="7">
        <f>VLOOKUP(A1637,'Data Analysis'!A1636:Q3971,2,FALSE)</f>
        <v>48</v>
      </c>
      <c r="Q1637" s="7">
        <f>VLOOKUP(A1638,'Data Analysis'!A1637:Q3972,2,FALSE)</f>
        <v>34</v>
      </c>
    </row>
    <row r="1638" ht="15.6" spans="1:17">
      <c r="A1638" s="9" t="s">
        <v>3274</v>
      </c>
      <c r="B1638" s="7" t="str">
        <f>VLOOKUP(A1638,'Data Analysis'!A1637:Q3972,4,FALSE)</f>
        <v>  Andrea K</v>
      </c>
      <c r="C1638" s="7">
        <f>VLOOKUP(A1638,'Data Analysis'!A1637:Q3972,5,FALSE)</f>
        <v>37.335</v>
      </c>
      <c r="D1638" s="7">
        <f>VLOOKUP(A1638,'Data Analysis'!A1637:Q3972,6,FALSE)</f>
        <v>6.26</v>
      </c>
      <c r="E1638" s="7" t="str">
        <f>VLOOKUP(A1638,'Data Analysis'!A1637:Q3972,7,FALSE)</f>
        <v>yes</v>
      </c>
      <c r="F1638" s="7" t="str">
        <f>VLOOKUP(A1638,'Data Analysis'!A1637:Q3972,9,FALSE)</f>
        <v>No</v>
      </c>
      <c r="G1638" s="7" t="str">
        <f>VLOOKUP(A1638,'Data Analysis'!A1637:Q3972,8,FALSE)</f>
        <v>No</v>
      </c>
      <c r="H1638" s="7">
        <f>VLOOKUP(A1638,'Data Analysis'!A1637:Q3972,10,FALSE)</f>
        <v>1</v>
      </c>
      <c r="I1638" s="7" t="str">
        <f>VLOOKUP(A1638,'Data Analysis'!A1637:Q3972,17,FALSE)</f>
        <v>No</v>
      </c>
      <c r="J1638" s="7" t="str">
        <f>VLOOKUP(A1638,'Data Analysis'!A1637:Q3972,11,FALSE)</f>
        <v>Obesity</v>
      </c>
      <c r="K1638" s="7" t="str">
        <f>VLOOKUP(A1638,'Data Analysis'!A1637:Q3972,12,FALSE)</f>
        <v>Prediabetes</v>
      </c>
      <c r="L1638" s="7" t="str">
        <f>VLOOKUP(A1638,'Data Analysis'!A1637:Q3972,13,FALSE)</f>
        <v>10-Jun-1988</v>
      </c>
      <c r="M1638" s="7">
        <f>VLOOKUP(A1638,'Data Analysis'!A1637:Q3972,14,FALSE)</f>
        <v>5989.52</v>
      </c>
      <c r="N1638" s="7" t="str">
        <f>VLOOKUP(A1638,'Data Analysis'!A1637:Q3972,16,FALSE)</f>
        <v>tier - 2</v>
      </c>
      <c r="O1638" s="7" t="str">
        <f>VLOOKUP(A1638,'Data Analysis'!A1637:Q3972,15,FALSE)</f>
        <v>tier - 1</v>
      </c>
      <c r="P1638" s="7">
        <f>VLOOKUP(A1638,'Data Analysis'!A1637:Q3972,2,FALSE)</f>
        <v>34</v>
      </c>
      <c r="Q1638" s="7">
        <f>VLOOKUP(A1639,'Data Analysis'!A1638:Q3973,2,FALSE)</f>
        <v>48</v>
      </c>
    </row>
    <row r="1639" ht="15.6" spans="1:17">
      <c r="A1639" s="9" t="s">
        <v>3276</v>
      </c>
      <c r="B1639" s="7" t="str">
        <f>VLOOKUP(A1639,'Data Analysis'!A1638:Q3973,4,FALSE)</f>
        <v>  Kris</v>
      </c>
      <c r="C1639" s="7">
        <f>VLOOKUP(A1639,'Data Analysis'!A1638:Q3973,5,FALSE)</f>
        <v>19.53</v>
      </c>
      <c r="D1639" s="7">
        <f>VLOOKUP(A1639,'Data Analysis'!A1638:Q3973,6,FALSE)</f>
        <v>11.68</v>
      </c>
      <c r="E1639" s="7" t="str">
        <f>VLOOKUP(A1639,'Data Analysis'!A1638:Q3973,7,FALSE)</f>
        <v>No</v>
      </c>
      <c r="F1639" s="7" t="str">
        <f>VLOOKUP(A1639,'Data Analysis'!A1638:Q3973,9,FALSE)</f>
        <v>No</v>
      </c>
      <c r="G1639" s="7" t="str">
        <f>VLOOKUP(A1639,'Data Analysis'!A1638:Q3973,8,FALSE)</f>
        <v>No</v>
      </c>
      <c r="H1639" s="7">
        <f>VLOOKUP(A1639,'Data Analysis'!A1638:Q3973,10,FALSE)</f>
        <v>0</v>
      </c>
      <c r="I1639" s="7" t="str">
        <f>VLOOKUP(A1639,'Data Analysis'!A1638:Q3973,17,FALSE)</f>
        <v>No</v>
      </c>
      <c r="J1639" s="7" t="str">
        <f>VLOOKUP(A1639,'Data Analysis'!A1638:Q3973,11,FALSE)</f>
        <v>Overweight</v>
      </c>
      <c r="K1639" s="7" t="str">
        <f>VLOOKUP(A1639,'Data Analysis'!A1638:Q3973,12,FALSE)</f>
        <v>Diabetes</v>
      </c>
      <c r="L1639" s="7" t="str">
        <f>VLOOKUP(A1639,'Data Analysis'!A1638:Q3973,13,FALSE)</f>
        <v>11-Oct-1974</v>
      </c>
      <c r="M1639" s="7">
        <f>VLOOKUP(A1639,'Data Analysis'!A1638:Q3973,14,FALSE)</f>
        <v>5979.99</v>
      </c>
      <c r="N1639" s="7" t="str">
        <f>VLOOKUP(A1639,'Data Analysis'!A1638:Q3973,16,FALSE)</f>
        <v>tier - 2</v>
      </c>
      <c r="O1639" s="7" t="str">
        <f>VLOOKUP(A1639,'Data Analysis'!A1638:Q3973,15,FALSE)</f>
        <v>tier - 3</v>
      </c>
      <c r="P1639" s="7">
        <f>VLOOKUP(A1639,'Data Analysis'!A1638:Q3973,2,FALSE)</f>
        <v>48</v>
      </c>
      <c r="Q1639" s="7">
        <f>VLOOKUP(A1640,'Data Analysis'!A1639:Q3974,2,FALSE)</f>
        <v>42</v>
      </c>
    </row>
    <row r="1640" ht="15.6" spans="1:17">
      <c r="A1640" s="9" t="s">
        <v>3278</v>
      </c>
      <c r="B1640" s="7" t="str">
        <f>VLOOKUP(A1640,'Data Analysis'!A1639:Q3974,4,FALSE)</f>
        <v>  Alden W</v>
      </c>
      <c r="C1640" s="7">
        <f>VLOOKUP(A1640,'Data Analysis'!A1639:Q3974,5,FALSE)</f>
        <v>34.1</v>
      </c>
      <c r="D1640" s="7">
        <f>VLOOKUP(A1640,'Data Analysis'!A1639:Q3974,6,FALSE)</f>
        <v>5.16</v>
      </c>
      <c r="E1640" s="7" t="str">
        <f>VLOOKUP(A1640,'Data Analysis'!A1639:Q3974,7,FALSE)</f>
        <v>No</v>
      </c>
      <c r="F1640" s="7" t="str">
        <f>VLOOKUP(A1640,'Data Analysis'!A1639:Q3974,9,FALSE)</f>
        <v>No</v>
      </c>
      <c r="G1640" s="7" t="str">
        <f>VLOOKUP(A1640,'Data Analysis'!A1639:Q3974,8,FALSE)</f>
        <v>No</v>
      </c>
      <c r="H1640" s="7">
        <f>VLOOKUP(A1640,'Data Analysis'!A1639:Q3974,10,FALSE)</f>
        <v>0</v>
      </c>
      <c r="I1640" s="7" t="str">
        <f>VLOOKUP(A1640,'Data Analysis'!A1639:Q3974,17,FALSE)</f>
        <v>No</v>
      </c>
      <c r="J1640" s="7" t="str">
        <f>VLOOKUP(A1640,'Data Analysis'!A1639:Q3974,11,FALSE)</f>
        <v>Overweight</v>
      </c>
      <c r="K1640" s="7" t="str">
        <f>VLOOKUP(A1640,'Data Analysis'!A1639:Q3974,12,FALSE)</f>
        <v>Normal</v>
      </c>
      <c r="L1640" s="7" t="str">
        <f>VLOOKUP(A1640,'Data Analysis'!A1639:Q3974,13,FALSE)</f>
        <v>10-Oct-1980</v>
      </c>
      <c r="M1640" s="7">
        <f>VLOOKUP(A1640,'Data Analysis'!A1639:Q3974,14,FALSE)</f>
        <v>5979.73</v>
      </c>
      <c r="N1640" s="7" t="str">
        <f>VLOOKUP(A1640,'Data Analysis'!A1639:Q3974,16,FALSE)</f>
        <v>tier - 2</v>
      </c>
      <c r="O1640" s="7" t="str">
        <f>VLOOKUP(A1640,'Data Analysis'!A1639:Q3974,15,FALSE)</f>
        <v>tier - 2</v>
      </c>
      <c r="P1640" s="7">
        <f>VLOOKUP(A1640,'Data Analysis'!A1639:Q3974,2,FALSE)</f>
        <v>42</v>
      </c>
      <c r="Q1640" s="7">
        <f>VLOOKUP(A1641,'Data Analysis'!A1640:Q3975,2,FALSE)</f>
        <v>52</v>
      </c>
    </row>
    <row r="1641" ht="15.6" spans="1:17">
      <c r="A1641" s="9" t="s">
        <v>3280</v>
      </c>
      <c r="B1641" s="7" t="str">
        <f>VLOOKUP(A1641,'Data Analysis'!A1640:Q3975,4,FALSE)</f>
        <v>  Suzanne M</v>
      </c>
      <c r="C1641" s="7">
        <f>VLOOKUP(A1641,'Data Analysis'!A1640:Q3975,5,FALSE)</f>
        <v>16.5</v>
      </c>
      <c r="D1641" s="7">
        <f>VLOOKUP(A1641,'Data Analysis'!A1640:Q3975,6,FALSE)</f>
        <v>6.9</v>
      </c>
      <c r="E1641" s="7" t="str">
        <f>VLOOKUP(A1641,'Data Analysis'!A1640:Q3975,7,FALSE)</f>
        <v>yes</v>
      </c>
      <c r="F1641" s="7" t="str">
        <f>VLOOKUP(A1641,'Data Analysis'!A1640:Q3975,9,FALSE)</f>
        <v>No</v>
      </c>
      <c r="G1641" s="7" t="str">
        <f>VLOOKUP(A1641,'Data Analysis'!A1640:Q3975,8,FALSE)</f>
        <v>No</v>
      </c>
      <c r="H1641" s="7">
        <f>VLOOKUP(A1641,'Data Analysis'!A1640:Q3975,10,FALSE)</f>
        <v>2</v>
      </c>
      <c r="I1641" s="7" t="str">
        <f>VLOOKUP(A1641,'Data Analysis'!A1640:Q3975,17,FALSE)</f>
        <v>No</v>
      </c>
      <c r="J1641" s="7" t="str">
        <f>VLOOKUP(A1641,'Data Analysis'!A1640:Q3975,11,FALSE)</f>
        <v>Normal Weight</v>
      </c>
      <c r="K1641" s="7" t="str">
        <f>VLOOKUP(A1641,'Data Analysis'!A1640:Q3975,12,FALSE)</f>
        <v>Diabetes</v>
      </c>
      <c r="L1641" s="7" t="str">
        <f>VLOOKUP(A1641,'Data Analysis'!A1640:Q3975,13,FALSE)</f>
        <v>25-Jun-1970</v>
      </c>
      <c r="M1641" s="7">
        <f>VLOOKUP(A1641,'Data Analysis'!A1640:Q3975,14,FALSE)</f>
        <v>5979.66</v>
      </c>
      <c r="N1641" s="7" t="str">
        <f>VLOOKUP(A1641,'Data Analysis'!A1640:Q3975,16,FALSE)</f>
        <v>tier - 2</v>
      </c>
      <c r="O1641" s="7" t="str">
        <f>VLOOKUP(A1641,'Data Analysis'!A1640:Q3975,15,FALSE)</f>
        <v>tier - 3</v>
      </c>
      <c r="P1641" s="7">
        <f>VLOOKUP(A1641,'Data Analysis'!A1640:Q3975,2,FALSE)</f>
        <v>52</v>
      </c>
      <c r="Q1641" s="7">
        <f>VLOOKUP(A1642,'Data Analysis'!A1641:Q3976,2,FALSE)</f>
        <v>38</v>
      </c>
    </row>
    <row r="1642" ht="15.6" spans="1:17">
      <c r="A1642" s="9" t="s">
        <v>3282</v>
      </c>
      <c r="B1642" s="7" t="str">
        <f>VLOOKUP(A1642,'Data Analysis'!A1641:Q3976,4,FALSE)</f>
        <v>  Heidi Z</v>
      </c>
      <c r="C1642" s="7">
        <f>VLOOKUP(A1642,'Data Analysis'!A1641:Q3976,5,FALSE)</f>
        <v>30.69</v>
      </c>
      <c r="D1642" s="7">
        <f>VLOOKUP(A1642,'Data Analysis'!A1641:Q3976,6,FALSE)</f>
        <v>4.83</v>
      </c>
      <c r="E1642" s="7" t="str">
        <f>VLOOKUP(A1642,'Data Analysis'!A1641:Q3976,7,FALSE)</f>
        <v>No</v>
      </c>
      <c r="F1642" s="7" t="str">
        <f>VLOOKUP(A1642,'Data Analysis'!A1641:Q3976,9,FALSE)</f>
        <v>No</v>
      </c>
      <c r="G1642" s="7" t="str">
        <f>VLOOKUP(A1642,'Data Analysis'!A1641:Q3976,8,FALSE)</f>
        <v>No</v>
      </c>
      <c r="H1642" s="7">
        <f>VLOOKUP(A1642,'Data Analysis'!A1641:Q3976,10,FALSE)</f>
        <v>1</v>
      </c>
      <c r="I1642" s="7" t="str">
        <f>VLOOKUP(A1642,'Data Analysis'!A1641:Q3976,17,FALSE)</f>
        <v>No</v>
      </c>
      <c r="J1642" s="7" t="str">
        <f>VLOOKUP(A1642,'Data Analysis'!A1641:Q3976,11,FALSE)</f>
        <v>Obesity</v>
      </c>
      <c r="K1642" s="7" t="str">
        <f>VLOOKUP(A1642,'Data Analysis'!A1641:Q3976,12,FALSE)</f>
        <v>Normal</v>
      </c>
      <c r="L1642" s="7" t="str">
        <f>VLOOKUP(A1642,'Data Analysis'!A1641:Q3976,13,FALSE)</f>
        <v>11-Nov-1984</v>
      </c>
      <c r="M1642" s="7">
        <f>VLOOKUP(A1642,'Data Analysis'!A1641:Q3976,14,FALSE)</f>
        <v>5976.83</v>
      </c>
      <c r="N1642" s="7" t="str">
        <f>VLOOKUP(A1642,'Data Analysis'!A1641:Q3976,16,FALSE)</f>
        <v>tier - 2</v>
      </c>
      <c r="O1642" s="7" t="str">
        <f>VLOOKUP(A1642,'Data Analysis'!A1641:Q3976,15,FALSE)</f>
        <v>tier - 2</v>
      </c>
      <c r="P1642" s="7">
        <f>VLOOKUP(A1642,'Data Analysis'!A1641:Q3976,2,FALSE)</f>
        <v>38</v>
      </c>
      <c r="Q1642" s="7">
        <f>VLOOKUP(A1643,'Data Analysis'!A1642:Q3977,2,FALSE)</f>
        <v>38</v>
      </c>
    </row>
    <row r="1643" ht="15.6" spans="1:17">
      <c r="A1643" s="9" t="s">
        <v>3284</v>
      </c>
      <c r="B1643" s="7" t="str">
        <f>VLOOKUP(A1643,'Data Analysis'!A1642:Q3977,4,FALSE)</f>
        <v>  Carolyn</v>
      </c>
      <c r="C1643" s="7">
        <f>VLOOKUP(A1643,'Data Analysis'!A1642:Q3977,5,FALSE)</f>
        <v>28.93</v>
      </c>
      <c r="D1643" s="7">
        <f>VLOOKUP(A1643,'Data Analysis'!A1642:Q3977,6,FALSE)</f>
        <v>4.87</v>
      </c>
      <c r="E1643" s="7" t="str">
        <f>VLOOKUP(A1643,'Data Analysis'!A1642:Q3977,7,FALSE)</f>
        <v>No</v>
      </c>
      <c r="F1643" s="7" t="str">
        <f>VLOOKUP(A1643,'Data Analysis'!A1642:Q3977,9,FALSE)</f>
        <v>No</v>
      </c>
      <c r="G1643" s="7" t="str">
        <f>VLOOKUP(A1643,'Data Analysis'!A1642:Q3977,8,FALSE)</f>
        <v>No</v>
      </c>
      <c r="H1643" s="7">
        <f>VLOOKUP(A1643,'Data Analysis'!A1642:Q3977,10,FALSE)</f>
        <v>1</v>
      </c>
      <c r="I1643" s="7" t="str">
        <f>VLOOKUP(A1643,'Data Analysis'!A1642:Q3977,17,FALSE)</f>
        <v>No</v>
      </c>
      <c r="J1643" s="7" t="str">
        <f>VLOOKUP(A1643,'Data Analysis'!A1642:Q3977,11,FALSE)</f>
        <v>Normal Weight</v>
      </c>
      <c r="K1643" s="7" t="str">
        <f>VLOOKUP(A1643,'Data Analysis'!A1642:Q3977,12,FALSE)</f>
        <v>Normal</v>
      </c>
      <c r="L1643" s="7" t="str">
        <f>VLOOKUP(A1643,'Data Analysis'!A1642:Q3977,13,FALSE)</f>
        <v>19-Sep-1984</v>
      </c>
      <c r="M1643" s="7">
        <f>VLOOKUP(A1643,'Data Analysis'!A1642:Q3977,14,FALSE)</f>
        <v>5974.38</v>
      </c>
      <c r="N1643" s="7" t="str">
        <f>VLOOKUP(A1643,'Data Analysis'!A1642:Q3977,16,FALSE)</f>
        <v>tier - 2</v>
      </c>
      <c r="O1643" s="7" t="str">
        <f>VLOOKUP(A1643,'Data Analysis'!A1642:Q3977,15,FALSE)</f>
        <v>tier - 3</v>
      </c>
      <c r="P1643" s="7">
        <f>VLOOKUP(A1643,'Data Analysis'!A1642:Q3977,2,FALSE)</f>
        <v>38</v>
      </c>
      <c r="Q1643" s="7">
        <f>VLOOKUP(A1644,'Data Analysis'!A1643:Q3978,2,FALSE)</f>
        <v>33</v>
      </c>
    </row>
    <row r="1644" ht="15.6" spans="1:17">
      <c r="A1644" s="9" t="s">
        <v>3286</v>
      </c>
      <c r="B1644" s="7" t="str">
        <f>VLOOKUP(A1644,'Data Analysis'!A1643:Q3978,4,FALSE)</f>
        <v>  Sabine</v>
      </c>
      <c r="C1644" s="7">
        <f>VLOOKUP(A1644,'Data Analysis'!A1643:Q3978,5,FALSE)</f>
        <v>38.9</v>
      </c>
      <c r="D1644" s="7">
        <f>VLOOKUP(A1644,'Data Analysis'!A1643:Q3978,6,FALSE)</f>
        <v>4.28</v>
      </c>
      <c r="E1644" s="7" t="str">
        <f>VLOOKUP(A1644,'Data Analysis'!A1643:Q3978,7,FALSE)</f>
        <v>No</v>
      </c>
      <c r="F1644" s="7" t="str">
        <f>VLOOKUP(A1644,'Data Analysis'!A1643:Q3978,9,FALSE)</f>
        <v>No</v>
      </c>
      <c r="G1644" s="7" t="str">
        <f>VLOOKUP(A1644,'Data Analysis'!A1643:Q3978,8,FALSE)</f>
        <v>No</v>
      </c>
      <c r="H1644" s="7">
        <f>VLOOKUP(A1644,'Data Analysis'!A1643:Q3978,10,FALSE)</f>
        <v>0</v>
      </c>
      <c r="I1644" s="7" t="str">
        <f>VLOOKUP(A1644,'Data Analysis'!A1643:Q3978,17,FALSE)</f>
        <v>No</v>
      </c>
      <c r="J1644" s="7" t="str">
        <f>VLOOKUP(A1644,'Data Analysis'!A1643:Q3978,11,FALSE)</f>
        <v>Overweight</v>
      </c>
      <c r="K1644" s="7" t="str">
        <f>VLOOKUP(A1644,'Data Analysis'!A1643:Q3978,12,FALSE)</f>
        <v>Normal</v>
      </c>
      <c r="L1644" s="7" t="str">
        <f>VLOOKUP(A1644,'Data Analysis'!A1643:Q3978,13,FALSE)</f>
        <v>22-Jul-1989</v>
      </c>
      <c r="M1644" s="7">
        <f>VLOOKUP(A1644,'Data Analysis'!A1643:Q3978,14,FALSE)</f>
        <v>5972.38</v>
      </c>
      <c r="N1644" s="7" t="str">
        <f>VLOOKUP(A1644,'Data Analysis'!A1643:Q3978,16,FALSE)</f>
        <v>tier - 2</v>
      </c>
      <c r="O1644" s="7" t="str">
        <f>VLOOKUP(A1644,'Data Analysis'!A1643:Q3978,15,FALSE)</f>
        <v>tier - 2</v>
      </c>
      <c r="P1644" s="7">
        <f>VLOOKUP(A1644,'Data Analysis'!A1643:Q3978,2,FALSE)</f>
        <v>33</v>
      </c>
      <c r="Q1644" s="7">
        <f>VLOOKUP(A1645,'Data Analysis'!A1644:Q3979,2,FALSE)</f>
        <v>42</v>
      </c>
    </row>
    <row r="1645" ht="15.6" spans="1:17">
      <c r="A1645" s="9" t="s">
        <v>3288</v>
      </c>
      <c r="B1645" s="7" t="str">
        <f>VLOOKUP(A1645,'Data Analysis'!A1644:Q3979,4,FALSE)</f>
        <v>  Bobby</v>
      </c>
      <c r="C1645" s="7">
        <f>VLOOKUP(A1645,'Data Analysis'!A1644:Q3979,5,FALSE)</f>
        <v>26.9</v>
      </c>
      <c r="D1645" s="7">
        <f>VLOOKUP(A1645,'Data Analysis'!A1644:Q3979,6,FALSE)</f>
        <v>4.07</v>
      </c>
      <c r="E1645" s="7" t="str">
        <f>VLOOKUP(A1645,'Data Analysis'!A1644:Q3979,7,FALSE)</f>
        <v>No</v>
      </c>
      <c r="F1645" s="7" t="str">
        <f>VLOOKUP(A1645,'Data Analysis'!A1644:Q3979,9,FALSE)</f>
        <v>No</v>
      </c>
      <c r="G1645" s="7" t="str">
        <f>VLOOKUP(A1645,'Data Analysis'!A1644:Q3979,8,FALSE)</f>
        <v>No</v>
      </c>
      <c r="H1645" s="7">
        <f>VLOOKUP(A1645,'Data Analysis'!A1644:Q3979,10,FALSE)</f>
        <v>0</v>
      </c>
      <c r="I1645" s="7" t="str">
        <f>VLOOKUP(A1645,'Data Analysis'!A1644:Q3979,17,FALSE)</f>
        <v>No</v>
      </c>
      <c r="J1645" s="7" t="str">
        <f>VLOOKUP(A1645,'Data Analysis'!A1644:Q3979,11,FALSE)</f>
        <v>Normal Weight</v>
      </c>
      <c r="K1645" s="7" t="str">
        <f>VLOOKUP(A1645,'Data Analysis'!A1644:Q3979,12,FALSE)</f>
        <v>Normal</v>
      </c>
      <c r="L1645" s="7" t="str">
        <f>VLOOKUP(A1645,'Data Analysis'!A1644:Q3979,13,FALSE)</f>
        <v>21-Jul-1980</v>
      </c>
      <c r="M1645" s="7">
        <f>VLOOKUP(A1645,'Data Analysis'!A1644:Q3979,14,FALSE)</f>
        <v>5969.72</v>
      </c>
      <c r="N1645" s="7" t="str">
        <f>VLOOKUP(A1645,'Data Analysis'!A1644:Q3979,16,FALSE)</f>
        <v>tier - 3</v>
      </c>
      <c r="O1645" s="7" t="str">
        <f>VLOOKUP(A1645,'Data Analysis'!A1644:Q3979,15,FALSE)</f>
        <v>tier - 3</v>
      </c>
      <c r="P1645" s="7">
        <f>VLOOKUP(A1645,'Data Analysis'!A1644:Q3979,2,FALSE)</f>
        <v>42</v>
      </c>
      <c r="Q1645" s="7">
        <f>VLOOKUP(A1646,'Data Analysis'!A1645:Q3980,2,FALSE)</f>
        <v>42</v>
      </c>
    </row>
    <row r="1646" ht="15.6" spans="1:17">
      <c r="A1646" s="9" t="s">
        <v>3290</v>
      </c>
      <c r="B1646" s="7" t="str">
        <f>VLOOKUP(A1646,'Data Analysis'!A1645:Q3980,4,FALSE)</f>
        <v>  Fan</v>
      </c>
      <c r="C1646" s="7">
        <f>VLOOKUP(A1646,'Data Analysis'!A1645:Q3980,5,FALSE)</f>
        <v>24.86</v>
      </c>
      <c r="D1646" s="7">
        <f>VLOOKUP(A1646,'Data Analysis'!A1645:Q3980,6,FALSE)</f>
        <v>6.23</v>
      </c>
      <c r="E1646" s="7" t="str">
        <f>VLOOKUP(A1646,'Data Analysis'!A1645:Q3980,7,FALSE)</f>
        <v>No</v>
      </c>
      <c r="F1646" s="7" t="str">
        <f>VLOOKUP(A1646,'Data Analysis'!A1645:Q3980,9,FALSE)</f>
        <v>No</v>
      </c>
      <c r="G1646" s="7" t="str">
        <f>VLOOKUP(A1646,'Data Analysis'!A1645:Q3980,8,FALSE)</f>
        <v>No</v>
      </c>
      <c r="H1646" s="7">
        <f>VLOOKUP(A1646,'Data Analysis'!A1645:Q3980,10,FALSE)</f>
        <v>0</v>
      </c>
      <c r="I1646" s="7" t="str">
        <f>VLOOKUP(A1646,'Data Analysis'!A1645:Q3980,17,FALSE)</f>
        <v>No</v>
      </c>
      <c r="J1646" s="7" t="str">
        <f>VLOOKUP(A1646,'Data Analysis'!A1645:Q3980,11,FALSE)</f>
        <v>Overweight</v>
      </c>
      <c r="K1646" s="7" t="str">
        <f>VLOOKUP(A1646,'Data Analysis'!A1645:Q3980,12,FALSE)</f>
        <v>Prediabetes</v>
      </c>
      <c r="L1646" s="7" t="str">
        <f>VLOOKUP(A1646,'Data Analysis'!A1645:Q3980,13,FALSE)</f>
        <v>5-Aug-1980</v>
      </c>
      <c r="M1646" s="7">
        <f>VLOOKUP(A1646,'Data Analysis'!A1645:Q3980,14,FALSE)</f>
        <v>5966.89</v>
      </c>
      <c r="N1646" s="7" t="str">
        <f>VLOOKUP(A1646,'Data Analysis'!A1645:Q3980,16,FALSE)</f>
        <v>tier - 2</v>
      </c>
      <c r="O1646" s="7" t="str">
        <f>VLOOKUP(A1646,'Data Analysis'!A1645:Q3980,15,FALSE)</f>
        <v>tier - 3</v>
      </c>
      <c r="P1646" s="7">
        <f>VLOOKUP(A1646,'Data Analysis'!A1645:Q3980,2,FALSE)</f>
        <v>42</v>
      </c>
      <c r="Q1646" s="7">
        <f>VLOOKUP(A1647,'Data Analysis'!A1646:Q3981,2,FALSE)</f>
        <v>18</v>
      </c>
    </row>
    <row r="1647" ht="15.6" spans="1:17">
      <c r="A1647" s="9" t="s">
        <v>3292</v>
      </c>
      <c r="B1647" s="7" t="str">
        <f>VLOOKUP(A1647,'Data Analysis'!A1646:Q3981,4,FALSE)</f>
        <v>  Rachel M</v>
      </c>
      <c r="C1647" s="7">
        <f>VLOOKUP(A1647,'Data Analysis'!A1646:Q3981,5,FALSE)</f>
        <v>39.14</v>
      </c>
      <c r="D1647" s="7">
        <f>VLOOKUP(A1647,'Data Analysis'!A1646:Q3981,6,FALSE)</f>
        <v>6.24</v>
      </c>
      <c r="E1647" s="7" t="str">
        <f>VLOOKUP(A1647,'Data Analysis'!A1646:Q3981,7,FALSE)</f>
        <v>No</v>
      </c>
      <c r="F1647" s="7" t="str">
        <f>VLOOKUP(A1647,'Data Analysis'!A1646:Q3981,9,FALSE)</f>
        <v>yes</v>
      </c>
      <c r="G1647" s="7" t="str">
        <f>VLOOKUP(A1647,'Data Analysis'!A1646:Q3981,8,FALSE)</f>
        <v>No</v>
      </c>
      <c r="H1647" s="7">
        <f>VLOOKUP(A1647,'Data Analysis'!A1646:Q3981,10,FALSE)</f>
        <v>1</v>
      </c>
      <c r="I1647" s="7" t="str">
        <f>VLOOKUP(A1647,'Data Analysis'!A1646:Q3981,17,FALSE)</f>
        <v>No</v>
      </c>
      <c r="J1647" s="7" t="str">
        <f>VLOOKUP(A1647,'Data Analysis'!A1646:Q3981,11,FALSE)</f>
        <v>Obesity</v>
      </c>
      <c r="K1647" s="7" t="str">
        <f>VLOOKUP(A1647,'Data Analysis'!A1646:Q3981,12,FALSE)</f>
        <v>Prediabetes</v>
      </c>
      <c r="L1647" s="7" t="str">
        <f>VLOOKUP(A1647,'Data Analysis'!A1646:Q3981,13,FALSE)</f>
        <v>15-Jul-2004</v>
      </c>
      <c r="M1647" s="7">
        <f>VLOOKUP(A1647,'Data Analysis'!A1646:Q3981,14,FALSE)</f>
        <v>5960.91</v>
      </c>
      <c r="N1647" s="7" t="str">
        <f>VLOOKUP(A1647,'Data Analysis'!A1646:Q3981,16,FALSE)</f>
        <v>tier - 2</v>
      </c>
      <c r="O1647" s="7" t="str">
        <f>VLOOKUP(A1647,'Data Analysis'!A1646:Q3981,15,FALSE)</f>
        <v>tier - 1</v>
      </c>
      <c r="P1647" s="7">
        <f>VLOOKUP(A1647,'Data Analysis'!A1646:Q3981,2,FALSE)</f>
        <v>18</v>
      </c>
      <c r="Q1647" s="7">
        <f>VLOOKUP(A1648,'Data Analysis'!A1647:Q3982,2,FALSE)</f>
        <v>19</v>
      </c>
    </row>
    <row r="1648" ht="15.6" spans="1:17">
      <c r="A1648" s="9" t="s">
        <v>3294</v>
      </c>
      <c r="B1648" s="7" t="str">
        <f>VLOOKUP(A1648,'Data Analysis'!A1647:Q3982,4,FALSE)</f>
        <v>  Greg</v>
      </c>
      <c r="C1648" s="7">
        <f>VLOOKUP(A1648,'Data Analysis'!A1647:Q3982,5,FALSE)</f>
        <v>39.8</v>
      </c>
      <c r="D1648" s="7">
        <f>VLOOKUP(A1648,'Data Analysis'!A1647:Q3982,6,FALSE)</f>
        <v>6.17</v>
      </c>
      <c r="E1648" s="7" t="str">
        <f>VLOOKUP(A1648,'Data Analysis'!A1647:Q3982,7,FALSE)</f>
        <v>No</v>
      </c>
      <c r="F1648" s="7" t="str">
        <f>VLOOKUP(A1648,'Data Analysis'!A1647:Q3982,9,FALSE)</f>
        <v>No</v>
      </c>
      <c r="G1648" s="7" t="str">
        <f>VLOOKUP(A1648,'Data Analysis'!A1647:Q3982,8,FALSE)</f>
        <v>Yes</v>
      </c>
      <c r="H1648" s="7">
        <f>VLOOKUP(A1648,'Data Analysis'!A1647:Q3982,10,FALSE)</f>
        <v>1</v>
      </c>
      <c r="I1648" s="7" t="str">
        <f>VLOOKUP(A1648,'Data Analysis'!A1647:Q3982,17,FALSE)</f>
        <v>No</v>
      </c>
      <c r="J1648" s="7" t="str">
        <f>VLOOKUP(A1648,'Data Analysis'!A1647:Q3982,11,FALSE)</f>
        <v>Obesity</v>
      </c>
      <c r="K1648" s="7" t="str">
        <f>VLOOKUP(A1648,'Data Analysis'!A1647:Q3982,12,FALSE)</f>
        <v>Prediabetes</v>
      </c>
      <c r="L1648" s="7" t="str">
        <f>VLOOKUP(A1648,'Data Analysis'!A1647:Q3982,13,FALSE)</f>
        <v>13-Aug-2003</v>
      </c>
      <c r="M1648" s="7">
        <f>VLOOKUP(A1648,'Data Analysis'!A1647:Q3982,14,FALSE)</f>
        <v>5957.35</v>
      </c>
      <c r="N1648" s="7" t="str">
        <f>VLOOKUP(A1648,'Data Analysis'!A1647:Q3982,16,FALSE)</f>
        <v>tier - 2</v>
      </c>
      <c r="O1648" s="7" t="str">
        <f>VLOOKUP(A1648,'Data Analysis'!A1647:Q3982,15,FALSE)</f>
        <v>tier - 2</v>
      </c>
      <c r="P1648" s="7">
        <f>VLOOKUP(A1648,'Data Analysis'!A1647:Q3982,2,FALSE)</f>
        <v>19</v>
      </c>
      <c r="Q1648" s="7">
        <f>VLOOKUP(A1649,'Data Analysis'!A1648:Q3983,2,FALSE)</f>
        <v>35</v>
      </c>
    </row>
    <row r="1649" ht="15.6" spans="1:17">
      <c r="A1649" s="9" t="s">
        <v>3296</v>
      </c>
      <c r="B1649" s="7" t="str">
        <f>VLOOKUP(A1649,'Data Analysis'!A1648:Q3983,4,FALSE)</f>
        <v>  Dan</v>
      </c>
      <c r="C1649" s="7">
        <f>VLOOKUP(A1649,'Data Analysis'!A1648:Q3983,5,FALSE)</f>
        <v>34.32</v>
      </c>
      <c r="D1649" s="7">
        <f>VLOOKUP(A1649,'Data Analysis'!A1648:Q3983,6,FALSE)</f>
        <v>5.16</v>
      </c>
      <c r="E1649" s="7" t="str">
        <f>VLOOKUP(A1649,'Data Analysis'!A1648:Q3983,7,FALSE)</f>
        <v>No</v>
      </c>
      <c r="F1649" s="7" t="str">
        <f>VLOOKUP(A1649,'Data Analysis'!A1648:Q3983,9,FALSE)</f>
        <v>No</v>
      </c>
      <c r="G1649" s="7" t="str">
        <f>VLOOKUP(A1649,'Data Analysis'!A1648:Q3983,8,FALSE)</f>
        <v>No</v>
      </c>
      <c r="H1649" s="7">
        <f>VLOOKUP(A1649,'Data Analysis'!A1648:Q3983,10,FALSE)</f>
        <v>1</v>
      </c>
      <c r="I1649" s="7" t="str">
        <f>VLOOKUP(A1649,'Data Analysis'!A1648:Q3983,17,FALSE)</f>
        <v>No</v>
      </c>
      <c r="J1649" s="7" t="str">
        <f>VLOOKUP(A1649,'Data Analysis'!A1648:Q3983,11,FALSE)</f>
        <v>Obesity</v>
      </c>
      <c r="K1649" s="7" t="str">
        <f>VLOOKUP(A1649,'Data Analysis'!A1648:Q3983,12,FALSE)</f>
        <v>Normal</v>
      </c>
      <c r="L1649" s="7" t="str">
        <f>VLOOKUP(A1649,'Data Analysis'!A1648:Q3983,13,FALSE)</f>
        <v>14-Jul-1987</v>
      </c>
      <c r="M1649" s="7">
        <f>VLOOKUP(A1649,'Data Analysis'!A1648:Q3983,14,FALSE)</f>
        <v>5934.38</v>
      </c>
      <c r="N1649" s="7" t="str">
        <f>VLOOKUP(A1649,'Data Analysis'!A1648:Q3983,16,FALSE)</f>
        <v>tier - 3</v>
      </c>
      <c r="O1649" s="7" t="str">
        <f>VLOOKUP(A1649,'Data Analysis'!A1648:Q3983,15,FALSE)</f>
        <v>tier - 2</v>
      </c>
      <c r="P1649" s="7">
        <f>VLOOKUP(A1649,'Data Analysis'!A1648:Q3983,2,FALSE)</f>
        <v>35</v>
      </c>
      <c r="Q1649" s="7">
        <f>VLOOKUP(A1650,'Data Analysis'!A1649:Q3984,2,FALSE)</f>
        <v>28</v>
      </c>
    </row>
    <row r="1650" ht="15.6" spans="1:17">
      <c r="A1650" s="9" t="s">
        <v>3298</v>
      </c>
      <c r="B1650" s="7" t="str">
        <f>VLOOKUP(A1650,'Data Analysis'!A1649:Q3984,4,FALSE)</f>
        <v>  Jennifer A</v>
      </c>
      <c r="C1650" s="7">
        <f>VLOOKUP(A1650,'Data Analysis'!A1649:Q3984,5,FALSE)</f>
        <v>32.51</v>
      </c>
      <c r="D1650" s="7">
        <f>VLOOKUP(A1650,'Data Analysis'!A1649:Q3984,6,FALSE)</f>
        <v>4.3</v>
      </c>
      <c r="E1650" s="7" t="str">
        <f>VLOOKUP(A1650,'Data Analysis'!A1649:Q3984,7,FALSE)</f>
        <v>No</v>
      </c>
      <c r="F1650" s="7" t="str">
        <f>VLOOKUP(A1650,'Data Analysis'!A1649:Q3984,9,FALSE)</f>
        <v>No</v>
      </c>
      <c r="G1650" s="7" t="str">
        <f>VLOOKUP(A1650,'Data Analysis'!A1649:Q3984,8,FALSE)</f>
        <v>No</v>
      </c>
      <c r="H1650" s="7">
        <f>VLOOKUP(A1650,'Data Analysis'!A1649:Q3984,10,FALSE)</f>
        <v>0</v>
      </c>
      <c r="I1650" s="7" t="str">
        <f>VLOOKUP(A1650,'Data Analysis'!A1649:Q3984,17,FALSE)</f>
        <v>No</v>
      </c>
      <c r="J1650" s="7" t="str">
        <f>VLOOKUP(A1650,'Data Analysis'!A1649:Q3984,11,FALSE)</f>
        <v>Obesity</v>
      </c>
      <c r="K1650" s="7" t="str">
        <f>VLOOKUP(A1650,'Data Analysis'!A1649:Q3984,12,FALSE)</f>
        <v>Normal</v>
      </c>
      <c r="L1650" s="7" t="str">
        <f>VLOOKUP(A1650,'Data Analysis'!A1649:Q3984,13,FALSE)</f>
        <v>30-Jul-1994</v>
      </c>
      <c r="M1650" s="7">
        <f>VLOOKUP(A1650,'Data Analysis'!A1649:Q3984,14,FALSE)</f>
        <v>5927.65</v>
      </c>
      <c r="N1650" s="7" t="str">
        <f>VLOOKUP(A1650,'Data Analysis'!A1649:Q3984,16,FALSE)</f>
        <v>tier - 2</v>
      </c>
      <c r="O1650" s="7" t="str">
        <f>VLOOKUP(A1650,'Data Analysis'!A1649:Q3984,15,FALSE)</f>
        <v>tier - 1</v>
      </c>
      <c r="P1650" s="7">
        <f>VLOOKUP(A1650,'Data Analysis'!A1649:Q3984,2,FALSE)</f>
        <v>28</v>
      </c>
      <c r="Q1650" s="7">
        <f>VLOOKUP(A1651,'Data Analysis'!A1650:Q3985,2,FALSE)</f>
        <v>29</v>
      </c>
    </row>
    <row r="1651" ht="15.6" spans="1:17">
      <c r="A1651" s="9" t="s">
        <v>3300</v>
      </c>
      <c r="B1651" s="7" t="str">
        <f>VLOOKUP(A1651,'Data Analysis'!A1650:Q3985,4,FALSE)</f>
        <v>  Jessica</v>
      </c>
      <c r="C1651" s="7">
        <f>VLOOKUP(A1651,'Data Analysis'!A1650:Q3985,5,FALSE)</f>
        <v>30.71</v>
      </c>
      <c r="D1651" s="7">
        <f>VLOOKUP(A1651,'Data Analysis'!A1650:Q3985,6,FALSE)</f>
        <v>6.14</v>
      </c>
      <c r="E1651" s="7" t="str">
        <f>VLOOKUP(A1651,'Data Analysis'!A1650:Q3985,7,FALSE)</f>
        <v>No</v>
      </c>
      <c r="F1651" s="7" t="str">
        <f>VLOOKUP(A1651,'Data Analysis'!A1650:Q3985,9,FALSE)</f>
        <v>No</v>
      </c>
      <c r="G1651" s="7" t="str">
        <f>VLOOKUP(A1651,'Data Analysis'!A1650:Q3985,8,FALSE)</f>
        <v>Yes</v>
      </c>
      <c r="H1651" s="7">
        <f>VLOOKUP(A1651,'Data Analysis'!A1650:Q3985,10,FALSE)</f>
        <v>1</v>
      </c>
      <c r="I1651" s="7" t="str">
        <f>VLOOKUP(A1651,'Data Analysis'!A1650:Q3985,17,FALSE)</f>
        <v>No</v>
      </c>
      <c r="J1651" s="7" t="str">
        <f>VLOOKUP(A1651,'Data Analysis'!A1650:Q3985,11,FALSE)</f>
        <v>Overweight</v>
      </c>
      <c r="K1651" s="7" t="str">
        <f>VLOOKUP(A1651,'Data Analysis'!A1650:Q3985,12,FALSE)</f>
        <v>Prediabetes</v>
      </c>
      <c r="L1651" s="7" t="str">
        <f>VLOOKUP(A1651,'Data Analysis'!A1650:Q3985,13,FALSE)</f>
        <v>13-Aug-1993</v>
      </c>
      <c r="M1651" s="7">
        <f>VLOOKUP(A1651,'Data Analysis'!A1650:Q3985,14,FALSE)</f>
        <v>5926.93</v>
      </c>
      <c r="N1651" s="7" t="str">
        <f>VLOOKUP(A1651,'Data Analysis'!A1650:Q3985,16,FALSE)</f>
        <v>tier - 2</v>
      </c>
      <c r="O1651" s="7" t="str">
        <f>VLOOKUP(A1651,'Data Analysis'!A1650:Q3985,15,FALSE)</f>
        <v>tier - 2</v>
      </c>
      <c r="P1651" s="7">
        <f>VLOOKUP(A1651,'Data Analysis'!A1650:Q3985,2,FALSE)</f>
        <v>29</v>
      </c>
      <c r="Q1651" s="7">
        <f>VLOOKUP(A1652,'Data Analysis'!A1651:Q3986,2,FALSE)</f>
        <v>35</v>
      </c>
    </row>
    <row r="1652" ht="15.6" spans="1:17">
      <c r="A1652" s="9" t="s">
        <v>3302</v>
      </c>
      <c r="B1652" s="7" t="str">
        <f>VLOOKUP(A1652,'Data Analysis'!A1651:Q3986,4,FALSE)</f>
        <v>  Chaiwat</v>
      </c>
      <c r="C1652" s="7">
        <f>VLOOKUP(A1652,'Data Analysis'!A1651:Q3986,5,FALSE)</f>
        <v>28.9</v>
      </c>
      <c r="D1652" s="7">
        <f>VLOOKUP(A1652,'Data Analysis'!A1651:Q3986,6,FALSE)</f>
        <v>5.36</v>
      </c>
      <c r="E1652" s="7" t="str">
        <f>VLOOKUP(A1652,'Data Analysis'!A1651:Q3986,7,FALSE)</f>
        <v>No</v>
      </c>
      <c r="F1652" s="7" t="str">
        <f>VLOOKUP(A1652,'Data Analysis'!A1651:Q3986,9,FALSE)</f>
        <v>No</v>
      </c>
      <c r="G1652" s="7" t="str">
        <f>VLOOKUP(A1652,'Data Analysis'!A1651:Q3986,8,FALSE)</f>
        <v>No</v>
      </c>
      <c r="H1652" s="7">
        <f>VLOOKUP(A1652,'Data Analysis'!A1651:Q3986,10,FALSE)</f>
        <v>1</v>
      </c>
      <c r="I1652" s="7" t="str">
        <f>VLOOKUP(A1652,'Data Analysis'!A1651:Q3986,17,FALSE)</f>
        <v>No</v>
      </c>
      <c r="J1652" s="7" t="str">
        <f>VLOOKUP(A1652,'Data Analysis'!A1651:Q3986,11,FALSE)</f>
        <v>Obesity</v>
      </c>
      <c r="K1652" s="7" t="str">
        <f>VLOOKUP(A1652,'Data Analysis'!A1651:Q3986,12,FALSE)</f>
        <v>Normal</v>
      </c>
      <c r="L1652" s="7" t="str">
        <f>VLOOKUP(A1652,'Data Analysis'!A1651:Q3986,13,FALSE)</f>
        <v>29-Jul-1987</v>
      </c>
      <c r="M1652" s="7">
        <f>VLOOKUP(A1652,'Data Analysis'!A1651:Q3986,14,FALSE)</f>
        <v>5926.85</v>
      </c>
      <c r="N1652" s="7" t="str">
        <f>VLOOKUP(A1652,'Data Analysis'!A1651:Q3986,16,FALSE)</f>
        <v>tier - 3</v>
      </c>
      <c r="O1652" s="7" t="str">
        <f>VLOOKUP(A1652,'Data Analysis'!A1651:Q3986,15,FALSE)</f>
        <v>tier - 3</v>
      </c>
      <c r="P1652" s="7">
        <f>VLOOKUP(A1652,'Data Analysis'!A1651:Q3986,2,FALSE)</f>
        <v>35</v>
      </c>
      <c r="Q1652" s="7">
        <f>VLOOKUP(A1653,'Data Analysis'!A1652:Q3987,2,FALSE)</f>
        <v>40</v>
      </c>
    </row>
    <row r="1653" ht="15.6" spans="1:17">
      <c r="A1653" s="9" t="s">
        <v>3304</v>
      </c>
      <c r="B1653" s="7" t="str">
        <f>VLOOKUP(A1653,'Data Analysis'!A1652:Q3987,4,FALSE)</f>
        <v>  Kerri</v>
      </c>
      <c r="C1653" s="7">
        <f>VLOOKUP(A1653,'Data Analysis'!A1652:Q3987,5,FALSE)</f>
        <v>36.19</v>
      </c>
      <c r="D1653" s="7">
        <f>VLOOKUP(A1653,'Data Analysis'!A1652:Q3987,6,FALSE)</f>
        <v>4.3</v>
      </c>
      <c r="E1653" s="7" t="str">
        <f>VLOOKUP(A1653,'Data Analysis'!A1652:Q3987,7,FALSE)</f>
        <v>No</v>
      </c>
      <c r="F1653" s="7" t="str">
        <f>VLOOKUP(A1653,'Data Analysis'!A1652:Q3987,9,FALSE)</f>
        <v>No</v>
      </c>
      <c r="G1653" s="7" t="str">
        <f>VLOOKUP(A1653,'Data Analysis'!A1652:Q3987,8,FALSE)</f>
        <v>No</v>
      </c>
      <c r="H1653" s="7">
        <f>VLOOKUP(A1653,'Data Analysis'!A1652:Q3987,10,FALSE)</f>
        <v>0</v>
      </c>
      <c r="I1653" s="7" t="str">
        <f>VLOOKUP(A1653,'Data Analysis'!A1652:Q3987,17,FALSE)</f>
        <v>No</v>
      </c>
      <c r="J1653" s="7" t="str">
        <f>VLOOKUP(A1653,'Data Analysis'!A1652:Q3987,11,FALSE)</f>
        <v>Obesity</v>
      </c>
      <c r="K1653" s="7" t="str">
        <f>VLOOKUP(A1653,'Data Analysis'!A1652:Q3987,12,FALSE)</f>
        <v>Normal</v>
      </c>
      <c r="L1653" s="7" t="str">
        <f>VLOOKUP(A1653,'Data Analysis'!A1652:Q3987,13,FALSE)</f>
        <v>21-Dec-1982</v>
      </c>
      <c r="M1653" s="7">
        <f>VLOOKUP(A1653,'Data Analysis'!A1652:Q3987,14,FALSE)</f>
        <v>5920.1</v>
      </c>
      <c r="N1653" s="7" t="str">
        <f>VLOOKUP(A1653,'Data Analysis'!A1652:Q3987,16,FALSE)</f>
        <v>tier - 2</v>
      </c>
      <c r="O1653" s="7" t="str">
        <f>VLOOKUP(A1653,'Data Analysis'!A1652:Q3987,15,FALSE)</f>
        <v>tier - 1</v>
      </c>
      <c r="P1653" s="7">
        <f>VLOOKUP(A1653,'Data Analysis'!A1652:Q3987,2,FALSE)</f>
        <v>40</v>
      </c>
      <c r="Q1653" s="7">
        <f>VLOOKUP(A1654,'Data Analysis'!A1653:Q3988,2,FALSE)</f>
        <v>40</v>
      </c>
    </row>
    <row r="1654" ht="15.6" spans="1:17">
      <c r="A1654" s="9" t="s">
        <v>3306</v>
      </c>
      <c r="B1654" s="7" t="str">
        <f>VLOOKUP(A1654,'Data Analysis'!A1653:Q3988,4,FALSE)</f>
        <v>  Lisa</v>
      </c>
      <c r="C1654" s="7">
        <f>VLOOKUP(A1654,'Data Analysis'!A1653:Q3988,5,FALSE)</f>
        <v>29.6</v>
      </c>
      <c r="D1654" s="7">
        <f>VLOOKUP(A1654,'Data Analysis'!A1653:Q3988,6,FALSE)</f>
        <v>4.09</v>
      </c>
      <c r="E1654" s="7" t="str">
        <f>VLOOKUP(A1654,'Data Analysis'!A1653:Q3988,7,FALSE)</f>
        <v>No</v>
      </c>
      <c r="F1654" s="7" t="str">
        <f>VLOOKUP(A1654,'Data Analysis'!A1653:Q3988,9,FALSE)</f>
        <v>No</v>
      </c>
      <c r="G1654" s="7" t="str">
        <f>VLOOKUP(A1654,'Data Analysis'!A1653:Q3988,8,FALSE)</f>
        <v>No</v>
      </c>
      <c r="H1654" s="7">
        <f>VLOOKUP(A1654,'Data Analysis'!A1653:Q3988,10,FALSE)</f>
        <v>0</v>
      </c>
      <c r="I1654" s="7" t="str">
        <f>VLOOKUP(A1654,'Data Analysis'!A1653:Q3988,17,FALSE)</f>
        <v>No</v>
      </c>
      <c r="J1654" s="7" t="str">
        <f>VLOOKUP(A1654,'Data Analysis'!A1653:Q3988,11,FALSE)</f>
        <v>Normal Weight</v>
      </c>
      <c r="K1654" s="7" t="str">
        <f>VLOOKUP(A1654,'Data Analysis'!A1653:Q3988,12,FALSE)</f>
        <v>Normal</v>
      </c>
      <c r="L1654" s="7" t="str">
        <f>VLOOKUP(A1654,'Data Analysis'!A1653:Q3988,13,FALSE)</f>
        <v>8-Jul-1982</v>
      </c>
      <c r="M1654" s="7">
        <f>VLOOKUP(A1654,'Data Analysis'!A1653:Q3988,14,FALSE)</f>
        <v>5910.94</v>
      </c>
      <c r="N1654" s="7" t="str">
        <f>VLOOKUP(A1654,'Data Analysis'!A1653:Q3988,16,FALSE)</f>
        <v>tier - 2</v>
      </c>
      <c r="O1654" s="7" t="str">
        <f>VLOOKUP(A1654,'Data Analysis'!A1653:Q3988,15,FALSE)</f>
        <v>tier - 1</v>
      </c>
      <c r="P1654" s="7">
        <f>VLOOKUP(A1654,'Data Analysis'!A1653:Q3988,2,FALSE)</f>
        <v>40</v>
      </c>
      <c r="Q1654" s="7">
        <f>VLOOKUP(A1655,'Data Analysis'!A1654:Q3989,2,FALSE)</f>
        <v>29</v>
      </c>
    </row>
    <row r="1655" ht="15.6" spans="1:17">
      <c r="A1655" s="9" t="s">
        <v>3308</v>
      </c>
      <c r="B1655" s="7" t="str">
        <f>VLOOKUP(A1655,'Data Analysis'!A1654:Q3989,4,FALSE)</f>
        <v>  Nicholas G</v>
      </c>
      <c r="C1655" s="7">
        <f>VLOOKUP(A1655,'Data Analysis'!A1654:Q3989,5,FALSE)</f>
        <v>30.95</v>
      </c>
      <c r="D1655" s="7">
        <f>VLOOKUP(A1655,'Data Analysis'!A1654:Q3989,6,FALSE)</f>
        <v>6.27</v>
      </c>
      <c r="E1655" s="7" t="str">
        <f>VLOOKUP(A1655,'Data Analysis'!A1654:Q3989,7,FALSE)</f>
        <v>No</v>
      </c>
      <c r="F1655" s="7" t="str">
        <f>VLOOKUP(A1655,'Data Analysis'!A1654:Q3989,9,FALSE)</f>
        <v>No</v>
      </c>
      <c r="G1655" s="7" t="str">
        <f>VLOOKUP(A1655,'Data Analysis'!A1654:Q3989,8,FALSE)</f>
        <v>Yes</v>
      </c>
      <c r="H1655" s="7">
        <f>VLOOKUP(A1655,'Data Analysis'!A1654:Q3989,10,FALSE)</f>
        <v>1</v>
      </c>
      <c r="I1655" s="7" t="str">
        <f>VLOOKUP(A1655,'Data Analysis'!A1654:Q3989,17,FALSE)</f>
        <v>No</v>
      </c>
      <c r="J1655" s="7" t="str">
        <f>VLOOKUP(A1655,'Data Analysis'!A1654:Q3989,11,FALSE)</f>
        <v>Obesity</v>
      </c>
      <c r="K1655" s="7" t="str">
        <f>VLOOKUP(A1655,'Data Analysis'!A1654:Q3989,12,FALSE)</f>
        <v>Prediabetes</v>
      </c>
      <c r="L1655" s="7" t="str">
        <f>VLOOKUP(A1655,'Data Analysis'!A1654:Q3989,13,FALSE)</f>
        <v>19-Oct-1993</v>
      </c>
      <c r="M1655" s="7">
        <f>VLOOKUP(A1655,'Data Analysis'!A1654:Q3989,14,FALSE)</f>
        <v>5877.02</v>
      </c>
      <c r="N1655" s="7" t="str">
        <f>VLOOKUP(A1655,'Data Analysis'!A1654:Q3989,16,FALSE)</f>
        <v>tier - 2</v>
      </c>
      <c r="O1655" s="7" t="str">
        <f>VLOOKUP(A1655,'Data Analysis'!A1654:Q3989,15,FALSE)</f>
        <v>tier - 2</v>
      </c>
      <c r="P1655" s="7">
        <f>VLOOKUP(A1655,'Data Analysis'!A1654:Q3989,2,FALSE)</f>
        <v>29</v>
      </c>
      <c r="Q1655" s="7">
        <f>VLOOKUP(A1656,'Data Analysis'!A1655:Q3990,2,FALSE)</f>
        <v>38</v>
      </c>
    </row>
    <row r="1656" ht="15.6" spans="1:17">
      <c r="A1656" s="9" t="s">
        <v>3310</v>
      </c>
      <c r="B1656" s="7" t="str">
        <f>VLOOKUP(A1656,'Data Analysis'!A1655:Q3990,4,FALSE)</f>
        <v>  Vasilis S</v>
      </c>
      <c r="C1656" s="7">
        <f>VLOOKUP(A1656,'Data Analysis'!A1655:Q3990,5,FALSE)</f>
        <v>19.95</v>
      </c>
      <c r="D1656" s="7">
        <f>VLOOKUP(A1656,'Data Analysis'!A1655:Q3990,6,FALSE)</f>
        <v>5.39</v>
      </c>
      <c r="E1656" s="7" t="str">
        <f>VLOOKUP(A1656,'Data Analysis'!A1655:Q3990,7,FALSE)</f>
        <v>No</v>
      </c>
      <c r="F1656" s="7" t="str">
        <f>VLOOKUP(A1656,'Data Analysis'!A1655:Q3990,9,FALSE)</f>
        <v>No</v>
      </c>
      <c r="G1656" s="7" t="str">
        <f>VLOOKUP(A1656,'Data Analysis'!A1655:Q3990,8,FALSE)</f>
        <v>No</v>
      </c>
      <c r="H1656" s="7">
        <f>VLOOKUP(A1656,'Data Analysis'!A1655:Q3990,10,FALSE)</f>
        <v>1</v>
      </c>
      <c r="I1656" s="7" t="str">
        <f>VLOOKUP(A1656,'Data Analysis'!A1655:Q3990,17,FALSE)</f>
        <v>No</v>
      </c>
      <c r="J1656" s="7" t="str">
        <f>VLOOKUP(A1656,'Data Analysis'!A1655:Q3990,11,FALSE)</f>
        <v>Obesity</v>
      </c>
      <c r="K1656" s="7" t="str">
        <f>VLOOKUP(A1656,'Data Analysis'!A1655:Q3990,12,FALSE)</f>
        <v>Normal</v>
      </c>
      <c r="L1656" s="7" t="str">
        <f>VLOOKUP(A1656,'Data Analysis'!A1655:Q3990,13,FALSE)</f>
        <v>22-Nov-1984</v>
      </c>
      <c r="M1656" s="7">
        <f>VLOOKUP(A1656,'Data Analysis'!A1655:Q3990,14,FALSE)</f>
        <v>5855.9</v>
      </c>
      <c r="N1656" s="7" t="str">
        <f>VLOOKUP(A1656,'Data Analysis'!A1655:Q3990,16,FALSE)</f>
        <v>tier - 2</v>
      </c>
      <c r="O1656" s="7" t="str">
        <f>VLOOKUP(A1656,'Data Analysis'!A1655:Q3990,15,FALSE)</f>
        <v>tier - 3</v>
      </c>
      <c r="P1656" s="7">
        <f>VLOOKUP(A1656,'Data Analysis'!A1655:Q3990,2,FALSE)</f>
        <v>38</v>
      </c>
      <c r="Q1656" s="7">
        <f>VLOOKUP(A1657,'Data Analysis'!A1656:Q3991,2,FALSE)</f>
        <v>37</v>
      </c>
    </row>
    <row r="1657" ht="15.6" spans="1:17">
      <c r="A1657" s="9" t="s">
        <v>3312</v>
      </c>
      <c r="B1657" s="7" t="str">
        <f>VLOOKUP(A1657,'Data Analysis'!A1656:Q3991,4,FALSE)</f>
        <v>  Michael P</v>
      </c>
      <c r="C1657" s="7">
        <f>VLOOKUP(A1657,'Data Analysis'!A1656:Q3991,5,FALSE)</f>
        <v>23.65</v>
      </c>
      <c r="D1657" s="7">
        <f>VLOOKUP(A1657,'Data Analysis'!A1656:Q3991,6,FALSE)</f>
        <v>5.75</v>
      </c>
      <c r="E1657" s="7" t="str">
        <f>VLOOKUP(A1657,'Data Analysis'!A1656:Q3991,7,FALSE)</f>
        <v>yes</v>
      </c>
      <c r="F1657" s="7" t="str">
        <f>VLOOKUP(A1657,'Data Analysis'!A1656:Q3991,9,FALSE)</f>
        <v>No</v>
      </c>
      <c r="G1657" s="7" t="str">
        <f>VLOOKUP(A1657,'Data Analysis'!A1656:Q3991,8,FALSE)</f>
        <v>No</v>
      </c>
      <c r="H1657" s="7">
        <f>VLOOKUP(A1657,'Data Analysis'!A1656:Q3991,10,FALSE)</f>
        <v>0</v>
      </c>
      <c r="I1657" s="7" t="str">
        <f>VLOOKUP(A1657,'Data Analysis'!A1656:Q3991,17,FALSE)</f>
        <v>No</v>
      </c>
      <c r="J1657" s="7" t="str">
        <f>VLOOKUP(A1657,'Data Analysis'!A1656:Q3991,11,FALSE)</f>
        <v>Overweight</v>
      </c>
      <c r="K1657" s="7" t="str">
        <f>VLOOKUP(A1657,'Data Analysis'!A1656:Q3991,12,FALSE)</f>
        <v>Prediabetes</v>
      </c>
      <c r="L1657" s="7" t="str">
        <f>VLOOKUP(A1657,'Data Analysis'!A1656:Q3991,13,FALSE)</f>
        <v>18-Jun-1985</v>
      </c>
      <c r="M1657" s="7">
        <f>VLOOKUP(A1657,'Data Analysis'!A1656:Q3991,14,FALSE)</f>
        <v>5847.24</v>
      </c>
      <c r="N1657" s="7" t="str">
        <f>VLOOKUP(A1657,'Data Analysis'!A1656:Q3991,16,FALSE)</f>
        <v>tier - 2</v>
      </c>
      <c r="O1657" s="7" t="str">
        <f>VLOOKUP(A1657,'Data Analysis'!A1656:Q3991,15,FALSE)</f>
        <v>tier - 1</v>
      </c>
      <c r="P1657" s="7">
        <f>VLOOKUP(A1657,'Data Analysis'!A1656:Q3991,2,FALSE)</f>
        <v>37</v>
      </c>
      <c r="Q1657" s="7">
        <f>VLOOKUP(A1658,'Data Analysis'!A1657:Q3992,2,FALSE)</f>
        <v>35</v>
      </c>
    </row>
    <row r="1658" ht="15.6" spans="1:17">
      <c r="A1658" s="9" t="s">
        <v>3314</v>
      </c>
      <c r="B1658" s="7" t="str">
        <f>VLOOKUP(A1658,'Data Analysis'!A1657:Q3992,4,FALSE)</f>
        <v>  Colleen C</v>
      </c>
      <c r="C1658" s="7">
        <f>VLOOKUP(A1658,'Data Analysis'!A1657:Q3992,5,FALSE)</f>
        <v>43.34</v>
      </c>
      <c r="D1658" s="7">
        <f>VLOOKUP(A1658,'Data Analysis'!A1657:Q3992,6,FALSE)</f>
        <v>4.91</v>
      </c>
      <c r="E1658" s="7" t="str">
        <f>VLOOKUP(A1658,'Data Analysis'!A1657:Q3992,7,FALSE)</f>
        <v>No</v>
      </c>
      <c r="F1658" s="7" t="str">
        <f>VLOOKUP(A1658,'Data Analysis'!A1657:Q3992,9,FALSE)</f>
        <v>No</v>
      </c>
      <c r="G1658" s="7" t="str">
        <f>VLOOKUP(A1658,'Data Analysis'!A1657:Q3992,8,FALSE)</f>
        <v>No</v>
      </c>
      <c r="H1658" s="7">
        <f>VLOOKUP(A1658,'Data Analysis'!A1657:Q3992,10,FALSE)</f>
        <v>1</v>
      </c>
      <c r="I1658" s="7" t="str">
        <f>VLOOKUP(A1658,'Data Analysis'!A1657:Q3992,17,FALSE)</f>
        <v>No</v>
      </c>
      <c r="J1658" s="7" t="str">
        <f>VLOOKUP(A1658,'Data Analysis'!A1657:Q3992,11,FALSE)</f>
        <v>Normal Weight</v>
      </c>
      <c r="K1658" s="7" t="str">
        <f>VLOOKUP(A1658,'Data Analysis'!A1657:Q3992,12,FALSE)</f>
        <v>Normal</v>
      </c>
      <c r="L1658" s="7" t="str">
        <f>VLOOKUP(A1658,'Data Analysis'!A1657:Q3992,13,FALSE)</f>
        <v>30-Sep-1987</v>
      </c>
      <c r="M1658" s="7">
        <f>VLOOKUP(A1658,'Data Analysis'!A1657:Q3992,14,FALSE)</f>
        <v>5846.92</v>
      </c>
      <c r="N1658" s="7" t="str">
        <f>VLOOKUP(A1658,'Data Analysis'!A1657:Q3992,16,FALSE)</f>
        <v>tier - 2</v>
      </c>
      <c r="O1658" s="7" t="str">
        <f>VLOOKUP(A1658,'Data Analysis'!A1657:Q3992,15,FALSE)</f>
        <v>tier - 2</v>
      </c>
      <c r="P1658" s="7">
        <f>VLOOKUP(A1658,'Data Analysis'!A1657:Q3992,2,FALSE)</f>
        <v>35</v>
      </c>
      <c r="Q1658" s="7">
        <f>VLOOKUP(A1659,'Data Analysis'!A1658:Q3993,2,FALSE)</f>
        <v>27</v>
      </c>
    </row>
    <row r="1659" ht="15.6" spans="1:17">
      <c r="A1659" s="9" t="s">
        <v>3316</v>
      </c>
      <c r="B1659" s="7" t="str">
        <f>VLOOKUP(A1659,'Data Analysis'!A1658:Q3993,4,FALSE)</f>
        <v>  Annika</v>
      </c>
      <c r="C1659" s="7">
        <f>VLOOKUP(A1659,'Data Analysis'!A1658:Q3993,5,FALSE)</f>
        <v>31.98</v>
      </c>
      <c r="D1659" s="7">
        <f>VLOOKUP(A1659,'Data Analysis'!A1658:Q3993,6,FALSE)</f>
        <v>4.46</v>
      </c>
      <c r="E1659" s="7" t="str">
        <f>VLOOKUP(A1659,'Data Analysis'!A1658:Q3993,7,FALSE)</f>
        <v>yes</v>
      </c>
      <c r="F1659" s="7" t="str">
        <f>VLOOKUP(A1659,'Data Analysis'!A1658:Q3993,9,FALSE)</f>
        <v>No</v>
      </c>
      <c r="G1659" s="7" t="str">
        <f>VLOOKUP(A1659,'Data Analysis'!A1658:Q3993,8,FALSE)</f>
        <v>No</v>
      </c>
      <c r="H1659" s="7">
        <f>VLOOKUP(A1659,'Data Analysis'!A1658:Q3993,10,FALSE)</f>
        <v>1</v>
      </c>
      <c r="I1659" s="7" t="str">
        <f>VLOOKUP(A1659,'Data Analysis'!A1658:Q3993,17,FALSE)</f>
        <v>No</v>
      </c>
      <c r="J1659" s="7" t="str">
        <f>VLOOKUP(A1659,'Data Analysis'!A1658:Q3993,11,FALSE)</f>
        <v>Normal Weight</v>
      </c>
      <c r="K1659" s="7" t="str">
        <f>VLOOKUP(A1659,'Data Analysis'!A1658:Q3993,12,FALSE)</f>
        <v>Normal</v>
      </c>
      <c r="L1659" s="7" t="str">
        <f>VLOOKUP(A1659,'Data Analysis'!A1658:Q3993,13,FALSE)</f>
        <v>20-Aug-1995</v>
      </c>
      <c r="M1659" s="7">
        <f>VLOOKUP(A1659,'Data Analysis'!A1658:Q3993,14,FALSE)</f>
        <v>5843.99</v>
      </c>
      <c r="N1659" s="7" t="str">
        <f>VLOOKUP(A1659,'Data Analysis'!A1658:Q3993,16,FALSE)</f>
        <v>tier - 2</v>
      </c>
      <c r="O1659" s="7" t="str">
        <f>VLOOKUP(A1659,'Data Analysis'!A1658:Q3993,15,FALSE)</f>
        <v>tier - 2</v>
      </c>
      <c r="P1659" s="7">
        <f>VLOOKUP(A1659,'Data Analysis'!A1658:Q3993,2,FALSE)</f>
        <v>27</v>
      </c>
      <c r="Q1659" s="7">
        <f>VLOOKUP(A1660,'Data Analysis'!A1659:Q3994,2,FALSE)</f>
        <v>35</v>
      </c>
    </row>
    <row r="1660" ht="15.6" spans="1:17">
      <c r="A1660" s="9" t="s">
        <v>3318</v>
      </c>
      <c r="B1660" s="7" t="str">
        <f>VLOOKUP(A1660,'Data Analysis'!A1659:Q3994,4,FALSE)</f>
        <v>  Kelly</v>
      </c>
      <c r="C1660" s="7">
        <f>VLOOKUP(A1660,'Data Analysis'!A1659:Q3994,5,FALSE)</f>
        <v>35.86</v>
      </c>
      <c r="D1660" s="7">
        <f>VLOOKUP(A1660,'Data Analysis'!A1659:Q3994,6,FALSE)</f>
        <v>6.22</v>
      </c>
      <c r="E1660" s="7" t="str">
        <f>VLOOKUP(A1660,'Data Analysis'!A1659:Q3994,7,FALSE)</f>
        <v>No</v>
      </c>
      <c r="F1660" s="7" t="str">
        <f>VLOOKUP(A1660,'Data Analysis'!A1659:Q3994,9,FALSE)</f>
        <v>No</v>
      </c>
      <c r="G1660" s="7" t="str">
        <f>VLOOKUP(A1660,'Data Analysis'!A1659:Q3994,8,FALSE)</f>
        <v>No</v>
      </c>
      <c r="H1660" s="7">
        <f>VLOOKUP(A1660,'Data Analysis'!A1659:Q3994,10,FALSE)</f>
        <v>1</v>
      </c>
      <c r="I1660" s="7" t="str">
        <f>VLOOKUP(A1660,'Data Analysis'!A1659:Q3994,17,FALSE)</f>
        <v>No</v>
      </c>
      <c r="J1660" s="7" t="str">
        <f>VLOOKUP(A1660,'Data Analysis'!A1659:Q3994,11,FALSE)</f>
        <v>Obesity</v>
      </c>
      <c r="K1660" s="7" t="str">
        <f>VLOOKUP(A1660,'Data Analysis'!A1659:Q3994,12,FALSE)</f>
        <v>Prediabetes</v>
      </c>
      <c r="L1660" s="7" t="str">
        <f>VLOOKUP(A1660,'Data Analysis'!A1659:Q3994,13,FALSE)</f>
        <v>27-Jul-1987</v>
      </c>
      <c r="M1660" s="7">
        <f>VLOOKUP(A1660,'Data Analysis'!A1659:Q3994,14,FALSE)</f>
        <v>5836.52</v>
      </c>
      <c r="N1660" s="7" t="str">
        <f>VLOOKUP(A1660,'Data Analysis'!A1659:Q3994,16,FALSE)</f>
        <v>tier - 2</v>
      </c>
      <c r="O1660" s="7" t="str">
        <f>VLOOKUP(A1660,'Data Analysis'!A1659:Q3994,15,FALSE)</f>
        <v>tier - 3</v>
      </c>
      <c r="P1660" s="7">
        <f>VLOOKUP(A1660,'Data Analysis'!A1659:Q3994,2,FALSE)</f>
        <v>35</v>
      </c>
      <c r="Q1660" s="7">
        <f>VLOOKUP(A1661,'Data Analysis'!A1660:Q3995,2,FALSE)</f>
        <v>51</v>
      </c>
    </row>
    <row r="1661" ht="15.6" spans="1:17">
      <c r="A1661" s="9" t="s">
        <v>3320</v>
      </c>
      <c r="B1661" s="7" t="str">
        <f>VLOOKUP(A1661,'Data Analysis'!A1660:Q3995,4,FALSE)</f>
        <v>  Nicholas C</v>
      </c>
      <c r="C1661" s="7">
        <f>VLOOKUP(A1661,'Data Analysis'!A1660:Q3995,5,FALSE)</f>
        <v>15.2</v>
      </c>
      <c r="D1661" s="7">
        <f>VLOOKUP(A1661,'Data Analysis'!A1660:Q3995,6,FALSE)</f>
        <v>8.82</v>
      </c>
      <c r="E1661" s="7" t="str">
        <f>VLOOKUP(A1661,'Data Analysis'!A1660:Q3995,7,FALSE)</f>
        <v>No</v>
      </c>
      <c r="F1661" s="7" t="str">
        <f>VLOOKUP(A1661,'Data Analysis'!A1660:Q3995,9,FALSE)</f>
        <v>No</v>
      </c>
      <c r="G1661" s="7" t="str">
        <f>VLOOKUP(A1661,'Data Analysis'!A1660:Q3995,8,FALSE)</f>
        <v>No</v>
      </c>
      <c r="H1661" s="7">
        <f>VLOOKUP(A1661,'Data Analysis'!A1660:Q3995,10,FALSE)</f>
        <v>0</v>
      </c>
      <c r="I1661" s="7" t="str">
        <f>VLOOKUP(A1661,'Data Analysis'!A1660:Q3995,17,FALSE)</f>
        <v>No</v>
      </c>
      <c r="J1661" s="7" t="str">
        <f>VLOOKUP(A1661,'Data Analysis'!A1660:Q3995,11,FALSE)</f>
        <v>Normal Weight</v>
      </c>
      <c r="K1661" s="7" t="str">
        <f>VLOOKUP(A1661,'Data Analysis'!A1660:Q3995,12,FALSE)</f>
        <v>Diabetes</v>
      </c>
      <c r="L1661" s="7" t="str">
        <f>VLOOKUP(A1661,'Data Analysis'!A1660:Q3995,13,FALSE)</f>
        <v>27-Sep-1971</v>
      </c>
      <c r="M1661" s="7">
        <f>VLOOKUP(A1661,'Data Analysis'!A1660:Q3995,14,FALSE)</f>
        <v>5832.6</v>
      </c>
      <c r="N1661" s="7" t="str">
        <f>VLOOKUP(A1661,'Data Analysis'!A1660:Q3995,16,FALSE)</f>
        <v>tier - 2</v>
      </c>
      <c r="O1661" s="7" t="str">
        <f>VLOOKUP(A1661,'Data Analysis'!A1660:Q3995,15,FALSE)</f>
        <v>tier - 3</v>
      </c>
      <c r="P1661" s="7">
        <f>VLOOKUP(A1661,'Data Analysis'!A1660:Q3995,2,FALSE)</f>
        <v>51</v>
      </c>
      <c r="Q1661" s="7">
        <f>VLOOKUP(A1662,'Data Analysis'!A1661:Q3996,2,FALSE)</f>
        <v>20</v>
      </c>
    </row>
    <row r="1662" ht="15.6" spans="1:17">
      <c r="A1662" s="9" t="s">
        <v>3322</v>
      </c>
      <c r="B1662" s="7" t="str">
        <f>VLOOKUP(A1662,'Data Analysis'!A1661:Q3996,4,FALSE)</f>
        <v>  Kelly K</v>
      </c>
      <c r="C1662" s="7">
        <f>VLOOKUP(A1662,'Data Analysis'!A1661:Q3996,5,FALSE)</f>
        <v>37.2</v>
      </c>
      <c r="D1662" s="7">
        <f>VLOOKUP(A1662,'Data Analysis'!A1661:Q3996,6,FALSE)</f>
        <v>10.14</v>
      </c>
      <c r="E1662" s="7" t="str">
        <f>VLOOKUP(A1662,'Data Analysis'!A1661:Q3996,7,FALSE)</f>
        <v>No</v>
      </c>
      <c r="F1662" s="7" t="str">
        <f>VLOOKUP(A1662,'Data Analysis'!A1661:Q3996,9,FALSE)</f>
        <v>No</v>
      </c>
      <c r="G1662" s="7" t="str">
        <f>VLOOKUP(A1662,'Data Analysis'!A1661:Q3996,8,FALSE)</f>
        <v>No</v>
      </c>
      <c r="H1662" s="7">
        <f>VLOOKUP(A1662,'Data Analysis'!A1661:Q3996,10,FALSE)</f>
        <v>0</v>
      </c>
      <c r="I1662" s="7" t="str">
        <f>VLOOKUP(A1662,'Data Analysis'!A1661:Q3996,17,FALSE)</f>
        <v>No</v>
      </c>
      <c r="J1662" s="7" t="str">
        <f>VLOOKUP(A1662,'Data Analysis'!A1661:Q3996,11,FALSE)</f>
        <v>Overweight</v>
      </c>
      <c r="K1662" s="7" t="str">
        <f>VLOOKUP(A1662,'Data Analysis'!A1661:Q3996,12,FALSE)</f>
        <v>Diabetes</v>
      </c>
      <c r="L1662" s="7" t="str">
        <f>VLOOKUP(A1662,'Data Analysis'!A1661:Q3996,13,FALSE)</f>
        <v>22-Jul-2002</v>
      </c>
      <c r="M1662" s="7">
        <f>VLOOKUP(A1662,'Data Analysis'!A1661:Q3996,14,FALSE)</f>
        <v>5816.58</v>
      </c>
      <c r="N1662" s="7" t="str">
        <f>VLOOKUP(A1662,'Data Analysis'!A1661:Q3996,16,FALSE)</f>
        <v>tier - 2</v>
      </c>
      <c r="O1662" s="7" t="str">
        <f>VLOOKUP(A1662,'Data Analysis'!A1661:Q3996,15,FALSE)</f>
        <v>tier - 2</v>
      </c>
      <c r="P1662" s="7">
        <f>VLOOKUP(A1662,'Data Analysis'!A1661:Q3996,2,FALSE)</f>
        <v>20</v>
      </c>
      <c r="Q1662" s="7">
        <f>VLOOKUP(A1663,'Data Analysis'!A1662:Q3997,2,FALSE)</f>
        <v>50</v>
      </c>
    </row>
    <row r="1663" ht="15.6" spans="1:17">
      <c r="A1663" s="9" t="s">
        <v>3324</v>
      </c>
      <c r="B1663" s="7" t="str">
        <f>VLOOKUP(A1663,'Data Analysis'!A1662:Q3997,4,FALSE)</f>
        <v>  Andrew</v>
      </c>
      <c r="C1663" s="7">
        <f>VLOOKUP(A1663,'Data Analysis'!A1662:Q3997,5,FALSE)</f>
        <v>17.91</v>
      </c>
      <c r="D1663" s="7">
        <f>VLOOKUP(A1663,'Data Analysis'!A1662:Q3997,6,FALSE)</f>
        <v>4.66</v>
      </c>
      <c r="E1663" s="7" t="str">
        <f>VLOOKUP(A1663,'Data Analysis'!A1662:Q3997,7,FALSE)</f>
        <v>No</v>
      </c>
      <c r="F1663" s="7" t="str">
        <f>VLOOKUP(A1663,'Data Analysis'!A1662:Q3997,9,FALSE)</f>
        <v>No</v>
      </c>
      <c r="G1663" s="7" t="str">
        <f>VLOOKUP(A1663,'Data Analysis'!A1662:Q3997,8,FALSE)</f>
        <v>No</v>
      </c>
      <c r="H1663" s="7">
        <f>VLOOKUP(A1663,'Data Analysis'!A1662:Q3997,10,FALSE)</f>
        <v>2</v>
      </c>
      <c r="I1663" s="7" t="str">
        <f>VLOOKUP(A1663,'Data Analysis'!A1662:Q3997,17,FALSE)</f>
        <v>No</v>
      </c>
      <c r="J1663" s="7" t="str">
        <f>VLOOKUP(A1663,'Data Analysis'!A1662:Q3997,11,FALSE)</f>
        <v>Normal Weight</v>
      </c>
      <c r="K1663" s="7" t="str">
        <f>VLOOKUP(A1663,'Data Analysis'!A1662:Q3997,12,FALSE)</f>
        <v>Normal</v>
      </c>
      <c r="L1663" s="7" t="str">
        <f>VLOOKUP(A1663,'Data Analysis'!A1662:Q3997,13,FALSE)</f>
        <v>2-Nov-1972</v>
      </c>
      <c r="M1663" s="7">
        <f>VLOOKUP(A1663,'Data Analysis'!A1662:Q3997,14,FALSE)</f>
        <v>5812.9</v>
      </c>
      <c r="N1663" s="7" t="str">
        <f>VLOOKUP(A1663,'Data Analysis'!A1662:Q3997,16,FALSE)</f>
        <v>tier - 2</v>
      </c>
      <c r="O1663" s="7" t="str">
        <f>VLOOKUP(A1663,'Data Analysis'!A1662:Q3997,15,FALSE)</f>
        <v>tier - 2</v>
      </c>
      <c r="P1663" s="7">
        <f>VLOOKUP(A1663,'Data Analysis'!A1662:Q3997,2,FALSE)</f>
        <v>50</v>
      </c>
      <c r="Q1663" s="7">
        <f>VLOOKUP(A1664,'Data Analysis'!A1663:Q3998,2,FALSE)</f>
        <v>42</v>
      </c>
    </row>
    <row r="1664" ht="15.6" spans="1:17">
      <c r="A1664" s="9" t="s">
        <v>3326</v>
      </c>
      <c r="B1664" s="7" t="str">
        <f>VLOOKUP(A1664,'Data Analysis'!A1663:Q3998,4,FALSE)</f>
        <v>  Hannah</v>
      </c>
      <c r="C1664" s="7">
        <f>VLOOKUP(A1664,'Data Analysis'!A1663:Q3998,5,FALSE)</f>
        <v>20.76</v>
      </c>
      <c r="D1664" s="7">
        <f>VLOOKUP(A1664,'Data Analysis'!A1663:Q3998,6,FALSE)</f>
        <v>6.26</v>
      </c>
      <c r="E1664" s="7" t="str">
        <f>VLOOKUP(A1664,'Data Analysis'!A1663:Q3998,7,FALSE)</f>
        <v>No</v>
      </c>
      <c r="F1664" s="7" t="str">
        <f>VLOOKUP(A1664,'Data Analysis'!A1663:Q3998,9,FALSE)</f>
        <v>No</v>
      </c>
      <c r="G1664" s="7" t="str">
        <f>VLOOKUP(A1664,'Data Analysis'!A1663:Q3998,8,FALSE)</f>
        <v>No</v>
      </c>
      <c r="H1664" s="7">
        <f>VLOOKUP(A1664,'Data Analysis'!A1663:Q3998,10,FALSE)</f>
        <v>0</v>
      </c>
      <c r="I1664" s="7" t="str">
        <f>VLOOKUP(A1664,'Data Analysis'!A1663:Q3998,17,FALSE)</f>
        <v>No</v>
      </c>
      <c r="J1664" s="7" t="str">
        <f>VLOOKUP(A1664,'Data Analysis'!A1663:Q3998,11,FALSE)</f>
        <v>Normal Weight</v>
      </c>
      <c r="K1664" s="7" t="str">
        <f>VLOOKUP(A1664,'Data Analysis'!A1663:Q3998,12,FALSE)</f>
        <v>Prediabetes</v>
      </c>
      <c r="L1664" s="7" t="str">
        <f>VLOOKUP(A1664,'Data Analysis'!A1663:Q3998,13,FALSE)</f>
        <v>18-Sep-1980</v>
      </c>
      <c r="M1664" s="7">
        <f>VLOOKUP(A1664,'Data Analysis'!A1663:Q3998,14,FALSE)</f>
        <v>5807.06</v>
      </c>
      <c r="N1664" s="7" t="str">
        <f>VLOOKUP(A1664,'Data Analysis'!A1663:Q3998,16,FALSE)</f>
        <v>tier - 2</v>
      </c>
      <c r="O1664" s="7" t="str">
        <f>VLOOKUP(A1664,'Data Analysis'!A1663:Q3998,15,FALSE)</f>
        <v>tier - 3</v>
      </c>
      <c r="P1664" s="7">
        <f>VLOOKUP(A1664,'Data Analysis'!A1663:Q3998,2,FALSE)</f>
        <v>42</v>
      </c>
      <c r="Q1664" s="7">
        <f>VLOOKUP(A1665,'Data Analysis'!A1664:Q3999,2,FALSE)</f>
        <v>18</v>
      </c>
    </row>
    <row r="1665" ht="15.6" spans="1:17">
      <c r="A1665" s="9" t="s">
        <v>3328</v>
      </c>
      <c r="B1665" s="7" t="str">
        <f>VLOOKUP(A1665,'Data Analysis'!A1664:Q3999,4,FALSE)</f>
        <v>  Patricio Sr</v>
      </c>
      <c r="C1665" s="7">
        <f>VLOOKUP(A1665,'Data Analysis'!A1664:Q3999,5,FALSE)</f>
        <v>38.99</v>
      </c>
      <c r="D1665" s="7">
        <f>VLOOKUP(A1665,'Data Analysis'!A1664:Q3999,6,FALSE)</f>
        <v>5.21</v>
      </c>
      <c r="E1665" s="7" t="str">
        <f>VLOOKUP(A1665,'Data Analysis'!A1664:Q3999,7,FALSE)</f>
        <v>No</v>
      </c>
      <c r="F1665" s="7" t="str">
        <f>VLOOKUP(A1665,'Data Analysis'!A1664:Q3999,9,FALSE)</f>
        <v>yes</v>
      </c>
      <c r="G1665" s="7" t="str">
        <f>VLOOKUP(A1665,'Data Analysis'!A1664:Q3999,8,FALSE)</f>
        <v>No</v>
      </c>
      <c r="H1665" s="7">
        <f>VLOOKUP(A1665,'Data Analysis'!A1664:Q3999,10,FALSE)</f>
        <v>1</v>
      </c>
      <c r="I1665" s="7" t="str">
        <f>VLOOKUP(A1665,'Data Analysis'!A1664:Q3999,17,FALSE)</f>
        <v>No</v>
      </c>
      <c r="J1665" s="7" t="str">
        <f>VLOOKUP(A1665,'Data Analysis'!A1664:Q3999,11,FALSE)</f>
        <v>Obesity</v>
      </c>
      <c r="K1665" s="7" t="str">
        <f>VLOOKUP(A1665,'Data Analysis'!A1664:Q3999,12,FALSE)</f>
        <v>Normal</v>
      </c>
      <c r="L1665" s="7" t="str">
        <f>VLOOKUP(A1665,'Data Analysis'!A1664:Q3999,13,FALSE)</f>
        <v>1-Nov-2004</v>
      </c>
      <c r="M1665" s="7">
        <f>VLOOKUP(A1665,'Data Analysis'!A1664:Q3999,14,FALSE)</f>
        <v>5778.71</v>
      </c>
      <c r="N1665" s="7" t="str">
        <f>VLOOKUP(A1665,'Data Analysis'!A1664:Q3999,16,FALSE)</f>
        <v>tier - 2</v>
      </c>
      <c r="O1665" s="7" t="str">
        <f>VLOOKUP(A1665,'Data Analysis'!A1664:Q3999,15,FALSE)</f>
        <v>tier - 3</v>
      </c>
      <c r="P1665" s="7">
        <f>VLOOKUP(A1665,'Data Analysis'!A1664:Q3999,2,FALSE)</f>
        <v>18</v>
      </c>
      <c r="Q1665" s="7">
        <f>VLOOKUP(A1666,'Data Analysis'!A1665:Q4000,2,FALSE)</f>
        <v>39</v>
      </c>
    </row>
    <row r="1666" ht="15.6" spans="1:17">
      <c r="A1666" s="9" t="s">
        <v>3330</v>
      </c>
      <c r="B1666" s="7" t="str">
        <f>VLOOKUP(A1666,'Data Analysis'!A1665:Q4000,4,FALSE)</f>
        <v>  Robert B</v>
      </c>
      <c r="C1666" s="7">
        <f>VLOOKUP(A1666,'Data Analysis'!A1665:Q4000,5,FALSE)</f>
        <v>42.655</v>
      </c>
      <c r="D1666" s="7">
        <f>VLOOKUP(A1666,'Data Analysis'!A1665:Q4000,6,FALSE)</f>
        <v>5.94</v>
      </c>
      <c r="E1666" s="7" t="str">
        <f>VLOOKUP(A1666,'Data Analysis'!A1665:Q4000,7,FALSE)</f>
        <v>yes</v>
      </c>
      <c r="F1666" s="7" t="str">
        <f>VLOOKUP(A1666,'Data Analysis'!A1665:Q4000,9,FALSE)</f>
        <v>No</v>
      </c>
      <c r="G1666" s="7" t="str">
        <f>VLOOKUP(A1666,'Data Analysis'!A1665:Q4000,8,FALSE)</f>
        <v>Yes</v>
      </c>
      <c r="H1666" s="7">
        <f>VLOOKUP(A1666,'Data Analysis'!A1665:Q4000,10,FALSE)</f>
        <v>1</v>
      </c>
      <c r="I1666" s="7" t="str">
        <f>VLOOKUP(A1666,'Data Analysis'!A1665:Q4000,17,FALSE)</f>
        <v>No</v>
      </c>
      <c r="J1666" s="7" t="str">
        <f>VLOOKUP(A1666,'Data Analysis'!A1665:Q4000,11,FALSE)</f>
        <v>Obesity</v>
      </c>
      <c r="K1666" s="7" t="str">
        <f>VLOOKUP(A1666,'Data Analysis'!A1665:Q4000,12,FALSE)</f>
        <v>Prediabetes</v>
      </c>
      <c r="L1666" s="7" t="str">
        <f>VLOOKUP(A1666,'Data Analysis'!A1665:Q4000,13,FALSE)</f>
        <v>30-Aug-1983</v>
      </c>
      <c r="M1666" s="7">
        <f>VLOOKUP(A1666,'Data Analysis'!A1665:Q4000,14,FALSE)</f>
        <v>5757.41</v>
      </c>
      <c r="N1666" s="7" t="str">
        <f>VLOOKUP(A1666,'Data Analysis'!A1665:Q4000,16,FALSE)</f>
        <v>tier - 2</v>
      </c>
      <c r="O1666" s="7" t="str">
        <f>VLOOKUP(A1666,'Data Analysis'!A1665:Q4000,15,FALSE)</f>
        <v>tier - 3</v>
      </c>
      <c r="P1666" s="7">
        <f>VLOOKUP(A1666,'Data Analysis'!A1665:Q4000,2,FALSE)</f>
        <v>39</v>
      </c>
      <c r="Q1666" s="7">
        <f>VLOOKUP(A1667,'Data Analysis'!A1666:Q4001,2,FALSE)</f>
        <v>29</v>
      </c>
    </row>
    <row r="1667" ht="15.6" spans="1:17">
      <c r="A1667" s="9" t="s">
        <v>3332</v>
      </c>
      <c r="B1667" s="7" t="str">
        <f>VLOOKUP(A1667,'Data Analysis'!A1666:Q4001,4,FALSE)</f>
        <v>  Benjamin M</v>
      </c>
      <c r="C1667" s="7">
        <f>VLOOKUP(A1667,'Data Analysis'!A1666:Q4001,5,FALSE)</f>
        <v>30.57</v>
      </c>
      <c r="D1667" s="7">
        <f>VLOOKUP(A1667,'Data Analysis'!A1666:Q4001,6,FALSE)</f>
        <v>5.34</v>
      </c>
      <c r="E1667" s="7" t="str">
        <f>VLOOKUP(A1667,'Data Analysis'!A1666:Q4001,7,FALSE)</f>
        <v>No</v>
      </c>
      <c r="F1667" s="7" t="str">
        <f>VLOOKUP(A1667,'Data Analysis'!A1666:Q4001,9,FALSE)</f>
        <v>No</v>
      </c>
      <c r="G1667" s="7" t="str">
        <f>VLOOKUP(A1667,'Data Analysis'!A1666:Q4001,8,FALSE)</f>
        <v>Yes</v>
      </c>
      <c r="H1667" s="7">
        <f>VLOOKUP(A1667,'Data Analysis'!A1666:Q4001,10,FALSE)</f>
        <v>1</v>
      </c>
      <c r="I1667" s="7" t="str">
        <f>VLOOKUP(A1667,'Data Analysis'!A1666:Q4001,17,FALSE)</f>
        <v>No</v>
      </c>
      <c r="J1667" s="7" t="str">
        <f>VLOOKUP(A1667,'Data Analysis'!A1666:Q4001,11,FALSE)</f>
        <v>Obesity</v>
      </c>
      <c r="K1667" s="7" t="str">
        <f>VLOOKUP(A1667,'Data Analysis'!A1666:Q4001,12,FALSE)</f>
        <v>Normal</v>
      </c>
      <c r="L1667" s="7" t="str">
        <f>VLOOKUP(A1667,'Data Analysis'!A1666:Q4001,13,FALSE)</f>
        <v>10-Jun-1993</v>
      </c>
      <c r="M1667" s="7">
        <f>VLOOKUP(A1667,'Data Analysis'!A1666:Q4001,14,FALSE)</f>
        <v>5748.13</v>
      </c>
      <c r="N1667" s="7" t="str">
        <f>VLOOKUP(A1667,'Data Analysis'!A1666:Q4001,16,FALSE)</f>
        <v>tier - 2</v>
      </c>
      <c r="O1667" s="7" t="str">
        <f>VLOOKUP(A1667,'Data Analysis'!A1666:Q4001,15,FALSE)</f>
        <v>tier - 1</v>
      </c>
      <c r="P1667" s="7">
        <f>VLOOKUP(A1667,'Data Analysis'!A1666:Q4001,2,FALSE)</f>
        <v>29</v>
      </c>
      <c r="Q1667" s="7">
        <f>VLOOKUP(A1668,'Data Analysis'!A1667:Q4002,2,FALSE)</f>
        <v>50</v>
      </c>
    </row>
    <row r="1668" ht="15.6" spans="1:17">
      <c r="A1668" s="9" t="s">
        <v>3334</v>
      </c>
      <c r="B1668" s="7" t="str">
        <f>VLOOKUP(A1668,'Data Analysis'!A1667:Q4002,4,FALSE)</f>
        <v>  Robert</v>
      </c>
      <c r="C1668" s="7">
        <f>VLOOKUP(A1668,'Data Analysis'!A1667:Q4002,5,FALSE)</f>
        <v>17.7</v>
      </c>
      <c r="D1668" s="7">
        <f>VLOOKUP(A1668,'Data Analysis'!A1667:Q4002,6,FALSE)</f>
        <v>6.38</v>
      </c>
      <c r="E1668" s="7" t="str">
        <f>VLOOKUP(A1668,'Data Analysis'!A1667:Q4002,7,FALSE)</f>
        <v>No</v>
      </c>
      <c r="F1668" s="7" t="str">
        <f>VLOOKUP(A1668,'Data Analysis'!A1667:Q4002,9,FALSE)</f>
        <v>No</v>
      </c>
      <c r="G1668" s="7" t="str">
        <f>VLOOKUP(A1668,'Data Analysis'!A1667:Q4002,8,FALSE)</f>
        <v>No</v>
      </c>
      <c r="H1668" s="7">
        <f>VLOOKUP(A1668,'Data Analysis'!A1667:Q4002,10,FALSE)</f>
        <v>2</v>
      </c>
      <c r="I1668" s="7" t="str">
        <f>VLOOKUP(A1668,'Data Analysis'!A1667:Q4002,17,FALSE)</f>
        <v>No</v>
      </c>
      <c r="J1668" s="7" t="str">
        <f>VLOOKUP(A1668,'Data Analysis'!A1667:Q4002,11,FALSE)</f>
        <v>Overweight</v>
      </c>
      <c r="K1668" s="7" t="str">
        <f>VLOOKUP(A1668,'Data Analysis'!A1667:Q4002,12,FALSE)</f>
        <v>Prediabetes</v>
      </c>
      <c r="L1668" s="7" t="str">
        <f>VLOOKUP(A1668,'Data Analysis'!A1667:Q4002,13,FALSE)</f>
        <v>21-Aug-1972</v>
      </c>
      <c r="M1668" s="7">
        <f>VLOOKUP(A1668,'Data Analysis'!A1667:Q4002,14,FALSE)</f>
        <v>5741.67</v>
      </c>
      <c r="N1668" s="7" t="str">
        <f>VLOOKUP(A1668,'Data Analysis'!A1667:Q4002,16,FALSE)</f>
        <v>tier - 2</v>
      </c>
      <c r="O1668" s="7" t="str">
        <f>VLOOKUP(A1668,'Data Analysis'!A1667:Q4002,15,FALSE)</f>
        <v>tier - 3</v>
      </c>
      <c r="P1668" s="7">
        <f>VLOOKUP(A1668,'Data Analysis'!A1667:Q4002,2,FALSE)</f>
        <v>50</v>
      </c>
      <c r="Q1668" s="7">
        <f>VLOOKUP(A1669,'Data Analysis'!A1668:Q4003,2,FALSE)</f>
        <v>35</v>
      </c>
    </row>
    <row r="1669" ht="15.6" spans="1:17">
      <c r="A1669" s="9" t="s">
        <v>3336</v>
      </c>
      <c r="B1669" s="7" t="str">
        <f>VLOOKUP(A1669,'Data Analysis'!A1668:Q4003,4,FALSE)</f>
        <v>  Eric R</v>
      </c>
      <c r="C1669" s="7">
        <f>VLOOKUP(A1669,'Data Analysis'!A1668:Q4003,5,FALSE)</f>
        <v>34.77</v>
      </c>
      <c r="D1669" s="7">
        <f>VLOOKUP(A1669,'Data Analysis'!A1668:Q4003,6,FALSE)</f>
        <v>4.47</v>
      </c>
      <c r="E1669" s="7" t="str">
        <f>VLOOKUP(A1669,'Data Analysis'!A1668:Q4003,7,FALSE)</f>
        <v>No</v>
      </c>
      <c r="F1669" s="7" t="str">
        <f>VLOOKUP(A1669,'Data Analysis'!A1668:Q4003,9,FALSE)</f>
        <v>No</v>
      </c>
      <c r="G1669" s="7" t="str">
        <f>VLOOKUP(A1669,'Data Analysis'!A1668:Q4003,8,FALSE)</f>
        <v>No</v>
      </c>
      <c r="H1669" s="7">
        <f>VLOOKUP(A1669,'Data Analysis'!A1668:Q4003,10,FALSE)</f>
        <v>1</v>
      </c>
      <c r="I1669" s="7" t="str">
        <f>VLOOKUP(A1669,'Data Analysis'!A1668:Q4003,17,FALSE)</f>
        <v>No</v>
      </c>
      <c r="J1669" s="7" t="str">
        <f>VLOOKUP(A1669,'Data Analysis'!A1668:Q4003,11,FALSE)</f>
        <v>Overweight</v>
      </c>
      <c r="K1669" s="7" t="str">
        <f>VLOOKUP(A1669,'Data Analysis'!A1668:Q4003,12,FALSE)</f>
        <v>Normal</v>
      </c>
      <c r="L1669" s="7" t="str">
        <f>VLOOKUP(A1669,'Data Analysis'!A1668:Q4003,13,FALSE)</f>
        <v>19-Oct-1987</v>
      </c>
      <c r="M1669" s="7">
        <f>VLOOKUP(A1669,'Data Analysis'!A1668:Q4003,14,FALSE)</f>
        <v>5729.01</v>
      </c>
      <c r="N1669" s="7" t="str">
        <f>VLOOKUP(A1669,'Data Analysis'!A1668:Q4003,16,FALSE)</f>
        <v>tier - 1</v>
      </c>
      <c r="O1669" s="7" t="str">
        <f>VLOOKUP(A1669,'Data Analysis'!A1668:Q4003,15,FALSE)</f>
        <v>tier - 2</v>
      </c>
      <c r="P1669" s="7">
        <f>VLOOKUP(A1669,'Data Analysis'!A1668:Q4003,2,FALSE)</f>
        <v>35</v>
      </c>
      <c r="Q1669" s="7">
        <f>VLOOKUP(A1670,'Data Analysis'!A1669:Q4004,2,FALSE)</f>
        <v>51</v>
      </c>
    </row>
    <row r="1670" ht="15.6" spans="1:17">
      <c r="A1670" s="9" t="s">
        <v>3338</v>
      </c>
      <c r="B1670" s="7" t="str">
        <f>VLOOKUP(A1670,'Data Analysis'!A1669:Q4004,4,FALSE)</f>
        <v>  Matthew</v>
      </c>
      <c r="C1670" s="7">
        <f>VLOOKUP(A1670,'Data Analysis'!A1669:Q4004,5,FALSE)</f>
        <v>16.88</v>
      </c>
      <c r="D1670" s="7">
        <f>VLOOKUP(A1670,'Data Analysis'!A1669:Q4004,6,FALSE)</f>
        <v>9.96</v>
      </c>
      <c r="E1670" s="7" t="str">
        <f>VLOOKUP(A1670,'Data Analysis'!A1669:Q4004,7,FALSE)</f>
        <v>No</v>
      </c>
      <c r="F1670" s="7" t="str">
        <f>VLOOKUP(A1670,'Data Analysis'!A1669:Q4004,9,FALSE)</f>
        <v>No</v>
      </c>
      <c r="G1670" s="7" t="str">
        <f>VLOOKUP(A1670,'Data Analysis'!A1669:Q4004,8,FALSE)</f>
        <v>No</v>
      </c>
      <c r="H1670" s="7">
        <f>VLOOKUP(A1670,'Data Analysis'!A1669:Q4004,10,FALSE)</f>
        <v>0</v>
      </c>
      <c r="I1670" s="7" t="str">
        <f>VLOOKUP(A1670,'Data Analysis'!A1669:Q4004,17,FALSE)</f>
        <v>No</v>
      </c>
      <c r="J1670" s="7" t="str">
        <f>VLOOKUP(A1670,'Data Analysis'!A1669:Q4004,11,FALSE)</f>
        <v>Overweight</v>
      </c>
      <c r="K1670" s="7" t="str">
        <f>VLOOKUP(A1670,'Data Analysis'!A1669:Q4004,12,FALSE)</f>
        <v>Diabetes</v>
      </c>
      <c r="L1670" s="7" t="str">
        <f>VLOOKUP(A1670,'Data Analysis'!A1669:Q4004,13,FALSE)</f>
        <v>18-Dec-1971</v>
      </c>
      <c r="M1670" s="7">
        <f>VLOOKUP(A1670,'Data Analysis'!A1669:Q4004,14,FALSE)</f>
        <v>5720.38</v>
      </c>
      <c r="N1670" s="7" t="str">
        <f>VLOOKUP(A1670,'Data Analysis'!A1669:Q4004,16,FALSE)</f>
        <v>tier - 2</v>
      </c>
      <c r="O1670" s="7" t="str">
        <f>VLOOKUP(A1670,'Data Analysis'!A1669:Q4004,15,FALSE)</f>
        <v>tier - 1</v>
      </c>
      <c r="P1670" s="7">
        <f>VLOOKUP(A1670,'Data Analysis'!A1669:Q4004,2,FALSE)</f>
        <v>51</v>
      </c>
      <c r="Q1670" s="7">
        <f>VLOOKUP(A1671,'Data Analysis'!A1670:Q4005,2,FALSE)</f>
        <v>41</v>
      </c>
    </row>
    <row r="1671" ht="15.6" spans="1:17">
      <c r="A1671" s="9" t="s">
        <v>3340</v>
      </c>
      <c r="B1671" s="7" t="str">
        <f>VLOOKUP(A1671,'Data Analysis'!A1670:Q4005,4,FALSE)</f>
        <v>  Bob R</v>
      </c>
      <c r="C1671" s="7">
        <f>VLOOKUP(A1671,'Data Analysis'!A1670:Q4005,5,FALSE)</f>
        <v>40.26</v>
      </c>
      <c r="D1671" s="7">
        <f>VLOOKUP(A1671,'Data Analysis'!A1670:Q4005,6,FALSE)</f>
        <v>9.92</v>
      </c>
      <c r="E1671" s="7" t="str">
        <f>VLOOKUP(A1671,'Data Analysis'!A1670:Q4005,7,FALSE)</f>
        <v>yes</v>
      </c>
      <c r="F1671" s="7" t="str">
        <f>VLOOKUP(A1671,'Data Analysis'!A1670:Q4005,9,FALSE)</f>
        <v>No</v>
      </c>
      <c r="G1671" s="7" t="str">
        <f>VLOOKUP(A1671,'Data Analysis'!A1670:Q4005,8,FALSE)</f>
        <v>No</v>
      </c>
      <c r="H1671" s="7">
        <f>VLOOKUP(A1671,'Data Analysis'!A1670:Q4005,10,FALSE)</f>
        <v>0</v>
      </c>
      <c r="I1671" s="7" t="str">
        <f>VLOOKUP(A1671,'Data Analysis'!A1670:Q4005,17,FALSE)</f>
        <v>No</v>
      </c>
      <c r="J1671" s="7" t="str">
        <f>VLOOKUP(A1671,'Data Analysis'!A1670:Q4005,11,FALSE)</f>
        <v>Obesity</v>
      </c>
      <c r="K1671" s="7" t="str">
        <f>VLOOKUP(A1671,'Data Analysis'!A1670:Q4005,12,FALSE)</f>
        <v>Diabetes</v>
      </c>
      <c r="L1671" s="7" t="str">
        <f>VLOOKUP(A1671,'Data Analysis'!A1670:Q4005,13,FALSE)</f>
        <v>30-Aug-1981</v>
      </c>
      <c r="M1671" s="7">
        <f>VLOOKUP(A1671,'Data Analysis'!A1670:Q4005,14,FALSE)</f>
        <v>5709.16</v>
      </c>
      <c r="N1671" s="7" t="str">
        <f>VLOOKUP(A1671,'Data Analysis'!A1670:Q4005,16,FALSE)</f>
        <v>tier - 3</v>
      </c>
      <c r="O1671" s="7" t="str">
        <f>VLOOKUP(A1671,'Data Analysis'!A1670:Q4005,15,FALSE)</f>
        <v>tier - 3</v>
      </c>
      <c r="P1671" s="7">
        <f>VLOOKUP(A1671,'Data Analysis'!A1670:Q4005,2,FALSE)</f>
        <v>41</v>
      </c>
      <c r="Q1671" s="7">
        <f>VLOOKUP(A1672,'Data Analysis'!A1671:Q4006,2,FALSE)</f>
        <v>29</v>
      </c>
    </row>
    <row r="1672" ht="15.6" spans="1:17">
      <c r="A1672" s="9" t="s">
        <v>3342</v>
      </c>
      <c r="B1672" s="7" t="str">
        <f>VLOOKUP(A1672,'Data Analysis'!A1671:Q4006,4,FALSE)</f>
        <v>  Stephanie J</v>
      </c>
      <c r="C1672" s="7">
        <f>VLOOKUP(A1672,'Data Analysis'!A1671:Q4006,5,FALSE)</f>
        <v>25.6</v>
      </c>
      <c r="D1672" s="7">
        <f>VLOOKUP(A1672,'Data Analysis'!A1671:Q4006,6,FALSE)</f>
        <v>6.03</v>
      </c>
      <c r="E1672" s="7" t="str">
        <f>VLOOKUP(A1672,'Data Analysis'!A1671:Q4006,7,FALSE)</f>
        <v>No</v>
      </c>
      <c r="F1672" s="7" t="str">
        <f>VLOOKUP(A1672,'Data Analysis'!A1671:Q4006,9,FALSE)</f>
        <v>No</v>
      </c>
      <c r="G1672" s="7" t="str">
        <f>VLOOKUP(A1672,'Data Analysis'!A1671:Q4006,8,FALSE)</f>
        <v>Yes</v>
      </c>
      <c r="H1672" s="7">
        <f>VLOOKUP(A1672,'Data Analysis'!A1671:Q4006,10,FALSE)</f>
        <v>1</v>
      </c>
      <c r="I1672" s="7" t="str">
        <f>VLOOKUP(A1672,'Data Analysis'!A1671:Q4006,17,FALSE)</f>
        <v>No</v>
      </c>
      <c r="J1672" s="7" t="str">
        <f>VLOOKUP(A1672,'Data Analysis'!A1671:Q4006,11,FALSE)</f>
        <v>Normal Weight</v>
      </c>
      <c r="K1672" s="7" t="str">
        <f>VLOOKUP(A1672,'Data Analysis'!A1671:Q4006,12,FALSE)</f>
        <v>Prediabetes</v>
      </c>
      <c r="L1672" s="7" t="str">
        <f>VLOOKUP(A1672,'Data Analysis'!A1671:Q4006,13,FALSE)</f>
        <v>3-Nov-1993</v>
      </c>
      <c r="M1672" s="7">
        <f>VLOOKUP(A1672,'Data Analysis'!A1671:Q4006,14,FALSE)</f>
        <v>5708.87</v>
      </c>
      <c r="N1672" s="7" t="str">
        <f>VLOOKUP(A1672,'Data Analysis'!A1671:Q4006,16,FALSE)</f>
        <v>tier - 2</v>
      </c>
      <c r="O1672" s="7" t="str">
        <f>VLOOKUP(A1672,'Data Analysis'!A1671:Q4006,15,FALSE)</f>
        <v>tier - 1</v>
      </c>
      <c r="P1672" s="7">
        <f>VLOOKUP(A1672,'Data Analysis'!A1671:Q4006,2,FALSE)</f>
        <v>29</v>
      </c>
      <c r="Q1672" s="7">
        <f>VLOOKUP(A1673,'Data Analysis'!A1672:Q4007,2,FALSE)</f>
        <v>41</v>
      </c>
    </row>
    <row r="1673" ht="15.6" spans="1:17">
      <c r="A1673" s="9" t="s">
        <v>3344</v>
      </c>
      <c r="B1673" s="7" t="str">
        <f>VLOOKUP(A1673,'Data Analysis'!A1672:Q4007,4,FALSE)</f>
        <v>  Jake</v>
      </c>
      <c r="C1673" s="7">
        <f>VLOOKUP(A1673,'Data Analysis'!A1672:Q4007,5,FALSE)</f>
        <v>33.55</v>
      </c>
      <c r="D1673" s="7">
        <f>VLOOKUP(A1673,'Data Analysis'!A1672:Q4007,6,FALSE)</f>
        <v>10.9</v>
      </c>
      <c r="E1673" s="7" t="str">
        <f>VLOOKUP(A1673,'Data Analysis'!A1672:Q4007,7,FALSE)</f>
        <v>yes</v>
      </c>
      <c r="F1673" s="7" t="str">
        <f>VLOOKUP(A1673,'Data Analysis'!A1672:Q4007,9,FALSE)</f>
        <v>No</v>
      </c>
      <c r="G1673" s="7" t="str">
        <f>VLOOKUP(A1673,'Data Analysis'!A1672:Q4007,8,FALSE)</f>
        <v>No</v>
      </c>
      <c r="H1673" s="7">
        <f>VLOOKUP(A1673,'Data Analysis'!A1672:Q4007,10,FALSE)</f>
        <v>0</v>
      </c>
      <c r="I1673" s="7" t="str">
        <f>VLOOKUP(A1673,'Data Analysis'!A1672:Q4007,17,FALSE)</f>
        <v>No</v>
      </c>
      <c r="J1673" s="7" t="str">
        <f>VLOOKUP(A1673,'Data Analysis'!A1672:Q4007,11,FALSE)</f>
        <v>Overweight</v>
      </c>
      <c r="K1673" s="7" t="str">
        <f>VLOOKUP(A1673,'Data Analysis'!A1672:Q4007,12,FALSE)</f>
        <v>Diabetes</v>
      </c>
      <c r="L1673" s="7" t="str">
        <f>VLOOKUP(A1673,'Data Analysis'!A1672:Q4007,13,FALSE)</f>
        <v>15-Jun-1981</v>
      </c>
      <c r="M1673" s="7">
        <f>VLOOKUP(A1673,'Data Analysis'!A1672:Q4007,14,FALSE)</f>
        <v>5699.84</v>
      </c>
      <c r="N1673" s="7" t="str">
        <f>VLOOKUP(A1673,'Data Analysis'!A1672:Q4007,16,FALSE)</f>
        <v>tier - 2</v>
      </c>
      <c r="O1673" s="7" t="str">
        <f>VLOOKUP(A1673,'Data Analysis'!A1672:Q4007,15,FALSE)</f>
        <v>tier - 3</v>
      </c>
      <c r="P1673" s="7">
        <f>VLOOKUP(A1673,'Data Analysis'!A1672:Q4007,2,FALSE)</f>
        <v>41</v>
      </c>
      <c r="Q1673" s="7">
        <f>VLOOKUP(A1674,'Data Analysis'!A1673:Q4008,2,FALSE)</f>
        <v>48</v>
      </c>
    </row>
    <row r="1674" ht="15.6" spans="1:17">
      <c r="A1674" s="9" t="s">
        <v>3346</v>
      </c>
      <c r="B1674" s="7" t="str">
        <f>VLOOKUP(A1674,'Data Analysis'!A1673:Q4008,4,FALSE)</f>
        <v>  Alison L</v>
      </c>
      <c r="C1674" s="7">
        <f>VLOOKUP(A1674,'Data Analysis'!A1673:Q4008,5,FALSE)</f>
        <v>16.69</v>
      </c>
      <c r="D1674" s="7">
        <f>VLOOKUP(A1674,'Data Analysis'!A1673:Q4008,6,FALSE)</f>
        <v>10.66</v>
      </c>
      <c r="E1674" s="7" t="str">
        <f>VLOOKUP(A1674,'Data Analysis'!A1673:Q4008,7,FALSE)</f>
        <v>No</v>
      </c>
      <c r="F1674" s="7" t="str">
        <f>VLOOKUP(A1674,'Data Analysis'!A1673:Q4008,9,FALSE)</f>
        <v>No</v>
      </c>
      <c r="G1674" s="7" t="str">
        <f>VLOOKUP(A1674,'Data Analysis'!A1673:Q4008,8,FALSE)</f>
        <v>No</v>
      </c>
      <c r="H1674" s="7">
        <f>VLOOKUP(A1674,'Data Analysis'!A1673:Q4008,10,FALSE)</f>
        <v>0</v>
      </c>
      <c r="I1674" s="7" t="str">
        <f>VLOOKUP(A1674,'Data Analysis'!A1673:Q4008,17,FALSE)</f>
        <v>No</v>
      </c>
      <c r="J1674" s="7" t="str">
        <f>VLOOKUP(A1674,'Data Analysis'!A1673:Q4008,11,FALSE)</f>
        <v>Underweight</v>
      </c>
      <c r="K1674" s="7" t="str">
        <f>VLOOKUP(A1674,'Data Analysis'!A1673:Q4008,12,FALSE)</f>
        <v>Diabetes</v>
      </c>
      <c r="L1674" s="7" t="str">
        <f>VLOOKUP(A1674,'Data Analysis'!A1673:Q4008,13,FALSE)</f>
        <v>6-Jul-1974</v>
      </c>
      <c r="M1674" s="7">
        <f>VLOOKUP(A1674,'Data Analysis'!A1673:Q4008,14,FALSE)</f>
        <v>5698.74</v>
      </c>
      <c r="N1674" s="7" t="str">
        <f>VLOOKUP(A1674,'Data Analysis'!A1673:Q4008,16,FALSE)</f>
        <v>tier - 2</v>
      </c>
      <c r="O1674" s="7" t="str">
        <f>VLOOKUP(A1674,'Data Analysis'!A1673:Q4008,15,FALSE)</f>
        <v>tier - 2</v>
      </c>
      <c r="P1674" s="7">
        <f>VLOOKUP(A1674,'Data Analysis'!A1673:Q4008,2,FALSE)</f>
        <v>48</v>
      </c>
      <c r="Q1674" s="7">
        <f>VLOOKUP(A1675,'Data Analysis'!A1674:Q4009,2,FALSE)</f>
        <v>30</v>
      </c>
    </row>
    <row r="1675" ht="15.6" spans="1:17">
      <c r="A1675" s="9" t="s">
        <v>3348</v>
      </c>
      <c r="B1675" s="7" t="str">
        <f>VLOOKUP(A1675,'Data Analysis'!A1674:Q4009,4,FALSE)</f>
        <v>  Lindsay M</v>
      </c>
      <c r="C1675" s="7">
        <f>VLOOKUP(A1675,'Data Analysis'!A1674:Q4009,5,FALSE)</f>
        <v>19.95</v>
      </c>
      <c r="D1675" s="7">
        <f>VLOOKUP(A1675,'Data Analysis'!A1674:Q4009,6,FALSE)</f>
        <v>4.05</v>
      </c>
      <c r="E1675" s="7" t="str">
        <f>VLOOKUP(A1675,'Data Analysis'!A1674:Q4009,7,FALSE)</f>
        <v>No</v>
      </c>
      <c r="F1675" s="7" t="str">
        <f>VLOOKUP(A1675,'Data Analysis'!A1674:Q4009,9,FALSE)</f>
        <v>No</v>
      </c>
      <c r="G1675" s="7" t="str">
        <f>VLOOKUP(A1675,'Data Analysis'!A1674:Q4009,8,FALSE)</f>
        <v>No</v>
      </c>
      <c r="H1675" s="7">
        <f>VLOOKUP(A1675,'Data Analysis'!A1674:Q4009,10,FALSE)</f>
        <v>1</v>
      </c>
      <c r="I1675" s="7" t="str">
        <f>VLOOKUP(A1675,'Data Analysis'!A1674:Q4009,17,FALSE)</f>
        <v>No</v>
      </c>
      <c r="J1675" s="7" t="str">
        <f>VLOOKUP(A1675,'Data Analysis'!A1674:Q4009,11,FALSE)</f>
        <v>Obesity</v>
      </c>
      <c r="K1675" s="7" t="str">
        <f>VLOOKUP(A1675,'Data Analysis'!A1674:Q4009,12,FALSE)</f>
        <v>Normal</v>
      </c>
      <c r="L1675" s="7" t="str">
        <f>VLOOKUP(A1675,'Data Analysis'!A1674:Q4009,13,FALSE)</f>
        <v>3-Nov-1992</v>
      </c>
      <c r="M1675" s="7">
        <f>VLOOKUP(A1675,'Data Analysis'!A1674:Q4009,14,FALSE)</f>
        <v>5693.43</v>
      </c>
      <c r="N1675" s="7" t="str">
        <f>VLOOKUP(A1675,'Data Analysis'!A1674:Q4009,16,FALSE)</f>
        <v>tier - 2</v>
      </c>
      <c r="O1675" s="7" t="str">
        <f>VLOOKUP(A1675,'Data Analysis'!A1674:Q4009,15,FALSE)</f>
        <v>tier - 3</v>
      </c>
      <c r="P1675" s="7">
        <f>VLOOKUP(A1675,'Data Analysis'!A1674:Q4009,2,FALSE)</f>
        <v>30</v>
      </c>
      <c r="Q1675" s="7">
        <f>VLOOKUP(A1676,'Data Analysis'!A1675:Q4010,2,FALSE)</f>
        <v>50</v>
      </c>
    </row>
    <row r="1676" ht="15.6" spans="1:17">
      <c r="A1676" s="9" t="s">
        <v>3350</v>
      </c>
      <c r="B1676" s="7" t="str">
        <f>VLOOKUP(A1676,'Data Analysis'!A1675:Q4010,4,FALSE)</f>
        <v>  Guillaume</v>
      </c>
      <c r="C1676" s="7">
        <f>VLOOKUP(A1676,'Data Analysis'!A1675:Q4010,5,FALSE)</f>
        <v>17.55</v>
      </c>
      <c r="D1676" s="7">
        <f>VLOOKUP(A1676,'Data Analysis'!A1675:Q4010,6,FALSE)</f>
        <v>4.23</v>
      </c>
      <c r="E1676" s="7" t="str">
        <f>VLOOKUP(A1676,'Data Analysis'!A1675:Q4010,7,FALSE)</f>
        <v>No</v>
      </c>
      <c r="F1676" s="7" t="str">
        <f>VLOOKUP(A1676,'Data Analysis'!A1675:Q4010,9,FALSE)</f>
        <v>No</v>
      </c>
      <c r="G1676" s="7" t="str">
        <f>VLOOKUP(A1676,'Data Analysis'!A1675:Q4010,8,FALSE)</f>
        <v>No</v>
      </c>
      <c r="H1676" s="7">
        <f>VLOOKUP(A1676,'Data Analysis'!A1675:Q4010,10,FALSE)</f>
        <v>2</v>
      </c>
      <c r="I1676" s="7" t="str">
        <f>VLOOKUP(A1676,'Data Analysis'!A1675:Q4010,17,FALSE)</f>
        <v>No</v>
      </c>
      <c r="J1676" s="7" t="str">
        <f>VLOOKUP(A1676,'Data Analysis'!A1675:Q4010,11,FALSE)</f>
        <v>Obesity</v>
      </c>
      <c r="K1676" s="7" t="str">
        <f>VLOOKUP(A1676,'Data Analysis'!A1675:Q4010,12,FALSE)</f>
        <v>Normal</v>
      </c>
      <c r="L1676" s="7" t="str">
        <f>VLOOKUP(A1676,'Data Analysis'!A1675:Q4010,13,FALSE)</f>
        <v>28-Oct-1972</v>
      </c>
      <c r="M1676" s="7">
        <f>VLOOKUP(A1676,'Data Analysis'!A1675:Q4010,14,FALSE)</f>
        <v>5690.79</v>
      </c>
      <c r="N1676" s="7" t="str">
        <f>VLOOKUP(A1676,'Data Analysis'!A1675:Q4010,16,FALSE)</f>
        <v>tier - 2</v>
      </c>
      <c r="O1676" s="7" t="str">
        <f>VLOOKUP(A1676,'Data Analysis'!A1675:Q4010,15,FALSE)</f>
        <v>tier - 1</v>
      </c>
      <c r="P1676" s="7">
        <f>VLOOKUP(A1676,'Data Analysis'!A1675:Q4010,2,FALSE)</f>
        <v>50</v>
      </c>
      <c r="Q1676" s="7">
        <f>VLOOKUP(A1677,'Data Analysis'!A1676:Q4011,2,FALSE)</f>
        <v>38</v>
      </c>
    </row>
    <row r="1677" ht="15.6" spans="1:17">
      <c r="A1677" s="9" t="s">
        <v>3352</v>
      </c>
      <c r="B1677" s="7" t="str">
        <f>VLOOKUP(A1677,'Data Analysis'!A1676:Q4011,4,FALSE)</f>
        <v>  Kaylee</v>
      </c>
      <c r="C1677" s="7">
        <f>VLOOKUP(A1677,'Data Analysis'!A1676:Q4011,5,FALSE)</f>
        <v>22.01</v>
      </c>
      <c r="D1677" s="7">
        <f>VLOOKUP(A1677,'Data Analysis'!A1676:Q4011,6,FALSE)</f>
        <v>5.01</v>
      </c>
      <c r="E1677" s="7" t="str">
        <f>VLOOKUP(A1677,'Data Analysis'!A1676:Q4011,7,FALSE)</f>
        <v>No</v>
      </c>
      <c r="F1677" s="7" t="str">
        <f>VLOOKUP(A1677,'Data Analysis'!A1676:Q4011,9,FALSE)</f>
        <v>No</v>
      </c>
      <c r="G1677" s="7" t="str">
        <f>VLOOKUP(A1677,'Data Analysis'!A1676:Q4011,8,FALSE)</f>
        <v>No</v>
      </c>
      <c r="H1677" s="7">
        <f>VLOOKUP(A1677,'Data Analysis'!A1676:Q4011,10,FALSE)</f>
        <v>1</v>
      </c>
      <c r="I1677" s="7" t="str">
        <f>VLOOKUP(A1677,'Data Analysis'!A1676:Q4011,17,FALSE)</f>
        <v>No</v>
      </c>
      <c r="J1677" s="7" t="str">
        <f>VLOOKUP(A1677,'Data Analysis'!A1676:Q4011,11,FALSE)</f>
        <v>Overweight</v>
      </c>
      <c r="K1677" s="7" t="str">
        <f>VLOOKUP(A1677,'Data Analysis'!A1676:Q4011,12,FALSE)</f>
        <v>Normal</v>
      </c>
      <c r="L1677" s="7" t="str">
        <f>VLOOKUP(A1677,'Data Analysis'!A1676:Q4011,13,FALSE)</f>
        <v>12-Aug-1984</v>
      </c>
      <c r="M1677" s="7">
        <f>VLOOKUP(A1677,'Data Analysis'!A1676:Q4011,14,FALSE)</f>
        <v>5679.13</v>
      </c>
      <c r="N1677" s="7" t="str">
        <f>VLOOKUP(A1677,'Data Analysis'!A1676:Q4011,16,FALSE)</f>
        <v>tier - 2</v>
      </c>
      <c r="O1677" s="7" t="str">
        <f>VLOOKUP(A1677,'Data Analysis'!A1676:Q4011,15,FALSE)</f>
        <v>tier - 2</v>
      </c>
      <c r="P1677" s="7">
        <f>VLOOKUP(A1677,'Data Analysis'!A1676:Q4011,2,FALSE)</f>
        <v>38</v>
      </c>
      <c r="Q1677" s="7">
        <f>VLOOKUP(A1678,'Data Analysis'!A1677:Q4012,2,FALSE)</f>
        <v>39</v>
      </c>
    </row>
    <row r="1678" ht="15.6" spans="1:17">
      <c r="A1678" s="9" t="s">
        <v>3354</v>
      </c>
      <c r="B1678" s="7" t="str">
        <f>VLOOKUP(A1678,'Data Analysis'!A1677:Q4012,4,FALSE)</f>
        <v>  Theresa</v>
      </c>
      <c r="C1678" s="7">
        <f>VLOOKUP(A1678,'Data Analysis'!A1677:Q4012,5,FALSE)</f>
        <v>41.8</v>
      </c>
      <c r="D1678" s="7">
        <f>VLOOKUP(A1678,'Data Analysis'!A1677:Q4012,6,FALSE)</f>
        <v>5.82</v>
      </c>
      <c r="E1678" s="7" t="str">
        <f>VLOOKUP(A1678,'Data Analysis'!A1677:Q4012,7,FALSE)</f>
        <v>yes</v>
      </c>
      <c r="F1678" s="7" t="str">
        <f>VLOOKUP(A1678,'Data Analysis'!A1677:Q4012,9,FALSE)</f>
        <v>No</v>
      </c>
      <c r="G1678" s="7" t="str">
        <f>VLOOKUP(A1678,'Data Analysis'!A1677:Q4012,8,FALSE)</f>
        <v>Yes</v>
      </c>
      <c r="H1678" s="7">
        <f>VLOOKUP(A1678,'Data Analysis'!A1677:Q4012,10,FALSE)</f>
        <v>1</v>
      </c>
      <c r="I1678" s="7" t="str">
        <f>VLOOKUP(A1678,'Data Analysis'!A1677:Q4012,17,FALSE)</f>
        <v>No</v>
      </c>
      <c r="J1678" s="7" t="str">
        <f>VLOOKUP(A1678,'Data Analysis'!A1677:Q4012,11,FALSE)</f>
        <v>Overweight</v>
      </c>
      <c r="K1678" s="7" t="str">
        <f>VLOOKUP(A1678,'Data Analysis'!A1677:Q4012,12,FALSE)</f>
        <v>Prediabetes</v>
      </c>
      <c r="L1678" s="7" t="str">
        <f>VLOOKUP(A1678,'Data Analysis'!A1677:Q4012,13,FALSE)</f>
        <v>3-Sep-1983</v>
      </c>
      <c r="M1678" s="7">
        <f>VLOOKUP(A1678,'Data Analysis'!A1677:Q4012,14,FALSE)</f>
        <v>5662.23</v>
      </c>
      <c r="N1678" s="7" t="str">
        <f>VLOOKUP(A1678,'Data Analysis'!A1677:Q4012,16,FALSE)</f>
        <v>tier - 2</v>
      </c>
      <c r="O1678" s="7" t="str">
        <f>VLOOKUP(A1678,'Data Analysis'!A1677:Q4012,15,FALSE)</f>
        <v>tier - 1</v>
      </c>
      <c r="P1678" s="7">
        <f>VLOOKUP(A1678,'Data Analysis'!A1677:Q4012,2,FALSE)</f>
        <v>39</v>
      </c>
      <c r="Q1678" s="7">
        <f>VLOOKUP(A1679,'Data Analysis'!A1678:Q4013,2,FALSE)</f>
        <v>44</v>
      </c>
    </row>
    <row r="1679" ht="15.6" spans="1:17">
      <c r="A1679" s="9" t="s">
        <v>3356</v>
      </c>
      <c r="B1679" s="7" t="str">
        <f>VLOOKUP(A1679,'Data Analysis'!A1678:Q4013,4,FALSE)</f>
        <v>  Travis G</v>
      </c>
      <c r="C1679" s="7">
        <f>VLOOKUP(A1679,'Data Analysis'!A1678:Q4013,5,FALSE)</f>
        <v>19.17</v>
      </c>
      <c r="D1679" s="7">
        <f>VLOOKUP(A1679,'Data Analysis'!A1678:Q4013,6,FALSE)</f>
        <v>7.94</v>
      </c>
      <c r="E1679" s="7" t="str">
        <f>VLOOKUP(A1679,'Data Analysis'!A1678:Q4013,7,FALSE)</f>
        <v>No</v>
      </c>
      <c r="F1679" s="7" t="str">
        <f>VLOOKUP(A1679,'Data Analysis'!A1678:Q4013,9,FALSE)</f>
        <v>No</v>
      </c>
      <c r="G1679" s="7" t="str">
        <f>VLOOKUP(A1679,'Data Analysis'!A1678:Q4013,8,FALSE)</f>
        <v>No</v>
      </c>
      <c r="H1679" s="7">
        <f>VLOOKUP(A1679,'Data Analysis'!A1678:Q4013,10,FALSE)</f>
        <v>0</v>
      </c>
      <c r="I1679" s="7" t="str">
        <f>VLOOKUP(A1679,'Data Analysis'!A1678:Q4013,17,FALSE)</f>
        <v>No</v>
      </c>
      <c r="J1679" s="7" t="str">
        <f>VLOOKUP(A1679,'Data Analysis'!A1678:Q4013,11,FALSE)</f>
        <v>Overweight</v>
      </c>
      <c r="K1679" s="7" t="str">
        <f>VLOOKUP(A1679,'Data Analysis'!A1678:Q4013,12,FALSE)</f>
        <v>Diabetes</v>
      </c>
      <c r="L1679" s="7" t="str">
        <f>VLOOKUP(A1679,'Data Analysis'!A1678:Q4013,13,FALSE)</f>
        <v>27-Sep-1978</v>
      </c>
      <c r="M1679" s="7">
        <f>VLOOKUP(A1679,'Data Analysis'!A1678:Q4013,14,FALSE)</f>
        <v>5650.14</v>
      </c>
      <c r="N1679" s="7" t="str">
        <f>VLOOKUP(A1679,'Data Analysis'!A1678:Q4013,16,FALSE)</f>
        <v>tier - 2</v>
      </c>
      <c r="O1679" s="7" t="str">
        <f>VLOOKUP(A1679,'Data Analysis'!A1678:Q4013,15,FALSE)</f>
        <v>tier - 1</v>
      </c>
      <c r="P1679" s="7">
        <f>VLOOKUP(A1679,'Data Analysis'!A1678:Q4013,2,FALSE)</f>
        <v>44</v>
      </c>
      <c r="Q1679" s="7">
        <f>VLOOKUP(A1680,'Data Analysis'!A1679:Q4014,2,FALSE)</f>
        <v>40</v>
      </c>
    </row>
    <row r="1680" ht="15.6" spans="1:17">
      <c r="A1680" s="9" t="s">
        <v>3358</v>
      </c>
      <c r="B1680" s="7" t="str">
        <f>VLOOKUP(A1680,'Data Analysis'!A1679:Q4014,4,FALSE)</f>
        <v>  Emma L</v>
      </c>
      <c r="C1680" s="7">
        <f>VLOOKUP(A1680,'Data Analysis'!A1679:Q4014,5,FALSE)</f>
        <v>32.8</v>
      </c>
      <c r="D1680" s="7">
        <f>VLOOKUP(A1680,'Data Analysis'!A1679:Q4014,6,FALSE)</f>
        <v>6.16</v>
      </c>
      <c r="E1680" s="7" t="str">
        <f>VLOOKUP(A1680,'Data Analysis'!A1679:Q4014,7,FALSE)</f>
        <v>yes</v>
      </c>
      <c r="F1680" s="7" t="str">
        <f>VLOOKUP(A1680,'Data Analysis'!A1679:Q4014,9,FALSE)</f>
        <v>No</v>
      </c>
      <c r="G1680" s="7" t="str">
        <f>VLOOKUP(A1680,'Data Analysis'!A1679:Q4014,8,FALSE)</f>
        <v>Yes</v>
      </c>
      <c r="H1680" s="7">
        <f>VLOOKUP(A1680,'Data Analysis'!A1679:Q4014,10,FALSE)</f>
        <v>1</v>
      </c>
      <c r="I1680" s="7" t="str">
        <f>VLOOKUP(A1680,'Data Analysis'!A1679:Q4014,17,FALSE)</f>
        <v>No</v>
      </c>
      <c r="J1680" s="7" t="str">
        <f>VLOOKUP(A1680,'Data Analysis'!A1679:Q4014,11,FALSE)</f>
        <v>Obesity</v>
      </c>
      <c r="K1680" s="7" t="str">
        <f>VLOOKUP(A1680,'Data Analysis'!A1679:Q4014,12,FALSE)</f>
        <v>Prediabetes</v>
      </c>
      <c r="L1680" s="7" t="str">
        <f>VLOOKUP(A1680,'Data Analysis'!A1679:Q4014,13,FALSE)</f>
        <v>8-Jun-1983</v>
      </c>
      <c r="M1680" s="7">
        <f>VLOOKUP(A1680,'Data Analysis'!A1679:Q4014,14,FALSE)</f>
        <v>5649.72</v>
      </c>
      <c r="N1680" s="7" t="str">
        <f>VLOOKUP(A1680,'Data Analysis'!A1679:Q4014,16,FALSE)</f>
        <v>tier - 2</v>
      </c>
      <c r="O1680" s="7" t="str">
        <f>VLOOKUP(A1680,'Data Analysis'!A1679:Q4014,15,FALSE)</f>
        <v>tier - 3</v>
      </c>
      <c r="P1680" s="7">
        <f>VLOOKUP(A1680,'Data Analysis'!A1679:Q4014,2,FALSE)</f>
        <v>40</v>
      </c>
      <c r="Q1680" s="7">
        <f>VLOOKUP(A1681,'Data Analysis'!A1680:Q4015,2,FALSE)</f>
        <v>35</v>
      </c>
    </row>
    <row r="1681" ht="15.6" spans="1:17">
      <c r="A1681" s="9" t="s">
        <v>3360</v>
      </c>
      <c r="B1681" s="7" t="str">
        <f>VLOOKUP(A1681,'Data Analysis'!A1680:Q4015,4,FALSE)</f>
        <v>  Linda</v>
      </c>
      <c r="C1681" s="7">
        <f>VLOOKUP(A1681,'Data Analysis'!A1680:Q4015,5,FALSE)</f>
        <v>35.815</v>
      </c>
      <c r="D1681" s="7">
        <f>VLOOKUP(A1681,'Data Analysis'!A1680:Q4015,6,FALSE)</f>
        <v>4.15</v>
      </c>
      <c r="E1681" s="7" t="str">
        <f>VLOOKUP(A1681,'Data Analysis'!A1680:Q4015,7,FALSE)</f>
        <v>No</v>
      </c>
      <c r="F1681" s="7" t="str">
        <f>VLOOKUP(A1681,'Data Analysis'!A1680:Q4015,9,FALSE)</f>
        <v>No</v>
      </c>
      <c r="G1681" s="7" t="str">
        <f>VLOOKUP(A1681,'Data Analysis'!A1680:Q4015,8,FALSE)</f>
        <v>No</v>
      </c>
      <c r="H1681" s="7">
        <f>VLOOKUP(A1681,'Data Analysis'!A1680:Q4015,10,FALSE)</f>
        <v>1</v>
      </c>
      <c r="I1681" s="7" t="str">
        <f>VLOOKUP(A1681,'Data Analysis'!A1680:Q4015,17,FALSE)</f>
        <v>No</v>
      </c>
      <c r="J1681" s="7" t="str">
        <f>VLOOKUP(A1681,'Data Analysis'!A1680:Q4015,11,FALSE)</f>
        <v>Obesity</v>
      </c>
      <c r="K1681" s="7" t="str">
        <f>VLOOKUP(A1681,'Data Analysis'!A1680:Q4015,12,FALSE)</f>
        <v>Normal</v>
      </c>
      <c r="L1681" s="7" t="str">
        <f>VLOOKUP(A1681,'Data Analysis'!A1680:Q4015,13,FALSE)</f>
        <v>9-Dec-1987</v>
      </c>
      <c r="M1681" s="7">
        <f>VLOOKUP(A1681,'Data Analysis'!A1680:Q4015,14,FALSE)</f>
        <v>5630.46</v>
      </c>
      <c r="N1681" s="7" t="str">
        <f>VLOOKUP(A1681,'Data Analysis'!A1680:Q4015,16,FALSE)</f>
        <v>tier - 2</v>
      </c>
      <c r="O1681" s="7" t="str">
        <f>VLOOKUP(A1681,'Data Analysis'!A1680:Q4015,15,FALSE)</f>
        <v>tier - 3</v>
      </c>
      <c r="P1681" s="7">
        <f>VLOOKUP(A1681,'Data Analysis'!A1680:Q4015,2,FALSE)</f>
        <v>35</v>
      </c>
      <c r="Q1681" s="7">
        <f>VLOOKUP(A1682,'Data Analysis'!A1681:Q4016,2,FALSE)</f>
        <v>28</v>
      </c>
    </row>
    <row r="1682" ht="15.6" spans="1:17">
      <c r="A1682" s="9" t="s">
        <v>3362</v>
      </c>
      <c r="B1682" s="7" t="str">
        <f>VLOOKUP(A1682,'Data Analysis'!A1681:Q4016,4,FALSE)</f>
        <v>  Owen R</v>
      </c>
      <c r="C1682" s="7">
        <f>VLOOKUP(A1682,'Data Analysis'!A1681:Q4016,5,FALSE)</f>
        <v>24.3</v>
      </c>
      <c r="D1682" s="7">
        <f>VLOOKUP(A1682,'Data Analysis'!A1681:Q4016,6,FALSE)</f>
        <v>6.23</v>
      </c>
      <c r="E1682" s="7" t="str">
        <f>VLOOKUP(A1682,'Data Analysis'!A1681:Q4016,7,FALSE)</f>
        <v>No</v>
      </c>
      <c r="F1682" s="7" t="str">
        <f>VLOOKUP(A1682,'Data Analysis'!A1681:Q4016,9,FALSE)</f>
        <v>No</v>
      </c>
      <c r="G1682" s="7" t="str">
        <f>VLOOKUP(A1682,'Data Analysis'!A1681:Q4016,8,FALSE)</f>
        <v>No</v>
      </c>
      <c r="H1682" s="7">
        <f>VLOOKUP(A1682,'Data Analysis'!A1681:Q4016,10,FALSE)</f>
        <v>0</v>
      </c>
      <c r="I1682" s="7" t="str">
        <f>VLOOKUP(A1682,'Data Analysis'!A1681:Q4016,17,FALSE)</f>
        <v>No</v>
      </c>
      <c r="J1682" s="7" t="str">
        <f>VLOOKUP(A1682,'Data Analysis'!A1681:Q4016,11,FALSE)</f>
        <v>Obesity</v>
      </c>
      <c r="K1682" s="7" t="str">
        <f>VLOOKUP(A1682,'Data Analysis'!A1681:Q4016,12,FALSE)</f>
        <v>Prediabetes</v>
      </c>
      <c r="L1682" s="7" t="str">
        <f>VLOOKUP(A1682,'Data Analysis'!A1681:Q4016,13,FALSE)</f>
        <v>15-Nov-1994</v>
      </c>
      <c r="M1682" s="7">
        <f>VLOOKUP(A1682,'Data Analysis'!A1681:Q4016,14,FALSE)</f>
        <v>5615.37</v>
      </c>
      <c r="N1682" s="7" t="str">
        <f>VLOOKUP(A1682,'Data Analysis'!A1681:Q4016,16,FALSE)</f>
        <v>tier - 2</v>
      </c>
      <c r="O1682" s="7" t="str">
        <f>VLOOKUP(A1682,'Data Analysis'!A1681:Q4016,15,FALSE)</f>
        <v>tier - 3</v>
      </c>
      <c r="P1682" s="7">
        <f>VLOOKUP(A1682,'Data Analysis'!A1681:Q4016,2,FALSE)</f>
        <v>28</v>
      </c>
      <c r="Q1682" s="7">
        <f>VLOOKUP(A1683,'Data Analysis'!A1682:Q4017,2,FALSE)</f>
        <v>44</v>
      </c>
    </row>
    <row r="1683" ht="15.6" spans="1:17">
      <c r="A1683" s="9" t="s">
        <v>3364</v>
      </c>
      <c r="B1683" s="7" t="str">
        <f>VLOOKUP(A1683,'Data Analysis'!A1682:Q4017,4,FALSE)</f>
        <v>  Jacob</v>
      </c>
      <c r="C1683" s="7">
        <f>VLOOKUP(A1683,'Data Analysis'!A1682:Q4017,5,FALSE)</f>
        <v>19.06</v>
      </c>
      <c r="D1683" s="7">
        <f>VLOOKUP(A1683,'Data Analysis'!A1682:Q4017,6,FALSE)</f>
        <v>7.41</v>
      </c>
      <c r="E1683" s="7" t="str">
        <f>VLOOKUP(A1683,'Data Analysis'!A1682:Q4017,7,FALSE)</f>
        <v>No</v>
      </c>
      <c r="F1683" s="7" t="str">
        <f>VLOOKUP(A1683,'Data Analysis'!A1682:Q4017,9,FALSE)</f>
        <v>No</v>
      </c>
      <c r="G1683" s="7" t="str">
        <f>VLOOKUP(A1683,'Data Analysis'!A1682:Q4017,8,FALSE)</f>
        <v>No</v>
      </c>
      <c r="H1683" s="7">
        <f>VLOOKUP(A1683,'Data Analysis'!A1682:Q4017,10,FALSE)</f>
        <v>0</v>
      </c>
      <c r="I1683" s="7" t="str">
        <f>VLOOKUP(A1683,'Data Analysis'!A1682:Q4017,17,FALSE)</f>
        <v>No</v>
      </c>
      <c r="J1683" s="7" t="str">
        <f>VLOOKUP(A1683,'Data Analysis'!A1682:Q4017,11,FALSE)</f>
        <v>Normal Weight</v>
      </c>
      <c r="K1683" s="7" t="str">
        <f>VLOOKUP(A1683,'Data Analysis'!A1682:Q4017,12,FALSE)</f>
        <v>Diabetes</v>
      </c>
      <c r="L1683" s="7" t="str">
        <f>VLOOKUP(A1683,'Data Analysis'!A1682:Q4017,13,FALSE)</f>
        <v>11-Sep-1978</v>
      </c>
      <c r="M1683" s="7">
        <f>VLOOKUP(A1683,'Data Analysis'!A1682:Q4017,14,FALSE)</f>
        <v>5612.83</v>
      </c>
      <c r="N1683" s="7" t="str">
        <f>VLOOKUP(A1683,'Data Analysis'!A1682:Q4017,16,FALSE)</f>
        <v>tier - 2</v>
      </c>
      <c r="O1683" s="7" t="str">
        <f>VLOOKUP(A1683,'Data Analysis'!A1682:Q4017,15,FALSE)</f>
        <v>tier - 3</v>
      </c>
      <c r="P1683" s="7">
        <f>VLOOKUP(A1683,'Data Analysis'!A1682:Q4017,2,FALSE)</f>
        <v>44</v>
      </c>
      <c r="Q1683" s="7">
        <f>VLOOKUP(A1684,'Data Analysis'!A1683:Q4018,2,FALSE)</f>
        <v>34</v>
      </c>
    </row>
    <row r="1684" ht="15.6" spans="1:17">
      <c r="A1684" s="9" t="s">
        <v>3366</v>
      </c>
      <c r="B1684" s="7" t="str">
        <f>VLOOKUP(A1684,'Data Analysis'!A1683:Q4018,4,FALSE)</f>
        <v>  Jacqueline</v>
      </c>
      <c r="C1684" s="7">
        <f>VLOOKUP(A1684,'Data Analysis'!A1683:Q4018,5,FALSE)</f>
        <v>33.25</v>
      </c>
      <c r="D1684" s="7">
        <f>VLOOKUP(A1684,'Data Analysis'!A1683:Q4018,6,FALSE)</f>
        <v>5.62</v>
      </c>
      <c r="E1684" s="7" t="str">
        <f>VLOOKUP(A1684,'Data Analysis'!A1683:Q4018,7,FALSE)</f>
        <v>yes</v>
      </c>
      <c r="F1684" s="7" t="str">
        <f>VLOOKUP(A1684,'Data Analysis'!A1683:Q4018,9,FALSE)</f>
        <v>No</v>
      </c>
      <c r="G1684" s="7" t="str">
        <f>VLOOKUP(A1684,'Data Analysis'!A1683:Q4018,8,FALSE)</f>
        <v>No</v>
      </c>
      <c r="H1684" s="7">
        <f>VLOOKUP(A1684,'Data Analysis'!A1683:Q4018,10,FALSE)</f>
        <v>1</v>
      </c>
      <c r="I1684" s="7" t="str">
        <f>VLOOKUP(A1684,'Data Analysis'!A1683:Q4018,17,FALSE)</f>
        <v>No</v>
      </c>
      <c r="J1684" s="7" t="str">
        <f>VLOOKUP(A1684,'Data Analysis'!A1683:Q4018,11,FALSE)</f>
        <v>Obesity</v>
      </c>
      <c r="K1684" s="7" t="str">
        <f>VLOOKUP(A1684,'Data Analysis'!A1683:Q4018,12,FALSE)</f>
        <v>Normal</v>
      </c>
      <c r="L1684" s="7" t="str">
        <f>VLOOKUP(A1684,'Data Analysis'!A1683:Q4018,13,FALSE)</f>
        <v>18-Nov-1988</v>
      </c>
      <c r="M1684" s="7">
        <f>VLOOKUP(A1684,'Data Analysis'!A1683:Q4018,14,FALSE)</f>
        <v>5594.85</v>
      </c>
      <c r="N1684" s="7" t="str">
        <f>VLOOKUP(A1684,'Data Analysis'!A1683:Q4018,16,FALSE)</f>
        <v>tier - 2</v>
      </c>
      <c r="O1684" s="7" t="str">
        <f>VLOOKUP(A1684,'Data Analysis'!A1683:Q4018,15,FALSE)</f>
        <v>tier - 3</v>
      </c>
      <c r="P1684" s="7">
        <f>VLOOKUP(A1684,'Data Analysis'!A1683:Q4018,2,FALSE)</f>
        <v>34</v>
      </c>
      <c r="Q1684" s="7">
        <f>VLOOKUP(A1685,'Data Analysis'!A1684:Q4019,2,FALSE)</f>
        <v>39</v>
      </c>
    </row>
    <row r="1685" ht="15.6" spans="1:17">
      <c r="A1685" s="9" t="s">
        <v>3368</v>
      </c>
      <c r="B1685" s="7" t="str">
        <f>VLOOKUP(A1685,'Data Analysis'!A1684:Q4019,4,FALSE)</f>
        <v>  Yefeng</v>
      </c>
      <c r="C1685" s="7">
        <f>VLOOKUP(A1685,'Data Analysis'!A1684:Q4019,5,FALSE)</f>
        <v>21.37</v>
      </c>
      <c r="D1685" s="7">
        <f>VLOOKUP(A1685,'Data Analysis'!A1684:Q4019,6,FALSE)</f>
        <v>4.54</v>
      </c>
      <c r="E1685" s="7" t="str">
        <f>VLOOKUP(A1685,'Data Analysis'!A1684:Q4019,7,FALSE)</f>
        <v>yes</v>
      </c>
      <c r="F1685" s="7" t="str">
        <f>VLOOKUP(A1685,'Data Analysis'!A1684:Q4019,9,FALSE)</f>
        <v>No</v>
      </c>
      <c r="G1685" s="7" t="str">
        <f>VLOOKUP(A1685,'Data Analysis'!A1684:Q4019,8,FALSE)</f>
        <v>Yes</v>
      </c>
      <c r="H1685" s="7">
        <f>VLOOKUP(A1685,'Data Analysis'!A1684:Q4019,10,FALSE)</f>
        <v>1</v>
      </c>
      <c r="I1685" s="7" t="str">
        <f>VLOOKUP(A1685,'Data Analysis'!A1684:Q4019,17,FALSE)</f>
        <v>No</v>
      </c>
      <c r="J1685" s="7" t="str">
        <f>VLOOKUP(A1685,'Data Analysis'!A1684:Q4019,11,FALSE)</f>
        <v>Normal Weight</v>
      </c>
      <c r="K1685" s="7" t="str">
        <f>VLOOKUP(A1685,'Data Analysis'!A1684:Q4019,12,FALSE)</f>
        <v>Normal</v>
      </c>
      <c r="L1685" s="7" t="str">
        <f>VLOOKUP(A1685,'Data Analysis'!A1684:Q4019,13,FALSE)</f>
        <v>3-Oct-1983</v>
      </c>
      <c r="M1685" s="7">
        <f>VLOOKUP(A1685,'Data Analysis'!A1684:Q4019,14,FALSE)</f>
        <v>5587.59</v>
      </c>
      <c r="N1685" s="7" t="str">
        <f>VLOOKUP(A1685,'Data Analysis'!A1684:Q4019,16,FALSE)</f>
        <v>tier - 2</v>
      </c>
      <c r="O1685" s="7" t="str">
        <f>VLOOKUP(A1685,'Data Analysis'!A1684:Q4019,15,FALSE)</f>
        <v>tier - 1</v>
      </c>
      <c r="P1685" s="7">
        <f>VLOOKUP(A1685,'Data Analysis'!A1684:Q4019,2,FALSE)</f>
        <v>39</v>
      </c>
      <c r="Q1685" s="7">
        <f>VLOOKUP(A1686,'Data Analysis'!A1685:Q4020,2,FALSE)</f>
        <v>36</v>
      </c>
    </row>
    <row r="1686" ht="15.6" spans="1:17">
      <c r="A1686" s="9" t="s">
        <v>3370</v>
      </c>
      <c r="B1686" s="7" t="str">
        <f>VLOOKUP(A1686,'Data Analysis'!A1685:Q4020,4,FALSE)</f>
        <v>  Thomas J</v>
      </c>
      <c r="C1686" s="7">
        <f>VLOOKUP(A1686,'Data Analysis'!A1685:Q4020,5,FALSE)</f>
        <v>34.43</v>
      </c>
      <c r="D1686" s="7">
        <f>VLOOKUP(A1686,'Data Analysis'!A1685:Q4020,6,FALSE)</f>
        <v>8.62</v>
      </c>
      <c r="E1686" s="7" t="str">
        <f>VLOOKUP(A1686,'Data Analysis'!A1685:Q4020,7,FALSE)</f>
        <v>yes</v>
      </c>
      <c r="F1686" s="7" t="str">
        <f>VLOOKUP(A1686,'Data Analysis'!A1685:Q4020,9,FALSE)</f>
        <v>No</v>
      </c>
      <c r="G1686" s="7" t="str">
        <f>VLOOKUP(A1686,'Data Analysis'!A1685:Q4020,8,FALSE)</f>
        <v>No</v>
      </c>
      <c r="H1686" s="7">
        <f>VLOOKUP(A1686,'Data Analysis'!A1685:Q4020,10,FALSE)</f>
        <v>1</v>
      </c>
      <c r="I1686" s="7" t="str">
        <f>VLOOKUP(A1686,'Data Analysis'!A1685:Q4020,17,FALSE)</f>
        <v>No</v>
      </c>
      <c r="J1686" s="7" t="str">
        <f>VLOOKUP(A1686,'Data Analysis'!A1685:Q4020,11,FALSE)</f>
        <v>Overweight</v>
      </c>
      <c r="K1686" s="7" t="str">
        <f>VLOOKUP(A1686,'Data Analysis'!A1685:Q4020,12,FALSE)</f>
        <v>Diabetes</v>
      </c>
      <c r="L1686" s="7" t="str">
        <f>VLOOKUP(A1686,'Data Analysis'!A1685:Q4020,13,FALSE)</f>
        <v>21-Nov-1986</v>
      </c>
      <c r="M1686" s="7">
        <f>VLOOKUP(A1686,'Data Analysis'!A1685:Q4020,14,FALSE)</f>
        <v>5584.31</v>
      </c>
      <c r="N1686" s="7" t="str">
        <f>VLOOKUP(A1686,'Data Analysis'!A1685:Q4020,16,FALSE)</f>
        <v>tier - 3</v>
      </c>
      <c r="O1686" s="7" t="str">
        <f>VLOOKUP(A1686,'Data Analysis'!A1685:Q4020,15,FALSE)</f>
        <v>tier - 1</v>
      </c>
      <c r="P1686" s="7">
        <f>VLOOKUP(A1686,'Data Analysis'!A1685:Q4020,2,FALSE)</f>
        <v>36</v>
      </c>
      <c r="Q1686" s="7">
        <f>VLOOKUP(A1687,'Data Analysis'!A1686:Q4021,2,FALSE)</f>
        <v>37</v>
      </c>
    </row>
    <row r="1687" ht="15.6" spans="1:17">
      <c r="A1687" s="9" t="s">
        <v>3372</v>
      </c>
      <c r="B1687" s="7" t="str">
        <f>VLOOKUP(A1687,'Data Analysis'!A1686:Q4021,4,FALSE)</f>
        <v>  Ken</v>
      </c>
      <c r="C1687" s="7">
        <f>VLOOKUP(A1687,'Data Analysis'!A1686:Q4021,5,FALSE)</f>
        <v>20.86</v>
      </c>
      <c r="D1687" s="7">
        <f>VLOOKUP(A1687,'Data Analysis'!A1686:Q4021,6,FALSE)</f>
        <v>4.36</v>
      </c>
      <c r="E1687" s="7" t="str">
        <f>VLOOKUP(A1687,'Data Analysis'!A1686:Q4021,7,FALSE)</f>
        <v>yes</v>
      </c>
      <c r="F1687" s="7" t="str">
        <f>VLOOKUP(A1687,'Data Analysis'!A1686:Q4021,9,FALSE)</f>
        <v>No</v>
      </c>
      <c r="G1687" s="7" t="str">
        <f>VLOOKUP(A1687,'Data Analysis'!A1686:Q4021,8,FALSE)</f>
        <v>No</v>
      </c>
      <c r="H1687" s="7">
        <f>VLOOKUP(A1687,'Data Analysis'!A1686:Q4021,10,FALSE)</f>
        <v>0</v>
      </c>
      <c r="I1687" s="7" t="str">
        <f>VLOOKUP(A1687,'Data Analysis'!A1686:Q4021,17,FALSE)</f>
        <v>No</v>
      </c>
      <c r="J1687" s="7" t="str">
        <f>VLOOKUP(A1687,'Data Analysis'!A1686:Q4021,11,FALSE)</f>
        <v>Obesity</v>
      </c>
      <c r="K1687" s="7" t="str">
        <f>VLOOKUP(A1687,'Data Analysis'!A1686:Q4021,12,FALSE)</f>
        <v>Normal</v>
      </c>
      <c r="L1687" s="7" t="str">
        <f>VLOOKUP(A1687,'Data Analysis'!A1686:Q4021,13,FALSE)</f>
        <v>5-Sep-1985</v>
      </c>
      <c r="M1687" s="7">
        <f>VLOOKUP(A1687,'Data Analysis'!A1686:Q4021,14,FALSE)</f>
        <v>5582.95</v>
      </c>
      <c r="N1687" s="7" t="str">
        <f>VLOOKUP(A1687,'Data Analysis'!A1686:Q4021,16,FALSE)</f>
        <v>tier - 2</v>
      </c>
      <c r="O1687" s="7" t="str">
        <f>VLOOKUP(A1687,'Data Analysis'!A1686:Q4021,15,FALSE)</f>
        <v>tier - 1</v>
      </c>
      <c r="P1687" s="7">
        <f>VLOOKUP(A1687,'Data Analysis'!A1686:Q4021,2,FALSE)</f>
        <v>37</v>
      </c>
      <c r="Q1687" s="7">
        <f>VLOOKUP(A1688,'Data Analysis'!A1687:Q4022,2,FALSE)</f>
        <v>48</v>
      </c>
    </row>
    <row r="1688" ht="15.6" spans="1:17">
      <c r="A1688" s="9" t="s">
        <v>3374</v>
      </c>
      <c r="B1688" s="7" t="str">
        <f>VLOOKUP(A1688,'Data Analysis'!A1687:Q4022,4,FALSE)</f>
        <v>  Annie E</v>
      </c>
      <c r="C1688" s="7">
        <f>VLOOKUP(A1688,'Data Analysis'!A1687:Q4022,5,FALSE)</f>
        <v>18.34</v>
      </c>
      <c r="D1688" s="7">
        <f>VLOOKUP(A1688,'Data Analysis'!A1687:Q4022,6,FALSE)</f>
        <v>10.01</v>
      </c>
      <c r="E1688" s="7" t="str">
        <f>VLOOKUP(A1688,'Data Analysis'!A1687:Q4022,7,FALSE)</f>
        <v>No</v>
      </c>
      <c r="F1688" s="7" t="str">
        <f>VLOOKUP(A1688,'Data Analysis'!A1687:Q4022,9,FALSE)</f>
        <v>No</v>
      </c>
      <c r="G1688" s="7" t="str">
        <f>VLOOKUP(A1688,'Data Analysis'!A1687:Q4022,8,FALSE)</f>
        <v>No</v>
      </c>
      <c r="H1688" s="7">
        <f>VLOOKUP(A1688,'Data Analysis'!A1687:Q4022,10,FALSE)</f>
        <v>0</v>
      </c>
      <c r="I1688" s="7" t="str">
        <f>VLOOKUP(A1688,'Data Analysis'!A1687:Q4022,17,FALSE)</f>
        <v>No</v>
      </c>
      <c r="J1688" s="7" t="str">
        <f>VLOOKUP(A1688,'Data Analysis'!A1687:Q4022,11,FALSE)</f>
        <v>Normal Weight</v>
      </c>
      <c r="K1688" s="7" t="str">
        <f>VLOOKUP(A1688,'Data Analysis'!A1687:Q4022,12,FALSE)</f>
        <v>Diabetes</v>
      </c>
      <c r="L1688" s="7" t="str">
        <f>VLOOKUP(A1688,'Data Analysis'!A1687:Q4022,13,FALSE)</f>
        <v>18-Sep-1974</v>
      </c>
      <c r="M1688" s="7">
        <f>VLOOKUP(A1688,'Data Analysis'!A1687:Q4022,14,FALSE)</f>
        <v>5576.35</v>
      </c>
      <c r="N1688" s="7" t="str">
        <f>VLOOKUP(A1688,'Data Analysis'!A1687:Q4022,16,FALSE)</f>
        <v>tier - 2</v>
      </c>
      <c r="O1688" s="7" t="str">
        <f>VLOOKUP(A1688,'Data Analysis'!A1687:Q4022,15,FALSE)</f>
        <v>tier - 3</v>
      </c>
      <c r="P1688" s="7">
        <f>VLOOKUP(A1688,'Data Analysis'!A1687:Q4022,2,FALSE)</f>
        <v>48</v>
      </c>
      <c r="Q1688" s="7">
        <f>VLOOKUP(A1689,'Data Analysis'!A1688:Q4023,2,FALSE)</f>
        <v>23</v>
      </c>
    </row>
    <row r="1689" ht="15.6" spans="1:17">
      <c r="A1689" s="9" t="s">
        <v>3376</v>
      </c>
      <c r="B1689" s="7" t="str">
        <f>VLOOKUP(A1689,'Data Analysis'!A1688:Q4023,4,FALSE)</f>
        <v>  Noel K</v>
      </c>
      <c r="C1689" s="7">
        <f>VLOOKUP(A1689,'Data Analysis'!A1688:Q4023,5,FALSE)</f>
        <v>34.15</v>
      </c>
      <c r="D1689" s="7">
        <f>VLOOKUP(A1689,'Data Analysis'!A1688:Q4023,6,FALSE)</f>
        <v>5.42</v>
      </c>
      <c r="E1689" s="7" t="str">
        <f>VLOOKUP(A1689,'Data Analysis'!A1688:Q4023,7,FALSE)</f>
        <v>No</v>
      </c>
      <c r="F1689" s="7" t="str">
        <f>VLOOKUP(A1689,'Data Analysis'!A1688:Q4023,9,FALSE)</f>
        <v>No</v>
      </c>
      <c r="G1689" s="7" t="str">
        <f>VLOOKUP(A1689,'Data Analysis'!A1688:Q4023,8,FALSE)</f>
        <v>No</v>
      </c>
      <c r="H1689" s="7">
        <f>VLOOKUP(A1689,'Data Analysis'!A1688:Q4023,10,FALSE)</f>
        <v>0</v>
      </c>
      <c r="I1689" s="7" t="str">
        <f>VLOOKUP(A1689,'Data Analysis'!A1688:Q4023,17,FALSE)</f>
        <v>No</v>
      </c>
      <c r="J1689" s="7" t="str">
        <f>VLOOKUP(A1689,'Data Analysis'!A1688:Q4023,11,FALSE)</f>
        <v>Obesity</v>
      </c>
      <c r="K1689" s="7" t="str">
        <f>VLOOKUP(A1689,'Data Analysis'!A1688:Q4023,12,FALSE)</f>
        <v>Normal</v>
      </c>
      <c r="L1689" s="7" t="str">
        <f>VLOOKUP(A1689,'Data Analysis'!A1688:Q4023,13,FALSE)</f>
        <v>22-Sep-1999</v>
      </c>
      <c r="M1689" s="7">
        <f>VLOOKUP(A1689,'Data Analysis'!A1688:Q4023,14,FALSE)</f>
        <v>5552.61</v>
      </c>
      <c r="N1689" s="7" t="str">
        <f>VLOOKUP(A1689,'Data Analysis'!A1688:Q4023,16,FALSE)</f>
        <v>tier - 2</v>
      </c>
      <c r="O1689" s="7" t="str">
        <f>VLOOKUP(A1689,'Data Analysis'!A1688:Q4023,15,FALSE)</f>
        <v>tier - 3</v>
      </c>
      <c r="P1689" s="7">
        <f>VLOOKUP(A1689,'Data Analysis'!A1688:Q4023,2,FALSE)</f>
        <v>23</v>
      </c>
      <c r="Q1689" s="7">
        <f>VLOOKUP(A1690,'Data Analysis'!A1689:Q4024,2,FALSE)</f>
        <v>42</v>
      </c>
    </row>
    <row r="1690" ht="15.6" spans="1:17">
      <c r="A1690" s="9" t="s">
        <v>3378</v>
      </c>
      <c r="B1690" s="7" t="str">
        <f>VLOOKUP(A1690,'Data Analysis'!A1689:Q4024,4,FALSE)</f>
        <v>  Mark S</v>
      </c>
      <c r="C1690" s="7">
        <f>VLOOKUP(A1690,'Data Analysis'!A1689:Q4024,5,FALSE)</f>
        <v>18.35</v>
      </c>
      <c r="D1690" s="7">
        <f>VLOOKUP(A1690,'Data Analysis'!A1689:Q4024,6,FALSE)</f>
        <v>5.12</v>
      </c>
      <c r="E1690" s="7" t="str">
        <f>VLOOKUP(A1690,'Data Analysis'!A1689:Q4024,7,FALSE)</f>
        <v>No</v>
      </c>
      <c r="F1690" s="7" t="str">
        <f>VLOOKUP(A1690,'Data Analysis'!A1689:Q4024,9,FALSE)</f>
        <v>No</v>
      </c>
      <c r="G1690" s="7" t="str">
        <f>VLOOKUP(A1690,'Data Analysis'!A1689:Q4024,8,FALSE)</f>
        <v>No</v>
      </c>
      <c r="H1690" s="7">
        <f>VLOOKUP(A1690,'Data Analysis'!A1689:Q4024,10,FALSE)</f>
        <v>0</v>
      </c>
      <c r="I1690" s="7" t="str">
        <f>VLOOKUP(A1690,'Data Analysis'!A1689:Q4024,17,FALSE)</f>
        <v>No</v>
      </c>
      <c r="J1690" s="7" t="str">
        <f>VLOOKUP(A1690,'Data Analysis'!A1689:Q4024,11,FALSE)</f>
        <v>Overweight</v>
      </c>
      <c r="K1690" s="7" t="str">
        <f>VLOOKUP(A1690,'Data Analysis'!A1689:Q4024,12,FALSE)</f>
        <v>Normal</v>
      </c>
      <c r="L1690" s="7" t="str">
        <f>VLOOKUP(A1690,'Data Analysis'!A1689:Q4024,13,FALSE)</f>
        <v>7-Dec-1980</v>
      </c>
      <c r="M1690" s="7">
        <f>VLOOKUP(A1690,'Data Analysis'!A1689:Q4024,14,FALSE)</f>
        <v>5540.35</v>
      </c>
      <c r="N1690" s="7" t="str">
        <f>VLOOKUP(A1690,'Data Analysis'!A1689:Q4024,16,FALSE)</f>
        <v>tier - 2</v>
      </c>
      <c r="O1690" s="7" t="str">
        <f>VLOOKUP(A1690,'Data Analysis'!A1689:Q4024,15,FALSE)</f>
        <v>tier - 2</v>
      </c>
      <c r="P1690" s="7">
        <f>VLOOKUP(A1690,'Data Analysis'!A1689:Q4024,2,FALSE)</f>
        <v>42</v>
      </c>
      <c r="Q1690" s="7">
        <f>VLOOKUP(A1691,'Data Analysis'!A1690:Q4025,2,FALSE)</f>
        <v>41</v>
      </c>
    </row>
    <row r="1691" ht="15.6" spans="1:17">
      <c r="A1691" s="9" t="s">
        <v>3380</v>
      </c>
      <c r="B1691" s="7" t="str">
        <f>VLOOKUP(A1691,'Data Analysis'!A1690:Q4025,4,FALSE)</f>
        <v>  Federica</v>
      </c>
      <c r="C1691" s="7">
        <f>VLOOKUP(A1691,'Data Analysis'!A1690:Q4025,5,FALSE)</f>
        <v>22.13</v>
      </c>
      <c r="D1691" s="7">
        <f>VLOOKUP(A1691,'Data Analysis'!A1690:Q4025,6,FALSE)</f>
        <v>9.2</v>
      </c>
      <c r="E1691" s="7" t="str">
        <f>VLOOKUP(A1691,'Data Analysis'!A1690:Q4025,7,FALSE)</f>
        <v>yes</v>
      </c>
      <c r="F1691" s="7" t="str">
        <f>VLOOKUP(A1691,'Data Analysis'!A1690:Q4025,9,FALSE)</f>
        <v>No</v>
      </c>
      <c r="G1691" s="7" t="str">
        <f>VLOOKUP(A1691,'Data Analysis'!A1690:Q4025,8,FALSE)</f>
        <v>No</v>
      </c>
      <c r="H1691" s="7">
        <f>VLOOKUP(A1691,'Data Analysis'!A1690:Q4025,10,FALSE)</f>
        <v>0</v>
      </c>
      <c r="I1691" s="7" t="str">
        <f>VLOOKUP(A1691,'Data Analysis'!A1690:Q4025,17,FALSE)</f>
        <v>No</v>
      </c>
      <c r="J1691" s="7" t="str">
        <f>VLOOKUP(A1691,'Data Analysis'!A1690:Q4025,11,FALSE)</f>
        <v>Obesity</v>
      </c>
      <c r="K1691" s="7" t="str">
        <f>VLOOKUP(A1691,'Data Analysis'!A1690:Q4025,12,FALSE)</f>
        <v>Diabetes</v>
      </c>
      <c r="L1691" s="7" t="str">
        <f>VLOOKUP(A1691,'Data Analysis'!A1690:Q4025,13,FALSE)</f>
        <v>7-Nov-1981</v>
      </c>
      <c r="M1691" s="7">
        <f>VLOOKUP(A1691,'Data Analysis'!A1690:Q4025,14,FALSE)</f>
        <v>5539.4</v>
      </c>
      <c r="N1691" s="7" t="str">
        <f>VLOOKUP(A1691,'Data Analysis'!A1690:Q4025,16,FALSE)</f>
        <v>tier - 2</v>
      </c>
      <c r="O1691" s="7" t="str">
        <f>VLOOKUP(A1691,'Data Analysis'!A1690:Q4025,15,FALSE)</f>
        <v>tier - 2</v>
      </c>
      <c r="P1691" s="7">
        <f>VLOOKUP(A1691,'Data Analysis'!A1690:Q4025,2,FALSE)</f>
        <v>41</v>
      </c>
      <c r="Q1691" s="7">
        <f>VLOOKUP(A1692,'Data Analysis'!A1691:Q4026,2,FALSE)</f>
        <v>34</v>
      </c>
    </row>
    <row r="1692" ht="15.6" spans="1:17">
      <c r="A1692" s="9" t="s">
        <v>3382</v>
      </c>
      <c r="B1692" s="7" t="str">
        <f>VLOOKUP(A1692,'Data Analysis'!A1691:Q4026,4,FALSE)</f>
        <v>  Pamela L</v>
      </c>
      <c r="C1692" s="7">
        <f>VLOOKUP(A1692,'Data Analysis'!A1691:Q4026,5,FALSE)</f>
        <v>22.51</v>
      </c>
      <c r="D1692" s="7">
        <f>VLOOKUP(A1692,'Data Analysis'!A1691:Q4026,6,FALSE)</f>
        <v>6.08</v>
      </c>
      <c r="E1692" s="7" t="str">
        <f>VLOOKUP(A1692,'Data Analysis'!A1691:Q4026,7,FALSE)</f>
        <v>yes</v>
      </c>
      <c r="F1692" s="7" t="str">
        <f>VLOOKUP(A1692,'Data Analysis'!A1691:Q4026,9,FALSE)</f>
        <v>No</v>
      </c>
      <c r="G1692" s="7" t="str">
        <f>VLOOKUP(A1692,'Data Analysis'!A1691:Q4026,8,FALSE)</f>
        <v>No</v>
      </c>
      <c r="H1692" s="7">
        <f>VLOOKUP(A1692,'Data Analysis'!A1691:Q4026,10,FALSE)</f>
        <v>1</v>
      </c>
      <c r="I1692" s="7" t="str">
        <f>VLOOKUP(A1692,'Data Analysis'!A1691:Q4026,17,FALSE)</f>
        <v>No</v>
      </c>
      <c r="J1692" s="7" t="str">
        <f>VLOOKUP(A1692,'Data Analysis'!A1691:Q4026,11,FALSE)</f>
        <v>Overweight</v>
      </c>
      <c r="K1692" s="7" t="str">
        <f>VLOOKUP(A1692,'Data Analysis'!A1691:Q4026,12,FALSE)</f>
        <v>Prediabetes</v>
      </c>
      <c r="L1692" s="7" t="str">
        <f>VLOOKUP(A1692,'Data Analysis'!A1691:Q4026,13,FALSE)</f>
        <v>29-Jul-1988</v>
      </c>
      <c r="M1692" s="7">
        <f>VLOOKUP(A1692,'Data Analysis'!A1691:Q4026,14,FALSE)</f>
        <v>5503.36</v>
      </c>
      <c r="N1692" s="7" t="str">
        <f>VLOOKUP(A1692,'Data Analysis'!A1691:Q4026,16,FALSE)</f>
        <v>tier - 2</v>
      </c>
      <c r="O1692" s="7" t="str">
        <f>VLOOKUP(A1692,'Data Analysis'!A1691:Q4026,15,FALSE)</f>
        <v>tier - 2</v>
      </c>
      <c r="P1692" s="7">
        <f>VLOOKUP(A1692,'Data Analysis'!A1691:Q4026,2,FALSE)</f>
        <v>34</v>
      </c>
      <c r="Q1692" s="7">
        <f>VLOOKUP(A1693,'Data Analysis'!A1692:Q4027,2,FALSE)</f>
        <v>38</v>
      </c>
    </row>
    <row r="1693" ht="15.6" spans="1:17">
      <c r="A1693" s="9" t="s">
        <v>3384</v>
      </c>
      <c r="B1693" s="7" t="str">
        <f>VLOOKUP(A1693,'Data Analysis'!A1692:Q4027,4,FALSE)</f>
        <v>  Andrew W</v>
      </c>
      <c r="C1693" s="7">
        <f>VLOOKUP(A1693,'Data Analysis'!A1692:Q4027,5,FALSE)</f>
        <v>31</v>
      </c>
      <c r="D1693" s="7">
        <f>VLOOKUP(A1693,'Data Analysis'!A1692:Q4027,6,FALSE)</f>
        <v>4.77</v>
      </c>
      <c r="E1693" s="7" t="str">
        <f>VLOOKUP(A1693,'Data Analysis'!A1692:Q4027,7,FALSE)</f>
        <v>No</v>
      </c>
      <c r="F1693" s="7" t="str">
        <f>VLOOKUP(A1693,'Data Analysis'!A1692:Q4027,9,FALSE)</f>
        <v>No</v>
      </c>
      <c r="G1693" s="7" t="str">
        <f>VLOOKUP(A1693,'Data Analysis'!A1692:Q4027,8,FALSE)</f>
        <v>No</v>
      </c>
      <c r="H1693" s="7">
        <f>VLOOKUP(A1693,'Data Analysis'!A1692:Q4027,10,FALSE)</f>
        <v>1</v>
      </c>
      <c r="I1693" s="7" t="str">
        <f>VLOOKUP(A1693,'Data Analysis'!A1692:Q4027,17,FALSE)</f>
        <v>No</v>
      </c>
      <c r="J1693" s="7" t="str">
        <f>VLOOKUP(A1693,'Data Analysis'!A1692:Q4027,11,FALSE)</f>
        <v>Overweight</v>
      </c>
      <c r="K1693" s="7" t="str">
        <f>VLOOKUP(A1693,'Data Analysis'!A1692:Q4027,12,FALSE)</f>
        <v>Normal</v>
      </c>
      <c r="L1693" s="7" t="str">
        <f>VLOOKUP(A1693,'Data Analysis'!A1692:Q4027,13,FALSE)</f>
        <v>17-Aug-1984</v>
      </c>
      <c r="M1693" s="7">
        <f>VLOOKUP(A1693,'Data Analysis'!A1692:Q4027,14,FALSE)</f>
        <v>5488.26</v>
      </c>
      <c r="N1693" s="7" t="str">
        <f>VLOOKUP(A1693,'Data Analysis'!A1692:Q4027,16,FALSE)</f>
        <v>tier - 2</v>
      </c>
      <c r="O1693" s="7" t="str">
        <f>VLOOKUP(A1693,'Data Analysis'!A1692:Q4027,15,FALSE)</f>
        <v>tier - 3</v>
      </c>
      <c r="P1693" s="7">
        <f>VLOOKUP(A1693,'Data Analysis'!A1692:Q4027,2,FALSE)</f>
        <v>38</v>
      </c>
      <c r="Q1693" s="7">
        <f>VLOOKUP(A1694,'Data Analysis'!A1693:Q4028,2,FALSE)</f>
        <v>38</v>
      </c>
    </row>
    <row r="1694" ht="15.6" spans="1:17">
      <c r="A1694" s="9" t="s">
        <v>3386</v>
      </c>
      <c r="B1694" s="7" t="str">
        <f>VLOOKUP(A1694,'Data Analysis'!A1693:Q4028,4,FALSE)</f>
        <v>  Randall</v>
      </c>
      <c r="C1694" s="7">
        <f>VLOOKUP(A1694,'Data Analysis'!A1693:Q4028,5,FALSE)</f>
        <v>28.27</v>
      </c>
      <c r="D1694" s="7">
        <f>VLOOKUP(A1694,'Data Analysis'!A1693:Q4028,6,FALSE)</f>
        <v>4.62</v>
      </c>
      <c r="E1694" s="7" t="str">
        <f>VLOOKUP(A1694,'Data Analysis'!A1693:Q4028,7,FALSE)</f>
        <v>No</v>
      </c>
      <c r="F1694" s="7" t="str">
        <f>VLOOKUP(A1694,'Data Analysis'!A1693:Q4028,9,FALSE)</f>
        <v>No</v>
      </c>
      <c r="G1694" s="7" t="str">
        <f>VLOOKUP(A1694,'Data Analysis'!A1693:Q4028,8,FALSE)</f>
        <v>No</v>
      </c>
      <c r="H1694" s="7">
        <f>VLOOKUP(A1694,'Data Analysis'!A1693:Q4028,10,FALSE)</f>
        <v>1</v>
      </c>
      <c r="I1694" s="7" t="str">
        <f>VLOOKUP(A1694,'Data Analysis'!A1693:Q4028,17,FALSE)</f>
        <v>No</v>
      </c>
      <c r="J1694" s="7" t="str">
        <f>VLOOKUP(A1694,'Data Analysis'!A1693:Q4028,11,FALSE)</f>
        <v>Overweight</v>
      </c>
      <c r="K1694" s="7" t="str">
        <f>VLOOKUP(A1694,'Data Analysis'!A1693:Q4028,12,FALSE)</f>
        <v>Normal</v>
      </c>
      <c r="L1694" s="7" t="str">
        <f>VLOOKUP(A1694,'Data Analysis'!A1693:Q4028,13,FALSE)</f>
        <v>26-Aug-1984</v>
      </c>
      <c r="M1694" s="7">
        <f>VLOOKUP(A1694,'Data Analysis'!A1693:Q4028,14,FALSE)</f>
        <v>5484.47</v>
      </c>
      <c r="N1694" s="7" t="str">
        <f>VLOOKUP(A1694,'Data Analysis'!A1693:Q4028,16,FALSE)</f>
        <v>tier - 2</v>
      </c>
      <c r="O1694" s="7" t="str">
        <f>VLOOKUP(A1694,'Data Analysis'!A1693:Q4028,15,FALSE)</f>
        <v>tier - 2</v>
      </c>
      <c r="P1694" s="7">
        <f>VLOOKUP(A1694,'Data Analysis'!A1693:Q4028,2,FALSE)</f>
        <v>38</v>
      </c>
      <c r="Q1694" s="7">
        <f>VLOOKUP(A1695,'Data Analysis'!A1694:Q4029,2,FALSE)</f>
        <v>36</v>
      </c>
    </row>
    <row r="1695" ht="15.6" spans="1:17">
      <c r="A1695" s="9" t="s">
        <v>3388</v>
      </c>
      <c r="B1695" s="7" t="str">
        <f>VLOOKUP(A1695,'Data Analysis'!A1694:Q4029,4,FALSE)</f>
        <v>  Tracy L</v>
      </c>
      <c r="C1695" s="7">
        <f>VLOOKUP(A1695,'Data Analysis'!A1694:Q4029,5,FALSE)</f>
        <v>29.92</v>
      </c>
      <c r="D1695" s="7">
        <f>VLOOKUP(A1695,'Data Analysis'!A1694:Q4029,6,FALSE)</f>
        <v>9.07</v>
      </c>
      <c r="E1695" s="7" t="str">
        <f>VLOOKUP(A1695,'Data Analysis'!A1694:Q4029,7,FALSE)</f>
        <v>yes</v>
      </c>
      <c r="F1695" s="7" t="str">
        <f>VLOOKUP(A1695,'Data Analysis'!A1694:Q4029,9,FALSE)</f>
        <v>No</v>
      </c>
      <c r="G1695" s="7" t="str">
        <f>VLOOKUP(A1695,'Data Analysis'!A1694:Q4029,8,FALSE)</f>
        <v>No</v>
      </c>
      <c r="H1695" s="7">
        <f>VLOOKUP(A1695,'Data Analysis'!A1694:Q4029,10,FALSE)</f>
        <v>1</v>
      </c>
      <c r="I1695" s="7" t="str">
        <f>VLOOKUP(A1695,'Data Analysis'!A1694:Q4029,17,FALSE)</f>
        <v>No</v>
      </c>
      <c r="J1695" s="7" t="str">
        <f>VLOOKUP(A1695,'Data Analysis'!A1694:Q4029,11,FALSE)</f>
        <v>Overweight</v>
      </c>
      <c r="K1695" s="7" t="str">
        <f>VLOOKUP(A1695,'Data Analysis'!A1694:Q4029,12,FALSE)</f>
        <v>Diabetes</v>
      </c>
      <c r="L1695" s="7" t="str">
        <f>VLOOKUP(A1695,'Data Analysis'!A1694:Q4029,13,FALSE)</f>
        <v>30-Sep-1986</v>
      </c>
      <c r="M1695" s="7">
        <f>VLOOKUP(A1695,'Data Analysis'!A1694:Q4029,14,FALSE)</f>
        <v>5478.04</v>
      </c>
      <c r="N1695" s="7" t="str">
        <f>VLOOKUP(A1695,'Data Analysis'!A1694:Q4029,16,FALSE)</f>
        <v>tier - 2</v>
      </c>
      <c r="O1695" s="7" t="str">
        <f>VLOOKUP(A1695,'Data Analysis'!A1694:Q4029,15,FALSE)</f>
        <v>tier - 3</v>
      </c>
      <c r="P1695" s="7">
        <f>VLOOKUP(A1695,'Data Analysis'!A1694:Q4029,2,FALSE)</f>
        <v>36</v>
      </c>
      <c r="Q1695" s="7">
        <f>VLOOKUP(A1696,'Data Analysis'!A1695:Q4030,2,FALSE)</f>
        <v>36</v>
      </c>
    </row>
    <row r="1696" ht="15.6" spans="1:17">
      <c r="A1696" s="9" t="s">
        <v>3390</v>
      </c>
      <c r="B1696" s="7" t="str">
        <f>VLOOKUP(A1696,'Data Analysis'!A1695:Q4030,4,FALSE)</f>
        <v>  Azelie</v>
      </c>
      <c r="C1696" s="7">
        <f>VLOOKUP(A1696,'Data Analysis'!A1695:Q4030,5,FALSE)</f>
        <v>25.9</v>
      </c>
      <c r="D1696" s="7">
        <f>VLOOKUP(A1696,'Data Analysis'!A1695:Q4030,6,FALSE)</f>
        <v>9.12</v>
      </c>
      <c r="E1696" s="7" t="str">
        <f>VLOOKUP(A1696,'Data Analysis'!A1695:Q4030,7,FALSE)</f>
        <v>yes</v>
      </c>
      <c r="F1696" s="7" t="str">
        <f>VLOOKUP(A1696,'Data Analysis'!A1695:Q4030,9,FALSE)</f>
        <v>No</v>
      </c>
      <c r="G1696" s="7" t="str">
        <f>VLOOKUP(A1696,'Data Analysis'!A1695:Q4030,8,FALSE)</f>
        <v>No</v>
      </c>
      <c r="H1696" s="7">
        <f>VLOOKUP(A1696,'Data Analysis'!A1695:Q4030,10,FALSE)</f>
        <v>1</v>
      </c>
      <c r="I1696" s="7" t="str">
        <f>VLOOKUP(A1696,'Data Analysis'!A1695:Q4030,17,FALSE)</f>
        <v>No</v>
      </c>
      <c r="J1696" s="7" t="str">
        <f>VLOOKUP(A1696,'Data Analysis'!A1695:Q4030,11,FALSE)</f>
        <v>Obesity</v>
      </c>
      <c r="K1696" s="7" t="str">
        <f>VLOOKUP(A1696,'Data Analysis'!A1695:Q4030,12,FALSE)</f>
        <v>Diabetes</v>
      </c>
      <c r="L1696" s="7" t="str">
        <f>VLOOKUP(A1696,'Data Analysis'!A1695:Q4030,13,FALSE)</f>
        <v>12-Jul-1986</v>
      </c>
      <c r="M1696" s="7">
        <f>VLOOKUP(A1696,'Data Analysis'!A1695:Q4030,14,FALSE)</f>
        <v>5472.45</v>
      </c>
      <c r="N1696" s="7" t="str">
        <f>VLOOKUP(A1696,'Data Analysis'!A1695:Q4030,16,FALSE)</f>
        <v>tier - 2</v>
      </c>
      <c r="O1696" s="7" t="str">
        <f>VLOOKUP(A1696,'Data Analysis'!A1695:Q4030,15,FALSE)</f>
        <v>tier - 3</v>
      </c>
      <c r="P1696" s="7">
        <f>VLOOKUP(A1696,'Data Analysis'!A1695:Q4030,2,FALSE)</f>
        <v>36</v>
      </c>
      <c r="Q1696" s="7">
        <f>VLOOKUP(A1697,'Data Analysis'!A1696:Q4031,2,FALSE)</f>
        <v>36</v>
      </c>
    </row>
    <row r="1697" ht="15.6" spans="1:17">
      <c r="A1697" s="9" t="s">
        <v>3392</v>
      </c>
      <c r="B1697" s="7" t="str">
        <f>VLOOKUP(A1697,'Data Analysis'!A1696:Q4031,4,FALSE)</f>
        <v>  Monica M</v>
      </c>
      <c r="C1697" s="7">
        <f>VLOOKUP(A1697,'Data Analysis'!A1696:Q4031,5,FALSE)</f>
        <v>27.74</v>
      </c>
      <c r="D1697" s="7">
        <f>VLOOKUP(A1697,'Data Analysis'!A1696:Q4031,6,FALSE)</f>
        <v>7.32</v>
      </c>
      <c r="E1697" s="7" t="str">
        <f>VLOOKUP(A1697,'Data Analysis'!A1696:Q4031,7,FALSE)</f>
        <v>yes</v>
      </c>
      <c r="F1697" s="7" t="str">
        <f>VLOOKUP(A1697,'Data Analysis'!A1696:Q4031,9,FALSE)</f>
        <v>No</v>
      </c>
      <c r="G1697" s="7" t="str">
        <f>VLOOKUP(A1697,'Data Analysis'!A1696:Q4031,8,FALSE)</f>
        <v>No</v>
      </c>
      <c r="H1697" s="7">
        <f>VLOOKUP(A1697,'Data Analysis'!A1696:Q4031,10,FALSE)</f>
        <v>1</v>
      </c>
      <c r="I1697" s="7" t="str">
        <f>VLOOKUP(A1697,'Data Analysis'!A1696:Q4031,17,FALSE)</f>
        <v>No</v>
      </c>
      <c r="J1697" s="7" t="str">
        <f>VLOOKUP(A1697,'Data Analysis'!A1696:Q4031,11,FALSE)</f>
        <v>Overweight</v>
      </c>
      <c r="K1697" s="7" t="str">
        <f>VLOOKUP(A1697,'Data Analysis'!A1696:Q4031,12,FALSE)</f>
        <v>Diabetes</v>
      </c>
      <c r="L1697" s="7" t="str">
        <f>VLOOKUP(A1697,'Data Analysis'!A1696:Q4031,13,FALSE)</f>
        <v>2-Dec-1986</v>
      </c>
      <c r="M1697" s="7">
        <f>VLOOKUP(A1697,'Data Analysis'!A1696:Q4031,14,FALSE)</f>
        <v>5469.01</v>
      </c>
      <c r="N1697" s="7" t="str">
        <f>VLOOKUP(A1697,'Data Analysis'!A1696:Q4031,16,FALSE)</f>
        <v>tier - 2</v>
      </c>
      <c r="O1697" s="7" t="str">
        <f>VLOOKUP(A1697,'Data Analysis'!A1696:Q4031,15,FALSE)</f>
        <v>tier - 2</v>
      </c>
      <c r="P1697" s="7">
        <f>VLOOKUP(A1697,'Data Analysis'!A1696:Q4031,2,FALSE)</f>
        <v>36</v>
      </c>
      <c r="Q1697" s="7">
        <f>VLOOKUP(A1698,'Data Analysis'!A1697:Q4032,2,FALSE)</f>
        <v>49</v>
      </c>
    </row>
    <row r="1698" ht="15.6" spans="1:17">
      <c r="A1698" s="9" t="s">
        <v>3394</v>
      </c>
      <c r="B1698" s="7" t="str">
        <f>VLOOKUP(A1698,'Data Analysis'!A1697:Q4032,4,FALSE)</f>
        <v>  Katarina K</v>
      </c>
      <c r="C1698" s="7">
        <f>VLOOKUP(A1698,'Data Analysis'!A1697:Q4032,5,FALSE)</f>
        <v>17.26</v>
      </c>
      <c r="D1698" s="7">
        <f>VLOOKUP(A1698,'Data Analysis'!A1697:Q4032,6,FALSE)</f>
        <v>11.73</v>
      </c>
      <c r="E1698" s="7" t="str">
        <f>VLOOKUP(A1698,'Data Analysis'!A1697:Q4032,7,FALSE)</f>
        <v>No</v>
      </c>
      <c r="F1698" s="7" t="str">
        <f>VLOOKUP(A1698,'Data Analysis'!A1697:Q4032,9,FALSE)</f>
        <v>No</v>
      </c>
      <c r="G1698" s="7" t="str">
        <f>VLOOKUP(A1698,'Data Analysis'!A1697:Q4032,8,FALSE)</f>
        <v>No</v>
      </c>
      <c r="H1698" s="7">
        <f>VLOOKUP(A1698,'Data Analysis'!A1697:Q4032,10,FALSE)</f>
        <v>2</v>
      </c>
      <c r="I1698" s="7" t="str">
        <f>VLOOKUP(A1698,'Data Analysis'!A1697:Q4032,17,FALSE)</f>
        <v>No</v>
      </c>
      <c r="J1698" s="7" t="str">
        <f>VLOOKUP(A1698,'Data Analysis'!A1697:Q4032,11,FALSE)</f>
        <v>Normal Weight</v>
      </c>
      <c r="K1698" s="7" t="str">
        <f>VLOOKUP(A1698,'Data Analysis'!A1697:Q4032,12,FALSE)</f>
        <v>Diabetes</v>
      </c>
      <c r="L1698" s="7" t="str">
        <f>VLOOKUP(A1698,'Data Analysis'!A1697:Q4032,13,FALSE)</f>
        <v>24-Oct-1973</v>
      </c>
      <c r="M1698" s="7">
        <f>VLOOKUP(A1698,'Data Analysis'!A1697:Q4032,14,FALSE)</f>
        <v>5466.88</v>
      </c>
      <c r="N1698" s="7" t="str">
        <f>VLOOKUP(A1698,'Data Analysis'!A1697:Q4032,16,FALSE)</f>
        <v>tier - 2</v>
      </c>
      <c r="O1698" s="7" t="str">
        <f>VLOOKUP(A1698,'Data Analysis'!A1697:Q4032,15,FALSE)</f>
        <v>tier - 2</v>
      </c>
      <c r="P1698" s="7">
        <f>VLOOKUP(A1698,'Data Analysis'!A1697:Q4032,2,FALSE)</f>
        <v>49</v>
      </c>
      <c r="Q1698" s="7">
        <f>VLOOKUP(A1699,'Data Analysis'!A1698:Q4033,2,FALSE)</f>
        <v>36</v>
      </c>
    </row>
    <row r="1699" ht="15.6" spans="1:17">
      <c r="A1699" s="9" t="s">
        <v>3396</v>
      </c>
      <c r="B1699" s="7" t="str">
        <f>VLOOKUP(A1699,'Data Analysis'!A1698:Q4033,4,FALSE)</f>
        <v>  Jamie L</v>
      </c>
      <c r="C1699" s="7">
        <f>VLOOKUP(A1699,'Data Analysis'!A1698:Q4033,5,FALSE)</f>
        <v>19.855</v>
      </c>
      <c r="D1699" s="7">
        <f>VLOOKUP(A1699,'Data Analysis'!A1698:Q4033,6,FALSE)</f>
        <v>6.64</v>
      </c>
      <c r="E1699" s="7" t="str">
        <f>VLOOKUP(A1699,'Data Analysis'!A1698:Q4033,7,FALSE)</f>
        <v>yes</v>
      </c>
      <c r="F1699" s="7" t="str">
        <f>VLOOKUP(A1699,'Data Analysis'!A1698:Q4033,9,FALSE)</f>
        <v>No</v>
      </c>
      <c r="G1699" s="7" t="str">
        <f>VLOOKUP(A1699,'Data Analysis'!A1698:Q4033,8,FALSE)</f>
        <v>No</v>
      </c>
      <c r="H1699" s="7">
        <f>VLOOKUP(A1699,'Data Analysis'!A1698:Q4033,10,FALSE)</f>
        <v>1</v>
      </c>
      <c r="I1699" s="7" t="str">
        <f>VLOOKUP(A1699,'Data Analysis'!A1698:Q4033,17,FALSE)</f>
        <v>No</v>
      </c>
      <c r="J1699" s="7" t="str">
        <f>VLOOKUP(A1699,'Data Analysis'!A1698:Q4033,11,FALSE)</f>
        <v>Overweight</v>
      </c>
      <c r="K1699" s="7" t="str">
        <f>VLOOKUP(A1699,'Data Analysis'!A1698:Q4033,12,FALSE)</f>
        <v>Diabetes</v>
      </c>
      <c r="L1699" s="7" t="str">
        <f>VLOOKUP(A1699,'Data Analysis'!A1698:Q4033,13,FALSE)</f>
        <v>25-Dec-1986</v>
      </c>
      <c r="M1699" s="7">
        <f>VLOOKUP(A1699,'Data Analysis'!A1698:Q4033,14,FALSE)</f>
        <v>5458.05</v>
      </c>
      <c r="N1699" s="7" t="str">
        <f>VLOOKUP(A1699,'Data Analysis'!A1698:Q4033,16,FALSE)</f>
        <v>tier - 2</v>
      </c>
      <c r="O1699" s="7" t="str">
        <f>VLOOKUP(A1699,'Data Analysis'!A1698:Q4033,15,FALSE)</f>
        <v>tier - 2</v>
      </c>
      <c r="P1699" s="7">
        <f>VLOOKUP(A1699,'Data Analysis'!A1698:Q4033,2,FALSE)</f>
        <v>36</v>
      </c>
      <c r="Q1699" s="7">
        <f>VLOOKUP(A1700,'Data Analysis'!A1699:Q4034,2,FALSE)</f>
        <v>40</v>
      </c>
    </row>
    <row r="1700" ht="15.6" spans="1:17">
      <c r="A1700" s="9" t="s">
        <v>3398</v>
      </c>
      <c r="B1700" s="7" t="str">
        <f>VLOOKUP(A1700,'Data Analysis'!A1699:Q4034,4,FALSE)</f>
        <v>  Brian</v>
      </c>
      <c r="C1700" s="7">
        <f>VLOOKUP(A1700,'Data Analysis'!A1699:Q4034,5,FALSE)</f>
        <v>41.69</v>
      </c>
      <c r="D1700" s="7">
        <f>VLOOKUP(A1700,'Data Analysis'!A1699:Q4034,6,FALSE)</f>
        <v>5.78</v>
      </c>
      <c r="E1700" s="7" t="str">
        <f>VLOOKUP(A1700,'Data Analysis'!A1699:Q4034,7,FALSE)</f>
        <v>No</v>
      </c>
      <c r="F1700" s="7" t="str">
        <f>VLOOKUP(A1700,'Data Analysis'!A1699:Q4034,9,FALSE)</f>
        <v>No</v>
      </c>
      <c r="G1700" s="7" t="str">
        <f>VLOOKUP(A1700,'Data Analysis'!A1699:Q4034,8,FALSE)</f>
        <v>No</v>
      </c>
      <c r="H1700" s="7">
        <f>VLOOKUP(A1700,'Data Analysis'!A1699:Q4034,10,FALSE)</f>
        <v>0</v>
      </c>
      <c r="I1700" s="7" t="str">
        <f>VLOOKUP(A1700,'Data Analysis'!A1699:Q4034,17,FALSE)</f>
        <v>No</v>
      </c>
      <c r="J1700" s="7" t="str">
        <f>VLOOKUP(A1700,'Data Analysis'!A1699:Q4034,11,FALSE)</f>
        <v>Normal Weight</v>
      </c>
      <c r="K1700" s="7" t="str">
        <f>VLOOKUP(A1700,'Data Analysis'!A1699:Q4034,12,FALSE)</f>
        <v>Prediabetes</v>
      </c>
      <c r="L1700" s="7" t="str">
        <f>VLOOKUP(A1700,'Data Analysis'!A1699:Q4034,13,FALSE)</f>
        <v>25-Aug-1982</v>
      </c>
      <c r="M1700" s="7">
        <f>VLOOKUP(A1700,'Data Analysis'!A1699:Q4034,14,FALSE)</f>
        <v>5438.75</v>
      </c>
      <c r="N1700" s="7" t="str">
        <f>VLOOKUP(A1700,'Data Analysis'!A1699:Q4034,16,FALSE)</f>
        <v>tier - 3</v>
      </c>
      <c r="O1700" s="7" t="str">
        <f>VLOOKUP(A1700,'Data Analysis'!A1699:Q4034,15,FALSE)</f>
        <v>tier - 2</v>
      </c>
      <c r="P1700" s="7">
        <f>VLOOKUP(A1700,'Data Analysis'!A1699:Q4034,2,FALSE)</f>
        <v>40</v>
      </c>
      <c r="Q1700" s="7">
        <f>VLOOKUP(A1701,'Data Analysis'!A1700:Q4035,2,FALSE)</f>
        <v>45</v>
      </c>
    </row>
    <row r="1701" ht="15.6" spans="1:17">
      <c r="A1701" s="9" t="s">
        <v>3400</v>
      </c>
      <c r="B1701" s="7" t="str">
        <f>VLOOKUP(A1701,'Data Analysis'!A1700:Q4035,4,FALSE)</f>
        <v>  Stacey L</v>
      </c>
      <c r="C1701" s="7">
        <f>VLOOKUP(A1701,'Data Analysis'!A1700:Q4035,5,FALSE)</f>
        <v>16.12</v>
      </c>
      <c r="D1701" s="7">
        <f>VLOOKUP(A1701,'Data Analysis'!A1700:Q4035,6,FALSE)</f>
        <v>10.45</v>
      </c>
      <c r="E1701" s="7" t="str">
        <f>VLOOKUP(A1701,'Data Analysis'!A1700:Q4035,7,FALSE)</f>
        <v>No</v>
      </c>
      <c r="F1701" s="7" t="str">
        <f>VLOOKUP(A1701,'Data Analysis'!A1700:Q4035,9,FALSE)</f>
        <v>No</v>
      </c>
      <c r="G1701" s="7" t="str">
        <f>VLOOKUP(A1701,'Data Analysis'!A1700:Q4035,8,FALSE)</f>
        <v>No</v>
      </c>
      <c r="H1701" s="7">
        <f>VLOOKUP(A1701,'Data Analysis'!A1700:Q4035,10,FALSE)</f>
        <v>0</v>
      </c>
      <c r="I1701" s="7" t="str">
        <f>VLOOKUP(A1701,'Data Analysis'!A1700:Q4035,17,FALSE)</f>
        <v>No</v>
      </c>
      <c r="J1701" s="7" t="str">
        <f>VLOOKUP(A1701,'Data Analysis'!A1700:Q4035,11,FALSE)</f>
        <v>Obesity</v>
      </c>
      <c r="K1701" s="7" t="str">
        <f>VLOOKUP(A1701,'Data Analysis'!A1700:Q4035,12,FALSE)</f>
        <v>Diabetes</v>
      </c>
      <c r="L1701" s="7" t="str">
        <f>VLOOKUP(A1701,'Data Analysis'!A1700:Q4035,13,FALSE)</f>
        <v>8-Jun-1978</v>
      </c>
      <c r="M1701" s="7">
        <f>VLOOKUP(A1701,'Data Analysis'!A1700:Q4035,14,FALSE)</f>
        <v>5428.98</v>
      </c>
      <c r="N1701" s="7" t="str">
        <f>VLOOKUP(A1701,'Data Analysis'!A1700:Q4035,16,FALSE)</f>
        <v>tier - 2</v>
      </c>
      <c r="O1701" s="7" t="str">
        <f>VLOOKUP(A1701,'Data Analysis'!A1700:Q4035,15,FALSE)</f>
        <v>tier - 2</v>
      </c>
      <c r="P1701" s="7">
        <f>VLOOKUP(A1701,'Data Analysis'!A1700:Q4035,2,FALSE)</f>
        <v>45</v>
      </c>
      <c r="Q1701" s="7">
        <f>VLOOKUP(A1702,'Data Analysis'!A1701:Q4036,2,FALSE)</f>
        <v>30</v>
      </c>
    </row>
    <row r="1702" ht="15.6" spans="1:17">
      <c r="A1702" s="9" t="s">
        <v>3402</v>
      </c>
      <c r="B1702" s="7" t="str">
        <f>VLOOKUP(A1702,'Data Analysis'!A1701:Q4036,4,FALSE)</f>
        <v>  Stephen</v>
      </c>
      <c r="C1702" s="7">
        <f>VLOOKUP(A1702,'Data Analysis'!A1701:Q4036,5,FALSE)</f>
        <v>37.43</v>
      </c>
      <c r="D1702" s="7">
        <f>VLOOKUP(A1702,'Data Analysis'!A1701:Q4036,6,FALSE)</f>
        <v>4.52</v>
      </c>
      <c r="E1702" s="7" t="str">
        <f>VLOOKUP(A1702,'Data Analysis'!A1701:Q4036,7,FALSE)</f>
        <v>No</v>
      </c>
      <c r="F1702" s="7" t="str">
        <f>VLOOKUP(A1702,'Data Analysis'!A1701:Q4036,9,FALSE)</f>
        <v>No</v>
      </c>
      <c r="G1702" s="7" t="str">
        <f>VLOOKUP(A1702,'Data Analysis'!A1701:Q4036,8,FALSE)</f>
        <v>No</v>
      </c>
      <c r="H1702" s="7">
        <f>VLOOKUP(A1702,'Data Analysis'!A1701:Q4036,10,FALSE)</f>
        <v>1</v>
      </c>
      <c r="I1702" s="7" t="str">
        <f>VLOOKUP(A1702,'Data Analysis'!A1701:Q4036,17,FALSE)</f>
        <v>No</v>
      </c>
      <c r="J1702" s="7" t="str">
        <f>VLOOKUP(A1702,'Data Analysis'!A1701:Q4036,11,FALSE)</f>
        <v>Overweight</v>
      </c>
      <c r="K1702" s="7" t="str">
        <f>VLOOKUP(A1702,'Data Analysis'!A1701:Q4036,12,FALSE)</f>
        <v>Normal</v>
      </c>
      <c r="L1702" s="7" t="str">
        <f>VLOOKUP(A1702,'Data Analysis'!A1701:Q4036,13,FALSE)</f>
        <v>17-Sep-1992</v>
      </c>
      <c r="M1702" s="7">
        <f>VLOOKUP(A1702,'Data Analysis'!A1701:Q4036,14,FALSE)</f>
        <v>5428.73</v>
      </c>
      <c r="N1702" s="7" t="str">
        <f>VLOOKUP(A1702,'Data Analysis'!A1701:Q4036,16,FALSE)</f>
        <v>tier - 3</v>
      </c>
      <c r="O1702" s="7" t="str">
        <f>VLOOKUP(A1702,'Data Analysis'!A1701:Q4036,15,FALSE)</f>
        <v>tier - 1</v>
      </c>
      <c r="P1702" s="7">
        <f>VLOOKUP(A1702,'Data Analysis'!A1701:Q4036,2,FALSE)</f>
        <v>30</v>
      </c>
      <c r="Q1702" s="7">
        <f>VLOOKUP(A1703,'Data Analysis'!A1702:Q4037,2,FALSE)</f>
        <v>31</v>
      </c>
    </row>
    <row r="1703" ht="15.6" spans="1:17">
      <c r="A1703" s="9" t="s">
        <v>3404</v>
      </c>
      <c r="B1703" s="7" t="str">
        <f>VLOOKUP(A1703,'Data Analysis'!A1702:Q4037,4,FALSE)</f>
        <v>  Joshua</v>
      </c>
      <c r="C1703" s="7">
        <f>VLOOKUP(A1703,'Data Analysis'!A1702:Q4037,5,FALSE)</f>
        <v>31.065</v>
      </c>
      <c r="D1703" s="7">
        <f>VLOOKUP(A1703,'Data Analysis'!A1702:Q4037,6,FALSE)</f>
        <v>5.71</v>
      </c>
      <c r="E1703" s="7" t="str">
        <f>VLOOKUP(A1703,'Data Analysis'!A1702:Q4037,7,FALSE)</f>
        <v>No</v>
      </c>
      <c r="F1703" s="7" t="str">
        <f>VLOOKUP(A1703,'Data Analysis'!A1702:Q4037,9,FALSE)</f>
        <v>No</v>
      </c>
      <c r="G1703" s="7" t="str">
        <f>VLOOKUP(A1703,'Data Analysis'!A1702:Q4037,8,FALSE)</f>
        <v>No</v>
      </c>
      <c r="H1703" s="7">
        <f>VLOOKUP(A1703,'Data Analysis'!A1702:Q4037,10,FALSE)</f>
        <v>0</v>
      </c>
      <c r="I1703" s="7" t="str">
        <f>VLOOKUP(A1703,'Data Analysis'!A1702:Q4037,17,FALSE)</f>
        <v>No</v>
      </c>
      <c r="J1703" s="7" t="str">
        <f>VLOOKUP(A1703,'Data Analysis'!A1702:Q4037,11,FALSE)</f>
        <v>Obesity</v>
      </c>
      <c r="K1703" s="7" t="str">
        <f>VLOOKUP(A1703,'Data Analysis'!A1702:Q4037,12,FALSE)</f>
        <v>Prediabetes</v>
      </c>
      <c r="L1703" s="7" t="str">
        <f>VLOOKUP(A1703,'Data Analysis'!A1702:Q4037,13,FALSE)</f>
        <v>6-Jul-1991</v>
      </c>
      <c r="M1703" s="7">
        <f>VLOOKUP(A1703,'Data Analysis'!A1702:Q4037,14,FALSE)</f>
        <v>5425.02</v>
      </c>
      <c r="N1703" s="7" t="str">
        <f>VLOOKUP(A1703,'Data Analysis'!A1702:Q4037,16,FALSE)</f>
        <v>tier - 2</v>
      </c>
      <c r="O1703" s="7" t="str">
        <f>VLOOKUP(A1703,'Data Analysis'!A1702:Q4037,15,FALSE)</f>
        <v>tier - 1</v>
      </c>
      <c r="P1703" s="7">
        <f>VLOOKUP(A1703,'Data Analysis'!A1702:Q4037,2,FALSE)</f>
        <v>31</v>
      </c>
      <c r="Q1703" s="7">
        <f>VLOOKUP(A1704,'Data Analysis'!A1703:Q4038,2,FALSE)</f>
        <v>40</v>
      </c>
    </row>
    <row r="1704" ht="15.6" spans="1:17">
      <c r="A1704" s="9" t="s">
        <v>3406</v>
      </c>
      <c r="B1704" s="7" t="str">
        <f>VLOOKUP(A1704,'Data Analysis'!A1703:Q4038,4,FALSE)</f>
        <v>  Josh</v>
      </c>
      <c r="C1704" s="7">
        <f>VLOOKUP(A1704,'Data Analysis'!A1703:Q4038,5,FALSE)</f>
        <v>25.08</v>
      </c>
      <c r="D1704" s="7">
        <f>VLOOKUP(A1704,'Data Analysis'!A1703:Q4038,6,FALSE)</f>
        <v>4.77</v>
      </c>
      <c r="E1704" s="7" t="str">
        <f>VLOOKUP(A1704,'Data Analysis'!A1703:Q4038,7,FALSE)</f>
        <v>No</v>
      </c>
      <c r="F1704" s="7" t="str">
        <f>VLOOKUP(A1704,'Data Analysis'!A1703:Q4038,9,FALSE)</f>
        <v>No</v>
      </c>
      <c r="G1704" s="7" t="str">
        <f>VLOOKUP(A1704,'Data Analysis'!A1703:Q4038,8,FALSE)</f>
        <v>No</v>
      </c>
      <c r="H1704" s="7">
        <f>VLOOKUP(A1704,'Data Analysis'!A1703:Q4038,10,FALSE)</f>
        <v>0</v>
      </c>
      <c r="I1704" s="7" t="str">
        <f>VLOOKUP(A1704,'Data Analysis'!A1703:Q4038,17,FALSE)</f>
        <v>No</v>
      </c>
      <c r="J1704" s="7" t="str">
        <f>VLOOKUP(A1704,'Data Analysis'!A1703:Q4038,11,FALSE)</f>
        <v>Obesity</v>
      </c>
      <c r="K1704" s="7" t="str">
        <f>VLOOKUP(A1704,'Data Analysis'!A1703:Q4038,12,FALSE)</f>
        <v>Normal</v>
      </c>
      <c r="L1704" s="7" t="str">
        <f>VLOOKUP(A1704,'Data Analysis'!A1703:Q4038,13,FALSE)</f>
        <v>27-Sep-1982</v>
      </c>
      <c r="M1704" s="7">
        <f>VLOOKUP(A1704,'Data Analysis'!A1703:Q4038,14,FALSE)</f>
        <v>5415.66</v>
      </c>
      <c r="N1704" s="7" t="str">
        <f>VLOOKUP(A1704,'Data Analysis'!A1703:Q4038,16,FALSE)</f>
        <v>tier - 2</v>
      </c>
      <c r="O1704" s="7" t="str">
        <f>VLOOKUP(A1704,'Data Analysis'!A1703:Q4038,15,FALSE)</f>
        <v>tier - 3</v>
      </c>
      <c r="P1704" s="7">
        <f>VLOOKUP(A1704,'Data Analysis'!A1703:Q4038,2,FALSE)</f>
        <v>40</v>
      </c>
      <c r="Q1704" s="7">
        <f>VLOOKUP(A1705,'Data Analysis'!A1704:Q4039,2,FALSE)</f>
        <v>47</v>
      </c>
    </row>
    <row r="1705" ht="15.6" spans="1:17">
      <c r="A1705" s="9" t="s">
        <v>3408</v>
      </c>
      <c r="B1705" s="7" t="str">
        <f>VLOOKUP(A1705,'Data Analysis'!A1704:Q4039,4,FALSE)</f>
        <v>  Heather</v>
      </c>
      <c r="C1705" s="7">
        <f>VLOOKUP(A1705,'Data Analysis'!A1704:Q4039,5,FALSE)</f>
        <v>15.2</v>
      </c>
      <c r="D1705" s="7">
        <f>VLOOKUP(A1705,'Data Analysis'!A1704:Q4039,6,FALSE)</f>
        <v>7.81</v>
      </c>
      <c r="E1705" s="7" t="str">
        <f>VLOOKUP(A1705,'Data Analysis'!A1704:Q4039,7,FALSE)</f>
        <v>yes</v>
      </c>
      <c r="F1705" s="7" t="str">
        <f>VLOOKUP(A1705,'Data Analysis'!A1704:Q4039,9,FALSE)</f>
        <v>No</v>
      </c>
      <c r="G1705" s="7" t="str">
        <f>VLOOKUP(A1705,'Data Analysis'!A1704:Q4039,8,FALSE)</f>
        <v>No</v>
      </c>
      <c r="H1705" s="7">
        <f>VLOOKUP(A1705,'Data Analysis'!A1704:Q4039,10,FALSE)</f>
        <v>1</v>
      </c>
      <c r="I1705" s="7" t="str">
        <f>VLOOKUP(A1705,'Data Analysis'!A1704:Q4039,17,FALSE)</f>
        <v>No</v>
      </c>
      <c r="J1705" s="7" t="str">
        <f>VLOOKUP(A1705,'Data Analysis'!A1704:Q4039,11,FALSE)</f>
        <v>Overweight</v>
      </c>
      <c r="K1705" s="7" t="str">
        <f>VLOOKUP(A1705,'Data Analysis'!A1704:Q4039,12,FALSE)</f>
        <v>Diabetes</v>
      </c>
      <c r="L1705" s="7" t="str">
        <f>VLOOKUP(A1705,'Data Analysis'!A1704:Q4039,13,FALSE)</f>
        <v>27-Sep-1975</v>
      </c>
      <c r="M1705" s="7">
        <f>VLOOKUP(A1705,'Data Analysis'!A1704:Q4039,14,FALSE)</f>
        <v>5411.99</v>
      </c>
      <c r="N1705" s="7" t="str">
        <f>VLOOKUP(A1705,'Data Analysis'!A1704:Q4039,16,FALSE)</f>
        <v>tier - 2</v>
      </c>
      <c r="O1705" s="7" t="str">
        <f>VLOOKUP(A1705,'Data Analysis'!A1704:Q4039,15,FALSE)</f>
        <v>tier - 3</v>
      </c>
      <c r="P1705" s="7">
        <f>VLOOKUP(A1705,'Data Analysis'!A1704:Q4039,2,FALSE)</f>
        <v>47</v>
      </c>
      <c r="Q1705" s="7">
        <f>VLOOKUP(A1706,'Data Analysis'!A1705:Q4040,2,FALSE)</f>
        <v>37</v>
      </c>
    </row>
    <row r="1706" ht="15.6" spans="1:17">
      <c r="A1706" s="9" t="s">
        <v>3410</v>
      </c>
      <c r="B1706" s="7" t="str">
        <f>VLOOKUP(A1706,'Data Analysis'!A1705:Q4040,4,FALSE)</f>
        <v>  James C</v>
      </c>
      <c r="C1706" s="7">
        <f>VLOOKUP(A1706,'Data Analysis'!A1705:Q4040,5,FALSE)</f>
        <v>22.34</v>
      </c>
      <c r="D1706" s="7">
        <f>VLOOKUP(A1706,'Data Analysis'!A1705:Q4040,6,FALSE)</f>
        <v>5.19</v>
      </c>
      <c r="E1706" s="7" t="str">
        <f>VLOOKUP(A1706,'Data Analysis'!A1705:Q4040,7,FALSE)</f>
        <v>yes</v>
      </c>
      <c r="F1706" s="7" t="str">
        <f>VLOOKUP(A1706,'Data Analysis'!A1705:Q4040,9,FALSE)</f>
        <v>No</v>
      </c>
      <c r="G1706" s="7" t="str">
        <f>VLOOKUP(A1706,'Data Analysis'!A1705:Q4040,8,FALSE)</f>
        <v>No</v>
      </c>
      <c r="H1706" s="7">
        <f>VLOOKUP(A1706,'Data Analysis'!A1705:Q4040,10,FALSE)</f>
        <v>0</v>
      </c>
      <c r="I1706" s="7" t="str">
        <f>VLOOKUP(A1706,'Data Analysis'!A1705:Q4040,17,FALSE)</f>
        <v>No</v>
      </c>
      <c r="J1706" s="7" t="str">
        <f>VLOOKUP(A1706,'Data Analysis'!A1705:Q4040,11,FALSE)</f>
        <v>Obesity</v>
      </c>
      <c r="K1706" s="7" t="str">
        <f>VLOOKUP(A1706,'Data Analysis'!A1705:Q4040,12,FALSE)</f>
        <v>Normal</v>
      </c>
      <c r="L1706" s="7" t="str">
        <f>VLOOKUP(A1706,'Data Analysis'!A1705:Q4040,13,FALSE)</f>
        <v>23-Dec-1985</v>
      </c>
      <c r="M1706" s="7">
        <f>VLOOKUP(A1706,'Data Analysis'!A1705:Q4040,14,FALSE)</f>
        <v>5402.89</v>
      </c>
      <c r="N1706" s="7" t="str">
        <f>VLOOKUP(A1706,'Data Analysis'!A1705:Q4040,16,FALSE)</f>
        <v>tier - 2</v>
      </c>
      <c r="O1706" s="7" t="str">
        <f>VLOOKUP(A1706,'Data Analysis'!A1705:Q4040,15,FALSE)</f>
        <v>tier - 1</v>
      </c>
      <c r="P1706" s="7">
        <f>VLOOKUP(A1706,'Data Analysis'!A1705:Q4040,2,FALSE)</f>
        <v>37</v>
      </c>
      <c r="Q1706" s="7">
        <f>VLOOKUP(A1707,'Data Analysis'!A1706:Q4041,2,FALSE)</f>
        <v>38</v>
      </c>
    </row>
    <row r="1707" ht="15.6" spans="1:17">
      <c r="A1707" s="9" t="s">
        <v>3412</v>
      </c>
      <c r="B1707" s="7" t="str">
        <f>VLOOKUP(A1707,'Data Analysis'!A1706:Q4041,4,FALSE)</f>
        <v>  Kim</v>
      </c>
      <c r="C1707" s="7">
        <f>VLOOKUP(A1707,'Data Analysis'!A1706:Q4041,5,FALSE)</f>
        <v>40.15</v>
      </c>
      <c r="D1707" s="7">
        <f>VLOOKUP(A1707,'Data Analysis'!A1706:Q4041,6,FALSE)</f>
        <v>5.93</v>
      </c>
      <c r="E1707" s="7" t="str">
        <f>VLOOKUP(A1707,'Data Analysis'!A1706:Q4041,7,FALSE)</f>
        <v>No</v>
      </c>
      <c r="F1707" s="7" t="str">
        <f>VLOOKUP(A1707,'Data Analysis'!A1706:Q4041,9,FALSE)</f>
        <v>No</v>
      </c>
      <c r="G1707" s="7" t="str">
        <f>VLOOKUP(A1707,'Data Analysis'!A1706:Q4041,8,FALSE)</f>
        <v>No</v>
      </c>
      <c r="H1707" s="7">
        <f>VLOOKUP(A1707,'Data Analysis'!A1706:Q4041,10,FALSE)</f>
        <v>1</v>
      </c>
      <c r="I1707" s="7" t="str">
        <f>VLOOKUP(A1707,'Data Analysis'!A1706:Q4041,17,FALSE)</f>
        <v>No</v>
      </c>
      <c r="J1707" s="7" t="str">
        <f>VLOOKUP(A1707,'Data Analysis'!A1706:Q4041,11,FALSE)</f>
        <v>Obesity</v>
      </c>
      <c r="K1707" s="7" t="str">
        <f>VLOOKUP(A1707,'Data Analysis'!A1706:Q4041,12,FALSE)</f>
        <v>Prediabetes</v>
      </c>
      <c r="L1707" s="7" t="str">
        <f>VLOOKUP(A1707,'Data Analysis'!A1706:Q4041,13,FALSE)</f>
        <v>1-Aug-1984</v>
      </c>
      <c r="M1707" s="7">
        <f>VLOOKUP(A1707,'Data Analysis'!A1706:Q4041,14,FALSE)</f>
        <v>5400.98</v>
      </c>
      <c r="N1707" s="7" t="str">
        <f>VLOOKUP(A1707,'Data Analysis'!A1706:Q4041,16,FALSE)</f>
        <v>tier - 2</v>
      </c>
      <c r="O1707" s="7" t="str">
        <f>VLOOKUP(A1707,'Data Analysis'!A1706:Q4041,15,FALSE)</f>
        <v>tier - 2</v>
      </c>
      <c r="P1707" s="7">
        <f>VLOOKUP(A1707,'Data Analysis'!A1706:Q4041,2,FALSE)</f>
        <v>38</v>
      </c>
      <c r="Q1707" s="7">
        <f>VLOOKUP(A1708,'Data Analysis'!A1707:Q4042,2,FALSE)</f>
        <v>38</v>
      </c>
    </row>
    <row r="1708" ht="15.6" spans="1:17">
      <c r="A1708" s="9" t="s">
        <v>3414</v>
      </c>
      <c r="B1708" s="7" t="str">
        <f>VLOOKUP(A1708,'Data Analysis'!A1707:Q4042,4,FALSE)</f>
        <v>  Marie E</v>
      </c>
      <c r="C1708" s="7">
        <f>VLOOKUP(A1708,'Data Analysis'!A1707:Q4042,5,FALSE)</f>
        <v>37.73</v>
      </c>
      <c r="D1708" s="7">
        <f>VLOOKUP(A1708,'Data Analysis'!A1707:Q4042,6,FALSE)</f>
        <v>6.29</v>
      </c>
      <c r="E1708" s="7" t="str">
        <f>VLOOKUP(A1708,'Data Analysis'!A1707:Q4042,7,FALSE)</f>
        <v>No</v>
      </c>
      <c r="F1708" s="7" t="str">
        <f>VLOOKUP(A1708,'Data Analysis'!A1707:Q4042,9,FALSE)</f>
        <v>No</v>
      </c>
      <c r="G1708" s="7" t="str">
        <f>VLOOKUP(A1708,'Data Analysis'!A1707:Q4042,8,FALSE)</f>
        <v>No</v>
      </c>
      <c r="H1708" s="7">
        <f>VLOOKUP(A1708,'Data Analysis'!A1707:Q4042,10,FALSE)</f>
        <v>1</v>
      </c>
      <c r="I1708" s="7" t="str">
        <f>VLOOKUP(A1708,'Data Analysis'!A1707:Q4042,17,FALSE)</f>
        <v>No</v>
      </c>
      <c r="J1708" s="7" t="str">
        <f>VLOOKUP(A1708,'Data Analysis'!A1707:Q4042,11,FALSE)</f>
        <v>Normal Weight</v>
      </c>
      <c r="K1708" s="7" t="str">
        <f>VLOOKUP(A1708,'Data Analysis'!A1707:Q4042,12,FALSE)</f>
        <v>Prediabetes</v>
      </c>
      <c r="L1708" s="7" t="str">
        <f>VLOOKUP(A1708,'Data Analysis'!A1707:Q4042,13,FALSE)</f>
        <v>3-Sep-1984</v>
      </c>
      <c r="M1708" s="7">
        <f>VLOOKUP(A1708,'Data Analysis'!A1707:Q4042,14,FALSE)</f>
        <v>5397.62</v>
      </c>
      <c r="N1708" s="7" t="str">
        <f>VLOOKUP(A1708,'Data Analysis'!A1707:Q4042,16,FALSE)</f>
        <v>tier - 2</v>
      </c>
      <c r="O1708" s="7" t="str">
        <f>VLOOKUP(A1708,'Data Analysis'!A1707:Q4042,15,FALSE)</f>
        <v>tier - 2</v>
      </c>
      <c r="P1708" s="7">
        <f>VLOOKUP(A1708,'Data Analysis'!A1707:Q4042,2,FALSE)</f>
        <v>38</v>
      </c>
      <c r="Q1708" s="7">
        <f>VLOOKUP(A1709,'Data Analysis'!A1708:Q4043,2,FALSE)</f>
        <v>33</v>
      </c>
    </row>
    <row r="1709" ht="15.6" spans="1:17">
      <c r="A1709" s="9" t="s">
        <v>3416</v>
      </c>
      <c r="B1709" s="7" t="str">
        <f>VLOOKUP(A1709,'Data Analysis'!A1708:Q4043,4,FALSE)</f>
        <v>  Dariusz</v>
      </c>
      <c r="C1709" s="7">
        <f>VLOOKUP(A1709,'Data Analysis'!A1708:Q4043,5,FALSE)</f>
        <v>25.35</v>
      </c>
      <c r="D1709" s="7">
        <f>VLOOKUP(A1709,'Data Analysis'!A1708:Q4043,6,FALSE)</f>
        <v>4.9</v>
      </c>
      <c r="E1709" s="7" t="str">
        <f>VLOOKUP(A1709,'Data Analysis'!A1708:Q4043,7,FALSE)</f>
        <v>No</v>
      </c>
      <c r="F1709" s="7" t="str">
        <f>VLOOKUP(A1709,'Data Analysis'!A1708:Q4043,9,FALSE)</f>
        <v>No</v>
      </c>
      <c r="G1709" s="7" t="str">
        <f>VLOOKUP(A1709,'Data Analysis'!A1708:Q4043,8,FALSE)</f>
        <v>No</v>
      </c>
      <c r="H1709" s="7">
        <f>VLOOKUP(A1709,'Data Analysis'!A1708:Q4043,10,FALSE)</f>
        <v>0</v>
      </c>
      <c r="I1709" s="7" t="str">
        <f>VLOOKUP(A1709,'Data Analysis'!A1708:Q4043,17,FALSE)</f>
        <v>No</v>
      </c>
      <c r="J1709" s="7" t="str">
        <f>VLOOKUP(A1709,'Data Analysis'!A1708:Q4043,11,FALSE)</f>
        <v>Obesity</v>
      </c>
      <c r="K1709" s="7" t="str">
        <f>VLOOKUP(A1709,'Data Analysis'!A1708:Q4043,12,FALSE)</f>
        <v>Normal</v>
      </c>
      <c r="L1709" s="7" t="str">
        <f>VLOOKUP(A1709,'Data Analysis'!A1708:Q4043,13,FALSE)</f>
        <v>6-Nov-1989</v>
      </c>
      <c r="M1709" s="7">
        <f>VLOOKUP(A1709,'Data Analysis'!A1708:Q4043,14,FALSE)</f>
        <v>5396.44</v>
      </c>
      <c r="N1709" s="7" t="str">
        <f>VLOOKUP(A1709,'Data Analysis'!A1708:Q4043,16,FALSE)</f>
        <v>tier - 2</v>
      </c>
      <c r="O1709" s="7" t="str">
        <f>VLOOKUP(A1709,'Data Analysis'!A1708:Q4043,15,FALSE)</f>
        <v>tier - 3</v>
      </c>
      <c r="P1709" s="7">
        <f>VLOOKUP(A1709,'Data Analysis'!A1708:Q4043,2,FALSE)</f>
        <v>33</v>
      </c>
      <c r="Q1709" s="7">
        <f>VLOOKUP(A1710,'Data Analysis'!A1709:Q4044,2,FALSE)</f>
        <v>34</v>
      </c>
    </row>
    <row r="1710" ht="15.6" spans="1:17">
      <c r="A1710" s="9" t="s">
        <v>3418</v>
      </c>
      <c r="B1710" s="7" t="str">
        <f>VLOOKUP(A1710,'Data Analysis'!A1709:Q4044,4,FALSE)</f>
        <v>  Jessica E</v>
      </c>
      <c r="C1710" s="7">
        <f>VLOOKUP(A1710,'Data Analysis'!A1709:Q4044,5,FALSE)</f>
        <v>26.41</v>
      </c>
      <c r="D1710" s="7">
        <f>VLOOKUP(A1710,'Data Analysis'!A1709:Q4044,6,FALSE)</f>
        <v>5.07</v>
      </c>
      <c r="E1710" s="7" t="str">
        <f>VLOOKUP(A1710,'Data Analysis'!A1709:Q4044,7,FALSE)</f>
        <v>yes</v>
      </c>
      <c r="F1710" s="7" t="str">
        <f>VLOOKUP(A1710,'Data Analysis'!A1709:Q4044,9,FALSE)</f>
        <v>No</v>
      </c>
      <c r="G1710" s="7" t="str">
        <f>VLOOKUP(A1710,'Data Analysis'!A1709:Q4044,8,FALSE)</f>
        <v>No</v>
      </c>
      <c r="H1710" s="7">
        <f>VLOOKUP(A1710,'Data Analysis'!A1709:Q4044,10,FALSE)</f>
        <v>1</v>
      </c>
      <c r="I1710" s="7" t="str">
        <f>VLOOKUP(A1710,'Data Analysis'!A1709:Q4044,17,FALSE)</f>
        <v>No</v>
      </c>
      <c r="J1710" s="7" t="str">
        <f>VLOOKUP(A1710,'Data Analysis'!A1709:Q4044,11,FALSE)</f>
        <v>Obesity</v>
      </c>
      <c r="K1710" s="7" t="str">
        <f>VLOOKUP(A1710,'Data Analysis'!A1709:Q4044,12,FALSE)</f>
        <v>Normal</v>
      </c>
      <c r="L1710" s="7" t="str">
        <f>VLOOKUP(A1710,'Data Analysis'!A1709:Q4044,13,FALSE)</f>
        <v>8-Aug-1988</v>
      </c>
      <c r="M1710" s="7">
        <f>VLOOKUP(A1710,'Data Analysis'!A1709:Q4044,14,FALSE)</f>
        <v>5385.34</v>
      </c>
      <c r="N1710" s="7" t="str">
        <f>VLOOKUP(A1710,'Data Analysis'!A1709:Q4044,16,FALSE)</f>
        <v>tier - 2</v>
      </c>
      <c r="O1710" s="7" t="str">
        <f>VLOOKUP(A1710,'Data Analysis'!A1709:Q4044,15,FALSE)</f>
        <v>tier - 3</v>
      </c>
      <c r="P1710" s="7">
        <f>VLOOKUP(A1710,'Data Analysis'!A1709:Q4044,2,FALSE)</f>
        <v>34</v>
      </c>
      <c r="Q1710" s="7">
        <f>VLOOKUP(A1711,'Data Analysis'!A1710:Q4045,2,FALSE)</f>
        <v>39</v>
      </c>
    </row>
    <row r="1711" ht="15.6" spans="1:17">
      <c r="A1711" s="9" t="s">
        <v>3420</v>
      </c>
      <c r="B1711" s="7" t="str">
        <f>VLOOKUP(A1711,'Data Analysis'!A1710:Q4045,4,FALSE)</f>
        <v>  Kristen</v>
      </c>
      <c r="C1711" s="7">
        <f>VLOOKUP(A1711,'Data Analysis'!A1710:Q4045,5,FALSE)</f>
        <v>27.6</v>
      </c>
      <c r="D1711" s="7">
        <f>VLOOKUP(A1711,'Data Analysis'!A1710:Q4045,6,FALSE)</f>
        <v>5.33</v>
      </c>
      <c r="E1711" s="7" t="str">
        <f>VLOOKUP(A1711,'Data Analysis'!A1710:Q4045,7,FALSE)</f>
        <v>No</v>
      </c>
      <c r="F1711" s="7" t="str">
        <f>VLOOKUP(A1711,'Data Analysis'!A1710:Q4045,9,FALSE)</f>
        <v>No</v>
      </c>
      <c r="G1711" s="7" t="str">
        <f>VLOOKUP(A1711,'Data Analysis'!A1710:Q4045,8,FALSE)</f>
        <v>No</v>
      </c>
      <c r="H1711" s="7">
        <f>VLOOKUP(A1711,'Data Analysis'!A1710:Q4045,10,FALSE)</f>
        <v>1</v>
      </c>
      <c r="I1711" s="7" t="str">
        <f>VLOOKUP(A1711,'Data Analysis'!A1710:Q4045,17,FALSE)</f>
        <v>No</v>
      </c>
      <c r="J1711" s="7" t="str">
        <f>VLOOKUP(A1711,'Data Analysis'!A1710:Q4045,11,FALSE)</f>
        <v>Overweight</v>
      </c>
      <c r="K1711" s="7" t="str">
        <f>VLOOKUP(A1711,'Data Analysis'!A1710:Q4045,12,FALSE)</f>
        <v>Normal</v>
      </c>
      <c r="L1711" s="7" t="str">
        <f>VLOOKUP(A1711,'Data Analysis'!A1710:Q4045,13,FALSE)</f>
        <v>1-Jun-1984</v>
      </c>
      <c r="M1711" s="7">
        <f>VLOOKUP(A1711,'Data Analysis'!A1710:Q4045,14,FALSE)</f>
        <v>5383.54</v>
      </c>
      <c r="N1711" s="7" t="str">
        <f>VLOOKUP(A1711,'Data Analysis'!A1710:Q4045,16,FALSE)</f>
        <v>tier - 2</v>
      </c>
      <c r="O1711" s="7" t="str">
        <f>VLOOKUP(A1711,'Data Analysis'!A1710:Q4045,15,FALSE)</f>
        <v>tier - 3</v>
      </c>
      <c r="P1711" s="7">
        <f>VLOOKUP(A1711,'Data Analysis'!A1710:Q4045,2,FALSE)</f>
        <v>39</v>
      </c>
      <c r="Q1711" s="7">
        <f>VLOOKUP(A1712,'Data Analysis'!A1711:Q4046,2,FALSE)</f>
        <v>36</v>
      </c>
    </row>
    <row r="1712" ht="15.6" spans="1:17">
      <c r="A1712" s="9" t="s">
        <v>3422</v>
      </c>
      <c r="B1712" s="7" t="str">
        <f>VLOOKUP(A1712,'Data Analysis'!A1711:Q4046,4,FALSE)</f>
        <v>  Jose Guadalupe P</v>
      </c>
      <c r="C1712" s="7">
        <f>VLOOKUP(A1712,'Data Analysis'!A1711:Q4046,5,FALSE)</f>
        <v>33.82</v>
      </c>
      <c r="D1712" s="7">
        <f>VLOOKUP(A1712,'Data Analysis'!A1711:Q4046,6,FALSE)</f>
        <v>8.93</v>
      </c>
      <c r="E1712" s="7" t="str">
        <f>VLOOKUP(A1712,'Data Analysis'!A1711:Q4046,7,FALSE)</f>
        <v>yes</v>
      </c>
      <c r="F1712" s="7" t="str">
        <f>VLOOKUP(A1712,'Data Analysis'!A1711:Q4046,9,FALSE)</f>
        <v>No</v>
      </c>
      <c r="G1712" s="7" t="str">
        <f>VLOOKUP(A1712,'Data Analysis'!A1711:Q4046,8,FALSE)</f>
        <v>No</v>
      </c>
      <c r="H1712" s="7">
        <f>VLOOKUP(A1712,'Data Analysis'!A1711:Q4046,10,FALSE)</f>
        <v>1</v>
      </c>
      <c r="I1712" s="7" t="str">
        <f>VLOOKUP(A1712,'Data Analysis'!A1711:Q4046,17,FALSE)</f>
        <v>No</v>
      </c>
      <c r="J1712" s="7" t="str">
        <f>VLOOKUP(A1712,'Data Analysis'!A1711:Q4046,11,FALSE)</f>
        <v>Overweight</v>
      </c>
      <c r="K1712" s="7" t="str">
        <f>VLOOKUP(A1712,'Data Analysis'!A1711:Q4046,12,FALSE)</f>
        <v>Diabetes</v>
      </c>
      <c r="L1712" s="7" t="str">
        <f>VLOOKUP(A1712,'Data Analysis'!A1711:Q4046,13,FALSE)</f>
        <v>22-Jul-1986</v>
      </c>
      <c r="M1712" s="7">
        <f>VLOOKUP(A1712,'Data Analysis'!A1711:Q4046,14,FALSE)</f>
        <v>5377.46</v>
      </c>
      <c r="N1712" s="7" t="str">
        <f>VLOOKUP(A1712,'Data Analysis'!A1711:Q4046,16,FALSE)</f>
        <v>tier - 2</v>
      </c>
      <c r="O1712" s="7" t="str">
        <f>VLOOKUP(A1712,'Data Analysis'!A1711:Q4046,15,FALSE)</f>
        <v>tier - 3</v>
      </c>
      <c r="P1712" s="7">
        <f>VLOOKUP(A1712,'Data Analysis'!A1711:Q4046,2,FALSE)</f>
        <v>36</v>
      </c>
      <c r="Q1712" s="7">
        <f>VLOOKUP(A1713,'Data Analysis'!A1712:Q4047,2,FALSE)</f>
        <v>33</v>
      </c>
    </row>
    <row r="1713" ht="15.6" spans="1:17">
      <c r="A1713" s="9" t="s">
        <v>3424</v>
      </c>
      <c r="B1713" s="7" t="str">
        <f>VLOOKUP(A1713,'Data Analysis'!A1712:Q4047,4,FALSE)</f>
        <v>  Cynthia</v>
      </c>
      <c r="C1713" s="7">
        <f>VLOOKUP(A1713,'Data Analysis'!A1712:Q4047,5,FALSE)</f>
        <v>32.9</v>
      </c>
      <c r="D1713" s="7">
        <f>VLOOKUP(A1713,'Data Analysis'!A1712:Q4047,6,FALSE)</f>
        <v>4.35</v>
      </c>
      <c r="E1713" s="7" t="str">
        <f>VLOOKUP(A1713,'Data Analysis'!A1712:Q4047,7,FALSE)</f>
        <v>No</v>
      </c>
      <c r="F1713" s="7" t="str">
        <f>VLOOKUP(A1713,'Data Analysis'!A1712:Q4047,9,FALSE)</f>
        <v>No</v>
      </c>
      <c r="G1713" s="7" t="str">
        <f>VLOOKUP(A1713,'Data Analysis'!A1712:Q4047,8,FALSE)</f>
        <v>No</v>
      </c>
      <c r="H1713" s="7">
        <f>VLOOKUP(A1713,'Data Analysis'!A1712:Q4047,10,FALSE)</f>
        <v>0</v>
      </c>
      <c r="I1713" s="7" t="str">
        <f>VLOOKUP(A1713,'Data Analysis'!A1712:Q4047,17,FALSE)</f>
        <v>No</v>
      </c>
      <c r="J1713" s="7" t="str">
        <f>VLOOKUP(A1713,'Data Analysis'!A1712:Q4047,11,FALSE)</f>
        <v>Obesity</v>
      </c>
      <c r="K1713" s="7" t="str">
        <f>VLOOKUP(A1713,'Data Analysis'!A1712:Q4047,12,FALSE)</f>
        <v>Normal</v>
      </c>
      <c r="L1713" s="7" t="str">
        <f>VLOOKUP(A1713,'Data Analysis'!A1712:Q4047,13,FALSE)</f>
        <v>18-Nov-1989</v>
      </c>
      <c r="M1713" s="7">
        <f>VLOOKUP(A1713,'Data Analysis'!A1712:Q4047,14,FALSE)</f>
        <v>5375.04</v>
      </c>
      <c r="N1713" s="7" t="str">
        <f>VLOOKUP(A1713,'Data Analysis'!A1712:Q4047,16,FALSE)</f>
        <v>tier - 2</v>
      </c>
      <c r="O1713" s="7" t="str">
        <f>VLOOKUP(A1713,'Data Analysis'!A1712:Q4047,15,FALSE)</f>
        <v>tier - 1</v>
      </c>
      <c r="P1713" s="7">
        <f>VLOOKUP(A1713,'Data Analysis'!A1712:Q4047,2,FALSE)</f>
        <v>33</v>
      </c>
      <c r="Q1713" s="7">
        <f>VLOOKUP(A1714,'Data Analysis'!A1713:Q4048,2,FALSE)</f>
        <v>37</v>
      </c>
    </row>
    <row r="1714" ht="15.6" spans="1:17">
      <c r="A1714" s="9" t="s">
        <v>3426</v>
      </c>
      <c r="B1714" s="7" t="str">
        <f>VLOOKUP(A1714,'Data Analysis'!A1713:Q4048,4,FALSE)</f>
        <v>  Tyler</v>
      </c>
      <c r="C1714" s="7">
        <f>VLOOKUP(A1714,'Data Analysis'!A1713:Q4048,5,FALSE)</f>
        <v>30.875</v>
      </c>
      <c r="D1714" s="7">
        <f>VLOOKUP(A1714,'Data Analysis'!A1713:Q4048,6,FALSE)</f>
        <v>9.54</v>
      </c>
      <c r="E1714" s="7" t="str">
        <f>VLOOKUP(A1714,'Data Analysis'!A1713:Q4048,7,FALSE)</f>
        <v>yes</v>
      </c>
      <c r="F1714" s="7" t="str">
        <f>VLOOKUP(A1714,'Data Analysis'!A1713:Q4048,9,FALSE)</f>
        <v>No</v>
      </c>
      <c r="G1714" s="7" t="str">
        <f>VLOOKUP(A1714,'Data Analysis'!A1713:Q4048,8,FALSE)</f>
        <v>No</v>
      </c>
      <c r="H1714" s="7">
        <f>VLOOKUP(A1714,'Data Analysis'!A1713:Q4048,10,FALSE)</f>
        <v>1</v>
      </c>
      <c r="I1714" s="7" t="str">
        <f>VLOOKUP(A1714,'Data Analysis'!A1713:Q4048,17,FALSE)</f>
        <v>No</v>
      </c>
      <c r="J1714" s="7" t="str">
        <f>VLOOKUP(A1714,'Data Analysis'!A1713:Q4048,11,FALSE)</f>
        <v>Overweight</v>
      </c>
      <c r="K1714" s="7" t="str">
        <f>VLOOKUP(A1714,'Data Analysis'!A1713:Q4048,12,FALSE)</f>
        <v>Diabetes</v>
      </c>
      <c r="L1714" s="7" t="str">
        <f>VLOOKUP(A1714,'Data Analysis'!A1713:Q4048,13,FALSE)</f>
        <v>1-Jun-1986</v>
      </c>
      <c r="M1714" s="7">
        <f>VLOOKUP(A1714,'Data Analysis'!A1713:Q4048,14,FALSE)</f>
        <v>5373.36</v>
      </c>
      <c r="N1714" s="7" t="str">
        <f>VLOOKUP(A1714,'Data Analysis'!A1713:Q4048,16,FALSE)</f>
        <v>tier - 2</v>
      </c>
      <c r="O1714" s="7" t="str">
        <f>VLOOKUP(A1714,'Data Analysis'!A1713:Q4048,15,FALSE)</f>
        <v>tier - 2</v>
      </c>
      <c r="P1714" s="7">
        <f>VLOOKUP(A1714,'Data Analysis'!A1713:Q4048,2,FALSE)</f>
        <v>37</v>
      </c>
      <c r="Q1714" s="7">
        <f>VLOOKUP(A1715,'Data Analysis'!A1714:Q4049,2,FALSE)</f>
        <v>28</v>
      </c>
    </row>
    <row r="1715" ht="15.6" spans="1:17">
      <c r="A1715" s="9" t="s">
        <v>3428</v>
      </c>
      <c r="B1715" s="7" t="str">
        <f>VLOOKUP(A1715,'Data Analysis'!A1714:Q4049,4,FALSE)</f>
        <v>  Holly J</v>
      </c>
      <c r="C1715" s="7">
        <f>VLOOKUP(A1715,'Data Analysis'!A1714:Q4049,5,FALSE)</f>
        <v>32.64</v>
      </c>
      <c r="D1715" s="7">
        <f>VLOOKUP(A1715,'Data Analysis'!A1714:Q4049,6,FALSE)</f>
        <v>5.91</v>
      </c>
      <c r="E1715" s="7" t="str">
        <f>VLOOKUP(A1715,'Data Analysis'!A1714:Q4049,7,FALSE)</f>
        <v>No</v>
      </c>
      <c r="F1715" s="7" t="str">
        <f>VLOOKUP(A1715,'Data Analysis'!A1714:Q4049,9,FALSE)</f>
        <v>No</v>
      </c>
      <c r="G1715" s="7" t="str">
        <f>VLOOKUP(A1715,'Data Analysis'!A1714:Q4049,8,FALSE)</f>
        <v>No</v>
      </c>
      <c r="H1715" s="7">
        <f>VLOOKUP(A1715,'Data Analysis'!A1714:Q4049,10,FALSE)</f>
        <v>0</v>
      </c>
      <c r="I1715" s="7" t="str">
        <f>VLOOKUP(A1715,'Data Analysis'!A1714:Q4049,17,FALSE)</f>
        <v>No</v>
      </c>
      <c r="J1715" s="7" t="str">
        <f>VLOOKUP(A1715,'Data Analysis'!A1714:Q4049,11,FALSE)</f>
        <v>Normal Weight</v>
      </c>
      <c r="K1715" s="7" t="str">
        <f>VLOOKUP(A1715,'Data Analysis'!A1714:Q4049,12,FALSE)</f>
        <v>Prediabetes</v>
      </c>
      <c r="L1715" s="7" t="str">
        <f>VLOOKUP(A1715,'Data Analysis'!A1714:Q4049,13,FALSE)</f>
        <v>7-Dec-1994</v>
      </c>
      <c r="M1715" s="7">
        <f>VLOOKUP(A1715,'Data Analysis'!A1714:Q4049,14,FALSE)</f>
        <v>5364.66</v>
      </c>
      <c r="N1715" s="7" t="str">
        <f>VLOOKUP(A1715,'Data Analysis'!A1714:Q4049,16,FALSE)</f>
        <v>tier - 2</v>
      </c>
      <c r="O1715" s="7" t="str">
        <f>VLOOKUP(A1715,'Data Analysis'!A1714:Q4049,15,FALSE)</f>
        <v>tier - 1</v>
      </c>
      <c r="P1715" s="7">
        <f>VLOOKUP(A1715,'Data Analysis'!A1714:Q4049,2,FALSE)</f>
        <v>28</v>
      </c>
      <c r="Q1715" s="7">
        <f>VLOOKUP(A1716,'Data Analysis'!A1715:Q4050,2,FALSE)</f>
        <v>33</v>
      </c>
    </row>
    <row r="1716" ht="15.6" spans="1:17">
      <c r="A1716" s="9" t="s">
        <v>3430</v>
      </c>
      <c r="B1716" s="7" t="str">
        <f>VLOOKUP(A1716,'Data Analysis'!A1715:Q4050,4,FALSE)</f>
        <v>  Kristen</v>
      </c>
      <c r="C1716" s="7">
        <f>VLOOKUP(A1716,'Data Analysis'!A1715:Q4050,5,FALSE)</f>
        <v>22.135</v>
      </c>
      <c r="D1716" s="7">
        <f>VLOOKUP(A1716,'Data Analysis'!A1715:Q4050,6,FALSE)</f>
        <v>5.1</v>
      </c>
      <c r="E1716" s="7" t="str">
        <f>VLOOKUP(A1716,'Data Analysis'!A1715:Q4050,7,FALSE)</f>
        <v>No</v>
      </c>
      <c r="F1716" s="7" t="str">
        <f>VLOOKUP(A1716,'Data Analysis'!A1715:Q4050,9,FALSE)</f>
        <v>No</v>
      </c>
      <c r="G1716" s="7" t="str">
        <f>VLOOKUP(A1716,'Data Analysis'!A1715:Q4050,8,FALSE)</f>
        <v>No</v>
      </c>
      <c r="H1716" s="7">
        <f>VLOOKUP(A1716,'Data Analysis'!A1715:Q4050,10,FALSE)</f>
        <v>0</v>
      </c>
      <c r="I1716" s="7" t="str">
        <f>VLOOKUP(A1716,'Data Analysis'!A1715:Q4050,17,FALSE)</f>
        <v>No</v>
      </c>
      <c r="J1716" s="7" t="str">
        <f>VLOOKUP(A1716,'Data Analysis'!A1715:Q4050,11,FALSE)</f>
        <v>Normal Weight</v>
      </c>
      <c r="K1716" s="7" t="str">
        <f>VLOOKUP(A1716,'Data Analysis'!A1715:Q4050,12,FALSE)</f>
        <v>Normal</v>
      </c>
      <c r="L1716" s="7" t="str">
        <f>VLOOKUP(A1716,'Data Analysis'!A1715:Q4050,13,FALSE)</f>
        <v>7-Nov-1989</v>
      </c>
      <c r="M1716" s="7">
        <f>VLOOKUP(A1716,'Data Analysis'!A1715:Q4050,14,FALSE)</f>
        <v>5354.07</v>
      </c>
      <c r="N1716" s="7" t="str">
        <f>VLOOKUP(A1716,'Data Analysis'!A1715:Q4050,16,FALSE)</f>
        <v>tier - 2</v>
      </c>
      <c r="O1716" s="7" t="str">
        <f>VLOOKUP(A1716,'Data Analysis'!A1715:Q4050,15,FALSE)</f>
        <v>tier - 3</v>
      </c>
      <c r="P1716" s="7">
        <f>VLOOKUP(A1716,'Data Analysis'!A1715:Q4050,2,FALSE)</f>
        <v>33</v>
      </c>
      <c r="Q1716" s="7">
        <f>VLOOKUP(A1717,'Data Analysis'!A1716:Q4051,2,FALSE)</f>
        <v>50</v>
      </c>
    </row>
    <row r="1717" ht="15.6" spans="1:17">
      <c r="A1717" s="9" t="s">
        <v>3432</v>
      </c>
      <c r="B1717" s="7" t="str">
        <f>VLOOKUP(A1717,'Data Analysis'!A1716:Q4051,4,FALSE)</f>
        <v>  Thomas</v>
      </c>
      <c r="C1717" s="7">
        <f>VLOOKUP(A1717,'Data Analysis'!A1716:Q4051,5,FALSE)</f>
        <v>16.53</v>
      </c>
      <c r="D1717" s="7">
        <f>VLOOKUP(A1717,'Data Analysis'!A1716:Q4051,6,FALSE)</f>
        <v>5.08</v>
      </c>
      <c r="E1717" s="7" t="str">
        <f>VLOOKUP(A1717,'Data Analysis'!A1716:Q4051,7,FALSE)</f>
        <v>No</v>
      </c>
      <c r="F1717" s="7" t="str">
        <f>VLOOKUP(A1717,'Data Analysis'!A1716:Q4051,9,FALSE)</f>
        <v>No</v>
      </c>
      <c r="G1717" s="7" t="str">
        <f>VLOOKUP(A1717,'Data Analysis'!A1716:Q4051,8,FALSE)</f>
        <v>No</v>
      </c>
      <c r="H1717" s="7">
        <f>VLOOKUP(A1717,'Data Analysis'!A1716:Q4051,10,FALSE)</f>
        <v>2</v>
      </c>
      <c r="I1717" s="7" t="str">
        <f>VLOOKUP(A1717,'Data Analysis'!A1716:Q4051,17,FALSE)</f>
        <v>No</v>
      </c>
      <c r="J1717" s="7" t="str">
        <f>VLOOKUP(A1717,'Data Analysis'!A1716:Q4051,11,FALSE)</f>
        <v>Obesity</v>
      </c>
      <c r="K1717" s="7" t="str">
        <f>VLOOKUP(A1717,'Data Analysis'!A1716:Q4051,12,FALSE)</f>
        <v>Normal</v>
      </c>
      <c r="L1717" s="7" t="str">
        <f>VLOOKUP(A1717,'Data Analysis'!A1716:Q4051,13,FALSE)</f>
        <v>15-Dec-1972</v>
      </c>
      <c r="M1717" s="7">
        <f>VLOOKUP(A1717,'Data Analysis'!A1716:Q4051,14,FALSE)</f>
        <v>5344.81</v>
      </c>
      <c r="N1717" s="7" t="str">
        <f>VLOOKUP(A1717,'Data Analysis'!A1716:Q4051,16,FALSE)</f>
        <v>tier - 2</v>
      </c>
      <c r="O1717" s="7" t="str">
        <f>VLOOKUP(A1717,'Data Analysis'!A1716:Q4051,15,FALSE)</f>
        <v>tier - 3</v>
      </c>
      <c r="P1717" s="7">
        <f>VLOOKUP(A1717,'Data Analysis'!A1716:Q4051,2,FALSE)</f>
        <v>50</v>
      </c>
      <c r="Q1717" s="7">
        <f>VLOOKUP(A1718,'Data Analysis'!A1717:Q4052,2,FALSE)</f>
        <v>31</v>
      </c>
    </row>
    <row r="1718" ht="15.6" spans="1:17">
      <c r="A1718" s="9" t="s">
        <v>3434</v>
      </c>
      <c r="B1718" s="7" t="str">
        <f>VLOOKUP(A1718,'Data Analysis'!A1717:Q4052,4,FALSE)</f>
        <v>  Tricity M</v>
      </c>
      <c r="C1718" s="7">
        <f>VLOOKUP(A1718,'Data Analysis'!A1717:Q4052,5,FALSE)</f>
        <v>32.775</v>
      </c>
      <c r="D1718" s="7">
        <f>VLOOKUP(A1718,'Data Analysis'!A1717:Q4052,6,FALSE)</f>
        <v>4.75</v>
      </c>
      <c r="E1718" s="7" t="str">
        <f>VLOOKUP(A1718,'Data Analysis'!A1717:Q4052,7,FALSE)</f>
        <v>No</v>
      </c>
      <c r="F1718" s="7" t="str">
        <f>VLOOKUP(A1718,'Data Analysis'!A1717:Q4052,9,FALSE)</f>
        <v>No</v>
      </c>
      <c r="G1718" s="7" t="str">
        <f>VLOOKUP(A1718,'Data Analysis'!A1717:Q4052,8,FALSE)</f>
        <v>No</v>
      </c>
      <c r="H1718" s="7">
        <f>VLOOKUP(A1718,'Data Analysis'!A1717:Q4052,10,FALSE)</f>
        <v>0</v>
      </c>
      <c r="I1718" s="7" t="str">
        <f>VLOOKUP(A1718,'Data Analysis'!A1717:Q4052,17,FALSE)</f>
        <v>No</v>
      </c>
      <c r="J1718" s="7" t="str">
        <f>VLOOKUP(A1718,'Data Analysis'!A1717:Q4052,11,FALSE)</f>
        <v>Overweight</v>
      </c>
      <c r="K1718" s="7" t="str">
        <f>VLOOKUP(A1718,'Data Analysis'!A1717:Q4052,12,FALSE)</f>
        <v>Normal</v>
      </c>
      <c r="L1718" s="7" t="str">
        <f>VLOOKUP(A1718,'Data Analysis'!A1717:Q4052,13,FALSE)</f>
        <v>28-Aug-1991</v>
      </c>
      <c r="M1718" s="7">
        <f>VLOOKUP(A1718,'Data Analysis'!A1717:Q4052,14,FALSE)</f>
        <v>5327.4</v>
      </c>
      <c r="N1718" s="7" t="str">
        <f>VLOOKUP(A1718,'Data Analysis'!A1717:Q4052,16,FALSE)</f>
        <v>tier - 2</v>
      </c>
      <c r="O1718" s="7" t="str">
        <f>VLOOKUP(A1718,'Data Analysis'!A1717:Q4052,15,FALSE)</f>
        <v>tier - 1</v>
      </c>
      <c r="P1718" s="7">
        <f>VLOOKUP(A1718,'Data Analysis'!A1717:Q4052,2,FALSE)</f>
        <v>31</v>
      </c>
      <c r="Q1718" s="7">
        <f>VLOOKUP(A1719,'Data Analysis'!A1718:Q4053,2,FALSE)</f>
        <v>30</v>
      </c>
    </row>
    <row r="1719" ht="15.6" spans="1:17">
      <c r="A1719" s="9" t="s">
        <v>3436</v>
      </c>
      <c r="B1719" s="7" t="str">
        <f>VLOOKUP(A1719,'Data Analysis'!A1718:Q4053,4,FALSE)</f>
        <v>  Sarah A</v>
      </c>
      <c r="C1719" s="7">
        <f>VLOOKUP(A1719,'Data Analysis'!A1718:Q4053,5,FALSE)</f>
        <v>30.9</v>
      </c>
      <c r="D1719" s="7">
        <f>VLOOKUP(A1719,'Data Analysis'!A1718:Q4053,6,FALSE)</f>
        <v>6.05</v>
      </c>
      <c r="E1719" s="7" t="str">
        <f>VLOOKUP(A1719,'Data Analysis'!A1718:Q4053,7,FALSE)</f>
        <v>No</v>
      </c>
      <c r="F1719" s="7" t="str">
        <f>VLOOKUP(A1719,'Data Analysis'!A1718:Q4053,9,FALSE)</f>
        <v>No</v>
      </c>
      <c r="G1719" s="7" t="str">
        <f>VLOOKUP(A1719,'Data Analysis'!A1718:Q4053,8,FALSE)</f>
        <v>No</v>
      </c>
      <c r="H1719" s="7">
        <f>VLOOKUP(A1719,'Data Analysis'!A1718:Q4053,10,FALSE)</f>
        <v>1</v>
      </c>
      <c r="I1719" s="7" t="str">
        <f>VLOOKUP(A1719,'Data Analysis'!A1718:Q4053,17,FALSE)</f>
        <v>No</v>
      </c>
      <c r="J1719" s="7" t="str">
        <f>VLOOKUP(A1719,'Data Analysis'!A1718:Q4053,11,FALSE)</f>
        <v>Obesity</v>
      </c>
      <c r="K1719" s="7" t="str">
        <f>VLOOKUP(A1719,'Data Analysis'!A1718:Q4053,12,FALSE)</f>
        <v>Prediabetes</v>
      </c>
      <c r="L1719" s="7" t="str">
        <f>VLOOKUP(A1719,'Data Analysis'!A1718:Q4053,13,FALSE)</f>
        <v>18-Jun-1992</v>
      </c>
      <c r="M1719" s="7">
        <f>VLOOKUP(A1719,'Data Analysis'!A1718:Q4053,14,FALSE)</f>
        <v>5325.65</v>
      </c>
      <c r="N1719" s="7" t="str">
        <f>VLOOKUP(A1719,'Data Analysis'!A1718:Q4053,16,FALSE)</f>
        <v>tier - 2</v>
      </c>
      <c r="O1719" s="7" t="str">
        <f>VLOOKUP(A1719,'Data Analysis'!A1718:Q4053,15,FALSE)</f>
        <v>tier - 1</v>
      </c>
      <c r="P1719" s="7">
        <f>VLOOKUP(A1719,'Data Analysis'!A1718:Q4053,2,FALSE)</f>
        <v>30</v>
      </c>
      <c r="Q1719" s="7">
        <f>VLOOKUP(A1720,'Data Analysis'!A1719:Q4054,2,FALSE)</f>
        <v>48</v>
      </c>
    </row>
    <row r="1720" ht="15.6" spans="1:17">
      <c r="A1720" s="9" t="s">
        <v>3438</v>
      </c>
      <c r="B1720" s="7" t="str">
        <f>VLOOKUP(A1720,'Data Analysis'!A1719:Q4054,4,FALSE)</f>
        <v>  Lisa M</v>
      </c>
      <c r="C1720" s="7">
        <f>VLOOKUP(A1720,'Data Analysis'!A1719:Q4054,5,FALSE)</f>
        <v>15.58</v>
      </c>
      <c r="D1720" s="7">
        <f>VLOOKUP(A1720,'Data Analysis'!A1719:Q4054,6,FALSE)</f>
        <v>11.56</v>
      </c>
      <c r="E1720" s="7" t="str">
        <f>VLOOKUP(A1720,'Data Analysis'!A1719:Q4054,7,FALSE)</f>
        <v>No</v>
      </c>
      <c r="F1720" s="7" t="str">
        <f>VLOOKUP(A1720,'Data Analysis'!A1719:Q4054,9,FALSE)</f>
        <v>No</v>
      </c>
      <c r="G1720" s="7" t="str">
        <f>VLOOKUP(A1720,'Data Analysis'!A1719:Q4054,8,FALSE)</f>
        <v>No</v>
      </c>
      <c r="H1720" s="7">
        <f>VLOOKUP(A1720,'Data Analysis'!A1719:Q4054,10,FALSE)</f>
        <v>0</v>
      </c>
      <c r="I1720" s="7" t="str">
        <f>VLOOKUP(A1720,'Data Analysis'!A1719:Q4054,17,FALSE)</f>
        <v>No</v>
      </c>
      <c r="J1720" s="7" t="str">
        <f>VLOOKUP(A1720,'Data Analysis'!A1719:Q4054,11,FALSE)</f>
        <v>Underweight</v>
      </c>
      <c r="K1720" s="7" t="str">
        <f>VLOOKUP(A1720,'Data Analysis'!A1719:Q4054,12,FALSE)</f>
        <v>Diabetes</v>
      </c>
      <c r="L1720" s="7" t="str">
        <f>VLOOKUP(A1720,'Data Analysis'!A1719:Q4054,13,FALSE)</f>
        <v>2-Sep-1974</v>
      </c>
      <c r="M1720" s="7">
        <f>VLOOKUP(A1720,'Data Analysis'!A1719:Q4054,14,FALSE)</f>
        <v>5322.24</v>
      </c>
      <c r="N1720" s="7" t="str">
        <f>VLOOKUP(A1720,'Data Analysis'!A1719:Q4054,16,FALSE)</f>
        <v>tier - 2</v>
      </c>
      <c r="O1720" s="7" t="str">
        <f>VLOOKUP(A1720,'Data Analysis'!A1719:Q4054,15,FALSE)</f>
        <v>tier - 1</v>
      </c>
      <c r="P1720" s="7">
        <f>VLOOKUP(A1720,'Data Analysis'!A1719:Q4054,2,FALSE)</f>
        <v>48</v>
      </c>
      <c r="Q1720" s="7">
        <f>VLOOKUP(A1721,'Data Analysis'!A1720:Q4055,2,FALSE)</f>
        <v>28</v>
      </c>
    </row>
    <row r="1721" ht="15.6" spans="1:17">
      <c r="A1721" s="9" t="s">
        <v>3440</v>
      </c>
      <c r="B1721" s="7" t="str">
        <f>VLOOKUP(A1721,'Data Analysis'!A1720:Q4055,4,FALSE)</f>
        <v>  Tracy A</v>
      </c>
      <c r="C1721" s="7">
        <f>VLOOKUP(A1721,'Data Analysis'!A1720:Q4055,5,FALSE)</f>
        <v>26.315</v>
      </c>
      <c r="D1721" s="7">
        <f>VLOOKUP(A1721,'Data Analysis'!A1720:Q4055,6,FALSE)</f>
        <v>5.76</v>
      </c>
      <c r="E1721" s="7" t="str">
        <f>VLOOKUP(A1721,'Data Analysis'!A1720:Q4055,7,FALSE)</f>
        <v>No</v>
      </c>
      <c r="F1721" s="7" t="str">
        <f>VLOOKUP(A1721,'Data Analysis'!A1720:Q4055,9,FALSE)</f>
        <v>No</v>
      </c>
      <c r="G1721" s="7" t="str">
        <f>VLOOKUP(A1721,'Data Analysis'!A1720:Q4055,8,FALSE)</f>
        <v>No</v>
      </c>
      <c r="H1721" s="7">
        <f>VLOOKUP(A1721,'Data Analysis'!A1720:Q4055,10,FALSE)</f>
        <v>0</v>
      </c>
      <c r="I1721" s="7" t="str">
        <f>VLOOKUP(A1721,'Data Analysis'!A1720:Q4055,17,FALSE)</f>
        <v>No</v>
      </c>
      <c r="J1721" s="7" t="str">
        <f>VLOOKUP(A1721,'Data Analysis'!A1720:Q4055,11,FALSE)</f>
        <v>Overweight</v>
      </c>
      <c r="K1721" s="7" t="str">
        <f>VLOOKUP(A1721,'Data Analysis'!A1720:Q4055,12,FALSE)</f>
        <v>Prediabetes</v>
      </c>
      <c r="L1721" s="7" t="str">
        <f>VLOOKUP(A1721,'Data Analysis'!A1720:Q4055,13,FALSE)</f>
        <v>13-Nov-1994</v>
      </c>
      <c r="M1721" s="7">
        <f>VLOOKUP(A1721,'Data Analysis'!A1720:Q4055,14,FALSE)</f>
        <v>5312.17</v>
      </c>
      <c r="N1721" s="7" t="str">
        <f>VLOOKUP(A1721,'Data Analysis'!A1720:Q4055,16,FALSE)</f>
        <v>tier - 2</v>
      </c>
      <c r="O1721" s="7" t="str">
        <f>VLOOKUP(A1721,'Data Analysis'!A1720:Q4055,15,FALSE)</f>
        <v>tier - 2</v>
      </c>
      <c r="P1721" s="7">
        <f>VLOOKUP(A1721,'Data Analysis'!A1720:Q4055,2,FALSE)</f>
        <v>28</v>
      </c>
      <c r="Q1721" s="7">
        <f>VLOOKUP(A1722,'Data Analysis'!A1721:Q4056,2,FALSE)</f>
        <v>22</v>
      </c>
    </row>
    <row r="1722" ht="15.6" spans="1:17">
      <c r="A1722" s="9" t="s">
        <v>3442</v>
      </c>
      <c r="B1722" s="7" t="str">
        <f>VLOOKUP(A1722,'Data Analysis'!A1721:Q4056,4,FALSE)</f>
        <v>  Patrick</v>
      </c>
      <c r="C1722" s="7">
        <f>VLOOKUP(A1722,'Data Analysis'!A1721:Q4056,5,FALSE)</f>
        <v>35.61</v>
      </c>
      <c r="D1722" s="7">
        <f>VLOOKUP(A1722,'Data Analysis'!A1721:Q4056,6,FALSE)</f>
        <v>5.65</v>
      </c>
      <c r="E1722" s="7" t="str">
        <f>VLOOKUP(A1722,'Data Analysis'!A1721:Q4056,7,FALSE)</f>
        <v>No</v>
      </c>
      <c r="F1722" s="7" t="str">
        <f>VLOOKUP(A1722,'Data Analysis'!A1721:Q4056,9,FALSE)</f>
        <v>yes</v>
      </c>
      <c r="G1722" s="7" t="str">
        <f>VLOOKUP(A1722,'Data Analysis'!A1721:Q4056,8,FALSE)</f>
        <v>No</v>
      </c>
      <c r="H1722" s="7">
        <f>VLOOKUP(A1722,'Data Analysis'!A1721:Q4056,10,FALSE)</f>
        <v>1</v>
      </c>
      <c r="I1722" s="7" t="str">
        <f>VLOOKUP(A1722,'Data Analysis'!A1721:Q4056,17,FALSE)</f>
        <v>No</v>
      </c>
      <c r="J1722" s="7" t="str">
        <f>VLOOKUP(A1722,'Data Analysis'!A1721:Q4056,11,FALSE)</f>
        <v>Obesity</v>
      </c>
      <c r="K1722" s="7" t="str">
        <f>VLOOKUP(A1722,'Data Analysis'!A1721:Q4056,12,FALSE)</f>
        <v>Normal</v>
      </c>
      <c r="L1722" s="7" t="str">
        <f>VLOOKUP(A1722,'Data Analysis'!A1721:Q4056,13,FALSE)</f>
        <v>9-Sep-2000</v>
      </c>
      <c r="M1722" s="7">
        <f>VLOOKUP(A1722,'Data Analysis'!A1721:Q4056,14,FALSE)</f>
        <v>5306.7</v>
      </c>
      <c r="N1722" s="7" t="str">
        <f>VLOOKUP(A1722,'Data Analysis'!A1721:Q4056,16,FALSE)</f>
        <v>tier - 2</v>
      </c>
      <c r="O1722" s="7" t="str">
        <f>VLOOKUP(A1722,'Data Analysis'!A1721:Q4056,15,FALSE)</f>
        <v>tier - 3</v>
      </c>
      <c r="P1722" s="7">
        <f>VLOOKUP(A1722,'Data Analysis'!A1721:Q4056,2,FALSE)</f>
        <v>22</v>
      </c>
      <c r="Q1722" s="7">
        <f>VLOOKUP(A1723,'Data Analysis'!A1722:Q4057,2,FALSE)</f>
        <v>18</v>
      </c>
    </row>
    <row r="1723" ht="15.6" spans="1:17">
      <c r="A1723" s="9" t="s">
        <v>3444</v>
      </c>
      <c r="B1723" s="7" t="str">
        <f>VLOOKUP(A1723,'Data Analysis'!A1722:Q4057,4,FALSE)</f>
        <v>  Trent</v>
      </c>
      <c r="C1723" s="7">
        <f>VLOOKUP(A1723,'Data Analysis'!A1722:Q4057,5,FALSE)</f>
        <v>37.56</v>
      </c>
      <c r="D1723" s="7">
        <f>VLOOKUP(A1723,'Data Analysis'!A1722:Q4057,6,FALSE)</f>
        <v>5.88</v>
      </c>
      <c r="E1723" s="7" t="str">
        <f>VLOOKUP(A1723,'Data Analysis'!A1722:Q4057,7,FALSE)</f>
        <v>No</v>
      </c>
      <c r="F1723" s="7" t="str">
        <f>VLOOKUP(A1723,'Data Analysis'!A1722:Q4057,9,FALSE)</f>
        <v>yes</v>
      </c>
      <c r="G1723" s="7" t="str">
        <f>VLOOKUP(A1723,'Data Analysis'!A1722:Q4057,8,FALSE)</f>
        <v>No</v>
      </c>
      <c r="H1723" s="7">
        <f>VLOOKUP(A1723,'Data Analysis'!A1722:Q4057,10,FALSE)</f>
        <v>1</v>
      </c>
      <c r="I1723" s="7" t="str">
        <f>VLOOKUP(A1723,'Data Analysis'!A1722:Q4057,17,FALSE)</f>
        <v>No</v>
      </c>
      <c r="J1723" s="7" t="str">
        <f>VLOOKUP(A1723,'Data Analysis'!A1722:Q4057,11,FALSE)</f>
        <v>Overweight</v>
      </c>
      <c r="K1723" s="7" t="str">
        <f>VLOOKUP(A1723,'Data Analysis'!A1722:Q4057,12,FALSE)</f>
        <v>Prediabetes</v>
      </c>
      <c r="L1723" s="7" t="str">
        <f>VLOOKUP(A1723,'Data Analysis'!A1722:Q4057,13,FALSE)</f>
        <v>22-Aug-2004</v>
      </c>
      <c r="M1723" s="7">
        <f>VLOOKUP(A1723,'Data Analysis'!A1722:Q4057,14,FALSE)</f>
        <v>5293.67</v>
      </c>
      <c r="N1723" s="7" t="str">
        <f>VLOOKUP(A1723,'Data Analysis'!A1722:Q4057,16,FALSE)</f>
        <v>tier - 2</v>
      </c>
      <c r="O1723" s="7" t="str">
        <f>VLOOKUP(A1723,'Data Analysis'!A1722:Q4057,15,FALSE)</f>
        <v>tier - 2</v>
      </c>
      <c r="P1723" s="7">
        <f>VLOOKUP(A1723,'Data Analysis'!A1722:Q4057,2,FALSE)</f>
        <v>18</v>
      </c>
      <c r="Q1723" s="7">
        <f>VLOOKUP(A1724,'Data Analysis'!A1723:Q4058,2,FALSE)</f>
        <v>48</v>
      </c>
    </row>
    <row r="1724" ht="15.6" spans="1:17">
      <c r="A1724" s="9" t="s">
        <v>3446</v>
      </c>
      <c r="B1724" s="7" t="str">
        <f>VLOOKUP(A1724,'Data Analysis'!A1723:Q4058,4,FALSE)</f>
        <v>  Julie</v>
      </c>
      <c r="C1724" s="7">
        <f>VLOOKUP(A1724,'Data Analysis'!A1723:Q4058,5,FALSE)</f>
        <v>15.49</v>
      </c>
      <c r="D1724" s="7">
        <f>VLOOKUP(A1724,'Data Analysis'!A1723:Q4058,6,FALSE)</f>
        <v>9.6</v>
      </c>
      <c r="E1724" s="7" t="str">
        <f>VLOOKUP(A1724,'Data Analysis'!A1723:Q4058,7,FALSE)</f>
        <v>No</v>
      </c>
      <c r="F1724" s="7" t="str">
        <f>VLOOKUP(A1724,'Data Analysis'!A1723:Q4058,9,FALSE)</f>
        <v>No</v>
      </c>
      <c r="G1724" s="7" t="str">
        <f>VLOOKUP(A1724,'Data Analysis'!A1723:Q4058,8,FALSE)</f>
        <v>No</v>
      </c>
      <c r="H1724" s="7">
        <f>VLOOKUP(A1724,'Data Analysis'!A1723:Q4058,10,FALSE)</f>
        <v>0</v>
      </c>
      <c r="I1724" s="7" t="str">
        <f>VLOOKUP(A1724,'Data Analysis'!A1723:Q4058,17,FALSE)</f>
        <v>No</v>
      </c>
      <c r="J1724" s="7" t="str">
        <f>VLOOKUP(A1724,'Data Analysis'!A1723:Q4058,11,FALSE)</f>
        <v>Obesity</v>
      </c>
      <c r="K1724" s="7" t="str">
        <f>VLOOKUP(A1724,'Data Analysis'!A1723:Q4058,12,FALSE)</f>
        <v>Diabetes</v>
      </c>
      <c r="L1724" s="7" t="str">
        <f>VLOOKUP(A1724,'Data Analysis'!A1723:Q4058,13,FALSE)</f>
        <v>12-Nov-1974</v>
      </c>
      <c r="M1724" s="7">
        <f>VLOOKUP(A1724,'Data Analysis'!A1723:Q4058,14,FALSE)</f>
        <v>5291.71</v>
      </c>
      <c r="N1724" s="7" t="str">
        <f>VLOOKUP(A1724,'Data Analysis'!A1723:Q4058,16,FALSE)</f>
        <v>tier - 2</v>
      </c>
      <c r="O1724" s="7" t="str">
        <f>VLOOKUP(A1724,'Data Analysis'!A1723:Q4058,15,FALSE)</f>
        <v>tier - 2</v>
      </c>
      <c r="P1724" s="7">
        <f>VLOOKUP(A1724,'Data Analysis'!A1723:Q4058,2,FALSE)</f>
        <v>48</v>
      </c>
      <c r="Q1724" s="7">
        <f>VLOOKUP(A1725,'Data Analysis'!A1724:Q4059,2,FALSE)</f>
        <v>35</v>
      </c>
    </row>
    <row r="1725" ht="15.6" spans="1:17">
      <c r="A1725" s="9" t="s">
        <v>3448</v>
      </c>
      <c r="B1725" s="7" t="str">
        <f>VLOOKUP(A1725,'Data Analysis'!A1724:Q4059,4,FALSE)</f>
        <v>  Sawomir</v>
      </c>
      <c r="C1725" s="7">
        <f>VLOOKUP(A1725,'Data Analysis'!A1724:Q4059,5,FALSE)</f>
        <v>23.48</v>
      </c>
      <c r="D1725" s="7">
        <f>VLOOKUP(A1725,'Data Analysis'!A1724:Q4059,6,FALSE)</f>
        <v>6.24</v>
      </c>
      <c r="E1725" s="7" t="str">
        <f>VLOOKUP(A1725,'Data Analysis'!A1724:Q4059,7,FALSE)</f>
        <v>No</v>
      </c>
      <c r="F1725" s="7" t="str">
        <f>VLOOKUP(A1725,'Data Analysis'!A1724:Q4059,9,FALSE)</f>
        <v>No</v>
      </c>
      <c r="G1725" s="7" t="str">
        <f>VLOOKUP(A1725,'Data Analysis'!A1724:Q4059,8,FALSE)</f>
        <v>No</v>
      </c>
      <c r="H1725" s="7">
        <f>VLOOKUP(A1725,'Data Analysis'!A1724:Q4059,10,FALSE)</f>
        <v>1</v>
      </c>
      <c r="I1725" s="7" t="str">
        <f>VLOOKUP(A1725,'Data Analysis'!A1724:Q4059,17,FALSE)</f>
        <v>No</v>
      </c>
      <c r="J1725" s="7" t="str">
        <f>VLOOKUP(A1725,'Data Analysis'!A1724:Q4059,11,FALSE)</f>
        <v>Overweight</v>
      </c>
      <c r="K1725" s="7" t="str">
        <f>VLOOKUP(A1725,'Data Analysis'!A1724:Q4059,12,FALSE)</f>
        <v>Prediabetes</v>
      </c>
      <c r="L1725" s="7" t="str">
        <f>VLOOKUP(A1725,'Data Analysis'!A1724:Q4059,13,FALSE)</f>
        <v>1-Sep-1987</v>
      </c>
      <c r="M1725" s="7">
        <f>VLOOKUP(A1725,'Data Analysis'!A1724:Q4059,14,FALSE)</f>
        <v>5275.86</v>
      </c>
      <c r="N1725" s="7" t="str">
        <f>VLOOKUP(A1725,'Data Analysis'!A1724:Q4059,16,FALSE)</f>
        <v>tier - 2</v>
      </c>
      <c r="O1725" s="7" t="str">
        <f>VLOOKUP(A1725,'Data Analysis'!A1724:Q4059,15,FALSE)</f>
        <v>tier - 2</v>
      </c>
      <c r="P1725" s="7">
        <f>VLOOKUP(A1725,'Data Analysis'!A1724:Q4059,2,FALSE)</f>
        <v>35</v>
      </c>
      <c r="Q1725" s="7">
        <f>VLOOKUP(A1726,'Data Analysis'!A1725:Q4060,2,FALSE)</f>
        <v>36</v>
      </c>
    </row>
    <row r="1726" ht="15.6" spans="1:17">
      <c r="A1726" s="9" t="s">
        <v>3450</v>
      </c>
      <c r="B1726" s="7" t="str">
        <f>VLOOKUP(A1726,'Data Analysis'!A1725:Q4060,4,FALSE)</f>
        <v>  Micah</v>
      </c>
      <c r="C1726" s="7">
        <f>VLOOKUP(A1726,'Data Analysis'!A1725:Q4060,5,FALSE)</f>
        <v>30.02</v>
      </c>
      <c r="D1726" s="7">
        <f>VLOOKUP(A1726,'Data Analysis'!A1725:Q4060,6,FALSE)</f>
        <v>7.63</v>
      </c>
      <c r="E1726" s="7" t="str">
        <f>VLOOKUP(A1726,'Data Analysis'!A1725:Q4060,7,FALSE)</f>
        <v>yes</v>
      </c>
      <c r="F1726" s="7" t="str">
        <f>VLOOKUP(A1726,'Data Analysis'!A1725:Q4060,9,FALSE)</f>
        <v>No</v>
      </c>
      <c r="G1726" s="7" t="str">
        <f>VLOOKUP(A1726,'Data Analysis'!A1725:Q4060,8,FALSE)</f>
        <v>No</v>
      </c>
      <c r="H1726" s="7">
        <f>VLOOKUP(A1726,'Data Analysis'!A1725:Q4060,10,FALSE)</f>
        <v>1</v>
      </c>
      <c r="I1726" s="7" t="str">
        <f>VLOOKUP(A1726,'Data Analysis'!A1725:Q4060,17,FALSE)</f>
        <v>No</v>
      </c>
      <c r="J1726" s="7" t="str">
        <f>VLOOKUP(A1726,'Data Analysis'!A1725:Q4060,11,FALSE)</f>
        <v>Normal Weight</v>
      </c>
      <c r="K1726" s="7" t="str">
        <f>VLOOKUP(A1726,'Data Analysis'!A1725:Q4060,12,FALSE)</f>
        <v>Diabetes</v>
      </c>
      <c r="L1726" s="7" t="str">
        <f>VLOOKUP(A1726,'Data Analysis'!A1725:Q4060,13,FALSE)</f>
        <v>20-Oct-1986</v>
      </c>
      <c r="M1726" s="7">
        <f>VLOOKUP(A1726,'Data Analysis'!A1725:Q4060,14,FALSE)</f>
        <v>5272.18</v>
      </c>
      <c r="N1726" s="7" t="str">
        <f>VLOOKUP(A1726,'Data Analysis'!A1725:Q4060,16,FALSE)</f>
        <v>tier - 2</v>
      </c>
      <c r="O1726" s="7" t="str">
        <f>VLOOKUP(A1726,'Data Analysis'!A1725:Q4060,15,FALSE)</f>
        <v>tier - 3</v>
      </c>
      <c r="P1726" s="7">
        <f>VLOOKUP(A1726,'Data Analysis'!A1725:Q4060,2,FALSE)</f>
        <v>36</v>
      </c>
      <c r="Q1726" s="7">
        <f>VLOOKUP(A1727,'Data Analysis'!A1726:Q4061,2,FALSE)</f>
        <v>36</v>
      </c>
    </row>
    <row r="1727" ht="15.6" spans="1:17">
      <c r="A1727" s="9" t="s">
        <v>3452</v>
      </c>
      <c r="B1727" s="7" t="str">
        <f>VLOOKUP(A1727,'Data Analysis'!A1726:Q4061,4,FALSE)</f>
        <v>  Kelly H</v>
      </c>
      <c r="C1727" s="7">
        <f>VLOOKUP(A1727,'Data Analysis'!A1726:Q4061,5,FALSE)</f>
        <v>26.885</v>
      </c>
      <c r="D1727" s="7">
        <f>VLOOKUP(A1727,'Data Analysis'!A1726:Q4061,6,FALSE)</f>
        <v>8.66</v>
      </c>
      <c r="E1727" s="7" t="str">
        <f>VLOOKUP(A1727,'Data Analysis'!A1726:Q4061,7,FALSE)</f>
        <v>yes</v>
      </c>
      <c r="F1727" s="7" t="str">
        <f>VLOOKUP(A1727,'Data Analysis'!A1726:Q4061,9,FALSE)</f>
        <v>No</v>
      </c>
      <c r="G1727" s="7" t="str">
        <f>VLOOKUP(A1727,'Data Analysis'!A1726:Q4061,8,FALSE)</f>
        <v>No</v>
      </c>
      <c r="H1727" s="7">
        <f>VLOOKUP(A1727,'Data Analysis'!A1726:Q4061,10,FALSE)</f>
        <v>1</v>
      </c>
      <c r="I1727" s="7" t="str">
        <f>VLOOKUP(A1727,'Data Analysis'!A1726:Q4061,17,FALSE)</f>
        <v>No</v>
      </c>
      <c r="J1727" s="7" t="str">
        <f>VLOOKUP(A1727,'Data Analysis'!A1726:Q4061,11,FALSE)</f>
        <v>Overweight</v>
      </c>
      <c r="K1727" s="7" t="str">
        <f>VLOOKUP(A1727,'Data Analysis'!A1726:Q4061,12,FALSE)</f>
        <v>Diabetes</v>
      </c>
      <c r="L1727" s="7" t="str">
        <f>VLOOKUP(A1727,'Data Analysis'!A1726:Q4061,13,FALSE)</f>
        <v>20-Sep-1986</v>
      </c>
      <c r="M1727" s="7">
        <f>VLOOKUP(A1727,'Data Analysis'!A1726:Q4061,14,FALSE)</f>
        <v>5267.82</v>
      </c>
      <c r="N1727" s="7" t="str">
        <f>VLOOKUP(A1727,'Data Analysis'!A1726:Q4061,16,FALSE)</f>
        <v>tier - 2</v>
      </c>
      <c r="O1727" s="7" t="str">
        <f>VLOOKUP(A1727,'Data Analysis'!A1726:Q4061,15,FALSE)</f>
        <v>tier - 2</v>
      </c>
      <c r="P1727" s="7">
        <f>VLOOKUP(A1727,'Data Analysis'!A1726:Q4061,2,FALSE)</f>
        <v>36</v>
      </c>
      <c r="Q1727" s="7">
        <f>VLOOKUP(A1728,'Data Analysis'!A1727:Q4062,2,FALSE)</f>
        <v>36</v>
      </c>
    </row>
    <row r="1728" ht="15.6" spans="1:17">
      <c r="A1728" s="9" t="s">
        <v>3454</v>
      </c>
      <c r="B1728" s="7" t="str">
        <f>VLOOKUP(A1728,'Data Analysis'!A1727:Q4062,4,FALSE)</f>
        <v>  Lindsay M</v>
      </c>
      <c r="C1728" s="7">
        <f>VLOOKUP(A1728,'Data Analysis'!A1727:Q4062,5,FALSE)</f>
        <v>25.84</v>
      </c>
      <c r="D1728" s="7">
        <f>VLOOKUP(A1728,'Data Analysis'!A1727:Q4062,6,FALSE)</f>
        <v>8.55</v>
      </c>
      <c r="E1728" s="7" t="str">
        <f>VLOOKUP(A1728,'Data Analysis'!A1727:Q4062,7,FALSE)</f>
        <v>yes</v>
      </c>
      <c r="F1728" s="7" t="str">
        <f>VLOOKUP(A1728,'Data Analysis'!A1727:Q4062,9,FALSE)</f>
        <v>No</v>
      </c>
      <c r="G1728" s="7" t="str">
        <f>VLOOKUP(A1728,'Data Analysis'!A1727:Q4062,8,FALSE)</f>
        <v>No</v>
      </c>
      <c r="H1728" s="7">
        <f>VLOOKUP(A1728,'Data Analysis'!A1727:Q4062,10,FALSE)</f>
        <v>1</v>
      </c>
      <c r="I1728" s="7" t="str">
        <f>VLOOKUP(A1728,'Data Analysis'!A1727:Q4062,17,FALSE)</f>
        <v>No</v>
      </c>
      <c r="J1728" s="7" t="str">
        <f>VLOOKUP(A1728,'Data Analysis'!A1727:Q4062,11,FALSE)</f>
        <v>Overweight</v>
      </c>
      <c r="K1728" s="7" t="str">
        <f>VLOOKUP(A1728,'Data Analysis'!A1727:Q4062,12,FALSE)</f>
        <v>Diabetes</v>
      </c>
      <c r="L1728" s="7" t="str">
        <f>VLOOKUP(A1728,'Data Analysis'!A1727:Q4062,13,FALSE)</f>
        <v>25-Oct-1986</v>
      </c>
      <c r="M1728" s="7">
        <f>VLOOKUP(A1728,'Data Analysis'!A1727:Q4062,14,FALSE)</f>
        <v>5266.37</v>
      </c>
      <c r="N1728" s="7" t="str">
        <f>VLOOKUP(A1728,'Data Analysis'!A1727:Q4062,16,FALSE)</f>
        <v>tier - 2</v>
      </c>
      <c r="O1728" s="7" t="str">
        <f>VLOOKUP(A1728,'Data Analysis'!A1727:Q4062,15,FALSE)</f>
        <v>tier - 2</v>
      </c>
      <c r="P1728" s="7">
        <f>VLOOKUP(A1728,'Data Analysis'!A1727:Q4062,2,FALSE)</f>
        <v>36</v>
      </c>
      <c r="Q1728" s="7">
        <f>VLOOKUP(A1729,'Data Analysis'!A1728:Q4063,2,FALSE)</f>
        <v>33</v>
      </c>
    </row>
    <row r="1729" ht="15.6" spans="1:17">
      <c r="A1729" s="9" t="s">
        <v>3456</v>
      </c>
      <c r="B1729" s="7" t="str">
        <f>VLOOKUP(A1729,'Data Analysis'!A1728:Q4063,4,FALSE)</f>
        <v>  Austen G</v>
      </c>
      <c r="C1729" s="7">
        <f>VLOOKUP(A1729,'Data Analysis'!A1728:Q4063,5,FALSE)</f>
        <v>27.455</v>
      </c>
      <c r="D1729" s="7">
        <f>VLOOKUP(A1729,'Data Analysis'!A1728:Q4063,6,FALSE)</f>
        <v>4.54</v>
      </c>
      <c r="E1729" s="7" t="str">
        <f>VLOOKUP(A1729,'Data Analysis'!A1728:Q4063,7,FALSE)</f>
        <v>No</v>
      </c>
      <c r="F1729" s="7" t="str">
        <f>VLOOKUP(A1729,'Data Analysis'!A1728:Q4063,9,FALSE)</f>
        <v>No</v>
      </c>
      <c r="G1729" s="7" t="str">
        <f>VLOOKUP(A1729,'Data Analysis'!A1728:Q4063,8,FALSE)</f>
        <v>No</v>
      </c>
      <c r="H1729" s="7">
        <f>VLOOKUP(A1729,'Data Analysis'!A1728:Q4063,10,FALSE)</f>
        <v>0</v>
      </c>
      <c r="I1729" s="7" t="str">
        <f>VLOOKUP(A1729,'Data Analysis'!A1728:Q4063,17,FALSE)</f>
        <v>No</v>
      </c>
      <c r="J1729" s="7" t="str">
        <f>VLOOKUP(A1729,'Data Analysis'!A1728:Q4063,11,FALSE)</f>
        <v>Obesity</v>
      </c>
      <c r="K1729" s="7" t="str">
        <f>VLOOKUP(A1729,'Data Analysis'!A1728:Q4063,12,FALSE)</f>
        <v>Normal</v>
      </c>
      <c r="L1729" s="7" t="str">
        <f>VLOOKUP(A1729,'Data Analysis'!A1728:Q4063,13,FALSE)</f>
        <v>19-Jul-1989</v>
      </c>
      <c r="M1729" s="7">
        <f>VLOOKUP(A1729,'Data Analysis'!A1728:Q4063,14,FALSE)</f>
        <v>5261.47</v>
      </c>
      <c r="N1729" s="7" t="str">
        <f>VLOOKUP(A1729,'Data Analysis'!A1728:Q4063,16,FALSE)</f>
        <v>tier - 2</v>
      </c>
      <c r="O1729" s="7" t="str">
        <f>VLOOKUP(A1729,'Data Analysis'!A1728:Q4063,15,FALSE)</f>
        <v>tier - 2</v>
      </c>
      <c r="P1729" s="7">
        <f>VLOOKUP(A1729,'Data Analysis'!A1728:Q4063,2,FALSE)</f>
        <v>33</v>
      </c>
      <c r="Q1729" s="7">
        <f>VLOOKUP(A1730,'Data Analysis'!A1729:Q4064,2,FALSE)</f>
        <v>33</v>
      </c>
    </row>
    <row r="1730" ht="15.6" spans="1:17">
      <c r="A1730" s="9" t="s">
        <v>3458</v>
      </c>
      <c r="B1730" s="7" t="str">
        <f>VLOOKUP(A1730,'Data Analysis'!A1729:Q4064,4,FALSE)</f>
        <v>  Tory J</v>
      </c>
      <c r="C1730" s="7">
        <f>VLOOKUP(A1730,'Data Analysis'!A1729:Q4064,5,FALSE)</f>
        <v>24.605</v>
      </c>
      <c r="D1730" s="7">
        <f>VLOOKUP(A1730,'Data Analysis'!A1729:Q4064,6,FALSE)</f>
        <v>5.7</v>
      </c>
      <c r="E1730" s="7" t="str">
        <f>VLOOKUP(A1730,'Data Analysis'!A1729:Q4064,7,FALSE)</f>
        <v>No</v>
      </c>
      <c r="F1730" s="7" t="str">
        <f>VLOOKUP(A1730,'Data Analysis'!A1729:Q4064,9,FALSE)</f>
        <v>No</v>
      </c>
      <c r="G1730" s="7" t="str">
        <f>VLOOKUP(A1730,'Data Analysis'!A1729:Q4064,8,FALSE)</f>
        <v>No</v>
      </c>
      <c r="H1730" s="7">
        <f>VLOOKUP(A1730,'Data Analysis'!A1729:Q4064,10,FALSE)</f>
        <v>0</v>
      </c>
      <c r="I1730" s="7" t="str">
        <f>VLOOKUP(A1730,'Data Analysis'!A1729:Q4064,17,FALSE)</f>
        <v>No</v>
      </c>
      <c r="J1730" s="7" t="str">
        <f>VLOOKUP(A1730,'Data Analysis'!A1729:Q4064,11,FALSE)</f>
        <v>Normal Weight</v>
      </c>
      <c r="K1730" s="7" t="str">
        <f>VLOOKUP(A1730,'Data Analysis'!A1729:Q4064,12,FALSE)</f>
        <v>Prediabetes</v>
      </c>
      <c r="L1730" s="7" t="str">
        <f>VLOOKUP(A1730,'Data Analysis'!A1729:Q4064,13,FALSE)</f>
        <v>25-Nov-1989</v>
      </c>
      <c r="M1730" s="7">
        <f>VLOOKUP(A1730,'Data Analysis'!A1729:Q4064,14,FALSE)</f>
        <v>5257.51</v>
      </c>
      <c r="N1730" s="7" t="str">
        <f>VLOOKUP(A1730,'Data Analysis'!A1729:Q4064,16,FALSE)</f>
        <v>tier - 2</v>
      </c>
      <c r="O1730" s="7" t="str">
        <f>VLOOKUP(A1730,'Data Analysis'!A1729:Q4064,15,FALSE)</f>
        <v>tier - 2</v>
      </c>
      <c r="P1730" s="7">
        <f>VLOOKUP(A1730,'Data Analysis'!A1729:Q4064,2,FALSE)</f>
        <v>33</v>
      </c>
      <c r="Q1730" s="7">
        <f>VLOOKUP(A1731,'Data Analysis'!A1730:Q4065,2,FALSE)</f>
        <v>32</v>
      </c>
    </row>
    <row r="1731" ht="15.6" spans="1:17">
      <c r="A1731" s="9" t="s">
        <v>3460</v>
      </c>
      <c r="B1731" s="7" t="str">
        <f>VLOOKUP(A1731,'Data Analysis'!A1730:Q4065,4,FALSE)</f>
        <v>  Robert J</v>
      </c>
      <c r="C1731" s="7">
        <f>VLOOKUP(A1731,'Data Analysis'!A1730:Q4065,5,FALSE)</f>
        <v>30.8</v>
      </c>
      <c r="D1731" s="7">
        <f>VLOOKUP(A1731,'Data Analysis'!A1730:Q4065,6,FALSE)</f>
        <v>5.07</v>
      </c>
      <c r="E1731" s="7" t="str">
        <f>VLOOKUP(A1731,'Data Analysis'!A1730:Q4065,7,FALSE)</f>
        <v>No</v>
      </c>
      <c r="F1731" s="7" t="str">
        <f>VLOOKUP(A1731,'Data Analysis'!A1730:Q4065,9,FALSE)</f>
        <v>No</v>
      </c>
      <c r="G1731" s="7" t="str">
        <f>VLOOKUP(A1731,'Data Analysis'!A1730:Q4065,8,FALSE)</f>
        <v>No</v>
      </c>
      <c r="H1731" s="7">
        <f>VLOOKUP(A1731,'Data Analysis'!A1730:Q4065,10,FALSE)</f>
        <v>0</v>
      </c>
      <c r="I1731" s="7" t="str">
        <f>VLOOKUP(A1731,'Data Analysis'!A1730:Q4065,17,FALSE)</f>
        <v>No</v>
      </c>
      <c r="J1731" s="7" t="str">
        <f>VLOOKUP(A1731,'Data Analysis'!A1730:Q4065,11,FALSE)</f>
        <v>Obesity</v>
      </c>
      <c r="K1731" s="7" t="str">
        <f>VLOOKUP(A1731,'Data Analysis'!A1730:Q4065,12,FALSE)</f>
        <v>Normal</v>
      </c>
      <c r="L1731" s="7" t="str">
        <f>VLOOKUP(A1731,'Data Analysis'!A1730:Q4065,13,FALSE)</f>
        <v>6-Jul-1990</v>
      </c>
      <c r="M1731" s="7">
        <f>VLOOKUP(A1731,'Data Analysis'!A1730:Q4065,14,FALSE)</f>
        <v>5253.52</v>
      </c>
      <c r="N1731" s="7" t="str">
        <f>VLOOKUP(A1731,'Data Analysis'!A1730:Q4065,16,FALSE)</f>
        <v>tier - 3</v>
      </c>
      <c r="O1731" s="7" t="str">
        <f>VLOOKUP(A1731,'Data Analysis'!A1730:Q4065,15,FALSE)</f>
        <v>tier - 3</v>
      </c>
      <c r="P1731" s="7">
        <f>VLOOKUP(A1731,'Data Analysis'!A1730:Q4065,2,FALSE)</f>
        <v>32</v>
      </c>
      <c r="Q1731" s="7">
        <f>VLOOKUP(A1732,'Data Analysis'!A1731:Q4066,2,FALSE)</f>
        <v>35</v>
      </c>
    </row>
    <row r="1732" ht="15.6" spans="1:17">
      <c r="A1732" s="9" t="s">
        <v>3462</v>
      </c>
      <c r="B1732" s="7" t="str">
        <f>VLOOKUP(A1732,'Data Analysis'!A1731:Q4066,4,FALSE)</f>
        <v>  Steph</v>
      </c>
      <c r="C1732" s="7">
        <f>VLOOKUP(A1732,'Data Analysis'!A1731:Q4066,5,FALSE)</f>
        <v>34.8</v>
      </c>
      <c r="D1732" s="7">
        <f>VLOOKUP(A1732,'Data Analysis'!A1731:Q4066,6,FALSE)</f>
        <v>4.38</v>
      </c>
      <c r="E1732" s="7" t="str">
        <f>VLOOKUP(A1732,'Data Analysis'!A1731:Q4066,7,FALSE)</f>
        <v>No</v>
      </c>
      <c r="F1732" s="7" t="str">
        <f>VLOOKUP(A1732,'Data Analysis'!A1731:Q4066,9,FALSE)</f>
        <v>No</v>
      </c>
      <c r="G1732" s="7" t="str">
        <f>VLOOKUP(A1732,'Data Analysis'!A1731:Q4066,8,FALSE)</f>
        <v>No</v>
      </c>
      <c r="H1732" s="7">
        <f>VLOOKUP(A1732,'Data Analysis'!A1731:Q4066,10,FALSE)</f>
        <v>1</v>
      </c>
      <c r="I1732" s="7" t="str">
        <f>VLOOKUP(A1732,'Data Analysis'!A1731:Q4066,17,FALSE)</f>
        <v>No</v>
      </c>
      <c r="J1732" s="7" t="str">
        <f>VLOOKUP(A1732,'Data Analysis'!A1731:Q4066,11,FALSE)</f>
        <v>Obesity</v>
      </c>
      <c r="K1732" s="7" t="str">
        <f>VLOOKUP(A1732,'Data Analysis'!A1731:Q4066,12,FALSE)</f>
        <v>Normal</v>
      </c>
      <c r="L1732" s="7" t="str">
        <f>VLOOKUP(A1732,'Data Analysis'!A1731:Q4066,13,FALSE)</f>
        <v>9-Sep-1987</v>
      </c>
      <c r="M1732" s="7">
        <f>VLOOKUP(A1732,'Data Analysis'!A1731:Q4066,14,FALSE)</f>
        <v>5246.05</v>
      </c>
      <c r="N1732" s="7" t="str">
        <f>VLOOKUP(A1732,'Data Analysis'!A1731:Q4066,16,FALSE)</f>
        <v>tier - 2</v>
      </c>
      <c r="O1732" s="7" t="str">
        <f>VLOOKUP(A1732,'Data Analysis'!A1731:Q4066,15,FALSE)</f>
        <v>tier - 3</v>
      </c>
      <c r="P1732" s="7">
        <f>VLOOKUP(A1732,'Data Analysis'!A1731:Q4066,2,FALSE)</f>
        <v>35</v>
      </c>
      <c r="Q1732" s="7">
        <f>VLOOKUP(A1733,'Data Analysis'!A1732:Q4067,2,FALSE)</f>
        <v>35</v>
      </c>
    </row>
    <row r="1733" ht="15.6" spans="1:17">
      <c r="A1733" s="9" t="s">
        <v>3464</v>
      </c>
      <c r="B1733" s="7" t="str">
        <f>VLOOKUP(A1733,'Data Analysis'!A1732:Q4067,4,FALSE)</f>
        <v>  Kate</v>
      </c>
      <c r="C1733" s="7">
        <f>VLOOKUP(A1733,'Data Analysis'!A1732:Q4067,5,FALSE)</f>
        <v>34.21</v>
      </c>
      <c r="D1733" s="7">
        <f>VLOOKUP(A1733,'Data Analysis'!A1732:Q4067,6,FALSE)</f>
        <v>4.54</v>
      </c>
      <c r="E1733" s="7" t="str">
        <f>VLOOKUP(A1733,'Data Analysis'!A1732:Q4067,7,FALSE)</f>
        <v>No</v>
      </c>
      <c r="F1733" s="7" t="str">
        <f>VLOOKUP(A1733,'Data Analysis'!A1732:Q4067,9,FALSE)</f>
        <v>No</v>
      </c>
      <c r="G1733" s="7" t="str">
        <f>VLOOKUP(A1733,'Data Analysis'!A1732:Q4067,8,FALSE)</f>
        <v>No</v>
      </c>
      <c r="H1733" s="7">
        <f>VLOOKUP(A1733,'Data Analysis'!A1732:Q4067,10,FALSE)</f>
        <v>1</v>
      </c>
      <c r="I1733" s="7" t="str">
        <f>VLOOKUP(A1733,'Data Analysis'!A1732:Q4067,17,FALSE)</f>
        <v>No</v>
      </c>
      <c r="J1733" s="7" t="str">
        <f>VLOOKUP(A1733,'Data Analysis'!A1732:Q4067,11,FALSE)</f>
        <v>Normal Weight</v>
      </c>
      <c r="K1733" s="7" t="str">
        <f>VLOOKUP(A1733,'Data Analysis'!A1732:Q4067,12,FALSE)</f>
        <v>Normal</v>
      </c>
      <c r="L1733" s="7" t="str">
        <f>VLOOKUP(A1733,'Data Analysis'!A1732:Q4067,13,FALSE)</f>
        <v>5-Jul-1987</v>
      </c>
      <c r="M1733" s="7">
        <f>VLOOKUP(A1733,'Data Analysis'!A1732:Q4067,14,FALSE)</f>
        <v>5245.23</v>
      </c>
      <c r="N1733" s="7" t="str">
        <f>VLOOKUP(A1733,'Data Analysis'!A1732:Q4067,16,FALSE)</f>
        <v>tier - 2</v>
      </c>
      <c r="O1733" s="7" t="str">
        <f>VLOOKUP(A1733,'Data Analysis'!A1732:Q4067,15,FALSE)</f>
        <v>tier - 2</v>
      </c>
      <c r="P1733" s="7">
        <f>VLOOKUP(A1733,'Data Analysis'!A1732:Q4067,2,FALSE)</f>
        <v>35</v>
      </c>
      <c r="Q1733" s="7">
        <f>VLOOKUP(A1734,'Data Analysis'!A1733:Q4068,2,FALSE)</f>
        <v>35</v>
      </c>
    </row>
    <row r="1734" ht="15.6" spans="1:17">
      <c r="A1734" s="9" t="s">
        <v>3466</v>
      </c>
      <c r="B1734" s="7" t="str">
        <f>VLOOKUP(A1734,'Data Analysis'!A1733:Q4068,4,FALSE)</f>
        <v>  Kristina</v>
      </c>
      <c r="C1734" s="7">
        <f>VLOOKUP(A1734,'Data Analysis'!A1733:Q4068,5,FALSE)</f>
        <v>31</v>
      </c>
      <c r="D1734" s="7">
        <f>VLOOKUP(A1734,'Data Analysis'!A1733:Q4068,6,FALSE)</f>
        <v>5.38</v>
      </c>
      <c r="E1734" s="7" t="str">
        <f>VLOOKUP(A1734,'Data Analysis'!A1733:Q4068,7,FALSE)</f>
        <v>No</v>
      </c>
      <c r="F1734" s="7" t="str">
        <f>VLOOKUP(A1734,'Data Analysis'!A1733:Q4068,9,FALSE)</f>
        <v>No</v>
      </c>
      <c r="G1734" s="7" t="str">
        <f>VLOOKUP(A1734,'Data Analysis'!A1733:Q4068,8,FALSE)</f>
        <v>No</v>
      </c>
      <c r="H1734" s="7">
        <f>VLOOKUP(A1734,'Data Analysis'!A1733:Q4068,10,FALSE)</f>
        <v>1</v>
      </c>
      <c r="I1734" s="7" t="str">
        <f>VLOOKUP(A1734,'Data Analysis'!A1733:Q4068,17,FALSE)</f>
        <v>No</v>
      </c>
      <c r="J1734" s="7" t="str">
        <f>VLOOKUP(A1734,'Data Analysis'!A1733:Q4068,11,FALSE)</f>
        <v>Overweight</v>
      </c>
      <c r="K1734" s="7" t="str">
        <f>VLOOKUP(A1734,'Data Analysis'!A1733:Q4068,12,FALSE)</f>
        <v>Normal</v>
      </c>
      <c r="L1734" s="7" t="str">
        <f>VLOOKUP(A1734,'Data Analysis'!A1733:Q4068,13,FALSE)</f>
        <v>26-Dec-1987</v>
      </c>
      <c r="M1734" s="7">
        <f>VLOOKUP(A1734,'Data Analysis'!A1733:Q4068,14,FALSE)</f>
        <v>5240.77</v>
      </c>
      <c r="N1734" s="7" t="str">
        <f>VLOOKUP(A1734,'Data Analysis'!A1733:Q4068,16,FALSE)</f>
        <v>tier - 2</v>
      </c>
      <c r="O1734" s="7" t="str">
        <f>VLOOKUP(A1734,'Data Analysis'!A1733:Q4068,15,FALSE)</f>
        <v>tier - 2</v>
      </c>
      <c r="P1734" s="7">
        <f>VLOOKUP(A1734,'Data Analysis'!A1733:Q4068,2,FALSE)</f>
        <v>35</v>
      </c>
      <c r="Q1734" s="7">
        <f>VLOOKUP(A1735,'Data Analysis'!A1734:Q4069,2,FALSE)</f>
        <v>35</v>
      </c>
    </row>
    <row r="1735" ht="15.6" spans="1:17">
      <c r="A1735" s="9" t="s">
        <v>3468</v>
      </c>
      <c r="B1735" s="7" t="str">
        <f>VLOOKUP(A1735,'Data Analysis'!A1734:Q4069,4,FALSE)</f>
        <v>  Flo</v>
      </c>
      <c r="C1735" s="7">
        <f>VLOOKUP(A1735,'Data Analysis'!A1734:Q4069,5,FALSE)</f>
        <v>26.125</v>
      </c>
      <c r="D1735" s="7">
        <f>VLOOKUP(A1735,'Data Analysis'!A1734:Q4069,6,FALSE)</f>
        <v>5.55</v>
      </c>
      <c r="E1735" s="7" t="str">
        <f>VLOOKUP(A1735,'Data Analysis'!A1734:Q4069,7,FALSE)</f>
        <v>No</v>
      </c>
      <c r="F1735" s="7" t="str">
        <f>VLOOKUP(A1735,'Data Analysis'!A1734:Q4069,9,FALSE)</f>
        <v>No</v>
      </c>
      <c r="G1735" s="7" t="str">
        <f>VLOOKUP(A1735,'Data Analysis'!A1734:Q4069,8,FALSE)</f>
        <v>No</v>
      </c>
      <c r="H1735" s="7">
        <f>VLOOKUP(A1735,'Data Analysis'!A1734:Q4069,10,FALSE)</f>
        <v>1</v>
      </c>
      <c r="I1735" s="7" t="str">
        <f>VLOOKUP(A1735,'Data Analysis'!A1734:Q4069,17,FALSE)</f>
        <v>No</v>
      </c>
      <c r="J1735" s="7" t="str">
        <f>VLOOKUP(A1735,'Data Analysis'!A1734:Q4069,11,FALSE)</f>
        <v>Overweight</v>
      </c>
      <c r="K1735" s="7" t="str">
        <f>VLOOKUP(A1735,'Data Analysis'!A1734:Q4069,12,FALSE)</f>
        <v>Normal</v>
      </c>
      <c r="L1735" s="7" t="str">
        <f>VLOOKUP(A1735,'Data Analysis'!A1734:Q4069,13,FALSE)</f>
        <v>29-Jun-1987</v>
      </c>
      <c r="M1735" s="7">
        <f>VLOOKUP(A1735,'Data Analysis'!A1734:Q4069,14,FALSE)</f>
        <v>5227.99</v>
      </c>
      <c r="N1735" s="7" t="str">
        <f>VLOOKUP(A1735,'Data Analysis'!A1734:Q4069,16,FALSE)</f>
        <v>tier - 2</v>
      </c>
      <c r="O1735" s="7" t="str">
        <f>VLOOKUP(A1735,'Data Analysis'!A1734:Q4069,15,FALSE)</f>
        <v>tier - 1</v>
      </c>
      <c r="P1735" s="7">
        <f>VLOOKUP(A1735,'Data Analysis'!A1734:Q4069,2,FALSE)</f>
        <v>35</v>
      </c>
      <c r="Q1735" s="7">
        <f>VLOOKUP(A1736,'Data Analysis'!A1735:Q4070,2,FALSE)</f>
        <v>28</v>
      </c>
    </row>
    <row r="1736" ht="15.6" spans="1:17">
      <c r="A1736" s="9" t="s">
        <v>3470</v>
      </c>
      <c r="B1736" s="7" t="str">
        <f>VLOOKUP(A1736,'Data Analysis'!A1735:Q4070,4,FALSE)</f>
        <v>  Sarah P</v>
      </c>
      <c r="C1736" s="7">
        <f>VLOOKUP(A1736,'Data Analysis'!A1735:Q4070,5,FALSE)</f>
        <v>30.13</v>
      </c>
      <c r="D1736" s="7">
        <f>VLOOKUP(A1736,'Data Analysis'!A1735:Q4070,6,FALSE)</f>
        <v>4.03</v>
      </c>
      <c r="E1736" s="7" t="str">
        <f>VLOOKUP(A1736,'Data Analysis'!A1735:Q4070,7,FALSE)</f>
        <v>yes</v>
      </c>
      <c r="F1736" s="7" t="str">
        <f>VLOOKUP(A1736,'Data Analysis'!A1735:Q4070,9,FALSE)</f>
        <v>No</v>
      </c>
      <c r="G1736" s="7" t="str">
        <f>VLOOKUP(A1736,'Data Analysis'!A1735:Q4070,8,FALSE)</f>
        <v>No</v>
      </c>
      <c r="H1736" s="7">
        <f>VLOOKUP(A1736,'Data Analysis'!A1735:Q4070,10,FALSE)</f>
        <v>1</v>
      </c>
      <c r="I1736" s="7" t="str">
        <f>VLOOKUP(A1736,'Data Analysis'!A1735:Q4070,17,FALSE)</f>
        <v>No</v>
      </c>
      <c r="J1736" s="7" t="str">
        <f>VLOOKUP(A1736,'Data Analysis'!A1735:Q4070,11,FALSE)</f>
        <v>Obesity</v>
      </c>
      <c r="K1736" s="7" t="str">
        <f>VLOOKUP(A1736,'Data Analysis'!A1735:Q4070,12,FALSE)</f>
        <v>Normal</v>
      </c>
      <c r="L1736" s="7" t="str">
        <f>VLOOKUP(A1736,'Data Analysis'!A1735:Q4070,13,FALSE)</f>
        <v>6-Jun-1995</v>
      </c>
      <c r="M1736" s="7">
        <f>VLOOKUP(A1736,'Data Analysis'!A1735:Q4070,14,FALSE)</f>
        <v>5216.48</v>
      </c>
      <c r="N1736" s="7" t="str">
        <f>VLOOKUP(A1736,'Data Analysis'!A1735:Q4070,16,FALSE)</f>
        <v>tier - 2</v>
      </c>
      <c r="O1736" s="7" t="str">
        <f>VLOOKUP(A1736,'Data Analysis'!A1735:Q4070,15,FALSE)</f>
        <v>tier - 2</v>
      </c>
      <c r="P1736" s="7">
        <f>VLOOKUP(A1736,'Data Analysis'!A1735:Q4070,2,FALSE)</f>
        <v>28</v>
      </c>
      <c r="Q1736" s="7">
        <f>VLOOKUP(A1737,'Data Analysis'!A1736:Q4071,2,FALSE)</f>
        <v>23</v>
      </c>
    </row>
    <row r="1737" ht="15.6" spans="1:17">
      <c r="A1737" s="9" t="s">
        <v>3472</v>
      </c>
      <c r="B1737" s="7" t="str">
        <f>VLOOKUP(A1737,'Data Analysis'!A1736:Q4071,4,FALSE)</f>
        <v>  Anabel</v>
      </c>
      <c r="C1737" s="7">
        <f>VLOOKUP(A1737,'Data Analysis'!A1736:Q4071,5,FALSE)</f>
        <v>34.19</v>
      </c>
      <c r="D1737" s="7">
        <f>VLOOKUP(A1737,'Data Analysis'!A1736:Q4071,6,FALSE)</f>
        <v>4.19</v>
      </c>
      <c r="E1737" s="7" t="str">
        <f>VLOOKUP(A1737,'Data Analysis'!A1736:Q4071,7,FALSE)</f>
        <v>No</v>
      </c>
      <c r="F1737" s="7" t="str">
        <f>VLOOKUP(A1737,'Data Analysis'!A1736:Q4071,9,FALSE)</f>
        <v>No</v>
      </c>
      <c r="G1737" s="7" t="str">
        <f>VLOOKUP(A1737,'Data Analysis'!A1736:Q4071,8,FALSE)</f>
        <v>No</v>
      </c>
      <c r="H1737" s="7">
        <f>VLOOKUP(A1737,'Data Analysis'!A1736:Q4071,10,FALSE)</f>
        <v>0</v>
      </c>
      <c r="I1737" s="7" t="str">
        <f>VLOOKUP(A1737,'Data Analysis'!A1736:Q4071,17,FALSE)</f>
        <v>No</v>
      </c>
      <c r="J1737" s="7" t="str">
        <f>VLOOKUP(A1737,'Data Analysis'!A1736:Q4071,11,FALSE)</f>
        <v>Obesity</v>
      </c>
      <c r="K1737" s="7" t="str">
        <f>VLOOKUP(A1737,'Data Analysis'!A1736:Q4071,12,FALSE)</f>
        <v>Normal</v>
      </c>
      <c r="L1737" s="7" t="str">
        <f>VLOOKUP(A1737,'Data Analysis'!A1736:Q4071,13,FALSE)</f>
        <v>1-Dec-1999</v>
      </c>
      <c r="M1737" s="7">
        <f>VLOOKUP(A1737,'Data Analysis'!A1736:Q4071,14,FALSE)</f>
        <v>5213.22</v>
      </c>
      <c r="N1737" s="7" t="str">
        <f>VLOOKUP(A1737,'Data Analysis'!A1736:Q4071,16,FALSE)</f>
        <v>tier - 2</v>
      </c>
      <c r="O1737" s="7" t="str">
        <f>VLOOKUP(A1737,'Data Analysis'!A1736:Q4071,15,FALSE)</f>
        <v>tier - 1</v>
      </c>
      <c r="P1737" s="7">
        <f>VLOOKUP(A1737,'Data Analysis'!A1736:Q4071,2,FALSE)</f>
        <v>23</v>
      </c>
      <c r="Q1737" s="7">
        <f>VLOOKUP(A1738,'Data Analysis'!A1737:Q4072,2,FALSE)</f>
        <v>29</v>
      </c>
    </row>
    <row r="1738" ht="15.6" spans="1:17">
      <c r="A1738" s="9" t="s">
        <v>3474</v>
      </c>
      <c r="B1738" s="7" t="str">
        <f>VLOOKUP(A1738,'Data Analysis'!A1737:Q4072,4,FALSE)</f>
        <v>  Ian</v>
      </c>
      <c r="C1738" s="7">
        <f>VLOOKUP(A1738,'Data Analysis'!A1737:Q4072,5,FALSE)</f>
        <v>22.515</v>
      </c>
      <c r="D1738" s="7">
        <f>VLOOKUP(A1738,'Data Analysis'!A1737:Q4072,6,FALSE)</f>
        <v>4.37</v>
      </c>
      <c r="E1738" s="7" t="str">
        <f>VLOOKUP(A1738,'Data Analysis'!A1737:Q4072,7,FALSE)</f>
        <v>No</v>
      </c>
      <c r="F1738" s="7" t="str">
        <f>VLOOKUP(A1738,'Data Analysis'!A1737:Q4072,9,FALSE)</f>
        <v>No</v>
      </c>
      <c r="G1738" s="7" t="str">
        <f>VLOOKUP(A1738,'Data Analysis'!A1737:Q4072,8,FALSE)</f>
        <v>Yes</v>
      </c>
      <c r="H1738" s="7">
        <f>VLOOKUP(A1738,'Data Analysis'!A1737:Q4072,10,FALSE)</f>
        <v>1</v>
      </c>
      <c r="I1738" s="7" t="str">
        <f>VLOOKUP(A1738,'Data Analysis'!A1737:Q4072,17,FALSE)</f>
        <v>No</v>
      </c>
      <c r="J1738" s="7" t="str">
        <f>VLOOKUP(A1738,'Data Analysis'!A1737:Q4072,11,FALSE)</f>
        <v>Obesity</v>
      </c>
      <c r="K1738" s="7" t="str">
        <f>VLOOKUP(A1738,'Data Analysis'!A1737:Q4072,12,FALSE)</f>
        <v>Normal</v>
      </c>
      <c r="L1738" s="7" t="str">
        <f>VLOOKUP(A1738,'Data Analysis'!A1737:Q4072,13,FALSE)</f>
        <v>17-Jun-1993</v>
      </c>
      <c r="M1738" s="7">
        <f>VLOOKUP(A1738,'Data Analysis'!A1737:Q4072,14,FALSE)</f>
        <v>5209.58</v>
      </c>
      <c r="N1738" s="7" t="str">
        <f>VLOOKUP(A1738,'Data Analysis'!A1737:Q4072,16,FALSE)</f>
        <v>tier - 3</v>
      </c>
      <c r="O1738" s="7" t="str">
        <f>VLOOKUP(A1738,'Data Analysis'!A1737:Q4072,15,FALSE)</f>
        <v>tier - 3</v>
      </c>
      <c r="P1738" s="7">
        <f>VLOOKUP(A1738,'Data Analysis'!A1737:Q4072,2,FALSE)</f>
        <v>29</v>
      </c>
      <c r="Q1738" s="7">
        <f>VLOOKUP(A1739,'Data Analysis'!A1738:Q4073,2,FALSE)</f>
        <v>39</v>
      </c>
    </row>
    <row r="1739" ht="15.6" spans="1:17">
      <c r="A1739" s="9" t="s">
        <v>3476</v>
      </c>
      <c r="B1739" s="7" t="str">
        <f>VLOOKUP(A1739,'Data Analysis'!A1738:Q4073,4,FALSE)</f>
        <v>  Alex</v>
      </c>
      <c r="C1739" s="7">
        <f>VLOOKUP(A1739,'Data Analysis'!A1738:Q4073,5,FALSE)</f>
        <v>18.24</v>
      </c>
      <c r="D1739" s="7">
        <f>VLOOKUP(A1739,'Data Analysis'!A1738:Q4073,6,FALSE)</f>
        <v>5.31</v>
      </c>
      <c r="E1739" s="7" t="str">
        <f>VLOOKUP(A1739,'Data Analysis'!A1738:Q4073,7,FALSE)</f>
        <v>yes</v>
      </c>
      <c r="F1739" s="7" t="str">
        <f>VLOOKUP(A1739,'Data Analysis'!A1738:Q4073,9,FALSE)</f>
        <v>No</v>
      </c>
      <c r="G1739" s="7" t="str">
        <f>VLOOKUP(A1739,'Data Analysis'!A1738:Q4073,8,FALSE)</f>
        <v>Yes</v>
      </c>
      <c r="H1739" s="7">
        <f>VLOOKUP(A1739,'Data Analysis'!A1738:Q4073,10,FALSE)</f>
        <v>1</v>
      </c>
      <c r="I1739" s="7" t="str">
        <f>VLOOKUP(A1739,'Data Analysis'!A1738:Q4073,17,FALSE)</f>
        <v>No</v>
      </c>
      <c r="J1739" s="7" t="str">
        <f>VLOOKUP(A1739,'Data Analysis'!A1738:Q4073,11,FALSE)</f>
        <v>Obesity</v>
      </c>
      <c r="K1739" s="7" t="str">
        <f>VLOOKUP(A1739,'Data Analysis'!A1738:Q4073,12,FALSE)</f>
        <v>Normal</v>
      </c>
      <c r="L1739" s="7" t="str">
        <f>VLOOKUP(A1739,'Data Analysis'!A1738:Q4073,13,FALSE)</f>
        <v>24-Oct-1983</v>
      </c>
      <c r="M1739" s="7">
        <f>VLOOKUP(A1739,'Data Analysis'!A1738:Q4073,14,FALSE)</f>
        <v>5207.97</v>
      </c>
      <c r="N1739" s="7" t="str">
        <f>VLOOKUP(A1739,'Data Analysis'!A1738:Q4073,16,FALSE)</f>
        <v>tier - 2</v>
      </c>
      <c r="O1739" s="7" t="str">
        <f>VLOOKUP(A1739,'Data Analysis'!A1738:Q4073,15,FALSE)</f>
        <v>tier - 2</v>
      </c>
      <c r="P1739" s="7">
        <f>VLOOKUP(A1739,'Data Analysis'!A1738:Q4073,2,FALSE)</f>
        <v>39</v>
      </c>
      <c r="Q1739" s="7">
        <f>VLOOKUP(A1740,'Data Analysis'!A1739:Q4074,2,FALSE)</f>
        <v>19</v>
      </c>
    </row>
    <row r="1740" ht="15.6" spans="1:17">
      <c r="A1740" s="9" t="s">
        <v>3478</v>
      </c>
      <c r="B1740" s="7" t="str">
        <f>VLOOKUP(A1740,'Data Analysis'!A1739:Q4074,4,FALSE)</f>
        <v>  Richard J</v>
      </c>
      <c r="C1740" s="7">
        <f>VLOOKUP(A1740,'Data Analysis'!A1739:Q4074,5,FALSE)</f>
        <v>37.28</v>
      </c>
      <c r="D1740" s="7">
        <f>VLOOKUP(A1740,'Data Analysis'!A1739:Q4074,6,FALSE)</f>
        <v>4.66</v>
      </c>
      <c r="E1740" s="7" t="str">
        <f>VLOOKUP(A1740,'Data Analysis'!A1739:Q4074,7,FALSE)</f>
        <v>No</v>
      </c>
      <c r="F1740" s="7" t="str">
        <f>VLOOKUP(A1740,'Data Analysis'!A1739:Q4074,9,FALSE)</f>
        <v>yes</v>
      </c>
      <c r="G1740" s="7" t="str">
        <f>VLOOKUP(A1740,'Data Analysis'!A1739:Q4074,8,FALSE)</f>
        <v>No</v>
      </c>
      <c r="H1740" s="7">
        <f>VLOOKUP(A1740,'Data Analysis'!A1739:Q4074,10,FALSE)</f>
        <v>1</v>
      </c>
      <c r="I1740" s="7" t="str">
        <f>VLOOKUP(A1740,'Data Analysis'!A1739:Q4074,17,FALSE)</f>
        <v>No</v>
      </c>
      <c r="J1740" s="7" t="str">
        <f>VLOOKUP(A1740,'Data Analysis'!A1739:Q4074,11,FALSE)</f>
        <v>Normal Weight</v>
      </c>
      <c r="K1740" s="7" t="str">
        <f>VLOOKUP(A1740,'Data Analysis'!A1739:Q4074,12,FALSE)</f>
        <v>Normal</v>
      </c>
      <c r="L1740" s="7" t="str">
        <f>VLOOKUP(A1740,'Data Analysis'!A1739:Q4074,13,FALSE)</f>
        <v>6-Jun-2004</v>
      </c>
      <c r="M1740" s="7">
        <f>VLOOKUP(A1740,'Data Analysis'!A1739:Q4074,14,FALSE)</f>
        <v>5198.69</v>
      </c>
      <c r="N1740" s="7" t="str">
        <f>VLOOKUP(A1740,'Data Analysis'!A1739:Q4074,16,FALSE)</f>
        <v>tier - 2</v>
      </c>
      <c r="O1740" s="7" t="str">
        <f>VLOOKUP(A1740,'Data Analysis'!A1739:Q4074,15,FALSE)</f>
        <v>tier - 2</v>
      </c>
      <c r="P1740" s="7">
        <f>VLOOKUP(A1740,'Data Analysis'!A1739:Q4074,2,FALSE)</f>
        <v>19</v>
      </c>
      <c r="Q1740" s="7">
        <f>VLOOKUP(A1741,'Data Analysis'!A1740:Q4075,2,FALSE)</f>
        <v>43</v>
      </c>
    </row>
    <row r="1741" ht="15.6" spans="1:17">
      <c r="A1741" s="9" t="s">
        <v>3480</v>
      </c>
      <c r="B1741" s="7" t="str">
        <f>VLOOKUP(A1741,'Data Analysis'!A1740:Q4075,4,FALSE)</f>
        <v>  Jacqueline N</v>
      </c>
      <c r="C1741" s="7">
        <f>VLOOKUP(A1741,'Data Analysis'!A1740:Q4075,5,FALSE)</f>
        <v>18.2</v>
      </c>
      <c r="D1741" s="7">
        <f>VLOOKUP(A1741,'Data Analysis'!A1740:Q4075,6,FALSE)</f>
        <v>6.19</v>
      </c>
      <c r="E1741" s="7" t="str">
        <f>VLOOKUP(A1741,'Data Analysis'!A1740:Q4075,7,FALSE)</f>
        <v>No</v>
      </c>
      <c r="F1741" s="7" t="str">
        <f>VLOOKUP(A1741,'Data Analysis'!A1740:Q4075,9,FALSE)</f>
        <v>No</v>
      </c>
      <c r="G1741" s="7" t="str">
        <f>VLOOKUP(A1741,'Data Analysis'!A1740:Q4075,8,FALSE)</f>
        <v>Yes</v>
      </c>
      <c r="H1741" s="7">
        <f>VLOOKUP(A1741,'Data Analysis'!A1740:Q4075,10,FALSE)</f>
        <v>1</v>
      </c>
      <c r="I1741" s="7" t="str">
        <f>VLOOKUP(A1741,'Data Analysis'!A1740:Q4075,17,FALSE)</f>
        <v>No</v>
      </c>
      <c r="J1741" s="7" t="str">
        <f>VLOOKUP(A1741,'Data Analysis'!A1740:Q4075,11,FALSE)</f>
        <v>Obesity</v>
      </c>
      <c r="K1741" s="7" t="str">
        <f>VLOOKUP(A1741,'Data Analysis'!A1740:Q4075,12,FALSE)</f>
        <v>Prediabetes</v>
      </c>
      <c r="L1741" s="7" t="str">
        <f>VLOOKUP(A1741,'Data Analysis'!A1740:Q4075,13,FALSE)</f>
        <v>12-Sep-1979</v>
      </c>
      <c r="M1741" s="7">
        <f>VLOOKUP(A1741,'Data Analysis'!A1740:Q4075,14,FALSE)</f>
        <v>5195.58</v>
      </c>
      <c r="N1741" s="7" t="str">
        <f>VLOOKUP(A1741,'Data Analysis'!A1740:Q4075,16,FALSE)</f>
        <v>tier - 2</v>
      </c>
      <c r="O1741" s="7" t="str">
        <f>VLOOKUP(A1741,'Data Analysis'!A1740:Q4075,15,FALSE)</f>
        <v>tier - 2</v>
      </c>
      <c r="P1741" s="7">
        <f>VLOOKUP(A1741,'Data Analysis'!A1740:Q4075,2,FALSE)</f>
        <v>43</v>
      </c>
      <c r="Q1741" s="7">
        <f>VLOOKUP(A1742,'Data Analysis'!A1741:Q4076,2,FALSE)</f>
        <v>38</v>
      </c>
    </row>
    <row r="1742" ht="15.6" spans="1:17">
      <c r="A1742" s="9" t="s">
        <v>3482</v>
      </c>
      <c r="B1742" s="7" t="str">
        <f>VLOOKUP(A1742,'Data Analysis'!A1741:Q4076,4,FALSE)</f>
        <v>  Cindy</v>
      </c>
      <c r="C1742" s="7">
        <f>VLOOKUP(A1742,'Data Analysis'!A1741:Q4076,5,FALSE)</f>
        <v>20.53</v>
      </c>
      <c r="D1742" s="7">
        <f>VLOOKUP(A1742,'Data Analysis'!A1741:Q4076,6,FALSE)</f>
        <v>4.86</v>
      </c>
      <c r="E1742" s="7" t="str">
        <f>VLOOKUP(A1742,'Data Analysis'!A1741:Q4076,7,FALSE)</f>
        <v>No</v>
      </c>
      <c r="F1742" s="7" t="str">
        <f>VLOOKUP(A1742,'Data Analysis'!A1741:Q4076,9,FALSE)</f>
        <v>No</v>
      </c>
      <c r="G1742" s="7" t="str">
        <f>VLOOKUP(A1742,'Data Analysis'!A1741:Q4076,8,FALSE)</f>
        <v>No</v>
      </c>
      <c r="H1742" s="7">
        <f>VLOOKUP(A1742,'Data Analysis'!A1741:Q4076,10,FALSE)</f>
        <v>1</v>
      </c>
      <c r="I1742" s="7" t="str">
        <f>VLOOKUP(A1742,'Data Analysis'!A1741:Q4076,17,FALSE)</f>
        <v>No</v>
      </c>
      <c r="J1742" s="7" t="str">
        <f>VLOOKUP(A1742,'Data Analysis'!A1741:Q4076,11,FALSE)</f>
        <v>Obesity</v>
      </c>
      <c r="K1742" s="7" t="str">
        <f>VLOOKUP(A1742,'Data Analysis'!A1741:Q4076,12,FALSE)</f>
        <v>Normal</v>
      </c>
      <c r="L1742" s="7" t="str">
        <f>VLOOKUP(A1742,'Data Analysis'!A1741:Q4076,13,FALSE)</f>
        <v>16-Oct-1984</v>
      </c>
      <c r="M1742" s="7">
        <f>VLOOKUP(A1742,'Data Analysis'!A1741:Q4076,14,FALSE)</f>
        <v>5177.12</v>
      </c>
      <c r="N1742" s="7" t="str">
        <f>VLOOKUP(A1742,'Data Analysis'!A1741:Q4076,16,FALSE)</f>
        <v>tier - 2</v>
      </c>
      <c r="O1742" s="7" t="str">
        <f>VLOOKUP(A1742,'Data Analysis'!A1741:Q4076,15,FALSE)</f>
        <v>tier - 1</v>
      </c>
      <c r="P1742" s="7">
        <f>VLOOKUP(A1742,'Data Analysis'!A1741:Q4076,2,FALSE)</f>
        <v>38</v>
      </c>
      <c r="Q1742" s="7">
        <f>VLOOKUP(A1743,'Data Analysis'!A1742:Q4077,2,FALSE)</f>
        <v>31</v>
      </c>
    </row>
    <row r="1743" ht="15.6" spans="1:17">
      <c r="A1743" s="9" t="s">
        <v>3484</v>
      </c>
      <c r="B1743" s="7" t="str">
        <f>VLOOKUP(A1743,'Data Analysis'!A1742:Q4077,4,FALSE)</f>
        <v>  Marcia</v>
      </c>
      <c r="C1743" s="7">
        <f>VLOOKUP(A1743,'Data Analysis'!A1742:Q4077,5,FALSE)</f>
        <v>23.79</v>
      </c>
      <c r="D1743" s="7">
        <f>VLOOKUP(A1743,'Data Analysis'!A1742:Q4077,6,FALSE)</f>
        <v>4.74</v>
      </c>
      <c r="E1743" s="7" t="str">
        <f>VLOOKUP(A1743,'Data Analysis'!A1742:Q4077,7,FALSE)</f>
        <v>No</v>
      </c>
      <c r="F1743" s="7" t="str">
        <f>VLOOKUP(A1743,'Data Analysis'!A1742:Q4077,9,FALSE)</f>
        <v>No</v>
      </c>
      <c r="G1743" s="7" t="str">
        <f>VLOOKUP(A1743,'Data Analysis'!A1742:Q4077,8,FALSE)</f>
        <v>No</v>
      </c>
      <c r="H1743" s="7">
        <f>VLOOKUP(A1743,'Data Analysis'!A1742:Q4077,10,FALSE)</f>
        <v>0</v>
      </c>
      <c r="I1743" s="7" t="str">
        <f>VLOOKUP(A1743,'Data Analysis'!A1742:Q4077,17,FALSE)</f>
        <v>No</v>
      </c>
      <c r="J1743" s="7" t="str">
        <f>VLOOKUP(A1743,'Data Analysis'!A1742:Q4077,11,FALSE)</f>
        <v>Overweight</v>
      </c>
      <c r="K1743" s="7" t="str">
        <f>VLOOKUP(A1743,'Data Analysis'!A1742:Q4077,12,FALSE)</f>
        <v>Normal</v>
      </c>
      <c r="L1743" s="7" t="str">
        <f>VLOOKUP(A1743,'Data Analysis'!A1742:Q4077,13,FALSE)</f>
        <v>29-Aug-1991</v>
      </c>
      <c r="M1743" s="7">
        <f>VLOOKUP(A1743,'Data Analysis'!A1742:Q4077,14,FALSE)</f>
        <v>5166.96</v>
      </c>
      <c r="N1743" s="7" t="str">
        <f>VLOOKUP(A1743,'Data Analysis'!A1742:Q4077,16,FALSE)</f>
        <v>tier - 2</v>
      </c>
      <c r="O1743" s="7" t="str">
        <f>VLOOKUP(A1743,'Data Analysis'!A1742:Q4077,15,FALSE)</f>
        <v>tier - 2</v>
      </c>
      <c r="P1743" s="7">
        <f>VLOOKUP(A1743,'Data Analysis'!A1742:Q4077,2,FALSE)</f>
        <v>31</v>
      </c>
      <c r="Q1743" s="7">
        <f>VLOOKUP(A1744,'Data Analysis'!A1743:Q4078,2,FALSE)</f>
        <v>32</v>
      </c>
    </row>
    <row r="1744" ht="15.6" spans="1:17">
      <c r="A1744" s="9" t="s">
        <v>3486</v>
      </c>
      <c r="B1744" s="7" t="str">
        <f>VLOOKUP(A1744,'Data Analysis'!A1743:Q4078,4,FALSE)</f>
        <v>  Samantha R</v>
      </c>
      <c r="C1744" s="7">
        <f>VLOOKUP(A1744,'Data Analysis'!A1743:Q4078,5,FALSE)</f>
        <v>29.8</v>
      </c>
      <c r="D1744" s="7">
        <f>VLOOKUP(A1744,'Data Analysis'!A1743:Q4078,6,FALSE)</f>
        <v>6.03</v>
      </c>
      <c r="E1744" s="7" t="str">
        <f>VLOOKUP(A1744,'Data Analysis'!A1743:Q4078,7,FALSE)</f>
        <v>No</v>
      </c>
      <c r="F1744" s="7" t="str">
        <f>VLOOKUP(A1744,'Data Analysis'!A1743:Q4078,9,FALSE)</f>
        <v>No</v>
      </c>
      <c r="G1744" s="7" t="str">
        <f>VLOOKUP(A1744,'Data Analysis'!A1743:Q4078,8,FALSE)</f>
        <v>No</v>
      </c>
      <c r="H1744" s="7">
        <f>VLOOKUP(A1744,'Data Analysis'!A1743:Q4078,10,FALSE)</f>
        <v>0</v>
      </c>
      <c r="I1744" s="7" t="str">
        <f>VLOOKUP(A1744,'Data Analysis'!A1743:Q4078,17,FALSE)</f>
        <v>No</v>
      </c>
      <c r="J1744" s="7" t="str">
        <f>VLOOKUP(A1744,'Data Analysis'!A1743:Q4078,11,FALSE)</f>
        <v>Obesity</v>
      </c>
      <c r="K1744" s="7" t="str">
        <f>VLOOKUP(A1744,'Data Analysis'!A1743:Q4078,12,FALSE)</f>
        <v>Prediabetes</v>
      </c>
      <c r="L1744" s="7" t="str">
        <f>VLOOKUP(A1744,'Data Analysis'!A1743:Q4078,13,FALSE)</f>
        <v>9-Oct-1990</v>
      </c>
      <c r="M1744" s="7">
        <f>VLOOKUP(A1744,'Data Analysis'!A1743:Q4078,14,FALSE)</f>
        <v>5152.13</v>
      </c>
      <c r="N1744" s="7" t="str">
        <f>VLOOKUP(A1744,'Data Analysis'!A1743:Q4078,16,FALSE)</f>
        <v>tier - 2</v>
      </c>
      <c r="O1744" s="7" t="str">
        <f>VLOOKUP(A1744,'Data Analysis'!A1743:Q4078,15,FALSE)</f>
        <v>tier - 2</v>
      </c>
      <c r="P1744" s="7">
        <f>VLOOKUP(A1744,'Data Analysis'!A1743:Q4078,2,FALSE)</f>
        <v>32</v>
      </c>
      <c r="Q1744" s="7">
        <f>VLOOKUP(A1745,'Data Analysis'!A1744:Q4079,2,FALSE)</f>
        <v>32</v>
      </c>
    </row>
    <row r="1745" ht="15.6" spans="1:17">
      <c r="A1745" s="9" t="s">
        <v>3488</v>
      </c>
      <c r="B1745" s="7" t="str">
        <f>VLOOKUP(A1745,'Data Analysis'!A1744:Q4079,4,FALSE)</f>
        <v>  Katie</v>
      </c>
      <c r="C1745" s="7">
        <f>VLOOKUP(A1745,'Data Analysis'!A1744:Q4079,5,FALSE)</f>
        <v>31.54</v>
      </c>
      <c r="D1745" s="7">
        <f>VLOOKUP(A1745,'Data Analysis'!A1744:Q4079,6,FALSE)</f>
        <v>4.71</v>
      </c>
      <c r="E1745" s="7" t="str">
        <f>VLOOKUP(A1745,'Data Analysis'!A1744:Q4079,7,FALSE)</f>
        <v>No</v>
      </c>
      <c r="F1745" s="7" t="str">
        <f>VLOOKUP(A1745,'Data Analysis'!A1744:Q4079,9,FALSE)</f>
        <v>No</v>
      </c>
      <c r="G1745" s="7" t="str">
        <f>VLOOKUP(A1745,'Data Analysis'!A1744:Q4079,8,FALSE)</f>
        <v>No</v>
      </c>
      <c r="H1745" s="7">
        <f>VLOOKUP(A1745,'Data Analysis'!A1744:Q4079,10,FALSE)</f>
        <v>0</v>
      </c>
      <c r="I1745" s="7" t="str">
        <f>VLOOKUP(A1745,'Data Analysis'!A1744:Q4079,17,FALSE)</f>
        <v>No</v>
      </c>
      <c r="J1745" s="7" t="str">
        <f>VLOOKUP(A1745,'Data Analysis'!A1744:Q4079,11,FALSE)</f>
        <v>Normal Weight</v>
      </c>
      <c r="K1745" s="7" t="str">
        <f>VLOOKUP(A1745,'Data Analysis'!A1744:Q4079,12,FALSE)</f>
        <v>Normal</v>
      </c>
      <c r="L1745" s="7" t="str">
        <f>VLOOKUP(A1745,'Data Analysis'!A1744:Q4079,13,FALSE)</f>
        <v>22-Aug-1990</v>
      </c>
      <c r="M1745" s="7">
        <f>VLOOKUP(A1745,'Data Analysis'!A1744:Q4079,14,FALSE)</f>
        <v>5148.55</v>
      </c>
      <c r="N1745" s="7" t="str">
        <f>VLOOKUP(A1745,'Data Analysis'!A1744:Q4079,16,FALSE)</f>
        <v>tier - 2</v>
      </c>
      <c r="O1745" s="7" t="str">
        <f>VLOOKUP(A1745,'Data Analysis'!A1744:Q4079,15,FALSE)</f>
        <v>tier - 2</v>
      </c>
      <c r="P1745" s="7">
        <f>VLOOKUP(A1745,'Data Analysis'!A1744:Q4079,2,FALSE)</f>
        <v>32</v>
      </c>
      <c r="Q1745" s="7">
        <f>VLOOKUP(A1746,'Data Analysis'!A1745:Q4080,2,FALSE)</f>
        <v>38</v>
      </c>
    </row>
    <row r="1746" ht="15.6" spans="1:17">
      <c r="A1746" s="9" t="s">
        <v>3490</v>
      </c>
      <c r="B1746" s="7" t="str">
        <f>VLOOKUP(A1746,'Data Analysis'!A1745:Q4080,4,FALSE)</f>
        <v>  John P</v>
      </c>
      <c r="C1746" s="7">
        <f>VLOOKUP(A1746,'Data Analysis'!A1745:Q4080,5,FALSE)</f>
        <v>20.82</v>
      </c>
      <c r="D1746" s="7">
        <f>VLOOKUP(A1746,'Data Analysis'!A1745:Q4080,6,FALSE)</f>
        <v>5.55</v>
      </c>
      <c r="E1746" s="7" t="str">
        <f>VLOOKUP(A1746,'Data Analysis'!A1745:Q4080,7,FALSE)</f>
        <v>No</v>
      </c>
      <c r="F1746" s="7" t="str">
        <f>VLOOKUP(A1746,'Data Analysis'!A1745:Q4080,9,FALSE)</f>
        <v>No</v>
      </c>
      <c r="G1746" s="7" t="str">
        <f>VLOOKUP(A1746,'Data Analysis'!A1745:Q4080,8,FALSE)</f>
        <v>No</v>
      </c>
      <c r="H1746" s="7">
        <f>VLOOKUP(A1746,'Data Analysis'!A1745:Q4080,10,FALSE)</f>
        <v>1</v>
      </c>
      <c r="I1746" s="7" t="str">
        <f>VLOOKUP(A1746,'Data Analysis'!A1745:Q4080,17,FALSE)</f>
        <v>No</v>
      </c>
      <c r="J1746" s="7" t="str">
        <f>VLOOKUP(A1746,'Data Analysis'!A1745:Q4080,11,FALSE)</f>
        <v>Overweight</v>
      </c>
      <c r="K1746" s="7" t="str">
        <f>VLOOKUP(A1746,'Data Analysis'!A1745:Q4080,12,FALSE)</f>
        <v>Normal</v>
      </c>
      <c r="L1746" s="7" t="str">
        <f>VLOOKUP(A1746,'Data Analysis'!A1745:Q4080,13,FALSE)</f>
        <v>22-Aug-1984</v>
      </c>
      <c r="M1746" s="7">
        <f>VLOOKUP(A1746,'Data Analysis'!A1745:Q4080,14,FALSE)</f>
        <v>5144.18</v>
      </c>
      <c r="N1746" s="7" t="str">
        <f>VLOOKUP(A1746,'Data Analysis'!A1745:Q4080,16,FALSE)</f>
        <v>tier - 2</v>
      </c>
      <c r="O1746" s="7" t="str">
        <f>VLOOKUP(A1746,'Data Analysis'!A1745:Q4080,15,FALSE)</f>
        <v>tier - 1</v>
      </c>
      <c r="P1746" s="7">
        <f>VLOOKUP(A1746,'Data Analysis'!A1745:Q4080,2,FALSE)</f>
        <v>38</v>
      </c>
      <c r="Q1746" s="7">
        <f>VLOOKUP(A1747,'Data Analysis'!A1746:Q4081,2,FALSE)</f>
        <v>29</v>
      </c>
    </row>
    <row r="1747" ht="15.6" spans="1:17">
      <c r="A1747" s="9" t="s">
        <v>3492</v>
      </c>
      <c r="B1747" s="7" t="str">
        <f>VLOOKUP(A1747,'Data Analysis'!A1746:Q4081,4,FALSE)</f>
        <v>  Rachel</v>
      </c>
      <c r="C1747" s="7">
        <f>VLOOKUP(A1747,'Data Analysis'!A1746:Q4081,5,FALSE)</f>
        <v>38.83</v>
      </c>
      <c r="D1747" s="7">
        <f>VLOOKUP(A1747,'Data Analysis'!A1746:Q4081,6,FALSE)</f>
        <v>4.78</v>
      </c>
      <c r="E1747" s="7" t="str">
        <f>VLOOKUP(A1747,'Data Analysis'!A1746:Q4081,7,FALSE)</f>
        <v>No</v>
      </c>
      <c r="F1747" s="7" t="str">
        <f>VLOOKUP(A1747,'Data Analysis'!A1746:Q4081,9,FALSE)</f>
        <v>No</v>
      </c>
      <c r="G1747" s="7" t="str">
        <f>VLOOKUP(A1747,'Data Analysis'!A1746:Q4081,8,FALSE)</f>
        <v>Yes</v>
      </c>
      <c r="H1747" s="7">
        <f>VLOOKUP(A1747,'Data Analysis'!A1746:Q4081,10,FALSE)</f>
        <v>1</v>
      </c>
      <c r="I1747" s="7" t="str">
        <f>VLOOKUP(A1747,'Data Analysis'!A1746:Q4081,17,FALSE)</f>
        <v>No</v>
      </c>
      <c r="J1747" s="7" t="str">
        <f>VLOOKUP(A1747,'Data Analysis'!A1746:Q4081,11,FALSE)</f>
        <v>Obesity</v>
      </c>
      <c r="K1747" s="7" t="str">
        <f>VLOOKUP(A1747,'Data Analysis'!A1746:Q4081,12,FALSE)</f>
        <v>Normal</v>
      </c>
      <c r="L1747" s="7" t="str">
        <f>VLOOKUP(A1747,'Data Analysis'!A1746:Q4081,13,FALSE)</f>
        <v>10-Dec-1993</v>
      </c>
      <c r="M1747" s="7">
        <f>VLOOKUP(A1747,'Data Analysis'!A1746:Q4081,14,FALSE)</f>
        <v>5138.26</v>
      </c>
      <c r="N1747" s="7" t="str">
        <f>VLOOKUP(A1747,'Data Analysis'!A1746:Q4081,16,FALSE)</f>
        <v>tier - 2</v>
      </c>
      <c r="O1747" s="7" t="str">
        <f>VLOOKUP(A1747,'Data Analysis'!A1746:Q4081,15,FALSE)</f>
        <v>tier - 2</v>
      </c>
      <c r="P1747" s="7">
        <f>VLOOKUP(A1747,'Data Analysis'!A1746:Q4081,2,FALSE)</f>
        <v>29</v>
      </c>
      <c r="Q1747" s="7">
        <f>VLOOKUP(A1748,'Data Analysis'!A1747:Q4082,2,FALSE)</f>
        <v>34</v>
      </c>
    </row>
    <row r="1748" ht="15.6" spans="1:17">
      <c r="A1748" s="9" t="s">
        <v>3494</v>
      </c>
      <c r="B1748" s="7" t="str">
        <f>VLOOKUP(A1748,'Data Analysis'!A1747:Q4082,4,FALSE)</f>
        <v>  Isabelle</v>
      </c>
      <c r="C1748" s="7">
        <f>VLOOKUP(A1748,'Data Analysis'!A1747:Q4082,5,FALSE)</f>
        <v>23.44</v>
      </c>
      <c r="D1748" s="7">
        <f>VLOOKUP(A1748,'Data Analysis'!A1747:Q4082,6,FALSE)</f>
        <v>4.65</v>
      </c>
      <c r="E1748" s="7" t="str">
        <f>VLOOKUP(A1748,'Data Analysis'!A1747:Q4082,7,FALSE)</f>
        <v>yes</v>
      </c>
      <c r="F1748" s="7" t="str">
        <f>VLOOKUP(A1748,'Data Analysis'!A1747:Q4082,9,FALSE)</f>
        <v>No</v>
      </c>
      <c r="G1748" s="7" t="str">
        <f>VLOOKUP(A1748,'Data Analysis'!A1747:Q4082,8,FALSE)</f>
        <v>No</v>
      </c>
      <c r="H1748" s="7">
        <f>VLOOKUP(A1748,'Data Analysis'!A1747:Q4082,10,FALSE)</f>
        <v>1</v>
      </c>
      <c r="I1748" s="7" t="str">
        <f>VLOOKUP(A1748,'Data Analysis'!A1747:Q4082,17,FALSE)</f>
        <v>No</v>
      </c>
      <c r="J1748" s="7" t="str">
        <f>VLOOKUP(A1748,'Data Analysis'!A1747:Q4082,11,FALSE)</f>
        <v>Obesity</v>
      </c>
      <c r="K1748" s="7" t="str">
        <f>VLOOKUP(A1748,'Data Analysis'!A1747:Q4082,12,FALSE)</f>
        <v>Normal</v>
      </c>
      <c r="L1748" s="7" t="str">
        <f>VLOOKUP(A1748,'Data Analysis'!A1747:Q4082,13,FALSE)</f>
        <v>15-Sep-1988</v>
      </c>
      <c r="M1748" s="7">
        <f>VLOOKUP(A1748,'Data Analysis'!A1747:Q4082,14,FALSE)</f>
        <v>5136.75</v>
      </c>
      <c r="N1748" s="7" t="str">
        <f>VLOOKUP(A1748,'Data Analysis'!A1747:Q4082,16,FALSE)</f>
        <v>tier - 2</v>
      </c>
      <c r="O1748" s="7" t="str">
        <f>VLOOKUP(A1748,'Data Analysis'!A1747:Q4082,15,FALSE)</f>
        <v>tier - 1</v>
      </c>
      <c r="P1748" s="7">
        <f>VLOOKUP(A1748,'Data Analysis'!A1747:Q4082,2,FALSE)</f>
        <v>34</v>
      </c>
      <c r="Q1748" s="7">
        <f>VLOOKUP(A1749,'Data Analysis'!A1748:Q4083,2,FALSE)</f>
        <v>35</v>
      </c>
    </row>
    <row r="1749" ht="15.6" spans="1:17">
      <c r="A1749" s="9" t="s">
        <v>3496</v>
      </c>
      <c r="B1749" s="7" t="str">
        <f>VLOOKUP(A1749,'Data Analysis'!A1748:Q4083,4,FALSE)</f>
        <v>  Neil</v>
      </c>
      <c r="C1749" s="7">
        <f>VLOOKUP(A1749,'Data Analysis'!A1748:Q4083,5,FALSE)</f>
        <v>24.13</v>
      </c>
      <c r="D1749" s="7">
        <f>VLOOKUP(A1749,'Data Analysis'!A1748:Q4083,6,FALSE)</f>
        <v>5.2</v>
      </c>
      <c r="E1749" s="7" t="str">
        <f>VLOOKUP(A1749,'Data Analysis'!A1748:Q4083,7,FALSE)</f>
        <v>No</v>
      </c>
      <c r="F1749" s="7" t="str">
        <f>VLOOKUP(A1749,'Data Analysis'!A1748:Q4083,9,FALSE)</f>
        <v>No</v>
      </c>
      <c r="G1749" s="7" t="str">
        <f>VLOOKUP(A1749,'Data Analysis'!A1748:Q4083,8,FALSE)</f>
        <v>No</v>
      </c>
      <c r="H1749" s="7">
        <f>VLOOKUP(A1749,'Data Analysis'!A1748:Q4083,10,FALSE)</f>
        <v>1</v>
      </c>
      <c r="I1749" s="7" t="str">
        <f>VLOOKUP(A1749,'Data Analysis'!A1748:Q4083,17,FALSE)</f>
        <v>No</v>
      </c>
      <c r="J1749" s="7" t="str">
        <f>VLOOKUP(A1749,'Data Analysis'!A1748:Q4083,11,FALSE)</f>
        <v>Obesity</v>
      </c>
      <c r="K1749" s="7" t="str">
        <f>VLOOKUP(A1749,'Data Analysis'!A1748:Q4083,12,FALSE)</f>
        <v>Normal</v>
      </c>
      <c r="L1749" s="7" t="str">
        <f>VLOOKUP(A1749,'Data Analysis'!A1748:Q4083,13,FALSE)</f>
        <v>13-Sep-1987</v>
      </c>
      <c r="M1749" s="7">
        <f>VLOOKUP(A1749,'Data Analysis'!A1748:Q4083,14,FALSE)</f>
        <v>5125.22</v>
      </c>
      <c r="N1749" s="7" t="str">
        <f>VLOOKUP(A1749,'Data Analysis'!A1748:Q4083,16,FALSE)</f>
        <v>tier - 1</v>
      </c>
      <c r="O1749" s="7" t="str">
        <f>VLOOKUP(A1749,'Data Analysis'!A1748:Q4083,15,FALSE)</f>
        <v>tier - 2</v>
      </c>
      <c r="P1749" s="7">
        <f>VLOOKUP(A1749,'Data Analysis'!A1748:Q4083,2,FALSE)</f>
        <v>35</v>
      </c>
      <c r="Q1749" s="7">
        <f>VLOOKUP(A1750,'Data Analysis'!A1749:Q4084,2,FALSE)</f>
        <v>34</v>
      </c>
    </row>
    <row r="1750" ht="15.6" spans="1:17">
      <c r="A1750" s="9" t="s">
        <v>3498</v>
      </c>
      <c r="B1750" s="7" t="str">
        <f>VLOOKUP(A1750,'Data Analysis'!A1749:Q4084,4,FALSE)</f>
        <v>  Tom</v>
      </c>
      <c r="C1750" s="7">
        <f>VLOOKUP(A1750,'Data Analysis'!A1749:Q4084,5,FALSE)</f>
        <v>42.13</v>
      </c>
      <c r="D1750" s="7">
        <f>VLOOKUP(A1750,'Data Analysis'!A1749:Q4084,6,FALSE)</f>
        <v>4.54</v>
      </c>
      <c r="E1750" s="7" t="str">
        <f>VLOOKUP(A1750,'Data Analysis'!A1749:Q4084,7,FALSE)</f>
        <v>yes</v>
      </c>
      <c r="F1750" s="7" t="str">
        <f>VLOOKUP(A1750,'Data Analysis'!A1749:Q4084,9,FALSE)</f>
        <v>No</v>
      </c>
      <c r="G1750" s="7" t="str">
        <f>VLOOKUP(A1750,'Data Analysis'!A1749:Q4084,8,FALSE)</f>
        <v>No</v>
      </c>
      <c r="H1750" s="7">
        <f>VLOOKUP(A1750,'Data Analysis'!A1749:Q4084,10,FALSE)</f>
        <v>1</v>
      </c>
      <c r="I1750" s="7" t="str">
        <f>VLOOKUP(A1750,'Data Analysis'!A1749:Q4084,17,FALSE)</f>
        <v>No</v>
      </c>
      <c r="J1750" s="7" t="str">
        <f>VLOOKUP(A1750,'Data Analysis'!A1749:Q4084,11,FALSE)</f>
        <v>Normal Weight</v>
      </c>
      <c r="K1750" s="7" t="str">
        <f>VLOOKUP(A1750,'Data Analysis'!A1749:Q4084,12,FALSE)</f>
        <v>Normal</v>
      </c>
      <c r="L1750" s="7" t="str">
        <f>VLOOKUP(A1750,'Data Analysis'!A1749:Q4084,13,FALSE)</f>
        <v>1-Nov-1988</v>
      </c>
      <c r="M1750" s="7">
        <f>VLOOKUP(A1750,'Data Analysis'!A1749:Q4084,14,FALSE)</f>
        <v>5124.19</v>
      </c>
      <c r="N1750" s="7" t="str">
        <f>VLOOKUP(A1750,'Data Analysis'!A1749:Q4084,16,FALSE)</f>
        <v>tier - 2</v>
      </c>
      <c r="O1750" s="7" t="str">
        <f>VLOOKUP(A1750,'Data Analysis'!A1749:Q4084,15,FALSE)</f>
        <v>tier - 3</v>
      </c>
      <c r="P1750" s="7">
        <f>VLOOKUP(A1750,'Data Analysis'!A1749:Q4084,2,FALSE)</f>
        <v>34</v>
      </c>
      <c r="Q1750" s="7">
        <f>VLOOKUP(A1751,'Data Analysis'!A1750:Q4085,2,FALSE)</f>
        <v>35</v>
      </c>
    </row>
    <row r="1751" ht="15.6" spans="1:17">
      <c r="A1751" s="9" t="s">
        <v>3500</v>
      </c>
      <c r="B1751" s="7" t="str">
        <f>VLOOKUP(A1751,'Data Analysis'!A1750:Q4085,4,FALSE)</f>
        <v>  Nathan</v>
      </c>
      <c r="C1751" s="7">
        <f>VLOOKUP(A1751,'Data Analysis'!A1750:Q4085,5,FALSE)</f>
        <v>17.86</v>
      </c>
      <c r="D1751" s="7">
        <f>VLOOKUP(A1751,'Data Analysis'!A1750:Q4085,6,FALSE)</f>
        <v>4.11</v>
      </c>
      <c r="E1751" s="7" t="str">
        <f>VLOOKUP(A1751,'Data Analysis'!A1750:Q4085,7,FALSE)</f>
        <v>No</v>
      </c>
      <c r="F1751" s="7" t="str">
        <f>VLOOKUP(A1751,'Data Analysis'!A1750:Q4085,9,FALSE)</f>
        <v>No</v>
      </c>
      <c r="G1751" s="7" t="str">
        <f>VLOOKUP(A1751,'Data Analysis'!A1750:Q4085,8,FALSE)</f>
        <v>No</v>
      </c>
      <c r="H1751" s="7">
        <f>VLOOKUP(A1751,'Data Analysis'!A1750:Q4085,10,FALSE)</f>
        <v>1</v>
      </c>
      <c r="I1751" s="7" t="str">
        <f>VLOOKUP(A1751,'Data Analysis'!A1750:Q4085,17,FALSE)</f>
        <v>No</v>
      </c>
      <c r="J1751" s="7" t="str">
        <f>VLOOKUP(A1751,'Data Analysis'!A1750:Q4085,11,FALSE)</f>
        <v>Normal Weight</v>
      </c>
      <c r="K1751" s="7" t="str">
        <f>VLOOKUP(A1751,'Data Analysis'!A1750:Q4085,12,FALSE)</f>
        <v>Normal</v>
      </c>
      <c r="L1751" s="7" t="str">
        <f>VLOOKUP(A1751,'Data Analysis'!A1750:Q4085,13,FALSE)</f>
        <v>18-Nov-1987</v>
      </c>
      <c r="M1751" s="7">
        <f>VLOOKUP(A1751,'Data Analysis'!A1750:Q4085,14,FALSE)</f>
        <v>5116.5</v>
      </c>
      <c r="N1751" s="7" t="str">
        <f>VLOOKUP(A1751,'Data Analysis'!A1750:Q4085,16,FALSE)</f>
        <v>tier - 2</v>
      </c>
      <c r="O1751" s="7" t="str">
        <f>VLOOKUP(A1751,'Data Analysis'!A1750:Q4085,15,FALSE)</f>
        <v>tier - 2</v>
      </c>
      <c r="P1751" s="7">
        <f>VLOOKUP(A1751,'Data Analysis'!A1750:Q4085,2,FALSE)</f>
        <v>35</v>
      </c>
      <c r="Q1751" s="7">
        <f>VLOOKUP(A1752,'Data Analysis'!A1751:Q4086,2,FALSE)</f>
        <v>23</v>
      </c>
    </row>
    <row r="1752" ht="15.6" spans="1:17">
      <c r="A1752" s="9" t="s">
        <v>3502</v>
      </c>
      <c r="B1752" s="7" t="str">
        <f>VLOOKUP(A1752,'Data Analysis'!A1751:Q4086,4,FALSE)</f>
        <v>  Kelli N</v>
      </c>
      <c r="C1752" s="7">
        <f>VLOOKUP(A1752,'Data Analysis'!A1751:Q4086,5,FALSE)</f>
        <v>32.78</v>
      </c>
      <c r="D1752" s="7">
        <f>VLOOKUP(A1752,'Data Analysis'!A1751:Q4086,6,FALSE)</f>
        <v>4.63</v>
      </c>
      <c r="E1752" s="7" t="str">
        <f>VLOOKUP(A1752,'Data Analysis'!A1751:Q4086,7,FALSE)</f>
        <v>No</v>
      </c>
      <c r="F1752" s="7" t="str">
        <f>VLOOKUP(A1752,'Data Analysis'!A1751:Q4086,9,FALSE)</f>
        <v>No</v>
      </c>
      <c r="G1752" s="7" t="str">
        <f>VLOOKUP(A1752,'Data Analysis'!A1751:Q4086,8,FALSE)</f>
        <v>No</v>
      </c>
      <c r="H1752" s="7">
        <f>VLOOKUP(A1752,'Data Analysis'!A1751:Q4086,10,FALSE)</f>
        <v>0</v>
      </c>
      <c r="I1752" s="7" t="str">
        <f>VLOOKUP(A1752,'Data Analysis'!A1751:Q4086,17,FALSE)</f>
        <v>No</v>
      </c>
      <c r="J1752" s="7" t="str">
        <f>VLOOKUP(A1752,'Data Analysis'!A1751:Q4086,11,FALSE)</f>
        <v>Obesity</v>
      </c>
      <c r="K1752" s="7" t="str">
        <f>VLOOKUP(A1752,'Data Analysis'!A1751:Q4086,12,FALSE)</f>
        <v>Normal</v>
      </c>
      <c r="L1752" s="7" t="str">
        <f>VLOOKUP(A1752,'Data Analysis'!A1751:Q4086,13,FALSE)</f>
        <v>19-Jun-1999</v>
      </c>
      <c r="M1752" s="7">
        <f>VLOOKUP(A1752,'Data Analysis'!A1751:Q4086,14,FALSE)</f>
        <v>5087.92</v>
      </c>
      <c r="N1752" s="7" t="str">
        <f>VLOOKUP(A1752,'Data Analysis'!A1751:Q4086,16,FALSE)</f>
        <v>tier - 2</v>
      </c>
      <c r="O1752" s="7" t="str">
        <f>VLOOKUP(A1752,'Data Analysis'!A1751:Q4086,15,FALSE)</f>
        <v>tier - 2</v>
      </c>
      <c r="P1752" s="7">
        <f>VLOOKUP(A1752,'Data Analysis'!A1751:Q4086,2,FALSE)</f>
        <v>23</v>
      </c>
      <c r="Q1752" s="7">
        <f>VLOOKUP(A1753,'Data Analysis'!A1752:Q4087,2,FALSE)</f>
        <v>25</v>
      </c>
    </row>
    <row r="1753" ht="15.6" spans="1:17">
      <c r="A1753" s="9" t="s">
        <v>3504</v>
      </c>
      <c r="B1753" s="7" t="str">
        <f>VLOOKUP(A1753,'Data Analysis'!A1752:Q4087,4,FALSE)</f>
        <v>  Scott M</v>
      </c>
      <c r="C1753" s="7">
        <f>VLOOKUP(A1753,'Data Analysis'!A1752:Q4087,5,FALSE)</f>
        <v>23.9</v>
      </c>
      <c r="D1753" s="7">
        <f>VLOOKUP(A1753,'Data Analysis'!A1752:Q4087,6,FALSE)</f>
        <v>6.06</v>
      </c>
      <c r="E1753" s="7" t="str">
        <f>VLOOKUP(A1753,'Data Analysis'!A1752:Q4087,7,FALSE)</f>
        <v>yes</v>
      </c>
      <c r="F1753" s="7" t="str">
        <f>VLOOKUP(A1753,'Data Analysis'!A1752:Q4087,9,FALSE)</f>
        <v>No</v>
      </c>
      <c r="G1753" s="7" t="str">
        <f>VLOOKUP(A1753,'Data Analysis'!A1752:Q4087,8,FALSE)</f>
        <v>Yes</v>
      </c>
      <c r="H1753" s="7">
        <f>VLOOKUP(A1753,'Data Analysis'!A1752:Q4087,10,FALSE)</f>
        <v>1</v>
      </c>
      <c r="I1753" s="7" t="str">
        <f>VLOOKUP(A1753,'Data Analysis'!A1752:Q4087,17,FALSE)</f>
        <v>No</v>
      </c>
      <c r="J1753" s="7" t="str">
        <f>VLOOKUP(A1753,'Data Analysis'!A1752:Q4087,11,FALSE)</f>
        <v>Obesity</v>
      </c>
      <c r="K1753" s="7" t="str">
        <f>VLOOKUP(A1753,'Data Analysis'!A1752:Q4087,12,FALSE)</f>
        <v>Prediabetes</v>
      </c>
      <c r="L1753" s="7" t="str">
        <f>VLOOKUP(A1753,'Data Analysis'!A1752:Q4087,13,FALSE)</f>
        <v>14-Jul-1997</v>
      </c>
      <c r="M1753" s="7">
        <f>VLOOKUP(A1753,'Data Analysis'!A1752:Q4087,14,FALSE)</f>
        <v>5080.1</v>
      </c>
      <c r="N1753" s="7" t="str">
        <f>VLOOKUP(A1753,'Data Analysis'!A1752:Q4087,16,FALSE)</f>
        <v>tier - 3</v>
      </c>
      <c r="O1753" s="7" t="str">
        <f>VLOOKUP(A1753,'Data Analysis'!A1752:Q4087,15,FALSE)</f>
        <v>tier - 2</v>
      </c>
      <c r="P1753" s="7">
        <f>VLOOKUP(A1753,'Data Analysis'!A1752:Q4087,2,FALSE)</f>
        <v>25</v>
      </c>
      <c r="Q1753" s="7">
        <f>VLOOKUP(A1754,'Data Analysis'!A1753:Q4088,2,FALSE)</f>
        <v>44</v>
      </c>
    </row>
    <row r="1754" ht="15.6" spans="1:17">
      <c r="A1754" s="9" t="s">
        <v>3506</v>
      </c>
      <c r="B1754" s="7" t="str">
        <f>VLOOKUP(A1754,'Data Analysis'!A1753:Q4088,4,FALSE)</f>
        <v>  Grant A</v>
      </c>
      <c r="C1754" s="7">
        <f>VLOOKUP(A1754,'Data Analysis'!A1753:Q4088,5,FALSE)</f>
        <v>15.47</v>
      </c>
      <c r="D1754" s="7">
        <f>VLOOKUP(A1754,'Data Analysis'!A1753:Q4088,6,FALSE)</f>
        <v>8.43</v>
      </c>
      <c r="E1754" s="7" t="str">
        <f>VLOOKUP(A1754,'Data Analysis'!A1753:Q4088,7,FALSE)</f>
        <v>No</v>
      </c>
      <c r="F1754" s="7" t="str">
        <f>VLOOKUP(A1754,'Data Analysis'!A1753:Q4088,9,FALSE)</f>
        <v>No</v>
      </c>
      <c r="G1754" s="7" t="str">
        <f>VLOOKUP(A1754,'Data Analysis'!A1753:Q4088,8,FALSE)</f>
        <v>No</v>
      </c>
      <c r="H1754" s="7">
        <f>VLOOKUP(A1754,'Data Analysis'!A1753:Q4088,10,FALSE)</f>
        <v>0</v>
      </c>
      <c r="I1754" s="7" t="str">
        <f>VLOOKUP(A1754,'Data Analysis'!A1753:Q4088,17,FALSE)</f>
        <v>No</v>
      </c>
      <c r="J1754" s="7" t="str">
        <f>VLOOKUP(A1754,'Data Analysis'!A1753:Q4088,11,FALSE)</f>
        <v>Normal Weight</v>
      </c>
      <c r="K1754" s="7" t="str">
        <f>VLOOKUP(A1754,'Data Analysis'!A1753:Q4088,12,FALSE)</f>
        <v>Diabetes</v>
      </c>
      <c r="L1754" s="7" t="str">
        <f>VLOOKUP(A1754,'Data Analysis'!A1753:Q4088,13,FALSE)</f>
        <v>22-Nov-1978</v>
      </c>
      <c r="M1754" s="7">
        <f>VLOOKUP(A1754,'Data Analysis'!A1753:Q4088,14,FALSE)</f>
        <v>5077.19</v>
      </c>
      <c r="N1754" s="7" t="str">
        <f>VLOOKUP(A1754,'Data Analysis'!A1753:Q4088,16,FALSE)</f>
        <v>tier - 2</v>
      </c>
      <c r="O1754" s="7" t="str">
        <f>VLOOKUP(A1754,'Data Analysis'!A1753:Q4088,15,FALSE)</f>
        <v>tier - 3</v>
      </c>
      <c r="P1754" s="7">
        <f>VLOOKUP(A1754,'Data Analysis'!A1753:Q4088,2,FALSE)</f>
        <v>44</v>
      </c>
      <c r="Q1754" s="7">
        <f>VLOOKUP(A1755,'Data Analysis'!A1754:Q4089,2,FALSE)</f>
        <v>29</v>
      </c>
    </row>
    <row r="1755" ht="15.6" spans="1:17">
      <c r="A1755" s="9" t="s">
        <v>3508</v>
      </c>
      <c r="B1755" s="7" t="str">
        <f>VLOOKUP(A1755,'Data Analysis'!A1754:Q4089,4,FALSE)</f>
        <v>  Jonathan C</v>
      </c>
      <c r="C1755" s="7">
        <f>VLOOKUP(A1755,'Data Analysis'!A1754:Q4089,5,FALSE)</f>
        <v>28.54</v>
      </c>
      <c r="D1755" s="7">
        <f>VLOOKUP(A1755,'Data Analysis'!A1754:Q4089,6,FALSE)</f>
        <v>5.51</v>
      </c>
      <c r="E1755" s="7" t="str">
        <f>VLOOKUP(A1755,'Data Analysis'!A1754:Q4089,7,FALSE)</f>
        <v>No</v>
      </c>
      <c r="F1755" s="7" t="str">
        <f>VLOOKUP(A1755,'Data Analysis'!A1754:Q4089,9,FALSE)</f>
        <v>No</v>
      </c>
      <c r="G1755" s="7" t="str">
        <f>VLOOKUP(A1755,'Data Analysis'!A1754:Q4089,8,FALSE)</f>
        <v>Yes</v>
      </c>
      <c r="H1755" s="7">
        <f>VLOOKUP(A1755,'Data Analysis'!A1754:Q4089,10,FALSE)</f>
        <v>1</v>
      </c>
      <c r="I1755" s="7" t="str">
        <f>VLOOKUP(A1755,'Data Analysis'!A1754:Q4089,17,FALSE)</f>
        <v>No</v>
      </c>
      <c r="J1755" s="7" t="str">
        <f>VLOOKUP(A1755,'Data Analysis'!A1754:Q4089,11,FALSE)</f>
        <v>Overweight</v>
      </c>
      <c r="K1755" s="7" t="str">
        <f>VLOOKUP(A1755,'Data Analysis'!A1754:Q4089,12,FALSE)</f>
        <v>Normal</v>
      </c>
      <c r="L1755" s="7" t="str">
        <f>VLOOKUP(A1755,'Data Analysis'!A1754:Q4089,13,FALSE)</f>
        <v>11-Jun-1993</v>
      </c>
      <c r="M1755" s="7">
        <f>VLOOKUP(A1755,'Data Analysis'!A1754:Q4089,14,FALSE)</f>
        <v>5059.56</v>
      </c>
      <c r="N1755" s="7" t="str">
        <f>VLOOKUP(A1755,'Data Analysis'!A1754:Q4089,16,FALSE)</f>
        <v>tier - 2</v>
      </c>
      <c r="O1755" s="7" t="str">
        <f>VLOOKUP(A1755,'Data Analysis'!A1754:Q4089,15,FALSE)</f>
        <v>tier - 1</v>
      </c>
      <c r="P1755" s="7">
        <f>VLOOKUP(A1755,'Data Analysis'!A1754:Q4089,2,FALSE)</f>
        <v>29</v>
      </c>
      <c r="Q1755" s="7">
        <f>VLOOKUP(A1756,'Data Analysis'!A1755:Q4090,2,FALSE)</f>
        <v>42</v>
      </c>
    </row>
    <row r="1756" ht="15.6" spans="1:17">
      <c r="A1756" s="9" t="s">
        <v>3510</v>
      </c>
      <c r="B1756" s="7" t="str">
        <f>VLOOKUP(A1756,'Data Analysis'!A1755:Q4090,4,FALSE)</f>
        <v>  Rachael M</v>
      </c>
      <c r="C1756" s="7">
        <f>VLOOKUP(A1756,'Data Analysis'!A1755:Q4090,5,FALSE)</f>
        <v>18.54</v>
      </c>
      <c r="D1756" s="7">
        <f>VLOOKUP(A1756,'Data Analysis'!A1755:Q4090,6,FALSE)</f>
        <v>4.95</v>
      </c>
      <c r="E1756" s="7" t="str">
        <f>VLOOKUP(A1756,'Data Analysis'!A1755:Q4090,7,FALSE)</f>
        <v>No</v>
      </c>
      <c r="F1756" s="7" t="str">
        <f>VLOOKUP(A1756,'Data Analysis'!A1755:Q4090,9,FALSE)</f>
        <v>No</v>
      </c>
      <c r="G1756" s="7" t="str">
        <f>VLOOKUP(A1756,'Data Analysis'!A1755:Q4090,8,FALSE)</f>
        <v>No</v>
      </c>
      <c r="H1756" s="7">
        <f>VLOOKUP(A1756,'Data Analysis'!A1755:Q4090,10,FALSE)</f>
        <v>0</v>
      </c>
      <c r="I1756" s="7" t="str">
        <f>VLOOKUP(A1756,'Data Analysis'!A1755:Q4090,17,FALSE)</f>
        <v>No</v>
      </c>
      <c r="J1756" s="7" t="str">
        <f>VLOOKUP(A1756,'Data Analysis'!A1755:Q4090,11,FALSE)</f>
        <v>Obesity</v>
      </c>
      <c r="K1756" s="7" t="str">
        <f>VLOOKUP(A1756,'Data Analysis'!A1755:Q4090,12,FALSE)</f>
        <v>Normal</v>
      </c>
      <c r="L1756" s="7" t="str">
        <f>VLOOKUP(A1756,'Data Analysis'!A1755:Q4090,13,FALSE)</f>
        <v>7-Sep-1980</v>
      </c>
      <c r="M1756" s="7">
        <f>VLOOKUP(A1756,'Data Analysis'!A1755:Q4090,14,FALSE)</f>
        <v>5054.05</v>
      </c>
      <c r="N1756" s="7" t="str">
        <f>VLOOKUP(A1756,'Data Analysis'!A1755:Q4090,16,FALSE)</f>
        <v>tier - 2</v>
      </c>
      <c r="O1756" s="7" t="str">
        <f>VLOOKUP(A1756,'Data Analysis'!A1755:Q4090,15,FALSE)</f>
        <v>tier - 2</v>
      </c>
      <c r="P1756" s="7">
        <f>VLOOKUP(A1756,'Data Analysis'!A1755:Q4090,2,FALSE)</f>
        <v>42</v>
      </c>
      <c r="Q1756" s="7">
        <f>VLOOKUP(A1757,'Data Analysis'!A1756:Q4091,2,FALSE)</f>
        <v>25</v>
      </c>
    </row>
    <row r="1757" ht="15.6" spans="1:17">
      <c r="A1757" s="9" t="s">
        <v>3512</v>
      </c>
      <c r="B1757" s="7" t="str">
        <f>VLOOKUP(A1757,'Data Analysis'!A1756:Q4091,4,FALSE)</f>
        <v>  Pilar</v>
      </c>
      <c r="C1757" s="7">
        <f>VLOOKUP(A1757,'Data Analysis'!A1756:Q4091,5,FALSE)</f>
        <v>32.18</v>
      </c>
      <c r="D1757" s="7">
        <f>VLOOKUP(A1757,'Data Analysis'!A1756:Q4091,6,FALSE)</f>
        <v>6.44</v>
      </c>
      <c r="E1757" s="7" t="str">
        <f>VLOOKUP(A1757,'Data Analysis'!A1756:Q4091,7,FALSE)</f>
        <v>yes</v>
      </c>
      <c r="F1757" s="7" t="str">
        <f>VLOOKUP(A1757,'Data Analysis'!A1756:Q4091,9,FALSE)</f>
        <v>No</v>
      </c>
      <c r="G1757" s="7" t="str">
        <f>VLOOKUP(A1757,'Data Analysis'!A1756:Q4091,8,FALSE)</f>
        <v>Yes</v>
      </c>
      <c r="H1757" s="7">
        <f>VLOOKUP(A1757,'Data Analysis'!A1756:Q4091,10,FALSE)</f>
        <v>1</v>
      </c>
      <c r="I1757" s="7" t="str">
        <f>VLOOKUP(A1757,'Data Analysis'!A1756:Q4091,17,FALSE)</f>
        <v>No</v>
      </c>
      <c r="J1757" s="7" t="str">
        <f>VLOOKUP(A1757,'Data Analysis'!A1756:Q4091,11,FALSE)</f>
        <v>Overweight</v>
      </c>
      <c r="K1757" s="7" t="str">
        <f>VLOOKUP(A1757,'Data Analysis'!A1756:Q4091,12,FALSE)</f>
        <v>Normal</v>
      </c>
      <c r="L1757" s="7" t="str">
        <f>VLOOKUP(A1757,'Data Analysis'!A1756:Q4091,13,FALSE)</f>
        <v>29-Jul-1997</v>
      </c>
      <c r="M1757" s="7">
        <f>VLOOKUP(A1757,'Data Analysis'!A1756:Q4091,14,FALSE)</f>
        <v>5045.15</v>
      </c>
      <c r="N1757" s="7" t="str">
        <f>VLOOKUP(A1757,'Data Analysis'!A1756:Q4091,16,FALSE)</f>
        <v>tier - 2</v>
      </c>
      <c r="O1757" s="7" t="str">
        <f>VLOOKUP(A1757,'Data Analysis'!A1756:Q4091,15,FALSE)</f>
        <v>tier - 2</v>
      </c>
      <c r="P1757" s="7">
        <f>VLOOKUP(A1757,'Data Analysis'!A1756:Q4091,2,FALSE)</f>
        <v>25</v>
      </c>
      <c r="Q1757" s="7">
        <f>VLOOKUP(A1758,'Data Analysis'!A1757:Q4092,2,FALSE)</f>
        <v>21</v>
      </c>
    </row>
    <row r="1758" ht="15.6" spans="1:17">
      <c r="A1758" s="9" t="s">
        <v>3514</v>
      </c>
      <c r="B1758" s="7" t="str">
        <f>VLOOKUP(A1758,'Data Analysis'!A1757:Q4092,4,FALSE)</f>
        <v>  Kyle M</v>
      </c>
      <c r="C1758" s="7">
        <f>VLOOKUP(A1758,'Data Analysis'!A1757:Q4092,5,FALSE)</f>
        <v>37.38</v>
      </c>
      <c r="D1758" s="7">
        <f>VLOOKUP(A1758,'Data Analysis'!A1757:Q4092,6,FALSE)</f>
        <v>6.05</v>
      </c>
      <c r="E1758" s="7" t="str">
        <f>VLOOKUP(A1758,'Data Analysis'!A1757:Q4092,7,FALSE)</f>
        <v>yes</v>
      </c>
      <c r="F1758" s="7" t="str">
        <f>VLOOKUP(A1758,'Data Analysis'!A1757:Q4092,9,FALSE)</f>
        <v>No</v>
      </c>
      <c r="G1758" s="7" t="str">
        <f>VLOOKUP(A1758,'Data Analysis'!A1757:Q4092,8,FALSE)</f>
        <v>No</v>
      </c>
      <c r="H1758" s="7">
        <f>VLOOKUP(A1758,'Data Analysis'!A1757:Q4092,10,FALSE)</f>
        <v>0</v>
      </c>
      <c r="I1758" s="7" t="str">
        <f>VLOOKUP(A1758,'Data Analysis'!A1757:Q4092,17,FALSE)</f>
        <v>No</v>
      </c>
      <c r="J1758" s="7" t="str">
        <f>VLOOKUP(A1758,'Data Analysis'!A1757:Q4092,11,FALSE)</f>
        <v>Normal Weight</v>
      </c>
      <c r="K1758" s="7" t="str">
        <f>VLOOKUP(A1758,'Data Analysis'!A1757:Q4092,12,FALSE)</f>
        <v>Prediabetes</v>
      </c>
      <c r="L1758" s="7" t="str">
        <f>VLOOKUP(A1758,'Data Analysis'!A1757:Q4092,13,FALSE)</f>
        <v>16-Oct-2001</v>
      </c>
      <c r="M1758" s="7">
        <f>VLOOKUP(A1758,'Data Analysis'!A1757:Q4092,14,FALSE)</f>
        <v>5043.13</v>
      </c>
      <c r="N1758" s="7" t="str">
        <f>VLOOKUP(A1758,'Data Analysis'!A1757:Q4092,16,FALSE)</f>
        <v>tier - 2</v>
      </c>
      <c r="O1758" s="7" t="str">
        <f>VLOOKUP(A1758,'Data Analysis'!A1757:Q4092,15,FALSE)</f>
        <v>tier - 3</v>
      </c>
      <c r="P1758" s="7">
        <f>VLOOKUP(A1758,'Data Analysis'!A1757:Q4092,2,FALSE)</f>
        <v>21</v>
      </c>
      <c r="Q1758" s="7">
        <f>VLOOKUP(A1759,'Data Analysis'!A1758:Q4093,2,FALSE)</f>
        <v>25</v>
      </c>
    </row>
    <row r="1759" ht="15.6" spans="1:17">
      <c r="A1759" s="9" t="s">
        <v>3516</v>
      </c>
      <c r="B1759" s="7" t="str">
        <f>VLOOKUP(A1759,'Data Analysis'!A1758:Q4093,4,FALSE)</f>
        <v>  Christie</v>
      </c>
      <c r="C1759" s="7">
        <f>VLOOKUP(A1759,'Data Analysis'!A1758:Q4093,5,FALSE)</f>
        <v>31.12</v>
      </c>
      <c r="D1759" s="7">
        <f>VLOOKUP(A1759,'Data Analysis'!A1758:Q4093,6,FALSE)</f>
        <v>4.76</v>
      </c>
      <c r="E1759" s="7" t="str">
        <f>VLOOKUP(A1759,'Data Analysis'!A1758:Q4093,7,FALSE)</f>
        <v>yes</v>
      </c>
      <c r="F1759" s="7" t="str">
        <f>VLOOKUP(A1759,'Data Analysis'!A1758:Q4093,9,FALSE)</f>
        <v>No</v>
      </c>
      <c r="G1759" s="7" t="str">
        <f>VLOOKUP(A1759,'Data Analysis'!A1758:Q4093,8,FALSE)</f>
        <v>Yes</v>
      </c>
      <c r="H1759" s="7">
        <f>VLOOKUP(A1759,'Data Analysis'!A1758:Q4093,10,FALSE)</f>
        <v>1</v>
      </c>
      <c r="I1759" s="7" t="str">
        <f>VLOOKUP(A1759,'Data Analysis'!A1758:Q4093,17,FALSE)</f>
        <v>No</v>
      </c>
      <c r="J1759" s="7" t="str">
        <f>VLOOKUP(A1759,'Data Analysis'!A1758:Q4093,11,FALSE)</f>
        <v>Obesity</v>
      </c>
      <c r="K1759" s="7" t="str">
        <f>VLOOKUP(A1759,'Data Analysis'!A1758:Q4093,12,FALSE)</f>
        <v>Normal</v>
      </c>
      <c r="L1759" s="7" t="str">
        <f>VLOOKUP(A1759,'Data Analysis'!A1758:Q4093,13,FALSE)</f>
        <v>4-Dec-1997</v>
      </c>
      <c r="M1759" s="7">
        <f>VLOOKUP(A1759,'Data Analysis'!A1758:Q4093,14,FALSE)</f>
        <v>5038.57</v>
      </c>
      <c r="N1759" s="7" t="str">
        <f>VLOOKUP(A1759,'Data Analysis'!A1758:Q4093,16,FALSE)</f>
        <v>tier - 2</v>
      </c>
      <c r="O1759" s="7" t="str">
        <f>VLOOKUP(A1759,'Data Analysis'!A1758:Q4093,15,FALSE)</f>
        <v>tier - 2</v>
      </c>
      <c r="P1759" s="7">
        <f>VLOOKUP(A1759,'Data Analysis'!A1758:Q4093,2,FALSE)</f>
        <v>25</v>
      </c>
      <c r="Q1759" s="7">
        <f>VLOOKUP(A1760,'Data Analysis'!A1759:Q4094,2,FALSE)</f>
        <v>36</v>
      </c>
    </row>
    <row r="1760" ht="15.6" spans="1:17">
      <c r="A1760" s="9" t="s">
        <v>3518</v>
      </c>
      <c r="B1760" s="7" t="str">
        <f>VLOOKUP(A1760,'Data Analysis'!A1759:Q4094,4,FALSE)</f>
        <v>  David A</v>
      </c>
      <c r="C1760" s="7">
        <f>VLOOKUP(A1760,'Data Analysis'!A1759:Q4094,5,FALSE)</f>
        <v>22.01</v>
      </c>
      <c r="D1760" s="7">
        <f>VLOOKUP(A1760,'Data Analysis'!A1759:Q4094,6,FALSE)</f>
        <v>6.72</v>
      </c>
      <c r="E1760" s="7" t="str">
        <f>VLOOKUP(A1760,'Data Analysis'!A1759:Q4094,7,FALSE)</f>
        <v>yes</v>
      </c>
      <c r="F1760" s="7" t="str">
        <f>VLOOKUP(A1760,'Data Analysis'!A1759:Q4094,9,FALSE)</f>
        <v>No</v>
      </c>
      <c r="G1760" s="7" t="str">
        <f>VLOOKUP(A1760,'Data Analysis'!A1759:Q4094,8,FALSE)</f>
        <v>No</v>
      </c>
      <c r="H1760" s="7">
        <f>VLOOKUP(A1760,'Data Analysis'!A1759:Q4094,10,FALSE)</f>
        <v>1</v>
      </c>
      <c r="I1760" s="7" t="str">
        <f>VLOOKUP(A1760,'Data Analysis'!A1759:Q4094,17,FALSE)</f>
        <v>No</v>
      </c>
      <c r="J1760" s="7" t="str">
        <f>VLOOKUP(A1760,'Data Analysis'!A1759:Q4094,11,FALSE)</f>
        <v>Normal Weight</v>
      </c>
      <c r="K1760" s="7" t="str">
        <f>VLOOKUP(A1760,'Data Analysis'!A1759:Q4094,12,FALSE)</f>
        <v>Diabetes</v>
      </c>
      <c r="L1760" s="7" t="str">
        <f>VLOOKUP(A1760,'Data Analysis'!A1759:Q4094,13,FALSE)</f>
        <v>29-Jun-1986</v>
      </c>
      <c r="M1760" s="7">
        <f>VLOOKUP(A1760,'Data Analysis'!A1759:Q4094,14,FALSE)</f>
        <v>5034.1</v>
      </c>
      <c r="N1760" s="7" t="str">
        <f>VLOOKUP(A1760,'Data Analysis'!A1759:Q4094,16,FALSE)</f>
        <v>tier - 2</v>
      </c>
      <c r="O1760" s="7" t="str">
        <f>VLOOKUP(A1760,'Data Analysis'!A1759:Q4094,15,FALSE)</f>
        <v>tier - 2</v>
      </c>
      <c r="P1760" s="7">
        <f>VLOOKUP(A1760,'Data Analysis'!A1759:Q4094,2,FALSE)</f>
        <v>36</v>
      </c>
      <c r="Q1760" s="7">
        <f>VLOOKUP(A1761,'Data Analysis'!A1760:Q4095,2,FALSE)</f>
        <v>31</v>
      </c>
    </row>
    <row r="1761" ht="15.6" spans="1:17">
      <c r="A1761" s="9" t="s">
        <v>3520</v>
      </c>
      <c r="B1761" s="7" t="str">
        <f>VLOOKUP(A1761,'Data Analysis'!A1760:Q4095,4,FALSE)</f>
        <v>  Masahiro</v>
      </c>
      <c r="C1761" s="7">
        <f>VLOOKUP(A1761,'Data Analysis'!A1760:Q4095,5,FALSE)</f>
        <v>27.645</v>
      </c>
      <c r="D1761" s="7">
        <f>VLOOKUP(A1761,'Data Analysis'!A1760:Q4095,6,FALSE)</f>
        <v>5.7</v>
      </c>
      <c r="E1761" s="7" t="str">
        <f>VLOOKUP(A1761,'Data Analysis'!A1760:Q4095,7,FALSE)</f>
        <v>No</v>
      </c>
      <c r="F1761" s="7" t="str">
        <f>VLOOKUP(A1761,'Data Analysis'!A1760:Q4095,9,FALSE)</f>
        <v>No</v>
      </c>
      <c r="G1761" s="7" t="str">
        <f>VLOOKUP(A1761,'Data Analysis'!A1760:Q4095,8,FALSE)</f>
        <v>No</v>
      </c>
      <c r="H1761" s="7">
        <f>VLOOKUP(A1761,'Data Analysis'!A1760:Q4095,10,FALSE)</f>
        <v>0</v>
      </c>
      <c r="I1761" s="7" t="str">
        <f>VLOOKUP(A1761,'Data Analysis'!A1760:Q4095,17,FALSE)</f>
        <v>No</v>
      </c>
      <c r="J1761" s="7" t="str">
        <f>VLOOKUP(A1761,'Data Analysis'!A1760:Q4095,11,FALSE)</f>
        <v>Obesity</v>
      </c>
      <c r="K1761" s="7" t="str">
        <f>VLOOKUP(A1761,'Data Analysis'!A1760:Q4095,12,FALSE)</f>
        <v>Prediabetes</v>
      </c>
      <c r="L1761" s="7" t="str">
        <f>VLOOKUP(A1761,'Data Analysis'!A1760:Q4095,13,FALSE)</f>
        <v>10-Sep-1991</v>
      </c>
      <c r="M1761" s="7">
        <f>VLOOKUP(A1761,'Data Analysis'!A1760:Q4095,14,FALSE)</f>
        <v>5031.27</v>
      </c>
      <c r="N1761" s="7" t="str">
        <f>VLOOKUP(A1761,'Data Analysis'!A1760:Q4095,16,FALSE)</f>
        <v>tier - 3</v>
      </c>
      <c r="O1761" s="7" t="str">
        <f>VLOOKUP(A1761,'Data Analysis'!A1760:Q4095,15,FALSE)</f>
        <v>tier - 1</v>
      </c>
      <c r="P1761" s="7">
        <f>VLOOKUP(A1761,'Data Analysis'!A1760:Q4095,2,FALSE)</f>
        <v>31</v>
      </c>
      <c r="Q1761" s="7">
        <f>VLOOKUP(A1762,'Data Analysis'!A1761:Q4096,2,FALSE)</f>
        <v>37</v>
      </c>
    </row>
    <row r="1762" ht="15.6" spans="1:17">
      <c r="A1762" s="9" t="s">
        <v>3522</v>
      </c>
      <c r="B1762" s="7" t="str">
        <f>VLOOKUP(A1762,'Data Analysis'!A1761:Q4096,4,FALSE)</f>
        <v>  Logan B</v>
      </c>
      <c r="C1762" s="7">
        <f>VLOOKUP(A1762,'Data Analysis'!A1761:Q4096,5,FALSE)</f>
        <v>29.64</v>
      </c>
      <c r="D1762" s="7">
        <f>VLOOKUP(A1762,'Data Analysis'!A1761:Q4096,6,FALSE)</f>
        <v>5.31</v>
      </c>
      <c r="E1762" s="7" t="str">
        <f>VLOOKUP(A1762,'Data Analysis'!A1761:Q4096,7,FALSE)</f>
        <v>yes</v>
      </c>
      <c r="F1762" s="7" t="str">
        <f>VLOOKUP(A1762,'Data Analysis'!A1761:Q4096,9,FALSE)</f>
        <v>No</v>
      </c>
      <c r="G1762" s="7" t="str">
        <f>VLOOKUP(A1762,'Data Analysis'!A1761:Q4096,8,FALSE)</f>
        <v>No</v>
      </c>
      <c r="H1762" s="7">
        <f>VLOOKUP(A1762,'Data Analysis'!A1761:Q4096,10,FALSE)</f>
        <v>0</v>
      </c>
      <c r="I1762" s="7" t="str">
        <f>VLOOKUP(A1762,'Data Analysis'!A1761:Q4096,17,FALSE)</f>
        <v>No</v>
      </c>
      <c r="J1762" s="7" t="str">
        <f>VLOOKUP(A1762,'Data Analysis'!A1761:Q4096,11,FALSE)</f>
        <v>Overweight</v>
      </c>
      <c r="K1762" s="7" t="str">
        <f>VLOOKUP(A1762,'Data Analysis'!A1761:Q4096,12,FALSE)</f>
        <v>Normal</v>
      </c>
      <c r="L1762" s="7" t="str">
        <f>VLOOKUP(A1762,'Data Analysis'!A1761:Q4096,13,FALSE)</f>
        <v>28-Dec-1985</v>
      </c>
      <c r="M1762" s="7">
        <f>VLOOKUP(A1762,'Data Analysis'!A1761:Q4096,14,FALSE)</f>
        <v>5028.15</v>
      </c>
      <c r="N1762" s="7" t="str">
        <f>VLOOKUP(A1762,'Data Analysis'!A1761:Q4096,16,FALSE)</f>
        <v>tier - 1</v>
      </c>
      <c r="O1762" s="7" t="str">
        <f>VLOOKUP(A1762,'Data Analysis'!A1761:Q4096,15,FALSE)</f>
        <v>tier - 2</v>
      </c>
      <c r="P1762" s="7">
        <f>VLOOKUP(A1762,'Data Analysis'!A1761:Q4096,2,FALSE)</f>
        <v>37</v>
      </c>
      <c r="Q1762" s="7">
        <f>VLOOKUP(A1763,'Data Analysis'!A1762:Q4097,2,FALSE)</f>
        <v>34</v>
      </c>
    </row>
    <row r="1763" ht="15.6" spans="1:17">
      <c r="A1763" s="9" t="s">
        <v>3524</v>
      </c>
      <c r="B1763" s="7" t="str">
        <f>VLOOKUP(A1763,'Data Analysis'!A1762:Q4097,4,FALSE)</f>
        <v>  Stephanie L</v>
      </c>
      <c r="C1763" s="7">
        <f>VLOOKUP(A1763,'Data Analysis'!A1762:Q4097,5,FALSE)</f>
        <v>33.7</v>
      </c>
      <c r="D1763" s="7">
        <f>VLOOKUP(A1763,'Data Analysis'!A1762:Q4097,6,FALSE)</f>
        <v>4.32</v>
      </c>
      <c r="E1763" s="7" t="str">
        <f>VLOOKUP(A1763,'Data Analysis'!A1762:Q4097,7,FALSE)</f>
        <v>yes</v>
      </c>
      <c r="F1763" s="7" t="str">
        <f>VLOOKUP(A1763,'Data Analysis'!A1762:Q4097,9,FALSE)</f>
        <v>No</v>
      </c>
      <c r="G1763" s="7" t="str">
        <f>VLOOKUP(A1763,'Data Analysis'!A1762:Q4097,8,FALSE)</f>
        <v>No</v>
      </c>
      <c r="H1763" s="7">
        <f>VLOOKUP(A1763,'Data Analysis'!A1762:Q4097,10,FALSE)</f>
        <v>1</v>
      </c>
      <c r="I1763" s="7" t="str">
        <f>VLOOKUP(A1763,'Data Analysis'!A1762:Q4097,17,FALSE)</f>
        <v>No</v>
      </c>
      <c r="J1763" s="7" t="str">
        <f>VLOOKUP(A1763,'Data Analysis'!A1762:Q4097,11,FALSE)</f>
        <v>Obesity</v>
      </c>
      <c r="K1763" s="7" t="str">
        <f>VLOOKUP(A1763,'Data Analysis'!A1762:Q4097,12,FALSE)</f>
        <v>Normal</v>
      </c>
      <c r="L1763" s="7" t="str">
        <f>VLOOKUP(A1763,'Data Analysis'!A1762:Q4097,13,FALSE)</f>
        <v>9-Nov-1988</v>
      </c>
      <c r="M1763" s="7">
        <f>VLOOKUP(A1763,'Data Analysis'!A1762:Q4097,14,FALSE)</f>
        <v>5012.47</v>
      </c>
      <c r="N1763" s="7" t="str">
        <f>VLOOKUP(A1763,'Data Analysis'!A1762:Q4097,16,FALSE)</f>
        <v>tier - 2</v>
      </c>
      <c r="O1763" s="7" t="str">
        <f>VLOOKUP(A1763,'Data Analysis'!A1762:Q4097,15,FALSE)</f>
        <v>tier - 3</v>
      </c>
      <c r="P1763" s="7">
        <f>VLOOKUP(A1763,'Data Analysis'!A1762:Q4097,2,FALSE)</f>
        <v>34</v>
      </c>
      <c r="Q1763" s="7">
        <f>VLOOKUP(A1764,'Data Analysis'!A1763:Q4098,2,FALSE)</f>
        <v>34</v>
      </c>
    </row>
    <row r="1764" ht="15.6" spans="1:17">
      <c r="A1764" s="9" t="s">
        <v>3526</v>
      </c>
      <c r="B1764" s="7" t="str">
        <f>VLOOKUP(A1764,'Data Analysis'!A1763:Q4098,4,FALSE)</f>
        <v>  Angela H</v>
      </c>
      <c r="C1764" s="7">
        <f>VLOOKUP(A1764,'Data Analysis'!A1763:Q4098,5,FALSE)</f>
        <v>27.5</v>
      </c>
      <c r="D1764" s="7">
        <f>VLOOKUP(A1764,'Data Analysis'!A1763:Q4098,6,FALSE)</f>
        <v>4.23</v>
      </c>
      <c r="E1764" s="7" t="str">
        <f>VLOOKUP(A1764,'Data Analysis'!A1763:Q4098,7,FALSE)</f>
        <v>yes</v>
      </c>
      <c r="F1764" s="7" t="str">
        <f>VLOOKUP(A1764,'Data Analysis'!A1763:Q4098,9,FALSE)</f>
        <v>No</v>
      </c>
      <c r="G1764" s="7" t="str">
        <f>VLOOKUP(A1764,'Data Analysis'!A1763:Q4098,8,FALSE)</f>
        <v>No</v>
      </c>
      <c r="H1764" s="7">
        <f>VLOOKUP(A1764,'Data Analysis'!A1763:Q4098,10,FALSE)</f>
        <v>1</v>
      </c>
      <c r="I1764" s="7" t="str">
        <f>VLOOKUP(A1764,'Data Analysis'!A1763:Q4098,17,FALSE)</f>
        <v>No</v>
      </c>
      <c r="J1764" s="7" t="str">
        <f>VLOOKUP(A1764,'Data Analysis'!A1763:Q4098,11,FALSE)</f>
        <v>Overweight</v>
      </c>
      <c r="K1764" s="7" t="str">
        <f>VLOOKUP(A1764,'Data Analysis'!A1763:Q4098,12,FALSE)</f>
        <v>Normal</v>
      </c>
      <c r="L1764" s="7" t="str">
        <f>VLOOKUP(A1764,'Data Analysis'!A1763:Q4098,13,FALSE)</f>
        <v>8-Jul-1988</v>
      </c>
      <c r="M1764" s="7">
        <f>VLOOKUP(A1764,'Data Analysis'!A1763:Q4098,14,FALSE)</f>
        <v>5003.85</v>
      </c>
      <c r="N1764" s="7" t="str">
        <f>VLOOKUP(A1764,'Data Analysis'!A1763:Q4098,16,FALSE)</f>
        <v>tier - 2</v>
      </c>
      <c r="O1764" s="7" t="str">
        <f>VLOOKUP(A1764,'Data Analysis'!A1763:Q4098,15,FALSE)</f>
        <v>tier - 3</v>
      </c>
      <c r="P1764" s="7">
        <f>VLOOKUP(A1764,'Data Analysis'!A1763:Q4098,2,FALSE)</f>
        <v>34</v>
      </c>
      <c r="Q1764" s="7">
        <f>VLOOKUP(A1765,'Data Analysis'!A1764:Q4099,2,FALSE)</f>
        <v>45</v>
      </c>
    </row>
    <row r="1765" ht="15.6" spans="1:17">
      <c r="A1765" s="9" t="s">
        <v>3528</v>
      </c>
      <c r="B1765" s="7" t="str">
        <f>VLOOKUP(A1765,'Data Analysis'!A1764:Q4099,4,FALSE)</f>
        <v>  Britt K</v>
      </c>
      <c r="C1765" s="7">
        <f>VLOOKUP(A1765,'Data Analysis'!A1764:Q4099,5,FALSE)</f>
        <v>16.12</v>
      </c>
      <c r="D1765" s="7">
        <f>VLOOKUP(A1765,'Data Analysis'!A1764:Q4099,6,FALSE)</f>
        <v>6.09</v>
      </c>
      <c r="E1765" s="7" t="str">
        <f>VLOOKUP(A1765,'Data Analysis'!A1764:Q4099,7,FALSE)</f>
        <v>No</v>
      </c>
      <c r="F1765" s="7" t="str">
        <f>VLOOKUP(A1765,'Data Analysis'!A1764:Q4099,9,FALSE)</f>
        <v>No</v>
      </c>
      <c r="G1765" s="7" t="str">
        <f>VLOOKUP(A1765,'Data Analysis'!A1764:Q4099,8,FALSE)</f>
        <v>No</v>
      </c>
      <c r="H1765" s="7">
        <f>VLOOKUP(A1765,'Data Analysis'!A1764:Q4099,10,FALSE)</f>
        <v>0</v>
      </c>
      <c r="I1765" s="7" t="str">
        <f>VLOOKUP(A1765,'Data Analysis'!A1764:Q4099,17,FALSE)</f>
        <v>No</v>
      </c>
      <c r="J1765" s="7" t="str">
        <f>VLOOKUP(A1765,'Data Analysis'!A1764:Q4099,11,FALSE)</f>
        <v>Overweight</v>
      </c>
      <c r="K1765" s="7" t="str">
        <f>VLOOKUP(A1765,'Data Analysis'!A1764:Q4099,12,FALSE)</f>
        <v>Prediabetes</v>
      </c>
      <c r="L1765" s="7" t="str">
        <f>VLOOKUP(A1765,'Data Analysis'!A1764:Q4099,13,FALSE)</f>
        <v>9-Jun-1977</v>
      </c>
      <c r="M1765" s="7">
        <f>VLOOKUP(A1765,'Data Analysis'!A1764:Q4099,14,FALSE)</f>
        <v>5003.77</v>
      </c>
      <c r="N1765" s="7" t="str">
        <f>VLOOKUP(A1765,'Data Analysis'!A1764:Q4099,16,FALSE)</f>
        <v>tier - 2</v>
      </c>
      <c r="O1765" s="7" t="str">
        <f>VLOOKUP(A1765,'Data Analysis'!A1764:Q4099,15,FALSE)</f>
        <v>tier - 3</v>
      </c>
      <c r="P1765" s="7">
        <f>VLOOKUP(A1765,'Data Analysis'!A1764:Q4099,2,FALSE)</f>
        <v>45</v>
      </c>
      <c r="Q1765" s="7">
        <f>VLOOKUP(A1766,'Data Analysis'!A1765:Q4100,2,FALSE)</f>
        <v>34</v>
      </c>
    </row>
    <row r="1766" ht="15.6" spans="1:17">
      <c r="A1766" s="9" t="s">
        <v>3530</v>
      </c>
      <c r="B1766" s="7" t="str">
        <f>VLOOKUP(A1766,'Data Analysis'!A1765:Q4100,4,FALSE)</f>
        <v>  Joyce R</v>
      </c>
      <c r="C1766" s="7">
        <f>VLOOKUP(A1766,'Data Analysis'!A1765:Q4100,5,FALSE)</f>
        <v>26.73</v>
      </c>
      <c r="D1766" s="7">
        <f>VLOOKUP(A1766,'Data Analysis'!A1765:Q4100,6,FALSE)</f>
        <v>4.74</v>
      </c>
      <c r="E1766" s="7" t="str">
        <f>VLOOKUP(A1766,'Data Analysis'!A1765:Q4100,7,FALSE)</f>
        <v>yes</v>
      </c>
      <c r="F1766" s="7" t="str">
        <f>VLOOKUP(A1766,'Data Analysis'!A1765:Q4100,9,FALSE)</f>
        <v>No</v>
      </c>
      <c r="G1766" s="7" t="str">
        <f>VLOOKUP(A1766,'Data Analysis'!A1765:Q4100,8,FALSE)</f>
        <v>No</v>
      </c>
      <c r="H1766" s="7">
        <f>VLOOKUP(A1766,'Data Analysis'!A1765:Q4100,10,FALSE)</f>
        <v>1</v>
      </c>
      <c r="I1766" s="7" t="str">
        <f>VLOOKUP(A1766,'Data Analysis'!A1765:Q4100,17,FALSE)</f>
        <v>No</v>
      </c>
      <c r="J1766" s="7" t="str">
        <f>VLOOKUP(A1766,'Data Analysis'!A1765:Q4100,11,FALSE)</f>
        <v>Obesity</v>
      </c>
      <c r="K1766" s="7" t="str">
        <f>VLOOKUP(A1766,'Data Analysis'!A1765:Q4100,12,FALSE)</f>
        <v>Normal</v>
      </c>
      <c r="L1766" s="7" t="str">
        <f>VLOOKUP(A1766,'Data Analysis'!A1765:Q4100,13,FALSE)</f>
        <v>4-Sep-1988</v>
      </c>
      <c r="M1766" s="7">
        <f>VLOOKUP(A1766,'Data Analysis'!A1765:Q4100,14,FALSE)</f>
        <v>5002.78</v>
      </c>
      <c r="N1766" s="7" t="str">
        <f>VLOOKUP(A1766,'Data Analysis'!A1765:Q4100,16,FALSE)</f>
        <v>tier - 2</v>
      </c>
      <c r="O1766" s="7" t="str">
        <f>VLOOKUP(A1766,'Data Analysis'!A1765:Q4100,15,FALSE)</f>
        <v>tier - 2</v>
      </c>
      <c r="P1766" s="7">
        <f>VLOOKUP(A1766,'Data Analysis'!A1765:Q4100,2,FALSE)</f>
        <v>34</v>
      </c>
      <c r="Q1766" s="7">
        <f>VLOOKUP(A1767,'Data Analysis'!A1766:Q4101,2,FALSE)</f>
        <v>21</v>
      </c>
    </row>
    <row r="1767" ht="15.6" spans="1:17">
      <c r="A1767" s="9" t="s">
        <v>3532</v>
      </c>
      <c r="B1767" s="7" t="str">
        <f>VLOOKUP(A1767,'Data Analysis'!A1766:Q4101,4,FALSE)</f>
        <v>  Ben</v>
      </c>
      <c r="C1767" s="7">
        <f>VLOOKUP(A1767,'Data Analysis'!A1766:Q4101,5,FALSE)</f>
        <v>37.25</v>
      </c>
      <c r="D1767" s="7">
        <f>VLOOKUP(A1767,'Data Analysis'!A1766:Q4101,6,FALSE)</f>
        <v>6.23</v>
      </c>
      <c r="E1767" s="7" t="str">
        <f>VLOOKUP(A1767,'Data Analysis'!A1766:Q4101,7,FALSE)</f>
        <v>yes</v>
      </c>
      <c r="F1767" s="7" t="str">
        <f>VLOOKUP(A1767,'Data Analysis'!A1766:Q4101,9,FALSE)</f>
        <v>No</v>
      </c>
      <c r="G1767" s="7" t="str">
        <f>VLOOKUP(A1767,'Data Analysis'!A1766:Q4101,8,FALSE)</f>
        <v>No</v>
      </c>
      <c r="H1767" s="7">
        <f>VLOOKUP(A1767,'Data Analysis'!A1766:Q4101,10,FALSE)</f>
        <v>0</v>
      </c>
      <c r="I1767" s="7" t="str">
        <f>VLOOKUP(A1767,'Data Analysis'!A1766:Q4101,17,FALSE)</f>
        <v>No</v>
      </c>
      <c r="J1767" s="7" t="str">
        <f>VLOOKUP(A1767,'Data Analysis'!A1766:Q4101,11,FALSE)</f>
        <v>Obesity</v>
      </c>
      <c r="K1767" s="7" t="str">
        <f>VLOOKUP(A1767,'Data Analysis'!A1766:Q4101,12,FALSE)</f>
        <v>Prediabetes</v>
      </c>
      <c r="L1767" s="7" t="str">
        <f>VLOOKUP(A1767,'Data Analysis'!A1766:Q4101,13,FALSE)</f>
        <v>5-Oct-2001</v>
      </c>
      <c r="M1767" s="7">
        <f>VLOOKUP(A1767,'Data Analysis'!A1766:Q4101,14,FALSE)</f>
        <v>4999.04</v>
      </c>
      <c r="N1767" s="7" t="str">
        <f>VLOOKUP(A1767,'Data Analysis'!A1766:Q4101,16,FALSE)</f>
        <v>tier - 2</v>
      </c>
      <c r="O1767" s="7" t="str">
        <f>VLOOKUP(A1767,'Data Analysis'!A1766:Q4101,15,FALSE)</f>
        <v>tier - 2</v>
      </c>
      <c r="P1767" s="7">
        <f>VLOOKUP(A1767,'Data Analysis'!A1766:Q4101,2,FALSE)</f>
        <v>21</v>
      </c>
      <c r="Q1767" s="7">
        <f>VLOOKUP(A1768,'Data Analysis'!A1767:Q4102,2,FALSE)</f>
        <v>34</v>
      </c>
    </row>
    <row r="1768" ht="15.6" spans="1:17">
      <c r="A1768" s="9" t="s">
        <v>3534</v>
      </c>
      <c r="B1768" s="7" t="str">
        <f>VLOOKUP(A1768,'Data Analysis'!A1767:Q4102,4,FALSE)</f>
        <v>  Sarah M</v>
      </c>
      <c r="C1768" s="7">
        <f>VLOOKUP(A1768,'Data Analysis'!A1767:Q4102,5,FALSE)</f>
        <v>23.56</v>
      </c>
      <c r="D1768" s="7">
        <f>VLOOKUP(A1768,'Data Analysis'!A1767:Q4102,6,FALSE)</f>
        <v>5.45</v>
      </c>
      <c r="E1768" s="7" t="str">
        <f>VLOOKUP(A1768,'Data Analysis'!A1767:Q4102,7,FALSE)</f>
        <v>yes</v>
      </c>
      <c r="F1768" s="7" t="str">
        <f>VLOOKUP(A1768,'Data Analysis'!A1767:Q4102,9,FALSE)</f>
        <v>No</v>
      </c>
      <c r="G1768" s="7" t="str">
        <f>VLOOKUP(A1768,'Data Analysis'!A1767:Q4102,8,FALSE)</f>
        <v>No</v>
      </c>
      <c r="H1768" s="7">
        <f>VLOOKUP(A1768,'Data Analysis'!A1767:Q4102,10,FALSE)</f>
        <v>1</v>
      </c>
      <c r="I1768" s="7" t="str">
        <f>VLOOKUP(A1768,'Data Analysis'!A1767:Q4102,17,FALSE)</f>
        <v>No</v>
      </c>
      <c r="J1768" s="7" t="str">
        <f>VLOOKUP(A1768,'Data Analysis'!A1767:Q4102,11,FALSE)</f>
        <v>Obesity</v>
      </c>
      <c r="K1768" s="7" t="str">
        <f>VLOOKUP(A1768,'Data Analysis'!A1767:Q4102,12,FALSE)</f>
        <v>Normal</v>
      </c>
      <c r="L1768" s="7" t="str">
        <f>VLOOKUP(A1768,'Data Analysis'!A1767:Q4102,13,FALSE)</f>
        <v>24-Jun-1988</v>
      </c>
      <c r="M1768" s="7">
        <f>VLOOKUP(A1768,'Data Analysis'!A1767:Q4102,14,FALSE)</f>
        <v>4992.38</v>
      </c>
      <c r="N1768" s="7" t="str">
        <f>VLOOKUP(A1768,'Data Analysis'!A1767:Q4102,16,FALSE)</f>
        <v>tier - 2</v>
      </c>
      <c r="O1768" s="7" t="str">
        <f>VLOOKUP(A1768,'Data Analysis'!A1767:Q4102,15,FALSE)</f>
        <v>tier - 3</v>
      </c>
      <c r="P1768" s="7">
        <f>VLOOKUP(A1768,'Data Analysis'!A1767:Q4102,2,FALSE)</f>
        <v>34</v>
      </c>
      <c r="Q1768" s="7">
        <f>VLOOKUP(A1769,'Data Analysis'!A1768:Q4103,2,FALSE)</f>
        <v>49</v>
      </c>
    </row>
    <row r="1769" ht="15.6" spans="1:17">
      <c r="A1769" s="9" t="s">
        <v>3536</v>
      </c>
      <c r="B1769" s="7" t="str">
        <f>VLOOKUP(A1769,'Data Analysis'!A1768:Q4103,4,FALSE)</f>
        <v>  Sarah</v>
      </c>
      <c r="C1769" s="7">
        <f>VLOOKUP(A1769,'Data Analysis'!A1768:Q4103,5,FALSE)</f>
        <v>15.84</v>
      </c>
      <c r="D1769" s="7">
        <f>VLOOKUP(A1769,'Data Analysis'!A1768:Q4103,6,FALSE)</f>
        <v>10.34</v>
      </c>
      <c r="E1769" s="7" t="str">
        <f>VLOOKUP(A1769,'Data Analysis'!A1768:Q4103,7,FALSE)</f>
        <v>No</v>
      </c>
      <c r="F1769" s="7" t="str">
        <f>VLOOKUP(A1769,'Data Analysis'!A1768:Q4103,9,FALSE)</f>
        <v>No</v>
      </c>
      <c r="G1769" s="7" t="str">
        <f>VLOOKUP(A1769,'Data Analysis'!A1768:Q4103,8,FALSE)</f>
        <v>No</v>
      </c>
      <c r="H1769" s="7">
        <f>VLOOKUP(A1769,'Data Analysis'!A1768:Q4103,10,FALSE)</f>
        <v>2</v>
      </c>
      <c r="I1769" s="7" t="str">
        <f>VLOOKUP(A1769,'Data Analysis'!A1768:Q4103,17,FALSE)</f>
        <v>No</v>
      </c>
      <c r="J1769" s="7" t="str">
        <f>VLOOKUP(A1769,'Data Analysis'!A1768:Q4103,11,FALSE)</f>
        <v>Normal Weight</v>
      </c>
      <c r="K1769" s="7" t="str">
        <f>VLOOKUP(A1769,'Data Analysis'!A1768:Q4103,12,FALSE)</f>
        <v>Diabetes</v>
      </c>
      <c r="L1769" s="7" t="str">
        <f>VLOOKUP(A1769,'Data Analysis'!A1768:Q4103,13,FALSE)</f>
        <v>7-Nov-1973</v>
      </c>
      <c r="M1769" s="7">
        <f>VLOOKUP(A1769,'Data Analysis'!A1768:Q4103,14,FALSE)</f>
        <v>4985.22</v>
      </c>
      <c r="N1769" s="7" t="str">
        <f>VLOOKUP(A1769,'Data Analysis'!A1768:Q4103,16,FALSE)</f>
        <v>tier - 2</v>
      </c>
      <c r="O1769" s="7" t="str">
        <f>VLOOKUP(A1769,'Data Analysis'!A1768:Q4103,15,FALSE)</f>
        <v>tier - 3</v>
      </c>
      <c r="P1769" s="7">
        <f>VLOOKUP(A1769,'Data Analysis'!A1768:Q4103,2,FALSE)</f>
        <v>49</v>
      </c>
      <c r="Q1769" s="7">
        <f>VLOOKUP(A1770,'Data Analysis'!A1769:Q4104,2,FALSE)</f>
        <v>31</v>
      </c>
    </row>
    <row r="1770" ht="15.6" spans="1:17">
      <c r="A1770" s="9" t="s">
        <v>3538</v>
      </c>
      <c r="B1770" s="7" t="str">
        <f>VLOOKUP(A1770,'Data Analysis'!A1769:Q4104,4,FALSE)</f>
        <v>  Katie</v>
      </c>
      <c r="C1770" s="7">
        <f>VLOOKUP(A1770,'Data Analysis'!A1769:Q4104,5,FALSE)</f>
        <v>36.63</v>
      </c>
      <c r="D1770" s="7">
        <f>VLOOKUP(A1770,'Data Analysis'!A1769:Q4104,6,FALSE)</f>
        <v>5.15</v>
      </c>
      <c r="E1770" s="7" t="str">
        <f>VLOOKUP(A1770,'Data Analysis'!A1769:Q4104,7,FALSE)</f>
        <v>No</v>
      </c>
      <c r="F1770" s="7" t="str">
        <f>VLOOKUP(A1770,'Data Analysis'!A1769:Q4104,9,FALSE)</f>
        <v>No</v>
      </c>
      <c r="G1770" s="7" t="str">
        <f>VLOOKUP(A1770,'Data Analysis'!A1769:Q4104,8,FALSE)</f>
        <v>No</v>
      </c>
      <c r="H1770" s="7">
        <f>VLOOKUP(A1770,'Data Analysis'!A1769:Q4104,10,FALSE)</f>
        <v>0</v>
      </c>
      <c r="I1770" s="7" t="str">
        <f>VLOOKUP(A1770,'Data Analysis'!A1769:Q4104,17,FALSE)</f>
        <v>No</v>
      </c>
      <c r="J1770" s="7" t="str">
        <f>VLOOKUP(A1770,'Data Analysis'!A1769:Q4104,11,FALSE)</f>
        <v>Obesity</v>
      </c>
      <c r="K1770" s="7" t="str">
        <f>VLOOKUP(A1770,'Data Analysis'!A1769:Q4104,12,FALSE)</f>
        <v>Normal</v>
      </c>
      <c r="L1770" s="7" t="str">
        <f>VLOOKUP(A1770,'Data Analysis'!A1769:Q4104,13,FALSE)</f>
        <v>30-Aug-1991</v>
      </c>
      <c r="M1770" s="7">
        <f>VLOOKUP(A1770,'Data Analysis'!A1769:Q4104,14,FALSE)</f>
        <v>4949.76</v>
      </c>
      <c r="N1770" s="7" t="str">
        <f>VLOOKUP(A1770,'Data Analysis'!A1769:Q4104,16,FALSE)</f>
        <v>tier - 2</v>
      </c>
      <c r="O1770" s="7" t="str">
        <f>VLOOKUP(A1770,'Data Analysis'!A1769:Q4104,15,FALSE)</f>
        <v>tier - 1</v>
      </c>
      <c r="P1770" s="7">
        <f>VLOOKUP(A1770,'Data Analysis'!A1769:Q4104,2,FALSE)</f>
        <v>31</v>
      </c>
      <c r="Q1770" s="7">
        <f>VLOOKUP(A1771,'Data Analysis'!A1770:Q4105,2,FALSE)</f>
        <v>48</v>
      </c>
    </row>
    <row r="1771" ht="15.6" spans="1:17">
      <c r="A1771" s="9" t="s">
        <v>3540</v>
      </c>
      <c r="B1771" s="7" t="str">
        <f>VLOOKUP(A1771,'Data Analysis'!A1770:Q4105,4,FALSE)</f>
        <v>  Michaela L</v>
      </c>
      <c r="C1771" s="7">
        <f>VLOOKUP(A1771,'Data Analysis'!A1770:Q4105,5,FALSE)</f>
        <v>16.47</v>
      </c>
      <c r="D1771" s="7">
        <f>VLOOKUP(A1771,'Data Analysis'!A1770:Q4105,6,FALSE)</f>
        <v>11.72</v>
      </c>
      <c r="E1771" s="7" t="str">
        <f>VLOOKUP(A1771,'Data Analysis'!A1770:Q4105,7,FALSE)</f>
        <v>No</v>
      </c>
      <c r="F1771" s="7" t="str">
        <f>VLOOKUP(A1771,'Data Analysis'!A1770:Q4105,9,FALSE)</f>
        <v>No</v>
      </c>
      <c r="G1771" s="7" t="str">
        <f>VLOOKUP(A1771,'Data Analysis'!A1770:Q4105,8,FALSE)</f>
        <v>No</v>
      </c>
      <c r="H1771" s="7">
        <f>VLOOKUP(A1771,'Data Analysis'!A1770:Q4105,10,FALSE)</f>
        <v>0</v>
      </c>
      <c r="I1771" s="7" t="str">
        <f>VLOOKUP(A1771,'Data Analysis'!A1770:Q4105,17,FALSE)</f>
        <v>No</v>
      </c>
      <c r="J1771" s="7" t="str">
        <f>VLOOKUP(A1771,'Data Analysis'!A1770:Q4105,11,FALSE)</f>
        <v>Obesity</v>
      </c>
      <c r="K1771" s="7" t="str">
        <f>VLOOKUP(A1771,'Data Analysis'!A1770:Q4105,12,FALSE)</f>
        <v>Diabetes</v>
      </c>
      <c r="L1771" s="7" t="str">
        <f>VLOOKUP(A1771,'Data Analysis'!A1770:Q4105,13,FALSE)</f>
        <v>26-Jun-1974</v>
      </c>
      <c r="M1771" s="7">
        <f>VLOOKUP(A1771,'Data Analysis'!A1770:Q4105,14,FALSE)</f>
        <v>4942.06</v>
      </c>
      <c r="N1771" s="7" t="str">
        <f>VLOOKUP(A1771,'Data Analysis'!A1770:Q4105,16,FALSE)</f>
        <v>tier - 2</v>
      </c>
      <c r="O1771" s="7" t="str">
        <f>VLOOKUP(A1771,'Data Analysis'!A1770:Q4105,15,FALSE)</f>
        <v>tier - 2</v>
      </c>
      <c r="P1771" s="7">
        <f>VLOOKUP(A1771,'Data Analysis'!A1770:Q4105,2,FALSE)</f>
        <v>48</v>
      </c>
      <c r="Q1771" s="7">
        <f>VLOOKUP(A1772,'Data Analysis'!A1771:Q4106,2,FALSE)</f>
        <v>31</v>
      </c>
    </row>
    <row r="1772" ht="15.6" spans="1:17">
      <c r="A1772" s="9" t="s">
        <v>3542</v>
      </c>
      <c r="B1772" s="7" t="str">
        <f>VLOOKUP(A1772,'Data Analysis'!A1771:Q4106,4,FALSE)</f>
        <v>  Shalaleh</v>
      </c>
      <c r="C1772" s="7">
        <f>VLOOKUP(A1772,'Data Analysis'!A1771:Q4106,5,FALSE)</f>
        <v>25.8</v>
      </c>
      <c r="D1772" s="7">
        <f>VLOOKUP(A1772,'Data Analysis'!A1771:Q4106,6,FALSE)</f>
        <v>5.29</v>
      </c>
      <c r="E1772" s="7" t="str">
        <f>VLOOKUP(A1772,'Data Analysis'!A1771:Q4106,7,FALSE)</f>
        <v>No</v>
      </c>
      <c r="F1772" s="7" t="str">
        <f>VLOOKUP(A1772,'Data Analysis'!A1771:Q4106,9,FALSE)</f>
        <v>No</v>
      </c>
      <c r="G1772" s="7" t="str">
        <f>VLOOKUP(A1772,'Data Analysis'!A1771:Q4106,8,FALSE)</f>
        <v>No</v>
      </c>
      <c r="H1772" s="7">
        <f>VLOOKUP(A1772,'Data Analysis'!A1771:Q4106,10,FALSE)</f>
        <v>0</v>
      </c>
      <c r="I1772" s="7" t="str">
        <f>VLOOKUP(A1772,'Data Analysis'!A1771:Q4106,17,FALSE)</f>
        <v>No</v>
      </c>
      <c r="J1772" s="7" t="str">
        <f>VLOOKUP(A1772,'Data Analysis'!A1771:Q4106,11,FALSE)</f>
        <v>Obesity</v>
      </c>
      <c r="K1772" s="7" t="str">
        <f>VLOOKUP(A1772,'Data Analysis'!A1771:Q4106,12,FALSE)</f>
        <v>Normal</v>
      </c>
      <c r="L1772" s="7" t="str">
        <f>VLOOKUP(A1772,'Data Analysis'!A1771:Q4106,13,FALSE)</f>
        <v>27-Nov-1991</v>
      </c>
      <c r="M1772" s="7">
        <f>VLOOKUP(A1772,'Data Analysis'!A1771:Q4106,14,FALSE)</f>
        <v>4934.71</v>
      </c>
      <c r="N1772" s="7" t="str">
        <f>VLOOKUP(A1772,'Data Analysis'!A1771:Q4106,16,FALSE)</f>
        <v>tier - 2</v>
      </c>
      <c r="O1772" s="7" t="str">
        <f>VLOOKUP(A1772,'Data Analysis'!A1771:Q4106,15,FALSE)</f>
        <v>tier - 3</v>
      </c>
      <c r="P1772" s="7">
        <f>VLOOKUP(A1772,'Data Analysis'!A1771:Q4106,2,FALSE)</f>
        <v>31</v>
      </c>
      <c r="Q1772" s="7">
        <f>VLOOKUP(A1773,'Data Analysis'!A1772:Q4107,2,FALSE)</f>
        <v>31</v>
      </c>
    </row>
    <row r="1773" ht="15.6" spans="1:17">
      <c r="A1773" s="9" t="s">
        <v>3544</v>
      </c>
      <c r="B1773" s="7" t="str">
        <f>VLOOKUP(A1773,'Data Analysis'!A1772:Q4107,4,FALSE)</f>
        <v>  Karen</v>
      </c>
      <c r="C1773" s="7">
        <f>VLOOKUP(A1773,'Data Analysis'!A1772:Q4107,5,FALSE)</f>
        <v>23.6</v>
      </c>
      <c r="D1773" s="7">
        <f>VLOOKUP(A1773,'Data Analysis'!A1772:Q4107,6,FALSE)</f>
        <v>4.33</v>
      </c>
      <c r="E1773" s="7" t="str">
        <f>VLOOKUP(A1773,'Data Analysis'!A1772:Q4107,7,FALSE)</f>
        <v>No</v>
      </c>
      <c r="F1773" s="7" t="str">
        <f>VLOOKUP(A1773,'Data Analysis'!A1772:Q4107,9,FALSE)</f>
        <v>No</v>
      </c>
      <c r="G1773" s="7" t="str">
        <f>VLOOKUP(A1773,'Data Analysis'!A1772:Q4107,8,FALSE)</f>
        <v>No</v>
      </c>
      <c r="H1773" s="7">
        <f>VLOOKUP(A1773,'Data Analysis'!A1772:Q4107,10,FALSE)</f>
        <v>0</v>
      </c>
      <c r="I1773" s="7" t="str">
        <f>VLOOKUP(A1773,'Data Analysis'!A1772:Q4107,17,FALSE)</f>
        <v>No</v>
      </c>
      <c r="J1773" s="7" t="str">
        <f>VLOOKUP(A1773,'Data Analysis'!A1772:Q4107,11,FALSE)</f>
        <v>Obesity</v>
      </c>
      <c r="K1773" s="7" t="str">
        <f>VLOOKUP(A1773,'Data Analysis'!A1772:Q4107,12,FALSE)</f>
        <v>Normal</v>
      </c>
      <c r="L1773" s="7" t="str">
        <f>VLOOKUP(A1773,'Data Analysis'!A1772:Q4107,13,FALSE)</f>
        <v>23-Aug-1991</v>
      </c>
      <c r="M1773" s="7">
        <f>VLOOKUP(A1773,'Data Analysis'!A1772:Q4107,14,FALSE)</f>
        <v>4931.65</v>
      </c>
      <c r="N1773" s="7" t="str">
        <f>VLOOKUP(A1773,'Data Analysis'!A1772:Q4107,16,FALSE)</f>
        <v>tier - 2</v>
      </c>
      <c r="O1773" s="7" t="str">
        <f>VLOOKUP(A1773,'Data Analysis'!A1772:Q4107,15,FALSE)</f>
        <v>tier - 3</v>
      </c>
      <c r="P1773" s="7">
        <f>VLOOKUP(A1773,'Data Analysis'!A1772:Q4107,2,FALSE)</f>
        <v>31</v>
      </c>
      <c r="Q1773" s="7">
        <f>VLOOKUP(A1774,'Data Analysis'!A1773:Q4108,2,FALSE)</f>
        <v>29</v>
      </c>
    </row>
    <row r="1774" ht="15.6" spans="1:17">
      <c r="A1774" s="9" t="s">
        <v>3546</v>
      </c>
      <c r="B1774" s="7" t="str">
        <f>VLOOKUP(A1774,'Data Analysis'!A1773:Q4108,4,FALSE)</f>
        <v>  Zuzana</v>
      </c>
      <c r="C1774" s="7">
        <f>VLOOKUP(A1774,'Data Analysis'!A1773:Q4108,5,FALSE)</f>
        <v>32.11</v>
      </c>
      <c r="D1774" s="7">
        <f>VLOOKUP(A1774,'Data Analysis'!A1773:Q4108,6,FALSE)</f>
        <v>6.24</v>
      </c>
      <c r="E1774" s="7" t="str">
        <f>VLOOKUP(A1774,'Data Analysis'!A1773:Q4108,7,FALSE)</f>
        <v>No</v>
      </c>
      <c r="F1774" s="7" t="str">
        <f>VLOOKUP(A1774,'Data Analysis'!A1773:Q4108,9,FALSE)</f>
        <v>No</v>
      </c>
      <c r="G1774" s="7" t="str">
        <f>VLOOKUP(A1774,'Data Analysis'!A1773:Q4108,8,FALSE)</f>
        <v>Yes</v>
      </c>
      <c r="H1774" s="7">
        <f>VLOOKUP(A1774,'Data Analysis'!A1773:Q4108,10,FALSE)</f>
        <v>1</v>
      </c>
      <c r="I1774" s="7" t="str">
        <f>VLOOKUP(A1774,'Data Analysis'!A1773:Q4108,17,FALSE)</f>
        <v>No</v>
      </c>
      <c r="J1774" s="7" t="str">
        <f>VLOOKUP(A1774,'Data Analysis'!A1773:Q4108,11,FALSE)</f>
        <v>Obesity</v>
      </c>
      <c r="K1774" s="7" t="str">
        <f>VLOOKUP(A1774,'Data Analysis'!A1773:Q4108,12,FALSE)</f>
        <v>Prediabetes</v>
      </c>
      <c r="L1774" s="7" t="str">
        <f>VLOOKUP(A1774,'Data Analysis'!A1773:Q4108,13,FALSE)</f>
        <v>10-Aug-1993</v>
      </c>
      <c r="M1774" s="7">
        <f>VLOOKUP(A1774,'Data Analysis'!A1773:Q4108,14,FALSE)</f>
        <v>4922.92</v>
      </c>
      <c r="N1774" s="7" t="str">
        <f>VLOOKUP(A1774,'Data Analysis'!A1773:Q4108,16,FALSE)</f>
        <v>tier - 2</v>
      </c>
      <c r="O1774" s="7" t="str">
        <f>VLOOKUP(A1774,'Data Analysis'!A1773:Q4108,15,FALSE)</f>
        <v>tier - 2</v>
      </c>
      <c r="P1774" s="7">
        <f>VLOOKUP(A1774,'Data Analysis'!A1773:Q4108,2,FALSE)</f>
        <v>29</v>
      </c>
      <c r="Q1774" s="7">
        <f>VLOOKUP(A1775,'Data Analysis'!A1774:Q4109,2,FALSE)</f>
        <v>20</v>
      </c>
    </row>
    <row r="1775" ht="15.6" spans="1:17">
      <c r="A1775" s="9" t="s">
        <v>3548</v>
      </c>
      <c r="B1775" s="7" t="str">
        <f>VLOOKUP(A1775,'Data Analysis'!A1774:Q4109,4,FALSE)</f>
        <v>  Daniel J</v>
      </c>
      <c r="C1775" s="7">
        <f>VLOOKUP(A1775,'Data Analysis'!A1774:Q4109,5,FALSE)</f>
        <v>30.115</v>
      </c>
      <c r="D1775" s="7">
        <f>VLOOKUP(A1775,'Data Analysis'!A1774:Q4109,6,FALSE)</f>
        <v>11.61</v>
      </c>
      <c r="E1775" s="7" t="str">
        <f>VLOOKUP(A1775,'Data Analysis'!A1774:Q4109,7,FALSE)</f>
        <v>No</v>
      </c>
      <c r="F1775" s="7" t="str">
        <f>VLOOKUP(A1775,'Data Analysis'!A1774:Q4109,9,FALSE)</f>
        <v>No</v>
      </c>
      <c r="G1775" s="7" t="str">
        <f>VLOOKUP(A1775,'Data Analysis'!A1774:Q4109,8,FALSE)</f>
        <v>No</v>
      </c>
      <c r="H1775" s="7">
        <f>VLOOKUP(A1775,'Data Analysis'!A1774:Q4109,10,FALSE)</f>
        <v>0</v>
      </c>
      <c r="I1775" s="7" t="str">
        <f>VLOOKUP(A1775,'Data Analysis'!A1774:Q4109,17,FALSE)</f>
        <v>No</v>
      </c>
      <c r="J1775" s="7" t="str">
        <f>VLOOKUP(A1775,'Data Analysis'!A1774:Q4109,11,FALSE)</f>
        <v>Normal Weight</v>
      </c>
      <c r="K1775" s="7" t="str">
        <f>VLOOKUP(A1775,'Data Analysis'!A1774:Q4109,12,FALSE)</f>
        <v>Diabetes</v>
      </c>
      <c r="L1775" s="7" t="str">
        <f>VLOOKUP(A1775,'Data Analysis'!A1774:Q4109,13,FALSE)</f>
        <v>21-Aug-2002</v>
      </c>
      <c r="M1775" s="7">
        <f>VLOOKUP(A1775,'Data Analysis'!A1774:Q4109,14,FALSE)</f>
        <v>4915.06</v>
      </c>
      <c r="N1775" s="7" t="str">
        <f>VLOOKUP(A1775,'Data Analysis'!A1774:Q4109,16,FALSE)</f>
        <v>tier - 2</v>
      </c>
      <c r="O1775" s="7" t="str">
        <f>VLOOKUP(A1775,'Data Analysis'!A1774:Q4109,15,FALSE)</f>
        <v>tier - 1</v>
      </c>
      <c r="P1775" s="7">
        <f>VLOOKUP(A1775,'Data Analysis'!A1774:Q4109,2,FALSE)</f>
        <v>20</v>
      </c>
      <c r="Q1775" s="7">
        <f>VLOOKUP(A1776,'Data Analysis'!A1775:Q4110,2,FALSE)</f>
        <v>41</v>
      </c>
    </row>
    <row r="1776" ht="15.6" spans="1:17">
      <c r="A1776" s="9" t="s">
        <v>3550</v>
      </c>
      <c r="B1776" s="7" t="str">
        <f>VLOOKUP(A1776,'Data Analysis'!A1775:Q4110,4,FALSE)</f>
        <v>  Alexandra</v>
      </c>
      <c r="C1776" s="7">
        <f>VLOOKUP(A1776,'Data Analysis'!A1775:Q4110,5,FALSE)</f>
        <v>20.28</v>
      </c>
      <c r="D1776" s="7">
        <f>VLOOKUP(A1776,'Data Analysis'!A1775:Q4110,6,FALSE)</f>
        <v>11.07</v>
      </c>
      <c r="E1776" s="7" t="str">
        <f>VLOOKUP(A1776,'Data Analysis'!A1775:Q4110,7,FALSE)</f>
        <v>yes</v>
      </c>
      <c r="F1776" s="7" t="str">
        <f>VLOOKUP(A1776,'Data Analysis'!A1775:Q4110,9,FALSE)</f>
        <v>No</v>
      </c>
      <c r="G1776" s="7" t="str">
        <f>VLOOKUP(A1776,'Data Analysis'!A1775:Q4110,8,FALSE)</f>
        <v>No</v>
      </c>
      <c r="H1776" s="7">
        <f>VLOOKUP(A1776,'Data Analysis'!A1775:Q4110,10,FALSE)</f>
        <v>0</v>
      </c>
      <c r="I1776" s="7" t="str">
        <f>VLOOKUP(A1776,'Data Analysis'!A1775:Q4110,17,FALSE)</f>
        <v>No</v>
      </c>
      <c r="J1776" s="7" t="str">
        <f>VLOOKUP(A1776,'Data Analysis'!A1775:Q4110,11,FALSE)</f>
        <v>Overweight</v>
      </c>
      <c r="K1776" s="7" t="str">
        <f>VLOOKUP(A1776,'Data Analysis'!A1775:Q4110,12,FALSE)</f>
        <v>Diabetes</v>
      </c>
      <c r="L1776" s="7" t="str">
        <f>VLOOKUP(A1776,'Data Analysis'!A1775:Q4110,13,FALSE)</f>
        <v>18-Oct-1981</v>
      </c>
      <c r="M1776" s="7">
        <f>VLOOKUP(A1776,'Data Analysis'!A1775:Q4110,14,FALSE)</f>
        <v>4911.89</v>
      </c>
      <c r="N1776" s="7" t="str">
        <f>VLOOKUP(A1776,'Data Analysis'!A1775:Q4110,16,FALSE)</f>
        <v>tier - 2</v>
      </c>
      <c r="O1776" s="7" t="str">
        <f>VLOOKUP(A1776,'Data Analysis'!A1775:Q4110,15,FALSE)</f>
        <v>tier - 3</v>
      </c>
      <c r="P1776" s="7">
        <f>VLOOKUP(A1776,'Data Analysis'!A1775:Q4110,2,FALSE)</f>
        <v>41</v>
      </c>
      <c r="Q1776" s="7">
        <f>VLOOKUP(A1777,'Data Analysis'!A1776:Q4111,2,FALSE)</f>
        <v>29</v>
      </c>
    </row>
    <row r="1777" ht="15.6" spans="1:17">
      <c r="A1777" s="9" t="s">
        <v>3552</v>
      </c>
      <c r="B1777" s="7" t="str">
        <f>VLOOKUP(A1777,'Data Analysis'!A1776:Q4111,4,FALSE)</f>
        <v>  Jessica</v>
      </c>
      <c r="C1777" s="7">
        <f>VLOOKUP(A1777,'Data Analysis'!A1776:Q4111,5,FALSE)</f>
        <v>20.235</v>
      </c>
      <c r="D1777" s="7">
        <f>VLOOKUP(A1777,'Data Analysis'!A1776:Q4111,6,FALSE)</f>
        <v>5.19</v>
      </c>
      <c r="E1777" s="7" t="str">
        <f>VLOOKUP(A1777,'Data Analysis'!A1776:Q4111,7,FALSE)</f>
        <v>No</v>
      </c>
      <c r="F1777" s="7" t="str">
        <f>VLOOKUP(A1777,'Data Analysis'!A1776:Q4111,9,FALSE)</f>
        <v>No</v>
      </c>
      <c r="G1777" s="7" t="str">
        <f>VLOOKUP(A1777,'Data Analysis'!A1776:Q4111,8,FALSE)</f>
        <v>Yes</v>
      </c>
      <c r="H1777" s="7">
        <f>VLOOKUP(A1777,'Data Analysis'!A1776:Q4111,10,FALSE)</f>
        <v>1</v>
      </c>
      <c r="I1777" s="7" t="str">
        <f>VLOOKUP(A1777,'Data Analysis'!A1776:Q4111,17,FALSE)</f>
        <v>No</v>
      </c>
      <c r="J1777" s="7" t="str">
        <f>VLOOKUP(A1777,'Data Analysis'!A1776:Q4111,11,FALSE)</f>
        <v>Overweight</v>
      </c>
      <c r="K1777" s="7" t="str">
        <f>VLOOKUP(A1777,'Data Analysis'!A1776:Q4111,12,FALSE)</f>
        <v>Normal</v>
      </c>
      <c r="L1777" s="7" t="str">
        <f>VLOOKUP(A1777,'Data Analysis'!A1776:Q4111,13,FALSE)</f>
        <v>10-Jul-1993</v>
      </c>
      <c r="M1777" s="7">
        <f>VLOOKUP(A1777,'Data Analysis'!A1776:Q4111,14,FALSE)</f>
        <v>4906.41</v>
      </c>
      <c r="N1777" s="7" t="str">
        <f>VLOOKUP(A1777,'Data Analysis'!A1776:Q4111,16,FALSE)</f>
        <v>tier - 2</v>
      </c>
      <c r="O1777" s="7" t="str">
        <f>VLOOKUP(A1777,'Data Analysis'!A1776:Q4111,15,FALSE)</f>
        <v>tier - 1</v>
      </c>
      <c r="P1777" s="7">
        <f>VLOOKUP(A1777,'Data Analysis'!A1776:Q4111,2,FALSE)</f>
        <v>29</v>
      </c>
      <c r="Q1777" s="7">
        <f>VLOOKUP(A1778,'Data Analysis'!A1777:Q4112,2,FALSE)</f>
        <v>34</v>
      </c>
    </row>
    <row r="1778" ht="15.6" spans="1:17">
      <c r="A1778" s="9" t="s">
        <v>3554</v>
      </c>
      <c r="B1778" s="7" t="str">
        <f>VLOOKUP(A1778,'Data Analysis'!A1777:Q4112,4,FALSE)</f>
        <v>  Matthew M</v>
      </c>
      <c r="C1778" s="7">
        <f>VLOOKUP(A1778,'Data Analysis'!A1777:Q4112,5,FALSE)</f>
        <v>25.27</v>
      </c>
      <c r="D1778" s="7">
        <f>VLOOKUP(A1778,'Data Analysis'!A1777:Q4112,6,FALSE)</f>
        <v>5.7</v>
      </c>
      <c r="E1778" s="7" t="str">
        <f>VLOOKUP(A1778,'Data Analysis'!A1777:Q4112,7,FALSE)</f>
        <v>yes</v>
      </c>
      <c r="F1778" s="7" t="str">
        <f>VLOOKUP(A1778,'Data Analysis'!A1777:Q4112,9,FALSE)</f>
        <v>No</v>
      </c>
      <c r="G1778" s="7" t="str">
        <f>VLOOKUP(A1778,'Data Analysis'!A1777:Q4112,8,FALSE)</f>
        <v>No</v>
      </c>
      <c r="H1778" s="7">
        <f>VLOOKUP(A1778,'Data Analysis'!A1777:Q4112,10,FALSE)</f>
        <v>1</v>
      </c>
      <c r="I1778" s="7" t="str">
        <f>VLOOKUP(A1778,'Data Analysis'!A1777:Q4112,17,FALSE)</f>
        <v>No</v>
      </c>
      <c r="J1778" s="7" t="str">
        <f>VLOOKUP(A1778,'Data Analysis'!A1777:Q4112,11,FALSE)</f>
        <v>Overweight</v>
      </c>
      <c r="K1778" s="7" t="str">
        <f>VLOOKUP(A1778,'Data Analysis'!A1777:Q4112,12,FALSE)</f>
        <v>Prediabetes</v>
      </c>
      <c r="L1778" s="7" t="str">
        <f>VLOOKUP(A1778,'Data Analysis'!A1777:Q4112,13,FALSE)</f>
        <v>23-Sep-1988</v>
      </c>
      <c r="M1778" s="7">
        <f>VLOOKUP(A1778,'Data Analysis'!A1777:Q4112,14,FALSE)</f>
        <v>4894.75</v>
      </c>
      <c r="N1778" s="7" t="str">
        <f>VLOOKUP(A1778,'Data Analysis'!A1777:Q4112,16,FALSE)</f>
        <v>tier - 3</v>
      </c>
      <c r="O1778" s="7" t="str">
        <f>VLOOKUP(A1778,'Data Analysis'!A1777:Q4112,15,FALSE)</f>
        <v>tier - 3</v>
      </c>
      <c r="P1778" s="7">
        <f>VLOOKUP(A1778,'Data Analysis'!A1777:Q4112,2,FALSE)</f>
        <v>34</v>
      </c>
      <c r="Q1778" s="7">
        <f>VLOOKUP(A1779,'Data Analysis'!A1778:Q4113,2,FALSE)</f>
        <v>32</v>
      </c>
    </row>
    <row r="1779" ht="15.6" spans="1:17">
      <c r="A1779" s="9" t="s">
        <v>3556</v>
      </c>
      <c r="B1779" s="7" t="str">
        <f>VLOOKUP(A1779,'Data Analysis'!A1778:Q4113,4,FALSE)</f>
        <v>  Nadine A</v>
      </c>
      <c r="C1779" s="7">
        <f>VLOOKUP(A1779,'Data Analysis'!A1778:Q4113,5,FALSE)</f>
        <v>24.24</v>
      </c>
      <c r="D1779" s="7">
        <f>VLOOKUP(A1779,'Data Analysis'!A1778:Q4113,6,FALSE)</f>
        <v>6.15</v>
      </c>
      <c r="E1779" s="7" t="str">
        <f>VLOOKUP(A1779,'Data Analysis'!A1778:Q4113,7,FALSE)</f>
        <v>No</v>
      </c>
      <c r="F1779" s="7" t="str">
        <f>VLOOKUP(A1779,'Data Analysis'!A1778:Q4113,9,FALSE)</f>
        <v>No</v>
      </c>
      <c r="G1779" s="7" t="str">
        <f>VLOOKUP(A1779,'Data Analysis'!A1778:Q4113,8,FALSE)</f>
        <v>No</v>
      </c>
      <c r="H1779" s="7">
        <f>VLOOKUP(A1779,'Data Analysis'!A1778:Q4113,10,FALSE)</f>
        <v>0</v>
      </c>
      <c r="I1779" s="7" t="str">
        <f>VLOOKUP(A1779,'Data Analysis'!A1778:Q4113,17,FALSE)</f>
        <v>No</v>
      </c>
      <c r="J1779" s="7" t="str">
        <f>VLOOKUP(A1779,'Data Analysis'!A1778:Q4113,11,FALSE)</f>
        <v>Normal Weight</v>
      </c>
      <c r="K1779" s="7" t="str">
        <f>VLOOKUP(A1779,'Data Analysis'!A1778:Q4113,12,FALSE)</f>
        <v>Prediabetes</v>
      </c>
      <c r="L1779" s="7" t="str">
        <f>VLOOKUP(A1779,'Data Analysis'!A1778:Q4113,13,FALSE)</f>
        <v>28-Nov-1990</v>
      </c>
      <c r="M1779" s="7">
        <f>VLOOKUP(A1779,'Data Analysis'!A1778:Q4113,14,FALSE)</f>
        <v>4894.39</v>
      </c>
      <c r="N1779" s="7" t="str">
        <f>VLOOKUP(A1779,'Data Analysis'!A1778:Q4113,16,FALSE)</f>
        <v>tier - 2</v>
      </c>
      <c r="O1779" s="7" t="str">
        <f>VLOOKUP(A1779,'Data Analysis'!A1778:Q4113,15,FALSE)</f>
        <v>tier - 3</v>
      </c>
      <c r="P1779" s="7">
        <f>VLOOKUP(A1779,'Data Analysis'!A1778:Q4113,2,FALSE)</f>
        <v>32</v>
      </c>
      <c r="Q1779" s="7">
        <f>VLOOKUP(A1780,'Data Analysis'!A1779:Q4114,2,FALSE)</f>
        <v>33</v>
      </c>
    </row>
    <row r="1780" ht="15.6" spans="1:17">
      <c r="A1780" s="9" t="s">
        <v>3558</v>
      </c>
      <c r="B1780" s="7" t="str">
        <f>VLOOKUP(A1780,'Data Analysis'!A1779:Q4114,4,FALSE)</f>
        <v>  Peter J</v>
      </c>
      <c r="C1780" s="7">
        <f>VLOOKUP(A1780,'Data Analysis'!A1779:Q4114,5,FALSE)</f>
        <v>35.75</v>
      </c>
      <c r="D1780" s="7">
        <f>VLOOKUP(A1780,'Data Analysis'!A1779:Q4114,6,FALSE)</f>
        <v>5.07</v>
      </c>
      <c r="E1780" s="7" t="str">
        <f>VLOOKUP(A1780,'Data Analysis'!A1779:Q4114,7,FALSE)</f>
        <v>No</v>
      </c>
      <c r="F1780" s="7" t="str">
        <f>VLOOKUP(A1780,'Data Analysis'!A1779:Q4114,9,FALSE)</f>
        <v>No</v>
      </c>
      <c r="G1780" s="7" t="str">
        <f>VLOOKUP(A1780,'Data Analysis'!A1779:Q4114,8,FALSE)</f>
        <v>No</v>
      </c>
      <c r="H1780" s="7">
        <f>VLOOKUP(A1780,'Data Analysis'!A1779:Q4114,10,FALSE)</f>
        <v>0</v>
      </c>
      <c r="I1780" s="7" t="str">
        <f>VLOOKUP(A1780,'Data Analysis'!A1779:Q4114,17,FALSE)</f>
        <v>No</v>
      </c>
      <c r="J1780" s="7" t="str">
        <f>VLOOKUP(A1780,'Data Analysis'!A1779:Q4114,11,FALSE)</f>
        <v>Normal Weight</v>
      </c>
      <c r="K1780" s="7" t="str">
        <f>VLOOKUP(A1780,'Data Analysis'!A1779:Q4114,12,FALSE)</f>
        <v>Normal</v>
      </c>
      <c r="L1780" s="7" t="str">
        <f>VLOOKUP(A1780,'Data Analysis'!A1779:Q4114,13,FALSE)</f>
        <v>10-Jul-1989</v>
      </c>
      <c r="M1780" s="7">
        <f>VLOOKUP(A1780,'Data Analysis'!A1779:Q4114,14,FALSE)</f>
        <v>4890</v>
      </c>
      <c r="N1780" s="7" t="str">
        <f>VLOOKUP(A1780,'Data Analysis'!A1779:Q4114,16,FALSE)</f>
        <v>tier - 3</v>
      </c>
      <c r="O1780" s="7" t="str">
        <f>VLOOKUP(A1780,'Data Analysis'!A1779:Q4114,15,FALSE)</f>
        <v>tier - 2</v>
      </c>
      <c r="P1780" s="7">
        <f>VLOOKUP(A1780,'Data Analysis'!A1779:Q4114,2,FALSE)</f>
        <v>33</v>
      </c>
      <c r="Q1780" s="7">
        <f>VLOOKUP(A1781,'Data Analysis'!A1780:Q4115,2,FALSE)</f>
        <v>36</v>
      </c>
    </row>
    <row r="1781" ht="15.6" spans="1:17">
      <c r="A1781" s="9" t="s">
        <v>3560</v>
      </c>
      <c r="B1781" s="7" t="str">
        <f>VLOOKUP(A1781,'Data Analysis'!A1780:Q4115,4,FALSE)</f>
        <v>  Colleen M</v>
      </c>
      <c r="C1781" s="7">
        <f>VLOOKUP(A1781,'Data Analysis'!A1780:Q4115,5,FALSE)</f>
        <v>29.92</v>
      </c>
      <c r="D1781" s="7">
        <f>VLOOKUP(A1781,'Data Analysis'!A1780:Q4115,6,FALSE)</f>
        <v>10.97</v>
      </c>
      <c r="E1781" s="7" t="str">
        <f>VLOOKUP(A1781,'Data Analysis'!A1780:Q4115,7,FALSE)</f>
        <v>yes</v>
      </c>
      <c r="F1781" s="7" t="str">
        <f>VLOOKUP(A1781,'Data Analysis'!A1780:Q4115,9,FALSE)</f>
        <v>No</v>
      </c>
      <c r="G1781" s="7" t="str">
        <f>VLOOKUP(A1781,'Data Analysis'!A1780:Q4115,8,FALSE)</f>
        <v>No</v>
      </c>
      <c r="H1781" s="7">
        <f>VLOOKUP(A1781,'Data Analysis'!A1780:Q4115,10,FALSE)</f>
        <v>1</v>
      </c>
      <c r="I1781" s="7" t="str">
        <f>VLOOKUP(A1781,'Data Analysis'!A1780:Q4115,17,FALSE)</f>
        <v>No</v>
      </c>
      <c r="J1781" s="7" t="str">
        <f>VLOOKUP(A1781,'Data Analysis'!A1780:Q4115,11,FALSE)</f>
        <v>Obesity</v>
      </c>
      <c r="K1781" s="7" t="str">
        <f>VLOOKUP(A1781,'Data Analysis'!A1780:Q4115,12,FALSE)</f>
        <v>Diabetes</v>
      </c>
      <c r="L1781" s="7" t="str">
        <f>VLOOKUP(A1781,'Data Analysis'!A1780:Q4115,13,FALSE)</f>
        <v>27-Oct-1986</v>
      </c>
      <c r="M1781" s="7">
        <f>VLOOKUP(A1781,'Data Analysis'!A1780:Q4115,14,FALSE)</f>
        <v>4889.04</v>
      </c>
      <c r="N1781" s="7" t="str">
        <f>VLOOKUP(A1781,'Data Analysis'!A1780:Q4115,16,FALSE)</f>
        <v>tier - 2</v>
      </c>
      <c r="O1781" s="7" t="str">
        <f>VLOOKUP(A1781,'Data Analysis'!A1780:Q4115,15,FALSE)</f>
        <v>tier - 1</v>
      </c>
      <c r="P1781" s="7">
        <f>VLOOKUP(A1781,'Data Analysis'!A1780:Q4115,2,FALSE)</f>
        <v>36</v>
      </c>
      <c r="Q1781" s="7">
        <f>VLOOKUP(A1782,'Data Analysis'!A1781:Q4116,2,FALSE)</f>
        <v>36</v>
      </c>
    </row>
    <row r="1782" ht="15.6" spans="1:17">
      <c r="A1782" s="9" t="s">
        <v>3562</v>
      </c>
      <c r="B1782" s="7" t="str">
        <f>VLOOKUP(A1782,'Data Analysis'!A1781:Q4116,4,FALSE)</f>
        <v>  Julie A</v>
      </c>
      <c r="C1782" s="7">
        <f>VLOOKUP(A1782,'Data Analysis'!A1781:Q4116,5,FALSE)</f>
        <v>26.2</v>
      </c>
      <c r="D1782" s="7">
        <f>VLOOKUP(A1782,'Data Analysis'!A1781:Q4116,6,FALSE)</f>
        <v>10.93</v>
      </c>
      <c r="E1782" s="7" t="str">
        <f>VLOOKUP(A1782,'Data Analysis'!A1781:Q4116,7,FALSE)</f>
        <v>yes</v>
      </c>
      <c r="F1782" s="7" t="str">
        <f>VLOOKUP(A1782,'Data Analysis'!A1781:Q4116,9,FALSE)</f>
        <v>No</v>
      </c>
      <c r="G1782" s="7" t="str">
        <f>VLOOKUP(A1782,'Data Analysis'!A1781:Q4116,8,FALSE)</f>
        <v>No</v>
      </c>
      <c r="H1782" s="7">
        <f>VLOOKUP(A1782,'Data Analysis'!A1781:Q4116,10,FALSE)</f>
        <v>1</v>
      </c>
      <c r="I1782" s="7" t="str">
        <f>VLOOKUP(A1782,'Data Analysis'!A1781:Q4116,17,FALSE)</f>
        <v>No</v>
      </c>
      <c r="J1782" s="7" t="str">
        <f>VLOOKUP(A1782,'Data Analysis'!A1781:Q4116,11,FALSE)</f>
        <v>Overweight</v>
      </c>
      <c r="K1782" s="7" t="str">
        <f>VLOOKUP(A1782,'Data Analysis'!A1781:Q4116,12,FALSE)</f>
        <v>Diabetes</v>
      </c>
      <c r="L1782" s="7" t="str">
        <f>VLOOKUP(A1782,'Data Analysis'!A1781:Q4116,13,FALSE)</f>
        <v>23-Dec-1986</v>
      </c>
      <c r="M1782" s="7">
        <f>VLOOKUP(A1782,'Data Analysis'!A1781:Q4116,14,FALSE)</f>
        <v>4883.87</v>
      </c>
      <c r="N1782" s="7" t="str">
        <f>VLOOKUP(A1782,'Data Analysis'!A1781:Q4116,16,FALSE)</f>
        <v>tier - 2</v>
      </c>
      <c r="O1782" s="7" t="str">
        <f>VLOOKUP(A1782,'Data Analysis'!A1781:Q4116,15,FALSE)</f>
        <v>tier - 1</v>
      </c>
      <c r="P1782" s="7">
        <f>VLOOKUP(A1782,'Data Analysis'!A1781:Q4116,2,FALSE)</f>
        <v>36</v>
      </c>
      <c r="Q1782" s="7">
        <f>VLOOKUP(A1783,'Data Analysis'!A1782:Q4117,2,FALSE)</f>
        <v>25</v>
      </c>
    </row>
    <row r="1783" ht="15.6" spans="1:17">
      <c r="A1783" s="9" t="s">
        <v>3564</v>
      </c>
      <c r="B1783" s="7" t="str">
        <f>VLOOKUP(A1783,'Data Analysis'!A1782:Q4117,4,FALSE)</f>
        <v>  Douglas W</v>
      </c>
      <c r="C1783" s="7">
        <f>VLOOKUP(A1783,'Data Analysis'!A1782:Q4117,5,FALSE)</f>
        <v>26.695</v>
      </c>
      <c r="D1783" s="7">
        <f>VLOOKUP(A1783,'Data Analysis'!A1782:Q4117,6,FALSE)</f>
        <v>4.21</v>
      </c>
      <c r="E1783" s="7" t="str">
        <f>VLOOKUP(A1783,'Data Analysis'!A1782:Q4117,7,FALSE)</f>
        <v>yes</v>
      </c>
      <c r="F1783" s="7" t="str">
        <f>VLOOKUP(A1783,'Data Analysis'!A1782:Q4117,9,FALSE)</f>
        <v>No</v>
      </c>
      <c r="G1783" s="7" t="str">
        <f>VLOOKUP(A1783,'Data Analysis'!A1782:Q4117,8,FALSE)</f>
        <v>Yes</v>
      </c>
      <c r="H1783" s="7">
        <f>VLOOKUP(A1783,'Data Analysis'!A1782:Q4117,10,FALSE)</f>
        <v>1</v>
      </c>
      <c r="I1783" s="7" t="str">
        <f>VLOOKUP(A1783,'Data Analysis'!A1782:Q4117,17,FALSE)</f>
        <v>No</v>
      </c>
      <c r="J1783" s="7" t="str">
        <f>VLOOKUP(A1783,'Data Analysis'!A1782:Q4117,11,FALSE)</f>
        <v>Overweight</v>
      </c>
      <c r="K1783" s="7" t="str">
        <f>VLOOKUP(A1783,'Data Analysis'!A1782:Q4117,12,FALSE)</f>
        <v>Normal</v>
      </c>
      <c r="L1783" s="7" t="str">
        <f>VLOOKUP(A1783,'Data Analysis'!A1782:Q4117,13,FALSE)</f>
        <v>29-Sep-1997</v>
      </c>
      <c r="M1783" s="7">
        <f>VLOOKUP(A1783,'Data Analysis'!A1782:Q4117,14,FALSE)</f>
        <v>4877.98</v>
      </c>
      <c r="N1783" s="7" t="str">
        <f>VLOOKUP(A1783,'Data Analysis'!A1782:Q4117,16,FALSE)</f>
        <v>tier - 2</v>
      </c>
      <c r="O1783" s="7" t="str">
        <f>VLOOKUP(A1783,'Data Analysis'!A1782:Q4117,15,FALSE)</f>
        <v>tier - 3</v>
      </c>
      <c r="P1783" s="7">
        <f>VLOOKUP(A1783,'Data Analysis'!A1782:Q4117,2,FALSE)</f>
        <v>25</v>
      </c>
      <c r="Q1783" s="7">
        <f>VLOOKUP(A1784,'Data Analysis'!A1783:Q4118,2,FALSE)</f>
        <v>33</v>
      </c>
    </row>
    <row r="1784" ht="15.6" spans="1:17">
      <c r="A1784" s="9" t="s">
        <v>3566</v>
      </c>
      <c r="B1784" s="7" t="str">
        <f>VLOOKUP(A1784,'Data Analysis'!A1783:Q4118,4,FALSE)</f>
        <v>  Catherine</v>
      </c>
      <c r="C1784" s="7">
        <f>VLOOKUP(A1784,'Data Analysis'!A1783:Q4118,5,FALSE)</f>
        <v>23.16</v>
      </c>
      <c r="D1784" s="7">
        <f>VLOOKUP(A1784,'Data Analysis'!A1783:Q4118,6,FALSE)</f>
        <v>5.5</v>
      </c>
      <c r="E1784" s="7" t="str">
        <f>VLOOKUP(A1784,'Data Analysis'!A1783:Q4118,7,FALSE)</f>
        <v>No</v>
      </c>
      <c r="F1784" s="7" t="str">
        <f>VLOOKUP(A1784,'Data Analysis'!A1783:Q4118,9,FALSE)</f>
        <v>No</v>
      </c>
      <c r="G1784" s="7" t="str">
        <f>VLOOKUP(A1784,'Data Analysis'!A1783:Q4118,8,FALSE)</f>
        <v>No</v>
      </c>
      <c r="H1784" s="7">
        <f>VLOOKUP(A1784,'Data Analysis'!A1783:Q4118,10,FALSE)</f>
        <v>0</v>
      </c>
      <c r="I1784" s="7" t="str">
        <f>VLOOKUP(A1784,'Data Analysis'!A1783:Q4118,17,FALSE)</f>
        <v>No</v>
      </c>
      <c r="J1784" s="7" t="str">
        <f>VLOOKUP(A1784,'Data Analysis'!A1783:Q4118,11,FALSE)</f>
        <v>Overweight</v>
      </c>
      <c r="K1784" s="7" t="str">
        <f>VLOOKUP(A1784,'Data Analysis'!A1783:Q4118,12,FALSE)</f>
        <v>Normal</v>
      </c>
      <c r="L1784" s="7" t="str">
        <f>VLOOKUP(A1784,'Data Analysis'!A1783:Q4118,13,FALSE)</f>
        <v>1-Sep-1989</v>
      </c>
      <c r="M1784" s="7">
        <f>VLOOKUP(A1784,'Data Analysis'!A1783:Q4118,14,FALSE)</f>
        <v>4859.89</v>
      </c>
      <c r="N1784" s="7" t="str">
        <f>VLOOKUP(A1784,'Data Analysis'!A1783:Q4118,16,FALSE)</f>
        <v>tier - 2</v>
      </c>
      <c r="O1784" s="7" t="str">
        <f>VLOOKUP(A1784,'Data Analysis'!A1783:Q4118,15,FALSE)</f>
        <v>tier - 3</v>
      </c>
      <c r="P1784" s="7">
        <f>VLOOKUP(A1784,'Data Analysis'!A1783:Q4118,2,FALSE)</f>
        <v>33</v>
      </c>
      <c r="Q1784" s="7">
        <f>VLOOKUP(A1785,'Data Analysis'!A1784:Q4119,2,FALSE)</f>
        <v>27</v>
      </c>
    </row>
    <row r="1785" ht="15.6" spans="1:17">
      <c r="A1785" s="9" t="s">
        <v>3568</v>
      </c>
      <c r="B1785" s="7" t="str">
        <f>VLOOKUP(A1785,'Data Analysis'!A1784:Q4119,4,FALSE)</f>
        <v>  James A</v>
      </c>
      <c r="C1785" s="7">
        <f>VLOOKUP(A1785,'Data Analysis'!A1784:Q4119,5,FALSE)</f>
        <v>32.585</v>
      </c>
      <c r="D1785" s="7">
        <f>VLOOKUP(A1785,'Data Analysis'!A1784:Q4119,6,FALSE)</f>
        <v>4.93</v>
      </c>
      <c r="E1785" s="7" t="str">
        <f>VLOOKUP(A1785,'Data Analysis'!A1784:Q4119,7,FALSE)</f>
        <v>yes</v>
      </c>
      <c r="F1785" s="7" t="str">
        <f>VLOOKUP(A1785,'Data Analysis'!A1784:Q4119,9,FALSE)</f>
        <v>No</v>
      </c>
      <c r="G1785" s="7" t="str">
        <f>VLOOKUP(A1785,'Data Analysis'!A1784:Q4119,8,FALSE)</f>
        <v>No</v>
      </c>
      <c r="H1785" s="7">
        <f>VLOOKUP(A1785,'Data Analysis'!A1784:Q4119,10,FALSE)</f>
        <v>1</v>
      </c>
      <c r="I1785" s="7" t="str">
        <f>VLOOKUP(A1785,'Data Analysis'!A1784:Q4119,17,FALSE)</f>
        <v>No</v>
      </c>
      <c r="J1785" s="7" t="str">
        <f>VLOOKUP(A1785,'Data Analysis'!A1784:Q4119,11,FALSE)</f>
        <v>Normal Weight</v>
      </c>
      <c r="K1785" s="7" t="str">
        <f>VLOOKUP(A1785,'Data Analysis'!A1784:Q4119,12,FALSE)</f>
        <v>Normal</v>
      </c>
      <c r="L1785" s="7" t="str">
        <f>VLOOKUP(A1785,'Data Analysis'!A1784:Q4119,13,FALSE)</f>
        <v>27-Dec-1995</v>
      </c>
      <c r="M1785" s="7">
        <f>VLOOKUP(A1785,'Data Analysis'!A1784:Q4119,14,FALSE)</f>
        <v>4846.92</v>
      </c>
      <c r="N1785" s="7" t="str">
        <f>VLOOKUP(A1785,'Data Analysis'!A1784:Q4119,16,FALSE)</f>
        <v>tier - 2</v>
      </c>
      <c r="O1785" s="7" t="str">
        <f>VLOOKUP(A1785,'Data Analysis'!A1784:Q4119,15,FALSE)</f>
        <v>tier - 3</v>
      </c>
      <c r="P1785" s="7">
        <f>VLOOKUP(A1785,'Data Analysis'!A1784:Q4119,2,FALSE)</f>
        <v>27</v>
      </c>
      <c r="Q1785" s="7">
        <f>VLOOKUP(A1786,'Data Analysis'!A1785:Q4120,2,FALSE)</f>
        <v>22</v>
      </c>
    </row>
    <row r="1786" ht="15.6" spans="1:17">
      <c r="A1786" s="9" t="s">
        <v>3570</v>
      </c>
      <c r="B1786" s="7" t="str">
        <f>VLOOKUP(A1786,'Data Analysis'!A1785:Q4120,4,FALSE)</f>
        <v>  Youngseong</v>
      </c>
      <c r="C1786" s="7">
        <f>VLOOKUP(A1786,'Data Analysis'!A1785:Q4120,5,FALSE)</f>
        <v>33.97</v>
      </c>
      <c r="D1786" s="7">
        <f>VLOOKUP(A1786,'Data Analysis'!A1785:Q4120,6,FALSE)</f>
        <v>5.6</v>
      </c>
      <c r="E1786" s="7" t="str">
        <f>VLOOKUP(A1786,'Data Analysis'!A1785:Q4120,7,FALSE)</f>
        <v>yes</v>
      </c>
      <c r="F1786" s="7" t="str">
        <f>VLOOKUP(A1786,'Data Analysis'!A1785:Q4120,9,FALSE)</f>
        <v>No</v>
      </c>
      <c r="G1786" s="7" t="str">
        <f>VLOOKUP(A1786,'Data Analysis'!A1785:Q4120,8,FALSE)</f>
        <v>No</v>
      </c>
      <c r="H1786" s="7">
        <f>VLOOKUP(A1786,'Data Analysis'!A1785:Q4120,10,FALSE)</f>
        <v>0</v>
      </c>
      <c r="I1786" s="7" t="str">
        <f>VLOOKUP(A1786,'Data Analysis'!A1785:Q4120,17,FALSE)</f>
        <v>No</v>
      </c>
      <c r="J1786" s="7" t="str">
        <f>VLOOKUP(A1786,'Data Analysis'!A1785:Q4120,11,FALSE)</f>
        <v>Obesity</v>
      </c>
      <c r="K1786" s="7" t="str">
        <f>VLOOKUP(A1786,'Data Analysis'!A1785:Q4120,12,FALSE)</f>
        <v>Normal</v>
      </c>
      <c r="L1786" s="7" t="str">
        <f>VLOOKUP(A1786,'Data Analysis'!A1785:Q4120,13,FALSE)</f>
        <v>7-Jun-2001</v>
      </c>
      <c r="M1786" s="7">
        <f>VLOOKUP(A1786,'Data Analysis'!A1785:Q4120,14,FALSE)</f>
        <v>4846.53</v>
      </c>
      <c r="N1786" s="7" t="str">
        <f>VLOOKUP(A1786,'Data Analysis'!A1785:Q4120,16,FALSE)</f>
        <v>tier - 2</v>
      </c>
      <c r="O1786" s="7" t="str">
        <f>VLOOKUP(A1786,'Data Analysis'!A1785:Q4120,15,FALSE)</f>
        <v>tier - 3</v>
      </c>
      <c r="P1786" s="7">
        <f>VLOOKUP(A1786,'Data Analysis'!A1785:Q4120,2,FALSE)</f>
        <v>22</v>
      </c>
      <c r="Q1786" s="7">
        <f>VLOOKUP(A1787,'Data Analysis'!A1786:Q4121,2,FALSE)</f>
        <v>48</v>
      </c>
    </row>
    <row r="1787" ht="15.6" spans="1:17">
      <c r="A1787" s="9" t="s">
        <v>3572</v>
      </c>
      <c r="B1787" s="7" t="str">
        <f>VLOOKUP(A1787,'Data Analysis'!A1786:Q4121,4,FALSE)</f>
        <v>  John</v>
      </c>
      <c r="C1787" s="7">
        <f>VLOOKUP(A1787,'Data Analysis'!A1786:Q4121,5,FALSE)</f>
        <v>16.57</v>
      </c>
      <c r="D1787" s="7">
        <f>VLOOKUP(A1787,'Data Analysis'!A1786:Q4121,6,FALSE)</f>
        <v>9.99</v>
      </c>
      <c r="E1787" s="7" t="str">
        <f>VLOOKUP(A1787,'Data Analysis'!A1786:Q4121,7,FALSE)</f>
        <v>No</v>
      </c>
      <c r="F1787" s="7" t="str">
        <f>VLOOKUP(A1787,'Data Analysis'!A1786:Q4121,9,FALSE)</f>
        <v>No</v>
      </c>
      <c r="G1787" s="7" t="str">
        <f>VLOOKUP(A1787,'Data Analysis'!A1786:Q4121,8,FALSE)</f>
        <v>No</v>
      </c>
      <c r="H1787" s="7">
        <f>VLOOKUP(A1787,'Data Analysis'!A1786:Q4121,10,FALSE)</f>
        <v>0</v>
      </c>
      <c r="I1787" s="7" t="str">
        <f>VLOOKUP(A1787,'Data Analysis'!A1786:Q4121,17,FALSE)</f>
        <v>No</v>
      </c>
      <c r="J1787" s="7" t="str">
        <f>VLOOKUP(A1787,'Data Analysis'!A1786:Q4121,11,FALSE)</f>
        <v>Obesity</v>
      </c>
      <c r="K1787" s="7" t="str">
        <f>VLOOKUP(A1787,'Data Analysis'!A1786:Q4121,12,FALSE)</f>
        <v>Diabetes</v>
      </c>
      <c r="L1787" s="7" t="str">
        <f>VLOOKUP(A1787,'Data Analysis'!A1786:Q4121,13,FALSE)</f>
        <v>11-Sep-1974</v>
      </c>
      <c r="M1787" s="7">
        <f>VLOOKUP(A1787,'Data Analysis'!A1786:Q4121,14,FALSE)</f>
        <v>4844.67</v>
      </c>
      <c r="N1787" s="7" t="str">
        <f>VLOOKUP(A1787,'Data Analysis'!A1786:Q4121,16,FALSE)</f>
        <v>tier - 2</v>
      </c>
      <c r="O1787" s="7" t="str">
        <f>VLOOKUP(A1787,'Data Analysis'!A1786:Q4121,15,FALSE)</f>
        <v>tier - 2</v>
      </c>
      <c r="P1787" s="7">
        <f>VLOOKUP(A1787,'Data Analysis'!A1786:Q4121,2,FALSE)</f>
        <v>48</v>
      </c>
      <c r="Q1787" s="7">
        <f>VLOOKUP(A1788,'Data Analysis'!A1787:Q4122,2,FALSE)</f>
        <v>43</v>
      </c>
    </row>
    <row r="1788" ht="15.6" spans="1:17">
      <c r="A1788" s="9" t="s">
        <v>3574</v>
      </c>
      <c r="B1788" s="7" t="str">
        <f>VLOOKUP(A1788,'Data Analysis'!A1787:Q4122,4,FALSE)</f>
        <v>  Brandon S</v>
      </c>
      <c r="C1788" s="7">
        <f>VLOOKUP(A1788,'Data Analysis'!A1787:Q4122,5,FALSE)</f>
        <v>17.55</v>
      </c>
      <c r="D1788" s="7">
        <f>VLOOKUP(A1788,'Data Analysis'!A1787:Q4122,6,FALSE)</f>
        <v>5.93</v>
      </c>
      <c r="E1788" s="7" t="str">
        <f>VLOOKUP(A1788,'Data Analysis'!A1787:Q4122,7,FALSE)</f>
        <v>No</v>
      </c>
      <c r="F1788" s="7" t="str">
        <f>VLOOKUP(A1788,'Data Analysis'!A1787:Q4122,9,FALSE)</f>
        <v>No</v>
      </c>
      <c r="G1788" s="7" t="str">
        <f>VLOOKUP(A1788,'Data Analysis'!A1787:Q4122,8,FALSE)</f>
        <v>Yes</v>
      </c>
      <c r="H1788" s="7">
        <f>VLOOKUP(A1788,'Data Analysis'!A1787:Q4122,10,FALSE)</f>
        <v>1</v>
      </c>
      <c r="I1788" s="7" t="str">
        <f>VLOOKUP(A1788,'Data Analysis'!A1787:Q4122,17,FALSE)</f>
        <v>No</v>
      </c>
      <c r="J1788" s="7" t="str">
        <f>VLOOKUP(A1788,'Data Analysis'!A1787:Q4122,11,FALSE)</f>
        <v>Overweight</v>
      </c>
      <c r="K1788" s="7" t="str">
        <f>VLOOKUP(A1788,'Data Analysis'!A1787:Q4122,12,FALSE)</f>
        <v>Prediabetes</v>
      </c>
      <c r="L1788" s="7" t="str">
        <f>VLOOKUP(A1788,'Data Analysis'!A1787:Q4122,13,FALSE)</f>
        <v>13-Dec-1979</v>
      </c>
      <c r="M1788" s="7">
        <f>VLOOKUP(A1788,'Data Analysis'!A1787:Q4122,14,FALSE)</f>
        <v>4843.79</v>
      </c>
      <c r="N1788" s="7" t="str">
        <f>VLOOKUP(A1788,'Data Analysis'!A1787:Q4122,16,FALSE)</f>
        <v>tier - 2</v>
      </c>
      <c r="O1788" s="7" t="str">
        <f>VLOOKUP(A1788,'Data Analysis'!A1787:Q4122,15,FALSE)</f>
        <v>tier - 3</v>
      </c>
      <c r="P1788" s="7">
        <f>VLOOKUP(A1788,'Data Analysis'!A1787:Q4122,2,FALSE)</f>
        <v>43</v>
      </c>
      <c r="Q1788" s="7">
        <f>VLOOKUP(A1789,'Data Analysis'!A1788:Q4123,2,FALSE)</f>
        <v>27</v>
      </c>
    </row>
    <row r="1789" ht="15.6" spans="1:17">
      <c r="A1789" s="9" t="s">
        <v>3576</v>
      </c>
      <c r="B1789" s="7" t="str">
        <f>VLOOKUP(A1789,'Data Analysis'!A1788:Q4123,4,FALSE)</f>
        <v>  Sean P</v>
      </c>
      <c r="C1789" s="7">
        <f>VLOOKUP(A1789,'Data Analysis'!A1788:Q4123,5,FALSE)</f>
        <v>29.41</v>
      </c>
      <c r="D1789" s="7">
        <f>VLOOKUP(A1789,'Data Analysis'!A1788:Q4123,6,FALSE)</f>
        <v>6.29</v>
      </c>
      <c r="E1789" s="7" t="str">
        <f>VLOOKUP(A1789,'Data Analysis'!A1788:Q4123,7,FALSE)</f>
        <v>yes</v>
      </c>
      <c r="F1789" s="7" t="str">
        <f>VLOOKUP(A1789,'Data Analysis'!A1788:Q4123,9,FALSE)</f>
        <v>No</v>
      </c>
      <c r="G1789" s="7" t="str">
        <f>VLOOKUP(A1789,'Data Analysis'!A1788:Q4123,8,FALSE)</f>
        <v>No</v>
      </c>
      <c r="H1789" s="7">
        <f>VLOOKUP(A1789,'Data Analysis'!A1788:Q4123,10,FALSE)</f>
        <v>1</v>
      </c>
      <c r="I1789" s="7" t="str">
        <f>VLOOKUP(A1789,'Data Analysis'!A1788:Q4123,17,FALSE)</f>
        <v>No</v>
      </c>
      <c r="J1789" s="7" t="str">
        <f>VLOOKUP(A1789,'Data Analysis'!A1788:Q4123,11,FALSE)</f>
        <v>Obesity</v>
      </c>
      <c r="K1789" s="7" t="str">
        <f>VLOOKUP(A1789,'Data Analysis'!A1788:Q4123,12,FALSE)</f>
        <v>Prediabetes</v>
      </c>
      <c r="L1789" s="7" t="str">
        <f>VLOOKUP(A1789,'Data Analysis'!A1788:Q4123,13,FALSE)</f>
        <v>29-Sep-1995</v>
      </c>
      <c r="M1789" s="7">
        <f>VLOOKUP(A1789,'Data Analysis'!A1788:Q4123,14,FALSE)</f>
        <v>4840.95</v>
      </c>
      <c r="N1789" s="7" t="str">
        <f>VLOOKUP(A1789,'Data Analysis'!A1788:Q4123,16,FALSE)</f>
        <v>tier - 2</v>
      </c>
      <c r="O1789" s="7" t="str">
        <f>VLOOKUP(A1789,'Data Analysis'!A1788:Q4123,15,FALSE)</f>
        <v>tier - 1</v>
      </c>
      <c r="P1789" s="7">
        <f>VLOOKUP(A1789,'Data Analysis'!A1788:Q4123,2,FALSE)</f>
        <v>27</v>
      </c>
      <c r="Q1789" s="7">
        <f>VLOOKUP(A1790,'Data Analysis'!A1789:Q4124,2,FALSE)</f>
        <v>38</v>
      </c>
    </row>
    <row r="1790" ht="15.6" spans="1:17">
      <c r="A1790" s="9" t="s">
        <v>3578</v>
      </c>
      <c r="B1790" s="7" t="str">
        <f>VLOOKUP(A1790,'Data Analysis'!A1789:Q4124,4,FALSE)</f>
        <v>  Scott</v>
      </c>
      <c r="C1790" s="7">
        <f>VLOOKUP(A1790,'Data Analysis'!A1789:Q4124,5,FALSE)</f>
        <v>17.91</v>
      </c>
      <c r="D1790" s="7">
        <f>VLOOKUP(A1790,'Data Analysis'!A1789:Q4124,6,FALSE)</f>
        <v>5.65</v>
      </c>
      <c r="E1790" s="7" t="str">
        <f>VLOOKUP(A1790,'Data Analysis'!A1789:Q4124,7,FALSE)</f>
        <v>No</v>
      </c>
      <c r="F1790" s="7" t="str">
        <f>VLOOKUP(A1790,'Data Analysis'!A1789:Q4124,9,FALSE)</f>
        <v>No</v>
      </c>
      <c r="G1790" s="7" t="str">
        <f>VLOOKUP(A1790,'Data Analysis'!A1789:Q4124,8,FALSE)</f>
        <v>No</v>
      </c>
      <c r="H1790" s="7">
        <f>VLOOKUP(A1790,'Data Analysis'!A1789:Q4124,10,FALSE)</f>
        <v>1</v>
      </c>
      <c r="I1790" s="7" t="str">
        <f>VLOOKUP(A1790,'Data Analysis'!A1789:Q4124,17,FALSE)</f>
        <v>No</v>
      </c>
      <c r="J1790" s="7" t="str">
        <f>VLOOKUP(A1790,'Data Analysis'!A1789:Q4124,11,FALSE)</f>
        <v>Obesity</v>
      </c>
      <c r="K1790" s="7" t="str">
        <f>VLOOKUP(A1790,'Data Analysis'!A1789:Q4124,12,FALSE)</f>
        <v>Normal</v>
      </c>
      <c r="L1790" s="7" t="str">
        <f>VLOOKUP(A1790,'Data Analysis'!A1789:Q4124,13,FALSE)</f>
        <v>15-Oct-1984</v>
      </c>
      <c r="M1790" s="7">
        <f>VLOOKUP(A1790,'Data Analysis'!A1789:Q4124,14,FALSE)</f>
        <v>4839.18</v>
      </c>
      <c r="N1790" s="7" t="str">
        <f>VLOOKUP(A1790,'Data Analysis'!A1789:Q4124,16,FALSE)</f>
        <v>tier - 2</v>
      </c>
      <c r="O1790" s="7" t="str">
        <f>VLOOKUP(A1790,'Data Analysis'!A1789:Q4124,15,FALSE)</f>
        <v>tier - 1</v>
      </c>
      <c r="P1790" s="7">
        <f>VLOOKUP(A1790,'Data Analysis'!A1789:Q4124,2,FALSE)</f>
        <v>38</v>
      </c>
      <c r="Q1790" s="7">
        <f>VLOOKUP(A1791,'Data Analysis'!A1790:Q4125,2,FALSE)</f>
        <v>30</v>
      </c>
    </row>
    <row r="1791" ht="15.6" spans="1:17">
      <c r="A1791" s="9" t="s">
        <v>3580</v>
      </c>
      <c r="B1791" s="7" t="str">
        <f>VLOOKUP(A1791,'Data Analysis'!A1790:Q4125,4,FALSE)</f>
        <v>  Janez</v>
      </c>
      <c r="C1791" s="7">
        <f>VLOOKUP(A1791,'Data Analysis'!A1790:Q4125,5,FALSE)</f>
        <v>31.57</v>
      </c>
      <c r="D1791" s="7">
        <f>VLOOKUP(A1791,'Data Analysis'!A1790:Q4125,6,FALSE)</f>
        <v>6.15</v>
      </c>
      <c r="E1791" s="7" t="str">
        <f>VLOOKUP(A1791,'Data Analysis'!A1790:Q4125,7,FALSE)</f>
        <v>No</v>
      </c>
      <c r="F1791" s="7" t="str">
        <f>VLOOKUP(A1791,'Data Analysis'!A1790:Q4125,9,FALSE)</f>
        <v>No</v>
      </c>
      <c r="G1791" s="7" t="str">
        <f>VLOOKUP(A1791,'Data Analysis'!A1790:Q4125,8,FALSE)</f>
        <v>No</v>
      </c>
      <c r="H1791" s="7">
        <f>VLOOKUP(A1791,'Data Analysis'!A1790:Q4125,10,FALSE)</f>
        <v>1</v>
      </c>
      <c r="I1791" s="7" t="str">
        <f>VLOOKUP(A1791,'Data Analysis'!A1790:Q4125,17,FALSE)</f>
        <v>No</v>
      </c>
      <c r="J1791" s="7" t="str">
        <f>VLOOKUP(A1791,'Data Analysis'!A1790:Q4125,11,FALSE)</f>
        <v>Obesity</v>
      </c>
      <c r="K1791" s="7" t="str">
        <f>VLOOKUP(A1791,'Data Analysis'!A1790:Q4125,12,FALSE)</f>
        <v>Prediabetes</v>
      </c>
      <c r="L1791" s="7" t="str">
        <f>VLOOKUP(A1791,'Data Analysis'!A1790:Q4125,13,FALSE)</f>
        <v>10-Sep-1992</v>
      </c>
      <c r="M1791" s="7">
        <f>VLOOKUP(A1791,'Data Analysis'!A1790:Q4125,14,FALSE)</f>
        <v>4837.58</v>
      </c>
      <c r="N1791" s="7" t="str">
        <f>VLOOKUP(A1791,'Data Analysis'!A1790:Q4125,16,FALSE)</f>
        <v>tier - 3</v>
      </c>
      <c r="O1791" s="7" t="str">
        <f>VLOOKUP(A1791,'Data Analysis'!A1790:Q4125,15,FALSE)</f>
        <v>tier - 2</v>
      </c>
      <c r="P1791" s="7">
        <f>VLOOKUP(A1791,'Data Analysis'!A1790:Q4125,2,FALSE)</f>
        <v>30</v>
      </c>
      <c r="Q1791" s="7">
        <f>VLOOKUP(A1792,'Data Analysis'!A1791:Q4126,2,FALSE)</f>
        <v>22</v>
      </c>
    </row>
    <row r="1792" ht="15.6" spans="1:17">
      <c r="A1792" s="9" t="s">
        <v>3582</v>
      </c>
      <c r="B1792" s="7" t="str">
        <f>VLOOKUP(A1792,'Data Analysis'!A1791:Q4126,4,FALSE)</f>
        <v>  John I</v>
      </c>
      <c r="C1792" s="7">
        <f>VLOOKUP(A1792,'Data Analysis'!A1791:Q4126,5,FALSE)</f>
        <v>33.18</v>
      </c>
      <c r="D1792" s="7">
        <f>VLOOKUP(A1792,'Data Analysis'!A1791:Q4126,6,FALSE)</f>
        <v>5.22</v>
      </c>
      <c r="E1792" s="7" t="str">
        <f>VLOOKUP(A1792,'Data Analysis'!A1791:Q4126,7,FALSE)</f>
        <v>No</v>
      </c>
      <c r="F1792" s="7" t="str">
        <f>VLOOKUP(A1792,'Data Analysis'!A1791:Q4126,9,FALSE)</f>
        <v>yes</v>
      </c>
      <c r="G1792" s="7" t="str">
        <f>VLOOKUP(A1792,'Data Analysis'!A1791:Q4126,8,FALSE)</f>
        <v>No</v>
      </c>
      <c r="H1792" s="7">
        <f>VLOOKUP(A1792,'Data Analysis'!A1791:Q4126,10,FALSE)</f>
        <v>1</v>
      </c>
      <c r="I1792" s="7" t="str">
        <f>VLOOKUP(A1792,'Data Analysis'!A1791:Q4126,17,FALSE)</f>
        <v>No</v>
      </c>
      <c r="J1792" s="7" t="str">
        <f>VLOOKUP(A1792,'Data Analysis'!A1791:Q4126,11,FALSE)</f>
        <v>Obesity</v>
      </c>
      <c r="K1792" s="7" t="str">
        <f>VLOOKUP(A1792,'Data Analysis'!A1791:Q4126,12,FALSE)</f>
        <v>Normal</v>
      </c>
      <c r="L1792" s="7" t="str">
        <f>VLOOKUP(A1792,'Data Analysis'!A1791:Q4126,13,FALSE)</f>
        <v>11-Dec-2000</v>
      </c>
      <c r="M1792" s="7">
        <f>VLOOKUP(A1792,'Data Analysis'!A1791:Q4126,14,FALSE)</f>
        <v>4835.43</v>
      </c>
      <c r="N1792" s="7" t="str">
        <f>VLOOKUP(A1792,'Data Analysis'!A1791:Q4126,16,FALSE)</f>
        <v>tier - 2</v>
      </c>
      <c r="O1792" s="7" t="str">
        <f>VLOOKUP(A1792,'Data Analysis'!A1791:Q4126,15,FALSE)</f>
        <v>tier - 2</v>
      </c>
      <c r="P1792" s="7">
        <f>VLOOKUP(A1792,'Data Analysis'!A1791:Q4126,2,FALSE)</f>
        <v>22</v>
      </c>
      <c r="Q1792" s="7">
        <f>VLOOKUP(A1793,'Data Analysis'!A1792:Q4127,2,FALSE)</f>
        <v>20</v>
      </c>
    </row>
    <row r="1793" ht="15.6" spans="1:17">
      <c r="A1793" s="9" t="s">
        <v>3584</v>
      </c>
      <c r="B1793" s="7" t="str">
        <f>VLOOKUP(A1793,'Data Analysis'!A1792:Q4127,4,FALSE)</f>
        <v>  Heather</v>
      </c>
      <c r="C1793" s="7">
        <f>VLOOKUP(A1793,'Data Analysis'!A1792:Q4127,5,FALSE)</f>
        <v>37</v>
      </c>
      <c r="D1793" s="7">
        <f>VLOOKUP(A1793,'Data Analysis'!A1792:Q4127,6,FALSE)</f>
        <v>11.66</v>
      </c>
      <c r="E1793" s="7" t="str">
        <f>VLOOKUP(A1793,'Data Analysis'!A1792:Q4127,7,FALSE)</f>
        <v>No</v>
      </c>
      <c r="F1793" s="7" t="str">
        <f>VLOOKUP(A1793,'Data Analysis'!A1792:Q4127,9,FALSE)</f>
        <v>No</v>
      </c>
      <c r="G1793" s="7" t="str">
        <f>VLOOKUP(A1793,'Data Analysis'!A1792:Q4127,8,FALSE)</f>
        <v>No</v>
      </c>
      <c r="H1793" s="7">
        <f>VLOOKUP(A1793,'Data Analysis'!A1792:Q4127,10,FALSE)</f>
        <v>0</v>
      </c>
      <c r="I1793" s="7" t="str">
        <f>VLOOKUP(A1793,'Data Analysis'!A1792:Q4127,17,FALSE)</f>
        <v>No</v>
      </c>
      <c r="J1793" s="7" t="str">
        <f>VLOOKUP(A1793,'Data Analysis'!A1792:Q4127,11,FALSE)</f>
        <v>Overweight</v>
      </c>
      <c r="K1793" s="7" t="str">
        <f>VLOOKUP(A1793,'Data Analysis'!A1792:Q4127,12,FALSE)</f>
        <v>Diabetes</v>
      </c>
      <c r="L1793" s="7" t="str">
        <f>VLOOKUP(A1793,'Data Analysis'!A1792:Q4127,13,FALSE)</f>
        <v>27-Jun-2002</v>
      </c>
      <c r="M1793" s="7">
        <f>VLOOKUP(A1793,'Data Analysis'!A1792:Q4127,14,FALSE)</f>
        <v>4830.63</v>
      </c>
      <c r="N1793" s="7" t="str">
        <f>VLOOKUP(A1793,'Data Analysis'!A1792:Q4127,16,FALSE)</f>
        <v>tier - 2</v>
      </c>
      <c r="O1793" s="7" t="str">
        <f>VLOOKUP(A1793,'Data Analysis'!A1792:Q4127,15,FALSE)</f>
        <v>tier - 1</v>
      </c>
      <c r="P1793" s="7">
        <f>VLOOKUP(A1793,'Data Analysis'!A1792:Q4127,2,FALSE)</f>
        <v>20</v>
      </c>
      <c r="Q1793" s="7">
        <f>VLOOKUP(A1794,'Data Analysis'!A1793:Q4128,2,FALSE)</f>
        <v>27</v>
      </c>
    </row>
    <row r="1794" ht="15.6" spans="1:17">
      <c r="A1794" s="9" t="s">
        <v>3586</v>
      </c>
      <c r="B1794" s="7" t="str">
        <f>VLOOKUP(A1794,'Data Analysis'!A1793:Q4128,4,FALSE)</f>
        <v>  Michael</v>
      </c>
      <c r="C1794" s="7">
        <f>VLOOKUP(A1794,'Data Analysis'!A1793:Q4128,5,FALSE)</f>
        <v>18.905</v>
      </c>
      <c r="D1794" s="7">
        <f>VLOOKUP(A1794,'Data Analysis'!A1793:Q4128,6,FALSE)</f>
        <v>4.91</v>
      </c>
      <c r="E1794" s="7" t="str">
        <f>VLOOKUP(A1794,'Data Analysis'!A1793:Q4128,7,FALSE)</f>
        <v>yes</v>
      </c>
      <c r="F1794" s="7" t="str">
        <f>VLOOKUP(A1794,'Data Analysis'!A1793:Q4128,9,FALSE)</f>
        <v>No</v>
      </c>
      <c r="G1794" s="7" t="str">
        <f>VLOOKUP(A1794,'Data Analysis'!A1793:Q4128,8,FALSE)</f>
        <v>No</v>
      </c>
      <c r="H1794" s="7">
        <f>VLOOKUP(A1794,'Data Analysis'!A1793:Q4128,10,FALSE)</f>
        <v>1</v>
      </c>
      <c r="I1794" s="7" t="str">
        <f>VLOOKUP(A1794,'Data Analysis'!A1793:Q4128,17,FALSE)</f>
        <v>No</v>
      </c>
      <c r="J1794" s="7" t="str">
        <f>VLOOKUP(A1794,'Data Analysis'!A1793:Q4128,11,FALSE)</f>
        <v>Normal Weight</v>
      </c>
      <c r="K1794" s="7" t="str">
        <f>VLOOKUP(A1794,'Data Analysis'!A1793:Q4128,12,FALSE)</f>
        <v>Normal</v>
      </c>
      <c r="L1794" s="7" t="str">
        <f>VLOOKUP(A1794,'Data Analysis'!A1793:Q4128,13,FALSE)</f>
        <v>1-Dec-1995</v>
      </c>
      <c r="M1794" s="7">
        <f>VLOOKUP(A1794,'Data Analysis'!A1793:Q4128,14,FALSE)</f>
        <v>4827.9</v>
      </c>
      <c r="N1794" s="7" t="str">
        <f>VLOOKUP(A1794,'Data Analysis'!A1793:Q4128,16,FALSE)</f>
        <v>tier - 1</v>
      </c>
      <c r="O1794" s="7" t="str">
        <f>VLOOKUP(A1794,'Data Analysis'!A1793:Q4128,15,FALSE)</f>
        <v>tier - 2</v>
      </c>
      <c r="P1794" s="7">
        <f>VLOOKUP(A1794,'Data Analysis'!A1793:Q4128,2,FALSE)</f>
        <v>27</v>
      </c>
      <c r="Q1794" s="7">
        <f>VLOOKUP(A1795,'Data Analysis'!A1794:Q4129,2,FALSE)</f>
        <v>41</v>
      </c>
    </row>
    <row r="1795" ht="15.6" spans="1:17">
      <c r="A1795" s="9" t="s">
        <v>3588</v>
      </c>
      <c r="B1795" s="7" t="str">
        <f>VLOOKUP(A1795,'Data Analysis'!A1794:Q4129,4,FALSE)</f>
        <v>  Kathleen</v>
      </c>
      <c r="C1795" s="7">
        <f>VLOOKUP(A1795,'Data Analysis'!A1794:Q4129,5,FALSE)</f>
        <v>20.03</v>
      </c>
      <c r="D1795" s="7">
        <f>VLOOKUP(A1795,'Data Analysis'!A1794:Q4129,6,FALSE)</f>
        <v>9.25</v>
      </c>
      <c r="E1795" s="7" t="str">
        <f>VLOOKUP(A1795,'Data Analysis'!A1794:Q4129,7,FALSE)</f>
        <v>yes</v>
      </c>
      <c r="F1795" s="7" t="str">
        <f>VLOOKUP(A1795,'Data Analysis'!A1794:Q4129,9,FALSE)</f>
        <v>No</v>
      </c>
      <c r="G1795" s="7" t="str">
        <f>VLOOKUP(A1795,'Data Analysis'!A1794:Q4129,8,FALSE)</f>
        <v>No</v>
      </c>
      <c r="H1795" s="7">
        <f>VLOOKUP(A1795,'Data Analysis'!A1794:Q4129,10,FALSE)</f>
        <v>0</v>
      </c>
      <c r="I1795" s="7" t="str">
        <f>VLOOKUP(A1795,'Data Analysis'!A1794:Q4129,17,FALSE)</f>
        <v>No</v>
      </c>
      <c r="J1795" s="7" t="str">
        <f>VLOOKUP(A1795,'Data Analysis'!A1794:Q4129,11,FALSE)</f>
        <v>Normal Weight</v>
      </c>
      <c r="K1795" s="7" t="str">
        <f>VLOOKUP(A1795,'Data Analysis'!A1794:Q4129,12,FALSE)</f>
        <v>Diabetes</v>
      </c>
      <c r="L1795" s="7" t="str">
        <f>VLOOKUP(A1795,'Data Analysis'!A1794:Q4129,13,FALSE)</f>
        <v>3-Jul-1981</v>
      </c>
      <c r="M1795" s="7">
        <f>VLOOKUP(A1795,'Data Analysis'!A1794:Q4129,14,FALSE)</f>
        <v>4827.1</v>
      </c>
      <c r="N1795" s="7" t="str">
        <f>VLOOKUP(A1795,'Data Analysis'!A1794:Q4129,16,FALSE)</f>
        <v>tier - 2</v>
      </c>
      <c r="O1795" s="7" t="str">
        <f>VLOOKUP(A1795,'Data Analysis'!A1794:Q4129,15,FALSE)</f>
        <v>tier - 1</v>
      </c>
      <c r="P1795" s="7">
        <f>VLOOKUP(A1795,'Data Analysis'!A1794:Q4129,2,FALSE)</f>
        <v>41</v>
      </c>
      <c r="Q1795" s="7">
        <f>VLOOKUP(A1796,'Data Analysis'!A1795:Q4130,2,FALSE)</f>
        <v>44</v>
      </c>
    </row>
    <row r="1796" ht="15.6" spans="1:17">
      <c r="A1796" s="9" t="s">
        <v>3590</v>
      </c>
      <c r="B1796" s="7" t="str">
        <f>VLOOKUP(A1796,'Data Analysis'!A1795:Q4130,4,FALSE)</f>
        <v>  Ryan M</v>
      </c>
      <c r="C1796" s="7">
        <f>VLOOKUP(A1796,'Data Analysis'!A1795:Q4130,5,FALSE)</f>
        <v>16.7</v>
      </c>
      <c r="D1796" s="7">
        <f>VLOOKUP(A1796,'Data Analysis'!A1795:Q4130,6,FALSE)</f>
        <v>11.48</v>
      </c>
      <c r="E1796" s="7" t="str">
        <f>VLOOKUP(A1796,'Data Analysis'!A1795:Q4130,7,FALSE)</f>
        <v>No</v>
      </c>
      <c r="F1796" s="7" t="str">
        <f>VLOOKUP(A1796,'Data Analysis'!A1795:Q4130,9,FALSE)</f>
        <v>No</v>
      </c>
      <c r="G1796" s="7" t="str">
        <f>VLOOKUP(A1796,'Data Analysis'!A1795:Q4130,8,FALSE)</f>
        <v>No</v>
      </c>
      <c r="H1796" s="7">
        <f>VLOOKUP(A1796,'Data Analysis'!A1795:Q4130,10,FALSE)</f>
        <v>0</v>
      </c>
      <c r="I1796" s="7" t="str">
        <f>VLOOKUP(A1796,'Data Analysis'!A1795:Q4130,17,FALSE)</f>
        <v>No</v>
      </c>
      <c r="J1796" s="7" t="str">
        <f>VLOOKUP(A1796,'Data Analysis'!A1795:Q4130,11,FALSE)</f>
        <v>Overweight</v>
      </c>
      <c r="K1796" s="7" t="str">
        <f>VLOOKUP(A1796,'Data Analysis'!A1795:Q4130,12,FALSE)</f>
        <v>Diabetes</v>
      </c>
      <c r="L1796" s="7" t="str">
        <f>VLOOKUP(A1796,'Data Analysis'!A1795:Q4130,13,FALSE)</f>
        <v>3-Oct-1978</v>
      </c>
      <c r="M1796" s="7">
        <f>VLOOKUP(A1796,'Data Analysis'!A1795:Q4130,14,FALSE)</f>
        <v>4812.34</v>
      </c>
      <c r="N1796" s="7" t="str">
        <f>VLOOKUP(A1796,'Data Analysis'!A1795:Q4130,16,FALSE)</f>
        <v>tier - 2</v>
      </c>
      <c r="O1796" s="7" t="str">
        <f>VLOOKUP(A1796,'Data Analysis'!A1795:Q4130,15,FALSE)</f>
        <v>tier - 3</v>
      </c>
      <c r="P1796" s="7">
        <f>VLOOKUP(A1796,'Data Analysis'!A1795:Q4130,2,FALSE)</f>
        <v>44</v>
      </c>
      <c r="Q1796" s="7">
        <f>VLOOKUP(A1797,'Data Analysis'!A1796:Q4131,2,FALSE)</f>
        <v>33</v>
      </c>
    </row>
    <row r="1797" ht="15.6" spans="1:17">
      <c r="A1797" s="9" t="s">
        <v>3592</v>
      </c>
      <c r="B1797" s="7" t="str">
        <f>VLOOKUP(A1797,'Data Analysis'!A1796:Q4131,4,FALSE)</f>
        <v>  Sara</v>
      </c>
      <c r="C1797" s="7">
        <f>VLOOKUP(A1797,'Data Analysis'!A1796:Q4131,5,FALSE)</f>
        <v>39.82</v>
      </c>
      <c r="D1797" s="7">
        <f>VLOOKUP(A1797,'Data Analysis'!A1796:Q4131,6,FALSE)</f>
        <v>6.06</v>
      </c>
      <c r="E1797" s="7" t="str">
        <f>VLOOKUP(A1797,'Data Analysis'!A1796:Q4131,7,FALSE)</f>
        <v>No</v>
      </c>
      <c r="F1797" s="7" t="str">
        <f>VLOOKUP(A1797,'Data Analysis'!A1796:Q4131,9,FALSE)</f>
        <v>No</v>
      </c>
      <c r="G1797" s="7" t="str">
        <f>VLOOKUP(A1797,'Data Analysis'!A1796:Q4131,8,FALSE)</f>
        <v>No</v>
      </c>
      <c r="H1797" s="7">
        <f>VLOOKUP(A1797,'Data Analysis'!A1796:Q4131,10,FALSE)</f>
        <v>0</v>
      </c>
      <c r="I1797" s="7" t="str">
        <f>VLOOKUP(A1797,'Data Analysis'!A1796:Q4131,17,FALSE)</f>
        <v>No</v>
      </c>
      <c r="J1797" s="7" t="str">
        <f>VLOOKUP(A1797,'Data Analysis'!A1796:Q4131,11,FALSE)</f>
        <v>Normal Weight</v>
      </c>
      <c r="K1797" s="7" t="str">
        <f>VLOOKUP(A1797,'Data Analysis'!A1796:Q4131,12,FALSE)</f>
        <v>Prediabetes</v>
      </c>
      <c r="L1797" s="7" t="str">
        <f>VLOOKUP(A1797,'Data Analysis'!A1796:Q4131,13,FALSE)</f>
        <v>16-Dec-1989</v>
      </c>
      <c r="M1797" s="7">
        <f>VLOOKUP(A1797,'Data Analysis'!A1796:Q4131,14,FALSE)</f>
        <v>4795.66</v>
      </c>
      <c r="N1797" s="7" t="str">
        <f>VLOOKUP(A1797,'Data Analysis'!A1796:Q4131,16,FALSE)</f>
        <v>tier - 2</v>
      </c>
      <c r="O1797" s="7" t="str">
        <f>VLOOKUP(A1797,'Data Analysis'!A1796:Q4131,15,FALSE)</f>
        <v>tier - 1</v>
      </c>
      <c r="P1797" s="7">
        <f>VLOOKUP(A1797,'Data Analysis'!A1796:Q4131,2,FALSE)</f>
        <v>33</v>
      </c>
      <c r="Q1797" s="7">
        <f>VLOOKUP(A1798,'Data Analysis'!A1797:Q4132,2,FALSE)</f>
        <v>35</v>
      </c>
    </row>
    <row r="1798" ht="15.6" spans="1:17">
      <c r="A1798" s="9" t="s">
        <v>3594</v>
      </c>
      <c r="B1798" s="7" t="str">
        <f>VLOOKUP(A1798,'Data Analysis'!A1797:Q4132,4,FALSE)</f>
        <v>  Deniz</v>
      </c>
      <c r="C1798" s="7">
        <f>VLOOKUP(A1798,'Data Analysis'!A1797:Q4132,5,FALSE)</f>
        <v>22.04</v>
      </c>
      <c r="D1798" s="7">
        <f>VLOOKUP(A1798,'Data Analysis'!A1797:Q4132,6,FALSE)</f>
        <v>5.86</v>
      </c>
      <c r="E1798" s="7" t="str">
        <f>VLOOKUP(A1798,'Data Analysis'!A1797:Q4132,7,FALSE)</f>
        <v>No</v>
      </c>
      <c r="F1798" s="7" t="str">
        <f>VLOOKUP(A1798,'Data Analysis'!A1797:Q4132,9,FALSE)</f>
        <v>No</v>
      </c>
      <c r="G1798" s="7" t="str">
        <f>VLOOKUP(A1798,'Data Analysis'!A1797:Q4132,8,FALSE)</f>
        <v>No</v>
      </c>
      <c r="H1798" s="7">
        <f>VLOOKUP(A1798,'Data Analysis'!A1797:Q4132,10,FALSE)</f>
        <v>1</v>
      </c>
      <c r="I1798" s="7" t="str">
        <f>VLOOKUP(A1798,'Data Analysis'!A1797:Q4132,17,FALSE)</f>
        <v>No</v>
      </c>
      <c r="J1798" s="7" t="str">
        <f>VLOOKUP(A1798,'Data Analysis'!A1797:Q4132,11,FALSE)</f>
        <v>Overweight</v>
      </c>
      <c r="K1798" s="7" t="str">
        <f>VLOOKUP(A1798,'Data Analysis'!A1797:Q4132,12,FALSE)</f>
        <v>Prediabetes</v>
      </c>
      <c r="L1798" s="7" t="str">
        <f>VLOOKUP(A1798,'Data Analysis'!A1797:Q4132,13,FALSE)</f>
        <v>22-Jun-1987</v>
      </c>
      <c r="M1798" s="7">
        <f>VLOOKUP(A1798,'Data Analysis'!A1797:Q4132,14,FALSE)</f>
        <v>4787.42</v>
      </c>
      <c r="N1798" s="7" t="str">
        <f>VLOOKUP(A1798,'Data Analysis'!A1797:Q4132,16,FALSE)</f>
        <v>tier - 2</v>
      </c>
      <c r="O1798" s="7" t="str">
        <f>VLOOKUP(A1798,'Data Analysis'!A1797:Q4132,15,FALSE)</f>
        <v>tier - 3</v>
      </c>
      <c r="P1798" s="7">
        <f>VLOOKUP(A1798,'Data Analysis'!A1797:Q4132,2,FALSE)</f>
        <v>35</v>
      </c>
      <c r="Q1798" s="7">
        <f>VLOOKUP(A1799,'Data Analysis'!A1798:Q4133,2,FALSE)</f>
        <v>33</v>
      </c>
    </row>
    <row r="1799" ht="15.6" spans="1:17">
      <c r="A1799" s="9" t="s">
        <v>3596</v>
      </c>
      <c r="B1799" s="7" t="str">
        <f>VLOOKUP(A1799,'Data Analysis'!A1798:Q4133,4,FALSE)</f>
        <v>  Shannon L</v>
      </c>
      <c r="C1799" s="7">
        <f>VLOOKUP(A1799,'Data Analysis'!A1798:Q4133,5,FALSE)</f>
        <v>28.27</v>
      </c>
      <c r="D1799" s="7">
        <f>VLOOKUP(A1799,'Data Analysis'!A1798:Q4133,6,FALSE)</f>
        <v>5.33</v>
      </c>
      <c r="E1799" s="7" t="str">
        <f>VLOOKUP(A1799,'Data Analysis'!A1798:Q4133,7,FALSE)</f>
        <v>No</v>
      </c>
      <c r="F1799" s="7" t="str">
        <f>VLOOKUP(A1799,'Data Analysis'!A1798:Q4133,9,FALSE)</f>
        <v>No</v>
      </c>
      <c r="G1799" s="7" t="str">
        <f>VLOOKUP(A1799,'Data Analysis'!A1798:Q4133,8,FALSE)</f>
        <v>No</v>
      </c>
      <c r="H1799" s="7">
        <f>VLOOKUP(A1799,'Data Analysis'!A1798:Q4133,10,FALSE)</f>
        <v>0</v>
      </c>
      <c r="I1799" s="7" t="str">
        <f>VLOOKUP(A1799,'Data Analysis'!A1798:Q4133,17,FALSE)</f>
        <v>No</v>
      </c>
      <c r="J1799" s="7" t="str">
        <f>VLOOKUP(A1799,'Data Analysis'!A1798:Q4133,11,FALSE)</f>
        <v>Overweight</v>
      </c>
      <c r="K1799" s="7" t="str">
        <f>VLOOKUP(A1799,'Data Analysis'!A1798:Q4133,12,FALSE)</f>
        <v>Normal</v>
      </c>
      <c r="L1799" s="7" t="str">
        <f>VLOOKUP(A1799,'Data Analysis'!A1798:Q4133,13,FALSE)</f>
        <v>9-Dec-1989</v>
      </c>
      <c r="M1799" s="7">
        <f>VLOOKUP(A1799,'Data Analysis'!A1798:Q4133,14,FALSE)</f>
        <v>4779.6</v>
      </c>
      <c r="N1799" s="7" t="str">
        <f>VLOOKUP(A1799,'Data Analysis'!A1798:Q4133,16,FALSE)</f>
        <v>tier - 2</v>
      </c>
      <c r="O1799" s="7" t="str">
        <f>VLOOKUP(A1799,'Data Analysis'!A1798:Q4133,15,FALSE)</f>
        <v>tier - 3</v>
      </c>
      <c r="P1799" s="7">
        <f>VLOOKUP(A1799,'Data Analysis'!A1798:Q4133,2,FALSE)</f>
        <v>33</v>
      </c>
      <c r="Q1799" s="7">
        <f>VLOOKUP(A1800,'Data Analysis'!A1799:Q4134,2,FALSE)</f>
        <v>33</v>
      </c>
    </row>
    <row r="1800" ht="15.6" spans="1:17">
      <c r="A1800" s="9" t="s">
        <v>3598</v>
      </c>
      <c r="B1800" s="7" t="str">
        <f>VLOOKUP(A1800,'Data Analysis'!A1799:Q4134,4,FALSE)</f>
        <v>  Kaitlin M</v>
      </c>
      <c r="C1800" s="7">
        <f>VLOOKUP(A1800,'Data Analysis'!A1799:Q4134,5,FALSE)</f>
        <v>18.5</v>
      </c>
      <c r="D1800" s="7">
        <f>VLOOKUP(A1800,'Data Analysis'!A1799:Q4134,6,FALSE)</f>
        <v>5.33</v>
      </c>
      <c r="E1800" s="7" t="str">
        <f>VLOOKUP(A1800,'Data Analysis'!A1799:Q4134,7,FALSE)</f>
        <v>No</v>
      </c>
      <c r="F1800" s="7" t="str">
        <f>VLOOKUP(A1800,'Data Analysis'!A1799:Q4134,9,FALSE)</f>
        <v>No</v>
      </c>
      <c r="G1800" s="7" t="str">
        <f>VLOOKUP(A1800,'Data Analysis'!A1799:Q4134,8,FALSE)</f>
        <v>No</v>
      </c>
      <c r="H1800" s="7">
        <f>VLOOKUP(A1800,'Data Analysis'!A1799:Q4134,10,FALSE)</f>
        <v>0</v>
      </c>
      <c r="I1800" s="7" t="str">
        <f>VLOOKUP(A1800,'Data Analysis'!A1799:Q4134,17,FALSE)</f>
        <v>No</v>
      </c>
      <c r="J1800" s="7" t="str">
        <f>VLOOKUP(A1800,'Data Analysis'!A1799:Q4134,11,FALSE)</f>
        <v>Obesity</v>
      </c>
      <c r="K1800" s="7" t="str">
        <f>VLOOKUP(A1800,'Data Analysis'!A1799:Q4134,12,FALSE)</f>
        <v>Normal</v>
      </c>
      <c r="L1800" s="7" t="str">
        <f>VLOOKUP(A1800,'Data Analysis'!A1799:Q4134,13,FALSE)</f>
        <v>1-Aug-1989</v>
      </c>
      <c r="M1800" s="7">
        <f>VLOOKUP(A1800,'Data Analysis'!A1799:Q4134,14,FALSE)</f>
        <v>4766.02</v>
      </c>
      <c r="N1800" s="7" t="str">
        <f>VLOOKUP(A1800,'Data Analysis'!A1799:Q4134,16,FALSE)</f>
        <v>tier - 2</v>
      </c>
      <c r="O1800" s="7" t="str">
        <f>VLOOKUP(A1800,'Data Analysis'!A1799:Q4134,15,FALSE)</f>
        <v>tier - 3</v>
      </c>
      <c r="P1800" s="7">
        <f>VLOOKUP(A1800,'Data Analysis'!A1799:Q4134,2,FALSE)</f>
        <v>33</v>
      </c>
      <c r="Q1800" s="7">
        <f>VLOOKUP(A1801,'Data Analysis'!A1800:Q4135,2,FALSE)</f>
        <v>35</v>
      </c>
    </row>
    <row r="1801" ht="15.6" spans="1:17">
      <c r="A1801" s="9" t="s">
        <v>3600</v>
      </c>
      <c r="B1801" s="7" t="str">
        <f>VLOOKUP(A1801,'Data Analysis'!A1800:Q4135,4,FALSE)</f>
        <v>  Alfredo</v>
      </c>
      <c r="C1801" s="7">
        <f>VLOOKUP(A1801,'Data Analysis'!A1800:Q4135,5,FALSE)</f>
        <v>38.6</v>
      </c>
      <c r="D1801" s="7">
        <f>VLOOKUP(A1801,'Data Analysis'!A1800:Q4135,6,FALSE)</f>
        <v>6.02</v>
      </c>
      <c r="E1801" s="7" t="str">
        <f>VLOOKUP(A1801,'Data Analysis'!A1800:Q4135,7,FALSE)</f>
        <v>No</v>
      </c>
      <c r="F1801" s="7" t="str">
        <f>VLOOKUP(A1801,'Data Analysis'!A1800:Q4135,9,FALSE)</f>
        <v>No</v>
      </c>
      <c r="G1801" s="7" t="str">
        <f>VLOOKUP(A1801,'Data Analysis'!A1800:Q4135,8,FALSE)</f>
        <v>No</v>
      </c>
      <c r="H1801" s="7">
        <f>VLOOKUP(A1801,'Data Analysis'!A1800:Q4135,10,FALSE)</f>
        <v>1</v>
      </c>
      <c r="I1801" s="7" t="str">
        <f>VLOOKUP(A1801,'Data Analysis'!A1800:Q4135,17,FALSE)</f>
        <v>No</v>
      </c>
      <c r="J1801" s="7" t="str">
        <f>VLOOKUP(A1801,'Data Analysis'!A1800:Q4135,11,FALSE)</f>
        <v>Overweight</v>
      </c>
      <c r="K1801" s="7" t="str">
        <f>VLOOKUP(A1801,'Data Analysis'!A1800:Q4135,12,FALSE)</f>
        <v>Prediabetes</v>
      </c>
      <c r="L1801" s="7" t="str">
        <f>VLOOKUP(A1801,'Data Analysis'!A1800:Q4135,13,FALSE)</f>
        <v>27-Sep-1987</v>
      </c>
      <c r="M1801" s="7">
        <f>VLOOKUP(A1801,'Data Analysis'!A1800:Q4135,14,FALSE)</f>
        <v>4762.33</v>
      </c>
      <c r="N1801" s="7" t="str">
        <f>VLOOKUP(A1801,'Data Analysis'!A1800:Q4135,16,FALSE)</f>
        <v>tier - 3</v>
      </c>
      <c r="O1801" s="7" t="str">
        <f>VLOOKUP(A1801,'Data Analysis'!A1800:Q4135,15,FALSE)</f>
        <v>tier - 3</v>
      </c>
      <c r="P1801" s="7">
        <f>VLOOKUP(A1801,'Data Analysis'!A1800:Q4135,2,FALSE)</f>
        <v>35</v>
      </c>
      <c r="Q1801" s="7">
        <f>VLOOKUP(A1802,'Data Analysis'!A1801:Q4136,2,FALSE)</f>
        <v>30</v>
      </c>
    </row>
    <row r="1802" ht="15.6" spans="1:17">
      <c r="A1802" s="9" t="s">
        <v>3602</v>
      </c>
      <c r="B1802" s="7" t="str">
        <f>VLOOKUP(A1802,'Data Analysis'!A1801:Q4136,4,FALSE)</f>
        <v>  Kristen</v>
      </c>
      <c r="C1802" s="7">
        <f>VLOOKUP(A1802,'Data Analysis'!A1801:Q4136,5,FALSE)</f>
        <v>43.12</v>
      </c>
      <c r="D1802" s="7">
        <f>VLOOKUP(A1802,'Data Analysis'!A1801:Q4136,6,FALSE)</f>
        <v>6.25</v>
      </c>
      <c r="E1802" s="7" t="str">
        <f>VLOOKUP(A1802,'Data Analysis'!A1801:Q4136,7,FALSE)</f>
        <v>No</v>
      </c>
      <c r="F1802" s="7" t="str">
        <f>VLOOKUP(A1802,'Data Analysis'!A1801:Q4136,9,FALSE)</f>
        <v>No</v>
      </c>
      <c r="G1802" s="7" t="str">
        <f>VLOOKUP(A1802,'Data Analysis'!A1801:Q4136,8,FALSE)</f>
        <v>No</v>
      </c>
      <c r="H1802" s="7">
        <f>VLOOKUP(A1802,'Data Analysis'!A1801:Q4136,10,FALSE)</f>
        <v>1</v>
      </c>
      <c r="I1802" s="7" t="str">
        <f>VLOOKUP(A1802,'Data Analysis'!A1801:Q4136,17,FALSE)</f>
        <v>No</v>
      </c>
      <c r="J1802" s="7" t="str">
        <f>VLOOKUP(A1802,'Data Analysis'!A1801:Q4136,11,FALSE)</f>
        <v>Obesity</v>
      </c>
      <c r="K1802" s="7" t="str">
        <f>VLOOKUP(A1802,'Data Analysis'!A1801:Q4136,12,FALSE)</f>
        <v>Prediabetes</v>
      </c>
      <c r="L1802" s="7" t="str">
        <f>VLOOKUP(A1802,'Data Analysis'!A1801:Q4136,13,FALSE)</f>
        <v>16-Aug-1992</v>
      </c>
      <c r="M1802" s="7">
        <f>VLOOKUP(A1802,'Data Analysis'!A1801:Q4136,14,FALSE)</f>
        <v>4753.64</v>
      </c>
      <c r="N1802" s="7" t="str">
        <f>VLOOKUP(A1802,'Data Analysis'!A1801:Q4136,16,FALSE)</f>
        <v>tier - 2</v>
      </c>
      <c r="O1802" s="7" t="str">
        <f>VLOOKUP(A1802,'Data Analysis'!A1801:Q4136,15,FALSE)</f>
        <v>tier - 3</v>
      </c>
      <c r="P1802" s="7">
        <f>VLOOKUP(A1802,'Data Analysis'!A1801:Q4136,2,FALSE)</f>
        <v>30</v>
      </c>
      <c r="Q1802" s="7">
        <f>VLOOKUP(A1803,'Data Analysis'!A1802:Q4137,2,FALSE)</f>
        <v>35</v>
      </c>
    </row>
    <row r="1803" ht="15.6" spans="1:17">
      <c r="A1803" s="9" t="s">
        <v>3604</v>
      </c>
      <c r="B1803" s="7" t="str">
        <f>VLOOKUP(A1803,'Data Analysis'!A1802:Q4137,4,FALSE)</f>
        <v>  Daniel</v>
      </c>
      <c r="C1803" s="7">
        <f>VLOOKUP(A1803,'Data Analysis'!A1802:Q4137,5,FALSE)</f>
        <v>30.5</v>
      </c>
      <c r="D1803" s="7">
        <f>VLOOKUP(A1803,'Data Analysis'!A1802:Q4137,6,FALSE)</f>
        <v>4.81</v>
      </c>
      <c r="E1803" s="7" t="str">
        <f>VLOOKUP(A1803,'Data Analysis'!A1802:Q4137,7,FALSE)</f>
        <v>No</v>
      </c>
      <c r="F1803" s="7" t="str">
        <f>VLOOKUP(A1803,'Data Analysis'!A1802:Q4137,9,FALSE)</f>
        <v>No</v>
      </c>
      <c r="G1803" s="7" t="str">
        <f>VLOOKUP(A1803,'Data Analysis'!A1802:Q4137,8,FALSE)</f>
        <v>No</v>
      </c>
      <c r="H1803" s="7">
        <f>VLOOKUP(A1803,'Data Analysis'!A1802:Q4137,10,FALSE)</f>
        <v>1</v>
      </c>
      <c r="I1803" s="7" t="str">
        <f>VLOOKUP(A1803,'Data Analysis'!A1802:Q4137,17,FALSE)</f>
        <v>No</v>
      </c>
      <c r="J1803" s="7" t="str">
        <f>VLOOKUP(A1803,'Data Analysis'!A1802:Q4137,11,FALSE)</f>
        <v>Obesity</v>
      </c>
      <c r="K1803" s="7" t="str">
        <f>VLOOKUP(A1803,'Data Analysis'!A1802:Q4137,12,FALSE)</f>
        <v>Normal</v>
      </c>
      <c r="L1803" s="7" t="str">
        <f>VLOOKUP(A1803,'Data Analysis'!A1802:Q4137,13,FALSE)</f>
        <v>22-Nov-1987</v>
      </c>
      <c r="M1803" s="7">
        <f>VLOOKUP(A1803,'Data Analysis'!A1802:Q4137,14,FALSE)</f>
        <v>4751.07</v>
      </c>
      <c r="N1803" s="7" t="str">
        <f>VLOOKUP(A1803,'Data Analysis'!A1802:Q4137,16,FALSE)</f>
        <v>tier - 3</v>
      </c>
      <c r="O1803" s="7" t="str">
        <f>VLOOKUP(A1803,'Data Analysis'!A1802:Q4137,15,FALSE)</f>
        <v>tier - 1</v>
      </c>
      <c r="P1803" s="7">
        <f>VLOOKUP(A1803,'Data Analysis'!A1802:Q4137,2,FALSE)</f>
        <v>35</v>
      </c>
      <c r="Q1803" s="7">
        <f>VLOOKUP(A1804,'Data Analysis'!A1803:Q4138,2,FALSE)</f>
        <v>35</v>
      </c>
    </row>
    <row r="1804" ht="15.6" spans="1:17">
      <c r="A1804" s="9" t="s">
        <v>3606</v>
      </c>
      <c r="B1804" s="7" t="str">
        <f>VLOOKUP(A1804,'Data Analysis'!A1803:Q4138,4,FALSE)</f>
        <v>  Jonathan</v>
      </c>
      <c r="C1804" s="7">
        <f>VLOOKUP(A1804,'Data Analysis'!A1803:Q4138,5,FALSE)</f>
        <v>27.61</v>
      </c>
      <c r="D1804" s="7">
        <f>VLOOKUP(A1804,'Data Analysis'!A1803:Q4138,6,FALSE)</f>
        <v>4.6</v>
      </c>
      <c r="E1804" s="7" t="str">
        <f>VLOOKUP(A1804,'Data Analysis'!A1803:Q4138,7,FALSE)</f>
        <v>No</v>
      </c>
      <c r="F1804" s="7" t="str">
        <f>VLOOKUP(A1804,'Data Analysis'!A1803:Q4138,9,FALSE)</f>
        <v>No</v>
      </c>
      <c r="G1804" s="7" t="str">
        <f>VLOOKUP(A1804,'Data Analysis'!A1803:Q4138,8,FALSE)</f>
        <v>No</v>
      </c>
      <c r="H1804" s="7">
        <f>VLOOKUP(A1804,'Data Analysis'!A1803:Q4138,10,FALSE)</f>
        <v>1</v>
      </c>
      <c r="I1804" s="7" t="str">
        <f>VLOOKUP(A1804,'Data Analysis'!A1803:Q4138,17,FALSE)</f>
        <v>No</v>
      </c>
      <c r="J1804" s="7" t="str">
        <f>VLOOKUP(A1804,'Data Analysis'!A1803:Q4138,11,FALSE)</f>
        <v>Obesity</v>
      </c>
      <c r="K1804" s="7" t="str">
        <f>VLOOKUP(A1804,'Data Analysis'!A1803:Q4138,12,FALSE)</f>
        <v>Normal</v>
      </c>
      <c r="L1804" s="7" t="str">
        <f>VLOOKUP(A1804,'Data Analysis'!A1803:Q4138,13,FALSE)</f>
        <v>2-Sep-1987</v>
      </c>
      <c r="M1804" s="7">
        <f>VLOOKUP(A1804,'Data Analysis'!A1803:Q4138,14,FALSE)</f>
        <v>4747.05</v>
      </c>
      <c r="N1804" s="7" t="str">
        <f>VLOOKUP(A1804,'Data Analysis'!A1803:Q4138,16,FALSE)</f>
        <v>tier - 2</v>
      </c>
      <c r="O1804" s="7" t="str">
        <f>VLOOKUP(A1804,'Data Analysis'!A1803:Q4138,15,FALSE)</f>
        <v>tier - 2</v>
      </c>
      <c r="P1804" s="7">
        <f>VLOOKUP(A1804,'Data Analysis'!A1803:Q4138,2,FALSE)</f>
        <v>35</v>
      </c>
      <c r="Q1804" s="7">
        <f>VLOOKUP(A1805,'Data Analysis'!A1804:Q4139,2,FALSE)</f>
        <v>36</v>
      </c>
    </row>
    <row r="1805" ht="15.6" spans="1:17">
      <c r="A1805" s="9" t="s">
        <v>3608</v>
      </c>
      <c r="B1805" s="7" t="str">
        <f>VLOOKUP(A1805,'Data Analysis'!A1804:Q4139,4,FALSE)</f>
        <v>  Troy</v>
      </c>
      <c r="C1805" s="7">
        <f>VLOOKUP(A1805,'Data Analysis'!A1804:Q4139,5,FALSE)</f>
        <v>27.1</v>
      </c>
      <c r="D1805" s="7">
        <f>VLOOKUP(A1805,'Data Analysis'!A1804:Q4139,6,FALSE)</f>
        <v>5.08</v>
      </c>
      <c r="E1805" s="7" t="str">
        <f>VLOOKUP(A1805,'Data Analysis'!A1804:Q4139,7,FALSE)</f>
        <v>No</v>
      </c>
      <c r="F1805" s="7" t="str">
        <f>VLOOKUP(A1805,'Data Analysis'!A1804:Q4139,9,FALSE)</f>
        <v>No</v>
      </c>
      <c r="G1805" s="7" t="str">
        <f>VLOOKUP(A1805,'Data Analysis'!A1804:Q4139,8,FALSE)</f>
        <v>No</v>
      </c>
      <c r="H1805" s="7">
        <f>VLOOKUP(A1805,'Data Analysis'!A1804:Q4139,10,FALSE)</f>
        <v>1</v>
      </c>
      <c r="I1805" s="7" t="str">
        <f>VLOOKUP(A1805,'Data Analysis'!A1804:Q4139,17,FALSE)</f>
        <v>No</v>
      </c>
      <c r="J1805" s="7" t="str">
        <f>VLOOKUP(A1805,'Data Analysis'!A1804:Q4139,11,FALSE)</f>
        <v>Overweight</v>
      </c>
      <c r="K1805" s="7" t="str">
        <f>VLOOKUP(A1805,'Data Analysis'!A1804:Q4139,12,FALSE)</f>
        <v>Normal</v>
      </c>
      <c r="L1805" s="7" t="str">
        <f>VLOOKUP(A1805,'Data Analysis'!A1804:Q4139,13,FALSE)</f>
        <v>5-Jun-1987</v>
      </c>
      <c r="M1805" s="7">
        <f>VLOOKUP(A1805,'Data Analysis'!A1804:Q4139,14,FALSE)</f>
        <v>4746.34</v>
      </c>
      <c r="N1805" s="7" t="str">
        <f>VLOOKUP(A1805,'Data Analysis'!A1804:Q4139,16,FALSE)</f>
        <v>tier - 2</v>
      </c>
      <c r="O1805" s="7" t="str">
        <f>VLOOKUP(A1805,'Data Analysis'!A1804:Q4139,15,FALSE)</f>
        <v>tier - 2</v>
      </c>
      <c r="P1805" s="7">
        <f>VLOOKUP(A1805,'Data Analysis'!A1804:Q4139,2,FALSE)</f>
        <v>36</v>
      </c>
      <c r="Q1805" s="7">
        <f>VLOOKUP(A1806,'Data Analysis'!A1805:Q4140,2,FALSE)</f>
        <v>18</v>
      </c>
    </row>
    <row r="1806" ht="15.6" spans="1:17">
      <c r="A1806" s="9" t="s">
        <v>3610</v>
      </c>
      <c r="B1806" s="7" t="str">
        <f>VLOOKUP(A1806,'Data Analysis'!A1805:Q4140,4,FALSE)</f>
        <v>  Daniel C</v>
      </c>
      <c r="C1806" s="7">
        <f>VLOOKUP(A1806,'Data Analysis'!A1805:Q4140,5,FALSE)</f>
        <v>35.93</v>
      </c>
      <c r="D1806" s="7">
        <f>VLOOKUP(A1806,'Data Analysis'!A1805:Q4140,6,FALSE)</f>
        <v>5.43</v>
      </c>
      <c r="E1806" s="7" t="str">
        <f>VLOOKUP(A1806,'Data Analysis'!A1805:Q4140,7,FALSE)</f>
        <v>No</v>
      </c>
      <c r="F1806" s="7" t="str">
        <f>VLOOKUP(A1806,'Data Analysis'!A1805:Q4140,9,FALSE)</f>
        <v>yes</v>
      </c>
      <c r="G1806" s="7" t="str">
        <f>VLOOKUP(A1806,'Data Analysis'!A1805:Q4140,8,FALSE)</f>
        <v>No</v>
      </c>
      <c r="H1806" s="7">
        <f>VLOOKUP(A1806,'Data Analysis'!A1805:Q4140,10,FALSE)</f>
        <v>1</v>
      </c>
      <c r="I1806" s="7" t="str">
        <f>VLOOKUP(A1806,'Data Analysis'!A1805:Q4140,17,FALSE)</f>
        <v>No</v>
      </c>
      <c r="J1806" s="7" t="str">
        <f>VLOOKUP(A1806,'Data Analysis'!A1805:Q4140,11,FALSE)</f>
        <v>Obesity</v>
      </c>
      <c r="K1806" s="7" t="str">
        <f>VLOOKUP(A1806,'Data Analysis'!A1805:Q4140,12,FALSE)</f>
        <v>Normal</v>
      </c>
      <c r="L1806" s="7" t="str">
        <f>VLOOKUP(A1806,'Data Analysis'!A1805:Q4140,13,FALSE)</f>
        <v>24-Nov-2004</v>
      </c>
      <c r="M1806" s="7">
        <f>VLOOKUP(A1806,'Data Analysis'!A1805:Q4140,14,FALSE)</f>
        <v>4740.78</v>
      </c>
      <c r="N1806" s="7" t="str">
        <f>VLOOKUP(A1806,'Data Analysis'!A1805:Q4140,16,FALSE)</f>
        <v>tier - 2</v>
      </c>
      <c r="O1806" s="7" t="str">
        <f>VLOOKUP(A1806,'Data Analysis'!A1805:Q4140,15,FALSE)</f>
        <v>tier - 3</v>
      </c>
      <c r="P1806" s="7">
        <f>VLOOKUP(A1806,'Data Analysis'!A1805:Q4140,2,FALSE)</f>
        <v>18</v>
      </c>
      <c r="Q1806" s="7">
        <f>VLOOKUP(A1807,'Data Analysis'!A1806:Q4141,2,FALSE)</f>
        <v>31</v>
      </c>
    </row>
    <row r="1807" ht="15.6" spans="1:17">
      <c r="A1807" s="9" t="s">
        <v>3612</v>
      </c>
      <c r="B1807" s="7" t="str">
        <f>VLOOKUP(A1807,'Data Analysis'!A1806:Q4141,4,FALSE)</f>
        <v>  Lauren</v>
      </c>
      <c r="C1807" s="7">
        <f>VLOOKUP(A1807,'Data Analysis'!A1806:Q4141,5,FALSE)</f>
        <v>32.68</v>
      </c>
      <c r="D1807" s="7">
        <f>VLOOKUP(A1807,'Data Analysis'!A1806:Q4141,6,FALSE)</f>
        <v>5.44</v>
      </c>
      <c r="E1807" s="7" t="str">
        <f>VLOOKUP(A1807,'Data Analysis'!A1806:Q4141,7,FALSE)</f>
        <v>No</v>
      </c>
      <c r="F1807" s="7" t="str">
        <f>VLOOKUP(A1807,'Data Analysis'!A1806:Q4141,9,FALSE)</f>
        <v>No</v>
      </c>
      <c r="G1807" s="7" t="str">
        <f>VLOOKUP(A1807,'Data Analysis'!A1806:Q4141,8,FALSE)</f>
        <v>No</v>
      </c>
      <c r="H1807" s="7">
        <f>VLOOKUP(A1807,'Data Analysis'!A1806:Q4141,10,FALSE)</f>
        <v>0</v>
      </c>
      <c r="I1807" s="7" t="str">
        <f>VLOOKUP(A1807,'Data Analysis'!A1806:Q4141,17,FALSE)</f>
        <v>No</v>
      </c>
      <c r="J1807" s="7" t="str">
        <f>VLOOKUP(A1807,'Data Analysis'!A1806:Q4141,11,FALSE)</f>
        <v>Obesity</v>
      </c>
      <c r="K1807" s="7" t="str">
        <f>VLOOKUP(A1807,'Data Analysis'!A1806:Q4141,12,FALSE)</f>
        <v>Normal</v>
      </c>
      <c r="L1807" s="7" t="str">
        <f>VLOOKUP(A1807,'Data Analysis'!A1806:Q4141,13,FALSE)</f>
        <v>12-Oct-1991</v>
      </c>
      <c r="M1807" s="7">
        <f>VLOOKUP(A1807,'Data Analysis'!A1806:Q4141,14,FALSE)</f>
        <v>4738.27</v>
      </c>
      <c r="N1807" s="7" t="str">
        <f>VLOOKUP(A1807,'Data Analysis'!A1806:Q4141,16,FALSE)</f>
        <v>tier - 2</v>
      </c>
      <c r="O1807" s="7" t="str">
        <f>VLOOKUP(A1807,'Data Analysis'!A1806:Q4141,15,FALSE)</f>
        <v>tier - 3</v>
      </c>
      <c r="P1807" s="7">
        <f>VLOOKUP(A1807,'Data Analysis'!A1806:Q4141,2,FALSE)</f>
        <v>31</v>
      </c>
      <c r="Q1807" s="7">
        <f>VLOOKUP(A1808,'Data Analysis'!A1807:Q4142,2,FALSE)</f>
        <v>36</v>
      </c>
    </row>
    <row r="1808" ht="15.6" spans="1:17">
      <c r="A1808" s="9" t="s">
        <v>3614</v>
      </c>
      <c r="B1808" s="7" t="str">
        <f>VLOOKUP(A1808,'Data Analysis'!A1807:Q4142,4,FALSE)</f>
        <v>  Jennefer</v>
      </c>
      <c r="C1808" s="7">
        <f>VLOOKUP(A1808,'Data Analysis'!A1807:Q4142,5,FALSE)</f>
        <v>20.74</v>
      </c>
      <c r="D1808" s="7">
        <f>VLOOKUP(A1808,'Data Analysis'!A1807:Q4142,6,FALSE)</f>
        <v>11.69</v>
      </c>
      <c r="E1808" s="7" t="str">
        <f>VLOOKUP(A1808,'Data Analysis'!A1807:Q4142,7,FALSE)</f>
        <v>yes</v>
      </c>
      <c r="F1808" s="7" t="str">
        <f>VLOOKUP(A1808,'Data Analysis'!A1807:Q4142,9,FALSE)</f>
        <v>No</v>
      </c>
      <c r="G1808" s="7" t="str">
        <f>VLOOKUP(A1808,'Data Analysis'!A1807:Q4142,8,FALSE)</f>
        <v>No</v>
      </c>
      <c r="H1808" s="7">
        <f>VLOOKUP(A1808,'Data Analysis'!A1807:Q4142,10,FALSE)</f>
        <v>1</v>
      </c>
      <c r="I1808" s="7" t="str">
        <f>VLOOKUP(A1808,'Data Analysis'!A1807:Q4142,17,FALSE)</f>
        <v>No</v>
      </c>
      <c r="J1808" s="7" t="str">
        <f>VLOOKUP(A1808,'Data Analysis'!A1807:Q4142,11,FALSE)</f>
        <v>Obesity</v>
      </c>
      <c r="K1808" s="7" t="str">
        <f>VLOOKUP(A1808,'Data Analysis'!A1807:Q4142,12,FALSE)</f>
        <v>Diabetes</v>
      </c>
      <c r="L1808" s="7" t="str">
        <f>VLOOKUP(A1808,'Data Analysis'!A1807:Q4142,13,FALSE)</f>
        <v>5-Sep-1986</v>
      </c>
      <c r="M1808" s="7">
        <f>VLOOKUP(A1808,'Data Analysis'!A1807:Q4142,14,FALSE)</f>
        <v>4734.64</v>
      </c>
      <c r="N1808" s="7" t="str">
        <f>VLOOKUP(A1808,'Data Analysis'!A1807:Q4142,16,FALSE)</f>
        <v>tier - 2</v>
      </c>
      <c r="O1808" s="7" t="str">
        <f>VLOOKUP(A1808,'Data Analysis'!A1807:Q4142,15,FALSE)</f>
        <v>tier - 1</v>
      </c>
      <c r="P1808" s="7">
        <f>VLOOKUP(A1808,'Data Analysis'!A1807:Q4142,2,FALSE)</f>
        <v>36</v>
      </c>
      <c r="Q1808" s="7">
        <f>VLOOKUP(A1809,'Data Analysis'!A1808:Q4143,2,FALSE)</f>
        <v>42</v>
      </c>
    </row>
    <row r="1809" ht="15.6" spans="1:17">
      <c r="A1809" s="9" t="s">
        <v>3616</v>
      </c>
      <c r="B1809" s="7" t="str">
        <f>VLOOKUP(A1809,'Data Analysis'!A1808:Q4143,4,FALSE)</f>
        <v>  Tracey L</v>
      </c>
      <c r="C1809" s="7">
        <f>VLOOKUP(A1809,'Data Analysis'!A1808:Q4143,5,FALSE)</f>
        <v>15.57</v>
      </c>
      <c r="D1809" s="7">
        <f>VLOOKUP(A1809,'Data Analysis'!A1808:Q4143,6,FALSE)</f>
        <v>6.07</v>
      </c>
      <c r="E1809" s="7" t="str">
        <f>VLOOKUP(A1809,'Data Analysis'!A1808:Q4143,7,FALSE)</f>
        <v>No</v>
      </c>
      <c r="F1809" s="7" t="str">
        <f>VLOOKUP(A1809,'Data Analysis'!A1808:Q4143,9,FALSE)</f>
        <v>No</v>
      </c>
      <c r="G1809" s="7" t="str">
        <f>VLOOKUP(A1809,'Data Analysis'!A1808:Q4143,8,FALSE)</f>
        <v>No</v>
      </c>
      <c r="H1809" s="7">
        <f>VLOOKUP(A1809,'Data Analysis'!A1808:Q4143,10,FALSE)</f>
        <v>0</v>
      </c>
      <c r="I1809" s="7" t="str">
        <f>VLOOKUP(A1809,'Data Analysis'!A1808:Q4143,17,FALSE)</f>
        <v>No</v>
      </c>
      <c r="J1809" s="7" t="str">
        <f>VLOOKUP(A1809,'Data Analysis'!A1808:Q4143,11,FALSE)</f>
        <v>Obesity</v>
      </c>
      <c r="K1809" s="7" t="str">
        <f>VLOOKUP(A1809,'Data Analysis'!A1808:Q4143,12,FALSE)</f>
        <v>Prediabetes</v>
      </c>
      <c r="L1809" s="7" t="str">
        <f>VLOOKUP(A1809,'Data Analysis'!A1808:Q4143,13,FALSE)</f>
        <v>2-Jul-1980</v>
      </c>
      <c r="M1809" s="7">
        <f>VLOOKUP(A1809,'Data Analysis'!A1808:Q4143,14,FALSE)</f>
        <v>4728.71</v>
      </c>
      <c r="N1809" s="7" t="str">
        <f>VLOOKUP(A1809,'Data Analysis'!A1808:Q4143,16,FALSE)</f>
        <v>tier - 2</v>
      </c>
      <c r="O1809" s="7" t="str">
        <f>VLOOKUP(A1809,'Data Analysis'!A1808:Q4143,15,FALSE)</f>
        <v>tier - 3</v>
      </c>
      <c r="P1809" s="7">
        <f>VLOOKUP(A1809,'Data Analysis'!A1808:Q4143,2,FALSE)</f>
        <v>42</v>
      </c>
      <c r="Q1809" s="7">
        <f>VLOOKUP(A1810,'Data Analysis'!A1809:Q4144,2,FALSE)</f>
        <v>28</v>
      </c>
    </row>
    <row r="1810" ht="15.6" spans="1:17">
      <c r="A1810" s="9" t="s">
        <v>3618</v>
      </c>
      <c r="B1810" s="7" t="str">
        <f>VLOOKUP(A1810,'Data Analysis'!A1809:Q4144,4,FALSE)</f>
        <v>  Ashley</v>
      </c>
      <c r="C1810" s="7">
        <f>VLOOKUP(A1810,'Data Analysis'!A1809:Q4144,5,FALSE)</f>
        <v>23.845</v>
      </c>
      <c r="D1810" s="7">
        <f>VLOOKUP(A1810,'Data Analysis'!A1809:Q4144,6,FALSE)</f>
        <v>4.36</v>
      </c>
      <c r="E1810" s="7" t="str">
        <f>VLOOKUP(A1810,'Data Analysis'!A1809:Q4144,7,FALSE)</f>
        <v>No</v>
      </c>
      <c r="F1810" s="7" t="str">
        <f>VLOOKUP(A1810,'Data Analysis'!A1809:Q4144,9,FALSE)</f>
        <v>No</v>
      </c>
      <c r="G1810" s="7" t="str">
        <f>VLOOKUP(A1810,'Data Analysis'!A1809:Q4144,8,FALSE)</f>
        <v>No</v>
      </c>
      <c r="H1810" s="7">
        <f>VLOOKUP(A1810,'Data Analysis'!A1809:Q4144,10,FALSE)</f>
        <v>0</v>
      </c>
      <c r="I1810" s="7" t="str">
        <f>VLOOKUP(A1810,'Data Analysis'!A1809:Q4144,17,FALSE)</f>
        <v>No</v>
      </c>
      <c r="J1810" s="7" t="str">
        <f>VLOOKUP(A1810,'Data Analysis'!A1809:Q4144,11,FALSE)</f>
        <v>Overweight</v>
      </c>
      <c r="K1810" s="7" t="str">
        <f>VLOOKUP(A1810,'Data Analysis'!A1809:Q4144,12,FALSE)</f>
        <v>Normal</v>
      </c>
      <c r="L1810" s="7" t="str">
        <f>VLOOKUP(A1810,'Data Analysis'!A1809:Q4144,13,FALSE)</f>
        <v>12-Aug-1994</v>
      </c>
      <c r="M1810" s="7">
        <f>VLOOKUP(A1810,'Data Analysis'!A1809:Q4144,14,FALSE)</f>
        <v>4719.74</v>
      </c>
      <c r="N1810" s="7" t="str">
        <f>VLOOKUP(A1810,'Data Analysis'!A1809:Q4144,16,FALSE)</f>
        <v>tier - 2</v>
      </c>
      <c r="O1810" s="7" t="str">
        <f>VLOOKUP(A1810,'Data Analysis'!A1809:Q4144,15,FALSE)</f>
        <v>tier - 1</v>
      </c>
      <c r="P1810" s="7">
        <f>VLOOKUP(A1810,'Data Analysis'!A1809:Q4144,2,FALSE)</f>
        <v>28</v>
      </c>
      <c r="Q1810" s="7">
        <f>VLOOKUP(A1811,'Data Analysis'!A1810:Q4145,2,FALSE)</f>
        <v>30</v>
      </c>
    </row>
    <row r="1811" ht="15.6" spans="1:17">
      <c r="A1811" s="9" t="s">
        <v>3620</v>
      </c>
      <c r="B1811" s="7" t="str">
        <f>VLOOKUP(A1811,'Data Analysis'!A1810:Q4145,4,FALSE)</f>
        <v>  Cindy</v>
      </c>
      <c r="C1811" s="7">
        <f>VLOOKUP(A1811,'Data Analysis'!A1810:Q4145,5,FALSE)</f>
        <v>22.895</v>
      </c>
      <c r="D1811" s="7">
        <f>VLOOKUP(A1811,'Data Analysis'!A1810:Q4145,6,FALSE)</f>
        <v>5.24</v>
      </c>
      <c r="E1811" s="7" t="str">
        <f>VLOOKUP(A1811,'Data Analysis'!A1810:Q4145,7,FALSE)</f>
        <v>No</v>
      </c>
      <c r="F1811" s="7" t="str">
        <f>VLOOKUP(A1811,'Data Analysis'!A1810:Q4145,9,FALSE)</f>
        <v>No</v>
      </c>
      <c r="G1811" s="7" t="str">
        <f>VLOOKUP(A1811,'Data Analysis'!A1810:Q4145,8,FALSE)</f>
        <v>No</v>
      </c>
      <c r="H1811" s="7">
        <f>VLOOKUP(A1811,'Data Analysis'!A1810:Q4145,10,FALSE)</f>
        <v>1</v>
      </c>
      <c r="I1811" s="7" t="str">
        <f>VLOOKUP(A1811,'Data Analysis'!A1810:Q4145,17,FALSE)</f>
        <v>No</v>
      </c>
      <c r="J1811" s="7" t="str">
        <f>VLOOKUP(A1811,'Data Analysis'!A1810:Q4145,11,FALSE)</f>
        <v>Overweight</v>
      </c>
      <c r="K1811" s="7" t="str">
        <f>VLOOKUP(A1811,'Data Analysis'!A1810:Q4145,12,FALSE)</f>
        <v>Normal</v>
      </c>
      <c r="L1811" s="7" t="str">
        <f>VLOOKUP(A1811,'Data Analysis'!A1810:Q4145,13,FALSE)</f>
        <v>28-Sep-1992</v>
      </c>
      <c r="M1811" s="7">
        <f>VLOOKUP(A1811,'Data Analysis'!A1810:Q4145,14,FALSE)</f>
        <v>4719.52</v>
      </c>
      <c r="N1811" s="7" t="str">
        <f>VLOOKUP(A1811,'Data Analysis'!A1810:Q4145,16,FALSE)</f>
        <v>tier - 2</v>
      </c>
      <c r="O1811" s="7" t="str">
        <f>VLOOKUP(A1811,'Data Analysis'!A1810:Q4145,15,FALSE)</f>
        <v>tier - 2</v>
      </c>
      <c r="P1811" s="7">
        <f>VLOOKUP(A1811,'Data Analysis'!A1810:Q4145,2,FALSE)</f>
        <v>30</v>
      </c>
      <c r="Q1811" s="7">
        <f>VLOOKUP(A1812,'Data Analysis'!A1811:Q4146,2,FALSE)</f>
        <v>30</v>
      </c>
    </row>
    <row r="1812" ht="15.6" spans="1:17">
      <c r="A1812" s="9" t="s">
        <v>3622</v>
      </c>
      <c r="B1812" s="7" t="str">
        <f>VLOOKUP(A1812,'Data Analysis'!A1811:Q4146,4,FALSE)</f>
        <v>  Esther</v>
      </c>
      <c r="C1812" s="7">
        <f>VLOOKUP(A1812,'Data Analysis'!A1811:Q4146,5,FALSE)</f>
        <v>21.945</v>
      </c>
      <c r="D1812" s="7">
        <f>VLOOKUP(A1812,'Data Analysis'!A1811:Q4146,6,FALSE)</f>
        <v>5.37</v>
      </c>
      <c r="E1812" s="7" t="str">
        <f>VLOOKUP(A1812,'Data Analysis'!A1811:Q4146,7,FALSE)</f>
        <v>No</v>
      </c>
      <c r="F1812" s="7" t="str">
        <f>VLOOKUP(A1812,'Data Analysis'!A1811:Q4146,9,FALSE)</f>
        <v>No</v>
      </c>
      <c r="G1812" s="7" t="str">
        <f>VLOOKUP(A1812,'Data Analysis'!A1811:Q4146,8,FALSE)</f>
        <v>No</v>
      </c>
      <c r="H1812" s="7">
        <f>VLOOKUP(A1812,'Data Analysis'!A1811:Q4146,10,FALSE)</f>
        <v>1</v>
      </c>
      <c r="I1812" s="7" t="str">
        <f>VLOOKUP(A1812,'Data Analysis'!A1811:Q4146,17,FALSE)</f>
        <v>No</v>
      </c>
      <c r="J1812" s="7" t="str">
        <f>VLOOKUP(A1812,'Data Analysis'!A1811:Q4146,11,FALSE)</f>
        <v>Normal Weight</v>
      </c>
      <c r="K1812" s="7" t="str">
        <f>VLOOKUP(A1812,'Data Analysis'!A1811:Q4146,12,FALSE)</f>
        <v>Normal</v>
      </c>
      <c r="L1812" s="7" t="str">
        <f>VLOOKUP(A1812,'Data Analysis'!A1811:Q4146,13,FALSE)</f>
        <v>9-Oct-1992</v>
      </c>
      <c r="M1812" s="7">
        <f>VLOOKUP(A1812,'Data Analysis'!A1811:Q4146,14,FALSE)</f>
        <v>4718.2</v>
      </c>
      <c r="N1812" s="7" t="str">
        <f>VLOOKUP(A1812,'Data Analysis'!A1811:Q4146,16,FALSE)</f>
        <v>tier - 2</v>
      </c>
      <c r="O1812" s="7" t="str">
        <f>VLOOKUP(A1812,'Data Analysis'!A1811:Q4146,15,FALSE)</f>
        <v>tier - 3</v>
      </c>
      <c r="P1812" s="7">
        <f>VLOOKUP(A1812,'Data Analysis'!A1811:Q4146,2,FALSE)</f>
        <v>30</v>
      </c>
      <c r="Q1812" s="7">
        <f>VLOOKUP(A1813,'Data Analysis'!A1812:Q4147,2,FALSE)</f>
        <v>41</v>
      </c>
    </row>
    <row r="1813" ht="15.6" spans="1:17">
      <c r="A1813" s="9" t="s">
        <v>3624</v>
      </c>
      <c r="B1813" s="7" t="str">
        <f>VLOOKUP(A1813,'Data Analysis'!A1812:Q4147,4,FALSE)</f>
        <v>  Jackie</v>
      </c>
      <c r="C1813" s="7">
        <f>VLOOKUP(A1813,'Data Analysis'!A1812:Q4147,5,FALSE)</f>
        <v>19.47</v>
      </c>
      <c r="D1813" s="7">
        <f>VLOOKUP(A1813,'Data Analysis'!A1812:Q4147,6,FALSE)</f>
        <v>6.6</v>
      </c>
      <c r="E1813" s="7" t="str">
        <f>VLOOKUP(A1813,'Data Analysis'!A1812:Q4147,7,FALSE)</f>
        <v>yes</v>
      </c>
      <c r="F1813" s="7" t="str">
        <f>VLOOKUP(A1813,'Data Analysis'!A1812:Q4147,9,FALSE)</f>
        <v>No</v>
      </c>
      <c r="G1813" s="7" t="str">
        <f>VLOOKUP(A1813,'Data Analysis'!A1812:Q4147,8,FALSE)</f>
        <v>No</v>
      </c>
      <c r="H1813" s="7">
        <f>VLOOKUP(A1813,'Data Analysis'!A1812:Q4147,10,FALSE)</f>
        <v>0</v>
      </c>
      <c r="I1813" s="7" t="str">
        <f>VLOOKUP(A1813,'Data Analysis'!A1812:Q4147,17,FALSE)</f>
        <v>No</v>
      </c>
      <c r="J1813" s="7" t="str">
        <f>VLOOKUP(A1813,'Data Analysis'!A1812:Q4147,11,FALSE)</f>
        <v>Overweight</v>
      </c>
      <c r="K1813" s="7" t="str">
        <f>VLOOKUP(A1813,'Data Analysis'!A1812:Q4147,12,FALSE)</f>
        <v>Diabetes</v>
      </c>
      <c r="L1813" s="7" t="str">
        <f>VLOOKUP(A1813,'Data Analysis'!A1812:Q4147,13,FALSE)</f>
        <v>12-Aug-1981</v>
      </c>
      <c r="M1813" s="7">
        <f>VLOOKUP(A1813,'Data Analysis'!A1812:Q4147,14,FALSE)</f>
        <v>4712.12</v>
      </c>
      <c r="N1813" s="7" t="str">
        <f>VLOOKUP(A1813,'Data Analysis'!A1812:Q4147,16,FALSE)</f>
        <v>tier - 2</v>
      </c>
      <c r="O1813" s="7" t="str">
        <f>VLOOKUP(A1813,'Data Analysis'!A1812:Q4147,15,FALSE)</f>
        <v>tier - 3</v>
      </c>
      <c r="P1813" s="7">
        <f>VLOOKUP(A1813,'Data Analysis'!A1812:Q4147,2,FALSE)</f>
        <v>41</v>
      </c>
      <c r="Q1813" s="7">
        <f>VLOOKUP(A1814,'Data Analysis'!A1813:Q4148,2,FALSE)</f>
        <v>45</v>
      </c>
    </row>
    <row r="1814" ht="15.6" spans="1:17">
      <c r="A1814" s="9" t="s">
        <v>3626</v>
      </c>
      <c r="B1814" s="7" t="str">
        <f>VLOOKUP(A1814,'Data Analysis'!A1813:Q4148,4,FALSE)</f>
        <v>  Timothy P</v>
      </c>
      <c r="C1814" s="7">
        <f>VLOOKUP(A1814,'Data Analysis'!A1813:Q4148,5,FALSE)</f>
        <v>15.61</v>
      </c>
      <c r="D1814" s="7">
        <f>VLOOKUP(A1814,'Data Analysis'!A1813:Q4148,6,FALSE)</f>
        <v>5.77</v>
      </c>
      <c r="E1814" s="7" t="str">
        <f>VLOOKUP(A1814,'Data Analysis'!A1813:Q4148,7,FALSE)</f>
        <v>No</v>
      </c>
      <c r="F1814" s="7" t="str">
        <f>VLOOKUP(A1814,'Data Analysis'!A1813:Q4148,9,FALSE)</f>
        <v>No</v>
      </c>
      <c r="G1814" s="7" t="str">
        <f>VLOOKUP(A1814,'Data Analysis'!A1813:Q4148,8,FALSE)</f>
        <v>No</v>
      </c>
      <c r="H1814" s="7">
        <f>VLOOKUP(A1814,'Data Analysis'!A1813:Q4148,10,FALSE)</f>
        <v>0</v>
      </c>
      <c r="I1814" s="7" t="str">
        <f>VLOOKUP(A1814,'Data Analysis'!A1813:Q4148,17,FALSE)</f>
        <v>No</v>
      </c>
      <c r="J1814" s="7" t="str">
        <f>VLOOKUP(A1814,'Data Analysis'!A1813:Q4148,11,FALSE)</f>
        <v>Normal Weight</v>
      </c>
      <c r="K1814" s="7" t="str">
        <f>VLOOKUP(A1814,'Data Analysis'!A1813:Q4148,12,FALSE)</f>
        <v>Prediabetes</v>
      </c>
      <c r="L1814" s="7" t="str">
        <f>VLOOKUP(A1814,'Data Analysis'!A1813:Q4148,13,FALSE)</f>
        <v>4-Dec-1977</v>
      </c>
      <c r="M1814" s="7">
        <f>VLOOKUP(A1814,'Data Analysis'!A1813:Q4148,14,FALSE)</f>
        <v>4699.47</v>
      </c>
      <c r="N1814" s="7" t="str">
        <f>VLOOKUP(A1814,'Data Analysis'!A1813:Q4148,16,FALSE)</f>
        <v>tier - 2</v>
      </c>
      <c r="O1814" s="7" t="str">
        <f>VLOOKUP(A1814,'Data Analysis'!A1813:Q4148,15,FALSE)</f>
        <v>tier - 3</v>
      </c>
      <c r="P1814" s="7">
        <f>VLOOKUP(A1814,'Data Analysis'!A1813:Q4148,2,FALSE)</f>
        <v>45</v>
      </c>
      <c r="Q1814" s="7">
        <f>VLOOKUP(A1815,'Data Analysis'!A1814:Q4149,2,FALSE)</f>
        <v>19</v>
      </c>
    </row>
    <row r="1815" ht="15.6" spans="1:17">
      <c r="A1815" s="9" t="s">
        <v>3628</v>
      </c>
      <c r="B1815" s="7" t="str">
        <f>VLOOKUP(A1815,'Data Analysis'!A1814:Q4149,4,FALSE)</f>
        <v>  Lauren</v>
      </c>
      <c r="C1815" s="7">
        <f>VLOOKUP(A1815,'Data Analysis'!A1814:Q4149,5,FALSE)</f>
        <v>28.6</v>
      </c>
      <c r="D1815" s="7">
        <f>VLOOKUP(A1815,'Data Analysis'!A1814:Q4149,6,FALSE)</f>
        <v>6.08</v>
      </c>
      <c r="E1815" s="7" t="str">
        <f>VLOOKUP(A1815,'Data Analysis'!A1814:Q4149,7,FALSE)</f>
        <v>No</v>
      </c>
      <c r="F1815" s="7" t="str">
        <f>VLOOKUP(A1815,'Data Analysis'!A1814:Q4149,9,FALSE)</f>
        <v>No</v>
      </c>
      <c r="G1815" s="7" t="str">
        <f>VLOOKUP(A1815,'Data Analysis'!A1814:Q4149,8,FALSE)</f>
        <v>Yes</v>
      </c>
      <c r="H1815" s="7">
        <f>VLOOKUP(A1815,'Data Analysis'!A1814:Q4149,10,FALSE)</f>
        <v>1</v>
      </c>
      <c r="I1815" s="7" t="str">
        <f>VLOOKUP(A1815,'Data Analysis'!A1814:Q4149,17,FALSE)</f>
        <v>No</v>
      </c>
      <c r="J1815" s="7" t="str">
        <f>VLOOKUP(A1815,'Data Analysis'!A1814:Q4149,11,FALSE)</f>
        <v>Obesity</v>
      </c>
      <c r="K1815" s="7" t="str">
        <f>VLOOKUP(A1815,'Data Analysis'!A1814:Q4149,12,FALSE)</f>
        <v>Prediabetes</v>
      </c>
      <c r="L1815" s="7" t="str">
        <f>VLOOKUP(A1815,'Data Analysis'!A1814:Q4149,13,FALSE)</f>
        <v>22-Jun-2003</v>
      </c>
      <c r="M1815" s="7">
        <f>VLOOKUP(A1815,'Data Analysis'!A1814:Q4149,14,FALSE)</f>
        <v>4687.8</v>
      </c>
      <c r="N1815" s="7" t="str">
        <f>VLOOKUP(A1815,'Data Analysis'!A1814:Q4149,16,FALSE)</f>
        <v>tier - 2</v>
      </c>
      <c r="O1815" s="7" t="str">
        <f>VLOOKUP(A1815,'Data Analysis'!A1814:Q4149,15,FALSE)</f>
        <v>tier - 3</v>
      </c>
      <c r="P1815" s="7">
        <f>VLOOKUP(A1815,'Data Analysis'!A1814:Q4149,2,FALSE)</f>
        <v>19</v>
      </c>
      <c r="Q1815" s="7">
        <f>VLOOKUP(A1816,'Data Analysis'!A1815:Q4150,2,FALSE)</f>
        <v>32</v>
      </c>
    </row>
    <row r="1816" ht="15.6" spans="1:17">
      <c r="A1816" s="9" t="s">
        <v>3630</v>
      </c>
      <c r="B1816" s="7" t="str">
        <f>VLOOKUP(A1816,'Data Analysis'!A1815:Q4150,4,FALSE)</f>
        <v>  Benjamin</v>
      </c>
      <c r="C1816" s="7">
        <f>VLOOKUP(A1816,'Data Analysis'!A1815:Q4150,5,FALSE)</f>
        <v>46.53</v>
      </c>
      <c r="D1816" s="7">
        <f>VLOOKUP(A1816,'Data Analysis'!A1815:Q4150,6,FALSE)</f>
        <v>4.16</v>
      </c>
      <c r="E1816" s="7" t="str">
        <f>VLOOKUP(A1816,'Data Analysis'!A1815:Q4150,7,FALSE)</f>
        <v>No</v>
      </c>
      <c r="F1816" s="7" t="str">
        <f>VLOOKUP(A1816,'Data Analysis'!A1815:Q4150,9,FALSE)</f>
        <v>No</v>
      </c>
      <c r="G1816" s="7" t="str">
        <f>VLOOKUP(A1816,'Data Analysis'!A1815:Q4150,8,FALSE)</f>
        <v>No</v>
      </c>
      <c r="H1816" s="7">
        <f>VLOOKUP(A1816,'Data Analysis'!A1815:Q4150,10,FALSE)</f>
        <v>0</v>
      </c>
      <c r="I1816" s="7" t="str">
        <f>VLOOKUP(A1816,'Data Analysis'!A1815:Q4150,17,FALSE)</f>
        <v>No</v>
      </c>
      <c r="J1816" s="7" t="str">
        <f>VLOOKUP(A1816,'Data Analysis'!A1815:Q4150,11,FALSE)</f>
        <v>Obesity</v>
      </c>
      <c r="K1816" s="7" t="str">
        <f>VLOOKUP(A1816,'Data Analysis'!A1815:Q4150,12,FALSE)</f>
        <v>Normal</v>
      </c>
      <c r="L1816" s="7" t="str">
        <f>VLOOKUP(A1816,'Data Analysis'!A1815:Q4150,13,FALSE)</f>
        <v>4-Sep-1990</v>
      </c>
      <c r="M1816" s="7">
        <f>VLOOKUP(A1816,'Data Analysis'!A1815:Q4150,14,FALSE)</f>
        <v>4686.39</v>
      </c>
      <c r="N1816" s="7" t="str">
        <f>VLOOKUP(A1816,'Data Analysis'!A1815:Q4150,16,FALSE)</f>
        <v>tier - 3</v>
      </c>
      <c r="O1816" s="7" t="str">
        <f>VLOOKUP(A1816,'Data Analysis'!A1815:Q4150,15,FALSE)</f>
        <v>tier - 3</v>
      </c>
      <c r="P1816" s="7">
        <f>VLOOKUP(A1816,'Data Analysis'!A1815:Q4150,2,FALSE)</f>
        <v>32</v>
      </c>
      <c r="Q1816" s="7">
        <f>VLOOKUP(A1817,'Data Analysis'!A1816:Q4151,2,FALSE)</f>
        <v>19</v>
      </c>
    </row>
    <row r="1817" ht="15.6" spans="1:17">
      <c r="A1817" s="9" t="s">
        <v>3632</v>
      </c>
      <c r="B1817" s="7" t="str">
        <f>VLOOKUP(A1817,'Data Analysis'!A1816:Q4151,4,FALSE)</f>
        <v>  Hugo M</v>
      </c>
      <c r="C1817" s="7">
        <f>VLOOKUP(A1817,'Data Analysis'!A1816:Q4151,5,FALSE)</f>
        <v>34.99</v>
      </c>
      <c r="D1817" s="7">
        <f>VLOOKUP(A1817,'Data Analysis'!A1816:Q4151,6,FALSE)</f>
        <v>5.1</v>
      </c>
      <c r="E1817" s="7" t="str">
        <f>VLOOKUP(A1817,'Data Analysis'!A1816:Q4151,7,FALSE)</f>
        <v>No</v>
      </c>
      <c r="F1817" s="7" t="str">
        <f>VLOOKUP(A1817,'Data Analysis'!A1816:Q4151,9,FALSE)</f>
        <v>No</v>
      </c>
      <c r="G1817" s="7" t="str">
        <f>VLOOKUP(A1817,'Data Analysis'!A1816:Q4151,8,FALSE)</f>
        <v>Yes</v>
      </c>
      <c r="H1817" s="7">
        <f>VLOOKUP(A1817,'Data Analysis'!A1816:Q4151,10,FALSE)</f>
        <v>1</v>
      </c>
      <c r="I1817" s="7" t="str">
        <f>VLOOKUP(A1817,'Data Analysis'!A1816:Q4151,17,FALSE)</f>
        <v>No</v>
      </c>
      <c r="J1817" s="7" t="str">
        <f>VLOOKUP(A1817,'Data Analysis'!A1816:Q4151,11,FALSE)</f>
        <v>Normal Weight</v>
      </c>
      <c r="K1817" s="7" t="str">
        <f>VLOOKUP(A1817,'Data Analysis'!A1816:Q4151,12,FALSE)</f>
        <v>Normal</v>
      </c>
      <c r="L1817" s="7" t="str">
        <f>VLOOKUP(A1817,'Data Analysis'!A1816:Q4151,13,FALSE)</f>
        <v>4-Oct-2003</v>
      </c>
      <c r="M1817" s="7">
        <f>VLOOKUP(A1817,'Data Analysis'!A1816:Q4151,14,FALSE)</f>
        <v>4678.8</v>
      </c>
      <c r="N1817" s="7" t="str">
        <f>VLOOKUP(A1817,'Data Analysis'!A1816:Q4151,16,FALSE)</f>
        <v>tier - 2</v>
      </c>
      <c r="O1817" s="7" t="str">
        <f>VLOOKUP(A1817,'Data Analysis'!A1816:Q4151,15,FALSE)</f>
        <v>tier - 1</v>
      </c>
      <c r="P1817" s="7">
        <f>VLOOKUP(A1817,'Data Analysis'!A1816:Q4151,2,FALSE)</f>
        <v>19</v>
      </c>
      <c r="Q1817" s="7">
        <f>VLOOKUP(A1818,'Data Analysis'!A1817:Q4152,2,FALSE)</f>
        <v>43</v>
      </c>
    </row>
    <row r="1818" ht="15.6" spans="1:17">
      <c r="A1818" s="9" t="s">
        <v>3634</v>
      </c>
      <c r="B1818" s="7" t="str">
        <f>VLOOKUP(A1818,'Data Analysis'!A1817:Q4152,4,FALSE)</f>
        <v>  Daniel J</v>
      </c>
      <c r="C1818" s="7">
        <f>VLOOKUP(A1818,'Data Analysis'!A1817:Q4152,5,FALSE)</f>
        <v>17.05</v>
      </c>
      <c r="D1818" s="7">
        <f>VLOOKUP(A1818,'Data Analysis'!A1817:Q4152,6,FALSE)</f>
        <v>5.3</v>
      </c>
      <c r="E1818" s="7" t="str">
        <f>VLOOKUP(A1818,'Data Analysis'!A1817:Q4152,7,FALSE)</f>
        <v>No</v>
      </c>
      <c r="F1818" s="7" t="str">
        <f>VLOOKUP(A1818,'Data Analysis'!A1817:Q4152,9,FALSE)</f>
        <v>No</v>
      </c>
      <c r="G1818" s="7" t="str">
        <f>VLOOKUP(A1818,'Data Analysis'!A1817:Q4152,8,FALSE)</f>
        <v>Yes</v>
      </c>
      <c r="H1818" s="7">
        <f>VLOOKUP(A1818,'Data Analysis'!A1817:Q4152,10,FALSE)</f>
        <v>1</v>
      </c>
      <c r="I1818" s="7" t="str">
        <f>VLOOKUP(A1818,'Data Analysis'!A1817:Q4152,17,FALSE)</f>
        <v>No</v>
      </c>
      <c r="J1818" s="7" t="str">
        <f>VLOOKUP(A1818,'Data Analysis'!A1817:Q4152,11,FALSE)</f>
        <v>Overweight</v>
      </c>
      <c r="K1818" s="7" t="str">
        <f>VLOOKUP(A1818,'Data Analysis'!A1817:Q4152,12,FALSE)</f>
        <v>Normal</v>
      </c>
      <c r="L1818" s="7" t="str">
        <f>VLOOKUP(A1818,'Data Analysis'!A1817:Q4152,13,FALSE)</f>
        <v>18-Oct-1979</v>
      </c>
      <c r="M1818" s="7">
        <f>VLOOKUP(A1818,'Data Analysis'!A1817:Q4152,14,FALSE)</f>
        <v>4674.2</v>
      </c>
      <c r="N1818" s="7" t="str">
        <f>VLOOKUP(A1818,'Data Analysis'!A1817:Q4152,16,FALSE)</f>
        <v>tier - 2</v>
      </c>
      <c r="O1818" s="7" t="str">
        <f>VLOOKUP(A1818,'Data Analysis'!A1817:Q4152,15,FALSE)</f>
        <v>tier - 1</v>
      </c>
      <c r="P1818" s="7">
        <f>VLOOKUP(A1818,'Data Analysis'!A1817:Q4152,2,FALSE)</f>
        <v>43</v>
      </c>
      <c r="Q1818" s="7">
        <f>VLOOKUP(A1819,'Data Analysis'!A1818:Q4153,2,FALSE)</f>
        <v>32</v>
      </c>
    </row>
    <row r="1819" ht="15.6" spans="1:17">
      <c r="A1819" s="9" t="s">
        <v>3636</v>
      </c>
      <c r="B1819" s="7" t="str">
        <f>VLOOKUP(A1819,'Data Analysis'!A1818:Q4153,4,FALSE)</f>
        <v>  Justin R</v>
      </c>
      <c r="C1819" s="7">
        <f>VLOOKUP(A1819,'Data Analysis'!A1818:Q4153,5,FALSE)</f>
        <v>37.18</v>
      </c>
      <c r="D1819" s="7">
        <f>VLOOKUP(A1819,'Data Analysis'!A1818:Q4153,6,FALSE)</f>
        <v>4.9</v>
      </c>
      <c r="E1819" s="7" t="str">
        <f>VLOOKUP(A1819,'Data Analysis'!A1818:Q4153,7,FALSE)</f>
        <v>No</v>
      </c>
      <c r="F1819" s="7" t="str">
        <f>VLOOKUP(A1819,'Data Analysis'!A1818:Q4153,9,FALSE)</f>
        <v>No</v>
      </c>
      <c r="G1819" s="7" t="str">
        <f>VLOOKUP(A1819,'Data Analysis'!A1818:Q4153,8,FALSE)</f>
        <v>No</v>
      </c>
      <c r="H1819" s="7">
        <f>VLOOKUP(A1819,'Data Analysis'!A1818:Q4153,10,FALSE)</f>
        <v>0</v>
      </c>
      <c r="I1819" s="7" t="str">
        <f>VLOOKUP(A1819,'Data Analysis'!A1818:Q4153,17,FALSE)</f>
        <v>No</v>
      </c>
      <c r="J1819" s="7" t="str">
        <f>VLOOKUP(A1819,'Data Analysis'!A1818:Q4153,11,FALSE)</f>
        <v>Obesity</v>
      </c>
      <c r="K1819" s="7" t="str">
        <f>VLOOKUP(A1819,'Data Analysis'!A1818:Q4153,12,FALSE)</f>
        <v>Normal</v>
      </c>
      <c r="L1819" s="7" t="str">
        <f>VLOOKUP(A1819,'Data Analysis'!A1818:Q4153,13,FALSE)</f>
        <v>13-Jul-1990</v>
      </c>
      <c r="M1819" s="7">
        <f>VLOOKUP(A1819,'Data Analysis'!A1818:Q4153,14,FALSE)</f>
        <v>4673.39</v>
      </c>
      <c r="N1819" s="7" t="str">
        <f>VLOOKUP(A1819,'Data Analysis'!A1818:Q4153,16,FALSE)</f>
        <v>tier - 2</v>
      </c>
      <c r="O1819" s="7" t="str">
        <f>VLOOKUP(A1819,'Data Analysis'!A1818:Q4153,15,FALSE)</f>
        <v>tier - 1</v>
      </c>
      <c r="P1819" s="7">
        <f>VLOOKUP(A1819,'Data Analysis'!A1818:Q4153,2,FALSE)</f>
        <v>32</v>
      </c>
      <c r="Q1819" s="7">
        <f>VLOOKUP(A1820,'Data Analysis'!A1819:Q4154,2,FALSE)</f>
        <v>32</v>
      </c>
    </row>
    <row r="1820" ht="15.6" spans="1:17">
      <c r="A1820" s="9" t="s">
        <v>3638</v>
      </c>
      <c r="B1820" s="7" t="str">
        <f>VLOOKUP(A1820,'Data Analysis'!A1819:Q4154,4,FALSE)</f>
        <v>  Colin</v>
      </c>
      <c r="C1820" s="7">
        <f>VLOOKUP(A1820,'Data Analysis'!A1819:Q4154,5,FALSE)</f>
        <v>35.2</v>
      </c>
      <c r="D1820" s="7">
        <f>VLOOKUP(A1820,'Data Analysis'!A1819:Q4154,6,FALSE)</f>
        <v>5.55</v>
      </c>
      <c r="E1820" s="7" t="str">
        <f>VLOOKUP(A1820,'Data Analysis'!A1819:Q4154,7,FALSE)</f>
        <v>No</v>
      </c>
      <c r="F1820" s="7" t="str">
        <f>VLOOKUP(A1820,'Data Analysis'!A1819:Q4154,9,FALSE)</f>
        <v>No</v>
      </c>
      <c r="G1820" s="7" t="str">
        <f>VLOOKUP(A1820,'Data Analysis'!A1819:Q4154,8,FALSE)</f>
        <v>No</v>
      </c>
      <c r="H1820" s="7">
        <f>VLOOKUP(A1820,'Data Analysis'!A1819:Q4154,10,FALSE)</f>
        <v>0</v>
      </c>
      <c r="I1820" s="7" t="str">
        <f>VLOOKUP(A1820,'Data Analysis'!A1819:Q4154,17,FALSE)</f>
        <v>No</v>
      </c>
      <c r="J1820" s="7" t="str">
        <f>VLOOKUP(A1820,'Data Analysis'!A1819:Q4154,11,FALSE)</f>
        <v>Obesity</v>
      </c>
      <c r="K1820" s="7" t="str">
        <f>VLOOKUP(A1820,'Data Analysis'!A1819:Q4154,12,FALSE)</f>
        <v>Normal</v>
      </c>
      <c r="L1820" s="7" t="str">
        <f>VLOOKUP(A1820,'Data Analysis'!A1819:Q4154,13,FALSE)</f>
        <v>26-Sep-1990</v>
      </c>
      <c r="M1820" s="7">
        <f>VLOOKUP(A1820,'Data Analysis'!A1819:Q4154,14,FALSE)</f>
        <v>4670.64</v>
      </c>
      <c r="N1820" s="7" t="str">
        <f>VLOOKUP(A1820,'Data Analysis'!A1819:Q4154,16,FALSE)</f>
        <v>tier - 2</v>
      </c>
      <c r="O1820" s="7" t="str">
        <f>VLOOKUP(A1820,'Data Analysis'!A1819:Q4154,15,FALSE)</f>
        <v>tier - 2</v>
      </c>
      <c r="P1820" s="7">
        <f>VLOOKUP(A1820,'Data Analysis'!A1819:Q4154,2,FALSE)</f>
        <v>32</v>
      </c>
      <c r="Q1820" s="7">
        <f>VLOOKUP(A1821,'Data Analysis'!A1820:Q4155,2,FALSE)</f>
        <v>32</v>
      </c>
    </row>
    <row r="1821" ht="15.6" spans="1:17">
      <c r="A1821" s="9" t="s">
        <v>3640</v>
      </c>
      <c r="B1821" s="7" t="str">
        <f>VLOOKUP(A1821,'Data Analysis'!A1820:Q4155,4,FALSE)</f>
        <v>  Rob</v>
      </c>
      <c r="C1821" s="7">
        <f>VLOOKUP(A1821,'Data Analysis'!A1820:Q4155,5,FALSE)</f>
        <v>37.335</v>
      </c>
      <c r="D1821" s="7">
        <f>VLOOKUP(A1821,'Data Analysis'!A1820:Q4155,6,FALSE)</f>
        <v>4.95</v>
      </c>
      <c r="E1821" s="7" t="str">
        <f>VLOOKUP(A1821,'Data Analysis'!A1820:Q4155,7,FALSE)</f>
        <v>No</v>
      </c>
      <c r="F1821" s="7" t="str">
        <f>VLOOKUP(A1821,'Data Analysis'!A1820:Q4155,9,FALSE)</f>
        <v>No</v>
      </c>
      <c r="G1821" s="7" t="str">
        <f>VLOOKUP(A1821,'Data Analysis'!A1820:Q4155,8,FALSE)</f>
        <v>No</v>
      </c>
      <c r="H1821" s="7">
        <f>VLOOKUP(A1821,'Data Analysis'!A1820:Q4155,10,FALSE)</f>
        <v>0</v>
      </c>
      <c r="I1821" s="7" t="str">
        <f>VLOOKUP(A1821,'Data Analysis'!A1820:Q4155,17,FALSE)</f>
        <v>No</v>
      </c>
      <c r="J1821" s="7" t="str">
        <f>VLOOKUP(A1821,'Data Analysis'!A1820:Q4155,11,FALSE)</f>
        <v>Obesity</v>
      </c>
      <c r="K1821" s="7" t="str">
        <f>VLOOKUP(A1821,'Data Analysis'!A1820:Q4155,12,FALSE)</f>
        <v>Normal</v>
      </c>
      <c r="L1821" s="7" t="str">
        <f>VLOOKUP(A1821,'Data Analysis'!A1820:Q4155,13,FALSE)</f>
        <v>5-Aug-1990</v>
      </c>
      <c r="M1821" s="7">
        <f>VLOOKUP(A1821,'Data Analysis'!A1820:Q4155,14,FALSE)</f>
        <v>4667.61</v>
      </c>
      <c r="N1821" s="7" t="str">
        <f>VLOOKUP(A1821,'Data Analysis'!A1820:Q4155,16,FALSE)</f>
        <v>tier - 3</v>
      </c>
      <c r="O1821" s="7" t="str">
        <f>VLOOKUP(A1821,'Data Analysis'!A1820:Q4155,15,FALSE)</f>
        <v>tier - 3</v>
      </c>
      <c r="P1821" s="7">
        <f>VLOOKUP(A1821,'Data Analysis'!A1820:Q4155,2,FALSE)</f>
        <v>32</v>
      </c>
      <c r="Q1821" s="7">
        <f>VLOOKUP(A1822,'Data Analysis'!A1821:Q4156,2,FALSE)</f>
        <v>26</v>
      </c>
    </row>
    <row r="1822" ht="15.6" spans="1:17">
      <c r="A1822" s="9" t="s">
        <v>3642</v>
      </c>
      <c r="B1822" s="7" t="str">
        <f>VLOOKUP(A1822,'Data Analysis'!A1821:Q4156,4,FALSE)</f>
        <v>  Patrick</v>
      </c>
      <c r="C1822" s="7">
        <f>VLOOKUP(A1822,'Data Analysis'!A1821:Q4156,5,FALSE)</f>
        <v>27.265</v>
      </c>
      <c r="D1822" s="7">
        <f>VLOOKUP(A1822,'Data Analysis'!A1821:Q4156,6,FALSE)</f>
        <v>6.46</v>
      </c>
      <c r="E1822" s="7" t="str">
        <f>VLOOKUP(A1822,'Data Analysis'!A1821:Q4156,7,FALSE)</f>
        <v>yes</v>
      </c>
      <c r="F1822" s="7" t="str">
        <f>VLOOKUP(A1822,'Data Analysis'!A1821:Q4156,9,FALSE)</f>
        <v>No</v>
      </c>
      <c r="G1822" s="7" t="str">
        <f>VLOOKUP(A1822,'Data Analysis'!A1821:Q4156,8,FALSE)</f>
        <v>No</v>
      </c>
      <c r="H1822" s="7">
        <f>VLOOKUP(A1822,'Data Analysis'!A1821:Q4156,10,FALSE)</f>
        <v>0</v>
      </c>
      <c r="I1822" s="7" t="str">
        <f>VLOOKUP(A1822,'Data Analysis'!A1821:Q4156,17,FALSE)</f>
        <v>No</v>
      </c>
      <c r="J1822" s="7" t="str">
        <f>VLOOKUP(A1822,'Data Analysis'!A1821:Q4156,11,FALSE)</f>
        <v>Overweight</v>
      </c>
      <c r="K1822" s="7" t="str">
        <f>VLOOKUP(A1822,'Data Analysis'!A1821:Q4156,12,FALSE)</f>
        <v>Normal</v>
      </c>
      <c r="L1822" s="7" t="str">
        <f>VLOOKUP(A1822,'Data Analysis'!A1821:Q4156,13,FALSE)</f>
        <v>25-Oct-1996</v>
      </c>
      <c r="M1822" s="7">
        <f>VLOOKUP(A1822,'Data Analysis'!A1821:Q4156,14,FALSE)</f>
        <v>4661.29</v>
      </c>
      <c r="N1822" s="7" t="str">
        <f>VLOOKUP(A1822,'Data Analysis'!A1821:Q4156,16,FALSE)</f>
        <v>tier - 2</v>
      </c>
      <c r="O1822" s="7" t="str">
        <f>VLOOKUP(A1822,'Data Analysis'!A1821:Q4156,15,FALSE)</f>
        <v>tier - 1</v>
      </c>
      <c r="P1822" s="7">
        <f>VLOOKUP(A1822,'Data Analysis'!A1821:Q4156,2,FALSE)</f>
        <v>26</v>
      </c>
      <c r="Q1822" s="7">
        <f>VLOOKUP(A1823,'Data Analysis'!A1822:Q4157,2,FALSE)</f>
        <v>37</v>
      </c>
    </row>
    <row r="1823" ht="15.6" spans="1:17">
      <c r="A1823" s="9" t="s">
        <v>3644</v>
      </c>
      <c r="B1823" s="7" t="str">
        <f>VLOOKUP(A1823,'Data Analysis'!A1822:Q4157,4,FALSE)</f>
        <v>  Austin D</v>
      </c>
      <c r="C1823" s="7">
        <f>VLOOKUP(A1823,'Data Analysis'!A1822:Q4157,5,FALSE)</f>
        <v>30.8</v>
      </c>
      <c r="D1823" s="7">
        <f>VLOOKUP(A1823,'Data Analysis'!A1822:Q4157,6,FALSE)</f>
        <v>4.9</v>
      </c>
      <c r="E1823" s="7" t="str">
        <f>VLOOKUP(A1823,'Data Analysis'!A1822:Q4157,7,FALSE)</f>
        <v>yes</v>
      </c>
      <c r="F1823" s="7" t="str">
        <f>VLOOKUP(A1823,'Data Analysis'!A1822:Q4157,9,FALSE)</f>
        <v>No</v>
      </c>
      <c r="G1823" s="7" t="str">
        <f>VLOOKUP(A1823,'Data Analysis'!A1822:Q4157,8,FALSE)</f>
        <v>No</v>
      </c>
      <c r="H1823" s="7">
        <f>VLOOKUP(A1823,'Data Analysis'!A1822:Q4157,10,FALSE)</f>
        <v>0</v>
      </c>
      <c r="I1823" s="7" t="str">
        <f>VLOOKUP(A1823,'Data Analysis'!A1822:Q4157,17,FALSE)</f>
        <v>No</v>
      </c>
      <c r="J1823" s="7" t="str">
        <f>VLOOKUP(A1823,'Data Analysis'!A1822:Q4157,11,FALSE)</f>
        <v>Normal Weight</v>
      </c>
      <c r="K1823" s="7" t="str">
        <f>VLOOKUP(A1823,'Data Analysis'!A1822:Q4157,12,FALSE)</f>
        <v>Normal</v>
      </c>
      <c r="L1823" s="7" t="str">
        <f>VLOOKUP(A1823,'Data Analysis'!A1822:Q4157,13,FALSE)</f>
        <v>22-Jun-1985</v>
      </c>
      <c r="M1823" s="7">
        <f>VLOOKUP(A1823,'Data Analysis'!A1822:Q4157,14,FALSE)</f>
        <v>4646.76</v>
      </c>
      <c r="N1823" s="7" t="str">
        <f>VLOOKUP(A1823,'Data Analysis'!A1822:Q4157,16,FALSE)</f>
        <v>tier - 1</v>
      </c>
      <c r="O1823" s="7" t="str">
        <f>VLOOKUP(A1823,'Data Analysis'!A1822:Q4157,15,FALSE)</f>
        <v>tier - 1</v>
      </c>
      <c r="P1823" s="7">
        <f>VLOOKUP(A1823,'Data Analysis'!A1822:Q4157,2,FALSE)</f>
        <v>37</v>
      </c>
      <c r="Q1823" s="7">
        <f>VLOOKUP(A1824,'Data Analysis'!A1823:Q4158,2,FALSE)</f>
        <v>24</v>
      </c>
    </row>
    <row r="1824" ht="15.6" spans="1:17">
      <c r="A1824" s="9" t="s">
        <v>3646</v>
      </c>
      <c r="B1824" s="7" t="str">
        <f>VLOOKUP(A1824,'Data Analysis'!A1823:Q4158,4,FALSE)</f>
        <v>  Brittany</v>
      </c>
      <c r="C1824" s="7">
        <f>VLOOKUP(A1824,'Data Analysis'!A1823:Q4158,5,FALSE)</f>
        <v>30.21</v>
      </c>
      <c r="D1824" s="7">
        <f>VLOOKUP(A1824,'Data Analysis'!A1823:Q4158,6,FALSE)</f>
        <v>5.21</v>
      </c>
      <c r="E1824" s="7" t="str">
        <f>VLOOKUP(A1824,'Data Analysis'!A1823:Q4158,7,FALSE)</f>
        <v>No</v>
      </c>
      <c r="F1824" s="7" t="str">
        <f>VLOOKUP(A1824,'Data Analysis'!A1823:Q4158,9,FALSE)</f>
        <v>No</v>
      </c>
      <c r="G1824" s="7" t="str">
        <f>VLOOKUP(A1824,'Data Analysis'!A1823:Q4158,8,FALSE)</f>
        <v>No</v>
      </c>
      <c r="H1824" s="7">
        <f>VLOOKUP(A1824,'Data Analysis'!A1823:Q4158,10,FALSE)</f>
        <v>1</v>
      </c>
      <c r="I1824" s="7" t="str">
        <f>VLOOKUP(A1824,'Data Analysis'!A1823:Q4158,17,FALSE)</f>
        <v>No</v>
      </c>
      <c r="J1824" s="7" t="str">
        <f>VLOOKUP(A1824,'Data Analysis'!A1823:Q4158,11,FALSE)</f>
        <v>Overweight</v>
      </c>
      <c r="K1824" s="7" t="str">
        <f>VLOOKUP(A1824,'Data Analysis'!A1823:Q4158,12,FALSE)</f>
        <v>Normal</v>
      </c>
      <c r="L1824" s="7" t="str">
        <f>VLOOKUP(A1824,'Data Analysis'!A1823:Q4158,13,FALSE)</f>
        <v>29-Jun-1998</v>
      </c>
      <c r="M1824" s="7">
        <f>VLOOKUP(A1824,'Data Analysis'!A1823:Q4158,14,FALSE)</f>
        <v>4618.08</v>
      </c>
      <c r="N1824" s="7" t="str">
        <f>VLOOKUP(A1824,'Data Analysis'!A1823:Q4158,16,FALSE)</f>
        <v>tier - 2</v>
      </c>
      <c r="O1824" s="7" t="str">
        <f>VLOOKUP(A1824,'Data Analysis'!A1823:Q4158,15,FALSE)</f>
        <v>tier - 1</v>
      </c>
      <c r="P1824" s="7">
        <f>VLOOKUP(A1824,'Data Analysis'!A1823:Q4158,2,FALSE)</f>
        <v>24</v>
      </c>
      <c r="Q1824" s="7">
        <f>VLOOKUP(A1825,'Data Analysis'!A1824:Q4159,2,FALSE)</f>
        <v>22</v>
      </c>
    </row>
    <row r="1825" ht="15.6" spans="1:17">
      <c r="A1825" s="9" t="s">
        <v>3648</v>
      </c>
      <c r="B1825" s="7" t="str">
        <f>VLOOKUP(A1825,'Data Analysis'!A1824:Q4159,4,FALSE)</f>
        <v>  Matthew T</v>
      </c>
      <c r="C1825" s="7">
        <f>VLOOKUP(A1825,'Data Analysis'!A1824:Q4159,5,FALSE)</f>
        <v>35.34</v>
      </c>
      <c r="D1825" s="7">
        <f>VLOOKUP(A1825,'Data Analysis'!A1824:Q4159,6,FALSE)</f>
        <v>4.13</v>
      </c>
      <c r="E1825" s="7" t="str">
        <f>VLOOKUP(A1825,'Data Analysis'!A1824:Q4159,7,FALSE)</f>
        <v>No</v>
      </c>
      <c r="F1825" s="7" t="str">
        <f>VLOOKUP(A1825,'Data Analysis'!A1824:Q4159,9,FALSE)</f>
        <v>yes</v>
      </c>
      <c r="G1825" s="7" t="str">
        <f>VLOOKUP(A1825,'Data Analysis'!A1824:Q4159,8,FALSE)</f>
        <v>No</v>
      </c>
      <c r="H1825" s="7">
        <f>VLOOKUP(A1825,'Data Analysis'!A1824:Q4159,10,FALSE)</f>
        <v>1</v>
      </c>
      <c r="I1825" s="7" t="str">
        <f>VLOOKUP(A1825,'Data Analysis'!A1824:Q4159,17,FALSE)</f>
        <v>No</v>
      </c>
      <c r="J1825" s="7" t="str">
        <f>VLOOKUP(A1825,'Data Analysis'!A1824:Q4159,11,FALSE)</f>
        <v>Normal Weight</v>
      </c>
      <c r="K1825" s="7" t="str">
        <f>VLOOKUP(A1825,'Data Analysis'!A1824:Q4159,12,FALSE)</f>
        <v>Normal</v>
      </c>
      <c r="L1825" s="7" t="str">
        <f>VLOOKUP(A1825,'Data Analysis'!A1824:Q4159,13,FALSE)</f>
        <v>2-Jul-2000</v>
      </c>
      <c r="M1825" s="7">
        <f>VLOOKUP(A1825,'Data Analysis'!A1824:Q4159,14,FALSE)</f>
        <v>4608.03</v>
      </c>
      <c r="N1825" s="7" t="str">
        <f>VLOOKUP(A1825,'Data Analysis'!A1824:Q4159,16,FALSE)</f>
        <v>tier - 2</v>
      </c>
      <c r="O1825" s="7" t="str">
        <f>VLOOKUP(A1825,'Data Analysis'!A1824:Q4159,15,FALSE)</f>
        <v>tier - 3</v>
      </c>
      <c r="P1825" s="7">
        <f>VLOOKUP(A1825,'Data Analysis'!A1824:Q4159,2,FALSE)</f>
        <v>22</v>
      </c>
      <c r="Q1825" s="7">
        <f>VLOOKUP(A1826,'Data Analysis'!A1825:Q4160,2,FALSE)</f>
        <v>33</v>
      </c>
    </row>
    <row r="1826" ht="15.6" spans="1:17">
      <c r="A1826" s="9" t="s">
        <v>3650</v>
      </c>
      <c r="B1826" s="7" t="str">
        <f>VLOOKUP(A1826,'Data Analysis'!A1825:Q4160,4,FALSE)</f>
        <v>  Becky G</v>
      </c>
      <c r="C1826" s="7">
        <f>VLOOKUP(A1826,'Data Analysis'!A1825:Q4160,5,FALSE)</f>
        <v>26.695</v>
      </c>
      <c r="D1826" s="7">
        <f>VLOOKUP(A1826,'Data Analysis'!A1825:Q4160,6,FALSE)</f>
        <v>5.28</v>
      </c>
      <c r="E1826" s="7" t="str">
        <f>VLOOKUP(A1826,'Data Analysis'!A1825:Q4160,7,FALSE)</f>
        <v>No</v>
      </c>
      <c r="F1826" s="7" t="str">
        <f>VLOOKUP(A1826,'Data Analysis'!A1825:Q4160,9,FALSE)</f>
        <v>No</v>
      </c>
      <c r="G1826" s="7" t="str">
        <f>VLOOKUP(A1826,'Data Analysis'!A1825:Q4160,8,FALSE)</f>
        <v>No</v>
      </c>
      <c r="H1826" s="7">
        <f>VLOOKUP(A1826,'Data Analysis'!A1825:Q4160,10,FALSE)</f>
        <v>0</v>
      </c>
      <c r="I1826" s="7" t="str">
        <f>VLOOKUP(A1826,'Data Analysis'!A1825:Q4160,17,FALSE)</f>
        <v>No</v>
      </c>
      <c r="J1826" s="7" t="str">
        <f>VLOOKUP(A1826,'Data Analysis'!A1825:Q4160,11,FALSE)</f>
        <v>Overweight</v>
      </c>
      <c r="K1826" s="7" t="str">
        <f>VLOOKUP(A1826,'Data Analysis'!A1825:Q4160,12,FALSE)</f>
        <v>Normal</v>
      </c>
      <c r="L1826" s="7" t="str">
        <f>VLOOKUP(A1826,'Data Analysis'!A1825:Q4160,13,FALSE)</f>
        <v>18-Sep-1989</v>
      </c>
      <c r="M1826" s="7">
        <f>VLOOKUP(A1826,'Data Analysis'!A1825:Q4160,14,FALSE)</f>
        <v>4571.41</v>
      </c>
      <c r="N1826" s="7" t="str">
        <f>VLOOKUP(A1826,'Data Analysis'!A1825:Q4160,16,FALSE)</f>
        <v>tier - 2</v>
      </c>
      <c r="O1826" s="7" t="str">
        <f>VLOOKUP(A1826,'Data Analysis'!A1825:Q4160,15,FALSE)</f>
        <v>tier - 2</v>
      </c>
      <c r="P1826" s="7">
        <f>VLOOKUP(A1826,'Data Analysis'!A1825:Q4160,2,FALSE)</f>
        <v>33</v>
      </c>
      <c r="Q1826" s="7">
        <f>VLOOKUP(A1827,'Data Analysis'!A1826:Q4161,2,FALSE)</f>
        <v>26</v>
      </c>
    </row>
    <row r="1827" ht="15.6" spans="1:17">
      <c r="A1827" s="9" t="s">
        <v>3652</v>
      </c>
      <c r="B1827" s="7" t="str">
        <f>VLOOKUP(A1827,'Data Analysis'!A1826:Q4161,4,FALSE)</f>
        <v>  Virginie</v>
      </c>
      <c r="C1827" s="7">
        <f>VLOOKUP(A1827,'Data Analysis'!A1826:Q4161,5,FALSE)</f>
        <v>29.355</v>
      </c>
      <c r="D1827" s="7">
        <f>VLOOKUP(A1827,'Data Analysis'!A1826:Q4161,6,FALSE)</f>
        <v>4.68</v>
      </c>
      <c r="E1827" s="7" t="str">
        <f>VLOOKUP(A1827,'Data Analysis'!A1826:Q4161,7,FALSE)</f>
        <v>yes</v>
      </c>
      <c r="F1827" s="7" t="str">
        <f>VLOOKUP(A1827,'Data Analysis'!A1826:Q4161,9,FALSE)</f>
        <v>No</v>
      </c>
      <c r="G1827" s="7" t="str">
        <f>VLOOKUP(A1827,'Data Analysis'!A1826:Q4161,8,FALSE)</f>
        <v>No</v>
      </c>
      <c r="H1827" s="7">
        <f>VLOOKUP(A1827,'Data Analysis'!A1826:Q4161,10,FALSE)</f>
        <v>0</v>
      </c>
      <c r="I1827" s="7" t="str">
        <f>VLOOKUP(A1827,'Data Analysis'!A1826:Q4161,17,FALSE)</f>
        <v>No</v>
      </c>
      <c r="J1827" s="7" t="str">
        <f>VLOOKUP(A1827,'Data Analysis'!A1826:Q4161,11,FALSE)</f>
        <v>Obesity</v>
      </c>
      <c r="K1827" s="7" t="str">
        <f>VLOOKUP(A1827,'Data Analysis'!A1826:Q4161,12,FALSE)</f>
        <v>Normal</v>
      </c>
      <c r="L1827" s="7" t="str">
        <f>VLOOKUP(A1827,'Data Analysis'!A1826:Q4161,13,FALSE)</f>
        <v>25-Dec-1996</v>
      </c>
      <c r="M1827" s="7">
        <f>VLOOKUP(A1827,'Data Analysis'!A1826:Q4161,14,FALSE)</f>
        <v>4564.19</v>
      </c>
      <c r="N1827" s="7" t="str">
        <f>VLOOKUP(A1827,'Data Analysis'!A1826:Q4161,16,FALSE)</f>
        <v>tier - 2</v>
      </c>
      <c r="O1827" s="7" t="str">
        <f>VLOOKUP(A1827,'Data Analysis'!A1826:Q4161,15,FALSE)</f>
        <v>tier - 2</v>
      </c>
      <c r="P1827" s="7">
        <f>VLOOKUP(A1827,'Data Analysis'!A1826:Q4161,2,FALSE)</f>
        <v>26</v>
      </c>
      <c r="Q1827" s="7">
        <f>VLOOKUP(A1828,'Data Analysis'!A1827:Q4162,2,FALSE)</f>
        <v>32</v>
      </c>
    </row>
    <row r="1828" ht="15.6" spans="1:17">
      <c r="A1828" s="9" t="s">
        <v>3654</v>
      </c>
      <c r="B1828" s="7" t="str">
        <f>VLOOKUP(A1828,'Data Analysis'!A1827:Q4162,4,FALSE)</f>
        <v>  Allison A</v>
      </c>
      <c r="C1828" s="7">
        <f>VLOOKUP(A1828,'Data Analysis'!A1827:Q4162,5,FALSE)</f>
        <v>29.59</v>
      </c>
      <c r="D1828" s="7">
        <f>VLOOKUP(A1828,'Data Analysis'!A1827:Q4162,6,FALSE)</f>
        <v>4.06</v>
      </c>
      <c r="E1828" s="7" t="str">
        <f>VLOOKUP(A1828,'Data Analysis'!A1827:Q4162,7,FALSE)</f>
        <v>No</v>
      </c>
      <c r="F1828" s="7" t="str">
        <f>VLOOKUP(A1828,'Data Analysis'!A1827:Q4162,9,FALSE)</f>
        <v>No</v>
      </c>
      <c r="G1828" s="7" t="str">
        <f>VLOOKUP(A1828,'Data Analysis'!A1827:Q4162,8,FALSE)</f>
        <v>No</v>
      </c>
      <c r="H1828" s="7">
        <f>VLOOKUP(A1828,'Data Analysis'!A1827:Q4162,10,FALSE)</f>
        <v>0</v>
      </c>
      <c r="I1828" s="7" t="str">
        <f>VLOOKUP(A1828,'Data Analysis'!A1827:Q4162,17,FALSE)</f>
        <v>No</v>
      </c>
      <c r="J1828" s="7" t="str">
        <f>VLOOKUP(A1828,'Data Analysis'!A1827:Q4162,11,FALSE)</f>
        <v>Normal Weight</v>
      </c>
      <c r="K1828" s="7" t="str">
        <f>VLOOKUP(A1828,'Data Analysis'!A1827:Q4162,12,FALSE)</f>
        <v>Normal</v>
      </c>
      <c r="L1828" s="7" t="str">
        <f>VLOOKUP(A1828,'Data Analysis'!A1827:Q4162,13,FALSE)</f>
        <v>20-Sep-1990</v>
      </c>
      <c r="M1828" s="7">
        <f>VLOOKUP(A1828,'Data Analysis'!A1827:Q4162,14,FALSE)</f>
        <v>4562.84</v>
      </c>
      <c r="N1828" s="7" t="str">
        <f>VLOOKUP(A1828,'Data Analysis'!A1827:Q4162,16,FALSE)</f>
        <v>tier - 2</v>
      </c>
      <c r="O1828" s="7" t="str">
        <f>VLOOKUP(A1828,'Data Analysis'!A1827:Q4162,15,FALSE)</f>
        <v>tier - 2</v>
      </c>
      <c r="P1828" s="7">
        <f>VLOOKUP(A1828,'Data Analysis'!A1827:Q4162,2,FALSE)</f>
        <v>32</v>
      </c>
      <c r="Q1828" s="7">
        <f>VLOOKUP(A1829,'Data Analysis'!A1828:Q4163,2,FALSE)</f>
        <v>18</v>
      </c>
    </row>
    <row r="1829" ht="15.6" spans="1:17">
      <c r="A1829" s="9" t="s">
        <v>3656</v>
      </c>
      <c r="B1829" s="7" t="str">
        <f>VLOOKUP(A1829,'Data Analysis'!A1828:Q4163,4,FALSE)</f>
        <v>  Julie</v>
      </c>
      <c r="C1829" s="7">
        <f>VLOOKUP(A1829,'Data Analysis'!A1828:Q4163,5,FALSE)</f>
        <v>31.35</v>
      </c>
      <c r="D1829" s="7">
        <f>VLOOKUP(A1829,'Data Analysis'!A1828:Q4163,6,FALSE)</f>
        <v>4.2</v>
      </c>
      <c r="E1829" s="7" t="str">
        <f>VLOOKUP(A1829,'Data Analysis'!A1828:Q4163,7,FALSE)</f>
        <v>No</v>
      </c>
      <c r="F1829" s="7" t="str">
        <f>VLOOKUP(A1829,'Data Analysis'!A1828:Q4163,9,FALSE)</f>
        <v>yes</v>
      </c>
      <c r="G1829" s="7" t="str">
        <f>VLOOKUP(A1829,'Data Analysis'!A1828:Q4163,8,FALSE)</f>
        <v>No</v>
      </c>
      <c r="H1829" s="7">
        <f>VLOOKUP(A1829,'Data Analysis'!A1828:Q4163,10,FALSE)</f>
        <v>1</v>
      </c>
      <c r="I1829" s="7" t="str">
        <f>VLOOKUP(A1829,'Data Analysis'!A1828:Q4163,17,FALSE)</f>
        <v>No</v>
      </c>
      <c r="J1829" s="7" t="str">
        <f>VLOOKUP(A1829,'Data Analysis'!A1828:Q4163,11,FALSE)</f>
        <v>Normal Weight</v>
      </c>
      <c r="K1829" s="7" t="str">
        <f>VLOOKUP(A1829,'Data Analysis'!A1828:Q4163,12,FALSE)</f>
        <v>Normal</v>
      </c>
      <c r="L1829" s="7" t="str">
        <f>VLOOKUP(A1829,'Data Analysis'!A1828:Q4163,13,FALSE)</f>
        <v>22-Dec-2004</v>
      </c>
      <c r="M1829" s="7">
        <f>VLOOKUP(A1829,'Data Analysis'!A1828:Q4163,14,FALSE)</f>
        <v>4561.19</v>
      </c>
      <c r="N1829" s="7" t="str">
        <f>VLOOKUP(A1829,'Data Analysis'!A1828:Q4163,16,FALSE)</f>
        <v>tier - 2</v>
      </c>
      <c r="O1829" s="7" t="str">
        <f>VLOOKUP(A1829,'Data Analysis'!A1828:Q4163,15,FALSE)</f>
        <v>tier - 2</v>
      </c>
      <c r="P1829" s="7">
        <f>VLOOKUP(A1829,'Data Analysis'!A1828:Q4163,2,FALSE)</f>
        <v>18</v>
      </c>
      <c r="Q1829" s="7">
        <f>VLOOKUP(A1830,'Data Analysis'!A1829:Q4164,2,FALSE)</f>
        <v>32</v>
      </c>
    </row>
    <row r="1830" ht="15.6" spans="1:17">
      <c r="A1830" s="9" t="s">
        <v>3658</v>
      </c>
      <c r="B1830" s="7" t="str">
        <f>VLOOKUP(A1830,'Data Analysis'!A1829:Q4164,4,FALSE)</f>
        <v>  Katherine</v>
      </c>
      <c r="C1830" s="7">
        <f>VLOOKUP(A1830,'Data Analysis'!A1829:Q4164,5,FALSE)</f>
        <v>20.52</v>
      </c>
      <c r="D1830" s="7">
        <f>VLOOKUP(A1830,'Data Analysis'!A1829:Q4164,6,FALSE)</f>
        <v>4.83</v>
      </c>
      <c r="E1830" s="7" t="str">
        <f>VLOOKUP(A1830,'Data Analysis'!A1829:Q4164,7,FALSE)</f>
        <v>No</v>
      </c>
      <c r="F1830" s="7" t="str">
        <f>VLOOKUP(A1830,'Data Analysis'!A1829:Q4164,9,FALSE)</f>
        <v>No</v>
      </c>
      <c r="G1830" s="7" t="str">
        <f>VLOOKUP(A1830,'Data Analysis'!A1829:Q4164,8,FALSE)</f>
        <v>No</v>
      </c>
      <c r="H1830" s="7">
        <f>VLOOKUP(A1830,'Data Analysis'!A1829:Q4164,10,FALSE)</f>
        <v>0</v>
      </c>
      <c r="I1830" s="7" t="str">
        <f>VLOOKUP(A1830,'Data Analysis'!A1829:Q4164,17,FALSE)</f>
        <v>No</v>
      </c>
      <c r="J1830" s="7" t="str">
        <f>VLOOKUP(A1830,'Data Analysis'!A1829:Q4164,11,FALSE)</f>
        <v>Obesity</v>
      </c>
      <c r="K1830" s="7" t="str">
        <f>VLOOKUP(A1830,'Data Analysis'!A1829:Q4164,12,FALSE)</f>
        <v>Normal</v>
      </c>
      <c r="L1830" s="7" t="str">
        <f>VLOOKUP(A1830,'Data Analysis'!A1829:Q4164,13,FALSE)</f>
        <v>17-Nov-1990</v>
      </c>
      <c r="M1830" s="7">
        <f>VLOOKUP(A1830,'Data Analysis'!A1829:Q4164,14,FALSE)</f>
        <v>4544.23</v>
      </c>
      <c r="N1830" s="7" t="str">
        <f>VLOOKUP(A1830,'Data Analysis'!A1829:Q4164,16,FALSE)</f>
        <v>tier - 2</v>
      </c>
      <c r="O1830" s="7" t="str">
        <f>VLOOKUP(A1830,'Data Analysis'!A1829:Q4164,15,FALSE)</f>
        <v>tier - 1</v>
      </c>
      <c r="P1830" s="7">
        <f>VLOOKUP(A1830,'Data Analysis'!A1829:Q4164,2,FALSE)</f>
        <v>32</v>
      </c>
      <c r="Q1830" s="7">
        <f>VLOOKUP(A1831,'Data Analysis'!A1830:Q4165,2,FALSE)</f>
        <v>34</v>
      </c>
    </row>
    <row r="1831" ht="15.6" spans="1:17">
      <c r="A1831" s="9" t="s">
        <v>3660</v>
      </c>
      <c r="B1831" s="7" t="str">
        <f>VLOOKUP(A1831,'Data Analysis'!A1830:Q4165,4,FALSE)</f>
        <v>  Caleb</v>
      </c>
      <c r="C1831" s="7">
        <f>VLOOKUP(A1831,'Data Analysis'!A1830:Q4165,5,FALSE)</f>
        <v>42.9</v>
      </c>
      <c r="D1831" s="7">
        <f>VLOOKUP(A1831,'Data Analysis'!A1830:Q4165,6,FALSE)</f>
        <v>4.87</v>
      </c>
      <c r="E1831" s="7" t="str">
        <f>VLOOKUP(A1831,'Data Analysis'!A1830:Q4165,7,FALSE)</f>
        <v>yes</v>
      </c>
      <c r="F1831" s="7" t="str">
        <f>VLOOKUP(A1831,'Data Analysis'!A1830:Q4165,9,FALSE)</f>
        <v>No</v>
      </c>
      <c r="G1831" s="7" t="str">
        <f>VLOOKUP(A1831,'Data Analysis'!A1830:Q4165,8,FALSE)</f>
        <v>No</v>
      </c>
      <c r="H1831" s="7">
        <f>VLOOKUP(A1831,'Data Analysis'!A1830:Q4165,10,FALSE)</f>
        <v>1</v>
      </c>
      <c r="I1831" s="7" t="str">
        <f>VLOOKUP(A1831,'Data Analysis'!A1830:Q4165,17,FALSE)</f>
        <v>No</v>
      </c>
      <c r="J1831" s="7" t="str">
        <f>VLOOKUP(A1831,'Data Analysis'!A1830:Q4165,11,FALSE)</f>
        <v>Obesity</v>
      </c>
      <c r="K1831" s="7" t="str">
        <f>VLOOKUP(A1831,'Data Analysis'!A1830:Q4165,12,FALSE)</f>
        <v>Normal</v>
      </c>
      <c r="L1831" s="7" t="str">
        <f>VLOOKUP(A1831,'Data Analysis'!A1830:Q4165,13,FALSE)</f>
        <v>13-Jun-1988</v>
      </c>
      <c r="M1831" s="7">
        <f>VLOOKUP(A1831,'Data Analysis'!A1830:Q4165,14,FALSE)</f>
        <v>4536.26</v>
      </c>
      <c r="N1831" s="7" t="str">
        <f>VLOOKUP(A1831,'Data Analysis'!A1830:Q4165,16,FALSE)</f>
        <v>tier - 2</v>
      </c>
      <c r="O1831" s="7" t="str">
        <f>VLOOKUP(A1831,'Data Analysis'!A1830:Q4165,15,FALSE)</f>
        <v>tier - 2</v>
      </c>
      <c r="P1831" s="7">
        <f>VLOOKUP(A1831,'Data Analysis'!A1830:Q4165,2,FALSE)</f>
        <v>34</v>
      </c>
      <c r="Q1831" s="7">
        <f>VLOOKUP(A1832,'Data Analysis'!A1831:Q4166,2,FALSE)</f>
        <v>29</v>
      </c>
    </row>
    <row r="1832" ht="15.6" spans="1:17">
      <c r="A1832" s="9" t="s">
        <v>3662</v>
      </c>
      <c r="B1832" s="7" t="str">
        <f>VLOOKUP(A1832,'Data Analysis'!A1831:Q4166,4,FALSE)</f>
        <v>  Jaime</v>
      </c>
      <c r="C1832" s="7">
        <f>VLOOKUP(A1832,'Data Analysis'!A1831:Q4166,5,FALSE)</f>
        <v>24.6</v>
      </c>
      <c r="D1832" s="7">
        <f>VLOOKUP(A1832,'Data Analysis'!A1831:Q4166,6,FALSE)</f>
        <v>5.86</v>
      </c>
      <c r="E1832" s="7" t="str">
        <f>VLOOKUP(A1832,'Data Analysis'!A1831:Q4166,7,FALSE)</f>
        <v>No</v>
      </c>
      <c r="F1832" s="7" t="str">
        <f>VLOOKUP(A1832,'Data Analysis'!A1831:Q4166,9,FALSE)</f>
        <v>No</v>
      </c>
      <c r="G1832" s="7" t="str">
        <f>VLOOKUP(A1832,'Data Analysis'!A1831:Q4166,8,FALSE)</f>
        <v>Yes</v>
      </c>
      <c r="H1832" s="7">
        <f>VLOOKUP(A1832,'Data Analysis'!A1831:Q4166,10,FALSE)</f>
        <v>1</v>
      </c>
      <c r="I1832" s="7" t="str">
        <f>VLOOKUP(A1832,'Data Analysis'!A1831:Q4166,17,FALSE)</f>
        <v>No</v>
      </c>
      <c r="J1832" s="7" t="str">
        <f>VLOOKUP(A1832,'Data Analysis'!A1831:Q4166,11,FALSE)</f>
        <v>Overweight</v>
      </c>
      <c r="K1832" s="7" t="str">
        <f>VLOOKUP(A1832,'Data Analysis'!A1831:Q4166,12,FALSE)</f>
        <v>Prediabetes</v>
      </c>
      <c r="L1832" s="7" t="str">
        <f>VLOOKUP(A1832,'Data Analysis'!A1831:Q4166,13,FALSE)</f>
        <v>29-Jun-1993</v>
      </c>
      <c r="M1832" s="7">
        <f>VLOOKUP(A1832,'Data Analysis'!A1831:Q4166,14,FALSE)</f>
        <v>4529.48</v>
      </c>
      <c r="N1832" s="7" t="str">
        <f>VLOOKUP(A1832,'Data Analysis'!A1831:Q4166,16,FALSE)</f>
        <v>tier - 2</v>
      </c>
      <c r="O1832" s="7" t="str">
        <f>VLOOKUP(A1832,'Data Analysis'!A1831:Q4166,15,FALSE)</f>
        <v>tier - 1</v>
      </c>
      <c r="P1832" s="7">
        <f>VLOOKUP(A1832,'Data Analysis'!A1831:Q4166,2,FALSE)</f>
        <v>29</v>
      </c>
      <c r="Q1832" s="7">
        <f>VLOOKUP(A1833,'Data Analysis'!A1832:Q4167,2,FALSE)</f>
        <v>30</v>
      </c>
    </row>
    <row r="1833" ht="15.6" spans="1:17">
      <c r="A1833" s="9" t="s">
        <v>3664</v>
      </c>
      <c r="B1833" s="7" t="str">
        <f>VLOOKUP(A1833,'Data Analysis'!A1832:Q4167,4,FALSE)</f>
        <v>  Hannah</v>
      </c>
      <c r="C1833" s="7">
        <f>VLOOKUP(A1833,'Data Analysis'!A1832:Q4167,5,FALSE)</f>
        <v>28.405</v>
      </c>
      <c r="D1833" s="7">
        <f>VLOOKUP(A1833,'Data Analysis'!A1832:Q4167,6,FALSE)</f>
        <v>4.12</v>
      </c>
      <c r="E1833" s="7" t="str">
        <f>VLOOKUP(A1833,'Data Analysis'!A1832:Q4167,7,FALSE)</f>
        <v>No</v>
      </c>
      <c r="F1833" s="7" t="str">
        <f>VLOOKUP(A1833,'Data Analysis'!A1832:Q4167,9,FALSE)</f>
        <v>No</v>
      </c>
      <c r="G1833" s="7" t="str">
        <f>VLOOKUP(A1833,'Data Analysis'!A1832:Q4167,8,FALSE)</f>
        <v>No</v>
      </c>
      <c r="H1833" s="7">
        <f>VLOOKUP(A1833,'Data Analysis'!A1832:Q4167,10,FALSE)</f>
        <v>1</v>
      </c>
      <c r="I1833" s="7" t="str">
        <f>VLOOKUP(A1833,'Data Analysis'!A1832:Q4167,17,FALSE)</f>
        <v>No</v>
      </c>
      <c r="J1833" s="7" t="str">
        <f>VLOOKUP(A1833,'Data Analysis'!A1832:Q4167,11,FALSE)</f>
        <v>Overweight</v>
      </c>
      <c r="K1833" s="7" t="str">
        <f>VLOOKUP(A1833,'Data Analysis'!A1832:Q4167,12,FALSE)</f>
        <v>Normal</v>
      </c>
      <c r="L1833" s="7" t="str">
        <f>VLOOKUP(A1833,'Data Analysis'!A1832:Q4167,13,FALSE)</f>
        <v>13-Aug-1992</v>
      </c>
      <c r="M1833" s="7">
        <f>VLOOKUP(A1833,'Data Analysis'!A1832:Q4167,14,FALSE)</f>
        <v>4527.18</v>
      </c>
      <c r="N1833" s="7" t="str">
        <f>VLOOKUP(A1833,'Data Analysis'!A1832:Q4167,16,FALSE)</f>
        <v>tier - 2</v>
      </c>
      <c r="O1833" s="7" t="str">
        <f>VLOOKUP(A1833,'Data Analysis'!A1832:Q4167,15,FALSE)</f>
        <v>tier - 2</v>
      </c>
      <c r="P1833" s="7">
        <f>VLOOKUP(A1833,'Data Analysis'!A1832:Q4167,2,FALSE)</f>
        <v>30</v>
      </c>
      <c r="Q1833" s="7">
        <f>VLOOKUP(A1834,'Data Analysis'!A1833:Q4168,2,FALSE)</f>
        <v>34</v>
      </c>
    </row>
    <row r="1834" ht="15.6" spans="1:17">
      <c r="A1834" s="9" t="s">
        <v>3666</v>
      </c>
      <c r="B1834" s="7" t="str">
        <f>VLOOKUP(A1834,'Data Analysis'!A1833:Q4168,4,FALSE)</f>
        <v>  Zachariah</v>
      </c>
      <c r="C1834" s="7">
        <f>VLOOKUP(A1834,'Data Analysis'!A1833:Q4168,5,FALSE)</f>
        <v>34.675</v>
      </c>
      <c r="D1834" s="7">
        <f>VLOOKUP(A1834,'Data Analysis'!A1833:Q4168,6,FALSE)</f>
        <v>5.71</v>
      </c>
      <c r="E1834" s="7" t="str">
        <f>VLOOKUP(A1834,'Data Analysis'!A1833:Q4168,7,FALSE)</f>
        <v>yes</v>
      </c>
      <c r="F1834" s="7" t="str">
        <f>VLOOKUP(A1834,'Data Analysis'!A1833:Q4168,9,FALSE)</f>
        <v>No</v>
      </c>
      <c r="G1834" s="7" t="str">
        <f>VLOOKUP(A1834,'Data Analysis'!A1833:Q4168,8,FALSE)</f>
        <v>No</v>
      </c>
      <c r="H1834" s="7">
        <f>VLOOKUP(A1834,'Data Analysis'!A1833:Q4168,10,FALSE)</f>
        <v>1</v>
      </c>
      <c r="I1834" s="7" t="str">
        <f>VLOOKUP(A1834,'Data Analysis'!A1833:Q4168,17,FALSE)</f>
        <v>No</v>
      </c>
      <c r="J1834" s="7" t="str">
        <f>VLOOKUP(A1834,'Data Analysis'!A1833:Q4168,11,FALSE)</f>
        <v>Overweight</v>
      </c>
      <c r="K1834" s="7" t="str">
        <f>VLOOKUP(A1834,'Data Analysis'!A1833:Q4168,12,FALSE)</f>
        <v>Prediabetes</v>
      </c>
      <c r="L1834" s="7" t="str">
        <f>VLOOKUP(A1834,'Data Analysis'!A1833:Q4168,13,FALSE)</f>
        <v>21-Dec-1988</v>
      </c>
      <c r="M1834" s="7">
        <f>VLOOKUP(A1834,'Data Analysis'!A1833:Q4168,14,FALSE)</f>
        <v>4518.83</v>
      </c>
      <c r="N1834" s="7" t="str">
        <f>VLOOKUP(A1834,'Data Analysis'!A1833:Q4168,16,FALSE)</f>
        <v>tier - 2</v>
      </c>
      <c r="O1834" s="7" t="str">
        <f>VLOOKUP(A1834,'Data Analysis'!A1833:Q4168,15,FALSE)</f>
        <v>tier - 2</v>
      </c>
      <c r="P1834" s="7">
        <f>VLOOKUP(A1834,'Data Analysis'!A1833:Q4168,2,FALSE)</f>
        <v>34</v>
      </c>
      <c r="Q1834" s="7">
        <f>VLOOKUP(A1835,'Data Analysis'!A1834:Q4169,2,FALSE)</f>
        <v>35</v>
      </c>
    </row>
    <row r="1835" ht="15.6" spans="1:17">
      <c r="A1835" s="9" t="s">
        <v>3668</v>
      </c>
      <c r="B1835" s="7" t="str">
        <f>VLOOKUP(A1835,'Data Analysis'!A1834:Q4169,4,FALSE)</f>
        <v>  Patricia A</v>
      </c>
      <c r="C1835" s="7">
        <f>VLOOKUP(A1835,'Data Analysis'!A1834:Q4169,5,FALSE)</f>
        <v>18.85</v>
      </c>
      <c r="D1835" s="7">
        <f>VLOOKUP(A1835,'Data Analysis'!A1834:Q4169,6,FALSE)</f>
        <v>6.03</v>
      </c>
      <c r="E1835" s="7" t="str">
        <f>VLOOKUP(A1835,'Data Analysis'!A1834:Q4169,7,FALSE)</f>
        <v>No</v>
      </c>
      <c r="F1835" s="7" t="str">
        <f>VLOOKUP(A1835,'Data Analysis'!A1834:Q4169,9,FALSE)</f>
        <v>No</v>
      </c>
      <c r="G1835" s="7" t="str">
        <f>VLOOKUP(A1835,'Data Analysis'!A1834:Q4169,8,FALSE)</f>
        <v>No</v>
      </c>
      <c r="H1835" s="7">
        <f>VLOOKUP(A1835,'Data Analysis'!A1834:Q4169,10,FALSE)</f>
        <v>1</v>
      </c>
      <c r="I1835" s="7" t="str">
        <f>VLOOKUP(A1835,'Data Analysis'!A1834:Q4169,17,FALSE)</f>
        <v>No</v>
      </c>
      <c r="J1835" s="7" t="str">
        <f>VLOOKUP(A1835,'Data Analysis'!A1834:Q4169,11,FALSE)</f>
        <v>Obesity</v>
      </c>
      <c r="K1835" s="7" t="str">
        <f>VLOOKUP(A1835,'Data Analysis'!A1834:Q4169,12,FALSE)</f>
        <v>Prediabetes</v>
      </c>
      <c r="L1835" s="7" t="str">
        <f>VLOOKUP(A1835,'Data Analysis'!A1834:Q4169,13,FALSE)</f>
        <v>5-Dec-1987</v>
      </c>
      <c r="M1835" s="7">
        <f>VLOOKUP(A1835,'Data Analysis'!A1834:Q4169,14,FALSE)</f>
        <v>4518.77</v>
      </c>
      <c r="N1835" s="7" t="str">
        <f>VLOOKUP(A1835,'Data Analysis'!A1834:Q4169,16,FALSE)</f>
        <v>tier - 2</v>
      </c>
      <c r="O1835" s="7" t="str">
        <f>VLOOKUP(A1835,'Data Analysis'!A1834:Q4169,15,FALSE)</f>
        <v>tier - 3</v>
      </c>
      <c r="P1835" s="7">
        <f>VLOOKUP(A1835,'Data Analysis'!A1834:Q4169,2,FALSE)</f>
        <v>35</v>
      </c>
      <c r="Q1835" s="7">
        <f>VLOOKUP(A1836,'Data Analysis'!A1835:Q4170,2,FALSE)</f>
        <v>19</v>
      </c>
    </row>
    <row r="1836" ht="15.6" spans="1:17">
      <c r="A1836" s="9" t="s">
        <v>3670</v>
      </c>
      <c r="B1836" s="7" t="str">
        <f>VLOOKUP(A1836,'Data Analysis'!A1835:Q4170,4,FALSE)</f>
        <v>  Elizabeth A</v>
      </c>
      <c r="C1836" s="7">
        <f>VLOOKUP(A1836,'Data Analysis'!A1835:Q4170,5,FALSE)</f>
        <v>34.13</v>
      </c>
      <c r="D1836" s="7">
        <f>VLOOKUP(A1836,'Data Analysis'!A1835:Q4170,6,FALSE)</f>
        <v>5.65</v>
      </c>
      <c r="E1836" s="7" t="str">
        <f>VLOOKUP(A1836,'Data Analysis'!A1835:Q4170,7,FALSE)</f>
        <v>No</v>
      </c>
      <c r="F1836" s="7" t="str">
        <f>VLOOKUP(A1836,'Data Analysis'!A1835:Q4170,9,FALSE)</f>
        <v>No</v>
      </c>
      <c r="G1836" s="7" t="str">
        <f>VLOOKUP(A1836,'Data Analysis'!A1835:Q4170,8,FALSE)</f>
        <v>Yes</v>
      </c>
      <c r="H1836" s="7">
        <f>VLOOKUP(A1836,'Data Analysis'!A1835:Q4170,10,FALSE)</f>
        <v>1</v>
      </c>
      <c r="I1836" s="7" t="str">
        <f>VLOOKUP(A1836,'Data Analysis'!A1835:Q4170,17,FALSE)</f>
        <v>No</v>
      </c>
      <c r="J1836" s="7" t="str">
        <f>VLOOKUP(A1836,'Data Analysis'!A1835:Q4170,11,FALSE)</f>
        <v>Overweight</v>
      </c>
      <c r="K1836" s="7" t="str">
        <f>VLOOKUP(A1836,'Data Analysis'!A1835:Q4170,12,FALSE)</f>
        <v>Normal</v>
      </c>
      <c r="L1836" s="7" t="str">
        <f>VLOOKUP(A1836,'Data Analysis'!A1835:Q4170,13,FALSE)</f>
        <v>2-Oct-2003</v>
      </c>
      <c r="M1836" s="7">
        <f>VLOOKUP(A1836,'Data Analysis'!A1835:Q4170,14,FALSE)</f>
        <v>4518.4</v>
      </c>
      <c r="N1836" s="7" t="str">
        <f>VLOOKUP(A1836,'Data Analysis'!A1835:Q4170,16,FALSE)</f>
        <v>tier - 2</v>
      </c>
      <c r="O1836" s="7" t="str">
        <f>VLOOKUP(A1836,'Data Analysis'!A1835:Q4170,15,FALSE)</f>
        <v>tier - 3</v>
      </c>
      <c r="P1836" s="7">
        <f>VLOOKUP(A1836,'Data Analysis'!A1835:Q4170,2,FALSE)</f>
        <v>19</v>
      </c>
      <c r="Q1836" s="7">
        <f>VLOOKUP(A1837,'Data Analysis'!A1836:Q4171,2,FALSE)</f>
        <v>42</v>
      </c>
    </row>
    <row r="1837" ht="15.6" spans="1:17">
      <c r="A1837" s="9" t="s">
        <v>3672</v>
      </c>
      <c r="B1837" s="7" t="str">
        <f>VLOOKUP(A1837,'Data Analysis'!A1836:Q4171,4,FALSE)</f>
        <v>  Benjamin</v>
      </c>
      <c r="C1837" s="7">
        <f>VLOOKUP(A1837,'Data Analysis'!A1836:Q4171,5,FALSE)</f>
        <v>17.34</v>
      </c>
      <c r="D1837" s="7">
        <f>VLOOKUP(A1837,'Data Analysis'!A1836:Q4171,6,FALSE)</f>
        <v>5.05</v>
      </c>
      <c r="E1837" s="7" t="str">
        <f>VLOOKUP(A1837,'Data Analysis'!A1836:Q4171,7,FALSE)</f>
        <v>No</v>
      </c>
      <c r="F1837" s="7" t="str">
        <f>VLOOKUP(A1837,'Data Analysis'!A1836:Q4171,9,FALSE)</f>
        <v>No</v>
      </c>
      <c r="G1837" s="7" t="str">
        <f>VLOOKUP(A1837,'Data Analysis'!A1836:Q4171,8,FALSE)</f>
        <v>No</v>
      </c>
      <c r="H1837" s="7">
        <f>VLOOKUP(A1837,'Data Analysis'!A1836:Q4171,10,FALSE)</f>
        <v>0</v>
      </c>
      <c r="I1837" s="7" t="str">
        <f>VLOOKUP(A1837,'Data Analysis'!A1836:Q4171,17,FALSE)</f>
        <v>No</v>
      </c>
      <c r="J1837" s="7" t="str">
        <f>VLOOKUP(A1837,'Data Analysis'!A1836:Q4171,11,FALSE)</f>
        <v>Obesity</v>
      </c>
      <c r="K1837" s="7" t="str">
        <f>VLOOKUP(A1837,'Data Analysis'!A1836:Q4171,12,FALSE)</f>
        <v>Normal</v>
      </c>
      <c r="L1837" s="7" t="str">
        <f>VLOOKUP(A1837,'Data Analysis'!A1836:Q4171,13,FALSE)</f>
        <v>16-Jun-1980</v>
      </c>
      <c r="M1837" s="7">
        <f>VLOOKUP(A1837,'Data Analysis'!A1836:Q4171,14,FALSE)</f>
        <v>4515.71</v>
      </c>
      <c r="N1837" s="7" t="str">
        <f>VLOOKUP(A1837,'Data Analysis'!A1836:Q4171,16,FALSE)</f>
        <v>tier - 2</v>
      </c>
      <c r="O1837" s="7" t="str">
        <f>VLOOKUP(A1837,'Data Analysis'!A1836:Q4171,15,FALSE)</f>
        <v>tier - 3</v>
      </c>
      <c r="P1837" s="7">
        <f>VLOOKUP(A1837,'Data Analysis'!A1836:Q4171,2,FALSE)</f>
        <v>42</v>
      </c>
      <c r="Q1837" s="7">
        <f>VLOOKUP(A1838,'Data Analysis'!A1837:Q4172,2,FALSE)</f>
        <v>40</v>
      </c>
    </row>
    <row r="1838" ht="15.6" spans="1:17">
      <c r="A1838" s="9" t="s">
        <v>3674</v>
      </c>
      <c r="B1838" s="7" t="str">
        <f>VLOOKUP(A1838,'Data Analysis'!A1837:Q4172,4,FALSE)</f>
        <v>  Breno</v>
      </c>
      <c r="C1838" s="7">
        <f>VLOOKUP(A1838,'Data Analysis'!A1837:Q4172,5,FALSE)</f>
        <v>17.44</v>
      </c>
      <c r="D1838" s="7">
        <f>VLOOKUP(A1838,'Data Analysis'!A1837:Q4172,6,FALSE)</f>
        <v>6.26</v>
      </c>
      <c r="E1838" s="7" t="str">
        <f>VLOOKUP(A1838,'Data Analysis'!A1837:Q4172,7,FALSE)</f>
        <v>No</v>
      </c>
      <c r="F1838" s="7" t="str">
        <f>VLOOKUP(A1838,'Data Analysis'!A1837:Q4172,9,FALSE)</f>
        <v>No</v>
      </c>
      <c r="G1838" s="7" t="str">
        <f>VLOOKUP(A1838,'Data Analysis'!A1837:Q4172,8,FALSE)</f>
        <v>No</v>
      </c>
      <c r="H1838" s="7">
        <f>VLOOKUP(A1838,'Data Analysis'!A1837:Q4172,10,FALSE)</f>
        <v>0</v>
      </c>
      <c r="I1838" s="7" t="str">
        <f>VLOOKUP(A1838,'Data Analysis'!A1837:Q4172,17,FALSE)</f>
        <v>No</v>
      </c>
      <c r="J1838" s="7" t="str">
        <f>VLOOKUP(A1838,'Data Analysis'!A1837:Q4172,11,FALSE)</f>
        <v>Overweight</v>
      </c>
      <c r="K1838" s="7" t="str">
        <f>VLOOKUP(A1838,'Data Analysis'!A1837:Q4172,12,FALSE)</f>
        <v>Prediabetes</v>
      </c>
      <c r="L1838" s="7" t="str">
        <f>VLOOKUP(A1838,'Data Analysis'!A1837:Q4172,13,FALSE)</f>
        <v>27-Sep-1982</v>
      </c>
      <c r="M1838" s="7">
        <f>VLOOKUP(A1838,'Data Analysis'!A1837:Q4172,14,FALSE)</f>
        <v>4511.41</v>
      </c>
      <c r="N1838" s="7" t="str">
        <f>VLOOKUP(A1838,'Data Analysis'!A1837:Q4172,16,FALSE)</f>
        <v>tier - 2</v>
      </c>
      <c r="O1838" s="7" t="str">
        <f>VLOOKUP(A1838,'Data Analysis'!A1837:Q4172,15,FALSE)</f>
        <v>tier - 3</v>
      </c>
      <c r="P1838" s="7">
        <f>VLOOKUP(A1838,'Data Analysis'!A1837:Q4172,2,FALSE)</f>
        <v>40</v>
      </c>
      <c r="Q1838" s="7">
        <f>VLOOKUP(A1839,'Data Analysis'!A1838:Q4173,2,FALSE)</f>
        <v>25</v>
      </c>
    </row>
    <row r="1839" ht="15.6" spans="1:17">
      <c r="A1839" s="9" t="s">
        <v>3676</v>
      </c>
      <c r="B1839" s="7" t="str">
        <f>VLOOKUP(A1839,'Data Analysis'!A1838:Q4173,4,FALSE)</f>
        <v>  Takaya</v>
      </c>
      <c r="C1839" s="7">
        <f>VLOOKUP(A1839,'Data Analysis'!A1838:Q4173,5,FALSE)</f>
        <v>33.66</v>
      </c>
      <c r="D1839" s="7">
        <f>VLOOKUP(A1839,'Data Analysis'!A1838:Q4173,6,FALSE)</f>
        <v>4.08</v>
      </c>
      <c r="E1839" s="7" t="str">
        <f>VLOOKUP(A1839,'Data Analysis'!A1838:Q4173,7,FALSE)</f>
        <v>yes</v>
      </c>
      <c r="F1839" s="7" t="str">
        <f>VLOOKUP(A1839,'Data Analysis'!A1838:Q4173,9,FALSE)</f>
        <v>No</v>
      </c>
      <c r="G1839" s="7" t="str">
        <f>VLOOKUP(A1839,'Data Analysis'!A1838:Q4173,8,FALSE)</f>
        <v>Yes</v>
      </c>
      <c r="H1839" s="7">
        <f>VLOOKUP(A1839,'Data Analysis'!A1838:Q4173,10,FALSE)</f>
        <v>1</v>
      </c>
      <c r="I1839" s="7" t="str">
        <f>VLOOKUP(A1839,'Data Analysis'!A1838:Q4173,17,FALSE)</f>
        <v>No</v>
      </c>
      <c r="J1839" s="7" t="str">
        <f>VLOOKUP(A1839,'Data Analysis'!A1838:Q4173,11,FALSE)</f>
        <v>Overweight</v>
      </c>
      <c r="K1839" s="7" t="str">
        <f>VLOOKUP(A1839,'Data Analysis'!A1838:Q4173,12,FALSE)</f>
        <v>Normal</v>
      </c>
      <c r="L1839" s="7" t="str">
        <f>VLOOKUP(A1839,'Data Analysis'!A1838:Q4173,13,FALSE)</f>
        <v>13-Oct-1997</v>
      </c>
      <c r="M1839" s="7">
        <f>VLOOKUP(A1839,'Data Analysis'!A1838:Q4173,14,FALSE)</f>
        <v>4504.66</v>
      </c>
      <c r="N1839" s="7" t="str">
        <f>VLOOKUP(A1839,'Data Analysis'!A1838:Q4173,16,FALSE)</f>
        <v>tier - 1</v>
      </c>
      <c r="O1839" s="7" t="str">
        <f>VLOOKUP(A1839,'Data Analysis'!A1838:Q4173,15,FALSE)</f>
        <v>tier - 2</v>
      </c>
      <c r="P1839" s="7">
        <f>VLOOKUP(A1839,'Data Analysis'!A1838:Q4173,2,FALSE)</f>
        <v>25</v>
      </c>
      <c r="Q1839" s="7">
        <f>VLOOKUP(A1840,'Data Analysis'!A1839:Q4174,2,FALSE)</f>
        <v>34</v>
      </c>
    </row>
    <row r="1840" ht="15.6" spans="1:17">
      <c r="A1840" s="9" t="s">
        <v>3678</v>
      </c>
      <c r="B1840" s="7" t="str">
        <f>VLOOKUP(A1840,'Data Analysis'!A1839:Q4174,4,FALSE)</f>
        <v>  Thomas IV</v>
      </c>
      <c r="C1840" s="7">
        <f>VLOOKUP(A1840,'Data Analysis'!A1839:Q4174,5,FALSE)</f>
        <v>21.375</v>
      </c>
      <c r="D1840" s="7">
        <f>VLOOKUP(A1840,'Data Analysis'!A1839:Q4174,6,FALSE)</f>
        <v>6.19</v>
      </c>
      <c r="E1840" s="7" t="str">
        <f>VLOOKUP(A1840,'Data Analysis'!A1839:Q4174,7,FALSE)</f>
        <v>yes</v>
      </c>
      <c r="F1840" s="7" t="str">
        <f>VLOOKUP(A1840,'Data Analysis'!A1839:Q4174,9,FALSE)</f>
        <v>No</v>
      </c>
      <c r="G1840" s="7" t="str">
        <f>VLOOKUP(A1840,'Data Analysis'!A1839:Q4174,8,FALSE)</f>
        <v>No</v>
      </c>
      <c r="H1840" s="7">
        <f>VLOOKUP(A1840,'Data Analysis'!A1839:Q4174,10,FALSE)</f>
        <v>1</v>
      </c>
      <c r="I1840" s="7" t="str">
        <f>VLOOKUP(A1840,'Data Analysis'!A1839:Q4174,17,FALSE)</f>
        <v>No</v>
      </c>
      <c r="J1840" s="7" t="str">
        <f>VLOOKUP(A1840,'Data Analysis'!A1839:Q4174,11,FALSE)</f>
        <v>Normal Weight</v>
      </c>
      <c r="K1840" s="7" t="str">
        <f>VLOOKUP(A1840,'Data Analysis'!A1839:Q4174,12,FALSE)</f>
        <v>Prediabetes</v>
      </c>
      <c r="L1840" s="7" t="str">
        <f>VLOOKUP(A1840,'Data Analysis'!A1839:Q4174,13,FALSE)</f>
        <v>26-Jun-1988</v>
      </c>
      <c r="M1840" s="7">
        <f>VLOOKUP(A1840,'Data Analysis'!A1839:Q4174,14,FALSE)</f>
        <v>4500.34</v>
      </c>
      <c r="N1840" s="7" t="str">
        <f>VLOOKUP(A1840,'Data Analysis'!A1839:Q4174,16,FALSE)</f>
        <v>tier - 2</v>
      </c>
      <c r="O1840" s="7" t="str">
        <f>VLOOKUP(A1840,'Data Analysis'!A1839:Q4174,15,FALSE)</f>
        <v>tier - 1</v>
      </c>
      <c r="P1840" s="7">
        <f>VLOOKUP(A1840,'Data Analysis'!A1839:Q4174,2,FALSE)</f>
        <v>34</v>
      </c>
      <c r="Q1840" s="7">
        <f>VLOOKUP(A1841,'Data Analysis'!A1840:Q4175,2,FALSE)</f>
        <v>30</v>
      </c>
    </row>
    <row r="1841" ht="15.6" spans="1:17">
      <c r="A1841" s="9" t="s">
        <v>3680</v>
      </c>
      <c r="B1841" s="7" t="str">
        <f>VLOOKUP(A1841,'Data Analysis'!A1840:Q4175,4,FALSE)</f>
        <v>  Bradley E</v>
      </c>
      <c r="C1841" s="7">
        <f>VLOOKUP(A1841,'Data Analysis'!A1840:Q4175,5,FALSE)</f>
        <v>27.14</v>
      </c>
      <c r="D1841" s="7">
        <f>VLOOKUP(A1841,'Data Analysis'!A1840:Q4175,6,FALSE)</f>
        <v>6.01</v>
      </c>
      <c r="E1841" s="7" t="str">
        <f>VLOOKUP(A1841,'Data Analysis'!A1840:Q4175,7,FALSE)</f>
        <v>No</v>
      </c>
      <c r="F1841" s="7" t="str">
        <f>VLOOKUP(A1841,'Data Analysis'!A1840:Q4175,9,FALSE)</f>
        <v>No</v>
      </c>
      <c r="G1841" s="7" t="str">
        <f>VLOOKUP(A1841,'Data Analysis'!A1840:Q4175,8,FALSE)</f>
        <v>No</v>
      </c>
      <c r="H1841" s="7">
        <f>VLOOKUP(A1841,'Data Analysis'!A1840:Q4175,10,FALSE)</f>
        <v>1</v>
      </c>
      <c r="I1841" s="7" t="str">
        <f>VLOOKUP(A1841,'Data Analysis'!A1840:Q4175,17,FALSE)</f>
        <v>No</v>
      </c>
      <c r="J1841" s="7" t="str">
        <f>VLOOKUP(A1841,'Data Analysis'!A1840:Q4175,11,FALSE)</f>
        <v>Normal Weight</v>
      </c>
      <c r="K1841" s="7" t="str">
        <f>VLOOKUP(A1841,'Data Analysis'!A1840:Q4175,12,FALSE)</f>
        <v>Prediabetes</v>
      </c>
      <c r="L1841" s="7" t="str">
        <f>VLOOKUP(A1841,'Data Analysis'!A1840:Q4175,13,FALSE)</f>
        <v>12-Jul-1992</v>
      </c>
      <c r="M1841" s="7">
        <f>VLOOKUP(A1841,'Data Analysis'!A1840:Q4175,14,FALSE)</f>
        <v>4488.58</v>
      </c>
      <c r="N1841" s="7" t="str">
        <f>VLOOKUP(A1841,'Data Analysis'!A1840:Q4175,16,FALSE)</f>
        <v>tier - 2</v>
      </c>
      <c r="O1841" s="7" t="str">
        <f>VLOOKUP(A1841,'Data Analysis'!A1840:Q4175,15,FALSE)</f>
        <v>tier - 3</v>
      </c>
      <c r="P1841" s="7">
        <f>VLOOKUP(A1841,'Data Analysis'!A1840:Q4175,2,FALSE)</f>
        <v>30</v>
      </c>
      <c r="Q1841" s="7">
        <f>VLOOKUP(A1842,'Data Analysis'!A1841:Q4176,2,FALSE)</f>
        <v>18</v>
      </c>
    </row>
    <row r="1842" ht="15.6" spans="1:17">
      <c r="A1842" s="9" t="s">
        <v>3682</v>
      </c>
      <c r="B1842" s="7" t="str">
        <f>VLOOKUP(A1842,'Data Analysis'!A1841:Q4176,4,FALSE)</f>
        <v>  Megan</v>
      </c>
      <c r="C1842" s="7">
        <f>VLOOKUP(A1842,'Data Analysis'!A1841:Q4176,5,FALSE)</f>
        <v>35.78</v>
      </c>
      <c r="D1842" s="7">
        <f>VLOOKUP(A1842,'Data Analysis'!A1841:Q4176,6,FALSE)</f>
        <v>6.07</v>
      </c>
      <c r="E1842" s="7" t="str">
        <f>VLOOKUP(A1842,'Data Analysis'!A1841:Q4176,7,FALSE)</f>
        <v>No</v>
      </c>
      <c r="F1842" s="7" t="str">
        <f>VLOOKUP(A1842,'Data Analysis'!A1841:Q4176,9,FALSE)</f>
        <v>yes</v>
      </c>
      <c r="G1842" s="7" t="str">
        <f>VLOOKUP(A1842,'Data Analysis'!A1841:Q4176,8,FALSE)</f>
        <v>No</v>
      </c>
      <c r="H1842" s="7">
        <f>VLOOKUP(A1842,'Data Analysis'!A1841:Q4176,10,FALSE)</f>
        <v>1</v>
      </c>
      <c r="I1842" s="7" t="str">
        <f>VLOOKUP(A1842,'Data Analysis'!A1841:Q4176,17,FALSE)</f>
        <v>No</v>
      </c>
      <c r="J1842" s="7" t="str">
        <f>VLOOKUP(A1842,'Data Analysis'!A1841:Q4176,11,FALSE)</f>
        <v>Normal Weight</v>
      </c>
      <c r="K1842" s="7" t="str">
        <f>VLOOKUP(A1842,'Data Analysis'!A1841:Q4176,12,FALSE)</f>
        <v>Prediabetes</v>
      </c>
      <c r="L1842" s="7" t="str">
        <f>VLOOKUP(A1842,'Data Analysis'!A1841:Q4176,13,FALSE)</f>
        <v>18-Jul-2004</v>
      </c>
      <c r="M1842" s="7">
        <f>VLOOKUP(A1842,'Data Analysis'!A1841:Q4176,14,FALSE)</f>
        <v>4468.25</v>
      </c>
      <c r="N1842" s="7" t="str">
        <f>VLOOKUP(A1842,'Data Analysis'!A1841:Q4176,16,FALSE)</f>
        <v>tier - 2</v>
      </c>
      <c r="O1842" s="7" t="str">
        <f>VLOOKUP(A1842,'Data Analysis'!A1841:Q4176,15,FALSE)</f>
        <v>tier - 2</v>
      </c>
      <c r="P1842" s="7">
        <f>VLOOKUP(A1842,'Data Analysis'!A1841:Q4176,2,FALSE)</f>
        <v>18</v>
      </c>
      <c r="Q1842" s="7">
        <f>VLOOKUP(A1843,'Data Analysis'!A1842:Q4177,2,FALSE)</f>
        <v>23</v>
      </c>
    </row>
    <row r="1843" ht="15.6" spans="1:17">
      <c r="A1843" s="9" t="s">
        <v>3684</v>
      </c>
      <c r="B1843" s="7" t="str">
        <f>VLOOKUP(A1843,'Data Analysis'!A1842:Q4177,4,FALSE)</f>
        <v>  Ruby J</v>
      </c>
      <c r="C1843" s="7">
        <f>VLOOKUP(A1843,'Data Analysis'!A1842:Q4177,5,FALSE)</f>
        <v>34.96</v>
      </c>
      <c r="D1843" s="7">
        <f>VLOOKUP(A1843,'Data Analysis'!A1842:Q4177,6,FALSE)</f>
        <v>5.63</v>
      </c>
      <c r="E1843" s="7" t="str">
        <f>VLOOKUP(A1843,'Data Analysis'!A1842:Q4177,7,FALSE)</f>
        <v>No</v>
      </c>
      <c r="F1843" s="7" t="str">
        <f>VLOOKUP(A1843,'Data Analysis'!A1842:Q4177,9,FALSE)</f>
        <v>No</v>
      </c>
      <c r="G1843" s="7" t="str">
        <f>VLOOKUP(A1843,'Data Analysis'!A1842:Q4177,8,FALSE)</f>
        <v>No</v>
      </c>
      <c r="H1843" s="7">
        <f>VLOOKUP(A1843,'Data Analysis'!A1842:Q4177,10,FALSE)</f>
        <v>0</v>
      </c>
      <c r="I1843" s="7" t="str">
        <f>VLOOKUP(A1843,'Data Analysis'!A1842:Q4177,17,FALSE)</f>
        <v>No</v>
      </c>
      <c r="J1843" s="7" t="str">
        <f>VLOOKUP(A1843,'Data Analysis'!A1842:Q4177,11,FALSE)</f>
        <v>Obesity</v>
      </c>
      <c r="K1843" s="7" t="str">
        <f>VLOOKUP(A1843,'Data Analysis'!A1842:Q4177,12,FALSE)</f>
        <v>Normal</v>
      </c>
      <c r="L1843" s="7" t="str">
        <f>VLOOKUP(A1843,'Data Analysis'!A1842:Q4177,13,FALSE)</f>
        <v>20-Nov-1999</v>
      </c>
      <c r="M1843" s="7">
        <f>VLOOKUP(A1843,'Data Analysis'!A1842:Q4177,14,FALSE)</f>
        <v>4466.62</v>
      </c>
      <c r="N1843" s="7" t="str">
        <f>VLOOKUP(A1843,'Data Analysis'!A1842:Q4177,16,FALSE)</f>
        <v>tier - 2</v>
      </c>
      <c r="O1843" s="7" t="str">
        <f>VLOOKUP(A1843,'Data Analysis'!A1842:Q4177,15,FALSE)</f>
        <v>tier - 2</v>
      </c>
      <c r="P1843" s="7">
        <f>VLOOKUP(A1843,'Data Analysis'!A1842:Q4177,2,FALSE)</f>
        <v>23</v>
      </c>
      <c r="Q1843" s="7">
        <f>VLOOKUP(A1844,'Data Analysis'!A1843:Q4178,2,FALSE)</f>
        <v>31</v>
      </c>
    </row>
    <row r="1844" ht="15.6" spans="1:17">
      <c r="A1844" s="9" t="s">
        <v>3686</v>
      </c>
      <c r="B1844" s="7" t="str">
        <f>VLOOKUP(A1844,'Data Analysis'!A1843:Q4178,4,FALSE)</f>
        <v>  Bart</v>
      </c>
      <c r="C1844" s="7">
        <f>VLOOKUP(A1844,'Data Analysis'!A1843:Q4178,5,FALSE)</f>
        <v>38.39</v>
      </c>
      <c r="D1844" s="7">
        <f>VLOOKUP(A1844,'Data Analysis'!A1843:Q4178,6,FALSE)</f>
        <v>6.05</v>
      </c>
      <c r="E1844" s="7" t="str">
        <f>VLOOKUP(A1844,'Data Analysis'!A1843:Q4178,7,FALSE)</f>
        <v>No</v>
      </c>
      <c r="F1844" s="7" t="str">
        <f>VLOOKUP(A1844,'Data Analysis'!A1843:Q4178,9,FALSE)</f>
        <v>No</v>
      </c>
      <c r="G1844" s="7" t="str">
        <f>VLOOKUP(A1844,'Data Analysis'!A1843:Q4178,8,FALSE)</f>
        <v>No</v>
      </c>
      <c r="H1844" s="7">
        <f>VLOOKUP(A1844,'Data Analysis'!A1843:Q4178,10,FALSE)</f>
        <v>0</v>
      </c>
      <c r="I1844" s="7" t="str">
        <f>VLOOKUP(A1844,'Data Analysis'!A1843:Q4178,17,FALSE)</f>
        <v>No</v>
      </c>
      <c r="J1844" s="7" t="str">
        <f>VLOOKUP(A1844,'Data Analysis'!A1843:Q4178,11,FALSE)</f>
        <v>Obesity</v>
      </c>
      <c r="K1844" s="7" t="str">
        <f>VLOOKUP(A1844,'Data Analysis'!A1843:Q4178,12,FALSE)</f>
        <v>Prediabetes</v>
      </c>
      <c r="L1844" s="7" t="str">
        <f>VLOOKUP(A1844,'Data Analysis'!A1843:Q4178,13,FALSE)</f>
        <v>4-Jul-1991</v>
      </c>
      <c r="M1844" s="7">
        <f>VLOOKUP(A1844,'Data Analysis'!A1843:Q4178,14,FALSE)</f>
        <v>4463.21</v>
      </c>
      <c r="N1844" s="7" t="str">
        <f>VLOOKUP(A1844,'Data Analysis'!A1843:Q4178,16,FALSE)</f>
        <v>tier - 3</v>
      </c>
      <c r="O1844" s="7" t="str">
        <f>VLOOKUP(A1844,'Data Analysis'!A1843:Q4178,15,FALSE)</f>
        <v>tier - 3</v>
      </c>
      <c r="P1844" s="7">
        <f>VLOOKUP(A1844,'Data Analysis'!A1843:Q4178,2,FALSE)</f>
        <v>31</v>
      </c>
      <c r="Q1844" s="7">
        <f>VLOOKUP(A1845,'Data Analysis'!A1844:Q4179,2,FALSE)</f>
        <v>32</v>
      </c>
    </row>
    <row r="1845" ht="15.6" spans="1:17">
      <c r="A1845" s="9" t="s">
        <v>3688</v>
      </c>
      <c r="B1845" s="7" t="str">
        <f>VLOOKUP(A1845,'Data Analysis'!A1844:Q4179,4,FALSE)</f>
        <v>  Robert A</v>
      </c>
      <c r="C1845" s="7">
        <f>VLOOKUP(A1845,'Data Analysis'!A1844:Q4179,5,FALSE)</f>
        <v>33.82</v>
      </c>
      <c r="D1845" s="7">
        <f>VLOOKUP(A1845,'Data Analysis'!A1844:Q4179,6,FALSE)</f>
        <v>4.65</v>
      </c>
      <c r="E1845" s="7" t="str">
        <f>VLOOKUP(A1845,'Data Analysis'!A1844:Q4179,7,FALSE)</f>
        <v>No</v>
      </c>
      <c r="F1845" s="7" t="str">
        <f>VLOOKUP(A1845,'Data Analysis'!A1844:Q4179,9,FALSE)</f>
        <v>No</v>
      </c>
      <c r="G1845" s="7" t="str">
        <f>VLOOKUP(A1845,'Data Analysis'!A1844:Q4179,8,FALSE)</f>
        <v>No</v>
      </c>
      <c r="H1845" s="7">
        <f>VLOOKUP(A1845,'Data Analysis'!A1844:Q4179,10,FALSE)</f>
        <v>0</v>
      </c>
      <c r="I1845" s="7" t="str">
        <f>VLOOKUP(A1845,'Data Analysis'!A1844:Q4179,17,FALSE)</f>
        <v>No</v>
      </c>
      <c r="J1845" s="7" t="str">
        <f>VLOOKUP(A1845,'Data Analysis'!A1844:Q4179,11,FALSE)</f>
        <v>Obesity</v>
      </c>
      <c r="K1845" s="7" t="str">
        <f>VLOOKUP(A1845,'Data Analysis'!A1844:Q4179,12,FALSE)</f>
        <v>Normal</v>
      </c>
      <c r="L1845" s="7" t="str">
        <f>VLOOKUP(A1845,'Data Analysis'!A1844:Q4179,13,FALSE)</f>
        <v>15-Jul-1990</v>
      </c>
      <c r="M1845" s="7">
        <f>VLOOKUP(A1845,'Data Analysis'!A1844:Q4179,14,FALSE)</f>
        <v>4462.72</v>
      </c>
      <c r="N1845" s="7" t="str">
        <f>VLOOKUP(A1845,'Data Analysis'!A1844:Q4179,16,FALSE)</f>
        <v>tier - 2</v>
      </c>
      <c r="O1845" s="7" t="str">
        <f>VLOOKUP(A1845,'Data Analysis'!A1844:Q4179,15,FALSE)</f>
        <v>tier - 3</v>
      </c>
      <c r="P1845" s="7">
        <f>VLOOKUP(A1845,'Data Analysis'!A1844:Q4179,2,FALSE)</f>
        <v>32</v>
      </c>
      <c r="Q1845" s="7">
        <f>VLOOKUP(A1846,'Data Analysis'!A1845:Q4180,2,FALSE)</f>
        <v>32</v>
      </c>
    </row>
    <row r="1846" ht="15.6" spans="1:17">
      <c r="A1846" s="9" t="s">
        <v>3690</v>
      </c>
      <c r="B1846" s="7" t="str">
        <f>VLOOKUP(A1846,'Data Analysis'!A1845:Q4180,4,FALSE)</f>
        <v>  Adam</v>
      </c>
      <c r="C1846" s="7">
        <f>VLOOKUP(A1846,'Data Analysis'!A1845:Q4180,5,FALSE)</f>
        <v>27.835</v>
      </c>
      <c r="D1846" s="7">
        <f>VLOOKUP(A1846,'Data Analysis'!A1845:Q4180,6,FALSE)</f>
        <v>5.37</v>
      </c>
      <c r="E1846" s="7" t="str">
        <f>VLOOKUP(A1846,'Data Analysis'!A1845:Q4180,7,FALSE)</f>
        <v>No</v>
      </c>
      <c r="F1846" s="7" t="str">
        <f>VLOOKUP(A1846,'Data Analysis'!A1845:Q4180,9,FALSE)</f>
        <v>No</v>
      </c>
      <c r="G1846" s="7" t="str">
        <f>VLOOKUP(A1846,'Data Analysis'!A1845:Q4180,8,FALSE)</f>
        <v>No</v>
      </c>
      <c r="H1846" s="7">
        <f>VLOOKUP(A1846,'Data Analysis'!A1845:Q4180,10,FALSE)</f>
        <v>0</v>
      </c>
      <c r="I1846" s="7" t="str">
        <f>VLOOKUP(A1846,'Data Analysis'!A1845:Q4180,17,FALSE)</f>
        <v>No</v>
      </c>
      <c r="J1846" s="7" t="str">
        <f>VLOOKUP(A1846,'Data Analysis'!A1845:Q4180,11,FALSE)</f>
        <v>Obesity</v>
      </c>
      <c r="K1846" s="7" t="str">
        <f>VLOOKUP(A1846,'Data Analysis'!A1845:Q4180,12,FALSE)</f>
        <v>Normal</v>
      </c>
      <c r="L1846" s="7" t="str">
        <f>VLOOKUP(A1846,'Data Analysis'!A1845:Q4180,13,FALSE)</f>
        <v>8-Aug-1990</v>
      </c>
      <c r="M1846" s="7">
        <f>VLOOKUP(A1846,'Data Analysis'!A1845:Q4180,14,FALSE)</f>
        <v>4454.4</v>
      </c>
      <c r="N1846" s="7" t="str">
        <f>VLOOKUP(A1846,'Data Analysis'!A1845:Q4180,16,FALSE)</f>
        <v>tier - 2</v>
      </c>
      <c r="O1846" s="7" t="str">
        <f>VLOOKUP(A1846,'Data Analysis'!A1845:Q4180,15,FALSE)</f>
        <v>tier - 3</v>
      </c>
      <c r="P1846" s="7">
        <f>VLOOKUP(A1846,'Data Analysis'!A1845:Q4180,2,FALSE)</f>
        <v>32</v>
      </c>
      <c r="Q1846" s="7">
        <f>VLOOKUP(A1847,'Data Analysis'!A1846:Q4181,2,FALSE)</f>
        <v>28</v>
      </c>
    </row>
    <row r="1847" ht="15.6" spans="1:17">
      <c r="A1847" s="9" t="s">
        <v>3692</v>
      </c>
      <c r="B1847" s="7" t="str">
        <f>VLOOKUP(A1847,'Data Analysis'!A1846:Q4181,4,FALSE)</f>
        <v>  Yemane Adhane</v>
      </c>
      <c r="C1847" s="7">
        <f>VLOOKUP(A1847,'Data Analysis'!A1846:Q4181,5,FALSE)</f>
        <v>33</v>
      </c>
      <c r="D1847" s="7">
        <f>VLOOKUP(A1847,'Data Analysis'!A1846:Q4181,6,FALSE)</f>
        <v>5.39</v>
      </c>
      <c r="E1847" s="7" t="str">
        <f>VLOOKUP(A1847,'Data Analysis'!A1846:Q4181,7,FALSE)</f>
        <v>No</v>
      </c>
      <c r="F1847" s="7" t="str">
        <f>VLOOKUP(A1847,'Data Analysis'!A1846:Q4181,9,FALSE)</f>
        <v>No</v>
      </c>
      <c r="G1847" s="7" t="str">
        <f>VLOOKUP(A1847,'Data Analysis'!A1846:Q4181,8,FALSE)</f>
        <v>No</v>
      </c>
      <c r="H1847" s="7">
        <f>VLOOKUP(A1847,'Data Analysis'!A1846:Q4181,10,FALSE)</f>
        <v>0</v>
      </c>
      <c r="I1847" s="7" t="str">
        <f>VLOOKUP(A1847,'Data Analysis'!A1846:Q4181,17,FALSE)</f>
        <v>No</v>
      </c>
      <c r="J1847" s="7" t="str">
        <f>VLOOKUP(A1847,'Data Analysis'!A1846:Q4181,11,FALSE)</f>
        <v>Overweight</v>
      </c>
      <c r="K1847" s="7" t="str">
        <f>VLOOKUP(A1847,'Data Analysis'!A1846:Q4181,12,FALSE)</f>
        <v>Normal</v>
      </c>
      <c r="L1847" s="7" t="str">
        <f>VLOOKUP(A1847,'Data Analysis'!A1846:Q4181,13,FALSE)</f>
        <v>28-Jun-1994</v>
      </c>
      <c r="M1847" s="7">
        <f>VLOOKUP(A1847,'Data Analysis'!A1846:Q4181,14,FALSE)</f>
        <v>4449.46</v>
      </c>
      <c r="N1847" s="7" t="str">
        <f>VLOOKUP(A1847,'Data Analysis'!A1846:Q4181,16,FALSE)</f>
        <v>tier - 1</v>
      </c>
      <c r="O1847" s="7" t="str">
        <f>VLOOKUP(A1847,'Data Analysis'!A1846:Q4181,15,FALSE)</f>
        <v>tier - 2</v>
      </c>
      <c r="P1847" s="7">
        <f>VLOOKUP(A1847,'Data Analysis'!A1846:Q4181,2,FALSE)</f>
        <v>28</v>
      </c>
      <c r="Q1847" s="7">
        <f>VLOOKUP(A1848,'Data Analysis'!A1847:Q4182,2,FALSE)</f>
        <v>31</v>
      </c>
    </row>
    <row r="1848" ht="15.6" spans="1:17">
      <c r="A1848" s="9" t="s">
        <v>3694</v>
      </c>
      <c r="B1848" s="7" t="str">
        <f>VLOOKUP(A1848,'Data Analysis'!A1847:Q4182,4,FALSE)</f>
        <v>  Jesse A</v>
      </c>
      <c r="C1848" s="7">
        <f>VLOOKUP(A1848,'Data Analysis'!A1847:Q4182,5,FALSE)</f>
        <v>26.885</v>
      </c>
      <c r="D1848" s="7">
        <f>VLOOKUP(A1848,'Data Analysis'!A1847:Q4182,6,FALSE)</f>
        <v>5.86</v>
      </c>
      <c r="E1848" s="7" t="str">
        <f>VLOOKUP(A1848,'Data Analysis'!A1847:Q4182,7,FALSE)</f>
        <v>No</v>
      </c>
      <c r="F1848" s="7" t="str">
        <f>VLOOKUP(A1848,'Data Analysis'!A1847:Q4182,9,FALSE)</f>
        <v>No</v>
      </c>
      <c r="G1848" s="7" t="str">
        <f>VLOOKUP(A1848,'Data Analysis'!A1847:Q4182,8,FALSE)</f>
        <v>No</v>
      </c>
      <c r="H1848" s="7">
        <f>VLOOKUP(A1848,'Data Analysis'!A1847:Q4182,10,FALSE)</f>
        <v>0</v>
      </c>
      <c r="I1848" s="7" t="str">
        <f>VLOOKUP(A1848,'Data Analysis'!A1847:Q4182,17,FALSE)</f>
        <v>No</v>
      </c>
      <c r="J1848" s="7" t="str">
        <f>VLOOKUP(A1848,'Data Analysis'!A1847:Q4182,11,FALSE)</f>
        <v>Overweight</v>
      </c>
      <c r="K1848" s="7" t="str">
        <f>VLOOKUP(A1848,'Data Analysis'!A1847:Q4182,12,FALSE)</f>
        <v>Prediabetes</v>
      </c>
      <c r="L1848" s="7" t="str">
        <f>VLOOKUP(A1848,'Data Analysis'!A1847:Q4182,13,FALSE)</f>
        <v>3-Sep-1991</v>
      </c>
      <c r="M1848" s="7">
        <f>VLOOKUP(A1848,'Data Analysis'!A1847:Q4182,14,FALSE)</f>
        <v>4441.21</v>
      </c>
      <c r="N1848" s="7" t="str">
        <f>VLOOKUP(A1848,'Data Analysis'!A1847:Q4182,16,FALSE)</f>
        <v>tier - 1</v>
      </c>
      <c r="O1848" s="7" t="str">
        <f>VLOOKUP(A1848,'Data Analysis'!A1847:Q4182,15,FALSE)</f>
        <v>tier - 2</v>
      </c>
      <c r="P1848" s="7">
        <f>VLOOKUP(A1848,'Data Analysis'!A1847:Q4182,2,FALSE)</f>
        <v>31</v>
      </c>
      <c r="Q1848" s="7">
        <f>VLOOKUP(A1849,'Data Analysis'!A1848:Q4183,2,FALSE)</f>
        <v>28</v>
      </c>
    </row>
    <row r="1849" ht="15.6" spans="1:17">
      <c r="A1849" s="9" t="s">
        <v>3696</v>
      </c>
      <c r="B1849" s="7" t="str">
        <f>VLOOKUP(A1849,'Data Analysis'!A1848:Q4183,4,FALSE)</f>
        <v>  Bird</v>
      </c>
      <c r="C1849" s="7">
        <f>VLOOKUP(A1849,'Data Analysis'!A1848:Q4183,5,FALSE)</f>
        <v>29.26</v>
      </c>
      <c r="D1849" s="7">
        <f>VLOOKUP(A1849,'Data Analysis'!A1848:Q4183,6,FALSE)</f>
        <v>4.44</v>
      </c>
      <c r="E1849" s="7" t="str">
        <f>VLOOKUP(A1849,'Data Analysis'!A1848:Q4183,7,FALSE)</f>
        <v>No</v>
      </c>
      <c r="F1849" s="7" t="str">
        <f>VLOOKUP(A1849,'Data Analysis'!A1848:Q4183,9,FALSE)</f>
        <v>No</v>
      </c>
      <c r="G1849" s="7" t="str">
        <f>VLOOKUP(A1849,'Data Analysis'!A1848:Q4183,8,FALSE)</f>
        <v>No</v>
      </c>
      <c r="H1849" s="7">
        <f>VLOOKUP(A1849,'Data Analysis'!A1848:Q4183,10,FALSE)</f>
        <v>0</v>
      </c>
      <c r="I1849" s="7" t="str">
        <f>VLOOKUP(A1849,'Data Analysis'!A1848:Q4183,17,FALSE)</f>
        <v>No</v>
      </c>
      <c r="J1849" s="7" t="str">
        <f>VLOOKUP(A1849,'Data Analysis'!A1848:Q4183,11,FALSE)</f>
        <v>Normal Weight</v>
      </c>
      <c r="K1849" s="7" t="str">
        <f>VLOOKUP(A1849,'Data Analysis'!A1848:Q4183,12,FALSE)</f>
        <v>Normal</v>
      </c>
      <c r="L1849" s="7" t="str">
        <f>VLOOKUP(A1849,'Data Analysis'!A1848:Q4183,13,FALSE)</f>
        <v>24-Oct-1994</v>
      </c>
      <c r="M1849" s="7">
        <f>VLOOKUP(A1849,'Data Analysis'!A1848:Q4183,14,FALSE)</f>
        <v>4438.26</v>
      </c>
      <c r="N1849" s="7" t="str">
        <f>VLOOKUP(A1849,'Data Analysis'!A1848:Q4183,16,FALSE)</f>
        <v>tier - 2</v>
      </c>
      <c r="O1849" s="7" t="str">
        <f>VLOOKUP(A1849,'Data Analysis'!A1848:Q4183,15,FALSE)</f>
        <v>tier - 3</v>
      </c>
      <c r="P1849" s="7">
        <f>VLOOKUP(A1849,'Data Analysis'!A1848:Q4183,2,FALSE)</f>
        <v>28</v>
      </c>
      <c r="Q1849" s="7">
        <f>VLOOKUP(A1850,'Data Analysis'!A1849:Q4184,2,FALSE)</f>
        <v>28</v>
      </c>
    </row>
    <row r="1850" ht="15.6" spans="1:17">
      <c r="A1850" s="9" t="s">
        <v>3698</v>
      </c>
      <c r="B1850" s="7" t="str">
        <f>VLOOKUP(A1850,'Data Analysis'!A1849:Q4184,4,FALSE)</f>
        <v>  Patrick M</v>
      </c>
      <c r="C1850" s="7">
        <f>VLOOKUP(A1850,'Data Analysis'!A1849:Q4184,5,FALSE)</f>
        <v>26.98</v>
      </c>
      <c r="D1850" s="7">
        <f>VLOOKUP(A1850,'Data Analysis'!A1849:Q4184,6,FALSE)</f>
        <v>4.41</v>
      </c>
      <c r="E1850" s="7" t="str">
        <f>VLOOKUP(A1850,'Data Analysis'!A1849:Q4184,7,FALSE)</f>
        <v>No</v>
      </c>
      <c r="F1850" s="7" t="str">
        <f>VLOOKUP(A1850,'Data Analysis'!A1849:Q4184,9,FALSE)</f>
        <v>No</v>
      </c>
      <c r="G1850" s="7" t="str">
        <f>VLOOKUP(A1850,'Data Analysis'!A1849:Q4184,8,FALSE)</f>
        <v>No</v>
      </c>
      <c r="H1850" s="7">
        <f>VLOOKUP(A1850,'Data Analysis'!A1849:Q4184,10,FALSE)</f>
        <v>0</v>
      </c>
      <c r="I1850" s="7" t="str">
        <f>VLOOKUP(A1850,'Data Analysis'!A1849:Q4184,17,FALSE)</f>
        <v>No</v>
      </c>
      <c r="J1850" s="7" t="str">
        <f>VLOOKUP(A1850,'Data Analysis'!A1849:Q4184,11,FALSE)</f>
        <v>Overweight</v>
      </c>
      <c r="K1850" s="7" t="str">
        <f>VLOOKUP(A1850,'Data Analysis'!A1849:Q4184,12,FALSE)</f>
        <v>Normal</v>
      </c>
      <c r="L1850" s="7" t="str">
        <f>VLOOKUP(A1850,'Data Analysis'!A1849:Q4184,13,FALSE)</f>
        <v>8-Oct-1994</v>
      </c>
      <c r="M1850" s="7">
        <f>VLOOKUP(A1850,'Data Analysis'!A1849:Q4184,14,FALSE)</f>
        <v>4435.09</v>
      </c>
      <c r="N1850" s="7" t="str">
        <f>VLOOKUP(A1850,'Data Analysis'!A1849:Q4184,16,FALSE)</f>
        <v>tier - 3</v>
      </c>
      <c r="O1850" s="7" t="str">
        <f>VLOOKUP(A1850,'Data Analysis'!A1849:Q4184,15,FALSE)</f>
        <v>tier - 2</v>
      </c>
      <c r="P1850" s="7">
        <f>VLOOKUP(A1850,'Data Analysis'!A1849:Q4184,2,FALSE)</f>
        <v>28</v>
      </c>
      <c r="Q1850" s="7">
        <f>VLOOKUP(A1851,'Data Analysis'!A1850:Q4185,2,FALSE)</f>
        <v>29</v>
      </c>
    </row>
    <row r="1851" ht="15.6" spans="1:17">
      <c r="A1851" s="9" t="s">
        <v>3700</v>
      </c>
      <c r="B1851" s="7" t="str">
        <f>VLOOKUP(A1851,'Data Analysis'!A1850:Q4185,4,FALSE)</f>
        <v>  Kyle</v>
      </c>
      <c r="C1851" s="7">
        <f>VLOOKUP(A1851,'Data Analysis'!A1850:Q4185,5,FALSE)</f>
        <v>32.11</v>
      </c>
      <c r="D1851" s="7">
        <f>VLOOKUP(A1851,'Data Analysis'!A1850:Q4185,6,FALSE)</f>
        <v>5.19</v>
      </c>
      <c r="E1851" s="7" t="str">
        <f>VLOOKUP(A1851,'Data Analysis'!A1850:Q4185,7,FALSE)</f>
        <v>No</v>
      </c>
      <c r="F1851" s="7" t="str">
        <f>VLOOKUP(A1851,'Data Analysis'!A1850:Q4185,9,FALSE)</f>
        <v>No</v>
      </c>
      <c r="G1851" s="7" t="str">
        <f>VLOOKUP(A1851,'Data Analysis'!A1850:Q4185,8,FALSE)</f>
        <v>Yes</v>
      </c>
      <c r="H1851" s="7">
        <f>VLOOKUP(A1851,'Data Analysis'!A1850:Q4185,10,FALSE)</f>
        <v>1</v>
      </c>
      <c r="I1851" s="7" t="str">
        <f>VLOOKUP(A1851,'Data Analysis'!A1850:Q4185,17,FALSE)</f>
        <v>No</v>
      </c>
      <c r="J1851" s="7" t="str">
        <f>VLOOKUP(A1851,'Data Analysis'!A1850:Q4185,11,FALSE)</f>
        <v>Overweight</v>
      </c>
      <c r="K1851" s="7" t="str">
        <f>VLOOKUP(A1851,'Data Analysis'!A1850:Q4185,12,FALSE)</f>
        <v>Normal</v>
      </c>
      <c r="L1851" s="7" t="str">
        <f>VLOOKUP(A1851,'Data Analysis'!A1850:Q4185,13,FALSE)</f>
        <v>23-Dec-1993</v>
      </c>
      <c r="M1851" s="7">
        <f>VLOOKUP(A1851,'Data Analysis'!A1850:Q4185,14,FALSE)</f>
        <v>4433.92</v>
      </c>
      <c r="N1851" s="7" t="str">
        <f>VLOOKUP(A1851,'Data Analysis'!A1850:Q4185,16,FALSE)</f>
        <v>tier - 2</v>
      </c>
      <c r="O1851" s="7" t="str">
        <f>VLOOKUP(A1851,'Data Analysis'!A1850:Q4185,15,FALSE)</f>
        <v>tier - 2</v>
      </c>
      <c r="P1851" s="7">
        <f>VLOOKUP(A1851,'Data Analysis'!A1850:Q4185,2,FALSE)</f>
        <v>29</v>
      </c>
      <c r="Q1851" s="7">
        <f>VLOOKUP(A1852,'Data Analysis'!A1851:Q4186,2,FALSE)</f>
        <v>29</v>
      </c>
    </row>
    <row r="1852" ht="15.6" spans="1:17">
      <c r="A1852" s="9" t="s">
        <v>3702</v>
      </c>
      <c r="B1852" s="7" t="str">
        <f>VLOOKUP(A1852,'Data Analysis'!A1851:Q4186,4,FALSE)</f>
        <v>  Ryan</v>
      </c>
      <c r="C1852" s="7">
        <f>VLOOKUP(A1852,'Data Analysis'!A1851:Q4186,5,FALSE)</f>
        <v>31.73</v>
      </c>
      <c r="D1852" s="7">
        <f>VLOOKUP(A1852,'Data Analysis'!A1851:Q4186,6,FALSE)</f>
        <v>5.16</v>
      </c>
      <c r="E1852" s="7" t="str">
        <f>VLOOKUP(A1852,'Data Analysis'!A1851:Q4186,7,FALSE)</f>
        <v>No</v>
      </c>
      <c r="F1852" s="7" t="str">
        <f>VLOOKUP(A1852,'Data Analysis'!A1851:Q4186,9,FALSE)</f>
        <v>No</v>
      </c>
      <c r="G1852" s="7" t="str">
        <f>VLOOKUP(A1852,'Data Analysis'!A1851:Q4186,8,FALSE)</f>
        <v>Yes</v>
      </c>
      <c r="H1852" s="7">
        <f>VLOOKUP(A1852,'Data Analysis'!A1851:Q4186,10,FALSE)</f>
        <v>1</v>
      </c>
      <c r="I1852" s="7" t="str">
        <f>VLOOKUP(A1852,'Data Analysis'!A1851:Q4186,17,FALSE)</f>
        <v>No</v>
      </c>
      <c r="J1852" s="7" t="str">
        <f>VLOOKUP(A1852,'Data Analysis'!A1851:Q4186,11,FALSE)</f>
        <v>Normal Weight</v>
      </c>
      <c r="K1852" s="7" t="str">
        <f>VLOOKUP(A1852,'Data Analysis'!A1851:Q4186,12,FALSE)</f>
        <v>Normal</v>
      </c>
      <c r="L1852" s="7" t="str">
        <f>VLOOKUP(A1852,'Data Analysis'!A1851:Q4186,13,FALSE)</f>
        <v>4-Sep-1993</v>
      </c>
      <c r="M1852" s="7">
        <f>VLOOKUP(A1852,'Data Analysis'!A1851:Q4186,14,FALSE)</f>
        <v>4433.39</v>
      </c>
      <c r="N1852" s="7" t="str">
        <f>VLOOKUP(A1852,'Data Analysis'!A1851:Q4186,16,FALSE)</f>
        <v>tier - 2</v>
      </c>
      <c r="O1852" s="7" t="str">
        <f>VLOOKUP(A1852,'Data Analysis'!A1851:Q4186,15,FALSE)</f>
        <v>tier - 3</v>
      </c>
      <c r="P1852" s="7">
        <f>VLOOKUP(A1852,'Data Analysis'!A1851:Q4186,2,FALSE)</f>
        <v>29</v>
      </c>
      <c r="Q1852" s="7">
        <f>VLOOKUP(A1853,'Data Analysis'!A1852:Q4187,2,FALSE)</f>
        <v>28</v>
      </c>
    </row>
    <row r="1853" ht="15.6" spans="1:17">
      <c r="A1853" s="9" t="s">
        <v>3704</v>
      </c>
      <c r="B1853" s="7" t="str">
        <f>VLOOKUP(A1853,'Data Analysis'!A1852:Q4187,4,FALSE)</f>
        <v>  Yuri</v>
      </c>
      <c r="C1853" s="7">
        <f>VLOOKUP(A1853,'Data Analysis'!A1852:Q4187,5,FALSE)</f>
        <v>22.515</v>
      </c>
      <c r="D1853" s="7">
        <f>VLOOKUP(A1853,'Data Analysis'!A1852:Q4187,6,FALSE)</f>
        <v>4.24</v>
      </c>
      <c r="E1853" s="7" t="str">
        <f>VLOOKUP(A1853,'Data Analysis'!A1852:Q4187,7,FALSE)</f>
        <v>No</v>
      </c>
      <c r="F1853" s="7" t="str">
        <f>VLOOKUP(A1853,'Data Analysis'!A1852:Q4187,9,FALSE)</f>
        <v>No</v>
      </c>
      <c r="G1853" s="7" t="str">
        <f>VLOOKUP(A1853,'Data Analysis'!A1852:Q4187,8,FALSE)</f>
        <v>No</v>
      </c>
      <c r="H1853" s="7">
        <f>VLOOKUP(A1853,'Data Analysis'!A1852:Q4187,10,FALSE)</f>
        <v>0</v>
      </c>
      <c r="I1853" s="7" t="str">
        <f>VLOOKUP(A1853,'Data Analysis'!A1852:Q4187,17,FALSE)</f>
        <v>No</v>
      </c>
      <c r="J1853" s="7" t="str">
        <f>VLOOKUP(A1853,'Data Analysis'!A1852:Q4187,11,FALSE)</f>
        <v>Normal Weight</v>
      </c>
      <c r="K1853" s="7" t="str">
        <f>VLOOKUP(A1853,'Data Analysis'!A1852:Q4187,12,FALSE)</f>
        <v>Normal</v>
      </c>
      <c r="L1853" s="7" t="str">
        <f>VLOOKUP(A1853,'Data Analysis'!A1852:Q4187,13,FALSE)</f>
        <v>29-Dec-1994</v>
      </c>
      <c r="M1853" s="7">
        <f>VLOOKUP(A1853,'Data Analysis'!A1852:Q4187,14,FALSE)</f>
        <v>4428.89</v>
      </c>
      <c r="N1853" s="7" t="str">
        <f>VLOOKUP(A1853,'Data Analysis'!A1852:Q4187,16,FALSE)</f>
        <v>tier - 3</v>
      </c>
      <c r="O1853" s="7" t="str">
        <f>VLOOKUP(A1853,'Data Analysis'!A1852:Q4187,15,FALSE)</f>
        <v>tier - 1</v>
      </c>
      <c r="P1853" s="7">
        <f>VLOOKUP(A1853,'Data Analysis'!A1852:Q4187,2,FALSE)</f>
        <v>28</v>
      </c>
      <c r="Q1853" s="7">
        <f>VLOOKUP(A1854,'Data Analysis'!A1853:Q4188,2,FALSE)</f>
        <v>30</v>
      </c>
    </row>
    <row r="1854" ht="15.6" spans="1:17">
      <c r="A1854" s="9" t="s">
        <v>3706</v>
      </c>
      <c r="B1854" s="7" t="str">
        <f>VLOOKUP(A1854,'Data Analysis'!A1853:Q4188,4,FALSE)</f>
        <v>  Ryan</v>
      </c>
      <c r="C1854" s="7">
        <f>VLOOKUP(A1854,'Data Analysis'!A1853:Q4188,5,FALSE)</f>
        <v>25.9</v>
      </c>
      <c r="D1854" s="7">
        <f>VLOOKUP(A1854,'Data Analysis'!A1853:Q4188,6,FALSE)</f>
        <v>5.45</v>
      </c>
      <c r="E1854" s="7" t="str">
        <f>VLOOKUP(A1854,'Data Analysis'!A1853:Q4188,7,FALSE)</f>
        <v>No</v>
      </c>
      <c r="F1854" s="7" t="str">
        <f>VLOOKUP(A1854,'Data Analysis'!A1853:Q4188,9,FALSE)</f>
        <v>No</v>
      </c>
      <c r="G1854" s="7" t="str">
        <f>VLOOKUP(A1854,'Data Analysis'!A1853:Q4188,8,FALSE)</f>
        <v>No</v>
      </c>
      <c r="H1854" s="7">
        <f>VLOOKUP(A1854,'Data Analysis'!A1853:Q4188,10,FALSE)</f>
        <v>1</v>
      </c>
      <c r="I1854" s="7" t="str">
        <f>VLOOKUP(A1854,'Data Analysis'!A1853:Q4188,17,FALSE)</f>
        <v>No</v>
      </c>
      <c r="J1854" s="7" t="str">
        <f>VLOOKUP(A1854,'Data Analysis'!A1853:Q4188,11,FALSE)</f>
        <v>Normal Weight</v>
      </c>
      <c r="K1854" s="7" t="str">
        <f>VLOOKUP(A1854,'Data Analysis'!A1853:Q4188,12,FALSE)</f>
        <v>Normal</v>
      </c>
      <c r="L1854" s="7" t="str">
        <f>VLOOKUP(A1854,'Data Analysis'!A1853:Q4188,13,FALSE)</f>
        <v>15-Aug-1992</v>
      </c>
      <c r="M1854" s="7">
        <f>VLOOKUP(A1854,'Data Analysis'!A1853:Q4188,14,FALSE)</f>
        <v>4420.95</v>
      </c>
      <c r="N1854" s="7" t="str">
        <f>VLOOKUP(A1854,'Data Analysis'!A1853:Q4188,16,FALSE)</f>
        <v>tier - 2</v>
      </c>
      <c r="O1854" s="7" t="str">
        <f>VLOOKUP(A1854,'Data Analysis'!A1853:Q4188,15,FALSE)</f>
        <v>tier - 3</v>
      </c>
      <c r="P1854" s="7">
        <f>VLOOKUP(A1854,'Data Analysis'!A1853:Q4188,2,FALSE)</f>
        <v>30</v>
      </c>
      <c r="Q1854" s="7">
        <f>VLOOKUP(A1855,'Data Analysis'!A1854:Q4189,2,FALSE)</f>
        <v>34</v>
      </c>
    </row>
    <row r="1855" ht="15.6" spans="1:17">
      <c r="A1855" s="9" t="s">
        <v>3708</v>
      </c>
      <c r="B1855" s="7" t="str">
        <f>VLOOKUP(A1855,'Data Analysis'!A1854:Q4189,4,FALSE)</f>
        <v>  Debbie</v>
      </c>
      <c r="C1855" s="7">
        <f>VLOOKUP(A1855,'Data Analysis'!A1854:Q4189,5,FALSE)</f>
        <v>27.72</v>
      </c>
      <c r="D1855" s="7">
        <f>VLOOKUP(A1855,'Data Analysis'!A1854:Q4189,6,FALSE)</f>
        <v>5.03</v>
      </c>
      <c r="E1855" s="7" t="str">
        <f>VLOOKUP(A1855,'Data Analysis'!A1854:Q4189,7,FALSE)</f>
        <v>yes</v>
      </c>
      <c r="F1855" s="7" t="str">
        <f>VLOOKUP(A1855,'Data Analysis'!A1854:Q4189,9,FALSE)</f>
        <v>No</v>
      </c>
      <c r="G1855" s="7" t="str">
        <f>VLOOKUP(A1855,'Data Analysis'!A1854:Q4189,8,FALSE)</f>
        <v>No</v>
      </c>
      <c r="H1855" s="7">
        <f>VLOOKUP(A1855,'Data Analysis'!A1854:Q4189,10,FALSE)</f>
        <v>1</v>
      </c>
      <c r="I1855" s="7" t="str">
        <f>VLOOKUP(A1855,'Data Analysis'!A1854:Q4189,17,FALSE)</f>
        <v>No</v>
      </c>
      <c r="J1855" s="7" t="str">
        <f>VLOOKUP(A1855,'Data Analysis'!A1854:Q4189,11,FALSE)</f>
        <v>Normal Weight</v>
      </c>
      <c r="K1855" s="7" t="str">
        <f>VLOOKUP(A1855,'Data Analysis'!A1854:Q4189,12,FALSE)</f>
        <v>Normal</v>
      </c>
      <c r="L1855" s="7" t="str">
        <f>VLOOKUP(A1855,'Data Analysis'!A1854:Q4189,13,FALSE)</f>
        <v>16-Sep-1988</v>
      </c>
      <c r="M1855" s="7">
        <f>VLOOKUP(A1855,'Data Analysis'!A1854:Q4189,14,FALSE)</f>
        <v>4415.16</v>
      </c>
      <c r="N1855" s="7" t="str">
        <f>VLOOKUP(A1855,'Data Analysis'!A1854:Q4189,16,FALSE)</f>
        <v>tier - 2</v>
      </c>
      <c r="O1855" s="7" t="str">
        <f>VLOOKUP(A1855,'Data Analysis'!A1854:Q4189,15,FALSE)</f>
        <v>tier - 1</v>
      </c>
      <c r="P1855" s="7">
        <f>VLOOKUP(A1855,'Data Analysis'!A1854:Q4189,2,FALSE)</f>
        <v>34</v>
      </c>
      <c r="Q1855" s="7">
        <f>VLOOKUP(A1856,'Data Analysis'!A1855:Q4190,2,FALSE)</f>
        <v>36</v>
      </c>
    </row>
    <row r="1856" ht="15.6" spans="1:17">
      <c r="A1856" s="9" t="s">
        <v>3710</v>
      </c>
      <c r="B1856" s="7" t="str">
        <f>VLOOKUP(A1856,'Data Analysis'!A1855:Q4190,4,FALSE)</f>
        <v>  Mark D</v>
      </c>
      <c r="C1856" s="7">
        <f>VLOOKUP(A1856,'Data Analysis'!A1855:Q4190,5,FALSE)</f>
        <v>31.5</v>
      </c>
      <c r="D1856" s="7">
        <f>VLOOKUP(A1856,'Data Analysis'!A1855:Q4190,6,FALSE)</f>
        <v>9.62</v>
      </c>
      <c r="E1856" s="7" t="str">
        <f>VLOOKUP(A1856,'Data Analysis'!A1855:Q4190,7,FALSE)</f>
        <v>yes</v>
      </c>
      <c r="F1856" s="7" t="str">
        <f>VLOOKUP(A1856,'Data Analysis'!A1855:Q4190,9,FALSE)</f>
        <v>No</v>
      </c>
      <c r="G1856" s="7" t="str">
        <f>VLOOKUP(A1856,'Data Analysis'!A1855:Q4190,8,FALSE)</f>
        <v>No</v>
      </c>
      <c r="H1856" s="7">
        <f>VLOOKUP(A1856,'Data Analysis'!A1855:Q4190,10,FALSE)</f>
        <v>1</v>
      </c>
      <c r="I1856" s="7" t="str">
        <f>VLOOKUP(A1856,'Data Analysis'!A1855:Q4190,17,FALSE)</f>
        <v>No</v>
      </c>
      <c r="J1856" s="7" t="str">
        <f>VLOOKUP(A1856,'Data Analysis'!A1855:Q4190,11,FALSE)</f>
        <v>Obesity</v>
      </c>
      <c r="K1856" s="7" t="str">
        <f>VLOOKUP(A1856,'Data Analysis'!A1855:Q4190,12,FALSE)</f>
        <v>Diabetes</v>
      </c>
      <c r="L1856" s="7" t="str">
        <f>VLOOKUP(A1856,'Data Analysis'!A1855:Q4190,13,FALSE)</f>
        <v>13-Jul-1986</v>
      </c>
      <c r="M1856" s="7">
        <f>VLOOKUP(A1856,'Data Analysis'!A1855:Q4190,14,FALSE)</f>
        <v>4402.23</v>
      </c>
      <c r="N1856" s="7" t="str">
        <f>VLOOKUP(A1856,'Data Analysis'!A1855:Q4190,16,FALSE)</f>
        <v>tier - 2</v>
      </c>
      <c r="O1856" s="7" t="str">
        <f>VLOOKUP(A1856,'Data Analysis'!A1855:Q4190,15,FALSE)</f>
        <v>tier - 2</v>
      </c>
      <c r="P1856" s="7">
        <f>VLOOKUP(A1856,'Data Analysis'!A1855:Q4190,2,FALSE)</f>
        <v>36</v>
      </c>
      <c r="Q1856" s="7">
        <f>VLOOKUP(A1857,'Data Analysis'!A1856:Q4191,2,FALSE)</f>
        <v>36</v>
      </c>
    </row>
    <row r="1857" ht="15.6" spans="1:17">
      <c r="A1857" s="9" t="s">
        <v>3712</v>
      </c>
      <c r="B1857" s="7" t="str">
        <f>VLOOKUP(A1857,'Data Analysis'!A1856:Q4191,4,FALSE)</f>
        <v>  Christopher</v>
      </c>
      <c r="C1857" s="7">
        <f>VLOOKUP(A1857,'Data Analysis'!A1856:Q4191,5,FALSE)</f>
        <v>29.7</v>
      </c>
      <c r="D1857" s="7">
        <f>VLOOKUP(A1857,'Data Analysis'!A1856:Q4191,6,FALSE)</f>
        <v>6.77</v>
      </c>
      <c r="E1857" s="7" t="str">
        <f>VLOOKUP(A1857,'Data Analysis'!A1856:Q4191,7,FALSE)</f>
        <v>yes</v>
      </c>
      <c r="F1857" s="7" t="str">
        <f>VLOOKUP(A1857,'Data Analysis'!A1856:Q4191,9,FALSE)</f>
        <v>No</v>
      </c>
      <c r="G1857" s="7" t="str">
        <f>VLOOKUP(A1857,'Data Analysis'!A1856:Q4191,8,FALSE)</f>
        <v>No</v>
      </c>
      <c r="H1857" s="7">
        <f>VLOOKUP(A1857,'Data Analysis'!A1856:Q4191,10,FALSE)</f>
        <v>1</v>
      </c>
      <c r="I1857" s="7" t="str">
        <f>VLOOKUP(A1857,'Data Analysis'!A1856:Q4191,17,FALSE)</f>
        <v>No</v>
      </c>
      <c r="J1857" s="7" t="str">
        <f>VLOOKUP(A1857,'Data Analysis'!A1856:Q4191,11,FALSE)</f>
        <v>Obesity</v>
      </c>
      <c r="K1857" s="7" t="str">
        <f>VLOOKUP(A1857,'Data Analysis'!A1856:Q4191,12,FALSE)</f>
        <v>Diabetes</v>
      </c>
      <c r="L1857" s="7" t="str">
        <f>VLOOKUP(A1857,'Data Analysis'!A1856:Q4191,13,FALSE)</f>
        <v>11-Aug-1986</v>
      </c>
      <c r="M1857" s="7">
        <f>VLOOKUP(A1857,'Data Analysis'!A1856:Q4191,14,FALSE)</f>
        <v>4399.73</v>
      </c>
      <c r="N1857" s="7" t="str">
        <f>VLOOKUP(A1857,'Data Analysis'!A1856:Q4191,16,FALSE)</f>
        <v>tier - 3</v>
      </c>
      <c r="O1857" s="7" t="str">
        <f>VLOOKUP(A1857,'Data Analysis'!A1856:Q4191,15,FALSE)</f>
        <v>tier - 2</v>
      </c>
      <c r="P1857" s="7">
        <f>VLOOKUP(A1857,'Data Analysis'!A1856:Q4191,2,FALSE)</f>
        <v>36</v>
      </c>
      <c r="Q1857" s="7">
        <f>VLOOKUP(A1858,'Data Analysis'!A1857:Q4192,2,FALSE)</f>
        <v>34</v>
      </c>
    </row>
    <row r="1858" ht="15.6" spans="1:17">
      <c r="A1858" s="9" t="s">
        <v>3714</v>
      </c>
      <c r="B1858" s="7" t="str">
        <f>VLOOKUP(A1858,'Data Analysis'!A1857:Q4192,4,FALSE)</f>
        <v>  Daniell L</v>
      </c>
      <c r="C1858" s="7">
        <f>VLOOKUP(A1858,'Data Analysis'!A1857:Q4192,5,FALSE)</f>
        <v>21.26</v>
      </c>
      <c r="D1858" s="7">
        <f>VLOOKUP(A1858,'Data Analysis'!A1857:Q4192,6,FALSE)</f>
        <v>5.36</v>
      </c>
      <c r="E1858" s="7" t="str">
        <f>VLOOKUP(A1858,'Data Analysis'!A1857:Q4192,7,FALSE)</f>
        <v>yes</v>
      </c>
      <c r="F1858" s="7" t="str">
        <f>VLOOKUP(A1858,'Data Analysis'!A1857:Q4192,9,FALSE)</f>
        <v>No</v>
      </c>
      <c r="G1858" s="7" t="str">
        <f>VLOOKUP(A1858,'Data Analysis'!A1857:Q4192,8,FALSE)</f>
        <v>No</v>
      </c>
      <c r="H1858" s="7">
        <f>VLOOKUP(A1858,'Data Analysis'!A1857:Q4192,10,FALSE)</f>
        <v>1</v>
      </c>
      <c r="I1858" s="7" t="str">
        <f>VLOOKUP(A1858,'Data Analysis'!A1857:Q4192,17,FALSE)</f>
        <v>No</v>
      </c>
      <c r="J1858" s="7" t="str">
        <f>VLOOKUP(A1858,'Data Analysis'!A1857:Q4192,11,FALSE)</f>
        <v>Obesity</v>
      </c>
      <c r="K1858" s="7" t="str">
        <f>VLOOKUP(A1858,'Data Analysis'!A1857:Q4192,12,FALSE)</f>
        <v>Normal</v>
      </c>
      <c r="L1858" s="7" t="str">
        <f>VLOOKUP(A1858,'Data Analysis'!A1857:Q4192,13,FALSE)</f>
        <v>18-Jul-1988</v>
      </c>
      <c r="M1858" s="7">
        <f>VLOOKUP(A1858,'Data Analysis'!A1857:Q4192,14,FALSE)</f>
        <v>4397.31</v>
      </c>
      <c r="N1858" s="7" t="str">
        <f>VLOOKUP(A1858,'Data Analysis'!A1857:Q4192,16,FALSE)</f>
        <v>tier - 2</v>
      </c>
      <c r="O1858" s="7" t="str">
        <f>VLOOKUP(A1858,'Data Analysis'!A1857:Q4192,15,FALSE)</f>
        <v>tier - 2</v>
      </c>
      <c r="P1858" s="7">
        <f>VLOOKUP(A1858,'Data Analysis'!A1857:Q4192,2,FALSE)</f>
        <v>34</v>
      </c>
      <c r="Q1858" s="7">
        <f>VLOOKUP(A1859,'Data Analysis'!A1858:Q4193,2,FALSE)</f>
        <v>40</v>
      </c>
    </row>
    <row r="1859" ht="15.6" spans="1:17">
      <c r="A1859" s="9" t="s">
        <v>3716</v>
      </c>
      <c r="B1859" s="7" t="str">
        <f>VLOOKUP(A1859,'Data Analysis'!A1858:Q4193,4,FALSE)</f>
        <v>  Janne</v>
      </c>
      <c r="C1859" s="7">
        <f>VLOOKUP(A1859,'Data Analysis'!A1858:Q4193,5,FALSE)</f>
        <v>17.09</v>
      </c>
      <c r="D1859" s="7">
        <f>VLOOKUP(A1859,'Data Analysis'!A1858:Q4193,6,FALSE)</f>
        <v>5.69</v>
      </c>
      <c r="E1859" s="7" t="str">
        <f>VLOOKUP(A1859,'Data Analysis'!A1858:Q4193,7,FALSE)</f>
        <v>No</v>
      </c>
      <c r="F1859" s="7" t="str">
        <f>VLOOKUP(A1859,'Data Analysis'!A1858:Q4193,9,FALSE)</f>
        <v>No</v>
      </c>
      <c r="G1859" s="7" t="str">
        <f>VLOOKUP(A1859,'Data Analysis'!A1858:Q4193,8,FALSE)</f>
        <v>No</v>
      </c>
      <c r="H1859" s="7">
        <f>VLOOKUP(A1859,'Data Analysis'!A1858:Q4193,10,FALSE)</f>
        <v>0</v>
      </c>
      <c r="I1859" s="7" t="str">
        <f>VLOOKUP(A1859,'Data Analysis'!A1858:Q4193,17,FALSE)</f>
        <v>No</v>
      </c>
      <c r="J1859" s="7" t="str">
        <f>VLOOKUP(A1859,'Data Analysis'!A1858:Q4193,11,FALSE)</f>
        <v>Overweight</v>
      </c>
      <c r="K1859" s="7" t="str">
        <f>VLOOKUP(A1859,'Data Analysis'!A1858:Q4193,12,FALSE)</f>
        <v>Normal</v>
      </c>
      <c r="L1859" s="7" t="str">
        <f>VLOOKUP(A1859,'Data Analysis'!A1858:Q4193,13,FALSE)</f>
        <v>29-Jun-1982</v>
      </c>
      <c r="M1859" s="7">
        <f>VLOOKUP(A1859,'Data Analysis'!A1858:Q4193,14,FALSE)</f>
        <v>4392.7</v>
      </c>
      <c r="N1859" s="7" t="str">
        <f>VLOOKUP(A1859,'Data Analysis'!A1858:Q4193,16,FALSE)</f>
        <v>tier - 2</v>
      </c>
      <c r="O1859" s="7" t="str">
        <f>VLOOKUP(A1859,'Data Analysis'!A1858:Q4193,15,FALSE)</f>
        <v>tier - 2</v>
      </c>
      <c r="P1859" s="7">
        <f>VLOOKUP(A1859,'Data Analysis'!A1858:Q4193,2,FALSE)</f>
        <v>40</v>
      </c>
      <c r="Q1859" s="7">
        <f>VLOOKUP(A1860,'Data Analysis'!A1859:Q4194,2,FALSE)</f>
        <v>25</v>
      </c>
    </row>
    <row r="1860" ht="15.6" spans="1:17">
      <c r="A1860" s="9" t="s">
        <v>3718</v>
      </c>
      <c r="B1860" s="7" t="str">
        <f>VLOOKUP(A1860,'Data Analysis'!A1859:Q4194,4,FALSE)</f>
        <v>  Martina</v>
      </c>
      <c r="C1860" s="7">
        <f>VLOOKUP(A1860,'Data Analysis'!A1859:Q4194,5,FALSE)</f>
        <v>24.3</v>
      </c>
      <c r="D1860" s="7">
        <f>VLOOKUP(A1860,'Data Analysis'!A1859:Q4194,6,FALSE)</f>
        <v>4.9</v>
      </c>
      <c r="E1860" s="7" t="str">
        <f>VLOOKUP(A1860,'Data Analysis'!A1859:Q4194,7,FALSE)</f>
        <v>yes</v>
      </c>
      <c r="F1860" s="7" t="str">
        <f>VLOOKUP(A1860,'Data Analysis'!A1859:Q4194,9,FALSE)</f>
        <v>No</v>
      </c>
      <c r="G1860" s="7" t="str">
        <f>VLOOKUP(A1860,'Data Analysis'!A1859:Q4194,8,FALSE)</f>
        <v>Yes</v>
      </c>
      <c r="H1860" s="7">
        <f>VLOOKUP(A1860,'Data Analysis'!A1859:Q4194,10,FALSE)</f>
        <v>1</v>
      </c>
      <c r="I1860" s="7" t="str">
        <f>VLOOKUP(A1860,'Data Analysis'!A1859:Q4194,17,FALSE)</f>
        <v>No</v>
      </c>
      <c r="J1860" s="7" t="str">
        <f>VLOOKUP(A1860,'Data Analysis'!A1859:Q4194,11,FALSE)</f>
        <v>Obesity</v>
      </c>
      <c r="K1860" s="7" t="str">
        <f>VLOOKUP(A1860,'Data Analysis'!A1859:Q4194,12,FALSE)</f>
        <v>Normal</v>
      </c>
      <c r="L1860" s="7" t="str">
        <f>VLOOKUP(A1860,'Data Analysis'!A1859:Q4194,13,FALSE)</f>
        <v>29-Nov-1997</v>
      </c>
      <c r="M1860" s="7">
        <f>VLOOKUP(A1860,'Data Analysis'!A1859:Q4194,14,FALSE)</f>
        <v>4391.65</v>
      </c>
      <c r="N1860" s="7" t="str">
        <f>VLOOKUP(A1860,'Data Analysis'!A1859:Q4194,16,FALSE)</f>
        <v>tier - 2</v>
      </c>
      <c r="O1860" s="7" t="str">
        <f>VLOOKUP(A1860,'Data Analysis'!A1859:Q4194,15,FALSE)</f>
        <v>tier - 2</v>
      </c>
      <c r="P1860" s="7">
        <f>VLOOKUP(A1860,'Data Analysis'!A1859:Q4194,2,FALSE)</f>
        <v>25</v>
      </c>
      <c r="Q1860" s="7">
        <f>VLOOKUP(A1861,'Data Analysis'!A1860:Q4195,2,FALSE)</f>
        <v>32</v>
      </c>
    </row>
    <row r="1861" ht="15.6" spans="1:17">
      <c r="A1861" s="9" t="s">
        <v>3720</v>
      </c>
      <c r="B1861" s="7" t="str">
        <f>VLOOKUP(A1861,'Data Analysis'!A1860:Q4195,4,FALSE)</f>
        <v>  Elizabeth L</v>
      </c>
      <c r="C1861" s="7">
        <f>VLOOKUP(A1861,'Data Analysis'!A1860:Q4195,5,FALSE)</f>
        <v>29.735</v>
      </c>
      <c r="D1861" s="7">
        <f>VLOOKUP(A1861,'Data Analysis'!A1860:Q4195,6,FALSE)</f>
        <v>5.78</v>
      </c>
      <c r="E1861" s="7" t="str">
        <f>VLOOKUP(A1861,'Data Analysis'!A1860:Q4195,7,FALSE)</f>
        <v>No</v>
      </c>
      <c r="F1861" s="7" t="str">
        <f>VLOOKUP(A1861,'Data Analysis'!A1860:Q4195,9,FALSE)</f>
        <v>No</v>
      </c>
      <c r="G1861" s="7" t="str">
        <f>VLOOKUP(A1861,'Data Analysis'!A1860:Q4195,8,FALSE)</f>
        <v>No</v>
      </c>
      <c r="H1861" s="7">
        <f>VLOOKUP(A1861,'Data Analysis'!A1860:Q4195,10,FALSE)</f>
        <v>0</v>
      </c>
      <c r="I1861" s="7" t="str">
        <f>VLOOKUP(A1861,'Data Analysis'!A1860:Q4195,17,FALSE)</f>
        <v>No</v>
      </c>
      <c r="J1861" s="7" t="str">
        <f>VLOOKUP(A1861,'Data Analysis'!A1860:Q4195,11,FALSE)</f>
        <v>Obesity</v>
      </c>
      <c r="K1861" s="7" t="str">
        <f>VLOOKUP(A1861,'Data Analysis'!A1860:Q4195,12,FALSE)</f>
        <v>Prediabetes</v>
      </c>
      <c r="L1861" s="7" t="str">
        <f>VLOOKUP(A1861,'Data Analysis'!A1860:Q4195,13,FALSE)</f>
        <v>28-Aug-1990</v>
      </c>
      <c r="M1861" s="7">
        <f>VLOOKUP(A1861,'Data Analysis'!A1860:Q4195,14,FALSE)</f>
        <v>4357.04</v>
      </c>
      <c r="N1861" s="7" t="str">
        <f>VLOOKUP(A1861,'Data Analysis'!A1860:Q4195,16,FALSE)</f>
        <v>tier - 2</v>
      </c>
      <c r="O1861" s="7" t="str">
        <f>VLOOKUP(A1861,'Data Analysis'!A1860:Q4195,15,FALSE)</f>
        <v>tier - 3</v>
      </c>
      <c r="P1861" s="7">
        <f>VLOOKUP(A1861,'Data Analysis'!A1860:Q4195,2,FALSE)</f>
        <v>32</v>
      </c>
      <c r="Q1861" s="7">
        <f>VLOOKUP(A1862,'Data Analysis'!A1861:Q4196,2,FALSE)</f>
        <v>31</v>
      </c>
    </row>
    <row r="1862" ht="15.6" spans="1:17">
      <c r="A1862" s="9" t="s">
        <v>3722</v>
      </c>
      <c r="B1862" s="7" t="str">
        <f>VLOOKUP(A1862,'Data Analysis'!A1861:Q4196,4,FALSE)</f>
        <v>  Stephanie C</v>
      </c>
      <c r="C1862" s="7">
        <f>VLOOKUP(A1862,'Data Analysis'!A1861:Q4196,5,FALSE)</f>
        <v>29.26</v>
      </c>
      <c r="D1862" s="7">
        <f>VLOOKUP(A1862,'Data Analysis'!A1861:Q4196,6,FALSE)</f>
        <v>4.7</v>
      </c>
      <c r="E1862" s="7" t="str">
        <f>VLOOKUP(A1862,'Data Analysis'!A1861:Q4196,7,FALSE)</f>
        <v>No</v>
      </c>
      <c r="F1862" s="7" t="str">
        <f>VLOOKUP(A1862,'Data Analysis'!A1861:Q4196,9,FALSE)</f>
        <v>No</v>
      </c>
      <c r="G1862" s="7" t="str">
        <f>VLOOKUP(A1862,'Data Analysis'!A1861:Q4196,8,FALSE)</f>
        <v>No</v>
      </c>
      <c r="H1862" s="7">
        <f>VLOOKUP(A1862,'Data Analysis'!A1861:Q4196,10,FALSE)</f>
        <v>0</v>
      </c>
      <c r="I1862" s="7" t="str">
        <f>VLOOKUP(A1862,'Data Analysis'!A1861:Q4196,17,FALSE)</f>
        <v>No</v>
      </c>
      <c r="J1862" s="7" t="str">
        <f>VLOOKUP(A1862,'Data Analysis'!A1861:Q4196,11,FALSE)</f>
        <v>Obesity</v>
      </c>
      <c r="K1862" s="7" t="str">
        <f>VLOOKUP(A1862,'Data Analysis'!A1861:Q4196,12,FALSE)</f>
        <v>Normal</v>
      </c>
      <c r="L1862" s="7" t="str">
        <f>VLOOKUP(A1862,'Data Analysis'!A1861:Q4196,13,FALSE)</f>
        <v>13-Sep-1991</v>
      </c>
      <c r="M1862" s="7">
        <f>VLOOKUP(A1862,'Data Analysis'!A1861:Q4196,14,FALSE)</f>
        <v>4350.51</v>
      </c>
      <c r="N1862" s="7" t="str">
        <f>VLOOKUP(A1862,'Data Analysis'!A1861:Q4196,16,FALSE)</f>
        <v>tier - 2</v>
      </c>
      <c r="O1862" s="7" t="str">
        <f>VLOOKUP(A1862,'Data Analysis'!A1861:Q4196,15,FALSE)</f>
        <v>tier - 2</v>
      </c>
      <c r="P1862" s="7">
        <f>VLOOKUP(A1862,'Data Analysis'!A1861:Q4196,2,FALSE)</f>
        <v>31</v>
      </c>
      <c r="Q1862" s="7">
        <f>VLOOKUP(A1863,'Data Analysis'!A1862:Q4197,2,FALSE)</f>
        <v>28</v>
      </c>
    </row>
    <row r="1863" ht="15.6" spans="1:17">
      <c r="A1863" s="9" t="s">
        <v>3724</v>
      </c>
      <c r="B1863" s="7" t="str">
        <f>VLOOKUP(A1863,'Data Analysis'!A1862:Q4197,4,FALSE)</f>
        <v>  Katie</v>
      </c>
      <c r="C1863" s="7">
        <f>VLOOKUP(A1863,'Data Analysis'!A1862:Q4197,5,FALSE)</f>
        <v>33</v>
      </c>
      <c r="D1863" s="7">
        <f>VLOOKUP(A1863,'Data Analysis'!A1862:Q4197,6,FALSE)</f>
        <v>6.28</v>
      </c>
      <c r="E1863" s="7" t="str">
        <f>VLOOKUP(A1863,'Data Analysis'!A1862:Q4197,7,FALSE)</f>
        <v>No</v>
      </c>
      <c r="F1863" s="7" t="str">
        <f>VLOOKUP(A1863,'Data Analysis'!A1862:Q4197,9,FALSE)</f>
        <v>No</v>
      </c>
      <c r="G1863" s="7" t="str">
        <f>VLOOKUP(A1863,'Data Analysis'!A1862:Q4197,8,FALSE)</f>
        <v>No</v>
      </c>
      <c r="H1863" s="7">
        <f>VLOOKUP(A1863,'Data Analysis'!A1862:Q4197,10,FALSE)</f>
        <v>0</v>
      </c>
      <c r="I1863" s="7" t="str">
        <f>VLOOKUP(A1863,'Data Analysis'!A1862:Q4197,17,FALSE)</f>
        <v>No</v>
      </c>
      <c r="J1863" s="7" t="str">
        <f>VLOOKUP(A1863,'Data Analysis'!A1862:Q4197,11,FALSE)</f>
        <v>Overweight</v>
      </c>
      <c r="K1863" s="7" t="str">
        <f>VLOOKUP(A1863,'Data Analysis'!A1862:Q4197,12,FALSE)</f>
        <v>Prediabetes</v>
      </c>
      <c r="L1863" s="7" t="str">
        <f>VLOOKUP(A1863,'Data Analysis'!A1862:Q4197,13,FALSE)</f>
        <v>1-Nov-1994</v>
      </c>
      <c r="M1863" s="7">
        <f>VLOOKUP(A1863,'Data Analysis'!A1862:Q4197,14,FALSE)</f>
        <v>4349.46</v>
      </c>
      <c r="N1863" s="7" t="str">
        <f>VLOOKUP(A1863,'Data Analysis'!A1862:Q4197,16,FALSE)</f>
        <v>tier - 2</v>
      </c>
      <c r="O1863" s="7" t="str">
        <f>VLOOKUP(A1863,'Data Analysis'!A1862:Q4197,15,FALSE)</f>
        <v>tier - 2</v>
      </c>
      <c r="P1863" s="7">
        <f>VLOOKUP(A1863,'Data Analysis'!A1862:Q4197,2,FALSE)</f>
        <v>28</v>
      </c>
      <c r="Q1863" s="7">
        <f>VLOOKUP(A1864,'Data Analysis'!A1863:Q4198,2,FALSE)</f>
        <v>32</v>
      </c>
    </row>
    <row r="1864" ht="15.6" spans="1:17">
      <c r="A1864" s="9" t="s">
        <v>3726</v>
      </c>
      <c r="B1864" s="7" t="str">
        <f>VLOOKUP(A1864,'Data Analysis'!A1863:Q4198,4,FALSE)</f>
        <v>  Callie</v>
      </c>
      <c r="C1864" s="7">
        <f>VLOOKUP(A1864,'Data Analysis'!A1863:Q4198,5,FALSE)</f>
        <v>31.065</v>
      </c>
      <c r="D1864" s="7">
        <f>VLOOKUP(A1864,'Data Analysis'!A1863:Q4198,6,FALSE)</f>
        <v>4.23</v>
      </c>
      <c r="E1864" s="7" t="str">
        <f>VLOOKUP(A1864,'Data Analysis'!A1863:Q4198,7,FALSE)</f>
        <v>No</v>
      </c>
      <c r="F1864" s="7" t="str">
        <f>VLOOKUP(A1864,'Data Analysis'!A1863:Q4198,9,FALSE)</f>
        <v>No</v>
      </c>
      <c r="G1864" s="7" t="str">
        <f>VLOOKUP(A1864,'Data Analysis'!A1863:Q4198,8,FALSE)</f>
        <v>No</v>
      </c>
      <c r="H1864" s="7">
        <f>VLOOKUP(A1864,'Data Analysis'!A1863:Q4198,10,FALSE)</f>
        <v>0</v>
      </c>
      <c r="I1864" s="7" t="str">
        <f>VLOOKUP(A1864,'Data Analysis'!A1863:Q4198,17,FALSE)</f>
        <v>No</v>
      </c>
      <c r="J1864" s="7" t="str">
        <f>VLOOKUP(A1864,'Data Analysis'!A1863:Q4198,11,FALSE)</f>
        <v>Obesity</v>
      </c>
      <c r="K1864" s="7" t="str">
        <f>VLOOKUP(A1864,'Data Analysis'!A1863:Q4198,12,FALSE)</f>
        <v>Normal</v>
      </c>
      <c r="L1864" s="7" t="str">
        <f>VLOOKUP(A1864,'Data Analysis'!A1863:Q4198,13,FALSE)</f>
        <v>1-Jun-1991</v>
      </c>
      <c r="M1864" s="7">
        <f>VLOOKUP(A1864,'Data Analysis'!A1863:Q4198,14,FALSE)</f>
        <v>4347.02</v>
      </c>
      <c r="N1864" s="7" t="str">
        <f>VLOOKUP(A1864,'Data Analysis'!A1863:Q4198,16,FALSE)</f>
        <v>tier - 2</v>
      </c>
      <c r="O1864" s="7" t="str">
        <f>VLOOKUP(A1864,'Data Analysis'!A1863:Q4198,15,FALSE)</f>
        <v>tier - 1</v>
      </c>
      <c r="P1864" s="7">
        <f>VLOOKUP(A1864,'Data Analysis'!A1863:Q4198,2,FALSE)</f>
        <v>32</v>
      </c>
      <c r="Q1864" s="7">
        <f>VLOOKUP(A1865,'Data Analysis'!A1864:Q4199,2,FALSE)</f>
        <v>28</v>
      </c>
    </row>
    <row r="1865" ht="15.6" spans="1:17">
      <c r="A1865" s="9" t="s">
        <v>3728</v>
      </c>
      <c r="B1865" s="7" t="str">
        <f>VLOOKUP(A1865,'Data Analysis'!A1864:Q4199,4,FALSE)</f>
        <v>  Inna</v>
      </c>
      <c r="C1865" s="7">
        <f>VLOOKUP(A1865,'Data Analysis'!A1864:Q4199,5,FALSE)</f>
        <v>26.51</v>
      </c>
      <c r="D1865" s="7">
        <f>VLOOKUP(A1865,'Data Analysis'!A1864:Q4199,6,FALSE)</f>
        <v>6.17</v>
      </c>
      <c r="E1865" s="7" t="str">
        <f>VLOOKUP(A1865,'Data Analysis'!A1864:Q4199,7,FALSE)</f>
        <v>No</v>
      </c>
      <c r="F1865" s="7" t="str">
        <f>VLOOKUP(A1865,'Data Analysis'!A1864:Q4199,9,FALSE)</f>
        <v>No</v>
      </c>
      <c r="G1865" s="7" t="str">
        <f>VLOOKUP(A1865,'Data Analysis'!A1864:Q4199,8,FALSE)</f>
        <v>No</v>
      </c>
      <c r="H1865" s="7">
        <f>VLOOKUP(A1865,'Data Analysis'!A1864:Q4199,10,FALSE)</f>
        <v>0</v>
      </c>
      <c r="I1865" s="7" t="str">
        <f>VLOOKUP(A1865,'Data Analysis'!A1864:Q4199,17,FALSE)</f>
        <v>No</v>
      </c>
      <c r="J1865" s="7" t="str">
        <f>VLOOKUP(A1865,'Data Analysis'!A1864:Q4199,11,FALSE)</f>
        <v>Obesity</v>
      </c>
      <c r="K1865" s="7" t="str">
        <f>VLOOKUP(A1865,'Data Analysis'!A1864:Q4199,12,FALSE)</f>
        <v>Prediabetes</v>
      </c>
      <c r="L1865" s="7" t="str">
        <f>VLOOKUP(A1865,'Data Analysis'!A1864:Q4199,13,FALSE)</f>
        <v>26-Oct-1994</v>
      </c>
      <c r="M1865" s="7">
        <f>VLOOKUP(A1865,'Data Analysis'!A1864:Q4199,14,FALSE)</f>
        <v>4340.44</v>
      </c>
      <c r="N1865" s="7" t="str">
        <f>VLOOKUP(A1865,'Data Analysis'!A1864:Q4199,16,FALSE)</f>
        <v>tier - 2</v>
      </c>
      <c r="O1865" s="7" t="str">
        <f>VLOOKUP(A1865,'Data Analysis'!A1864:Q4199,15,FALSE)</f>
        <v>tier - 1</v>
      </c>
      <c r="P1865" s="7">
        <f>VLOOKUP(A1865,'Data Analysis'!A1864:Q4199,2,FALSE)</f>
        <v>28</v>
      </c>
      <c r="Q1865" s="7">
        <f>VLOOKUP(A1866,'Data Analysis'!A1865:Q4200,2,FALSE)</f>
        <v>28</v>
      </c>
    </row>
    <row r="1866" ht="15.6" spans="1:17">
      <c r="A1866" s="9" t="s">
        <v>3730</v>
      </c>
      <c r="B1866" s="7" t="str">
        <f>VLOOKUP(A1866,'Data Analysis'!A1865:Q4200,4,FALSE)</f>
        <v>  Mary K</v>
      </c>
      <c r="C1866" s="7">
        <f>VLOOKUP(A1866,'Data Analysis'!A1865:Q4200,5,FALSE)</f>
        <v>28.88</v>
      </c>
      <c r="D1866" s="7">
        <f>VLOOKUP(A1866,'Data Analysis'!A1865:Q4200,6,FALSE)</f>
        <v>4.96</v>
      </c>
      <c r="E1866" s="7" t="str">
        <f>VLOOKUP(A1866,'Data Analysis'!A1865:Q4200,7,FALSE)</f>
        <v>No</v>
      </c>
      <c r="F1866" s="7" t="str">
        <f>VLOOKUP(A1866,'Data Analysis'!A1865:Q4200,9,FALSE)</f>
        <v>No</v>
      </c>
      <c r="G1866" s="7" t="str">
        <f>VLOOKUP(A1866,'Data Analysis'!A1865:Q4200,8,FALSE)</f>
        <v>No</v>
      </c>
      <c r="H1866" s="7">
        <f>VLOOKUP(A1866,'Data Analysis'!A1865:Q4200,10,FALSE)</f>
        <v>0</v>
      </c>
      <c r="I1866" s="7" t="str">
        <f>VLOOKUP(A1866,'Data Analysis'!A1865:Q4200,17,FALSE)</f>
        <v>No</v>
      </c>
      <c r="J1866" s="7" t="str">
        <f>VLOOKUP(A1866,'Data Analysis'!A1865:Q4200,11,FALSE)</f>
        <v>Obesity</v>
      </c>
      <c r="K1866" s="7" t="str">
        <f>VLOOKUP(A1866,'Data Analysis'!A1865:Q4200,12,FALSE)</f>
        <v>Normal</v>
      </c>
      <c r="L1866" s="7" t="str">
        <f>VLOOKUP(A1866,'Data Analysis'!A1865:Q4200,13,FALSE)</f>
        <v>2-Nov-1994</v>
      </c>
      <c r="M1866" s="7">
        <f>VLOOKUP(A1866,'Data Analysis'!A1865:Q4200,14,FALSE)</f>
        <v>4337.74</v>
      </c>
      <c r="N1866" s="7" t="str">
        <f>VLOOKUP(A1866,'Data Analysis'!A1865:Q4200,16,FALSE)</f>
        <v>tier - 2</v>
      </c>
      <c r="O1866" s="7" t="str">
        <f>VLOOKUP(A1866,'Data Analysis'!A1865:Q4200,15,FALSE)</f>
        <v>tier - 1</v>
      </c>
      <c r="P1866" s="7">
        <f>VLOOKUP(A1866,'Data Analysis'!A1865:Q4200,2,FALSE)</f>
        <v>28</v>
      </c>
      <c r="Q1866" s="7">
        <f>VLOOKUP(A1867,'Data Analysis'!A1866:Q4201,2,FALSE)</f>
        <v>34</v>
      </c>
    </row>
    <row r="1867" ht="15.6" spans="1:17">
      <c r="A1867" s="9" t="s">
        <v>3732</v>
      </c>
      <c r="B1867" s="7" t="str">
        <f>VLOOKUP(A1867,'Data Analysis'!A1866:Q4201,4,FALSE)</f>
        <v>  Samuel M</v>
      </c>
      <c r="C1867" s="7">
        <f>VLOOKUP(A1867,'Data Analysis'!A1866:Q4201,5,FALSE)</f>
        <v>35.815</v>
      </c>
      <c r="D1867" s="7">
        <f>VLOOKUP(A1867,'Data Analysis'!A1866:Q4201,6,FALSE)</f>
        <v>5.11</v>
      </c>
      <c r="E1867" s="7" t="str">
        <f>VLOOKUP(A1867,'Data Analysis'!A1866:Q4201,7,FALSE)</f>
        <v>yes</v>
      </c>
      <c r="F1867" s="7" t="str">
        <f>VLOOKUP(A1867,'Data Analysis'!A1866:Q4201,9,FALSE)</f>
        <v>No</v>
      </c>
      <c r="G1867" s="7" t="str">
        <f>VLOOKUP(A1867,'Data Analysis'!A1866:Q4201,8,FALSE)</f>
        <v>No</v>
      </c>
      <c r="H1867" s="7">
        <f>VLOOKUP(A1867,'Data Analysis'!A1866:Q4201,10,FALSE)</f>
        <v>1</v>
      </c>
      <c r="I1867" s="7" t="str">
        <f>VLOOKUP(A1867,'Data Analysis'!A1866:Q4201,17,FALSE)</f>
        <v>No</v>
      </c>
      <c r="J1867" s="7" t="str">
        <f>VLOOKUP(A1867,'Data Analysis'!A1866:Q4201,11,FALSE)</f>
        <v>Overweight</v>
      </c>
      <c r="K1867" s="7" t="str">
        <f>VLOOKUP(A1867,'Data Analysis'!A1866:Q4201,12,FALSE)</f>
        <v>Normal</v>
      </c>
      <c r="L1867" s="7" t="str">
        <f>VLOOKUP(A1867,'Data Analysis'!A1866:Q4201,13,FALSE)</f>
        <v>19-Dec-1988</v>
      </c>
      <c r="M1867" s="7">
        <f>VLOOKUP(A1867,'Data Analysis'!A1866:Q4201,14,FALSE)</f>
        <v>4320.41</v>
      </c>
      <c r="N1867" s="7" t="str">
        <f>VLOOKUP(A1867,'Data Analysis'!A1866:Q4201,16,FALSE)</f>
        <v>tier - 2</v>
      </c>
      <c r="O1867" s="7" t="str">
        <f>VLOOKUP(A1867,'Data Analysis'!A1866:Q4201,15,FALSE)</f>
        <v>tier - 1</v>
      </c>
      <c r="P1867" s="7">
        <f>VLOOKUP(A1867,'Data Analysis'!A1866:Q4201,2,FALSE)</f>
        <v>34</v>
      </c>
      <c r="Q1867" s="7">
        <f>VLOOKUP(A1868,'Data Analysis'!A1867:Q4202,2,FALSE)</f>
        <v>22</v>
      </c>
    </row>
    <row r="1868" ht="15.6" spans="1:17">
      <c r="A1868" s="9" t="s">
        <v>3734</v>
      </c>
      <c r="B1868" s="7" t="str">
        <f>VLOOKUP(A1868,'Data Analysis'!A1867:Q4202,4,FALSE)</f>
        <v>  Kimberly</v>
      </c>
      <c r="C1868" s="7">
        <f>VLOOKUP(A1868,'Data Analysis'!A1867:Q4202,5,FALSE)</f>
        <v>21.28</v>
      </c>
      <c r="D1868" s="7">
        <f>VLOOKUP(A1868,'Data Analysis'!A1867:Q4202,6,FALSE)</f>
        <v>4.05</v>
      </c>
      <c r="E1868" s="7" t="str">
        <f>VLOOKUP(A1868,'Data Analysis'!A1867:Q4202,7,FALSE)</f>
        <v>No</v>
      </c>
      <c r="F1868" s="7" t="str">
        <f>VLOOKUP(A1868,'Data Analysis'!A1867:Q4202,9,FALSE)</f>
        <v>yes</v>
      </c>
      <c r="G1868" s="7" t="str">
        <f>VLOOKUP(A1868,'Data Analysis'!A1867:Q4202,8,FALSE)</f>
        <v>No</v>
      </c>
      <c r="H1868" s="7">
        <f>VLOOKUP(A1868,'Data Analysis'!A1867:Q4202,10,FALSE)</f>
        <v>1</v>
      </c>
      <c r="I1868" s="7" t="str">
        <f>VLOOKUP(A1868,'Data Analysis'!A1867:Q4202,17,FALSE)</f>
        <v>No</v>
      </c>
      <c r="J1868" s="7" t="str">
        <f>VLOOKUP(A1868,'Data Analysis'!A1867:Q4202,11,FALSE)</f>
        <v>Overweight</v>
      </c>
      <c r="K1868" s="7" t="str">
        <f>VLOOKUP(A1868,'Data Analysis'!A1867:Q4202,12,FALSE)</f>
        <v>Normal</v>
      </c>
      <c r="L1868" s="7" t="str">
        <f>VLOOKUP(A1868,'Data Analysis'!A1867:Q4202,13,FALSE)</f>
        <v>25-Nov-2000</v>
      </c>
      <c r="M1868" s="7">
        <f>VLOOKUP(A1868,'Data Analysis'!A1867:Q4202,14,FALSE)</f>
        <v>4296.27</v>
      </c>
      <c r="N1868" s="7" t="str">
        <f>VLOOKUP(A1868,'Data Analysis'!A1867:Q4202,16,FALSE)</f>
        <v>tier - 2</v>
      </c>
      <c r="O1868" s="7" t="str">
        <f>VLOOKUP(A1868,'Data Analysis'!A1867:Q4202,15,FALSE)</f>
        <v>tier - 3</v>
      </c>
      <c r="P1868" s="7">
        <f>VLOOKUP(A1868,'Data Analysis'!A1867:Q4202,2,FALSE)</f>
        <v>22</v>
      </c>
      <c r="Q1868" s="7">
        <f>VLOOKUP(A1869,'Data Analysis'!A1868:Q4203,2,FALSE)</f>
        <v>20</v>
      </c>
    </row>
    <row r="1869" ht="15.6" spans="1:17">
      <c r="A1869" s="9" t="s">
        <v>3736</v>
      </c>
      <c r="B1869" s="7" t="str">
        <f>VLOOKUP(A1869,'Data Analysis'!A1868:Q4203,4,FALSE)</f>
        <v>  Tom J</v>
      </c>
      <c r="C1869" s="7">
        <f>VLOOKUP(A1869,'Data Analysis'!A1868:Q4203,5,FALSE)</f>
        <v>33.81</v>
      </c>
      <c r="D1869" s="7">
        <f>VLOOKUP(A1869,'Data Analysis'!A1868:Q4203,6,FALSE)</f>
        <v>6.49</v>
      </c>
      <c r="E1869" s="7" t="str">
        <f>VLOOKUP(A1869,'Data Analysis'!A1868:Q4203,7,FALSE)</f>
        <v>No</v>
      </c>
      <c r="F1869" s="7" t="str">
        <f>VLOOKUP(A1869,'Data Analysis'!A1868:Q4203,9,FALSE)</f>
        <v>No</v>
      </c>
      <c r="G1869" s="7" t="str">
        <f>VLOOKUP(A1869,'Data Analysis'!A1868:Q4203,8,FALSE)</f>
        <v>Yes</v>
      </c>
      <c r="H1869" s="7">
        <f>VLOOKUP(A1869,'Data Analysis'!A1868:Q4203,10,FALSE)</f>
        <v>1</v>
      </c>
      <c r="I1869" s="7" t="str">
        <f>VLOOKUP(A1869,'Data Analysis'!A1868:Q4203,17,FALSE)</f>
        <v>No</v>
      </c>
      <c r="J1869" s="7" t="str">
        <f>VLOOKUP(A1869,'Data Analysis'!A1868:Q4203,11,FALSE)</f>
        <v>Obesity</v>
      </c>
      <c r="K1869" s="7" t="str">
        <f>VLOOKUP(A1869,'Data Analysis'!A1868:Q4203,12,FALSE)</f>
        <v>Normal</v>
      </c>
      <c r="L1869" s="7" t="str">
        <f>VLOOKUP(A1869,'Data Analysis'!A1868:Q4203,13,FALSE)</f>
        <v>8-Jun-2003</v>
      </c>
      <c r="M1869" s="7">
        <f>VLOOKUP(A1869,'Data Analysis'!A1868:Q4203,14,FALSE)</f>
        <v>4278.55</v>
      </c>
      <c r="N1869" s="7" t="str">
        <f>VLOOKUP(A1869,'Data Analysis'!A1868:Q4203,16,FALSE)</f>
        <v>tier - 2</v>
      </c>
      <c r="O1869" s="7" t="str">
        <f>VLOOKUP(A1869,'Data Analysis'!A1868:Q4203,15,FALSE)</f>
        <v>tier - 1</v>
      </c>
      <c r="P1869" s="7">
        <f>VLOOKUP(A1869,'Data Analysis'!A1868:Q4203,2,FALSE)</f>
        <v>20</v>
      </c>
      <c r="Q1869" s="7">
        <f>VLOOKUP(A1870,'Data Analysis'!A1869:Q4204,2,FALSE)</f>
        <v>30</v>
      </c>
    </row>
    <row r="1870" ht="15.6" spans="1:17">
      <c r="A1870" s="9" t="s">
        <v>3738</v>
      </c>
      <c r="B1870" s="7" t="str">
        <f>VLOOKUP(A1870,'Data Analysis'!A1869:Q4204,4,FALSE)</f>
        <v>  Zachary</v>
      </c>
      <c r="C1870" s="7">
        <f>VLOOKUP(A1870,'Data Analysis'!A1869:Q4204,5,FALSE)</f>
        <v>44.22</v>
      </c>
      <c r="D1870" s="7">
        <f>VLOOKUP(A1870,'Data Analysis'!A1869:Q4204,6,FALSE)</f>
        <v>4.19</v>
      </c>
      <c r="E1870" s="7" t="str">
        <f>VLOOKUP(A1870,'Data Analysis'!A1869:Q4204,7,FALSE)</f>
        <v>No</v>
      </c>
      <c r="F1870" s="7" t="str">
        <f>VLOOKUP(A1870,'Data Analysis'!A1869:Q4204,9,FALSE)</f>
        <v>No</v>
      </c>
      <c r="G1870" s="7" t="str">
        <f>VLOOKUP(A1870,'Data Analysis'!A1869:Q4204,8,FALSE)</f>
        <v>No</v>
      </c>
      <c r="H1870" s="7">
        <f>VLOOKUP(A1870,'Data Analysis'!A1869:Q4204,10,FALSE)</f>
        <v>1</v>
      </c>
      <c r="I1870" s="7" t="str">
        <f>VLOOKUP(A1870,'Data Analysis'!A1869:Q4204,17,FALSE)</f>
        <v>No</v>
      </c>
      <c r="J1870" s="7" t="str">
        <f>VLOOKUP(A1870,'Data Analysis'!A1869:Q4204,11,FALSE)</f>
        <v>Obesity</v>
      </c>
      <c r="K1870" s="7" t="str">
        <f>VLOOKUP(A1870,'Data Analysis'!A1869:Q4204,12,FALSE)</f>
        <v>Normal</v>
      </c>
      <c r="L1870" s="7" t="str">
        <f>VLOOKUP(A1870,'Data Analysis'!A1869:Q4204,13,FALSE)</f>
        <v>18-Jun-1992</v>
      </c>
      <c r="M1870" s="7">
        <f>VLOOKUP(A1870,'Data Analysis'!A1869:Q4204,14,FALSE)</f>
        <v>4266.17</v>
      </c>
      <c r="N1870" s="7" t="str">
        <f>VLOOKUP(A1870,'Data Analysis'!A1869:Q4204,16,FALSE)</f>
        <v>tier - 3</v>
      </c>
      <c r="O1870" s="7" t="str">
        <f>VLOOKUP(A1870,'Data Analysis'!A1869:Q4204,15,FALSE)</f>
        <v>tier - 2</v>
      </c>
      <c r="P1870" s="7">
        <f>VLOOKUP(A1870,'Data Analysis'!A1869:Q4204,2,FALSE)</f>
        <v>30</v>
      </c>
      <c r="Q1870" s="7">
        <f>VLOOKUP(A1871,'Data Analysis'!A1870:Q4205,2,FALSE)</f>
        <v>39</v>
      </c>
    </row>
    <row r="1871" ht="15.6" spans="1:17">
      <c r="A1871" s="9" t="s">
        <v>3740</v>
      </c>
      <c r="B1871" s="7" t="str">
        <f>VLOOKUP(A1871,'Data Analysis'!A1870:Q4205,4,FALSE)</f>
        <v>  Dane</v>
      </c>
      <c r="C1871" s="7">
        <f>VLOOKUP(A1871,'Data Analysis'!A1870:Q4205,5,FALSE)</f>
        <v>15.46</v>
      </c>
      <c r="D1871" s="7">
        <f>VLOOKUP(A1871,'Data Analysis'!A1870:Q4205,6,FALSE)</f>
        <v>4.99</v>
      </c>
      <c r="E1871" s="7" t="str">
        <f>VLOOKUP(A1871,'Data Analysis'!A1870:Q4205,7,FALSE)</f>
        <v>yes</v>
      </c>
      <c r="F1871" s="7" t="str">
        <f>VLOOKUP(A1871,'Data Analysis'!A1870:Q4205,9,FALSE)</f>
        <v>No</v>
      </c>
      <c r="G1871" s="7" t="str">
        <f>VLOOKUP(A1871,'Data Analysis'!A1870:Q4205,8,FALSE)</f>
        <v>Yes</v>
      </c>
      <c r="H1871" s="7">
        <f>VLOOKUP(A1871,'Data Analysis'!A1870:Q4205,10,FALSE)</f>
        <v>1</v>
      </c>
      <c r="I1871" s="7" t="str">
        <f>VLOOKUP(A1871,'Data Analysis'!A1870:Q4205,17,FALSE)</f>
        <v>No</v>
      </c>
      <c r="J1871" s="7" t="str">
        <f>VLOOKUP(A1871,'Data Analysis'!A1870:Q4205,11,FALSE)</f>
        <v>Obesity</v>
      </c>
      <c r="K1871" s="7" t="str">
        <f>VLOOKUP(A1871,'Data Analysis'!A1870:Q4205,12,FALSE)</f>
        <v>Normal</v>
      </c>
      <c r="L1871" s="7" t="str">
        <f>VLOOKUP(A1871,'Data Analysis'!A1870:Q4205,13,FALSE)</f>
        <v>20-Nov-1983</v>
      </c>
      <c r="M1871" s="7">
        <f>VLOOKUP(A1871,'Data Analysis'!A1870:Q4205,14,FALSE)</f>
        <v>4265.01</v>
      </c>
      <c r="N1871" s="7" t="str">
        <f>VLOOKUP(A1871,'Data Analysis'!A1870:Q4205,16,FALSE)</f>
        <v>tier - 2</v>
      </c>
      <c r="O1871" s="7" t="str">
        <f>VLOOKUP(A1871,'Data Analysis'!A1870:Q4205,15,FALSE)</f>
        <v>tier - 1</v>
      </c>
      <c r="P1871" s="7">
        <f>VLOOKUP(A1871,'Data Analysis'!A1870:Q4205,2,FALSE)</f>
        <v>39</v>
      </c>
      <c r="Q1871" s="7">
        <f>VLOOKUP(A1872,'Data Analysis'!A1871:Q4206,2,FALSE)</f>
        <v>27</v>
      </c>
    </row>
    <row r="1872" ht="15.6" spans="1:17">
      <c r="A1872" s="9" t="s">
        <v>3742</v>
      </c>
      <c r="B1872" s="7" t="str">
        <f>VLOOKUP(A1872,'Data Analysis'!A1871:Q4206,4,FALSE)</f>
        <v>  Dougie J</v>
      </c>
      <c r="C1872" s="7">
        <f>VLOOKUP(A1872,'Data Analysis'!A1871:Q4206,5,FALSE)</f>
        <v>30.3</v>
      </c>
      <c r="D1872" s="7">
        <f>VLOOKUP(A1872,'Data Analysis'!A1871:Q4206,6,FALSE)</f>
        <v>4.77</v>
      </c>
      <c r="E1872" s="7" t="str">
        <f>VLOOKUP(A1872,'Data Analysis'!A1871:Q4206,7,FALSE)</f>
        <v>yes</v>
      </c>
      <c r="F1872" s="7" t="str">
        <f>VLOOKUP(A1872,'Data Analysis'!A1871:Q4206,9,FALSE)</f>
        <v>No</v>
      </c>
      <c r="G1872" s="7" t="str">
        <f>VLOOKUP(A1872,'Data Analysis'!A1871:Q4206,8,FALSE)</f>
        <v>No</v>
      </c>
      <c r="H1872" s="7">
        <f>VLOOKUP(A1872,'Data Analysis'!A1871:Q4206,10,FALSE)</f>
        <v>1</v>
      </c>
      <c r="I1872" s="7" t="str">
        <f>VLOOKUP(A1872,'Data Analysis'!A1871:Q4206,17,FALSE)</f>
        <v>No</v>
      </c>
      <c r="J1872" s="7" t="str">
        <f>VLOOKUP(A1872,'Data Analysis'!A1871:Q4206,11,FALSE)</f>
        <v>Normal Weight</v>
      </c>
      <c r="K1872" s="7" t="str">
        <f>VLOOKUP(A1872,'Data Analysis'!A1871:Q4206,12,FALSE)</f>
        <v>Normal</v>
      </c>
      <c r="L1872" s="7" t="str">
        <f>VLOOKUP(A1872,'Data Analysis'!A1871:Q4206,13,FALSE)</f>
        <v>14-Oct-1995</v>
      </c>
      <c r="M1872" s="7">
        <f>VLOOKUP(A1872,'Data Analysis'!A1871:Q4206,14,FALSE)</f>
        <v>4260.74</v>
      </c>
      <c r="N1872" s="7" t="str">
        <f>VLOOKUP(A1872,'Data Analysis'!A1871:Q4206,16,FALSE)</f>
        <v>tier - 3</v>
      </c>
      <c r="O1872" s="7" t="str">
        <f>VLOOKUP(A1872,'Data Analysis'!A1871:Q4206,15,FALSE)</f>
        <v>tier - 2</v>
      </c>
      <c r="P1872" s="7">
        <f>VLOOKUP(A1872,'Data Analysis'!A1871:Q4206,2,FALSE)</f>
        <v>27</v>
      </c>
      <c r="Q1872" s="7">
        <f>VLOOKUP(A1873,'Data Analysis'!A1872:Q4207,2,FALSE)</f>
        <v>40</v>
      </c>
    </row>
    <row r="1873" ht="15.6" spans="1:17">
      <c r="A1873" s="9" t="s">
        <v>3744</v>
      </c>
      <c r="B1873" s="7" t="str">
        <f>VLOOKUP(A1873,'Data Analysis'!A1872:Q4207,4,FALSE)</f>
        <v>  Jeremiah H</v>
      </c>
      <c r="C1873" s="7">
        <f>VLOOKUP(A1873,'Data Analysis'!A1872:Q4207,5,FALSE)</f>
        <v>16.67</v>
      </c>
      <c r="D1873" s="7">
        <f>VLOOKUP(A1873,'Data Analysis'!A1872:Q4207,6,FALSE)</f>
        <v>5.46</v>
      </c>
      <c r="E1873" s="7" t="str">
        <f>VLOOKUP(A1873,'Data Analysis'!A1872:Q4207,7,FALSE)</f>
        <v>No</v>
      </c>
      <c r="F1873" s="7" t="str">
        <f>VLOOKUP(A1873,'Data Analysis'!A1872:Q4207,9,FALSE)</f>
        <v>No</v>
      </c>
      <c r="G1873" s="7" t="str">
        <f>VLOOKUP(A1873,'Data Analysis'!A1872:Q4207,8,FALSE)</f>
        <v>No</v>
      </c>
      <c r="H1873" s="7">
        <f>VLOOKUP(A1873,'Data Analysis'!A1872:Q4207,10,FALSE)</f>
        <v>0</v>
      </c>
      <c r="I1873" s="7" t="str">
        <f>VLOOKUP(A1873,'Data Analysis'!A1872:Q4207,17,FALSE)</f>
        <v>No</v>
      </c>
      <c r="J1873" s="7" t="str">
        <f>VLOOKUP(A1873,'Data Analysis'!A1872:Q4207,11,FALSE)</f>
        <v>Normal Weight</v>
      </c>
      <c r="K1873" s="7" t="str">
        <f>VLOOKUP(A1873,'Data Analysis'!A1872:Q4207,12,FALSE)</f>
        <v>Normal</v>
      </c>
      <c r="L1873" s="7" t="str">
        <f>VLOOKUP(A1873,'Data Analysis'!A1872:Q4207,13,FALSE)</f>
        <v>16-Jun-1982</v>
      </c>
      <c r="M1873" s="7">
        <f>VLOOKUP(A1873,'Data Analysis'!A1872:Q4207,14,FALSE)</f>
        <v>4250.24</v>
      </c>
      <c r="N1873" s="7" t="str">
        <f>VLOOKUP(A1873,'Data Analysis'!A1872:Q4207,16,FALSE)</f>
        <v>tier - 2</v>
      </c>
      <c r="O1873" s="7" t="str">
        <f>VLOOKUP(A1873,'Data Analysis'!A1872:Q4207,15,FALSE)</f>
        <v>tier - 3</v>
      </c>
      <c r="P1873" s="7">
        <f>VLOOKUP(A1873,'Data Analysis'!A1872:Q4207,2,FALSE)</f>
        <v>40</v>
      </c>
      <c r="Q1873" s="7">
        <f>VLOOKUP(A1874,'Data Analysis'!A1873:Q4208,2,FALSE)</f>
        <v>31</v>
      </c>
    </row>
    <row r="1874" ht="15.6" spans="1:17">
      <c r="A1874" s="9" t="s">
        <v>3746</v>
      </c>
      <c r="B1874" s="7" t="str">
        <f>VLOOKUP(A1874,'Data Analysis'!A1873:Q4208,4,FALSE)</f>
        <v>  Ashley J</v>
      </c>
      <c r="C1874" s="7">
        <f>VLOOKUP(A1874,'Data Analysis'!A1873:Q4208,5,FALSE)</f>
        <v>28.595</v>
      </c>
      <c r="D1874" s="7">
        <f>VLOOKUP(A1874,'Data Analysis'!A1873:Q4208,6,FALSE)</f>
        <v>5.43</v>
      </c>
      <c r="E1874" s="7" t="str">
        <f>VLOOKUP(A1874,'Data Analysis'!A1873:Q4208,7,FALSE)</f>
        <v>No</v>
      </c>
      <c r="F1874" s="7" t="str">
        <f>VLOOKUP(A1874,'Data Analysis'!A1873:Q4208,9,FALSE)</f>
        <v>No</v>
      </c>
      <c r="G1874" s="7" t="str">
        <f>VLOOKUP(A1874,'Data Analysis'!A1873:Q4208,8,FALSE)</f>
        <v>No</v>
      </c>
      <c r="H1874" s="7">
        <f>VLOOKUP(A1874,'Data Analysis'!A1873:Q4208,10,FALSE)</f>
        <v>0</v>
      </c>
      <c r="I1874" s="7" t="str">
        <f>VLOOKUP(A1874,'Data Analysis'!A1873:Q4208,17,FALSE)</f>
        <v>No</v>
      </c>
      <c r="J1874" s="7" t="str">
        <f>VLOOKUP(A1874,'Data Analysis'!A1873:Q4208,11,FALSE)</f>
        <v>Normal Weight</v>
      </c>
      <c r="K1874" s="7" t="str">
        <f>VLOOKUP(A1874,'Data Analysis'!A1873:Q4208,12,FALSE)</f>
        <v>Normal</v>
      </c>
      <c r="L1874" s="7" t="str">
        <f>VLOOKUP(A1874,'Data Analysis'!A1873:Q4208,13,FALSE)</f>
        <v>1-Dec-1991</v>
      </c>
      <c r="M1874" s="7">
        <f>VLOOKUP(A1874,'Data Analysis'!A1873:Q4208,14,FALSE)</f>
        <v>4243.59</v>
      </c>
      <c r="N1874" s="7" t="str">
        <f>VLOOKUP(A1874,'Data Analysis'!A1873:Q4208,16,FALSE)</f>
        <v>tier - 3</v>
      </c>
      <c r="O1874" s="7" t="str">
        <f>VLOOKUP(A1874,'Data Analysis'!A1873:Q4208,15,FALSE)</f>
        <v>tier - 1</v>
      </c>
      <c r="P1874" s="7">
        <f>VLOOKUP(A1874,'Data Analysis'!A1873:Q4208,2,FALSE)</f>
        <v>31</v>
      </c>
      <c r="Q1874" s="7">
        <f>VLOOKUP(A1875,'Data Analysis'!A1874:Q4209,2,FALSE)</f>
        <v>31</v>
      </c>
    </row>
    <row r="1875" ht="15.6" spans="1:17">
      <c r="A1875" s="9" t="s">
        <v>3748</v>
      </c>
      <c r="B1875" s="7" t="str">
        <f>VLOOKUP(A1875,'Data Analysis'!A1874:Q4209,4,FALSE)</f>
        <v>  Turner J</v>
      </c>
      <c r="C1875" s="7">
        <f>VLOOKUP(A1875,'Data Analysis'!A1874:Q4209,5,FALSE)</f>
        <v>25.935</v>
      </c>
      <c r="D1875" s="7">
        <f>VLOOKUP(A1875,'Data Analysis'!A1874:Q4209,6,FALSE)</f>
        <v>4.29</v>
      </c>
      <c r="E1875" s="7" t="str">
        <f>VLOOKUP(A1875,'Data Analysis'!A1874:Q4209,7,FALSE)</f>
        <v>No</v>
      </c>
      <c r="F1875" s="7" t="str">
        <f>VLOOKUP(A1875,'Data Analysis'!A1874:Q4209,9,FALSE)</f>
        <v>No</v>
      </c>
      <c r="G1875" s="7" t="str">
        <f>VLOOKUP(A1875,'Data Analysis'!A1874:Q4209,8,FALSE)</f>
        <v>No</v>
      </c>
      <c r="H1875" s="7">
        <f>VLOOKUP(A1875,'Data Analysis'!A1874:Q4209,10,FALSE)</f>
        <v>0</v>
      </c>
      <c r="I1875" s="7" t="str">
        <f>VLOOKUP(A1875,'Data Analysis'!A1874:Q4209,17,FALSE)</f>
        <v>No</v>
      </c>
      <c r="J1875" s="7" t="str">
        <f>VLOOKUP(A1875,'Data Analysis'!A1874:Q4209,11,FALSE)</f>
        <v>Obesity</v>
      </c>
      <c r="K1875" s="7" t="str">
        <f>VLOOKUP(A1875,'Data Analysis'!A1874:Q4209,12,FALSE)</f>
        <v>Normal</v>
      </c>
      <c r="L1875" s="7" t="str">
        <f>VLOOKUP(A1875,'Data Analysis'!A1874:Q4209,13,FALSE)</f>
        <v>3-Nov-1991</v>
      </c>
      <c r="M1875" s="7">
        <f>VLOOKUP(A1875,'Data Analysis'!A1874:Q4209,14,FALSE)</f>
        <v>4239.89</v>
      </c>
      <c r="N1875" s="7" t="str">
        <f>VLOOKUP(A1875,'Data Analysis'!A1874:Q4209,16,FALSE)</f>
        <v>tier - 2</v>
      </c>
      <c r="O1875" s="7" t="str">
        <f>VLOOKUP(A1875,'Data Analysis'!A1874:Q4209,15,FALSE)</f>
        <v>tier - 2</v>
      </c>
      <c r="P1875" s="7">
        <f>VLOOKUP(A1875,'Data Analysis'!A1874:Q4209,2,FALSE)</f>
        <v>31</v>
      </c>
      <c r="Q1875" s="7">
        <f>VLOOKUP(A1876,'Data Analysis'!A1875:Q4210,2,FALSE)</f>
        <v>30</v>
      </c>
    </row>
    <row r="1876" ht="15.6" spans="1:17">
      <c r="A1876" s="9" t="s">
        <v>3750</v>
      </c>
      <c r="B1876" s="7" t="str">
        <f>VLOOKUP(A1876,'Data Analysis'!A1875:Q4210,4,FALSE)</f>
        <v>  Roger</v>
      </c>
      <c r="C1876" s="7">
        <f>VLOOKUP(A1876,'Data Analysis'!A1875:Q4210,5,FALSE)</f>
        <v>27.645</v>
      </c>
      <c r="D1876" s="7">
        <f>VLOOKUP(A1876,'Data Analysis'!A1875:Q4210,6,FALSE)</f>
        <v>5.25</v>
      </c>
      <c r="E1876" s="7" t="str">
        <f>VLOOKUP(A1876,'Data Analysis'!A1875:Q4210,7,FALSE)</f>
        <v>No</v>
      </c>
      <c r="F1876" s="7" t="str">
        <f>VLOOKUP(A1876,'Data Analysis'!A1875:Q4210,9,FALSE)</f>
        <v>No</v>
      </c>
      <c r="G1876" s="7" t="str">
        <f>VLOOKUP(A1876,'Data Analysis'!A1875:Q4210,8,FALSE)</f>
        <v>No</v>
      </c>
      <c r="H1876" s="7">
        <f>VLOOKUP(A1876,'Data Analysis'!A1875:Q4210,10,FALSE)</f>
        <v>1</v>
      </c>
      <c r="I1876" s="7" t="str">
        <f>VLOOKUP(A1876,'Data Analysis'!A1875:Q4210,17,FALSE)</f>
        <v>No</v>
      </c>
      <c r="J1876" s="7" t="str">
        <f>VLOOKUP(A1876,'Data Analysis'!A1875:Q4210,11,FALSE)</f>
        <v>Obesity</v>
      </c>
      <c r="K1876" s="7" t="str">
        <f>VLOOKUP(A1876,'Data Analysis'!A1875:Q4210,12,FALSE)</f>
        <v>Normal</v>
      </c>
      <c r="L1876" s="7" t="str">
        <f>VLOOKUP(A1876,'Data Analysis'!A1875:Q4210,13,FALSE)</f>
        <v>27-Jun-1992</v>
      </c>
      <c r="M1876" s="7">
        <f>VLOOKUP(A1876,'Data Analysis'!A1875:Q4210,14,FALSE)</f>
        <v>4237.13</v>
      </c>
      <c r="N1876" s="7" t="str">
        <f>VLOOKUP(A1876,'Data Analysis'!A1875:Q4210,16,FALSE)</f>
        <v>tier - 3</v>
      </c>
      <c r="O1876" s="7" t="str">
        <f>VLOOKUP(A1876,'Data Analysis'!A1875:Q4210,15,FALSE)</f>
        <v>tier - 1</v>
      </c>
      <c r="P1876" s="7">
        <f>VLOOKUP(A1876,'Data Analysis'!A1875:Q4210,2,FALSE)</f>
        <v>30</v>
      </c>
      <c r="Q1876" s="7">
        <f>VLOOKUP(A1877,'Data Analysis'!A1876:Q4211,2,FALSE)</f>
        <v>24</v>
      </c>
    </row>
    <row r="1877" ht="15.6" spans="1:17">
      <c r="A1877" s="9" t="s">
        <v>3752</v>
      </c>
      <c r="B1877" s="7" t="str">
        <f>VLOOKUP(A1877,'Data Analysis'!A1876:Q4211,4,FALSE)</f>
        <v>  Pamela</v>
      </c>
      <c r="C1877" s="7">
        <f>VLOOKUP(A1877,'Data Analysis'!A1876:Q4211,5,FALSE)</f>
        <v>30.1</v>
      </c>
      <c r="D1877" s="7">
        <f>VLOOKUP(A1877,'Data Analysis'!A1876:Q4211,6,FALSE)</f>
        <v>4.04</v>
      </c>
      <c r="E1877" s="7" t="str">
        <f>VLOOKUP(A1877,'Data Analysis'!A1876:Q4211,7,FALSE)</f>
        <v>No</v>
      </c>
      <c r="F1877" s="7" t="str">
        <f>VLOOKUP(A1877,'Data Analysis'!A1876:Q4211,9,FALSE)</f>
        <v>No</v>
      </c>
      <c r="G1877" s="7" t="str">
        <f>VLOOKUP(A1877,'Data Analysis'!A1876:Q4211,8,FALSE)</f>
        <v>No</v>
      </c>
      <c r="H1877" s="7">
        <f>VLOOKUP(A1877,'Data Analysis'!A1876:Q4211,10,FALSE)</f>
        <v>1</v>
      </c>
      <c r="I1877" s="7" t="str">
        <f>VLOOKUP(A1877,'Data Analysis'!A1876:Q4211,17,FALSE)</f>
        <v>No</v>
      </c>
      <c r="J1877" s="7" t="str">
        <f>VLOOKUP(A1877,'Data Analysis'!A1876:Q4211,11,FALSE)</f>
        <v>Obesity</v>
      </c>
      <c r="K1877" s="7" t="str">
        <f>VLOOKUP(A1877,'Data Analysis'!A1876:Q4211,12,FALSE)</f>
        <v>Normal</v>
      </c>
      <c r="L1877" s="7" t="str">
        <f>VLOOKUP(A1877,'Data Analysis'!A1876:Q4211,13,FALSE)</f>
        <v>14-Dec-1998</v>
      </c>
      <c r="M1877" s="7">
        <f>VLOOKUP(A1877,'Data Analysis'!A1876:Q4211,14,FALSE)</f>
        <v>4234.93</v>
      </c>
      <c r="N1877" s="7" t="str">
        <f>VLOOKUP(A1877,'Data Analysis'!A1876:Q4211,16,FALSE)</f>
        <v>tier - 2</v>
      </c>
      <c r="O1877" s="7" t="str">
        <f>VLOOKUP(A1877,'Data Analysis'!A1876:Q4211,15,FALSE)</f>
        <v>tier - 1</v>
      </c>
      <c r="P1877" s="7">
        <f>VLOOKUP(A1877,'Data Analysis'!A1876:Q4211,2,FALSE)</f>
        <v>24</v>
      </c>
      <c r="Q1877" s="7">
        <f>VLOOKUP(A1878,'Data Analysis'!A1877:Q4212,2,FALSE)</f>
        <v>25</v>
      </c>
    </row>
    <row r="1878" ht="15.6" spans="1:17">
      <c r="A1878" s="9" t="s">
        <v>3754</v>
      </c>
      <c r="B1878" s="7" t="str">
        <f>VLOOKUP(A1878,'Data Analysis'!A1877:Q4212,4,FALSE)</f>
        <v>  Allison M</v>
      </c>
      <c r="C1878" s="7">
        <f>VLOOKUP(A1878,'Data Analysis'!A1877:Q4212,5,FALSE)</f>
        <v>26.79</v>
      </c>
      <c r="D1878" s="7">
        <f>VLOOKUP(A1878,'Data Analysis'!A1877:Q4212,6,FALSE)</f>
        <v>5</v>
      </c>
      <c r="E1878" s="7" t="str">
        <f>VLOOKUP(A1878,'Data Analysis'!A1877:Q4212,7,FALSE)</f>
        <v>yes</v>
      </c>
      <c r="F1878" s="7" t="str">
        <f>VLOOKUP(A1878,'Data Analysis'!A1877:Q4212,9,FALSE)</f>
        <v>No</v>
      </c>
      <c r="G1878" s="7" t="str">
        <f>VLOOKUP(A1878,'Data Analysis'!A1877:Q4212,8,FALSE)</f>
        <v>Yes</v>
      </c>
      <c r="H1878" s="7">
        <f>VLOOKUP(A1878,'Data Analysis'!A1877:Q4212,10,FALSE)</f>
        <v>1</v>
      </c>
      <c r="I1878" s="7" t="str">
        <f>VLOOKUP(A1878,'Data Analysis'!A1877:Q4212,17,FALSE)</f>
        <v>No</v>
      </c>
      <c r="J1878" s="7" t="str">
        <f>VLOOKUP(A1878,'Data Analysis'!A1877:Q4212,11,FALSE)</f>
        <v>Normal Weight</v>
      </c>
      <c r="K1878" s="7" t="str">
        <f>VLOOKUP(A1878,'Data Analysis'!A1877:Q4212,12,FALSE)</f>
        <v>Normal</v>
      </c>
      <c r="L1878" s="7" t="str">
        <f>VLOOKUP(A1878,'Data Analysis'!A1877:Q4212,13,FALSE)</f>
        <v>6-Sep-1997</v>
      </c>
      <c r="M1878" s="7">
        <f>VLOOKUP(A1878,'Data Analysis'!A1877:Q4212,14,FALSE)</f>
        <v>4189.11</v>
      </c>
      <c r="N1878" s="7" t="str">
        <f>VLOOKUP(A1878,'Data Analysis'!A1877:Q4212,16,FALSE)</f>
        <v>tier - 2</v>
      </c>
      <c r="O1878" s="7" t="str">
        <f>VLOOKUP(A1878,'Data Analysis'!A1877:Q4212,15,FALSE)</f>
        <v>tier - 2</v>
      </c>
      <c r="P1878" s="7">
        <f>VLOOKUP(A1878,'Data Analysis'!A1877:Q4212,2,FALSE)</f>
        <v>25</v>
      </c>
      <c r="Q1878" s="7">
        <f>VLOOKUP(A1879,'Data Analysis'!A1878:Q4213,2,FALSE)</f>
        <v>27</v>
      </c>
    </row>
    <row r="1879" ht="15.6" spans="1:17">
      <c r="A1879" s="9" t="s">
        <v>3756</v>
      </c>
      <c r="B1879" s="7" t="str">
        <f>VLOOKUP(A1879,'Data Analysis'!A1878:Q4213,4,FALSE)</f>
        <v>  Katherine H</v>
      </c>
      <c r="C1879" s="7">
        <f>VLOOKUP(A1879,'Data Analysis'!A1878:Q4213,5,FALSE)</f>
        <v>27.1</v>
      </c>
      <c r="D1879" s="7">
        <f>VLOOKUP(A1879,'Data Analysis'!A1878:Q4213,6,FALSE)</f>
        <v>4.01</v>
      </c>
      <c r="E1879" s="7" t="str">
        <f>VLOOKUP(A1879,'Data Analysis'!A1878:Q4213,7,FALSE)</f>
        <v>yes</v>
      </c>
      <c r="F1879" s="7" t="str">
        <f>VLOOKUP(A1879,'Data Analysis'!A1878:Q4213,9,FALSE)</f>
        <v>No</v>
      </c>
      <c r="G1879" s="7" t="str">
        <f>VLOOKUP(A1879,'Data Analysis'!A1878:Q4213,8,FALSE)</f>
        <v>No</v>
      </c>
      <c r="H1879" s="7">
        <f>VLOOKUP(A1879,'Data Analysis'!A1878:Q4213,10,FALSE)</f>
        <v>1</v>
      </c>
      <c r="I1879" s="7" t="str">
        <f>VLOOKUP(A1879,'Data Analysis'!A1878:Q4213,17,FALSE)</f>
        <v>No</v>
      </c>
      <c r="J1879" s="7" t="str">
        <f>VLOOKUP(A1879,'Data Analysis'!A1878:Q4213,11,FALSE)</f>
        <v>Overweight</v>
      </c>
      <c r="K1879" s="7" t="str">
        <f>VLOOKUP(A1879,'Data Analysis'!A1878:Q4213,12,FALSE)</f>
        <v>Normal</v>
      </c>
      <c r="L1879" s="7" t="str">
        <f>VLOOKUP(A1879,'Data Analysis'!A1878:Q4213,13,FALSE)</f>
        <v>3-Oct-1995</v>
      </c>
      <c r="M1879" s="7">
        <f>VLOOKUP(A1879,'Data Analysis'!A1878:Q4213,14,FALSE)</f>
        <v>4188.73</v>
      </c>
      <c r="N1879" s="7" t="str">
        <f>VLOOKUP(A1879,'Data Analysis'!A1878:Q4213,16,FALSE)</f>
        <v>tier - 2</v>
      </c>
      <c r="O1879" s="7" t="str">
        <f>VLOOKUP(A1879,'Data Analysis'!A1878:Q4213,15,FALSE)</f>
        <v>tier - 2</v>
      </c>
      <c r="P1879" s="7">
        <f>VLOOKUP(A1879,'Data Analysis'!A1878:Q4213,2,FALSE)</f>
        <v>27</v>
      </c>
      <c r="Q1879" s="7">
        <f>VLOOKUP(A1880,'Data Analysis'!A1879:Q4214,2,FALSE)</f>
        <v>33</v>
      </c>
    </row>
    <row r="1880" ht="15.6" spans="1:17">
      <c r="A1880" s="9" t="s">
        <v>3758</v>
      </c>
      <c r="B1880" s="7" t="str">
        <f>VLOOKUP(A1880,'Data Analysis'!A1879:Q4214,4,FALSE)</f>
        <v>  Robin</v>
      </c>
      <c r="C1880" s="7">
        <f>VLOOKUP(A1880,'Data Analysis'!A1879:Q4214,5,FALSE)</f>
        <v>24.31</v>
      </c>
      <c r="D1880" s="7">
        <f>VLOOKUP(A1880,'Data Analysis'!A1879:Q4214,6,FALSE)</f>
        <v>5.4</v>
      </c>
      <c r="E1880" s="7" t="str">
        <f>VLOOKUP(A1880,'Data Analysis'!A1879:Q4214,7,FALSE)</f>
        <v>No</v>
      </c>
      <c r="F1880" s="7" t="str">
        <f>VLOOKUP(A1880,'Data Analysis'!A1879:Q4214,9,FALSE)</f>
        <v>No</v>
      </c>
      <c r="G1880" s="7" t="str">
        <f>VLOOKUP(A1880,'Data Analysis'!A1879:Q4214,8,FALSE)</f>
        <v>No</v>
      </c>
      <c r="H1880" s="7">
        <f>VLOOKUP(A1880,'Data Analysis'!A1879:Q4214,10,FALSE)</f>
        <v>0</v>
      </c>
      <c r="I1880" s="7" t="str">
        <f>VLOOKUP(A1880,'Data Analysis'!A1879:Q4214,17,FALSE)</f>
        <v>No</v>
      </c>
      <c r="J1880" s="7" t="str">
        <f>VLOOKUP(A1880,'Data Analysis'!A1879:Q4214,11,FALSE)</f>
        <v>Normal Weight</v>
      </c>
      <c r="K1880" s="7" t="str">
        <f>VLOOKUP(A1880,'Data Analysis'!A1879:Q4214,12,FALSE)</f>
        <v>Normal</v>
      </c>
      <c r="L1880" s="7" t="str">
        <f>VLOOKUP(A1880,'Data Analysis'!A1879:Q4214,13,FALSE)</f>
        <v>25-Jun-1989</v>
      </c>
      <c r="M1880" s="7">
        <f>VLOOKUP(A1880,'Data Analysis'!A1879:Q4214,14,FALSE)</f>
        <v>4185.1</v>
      </c>
      <c r="N1880" s="7" t="str">
        <f>VLOOKUP(A1880,'Data Analysis'!A1879:Q4214,16,FALSE)</f>
        <v>tier - 2</v>
      </c>
      <c r="O1880" s="7" t="str">
        <f>VLOOKUP(A1880,'Data Analysis'!A1879:Q4214,15,FALSE)</f>
        <v>tier - 3</v>
      </c>
      <c r="P1880" s="7">
        <f>VLOOKUP(A1880,'Data Analysis'!A1879:Q4214,2,FALSE)</f>
        <v>33</v>
      </c>
      <c r="Q1880" s="7">
        <f>VLOOKUP(A1881,'Data Analysis'!A1880:Q4215,2,FALSE)</f>
        <v>38</v>
      </c>
    </row>
    <row r="1881" ht="15.6" spans="1:17">
      <c r="A1881" s="9" t="s">
        <v>3760</v>
      </c>
      <c r="B1881" s="7" t="str">
        <f>VLOOKUP(A1881,'Data Analysis'!A1880:Q4215,4,FALSE)</f>
        <v>  Terri</v>
      </c>
      <c r="C1881" s="7">
        <f>VLOOKUP(A1881,'Data Analysis'!A1880:Q4215,5,FALSE)</f>
        <v>15.53</v>
      </c>
      <c r="D1881" s="7">
        <f>VLOOKUP(A1881,'Data Analysis'!A1880:Q4215,6,FALSE)</f>
        <v>5.81</v>
      </c>
      <c r="E1881" s="7" t="str">
        <f>VLOOKUP(A1881,'Data Analysis'!A1880:Q4215,7,FALSE)</f>
        <v>No</v>
      </c>
      <c r="F1881" s="7" t="str">
        <f>VLOOKUP(A1881,'Data Analysis'!A1880:Q4215,9,FALSE)</f>
        <v>No</v>
      </c>
      <c r="G1881" s="7" t="str">
        <f>VLOOKUP(A1881,'Data Analysis'!A1880:Q4215,8,FALSE)</f>
        <v>No</v>
      </c>
      <c r="H1881" s="7">
        <f>VLOOKUP(A1881,'Data Analysis'!A1880:Q4215,10,FALSE)</f>
        <v>1</v>
      </c>
      <c r="I1881" s="7" t="str">
        <f>VLOOKUP(A1881,'Data Analysis'!A1880:Q4215,17,FALSE)</f>
        <v>No</v>
      </c>
      <c r="J1881" s="7" t="str">
        <f>VLOOKUP(A1881,'Data Analysis'!A1880:Q4215,11,FALSE)</f>
        <v>Normal Weight</v>
      </c>
      <c r="K1881" s="7" t="str">
        <f>VLOOKUP(A1881,'Data Analysis'!A1880:Q4215,12,FALSE)</f>
        <v>Prediabetes</v>
      </c>
      <c r="L1881" s="7" t="str">
        <f>VLOOKUP(A1881,'Data Analysis'!A1880:Q4215,13,FALSE)</f>
        <v>16-Sep-1984</v>
      </c>
      <c r="M1881" s="7">
        <f>VLOOKUP(A1881,'Data Analysis'!A1880:Q4215,14,FALSE)</f>
        <v>4163.21</v>
      </c>
      <c r="N1881" s="7" t="str">
        <f>VLOOKUP(A1881,'Data Analysis'!A1880:Q4215,16,FALSE)</f>
        <v>tier - 2</v>
      </c>
      <c r="O1881" s="7" t="str">
        <f>VLOOKUP(A1881,'Data Analysis'!A1880:Q4215,15,FALSE)</f>
        <v>tier - 2</v>
      </c>
      <c r="P1881" s="7">
        <f>VLOOKUP(A1881,'Data Analysis'!A1880:Q4215,2,FALSE)</f>
        <v>38</v>
      </c>
      <c r="Q1881" s="7">
        <f>VLOOKUP(A1882,'Data Analysis'!A1881:Q4216,2,FALSE)</f>
        <v>24</v>
      </c>
    </row>
    <row r="1882" ht="15.6" spans="1:17">
      <c r="A1882" s="9" t="s">
        <v>3762</v>
      </c>
      <c r="B1882" s="7" t="str">
        <f>VLOOKUP(A1882,'Data Analysis'!A1881:Q4216,4,FALSE)</f>
        <v>  Eddie</v>
      </c>
      <c r="C1882" s="7">
        <f>VLOOKUP(A1882,'Data Analysis'!A1881:Q4216,5,FALSE)</f>
        <v>30.7</v>
      </c>
      <c r="D1882" s="7">
        <f>VLOOKUP(A1882,'Data Analysis'!A1881:Q4216,6,FALSE)</f>
        <v>5.82</v>
      </c>
      <c r="E1882" s="7" t="str">
        <f>VLOOKUP(A1882,'Data Analysis'!A1881:Q4216,7,FALSE)</f>
        <v>No</v>
      </c>
      <c r="F1882" s="7" t="str">
        <f>VLOOKUP(A1882,'Data Analysis'!A1881:Q4216,9,FALSE)</f>
        <v>No</v>
      </c>
      <c r="G1882" s="7" t="str">
        <f>VLOOKUP(A1882,'Data Analysis'!A1881:Q4216,8,FALSE)</f>
        <v>No</v>
      </c>
      <c r="H1882" s="7">
        <f>VLOOKUP(A1882,'Data Analysis'!A1881:Q4216,10,FALSE)</f>
        <v>1</v>
      </c>
      <c r="I1882" s="7" t="str">
        <f>VLOOKUP(A1882,'Data Analysis'!A1881:Q4216,17,FALSE)</f>
        <v>No</v>
      </c>
      <c r="J1882" s="7" t="str">
        <f>VLOOKUP(A1882,'Data Analysis'!A1881:Q4216,11,FALSE)</f>
        <v>Obesity</v>
      </c>
      <c r="K1882" s="7" t="str">
        <f>VLOOKUP(A1882,'Data Analysis'!A1881:Q4216,12,FALSE)</f>
        <v>Prediabetes</v>
      </c>
      <c r="L1882" s="7" t="str">
        <f>VLOOKUP(A1882,'Data Analysis'!A1881:Q4216,13,FALSE)</f>
        <v>26-Nov-1998</v>
      </c>
      <c r="M1882" s="7">
        <f>VLOOKUP(A1882,'Data Analysis'!A1881:Q4216,14,FALSE)</f>
        <v>4154.97</v>
      </c>
      <c r="N1882" s="7" t="str">
        <f>VLOOKUP(A1882,'Data Analysis'!A1881:Q4216,16,FALSE)</f>
        <v>tier - 2</v>
      </c>
      <c r="O1882" s="7" t="str">
        <f>VLOOKUP(A1882,'Data Analysis'!A1881:Q4216,15,FALSE)</f>
        <v>tier - 1</v>
      </c>
      <c r="P1882" s="7">
        <f>VLOOKUP(A1882,'Data Analysis'!A1881:Q4216,2,FALSE)</f>
        <v>24</v>
      </c>
      <c r="Q1882" s="7">
        <f>VLOOKUP(A1883,'Data Analysis'!A1882:Q4217,2,FALSE)</f>
        <v>30</v>
      </c>
    </row>
    <row r="1883" ht="15.6" spans="1:17">
      <c r="A1883" s="9" t="s">
        <v>3764</v>
      </c>
      <c r="B1883" s="7" t="str">
        <f>VLOOKUP(A1883,'Data Analysis'!A1882:Q4217,4,FALSE)</f>
        <v>  Pamela</v>
      </c>
      <c r="C1883" s="7">
        <f>VLOOKUP(A1883,'Data Analysis'!A1882:Q4217,5,FALSE)</f>
        <v>33.33</v>
      </c>
      <c r="D1883" s="7">
        <f>VLOOKUP(A1883,'Data Analysis'!A1882:Q4217,6,FALSE)</f>
        <v>4.82</v>
      </c>
      <c r="E1883" s="7" t="str">
        <f>VLOOKUP(A1883,'Data Analysis'!A1882:Q4217,7,FALSE)</f>
        <v>No</v>
      </c>
      <c r="F1883" s="7" t="str">
        <f>VLOOKUP(A1883,'Data Analysis'!A1882:Q4217,9,FALSE)</f>
        <v>No</v>
      </c>
      <c r="G1883" s="7" t="str">
        <f>VLOOKUP(A1883,'Data Analysis'!A1882:Q4217,8,FALSE)</f>
        <v>No</v>
      </c>
      <c r="H1883" s="7">
        <f>VLOOKUP(A1883,'Data Analysis'!A1882:Q4217,10,FALSE)</f>
        <v>1</v>
      </c>
      <c r="I1883" s="7" t="str">
        <f>VLOOKUP(A1883,'Data Analysis'!A1882:Q4217,17,FALSE)</f>
        <v>No</v>
      </c>
      <c r="J1883" s="7" t="str">
        <f>VLOOKUP(A1883,'Data Analysis'!A1882:Q4217,11,FALSE)</f>
        <v>Obesity</v>
      </c>
      <c r="K1883" s="7" t="str">
        <f>VLOOKUP(A1883,'Data Analysis'!A1882:Q4217,12,FALSE)</f>
        <v>Normal</v>
      </c>
      <c r="L1883" s="7" t="str">
        <f>VLOOKUP(A1883,'Data Analysis'!A1882:Q4217,13,FALSE)</f>
        <v>4-Aug-1992</v>
      </c>
      <c r="M1883" s="7">
        <f>VLOOKUP(A1883,'Data Analysis'!A1882:Q4217,14,FALSE)</f>
        <v>4151.03</v>
      </c>
      <c r="N1883" s="7" t="str">
        <f>VLOOKUP(A1883,'Data Analysis'!A1882:Q4217,16,FALSE)</f>
        <v>tier - 2</v>
      </c>
      <c r="O1883" s="7" t="str">
        <f>VLOOKUP(A1883,'Data Analysis'!A1882:Q4217,15,FALSE)</f>
        <v>tier - 2</v>
      </c>
      <c r="P1883" s="7">
        <f>VLOOKUP(A1883,'Data Analysis'!A1882:Q4217,2,FALSE)</f>
        <v>30</v>
      </c>
      <c r="Q1883" s="7">
        <f>VLOOKUP(A1884,'Data Analysis'!A1883:Q4218,2,FALSE)</f>
        <v>30</v>
      </c>
    </row>
    <row r="1884" ht="15.6" spans="1:17">
      <c r="A1884" s="9" t="s">
        <v>3766</v>
      </c>
      <c r="B1884" s="7" t="str">
        <f>VLOOKUP(A1884,'Data Analysis'!A1883:Q4218,4,FALSE)</f>
        <v>  Joyce</v>
      </c>
      <c r="C1884" s="7">
        <f>VLOOKUP(A1884,'Data Analysis'!A1883:Q4218,5,FALSE)</f>
        <v>32.4</v>
      </c>
      <c r="D1884" s="7">
        <f>VLOOKUP(A1884,'Data Analysis'!A1883:Q4218,6,FALSE)</f>
        <v>5.08</v>
      </c>
      <c r="E1884" s="7" t="str">
        <f>VLOOKUP(A1884,'Data Analysis'!A1883:Q4218,7,FALSE)</f>
        <v>No</v>
      </c>
      <c r="F1884" s="7" t="str">
        <f>VLOOKUP(A1884,'Data Analysis'!A1883:Q4218,9,FALSE)</f>
        <v>No</v>
      </c>
      <c r="G1884" s="7" t="str">
        <f>VLOOKUP(A1884,'Data Analysis'!A1883:Q4218,8,FALSE)</f>
        <v>No</v>
      </c>
      <c r="H1884" s="7">
        <f>VLOOKUP(A1884,'Data Analysis'!A1883:Q4218,10,FALSE)</f>
        <v>1</v>
      </c>
      <c r="I1884" s="7" t="str">
        <f>VLOOKUP(A1884,'Data Analysis'!A1883:Q4218,17,FALSE)</f>
        <v>No</v>
      </c>
      <c r="J1884" s="7" t="str">
        <f>VLOOKUP(A1884,'Data Analysis'!A1883:Q4218,11,FALSE)</f>
        <v>Obesity</v>
      </c>
      <c r="K1884" s="7" t="str">
        <f>VLOOKUP(A1884,'Data Analysis'!A1883:Q4218,12,FALSE)</f>
        <v>Normal</v>
      </c>
      <c r="L1884" s="7" t="str">
        <f>VLOOKUP(A1884,'Data Analysis'!A1883:Q4218,13,FALSE)</f>
        <v>28-Jun-1992</v>
      </c>
      <c r="M1884" s="7">
        <f>VLOOKUP(A1884,'Data Analysis'!A1883:Q4218,14,FALSE)</f>
        <v>4149.74</v>
      </c>
      <c r="N1884" s="7" t="str">
        <f>VLOOKUP(A1884,'Data Analysis'!A1883:Q4218,16,FALSE)</f>
        <v>tier - 2</v>
      </c>
      <c r="O1884" s="7" t="str">
        <f>VLOOKUP(A1884,'Data Analysis'!A1883:Q4218,15,FALSE)</f>
        <v>tier - 1</v>
      </c>
      <c r="P1884" s="7">
        <f>VLOOKUP(A1884,'Data Analysis'!A1883:Q4218,2,FALSE)</f>
        <v>30</v>
      </c>
      <c r="Q1884" s="7">
        <f>VLOOKUP(A1885,'Data Analysis'!A1884:Q4219,2,FALSE)</f>
        <v>30</v>
      </c>
    </row>
    <row r="1885" ht="15.6" spans="1:17">
      <c r="A1885" s="9" t="s">
        <v>3768</v>
      </c>
      <c r="B1885" s="7" t="str">
        <f>VLOOKUP(A1885,'Data Analysis'!A1884:Q4219,4,FALSE)</f>
        <v>  Alison W</v>
      </c>
      <c r="C1885" s="7">
        <f>VLOOKUP(A1885,'Data Analysis'!A1884:Q4219,5,FALSE)</f>
        <v>27.93</v>
      </c>
      <c r="D1885" s="7">
        <f>VLOOKUP(A1885,'Data Analysis'!A1884:Q4219,6,FALSE)</f>
        <v>5.59</v>
      </c>
      <c r="E1885" s="7" t="str">
        <f>VLOOKUP(A1885,'Data Analysis'!A1884:Q4219,7,FALSE)</f>
        <v>No</v>
      </c>
      <c r="F1885" s="7" t="str">
        <f>VLOOKUP(A1885,'Data Analysis'!A1884:Q4219,9,FALSE)</f>
        <v>No</v>
      </c>
      <c r="G1885" s="7" t="str">
        <f>VLOOKUP(A1885,'Data Analysis'!A1884:Q4219,8,FALSE)</f>
        <v>No</v>
      </c>
      <c r="H1885" s="7">
        <f>VLOOKUP(A1885,'Data Analysis'!A1884:Q4219,10,FALSE)</f>
        <v>1</v>
      </c>
      <c r="I1885" s="7" t="str">
        <f>VLOOKUP(A1885,'Data Analysis'!A1884:Q4219,17,FALSE)</f>
        <v>No</v>
      </c>
      <c r="J1885" s="7" t="str">
        <f>VLOOKUP(A1885,'Data Analysis'!A1884:Q4219,11,FALSE)</f>
        <v>Normal Weight</v>
      </c>
      <c r="K1885" s="7" t="str">
        <f>VLOOKUP(A1885,'Data Analysis'!A1884:Q4219,12,FALSE)</f>
        <v>Normal</v>
      </c>
      <c r="L1885" s="7" t="str">
        <f>VLOOKUP(A1885,'Data Analysis'!A1884:Q4219,13,FALSE)</f>
        <v>18-Jun-1992</v>
      </c>
      <c r="M1885" s="7">
        <f>VLOOKUP(A1885,'Data Analysis'!A1884:Q4219,14,FALSE)</f>
        <v>4137.52</v>
      </c>
      <c r="N1885" s="7" t="str">
        <f>VLOOKUP(A1885,'Data Analysis'!A1884:Q4219,16,FALSE)</f>
        <v>tier - 2</v>
      </c>
      <c r="O1885" s="7" t="str">
        <f>VLOOKUP(A1885,'Data Analysis'!A1884:Q4219,15,FALSE)</f>
        <v>tier - 3</v>
      </c>
      <c r="P1885" s="7">
        <f>VLOOKUP(A1885,'Data Analysis'!A1884:Q4219,2,FALSE)</f>
        <v>30</v>
      </c>
      <c r="Q1885" s="7">
        <f>VLOOKUP(A1886,'Data Analysis'!A1885:Q4220,2,FALSE)</f>
        <v>31</v>
      </c>
    </row>
    <row r="1886" ht="15.6" spans="1:17">
      <c r="A1886" s="9" t="s">
        <v>3770</v>
      </c>
      <c r="B1886" s="7" t="str">
        <f>VLOOKUP(A1886,'Data Analysis'!A1885:Q4220,4,FALSE)</f>
        <v>  Tammara C</v>
      </c>
      <c r="C1886" s="7">
        <f>VLOOKUP(A1886,'Data Analysis'!A1885:Q4220,5,FALSE)</f>
        <v>21.755</v>
      </c>
      <c r="D1886" s="7">
        <f>VLOOKUP(A1886,'Data Analysis'!A1885:Q4220,6,FALSE)</f>
        <v>5.12</v>
      </c>
      <c r="E1886" s="7" t="str">
        <f>VLOOKUP(A1886,'Data Analysis'!A1885:Q4220,7,FALSE)</f>
        <v>No</v>
      </c>
      <c r="F1886" s="7" t="str">
        <f>VLOOKUP(A1886,'Data Analysis'!A1885:Q4220,9,FALSE)</f>
        <v>No</v>
      </c>
      <c r="G1886" s="7" t="str">
        <f>VLOOKUP(A1886,'Data Analysis'!A1885:Q4220,8,FALSE)</f>
        <v>No</v>
      </c>
      <c r="H1886" s="7">
        <f>VLOOKUP(A1886,'Data Analysis'!A1885:Q4220,10,FALSE)</f>
        <v>0</v>
      </c>
      <c r="I1886" s="7" t="str">
        <f>VLOOKUP(A1886,'Data Analysis'!A1885:Q4220,17,FALSE)</f>
        <v>No</v>
      </c>
      <c r="J1886" s="7" t="str">
        <f>VLOOKUP(A1886,'Data Analysis'!A1885:Q4220,11,FALSE)</f>
        <v>Normal Weight</v>
      </c>
      <c r="K1886" s="7" t="str">
        <f>VLOOKUP(A1886,'Data Analysis'!A1885:Q4220,12,FALSE)</f>
        <v>Normal</v>
      </c>
      <c r="L1886" s="7" t="str">
        <f>VLOOKUP(A1886,'Data Analysis'!A1885:Q4220,13,FALSE)</f>
        <v>6-Aug-1991</v>
      </c>
      <c r="M1886" s="7">
        <f>VLOOKUP(A1886,'Data Analysis'!A1885:Q4220,14,FALSE)</f>
        <v>4134.08</v>
      </c>
      <c r="N1886" s="7" t="str">
        <f>VLOOKUP(A1886,'Data Analysis'!A1885:Q4220,16,FALSE)</f>
        <v>tier - 2</v>
      </c>
      <c r="O1886" s="7" t="str">
        <f>VLOOKUP(A1886,'Data Analysis'!A1885:Q4220,15,FALSE)</f>
        <v>tier - 1</v>
      </c>
      <c r="P1886" s="7">
        <f>VLOOKUP(A1886,'Data Analysis'!A1885:Q4220,2,FALSE)</f>
        <v>31</v>
      </c>
      <c r="Q1886" s="7">
        <f>VLOOKUP(A1887,'Data Analysis'!A1886:Q4221,2,FALSE)</f>
        <v>28</v>
      </c>
    </row>
    <row r="1887" ht="15.6" spans="1:17">
      <c r="A1887" s="9" t="s">
        <v>3772</v>
      </c>
      <c r="B1887" s="7" t="str">
        <f>VLOOKUP(A1887,'Data Analysis'!A1886:Q4221,4,FALSE)</f>
        <v>  Dorota</v>
      </c>
      <c r="C1887" s="7">
        <f>VLOOKUP(A1887,'Data Analysis'!A1886:Q4221,5,FALSE)</f>
        <v>25.935</v>
      </c>
      <c r="D1887" s="7">
        <f>VLOOKUP(A1887,'Data Analysis'!A1886:Q4221,6,FALSE)</f>
        <v>4.95</v>
      </c>
      <c r="E1887" s="7" t="str">
        <f>VLOOKUP(A1887,'Data Analysis'!A1886:Q4221,7,FALSE)</f>
        <v>No</v>
      </c>
      <c r="F1887" s="7" t="str">
        <f>VLOOKUP(A1887,'Data Analysis'!A1886:Q4221,9,FALSE)</f>
        <v>No</v>
      </c>
      <c r="G1887" s="7" t="str">
        <f>VLOOKUP(A1887,'Data Analysis'!A1886:Q4221,8,FALSE)</f>
        <v>No</v>
      </c>
      <c r="H1887" s="7">
        <f>VLOOKUP(A1887,'Data Analysis'!A1886:Q4221,10,FALSE)</f>
        <v>0</v>
      </c>
      <c r="I1887" s="7" t="str">
        <f>VLOOKUP(A1887,'Data Analysis'!A1886:Q4221,17,FALSE)</f>
        <v>No</v>
      </c>
      <c r="J1887" s="7" t="str">
        <f>VLOOKUP(A1887,'Data Analysis'!A1886:Q4221,11,FALSE)</f>
        <v>Overweight</v>
      </c>
      <c r="K1887" s="7" t="str">
        <f>VLOOKUP(A1887,'Data Analysis'!A1886:Q4221,12,FALSE)</f>
        <v>Normal</v>
      </c>
      <c r="L1887" s="7" t="str">
        <f>VLOOKUP(A1887,'Data Analysis'!A1886:Q4221,13,FALSE)</f>
        <v>21-Aug-1994</v>
      </c>
      <c r="M1887" s="7">
        <f>VLOOKUP(A1887,'Data Analysis'!A1886:Q4221,14,FALSE)</f>
        <v>4133.64</v>
      </c>
      <c r="N1887" s="7" t="str">
        <f>VLOOKUP(A1887,'Data Analysis'!A1886:Q4221,16,FALSE)</f>
        <v>tier - 2</v>
      </c>
      <c r="O1887" s="7" t="str">
        <f>VLOOKUP(A1887,'Data Analysis'!A1886:Q4221,15,FALSE)</f>
        <v>tier - 3</v>
      </c>
      <c r="P1887" s="7">
        <f>VLOOKUP(A1887,'Data Analysis'!A1886:Q4221,2,FALSE)</f>
        <v>28</v>
      </c>
      <c r="Q1887" s="7">
        <f>VLOOKUP(A1888,'Data Analysis'!A1887:Q4222,2,FALSE)</f>
        <v>32</v>
      </c>
    </row>
    <row r="1888" ht="15.6" spans="1:17">
      <c r="A1888" s="9" t="s">
        <v>3774</v>
      </c>
      <c r="B1888" s="7" t="str">
        <f>VLOOKUP(A1888,'Data Analysis'!A1887:Q4222,4,FALSE)</f>
        <v>  Jose Norberto Sr</v>
      </c>
      <c r="C1888" s="7">
        <f>VLOOKUP(A1888,'Data Analysis'!A1887:Q4222,5,FALSE)</f>
        <v>31.5</v>
      </c>
      <c r="D1888" s="7">
        <f>VLOOKUP(A1888,'Data Analysis'!A1887:Q4222,6,FALSE)</f>
        <v>6.16</v>
      </c>
      <c r="E1888" s="7" t="str">
        <f>VLOOKUP(A1888,'Data Analysis'!A1887:Q4222,7,FALSE)</f>
        <v>No</v>
      </c>
      <c r="F1888" s="7" t="str">
        <f>VLOOKUP(A1888,'Data Analysis'!A1887:Q4222,9,FALSE)</f>
        <v>No</v>
      </c>
      <c r="G1888" s="7" t="str">
        <f>VLOOKUP(A1888,'Data Analysis'!A1887:Q4222,8,FALSE)</f>
        <v>No</v>
      </c>
      <c r="H1888" s="7">
        <f>VLOOKUP(A1888,'Data Analysis'!A1887:Q4222,10,FALSE)</f>
        <v>0</v>
      </c>
      <c r="I1888" s="7" t="str">
        <f>VLOOKUP(A1888,'Data Analysis'!A1887:Q4222,17,FALSE)</f>
        <v>No</v>
      </c>
      <c r="J1888" s="7" t="str">
        <f>VLOOKUP(A1888,'Data Analysis'!A1887:Q4222,11,FALSE)</f>
        <v>Obesity</v>
      </c>
      <c r="K1888" s="7" t="str">
        <f>VLOOKUP(A1888,'Data Analysis'!A1887:Q4222,12,FALSE)</f>
        <v>Prediabetes</v>
      </c>
      <c r="L1888" s="7" t="str">
        <f>VLOOKUP(A1888,'Data Analysis'!A1887:Q4222,13,FALSE)</f>
        <v>14-Dec-1990</v>
      </c>
      <c r="M1888" s="7">
        <f>VLOOKUP(A1888,'Data Analysis'!A1887:Q4222,14,FALSE)</f>
        <v>4076.5</v>
      </c>
      <c r="N1888" s="7" t="str">
        <f>VLOOKUP(A1888,'Data Analysis'!A1887:Q4222,16,FALSE)</f>
        <v>tier - 2</v>
      </c>
      <c r="O1888" s="7" t="str">
        <f>VLOOKUP(A1888,'Data Analysis'!A1887:Q4222,15,FALSE)</f>
        <v>tier - 3</v>
      </c>
      <c r="P1888" s="7">
        <f>VLOOKUP(A1888,'Data Analysis'!A1887:Q4222,2,FALSE)</f>
        <v>32</v>
      </c>
      <c r="Q1888" s="7">
        <f>VLOOKUP(A1889,'Data Analysis'!A1888:Q4223,2,FALSE)</f>
        <v>32</v>
      </c>
    </row>
    <row r="1889" ht="15.6" spans="1:17">
      <c r="A1889" s="9" t="s">
        <v>3776</v>
      </c>
      <c r="B1889" s="7" t="str">
        <f>VLOOKUP(A1889,'Data Analysis'!A1888:Q4223,4,FALSE)</f>
        <v>  Peter</v>
      </c>
      <c r="C1889" s="7">
        <f>VLOOKUP(A1889,'Data Analysis'!A1888:Q4223,5,FALSE)</f>
        <v>30.03</v>
      </c>
      <c r="D1889" s="7">
        <f>VLOOKUP(A1889,'Data Analysis'!A1888:Q4223,6,FALSE)</f>
        <v>6.41</v>
      </c>
      <c r="E1889" s="7" t="str">
        <f>VLOOKUP(A1889,'Data Analysis'!A1888:Q4223,7,FALSE)</f>
        <v>No</v>
      </c>
      <c r="F1889" s="7" t="str">
        <f>VLOOKUP(A1889,'Data Analysis'!A1888:Q4223,9,FALSE)</f>
        <v>No</v>
      </c>
      <c r="G1889" s="7" t="str">
        <f>VLOOKUP(A1889,'Data Analysis'!A1888:Q4223,8,FALSE)</f>
        <v>No</v>
      </c>
      <c r="H1889" s="7">
        <f>VLOOKUP(A1889,'Data Analysis'!A1888:Q4223,10,FALSE)</f>
        <v>0</v>
      </c>
      <c r="I1889" s="7" t="str">
        <f>VLOOKUP(A1889,'Data Analysis'!A1888:Q4223,17,FALSE)</f>
        <v>No</v>
      </c>
      <c r="J1889" s="7" t="str">
        <f>VLOOKUP(A1889,'Data Analysis'!A1888:Q4223,11,FALSE)</f>
        <v>Obesity</v>
      </c>
      <c r="K1889" s="7" t="str">
        <f>VLOOKUP(A1889,'Data Analysis'!A1888:Q4223,12,FALSE)</f>
        <v>Normal</v>
      </c>
      <c r="L1889" s="7" t="str">
        <f>VLOOKUP(A1889,'Data Analysis'!A1888:Q4223,13,FALSE)</f>
        <v>1-Dec-1990</v>
      </c>
      <c r="M1889" s="7">
        <f>VLOOKUP(A1889,'Data Analysis'!A1888:Q4223,14,FALSE)</f>
        <v>4074.45</v>
      </c>
      <c r="N1889" s="7" t="str">
        <f>VLOOKUP(A1889,'Data Analysis'!A1888:Q4223,16,FALSE)</f>
        <v>tier - 3</v>
      </c>
      <c r="O1889" s="7" t="str">
        <f>VLOOKUP(A1889,'Data Analysis'!A1888:Q4223,15,FALSE)</f>
        <v>tier - 2</v>
      </c>
      <c r="P1889" s="7">
        <f>VLOOKUP(A1889,'Data Analysis'!A1888:Q4223,2,FALSE)</f>
        <v>32</v>
      </c>
      <c r="Q1889" s="7">
        <f>VLOOKUP(A1890,'Data Analysis'!A1889:Q4224,2,FALSE)</f>
        <v>20</v>
      </c>
    </row>
    <row r="1890" ht="15.6" spans="1:17">
      <c r="A1890" s="9" t="s">
        <v>3778</v>
      </c>
      <c r="B1890" s="7" t="str">
        <f>VLOOKUP(A1890,'Data Analysis'!A1889:Q4224,4,FALSE)</f>
        <v>  Bryant</v>
      </c>
      <c r="C1890" s="7">
        <f>VLOOKUP(A1890,'Data Analysis'!A1889:Q4224,5,FALSE)</f>
        <v>33.48</v>
      </c>
      <c r="D1890" s="7">
        <f>VLOOKUP(A1890,'Data Analysis'!A1889:Q4224,6,FALSE)</f>
        <v>8.94</v>
      </c>
      <c r="E1890" s="7" t="str">
        <f>VLOOKUP(A1890,'Data Analysis'!A1889:Q4224,7,FALSE)</f>
        <v>No</v>
      </c>
      <c r="F1890" s="7" t="str">
        <f>VLOOKUP(A1890,'Data Analysis'!A1889:Q4224,9,FALSE)</f>
        <v>No</v>
      </c>
      <c r="G1890" s="7" t="str">
        <f>VLOOKUP(A1890,'Data Analysis'!A1889:Q4224,8,FALSE)</f>
        <v>No</v>
      </c>
      <c r="H1890" s="7">
        <f>VLOOKUP(A1890,'Data Analysis'!A1889:Q4224,10,FALSE)</f>
        <v>0</v>
      </c>
      <c r="I1890" s="7" t="str">
        <f>VLOOKUP(A1890,'Data Analysis'!A1889:Q4224,17,FALSE)</f>
        <v>No</v>
      </c>
      <c r="J1890" s="7" t="str">
        <f>VLOOKUP(A1890,'Data Analysis'!A1889:Q4224,11,FALSE)</f>
        <v>Normal Weight</v>
      </c>
      <c r="K1890" s="7" t="str">
        <f>VLOOKUP(A1890,'Data Analysis'!A1889:Q4224,12,FALSE)</f>
        <v>Diabetes</v>
      </c>
      <c r="L1890" s="7" t="str">
        <f>VLOOKUP(A1890,'Data Analysis'!A1889:Q4224,13,FALSE)</f>
        <v>18-Oct-2002</v>
      </c>
      <c r="M1890" s="7">
        <f>VLOOKUP(A1890,'Data Analysis'!A1889:Q4224,14,FALSE)</f>
        <v>4070.51</v>
      </c>
      <c r="N1890" s="7" t="str">
        <f>VLOOKUP(A1890,'Data Analysis'!A1889:Q4224,16,FALSE)</f>
        <v>tier - 2</v>
      </c>
      <c r="O1890" s="7" t="str">
        <f>VLOOKUP(A1890,'Data Analysis'!A1889:Q4224,15,FALSE)</f>
        <v>tier - 1</v>
      </c>
      <c r="P1890" s="7">
        <f>VLOOKUP(A1890,'Data Analysis'!A1889:Q4224,2,FALSE)</f>
        <v>20</v>
      </c>
      <c r="Q1890" s="7">
        <f>VLOOKUP(A1891,'Data Analysis'!A1890:Q4225,2,FALSE)</f>
        <v>39</v>
      </c>
    </row>
    <row r="1891" ht="15.6" spans="1:17">
      <c r="A1891" s="9" t="s">
        <v>3780</v>
      </c>
      <c r="B1891" s="7" t="str">
        <f>VLOOKUP(A1891,'Data Analysis'!A1890:Q4225,4,FALSE)</f>
        <v>  Christina</v>
      </c>
      <c r="C1891" s="7">
        <f>VLOOKUP(A1891,'Data Analysis'!A1890:Q4225,5,FALSE)</f>
        <v>16.51</v>
      </c>
      <c r="D1891" s="7">
        <f>VLOOKUP(A1891,'Data Analysis'!A1890:Q4225,6,FALSE)</f>
        <v>4.42</v>
      </c>
      <c r="E1891" s="7" t="str">
        <f>VLOOKUP(A1891,'Data Analysis'!A1890:Q4225,7,FALSE)</f>
        <v>yes</v>
      </c>
      <c r="F1891" s="7" t="str">
        <f>VLOOKUP(A1891,'Data Analysis'!A1890:Q4225,9,FALSE)</f>
        <v>No</v>
      </c>
      <c r="G1891" s="7" t="str">
        <f>VLOOKUP(A1891,'Data Analysis'!A1890:Q4225,8,FALSE)</f>
        <v>Yes</v>
      </c>
      <c r="H1891" s="7">
        <f>VLOOKUP(A1891,'Data Analysis'!A1890:Q4225,10,FALSE)</f>
        <v>1</v>
      </c>
      <c r="I1891" s="7" t="str">
        <f>VLOOKUP(A1891,'Data Analysis'!A1890:Q4225,17,FALSE)</f>
        <v>No</v>
      </c>
      <c r="J1891" s="7" t="str">
        <f>VLOOKUP(A1891,'Data Analysis'!A1890:Q4225,11,FALSE)</f>
        <v>Underweight</v>
      </c>
      <c r="K1891" s="7" t="str">
        <f>VLOOKUP(A1891,'Data Analysis'!A1890:Q4225,12,FALSE)</f>
        <v>Normal</v>
      </c>
      <c r="L1891" s="7" t="str">
        <f>VLOOKUP(A1891,'Data Analysis'!A1890:Q4225,13,FALSE)</f>
        <v>16-Sep-1983</v>
      </c>
      <c r="M1891" s="7">
        <f>VLOOKUP(A1891,'Data Analysis'!A1890:Q4225,14,FALSE)</f>
        <v>4070.42</v>
      </c>
      <c r="N1891" s="7" t="str">
        <f>VLOOKUP(A1891,'Data Analysis'!A1890:Q4225,16,FALSE)</f>
        <v>tier - 2</v>
      </c>
      <c r="O1891" s="7" t="str">
        <f>VLOOKUP(A1891,'Data Analysis'!A1890:Q4225,15,FALSE)</f>
        <v>tier - 1</v>
      </c>
      <c r="P1891" s="7">
        <f>VLOOKUP(A1891,'Data Analysis'!A1890:Q4225,2,FALSE)</f>
        <v>39</v>
      </c>
      <c r="Q1891" s="7">
        <f>VLOOKUP(A1892,'Data Analysis'!A1891:Q4226,2,FALSE)</f>
        <v>27</v>
      </c>
    </row>
    <row r="1892" ht="15.6" spans="1:17">
      <c r="A1892" s="9" t="s">
        <v>3782</v>
      </c>
      <c r="B1892" s="7" t="str">
        <f>VLOOKUP(A1892,'Data Analysis'!A1891:Q4226,4,FALSE)</f>
        <v>  John</v>
      </c>
      <c r="C1892" s="7">
        <f>VLOOKUP(A1892,'Data Analysis'!A1891:Q4226,5,FALSE)</f>
        <v>33.155</v>
      </c>
      <c r="D1892" s="7">
        <f>VLOOKUP(A1892,'Data Analysis'!A1891:Q4226,6,FALSE)</f>
        <v>5.3</v>
      </c>
      <c r="E1892" s="7" t="str">
        <f>VLOOKUP(A1892,'Data Analysis'!A1891:Q4226,7,FALSE)</f>
        <v>yes</v>
      </c>
      <c r="F1892" s="7" t="str">
        <f>VLOOKUP(A1892,'Data Analysis'!A1891:Q4226,9,FALSE)</f>
        <v>No</v>
      </c>
      <c r="G1892" s="7" t="str">
        <f>VLOOKUP(A1892,'Data Analysis'!A1891:Q4226,8,FALSE)</f>
        <v>No</v>
      </c>
      <c r="H1892" s="7">
        <f>VLOOKUP(A1892,'Data Analysis'!A1891:Q4226,10,FALSE)</f>
        <v>1</v>
      </c>
      <c r="I1892" s="7" t="str">
        <f>VLOOKUP(A1892,'Data Analysis'!A1891:Q4226,17,FALSE)</f>
        <v>No</v>
      </c>
      <c r="J1892" s="7" t="str">
        <f>VLOOKUP(A1892,'Data Analysis'!A1891:Q4226,11,FALSE)</f>
        <v>Obesity</v>
      </c>
      <c r="K1892" s="7" t="str">
        <f>VLOOKUP(A1892,'Data Analysis'!A1891:Q4226,12,FALSE)</f>
        <v>Normal</v>
      </c>
      <c r="L1892" s="7" t="str">
        <f>VLOOKUP(A1892,'Data Analysis'!A1891:Q4226,13,FALSE)</f>
        <v>14-Sep-1995</v>
      </c>
      <c r="M1892" s="7">
        <f>VLOOKUP(A1892,'Data Analysis'!A1891:Q4226,14,FALSE)</f>
        <v>4058.71</v>
      </c>
      <c r="N1892" s="7" t="str">
        <f>VLOOKUP(A1892,'Data Analysis'!A1891:Q4226,16,FALSE)</f>
        <v>tier - 3</v>
      </c>
      <c r="O1892" s="7" t="str">
        <f>VLOOKUP(A1892,'Data Analysis'!A1891:Q4226,15,FALSE)</f>
        <v>tier - 3</v>
      </c>
      <c r="P1892" s="7">
        <f>VLOOKUP(A1892,'Data Analysis'!A1891:Q4226,2,FALSE)</f>
        <v>27</v>
      </c>
      <c r="Q1892" s="7">
        <f>VLOOKUP(A1893,'Data Analysis'!A1892:Q4227,2,FALSE)</f>
        <v>29</v>
      </c>
    </row>
    <row r="1893" ht="15.6" spans="1:17">
      <c r="A1893" s="9" t="s">
        <v>3784</v>
      </c>
      <c r="B1893" s="7" t="str">
        <f>VLOOKUP(A1893,'Data Analysis'!A1892:Q4227,4,FALSE)</f>
        <v>  Eduardo</v>
      </c>
      <c r="C1893" s="7">
        <f>VLOOKUP(A1893,'Data Analysis'!A1892:Q4227,5,FALSE)</f>
        <v>37.29</v>
      </c>
      <c r="D1893" s="7">
        <f>VLOOKUP(A1893,'Data Analysis'!A1892:Q4227,6,FALSE)</f>
        <v>4.64</v>
      </c>
      <c r="E1893" s="7" t="str">
        <f>VLOOKUP(A1893,'Data Analysis'!A1892:Q4227,7,FALSE)</f>
        <v>No</v>
      </c>
      <c r="F1893" s="7" t="str">
        <f>VLOOKUP(A1893,'Data Analysis'!A1892:Q4227,9,FALSE)</f>
        <v>No</v>
      </c>
      <c r="G1893" s="7" t="str">
        <f>VLOOKUP(A1893,'Data Analysis'!A1892:Q4227,8,FALSE)</f>
        <v>Yes</v>
      </c>
      <c r="H1893" s="7">
        <f>VLOOKUP(A1893,'Data Analysis'!A1892:Q4227,10,FALSE)</f>
        <v>1</v>
      </c>
      <c r="I1893" s="7" t="str">
        <f>VLOOKUP(A1893,'Data Analysis'!A1892:Q4227,17,FALSE)</f>
        <v>No</v>
      </c>
      <c r="J1893" s="7" t="str">
        <f>VLOOKUP(A1893,'Data Analysis'!A1892:Q4227,11,FALSE)</f>
        <v>Obesity</v>
      </c>
      <c r="K1893" s="7" t="str">
        <f>VLOOKUP(A1893,'Data Analysis'!A1892:Q4227,12,FALSE)</f>
        <v>Normal</v>
      </c>
      <c r="L1893" s="7" t="str">
        <f>VLOOKUP(A1893,'Data Analysis'!A1892:Q4227,13,FALSE)</f>
        <v>13-Aug-1993</v>
      </c>
      <c r="M1893" s="7">
        <f>VLOOKUP(A1893,'Data Analysis'!A1892:Q4227,14,FALSE)</f>
        <v>4058.12</v>
      </c>
      <c r="N1893" s="7" t="str">
        <f>VLOOKUP(A1893,'Data Analysis'!A1892:Q4227,16,FALSE)</f>
        <v>tier - 2</v>
      </c>
      <c r="O1893" s="7" t="str">
        <f>VLOOKUP(A1893,'Data Analysis'!A1892:Q4227,15,FALSE)</f>
        <v>tier - 1</v>
      </c>
      <c r="P1893" s="7">
        <f>VLOOKUP(A1893,'Data Analysis'!A1892:Q4227,2,FALSE)</f>
        <v>29</v>
      </c>
      <c r="Q1893" s="7">
        <f>VLOOKUP(A1894,'Data Analysis'!A1893:Q4228,2,FALSE)</f>
        <v>34</v>
      </c>
    </row>
    <row r="1894" ht="15.6" spans="1:17">
      <c r="A1894" s="9" t="s">
        <v>3786</v>
      </c>
      <c r="B1894" s="7" t="str">
        <f>VLOOKUP(A1894,'Data Analysis'!A1893:Q4228,4,FALSE)</f>
        <v>  Laura M</v>
      </c>
      <c r="C1894" s="7">
        <f>VLOOKUP(A1894,'Data Analysis'!A1893:Q4228,5,FALSE)</f>
        <v>20.23</v>
      </c>
      <c r="D1894" s="7">
        <f>VLOOKUP(A1894,'Data Analysis'!A1893:Q4228,6,FALSE)</f>
        <v>6.16</v>
      </c>
      <c r="E1894" s="7" t="str">
        <f>VLOOKUP(A1894,'Data Analysis'!A1893:Q4228,7,FALSE)</f>
        <v>yes</v>
      </c>
      <c r="F1894" s="7" t="str">
        <f>VLOOKUP(A1894,'Data Analysis'!A1893:Q4228,9,FALSE)</f>
        <v>No</v>
      </c>
      <c r="G1894" s="7" t="str">
        <f>VLOOKUP(A1894,'Data Analysis'!A1893:Q4228,8,FALSE)</f>
        <v>No</v>
      </c>
      <c r="H1894" s="7">
        <f>VLOOKUP(A1894,'Data Analysis'!A1893:Q4228,10,FALSE)</f>
        <v>1</v>
      </c>
      <c r="I1894" s="7" t="str">
        <f>VLOOKUP(A1894,'Data Analysis'!A1893:Q4228,17,FALSE)</f>
        <v>No</v>
      </c>
      <c r="J1894" s="7" t="str">
        <f>VLOOKUP(A1894,'Data Analysis'!A1893:Q4228,11,FALSE)</f>
        <v>Normal Weight</v>
      </c>
      <c r="K1894" s="7" t="str">
        <f>VLOOKUP(A1894,'Data Analysis'!A1893:Q4228,12,FALSE)</f>
        <v>Prediabetes</v>
      </c>
      <c r="L1894" s="7" t="str">
        <f>VLOOKUP(A1894,'Data Analysis'!A1893:Q4228,13,FALSE)</f>
        <v>30-Nov-1988</v>
      </c>
      <c r="M1894" s="7">
        <f>VLOOKUP(A1894,'Data Analysis'!A1893:Q4228,14,FALSE)</f>
        <v>4047.94</v>
      </c>
      <c r="N1894" s="7" t="str">
        <f>VLOOKUP(A1894,'Data Analysis'!A1893:Q4228,16,FALSE)</f>
        <v>tier - 2</v>
      </c>
      <c r="O1894" s="7" t="str">
        <f>VLOOKUP(A1894,'Data Analysis'!A1893:Q4228,15,FALSE)</f>
        <v>tier - 1</v>
      </c>
      <c r="P1894" s="7">
        <f>VLOOKUP(A1894,'Data Analysis'!A1893:Q4228,2,FALSE)</f>
        <v>34</v>
      </c>
      <c r="Q1894" s="7">
        <f>VLOOKUP(A1895,'Data Analysis'!A1894:Q4229,2,FALSE)</f>
        <v>29</v>
      </c>
    </row>
    <row r="1895" ht="15.6" spans="1:17">
      <c r="A1895" s="9" t="s">
        <v>3788</v>
      </c>
      <c r="B1895" s="7" t="str">
        <f>VLOOKUP(A1895,'Data Analysis'!A1894:Q4229,4,FALSE)</f>
        <v>  Charlie</v>
      </c>
      <c r="C1895" s="7">
        <f>VLOOKUP(A1895,'Data Analysis'!A1894:Q4229,5,FALSE)</f>
        <v>28.975</v>
      </c>
      <c r="D1895" s="7">
        <f>VLOOKUP(A1895,'Data Analysis'!A1894:Q4229,6,FALSE)</f>
        <v>4.12</v>
      </c>
      <c r="E1895" s="7" t="str">
        <f>VLOOKUP(A1895,'Data Analysis'!A1894:Q4229,7,FALSE)</f>
        <v>No</v>
      </c>
      <c r="F1895" s="7" t="str">
        <f>VLOOKUP(A1895,'Data Analysis'!A1894:Q4229,9,FALSE)</f>
        <v>No</v>
      </c>
      <c r="G1895" s="7" t="str">
        <f>VLOOKUP(A1895,'Data Analysis'!A1894:Q4229,8,FALSE)</f>
        <v>Yes</v>
      </c>
      <c r="H1895" s="7">
        <f>VLOOKUP(A1895,'Data Analysis'!A1894:Q4229,10,FALSE)</f>
        <v>1</v>
      </c>
      <c r="I1895" s="7" t="str">
        <f>VLOOKUP(A1895,'Data Analysis'!A1894:Q4229,17,FALSE)</f>
        <v>No</v>
      </c>
      <c r="J1895" s="7" t="str">
        <f>VLOOKUP(A1895,'Data Analysis'!A1894:Q4229,11,FALSE)</f>
        <v>Overweight</v>
      </c>
      <c r="K1895" s="7" t="str">
        <f>VLOOKUP(A1895,'Data Analysis'!A1894:Q4229,12,FALSE)</f>
        <v>Normal</v>
      </c>
      <c r="L1895" s="7" t="str">
        <f>VLOOKUP(A1895,'Data Analysis'!A1894:Q4229,13,FALSE)</f>
        <v>26-Dec-1993</v>
      </c>
      <c r="M1895" s="7">
        <f>VLOOKUP(A1895,'Data Analysis'!A1894:Q4229,14,FALSE)</f>
        <v>4040.56</v>
      </c>
      <c r="N1895" s="7" t="str">
        <f>VLOOKUP(A1895,'Data Analysis'!A1894:Q4229,16,FALSE)</f>
        <v>tier - 3</v>
      </c>
      <c r="O1895" s="7" t="str">
        <f>VLOOKUP(A1895,'Data Analysis'!A1894:Q4229,15,FALSE)</f>
        <v>tier - 3</v>
      </c>
      <c r="P1895" s="7">
        <f>VLOOKUP(A1895,'Data Analysis'!A1894:Q4229,2,FALSE)</f>
        <v>29</v>
      </c>
      <c r="Q1895" s="7">
        <f>VLOOKUP(A1896,'Data Analysis'!A1895:Q4230,2,FALSE)</f>
        <v>39</v>
      </c>
    </row>
    <row r="1896" ht="15.6" spans="1:17">
      <c r="A1896" s="9" t="s">
        <v>3790</v>
      </c>
      <c r="B1896" s="7" t="str">
        <f>VLOOKUP(A1896,'Data Analysis'!A1895:Q4230,4,FALSE)</f>
        <v>  Melissa D</v>
      </c>
      <c r="C1896" s="7">
        <f>VLOOKUP(A1896,'Data Analysis'!A1895:Q4230,5,FALSE)</f>
        <v>16.42</v>
      </c>
      <c r="D1896" s="7">
        <f>VLOOKUP(A1896,'Data Analysis'!A1895:Q4230,6,FALSE)</f>
        <v>5.77</v>
      </c>
      <c r="E1896" s="7" t="str">
        <f>VLOOKUP(A1896,'Data Analysis'!A1895:Q4230,7,FALSE)</f>
        <v>yes</v>
      </c>
      <c r="F1896" s="7" t="str">
        <f>VLOOKUP(A1896,'Data Analysis'!A1895:Q4230,9,FALSE)</f>
        <v>No</v>
      </c>
      <c r="G1896" s="7" t="str">
        <f>VLOOKUP(A1896,'Data Analysis'!A1895:Q4230,8,FALSE)</f>
        <v>Yes</v>
      </c>
      <c r="H1896" s="7">
        <f>VLOOKUP(A1896,'Data Analysis'!A1895:Q4230,10,FALSE)</f>
        <v>1</v>
      </c>
      <c r="I1896" s="7" t="str">
        <f>VLOOKUP(A1896,'Data Analysis'!A1895:Q4230,17,FALSE)</f>
        <v>No</v>
      </c>
      <c r="J1896" s="7" t="str">
        <f>VLOOKUP(A1896,'Data Analysis'!A1895:Q4230,11,FALSE)</f>
        <v>Underweight</v>
      </c>
      <c r="K1896" s="7" t="str">
        <f>VLOOKUP(A1896,'Data Analysis'!A1895:Q4230,12,FALSE)</f>
        <v>Prediabetes</v>
      </c>
      <c r="L1896" s="7" t="str">
        <f>VLOOKUP(A1896,'Data Analysis'!A1895:Q4230,13,FALSE)</f>
        <v>10-Nov-1983</v>
      </c>
      <c r="M1896" s="7">
        <f>VLOOKUP(A1896,'Data Analysis'!A1895:Q4230,14,FALSE)</f>
        <v>4039.9</v>
      </c>
      <c r="N1896" s="7" t="str">
        <f>VLOOKUP(A1896,'Data Analysis'!A1895:Q4230,16,FALSE)</f>
        <v>tier - 2</v>
      </c>
      <c r="O1896" s="7" t="str">
        <f>VLOOKUP(A1896,'Data Analysis'!A1895:Q4230,15,FALSE)</f>
        <v>tier - 1</v>
      </c>
      <c r="P1896" s="7">
        <f>VLOOKUP(A1896,'Data Analysis'!A1895:Q4230,2,FALSE)</f>
        <v>39</v>
      </c>
      <c r="Q1896" s="7">
        <f>VLOOKUP(A1897,'Data Analysis'!A1896:Q4231,2,FALSE)</f>
        <v>38</v>
      </c>
    </row>
    <row r="1897" ht="15.6" spans="1:17">
      <c r="A1897" s="9" t="s">
        <v>3792</v>
      </c>
      <c r="B1897" s="7" t="str">
        <f>VLOOKUP(A1897,'Data Analysis'!A1896:Q4231,4,FALSE)</f>
        <v>  Dan C</v>
      </c>
      <c r="C1897" s="7">
        <f>VLOOKUP(A1897,'Data Analysis'!A1896:Q4231,5,FALSE)</f>
        <v>17.56</v>
      </c>
      <c r="D1897" s="7">
        <f>VLOOKUP(A1897,'Data Analysis'!A1896:Q4231,6,FALSE)</f>
        <v>6.2</v>
      </c>
      <c r="E1897" s="7" t="str">
        <f>VLOOKUP(A1897,'Data Analysis'!A1896:Q4231,7,FALSE)</f>
        <v>No</v>
      </c>
      <c r="F1897" s="7" t="str">
        <f>VLOOKUP(A1897,'Data Analysis'!A1896:Q4231,9,FALSE)</f>
        <v>No</v>
      </c>
      <c r="G1897" s="7" t="str">
        <f>VLOOKUP(A1897,'Data Analysis'!A1896:Q4231,8,FALSE)</f>
        <v>No</v>
      </c>
      <c r="H1897" s="7">
        <f>VLOOKUP(A1897,'Data Analysis'!A1896:Q4231,10,FALSE)</f>
        <v>1</v>
      </c>
      <c r="I1897" s="7" t="str">
        <f>VLOOKUP(A1897,'Data Analysis'!A1896:Q4231,17,FALSE)</f>
        <v>No</v>
      </c>
      <c r="J1897" s="7" t="str">
        <f>VLOOKUP(A1897,'Data Analysis'!A1896:Q4231,11,FALSE)</f>
        <v>Normal Weight</v>
      </c>
      <c r="K1897" s="7" t="str">
        <f>VLOOKUP(A1897,'Data Analysis'!A1896:Q4231,12,FALSE)</f>
        <v>Prediabetes</v>
      </c>
      <c r="L1897" s="7" t="str">
        <f>VLOOKUP(A1897,'Data Analysis'!A1896:Q4231,13,FALSE)</f>
        <v>7-Jul-1984</v>
      </c>
      <c r="M1897" s="7">
        <f>VLOOKUP(A1897,'Data Analysis'!A1896:Q4231,14,FALSE)</f>
        <v>4038.41</v>
      </c>
      <c r="N1897" s="7" t="str">
        <f>VLOOKUP(A1897,'Data Analysis'!A1896:Q4231,16,FALSE)</f>
        <v>tier - 2</v>
      </c>
      <c r="O1897" s="7" t="str">
        <f>VLOOKUP(A1897,'Data Analysis'!A1896:Q4231,15,FALSE)</f>
        <v>tier - 1</v>
      </c>
      <c r="P1897" s="7">
        <f>VLOOKUP(A1897,'Data Analysis'!A1896:Q4231,2,FALSE)</f>
        <v>38</v>
      </c>
      <c r="Q1897" s="7">
        <f>VLOOKUP(A1898,'Data Analysis'!A1897:Q4232,2,FALSE)</f>
        <v>30</v>
      </c>
    </row>
    <row r="1898" ht="15.6" spans="1:17">
      <c r="A1898" s="9" t="s">
        <v>3794</v>
      </c>
      <c r="B1898" s="7" t="str">
        <f>VLOOKUP(A1898,'Data Analysis'!A1897:Q4232,4,FALSE)</f>
        <v>  Matthew</v>
      </c>
      <c r="C1898" s="7">
        <f>VLOOKUP(A1898,'Data Analysis'!A1897:Q4232,5,FALSE)</f>
        <v>24.13</v>
      </c>
      <c r="D1898" s="7">
        <f>VLOOKUP(A1898,'Data Analysis'!A1897:Q4232,6,FALSE)</f>
        <v>4.39</v>
      </c>
      <c r="E1898" s="7" t="str">
        <f>VLOOKUP(A1898,'Data Analysis'!A1897:Q4232,7,FALSE)</f>
        <v>No</v>
      </c>
      <c r="F1898" s="7" t="str">
        <f>VLOOKUP(A1898,'Data Analysis'!A1897:Q4232,9,FALSE)</f>
        <v>No</v>
      </c>
      <c r="G1898" s="7" t="str">
        <f>VLOOKUP(A1898,'Data Analysis'!A1897:Q4232,8,FALSE)</f>
        <v>No</v>
      </c>
      <c r="H1898" s="7">
        <f>VLOOKUP(A1898,'Data Analysis'!A1897:Q4232,10,FALSE)</f>
        <v>1</v>
      </c>
      <c r="I1898" s="7" t="str">
        <f>VLOOKUP(A1898,'Data Analysis'!A1897:Q4232,17,FALSE)</f>
        <v>No</v>
      </c>
      <c r="J1898" s="7" t="str">
        <f>VLOOKUP(A1898,'Data Analysis'!A1897:Q4232,11,FALSE)</f>
        <v>Obesity</v>
      </c>
      <c r="K1898" s="7" t="str">
        <f>VLOOKUP(A1898,'Data Analysis'!A1897:Q4232,12,FALSE)</f>
        <v>Normal</v>
      </c>
      <c r="L1898" s="7" t="str">
        <f>VLOOKUP(A1898,'Data Analysis'!A1897:Q4232,13,FALSE)</f>
        <v>11-Oct-1992</v>
      </c>
      <c r="M1898" s="7">
        <f>VLOOKUP(A1898,'Data Analysis'!A1897:Q4232,14,FALSE)</f>
        <v>4032.24</v>
      </c>
      <c r="N1898" s="7" t="str">
        <f>VLOOKUP(A1898,'Data Analysis'!A1897:Q4232,16,FALSE)</f>
        <v>tier - 3</v>
      </c>
      <c r="O1898" s="7" t="str">
        <f>VLOOKUP(A1898,'Data Analysis'!A1897:Q4232,15,FALSE)</f>
        <v>tier - 3</v>
      </c>
      <c r="P1898" s="7">
        <f>VLOOKUP(A1898,'Data Analysis'!A1897:Q4232,2,FALSE)</f>
        <v>30</v>
      </c>
      <c r="Q1898" s="7">
        <f>VLOOKUP(A1899,'Data Analysis'!A1898:Q4233,2,FALSE)</f>
        <v>22</v>
      </c>
    </row>
    <row r="1899" ht="15.6" spans="1:17">
      <c r="A1899" s="9" t="s">
        <v>3796</v>
      </c>
      <c r="B1899" s="7" t="str">
        <f>VLOOKUP(A1899,'Data Analysis'!A1898:Q4233,4,FALSE)</f>
        <v>  Wesley C</v>
      </c>
      <c r="C1899" s="7">
        <f>VLOOKUP(A1899,'Data Analysis'!A1898:Q4233,5,FALSE)</f>
        <v>19.95</v>
      </c>
      <c r="D1899" s="7">
        <f>VLOOKUP(A1899,'Data Analysis'!A1898:Q4233,6,FALSE)</f>
        <v>5.13</v>
      </c>
      <c r="E1899" s="7" t="str">
        <f>VLOOKUP(A1899,'Data Analysis'!A1898:Q4233,7,FALSE)</f>
        <v>No</v>
      </c>
      <c r="F1899" s="7" t="str">
        <f>VLOOKUP(A1899,'Data Analysis'!A1898:Q4233,9,FALSE)</f>
        <v>yes</v>
      </c>
      <c r="G1899" s="7" t="str">
        <f>VLOOKUP(A1899,'Data Analysis'!A1898:Q4233,8,FALSE)</f>
        <v>No</v>
      </c>
      <c r="H1899" s="7">
        <f>VLOOKUP(A1899,'Data Analysis'!A1898:Q4233,10,FALSE)</f>
        <v>2</v>
      </c>
      <c r="I1899" s="7" t="str">
        <f>VLOOKUP(A1899,'Data Analysis'!A1898:Q4233,17,FALSE)</f>
        <v>No</v>
      </c>
      <c r="J1899" s="7" t="str">
        <f>VLOOKUP(A1899,'Data Analysis'!A1898:Q4233,11,FALSE)</f>
        <v>Normal Weight</v>
      </c>
      <c r="K1899" s="7" t="str">
        <f>VLOOKUP(A1899,'Data Analysis'!A1898:Q4233,12,FALSE)</f>
        <v>Normal</v>
      </c>
      <c r="L1899" s="7" t="str">
        <f>VLOOKUP(A1899,'Data Analysis'!A1898:Q4233,13,FALSE)</f>
        <v>13-Sep-2000</v>
      </c>
      <c r="M1899" s="7">
        <f>VLOOKUP(A1899,'Data Analysis'!A1898:Q4233,14,FALSE)</f>
        <v>4005.42</v>
      </c>
      <c r="N1899" s="7" t="str">
        <f>VLOOKUP(A1899,'Data Analysis'!A1898:Q4233,16,FALSE)</f>
        <v>tier - 2</v>
      </c>
      <c r="O1899" s="7" t="str">
        <f>VLOOKUP(A1899,'Data Analysis'!A1898:Q4233,15,FALSE)</f>
        <v>tier - 1</v>
      </c>
      <c r="P1899" s="7">
        <f>VLOOKUP(A1899,'Data Analysis'!A1898:Q4233,2,FALSE)</f>
        <v>22</v>
      </c>
      <c r="Q1899" s="7">
        <f>VLOOKUP(A1900,'Data Analysis'!A1899:Q4234,2,FALSE)</f>
        <v>33</v>
      </c>
    </row>
    <row r="1900" ht="15.6" spans="1:17">
      <c r="A1900" s="9" t="s">
        <v>3798</v>
      </c>
      <c r="B1900" s="7" t="str">
        <f>VLOOKUP(A1900,'Data Analysis'!A1899:Q4234,4,FALSE)</f>
        <v>  Christopher</v>
      </c>
      <c r="C1900" s="7">
        <f>VLOOKUP(A1900,'Data Analysis'!A1899:Q4234,5,FALSE)</f>
        <v>21.24</v>
      </c>
      <c r="D1900" s="7">
        <f>VLOOKUP(A1900,'Data Analysis'!A1899:Q4234,6,FALSE)</f>
        <v>4.49</v>
      </c>
      <c r="E1900" s="7" t="str">
        <f>VLOOKUP(A1900,'Data Analysis'!A1899:Q4234,7,FALSE)</f>
        <v>No</v>
      </c>
      <c r="F1900" s="7" t="str">
        <f>VLOOKUP(A1900,'Data Analysis'!A1899:Q4234,9,FALSE)</f>
        <v>No</v>
      </c>
      <c r="G1900" s="7" t="str">
        <f>VLOOKUP(A1900,'Data Analysis'!A1899:Q4234,8,FALSE)</f>
        <v>No</v>
      </c>
      <c r="H1900" s="7">
        <f>VLOOKUP(A1900,'Data Analysis'!A1899:Q4234,10,FALSE)</f>
        <v>0</v>
      </c>
      <c r="I1900" s="7" t="str">
        <f>VLOOKUP(A1900,'Data Analysis'!A1899:Q4234,17,FALSE)</f>
        <v>No</v>
      </c>
      <c r="J1900" s="7" t="str">
        <f>VLOOKUP(A1900,'Data Analysis'!A1899:Q4234,11,FALSE)</f>
        <v>Normal Weight</v>
      </c>
      <c r="K1900" s="7" t="str">
        <f>VLOOKUP(A1900,'Data Analysis'!A1899:Q4234,12,FALSE)</f>
        <v>Normal</v>
      </c>
      <c r="L1900" s="7" t="str">
        <f>VLOOKUP(A1900,'Data Analysis'!A1899:Q4234,13,FALSE)</f>
        <v>10-Jul-1989</v>
      </c>
      <c r="M1900" s="7">
        <f>VLOOKUP(A1900,'Data Analysis'!A1899:Q4234,14,FALSE)</f>
        <v>4002.36</v>
      </c>
      <c r="N1900" s="7" t="str">
        <f>VLOOKUP(A1900,'Data Analysis'!A1899:Q4234,16,FALSE)</f>
        <v>tier - 2</v>
      </c>
      <c r="O1900" s="7" t="str">
        <f>VLOOKUP(A1900,'Data Analysis'!A1899:Q4234,15,FALSE)</f>
        <v>tier - 1</v>
      </c>
      <c r="P1900" s="7">
        <f>VLOOKUP(A1900,'Data Analysis'!A1899:Q4234,2,FALSE)</f>
        <v>33</v>
      </c>
      <c r="Q1900" s="7">
        <f>VLOOKUP(A1901,'Data Analysis'!A1900:Q4235,2,FALSE)</f>
        <v>32</v>
      </c>
    </row>
    <row r="1901" ht="15.6" spans="1:17">
      <c r="A1901" s="9" t="s">
        <v>3800</v>
      </c>
      <c r="B1901" s="7" t="str">
        <f>VLOOKUP(A1901,'Data Analysis'!A1900:Q4235,4,FALSE)</f>
        <v>  Jessica</v>
      </c>
      <c r="C1901" s="7">
        <f>VLOOKUP(A1901,'Data Analysis'!A1900:Q4235,5,FALSE)</f>
        <v>44.22</v>
      </c>
      <c r="D1901" s="7">
        <f>VLOOKUP(A1901,'Data Analysis'!A1900:Q4235,6,FALSE)</f>
        <v>6.35</v>
      </c>
      <c r="E1901" s="7" t="str">
        <f>VLOOKUP(A1901,'Data Analysis'!A1900:Q4235,7,FALSE)</f>
        <v>No</v>
      </c>
      <c r="F1901" s="7" t="str">
        <f>VLOOKUP(A1901,'Data Analysis'!A1900:Q4235,9,FALSE)</f>
        <v>No</v>
      </c>
      <c r="G1901" s="7" t="str">
        <f>VLOOKUP(A1901,'Data Analysis'!A1900:Q4235,8,FALSE)</f>
        <v>No</v>
      </c>
      <c r="H1901" s="7">
        <f>VLOOKUP(A1901,'Data Analysis'!A1900:Q4235,10,FALSE)</f>
        <v>0</v>
      </c>
      <c r="I1901" s="7" t="str">
        <f>VLOOKUP(A1901,'Data Analysis'!A1900:Q4235,17,FALSE)</f>
        <v>No</v>
      </c>
      <c r="J1901" s="7" t="str">
        <f>VLOOKUP(A1901,'Data Analysis'!A1900:Q4235,11,FALSE)</f>
        <v>Obesity</v>
      </c>
      <c r="K1901" s="7" t="str">
        <f>VLOOKUP(A1901,'Data Analysis'!A1900:Q4235,12,FALSE)</f>
        <v>Prediabetes</v>
      </c>
      <c r="L1901" s="7" t="str">
        <f>VLOOKUP(A1901,'Data Analysis'!A1900:Q4235,13,FALSE)</f>
        <v>1-Nov-1990</v>
      </c>
      <c r="M1901" s="7">
        <f>VLOOKUP(A1901,'Data Analysis'!A1900:Q4235,14,FALSE)</f>
        <v>3994.18</v>
      </c>
      <c r="N1901" s="7" t="str">
        <f>VLOOKUP(A1901,'Data Analysis'!A1900:Q4235,16,FALSE)</f>
        <v>tier - 2</v>
      </c>
      <c r="O1901" s="7" t="str">
        <f>VLOOKUP(A1901,'Data Analysis'!A1900:Q4235,15,FALSE)</f>
        <v>tier - 2</v>
      </c>
      <c r="P1901" s="7">
        <f>VLOOKUP(A1901,'Data Analysis'!A1900:Q4235,2,FALSE)</f>
        <v>32</v>
      </c>
      <c r="Q1901" s="7">
        <f>VLOOKUP(A1902,'Data Analysis'!A1901:Q4236,2,FALSE)</f>
        <v>32</v>
      </c>
    </row>
    <row r="1902" ht="15.6" spans="1:17">
      <c r="A1902" s="9" t="s">
        <v>3802</v>
      </c>
      <c r="B1902" s="7" t="str">
        <f>VLOOKUP(A1902,'Data Analysis'!A1901:Q4236,4,FALSE)</f>
        <v>  Christin</v>
      </c>
      <c r="C1902" s="7">
        <f>VLOOKUP(A1902,'Data Analysis'!A1901:Q4236,5,FALSE)</f>
        <v>41.1</v>
      </c>
      <c r="D1902" s="7">
        <f>VLOOKUP(A1902,'Data Analysis'!A1901:Q4236,6,FALSE)</f>
        <v>5.79</v>
      </c>
      <c r="E1902" s="7" t="str">
        <f>VLOOKUP(A1902,'Data Analysis'!A1901:Q4236,7,FALSE)</f>
        <v>No</v>
      </c>
      <c r="F1902" s="7" t="str">
        <f>VLOOKUP(A1902,'Data Analysis'!A1901:Q4236,9,FALSE)</f>
        <v>No</v>
      </c>
      <c r="G1902" s="7" t="str">
        <f>VLOOKUP(A1902,'Data Analysis'!A1901:Q4236,8,FALSE)</f>
        <v>No</v>
      </c>
      <c r="H1902" s="7">
        <f>VLOOKUP(A1902,'Data Analysis'!A1901:Q4236,10,FALSE)</f>
        <v>0</v>
      </c>
      <c r="I1902" s="7" t="str">
        <f>VLOOKUP(A1902,'Data Analysis'!A1901:Q4236,17,FALSE)</f>
        <v>No</v>
      </c>
      <c r="J1902" s="7" t="str">
        <f>VLOOKUP(A1902,'Data Analysis'!A1901:Q4236,11,FALSE)</f>
        <v>Normal Weight</v>
      </c>
      <c r="K1902" s="7" t="str">
        <f>VLOOKUP(A1902,'Data Analysis'!A1901:Q4236,12,FALSE)</f>
        <v>Prediabetes</v>
      </c>
      <c r="L1902" s="7" t="str">
        <f>VLOOKUP(A1902,'Data Analysis'!A1901:Q4236,13,FALSE)</f>
        <v>22-Nov-1990</v>
      </c>
      <c r="M1902" s="7">
        <f>VLOOKUP(A1902,'Data Analysis'!A1901:Q4236,14,FALSE)</f>
        <v>3989.84</v>
      </c>
      <c r="N1902" s="7" t="str">
        <f>VLOOKUP(A1902,'Data Analysis'!A1901:Q4236,16,FALSE)</f>
        <v>tier - 2</v>
      </c>
      <c r="O1902" s="7" t="str">
        <f>VLOOKUP(A1902,'Data Analysis'!A1901:Q4236,15,FALSE)</f>
        <v>tier - 2</v>
      </c>
      <c r="P1902" s="7">
        <f>VLOOKUP(A1902,'Data Analysis'!A1901:Q4236,2,FALSE)</f>
        <v>32</v>
      </c>
      <c r="Q1902" s="7">
        <f>VLOOKUP(A1903,'Data Analysis'!A1902:Q4237,2,FALSE)</f>
        <v>26</v>
      </c>
    </row>
    <row r="1903" ht="15.6" spans="1:17">
      <c r="A1903" s="9" t="s">
        <v>3804</v>
      </c>
      <c r="B1903" s="7" t="str">
        <f>VLOOKUP(A1903,'Data Analysis'!A1902:Q4237,4,FALSE)</f>
        <v>  Sara</v>
      </c>
      <c r="C1903" s="7">
        <f>VLOOKUP(A1903,'Data Analysis'!A1902:Q4237,5,FALSE)</f>
        <v>34.2</v>
      </c>
      <c r="D1903" s="7">
        <f>VLOOKUP(A1903,'Data Analysis'!A1902:Q4237,6,FALSE)</f>
        <v>4.78</v>
      </c>
      <c r="E1903" s="7" t="str">
        <f>VLOOKUP(A1903,'Data Analysis'!A1902:Q4237,7,FALSE)</f>
        <v>yes</v>
      </c>
      <c r="F1903" s="7" t="str">
        <f>VLOOKUP(A1903,'Data Analysis'!A1902:Q4237,9,FALSE)</f>
        <v>No</v>
      </c>
      <c r="G1903" s="7" t="str">
        <f>VLOOKUP(A1903,'Data Analysis'!A1902:Q4237,8,FALSE)</f>
        <v>No</v>
      </c>
      <c r="H1903" s="7">
        <f>VLOOKUP(A1903,'Data Analysis'!A1902:Q4237,10,FALSE)</f>
        <v>0</v>
      </c>
      <c r="I1903" s="7" t="str">
        <f>VLOOKUP(A1903,'Data Analysis'!A1902:Q4237,17,FALSE)</f>
        <v>No</v>
      </c>
      <c r="J1903" s="7" t="str">
        <f>VLOOKUP(A1903,'Data Analysis'!A1902:Q4237,11,FALSE)</f>
        <v>Normal Weight</v>
      </c>
      <c r="K1903" s="7" t="str">
        <f>VLOOKUP(A1903,'Data Analysis'!A1902:Q4237,12,FALSE)</f>
        <v>Normal</v>
      </c>
      <c r="L1903" s="7" t="str">
        <f>VLOOKUP(A1903,'Data Analysis'!A1902:Q4237,13,FALSE)</f>
        <v>8-Sep-1996</v>
      </c>
      <c r="M1903" s="7">
        <f>VLOOKUP(A1903,'Data Analysis'!A1902:Q4237,14,FALSE)</f>
        <v>3987.93</v>
      </c>
      <c r="N1903" s="7" t="str">
        <f>VLOOKUP(A1903,'Data Analysis'!A1902:Q4237,16,FALSE)</f>
        <v>tier - 2</v>
      </c>
      <c r="O1903" s="7" t="str">
        <f>VLOOKUP(A1903,'Data Analysis'!A1902:Q4237,15,FALSE)</f>
        <v>tier - 2</v>
      </c>
      <c r="P1903" s="7">
        <f>VLOOKUP(A1903,'Data Analysis'!A1902:Q4237,2,FALSE)</f>
        <v>26</v>
      </c>
      <c r="Q1903" s="7">
        <f>VLOOKUP(A1904,'Data Analysis'!A1903:Q4238,2,FALSE)</f>
        <v>26</v>
      </c>
    </row>
    <row r="1904" ht="15.6" spans="1:17">
      <c r="A1904" s="9" t="s">
        <v>3806</v>
      </c>
      <c r="B1904" s="7" t="str">
        <f>VLOOKUP(A1904,'Data Analysis'!A1903:Q4238,4,FALSE)</f>
        <v>  Elizabeth</v>
      </c>
      <c r="C1904" s="7">
        <f>VLOOKUP(A1904,'Data Analysis'!A1903:Q4238,5,FALSE)</f>
        <v>29.92</v>
      </c>
      <c r="D1904" s="7">
        <f>VLOOKUP(A1904,'Data Analysis'!A1903:Q4238,6,FALSE)</f>
        <v>6.02</v>
      </c>
      <c r="E1904" s="7" t="str">
        <f>VLOOKUP(A1904,'Data Analysis'!A1903:Q4238,7,FALSE)</f>
        <v>yes</v>
      </c>
      <c r="F1904" s="7" t="str">
        <f>VLOOKUP(A1904,'Data Analysis'!A1903:Q4238,9,FALSE)</f>
        <v>No</v>
      </c>
      <c r="G1904" s="7" t="str">
        <f>VLOOKUP(A1904,'Data Analysis'!A1903:Q4238,8,FALSE)</f>
        <v>No</v>
      </c>
      <c r="H1904" s="7">
        <f>VLOOKUP(A1904,'Data Analysis'!A1903:Q4238,10,FALSE)</f>
        <v>0</v>
      </c>
      <c r="I1904" s="7" t="str">
        <f>VLOOKUP(A1904,'Data Analysis'!A1903:Q4238,17,FALSE)</f>
        <v>No</v>
      </c>
      <c r="J1904" s="7" t="str">
        <f>VLOOKUP(A1904,'Data Analysis'!A1903:Q4238,11,FALSE)</f>
        <v>Underweight</v>
      </c>
      <c r="K1904" s="7" t="str">
        <f>VLOOKUP(A1904,'Data Analysis'!A1903:Q4238,12,FALSE)</f>
        <v>Prediabetes</v>
      </c>
      <c r="L1904" s="7" t="str">
        <f>VLOOKUP(A1904,'Data Analysis'!A1903:Q4238,13,FALSE)</f>
        <v>17-Aug-1996</v>
      </c>
      <c r="M1904" s="7">
        <f>VLOOKUP(A1904,'Data Analysis'!A1903:Q4238,14,FALSE)</f>
        <v>3981.98</v>
      </c>
      <c r="N1904" s="7" t="str">
        <f>VLOOKUP(A1904,'Data Analysis'!A1903:Q4238,16,FALSE)</f>
        <v>tier - 2</v>
      </c>
      <c r="O1904" s="7" t="str">
        <f>VLOOKUP(A1904,'Data Analysis'!A1903:Q4238,15,FALSE)</f>
        <v>tier - 2</v>
      </c>
      <c r="P1904" s="7">
        <f>VLOOKUP(A1904,'Data Analysis'!A1903:Q4238,2,FALSE)</f>
        <v>26</v>
      </c>
      <c r="Q1904" s="7">
        <f>VLOOKUP(A1905,'Data Analysis'!A1904:Q4239,2,FALSE)</f>
        <v>32</v>
      </c>
    </row>
    <row r="1905" ht="15.6" spans="1:17">
      <c r="A1905" s="9" t="s">
        <v>3808</v>
      </c>
      <c r="B1905" s="7" t="str">
        <f>VLOOKUP(A1905,'Data Analysis'!A1904:Q4239,4,FALSE)</f>
        <v>  Margaret P</v>
      </c>
      <c r="C1905" s="7">
        <f>VLOOKUP(A1905,'Data Analysis'!A1904:Q4239,5,FALSE)</f>
        <v>28.93</v>
      </c>
      <c r="D1905" s="7">
        <f>VLOOKUP(A1905,'Data Analysis'!A1904:Q4239,6,FALSE)</f>
        <v>4.44</v>
      </c>
      <c r="E1905" s="7" t="str">
        <f>VLOOKUP(A1905,'Data Analysis'!A1904:Q4239,7,FALSE)</f>
        <v>No</v>
      </c>
      <c r="F1905" s="7" t="str">
        <f>VLOOKUP(A1905,'Data Analysis'!A1904:Q4239,9,FALSE)</f>
        <v>No</v>
      </c>
      <c r="G1905" s="7" t="str">
        <f>VLOOKUP(A1905,'Data Analysis'!A1904:Q4239,8,FALSE)</f>
        <v>No</v>
      </c>
      <c r="H1905" s="7">
        <f>VLOOKUP(A1905,'Data Analysis'!A1904:Q4239,10,FALSE)</f>
        <v>0</v>
      </c>
      <c r="I1905" s="7" t="str">
        <f>VLOOKUP(A1905,'Data Analysis'!A1904:Q4239,17,FALSE)</f>
        <v>No</v>
      </c>
      <c r="J1905" s="7" t="str">
        <f>VLOOKUP(A1905,'Data Analysis'!A1904:Q4239,11,FALSE)</f>
        <v>Normal Weight</v>
      </c>
      <c r="K1905" s="7" t="str">
        <f>VLOOKUP(A1905,'Data Analysis'!A1904:Q4239,12,FALSE)</f>
        <v>Normal</v>
      </c>
      <c r="L1905" s="7" t="str">
        <f>VLOOKUP(A1905,'Data Analysis'!A1904:Q4239,13,FALSE)</f>
        <v>29-Jul-1990</v>
      </c>
      <c r="M1905" s="7">
        <f>VLOOKUP(A1905,'Data Analysis'!A1904:Q4239,14,FALSE)</f>
        <v>3972.92</v>
      </c>
      <c r="N1905" s="7" t="str">
        <f>VLOOKUP(A1905,'Data Analysis'!A1904:Q4239,16,FALSE)</f>
        <v>tier - 2</v>
      </c>
      <c r="O1905" s="7" t="str">
        <f>VLOOKUP(A1905,'Data Analysis'!A1904:Q4239,15,FALSE)</f>
        <v>tier - 3</v>
      </c>
      <c r="P1905" s="7">
        <f>VLOOKUP(A1905,'Data Analysis'!A1904:Q4239,2,FALSE)</f>
        <v>32</v>
      </c>
      <c r="Q1905" s="7">
        <f>VLOOKUP(A1906,'Data Analysis'!A1905:Q4240,2,FALSE)</f>
        <v>27</v>
      </c>
    </row>
    <row r="1906" ht="15.6" spans="1:17">
      <c r="A1906" s="9" t="s">
        <v>3810</v>
      </c>
      <c r="B1906" s="7" t="str">
        <f>VLOOKUP(A1906,'Data Analysis'!A1905:Q4240,4,FALSE)</f>
        <v>  Tiffany K</v>
      </c>
      <c r="C1906" s="7">
        <f>VLOOKUP(A1906,'Data Analysis'!A1905:Q4240,5,FALSE)</f>
        <v>31.255</v>
      </c>
      <c r="D1906" s="7">
        <f>VLOOKUP(A1906,'Data Analysis'!A1905:Q4240,6,FALSE)</f>
        <v>5.84</v>
      </c>
      <c r="E1906" s="7" t="str">
        <f>VLOOKUP(A1906,'Data Analysis'!A1905:Q4240,7,FALSE)</f>
        <v>yes</v>
      </c>
      <c r="F1906" s="7" t="str">
        <f>VLOOKUP(A1906,'Data Analysis'!A1905:Q4240,9,FALSE)</f>
        <v>No</v>
      </c>
      <c r="G1906" s="7" t="str">
        <f>VLOOKUP(A1906,'Data Analysis'!A1905:Q4240,8,FALSE)</f>
        <v>No</v>
      </c>
      <c r="H1906" s="7">
        <f>VLOOKUP(A1906,'Data Analysis'!A1905:Q4240,10,FALSE)</f>
        <v>1</v>
      </c>
      <c r="I1906" s="7" t="str">
        <f>VLOOKUP(A1906,'Data Analysis'!A1905:Q4240,17,FALSE)</f>
        <v>No</v>
      </c>
      <c r="J1906" s="7" t="str">
        <f>VLOOKUP(A1906,'Data Analysis'!A1905:Q4240,11,FALSE)</f>
        <v>Normal Weight</v>
      </c>
      <c r="K1906" s="7" t="str">
        <f>VLOOKUP(A1906,'Data Analysis'!A1905:Q4240,12,FALSE)</f>
        <v>Prediabetes</v>
      </c>
      <c r="L1906" s="7" t="str">
        <f>VLOOKUP(A1906,'Data Analysis'!A1905:Q4240,13,FALSE)</f>
        <v>11-Jul-1995</v>
      </c>
      <c r="M1906" s="7">
        <f>VLOOKUP(A1906,'Data Analysis'!A1905:Q4240,14,FALSE)</f>
        <v>3956.07</v>
      </c>
      <c r="N1906" s="7" t="str">
        <f>VLOOKUP(A1906,'Data Analysis'!A1905:Q4240,16,FALSE)</f>
        <v>tier - 2</v>
      </c>
      <c r="O1906" s="7" t="str">
        <f>VLOOKUP(A1906,'Data Analysis'!A1905:Q4240,15,FALSE)</f>
        <v>tier - 2</v>
      </c>
      <c r="P1906" s="7">
        <f>VLOOKUP(A1906,'Data Analysis'!A1905:Q4240,2,FALSE)</f>
        <v>27</v>
      </c>
      <c r="Q1906" s="7">
        <f>VLOOKUP(A1907,'Data Analysis'!A1906:Q4241,2,FALSE)</f>
        <v>23</v>
      </c>
    </row>
    <row r="1907" ht="15.6" spans="1:17">
      <c r="A1907" s="9" t="s">
        <v>3812</v>
      </c>
      <c r="B1907" s="7" t="str">
        <f>VLOOKUP(A1907,'Data Analysis'!A1906:Q4241,4,FALSE)</f>
        <v>  David M</v>
      </c>
      <c r="C1907" s="7">
        <f>VLOOKUP(A1907,'Data Analysis'!A1906:Q4241,5,FALSE)</f>
        <v>29.83</v>
      </c>
      <c r="D1907" s="7">
        <f>VLOOKUP(A1907,'Data Analysis'!A1906:Q4241,6,FALSE)</f>
        <v>5.39</v>
      </c>
      <c r="E1907" s="7" t="str">
        <f>VLOOKUP(A1907,'Data Analysis'!A1906:Q4241,7,FALSE)</f>
        <v>No</v>
      </c>
      <c r="F1907" s="7" t="str">
        <f>VLOOKUP(A1907,'Data Analysis'!A1906:Q4241,9,FALSE)</f>
        <v>No</v>
      </c>
      <c r="G1907" s="7" t="str">
        <f>VLOOKUP(A1907,'Data Analysis'!A1906:Q4241,8,FALSE)</f>
        <v>No</v>
      </c>
      <c r="H1907" s="7">
        <f>VLOOKUP(A1907,'Data Analysis'!A1906:Q4241,10,FALSE)</f>
        <v>0</v>
      </c>
      <c r="I1907" s="7" t="str">
        <f>VLOOKUP(A1907,'Data Analysis'!A1906:Q4241,17,FALSE)</f>
        <v>No</v>
      </c>
      <c r="J1907" s="7" t="str">
        <f>VLOOKUP(A1907,'Data Analysis'!A1906:Q4241,11,FALSE)</f>
        <v>Normal Weight</v>
      </c>
      <c r="K1907" s="7" t="str">
        <f>VLOOKUP(A1907,'Data Analysis'!A1906:Q4241,12,FALSE)</f>
        <v>Normal</v>
      </c>
      <c r="L1907" s="7" t="str">
        <f>VLOOKUP(A1907,'Data Analysis'!A1906:Q4241,13,FALSE)</f>
        <v>10-Jul-1999</v>
      </c>
      <c r="M1907" s="7">
        <f>VLOOKUP(A1907,'Data Analysis'!A1906:Q4241,14,FALSE)</f>
        <v>3955.98</v>
      </c>
      <c r="N1907" s="7" t="str">
        <f>VLOOKUP(A1907,'Data Analysis'!A1906:Q4241,16,FALSE)</f>
        <v>tier - 2</v>
      </c>
      <c r="O1907" s="7" t="str">
        <f>VLOOKUP(A1907,'Data Analysis'!A1906:Q4241,15,FALSE)</f>
        <v>tier - 3</v>
      </c>
      <c r="P1907" s="7">
        <f>VLOOKUP(A1907,'Data Analysis'!A1906:Q4241,2,FALSE)</f>
        <v>23</v>
      </c>
      <c r="Q1907" s="7">
        <f>VLOOKUP(A1908,'Data Analysis'!A1907:Q4242,2,FALSE)</f>
        <v>29</v>
      </c>
    </row>
    <row r="1908" ht="15.6" spans="1:17">
      <c r="A1908" s="9" t="s">
        <v>3814</v>
      </c>
      <c r="B1908" s="7" t="str">
        <f>VLOOKUP(A1908,'Data Analysis'!A1907:Q4242,4,FALSE)</f>
        <v>  Christine E</v>
      </c>
      <c r="C1908" s="7">
        <f>VLOOKUP(A1908,'Data Analysis'!A1907:Q4242,5,FALSE)</f>
        <v>29.59</v>
      </c>
      <c r="D1908" s="7">
        <f>VLOOKUP(A1908,'Data Analysis'!A1907:Q4242,6,FALSE)</f>
        <v>6.16</v>
      </c>
      <c r="E1908" s="7" t="str">
        <f>VLOOKUP(A1908,'Data Analysis'!A1907:Q4242,7,FALSE)</f>
        <v>No</v>
      </c>
      <c r="F1908" s="7" t="str">
        <f>VLOOKUP(A1908,'Data Analysis'!A1907:Q4242,9,FALSE)</f>
        <v>No</v>
      </c>
      <c r="G1908" s="7" t="str">
        <f>VLOOKUP(A1908,'Data Analysis'!A1907:Q4242,8,FALSE)</f>
        <v>Yes</v>
      </c>
      <c r="H1908" s="7">
        <f>VLOOKUP(A1908,'Data Analysis'!A1907:Q4242,10,FALSE)</f>
        <v>1</v>
      </c>
      <c r="I1908" s="7" t="str">
        <f>VLOOKUP(A1908,'Data Analysis'!A1907:Q4242,17,FALSE)</f>
        <v>No</v>
      </c>
      <c r="J1908" s="7" t="str">
        <f>VLOOKUP(A1908,'Data Analysis'!A1907:Q4242,11,FALSE)</f>
        <v>Normal Weight</v>
      </c>
      <c r="K1908" s="7" t="str">
        <f>VLOOKUP(A1908,'Data Analysis'!A1907:Q4242,12,FALSE)</f>
        <v>Prediabetes</v>
      </c>
      <c r="L1908" s="7" t="str">
        <f>VLOOKUP(A1908,'Data Analysis'!A1907:Q4242,13,FALSE)</f>
        <v>11-Nov-1993</v>
      </c>
      <c r="M1908" s="7">
        <f>VLOOKUP(A1908,'Data Analysis'!A1907:Q4242,14,FALSE)</f>
        <v>3947.41</v>
      </c>
      <c r="N1908" s="7" t="str">
        <f>VLOOKUP(A1908,'Data Analysis'!A1907:Q4242,16,FALSE)</f>
        <v>tier - 2</v>
      </c>
      <c r="O1908" s="7" t="str">
        <f>VLOOKUP(A1908,'Data Analysis'!A1907:Q4242,15,FALSE)</f>
        <v>tier - 2</v>
      </c>
      <c r="P1908" s="7">
        <f>VLOOKUP(A1908,'Data Analysis'!A1907:Q4242,2,FALSE)</f>
        <v>29</v>
      </c>
      <c r="Q1908" s="7">
        <f>VLOOKUP(A1909,'Data Analysis'!A1908:Q4243,2,FALSE)</f>
        <v>29</v>
      </c>
    </row>
    <row r="1909" ht="15.6" spans="1:17">
      <c r="A1909" s="9" t="s">
        <v>3816</v>
      </c>
      <c r="B1909" s="7" t="str">
        <f>VLOOKUP(A1909,'Data Analysis'!A1908:Q4243,4,FALSE)</f>
        <v>  Donna</v>
      </c>
      <c r="C1909" s="7">
        <f>VLOOKUP(A1909,'Data Analysis'!A1908:Q4243,5,FALSE)</f>
        <v>31.16</v>
      </c>
      <c r="D1909" s="7">
        <f>VLOOKUP(A1909,'Data Analysis'!A1908:Q4243,6,FALSE)</f>
        <v>4.49</v>
      </c>
      <c r="E1909" s="7" t="str">
        <f>VLOOKUP(A1909,'Data Analysis'!A1908:Q4243,7,FALSE)</f>
        <v>No</v>
      </c>
      <c r="F1909" s="7" t="str">
        <f>VLOOKUP(A1909,'Data Analysis'!A1908:Q4243,9,FALSE)</f>
        <v>No</v>
      </c>
      <c r="G1909" s="7" t="str">
        <f>VLOOKUP(A1909,'Data Analysis'!A1908:Q4243,8,FALSE)</f>
        <v>Yes</v>
      </c>
      <c r="H1909" s="7">
        <f>VLOOKUP(A1909,'Data Analysis'!A1908:Q4243,10,FALSE)</f>
        <v>1</v>
      </c>
      <c r="I1909" s="7" t="str">
        <f>VLOOKUP(A1909,'Data Analysis'!A1908:Q4243,17,FALSE)</f>
        <v>No</v>
      </c>
      <c r="J1909" s="7" t="str">
        <f>VLOOKUP(A1909,'Data Analysis'!A1908:Q4243,11,FALSE)</f>
        <v>Obesity</v>
      </c>
      <c r="K1909" s="7" t="str">
        <f>VLOOKUP(A1909,'Data Analysis'!A1908:Q4243,12,FALSE)</f>
        <v>Normal</v>
      </c>
      <c r="L1909" s="7" t="str">
        <f>VLOOKUP(A1909,'Data Analysis'!A1908:Q4243,13,FALSE)</f>
        <v>29-Sep-1993</v>
      </c>
      <c r="M1909" s="7">
        <f>VLOOKUP(A1909,'Data Analysis'!A1908:Q4243,14,FALSE)</f>
        <v>3943.6</v>
      </c>
      <c r="N1909" s="7" t="str">
        <f>VLOOKUP(A1909,'Data Analysis'!A1908:Q4243,16,FALSE)</f>
        <v>tier - 2</v>
      </c>
      <c r="O1909" s="7" t="str">
        <f>VLOOKUP(A1909,'Data Analysis'!A1908:Q4243,15,FALSE)</f>
        <v>tier - 3</v>
      </c>
      <c r="P1909" s="7">
        <f>VLOOKUP(A1909,'Data Analysis'!A1908:Q4243,2,FALSE)</f>
        <v>29</v>
      </c>
      <c r="Q1909" s="7">
        <f>VLOOKUP(A1910,'Data Analysis'!A1909:Q4244,2,FALSE)</f>
        <v>34</v>
      </c>
    </row>
    <row r="1910" ht="15.6" spans="1:17">
      <c r="A1910" s="9" t="s">
        <v>3818</v>
      </c>
      <c r="B1910" s="7" t="str">
        <f>VLOOKUP(A1910,'Data Analysis'!A1909:Q4244,4,FALSE)</f>
        <v>  Rod</v>
      </c>
      <c r="C1910" s="7">
        <f>VLOOKUP(A1910,'Data Analysis'!A1909:Q4244,5,FALSE)</f>
        <v>34.21</v>
      </c>
      <c r="D1910" s="7">
        <f>VLOOKUP(A1910,'Data Analysis'!A1909:Q4244,6,FALSE)</f>
        <v>4.48</v>
      </c>
      <c r="E1910" s="7" t="str">
        <f>VLOOKUP(A1910,'Data Analysis'!A1909:Q4244,7,FALSE)</f>
        <v>yes</v>
      </c>
      <c r="F1910" s="7" t="str">
        <f>VLOOKUP(A1910,'Data Analysis'!A1909:Q4244,9,FALSE)</f>
        <v>No</v>
      </c>
      <c r="G1910" s="7" t="str">
        <f>VLOOKUP(A1910,'Data Analysis'!A1909:Q4244,8,FALSE)</f>
        <v>No</v>
      </c>
      <c r="H1910" s="7">
        <f>VLOOKUP(A1910,'Data Analysis'!A1909:Q4244,10,FALSE)</f>
        <v>1</v>
      </c>
      <c r="I1910" s="7" t="str">
        <f>VLOOKUP(A1910,'Data Analysis'!A1909:Q4244,17,FALSE)</f>
        <v>No</v>
      </c>
      <c r="J1910" s="7" t="str">
        <f>VLOOKUP(A1910,'Data Analysis'!A1909:Q4244,11,FALSE)</f>
        <v>Obesity</v>
      </c>
      <c r="K1910" s="7" t="str">
        <f>VLOOKUP(A1910,'Data Analysis'!A1909:Q4244,12,FALSE)</f>
        <v>Normal</v>
      </c>
      <c r="L1910" s="7" t="str">
        <f>VLOOKUP(A1910,'Data Analysis'!A1909:Q4244,13,FALSE)</f>
        <v>24-Oct-1988</v>
      </c>
      <c r="M1910" s="7">
        <f>VLOOKUP(A1910,'Data Analysis'!A1909:Q4244,14,FALSE)</f>
        <v>3935.18</v>
      </c>
      <c r="N1910" s="7" t="str">
        <f>VLOOKUP(A1910,'Data Analysis'!A1909:Q4244,16,FALSE)</f>
        <v>tier - 3</v>
      </c>
      <c r="O1910" s="7" t="str">
        <f>VLOOKUP(A1910,'Data Analysis'!A1909:Q4244,15,FALSE)</f>
        <v>tier - 1</v>
      </c>
      <c r="P1910" s="7">
        <f>VLOOKUP(A1910,'Data Analysis'!A1909:Q4244,2,FALSE)</f>
        <v>34</v>
      </c>
      <c r="Q1910" s="7">
        <f>VLOOKUP(A1911,'Data Analysis'!A1910:Q4245,2,FALSE)</f>
        <v>20</v>
      </c>
    </row>
    <row r="1911" ht="15.6" spans="1:17">
      <c r="A1911" s="9" t="s">
        <v>3820</v>
      </c>
      <c r="B1911" s="7" t="str">
        <f>VLOOKUP(A1911,'Data Analysis'!A1910:Q4245,4,FALSE)</f>
        <v>  Joe</v>
      </c>
      <c r="C1911" s="7">
        <f>VLOOKUP(A1911,'Data Analysis'!A1910:Q4245,5,FALSE)</f>
        <v>34.86</v>
      </c>
      <c r="D1911" s="7">
        <f>VLOOKUP(A1911,'Data Analysis'!A1910:Q4245,6,FALSE)</f>
        <v>10.97</v>
      </c>
      <c r="E1911" s="7" t="str">
        <f>VLOOKUP(A1911,'Data Analysis'!A1910:Q4245,7,FALSE)</f>
        <v>No</v>
      </c>
      <c r="F1911" s="7" t="str">
        <f>VLOOKUP(A1911,'Data Analysis'!A1910:Q4245,9,FALSE)</f>
        <v>No</v>
      </c>
      <c r="G1911" s="7" t="str">
        <f>VLOOKUP(A1911,'Data Analysis'!A1910:Q4245,8,FALSE)</f>
        <v>No</v>
      </c>
      <c r="H1911" s="7">
        <f>VLOOKUP(A1911,'Data Analysis'!A1910:Q4245,10,FALSE)</f>
        <v>0</v>
      </c>
      <c r="I1911" s="7" t="str">
        <f>VLOOKUP(A1911,'Data Analysis'!A1910:Q4245,17,FALSE)</f>
        <v>No</v>
      </c>
      <c r="J1911" s="7" t="str">
        <f>VLOOKUP(A1911,'Data Analysis'!A1910:Q4245,11,FALSE)</f>
        <v>Normal Weight</v>
      </c>
      <c r="K1911" s="7" t="str">
        <f>VLOOKUP(A1911,'Data Analysis'!A1910:Q4245,12,FALSE)</f>
        <v>Diabetes</v>
      </c>
      <c r="L1911" s="7" t="str">
        <f>VLOOKUP(A1911,'Data Analysis'!A1910:Q4245,13,FALSE)</f>
        <v>15-Jun-2002</v>
      </c>
      <c r="M1911" s="7">
        <f>VLOOKUP(A1911,'Data Analysis'!A1910:Q4245,14,FALSE)</f>
        <v>3931.51</v>
      </c>
      <c r="N1911" s="7" t="str">
        <f>VLOOKUP(A1911,'Data Analysis'!A1910:Q4245,16,FALSE)</f>
        <v>tier - 2</v>
      </c>
      <c r="O1911" s="7" t="str">
        <f>VLOOKUP(A1911,'Data Analysis'!A1910:Q4245,15,FALSE)</f>
        <v>tier - 3</v>
      </c>
      <c r="P1911" s="7">
        <f>VLOOKUP(A1911,'Data Analysis'!A1910:Q4245,2,FALSE)</f>
        <v>20</v>
      </c>
      <c r="Q1911" s="7">
        <f>VLOOKUP(A1912,'Data Analysis'!A1911:Q4246,2,FALSE)</f>
        <v>22</v>
      </c>
    </row>
    <row r="1912" ht="15.6" spans="1:17">
      <c r="A1912" s="9" t="s">
        <v>3822</v>
      </c>
      <c r="B1912" s="7" t="str">
        <f>VLOOKUP(A1912,'Data Analysis'!A1911:Q4246,4,FALSE)</f>
        <v>  Kayleigh</v>
      </c>
      <c r="C1912" s="7">
        <f>VLOOKUP(A1912,'Data Analysis'!A1911:Q4246,5,FALSE)</f>
        <v>34.58</v>
      </c>
      <c r="D1912" s="7">
        <f>VLOOKUP(A1912,'Data Analysis'!A1911:Q4246,6,FALSE)</f>
        <v>5.14</v>
      </c>
      <c r="E1912" s="7" t="str">
        <f>VLOOKUP(A1912,'Data Analysis'!A1911:Q4246,7,FALSE)</f>
        <v>No</v>
      </c>
      <c r="F1912" s="7" t="str">
        <f>VLOOKUP(A1912,'Data Analysis'!A1911:Q4246,9,FALSE)</f>
        <v>yes</v>
      </c>
      <c r="G1912" s="7" t="str">
        <f>VLOOKUP(A1912,'Data Analysis'!A1911:Q4246,8,FALSE)</f>
        <v>No</v>
      </c>
      <c r="H1912" s="7">
        <f>VLOOKUP(A1912,'Data Analysis'!A1911:Q4246,10,FALSE)</f>
        <v>2</v>
      </c>
      <c r="I1912" s="7" t="str">
        <f>VLOOKUP(A1912,'Data Analysis'!A1911:Q4246,17,FALSE)</f>
        <v>No</v>
      </c>
      <c r="J1912" s="7" t="str">
        <f>VLOOKUP(A1912,'Data Analysis'!A1911:Q4246,11,FALSE)</f>
        <v>Obesity</v>
      </c>
      <c r="K1912" s="7" t="str">
        <f>VLOOKUP(A1912,'Data Analysis'!A1911:Q4246,12,FALSE)</f>
        <v>Normal</v>
      </c>
      <c r="L1912" s="7" t="str">
        <f>VLOOKUP(A1912,'Data Analysis'!A1911:Q4246,13,FALSE)</f>
        <v>10-Jul-2000</v>
      </c>
      <c r="M1912" s="7">
        <f>VLOOKUP(A1912,'Data Analysis'!A1911:Q4246,14,FALSE)</f>
        <v>3925.76</v>
      </c>
      <c r="N1912" s="7" t="str">
        <f>VLOOKUP(A1912,'Data Analysis'!A1911:Q4246,16,FALSE)</f>
        <v>tier - 2</v>
      </c>
      <c r="O1912" s="7" t="str">
        <f>VLOOKUP(A1912,'Data Analysis'!A1911:Q4246,15,FALSE)</f>
        <v>tier - 2</v>
      </c>
      <c r="P1912" s="7">
        <f>VLOOKUP(A1912,'Data Analysis'!A1911:Q4246,2,FALSE)</f>
        <v>22</v>
      </c>
      <c r="Q1912" s="7">
        <f>VLOOKUP(A1913,'Data Analysis'!A1912:Q4247,2,FALSE)</f>
        <v>37</v>
      </c>
    </row>
    <row r="1913" ht="15.6" spans="1:17">
      <c r="A1913" s="9" t="s">
        <v>3824</v>
      </c>
      <c r="B1913" s="7" t="str">
        <f>VLOOKUP(A1913,'Data Analysis'!A1912:Q4247,4,FALSE)</f>
        <v>  Lorcan A</v>
      </c>
      <c r="C1913" s="7">
        <f>VLOOKUP(A1913,'Data Analysis'!A1912:Q4247,5,FALSE)</f>
        <v>17.94</v>
      </c>
      <c r="D1913" s="7">
        <f>VLOOKUP(A1913,'Data Analysis'!A1912:Q4247,6,FALSE)</f>
        <v>5.17</v>
      </c>
      <c r="E1913" s="7" t="str">
        <f>VLOOKUP(A1913,'Data Analysis'!A1912:Q4247,7,FALSE)</f>
        <v>yes</v>
      </c>
      <c r="F1913" s="7" t="str">
        <f>VLOOKUP(A1913,'Data Analysis'!A1912:Q4247,9,FALSE)</f>
        <v>No</v>
      </c>
      <c r="G1913" s="7" t="str">
        <f>VLOOKUP(A1913,'Data Analysis'!A1912:Q4247,8,FALSE)</f>
        <v>No</v>
      </c>
      <c r="H1913" s="7">
        <f>VLOOKUP(A1913,'Data Analysis'!A1912:Q4247,10,FALSE)</f>
        <v>0</v>
      </c>
      <c r="I1913" s="7" t="str">
        <f>VLOOKUP(A1913,'Data Analysis'!A1912:Q4247,17,FALSE)</f>
        <v>No</v>
      </c>
      <c r="J1913" s="7" t="str">
        <f>VLOOKUP(A1913,'Data Analysis'!A1912:Q4247,11,FALSE)</f>
        <v>Normal Weight</v>
      </c>
      <c r="K1913" s="7" t="str">
        <f>VLOOKUP(A1913,'Data Analysis'!A1912:Q4247,12,FALSE)</f>
        <v>Normal</v>
      </c>
      <c r="L1913" s="7" t="str">
        <f>VLOOKUP(A1913,'Data Analysis'!A1912:Q4247,13,FALSE)</f>
        <v>5-Jul-1985</v>
      </c>
      <c r="M1913" s="7">
        <f>VLOOKUP(A1913,'Data Analysis'!A1912:Q4247,14,FALSE)</f>
        <v>3910.44</v>
      </c>
      <c r="N1913" s="7" t="str">
        <f>VLOOKUP(A1913,'Data Analysis'!A1912:Q4247,16,FALSE)</f>
        <v>tier - 2</v>
      </c>
      <c r="O1913" s="7" t="str">
        <f>VLOOKUP(A1913,'Data Analysis'!A1912:Q4247,15,FALSE)</f>
        <v>tier - 2</v>
      </c>
      <c r="P1913" s="7">
        <f>VLOOKUP(A1913,'Data Analysis'!A1912:Q4247,2,FALSE)</f>
        <v>37</v>
      </c>
      <c r="Q1913" s="7">
        <f>VLOOKUP(A1914,'Data Analysis'!A1913:Q4248,2,FALSE)</f>
        <v>25</v>
      </c>
    </row>
    <row r="1914" ht="15.6" spans="1:17">
      <c r="A1914" s="9" t="s">
        <v>3826</v>
      </c>
      <c r="B1914" s="7" t="str">
        <f>VLOOKUP(A1914,'Data Analysis'!A1913:Q4248,4,FALSE)</f>
        <v>  Billy</v>
      </c>
      <c r="C1914" s="7">
        <f>VLOOKUP(A1914,'Data Analysis'!A1913:Q4248,5,FALSE)</f>
        <v>26.8</v>
      </c>
      <c r="D1914" s="7">
        <f>VLOOKUP(A1914,'Data Analysis'!A1913:Q4248,6,FALSE)</f>
        <v>6.18</v>
      </c>
      <c r="E1914" s="7" t="str">
        <f>VLOOKUP(A1914,'Data Analysis'!A1913:Q4248,7,FALSE)</f>
        <v>yes</v>
      </c>
      <c r="F1914" s="7" t="str">
        <f>VLOOKUP(A1914,'Data Analysis'!A1913:Q4248,9,FALSE)</f>
        <v>No</v>
      </c>
      <c r="G1914" s="7" t="str">
        <f>VLOOKUP(A1914,'Data Analysis'!A1913:Q4248,8,FALSE)</f>
        <v>Yes</v>
      </c>
      <c r="H1914" s="7">
        <f>VLOOKUP(A1914,'Data Analysis'!A1913:Q4248,10,FALSE)</f>
        <v>1</v>
      </c>
      <c r="I1914" s="7" t="str">
        <f>VLOOKUP(A1914,'Data Analysis'!A1913:Q4248,17,FALSE)</f>
        <v>No</v>
      </c>
      <c r="J1914" s="7" t="str">
        <f>VLOOKUP(A1914,'Data Analysis'!A1913:Q4248,11,FALSE)</f>
        <v>Normal Weight</v>
      </c>
      <c r="K1914" s="7" t="str">
        <f>VLOOKUP(A1914,'Data Analysis'!A1913:Q4248,12,FALSE)</f>
        <v>Prediabetes</v>
      </c>
      <c r="L1914" s="7" t="str">
        <f>VLOOKUP(A1914,'Data Analysis'!A1913:Q4248,13,FALSE)</f>
        <v>24-Nov-1997</v>
      </c>
      <c r="M1914" s="7">
        <f>VLOOKUP(A1914,'Data Analysis'!A1913:Q4248,14,FALSE)</f>
        <v>3906.13</v>
      </c>
      <c r="N1914" s="7" t="str">
        <f>VLOOKUP(A1914,'Data Analysis'!A1913:Q4248,16,FALSE)</f>
        <v>tier - 3</v>
      </c>
      <c r="O1914" s="7" t="str">
        <f>VLOOKUP(A1914,'Data Analysis'!A1913:Q4248,15,FALSE)</f>
        <v>tier - 3</v>
      </c>
      <c r="P1914" s="7">
        <f>VLOOKUP(A1914,'Data Analysis'!A1913:Q4248,2,FALSE)</f>
        <v>25</v>
      </c>
      <c r="Q1914" s="7">
        <f>VLOOKUP(A1915,'Data Analysis'!A1914:Q4249,2,FALSE)</f>
        <v>41</v>
      </c>
    </row>
    <row r="1915" ht="15.6" spans="1:17">
      <c r="A1915" s="9" t="s">
        <v>3828</v>
      </c>
      <c r="B1915" s="7" t="str">
        <f>VLOOKUP(A1915,'Data Analysis'!A1914:Q4249,4,FALSE)</f>
        <v>  Paul M</v>
      </c>
      <c r="C1915" s="7">
        <f>VLOOKUP(A1915,'Data Analysis'!A1914:Q4249,5,FALSE)</f>
        <v>17.69</v>
      </c>
      <c r="D1915" s="7">
        <f>VLOOKUP(A1915,'Data Analysis'!A1914:Q4249,6,FALSE)</f>
        <v>9.07</v>
      </c>
      <c r="E1915" s="7" t="str">
        <f>VLOOKUP(A1915,'Data Analysis'!A1914:Q4249,7,FALSE)</f>
        <v>yes</v>
      </c>
      <c r="F1915" s="7" t="str">
        <f>VLOOKUP(A1915,'Data Analysis'!A1914:Q4249,9,FALSE)</f>
        <v>No</v>
      </c>
      <c r="G1915" s="7" t="str">
        <f>VLOOKUP(A1915,'Data Analysis'!A1914:Q4249,8,FALSE)</f>
        <v>No</v>
      </c>
      <c r="H1915" s="7">
        <f>VLOOKUP(A1915,'Data Analysis'!A1914:Q4249,10,FALSE)</f>
        <v>0</v>
      </c>
      <c r="I1915" s="7" t="str">
        <f>VLOOKUP(A1915,'Data Analysis'!A1914:Q4249,17,FALSE)</f>
        <v>No</v>
      </c>
      <c r="J1915" s="7" t="str">
        <f>VLOOKUP(A1915,'Data Analysis'!A1914:Q4249,11,FALSE)</f>
        <v>Underweight</v>
      </c>
      <c r="K1915" s="7" t="str">
        <f>VLOOKUP(A1915,'Data Analysis'!A1914:Q4249,12,FALSE)</f>
        <v>Diabetes</v>
      </c>
      <c r="L1915" s="7" t="str">
        <f>VLOOKUP(A1915,'Data Analysis'!A1914:Q4249,13,FALSE)</f>
        <v>27-Aug-1981</v>
      </c>
      <c r="M1915" s="7">
        <f>VLOOKUP(A1915,'Data Analysis'!A1914:Q4249,14,FALSE)</f>
        <v>3902.07</v>
      </c>
      <c r="N1915" s="7" t="str">
        <f>VLOOKUP(A1915,'Data Analysis'!A1914:Q4249,16,FALSE)</f>
        <v>tier - 2</v>
      </c>
      <c r="O1915" s="7" t="str">
        <f>VLOOKUP(A1915,'Data Analysis'!A1914:Q4249,15,FALSE)</f>
        <v>tier - 2</v>
      </c>
      <c r="P1915" s="7">
        <f>VLOOKUP(A1915,'Data Analysis'!A1914:Q4249,2,FALSE)</f>
        <v>41</v>
      </c>
      <c r="Q1915" s="7">
        <f>VLOOKUP(A1916,'Data Analysis'!A1915:Q4250,2,FALSE)</f>
        <v>29</v>
      </c>
    </row>
    <row r="1916" ht="15.6" spans="1:17">
      <c r="A1916" s="9" t="s">
        <v>3830</v>
      </c>
      <c r="B1916" s="7" t="str">
        <f>VLOOKUP(A1916,'Data Analysis'!A1915:Q4250,4,FALSE)</f>
        <v>  Brenda M</v>
      </c>
      <c r="C1916" s="7">
        <f>VLOOKUP(A1916,'Data Analysis'!A1915:Q4250,5,FALSE)</f>
        <v>25.77</v>
      </c>
      <c r="D1916" s="7">
        <f>VLOOKUP(A1916,'Data Analysis'!A1915:Q4250,6,FALSE)</f>
        <v>4.43</v>
      </c>
      <c r="E1916" s="7" t="str">
        <f>VLOOKUP(A1916,'Data Analysis'!A1915:Q4250,7,FALSE)</f>
        <v>No</v>
      </c>
      <c r="F1916" s="7" t="str">
        <f>VLOOKUP(A1916,'Data Analysis'!A1915:Q4250,9,FALSE)</f>
        <v>No</v>
      </c>
      <c r="G1916" s="7" t="str">
        <f>VLOOKUP(A1916,'Data Analysis'!A1915:Q4250,8,FALSE)</f>
        <v>Yes</v>
      </c>
      <c r="H1916" s="7">
        <f>VLOOKUP(A1916,'Data Analysis'!A1915:Q4250,10,FALSE)</f>
        <v>1</v>
      </c>
      <c r="I1916" s="7" t="str">
        <f>VLOOKUP(A1916,'Data Analysis'!A1915:Q4250,17,FALSE)</f>
        <v>No</v>
      </c>
      <c r="J1916" s="7" t="str">
        <f>VLOOKUP(A1916,'Data Analysis'!A1915:Q4250,11,FALSE)</f>
        <v>Normal Weight</v>
      </c>
      <c r="K1916" s="7" t="str">
        <f>VLOOKUP(A1916,'Data Analysis'!A1915:Q4250,12,FALSE)</f>
        <v>Normal</v>
      </c>
      <c r="L1916" s="7" t="str">
        <f>VLOOKUP(A1916,'Data Analysis'!A1915:Q4250,13,FALSE)</f>
        <v>14-Sep-1993</v>
      </c>
      <c r="M1916" s="7">
        <f>VLOOKUP(A1916,'Data Analysis'!A1915:Q4250,14,FALSE)</f>
        <v>3898.35</v>
      </c>
      <c r="N1916" s="7" t="str">
        <f>VLOOKUP(A1916,'Data Analysis'!A1915:Q4250,16,FALSE)</f>
        <v>tier - 2</v>
      </c>
      <c r="O1916" s="7" t="str">
        <f>VLOOKUP(A1916,'Data Analysis'!A1915:Q4250,15,FALSE)</f>
        <v>tier - 2</v>
      </c>
      <c r="P1916" s="7">
        <f>VLOOKUP(A1916,'Data Analysis'!A1915:Q4250,2,FALSE)</f>
        <v>29</v>
      </c>
      <c r="Q1916" s="7">
        <f>VLOOKUP(A1917,'Data Analysis'!A1916:Q4251,2,FALSE)</f>
        <v>18</v>
      </c>
    </row>
    <row r="1917" ht="15.6" spans="1:17">
      <c r="A1917" s="9" t="s">
        <v>3832</v>
      </c>
      <c r="B1917" s="7" t="str">
        <f>VLOOKUP(A1917,'Data Analysis'!A1916:Q4251,4,FALSE)</f>
        <v>  Jeff H</v>
      </c>
      <c r="C1917" s="7">
        <f>VLOOKUP(A1917,'Data Analysis'!A1916:Q4251,5,FALSE)</f>
        <v>34.46</v>
      </c>
      <c r="D1917" s="7">
        <f>VLOOKUP(A1917,'Data Analysis'!A1916:Q4251,6,FALSE)</f>
        <v>4.17</v>
      </c>
      <c r="E1917" s="7" t="str">
        <f>VLOOKUP(A1917,'Data Analysis'!A1916:Q4251,7,FALSE)</f>
        <v>No</v>
      </c>
      <c r="F1917" s="7" t="str">
        <f>VLOOKUP(A1917,'Data Analysis'!A1916:Q4251,9,FALSE)</f>
        <v>yes</v>
      </c>
      <c r="G1917" s="7" t="str">
        <f>VLOOKUP(A1917,'Data Analysis'!A1916:Q4251,8,FALSE)</f>
        <v>No</v>
      </c>
      <c r="H1917" s="7">
        <f>VLOOKUP(A1917,'Data Analysis'!A1916:Q4251,10,FALSE)</f>
        <v>1</v>
      </c>
      <c r="I1917" s="7" t="str">
        <f>VLOOKUP(A1917,'Data Analysis'!A1916:Q4251,17,FALSE)</f>
        <v>No</v>
      </c>
      <c r="J1917" s="7" t="str">
        <f>VLOOKUP(A1917,'Data Analysis'!A1916:Q4251,11,FALSE)</f>
        <v>Obesity</v>
      </c>
      <c r="K1917" s="7" t="str">
        <f>VLOOKUP(A1917,'Data Analysis'!A1916:Q4251,12,FALSE)</f>
        <v>Normal</v>
      </c>
      <c r="L1917" s="7" t="str">
        <f>VLOOKUP(A1917,'Data Analysis'!A1916:Q4251,13,FALSE)</f>
        <v>13-Jul-2004</v>
      </c>
      <c r="M1917" s="7">
        <f>VLOOKUP(A1917,'Data Analysis'!A1916:Q4251,14,FALSE)</f>
        <v>3889.2</v>
      </c>
      <c r="N1917" s="7" t="str">
        <f>VLOOKUP(A1917,'Data Analysis'!A1916:Q4251,16,FALSE)</f>
        <v>tier - 2</v>
      </c>
      <c r="O1917" s="7" t="str">
        <f>VLOOKUP(A1917,'Data Analysis'!A1916:Q4251,15,FALSE)</f>
        <v>tier - 2</v>
      </c>
      <c r="P1917" s="7">
        <f>VLOOKUP(A1917,'Data Analysis'!A1916:Q4251,2,FALSE)</f>
        <v>18</v>
      </c>
      <c r="Q1917" s="7">
        <f>VLOOKUP(A1918,'Data Analysis'!A1917:Q4252,2,FALSE)</f>
        <v>26</v>
      </c>
    </row>
    <row r="1918" ht="15.6" spans="1:17">
      <c r="A1918" s="9" t="s">
        <v>3834</v>
      </c>
      <c r="B1918" s="7" t="str">
        <f>VLOOKUP(A1918,'Data Analysis'!A1917:Q4252,4,FALSE)</f>
        <v>  Michael</v>
      </c>
      <c r="C1918" s="7">
        <f>VLOOKUP(A1918,'Data Analysis'!A1917:Q4252,5,FALSE)</f>
        <v>30.875</v>
      </c>
      <c r="D1918" s="7">
        <f>VLOOKUP(A1918,'Data Analysis'!A1917:Q4252,6,FALSE)</f>
        <v>4.95</v>
      </c>
      <c r="E1918" s="7" t="str">
        <f>VLOOKUP(A1918,'Data Analysis'!A1917:Q4252,7,FALSE)</f>
        <v>yes</v>
      </c>
      <c r="F1918" s="7" t="str">
        <f>VLOOKUP(A1918,'Data Analysis'!A1917:Q4252,9,FALSE)</f>
        <v>No</v>
      </c>
      <c r="G1918" s="7" t="str">
        <f>VLOOKUP(A1918,'Data Analysis'!A1917:Q4252,8,FALSE)</f>
        <v>No</v>
      </c>
      <c r="H1918" s="7">
        <f>VLOOKUP(A1918,'Data Analysis'!A1917:Q4252,10,FALSE)</f>
        <v>0</v>
      </c>
      <c r="I1918" s="7" t="str">
        <f>VLOOKUP(A1918,'Data Analysis'!A1917:Q4252,17,FALSE)</f>
        <v>No</v>
      </c>
      <c r="J1918" s="7" t="str">
        <f>VLOOKUP(A1918,'Data Analysis'!A1917:Q4252,11,FALSE)</f>
        <v>Obesity</v>
      </c>
      <c r="K1918" s="7" t="str">
        <f>VLOOKUP(A1918,'Data Analysis'!A1917:Q4252,12,FALSE)</f>
        <v>Normal</v>
      </c>
      <c r="L1918" s="7" t="str">
        <f>VLOOKUP(A1918,'Data Analysis'!A1917:Q4252,13,FALSE)</f>
        <v>23-Oct-1996</v>
      </c>
      <c r="M1918" s="7">
        <f>VLOOKUP(A1918,'Data Analysis'!A1917:Q4252,14,FALSE)</f>
        <v>3877.3</v>
      </c>
      <c r="N1918" s="7" t="str">
        <f>VLOOKUP(A1918,'Data Analysis'!A1917:Q4252,16,FALSE)</f>
        <v>tier - 1</v>
      </c>
      <c r="O1918" s="7" t="str">
        <f>VLOOKUP(A1918,'Data Analysis'!A1917:Q4252,15,FALSE)</f>
        <v>tier - 3</v>
      </c>
      <c r="P1918" s="7">
        <f>VLOOKUP(A1918,'Data Analysis'!A1917:Q4252,2,FALSE)</f>
        <v>26</v>
      </c>
      <c r="Q1918" s="7">
        <f>VLOOKUP(A1919,'Data Analysis'!A1918:Q4253,2,FALSE)</f>
        <v>31</v>
      </c>
    </row>
    <row r="1919" ht="15.6" spans="1:17">
      <c r="A1919" s="9" t="s">
        <v>3836</v>
      </c>
      <c r="B1919" s="7" t="str">
        <f>VLOOKUP(A1919,'Data Analysis'!A1918:Q4253,4,FALSE)</f>
        <v>  Jan</v>
      </c>
      <c r="C1919" s="7">
        <f>VLOOKUP(A1919,'Data Analysis'!A1918:Q4253,5,FALSE)</f>
        <v>39.49</v>
      </c>
      <c r="D1919" s="7">
        <f>VLOOKUP(A1919,'Data Analysis'!A1918:Q4253,6,FALSE)</f>
        <v>5.13</v>
      </c>
      <c r="E1919" s="7" t="str">
        <f>VLOOKUP(A1919,'Data Analysis'!A1918:Q4253,7,FALSE)</f>
        <v>No</v>
      </c>
      <c r="F1919" s="7" t="str">
        <f>VLOOKUP(A1919,'Data Analysis'!A1918:Q4253,9,FALSE)</f>
        <v>No</v>
      </c>
      <c r="G1919" s="7" t="str">
        <f>VLOOKUP(A1919,'Data Analysis'!A1918:Q4253,8,FALSE)</f>
        <v>No</v>
      </c>
      <c r="H1919" s="7">
        <f>VLOOKUP(A1919,'Data Analysis'!A1918:Q4253,10,FALSE)</f>
        <v>0</v>
      </c>
      <c r="I1919" s="7" t="str">
        <f>VLOOKUP(A1919,'Data Analysis'!A1918:Q4253,17,FALSE)</f>
        <v>No</v>
      </c>
      <c r="J1919" s="7" t="str">
        <f>VLOOKUP(A1919,'Data Analysis'!A1918:Q4253,11,FALSE)</f>
        <v>Obesity</v>
      </c>
      <c r="K1919" s="7" t="str">
        <f>VLOOKUP(A1919,'Data Analysis'!A1918:Q4253,12,FALSE)</f>
        <v>Normal</v>
      </c>
      <c r="L1919" s="7" t="str">
        <f>VLOOKUP(A1919,'Data Analysis'!A1918:Q4253,13,FALSE)</f>
        <v>25-Jul-1991</v>
      </c>
      <c r="M1919" s="7">
        <f>VLOOKUP(A1919,'Data Analysis'!A1918:Q4253,14,FALSE)</f>
        <v>3875.73</v>
      </c>
      <c r="N1919" s="7" t="str">
        <f>VLOOKUP(A1919,'Data Analysis'!A1918:Q4253,16,FALSE)</f>
        <v>tier - 2</v>
      </c>
      <c r="O1919" s="7" t="str">
        <f>VLOOKUP(A1919,'Data Analysis'!A1918:Q4253,15,FALSE)</f>
        <v>tier - 3</v>
      </c>
      <c r="P1919" s="7">
        <f>VLOOKUP(A1919,'Data Analysis'!A1918:Q4253,2,FALSE)</f>
        <v>31</v>
      </c>
      <c r="Q1919" s="7">
        <f>VLOOKUP(A1920,'Data Analysis'!A1919:Q4254,2,FALSE)</f>
        <v>32</v>
      </c>
    </row>
    <row r="1920" ht="15.6" spans="1:17">
      <c r="A1920" s="9" t="s">
        <v>3838</v>
      </c>
      <c r="B1920" s="7" t="str">
        <f>VLOOKUP(A1920,'Data Analysis'!A1919:Q4254,4,FALSE)</f>
        <v>  Bernard</v>
      </c>
      <c r="C1920" s="7">
        <f>VLOOKUP(A1920,'Data Analysis'!A1919:Q4254,5,FALSE)</f>
        <v>28.88</v>
      </c>
      <c r="D1920" s="7">
        <f>VLOOKUP(A1920,'Data Analysis'!A1919:Q4254,6,FALSE)</f>
        <v>4.1</v>
      </c>
      <c r="E1920" s="7" t="str">
        <f>VLOOKUP(A1920,'Data Analysis'!A1919:Q4254,7,FALSE)</f>
        <v>No</v>
      </c>
      <c r="F1920" s="7" t="str">
        <f>VLOOKUP(A1920,'Data Analysis'!A1919:Q4254,9,FALSE)</f>
        <v>No</v>
      </c>
      <c r="G1920" s="7" t="str">
        <f>VLOOKUP(A1920,'Data Analysis'!A1919:Q4254,8,FALSE)</f>
        <v>No</v>
      </c>
      <c r="H1920" s="7">
        <f>VLOOKUP(A1920,'Data Analysis'!A1919:Q4254,10,FALSE)</f>
        <v>0</v>
      </c>
      <c r="I1920" s="7" t="str">
        <f>VLOOKUP(A1920,'Data Analysis'!A1919:Q4254,17,FALSE)</f>
        <v>No</v>
      </c>
      <c r="J1920" s="7" t="str">
        <f>VLOOKUP(A1920,'Data Analysis'!A1919:Q4254,11,FALSE)</f>
        <v>Obesity</v>
      </c>
      <c r="K1920" s="7" t="str">
        <f>VLOOKUP(A1920,'Data Analysis'!A1919:Q4254,12,FALSE)</f>
        <v>Normal</v>
      </c>
      <c r="L1920" s="7" t="str">
        <f>VLOOKUP(A1920,'Data Analysis'!A1919:Q4254,13,FALSE)</f>
        <v>24-Jun-1990</v>
      </c>
      <c r="M1920" s="7">
        <f>VLOOKUP(A1920,'Data Analysis'!A1919:Q4254,14,FALSE)</f>
        <v>3866.86</v>
      </c>
      <c r="N1920" s="7" t="str">
        <f>VLOOKUP(A1920,'Data Analysis'!A1919:Q4254,16,FALSE)</f>
        <v>tier - 1</v>
      </c>
      <c r="O1920" s="7" t="str">
        <f>VLOOKUP(A1920,'Data Analysis'!A1919:Q4254,15,FALSE)</f>
        <v>tier - 1</v>
      </c>
      <c r="P1920" s="7">
        <f>VLOOKUP(A1920,'Data Analysis'!A1919:Q4254,2,FALSE)</f>
        <v>32</v>
      </c>
      <c r="Q1920" s="7">
        <f>VLOOKUP(A1921,'Data Analysis'!A1920:Q4255,2,FALSE)</f>
        <v>21</v>
      </c>
    </row>
    <row r="1921" ht="15.6" spans="1:17">
      <c r="A1921" s="9" t="s">
        <v>3840</v>
      </c>
      <c r="B1921" s="7" t="str">
        <f>VLOOKUP(A1921,'Data Analysis'!A1920:Q4255,4,FALSE)</f>
        <v>  Craig</v>
      </c>
      <c r="C1921" s="7">
        <f>VLOOKUP(A1921,'Data Analysis'!A1920:Q4255,5,FALSE)</f>
        <v>20.235</v>
      </c>
      <c r="D1921" s="7">
        <f>VLOOKUP(A1921,'Data Analysis'!A1920:Q4255,6,FALSE)</f>
        <v>5.01</v>
      </c>
      <c r="E1921" s="7" t="str">
        <f>VLOOKUP(A1921,'Data Analysis'!A1920:Q4255,7,FALSE)</f>
        <v>yes</v>
      </c>
      <c r="F1921" s="7" t="str">
        <f>VLOOKUP(A1921,'Data Analysis'!A1920:Q4255,9,FALSE)</f>
        <v>No</v>
      </c>
      <c r="G1921" s="7" t="str">
        <f>VLOOKUP(A1921,'Data Analysis'!A1920:Q4255,8,FALSE)</f>
        <v>No</v>
      </c>
      <c r="H1921" s="7">
        <f>VLOOKUP(A1921,'Data Analysis'!A1920:Q4255,10,FALSE)</f>
        <v>0</v>
      </c>
      <c r="I1921" s="7" t="str">
        <f>VLOOKUP(A1921,'Data Analysis'!A1920:Q4255,17,FALSE)</f>
        <v>No</v>
      </c>
      <c r="J1921" s="7" t="str">
        <f>VLOOKUP(A1921,'Data Analysis'!A1920:Q4255,11,FALSE)</f>
        <v>Overweight</v>
      </c>
      <c r="K1921" s="7" t="str">
        <f>VLOOKUP(A1921,'Data Analysis'!A1920:Q4255,12,FALSE)</f>
        <v>Normal</v>
      </c>
      <c r="L1921" s="7" t="str">
        <f>VLOOKUP(A1921,'Data Analysis'!A1920:Q4255,13,FALSE)</f>
        <v>18-Oct-2001</v>
      </c>
      <c r="M1921" s="7">
        <f>VLOOKUP(A1921,'Data Analysis'!A1920:Q4255,14,FALSE)</f>
        <v>3861.21</v>
      </c>
      <c r="N1921" s="7" t="str">
        <f>VLOOKUP(A1921,'Data Analysis'!A1920:Q4255,16,FALSE)</f>
        <v>tier - 2</v>
      </c>
      <c r="O1921" s="7" t="str">
        <f>VLOOKUP(A1921,'Data Analysis'!A1920:Q4255,15,FALSE)</f>
        <v>tier - 2</v>
      </c>
      <c r="P1921" s="7">
        <f>VLOOKUP(A1921,'Data Analysis'!A1920:Q4255,2,FALSE)</f>
        <v>21</v>
      </c>
      <c r="Q1921" s="7">
        <f>VLOOKUP(A1922,'Data Analysis'!A1921:Q4256,2,FALSE)</f>
        <v>22</v>
      </c>
    </row>
    <row r="1922" ht="15.6" spans="1:17">
      <c r="A1922" s="9" t="s">
        <v>3842</v>
      </c>
      <c r="B1922" s="7" t="str">
        <f>VLOOKUP(A1922,'Data Analysis'!A1921:Q4256,4,FALSE)</f>
        <v>  Bryn</v>
      </c>
      <c r="C1922" s="7">
        <f>VLOOKUP(A1922,'Data Analysis'!A1921:Q4256,5,FALSE)</f>
        <v>30.67</v>
      </c>
      <c r="D1922" s="7">
        <f>VLOOKUP(A1922,'Data Analysis'!A1921:Q4256,6,FALSE)</f>
        <v>5.09</v>
      </c>
      <c r="E1922" s="7" t="str">
        <f>VLOOKUP(A1922,'Data Analysis'!A1921:Q4256,7,FALSE)</f>
        <v>yes</v>
      </c>
      <c r="F1922" s="7" t="str">
        <f>VLOOKUP(A1922,'Data Analysis'!A1921:Q4256,9,FALSE)</f>
        <v>No</v>
      </c>
      <c r="G1922" s="7" t="str">
        <f>VLOOKUP(A1922,'Data Analysis'!A1921:Q4256,8,FALSE)</f>
        <v>No</v>
      </c>
      <c r="H1922" s="7">
        <f>VLOOKUP(A1922,'Data Analysis'!A1921:Q4256,10,FALSE)</f>
        <v>0</v>
      </c>
      <c r="I1922" s="7" t="str">
        <f>VLOOKUP(A1922,'Data Analysis'!A1921:Q4256,17,FALSE)</f>
        <v>No</v>
      </c>
      <c r="J1922" s="7" t="str">
        <f>VLOOKUP(A1922,'Data Analysis'!A1921:Q4256,11,FALSE)</f>
        <v>Obesity</v>
      </c>
      <c r="K1922" s="7" t="str">
        <f>VLOOKUP(A1922,'Data Analysis'!A1921:Q4256,12,FALSE)</f>
        <v>Normal</v>
      </c>
      <c r="L1922" s="7" t="str">
        <f>VLOOKUP(A1922,'Data Analysis'!A1921:Q4256,13,FALSE)</f>
        <v>6-Jun-2001</v>
      </c>
      <c r="M1922" s="7">
        <f>VLOOKUP(A1922,'Data Analysis'!A1921:Q4256,14,FALSE)</f>
        <v>3858.51</v>
      </c>
      <c r="N1922" s="7" t="str">
        <f>VLOOKUP(A1922,'Data Analysis'!A1921:Q4256,16,FALSE)</f>
        <v>tier - 2</v>
      </c>
      <c r="O1922" s="7" t="str">
        <f>VLOOKUP(A1922,'Data Analysis'!A1921:Q4256,15,FALSE)</f>
        <v>tier - 3</v>
      </c>
      <c r="P1922" s="7">
        <f>VLOOKUP(A1922,'Data Analysis'!A1921:Q4256,2,FALSE)</f>
        <v>22</v>
      </c>
      <c r="Q1922" s="7">
        <f>VLOOKUP(A1923,'Data Analysis'!A1922:Q4257,2,FALSE)</f>
        <v>31</v>
      </c>
    </row>
    <row r="1923" ht="15.6" spans="1:17">
      <c r="A1923" s="9" t="s">
        <v>3844</v>
      </c>
      <c r="B1923" s="7" t="str">
        <f>VLOOKUP(A1923,'Data Analysis'!A1922:Q4257,4,FALSE)</f>
        <v>  Michael</v>
      </c>
      <c r="C1923" s="7">
        <f>VLOOKUP(A1923,'Data Analysis'!A1922:Q4257,5,FALSE)</f>
        <v>30.875</v>
      </c>
      <c r="D1923" s="7">
        <f>VLOOKUP(A1923,'Data Analysis'!A1922:Q4257,6,FALSE)</f>
        <v>6.49</v>
      </c>
      <c r="E1923" s="7" t="str">
        <f>VLOOKUP(A1923,'Data Analysis'!A1922:Q4257,7,FALSE)</f>
        <v>No</v>
      </c>
      <c r="F1923" s="7" t="str">
        <f>VLOOKUP(A1923,'Data Analysis'!A1922:Q4257,9,FALSE)</f>
        <v>No</v>
      </c>
      <c r="G1923" s="7" t="str">
        <f>VLOOKUP(A1923,'Data Analysis'!A1922:Q4257,8,FALSE)</f>
        <v>No</v>
      </c>
      <c r="H1923" s="7">
        <f>VLOOKUP(A1923,'Data Analysis'!A1922:Q4257,10,FALSE)</f>
        <v>0</v>
      </c>
      <c r="I1923" s="7" t="str">
        <f>VLOOKUP(A1923,'Data Analysis'!A1922:Q4257,17,FALSE)</f>
        <v>No</v>
      </c>
      <c r="J1923" s="7" t="str">
        <f>VLOOKUP(A1923,'Data Analysis'!A1922:Q4257,11,FALSE)</f>
        <v>Overweight</v>
      </c>
      <c r="K1923" s="7" t="str">
        <f>VLOOKUP(A1923,'Data Analysis'!A1922:Q4257,12,FALSE)</f>
        <v>Normal</v>
      </c>
      <c r="L1923" s="7" t="str">
        <f>VLOOKUP(A1923,'Data Analysis'!A1922:Q4257,13,FALSE)</f>
        <v>19-Aug-1991</v>
      </c>
      <c r="M1923" s="7">
        <f>VLOOKUP(A1923,'Data Analysis'!A1922:Q4257,14,FALSE)</f>
        <v>3857.76</v>
      </c>
      <c r="N1923" s="7" t="str">
        <f>VLOOKUP(A1923,'Data Analysis'!A1922:Q4257,16,FALSE)</f>
        <v>tier - 3</v>
      </c>
      <c r="O1923" s="7" t="str">
        <f>VLOOKUP(A1923,'Data Analysis'!A1922:Q4257,15,FALSE)</f>
        <v>tier - 1</v>
      </c>
      <c r="P1923" s="7">
        <f>VLOOKUP(A1923,'Data Analysis'!A1922:Q4257,2,FALSE)</f>
        <v>31</v>
      </c>
      <c r="Q1923" s="7">
        <f>VLOOKUP(A1924,'Data Analysis'!A1923:Q4258,2,FALSE)</f>
        <v>28</v>
      </c>
    </row>
    <row r="1924" ht="15.6" spans="1:17">
      <c r="A1924" s="9" t="s">
        <v>3846</v>
      </c>
      <c r="B1924" s="7" t="str">
        <f>VLOOKUP(A1924,'Data Analysis'!A1923:Q4258,4,FALSE)</f>
        <v>  Benjamin</v>
      </c>
      <c r="C1924" s="7">
        <f>VLOOKUP(A1924,'Data Analysis'!A1923:Q4258,5,FALSE)</f>
        <v>23.8</v>
      </c>
      <c r="D1924" s="7">
        <f>VLOOKUP(A1924,'Data Analysis'!A1923:Q4258,6,FALSE)</f>
        <v>4.08</v>
      </c>
      <c r="E1924" s="7" t="str">
        <f>VLOOKUP(A1924,'Data Analysis'!A1923:Q4258,7,FALSE)</f>
        <v>No</v>
      </c>
      <c r="F1924" s="7" t="str">
        <f>VLOOKUP(A1924,'Data Analysis'!A1923:Q4258,9,FALSE)</f>
        <v>No</v>
      </c>
      <c r="G1924" s="7" t="str">
        <f>VLOOKUP(A1924,'Data Analysis'!A1923:Q4258,8,FALSE)</f>
        <v>No</v>
      </c>
      <c r="H1924" s="7">
        <f>VLOOKUP(A1924,'Data Analysis'!A1923:Q4258,10,FALSE)</f>
        <v>0</v>
      </c>
      <c r="I1924" s="7" t="str">
        <f>VLOOKUP(A1924,'Data Analysis'!A1923:Q4258,17,FALSE)</f>
        <v>No</v>
      </c>
      <c r="J1924" s="7" t="str">
        <f>VLOOKUP(A1924,'Data Analysis'!A1923:Q4258,11,FALSE)</f>
        <v>Normal Weight</v>
      </c>
      <c r="K1924" s="7" t="str">
        <f>VLOOKUP(A1924,'Data Analysis'!A1923:Q4258,12,FALSE)</f>
        <v>Normal</v>
      </c>
      <c r="L1924" s="7" t="str">
        <f>VLOOKUP(A1924,'Data Analysis'!A1923:Q4258,13,FALSE)</f>
        <v>12-Aug-1994</v>
      </c>
      <c r="M1924" s="7">
        <f>VLOOKUP(A1924,'Data Analysis'!A1923:Q4258,14,FALSE)</f>
        <v>3847.67</v>
      </c>
      <c r="N1924" s="7" t="str">
        <f>VLOOKUP(A1924,'Data Analysis'!A1923:Q4258,16,FALSE)</f>
        <v>tier - 3</v>
      </c>
      <c r="O1924" s="7" t="str">
        <f>VLOOKUP(A1924,'Data Analysis'!A1923:Q4258,15,FALSE)</f>
        <v>tier - 2</v>
      </c>
      <c r="P1924" s="7">
        <f>VLOOKUP(A1924,'Data Analysis'!A1923:Q4258,2,FALSE)</f>
        <v>28</v>
      </c>
      <c r="Q1924" s="7">
        <f>VLOOKUP(A1925,'Data Analysis'!A1924:Q4259,2,FALSE)</f>
        <v>41</v>
      </c>
    </row>
    <row r="1925" ht="15.6" spans="1:17">
      <c r="A1925" s="9" t="s">
        <v>3848</v>
      </c>
      <c r="B1925" s="7" t="str">
        <f>VLOOKUP(A1925,'Data Analysis'!A1924:Q4259,4,FALSE)</f>
        <v>  Jay</v>
      </c>
      <c r="C1925" s="7">
        <f>VLOOKUP(A1925,'Data Analysis'!A1924:Q4259,5,FALSE)</f>
        <v>15.37</v>
      </c>
      <c r="D1925" s="7">
        <f>VLOOKUP(A1925,'Data Analysis'!A1924:Q4259,6,FALSE)</f>
        <v>8.63</v>
      </c>
      <c r="E1925" s="7" t="str">
        <f>VLOOKUP(A1925,'Data Analysis'!A1924:Q4259,7,FALSE)</f>
        <v>yes</v>
      </c>
      <c r="F1925" s="7" t="str">
        <f>VLOOKUP(A1925,'Data Analysis'!A1924:Q4259,9,FALSE)</f>
        <v>No</v>
      </c>
      <c r="G1925" s="7" t="str">
        <f>VLOOKUP(A1925,'Data Analysis'!A1924:Q4259,8,FALSE)</f>
        <v>No</v>
      </c>
      <c r="H1925" s="7">
        <f>VLOOKUP(A1925,'Data Analysis'!A1924:Q4259,10,FALSE)</f>
        <v>0</v>
      </c>
      <c r="I1925" s="7" t="str">
        <f>VLOOKUP(A1925,'Data Analysis'!A1924:Q4259,17,FALSE)</f>
        <v>No</v>
      </c>
      <c r="J1925" s="7" t="str">
        <f>VLOOKUP(A1925,'Data Analysis'!A1924:Q4259,11,FALSE)</f>
        <v>Normal Weight</v>
      </c>
      <c r="K1925" s="7" t="str">
        <f>VLOOKUP(A1925,'Data Analysis'!A1924:Q4259,12,FALSE)</f>
        <v>Diabetes</v>
      </c>
      <c r="L1925" s="7" t="str">
        <f>VLOOKUP(A1925,'Data Analysis'!A1924:Q4259,13,FALSE)</f>
        <v>29-Sep-1981</v>
      </c>
      <c r="M1925" s="7">
        <f>VLOOKUP(A1925,'Data Analysis'!A1924:Q4259,14,FALSE)</f>
        <v>3797.2</v>
      </c>
      <c r="N1925" s="7" t="str">
        <f>VLOOKUP(A1925,'Data Analysis'!A1924:Q4259,16,FALSE)</f>
        <v>tier - 2</v>
      </c>
      <c r="O1925" s="7" t="str">
        <f>VLOOKUP(A1925,'Data Analysis'!A1924:Q4259,15,FALSE)</f>
        <v>tier - 3</v>
      </c>
      <c r="P1925" s="7">
        <f>VLOOKUP(A1925,'Data Analysis'!A1924:Q4259,2,FALSE)</f>
        <v>41</v>
      </c>
      <c r="Q1925" s="7">
        <f>VLOOKUP(A1926,'Data Analysis'!A1925:Q4260,2,FALSE)</f>
        <v>23</v>
      </c>
    </row>
    <row r="1926" ht="15.6" spans="1:17">
      <c r="A1926" s="9" t="s">
        <v>3850</v>
      </c>
      <c r="B1926" s="7" t="str">
        <f>VLOOKUP(A1926,'Data Analysis'!A1925:Q4260,4,FALSE)</f>
        <v>  William</v>
      </c>
      <c r="C1926" s="7">
        <f>VLOOKUP(A1926,'Data Analysis'!A1925:Q4260,5,FALSE)</f>
        <v>30.4</v>
      </c>
      <c r="D1926" s="7">
        <f>VLOOKUP(A1926,'Data Analysis'!A1925:Q4260,6,FALSE)</f>
        <v>5.28</v>
      </c>
      <c r="E1926" s="7" t="str">
        <f>VLOOKUP(A1926,'Data Analysis'!A1925:Q4260,7,FALSE)</f>
        <v>No</v>
      </c>
      <c r="F1926" s="7" t="str">
        <f>VLOOKUP(A1926,'Data Analysis'!A1925:Q4260,9,FALSE)</f>
        <v>No</v>
      </c>
      <c r="G1926" s="7" t="str">
        <f>VLOOKUP(A1926,'Data Analysis'!A1925:Q4260,8,FALSE)</f>
        <v>No</v>
      </c>
      <c r="H1926" s="7">
        <f>VLOOKUP(A1926,'Data Analysis'!A1925:Q4260,10,FALSE)</f>
        <v>0</v>
      </c>
      <c r="I1926" s="7" t="str">
        <f>VLOOKUP(A1926,'Data Analysis'!A1925:Q4260,17,FALSE)</f>
        <v>No</v>
      </c>
      <c r="J1926" s="7" t="str">
        <f>VLOOKUP(A1926,'Data Analysis'!A1925:Q4260,11,FALSE)</f>
        <v>Normal Weight</v>
      </c>
      <c r="K1926" s="7" t="str">
        <f>VLOOKUP(A1926,'Data Analysis'!A1925:Q4260,12,FALSE)</f>
        <v>Normal</v>
      </c>
      <c r="L1926" s="7" t="str">
        <f>VLOOKUP(A1926,'Data Analysis'!A1925:Q4260,13,FALSE)</f>
        <v>24-Jun-1999</v>
      </c>
      <c r="M1926" s="7">
        <f>VLOOKUP(A1926,'Data Analysis'!A1925:Q4260,14,FALSE)</f>
        <v>3796.36</v>
      </c>
      <c r="N1926" s="7" t="str">
        <f>VLOOKUP(A1926,'Data Analysis'!A1925:Q4260,16,FALSE)</f>
        <v>tier - 2</v>
      </c>
      <c r="O1926" s="7" t="str">
        <f>VLOOKUP(A1926,'Data Analysis'!A1925:Q4260,15,FALSE)</f>
        <v>tier - 3</v>
      </c>
      <c r="P1926" s="7">
        <f>VLOOKUP(A1926,'Data Analysis'!A1925:Q4260,2,FALSE)</f>
        <v>23</v>
      </c>
      <c r="Q1926" s="7">
        <f>VLOOKUP(A1927,'Data Analysis'!A1926:Q4261,2,FALSE)</f>
        <v>34</v>
      </c>
    </row>
    <row r="1927" ht="15.6" spans="1:17">
      <c r="A1927" s="9" t="s">
        <v>3852</v>
      </c>
      <c r="B1927" s="7" t="str">
        <f>VLOOKUP(A1927,'Data Analysis'!A1926:Q4261,4,FALSE)</f>
        <v>  Shelley</v>
      </c>
      <c r="C1927" s="7">
        <f>VLOOKUP(A1927,'Data Analysis'!A1926:Q4261,5,FALSE)</f>
        <v>19.48</v>
      </c>
      <c r="D1927" s="7">
        <f>VLOOKUP(A1927,'Data Analysis'!A1926:Q4261,6,FALSE)</f>
        <v>5.63</v>
      </c>
      <c r="E1927" s="7" t="str">
        <f>VLOOKUP(A1927,'Data Analysis'!A1926:Q4261,7,FALSE)</f>
        <v>yes</v>
      </c>
      <c r="F1927" s="7" t="str">
        <f>VLOOKUP(A1927,'Data Analysis'!A1926:Q4261,9,FALSE)</f>
        <v>No</v>
      </c>
      <c r="G1927" s="7" t="str">
        <f>VLOOKUP(A1927,'Data Analysis'!A1926:Q4261,8,FALSE)</f>
        <v>No</v>
      </c>
      <c r="H1927" s="7">
        <f>VLOOKUP(A1927,'Data Analysis'!A1926:Q4261,10,FALSE)</f>
        <v>1</v>
      </c>
      <c r="I1927" s="7" t="str">
        <f>VLOOKUP(A1927,'Data Analysis'!A1926:Q4261,17,FALSE)</f>
        <v>No</v>
      </c>
      <c r="J1927" s="7" t="str">
        <f>VLOOKUP(A1927,'Data Analysis'!A1926:Q4261,11,FALSE)</f>
        <v>Normal Weight</v>
      </c>
      <c r="K1927" s="7" t="str">
        <f>VLOOKUP(A1927,'Data Analysis'!A1926:Q4261,12,FALSE)</f>
        <v>Normal</v>
      </c>
      <c r="L1927" s="7" t="str">
        <f>VLOOKUP(A1927,'Data Analysis'!A1926:Q4261,13,FALSE)</f>
        <v>28-Aug-1988</v>
      </c>
      <c r="M1927" s="7">
        <f>VLOOKUP(A1927,'Data Analysis'!A1926:Q4261,14,FALSE)</f>
        <v>3793.55</v>
      </c>
      <c r="N1927" s="7" t="str">
        <f>VLOOKUP(A1927,'Data Analysis'!A1926:Q4261,16,FALSE)</f>
        <v>tier - 2</v>
      </c>
      <c r="O1927" s="7" t="str">
        <f>VLOOKUP(A1927,'Data Analysis'!A1926:Q4261,15,FALSE)</f>
        <v>tier - 3</v>
      </c>
      <c r="P1927" s="7">
        <f>VLOOKUP(A1927,'Data Analysis'!A1926:Q4261,2,FALSE)</f>
        <v>34</v>
      </c>
      <c r="Q1927" s="7">
        <f>VLOOKUP(A1928,'Data Analysis'!A1927:Q4262,2,FALSE)</f>
        <v>41</v>
      </c>
    </row>
    <row r="1928" ht="15.6" spans="1:17">
      <c r="A1928" s="9" t="s">
        <v>3854</v>
      </c>
      <c r="B1928" s="7" t="str">
        <f>VLOOKUP(A1928,'Data Analysis'!A1927:Q4262,4,FALSE)</f>
        <v>  Jekaterina</v>
      </c>
      <c r="C1928" s="7">
        <f>VLOOKUP(A1928,'Data Analysis'!A1927:Q4262,5,FALSE)</f>
        <v>16.96</v>
      </c>
      <c r="D1928" s="7">
        <f>VLOOKUP(A1928,'Data Analysis'!A1927:Q4262,6,FALSE)</f>
        <v>11.47</v>
      </c>
      <c r="E1928" s="7" t="str">
        <f>VLOOKUP(A1928,'Data Analysis'!A1927:Q4262,7,FALSE)</f>
        <v>yes</v>
      </c>
      <c r="F1928" s="7" t="str">
        <f>VLOOKUP(A1928,'Data Analysis'!A1927:Q4262,9,FALSE)</f>
        <v>No</v>
      </c>
      <c r="G1928" s="7" t="str">
        <f>VLOOKUP(A1928,'Data Analysis'!A1927:Q4262,8,FALSE)</f>
        <v>No</v>
      </c>
      <c r="H1928" s="7">
        <f>VLOOKUP(A1928,'Data Analysis'!A1927:Q4262,10,FALSE)</f>
        <v>0</v>
      </c>
      <c r="I1928" s="7" t="str">
        <f>VLOOKUP(A1928,'Data Analysis'!A1927:Q4262,17,FALSE)</f>
        <v>No</v>
      </c>
      <c r="J1928" s="7" t="str">
        <f>VLOOKUP(A1928,'Data Analysis'!A1927:Q4262,11,FALSE)</f>
        <v>Underweight</v>
      </c>
      <c r="K1928" s="7" t="str">
        <f>VLOOKUP(A1928,'Data Analysis'!A1927:Q4262,12,FALSE)</f>
        <v>Diabetes</v>
      </c>
      <c r="L1928" s="7" t="str">
        <f>VLOOKUP(A1928,'Data Analysis'!A1927:Q4262,13,FALSE)</f>
        <v>13-Dec-1981</v>
      </c>
      <c r="M1928" s="7">
        <f>VLOOKUP(A1928,'Data Analysis'!A1927:Q4262,14,FALSE)</f>
        <v>3785.77</v>
      </c>
      <c r="N1928" s="7" t="str">
        <f>VLOOKUP(A1928,'Data Analysis'!A1927:Q4262,16,FALSE)</f>
        <v>tier - 2</v>
      </c>
      <c r="O1928" s="7" t="str">
        <f>VLOOKUP(A1928,'Data Analysis'!A1927:Q4262,15,FALSE)</f>
        <v>tier - 1</v>
      </c>
      <c r="P1928" s="7">
        <f>VLOOKUP(A1928,'Data Analysis'!A1927:Q4262,2,FALSE)</f>
        <v>41</v>
      </c>
      <c r="Q1928" s="7">
        <f>VLOOKUP(A1929,'Data Analysis'!A1928:Q4263,2,FALSE)</f>
        <v>35</v>
      </c>
    </row>
    <row r="1929" ht="15.6" spans="1:17">
      <c r="A1929" s="9" t="s">
        <v>3856</v>
      </c>
      <c r="B1929" s="7" t="str">
        <f>VLOOKUP(A1929,'Data Analysis'!A1928:Q4263,4,FALSE)</f>
        <v>  Daniel</v>
      </c>
      <c r="C1929" s="7">
        <f>VLOOKUP(A1929,'Data Analysis'!A1928:Q4263,5,FALSE)</f>
        <v>19.05</v>
      </c>
      <c r="D1929" s="7">
        <f>VLOOKUP(A1929,'Data Analysis'!A1928:Q4263,6,FALSE)</f>
        <v>4.92</v>
      </c>
      <c r="E1929" s="7" t="str">
        <f>VLOOKUP(A1929,'Data Analysis'!A1928:Q4263,7,FALSE)</f>
        <v>No</v>
      </c>
      <c r="F1929" s="7" t="str">
        <f>VLOOKUP(A1929,'Data Analysis'!A1928:Q4263,9,FALSE)</f>
        <v>No</v>
      </c>
      <c r="G1929" s="7" t="str">
        <f>VLOOKUP(A1929,'Data Analysis'!A1928:Q4263,8,FALSE)</f>
        <v>No</v>
      </c>
      <c r="H1929" s="7">
        <f>VLOOKUP(A1929,'Data Analysis'!A1928:Q4263,10,FALSE)</f>
        <v>1</v>
      </c>
      <c r="I1929" s="7" t="str">
        <f>VLOOKUP(A1929,'Data Analysis'!A1928:Q4263,17,FALSE)</f>
        <v>No</v>
      </c>
      <c r="J1929" s="7" t="str">
        <f>VLOOKUP(A1929,'Data Analysis'!A1928:Q4263,11,FALSE)</f>
        <v>Normal Weight</v>
      </c>
      <c r="K1929" s="7" t="str">
        <f>VLOOKUP(A1929,'Data Analysis'!A1928:Q4263,12,FALSE)</f>
        <v>Normal</v>
      </c>
      <c r="L1929" s="7" t="str">
        <f>VLOOKUP(A1929,'Data Analysis'!A1928:Q4263,13,FALSE)</f>
        <v>24-Oct-1987</v>
      </c>
      <c r="M1929" s="7">
        <f>VLOOKUP(A1929,'Data Analysis'!A1928:Q4263,14,FALSE)</f>
        <v>3773.23</v>
      </c>
      <c r="N1929" s="7" t="str">
        <f>VLOOKUP(A1929,'Data Analysis'!A1928:Q4263,16,FALSE)</f>
        <v>tier - 2</v>
      </c>
      <c r="O1929" s="7" t="str">
        <f>VLOOKUP(A1929,'Data Analysis'!A1928:Q4263,15,FALSE)</f>
        <v>tier - 3</v>
      </c>
      <c r="P1929" s="7">
        <f>VLOOKUP(A1929,'Data Analysis'!A1928:Q4263,2,FALSE)</f>
        <v>35</v>
      </c>
      <c r="Q1929" s="7">
        <f>VLOOKUP(A1930,'Data Analysis'!A1929:Q4264,2,FALSE)</f>
        <v>28</v>
      </c>
    </row>
    <row r="1930" ht="15.6" spans="1:17">
      <c r="A1930" s="9" t="s">
        <v>3858</v>
      </c>
      <c r="B1930" s="7" t="str">
        <f>VLOOKUP(A1930,'Data Analysis'!A1929:Q4264,4,FALSE)</f>
        <v>  Pauline</v>
      </c>
      <c r="C1930" s="7">
        <f>VLOOKUP(A1930,'Data Analysis'!A1929:Q4264,5,FALSE)</f>
        <v>37.62</v>
      </c>
      <c r="D1930" s="7">
        <f>VLOOKUP(A1930,'Data Analysis'!A1929:Q4264,6,FALSE)</f>
        <v>4.18</v>
      </c>
      <c r="E1930" s="7" t="str">
        <f>VLOOKUP(A1930,'Data Analysis'!A1929:Q4264,7,FALSE)</f>
        <v>No</v>
      </c>
      <c r="F1930" s="7" t="str">
        <f>VLOOKUP(A1930,'Data Analysis'!A1929:Q4264,9,FALSE)</f>
        <v>No</v>
      </c>
      <c r="G1930" s="7" t="str">
        <f>VLOOKUP(A1930,'Data Analysis'!A1929:Q4264,8,FALSE)</f>
        <v>No</v>
      </c>
      <c r="H1930" s="7">
        <f>VLOOKUP(A1930,'Data Analysis'!A1929:Q4264,10,FALSE)</f>
        <v>0</v>
      </c>
      <c r="I1930" s="7" t="str">
        <f>VLOOKUP(A1930,'Data Analysis'!A1929:Q4264,17,FALSE)</f>
        <v>No</v>
      </c>
      <c r="J1930" s="7" t="str">
        <f>VLOOKUP(A1930,'Data Analysis'!A1929:Q4264,11,FALSE)</f>
        <v>Normal Weight</v>
      </c>
      <c r="K1930" s="7" t="str">
        <f>VLOOKUP(A1930,'Data Analysis'!A1929:Q4264,12,FALSE)</f>
        <v>Normal</v>
      </c>
      <c r="L1930" s="7" t="str">
        <f>VLOOKUP(A1930,'Data Analysis'!A1929:Q4264,13,FALSE)</f>
        <v>21-Nov-1994</v>
      </c>
      <c r="M1930" s="7">
        <f>VLOOKUP(A1930,'Data Analysis'!A1929:Q4264,14,FALSE)</f>
        <v>3766.88</v>
      </c>
      <c r="N1930" s="7" t="str">
        <f>VLOOKUP(A1930,'Data Analysis'!A1929:Q4264,16,FALSE)</f>
        <v>tier - 2</v>
      </c>
      <c r="O1930" s="7" t="str">
        <f>VLOOKUP(A1930,'Data Analysis'!A1929:Q4264,15,FALSE)</f>
        <v>tier - 1</v>
      </c>
      <c r="P1930" s="7">
        <f>VLOOKUP(A1930,'Data Analysis'!A1929:Q4264,2,FALSE)</f>
        <v>28</v>
      </c>
      <c r="Q1930" s="7">
        <f>VLOOKUP(A1931,'Data Analysis'!A1930:Q4265,2,FALSE)</f>
        <v>31</v>
      </c>
    </row>
    <row r="1931" ht="15.6" spans="1:17">
      <c r="A1931" s="9" t="s">
        <v>3860</v>
      </c>
      <c r="B1931" s="7" t="str">
        <f>VLOOKUP(A1931,'Data Analysis'!A1930:Q4265,4,FALSE)</f>
        <v>  Colleen</v>
      </c>
      <c r="C1931" s="7">
        <f>VLOOKUP(A1931,'Data Analysis'!A1930:Q4265,5,FALSE)</f>
        <v>29.1</v>
      </c>
      <c r="D1931" s="7">
        <f>VLOOKUP(A1931,'Data Analysis'!A1930:Q4265,6,FALSE)</f>
        <v>4.67</v>
      </c>
      <c r="E1931" s="7" t="str">
        <f>VLOOKUP(A1931,'Data Analysis'!A1930:Q4265,7,FALSE)</f>
        <v>No</v>
      </c>
      <c r="F1931" s="7" t="str">
        <f>VLOOKUP(A1931,'Data Analysis'!A1930:Q4265,9,FALSE)</f>
        <v>No</v>
      </c>
      <c r="G1931" s="7" t="str">
        <f>VLOOKUP(A1931,'Data Analysis'!A1930:Q4265,8,FALSE)</f>
        <v>No</v>
      </c>
      <c r="H1931" s="7">
        <f>VLOOKUP(A1931,'Data Analysis'!A1930:Q4265,10,FALSE)</f>
        <v>0</v>
      </c>
      <c r="I1931" s="7" t="str">
        <f>VLOOKUP(A1931,'Data Analysis'!A1930:Q4265,17,FALSE)</f>
        <v>No</v>
      </c>
      <c r="J1931" s="7" t="str">
        <f>VLOOKUP(A1931,'Data Analysis'!A1930:Q4265,11,FALSE)</f>
        <v>Normal Weight</v>
      </c>
      <c r="K1931" s="7" t="str">
        <f>VLOOKUP(A1931,'Data Analysis'!A1930:Q4265,12,FALSE)</f>
        <v>Normal</v>
      </c>
      <c r="L1931" s="7" t="str">
        <f>VLOOKUP(A1931,'Data Analysis'!A1930:Q4265,13,FALSE)</f>
        <v>24-Oct-1991</v>
      </c>
      <c r="M1931" s="7">
        <f>VLOOKUP(A1931,'Data Analysis'!A1930:Q4265,14,FALSE)</f>
        <v>3761.29</v>
      </c>
      <c r="N1931" s="7" t="str">
        <f>VLOOKUP(A1931,'Data Analysis'!A1930:Q4265,16,FALSE)</f>
        <v>tier - 2</v>
      </c>
      <c r="O1931" s="7" t="str">
        <f>VLOOKUP(A1931,'Data Analysis'!A1930:Q4265,15,FALSE)</f>
        <v>tier - 3</v>
      </c>
      <c r="P1931" s="7">
        <f>VLOOKUP(A1931,'Data Analysis'!A1930:Q4265,2,FALSE)</f>
        <v>31</v>
      </c>
      <c r="Q1931" s="7">
        <f>VLOOKUP(A1932,'Data Analysis'!A1931:Q4266,2,FALSE)</f>
        <v>31</v>
      </c>
    </row>
    <row r="1932" ht="15.6" spans="1:17">
      <c r="A1932" s="9" t="s">
        <v>3862</v>
      </c>
      <c r="B1932" s="7" t="str">
        <f>VLOOKUP(A1932,'Data Analysis'!A1931:Q4266,4,FALSE)</f>
        <v>  Aleah K</v>
      </c>
      <c r="C1932" s="7">
        <f>VLOOKUP(A1932,'Data Analysis'!A1931:Q4266,5,FALSE)</f>
        <v>26.62</v>
      </c>
      <c r="D1932" s="7">
        <f>VLOOKUP(A1932,'Data Analysis'!A1931:Q4266,6,FALSE)</f>
        <v>6.24</v>
      </c>
      <c r="E1932" s="7" t="str">
        <f>VLOOKUP(A1932,'Data Analysis'!A1931:Q4266,7,FALSE)</f>
        <v>No</v>
      </c>
      <c r="F1932" s="7" t="str">
        <f>VLOOKUP(A1932,'Data Analysis'!A1931:Q4266,9,FALSE)</f>
        <v>No</v>
      </c>
      <c r="G1932" s="7" t="str">
        <f>VLOOKUP(A1932,'Data Analysis'!A1931:Q4266,8,FALSE)</f>
        <v>No</v>
      </c>
      <c r="H1932" s="7">
        <f>VLOOKUP(A1932,'Data Analysis'!A1931:Q4266,10,FALSE)</f>
        <v>0</v>
      </c>
      <c r="I1932" s="7" t="str">
        <f>VLOOKUP(A1932,'Data Analysis'!A1931:Q4266,17,FALSE)</f>
        <v>No</v>
      </c>
      <c r="J1932" s="7" t="str">
        <f>VLOOKUP(A1932,'Data Analysis'!A1931:Q4266,11,FALSE)</f>
        <v>Normal Weight</v>
      </c>
      <c r="K1932" s="7" t="str">
        <f>VLOOKUP(A1932,'Data Analysis'!A1931:Q4266,12,FALSE)</f>
        <v>Prediabetes</v>
      </c>
      <c r="L1932" s="7" t="str">
        <f>VLOOKUP(A1932,'Data Analysis'!A1931:Q4266,13,FALSE)</f>
        <v>25-Aug-1991</v>
      </c>
      <c r="M1932" s="7">
        <f>VLOOKUP(A1932,'Data Analysis'!A1931:Q4266,14,FALSE)</f>
        <v>3757.84</v>
      </c>
      <c r="N1932" s="7" t="str">
        <f>VLOOKUP(A1932,'Data Analysis'!A1931:Q4266,16,FALSE)</f>
        <v>tier - 2</v>
      </c>
      <c r="O1932" s="7" t="str">
        <f>VLOOKUP(A1932,'Data Analysis'!A1931:Q4266,15,FALSE)</f>
        <v>tier - 1</v>
      </c>
      <c r="P1932" s="7">
        <f>VLOOKUP(A1932,'Data Analysis'!A1931:Q4266,2,FALSE)</f>
        <v>31</v>
      </c>
      <c r="Q1932" s="7">
        <f>VLOOKUP(A1933,'Data Analysis'!A1932:Q4267,2,FALSE)</f>
        <v>31</v>
      </c>
    </row>
    <row r="1933" ht="15.6" spans="1:17">
      <c r="A1933" s="9" t="s">
        <v>3864</v>
      </c>
      <c r="B1933" s="7" t="str">
        <f>VLOOKUP(A1933,'Data Analysis'!A1932:Q4267,4,FALSE)</f>
        <v>  Mare</v>
      </c>
      <c r="C1933" s="7">
        <f>VLOOKUP(A1933,'Data Analysis'!A1932:Q4267,5,FALSE)</f>
        <v>25.74</v>
      </c>
      <c r="D1933" s="7">
        <f>VLOOKUP(A1933,'Data Analysis'!A1932:Q4267,6,FALSE)</f>
        <v>5.99</v>
      </c>
      <c r="E1933" s="7" t="str">
        <f>VLOOKUP(A1933,'Data Analysis'!A1932:Q4267,7,FALSE)</f>
        <v>No</v>
      </c>
      <c r="F1933" s="7" t="str">
        <f>VLOOKUP(A1933,'Data Analysis'!A1932:Q4267,9,FALSE)</f>
        <v>No</v>
      </c>
      <c r="G1933" s="7" t="str">
        <f>VLOOKUP(A1933,'Data Analysis'!A1932:Q4267,8,FALSE)</f>
        <v>No</v>
      </c>
      <c r="H1933" s="7">
        <f>VLOOKUP(A1933,'Data Analysis'!A1932:Q4267,10,FALSE)</f>
        <v>0</v>
      </c>
      <c r="I1933" s="7" t="str">
        <f>VLOOKUP(A1933,'Data Analysis'!A1932:Q4267,17,FALSE)</f>
        <v>No</v>
      </c>
      <c r="J1933" s="7" t="str">
        <f>VLOOKUP(A1933,'Data Analysis'!A1932:Q4267,11,FALSE)</f>
        <v>Overweight</v>
      </c>
      <c r="K1933" s="7" t="str">
        <f>VLOOKUP(A1933,'Data Analysis'!A1932:Q4267,12,FALSE)</f>
        <v>Prediabetes</v>
      </c>
      <c r="L1933" s="7" t="str">
        <f>VLOOKUP(A1933,'Data Analysis'!A1932:Q4267,13,FALSE)</f>
        <v>28-Oct-1991</v>
      </c>
      <c r="M1933" s="7">
        <f>VLOOKUP(A1933,'Data Analysis'!A1932:Q4267,14,FALSE)</f>
        <v>3756.62</v>
      </c>
      <c r="N1933" s="7" t="str">
        <f>VLOOKUP(A1933,'Data Analysis'!A1932:Q4267,16,FALSE)</f>
        <v>tier - 2</v>
      </c>
      <c r="O1933" s="7" t="str">
        <f>VLOOKUP(A1933,'Data Analysis'!A1932:Q4267,15,FALSE)</f>
        <v>tier - 2</v>
      </c>
      <c r="P1933" s="7">
        <f>VLOOKUP(A1933,'Data Analysis'!A1932:Q4267,2,FALSE)</f>
        <v>31</v>
      </c>
      <c r="Q1933" s="7">
        <f>VLOOKUP(A1934,'Data Analysis'!A1933:Q4268,2,FALSE)</f>
        <v>36</v>
      </c>
    </row>
    <row r="1934" ht="15.6" spans="1:17">
      <c r="A1934" s="9" t="s">
        <v>3866</v>
      </c>
      <c r="B1934" s="7" t="str">
        <f>VLOOKUP(A1934,'Data Analysis'!A1933:Q4268,4,FALSE)</f>
        <v>  Kevin</v>
      </c>
      <c r="C1934" s="7">
        <f>VLOOKUP(A1934,'Data Analysis'!A1933:Q4268,5,FALSE)</f>
        <v>18.22</v>
      </c>
      <c r="D1934" s="7">
        <f>VLOOKUP(A1934,'Data Analysis'!A1933:Q4268,6,FALSE)</f>
        <v>10.27</v>
      </c>
      <c r="E1934" s="7" t="str">
        <f>VLOOKUP(A1934,'Data Analysis'!A1933:Q4268,7,FALSE)</f>
        <v>yes</v>
      </c>
      <c r="F1934" s="7" t="str">
        <f>VLOOKUP(A1934,'Data Analysis'!A1933:Q4268,9,FALSE)</f>
        <v>No</v>
      </c>
      <c r="G1934" s="7" t="str">
        <f>VLOOKUP(A1934,'Data Analysis'!A1933:Q4268,8,FALSE)</f>
        <v>No</v>
      </c>
      <c r="H1934" s="7">
        <f>VLOOKUP(A1934,'Data Analysis'!A1933:Q4268,10,FALSE)</f>
        <v>1</v>
      </c>
      <c r="I1934" s="7" t="str">
        <f>VLOOKUP(A1934,'Data Analysis'!A1933:Q4268,17,FALSE)</f>
        <v>No</v>
      </c>
      <c r="J1934" s="7" t="str">
        <f>VLOOKUP(A1934,'Data Analysis'!A1933:Q4268,11,FALSE)</f>
        <v>Underweight</v>
      </c>
      <c r="K1934" s="7" t="str">
        <f>VLOOKUP(A1934,'Data Analysis'!A1933:Q4268,12,FALSE)</f>
        <v>Diabetes</v>
      </c>
      <c r="L1934" s="7" t="str">
        <f>VLOOKUP(A1934,'Data Analysis'!A1933:Q4268,13,FALSE)</f>
        <v>9-Sep-1986</v>
      </c>
      <c r="M1934" s="7">
        <f>VLOOKUP(A1934,'Data Analysis'!A1933:Q4268,14,FALSE)</f>
        <v>3748.56</v>
      </c>
      <c r="N1934" s="7" t="str">
        <f>VLOOKUP(A1934,'Data Analysis'!A1933:Q4268,16,FALSE)</f>
        <v>tier - 2</v>
      </c>
      <c r="O1934" s="7" t="str">
        <f>VLOOKUP(A1934,'Data Analysis'!A1933:Q4268,15,FALSE)</f>
        <v>tier - 2</v>
      </c>
      <c r="P1934" s="7">
        <f>VLOOKUP(A1934,'Data Analysis'!A1933:Q4268,2,FALSE)</f>
        <v>36</v>
      </c>
      <c r="Q1934" s="7">
        <f>VLOOKUP(A1935,'Data Analysis'!A1934:Q4269,2,FALSE)</f>
        <v>29</v>
      </c>
    </row>
    <row r="1935" ht="15.6" spans="1:17">
      <c r="A1935" s="9" t="s">
        <v>3868</v>
      </c>
      <c r="B1935" s="7" t="str">
        <f>VLOOKUP(A1935,'Data Analysis'!A1934:Q4269,4,FALSE)</f>
        <v>  Jessica</v>
      </c>
      <c r="C1935" s="7">
        <f>VLOOKUP(A1935,'Data Analysis'!A1934:Q4269,5,FALSE)</f>
        <v>26.03</v>
      </c>
      <c r="D1935" s="7">
        <f>VLOOKUP(A1935,'Data Analysis'!A1934:Q4269,6,FALSE)</f>
        <v>5.97</v>
      </c>
      <c r="E1935" s="7" t="str">
        <f>VLOOKUP(A1935,'Data Analysis'!A1934:Q4269,7,FALSE)</f>
        <v>No</v>
      </c>
      <c r="F1935" s="7" t="str">
        <f>VLOOKUP(A1935,'Data Analysis'!A1934:Q4269,9,FALSE)</f>
        <v>No</v>
      </c>
      <c r="G1935" s="7" t="str">
        <f>VLOOKUP(A1935,'Data Analysis'!A1934:Q4269,8,FALSE)</f>
        <v>Yes</v>
      </c>
      <c r="H1935" s="7">
        <f>VLOOKUP(A1935,'Data Analysis'!A1934:Q4269,10,FALSE)</f>
        <v>1</v>
      </c>
      <c r="I1935" s="7" t="str">
        <f>VLOOKUP(A1935,'Data Analysis'!A1934:Q4269,17,FALSE)</f>
        <v>No</v>
      </c>
      <c r="J1935" s="7" t="str">
        <f>VLOOKUP(A1935,'Data Analysis'!A1934:Q4269,11,FALSE)</f>
        <v>Normal Weight</v>
      </c>
      <c r="K1935" s="7" t="str">
        <f>VLOOKUP(A1935,'Data Analysis'!A1934:Q4269,12,FALSE)</f>
        <v>Prediabetes</v>
      </c>
      <c r="L1935" s="7" t="str">
        <f>VLOOKUP(A1935,'Data Analysis'!A1934:Q4269,13,FALSE)</f>
        <v>22-Jun-1993</v>
      </c>
      <c r="M1935" s="7">
        <f>VLOOKUP(A1935,'Data Analysis'!A1934:Q4269,14,FALSE)</f>
        <v>3736.46</v>
      </c>
      <c r="N1935" s="7" t="str">
        <f>VLOOKUP(A1935,'Data Analysis'!A1934:Q4269,16,FALSE)</f>
        <v>tier - 2</v>
      </c>
      <c r="O1935" s="7" t="str">
        <f>VLOOKUP(A1935,'Data Analysis'!A1934:Q4269,15,FALSE)</f>
        <v>tier - 2</v>
      </c>
      <c r="P1935" s="7">
        <f>VLOOKUP(A1935,'Data Analysis'!A1934:Q4269,2,FALSE)</f>
        <v>29</v>
      </c>
      <c r="Q1935" s="7">
        <f>VLOOKUP(A1936,'Data Analysis'!A1935:Q4270,2,FALSE)</f>
        <v>28</v>
      </c>
    </row>
    <row r="1936" ht="15.6" spans="1:17">
      <c r="A1936" s="9" t="s">
        <v>3870</v>
      </c>
      <c r="B1936" s="7" t="str">
        <f>VLOOKUP(A1936,'Data Analysis'!A1935:Q4270,4,FALSE)</f>
        <v>  Amanda R</v>
      </c>
      <c r="C1936" s="7">
        <f>VLOOKUP(A1936,'Data Analysis'!A1935:Q4270,5,FALSE)</f>
        <v>17.29</v>
      </c>
      <c r="D1936" s="7">
        <f>VLOOKUP(A1936,'Data Analysis'!A1935:Q4270,6,FALSE)</f>
        <v>4.98</v>
      </c>
      <c r="E1936" s="7" t="str">
        <f>VLOOKUP(A1936,'Data Analysis'!A1935:Q4270,7,FALSE)</f>
        <v>No</v>
      </c>
      <c r="F1936" s="7" t="str">
        <f>VLOOKUP(A1936,'Data Analysis'!A1935:Q4270,9,FALSE)</f>
        <v>No</v>
      </c>
      <c r="G1936" s="7" t="str">
        <f>VLOOKUP(A1936,'Data Analysis'!A1935:Q4270,8,FALSE)</f>
        <v>No</v>
      </c>
      <c r="H1936" s="7">
        <f>VLOOKUP(A1936,'Data Analysis'!A1935:Q4270,10,FALSE)</f>
        <v>0</v>
      </c>
      <c r="I1936" s="7" t="str">
        <f>VLOOKUP(A1936,'Data Analysis'!A1935:Q4270,17,FALSE)</f>
        <v>No</v>
      </c>
      <c r="J1936" s="7" t="str">
        <f>VLOOKUP(A1936,'Data Analysis'!A1935:Q4270,11,FALSE)</f>
        <v>Underweight</v>
      </c>
      <c r="K1936" s="7" t="str">
        <f>VLOOKUP(A1936,'Data Analysis'!A1935:Q4270,12,FALSE)</f>
        <v>Normal</v>
      </c>
      <c r="L1936" s="7" t="str">
        <f>VLOOKUP(A1936,'Data Analysis'!A1935:Q4270,13,FALSE)</f>
        <v>22-Aug-1994</v>
      </c>
      <c r="M1936" s="7">
        <f>VLOOKUP(A1936,'Data Analysis'!A1935:Q4270,14,FALSE)</f>
        <v>3732.63</v>
      </c>
      <c r="N1936" s="7" t="str">
        <f>VLOOKUP(A1936,'Data Analysis'!A1935:Q4270,16,FALSE)</f>
        <v>tier - 2</v>
      </c>
      <c r="O1936" s="7" t="str">
        <f>VLOOKUP(A1936,'Data Analysis'!A1935:Q4270,15,FALSE)</f>
        <v>tier - 3</v>
      </c>
      <c r="P1936" s="7">
        <f>VLOOKUP(A1936,'Data Analysis'!A1935:Q4270,2,FALSE)</f>
        <v>28</v>
      </c>
      <c r="Q1936" s="7">
        <f>VLOOKUP(A1937,'Data Analysis'!A1936:Q4271,2,FALSE)</f>
        <v>36</v>
      </c>
    </row>
    <row r="1937" ht="15.6" spans="1:17">
      <c r="A1937" s="9" t="s">
        <v>3872</v>
      </c>
      <c r="B1937" s="7" t="str">
        <f>VLOOKUP(A1937,'Data Analysis'!A1936:Q4271,4,FALSE)</f>
        <v>  Murray W</v>
      </c>
      <c r="C1937" s="7">
        <f>VLOOKUP(A1937,'Data Analysis'!A1936:Q4271,5,FALSE)</f>
        <v>18.17</v>
      </c>
      <c r="D1937" s="7">
        <f>VLOOKUP(A1937,'Data Analysis'!A1936:Q4271,6,FALSE)</f>
        <v>6.91</v>
      </c>
      <c r="E1937" s="7" t="str">
        <f>VLOOKUP(A1937,'Data Analysis'!A1936:Q4271,7,FALSE)</f>
        <v>yes</v>
      </c>
      <c r="F1937" s="7" t="str">
        <f>VLOOKUP(A1937,'Data Analysis'!A1936:Q4271,9,FALSE)</f>
        <v>No</v>
      </c>
      <c r="G1937" s="7" t="str">
        <f>VLOOKUP(A1937,'Data Analysis'!A1936:Q4271,8,FALSE)</f>
        <v>No</v>
      </c>
      <c r="H1937" s="7">
        <f>VLOOKUP(A1937,'Data Analysis'!A1936:Q4271,10,FALSE)</f>
        <v>1</v>
      </c>
      <c r="I1937" s="7" t="str">
        <f>VLOOKUP(A1937,'Data Analysis'!A1936:Q4271,17,FALSE)</f>
        <v>No</v>
      </c>
      <c r="J1937" s="7" t="str">
        <f>VLOOKUP(A1937,'Data Analysis'!A1936:Q4271,11,FALSE)</f>
        <v>Normal Weight</v>
      </c>
      <c r="K1937" s="7" t="str">
        <f>VLOOKUP(A1937,'Data Analysis'!A1936:Q4271,12,FALSE)</f>
        <v>Diabetes</v>
      </c>
      <c r="L1937" s="7" t="str">
        <f>VLOOKUP(A1937,'Data Analysis'!A1936:Q4271,13,FALSE)</f>
        <v>1-Dec-1986</v>
      </c>
      <c r="M1937" s="7">
        <f>VLOOKUP(A1937,'Data Analysis'!A1936:Q4271,14,FALSE)</f>
        <v>3731.6</v>
      </c>
      <c r="N1937" s="7" t="str">
        <f>VLOOKUP(A1937,'Data Analysis'!A1936:Q4271,16,FALSE)</f>
        <v>tier - 2</v>
      </c>
      <c r="O1937" s="7" t="str">
        <f>VLOOKUP(A1937,'Data Analysis'!A1936:Q4271,15,FALSE)</f>
        <v>tier - 2</v>
      </c>
      <c r="P1937" s="7">
        <f>VLOOKUP(A1937,'Data Analysis'!A1936:Q4271,2,FALSE)</f>
        <v>36</v>
      </c>
      <c r="Q1937" s="7">
        <f>VLOOKUP(A1938,'Data Analysis'!A1937:Q4272,2,FALSE)</f>
        <v>18</v>
      </c>
    </row>
    <row r="1938" ht="15.6" spans="1:17">
      <c r="A1938" s="9" t="s">
        <v>3874</v>
      </c>
      <c r="B1938" s="7" t="str">
        <f>VLOOKUP(A1938,'Data Analysis'!A1937:Q4272,4,FALSE)</f>
        <v>  Meghan P</v>
      </c>
      <c r="C1938" s="7">
        <f>VLOOKUP(A1938,'Data Analysis'!A1937:Q4272,5,FALSE)</f>
        <v>32.54</v>
      </c>
      <c r="D1938" s="7">
        <f>VLOOKUP(A1938,'Data Analysis'!A1937:Q4272,6,FALSE)</f>
        <v>6.38</v>
      </c>
      <c r="E1938" s="7" t="str">
        <f>VLOOKUP(A1938,'Data Analysis'!A1937:Q4272,7,FALSE)</f>
        <v>No</v>
      </c>
      <c r="F1938" s="7" t="str">
        <f>VLOOKUP(A1938,'Data Analysis'!A1937:Q4272,9,FALSE)</f>
        <v>yes</v>
      </c>
      <c r="G1938" s="7" t="str">
        <f>VLOOKUP(A1938,'Data Analysis'!A1937:Q4272,8,FALSE)</f>
        <v>No</v>
      </c>
      <c r="H1938" s="7">
        <f>VLOOKUP(A1938,'Data Analysis'!A1937:Q4272,10,FALSE)</f>
        <v>1</v>
      </c>
      <c r="I1938" s="7" t="str">
        <f>VLOOKUP(A1938,'Data Analysis'!A1937:Q4272,17,FALSE)</f>
        <v>No</v>
      </c>
      <c r="J1938" s="7" t="str">
        <f>VLOOKUP(A1938,'Data Analysis'!A1937:Q4272,11,FALSE)</f>
        <v>Normal Weight</v>
      </c>
      <c r="K1938" s="7" t="str">
        <f>VLOOKUP(A1938,'Data Analysis'!A1937:Q4272,12,FALSE)</f>
        <v>Prediabetes</v>
      </c>
      <c r="L1938" s="7" t="str">
        <f>VLOOKUP(A1938,'Data Analysis'!A1937:Q4272,13,FALSE)</f>
        <v>5-Nov-2004</v>
      </c>
      <c r="M1938" s="7">
        <f>VLOOKUP(A1938,'Data Analysis'!A1937:Q4272,14,FALSE)</f>
        <v>3722.23</v>
      </c>
      <c r="N1938" s="7" t="str">
        <f>VLOOKUP(A1938,'Data Analysis'!A1937:Q4272,16,FALSE)</f>
        <v>tier - 2</v>
      </c>
      <c r="O1938" s="7" t="str">
        <f>VLOOKUP(A1938,'Data Analysis'!A1937:Q4272,15,FALSE)</f>
        <v>tier - 2</v>
      </c>
      <c r="P1938" s="7">
        <f>VLOOKUP(A1938,'Data Analysis'!A1937:Q4272,2,FALSE)</f>
        <v>18</v>
      </c>
      <c r="Q1938" s="7">
        <f>VLOOKUP(A1939,'Data Analysis'!A1938:Q4273,2,FALSE)</f>
        <v>33</v>
      </c>
    </row>
    <row r="1939" ht="15.6" spans="1:17">
      <c r="A1939" s="9" t="s">
        <v>3876</v>
      </c>
      <c r="B1939" s="7" t="str">
        <f>VLOOKUP(A1939,'Data Analysis'!A1938:Q4273,4,FALSE)</f>
        <v>  David</v>
      </c>
      <c r="C1939" s="7">
        <f>VLOOKUP(A1939,'Data Analysis'!A1938:Q4273,5,FALSE)</f>
        <v>30.25</v>
      </c>
      <c r="D1939" s="7">
        <f>VLOOKUP(A1939,'Data Analysis'!A1938:Q4273,6,FALSE)</f>
        <v>4.77</v>
      </c>
      <c r="E1939" s="7" t="str">
        <f>VLOOKUP(A1939,'Data Analysis'!A1938:Q4273,7,FALSE)</f>
        <v>No</v>
      </c>
      <c r="F1939" s="7" t="str">
        <f>VLOOKUP(A1939,'Data Analysis'!A1938:Q4273,9,FALSE)</f>
        <v>No</v>
      </c>
      <c r="G1939" s="7" t="str">
        <f>VLOOKUP(A1939,'Data Analysis'!A1938:Q4273,8,FALSE)</f>
        <v>No</v>
      </c>
      <c r="H1939" s="7">
        <f>VLOOKUP(A1939,'Data Analysis'!A1938:Q4273,10,FALSE)</f>
        <v>0</v>
      </c>
      <c r="I1939" s="7" t="str">
        <f>VLOOKUP(A1939,'Data Analysis'!A1938:Q4273,17,FALSE)</f>
        <v>No</v>
      </c>
      <c r="J1939" s="7" t="str">
        <f>VLOOKUP(A1939,'Data Analysis'!A1938:Q4273,11,FALSE)</f>
        <v>Obesity</v>
      </c>
      <c r="K1939" s="7" t="str">
        <f>VLOOKUP(A1939,'Data Analysis'!A1938:Q4273,12,FALSE)</f>
        <v>Normal</v>
      </c>
      <c r="L1939" s="7" t="str">
        <f>VLOOKUP(A1939,'Data Analysis'!A1938:Q4273,13,FALSE)</f>
        <v>2-Dec-1989</v>
      </c>
      <c r="M1939" s="7">
        <f>VLOOKUP(A1939,'Data Analysis'!A1938:Q4273,14,FALSE)</f>
        <v>3704.35</v>
      </c>
      <c r="N1939" s="7" t="str">
        <f>VLOOKUP(A1939,'Data Analysis'!A1938:Q4273,16,FALSE)</f>
        <v>tier - 2</v>
      </c>
      <c r="O1939" s="7" t="str">
        <f>VLOOKUP(A1939,'Data Analysis'!A1938:Q4273,15,FALSE)</f>
        <v>tier - 2</v>
      </c>
      <c r="P1939" s="7">
        <f>VLOOKUP(A1939,'Data Analysis'!A1938:Q4273,2,FALSE)</f>
        <v>33</v>
      </c>
      <c r="Q1939" s="7">
        <f>VLOOKUP(A1940,'Data Analysis'!A1939:Q4274,2,FALSE)</f>
        <v>34</v>
      </c>
    </row>
    <row r="1940" ht="15.6" spans="1:17">
      <c r="A1940" s="9" t="s">
        <v>3878</v>
      </c>
      <c r="B1940" s="7" t="str">
        <f>VLOOKUP(A1940,'Data Analysis'!A1939:Q4274,4,FALSE)</f>
        <v>  Seth</v>
      </c>
      <c r="C1940" s="7">
        <f>VLOOKUP(A1940,'Data Analysis'!A1939:Q4274,5,FALSE)</f>
        <v>19.59</v>
      </c>
      <c r="D1940" s="7">
        <f>VLOOKUP(A1940,'Data Analysis'!A1939:Q4274,6,FALSE)</f>
        <v>6.04</v>
      </c>
      <c r="E1940" s="7" t="str">
        <f>VLOOKUP(A1940,'Data Analysis'!A1939:Q4274,7,FALSE)</f>
        <v>yes</v>
      </c>
      <c r="F1940" s="7" t="str">
        <f>VLOOKUP(A1940,'Data Analysis'!A1939:Q4274,9,FALSE)</f>
        <v>No</v>
      </c>
      <c r="G1940" s="7" t="str">
        <f>VLOOKUP(A1940,'Data Analysis'!A1939:Q4274,8,FALSE)</f>
        <v>No</v>
      </c>
      <c r="H1940" s="7">
        <f>VLOOKUP(A1940,'Data Analysis'!A1939:Q4274,10,FALSE)</f>
        <v>1</v>
      </c>
      <c r="I1940" s="7" t="str">
        <f>VLOOKUP(A1940,'Data Analysis'!A1939:Q4274,17,FALSE)</f>
        <v>No</v>
      </c>
      <c r="J1940" s="7" t="str">
        <f>VLOOKUP(A1940,'Data Analysis'!A1939:Q4274,11,FALSE)</f>
        <v>Normal Weight</v>
      </c>
      <c r="K1940" s="7" t="str">
        <f>VLOOKUP(A1940,'Data Analysis'!A1939:Q4274,12,FALSE)</f>
        <v>Prediabetes</v>
      </c>
      <c r="L1940" s="7" t="str">
        <f>VLOOKUP(A1940,'Data Analysis'!A1939:Q4274,13,FALSE)</f>
        <v>18-Aug-1988</v>
      </c>
      <c r="M1940" s="7">
        <f>VLOOKUP(A1940,'Data Analysis'!A1939:Q4274,14,FALSE)</f>
        <v>3699.54</v>
      </c>
      <c r="N1940" s="7" t="str">
        <f>VLOOKUP(A1940,'Data Analysis'!A1939:Q4274,16,FALSE)</f>
        <v>tier - 2</v>
      </c>
      <c r="O1940" s="7" t="str">
        <f>VLOOKUP(A1940,'Data Analysis'!A1939:Q4274,15,FALSE)</f>
        <v>tier - 3</v>
      </c>
      <c r="P1940" s="7">
        <f>VLOOKUP(A1940,'Data Analysis'!A1939:Q4274,2,FALSE)</f>
        <v>34</v>
      </c>
      <c r="Q1940" s="7">
        <f>VLOOKUP(A1941,'Data Analysis'!A1940:Q4275,2,FALSE)</f>
        <v>27</v>
      </c>
    </row>
    <row r="1941" ht="15.6" spans="1:17">
      <c r="A1941" s="9" t="s">
        <v>3880</v>
      </c>
      <c r="B1941" s="7" t="str">
        <f>VLOOKUP(A1941,'Data Analysis'!A1940:Q4275,4,FALSE)</f>
        <v>  Michael P</v>
      </c>
      <c r="C1941" s="7">
        <f>VLOOKUP(A1941,'Data Analysis'!A1940:Q4275,5,FALSE)</f>
        <v>45.9</v>
      </c>
      <c r="D1941" s="7">
        <f>VLOOKUP(A1941,'Data Analysis'!A1940:Q4275,6,FALSE)</f>
        <v>4.3</v>
      </c>
      <c r="E1941" s="7" t="str">
        <f>VLOOKUP(A1941,'Data Analysis'!A1940:Q4275,7,FALSE)</f>
        <v>yes</v>
      </c>
      <c r="F1941" s="7" t="str">
        <f>VLOOKUP(A1941,'Data Analysis'!A1940:Q4275,9,FALSE)</f>
        <v>No</v>
      </c>
      <c r="G1941" s="7" t="str">
        <f>VLOOKUP(A1941,'Data Analysis'!A1940:Q4275,8,FALSE)</f>
        <v>No</v>
      </c>
      <c r="H1941" s="7">
        <f>VLOOKUP(A1941,'Data Analysis'!A1940:Q4275,10,FALSE)</f>
        <v>1</v>
      </c>
      <c r="I1941" s="7" t="str">
        <f>VLOOKUP(A1941,'Data Analysis'!A1940:Q4275,17,FALSE)</f>
        <v>No</v>
      </c>
      <c r="J1941" s="7" t="str">
        <f>VLOOKUP(A1941,'Data Analysis'!A1940:Q4275,11,FALSE)</f>
        <v>Obesity</v>
      </c>
      <c r="K1941" s="7" t="str">
        <f>VLOOKUP(A1941,'Data Analysis'!A1940:Q4275,12,FALSE)</f>
        <v>Normal</v>
      </c>
      <c r="L1941" s="7" t="str">
        <f>VLOOKUP(A1941,'Data Analysis'!A1940:Q4275,13,FALSE)</f>
        <v>21-Oct-1995</v>
      </c>
      <c r="M1941" s="7">
        <f>VLOOKUP(A1941,'Data Analysis'!A1940:Q4275,14,FALSE)</f>
        <v>3693.43</v>
      </c>
      <c r="N1941" s="7" t="str">
        <f>VLOOKUP(A1941,'Data Analysis'!A1940:Q4275,16,FALSE)</f>
        <v>tier - 2</v>
      </c>
      <c r="O1941" s="7" t="str">
        <f>VLOOKUP(A1941,'Data Analysis'!A1940:Q4275,15,FALSE)</f>
        <v>tier - 3</v>
      </c>
      <c r="P1941" s="7">
        <f>VLOOKUP(A1941,'Data Analysis'!A1940:Q4275,2,FALSE)</f>
        <v>27</v>
      </c>
      <c r="Q1941" s="7">
        <f>VLOOKUP(A1942,'Data Analysis'!A1941:Q4276,2,FALSE)</f>
        <v>41</v>
      </c>
    </row>
    <row r="1942" ht="15.6" spans="1:17">
      <c r="A1942" s="9" t="s">
        <v>3882</v>
      </c>
      <c r="B1942" s="7" t="str">
        <f>VLOOKUP(A1942,'Data Analysis'!A1941:Q4276,4,FALSE)</f>
        <v>  Russell M</v>
      </c>
      <c r="C1942" s="7">
        <f>VLOOKUP(A1942,'Data Analysis'!A1941:Q4276,5,FALSE)</f>
        <v>17.06</v>
      </c>
      <c r="D1942" s="7">
        <f>VLOOKUP(A1942,'Data Analysis'!A1941:Q4276,6,FALSE)</f>
        <v>8.75</v>
      </c>
      <c r="E1942" s="7" t="str">
        <f>VLOOKUP(A1942,'Data Analysis'!A1941:Q4276,7,FALSE)</f>
        <v>yes</v>
      </c>
      <c r="F1942" s="7" t="str">
        <f>VLOOKUP(A1942,'Data Analysis'!A1941:Q4276,9,FALSE)</f>
        <v>No</v>
      </c>
      <c r="G1942" s="7" t="str">
        <f>VLOOKUP(A1942,'Data Analysis'!A1941:Q4276,8,FALSE)</f>
        <v>No</v>
      </c>
      <c r="H1942" s="7">
        <f>VLOOKUP(A1942,'Data Analysis'!A1941:Q4276,10,FALSE)</f>
        <v>0</v>
      </c>
      <c r="I1942" s="7" t="str">
        <f>VLOOKUP(A1942,'Data Analysis'!A1941:Q4276,17,FALSE)</f>
        <v>No</v>
      </c>
      <c r="J1942" s="7" t="str">
        <f>VLOOKUP(A1942,'Data Analysis'!A1941:Q4276,11,FALSE)</f>
        <v>Obesity</v>
      </c>
      <c r="K1942" s="7" t="str">
        <f>VLOOKUP(A1942,'Data Analysis'!A1941:Q4276,12,FALSE)</f>
        <v>Diabetes</v>
      </c>
      <c r="L1942" s="7" t="str">
        <f>VLOOKUP(A1942,'Data Analysis'!A1941:Q4276,13,FALSE)</f>
        <v>14-Dec-1981</v>
      </c>
      <c r="M1942" s="7">
        <f>VLOOKUP(A1942,'Data Analysis'!A1941:Q4276,14,FALSE)</f>
        <v>3688.38</v>
      </c>
      <c r="N1942" s="7" t="str">
        <f>VLOOKUP(A1942,'Data Analysis'!A1941:Q4276,16,FALSE)</f>
        <v>tier - 2</v>
      </c>
      <c r="O1942" s="7" t="str">
        <f>VLOOKUP(A1942,'Data Analysis'!A1941:Q4276,15,FALSE)</f>
        <v>tier - 2</v>
      </c>
      <c r="P1942" s="7">
        <f>VLOOKUP(A1942,'Data Analysis'!A1941:Q4276,2,FALSE)</f>
        <v>41</v>
      </c>
      <c r="Q1942" s="7">
        <f>VLOOKUP(A1943,'Data Analysis'!A1942:Q4277,2,FALSE)</f>
        <v>19</v>
      </c>
    </row>
    <row r="1943" ht="15.6" spans="1:17">
      <c r="A1943" s="9" t="s">
        <v>3884</v>
      </c>
      <c r="B1943" s="7" t="str">
        <f>VLOOKUP(A1943,'Data Analysis'!A1942:Q4277,4,FALSE)</f>
        <v>  Martin</v>
      </c>
      <c r="C1943" s="7">
        <f>VLOOKUP(A1943,'Data Analysis'!A1942:Q4277,5,FALSE)</f>
        <v>32.07</v>
      </c>
      <c r="D1943" s="7">
        <f>VLOOKUP(A1943,'Data Analysis'!A1942:Q4277,6,FALSE)</f>
        <v>5.25</v>
      </c>
      <c r="E1943" s="7" t="str">
        <f>VLOOKUP(A1943,'Data Analysis'!A1942:Q4277,7,FALSE)</f>
        <v>No</v>
      </c>
      <c r="F1943" s="7" t="str">
        <f>VLOOKUP(A1943,'Data Analysis'!A1942:Q4277,9,FALSE)</f>
        <v>No</v>
      </c>
      <c r="G1943" s="7" t="str">
        <f>VLOOKUP(A1943,'Data Analysis'!A1942:Q4277,8,FALSE)</f>
        <v>Yes</v>
      </c>
      <c r="H1943" s="7">
        <f>VLOOKUP(A1943,'Data Analysis'!A1942:Q4277,10,FALSE)</f>
        <v>1</v>
      </c>
      <c r="I1943" s="7" t="str">
        <f>VLOOKUP(A1943,'Data Analysis'!A1942:Q4277,17,FALSE)</f>
        <v>No</v>
      </c>
      <c r="J1943" s="7" t="str">
        <f>VLOOKUP(A1943,'Data Analysis'!A1942:Q4277,11,FALSE)</f>
        <v>Normal Weight</v>
      </c>
      <c r="K1943" s="7" t="str">
        <f>VLOOKUP(A1943,'Data Analysis'!A1942:Q4277,12,FALSE)</f>
        <v>Normal</v>
      </c>
      <c r="L1943" s="7" t="str">
        <f>VLOOKUP(A1943,'Data Analysis'!A1942:Q4277,13,FALSE)</f>
        <v>10-Jul-2003</v>
      </c>
      <c r="M1943" s="7">
        <f>VLOOKUP(A1943,'Data Analysis'!A1942:Q4277,14,FALSE)</f>
        <v>3688.35</v>
      </c>
      <c r="N1943" s="7" t="str">
        <f>VLOOKUP(A1943,'Data Analysis'!A1942:Q4277,16,FALSE)</f>
        <v>tier - 2</v>
      </c>
      <c r="O1943" s="7" t="str">
        <f>VLOOKUP(A1943,'Data Analysis'!A1942:Q4277,15,FALSE)</f>
        <v>tier - 2</v>
      </c>
      <c r="P1943" s="7">
        <f>VLOOKUP(A1943,'Data Analysis'!A1942:Q4277,2,FALSE)</f>
        <v>19</v>
      </c>
      <c r="Q1943" s="7">
        <f>VLOOKUP(A1944,'Data Analysis'!A1943:Q4278,2,FALSE)</f>
        <v>38</v>
      </c>
    </row>
    <row r="1944" ht="15.6" spans="1:17">
      <c r="A1944" s="9" t="s">
        <v>3886</v>
      </c>
      <c r="B1944" s="7" t="str">
        <f>VLOOKUP(A1944,'Data Analysis'!A1943:Q4278,4,FALSE)</f>
        <v>  Michael</v>
      </c>
      <c r="C1944" s="7">
        <f>VLOOKUP(A1944,'Data Analysis'!A1943:Q4278,5,FALSE)</f>
        <v>16.5</v>
      </c>
      <c r="D1944" s="7">
        <f>VLOOKUP(A1944,'Data Analysis'!A1943:Q4278,6,FALSE)</f>
        <v>5.03</v>
      </c>
      <c r="E1944" s="7" t="str">
        <f>VLOOKUP(A1944,'Data Analysis'!A1943:Q4278,7,FALSE)</f>
        <v>No</v>
      </c>
      <c r="F1944" s="7" t="str">
        <f>VLOOKUP(A1944,'Data Analysis'!A1943:Q4278,9,FALSE)</f>
        <v>No</v>
      </c>
      <c r="G1944" s="7" t="str">
        <f>VLOOKUP(A1944,'Data Analysis'!A1943:Q4278,8,FALSE)</f>
        <v>No</v>
      </c>
      <c r="H1944" s="7">
        <f>VLOOKUP(A1944,'Data Analysis'!A1943:Q4278,10,FALSE)</f>
        <v>1</v>
      </c>
      <c r="I1944" s="7" t="str">
        <f>VLOOKUP(A1944,'Data Analysis'!A1943:Q4278,17,FALSE)</f>
        <v>No</v>
      </c>
      <c r="J1944" s="7" t="str">
        <f>VLOOKUP(A1944,'Data Analysis'!A1943:Q4278,11,FALSE)</f>
        <v>Obesity</v>
      </c>
      <c r="K1944" s="7" t="str">
        <f>VLOOKUP(A1944,'Data Analysis'!A1943:Q4278,12,FALSE)</f>
        <v>Normal</v>
      </c>
      <c r="L1944" s="7" t="str">
        <f>VLOOKUP(A1944,'Data Analysis'!A1943:Q4278,13,FALSE)</f>
        <v>6-Jul-1984</v>
      </c>
      <c r="M1944" s="7">
        <f>VLOOKUP(A1944,'Data Analysis'!A1943:Q4278,14,FALSE)</f>
        <v>3678.86</v>
      </c>
      <c r="N1944" s="7" t="str">
        <f>VLOOKUP(A1944,'Data Analysis'!A1943:Q4278,16,FALSE)</f>
        <v>tier - 2</v>
      </c>
      <c r="O1944" s="7" t="str">
        <f>VLOOKUP(A1944,'Data Analysis'!A1943:Q4278,15,FALSE)</f>
        <v>tier - 3</v>
      </c>
      <c r="P1944" s="7">
        <f>VLOOKUP(A1944,'Data Analysis'!A1943:Q4278,2,FALSE)</f>
        <v>38</v>
      </c>
      <c r="Q1944" s="7">
        <f>VLOOKUP(A1945,'Data Analysis'!A1944:Q4279,2,FALSE)</f>
        <v>30</v>
      </c>
    </row>
    <row r="1945" ht="15.6" spans="1:17">
      <c r="A1945" s="9" t="s">
        <v>3888</v>
      </c>
      <c r="B1945" s="7" t="str">
        <f>VLOOKUP(A1945,'Data Analysis'!A1944:Q4279,4,FALSE)</f>
        <v>  Miles</v>
      </c>
      <c r="C1945" s="7">
        <f>VLOOKUP(A1945,'Data Analysis'!A1944:Q4279,5,FALSE)</f>
        <v>31.4</v>
      </c>
      <c r="D1945" s="7">
        <f>VLOOKUP(A1945,'Data Analysis'!A1944:Q4279,6,FALSE)</f>
        <v>5.88</v>
      </c>
      <c r="E1945" s="7" t="str">
        <f>VLOOKUP(A1945,'Data Analysis'!A1944:Q4279,7,FALSE)</f>
        <v>No</v>
      </c>
      <c r="F1945" s="7" t="str">
        <f>VLOOKUP(A1945,'Data Analysis'!A1944:Q4279,9,FALSE)</f>
        <v>No</v>
      </c>
      <c r="G1945" s="7" t="str">
        <f>VLOOKUP(A1945,'Data Analysis'!A1944:Q4279,8,FALSE)</f>
        <v>No</v>
      </c>
      <c r="H1945" s="7">
        <f>VLOOKUP(A1945,'Data Analysis'!A1944:Q4279,10,FALSE)</f>
        <v>1</v>
      </c>
      <c r="I1945" s="7" t="str">
        <f>VLOOKUP(A1945,'Data Analysis'!A1944:Q4279,17,FALSE)</f>
        <v>No</v>
      </c>
      <c r="J1945" s="7" t="str">
        <f>VLOOKUP(A1945,'Data Analysis'!A1944:Q4279,11,FALSE)</f>
        <v>Obesity</v>
      </c>
      <c r="K1945" s="7" t="str">
        <f>VLOOKUP(A1945,'Data Analysis'!A1944:Q4279,12,FALSE)</f>
        <v>Prediabetes</v>
      </c>
      <c r="L1945" s="7" t="str">
        <f>VLOOKUP(A1945,'Data Analysis'!A1944:Q4279,13,FALSE)</f>
        <v>14-Sep-1992</v>
      </c>
      <c r="M1945" s="7">
        <f>VLOOKUP(A1945,'Data Analysis'!A1944:Q4279,14,FALSE)</f>
        <v>3659.35</v>
      </c>
      <c r="N1945" s="7" t="str">
        <f>VLOOKUP(A1945,'Data Analysis'!A1944:Q4279,16,FALSE)</f>
        <v>tier - 3</v>
      </c>
      <c r="O1945" s="7" t="str">
        <f>VLOOKUP(A1945,'Data Analysis'!A1944:Q4279,15,FALSE)</f>
        <v>tier - 1</v>
      </c>
      <c r="P1945" s="7">
        <f>VLOOKUP(A1945,'Data Analysis'!A1944:Q4279,2,FALSE)</f>
        <v>30</v>
      </c>
      <c r="Q1945" s="7">
        <f>VLOOKUP(A1946,'Data Analysis'!A1945:Q4280,2,FALSE)</f>
        <v>32</v>
      </c>
    </row>
    <row r="1946" ht="15.6" spans="1:17">
      <c r="A1946" s="9" t="s">
        <v>3890</v>
      </c>
      <c r="B1946" s="7" t="str">
        <f>VLOOKUP(A1946,'Data Analysis'!A1945:Q4280,4,FALSE)</f>
        <v>  Amanda</v>
      </c>
      <c r="C1946" s="7">
        <f>VLOOKUP(A1946,'Data Analysis'!A1945:Q4280,5,FALSE)</f>
        <v>20.36</v>
      </c>
      <c r="D1946" s="7">
        <f>VLOOKUP(A1946,'Data Analysis'!A1945:Q4280,6,FALSE)</f>
        <v>4.49</v>
      </c>
      <c r="E1946" s="7" t="str">
        <f>VLOOKUP(A1946,'Data Analysis'!A1945:Q4280,7,FALSE)</f>
        <v>No</v>
      </c>
      <c r="F1946" s="7" t="str">
        <f>VLOOKUP(A1946,'Data Analysis'!A1945:Q4280,9,FALSE)</f>
        <v>No</v>
      </c>
      <c r="G1946" s="7" t="str">
        <f>VLOOKUP(A1946,'Data Analysis'!A1945:Q4280,8,FALSE)</f>
        <v>No</v>
      </c>
      <c r="H1946" s="7">
        <f>VLOOKUP(A1946,'Data Analysis'!A1945:Q4280,10,FALSE)</f>
        <v>0</v>
      </c>
      <c r="I1946" s="7" t="str">
        <f>VLOOKUP(A1946,'Data Analysis'!A1945:Q4280,17,FALSE)</f>
        <v>No</v>
      </c>
      <c r="J1946" s="7" t="str">
        <f>VLOOKUP(A1946,'Data Analysis'!A1945:Q4280,11,FALSE)</f>
        <v>Obesity</v>
      </c>
      <c r="K1946" s="7" t="str">
        <f>VLOOKUP(A1946,'Data Analysis'!A1945:Q4280,12,FALSE)</f>
        <v>Normal</v>
      </c>
      <c r="L1946" s="7" t="str">
        <f>VLOOKUP(A1946,'Data Analysis'!A1945:Q4280,13,FALSE)</f>
        <v>8-Nov-1990</v>
      </c>
      <c r="M1946" s="7">
        <f>VLOOKUP(A1946,'Data Analysis'!A1945:Q4280,14,FALSE)</f>
        <v>3653.29</v>
      </c>
      <c r="N1946" s="7" t="str">
        <f>VLOOKUP(A1946,'Data Analysis'!A1945:Q4280,16,FALSE)</f>
        <v>tier - 2</v>
      </c>
      <c r="O1946" s="7" t="str">
        <f>VLOOKUP(A1946,'Data Analysis'!A1945:Q4280,15,FALSE)</f>
        <v>tier - 3</v>
      </c>
      <c r="P1946" s="7">
        <f>VLOOKUP(A1946,'Data Analysis'!A1945:Q4280,2,FALSE)</f>
        <v>32</v>
      </c>
      <c r="Q1946" s="7">
        <f>VLOOKUP(A1947,'Data Analysis'!A1946:Q4281,2,FALSE)</f>
        <v>30</v>
      </c>
    </row>
    <row r="1947" ht="15.6" spans="1:17">
      <c r="A1947" s="9" t="s">
        <v>3892</v>
      </c>
      <c r="B1947" s="7" t="str">
        <f>VLOOKUP(A1947,'Data Analysis'!A1946:Q4281,4,FALSE)</f>
        <v>  Roger</v>
      </c>
      <c r="C1947" s="7">
        <f>VLOOKUP(A1947,'Data Analysis'!A1946:Q4281,5,FALSE)</f>
        <v>25.46</v>
      </c>
      <c r="D1947" s="7">
        <f>VLOOKUP(A1947,'Data Analysis'!A1946:Q4281,6,FALSE)</f>
        <v>4.14</v>
      </c>
      <c r="E1947" s="7" t="str">
        <f>VLOOKUP(A1947,'Data Analysis'!A1946:Q4281,7,FALSE)</f>
        <v>No</v>
      </c>
      <c r="F1947" s="7" t="str">
        <f>VLOOKUP(A1947,'Data Analysis'!A1946:Q4281,9,FALSE)</f>
        <v>No</v>
      </c>
      <c r="G1947" s="7" t="str">
        <f>VLOOKUP(A1947,'Data Analysis'!A1946:Q4281,8,FALSE)</f>
        <v>No</v>
      </c>
      <c r="H1947" s="7">
        <f>VLOOKUP(A1947,'Data Analysis'!A1946:Q4281,10,FALSE)</f>
        <v>1</v>
      </c>
      <c r="I1947" s="7" t="str">
        <f>VLOOKUP(A1947,'Data Analysis'!A1946:Q4281,17,FALSE)</f>
        <v>No</v>
      </c>
      <c r="J1947" s="7" t="str">
        <f>VLOOKUP(A1947,'Data Analysis'!A1946:Q4281,11,FALSE)</f>
        <v>Overweight</v>
      </c>
      <c r="K1947" s="7" t="str">
        <f>VLOOKUP(A1947,'Data Analysis'!A1946:Q4281,12,FALSE)</f>
        <v>Normal</v>
      </c>
      <c r="L1947" s="7" t="str">
        <f>VLOOKUP(A1947,'Data Analysis'!A1946:Q4281,13,FALSE)</f>
        <v>17-Nov-1992</v>
      </c>
      <c r="M1947" s="7">
        <f>VLOOKUP(A1947,'Data Analysis'!A1946:Q4281,14,FALSE)</f>
        <v>3645.09</v>
      </c>
      <c r="N1947" s="7" t="str">
        <f>VLOOKUP(A1947,'Data Analysis'!A1946:Q4281,16,FALSE)</f>
        <v>tier - 1</v>
      </c>
      <c r="O1947" s="7" t="str">
        <f>VLOOKUP(A1947,'Data Analysis'!A1946:Q4281,15,FALSE)</f>
        <v>tier - 2</v>
      </c>
      <c r="P1947" s="7">
        <f>VLOOKUP(A1947,'Data Analysis'!A1946:Q4281,2,FALSE)</f>
        <v>30</v>
      </c>
      <c r="Q1947" s="7">
        <f>VLOOKUP(A1948,'Data Analysis'!A1947:Q4282,2,FALSE)</f>
        <v>37</v>
      </c>
    </row>
    <row r="1948" ht="15.6" spans="1:17">
      <c r="A1948" s="9" t="s">
        <v>3894</v>
      </c>
      <c r="B1948" s="7" t="str">
        <f>VLOOKUP(A1948,'Data Analysis'!A1947:Q4282,4,FALSE)</f>
        <v>  Brock J</v>
      </c>
      <c r="C1948" s="7">
        <f>VLOOKUP(A1948,'Data Analysis'!A1947:Q4282,5,FALSE)</f>
        <v>17.09</v>
      </c>
      <c r="D1948" s="7">
        <f>VLOOKUP(A1948,'Data Analysis'!A1947:Q4282,6,FALSE)</f>
        <v>5.8</v>
      </c>
      <c r="E1948" s="7" t="str">
        <f>VLOOKUP(A1948,'Data Analysis'!A1947:Q4282,7,FALSE)</f>
        <v>yes</v>
      </c>
      <c r="F1948" s="7" t="str">
        <f>VLOOKUP(A1948,'Data Analysis'!A1947:Q4282,9,FALSE)</f>
        <v>No</v>
      </c>
      <c r="G1948" s="7" t="str">
        <f>VLOOKUP(A1948,'Data Analysis'!A1947:Q4282,8,FALSE)</f>
        <v>No</v>
      </c>
      <c r="H1948" s="7">
        <f>VLOOKUP(A1948,'Data Analysis'!A1947:Q4282,10,FALSE)</f>
        <v>0</v>
      </c>
      <c r="I1948" s="7" t="str">
        <f>VLOOKUP(A1948,'Data Analysis'!A1947:Q4282,17,FALSE)</f>
        <v>No</v>
      </c>
      <c r="J1948" s="7" t="str">
        <f>VLOOKUP(A1948,'Data Analysis'!A1947:Q4282,11,FALSE)</f>
        <v>Obesity</v>
      </c>
      <c r="K1948" s="7" t="str">
        <f>VLOOKUP(A1948,'Data Analysis'!A1947:Q4282,12,FALSE)</f>
        <v>Prediabetes</v>
      </c>
      <c r="L1948" s="7" t="str">
        <f>VLOOKUP(A1948,'Data Analysis'!A1947:Q4282,13,FALSE)</f>
        <v>14-Jun-1985</v>
      </c>
      <c r="M1948" s="7">
        <f>VLOOKUP(A1948,'Data Analysis'!A1947:Q4282,14,FALSE)</f>
        <v>3622.13</v>
      </c>
      <c r="N1948" s="7" t="str">
        <f>VLOOKUP(A1948,'Data Analysis'!A1947:Q4282,16,FALSE)</f>
        <v>tier - 2</v>
      </c>
      <c r="O1948" s="7" t="str">
        <f>VLOOKUP(A1948,'Data Analysis'!A1947:Q4282,15,FALSE)</f>
        <v>tier - 1</v>
      </c>
      <c r="P1948" s="7">
        <f>VLOOKUP(A1948,'Data Analysis'!A1947:Q4282,2,FALSE)</f>
        <v>37</v>
      </c>
      <c r="Q1948" s="7">
        <f>VLOOKUP(A1949,'Data Analysis'!A1948:Q4283,2,FALSE)</f>
        <v>32</v>
      </c>
    </row>
    <row r="1949" ht="15.6" spans="1:17">
      <c r="A1949" s="9" t="s">
        <v>3896</v>
      </c>
      <c r="B1949" s="7" t="str">
        <f>VLOOKUP(A1949,'Data Analysis'!A1948:Q4283,4,FALSE)</f>
        <v>  Stephen F</v>
      </c>
      <c r="C1949" s="7">
        <f>VLOOKUP(A1949,'Data Analysis'!A1948:Q4283,5,FALSE)</f>
        <v>20.83</v>
      </c>
      <c r="D1949" s="7">
        <f>VLOOKUP(A1949,'Data Analysis'!A1948:Q4283,6,FALSE)</f>
        <v>5.12</v>
      </c>
      <c r="E1949" s="7" t="str">
        <f>VLOOKUP(A1949,'Data Analysis'!A1948:Q4283,7,FALSE)</f>
        <v>No</v>
      </c>
      <c r="F1949" s="7" t="str">
        <f>VLOOKUP(A1949,'Data Analysis'!A1948:Q4283,9,FALSE)</f>
        <v>No</v>
      </c>
      <c r="G1949" s="7" t="str">
        <f>VLOOKUP(A1949,'Data Analysis'!A1948:Q4283,8,FALSE)</f>
        <v>No</v>
      </c>
      <c r="H1949" s="7">
        <f>VLOOKUP(A1949,'Data Analysis'!A1948:Q4283,10,FALSE)</f>
        <v>0</v>
      </c>
      <c r="I1949" s="7" t="str">
        <f>VLOOKUP(A1949,'Data Analysis'!A1948:Q4283,17,FALSE)</f>
        <v>No</v>
      </c>
      <c r="J1949" s="7" t="str">
        <f>VLOOKUP(A1949,'Data Analysis'!A1948:Q4283,11,FALSE)</f>
        <v>Normal Weight</v>
      </c>
      <c r="K1949" s="7" t="str">
        <f>VLOOKUP(A1949,'Data Analysis'!A1948:Q4283,12,FALSE)</f>
        <v>Normal</v>
      </c>
      <c r="L1949" s="7" t="str">
        <f>VLOOKUP(A1949,'Data Analysis'!A1948:Q4283,13,FALSE)</f>
        <v>11-Oct-1990</v>
      </c>
      <c r="M1949" s="7">
        <f>VLOOKUP(A1949,'Data Analysis'!A1948:Q4283,14,FALSE)</f>
        <v>3606.43</v>
      </c>
      <c r="N1949" s="7" t="str">
        <f>VLOOKUP(A1949,'Data Analysis'!A1948:Q4283,16,FALSE)</f>
        <v>tier - 2</v>
      </c>
      <c r="O1949" s="7" t="str">
        <f>VLOOKUP(A1949,'Data Analysis'!A1948:Q4283,15,FALSE)</f>
        <v>tier - 1</v>
      </c>
      <c r="P1949" s="7">
        <f>VLOOKUP(A1949,'Data Analysis'!A1948:Q4283,2,FALSE)</f>
        <v>32</v>
      </c>
      <c r="Q1949" s="7">
        <f>VLOOKUP(A1950,'Data Analysis'!A1949:Q4284,2,FALSE)</f>
        <v>34</v>
      </c>
    </row>
    <row r="1950" ht="15.6" spans="1:17">
      <c r="A1950" s="9" t="s">
        <v>3898</v>
      </c>
      <c r="B1950" s="7" t="str">
        <f>VLOOKUP(A1950,'Data Analysis'!A1949:Q4284,4,FALSE)</f>
        <v>  Missy</v>
      </c>
      <c r="C1950" s="7">
        <f>VLOOKUP(A1950,'Data Analysis'!A1949:Q4284,5,FALSE)</f>
        <v>18.92</v>
      </c>
      <c r="D1950" s="7">
        <f>VLOOKUP(A1950,'Data Analysis'!A1949:Q4284,6,FALSE)</f>
        <v>5.98</v>
      </c>
      <c r="E1950" s="7" t="str">
        <f>VLOOKUP(A1950,'Data Analysis'!A1949:Q4284,7,FALSE)</f>
        <v>yes</v>
      </c>
      <c r="F1950" s="7" t="str">
        <f>VLOOKUP(A1950,'Data Analysis'!A1949:Q4284,9,FALSE)</f>
        <v>No</v>
      </c>
      <c r="G1950" s="7" t="str">
        <f>VLOOKUP(A1950,'Data Analysis'!A1949:Q4284,8,FALSE)</f>
        <v>No</v>
      </c>
      <c r="H1950" s="7">
        <f>VLOOKUP(A1950,'Data Analysis'!A1949:Q4284,10,FALSE)</f>
        <v>1</v>
      </c>
      <c r="I1950" s="7" t="str">
        <f>VLOOKUP(A1950,'Data Analysis'!A1949:Q4284,17,FALSE)</f>
        <v>No</v>
      </c>
      <c r="J1950" s="7" t="str">
        <f>VLOOKUP(A1950,'Data Analysis'!A1949:Q4284,11,FALSE)</f>
        <v>Obesity</v>
      </c>
      <c r="K1950" s="7" t="str">
        <f>VLOOKUP(A1950,'Data Analysis'!A1949:Q4284,12,FALSE)</f>
        <v>Prediabetes</v>
      </c>
      <c r="L1950" s="7" t="str">
        <f>VLOOKUP(A1950,'Data Analysis'!A1949:Q4284,13,FALSE)</f>
        <v>4-Nov-1988</v>
      </c>
      <c r="M1950" s="7">
        <f>VLOOKUP(A1950,'Data Analysis'!A1949:Q4284,14,FALSE)</f>
        <v>3603.6</v>
      </c>
      <c r="N1950" s="7" t="str">
        <f>VLOOKUP(A1950,'Data Analysis'!A1949:Q4284,16,FALSE)</f>
        <v>tier - 2</v>
      </c>
      <c r="O1950" s="7" t="str">
        <f>VLOOKUP(A1950,'Data Analysis'!A1949:Q4284,15,FALSE)</f>
        <v>tier - 1</v>
      </c>
      <c r="P1950" s="7">
        <f>VLOOKUP(A1950,'Data Analysis'!A1949:Q4284,2,FALSE)</f>
        <v>34</v>
      </c>
      <c r="Q1950" s="7">
        <f>VLOOKUP(A1951,'Data Analysis'!A1950:Q4285,2,FALSE)</f>
        <v>23</v>
      </c>
    </row>
    <row r="1951" ht="15.6" spans="1:17">
      <c r="A1951" s="9" t="s">
        <v>3900</v>
      </c>
      <c r="B1951" s="7" t="str">
        <f>VLOOKUP(A1951,'Data Analysis'!A1950:Q4285,4,FALSE)</f>
        <v>  William</v>
      </c>
      <c r="C1951" s="7">
        <f>VLOOKUP(A1951,'Data Analysis'!A1950:Q4285,5,FALSE)</f>
        <v>37.1</v>
      </c>
      <c r="D1951" s="7">
        <f>VLOOKUP(A1951,'Data Analysis'!A1950:Q4285,6,FALSE)</f>
        <v>5.46</v>
      </c>
      <c r="E1951" s="7" t="str">
        <f>VLOOKUP(A1951,'Data Analysis'!A1950:Q4285,7,FALSE)</f>
        <v>No</v>
      </c>
      <c r="F1951" s="7" t="str">
        <f>VLOOKUP(A1951,'Data Analysis'!A1950:Q4285,9,FALSE)</f>
        <v>No</v>
      </c>
      <c r="G1951" s="7" t="str">
        <f>VLOOKUP(A1951,'Data Analysis'!A1950:Q4285,8,FALSE)</f>
        <v>No</v>
      </c>
      <c r="H1951" s="7">
        <f>VLOOKUP(A1951,'Data Analysis'!A1950:Q4285,10,FALSE)</f>
        <v>0</v>
      </c>
      <c r="I1951" s="7" t="str">
        <f>VLOOKUP(A1951,'Data Analysis'!A1950:Q4285,17,FALSE)</f>
        <v>No</v>
      </c>
      <c r="J1951" s="7" t="str">
        <f>VLOOKUP(A1951,'Data Analysis'!A1950:Q4285,11,FALSE)</f>
        <v>Obesity</v>
      </c>
      <c r="K1951" s="7" t="str">
        <f>VLOOKUP(A1951,'Data Analysis'!A1950:Q4285,12,FALSE)</f>
        <v>Normal</v>
      </c>
      <c r="L1951" s="7" t="str">
        <f>VLOOKUP(A1951,'Data Analysis'!A1950:Q4285,13,FALSE)</f>
        <v>12-Aug-1999</v>
      </c>
      <c r="M1951" s="7">
        <f>VLOOKUP(A1951,'Data Analysis'!A1950:Q4285,14,FALSE)</f>
        <v>3597.6</v>
      </c>
      <c r="N1951" s="7" t="str">
        <f>VLOOKUP(A1951,'Data Analysis'!A1950:Q4285,16,FALSE)</f>
        <v>tier - 2</v>
      </c>
      <c r="O1951" s="7" t="str">
        <f>VLOOKUP(A1951,'Data Analysis'!A1950:Q4285,15,FALSE)</f>
        <v>tier - 2</v>
      </c>
      <c r="P1951" s="7">
        <f>VLOOKUP(A1951,'Data Analysis'!A1950:Q4285,2,FALSE)</f>
        <v>23</v>
      </c>
      <c r="Q1951" s="7">
        <f>VLOOKUP(A1952,'Data Analysis'!A1951:Q4286,2,FALSE)</f>
        <v>25</v>
      </c>
    </row>
    <row r="1952" ht="15.6" spans="1:17">
      <c r="A1952" s="9" t="s">
        <v>3902</v>
      </c>
      <c r="B1952" s="7" t="str">
        <f>VLOOKUP(A1952,'Data Analysis'!A1951:Q4286,4,FALSE)</f>
        <v>  Lauren M</v>
      </c>
      <c r="C1952" s="7">
        <f>VLOOKUP(A1952,'Data Analysis'!A1951:Q4286,5,FALSE)</f>
        <v>22.515</v>
      </c>
      <c r="D1952" s="7">
        <f>VLOOKUP(A1952,'Data Analysis'!A1951:Q4286,6,FALSE)</f>
        <v>4.91</v>
      </c>
      <c r="E1952" s="7" t="str">
        <f>VLOOKUP(A1952,'Data Analysis'!A1951:Q4286,7,FALSE)</f>
        <v>yes</v>
      </c>
      <c r="F1952" s="7" t="str">
        <f>VLOOKUP(A1952,'Data Analysis'!A1951:Q4286,9,FALSE)</f>
        <v>No</v>
      </c>
      <c r="G1952" s="7" t="str">
        <f>VLOOKUP(A1952,'Data Analysis'!A1951:Q4286,8,FALSE)</f>
        <v>Yes</v>
      </c>
      <c r="H1952" s="7">
        <f>VLOOKUP(A1952,'Data Analysis'!A1951:Q4286,10,FALSE)</f>
        <v>1</v>
      </c>
      <c r="I1952" s="7" t="str">
        <f>VLOOKUP(A1952,'Data Analysis'!A1951:Q4286,17,FALSE)</f>
        <v>No</v>
      </c>
      <c r="J1952" s="7" t="str">
        <f>VLOOKUP(A1952,'Data Analysis'!A1951:Q4286,11,FALSE)</f>
        <v>Normal Weight</v>
      </c>
      <c r="K1952" s="7" t="str">
        <f>VLOOKUP(A1952,'Data Analysis'!A1951:Q4286,12,FALSE)</f>
        <v>Normal</v>
      </c>
      <c r="L1952" s="7" t="str">
        <f>VLOOKUP(A1952,'Data Analysis'!A1951:Q4286,13,FALSE)</f>
        <v>4-Nov-1997</v>
      </c>
      <c r="M1952" s="7">
        <f>VLOOKUP(A1952,'Data Analysis'!A1951:Q4286,14,FALSE)</f>
        <v>3594.17</v>
      </c>
      <c r="N1952" s="7" t="str">
        <f>VLOOKUP(A1952,'Data Analysis'!A1951:Q4286,16,FALSE)</f>
        <v>tier - 2</v>
      </c>
      <c r="O1952" s="7" t="str">
        <f>VLOOKUP(A1952,'Data Analysis'!A1951:Q4286,15,FALSE)</f>
        <v>tier - 2</v>
      </c>
      <c r="P1952" s="7">
        <f>VLOOKUP(A1952,'Data Analysis'!A1951:Q4286,2,FALSE)</f>
        <v>25</v>
      </c>
      <c r="Q1952" s="7">
        <f>VLOOKUP(A1953,'Data Analysis'!A1952:Q4287,2,FALSE)</f>
        <v>24</v>
      </c>
    </row>
    <row r="1953" ht="15.6" spans="1:17">
      <c r="A1953" s="9" t="s">
        <v>3904</v>
      </c>
      <c r="B1953" s="7" t="str">
        <f>VLOOKUP(A1953,'Data Analysis'!A1952:Q4287,4,FALSE)</f>
        <v>  Apolo U</v>
      </c>
      <c r="C1953" s="7">
        <f>VLOOKUP(A1953,'Data Analysis'!A1952:Q4287,5,FALSE)</f>
        <v>32.7</v>
      </c>
      <c r="D1953" s="7">
        <f>VLOOKUP(A1953,'Data Analysis'!A1952:Q4287,6,FALSE)</f>
        <v>4.66</v>
      </c>
      <c r="E1953" s="7" t="str">
        <f>VLOOKUP(A1953,'Data Analysis'!A1952:Q4287,7,FALSE)</f>
        <v>No</v>
      </c>
      <c r="F1953" s="7" t="str">
        <f>VLOOKUP(A1953,'Data Analysis'!A1952:Q4287,9,FALSE)</f>
        <v>No</v>
      </c>
      <c r="G1953" s="7" t="str">
        <f>VLOOKUP(A1953,'Data Analysis'!A1952:Q4287,8,FALSE)</f>
        <v>No</v>
      </c>
      <c r="H1953" s="7">
        <f>VLOOKUP(A1953,'Data Analysis'!A1952:Q4287,10,FALSE)</f>
        <v>0</v>
      </c>
      <c r="I1953" s="7" t="str">
        <f>VLOOKUP(A1953,'Data Analysis'!A1952:Q4287,17,FALSE)</f>
        <v>No</v>
      </c>
      <c r="J1953" s="7" t="str">
        <f>VLOOKUP(A1953,'Data Analysis'!A1952:Q4287,11,FALSE)</f>
        <v>Obesity</v>
      </c>
      <c r="K1953" s="7" t="str">
        <f>VLOOKUP(A1953,'Data Analysis'!A1952:Q4287,12,FALSE)</f>
        <v>Normal</v>
      </c>
      <c r="L1953" s="7" t="str">
        <f>VLOOKUP(A1953,'Data Analysis'!A1952:Q4287,13,FALSE)</f>
        <v>6-Jun-1999</v>
      </c>
      <c r="M1953" s="7">
        <f>VLOOKUP(A1953,'Data Analysis'!A1952:Q4287,14,FALSE)</f>
        <v>3591.48</v>
      </c>
      <c r="N1953" s="7" t="str">
        <f>VLOOKUP(A1953,'Data Analysis'!A1952:Q4287,16,FALSE)</f>
        <v>tier - 2</v>
      </c>
      <c r="O1953" s="7" t="str">
        <f>VLOOKUP(A1953,'Data Analysis'!A1952:Q4287,15,FALSE)</f>
        <v>tier - 3</v>
      </c>
      <c r="P1953" s="7">
        <f>VLOOKUP(A1953,'Data Analysis'!A1952:Q4287,2,FALSE)</f>
        <v>24</v>
      </c>
      <c r="Q1953" s="7">
        <f>VLOOKUP(A1954,'Data Analysis'!A1953:Q4288,2,FALSE)</f>
        <v>36</v>
      </c>
    </row>
    <row r="1954" ht="15.6" spans="1:17">
      <c r="A1954" s="9" t="s">
        <v>3906</v>
      </c>
      <c r="B1954" s="7" t="str">
        <f>VLOOKUP(A1954,'Data Analysis'!A1953:Q4288,4,FALSE)</f>
        <v>  Alfons</v>
      </c>
      <c r="C1954" s="7">
        <f>VLOOKUP(A1954,'Data Analysis'!A1953:Q4288,5,FALSE)</f>
        <v>17.75</v>
      </c>
      <c r="D1954" s="7">
        <f>VLOOKUP(A1954,'Data Analysis'!A1953:Q4288,6,FALSE)</f>
        <v>6.8</v>
      </c>
      <c r="E1954" s="7" t="str">
        <f>VLOOKUP(A1954,'Data Analysis'!A1953:Q4288,7,FALSE)</f>
        <v>yes</v>
      </c>
      <c r="F1954" s="7" t="str">
        <f>VLOOKUP(A1954,'Data Analysis'!A1953:Q4288,9,FALSE)</f>
        <v>No</v>
      </c>
      <c r="G1954" s="7" t="str">
        <f>VLOOKUP(A1954,'Data Analysis'!A1953:Q4288,8,FALSE)</f>
        <v>No</v>
      </c>
      <c r="H1954" s="7">
        <f>VLOOKUP(A1954,'Data Analysis'!A1953:Q4288,10,FALSE)</f>
        <v>1</v>
      </c>
      <c r="I1954" s="7" t="str">
        <f>VLOOKUP(A1954,'Data Analysis'!A1953:Q4288,17,FALSE)</f>
        <v>No</v>
      </c>
      <c r="J1954" s="7" t="str">
        <f>VLOOKUP(A1954,'Data Analysis'!A1953:Q4288,11,FALSE)</f>
        <v>Obesity</v>
      </c>
      <c r="K1954" s="7" t="str">
        <f>VLOOKUP(A1954,'Data Analysis'!A1953:Q4288,12,FALSE)</f>
        <v>Diabetes</v>
      </c>
      <c r="L1954" s="7" t="str">
        <f>VLOOKUP(A1954,'Data Analysis'!A1953:Q4288,13,FALSE)</f>
        <v>27-Dec-1986</v>
      </c>
      <c r="M1954" s="7">
        <f>VLOOKUP(A1954,'Data Analysis'!A1953:Q4288,14,FALSE)</f>
        <v>3589.14</v>
      </c>
      <c r="N1954" s="7" t="str">
        <f>VLOOKUP(A1954,'Data Analysis'!A1953:Q4288,16,FALSE)</f>
        <v>tier - 2</v>
      </c>
      <c r="O1954" s="7" t="str">
        <f>VLOOKUP(A1954,'Data Analysis'!A1953:Q4288,15,FALSE)</f>
        <v>tier - 2</v>
      </c>
      <c r="P1954" s="7">
        <f>VLOOKUP(A1954,'Data Analysis'!A1953:Q4288,2,FALSE)</f>
        <v>36</v>
      </c>
      <c r="Q1954" s="7">
        <f>VLOOKUP(A1955,'Data Analysis'!A1954:Q4289,2,FALSE)</f>
        <v>21</v>
      </c>
    </row>
    <row r="1955" ht="15.6" spans="1:17">
      <c r="A1955" s="9" t="s">
        <v>3908</v>
      </c>
      <c r="B1955" s="7" t="str">
        <f>VLOOKUP(A1955,'Data Analysis'!A1954:Q4289,4,FALSE)</f>
        <v>  Amber</v>
      </c>
      <c r="C1955" s="7">
        <f>VLOOKUP(A1955,'Data Analysis'!A1954:Q4289,5,FALSE)</f>
        <v>33.63</v>
      </c>
      <c r="D1955" s="7">
        <f>VLOOKUP(A1955,'Data Analysis'!A1954:Q4289,6,FALSE)</f>
        <v>4.47</v>
      </c>
      <c r="E1955" s="7" t="str">
        <f>VLOOKUP(A1955,'Data Analysis'!A1954:Q4289,7,FALSE)</f>
        <v>yes</v>
      </c>
      <c r="F1955" s="7" t="str">
        <f>VLOOKUP(A1955,'Data Analysis'!A1954:Q4289,9,FALSE)</f>
        <v>No</v>
      </c>
      <c r="G1955" s="7" t="str">
        <f>VLOOKUP(A1955,'Data Analysis'!A1954:Q4289,8,FALSE)</f>
        <v>No</v>
      </c>
      <c r="H1955" s="7">
        <f>VLOOKUP(A1955,'Data Analysis'!A1954:Q4289,10,FALSE)</f>
        <v>0</v>
      </c>
      <c r="I1955" s="7" t="str">
        <f>VLOOKUP(A1955,'Data Analysis'!A1954:Q4289,17,FALSE)</f>
        <v>No</v>
      </c>
      <c r="J1955" s="7" t="str">
        <f>VLOOKUP(A1955,'Data Analysis'!A1954:Q4289,11,FALSE)</f>
        <v>Normal Weight</v>
      </c>
      <c r="K1955" s="7" t="str">
        <f>VLOOKUP(A1955,'Data Analysis'!A1954:Q4289,12,FALSE)</f>
        <v>Normal</v>
      </c>
      <c r="L1955" s="7" t="str">
        <f>VLOOKUP(A1955,'Data Analysis'!A1954:Q4289,13,FALSE)</f>
        <v>11-Nov-2001</v>
      </c>
      <c r="M1955" s="7">
        <f>VLOOKUP(A1955,'Data Analysis'!A1954:Q4289,14,FALSE)</f>
        <v>3579.83</v>
      </c>
      <c r="N1955" s="7" t="str">
        <f>VLOOKUP(A1955,'Data Analysis'!A1954:Q4289,16,FALSE)</f>
        <v>tier - 2</v>
      </c>
      <c r="O1955" s="7" t="str">
        <f>VLOOKUP(A1955,'Data Analysis'!A1954:Q4289,15,FALSE)</f>
        <v>tier - 2</v>
      </c>
      <c r="P1955" s="7">
        <f>VLOOKUP(A1955,'Data Analysis'!A1954:Q4289,2,FALSE)</f>
        <v>21</v>
      </c>
      <c r="Q1955" s="7">
        <f>VLOOKUP(A1956,'Data Analysis'!A1955:Q4290,2,FALSE)</f>
        <v>27</v>
      </c>
    </row>
    <row r="1956" ht="15.6" spans="1:17">
      <c r="A1956" s="9" t="s">
        <v>3910</v>
      </c>
      <c r="B1956" s="7" t="str">
        <f>VLOOKUP(A1956,'Data Analysis'!A1955:Q4290,4,FALSE)</f>
        <v>  Leah C</v>
      </c>
      <c r="C1956" s="7">
        <f>VLOOKUP(A1956,'Data Analysis'!A1955:Q4290,5,FALSE)</f>
        <v>34.8</v>
      </c>
      <c r="D1956" s="7">
        <f>VLOOKUP(A1956,'Data Analysis'!A1955:Q4290,6,FALSE)</f>
        <v>4.08</v>
      </c>
      <c r="E1956" s="7" t="str">
        <f>VLOOKUP(A1956,'Data Analysis'!A1955:Q4290,7,FALSE)</f>
        <v>yes</v>
      </c>
      <c r="F1956" s="7" t="str">
        <f>VLOOKUP(A1956,'Data Analysis'!A1955:Q4290,9,FALSE)</f>
        <v>No</v>
      </c>
      <c r="G1956" s="7" t="str">
        <f>VLOOKUP(A1956,'Data Analysis'!A1955:Q4290,8,FALSE)</f>
        <v>No</v>
      </c>
      <c r="H1956" s="7">
        <f>VLOOKUP(A1956,'Data Analysis'!A1955:Q4290,10,FALSE)</f>
        <v>1</v>
      </c>
      <c r="I1956" s="7" t="str">
        <f>VLOOKUP(A1956,'Data Analysis'!A1955:Q4290,17,FALSE)</f>
        <v>No</v>
      </c>
      <c r="J1956" s="7" t="str">
        <f>VLOOKUP(A1956,'Data Analysis'!A1955:Q4290,11,FALSE)</f>
        <v>Obesity</v>
      </c>
      <c r="K1956" s="7" t="str">
        <f>VLOOKUP(A1956,'Data Analysis'!A1955:Q4290,12,FALSE)</f>
        <v>Normal</v>
      </c>
      <c r="L1956" s="7" t="str">
        <f>VLOOKUP(A1956,'Data Analysis'!A1955:Q4290,13,FALSE)</f>
        <v>23-Aug-1995</v>
      </c>
      <c r="M1956" s="7">
        <f>VLOOKUP(A1956,'Data Analysis'!A1955:Q4290,14,FALSE)</f>
        <v>3578</v>
      </c>
      <c r="N1956" s="7" t="str">
        <f>VLOOKUP(A1956,'Data Analysis'!A1955:Q4290,16,FALSE)</f>
        <v>tier - 2</v>
      </c>
      <c r="O1956" s="7" t="str">
        <f>VLOOKUP(A1956,'Data Analysis'!A1955:Q4290,15,FALSE)</f>
        <v>tier - 3</v>
      </c>
      <c r="P1956" s="7">
        <f>VLOOKUP(A1956,'Data Analysis'!A1955:Q4290,2,FALSE)</f>
        <v>27</v>
      </c>
      <c r="Q1956" s="7">
        <f>VLOOKUP(A1957,'Data Analysis'!A1956:Q4291,2,FALSE)</f>
        <v>34</v>
      </c>
    </row>
    <row r="1957" ht="15.6" spans="1:17">
      <c r="A1957" s="9" t="s">
        <v>3912</v>
      </c>
      <c r="B1957" s="7" t="str">
        <f>VLOOKUP(A1957,'Data Analysis'!A1956:Q4291,4,FALSE)</f>
        <v>  Lilia</v>
      </c>
      <c r="C1957" s="7">
        <f>VLOOKUP(A1957,'Data Analysis'!A1956:Q4291,5,FALSE)</f>
        <v>16.81</v>
      </c>
      <c r="D1957" s="7">
        <f>VLOOKUP(A1957,'Data Analysis'!A1956:Q4291,6,FALSE)</f>
        <v>5.51</v>
      </c>
      <c r="E1957" s="7" t="str">
        <f>VLOOKUP(A1957,'Data Analysis'!A1956:Q4291,7,FALSE)</f>
        <v>yes</v>
      </c>
      <c r="F1957" s="7" t="str">
        <f>VLOOKUP(A1957,'Data Analysis'!A1956:Q4291,9,FALSE)</f>
        <v>No</v>
      </c>
      <c r="G1957" s="7" t="str">
        <f>VLOOKUP(A1957,'Data Analysis'!A1956:Q4291,8,FALSE)</f>
        <v>No</v>
      </c>
      <c r="H1957" s="7">
        <f>VLOOKUP(A1957,'Data Analysis'!A1956:Q4291,10,FALSE)</f>
        <v>1</v>
      </c>
      <c r="I1957" s="7" t="str">
        <f>VLOOKUP(A1957,'Data Analysis'!A1956:Q4291,17,FALSE)</f>
        <v>No</v>
      </c>
      <c r="J1957" s="7" t="str">
        <f>VLOOKUP(A1957,'Data Analysis'!A1956:Q4291,11,FALSE)</f>
        <v>Obesity</v>
      </c>
      <c r="K1957" s="7" t="str">
        <f>VLOOKUP(A1957,'Data Analysis'!A1956:Q4291,12,FALSE)</f>
        <v>Normal</v>
      </c>
      <c r="L1957" s="7" t="str">
        <f>VLOOKUP(A1957,'Data Analysis'!A1956:Q4291,13,FALSE)</f>
        <v>18-Aug-1988</v>
      </c>
      <c r="M1957" s="7">
        <f>VLOOKUP(A1957,'Data Analysis'!A1956:Q4291,14,FALSE)</f>
        <v>3569.96</v>
      </c>
      <c r="N1957" s="7" t="str">
        <f>VLOOKUP(A1957,'Data Analysis'!A1956:Q4291,16,FALSE)</f>
        <v>tier - 2</v>
      </c>
      <c r="O1957" s="7" t="str">
        <f>VLOOKUP(A1957,'Data Analysis'!A1956:Q4291,15,FALSE)</f>
        <v>tier - 1</v>
      </c>
      <c r="P1957" s="7">
        <f>VLOOKUP(A1957,'Data Analysis'!A1956:Q4291,2,FALSE)</f>
        <v>34</v>
      </c>
      <c r="Q1957" s="7">
        <f>VLOOKUP(A1958,'Data Analysis'!A1957:Q4292,2,FALSE)</f>
        <v>41</v>
      </c>
    </row>
    <row r="1958" ht="15.6" spans="1:17">
      <c r="A1958" s="9" t="s">
        <v>3914</v>
      </c>
      <c r="B1958" s="7" t="str">
        <f>VLOOKUP(A1958,'Data Analysis'!A1957:Q4292,4,FALSE)</f>
        <v>  Danny</v>
      </c>
      <c r="C1958" s="7">
        <f>VLOOKUP(A1958,'Data Analysis'!A1957:Q4292,5,FALSE)</f>
        <v>16.69</v>
      </c>
      <c r="D1958" s="7">
        <f>VLOOKUP(A1958,'Data Analysis'!A1957:Q4292,6,FALSE)</f>
        <v>8.4</v>
      </c>
      <c r="E1958" s="7" t="str">
        <f>VLOOKUP(A1958,'Data Analysis'!A1957:Q4292,7,FALSE)</f>
        <v>yes</v>
      </c>
      <c r="F1958" s="7" t="str">
        <f>VLOOKUP(A1958,'Data Analysis'!A1957:Q4292,9,FALSE)</f>
        <v>No</v>
      </c>
      <c r="G1958" s="7" t="str">
        <f>VLOOKUP(A1958,'Data Analysis'!A1957:Q4292,8,FALSE)</f>
        <v>No</v>
      </c>
      <c r="H1958" s="7">
        <f>VLOOKUP(A1958,'Data Analysis'!A1957:Q4292,10,FALSE)</f>
        <v>0</v>
      </c>
      <c r="I1958" s="7" t="str">
        <f>VLOOKUP(A1958,'Data Analysis'!A1957:Q4292,17,FALSE)</f>
        <v>No</v>
      </c>
      <c r="J1958" s="7" t="str">
        <f>VLOOKUP(A1958,'Data Analysis'!A1957:Q4292,11,FALSE)</f>
        <v>Normal Weight</v>
      </c>
      <c r="K1958" s="7" t="str">
        <f>VLOOKUP(A1958,'Data Analysis'!A1957:Q4292,12,FALSE)</f>
        <v>Diabetes</v>
      </c>
      <c r="L1958" s="7" t="str">
        <f>VLOOKUP(A1958,'Data Analysis'!A1957:Q4292,13,FALSE)</f>
        <v>10-Oct-1981</v>
      </c>
      <c r="M1958" s="7">
        <f>VLOOKUP(A1958,'Data Analysis'!A1957:Q4292,14,FALSE)</f>
        <v>3562.87</v>
      </c>
      <c r="N1958" s="7" t="str">
        <f>VLOOKUP(A1958,'Data Analysis'!A1957:Q4292,16,FALSE)</f>
        <v>tier - 2</v>
      </c>
      <c r="O1958" s="7" t="str">
        <f>VLOOKUP(A1958,'Data Analysis'!A1957:Q4292,15,FALSE)</f>
        <v>tier - 1</v>
      </c>
      <c r="P1958" s="7">
        <f>VLOOKUP(A1958,'Data Analysis'!A1957:Q4292,2,FALSE)</f>
        <v>41</v>
      </c>
      <c r="Q1958" s="7">
        <f>VLOOKUP(A1959,'Data Analysis'!A1958:Q4293,2,FALSE)</f>
        <v>27</v>
      </c>
    </row>
    <row r="1959" ht="15.6" spans="1:17">
      <c r="A1959" s="9" t="s">
        <v>3916</v>
      </c>
      <c r="B1959" s="7" t="str">
        <f>VLOOKUP(A1959,'Data Analysis'!A1958:Q4293,4,FALSE)</f>
        <v>  Lauren</v>
      </c>
      <c r="C1959" s="7">
        <f>VLOOKUP(A1959,'Data Analysis'!A1958:Q4293,5,FALSE)</f>
        <v>23.21</v>
      </c>
      <c r="D1959" s="7">
        <f>VLOOKUP(A1959,'Data Analysis'!A1958:Q4293,6,FALSE)</f>
        <v>5.14</v>
      </c>
      <c r="E1959" s="7" t="str">
        <f>VLOOKUP(A1959,'Data Analysis'!A1958:Q4293,7,FALSE)</f>
        <v>yes</v>
      </c>
      <c r="F1959" s="7" t="str">
        <f>VLOOKUP(A1959,'Data Analysis'!A1958:Q4293,9,FALSE)</f>
        <v>No</v>
      </c>
      <c r="G1959" s="7" t="str">
        <f>VLOOKUP(A1959,'Data Analysis'!A1958:Q4293,8,FALSE)</f>
        <v>No</v>
      </c>
      <c r="H1959" s="7">
        <f>VLOOKUP(A1959,'Data Analysis'!A1958:Q4293,10,FALSE)</f>
        <v>1</v>
      </c>
      <c r="I1959" s="7" t="str">
        <f>VLOOKUP(A1959,'Data Analysis'!A1958:Q4293,17,FALSE)</f>
        <v>No</v>
      </c>
      <c r="J1959" s="7" t="str">
        <f>VLOOKUP(A1959,'Data Analysis'!A1958:Q4293,11,FALSE)</f>
        <v>Normal Weight</v>
      </c>
      <c r="K1959" s="7" t="str">
        <f>VLOOKUP(A1959,'Data Analysis'!A1958:Q4293,12,FALSE)</f>
        <v>Normal</v>
      </c>
      <c r="L1959" s="7" t="str">
        <f>VLOOKUP(A1959,'Data Analysis'!A1958:Q4293,13,FALSE)</f>
        <v>16-Jun-1995</v>
      </c>
      <c r="M1959" s="7">
        <f>VLOOKUP(A1959,'Data Analysis'!A1958:Q4293,14,FALSE)</f>
        <v>3561.89</v>
      </c>
      <c r="N1959" s="7" t="str">
        <f>VLOOKUP(A1959,'Data Analysis'!A1958:Q4293,16,FALSE)</f>
        <v>tier - 2</v>
      </c>
      <c r="O1959" s="7" t="str">
        <f>VLOOKUP(A1959,'Data Analysis'!A1958:Q4293,15,FALSE)</f>
        <v>tier - 1</v>
      </c>
      <c r="P1959" s="7">
        <f>VLOOKUP(A1959,'Data Analysis'!A1958:Q4293,2,FALSE)</f>
        <v>27</v>
      </c>
      <c r="Q1959" s="7">
        <f>VLOOKUP(A1960,'Data Analysis'!A1959:Q4294,2,FALSE)</f>
        <v>27</v>
      </c>
    </row>
    <row r="1960" ht="15.6" spans="1:17">
      <c r="A1960" s="9" t="s">
        <v>3918</v>
      </c>
      <c r="B1960" s="7" t="str">
        <f>VLOOKUP(A1960,'Data Analysis'!A1959:Q4294,4,FALSE)</f>
        <v>  Courtney</v>
      </c>
      <c r="C1960" s="7">
        <f>VLOOKUP(A1960,'Data Analysis'!A1959:Q4294,5,FALSE)</f>
        <v>25.175</v>
      </c>
      <c r="D1960" s="7">
        <f>VLOOKUP(A1960,'Data Analysis'!A1959:Q4294,6,FALSE)</f>
        <v>5.21</v>
      </c>
      <c r="E1960" s="7" t="str">
        <f>VLOOKUP(A1960,'Data Analysis'!A1959:Q4294,7,FALSE)</f>
        <v>yes</v>
      </c>
      <c r="F1960" s="7" t="str">
        <f>VLOOKUP(A1960,'Data Analysis'!A1959:Q4294,9,FALSE)</f>
        <v>No</v>
      </c>
      <c r="G1960" s="7" t="str">
        <f>VLOOKUP(A1960,'Data Analysis'!A1959:Q4294,8,FALSE)</f>
        <v>No</v>
      </c>
      <c r="H1960" s="7">
        <f>VLOOKUP(A1960,'Data Analysis'!A1959:Q4294,10,FALSE)</f>
        <v>1</v>
      </c>
      <c r="I1960" s="7" t="str">
        <f>VLOOKUP(A1960,'Data Analysis'!A1959:Q4294,17,FALSE)</f>
        <v>No</v>
      </c>
      <c r="J1960" s="7" t="str">
        <f>VLOOKUP(A1960,'Data Analysis'!A1959:Q4294,11,FALSE)</f>
        <v>Overweight</v>
      </c>
      <c r="K1960" s="7" t="str">
        <f>VLOOKUP(A1960,'Data Analysis'!A1959:Q4294,12,FALSE)</f>
        <v>Normal</v>
      </c>
      <c r="L1960" s="7" t="str">
        <f>VLOOKUP(A1960,'Data Analysis'!A1959:Q4294,13,FALSE)</f>
        <v>9-Oct-1995</v>
      </c>
      <c r="M1960" s="7">
        <f>VLOOKUP(A1960,'Data Analysis'!A1959:Q4294,14,FALSE)</f>
        <v>3558.62</v>
      </c>
      <c r="N1960" s="7" t="str">
        <f>VLOOKUP(A1960,'Data Analysis'!A1959:Q4294,16,FALSE)</f>
        <v>tier - 2</v>
      </c>
      <c r="O1960" s="7" t="str">
        <f>VLOOKUP(A1960,'Data Analysis'!A1959:Q4294,15,FALSE)</f>
        <v>tier - 3</v>
      </c>
      <c r="P1960" s="7">
        <f>VLOOKUP(A1960,'Data Analysis'!A1959:Q4294,2,FALSE)</f>
        <v>27</v>
      </c>
      <c r="Q1960" s="7">
        <f>VLOOKUP(A1961,'Data Analysis'!A1960:Q4295,2,FALSE)</f>
        <v>28</v>
      </c>
    </row>
    <row r="1961" ht="15.6" spans="1:17">
      <c r="A1961" s="9" t="s">
        <v>3920</v>
      </c>
      <c r="B1961" s="7" t="str">
        <f>VLOOKUP(A1961,'Data Analysis'!A1960:Q4295,4,FALSE)</f>
        <v>  Elizabeth</v>
      </c>
      <c r="C1961" s="7">
        <f>VLOOKUP(A1961,'Data Analysis'!A1960:Q4295,5,FALSE)</f>
        <v>34.77</v>
      </c>
      <c r="D1961" s="7">
        <f>VLOOKUP(A1961,'Data Analysis'!A1960:Q4295,6,FALSE)</f>
        <v>6.23</v>
      </c>
      <c r="E1961" s="7" t="str">
        <f>VLOOKUP(A1961,'Data Analysis'!A1960:Q4295,7,FALSE)</f>
        <v>No</v>
      </c>
      <c r="F1961" s="7" t="str">
        <f>VLOOKUP(A1961,'Data Analysis'!A1960:Q4295,9,FALSE)</f>
        <v>No</v>
      </c>
      <c r="G1961" s="7" t="str">
        <f>VLOOKUP(A1961,'Data Analysis'!A1960:Q4295,8,FALSE)</f>
        <v>No</v>
      </c>
      <c r="H1961" s="7">
        <f>VLOOKUP(A1961,'Data Analysis'!A1960:Q4295,10,FALSE)</f>
        <v>0</v>
      </c>
      <c r="I1961" s="7" t="str">
        <f>VLOOKUP(A1961,'Data Analysis'!A1960:Q4295,17,FALSE)</f>
        <v>No</v>
      </c>
      <c r="J1961" s="7" t="str">
        <f>VLOOKUP(A1961,'Data Analysis'!A1960:Q4295,11,FALSE)</f>
        <v>Obesity</v>
      </c>
      <c r="K1961" s="7" t="str">
        <f>VLOOKUP(A1961,'Data Analysis'!A1960:Q4295,12,FALSE)</f>
        <v>Prediabetes</v>
      </c>
      <c r="L1961" s="7" t="str">
        <f>VLOOKUP(A1961,'Data Analysis'!A1960:Q4295,13,FALSE)</f>
        <v>24-Sep-1994</v>
      </c>
      <c r="M1961" s="7">
        <f>VLOOKUP(A1961,'Data Analysis'!A1960:Q4295,14,FALSE)</f>
        <v>3556.92</v>
      </c>
      <c r="N1961" s="7" t="str">
        <f>VLOOKUP(A1961,'Data Analysis'!A1960:Q4295,16,FALSE)</f>
        <v>tier - 2</v>
      </c>
      <c r="O1961" s="7" t="str">
        <f>VLOOKUP(A1961,'Data Analysis'!A1960:Q4295,15,FALSE)</f>
        <v>tier - 3</v>
      </c>
      <c r="P1961" s="7">
        <f>VLOOKUP(A1961,'Data Analysis'!A1960:Q4295,2,FALSE)</f>
        <v>28</v>
      </c>
      <c r="Q1961" s="7">
        <f>VLOOKUP(A1962,'Data Analysis'!A1961:Q4296,2,FALSE)</f>
        <v>30</v>
      </c>
    </row>
    <row r="1962" ht="15.6" spans="1:17">
      <c r="A1962" s="9" t="s">
        <v>3922</v>
      </c>
      <c r="B1962" s="7" t="str">
        <f>VLOOKUP(A1962,'Data Analysis'!A1961:Q4296,4,FALSE)</f>
        <v>  Satomi</v>
      </c>
      <c r="C1962" s="7">
        <f>VLOOKUP(A1962,'Data Analysis'!A1961:Q4296,5,FALSE)</f>
        <v>27.7</v>
      </c>
      <c r="D1962" s="7">
        <f>VLOOKUP(A1962,'Data Analysis'!A1961:Q4296,6,FALSE)</f>
        <v>5.6</v>
      </c>
      <c r="E1962" s="7" t="str">
        <f>VLOOKUP(A1962,'Data Analysis'!A1961:Q4296,7,FALSE)</f>
        <v>No</v>
      </c>
      <c r="F1962" s="7" t="str">
        <f>VLOOKUP(A1962,'Data Analysis'!A1961:Q4296,9,FALSE)</f>
        <v>No</v>
      </c>
      <c r="G1962" s="7" t="str">
        <f>VLOOKUP(A1962,'Data Analysis'!A1961:Q4296,8,FALSE)</f>
        <v>No</v>
      </c>
      <c r="H1962" s="7">
        <f>VLOOKUP(A1962,'Data Analysis'!A1961:Q4296,10,FALSE)</f>
        <v>1</v>
      </c>
      <c r="I1962" s="7" t="str">
        <f>VLOOKUP(A1962,'Data Analysis'!A1961:Q4296,17,FALSE)</f>
        <v>No</v>
      </c>
      <c r="J1962" s="7" t="str">
        <f>VLOOKUP(A1962,'Data Analysis'!A1961:Q4296,11,FALSE)</f>
        <v>Normal Weight</v>
      </c>
      <c r="K1962" s="7" t="str">
        <f>VLOOKUP(A1962,'Data Analysis'!A1961:Q4296,12,FALSE)</f>
        <v>Normal</v>
      </c>
      <c r="L1962" s="7" t="str">
        <f>VLOOKUP(A1962,'Data Analysis'!A1961:Q4296,13,FALSE)</f>
        <v>22-Dec-1992</v>
      </c>
      <c r="M1962" s="7">
        <f>VLOOKUP(A1962,'Data Analysis'!A1961:Q4296,14,FALSE)</f>
        <v>3554.2</v>
      </c>
      <c r="N1962" s="7" t="str">
        <f>VLOOKUP(A1962,'Data Analysis'!A1961:Q4296,16,FALSE)</f>
        <v>tier - 2</v>
      </c>
      <c r="O1962" s="7" t="str">
        <f>VLOOKUP(A1962,'Data Analysis'!A1961:Q4296,15,FALSE)</f>
        <v>tier - 3</v>
      </c>
      <c r="P1962" s="7">
        <f>VLOOKUP(A1962,'Data Analysis'!A1961:Q4296,2,FALSE)</f>
        <v>30</v>
      </c>
      <c r="Q1962" s="7">
        <f>VLOOKUP(A1963,'Data Analysis'!A1962:Q4297,2,FALSE)</f>
        <v>34</v>
      </c>
    </row>
    <row r="1963" ht="15.6" spans="1:17">
      <c r="A1963" s="9" t="s">
        <v>3924</v>
      </c>
      <c r="B1963" s="7" t="str">
        <f>VLOOKUP(A1963,'Data Analysis'!A1962:Q4297,4,FALSE)</f>
        <v>  Matthew D</v>
      </c>
      <c r="C1963" s="7">
        <f>VLOOKUP(A1963,'Data Analysis'!A1962:Q4297,5,FALSE)</f>
        <v>19.12</v>
      </c>
      <c r="D1963" s="7">
        <f>VLOOKUP(A1963,'Data Analysis'!A1962:Q4297,6,FALSE)</f>
        <v>4.72</v>
      </c>
      <c r="E1963" s="7" t="str">
        <f>VLOOKUP(A1963,'Data Analysis'!A1962:Q4297,7,FALSE)</f>
        <v>yes</v>
      </c>
      <c r="F1963" s="7" t="str">
        <f>VLOOKUP(A1963,'Data Analysis'!A1962:Q4297,9,FALSE)</f>
        <v>No</v>
      </c>
      <c r="G1963" s="7" t="str">
        <f>VLOOKUP(A1963,'Data Analysis'!A1962:Q4297,8,FALSE)</f>
        <v>No</v>
      </c>
      <c r="H1963" s="7">
        <f>VLOOKUP(A1963,'Data Analysis'!A1962:Q4297,10,FALSE)</f>
        <v>1</v>
      </c>
      <c r="I1963" s="7" t="str">
        <f>VLOOKUP(A1963,'Data Analysis'!A1962:Q4297,17,FALSE)</f>
        <v>No</v>
      </c>
      <c r="J1963" s="7" t="str">
        <f>VLOOKUP(A1963,'Data Analysis'!A1962:Q4297,11,FALSE)</f>
        <v>Normal Weight</v>
      </c>
      <c r="K1963" s="7" t="str">
        <f>VLOOKUP(A1963,'Data Analysis'!A1962:Q4297,12,FALSE)</f>
        <v>Normal</v>
      </c>
      <c r="L1963" s="7" t="str">
        <f>VLOOKUP(A1963,'Data Analysis'!A1962:Q4297,13,FALSE)</f>
        <v>15-Oct-1988</v>
      </c>
      <c r="M1963" s="7">
        <f>VLOOKUP(A1963,'Data Analysis'!A1962:Q4297,14,FALSE)</f>
        <v>3540.12</v>
      </c>
      <c r="N1963" s="7" t="str">
        <f>VLOOKUP(A1963,'Data Analysis'!A1962:Q4297,16,FALSE)</f>
        <v>tier - 2</v>
      </c>
      <c r="O1963" s="7" t="str">
        <f>VLOOKUP(A1963,'Data Analysis'!A1962:Q4297,15,FALSE)</f>
        <v>tier - 1</v>
      </c>
      <c r="P1963" s="7">
        <f>VLOOKUP(A1963,'Data Analysis'!A1962:Q4297,2,FALSE)</f>
        <v>34</v>
      </c>
      <c r="Q1963" s="7">
        <f>VLOOKUP(A1964,'Data Analysis'!A1963:Q4298,2,FALSE)</f>
        <v>19</v>
      </c>
    </row>
    <row r="1964" ht="15.6" spans="1:17">
      <c r="A1964" s="9" t="s">
        <v>3926</v>
      </c>
      <c r="B1964" s="7" t="str">
        <f>VLOOKUP(A1964,'Data Analysis'!A1963:Q4298,4,FALSE)</f>
        <v>  Peter T II</v>
      </c>
      <c r="C1964" s="7">
        <f>VLOOKUP(A1964,'Data Analysis'!A1963:Q4298,5,FALSE)</f>
        <v>32.67</v>
      </c>
      <c r="D1964" s="7">
        <f>VLOOKUP(A1964,'Data Analysis'!A1963:Q4298,6,FALSE)</f>
        <v>4.67</v>
      </c>
      <c r="E1964" s="7" t="str">
        <f>VLOOKUP(A1964,'Data Analysis'!A1963:Q4298,7,FALSE)</f>
        <v>No</v>
      </c>
      <c r="F1964" s="7" t="str">
        <f>VLOOKUP(A1964,'Data Analysis'!A1963:Q4298,9,FALSE)</f>
        <v>No</v>
      </c>
      <c r="G1964" s="7" t="str">
        <f>VLOOKUP(A1964,'Data Analysis'!A1963:Q4298,8,FALSE)</f>
        <v>Yes</v>
      </c>
      <c r="H1964" s="7">
        <f>VLOOKUP(A1964,'Data Analysis'!A1963:Q4298,10,FALSE)</f>
        <v>1</v>
      </c>
      <c r="I1964" s="7" t="str">
        <f>VLOOKUP(A1964,'Data Analysis'!A1963:Q4298,17,FALSE)</f>
        <v>No</v>
      </c>
      <c r="J1964" s="7" t="str">
        <f>VLOOKUP(A1964,'Data Analysis'!A1963:Q4298,11,FALSE)</f>
        <v>Obesity</v>
      </c>
      <c r="K1964" s="7" t="str">
        <f>VLOOKUP(A1964,'Data Analysis'!A1963:Q4298,12,FALSE)</f>
        <v>Normal</v>
      </c>
      <c r="L1964" s="7" t="str">
        <f>VLOOKUP(A1964,'Data Analysis'!A1963:Q4298,13,FALSE)</f>
        <v>24-Aug-2003</v>
      </c>
      <c r="M1964" s="7">
        <f>VLOOKUP(A1964,'Data Analysis'!A1963:Q4298,14,FALSE)</f>
        <v>3538.9</v>
      </c>
      <c r="N1964" s="7" t="str">
        <f>VLOOKUP(A1964,'Data Analysis'!A1963:Q4298,16,FALSE)</f>
        <v>tier - 2</v>
      </c>
      <c r="O1964" s="7" t="str">
        <f>VLOOKUP(A1964,'Data Analysis'!A1963:Q4298,15,FALSE)</f>
        <v>tier - 2</v>
      </c>
      <c r="P1964" s="7">
        <f>VLOOKUP(A1964,'Data Analysis'!A1963:Q4298,2,FALSE)</f>
        <v>19</v>
      </c>
      <c r="Q1964" s="7">
        <f>VLOOKUP(A1965,'Data Analysis'!A1964:Q4299,2,FALSE)</f>
        <v>24</v>
      </c>
    </row>
    <row r="1965" ht="15.6" spans="1:17">
      <c r="A1965" s="9" t="s">
        <v>3928</v>
      </c>
      <c r="B1965" s="7" t="str">
        <f>VLOOKUP(A1965,'Data Analysis'!A1964:Q4299,4,FALSE)</f>
        <v>  Manuel</v>
      </c>
      <c r="C1965" s="7">
        <f>VLOOKUP(A1965,'Data Analysis'!A1964:Q4299,5,FALSE)</f>
        <v>28.5</v>
      </c>
      <c r="D1965" s="7">
        <f>VLOOKUP(A1965,'Data Analysis'!A1964:Q4299,6,FALSE)</f>
        <v>6.11</v>
      </c>
      <c r="E1965" s="7" t="str">
        <f>VLOOKUP(A1965,'Data Analysis'!A1964:Q4299,7,FALSE)</f>
        <v>No</v>
      </c>
      <c r="F1965" s="7" t="str">
        <f>VLOOKUP(A1965,'Data Analysis'!A1964:Q4299,9,FALSE)</f>
        <v>No</v>
      </c>
      <c r="G1965" s="7" t="str">
        <f>VLOOKUP(A1965,'Data Analysis'!A1964:Q4299,8,FALSE)</f>
        <v>No</v>
      </c>
      <c r="H1965" s="7">
        <f>VLOOKUP(A1965,'Data Analysis'!A1964:Q4299,10,FALSE)</f>
        <v>1</v>
      </c>
      <c r="I1965" s="7" t="str">
        <f>VLOOKUP(A1965,'Data Analysis'!A1964:Q4299,17,FALSE)</f>
        <v>No</v>
      </c>
      <c r="J1965" s="7" t="str">
        <f>VLOOKUP(A1965,'Data Analysis'!A1964:Q4299,11,FALSE)</f>
        <v>Overweight</v>
      </c>
      <c r="K1965" s="7" t="str">
        <f>VLOOKUP(A1965,'Data Analysis'!A1964:Q4299,12,FALSE)</f>
        <v>Prediabetes</v>
      </c>
      <c r="L1965" s="7" t="str">
        <f>VLOOKUP(A1965,'Data Analysis'!A1964:Q4299,13,FALSE)</f>
        <v>16-Sep-1998</v>
      </c>
      <c r="M1965" s="7">
        <f>VLOOKUP(A1965,'Data Analysis'!A1964:Q4299,14,FALSE)</f>
        <v>3537.7</v>
      </c>
      <c r="N1965" s="7" t="str">
        <f>VLOOKUP(A1965,'Data Analysis'!A1964:Q4299,16,FALSE)</f>
        <v>tier - 3</v>
      </c>
      <c r="O1965" s="7" t="str">
        <f>VLOOKUP(A1965,'Data Analysis'!A1964:Q4299,15,FALSE)</f>
        <v>tier - 3</v>
      </c>
      <c r="P1965" s="7">
        <f>VLOOKUP(A1965,'Data Analysis'!A1964:Q4299,2,FALSE)</f>
        <v>24</v>
      </c>
      <c r="Q1965" s="7">
        <f>VLOOKUP(A1966,'Data Analysis'!A1965:Q4300,2,FALSE)</f>
        <v>23</v>
      </c>
    </row>
    <row r="1966" ht="15.6" spans="1:17">
      <c r="A1966" s="9" t="s">
        <v>3930</v>
      </c>
      <c r="B1966" s="7" t="str">
        <f>VLOOKUP(A1966,'Data Analysis'!A1965:Q4300,4,FALSE)</f>
        <v>  Kindsey P</v>
      </c>
      <c r="C1966" s="7">
        <f>VLOOKUP(A1966,'Data Analysis'!A1965:Q4300,5,FALSE)</f>
        <v>39.27</v>
      </c>
      <c r="D1966" s="7">
        <f>VLOOKUP(A1966,'Data Analysis'!A1965:Q4300,6,FALSE)</f>
        <v>6.25</v>
      </c>
      <c r="E1966" s="7" t="str">
        <f>VLOOKUP(A1966,'Data Analysis'!A1965:Q4300,7,FALSE)</f>
        <v>No</v>
      </c>
      <c r="F1966" s="7" t="str">
        <f>VLOOKUP(A1966,'Data Analysis'!A1965:Q4300,9,FALSE)</f>
        <v>No</v>
      </c>
      <c r="G1966" s="7" t="str">
        <f>VLOOKUP(A1966,'Data Analysis'!A1965:Q4300,8,FALSE)</f>
        <v>No</v>
      </c>
      <c r="H1966" s="7">
        <f>VLOOKUP(A1966,'Data Analysis'!A1965:Q4300,10,FALSE)</f>
        <v>0</v>
      </c>
      <c r="I1966" s="7" t="str">
        <f>VLOOKUP(A1966,'Data Analysis'!A1965:Q4300,17,FALSE)</f>
        <v>No</v>
      </c>
      <c r="J1966" s="7" t="str">
        <f>VLOOKUP(A1966,'Data Analysis'!A1965:Q4300,11,FALSE)</f>
        <v>Obesity</v>
      </c>
      <c r="K1966" s="7" t="str">
        <f>VLOOKUP(A1966,'Data Analysis'!A1965:Q4300,12,FALSE)</f>
        <v>Prediabetes</v>
      </c>
      <c r="L1966" s="7" t="str">
        <f>VLOOKUP(A1966,'Data Analysis'!A1965:Q4300,13,FALSE)</f>
        <v>22-Sep-1999</v>
      </c>
      <c r="M1966" s="7">
        <f>VLOOKUP(A1966,'Data Analysis'!A1965:Q4300,14,FALSE)</f>
        <v>3500.61</v>
      </c>
      <c r="N1966" s="7" t="str">
        <f>VLOOKUP(A1966,'Data Analysis'!A1965:Q4300,16,FALSE)</f>
        <v>tier - 2</v>
      </c>
      <c r="O1966" s="7" t="str">
        <f>VLOOKUP(A1966,'Data Analysis'!A1965:Q4300,15,FALSE)</f>
        <v>tier - 2</v>
      </c>
      <c r="P1966" s="7">
        <f>VLOOKUP(A1966,'Data Analysis'!A1965:Q4300,2,FALSE)</f>
        <v>23</v>
      </c>
      <c r="Q1966" s="7">
        <f>VLOOKUP(A1967,'Data Analysis'!A1966:Q4301,2,FALSE)</f>
        <v>26</v>
      </c>
    </row>
    <row r="1967" ht="15.6" spans="1:17">
      <c r="A1967" s="9" t="s">
        <v>3932</v>
      </c>
      <c r="B1967" s="7" t="str">
        <f>VLOOKUP(A1967,'Data Analysis'!A1966:Q4301,4,FALSE)</f>
        <v>  Thomas G</v>
      </c>
      <c r="C1967" s="7">
        <f>VLOOKUP(A1967,'Data Analysis'!A1966:Q4301,5,FALSE)</f>
        <v>32.49</v>
      </c>
      <c r="D1967" s="7">
        <f>VLOOKUP(A1967,'Data Analysis'!A1966:Q4301,6,FALSE)</f>
        <v>4</v>
      </c>
      <c r="E1967" s="7" t="str">
        <f>VLOOKUP(A1967,'Data Analysis'!A1966:Q4301,7,FALSE)</f>
        <v>yes</v>
      </c>
      <c r="F1967" s="7" t="str">
        <f>VLOOKUP(A1967,'Data Analysis'!A1966:Q4301,9,FALSE)</f>
        <v>No</v>
      </c>
      <c r="G1967" s="7" t="str">
        <f>VLOOKUP(A1967,'Data Analysis'!A1966:Q4301,8,FALSE)</f>
        <v>No</v>
      </c>
      <c r="H1967" s="7">
        <f>VLOOKUP(A1967,'Data Analysis'!A1966:Q4301,10,FALSE)</f>
        <v>0</v>
      </c>
      <c r="I1967" s="7" t="str">
        <f>VLOOKUP(A1967,'Data Analysis'!A1966:Q4301,17,FALSE)</f>
        <v>No</v>
      </c>
      <c r="J1967" s="7" t="str">
        <f>VLOOKUP(A1967,'Data Analysis'!A1966:Q4301,11,FALSE)</f>
        <v>Obesity</v>
      </c>
      <c r="K1967" s="7" t="str">
        <f>VLOOKUP(A1967,'Data Analysis'!A1966:Q4301,12,FALSE)</f>
        <v>Normal</v>
      </c>
      <c r="L1967" s="7" t="str">
        <f>VLOOKUP(A1967,'Data Analysis'!A1966:Q4301,13,FALSE)</f>
        <v>18-Sep-1996</v>
      </c>
      <c r="M1967" s="7">
        <f>VLOOKUP(A1967,'Data Analysis'!A1966:Q4301,14,FALSE)</f>
        <v>3490.55</v>
      </c>
      <c r="N1967" s="7" t="str">
        <f>VLOOKUP(A1967,'Data Analysis'!A1966:Q4301,16,FALSE)</f>
        <v>tier - 1</v>
      </c>
      <c r="O1967" s="7" t="str">
        <f>VLOOKUP(A1967,'Data Analysis'!A1966:Q4301,15,FALSE)</f>
        <v>tier - 2</v>
      </c>
      <c r="P1967" s="7">
        <f>VLOOKUP(A1967,'Data Analysis'!A1966:Q4301,2,FALSE)</f>
        <v>26</v>
      </c>
      <c r="Q1967" s="7">
        <f>VLOOKUP(A1968,'Data Analysis'!A1967:Q4302,2,FALSE)</f>
        <v>26</v>
      </c>
    </row>
    <row r="1968" ht="15.6" spans="1:17">
      <c r="A1968" s="9" t="s">
        <v>3934</v>
      </c>
      <c r="B1968" s="7" t="str">
        <f>VLOOKUP(A1968,'Data Analysis'!A1967:Q4302,4,FALSE)</f>
        <v>  Kyle S</v>
      </c>
      <c r="C1968" s="7">
        <f>VLOOKUP(A1968,'Data Analysis'!A1967:Q4302,5,FALSE)</f>
        <v>23.7</v>
      </c>
      <c r="D1968" s="7">
        <f>VLOOKUP(A1968,'Data Analysis'!A1967:Q4302,6,FALSE)</f>
        <v>5.55</v>
      </c>
      <c r="E1968" s="7" t="str">
        <f>VLOOKUP(A1968,'Data Analysis'!A1967:Q4302,7,FALSE)</f>
        <v>yes</v>
      </c>
      <c r="F1968" s="7" t="str">
        <f>VLOOKUP(A1968,'Data Analysis'!A1967:Q4302,9,FALSE)</f>
        <v>No</v>
      </c>
      <c r="G1968" s="7" t="str">
        <f>VLOOKUP(A1968,'Data Analysis'!A1967:Q4302,8,FALSE)</f>
        <v>No</v>
      </c>
      <c r="H1968" s="7">
        <f>VLOOKUP(A1968,'Data Analysis'!A1967:Q4302,10,FALSE)</f>
        <v>0</v>
      </c>
      <c r="I1968" s="7" t="str">
        <f>VLOOKUP(A1968,'Data Analysis'!A1967:Q4302,17,FALSE)</f>
        <v>No</v>
      </c>
      <c r="J1968" s="7" t="str">
        <f>VLOOKUP(A1968,'Data Analysis'!A1967:Q4302,11,FALSE)</f>
        <v>Normal Weight</v>
      </c>
      <c r="K1968" s="7" t="str">
        <f>VLOOKUP(A1968,'Data Analysis'!A1967:Q4302,12,FALSE)</f>
        <v>Normal</v>
      </c>
      <c r="L1968" s="7" t="str">
        <f>VLOOKUP(A1968,'Data Analysis'!A1967:Q4302,13,FALSE)</f>
        <v>19-Sep-1996</v>
      </c>
      <c r="M1968" s="7">
        <f>VLOOKUP(A1968,'Data Analysis'!A1967:Q4302,14,FALSE)</f>
        <v>3484.33</v>
      </c>
      <c r="N1968" s="7" t="str">
        <f>VLOOKUP(A1968,'Data Analysis'!A1967:Q4302,16,FALSE)</f>
        <v>tier - 3</v>
      </c>
      <c r="O1968" s="7" t="str">
        <f>VLOOKUP(A1968,'Data Analysis'!A1967:Q4302,15,FALSE)</f>
        <v>tier - 3</v>
      </c>
      <c r="P1968" s="7">
        <f>VLOOKUP(A1968,'Data Analysis'!A1967:Q4302,2,FALSE)</f>
        <v>26</v>
      </c>
      <c r="Q1968" s="7">
        <f>VLOOKUP(A1969,'Data Analysis'!A1968:Q4303,2,FALSE)</f>
        <v>18</v>
      </c>
    </row>
    <row r="1969" ht="15.6" spans="1:17">
      <c r="A1969" s="9" t="s">
        <v>3936</v>
      </c>
      <c r="B1969" s="7" t="str">
        <f>VLOOKUP(A1969,'Data Analysis'!A1968:Q4303,4,FALSE)</f>
        <v>  Alexander J</v>
      </c>
      <c r="C1969" s="7">
        <f>VLOOKUP(A1969,'Data Analysis'!A1968:Q4303,5,FALSE)</f>
        <v>30.4</v>
      </c>
      <c r="D1969" s="7">
        <f>VLOOKUP(A1969,'Data Analysis'!A1968:Q4303,6,FALSE)</f>
        <v>5.95</v>
      </c>
      <c r="E1969" s="7" t="str">
        <f>VLOOKUP(A1969,'Data Analysis'!A1968:Q4303,7,FALSE)</f>
        <v>No</v>
      </c>
      <c r="F1969" s="7" t="str">
        <f>VLOOKUP(A1969,'Data Analysis'!A1968:Q4303,9,FALSE)</f>
        <v>yes</v>
      </c>
      <c r="G1969" s="7" t="str">
        <f>VLOOKUP(A1969,'Data Analysis'!A1968:Q4303,8,FALSE)</f>
        <v>No</v>
      </c>
      <c r="H1969" s="7">
        <f>VLOOKUP(A1969,'Data Analysis'!A1968:Q4303,10,FALSE)</f>
        <v>1</v>
      </c>
      <c r="I1969" s="7" t="str">
        <f>VLOOKUP(A1969,'Data Analysis'!A1968:Q4303,17,FALSE)</f>
        <v>No</v>
      </c>
      <c r="J1969" s="7" t="str">
        <f>VLOOKUP(A1969,'Data Analysis'!A1968:Q4303,11,FALSE)</f>
        <v>Obesity</v>
      </c>
      <c r="K1969" s="7" t="str">
        <f>VLOOKUP(A1969,'Data Analysis'!A1968:Q4303,12,FALSE)</f>
        <v>Prediabetes</v>
      </c>
      <c r="L1969" s="7" t="str">
        <f>VLOOKUP(A1969,'Data Analysis'!A1968:Q4303,13,FALSE)</f>
        <v>26-Jun-2004</v>
      </c>
      <c r="M1969" s="7">
        <f>VLOOKUP(A1969,'Data Analysis'!A1968:Q4303,14,FALSE)</f>
        <v>3481.87</v>
      </c>
      <c r="N1969" s="7" t="str">
        <f>VLOOKUP(A1969,'Data Analysis'!A1968:Q4303,16,FALSE)</f>
        <v>tier - 2</v>
      </c>
      <c r="O1969" s="7" t="str">
        <f>VLOOKUP(A1969,'Data Analysis'!A1968:Q4303,15,FALSE)</f>
        <v>tier - 3</v>
      </c>
      <c r="P1969" s="7">
        <f>VLOOKUP(A1969,'Data Analysis'!A1968:Q4303,2,FALSE)</f>
        <v>18</v>
      </c>
      <c r="Q1969" s="7">
        <f>VLOOKUP(A1970,'Data Analysis'!A1969:Q4304,2,FALSE)</f>
        <v>29</v>
      </c>
    </row>
    <row r="1970" ht="15.6" spans="1:17">
      <c r="A1970" s="9" t="s">
        <v>3938</v>
      </c>
      <c r="B1970" s="7" t="str">
        <f>VLOOKUP(A1970,'Data Analysis'!A1969:Q4304,4,FALSE)</f>
        <v>  Dustin L</v>
      </c>
      <c r="C1970" s="7">
        <f>VLOOKUP(A1970,'Data Analysis'!A1969:Q4304,5,FALSE)</f>
        <v>38.94</v>
      </c>
      <c r="D1970" s="7">
        <f>VLOOKUP(A1970,'Data Analysis'!A1969:Q4304,6,FALSE)</f>
        <v>4.36</v>
      </c>
      <c r="E1970" s="7" t="str">
        <f>VLOOKUP(A1970,'Data Analysis'!A1969:Q4304,7,FALSE)</f>
        <v>No</v>
      </c>
      <c r="F1970" s="7" t="str">
        <f>VLOOKUP(A1970,'Data Analysis'!A1969:Q4304,9,FALSE)</f>
        <v>No</v>
      </c>
      <c r="G1970" s="7" t="str">
        <f>VLOOKUP(A1970,'Data Analysis'!A1969:Q4304,8,FALSE)</f>
        <v>Yes</v>
      </c>
      <c r="H1970" s="7">
        <f>VLOOKUP(A1970,'Data Analysis'!A1969:Q4304,10,FALSE)</f>
        <v>1</v>
      </c>
      <c r="I1970" s="7" t="str">
        <f>VLOOKUP(A1970,'Data Analysis'!A1969:Q4304,17,FALSE)</f>
        <v>No</v>
      </c>
      <c r="J1970" s="7" t="str">
        <f>VLOOKUP(A1970,'Data Analysis'!A1969:Q4304,11,FALSE)</f>
        <v>Normal Weight</v>
      </c>
      <c r="K1970" s="7" t="str">
        <f>VLOOKUP(A1970,'Data Analysis'!A1969:Q4304,12,FALSE)</f>
        <v>Normal</v>
      </c>
      <c r="L1970" s="7" t="str">
        <f>VLOOKUP(A1970,'Data Analysis'!A1969:Q4304,13,FALSE)</f>
        <v>12-Oct-1993</v>
      </c>
      <c r="M1970" s="7">
        <f>VLOOKUP(A1970,'Data Analysis'!A1969:Q4304,14,FALSE)</f>
        <v>3471.41</v>
      </c>
      <c r="N1970" s="7" t="str">
        <f>VLOOKUP(A1970,'Data Analysis'!A1969:Q4304,16,FALSE)</f>
        <v>tier - 2</v>
      </c>
      <c r="O1970" s="7" t="str">
        <f>VLOOKUP(A1970,'Data Analysis'!A1969:Q4304,15,FALSE)</f>
        <v>tier - 2</v>
      </c>
      <c r="P1970" s="7">
        <f>VLOOKUP(A1970,'Data Analysis'!A1969:Q4304,2,FALSE)</f>
        <v>29</v>
      </c>
      <c r="Q1970" s="7">
        <f>VLOOKUP(A1971,'Data Analysis'!A1970:Q4305,2,FALSE)</f>
        <v>19</v>
      </c>
    </row>
    <row r="1971" ht="15.6" spans="1:17">
      <c r="A1971" s="9" t="s">
        <v>3940</v>
      </c>
      <c r="B1971" s="7" t="str">
        <f>VLOOKUP(A1971,'Data Analysis'!A1970:Q4305,4,FALSE)</f>
        <v>  Chloe</v>
      </c>
      <c r="C1971" s="7">
        <f>VLOOKUP(A1971,'Data Analysis'!A1970:Q4305,5,FALSE)</f>
        <v>31.02</v>
      </c>
      <c r="D1971" s="7">
        <f>VLOOKUP(A1971,'Data Analysis'!A1970:Q4305,6,FALSE)</f>
        <v>4.84</v>
      </c>
      <c r="E1971" s="7" t="str">
        <f>VLOOKUP(A1971,'Data Analysis'!A1970:Q4305,7,FALSE)</f>
        <v>No</v>
      </c>
      <c r="F1971" s="7" t="str">
        <f>VLOOKUP(A1971,'Data Analysis'!A1970:Q4305,9,FALSE)</f>
        <v>No</v>
      </c>
      <c r="G1971" s="7" t="str">
        <f>VLOOKUP(A1971,'Data Analysis'!A1970:Q4305,8,FALSE)</f>
        <v>Yes</v>
      </c>
      <c r="H1971" s="7">
        <f>VLOOKUP(A1971,'Data Analysis'!A1970:Q4305,10,FALSE)</f>
        <v>1</v>
      </c>
      <c r="I1971" s="7" t="str">
        <f>VLOOKUP(A1971,'Data Analysis'!A1970:Q4305,17,FALSE)</f>
        <v>No</v>
      </c>
      <c r="J1971" s="7" t="str">
        <f>VLOOKUP(A1971,'Data Analysis'!A1970:Q4305,11,FALSE)</f>
        <v>Normal Weight</v>
      </c>
      <c r="K1971" s="7" t="str">
        <f>VLOOKUP(A1971,'Data Analysis'!A1970:Q4305,12,FALSE)</f>
        <v>Normal</v>
      </c>
      <c r="L1971" s="7" t="str">
        <f>VLOOKUP(A1971,'Data Analysis'!A1970:Q4305,13,FALSE)</f>
        <v>29-Jul-2003</v>
      </c>
      <c r="M1971" s="7">
        <f>VLOOKUP(A1971,'Data Analysis'!A1970:Q4305,14,FALSE)</f>
        <v>3463.51</v>
      </c>
      <c r="N1971" s="7" t="str">
        <f>VLOOKUP(A1971,'Data Analysis'!A1970:Q4305,16,FALSE)</f>
        <v>tier - 2</v>
      </c>
      <c r="O1971" s="7" t="str">
        <f>VLOOKUP(A1971,'Data Analysis'!A1970:Q4305,15,FALSE)</f>
        <v>tier - 1</v>
      </c>
      <c r="P1971" s="7">
        <f>VLOOKUP(A1971,'Data Analysis'!A1970:Q4305,2,FALSE)</f>
        <v>19</v>
      </c>
      <c r="Q1971" s="7">
        <f>VLOOKUP(A1972,'Data Analysis'!A1971:Q4306,2,FALSE)</f>
        <v>35</v>
      </c>
    </row>
    <row r="1972" ht="15.6" spans="1:17">
      <c r="A1972" s="9" t="s">
        <v>3942</v>
      </c>
      <c r="B1972" s="7" t="str">
        <f>VLOOKUP(A1972,'Data Analysis'!A1971:Q4306,4,FALSE)</f>
        <v>  Cailtlin</v>
      </c>
      <c r="C1972" s="7">
        <f>VLOOKUP(A1972,'Data Analysis'!A1971:Q4306,5,FALSE)</f>
        <v>17.5</v>
      </c>
      <c r="D1972" s="7">
        <f>VLOOKUP(A1972,'Data Analysis'!A1971:Q4306,6,FALSE)</f>
        <v>4.56</v>
      </c>
      <c r="E1972" s="7" t="str">
        <f>VLOOKUP(A1972,'Data Analysis'!A1971:Q4306,7,FALSE)</f>
        <v>No</v>
      </c>
      <c r="F1972" s="7" t="str">
        <f>VLOOKUP(A1972,'Data Analysis'!A1971:Q4306,9,FALSE)</f>
        <v>No</v>
      </c>
      <c r="G1972" s="7" t="str">
        <f>VLOOKUP(A1972,'Data Analysis'!A1971:Q4306,8,FALSE)</f>
        <v>No</v>
      </c>
      <c r="H1972" s="7">
        <f>VLOOKUP(A1972,'Data Analysis'!A1971:Q4306,10,FALSE)</f>
        <v>1</v>
      </c>
      <c r="I1972" s="7" t="str">
        <f>VLOOKUP(A1972,'Data Analysis'!A1971:Q4306,17,FALSE)</f>
        <v>No</v>
      </c>
      <c r="J1972" s="7" t="str">
        <f>VLOOKUP(A1972,'Data Analysis'!A1971:Q4306,11,FALSE)</f>
        <v>Overweight</v>
      </c>
      <c r="K1972" s="7" t="str">
        <f>VLOOKUP(A1972,'Data Analysis'!A1971:Q4306,12,FALSE)</f>
        <v>Normal</v>
      </c>
      <c r="L1972" s="7" t="str">
        <f>VLOOKUP(A1972,'Data Analysis'!A1971:Q4306,13,FALSE)</f>
        <v>14-Sep-1987</v>
      </c>
      <c r="M1972" s="7">
        <f>VLOOKUP(A1972,'Data Analysis'!A1971:Q4306,14,FALSE)</f>
        <v>3453.77</v>
      </c>
      <c r="N1972" s="7" t="str">
        <f>VLOOKUP(A1972,'Data Analysis'!A1971:Q4306,16,FALSE)</f>
        <v>tier - 2</v>
      </c>
      <c r="O1972" s="7" t="str">
        <f>VLOOKUP(A1972,'Data Analysis'!A1971:Q4306,15,FALSE)</f>
        <v>tier - 1</v>
      </c>
      <c r="P1972" s="7">
        <f>VLOOKUP(A1972,'Data Analysis'!A1971:Q4306,2,FALSE)</f>
        <v>35</v>
      </c>
      <c r="Q1972" s="7">
        <f>VLOOKUP(A1973,'Data Analysis'!A1972:Q4307,2,FALSE)</f>
        <v>22</v>
      </c>
    </row>
    <row r="1973" ht="15.6" spans="1:17">
      <c r="A1973" s="9" t="s">
        <v>3944</v>
      </c>
      <c r="B1973" s="7" t="str">
        <f>VLOOKUP(A1973,'Data Analysis'!A1972:Q4307,4,FALSE)</f>
        <v>  Joshua</v>
      </c>
      <c r="C1973" s="7">
        <f>VLOOKUP(A1973,'Data Analysis'!A1972:Q4307,5,FALSE)</f>
        <v>34.8</v>
      </c>
      <c r="D1973" s="7">
        <f>VLOOKUP(A1973,'Data Analysis'!A1972:Q4307,6,FALSE)</f>
        <v>4.42</v>
      </c>
      <c r="E1973" s="7" t="str">
        <f>VLOOKUP(A1973,'Data Analysis'!A1972:Q4307,7,FALSE)</f>
        <v>yes</v>
      </c>
      <c r="F1973" s="7" t="str">
        <f>VLOOKUP(A1973,'Data Analysis'!A1972:Q4307,9,FALSE)</f>
        <v>yes</v>
      </c>
      <c r="G1973" s="7" t="str">
        <f>VLOOKUP(A1973,'Data Analysis'!A1972:Q4307,8,FALSE)</f>
        <v>No</v>
      </c>
      <c r="H1973" s="7">
        <f>VLOOKUP(A1973,'Data Analysis'!A1972:Q4307,10,FALSE)</f>
        <v>2</v>
      </c>
      <c r="I1973" s="7" t="str">
        <f>VLOOKUP(A1973,'Data Analysis'!A1972:Q4307,17,FALSE)</f>
        <v>No</v>
      </c>
      <c r="J1973" s="7" t="str">
        <f>VLOOKUP(A1973,'Data Analysis'!A1972:Q4307,11,FALSE)</f>
        <v>Normal Weight</v>
      </c>
      <c r="K1973" s="7" t="str">
        <f>VLOOKUP(A1973,'Data Analysis'!A1972:Q4307,12,FALSE)</f>
        <v>Normal</v>
      </c>
      <c r="L1973" s="7" t="str">
        <f>VLOOKUP(A1973,'Data Analysis'!A1972:Q4307,13,FALSE)</f>
        <v>20-Jun-2000</v>
      </c>
      <c r="M1973" s="7">
        <f>VLOOKUP(A1973,'Data Analysis'!A1972:Q4307,14,FALSE)</f>
        <v>3443.06</v>
      </c>
      <c r="N1973" s="7" t="str">
        <f>VLOOKUP(A1973,'Data Analysis'!A1972:Q4307,16,FALSE)</f>
        <v>tier - 2</v>
      </c>
      <c r="O1973" s="7" t="str">
        <f>VLOOKUP(A1973,'Data Analysis'!A1972:Q4307,15,FALSE)</f>
        <v>tier - 1</v>
      </c>
      <c r="P1973" s="7">
        <f>VLOOKUP(A1973,'Data Analysis'!A1972:Q4307,2,FALSE)</f>
        <v>22</v>
      </c>
      <c r="Q1973" s="7">
        <f>VLOOKUP(A1974,'Data Analysis'!A1973:Q4308,2,FALSE)</f>
        <v>36</v>
      </c>
    </row>
    <row r="1974" ht="15.6" spans="1:17">
      <c r="A1974" s="9" t="s">
        <v>3946</v>
      </c>
      <c r="B1974" s="7" t="str">
        <f>VLOOKUP(A1974,'Data Analysis'!A1973:Q4308,4,FALSE)</f>
        <v>  Chuy</v>
      </c>
      <c r="C1974" s="7">
        <f>VLOOKUP(A1974,'Data Analysis'!A1973:Q4308,5,FALSE)</f>
        <v>17.3</v>
      </c>
      <c r="D1974" s="7">
        <f>VLOOKUP(A1974,'Data Analysis'!A1973:Q4308,6,FALSE)</f>
        <v>7.66</v>
      </c>
      <c r="E1974" s="7" t="str">
        <f>VLOOKUP(A1974,'Data Analysis'!A1973:Q4308,7,FALSE)</f>
        <v>yes</v>
      </c>
      <c r="F1974" s="7" t="str">
        <f>VLOOKUP(A1974,'Data Analysis'!A1973:Q4308,9,FALSE)</f>
        <v>No</v>
      </c>
      <c r="G1974" s="7" t="str">
        <f>VLOOKUP(A1974,'Data Analysis'!A1973:Q4308,8,FALSE)</f>
        <v>No</v>
      </c>
      <c r="H1974" s="7">
        <f>VLOOKUP(A1974,'Data Analysis'!A1973:Q4308,10,FALSE)</f>
        <v>1</v>
      </c>
      <c r="I1974" s="7" t="str">
        <f>VLOOKUP(A1974,'Data Analysis'!A1973:Q4308,17,FALSE)</f>
        <v>No</v>
      </c>
      <c r="J1974" s="7" t="str">
        <f>VLOOKUP(A1974,'Data Analysis'!A1973:Q4308,11,FALSE)</f>
        <v>Normal Weight</v>
      </c>
      <c r="K1974" s="7" t="str">
        <f>VLOOKUP(A1974,'Data Analysis'!A1973:Q4308,12,FALSE)</f>
        <v>Diabetes</v>
      </c>
      <c r="L1974" s="7" t="str">
        <f>VLOOKUP(A1974,'Data Analysis'!A1973:Q4308,13,FALSE)</f>
        <v>27-Aug-1986</v>
      </c>
      <c r="M1974" s="7">
        <f>VLOOKUP(A1974,'Data Analysis'!A1973:Q4308,14,FALSE)</f>
        <v>3436.5</v>
      </c>
      <c r="N1974" s="7" t="str">
        <f>VLOOKUP(A1974,'Data Analysis'!A1973:Q4308,16,FALSE)</f>
        <v>tier - 2</v>
      </c>
      <c r="O1974" s="7" t="str">
        <f>VLOOKUP(A1974,'Data Analysis'!A1973:Q4308,15,FALSE)</f>
        <v>tier - 1</v>
      </c>
      <c r="P1974" s="7">
        <f>VLOOKUP(A1974,'Data Analysis'!A1973:Q4308,2,FALSE)</f>
        <v>36</v>
      </c>
      <c r="Q1974" s="7">
        <f>VLOOKUP(A1975,'Data Analysis'!A1974:Q4309,2,FALSE)</f>
        <v>21</v>
      </c>
    </row>
    <row r="1975" ht="15.6" spans="1:17">
      <c r="A1975" s="9" t="s">
        <v>3948</v>
      </c>
      <c r="B1975" s="7" t="str">
        <f>VLOOKUP(A1975,'Data Analysis'!A1974:Q4309,4,FALSE)</f>
        <v>  Laurie B</v>
      </c>
      <c r="C1975" s="7">
        <f>VLOOKUP(A1975,'Data Analysis'!A1974:Q4309,5,FALSE)</f>
        <v>32.25</v>
      </c>
      <c r="D1975" s="7">
        <f>VLOOKUP(A1975,'Data Analysis'!A1974:Q4309,6,FALSE)</f>
        <v>5.2</v>
      </c>
      <c r="E1975" s="7" t="str">
        <f>VLOOKUP(A1975,'Data Analysis'!A1974:Q4309,7,FALSE)</f>
        <v>yes</v>
      </c>
      <c r="F1975" s="7" t="str">
        <f>VLOOKUP(A1975,'Data Analysis'!A1974:Q4309,9,FALSE)</f>
        <v>No</v>
      </c>
      <c r="G1975" s="7" t="str">
        <f>VLOOKUP(A1975,'Data Analysis'!A1974:Q4309,8,FALSE)</f>
        <v>No</v>
      </c>
      <c r="H1975" s="7">
        <f>VLOOKUP(A1975,'Data Analysis'!A1974:Q4309,10,FALSE)</f>
        <v>0</v>
      </c>
      <c r="I1975" s="7" t="str">
        <f>VLOOKUP(A1975,'Data Analysis'!A1974:Q4309,17,FALSE)</f>
        <v>No</v>
      </c>
      <c r="J1975" s="7" t="str">
        <f>VLOOKUP(A1975,'Data Analysis'!A1974:Q4309,11,FALSE)</f>
        <v>Normal Weight</v>
      </c>
      <c r="K1975" s="7" t="str">
        <f>VLOOKUP(A1975,'Data Analysis'!A1974:Q4309,12,FALSE)</f>
        <v>Normal</v>
      </c>
      <c r="L1975" s="7" t="str">
        <f>VLOOKUP(A1975,'Data Analysis'!A1974:Q4309,13,FALSE)</f>
        <v>26-Dec-2001</v>
      </c>
      <c r="M1975" s="7">
        <f>VLOOKUP(A1975,'Data Analysis'!A1974:Q4309,14,FALSE)</f>
        <v>3434.38</v>
      </c>
      <c r="N1975" s="7" t="str">
        <f>VLOOKUP(A1975,'Data Analysis'!A1974:Q4309,16,FALSE)</f>
        <v>tier - 2</v>
      </c>
      <c r="O1975" s="7" t="str">
        <f>VLOOKUP(A1975,'Data Analysis'!A1974:Q4309,15,FALSE)</f>
        <v>tier - 2</v>
      </c>
      <c r="P1975" s="7">
        <f>VLOOKUP(A1975,'Data Analysis'!A1974:Q4309,2,FALSE)</f>
        <v>21</v>
      </c>
      <c r="Q1975" s="7">
        <f>VLOOKUP(A1976,'Data Analysis'!A1975:Q4310,2,FALSE)</f>
        <v>26</v>
      </c>
    </row>
    <row r="1976" ht="15.6" spans="1:17">
      <c r="A1976" s="9" t="s">
        <v>3950</v>
      </c>
      <c r="B1976" s="7" t="str">
        <f>VLOOKUP(A1976,'Data Analysis'!A1975:Q4310,4,FALSE)</f>
        <v>  Rachel B</v>
      </c>
      <c r="C1976" s="7">
        <f>VLOOKUP(A1976,'Data Analysis'!A1975:Q4310,5,FALSE)</f>
        <v>42.4</v>
      </c>
      <c r="D1976" s="7">
        <f>VLOOKUP(A1976,'Data Analysis'!A1975:Q4310,6,FALSE)</f>
        <v>5.53</v>
      </c>
      <c r="E1976" s="7" t="str">
        <f>VLOOKUP(A1976,'Data Analysis'!A1975:Q4310,7,FALSE)</f>
        <v>yes</v>
      </c>
      <c r="F1976" s="7" t="str">
        <f>VLOOKUP(A1976,'Data Analysis'!A1975:Q4310,9,FALSE)</f>
        <v>No</v>
      </c>
      <c r="G1976" s="7" t="str">
        <f>VLOOKUP(A1976,'Data Analysis'!A1975:Q4310,8,FALSE)</f>
        <v>No</v>
      </c>
      <c r="H1976" s="7">
        <f>VLOOKUP(A1976,'Data Analysis'!A1975:Q4310,10,FALSE)</f>
        <v>0</v>
      </c>
      <c r="I1976" s="7" t="str">
        <f>VLOOKUP(A1976,'Data Analysis'!A1975:Q4310,17,FALSE)</f>
        <v>No</v>
      </c>
      <c r="J1976" s="7" t="str">
        <f>VLOOKUP(A1976,'Data Analysis'!A1975:Q4310,11,FALSE)</f>
        <v>Normal Weight</v>
      </c>
      <c r="K1976" s="7" t="str">
        <f>VLOOKUP(A1976,'Data Analysis'!A1975:Q4310,12,FALSE)</f>
        <v>Normal</v>
      </c>
      <c r="L1976" s="7" t="str">
        <f>VLOOKUP(A1976,'Data Analysis'!A1975:Q4310,13,FALSE)</f>
        <v>19-Dec-1996</v>
      </c>
      <c r="M1976" s="7">
        <f>VLOOKUP(A1976,'Data Analysis'!A1975:Q4310,14,FALSE)</f>
        <v>3410.32</v>
      </c>
      <c r="N1976" s="7" t="str">
        <f>VLOOKUP(A1976,'Data Analysis'!A1975:Q4310,16,FALSE)</f>
        <v>tier - 2</v>
      </c>
      <c r="O1976" s="7" t="str">
        <f>VLOOKUP(A1976,'Data Analysis'!A1975:Q4310,15,FALSE)</f>
        <v>tier - 2</v>
      </c>
      <c r="P1976" s="7">
        <f>VLOOKUP(A1976,'Data Analysis'!A1975:Q4310,2,FALSE)</f>
        <v>26</v>
      </c>
      <c r="Q1976" s="7">
        <f>VLOOKUP(A1977,'Data Analysis'!A1976:Q4311,2,FALSE)</f>
        <v>18</v>
      </c>
    </row>
    <row r="1977" ht="15.6" spans="1:17">
      <c r="A1977" s="9" t="s">
        <v>3952</v>
      </c>
      <c r="B1977" s="7" t="str">
        <f>VLOOKUP(A1977,'Data Analysis'!A1976:Q4311,4,FALSE)</f>
        <v>  Liza</v>
      </c>
      <c r="C1977" s="7">
        <f>VLOOKUP(A1977,'Data Analysis'!A1976:Q4311,5,FALSE)</f>
        <v>38.665</v>
      </c>
      <c r="D1977" s="7">
        <f>VLOOKUP(A1977,'Data Analysis'!A1976:Q4311,6,FALSE)</f>
        <v>4.86</v>
      </c>
      <c r="E1977" s="7" t="str">
        <f>VLOOKUP(A1977,'Data Analysis'!A1976:Q4311,7,FALSE)</f>
        <v>No</v>
      </c>
      <c r="F1977" s="7" t="str">
        <f>VLOOKUP(A1977,'Data Analysis'!A1976:Q4311,9,FALSE)</f>
        <v>yes</v>
      </c>
      <c r="G1977" s="7" t="str">
        <f>VLOOKUP(A1977,'Data Analysis'!A1976:Q4311,8,FALSE)</f>
        <v>No</v>
      </c>
      <c r="H1977" s="7">
        <f>VLOOKUP(A1977,'Data Analysis'!A1976:Q4311,10,FALSE)</f>
        <v>1</v>
      </c>
      <c r="I1977" s="7" t="str">
        <f>VLOOKUP(A1977,'Data Analysis'!A1976:Q4311,17,FALSE)</f>
        <v>No</v>
      </c>
      <c r="J1977" s="7" t="str">
        <f>VLOOKUP(A1977,'Data Analysis'!A1976:Q4311,11,FALSE)</f>
        <v>Overweight</v>
      </c>
      <c r="K1977" s="7" t="str">
        <f>VLOOKUP(A1977,'Data Analysis'!A1976:Q4311,12,FALSE)</f>
        <v>Normal</v>
      </c>
      <c r="L1977" s="7" t="str">
        <f>VLOOKUP(A1977,'Data Analysis'!A1976:Q4311,13,FALSE)</f>
        <v>16-Jul-2004</v>
      </c>
      <c r="M1977" s="7">
        <f>VLOOKUP(A1977,'Data Analysis'!A1976:Q4311,14,FALSE)</f>
        <v>3393.36</v>
      </c>
      <c r="N1977" s="7" t="str">
        <f>VLOOKUP(A1977,'Data Analysis'!A1976:Q4311,16,FALSE)</f>
        <v>tier - 2</v>
      </c>
      <c r="O1977" s="7" t="str">
        <f>VLOOKUP(A1977,'Data Analysis'!A1976:Q4311,15,FALSE)</f>
        <v>tier - 2</v>
      </c>
      <c r="P1977" s="7">
        <f>VLOOKUP(A1977,'Data Analysis'!A1976:Q4311,2,FALSE)</f>
        <v>18</v>
      </c>
      <c r="Q1977" s="7">
        <f>VLOOKUP(A1978,'Data Analysis'!A1977:Q4312,2,FALSE)</f>
        <v>26</v>
      </c>
    </row>
    <row r="1978" ht="15.6" spans="1:17">
      <c r="A1978" s="9" t="s">
        <v>3954</v>
      </c>
      <c r="B1978" s="7" t="str">
        <f>VLOOKUP(A1978,'Data Analysis'!A1977:Q4312,4,FALSE)</f>
        <v>  Lindsey</v>
      </c>
      <c r="C1978" s="7">
        <f>VLOOKUP(A1978,'Data Analysis'!A1977:Q4312,5,FALSE)</f>
        <v>29.92</v>
      </c>
      <c r="D1978" s="7">
        <f>VLOOKUP(A1978,'Data Analysis'!A1977:Q4312,6,FALSE)</f>
        <v>5.49</v>
      </c>
      <c r="E1978" s="7" t="str">
        <f>VLOOKUP(A1978,'Data Analysis'!A1977:Q4312,7,FALSE)</f>
        <v>yes</v>
      </c>
      <c r="F1978" s="7" t="str">
        <f>VLOOKUP(A1978,'Data Analysis'!A1977:Q4312,9,FALSE)</f>
        <v>No</v>
      </c>
      <c r="G1978" s="7" t="str">
        <f>VLOOKUP(A1978,'Data Analysis'!A1977:Q4312,8,FALSE)</f>
        <v>No</v>
      </c>
      <c r="H1978" s="7">
        <f>VLOOKUP(A1978,'Data Analysis'!A1977:Q4312,10,FALSE)</f>
        <v>0</v>
      </c>
      <c r="I1978" s="7" t="str">
        <f>VLOOKUP(A1978,'Data Analysis'!A1977:Q4312,17,FALSE)</f>
        <v>No</v>
      </c>
      <c r="J1978" s="7" t="str">
        <f>VLOOKUP(A1978,'Data Analysis'!A1977:Q4312,11,FALSE)</f>
        <v>Normal Weight</v>
      </c>
      <c r="K1978" s="7" t="str">
        <f>VLOOKUP(A1978,'Data Analysis'!A1977:Q4312,12,FALSE)</f>
        <v>Normal</v>
      </c>
      <c r="L1978" s="7" t="str">
        <f>VLOOKUP(A1978,'Data Analysis'!A1977:Q4312,13,FALSE)</f>
        <v>27-Oct-1996</v>
      </c>
      <c r="M1978" s="7">
        <f>VLOOKUP(A1978,'Data Analysis'!A1977:Q4312,14,FALSE)</f>
        <v>3392.98</v>
      </c>
      <c r="N1978" s="7" t="str">
        <f>VLOOKUP(A1978,'Data Analysis'!A1977:Q4312,16,FALSE)</f>
        <v>tier - 2</v>
      </c>
      <c r="O1978" s="7" t="str">
        <f>VLOOKUP(A1978,'Data Analysis'!A1977:Q4312,15,FALSE)</f>
        <v>tier - 3</v>
      </c>
      <c r="P1978" s="7">
        <f>VLOOKUP(A1978,'Data Analysis'!A1977:Q4312,2,FALSE)</f>
        <v>26</v>
      </c>
      <c r="Q1978" s="7">
        <f>VLOOKUP(A1979,'Data Analysis'!A1978:Q4313,2,FALSE)</f>
        <v>26</v>
      </c>
    </row>
    <row r="1979" ht="15.6" spans="1:17">
      <c r="A1979" s="9" t="s">
        <v>3956</v>
      </c>
      <c r="B1979" s="7" t="str">
        <f>VLOOKUP(A1979,'Data Analysis'!A1978:Q4313,4,FALSE)</f>
        <v>  Lindsay E</v>
      </c>
      <c r="C1979" s="7">
        <f>VLOOKUP(A1979,'Data Analysis'!A1978:Q4313,5,FALSE)</f>
        <v>29.48</v>
      </c>
      <c r="D1979" s="7">
        <f>VLOOKUP(A1979,'Data Analysis'!A1978:Q4313,6,FALSE)</f>
        <v>4.09</v>
      </c>
      <c r="E1979" s="7" t="str">
        <f>VLOOKUP(A1979,'Data Analysis'!A1978:Q4313,7,FALSE)</f>
        <v>yes</v>
      </c>
      <c r="F1979" s="7" t="str">
        <f>VLOOKUP(A1979,'Data Analysis'!A1978:Q4313,9,FALSE)</f>
        <v>No</v>
      </c>
      <c r="G1979" s="7" t="str">
        <f>VLOOKUP(A1979,'Data Analysis'!A1978:Q4313,8,FALSE)</f>
        <v>No</v>
      </c>
      <c r="H1979" s="7">
        <f>VLOOKUP(A1979,'Data Analysis'!A1978:Q4313,10,FALSE)</f>
        <v>0</v>
      </c>
      <c r="I1979" s="7" t="str">
        <f>VLOOKUP(A1979,'Data Analysis'!A1978:Q4313,17,FALSE)</f>
        <v>No</v>
      </c>
      <c r="J1979" s="7" t="str">
        <f>VLOOKUP(A1979,'Data Analysis'!A1978:Q4313,11,FALSE)</f>
        <v>Normal Weight</v>
      </c>
      <c r="K1979" s="7" t="str">
        <f>VLOOKUP(A1979,'Data Analysis'!A1978:Q4313,12,FALSE)</f>
        <v>Normal</v>
      </c>
      <c r="L1979" s="7" t="str">
        <f>VLOOKUP(A1979,'Data Analysis'!A1978:Q4313,13,FALSE)</f>
        <v>10-Aug-1996</v>
      </c>
      <c r="M1979" s="7">
        <f>VLOOKUP(A1979,'Data Analysis'!A1978:Q4313,14,FALSE)</f>
        <v>3392.37</v>
      </c>
      <c r="N1979" s="7" t="str">
        <f>VLOOKUP(A1979,'Data Analysis'!A1978:Q4313,16,FALSE)</f>
        <v>tier - 2</v>
      </c>
      <c r="O1979" s="7" t="str">
        <f>VLOOKUP(A1979,'Data Analysis'!A1978:Q4313,15,FALSE)</f>
        <v>tier - 3</v>
      </c>
      <c r="P1979" s="7">
        <f>VLOOKUP(A1979,'Data Analysis'!A1978:Q4313,2,FALSE)</f>
        <v>26</v>
      </c>
      <c r="Q1979" s="7">
        <f>VLOOKUP(A1980,'Data Analysis'!A1979:Q4314,2,FALSE)</f>
        <v>26</v>
      </c>
    </row>
    <row r="1980" ht="15.6" spans="1:17">
      <c r="A1980" s="9" t="s">
        <v>3958</v>
      </c>
      <c r="B1980" s="7" t="str">
        <f>VLOOKUP(A1980,'Data Analysis'!A1979:Q4314,4,FALSE)</f>
        <v>  Kathleen M</v>
      </c>
      <c r="C1980" s="7">
        <f>VLOOKUP(A1980,'Data Analysis'!A1979:Q4314,5,FALSE)</f>
        <v>28.785</v>
      </c>
      <c r="D1980" s="7">
        <f>VLOOKUP(A1980,'Data Analysis'!A1979:Q4314,6,FALSE)</f>
        <v>4.31</v>
      </c>
      <c r="E1980" s="7" t="str">
        <f>VLOOKUP(A1980,'Data Analysis'!A1979:Q4314,7,FALSE)</f>
        <v>yes</v>
      </c>
      <c r="F1980" s="7" t="str">
        <f>VLOOKUP(A1980,'Data Analysis'!A1979:Q4314,9,FALSE)</f>
        <v>No</v>
      </c>
      <c r="G1980" s="7" t="str">
        <f>VLOOKUP(A1980,'Data Analysis'!A1979:Q4314,8,FALSE)</f>
        <v>No</v>
      </c>
      <c r="H1980" s="7">
        <f>VLOOKUP(A1980,'Data Analysis'!A1979:Q4314,10,FALSE)</f>
        <v>0</v>
      </c>
      <c r="I1980" s="7" t="str">
        <f>VLOOKUP(A1980,'Data Analysis'!A1979:Q4314,17,FALSE)</f>
        <v>No</v>
      </c>
      <c r="J1980" s="7" t="str">
        <f>VLOOKUP(A1980,'Data Analysis'!A1979:Q4314,11,FALSE)</f>
        <v>Overweight</v>
      </c>
      <c r="K1980" s="7" t="str">
        <f>VLOOKUP(A1980,'Data Analysis'!A1979:Q4314,12,FALSE)</f>
        <v>Normal</v>
      </c>
      <c r="L1980" s="7" t="str">
        <f>VLOOKUP(A1980,'Data Analysis'!A1979:Q4314,13,FALSE)</f>
        <v>13-Nov-1996</v>
      </c>
      <c r="M1980" s="7">
        <f>VLOOKUP(A1980,'Data Analysis'!A1979:Q4314,14,FALSE)</f>
        <v>3385.4</v>
      </c>
      <c r="N1980" s="7" t="str">
        <f>VLOOKUP(A1980,'Data Analysis'!A1979:Q4314,16,FALSE)</f>
        <v>tier - 2</v>
      </c>
      <c r="O1980" s="7" t="str">
        <f>VLOOKUP(A1980,'Data Analysis'!A1979:Q4314,15,FALSE)</f>
        <v>tier - 2</v>
      </c>
      <c r="P1980" s="7">
        <f>VLOOKUP(A1980,'Data Analysis'!A1979:Q4314,2,FALSE)</f>
        <v>26</v>
      </c>
      <c r="Q1980" s="7">
        <f>VLOOKUP(A1981,'Data Analysis'!A1980:Q4315,2,FALSE)</f>
        <v>26</v>
      </c>
    </row>
    <row r="1981" ht="15.6" spans="1:17">
      <c r="A1981" s="9" t="s">
        <v>3960</v>
      </c>
      <c r="B1981" s="7" t="str">
        <f>VLOOKUP(A1981,'Data Analysis'!A1980:Q4315,4,FALSE)</f>
        <v>  Aya</v>
      </c>
      <c r="C1981" s="7">
        <f>VLOOKUP(A1981,'Data Analysis'!A1980:Q4315,5,FALSE)</f>
        <v>19.8</v>
      </c>
      <c r="D1981" s="7">
        <f>VLOOKUP(A1981,'Data Analysis'!A1980:Q4315,6,FALSE)</f>
        <v>4</v>
      </c>
      <c r="E1981" s="7" t="str">
        <f>VLOOKUP(A1981,'Data Analysis'!A1980:Q4315,7,FALSE)</f>
        <v>yes</v>
      </c>
      <c r="F1981" s="7" t="str">
        <f>VLOOKUP(A1981,'Data Analysis'!A1980:Q4315,9,FALSE)</f>
        <v>No</v>
      </c>
      <c r="G1981" s="7" t="str">
        <f>VLOOKUP(A1981,'Data Analysis'!A1980:Q4315,8,FALSE)</f>
        <v>No</v>
      </c>
      <c r="H1981" s="7">
        <f>VLOOKUP(A1981,'Data Analysis'!A1980:Q4315,10,FALSE)</f>
        <v>0</v>
      </c>
      <c r="I1981" s="7" t="str">
        <f>VLOOKUP(A1981,'Data Analysis'!A1980:Q4315,17,FALSE)</f>
        <v>No</v>
      </c>
      <c r="J1981" s="7" t="str">
        <f>VLOOKUP(A1981,'Data Analysis'!A1980:Q4315,11,FALSE)</f>
        <v>Normal Weight</v>
      </c>
      <c r="K1981" s="7" t="str">
        <f>VLOOKUP(A1981,'Data Analysis'!A1980:Q4315,12,FALSE)</f>
        <v>Normal</v>
      </c>
      <c r="L1981" s="7" t="str">
        <f>VLOOKUP(A1981,'Data Analysis'!A1980:Q4315,13,FALSE)</f>
        <v>14-Dec-1996</v>
      </c>
      <c r="M1981" s="7">
        <f>VLOOKUP(A1981,'Data Analysis'!A1980:Q4315,14,FALSE)</f>
        <v>3378.91</v>
      </c>
      <c r="N1981" s="7" t="str">
        <f>VLOOKUP(A1981,'Data Analysis'!A1980:Q4315,16,FALSE)</f>
        <v>tier - 2</v>
      </c>
      <c r="O1981" s="7" t="str">
        <f>VLOOKUP(A1981,'Data Analysis'!A1980:Q4315,15,FALSE)</f>
        <v>tier - 1</v>
      </c>
      <c r="P1981" s="7">
        <f>VLOOKUP(A1981,'Data Analysis'!A1980:Q4315,2,FALSE)</f>
        <v>26</v>
      </c>
      <c r="Q1981" s="7">
        <f>VLOOKUP(A1982,'Data Analysis'!A1981:Q4316,2,FALSE)</f>
        <v>29</v>
      </c>
    </row>
    <row r="1982" ht="15.6" spans="1:17">
      <c r="A1982" s="9" t="s">
        <v>3962</v>
      </c>
      <c r="B1982" s="7" t="str">
        <f>VLOOKUP(A1982,'Data Analysis'!A1981:Q4316,4,FALSE)</f>
        <v>  Carolyn R</v>
      </c>
      <c r="C1982" s="7">
        <f>VLOOKUP(A1982,'Data Analysis'!A1981:Q4316,5,FALSE)</f>
        <v>35.53</v>
      </c>
      <c r="D1982" s="7">
        <f>VLOOKUP(A1982,'Data Analysis'!A1981:Q4316,6,FALSE)</f>
        <v>4.68</v>
      </c>
      <c r="E1982" s="7" t="str">
        <f>VLOOKUP(A1982,'Data Analysis'!A1981:Q4316,7,FALSE)</f>
        <v>No</v>
      </c>
      <c r="F1982" s="7" t="str">
        <f>VLOOKUP(A1982,'Data Analysis'!A1981:Q4316,9,FALSE)</f>
        <v>No</v>
      </c>
      <c r="G1982" s="7" t="str">
        <f>VLOOKUP(A1982,'Data Analysis'!A1981:Q4316,8,FALSE)</f>
        <v>Yes</v>
      </c>
      <c r="H1982" s="7">
        <f>VLOOKUP(A1982,'Data Analysis'!A1981:Q4316,10,FALSE)</f>
        <v>1</v>
      </c>
      <c r="I1982" s="7" t="str">
        <f>VLOOKUP(A1982,'Data Analysis'!A1981:Q4316,17,FALSE)</f>
        <v>No</v>
      </c>
      <c r="J1982" s="7" t="str">
        <f>VLOOKUP(A1982,'Data Analysis'!A1981:Q4316,11,FALSE)</f>
        <v>Obesity</v>
      </c>
      <c r="K1982" s="7" t="str">
        <f>VLOOKUP(A1982,'Data Analysis'!A1981:Q4316,12,FALSE)</f>
        <v>Normal</v>
      </c>
      <c r="L1982" s="7" t="str">
        <f>VLOOKUP(A1982,'Data Analysis'!A1981:Q4316,13,FALSE)</f>
        <v>7-Oct-1993</v>
      </c>
      <c r="M1982" s="7">
        <f>VLOOKUP(A1982,'Data Analysis'!A1981:Q4316,14,FALSE)</f>
        <v>3366.67</v>
      </c>
      <c r="N1982" s="7" t="str">
        <f>VLOOKUP(A1982,'Data Analysis'!A1981:Q4316,16,FALSE)</f>
        <v>tier - 2</v>
      </c>
      <c r="O1982" s="7" t="str">
        <f>VLOOKUP(A1982,'Data Analysis'!A1981:Q4316,15,FALSE)</f>
        <v>tier - 2</v>
      </c>
      <c r="P1982" s="7">
        <f>VLOOKUP(A1982,'Data Analysis'!A1981:Q4316,2,FALSE)</f>
        <v>29</v>
      </c>
      <c r="Q1982" s="7">
        <f>VLOOKUP(A1983,'Data Analysis'!A1982:Q4317,2,FALSE)</f>
        <v>27</v>
      </c>
    </row>
    <row r="1983" ht="15.6" spans="1:17">
      <c r="A1983" s="9" t="s">
        <v>3964</v>
      </c>
      <c r="B1983" s="7" t="str">
        <f>VLOOKUP(A1983,'Data Analysis'!A1982:Q4317,4,FALSE)</f>
        <v>  Bethany</v>
      </c>
      <c r="C1983" s="7">
        <f>VLOOKUP(A1983,'Data Analysis'!A1982:Q4317,5,FALSE)</f>
        <v>21.47</v>
      </c>
      <c r="D1983" s="7">
        <f>VLOOKUP(A1983,'Data Analysis'!A1982:Q4317,6,FALSE)</f>
        <v>4.02</v>
      </c>
      <c r="E1983" s="7" t="str">
        <f>VLOOKUP(A1983,'Data Analysis'!A1982:Q4317,7,FALSE)</f>
        <v>yes</v>
      </c>
      <c r="F1983" s="7" t="str">
        <f>VLOOKUP(A1983,'Data Analysis'!A1982:Q4317,9,FALSE)</f>
        <v>No</v>
      </c>
      <c r="G1983" s="7" t="str">
        <f>VLOOKUP(A1983,'Data Analysis'!A1982:Q4317,8,FALSE)</f>
        <v>No</v>
      </c>
      <c r="H1983" s="7">
        <f>VLOOKUP(A1983,'Data Analysis'!A1982:Q4317,10,FALSE)</f>
        <v>1</v>
      </c>
      <c r="I1983" s="7" t="str">
        <f>VLOOKUP(A1983,'Data Analysis'!A1982:Q4317,17,FALSE)</f>
        <v>No</v>
      </c>
      <c r="J1983" s="7" t="str">
        <f>VLOOKUP(A1983,'Data Analysis'!A1982:Q4317,11,FALSE)</f>
        <v>Normal Weight</v>
      </c>
      <c r="K1983" s="7" t="str">
        <f>VLOOKUP(A1983,'Data Analysis'!A1982:Q4317,12,FALSE)</f>
        <v>Normal</v>
      </c>
      <c r="L1983" s="7" t="str">
        <f>VLOOKUP(A1983,'Data Analysis'!A1982:Q4317,13,FALSE)</f>
        <v>23-Jun-1995</v>
      </c>
      <c r="M1983" s="7">
        <f>VLOOKUP(A1983,'Data Analysis'!A1982:Q4317,14,FALSE)</f>
        <v>3353.47</v>
      </c>
      <c r="N1983" s="7" t="str">
        <f>VLOOKUP(A1983,'Data Analysis'!A1982:Q4317,16,FALSE)</f>
        <v>tier - 2</v>
      </c>
      <c r="O1983" s="7" t="str">
        <f>VLOOKUP(A1983,'Data Analysis'!A1982:Q4317,15,FALSE)</f>
        <v>tier - 3</v>
      </c>
      <c r="P1983" s="7">
        <f>VLOOKUP(A1983,'Data Analysis'!A1982:Q4317,2,FALSE)</f>
        <v>27</v>
      </c>
      <c r="Q1983" s="7">
        <f>VLOOKUP(A1984,'Data Analysis'!A1983:Q4318,2,FALSE)</f>
        <v>29</v>
      </c>
    </row>
    <row r="1984" ht="15.6" spans="1:17">
      <c r="A1984" s="9" t="s">
        <v>3966</v>
      </c>
      <c r="B1984" s="7" t="str">
        <f>VLOOKUP(A1984,'Data Analysis'!A1983:Q4318,4,FALSE)</f>
        <v>  Holly A</v>
      </c>
      <c r="C1984" s="7">
        <f>VLOOKUP(A1984,'Data Analysis'!A1983:Q4318,5,FALSE)</f>
        <v>25.9</v>
      </c>
      <c r="D1984" s="7">
        <f>VLOOKUP(A1984,'Data Analysis'!A1983:Q4318,6,FALSE)</f>
        <v>5.12</v>
      </c>
      <c r="E1984" s="7" t="str">
        <f>VLOOKUP(A1984,'Data Analysis'!A1983:Q4318,7,FALSE)</f>
        <v>No</v>
      </c>
      <c r="F1984" s="7" t="str">
        <f>VLOOKUP(A1984,'Data Analysis'!A1983:Q4318,9,FALSE)</f>
        <v>No</v>
      </c>
      <c r="G1984" s="7" t="str">
        <f>VLOOKUP(A1984,'Data Analysis'!A1983:Q4318,8,FALSE)</f>
        <v>Yes</v>
      </c>
      <c r="H1984" s="7">
        <f>VLOOKUP(A1984,'Data Analysis'!A1983:Q4318,10,FALSE)</f>
        <v>1</v>
      </c>
      <c r="I1984" s="7" t="str">
        <f>VLOOKUP(A1984,'Data Analysis'!A1983:Q4318,17,FALSE)</f>
        <v>No</v>
      </c>
      <c r="J1984" s="7" t="str">
        <f>VLOOKUP(A1984,'Data Analysis'!A1983:Q4318,11,FALSE)</f>
        <v>Normal Weight</v>
      </c>
      <c r="K1984" s="7" t="str">
        <f>VLOOKUP(A1984,'Data Analysis'!A1983:Q4318,12,FALSE)</f>
        <v>Normal</v>
      </c>
      <c r="L1984" s="7" t="str">
        <f>VLOOKUP(A1984,'Data Analysis'!A1983:Q4318,13,FALSE)</f>
        <v>28-Oct-1993</v>
      </c>
      <c r="M1984" s="7">
        <f>VLOOKUP(A1984,'Data Analysis'!A1983:Q4318,14,FALSE)</f>
        <v>3353.28</v>
      </c>
      <c r="N1984" s="7" t="str">
        <f>VLOOKUP(A1984,'Data Analysis'!A1983:Q4318,16,FALSE)</f>
        <v>tier - 2</v>
      </c>
      <c r="O1984" s="7" t="str">
        <f>VLOOKUP(A1984,'Data Analysis'!A1983:Q4318,15,FALSE)</f>
        <v>tier - 1</v>
      </c>
      <c r="P1984" s="7">
        <f>VLOOKUP(A1984,'Data Analysis'!A1983:Q4318,2,FALSE)</f>
        <v>29</v>
      </c>
      <c r="Q1984" s="7">
        <f>VLOOKUP(A1985,'Data Analysis'!A1984:Q4319,2,FALSE)</f>
        <v>31</v>
      </c>
    </row>
    <row r="1985" ht="15.6" spans="1:17">
      <c r="A1985" s="9" t="s">
        <v>3968</v>
      </c>
      <c r="B1985" s="7" t="str">
        <f>VLOOKUP(A1985,'Data Analysis'!A1984:Q4319,4,FALSE)</f>
        <v>  Ping</v>
      </c>
      <c r="C1985" s="7">
        <f>VLOOKUP(A1985,'Data Analysis'!A1984:Q4319,5,FALSE)</f>
        <v>20.81</v>
      </c>
      <c r="D1985" s="7">
        <f>VLOOKUP(A1985,'Data Analysis'!A1984:Q4319,6,FALSE)</f>
        <v>5.52</v>
      </c>
      <c r="E1985" s="7" t="str">
        <f>VLOOKUP(A1985,'Data Analysis'!A1984:Q4319,7,FALSE)</f>
        <v>No</v>
      </c>
      <c r="F1985" s="7" t="str">
        <f>VLOOKUP(A1985,'Data Analysis'!A1984:Q4319,9,FALSE)</f>
        <v>No</v>
      </c>
      <c r="G1985" s="7" t="str">
        <f>VLOOKUP(A1985,'Data Analysis'!A1984:Q4319,8,FALSE)</f>
        <v>No</v>
      </c>
      <c r="H1985" s="7">
        <f>VLOOKUP(A1985,'Data Analysis'!A1984:Q4319,10,FALSE)</f>
        <v>0</v>
      </c>
      <c r="I1985" s="7" t="str">
        <f>VLOOKUP(A1985,'Data Analysis'!A1984:Q4319,17,FALSE)</f>
        <v>No</v>
      </c>
      <c r="J1985" s="7" t="str">
        <f>VLOOKUP(A1985,'Data Analysis'!A1984:Q4319,11,FALSE)</f>
        <v>Normal Weight</v>
      </c>
      <c r="K1985" s="7" t="str">
        <f>VLOOKUP(A1985,'Data Analysis'!A1984:Q4319,12,FALSE)</f>
        <v>Normal</v>
      </c>
      <c r="L1985" s="7" t="str">
        <f>VLOOKUP(A1985,'Data Analysis'!A1984:Q4319,13,FALSE)</f>
        <v>1-Sep-1991</v>
      </c>
      <c r="M1985" s="7">
        <f>VLOOKUP(A1985,'Data Analysis'!A1984:Q4319,14,FALSE)</f>
        <v>3342.79</v>
      </c>
      <c r="N1985" s="7" t="str">
        <f>VLOOKUP(A1985,'Data Analysis'!A1984:Q4319,16,FALSE)</f>
        <v>tier - 2</v>
      </c>
      <c r="O1985" s="7" t="str">
        <f>VLOOKUP(A1985,'Data Analysis'!A1984:Q4319,15,FALSE)</f>
        <v>tier - 1</v>
      </c>
      <c r="P1985" s="7">
        <f>VLOOKUP(A1985,'Data Analysis'!A1984:Q4319,2,FALSE)</f>
        <v>31</v>
      </c>
      <c r="Q1985" s="7">
        <f>VLOOKUP(A1986,'Data Analysis'!A1985:Q4320,2,FALSE)</f>
        <v>25</v>
      </c>
    </row>
    <row r="1986" ht="15.6" spans="1:17">
      <c r="A1986" s="9" t="s">
        <v>3970</v>
      </c>
      <c r="B1986" s="7" t="str">
        <f>VLOOKUP(A1986,'Data Analysis'!A1985:Q4320,4,FALSE)</f>
        <v>  Tim</v>
      </c>
      <c r="C1986" s="7">
        <f>VLOOKUP(A1986,'Data Analysis'!A1985:Q4320,5,FALSE)</f>
        <v>25.84</v>
      </c>
      <c r="D1986" s="7">
        <f>VLOOKUP(A1986,'Data Analysis'!A1985:Q4320,6,FALSE)</f>
        <v>5.81</v>
      </c>
      <c r="E1986" s="7" t="str">
        <f>VLOOKUP(A1986,'Data Analysis'!A1985:Q4320,7,FALSE)</f>
        <v>yes</v>
      </c>
      <c r="F1986" s="7" t="str">
        <f>VLOOKUP(A1986,'Data Analysis'!A1985:Q4320,9,FALSE)</f>
        <v>No</v>
      </c>
      <c r="G1986" s="7" t="str">
        <f>VLOOKUP(A1986,'Data Analysis'!A1985:Q4320,8,FALSE)</f>
        <v>Yes</v>
      </c>
      <c r="H1986" s="7">
        <f>VLOOKUP(A1986,'Data Analysis'!A1985:Q4320,10,FALSE)</f>
        <v>1</v>
      </c>
      <c r="I1986" s="7" t="str">
        <f>VLOOKUP(A1986,'Data Analysis'!A1985:Q4320,17,FALSE)</f>
        <v>No</v>
      </c>
      <c r="J1986" s="7" t="str">
        <f>VLOOKUP(A1986,'Data Analysis'!A1985:Q4320,11,FALSE)</f>
        <v>Normal Weight</v>
      </c>
      <c r="K1986" s="7" t="str">
        <f>VLOOKUP(A1986,'Data Analysis'!A1985:Q4320,12,FALSE)</f>
        <v>Prediabetes</v>
      </c>
      <c r="L1986" s="7" t="str">
        <f>VLOOKUP(A1986,'Data Analysis'!A1985:Q4320,13,FALSE)</f>
        <v>20-Jun-1997</v>
      </c>
      <c r="M1986" s="7">
        <f>VLOOKUP(A1986,'Data Analysis'!A1985:Q4320,14,FALSE)</f>
        <v>3309.79</v>
      </c>
      <c r="N1986" s="7" t="str">
        <f>VLOOKUP(A1986,'Data Analysis'!A1985:Q4320,16,FALSE)</f>
        <v>tier - 3</v>
      </c>
      <c r="O1986" s="7" t="str">
        <f>VLOOKUP(A1986,'Data Analysis'!A1985:Q4320,15,FALSE)</f>
        <v>tier - 3</v>
      </c>
      <c r="P1986" s="7">
        <f>VLOOKUP(A1986,'Data Analysis'!A1985:Q4320,2,FALSE)</f>
        <v>25</v>
      </c>
      <c r="Q1986" s="7">
        <f>VLOOKUP(A1987,'Data Analysis'!A1986:Q4321,2,FALSE)</f>
        <v>19</v>
      </c>
    </row>
    <row r="1987" ht="15.6" spans="1:17">
      <c r="A1987" s="9" t="s">
        <v>3972</v>
      </c>
      <c r="B1987" s="7" t="str">
        <f>VLOOKUP(A1987,'Data Analysis'!A1986:Q4321,4,FALSE)</f>
        <v>  John</v>
      </c>
      <c r="C1987" s="7">
        <f>VLOOKUP(A1987,'Data Analysis'!A1986:Q4321,5,FALSE)</f>
        <v>30.95</v>
      </c>
      <c r="D1987" s="7">
        <f>VLOOKUP(A1987,'Data Analysis'!A1986:Q4321,6,FALSE)</f>
        <v>5.16</v>
      </c>
      <c r="E1987" s="7" t="str">
        <f>VLOOKUP(A1987,'Data Analysis'!A1986:Q4321,7,FALSE)</f>
        <v>No</v>
      </c>
      <c r="F1987" s="7" t="str">
        <f>VLOOKUP(A1987,'Data Analysis'!A1986:Q4321,9,FALSE)</f>
        <v>No</v>
      </c>
      <c r="G1987" s="7" t="str">
        <f>VLOOKUP(A1987,'Data Analysis'!A1986:Q4321,8,FALSE)</f>
        <v>Yes</v>
      </c>
      <c r="H1987" s="7">
        <f>VLOOKUP(A1987,'Data Analysis'!A1986:Q4321,10,FALSE)</f>
        <v>1</v>
      </c>
      <c r="I1987" s="7" t="str">
        <f>VLOOKUP(A1987,'Data Analysis'!A1986:Q4321,17,FALSE)</f>
        <v>No</v>
      </c>
      <c r="J1987" s="7" t="str">
        <f>VLOOKUP(A1987,'Data Analysis'!A1986:Q4321,11,FALSE)</f>
        <v>Normal Weight</v>
      </c>
      <c r="K1987" s="7" t="str">
        <f>VLOOKUP(A1987,'Data Analysis'!A1986:Q4321,12,FALSE)</f>
        <v>Normal</v>
      </c>
      <c r="L1987" s="7" t="str">
        <f>VLOOKUP(A1987,'Data Analysis'!A1986:Q4321,13,FALSE)</f>
        <v>18-Nov-2003</v>
      </c>
      <c r="M1987" s="7">
        <f>VLOOKUP(A1987,'Data Analysis'!A1986:Q4321,14,FALSE)</f>
        <v>3308.46</v>
      </c>
      <c r="N1987" s="7" t="str">
        <f>VLOOKUP(A1987,'Data Analysis'!A1986:Q4321,16,FALSE)</f>
        <v>tier - 2</v>
      </c>
      <c r="O1987" s="7" t="str">
        <f>VLOOKUP(A1987,'Data Analysis'!A1986:Q4321,15,FALSE)</f>
        <v>tier - 1</v>
      </c>
      <c r="P1987" s="7">
        <f>VLOOKUP(A1987,'Data Analysis'!A1986:Q4321,2,FALSE)</f>
        <v>19</v>
      </c>
      <c r="Q1987" s="7">
        <f>VLOOKUP(A1988,'Data Analysis'!A1987:Q4322,2,FALSE)</f>
        <v>19</v>
      </c>
    </row>
    <row r="1988" ht="15.6" spans="1:17">
      <c r="A1988" s="9" t="s">
        <v>3974</v>
      </c>
      <c r="B1988" s="7" t="str">
        <f>VLOOKUP(A1988,'Data Analysis'!A1987:Q4322,4,FALSE)</f>
        <v>  Cynthia</v>
      </c>
      <c r="C1988" s="7">
        <f>VLOOKUP(A1988,'Data Analysis'!A1987:Q4322,5,FALSE)</f>
        <v>30.54</v>
      </c>
      <c r="D1988" s="7">
        <f>VLOOKUP(A1988,'Data Analysis'!A1987:Q4322,6,FALSE)</f>
        <v>5</v>
      </c>
      <c r="E1988" s="7" t="str">
        <f>VLOOKUP(A1988,'Data Analysis'!A1987:Q4322,7,FALSE)</f>
        <v>No</v>
      </c>
      <c r="F1988" s="7" t="str">
        <f>VLOOKUP(A1988,'Data Analysis'!A1987:Q4322,9,FALSE)</f>
        <v>No</v>
      </c>
      <c r="G1988" s="7" t="str">
        <f>VLOOKUP(A1988,'Data Analysis'!A1987:Q4322,8,FALSE)</f>
        <v>Yes</v>
      </c>
      <c r="H1988" s="7">
        <f>VLOOKUP(A1988,'Data Analysis'!A1987:Q4322,10,FALSE)</f>
        <v>1</v>
      </c>
      <c r="I1988" s="7" t="str">
        <f>VLOOKUP(A1988,'Data Analysis'!A1987:Q4322,17,FALSE)</f>
        <v>No</v>
      </c>
      <c r="J1988" s="7" t="str">
        <f>VLOOKUP(A1988,'Data Analysis'!A1987:Q4322,11,FALSE)</f>
        <v>Normal Weight</v>
      </c>
      <c r="K1988" s="7" t="str">
        <f>VLOOKUP(A1988,'Data Analysis'!A1987:Q4322,12,FALSE)</f>
        <v>Normal</v>
      </c>
      <c r="L1988" s="7" t="str">
        <f>VLOOKUP(A1988,'Data Analysis'!A1987:Q4322,13,FALSE)</f>
        <v>5-Dec-2003</v>
      </c>
      <c r="M1988" s="7">
        <f>VLOOKUP(A1988,'Data Analysis'!A1987:Q4322,14,FALSE)</f>
        <v>3300.7</v>
      </c>
      <c r="N1988" s="7" t="str">
        <f>VLOOKUP(A1988,'Data Analysis'!A1987:Q4322,16,FALSE)</f>
        <v>tier - 2</v>
      </c>
      <c r="O1988" s="7" t="str">
        <f>VLOOKUP(A1988,'Data Analysis'!A1987:Q4322,15,FALSE)</f>
        <v>tier - 2</v>
      </c>
      <c r="P1988" s="7">
        <f>VLOOKUP(A1988,'Data Analysis'!A1987:Q4322,2,FALSE)</f>
        <v>19</v>
      </c>
      <c r="Q1988" s="7">
        <f>VLOOKUP(A1989,'Data Analysis'!A1988:Q4323,2,FALSE)</f>
        <v>26</v>
      </c>
    </row>
    <row r="1989" ht="15.6" spans="1:17">
      <c r="A1989" s="9" t="s">
        <v>3976</v>
      </c>
      <c r="B1989" s="7" t="str">
        <f>VLOOKUP(A1989,'Data Analysis'!A1988:Q4323,4,FALSE)</f>
        <v>  Emmett</v>
      </c>
      <c r="C1989" s="7">
        <f>VLOOKUP(A1989,'Data Analysis'!A1988:Q4323,5,FALSE)</f>
        <v>33.915</v>
      </c>
      <c r="D1989" s="7">
        <f>VLOOKUP(A1989,'Data Analysis'!A1988:Q4323,6,FALSE)</f>
        <v>5.84</v>
      </c>
      <c r="E1989" s="7" t="str">
        <f>VLOOKUP(A1989,'Data Analysis'!A1988:Q4323,7,FALSE)</f>
        <v>yes</v>
      </c>
      <c r="F1989" s="7" t="str">
        <f>VLOOKUP(A1989,'Data Analysis'!A1988:Q4323,9,FALSE)</f>
        <v>No</v>
      </c>
      <c r="G1989" s="7" t="str">
        <f>VLOOKUP(A1989,'Data Analysis'!A1988:Q4323,8,FALSE)</f>
        <v>No</v>
      </c>
      <c r="H1989" s="7">
        <f>VLOOKUP(A1989,'Data Analysis'!A1988:Q4323,10,FALSE)</f>
        <v>0</v>
      </c>
      <c r="I1989" s="7" t="str">
        <f>VLOOKUP(A1989,'Data Analysis'!A1988:Q4323,17,FALSE)</f>
        <v>No</v>
      </c>
      <c r="J1989" s="7" t="str">
        <f>VLOOKUP(A1989,'Data Analysis'!A1988:Q4323,11,FALSE)</f>
        <v>Obesity</v>
      </c>
      <c r="K1989" s="7" t="str">
        <f>VLOOKUP(A1989,'Data Analysis'!A1988:Q4323,12,FALSE)</f>
        <v>Prediabetes</v>
      </c>
      <c r="L1989" s="7" t="str">
        <f>VLOOKUP(A1989,'Data Analysis'!A1988:Q4323,13,FALSE)</f>
        <v>17-Nov-1996</v>
      </c>
      <c r="M1989" s="7">
        <f>VLOOKUP(A1989,'Data Analysis'!A1988:Q4323,14,FALSE)</f>
        <v>3292.53</v>
      </c>
      <c r="N1989" s="7" t="str">
        <f>VLOOKUP(A1989,'Data Analysis'!A1988:Q4323,16,FALSE)</f>
        <v>tier - 2</v>
      </c>
      <c r="O1989" s="7" t="str">
        <f>VLOOKUP(A1989,'Data Analysis'!A1988:Q4323,15,FALSE)</f>
        <v>tier - 2</v>
      </c>
      <c r="P1989" s="7">
        <f>VLOOKUP(A1989,'Data Analysis'!A1988:Q4323,2,FALSE)</f>
        <v>26</v>
      </c>
      <c r="Q1989" s="7">
        <f>VLOOKUP(A1990,'Data Analysis'!A1989:Q4324,2,FALSE)</f>
        <v>19</v>
      </c>
    </row>
    <row r="1990" ht="15.6" spans="1:17">
      <c r="A1990" s="9" t="s">
        <v>3978</v>
      </c>
      <c r="B1990" s="7" t="str">
        <f>VLOOKUP(A1990,'Data Analysis'!A1989:Q4324,4,FALSE)</f>
        <v>  Kate</v>
      </c>
      <c r="C1990" s="7">
        <f>VLOOKUP(A1990,'Data Analysis'!A1989:Q4324,5,FALSE)</f>
        <v>33.31</v>
      </c>
      <c r="D1990" s="7">
        <f>VLOOKUP(A1990,'Data Analysis'!A1989:Q4324,6,FALSE)</f>
        <v>4.19</v>
      </c>
      <c r="E1990" s="7" t="str">
        <f>VLOOKUP(A1990,'Data Analysis'!A1989:Q4324,7,FALSE)</f>
        <v>No</v>
      </c>
      <c r="F1990" s="7" t="str">
        <f>VLOOKUP(A1990,'Data Analysis'!A1989:Q4324,9,FALSE)</f>
        <v>No</v>
      </c>
      <c r="G1990" s="7" t="str">
        <f>VLOOKUP(A1990,'Data Analysis'!A1989:Q4324,8,FALSE)</f>
        <v>Yes</v>
      </c>
      <c r="H1990" s="7">
        <f>VLOOKUP(A1990,'Data Analysis'!A1989:Q4324,10,FALSE)</f>
        <v>1</v>
      </c>
      <c r="I1990" s="7" t="str">
        <f>VLOOKUP(A1990,'Data Analysis'!A1989:Q4324,17,FALSE)</f>
        <v>No</v>
      </c>
      <c r="J1990" s="7" t="str">
        <f>VLOOKUP(A1990,'Data Analysis'!A1989:Q4324,11,FALSE)</f>
        <v>Obesity</v>
      </c>
      <c r="K1990" s="7" t="str">
        <f>VLOOKUP(A1990,'Data Analysis'!A1989:Q4324,12,FALSE)</f>
        <v>Normal</v>
      </c>
      <c r="L1990" s="7" t="str">
        <f>VLOOKUP(A1990,'Data Analysis'!A1989:Q4324,13,FALSE)</f>
        <v>3-Jul-2003</v>
      </c>
      <c r="M1990" s="7">
        <f>VLOOKUP(A1990,'Data Analysis'!A1989:Q4324,14,FALSE)</f>
        <v>3280.22</v>
      </c>
      <c r="N1990" s="7" t="str">
        <f>VLOOKUP(A1990,'Data Analysis'!A1989:Q4324,16,FALSE)</f>
        <v>tier - 2</v>
      </c>
      <c r="O1990" s="7" t="str">
        <f>VLOOKUP(A1990,'Data Analysis'!A1989:Q4324,15,FALSE)</f>
        <v>tier - 3</v>
      </c>
      <c r="P1990" s="7">
        <f>VLOOKUP(A1990,'Data Analysis'!A1989:Q4324,2,FALSE)</f>
        <v>19</v>
      </c>
      <c r="Q1990" s="7">
        <f>VLOOKUP(A1991,'Data Analysis'!A1990:Q4325,2,FALSE)</f>
        <v>21</v>
      </c>
    </row>
    <row r="1991" ht="15.6" spans="1:17">
      <c r="A1991" s="9" t="s">
        <v>3980</v>
      </c>
      <c r="B1991" s="7" t="str">
        <f>VLOOKUP(A1991,'Data Analysis'!A1990:Q4325,4,FALSE)</f>
        <v>  Christopher L</v>
      </c>
      <c r="C1991" s="7">
        <f>VLOOKUP(A1991,'Data Analysis'!A1990:Q4325,5,FALSE)</f>
        <v>25.745</v>
      </c>
      <c r="D1991" s="7">
        <f>VLOOKUP(A1991,'Data Analysis'!A1990:Q4325,6,FALSE)</f>
        <v>4.62</v>
      </c>
      <c r="E1991" s="7" t="str">
        <f>VLOOKUP(A1991,'Data Analysis'!A1990:Q4325,7,FALSE)</f>
        <v>yes</v>
      </c>
      <c r="F1991" s="7" t="str">
        <f>VLOOKUP(A1991,'Data Analysis'!A1990:Q4325,9,FALSE)</f>
        <v>No</v>
      </c>
      <c r="G1991" s="7" t="str">
        <f>VLOOKUP(A1991,'Data Analysis'!A1990:Q4325,8,FALSE)</f>
        <v>No</v>
      </c>
      <c r="H1991" s="7">
        <f>VLOOKUP(A1991,'Data Analysis'!A1990:Q4325,10,FALSE)</f>
        <v>0</v>
      </c>
      <c r="I1991" s="7" t="str">
        <f>VLOOKUP(A1991,'Data Analysis'!A1990:Q4325,17,FALSE)</f>
        <v>No</v>
      </c>
      <c r="J1991" s="7" t="str">
        <f>VLOOKUP(A1991,'Data Analysis'!A1990:Q4325,11,FALSE)</f>
        <v>Normal Weight</v>
      </c>
      <c r="K1991" s="7" t="str">
        <f>VLOOKUP(A1991,'Data Analysis'!A1990:Q4325,12,FALSE)</f>
        <v>Normal</v>
      </c>
      <c r="L1991" s="7" t="str">
        <f>VLOOKUP(A1991,'Data Analysis'!A1990:Q4325,13,FALSE)</f>
        <v>6-Oct-2001</v>
      </c>
      <c r="M1991" s="7">
        <f>VLOOKUP(A1991,'Data Analysis'!A1990:Q4325,14,FALSE)</f>
        <v>3279.87</v>
      </c>
      <c r="N1991" s="7" t="str">
        <f>VLOOKUP(A1991,'Data Analysis'!A1990:Q4325,16,FALSE)</f>
        <v>tier - 2</v>
      </c>
      <c r="O1991" s="7" t="str">
        <f>VLOOKUP(A1991,'Data Analysis'!A1990:Q4325,15,FALSE)</f>
        <v>tier - 1</v>
      </c>
      <c r="P1991" s="7">
        <f>VLOOKUP(A1991,'Data Analysis'!A1990:Q4325,2,FALSE)</f>
        <v>21</v>
      </c>
      <c r="Q1991" s="7">
        <f>VLOOKUP(A1992,'Data Analysis'!A1991:Q4326,2,FALSE)</f>
        <v>28</v>
      </c>
    </row>
    <row r="1992" ht="15.6" spans="1:17">
      <c r="A1992" s="9" t="s">
        <v>3982</v>
      </c>
      <c r="B1992" s="7" t="str">
        <f>VLOOKUP(A1992,'Data Analysis'!A1991:Q4326,4,FALSE)</f>
        <v>  Christopher P</v>
      </c>
      <c r="C1992" s="7">
        <f>VLOOKUP(A1992,'Data Analysis'!A1991:Q4326,5,FALSE)</f>
        <v>37.1</v>
      </c>
      <c r="D1992" s="7">
        <f>VLOOKUP(A1992,'Data Analysis'!A1991:Q4326,6,FALSE)</f>
        <v>6.24</v>
      </c>
      <c r="E1992" s="7" t="str">
        <f>VLOOKUP(A1992,'Data Analysis'!A1991:Q4326,7,FALSE)</f>
        <v>No</v>
      </c>
      <c r="F1992" s="7" t="str">
        <f>VLOOKUP(A1992,'Data Analysis'!A1991:Q4326,9,FALSE)</f>
        <v>No</v>
      </c>
      <c r="G1992" s="7" t="str">
        <f>VLOOKUP(A1992,'Data Analysis'!A1991:Q4326,8,FALSE)</f>
        <v>No</v>
      </c>
      <c r="H1992" s="7">
        <f>VLOOKUP(A1992,'Data Analysis'!A1991:Q4326,10,FALSE)</f>
        <v>0</v>
      </c>
      <c r="I1992" s="7" t="str">
        <f>VLOOKUP(A1992,'Data Analysis'!A1991:Q4326,17,FALSE)</f>
        <v>No</v>
      </c>
      <c r="J1992" s="7" t="str">
        <f>VLOOKUP(A1992,'Data Analysis'!A1991:Q4326,11,FALSE)</f>
        <v>Normal Weight</v>
      </c>
      <c r="K1992" s="7" t="str">
        <f>VLOOKUP(A1992,'Data Analysis'!A1991:Q4326,12,FALSE)</f>
        <v>Prediabetes</v>
      </c>
      <c r="L1992" s="7" t="str">
        <f>VLOOKUP(A1992,'Data Analysis'!A1991:Q4326,13,FALSE)</f>
        <v>1-Jul-1994</v>
      </c>
      <c r="M1992" s="7">
        <f>VLOOKUP(A1992,'Data Analysis'!A1991:Q4326,14,FALSE)</f>
        <v>3277.16</v>
      </c>
      <c r="N1992" s="7" t="str">
        <f>VLOOKUP(A1992,'Data Analysis'!A1991:Q4326,16,FALSE)</f>
        <v>tier - 2</v>
      </c>
      <c r="O1992" s="7" t="str">
        <f>VLOOKUP(A1992,'Data Analysis'!A1991:Q4326,15,FALSE)</f>
        <v>tier - 3</v>
      </c>
      <c r="P1992" s="7">
        <f>VLOOKUP(A1992,'Data Analysis'!A1991:Q4326,2,FALSE)</f>
        <v>28</v>
      </c>
      <c r="Q1992" s="7">
        <f>VLOOKUP(A1993,'Data Analysis'!A1992:Q4327,2,FALSE)</f>
        <v>28</v>
      </c>
    </row>
    <row r="1993" ht="15.6" spans="1:17">
      <c r="A1993" s="9" t="s">
        <v>3984</v>
      </c>
      <c r="B1993" s="7" t="str">
        <f>VLOOKUP(A1993,'Data Analysis'!A1992:Q4327,4,FALSE)</f>
        <v>  Christopher W</v>
      </c>
      <c r="C1993" s="7">
        <f>VLOOKUP(A1993,'Data Analysis'!A1992:Q4327,5,FALSE)</f>
        <v>35.435</v>
      </c>
      <c r="D1993" s="7">
        <f>VLOOKUP(A1993,'Data Analysis'!A1992:Q4327,6,FALSE)</f>
        <v>5.81</v>
      </c>
      <c r="E1993" s="7" t="str">
        <f>VLOOKUP(A1993,'Data Analysis'!A1992:Q4327,7,FALSE)</f>
        <v>No</v>
      </c>
      <c r="F1993" s="7" t="str">
        <f>VLOOKUP(A1993,'Data Analysis'!A1992:Q4327,9,FALSE)</f>
        <v>No</v>
      </c>
      <c r="G1993" s="7" t="str">
        <f>VLOOKUP(A1993,'Data Analysis'!A1992:Q4327,8,FALSE)</f>
        <v>No</v>
      </c>
      <c r="H1993" s="7">
        <f>VLOOKUP(A1993,'Data Analysis'!A1992:Q4327,10,FALSE)</f>
        <v>0</v>
      </c>
      <c r="I1993" s="7" t="str">
        <f>VLOOKUP(A1993,'Data Analysis'!A1992:Q4327,17,FALSE)</f>
        <v>No</v>
      </c>
      <c r="J1993" s="7" t="str">
        <f>VLOOKUP(A1993,'Data Analysis'!A1992:Q4327,11,FALSE)</f>
        <v>Obesity</v>
      </c>
      <c r="K1993" s="7" t="str">
        <f>VLOOKUP(A1993,'Data Analysis'!A1992:Q4327,12,FALSE)</f>
        <v>Prediabetes</v>
      </c>
      <c r="L1993" s="7" t="str">
        <f>VLOOKUP(A1993,'Data Analysis'!A1992:Q4327,13,FALSE)</f>
        <v>2-Dec-1994</v>
      </c>
      <c r="M1993" s="7">
        <f>VLOOKUP(A1993,'Data Analysis'!A1992:Q4327,14,FALSE)</f>
        <v>3268.85</v>
      </c>
      <c r="N1993" s="7" t="str">
        <f>VLOOKUP(A1993,'Data Analysis'!A1992:Q4327,16,FALSE)</f>
        <v>tier - 3</v>
      </c>
      <c r="O1993" s="7" t="str">
        <f>VLOOKUP(A1993,'Data Analysis'!A1992:Q4327,15,FALSE)</f>
        <v>tier - 1</v>
      </c>
      <c r="P1993" s="7">
        <f>VLOOKUP(A1993,'Data Analysis'!A1992:Q4327,2,FALSE)</f>
        <v>28</v>
      </c>
      <c r="Q1993" s="7">
        <f>VLOOKUP(A1994,'Data Analysis'!A1993:Q4328,2,FALSE)</f>
        <v>31</v>
      </c>
    </row>
    <row r="1994" ht="15.6" spans="1:17">
      <c r="A1994" s="9" t="s">
        <v>3986</v>
      </c>
      <c r="B1994" s="7" t="str">
        <f>VLOOKUP(A1994,'Data Analysis'!A1993:Q4328,4,FALSE)</f>
        <v>  Norman H</v>
      </c>
      <c r="C1994" s="7">
        <f>VLOOKUP(A1994,'Data Analysis'!A1993:Q4328,5,FALSE)</f>
        <v>20.4</v>
      </c>
      <c r="D1994" s="7">
        <f>VLOOKUP(A1994,'Data Analysis'!A1993:Q4328,6,FALSE)</f>
        <v>4.83</v>
      </c>
      <c r="E1994" s="7" t="str">
        <f>VLOOKUP(A1994,'Data Analysis'!A1993:Q4328,7,FALSE)</f>
        <v>No</v>
      </c>
      <c r="F1994" s="7" t="str">
        <f>VLOOKUP(A1994,'Data Analysis'!A1993:Q4328,9,FALSE)</f>
        <v>No</v>
      </c>
      <c r="G1994" s="7" t="str">
        <f>VLOOKUP(A1994,'Data Analysis'!A1993:Q4328,8,FALSE)</f>
        <v>No</v>
      </c>
      <c r="H1994" s="7">
        <f>VLOOKUP(A1994,'Data Analysis'!A1993:Q4328,10,FALSE)</f>
        <v>0</v>
      </c>
      <c r="I1994" s="7" t="str">
        <f>VLOOKUP(A1994,'Data Analysis'!A1993:Q4328,17,FALSE)</f>
        <v>No</v>
      </c>
      <c r="J1994" s="7" t="str">
        <f>VLOOKUP(A1994,'Data Analysis'!A1993:Q4328,11,FALSE)</f>
        <v>Normal Weight</v>
      </c>
      <c r="K1994" s="7" t="str">
        <f>VLOOKUP(A1994,'Data Analysis'!A1993:Q4328,12,FALSE)</f>
        <v>Normal</v>
      </c>
      <c r="L1994" s="7" t="str">
        <f>VLOOKUP(A1994,'Data Analysis'!A1993:Q4328,13,FALSE)</f>
        <v>13-Nov-1991</v>
      </c>
      <c r="M1994" s="7">
        <f>VLOOKUP(A1994,'Data Analysis'!A1993:Q4328,14,FALSE)</f>
        <v>3260.2</v>
      </c>
      <c r="N1994" s="7" t="str">
        <f>VLOOKUP(A1994,'Data Analysis'!A1993:Q4328,16,FALSE)</f>
        <v>tier - 3</v>
      </c>
      <c r="O1994" s="7" t="str">
        <f>VLOOKUP(A1994,'Data Analysis'!A1993:Q4328,15,FALSE)</f>
        <v>tier - 2</v>
      </c>
      <c r="P1994" s="7">
        <f>VLOOKUP(A1994,'Data Analysis'!A1993:Q4328,2,FALSE)</f>
        <v>31</v>
      </c>
      <c r="Q1994" s="7">
        <f>VLOOKUP(A1995,'Data Analysis'!A1994:Q4329,2,FALSE)</f>
        <v>25</v>
      </c>
    </row>
    <row r="1995" ht="15.6" spans="1:17">
      <c r="A1995" s="9" t="s">
        <v>3988</v>
      </c>
      <c r="B1995" s="7" t="str">
        <f>VLOOKUP(A1995,'Data Analysis'!A1994:Q4329,4,FALSE)</f>
        <v>  Susan</v>
      </c>
      <c r="C1995" s="7">
        <f>VLOOKUP(A1995,'Data Analysis'!A1994:Q4329,5,FALSE)</f>
        <v>42.13</v>
      </c>
      <c r="D1995" s="7">
        <f>VLOOKUP(A1995,'Data Analysis'!A1994:Q4329,6,FALSE)</f>
        <v>5.72</v>
      </c>
      <c r="E1995" s="7" t="str">
        <f>VLOOKUP(A1995,'Data Analysis'!A1994:Q4329,7,FALSE)</f>
        <v>yes</v>
      </c>
      <c r="F1995" s="7" t="str">
        <f>VLOOKUP(A1995,'Data Analysis'!A1994:Q4329,9,FALSE)</f>
        <v>No</v>
      </c>
      <c r="G1995" s="7" t="str">
        <f>VLOOKUP(A1995,'Data Analysis'!A1994:Q4329,8,FALSE)</f>
        <v>Yes</v>
      </c>
      <c r="H1995" s="7">
        <f>VLOOKUP(A1995,'Data Analysis'!A1994:Q4329,10,FALSE)</f>
        <v>1</v>
      </c>
      <c r="I1995" s="7" t="str">
        <f>VLOOKUP(A1995,'Data Analysis'!A1994:Q4329,17,FALSE)</f>
        <v>No</v>
      </c>
      <c r="J1995" s="7" t="str">
        <f>VLOOKUP(A1995,'Data Analysis'!A1994:Q4329,11,FALSE)</f>
        <v>Obesity</v>
      </c>
      <c r="K1995" s="7" t="str">
        <f>VLOOKUP(A1995,'Data Analysis'!A1994:Q4329,12,FALSE)</f>
        <v>Prediabetes</v>
      </c>
      <c r="L1995" s="7" t="str">
        <f>VLOOKUP(A1995,'Data Analysis'!A1994:Q4329,13,FALSE)</f>
        <v>2-Sep-1997</v>
      </c>
      <c r="M1995" s="7">
        <f>VLOOKUP(A1995,'Data Analysis'!A1994:Q4329,14,FALSE)</f>
        <v>3238.44</v>
      </c>
      <c r="N1995" s="7" t="str">
        <f>VLOOKUP(A1995,'Data Analysis'!A1994:Q4329,16,FALSE)</f>
        <v>tier - 2</v>
      </c>
      <c r="O1995" s="7" t="str">
        <f>VLOOKUP(A1995,'Data Analysis'!A1994:Q4329,15,FALSE)</f>
        <v>tier - 3</v>
      </c>
      <c r="P1995" s="7">
        <f>VLOOKUP(A1995,'Data Analysis'!A1994:Q4329,2,FALSE)</f>
        <v>25</v>
      </c>
      <c r="Q1995" s="7">
        <f>VLOOKUP(A1996,'Data Analysis'!A1995:Q4330,2,FALSE)</f>
        <v>25</v>
      </c>
    </row>
    <row r="1996" ht="15.6" spans="1:17">
      <c r="A1996" s="9" t="s">
        <v>3990</v>
      </c>
      <c r="B1996" s="7" t="str">
        <f>VLOOKUP(A1996,'Data Analysis'!A1995:Q4330,4,FALSE)</f>
        <v>  Tatyana K</v>
      </c>
      <c r="C1996" s="7">
        <f>VLOOKUP(A1996,'Data Analysis'!A1995:Q4330,5,FALSE)</f>
        <v>33.99</v>
      </c>
      <c r="D1996" s="7">
        <f>VLOOKUP(A1996,'Data Analysis'!A1995:Q4330,6,FALSE)</f>
        <v>4.83</v>
      </c>
      <c r="E1996" s="7" t="str">
        <f>VLOOKUP(A1996,'Data Analysis'!A1995:Q4330,7,FALSE)</f>
        <v>yes</v>
      </c>
      <c r="F1996" s="7" t="str">
        <f>VLOOKUP(A1996,'Data Analysis'!A1995:Q4330,9,FALSE)</f>
        <v>No</v>
      </c>
      <c r="G1996" s="7" t="str">
        <f>VLOOKUP(A1996,'Data Analysis'!A1995:Q4330,8,FALSE)</f>
        <v>Yes</v>
      </c>
      <c r="H1996" s="7">
        <f>VLOOKUP(A1996,'Data Analysis'!A1995:Q4330,10,FALSE)</f>
        <v>1</v>
      </c>
      <c r="I1996" s="7" t="str">
        <f>VLOOKUP(A1996,'Data Analysis'!A1995:Q4330,17,FALSE)</f>
        <v>No</v>
      </c>
      <c r="J1996" s="7" t="str">
        <f>VLOOKUP(A1996,'Data Analysis'!A1995:Q4330,11,FALSE)</f>
        <v>Obesity</v>
      </c>
      <c r="K1996" s="7" t="str">
        <f>VLOOKUP(A1996,'Data Analysis'!A1995:Q4330,12,FALSE)</f>
        <v>Normal</v>
      </c>
      <c r="L1996" s="7" t="str">
        <f>VLOOKUP(A1996,'Data Analysis'!A1995:Q4330,13,FALSE)</f>
        <v>2-Aug-1997</v>
      </c>
      <c r="M1996" s="7">
        <f>VLOOKUP(A1996,'Data Analysis'!A1995:Q4330,14,FALSE)</f>
        <v>3227.12</v>
      </c>
      <c r="N1996" s="7" t="str">
        <f>VLOOKUP(A1996,'Data Analysis'!A1995:Q4330,16,FALSE)</f>
        <v>tier - 2</v>
      </c>
      <c r="O1996" s="7" t="str">
        <f>VLOOKUP(A1996,'Data Analysis'!A1995:Q4330,15,FALSE)</f>
        <v>tier - 3</v>
      </c>
      <c r="P1996" s="7">
        <f>VLOOKUP(A1996,'Data Analysis'!A1995:Q4330,2,FALSE)</f>
        <v>25</v>
      </c>
      <c r="Q1996" s="7">
        <f>VLOOKUP(A1997,'Data Analysis'!A1996:Q4331,2,FALSE)</f>
        <v>25</v>
      </c>
    </row>
    <row r="1997" ht="15.6" spans="1:17">
      <c r="A1997" s="9" t="s">
        <v>3992</v>
      </c>
      <c r="B1997" s="7" t="str">
        <f>VLOOKUP(A1997,'Data Analysis'!A1996:Q4331,4,FALSE)</f>
        <v>  Chrissy</v>
      </c>
      <c r="C1997" s="7">
        <f>VLOOKUP(A1997,'Data Analysis'!A1996:Q4331,5,FALSE)</f>
        <v>28.595</v>
      </c>
      <c r="D1997" s="7">
        <f>VLOOKUP(A1997,'Data Analysis'!A1996:Q4331,6,FALSE)</f>
        <v>4.14</v>
      </c>
      <c r="E1997" s="7" t="str">
        <f>VLOOKUP(A1997,'Data Analysis'!A1996:Q4331,7,FALSE)</f>
        <v>yes</v>
      </c>
      <c r="F1997" s="7" t="str">
        <f>VLOOKUP(A1997,'Data Analysis'!A1996:Q4331,9,FALSE)</f>
        <v>No</v>
      </c>
      <c r="G1997" s="7" t="str">
        <f>VLOOKUP(A1997,'Data Analysis'!A1996:Q4331,8,FALSE)</f>
        <v>Yes</v>
      </c>
      <c r="H1997" s="7">
        <f>VLOOKUP(A1997,'Data Analysis'!A1996:Q4331,10,FALSE)</f>
        <v>1</v>
      </c>
      <c r="I1997" s="7" t="str">
        <f>VLOOKUP(A1997,'Data Analysis'!A1996:Q4331,17,FALSE)</f>
        <v>No</v>
      </c>
      <c r="J1997" s="7" t="str">
        <f>VLOOKUP(A1997,'Data Analysis'!A1996:Q4331,11,FALSE)</f>
        <v>Overweight</v>
      </c>
      <c r="K1997" s="7" t="str">
        <f>VLOOKUP(A1997,'Data Analysis'!A1996:Q4331,12,FALSE)</f>
        <v>Normal</v>
      </c>
      <c r="L1997" s="7" t="str">
        <f>VLOOKUP(A1997,'Data Analysis'!A1996:Q4331,13,FALSE)</f>
        <v>6-Jul-1997</v>
      </c>
      <c r="M1997" s="7">
        <f>VLOOKUP(A1997,'Data Analysis'!A1996:Q4331,14,FALSE)</f>
        <v>3213.62</v>
      </c>
      <c r="N1997" s="7" t="str">
        <f>VLOOKUP(A1997,'Data Analysis'!A1996:Q4331,16,FALSE)</f>
        <v>tier - 2</v>
      </c>
      <c r="O1997" s="7" t="str">
        <f>VLOOKUP(A1997,'Data Analysis'!A1996:Q4331,15,FALSE)</f>
        <v>tier - 2</v>
      </c>
      <c r="P1997" s="7">
        <f>VLOOKUP(A1997,'Data Analysis'!A1996:Q4331,2,FALSE)</f>
        <v>25</v>
      </c>
      <c r="Q1997" s="7">
        <f>VLOOKUP(A1998,'Data Analysis'!A1997:Q4332,2,FALSE)</f>
        <v>25</v>
      </c>
    </row>
    <row r="1998" ht="15.6" spans="1:17">
      <c r="A1998" s="9" t="s">
        <v>3994</v>
      </c>
      <c r="B1998" s="7" t="str">
        <f>VLOOKUP(A1998,'Data Analysis'!A1997:Q4332,4,FALSE)</f>
        <v>  Carrie</v>
      </c>
      <c r="C1998" s="7">
        <f>VLOOKUP(A1998,'Data Analysis'!A1997:Q4332,5,FALSE)</f>
        <v>20.8</v>
      </c>
      <c r="D1998" s="7">
        <f>VLOOKUP(A1998,'Data Analysis'!A1997:Q4332,6,FALSE)</f>
        <v>4.07</v>
      </c>
      <c r="E1998" s="7" t="str">
        <f>VLOOKUP(A1998,'Data Analysis'!A1997:Q4332,7,FALSE)</f>
        <v>yes</v>
      </c>
      <c r="F1998" s="7" t="str">
        <f>VLOOKUP(A1998,'Data Analysis'!A1997:Q4332,9,FALSE)</f>
        <v>No</v>
      </c>
      <c r="G1998" s="7" t="str">
        <f>VLOOKUP(A1998,'Data Analysis'!A1997:Q4332,8,FALSE)</f>
        <v>Yes</v>
      </c>
      <c r="H1998" s="7">
        <f>VLOOKUP(A1998,'Data Analysis'!A1997:Q4332,10,FALSE)</f>
        <v>1</v>
      </c>
      <c r="I1998" s="7" t="str">
        <f>VLOOKUP(A1998,'Data Analysis'!A1997:Q4332,17,FALSE)</f>
        <v>No</v>
      </c>
      <c r="J1998" s="7" t="str">
        <f>VLOOKUP(A1998,'Data Analysis'!A1997:Q4332,11,FALSE)</f>
        <v>Normal Weight</v>
      </c>
      <c r="K1998" s="7" t="str">
        <f>VLOOKUP(A1998,'Data Analysis'!A1997:Q4332,12,FALSE)</f>
        <v>Normal</v>
      </c>
      <c r="L1998" s="7" t="str">
        <f>VLOOKUP(A1998,'Data Analysis'!A1997:Q4332,13,FALSE)</f>
        <v>22-Dec-1997</v>
      </c>
      <c r="M1998" s="7">
        <f>VLOOKUP(A1998,'Data Analysis'!A1997:Q4332,14,FALSE)</f>
        <v>3208.79</v>
      </c>
      <c r="N1998" s="7" t="str">
        <f>VLOOKUP(A1998,'Data Analysis'!A1997:Q4332,16,FALSE)</f>
        <v>tier - 2</v>
      </c>
      <c r="O1998" s="7" t="str">
        <f>VLOOKUP(A1998,'Data Analysis'!A1997:Q4332,15,FALSE)</f>
        <v>tier - 3</v>
      </c>
      <c r="P1998" s="7">
        <f>VLOOKUP(A1998,'Data Analysis'!A1997:Q4332,2,FALSE)</f>
        <v>25</v>
      </c>
      <c r="Q1998" s="7">
        <f>VLOOKUP(A1999,'Data Analysis'!A1998:Q4333,2,FALSE)</f>
        <v>25</v>
      </c>
    </row>
    <row r="1999" ht="15.6" spans="1:17">
      <c r="A1999" s="9" t="s">
        <v>3996</v>
      </c>
      <c r="B1999" s="7" t="str">
        <f>VLOOKUP(A1999,'Data Analysis'!A1998:Q4333,4,FALSE)</f>
        <v>  Halle</v>
      </c>
      <c r="C1999" s="7">
        <f>VLOOKUP(A1999,'Data Analysis'!A1998:Q4333,5,FALSE)</f>
        <v>23.465</v>
      </c>
      <c r="D1999" s="7">
        <f>VLOOKUP(A1999,'Data Analysis'!A1998:Q4333,6,FALSE)</f>
        <v>6.26</v>
      </c>
      <c r="E1999" s="7" t="str">
        <f>VLOOKUP(A1999,'Data Analysis'!A1998:Q4333,7,FALSE)</f>
        <v>yes</v>
      </c>
      <c r="F1999" s="7" t="str">
        <f>VLOOKUP(A1999,'Data Analysis'!A1998:Q4333,9,FALSE)</f>
        <v>No</v>
      </c>
      <c r="G1999" s="7" t="str">
        <f>VLOOKUP(A1999,'Data Analysis'!A1998:Q4333,8,FALSE)</f>
        <v>Yes</v>
      </c>
      <c r="H1999" s="7">
        <f>VLOOKUP(A1999,'Data Analysis'!A1998:Q4333,10,FALSE)</f>
        <v>1</v>
      </c>
      <c r="I1999" s="7" t="str">
        <f>VLOOKUP(A1999,'Data Analysis'!A1998:Q4333,17,FALSE)</f>
        <v>No</v>
      </c>
      <c r="J1999" s="7" t="str">
        <f>VLOOKUP(A1999,'Data Analysis'!A1998:Q4333,11,FALSE)</f>
        <v>Normal Weight</v>
      </c>
      <c r="K1999" s="7" t="str">
        <f>VLOOKUP(A1999,'Data Analysis'!A1998:Q4333,12,FALSE)</f>
        <v>Prediabetes</v>
      </c>
      <c r="L1999" s="7" t="str">
        <f>VLOOKUP(A1999,'Data Analysis'!A1998:Q4333,13,FALSE)</f>
        <v>5-Jul-1997</v>
      </c>
      <c r="M1999" s="7">
        <f>VLOOKUP(A1999,'Data Analysis'!A1998:Q4333,14,FALSE)</f>
        <v>3206.49</v>
      </c>
      <c r="N1999" s="7" t="str">
        <f>VLOOKUP(A1999,'Data Analysis'!A1998:Q4333,16,FALSE)</f>
        <v>tier - 2</v>
      </c>
      <c r="O1999" s="7" t="str">
        <f>VLOOKUP(A1999,'Data Analysis'!A1998:Q4333,15,FALSE)</f>
        <v>tier - 3</v>
      </c>
      <c r="P1999" s="7">
        <f>VLOOKUP(A1999,'Data Analysis'!A1998:Q4333,2,FALSE)</f>
        <v>25</v>
      </c>
      <c r="Q1999" s="7">
        <f>VLOOKUP(A2000,'Data Analysis'!A1999:Q4334,2,FALSE)</f>
        <v>26</v>
      </c>
    </row>
    <row r="2000" ht="15.6" spans="1:17">
      <c r="A2000" s="9" t="s">
        <v>3998</v>
      </c>
      <c r="B2000" s="7" t="str">
        <f>VLOOKUP(A2000,'Data Analysis'!A1999:Q4334,4,FALSE)</f>
        <v>  Carolyn</v>
      </c>
      <c r="C2000" s="7">
        <f>VLOOKUP(A2000,'Data Analysis'!A1999:Q4334,5,FALSE)</f>
        <v>40.185</v>
      </c>
      <c r="D2000" s="7">
        <f>VLOOKUP(A2000,'Data Analysis'!A1999:Q4334,6,FALSE)</f>
        <v>5.88</v>
      </c>
      <c r="E2000" s="7" t="str">
        <f>VLOOKUP(A2000,'Data Analysis'!A1999:Q4334,7,FALSE)</f>
        <v>yes</v>
      </c>
      <c r="F2000" s="7" t="str">
        <f>VLOOKUP(A2000,'Data Analysis'!A1999:Q4334,9,FALSE)</f>
        <v>No</v>
      </c>
      <c r="G2000" s="7" t="str">
        <f>VLOOKUP(A2000,'Data Analysis'!A1999:Q4334,8,FALSE)</f>
        <v>No</v>
      </c>
      <c r="H2000" s="7">
        <f>VLOOKUP(A2000,'Data Analysis'!A1999:Q4334,10,FALSE)</f>
        <v>0</v>
      </c>
      <c r="I2000" s="7" t="str">
        <f>VLOOKUP(A2000,'Data Analysis'!A1999:Q4334,17,FALSE)</f>
        <v>No</v>
      </c>
      <c r="J2000" s="7" t="str">
        <f>VLOOKUP(A2000,'Data Analysis'!A1999:Q4334,11,FALSE)</f>
        <v>Obesity</v>
      </c>
      <c r="K2000" s="7" t="str">
        <f>VLOOKUP(A2000,'Data Analysis'!A1999:Q4334,12,FALSE)</f>
        <v>Prediabetes</v>
      </c>
      <c r="L2000" s="7" t="str">
        <f>VLOOKUP(A2000,'Data Analysis'!A1999:Q4334,13,FALSE)</f>
        <v>11-Oct-1996</v>
      </c>
      <c r="M2000" s="7">
        <f>VLOOKUP(A2000,'Data Analysis'!A1999:Q4334,14,FALSE)</f>
        <v>3201.25</v>
      </c>
      <c r="N2000" s="7" t="str">
        <f>VLOOKUP(A2000,'Data Analysis'!A1999:Q4334,16,FALSE)</f>
        <v>tier - 2</v>
      </c>
      <c r="O2000" s="7" t="str">
        <f>VLOOKUP(A2000,'Data Analysis'!A1999:Q4334,15,FALSE)</f>
        <v>tier - 3</v>
      </c>
      <c r="P2000" s="7">
        <f>VLOOKUP(A2000,'Data Analysis'!A1999:Q4334,2,FALSE)</f>
        <v>26</v>
      </c>
      <c r="Q2000" s="7">
        <f>VLOOKUP(A2001,'Data Analysis'!A2000:Q4335,2,FALSE)</f>
        <v>21</v>
      </c>
    </row>
    <row r="2001" ht="15.6" spans="1:17">
      <c r="A2001" s="9" t="s">
        <v>4000</v>
      </c>
      <c r="B2001" s="7" t="str">
        <f>VLOOKUP(A2001,'Data Analysis'!A2000:Q4335,4,FALSE)</f>
        <v>  Tara D</v>
      </c>
      <c r="C2001" s="7">
        <f>VLOOKUP(A2001,'Data Analysis'!A2000:Q4335,5,FALSE)</f>
        <v>21.89</v>
      </c>
      <c r="D2001" s="7">
        <f>VLOOKUP(A2001,'Data Analysis'!A2000:Q4335,6,FALSE)</f>
        <v>5.72</v>
      </c>
      <c r="E2001" s="7" t="str">
        <f>VLOOKUP(A2001,'Data Analysis'!A2000:Q4335,7,FALSE)</f>
        <v>yes</v>
      </c>
      <c r="F2001" s="7" t="str">
        <f>VLOOKUP(A2001,'Data Analysis'!A2000:Q4335,9,FALSE)</f>
        <v>No</v>
      </c>
      <c r="G2001" s="7" t="str">
        <f>VLOOKUP(A2001,'Data Analysis'!A2000:Q4335,8,FALSE)</f>
        <v>No</v>
      </c>
      <c r="H2001" s="7">
        <f>VLOOKUP(A2001,'Data Analysis'!A2000:Q4335,10,FALSE)</f>
        <v>0</v>
      </c>
      <c r="I2001" s="7" t="str">
        <f>VLOOKUP(A2001,'Data Analysis'!A2000:Q4335,17,FALSE)</f>
        <v>No</v>
      </c>
      <c r="J2001" s="7" t="str">
        <f>VLOOKUP(A2001,'Data Analysis'!A2000:Q4335,11,FALSE)</f>
        <v>Normal Weight</v>
      </c>
      <c r="K2001" s="7" t="str">
        <f>VLOOKUP(A2001,'Data Analysis'!A2000:Q4335,12,FALSE)</f>
        <v>Prediabetes</v>
      </c>
      <c r="L2001" s="7" t="str">
        <f>VLOOKUP(A2001,'Data Analysis'!A2000:Q4335,13,FALSE)</f>
        <v>2-Sep-2001</v>
      </c>
      <c r="M2001" s="7">
        <f>VLOOKUP(A2001,'Data Analysis'!A2000:Q4335,14,FALSE)</f>
        <v>3180.51</v>
      </c>
      <c r="N2001" s="7" t="str">
        <f>VLOOKUP(A2001,'Data Analysis'!A2000:Q4335,16,FALSE)</f>
        <v>tier - 2</v>
      </c>
      <c r="O2001" s="7" t="str">
        <f>VLOOKUP(A2001,'Data Analysis'!A2000:Q4335,15,FALSE)</f>
        <v>tier - 2</v>
      </c>
      <c r="P2001" s="7">
        <f>VLOOKUP(A2001,'Data Analysis'!A2000:Q4335,2,FALSE)</f>
        <v>21</v>
      </c>
      <c r="Q2001" s="7">
        <f>VLOOKUP(A2002,'Data Analysis'!A2001:Q4336,2,FALSE)</f>
        <v>22</v>
      </c>
    </row>
    <row r="2002" ht="15.6" spans="1:17">
      <c r="A2002" s="9" t="s">
        <v>4002</v>
      </c>
      <c r="B2002" s="7" t="str">
        <f>VLOOKUP(A2002,'Data Analysis'!A2001:Q4336,4,FALSE)</f>
        <v>  Rasim M</v>
      </c>
      <c r="C2002" s="7">
        <f>VLOOKUP(A2002,'Data Analysis'!A2001:Q4336,5,FALSE)</f>
        <v>29.34</v>
      </c>
      <c r="D2002" s="7">
        <f>VLOOKUP(A2002,'Data Analysis'!A2001:Q4336,6,FALSE)</f>
        <v>6.09</v>
      </c>
      <c r="E2002" s="7" t="str">
        <f>VLOOKUP(A2002,'Data Analysis'!A2001:Q4336,7,FALSE)</f>
        <v>yes</v>
      </c>
      <c r="F2002" s="7" t="str">
        <f>VLOOKUP(A2002,'Data Analysis'!A2001:Q4336,9,FALSE)</f>
        <v>yes</v>
      </c>
      <c r="G2002" s="7" t="str">
        <f>VLOOKUP(A2002,'Data Analysis'!A2001:Q4336,8,FALSE)</f>
        <v>No</v>
      </c>
      <c r="H2002" s="7">
        <f>VLOOKUP(A2002,'Data Analysis'!A2001:Q4336,10,FALSE)</f>
        <v>2</v>
      </c>
      <c r="I2002" s="7" t="str">
        <f>VLOOKUP(A2002,'Data Analysis'!A2001:Q4336,17,FALSE)</f>
        <v>No</v>
      </c>
      <c r="J2002" s="7" t="str">
        <f>VLOOKUP(A2002,'Data Analysis'!A2001:Q4336,11,FALSE)</f>
        <v>Overweight</v>
      </c>
      <c r="K2002" s="7" t="str">
        <f>VLOOKUP(A2002,'Data Analysis'!A2001:Q4336,12,FALSE)</f>
        <v>Prediabetes</v>
      </c>
      <c r="L2002" s="7" t="str">
        <f>VLOOKUP(A2002,'Data Analysis'!A2001:Q4336,13,FALSE)</f>
        <v>23-Sep-2000</v>
      </c>
      <c r="M2002" s="7">
        <f>VLOOKUP(A2002,'Data Analysis'!A2001:Q4336,14,FALSE)</f>
        <v>3179.96</v>
      </c>
      <c r="N2002" s="7" t="str">
        <f>VLOOKUP(A2002,'Data Analysis'!A2001:Q4336,16,FALSE)</f>
        <v>tier - 2</v>
      </c>
      <c r="O2002" s="7" t="str">
        <f>VLOOKUP(A2002,'Data Analysis'!A2001:Q4336,15,FALSE)</f>
        <v>tier - 2</v>
      </c>
      <c r="P2002" s="7">
        <f>VLOOKUP(A2002,'Data Analysis'!A2001:Q4336,2,FALSE)</f>
        <v>22</v>
      </c>
      <c r="Q2002" s="7">
        <f>VLOOKUP(A2003,'Data Analysis'!A2002:Q4337,2,FALSE)</f>
        <v>26</v>
      </c>
    </row>
    <row r="2003" ht="15.6" spans="1:17">
      <c r="A2003" s="9" t="s">
        <v>4004</v>
      </c>
      <c r="B2003" s="7" t="str">
        <f>VLOOKUP(A2003,'Data Analysis'!A2002:Q4337,4,FALSE)</f>
        <v>  Dina</v>
      </c>
      <c r="C2003" s="7">
        <f>VLOOKUP(A2003,'Data Analysis'!A2002:Q4337,5,FALSE)</f>
        <v>22.61</v>
      </c>
      <c r="D2003" s="7">
        <f>VLOOKUP(A2003,'Data Analysis'!A2002:Q4337,6,FALSE)</f>
        <v>4.25</v>
      </c>
      <c r="E2003" s="7" t="str">
        <f>VLOOKUP(A2003,'Data Analysis'!A2002:Q4337,7,FALSE)</f>
        <v>yes</v>
      </c>
      <c r="F2003" s="7" t="str">
        <f>VLOOKUP(A2003,'Data Analysis'!A2002:Q4337,9,FALSE)</f>
        <v>No</v>
      </c>
      <c r="G2003" s="7" t="str">
        <f>VLOOKUP(A2003,'Data Analysis'!A2002:Q4337,8,FALSE)</f>
        <v>No</v>
      </c>
      <c r="H2003" s="7">
        <f>VLOOKUP(A2003,'Data Analysis'!A2002:Q4337,10,FALSE)</f>
        <v>0</v>
      </c>
      <c r="I2003" s="7" t="str">
        <f>VLOOKUP(A2003,'Data Analysis'!A2002:Q4337,17,FALSE)</f>
        <v>No</v>
      </c>
      <c r="J2003" s="7" t="str">
        <f>VLOOKUP(A2003,'Data Analysis'!A2002:Q4337,11,FALSE)</f>
        <v>Normal Weight</v>
      </c>
      <c r="K2003" s="7" t="str">
        <f>VLOOKUP(A2003,'Data Analysis'!A2002:Q4337,12,FALSE)</f>
        <v>Normal</v>
      </c>
      <c r="L2003" s="7" t="str">
        <f>VLOOKUP(A2003,'Data Analysis'!A2002:Q4337,13,FALSE)</f>
        <v>3-Jul-1996</v>
      </c>
      <c r="M2003" s="7">
        <f>VLOOKUP(A2003,'Data Analysis'!A2002:Q4337,14,FALSE)</f>
        <v>3176.82</v>
      </c>
      <c r="N2003" s="7" t="str">
        <f>VLOOKUP(A2003,'Data Analysis'!A2002:Q4337,16,FALSE)</f>
        <v>tier - 2</v>
      </c>
      <c r="O2003" s="7" t="str">
        <f>VLOOKUP(A2003,'Data Analysis'!A2002:Q4337,15,FALSE)</f>
        <v>tier - 1</v>
      </c>
      <c r="P2003" s="7">
        <f>VLOOKUP(A2003,'Data Analysis'!A2002:Q4337,2,FALSE)</f>
        <v>26</v>
      </c>
      <c r="Q2003" s="7">
        <f>VLOOKUP(A2004,'Data Analysis'!A2003:Q4338,2,FALSE)</f>
        <v>26</v>
      </c>
    </row>
    <row r="2004" ht="15.6" spans="1:17">
      <c r="A2004" s="9" t="s">
        <v>4006</v>
      </c>
      <c r="B2004" s="7" t="str">
        <f>VLOOKUP(A2004,'Data Analysis'!A2003:Q4338,4,FALSE)</f>
        <v>  Lisa</v>
      </c>
      <c r="C2004" s="7">
        <f>VLOOKUP(A2004,'Data Analysis'!A2003:Q4338,5,FALSE)</f>
        <v>22.23</v>
      </c>
      <c r="D2004" s="7">
        <f>VLOOKUP(A2004,'Data Analysis'!A2003:Q4338,6,FALSE)</f>
        <v>6.09</v>
      </c>
      <c r="E2004" s="7" t="str">
        <f>VLOOKUP(A2004,'Data Analysis'!A2003:Q4338,7,FALSE)</f>
        <v>yes</v>
      </c>
      <c r="F2004" s="7" t="str">
        <f>VLOOKUP(A2004,'Data Analysis'!A2003:Q4338,9,FALSE)</f>
        <v>No</v>
      </c>
      <c r="G2004" s="7" t="str">
        <f>VLOOKUP(A2004,'Data Analysis'!A2003:Q4338,8,FALSE)</f>
        <v>No</v>
      </c>
      <c r="H2004" s="7">
        <f>VLOOKUP(A2004,'Data Analysis'!A2003:Q4338,10,FALSE)</f>
        <v>0</v>
      </c>
      <c r="I2004" s="7" t="str">
        <f>VLOOKUP(A2004,'Data Analysis'!A2003:Q4338,17,FALSE)</f>
        <v>No</v>
      </c>
      <c r="J2004" s="7" t="str">
        <f>VLOOKUP(A2004,'Data Analysis'!A2003:Q4338,11,FALSE)</f>
        <v>Normal Weight</v>
      </c>
      <c r="K2004" s="7" t="str">
        <f>VLOOKUP(A2004,'Data Analysis'!A2003:Q4338,12,FALSE)</f>
        <v>Prediabetes</v>
      </c>
      <c r="L2004" s="7" t="str">
        <f>VLOOKUP(A2004,'Data Analysis'!A2003:Q4338,13,FALSE)</f>
        <v>14-Aug-1996</v>
      </c>
      <c r="M2004" s="7">
        <f>VLOOKUP(A2004,'Data Analysis'!A2003:Q4338,14,FALSE)</f>
        <v>3176.29</v>
      </c>
      <c r="N2004" s="7" t="str">
        <f>VLOOKUP(A2004,'Data Analysis'!A2003:Q4338,16,FALSE)</f>
        <v>tier - 2</v>
      </c>
      <c r="O2004" s="7" t="str">
        <f>VLOOKUP(A2004,'Data Analysis'!A2003:Q4338,15,FALSE)</f>
        <v>tier - 2</v>
      </c>
      <c r="P2004" s="7">
        <f>VLOOKUP(A2004,'Data Analysis'!A2003:Q4338,2,FALSE)</f>
        <v>26</v>
      </c>
      <c r="Q2004" s="7">
        <f>VLOOKUP(A2005,'Data Analysis'!A2004:Q4339,2,FALSE)</f>
        <v>28</v>
      </c>
    </row>
    <row r="2005" ht="15.6" spans="1:17">
      <c r="A2005" s="9" t="s">
        <v>4008</v>
      </c>
      <c r="B2005" s="7" t="str">
        <f>VLOOKUP(A2005,'Data Analysis'!A2004:Q4339,4,FALSE)</f>
        <v>  Caitrin</v>
      </c>
      <c r="C2005" s="7">
        <f>VLOOKUP(A2005,'Data Analysis'!A2004:Q4339,5,FALSE)</f>
        <v>33.4</v>
      </c>
      <c r="D2005" s="7">
        <f>VLOOKUP(A2005,'Data Analysis'!A2004:Q4339,6,FALSE)</f>
        <v>5.51</v>
      </c>
      <c r="E2005" s="7" t="str">
        <f>VLOOKUP(A2005,'Data Analysis'!A2004:Q4339,7,FALSE)</f>
        <v>No</v>
      </c>
      <c r="F2005" s="7" t="str">
        <f>VLOOKUP(A2005,'Data Analysis'!A2004:Q4339,9,FALSE)</f>
        <v>No</v>
      </c>
      <c r="G2005" s="7" t="str">
        <f>VLOOKUP(A2005,'Data Analysis'!A2004:Q4339,8,FALSE)</f>
        <v>No</v>
      </c>
      <c r="H2005" s="7">
        <f>VLOOKUP(A2005,'Data Analysis'!A2004:Q4339,10,FALSE)</f>
        <v>0</v>
      </c>
      <c r="I2005" s="7" t="str">
        <f>VLOOKUP(A2005,'Data Analysis'!A2004:Q4339,17,FALSE)</f>
        <v>No</v>
      </c>
      <c r="J2005" s="7" t="str">
        <f>VLOOKUP(A2005,'Data Analysis'!A2004:Q4339,11,FALSE)</f>
        <v>Obesity</v>
      </c>
      <c r="K2005" s="7" t="str">
        <f>VLOOKUP(A2005,'Data Analysis'!A2004:Q4339,12,FALSE)</f>
        <v>Normal</v>
      </c>
      <c r="L2005" s="7" t="str">
        <f>VLOOKUP(A2005,'Data Analysis'!A2004:Q4339,13,FALSE)</f>
        <v>6-Jul-1994</v>
      </c>
      <c r="M2005" s="7">
        <f>VLOOKUP(A2005,'Data Analysis'!A2004:Q4339,14,FALSE)</f>
        <v>3172.02</v>
      </c>
      <c r="N2005" s="7" t="str">
        <f>VLOOKUP(A2005,'Data Analysis'!A2004:Q4339,16,FALSE)</f>
        <v>tier - 2</v>
      </c>
      <c r="O2005" s="7" t="str">
        <f>VLOOKUP(A2005,'Data Analysis'!A2004:Q4339,15,FALSE)</f>
        <v>tier - 1</v>
      </c>
      <c r="P2005" s="7">
        <f>VLOOKUP(A2005,'Data Analysis'!A2004:Q4339,2,FALSE)</f>
        <v>28</v>
      </c>
      <c r="Q2005" s="7">
        <f>VLOOKUP(A2006,'Data Analysis'!A2005:Q4340,2,FALSE)</f>
        <v>28</v>
      </c>
    </row>
    <row r="2006" ht="15.6" spans="1:17">
      <c r="A2006" s="9" t="s">
        <v>4010</v>
      </c>
      <c r="B2006" s="7" t="str">
        <f>VLOOKUP(A2006,'Data Analysis'!A2005:Q4340,4,FALSE)</f>
        <v>  Adriana S</v>
      </c>
      <c r="C2006" s="7">
        <f>VLOOKUP(A2006,'Data Analysis'!A2005:Q4340,5,FALSE)</f>
        <v>33.11</v>
      </c>
      <c r="D2006" s="7">
        <f>VLOOKUP(A2006,'Data Analysis'!A2005:Q4340,6,FALSE)</f>
        <v>5.63</v>
      </c>
      <c r="E2006" s="7" t="str">
        <f>VLOOKUP(A2006,'Data Analysis'!A2005:Q4340,7,FALSE)</f>
        <v>No</v>
      </c>
      <c r="F2006" s="7" t="str">
        <f>VLOOKUP(A2006,'Data Analysis'!A2005:Q4340,9,FALSE)</f>
        <v>No</v>
      </c>
      <c r="G2006" s="7" t="str">
        <f>VLOOKUP(A2006,'Data Analysis'!A2005:Q4340,8,FALSE)</f>
        <v>No</v>
      </c>
      <c r="H2006" s="7">
        <f>VLOOKUP(A2006,'Data Analysis'!A2005:Q4340,10,FALSE)</f>
        <v>0</v>
      </c>
      <c r="I2006" s="7" t="str">
        <f>VLOOKUP(A2006,'Data Analysis'!A2005:Q4340,17,FALSE)</f>
        <v>No</v>
      </c>
      <c r="J2006" s="7" t="str">
        <f>VLOOKUP(A2006,'Data Analysis'!A2005:Q4340,11,FALSE)</f>
        <v>Obesity</v>
      </c>
      <c r="K2006" s="7" t="str">
        <f>VLOOKUP(A2006,'Data Analysis'!A2005:Q4340,12,FALSE)</f>
        <v>Normal</v>
      </c>
      <c r="L2006" s="7" t="str">
        <f>VLOOKUP(A2006,'Data Analysis'!A2005:Q4340,13,FALSE)</f>
        <v>25-Oct-1994</v>
      </c>
      <c r="M2006" s="7">
        <f>VLOOKUP(A2006,'Data Analysis'!A2005:Q4340,14,FALSE)</f>
        <v>3171.61</v>
      </c>
      <c r="N2006" s="7" t="str">
        <f>VLOOKUP(A2006,'Data Analysis'!A2005:Q4340,16,FALSE)</f>
        <v>tier - 2</v>
      </c>
      <c r="O2006" s="7" t="str">
        <f>VLOOKUP(A2006,'Data Analysis'!A2005:Q4340,15,FALSE)</f>
        <v>tier - 3</v>
      </c>
      <c r="P2006" s="7">
        <f>VLOOKUP(A2006,'Data Analysis'!A2005:Q4340,2,FALSE)</f>
        <v>28</v>
      </c>
      <c r="Q2006" s="7">
        <f>VLOOKUP(A2007,'Data Analysis'!A2006:Q4341,2,FALSE)</f>
        <v>21</v>
      </c>
    </row>
    <row r="2007" ht="15.6" spans="1:17">
      <c r="A2007" s="9" t="s">
        <v>4012</v>
      </c>
      <c r="B2007" s="7" t="str">
        <f>VLOOKUP(A2007,'Data Analysis'!A2006:Q4341,4,FALSE)</f>
        <v>  Megan</v>
      </c>
      <c r="C2007" s="7">
        <f>VLOOKUP(A2007,'Data Analysis'!A2006:Q4341,5,FALSE)</f>
        <v>16.815</v>
      </c>
      <c r="D2007" s="7">
        <f>VLOOKUP(A2007,'Data Analysis'!A2006:Q4341,6,FALSE)</f>
        <v>5.29</v>
      </c>
      <c r="E2007" s="7" t="str">
        <f>VLOOKUP(A2007,'Data Analysis'!A2006:Q4341,7,FALSE)</f>
        <v>yes</v>
      </c>
      <c r="F2007" s="7" t="str">
        <f>VLOOKUP(A2007,'Data Analysis'!A2006:Q4341,9,FALSE)</f>
        <v>No</v>
      </c>
      <c r="G2007" s="7" t="str">
        <f>VLOOKUP(A2007,'Data Analysis'!A2006:Q4341,8,FALSE)</f>
        <v>No</v>
      </c>
      <c r="H2007" s="7">
        <f>VLOOKUP(A2007,'Data Analysis'!A2006:Q4341,10,FALSE)</f>
        <v>0</v>
      </c>
      <c r="I2007" s="7" t="str">
        <f>VLOOKUP(A2007,'Data Analysis'!A2006:Q4341,17,FALSE)</f>
        <v>No</v>
      </c>
      <c r="J2007" s="7" t="str">
        <f>VLOOKUP(A2007,'Data Analysis'!A2006:Q4341,11,FALSE)</f>
        <v>Underweight</v>
      </c>
      <c r="K2007" s="7" t="str">
        <f>VLOOKUP(A2007,'Data Analysis'!A2006:Q4341,12,FALSE)</f>
        <v>Normal</v>
      </c>
      <c r="L2007" s="7" t="str">
        <f>VLOOKUP(A2007,'Data Analysis'!A2006:Q4341,13,FALSE)</f>
        <v>29-Aug-2001</v>
      </c>
      <c r="M2007" s="7">
        <f>VLOOKUP(A2007,'Data Analysis'!A2006:Q4341,14,FALSE)</f>
        <v>3167.46</v>
      </c>
      <c r="N2007" s="7" t="str">
        <f>VLOOKUP(A2007,'Data Analysis'!A2006:Q4341,16,FALSE)</f>
        <v>tier - 2</v>
      </c>
      <c r="O2007" s="7" t="str">
        <f>VLOOKUP(A2007,'Data Analysis'!A2006:Q4341,15,FALSE)</f>
        <v>tier - 3</v>
      </c>
      <c r="P2007" s="7">
        <f>VLOOKUP(A2007,'Data Analysis'!A2006:Q4341,2,FALSE)</f>
        <v>21</v>
      </c>
      <c r="Q2007" s="7">
        <f>VLOOKUP(A2008,'Data Analysis'!A2007:Q4342,2,FALSE)</f>
        <v>29</v>
      </c>
    </row>
    <row r="2008" ht="15.6" spans="1:17">
      <c r="A2008" s="9" t="s">
        <v>4014</v>
      </c>
      <c r="B2008" s="7" t="str">
        <f>VLOOKUP(A2008,'Data Analysis'!A2007:Q4342,4,FALSE)</f>
        <v>  Kristen M</v>
      </c>
      <c r="C2008" s="7">
        <f>VLOOKUP(A2008,'Data Analysis'!A2007:Q4342,5,FALSE)</f>
        <v>25.61</v>
      </c>
      <c r="D2008" s="7">
        <f>VLOOKUP(A2008,'Data Analysis'!A2007:Q4342,6,FALSE)</f>
        <v>4</v>
      </c>
      <c r="E2008" s="7" t="str">
        <f>VLOOKUP(A2008,'Data Analysis'!A2007:Q4342,7,FALSE)</f>
        <v>No</v>
      </c>
      <c r="F2008" s="7" t="str">
        <f>VLOOKUP(A2008,'Data Analysis'!A2007:Q4342,9,FALSE)</f>
        <v>No</v>
      </c>
      <c r="G2008" s="7" t="str">
        <f>VLOOKUP(A2008,'Data Analysis'!A2007:Q4342,8,FALSE)</f>
        <v>Yes</v>
      </c>
      <c r="H2008" s="7">
        <f>VLOOKUP(A2008,'Data Analysis'!A2007:Q4342,10,FALSE)</f>
        <v>1</v>
      </c>
      <c r="I2008" s="7" t="str">
        <f>VLOOKUP(A2008,'Data Analysis'!A2007:Q4342,17,FALSE)</f>
        <v>No</v>
      </c>
      <c r="J2008" s="7" t="str">
        <f>VLOOKUP(A2008,'Data Analysis'!A2007:Q4342,11,FALSE)</f>
        <v>Overweight</v>
      </c>
      <c r="K2008" s="7" t="str">
        <f>VLOOKUP(A2008,'Data Analysis'!A2007:Q4342,12,FALSE)</f>
        <v>Normal</v>
      </c>
      <c r="L2008" s="7" t="str">
        <f>VLOOKUP(A2008,'Data Analysis'!A2007:Q4342,13,FALSE)</f>
        <v>25-Sep-1993</v>
      </c>
      <c r="M2008" s="7">
        <f>VLOOKUP(A2008,'Data Analysis'!A2007:Q4342,14,FALSE)</f>
        <v>3162.02</v>
      </c>
      <c r="N2008" s="7" t="str">
        <f>VLOOKUP(A2008,'Data Analysis'!A2007:Q4342,16,FALSE)</f>
        <v>tier - 2</v>
      </c>
      <c r="O2008" s="7" t="str">
        <f>VLOOKUP(A2008,'Data Analysis'!A2007:Q4342,15,FALSE)</f>
        <v>tier - 3</v>
      </c>
      <c r="P2008" s="7">
        <f>VLOOKUP(A2008,'Data Analysis'!A2007:Q4342,2,FALSE)</f>
        <v>29</v>
      </c>
      <c r="Q2008" s="7">
        <f>VLOOKUP(A2009,'Data Analysis'!A2008:Q4343,2,FALSE)</f>
        <v>28</v>
      </c>
    </row>
    <row r="2009" ht="15.6" spans="1:17">
      <c r="A2009" s="9" t="s">
        <v>4016</v>
      </c>
      <c r="B2009" s="7" t="str">
        <f>VLOOKUP(A2009,'Data Analysis'!A2008:Q4343,4,FALSE)</f>
        <v>  Alix</v>
      </c>
      <c r="C2009" s="7">
        <f>VLOOKUP(A2009,'Data Analysis'!A2008:Q4343,5,FALSE)</f>
        <v>25.8</v>
      </c>
      <c r="D2009" s="7">
        <f>VLOOKUP(A2009,'Data Analysis'!A2008:Q4343,6,FALSE)</f>
        <v>5.49</v>
      </c>
      <c r="E2009" s="7" t="str">
        <f>VLOOKUP(A2009,'Data Analysis'!A2008:Q4343,7,FALSE)</f>
        <v>No</v>
      </c>
      <c r="F2009" s="7" t="str">
        <f>VLOOKUP(A2009,'Data Analysis'!A2008:Q4343,9,FALSE)</f>
        <v>No</v>
      </c>
      <c r="G2009" s="7" t="str">
        <f>VLOOKUP(A2009,'Data Analysis'!A2008:Q4343,8,FALSE)</f>
        <v>No</v>
      </c>
      <c r="H2009" s="7">
        <f>VLOOKUP(A2009,'Data Analysis'!A2008:Q4343,10,FALSE)</f>
        <v>0</v>
      </c>
      <c r="I2009" s="7" t="str">
        <f>VLOOKUP(A2009,'Data Analysis'!A2008:Q4343,17,FALSE)</f>
        <v>No</v>
      </c>
      <c r="J2009" s="7" t="str">
        <f>VLOOKUP(A2009,'Data Analysis'!A2008:Q4343,11,FALSE)</f>
        <v>Overweight</v>
      </c>
      <c r="K2009" s="7" t="str">
        <f>VLOOKUP(A2009,'Data Analysis'!A2008:Q4343,12,FALSE)</f>
        <v>Normal</v>
      </c>
      <c r="L2009" s="7" t="str">
        <f>VLOOKUP(A2009,'Data Analysis'!A2008:Q4343,13,FALSE)</f>
        <v>10-Jul-1994</v>
      </c>
      <c r="M2009" s="7">
        <f>VLOOKUP(A2009,'Data Analysis'!A2008:Q4343,14,FALSE)</f>
        <v>3161.45</v>
      </c>
      <c r="N2009" s="7" t="str">
        <f>VLOOKUP(A2009,'Data Analysis'!A2008:Q4343,16,FALSE)</f>
        <v>tier - 2</v>
      </c>
      <c r="O2009" s="7" t="str">
        <f>VLOOKUP(A2009,'Data Analysis'!A2008:Q4343,15,FALSE)</f>
        <v>tier - 1</v>
      </c>
      <c r="P2009" s="7">
        <f>VLOOKUP(A2009,'Data Analysis'!A2008:Q4343,2,FALSE)</f>
        <v>28</v>
      </c>
      <c r="Q2009" s="7">
        <f>VLOOKUP(A2010,'Data Analysis'!A2009:Q4344,2,FALSE)</f>
        <v>23</v>
      </c>
    </row>
    <row r="2010" ht="15.6" spans="1:17">
      <c r="A2010" s="9" t="s">
        <v>4018</v>
      </c>
      <c r="B2010" s="7" t="str">
        <f>VLOOKUP(A2010,'Data Analysis'!A2009:Q4344,4,FALSE)</f>
        <v>  Kakushin</v>
      </c>
      <c r="C2010" s="7">
        <f>VLOOKUP(A2010,'Data Analysis'!A2009:Q4344,5,FALSE)</f>
        <v>27.39</v>
      </c>
      <c r="D2010" s="7">
        <f>VLOOKUP(A2010,'Data Analysis'!A2009:Q4344,6,FALSE)</f>
        <v>5.34</v>
      </c>
      <c r="E2010" s="7" t="str">
        <f>VLOOKUP(A2010,'Data Analysis'!A2009:Q4344,7,FALSE)</f>
        <v>No</v>
      </c>
      <c r="F2010" s="7" t="str">
        <f>VLOOKUP(A2010,'Data Analysis'!A2009:Q4344,9,FALSE)</f>
        <v>No</v>
      </c>
      <c r="G2010" s="7" t="str">
        <f>VLOOKUP(A2010,'Data Analysis'!A2009:Q4344,8,FALSE)</f>
        <v>No</v>
      </c>
      <c r="H2010" s="7">
        <f>VLOOKUP(A2010,'Data Analysis'!A2009:Q4344,10,FALSE)</f>
        <v>0</v>
      </c>
      <c r="I2010" s="7" t="str">
        <f>VLOOKUP(A2010,'Data Analysis'!A2009:Q4344,17,FALSE)</f>
        <v>No</v>
      </c>
      <c r="J2010" s="7" t="str">
        <f>VLOOKUP(A2010,'Data Analysis'!A2009:Q4344,11,FALSE)</f>
        <v>Overweight</v>
      </c>
      <c r="K2010" s="7" t="str">
        <f>VLOOKUP(A2010,'Data Analysis'!A2009:Q4344,12,FALSE)</f>
        <v>Normal</v>
      </c>
      <c r="L2010" s="7" t="str">
        <f>VLOOKUP(A2010,'Data Analysis'!A2009:Q4344,13,FALSE)</f>
        <v>25-Jun-1999</v>
      </c>
      <c r="M2010" s="7">
        <f>VLOOKUP(A2010,'Data Analysis'!A2009:Q4344,14,FALSE)</f>
        <v>3128.35</v>
      </c>
      <c r="N2010" s="7" t="str">
        <f>VLOOKUP(A2010,'Data Analysis'!A2009:Q4344,16,FALSE)</f>
        <v>tier - 2</v>
      </c>
      <c r="O2010" s="7" t="str">
        <f>VLOOKUP(A2010,'Data Analysis'!A2009:Q4344,15,FALSE)</f>
        <v>tier - 3</v>
      </c>
      <c r="P2010" s="7">
        <f>VLOOKUP(A2010,'Data Analysis'!A2009:Q4344,2,FALSE)</f>
        <v>23</v>
      </c>
      <c r="Q2010" s="7">
        <f>VLOOKUP(A2011,'Data Analysis'!A2010:Q4345,2,FALSE)</f>
        <v>35</v>
      </c>
    </row>
    <row r="2011" ht="15.6" spans="1:17">
      <c r="A2011" s="9" t="s">
        <v>4020</v>
      </c>
      <c r="B2011" s="7" t="str">
        <f>VLOOKUP(A2011,'Data Analysis'!A2010:Q4345,4,FALSE)</f>
        <v>  Michael J</v>
      </c>
      <c r="C2011" s="7">
        <f>VLOOKUP(A2011,'Data Analysis'!A2010:Q4345,5,FALSE)</f>
        <v>17.03</v>
      </c>
      <c r="D2011" s="7">
        <f>VLOOKUP(A2011,'Data Analysis'!A2010:Q4345,6,FALSE)</f>
        <v>4.12</v>
      </c>
      <c r="E2011" s="7" t="str">
        <f>VLOOKUP(A2011,'Data Analysis'!A2010:Q4345,7,FALSE)</f>
        <v>No</v>
      </c>
      <c r="F2011" s="7" t="str">
        <f>VLOOKUP(A2011,'Data Analysis'!A2010:Q4345,9,FALSE)</f>
        <v>No</v>
      </c>
      <c r="G2011" s="7" t="str">
        <f>VLOOKUP(A2011,'Data Analysis'!A2010:Q4345,8,FALSE)</f>
        <v>No</v>
      </c>
      <c r="H2011" s="7">
        <f>VLOOKUP(A2011,'Data Analysis'!A2010:Q4345,10,FALSE)</f>
        <v>1</v>
      </c>
      <c r="I2011" s="7" t="str">
        <f>VLOOKUP(A2011,'Data Analysis'!A2010:Q4345,17,FALSE)</f>
        <v>No</v>
      </c>
      <c r="J2011" s="7" t="str">
        <f>VLOOKUP(A2011,'Data Analysis'!A2010:Q4345,11,FALSE)</f>
        <v>Underweight</v>
      </c>
      <c r="K2011" s="7" t="str">
        <f>VLOOKUP(A2011,'Data Analysis'!A2010:Q4345,12,FALSE)</f>
        <v>Normal</v>
      </c>
      <c r="L2011" s="7" t="str">
        <f>VLOOKUP(A2011,'Data Analysis'!A2010:Q4345,13,FALSE)</f>
        <v>1-Aug-1987</v>
      </c>
      <c r="M2011" s="7">
        <f>VLOOKUP(A2011,'Data Analysis'!A2010:Q4345,14,FALSE)</f>
        <v>3088.06</v>
      </c>
      <c r="N2011" s="7" t="str">
        <f>VLOOKUP(A2011,'Data Analysis'!A2010:Q4345,16,FALSE)</f>
        <v>tier - 2</v>
      </c>
      <c r="O2011" s="7" t="str">
        <f>VLOOKUP(A2011,'Data Analysis'!A2010:Q4345,15,FALSE)</f>
        <v>tier - 2</v>
      </c>
      <c r="P2011" s="7">
        <f>VLOOKUP(A2011,'Data Analysis'!A2010:Q4345,2,FALSE)</f>
        <v>35</v>
      </c>
      <c r="Q2011" s="7">
        <f>VLOOKUP(A2012,'Data Analysis'!A2011:Q4346,2,FALSE)</f>
        <v>21</v>
      </c>
    </row>
    <row r="2012" ht="15.6" spans="1:17">
      <c r="A2012" s="9" t="s">
        <v>4022</v>
      </c>
      <c r="B2012" s="7" t="str">
        <f>VLOOKUP(A2012,'Data Analysis'!A2011:Q4346,4,FALSE)</f>
        <v>  Bradley</v>
      </c>
      <c r="C2012" s="7">
        <f>VLOOKUP(A2012,'Data Analysis'!A2011:Q4346,5,FALSE)</f>
        <v>23.75</v>
      </c>
      <c r="D2012" s="7">
        <f>VLOOKUP(A2012,'Data Analysis'!A2011:Q4346,6,FALSE)</f>
        <v>5.49</v>
      </c>
      <c r="E2012" s="7" t="str">
        <f>VLOOKUP(A2012,'Data Analysis'!A2011:Q4346,7,FALSE)</f>
        <v>yes</v>
      </c>
      <c r="F2012" s="7" t="str">
        <f>VLOOKUP(A2012,'Data Analysis'!A2011:Q4346,9,FALSE)</f>
        <v>No</v>
      </c>
      <c r="G2012" s="7" t="str">
        <f>VLOOKUP(A2012,'Data Analysis'!A2011:Q4346,8,FALSE)</f>
        <v>No</v>
      </c>
      <c r="H2012" s="7">
        <f>VLOOKUP(A2012,'Data Analysis'!A2011:Q4346,10,FALSE)</f>
        <v>0</v>
      </c>
      <c r="I2012" s="7" t="str">
        <f>VLOOKUP(A2012,'Data Analysis'!A2011:Q4346,17,FALSE)</f>
        <v>No</v>
      </c>
      <c r="J2012" s="7" t="str">
        <f>VLOOKUP(A2012,'Data Analysis'!A2011:Q4346,11,FALSE)</f>
        <v>Normal Weight</v>
      </c>
      <c r="K2012" s="7" t="str">
        <f>VLOOKUP(A2012,'Data Analysis'!A2011:Q4346,12,FALSE)</f>
        <v>Normal</v>
      </c>
      <c r="L2012" s="7" t="str">
        <f>VLOOKUP(A2012,'Data Analysis'!A2011:Q4346,13,FALSE)</f>
        <v>13-Oct-2001</v>
      </c>
      <c r="M2012" s="7">
        <f>VLOOKUP(A2012,'Data Analysis'!A2011:Q4346,14,FALSE)</f>
        <v>3077.1</v>
      </c>
      <c r="N2012" s="7" t="str">
        <f>VLOOKUP(A2012,'Data Analysis'!A2011:Q4346,16,FALSE)</f>
        <v>tier - 2</v>
      </c>
      <c r="O2012" s="7" t="str">
        <f>VLOOKUP(A2012,'Data Analysis'!A2011:Q4346,15,FALSE)</f>
        <v>tier - 1</v>
      </c>
      <c r="P2012" s="7">
        <f>VLOOKUP(A2012,'Data Analysis'!A2011:Q4346,2,FALSE)</f>
        <v>21</v>
      </c>
      <c r="Q2012" s="7">
        <f>VLOOKUP(A2013,'Data Analysis'!A2012:Q4347,2,FALSE)</f>
        <v>27</v>
      </c>
    </row>
    <row r="2013" ht="15.6" spans="1:17">
      <c r="A2013" s="9" t="s">
        <v>4024</v>
      </c>
      <c r="B2013" s="7" t="str">
        <f>VLOOKUP(A2013,'Data Analysis'!A2012:Q4347,4,FALSE)</f>
        <v>  Matt</v>
      </c>
      <c r="C2013" s="7">
        <f>VLOOKUP(A2013,'Data Analysis'!A2012:Q4347,5,FALSE)</f>
        <v>26.03</v>
      </c>
      <c r="D2013" s="7">
        <f>VLOOKUP(A2013,'Data Analysis'!A2012:Q4347,6,FALSE)</f>
        <v>5.11</v>
      </c>
      <c r="E2013" s="7" t="str">
        <f>VLOOKUP(A2013,'Data Analysis'!A2012:Q4347,7,FALSE)</f>
        <v>yes</v>
      </c>
      <c r="F2013" s="7" t="str">
        <f>VLOOKUP(A2013,'Data Analysis'!A2012:Q4347,9,FALSE)</f>
        <v>No</v>
      </c>
      <c r="G2013" s="7" t="str">
        <f>VLOOKUP(A2013,'Data Analysis'!A2012:Q4347,8,FALSE)</f>
        <v>No</v>
      </c>
      <c r="H2013" s="7">
        <f>VLOOKUP(A2013,'Data Analysis'!A2012:Q4347,10,FALSE)</f>
        <v>1</v>
      </c>
      <c r="I2013" s="7" t="str">
        <f>VLOOKUP(A2013,'Data Analysis'!A2012:Q4347,17,FALSE)</f>
        <v>No</v>
      </c>
      <c r="J2013" s="7" t="str">
        <f>VLOOKUP(A2013,'Data Analysis'!A2012:Q4347,11,FALSE)</f>
        <v>Overweight</v>
      </c>
      <c r="K2013" s="7" t="str">
        <f>VLOOKUP(A2013,'Data Analysis'!A2012:Q4347,12,FALSE)</f>
        <v>Normal</v>
      </c>
      <c r="L2013" s="7" t="str">
        <f>VLOOKUP(A2013,'Data Analysis'!A2012:Q4347,13,FALSE)</f>
        <v>10-Sep-1995</v>
      </c>
      <c r="M2013" s="7">
        <f>VLOOKUP(A2013,'Data Analysis'!A2012:Q4347,14,FALSE)</f>
        <v>3070.81</v>
      </c>
      <c r="N2013" s="7" t="str">
        <f>VLOOKUP(A2013,'Data Analysis'!A2012:Q4347,16,FALSE)</f>
        <v>tier - 3</v>
      </c>
      <c r="O2013" s="7" t="str">
        <f>VLOOKUP(A2013,'Data Analysis'!A2012:Q4347,15,FALSE)</f>
        <v>tier - 1</v>
      </c>
      <c r="P2013" s="7">
        <f>VLOOKUP(A2013,'Data Analysis'!A2012:Q4347,2,FALSE)</f>
        <v>27</v>
      </c>
      <c r="Q2013" s="7">
        <f>VLOOKUP(A2014,'Data Analysis'!A2013:Q4348,2,FALSE)</f>
        <v>33</v>
      </c>
    </row>
    <row r="2014" ht="15.6" spans="1:17">
      <c r="A2014" s="9" t="s">
        <v>4026</v>
      </c>
      <c r="B2014" s="7" t="str">
        <f>VLOOKUP(A2014,'Data Analysis'!A2013:Q4348,4,FALSE)</f>
        <v>  Amanda C</v>
      </c>
      <c r="C2014" s="7">
        <f>VLOOKUP(A2014,'Data Analysis'!A2013:Q4348,5,FALSE)</f>
        <v>16.08</v>
      </c>
      <c r="D2014" s="7">
        <f>VLOOKUP(A2014,'Data Analysis'!A2013:Q4348,6,FALSE)</f>
        <v>5.94</v>
      </c>
      <c r="E2014" s="7" t="str">
        <f>VLOOKUP(A2014,'Data Analysis'!A2013:Q4348,7,FALSE)</f>
        <v>No</v>
      </c>
      <c r="F2014" s="7" t="str">
        <f>VLOOKUP(A2014,'Data Analysis'!A2013:Q4348,9,FALSE)</f>
        <v>No</v>
      </c>
      <c r="G2014" s="7" t="str">
        <f>VLOOKUP(A2014,'Data Analysis'!A2013:Q4348,8,FALSE)</f>
        <v>No</v>
      </c>
      <c r="H2014" s="7">
        <f>VLOOKUP(A2014,'Data Analysis'!A2013:Q4348,10,FALSE)</f>
        <v>0</v>
      </c>
      <c r="I2014" s="7" t="str">
        <f>VLOOKUP(A2014,'Data Analysis'!A2013:Q4348,17,FALSE)</f>
        <v>No</v>
      </c>
      <c r="J2014" s="7" t="str">
        <f>VLOOKUP(A2014,'Data Analysis'!A2013:Q4348,11,FALSE)</f>
        <v>Underweight</v>
      </c>
      <c r="K2014" s="7" t="str">
        <f>VLOOKUP(A2014,'Data Analysis'!A2013:Q4348,12,FALSE)</f>
        <v>Prediabetes</v>
      </c>
      <c r="L2014" s="7" t="str">
        <f>VLOOKUP(A2014,'Data Analysis'!A2013:Q4348,13,FALSE)</f>
        <v>1-Oct-1989</v>
      </c>
      <c r="M2014" s="7">
        <f>VLOOKUP(A2014,'Data Analysis'!A2013:Q4348,14,FALSE)</f>
        <v>3065.49</v>
      </c>
      <c r="N2014" s="7" t="str">
        <f>VLOOKUP(A2014,'Data Analysis'!A2013:Q4348,16,FALSE)</f>
        <v>tier - 2</v>
      </c>
      <c r="O2014" s="7" t="str">
        <f>VLOOKUP(A2014,'Data Analysis'!A2013:Q4348,15,FALSE)</f>
        <v>tier - 1</v>
      </c>
      <c r="P2014" s="7">
        <f>VLOOKUP(A2014,'Data Analysis'!A2013:Q4348,2,FALSE)</f>
        <v>33</v>
      </c>
      <c r="Q2014" s="7">
        <f>VLOOKUP(A2015,'Data Analysis'!A2014:Q4349,2,FALSE)</f>
        <v>28</v>
      </c>
    </row>
    <row r="2015" ht="15.6" spans="1:17">
      <c r="A2015" s="9" t="s">
        <v>4028</v>
      </c>
      <c r="B2015" s="7" t="str">
        <f>VLOOKUP(A2015,'Data Analysis'!A2014:Q4349,4,FALSE)</f>
        <v>  Valur</v>
      </c>
      <c r="C2015" s="7">
        <f>VLOOKUP(A2015,'Data Analysis'!A2014:Q4349,5,FALSE)</f>
        <v>30.875</v>
      </c>
      <c r="D2015" s="7">
        <f>VLOOKUP(A2015,'Data Analysis'!A2014:Q4349,6,FALSE)</f>
        <v>5.54</v>
      </c>
      <c r="E2015" s="7" t="str">
        <f>VLOOKUP(A2015,'Data Analysis'!A2014:Q4349,7,FALSE)</f>
        <v>No</v>
      </c>
      <c r="F2015" s="7" t="str">
        <f>VLOOKUP(A2015,'Data Analysis'!A2014:Q4349,9,FALSE)</f>
        <v>No</v>
      </c>
      <c r="G2015" s="7" t="str">
        <f>VLOOKUP(A2015,'Data Analysis'!A2014:Q4349,8,FALSE)</f>
        <v>No</v>
      </c>
      <c r="H2015" s="7">
        <f>VLOOKUP(A2015,'Data Analysis'!A2014:Q4349,10,FALSE)</f>
        <v>0</v>
      </c>
      <c r="I2015" s="7" t="str">
        <f>VLOOKUP(A2015,'Data Analysis'!A2014:Q4349,17,FALSE)</f>
        <v>No</v>
      </c>
      <c r="J2015" s="7" t="str">
        <f>VLOOKUP(A2015,'Data Analysis'!A2014:Q4349,11,FALSE)</f>
        <v>Obesity</v>
      </c>
      <c r="K2015" s="7" t="str">
        <f>VLOOKUP(A2015,'Data Analysis'!A2014:Q4349,12,FALSE)</f>
        <v>Normal</v>
      </c>
      <c r="L2015" s="7" t="str">
        <f>VLOOKUP(A2015,'Data Analysis'!A2014:Q4349,13,FALSE)</f>
        <v>26-Sep-1994</v>
      </c>
      <c r="M2015" s="7">
        <f>VLOOKUP(A2015,'Data Analysis'!A2014:Q4349,14,FALSE)</f>
        <v>3062.51</v>
      </c>
      <c r="N2015" s="7" t="str">
        <f>VLOOKUP(A2015,'Data Analysis'!A2014:Q4349,16,FALSE)</f>
        <v>tier - 3</v>
      </c>
      <c r="O2015" s="7" t="str">
        <f>VLOOKUP(A2015,'Data Analysis'!A2014:Q4349,15,FALSE)</f>
        <v>tier - 1</v>
      </c>
      <c r="P2015" s="7">
        <f>VLOOKUP(A2015,'Data Analysis'!A2014:Q4349,2,FALSE)</f>
        <v>28</v>
      </c>
      <c r="Q2015" s="7">
        <f>VLOOKUP(A2016,'Data Analysis'!A2015:Q4350,2,FALSE)</f>
        <v>20</v>
      </c>
    </row>
    <row r="2016" ht="15.6" spans="1:17">
      <c r="A2016" s="9" t="s">
        <v>4030</v>
      </c>
      <c r="B2016" s="7" t="str">
        <f>VLOOKUP(A2016,'Data Analysis'!A2015:Q4350,4,FALSE)</f>
        <v>  Erica J</v>
      </c>
      <c r="C2016" s="7">
        <f>VLOOKUP(A2016,'Data Analysis'!A2015:Q4350,5,FALSE)</f>
        <v>31.79</v>
      </c>
      <c r="D2016" s="7">
        <f>VLOOKUP(A2016,'Data Analysis'!A2015:Q4350,6,FALSE)</f>
        <v>7.09</v>
      </c>
      <c r="E2016" s="7" t="str">
        <f>VLOOKUP(A2016,'Data Analysis'!A2015:Q4350,7,FALSE)</f>
        <v>No</v>
      </c>
      <c r="F2016" s="7" t="str">
        <f>VLOOKUP(A2016,'Data Analysis'!A2015:Q4350,9,FALSE)</f>
        <v>No</v>
      </c>
      <c r="G2016" s="7" t="str">
        <f>VLOOKUP(A2016,'Data Analysis'!A2015:Q4350,8,FALSE)</f>
        <v>No</v>
      </c>
      <c r="H2016" s="7">
        <f>VLOOKUP(A2016,'Data Analysis'!A2015:Q4350,10,FALSE)</f>
        <v>0</v>
      </c>
      <c r="I2016" s="7" t="str">
        <f>VLOOKUP(A2016,'Data Analysis'!A2015:Q4350,17,FALSE)</f>
        <v>No</v>
      </c>
      <c r="J2016" s="7" t="str">
        <f>VLOOKUP(A2016,'Data Analysis'!A2015:Q4350,11,FALSE)</f>
        <v>Obesity</v>
      </c>
      <c r="K2016" s="7" t="str">
        <f>VLOOKUP(A2016,'Data Analysis'!A2015:Q4350,12,FALSE)</f>
        <v>Diabetes</v>
      </c>
      <c r="L2016" s="7" t="str">
        <f>VLOOKUP(A2016,'Data Analysis'!A2015:Q4350,13,FALSE)</f>
        <v>21-Jun-2002</v>
      </c>
      <c r="M2016" s="7">
        <f>VLOOKUP(A2016,'Data Analysis'!A2015:Q4350,14,FALSE)</f>
        <v>3056.39</v>
      </c>
      <c r="N2016" s="7" t="str">
        <f>VLOOKUP(A2016,'Data Analysis'!A2015:Q4350,16,FALSE)</f>
        <v>tier - 2</v>
      </c>
      <c r="O2016" s="7" t="str">
        <f>VLOOKUP(A2016,'Data Analysis'!A2015:Q4350,15,FALSE)</f>
        <v>tier - 3</v>
      </c>
      <c r="P2016" s="7">
        <f>VLOOKUP(A2016,'Data Analysis'!A2015:Q4350,2,FALSE)</f>
        <v>20</v>
      </c>
      <c r="Q2016" s="7">
        <f>VLOOKUP(A2017,'Data Analysis'!A2016:Q4351,2,FALSE)</f>
        <v>25</v>
      </c>
    </row>
    <row r="2017" ht="15.6" spans="1:17">
      <c r="A2017" s="9" t="s">
        <v>4032</v>
      </c>
      <c r="B2017" s="7" t="str">
        <f>VLOOKUP(A2017,'Data Analysis'!A2016:Q4351,4,FALSE)</f>
        <v>  Stephen F</v>
      </c>
      <c r="C2017" s="7">
        <f>VLOOKUP(A2017,'Data Analysis'!A2016:Q4351,5,FALSE)</f>
        <v>28.48</v>
      </c>
      <c r="D2017" s="7">
        <f>VLOOKUP(A2017,'Data Analysis'!A2016:Q4351,6,FALSE)</f>
        <v>6.22</v>
      </c>
      <c r="E2017" s="7" t="str">
        <f>VLOOKUP(A2017,'Data Analysis'!A2016:Q4351,7,FALSE)</f>
        <v>yes</v>
      </c>
      <c r="F2017" s="7" t="str">
        <f>VLOOKUP(A2017,'Data Analysis'!A2016:Q4351,9,FALSE)</f>
        <v>No</v>
      </c>
      <c r="G2017" s="7" t="str">
        <f>VLOOKUP(A2017,'Data Analysis'!A2016:Q4351,8,FALSE)</f>
        <v>Yes</v>
      </c>
      <c r="H2017" s="7">
        <f>VLOOKUP(A2017,'Data Analysis'!A2016:Q4351,10,FALSE)</f>
        <v>1</v>
      </c>
      <c r="I2017" s="7" t="str">
        <f>VLOOKUP(A2017,'Data Analysis'!A2016:Q4351,17,FALSE)</f>
        <v>No</v>
      </c>
      <c r="J2017" s="7" t="str">
        <f>VLOOKUP(A2017,'Data Analysis'!A2016:Q4351,11,FALSE)</f>
        <v>Overweight</v>
      </c>
      <c r="K2017" s="7" t="str">
        <f>VLOOKUP(A2017,'Data Analysis'!A2016:Q4351,12,FALSE)</f>
        <v>Prediabetes</v>
      </c>
      <c r="L2017" s="7" t="str">
        <f>VLOOKUP(A2017,'Data Analysis'!A2016:Q4351,13,FALSE)</f>
        <v>22-Dec-1997</v>
      </c>
      <c r="M2017" s="7">
        <f>VLOOKUP(A2017,'Data Analysis'!A2016:Q4351,14,FALSE)</f>
        <v>3051.73</v>
      </c>
      <c r="N2017" s="7" t="str">
        <f>VLOOKUP(A2017,'Data Analysis'!A2016:Q4351,16,FALSE)</f>
        <v>tier - 2</v>
      </c>
      <c r="O2017" s="7" t="str">
        <f>VLOOKUP(A2017,'Data Analysis'!A2016:Q4351,15,FALSE)</f>
        <v>tier - 2</v>
      </c>
      <c r="P2017" s="7">
        <f>VLOOKUP(A2017,'Data Analysis'!A2016:Q4351,2,FALSE)</f>
        <v>25</v>
      </c>
      <c r="Q2017" s="7">
        <f>VLOOKUP(A2018,'Data Analysis'!A2017:Q4352,2,FALSE)</f>
        <v>24</v>
      </c>
    </row>
    <row r="2018" ht="15.6" spans="1:17">
      <c r="A2018" s="9" t="s">
        <v>4034</v>
      </c>
      <c r="B2018" s="7" t="str">
        <f>VLOOKUP(A2018,'Data Analysis'!A2017:Q4352,4,FALSE)</f>
        <v>  Lissa</v>
      </c>
      <c r="C2018" s="7">
        <f>VLOOKUP(A2018,'Data Analysis'!A2017:Q4352,5,FALSE)</f>
        <v>26.6</v>
      </c>
      <c r="D2018" s="7">
        <f>VLOOKUP(A2018,'Data Analysis'!A2017:Q4352,6,FALSE)</f>
        <v>4.33</v>
      </c>
      <c r="E2018" s="7" t="str">
        <f>VLOOKUP(A2018,'Data Analysis'!A2017:Q4352,7,FALSE)</f>
        <v>No</v>
      </c>
      <c r="F2018" s="7" t="str">
        <f>VLOOKUP(A2018,'Data Analysis'!A2017:Q4352,9,FALSE)</f>
        <v>No</v>
      </c>
      <c r="G2018" s="7" t="str">
        <f>VLOOKUP(A2018,'Data Analysis'!A2017:Q4352,8,FALSE)</f>
        <v>No</v>
      </c>
      <c r="H2018" s="7">
        <f>VLOOKUP(A2018,'Data Analysis'!A2017:Q4352,10,FALSE)</f>
        <v>1</v>
      </c>
      <c r="I2018" s="7" t="str">
        <f>VLOOKUP(A2018,'Data Analysis'!A2017:Q4352,17,FALSE)</f>
        <v>No</v>
      </c>
      <c r="J2018" s="7" t="str">
        <f>VLOOKUP(A2018,'Data Analysis'!A2017:Q4352,11,FALSE)</f>
        <v>Overweight</v>
      </c>
      <c r="K2018" s="7" t="str">
        <f>VLOOKUP(A2018,'Data Analysis'!A2017:Q4352,12,FALSE)</f>
        <v>Normal</v>
      </c>
      <c r="L2018" s="7" t="str">
        <f>VLOOKUP(A2018,'Data Analysis'!A2017:Q4352,13,FALSE)</f>
        <v>9-Aug-1998</v>
      </c>
      <c r="M2018" s="7">
        <f>VLOOKUP(A2018,'Data Analysis'!A2017:Q4352,14,FALSE)</f>
        <v>3046.06</v>
      </c>
      <c r="N2018" s="7" t="str">
        <f>VLOOKUP(A2018,'Data Analysis'!A2017:Q4352,16,FALSE)</f>
        <v>tier - 2</v>
      </c>
      <c r="O2018" s="7" t="str">
        <f>VLOOKUP(A2018,'Data Analysis'!A2017:Q4352,15,FALSE)</f>
        <v>tier - 1</v>
      </c>
      <c r="P2018" s="7">
        <f>VLOOKUP(A2018,'Data Analysis'!A2017:Q4352,2,FALSE)</f>
        <v>24</v>
      </c>
      <c r="Q2018" s="7">
        <f>VLOOKUP(A2019,'Data Analysis'!A2018:Q4353,2,FALSE)</f>
        <v>24</v>
      </c>
    </row>
    <row r="2019" ht="15.6" spans="1:17">
      <c r="A2019" s="9" t="s">
        <v>4036</v>
      </c>
      <c r="B2019" s="7" t="str">
        <f>VLOOKUP(A2019,'Data Analysis'!A2018:Q4353,4,FALSE)</f>
        <v>  Megan</v>
      </c>
      <c r="C2019" s="7">
        <f>VLOOKUP(A2019,'Data Analysis'!A2018:Q4353,5,FALSE)</f>
        <v>25.27</v>
      </c>
      <c r="D2019" s="7">
        <f>VLOOKUP(A2019,'Data Analysis'!A2018:Q4353,6,FALSE)</f>
        <v>5.83</v>
      </c>
      <c r="E2019" s="7" t="str">
        <f>VLOOKUP(A2019,'Data Analysis'!A2018:Q4353,7,FALSE)</f>
        <v>No</v>
      </c>
      <c r="F2019" s="7" t="str">
        <f>VLOOKUP(A2019,'Data Analysis'!A2018:Q4353,9,FALSE)</f>
        <v>No</v>
      </c>
      <c r="G2019" s="7" t="str">
        <f>VLOOKUP(A2019,'Data Analysis'!A2018:Q4353,8,FALSE)</f>
        <v>No</v>
      </c>
      <c r="H2019" s="7">
        <f>VLOOKUP(A2019,'Data Analysis'!A2018:Q4353,10,FALSE)</f>
        <v>1</v>
      </c>
      <c r="I2019" s="7" t="str">
        <f>VLOOKUP(A2019,'Data Analysis'!A2018:Q4353,17,FALSE)</f>
        <v>No</v>
      </c>
      <c r="J2019" s="7" t="str">
        <f>VLOOKUP(A2019,'Data Analysis'!A2018:Q4353,11,FALSE)</f>
        <v>Overweight</v>
      </c>
      <c r="K2019" s="7" t="str">
        <f>VLOOKUP(A2019,'Data Analysis'!A2018:Q4353,12,FALSE)</f>
        <v>Prediabetes</v>
      </c>
      <c r="L2019" s="7" t="str">
        <f>VLOOKUP(A2019,'Data Analysis'!A2018:Q4353,13,FALSE)</f>
        <v>15-Sep-1998</v>
      </c>
      <c r="M2019" s="7">
        <f>VLOOKUP(A2019,'Data Analysis'!A2018:Q4353,14,FALSE)</f>
        <v>3044.21</v>
      </c>
      <c r="N2019" s="7" t="str">
        <f>VLOOKUP(A2019,'Data Analysis'!A2018:Q4353,16,FALSE)</f>
        <v>tier - 2</v>
      </c>
      <c r="O2019" s="7" t="str">
        <f>VLOOKUP(A2019,'Data Analysis'!A2018:Q4353,15,FALSE)</f>
        <v>tier - 3</v>
      </c>
      <c r="P2019" s="7">
        <f>VLOOKUP(A2019,'Data Analysis'!A2018:Q4353,2,FALSE)</f>
        <v>24</v>
      </c>
      <c r="Q2019" s="7">
        <f>VLOOKUP(A2020,'Data Analysis'!A2019:Q4354,2,FALSE)</f>
        <v>25</v>
      </c>
    </row>
    <row r="2020" ht="15.6" spans="1:17">
      <c r="A2020" s="9" t="s">
        <v>4038</v>
      </c>
      <c r="B2020" s="7" t="str">
        <f>VLOOKUP(A2020,'Data Analysis'!A2019:Q4354,4,FALSE)</f>
        <v>  Alyson</v>
      </c>
      <c r="C2020" s="7">
        <f>VLOOKUP(A2020,'Data Analysis'!A2019:Q4354,5,FALSE)</f>
        <v>34.485</v>
      </c>
      <c r="D2020" s="7">
        <f>VLOOKUP(A2020,'Data Analysis'!A2019:Q4354,6,FALSE)</f>
        <v>4.7</v>
      </c>
      <c r="E2020" s="7" t="str">
        <f>VLOOKUP(A2020,'Data Analysis'!A2019:Q4354,7,FALSE)</f>
        <v>yes</v>
      </c>
      <c r="F2020" s="7" t="str">
        <f>VLOOKUP(A2020,'Data Analysis'!A2019:Q4354,9,FALSE)</f>
        <v>No</v>
      </c>
      <c r="G2020" s="7" t="str">
        <f>VLOOKUP(A2020,'Data Analysis'!A2019:Q4354,8,FALSE)</f>
        <v>Yes</v>
      </c>
      <c r="H2020" s="7">
        <f>VLOOKUP(A2020,'Data Analysis'!A2019:Q4354,10,FALSE)</f>
        <v>1</v>
      </c>
      <c r="I2020" s="7" t="str">
        <f>VLOOKUP(A2020,'Data Analysis'!A2019:Q4354,17,FALSE)</f>
        <v>No</v>
      </c>
      <c r="J2020" s="7" t="str">
        <f>VLOOKUP(A2020,'Data Analysis'!A2019:Q4354,11,FALSE)</f>
        <v>Obesity</v>
      </c>
      <c r="K2020" s="7" t="str">
        <f>VLOOKUP(A2020,'Data Analysis'!A2019:Q4354,12,FALSE)</f>
        <v>Normal</v>
      </c>
      <c r="L2020" s="7" t="str">
        <f>VLOOKUP(A2020,'Data Analysis'!A2019:Q4354,13,FALSE)</f>
        <v>19-Dec-1997</v>
      </c>
      <c r="M2020" s="7">
        <f>VLOOKUP(A2020,'Data Analysis'!A2019:Q4354,14,FALSE)</f>
        <v>3021.81</v>
      </c>
      <c r="N2020" s="7" t="str">
        <f>VLOOKUP(A2020,'Data Analysis'!A2019:Q4354,16,FALSE)</f>
        <v>tier - 2</v>
      </c>
      <c r="O2020" s="7" t="str">
        <f>VLOOKUP(A2020,'Data Analysis'!A2019:Q4354,15,FALSE)</f>
        <v>tier - 3</v>
      </c>
      <c r="P2020" s="7">
        <f>VLOOKUP(A2020,'Data Analysis'!A2019:Q4354,2,FALSE)</f>
        <v>25</v>
      </c>
      <c r="Q2020" s="7">
        <f>VLOOKUP(A2021,'Data Analysis'!A2020:Q4355,2,FALSE)</f>
        <v>34</v>
      </c>
    </row>
    <row r="2021" ht="15.6" spans="1:17">
      <c r="A2021" s="9" t="s">
        <v>4040</v>
      </c>
      <c r="B2021" s="7" t="str">
        <f>VLOOKUP(A2021,'Data Analysis'!A2020:Q4355,4,FALSE)</f>
        <v>  Chance B</v>
      </c>
      <c r="C2021" s="7">
        <f>VLOOKUP(A2021,'Data Analysis'!A2020:Q4355,5,FALSE)</f>
        <v>15.57</v>
      </c>
      <c r="D2021" s="7">
        <f>VLOOKUP(A2021,'Data Analysis'!A2020:Q4355,6,FALSE)</f>
        <v>4.07</v>
      </c>
      <c r="E2021" s="7" t="str">
        <f>VLOOKUP(A2021,'Data Analysis'!A2020:Q4355,7,FALSE)</f>
        <v>yes</v>
      </c>
      <c r="F2021" s="7" t="str">
        <f>VLOOKUP(A2021,'Data Analysis'!A2020:Q4355,9,FALSE)</f>
        <v>No</v>
      </c>
      <c r="G2021" s="7" t="str">
        <f>VLOOKUP(A2021,'Data Analysis'!A2020:Q4355,8,FALSE)</f>
        <v>No</v>
      </c>
      <c r="H2021" s="7">
        <f>VLOOKUP(A2021,'Data Analysis'!A2020:Q4355,10,FALSE)</f>
        <v>1</v>
      </c>
      <c r="I2021" s="7" t="str">
        <f>VLOOKUP(A2021,'Data Analysis'!A2020:Q4355,17,FALSE)</f>
        <v>No</v>
      </c>
      <c r="J2021" s="7" t="str">
        <f>VLOOKUP(A2021,'Data Analysis'!A2020:Q4355,11,FALSE)</f>
        <v>Underweight</v>
      </c>
      <c r="K2021" s="7" t="str">
        <f>VLOOKUP(A2021,'Data Analysis'!A2020:Q4355,12,FALSE)</f>
        <v>Normal</v>
      </c>
      <c r="L2021" s="7" t="str">
        <f>VLOOKUP(A2021,'Data Analysis'!A2020:Q4355,13,FALSE)</f>
        <v>28-Sep-1988</v>
      </c>
      <c r="M2021" s="7">
        <f>VLOOKUP(A2021,'Data Analysis'!A2020:Q4355,14,FALSE)</f>
        <v>3018.04</v>
      </c>
      <c r="N2021" s="7" t="str">
        <f>VLOOKUP(A2021,'Data Analysis'!A2020:Q4355,16,FALSE)</f>
        <v>tier - 2</v>
      </c>
      <c r="O2021" s="7" t="str">
        <f>VLOOKUP(A2021,'Data Analysis'!A2020:Q4355,15,FALSE)</f>
        <v>tier - 2</v>
      </c>
      <c r="P2021" s="7">
        <f>VLOOKUP(A2021,'Data Analysis'!A2020:Q4355,2,FALSE)</f>
        <v>34</v>
      </c>
      <c r="Q2021" s="7">
        <f>VLOOKUP(A2022,'Data Analysis'!A2021:Q4356,2,FALSE)</f>
        <v>20</v>
      </c>
    </row>
    <row r="2022" ht="15.6" spans="1:17">
      <c r="A2022" s="9" t="s">
        <v>4042</v>
      </c>
      <c r="B2022" s="7" t="str">
        <f>VLOOKUP(A2022,'Data Analysis'!A2021:Q4356,4,FALSE)</f>
        <v>  Sean P</v>
      </c>
      <c r="C2022" s="7">
        <f>VLOOKUP(A2022,'Data Analysis'!A2021:Q4356,5,FALSE)</f>
        <v>30.36</v>
      </c>
      <c r="D2022" s="7">
        <f>VLOOKUP(A2022,'Data Analysis'!A2021:Q4356,6,FALSE)</f>
        <v>9.39</v>
      </c>
      <c r="E2022" s="7" t="str">
        <f>VLOOKUP(A2022,'Data Analysis'!A2021:Q4356,7,FALSE)</f>
        <v>No</v>
      </c>
      <c r="F2022" s="7" t="str">
        <f>VLOOKUP(A2022,'Data Analysis'!A2021:Q4356,9,FALSE)</f>
        <v>No</v>
      </c>
      <c r="G2022" s="7" t="str">
        <f>VLOOKUP(A2022,'Data Analysis'!A2021:Q4356,8,FALSE)</f>
        <v>No</v>
      </c>
      <c r="H2022" s="7">
        <f>VLOOKUP(A2022,'Data Analysis'!A2021:Q4356,10,FALSE)</f>
        <v>0</v>
      </c>
      <c r="I2022" s="7" t="str">
        <f>VLOOKUP(A2022,'Data Analysis'!A2021:Q4356,17,FALSE)</f>
        <v>No</v>
      </c>
      <c r="J2022" s="7" t="str">
        <f>VLOOKUP(A2022,'Data Analysis'!A2021:Q4356,11,FALSE)</f>
        <v>Obesity</v>
      </c>
      <c r="K2022" s="7" t="str">
        <f>VLOOKUP(A2022,'Data Analysis'!A2021:Q4356,12,FALSE)</f>
        <v>Diabetes</v>
      </c>
      <c r="L2022" s="7" t="str">
        <f>VLOOKUP(A2022,'Data Analysis'!A2021:Q4356,13,FALSE)</f>
        <v>15-Dec-2002</v>
      </c>
      <c r="M2022" s="7">
        <f>VLOOKUP(A2022,'Data Analysis'!A2021:Q4356,14,FALSE)</f>
        <v>3012.22</v>
      </c>
      <c r="N2022" s="7" t="str">
        <f>VLOOKUP(A2022,'Data Analysis'!A2021:Q4356,16,FALSE)</f>
        <v>tier - 2</v>
      </c>
      <c r="O2022" s="7" t="str">
        <f>VLOOKUP(A2022,'Data Analysis'!A2021:Q4356,15,FALSE)</f>
        <v>tier - 3</v>
      </c>
      <c r="P2022" s="7">
        <f>VLOOKUP(A2022,'Data Analysis'!A2021:Q4356,2,FALSE)</f>
        <v>20</v>
      </c>
      <c r="Q2022" s="7">
        <f>VLOOKUP(A2023,'Data Analysis'!A2022:Q4357,2,FALSE)</f>
        <v>31</v>
      </c>
    </row>
    <row r="2023" ht="15.6" spans="1:17">
      <c r="A2023" s="9" t="s">
        <v>4044</v>
      </c>
      <c r="B2023" s="7" t="str">
        <f>VLOOKUP(A2023,'Data Analysis'!A2022:Q4357,4,FALSE)</f>
        <v>  Therese</v>
      </c>
      <c r="C2023" s="7">
        <f>VLOOKUP(A2023,'Data Analysis'!A2022:Q4357,5,FALSE)</f>
        <v>19.37</v>
      </c>
      <c r="D2023" s="7">
        <f>VLOOKUP(A2023,'Data Analysis'!A2022:Q4357,6,FALSE)</f>
        <v>4.18</v>
      </c>
      <c r="E2023" s="7" t="str">
        <f>VLOOKUP(A2023,'Data Analysis'!A2022:Q4357,7,FALSE)</f>
        <v>No</v>
      </c>
      <c r="F2023" s="7" t="str">
        <f>VLOOKUP(A2023,'Data Analysis'!A2022:Q4357,9,FALSE)</f>
        <v>No</v>
      </c>
      <c r="G2023" s="7" t="str">
        <f>VLOOKUP(A2023,'Data Analysis'!A2022:Q4357,8,FALSE)</f>
        <v>No</v>
      </c>
      <c r="H2023" s="7">
        <f>VLOOKUP(A2023,'Data Analysis'!A2022:Q4357,10,FALSE)</f>
        <v>0</v>
      </c>
      <c r="I2023" s="7" t="str">
        <f>VLOOKUP(A2023,'Data Analysis'!A2022:Q4357,17,FALSE)</f>
        <v>No</v>
      </c>
      <c r="J2023" s="7" t="str">
        <f>VLOOKUP(A2023,'Data Analysis'!A2022:Q4357,11,FALSE)</f>
        <v>Normal Weight</v>
      </c>
      <c r="K2023" s="7" t="str">
        <f>VLOOKUP(A2023,'Data Analysis'!A2022:Q4357,12,FALSE)</f>
        <v>Normal</v>
      </c>
      <c r="L2023" s="7" t="str">
        <f>VLOOKUP(A2023,'Data Analysis'!A2022:Q4357,13,FALSE)</f>
        <v>20-Nov-1991</v>
      </c>
      <c r="M2023" s="7">
        <f>VLOOKUP(A2023,'Data Analysis'!A2022:Q4357,14,FALSE)</f>
        <v>2985.67</v>
      </c>
      <c r="N2023" s="7" t="str">
        <f>VLOOKUP(A2023,'Data Analysis'!A2022:Q4357,16,FALSE)</f>
        <v>tier - 2</v>
      </c>
      <c r="O2023" s="7" t="str">
        <f>VLOOKUP(A2023,'Data Analysis'!A2022:Q4357,15,FALSE)</f>
        <v>tier - 2</v>
      </c>
      <c r="P2023" s="7">
        <f>VLOOKUP(A2023,'Data Analysis'!A2022:Q4357,2,FALSE)</f>
        <v>31</v>
      </c>
      <c r="Q2023" s="7">
        <f>VLOOKUP(A2024,'Data Analysis'!A2023:Q4358,2,FALSE)</f>
        <v>35</v>
      </c>
    </row>
    <row r="2024" ht="15.6" spans="1:17">
      <c r="A2024" s="9" t="s">
        <v>4046</v>
      </c>
      <c r="B2024" s="7" t="str">
        <f>VLOOKUP(A2024,'Data Analysis'!A2023:Q4358,4,FALSE)</f>
        <v>  Beau</v>
      </c>
      <c r="C2024" s="7">
        <f>VLOOKUP(A2024,'Data Analysis'!A2023:Q4358,5,FALSE)</f>
        <v>16.71</v>
      </c>
      <c r="D2024" s="7">
        <f>VLOOKUP(A2024,'Data Analysis'!A2023:Q4358,6,FALSE)</f>
        <v>4.18</v>
      </c>
      <c r="E2024" s="7" t="str">
        <f>VLOOKUP(A2024,'Data Analysis'!A2023:Q4358,7,FALSE)</f>
        <v>No</v>
      </c>
      <c r="F2024" s="7" t="str">
        <f>VLOOKUP(A2024,'Data Analysis'!A2023:Q4358,9,FALSE)</f>
        <v>No</v>
      </c>
      <c r="G2024" s="7" t="str">
        <f>VLOOKUP(A2024,'Data Analysis'!A2023:Q4358,8,FALSE)</f>
        <v>No</v>
      </c>
      <c r="H2024" s="7">
        <f>VLOOKUP(A2024,'Data Analysis'!A2023:Q4358,10,FALSE)</f>
        <v>1</v>
      </c>
      <c r="I2024" s="7" t="str">
        <f>VLOOKUP(A2024,'Data Analysis'!A2023:Q4358,17,FALSE)</f>
        <v>No</v>
      </c>
      <c r="J2024" s="7" t="str">
        <f>VLOOKUP(A2024,'Data Analysis'!A2023:Q4358,11,FALSE)</f>
        <v>Underweight</v>
      </c>
      <c r="K2024" s="7" t="str">
        <f>VLOOKUP(A2024,'Data Analysis'!A2023:Q4358,12,FALSE)</f>
        <v>Normal</v>
      </c>
      <c r="L2024" s="7" t="str">
        <f>VLOOKUP(A2024,'Data Analysis'!A2023:Q4358,13,FALSE)</f>
        <v>18-Jun-1987</v>
      </c>
      <c r="M2024" s="7">
        <f>VLOOKUP(A2024,'Data Analysis'!A2023:Q4358,14,FALSE)</f>
        <v>2979.52</v>
      </c>
      <c r="N2024" s="7" t="str">
        <f>VLOOKUP(A2024,'Data Analysis'!A2023:Q4358,16,FALSE)</f>
        <v>tier - 2</v>
      </c>
      <c r="O2024" s="7" t="str">
        <f>VLOOKUP(A2024,'Data Analysis'!A2023:Q4358,15,FALSE)</f>
        <v>tier - 3</v>
      </c>
      <c r="P2024" s="7">
        <f>VLOOKUP(A2024,'Data Analysis'!A2023:Q4358,2,FALSE)</f>
        <v>35</v>
      </c>
      <c r="Q2024" s="7">
        <f>VLOOKUP(A2025,'Data Analysis'!A2024:Q4359,2,FALSE)</f>
        <v>27</v>
      </c>
    </row>
    <row r="2025" ht="15.6" spans="1:17">
      <c r="A2025" s="9" t="s">
        <v>4048</v>
      </c>
      <c r="B2025" s="7" t="str">
        <f>VLOOKUP(A2025,'Data Analysis'!A2024:Q4359,4,FALSE)</f>
        <v>  Kelsey M</v>
      </c>
      <c r="C2025" s="7">
        <f>VLOOKUP(A2025,'Data Analysis'!A2024:Q4359,5,FALSE)</f>
        <v>24.1</v>
      </c>
      <c r="D2025" s="7">
        <f>VLOOKUP(A2025,'Data Analysis'!A2024:Q4359,6,FALSE)</f>
        <v>4.4</v>
      </c>
      <c r="E2025" s="7" t="str">
        <f>VLOOKUP(A2025,'Data Analysis'!A2024:Q4359,7,FALSE)</f>
        <v>yes</v>
      </c>
      <c r="F2025" s="7" t="str">
        <f>VLOOKUP(A2025,'Data Analysis'!A2024:Q4359,9,FALSE)</f>
        <v>No</v>
      </c>
      <c r="G2025" s="7" t="str">
        <f>VLOOKUP(A2025,'Data Analysis'!A2024:Q4359,8,FALSE)</f>
        <v>No</v>
      </c>
      <c r="H2025" s="7">
        <f>VLOOKUP(A2025,'Data Analysis'!A2024:Q4359,10,FALSE)</f>
        <v>1</v>
      </c>
      <c r="I2025" s="7" t="str">
        <f>VLOOKUP(A2025,'Data Analysis'!A2024:Q4359,17,FALSE)</f>
        <v>No</v>
      </c>
      <c r="J2025" s="7" t="str">
        <f>VLOOKUP(A2025,'Data Analysis'!A2024:Q4359,11,FALSE)</f>
        <v>Normal Weight</v>
      </c>
      <c r="K2025" s="7" t="str">
        <f>VLOOKUP(A2025,'Data Analysis'!A2024:Q4359,12,FALSE)</f>
        <v>Normal</v>
      </c>
      <c r="L2025" s="7" t="str">
        <f>VLOOKUP(A2025,'Data Analysis'!A2024:Q4359,13,FALSE)</f>
        <v>24-Sep-1995</v>
      </c>
      <c r="M2025" s="7">
        <f>VLOOKUP(A2025,'Data Analysis'!A2024:Q4359,14,FALSE)</f>
        <v>2974.13</v>
      </c>
      <c r="N2025" s="7" t="str">
        <f>VLOOKUP(A2025,'Data Analysis'!A2024:Q4359,16,FALSE)</f>
        <v>tier - 2</v>
      </c>
      <c r="O2025" s="7" t="str">
        <f>VLOOKUP(A2025,'Data Analysis'!A2024:Q4359,15,FALSE)</f>
        <v>tier - 1</v>
      </c>
      <c r="P2025" s="7">
        <f>VLOOKUP(A2025,'Data Analysis'!A2024:Q4359,2,FALSE)</f>
        <v>27</v>
      </c>
      <c r="Q2025" s="7">
        <f>VLOOKUP(A2026,'Data Analysis'!A2025:Q4360,2,FALSE)</f>
        <v>20</v>
      </c>
    </row>
    <row r="2026" ht="15.6" spans="1:17">
      <c r="A2026" s="9" t="s">
        <v>4050</v>
      </c>
      <c r="B2026" s="7" t="str">
        <f>VLOOKUP(A2026,'Data Analysis'!A2025:Q4360,4,FALSE)</f>
        <v>  Gretchen</v>
      </c>
      <c r="C2026" s="7">
        <f>VLOOKUP(A2026,'Data Analysis'!A2025:Q4360,5,FALSE)</f>
        <v>29.77</v>
      </c>
      <c r="D2026" s="7">
        <f>VLOOKUP(A2026,'Data Analysis'!A2025:Q4360,6,FALSE)</f>
        <v>9.9</v>
      </c>
      <c r="E2026" s="7" t="str">
        <f>VLOOKUP(A2026,'Data Analysis'!A2025:Q4360,7,FALSE)</f>
        <v>No</v>
      </c>
      <c r="F2026" s="7" t="str">
        <f>VLOOKUP(A2026,'Data Analysis'!A2025:Q4360,9,FALSE)</f>
        <v>No</v>
      </c>
      <c r="G2026" s="7" t="str">
        <f>VLOOKUP(A2026,'Data Analysis'!A2025:Q4360,8,FALSE)</f>
        <v>No</v>
      </c>
      <c r="H2026" s="7">
        <f>VLOOKUP(A2026,'Data Analysis'!A2025:Q4360,10,FALSE)</f>
        <v>0</v>
      </c>
      <c r="I2026" s="7" t="str">
        <f>VLOOKUP(A2026,'Data Analysis'!A2025:Q4360,17,FALSE)</f>
        <v>No</v>
      </c>
      <c r="J2026" s="7" t="str">
        <f>VLOOKUP(A2026,'Data Analysis'!A2025:Q4360,11,FALSE)</f>
        <v>Overweight</v>
      </c>
      <c r="K2026" s="7" t="str">
        <f>VLOOKUP(A2026,'Data Analysis'!A2025:Q4360,12,FALSE)</f>
        <v>Diabetes</v>
      </c>
      <c r="L2026" s="7" t="str">
        <f>VLOOKUP(A2026,'Data Analysis'!A2025:Q4360,13,FALSE)</f>
        <v>30-Sep-2002</v>
      </c>
      <c r="M2026" s="7">
        <f>VLOOKUP(A2026,'Data Analysis'!A2025:Q4360,14,FALSE)</f>
        <v>2943.41</v>
      </c>
      <c r="N2026" s="7" t="str">
        <f>VLOOKUP(A2026,'Data Analysis'!A2025:Q4360,16,FALSE)</f>
        <v>tier - 2</v>
      </c>
      <c r="O2026" s="7" t="str">
        <f>VLOOKUP(A2026,'Data Analysis'!A2025:Q4360,15,FALSE)</f>
        <v>tier - 3</v>
      </c>
      <c r="P2026" s="7">
        <f>VLOOKUP(A2026,'Data Analysis'!A2025:Q4360,2,FALSE)</f>
        <v>20</v>
      </c>
      <c r="Q2026" s="7">
        <f>VLOOKUP(A2027,'Data Analysis'!A2026:Q4361,2,FALSE)</f>
        <v>26</v>
      </c>
    </row>
    <row r="2027" ht="15.6" spans="1:17">
      <c r="A2027" s="9" t="s">
        <v>4052</v>
      </c>
      <c r="B2027" s="7" t="str">
        <f>VLOOKUP(A2027,'Data Analysis'!A2026:Q4361,4,FALSE)</f>
        <v>  Nicholas E</v>
      </c>
      <c r="C2027" s="7">
        <f>VLOOKUP(A2027,'Data Analysis'!A2026:Q4361,5,FALSE)</f>
        <v>46.53</v>
      </c>
      <c r="D2027" s="7">
        <f>VLOOKUP(A2027,'Data Analysis'!A2026:Q4361,6,FALSE)</f>
        <v>4.84</v>
      </c>
      <c r="E2027" s="7" t="str">
        <f>VLOOKUP(A2027,'Data Analysis'!A2026:Q4361,7,FALSE)</f>
        <v>yes</v>
      </c>
      <c r="F2027" s="7" t="str">
        <f>VLOOKUP(A2027,'Data Analysis'!A2026:Q4361,9,FALSE)</f>
        <v>No</v>
      </c>
      <c r="G2027" s="7" t="str">
        <f>VLOOKUP(A2027,'Data Analysis'!A2026:Q4361,8,FALSE)</f>
        <v>No</v>
      </c>
      <c r="H2027" s="7">
        <f>VLOOKUP(A2027,'Data Analysis'!A2026:Q4361,10,FALSE)</f>
        <v>0</v>
      </c>
      <c r="I2027" s="7" t="str">
        <f>VLOOKUP(A2027,'Data Analysis'!A2026:Q4361,17,FALSE)</f>
        <v>No</v>
      </c>
      <c r="J2027" s="7" t="str">
        <f>VLOOKUP(A2027,'Data Analysis'!A2026:Q4361,11,FALSE)</f>
        <v>Obesity</v>
      </c>
      <c r="K2027" s="7" t="str">
        <f>VLOOKUP(A2027,'Data Analysis'!A2026:Q4361,12,FALSE)</f>
        <v>Normal</v>
      </c>
      <c r="L2027" s="7" t="str">
        <f>VLOOKUP(A2027,'Data Analysis'!A2026:Q4361,13,FALSE)</f>
        <v>30-Jun-1996</v>
      </c>
      <c r="M2027" s="7">
        <f>VLOOKUP(A2027,'Data Analysis'!A2026:Q4361,14,FALSE)</f>
        <v>2927.06</v>
      </c>
      <c r="N2027" s="7" t="str">
        <f>VLOOKUP(A2027,'Data Analysis'!A2026:Q4361,16,FALSE)</f>
        <v>tier - 2</v>
      </c>
      <c r="O2027" s="7" t="str">
        <f>VLOOKUP(A2027,'Data Analysis'!A2026:Q4361,15,FALSE)</f>
        <v>tier - 2</v>
      </c>
      <c r="P2027" s="7">
        <f>VLOOKUP(A2027,'Data Analysis'!A2026:Q4361,2,FALSE)</f>
        <v>26</v>
      </c>
      <c r="Q2027" s="7">
        <f>VLOOKUP(A2028,'Data Analysis'!A2027:Q4362,2,FALSE)</f>
        <v>20</v>
      </c>
    </row>
    <row r="2028" ht="15.6" spans="1:17">
      <c r="A2028" s="9" t="s">
        <v>4054</v>
      </c>
      <c r="B2028" s="7" t="str">
        <f>VLOOKUP(A2028,'Data Analysis'!A2027:Q4362,4,FALSE)</f>
        <v>  Deborah</v>
      </c>
      <c r="C2028" s="7">
        <f>VLOOKUP(A2028,'Data Analysis'!A2027:Q4362,5,FALSE)</f>
        <v>23.4</v>
      </c>
      <c r="D2028" s="7">
        <f>VLOOKUP(A2028,'Data Analysis'!A2027:Q4362,6,FALSE)</f>
        <v>5.53</v>
      </c>
      <c r="E2028" s="7" t="str">
        <f>VLOOKUP(A2028,'Data Analysis'!A2027:Q4362,7,FALSE)</f>
        <v>No</v>
      </c>
      <c r="F2028" s="7" t="str">
        <f>VLOOKUP(A2028,'Data Analysis'!A2027:Q4362,9,FALSE)</f>
        <v>No</v>
      </c>
      <c r="G2028" s="7" t="str">
        <f>VLOOKUP(A2028,'Data Analysis'!A2027:Q4362,8,FALSE)</f>
        <v>Yes</v>
      </c>
      <c r="H2028" s="7">
        <f>VLOOKUP(A2028,'Data Analysis'!A2027:Q4362,10,FALSE)</f>
        <v>1</v>
      </c>
      <c r="I2028" s="7" t="str">
        <f>VLOOKUP(A2028,'Data Analysis'!A2027:Q4362,17,FALSE)</f>
        <v>No</v>
      </c>
      <c r="J2028" s="7" t="str">
        <f>VLOOKUP(A2028,'Data Analysis'!A2027:Q4362,11,FALSE)</f>
        <v>Normal Weight</v>
      </c>
      <c r="K2028" s="7" t="str">
        <f>VLOOKUP(A2028,'Data Analysis'!A2027:Q4362,12,FALSE)</f>
        <v>Normal</v>
      </c>
      <c r="L2028" s="7" t="str">
        <f>VLOOKUP(A2028,'Data Analysis'!A2027:Q4362,13,FALSE)</f>
        <v>5-Jun-2003</v>
      </c>
      <c r="M2028" s="7">
        <f>VLOOKUP(A2028,'Data Analysis'!A2027:Q4362,14,FALSE)</f>
        <v>2913.57</v>
      </c>
      <c r="N2028" s="7" t="str">
        <f>VLOOKUP(A2028,'Data Analysis'!A2027:Q4362,16,FALSE)</f>
        <v>tier - 2</v>
      </c>
      <c r="O2028" s="7" t="str">
        <f>VLOOKUP(A2028,'Data Analysis'!A2027:Q4362,15,FALSE)</f>
        <v>tier - 2</v>
      </c>
      <c r="P2028" s="7">
        <f>VLOOKUP(A2028,'Data Analysis'!A2027:Q4362,2,FALSE)</f>
        <v>20</v>
      </c>
      <c r="Q2028" s="7">
        <f>VLOOKUP(A2029,'Data Analysis'!A2028:Q4363,2,FALSE)</f>
        <v>26</v>
      </c>
    </row>
    <row r="2029" ht="15.6" spans="1:17">
      <c r="A2029" s="9" t="s">
        <v>4056</v>
      </c>
      <c r="B2029" s="7" t="str">
        <f>VLOOKUP(A2029,'Data Analysis'!A2028:Q4363,4,FALSE)</f>
        <v>  Chuck W</v>
      </c>
      <c r="C2029" s="7">
        <f>VLOOKUP(A2029,'Data Analysis'!A2028:Q4363,5,FALSE)</f>
        <v>30</v>
      </c>
      <c r="D2029" s="7">
        <f>VLOOKUP(A2029,'Data Analysis'!A2028:Q4363,6,FALSE)</f>
        <v>4.33</v>
      </c>
      <c r="E2029" s="7" t="str">
        <f>VLOOKUP(A2029,'Data Analysis'!A2028:Q4363,7,FALSE)</f>
        <v>yes</v>
      </c>
      <c r="F2029" s="7" t="str">
        <f>VLOOKUP(A2029,'Data Analysis'!A2028:Q4363,9,FALSE)</f>
        <v>No</v>
      </c>
      <c r="G2029" s="7" t="str">
        <f>VLOOKUP(A2029,'Data Analysis'!A2028:Q4363,8,FALSE)</f>
        <v>No</v>
      </c>
      <c r="H2029" s="7">
        <f>VLOOKUP(A2029,'Data Analysis'!A2028:Q4363,10,FALSE)</f>
        <v>0</v>
      </c>
      <c r="I2029" s="7" t="str">
        <f>VLOOKUP(A2029,'Data Analysis'!A2028:Q4363,17,FALSE)</f>
        <v>No</v>
      </c>
      <c r="J2029" s="7" t="str">
        <f>VLOOKUP(A2029,'Data Analysis'!A2028:Q4363,11,FALSE)</f>
        <v>Underweight</v>
      </c>
      <c r="K2029" s="7" t="str">
        <f>VLOOKUP(A2029,'Data Analysis'!A2028:Q4363,12,FALSE)</f>
        <v>Normal</v>
      </c>
      <c r="L2029" s="7" t="str">
        <f>VLOOKUP(A2029,'Data Analysis'!A2028:Q4363,13,FALSE)</f>
        <v>13-Jun-1996</v>
      </c>
      <c r="M2029" s="7">
        <f>VLOOKUP(A2029,'Data Analysis'!A2028:Q4363,14,FALSE)</f>
        <v>2904.09</v>
      </c>
      <c r="N2029" s="7" t="str">
        <f>VLOOKUP(A2029,'Data Analysis'!A2028:Q4363,16,FALSE)</f>
        <v>tier - 2</v>
      </c>
      <c r="O2029" s="7" t="str">
        <f>VLOOKUP(A2029,'Data Analysis'!A2028:Q4363,15,FALSE)</f>
        <v>tier - 2</v>
      </c>
      <c r="P2029" s="7">
        <f>VLOOKUP(A2029,'Data Analysis'!A2028:Q4363,2,FALSE)</f>
        <v>26</v>
      </c>
      <c r="Q2029" s="7">
        <f>VLOOKUP(A2030,'Data Analysis'!A2029:Q4364,2,FALSE)</f>
        <v>26</v>
      </c>
    </row>
    <row r="2030" ht="15.6" spans="1:17">
      <c r="A2030" s="9" t="s">
        <v>4058</v>
      </c>
      <c r="B2030" s="7" t="str">
        <f>VLOOKUP(A2030,'Data Analysis'!A2029:Q4364,4,FALSE)</f>
        <v>  Daniel</v>
      </c>
      <c r="C2030" s="7">
        <f>VLOOKUP(A2030,'Data Analysis'!A2029:Q4364,5,FALSE)</f>
        <v>29.15</v>
      </c>
      <c r="D2030" s="7">
        <f>VLOOKUP(A2030,'Data Analysis'!A2029:Q4364,6,FALSE)</f>
        <v>4.91</v>
      </c>
      <c r="E2030" s="7" t="str">
        <f>VLOOKUP(A2030,'Data Analysis'!A2029:Q4364,7,FALSE)</f>
        <v>yes</v>
      </c>
      <c r="F2030" s="7" t="str">
        <f>VLOOKUP(A2030,'Data Analysis'!A2029:Q4364,9,FALSE)</f>
        <v>No</v>
      </c>
      <c r="G2030" s="7" t="str">
        <f>VLOOKUP(A2030,'Data Analysis'!A2029:Q4364,8,FALSE)</f>
        <v>No</v>
      </c>
      <c r="H2030" s="7">
        <f>VLOOKUP(A2030,'Data Analysis'!A2029:Q4364,10,FALSE)</f>
        <v>0</v>
      </c>
      <c r="I2030" s="7" t="str">
        <f>VLOOKUP(A2030,'Data Analysis'!A2029:Q4364,17,FALSE)</f>
        <v>No</v>
      </c>
      <c r="J2030" s="7" t="str">
        <f>VLOOKUP(A2030,'Data Analysis'!A2029:Q4364,11,FALSE)</f>
        <v>Overweight</v>
      </c>
      <c r="K2030" s="7" t="str">
        <f>VLOOKUP(A2030,'Data Analysis'!A2029:Q4364,12,FALSE)</f>
        <v>Normal</v>
      </c>
      <c r="L2030" s="7" t="str">
        <f>VLOOKUP(A2030,'Data Analysis'!A2029:Q4364,13,FALSE)</f>
        <v>24-Oct-1996</v>
      </c>
      <c r="M2030" s="7">
        <f>VLOOKUP(A2030,'Data Analysis'!A2029:Q4364,14,FALSE)</f>
        <v>2902.91</v>
      </c>
      <c r="N2030" s="7" t="str">
        <f>VLOOKUP(A2030,'Data Analysis'!A2029:Q4364,16,FALSE)</f>
        <v>tier - 2</v>
      </c>
      <c r="O2030" s="7" t="str">
        <f>VLOOKUP(A2030,'Data Analysis'!A2029:Q4364,15,FALSE)</f>
        <v>tier - 2</v>
      </c>
      <c r="P2030" s="7">
        <f>VLOOKUP(A2030,'Data Analysis'!A2029:Q4364,2,FALSE)</f>
        <v>26</v>
      </c>
      <c r="Q2030" s="7">
        <f>VLOOKUP(A2031,'Data Analysis'!A2030:Q4365,2,FALSE)</f>
        <v>23</v>
      </c>
    </row>
    <row r="2031" ht="15.6" spans="1:17">
      <c r="A2031" s="9" t="s">
        <v>4060</v>
      </c>
      <c r="B2031" s="7" t="str">
        <f>VLOOKUP(A2031,'Data Analysis'!A2030:Q4365,4,FALSE)</f>
        <v>  Amany</v>
      </c>
      <c r="C2031" s="7">
        <f>VLOOKUP(A2031,'Data Analysis'!A2030:Q4365,5,FALSE)</f>
        <v>34.865</v>
      </c>
      <c r="D2031" s="7">
        <f>VLOOKUP(A2031,'Data Analysis'!A2030:Q4365,6,FALSE)</f>
        <v>4.8</v>
      </c>
      <c r="E2031" s="7" t="str">
        <f>VLOOKUP(A2031,'Data Analysis'!A2030:Q4365,7,FALSE)</f>
        <v>No</v>
      </c>
      <c r="F2031" s="7" t="str">
        <f>VLOOKUP(A2031,'Data Analysis'!A2030:Q4365,9,FALSE)</f>
        <v>No</v>
      </c>
      <c r="G2031" s="7" t="str">
        <f>VLOOKUP(A2031,'Data Analysis'!A2030:Q4365,8,FALSE)</f>
        <v>No</v>
      </c>
      <c r="H2031" s="7">
        <f>VLOOKUP(A2031,'Data Analysis'!A2030:Q4365,10,FALSE)</f>
        <v>0</v>
      </c>
      <c r="I2031" s="7" t="str">
        <f>VLOOKUP(A2031,'Data Analysis'!A2030:Q4365,17,FALSE)</f>
        <v>No</v>
      </c>
      <c r="J2031" s="7" t="str">
        <f>VLOOKUP(A2031,'Data Analysis'!A2030:Q4365,11,FALSE)</f>
        <v>Obesity</v>
      </c>
      <c r="K2031" s="7" t="str">
        <f>VLOOKUP(A2031,'Data Analysis'!A2030:Q4365,12,FALSE)</f>
        <v>Normal</v>
      </c>
      <c r="L2031" s="7" t="str">
        <f>VLOOKUP(A2031,'Data Analysis'!A2030:Q4365,13,FALSE)</f>
        <v>1-Nov-1999</v>
      </c>
      <c r="M2031" s="7">
        <f>VLOOKUP(A2031,'Data Analysis'!A2030:Q4365,14,FALSE)</f>
        <v>2899.49</v>
      </c>
      <c r="N2031" s="7" t="str">
        <f>VLOOKUP(A2031,'Data Analysis'!A2030:Q4365,16,FALSE)</f>
        <v>tier - 2</v>
      </c>
      <c r="O2031" s="7" t="str">
        <f>VLOOKUP(A2031,'Data Analysis'!A2030:Q4365,15,FALSE)</f>
        <v>tier - 2</v>
      </c>
      <c r="P2031" s="7">
        <f>VLOOKUP(A2031,'Data Analysis'!A2030:Q4365,2,FALSE)</f>
        <v>23</v>
      </c>
      <c r="Q2031" s="7">
        <f>VLOOKUP(A2032,'Data Analysis'!A2031:Q4366,2,FALSE)</f>
        <v>22</v>
      </c>
    </row>
    <row r="2032" ht="15.6" spans="1:17">
      <c r="A2032" s="9" t="s">
        <v>4062</v>
      </c>
      <c r="B2032" s="7" t="str">
        <f>VLOOKUP(A2032,'Data Analysis'!A2031:Q4366,4,FALSE)</f>
        <v>  Kipling</v>
      </c>
      <c r="C2032" s="7">
        <f>VLOOKUP(A2032,'Data Analysis'!A2031:Q4366,5,FALSE)</f>
        <v>28.12</v>
      </c>
      <c r="D2032" s="7">
        <f>VLOOKUP(A2032,'Data Analysis'!A2031:Q4366,6,FALSE)</f>
        <v>5.55</v>
      </c>
      <c r="E2032" s="7" t="str">
        <f>VLOOKUP(A2032,'Data Analysis'!A2031:Q4366,7,FALSE)</f>
        <v>yes</v>
      </c>
      <c r="F2032" s="7" t="str">
        <f>VLOOKUP(A2032,'Data Analysis'!A2031:Q4366,9,FALSE)</f>
        <v>yes</v>
      </c>
      <c r="G2032" s="7" t="str">
        <f>VLOOKUP(A2032,'Data Analysis'!A2031:Q4366,8,FALSE)</f>
        <v>No</v>
      </c>
      <c r="H2032" s="7">
        <f>VLOOKUP(A2032,'Data Analysis'!A2031:Q4366,10,FALSE)</f>
        <v>2</v>
      </c>
      <c r="I2032" s="7" t="str">
        <f>VLOOKUP(A2032,'Data Analysis'!A2031:Q4366,17,FALSE)</f>
        <v>No</v>
      </c>
      <c r="J2032" s="7" t="str">
        <f>VLOOKUP(A2032,'Data Analysis'!A2031:Q4366,11,FALSE)</f>
        <v>Overweight</v>
      </c>
      <c r="K2032" s="7" t="str">
        <f>VLOOKUP(A2032,'Data Analysis'!A2031:Q4366,12,FALSE)</f>
        <v>Normal</v>
      </c>
      <c r="L2032" s="7" t="str">
        <f>VLOOKUP(A2032,'Data Analysis'!A2031:Q4366,13,FALSE)</f>
        <v>14-Jul-2000</v>
      </c>
      <c r="M2032" s="7">
        <f>VLOOKUP(A2032,'Data Analysis'!A2031:Q4366,14,FALSE)</f>
        <v>2897.46</v>
      </c>
      <c r="N2032" s="7" t="str">
        <f>VLOOKUP(A2032,'Data Analysis'!A2031:Q4366,16,FALSE)</f>
        <v>tier - 2</v>
      </c>
      <c r="O2032" s="7" t="str">
        <f>VLOOKUP(A2032,'Data Analysis'!A2031:Q4366,15,FALSE)</f>
        <v>tier - 1</v>
      </c>
      <c r="P2032" s="7">
        <f>VLOOKUP(A2032,'Data Analysis'!A2031:Q4366,2,FALSE)</f>
        <v>22</v>
      </c>
      <c r="Q2032" s="7">
        <f>VLOOKUP(A2033,'Data Analysis'!A2032:Q4367,2,FALSE)</f>
        <v>26</v>
      </c>
    </row>
    <row r="2033" ht="15.6" spans="1:17">
      <c r="A2033" s="9" t="s">
        <v>4064</v>
      </c>
      <c r="B2033" s="7" t="str">
        <f>VLOOKUP(A2033,'Data Analysis'!A2032:Q4367,4,FALSE)</f>
        <v>  Duncan</v>
      </c>
      <c r="C2033" s="7">
        <f>VLOOKUP(A2033,'Data Analysis'!A2032:Q4367,5,FALSE)</f>
        <v>29.45</v>
      </c>
      <c r="D2033" s="7">
        <f>VLOOKUP(A2033,'Data Analysis'!A2032:Q4367,6,FALSE)</f>
        <v>5.24</v>
      </c>
      <c r="E2033" s="7" t="str">
        <f>VLOOKUP(A2033,'Data Analysis'!A2032:Q4367,7,FALSE)</f>
        <v>yes</v>
      </c>
      <c r="F2033" s="7" t="str">
        <f>VLOOKUP(A2033,'Data Analysis'!A2032:Q4367,9,FALSE)</f>
        <v>No</v>
      </c>
      <c r="G2033" s="7" t="str">
        <f>VLOOKUP(A2033,'Data Analysis'!A2032:Q4367,8,FALSE)</f>
        <v>No</v>
      </c>
      <c r="H2033" s="7">
        <f>VLOOKUP(A2033,'Data Analysis'!A2032:Q4367,10,FALSE)</f>
        <v>0</v>
      </c>
      <c r="I2033" s="7" t="str">
        <f>VLOOKUP(A2033,'Data Analysis'!A2032:Q4367,17,FALSE)</f>
        <v>No</v>
      </c>
      <c r="J2033" s="7" t="str">
        <f>VLOOKUP(A2033,'Data Analysis'!A2032:Q4367,11,FALSE)</f>
        <v>Overweight</v>
      </c>
      <c r="K2033" s="7" t="str">
        <f>VLOOKUP(A2033,'Data Analysis'!A2032:Q4367,12,FALSE)</f>
        <v>Normal</v>
      </c>
      <c r="L2033" s="7" t="str">
        <f>VLOOKUP(A2033,'Data Analysis'!A2032:Q4367,13,FALSE)</f>
        <v>21-Jun-1996</v>
      </c>
      <c r="M2033" s="7">
        <f>VLOOKUP(A2033,'Data Analysis'!A2032:Q4367,14,FALSE)</f>
        <v>2897.32</v>
      </c>
      <c r="N2033" s="7" t="str">
        <f>VLOOKUP(A2033,'Data Analysis'!A2032:Q4367,16,FALSE)</f>
        <v>tier - 3</v>
      </c>
      <c r="O2033" s="7" t="str">
        <f>VLOOKUP(A2033,'Data Analysis'!A2032:Q4367,15,FALSE)</f>
        <v>tier - 3</v>
      </c>
      <c r="P2033" s="7">
        <f>VLOOKUP(A2033,'Data Analysis'!A2032:Q4367,2,FALSE)</f>
        <v>26</v>
      </c>
      <c r="Q2033" s="7">
        <f>VLOOKUP(A2034,'Data Analysis'!A2033:Q4368,2,FALSE)</f>
        <v>29</v>
      </c>
    </row>
    <row r="2034" ht="15.6" spans="1:17">
      <c r="A2034" s="9" t="s">
        <v>4066</v>
      </c>
      <c r="B2034" s="7" t="str">
        <f>VLOOKUP(A2034,'Data Analysis'!A2033:Q4368,4,FALSE)</f>
        <v>  Louis C</v>
      </c>
      <c r="C2034" s="7">
        <f>VLOOKUP(A2034,'Data Analysis'!A2033:Q4368,5,FALSE)</f>
        <v>27.94</v>
      </c>
      <c r="D2034" s="7">
        <f>VLOOKUP(A2034,'Data Analysis'!A2033:Q4368,6,FALSE)</f>
        <v>6.08</v>
      </c>
      <c r="E2034" s="7" t="str">
        <f>VLOOKUP(A2034,'Data Analysis'!A2033:Q4368,7,FALSE)</f>
        <v>No</v>
      </c>
      <c r="F2034" s="7" t="str">
        <f>VLOOKUP(A2034,'Data Analysis'!A2033:Q4368,9,FALSE)</f>
        <v>No</v>
      </c>
      <c r="G2034" s="7" t="str">
        <f>VLOOKUP(A2034,'Data Analysis'!A2033:Q4368,8,FALSE)</f>
        <v>Yes</v>
      </c>
      <c r="H2034" s="7">
        <f>VLOOKUP(A2034,'Data Analysis'!A2033:Q4368,10,FALSE)</f>
        <v>1</v>
      </c>
      <c r="I2034" s="7" t="str">
        <f>VLOOKUP(A2034,'Data Analysis'!A2033:Q4368,17,FALSE)</f>
        <v>No</v>
      </c>
      <c r="J2034" s="7" t="str">
        <f>VLOOKUP(A2034,'Data Analysis'!A2033:Q4368,11,FALSE)</f>
        <v>Overweight</v>
      </c>
      <c r="K2034" s="7" t="str">
        <f>VLOOKUP(A2034,'Data Analysis'!A2033:Q4368,12,FALSE)</f>
        <v>Prediabetes</v>
      </c>
      <c r="L2034" s="7" t="str">
        <f>VLOOKUP(A2034,'Data Analysis'!A2033:Q4368,13,FALSE)</f>
        <v>12-Aug-1993</v>
      </c>
      <c r="M2034" s="7">
        <f>VLOOKUP(A2034,'Data Analysis'!A2033:Q4368,14,FALSE)</f>
        <v>2867.12</v>
      </c>
      <c r="N2034" s="7" t="str">
        <f>VLOOKUP(A2034,'Data Analysis'!A2033:Q4368,16,FALSE)</f>
        <v>tier - 1</v>
      </c>
      <c r="O2034" s="7" t="str">
        <f>VLOOKUP(A2034,'Data Analysis'!A2033:Q4368,15,FALSE)</f>
        <v>tier - 3</v>
      </c>
      <c r="P2034" s="7">
        <f>VLOOKUP(A2034,'Data Analysis'!A2033:Q4368,2,FALSE)</f>
        <v>29</v>
      </c>
      <c r="Q2034" s="7">
        <f>VLOOKUP(A2035,'Data Analysis'!A2034:Q4369,2,FALSE)</f>
        <v>29</v>
      </c>
    </row>
    <row r="2035" ht="15.6" spans="1:17">
      <c r="A2035" s="9" t="s">
        <v>4068</v>
      </c>
      <c r="B2035" s="7" t="str">
        <f>VLOOKUP(A2035,'Data Analysis'!A2034:Q4369,4,FALSE)</f>
        <v>  Daniel J</v>
      </c>
      <c r="C2035" s="7">
        <f>VLOOKUP(A2035,'Data Analysis'!A2034:Q4369,5,FALSE)</f>
        <v>27.2</v>
      </c>
      <c r="D2035" s="7">
        <f>VLOOKUP(A2035,'Data Analysis'!A2034:Q4369,6,FALSE)</f>
        <v>5.83</v>
      </c>
      <c r="E2035" s="7" t="str">
        <f>VLOOKUP(A2035,'Data Analysis'!A2034:Q4369,7,FALSE)</f>
        <v>No</v>
      </c>
      <c r="F2035" s="7" t="str">
        <f>VLOOKUP(A2035,'Data Analysis'!A2034:Q4369,9,FALSE)</f>
        <v>No</v>
      </c>
      <c r="G2035" s="7" t="str">
        <f>VLOOKUP(A2035,'Data Analysis'!A2034:Q4369,8,FALSE)</f>
        <v>Yes</v>
      </c>
      <c r="H2035" s="7">
        <f>VLOOKUP(A2035,'Data Analysis'!A2034:Q4369,10,FALSE)</f>
        <v>1</v>
      </c>
      <c r="I2035" s="7" t="str">
        <f>VLOOKUP(A2035,'Data Analysis'!A2034:Q4369,17,FALSE)</f>
        <v>No</v>
      </c>
      <c r="J2035" s="7" t="str">
        <f>VLOOKUP(A2035,'Data Analysis'!A2034:Q4369,11,FALSE)</f>
        <v>Overweight</v>
      </c>
      <c r="K2035" s="7" t="str">
        <f>VLOOKUP(A2035,'Data Analysis'!A2034:Q4369,12,FALSE)</f>
        <v>Prediabetes</v>
      </c>
      <c r="L2035" s="7" t="str">
        <f>VLOOKUP(A2035,'Data Analysis'!A2034:Q4369,13,FALSE)</f>
        <v>1-Nov-1993</v>
      </c>
      <c r="M2035" s="7">
        <f>VLOOKUP(A2035,'Data Analysis'!A2034:Q4369,14,FALSE)</f>
        <v>2866.09</v>
      </c>
      <c r="N2035" s="7" t="str">
        <f>VLOOKUP(A2035,'Data Analysis'!A2034:Q4369,16,FALSE)</f>
        <v>tier - 3</v>
      </c>
      <c r="O2035" s="7" t="str">
        <f>VLOOKUP(A2035,'Data Analysis'!A2034:Q4369,15,FALSE)</f>
        <v>tier - 3</v>
      </c>
      <c r="P2035" s="7">
        <f>VLOOKUP(A2035,'Data Analysis'!A2034:Q4369,2,FALSE)</f>
        <v>29</v>
      </c>
      <c r="Q2035" s="7">
        <f>VLOOKUP(A2036,'Data Analysis'!A2035:Q4370,2,FALSE)</f>
        <v>24</v>
      </c>
    </row>
    <row r="2036" ht="15.6" spans="1:17">
      <c r="A2036" s="9" t="s">
        <v>4070</v>
      </c>
      <c r="B2036" s="7" t="str">
        <f>VLOOKUP(A2036,'Data Analysis'!A2035:Q4370,4,FALSE)</f>
        <v>  Ildiko M</v>
      </c>
      <c r="C2036" s="7">
        <f>VLOOKUP(A2036,'Data Analysis'!A2035:Q4370,5,FALSE)</f>
        <v>33.345</v>
      </c>
      <c r="D2036" s="7">
        <f>VLOOKUP(A2036,'Data Analysis'!A2035:Q4370,6,FALSE)</f>
        <v>4.29</v>
      </c>
      <c r="E2036" s="7" t="str">
        <f>VLOOKUP(A2036,'Data Analysis'!A2035:Q4370,7,FALSE)</f>
        <v>No</v>
      </c>
      <c r="F2036" s="7" t="str">
        <f>VLOOKUP(A2036,'Data Analysis'!A2035:Q4370,9,FALSE)</f>
        <v>No</v>
      </c>
      <c r="G2036" s="7" t="str">
        <f>VLOOKUP(A2036,'Data Analysis'!A2035:Q4370,8,FALSE)</f>
        <v>No</v>
      </c>
      <c r="H2036" s="7">
        <f>VLOOKUP(A2036,'Data Analysis'!A2035:Q4370,10,FALSE)</f>
        <v>1</v>
      </c>
      <c r="I2036" s="7" t="str">
        <f>VLOOKUP(A2036,'Data Analysis'!A2035:Q4370,17,FALSE)</f>
        <v>No</v>
      </c>
      <c r="J2036" s="7" t="str">
        <f>VLOOKUP(A2036,'Data Analysis'!A2035:Q4370,11,FALSE)</f>
        <v>Obesity</v>
      </c>
      <c r="K2036" s="7" t="str">
        <f>VLOOKUP(A2036,'Data Analysis'!A2035:Q4370,12,FALSE)</f>
        <v>Normal</v>
      </c>
      <c r="L2036" s="7" t="str">
        <f>VLOOKUP(A2036,'Data Analysis'!A2035:Q4370,13,FALSE)</f>
        <v>4-Sep-1998</v>
      </c>
      <c r="M2036" s="7">
        <f>VLOOKUP(A2036,'Data Analysis'!A2035:Q4370,14,FALSE)</f>
        <v>2855.44</v>
      </c>
      <c r="N2036" s="7" t="str">
        <f>VLOOKUP(A2036,'Data Analysis'!A2035:Q4370,16,FALSE)</f>
        <v>tier - 2</v>
      </c>
      <c r="O2036" s="7" t="str">
        <f>VLOOKUP(A2036,'Data Analysis'!A2035:Q4370,15,FALSE)</f>
        <v>tier - 3</v>
      </c>
      <c r="P2036" s="7">
        <f>VLOOKUP(A2036,'Data Analysis'!A2035:Q4370,2,FALSE)</f>
        <v>24</v>
      </c>
      <c r="Q2036" s="7">
        <f>VLOOKUP(A2037,'Data Analysis'!A2036:Q4371,2,FALSE)</f>
        <v>24</v>
      </c>
    </row>
    <row r="2037" ht="15.6" spans="1:17">
      <c r="A2037" s="9" t="s">
        <v>4072</v>
      </c>
      <c r="B2037" s="7" t="str">
        <f>VLOOKUP(A2037,'Data Analysis'!A2036:Q4371,4,FALSE)</f>
        <v>  Melinda E</v>
      </c>
      <c r="C2037" s="7">
        <f>VLOOKUP(A2037,'Data Analysis'!A2036:Q4371,5,FALSE)</f>
        <v>29.925</v>
      </c>
      <c r="D2037" s="7">
        <f>VLOOKUP(A2037,'Data Analysis'!A2036:Q4371,6,FALSE)</f>
        <v>5.3</v>
      </c>
      <c r="E2037" s="7" t="str">
        <f>VLOOKUP(A2037,'Data Analysis'!A2036:Q4371,7,FALSE)</f>
        <v>No</v>
      </c>
      <c r="F2037" s="7" t="str">
        <f>VLOOKUP(A2037,'Data Analysis'!A2036:Q4371,9,FALSE)</f>
        <v>No</v>
      </c>
      <c r="G2037" s="7" t="str">
        <f>VLOOKUP(A2037,'Data Analysis'!A2036:Q4371,8,FALSE)</f>
        <v>No</v>
      </c>
      <c r="H2037" s="7">
        <f>VLOOKUP(A2037,'Data Analysis'!A2036:Q4371,10,FALSE)</f>
        <v>1</v>
      </c>
      <c r="I2037" s="7" t="str">
        <f>VLOOKUP(A2037,'Data Analysis'!A2036:Q4371,17,FALSE)</f>
        <v>No</v>
      </c>
      <c r="J2037" s="7" t="str">
        <f>VLOOKUP(A2037,'Data Analysis'!A2036:Q4371,11,FALSE)</f>
        <v>Underweight</v>
      </c>
      <c r="K2037" s="7" t="str">
        <f>VLOOKUP(A2037,'Data Analysis'!A2036:Q4371,12,FALSE)</f>
        <v>Normal</v>
      </c>
      <c r="L2037" s="7" t="str">
        <f>VLOOKUP(A2037,'Data Analysis'!A2036:Q4371,13,FALSE)</f>
        <v>17-Jun-1998</v>
      </c>
      <c r="M2037" s="7">
        <f>VLOOKUP(A2037,'Data Analysis'!A2036:Q4371,14,FALSE)</f>
        <v>2850.68</v>
      </c>
      <c r="N2037" s="7" t="str">
        <f>VLOOKUP(A2037,'Data Analysis'!A2036:Q4371,16,FALSE)</f>
        <v>tier - 2</v>
      </c>
      <c r="O2037" s="7" t="str">
        <f>VLOOKUP(A2037,'Data Analysis'!A2036:Q4371,15,FALSE)</f>
        <v>tier - 3</v>
      </c>
      <c r="P2037" s="7">
        <f>VLOOKUP(A2037,'Data Analysis'!A2036:Q4371,2,FALSE)</f>
        <v>24</v>
      </c>
      <c r="Q2037" s="7">
        <f>VLOOKUP(A2038,'Data Analysis'!A2037:Q4372,2,FALSE)</f>
        <v>24</v>
      </c>
    </row>
    <row r="2038" ht="15.6" spans="1:17">
      <c r="A2038" s="9" t="s">
        <v>4074</v>
      </c>
      <c r="B2038" s="7" t="str">
        <f>VLOOKUP(A2038,'Data Analysis'!A2037:Q4372,4,FALSE)</f>
        <v>  Ashley M</v>
      </c>
      <c r="C2038" s="7">
        <f>VLOOKUP(A2038,'Data Analysis'!A2037:Q4372,5,FALSE)</f>
        <v>24.225</v>
      </c>
      <c r="D2038" s="7">
        <f>VLOOKUP(A2038,'Data Analysis'!A2037:Q4372,6,FALSE)</f>
        <v>4.42</v>
      </c>
      <c r="E2038" s="7" t="str">
        <f>VLOOKUP(A2038,'Data Analysis'!A2037:Q4372,7,FALSE)</f>
        <v>No</v>
      </c>
      <c r="F2038" s="7" t="str">
        <f>VLOOKUP(A2038,'Data Analysis'!A2037:Q4372,9,FALSE)</f>
        <v>No</v>
      </c>
      <c r="G2038" s="7" t="str">
        <f>VLOOKUP(A2038,'Data Analysis'!A2037:Q4372,8,FALSE)</f>
        <v>No</v>
      </c>
      <c r="H2038" s="7">
        <f>VLOOKUP(A2038,'Data Analysis'!A2037:Q4372,10,FALSE)</f>
        <v>1</v>
      </c>
      <c r="I2038" s="7" t="str">
        <f>VLOOKUP(A2038,'Data Analysis'!A2037:Q4372,17,FALSE)</f>
        <v>No</v>
      </c>
      <c r="J2038" s="7" t="str">
        <f>VLOOKUP(A2038,'Data Analysis'!A2037:Q4372,11,FALSE)</f>
        <v>Normal Weight</v>
      </c>
      <c r="K2038" s="7" t="str">
        <f>VLOOKUP(A2038,'Data Analysis'!A2037:Q4372,12,FALSE)</f>
        <v>Normal</v>
      </c>
      <c r="L2038" s="7" t="str">
        <f>VLOOKUP(A2038,'Data Analysis'!A2037:Q4372,13,FALSE)</f>
        <v>15-Nov-1998</v>
      </c>
      <c r="M2038" s="7">
        <f>VLOOKUP(A2038,'Data Analysis'!A2037:Q4372,14,FALSE)</f>
        <v>2842.76</v>
      </c>
      <c r="N2038" s="7" t="str">
        <f>VLOOKUP(A2038,'Data Analysis'!A2037:Q4372,16,FALSE)</f>
        <v>tier - 2</v>
      </c>
      <c r="O2038" s="7" t="str">
        <f>VLOOKUP(A2038,'Data Analysis'!A2037:Q4372,15,FALSE)</f>
        <v>tier - 3</v>
      </c>
      <c r="P2038" s="7">
        <f>VLOOKUP(A2038,'Data Analysis'!A2037:Q4372,2,FALSE)</f>
        <v>24</v>
      </c>
      <c r="Q2038" s="7">
        <f>VLOOKUP(A2039,'Data Analysis'!A2038:Q4373,2,FALSE)</f>
        <v>22</v>
      </c>
    </row>
    <row r="2039" ht="15.6" spans="1:17">
      <c r="A2039" s="9" t="s">
        <v>4076</v>
      </c>
      <c r="B2039" s="7" t="str">
        <f>VLOOKUP(A2039,'Data Analysis'!A2038:Q4373,4,FALSE)</f>
        <v>  Stephanie</v>
      </c>
      <c r="C2039" s="7">
        <f>VLOOKUP(A2039,'Data Analysis'!A2038:Q4373,5,FALSE)</f>
        <v>29.68</v>
      </c>
      <c r="D2039" s="7">
        <f>VLOOKUP(A2039,'Data Analysis'!A2038:Q4373,6,FALSE)</f>
        <v>5.68</v>
      </c>
      <c r="E2039" s="7" t="str">
        <f>VLOOKUP(A2039,'Data Analysis'!A2038:Q4373,7,FALSE)</f>
        <v>No</v>
      </c>
      <c r="F2039" s="7" t="str">
        <f>VLOOKUP(A2039,'Data Analysis'!A2038:Q4373,9,FALSE)</f>
        <v>yes</v>
      </c>
      <c r="G2039" s="7" t="str">
        <f>VLOOKUP(A2039,'Data Analysis'!A2038:Q4373,8,FALSE)</f>
        <v>No</v>
      </c>
      <c r="H2039" s="7">
        <f>VLOOKUP(A2039,'Data Analysis'!A2038:Q4373,10,FALSE)</f>
        <v>1</v>
      </c>
      <c r="I2039" s="7" t="str">
        <f>VLOOKUP(A2039,'Data Analysis'!A2038:Q4373,17,FALSE)</f>
        <v>No</v>
      </c>
      <c r="J2039" s="7" t="str">
        <f>VLOOKUP(A2039,'Data Analysis'!A2038:Q4373,11,FALSE)</f>
        <v>Overweight</v>
      </c>
      <c r="K2039" s="7" t="str">
        <f>VLOOKUP(A2039,'Data Analysis'!A2038:Q4373,12,FALSE)</f>
        <v>Normal</v>
      </c>
      <c r="L2039" s="7" t="str">
        <f>VLOOKUP(A2039,'Data Analysis'!A2038:Q4373,13,FALSE)</f>
        <v>1-Oct-2000</v>
      </c>
      <c r="M2039" s="7">
        <f>VLOOKUP(A2039,'Data Analysis'!A2038:Q4373,14,FALSE)</f>
        <v>2819.51</v>
      </c>
      <c r="N2039" s="7" t="str">
        <f>VLOOKUP(A2039,'Data Analysis'!A2038:Q4373,16,FALSE)</f>
        <v>tier - 2</v>
      </c>
      <c r="O2039" s="7" t="str">
        <f>VLOOKUP(A2039,'Data Analysis'!A2038:Q4373,15,FALSE)</f>
        <v>tier - 3</v>
      </c>
      <c r="P2039" s="7">
        <f>VLOOKUP(A2039,'Data Analysis'!A2038:Q4373,2,FALSE)</f>
        <v>22</v>
      </c>
      <c r="Q2039" s="7">
        <f>VLOOKUP(A2040,'Data Analysis'!A2039:Q4374,2,FALSE)</f>
        <v>19</v>
      </c>
    </row>
    <row r="2040" ht="15.6" spans="1:17">
      <c r="A2040" s="9" t="s">
        <v>4078</v>
      </c>
      <c r="B2040" s="7" t="str">
        <f>VLOOKUP(A2040,'Data Analysis'!A2039:Q4374,4,FALSE)</f>
        <v>  Sean P</v>
      </c>
      <c r="C2040" s="7">
        <f>VLOOKUP(A2040,'Data Analysis'!A2039:Q4374,5,FALSE)</f>
        <v>20.615</v>
      </c>
      <c r="D2040" s="7">
        <f>VLOOKUP(A2040,'Data Analysis'!A2039:Q4374,6,FALSE)</f>
        <v>6.05</v>
      </c>
      <c r="E2040" s="7" t="str">
        <f>VLOOKUP(A2040,'Data Analysis'!A2039:Q4374,7,FALSE)</f>
        <v>No</v>
      </c>
      <c r="F2040" s="7" t="str">
        <f>VLOOKUP(A2040,'Data Analysis'!A2039:Q4374,9,FALSE)</f>
        <v>No</v>
      </c>
      <c r="G2040" s="7" t="str">
        <f>VLOOKUP(A2040,'Data Analysis'!A2039:Q4374,8,FALSE)</f>
        <v>Yes</v>
      </c>
      <c r="H2040" s="7">
        <f>VLOOKUP(A2040,'Data Analysis'!A2039:Q4374,10,FALSE)</f>
        <v>1</v>
      </c>
      <c r="I2040" s="7" t="str">
        <f>VLOOKUP(A2040,'Data Analysis'!A2039:Q4374,17,FALSE)</f>
        <v>No</v>
      </c>
      <c r="J2040" s="7" t="str">
        <f>VLOOKUP(A2040,'Data Analysis'!A2039:Q4374,11,FALSE)</f>
        <v>Normal Weight</v>
      </c>
      <c r="K2040" s="7" t="str">
        <f>VLOOKUP(A2040,'Data Analysis'!A2039:Q4374,12,FALSE)</f>
        <v>Prediabetes</v>
      </c>
      <c r="L2040" s="7" t="str">
        <f>VLOOKUP(A2040,'Data Analysis'!A2039:Q4374,13,FALSE)</f>
        <v>23-Sep-2003</v>
      </c>
      <c r="M2040" s="7">
        <f>VLOOKUP(A2040,'Data Analysis'!A2039:Q4374,14,FALSE)</f>
        <v>2803.7</v>
      </c>
      <c r="N2040" s="7" t="str">
        <f>VLOOKUP(A2040,'Data Analysis'!A2039:Q4374,16,FALSE)</f>
        <v>tier - 2</v>
      </c>
      <c r="O2040" s="7" t="str">
        <f>VLOOKUP(A2040,'Data Analysis'!A2039:Q4374,15,FALSE)</f>
        <v>tier - 1</v>
      </c>
      <c r="P2040" s="7">
        <f>VLOOKUP(A2040,'Data Analysis'!A2039:Q4374,2,FALSE)</f>
        <v>19</v>
      </c>
      <c r="Q2040" s="7">
        <f>VLOOKUP(A2041,'Data Analysis'!A2040:Q4375,2,FALSE)</f>
        <v>18</v>
      </c>
    </row>
    <row r="2041" ht="15.6" spans="1:17">
      <c r="A2041" s="9" t="s">
        <v>4080</v>
      </c>
      <c r="B2041" s="7" t="str">
        <f>VLOOKUP(A2041,'Data Analysis'!A2040:Q4375,4,FALSE)</f>
        <v>  Emily G</v>
      </c>
      <c r="C2041" s="7">
        <f>VLOOKUP(A2041,'Data Analysis'!A2040:Q4375,5,FALSE)</f>
        <v>32.12</v>
      </c>
      <c r="D2041" s="7">
        <f>VLOOKUP(A2041,'Data Analysis'!A2040:Q4375,6,FALSE)</f>
        <v>5.33</v>
      </c>
      <c r="E2041" s="7" t="str">
        <f>VLOOKUP(A2041,'Data Analysis'!A2040:Q4375,7,FALSE)</f>
        <v>No</v>
      </c>
      <c r="F2041" s="7" t="str">
        <f>VLOOKUP(A2041,'Data Analysis'!A2040:Q4375,9,FALSE)</f>
        <v>yes</v>
      </c>
      <c r="G2041" s="7" t="str">
        <f>VLOOKUP(A2041,'Data Analysis'!A2040:Q4375,8,FALSE)</f>
        <v>No</v>
      </c>
      <c r="H2041" s="7">
        <f>VLOOKUP(A2041,'Data Analysis'!A2040:Q4375,10,FALSE)</f>
        <v>1</v>
      </c>
      <c r="I2041" s="7" t="str">
        <f>VLOOKUP(A2041,'Data Analysis'!A2040:Q4375,17,FALSE)</f>
        <v>No</v>
      </c>
      <c r="J2041" s="7" t="str">
        <f>VLOOKUP(A2041,'Data Analysis'!A2040:Q4375,11,FALSE)</f>
        <v>Obesity</v>
      </c>
      <c r="K2041" s="7" t="str">
        <f>VLOOKUP(A2041,'Data Analysis'!A2040:Q4375,12,FALSE)</f>
        <v>Normal</v>
      </c>
      <c r="L2041" s="7" t="str">
        <f>VLOOKUP(A2041,'Data Analysis'!A2040:Q4375,13,FALSE)</f>
        <v>4-Aug-2004</v>
      </c>
      <c r="M2041" s="7">
        <f>VLOOKUP(A2041,'Data Analysis'!A2040:Q4375,14,FALSE)</f>
        <v>2801.26</v>
      </c>
      <c r="N2041" s="7" t="str">
        <f>VLOOKUP(A2041,'Data Analysis'!A2040:Q4375,16,FALSE)</f>
        <v>tier - 2</v>
      </c>
      <c r="O2041" s="7" t="str">
        <f>VLOOKUP(A2041,'Data Analysis'!A2040:Q4375,15,FALSE)</f>
        <v>tier - 3</v>
      </c>
      <c r="P2041" s="7">
        <f>VLOOKUP(A2041,'Data Analysis'!A2040:Q4375,2,FALSE)</f>
        <v>18</v>
      </c>
      <c r="Q2041" s="7">
        <f>VLOOKUP(A2042,'Data Analysis'!A2041:Q4376,2,FALSE)</f>
        <v>23</v>
      </c>
    </row>
    <row r="2042" ht="15.6" spans="1:17">
      <c r="A2042" s="9" t="s">
        <v>4082</v>
      </c>
      <c r="B2042" s="7" t="str">
        <f>VLOOKUP(A2042,'Data Analysis'!A2041:Q4376,4,FALSE)</f>
        <v>  Malcolm</v>
      </c>
      <c r="C2042" s="7">
        <f>VLOOKUP(A2042,'Data Analysis'!A2041:Q4376,5,FALSE)</f>
        <v>27.36</v>
      </c>
      <c r="D2042" s="7">
        <f>VLOOKUP(A2042,'Data Analysis'!A2041:Q4376,6,FALSE)</f>
        <v>6.22</v>
      </c>
      <c r="E2042" s="7" t="str">
        <f>VLOOKUP(A2042,'Data Analysis'!A2041:Q4376,7,FALSE)</f>
        <v>No</v>
      </c>
      <c r="F2042" s="7" t="str">
        <f>VLOOKUP(A2042,'Data Analysis'!A2041:Q4376,9,FALSE)</f>
        <v>No</v>
      </c>
      <c r="G2042" s="7" t="str">
        <f>VLOOKUP(A2042,'Data Analysis'!A2041:Q4376,8,FALSE)</f>
        <v>No</v>
      </c>
      <c r="H2042" s="7">
        <f>VLOOKUP(A2042,'Data Analysis'!A2041:Q4376,10,FALSE)</f>
        <v>0</v>
      </c>
      <c r="I2042" s="7" t="str">
        <f>VLOOKUP(A2042,'Data Analysis'!A2041:Q4376,17,FALSE)</f>
        <v>No</v>
      </c>
      <c r="J2042" s="7" t="str">
        <f>VLOOKUP(A2042,'Data Analysis'!A2041:Q4376,11,FALSE)</f>
        <v>Overweight</v>
      </c>
      <c r="K2042" s="7" t="str">
        <f>VLOOKUP(A2042,'Data Analysis'!A2041:Q4376,12,FALSE)</f>
        <v>Prediabetes</v>
      </c>
      <c r="L2042" s="7" t="str">
        <f>VLOOKUP(A2042,'Data Analysis'!A2041:Q4376,13,FALSE)</f>
        <v>24-Dec-1999</v>
      </c>
      <c r="M2042" s="7">
        <f>VLOOKUP(A2042,'Data Analysis'!A2041:Q4376,14,FALSE)</f>
        <v>2789.06</v>
      </c>
      <c r="N2042" s="7" t="str">
        <f>VLOOKUP(A2042,'Data Analysis'!A2041:Q4376,16,FALSE)</f>
        <v>tier - 2</v>
      </c>
      <c r="O2042" s="7" t="str">
        <f>VLOOKUP(A2042,'Data Analysis'!A2041:Q4376,15,FALSE)</f>
        <v>tier - 3</v>
      </c>
      <c r="P2042" s="7">
        <f>VLOOKUP(A2042,'Data Analysis'!A2041:Q4376,2,FALSE)</f>
        <v>23</v>
      </c>
      <c r="Q2042" s="7">
        <f>VLOOKUP(A2043,'Data Analysis'!A2042:Q4377,2,FALSE)</f>
        <v>23</v>
      </c>
    </row>
    <row r="2043" ht="15.6" spans="1:17">
      <c r="A2043" s="9" t="s">
        <v>4084</v>
      </c>
      <c r="B2043" s="7" t="str">
        <f>VLOOKUP(A2043,'Data Analysis'!A2042:Q4377,4,FALSE)</f>
        <v>  Danilo</v>
      </c>
      <c r="C2043" s="7">
        <f>VLOOKUP(A2043,'Data Analysis'!A2042:Q4377,5,FALSE)</f>
        <v>17.385</v>
      </c>
      <c r="D2043" s="7">
        <f>VLOOKUP(A2043,'Data Analysis'!A2042:Q4377,6,FALSE)</f>
        <v>5.84</v>
      </c>
      <c r="E2043" s="7" t="str">
        <f>VLOOKUP(A2043,'Data Analysis'!A2042:Q4377,7,FALSE)</f>
        <v>No</v>
      </c>
      <c r="F2043" s="7" t="str">
        <f>VLOOKUP(A2043,'Data Analysis'!A2042:Q4377,9,FALSE)</f>
        <v>No</v>
      </c>
      <c r="G2043" s="7" t="str">
        <f>VLOOKUP(A2043,'Data Analysis'!A2042:Q4377,8,FALSE)</f>
        <v>No</v>
      </c>
      <c r="H2043" s="7">
        <f>VLOOKUP(A2043,'Data Analysis'!A2042:Q4377,10,FALSE)</f>
        <v>0</v>
      </c>
      <c r="I2043" s="7" t="str">
        <f>VLOOKUP(A2043,'Data Analysis'!A2042:Q4377,17,FALSE)</f>
        <v>No</v>
      </c>
      <c r="J2043" s="7" t="str">
        <f>VLOOKUP(A2043,'Data Analysis'!A2042:Q4377,11,FALSE)</f>
        <v>Underweight</v>
      </c>
      <c r="K2043" s="7" t="str">
        <f>VLOOKUP(A2043,'Data Analysis'!A2042:Q4377,12,FALSE)</f>
        <v>Prediabetes</v>
      </c>
      <c r="L2043" s="7" t="str">
        <f>VLOOKUP(A2043,'Data Analysis'!A2042:Q4377,13,FALSE)</f>
        <v>29-Aug-1999</v>
      </c>
      <c r="M2043" s="7">
        <f>VLOOKUP(A2043,'Data Analysis'!A2042:Q4377,14,FALSE)</f>
        <v>2775.19</v>
      </c>
      <c r="N2043" s="7" t="str">
        <f>VLOOKUP(A2043,'Data Analysis'!A2042:Q4377,16,FALSE)</f>
        <v>tier - 2</v>
      </c>
      <c r="O2043" s="7" t="str">
        <f>VLOOKUP(A2043,'Data Analysis'!A2042:Q4377,15,FALSE)</f>
        <v>tier - 1</v>
      </c>
      <c r="P2043" s="7">
        <f>VLOOKUP(A2043,'Data Analysis'!A2042:Q4377,2,FALSE)</f>
        <v>23</v>
      </c>
      <c r="Q2043" s="7">
        <f>VLOOKUP(A2044,'Data Analysis'!A2043:Q4378,2,FALSE)</f>
        <v>18</v>
      </c>
    </row>
    <row r="2044" ht="15.6" spans="1:17">
      <c r="A2044" s="9" t="s">
        <v>4086</v>
      </c>
      <c r="B2044" s="7" t="str">
        <f>VLOOKUP(A2044,'Data Analysis'!A2043:Q4378,4,FALSE)</f>
        <v>  Mikko</v>
      </c>
      <c r="C2044" s="7">
        <f>VLOOKUP(A2044,'Data Analysis'!A2043:Q4378,5,FALSE)</f>
        <v>30.13</v>
      </c>
      <c r="D2044" s="7">
        <f>VLOOKUP(A2044,'Data Analysis'!A2043:Q4378,6,FALSE)</f>
        <v>5.71</v>
      </c>
      <c r="E2044" s="7" t="str">
        <f>VLOOKUP(A2044,'Data Analysis'!A2043:Q4378,7,FALSE)</f>
        <v>No</v>
      </c>
      <c r="F2044" s="7" t="str">
        <f>VLOOKUP(A2044,'Data Analysis'!A2043:Q4378,9,FALSE)</f>
        <v>yes</v>
      </c>
      <c r="G2044" s="7" t="str">
        <f>VLOOKUP(A2044,'Data Analysis'!A2043:Q4378,8,FALSE)</f>
        <v>No</v>
      </c>
      <c r="H2044" s="7">
        <f>VLOOKUP(A2044,'Data Analysis'!A2043:Q4378,10,FALSE)</f>
        <v>1</v>
      </c>
      <c r="I2044" s="7" t="str">
        <f>VLOOKUP(A2044,'Data Analysis'!A2043:Q4378,17,FALSE)</f>
        <v>No</v>
      </c>
      <c r="J2044" s="7" t="str">
        <f>VLOOKUP(A2044,'Data Analysis'!A2043:Q4378,11,FALSE)</f>
        <v>Obesity</v>
      </c>
      <c r="K2044" s="7" t="str">
        <f>VLOOKUP(A2044,'Data Analysis'!A2043:Q4378,12,FALSE)</f>
        <v>Prediabetes</v>
      </c>
      <c r="L2044" s="7" t="str">
        <f>VLOOKUP(A2044,'Data Analysis'!A2043:Q4378,13,FALSE)</f>
        <v>14-Nov-2004</v>
      </c>
      <c r="M2044" s="7">
        <f>VLOOKUP(A2044,'Data Analysis'!A2043:Q4378,14,FALSE)</f>
        <v>2773.46</v>
      </c>
      <c r="N2044" s="7" t="str">
        <f>VLOOKUP(A2044,'Data Analysis'!A2043:Q4378,16,FALSE)</f>
        <v>tier - 2</v>
      </c>
      <c r="O2044" s="7" t="str">
        <f>VLOOKUP(A2044,'Data Analysis'!A2043:Q4378,15,FALSE)</f>
        <v>tier - 1</v>
      </c>
      <c r="P2044" s="7">
        <f>VLOOKUP(A2044,'Data Analysis'!A2043:Q4378,2,FALSE)</f>
        <v>18</v>
      </c>
      <c r="Q2044" s="7">
        <f>VLOOKUP(A2045,'Data Analysis'!A2044:Q4379,2,FALSE)</f>
        <v>25</v>
      </c>
    </row>
    <row r="2045" ht="15.6" spans="1:17">
      <c r="A2045" s="9" t="s">
        <v>4088</v>
      </c>
      <c r="B2045" s="7" t="str">
        <f>VLOOKUP(A2045,'Data Analysis'!A2044:Q4379,4,FALSE)</f>
        <v>  Paula C</v>
      </c>
      <c r="C2045" s="7">
        <f>VLOOKUP(A2045,'Data Analysis'!A2044:Q4379,5,FALSE)</f>
        <v>25.44</v>
      </c>
      <c r="D2045" s="7">
        <f>VLOOKUP(A2045,'Data Analysis'!A2044:Q4379,6,FALSE)</f>
        <v>6.04</v>
      </c>
      <c r="E2045" s="7" t="str">
        <f>VLOOKUP(A2045,'Data Analysis'!A2044:Q4379,7,FALSE)</f>
        <v>yes</v>
      </c>
      <c r="F2045" s="7" t="str">
        <f>VLOOKUP(A2045,'Data Analysis'!A2044:Q4379,9,FALSE)</f>
        <v>No</v>
      </c>
      <c r="G2045" s="7" t="str">
        <f>VLOOKUP(A2045,'Data Analysis'!A2044:Q4379,8,FALSE)</f>
        <v>Yes</v>
      </c>
      <c r="H2045" s="7">
        <f>VLOOKUP(A2045,'Data Analysis'!A2044:Q4379,10,FALSE)</f>
        <v>1</v>
      </c>
      <c r="I2045" s="7" t="str">
        <f>VLOOKUP(A2045,'Data Analysis'!A2044:Q4379,17,FALSE)</f>
        <v>No</v>
      </c>
      <c r="J2045" s="7" t="str">
        <f>VLOOKUP(A2045,'Data Analysis'!A2044:Q4379,11,FALSE)</f>
        <v>Overweight</v>
      </c>
      <c r="K2045" s="7" t="str">
        <f>VLOOKUP(A2045,'Data Analysis'!A2044:Q4379,12,FALSE)</f>
        <v>Prediabetes</v>
      </c>
      <c r="L2045" s="7" t="str">
        <f>VLOOKUP(A2045,'Data Analysis'!A2044:Q4379,13,FALSE)</f>
        <v>10-Aug-1997</v>
      </c>
      <c r="M2045" s="7">
        <f>VLOOKUP(A2045,'Data Analysis'!A2044:Q4379,14,FALSE)</f>
        <v>2758.99</v>
      </c>
      <c r="N2045" s="7" t="str">
        <f>VLOOKUP(A2045,'Data Analysis'!A2044:Q4379,16,FALSE)</f>
        <v>tier - 2</v>
      </c>
      <c r="O2045" s="7" t="str">
        <f>VLOOKUP(A2045,'Data Analysis'!A2044:Q4379,15,FALSE)</f>
        <v>tier - 1</v>
      </c>
      <c r="P2045" s="7">
        <f>VLOOKUP(A2045,'Data Analysis'!A2044:Q4379,2,FALSE)</f>
        <v>25</v>
      </c>
      <c r="Q2045" s="7">
        <f>VLOOKUP(A2046,'Data Analysis'!A2045:Q4380,2,FALSE)</f>
        <v>22</v>
      </c>
    </row>
    <row r="2046" ht="15.6" spans="1:17">
      <c r="A2046" s="9" t="s">
        <v>4090</v>
      </c>
      <c r="B2046" s="7" t="str">
        <f>VLOOKUP(A2046,'Data Analysis'!A2045:Q4380,4,FALSE)</f>
        <v>  Kirsten N</v>
      </c>
      <c r="C2046" s="7">
        <f>VLOOKUP(A2046,'Data Analysis'!A2045:Q4380,5,FALSE)</f>
        <v>39.805</v>
      </c>
      <c r="D2046" s="7">
        <f>VLOOKUP(A2046,'Data Analysis'!A2045:Q4380,6,FALSE)</f>
        <v>4.38</v>
      </c>
      <c r="E2046" s="7" t="str">
        <f>VLOOKUP(A2046,'Data Analysis'!A2045:Q4380,7,FALSE)</f>
        <v>No</v>
      </c>
      <c r="F2046" s="7" t="str">
        <f>VLOOKUP(A2046,'Data Analysis'!A2045:Q4380,9,FALSE)</f>
        <v>yes</v>
      </c>
      <c r="G2046" s="7" t="str">
        <f>VLOOKUP(A2046,'Data Analysis'!A2045:Q4380,8,FALSE)</f>
        <v>No</v>
      </c>
      <c r="H2046" s="7">
        <f>VLOOKUP(A2046,'Data Analysis'!A2045:Q4380,10,FALSE)</f>
        <v>1</v>
      </c>
      <c r="I2046" s="7" t="str">
        <f>VLOOKUP(A2046,'Data Analysis'!A2045:Q4380,17,FALSE)</f>
        <v>No</v>
      </c>
      <c r="J2046" s="7" t="str">
        <f>VLOOKUP(A2046,'Data Analysis'!A2045:Q4380,11,FALSE)</f>
        <v>Obesity</v>
      </c>
      <c r="K2046" s="7" t="str">
        <f>VLOOKUP(A2046,'Data Analysis'!A2045:Q4380,12,FALSE)</f>
        <v>Normal</v>
      </c>
      <c r="L2046" s="7" t="str">
        <f>VLOOKUP(A2046,'Data Analysis'!A2045:Q4380,13,FALSE)</f>
        <v>11-Oct-2000</v>
      </c>
      <c r="M2046" s="7">
        <f>VLOOKUP(A2046,'Data Analysis'!A2045:Q4380,14,FALSE)</f>
        <v>2755.02</v>
      </c>
      <c r="N2046" s="7" t="str">
        <f>VLOOKUP(A2046,'Data Analysis'!A2045:Q4380,16,FALSE)</f>
        <v>tier - 2</v>
      </c>
      <c r="O2046" s="7" t="str">
        <f>VLOOKUP(A2046,'Data Analysis'!A2045:Q4380,15,FALSE)</f>
        <v>tier - 1</v>
      </c>
      <c r="P2046" s="7">
        <f>VLOOKUP(A2046,'Data Analysis'!A2045:Q4380,2,FALSE)</f>
        <v>22</v>
      </c>
      <c r="Q2046" s="7">
        <f>VLOOKUP(A2047,'Data Analysis'!A2046:Q4381,2,FALSE)</f>
        <v>22</v>
      </c>
    </row>
    <row r="2047" ht="15.6" spans="1:17">
      <c r="A2047" s="9" t="s">
        <v>4092</v>
      </c>
      <c r="B2047" s="7" t="str">
        <f>VLOOKUP(A2047,'Data Analysis'!A2046:Q4381,4,FALSE)</f>
        <v>  Christy</v>
      </c>
      <c r="C2047" s="7">
        <f>VLOOKUP(A2047,'Data Analysis'!A2046:Q4381,5,FALSE)</f>
        <v>30.4</v>
      </c>
      <c r="D2047" s="7">
        <f>VLOOKUP(A2047,'Data Analysis'!A2046:Q4381,6,FALSE)</f>
        <v>5.56</v>
      </c>
      <c r="E2047" s="7" t="str">
        <f>VLOOKUP(A2047,'Data Analysis'!A2046:Q4381,7,FALSE)</f>
        <v>yes</v>
      </c>
      <c r="F2047" s="7" t="str">
        <f>VLOOKUP(A2047,'Data Analysis'!A2046:Q4381,9,FALSE)</f>
        <v>yes</v>
      </c>
      <c r="G2047" s="7" t="str">
        <f>VLOOKUP(A2047,'Data Analysis'!A2046:Q4381,8,FALSE)</f>
        <v>No</v>
      </c>
      <c r="H2047" s="7">
        <f>VLOOKUP(A2047,'Data Analysis'!A2046:Q4381,10,FALSE)</f>
        <v>1</v>
      </c>
      <c r="I2047" s="7" t="str">
        <f>VLOOKUP(A2047,'Data Analysis'!A2046:Q4381,17,FALSE)</f>
        <v>No</v>
      </c>
      <c r="J2047" s="7" t="str">
        <f>VLOOKUP(A2047,'Data Analysis'!A2046:Q4381,11,FALSE)</f>
        <v>Obesity</v>
      </c>
      <c r="K2047" s="7" t="str">
        <f>VLOOKUP(A2047,'Data Analysis'!A2046:Q4381,12,FALSE)</f>
        <v>Normal</v>
      </c>
      <c r="L2047" s="7" t="str">
        <f>VLOOKUP(A2047,'Data Analysis'!A2046:Q4381,13,FALSE)</f>
        <v>3-Oct-2000</v>
      </c>
      <c r="M2047" s="7">
        <f>VLOOKUP(A2047,'Data Analysis'!A2046:Q4381,14,FALSE)</f>
        <v>2741.95</v>
      </c>
      <c r="N2047" s="7" t="str">
        <f>VLOOKUP(A2047,'Data Analysis'!A2046:Q4381,16,FALSE)</f>
        <v>tier - 2</v>
      </c>
      <c r="O2047" s="7" t="str">
        <f>VLOOKUP(A2047,'Data Analysis'!A2046:Q4381,15,FALSE)</f>
        <v>tier - 3</v>
      </c>
      <c r="P2047" s="7">
        <f>VLOOKUP(A2047,'Data Analysis'!A2046:Q4381,2,FALSE)</f>
        <v>22</v>
      </c>
      <c r="Q2047" s="7">
        <f>VLOOKUP(A2048,'Data Analysis'!A2047:Q4382,2,FALSE)</f>
        <v>22</v>
      </c>
    </row>
    <row r="2048" ht="15.6" spans="1:17">
      <c r="A2048" s="9" t="s">
        <v>4094</v>
      </c>
      <c r="B2048" s="7" t="str">
        <f>VLOOKUP(A2048,'Data Analysis'!A2047:Q4382,4,FALSE)</f>
        <v>  Jennifer</v>
      </c>
      <c r="C2048" s="7">
        <f>VLOOKUP(A2048,'Data Analysis'!A2047:Q4382,5,FALSE)</f>
        <v>23.18</v>
      </c>
      <c r="D2048" s="7">
        <f>VLOOKUP(A2048,'Data Analysis'!A2047:Q4382,6,FALSE)</f>
        <v>4.24</v>
      </c>
      <c r="E2048" s="7" t="str">
        <f>VLOOKUP(A2048,'Data Analysis'!A2047:Q4382,7,FALSE)</f>
        <v>No</v>
      </c>
      <c r="F2048" s="7" t="str">
        <f>VLOOKUP(A2048,'Data Analysis'!A2047:Q4382,9,FALSE)</f>
        <v>yes</v>
      </c>
      <c r="G2048" s="7" t="str">
        <f>VLOOKUP(A2048,'Data Analysis'!A2047:Q4382,8,FALSE)</f>
        <v>No</v>
      </c>
      <c r="H2048" s="7">
        <f>VLOOKUP(A2048,'Data Analysis'!A2047:Q4382,10,FALSE)</f>
        <v>1</v>
      </c>
      <c r="I2048" s="7" t="str">
        <f>VLOOKUP(A2048,'Data Analysis'!A2047:Q4382,17,FALSE)</f>
        <v>No</v>
      </c>
      <c r="J2048" s="7" t="str">
        <f>VLOOKUP(A2048,'Data Analysis'!A2047:Q4382,11,FALSE)</f>
        <v>Normal Weight</v>
      </c>
      <c r="K2048" s="7" t="str">
        <f>VLOOKUP(A2048,'Data Analysis'!A2047:Q4382,12,FALSE)</f>
        <v>Normal</v>
      </c>
      <c r="L2048" s="7" t="str">
        <f>VLOOKUP(A2048,'Data Analysis'!A2047:Q4382,13,FALSE)</f>
        <v>17-Dec-2000</v>
      </c>
      <c r="M2048" s="7">
        <f>VLOOKUP(A2048,'Data Analysis'!A2047:Q4382,14,FALSE)</f>
        <v>2731.91</v>
      </c>
      <c r="N2048" s="7" t="str">
        <f>VLOOKUP(A2048,'Data Analysis'!A2047:Q4382,16,FALSE)</f>
        <v>tier - 2</v>
      </c>
      <c r="O2048" s="7" t="str">
        <f>VLOOKUP(A2048,'Data Analysis'!A2047:Q4382,15,FALSE)</f>
        <v>tier - 3</v>
      </c>
      <c r="P2048" s="7">
        <f>VLOOKUP(A2048,'Data Analysis'!A2047:Q4382,2,FALSE)</f>
        <v>22</v>
      </c>
      <c r="Q2048" s="7">
        <f>VLOOKUP(A2049,'Data Analysis'!A2048:Q4383,2,FALSE)</f>
        <v>19</v>
      </c>
    </row>
    <row r="2049" ht="15.6" spans="1:17">
      <c r="A2049" s="9" t="s">
        <v>4096</v>
      </c>
      <c r="B2049" s="7" t="str">
        <f>VLOOKUP(A2049,'Data Analysis'!A2048:Q4383,4,FALSE)</f>
        <v>  Jingjing</v>
      </c>
      <c r="C2049" s="7">
        <f>VLOOKUP(A2049,'Data Analysis'!A2048:Q4383,5,FALSE)</f>
        <v>39.615</v>
      </c>
      <c r="D2049" s="7">
        <f>VLOOKUP(A2049,'Data Analysis'!A2048:Q4383,6,FALSE)</f>
        <v>6.32</v>
      </c>
      <c r="E2049" s="7" t="str">
        <f>VLOOKUP(A2049,'Data Analysis'!A2048:Q4383,7,FALSE)</f>
        <v>No</v>
      </c>
      <c r="F2049" s="7" t="str">
        <f>VLOOKUP(A2049,'Data Analysis'!A2048:Q4383,9,FALSE)</f>
        <v>No</v>
      </c>
      <c r="G2049" s="7" t="str">
        <f>VLOOKUP(A2049,'Data Analysis'!A2048:Q4383,8,FALSE)</f>
        <v>Yes</v>
      </c>
      <c r="H2049" s="7">
        <f>VLOOKUP(A2049,'Data Analysis'!A2048:Q4383,10,FALSE)</f>
        <v>1</v>
      </c>
      <c r="I2049" s="7" t="str">
        <f>VLOOKUP(A2049,'Data Analysis'!A2048:Q4383,17,FALSE)</f>
        <v>No</v>
      </c>
      <c r="J2049" s="7" t="str">
        <f>VLOOKUP(A2049,'Data Analysis'!A2048:Q4383,11,FALSE)</f>
        <v>Obesity</v>
      </c>
      <c r="K2049" s="7" t="str">
        <f>VLOOKUP(A2049,'Data Analysis'!A2048:Q4383,12,FALSE)</f>
        <v>Prediabetes</v>
      </c>
      <c r="L2049" s="7" t="str">
        <f>VLOOKUP(A2049,'Data Analysis'!A2048:Q4383,13,FALSE)</f>
        <v>3-Dec-2003</v>
      </c>
      <c r="M2049" s="7">
        <f>VLOOKUP(A2049,'Data Analysis'!A2048:Q4383,14,FALSE)</f>
        <v>2730.11</v>
      </c>
      <c r="N2049" s="7" t="str">
        <f>VLOOKUP(A2049,'Data Analysis'!A2048:Q4383,16,FALSE)</f>
        <v>tier - 2</v>
      </c>
      <c r="O2049" s="7" t="str">
        <f>VLOOKUP(A2049,'Data Analysis'!A2048:Q4383,15,FALSE)</f>
        <v>tier - 3</v>
      </c>
      <c r="P2049" s="7">
        <f>VLOOKUP(A2049,'Data Analysis'!A2048:Q4383,2,FALSE)</f>
        <v>19</v>
      </c>
      <c r="Q2049" s="7">
        <f>VLOOKUP(A2050,'Data Analysis'!A2049:Q4384,2,FALSE)</f>
        <v>25</v>
      </c>
    </row>
    <row r="2050" ht="15.6" spans="1:17">
      <c r="A2050" s="9" t="s">
        <v>4098</v>
      </c>
      <c r="B2050" s="7" t="str">
        <f>VLOOKUP(A2050,'Data Analysis'!A2049:Q4384,4,FALSE)</f>
        <v>  Morgan</v>
      </c>
      <c r="C2050" s="7">
        <f>VLOOKUP(A2050,'Data Analysis'!A2049:Q4384,5,FALSE)</f>
        <v>30.59</v>
      </c>
      <c r="D2050" s="7">
        <f>VLOOKUP(A2050,'Data Analysis'!A2049:Q4384,6,FALSE)</f>
        <v>6.3</v>
      </c>
      <c r="E2050" s="7" t="str">
        <f>VLOOKUP(A2050,'Data Analysis'!A2049:Q4384,7,FALSE)</f>
        <v>yes</v>
      </c>
      <c r="F2050" s="7" t="str">
        <f>VLOOKUP(A2050,'Data Analysis'!A2049:Q4384,9,FALSE)</f>
        <v>No</v>
      </c>
      <c r="G2050" s="7" t="str">
        <f>VLOOKUP(A2050,'Data Analysis'!A2049:Q4384,8,FALSE)</f>
        <v>Yes</v>
      </c>
      <c r="H2050" s="7">
        <f>VLOOKUP(A2050,'Data Analysis'!A2049:Q4384,10,FALSE)</f>
        <v>1</v>
      </c>
      <c r="I2050" s="7" t="str">
        <f>VLOOKUP(A2050,'Data Analysis'!A2049:Q4384,17,FALSE)</f>
        <v>No</v>
      </c>
      <c r="J2050" s="7" t="str">
        <f>VLOOKUP(A2050,'Data Analysis'!A2049:Q4384,11,FALSE)</f>
        <v>Obesity</v>
      </c>
      <c r="K2050" s="7" t="str">
        <f>VLOOKUP(A2050,'Data Analysis'!A2049:Q4384,12,FALSE)</f>
        <v>Prediabetes</v>
      </c>
      <c r="L2050" s="7" t="str">
        <f>VLOOKUP(A2050,'Data Analysis'!A2049:Q4384,13,FALSE)</f>
        <v>6-Oct-1997</v>
      </c>
      <c r="M2050" s="7">
        <f>VLOOKUP(A2050,'Data Analysis'!A2049:Q4384,14,FALSE)</f>
        <v>2727.4</v>
      </c>
      <c r="N2050" s="7" t="str">
        <f>VLOOKUP(A2050,'Data Analysis'!A2049:Q4384,16,FALSE)</f>
        <v>tier - 3</v>
      </c>
      <c r="O2050" s="7" t="str">
        <f>VLOOKUP(A2050,'Data Analysis'!A2049:Q4384,15,FALSE)</f>
        <v>tier - 3</v>
      </c>
      <c r="P2050" s="7">
        <f>VLOOKUP(A2050,'Data Analysis'!A2049:Q4384,2,FALSE)</f>
        <v>25</v>
      </c>
      <c r="Q2050" s="7">
        <f>VLOOKUP(A2051,'Data Analysis'!A2050:Q4385,2,FALSE)</f>
        <v>34</v>
      </c>
    </row>
    <row r="2051" ht="15.6" spans="1:17">
      <c r="A2051" s="9" t="s">
        <v>4100</v>
      </c>
      <c r="B2051" s="7" t="str">
        <f>VLOOKUP(A2051,'Data Analysis'!A2050:Q4385,4,FALSE)</f>
        <v>  Patrick J</v>
      </c>
      <c r="C2051" s="7">
        <f>VLOOKUP(A2051,'Data Analysis'!A2050:Q4385,5,FALSE)</f>
        <v>16.72</v>
      </c>
      <c r="D2051" s="7">
        <f>VLOOKUP(A2051,'Data Analysis'!A2050:Q4385,6,FALSE)</f>
        <v>4.38</v>
      </c>
      <c r="E2051" s="7" t="str">
        <f>VLOOKUP(A2051,'Data Analysis'!A2050:Q4385,7,FALSE)</f>
        <v>yes</v>
      </c>
      <c r="F2051" s="7" t="str">
        <f>VLOOKUP(A2051,'Data Analysis'!A2050:Q4385,9,FALSE)</f>
        <v>No</v>
      </c>
      <c r="G2051" s="7" t="str">
        <f>VLOOKUP(A2051,'Data Analysis'!A2050:Q4385,8,FALSE)</f>
        <v>No</v>
      </c>
      <c r="H2051" s="7">
        <f>VLOOKUP(A2051,'Data Analysis'!A2050:Q4385,10,FALSE)</f>
        <v>1</v>
      </c>
      <c r="I2051" s="7" t="str">
        <f>VLOOKUP(A2051,'Data Analysis'!A2050:Q4385,17,FALSE)</f>
        <v>No</v>
      </c>
      <c r="J2051" s="7" t="str">
        <f>VLOOKUP(A2051,'Data Analysis'!A2050:Q4385,11,FALSE)</f>
        <v>Underweight</v>
      </c>
      <c r="K2051" s="7" t="str">
        <f>VLOOKUP(A2051,'Data Analysis'!A2050:Q4385,12,FALSE)</f>
        <v>Normal</v>
      </c>
      <c r="L2051" s="7" t="str">
        <f>VLOOKUP(A2051,'Data Analysis'!A2050:Q4385,13,FALSE)</f>
        <v>20-Aug-1988</v>
      </c>
      <c r="M2051" s="7">
        <f>VLOOKUP(A2051,'Data Analysis'!A2050:Q4385,14,FALSE)</f>
        <v>2726.06</v>
      </c>
      <c r="N2051" s="7" t="str">
        <f>VLOOKUP(A2051,'Data Analysis'!A2050:Q4385,16,FALSE)</f>
        <v>tier - 2</v>
      </c>
      <c r="O2051" s="7" t="str">
        <f>VLOOKUP(A2051,'Data Analysis'!A2050:Q4385,15,FALSE)</f>
        <v>tier - 2</v>
      </c>
      <c r="P2051" s="7">
        <f>VLOOKUP(A2051,'Data Analysis'!A2050:Q4385,2,FALSE)</f>
        <v>34</v>
      </c>
      <c r="Q2051" s="7">
        <f>VLOOKUP(A2052,'Data Analysis'!A2051:Q4386,2,FALSE)</f>
        <v>25</v>
      </c>
    </row>
    <row r="2052" ht="15.6" spans="1:17">
      <c r="A2052" s="9" t="s">
        <v>4102</v>
      </c>
      <c r="B2052" s="7" t="str">
        <f>VLOOKUP(A2052,'Data Analysis'!A2051:Q4386,4,FALSE)</f>
        <v>  Frankline</v>
      </c>
      <c r="C2052" s="7">
        <f>VLOOKUP(A2052,'Data Analysis'!A2051:Q4386,5,FALSE)</f>
        <v>26.22</v>
      </c>
      <c r="D2052" s="7">
        <f>VLOOKUP(A2052,'Data Analysis'!A2051:Q4386,6,FALSE)</f>
        <v>4.65</v>
      </c>
      <c r="E2052" s="7" t="str">
        <f>VLOOKUP(A2052,'Data Analysis'!A2051:Q4386,7,FALSE)</f>
        <v>yes</v>
      </c>
      <c r="F2052" s="7" t="str">
        <f>VLOOKUP(A2052,'Data Analysis'!A2051:Q4386,9,FALSE)</f>
        <v>No</v>
      </c>
      <c r="G2052" s="7" t="str">
        <f>VLOOKUP(A2052,'Data Analysis'!A2051:Q4386,8,FALSE)</f>
        <v>Yes</v>
      </c>
      <c r="H2052" s="7">
        <f>VLOOKUP(A2052,'Data Analysis'!A2051:Q4386,10,FALSE)</f>
        <v>1</v>
      </c>
      <c r="I2052" s="7" t="str">
        <f>VLOOKUP(A2052,'Data Analysis'!A2051:Q4386,17,FALSE)</f>
        <v>No</v>
      </c>
      <c r="J2052" s="7" t="str">
        <f>VLOOKUP(A2052,'Data Analysis'!A2051:Q4386,11,FALSE)</f>
        <v>Overweight</v>
      </c>
      <c r="K2052" s="7" t="str">
        <f>VLOOKUP(A2052,'Data Analysis'!A2051:Q4386,12,FALSE)</f>
        <v>Normal</v>
      </c>
      <c r="L2052" s="7" t="str">
        <f>VLOOKUP(A2052,'Data Analysis'!A2051:Q4386,13,FALSE)</f>
        <v>30-Oct-1997</v>
      </c>
      <c r="M2052" s="7">
        <f>VLOOKUP(A2052,'Data Analysis'!A2051:Q4386,14,FALSE)</f>
        <v>2721.32</v>
      </c>
      <c r="N2052" s="7" t="str">
        <f>VLOOKUP(A2052,'Data Analysis'!A2051:Q4386,16,FALSE)</f>
        <v>tier - 1</v>
      </c>
      <c r="O2052" s="7" t="str">
        <f>VLOOKUP(A2052,'Data Analysis'!A2051:Q4386,15,FALSE)</f>
        <v>tier - 3</v>
      </c>
      <c r="P2052" s="7">
        <f>VLOOKUP(A2052,'Data Analysis'!A2051:Q4386,2,FALSE)</f>
        <v>25</v>
      </c>
      <c r="Q2052" s="7">
        <f>VLOOKUP(A2053,'Data Analysis'!A2052:Q4387,2,FALSE)</f>
        <v>19</v>
      </c>
    </row>
    <row r="2053" ht="15.6" spans="1:17">
      <c r="A2053" s="9" t="s">
        <v>4104</v>
      </c>
      <c r="B2053" s="7" t="str">
        <f>VLOOKUP(A2053,'Data Analysis'!A2052:Q4387,4,FALSE)</f>
        <v>  Laura T</v>
      </c>
      <c r="C2053" s="7">
        <f>VLOOKUP(A2053,'Data Analysis'!A2052:Q4387,5,FALSE)</f>
        <v>31.825</v>
      </c>
      <c r="D2053" s="7">
        <f>VLOOKUP(A2053,'Data Analysis'!A2052:Q4387,6,FALSE)</f>
        <v>4.7</v>
      </c>
      <c r="E2053" s="7" t="str">
        <f>VLOOKUP(A2053,'Data Analysis'!A2052:Q4387,7,FALSE)</f>
        <v>No</v>
      </c>
      <c r="F2053" s="7" t="str">
        <f>VLOOKUP(A2053,'Data Analysis'!A2052:Q4387,9,FALSE)</f>
        <v>No</v>
      </c>
      <c r="G2053" s="7" t="str">
        <f>VLOOKUP(A2053,'Data Analysis'!A2052:Q4387,8,FALSE)</f>
        <v>Yes</v>
      </c>
      <c r="H2053" s="7">
        <f>VLOOKUP(A2053,'Data Analysis'!A2052:Q4387,10,FALSE)</f>
        <v>1</v>
      </c>
      <c r="I2053" s="7" t="str">
        <f>VLOOKUP(A2053,'Data Analysis'!A2052:Q4387,17,FALSE)</f>
        <v>No</v>
      </c>
      <c r="J2053" s="7" t="str">
        <f>VLOOKUP(A2053,'Data Analysis'!A2052:Q4387,11,FALSE)</f>
        <v>Obesity</v>
      </c>
      <c r="K2053" s="7" t="str">
        <f>VLOOKUP(A2053,'Data Analysis'!A2052:Q4387,12,FALSE)</f>
        <v>Normal</v>
      </c>
      <c r="L2053" s="7" t="str">
        <f>VLOOKUP(A2053,'Data Analysis'!A2052:Q4387,13,FALSE)</f>
        <v>6-Aug-2003</v>
      </c>
      <c r="M2053" s="7">
        <f>VLOOKUP(A2053,'Data Analysis'!A2052:Q4387,14,FALSE)</f>
        <v>2719.28</v>
      </c>
      <c r="N2053" s="7" t="str">
        <f>VLOOKUP(A2053,'Data Analysis'!A2052:Q4387,16,FALSE)</f>
        <v>tier - 2</v>
      </c>
      <c r="O2053" s="7" t="str">
        <f>VLOOKUP(A2053,'Data Analysis'!A2052:Q4387,15,FALSE)</f>
        <v>tier - 2</v>
      </c>
      <c r="P2053" s="7">
        <f>VLOOKUP(A2053,'Data Analysis'!A2052:Q4387,2,FALSE)</f>
        <v>19</v>
      </c>
      <c r="Q2053" s="7">
        <f>VLOOKUP(A2054,'Data Analysis'!A2053:Q4388,2,FALSE)</f>
        <v>19</v>
      </c>
    </row>
    <row r="2054" ht="15.6" spans="1:17">
      <c r="A2054" s="9" t="s">
        <v>4106</v>
      </c>
      <c r="B2054" s="7" t="str">
        <f>VLOOKUP(A2054,'Data Analysis'!A2053:Q4388,4,FALSE)</f>
        <v>  Natalia</v>
      </c>
      <c r="C2054" s="7">
        <f>VLOOKUP(A2054,'Data Analysis'!A2053:Q4388,5,FALSE)</f>
        <v>25.745</v>
      </c>
      <c r="D2054" s="7">
        <f>VLOOKUP(A2054,'Data Analysis'!A2053:Q4388,6,FALSE)</f>
        <v>4.34</v>
      </c>
      <c r="E2054" s="7" t="str">
        <f>VLOOKUP(A2054,'Data Analysis'!A2053:Q4388,7,FALSE)</f>
        <v>No</v>
      </c>
      <c r="F2054" s="7" t="str">
        <f>VLOOKUP(A2054,'Data Analysis'!A2053:Q4388,9,FALSE)</f>
        <v>No</v>
      </c>
      <c r="G2054" s="7" t="str">
        <f>VLOOKUP(A2054,'Data Analysis'!A2053:Q4388,8,FALSE)</f>
        <v>Yes</v>
      </c>
      <c r="H2054" s="7">
        <f>VLOOKUP(A2054,'Data Analysis'!A2053:Q4388,10,FALSE)</f>
        <v>1</v>
      </c>
      <c r="I2054" s="7" t="str">
        <f>VLOOKUP(A2054,'Data Analysis'!A2053:Q4388,17,FALSE)</f>
        <v>No</v>
      </c>
      <c r="J2054" s="7" t="str">
        <f>VLOOKUP(A2054,'Data Analysis'!A2053:Q4388,11,FALSE)</f>
        <v>Overweight</v>
      </c>
      <c r="K2054" s="7" t="str">
        <f>VLOOKUP(A2054,'Data Analysis'!A2053:Q4388,12,FALSE)</f>
        <v>Normal</v>
      </c>
      <c r="L2054" s="7" t="str">
        <f>VLOOKUP(A2054,'Data Analysis'!A2053:Q4388,13,FALSE)</f>
        <v>1-Dec-2003</v>
      </c>
      <c r="M2054" s="7">
        <f>VLOOKUP(A2054,'Data Analysis'!A2053:Q4388,14,FALSE)</f>
        <v>2710.83</v>
      </c>
      <c r="N2054" s="7" t="str">
        <f>VLOOKUP(A2054,'Data Analysis'!A2053:Q4388,16,FALSE)</f>
        <v>tier - 2</v>
      </c>
      <c r="O2054" s="7" t="str">
        <f>VLOOKUP(A2054,'Data Analysis'!A2053:Q4388,15,FALSE)</f>
        <v>tier - 3</v>
      </c>
      <c r="P2054" s="7">
        <f>VLOOKUP(A2054,'Data Analysis'!A2053:Q4388,2,FALSE)</f>
        <v>19</v>
      </c>
      <c r="Q2054" s="7">
        <f>VLOOKUP(A2055,'Data Analysis'!A2054:Q4389,2,FALSE)</f>
        <v>19</v>
      </c>
    </row>
    <row r="2055" ht="15.6" spans="1:17">
      <c r="A2055" s="9" t="s">
        <v>4108</v>
      </c>
      <c r="B2055" s="7" t="str">
        <f>VLOOKUP(A2055,'Data Analysis'!A2054:Q4389,4,FALSE)</f>
        <v>  Jennifer L</v>
      </c>
      <c r="C2055" s="7">
        <f>VLOOKUP(A2055,'Data Analysis'!A2054:Q4389,5,FALSE)</f>
        <v>24.605</v>
      </c>
      <c r="D2055" s="7">
        <f>VLOOKUP(A2055,'Data Analysis'!A2054:Q4389,6,FALSE)</f>
        <v>5.62</v>
      </c>
      <c r="E2055" s="7" t="str">
        <f>VLOOKUP(A2055,'Data Analysis'!A2054:Q4389,7,FALSE)</f>
        <v>No</v>
      </c>
      <c r="F2055" s="7" t="str">
        <f>VLOOKUP(A2055,'Data Analysis'!A2054:Q4389,9,FALSE)</f>
        <v>No</v>
      </c>
      <c r="G2055" s="7" t="str">
        <f>VLOOKUP(A2055,'Data Analysis'!A2054:Q4389,8,FALSE)</f>
        <v>Yes</v>
      </c>
      <c r="H2055" s="7">
        <f>VLOOKUP(A2055,'Data Analysis'!A2054:Q4389,10,FALSE)</f>
        <v>1</v>
      </c>
      <c r="I2055" s="7" t="str">
        <f>VLOOKUP(A2055,'Data Analysis'!A2054:Q4389,17,FALSE)</f>
        <v>No</v>
      </c>
      <c r="J2055" s="7" t="str">
        <f>VLOOKUP(A2055,'Data Analysis'!A2054:Q4389,11,FALSE)</f>
        <v>Normal Weight</v>
      </c>
      <c r="K2055" s="7" t="str">
        <f>VLOOKUP(A2055,'Data Analysis'!A2054:Q4389,12,FALSE)</f>
        <v>Normal</v>
      </c>
      <c r="L2055" s="7" t="str">
        <f>VLOOKUP(A2055,'Data Analysis'!A2054:Q4389,13,FALSE)</f>
        <v>21-Nov-2003</v>
      </c>
      <c r="M2055" s="7">
        <f>VLOOKUP(A2055,'Data Analysis'!A2054:Q4389,14,FALSE)</f>
        <v>2709.24</v>
      </c>
      <c r="N2055" s="7" t="str">
        <f>VLOOKUP(A2055,'Data Analysis'!A2054:Q4389,16,FALSE)</f>
        <v>tier - 2</v>
      </c>
      <c r="O2055" s="7" t="str">
        <f>VLOOKUP(A2055,'Data Analysis'!A2054:Q4389,15,FALSE)</f>
        <v>tier - 2</v>
      </c>
      <c r="P2055" s="7">
        <f>VLOOKUP(A2055,'Data Analysis'!A2054:Q4389,2,FALSE)</f>
        <v>19</v>
      </c>
      <c r="Q2055" s="7">
        <f>VLOOKUP(A2056,'Data Analysis'!A2055:Q4390,2,FALSE)</f>
        <v>19</v>
      </c>
    </row>
    <row r="2056" ht="15.6" spans="1:17">
      <c r="A2056" s="9" t="s">
        <v>4110</v>
      </c>
      <c r="B2056" s="7" t="str">
        <f>VLOOKUP(A2056,'Data Analysis'!A2055:Q4390,4,FALSE)</f>
        <v>  Brooke</v>
      </c>
      <c r="C2056" s="7">
        <f>VLOOKUP(A2056,'Data Analysis'!A2055:Q4390,5,FALSE)</f>
        <v>24.51</v>
      </c>
      <c r="D2056" s="7">
        <f>VLOOKUP(A2056,'Data Analysis'!A2055:Q4390,6,FALSE)</f>
        <v>4.24</v>
      </c>
      <c r="E2056" s="7" t="str">
        <f>VLOOKUP(A2056,'Data Analysis'!A2055:Q4390,7,FALSE)</f>
        <v>No</v>
      </c>
      <c r="F2056" s="7" t="str">
        <f>VLOOKUP(A2056,'Data Analysis'!A2055:Q4390,9,FALSE)</f>
        <v>No</v>
      </c>
      <c r="G2056" s="7" t="str">
        <f>VLOOKUP(A2056,'Data Analysis'!A2055:Q4390,8,FALSE)</f>
        <v>Yes</v>
      </c>
      <c r="H2056" s="7">
        <f>VLOOKUP(A2056,'Data Analysis'!A2055:Q4390,10,FALSE)</f>
        <v>1</v>
      </c>
      <c r="I2056" s="7" t="str">
        <f>VLOOKUP(A2056,'Data Analysis'!A2055:Q4390,17,FALSE)</f>
        <v>No</v>
      </c>
      <c r="J2056" s="7" t="str">
        <f>VLOOKUP(A2056,'Data Analysis'!A2055:Q4390,11,FALSE)</f>
        <v>Normal Weight</v>
      </c>
      <c r="K2056" s="7" t="str">
        <f>VLOOKUP(A2056,'Data Analysis'!A2055:Q4390,12,FALSE)</f>
        <v>Normal</v>
      </c>
      <c r="L2056" s="7" t="str">
        <f>VLOOKUP(A2056,'Data Analysis'!A2055:Q4390,13,FALSE)</f>
        <v>17-Jul-2003</v>
      </c>
      <c r="M2056" s="7">
        <f>VLOOKUP(A2056,'Data Analysis'!A2055:Q4390,14,FALSE)</f>
        <v>2709.11</v>
      </c>
      <c r="N2056" s="7" t="str">
        <f>VLOOKUP(A2056,'Data Analysis'!A2055:Q4390,16,FALSE)</f>
        <v>tier - 2</v>
      </c>
      <c r="O2056" s="7" t="str">
        <f>VLOOKUP(A2056,'Data Analysis'!A2055:Q4390,15,FALSE)</f>
        <v>tier - 2</v>
      </c>
      <c r="P2056" s="7">
        <f>VLOOKUP(A2056,'Data Analysis'!A2055:Q4390,2,FALSE)</f>
        <v>19</v>
      </c>
      <c r="Q2056" s="7">
        <f>VLOOKUP(A2057,'Data Analysis'!A2056:Q4391,2,FALSE)</f>
        <v>26</v>
      </c>
    </row>
    <row r="2057" ht="15.6" spans="1:17">
      <c r="A2057" s="9" t="s">
        <v>4112</v>
      </c>
      <c r="B2057" s="7" t="str">
        <f>VLOOKUP(A2057,'Data Analysis'!A2056:Q4391,4,FALSE)</f>
        <v>  Jeremy M</v>
      </c>
      <c r="C2057" s="7">
        <f>VLOOKUP(A2057,'Data Analysis'!A2056:Q4391,5,FALSE)</f>
        <v>31.065</v>
      </c>
      <c r="D2057" s="7">
        <f>VLOOKUP(A2057,'Data Analysis'!A2056:Q4391,6,FALSE)</f>
        <v>4.57</v>
      </c>
      <c r="E2057" s="7" t="str">
        <f>VLOOKUP(A2057,'Data Analysis'!A2056:Q4391,7,FALSE)</f>
        <v>yes</v>
      </c>
      <c r="F2057" s="7" t="str">
        <f>VLOOKUP(A2057,'Data Analysis'!A2056:Q4391,9,FALSE)</f>
        <v>No</v>
      </c>
      <c r="G2057" s="7" t="str">
        <f>VLOOKUP(A2057,'Data Analysis'!A2056:Q4391,8,FALSE)</f>
        <v>No</v>
      </c>
      <c r="H2057" s="7">
        <f>VLOOKUP(A2057,'Data Analysis'!A2056:Q4391,10,FALSE)</f>
        <v>0</v>
      </c>
      <c r="I2057" s="7" t="str">
        <f>VLOOKUP(A2057,'Data Analysis'!A2056:Q4391,17,FALSE)</f>
        <v>No</v>
      </c>
      <c r="J2057" s="7" t="str">
        <f>VLOOKUP(A2057,'Data Analysis'!A2056:Q4391,11,FALSE)</f>
        <v>Obesity</v>
      </c>
      <c r="K2057" s="7" t="str">
        <f>VLOOKUP(A2057,'Data Analysis'!A2056:Q4391,12,FALSE)</f>
        <v>Normal</v>
      </c>
      <c r="L2057" s="7" t="str">
        <f>VLOOKUP(A2057,'Data Analysis'!A2056:Q4391,13,FALSE)</f>
        <v>13-Jun-1996</v>
      </c>
      <c r="M2057" s="7">
        <f>VLOOKUP(A2057,'Data Analysis'!A2056:Q4391,14,FALSE)</f>
        <v>2699.57</v>
      </c>
      <c r="N2057" s="7" t="str">
        <f>VLOOKUP(A2057,'Data Analysis'!A2056:Q4391,16,FALSE)</f>
        <v>tier - 2</v>
      </c>
      <c r="O2057" s="7" t="str">
        <f>VLOOKUP(A2057,'Data Analysis'!A2056:Q4391,15,FALSE)</f>
        <v>tier - 1</v>
      </c>
      <c r="P2057" s="7">
        <f>VLOOKUP(A2057,'Data Analysis'!A2056:Q4391,2,FALSE)</f>
        <v>26</v>
      </c>
      <c r="Q2057" s="7">
        <f>VLOOKUP(A2058,'Data Analysis'!A2057:Q4392,2,FALSE)</f>
        <v>23</v>
      </c>
    </row>
    <row r="2058" ht="15.6" spans="1:17">
      <c r="A2058" s="9" t="s">
        <v>4114</v>
      </c>
      <c r="B2058" s="7" t="str">
        <f>VLOOKUP(A2058,'Data Analysis'!A2057:Q4392,4,FALSE)</f>
        <v>  Megan L</v>
      </c>
      <c r="C2058" s="7">
        <f>VLOOKUP(A2058,'Data Analysis'!A2057:Q4392,5,FALSE)</f>
        <v>28.12</v>
      </c>
      <c r="D2058" s="7">
        <f>VLOOKUP(A2058,'Data Analysis'!A2057:Q4392,6,FALSE)</f>
        <v>5.05</v>
      </c>
      <c r="E2058" s="7" t="str">
        <f>VLOOKUP(A2058,'Data Analysis'!A2057:Q4392,7,FALSE)</f>
        <v>No</v>
      </c>
      <c r="F2058" s="7" t="str">
        <f>VLOOKUP(A2058,'Data Analysis'!A2057:Q4392,9,FALSE)</f>
        <v>No</v>
      </c>
      <c r="G2058" s="7" t="str">
        <f>VLOOKUP(A2058,'Data Analysis'!A2057:Q4392,8,FALSE)</f>
        <v>No</v>
      </c>
      <c r="H2058" s="7">
        <f>VLOOKUP(A2058,'Data Analysis'!A2057:Q4392,10,FALSE)</f>
        <v>0</v>
      </c>
      <c r="I2058" s="7" t="str">
        <f>VLOOKUP(A2058,'Data Analysis'!A2057:Q4392,17,FALSE)</f>
        <v>No</v>
      </c>
      <c r="J2058" s="7" t="str">
        <f>VLOOKUP(A2058,'Data Analysis'!A2057:Q4392,11,FALSE)</f>
        <v>Overweight</v>
      </c>
      <c r="K2058" s="7" t="str">
        <f>VLOOKUP(A2058,'Data Analysis'!A2057:Q4392,12,FALSE)</f>
        <v>Normal</v>
      </c>
      <c r="L2058" s="7" t="str">
        <f>VLOOKUP(A2058,'Data Analysis'!A2057:Q4392,13,FALSE)</f>
        <v>11-Jun-1999</v>
      </c>
      <c r="M2058" s="7">
        <f>VLOOKUP(A2058,'Data Analysis'!A2057:Q4392,14,FALSE)</f>
        <v>2690.11</v>
      </c>
      <c r="N2058" s="7" t="str">
        <f>VLOOKUP(A2058,'Data Analysis'!A2057:Q4392,16,FALSE)</f>
        <v>tier - 2</v>
      </c>
      <c r="O2058" s="7" t="str">
        <f>VLOOKUP(A2058,'Data Analysis'!A2057:Q4392,15,FALSE)</f>
        <v>tier - 2</v>
      </c>
      <c r="P2058" s="7">
        <f>VLOOKUP(A2058,'Data Analysis'!A2057:Q4392,2,FALSE)</f>
        <v>23</v>
      </c>
      <c r="Q2058" s="7">
        <f>VLOOKUP(A2059,'Data Analysis'!A2058:Q4393,2,FALSE)</f>
        <v>28</v>
      </c>
    </row>
    <row r="2059" ht="15.6" spans="1:17">
      <c r="A2059" s="9" t="s">
        <v>4116</v>
      </c>
      <c r="B2059" s="7" t="str">
        <f>VLOOKUP(A2059,'Data Analysis'!A2058:Q4393,4,FALSE)</f>
        <v>  Bryan</v>
      </c>
      <c r="C2059" s="7">
        <f>VLOOKUP(A2059,'Data Analysis'!A2058:Q4393,5,FALSE)</f>
        <v>38.06</v>
      </c>
      <c r="D2059" s="7">
        <f>VLOOKUP(A2059,'Data Analysis'!A2058:Q4393,6,FALSE)</f>
        <v>6.16</v>
      </c>
      <c r="E2059" s="7" t="str">
        <f>VLOOKUP(A2059,'Data Analysis'!A2058:Q4393,7,FALSE)</f>
        <v>No</v>
      </c>
      <c r="F2059" s="7" t="str">
        <f>VLOOKUP(A2059,'Data Analysis'!A2058:Q4393,9,FALSE)</f>
        <v>No</v>
      </c>
      <c r="G2059" s="7" t="str">
        <f>VLOOKUP(A2059,'Data Analysis'!A2058:Q4393,8,FALSE)</f>
        <v>No</v>
      </c>
      <c r="H2059" s="7">
        <f>VLOOKUP(A2059,'Data Analysis'!A2058:Q4393,10,FALSE)</f>
        <v>0</v>
      </c>
      <c r="I2059" s="7" t="str">
        <f>VLOOKUP(A2059,'Data Analysis'!A2058:Q4393,17,FALSE)</f>
        <v>No</v>
      </c>
      <c r="J2059" s="7" t="str">
        <f>VLOOKUP(A2059,'Data Analysis'!A2058:Q4393,11,FALSE)</f>
        <v>Obesity</v>
      </c>
      <c r="K2059" s="7" t="str">
        <f>VLOOKUP(A2059,'Data Analysis'!A2058:Q4393,12,FALSE)</f>
        <v>Prediabetes</v>
      </c>
      <c r="L2059" s="7" t="str">
        <f>VLOOKUP(A2059,'Data Analysis'!A2058:Q4393,13,FALSE)</f>
        <v>2-Oct-1994</v>
      </c>
      <c r="M2059" s="7">
        <f>VLOOKUP(A2059,'Data Analysis'!A2058:Q4393,14,FALSE)</f>
        <v>2689.5</v>
      </c>
      <c r="N2059" s="7" t="str">
        <f>VLOOKUP(A2059,'Data Analysis'!A2058:Q4393,16,FALSE)</f>
        <v>tier - 3</v>
      </c>
      <c r="O2059" s="7" t="str">
        <f>VLOOKUP(A2059,'Data Analysis'!A2058:Q4393,15,FALSE)</f>
        <v>tier - 2</v>
      </c>
      <c r="P2059" s="7">
        <f>VLOOKUP(A2059,'Data Analysis'!A2058:Q4393,2,FALSE)</f>
        <v>28</v>
      </c>
      <c r="Q2059" s="7">
        <f>VLOOKUP(A2060,'Data Analysis'!A2059:Q4394,2,FALSE)</f>
        <v>28</v>
      </c>
    </row>
    <row r="2060" ht="15.6" spans="1:17">
      <c r="A2060" s="9" t="s">
        <v>4118</v>
      </c>
      <c r="B2060" s="7" t="str">
        <f>VLOOKUP(A2060,'Data Analysis'!A2059:Q4394,4,FALSE)</f>
        <v>  Marny</v>
      </c>
      <c r="C2060" s="7">
        <f>VLOOKUP(A2060,'Data Analysis'!A2059:Q4394,5,FALSE)</f>
        <v>24.96</v>
      </c>
      <c r="D2060" s="7">
        <f>VLOOKUP(A2060,'Data Analysis'!A2059:Q4394,6,FALSE)</f>
        <v>4.57</v>
      </c>
      <c r="E2060" s="7" t="str">
        <f>VLOOKUP(A2060,'Data Analysis'!A2059:Q4394,7,FALSE)</f>
        <v>No</v>
      </c>
      <c r="F2060" s="7" t="str">
        <f>VLOOKUP(A2060,'Data Analysis'!A2059:Q4394,9,FALSE)</f>
        <v>No</v>
      </c>
      <c r="G2060" s="7" t="str">
        <f>VLOOKUP(A2060,'Data Analysis'!A2059:Q4394,8,FALSE)</f>
        <v>No</v>
      </c>
      <c r="H2060" s="7">
        <f>VLOOKUP(A2060,'Data Analysis'!A2059:Q4394,10,FALSE)</f>
        <v>0</v>
      </c>
      <c r="I2060" s="7" t="str">
        <f>VLOOKUP(A2060,'Data Analysis'!A2059:Q4394,17,FALSE)</f>
        <v>No</v>
      </c>
      <c r="J2060" s="7" t="str">
        <f>VLOOKUP(A2060,'Data Analysis'!A2059:Q4394,11,FALSE)</f>
        <v>Underweight</v>
      </c>
      <c r="K2060" s="7" t="str">
        <f>VLOOKUP(A2060,'Data Analysis'!A2059:Q4394,12,FALSE)</f>
        <v>Normal</v>
      </c>
      <c r="L2060" s="7" t="str">
        <f>VLOOKUP(A2060,'Data Analysis'!A2059:Q4394,13,FALSE)</f>
        <v>17-Sep-1994</v>
      </c>
      <c r="M2060" s="7">
        <f>VLOOKUP(A2060,'Data Analysis'!A2059:Q4394,14,FALSE)</f>
        <v>2684.69</v>
      </c>
      <c r="N2060" s="7" t="str">
        <f>VLOOKUP(A2060,'Data Analysis'!A2059:Q4394,16,FALSE)</f>
        <v>tier - 2</v>
      </c>
      <c r="O2060" s="7" t="str">
        <f>VLOOKUP(A2060,'Data Analysis'!A2059:Q4394,15,FALSE)</f>
        <v>tier - 2</v>
      </c>
      <c r="P2060" s="7">
        <f>VLOOKUP(A2060,'Data Analysis'!A2059:Q4394,2,FALSE)</f>
        <v>28</v>
      </c>
      <c r="Q2060" s="7">
        <f>VLOOKUP(A2061,'Data Analysis'!A2060:Q4395,2,FALSE)</f>
        <v>26</v>
      </c>
    </row>
    <row r="2061" ht="15.6" spans="1:17">
      <c r="A2061" s="9" t="s">
        <v>4120</v>
      </c>
      <c r="B2061" s="7" t="str">
        <f>VLOOKUP(A2061,'Data Analysis'!A2060:Q4395,4,FALSE)</f>
        <v>  Marc</v>
      </c>
      <c r="C2061" s="7">
        <f>VLOOKUP(A2061,'Data Analysis'!A2060:Q4395,5,FALSE)</f>
        <v>17.67</v>
      </c>
      <c r="D2061" s="7">
        <f>VLOOKUP(A2061,'Data Analysis'!A2060:Q4395,6,FALSE)</f>
        <v>5.53</v>
      </c>
      <c r="E2061" s="7" t="str">
        <f>VLOOKUP(A2061,'Data Analysis'!A2060:Q4395,7,FALSE)</f>
        <v>yes</v>
      </c>
      <c r="F2061" s="7" t="str">
        <f>VLOOKUP(A2061,'Data Analysis'!A2060:Q4395,9,FALSE)</f>
        <v>No</v>
      </c>
      <c r="G2061" s="7" t="str">
        <f>VLOOKUP(A2061,'Data Analysis'!A2060:Q4395,8,FALSE)</f>
        <v>No</v>
      </c>
      <c r="H2061" s="7">
        <f>VLOOKUP(A2061,'Data Analysis'!A2060:Q4395,10,FALSE)</f>
        <v>0</v>
      </c>
      <c r="I2061" s="7" t="str">
        <f>VLOOKUP(A2061,'Data Analysis'!A2060:Q4395,17,FALSE)</f>
        <v>No</v>
      </c>
      <c r="J2061" s="7" t="str">
        <f>VLOOKUP(A2061,'Data Analysis'!A2060:Q4395,11,FALSE)</f>
        <v>Underweight</v>
      </c>
      <c r="K2061" s="7" t="str">
        <f>VLOOKUP(A2061,'Data Analysis'!A2060:Q4395,12,FALSE)</f>
        <v>Normal</v>
      </c>
      <c r="L2061" s="7" t="str">
        <f>VLOOKUP(A2061,'Data Analysis'!A2060:Q4395,13,FALSE)</f>
        <v>5-Aug-1996</v>
      </c>
      <c r="M2061" s="7">
        <f>VLOOKUP(A2061,'Data Analysis'!A2060:Q4395,14,FALSE)</f>
        <v>2680.95</v>
      </c>
      <c r="N2061" s="7" t="str">
        <f>VLOOKUP(A2061,'Data Analysis'!A2060:Q4395,16,FALSE)</f>
        <v>tier - 3</v>
      </c>
      <c r="O2061" s="7" t="str">
        <f>VLOOKUP(A2061,'Data Analysis'!A2060:Q4395,15,FALSE)</f>
        <v>tier - 2</v>
      </c>
      <c r="P2061" s="7">
        <f>VLOOKUP(A2061,'Data Analysis'!A2060:Q4395,2,FALSE)</f>
        <v>26</v>
      </c>
      <c r="Q2061" s="7">
        <f>VLOOKUP(A2062,'Data Analysis'!A2061:Q4396,2,FALSE)</f>
        <v>22</v>
      </c>
    </row>
    <row r="2062" ht="15.6" spans="1:17">
      <c r="A2062" s="9" t="s">
        <v>4122</v>
      </c>
      <c r="B2062" s="7" t="str">
        <f>VLOOKUP(A2062,'Data Analysis'!A2061:Q4396,4,FALSE)</f>
        <v>  Benjamin L</v>
      </c>
      <c r="C2062" s="7">
        <f>VLOOKUP(A2062,'Data Analysis'!A2061:Q4396,5,FALSE)</f>
        <v>31.35</v>
      </c>
      <c r="D2062" s="7">
        <f>VLOOKUP(A2062,'Data Analysis'!A2061:Q4396,6,FALSE)</f>
        <v>5.84</v>
      </c>
      <c r="E2062" s="7" t="str">
        <f>VLOOKUP(A2062,'Data Analysis'!A2061:Q4396,7,FALSE)</f>
        <v>No</v>
      </c>
      <c r="F2062" s="7" t="str">
        <f>VLOOKUP(A2062,'Data Analysis'!A2061:Q4396,9,FALSE)</f>
        <v>yes</v>
      </c>
      <c r="G2062" s="7" t="str">
        <f>VLOOKUP(A2062,'Data Analysis'!A2061:Q4396,8,FALSE)</f>
        <v>No</v>
      </c>
      <c r="H2062" s="7">
        <f>VLOOKUP(A2062,'Data Analysis'!A2061:Q4396,10,FALSE)</f>
        <v>1</v>
      </c>
      <c r="I2062" s="7" t="str">
        <f>VLOOKUP(A2062,'Data Analysis'!A2061:Q4396,17,FALSE)</f>
        <v>No</v>
      </c>
      <c r="J2062" s="7" t="str">
        <f>VLOOKUP(A2062,'Data Analysis'!A2061:Q4396,11,FALSE)</f>
        <v>Obesity</v>
      </c>
      <c r="K2062" s="7" t="str">
        <f>VLOOKUP(A2062,'Data Analysis'!A2061:Q4396,12,FALSE)</f>
        <v>Prediabetes</v>
      </c>
      <c r="L2062" s="7" t="str">
        <f>VLOOKUP(A2062,'Data Analysis'!A2061:Q4396,13,FALSE)</f>
        <v>9-Dec-2000</v>
      </c>
      <c r="M2062" s="7">
        <f>VLOOKUP(A2062,'Data Analysis'!A2061:Q4396,14,FALSE)</f>
        <v>2643.27</v>
      </c>
      <c r="N2062" s="7" t="str">
        <f>VLOOKUP(A2062,'Data Analysis'!A2061:Q4396,16,FALSE)</f>
        <v>tier - 2</v>
      </c>
      <c r="O2062" s="7" t="str">
        <f>VLOOKUP(A2062,'Data Analysis'!A2061:Q4396,15,FALSE)</f>
        <v>tier - 1</v>
      </c>
      <c r="P2062" s="7">
        <f>VLOOKUP(A2062,'Data Analysis'!A2061:Q4396,2,FALSE)</f>
        <v>22</v>
      </c>
      <c r="Q2062" s="7">
        <f>VLOOKUP(A2063,'Data Analysis'!A2062:Q4397,2,FALSE)</f>
        <v>22</v>
      </c>
    </row>
    <row r="2063" ht="15.6" spans="1:17">
      <c r="A2063" s="9" t="s">
        <v>4124</v>
      </c>
      <c r="B2063" s="7" t="str">
        <f>VLOOKUP(A2063,'Data Analysis'!A2062:Q4397,4,FALSE)</f>
        <v>  Rob G</v>
      </c>
      <c r="C2063" s="7">
        <f>VLOOKUP(A2063,'Data Analysis'!A2062:Q4397,5,FALSE)</f>
        <v>28.31</v>
      </c>
      <c r="D2063" s="7">
        <f>VLOOKUP(A2063,'Data Analysis'!A2062:Q4397,6,FALSE)</f>
        <v>6.41</v>
      </c>
      <c r="E2063" s="7" t="str">
        <f>VLOOKUP(A2063,'Data Analysis'!A2062:Q4397,7,FALSE)</f>
        <v>No</v>
      </c>
      <c r="F2063" s="7" t="str">
        <f>VLOOKUP(A2063,'Data Analysis'!A2062:Q4397,9,FALSE)</f>
        <v>yes</v>
      </c>
      <c r="G2063" s="7" t="str">
        <f>VLOOKUP(A2063,'Data Analysis'!A2062:Q4397,8,FALSE)</f>
        <v>No</v>
      </c>
      <c r="H2063" s="7">
        <f>VLOOKUP(A2063,'Data Analysis'!A2062:Q4397,10,FALSE)</f>
        <v>1</v>
      </c>
      <c r="I2063" s="7" t="str">
        <f>VLOOKUP(A2063,'Data Analysis'!A2062:Q4397,17,FALSE)</f>
        <v>No</v>
      </c>
      <c r="J2063" s="7" t="str">
        <f>VLOOKUP(A2063,'Data Analysis'!A2062:Q4397,11,FALSE)</f>
        <v>Overweight</v>
      </c>
      <c r="K2063" s="7" t="str">
        <f>VLOOKUP(A2063,'Data Analysis'!A2062:Q4397,12,FALSE)</f>
        <v>Normal</v>
      </c>
      <c r="L2063" s="7" t="str">
        <f>VLOOKUP(A2063,'Data Analysis'!A2062:Q4397,13,FALSE)</f>
        <v>24-Jun-2000</v>
      </c>
      <c r="M2063" s="7">
        <f>VLOOKUP(A2063,'Data Analysis'!A2062:Q4397,14,FALSE)</f>
        <v>2639.04</v>
      </c>
      <c r="N2063" s="7" t="str">
        <f>VLOOKUP(A2063,'Data Analysis'!A2062:Q4397,16,FALSE)</f>
        <v>tier - 2</v>
      </c>
      <c r="O2063" s="7" t="str">
        <f>VLOOKUP(A2063,'Data Analysis'!A2062:Q4397,15,FALSE)</f>
        <v>tier - 2</v>
      </c>
      <c r="P2063" s="7">
        <f>VLOOKUP(A2063,'Data Analysis'!A2062:Q4397,2,FALSE)</f>
        <v>22</v>
      </c>
      <c r="Q2063" s="7">
        <f>VLOOKUP(A2064,'Data Analysis'!A2063:Q4398,2,FALSE)</f>
        <v>25</v>
      </c>
    </row>
    <row r="2064" ht="15.6" spans="1:17">
      <c r="A2064" s="9" t="s">
        <v>4126</v>
      </c>
      <c r="B2064" s="7" t="str">
        <f>VLOOKUP(A2064,'Data Analysis'!A2063:Q4398,4,FALSE)</f>
        <v>  Stefanie A</v>
      </c>
      <c r="C2064" s="7">
        <f>VLOOKUP(A2064,'Data Analysis'!A2063:Q4398,5,FALSE)</f>
        <v>30.3</v>
      </c>
      <c r="D2064" s="7">
        <f>VLOOKUP(A2064,'Data Analysis'!A2063:Q4398,6,FALSE)</f>
        <v>4.73</v>
      </c>
      <c r="E2064" s="7" t="str">
        <f>VLOOKUP(A2064,'Data Analysis'!A2063:Q4398,7,FALSE)</f>
        <v>yes</v>
      </c>
      <c r="F2064" s="7" t="str">
        <f>VLOOKUP(A2064,'Data Analysis'!A2063:Q4398,9,FALSE)</f>
        <v>No</v>
      </c>
      <c r="G2064" s="7" t="str">
        <f>VLOOKUP(A2064,'Data Analysis'!A2063:Q4398,8,FALSE)</f>
        <v>Yes</v>
      </c>
      <c r="H2064" s="7">
        <f>VLOOKUP(A2064,'Data Analysis'!A2063:Q4398,10,FALSE)</f>
        <v>1</v>
      </c>
      <c r="I2064" s="7" t="str">
        <f>VLOOKUP(A2064,'Data Analysis'!A2063:Q4398,17,FALSE)</f>
        <v>No</v>
      </c>
      <c r="J2064" s="7" t="str">
        <f>VLOOKUP(A2064,'Data Analysis'!A2063:Q4398,11,FALSE)</f>
        <v>Obesity</v>
      </c>
      <c r="K2064" s="7" t="str">
        <f>VLOOKUP(A2064,'Data Analysis'!A2063:Q4398,12,FALSE)</f>
        <v>Normal</v>
      </c>
      <c r="L2064" s="7" t="str">
        <f>VLOOKUP(A2064,'Data Analysis'!A2063:Q4398,13,FALSE)</f>
        <v>26-Aug-1997</v>
      </c>
      <c r="M2064" s="7">
        <f>VLOOKUP(A2064,'Data Analysis'!A2063:Q4398,14,FALSE)</f>
        <v>2632.99</v>
      </c>
      <c r="N2064" s="7" t="str">
        <f>VLOOKUP(A2064,'Data Analysis'!A2063:Q4398,16,FALSE)</f>
        <v>tier - 2</v>
      </c>
      <c r="O2064" s="7" t="str">
        <f>VLOOKUP(A2064,'Data Analysis'!A2063:Q4398,15,FALSE)</f>
        <v>tier - 1</v>
      </c>
      <c r="P2064" s="7">
        <f>VLOOKUP(A2064,'Data Analysis'!A2063:Q4398,2,FALSE)</f>
        <v>25</v>
      </c>
      <c r="Q2064" s="7">
        <f>VLOOKUP(A2065,'Data Analysis'!A2064:Q4399,2,FALSE)</f>
        <v>21</v>
      </c>
    </row>
    <row r="2065" ht="15.6" spans="1:17">
      <c r="A2065" s="9" t="s">
        <v>4128</v>
      </c>
      <c r="B2065" s="7" t="str">
        <f>VLOOKUP(A2065,'Data Analysis'!A2064:Q4399,4,FALSE)</f>
        <v>  Stephanie</v>
      </c>
      <c r="C2065" s="7">
        <f>VLOOKUP(A2065,'Data Analysis'!A2064:Q4399,5,FALSE)</f>
        <v>26.4</v>
      </c>
      <c r="D2065" s="7">
        <f>VLOOKUP(A2065,'Data Analysis'!A2064:Q4399,6,FALSE)</f>
        <v>6.22</v>
      </c>
      <c r="E2065" s="7" t="str">
        <f>VLOOKUP(A2065,'Data Analysis'!A2064:Q4399,7,FALSE)</f>
        <v>yes</v>
      </c>
      <c r="F2065" s="7" t="str">
        <f>VLOOKUP(A2065,'Data Analysis'!A2064:Q4399,9,FALSE)</f>
        <v>No</v>
      </c>
      <c r="G2065" s="7" t="str">
        <f>VLOOKUP(A2065,'Data Analysis'!A2064:Q4399,8,FALSE)</f>
        <v>No</v>
      </c>
      <c r="H2065" s="7">
        <f>VLOOKUP(A2065,'Data Analysis'!A2064:Q4399,10,FALSE)</f>
        <v>0</v>
      </c>
      <c r="I2065" s="7" t="str">
        <f>VLOOKUP(A2065,'Data Analysis'!A2064:Q4399,17,FALSE)</f>
        <v>No</v>
      </c>
      <c r="J2065" s="7" t="str">
        <f>VLOOKUP(A2065,'Data Analysis'!A2064:Q4399,11,FALSE)</f>
        <v>Overweight</v>
      </c>
      <c r="K2065" s="7" t="str">
        <f>VLOOKUP(A2065,'Data Analysis'!A2064:Q4399,12,FALSE)</f>
        <v>Prediabetes</v>
      </c>
      <c r="L2065" s="7" t="str">
        <f>VLOOKUP(A2065,'Data Analysis'!A2064:Q4399,13,FALSE)</f>
        <v>26-Aug-2001</v>
      </c>
      <c r="M2065" s="7">
        <f>VLOOKUP(A2065,'Data Analysis'!A2064:Q4399,14,FALSE)</f>
        <v>2597.78</v>
      </c>
      <c r="N2065" s="7" t="str">
        <f>VLOOKUP(A2065,'Data Analysis'!A2064:Q4399,16,FALSE)</f>
        <v>tier - 2</v>
      </c>
      <c r="O2065" s="7" t="str">
        <f>VLOOKUP(A2065,'Data Analysis'!A2064:Q4399,15,FALSE)</f>
        <v>tier - 1</v>
      </c>
      <c r="P2065" s="7">
        <f>VLOOKUP(A2065,'Data Analysis'!A2064:Q4399,2,FALSE)</f>
        <v>21</v>
      </c>
      <c r="Q2065" s="7">
        <f>VLOOKUP(A2066,'Data Analysis'!A2065:Q4400,2,FALSE)</f>
        <v>21</v>
      </c>
    </row>
    <row r="2066" ht="15.6" spans="1:17">
      <c r="A2066" s="9" t="s">
        <v>4130</v>
      </c>
      <c r="B2066" s="7" t="str">
        <f>VLOOKUP(A2066,'Data Analysis'!A2065:Q4400,4,FALSE)</f>
        <v>  Caroline F</v>
      </c>
      <c r="C2066" s="7">
        <f>VLOOKUP(A2066,'Data Analysis'!A2065:Q4400,5,FALSE)</f>
        <v>22.135</v>
      </c>
      <c r="D2066" s="7">
        <f>VLOOKUP(A2066,'Data Analysis'!A2065:Q4400,6,FALSE)</f>
        <v>4.46</v>
      </c>
      <c r="E2066" s="7" t="str">
        <f>VLOOKUP(A2066,'Data Analysis'!A2065:Q4400,7,FALSE)</f>
        <v>yes</v>
      </c>
      <c r="F2066" s="7" t="str">
        <f>VLOOKUP(A2066,'Data Analysis'!A2065:Q4400,9,FALSE)</f>
        <v>No</v>
      </c>
      <c r="G2066" s="7" t="str">
        <f>VLOOKUP(A2066,'Data Analysis'!A2065:Q4400,8,FALSE)</f>
        <v>No</v>
      </c>
      <c r="H2066" s="7">
        <f>VLOOKUP(A2066,'Data Analysis'!A2065:Q4400,10,FALSE)</f>
        <v>0</v>
      </c>
      <c r="I2066" s="7" t="str">
        <f>VLOOKUP(A2066,'Data Analysis'!A2065:Q4400,17,FALSE)</f>
        <v>No</v>
      </c>
      <c r="J2066" s="7" t="str">
        <f>VLOOKUP(A2066,'Data Analysis'!A2065:Q4400,11,FALSE)</f>
        <v>Normal Weight</v>
      </c>
      <c r="K2066" s="7" t="str">
        <f>VLOOKUP(A2066,'Data Analysis'!A2065:Q4400,12,FALSE)</f>
        <v>Normal</v>
      </c>
      <c r="L2066" s="7" t="str">
        <f>VLOOKUP(A2066,'Data Analysis'!A2065:Q4400,13,FALSE)</f>
        <v>28-Jul-2001</v>
      </c>
      <c r="M2066" s="7">
        <f>VLOOKUP(A2066,'Data Analysis'!A2065:Q4400,14,FALSE)</f>
        <v>2585.85</v>
      </c>
      <c r="N2066" s="7" t="str">
        <f>VLOOKUP(A2066,'Data Analysis'!A2065:Q4400,16,FALSE)</f>
        <v>tier - 2</v>
      </c>
      <c r="O2066" s="7" t="str">
        <f>VLOOKUP(A2066,'Data Analysis'!A2065:Q4400,15,FALSE)</f>
        <v>tier - 2</v>
      </c>
      <c r="P2066" s="7">
        <f>VLOOKUP(A2066,'Data Analysis'!A2065:Q4400,2,FALSE)</f>
        <v>21</v>
      </c>
      <c r="Q2066" s="7">
        <f>VLOOKUP(A2067,'Data Analysis'!A2066:Q4401,2,FALSE)</f>
        <v>21</v>
      </c>
    </row>
    <row r="2067" ht="15.6" spans="1:17">
      <c r="A2067" s="9" t="s">
        <v>4132</v>
      </c>
      <c r="B2067" s="7" t="str">
        <f>VLOOKUP(A2067,'Data Analysis'!A2066:Q4401,4,FALSE)</f>
        <v>  Julia J</v>
      </c>
      <c r="C2067" s="7">
        <f>VLOOKUP(A2067,'Data Analysis'!A2066:Q4401,5,FALSE)</f>
        <v>17.4</v>
      </c>
      <c r="D2067" s="7">
        <f>VLOOKUP(A2067,'Data Analysis'!A2066:Q4401,6,FALSE)</f>
        <v>4.5</v>
      </c>
      <c r="E2067" s="7" t="str">
        <f>VLOOKUP(A2067,'Data Analysis'!A2066:Q4401,7,FALSE)</f>
        <v>yes</v>
      </c>
      <c r="F2067" s="7" t="str">
        <f>VLOOKUP(A2067,'Data Analysis'!A2066:Q4401,9,FALSE)</f>
        <v>No</v>
      </c>
      <c r="G2067" s="7" t="str">
        <f>VLOOKUP(A2067,'Data Analysis'!A2066:Q4401,8,FALSE)</f>
        <v>No</v>
      </c>
      <c r="H2067" s="7">
        <f>VLOOKUP(A2067,'Data Analysis'!A2066:Q4401,10,FALSE)</f>
        <v>0</v>
      </c>
      <c r="I2067" s="7" t="str">
        <f>VLOOKUP(A2067,'Data Analysis'!A2066:Q4401,17,FALSE)</f>
        <v>No</v>
      </c>
      <c r="J2067" s="7" t="str">
        <f>VLOOKUP(A2067,'Data Analysis'!A2066:Q4401,11,FALSE)</f>
        <v>Underweight</v>
      </c>
      <c r="K2067" s="7" t="str">
        <f>VLOOKUP(A2067,'Data Analysis'!A2066:Q4401,12,FALSE)</f>
        <v>Normal</v>
      </c>
      <c r="L2067" s="7" t="str">
        <f>VLOOKUP(A2067,'Data Analysis'!A2066:Q4401,13,FALSE)</f>
        <v>15-Oct-2001</v>
      </c>
      <c r="M2067" s="7">
        <f>VLOOKUP(A2067,'Data Analysis'!A2066:Q4401,14,FALSE)</f>
        <v>2585.27</v>
      </c>
      <c r="N2067" s="7" t="str">
        <f>VLOOKUP(A2067,'Data Analysis'!A2066:Q4401,16,FALSE)</f>
        <v>tier - 2</v>
      </c>
      <c r="O2067" s="7" t="str">
        <f>VLOOKUP(A2067,'Data Analysis'!A2066:Q4401,15,FALSE)</f>
        <v>tier - 3</v>
      </c>
      <c r="P2067" s="7">
        <f>VLOOKUP(A2067,'Data Analysis'!A2066:Q4401,2,FALSE)</f>
        <v>21</v>
      </c>
      <c r="Q2067" s="7">
        <f>VLOOKUP(A2068,'Data Analysis'!A2067:Q4402,2,FALSE)</f>
        <v>20</v>
      </c>
    </row>
    <row r="2068" ht="15.6" spans="1:17">
      <c r="A2068" s="9" t="s">
        <v>4134</v>
      </c>
      <c r="B2068" s="7" t="str">
        <f>VLOOKUP(A2068,'Data Analysis'!A2067:Q4402,4,FALSE)</f>
        <v>  Jack</v>
      </c>
      <c r="C2068" s="7">
        <f>VLOOKUP(A2068,'Data Analysis'!A2067:Q4402,5,FALSE)</f>
        <v>28.06</v>
      </c>
      <c r="D2068" s="7">
        <f>VLOOKUP(A2068,'Data Analysis'!A2067:Q4402,6,FALSE)</f>
        <v>8.93</v>
      </c>
      <c r="E2068" s="7" t="str">
        <f>VLOOKUP(A2068,'Data Analysis'!A2067:Q4402,7,FALSE)</f>
        <v>No</v>
      </c>
      <c r="F2068" s="7" t="str">
        <f>VLOOKUP(A2068,'Data Analysis'!A2067:Q4402,9,FALSE)</f>
        <v>No</v>
      </c>
      <c r="G2068" s="7" t="str">
        <f>VLOOKUP(A2068,'Data Analysis'!A2067:Q4402,8,FALSE)</f>
        <v>No</v>
      </c>
      <c r="H2068" s="7">
        <f>VLOOKUP(A2068,'Data Analysis'!A2067:Q4402,10,FALSE)</f>
        <v>0</v>
      </c>
      <c r="I2068" s="7" t="str">
        <f>VLOOKUP(A2068,'Data Analysis'!A2067:Q4402,17,FALSE)</f>
        <v>No</v>
      </c>
      <c r="J2068" s="7" t="str">
        <f>VLOOKUP(A2068,'Data Analysis'!A2067:Q4402,11,FALSE)</f>
        <v>Overweight</v>
      </c>
      <c r="K2068" s="7" t="str">
        <f>VLOOKUP(A2068,'Data Analysis'!A2067:Q4402,12,FALSE)</f>
        <v>Diabetes</v>
      </c>
      <c r="L2068" s="7" t="str">
        <f>VLOOKUP(A2068,'Data Analysis'!A2067:Q4402,13,FALSE)</f>
        <v>20-Jul-2002</v>
      </c>
      <c r="M2068" s="7">
        <f>VLOOKUP(A2068,'Data Analysis'!A2067:Q4402,14,FALSE)</f>
        <v>2585.04</v>
      </c>
      <c r="N2068" s="7" t="str">
        <f>VLOOKUP(A2068,'Data Analysis'!A2067:Q4402,16,FALSE)</f>
        <v>tier - 2</v>
      </c>
      <c r="O2068" s="7" t="str">
        <f>VLOOKUP(A2068,'Data Analysis'!A2067:Q4402,15,FALSE)</f>
        <v>tier - 2</v>
      </c>
      <c r="P2068" s="7">
        <f>VLOOKUP(A2068,'Data Analysis'!A2067:Q4402,2,FALSE)</f>
        <v>20</v>
      </c>
      <c r="Q2068" s="7">
        <f>VLOOKUP(A2069,'Data Analysis'!A2068:Q4403,2,FALSE)</f>
        <v>20</v>
      </c>
    </row>
    <row r="2069" ht="15.6" spans="1:17">
      <c r="A2069" s="9" t="s">
        <v>4136</v>
      </c>
      <c r="B2069" s="7" t="str">
        <f>VLOOKUP(A2069,'Data Analysis'!A2068:Q4403,4,FALSE)</f>
        <v>  Bernat</v>
      </c>
      <c r="C2069" s="7">
        <f>VLOOKUP(A2069,'Data Analysis'!A2068:Q4403,5,FALSE)</f>
        <v>31.13</v>
      </c>
      <c r="D2069" s="7">
        <f>VLOOKUP(A2069,'Data Analysis'!A2068:Q4403,6,FALSE)</f>
        <v>11.02</v>
      </c>
      <c r="E2069" s="7" t="str">
        <f>VLOOKUP(A2069,'Data Analysis'!A2068:Q4403,7,FALSE)</f>
        <v>No</v>
      </c>
      <c r="F2069" s="7" t="str">
        <f>VLOOKUP(A2069,'Data Analysis'!A2068:Q4403,9,FALSE)</f>
        <v>No</v>
      </c>
      <c r="G2069" s="7" t="str">
        <f>VLOOKUP(A2069,'Data Analysis'!A2068:Q4403,8,FALSE)</f>
        <v>No</v>
      </c>
      <c r="H2069" s="7">
        <f>VLOOKUP(A2069,'Data Analysis'!A2068:Q4403,10,FALSE)</f>
        <v>0</v>
      </c>
      <c r="I2069" s="7" t="str">
        <f>VLOOKUP(A2069,'Data Analysis'!A2068:Q4403,17,FALSE)</f>
        <v>No</v>
      </c>
      <c r="J2069" s="7" t="str">
        <f>VLOOKUP(A2069,'Data Analysis'!A2068:Q4403,11,FALSE)</f>
        <v>Obesity</v>
      </c>
      <c r="K2069" s="7" t="str">
        <f>VLOOKUP(A2069,'Data Analysis'!A2068:Q4403,12,FALSE)</f>
        <v>Diabetes</v>
      </c>
      <c r="L2069" s="7" t="str">
        <f>VLOOKUP(A2069,'Data Analysis'!A2068:Q4403,13,FALSE)</f>
        <v>11-Oct-2002</v>
      </c>
      <c r="M2069" s="7">
        <f>VLOOKUP(A2069,'Data Analysis'!A2068:Q4403,14,FALSE)</f>
        <v>2566.47</v>
      </c>
      <c r="N2069" s="7" t="str">
        <f>VLOOKUP(A2069,'Data Analysis'!A2068:Q4403,16,FALSE)</f>
        <v>tier - 2</v>
      </c>
      <c r="O2069" s="7" t="str">
        <f>VLOOKUP(A2069,'Data Analysis'!A2068:Q4403,15,FALSE)</f>
        <v>tier - 3</v>
      </c>
      <c r="P2069" s="7">
        <f>VLOOKUP(A2069,'Data Analysis'!A2068:Q4403,2,FALSE)</f>
        <v>20</v>
      </c>
      <c r="Q2069" s="7">
        <f>VLOOKUP(A2070,'Data Analysis'!A2069:Q4404,2,FALSE)</f>
        <v>31</v>
      </c>
    </row>
    <row r="2070" ht="15.6" spans="1:17">
      <c r="A2070" s="9" t="s">
        <v>4138</v>
      </c>
      <c r="B2070" s="7" t="str">
        <f>VLOOKUP(A2070,'Data Analysis'!A2069:Q4404,4,FALSE)</f>
        <v>  Hicham</v>
      </c>
      <c r="C2070" s="7">
        <f>VLOOKUP(A2070,'Data Analysis'!A2069:Q4404,5,FALSE)</f>
        <v>18.46</v>
      </c>
      <c r="D2070" s="7">
        <f>VLOOKUP(A2070,'Data Analysis'!A2069:Q4404,6,FALSE)</f>
        <v>5.25</v>
      </c>
      <c r="E2070" s="7" t="str">
        <f>VLOOKUP(A2070,'Data Analysis'!A2069:Q4404,7,FALSE)</f>
        <v>No</v>
      </c>
      <c r="F2070" s="7" t="str">
        <f>VLOOKUP(A2070,'Data Analysis'!A2069:Q4404,9,FALSE)</f>
        <v>No</v>
      </c>
      <c r="G2070" s="7" t="str">
        <f>VLOOKUP(A2070,'Data Analysis'!A2069:Q4404,8,FALSE)</f>
        <v>No</v>
      </c>
      <c r="H2070" s="7">
        <f>VLOOKUP(A2070,'Data Analysis'!A2069:Q4404,10,FALSE)</f>
        <v>0</v>
      </c>
      <c r="I2070" s="7" t="str">
        <f>VLOOKUP(A2070,'Data Analysis'!A2069:Q4404,17,FALSE)</f>
        <v>No</v>
      </c>
      <c r="J2070" s="7" t="str">
        <f>VLOOKUP(A2070,'Data Analysis'!A2069:Q4404,11,FALSE)</f>
        <v>Underweight</v>
      </c>
      <c r="K2070" s="7" t="str">
        <f>VLOOKUP(A2070,'Data Analysis'!A2069:Q4404,12,FALSE)</f>
        <v>Normal</v>
      </c>
      <c r="L2070" s="7" t="str">
        <f>VLOOKUP(A2070,'Data Analysis'!A2069:Q4404,13,FALSE)</f>
        <v>17-Nov-1991</v>
      </c>
      <c r="M2070" s="7">
        <f>VLOOKUP(A2070,'Data Analysis'!A2069:Q4404,14,FALSE)</f>
        <v>2545.68</v>
      </c>
      <c r="N2070" s="7" t="str">
        <f>VLOOKUP(A2070,'Data Analysis'!A2069:Q4404,16,FALSE)</f>
        <v>tier - 2</v>
      </c>
      <c r="O2070" s="7" t="str">
        <f>VLOOKUP(A2070,'Data Analysis'!A2069:Q4404,15,FALSE)</f>
        <v>tier - 1</v>
      </c>
      <c r="P2070" s="7">
        <f>VLOOKUP(A2070,'Data Analysis'!A2069:Q4404,2,FALSE)</f>
        <v>31</v>
      </c>
      <c r="Q2070" s="7">
        <f>VLOOKUP(A2071,'Data Analysis'!A2070:Q4405,2,FALSE)</f>
        <v>32</v>
      </c>
    </row>
    <row r="2071" ht="15.6" spans="1:17">
      <c r="A2071" s="9" t="s">
        <v>4140</v>
      </c>
      <c r="B2071" s="7" t="str">
        <f>VLOOKUP(A2071,'Data Analysis'!A2070:Q4405,4,FALSE)</f>
        <v>  Sarah</v>
      </c>
      <c r="C2071" s="7">
        <f>VLOOKUP(A2071,'Data Analysis'!A2070:Q4405,5,FALSE)</f>
        <v>17.3</v>
      </c>
      <c r="D2071" s="7">
        <f>VLOOKUP(A2071,'Data Analysis'!A2070:Q4405,6,FALSE)</f>
        <v>4.75</v>
      </c>
      <c r="E2071" s="7" t="str">
        <f>VLOOKUP(A2071,'Data Analysis'!A2070:Q4405,7,FALSE)</f>
        <v>No</v>
      </c>
      <c r="F2071" s="7" t="str">
        <f>VLOOKUP(A2071,'Data Analysis'!A2070:Q4405,9,FALSE)</f>
        <v>No</v>
      </c>
      <c r="G2071" s="7" t="str">
        <f>VLOOKUP(A2071,'Data Analysis'!A2070:Q4405,8,FALSE)</f>
        <v>No</v>
      </c>
      <c r="H2071" s="7">
        <f>VLOOKUP(A2071,'Data Analysis'!A2070:Q4405,10,FALSE)</f>
        <v>0</v>
      </c>
      <c r="I2071" s="7" t="str">
        <f>VLOOKUP(A2071,'Data Analysis'!A2070:Q4405,17,FALSE)</f>
        <v>No</v>
      </c>
      <c r="J2071" s="7" t="str">
        <f>VLOOKUP(A2071,'Data Analysis'!A2070:Q4405,11,FALSE)</f>
        <v>Underweight</v>
      </c>
      <c r="K2071" s="7" t="str">
        <f>VLOOKUP(A2071,'Data Analysis'!A2070:Q4405,12,FALSE)</f>
        <v>Normal</v>
      </c>
      <c r="L2071" s="7" t="str">
        <f>VLOOKUP(A2071,'Data Analysis'!A2070:Q4405,13,FALSE)</f>
        <v>1-Oct-1990</v>
      </c>
      <c r="M2071" s="7">
        <f>VLOOKUP(A2071,'Data Analysis'!A2070:Q4405,14,FALSE)</f>
        <v>2540.39</v>
      </c>
      <c r="N2071" s="7" t="str">
        <f>VLOOKUP(A2071,'Data Analysis'!A2070:Q4405,16,FALSE)</f>
        <v>tier - 2</v>
      </c>
      <c r="O2071" s="7" t="str">
        <f>VLOOKUP(A2071,'Data Analysis'!A2070:Q4405,15,FALSE)</f>
        <v>tier - 2</v>
      </c>
      <c r="P2071" s="7">
        <f>VLOOKUP(A2071,'Data Analysis'!A2070:Q4405,2,FALSE)</f>
        <v>32</v>
      </c>
      <c r="Q2071" s="7">
        <f>VLOOKUP(A2072,'Data Analysis'!A2071:Q4406,2,FALSE)</f>
        <v>25</v>
      </c>
    </row>
    <row r="2072" ht="15.6" spans="1:17">
      <c r="A2072" s="9" t="s">
        <v>4142</v>
      </c>
      <c r="B2072" s="7" t="str">
        <f>VLOOKUP(A2072,'Data Analysis'!A2071:Q4406,4,FALSE)</f>
        <v>  Anthony S</v>
      </c>
      <c r="C2072" s="7">
        <f>VLOOKUP(A2072,'Data Analysis'!A2071:Q4406,5,FALSE)</f>
        <v>35.625</v>
      </c>
      <c r="D2072" s="7">
        <f>VLOOKUP(A2072,'Data Analysis'!A2071:Q4406,6,FALSE)</f>
        <v>4.68</v>
      </c>
      <c r="E2072" s="7" t="str">
        <f>VLOOKUP(A2072,'Data Analysis'!A2071:Q4406,7,FALSE)</f>
        <v>yes</v>
      </c>
      <c r="F2072" s="7" t="str">
        <f>VLOOKUP(A2072,'Data Analysis'!A2071:Q4406,9,FALSE)</f>
        <v>No</v>
      </c>
      <c r="G2072" s="7" t="str">
        <f>VLOOKUP(A2072,'Data Analysis'!A2071:Q4406,8,FALSE)</f>
        <v>Yes</v>
      </c>
      <c r="H2072" s="7">
        <f>VLOOKUP(A2072,'Data Analysis'!A2071:Q4406,10,FALSE)</f>
        <v>1</v>
      </c>
      <c r="I2072" s="7" t="str">
        <f>VLOOKUP(A2072,'Data Analysis'!A2071:Q4406,17,FALSE)</f>
        <v>No</v>
      </c>
      <c r="J2072" s="7" t="str">
        <f>VLOOKUP(A2072,'Data Analysis'!A2071:Q4406,11,FALSE)</f>
        <v>Obesity</v>
      </c>
      <c r="K2072" s="7" t="str">
        <f>VLOOKUP(A2072,'Data Analysis'!A2071:Q4406,12,FALSE)</f>
        <v>Normal</v>
      </c>
      <c r="L2072" s="7" t="str">
        <f>VLOOKUP(A2072,'Data Analysis'!A2071:Q4406,13,FALSE)</f>
        <v>28-Jul-1997</v>
      </c>
      <c r="M2072" s="7">
        <f>VLOOKUP(A2072,'Data Analysis'!A2071:Q4406,14,FALSE)</f>
        <v>2534.39</v>
      </c>
      <c r="N2072" s="7" t="str">
        <f>VLOOKUP(A2072,'Data Analysis'!A2071:Q4406,16,FALSE)</f>
        <v>tier - 3</v>
      </c>
      <c r="O2072" s="7" t="str">
        <f>VLOOKUP(A2072,'Data Analysis'!A2071:Q4406,15,FALSE)</f>
        <v>tier - 3</v>
      </c>
      <c r="P2072" s="7">
        <f>VLOOKUP(A2072,'Data Analysis'!A2071:Q4406,2,FALSE)</f>
        <v>25</v>
      </c>
      <c r="Q2072" s="7">
        <f>VLOOKUP(A2073,'Data Analysis'!A2072:Q4407,2,FALSE)</f>
        <v>22</v>
      </c>
    </row>
    <row r="2073" ht="15.6" spans="1:17">
      <c r="A2073" s="9" t="s">
        <v>4144</v>
      </c>
      <c r="B2073" s="7" t="str">
        <f>VLOOKUP(A2073,'Data Analysis'!A2072:Q4407,4,FALSE)</f>
        <v>  Elisabetta</v>
      </c>
      <c r="C2073" s="7">
        <f>VLOOKUP(A2073,'Data Analysis'!A2072:Q4407,5,FALSE)</f>
        <v>20.235</v>
      </c>
      <c r="D2073" s="7">
        <f>VLOOKUP(A2073,'Data Analysis'!A2072:Q4407,6,FALSE)</f>
        <v>6.17</v>
      </c>
      <c r="E2073" s="7" t="str">
        <f>VLOOKUP(A2073,'Data Analysis'!A2072:Q4407,7,FALSE)</f>
        <v>yes</v>
      </c>
      <c r="F2073" s="7" t="str">
        <f>VLOOKUP(A2073,'Data Analysis'!A2072:Q4407,9,FALSE)</f>
        <v>yes</v>
      </c>
      <c r="G2073" s="7" t="str">
        <f>VLOOKUP(A2073,'Data Analysis'!A2072:Q4407,8,FALSE)</f>
        <v>No</v>
      </c>
      <c r="H2073" s="7">
        <f>VLOOKUP(A2073,'Data Analysis'!A2072:Q4407,10,FALSE)</f>
        <v>2</v>
      </c>
      <c r="I2073" s="7" t="str">
        <f>VLOOKUP(A2073,'Data Analysis'!A2072:Q4407,17,FALSE)</f>
        <v>No</v>
      </c>
      <c r="J2073" s="7" t="str">
        <f>VLOOKUP(A2073,'Data Analysis'!A2072:Q4407,11,FALSE)</f>
        <v>Normal Weight</v>
      </c>
      <c r="K2073" s="7" t="str">
        <f>VLOOKUP(A2073,'Data Analysis'!A2072:Q4407,12,FALSE)</f>
        <v>Prediabetes</v>
      </c>
      <c r="L2073" s="7" t="str">
        <f>VLOOKUP(A2073,'Data Analysis'!A2072:Q4407,13,FALSE)</f>
        <v>25-Aug-2000</v>
      </c>
      <c r="M2073" s="7">
        <f>VLOOKUP(A2073,'Data Analysis'!A2072:Q4407,14,FALSE)</f>
        <v>2527.82</v>
      </c>
      <c r="N2073" s="7" t="str">
        <f>VLOOKUP(A2073,'Data Analysis'!A2072:Q4407,16,FALSE)</f>
        <v>tier - 2</v>
      </c>
      <c r="O2073" s="7" t="str">
        <f>VLOOKUP(A2073,'Data Analysis'!A2072:Q4407,15,FALSE)</f>
        <v>tier - 3</v>
      </c>
      <c r="P2073" s="7">
        <f>VLOOKUP(A2073,'Data Analysis'!A2072:Q4407,2,FALSE)</f>
        <v>22</v>
      </c>
      <c r="Q2073" s="7">
        <f>VLOOKUP(A2074,'Data Analysis'!A2073:Q4408,2,FALSE)</f>
        <v>25</v>
      </c>
    </row>
    <row r="2074" ht="15.6" spans="1:17">
      <c r="A2074" s="9" t="s">
        <v>4146</v>
      </c>
      <c r="B2074" s="7" t="str">
        <f>VLOOKUP(A2074,'Data Analysis'!A2073:Q4408,4,FALSE)</f>
        <v>  Trevor N</v>
      </c>
      <c r="C2074" s="7">
        <f>VLOOKUP(A2074,'Data Analysis'!A2073:Q4408,5,FALSE)</f>
        <v>27.55</v>
      </c>
      <c r="D2074" s="7">
        <f>VLOOKUP(A2074,'Data Analysis'!A2073:Q4408,6,FALSE)</f>
        <v>4.56</v>
      </c>
      <c r="E2074" s="7" t="str">
        <f>VLOOKUP(A2074,'Data Analysis'!A2073:Q4408,7,FALSE)</f>
        <v>yes</v>
      </c>
      <c r="F2074" s="7" t="str">
        <f>VLOOKUP(A2074,'Data Analysis'!A2073:Q4408,9,FALSE)</f>
        <v>No</v>
      </c>
      <c r="G2074" s="7" t="str">
        <f>VLOOKUP(A2074,'Data Analysis'!A2073:Q4408,8,FALSE)</f>
        <v>Yes</v>
      </c>
      <c r="H2074" s="7">
        <f>VLOOKUP(A2074,'Data Analysis'!A2073:Q4408,10,FALSE)</f>
        <v>1</v>
      </c>
      <c r="I2074" s="7" t="str">
        <f>VLOOKUP(A2074,'Data Analysis'!A2073:Q4408,17,FALSE)</f>
        <v>No</v>
      </c>
      <c r="J2074" s="7" t="str">
        <f>VLOOKUP(A2074,'Data Analysis'!A2073:Q4408,11,FALSE)</f>
        <v>Overweight</v>
      </c>
      <c r="K2074" s="7" t="str">
        <f>VLOOKUP(A2074,'Data Analysis'!A2073:Q4408,12,FALSE)</f>
        <v>Normal</v>
      </c>
      <c r="L2074" s="7" t="str">
        <f>VLOOKUP(A2074,'Data Analysis'!A2073:Q4408,13,FALSE)</f>
        <v>2-Nov-1997</v>
      </c>
      <c r="M2074" s="7">
        <f>VLOOKUP(A2074,'Data Analysis'!A2073:Q4408,14,FALSE)</f>
        <v>2523.17</v>
      </c>
      <c r="N2074" s="7" t="str">
        <f>VLOOKUP(A2074,'Data Analysis'!A2073:Q4408,16,FALSE)</f>
        <v>tier - 3</v>
      </c>
      <c r="O2074" s="7" t="str">
        <f>VLOOKUP(A2074,'Data Analysis'!A2073:Q4408,15,FALSE)</f>
        <v>tier - 1</v>
      </c>
      <c r="P2074" s="7">
        <f>VLOOKUP(A2074,'Data Analysis'!A2073:Q4408,2,FALSE)</f>
        <v>25</v>
      </c>
      <c r="Q2074" s="7">
        <f>VLOOKUP(A2075,'Data Analysis'!A2074:Q4409,2,FALSE)</f>
        <v>31</v>
      </c>
    </row>
    <row r="2075" ht="15.6" spans="1:17">
      <c r="A2075" s="9" t="s">
        <v>4148</v>
      </c>
      <c r="B2075" s="7" t="str">
        <f>VLOOKUP(A2075,'Data Analysis'!A2074:Q4409,4,FALSE)</f>
        <v>  Nancy</v>
      </c>
      <c r="C2075" s="7">
        <f>VLOOKUP(A2075,'Data Analysis'!A2074:Q4409,5,FALSE)</f>
        <v>17.97</v>
      </c>
      <c r="D2075" s="7">
        <f>VLOOKUP(A2075,'Data Analysis'!A2074:Q4409,6,FALSE)</f>
        <v>6.3</v>
      </c>
      <c r="E2075" s="7" t="str">
        <f>VLOOKUP(A2075,'Data Analysis'!A2074:Q4409,7,FALSE)</f>
        <v>No</v>
      </c>
      <c r="F2075" s="7" t="str">
        <f>VLOOKUP(A2075,'Data Analysis'!A2074:Q4409,9,FALSE)</f>
        <v>No</v>
      </c>
      <c r="G2075" s="7" t="str">
        <f>VLOOKUP(A2075,'Data Analysis'!A2074:Q4409,8,FALSE)</f>
        <v>No</v>
      </c>
      <c r="H2075" s="7">
        <f>VLOOKUP(A2075,'Data Analysis'!A2074:Q4409,10,FALSE)</f>
        <v>0</v>
      </c>
      <c r="I2075" s="7" t="str">
        <f>VLOOKUP(A2075,'Data Analysis'!A2074:Q4409,17,FALSE)</f>
        <v>No</v>
      </c>
      <c r="J2075" s="7" t="str">
        <f>VLOOKUP(A2075,'Data Analysis'!A2074:Q4409,11,FALSE)</f>
        <v>Underweight</v>
      </c>
      <c r="K2075" s="7" t="str">
        <f>VLOOKUP(A2075,'Data Analysis'!A2074:Q4409,12,FALSE)</f>
        <v>Prediabetes</v>
      </c>
      <c r="L2075" s="7" t="str">
        <f>VLOOKUP(A2075,'Data Analysis'!A2074:Q4409,13,FALSE)</f>
        <v>5-Aug-1991</v>
      </c>
      <c r="M2075" s="7">
        <f>VLOOKUP(A2075,'Data Analysis'!A2074:Q4409,14,FALSE)</f>
        <v>2510.79</v>
      </c>
      <c r="N2075" s="7" t="str">
        <f>VLOOKUP(A2075,'Data Analysis'!A2074:Q4409,16,FALSE)</f>
        <v>tier - 2</v>
      </c>
      <c r="O2075" s="7" t="str">
        <f>VLOOKUP(A2075,'Data Analysis'!A2074:Q4409,15,FALSE)</f>
        <v>tier - 1</v>
      </c>
      <c r="P2075" s="7">
        <f>VLOOKUP(A2075,'Data Analysis'!A2074:Q4409,2,FALSE)</f>
        <v>31</v>
      </c>
      <c r="Q2075" s="7">
        <f>VLOOKUP(A2076,'Data Analysis'!A2075:Q4410,2,FALSE)</f>
        <v>18</v>
      </c>
    </row>
    <row r="2076" ht="15.6" spans="1:17">
      <c r="A2076" s="9" t="s">
        <v>4150</v>
      </c>
      <c r="B2076" s="7" t="str">
        <f>VLOOKUP(A2076,'Data Analysis'!A2075:Q4410,4,FALSE)</f>
        <v>  Allison R</v>
      </c>
      <c r="C2076" s="7">
        <f>VLOOKUP(A2076,'Data Analysis'!A2075:Q4410,5,FALSE)</f>
        <v>29.98</v>
      </c>
      <c r="D2076" s="7">
        <f>VLOOKUP(A2076,'Data Analysis'!A2075:Q4410,6,FALSE)</f>
        <v>6.03</v>
      </c>
      <c r="E2076" s="7" t="str">
        <f>VLOOKUP(A2076,'Data Analysis'!A2075:Q4410,7,FALSE)</f>
        <v>No</v>
      </c>
      <c r="F2076" s="7" t="str">
        <f>VLOOKUP(A2076,'Data Analysis'!A2075:Q4410,9,FALSE)</f>
        <v>yes</v>
      </c>
      <c r="G2076" s="7" t="str">
        <f>VLOOKUP(A2076,'Data Analysis'!A2075:Q4410,8,FALSE)</f>
        <v>No</v>
      </c>
      <c r="H2076" s="7">
        <f>VLOOKUP(A2076,'Data Analysis'!A2075:Q4410,10,FALSE)</f>
        <v>1</v>
      </c>
      <c r="I2076" s="7" t="str">
        <f>VLOOKUP(A2076,'Data Analysis'!A2075:Q4410,17,FALSE)</f>
        <v>No</v>
      </c>
      <c r="J2076" s="7" t="str">
        <f>VLOOKUP(A2076,'Data Analysis'!A2075:Q4410,11,FALSE)</f>
        <v>Underweight</v>
      </c>
      <c r="K2076" s="7" t="str">
        <f>VLOOKUP(A2076,'Data Analysis'!A2075:Q4410,12,FALSE)</f>
        <v>Prediabetes</v>
      </c>
      <c r="L2076" s="7" t="str">
        <f>VLOOKUP(A2076,'Data Analysis'!A2075:Q4410,13,FALSE)</f>
        <v>6-Sep-2004</v>
      </c>
      <c r="M2076" s="7">
        <f>VLOOKUP(A2076,'Data Analysis'!A2075:Q4410,14,FALSE)</f>
        <v>2500.93</v>
      </c>
      <c r="N2076" s="7" t="str">
        <f>VLOOKUP(A2076,'Data Analysis'!A2075:Q4410,16,FALSE)</f>
        <v>tier - 2</v>
      </c>
      <c r="O2076" s="7" t="str">
        <f>VLOOKUP(A2076,'Data Analysis'!A2075:Q4410,15,FALSE)</f>
        <v>tier - 2</v>
      </c>
      <c r="P2076" s="7">
        <f>VLOOKUP(A2076,'Data Analysis'!A2075:Q4410,2,FALSE)</f>
        <v>18</v>
      </c>
      <c r="Q2076" s="7">
        <f>VLOOKUP(A2077,'Data Analysis'!A2076:Q4411,2,FALSE)</f>
        <v>27</v>
      </c>
    </row>
    <row r="2077" ht="15.6" spans="1:17">
      <c r="A2077" s="9" t="s">
        <v>4152</v>
      </c>
      <c r="B2077" s="7" t="str">
        <f>VLOOKUP(A2077,'Data Analysis'!A2076:Q4411,4,FALSE)</f>
        <v>  Robert J</v>
      </c>
      <c r="C2077" s="7">
        <f>VLOOKUP(A2077,'Data Analysis'!A2076:Q4411,5,FALSE)</f>
        <v>33.66</v>
      </c>
      <c r="D2077" s="7">
        <f>VLOOKUP(A2077,'Data Analysis'!A2076:Q4411,6,FALSE)</f>
        <v>4.2</v>
      </c>
      <c r="E2077" s="7" t="str">
        <f>VLOOKUP(A2077,'Data Analysis'!A2076:Q4411,7,FALSE)</f>
        <v>yes</v>
      </c>
      <c r="F2077" s="7" t="str">
        <f>VLOOKUP(A2077,'Data Analysis'!A2076:Q4411,9,FALSE)</f>
        <v>No</v>
      </c>
      <c r="G2077" s="7" t="str">
        <f>VLOOKUP(A2077,'Data Analysis'!A2076:Q4411,8,FALSE)</f>
        <v>No</v>
      </c>
      <c r="H2077" s="7">
        <f>VLOOKUP(A2077,'Data Analysis'!A2076:Q4411,10,FALSE)</f>
        <v>1</v>
      </c>
      <c r="I2077" s="7" t="str">
        <f>VLOOKUP(A2077,'Data Analysis'!A2076:Q4411,17,FALSE)</f>
        <v>No</v>
      </c>
      <c r="J2077" s="7" t="str">
        <f>VLOOKUP(A2077,'Data Analysis'!A2076:Q4411,11,FALSE)</f>
        <v>Obesity</v>
      </c>
      <c r="K2077" s="7" t="str">
        <f>VLOOKUP(A2077,'Data Analysis'!A2076:Q4411,12,FALSE)</f>
        <v>Normal</v>
      </c>
      <c r="L2077" s="7" t="str">
        <f>VLOOKUP(A2077,'Data Analysis'!A2076:Q4411,13,FALSE)</f>
        <v>15-Oct-1995</v>
      </c>
      <c r="M2077" s="7">
        <f>VLOOKUP(A2077,'Data Analysis'!A2076:Q4411,14,FALSE)</f>
        <v>2498.41</v>
      </c>
      <c r="N2077" s="7" t="str">
        <f>VLOOKUP(A2077,'Data Analysis'!A2076:Q4411,16,FALSE)</f>
        <v>tier - 3</v>
      </c>
      <c r="O2077" s="7" t="str">
        <f>VLOOKUP(A2077,'Data Analysis'!A2076:Q4411,15,FALSE)</f>
        <v>tier - 3</v>
      </c>
      <c r="P2077" s="7">
        <f>VLOOKUP(A2077,'Data Analysis'!A2076:Q4411,2,FALSE)</f>
        <v>27</v>
      </c>
      <c r="Q2077" s="7">
        <f>VLOOKUP(A2078,'Data Analysis'!A2077:Q4412,2,FALSE)</f>
        <v>27</v>
      </c>
    </row>
    <row r="2078" ht="15.6" spans="1:17">
      <c r="A2078" s="9" t="s">
        <v>4154</v>
      </c>
      <c r="B2078" s="7" t="str">
        <f>VLOOKUP(A2078,'Data Analysis'!A2077:Q4412,4,FALSE)</f>
        <v>  Nicholas</v>
      </c>
      <c r="C2078" s="7">
        <f>VLOOKUP(A2078,'Data Analysis'!A2077:Q4412,5,FALSE)</f>
        <v>32.67</v>
      </c>
      <c r="D2078" s="7">
        <f>VLOOKUP(A2078,'Data Analysis'!A2077:Q4412,6,FALSE)</f>
        <v>5.61</v>
      </c>
      <c r="E2078" s="7" t="str">
        <f>VLOOKUP(A2078,'Data Analysis'!A2077:Q4412,7,FALSE)</f>
        <v>yes</v>
      </c>
      <c r="F2078" s="7" t="str">
        <f>VLOOKUP(A2078,'Data Analysis'!A2077:Q4412,9,FALSE)</f>
        <v>No</v>
      </c>
      <c r="G2078" s="7" t="str">
        <f>VLOOKUP(A2078,'Data Analysis'!A2077:Q4412,8,FALSE)</f>
        <v>No</v>
      </c>
      <c r="H2078" s="7">
        <f>VLOOKUP(A2078,'Data Analysis'!A2077:Q4412,10,FALSE)</f>
        <v>1</v>
      </c>
      <c r="I2078" s="7" t="str">
        <f>VLOOKUP(A2078,'Data Analysis'!A2077:Q4412,17,FALSE)</f>
        <v>No</v>
      </c>
      <c r="J2078" s="7" t="str">
        <f>VLOOKUP(A2078,'Data Analysis'!A2077:Q4412,11,FALSE)</f>
        <v>Obesity</v>
      </c>
      <c r="K2078" s="7" t="str">
        <f>VLOOKUP(A2078,'Data Analysis'!A2077:Q4412,12,FALSE)</f>
        <v>Normal</v>
      </c>
      <c r="L2078" s="7" t="str">
        <f>VLOOKUP(A2078,'Data Analysis'!A2077:Q4412,13,FALSE)</f>
        <v>9-Jul-1995</v>
      </c>
      <c r="M2078" s="7">
        <f>VLOOKUP(A2078,'Data Analysis'!A2077:Q4412,14,FALSE)</f>
        <v>2497.04</v>
      </c>
      <c r="N2078" s="7" t="str">
        <f>VLOOKUP(A2078,'Data Analysis'!A2077:Q4412,16,FALSE)</f>
        <v>tier - 3</v>
      </c>
      <c r="O2078" s="7" t="str">
        <f>VLOOKUP(A2078,'Data Analysis'!A2077:Q4412,15,FALSE)</f>
        <v>tier - 3</v>
      </c>
      <c r="P2078" s="7">
        <f>VLOOKUP(A2078,'Data Analysis'!A2077:Q4412,2,FALSE)</f>
        <v>27</v>
      </c>
      <c r="Q2078" s="7">
        <f>VLOOKUP(A2079,'Data Analysis'!A2078:Q4413,2,FALSE)</f>
        <v>27</v>
      </c>
    </row>
    <row r="2079" ht="15.6" spans="1:17">
      <c r="A2079" s="9" t="s">
        <v>4156</v>
      </c>
      <c r="B2079" s="7" t="str">
        <f>VLOOKUP(A2079,'Data Analysis'!A2078:Q4413,4,FALSE)</f>
        <v>  Kevin L</v>
      </c>
      <c r="C2079" s="7">
        <f>VLOOKUP(A2079,'Data Analysis'!A2078:Q4413,5,FALSE)</f>
        <v>30.5</v>
      </c>
      <c r="D2079" s="7">
        <f>VLOOKUP(A2079,'Data Analysis'!A2078:Q4413,6,FALSE)</f>
        <v>5.88</v>
      </c>
      <c r="E2079" s="7" t="str">
        <f>VLOOKUP(A2079,'Data Analysis'!A2078:Q4413,7,FALSE)</f>
        <v>yes</v>
      </c>
      <c r="F2079" s="7" t="str">
        <f>VLOOKUP(A2079,'Data Analysis'!A2078:Q4413,9,FALSE)</f>
        <v>No</v>
      </c>
      <c r="G2079" s="7" t="str">
        <f>VLOOKUP(A2079,'Data Analysis'!A2078:Q4413,8,FALSE)</f>
        <v>No</v>
      </c>
      <c r="H2079" s="7">
        <f>VLOOKUP(A2079,'Data Analysis'!A2078:Q4413,10,FALSE)</f>
        <v>1</v>
      </c>
      <c r="I2079" s="7" t="str">
        <f>VLOOKUP(A2079,'Data Analysis'!A2078:Q4413,17,FALSE)</f>
        <v>No</v>
      </c>
      <c r="J2079" s="7" t="str">
        <f>VLOOKUP(A2079,'Data Analysis'!A2078:Q4413,11,FALSE)</f>
        <v>Obesity</v>
      </c>
      <c r="K2079" s="7" t="str">
        <f>VLOOKUP(A2079,'Data Analysis'!A2078:Q4413,12,FALSE)</f>
        <v>Prediabetes</v>
      </c>
      <c r="L2079" s="7" t="str">
        <f>VLOOKUP(A2079,'Data Analysis'!A2078:Q4413,13,FALSE)</f>
        <v>14-Oct-1995</v>
      </c>
      <c r="M2079" s="7">
        <f>VLOOKUP(A2079,'Data Analysis'!A2078:Q4413,14,FALSE)</f>
        <v>2494.02</v>
      </c>
      <c r="N2079" s="7" t="str">
        <f>VLOOKUP(A2079,'Data Analysis'!A2078:Q4413,16,FALSE)</f>
        <v>tier - 3</v>
      </c>
      <c r="O2079" s="7" t="str">
        <f>VLOOKUP(A2079,'Data Analysis'!A2078:Q4413,15,FALSE)</f>
        <v>tier - 1</v>
      </c>
      <c r="P2079" s="7">
        <f>VLOOKUP(A2079,'Data Analysis'!A2078:Q4413,2,FALSE)</f>
        <v>27</v>
      </c>
      <c r="Q2079" s="7">
        <f>VLOOKUP(A2080,'Data Analysis'!A2079:Q4414,2,FALSE)</f>
        <v>27</v>
      </c>
    </row>
    <row r="2080" ht="15.6" spans="1:17">
      <c r="A2080" s="9" t="s">
        <v>4158</v>
      </c>
      <c r="B2080" s="7" t="str">
        <f>VLOOKUP(A2080,'Data Analysis'!A2079:Q4414,4,FALSE)</f>
        <v>  Bryan</v>
      </c>
      <c r="C2080" s="7">
        <f>VLOOKUP(A2080,'Data Analysis'!A2079:Q4414,5,FALSE)</f>
        <v>23.1</v>
      </c>
      <c r="D2080" s="7">
        <f>VLOOKUP(A2080,'Data Analysis'!A2079:Q4414,6,FALSE)</f>
        <v>5.92</v>
      </c>
      <c r="E2080" s="7" t="str">
        <f>VLOOKUP(A2080,'Data Analysis'!A2079:Q4414,7,FALSE)</f>
        <v>yes</v>
      </c>
      <c r="F2080" s="7" t="str">
        <f>VLOOKUP(A2080,'Data Analysis'!A2079:Q4414,9,FALSE)</f>
        <v>No</v>
      </c>
      <c r="G2080" s="7" t="str">
        <f>VLOOKUP(A2080,'Data Analysis'!A2079:Q4414,8,FALSE)</f>
        <v>No</v>
      </c>
      <c r="H2080" s="7">
        <f>VLOOKUP(A2080,'Data Analysis'!A2079:Q4414,10,FALSE)</f>
        <v>1</v>
      </c>
      <c r="I2080" s="7" t="str">
        <f>VLOOKUP(A2080,'Data Analysis'!A2079:Q4414,17,FALSE)</f>
        <v>No</v>
      </c>
      <c r="J2080" s="7" t="str">
        <f>VLOOKUP(A2080,'Data Analysis'!A2079:Q4414,11,FALSE)</f>
        <v>Normal Weight</v>
      </c>
      <c r="K2080" s="7" t="str">
        <f>VLOOKUP(A2080,'Data Analysis'!A2079:Q4414,12,FALSE)</f>
        <v>Prediabetes</v>
      </c>
      <c r="L2080" s="7" t="str">
        <f>VLOOKUP(A2080,'Data Analysis'!A2079:Q4414,13,FALSE)</f>
        <v>6-Nov-1995</v>
      </c>
      <c r="M2080" s="7">
        <f>VLOOKUP(A2080,'Data Analysis'!A2079:Q4414,14,FALSE)</f>
        <v>2483.74</v>
      </c>
      <c r="N2080" s="7" t="str">
        <f>VLOOKUP(A2080,'Data Analysis'!A2079:Q4414,16,FALSE)</f>
        <v>tier - 3</v>
      </c>
      <c r="O2080" s="7" t="str">
        <f>VLOOKUP(A2080,'Data Analysis'!A2079:Q4414,15,FALSE)</f>
        <v>tier - 2</v>
      </c>
      <c r="P2080" s="7">
        <f>VLOOKUP(A2080,'Data Analysis'!A2079:Q4414,2,FALSE)</f>
        <v>27</v>
      </c>
      <c r="Q2080" s="7">
        <f>VLOOKUP(A2081,'Data Analysis'!A2080:Q4415,2,FALSE)</f>
        <v>24</v>
      </c>
    </row>
    <row r="2081" ht="15.6" spans="1:17">
      <c r="A2081" s="9" t="s">
        <v>4160</v>
      </c>
      <c r="B2081" s="7" t="str">
        <f>VLOOKUP(A2081,'Data Analysis'!A2080:Q4415,4,FALSE)</f>
        <v>  Janae N</v>
      </c>
      <c r="C2081" s="7">
        <f>VLOOKUP(A2081,'Data Analysis'!A2080:Q4415,5,FALSE)</f>
        <v>39.49</v>
      </c>
      <c r="D2081" s="7">
        <f>VLOOKUP(A2081,'Data Analysis'!A2080:Q4415,6,FALSE)</f>
        <v>4.81</v>
      </c>
      <c r="E2081" s="7" t="str">
        <f>VLOOKUP(A2081,'Data Analysis'!A2080:Q4415,7,FALSE)</f>
        <v>No</v>
      </c>
      <c r="F2081" s="7" t="str">
        <f>VLOOKUP(A2081,'Data Analysis'!A2080:Q4415,9,FALSE)</f>
        <v>No</v>
      </c>
      <c r="G2081" s="7" t="str">
        <f>VLOOKUP(A2081,'Data Analysis'!A2080:Q4415,8,FALSE)</f>
        <v>No</v>
      </c>
      <c r="H2081" s="7">
        <f>VLOOKUP(A2081,'Data Analysis'!A2080:Q4415,10,FALSE)</f>
        <v>1</v>
      </c>
      <c r="I2081" s="7" t="str">
        <f>VLOOKUP(A2081,'Data Analysis'!A2080:Q4415,17,FALSE)</f>
        <v>No</v>
      </c>
      <c r="J2081" s="7" t="str">
        <f>VLOOKUP(A2081,'Data Analysis'!A2080:Q4415,11,FALSE)</f>
        <v>Obesity</v>
      </c>
      <c r="K2081" s="7" t="str">
        <f>VLOOKUP(A2081,'Data Analysis'!A2080:Q4415,12,FALSE)</f>
        <v>Normal</v>
      </c>
      <c r="L2081" s="7" t="str">
        <f>VLOOKUP(A2081,'Data Analysis'!A2080:Q4415,13,FALSE)</f>
        <v>20-Jun-1998</v>
      </c>
      <c r="M2081" s="7">
        <f>VLOOKUP(A2081,'Data Analysis'!A2080:Q4415,14,FALSE)</f>
        <v>2480.98</v>
      </c>
      <c r="N2081" s="7" t="str">
        <f>VLOOKUP(A2081,'Data Analysis'!A2080:Q4415,16,FALSE)</f>
        <v>tier - 2</v>
      </c>
      <c r="O2081" s="7" t="str">
        <f>VLOOKUP(A2081,'Data Analysis'!A2080:Q4415,15,FALSE)</f>
        <v>tier - 2</v>
      </c>
      <c r="P2081" s="7">
        <f>VLOOKUP(A2081,'Data Analysis'!A2080:Q4415,2,FALSE)</f>
        <v>24</v>
      </c>
      <c r="Q2081" s="7">
        <f>VLOOKUP(A2082,'Data Analysis'!A2081:Q4416,2,FALSE)</f>
        <v>24</v>
      </c>
    </row>
    <row r="2082" ht="15.6" spans="1:17">
      <c r="A2082" s="9" t="s">
        <v>4162</v>
      </c>
      <c r="B2082" s="7" t="str">
        <f>VLOOKUP(A2082,'Data Analysis'!A2081:Q4416,4,FALSE)</f>
        <v>  Audrey</v>
      </c>
      <c r="C2082" s="7">
        <f>VLOOKUP(A2082,'Data Analysis'!A2081:Q4416,5,FALSE)</f>
        <v>33.99</v>
      </c>
      <c r="D2082" s="7">
        <f>VLOOKUP(A2082,'Data Analysis'!A2081:Q4416,6,FALSE)</f>
        <v>4.55</v>
      </c>
      <c r="E2082" s="7" t="str">
        <f>VLOOKUP(A2082,'Data Analysis'!A2081:Q4416,7,FALSE)</f>
        <v>No</v>
      </c>
      <c r="F2082" s="7" t="str">
        <f>VLOOKUP(A2082,'Data Analysis'!A2081:Q4416,9,FALSE)</f>
        <v>No</v>
      </c>
      <c r="G2082" s="7" t="str">
        <f>VLOOKUP(A2082,'Data Analysis'!A2081:Q4416,8,FALSE)</f>
        <v>No</v>
      </c>
      <c r="H2082" s="7">
        <f>VLOOKUP(A2082,'Data Analysis'!A2081:Q4416,10,FALSE)</f>
        <v>1</v>
      </c>
      <c r="I2082" s="7" t="str">
        <f>VLOOKUP(A2082,'Data Analysis'!A2081:Q4416,17,FALSE)</f>
        <v>No</v>
      </c>
      <c r="J2082" s="7" t="str">
        <f>VLOOKUP(A2082,'Data Analysis'!A2081:Q4416,11,FALSE)</f>
        <v>Obesity</v>
      </c>
      <c r="K2082" s="7" t="str">
        <f>VLOOKUP(A2082,'Data Analysis'!A2081:Q4416,12,FALSE)</f>
        <v>Normal</v>
      </c>
      <c r="L2082" s="7" t="str">
        <f>VLOOKUP(A2082,'Data Analysis'!A2081:Q4416,13,FALSE)</f>
        <v>2-Jul-1998</v>
      </c>
      <c r="M2082" s="7">
        <f>VLOOKUP(A2082,'Data Analysis'!A2081:Q4416,14,FALSE)</f>
        <v>2473.33</v>
      </c>
      <c r="N2082" s="7" t="str">
        <f>VLOOKUP(A2082,'Data Analysis'!A2081:Q4416,16,FALSE)</f>
        <v>tier - 2</v>
      </c>
      <c r="O2082" s="7" t="str">
        <f>VLOOKUP(A2082,'Data Analysis'!A2081:Q4416,15,FALSE)</f>
        <v>tier - 3</v>
      </c>
      <c r="P2082" s="7">
        <f>VLOOKUP(A2082,'Data Analysis'!A2081:Q4416,2,FALSE)</f>
        <v>24</v>
      </c>
      <c r="Q2082" s="7">
        <f>VLOOKUP(A2083,'Data Analysis'!A2082:Q4417,2,FALSE)</f>
        <v>24</v>
      </c>
    </row>
    <row r="2083" ht="15.6" spans="1:17">
      <c r="A2083" s="9" t="s">
        <v>4164</v>
      </c>
      <c r="B2083" s="7" t="str">
        <f>VLOOKUP(A2083,'Data Analysis'!A2082:Q4417,4,FALSE)</f>
        <v>  Laura</v>
      </c>
      <c r="C2083" s="7">
        <f>VLOOKUP(A2083,'Data Analysis'!A2082:Q4417,5,FALSE)</f>
        <v>27.72</v>
      </c>
      <c r="D2083" s="7">
        <f>VLOOKUP(A2083,'Data Analysis'!A2082:Q4417,6,FALSE)</f>
        <v>6.43</v>
      </c>
      <c r="E2083" s="7" t="str">
        <f>VLOOKUP(A2083,'Data Analysis'!A2082:Q4417,7,FALSE)</f>
        <v>No</v>
      </c>
      <c r="F2083" s="7" t="str">
        <f>VLOOKUP(A2083,'Data Analysis'!A2082:Q4417,9,FALSE)</f>
        <v>No</v>
      </c>
      <c r="G2083" s="7" t="str">
        <f>VLOOKUP(A2083,'Data Analysis'!A2082:Q4417,8,FALSE)</f>
        <v>No</v>
      </c>
      <c r="H2083" s="7">
        <f>VLOOKUP(A2083,'Data Analysis'!A2082:Q4417,10,FALSE)</f>
        <v>1</v>
      </c>
      <c r="I2083" s="7" t="str">
        <f>VLOOKUP(A2083,'Data Analysis'!A2082:Q4417,17,FALSE)</f>
        <v>No</v>
      </c>
      <c r="J2083" s="7" t="str">
        <f>VLOOKUP(A2083,'Data Analysis'!A2082:Q4417,11,FALSE)</f>
        <v>Overweight</v>
      </c>
      <c r="K2083" s="7" t="str">
        <f>VLOOKUP(A2083,'Data Analysis'!A2082:Q4417,12,FALSE)</f>
        <v>Normal</v>
      </c>
      <c r="L2083" s="7" t="str">
        <f>VLOOKUP(A2083,'Data Analysis'!A2082:Q4417,13,FALSE)</f>
        <v>17-Aug-1998</v>
      </c>
      <c r="M2083" s="7">
        <f>VLOOKUP(A2083,'Data Analysis'!A2082:Q4417,14,FALSE)</f>
        <v>2464.62</v>
      </c>
      <c r="N2083" s="7" t="str">
        <f>VLOOKUP(A2083,'Data Analysis'!A2082:Q4417,16,FALSE)</f>
        <v>tier - 2</v>
      </c>
      <c r="O2083" s="7" t="str">
        <f>VLOOKUP(A2083,'Data Analysis'!A2082:Q4417,15,FALSE)</f>
        <v>tier - 3</v>
      </c>
      <c r="P2083" s="7">
        <f>VLOOKUP(A2083,'Data Analysis'!A2082:Q4417,2,FALSE)</f>
        <v>24</v>
      </c>
      <c r="Q2083" s="7">
        <f>VLOOKUP(A2084,'Data Analysis'!A2083:Q4418,2,FALSE)</f>
        <v>20</v>
      </c>
    </row>
    <row r="2084" ht="15.6" spans="1:17">
      <c r="A2084" s="9" t="s">
        <v>4166</v>
      </c>
      <c r="B2084" s="7" t="str">
        <f>VLOOKUP(A2084,'Data Analysis'!A2083:Q4418,4,FALSE)</f>
        <v>  Nicole F</v>
      </c>
      <c r="C2084" s="7">
        <f>VLOOKUP(A2084,'Data Analysis'!A2083:Q4418,5,FALSE)</f>
        <v>30.59</v>
      </c>
      <c r="D2084" s="7">
        <f>VLOOKUP(A2084,'Data Analysis'!A2083:Q4418,6,FALSE)</f>
        <v>11.62</v>
      </c>
      <c r="E2084" s="7" t="str">
        <f>VLOOKUP(A2084,'Data Analysis'!A2083:Q4418,7,FALSE)</f>
        <v>No</v>
      </c>
      <c r="F2084" s="7" t="str">
        <f>VLOOKUP(A2084,'Data Analysis'!A2083:Q4418,9,FALSE)</f>
        <v>No</v>
      </c>
      <c r="G2084" s="7" t="str">
        <f>VLOOKUP(A2084,'Data Analysis'!A2083:Q4418,8,FALSE)</f>
        <v>No</v>
      </c>
      <c r="H2084" s="7">
        <f>VLOOKUP(A2084,'Data Analysis'!A2083:Q4418,10,FALSE)</f>
        <v>0</v>
      </c>
      <c r="I2084" s="7" t="str">
        <f>VLOOKUP(A2084,'Data Analysis'!A2083:Q4418,17,FALSE)</f>
        <v>No</v>
      </c>
      <c r="J2084" s="7" t="str">
        <f>VLOOKUP(A2084,'Data Analysis'!A2083:Q4418,11,FALSE)</f>
        <v>Obesity</v>
      </c>
      <c r="K2084" s="7" t="str">
        <f>VLOOKUP(A2084,'Data Analysis'!A2083:Q4418,12,FALSE)</f>
        <v>Diabetes</v>
      </c>
      <c r="L2084" s="7" t="str">
        <f>VLOOKUP(A2084,'Data Analysis'!A2083:Q4418,13,FALSE)</f>
        <v>11-Jul-2002</v>
      </c>
      <c r="M2084" s="7">
        <f>VLOOKUP(A2084,'Data Analysis'!A2083:Q4418,14,FALSE)</f>
        <v>2459.72</v>
      </c>
      <c r="N2084" s="7" t="str">
        <f>VLOOKUP(A2084,'Data Analysis'!A2083:Q4418,16,FALSE)</f>
        <v>tier - 2</v>
      </c>
      <c r="O2084" s="7" t="str">
        <f>VLOOKUP(A2084,'Data Analysis'!A2083:Q4418,15,FALSE)</f>
        <v>tier - 2</v>
      </c>
      <c r="P2084" s="7">
        <f>VLOOKUP(A2084,'Data Analysis'!A2083:Q4418,2,FALSE)</f>
        <v>20</v>
      </c>
      <c r="Q2084" s="7">
        <f>VLOOKUP(A2085,'Data Analysis'!A2084:Q4419,2,FALSE)</f>
        <v>24</v>
      </c>
    </row>
    <row r="2085" ht="15.6" spans="1:17">
      <c r="A2085" s="9" t="s">
        <v>4168</v>
      </c>
      <c r="B2085" s="7" t="str">
        <f>VLOOKUP(A2085,'Data Analysis'!A2084:Q4419,4,FALSE)</f>
        <v>  Krista L</v>
      </c>
      <c r="C2085" s="7">
        <f>VLOOKUP(A2085,'Data Analysis'!A2084:Q4419,5,FALSE)</f>
        <v>22.6</v>
      </c>
      <c r="D2085" s="7">
        <f>VLOOKUP(A2085,'Data Analysis'!A2084:Q4419,6,FALSE)</f>
        <v>6.04</v>
      </c>
      <c r="E2085" s="7" t="str">
        <f>VLOOKUP(A2085,'Data Analysis'!A2084:Q4419,7,FALSE)</f>
        <v>No</v>
      </c>
      <c r="F2085" s="7" t="str">
        <f>VLOOKUP(A2085,'Data Analysis'!A2084:Q4419,9,FALSE)</f>
        <v>No</v>
      </c>
      <c r="G2085" s="7" t="str">
        <f>VLOOKUP(A2085,'Data Analysis'!A2084:Q4419,8,FALSE)</f>
        <v>No</v>
      </c>
      <c r="H2085" s="7">
        <f>VLOOKUP(A2085,'Data Analysis'!A2084:Q4419,10,FALSE)</f>
        <v>1</v>
      </c>
      <c r="I2085" s="7" t="str">
        <f>VLOOKUP(A2085,'Data Analysis'!A2084:Q4419,17,FALSE)</f>
        <v>No</v>
      </c>
      <c r="J2085" s="7" t="str">
        <f>VLOOKUP(A2085,'Data Analysis'!A2084:Q4419,11,FALSE)</f>
        <v>Normal Weight</v>
      </c>
      <c r="K2085" s="7" t="str">
        <f>VLOOKUP(A2085,'Data Analysis'!A2084:Q4419,12,FALSE)</f>
        <v>Prediabetes</v>
      </c>
      <c r="L2085" s="7" t="str">
        <f>VLOOKUP(A2085,'Data Analysis'!A2084:Q4419,13,FALSE)</f>
        <v>19-Nov-1998</v>
      </c>
      <c r="M2085" s="7">
        <f>VLOOKUP(A2085,'Data Analysis'!A2084:Q4419,14,FALSE)</f>
        <v>2457.5</v>
      </c>
      <c r="N2085" s="7" t="str">
        <f>VLOOKUP(A2085,'Data Analysis'!A2084:Q4419,16,FALSE)</f>
        <v>tier - 2</v>
      </c>
      <c r="O2085" s="7" t="str">
        <f>VLOOKUP(A2085,'Data Analysis'!A2084:Q4419,15,FALSE)</f>
        <v>tier - 1</v>
      </c>
      <c r="P2085" s="7">
        <f>VLOOKUP(A2085,'Data Analysis'!A2084:Q4419,2,FALSE)</f>
        <v>24</v>
      </c>
      <c r="Q2085" s="7">
        <f>VLOOKUP(A2086,'Data Analysis'!A2085:Q4420,2,FALSE)</f>
        <v>20</v>
      </c>
    </row>
    <row r="2086" ht="15.6" spans="1:17">
      <c r="A2086" s="9" t="s">
        <v>4170</v>
      </c>
      <c r="B2086" s="7" t="str">
        <f>VLOOKUP(A2086,'Data Analysis'!A2085:Q4420,4,FALSE)</f>
        <v>  Denise</v>
      </c>
      <c r="C2086" s="7">
        <f>VLOOKUP(A2086,'Data Analysis'!A2085:Q4420,5,FALSE)</f>
        <v>28.785</v>
      </c>
      <c r="D2086" s="7">
        <f>VLOOKUP(A2086,'Data Analysis'!A2085:Q4420,6,FALSE)</f>
        <v>8.82</v>
      </c>
      <c r="E2086" s="7" t="str">
        <f>VLOOKUP(A2086,'Data Analysis'!A2085:Q4420,7,FALSE)</f>
        <v>No</v>
      </c>
      <c r="F2086" s="7" t="str">
        <f>VLOOKUP(A2086,'Data Analysis'!A2085:Q4420,9,FALSE)</f>
        <v>No</v>
      </c>
      <c r="G2086" s="7" t="str">
        <f>VLOOKUP(A2086,'Data Analysis'!A2085:Q4420,8,FALSE)</f>
        <v>No</v>
      </c>
      <c r="H2086" s="7">
        <f>VLOOKUP(A2086,'Data Analysis'!A2085:Q4420,10,FALSE)</f>
        <v>0</v>
      </c>
      <c r="I2086" s="7" t="str">
        <f>VLOOKUP(A2086,'Data Analysis'!A2085:Q4420,17,FALSE)</f>
        <v>No</v>
      </c>
      <c r="J2086" s="7" t="str">
        <f>VLOOKUP(A2086,'Data Analysis'!A2085:Q4420,11,FALSE)</f>
        <v>Overweight</v>
      </c>
      <c r="K2086" s="7" t="str">
        <f>VLOOKUP(A2086,'Data Analysis'!A2085:Q4420,12,FALSE)</f>
        <v>Diabetes</v>
      </c>
      <c r="L2086" s="7" t="str">
        <f>VLOOKUP(A2086,'Data Analysis'!A2085:Q4420,13,FALSE)</f>
        <v>29-Jul-2002</v>
      </c>
      <c r="M2086" s="7">
        <f>VLOOKUP(A2086,'Data Analysis'!A2085:Q4420,14,FALSE)</f>
        <v>2457.21</v>
      </c>
      <c r="N2086" s="7" t="str">
        <f>VLOOKUP(A2086,'Data Analysis'!A2085:Q4420,16,FALSE)</f>
        <v>tier - 2</v>
      </c>
      <c r="O2086" s="7" t="str">
        <f>VLOOKUP(A2086,'Data Analysis'!A2085:Q4420,15,FALSE)</f>
        <v>tier - 1</v>
      </c>
      <c r="P2086" s="7">
        <f>VLOOKUP(A2086,'Data Analysis'!A2085:Q4420,2,FALSE)</f>
        <v>20</v>
      </c>
      <c r="Q2086" s="7">
        <f>VLOOKUP(A2087,'Data Analysis'!A2086:Q4421,2,FALSE)</f>
        <v>23</v>
      </c>
    </row>
    <row r="2087" ht="15.6" spans="1:17">
      <c r="A2087" s="9" t="s">
        <v>4172</v>
      </c>
      <c r="B2087" s="7" t="str">
        <f>VLOOKUP(A2087,'Data Analysis'!A2086:Q4421,4,FALSE)</f>
        <v>  Ariel</v>
      </c>
      <c r="C2087" s="7">
        <f>VLOOKUP(A2087,'Data Analysis'!A2086:Q4421,5,FALSE)</f>
        <v>50.38</v>
      </c>
      <c r="D2087" s="7">
        <f>VLOOKUP(A2087,'Data Analysis'!A2086:Q4421,6,FALSE)</f>
        <v>5.8</v>
      </c>
      <c r="E2087" s="7" t="str">
        <f>VLOOKUP(A2087,'Data Analysis'!A2086:Q4421,7,FALSE)</f>
        <v>No</v>
      </c>
      <c r="F2087" s="7" t="str">
        <f>VLOOKUP(A2087,'Data Analysis'!A2086:Q4421,9,FALSE)</f>
        <v>No</v>
      </c>
      <c r="G2087" s="7" t="str">
        <f>VLOOKUP(A2087,'Data Analysis'!A2086:Q4421,8,FALSE)</f>
        <v>No</v>
      </c>
      <c r="H2087" s="7">
        <f>VLOOKUP(A2087,'Data Analysis'!A2086:Q4421,10,FALSE)</f>
        <v>0</v>
      </c>
      <c r="I2087" s="7" t="str">
        <f>VLOOKUP(A2087,'Data Analysis'!A2086:Q4421,17,FALSE)</f>
        <v>No</v>
      </c>
      <c r="J2087" s="7" t="str">
        <f>VLOOKUP(A2087,'Data Analysis'!A2086:Q4421,11,FALSE)</f>
        <v>Obesity</v>
      </c>
      <c r="K2087" s="7" t="str">
        <f>VLOOKUP(A2087,'Data Analysis'!A2086:Q4421,12,FALSE)</f>
        <v>Prediabetes</v>
      </c>
      <c r="L2087" s="7" t="str">
        <f>VLOOKUP(A2087,'Data Analysis'!A2086:Q4421,13,FALSE)</f>
        <v>21-Nov-1999</v>
      </c>
      <c r="M2087" s="7">
        <f>VLOOKUP(A2087,'Data Analysis'!A2086:Q4421,14,FALSE)</f>
        <v>2438.06</v>
      </c>
      <c r="N2087" s="7" t="str">
        <f>VLOOKUP(A2087,'Data Analysis'!A2086:Q4421,16,FALSE)</f>
        <v>tier - 2</v>
      </c>
      <c r="O2087" s="7" t="str">
        <f>VLOOKUP(A2087,'Data Analysis'!A2086:Q4421,15,FALSE)</f>
        <v>tier - 2</v>
      </c>
      <c r="P2087" s="7">
        <f>VLOOKUP(A2087,'Data Analysis'!A2086:Q4421,2,FALSE)</f>
        <v>23</v>
      </c>
      <c r="Q2087" s="7">
        <f>VLOOKUP(A2088,'Data Analysis'!A2087:Q4422,2,FALSE)</f>
        <v>23</v>
      </c>
    </row>
    <row r="2088" ht="15.6" spans="1:17">
      <c r="A2088" s="9" t="s">
        <v>4174</v>
      </c>
      <c r="B2088" s="7" t="str">
        <f>VLOOKUP(A2088,'Data Analysis'!A2087:Q4422,4,FALSE)</f>
        <v>  Jeremy</v>
      </c>
      <c r="C2088" s="7">
        <f>VLOOKUP(A2088,'Data Analysis'!A2087:Q4422,5,FALSE)</f>
        <v>35.2</v>
      </c>
      <c r="D2088" s="7">
        <f>VLOOKUP(A2088,'Data Analysis'!A2087:Q4422,6,FALSE)</f>
        <v>4.28</v>
      </c>
      <c r="E2088" s="7" t="str">
        <f>VLOOKUP(A2088,'Data Analysis'!A2087:Q4422,7,FALSE)</f>
        <v>No</v>
      </c>
      <c r="F2088" s="7" t="str">
        <f>VLOOKUP(A2088,'Data Analysis'!A2087:Q4422,9,FALSE)</f>
        <v>No</v>
      </c>
      <c r="G2088" s="7" t="str">
        <f>VLOOKUP(A2088,'Data Analysis'!A2087:Q4422,8,FALSE)</f>
        <v>No</v>
      </c>
      <c r="H2088" s="7">
        <f>VLOOKUP(A2088,'Data Analysis'!A2087:Q4422,10,FALSE)</f>
        <v>0</v>
      </c>
      <c r="I2088" s="7" t="str">
        <f>VLOOKUP(A2088,'Data Analysis'!A2087:Q4422,17,FALSE)</f>
        <v>No</v>
      </c>
      <c r="J2088" s="7" t="str">
        <f>VLOOKUP(A2088,'Data Analysis'!A2087:Q4422,11,FALSE)</f>
        <v>Obesity</v>
      </c>
      <c r="K2088" s="7" t="str">
        <f>VLOOKUP(A2088,'Data Analysis'!A2087:Q4422,12,FALSE)</f>
        <v>Normal</v>
      </c>
      <c r="L2088" s="7" t="str">
        <f>VLOOKUP(A2088,'Data Analysis'!A2087:Q4422,13,FALSE)</f>
        <v>12-Nov-1999</v>
      </c>
      <c r="M2088" s="7">
        <f>VLOOKUP(A2088,'Data Analysis'!A2087:Q4422,14,FALSE)</f>
        <v>2416.96</v>
      </c>
      <c r="N2088" s="7" t="str">
        <f>VLOOKUP(A2088,'Data Analysis'!A2087:Q4422,16,FALSE)</f>
        <v>tier - 2</v>
      </c>
      <c r="O2088" s="7" t="str">
        <f>VLOOKUP(A2088,'Data Analysis'!A2087:Q4422,15,FALSE)</f>
        <v>tier - 2</v>
      </c>
      <c r="P2088" s="7">
        <f>VLOOKUP(A2088,'Data Analysis'!A2087:Q4422,2,FALSE)</f>
        <v>23</v>
      </c>
      <c r="Q2088" s="7">
        <f>VLOOKUP(A2089,'Data Analysis'!A2088:Q4423,2,FALSE)</f>
        <v>22</v>
      </c>
    </row>
    <row r="2089" ht="15.6" spans="1:17">
      <c r="A2089" s="9" t="s">
        <v>4176</v>
      </c>
      <c r="B2089" s="7" t="str">
        <f>VLOOKUP(A2089,'Data Analysis'!A2088:Q4423,4,FALSE)</f>
        <v>  Rosalie</v>
      </c>
      <c r="C2089" s="7">
        <f>VLOOKUP(A2089,'Data Analysis'!A2088:Q4423,5,FALSE)</f>
        <v>35.72</v>
      </c>
      <c r="D2089" s="7">
        <f>VLOOKUP(A2089,'Data Analysis'!A2088:Q4423,6,FALSE)</f>
        <v>5.5</v>
      </c>
      <c r="E2089" s="7" t="str">
        <f>VLOOKUP(A2089,'Data Analysis'!A2088:Q4423,7,FALSE)</f>
        <v>yes</v>
      </c>
      <c r="F2089" s="7" t="str">
        <f>VLOOKUP(A2089,'Data Analysis'!A2088:Q4423,9,FALSE)</f>
        <v>No</v>
      </c>
      <c r="G2089" s="7" t="str">
        <f>VLOOKUP(A2089,'Data Analysis'!A2088:Q4423,8,FALSE)</f>
        <v>No</v>
      </c>
      <c r="H2089" s="7">
        <f>VLOOKUP(A2089,'Data Analysis'!A2088:Q4423,10,FALSE)</f>
        <v>0</v>
      </c>
      <c r="I2089" s="7" t="str">
        <f>VLOOKUP(A2089,'Data Analysis'!A2088:Q4423,17,FALSE)</f>
        <v>No</v>
      </c>
      <c r="J2089" s="7" t="str">
        <f>VLOOKUP(A2089,'Data Analysis'!A2088:Q4423,11,FALSE)</f>
        <v>Obesity</v>
      </c>
      <c r="K2089" s="7" t="str">
        <f>VLOOKUP(A2089,'Data Analysis'!A2088:Q4423,12,FALSE)</f>
        <v>Normal</v>
      </c>
      <c r="L2089" s="7" t="str">
        <f>VLOOKUP(A2089,'Data Analysis'!A2088:Q4423,13,FALSE)</f>
        <v>3-Jun-2001</v>
      </c>
      <c r="M2089" s="7">
        <f>VLOOKUP(A2089,'Data Analysis'!A2088:Q4423,14,FALSE)</f>
        <v>2404.73</v>
      </c>
      <c r="N2089" s="7" t="str">
        <f>VLOOKUP(A2089,'Data Analysis'!A2088:Q4423,16,FALSE)</f>
        <v>tier - 2</v>
      </c>
      <c r="O2089" s="7" t="str">
        <f>VLOOKUP(A2089,'Data Analysis'!A2088:Q4423,15,FALSE)</f>
        <v>tier - 3</v>
      </c>
      <c r="P2089" s="7">
        <f>VLOOKUP(A2089,'Data Analysis'!A2088:Q4423,2,FALSE)</f>
        <v>22</v>
      </c>
      <c r="Q2089" s="7">
        <f>VLOOKUP(A2090,'Data Analysis'!A2089:Q4424,2,FALSE)</f>
        <v>23</v>
      </c>
    </row>
    <row r="2090" ht="15.6" spans="1:17">
      <c r="A2090" s="9" t="s">
        <v>4178</v>
      </c>
      <c r="B2090" s="7" t="str">
        <f>VLOOKUP(A2090,'Data Analysis'!A2089:Q4424,4,FALSE)</f>
        <v>  Jay</v>
      </c>
      <c r="C2090" s="7">
        <f>VLOOKUP(A2090,'Data Analysis'!A2089:Q4424,5,FALSE)</f>
        <v>24.51</v>
      </c>
      <c r="D2090" s="7">
        <f>VLOOKUP(A2090,'Data Analysis'!A2089:Q4424,6,FALSE)</f>
        <v>4.69</v>
      </c>
      <c r="E2090" s="7" t="str">
        <f>VLOOKUP(A2090,'Data Analysis'!A2089:Q4424,7,FALSE)</f>
        <v>No</v>
      </c>
      <c r="F2090" s="7" t="str">
        <f>VLOOKUP(A2090,'Data Analysis'!A2089:Q4424,9,FALSE)</f>
        <v>No</v>
      </c>
      <c r="G2090" s="7" t="str">
        <f>VLOOKUP(A2090,'Data Analysis'!A2089:Q4424,8,FALSE)</f>
        <v>No</v>
      </c>
      <c r="H2090" s="7">
        <f>VLOOKUP(A2090,'Data Analysis'!A2089:Q4424,10,FALSE)</f>
        <v>0</v>
      </c>
      <c r="I2090" s="7" t="str">
        <f>VLOOKUP(A2090,'Data Analysis'!A2089:Q4424,17,FALSE)</f>
        <v>No</v>
      </c>
      <c r="J2090" s="7" t="str">
        <f>VLOOKUP(A2090,'Data Analysis'!A2089:Q4424,11,FALSE)</f>
        <v>Normal Weight</v>
      </c>
      <c r="K2090" s="7" t="str">
        <f>VLOOKUP(A2090,'Data Analysis'!A2089:Q4424,12,FALSE)</f>
        <v>Normal</v>
      </c>
      <c r="L2090" s="7" t="str">
        <f>VLOOKUP(A2090,'Data Analysis'!A2089:Q4424,13,FALSE)</f>
        <v>10-Aug-1999</v>
      </c>
      <c r="M2090" s="7">
        <f>VLOOKUP(A2090,'Data Analysis'!A2089:Q4424,14,FALSE)</f>
        <v>2396.1</v>
      </c>
      <c r="N2090" s="7" t="str">
        <f>VLOOKUP(A2090,'Data Analysis'!A2089:Q4424,16,FALSE)</f>
        <v>tier - 2</v>
      </c>
      <c r="O2090" s="7" t="str">
        <f>VLOOKUP(A2090,'Data Analysis'!A2089:Q4424,15,FALSE)</f>
        <v>tier - 1</v>
      </c>
      <c r="P2090" s="7">
        <f>VLOOKUP(A2090,'Data Analysis'!A2089:Q4424,2,FALSE)</f>
        <v>23</v>
      </c>
      <c r="Q2090" s="7">
        <f>VLOOKUP(A2091,'Data Analysis'!A2090:Q4425,2,FALSE)</f>
        <v>23</v>
      </c>
    </row>
    <row r="2091" ht="15.6" spans="1:17">
      <c r="A2091" s="9" t="s">
        <v>4180</v>
      </c>
      <c r="B2091" s="7" t="str">
        <f>VLOOKUP(A2091,'Data Analysis'!A2090:Q4425,4,FALSE)</f>
        <v>  Vitaliy</v>
      </c>
      <c r="C2091" s="7">
        <f>VLOOKUP(A2091,'Data Analysis'!A2090:Q4425,5,FALSE)</f>
        <v>23.845</v>
      </c>
      <c r="D2091" s="7">
        <f>VLOOKUP(A2091,'Data Analysis'!A2090:Q4425,6,FALSE)</f>
        <v>4.43</v>
      </c>
      <c r="E2091" s="7" t="str">
        <f>VLOOKUP(A2091,'Data Analysis'!A2090:Q4425,7,FALSE)</f>
        <v>No</v>
      </c>
      <c r="F2091" s="7" t="str">
        <f>VLOOKUP(A2091,'Data Analysis'!A2090:Q4425,9,FALSE)</f>
        <v>No</v>
      </c>
      <c r="G2091" s="7" t="str">
        <f>VLOOKUP(A2091,'Data Analysis'!A2090:Q4425,8,FALSE)</f>
        <v>No</v>
      </c>
      <c r="H2091" s="7">
        <f>VLOOKUP(A2091,'Data Analysis'!A2090:Q4425,10,FALSE)</f>
        <v>0</v>
      </c>
      <c r="I2091" s="7" t="str">
        <f>VLOOKUP(A2091,'Data Analysis'!A2090:Q4425,17,FALSE)</f>
        <v>No</v>
      </c>
      <c r="J2091" s="7" t="str">
        <f>VLOOKUP(A2091,'Data Analysis'!A2090:Q4425,11,FALSE)</f>
        <v>Normal Weight</v>
      </c>
      <c r="K2091" s="7" t="str">
        <f>VLOOKUP(A2091,'Data Analysis'!A2090:Q4425,12,FALSE)</f>
        <v>Normal</v>
      </c>
      <c r="L2091" s="7" t="str">
        <f>VLOOKUP(A2091,'Data Analysis'!A2090:Q4425,13,FALSE)</f>
        <v>17-Dec-1999</v>
      </c>
      <c r="M2091" s="7">
        <f>VLOOKUP(A2091,'Data Analysis'!A2090:Q4425,14,FALSE)</f>
        <v>2395.17</v>
      </c>
      <c r="N2091" s="7" t="str">
        <f>VLOOKUP(A2091,'Data Analysis'!A2090:Q4425,16,FALSE)</f>
        <v>tier - 2</v>
      </c>
      <c r="O2091" s="7" t="str">
        <f>VLOOKUP(A2091,'Data Analysis'!A2090:Q4425,15,FALSE)</f>
        <v>tier - 1</v>
      </c>
      <c r="P2091" s="7">
        <f>VLOOKUP(A2091,'Data Analysis'!A2090:Q4425,2,FALSE)</f>
        <v>23</v>
      </c>
      <c r="Q2091" s="7">
        <f>VLOOKUP(A2092,'Data Analysis'!A2091:Q4426,2,FALSE)</f>
        <v>34</v>
      </c>
    </row>
    <row r="2092" ht="15.6" spans="1:17">
      <c r="A2092" s="9" t="s">
        <v>4182</v>
      </c>
      <c r="B2092" s="7" t="str">
        <f>VLOOKUP(A2092,'Data Analysis'!A2091:Q4426,4,FALSE)</f>
        <v>  Benjamin W</v>
      </c>
      <c r="C2092" s="7">
        <f>VLOOKUP(A2092,'Data Analysis'!A2091:Q4426,5,FALSE)</f>
        <v>15.68</v>
      </c>
      <c r="D2092" s="7">
        <f>VLOOKUP(A2092,'Data Analysis'!A2091:Q4426,6,FALSE)</f>
        <v>6.16</v>
      </c>
      <c r="E2092" s="7" t="str">
        <f>VLOOKUP(A2092,'Data Analysis'!A2091:Q4426,7,FALSE)</f>
        <v>yes</v>
      </c>
      <c r="F2092" s="7" t="str">
        <f>VLOOKUP(A2092,'Data Analysis'!A2091:Q4426,9,FALSE)</f>
        <v>No</v>
      </c>
      <c r="G2092" s="7" t="str">
        <f>VLOOKUP(A2092,'Data Analysis'!A2091:Q4426,8,FALSE)</f>
        <v>No</v>
      </c>
      <c r="H2092" s="7">
        <f>VLOOKUP(A2092,'Data Analysis'!A2091:Q4426,10,FALSE)</f>
        <v>1</v>
      </c>
      <c r="I2092" s="7" t="str">
        <f>VLOOKUP(A2092,'Data Analysis'!A2091:Q4426,17,FALSE)</f>
        <v>No</v>
      </c>
      <c r="J2092" s="7" t="str">
        <f>VLOOKUP(A2092,'Data Analysis'!A2091:Q4426,11,FALSE)</f>
        <v>Underweight</v>
      </c>
      <c r="K2092" s="7" t="str">
        <f>VLOOKUP(A2092,'Data Analysis'!A2091:Q4426,12,FALSE)</f>
        <v>Prediabetes</v>
      </c>
      <c r="L2092" s="7" t="str">
        <f>VLOOKUP(A2092,'Data Analysis'!A2091:Q4426,13,FALSE)</f>
        <v>12-Dec-1988</v>
      </c>
      <c r="M2092" s="7">
        <f>VLOOKUP(A2092,'Data Analysis'!A2091:Q4426,14,FALSE)</f>
        <v>2373.3</v>
      </c>
      <c r="N2092" s="7" t="str">
        <f>VLOOKUP(A2092,'Data Analysis'!A2091:Q4426,16,FALSE)</f>
        <v>tier - 2</v>
      </c>
      <c r="O2092" s="7" t="str">
        <f>VLOOKUP(A2092,'Data Analysis'!A2091:Q4426,15,FALSE)</f>
        <v>tier - 2</v>
      </c>
      <c r="P2092" s="7">
        <f>VLOOKUP(A2092,'Data Analysis'!A2091:Q4426,2,FALSE)</f>
        <v>34</v>
      </c>
      <c r="Q2092" s="7">
        <f>VLOOKUP(A2093,'Data Analysis'!A2092:Q4427,2,FALSE)</f>
        <v>20</v>
      </c>
    </row>
    <row r="2093" ht="15.6" spans="1:17">
      <c r="A2093" s="9" t="s">
        <v>4184</v>
      </c>
      <c r="B2093" s="7" t="str">
        <f>VLOOKUP(A2093,'Data Analysis'!A2092:Q4427,4,FALSE)</f>
        <v>  Jesse</v>
      </c>
      <c r="C2093" s="7">
        <f>VLOOKUP(A2093,'Data Analysis'!A2092:Q4427,5,FALSE)</f>
        <v>32.395</v>
      </c>
      <c r="D2093" s="7">
        <f>VLOOKUP(A2093,'Data Analysis'!A2092:Q4427,6,FALSE)</f>
        <v>6.66</v>
      </c>
      <c r="E2093" s="7" t="str">
        <f>VLOOKUP(A2093,'Data Analysis'!A2092:Q4427,7,FALSE)</f>
        <v>No</v>
      </c>
      <c r="F2093" s="7" t="str">
        <f>VLOOKUP(A2093,'Data Analysis'!A2092:Q4427,9,FALSE)</f>
        <v>No</v>
      </c>
      <c r="G2093" s="7" t="str">
        <f>VLOOKUP(A2093,'Data Analysis'!A2092:Q4427,8,FALSE)</f>
        <v>No</v>
      </c>
      <c r="H2093" s="7">
        <f>VLOOKUP(A2093,'Data Analysis'!A2092:Q4427,10,FALSE)</f>
        <v>0</v>
      </c>
      <c r="I2093" s="7" t="str">
        <f>VLOOKUP(A2093,'Data Analysis'!A2092:Q4427,17,FALSE)</f>
        <v>No</v>
      </c>
      <c r="J2093" s="7" t="str">
        <f>VLOOKUP(A2093,'Data Analysis'!A2092:Q4427,11,FALSE)</f>
        <v>Obesity</v>
      </c>
      <c r="K2093" s="7" t="str">
        <f>VLOOKUP(A2093,'Data Analysis'!A2092:Q4427,12,FALSE)</f>
        <v>Diabetes</v>
      </c>
      <c r="L2093" s="7" t="str">
        <f>VLOOKUP(A2093,'Data Analysis'!A2092:Q4427,13,FALSE)</f>
        <v>5-Nov-2002</v>
      </c>
      <c r="M2093" s="7">
        <f>VLOOKUP(A2093,'Data Analysis'!A2092:Q4427,14,FALSE)</f>
        <v>2362.23</v>
      </c>
      <c r="N2093" s="7" t="str">
        <f>VLOOKUP(A2093,'Data Analysis'!A2092:Q4427,16,FALSE)</f>
        <v>tier - 2</v>
      </c>
      <c r="O2093" s="7" t="str">
        <f>VLOOKUP(A2093,'Data Analysis'!A2092:Q4427,15,FALSE)</f>
        <v>tier - 1</v>
      </c>
      <c r="P2093" s="7">
        <f>VLOOKUP(A2093,'Data Analysis'!A2092:Q4427,2,FALSE)</f>
        <v>20</v>
      </c>
      <c r="Q2093" s="7">
        <f>VLOOKUP(A2094,'Data Analysis'!A2093:Q4428,2,FALSE)</f>
        <v>24</v>
      </c>
    </row>
    <row r="2094" ht="15.6" spans="1:17">
      <c r="A2094" s="9" t="s">
        <v>4186</v>
      </c>
      <c r="B2094" s="7" t="str">
        <f>VLOOKUP(A2094,'Data Analysis'!A2093:Q4428,4,FALSE)</f>
        <v>  Mark</v>
      </c>
      <c r="C2094" s="7">
        <f>VLOOKUP(A2094,'Data Analysis'!A2093:Q4428,5,FALSE)</f>
        <v>23.655</v>
      </c>
      <c r="D2094" s="7">
        <f>VLOOKUP(A2094,'Data Analysis'!A2093:Q4428,6,FALSE)</f>
        <v>5.92</v>
      </c>
      <c r="E2094" s="7" t="str">
        <f>VLOOKUP(A2094,'Data Analysis'!A2093:Q4428,7,FALSE)</f>
        <v>No</v>
      </c>
      <c r="F2094" s="7" t="str">
        <f>VLOOKUP(A2094,'Data Analysis'!A2093:Q4428,9,FALSE)</f>
        <v>No</v>
      </c>
      <c r="G2094" s="7" t="str">
        <f>VLOOKUP(A2094,'Data Analysis'!A2093:Q4428,8,FALSE)</f>
        <v>No</v>
      </c>
      <c r="H2094" s="7">
        <f>VLOOKUP(A2094,'Data Analysis'!A2093:Q4428,10,FALSE)</f>
        <v>1</v>
      </c>
      <c r="I2094" s="7" t="str">
        <f>VLOOKUP(A2094,'Data Analysis'!A2093:Q4428,17,FALSE)</f>
        <v>No</v>
      </c>
      <c r="J2094" s="7" t="str">
        <f>VLOOKUP(A2094,'Data Analysis'!A2093:Q4428,11,FALSE)</f>
        <v>Normal Weight</v>
      </c>
      <c r="K2094" s="7" t="str">
        <f>VLOOKUP(A2094,'Data Analysis'!A2093:Q4428,12,FALSE)</f>
        <v>Prediabetes</v>
      </c>
      <c r="L2094" s="7" t="str">
        <f>VLOOKUP(A2094,'Data Analysis'!A2093:Q4428,13,FALSE)</f>
        <v>21-Oct-1998</v>
      </c>
      <c r="M2094" s="7">
        <f>VLOOKUP(A2094,'Data Analysis'!A2093:Q4428,14,FALSE)</f>
        <v>2352.97</v>
      </c>
      <c r="N2094" s="7" t="str">
        <f>VLOOKUP(A2094,'Data Analysis'!A2093:Q4428,16,FALSE)</f>
        <v>tier - 3</v>
      </c>
      <c r="O2094" s="7" t="str">
        <f>VLOOKUP(A2094,'Data Analysis'!A2093:Q4428,15,FALSE)</f>
        <v>tier - 3</v>
      </c>
      <c r="P2094" s="7">
        <f>VLOOKUP(A2094,'Data Analysis'!A2093:Q4428,2,FALSE)</f>
        <v>24</v>
      </c>
      <c r="Q2094" s="7">
        <f>VLOOKUP(A2095,'Data Analysis'!A2094:Q4429,2,FALSE)</f>
        <v>19</v>
      </c>
    </row>
    <row r="2095" ht="15.6" spans="1:17">
      <c r="A2095" s="9" t="s">
        <v>4188</v>
      </c>
      <c r="B2095" s="7" t="str">
        <f>VLOOKUP(A2095,'Data Analysis'!A2094:Q4429,4,FALSE)</f>
        <v>  Lauren</v>
      </c>
      <c r="C2095" s="7">
        <f>VLOOKUP(A2095,'Data Analysis'!A2094:Q4429,5,FALSE)</f>
        <v>28.4</v>
      </c>
      <c r="D2095" s="7">
        <f>VLOOKUP(A2095,'Data Analysis'!A2094:Q4429,6,FALSE)</f>
        <v>5.97</v>
      </c>
      <c r="E2095" s="7" t="str">
        <f>VLOOKUP(A2095,'Data Analysis'!A2094:Q4429,7,FALSE)</f>
        <v>No</v>
      </c>
      <c r="F2095" s="7" t="str">
        <f>VLOOKUP(A2095,'Data Analysis'!A2094:Q4429,9,FALSE)</f>
        <v>No</v>
      </c>
      <c r="G2095" s="7" t="str">
        <f>VLOOKUP(A2095,'Data Analysis'!A2094:Q4429,8,FALSE)</f>
        <v>Yes</v>
      </c>
      <c r="H2095" s="7">
        <f>VLOOKUP(A2095,'Data Analysis'!A2094:Q4429,10,FALSE)</f>
        <v>1</v>
      </c>
      <c r="I2095" s="7" t="str">
        <f>VLOOKUP(A2095,'Data Analysis'!A2094:Q4429,17,FALSE)</f>
        <v>No</v>
      </c>
      <c r="J2095" s="7" t="str">
        <f>VLOOKUP(A2095,'Data Analysis'!A2094:Q4429,11,FALSE)</f>
        <v>Overweight</v>
      </c>
      <c r="K2095" s="7" t="str">
        <f>VLOOKUP(A2095,'Data Analysis'!A2094:Q4429,12,FALSE)</f>
        <v>Prediabetes</v>
      </c>
      <c r="L2095" s="7" t="str">
        <f>VLOOKUP(A2095,'Data Analysis'!A2094:Q4429,13,FALSE)</f>
        <v>18-Nov-2003</v>
      </c>
      <c r="M2095" s="7">
        <f>VLOOKUP(A2095,'Data Analysis'!A2094:Q4429,14,FALSE)</f>
        <v>2331.52</v>
      </c>
      <c r="N2095" s="7" t="str">
        <f>VLOOKUP(A2095,'Data Analysis'!A2094:Q4429,16,FALSE)</f>
        <v>tier - 2</v>
      </c>
      <c r="O2095" s="7" t="str">
        <f>VLOOKUP(A2095,'Data Analysis'!A2094:Q4429,15,FALSE)</f>
        <v>tier - 3</v>
      </c>
      <c r="P2095" s="7">
        <f>VLOOKUP(A2095,'Data Analysis'!A2094:Q4429,2,FALSE)</f>
        <v>19</v>
      </c>
      <c r="Q2095" s="7">
        <f>VLOOKUP(A2096,'Data Analysis'!A2095:Q4430,2,FALSE)</f>
        <v>26</v>
      </c>
    </row>
    <row r="2096" ht="15.6" spans="1:17">
      <c r="A2096" s="9" t="s">
        <v>4190</v>
      </c>
      <c r="B2096" s="7" t="str">
        <f>VLOOKUP(A2096,'Data Analysis'!A2095:Q4430,4,FALSE)</f>
        <v>  Massimiliano</v>
      </c>
      <c r="C2096" s="7">
        <f>VLOOKUP(A2096,'Data Analysis'!A2095:Q4430,5,FALSE)</f>
        <v>35.42</v>
      </c>
      <c r="D2096" s="7">
        <f>VLOOKUP(A2096,'Data Analysis'!A2095:Q4430,6,FALSE)</f>
        <v>4.64</v>
      </c>
      <c r="E2096" s="7" t="str">
        <f>VLOOKUP(A2096,'Data Analysis'!A2095:Q4430,7,FALSE)</f>
        <v>yes</v>
      </c>
      <c r="F2096" s="7" t="str">
        <f>VLOOKUP(A2096,'Data Analysis'!A2095:Q4430,9,FALSE)</f>
        <v>No</v>
      </c>
      <c r="G2096" s="7" t="str">
        <f>VLOOKUP(A2096,'Data Analysis'!A2095:Q4430,8,FALSE)</f>
        <v>No</v>
      </c>
      <c r="H2096" s="7">
        <f>VLOOKUP(A2096,'Data Analysis'!A2095:Q4430,10,FALSE)</f>
        <v>0</v>
      </c>
      <c r="I2096" s="7" t="str">
        <f>VLOOKUP(A2096,'Data Analysis'!A2095:Q4430,17,FALSE)</f>
        <v>No</v>
      </c>
      <c r="J2096" s="7" t="str">
        <f>VLOOKUP(A2096,'Data Analysis'!A2095:Q4430,11,FALSE)</f>
        <v>Obesity</v>
      </c>
      <c r="K2096" s="7" t="str">
        <f>VLOOKUP(A2096,'Data Analysis'!A2095:Q4430,12,FALSE)</f>
        <v>Normal</v>
      </c>
      <c r="L2096" s="7" t="str">
        <f>VLOOKUP(A2096,'Data Analysis'!A2095:Q4430,13,FALSE)</f>
        <v>17-Dec-1996</v>
      </c>
      <c r="M2096" s="7">
        <f>VLOOKUP(A2096,'Data Analysis'!A2095:Q4430,14,FALSE)</f>
        <v>2322.62</v>
      </c>
      <c r="N2096" s="7" t="str">
        <f>VLOOKUP(A2096,'Data Analysis'!A2095:Q4430,16,FALSE)</f>
        <v>tier - 2</v>
      </c>
      <c r="O2096" s="7" t="str">
        <f>VLOOKUP(A2096,'Data Analysis'!A2095:Q4430,15,FALSE)</f>
        <v>tier - 1</v>
      </c>
      <c r="P2096" s="7">
        <f>VLOOKUP(A2096,'Data Analysis'!A2095:Q4430,2,FALSE)</f>
        <v>26</v>
      </c>
      <c r="Q2096" s="7">
        <f>VLOOKUP(A2097,'Data Analysis'!A2096:Q4431,2,FALSE)</f>
        <v>18</v>
      </c>
    </row>
    <row r="2097" ht="15.6" spans="1:17">
      <c r="A2097" s="9" t="s">
        <v>4192</v>
      </c>
      <c r="B2097" s="7" t="str">
        <f>VLOOKUP(A2097,'Data Analysis'!A2096:Q4431,4,FALSE)</f>
        <v>  Josh</v>
      </c>
      <c r="C2097" s="7">
        <f>VLOOKUP(A2097,'Data Analysis'!A2096:Q4431,5,FALSE)</f>
        <v>26.18</v>
      </c>
      <c r="D2097" s="7">
        <f>VLOOKUP(A2097,'Data Analysis'!A2096:Q4431,6,FALSE)</f>
        <v>6.12</v>
      </c>
      <c r="E2097" s="7" t="str">
        <f>VLOOKUP(A2097,'Data Analysis'!A2096:Q4431,7,FALSE)</f>
        <v>No</v>
      </c>
      <c r="F2097" s="7" t="str">
        <f>VLOOKUP(A2097,'Data Analysis'!A2096:Q4431,9,FALSE)</f>
        <v>yes</v>
      </c>
      <c r="G2097" s="7" t="str">
        <f>VLOOKUP(A2097,'Data Analysis'!A2096:Q4431,8,FALSE)</f>
        <v>No</v>
      </c>
      <c r="H2097" s="7">
        <f>VLOOKUP(A2097,'Data Analysis'!A2096:Q4431,10,FALSE)</f>
        <v>1</v>
      </c>
      <c r="I2097" s="7" t="str">
        <f>VLOOKUP(A2097,'Data Analysis'!A2096:Q4431,17,FALSE)</f>
        <v>No</v>
      </c>
      <c r="J2097" s="7" t="str">
        <f>VLOOKUP(A2097,'Data Analysis'!A2096:Q4431,11,FALSE)</f>
        <v>Overweight</v>
      </c>
      <c r="K2097" s="7" t="str">
        <f>VLOOKUP(A2097,'Data Analysis'!A2096:Q4431,12,FALSE)</f>
        <v>Prediabetes</v>
      </c>
      <c r="L2097" s="7" t="str">
        <f>VLOOKUP(A2097,'Data Analysis'!A2096:Q4431,13,FALSE)</f>
        <v>6-Sep-2004</v>
      </c>
      <c r="M2097" s="7">
        <f>VLOOKUP(A2097,'Data Analysis'!A2096:Q4431,14,FALSE)</f>
        <v>2304</v>
      </c>
      <c r="N2097" s="7" t="str">
        <f>VLOOKUP(A2097,'Data Analysis'!A2096:Q4431,16,FALSE)</f>
        <v>tier - 2</v>
      </c>
      <c r="O2097" s="7" t="str">
        <f>VLOOKUP(A2097,'Data Analysis'!A2096:Q4431,15,FALSE)</f>
        <v>tier - 3</v>
      </c>
      <c r="P2097" s="7">
        <f>VLOOKUP(A2097,'Data Analysis'!A2096:Q4431,2,FALSE)</f>
        <v>18</v>
      </c>
      <c r="Q2097" s="7">
        <f>VLOOKUP(A2098,'Data Analysis'!A2097:Q4432,2,FALSE)</f>
        <v>26</v>
      </c>
    </row>
    <row r="2098" ht="15.6" spans="1:17">
      <c r="A2098" s="9" t="s">
        <v>4194</v>
      </c>
      <c r="B2098" s="7" t="str">
        <f>VLOOKUP(A2098,'Data Analysis'!A2097:Q4432,4,FALSE)</f>
        <v>  Kiyokatsu</v>
      </c>
      <c r="C2098" s="7">
        <f>VLOOKUP(A2098,'Data Analysis'!A2097:Q4432,5,FALSE)</f>
        <v>20.8</v>
      </c>
      <c r="D2098" s="7">
        <f>VLOOKUP(A2098,'Data Analysis'!A2097:Q4432,6,FALSE)</f>
        <v>4.87</v>
      </c>
      <c r="E2098" s="7" t="str">
        <f>VLOOKUP(A2098,'Data Analysis'!A2097:Q4432,7,FALSE)</f>
        <v>yes</v>
      </c>
      <c r="F2098" s="7" t="str">
        <f>VLOOKUP(A2098,'Data Analysis'!A2097:Q4432,9,FALSE)</f>
        <v>No</v>
      </c>
      <c r="G2098" s="7" t="str">
        <f>VLOOKUP(A2098,'Data Analysis'!A2097:Q4432,8,FALSE)</f>
        <v>No</v>
      </c>
      <c r="H2098" s="7">
        <f>VLOOKUP(A2098,'Data Analysis'!A2097:Q4432,10,FALSE)</f>
        <v>0</v>
      </c>
      <c r="I2098" s="7" t="str">
        <f>VLOOKUP(A2098,'Data Analysis'!A2097:Q4432,17,FALSE)</f>
        <v>No</v>
      </c>
      <c r="J2098" s="7" t="str">
        <f>VLOOKUP(A2098,'Data Analysis'!A2097:Q4432,11,FALSE)</f>
        <v>Normal Weight</v>
      </c>
      <c r="K2098" s="7" t="str">
        <f>VLOOKUP(A2098,'Data Analysis'!A2097:Q4432,12,FALSE)</f>
        <v>Normal</v>
      </c>
      <c r="L2098" s="7" t="str">
        <f>VLOOKUP(A2098,'Data Analysis'!A2097:Q4432,13,FALSE)</f>
        <v>28-Nov-1996</v>
      </c>
      <c r="M2098" s="7">
        <f>VLOOKUP(A2098,'Data Analysis'!A2097:Q4432,14,FALSE)</f>
        <v>2302.3</v>
      </c>
      <c r="N2098" s="7" t="str">
        <f>VLOOKUP(A2098,'Data Analysis'!A2097:Q4432,16,FALSE)</f>
        <v>tier - 1</v>
      </c>
      <c r="O2098" s="7" t="str">
        <f>VLOOKUP(A2098,'Data Analysis'!A2097:Q4432,15,FALSE)</f>
        <v>tier - 2</v>
      </c>
      <c r="P2098" s="7">
        <f>VLOOKUP(A2098,'Data Analysis'!A2097:Q4432,2,FALSE)</f>
        <v>26</v>
      </c>
      <c r="Q2098" s="7">
        <f>VLOOKUP(A2099,'Data Analysis'!A2098:Q4433,2,FALSE)</f>
        <v>33</v>
      </c>
    </row>
    <row r="2099" ht="15.6" spans="1:17">
      <c r="A2099" s="9" t="s">
        <v>4196</v>
      </c>
      <c r="B2099" s="7" t="str">
        <f>VLOOKUP(A2099,'Data Analysis'!A2098:Q4433,4,FALSE)</f>
        <v>  Amanda L</v>
      </c>
      <c r="C2099" s="7">
        <f>VLOOKUP(A2099,'Data Analysis'!A2098:Q4433,5,FALSE)</f>
        <v>15.82</v>
      </c>
      <c r="D2099" s="7">
        <f>VLOOKUP(A2099,'Data Analysis'!A2098:Q4433,6,FALSE)</f>
        <v>4.6</v>
      </c>
      <c r="E2099" s="7" t="str">
        <f>VLOOKUP(A2099,'Data Analysis'!A2098:Q4433,7,FALSE)</f>
        <v>No</v>
      </c>
      <c r="F2099" s="7" t="str">
        <f>VLOOKUP(A2099,'Data Analysis'!A2098:Q4433,9,FALSE)</f>
        <v>No</v>
      </c>
      <c r="G2099" s="7" t="str">
        <f>VLOOKUP(A2099,'Data Analysis'!A2098:Q4433,8,FALSE)</f>
        <v>No</v>
      </c>
      <c r="H2099" s="7">
        <f>VLOOKUP(A2099,'Data Analysis'!A2098:Q4433,10,FALSE)</f>
        <v>0</v>
      </c>
      <c r="I2099" s="7" t="str">
        <f>VLOOKUP(A2099,'Data Analysis'!A2098:Q4433,17,FALSE)</f>
        <v>No</v>
      </c>
      <c r="J2099" s="7" t="str">
        <f>VLOOKUP(A2099,'Data Analysis'!A2098:Q4433,11,FALSE)</f>
        <v>Underweight</v>
      </c>
      <c r="K2099" s="7" t="str">
        <f>VLOOKUP(A2099,'Data Analysis'!A2098:Q4433,12,FALSE)</f>
        <v>Normal</v>
      </c>
      <c r="L2099" s="7" t="str">
        <f>VLOOKUP(A2099,'Data Analysis'!A2098:Q4433,13,FALSE)</f>
        <v>5-Oct-1989</v>
      </c>
      <c r="M2099" s="7">
        <f>VLOOKUP(A2099,'Data Analysis'!A2098:Q4433,14,FALSE)</f>
        <v>2295.24</v>
      </c>
      <c r="N2099" s="7" t="str">
        <f>VLOOKUP(A2099,'Data Analysis'!A2098:Q4433,16,FALSE)</f>
        <v>tier - 2</v>
      </c>
      <c r="O2099" s="7" t="str">
        <f>VLOOKUP(A2099,'Data Analysis'!A2098:Q4433,15,FALSE)</f>
        <v>tier - 1</v>
      </c>
      <c r="P2099" s="7">
        <f>VLOOKUP(A2099,'Data Analysis'!A2098:Q4433,2,FALSE)</f>
        <v>33</v>
      </c>
      <c r="Q2099" s="7">
        <f>VLOOKUP(A2100,'Data Analysis'!A2099:Q4434,2,FALSE)</f>
        <v>31</v>
      </c>
    </row>
    <row r="2100" ht="15.6" spans="1:17">
      <c r="A2100" s="9" t="s">
        <v>4198</v>
      </c>
      <c r="B2100" s="7" t="str">
        <f>VLOOKUP(A2100,'Data Analysis'!A2099:Q4434,4,FALSE)</f>
        <v>  Matthew</v>
      </c>
      <c r="C2100" s="7">
        <f>VLOOKUP(A2100,'Data Analysis'!A2099:Q4434,5,FALSE)</f>
        <v>17.67</v>
      </c>
      <c r="D2100" s="7">
        <f>VLOOKUP(A2100,'Data Analysis'!A2099:Q4434,6,FALSE)</f>
        <v>4.78</v>
      </c>
      <c r="E2100" s="7" t="str">
        <f>VLOOKUP(A2100,'Data Analysis'!A2099:Q4434,7,FALSE)</f>
        <v>No</v>
      </c>
      <c r="F2100" s="7" t="str">
        <f>VLOOKUP(A2100,'Data Analysis'!A2099:Q4434,9,FALSE)</f>
        <v>No</v>
      </c>
      <c r="G2100" s="7" t="str">
        <f>VLOOKUP(A2100,'Data Analysis'!A2099:Q4434,8,FALSE)</f>
        <v>No</v>
      </c>
      <c r="H2100" s="7">
        <f>VLOOKUP(A2100,'Data Analysis'!A2099:Q4434,10,FALSE)</f>
        <v>0</v>
      </c>
      <c r="I2100" s="7" t="str">
        <f>VLOOKUP(A2100,'Data Analysis'!A2099:Q4434,17,FALSE)</f>
        <v>No</v>
      </c>
      <c r="J2100" s="7" t="str">
        <f>VLOOKUP(A2100,'Data Analysis'!A2099:Q4434,11,FALSE)</f>
        <v>Underweight</v>
      </c>
      <c r="K2100" s="7" t="str">
        <f>VLOOKUP(A2100,'Data Analysis'!A2099:Q4434,12,FALSE)</f>
        <v>Normal</v>
      </c>
      <c r="L2100" s="7" t="str">
        <f>VLOOKUP(A2100,'Data Analysis'!A2099:Q4434,13,FALSE)</f>
        <v>16-Jun-1991</v>
      </c>
      <c r="M2100" s="7">
        <f>VLOOKUP(A2100,'Data Analysis'!A2099:Q4434,14,FALSE)</f>
        <v>2277.72</v>
      </c>
      <c r="N2100" s="7" t="str">
        <f>VLOOKUP(A2100,'Data Analysis'!A2099:Q4434,16,FALSE)</f>
        <v>tier - 2</v>
      </c>
      <c r="O2100" s="7" t="str">
        <f>VLOOKUP(A2100,'Data Analysis'!A2099:Q4434,15,FALSE)</f>
        <v>tier - 1</v>
      </c>
      <c r="P2100" s="7">
        <f>VLOOKUP(A2100,'Data Analysis'!A2099:Q4434,2,FALSE)</f>
        <v>31</v>
      </c>
      <c r="Q2100" s="7">
        <f>VLOOKUP(A2101,'Data Analysis'!A2100:Q4435,2,FALSE)</f>
        <v>20</v>
      </c>
    </row>
    <row r="2101" ht="15.6" spans="1:17">
      <c r="A2101" s="9" t="s">
        <v>4200</v>
      </c>
      <c r="B2101" s="7" t="str">
        <f>VLOOKUP(A2101,'Data Analysis'!A2100:Q4435,4,FALSE)</f>
        <v>  Julia M</v>
      </c>
      <c r="C2101" s="7">
        <f>VLOOKUP(A2101,'Data Analysis'!A2100:Q4435,5,FALSE)</f>
        <v>31.92</v>
      </c>
      <c r="D2101" s="7">
        <f>VLOOKUP(A2101,'Data Analysis'!A2100:Q4435,6,FALSE)</f>
        <v>11.05</v>
      </c>
      <c r="E2101" s="7" t="str">
        <f>VLOOKUP(A2101,'Data Analysis'!A2100:Q4435,7,FALSE)</f>
        <v>No</v>
      </c>
      <c r="F2101" s="7" t="str">
        <f>VLOOKUP(A2101,'Data Analysis'!A2100:Q4435,9,FALSE)</f>
        <v>No</v>
      </c>
      <c r="G2101" s="7" t="str">
        <f>VLOOKUP(A2101,'Data Analysis'!A2100:Q4435,8,FALSE)</f>
        <v>No</v>
      </c>
      <c r="H2101" s="7">
        <f>VLOOKUP(A2101,'Data Analysis'!A2100:Q4435,10,FALSE)</f>
        <v>0</v>
      </c>
      <c r="I2101" s="7" t="str">
        <f>VLOOKUP(A2101,'Data Analysis'!A2100:Q4435,17,FALSE)</f>
        <v>No</v>
      </c>
      <c r="J2101" s="7" t="str">
        <f>VLOOKUP(A2101,'Data Analysis'!A2100:Q4435,11,FALSE)</f>
        <v>Obesity</v>
      </c>
      <c r="K2101" s="7" t="str">
        <f>VLOOKUP(A2101,'Data Analysis'!A2100:Q4435,12,FALSE)</f>
        <v>Diabetes</v>
      </c>
      <c r="L2101" s="7" t="str">
        <f>VLOOKUP(A2101,'Data Analysis'!A2100:Q4435,13,FALSE)</f>
        <v>12-Nov-2002</v>
      </c>
      <c r="M2101" s="7">
        <f>VLOOKUP(A2101,'Data Analysis'!A2100:Q4435,14,FALSE)</f>
        <v>2261.57</v>
      </c>
      <c r="N2101" s="7" t="str">
        <f>VLOOKUP(A2101,'Data Analysis'!A2100:Q4435,16,FALSE)</f>
        <v>tier - 2</v>
      </c>
      <c r="O2101" s="7" t="str">
        <f>VLOOKUP(A2101,'Data Analysis'!A2100:Q4435,15,FALSE)</f>
        <v>tier - 1</v>
      </c>
      <c r="P2101" s="7">
        <f>VLOOKUP(A2101,'Data Analysis'!A2100:Q4435,2,FALSE)</f>
        <v>20</v>
      </c>
      <c r="Q2101" s="7">
        <f>VLOOKUP(A2102,'Data Analysis'!A2101:Q4436,2,FALSE)</f>
        <v>20</v>
      </c>
    </row>
    <row r="2102" ht="15.6" spans="1:17">
      <c r="A2102" s="9" t="s">
        <v>4202</v>
      </c>
      <c r="B2102" s="7" t="str">
        <f>VLOOKUP(A2102,'Data Analysis'!A2101:Q4436,4,FALSE)</f>
        <v>  Rhea</v>
      </c>
      <c r="C2102" s="7">
        <f>VLOOKUP(A2102,'Data Analysis'!A2101:Q4436,5,FALSE)</f>
        <v>28.975</v>
      </c>
      <c r="D2102" s="7">
        <f>VLOOKUP(A2102,'Data Analysis'!A2101:Q4436,6,FALSE)</f>
        <v>7.62</v>
      </c>
      <c r="E2102" s="7" t="str">
        <f>VLOOKUP(A2102,'Data Analysis'!A2101:Q4436,7,FALSE)</f>
        <v>No</v>
      </c>
      <c r="F2102" s="7" t="str">
        <f>VLOOKUP(A2102,'Data Analysis'!A2101:Q4436,9,FALSE)</f>
        <v>No</v>
      </c>
      <c r="G2102" s="7" t="str">
        <f>VLOOKUP(A2102,'Data Analysis'!A2101:Q4436,8,FALSE)</f>
        <v>No</v>
      </c>
      <c r="H2102" s="7">
        <f>VLOOKUP(A2102,'Data Analysis'!A2101:Q4436,10,FALSE)</f>
        <v>0</v>
      </c>
      <c r="I2102" s="7" t="str">
        <f>VLOOKUP(A2102,'Data Analysis'!A2101:Q4436,17,FALSE)</f>
        <v>No</v>
      </c>
      <c r="J2102" s="7" t="str">
        <f>VLOOKUP(A2102,'Data Analysis'!A2101:Q4436,11,FALSE)</f>
        <v>Overweight</v>
      </c>
      <c r="K2102" s="7" t="str">
        <f>VLOOKUP(A2102,'Data Analysis'!A2101:Q4436,12,FALSE)</f>
        <v>Diabetes</v>
      </c>
      <c r="L2102" s="7" t="str">
        <f>VLOOKUP(A2102,'Data Analysis'!A2101:Q4436,13,FALSE)</f>
        <v>15-Jul-2002</v>
      </c>
      <c r="M2102" s="7">
        <f>VLOOKUP(A2102,'Data Analysis'!A2101:Q4436,14,FALSE)</f>
        <v>2257.48</v>
      </c>
      <c r="N2102" s="7" t="str">
        <f>VLOOKUP(A2102,'Data Analysis'!A2101:Q4436,16,FALSE)</f>
        <v>tier - 2</v>
      </c>
      <c r="O2102" s="7" t="str">
        <f>VLOOKUP(A2102,'Data Analysis'!A2101:Q4436,15,FALSE)</f>
        <v>tier - 1</v>
      </c>
      <c r="P2102" s="7">
        <f>VLOOKUP(A2102,'Data Analysis'!A2101:Q4436,2,FALSE)</f>
        <v>20</v>
      </c>
      <c r="Q2102" s="7">
        <f>VLOOKUP(A2103,'Data Analysis'!A2102:Q4437,2,FALSE)</f>
        <v>22</v>
      </c>
    </row>
    <row r="2103" ht="15.6" spans="1:17">
      <c r="A2103" s="9" t="s">
        <v>4204</v>
      </c>
      <c r="B2103" s="7" t="str">
        <f>VLOOKUP(A2103,'Data Analysis'!A2102:Q4437,4,FALSE)</f>
        <v>  Justin</v>
      </c>
      <c r="C2103" s="7">
        <f>VLOOKUP(A2103,'Data Analysis'!A2102:Q4437,5,FALSE)</f>
        <v>31.73</v>
      </c>
      <c r="D2103" s="7">
        <f>VLOOKUP(A2103,'Data Analysis'!A2102:Q4437,6,FALSE)</f>
        <v>4.78</v>
      </c>
      <c r="E2103" s="7" t="str">
        <f>VLOOKUP(A2103,'Data Analysis'!A2102:Q4437,7,FALSE)</f>
        <v>yes</v>
      </c>
      <c r="F2103" s="7" t="str">
        <f>VLOOKUP(A2103,'Data Analysis'!A2102:Q4437,9,FALSE)</f>
        <v>yes</v>
      </c>
      <c r="G2103" s="7" t="str">
        <f>VLOOKUP(A2103,'Data Analysis'!A2102:Q4437,8,FALSE)</f>
        <v>No</v>
      </c>
      <c r="H2103" s="7">
        <f>VLOOKUP(A2103,'Data Analysis'!A2102:Q4437,10,FALSE)</f>
        <v>2</v>
      </c>
      <c r="I2103" s="7" t="str">
        <f>VLOOKUP(A2103,'Data Analysis'!A2102:Q4437,17,FALSE)</f>
        <v>No</v>
      </c>
      <c r="J2103" s="7" t="str">
        <f>VLOOKUP(A2103,'Data Analysis'!A2102:Q4437,11,FALSE)</f>
        <v>Obesity</v>
      </c>
      <c r="K2103" s="7" t="str">
        <f>VLOOKUP(A2103,'Data Analysis'!A2102:Q4437,12,FALSE)</f>
        <v>Normal</v>
      </c>
      <c r="L2103" s="7" t="str">
        <f>VLOOKUP(A2103,'Data Analysis'!A2102:Q4437,13,FALSE)</f>
        <v>11-Dec-2000</v>
      </c>
      <c r="M2103" s="7">
        <f>VLOOKUP(A2103,'Data Analysis'!A2102:Q4437,14,FALSE)</f>
        <v>2254.8</v>
      </c>
      <c r="N2103" s="7" t="str">
        <f>VLOOKUP(A2103,'Data Analysis'!A2102:Q4437,16,FALSE)</f>
        <v>tier - 2</v>
      </c>
      <c r="O2103" s="7" t="str">
        <f>VLOOKUP(A2103,'Data Analysis'!A2102:Q4437,15,FALSE)</f>
        <v>tier - 3</v>
      </c>
      <c r="P2103" s="7">
        <f>VLOOKUP(A2103,'Data Analysis'!A2102:Q4437,2,FALSE)</f>
        <v>22</v>
      </c>
      <c r="Q2103" s="7">
        <f>VLOOKUP(A2104,'Data Analysis'!A2103:Q4438,2,FALSE)</f>
        <v>22</v>
      </c>
    </row>
    <row r="2104" ht="15.6" spans="1:17">
      <c r="A2104" s="9" t="s">
        <v>4206</v>
      </c>
      <c r="B2104" s="7" t="str">
        <f>VLOOKUP(A2104,'Data Analysis'!A2103:Q4438,4,FALSE)</f>
        <v>  Shamus M</v>
      </c>
      <c r="C2104" s="7">
        <f>VLOOKUP(A2104,'Data Analysis'!A2103:Q4438,5,FALSE)</f>
        <v>28.88</v>
      </c>
      <c r="D2104" s="7">
        <f>VLOOKUP(A2104,'Data Analysis'!A2103:Q4438,6,FALSE)</f>
        <v>6.09</v>
      </c>
      <c r="E2104" s="7" t="str">
        <f>VLOOKUP(A2104,'Data Analysis'!A2103:Q4438,7,FALSE)</f>
        <v>yes</v>
      </c>
      <c r="F2104" s="7" t="str">
        <f>VLOOKUP(A2104,'Data Analysis'!A2103:Q4438,9,FALSE)</f>
        <v>yes</v>
      </c>
      <c r="G2104" s="7" t="str">
        <f>VLOOKUP(A2104,'Data Analysis'!A2103:Q4438,8,FALSE)</f>
        <v>No</v>
      </c>
      <c r="H2104" s="7">
        <f>VLOOKUP(A2104,'Data Analysis'!A2103:Q4438,10,FALSE)</f>
        <v>2</v>
      </c>
      <c r="I2104" s="7" t="str">
        <f>VLOOKUP(A2104,'Data Analysis'!A2103:Q4438,17,FALSE)</f>
        <v>No</v>
      </c>
      <c r="J2104" s="7" t="str">
        <f>VLOOKUP(A2104,'Data Analysis'!A2103:Q4438,11,FALSE)</f>
        <v>Overweight</v>
      </c>
      <c r="K2104" s="7" t="str">
        <f>VLOOKUP(A2104,'Data Analysis'!A2103:Q4438,12,FALSE)</f>
        <v>Prediabetes</v>
      </c>
      <c r="L2104" s="7" t="str">
        <f>VLOOKUP(A2104,'Data Analysis'!A2103:Q4438,13,FALSE)</f>
        <v>30-Jun-2000</v>
      </c>
      <c r="M2104" s="7">
        <f>VLOOKUP(A2104,'Data Analysis'!A2103:Q4438,14,FALSE)</f>
        <v>2250.84</v>
      </c>
      <c r="N2104" s="7" t="str">
        <f>VLOOKUP(A2104,'Data Analysis'!A2103:Q4438,16,FALSE)</f>
        <v>tier - 2</v>
      </c>
      <c r="O2104" s="7" t="str">
        <f>VLOOKUP(A2104,'Data Analysis'!A2103:Q4438,15,FALSE)</f>
        <v>tier - 2</v>
      </c>
      <c r="P2104" s="7">
        <f>VLOOKUP(A2104,'Data Analysis'!A2103:Q4438,2,FALSE)</f>
        <v>22</v>
      </c>
      <c r="Q2104" s="7">
        <f>VLOOKUP(A2105,'Data Analysis'!A2104:Q4439,2,FALSE)</f>
        <v>19</v>
      </c>
    </row>
    <row r="2105" ht="15.6" spans="1:17">
      <c r="A2105" s="9" t="s">
        <v>4208</v>
      </c>
      <c r="B2105" s="7" t="str">
        <f>VLOOKUP(A2105,'Data Analysis'!A2104:Q4439,4,FALSE)</f>
        <v>  Mike</v>
      </c>
      <c r="C2105" s="7">
        <f>VLOOKUP(A2105,'Data Analysis'!A2104:Q4439,5,FALSE)</f>
        <v>25.555</v>
      </c>
      <c r="D2105" s="7">
        <f>VLOOKUP(A2105,'Data Analysis'!A2104:Q4439,6,FALSE)</f>
        <v>5.11</v>
      </c>
      <c r="E2105" s="7" t="str">
        <f>VLOOKUP(A2105,'Data Analysis'!A2104:Q4439,7,FALSE)</f>
        <v>No</v>
      </c>
      <c r="F2105" s="7" t="str">
        <f>VLOOKUP(A2105,'Data Analysis'!A2104:Q4439,9,FALSE)</f>
        <v>No</v>
      </c>
      <c r="G2105" s="7" t="str">
        <f>VLOOKUP(A2105,'Data Analysis'!A2104:Q4439,8,FALSE)</f>
        <v>Yes</v>
      </c>
      <c r="H2105" s="7">
        <f>VLOOKUP(A2105,'Data Analysis'!A2104:Q4439,10,FALSE)</f>
        <v>1</v>
      </c>
      <c r="I2105" s="7" t="str">
        <f>VLOOKUP(A2105,'Data Analysis'!A2104:Q4439,17,FALSE)</f>
        <v>No</v>
      </c>
      <c r="J2105" s="7" t="str">
        <f>VLOOKUP(A2105,'Data Analysis'!A2104:Q4439,11,FALSE)</f>
        <v>Overweight</v>
      </c>
      <c r="K2105" s="7" t="str">
        <f>VLOOKUP(A2105,'Data Analysis'!A2104:Q4439,12,FALSE)</f>
        <v>Normal</v>
      </c>
      <c r="L2105" s="7" t="str">
        <f>VLOOKUP(A2105,'Data Analysis'!A2104:Q4439,13,FALSE)</f>
        <v>10-Dec-2003</v>
      </c>
      <c r="M2105" s="7">
        <f>VLOOKUP(A2105,'Data Analysis'!A2104:Q4439,14,FALSE)</f>
        <v>2221.56</v>
      </c>
      <c r="N2105" s="7" t="str">
        <f>VLOOKUP(A2105,'Data Analysis'!A2104:Q4439,16,FALSE)</f>
        <v>tier - 2</v>
      </c>
      <c r="O2105" s="7" t="str">
        <f>VLOOKUP(A2105,'Data Analysis'!A2104:Q4439,15,FALSE)</f>
        <v>tier - 3</v>
      </c>
      <c r="P2105" s="7">
        <f>VLOOKUP(A2105,'Data Analysis'!A2104:Q4439,2,FALSE)</f>
        <v>19</v>
      </c>
      <c r="Q2105" s="7">
        <f>VLOOKUP(A2106,'Data Analysis'!A2105:Q4440,2,FALSE)</f>
        <v>18</v>
      </c>
    </row>
    <row r="2106" ht="15.6" spans="1:17">
      <c r="A2106" s="9" t="s">
        <v>4210</v>
      </c>
      <c r="B2106" s="7" t="str">
        <f>VLOOKUP(A2106,'Data Analysis'!A2105:Q4440,4,FALSE)</f>
        <v>  Mary Beth</v>
      </c>
      <c r="C2106" s="7">
        <f>VLOOKUP(A2106,'Data Analysis'!A2105:Q4440,5,FALSE)</f>
        <v>37.29</v>
      </c>
      <c r="D2106" s="7">
        <f>VLOOKUP(A2106,'Data Analysis'!A2105:Q4440,6,FALSE)</f>
        <v>4.46</v>
      </c>
      <c r="E2106" s="7" t="str">
        <f>VLOOKUP(A2106,'Data Analysis'!A2105:Q4440,7,FALSE)</f>
        <v>No</v>
      </c>
      <c r="F2106" s="7" t="str">
        <f>VLOOKUP(A2106,'Data Analysis'!A2105:Q4440,9,FALSE)</f>
        <v>yes</v>
      </c>
      <c r="G2106" s="7" t="str">
        <f>VLOOKUP(A2106,'Data Analysis'!A2105:Q4440,8,FALSE)</f>
        <v>No</v>
      </c>
      <c r="H2106" s="7">
        <f>VLOOKUP(A2106,'Data Analysis'!A2105:Q4440,10,FALSE)</f>
        <v>1</v>
      </c>
      <c r="I2106" s="7" t="str">
        <f>VLOOKUP(A2106,'Data Analysis'!A2105:Q4440,17,FALSE)</f>
        <v>No</v>
      </c>
      <c r="J2106" s="7" t="str">
        <f>VLOOKUP(A2106,'Data Analysis'!A2105:Q4440,11,FALSE)</f>
        <v>Obesity</v>
      </c>
      <c r="K2106" s="7" t="str">
        <f>VLOOKUP(A2106,'Data Analysis'!A2105:Q4440,12,FALSE)</f>
        <v>Normal</v>
      </c>
      <c r="L2106" s="7" t="str">
        <f>VLOOKUP(A2106,'Data Analysis'!A2105:Q4440,13,FALSE)</f>
        <v>12-Dec-2004</v>
      </c>
      <c r="M2106" s="7">
        <f>VLOOKUP(A2106,'Data Analysis'!A2105:Q4440,14,FALSE)</f>
        <v>2219.45</v>
      </c>
      <c r="N2106" s="7" t="str">
        <f>VLOOKUP(A2106,'Data Analysis'!A2105:Q4440,16,FALSE)</f>
        <v>tier - 2</v>
      </c>
      <c r="O2106" s="7" t="str">
        <f>VLOOKUP(A2106,'Data Analysis'!A2105:Q4440,15,FALSE)</f>
        <v>tier - 1</v>
      </c>
      <c r="P2106" s="7">
        <f>VLOOKUP(A2106,'Data Analysis'!A2105:Q4440,2,FALSE)</f>
        <v>18</v>
      </c>
      <c r="Q2106" s="7">
        <f>VLOOKUP(A2107,'Data Analysis'!A2106:Q4441,2,FALSE)</f>
        <v>18</v>
      </c>
    </row>
    <row r="2107" ht="15.6" spans="1:17">
      <c r="A2107" s="9" t="s">
        <v>4212</v>
      </c>
      <c r="B2107" s="7" t="str">
        <f>VLOOKUP(A2107,'Data Analysis'!A2106:Q4441,4,FALSE)</f>
        <v>  Erin</v>
      </c>
      <c r="C2107" s="7">
        <f>VLOOKUP(A2107,'Data Analysis'!A2106:Q4441,5,FALSE)</f>
        <v>40.28</v>
      </c>
      <c r="D2107" s="7">
        <f>VLOOKUP(A2107,'Data Analysis'!A2106:Q4441,6,FALSE)</f>
        <v>6.11</v>
      </c>
      <c r="E2107" s="7" t="str">
        <f>VLOOKUP(A2107,'Data Analysis'!A2106:Q4441,7,FALSE)</f>
        <v>No</v>
      </c>
      <c r="F2107" s="7" t="str">
        <f>VLOOKUP(A2107,'Data Analysis'!A2106:Q4441,9,FALSE)</f>
        <v>yes</v>
      </c>
      <c r="G2107" s="7" t="str">
        <f>VLOOKUP(A2107,'Data Analysis'!A2106:Q4441,8,FALSE)</f>
        <v>No</v>
      </c>
      <c r="H2107" s="7">
        <f>VLOOKUP(A2107,'Data Analysis'!A2106:Q4441,10,FALSE)</f>
        <v>1</v>
      </c>
      <c r="I2107" s="7" t="str">
        <f>VLOOKUP(A2107,'Data Analysis'!A2106:Q4441,17,FALSE)</f>
        <v>No</v>
      </c>
      <c r="J2107" s="7" t="str">
        <f>VLOOKUP(A2107,'Data Analysis'!A2106:Q4441,11,FALSE)</f>
        <v>Obesity</v>
      </c>
      <c r="K2107" s="7" t="str">
        <f>VLOOKUP(A2107,'Data Analysis'!A2106:Q4441,12,FALSE)</f>
        <v>Prediabetes</v>
      </c>
      <c r="L2107" s="7" t="str">
        <f>VLOOKUP(A2107,'Data Analysis'!A2106:Q4441,13,FALSE)</f>
        <v>25-Sep-2004</v>
      </c>
      <c r="M2107" s="7">
        <f>VLOOKUP(A2107,'Data Analysis'!A2106:Q4441,14,FALSE)</f>
        <v>2217.6</v>
      </c>
      <c r="N2107" s="7" t="str">
        <f>VLOOKUP(A2107,'Data Analysis'!A2106:Q4441,16,FALSE)</f>
        <v>tier - 2</v>
      </c>
      <c r="O2107" s="7" t="str">
        <f>VLOOKUP(A2107,'Data Analysis'!A2106:Q4441,15,FALSE)</f>
        <v>tier - 1</v>
      </c>
      <c r="P2107" s="7">
        <f>VLOOKUP(A2107,'Data Analysis'!A2106:Q4441,2,FALSE)</f>
        <v>18</v>
      </c>
      <c r="Q2107" s="7">
        <f>VLOOKUP(A2108,'Data Analysis'!A2107:Q4442,2,FALSE)</f>
        <v>18</v>
      </c>
    </row>
    <row r="2108" ht="15.6" spans="1:17">
      <c r="A2108" s="9" t="s">
        <v>4214</v>
      </c>
      <c r="B2108" s="7" t="str">
        <f>VLOOKUP(A2108,'Data Analysis'!A2107:Q4442,4,FALSE)</f>
        <v>  Hallie</v>
      </c>
      <c r="C2108" s="7">
        <f>VLOOKUP(A2108,'Data Analysis'!A2107:Q4442,5,FALSE)</f>
        <v>40.185</v>
      </c>
      <c r="D2108" s="7">
        <f>VLOOKUP(A2108,'Data Analysis'!A2107:Q4442,6,FALSE)</f>
        <v>4.66</v>
      </c>
      <c r="E2108" s="7" t="str">
        <f>VLOOKUP(A2108,'Data Analysis'!A2107:Q4442,7,FALSE)</f>
        <v>No</v>
      </c>
      <c r="F2108" s="7" t="str">
        <f>VLOOKUP(A2108,'Data Analysis'!A2107:Q4442,9,FALSE)</f>
        <v>yes</v>
      </c>
      <c r="G2108" s="7" t="str">
        <f>VLOOKUP(A2108,'Data Analysis'!A2107:Q4442,8,FALSE)</f>
        <v>No</v>
      </c>
      <c r="H2108" s="7">
        <f>VLOOKUP(A2108,'Data Analysis'!A2107:Q4442,10,FALSE)</f>
        <v>1</v>
      </c>
      <c r="I2108" s="7" t="str">
        <f>VLOOKUP(A2108,'Data Analysis'!A2107:Q4442,17,FALSE)</f>
        <v>No</v>
      </c>
      <c r="J2108" s="7" t="str">
        <f>VLOOKUP(A2108,'Data Analysis'!A2107:Q4442,11,FALSE)</f>
        <v>Obesity</v>
      </c>
      <c r="K2108" s="7" t="str">
        <f>VLOOKUP(A2108,'Data Analysis'!A2107:Q4442,12,FALSE)</f>
        <v>Normal</v>
      </c>
      <c r="L2108" s="7" t="str">
        <f>VLOOKUP(A2108,'Data Analysis'!A2107:Q4442,13,FALSE)</f>
        <v>13-Jun-2004</v>
      </c>
      <c r="M2108" s="7">
        <f>VLOOKUP(A2108,'Data Analysis'!A2107:Q4442,14,FALSE)</f>
        <v>2217.47</v>
      </c>
      <c r="N2108" s="7" t="str">
        <f>VLOOKUP(A2108,'Data Analysis'!A2107:Q4442,16,FALSE)</f>
        <v>tier - 2</v>
      </c>
      <c r="O2108" s="7" t="str">
        <f>VLOOKUP(A2108,'Data Analysis'!A2107:Q4442,15,FALSE)</f>
        <v>tier - 1</v>
      </c>
      <c r="P2108" s="7">
        <f>VLOOKUP(A2108,'Data Analysis'!A2107:Q4442,2,FALSE)</f>
        <v>18</v>
      </c>
      <c r="Q2108" s="7">
        <f>VLOOKUP(A2109,'Data Analysis'!A2108:Q4443,2,FALSE)</f>
        <v>28</v>
      </c>
    </row>
    <row r="2109" ht="15.6" spans="1:17">
      <c r="A2109" s="9" t="s">
        <v>4216</v>
      </c>
      <c r="B2109" s="7" t="str">
        <f>VLOOKUP(A2109,'Data Analysis'!A2108:Q4443,4,FALSE)</f>
        <v>  Paige P</v>
      </c>
      <c r="C2109" s="7">
        <f>VLOOKUP(A2109,'Data Analysis'!A2108:Q4443,5,FALSE)</f>
        <v>23.57</v>
      </c>
      <c r="D2109" s="7">
        <f>VLOOKUP(A2109,'Data Analysis'!A2108:Q4443,6,FALSE)</f>
        <v>6.14</v>
      </c>
      <c r="E2109" s="7" t="str">
        <f>VLOOKUP(A2109,'Data Analysis'!A2108:Q4443,7,FALSE)</f>
        <v>No</v>
      </c>
      <c r="F2109" s="7" t="str">
        <f>VLOOKUP(A2109,'Data Analysis'!A2108:Q4443,9,FALSE)</f>
        <v>No</v>
      </c>
      <c r="G2109" s="7" t="str">
        <f>VLOOKUP(A2109,'Data Analysis'!A2108:Q4443,8,FALSE)</f>
        <v>No</v>
      </c>
      <c r="H2109" s="7">
        <f>VLOOKUP(A2109,'Data Analysis'!A2108:Q4443,10,FALSE)</f>
        <v>0</v>
      </c>
      <c r="I2109" s="7" t="str">
        <f>VLOOKUP(A2109,'Data Analysis'!A2108:Q4443,17,FALSE)</f>
        <v>No</v>
      </c>
      <c r="J2109" s="7" t="str">
        <f>VLOOKUP(A2109,'Data Analysis'!A2108:Q4443,11,FALSE)</f>
        <v>Normal Weight</v>
      </c>
      <c r="K2109" s="7" t="str">
        <f>VLOOKUP(A2109,'Data Analysis'!A2108:Q4443,12,FALSE)</f>
        <v>Prediabetes</v>
      </c>
      <c r="L2109" s="7" t="str">
        <f>VLOOKUP(A2109,'Data Analysis'!A2108:Q4443,13,FALSE)</f>
        <v>17-Nov-1994</v>
      </c>
      <c r="M2109" s="7">
        <f>VLOOKUP(A2109,'Data Analysis'!A2108:Q4443,14,FALSE)</f>
        <v>2213.21</v>
      </c>
      <c r="N2109" s="7" t="str">
        <f>VLOOKUP(A2109,'Data Analysis'!A2108:Q4443,16,FALSE)</f>
        <v>tier - 2</v>
      </c>
      <c r="O2109" s="7" t="str">
        <f>VLOOKUP(A2109,'Data Analysis'!A2108:Q4443,15,FALSE)</f>
        <v>tier - 2</v>
      </c>
      <c r="P2109" s="7">
        <f>VLOOKUP(A2109,'Data Analysis'!A2108:Q4443,2,FALSE)</f>
        <v>28</v>
      </c>
      <c r="Q2109" s="7">
        <f>VLOOKUP(A2110,'Data Analysis'!A2109:Q4444,2,FALSE)</f>
        <v>18</v>
      </c>
    </row>
    <row r="2110" ht="15.6" spans="1:17">
      <c r="A2110" s="9" t="s">
        <v>4218</v>
      </c>
      <c r="B2110" s="7" t="str">
        <f>VLOOKUP(A2110,'Data Analysis'!A2109:Q4444,4,FALSE)</f>
        <v>  Ji</v>
      </c>
      <c r="C2110" s="7">
        <f>VLOOKUP(A2110,'Data Analysis'!A2109:Q4444,5,FALSE)</f>
        <v>35.625</v>
      </c>
      <c r="D2110" s="7">
        <f>VLOOKUP(A2110,'Data Analysis'!A2109:Q4444,6,FALSE)</f>
        <v>6.21</v>
      </c>
      <c r="E2110" s="7" t="str">
        <f>VLOOKUP(A2110,'Data Analysis'!A2109:Q4444,7,FALSE)</f>
        <v>No</v>
      </c>
      <c r="F2110" s="7" t="str">
        <f>VLOOKUP(A2110,'Data Analysis'!A2109:Q4444,9,FALSE)</f>
        <v>yes</v>
      </c>
      <c r="G2110" s="7" t="str">
        <f>VLOOKUP(A2110,'Data Analysis'!A2109:Q4444,8,FALSE)</f>
        <v>No</v>
      </c>
      <c r="H2110" s="7">
        <f>VLOOKUP(A2110,'Data Analysis'!A2109:Q4444,10,FALSE)</f>
        <v>1</v>
      </c>
      <c r="I2110" s="7" t="str">
        <f>VLOOKUP(A2110,'Data Analysis'!A2109:Q4444,17,FALSE)</f>
        <v>No</v>
      </c>
      <c r="J2110" s="7" t="str">
        <f>VLOOKUP(A2110,'Data Analysis'!A2109:Q4444,11,FALSE)</f>
        <v>Obesity</v>
      </c>
      <c r="K2110" s="7" t="str">
        <f>VLOOKUP(A2110,'Data Analysis'!A2109:Q4444,12,FALSE)</f>
        <v>Prediabetes</v>
      </c>
      <c r="L2110" s="7" t="str">
        <f>VLOOKUP(A2110,'Data Analysis'!A2109:Q4444,13,FALSE)</f>
        <v>27-Jul-2004</v>
      </c>
      <c r="M2110" s="7">
        <f>VLOOKUP(A2110,'Data Analysis'!A2109:Q4444,14,FALSE)</f>
        <v>2211.13</v>
      </c>
      <c r="N2110" s="7" t="str">
        <f>VLOOKUP(A2110,'Data Analysis'!A2109:Q4444,16,FALSE)</f>
        <v>tier - 2</v>
      </c>
      <c r="O2110" s="7" t="str">
        <f>VLOOKUP(A2110,'Data Analysis'!A2109:Q4444,15,FALSE)</f>
        <v>tier - 2</v>
      </c>
      <c r="P2110" s="7">
        <f>VLOOKUP(A2110,'Data Analysis'!A2109:Q4444,2,FALSE)</f>
        <v>18</v>
      </c>
      <c r="Q2110" s="7">
        <f>VLOOKUP(A2111,'Data Analysis'!A2110:Q4445,2,FALSE)</f>
        <v>18</v>
      </c>
    </row>
    <row r="2111" ht="15.6" spans="1:17">
      <c r="A2111" s="9" t="s">
        <v>4220</v>
      </c>
      <c r="B2111" s="7" t="str">
        <f>VLOOKUP(A2111,'Data Analysis'!A2110:Q4445,4,FALSE)</f>
        <v>  Carissa A</v>
      </c>
      <c r="C2111" s="7">
        <f>VLOOKUP(A2111,'Data Analysis'!A2110:Q4445,5,FALSE)</f>
        <v>33.155</v>
      </c>
      <c r="D2111" s="7">
        <f>VLOOKUP(A2111,'Data Analysis'!A2110:Q4445,6,FALSE)</f>
        <v>4.6</v>
      </c>
      <c r="E2111" s="7" t="str">
        <f>VLOOKUP(A2111,'Data Analysis'!A2110:Q4445,7,FALSE)</f>
        <v>No</v>
      </c>
      <c r="F2111" s="7" t="str">
        <f>VLOOKUP(A2111,'Data Analysis'!A2110:Q4445,9,FALSE)</f>
        <v>yes</v>
      </c>
      <c r="G2111" s="7" t="str">
        <f>VLOOKUP(A2111,'Data Analysis'!A2110:Q4445,8,FALSE)</f>
        <v>No</v>
      </c>
      <c r="H2111" s="7">
        <f>VLOOKUP(A2111,'Data Analysis'!A2110:Q4445,10,FALSE)</f>
        <v>1</v>
      </c>
      <c r="I2111" s="7" t="str">
        <f>VLOOKUP(A2111,'Data Analysis'!A2110:Q4445,17,FALSE)</f>
        <v>No</v>
      </c>
      <c r="J2111" s="7" t="str">
        <f>VLOOKUP(A2111,'Data Analysis'!A2110:Q4445,11,FALSE)</f>
        <v>Obesity</v>
      </c>
      <c r="K2111" s="7" t="str">
        <f>VLOOKUP(A2111,'Data Analysis'!A2110:Q4445,12,FALSE)</f>
        <v>Normal</v>
      </c>
      <c r="L2111" s="7" t="str">
        <f>VLOOKUP(A2111,'Data Analysis'!A2110:Q4445,13,FALSE)</f>
        <v>6-Aug-2004</v>
      </c>
      <c r="M2111" s="7">
        <f>VLOOKUP(A2111,'Data Analysis'!A2110:Q4445,14,FALSE)</f>
        <v>2207.7</v>
      </c>
      <c r="N2111" s="7" t="str">
        <f>VLOOKUP(A2111,'Data Analysis'!A2110:Q4445,16,FALSE)</f>
        <v>tier - 2</v>
      </c>
      <c r="O2111" s="7" t="str">
        <f>VLOOKUP(A2111,'Data Analysis'!A2110:Q4445,15,FALSE)</f>
        <v>tier - 2</v>
      </c>
      <c r="P2111" s="7">
        <f>VLOOKUP(A2111,'Data Analysis'!A2110:Q4445,2,FALSE)</f>
        <v>18</v>
      </c>
      <c r="Q2111" s="7">
        <f>VLOOKUP(A2112,'Data Analysis'!A2111:Q4446,2,FALSE)</f>
        <v>18</v>
      </c>
    </row>
    <row r="2112" ht="15.6" spans="1:17">
      <c r="A2112" s="9" t="s">
        <v>4222</v>
      </c>
      <c r="B2112" s="7" t="str">
        <f>VLOOKUP(A2112,'Data Analysis'!A2111:Q4446,4,FALSE)</f>
        <v>  Mona</v>
      </c>
      <c r="C2112" s="7">
        <f>VLOOKUP(A2112,'Data Analysis'!A2111:Q4446,5,FALSE)</f>
        <v>31.92</v>
      </c>
      <c r="D2112" s="7">
        <f>VLOOKUP(A2112,'Data Analysis'!A2111:Q4446,6,FALSE)</f>
        <v>5.04</v>
      </c>
      <c r="E2112" s="7" t="str">
        <f>VLOOKUP(A2112,'Data Analysis'!A2111:Q4446,7,FALSE)</f>
        <v>No</v>
      </c>
      <c r="F2112" s="7" t="str">
        <f>VLOOKUP(A2112,'Data Analysis'!A2111:Q4446,9,FALSE)</f>
        <v>yes</v>
      </c>
      <c r="G2112" s="7" t="str">
        <f>VLOOKUP(A2112,'Data Analysis'!A2111:Q4446,8,FALSE)</f>
        <v>No</v>
      </c>
      <c r="H2112" s="7">
        <f>VLOOKUP(A2112,'Data Analysis'!A2111:Q4446,10,FALSE)</f>
        <v>1</v>
      </c>
      <c r="I2112" s="7" t="str">
        <f>VLOOKUP(A2112,'Data Analysis'!A2111:Q4446,17,FALSE)</f>
        <v>No</v>
      </c>
      <c r="J2112" s="7" t="str">
        <f>VLOOKUP(A2112,'Data Analysis'!A2111:Q4446,11,FALSE)</f>
        <v>Obesity</v>
      </c>
      <c r="K2112" s="7" t="str">
        <f>VLOOKUP(A2112,'Data Analysis'!A2111:Q4446,12,FALSE)</f>
        <v>Normal</v>
      </c>
      <c r="L2112" s="7" t="str">
        <f>VLOOKUP(A2112,'Data Analysis'!A2111:Q4446,13,FALSE)</f>
        <v>13-Nov-2004</v>
      </c>
      <c r="M2112" s="7">
        <f>VLOOKUP(A2112,'Data Analysis'!A2111:Q4446,14,FALSE)</f>
        <v>2205.98</v>
      </c>
      <c r="N2112" s="7" t="str">
        <f>VLOOKUP(A2112,'Data Analysis'!A2111:Q4446,16,FALSE)</f>
        <v>tier - 2</v>
      </c>
      <c r="O2112" s="7" t="str">
        <f>VLOOKUP(A2112,'Data Analysis'!A2111:Q4446,15,FALSE)</f>
        <v>tier - 3</v>
      </c>
      <c r="P2112" s="7">
        <f>VLOOKUP(A2112,'Data Analysis'!A2111:Q4446,2,FALSE)</f>
        <v>18</v>
      </c>
      <c r="Q2112" s="7">
        <f>VLOOKUP(A2113,'Data Analysis'!A2112:Q4447,2,FALSE)</f>
        <v>18</v>
      </c>
    </row>
    <row r="2113" ht="15.6" spans="1:17">
      <c r="A2113" s="9" t="s">
        <v>4224</v>
      </c>
      <c r="B2113" s="7" t="str">
        <f>VLOOKUP(A2113,'Data Analysis'!A2112:Q4447,4,FALSE)</f>
        <v>  Kristin R</v>
      </c>
      <c r="C2113" s="7">
        <f>VLOOKUP(A2113,'Data Analysis'!A2112:Q4447,5,FALSE)</f>
        <v>30.305</v>
      </c>
      <c r="D2113" s="7">
        <f>VLOOKUP(A2113,'Data Analysis'!A2112:Q4447,6,FALSE)</f>
        <v>5.08</v>
      </c>
      <c r="E2113" s="7" t="str">
        <f>VLOOKUP(A2113,'Data Analysis'!A2112:Q4447,7,FALSE)</f>
        <v>No</v>
      </c>
      <c r="F2113" s="7" t="str">
        <f>VLOOKUP(A2113,'Data Analysis'!A2112:Q4447,9,FALSE)</f>
        <v>yes</v>
      </c>
      <c r="G2113" s="7" t="str">
        <f>VLOOKUP(A2113,'Data Analysis'!A2112:Q4447,8,FALSE)</f>
        <v>No</v>
      </c>
      <c r="H2113" s="7">
        <f>VLOOKUP(A2113,'Data Analysis'!A2112:Q4447,10,FALSE)</f>
        <v>1</v>
      </c>
      <c r="I2113" s="7" t="str">
        <f>VLOOKUP(A2113,'Data Analysis'!A2112:Q4447,17,FALSE)</f>
        <v>No</v>
      </c>
      <c r="J2113" s="7" t="str">
        <f>VLOOKUP(A2113,'Data Analysis'!A2112:Q4447,11,FALSE)</f>
        <v>Obesity</v>
      </c>
      <c r="K2113" s="7" t="str">
        <f>VLOOKUP(A2113,'Data Analysis'!A2112:Q4447,12,FALSE)</f>
        <v>Normal</v>
      </c>
      <c r="L2113" s="7" t="str">
        <f>VLOOKUP(A2113,'Data Analysis'!A2112:Q4447,13,FALSE)</f>
        <v>28-Oct-2004</v>
      </c>
      <c r="M2113" s="7">
        <f>VLOOKUP(A2113,'Data Analysis'!A2112:Q4447,14,FALSE)</f>
        <v>2203.74</v>
      </c>
      <c r="N2113" s="7" t="str">
        <f>VLOOKUP(A2113,'Data Analysis'!A2112:Q4447,16,FALSE)</f>
        <v>tier - 2</v>
      </c>
      <c r="O2113" s="7" t="str">
        <f>VLOOKUP(A2113,'Data Analysis'!A2112:Q4447,15,FALSE)</f>
        <v>tier - 2</v>
      </c>
      <c r="P2113" s="7">
        <f>VLOOKUP(A2113,'Data Analysis'!A2112:Q4447,2,FALSE)</f>
        <v>18</v>
      </c>
      <c r="Q2113" s="7">
        <f>VLOOKUP(A2114,'Data Analysis'!A2113:Q4448,2,FALSE)</f>
        <v>18</v>
      </c>
    </row>
    <row r="2114" ht="15.6" spans="1:17">
      <c r="A2114" s="9" t="s">
        <v>4226</v>
      </c>
      <c r="B2114" s="7" t="str">
        <f>VLOOKUP(A2114,'Data Analysis'!A2113:Q4448,4,FALSE)</f>
        <v>  Beth</v>
      </c>
      <c r="C2114" s="7">
        <f>VLOOKUP(A2114,'Data Analysis'!A2113:Q4448,5,FALSE)</f>
        <v>30.115</v>
      </c>
      <c r="D2114" s="7">
        <f>VLOOKUP(A2114,'Data Analysis'!A2113:Q4448,6,FALSE)</f>
        <v>4.38</v>
      </c>
      <c r="E2114" s="7" t="str">
        <f>VLOOKUP(A2114,'Data Analysis'!A2113:Q4448,7,FALSE)</f>
        <v>No</v>
      </c>
      <c r="F2114" s="7" t="str">
        <f>VLOOKUP(A2114,'Data Analysis'!A2113:Q4448,9,FALSE)</f>
        <v>yes</v>
      </c>
      <c r="G2114" s="7" t="str">
        <f>VLOOKUP(A2114,'Data Analysis'!A2113:Q4448,8,FALSE)</f>
        <v>No</v>
      </c>
      <c r="H2114" s="7">
        <f>VLOOKUP(A2114,'Data Analysis'!A2113:Q4448,10,FALSE)</f>
        <v>1</v>
      </c>
      <c r="I2114" s="7" t="str">
        <f>VLOOKUP(A2114,'Data Analysis'!A2113:Q4448,17,FALSE)</f>
        <v>No</v>
      </c>
      <c r="J2114" s="7" t="str">
        <f>VLOOKUP(A2114,'Data Analysis'!A2113:Q4448,11,FALSE)</f>
        <v>Obesity</v>
      </c>
      <c r="K2114" s="7" t="str">
        <f>VLOOKUP(A2114,'Data Analysis'!A2113:Q4448,12,FALSE)</f>
        <v>Normal</v>
      </c>
      <c r="L2114" s="7" t="str">
        <f>VLOOKUP(A2114,'Data Analysis'!A2113:Q4448,13,FALSE)</f>
        <v>6-Aug-2004</v>
      </c>
      <c r="M2114" s="7">
        <f>VLOOKUP(A2114,'Data Analysis'!A2113:Q4448,14,FALSE)</f>
        <v>2203.47</v>
      </c>
      <c r="N2114" s="7" t="str">
        <f>VLOOKUP(A2114,'Data Analysis'!A2113:Q4448,16,FALSE)</f>
        <v>tier - 2</v>
      </c>
      <c r="O2114" s="7" t="str">
        <f>VLOOKUP(A2114,'Data Analysis'!A2113:Q4448,15,FALSE)</f>
        <v>tier - 2</v>
      </c>
      <c r="P2114" s="7">
        <f>VLOOKUP(A2114,'Data Analysis'!A2113:Q4448,2,FALSE)</f>
        <v>18</v>
      </c>
      <c r="Q2114" s="7">
        <f>VLOOKUP(A2115,'Data Analysis'!A2114:Q4449,2,FALSE)</f>
        <v>18</v>
      </c>
    </row>
    <row r="2115" ht="15.6" spans="1:17">
      <c r="A2115" s="9" t="s">
        <v>4228</v>
      </c>
      <c r="B2115" s="7" t="str">
        <f>VLOOKUP(A2115,'Data Analysis'!A2114:Q4449,4,FALSE)</f>
        <v>  Allison</v>
      </c>
      <c r="C2115" s="7">
        <f>VLOOKUP(A2115,'Data Analysis'!A2114:Q4449,5,FALSE)</f>
        <v>24.09</v>
      </c>
      <c r="D2115" s="7">
        <f>VLOOKUP(A2115,'Data Analysis'!A2114:Q4449,6,FALSE)</f>
        <v>4.79</v>
      </c>
      <c r="E2115" s="7" t="str">
        <f>VLOOKUP(A2115,'Data Analysis'!A2114:Q4449,7,FALSE)</f>
        <v>No</v>
      </c>
      <c r="F2115" s="7" t="str">
        <f>VLOOKUP(A2115,'Data Analysis'!A2114:Q4449,9,FALSE)</f>
        <v>yes</v>
      </c>
      <c r="G2115" s="7" t="str">
        <f>VLOOKUP(A2115,'Data Analysis'!A2114:Q4449,8,FALSE)</f>
        <v>No</v>
      </c>
      <c r="H2115" s="7">
        <f>VLOOKUP(A2115,'Data Analysis'!A2114:Q4449,10,FALSE)</f>
        <v>1</v>
      </c>
      <c r="I2115" s="7" t="str">
        <f>VLOOKUP(A2115,'Data Analysis'!A2114:Q4449,17,FALSE)</f>
        <v>No</v>
      </c>
      <c r="J2115" s="7" t="str">
        <f>VLOOKUP(A2115,'Data Analysis'!A2114:Q4449,11,FALSE)</f>
        <v>Normal Weight</v>
      </c>
      <c r="K2115" s="7" t="str">
        <f>VLOOKUP(A2115,'Data Analysis'!A2114:Q4449,12,FALSE)</f>
        <v>Normal</v>
      </c>
      <c r="L2115" s="7" t="str">
        <f>VLOOKUP(A2115,'Data Analysis'!A2114:Q4449,13,FALSE)</f>
        <v>27-Jul-2004</v>
      </c>
      <c r="M2115" s="7">
        <f>VLOOKUP(A2115,'Data Analysis'!A2114:Q4449,14,FALSE)</f>
        <v>2201.1</v>
      </c>
      <c r="N2115" s="7" t="str">
        <f>VLOOKUP(A2115,'Data Analysis'!A2114:Q4449,16,FALSE)</f>
        <v>tier - 2</v>
      </c>
      <c r="O2115" s="7" t="str">
        <f>VLOOKUP(A2115,'Data Analysis'!A2114:Q4449,15,FALSE)</f>
        <v>tier - 3</v>
      </c>
      <c r="P2115" s="7">
        <f>VLOOKUP(A2115,'Data Analysis'!A2114:Q4449,2,FALSE)</f>
        <v>18</v>
      </c>
      <c r="Q2115" s="7">
        <f>VLOOKUP(A2116,'Data Analysis'!A2115:Q4450,2,FALSE)</f>
        <v>18</v>
      </c>
    </row>
    <row r="2116" ht="15.6" spans="1:17">
      <c r="A2116" s="9" t="s">
        <v>4230</v>
      </c>
      <c r="B2116" s="7" t="str">
        <f>VLOOKUP(A2116,'Data Analysis'!A2115:Q4450,4,FALSE)</f>
        <v>  Ashley E</v>
      </c>
      <c r="C2116" s="7">
        <f>VLOOKUP(A2116,'Data Analysis'!A2115:Q4450,5,FALSE)</f>
        <v>28.215</v>
      </c>
      <c r="D2116" s="7">
        <f>VLOOKUP(A2116,'Data Analysis'!A2115:Q4450,6,FALSE)</f>
        <v>4.21</v>
      </c>
      <c r="E2116" s="7" t="str">
        <f>VLOOKUP(A2116,'Data Analysis'!A2115:Q4450,7,FALSE)</f>
        <v>No</v>
      </c>
      <c r="F2116" s="7" t="str">
        <f>VLOOKUP(A2116,'Data Analysis'!A2115:Q4450,9,FALSE)</f>
        <v>yes</v>
      </c>
      <c r="G2116" s="7" t="str">
        <f>VLOOKUP(A2116,'Data Analysis'!A2115:Q4450,8,FALSE)</f>
        <v>No</v>
      </c>
      <c r="H2116" s="7">
        <f>VLOOKUP(A2116,'Data Analysis'!A2115:Q4450,10,FALSE)</f>
        <v>1</v>
      </c>
      <c r="I2116" s="7" t="str">
        <f>VLOOKUP(A2116,'Data Analysis'!A2115:Q4450,17,FALSE)</f>
        <v>No</v>
      </c>
      <c r="J2116" s="7" t="str">
        <f>VLOOKUP(A2116,'Data Analysis'!A2115:Q4450,11,FALSE)</f>
        <v>Overweight</v>
      </c>
      <c r="K2116" s="7" t="str">
        <f>VLOOKUP(A2116,'Data Analysis'!A2115:Q4450,12,FALSE)</f>
        <v>Normal</v>
      </c>
      <c r="L2116" s="7" t="str">
        <f>VLOOKUP(A2116,'Data Analysis'!A2115:Q4450,13,FALSE)</f>
        <v>12-Sep-2004</v>
      </c>
      <c r="M2116" s="7">
        <f>VLOOKUP(A2116,'Data Analysis'!A2115:Q4450,14,FALSE)</f>
        <v>2200.83</v>
      </c>
      <c r="N2116" s="7" t="str">
        <f>VLOOKUP(A2116,'Data Analysis'!A2115:Q4450,16,FALSE)</f>
        <v>tier - 2</v>
      </c>
      <c r="O2116" s="7" t="str">
        <f>VLOOKUP(A2116,'Data Analysis'!A2115:Q4450,15,FALSE)</f>
        <v>tier - 2</v>
      </c>
      <c r="P2116" s="7">
        <f>VLOOKUP(A2116,'Data Analysis'!A2115:Q4450,2,FALSE)</f>
        <v>18</v>
      </c>
      <c r="Q2116" s="7">
        <f>VLOOKUP(A2117,'Data Analysis'!A2116:Q4451,2,FALSE)</f>
        <v>18</v>
      </c>
    </row>
    <row r="2117" ht="15.6" spans="1:17">
      <c r="A2117" s="9" t="s">
        <v>4232</v>
      </c>
      <c r="B2117" s="7" t="str">
        <f>VLOOKUP(A2117,'Data Analysis'!A2116:Q4451,4,FALSE)</f>
        <v>  Hilary K</v>
      </c>
      <c r="C2117" s="7">
        <f>VLOOKUP(A2117,'Data Analysis'!A2116:Q4451,5,FALSE)</f>
        <v>26.315</v>
      </c>
      <c r="D2117" s="7">
        <f>VLOOKUP(A2117,'Data Analysis'!A2116:Q4451,6,FALSE)</f>
        <v>5.47</v>
      </c>
      <c r="E2117" s="7" t="str">
        <f>VLOOKUP(A2117,'Data Analysis'!A2116:Q4451,7,FALSE)</f>
        <v>No</v>
      </c>
      <c r="F2117" s="7" t="str">
        <f>VLOOKUP(A2117,'Data Analysis'!A2116:Q4451,9,FALSE)</f>
        <v>yes</v>
      </c>
      <c r="G2117" s="7" t="str">
        <f>VLOOKUP(A2117,'Data Analysis'!A2116:Q4451,8,FALSE)</f>
        <v>No</v>
      </c>
      <c r="H2117" s="7">
        <f>VLOOKUP(A2117,'Data Analysis'!A2116:Q4451,10,FALSE)</f>
        <v>1</v>
      </c>
      <c r="I2117" s="7" t="str">
        <f>VLOOKUP(A2117,'Data Analysis'!A2116:Q4451,17,FALSE)</f>
        <v>No</v>
      </c>
      <c r="J2117" s="7" t="str">
        <f>VLOOKUP(A2117,'Data Analysis'!A2116:Q4451,11,FALSE)</f>
        <v>Overweight</v>
      </c>
      <c r="K2117" s="7" t="str">
        <f>VLOOKUP(A2117,'Data Analysis'!A2116:Q4451,12,FALSE)</f>
        <v>Normal</v>
      </c>
      <c r="L2117" s="7" t="str">
        <f>VLOOKUP(A2117,'Data Analysis'!A2116:Q4451,13,FALSE)</f>
        <v>3-Sep-2004</v>
      </c>
      <c r="M2117" s="7">
        <f>VLOOKUP(A2117,'Data Analysis'!A2116:Q4451,14,FALSE)</f>
        <v>2198.19</v>
      </c>
      <c r="N2117" s="7" t="str">
        <f>VLOOKUP(A2117,'Data Analysis'!A2116:Q4451,16,FALSE)</f>
        <v>tier - 2</v>
      </c>
      <c r="O2117" s="7" t="str">
        <f>VLOOKUP(A2117,'Data Analysis'!A2116:Q4451,15,FALSE)</f>
        <v>tier - 1</v>
      </c>
      <c r="P2117" s="7">
        <f>VLOOKUP(A2117,'Data Analysis'!A2116:Q4451,2,FALSE)</f>
        <v>18</v>
      </c>
      <c r="Q2117" s="7">
        <f>VLOOKUP(A2118,'Data Analysis'!A2117:Q4452,2,FALSE)</f>
        <v>18</v>
      </c>
    </row>
    <row r="2118" ht="15.6" spans="1:17">
      <c r="A2118" s="9" t="s">
        <v>4234</v>
      </c>
      <c r="B2118" s="7" t="str">
        <f>VLOOKUP(A2118,'Data Analysis'!A2117:Q4452,4,FALSE)</f>
        <v>  Dominique</v>
      </c>
      <c r="C2118" s="7">
        <f>VLOOKUP(A2118,'Data Analysis'!A2117:Q4452,5,FALSE)</f>
        <v>25.08</v>
      </c>
      <c r="D2118" s="7">
        <f>VLOOKUP(A2118,'Data Analysis'!A2117:Q4452,6,FALSE)</f>
        <v>5.09</v>
      </c>
      <c r="E2118" s="7" t="str">
        <f>VLOOKUP(A2118,'Data Analysis'!A2117:Q4452,7,FALSE)</f>
        <v>No</v>
      </c>
      <c r="F2118" s="7" t="str">
        <f>VLOOKUP(A2118,'Data Analysis'!A2117:Q4452,9,FALSE)</f>
        <v>yes</v>
      </c>
      <c r="G2118" s="7" t="str">
        <f>VLOOKUP(A2118,'Data Analysis'!A2117:Q4452,8,FALSE)</f>
        <v>No</v>
      </c>
      <c r="H2118" s="7">
        <f>VLOOKUP(A2118,'Data Analysis'!A2117:Q4452,10,FALSE)</f>
        <v>1</v>
      </c>
      <c r="I2118" s="7" t="str">
        <f>VLOOKUP(A2118,'Data Analysis'!A2117:Q4452,17,FALSE)</f>
        <v>No</v>
      </c>
      <c r="J2118" s="7" t="str">
        <f>VLOOKUP(A2118,'Data Analysis'!A2117:Q4452,11,FALSE)</f>
        <v>Overweight</v>
      </c>
      <c r="K2118" s="7" t="str">
        <f>VLOOKUP(A2118,'Data Analysis'!A2117:Q4452,12,FALSE)</f>
        <v>Normal</v>
      </c>
      <c r="L2118" s="7" t="str">
        <f>VLOOKUP(A2118,'Data Analysis'!A2117:Q4452,13,FALSE)</f>
        <v>7-Dec-2004</v>
      </c>
      <c r="M2118" s="7">
        <f>VLOOKUP(A2118,'Data Analysis'!A2117:Q4452,14,FALSE)</f>
        <v>2196.47</v>
      </c>
      <c r="N2118" s="7" t="str">
        <f>VLOOKUP(A2118,'Data Analysis'!A2117:Q4452,16,FALSE)</f>
        <v>tier - 2</v>
      </c>
      <c r="O2118" s="7" t="str">
        <f>VLOOKUP(A2118,'Data Analysis'!A2117:Q4452,15,FALSE)</f>
        <v>tier - 3</v>
      </c>
      <c r="P2118" s="7">
        <f>VLOOKUP(A2118,'Data Analysis'!A2117:Q4452,2,FALSE)</f>
        <v>18</v>
      </c>
      <c r="Q2118" s="7">
        <f>VLOOKUP(A2119,'Data Analysis'!A2118:Q4453,2,FALSE)</f>
        <v>31</v>
      </c>
    </row>
    <row r="2119" ht="15.6" spans="1:17">
      <c r="A2119" s="9" t="s">
        <v>4236</v>
      </c>
      <c r="B2119" s="7" t="str">
        <f>VLOOKUP(A2119,'Data Analysis'!A2118:Q4453,4,FALSE)</f>
        <v>  Carlos I</v>
      </c>
      <c r="C2119" s="7">
        <f>VLOOKUP(A2119,'Data Analysis'!A2118:Q4453,5,FALSE)</f>
        <v>15.41</v>
      </c>
      <c r="D2119" s="7">
        <f>VLOOKUP(A2119,'Data Analysis'!A2118:Q4453,6,FALSE)</f>
        <v>5.08</v>
      </c>
      <c r="E2119" s="7" t="str">
        <f>VLOOKUP(A2119,'Data Analysis'!A2118:Q4453,7,FALSE)</f>
        <v>No</v>
      </c>
      <c r="F2119" s="7" t="str">
        <f>VLOOKUP(A2119,'Data Analysis'!A2118:Q4453,9,FALSE)</f>
        <v>No</v>
      </c>
      <c r="G2119" s="7" t="str">
        <f>VLOOKUP(A2119,'Data Analysis'!A2118:Q4453,8,FALSE)</f>
        <v>No</v>
      </c>
      <c r="H2119" s="7">
        <f>VLOOKUP(A2119,'Data Analysis'!A2118:Q4453,10,FALSE)</f>
        <v>0</v>
      </c>
      <c r="I2119" s="7" t="str">
        <f>VLOOKUP(A2119,'Data Analysis'!A2118:Q4453,17,FALSE)</f>
        <v>No</v>
      </c>
      <c r="J2119" s="7" t="str">
        <f>VLOOKUP(A2119,'Data Analysis'!A2118:Q4453,11,FALSE)</f>
        <v>Underweight</v>
      </c>
      <c r="K2119" s="7" t="str">
        <f>VLOOKUP(A2119,'Data Analysis'!A2118:Q4453,12,FALSE)</f>
        <v>Normal</v>
      </c>
      <c r="L2119" s="7" t="str">
        <f>VLOOKUP(A2119,'Data Analysis'!A2118:Q4453,13,FALSE)</f>
        <v>16-Dec-1991</v>
      </c>
      <c r="M2119" s="7">
        <f>VLOOKUP(A2119,'Data Analysis'!A2118:Q4453,14,FALSE)</f>
        <v>2193.2</v>
      </c>
      <c r="N2119" s="7" t="str">
        <f>VLOOKUP(A2119,'Data Analysis'!A2118:Q4453,16,FALSE)</f>
        <v>tier - 2</v>
      </c>
      <c r="O2119" s="7" t="str">
        <f>VLOOKUP(A2119,'Data Analysis'!A2118:Q4453,15,FALSE)</f>
        <v>tier - 2</v>
      </c>
      <c r="P2119" s="7">
        <f>VLOOKUP(A2119,'Data Analysis'!A2118:Q4453,2,FALSE)</f>
        <v>31</v>
      </c>
      <c r="Q2119" s="7">
        <f>VLOOKUP(A2120,'Data Analysis'!A2119:Q4454,2,FALSE)</f>
        <v>28</v>
      </c>
    </row>
    <row r="2120" ht="15.6" spans="1:17">
      <c r="A2120" s="9" t="s">
        <v>4238</v>
      </c>
      <c r="B2120" s="7" t="str">
        <f>VLOOKUP(A2120,'Data Analysis'!A2119:Q4454,4,FALSE)</f>
        <v>  Matthew</v>
      </c>
      <c r="C2120" s="7">
        <f>VLOOKUP(A2120,'Data Analysis'!A2119:Q4454,5,FALSE)</f>
        <v>23.83</v>
      </c>
      <c r="D2120" s="7">
        <f>VLOOKUP(A2120,'Data Analysis'!A2119:Q4454,6,FALSE)</f>
        <v>5.68</v>
      </c>
      <c r="E2120" s="7" t="str">
        <f>VLOOKUP(A2120,'Data Analysis'!A2119:Q4454,7,FALSE)</f>
        <v>No</v>
      </c>
      <c r="F2120" s="7" t="str">
        <f>VLOOKUP(A2120,'Data Analysis'!A2119:Q4454,9,FALSE)</f>
        <v>No</v>
      </c>
      <c r="G2120" s="7" t="str">
        <f>VLOOKUP(A2120,'Data Analysis'!A2119:Q4454,8,FALSE)</f>
        <v>No</v>
      </c>
      <c r="H2120" s="7">
        <f>VLOOKUP(A2120,'Data Analysis'!A2119:Q4454,10,FALSE)</f>
        <v>0</v>
      </c>
      <c r="I2120" s="7" t="str">
        <f>VLOOKUP(A2120,'Data Analysis'!A2119:Q4454,17,FALSE)</f>
        <v>No</v>
      </c>
      <c r="J2120" s="7" t="str">
        <f>VLOOKUP(A2120,'Data Analysis'!A2119:Q4454,11,FALSE)</f>
        <v>Normal Weight</v>
      </c>
      <c r="K2120" s="7" t="str">
        <f>VLOOKUP(A2120,'Data Analysis'!A2119:Q4454,12,FALSE)</f>
        <v>Normal</v>
      </c>
      <c r="L2120" s="7" t="str">
        <f>VLOOKUP(A2120,'Data Analysis'!A2119:Q4454,13,FALSE)</f>
        <v>27-Sep-1994</v>
      </c>
      <c r="M2120" s="7">
        <f>VLOOKUP(A2120,'Data Analysis'!A2119:Q4454,14,FALSE)</f>
        <v>2170.08</v>
      </c>
      <c r="N2120" s="7" t="str">
        <f>VLOOKUP(A2120,'Data Analysis'!A2119:Q4454,16,FALSE)</f>
        <v>tier - 2</v>
      </c>
      <c r="O2120" s="7" t="str">
        <f>VLOOKUP(A2120,'Data Analysis'!A2119:Q4454,15,FALSE)</f>
        <v>tier - 2</v>
      </c>
      <c r="P2120" s="7">
        <f>VLOOKUP(A2120,'Data Analysis'!A2119:Q4454,2,FALSE)</f>
        <v>28</v>
      </c>
      <c r="Q2120" s="7">
        <f>VLOOKUP(A2121,'Data Analysis'!A2120:Q4455,2,FALSE)</f>
        <v>22</v>
      </c>
    </row>
    <row r="2121" ht="15.6" spans="1:17">
      <c r="A2121" s="9" t="s">
        <v>4240</v>
      </c>
      <c r="B2121" s="7" t="str">
        <f>VLOOKUP(A2121,'Data Analysis'!A2120:Q4455,4,FALSE)</f>
        <v>  Kara</v>
      </c>
      <c r="C2121" s="7">
        <f>VLOOKUP(A2121,'Data Analysis'!A2120:Q4455,5,FALSE)</f>
        <v>36</v>
      </c>
      <c r="D2121" s="7">
        <f>VLOOKUP(A2121,'Data Analysis'!A2120:Q4455,6,FALSE)</f>
        <v>4.66</v>
      </c>
      <c r="E2121" s="7" t="str">
        <f>VLOOKUP(A2121,'Data Analysis'!A2120:Q4455,7,FALSE)</f>
        <v>No</v>
      </c>
      <c r="F2121" s="7" t="str">
        <f>VLOOKUP(A2121,'Data Analysis'!A2120:Q4455,9,FALSE)</f>
        <v>yes</v>
      </c>
      <c r="G2121" s="7" t="str">
        <f>VLOOKUP(A2121,'Data Analysis'!A2120:Q4455,8,FALSE)</f>
        <v>No</v>
      </c>
      <c r="H2121" s="7">
        <f>VLOOKUP(A2121,'Data Analysis'!A2120:Q4455,10,FALSE)</f>
        <v>1</v>
      </c>
      <c r="I2121" s="7" t="str">
        <f>VLOOKUP(A2121,'Data Analysis'!A2120:Q4455,17,FALSE)</f>
        <v>No</v>
      </c>
      <c r="J2121" s="7" t="str">
        <f>VLOOKUP(A2121,'Data Analysis'!A2120:Q4455,11,FALSE)</f>
        <v>Obesity</v>
      </c>
      <c r="K2121" s="7" t="str">
        <f>VLOOKUP(A2121,'Data Analysis'!A2120:Q4455,12,FALSE)</f>
        <v>Normal</v>
      </c>
      <c r="L2121" s="7" t="str">
        <f>VLOOKUP(A2121,'Data Analysis'!A2120:Q4455,13,FALSE)</f>
        <v>23-Aug-2000</v>
      </c>
      <c r="M2121" s="7">
        <f>VLOOKUP(A2121,'Data Analysis'!A2120:Q4455,14,FALSE)</f>
        <v>2166.73</v>
      </c>
      <c r="N2121" s="7" t="str">
        <f>VLOOKUP(A2121,'Data Analysis'!A2120:Q4455,16,FALSE)</f>
        <v>tier - 2</v>
      </c>
      <c r="O2121" s="7" t="str">
        <f>VLOOKUP(A2121,'Data Analysis'!A2120:Q4455,15,FALSE)</f>
        <v>tier - 2</v>
      </c>
      <c r="P2121" s="7">
        <f>VLOOKUP(A2121,'Data Analysis'!A2120:Q4455,2,FALSE)</f>
        <v>22</v>
      </c>
      <c r="Q2121" s="7">
        <f>VLOOKUP(A2122,'Data Analysis'!A2121:Q4456,2,FALSE)</f>
        <v>22</v>
      </c>
    </row>
    <row r="2122" ht="15.6" spans="1:17">
      <c r="A2122" s="9" t="s">
        <v>4242</v>
      </c>
      <c r="B2122" s="7" t="str">
        <f>VLOOKUP(A2122,'Data Analysis'!A2121:Q4456,4,FALSE)</f>
        <v>  Sarah S</v>
      </c>
      <c r="C2122" s="7">
        <f>VLOOKUP(A2122,'Data Analysis'!A2121:Q4456,5,FALSE)</f>
        <v>28.82</v>
      </c>
      <c r="D2122" s="7">
        <f>VLOOKUP(A2122,'Data Analysis'!A2121:Q4456,6,FALSE)</f>
        <v>5.59</v>
      </c>
      <c r="E2122" s="7" t="str">
        <f>VLOOKUP(A2122,'Data Analysis'!A2121:Q4456,7,FALSE)</f>
        <v>No</v>
      </c>
      <c r="F2122" s="7" t="str">
        <f>VLOOKUP(A2122,'Data Analysis'!A2121:Q4456,9,FALSE)</f>
        <v>yes</v>
      </c>
      <c r="G2122" s="7" t="str">
        <f>VLOOKUP(A2122,'Data Analysis'!A2121:Q4456,8,FALSE)</f>
        <v>No</v>
      </c>
      <c r="H2122" s="7">
        <f>VLOOKUP(A2122,'Data Analysis'!A2121:Q4456,10,FALSE)</f>
        <v>1</v>
      </c>
      <c r="I2122" s="7" t="str">
        <f>VLOOKUP(A2122,'Data Analysis'!A2121:Q4456,17,FALSE)</f>
        <v>No</v>
      </c>
      <c r="J2122" s="7" t="str">
        <f>VLOOKUP(A2122,'Data Analysis'!A2121:Q4456,11,FALSE)</f>
        <v>Overweight</v>
      </c>
      <c r="K2122" s="7" t="str">
        <f>VLOOKUP(A2122,'Data Analysis'!A2121:Q4456,12,FALSE)</f>
        <v>Normal</v>
      </c>
      <c r="L2122" s="7" t="str">
        <f>VLOOKUP(A2122,'Data Analysis'!A2121:Q4456,13,FALSE)</f>
        <v>10-Dec-2000</v>
      </c>
      <c r="M2122" s="7">
        <f>VLOOKUP(A2122,'Data Analysis'!A2121:Q4456,14,FALSE)</f>
        <v>2156.75</v>
      </c>
      <c r="N2122" s="7" t="str">
        <f>VLOOKUP(A2122,'Data Analysis'!A2121:Q4456,16,FALSE)</f>
        <v>tier - 2</v>
      </c>
      <c r="O2122" s="7" t="str">
        <f>VLOOKUP(A2122,'Data Analysis'!A2121:Q4456,15,FALSE)</f>
        <v>tier - 2</v>
      </c>
      <c r="P2122" s="7">
        <f>VLOOKUP(A2122,'Data Analysis'!A2121:Q4456,2,FALSE)</f>
        <v>22</v>
      </c>
      <c r="Q2122" s="7">
        <f>VLOOKUP(A2123,'Data Analysis'!A2122:Q4457,2,FALSE)</f>
        <v>22</v>
      </c>
    </row>
    <row r="2123" ht="15.6" spans="1:17">
      <c r="A2123" s="9" t="s">
        <v>4244</v>
      </c>
      <c r="B2123" s="7" t="str">
        <f>VLOOKUP(A2123,'Data Analysis'!A2122:Q4457,4,FALSE)</f>
        <v>  Shauna R</v>
      </c>
      <c r="C2123" s="7">
        <f>VLOOKUP(A2123,'Data Analysis'!A2122:Q4457,5,FALSE)</f>
        <v>28.05</v>
      </c>
      <c r="D2123" s="7">
        <f>VLOOKUP(A2123,'Data Analysis'!A2122:Q4457,6,FALSE)</f>
        <v>6.2</v>
      </c>
      <c r="E2123" s="7" t="str">
        <f>VLOOKUP(A2123,'Data Analysis'!A2122:Q4457,7,FALSE)</f>
        <v>No</v>
      </c>
      <c r="F2123" s="7" t="str">
        <f>VLOOKUP(A2123,'Data Analysis'!A2122:Q4457,9,FALSE)</f>
        <v>yes</v>
      </c>
      <c r="G2123" s="7" t="str">
        <f>VLOOKUP(A2123,'Data Analysis'!A2122:Q4457,8,FALSE)</f>
        <v>No</v>
      </c>
      <c r="H2123" s="7">
        <f>VLOOKUP(A2123,'Data Analysis'!A2122:Q4457,10,FALSE)</f>
        <v>1</v>
      </c>
      <c r="I2123" s="7" t="str">
        <f>VLOOKUP(A2123,'Data Analysis'!A2122:Q4457,17,FALSE)</f>
        <v>No</v>
      </c>
      <c r="J2123" s="7" t="str">
        <f>VLOOKUP(A2123,'Data Analysis'!A2122:Q4457,11,FALSE)</f>
        <v>Overweight</v>
      </c>
      <c r="K2123" s="7" t="str">
        <f>VLOOKUP(A2123,'Data Analysis'!A2122:Q4457,12,FALSE)</f>
        <v>Prediabetes</v>
      </c>
      <c r="L2123" s="7" t="str">
        <f>VLOOKUP(A2123,'Data Analysis'!A2122:Q4457,13,FALSE)</f>
        <v>29-Nov-2000</v>
      </c>
      <c r="M2123" s="7">
        <f>VLOOKUP(A2123,'Data Analysis'!A2122:Q4457,14,FALSE)</f>
        <v>2155.68</v>
      </c>
      <c r="N2123" s="7" t="str">
        <f>VLOOKUP(A2123,'Data Analysis'!A2122:Q4457,16,FALSE)</f>
        <v>tier - 2</v>
      </c>
      <c r="O2123" s="7" t="str">
        <f>VLOOKUP(A2123,'Data Analysis'!A2122:Q4457,15,FALSE)</f>
        <v>tier - 3</v>
      </c>
      <c r="P2123" s="7">
        <f>VLOOKUP(A2123,'Data Analysis'!A2122:Q4457,2,FALSE)</f>
        <v>22</v>
      </c>
      <c r="Q2123" s="7">
        <f>VLOOKUP(A2124,'Data Analysis'!A2123:Q4458,2,FALSE)</f>
        <v>22</v>
      </c>
    </row>
    <row r="2124" ht="15.6" spans="1:17">
      <c r="A2124" s="9" t="s">
        <v>4246</v>
      </c>
      <c r="B2124" s="7" t="str">
        <f>VLOOKUP(A2124,'Data Analysis'!A2123:Q4458,4,FALSE)</f>
        <v>  Lindsay J</v>
      </c>
      <c r="C2124" s="7">
        <f>VLOOKUP(A2124,'Data Analysis'!A2123:Q4458,5,FALSE)</f>
        <v>27.1</v>
      </c>
      <c r="D2124" s="7">
        <f>VLOOKUP(A2124,'Data Analysis'!A2123:Q4458,6,FALSE)</f>
        <v>4.45</v>
      </c>
      <c r="E2124" s="7" t="str">
        <f>VLOOKUP(A2124,'Data Analysis'!A2123:Q4458,7,FALSE)</f>
        <v>No</v>
      </c>
      <c r="F2124" s="7" t="str">
        <f>VLOOKUP(A2124,'Data Analysis'!A2123:Q4458,9,FALSE)</f>
        <v>yes</v>
      </c>
      <c r="G2124" s="7" t="str">
        <f>VLOOKUP(A2124,'Data Analysis'!A2123:Q4458,8,FALSE)</f>
        <v>No</v>
      </c>
      <c r="H2124" s="7">
        <f>VLOOKUP(A2124,'Data Analysis'!A2123:Q4458,10,FALSE)</f>
        <v>1</v>
      </c>
      <c r="I2124" s="7" t="str">
        <f>VLOOKUP(A2124,'Data Analysis'!A2123:Q4458,17,FALSE)</f>
        <v>No</v>
      </c>
      <c r="J2124" s="7" t="str">
        <f>VLOOKUP(A2124,'Data Analysis'!A2123:Q4458,11,FALSE)</f>
        <v>Overweight</v>
      </c>
      <c r="K2124" s="7" t="str">
        <f>VLOOKUP(A2124,'Data Analysis'!A2123:Q4458,12,FALSE)</f>
        <v>Normal</v>
      </c>
      <c r="L2124" s="7" t="str">
        <f>VLOOKUP(A2124,'Data Analysis'!A2123:Q4458,13,FALSE)</f>
        <v>22-Oct-2000</v>
      </c>
      <c r="M2124" s="7">
        <f>VLOOKUP(A2124,'Data Analysis'!A2123:Q4458,14,FALSE)</f>
        <v>2154.36</v>
      </c>
      <c r="N2124" s="7" t="str">
        <f>VLOOKUP(A2124,'Data Analysis'!A2123:Q4458,16,FALSE)</f>
        <v>tier - 2</v>
      </c>
      <c r="O2124" s="7" t="str">
        <f>VLOOKUP(A2124,'Data Analysis'!A2123:Q4458,15,FALSE)</f>
        <v>tier - 2</v>
      </c>
      <c r="P2124" s="7">
        <f>VLOOKUP(A2124,'Data Analysis'!A2123:Q4458,2,FALSE)</f>
        <v>22</v>
      </c>
      <c r="Q2124" s="7">
        <f>VLOOKUP(A2125,'Data Analysis'!A2124:Q4459,2,FALSE)</f>
        <v>22</v>
      </c>
    </row>
    <row r="2125" ht="15.6" spans="1:17">
      <c r="A2125" s="9" t="s">
        <v>4248</v>
      </c>
      <c r="B2125" s="7" t="str">
        <f>VLOOKUP(A2125,'Data Analysis'!A2124:Q4459,4,FALSE)</f>
        <v>  Danya A</v>
      </c>
      <c r="C2125" s="7">
        <f>VLOOKUP(A2125,'Data Analysis'!A2124:Q4459,5,FALSE)</f>
        <v>24.3</v>
      </c>
      <c r="D2125" s="7">
        <f>VLOOKUP(A2125,'Data Analysis'!A2124:Q4459,6,FALSE)</f>
        <v>6.1</v>
      </c>
      <c r="E2125" s="7" t="str">
        <f>VLOOKUP(A2125,'Data Analysis'!A2124:Q4459,7,FALSE)</f>
        <v>yes</v>
      </c>
      <c r="F2125" s="7" t="str">
        <f>VLOOKUP(A2125,'Data Analysis'!A2124:Q4459,9,FALSE)</f>
        <v>yes</v>
      </c>
      <c r="G2125" s="7" t="str">
        <f>VLOOKUP(A2125,'Data Analysis'!A2124:Q4459,8,FALSE)</f>
        <v>No</v>
      </c>
      <c r="H2125" s="7">
        <f>VLOOKUP(A2125,'Data Analysis'!A2124:Q4459,10,FALSE)</f>
        <v>1</v>
      </c>
      <c r="I2125" s="7" t="str">
        <f>VLOOKUP(A2125,'Data Analysis'!A2124:Q4459,17,FALSE)</f>
        <v>No</v>
      </c>
      <c r="J2125" s="7" t="str">
        <f>VLOOKUP(A2125,'Data Analysis'!A2124:Q4459,11,FALSE)</f>
        <v>Normal Weight</v>
      </c>
      <c r="K2125" s="7" t="str">
        <f>VLOOKUP(A2125,'Data Analysis'!A2124:Q4459,12,FALSE)</f>
        <v>Prediabetes</v>
      </c>
      <c r="L2125" s="7" t="str">
        <f>VLOOKUP(A2125,'Data Analysis'!A2124:Q4459,13,FALSE)</f>
        <v>27-Dec-2000</v>
      </c>
      <c r="M2125" s="7">
        <f>VLOOKUP(A2125,'Data Analysis'!A2124:Q4459,14,FALSE)</f>
        <v>2150.47</v>
      </c>
      <c r="N2125" s="7" t="str">
        <f>VLOOKUP(A2125,'Data Analysis'!A2124:Q4459,16,FALSE)</f>
        <v>tier - 2</v>
      </c>
      <c r="O2125" s="7" t="str">
        <f>VLOOKUP(A2125,'Data Analysis'!A2124:Q4459,15,FALSE)</f>
        <v>tier - 3</v>
      </c>
      <c r="P2125" s="7">
        <f>VLOOKUP(A2125,'Data Analysis'!A2124:Q4459,2,FALSE)</f>
        <v>22</v>
      </c>
      <c r="Q2125" s="7">
        <f>VLOOKUP(A2126,'Data Analysis'!A2125:Q4460,2,FALSE)</f>
        <v>18</v>
      </c>
    </row>
    <row r="2126" ht="15.6" spans="1:17">
      <c r="A2126" s="9" t="s">
        <v>4250</v>
      </c>
      <c r="B2126" s="7" t="str">
        <f>VLOOKUP(A2126,'Data Analysis'!A2125:Q4460,4,FALSE)</f>
        <v>  Lorraine</v>
      </c>
      <c r="C2126" s="7">
        <f>VLOOKUP(A2126,'Data Analysis'!A2125:Q4460,5,FALSE)</f>
        <v>30.72</v>
      </c>
      <c r="D2126" s="7">
        <f>VLOOKUP(A2126,'Data Analysis'!A2125:Q4460,6,FALSE)</f>
        <v>6.06</v>
      </c>
      <c r="E2126" s="7" t="str">
        <f>VLOOKUP(A2126,'Data Analysis'!A2125:Q4460,7,FALSE)</f>
        <v>No</v>
      </c>
      <c r="F2126" s="7" t="str">
        <f>VLOOKUP(A2126,'Data Analysis'!A2125:Q4460,9,FALSE)</f>
        <v>yes</v>
      </c>
      <c r="G2126" s="7" t="str">
        <f>VLOOKUP(A2126,'Data Analysis'!A2125:Q4460,8,FALSE)</f>
        <v>No</v>
      </c>
      <c r="H2126" s="7">
        <f>VLOOKUP(A2126,'Data Analysis'!A2125:Q4460,10,FALSE)</f>
        <v>1</v>
      </c>
      <c r="I2126" s="7" t="str">
        <f>VLOOKUP(A2126,'Data Analysis'!A2125:Q4460,17,FALSE)</f>
        <v>No</v>
      </c>
      <c r="J2126" s="7" t="str">
        <f>VLOOKUP(A2126,'Data Analysis'!A2125:Q4460,11,FALSE)</f>
        <v>Obesity</v>
      </c>
      <c r="K2126" s="7" t="str">
        <f>VLOOKUP(A2126,'Data Analysis'!A2125:Q4460,12,FALSE)</f>
        <v>Prediabetes</v>
      </c>
      <c r="L2126" s="7" t="str">
        <f>VLOOKUP(A2126,'Data Analysis'!A2125:Q4460,13,FALSE)</f>
        <v>4-Oct-2004</v>
      </c>
      <c r="M2126" s="7">
        <f>VLOOKUP(A2126,'Data Analysis'!A2125:Q4460,14,FALSE)</f>
        <v>2144.85</v>
      </c>
      <c r="N2126" s="7" t="str">
        <f>VLOOKUP(A2126,'Data Analysis'!A2125:Q4460,16,FALSE)</f>
        <v>tier - 2</v>
      </c>
      <c r="O2126" s="7" t="str">
        <f>VLOOKUP(A2126,'Data Analysis'!A2125:Q4460,15,FALSE)</f>
        <v>tier - 1</v>
      </c>
      <c r="P2126" s="7">
        <f>VLOOKUP(A2126,'Data Analysis'!A2125:Q4460,2,FALSE)</f>
        <v>18</v>
      </c>
      <c r="Q2126" s="7">
        <f>VLOOKUP(A2127,'Data Analysis'!A2126:Q4461,2,FALSE)</f>
        <v>19</v>
      </c>
    </row>
    <row r="2127" ht="15.6" spans="1:17">
      <c r="A2127" s="9" t="s">
        <v>4252</v>
      </c>
      <c r="B2127" s="7" t="str">
        <f>VLOOKUP(A2127,'Data Analysis'!A2126:Q4461,4,FALSE)</f>
        <v>  Jennifer L</v>
      </c>
      <c r="C2127" s="7">
        <f>VLOOKUP(A2127,'Data Analysis'!A2126:Q4461,5,FALSE)</f>
        <v>37.43</v>
      </c>
      <c r="D2127" s="7">
        <f>VLOOKUP(A2127,'Data Analysis'!A2126:Q4461,6,FALSE)</f>
        <v>4.56</v>
      </c>
      <c r="E2127" s="7" t="str">
        <f>VLOOKUP(A2127,'Data Analysis'!A2126:Q4461,7,FALSE)</f>
        <v>No</v>
      </c>
      <c r="F2127" s="7" t="str">
        <f>VLOOKUP(A2127,'Data Analysis'!A2126:Q4461,9,FALSE)</f>
        <v>No</v>
      </c>
      <c r="G2127" s="7" t="str">
        <f>VLOOKUP(A2127,'Data Analysis'!A2126:Q4461,8,FALSE)</f>
        <v>Yes</v>
      </c>
      <c r="H2127" s="7">
        <f>VLOOKUP(A2127,'Data Analysis'!A2126:Q4461,10,FALSE)</f>
        <v>1</v>
      </c>
      <c r="I2127" s="7" t="str">
        <f>VLOOKUP(A2127,'Data Analysis'!A2126:Q4461,17,FALSE)</f>
        <v>No</v>
      </c>
      <c r="J2127" s="7" t="str">
        <f>VLOOKUP(A2127,'Data Analysis'!A2126:Q4461,11,FALSE)</f>
        <v>Obesity</v>
      </c>
      <c r="K2127" s="7" t="str">
        <f>VLOOKUP(A2127,'Data Analysis'!A2126:Q4461,12,FALSE)</f>
        <v>Normal</v>
      </c>
      <c r="L2127" s="7" t="str">
        <f>VLOOKUP(A2127,'Data Analysis'!A2126:Q4461,13,FALSE)</f>
        <v>19-Aug-2003</v>
      </c>
      <c r="M2127" s="7">
        <f>VLOOKUP(A2127,'Data Analysis'!A2126:Q4461,14,FALSE)</f>
        <v>2138.07</v>
      </c>
      <c r="N2127" s="7" t="str">
        <f>VLOOKUP(A2127,'Data Analysis'!A2126:Q4461,16,FALSE)</f>
        <v>tier - 2</v>
      </c>
      <c r="O2127" s="7" t="str">
        <f>VLOOKUP(A2127,'Data Analysis'!A2126:Q4461,15,FALSE)</f>
        <v>tier - 1</v>
      </c>
      <c r="P2127" s="7">
        <f>VLOOKUP(A2127,'Data Analysis'!A2126:Q4461,2,FALSE)</f>
        <v>19</v>
      </c>
      <c r="Q2127" s="7">
        <f>VLOOKUP(A2128,'Data Analysis'!A2127:Q4462,2,FALSE)</f>
        <v>25</v>
      </c>
    </row>
    <row r="2128" ht="15.6" spans="1:17">
      <c r="A2128" s="9" t="s">
        <v>4254</v>
      </c>
      <c r="B2128" s="7" t="str">
        <f>VLOOKUP(A2128,'Data Analysis'!A2127:Q4462,4,FALSE)</f>
        <v>  Jesus Sr</v>
      </c>
      <c r="C2128" s="7">
        <f>VLOOKUP(A2128,'Data Analysis'!A2127:Q4462,5,FALSE)</f>
        <v>25.74</v>
      </c>
      <c r="D2128" s="7">
        <f>VLOOKUP(A2128,'Data Analysis'!A2127:Q4462,6,FALSE)</f>
        <v>6.41</v>
      </c>
      <c r="E2128" s="7" t="str">
        <f>VLOOKUP(A2128,'Data Analysis'!A2127:Q4462,7,FALSE)</f>
        <v>yes</v>
      </c>
      <c r="F2128" s="7" t="str">
        <f>VLOOKUP(A2128,'Data Analysis'!A2127:Q4462,9,FALSE)</f>
        <v>No</v>
      </c>
      <c r="G2128" s="7" t="str">
        <f>VLOOKUP(A2128,'Data Analysis'!A2127:Q4462,8,FALSE)</f>
        <v>Yes</v>
      </c>
      <c r="H2128" s="7">
        <f>VLOOKUP(A2128,'Data Analysis'!A2127:Q4462,10,FALSE)</f>
        <v>1</v>
      </c>
      <c r="I2128" s="7" t="str">
        <f>VLOOKUP(A2128,'Data Analysis'!A2127:Q4462,17,FALSE)</f>
        <v>No</v>
      </c>
      <c r="J2128" s="7" t="str">
        <f>VLOOKUP(A2128,'Data Analysis'!A2127:Q4462,11,FALSE)</f>
        <v>Overweight</v>
      </c>
      <c r="K2128" s="7" t="str">
        <f>VLOOKUP(A2128,'Data Analysis'!A2127:Q4462,12,FALSE)</f>
        <v>Normal</v>
      </c>
      <c r="L2128" s="7" t="str">
        <f>VLOOKUP(A2128,'Data Analysis'!A2127:Q4462,13,FALSE)</f>
        <v>3-Sep-1997</v>
      </c>
      <c r="M2128" s="7">
        <f>VLOOKUP(A2128,'Data Analysis'!A2127:Q4462,14,FALSE)</f>
        <v>2137.65</v>
      </c>
      <c r="N2128" s="7" t="str">
        <f>VLOOKUP(A2128,'Data Analysis'!A2127:Q4462,16,FALSE)</f>
        <v>tier - 3</v>
      </c>
      <c r="O2128" s="7" t="str">
        <f>VLOOKUP(A2128,'Data Analysis'!A2127:Q4462,15,FALSE)</f>
        <v>tier - 1</v>
      </c>
      <c r="P2128" s="7">
        <f>VLOOKUP(A2128,'Data Analysis'!A2127:Q4462,2,FALSE)</f>
        <v>25</v>
      </c>
      <c r="Q2128" s="7">
        <f>VLOOKUP(A2129,'Data Analysis'!A2128:Q4463,2,FALSE)</f>
        <v>19</v>
      </c>
    </row>
    <row r="2129" ht="15.6" spans="1:17">
      <c r="A2129" s="9" t="s">
        <v>4256</v>
      </c>
      <c r="B2129" s="7" t="str">
        <f>VLOOKUP(A2129,'Data Analysis'!A2128:Q4463,4,FALSE)</f>
        <v>  Kristen</v>
      </c>
      <c r="C2129" s="7">
        <f>VLOOKUP(A2129,'Data Analysis'!A2128:Q4463,5,FALSE)</f>
        <v>36.575</v>
      </c>
      <c r="D2129" s="7">
        <f>VLOOKUP(A2129,'Data Analysis'!A2128:Q4463,6,FALSE)</f>
        <v>5.57</v>
      </c>
      <c r="E2129" s="7" t="str">
        <f>VLOOKUP(A2129,'Data Analysis'!A2128:Q4463,7,FALSE)</f>
        <v>No</v>
      </c>
      <c r="F2129" s="7" t="str">
        <f>VLOOKUP(A2129,'Data Analysis'!A2128:Q4463,9,FALSE)</f>
        <v>No</v>
      </c>
      <c r="G2129" s="7" t="str">
        <f>VLOOKUP(A2129,'Data Analysis'!A2128:Q4463,8,FALSE)</f>
        <v>Yes</v>
      </c>
      <c r="H2129" s="7">
        <f>VLOOKUP(A2129,'Data Analysis'!A2128:Q4463,10,FALSE)</f>
        <v>1</v>
      </c>
      <c r="I2129" s="7" t="str">
        <f>VLOOKUP(A2129,'Data Analysis'!A2128:Q4463,17,FALSE)</f>
        <v>No</v>
      </c>
      <c r="J2129" s="7" t="str">
        <f>VLOOKUP(A2129,'Data Analysis'!A2128:Q4463,11,FALSE)</f>
        <v>Obesity</v>
      </c>
      <c r="K2129" s="7" t="str">
        <f>VLOOKUP(A2129,'Data Analysis'!A2128:Q4463,12,FALSE)</f>
        <v>Normal</v>
      </c>
      <c r="L2129" s="7" t="str">
        <f>VLOOKUP(A2129,'Data Analysis'!A2128:Q4463,13,FALSE)</f>
        <v>26-Sep-2003</v>
      </c>
      <c r="M2129" s="7">
        <f>VLOOKUP(A2129,'Data Analysis'!A2128:Q4463,14,FALSE)</f>
        <v>2136.88</v>
      </c>
      <c r="N2129" s="7" t="str">
        <f>VLOOKUP(A2129,'Data Analysis'!A2128:Q4463,16,FALSE)</f>
        <v>tier - 2</v>
      </c>
      <c r="O2129" s="7" t="str">
        <f>VLOOKUP(A2129,'Data Analysis'!A2128:Q4463,15,FALSE)</f>
        <v>tier - 2</v>
      </c>
      <c r="P2129" s="7">
        <f>VLOOKUP(A2129,'Data Analysis'!A2128:Q4463,2,FALSE)</f>
        <v>19</v>
      </c>
      <c r="Q2129" s="7">
        <f>VLOOKUP(A2130,'Data Analysis'!A2129:Q4464,2,FALSE)</f>
        <v>19</v>
      </c>
    </row>
    <row r="2130" ht="15.6" spans="1:17">
      <c r="A2130" s="9" t="s">
        <v>4258</v>
      </c>
      <c r="B2130" s="7" t="str">
        <f>VLOOKUP(A2130,'Data Analysis'!A2129:Q4464,4,FALSE)</f>
        <v>  Catherine C</v>
      </c>
      <c r="C2130" s="7">
        <f>VLOOKUP(A2130,'Data Analysis'!A2129:Q4464,5,FALSE)</f>
        <v>35.15</v>
      </c>
      <c r="D2130" s="7">
        <f>VLOOKUP(A2130,'Data Analysis'!A2129:Q4464,6,FALSE)</f>
        <v>5.47</v>
      </c>
      <c r="E2130" s="7" t="str">
        <f>VLOOKUP(A2130,'Data Analysis'!A2129:Q4464,7,FALSE)</f>
        <v>No</v>
      </c>
      <c r="F2130" s="7" t="str">
        <f>VLOOKUP(A2130,'Data Analysis'!A2129:Q4464,9,FALSE)</f>
        <v>No</v>
      </c>
      <c r="G2130" s="7" t="str">
        <f>VLOOKUP(A2130,'Data Analysis'!A2129:Q4464,8,FALSE)</f>
        <v>Yes</v>
      </c>
      <c r="H2130" s="7">
        <f>VLOOKUP(A2130,'Data Analysis'!A2129:Q4464,10,FALSE)</f>
        <v>1</v>
      </c>
      <c r="I2130" s="7" t="str">
        <f>VLOOKUP(A2130,'Data Analysis'!A2129:Q4464,17,FALSE)</f>
        <v>No</v>
      </c>
      <c r="J2130" s="7" t="str">
        <f>VLOOKUP(A2130,'Data Analysis'!A2129:Q4464,11,FALSE)</f>
        <v>Obesity</v>
      </c>
      <c r="K2130" s="7" t="str">
        <f>VLOOKUP(A2130,'Data Analysis'!A2129:Q4464,12,FALSE)</f>
        <v>Normal</v>
      </c>
      <c r="L2130" s="7" t="str">
        <f>VLOOKUP(A2130,'Data Analysis'!A2129:Q4464,13,FALSE)</f>
        <v>1-Sep-2003</v>
      </c>
      <c r="M2130" s="7">
        <f>VLOOKUP(A2130,'Data Analysis'!A2129:Q4464,14,FALSE)</f>
        <v>2134.9</v>
      </c>
      <c r="N2130" s="7" t="str">
        <f>VLOOKUP(A2130,'Data Analysis'!A2129:Q4464,16,FALSE)</f>
        <v>tier - 2</v>
      </c>
      <c r="O2130" s="7" t="str">
        <f>VLOOKUP(A2130,'Data Analysis'!A2129:Q4464,15,FALSE)</f>
        <v>tier - 3</v>
      </c>
      <c r="P2130" s="7">
        <f>VLOOKUP(A2130,'Data Analysis'!A2129:Q4464,2,FALSE)</f>
        <v>19</v>
      </c>
      <c r="Q2130" s="7">
        <f>VLOOKUP(A2131,'Data Analysis'!A2130:Q4465,2,FALSE)</f>
        <v>19</v>
      </c>
    </row>
    <row r="2131" ht="15.6" spans="1:17">
      <c r="A2131" s="9" t="s">
        <v>4260</v>
      </c>
      <c r="B2131" s="7" t="str">
        <f>VLOOKUP(A2131,'Data Analysis'!A2130:Q4465,4,FALSE)</f>
        <v>  Paula</v>
      </c>
      <c r="C2131" s="7">
        <f>VLOOKUP(A2131,'Data Analysis'!A2130:Q4465,5,FALSE)</f>
        <v>32.11</v>
      </c>
      <c r="D2131" s="7">
        <f>VLOOKUP(A2131,'Data Analysis'!A2130:Q4465,6,FALSE)</f>
        <v>4.43</v>
      </c>
      <c r="E2131" s="7" t="str">
        <f>VLOOKUP(A2131,'Data Analysis'!A2130:Q4465,7,FALSE)</f>
        <v>No</v>
      </c>
      <c r="F2131" s="7" t="str">
        <f>VLOOKUP(A2131,'Data Analysis'!A2130:Q4465,9,FALSE)</f>
        <v>No</v>
      </c>
      <c r="G2131" s="7" t="str">
        <f>VLOOKUP(A2131,'Data Analysis'!A2130:Q4465,8,FALSE)</f>
        <v>Yes</v>
      </c>
      <c r="H2131" s="7">
        <f>VLOOKUP(A2131,'Data Analysis'!A2130:Q4465,10,FALSE)</f>
        <v>1</v>
      </c>
      <c r="I2131" s="7" t="str">
        <f>VLOOKUP(A2131,'Data Analysis'!A2130:Q4465,17,FALSE)</f>
        <v>No</v>
      </c>
      <c r="J2131" s="7" t="str">
        <f>VLOOKUP(A2131,'Data Analysis'!A2130:Q4465,11,FALSE)</f>
        <v>Obesity</v>
      </c>
      <c r="K2131" s="7" t="str">
        <f>VLOOKUP(A2131,'Data Analysis'!A2130:Q4465,12,FALSE)</f>
        <v>Normal</v>
      </c>
      <c r="L2131" s="7" t="str">
        <f>VLOOKUP(A2131,'Data Analysis'!A2130:Q4465,13,FALSE)</f>
        <v>22-Dec-2003</v>
      </c>
      <c r="M2131" s="7">
        <f>VLOOKUP(A2131,'Data Analysis'!A2130:Q4465,14,FALSE)</f>
        <v>2130.68</v>
      </c>
      <c r="N2131" s="7" t="str">
        <f>VLOOKUP(A2131,'Data Analysis'!A2130:Q4465,16,FALSE)</f>
        <v>tier - 2</v>
      </c>
      <c r="O2131" s="7" t="str">
        <f>VLOOKUP(A2131,'Data Analysis'!A2130:Q4465,15,FALSE)</f>
        <v>tier - 3</v>
      </c>
      <c r="P2131" s="7">
        <f>VLOOKUP(A2131,'Data Analysis'!A2130:Q4465,2,FALSE)</f>
        <v>19</v>
      </c>
      <c r="Q2131" s="7">
        <f>VLOOKUP(A2132,'Data Analysis'!A2131:Q4466,2,FALSE)</f>
        <v>19</v>
      </c>
    </row>
    <row r="2132" ht="15.6" spans="1:17">
      <c r="A2132" s="9" t="s">
        <v>4262</v>
      </c>
      <c r="B2132" s="7" t="str">
        <f>VLOOKUP(A2132,'Data Analysis'!A2131:Q4466,4,FALSE)</f>
        <v>  Evan</v>
      </c>
      <c r="C2132" s="7">
        <f>VLOOKUP(A2132,'Data Analysis'!A2131:Q4466,5,FALSE)</f>
        <v>30.495</v>
      </c>
      <c r="D2132" s="7">
        <f>VLOOKUP(A2132,'Data Analysis'!A2131:Q4466,6,FALSE)</f>
        <v>4.95</v>
      </c>
      <c r="E2132" s="7" t="str">
        <f>VLOOKUP(A2132,'Data Analysis'!A2131:Q4466,7,FALSE)</f>
        <v>No</v>
      </c>
      <c r="F2132" s="7" t="str">
        <f>VLOOKUP(A2132,'Data Analysis'!A2131:Q4466,9,FALSE)</f>
        <v>No</v>
      </c>
      <c r="G2132" s="7" t="str">
        <f>VLOOKUP(A2132,'Data Analysis'!A2131:Q4466,8,FALSE)</f>
        <v>Yes</v>
      </c>
      <c r="H2132" s="7">
        <f>VLOOKUP(A2132,'Data Analysis'!A2131:Q4466,10,FALSE)</f>
        <v>1</v>
      </c>
      <c r="I2132" s="7" t="str">
        <f>VLOOKUP(A2132,'Data Analysis'!A2131:Q4466,17,FALSE)</f>
        <v>No</v>
      </c>
      <c r="J2132" s="7" t="str">
        <f>VLOOKUP(A2132,'Data Analysis'!A2131:Q4466,11,FALSE)</f>
        <v>Obesity</v>
      </c>
      <c r="K2132" s="7" t="str">
        <f>VLOOKUP(A2132,'Data Analysis'!A2131:Q4466,12,FALSE)</f>
        <v>Normal</v>
      </c>
      <c r="L2132" s="7" t="str">
        <f>VLOOKUP(A2132,'Data Analysis'!A2131:Q4466,13,FALSE)</f>
        <v>30-Aug-2003</v>
      </c>
      <c r="M2132" s="7">
        <f>VLOOKUP(A2132,'Data Analysis'!A2131:Q4466,14,FALSE)</f>
        <v>2128.43</v>
      </c>
      <c r="N2132" s="7" t="str">
        <f>VLOOKUP(A2132,'Data Analysis'!A2131:Q4466,16,FALSE)</f>
        <v>tier - 2</v>
      </c>
      <c r="O2132" s="7" t="str">
        <f>VLOOKUP(A2132,'Data Analysis'!A2131:Q4466,15,FALSE)</f>
        <v>tier - 1</v>
      </c>
      <c r="P2132" s="7">
        <f>VLOOKUP(A2132,'Data Analysis'!A2131:Q4466,2,FALSE)</f>
        <v>19</v>
      </c>
      <c r="Q2132" s="7">
        <f>VLOOKUP(A2133,'Data Analysis'!A2132:Q4467,2,FALSE)</f>
        <v>18</v>
      </c>
    </row>
    <row r="2133" ht="15.6" spans="1:17">
      <c r="A2133" s="9" t="s">
        <v>4264</v>
      </c>
      <c r="B2133" s="7" t="str">
        <f>VLOOKUP(A2133,'Data Analysis'!A2132:Q4467,4,FALSE)</f>
        <v>  Nathan J</v>
      </c>
      <c r="C2133" s="7">
        <f>VLOOKUP(A2133,'Data Analysis'!A2132:Q4467,5,FALSE)</f>
        <v>29.24</v>
      </c>
      <c r="D2133" s="7">
        <f>VLOOKUP(A2133,'Data Analysis'!A2132:Q4467,6,FALSE)</f>
        <v>4.04</v>
      </c>
      <c r="E2133" s="7" t="str">
        <f>VLOOKUP(A2133,'Data Analysis'!A2132:Q4467,7,FALSE)</f>
        <v>No</v>
      </c>
      <c r="F2133" s="7" t="str">
        <f>VLOOKUP(A2133,'Data Analysis'!A2132:Q4467,9,FALSE)</f>
        <v>yes</v>
      </c>
      <c r="G2133" s="7" t="str">
        <f>VLOOKUP(A2133,'Data Analysis'!A2132:Q4467,8,FALSE)</f>
        <v>No</v>
      </c>
      <c r="H2133" s="7">
        <f>VLOOKUP(A2133,'Data Analysis'!A2132:Q4467,10,FALSE)</f>
        <v>1</v>
      </c>
      <c r="I2133" s="7" t="str">
        <f>VLOOKUP(A2133,'Data Analysis'!A2132:Q4467,17,FALSE)</f>
        <v>No</v>
      </c>
      <c r="J2133" s="7" t="str">
        <f>VLOOKUP(A2133,'Data Analysis'!A2132:Q4467,11,FALSE)</f>
        <v>Overweight</v>
      </c>
      <c r="K2133" s="7" t="str">
        <f>VLOOKUP(A2133,'Data Analysis'!A2132:Q4467,12,FALSE)</f>
        <v>Normal</v>
      </c>
      <c r="L2133" s="7" t="str">
        <f>VLOOKUP(A2133,'Data Analysis'!A2132:Q4467,13,FALSE)</f>
        <v>4-Nov-2004</v>
      </c>
      <c r="M2133" s="7">
        <f>VLOOKUP(A2133,'Data Analysis'!A2132:Q4467,14,FALSE)</f>
        <v>2118.61</v>
      </c>
      <c r="N2133" s="7" t="str">
        <f>VLOOKUP(A2133,'Data Analysis'!A2132:Q4467,16,FALSE)</f>
        <v>tier - 2</v>
      </c>
      <c r="O2133" s="7" t="str">
        <f>VLOOKUP(A2133,'Data Analysis'!A2132:Q4467,15,FALSE)</f>
        <v>tier - 1</v>
      </c>
      <c r="P2133" s="7">
        <f>VLOOKUP(A2133,'Data Analysis'!A2132:Q4467,2,FALSE)</f>
        <v>18</v>
      </c>
      <c r="Q2133" s="7">
        <f>VLOOKUP(A2134,'Data Analysis'!A2133:Q4468,2,FALSE)</f>
        <v>19</v>
      </c>
    </row>
    <row r="2134" ht="15.6" spans="1:17">
      <c r="A2134" s="9" t="s">
        <v>4266</v>
      </c>
      <c r="B2134" s="7" t="str">
        <f>VLOOKUP(A2134,'Data Analysis'!A2133:Q4468,4,FALSE)</f>
        <v>  Ashley M</v>
      </c>
      <c r="C2134" s="7">
        <f>VLOOKUP(A2134,'Data Analysis'!A2133:Q4468,5,FALSE)</f>
        <v>22.515</v>
      </c>
      <c r="D2134" s="7">
        <f>VLOOKUP(A2134,'Data Analysis'!A2133:Q4468,6,FALSE)</f>
        <v>5.93</v>
      </c>
      <c r="E2134" s="7" t="str">
        <f>VLOOKUP(A2134,'Data Analysis'!A2133:Q4468,7,FALSE)</f>
        <v>No</v>
      </c>
      <c r="F2134" s="7" t="str">
        <f>VLOOKUP(A2134,'Data Analysis'!A2133:Q4468,9,FALSE)</f>
        <v>No</v>
      </c>
      <c r="G2134" s="7" t="str">
        <f>VLOOKUP(A2134,'Data Analysis'!A2133:Q4468,8,FALSE)</f>
        <v>Yes</v>
      </c>
      <c r="H2134" s="7">
        <f>VLOOKUP(A2134,'Data Analysis'!A2133:Q4468,10,FALSE)</f>
        <v>1</v>
      </c>
      <c r="I2134" s="7" t="str">
        <f>VLOOKUP(A2134,'Data Analysis'!A2133:Q4468,17,FALSE)</f>
        <v>No</v>
      </c>
      <c r="J2134" s="7" t="str">
        <f>VLOOKUP(A2134,'Data Analysis'!A2133:Q4468,11,FALSE)</f>
        <v>Normal Weight</v>
      </c>
      <c r="K2134" s="7" t="str">
        <f>VLOOKUP(A2134,'Data Analysis'!A2133:Q4468,12,FALSE)</f>
        <v>Prediabetes</v>
      </c>
      <c r="L2134" s="7" t="str">
        <f>VLOOKUP(A2134,'Data Analysis'!A2133:Q4468,13,FALSE)</f>
        <v>30-Sep-2003</v>
      </c>
      <c r="M2134" s="7">
        <f>VLOOKUP(A2134,'Data Analysis'!A2133:Q4468,14,FALSE)</f>
        <v>2117.34</v>
      </c>
      <c r="N2134" s="7" t="str">
        <f>VLOOKUP(A2134,'Data Analysis'!A2133:Q4468,16,FALSE)</f>
        <v>tier - 2</v>
      </c>
      <c r="O2134" s="7" t="str">
        <f>VLOOKUP(A2134,'Data Analysis'!A2133:Q4468,15,FALSE)</f>
        <v>tier - 3</v>
      </c>
      <c r="P2134" s="7">
        <f>VLOOKUP(A2134,'Data Analysis'!A2133:Q4468,2,FALSE)</f>
        <v>19</v>
      </c>
      <c r="Q2134" s="7">
        <f>VLOOKUP(A2135,'Data Analysis'!A2134:Q4469,2,FALSE)</f>
        <v>33</v>
      </c>
    </row>
    <row r="2135" ht="15.6" spans="1:17">
      <c r="A2135" s="9" t="s">
        <v>4268</v>
      </c>
      <c r="B2135" s="7" t="str">
        <f>VLOOKUP(A2135,'Data Analysis'!A2134:Q4469,4,FALSE)</f>
        <v>  Jason</v>
      </c>
      <c r="C2135" s="7">
        <f>VLOOKUP(A2135,'Data Analysis'!A2134:Q4469,5,FALSE)</f>
        <v>15.65</v>
      </c>
      <c r="D2135" s="7">
        <f>VLOOKUP(A2135,'Data Analysis'!A2134:Q4469,6,FALSE)</f>
        <v>4.23</v>
      </c>
      <c r="E2135" s="7" t="str">
        <f>VLOOKUP(A2135,'Data Analysis'!A2134:Q4469,7,FALSE)</f>
        <v>No</v>
      </c>
      <c r="F2135" s="7" t="str">
        <f>VLOOKUP(A2135,'Data Analysis'!A2134:Q4469,9,FALSE)</f>
        <v>No</v>
      </c>
      <c r="G2135" s="7" t="str">
        <f>VLOOKUP(A2135,'Data Analysis'!A2134:Q4469,8,FALSE)</f>
        <v>No</v>
      </c>
      <c r="H2135" s="7">
        <f>VLOOKUP(A2135,'Data Analysis'!A2134:Q4469,10,FALSE)</f>
        <v>0</v>
      </c>
      <c r="I2135" s="7" t="str">
        <f>VLOOKUP(A2135,'Data Analysis'!A2134:Q4469,17,FALSE)</f>
        <v>No</v>
      </c>
      <c r="J2135" s="7" t="str">
        <f>VLOOKUP(A2135,'Data Analysis'!A2134:Q4469,11,FALSE)</f>
        <v>Underweight</v>
      </c>
      <c r="K2135" s="7" t="str">
        <f>VLOOKUP(A2135,'Data Analysis'!A2134:Q4469,12,FALSE)</f>
        <v>Normal</v>
      </c>
      <c r="L2135" s="7" t="str">
        <f>VLOOKUP(A2135,'Data Analysis'!A2134:Q4469,13,FALSE)</f>
        <v>21-Jul-1989</v>
      </c>
      <c r="M2135" s="7">
        <f>VLOOKUP(A2135,'Data Analysis'!A2134:Q4469,14,FALSE)</f>
        <v>2106.26</v>
      </c>
      <c r="N2135" s="7" t="str">
        <f>VLOOKUP(A2135,'Data Analysis'!A2134:Q4469,16,FALSE)</f>
        <v>tier - 2</v>
      </c>
      <c r="O2135" s="7" t="str">
        <f>VLOOKUP(A2135,'Data Analysis'!A2134:Q4469,15,FALSE)</f>
        <v>tier - 2</v>
      </c>
      <c r="P2135" s="7">
        <f>VLOOKUP(A2135,'Data Analysis'!A2134:Q4469,2,FALSE)</f>
        <v>33</v>
      </c>
      <c r="Q2135" s="7">
        <f>VLOOKUP(A2136,'Data Analysis'!A2135:Q4470,2,FALSE)</f>
        <v>21</v>
      </c>
    </row>
    <row r="2136" ht="15.6" spans="1:17">
      <c r="A2136" s="9" t="s">
        <v>4270</v>
      </c>
      <c r="B2136" s="7" t="str">
        <f>VLOOKUP(A2136,'Data Analysis'!A2135:Q4470,4,FALSE)</f>
        <v>  Marshall</v>
      </c>
      <c r="C2136" s="7">
        <f>VLOOKUP(A2136,'Data Analysis'!A2135:Q4470,5,FALSE)</f>
        <v>27.36</v>
      </c>
      <c r="D2136" s="7">
        <f>VLOOKUP(A2136,'Data Analysis'!A2135:Q4470,6,FALSE)</f>
        <v>5.59</v>
      </c>
      <c r="E2136" s="7" t="str">
        <f>VLOOKUP(A2136,'Data Analysis'!A2135:Q4470,7,FALSE)</f>
        <v>yes</v>
      </c>
      <c r="F2136" s="7" t="str">
        <f>VLOOKUP(A2136,'Data Analysis'!A2135:Q4470,9,FALSE)</f>
        <v>No</v>
      </c>
      <c r="G2136" s="7" t="str">
        <f>VLOOKUP(A2136,'Data Analysis'!A2135:Q4470,8,FALSE)</f>
        <v>No</v>
      </c>
      <c r="H2136" s="7">
        <f>VLOOKUP(A2136,'Data Analysis'!A2135:Q4470,10,FALSE)</f>
        <v>0</v>
      </c>
      <c r="I2136" s="7" t="str">
        <f>VLOOKUP(A2136,'Data Analysis'!A2135:Q4470,17,FALSE)</f>
        <v>No</v>
      </c>
      <c r="J2136" s="7" t="str">
        <f>VLOOKUP(A2136,'Data Analysis'!A2135:Q4470,11,FALSE)</f>
        <v>Overweight</v>
      </c>
      <c r="K2136" s="7" t="str">
        <f>VLOOKUP(A2136,'Data Analysis'!A2135:Q4470,12,FALSE)</f>
        <v>Normal</v>
      </c>
      <c r="L2136" s="7" t="str">
        <f>VLOOKUP(A2136,'Data Analysis'!A2135:Q4470,13,FALSE)</f>
        <v>28-Nov-2001</v>
      </c>
      <c r="M2136" s="7">
        <f>VLOOKUP(A2136,'Data Analysis'!A2135:Q4470,14,FALSE)</f>
        <v>2104.11</v>
      </c>
      <c r="N2136" s="7" t="str">
        <f>VLOOKUP(A2136,'Data Analysis'!A2135:Q4470,16,FALSE)</f>
        <v>tier - 2</v>
      </c>
      <c r="O2136" s="7" t="str">
        <f>VLOOKUP(A2136,'Data Analysis'!A2135:Q4470,15,FALSE)</f>
        <v>tier - 1</v>
      </c>
      <c r="P2136" s="7">
        <f>VLOOKUP(A2136,'Data Analysis'!A2135:Q4470,2,FALSE)</f>
        <v>21</v>
      </c>
      <c r="Q2136" s="7">
        <f>VLOOKUP(A2137,'Data Analysis'!A2136:Q4471,2,FALSE)</f>
        <v>21</v>
      </c>
    </row>
    <row r="2137" ht="15.6" spans="1:17">
      <c r="A2137" s="9" t="s">
        <v>4272</v>
      </c>
      <c r="B2137" s="7" t="str">
        <f>VLOOKUP(A2137,'Data Analysis'!A2136:Q4471,4,FALSE)</f>
        <v>  Lavar</v>
      </c>
      <c r="C2137" s="7">
        <f>VLOOKUP(A2137,'Data Analysis'!A2136:Q4471,5,FALSE)</f>
        <v>22.3</v>
      </c>
      <c r="D2137" s="7">
        <f>VLOOKUP(A2137,'Data Analysis'!A2136:Q4471,6,FALSE)</f>
        <v>4.89</v>
      </c>
      <c r="E2137" s="7" t="str">
        <f>VLOOKUP(A2137,'Data Analysis'!A2136:Q4471,7,FALSE)</f>
        <v>yes</v>
      </c>
      <c r="F2137" s="7" t="str">
        <f>VLOOKUP(A2137,'Data Analysis'!A2136:Q4471,9,FALSE)</f>
        <v>No</v>
      </c>
      <c r="G2137" s="7" t="str">
        <f>VLOOKUP(A2137,'Data Analysis'!A2136:Q4471,8,FALSE)</f>
        <v>No</v>
      </c>
      <c r="H2137" s="7">
        <f>VLOOKUP(A2137,'Data Analysis'!A2136:Q4471,10,FALSE)</f>
        <v>0</v>
      </c>
      <c r="I2137" s="7" t="str">
        <f>VLOOKUP(A2137,'Data Analysis'!A2136:Q4471,17,FALSE)</f>
        <v>No</v>
      </c>
      <c r="J2137" s="7" t="str">
        <f>VLOOKUP(A2137,'Data Analysis'!A2136:Q4471,11,FALSE)</f>
        <v>Normal Weight</v>
      </c>
      <c r="K2137" s="7" t="str">
        <f>VLOOKUP(A2137,'Data Analysis'!A2136:Q4471,12,FALSE)</f>
        <v>Normal</v>
      </c>
      <c r="L2137" s="7" t="str">
        <f>VLOOKUP(A2137,'Data Analysis'!A2136:Q4471,13,FALSE)</f>
        <v>22-Jun-2001</v>
      </c>
      <c r="M2137" s="7">
        <f>VLOOKUP(A2137,'Data Analysis'!A2136:Q4471,14,FALSE)</f>
        <v>2103.08</v>
      </c>
      <c r="N2137" s="7" t="str">
        <f>VLOOKUP(A2137,'Data Analysis'!A2136:Q4471,16,FALSE)</f>
        <v>tier - 3</v>
      </c>
      <c r="O2137" s="7" t="str">
        <f>VLOOKUP(A2137,'Data Analysis'!A2136:Q4471,15,FALSE)</f>
        <v>tier - 2</v>
      </c>
      <c r="P2137" s="7">
        <f>VLOOKUP(A2137,'Data Analysis'!A2136:Q4471,2,FALSE)</f>
        <v>21</v>
      </c>
      <c r="Q2137" s="7">
        <f>VLOOKUP(A2138,'Data Analysis'!A2137:Q4472,2,FALSE)</f>
        <v>21</v>
      </c>
    </row>
    <row r="2138" ht="15.6" spans="1:17">
      <c r="A2138" s="9" t="s">
        <v>4274</v>
      </c>
      <c r="B2138" s="7" t="str">
        <f>VLOOKUP(A2138,'Data Analysis'!A2137:Q4472,4,FALSE)</f>
        <v>  Charlie T</v>
      </c>
      <c r="C2138" s="7">
        <f>VLOOKUP(A2138,'Data Analysis'!A2137:Q4472,5,FALSE)</f>
        <v>26.03</v>
      </c>
      <c r="D2138" s="7">
        <f>VLOOKUP(A2138,'Data Analysis'!A2137:Q4472,6,FALSE)</f>
        <v>5.81</v>
      </c>
      <c r="E2138" s="7" t="str">
        <f>VLOOKUP(A2138,'Data Analysis'!A2137:Q4472,7,FALSE)</f>
        <v>yes</v>
      </c>
      <c r="F2138" s="7" t="str">
        <f>VLOOKUP(A2138,'Data Analysis'!A2137:Q4472,9,FALSE)</f>
        <v>No</v>
      </c>
      <c r="G2138" s="7" t="str">
        <f>VLOOKUP(A2138,'Data Analysis'!A2137:Q4472,8,FALSE)</f>
        <v>No</v>
      </c>
      <c r="H2138" s="7">
        <f>VLOOKUP(A2138,'Data Analysis'!A2137:Q4472,10,FALSE)</f>
        <v>0</v>
      </c>
      <c r="I2138" s="7" t="str">
        <f>VLOOKUP(A2138,'Data Analysis'!A2137:Q4472,17,FALSE)</f>
        <v>No</v>
      </c>
      <c r="J2138" s="7" t="str">
        <f>VLOOKUP(A2138,'Data Analysis'!A2137:Q4472,11,FALSE)</f>
        <v>Overweight</v>
      </c>
      <c r="K2138" s="7" t="str">
        <f>VLOOKUP(A2138,'Data Analysis'!A2137:Q4472,12,FALSE)</f>
        <v>Prediabetes</v>
      </c>
      <c r="L2138" s="7" t="str">
        <f>VLOOKUP(A2138,'Data Analysis'!A2137:Q4472,13,FALSE)</f>
        <v>14-Aug-2001</v>
      </c>
      <c r="M2138" s="7">
        <f>VLOOKUP(A2138,'Data Analysis'!A2137:Q4472,14,FALSE)</f>
        <v>2102.26</v>
      </c>
      <c r="N2138" s="7" t="str">
        <f>VLOOKUP(A2138,'Data Analysis'!A2137:Q4472,16,FALSE)</f>
        <v>tier - 3</v>
      </c>
      <c r="O2138" s="7" t="str">
        <f>VLOOKUP(A2138,'Data Analysis'!A2137:Q4472,15,FALSE)</f>
        <v>tier - 2</v>
      </c>
      <c r="P2138" s="7">
        <f>VLOOKUP(A2138,'Data Analysis'!A2137:Q4472,2,FALSE)</f>
        <v>21</v>
      </c>
      <c r="Q2138" s="7">
        <f>VLOOKUP(A2139,'Data Analysis'!A2138:Q4473,2,FALSE)</f>
        <v>18</v>
      </c>
    </row>
    <row r="2139" ht="15.6" spans="1:17">
      <c r="A2139" s="9" t="s">
        <v>4276</v>
      </c>
      <c r="B2139" s="7" t="str">
        <f>VLOOKUP(A2139,'Data Analysis'!A2138:Q4473,4,FALSE)</f>
        <v>  Lauren</v>
      </c>
      <c r="C2139" s="7">
        <f>VLOOKUP(A2139,'Data Analysis'!A2138:Q4473,5,FALSE)</f>
        <v>27.74</v>
      </c>
      <c r="D2139" s="7">
        <f>VLOOKUP(A2139,'Data Analysis'!A2138:Q4473,6,FALSE)</f>
        <v>4.29</v>
      </c>
      <c r="E2139" s="7" t="str">
        <f>VLOOKUP(A2139,'Data Analysis'!A2138:Q4473,7,FALSE)</f>
        <v>No</v>
      </c>
      <c r="F2139" s="7" t="str">
        <f>VLOOKUP(A2139,'Data Analysis'!A2138:Q4473,9,FALSE)</f>
        <v>yes</v>
      </c>
      <c r="G2139" s="7" t="str">
        <f>VLOOKUP(A2139,'Data Analysis'!A2138:Q4473,8,FALSE)</f>
        <v>No</v>
      </c>
      <c r="H2139" s="7">
        <f>VLOOKUP(A2139,'Data Analysis'!A2138:Q4473,10,FALSE)</f>
        <v>1</v>
      </c>
      <c r="I2139" s="7" t="str">
        <f>VLOOKUP(A2139,'Data Analysis'!A2138:Q4473,17,FALSE)</f>
        <v>No</v>
      </c>
      <c r="J2139" s="7" t="str">
        <f>VLOOKUP(A2139,'Data Analysis'!A2138:Q4473,11,FALSE)</f>
        <v>Overweight</v>
      </c>
      <c r="K2139" s="7" t="str">
        <f>VLOOKUP(A2139,'Data Analysis'!A2138:Q4473,12,FALSE)</f>
        <v>Normal</v>
      </c>
      <c r="L2139" s="7" t="str">
        <f>VLOOKUP(A2139,'Data Analysis'!A2138:Q4473,13,FALSE)</f>
        <v>12-Jun-2004</v>
      </c>
      <c r="M2139" s="7">
        <f>VLOOKUP(A2139,'Data Analysis'!A2138:Q4473,14,FALSE)</f>
        <v>2094.1</v>
      </c>
      <c r="N2139" s="7" t="str">
        <f>VLOOKUP(A2139,'Data Analysis'!A2138:Q4473,16,FALSE)</f>
        <v>tier - 3</v>
      </c>
      <c r="O2139" s="7" t="str">
        <f>VLOOKUP(A2139,'Data Analysis'!A2138:Q4473,15,FALSE)</f>
        <v>tier - 2</v>
      </c>
      <c r="P2139" s="7">
        <f>VLOOKUP(A2139,'Data Analysis'!A2138:Q4473,2,FALSE)</f>
        <v>18</v>
      </c>
      <c r="Q2139" s="7">
        <f>VLOOKUP(A2140,'Data Analysis'!A2139:Q4474,2,FALSE)</f>
        <v>22</v>
      </c>
    </row>
    <row r="2140" ht="15.6" spans="1:17">
      <c r="A2140" s="9" t="s">
        <v>4278</v>
      </c>
      <c r="B2140" s="7" t="str">
        <f>VLOOKUP(A2140,'Data Analysis'!A2139:Q4474,4,FALSE)</f>
        <v>  Arthur</v>
      </c>
      <c r="C2140" s="7">
        <f>VLOOKUP(A2140,'Data Analysis'!A2139:Q4474,5,FALSE)</f>
        <v>32.11</v>
      </c>
      <c r="D2140" s="7">
        <f>VLOOKUP(A2140,'Data Analysis'!A2139:Q4474,6,FALSE)</f>
        <v>4.03</v>
      </c>
      <c r="E2140" s="7" t="str">
        <f>VLOOKUP(A2140,'Data Analysis'!A2139:Q4474,7,FALSE)</f>
        <v>yes</v>
      </c>
      <c r="F2140" s="7" t="str">
        <f>VLOOKUP(A2140,'Data Analysis'!A2139:Q4474,9,FALSE)</f>
        <v>yes</v>
      </c>
      <c r="G2140" s="7" t="str">
        <f>VLOOKUP(A2140,'Data Analysis'!A2139:Q4474,8,FALSE)</f>
        <v>No</v>
      </c>
      <c r="H2140" s="7">
        <f>VLOOKUP(A2140,'Data Analysis'!A2139:Q4474,10,FALSE)</f>
        <v>2</v>
      </c>
      <c r="I2140" s="7" t="str">
        <f>VLOOKUP(A2140,'Data Analysis'!A2139:Q4474,17,FALSE)</f>
        <v>No</v>
      </c>
      <c r="J2140" s="7" t="str">
        <f>VLOOKUP(A2140,'Data Analysis'!A2139:Q4474,11,FALSE)</f>
        <v>Obesity</v>
      </c>
      <c r="K2140" s="7" t="str">
        <f>VLOOKUP(A2140,'Data Analysis'!A2139:Q4474,12,FALSE)</f>
        <v>Normal</v>
      </c>
      <c r="L2140" s="7" t="str">
        <f>VLOOKUP(A2140,'Data Analysis'!A2139:Q4474,13,FALSE)</f>
        <v>26-Jul-2000</v>
      </c>
      <c r="M2140" s="7">
        <f>VLOOKUP(A2140,'Data Analysis'!A2139:Q4474,14,FALSE)</f>
        <v>2055.32</v>
      </c>
      <c r="N2140" s="7" t="str">
        <f>VLOOKUP(A2140,'Data Analysis'!A2139:Q4474,16,FALSE)</f>
        <v>tier - 3</v>
      </c>
      <c r="O2140" s="7" t="str">
        <f>VLOOKUP(A2140,'Data Analysis'!A2139:Q4474,15,FALSE)</f>
        <v>tier - 3</v>
      </c>
      <c r="P2140" s="7">
        <f>VLOOKUP(A2140,'Data Analysis'!A2139:Q4474,2,FALSE)</f>
        <v>22</v>
      </c>
      <c r="Q2140" s="7">
        <f>VLOOKUP(A2141,'Data Analysis'!A2140:Q4475,2,FALSE)</f>
        <v>22</v>
      </c>
    </row>
    <row r="2141" ht="15.6" spans="1:17">
      <c r="A2141" s="9" t="s">
        <v>4280</v>
      </c>
      <c r="B2141" s="7" t="str">
        <f>VLOOKUP(A2141,'Data Analysis'!A2140:Q4475,4,FALSE)</f>
        <v>  Thomas</v>
      </c>
      <c r="C2141" s="7">
        <f>VLOOKUP(A2141,'Data Analysis'!A2140:Q4475,5,FALSE)</f>
        <v>25.175</v>
      </c>
      <c r="D2141" s="7">
        <f>VLOOKUP(A2141,'Data Analysis'!A2140:Q4475,6,FALSE)</f>
        <v>6.29</v>
      </c>
      <c r="E2141" s="7" t="str">
        <f>VLOOKUP(A2141,'Data Analysis'!A2140:Q4475,7,FALSE)</f>
        <v>yes</v>
      </c>
      <c r="F2141" s="7" t="str">
        <f>VLOOKUP(A2141,'Data Analysis'!A2140:Q4475,9,FALSE)</f>
        <v>yes</v>
      </c>
      <c r="G2141" s="7" t="str">
        <f>VLOOKUP(A2141,'Data Analysis'!A2140:Q4475,8,FALSE)</f>
        <v>No</v>
      </c>
      <c r="H2141" s="7">
        <f>VLOOKUP(A2141,'Data Analysis'!A2140:Q4475,10,FALSE)</f>
        <v>2</v>
      </c>
      <c r="I2141" s="7" t="str">
        <f>VLOOKUP(A2141,'Data Analysis'!A2140:Q4475,17,FALSE)</f>
        <v>No</v>
      </c>
      <c r="J2141" s="7" t="str">
        <f>VLOOKUP(A2141,'Data Analysis'!A2140:Q4475,11,FALSE)</f>
        <v>Overweight</v>
      </c>
      <c r="K2141" s="7" t="str">
        <f>VLOOKUP(A2141,'Data Analysis'!A2140:Q4475,12,FALSE)</f>
        <v>Prediabetes</v>
      </c>
      <c r="L2141" s="7" t="str">
        <f>VLOOKUP(A2141,'Data Analysis'!A2140:Q4475,13,FALSE)</f>
        <v>2-Sep-2000</v>
      </c>
      <c r="M2141" s="7">
        <f>VLOOKUP(A2141,'Data Analysis'!A2140:Q4475,14,FALSE)</f>
        <v>2045.69</v>
      </c>
      <c r="N2141" s="7" t="str">
        <f>VLOOKUP(A2141,'Data Analysis'!A2140:Q4475,16,FALSE)</f>
        <v>tier - 3</v>
      </c>
      <c r="O2141" s="7" t="str">
        <f>VLOOKUP(A2141,'Data Analysis'!A2140:Q4475,15,FALSE)</f>
        <v>tier - 3</v>
      </c>
      <c r="P2141" s="7">
        <f>VLOOKUP(A2141,'Data Analysis'!A2140:Q4475,2,FALSE)</f>
        <v>22</v>
      </c>
      <c r="Q2141" s="7">
        <f>VLOOKUP(A2142,'Data Analysis'!A2141:Q4476,2,FALSE)</f>
        <v>21</v>
      </c>
    </row>
    <row r="2142" ht="15.6" spans="1:17">
      <c r="A2142" s="9" t="s">
        <v>4282</v>
      </c>
      <c r="B2142" s="7" t="str">
        <f>VLOOKUP(A2142,'Data Analysis'!A2141:Q4476,4,FALSE)</f>
        <v>  Jennifer</v>
      </c>
      <c r="C2142" s="7">
        <f>VLOOKUP(A2142,'Data Analysis'!A2141:Q4476,5,FALSE)</f>
        <v>39.49</v>
      </c>
      <c r="D2142" s="7">
        <f>VLOOKUP(A2142,'Data Analysis'!A2141:Q4476,6,FALSE)</f>
        <v>4.48</v>
      </c>
      <c r="E2142" s="7" t="str">
        <f>VLOOKUP(A2142,'Data Analysis'!A2141:Q4476,7,FALSE)</f>
        <v>yes</v>
      </c>
      <c r="F2142" s="7" t="str">
        <f>VLOOKUP(A2142,'Data Analysis'!A2141:Q4476,9,FALSE)</f>
        <v>No</v>
      </c>
      <c r="G2142" s="7" t="str">
        <f>VLOOKUP(A2142,'Data Analysis'!A2141:Q4476,8,FALSE)</f>
        <v>No</v>
      </c>
      <c r="H2142" s="7">
        <f>VLOOKUP(A2142,'Data Analysis'!A2141:Q4476,10,FALSE)</f>
        <v>0</v>
      </c>
      <c r="I2142" s="7" t="str">
        <f>VLOOKUP(A2142,'Data Analysis'!A2141:Q4476,17,FALSE)</f>
        <v>No</v>
      </c>
      <c r="J2142" s="7" t="str">
        <f>VLOOKUP(A2142,'Data Analysis'!A2141:Q4476,11,FALSE)</f>
        <v>Obesity</v>
      </c>
      <c r="K2142" s="7" t="str">
        <f>VLOOKUP(A2142,'Data Analysis'!A2141:Q4476,12,FALSE)</f>
        <v>Normal</v>
      </c>
      <c r="L2142" s="7" t="str">
        <f>VLOOKUP(A2142,'Data Analysis'!A2141:Q4476,13,FALSE)</f>
        <v>4-Aug-2001</v>
      </c>
      <c r="M2142" s="7">
        <f>VLOOKUP(A2142,'Data Analysis'!A2141:Q4476,14,FALSE)</f>
        <v>2026.97</v>
      </c>
      <c r="N2142" s="7" t="str">
        <f>VLOOKUP(A2142,'Data Analysis'!A2141:Q4476,16,FALSE)</f>
        <v>tier - 3</v>
      </c>
      <c r="O2142" s="7" t="str">
        <f>VLOOKUP(A2142,'Data Analysis'!A2141:Q4476,15,FALSE)</f>
        <v>tier - 2</v>
      </c>
      <c r="P2142" s="7">
        <f>VLOOKUP(A2142,'Data Analysis'!A2141:Q4476,2,FALSE)</f>
        <v>21</v>
      </c>
      <c r="Q2142" s="7">
        <f>VLOOKUP(A2143,'Data Analysis'!A2142:Q4477,2,FALSE)</f>
        <v>21</v>
      </c>
    </row>
    <row r="2143" ht="15.6" spans="1:17">
      <c r="A2143" s="9" t="s">
        <v>4284</v>
      </c>
      <c r="B2143" s="7" t="str">
        <f>VLOOKUP(A2143,'Data Analysis'!A2142:Q4477,4,FALSE)</f>
        <v>  Tammy</v>
      </c>
      <c r="C2143" s="7">
        <f>VLOOKUP(A2143,'Data Analysis'!A2142:Q4477,5,FALSE)</f>
        <v>34.87</v>
      </c>
      <c r="D2143" s="7">
        <f>VLOOKUP(A2143,'Data Analysis'!A2142:Q4477,6,FALSE)</f>
        <v>5.51</v>
      </c>
      <c r="E2143" s="7" t="str">
        <f>VLOOKUP(A2143,'Data Analysis'!A2142:Q4477,7,FALSE)</f>
        <v>yes</v>
      </c>
      <c r="F2143" s="7" t="str">
        <f>VLOOKUP(A2143,'Data Analysis'!A2142:Q4477,9,FALSE)</f>
        <v>No</v>
      </c>
      <c r="G2143" s="7" t="str">
        <f>VLOOKUP(A2143,'Data Analysis'!A2142:Q4477,8,FALSE)</f>
        <v>No</v>
      </c>
      <c r="H2143" s="7">
        <f>VLOOKUP(A2143,'Data Analysis'!A2142:Q4477,10,FALSE)</f>
        <v>0</v>
      </c>
      <c r="I2143" s="7" t="str">
        <f>VLOOKUP(A2143,'Data Analysis'!A2142:Q4477,17,FALSE)</f>
        <v>No</v>
      </c>
      <c r="J2143" s="7" t="str">
        <f>VLOOKUP(A2143,'Data Analysis'!A2142:Q4477,11,FALSE)</f>
        <v>Obesity</v>
      </c>
      <c r="K2143" s="7" t="str">
        <f>VLOOKUP(A2143,'Data Analysis'!A2142:Q4477,12,FALSE)</f>
        <v>Normal</v>
      </c>
      <c r="L2143" s="7" t="str">
        <f>VLOOKUP(A2143,'Data Analysis'!A2142:Q4477,13,FALSE)</f>
        <v>6-Sep-2001</v>
      </c>
      <c r="M2143" s="7">
        <f>VLOOKUP(A2143,'Data Analysis'!A2142:Q4477,14,FALSE)</f>
        <v>2020.55</v>
      </c>
      <c r="N2143" s="7" t="str">
        <f>VLOOKUP(A2143,'Data Analysis'!A2142:Q4477,16,FALSE)</f>
        <v>tier - 3</v>
      </c>
      <c r="O2143" s="7" t="str">
        <f>VLOOKUP(A2143,'Data Analysis'!A2142:Q4477,15,FALSE)</f>
        <v>tier - 2</v>
      </c>
      <c r="P2143" s="7">
        <f>VLOOKUP(A2143,'Data Analysis'!A2142:Q4477,2,FALSE)</f>
        <v>21</v>
      </c>
      <c r="Q2143" s="7">
        <f>VLOOKUP(A2144,'Data Analysis'!A2143:Q4478,2,FALSE)</f>
        <v>21</v>
      </c>
    </row>
    <row r="2144" ht="15.6" spans="1:17">
      <c r="A2144" s="9" t="s">
        <v>4286</v>
      </c>
      <c r="B2144" s="7" t="str">
        <f>VLOOKUP(A2144,'Data Analysis'!A2143:Q4478,4,FALSE)</f>
        <v>  Lena</v>
      </c>
      <c r="C2144" s="7">
        <f>VLOOKUP(A2144,'Data Analysis'!A2143:Q4478,5,FALSE)</f>
        <v>34.6</v>
      </c>
      <c r="D2144" s="7">
        <f>VLOOKUP(A2144,'Data Analysis'!A2143:Q4478,6,FALSE)</f>
        <v>4.5</v>
      </c>
      <c r="E2144" s="7" t="str">
        <f>VLOOKUP(A2144,'Data Analysis'!A2143:Q4478,7,FALSE)</f>
        <v>yes</v>
      </c>
      <c r="F2144" s="7" t="str">
        <f>VLOOKUP(A2144,'Data Analysis'!A2143:Q4478,9,FALSE)</f>
        <v>No</v>
      </c>
      <c r="G2144" s="7" t="str">
        <f>VLOOKUP(A2144,'Data Analysis'!A2143:Q4478,8,FALSE)</f>
        <v>No</v>
      </c>
      <c r="H2144" s="7">
        <f>VLOOKUP(A2144,'Data Analysis'!A2143:Q4478,10,FALSE)</f>
        <v>0</v>
      </c>
      <c r="I2144" s="7" t="str">
        <f>VLOOKUP(A2144,'Data Analysis'!A2143:Q4478,17,FALSE)</f>
        <v>No</v>
      </c>
      <c r="J2144" s="7" t="str">
        <f>VLOOKUP(A2144,'Data Analysis'!A2143:Q4478,11,FALSE)</f>
        <v>Obesity</v>
      </c>
      <c r="K2144" s="7" t="str">
        <f>VLOOKUP(A2144,'Data Analysis'!A2143:Q4478,12,FALSE)</f>
        <v>Normal</v>
      </c>
      <c r="L2144" s="7" t="str">
        <f>VLOOKUP(A2144,'Data Analysis'!A2143:Q4478,13,FALSE)</f>
        <v>1-Jul-2001</v>
      </c>
      <c r="M2144" s="7">
        <f>VLOOKUP(A2144,'Data Analysis'!A2143:Q4478,14,FALSE)</f>
        <v>2020.18</v>
      </c>
      <c r="N2144" s="7" t="str">
        <f>VLOOKUP(A2144,'Data Analysis'!A2143:Q4478,16,FALSE)</f>
        <v>tier - 3</v>
      </c>
      <c r="O2144" s="7" t="str">
        <f>VLOOKUP(A2144,'Data Analysis'!A2143:Q4478,15,FALSE)</f>
        <v>tier - 1</v>
      </c>
      <c r="P2144" s="7">
        <f>VLOOKUP(A2144,'Data Analysis'!A2143:Q4478,2,FALSE)</f>
        <v>21</v>
      </c>
      <c r="Q2144" s="7">
        <f>VLOOKUP(A2145,'Data Analysis'!A2144:Q4479,2,FALSE)</f>
        <v>21</v>
      </c>
    </row>
    <row r="2145" ht="15.6" spans="1:17">
      <c r="A2145" s="9" t="s">
        <v>4288</v>
      </c>
      <c r="B2145" s="7" t="str">
        <f>VLOOKUP(A2145,'Data Analysis'!A2144:Q4479,4,FALSE)</f>
        <v>  Valentina</v>
      </c>
      <c r="C2145" s="7">
        <f>VLOOKUP(A2145,'Data Analysis'!A2144:Q4479,5,FALSE)</f>
        <v>25.8</v>
      </c>
      <c r="D2145" s="7">
        <f>VLOOKUP(A2145,'Data Analysis'!A2144:Q4479,6,FALSE)</f>
        <v>6.29</v>
      </c>
      <c r="E2145" s="7" t="str">
        <f>VLOOKUP(A2145,'Data Analysis'!A2144:Q4479,7,FALSE)</f>
        <v>yes</v>
      </c>
      <c r="F2145" s="7" t="str">
        <f>VLOOKUP(A2145,'Data Analysis'!A2144:Q4479,9,FALSE)</f>
        <v>No</v>
      </c>
      <c r="G2145" s="7" t="str">
        <f>VLOOKUP(A2145,'Data Analysis'!A2144:Q4479,8,FALSE)</f>
        <v>No</v>
      </c>
      <c r="H2145" s="7">
        <f>VLOOKUP(A2145,'Data Analysis'!A2144:Q4479,10,FALSE)</f>
        <v>0</v>
      </c>
      <c r="I2145" s="7" t="str">
        <f>VLOOKUP(A2145,'Data Analysis'!A2144:Q4479,17,FALSE)</f>
        <v>No</v>
      </c>
      <c r="J2145" s="7" t="str">
        <f>VLOOKUP(A2145,'Data Analysis'!A2144:Q4479,11,FALSE)</f>
        <v>Overweight</v>
      </c>
      <c r="K2145" s="7" t="str">
        <f>VLOOKUP(A2145,'Data Analysis'!A2144:Q4479,12,FALSE)</f>
        <v>Prediabetes</v>
      </c>
      <c r="L2145" s="7" t="str">
        <f>VLOOKUP(A2145,'Data Analysis'!A2144:Q4479,13,FALSE)</f>
        <v>14-Aug-2001</v>
      </c>
      <c r="M2145" s="7">
        <f>VLOOKUP(A2145,'Data Analysis'!A2144:Q4479,14,FALSE)</f>
        <v>2007.95</v>
      </c>
      <c r="N2145" s="7" t="str">
        <f>VLOOKUP(A2145,'Data Analysis'!A2144:Q4479,16,FALSE)</f>
        <v>tier - 3</v>
      </c>
      <c r="O2145" s="7" t="str">
        <f>VLOOKUP(A2145,'Data Analysis'!A2144:Q4479,15,FALSE)</f>
        <v>tier - 2</v>
      </c>
      <c r="P2145" s="7">
        <f>VLOOKUP(A2145,'Data Analysis'!A2144:Q4479,2,FALSE)</f>
        <v>21</v>
      </c>
      <c r="Q2145" s="7">
        <f>VLOOKUP(A2146,'Data Analysis'!A2145:Q4480,2,FALSE)</f>
        <v>24</v>
      </c>
    </row>
    <row r="2146" ht="15.6" spans="1:17">
      <c r="A2146" s="9" t="s">
        <v>4290</v>
      </c>
      <c r="B2146" s="7" t="str">
        <f>VLOOKUP(A2146,'Data Analysis'!A2145:Q4480,4,FALSE)</f>
        <v>  Russell N</v>
      </c>
      <c r="C2146" s="7">
        <f>VLOOKUP(A2146,'Data Analysis'!A2145:Q4480,5,FALSE)</f>
        <v>35.86</v>
      </c>
      <c r="D2146" s="7">
        <f>VLOOKUP(A2146,'Data Analysis'!A2145:Q4480,6,FALSE)</f>
        <v>4.33</v>
      </c>
      <c r="E2146" s="7" t="str">
        <f>VLOOKUP(A2146,'Data Analysis'!A2145:Q4480,7,FALSE)</f>
        <v>No</v>
      </c>
      <c r="F2146" s="7" t="str">
        <f>VLOOKUP(A2146,'Data Analysis'!A2145:Q4480,9,FALSE)</f>
        <v>No</v>
      </c>
      <c r="G2146" s="7" t="str">
        <f>VLOOKUP(A2146,'Data Analysis'!A2145:Q4480,8,FALSE)</f>
        <v>No</v>
      </c>
      <c r="H2146" s="7">
        <f>VLOOKUP(A2146,'Data Analysis'!A2145:Q4480,10,FALSE)</f>
        <v>1</v>
      </c>
      <c r="I2146" s="7" t="str">
        <f>VLOOKUP(A2146,'Data Analysis'!A2145:Q4480,17,FALSE)</f>
        <v>No</v>
      </c>
      <c r="J2146" s="7" t="str">
        <f>VLOOKUP(A2146,'Data Analysis'!A2145:Q4480,11,FALSE)</f>
        <v>Obesity</v>
      </c>
      <c r="K2146" s="7" t="str">
        <f>VLOOKUP(A2146,'Data Analysis'!A2145:Q4480,12,FALSE)</f>
        <v>Normal</v>
      </c>
      <c r="L2146" s="7" t="str">
        <f>VLOOKUP(A2146,'Data Analysis'!A2145:Q4480,13,FALSE)</f>
        <v>14-Sep-1998</v>
      </c>
      <c r="M2146" s="7">
        <f>VLOOKUP(A2146,'Data Analysis'!A2145:Q4480,14,FALSE)</f>
        <v>1986.93</v>
      </c>
      <c r="N2146" s="7" t="str">
        <f>VLOOKUP(A2146,'Data Analysis'!A2145:Q4480,16,FALSE)</f>
        <v>tier - 3</v>
      </c>
      <c r="O2146" s="7" t="str">
        <f>VLOOKUP(A2146,'Data Analysis'!A2145:Q4480,15,FALSE)</f>
        <v>tier - 2</v>
      </c>
      <c r="P2146" s="7">
        <f>VLOOKUP(A2146,'Data Analysis'!A2145:Q4480,2,FALSE)</f>
        <v>24</v>
      </c>
      <c r="Q2146" s="7">
        <f>VLOOKUP(A2147,'Data Analysis'!A2146:Q4481,2,FALSE)</f>
        <v>20</v>
      </c>
    </row>
    <row r="2147" ht="15.6" spans="1:17">
      <c r="A2147" s="9" t="s">
        <v>4292</v>
      </c>
      <c r="B2147" s="7" t="str">
        <f>VLOOKUP(A2147,'Data Analysis'!A2146:Q4481,4,FALSE)</f>
        <v>  Scott R</v>
      </c>
      <c r="C2147" s="7">
        <f>VLOOKUP(A2147,'Data Analysis'!A2146:Q4481,5,FALSE)</f>
        <v>40.47</v>
      </c>
      <c r="D2147" s="7">
        <f>VLOOKUP(A2147,'Data Analysis'!A2146:Q4481,6,FALSE)</f>
        <v>11.15</v>
      </c>
      <c r="E2147" s="7" t="str">
        <f>VLOOKUP(A2147,'Data Analysis'!A2146:Q4481,7,FALSE)</f>
        <v>No</v>
      </c>
      <c r="F2147" s="7" t="str">
        <f>VLOOKUP(A2147,'Data Analysis'!A2146:Q4481,9,FALSE)</f>
        <v>No</v>
      </c>
      <c r="G2147" s="7" t="str">
        <f>VLOOKUP(A2147,'Data Analysis'!A2146:Q4481,8,FALSE)</f>
        <v>No</v>
      </c>
      <c r="H2147" s="7">
        <f>VLOOKUP(A2147,'Data Analysis'!A2146:Q4481,10,FALSE)</f>
        <v>0</v>
      </c>
      <c r="I2147" s="7" t="str">
        <f>VLOOKUP(A2147,'Data Analysis'!A2146:Q4481,17,FALSE)</f>
        <v>No</v>
      </c>
      <c r="J2147" s="7" t="str">
        <f>VLOOKUP(A2147,'Data Analysis'!A2146:Q4481,11,FALSE)</f>
        <v>Obesity</v>
      </c>
      <c r="K2147" s="7" t="str">
        <f>VLOOKUP(A2147,'Data Analysis'!A2146:Q4481,12,FALSE)</f>
        <v>Diabetes</v>
      </c>
      <c r="L2147" s="7" t="str">
        <f>VLOOKUP(A2147,'Data Analysis'!A2146:Q4481,13,FALSE)</f>
        <v>29-Sep-2002</v>
      </c>
      <c r="M2147" s="7">
        <f>VLOOKUP(A2147,'Data Analysis'!A2146:Q4481,14,FALSE)</f>
        <v>1984.45</v>
      </c>
      <c r="N2147" s="7" t="str">
        <f>VLOOKUP(A2147,'Data Analysis'!A2146:Q4481,16,FALSE)</f>
        <v>tier - 3</v>
      </c>
      <c r="O2147" s="7" t="str">
        <f>VLOOKUP(A2147,'Data Analysis'!A2146:Q4481,15,FALSE)</f>
        <v>tier - 3</v>
      </c>
      <c r="P2147" s="7">
        <f>VLOOKUP(A2147,'Data Analysis'!A2146:Q4481,2,FALSE)</f>
        <v>20</v>
      </c>
      <c r="Q2147" s="7">
        <f>VLOOKUP(A2148,'Data Analysis'!A2147:Q4482,2,FALSE)</f>
        <v>24</v>
      </c>
    </row>
    <row r="2148" ht="15.6" spans="1:17">
      <c r="A2148" s="9" t="s">
        <v>4294</v>
      </c>
      <c r="B2148" s="7" t="str">
        <f>VLOOKUP(A2148,'Data Analysis'!A2147:Q4482,4,FALSE)</f>
        <v>  Jose Francisco Sr</v>
      </c>
      <c r="C2148" s="7">
        <f>VLOOKUP(A2148,'Data Analysis'!A2147:Q4482,5,FALSE)</f>
        <v>32.01</v>
      </c>
      <c r="D2148" s="7">
        <f>VLOOKUP(A2148,'Data Analysis'!A2147:Q4482,6,FALSE)</f>
        <v>6.45</v>
      </c>
      <c r="E2148" s="7" t="str">
        <f>VLOOKUP(A2148,'Data Analysis'!A2147:Q4482,7,FALSE)</f>
        <v>No</v>
      </c>
      <c r="F2148" s="7" t="str">
        <f>VLOOKUP(A2148,'Data Analysis'!A2147:Q4482,9,FALSE)</f>
        <v>No</v>
      </c>
      <c r="G2148" s="7" t="str">
        <f>VLOOKUP(A2148,'Data Analysis'!A2147:Q4482,8,FALSE)</f>
        <v>No</v>
      </c>
      <c r="H2148" s="7">
        <f>VLOOKUP(A2148,'Data Analysis'!A2147:Q4482,10,FALSE)</f>
        <v>1</v>
      </c>
      <c r="I2148" s="7" t="str">
        <f>VLOOKUP(A2148,'Data Analysis'!A2147:Q4482,17,FALSE)</f>
        <v>No</v>
      </c>
      <c r="J2148" s="7" t="str">
        <f>VLOOKUP(A2148,'Data Analysis'!A2147:Q4482,11,FALSE)</f>
        <v>Obesity</v>
      </c>
      <c r="K2148" s="7" t="str">
        <f>VLOOKUP(A2148,'Data Analysis'!A2147:Q4482,12,FALSE)</f>
        <v>Normal</v>
      </c>
      <c r="L2148" s="7" t="str">
        <f>VLOOKUP(A2148,'Data Analysis'!A2147:Q4482,13,FALSE)</f>
        <v>29-Dec-1998</v>
      </c>
      <c r="M2148" s="7">
        <f>VLOOKUP(A2148,'Data Analysis'!A2147:Q4482,14,FALSE)</f>
        <v>1981.58</v>
      </c>
      <c r="N2148" s="7" t="str">
        <f>VLOOKUP(A2148,'Data Analysis'!A2147:Q4482,16,FALSE)</f>
        <v>tier - 3</v>
      </c>
      <c r="O2148" s="7" t="str">
        <f>VLOOKUP(A2148,'Data Analysis'!A2147:Q4482,15,FALSE)</f>
        <v>tier - 1</v>
      </c>
      <c r="P2148" s="7">
        <f>VLOOKUP(A2148,'Data Analysis'!A2147:Q4482,2,FALSE)</f>
        <v>24</v>
      </c>
      <c r="Q2148" s="7">
        <f>VLOOKUP(A2149,'Data Analysis'!A2148:Q4483,2,FALSE)</f>
        <v>20</v>
      </c>
    </row>
    <row r="2149" ht="15.6" spans="1:17">
      <c r="A2149" s="9" t="s">
        <v>4296</v>
      </c>
      <c r="B2149" s="7" t="str">
        <f>VLOOKUP(A2149,'Data Analysis'!A2148:Q4483,4,FALSE)</f>
        <v>  Paul J</v>
      </c>
      <c r="C2149" s="7">
        <f>VLOOKUP(A2149,'Data Analysis'!A2148:Q4483,5,FALSE)</f>
        <v>33</v>
      </c>
      <c r="D2149" s="7">
        <f>VLOOKUP(A2149,'Data Analysis'!A2148:Q4483,6,FALSE)</f>
        <v>9.27</v>
      </c>
      <c r="E2149" s="7" t="str">
        <f>VLOOKUP(A2149,'Data Analysis'!A2148:Q4483,7,FALSE)</f>
        <v>No</v>
      </c>
      <c r="F2149" s="7" t="str">
        <f>VLOOKUP(A2149,'Data Analysis'!A2148:Q4483,9,FALSE)</f>
        <v>No</v>
      </c>
      <c r="G2149" s="7" t="str">
        <f>VLOOKUP(A2149,'Data Analysis'!A2148:Q4483,8,FALSE)</f>
        <v>No</v>
      </c>
      <c r="H2149" s="7">
        <f>VLOOKUP(A2149,'Data Analysis'!A2148:Q4483,10,FALSE)</f>
        <v>0</v>
      </c>
      <c r="I2149" s="7" t="str">
        <f>VLOOKUP(A2149,'Data Analysis'!A2148:Q4483,17,FALSE)</f>
        <v>No</v>
      </c>
      <c r="J2149" s="7" t="str">
        <f>VLOOKUP(A2149,'Data Analysis'!A2148:Q4483,11,FALSE)</f>
        <v>Obesity</v>
      </c>
      <c r="K2149" s="7" t="str">
        <f>VLOOKUP(A2149,'Data Analysis'!A2148:Q4483,12,FALSE)</f>
        <v>Diabetes</v>
      </c>
      <c r="L2149" s="7" t="str">
        <f>VLOOKUP(A2149,'Data Analysis'!A2148:Q4483,13,FALSE)</f>
        <v>16-Jul-2002</v>
      </c>
      <c r="M2149" s="7">
        <f>VLOOKUP(A2149,'Data Analysis'!A2148:Q4483,14,FALSE)</f>
        <v>1980.07</v>
      </c>
      <c r="N2149" s="7" t="str">
        <f>VLOOKUP(A2149,'Data Analysis'!A2148:Q4483,16,FALSE)</f>
        <v>tier - 3</v>
      </c>
      <c r="O2149" s="7" t="str">
        <f>VLOOKUP(A2149,'Data Analysis'!A2148:Q4483,15,FALSE)</f>
        <v>tier - 3</v>
      </c>
      <c r="P2149" s="7">
        <f>VLOOKUP(A2149,'Data Analysis'!A2148:Q4483,2,FALSE)</f>
        <v>20</v>
      </c>
      <c r="Q2149" s="7">
        <f>VLOOKUP(A2150,'Data Analysis'!A2149:Q4484,2,FALSE)</f>
        <v>24</v>
      </c>
    </row>
    <row r="2150" ht="15.6" spans="1:17">
      <c r="A2150" s="9" t="s">
        <v>4298</v>
      </c>
      <c r="B2150" s="7" t="str">
        <f>VLOOKUP(A2150,'Data Analysis'!A2149:Q4484,4,FALSE)</f>
        <v>  Adam</v>
      </c>
      <c r="C2150" s="7">
        <f>VLOOKUP(A2150,'Data Analysis'!A2149:Q4484,5,FALSE)</f>
        <v>29.3</v>
      </c>
      <c r="D2150" s="7">
        <f>VLOOKUP(A2150,'Data Analysis'!A2149:Q4484,6,FALSE)</f>
        <v>6.15</v>
      </c>
      <c r="E2150" s="7" t="str">
        <f>VLOOKUP(A2150,'Data Analysis'!A2149:Q4484,7,FALSE)</f>
        <v>No</v>
      </c>
      <c r="F2150" s="7" t="str">
        <f>VLOOKUP(A2150,'Data Analysis'!A2149:Q4484,9,FALSE)</f>
        <v>No</v>
      </c>
      <c r="G2150" s="7" t="str">
        <f>VLOOKUP(A2150,'Data Analysis'!A2149:Q4484,8,FALSE)</f>
        <v>No</v>
      </c>
      <c r="H2150" s="7">
        <f>VLOOKUP(A2150,'Data Analysis'!A2149:Q4484,10,FALSE)</f>
        <v>1</v>
      </c>
      <c r="I2150" s="7" t="str">
        <f>VLOOKUP(A2150,'Data Analysis'!A2149:Q4484,17,FALSE)</f>
        <v>No</v>
      </c>
      <c r="J2150" s="7" t="str">
        <f>VLOOKUP(A2150,'Data Analysis'!A2149:Q4484,11,FALSE)</f>
        <v>Overweight</v>
      </c>
      <c r="K2150" s="7" t="str">
        <f>VLOOKUP(A2150,'Data Analysis'!A2149:Q4484,12,FALSE)</f>
        <v>Prediabetes</v>
      </c>
      <c r="L2150" s="7" t="str">
        <f>VLOOKUP(A2150,'Data Analysis'!A2149:Q4484,13,FALSE)</f>
        <v>29-Sep-1998</v>
      </c>
      <c r="M2150" s="7">
        <f>VLOOKUP(A2150,'Data Analysis'!A2149:Q4484,14,FALSE)</f>
        <v>1977.82</v>
      </c>
      <c r="N2150" s="7" t="str">
        <f>VLOOKUP(A2150,'Data Analysis'!A2149:Q4484,16,FALSE)</f>
        <v>tier - 3</v>
      </c>
      <c r="O2150" s="7" t="str">
        <f>VLOOKUP(A2150,'Data Analysis'!A2149:Q4484,15,FALSE)</f>
        <v>tier - 1</v>
      </c>
      <c r="P2150" s="7">
        <f>VLOOKUP(A2150,'Data Analysis'!A2149:Q4484,2,FALSE)</f>
        <v>24</v>
      </c>
      <c r="Q2150" s="7">
        <f>VLOOKUP(A2151,'Data Analysis'!A2150:Q4485,2,FALSE)</f>
        <v>24</v>
      </c>
    </row>
    <row r="2151" ht="15.6" spans="1:17">
      <c r="A2151" s="9" t="s">
        <v>4300</v>
      </c>
      <c r="B2151" s="7" t="str">
        <f>VLOOKUP(A2151,'Data Analysis'!A2150:Q4485,4,FALSE)</f>
        <v>  Edward J</v>
      </c>
      <c r="C2151" s="7">
        <f>VLOOKUP(A2151,'Data Analysis'!A2150:Q4485,5,FALSE)</f>
        <v>25.8</v>
      </c>
      <c r="D2151" s="7">
        <f>VLOOKUP(A2151,'Data Analysis'!A2150:Q4485,6,FALSE)</f>
        <v>4.13</v>
      </c>
      <c r="E2151" s="7" t="str">
        <f>VLOOKUP(A2151,'Data Analysis'!A2150:Q4485,7,FALSE)</f>
        <v>No</v>
      </c>
      <c r="F2151" s="7" t="str">
        <f>VLOOKUP(A2151,'Data Analysis'!A2150:Q4485,9,FALSE)</f>
        <v>No</v>
      </c>
      <c r="G2151" s="7" t="str">
        <f>VLOOKUP(A2151,'Data Analysis'!A2150:Q4485,8,FALSE)</f>
        <v>No</v>
      </c>
      <c r="H2151" s="7">
        <f>VLOOKUP(A2151,'Data Analysis'!A2150:Q4485,10,FALSE)</f>
        <v>1</v>
      </c>
      <c r="I2151" s="7" t="str">
        <f>VLOOKUP(A2151,'Data Analysis'!A2150:Q4485,17,FALSE)</f>
        <v>No</v>
      </c>
      <c r="J2151" s="7" t="str">
        <f>VLOOKUP(A2151,'Data Analysis'!A2150:Q4485,11,FALSE)</f>
        <v>Overweight</v>
      </c>
      <c r="K2151" s="7" t="str">
        <f>VLOOKUP(A2151,'Data Analysis'!A2150:Q4485,12,FALSE)</f>
        <v>Normal</v>
      </c>
      <c r="L2151" s="7" t="str">
        <f>VLOOKUP(A2151,'Data Analysis'!A2150:Q4485,13,FALSE)</f>
        <v>5-Oct-1998</v>
      </c>
      <c r="M2151" s="7">
        <f>VLOOKUP(A2151,'Data Analysis'!A2150:Q4485,14,FALSE)</f>
        <v>1972.95</v>
      </c>
      <c r="N2151" s="7" t="str">
        <f>VLOOKUP(A2151,'Data Analysis'!A2150:Q4485,16,FALSE)</f>
        <v>tier - 3</v>
      </c>
      <c r="O2151" s="7" t="str">
        <f>VLOOKUP(A2151,'Data Analysis'!A2150:Q4485,15,FALSE)</f>
        <v>tier - 1</v>
      </c>
      <c r="P2151" s="7">
        <f>VLOOKUP(A2151,'Data Analysis'!A2150:Q4485,2,FALSE)</f>
        <v>24</v>
      </c>
      <c r="Q2151" s="7">
        <f>VLOOKUP(A2152,'Data Analysis'!A2151:Q4486,2,FALSE)</f>
        <v>24</v>
      </c>
    </row>
    <row r="2152" ht="15.6" spans="1:17">
      <c r="A2152" s="9" t="s">
        <v>4302</v>
      </c>
      <c r="B2152" s="7" t="str">
        <f>VLOOKUP(A2152,'Data Analysis'!A2151:Q4486,4,FALSE)</f>
        <v>  Patrick A</v>
      </c>
      <c r="C2152" s="7">
        <f>VLOOKUP(A2152,'Data Analysis'!A2151:Q4486,5,FALSE)</f>
        <v>23.4</v>
      </c>
      <c r="D2152" s="7">
        <f>VLOOKUP(A2152,'Data Analysis'!A2151:Q4486,6,FALSE)</f>
        <v>4.24</v>
      </c>
      <c r="E2152" s="7" t="str">
        <f>VLOOKUP(A2152,'Data Analysis'!A2151:Q4486,7,FALSE)</f>
        <v>No</v>
      </c>
      <c r="F2152" s="7" t="str">
        <f>VLOOKUP(A2152,'Data Analysis'!A2151:Q4486,9,FALSE)</f>
        <v>No</v>
      </c>
      <c r="G2152" s="7" t="str">
        <f>VLOOKUP(A2152,'Data Analysis'!A2151:Q4486,8,FALSE)</f>
        <v>No</v>
      </c>
      <c r="H2152" s="7">
        <f>VLOOKUP(A2152,'Data Analysis'!A2151:Q4486,10,FALSE)</f>
        <v>1</v>
      </c>
      <c r="I2152" s="7" t="str">
        <f>VLOOKUP(A2152,'Data Analysis'!A2151:Q4486,17,FALSE)</f>
        <v>No</v>
      </c>
      <c r="J2152" s="7" t="str">
        <f>VLOOKUP(A2152,'Data Analysis'!A2151:Q4486,11,FALSE)</f>
        <v>Normal Weight</v>
      </c>
      <c r="K2152" s="7" t="str">
        <f>VLOOKUP(A2152,'Data Analysis'!A2151:Q4486,12,FALSE)</f>
        <v>Normal</v>
      </c>
      <c r="L2152" s="7" t="str">
        <f>VLOOKUP(A2152,'Data Analysis'!A2151:Q4486,13,FALSE)</f>
        <v>28-Sep-1998</v>
      </c>
      <c r="M2152" s="7">
        <f>VLOOKUP(A2152,'Data Analysis'!A2151:Q4486,14,FALSE)</f>
        <v>1969.61</v>
      </c>
      <c r="N2152" s="7" t="str">
        <f>VLOOKUP(A2152,'Data Analysis'!A2151:Q4486,16,FALSE)</f>
        <v>tier - 3</v>
      </c>
      <c r="O2152" s="7" t="str">
        <f>VLOOKUP(A2152,'Data Analysis'!A2151:Q4486,15,FALSE)</f>
        <v>tier - 3</v>
      </c>
      <c r="P2152" s="7">
        <f>VLOOKUP(A2152,'Data Analysis'!A2151:Q4486,2,FALSE)</f>
        <v>24</v>
      </c>
      <c r="Q2152" s="7">
        <f>VLOOKUP(A2153,'Data Analysis'!A2152:Q4487,2,FALSE)</f>
        <v>20</v>
      </c>
    </row>
    <row r="2153" ht="15.6" spans="1:17">
      <c r="A2153" s="9" t="s">
        <v>4304</v>
      </c>
      <c r="B2153" s="7" t="str">
        <f>VLOOKUP(A2153,'Data Analysis'!A2152:Q4487,4,FALSE)</f>
        <v>  Geraint H</v>
      </c>
      <c r="C2153" s="7">
        <f>VLOOKUP(A2153,'Data Analysis'!A2152:Q4487,5,FALSE)</f>
        <v>27.93</v>
      </c>
      <c r="D2153" s="7">
        <f>VLOOKUP(A2153,'Data Analysis'!A2152:Q4487,6,FALSE)</f>
        <v>9.88</v>
      </c>
      <c r="E2153" s="7" t="str">
        <f>VLOOKUP(A2153,'Data Analysis'!A2152:Q4487,7,FALSE)</f>
        <v>No</v>
      </c>
      <c r="F2153" s="7" t="str">
        <f>VLOOKUP(A2153,'Data Analysis'!A2152:Q4487,9,FALSE)</f>
        <v>No</v>
      </c>
      <c r="G2153" s="7" t="str">
        <f>VLOOKUP(A2153,'Data Analysis'!A2152:Q4487,8,FALSE)</f>
        <v>No</v>
      </c>
      <c r="H2153" s="7">
        <f>VLOOKUP(A2153,'Data Analysis'!A2152:Q4487,10,FALSE)</f>
        <v>0</v>
      </c>
      <c r="I2153" s="7" t="str">
        <f>VLOOKUP(A2153,'Data Analysis'!A2152:Q4487,17,FALSE)</f>
        <v>No</v>
      </c>
      <c r="J2153" s="7" t="str">
        <f>VLOOKUP(A2153,'Data Analysis'!A2152:Q4487,11,FALSE)</f>
        <v>Overweight</v>
      </c>
      <c r="K2153" s="7" t="str">
        <f>VLOOKUP(A2153,'Data Analysis'!A2152:Q4487,12,FALSE)</f>
        <v>Diabetes</v>
      </c>
      <c r="L2153" s="7" t="str">
        <f>VLOOKUP(A2153,'Data Analysis'!A2152:Q4487,13,FALSE)</f>
        <v>29-Jul-2002</v>
      </c>
      <c r="M2153" s="7">
        <f>VLOOKUP(A2153,'Data Analysis'!A2152:Q4487,14,FALSE)</f>
        <v>1967.02</v>
      </c>
      <c r="N2153" s="7" t="str">
        <f>VLOOKUP(A2153,'Data Analysis'!A2152:Q4487,16,FALSE)</f>
        <v>tier - 3</v>
      </c>
      <c r="O2153" s="7" t="str">
        <f>VLOOKUP(A2153,'Data Analysis'!A2152:Q4487,15,FALSE)</f>
        <v>tier - 2</v>
      </c>
      <c r="P2153" s="7">
        <f>VLOOKUP(A2153,'Data Analysis'!A2152:Q4487,2,FALSE)</f>
        <v>20</v>
      </c>
      <c r="Q2153" s="7">
        <f>VLOOKUP(A2154,'Data Analysis'!A2153:Q4488,2,FALSE)</f>
        <v>20</v>
      </c>
    </row>
    <row r="2154" ht="15.6" spans="1:17">
      <c r="A2154" s="9" t="s">
        <v>4306</v>
      </c>
      <c r="B2154" s="7" t="str">
        <f>VLOOKUP(A2154,'Data Analysis'!A2153:Q4488,4,FALSE)</f>
        <v>  Dj</v>
      </c>
      <c r="C2154" s="7">
        <f>VLOOKUP(A2154,'Data Analysis'!A2153:Q4488,5,FALSE)</f>
        <v>22</v>
      </c>
      <c r="D2154" s="7">
        <f>VLOOKUP(A2154,'Data Analysis'!A2153:Q4488,6,FALSE)</f>
        <v>9.5</v>
      </c>
      <c r="E2154" s="7" t="str">
        <f>VLOOKUP(A2154,'Data Analysis'!A2153:Q4488,7,FALSE)</f>
        <v>No</v>
      </c>
      <c r="F2154" s="7" t="str">
        <f>VLOOKUP(A2154,'Data Analysis'!A2153:Q4488,9,FALSE)</f>
        <v>No</v>
      </c>
      <c r="G2154" s="7" t="str">
        <f>VLOOKUP(A2154,'Data Analysis'!A2153:Q4488,8,FALSE)</f>
        <v>No</v>
      </c>
      <c r="H2154" s="7">
        <f>VLOOKUP(A2154,'Data Analysis'!A2153:Q4488,10,FALSE)</f>
        <v>0</v>
      </c>
      <c r="I2154" s="7" t="str">
        <f>VLOOKUP(A2154,'Data Analysis'!A2153:Q4488,17,FALSE)</f>
        <v>No</v>
      </c>
      <c r="J2154" s="7" t="str">
        <f>VLOOKUP(A2154,'Data Analysis'!A2153:Q4488,11,FALSE)</f>
        <v>Normal Weight</v>
      </c>
      <c r="K2154" s="7" t="str">
        <f>VLOOKUP(A2154,'Data Analysis'!A2153:Q4488,12,FALSE)</f>
        <v>Diabetes</v>
      </c>
      <c r="L2154" s="7" t="str">
        <f>VLOOKUP(A2154,'Data Analysis'!A2153:Q4488,13,FALSE)</f>
        <v>7-Sep-2002</v>
      </c>
      <c r="M2154" s="7">
        <f>VLOOKUP(A2154,'Data Analysis'!A2153:Q4488,14,FALSE)</f>
        <v>1964.78</v>
      </c>
      <c r="N2154" s="7" t="str">
        <f>VLOOKUP(A2154,'Data Analysis'!A2153:Q4488,16,FALSE)</f>
        <v>tier - 3</v>
      </c>
      <c r="O2154" s="7" t="str">
        <f>VLOOKUP(A2154,'Data Analysis'!A2153:Q4488,15,FALSE)</f>
        <v>tier - 1</v>
      </c>
      <c r="P2154" s="7">
        <f>VLOOKUP(A2154,'Data Analysis'!A2153:Q4488,2,FALSE)</f>
        <v>20</v>
      </c>
      <c r="Q2154" s="7">
        <f>VLOOKUP(A2155,'Data Analysis'!A2154:Q4489,2,FALSE)</f>
        <v>21</v>
      </c>
    </row>
    <row r="2155" ht="15.6" spans="1:17">
      <c r="A2155" s="9" t="s">
        <v>4308</v>
      </c>
      <c r="B2155" s="7" t="str">
        <f>VLOOKUP(A2155,'Data Analysis'!A2154:Q4489,4,FALSE)</f>
        <v>  Zachary A</v>
      </c>
      <c r="C2155" s="7">
        <f>VLOOKUP(A2155,'Data Analysis'!A2154:Q4489,5,FALSE)</f>
        <v>36.86</v>
      </c>
      <c r="D2155" s="7">
        <f>VLOOKUP(A2155,'Data Analysis'!A2154:Q4489,6,FALSE)</f>
        <v>4.97</v>
      </c>
      <c r="E2155" s="7" t="str">
        <f>VLOOKUP(A2155,'Data Analysis'!A2154:Q4489,7,FALSE)</f>
        <v>yes</v>
      </c>
      <c r="F2155" s="7" t="str">
        <f>VLOOKUP(A2155,'Data Analysis'!A2154:Q4489,9,FALSE)</f>
        <v>No</v>
      </c>
      <c r="G2155" s="7" t="str">
        <f>VLOOKUP(A2155,'Data Analysis'!A2154:Q4489,8,FALSE)</f>
        <v>No</v>
      </c>
      <c r="H2155" s="7">
        <f>VLOOKUP(A2155,'Data Analysis'!A2154:Q4489,10,FALSE)</f>
        <v>0</v>
      </c>
      <c r="I2155" s="7" t="str">
        <f>VLOOKUP(A2155,'Data Analysis'!A2154:Q4489,17,FALSE)</f>
        <v>No</v>
      </c>
      <c r="J2155" s="7" t="str">
        <f>VLOOKUP(A2155,'Data Analysis'!A2154:Q4489,11,FALSE)</f>
        <v>Obesity</v>
      </c>
      <c r="K2155" s="7" t="str">
        <f>VLOOKUP(A2155,'Data Analysis'!A2154:Q4489,12,FALSE)</f>
        <v>Normal</v>
      </c>
      <c r="L2155" s="7" t="str">
        <f>VLOOKUP(A2155,'Data Analysis'!A2154:Q4489,13,FALSE)</f>
        <v>9-Dec-2001</v>
      </c>
      <c r="M2155" s="7">
        <f>VLOOKUP(A2155,'Data Analysis'!A2154:Q4489,14,FALSE)</f>
        <v>1917.32</v>
      </c>
      <c r="N2155" s="7" t="str">
        <f>VLOOKUP(A2155,'Data Analysis'!A2154:Q4489,16,FALSE)</f>
        <v>tier - 3</v>
      </c>
      <c r="O2155" s="7" t="str">
        <f>VLOOKUP(A2155,'Data Analysis'!A2154:Q4489,15,FALSE)</f>
        <v>tier - 2</v>
      </c>
      <c r="P2155" s="7">
        <f>VLOOKUP(A2155,'Data Analysis'!A2154:Q4489,2,FALSE)</f>
        <v>21</v>
      </c>
      <c r="Q2155" s="7">
        <f>VLOOKUP(A2156,'Data Analysis'!A2155:Q4490,2,FALSE)</f>
        <v>21</v>
      </c>
    </row>
    <row r="2156" ht="15.6" spans="1:17">
      <c r="A2156" s="9" t="s">
        <v>4310</v>
      </c>
      <c r="B2156" s="7" t="str">
        <f>VLOOKUP(A2156,'Data Analysis'!A2155:Q4490,4,FALSE)</f>
        <v>  Brian W</v>
      </c>
      <c r="C2156" s="7">
        <f>VLOOKUP(A2156,'Data Analysis'!A2155:Q4490,5,FALSE)</f>
        <v>31.255</v>
      </c>
      <c r="D2156" s="7">
        <f>VLOOKUP(A2156,'Data Analysis'!A2155:Q4490,6,FALSE)</f>
        <v>5.49</v>
      </c>
      <c r="E2156" s="7" t="str">
        <f>VLOOKUP(A2156,'Data Analysis'!A2155:Q4490,7,FALSE)</f>
        <v>yes</v>
      </c>
      <c r="F2156" s="7" t="str">
        <f>VLOOKUP(A2156,'Data Analysis'!A2155:Q4490,9,FALSE)</f>
        <v>No</v>
      </c>
      <c r="G2156" s="7" t="str">
        <f>VLOOKUP(A2156,'Data Analysis'!A2155:Q4490,8,FALSE)</f>
        <v>No</v>
      </c>
      <c r="H2156" s="7">
        <f>VLOOKUP(A2156,'Data Analysis'!A2155:Q4490,10,FALSE)</f>
        <v>0</v>
      </c>
      <c r="I2156" s="7" t="str">
        <f>VLOOKUP(A2156,'Data Analysis'!A2155:Q4490,17,FALSE)</f>
        <v>No</v>
      </c>
      <c r="J2156" s="7" t="str">
        <f>VLOOKUP(A2156,'Data Analysis'!A2155:Q4490,11,FALSE)</f>
        <v>Obesity</v>
      </c>
      <c r="K2156" s="7" t="str">
        <f>VLOOKUP(A2156,'Data Analysis'!A2155:Q4490,12,FALSE)</f>
        <v>Normal</v>
      </c>
      <c r="L2156" s="7" t="str">
        <f>VLOOKUP(A2156,'Data Analysis'!A2155:Q4490,13,FALSE)</f>
        <v>3-Aug-2001</v>
      </c>
      <c r="M2156" s="7">
        <f>VLOOKUP(A2156,'Data Analysis'!A2155:Q4490,14,FALSE)</f>
        <v>1909.53</v>
      </c>
      <c r="N2156" s="7" t="str">
        <f>VLOOKUP(A2156,'Data Analysis'!A2155:Q4490,16,FALSE)</f>
        <v>tier - 3</v>
      </c>
      <c r="O2156" s="7" t="str">
        <f>VLOOKUP(A2156,'Data Analysis'!A2155:Q4490,15,FALSE)</f>
        <v>tier - 3</v>
      </c>
      <c r="P2156" s="7">
        <f>VLOOKUP(A2156,'Data Analysis'!A2155:Q4490,2,FALSE)</f>
        <v>21</v>
      </c>
      <c r="Q2156" s="7">
        <f>VLOOKUP(A2157,'Data Analysis'!A2156:Q4491,2,FALSE)</f>
        <v>28</v>
      </c>
    </row>
    <row r="2157" ht="15.6" spans="1:17">
      <c r="A2157" s="9" t="s">
        <v>4312</v>
      </c>
      <c r="B2157" s="7" t="str">
        <f>VLOOKUP(A2157,'Data Analysis'!A2156:Q4491,4,FALSE)</f>
        <v>  Joe</v>
      </c>
      <c r="C2157" s="7">
        <f>VLOOKUP(A2157,'Data Analysis'!A2156:Q4491,5,FALSE)</f>
        <v>23.06</v>
      </c>
      <c r="D2157" s="7">
        <f>VLOOKUP(A2157,'Data Analysis'!A2156:Q4491,6,FALSE)</f>
        <v>4.47</v>
      </c>
      <c r="E2157" s="7" t="str">
        <f>VLOOKUP(A2157,'Data Analysis'!A2156:Q4491,7,FALSE)</f>
        <v>No</v>
      </c>
      <c r="F2157" s="7" t="str">
        <f>VLOOKUP(A2157,'Data Analysis'!A2156:Q4491,9,FALSE)</f>
        <v>No</v>
      </c>
      <c r="G2157" s="7" t="str">
        <f>VLOOKUP(A2157,'Data Analysis'!A2156:Q4491,8,FALSE)</f>
        <v>No</v>
      </c>
      <c r="H2157" s="7">
        <f>VLOOKUP(A2157,'Data Analysis'!A2156:Q4491,10,FALSE)</f>
        <v>0</v>
      </c>
      <c r="I2157" s="7" t="str">
        <f>VLOOKUP(A2157,'Data Analysis'!A2156:Q4491,17,FALSE)</f>
        <v>No</v>
      </c>
      <c r="J2157" s="7" t="str">
        <f>VLOOKUP(A2157,'Data Analysis'!A2156:Q4491,11,FALSE)</f>
        <v>Normal Weight</v>
      </c>
      <c r="K2157" s="7" t="str">
        <f>VLOOKUP(A2157,'Data Analysis'!A2156:Q4491,12,FALSE)</f>
        <v>Normal</v>
      </c>
      <c r="L2157" s="7" t="str">
        <f>VLOOKUP(A2157,'Data Analysis'!A2156:Q4491,13,FALSE)</f>
        <v>6-Oct-1994</v>
      </c>
      <c r="M2157" s="7">
        <f>VLOOKUP(A2157,'Data Analysis'!A2156:Q4491,14,FALSE)</f>
        <v>1908.9</v>
      </c>
      <c r="N2157" s="7" t="str">
        <f>VLOOKUP(A2157,'Data Analysis'!A2156:Q4491,16,FALSE)</f>
        <v>tier - 3</v>
      </c>
      <c r="O2157" s="7" t="str">
        <f>VLOOKUP(A2157,'Data Analysis'!A2156:Q4491,15,FALSE)</f>
        <v>tier - 3</v>
      </c>
      <c r="P2157" s="7">
        <f>VLOOKUP(A2157,'Data Analysis'!A2156:Q4491,2,FALSE)</f>
        <v>28</v>
      </c>
      <c r="Q2157" s="7">
        <f>VLOOKUP(A2158,'Data Analysis'!A2157:Q4492,2,FALSE)</f>
        <v>21</v>
      </c>
    </row>
    <row r="2158" ht="15.6" spans="1:17">
      <c r="A2158" s="9" t="s">
        <v>4314</v>
      </c>
      <c r="B2158" s="7" t="str">
        <f>VLOOKUP(A2158,'Data Analysis'!A2157:Q4492,4,FALSE)</f>
        <v>  Stephen</v>
      </c>
      <c r="C2158" s="7">
        <f>VLOOKUP(A2158,'Data Analysis'!A2157:Q4492,5,FALSE)</f>
        <v>28.975</v>
      </c>
      <c r="D2158" s="7">
        <f>VLOOKUP(A2158,'Data Analysis'!A2157:Q4492,6,FALSE)</f>
        <v>4.34</v>
      </c>
      <c r="E2158" s="7" t="str">
        <f>VLOOKUP(A2158,'Data Analysis'!A2157:Q4492,7,FALSE)</f>
        <v>yes</v>
      </c>
      <c r="F2158" s="7" t="str">
        <f>VLOOKUP(A2158,'Data Analysis'!A2157:Q4492,9,FALSE)</f>
        <v>No</v>
      </c>
      <c r="G2158" s="7" t="str">
        <f>VLOOKUP(A2158,'Data Analysis'!A2157:Q4492,8,FALSE)</f>
        <v>No</v>
      </c>
      <c r="H2158" s="7">
        <f>VLOOKUP(A2158,'Data Analysis'!A2157:Q4492,10,FALSE)</f>
        <v>0</v>
      </c>
      <c r="I2158" s="7" t="str">
        <f>VLOOKUP(A2158,'Data Analysis'!A2157:Q4492,17,FALSE)</f>
        <v>No</v>
      </c>
      <c r="J2158" s="7" t="str">
        <f>VLOOKUP(A2158,'Data Analysis'!A2157:Q4492,11,FALSE)</f>
        <v>Overweight</v>
      </c>
      <c r="K2158" s="7" t="str">
        <f>VLOOKUP(A2158,'Data Analysis'!A2157:Q4492,12,FALSE)</f>
        <v>Normal</v>
      </c>
      <c r="L2158" s="7" t="str">
        <f>VLOOKUP(A2158,'Data Analysis'!A2157:Q4492,13,FALSE)</f>
        <v>10-Aug-2001</v>
      </c>
      <c r="M2158" s="7">
        <f>VLOOKUP(A2158,'Data Analysis'!A2157:Q4492,14,FALSE)</f>
        <v>1906.36</v>
      </c>
      <c r="N2158" s="7" t="str">
        <f>VLOOKUP(A2158,'Data Analysis'!A2157:Q4492,16,FALSE)</f>
        <v>tier - 3</v>
      </c>
      <c r="O2158" s="7" t="str">
        <f>VLOOKUP(A2158,'Data Analysis'!A2157:Q4492,15,FALSE)</f>
        <v>tier - 1</v>
      </c>
      <c r="P2158" s="7">
        <f>VLOOKUP(A2158,'Data Analysis'!A2157:Q4492,2,FALSE)</f>
        <v>21</v>
      </c>
      <c r="Q2158" s="7">
        <f>VLOOKUP(A2159,'Data Analysis'!A2158:Q4493,2,FALSE)</f>
        <v>20</v>
      </c>
    </row>
    <row r="2159" ht="15.6" spans="1:17">
      <c r="A2159" s="9" t="s">
        <v>4316</v>
      </c>
      <c r="B2159" s="7" t="str">
        <f>VLOOKUP(A2159,'Data Analysis'!A2158:Q4493,4,FALSE)</f>
        <v>  Ellen L</v>
      </c>
      <c r="C2159" s="7">
        <f>VLOOKUP(A2159,'Data Analysis'!A2158:Q4493,5,FALSE)</f>
        <v>33.3</v>
      </c>
      <c r="D2159" s="7">
        <f>VLOOKUP(A2159,'Data Analysis'!A2158:Q4493,6,FALSE)</f>
        <v>9.49</v>
      </c>
      <c r="E2159" s="7" t="str">
        <f>VLOOKUP(A2159,'Data Analysis'!A2158:Q4493,7,FALSE)</f>
        <v>No</v>
      </c>
      <c r="F2159" s="7" t="str">
        <f>VLOOKUP(A2159,'Data Analysis'!A2158:Q4493,9,FALSE)</f>
        <v>No</v>
      </c>
      <c r="G2159" s="7" t="str">
        <f>VLOOKUP(A2159,'Data Analysis'!A2158:Q4493,8,FALSE)</f>
        <v>No</v>
      </c>
      <c r="H2159" s="7">
        <f>VLOOKUP(A2159,'Data Analysis'!A2158:Q4493,10,FALSE)</f>
        <v>0</v>
      </c>
      <c r="I2159" s="7" t="str">
        <f>VLOOKUP(A2159,'Data Analysis'!A2158:Q4493,17,FALSE)</f>
        <v>No</v>
      </c>
      <c r="J2159" s="7" t="str">
        <f>VLOOKUP(A2159,'Data Analysis'!A2158:Q4493,11,FALSE)</f>
        <v>Obesity</v>
      </c>
      <c r="K2159" s="7" t="str">
        <f>VLOOKUP(A2159,'Data Analysis'!A2158:Q4493,12,FALSE)</f>
        <v>Diabetes</v>
      </c>
      <c r="L2159" s="7" t="str">
        <f>VLOOKUP(A2159,'Data Analysis'!A2158:Q4493,13,FALSE)</f>
        <v>21-Aug-2002</v>
      </c>
      <c r="M2159" s="7">
        <f>VLOOKUP(A2159,'Data Analysis'!A2158:Q4493,14,FALSE)</f>
        <v>1880.49</v>
      </c>
      <c r="N2159" s="7" t="str">
        <f>VLOOKUP(A2159,'Data Analysis'!A2158:Q4493,16,FALSE)</f>
        <v>tier - 3</v>
      </c>
      <c r="O2159" s="7" t="str">
        <f>VLOOKUP(A2159,'Data Analysis'!A2158:Q4493,15,FALSE)</f>
        <v>tier - 1</v>
      </c>
      <c r="P2159" s="7">
        <f>VLOOKUP(A2159,'Data Analysis'!A2158:Q4493,2,FALSE)</f>
        <v>20</v>
      </c>
      <c r="Q2159" s="7">
        <f>VLOOKUP(A2160,'Data Analysis'!A2159:Q4494,2,FALSE)</f>
        <v>20</v>
      </c>
    </row>
    <row r="2160" ht="15.6" spans="1:17">
      <c r="A2160" s="9" t="s">
        <v>4318</v>
      </c>
      <c r="B2160" s="7" t="str">
        <f>VLOOKUP(A2160,'Data Analysis'!A2159:Q4494,4,FALSE)</f>
        <v>  Cindy</v>
      </c>
      <c r="C2160" s="7">
        <f>VLOOKUP(A2160,'Data Analysis'!A2159:Q4494,5,FALSE)</f>
        <v>33</v>
      </c>
      <c r="D2160" s="7">
        <f>VLOOKUP(A2160,'Data Analysis'!A2159:Q4494,6,FALSE)</f>
        <v>10.16</v>
      </c>
      <c r="E2160" s="7" t="str">
        <f>VLOOKUP(A2160,'Data Analysis'!A2159:Q4494,7,FALSE)</f>
        <v>No</v>
      </c>
      <c r="F2160" s="7" t="str">
        <f>VLOOKUP(A2160,'Data Analysis'!A2159:Q4494,9,FALSE)</f>
        <v>No</v>
      </c>
      <c r="G2160" s="7" t="str">
        <f>VLOOKUP(A2160,'Data Analysis'!A2159:Q4494,8,FALSE)</f>
        <v>No</v>
      </c>
      <c r="H2160" s="7">
        <f>VLOOKUP(A2160,'Data Analysis'!A2159:Q4494,10,FALSE)</f>
        <v>0</v>
      </c>
      <c r="I2160" s="7" t="str">
        <f>VLOOKUP(A2160,'Data Analysis'!A2159:Q4494,17,FALSE)</f>
        <v>No</v>
      </c>
      <c r="J2160" s="7" t="str">
        <f>VLOOKUP(A2160,'Data Analysis'!A2159:Q4494,11,FALSE)</f>
        <v>Obesity</v>
      </c>
      <c r="K2160" s="7" t="str">
        <f>VLOOKUP(A2160,'Data Analysis'!A2159:Q4494,12,FALSE)</f>
        <v>Diabetes</v>
      </c>
      <c r="L2160" s="7" t="str">
        <f>VLOOKUP(A2160,'Data Analysis'!A2159:Q4494,13,FALSE)</f>
        <v>29-Aug-2002</v>
      </c>
      <c r="M2160" s="7">
        <f>VLOOKUP(A2160,'Data Analysis'!A2159:Q4494,14,FALSE)</f>
        <v>1880.07</v>
      </c>
      <c r="N2160" s="7" t="str">
        <f>VLOOKUP(A2160,'Data Analysis'!A2159:Q4494,16,FALSE)</f>
        <v>tier - 3</v>
      </c>
      <c r="O2160" s="7" t="str">
        <f>VLOOKUP(A2160,'Data Analysis'!A2159:Q4494,15,FALSE)</f>
        <v>tier - 2</v>
      </c>
      <c r="P2160" s="7">
        <f>VLOOKUP(A2160,'Data Analysis'!A2159:Q4494,2,FALSE)</f>
        <v>20</v>
      </c>
      <c r="Q2160" s="7">
        <f>VLOOKUP(A2161,'Data Analysis'!A2160:Q4495,2,FALSE)</f>
        <v>20</v>
      </c>
    </row>
    <row r="2161" ht="15.6" spans="1:17">
      <c r="A2161" s="9" t="s">
        <v>4320</v>
      </c>
      <c r="B2161" s="7" t="str">
        <f>VLOOKUP(A2161,'Data Analysis'!A2160:Q4495,4,FALSE)</f>
        <v>  Abigail R</v>
      </c>
      <c r="C2161" s="7">
        <f>VLOOKUP(A2161,'Data Analysis'!A2160:Q4495,5,FALSE)</f>
        <v>31.46</v>
      </c>
      <c r="D2161" s="7">
        <f>VLOOKUP(A2161,'Data Analysis'!A2160:Q4495,6,FALSE)</f>
        <v>11.19</v>
      </c>
      <c r="E2161" s="7" t="str">
        <f>VLOOKUP(A2161,'Data Analysis'!A2160:Q4495,7,FALSE)</f>
        <v>No</v>
      </c>
      <c r="F2161" s="7" t="str">
        <f>VLOOKUP(A2161,'Data Analysis'!A2160:Q4495,9,FALSE)</f>
        <v>No</v>
      </c>
      <c r="G2161" s="7" t="str">
        <f>VLOOKUP(A2161,'Data Analysis'!A2160:Q4495,8,FALSE)</f>
        <v>No</v>
      </c>
      <c r="H2161" s="7">
        <f>VLOOKUP(A2161,'Data Analysis'!A2160:Q4495,10,FALSE)</f>
        <v>0</v>
      </c>
      <c r="I2161" s="7" t="str">
        <f>VLOOKUP(A2161,'Data Analysis'!A2160:Q4495,17,FALSE)</f>
        <v>No</v>
      </c>
      <c r="J2161" s="7" t="str">
        <f>VLOOKUP(A2161,'Data Analysis'!A2160:Q4495,11,FALSE)</f>
        <v>Obesity</v>
      </c>
      <c r="K2161" s="7" t="str">
        <f>VLOOKUP(A2161,'Data Analysis'!A2160:Q4495,12,FALSE)</f>
        <v>Diabetes</v>
      </c>
      <c r="L2161" s="7" t="str">
        <f>VLOOKUP(A2161,'Data Analysis'!A2160:Q4495,13,FALSE)</f>
        <v>29-Oct-2002</v>
      </c>
      <c r="M2161" s="7">
        <f>VLOOKUP(A2161,'Data Analysis'!A2160:Q4495,14,FALSE)</f>
        <v>1877.93</v>
      </c>
      <c r="N2161" s="7" t="str">
        <f>VLOOKUP(A2161,'Data Analysis'!A2160:Q4495,16,FALSE)</f>
        <v>tier - 3</v>
      </c>
      <c r="O2161" s="7" t="str">
        <f>VLOOKUP(A2161,'Data Analysis'!A2160:Q4495,15,FALSE)</f>
        <v>tier - 1</v>
      </c>
      <c r="P2161" s="7">
        <f>VLOOKUP(A2161,'Data Analysis'!A2160:Q4495,2,FALSE)</f>
        <v>20</v>
      </c>
      <c r="Q2161" s="7">
        <f>VLOOKUP(A2162,'Data Analysis'!A2161:Q4496,2,FALSE)</f>
        <v>20</v>
      </c>
    </row>
    <row r="2162" ht="15.6" spans="1:17">
      <c r="A2162" s="9" t="s">
        <v>4322</v>
      </c>
      <c r="B2162" s="7" t="str">
        <f>VLOOKUP(A2162,'Data Analysis'!A2161:Q4496,4,FALSE)</f>
        <v>  Amy L</v>
      </c>
      <c r="C2162" s="7">
        <f>VLOOKUP(A2162,'Data Analysis'!A2161:Q4496,5,FALSE)</f>
        <v>29.6</v>
      </c>
      <c r="D2162" s="7">
        <f>VLOOKUP(A2162,'Data Analysis'!A2161:Q4496,6,FALSE)</f>
        <v>11.03</v>
      </c>
      <c r="E2162" s="7" t="str">
        <f>VLOOKUP(A2162,'Data Analysis'!A2161:Q4496,7,FALSE)</f>
        <v>No</v>
      </c>
      <c r="F2162" s="7" t="str">
        <f>VLOOKUP(A2162,'Data Analysis'!A2161:Q4496,9,FALSE)</f>
        <v>No</v>
      </c>
      <c r="G2162" s="7" t="str">
        <f>VLOOKUP(A2162,'Data Analysis'!A2161:Q4496,8,FALSE)</f>
        <v>No</v>
      </c>
      <c r="H2162" s="7">
        <f>VLOOKUP(A2162,'Data Analysis'!A2161:Q4496,10,FALSE)</f>
        <v>0</v>
      </c>
      <c r="I2162" s="7" t="str">
        <f>VLOOKUP(A2162,'Data Analysis'!A2161:Q4496,17,FALSE)</f>
        <v>No</v>
      </c>
      <c r="J2162" s="7" t="str">
        <f>VLOOKUP(A2162,'Data Analysis'!A2161:Q4496,11,FALSE)</f>
        <v>Overweight</v>
      </c>
      <c r="K2162" s="7" t="str">
        <f>VLOOKUP(A2162,'Data Analysis'!A2161:Q4496,12,FALSE)</f>
        <v>Diabetes</v>
      </c>
      <c r="L2162" s="7" t="str">
        <f>VLOOKUP(A2162,'Data Analysis'!A2161:Q4496,13,FALSE)</f>
        <v>22-Sep-2002</v>
      </c>
      <c r="M2162" s="7">
        <f>VLOOKUP(A2162,'Data Analysis'!A2161:Q4496,14,FALSE)</f>
        <v>1875.34</v>
      </c>
      <c r="N2162" s="7" t="str">
        <f>VLOOKUP(A2162,'Data Analysis'!A2161:Q4496,16,FALSE)</f>
        <v>tier - 3</v>
      </c>
      <c r="O2162" s="7" t="str">
        <f>VLOOKUP(A2162,'Data Analysis'!A2161:Q4496,15,FALSE)</f>
        <v>tier - 2</v>
      </c>
      <c r="P2162" s="7">
        <f>VLOOKUP(A2162,'Data Analysis'!A2161:Q4496,2,FALSE)</f>
        <v>20</v>
      </c>
      <c r="Q2162" s="7">
        <f>VLOOKUP(A2163,'Data Analysis'!A2162:Q4497,2,FALSE)</f>
        <v>26</v>
      </c>
    </row>
    <row r="2163" ht="15.6" spans="1:17">
      <c r="A2163" s="9" t="s">
        <v>4324</v>
      </c>
      <c r="B2163" s="7" t="str">
        <f>VLOOKUP(A2163,'Data Analysis'!A2162:Q4497,4,FALSE)</f>
        <v>  Amy</v>
      </c>
      <c r="C2163" s="7">
        <f>VLOOKUP(A2163,'Data Analysis'!A2162:Q4497,5,FALSE)</f>
        <v>22.05</v>
      </c>
      <c r="D2163" s="7">
        <f>VLOOKUP(A2163,'Data Analysis'!A2162:Q4497,6,FALSE)</f>
        <v>4.43</v>
      </c>
      <c r="E2163" s="7" t="str">
        <f>VLOOKUP(A2163,'Data Analysis'!A2162:Q4497,7,FALSE)</f>
        <v>yes</v>
      </c>
      <c r="F2163" s="7" t="str">
        <f>VLOOKUP(A2163,'Data Analysis'!A2162:Q4497,9,FALSE)</f>
        <v>No</v>
      </c>
      <c r="G2163" s="7" t="str">
        <f>VLOOKUP(A2163,'Data Analysis'!A2162:Q4497,8,FALSE)</f>
        <v>No</v>
      </c>
      <c r="H2163" s="7">
        <f>VLOOKUP(A2163,'Data Analysis'!A2162:Q4497,10,FALSE)</f>
        <v>0</v>
      </c>
      <c r="I2163" s="7" t="str">
        <f>VLOOKUP(A2163,'Data Analysis'!A2162:Q4497,17,FALSE)</f>
        <v>No</v>
      </c>
      <c r="J2163" s="7" t="str">
        <f>VLOOKUP(A2163,'Data Analysis'!A2162:Q4497,11,FALSE)</f>
        <v>Normal Weight</v>
      </c>
      <c r="K2163" s="7" t="str">
        <f>VLOOKUP(A2163,'Data Analysis'!A2162:Q4497,12,FALSE)</f>
        <v>Normal</v>
      </c>
      <c r="L2163" s="7" t="str">
        <f>VLOOKUP(A2163,'Data Analysis'!A2162:Q4497,13,FALSE)</f>
        <v>2-Jul-1996</v>
      </c>
      <c r="M2163" s="7">
        <f>VLOOKUP(A2163,'Data Analysis'!A2162:Q4497,14,FALSE)</f>
        <v>1865.98</v>
      </c>
      <c r="N2163" s="7" t="str">
        <f>VLOOKUP(A2163,'Data Analysis'!A2162:Q4497,16,FALSE)</f>
        <v>tier - 3</v>
      </c>
      <c r="O2163" s="7" t="str">
        <f>VLOOKUP(A2163,'Data Analysis'!A2162:Q4497,15,FALSE)</f>
        <v>tier - 3</v>
      </c>
      <c r="P2163" s="7">
        <f>VLOOKUP(A2163,'Data Analysis'!A2162:Q4497,2,FALSE)</f>
        <v>26</v>
      </c>
      <c r="Q2163" s="7">
        <f>VLOOKUP(A2164,'Data Analysis'!A2163:Q4498,2,FALSE)</f>
        <v>18</v>
      </c>
    </row>
    <row r="2164" ht="15.6" spans="1:17">
      <c r="A2164" s="9" t="s">
        <v>4326</v>
      </c>
      <c r="B2164" s="7" t="str">
        <f>VLOOKUP(A2164,'Data Analysis'!A2163:Q4498,4,FALSE)</f>
        <v>  Grace H</v>
      </c>
      <c r="C2164" s="7">
        <f>VLOOKUP(A2164,'Data Analysis'!A2163:Q4498,5,FALSE)</f>
        <v>27.06</v>
      </c>
      <c r="D2164" s="7">
        <f>VLOOKUP(A2164,'Data Analysis'!A2163:Q4498,6,FALSE)</f>
        <v>6.14</v>
      </c>
      <c r="E2164" s="7" t="str">
        <f>VLOOKUP(A2164,'Data Analysis'!A2163:Q4498,7,FALSE)</f>
        <v>No</v>
      </c>
      <c r="F2164" s="7" t="str">
        <f>VLOOKUP(A2164,'Data Analysis'!A2163:Q4498,9,FALSE)</f>
        <v>yes</v>
      </c>
      <c r="G2164" s="7" t="str">
        <f>VLOOKUP(A2164,'Data Analysis'!A2163:Q4498,8,FALSE)</f>
        <v>No</v>
      </c>
      <c r="H2164" s="7">
        <f>VLOOKUP(A2164,'Data Analysis'!A2163:Q4498,10,FALSE)</f>
        <v>1</v>
      </c>
      <c r="I2164" s="7" t="str">
        <f>VLOOKUP(A2164,'Data Analysis'!A2163:Q4498,17,FALSE)</f>
        <v>No</v>
      </c>
      <c r="J2164" s="7" t="str">
        <f>VLOOKUP(A2164,'Data Analysis'!A2163:Q4498,11,FALSE)</f>
        <v>Overweight</v>
      </c>
      <c r="K2164" s="7" t="str">
        <f>VLOOKUP(A2164,'Data Analysis'!A2163:Q4498,12,FALSE)</f>
        <v>Prediabetes</v>
      </c>
      <c r="L2164" s="7" t="str">
        <f>VLOOKUP(A2164,'Data Analysis'!A2163:Q4498,13,FALSE)</f>
        <v>27-Dec-2004</v>
      </c>
      <c r="M2164" s="7">
        <f>VLOOKUP(A2164,'Data Analysis'!A2163:Q4498,14,FALSE)</f>
        <v>1863.45</v>
      </c>
      <c r="N2164" s="7" t="str">
        <f>VLOOKUP(A2164,'Data Analysis'!A2163:Q4498,16,FALSE)</f>
        <v>tier - 3</v>
      </c>
      <c r="O2164" s="7" t="str">
        <f>VLOOKUP(A2164,'Data Analysis'!A2163:Q4498,15,FALSE)</f>
        <v>tier - 1</v>
      </c>
      <c r="P2164" s="7">
        <f>VLOOKUP(A2164,'Data Analysis'!A2163:Q4498,2,FALSE)</f>
        <v>18</v>
      </c>
      <c r="Q2164" s="7">
        <f>VLOOKUP(A2165,'Data Analysis'!A2164:Q4499,2,FALSE)</f>
        <v>28</v>
      </c>
    </row>
    <row r="2165" ht="15.6" spans="1:17">
      <c r="A2165" s="9" t="s">
        <v>4328</v>
      </c>
      <c r="B2165" s="7" t="str">
        <f>VLOOKUP(A2165,'Data Analysis'!A2164:Q4499,4,FALSE)</f>
        <v>  Caitie J</v>
      </c>
      <c r="C2165" s="7">
        <f>VLOOKUP(A2165,'Data Analysis'!A2164:Q4499,5,FALSE)</f>
        <v>20.49</v>
      </c>
      <c r="D2165" s="7">
        <f>VLOOKUP(A2165,'Data Analysis'!A2164:Q4499,6,FALSE)</f>
        <v>4.87</v>
      </c>
      <c r="E2165" s="7" t="str">
        <f>VLOOKUP(A2165,'Data Analysis'!A2164:Q4499,7,FALSE)</f>
        <v>No</v>
      </c>
      <c r="F2165" s="7" t="str">
        <f>VLOOKUP(A2165,'Data Analysis'!A2164:Q4499,9,FALSE)</f>
        <v>No</v>
      </c>
      <c r="G2165" s="7" t="str">
        <f>VLOOKUP(A2165,'Data Analysis'!A2164:Q4499,8,FALSE)</f>
        <v>No</v>
      </c>
      <c r="H2165" s="7">
        <f>VLOOKUP(A2165,'Data Analysis'!A2164:Q4499,10,FALSE)</f>
        <v>0</v>
      </c>
      <c r="I2165" s="7" t="str">
        <f>VLOOKUP(A2165,'Data Analysis'!A2164:Q4499,17,FALSE)</f>
        <v>No</v>
      </c>
      <c r="J2165" s="7" t="str">
        <f>VLOOKUP(A2165,'Data Analysis'!A2164:Q4499,11,FALSE)</f>
        <v>Normal Weight</v>
      </c>
      <c r="K2165" s="7" t="str">
        <f>VLOOKUP(A2165,'Data Analysis'!A2164:Q4499,12,FALSE)</f>
        <v>Normal</v>
      </c>
      <c r="L2165" s="7" t="str">
        <f>VLOOKUP(A2165,'Data Analysis'!A2164:Q4499,13,FALSE)</f>
        <v>6-Dec-1994</v>
      </c>
      <c r="M2165" s="7">
        <f>VLOOKUP(A2165,'Data Analysis'!A2164:Q4499,14,FALSE)</f>
        <v>1850.55</v>
      </c>
      <c r="N2165" s="7" t="str">
        <f>VLOOKUP(A2165,'Data Analysis'!A2164:Q4499,16,FALSE)</f>
        <v>tier - 3</v>
      </c>
      <c r="O2165" s="7" t="str">
        <f>VLOOKUP(A2165,'Data Analysis'!A2164:Q4499,15,FALSE)</f>
        <v>tier - 2</v>
      </c>
      <c r="P2165" s="7">
        <f>VLOOKUP(A2165,'Data Analysis'!A2164:Q4499,2,FALSE)</f>
        <v>28</v>
      </c>
      <c r="Q2165" s="7">
        <f>VLOOKUP(A2166,'Data Analysis'!A2165:Q4500,2,FALSE)</f>
        <v>19</v>
      </c>
    </row>
    <row r="2166" ht="15.6" spans="1:17">
      <c r="A2166" s="9" t="s">
        <v>4330</v>
      </c>
      <c r="B2166" s="7" t="str">
        <f>VLOOKUP(A2166,'Data Analysis'!A2165:Q4500,4,FALSE)</f>
        <v>  Benjamin</v>
      </c>
      <c r="C2166" s="7">
        <f>VLOOKUP(A2166,'Data Analysis'!A2165:Q4500,5,FALSE)</f>
        <v>28.4</v>
      </c>
      <c r="D2166" s="7">
        <f>VLOOKUP(A2166,'Data Analysis'!A2165:Q4500,6,FALSE)</f>
        <v>4.3</v>
      </c>
      <c r="E2166" s="7" t="str">
        <f>VLOOKUP(A2166,'Data Analysis'!A2165:Q4500,7,FALSE)</f>
        <v>No</v>
      </c>
      <c r="F2166" s="7" t="str">
        <f>VLOOKUP(A2166,'Data Analysis'!A2165:Q4500,9,FALSE)</f>
        <v>No</v>
      </c>
      <c r="G2166" s="7" t="str">
        <f>VLOOKUP(A2166,'Data Analysis'!A2165:Q4500,8,FALSE)</f>
        <v>Yes</v>
      </c>
      <c r="H2166" s="7">
        <f>VLOOKUP(A2166,'Data Analysis'!A2165:Q4500,10,FALSE)</f>
        <v>1</v>
      </c>
      <c r="I2166" s="7" t="str">
        <f>VLOOKUP(A2166,'Data Analysis'!A2165:Q4500,17,FALSE)</f>
        <v>No</v>
      </c>
      <c r="J2166" s="7" t="str">
        <f>VLOOKUP(A2166,'Data Analysis'!A2165:Q4500,11,FALSE)</f>
        <v>Overweight</v>
      </c>
      <c r="K2166" s="7" t="str">
        <f>VLOOKUP(A2166,'Data Analysis'!A2165:Q4500,12,FALSE)</f>
        <v>Normal</v>
      </c>
      <c r="L2166" s="7" t="str">
        <f>VLOOKUP(A2166,'Data Analysis'!A2165:Q4500,13,FALSE)</f>
        <v>20-Jul-2003</v>
      </c>
      <c r="M2166" s="7">
        <f>VLOOKUP(A2166,'Data Analysis'!A2165:Q4500,14,FALSE)</f>
        <v>1842.52</v>
      </c>
      <c r="N2166" s="7" t="str">
        <f>VLOOKUP(A2166,'Data Analysis'!A2165:Q4500,16,FALSE)</f>
        <v>tier - 3</v>
      </c>
      <c r="O2166" s="7" t="str">
        <f>VLOOKUP(A2166,'Data Analysis'!A2165:Q4500,15,FALSE)</f>
        <v>tier - 2</v>
      </c>
      <c r="P2166" s="7">
        <f>VLOOKUP(A2166,'Data Analysis'!A2165:Q4500,2,FALSE)</f>
        <v>19</v>
      </c>
      <c r="Q2166" s="7">
        <f>VLOOKUP(A2167,'Data Analysis'!A2166:Q4501,2,FALSE)</f>
        <v>23</v>
      </c>
    </row>
    <row r="2167" ht="15.6" spans="1:17">
      <c r="A2167" s="9" t="s">
        <v>4332</v>
      </c>
      <c r="B2167" s="7" t="str">
        <f>VLOOKUP(A2167,'Data Analysis'!A2166:Q4501,4,FALSE)</f>
        <v>  Ian T</v>
      </c>
      <c r="C2167" s="7">
        <f>VLOOKUP(A2167,'Data Analysis'!A2166:Q4501,5,FALSE)</f>
        <v>41.91</v>
      </c>
      <c r="D2167" s="7">
        <f>VLOOKUP(A2167,'Data Analysis'!A2166:Q4501,6,FALSE)</f>
        <v>6.19</v>
      </c>
      <c r="E2167" s="7" t="str">
        <f>VLOOKUP(A2167,'Data Analysis'!A2166:Q4501,7,FALSE)</f>
        <v>No</v>
      </c>
      <c r="F2167" s="7" t="str">
        <f>VLOOKUP(A2167,'Data Analysis'!A2166:Q4501,9,FALSE)</f>
        <v>No</v>
      </c>
      <c r="G2167" s="7" t="str">
        <f>VLOOKUP(A2167,'Data Analysis'!A2166:Q4501,8,FALSE)</f>
        <v>No</v>
      </c>
      <c r="H2167" s="7">
        <f>VLOOKUP(A2167,'Data Analysis'!A2166:Q4501,10,FALSE)</f>
        <v>0</v>
      </c>
      <c r="I2167" s="7" t="str">
        <f>VLOOKUP(A2167,'Data Analysis'!A2166:Q4501,17,FALSE)</f>
        <v>No</v>
      </c>
      <c r="J2167" s="7" t="str">
        <f>VLOOKUP(A2167,'Data Analysis'!A2166:Q4501,11,FALSE)</f>
        <v>Obesity</v>
      </c>
      <c r="K2167" s="7" t="str">
        <f>VLOOKUP(A2167,'Data Analysis'!A2166:Q4501,12,FALSE)</f>
        <v>Prediabetes</v>
      </c>
      <c r="L2167" s="7" t="str">
        <f>VLOOKUP(A2167,'Data Analysis'!A2166:Q4501,13,FALSE)</f>
        <v>12-Dec-1999</v>
      </c>
      <c r="M2167" s="7">
        <f>VLOOKUP(A2167,'Data Analysis'!A2166:Q4501,14,FALSE)</f>
        <v>1837.28</v>
      </c>
      <c r="N2167" s="7" t="str">
        <f>VLOOKUP(A2167,'Data Analysis'!A2166:Q4501,16,FALSE)</f>
        <v>tier - 3</v>
      </c>
      <c r="O2167" s="7" t="str">
        <f>VLOOKUP(A2167,'Data Analysis'!A2166:Q4501,15,FALSE)</f>
        <v>tier - 2</v>
      </c>
      <c r="P2167" s="7">
        <f>VLOOKUP(A2167,'Data Analysis'!A2166:Q4501,2,FALSE)</f>
        <v>23</v>
      </c>
      <c r="Q2167" s="7">
        <f>VLOOKUP(A2168,'Data Analysis'!A2167:Q4502,2,FALSE)</f>
        <v>19</v>
      </c>
    </row>
    <row r="2168" ht="15.6" spans="1:17">
      <c r="A2168" s="9" t="s">
        <v>4334</v>
      </c>
      <c r="B2168" s="7" t="str">
        <f>VLOOKUP(A2168,'Data Analysis'!A2167:Q4502,4,FALSE)</f>
        <v>  Tadese</v>
      </c>
      <c r="C2168" s="7">
        <f>VLOOKUP(A2168,'Data Analysis'!A2167:Q4502,5,FALSE)</f>
        <v>24.6</v>
      </c>
      <c r="D2168" s="7">
        <f>VLOOKUP(A2168,'Data Analysis'!A2167:Q4502,6,FALSE)</f>
        <v>6.19</v>
      </c>
      <c r="E2168" s="7" t="str">
        <f>VLOOKUP(A2168,'Data Analysis'!A2167:Q4502,7,FALSE)</f>
        <v>No</v>
      </c>
      <c r="F2168" s="7" t="str">
        <f>VLOOKUP(A2168,'Data Analysis'!A2167:Q4502,9,FALSE)</f>
        <v>No</v>
      </c>
      <c r="G2168" s="7" t="str">
        <f>VLOOKUP(A2168,'Data Analysis'!A2167:Q4502,8,FALSE)</f>
        <v>Yes</v>
      </c>
      <c r="H2168" s="7">
        <f>VLOOKUP(A2168,'Data Analysis'!A2167:Q4502,10,FALSE)</f>
        <v>1</v>
      </c>
      <c r="I2168" s="7" t="str">
        <f>VLOOKUP(A2168,'Data Analysis'!A2167:Q4502,17,FALSE)</f>
        <v>No</v>
      </c>
      <c r="J2168" s="7" t="str">
        <f>VLOOKUP(A2168,'Data Analysis'!A2167:Q4502,11,FALSE)</f>
        <v>Normal Weight</v>
      </c>
      <c r="K2168" s="7" t="str">
        <f>VLOOKUP(A2168,'Data Analysis'!A2167:Q4502,12,FALSE)</f>
        <v>Prediabetes</v>
      </c>
      <c r="L2168" s="7" t="str">
        <f>VLOOKUP(A2168,'Data Analysis'!A2167:Q4502,13,FALSE)</f>
        <v>4-Aug-2003</v>
      </c>
      <c r="M2168" s="7">
        <f>VLOOKUP(A2168,'Data Analysis'!A2167:Q4502,14,FALSE)</f>
        <v>1837.24</v>
      </c>
      <c r="N2168" s="7" t="str">
        <f>VLOOKUP(A2168,'Data Analysis'!A2167:Q4502,16,FALSE)</f>
        <v>tier - 3</v>
      </c>
      <c r="O2168" s="7" t="str">
        <f>VLOOKUP(A2168,'Data Analysis'!A2167:Q4502,15,FALSE)</f>
        <v>tier - 2</v>
      </c>
      <c r="P2168" s="7">
        <f>VLOOKUP(A2168,'Data Analysis'!A2167:Q4502,2,FALSE)</f>
        <v>19</v>
      </c>
      <c r="Q2168" s="7">
        <f>VLOOKUP(A2169,'Data Analysis'!A2168:Q4503,2,FALSE)</f>
        <v>19</v>
      </c>
    </row>
    <row r="2169" ht="15.6" spans="1:17">
      <c r="A2169" s="9" t="s">
        <v>4336</v>
      </c>
      <c r="B2169" s="7" t="str">
        <f>VLOOKUP(A2169,'Data Analysis'!A2168:Q4503,4,FALSE)</f>
        <v>  Jonathan</v>
      </c>
      <c r="C2169" s="7">
        <f>VLOOKUP(A2169,'Data Analysis'!A2168:Q4503,5,FALSE)</f>
        <v>20.9</v>
      </c>
      <c r="D2169" s="7">
        <f>VLOOKUP(A2169,'Data Analysis'!A2168:Q4503,6,FALSE)</f>
        <v>5.12</v>
      </c>
      <c r="E2169" s="7" t="str">
        <f>VLOOKUP(A2169,'Data Analysis'!A2168:Q4503,7,FALSE)</f>
        <v>No</v>
      </c>
      <c r="F2169" s="7" t="str">
        <f>VLOOKUP(A2169,'Data Analysis'!A2168:Q4503,9,FALSE)</f>
        <v>No</v>
      </c>
      <c r="G2169" s="7" t="str">
        <f>VLOOKUP(A2169,'Data Analysis'!A2168:Q4503,8,FALSE)</f>
        <v>Yes</v>
      </c>
      <c r="H2169" s="7">
        <f>VLOOKUP(A2169,'Data Analysis'!A2168:Q4503,10,FALSE)</f>
        <v>1</v>
      </c>
      <c r="I2169" s="7" t="str">
        <f>VLOOKUP(A2169,'Data Analysis'!A2168:Q4503,17,FALSE)</f>
        <v>No</v>
      </c>
      <c r="J2169" s="7" t="str">
        <f>VLOOKUP(A2169,'Data Analysis'!A2168:Q4503,11,FALSE)</f>
        <v>Normal Weight</v>
      </c>
      <c r="K2169" s="7" t="str">
        <f>VLOOKUP(A2169,'Data Analysis'!A2168:Q4503,12,FALSE)</f>
        <v>Normal</v>
      </c>
      <c r="L2169" s="7" t="str">
        <f>VLOOKUP(A2169,'Data Analysis'!A2168:Q4503,13,FALSE)</f>
        <v>11-Aug-2003</v>
      </c>
      <c r="M2169" s="7">
        <f>VLOOKUP(A2169,'Data Analysis'!A2168:Q4503,14,FALSE)</f>
        <v>1832.09</v>
      </c>
      <c r="N2169" s="7" t="str">
        <f>VLOOKUP(A2169,'Data Analysis'!A2168:Q4503,16,FALSE)</f>
        <v>tier - 3</v>
      </c>
      <c r="O2169" s="7" t="str">
        <f>VLOOKUP(A2169,'Data Analysis'!A2168:Q4503,15,FALSE)</f>
        <v>tier - 3</v>
      </c>
      <c r="P2169" s="7">
        <f>VLOOKUP(A2169,'Data Analysis'!A2168:Q4503,2,FALSE)</f>
        <v>19</v>
      </c>
      <c r="Q2169" s="7">
        <f>VLOOKUP(A2170,'Data Analysis'!A2169:Q4504,2,FALSE)</f>
        <v>23</v>
      </c>
    </row>
    <row r="2170" ht="15.6" spans="1:17">
      <c r="A2170" s="9" t="s">
        <v>4338</v>
      </c>
      <c r="B2170" s="7" t="str">
        <f>VLOOKUP(A2170,'Data Analysis'!A2169:Q4504,4,FALSE)</f>
        <v>  Dathan</v>
      </c>
      <c r="C2170" s="7">
        <f>VLOOKUP(A2170,'Data Analysis'!A2169:Q4504,5,FALSE)</f>
        <v>34.4</v>
      </c>
      <c r="D2170" s="7">
        <f>VLOOKUP(A2170,'Data Analysis'!A2169:Q4504,6,FALSE)</f>
        <v>4.04</v>
      </c>
      <c r="E2170" s="7" t="str">
        <f>VLOOKUP(A2170,'Data Analysis'!A2169:Q4504,7,FALSE)</f>
        <v>No</v>
      </c>
      <c r="F2170" s="7" t="str">
        <f>VLOOKUP(A2170,'Data Analysis'!A2169:Q4504,9,FALSE)</f>
        <v>No</v>
      </c>
      <c r="G2170" s="7" t="str">
        <f>VLOOKUP(A2170,'Data Analysis'!A2169:Q4504,8,FALSE)</f>
        <v>No</v>
      </c>
      <c r="H2170" s="7">
        <f>VLOOKUP(A2170,'Data Analysis'!A2169:Q4504,10,FALSE)</f>
        <v>0</v>
      </c>
      <c r="I2170" s="7" t="str">
        <f>VLOOKUP(A2170,'Data Analysis'!A2169:Q4504,17,FALSE)</f>
        <v>No</v>
      </c>
      <c r="J2170" s="7" t="str">
        <f>VLOOKUP(A2170,'Data Analysis'!A2169:Q4504,11,FALSE)</f>
        <v>Obesity</v>
      </c>
      <c r="K2170" s="7" t="str">
        <f>VLOOKUP(A2170,'Data Analysis'!A2169:Q4504,12,FALSE)</f>
        <v>Normal</v>
      </c>
      <c r="L2170" s="7" t="str">
        <f>VLOOKUP(A2170,'Data Analysis'!A2169:Q4504,13,FALSE)</f>
        <v>1-Oct-1999</v>
      </c>
      <c r="M2170" s="7">
        <f>VLOOKUP(A2170,'Data Analysis'!A2169:Q4504,14,FALSE)</f>
        <v>1826.84</v>
      </c>
      <c r="N2170" s="7" t="str">
        <f>VLOOKUP(A2170,'Data Analysis'!A2169:Q4504,16,FALSE)</f>
        <v>tier - 3</v>
      </c>
      <c r="O2170" s="7" t="str">
        <f>VLOOKUP(A2170,'Data Analysis'!A2169:Q4504,15,FALSE)</f>
        <v>tier - 2</v>
      </c>
      <c r="P2170" s="7">
        <f>VLOOKUP(A2170,'Data Analysis'!A2169:Q4504,2,FALSE)</f>
        <v>23</v>
      </c>
      <c r="Q2170" s="7">
        <f>VLOOKUP(A2171,'Data Analysis'!A2170:Q4505,2,FALSE)</f>
        <v>23</v>
      </c>
    </row>
    <row r="2171" ht="15.6" spans="1:17">
      <c r="A2171" s="9" t="s">
        <v>4340</v>
      </c>
      <c r="B2171" s="7" t="str">
        <f>VLOOKUP(A2171,'Data Analysis'!A2170:Q4505,4,FALSE)</f>
        <v>  Eric</v>
      </c>
      <c r="C2171" s="7">
        <f>VLOOKUP(A2171,'Data Analysis'!A2170:Q4505,5,FALSE)</f>
        <v>32.56</v>
      </c>
      <c r="D2171" s="7">
        <f>VLOOKUP(A2171,'Data Analysis'!A2170:Q4505,6,FALSE)</f>
        <v>5.36</v>
      </c>
      <c r="E2171" s="7" t="str">
        <f>VLOOKUP(A2171,'Data Analysis'!A2170:Q4505,7,FALSE)</f>
        <v>No</v>
      </c>
      <c r="F2171" s="7" t="str">
        <f>VLOOKUP(A2171,'Data Analysis'!A2170:Q4505,9,FALSE)</f>
        <v>No</v>
      </c>
      <c r="G2171" s="7" t="str">
        <f>VLOOKUP(A2171,'Data Analysis'!A2170:Q4505,8,FALSE)</f>
        <v>No</v>
      </c>
      <c r="H2171" s="7">
        <f>VLOOKUP(A2171,'Data Analysis'!A2170:Q4505,10,FALSE)</f>
        <v>0</v>
      </c>
      <c r="I2171" s="7" t="str">
        <f>VLOOKUP(A2171,'Data Analysis'!A2170:Q4505,17,FALSE)</f>
        <v>No</v>
      </c>
      <c r="J2171" s="7" t="str">
        <f>VLOOKUP(A2171,'Data Analysis'!A2170:Q4505,11,FALSE)</f>
        <v>Obesity</v>
      </c>
      <c r="K2171" s="7" t="str">
        <f>VLOOKUP(A2171,'Data Analysis'!A2170:Q4505,12,FALSE)</f>
        <v>Normal</v>
      </c>
      <c r="L2171" s="7" t="str">
        <f>VLOOKUP(A2171,'Data Analysis'!A2170:Q4505,13,FALSE)</f>
        <v>17-Nov-1999</v>
      </c>
      <c r="M2171" s="7">
        <f>VLOOKUP(A2171,'Data Analysis'!A2170:Q4505,14,FALSE)</f>
        <v>1824.29</v>
      </c>
      <c r="N2171" s="7" t="str">
        <f>VLOOKUP(A2171,'Data Analysis'!A2170:Q4505,16,FALSE)</f>
        <v>tier - 3</v>
      </c>
      <c r="O2171" s="7" t="str">
        <f>VLOOKUP(A2171,'Data Analysis'!A2170:Q4505,15,FALSE)</f>
        <v>tier - 3</v>
      </c>
      <c r="P2171" s="7">
        <f>VLOOKUP(A2171,'Data Analysis'!A2170:Q4505,2,FALSE)</f>
        <v>23</v>
      </c>
      <c r="Q2171" s="7">
        <f>VLOOKUP(A2172,'Data Analysis'!A2171:Q4506,2,FALSE)</f>
        <v>18</v>
      </c>
    </row>
    <row r="2172" ht="15.6" spans="1:17">
      <c r="A2172" s="9" t="s">
        <v>4342</v>
      </c>
      <c r="B2172" s="7" t="str">
        <f>VLOOKUP(A2172,'Data Analysis'!A2171:Q4506,4,FALSE)</f>
        <v>  Allison M</v>
      </c>
      <c r="C2172" s="7">
        <f>VLOOKUP(A2172,'Data Analysis'!A2171:Q4506,5,FALSE)</f>
        <v>27.98</v>
      </c>
      <c r="D2172" s="7">
        <f>VLOOKUP(A2172,'Data Analysis'!A2171:Q4506,6,FALSE)</f>
        <v>4.38</v>
      </c>
      <c r="E2172" s="7" t="str">
        <f>VLOOKUP(A2172,'Data Analysis'!A2171:Q4506,7,FALSE)</f>
        <v>No</v>
      </c>
      <c r="F2172" s="7" t="str">
        <f>VLOOKUP(A2172,'Data Analysis'!A2171:Q4506,9,FALSE)</f>
        <v>yes</v>
      </c>
      <c r="G2172" s="7" t="str">
        <f>VLOOKUP(A2172,'Data Analysis'!A2171:Q4506,8,FALSE)</f>
        <v>No</v>
      </c>
      <c r="H2172" s="7">
        <f>VLOOKUP(A2172,'Data Analysis'!A2171:Q4506,10,FALSE)</f>
        <v>1</v>
      </c>
      <c r="I2172" s="7" t="str">
        <f>VLOOKUP(A2172,'Data Analysis'!A2171:Q4506,17,FALSE)</f>
        <v>No</v>
      </c>
      <c r="J2172" s="7" t="str">
        <f>VLOOKUP(A2172,'Data Analysis'!A2171:Q4506,11,FALSE)</f>
        <v>Overweight</v>
      </c>
      <c r="K2172" s="7" t="str">
        <f>VLOOKUP(A2172,'Data Analysis'!A2171:Q4506,12,FALSE)</f>
        <v>Normal</v>
      </c>
      <c r="L2172" s="7" t="str">
        <f>VLOOKUP(A2172,'Data Analysis'!A2171:Q4506,13,FALSE)</f>
        <v>19-Aug-2004</v>
      </c>
      <c r="M2172" s="7">
        <f>VLOOKUP(A2172,'Data Analysis'!A2171:Q4506,14,FALSE)</f>
        <v>1822.54</v>
      </c>
      <c r="N2172" s="7" t="str">
        <f>VLOOKUP(A2172,'Data Analysis'!A2171:Q4506,16,FALSE)</f>
        <v>tier - 3</v>
      </c>
      <c r="O2172" s="7" t="str">
        <f>VLOOKUP(A2172,'Data Analysis'!A2171:Q4506,15,FALSE)</f>
        <v>tier - 1</v>
      </c>
      <c r="P2172" s="7">
        <f>VLOOKUP(A2172,'Data Analysis'!A2171:Q4506,2,FALSE)</f>
        <v>18</v>
      </c>
      <c r="Q2172" s="7">
        <f>VLOOKUP(A2173,'Data Analysis'!A2172:Q4507,2,FALSE)</f>
        <v>23</v>
      </c>
    </row>
    <row r="2173" ht="15.6" spans="1:17">
      <c r="A2173" s="9" t="s">
        <v>4344</v>
      </c>
      <c r="B2173" s="7" t="str">
        <f>VLOOKUP(A2173,'Data Analysis'!A2172:Q4507,4,FALSE)</f>
        <v>  Paul</v>
      </c>
      <c r="C2173" s="7">
        <f>VLOOKUP(A2173,'Data Analysis'!A2172:Q4507,5,FALSE)</f>
        <v>26.51</v>
      </c>
      <c r="D2173" s="7">
        <f>VLOOKUP(A2173,'Data Analysis'!A2172:Q4507,6,FALSE)</f>
        <v>4.58</v>
      </c>
      <c r="E2173" s="7" t="str">
        <f>VLOOKUP(A2173,'Data Analysis'!A2172:Q4507,7,FALSE)</f>
        <v>No</v>
      </c>
      <c r="F2173" s="7" t="str">
        <f>VLOOKUP(A2173,'Data Analysis'!A2172:Q4507,9,FALSE)</f>
        <v>No</v>
      </c>
      <c r="G2173" s="7" t="str">
        <f>VLOOKUP(A2173,'Data Analysis'!A2172:Q4507,8,FALSE)</f>
        <v>No</v>
      </c>
      <c r="H2173" s="7">
        <f>VLOOKUP(A2173,'Data Analysis'!A2172:Q4507,10,FALSE)</f>
        <v>0</v>
      </c>
      <c r="I2173" s="7" t="str">
        <f>VLOOKUP(A2173,'Data Analysis'!A2172:Q4507,17,FALSE)</f>
        <v>No</v>
      </c>
      <c r="J2173" s="7" t="str">
        <f>VLOOKUP(A2173,'Data Analysis'!A2172:Q4507,11,FALSE)</f>
        <v>Overweight</v>
      </c>
      <c r="K2173" s="7" t="str">
        <f>VLOOKUP(A2173,'Data Analysis'!A2172:Q4507,12,FALSE)</f>
        <v>Normal</v>
      </c>
      <c r="L2173" s="7" t="str">
        <f>VLOOKUP(A2173,'Data Analysis'!A2172:Q4507,13,FALSE)</f>
        <v>25-Sep-1999</v>
      </c>
      <c r="M2173" s="7">
        <f>VLOOKUP(A2173,'Data Analysis'!A2172:Q4507,14,FALSE)</f>
        <v>1815.88</v>
      </c>
      <c r="N2173" s="7" t="str">
        <f>VLOOKUP(A2173,'Data Analysis'!A2172:Q4507,16,FALSE)</f>
        <v>tier - 3</v>
      </c>
      <c r="O2173" s="7" t="str">
        <f>VLOOKUP(A2173,'Data Analysis'!A2172:Q4507,15,FALSE)</f>
        <v>tier - 3</v>
      </c>
      <c r="P2173" s="7">
        <f>VLOOKUP(A2173,'Data Analysis'!A2172:Q4507,2,FALSE)</f>
        <v>23</v>
      </c>
      <c r="Q2173" s="7">
        <f>VLOOKUP(A2174,'Data Analysis'!A2173:Q4508,2,FALSE)</f>
        <v>20</v>
      </c>
    </row>
    <row r="2174" ht="15.6" spans="1:17">
      <c r="A2174" s="9" t="s">
        <v>4346</v>
      </c>
      <c r="B2174" s="7" t="str">
        <f>VLOOKUP(A2174,'Data Analysis'!A2173:Q4508,4,FALSE)</f>
        <v>  Aaron R</v>
      </c>
      <c r="C2174" s="7">
        <f>VLOOKUP(A2174,'Data Analysis'!A2173:Q4508,5,FALSE)</f>
        <v>29.735</v>
      </c>
      <c r="D2174" s="7">
        <f>VLOOKUP(A2174,'Data Analysis'!A2173:Q4508,6,FALSE)</f>
        <v>11.92</v>
      </c>
      <c r="E2174" s="7" t="str">
        <f>VLOOKUP(A2174,'Data Analysis'!A2173:Q4508,7,FALSE)</f>
        <v>No</v>
      </c>
      <c r="F2174" s="7" t="str">
        <f>VLOOKUP(A2174,'Data Analysis'!A2173:Q4508,9,FALSE)</f>
        <v>No</v>
      </c>
      <c r="G2174" s="7" t="str">
        <f>VLOOKUP(A2174,'Data Analysis'!A2173:Q4508,8,FALSE)</f>
        <v>No</v>
      </c>
      <c r="H2174" s="7">
        <f>VLOOKUP(A2174,'Data Analysis'!A2173:Q4508,10,FALSE)</f>
        <v>0</v>
      </c>
      <c r="I2174" s="7" t="str">
        <f>VLOOKUP(A2174,'Data Analysis'!A2173:Q4508,17,FALSE)</f>
        <v>No</v>
      </c>
      <c r="J2174" s="7" t="str">
        <f>VLOOKUP(A2174,'Data Analysis'!A2173:Q4508,11,FALSE)</f>
        <v>Overweight</v>
      </c>
      <c r="K2174" s="7" t="str">
        <f>VLOOKUP(A2174,'Data Analysis'!A2173:Q4508,12,FALSE)</f>
        <v>Diabetes</v>
      </c>
      <c r="L2174" s="7" t="str">
        <f>VLOOKUP(A2174,'Data Analysis'!A2173:Q4508,13,FALSE)</f>
        <v>13-Dec-2002</v>
      </c>
      <c r="M2174" s="7">
        <f>VLOOKUP(A2174,'Data Analysis'!A2173:Q4508,14,FALSE)</f>
        <v>1769.53</v>
      </c>
      <c r="N2174" s="7" t="str">
        <f>VLOOKUP(A2174,'Data Analysis'!A2173:Q4508,16,FALSE)</f>
        <v>tier - 3</v>
      </c>
      <c r="O2174" s="7" t="str">
        <f>VLOOKUP(A2174,'Data Analysis'!A2173:Q4508,15,FALSE)</f>
        <v>tier - 3</v>
      </c>
      <c r="P2174" s="7">
        <f>VLOOKUP(A2174,'Data Analysis'!A2173:Q4508,2,FALSE)</f>
        <v>20</v>
      </c>
      <c r="Q2174" s="7">
        <f>VLOOKUP(A2175,'Data Analysis'!A2174:Q4509,2,FALSE)</f>
        <v>19</v>
      </c>
    </row>
    <row r="2175" ht="15.6" spans="1:17">
      <c r="A2175" s="9" t="s">
        <v>4348</v>
      </c>
      <c r="B2175" s="7" t="str">
        <f>VLOOKUP(A2175,'Data Analysis'!A2174:Q4509,4,FALSE)</f>
        <v>  Caitlin H</v>
      </c>
      <c r="C2175" s="7">
        <f>VLOOKUP(A2175,'Data Analysis'!A2174:Q4509,5,FALSE)</f>
        <v>40.5</v>
      </c>
      <c r="D2175" s="7">
        <f>VLOOKUP(A2175,'Data Analysis'!A2174:Q4509,6,FALSE)</f>
        <v>5.4</v>
      </c>
      <c r="E2175" s="7" t="str">
        <f>VLOOKUP(A2175,'Data Analysis'!A2174:Q4509,7,FALSE)</f>
        <v>No</v>
      </c>
      <c r="F2175" s="7" t="str">
        <f>VLOOKUP(A2175,'Data Analysis'!A2174:Q4509,9,FALSE)</f>
        <v>No</v>
      </c>
      <c r="G2175" s="7" t="str">
        <f>VLOOKUP(A2175,'Data Analysis'!A2174:Q4509,8,FALSE)</f>
        <v>Yes</v>
      </c>
      <c r="H2175" s="7">
        <f>VLOOKUP(A2175,'Data Analysis'!A2174:Q4509,10,FALSE)</f>
        <v>1</v>
      </c>
      <c r="I2175" s="7" t="str">
        <f>VLOOKUP(A2175,'Data Analysis'!A2174:Q4509,17,FALSE)</f>
        <v>No</v>
      </c>
      <c r="J2175" s="7" t="str">
        <f>VLOOKUP(A2175,'Data Analysis'!A2174:Q4509,11,FALSE)</f>
        <v>Obesity</v>
      </c>
      <c r="K2175" s="7" t="str">
        <f>VLOOKUP(A2175,'Data Analysis'!A2174:Q4509,12,FALSE)</f>
        <v>Normal</v>
      </c>
      <c r="L2175" s="7" t="str">
        <f>VLOOKUP(A2175,'Data Analysis'!A2174:Q4509,13,FALSE)</f>
        <v>19-Nov-2003</v>
      </c>
      <c r="M2175" s="7">
        <f>VLOOKUP(A2175,'Data Analysis'!A2174:Q4509,14,FALSE)</f>
        <v>1759.34</v>
      </c>
      <c r="N2175" s="7" t="str">
        <f>VLOOKUP(A2175,'Data Analysis'!A2174:Q4509,16,FALSE)</f>
        <v>tier - 3</v>
      </c>
      <c r="O2175" s="7" t="str">
        <f>VLOOKUP(A2175,'Data Analysis'!A2174:Q4509,15,FALSE)</f>
        <v>tier - 1</v>
      </c>
      <c r="P2175" s="7">
        <f>VLOOKUP(A2175,'Data Analysis'!A2174:Q4509,2,FALSE)</f>
        <v>19</v>
      </c>
      <c r="Q2175" s="7">
        <f>VLOOKUP(A2176,'Data Analysis'!A2175:Q4510,2,FALSE)</f>
        <v>24</v>
      </c>
    </row>
    <row r="2176" ht="15.6" spans="1:17">
      <c r="A2176" s="9" t="s">
        <v>4350</v>
      </c>
      <c r="B2176" s="7" t="str">
        <f>VLOOKUP(A2176,'Data Analysis'!A2175:Q4510,4,FALSE)</f>
        <v>  Harald E</v>
      </c>
      <c r="C2176" s="7">
        <f>VLOOKUP(A2176,'Data Analysis'!A2175:Q4510,5,FALSE)</f>
        <v>25.64</v>
      </c>
      <c r="D2176" s="7">
        <f>VLOOKUP(A2176,'Data Analysis'!A2175:Q4510,6,FALSE)</f>
        <v>4.76</v>
      </c>
      <c r="E2176" s="7" t="str">
        <f>VLOOKUP(A2176,'Data Analysis'!A2175:Q4510,7,FALSE)</f>
        <v>No</v>
      </c>
      <c r="F2176" s="7" t="str">
        <f>VLOOKUP(A2176,'Data Analysis'!A2175:Q4510,9,FALSE)</f>
        <v>No</v>
      </c>
      <c r="G2176" s="7" t="str">
        <f>VLOOKUP(A2176,'Data Analysis'!A2175:Q4510,8,FALSE)</f>
        <v>No</v>
      </c>
      <c r="H2176" s="7">
        <f>VLOOKUP(A2176,'Data Analysis'!A2175:Q4510,10,FALSE)</f>
        <v>1</v>
      </c>
      <c r="I2176" s="7" t="str">
        <f>VLOOKUP(A2176,'Data Analysis'!A2175:Q4510,17,FALSE)</f>
        <v>No</v>
      </c>
      <c r="J2176" s="7" t="str">
        <f>VLOOKUP(A2176,'Data Analysis'!A2175:Q4510,11,FALSE)</f>
        <v>Overweight</v>
      </c>
      <c r="K2176" s="7" t="str">
        <f>VLOOKUP(A2176,'Data Analysis'!A2175:Q4510,12,FALSE)</f>
        <v>Normal</v>
      </c>
      <c r="L2176" s="7" t="str">
        <f>VLOOKUP(A2176,'Data Analysis'!A2175:Q4510,13,FALSE)</f>
        <v>7-Oct-1998</v>
      </c>
      <c r="M2176" s="7">
        <f>VLOOKUP(A2176,'Data Analysis'!A2175:Q4510,14,FALSE)</f>
        <v>1756.6</v>
      </c>
      <c r="N2176" s="7" t="str">
        <f>VLOOKUP(A2176,'Data Analysis'!A2175:Q4510,16,FALSE)</f>
        <v>tier - 3</v>
      </c>
      <c r="O2176" s="7" t="str">
        <f>VLOOKUP(A2176,'Data Analysis'!A2175:Q4510,15,FALSE)</f>
        <v>tier - 3</v>
      </c>
      <c r="P2176" s="7">
        <f>VLOOKUP(A2176,'Data Analysis'!A2175:Q4510,2,FALSE)</f>
        <v>24</v>
      </c>
      <c r="Q2176" s="7">
        <f>VLOOKUP(A2177,'Data Analysis'!A2176:Q4511,2,FALSE)</f>
        <v>19</v>
      </c>
    </row>
    <row r="2177" ht="15.6" spans="1:17">
      <c r="A2177" s="9" t="s">
        <v>4352</v>
      </c>
      <c r="B2177" s="7" t="str">
        <f>VLOOKUP(A2177,'Data Analysis'!A2176:Q4511,4,FALSE)</f>
        <v>  Siobhan A</v>
      </c>
      <c r="C2177" s="7">
        <f>VLOOKUP(A2177,'Data Analysis'!A2176:Q4511,5,FALSE)</f>
        <v>32.9</v>
      </c>
      <c r="D2177" s="7">
        <f>VLOOKUP(A2177,'Data Analysis'!A2176:Q4511,6,FALSE)</f>
        <v>4.78</v>
      </c>
      <c r="E2177" s="7" t="str">
        <f>VLOOKUP(A2177,'Data Analysis'!A2176:Q4511,7,FALSE)</f>
        <v>No</v>
      </c>
      <c r="F2177" s="7" t="str">
        <f>VLOOKUP(A2177,'Data Analysis'!A2176:Q4511,9,FALSE)</f>
        <v>No</v>
      </c>
      <c r="G2177" s="7" t="str">
        <f>VLOOKUP(A2177,'Data Analysis'!A2176:Q4511,8,FALSE)</f>
        <v>Yes</v>
      </c>
      <c r="H2177" s="7">
        <f>VLOOKUP(A2177,'Data Analysis'!A2176:Q4511,10,FALSE)</f>
        <v>1</v>
      </c>
      <c r="I2177" s="7" t="str">
        <f>VLOOKUP(A2177,'Data Analysis'!A2176:Q4511,17,FALSE)</f>
        <v>No</v>
      </c>
      <c r="J2177" s="7" t="str">
        <f>VLOOKUP(A2177,'Data Analysis'!A2176:Q4511,11,FALSE)</f>
        <v>Obesity</v>
      </c>
      <c r="K2177" s="7" t="str">
        <f>VLOOKUP(A2177,'Data Analysis'!A2176:Q4511,12,FALSE)</f>
        <v>Normal</v>
      </c>
      <c r="L2177" s="7" t="str">
        <f>VLOOKUP(A2177,'Data Analysis'!A2176:Q4511,13,FALSE)</f>
        <v>26-Sep-2003</v>
      </c>
      <c r="M2177" s="7">
        <f>VLOOKUP(A2177,'Data Analysis'!A2176:Q4511,14,FALSE)</f>
        <v>1748.77</v>
      </c>
      <c r="N2177" s="7" t="str">
        <f>VLOOKUP(A2177,'Data Analysis'!A2176:Q4511,16,FALSE)</f>
        <v>tier - 3</v>
      </c>
      <c r="O2177" s="7" t="str">
        <f>VLOOKUP(A2177,'Data Analysis'!A2176:Q4511,15,FALSE)</f>
        <v>tier - 1</v>
      </c>
      <c r="P2177" s="7">
        <f>VLOOKUP(A2177,'Data Analysis'!A2176:Q4511,2,FALSE)</f>
        <v>19</v>
      </c>
      <c r="Q2177" s="7">
        <f>VLOOKUP(A2178,'Data Analysis'!A2177:Q4512,2,FALSE)</f>
        <v>19</v>
      </c>
    </row>
    <row r="2178" ht="15.6" spans="1:17">
      <c r="A2178" s="9" t="s">
        <v>4354</v>
      </c>
      <c r="B2178" s="7" t="str">
        <f>VLOOKUP(A2178,'Data Analysis'!A2177:Q4512,4,FALSE)</f>
        <v>  Andrea J</v>
      </c>
      <c r="C2178" s="7">
        <f>VLOOKUP(A2178,'Data Analysis'!A2177:Q4512,5,FALSE)</f>
        <v>29.8</v>
      </c>
      <c r="D2178" s="7">
        <f>VLOOKUP(A2178,'Data Analysis'!A2177:Q4512,6,FALSE)</f>
        <v>4.26</v>
      </c>
      <c r="E2178" s="7" t="str">
        <f>VLOOKUP(A2178,'Data Analysis'!A2177:Q4512,7,FALSE)</f>
        <v>No</v>
      </c>
      <c r="F2178" s="7" t="str">
        <f>VLOOKUP(A2178,'Data Analysis'!A2177:Q4512,9,FALSE)</f>
        <v>No</v>
      </c>
      <c r="G2178" s="7" t="str">
        <f>VLOOKUP(A2178,'Data Analysis'!A2177:Q4512,8,FALSE)</f>
        <v>Yes</v>
      </c>
      <c r="H2178" s="7">
        <f>VLOOKUP(A2178,'Data Analysis'!A2177:Q4512,10,FALSE)</f>
        <v>1</v>
      </c>
      <c r="I2178" s="7" t="str">
        <f>VLOOKUP(A2178,'Data Analysis'!A2177:Q4512,17,FALSE)</f>
        <v>No</v>
      </c>
      <c r="J2178" s="7" t="str">
        <f>VLOOKUP(A2178,'Data Analysis'!A2177:Q4512,11,FALSE)</f>
        <v>Overweight</v>
      </c>
      <c r="K2178" s="7" t="str">
        <f>VLOOKUP(A2178,'Data Analysis'!A2177:Q4512,12,FALSE)</f>
        <v>Normal</v>
      </c>
      <c r="L2178" s="7" t="str">
        <f>VLOOKUP(A2178,'Data Analysis'!A2177:Q4512,13,FALSE)</f>
        <v>28-Jul-2003</v>
      </c>
      <c r="M2178" s="7">
        <f>VLOOKUP(A2178,'Data Analysis'!A2177:Q4512,14,FALSE)</f>
        <v>1744.47</v>
      </c>
      <c r="N2178" s="7" t="str">
        <f>VLOOKUP(A2178,'Data Analysis'!A2177:Q4512,16,FALSE)</f>
        <v>tier - 3</v>
      </c>
      <c r="O2178" s="7" t="str">
        <f>VLOOKUP(A2178,'Data Analysis'!A2177:Q4512,15,FALSE)</f>
        <v>tier - 1</v>
      </c>
      <c r="P2178" s="7">
        <f>VLOOKUP(A2178,'Data Analysis'!A2177:Q4512,2,FALSE)</f>
        <v>19</v>
      </c>
      <c r="Q2178" s="7">
        <f>VLOOKUP(A2179,'Data Analysis'!A2178:Q4513,2,FALSE)</f>
        <v>19</v>
      </c>
    </row>
    <row r="2179" ht="15.6" spans="1:17">
      <c r="A2179" s="9" t="s">
        <v>4356</v>
      </c>
      <c r="B2179" s="7" t="str">
        <f>VLOOKUP(A2179,'Data Analysis'!A2178:Q4513,4,FALSE)</f>
        <v>  Marie</v>
      </c>
      <c r="C2179" s="7">
        <f>VLOOKUP(A2179,'Data Analysis'!A2178:Q4513,5,FALSE)</f>
        <v>28.9</v>
      </c>
      <c r="D2179" s="7">
        <f>VLOOKUP(A2179,'Data Analysis'!A2178:Q4513,6,FALSE)</f>
        <v>5.85</v>
      </c>
      <c r="E2179" s="7" t="str">
        <f>VLOOKUP(A2179,'Data Analysis'!A2178:Q4513,7,FALSE)</f>
        <v>No</v>
      </c>
      <c r="F2179" s="7" t="str">
        <f>VLOOKUP(A2179,'Data Analysis'!A2178:Q4513,9,FALSE)</f>
        <v>No</v>
      </c>
      <c r="G2179" s="7" t="str">
        <f>VLOOKUP(A2179,'Data Analysis'!A2178:Q4513,8,FALSE)</f>
        <v>Yes</v>
      </c>
      <c r="H2179" s="7">
        <f>VLOOKUP(A2179,'Data Analysis'!A2178:Q4513,10,FALSE)</f>
        <v>1</v>
      </c>
      <c r="I2179" s="7" t="str">
        <f>VLOOKUP(A2179,'Data Analysis'!A2178:Q4513,17,FALSE)</f>
        <v>No</v>
      </c>
      <c r="J2179" s="7" t="str">
        <f>VLOOKUP(A2179,'Data Analysis'!A2178:Q4513,11,FALSE)</f>
        <v>Overweight</v>
      </c>
      <c r="K2179" s="7" t="str">
        <f>VLOOKUP(A2179,'Data Analysis'!A2178:Q4513,12,FALSE)</f>
        <v>Prediabetes</v>
      </c>
      <c r="L2179" s="7" t="str">
        <f>VLOOKUP(A2179,'Data Analysis'!A2178:Q4513,13,FALSE)</f>
        <v>25-Jul-2003</v>
      </c>
      <c r="M2179" s="7">
        <f>VLOOKUP(A2179,'Data Analysis'!A2178:Q4513,14,FALSE)</f>
        <v>1743.21</v>
      </c>
      <c r="N2179" s="7" t="str">
        <f>VLOOKUP(A2179,'Data Analysis'!A2178:Q4513,16,FALSE)</f>
        <v>tier - 3</v>
      </c>
      <c r="O2179" s="7" t="str">
        <f>VLOOKUP(A2179,'Data Analysis'!A2178:Q4513,15,FALSE)</f>
        <v>tier - 1</v>
      </c>
      <c r="P2179" s="7">
        <f>VLOOKUP(A2179,'Data Analysis'!A2178:Q4513,2,FALSE)</f>
        <v>19</v>
      </c>
      <c r="Q2179" s="7">
        <f>VLOOKUP(A2180,'Data Analysis'!A2179:Q4514,2,FALSE)</f>
        <v>19</v>
      </c>
    </row>
    <row r="2180" ht="15.6" spans="1:17">
      <c r="A2180" s="9" t="s">
        <v>4358</v>
      </c>
      <c r="B2180" s="7" t="str">
        <f>VLOOKUP(A2180,'Data Analysis'!A2179:Q4514,4,FALSE)</f>
        <v>  Rachel A</v>
      </c>
      <c r="C2180" s="7">
        <f>VLOOKUP(A2180,'Data Analysis'!A2179:Q4514,5,FALSE)</f>
        <v>24.7</v>
      </c>
      <c r="D2180" s="7">
        <f>VLOOKUP(A2180,'Data Analysis'!A2179:Q4514,6,FALSE)</f>
        <v>5.32</v>
      </c>
      <c r="E2180" s="7" t="str">
        <f>VLOOKUP(A2180,'Data Analysis'!A2179:Q4514,7,FALSE)</f>
        <v>No</v>
      </c>
      <c r="F2180" s="7" t="str">
        <f>VLOOKUP(A2180,'Data Analysis'!A2179:Q4514,9,FALSE)</f>
        <v>No</v>
      </c>
      <c r="G2180" s="7" t="str">
        <f>VLOOKUP(A2180,'Data Analysis'!A2179:Q4514,8,FALSE)</f>
        <v>Yes</v>
      </c>
      <c r="H2180" s="7">
        <f>VLOOKUP(A2180,'Data Analysis'!A2179:Q4514,10,FALSE)</f>
        <v>1</v>
      </c>
      <c r="I2180" s="7" t="str">
        <f>VLOOKUP(A2180,'Data Analysis'!A2179:Q4514,17,FALSE)</f>
        <v>No</v>
      </c>
      <c r="J2180" s="7" t="str">
        <f>VLOOKUP(A2180,'Data Analysis'!A2179:Q4514,11,FALSE)</f>
        <v>Normal Weight</v>
      </c>
      <c r="K2180" s="7" t="str">
        <f>VLOOKUP(A2180,'Data Analysis'!A2179:Q4514,12,FALSE)</f>
        <v>Normal</v>
      </c>
      <c r="L2180" s="7" t="str">
        <f>VLOOKUP(A2180,'Data Analysis'!A2179:Q4514,13,FALSE)</f>
        <v>14-Nov-2003</v>
      </c>
      <c r="M2180" s="7">
        <f>VLOOKUP(A2180,'Data Analysis'!A2179:Q4514,14,FALSE)</f>
        <v>1737.38</v>
      </c>
      <c r="N2180" s="7" t="str">
        <f>VLOOKUP(A2180,'Data Analysis'!A2179:Q4514,16,FALSE)</f>
        <v>tier - 3</v>
      </c>
      <c r="O2180" s="7" t="str">
        <f>VLOOKUP(A2180,'Data Analysis'!A2179:Q4514,15,FALSE)</f>
        <v>tier - 2</v>
      </c>
      <c r="P2180" s="7">
        <f>VLOOKUP(A2180,'Data Analysis'!A2179:Q4514,2,FALSE)</f>
        <v>19</v>
      </c>
      <c r="Q2180" s="7">
        <f>VLOOKUP(A2181,'Data Analysis'!A2180:Q4515,2,FALSE)</f>
        <v>19</v>
      </c>
    </row>
    <row r="2181" ht="15.6" spans="1:17">
      <c r="A2181" s="9" t="s">
        <v>4360</v>
      </c>
      <c r="B2181" s="7" t="str">
        <f>VLOOKUP(A2181,'Data Analysis'!A2180:Q4515,4,FALSE)</f>
        <v>  Emma</v>
      </c>
      <c r="C2181" s="7">
        <f>VLOOKUP(A2181,'Data Analysis'!A2180:Q4515,5,FALSE)</f>
        <v>20.6</v>
      </c>
      <c r="D2181" s="7">
        <f>VLOOKUP(A2181,'Data Analysis'!A2180:Q4515,6,FALSE)</f>
        <v>5.14</v>
      </c>
      <c r="E2181" s="7" t="str">
        <f>VLOOKUP(A2181,'Data Analysis'!A2180:Q4515,7,FALSE)</f>
        <v>No</v>
      </c>
      <c r="F2181" s="7" t="str">
        <f>VLOOKUP(A2181,'Data Analysis'!A2180:Q4515,9,FALSE)</f>
        <v>No</v>
      </c>
      <c r="G2181" s="7" t="str">
        <f>VLOOKUP(A2181,'Data Analysis'!A2180:Q4515,8,FALSE)</f>
        <v>Yes</v>
      </c>
      <c r="H2181" s="7">
        <f>VLOOKUP(A2181,'Data Analysis'!A2180:Q4515,10,FALSE)</f>
        <v>1</v>
      </c>
      <c r="I2181" s="7" t="str">
        <f>VLOOKUP(A2181,'Data Analysis'!A2180:Q4515,17,FALSE)</f>
        <v>No</v>
      </c>
      <c r="J2181" s="7" t="str">
        <f>VLOOKUP(A2181,'Data Analysis'!A2180:Q4515,11,FALSE)</f>
        <v>Normal Weight</v>
      </c>
      <c r="K2181" s="7" t="str">
        <f>VLOOKUP(A2181,'Data Analysis'!A2180:Q4515,12,FALSE)</f>
        <v>Normal</v>
      </c>
      <c r="L2181" s="7" t="str">
        <f>VLOOKUP(A2181,'Data Analysis'!A2180:Q4515,13,FALSE)</f>
        <v>9-Nov-2003</v>
      </c>
      <c r="M2181" s="7">
        <f>VLOOKUP(A2181,'Data Analysis'!A2180:Q4515,14,FALSE)</f>
        <v>1731.68</v>
      </c>
      <c r="N2181" s="7" t="str">
        <f>VLOOKUP(A2181,'Data Analysis'!A2180:Q4515,16,FALSE)</f>
        <v>tier - 3</v>
      </c>
      <c r="O2181" s="7" t="str">
        <f>VLOOKUP(A2181,'Data Analysis'!A2180:Q4515,15,FALSE)</f>
        <v>tier - 2</v>
      </c>
      <c r="P2181" s="7">
        <f>VLOOKUP(A2181,'Data Analysis'!A2180:Q4515,2,FALSE)</f>
        <v>19</v>
      </c>
      <c r="Q2181" s="7">
        <f>VLOOKUP(A2182,'Data Analysis'!A2181:Q4516,2,FALSE)</f>
        <v>19</v>
      </c>
    </row>
    <row r="2182" ht="15.6" spans="1:17">
      <c r="A2182" s="9" t="s">
        <v>4362</v>
      </c>
      <c r="B2182" s="7" t="str">
        <f>VLOOKUP(A2182,'Data Analysis'!A2181:Q4516,4,FALSE)</f>
        <v>  Kiersten</v>
      </c>
      <c r="C2182" s="7">
        <f>VLOOKUP(A2182,'Data Analysis'!A2181:Q4516,5,FALSE)</f>
        <v>18.6</v>
      </c>
      <c r="D2182" s="7">
        <f>VLOOKUP(A2182,'Data Analysis'!A2181:Q4516,6,FALSE)</f>
        <v>5</v>
      </c>
      <c r="E2182" s="7" t="str">
        <f>VLOOKUP(A2182,'Data Analysis'!A2181:Q4516,7,FALSE)</f>
        <v>No</v>
      </c>
      <c r="F2182" s="7" t="str">
        <f>VLOOKUP(A2182,'Data Analysis'!A2181:Q4516,9,FALSE)</f>
        <v>No</v>
      </c>
      <c r="G2182" s="7" t="str">
        <f>VLOOKUP(A2182,'Data Analysis'!A2181:Q4516,8,FALSE)</f>
        <v>Yes</v>
      </c>
      <c r="H2182" s="7">
        <f>VLOOKUP(A2182,'Data Analysis'!A2181:Q4516,10,FALSE)</f>
        <v>1</v>
      </c>
      <c r="I2182" s="7" t="str">
        <f>VLOOKUP(A2182,'Data Analysis'!A2181:Q4516,17,FALSE)</f>
        <v>No</v>
      </c>
      <c r="J2182" s="7" t="str">
        <f>VLOOKUP(A2182,'Data Analysis'!A2181:Q4516,11,FALSE)</f>
        <v>Normal Weight</v>
      </c>
      <c r="K2182" s="7" t="str">
        <f>VLOOKUP(A2182,'Data Analysis'!A2181:Q4516,12,FALSE)</f>
        <v>Normal</v>
      </c>
      <c r="L2182" s="7" t="str">
        <f>VLOOKUP(A2182,'Data Analysis'!A2181:Q4516,13,FALSE)</f>
        <v>1-Sep-2003</v>
      </c>
      <c r="M2182" s="7">
        <f>VLOOKUP(A2182,'Data Analysis'!A2181:Q4516,14,FALSE)</f>
        <v>1728.9</v>
      </c>
      <c r="N2182" s="7" t="str">
        <f>VLOOKUP(A2182,'Data Analysis'!A2181:Q4516,16,FALSE)</f>
        <v>tier - 3</v>
      </c>
      <c r="O2182" s="7" t="str">
        <f>VLOOKUP(A2182,'Data Analysis'!A2181:Q4516,15,FALSE)</f>
        <v>tier - 2</v>
      </c>
      <c r="P2182" s="7">
        <f>VLOOKUP(A2182,'Data Analysis'!A2181:Q4516,2,FALSE)</f>
        <v>19</v>
      </c>
      <c r="Q2182" s="7">
        <f>VLOOKUP(A2183,'Data Analysis'!A2182:Q4517,2,FALSE)</f>
        <v>19</v>
      </c>
    </row>
    <row r="2183" ht="15.6" spans="1:17">
      <c r="A2183" s="9" t="s">
        <v>4364</v>
      </c>
      <c r="B2183" s="7" t="str">
        <f>VLOOKUP(A2183,'Data Analysis'!A2182:Q4517,4,FALSE)</f>
        <v>  Rachael</v>
      </c>
      <c r="C2183" s="7">
        <f>VLOOKUP(A2183,'Data Analysis'!A2182:Q4517,5,FALSE)</f>
        <v>17.8</v>
      </c>
      <c r="D2183" s="7">
        <f>VLOOKUP(A2183,'Data Analysis'!A2182:Q4517,6,FALSE)</f>
        <v>4.55</v>
      </c>
      <c r="E2183" s="7" t="str">
        <f>VLOOKUP(A2183,'Data Analysis'!A2182:Q4517,7,FALSE)</f>
        <v>No</v>
      </c>
      <c r="F2183" s="7" t="str">
        <f>VLOOKUP(A2183,'Data Analysis'!A2182:Q4517,9,FALSE)</f>
        <v>No</v>
      </c>
      <c r="G2183" s="7" t="str">
        <f>VLOOKUP(A2183,'Data Analysis'!A2182:Q4517,8,FALSE)</f>
        <v>Yes</v>
      </c>
      <c r="H2183" s="7">
        <f>VLOOKUP(A2183,'Data Analysis'!A2182:Q4517,10,FALSE)</f>
        <v>1</v>
      </c>
      <c r="I2183" s="7" t="str">
        <f>VLOOKUP(A2183,'Data Analysis'!A2182:Q4517,17,FALSE)</f>
        <v>No</v>
      </c>
      <c r="J2183" s="7" t="str">
        <f>VLOOKUP(A2183,'Data Analysis'!A2182:Q4517,11,FALSE)</f>
        <v>Underweight</v>
      </c>
      <c r="K2183" s="7" t="str">
        <f>VLOOKUP(A2183,'Data Analysis'!A2182:Q4517,12,FALSE)</f>
        <v>Normal</v>
      </c>
      <c r="L2183" s="7" t="str">
        <f>VLOOKUP(A2183,'Data Analysis'!A2182:Q4517,13,FALSE)</f>
        <v>21-Nov-2003</v>
      </c>
      <c r="M2183" s="7">
        <f>VLOOKUP(A2183,'Data Analysis'!A2182:Q4517,14,FALSE)</f>
        <v>1727.79</v>
      </c>
      <c r="N2183" s="7" t="str">
        <f>VLOOKUP(A2183,'Data Analysis'!A2182:Q4517,16,FALSE)</f>
        <v>tier - 3</v>
      </c>
      <c r="O2183" s="7" t="str">
        <f>VLOOKUP(A2183,'Data Analysis'!A2182:Q4517,15,FALSE)</f>
        <v>tier - 3</v>
      </c>
      <c r="P2183" s="7">
        <f>VLOOKUP(A2183,'Data Analysis'!A2182:Q4517,2,FALSE)</f>
        <v>19</v>
      </c>
      <c r="Q2183" s="7">
        <f>VLOOKUP(A2184,'Data Analysis'!A2183:Q4518,2,FALSE)</f>
        <v>18</v>
      </c>
    </row>
    <row r="2184" ht="15.6" spans="1:17">
      <c r="A2184" s="9" t="s">
        <v>4366</v>
      </c>
      <c r="B2184" s="7" t="str">
        <f>VLOOKUP(A2184,'Data Analysis'!A2183:Q4518,4,FALSE)</f>
        <v>  Timothy P</v>
      </c>
      <c r="C2184" s="7">
        <f>VLOOKUP(A2184,'Data Analysis'!A2183:Q4518,5,FALSE)</f>
        <v>35.2</v>
      </c>
      <c r="D2184" s="7">
        <f>VLOOKUP(A2184,'Data Analysis'!A2183:Q4518,6,FALSE)</f>
        <v>5.97</v>
      </c>
      <c r="E2184" s="7" t="str">
        <f>VLOOKUP(A2184,'Data Analysis'!A2183:Q4518,7,FALSE)</f>
        <v>No</v>
      </c>
      <c r="F2184" s="7" t="str">
        <f>VLOOKUP(A2184,'Data Analysis'!A2183:Q4518,9,FALSE)</f>
        <v>yes</v>
      </c>
      <c r="G2184" s="7" t="str">
        <f>VLOOKUP(A2184,'Data Analysis'!A2183:Q4518,8,FALSE)</f>
        <v>No</v>
      </c>
      <c r="H2184" s="7">
        <f>VLOOKUP(A2184,'Data Analysis'!A2183:Q4518,10,FALSE)</f>
        <v>1</v>
      </c>
      <c r="I2184" s="7" t="str">
        <f>VLOOKUP(A2184,'Data Analysis'!A2183:Q4518,17,FALSE)</f>
        <v>No</v>
      </c>
      <c r="J2184" s="7" t="str">
        <f>VLOOKUP(A2184,'Data Analysis'!A2183:Q4518,11,FALSE)</f>
        <v>Obesity</v>
      </c>
      <c r="K2184" s="7" t="str">
        <f>VLOOKUP(A2184,'Data Analysis'!A2183:Q4518,12,FALSE)</f>
        <v>Prediabetes</v>
      </c>
      <c r="L2184" s="7" t="str">
        <f>VLOOKUP(A2184,'Data Analysis'!A2183:Q4518,13,FALSE)</f>
        <v>9-Sep-2004</v>
      </c>
      <c r="M2184" s="7">
        <f>VLOOKUP(A2184,'Data Analysis'!A2183:Q4518,14,FALSE)</f>
        <v>1727.54</v>
      </c>
      <c r="N2184" s="7" t="str">
        <f>VLOOKUP(A2184,'Data Analysis'!A2183:Q4518,16,FALSE)</f>
        <v>tier - 3</v>
      </c>
      <c r="O2184" s="7" t="str">
        <f>VLOOKUP(A2184,'Data Analysis'!A2183:Q4518,15,FALSE)</f>
        <v>tier - 1</v>
      </c>
      <c r="P2184" s="7">
        <f>VLOOKUP(A2184,'Data Analysis'!A2183:Q4518,2,FALSE)</f>
        <v>18</v>
      </c>
      <c r="Q2184" s="7">
        <f>VLOOKUP(A2185,'Data Analysis'!A2184:Q4519,2,FALSE)</f>
        <v>18</v>
      </c>
    </row>
    <row r="2185" ht="15.6" spans="1:17">
      <c r="A2185" s="9" t="s">
        <v>4368</v>
      </c>
      <c r="B2185" s="7" t="str">
        <f>VLOOKUP(A2185,'Data Analysis'!A2184:Q4519,4,FALSE)</f>
        <v>  Lelisa</v>
      </c>
      <c r="C2185" s="7">
        <f>VLOOKUP(A2185,'Data Analysis'!A2184:Q4519,5,FALSE)</f>
        <v>33.77</v>
      </c>
      <c r="D2185" s="7">
        <f>VLOOKUP(A2185,'Data Analysis'!A2184:Q4519,6,FALSE)</f>
        <v>4.02</v>
      </c>
      <c r="E2185" s="7" t="str">
        <f>VLOOKUP(A2185,'Data Analysis'!A2184:Q4519,7,FALSE)</f>
        <v>No</v>
      </c>
      <c r="F2185" s="7" t="str">
        <f>VLOOKUP(A2185,'Data Analysis'!A2184:Q4519,9,FALSE)</f>
        <v>yes</v>
      </c>
      <c r="G2185" s="7" t="str">
        <f>VLOOKUP(A2185,'Data Analysis'!A2184:Q4519,8,FALSE)</f>
        <v>No</v>
      </c>
      <c r="H2185" s="7">
        <f>VLOOKUP(A2185,'Data Analysis'!A2184:Q4519,10,FALSE)</f>
        <v>1</v>
      </c>
      <c r="I2185" s="7" t="str">
        <f>VLOOKUP(A2185,'Data Analysis'!A2184:Q4519,17,FALSE)</f>
        <v>No</v>
      </c>
      <c r="J2185" s="7" t="str">
        <f>VLOOKUP(A2185,'Data Analysis'!A2184:Q4519,11,FALSE)</f>
        <v>Obesity</v>
      </c>
      <c r="K2185" s="7" t="str">
        <f>VLOOKUP(A2185,'Data Analysis'!A2184:Q4519,12,FALSE)</f>
        <v>Normal</v>
      </c>
      <c r="L2185" s="7" t="str">
        <f>VLOOKUP(A2185,'Data Analysis'!A2184:Q4519,13,FALSE)</f>
        <v>21-Oct-2004</v>
      </c>
      <c r="M2185" s="7">
        <f>VLOOKUP(A2185,'Data Analysis'!A2184:Q4519,14,FALSE)</f>
        <v>1725.55</v>
      </c>
      <c r="N2185" s="7" t="str">
        <f>VLOOKUP(A2185,'Data Analysis'!A2184:Q4519,16,FALSE)</f>
        <v>tier - 3</v>
      </c>
      <c r="O2185" s="7" t="str">
        <f>VLOOKUP(A2185,'Data Analysis'!A2184:Q4519,15,FALSE)</f>
        <v>tier - 2</v>
      </c>
      <c r="P2185" s="7">
        <f>VLOOKUP(A2185,'Data Analysis'!A2184:Q4519,2,FALSE)</f>
        <v>18</v>
      </c>
      <c r="Q2185" s="7">
        <f>VLOOKUP(A2186,'Data Analysis'!A2185:Q4520,2,FALSE)</f>
        <v>18</v>
      </c>
    </row>
    <row r="2186" ht="15.6" spans="1:17">
      <c r="A2186" s="9" t="s">
        <v>4370</v>
      </c>
      <c r="B2186" s="7" t="str">
        <f>VLOOKUP(A2186,'Data Analysis'!A2185:Q4520,4,FALSE)</f>
        <v>  Nate</v>
      </c>
      <c r="C2186" s="7">
        <f>VLOOKUP(A2186,'Data Analysis'!A2185:Q4520,5,FALSE)</f>
        <v>30.03</v>
      </c>
      <c r="D2186" s="7">
        <f>VLOOKUP(A2186,'Data Analysis'!A2185:Q4520,6,FALSE)</f>
        <v>4.04</v>
      </c>
      <c r="E2186" s="7" t="str">
        <f>VLOOKUP(A2186,'Data Analysis'!A2185:Q4520,7,FALSE)</f>
        <v>No</v>
      </c>
      <c r="F2186" s="7" t="str">
        <f>VLOOKUP(A2186,'Data Analysis'!A2185:Q4520,9,FALSE)</f>
        <v>yes</v>
      </c>
      <c r="G2186" s="7" t="str">
        <f>VLOOKUP(A2186,'Data Analysis'!A2185:Q4520,8,FALSE)</f>
        <v>No</v>
      </c>
      <c r="H2186" s="7">
        <f>VLOOKUP(A2186,'Data Analysis'!A2185:Q4520,10,FALSE)</f>
        <v>1</v>
      </c>
      <c r="I2186" s="7" t="str">
        <f>VLOOKUP(A2186,'Data Analysis'!A2185:Q4520,17,FALSE)</f>
        <v>No</v>
      </c>
      <c r="J2186" s="7" t="str">
        <f>VLOOKUP(A2186,'Data Analysis'!A2185:Q4520,11,FALSE)</f>
        <v>Obesity</v>
      </c>
      <c r="K2186" s="7" t="str">
        <f>VLOOKUP(A2186,'Data Analysis'!A2185:Q4520,12,FALSE)</f>
        <v>Normal</v>
      </c>
      <c r="L2186" s="7" t="str">
        <f>VLOOKUP(A2186,'Data Analysis'!A2185:Q4520,13,FALSE)</f>
        <v>11-Sep-2004</v>
      </c>
      <c r="M2186" s="7">
        <f>VLOOKUP(A2186,'Data Analysis'!A2185:Q4520,14,FALSE)</f>
        <v>1720.35</v>
      </c>
      <c r="N2186" s="7" t="str">
        <f>VLOOKUP(A2186,'Data Analysis'!A2185:Q4520,16,FALSE)</f>
        <v>tier - 3</v>
      </c>
      <c r="O2186" s="7" t="str">
        <f>VLOOKUP(A2186,'Data Analysis'!A2185:Q4520,15,FALSE)</f>
        <v>tier - 3</v>
      </c>
      <c r="P2186" s="7">
        <f>VLOOKUP(A2186,'Data Analysis'!A2185:Q4520,2,FALSE)</f>
        <v>18</v>
      </c>
      <c r="Q2186" s="7">
        <f>VLOOKUP(A2187,'Data Analysis'!A2186:Q4521,2,FALSE)</f>
        <v>18</v>
      </c>
    </row>
    <row r="2187" ht="15.6" spans="1:17">
      <c r="A2187" s="9" t="s">
        <v>4372</v>
      </c>
      <c r="B2187" s="7" t="str">
        <f>VLOOKUP(A2187,'Data Analysis'!A2186:Q4521,4,FALSE)</f>
        <v>  Chris C</v>
      </c>
      <c r="C2187" s="7">
        <f>VLOOKUP(A2187,'Data Analysis'!A2186:Q4521,5,FALSE)</f>
        <v>29.37</v>
      </c>
      <c r="D2187" s="7">
        <f>VLOOKUP(A2187,'Data Analysis'!A2186:Q4521,6,FALSE)</f>
        <v>5.54</v>
      </c>
      <c r="E2187" s="7" t="str">
        <f>VLOOKUP(A2187,'Data Analysis'!A2186:Q4521,7,FALSE)</f>
        <v>No</v>
      </c>
      <c r="F2187" s="7" t="str">
        <f>VLOOKUP(A2187,'Data Analysis'!A2186:Q4521,9,FALSE)</f>
        <v>yes</v>
      </c>
      <c r="G2187" s="7" t="str">
        <f>VLOOKUP(A2187,'Data Analysis'!A2186:Q4521,8,FALSE)</f>
        <v>No</v>
      </c>
      <c r="H2187" s="7">
        <f>VLOOKUP(A2187,'Data Analysis'!A2186:Q4521,10,FALSE)</f>
        <v>1</v>
      </c>
      <c r="I2187" s="7" t="str">
        <f>VLOOKUP(A2187,'Data Analysis'!A2186:Q4521,17,FALSE)</f>
        <v>No</v>
      </c>
      <c r="J2187" s="7" t="str">
        <f>VLOOKUP(A2187,'Data Analysis'!A2186:Q4521,11,FALSE)</f>
        <v>Overweight</v>
      </c>
      <c r="K2187" s="7" t="str">
        <f>VLOOKUP(A2187,'Data Analysis'!A2186:Q4521,12,FALSE)</f>
        <v>Normal</v>
      </c>
      <c r="L2187" s="7" t="str">
        <f>VLOOKUP(A2187,'Data Analysis'!A2186:Q4521,13,FALSE)</f>
        <v>10-Jun-2004</v>
      </c>
      <c r="M2187" s="7">
        <f>VLOOKUP(A2187,'Data Analysis'!A2186:Q4521,14,FALSE)</f>
        <v>1719.44</v>
      </c>
      <c r="N2187" s="7" t="str">
        <f>VLOOKUP(A2187,'Data Analysis'!A2186:Q4521,16,FALSE)</f>
        <v>tier - 3</v>
      </c>
      <c r="O2187" s="7" t="str">
        <f>VLOOKUP(A2187,'Data Analysis'!A2186:Q4521,15,FALSE)</f>
        <v>tier - 3</v>
      </c>
      <c r="P2187" s="7">
        <f>VLOOKUP(A2187,'Data Analysis'!A2186:Q4521,2,FALSE)</f>
        <v>18</v>
      </c>
      <c r="Q2187" s="7">
        <f>VLOOKUP(A2188,'Data Analysis'!A2187:Q4522,2,FALSE)</f>
        <v>18</v>
      </c>
    </row>
    <row r="2188" ht="15.6" spans="1:17">
      <c r="A2188" s="9" t="s">
        <v>4374</v>
      </c>
      <c r="B2188" s="7" t="str">
        <f>VLOOKUP(A2188,'Data Analysis'!A2187:Q4522,4,FALSE)</f>
        <v>  Scott</v>
      </c>
      <c r="C2188" s="7">
        <f>VLOOKUP(A2188,'Data Analysis'!A2187:Q4522,5,FALSE)</f>
        <v>28.5</v>
      </c>
      <c r="D2188" s="7">
        <f>VLOOKUP(A2188,'Data Analysis'!A2187:Q4522,6,FALSE)</f>
        <v>4.03</v>
      </c>
      <c r="E2188" s="7" t="str">
        <f>VLOOKUP(A2188,'Data Analysis'!A2187:Q4522,7,FALSE)</f>
        <v>No</v>
      </c>
      <c r="F2188" s="7" t="str">
        <f>VLOOKUP(A2188,'Data Analysis'!A2187:Q4522,9,FALSE)</f>
        <v>yes</v>
      </c>
      <c r="G2188" s="7" t="str">
        <f>VLOOKUP(A2188,'Data Analysis'!A2187:Q4522,8,FALSE)</f>
        <v>No</v>
      </c>
      <c r="H2188" s="7">
        <f>VLOOKUP(A2188,'Data Analysis'!A2187:Q4522,10,FALSE)</f>
        <v>1</v>
      </c>
      <c r="I2188" s="7" t="str">
        <f>VLOOKUP(A2188,'Data Analysis'!A2187:Q4522,17,FALSE)</f>
        <v>No</v>
      </c>
      <c r="J2188" s="7" t="str">
        <f>VLOOKUP(A2188,'Data Analysis'!A2187:Q4522,11,FALSE)</f>
        <v>Overweight</v>
      </c>
      <c r="K2188" s="7" t="str">
        <f>VLOOKUP(A2188,'Data Analysis'!A2187:Q4522,12,FALSE)</f>
        <v>Normal</v>
      </c>
      <c r="L2188" s="7" t="str">
        <f>VLOOKUP(A2188,'Data Analysis'!A2187:Q4522,13,FALSE)</f>
        <v>21-Sep-2004</v>
      </c>
      <c r="M2188" s="7">
        <f>VLOOKUP(A2188,'Data Analysis'!A2187:Q4522,14,FALSE)</f>
        <v>1712.23</v>
      </c>
      <c r="N2188" s="7" t="str">
        <f>VLOOKUP(A2188,'Data Analysis'!A2187:Q4522,16,FALSE)</f>
        <v>tier - 3</v>
      </c>
      <c r="O2188" s="7" t="str">
        <f>VLOOKUP(A2188,'Data Analysis'!A2187:Q4522,15,FALSE)</f>
        <v>tier - 1</v>
      </c>
      <c r="P2188" s="7">
        <f>VLOOKUP(A2188,'Data Analysis'!A2187:Q4522,2,FALSE)</f>
        <v>18</v>
      </c>
      <c r="Q2188" s="7">
        <f>VLOOKUP(A2189,'Data Analysis'!A2188:Q4523,2,FALSE)</f>
        <v>18</v>
      </c>
    </row>
    <row r="2189" ht="15.6" spans="1:17">
      <c r="A2189" s="9" t="s">
        <v>4376</v>
      </c>
      <c r="B2189" s="7" t="str">
        <f>VLOOKUP(A2189,'Data Analysis'!A2188:Q4523,4,FALSE)</f>
        <v>  Kevin</v>
      </c>
      <c r="C2189" s="7">
        <f>VLOOKUP(A2189,'Data Analysis'!A2188:Q4523,5,FALSE)</f>
        <v>23.32</v>
      </c>
      <c r="D2189" s="7">
        <f>VLOOKUP(A2189,'Data Analysis'!A2188:Q4523,6,FALSE)</f>
        <v>5.62</v>
      </c>
      <c r="E2189" s="7" t="str">
        <f>VLOOKUP(A2189,'Data Analysis'!A2188:Q4523,7,FALSE)</f>
        <v>No</v>
      </c>
      <c r="F2189" s="7" t="str">
        <f>VLOOKUP(A2189,'Data Analysis'!A2188:Q4523,9,FALSE)</f>
        <v>yes</v>
      </c>
      <c r="G2189" s="7" t="str">
        <f>VLOOKUP(A2189,'Data Analysis'!A2188:Q4523,8,FALSE)</f>
        <v>No</v>
      </c>
      <c r="H2189" s="7">
        <f>VLOOKUP(A2189,'Data Analysis'!A2188:Q4523,10,FALSE)</f>
        <v>1</v>
      </c>
      <c r="I2189" s="7" t="str">
        <f>VLOOKUP(A2189,'Data Analysis'!A2188:Q4523,17,FALSE)</f>
        <v>No</v>
      </c>
      <c r="J2189" s="7" t="str">
        <f>VLOOKUP(A2189,'Data Analysis'!A2188:Q4523,11,FALSE)</f>
        <v>Normal Weight</v>
      </c>
      <c r="K2189" s="7" t="str">
        <f>VLOOKUP(A2189,'Data Analysis'!A2188:Q4523,12,FALSE)</f>
        <v>Normal</v>
      </c>
      <c r="L2189" s="7" t="str">
        <f>VLOOKUP(A2189,'Data Analysis'!A2188:Q4523,13,FALSE)</f>
        <v>19-Sep-2004</v>
      </c>
      <c r="M2189" s="7">
        <f>VLOOKUP(A2189,'Data Analysis'!A2188:Q4523,14,FALSE)</f>
        <v>1711.03</v>
      </c>
      <c r="N2189" s="7" t="str">
        <f>VLOOKUP(A2189,'Data Analysis'!A2188:Q4523,16,FALSE)</f>
        <v>tier - 3</v>
      </c>
      <c r="O2189" s="7" t="str">
        <f>VLOOKUP(A2189,'Data Analysis'!A2188:Q4523,15,FALSE)</f>
        <v>tier - 3</v>
      </c>
      <c r="P2189" s="7">
        <f>VLOOKUP(A2189,'Data Analysis'!A2188:Q4523,2,FALSE)</f>
        <v>18</v>
      </c>
      <c r="Q2189" s="7">
        <f>VLOOKUP(A2190,'Data Analysis'!A2189:Q4524,2,FALSE)</f>
        <v>18</v>
      </c>
    </row>
    <row r="2190" ht="15.6" spans="1:17">
      <c r="A2190" s="9" t="s">
        <v>4378</v>
      </c>
      <c r="B2190" s="7" t="str">
        <f>VLOOKUP(A2190,'Data Analysis'!A2189:Q4524,4,FALSE)</f>
        <v>  Erik C</v>
      </c>
      <c r="C2190" s="7">
        <f>VLOOKUP(A2190,'Data Analysis'!A2189:Q4524,5,FALSE)</f>
        <v>26.125</v>
      </c>
      <c r="D2190" s="7">
        <f>VLOOKUP(A2190,'Data Analysis'!A2189:Q4524,6,FALSE)</f>
        <v>5.27</v>
      </c>
      <c r="E2190" s="7" t="str">
        <f>VLOOKUP(A2190,'Data Analysis'!A2189:Q4524,7,FALSE)</f>
        <v>No</v>
      </c>
      <c r="F2190" s="7" t="str">
        <f>VLOOKUP(A2190,'Data Analysis'!A2189:Q4524,9,FALSE)</f>
        <v>yes</v>
      </c>
      <c r="G2190" s="7" t="str">
        <f>VLOOKUP(A2190,'Data Analysis'!A2189:Q4524,8,FALSE)</f>
        <v>No</v>
      </c>
      <c r="H2190" s="7">
        <f>VLOOKUP(A2190,'Data Analysis'!A2189:Q4524,10,FALSE)</f>
        <v>1</v>
      </c>
      <c r="I2190" s="7" t="str">
        <f>VLOOKUP(A2190,'Data Analysis'!A2189:Q4524,17,FALSE)</f>
        <v>No</v>
      </c>
      <c r="J2190" s="7" t="str">
        <f>VLOOKUP(A2190,'Data Analysis'!A2189:Q4524,11,FALSE)</f>
        <v>Overweight</v>
      </c>
      <c r="K2190" s="7" t="str">
        <f>VLOOKUP(A2190,'Data Analysis'!A2189:Q4524,12,FALSE)</f>
        <v>Normal</v>
      </c>
      <c r="L2190" s="7" t="str">
        <f>VLOOKUP(A2190,'Data Analysis'!A2189:Q4524,13,FALSE)</f>
        <v>12-Dec-2004</v>
      </c>
      <c r="M2190" s="7">
        <f>VLOOKUP(A2190,'Data Analysis'!A2189:Q4524,14,FALSE)</f>
        <v>1708.93</v>
      </c>
      <c r="N2190" s="7" t="str">
        <f>VLOOKUP(A2190,'Data Analysis'!A2189:Q4524,16,FALSE)</f>
        <v>tier - 3</v>
      </c>
      <c r="O2190" s="7" t="str">
        <f>VLOOKUP(A2190,'Data Analysis'!A2189:Q4524,15,FALSE)</f>
        <v>tier - 1</v>
      </c>
      <c r="P2190" s="7">
        <f>VLOOKUP(A2190,'Data Analysis'!A2189:Q4524,2,FALSE)</f>
        <v>18</v>
      </c>
      <c r="Q2190" s="7">
        <f>VLOOKUP(A2191,'Data Analysis'!A2190:Q4525,2,FALSE)</f>
        <v>18</v>
      </c>
    </row>
    <row r="2191" ht="15.6" spans="1:17">
      <c r="A2191" s="9" t="s">
        <v>4380</v>
      </c>
      <c r="B2191" s="7" t="str">
        <f>VLOOKUP(A2191,'Data Analysis'!A2190:Q4525,4,FALSE)</f>
        <v>  Shawn C</v>
      </c>
      <c r="C2191" s="7">
        <f>VLOOKUP(A2191,'Data Analysis'!A2190:Q4525,5,FALSE)</f>
        <v>25.46</v>
      </c>
      <c r="D2191" s="7">
        <f>VLOOKUP(A2191,'Data Analysis'!A2190:Q4525,6,FALSE)</f>
        <v>5.18</v>
      </c>
      <c r="E2191" s="7" t="str">
        <f>VLOOKUP(A2191,'Data Analysis'!A2190:Q4525,7,FALSE)</f>
        <v>No</v>
      </c>
      <c r="F2191" s="7" t="str">
        <f>VLOOKUP(A2191,'Data Analysis'!A2190:Q4525,9,FALSE)</f>
        <v>yes</v>
      </c>
      <c r="G2191" s="7" t="str">
        <f>VLOOKUP(A2191,'Data Analysis'!A2190:Q4525,8,FALSE)</f>
        <v>No</v>
      </c>
      <c r="H2191" s="7">
        <f>VLOOKUP(A2191,'Data Analysis'!A2190:Q4525,10,FALSE)</f>
        <v>1</v>
      </c>
      <c r="I2191" s="7" t="str">
        <f>VLOOKUP(A2191,'Data Analysis'!A2190:Q4525,17,FALSE)</f>
        <v>No</v>
      </c>
      <c r="J2191" s="7" t="str">
        <f>VLOOKUP(A2191,'Data Analysis'!A2190:Q4525,11,FALSE)</f>
        <v>Overweight</v>
      </c>
      <c r="K2191" s="7" t="str">
        <f>VLOOKUP(A2191,'Data Analysis'!A2190:Q4525,12,FALSE)</f>
        <v>Normal</v>
      </c>
      <c r="L2191" s="7" t="str">
        <f>VLOOKUP(A2191,'Data Analysis'!A2190:Q4525,13,FALSE)</f>
        <v>17-Oct-2004</v>
      </c>
      <c r="M2191" s="7">
        <f>VLOOKUP(A2191,'Data Analysis'!A2190:Q4525,14,FALSE)</f>
        <v>1708</v>
      </c>
      <c r="N2191" s="7" t="str">
        <f>VLOOKUP(A2191,'Data Analysis'!A2190:Q4525,16,FALSE)</f>
        <v>tier - 3</v>
      </c>
      <c r="O2191" s="7" t="str">
        <f>VLOOKUP(A2191,'Data Analysis'!A2190:Q4525,15,FALSE)</f>
        <v>tier - 2</v>
      </c>
      <c r="P2191" s="7">
        <f>VLOOKUP(A2191,'Data Analysis'!A2190:Q4525,2,FALSE)</f>
        <v>18</v>
      </c>
      <c r="Q2191" s="7">
        <f>VLOOKUP(A2192,'Data Analysis'!A2191:Q4526,2,FALSE)</f>
        <v>18</v>
      </c>
    </row>
    <row r="2192" ht="15.6" spans="1:17">
      <c r="A2192" s="9" t="s">
        <v>4382</v>
      </c>
      <c r="B2192" s="7" t="str">
        <f>VLOOKUP(A2192,'Data Analysis'!A2191:Q4526,4,FALSE)</f>
        <v>  Vajin L</v>
      </c>
      <c r="C2192" s="7">
        <f>VLOOKUP(A2192,'Data Analysis'!A2191:Q4526,5,FALSE)</f>
        <v>23.75</v>
      </c>
      <c r="D2192" s="7">
        <f>VLOOKUP(A2192,'Data Analysis'!A2191:Q4526,6,FALSE)</f>
        <v>5.27</v>
      </c>
      <c r="E2192" s="7" t="str">
        <f>VLOOKUP(A2192,'Data Analysis'!A2191:Q4526,7,FALSE)</f>
        <v>No</v>
      </c>
      <c r="F2192" s="7" t="str">
        <f>VLOOKUP(A2192,'Data Analysis'!A2191:Q4526,9,FALSE)</f>
        <v>yes</v>
      </c>
      <c r="G2192" s="7" t="str">
        <f>VLOOKUP(A2192,'Data Analysis'!A2191:Q4526,8,FALSE)</f>
        <v>No</v>
      </c>
      <c r="H2192" s="7">
        <f>VLOOKUP(A2192,'Data Analysis'!A2191:Q4526,10,FALSE)</f>
        <v>1</v>
      </c>
      <c r="I2192" s="7" t="str">
        <f>VLOOKUP(A2192,'Data Analysis'!A2191:Q4526,17,FALSE)</f>
        <v>No</v>
      </c>
      <c r="J2192" s="7" t="str">
        <f>VLOOKUP(A2192,'Data Analysis'!A2191:Q4526,11,FALSE)</f>
        <v>Normal Weight</v>
      </c>
      <c r="K2192" s="7" t="str">
        <f>VLOOKUP(A2192,'Data Analysis'!A2191:Q4526,12,FALSE)</f>
        <v>Normal</v>
      </c>
      <c r="L2192" s="7" t="str">
        <f>VLOOKUP(A2192,'Data Analysis'!A2191:Q4526,13,FALSE)</f>
        <v>6-Dec-2004</v>
      </c>
      <c r="M2192" s="7">
        <f>VLOOKUP(A2192,'Data Analysis'!A2191:Q4526,14,FALSE)</f>
        <v>1705.62</v>
      </c>
      <c r="N2192" s="7" t="str">
        <f>VLOOKUP(A2192,'Data Analysis'!A2191:Q4526,16,FALSE)</f>
        <v>tier - 2</v>
      </c>
      <c r="O2192" s="7" t="str">
        <f>VLOOKUP(A2192,'Data Analysis'!A2191:Q4526,15,FALSE)</f>
        <v>tier - 2</v>
      </c>
      <c r="P2192" s="7">
        <f>VLOOKUP(A2192,'Data Analysis'!A2191:Q4526,2,FALSE)</f>
        <v>18</v>
      </c>
      <c r="Q2192" s="7">
        <f>VLOOKUP(A2193,'Data Analysis'!A2192:Q4527,2,FALSE)</f>
        <v>18</v>
      </c>
    </row>
    <row r="2193" ht="15.6" spans="1:17">
      <c r="A2193" s="9" t="s">
        <v>4384</v>
      </c>
      <c r="B2193" s="7" t="str">
        <f>VLOOKUP(A2193,'Data Analysis'!A2192:Q4527,4,FALSE)</f>
        <v>  John K</v>
      </c>
      <c r="C2193" s="7">
        <f>VLOOKUP(A2193,'Data Analysis'!A2192:Q4527,5,FALSE)</f>
        <v>23.085</v>
      </c>
      <c r="D2193" s="7">
        <f>VLOOKUP(A2193,'Data Analysis'!A2192:Q4527,6,FALSE)</f>
        <v>5.62</v>
      </c>
      <c r="E2193" s="7" t="str">
        <f>VLOOKUP(A2193,'Data Analysis'!A2192:Q4527,7,FALSE)</f>
        <v>No</v>
      </c>
      <c r="F2193" s="7" t="str">
        <f>VLOOKUP(A2193,'Data Analysis'!A2192:Q4527,9,FALSE)</f>
        <v>yes</v>
      </c>
      <c r="G2193" s="7" t="str">
        <f>VLOOKUP(A2193,'Data Analysis'!A2192:Q4527,8,FALSE)</f>
        <v>No</v>
      </c>
      <c r="H2193" s="7">
        <f>VLOOKUP(A2193,'Data Analysis'!A2192:Q4527,10,FALSE)</f>
        <v>1</v>
      </c>
      <c r="I2193" s="7" t="str">
        <f>VLOOKUP(A2193,'Data Analysis'!A2192:Q4527,17,FALSE)</f>
        <v>No</v>
      </c>
      <c r="J2193" s="7" t="str">
        <f>VLOOKUP(A2193,'Data Analysis'!A2192:Q4527,11,FALSE)</f>
        <v>Normal Weight</v>
      </c>
      <c r="K2193" s="7" t="str">
        <f>VLOOKUP(A2193,'Data Analysis'!A2192:Q4527,12,FALSE)</f>
        <v>Normal</v>
      </c>
      <c r="L2193" s="7" t="str">
        <f>VLOOKUP(A2193,'Data Analysis'!A2192:Q4527,13,FALSE)</f>
        <v>14-Dec-2004</v>
      </c>
      <c r="M2193" s="7">
        <f>VLOOKUP(A2193,'Data Analysis'!A2192:Q4527,14,FALSE)</f>
        <v>1704.7</v>
      </c>
      <c r="N2193" s="7" t="str">
        <f>VLOOKUP(A2193,'Data Analysis'!A2192:Q4527,16,FALSE)</f>
        <v>tier - 2</v>
      </c>
      <c r="O2193" s="7" t="str">
        <f>VLOOKUP(A2193,'Data Analysis'!A2192:Q4527,15,FALSE)</f>
        <v>tier - 3</v>
      </c>
      <c r="P2193" s="7">
        <f>VLOOKUP(A2193,'Data Analysis'!A2192:Q4527,2,FALSE)</f>
        <v>18</v>
      </c>
      <c r="Q2193" s="7">
        <f>VLOOKUP(A2194,'Data Analysis'!A2193:Q4528,2,FALSE)</f>
        <v>18</v>
      </c>
    </row>
    <row r="2194" ht="15.6" spans="1:17">
      <c r="A2194" s="9" t="s">
        <v>4386</v>
      </c>
      <c r="B2194" s="7" t="str">
        <f>VLOOKUP(A2194,'Data Analysis'!A2193:Q4528,4,FALSE)</f>
        <v>  Kevin J</v>
      </c>
      <c r="C2194" s="7">
        <f>VLOOKUP(A2194,'Data Analysis'!A2193:Q4528,5,FALSE)</f>
        <v>22.99</v>
      </c>
      <c r="D2194" s="7">
        <f>VLOOKUP(A2194,'Data Analysis'!A2193:Q4528,6,FALSE)</f>
        <v>5.06</v>
      </c>
      <c r="E2194" s="7" t="str">
        <f>VLOOKUP(A2194,'Data Analysis'!A2193:Q4528,7,FALSE)</f>
        <v>No</v>
      </c>
      <c r="F2194" s="7" t="str">
        <f>VLOOKUP(A2194,'Data Analysis'!A2193:Q4528,9,FALSE)</f>
        <v>yes</v>
      </c>
      <c r="G2194" s="7" t="str">
        <f>VLOOKUP(A2194,'Data Analysis'!A2193:Q4528,8,FALSE)</f>
        <v>No</v>
      </c>
      <c r="H2194" s="7">
        <f>VLOOKUP(A2194,'Data Analysis'!A2193:Q4528,10,FALSE)</f>
        <v>1</v>
      </c>
      <c r="I2194" s="7" t="str">
        <f>VLOOKUP(A2194,'Data Analysis'!A2193:Q4528,17,FALSE)</f>
        <v>No</v>
      </c>
      <c r="J2194" s="7" t="str">
        <f>VLOOKUP(A2194,'Data Analysis'!A2193:Q4528,11,FALSE)</f>
        <v>Normal Weight</v>
      </c>
      <c r="K2194" s="7" t="str">
        <f>VLOOKUP(A2194,'Data Analysis'!A2193:Q4528,12,FALSE)</f>
        <v>Normal</v>
      </c>
      <c r="L2194" s="7" t="str">
        <f>VLOOKUP(A2194,'Data Analysis'!A2193:Q4528,13,FALSE)</f>
        <v>7-Nov-2004</v>
      </c>
      <c r="M2194" s="7">
        <f>VLOOKUP(A2194,'Data Analysis'!A2193:Q4528,14,FALSE)</f>
        <v>1704.57</v>
      </c>
      <c r="N2194" s="7" t="str">
        <f>VLOOKUP(A2194,'Data Analysis'!A2193:Q4528,16,FALSE)</f>
        <v>tier - 2</v>
      </c>
      <c r="O2194" s="7" t="str">
        <f>VLOOKUP(A2194,'Data Analysis'!A2193:Q4528,15,FALSE)</f>
        <v>tier - 1</v>
      </c>
      <c r="P2194" s="7">
        <f>VLOOKUP(A2194,'Data Analysis'!A2193:Q4528,2,FALSE)</f>
        <v>18</v>
      </c>
      <c r="Q2194" s="7">
        <f>VLOOKUP(A2195,'Data Analysis'!A2194:Q4529,2,FALSE)</f>
        <v>18</v>
      </c>
    </row>
    <row r="2195" ht="15.6" spans="1:17">
      <c r="A2195" s="9" t="s">
        <v>4388</v>
      </c>
      <c r="B2195" s="7" t="str">
        <f>VLOOKUP(A2195,'Data Analysis'!A2194:Q4529,4,FALSE)</f>
        <v>  Kirby W</v>
      </c>
      <c r="C2195" s="7">
        <f>VLOOKUP(A2195,'Data Analysis'!A2194:Q4529,5,FALSE)</f>
        <v>21.47</v>
      </c>
      <c r="D2195" s="7">
        <f>VLOOKUP(A2195,'Data Analysis'!A2194:Q4529,6,FALSE)</f>
        <v>4.69</v>
      </c>
      <c r="E2195" s="7" t="str">
        <f>VLOOKUP(A2195,'Data Analysis'!A2194:Q4529,7,FALSE)</f>
        <v>No</v>
      </c>
      <c r="F2195" s="7" t="str">
        <f>VLOOKUP(A2195,'Data Analysis'!A2194:Q4529,9,FALSE)</f>
        <v>yes</v>
      </c>
      <c r="G2195" s="7" t="str">
        <f>VLOOKUP(A2195,'Data Analysis'!A2194:Q4529,8,FALSE)</f>
        <v>No</v>
      </c>
      <c r="H2195" s="7">
        <f>VLOOKUP(A2195,'Data Analysis'!A2194:Q4529,10,FALSE)</f>
        <v>1</v>
      </c>
      <c r="I2195" s="7" t="str">
        <f>VLOOKUP(A2195,'Data Analysis'!A2194:Q4529,17,FALSE)</f>
        <v>No</v>
      </c>
      <c r="J2195" s="7" t="str">
        <f>VLOOKUP(A2195,'Data Analysis'!A2194:Q4529,11,FALSE)</f>
        <v>Normal Weight</v>
      </c>
      <c r="K2195" s="7" t="str">
        <f>VLOOKUP(A2195,'Data Analysis'!A2194:Q4529,12,FALSE)</f>
        <v>Normal</v>
      </c>
      <c r="L2195" s="7" t="str">
        <f>VLOOKUP(A2195,'Data Analysis'!A2194:Q4529,13,FALSE)</f>
        <v>10-Dec-2004</v>
      </c>
      <c r="M2195" s="7">
        <f>VLOOKUP(A2195,'Data Analysis'!A2194:Q4529,14,FALSE)</f>
        <v>1702.46</v>
      </c>
      <c r="N2195" s="7" t="str">
        <f>VLOOKUP(A2195,'Data Analysis'!A2194:Q4529,16,FALSE)</f>
        <v>tier - 2</v>
      </c>
      <c r="O2195" s="7" t="str">
        <f>VLOOKUP(A2195,'Data Analysis'!A2194:Q4529,15,FALSE)</f>
        <v>tier - 3</v>
      </c>
      <c r="P2195" s="7">
        <f>VLOOKUP(A2195,'Data Analysis'!A2194:Q4529,2,FALSE)</f>
        <v>18</v>
      </c>
      <c r="Q2195" s="7">
        <f>VLOOKUP(A2196,'Data Analysis'!A2195:Q4530,2,FALSE)</f>
        <v>18</v>
      </c>
    </row>
    <row r="2196" ht="15.6" spans="1:17">
      <c r="A2196" s="9" t="s">
        <v>4390</v>
      </c>
      <c r="B2196" s="7" t="str">
        <f>VLOOKUP(A2196,'Data Analysis'!A2195:Q4530,4,FALSE)</f>
        <v>  J A</v>
      </c>
      <c r="C2196" s="7">
        <f>VLOOKUP(A2196,'Data Analysis'!A2195:Q4530,5,FALSE)</f>
        <v>15.96</v>
      </c>
      <c r="D2196" s="7">
        <f>VLOOKUP(A2196,'Data Analysis'!A2195:Q4530,6,FALSE)</f>
        <v>5.44</v>
      </c>
      <c r="E2196" s="7" t="str">
        <f>VLOOKUP(A2196,'Data Analysis'!A2195:Q4530,7,FALSE)</f>
        <v>No</v>
      </c>
      <c r="F2196" s="7" t="str">
        <f>VLOOKUP(A2196,'Data Analysis'!A2195:Q4530,9,FALSE)</f>
        <v>yes</v>
      </c>
      <c r="G2196" s="7" t="str">
        <f>VLOOKUP(A2196,'Data Analysis'!A2195:Q4530,8,FALSE)</f>
        <v>No</v>
      </c>
      <c r="H2196" s="7">
        <f>VLOOKUP(A2196,'Data Analysis'!A2195:Q4530,10,FALSE)</f>
        <v>1</v>
      </c>
      <c r="I2196" s="7" t="str">
        <f>VLOOKUP(A2196,'Data Analysis'!A2195:Q4530,17,FALSE)</f>
        <v>No</v>
      </c>
      <c r="J2196" s="7" t="str">
        <f>VLOOKUP(A2196,'Data Analysis'!A2195:Q4530,11,FALSE)</f>
        <v>Underweight</v>
      </c>
      <c r="K2196" s="7" t="str">
        <f>VLOOKUP(A2196,'Data Analysis'!A2195:Q4530,12,FALSE)</f>
        <v>Normal</v>
      </c>
      <c r="L2196" s="7" t="str">
        <f>VLOOKUP(A2196,'Data Analysis'!A2195:Q4530,13,FALSE)</f>
        <v>17-Nov-2004</v>
      </c>
      <c r="M2196" s="7">
        <f>VLOOKUP(A2196,'Data Analysis'!A2195:Q4530,14,FALSE)</f>
        <v>1694.8</v>
      </c>
      <c r="N2196" s="7" t="str">
        <f>VLOOKUP(A2196,'Data Analysis'!A2195:Q4530,16,FALSE)</f>
        <v>tier - 2</v>
      </c>
      <c r="O2196" s="7" t="str">
        <f>VLOOKUP(A2196,'Data Analysis'!A2195:Q4530,15,FALSE)</f>
        <v>tier - 2</v>
      </c>
      <c r="P2196" s="7">
        <f>VLOOKUP(A2196,'Data Analysis'!A2195:Q4530,2,FALSE)</f>
        <v>18</v>
      </c>
      <c r="Q2196" s="7">
        <f>VLOOKUP(A2197,'Data Analysis'!A2196:Q4531,2,FALSE)</f>
        <v>22</v>
      </c>
    </row>
    <row r="2197" ht="15.6" spans="1:17">
      <c r="A2197" s="9" t="s">
        <v>4392</v>
      </c>
      <c r="B2197" s="7" t="str">
        <f>VLOOKUP(A2197,'Data Analysis'!A2196:Q4531,4,FALSE)</f>
        <v>  Dustin G</v>
      </c>
      <c r="C2197" s="7">
        <f>VLOOKUP(A2197,'Data Analysis'!A2196:Q4531,5,FALSE)</f>
        <v>39.5</v>
      </c>
      <c r="D2197" s="7">
        <f>VLOOKUP(A2197,'Data Analysis'!A2196:Q4531,6,FALSE)</f>
        <v>5.05</v>
      </c>
      <c r="E2197" s="7" t="str">
        <f>VLOOKUP(A2197,'Data Analysis'!A2196:Q4531,7,FALSE)</f>
        <v>No</v>
      </c>
      <c r="F2197" s="7" t="str">
        <f>VLOOKUP(A2197,'Data Analysis'!A2196:Q4531,9,FALSE)</f>
        <v>yes</v>
      </c>
      <c r="G2197" s="7" t="str">
        <f>VLOOKUP(A2197,'Data Analysis'!A2196:Q4531,8,FALSE)</f>
        <v>No</v>
      </c>
      <c r="H2197" s="7">
        <f>VLOOKUP(A2197,'Data Analysis'!A2196:Q4531,10,FALSE)</f>
        <v>1</v>
      </c>
      <c r="I2197" s="7" t="str">
        <f>VLOOKUP(A2197,'Data Analysis'!A2196:Q4531,17,FALSE)</f>
        <v>No</v>
      </c>
      <c r="J2197" s="7" t="str">
        <f>VLOOKUP(A2197,'Data Analysis'!A2196:Q4531,11,FALSE)</f>
        <v>Obesity</v>
      </c>
      <c r="K2197" s="7" t="str">
        <f>VLOOKUP(A2197,'Data Analysis'!A2196:Q4531,12,FALSE)</f>
        <v>Normal</v>
      </c>
      <c r="L2197" s="7" t="str">
        <f>VLOOKUP(A2197,'Data Analysis'!A2196:Q4531,13,FALSE)</f>
        <v>21-Oct-2000</v>
      </c>
      <c r="M2197" s="7">
        <f>VLOOKUP(A2197,'Data Analysis'!A2196:Q4531,14,FALSE)</f>
        <v>1682.6</v>
      </c>
      <c r="N2197" s="7" t="str">
        <f>VLOOKUP(A2197,'Data Analysis'!A2196:Q4531,16,FALSE)</f>
        <v>tier - 2</v>
      </c>
      <c r="O2197" s="7" t="str">
        <f>VLOOKUP(A2197,'Data Analysis'!A2196:Q4531,15,FALSE)</f>
        <v>tier - 2</v>
      </c>
      <c r="P2197" s="7">
        <f>VLOOKUP(A2197,'Data Analysis'!A2196:Q4531,2,FALSE)</f>
        <v>22</v>
      </c>
      <c r="Q2197" s="7">
        <f>VLOOKUP(A2198,'Data Analysis'!A2197:Q4532,2,FALSE)</f>
        <v>22</v>
      </c>
    </row>
    <row r="2198" ht="15.6" spans="1:17">
      <c r="A2198" s="9" t="s">
        <v>4394</v>
      </c>
      <c r="B2198" s="7" t="str">
        <f>VLOOKUP(A2198,'Data Analysis'!A2197:Q4532,4,FALSE)</f>
        <v>  Anthony G</v>
      </c>
      <c r="C2198" s="7">
        <f>VLOOKUP(A2198,'Data Analysis'!A2197:Q4532,5,FALSE)</f>
        <v>33.77</v>
      </c>
      <c r="D2198" s="7">
        <f>VLOOKUP(A2198,'Data Analysis'!A2197:Q4532,6,FALSE)</f>
        <v>6</v>
      </c>
      <c r="E2198" s="7" t="str">
        <f>VLOOKUP(A2198,'Data Analysis'!A2197:Q4532,7,FALSE)</f>
        <v>No</v>
      </c>
      <c r="F2198" s="7" t="str">
        <f>VLOOKUP(A2198,'Data Analysis'!A2197:Q4532,9,FALSE)</f>
        <v>yes</v>
      </c>
      <c r="G2198" s="7" t="str">
        <f>VLOOKUP(A2198,'Data Analysis'!A2197:Q4532,8,FALSE)</f>
        <v>No</v>
      </c>
      <c r="H2198" s="7">
        <f>VLOOKUP(A2198,'Data Analysis'!A2197:Q4532,10,FALSE)</f>
        <v>1</v>
      </c>
      <c r="I2198" s="7" t="str">
        <f>VLOOKUP(A2198,'Data Analysis'!A2197:Q4532,17,FALSE)</f>
        <v>No</v>
      </c>
      <c r="J2198" s="7" t="str">
        <f>VLOOKUP(A2198,'Data Analysis'!A2197:Q4532,11,FALSE)</f>
        <v>Obesity</v>
      </c>
      <c r="K2198" s="7" t="str">
        <f>VLOOKUP(A2198,'Data Analysis'!A2197:Q4532,12,FALSE)</f>
        <v>Prediabetes</v>
      </c>
      <c r="L2198" s="7" t="str">
        <f>VLOOKUP(A2198,'Data Analysis'!A2197:Q4532,13,FALSE)</f>
        <v>10-Jun-2000</v>
      </c>
      <c r="M2198" s="7">
        <f>VLOOKUP(A2198,'Data Analysis'!A2197:Q4532,14,FALSE)</f>
        <v>1674.63</v>
      </c>
      <c r="N2198" s="7" t="str">
        <f>VLOOKUP(A2198,'Data Analysis'!A2197:Q4532,16,FALSE)</f>
        <v>tier - 2</v>
      </c>
      <c r="O2198" s="7" t="str">
        <f>VLOOKUP(A2198,'Data Analysis'!A2197:Q4532,15,FALSE)</f>
        <v>tier - 2</v>
      </c>
      <c r="P2198" s="7">
        <f>VLOOKUP(A2198,'Data Analysis'!A2197:Q4532,2,FALSE)</f>
        <v>22</v>
      </c>
      <c r="Q2198" s="7">
        <f>VLOOKUP(A2199,'Data Analysis'!A2198:Q4533,2,FALSE)</f>
        <v>22</v>
      </c>
    </row>
    <row r="2199" ht="15.6" spans="1:17">
      <c r="A2199" s="9" t="s">
        <v>4396</v>
      </c>
      <c r="B2199" s="7" t="str">
        <f>VLOOKUP(A2199,'Data Analysis'!A2198:Q4533,4,FALSE)</f>
        <v>  Ryan</v>
      </c>
      <c r="C2199" s="7">
        <f>VLOOKUP(A2199,'Data Analysis'!A2198:Q4533,5,FALSE)</f>
        <v>26.84</v>
      </c>
      <c r="D2199" s="7">
        <f>VLOOKUP(A2199,'Data Analysis'!A2198:Q4533,6,FALSE)</f>
        <v>5.99</v>
      </c>
      <c r="E2199" s="7" t="str">
        <f>VLOOKUP(A2199,'Data Analysis'!A2198:Q4533,7,FALSE)</f>
        <v>yes</v>
      </c>
      <c r="F2199" s="7" t="str">
        <f>VLOOKUP(A2199,'Data Analysis'!A2198:Q4533,9,FALSE)</f>
        <v>yes</v>
      </c>
      <c r="G2199" s="7" t="str">
        <f>VLOOKUP(A2199,'Data Analysis'!A2198:Q4533,8,FALSE)</f>
        <v>No</v>
      </c>
      <c r="H2199" s="7">
        <f>VLOOKUP(A2199,'Data Analysis'!A2198:Q4533,10,FALSE)</f>
        <v>1</v>
      </c>
      <c r="I2199" s="7" t="str">
        <f>VLOOKUP(A2199,'Data Analysis'!A2198:Q4533,17,FALSE)</f>
        <v>No</v>
      </c>
      <c r="J2199" s="7" t="str">
        <f>VLOOKUP(A2199,'Data Analysis'!A2198:Q4533,11,FALSE)</f>
        <v>Overweight</v>
      </c>
      <c r="K2199" s="7" t="str">
        <f>VLOOKUP(A2199,'Data Analysis'!A2198:Q4533,12,FALSE)</f>
        <v>Prediabetes</v>
      </c>
      <c r="L2199" s="7" t="str">
        <f>VLOOKUP(A2199,'Data Analysis'!A2198:Q4533,13,FALSE)</f>
        <v>23-Oct-2000</v>
      </c>
      <c r="M2199" s="7">
        <f>VLOOKUP(A2199,'Data Analysis'!A2198:Q4533,14,FALSE)</f>
        <v>1665</v>
      </c>
      <c r="N2199" s="7" t="str">
        <f>VLOOKUP(A2199,'Data Analysis'!A2198:Q4533,16,FALSE)</f>
        <v>tier - 2</v>
      </c>
      <c r="O2199" s="7" t="str">
        <f>VLOOKUP(A2199,'Data Analysis'!A2198:Q4533,15,FALSE)</f>
        <v>tier - 2</v>
      </c>
      <c r="P2199" s="7">
        <f>VLOOKUP(A2199,'Data Analysis'!A2198:Q4533,2,FALSE)</f>
        <v>22</v>
      </c>
      <c r="Q2199" s="7">
        <f>VLOOKUP(A2200,'Data Analysis'!A2199:Q4534,2,FALSE)</f>
        <v>19</v>
      </c>
    </row>
    <row r="2200" ht="15.6" spans="1:17">
      <c r="A2200" s="9" t="s">
        <v>4398</v>
      </c>
      <c r="B2200" s="7" t="str">
        <f>VLOOKUP(A2200,'Data Analysis'!A2199:Q4534,4,FALSE)</f>
        <v>  Eric N</v>
      </c>
      <c r="C2200" s="7">
        <f>VLOOKUP(A2200,'Data Analysis'!A2199:Q4534,5,FALSE)</f>
        <v>35.53</v>
      </c>
      <c r="D2200" s="7">
        <f>VLOOKUP(A2200,'Data Analysis'!A2199:Q4534,6,FALSE)</f>
        <v>4.36</v>
      </c>
      <c r="E2200" s="7" t="str">
        <f>VLOOKUP(A2200,'Data Analysis'!A2199:Q4534,7,FALSE)</f>
        <v>No</v>
      </c>
      <c r="F2200" s="7" t="str">
        <f>VLOOKUP(A2200,'Data Analysis'!A2199:Q4534,9,FALSE)</f>
        <v>No</v>
      </c>
      <c r="G2200" s="7" t="str">
        <f>VLOOKUP(A2200,'Data Analysis'!A2199:Q4534,8,FALSE)</f>
        <v>Yes</v>
      </c>
      <c r="H2200" s="7">
        <f>VLOOKUP(A2200,'Data Analysis'!A2199:Q4534,10,FALSE)</f>
        <v>1</v>
      </c>
      <c r="I2200" s="7" t="str">
        <f>VLOOKUP(A2200,'Data Analysis'!A2199:Q4534,17,FALSE)</f>
        <v>No</v>
      </c>
      <c r="J2200" s="7" t="str">
        <f>VLOOKUP(A2200,'Data Analysis'!A2199:Q4534,11,FALSE)</f>
        <v>Obesity</v>
      </c>
      <c r="K2200" s="7" t="str">
        <f>VLOOKUP(A2200,'Data Analysis'!A2199:Q4534,12,FALSE)</f>
        <v>Normal</v>
      </c>
      <c r="L2200" s="7" t="str">
        <f>VLOOKUP(A2200,'Data Analysis'!A2199:Q4534,13,FALSE)</f>
        <v>30-Dec-2003</v>
      </c>
      <c r="M2200" s="7">
        <f>VLOOKUP(A2200,'Data Analysis'!A2199:Q4534,14,FALSE)</f>
        <v>1646.43</v>
      </c>
      <c r="N2200" s="7" t="str">
        <f>VLOOKUP(A2200,'Data Analysis'!A2199:Q4534,16,FALSE)</f>
        <v>tier - 2</v>
      </c>
      <c r="O2200" s="7" t="str">
        <f>VLOOKUP(A2200,'Data Analysis'!A2199:Q4534,15,FALSE)</f>
        <v>tier - 1</v>
      </c>
      <c r="P2200" s="7">
        <f>VLOOKUP(A2200,'Data Analysis'!A2199:Q4534,2,FALSE)</f>
        <v>19</v>
      </c>
      <c r="Q2200" s="7">
        <f>VLOOKUP(A2201,'Data Analysis'!A2200:Q4535,2,FALSE)</f>
        <v>19</v>
      </c>
    </row>
    <row r="2201" ht="15.6" spans="1:17">
      <c r="A2201" s="9" t="s">
        <v>4400</v>
      </c>
      <c r="B2201" s="7" t="str">
        <f>VLOOKUP(A2201,'Data Analysis'!A2200:Q4535,4,FALSE)</f>
        <v>  Connor</v>
      </c>
      <c r="C2201" s="7">
        <f>VLOOKUP(A2201,'Data Analysis'!A2200:Q4535,5,FALSE)</f>
        <v>30.59</v>
      </c>
      <c r="D2201" s="7">
        <f>VLOOKUP(A2201,'Data Analysis'!A2200:Q4535,6,FALSE)</f>
        <v>4.41</v>
      </c>
      <c r="E2201" s="7" t="str">
        <f>VLOOKUP(A2201,'Data Analysis'!A2200:Q4535,7,FALSE)</f>
        <v>No</v>
      </c>
      <c r="F2201" s="7" t="str">
        <f>VLOOKUP(A2201,'Data Analysis'!A2200:Q4535,9,FALSE)</f>
        <v>No</v>
      </c>
      <c r="G2201" s="7" t="str">
        <f>VLOOKUP(A2201,'Data Analysis'!A2200:Q4535,8,FALSE)</f>
        <v>Yes</v>
      </c>
      <c r="H2201" s="7">
        <f>VLOOKUP(A2201,'Data Analysis'!A2200:Q4535,10,FALSE)</f>
        <v>1</v>
      </c>
      <c r="I2201" s="7" t="str">
        <f>VLOOKUP(A2201,'Data Analysis'!A2200:Q4535,17,FALSE)</f>
        <v>No</v>
      </c>
      <c r="J2201" s="7" t="str">
        <f>VLOOKUP(A2201,'Data Analysis'!A2200:Q4535,11,FALSE)</f>
        <v>Obesity</v>
      </c>
      <c r="K2201" s="7" t="str">
        <f>VLOOKUP(A2201,'Data Analysis'!A2200:Q4535,12,FALSE)</f>
        <v>Normal</v>
      </c>
      <c r="L2201" s="7" t="str">
        <f>VLOOKUP(A2201,'Data Analysis'!A2200:Q4535,13,FALSE)</f>
        <v>21-Aug-2003</v>
      </c>
      <c r="M2201" s="7">
        <f>VLOOKUP(A2201,'Data Analysis'!A2200:Q4535,14,FALSE)</f>
        <v>1639.56</v>
      </c>
      <c r="N2201" s="7" t="str">
        <f>VLOOKUP(A2201,'Data Analysis'!A2200:Q4535,16,FALSE)</f>
        <v>tier - 2</v>
      </c>
      <c r="O2201" s="7" t="str">
        <f>VLOOKUP(A2201,'Data Analysis'!A2200:Q4535,15,FALSE)</f>
        <v>tier - 2</v>
      </c>
      <c r="P2201" s="7">
        <f>VLOOKUP(A2201,'Data Analysis'!A2200:Q4535,2,FALSE)</f>
        <v>19</v>
      </c>
      <c r="Q2201" s="7">
        <f>VLOOKUP(A2202,'Data Analysis'!A2201:Q4536,2,FALSE)</f>
        <v>19</v>
      </c>
    </row>
    <row r="2202" ht="15.6" spans="1:17">
      <c r="A2202" s="9" t="s">
        <v>4402</v>
      </c>
      <c r="B2202" s="7" t="str">
        <f>VLOOKUP(A2202,'Data Analysis'!A2201:Q4536,4,FALSE)</f>
        <v>  Patrick H</v>
      </c>
      <c r="C2202" s="7">
        <f>VLOOKUP(A2202,'Data Analysis'!A2201:Q4536,5,FALSE)</f>
        <v>30.59</v>
      </c>
      <c r="D2202" s="7">
        <f>VLOOKUP(A2202,'Data Analysis'!A2201:Q4536,6,FALSE)</f>
        <v>4.17</v>
      </c>
      <c r="E2202" s="7" t="str">
        <f>VLOOKUP(A2202,'Data Analysis'!A2201:Q4536,7,FALSE)</f>
        <v>No</v>
      </c>
      <c r="F2202" s="7" t="str">
        <f>VLOOKUP(A2202,'Data Analysis'!A2201:Q4536,9,FALSE)</f>
        <v>No</v>
      </c>
      <c r="G2202" s="7" t="str">
        <f>VLOOKUP(A2202,'Data Analysis'!A2201:Q4536,8,FALSE)</f>
        <v>Yes</v>
      </c>
      <c r="H2202" s="7">
        <f>VLOOKUP(A2202,'Data Analysis'!A2201:Q4536,10,FALSE)</f>
        <v>1</v>
      </c>
      <c r="I2202" s="7" t="str">
        <f>VLOOKUP(A2202,'Data Analysis'!A2201:Q4536,17,FALSE)</f>
        <v>No</v>
      </c>
      <c r="J2202" s="7" t="str">
        <f>VLOOKUP(A2202,'Data Analysis'!A2201:Q4536,11,FALSE)</f>
        <v>Obesity</v>
      </c>
      <c r="K2202" s="7" t="str">
        <f>VLOOKUP(A2202,'Data Analysis'!A2201:Q4536,12,FALSE)</f>
        <v>Normal</v>
      </c>
      <c r="L2202" s="7" t="str">
        <f>VLOOKUP(A2202,'Data Analysis'!A2201:Q4536,13,FALSE)</f>
        <v>16-Sep-2003</v>
      </c>
      <c r="M2202" s="7">
        <f>VLOOKUP(A2202,'Data Analysis'!A2201:Q4536,14,FALSE)</f>
        <v>1639.56</v>
      </c>
      <c r="N2202" s="7" t="str">
        <f>VLOOKUP(A2202,'Data Analysis'!A2201:Q4536,16,FALSE)</f>
        <v>tier - 2</v>
      </c>
      <c r="O2202" s="7" t="str">
        <f>VLOOKUP(A2202,'Data Analysis'!A2201:Q4536,15,FALSE)</f>
        <v>tier - 2</v>
      </c>
      <c r="P2202" s="7">
        <f>VLOOKUP(A2202,'Data Analysis'!A2201:Q4536,2,FALSE)</f>
        <v>19</v>
      </c>
      <c r="Q2202" s="7">
        <f>VLOOKUP(A2203,'Data Analysis'!A2202:Q4537,2,FALSE)</f>
        <v>19</v>
      </c>
    </row>
    <row r="2203" ht="15.6" spans="1:17">
      <c r="A2203" s="9" t="s">
        <v>4404</v>
      </c>
      <c r="B2203" s="7" t="str">
        <f>VLOOKUP(A2203,'Data Analysis'!A2202:Q4537,4,FALSE)</f>
        <v>  Tyler</v>
      </c>
      <c r="C2203" s="7">
        <f>VLOOKUP(A2203,'Data Analysis'!A2202:Q4537,5,FALSE)</f>
        <v>27.835</v>
      </c>
      <c r="D2203" s="7">
        <f>VLOOKUP(A2203,'Data Analysis'!A2202:Q4537,6,FALSE)</f>
        <v>4.44</v>
      </c>
      <c r="E2203" s="7" t="str">
        <f>VLOOKUP(A2203,'Data Analysis'!A2202:Q4537,7,FALSE)</f>
        <v>No</v>
      </c>
      <c r="F2203" s="7" t="str">
        <f>VLOOKUP(A2203,'Data Analysis'!A2202:Q4537,9,FALSE)</f>
        <v>No</v>
      </c>
      <c r="G2203" s="7" t="str">
        <f>VLOOKUP(A2203,'Data Analysis'!A2202:Q4537,8,FALSE)</f>
        <v>Yes</v>
      </c>
      <c r="H2203" s="7">
        <f>VLOOKUP(A2203,'Data Analysis'!A2202:Q4537,10,FALSE)</f>
        <v>1</v>
      </c>
      <c r="I2203" s="7" t="str">
        <f>VLOOKUP(A2203,'Data Analysis'!A2202:Q4537,17,FALSE)</f>
        <v>No</v>
      </c>
      <c r="J2203" s="7" t="str">
        <f>VLOOKUP(A2203,'Data Analysis'!A2202:Q4537,11,FALSE)</f>
        <v>Overweight</v>
      </c>
      <c r="K2203" s="7" t="str">
        <f>VLOOKUP(A2203,'Data Analysis'!A2202:Q4537,12,FALSE)</f>
        <v>Normal</v>
      </c>
      <c r="L2203" s="7" t="str">
        <f>VLOOKUP(A2203,'Data Analysis'!A2202:Q4537,13,FALSE)</f>
        <v>30-Dec-2003</v>
      </c>
      <c r="M2203" s="7">
        <f>VLOOKUP(A2203,'Data Analysis'!A2202:Q4537,14,FALSE)</f>
        <v>1635.73</v>
      </c>
      <c r="N2203" s="7" t="str">
        <f>VLOOKUP(A2203,'Data Analysis'!A2202:Q4537,16,FALSE)</f>
        <v>tier - 2</v>
      </c>
      <c r="O2203" s="7" t="str">
        <f>VLOOKUP(A2203,'Data Analysis'!A2202:Q4537,15,FALSE)</f>
        <v>tier - 3</v>
      </c>
      <c r="P2203" s="7">
        <f>VLOOKUP(A2203,'Data Analysis'!A2202:Q4537,2,FALSE)</f>
        <v>19</v>
      </c>
      <c r="Q2203" s="7">
        <f>VLOOKUP(A2204,'Data Analysis'!A2203:Q4538,2,FALSE)</f>
        <v>18</v>
      </c>
    </row>
    <row r="2204" ht="15.6" spans="1:17">
      <c r="A2204" s="9" t="s">
        <v>4406</v>
      </c>
      <c r="B2204" s="7" t="str">
        <f>VLOOKUP(A2204,'Data Analysis'!A2203:Q4538,4,FALSE)</f>
        <v>  Deborah L</v>
      </c>
      <c r="C2204" s="7">
        <f>VLOOKUP(A2204,'Data Analysis'!A2203:Q4538,5,FALSE)</f>
        <v>40.26</v>
      </c>
      <c r="D2204" s="7">
        <f>VLOOKUP(A2204,'Data Analysis'!A2203:Q4538,6,FALSE)</f>
        <v>5.52</v>
      </c>
      <c r="E2204" s="7" t="str">
        <f>VLOOKUP(A2204,'Data Analysis'!A2203:Q4538,7,FALSE)</f>
        <v>No</v>
      </c>
      <c r="F2204" s="7" t="str">
        <f>VLOOKUP(A2204,'Data Analysis'!A2203:Q4538,9,FALSE)</f>
        <v>yes</v>
      </c>
      <c r="G2204" s="7" t="str">
        <f>VLOOKUP(A2204,'Data Analysis'!A2203:Q4538,8,FALSE)</f>
        <v>No</v>
      </c>
      <c r="H2204" s="7">
        <f>VLOOKUP(A2204,'Data Analysis'!A2203:Q4538,10,FALSE)</f>
        <v>1</v>
      </c>
      <c r="I2204" s="7" t="str">
        <f>VLOOKUP(A2204,'Data Analysis'!A2203:Q4538,17,FALSE)</f>
        <v>No</v>
      </c>
      <c r="J2204" s="7" t="str">
        <f>VLOOKUP(A2204,'Data Analysis'!A2203:Q4538,11,FALSE)</f>
        <v>Obesity</v>
      </c>
      <c r="K2204" s="7" t="str">
        <f>VLOOKUP(A2204,'Data Analysis'!A2203:Q4538,12,FALSE)</f>
        <v>Normal</v>
      </c>
      <c r="L2204" s="7" t="str">
        <f>VLOOKUP(A2204,'Data Analysis'!A2203:Q4538,13,FALSE)</f>
        <v>13-Jun-2004</v>
      </c>
      <c r="M2204" s="7">
        <f>VLOOKUP(A2204,'Data Analysis'!A2203:Q4538,14,FALSE)</f>
        <v>1634.57</v>
      </c>
      <c r="N2204" s="7" t="str">
        <f>VLOOKUP(A2204,'Data Analysis'!A2203:Q4538,16,FALSE)</f>
        <v>tier - 2</v>
      </c>
      <c r="O2204" s="7" t="str">
        <f>VLOOKUP(A2204,'Data Analysis'!A2203:Q4538,15,FALSE)</f>
        <v>tier - 2</v>
      </c>
      <c r="P2204" s="7">
        <f>VLOOKUP(A2204,'Data Analysis'!A2203:Q4538,2,FALSE)</f>
        <v>18</v>
      </c>
      <c r="Q2204" s="7">
        <f>VLOOKUP(A2205,'Data Analysis'!A2204:Q4539,2,FALSE)</f>
        <v>18</v>
      </c>
    </row>
    <row r="2205" ht="15.6" spans="1:17">
      <c r="A2205" s="9" t="s">
        <v>4408</v>
      </c>
      <c r="B2205" s="7" t="str">
        <f>VLOOKUP(A2205,'Data Analysis'!A2204:Q4539,4,FALSE)</f>
        <v>  Andrea K</v>
      </c>
      <c r="C2205" s="7">
        <f>VLOOKUP(A2205,'Data Analysis'!A2204:Q4539,5,FALSE)</f>
        <v>39.82</v>
      </c>
      <c r="D2205" s="7">
        <f>VLOOKUP(A2205,'Data Analysis'!A2204:Q4539,6,FALSE)</f>
        <v>6.01</v>
      </c>
      <c r="E2205" s="7" t="str">
        <f>VLOOKUP(A2205,'Data Analysis'!A2204:Q4539,7,FALSE)</f>
        <v>No</v>
      </c>
      <c r="F2205" s="7" t="str">
        <f>VLOOKUP(A2205,'Data Analysis'!A2204:Q4539,9,FALSE)</f>
        <v>yes</v>
      </c>
      <c r="G2205" s="7" t="str">
        <f>VLOOKUP(A2205,'Data Analysis'!A2204:Q4539,8,FALSE)</f>
        <v>No</v>
      </c>
      <c r="H2205" s="7">
        <f>VLOOKUP(A2205,'Data Analysis'!A2204:Q4539,10,FALSE)</f>
        <v>1</v>
      </c>
      <c r="I2205" s="7" t="str">
        <f>VLOOKUP(A2205,'Data Analysis'!A2204:Q4539,17,FALSE)</f>
        <v>No</v>
      </c>
      <c r="J2205" s="7" t="str">
        <f>VLOOKUP(A2205,'Data Analysis'!A2204:Q4539,11,FALSE)</f>
        <v>Obesity</v>
      </c>
      <c r="K2205" s="7" t="str">
        <f>VLOOKUP(A2205,'Data Analysis'!A2204:Q4539,12,FALSE)</f>
        <v>Prediabetes</v>
      </c>
      <c r="L2205" s="7" t="str">
        <f>VLOOKUP(A2205,'Data Analysis'!A2204:Q4539,13,FALSE)</f>
        <v>8-Aug-2004</v>
      </c>
      <c r="M2205" s="7">
        <f>VLOOKUP(A2205,'Data Analysis'!A2204:Q4539,14,FALSE)</f>
        <v>1633.96</v>
      </c>
      <c r="N2205" s="7" t="str">
        <f>VLOOKUP(A2205,'Data Analysis'!A2204:Q4539,16,FALSE)</f>
        <v>tier - 2</v>
      </c>
      <c r="O2205" s="7" t="str">
        <f>VLOOKUP(A2205,'Data Analysis'!A2204:Q4539,15,FALSE)</f>
        <v>tier - 1</v>
      </c>
      <c r="P2205" s="7">
        <f>VLOOKUP(A2205,'Data Analysis'!A2204:Q4539,2,FALSE)</f>
        <v>18</v>
      </c>
      <c r="Q2205" s="7">
        <f>VLOOKUP(A2206,'Data Analysis'!A2205:Q4540,2,FALSE)</f>
        <v>18</v>
      </c>
    </row>
    <row r="2206" ht="15.6" spans="1:17">
      <c r="A2206" s="9" t="s">
        <v>4410</v>
      </c>
      <c r="B2206" s="7" t="str">
        <f>VLOOKUP(A2206,'Data Analysis'!A2205:Q4540,4,FALSE)</f>
        <v>  Elleree</v>
      </c>
      <c r="C2206" s="7">
        <f>VLOOKUP(A2206,'Data Analysis'!A2205:Q4540,5,FALSE)</f>
        <v>39.16</v>
      </c>
      <c r="D2206" s="7">
        <f>VLOOKUP(A2206,'Data Analysis'!A2205:Q4540,6,FALSE)</f>
        <v>5.81</v>
      </c>
      <c r="E2206" s="7" t="str">
        <f>VLOOKUP(A2206,'Data Analysis'!A2205:Q4540,7,FALSE)</f>
        <v>No</v>
      </c>
      <c r="F2206" s="7" t="str">
        <f>VLOOKUP(A2206,'Data Analysis'!A2205:Q4540,9,FALSE)</f>
        <v>yes</v>
      </c>
      <c r="G2206" s="7" t="str">
        <f>VLOOKUP(A2206,'Data Analysis'!A2205:Q4540,8,FALSE)</f>
        <v>No</v>
      </c>
      <c r="H2206" s="7">
        <f>VLOOKUP(A2206,'Data Analysis'!A2205:Q4540,10,FALSE)</f>
        <v>1</v>
      </c>
      <c r="I2206" s="7" t="str">
        <f>VLOOKUP(A2206,'Data Analysis'!A2205:Q4540,17,FALSE)</f>
        <v>No</v>
      </c>
      <c r="J2206" s="7" t="str">
        <f>VLOOKUP(A2206,'Data Analysis'!A2205:Q4540,11,FALSE)</f>
        <v>Obesity</v>
      </c>
      <c r="K2206" s="7" t="str">
        <f>VLOOKUP(A2206,'Data Analysis'!A2205:Q4540,12,FALSE)</f>
        <v>Prediabetes</v>
      </c>
      <c r="L2206" s="7" t="str">
        <f>VLOOKUP(A2206,'Data Analysis'!A2205:Q4540,13,FALSE)</f>
        <v>13-Dec-2004</v>
      </c>
      <c r="M2206" s="7">
        <f>VLOOKUP(A2206,'Data Analysis'!A2205:Q4540,14,FALSE)</f>
        <v>1633.04</v>
      </c>
      <c r="N2206" s="7" t="str">
        <f>VLOOKUP(A2206,'Data Analysis'!A2205:Q4540,16,FALSE)</f>
        <v>tier - 2</v>
      </c>
      <c r="O2206" s="7" t="str">
        <f>VLOOKUP(A2206,'Data Analysis'!A2205:Q4540,15,FALSE)</f>
        <v>tier - 2</v>
      </c>
      <c r="P2206" s="7">
        <f>VLOOKUP(A2206,'Data Analysis'!A2205:Q4540,2,FALSE)</f>
        <v>18</v>
      </c>
      <c r="Q2206" s="7">
        <f>VLOOKUP(A2207,'Data Analysis'!A2206:Q4541,2,FALSE)</f>
        <v>19</v>
      </c>
    </row>
    <row r="2207" ht="15.6" spans="1:17">
      <c r="A2207" s="9" t="s">
        <v>4412</v>
      </c>
      <c r="B2207" s="7" t="str">
        <f>VLOOKUP(A2207,'Data Analysis'!A2206:Q4541,4,FALSE)</f>
        <v>  Brandon J</v>
      </c>
      <c r="C2207" s="7">
        <f>VLOOKUP(A2207,'Data Analysis'!A2206:Q4541,5,FALSE)</f>
        <v>25.555</v>
      </c>
      <c r="D2207" s="7">
        <f>VLOOKUP(A2207,'Data Analysis'!A2206:Q4541,6,FALSE)</f>
        <v>4.37</v>
      </c>
      <c r="E2207" s="7" t="str">
        <f>VLOOKUP(A2207,'Data Analysis'!A2206:Q4541,7,FALSE)</f>
        <v>No</v>
      </c>
      <c r="F2207" s="7" t="str">
        <f>VLOOKUP(A2207,'Data Analysis'!A2206:Q4541,9,FALSE)</f>
        <v>No</v>
      </c>
      <c r="G2207" s="7" t="str">
        <f>VLOOKUP(A2207,'Data Analysis'!A2206:Q4541,8,FALSE)</f>
        <v>Yes</v>
      </c>
      <c r="H2207" s="7">
        <f>VLOOKUP(A2207,'Data Analysis'!A2206:Q4541,10,FALSE)</f>
        <v>1</v>
      </c>
      <c r="I2207" s="7" t="str">
        <f>VLOOKUP(A2207,'Data Analysis'!A2206:Q4541,17,FALSE)</f>
        <v>No</v>
      </c>
      <c r="J2207" s="7" t="str">
        <f>VLOOKUP(A2207,'Data Analysis'!A2206:Q4541,11,FALSE)</f>
        <v>Overweight</v>
      </c>
      <c r="K2207" s="7" t="str">
        <f>VLOOKUP(A2207,'Data Analysis'!A2206:Q4541,12,FALSE)</f>
        <v>Normal</v>
      </c>
      <c r="L2207" s="7" t="str">
        <f>VLOOKUP(A2207,'Data Analysis'!A2206:Q4541,13,FALSE)</f>
        <v>16-Sep-2003</v>
      </c>
      <c r="M2207" s="7">
        <f>VLOOKUP(A2207,'Data Analysis'!A2206:Q4541,14,FALSE)</f>
        <v>1632.56</v>
      </c>
      <c r="N2207" s="7" t="str">
        <f>VLOOKUP(A2207,'Data Analysis'!A2206:Q4541,16,FALSE)</f>
        <v>tier - 2</v>
      </c>
      <c r="O2207" s="7" t="str">
        <f>VLOOKUP(A2207,'Data Analysis'!A2206:Q4541,15,FALSE)</f>
        <v>tier - 2</v>
      </c>
      <c r="P2207" s="7">
        <f>VLOOKUP(A2207,'Data Analysis'!A2206:Q4541,2,FALSE)</f>
        <v>19</v>
      </c>
      <c r="Q2207" s="7">
        <f>VLOOKUP(A2208,'Data Analysis'!A2207:Q4542,2,FALSE)</f>
        <v>19</v>
      </c>
    </row>
    <row r="2208" ht="15.6" spans="1:17">
      <c r="A2208" s="9" t="s">
        <v>4414</v>
      </c>
      <c r="B2208" s="7" t="str">
        <f>VLOOKUP(A2208,'Data Analysis'!A2207:Q4542,4,FALSE)</f>
        <v>  Steve</v>
      </c>
      <c r="C2208" s="7">
        <f>VLOOKUP(A2208,'Data Analysis'!A2207:Q4542,5,FALSE)</f>
        <v>25.175</v>
      </c>
      <c r="D2208" s="7">
        <f>VLOOKUP(A2208,'Data Analysis'!A2207:Q4542,6,FALSE)</f>
        <v>5.74</v>
      </c>
      <c r="E2208" s="7" t="str">
        <f>VLOOKUP(A2208,'Data Analysis'!A2207:Q4542,7,FALSE)</f>
        <v>No</v>
      </c>
      <c r="F2208" s="7" t="str">
        <f>VLOOKUP(A2208,'Data Analysis'!A2207:Q4542,9,FALSE)</f>
        <v>No</v>
      </c>
      <c r="G2208" s="7" t="str">
        <f>VLOOKUP(A2208,'Data Analysis'!A2207:Q4542,8,FALSE)</f>
        <v>Yes</v>
      </c>
      <c r="H2208" s="7">
        <f>VLOOKUP(A2208,'Data Analysis'!A2207:Q4542,10,FALSE)</f>
        <v>1</v>
      </c>
      <c r="I2208" s="7" t="str">
        <f>VLOOKUP(A2208,'Data Analysis'!A2207:Q4542,17,FALSE)</f>
        <v>No</v>
      </c>
      <c r="J2208" s="7" t="str">
        <f>VLOOKUP(A2208,'Data Analysis'!A2207:Q4542,11,FALSE)</f>
        <v>Overweight</v>
      </c>
      <c r="K2208" s="7" t="str">
        <f>VLOOKUP(A2208,'Data Analysis'!A2207:Q4542,12,FALSE)</f>
        <v>Prediabetes</v>
      </c>
      <c r="L2208" s="7" t="str">
        <f>VLOOKUP(A2208,'Data Analysis'!A2207:Q4542,13,FALSE)</f>
        <v>3-Oct-2003</v>
      </c>
      <c r="M2208" s="7">
        <f>VLOOKUP(A2208,'Data Analysis'!A2207:Q4542,14,FALSE)</f>
        <v>1632.04</v>
      </c>
      <c r="N2208" s="7" t="str">
        <f>VLOOKUP(A2208,'Data Analysis'!A2207:Q4542,16,FALSE)</f>
        <v>tier - 2</v>
      </c>
      <c r="O2208" s="7" t="str">
        <f>VLOOKUP(A2208,'Data Analysis'!A2207:Q4542,15,FALSE)</f>
        <v>tier - 2</v>
      </c>
      <c r="P2208" s="7">
        <f>VLOOKUP(A2208,'Data Analysis'!A2207:Q4542,2,FALSE)</f>
        <v>19</v>
      </c>
      <c r="Q2208" s="7">
        <f>VLOOKUP(A2209,'Data Analysis'!A2208:Q4543,2,FALSE)</f>
        <v>18</v>
      </c>
    </row>
    <row r="2209" ht="15.6" spans="1:17">
      <c r="A2209" s="9" t="s">
        <v>4416</v>
      </c>
      <c r="B2209" s="7" t="str">
        <f>VLOOKUP(A2209,'Data Analysis'!A2208:Q4543,4,FALSE)</f>
        <v>  Nina Wavik Sr</v>
      </c>
      <c r="C2209" s="7">
        <f>VLOOKUP(A2209,'Data Analysis'!A2208:Q4543,5,FALSE)</f>
        <v>38.28</v>
      </c>
      <c r="D2209" s="7">
        <f>VLOOKUP(A2209,'Data Analysis'!A2208:Q4543,6,FALSE)</f>
        <v>5.39</v>
      </c>
      <c r="E2209" s="7" t="str">
        <f>VLOOKUP(A2209,'Data Analysis'!A2208:Q4543,7,FALSE)</f>
        <v>No</v>
      </c>
      <c r="F2209" s="7" t="str">
        <f>VLOOKUP(A2209,'Data Analysis'!A2208:Q4543,9,FALSE)</f>
        <v>yes</v>
      </c>
      <c r="G2209" s="7" t="str">
        <f>VLOOKUP(A2209,'Data Analysis'!A2208:Q4543,8,FALSE)</f>
        <v>No</v>
      </c>
      <c r="H2209" s="7">
        <f>VLOOKUP(A2209,'Data Analysis'!A2208:Q4543,10,FALSE)</f>
        <v>1</v>
      </c>
      <c r="I2209" s="7" t="str">
        <f>VLOOKUP(A2209,'Data Analysis'!A2208:Q4543,17,FALSE)</f>
        <v>No</v>
      </c>
      <c r="J2209" s="7" t="str">
        <f>VLOOKUP(A2209,'Data Analysis'!A2208:Q4543,11,FALSE)</f>
        <v>Obesity</v>
      </c>
      <c r="K2209" s="7" t="str">
        <f>VLOOKUP(A2209,'Data Analysis'!A2208:Q4543,12,FALSE)</f>
        <v>Normal</v>
      </c>
      <c r="L2209" s="7" t="str">
        <f>VLOOKUP(A2209,'Data Analysis'!A2208:Q4543,13,FALSE)</f>
        <v>9-Jul-2004</v>
      </c>
      <c r="M2209" s="7">
        <f>VLOOKUP(A2209,'Data Analysis'!A2208:Q4543,14,FALSE)</f>
        <v>1631.82</v>
      </c>
      <c r="N2209" s="7" t="str">
        <f>VLOOKUP(A2209,'Data Analysis'!A2208:Q4543,16,FALSE)</f>
        <v>tier - 2</v>
      </c>
      <c r="O2209" s="7" t="str">
        <f>VLOOKUP(A2209,'Data Analysis'!A2208:Q4543,15,FALSE)</f>
        <v>tier - 1</v>
      </c>
      <c r="P2209" s="7">
        <f>VLOOKUP(A2209,'Data Analysis'!A2208:Q4543,2,FALSE)</f>
        <v>18</v>
      </c>
      <c r="Q2209" s="7">
        <f>VLOOKUP(A2210,'Data Analysis'!A2209:Q4544,2,FALSE)</f>
        <v>18</v>
      </c>
    </row>
    <row r="2210" ht="15.6" spans="1:17">
      <c r="A2210" s="9" t="s">
        <v>4418</v>
      </c>
      <c r="B2210" s="7" t="str">
        <f>VLOOKUP(A2210,'Data Analysis'!A2209:Q4544,4,FALSE)</f>
        <v>  Dani</v>
      </c>
      <c r="C2210" s="7">
        <f>VLOOKUP(A2210,'Data Analysis'!A2209:Q4544,5,FALSE)</f>
        <v>38.17</v>
      </c>
      <c r="D2210" s="7">
        <f>VLOOKUP(A2210,'Data Analysis'!A2209:Q4544,6,FALSE)</f>
        <v>4.07</v>
      </c>
      <c r="E2210" s="7" t="str">
        <f>VLOOKUP(A2210,'Data Analysis'!A2209:Q4544,7,FALSE)</f>
        <v>No</v>
      </c>
      <c r="F2210" s="7" t="str">
        <f>VLOOKUP(A2210,'Data Analysis'!A2209:Q4544,9,FALSE)</f>
        <v>yes</v>
      </c>
      <c r="G2210" s="7" t="str">
        <f>VLOOKUP(A2210,'Data Analysis'!A2209:Q4544,8,FALSE)</f>
        <v>No</v>
      </c>
      <c r="H2210" s="7">
        <f>VLOOKUP(A2210,'Data Analysis'!A2209:Q4544,10,FALSE)</f>
        <v>1</v>
      </c>
      <c r="I2210" s="7" t="str">
        <f>VLOOKUP(A2210,'Data Analysis'!A2209:Q4544,17,FALSE)</f>
        <v>No</v>
      </c>
      <c r="J2210" s="7" t="str">
        <f>VLOOKUP(A2210,'Data Analysis'!A2209:Q4544,11,FALSE)</f>
        <v>Obesity</v>
      </c>
      <c r="K2210" s="7" t="str">
        <f>VLOOKUP(A2210,'Data Analysis'!A2209:Q4544,12,FALSE)</f>
        <v>Normal</v>
      </c>
      <c r="L2210" s="7" t="str">
        <f>VLOOKUP(A2210,'Data Analysis'!A2209:Q4544,13,FALSE)</f>
        <v>5-Dec-2004</v>
      </c>
      <c r="M2210" s="7">
        <f>VLOOKUP(A2210,'Data Analysis'!A2209:Q4544,14,FALSE)</f>
        <v>1631.67</v>
      </c>
      <c r="N2210" s="7" t="str">
        <f>VLOOKUP(A2210,'Data Analysis'!A2209:Q4544,16,FALSE)</f>
        <v>tier - 2</v>
      </c>
      <c r="O2210" s="7" t="str">
        <f>VLOOKUP(A2210,'Data Analysis'!A2209:Q4544,15,FALSE)</f>
        <v>tier - 3</v>
      </c>
      <c r="P2210" s="7">
        <f>VLOOKUP(A2210,'Data Analysis'!A2209:Q4544,2,FALSE)</f>
        <v>18</v>
      </c>
      <c r="Q2210" s="7">
        <f>VLOOKUP(A2211,'Data Analysis'!A2210:Q4545,2,FALSE)</f>
        <v>18</v>
      </c>
    </row>
    <row r="2211" ht="15.6" spans="1:17">
      <c r="A2211" s="9" t="s">
        <v>4420</v>
      </c>
      <c r="B2211" s="7" t="str">
        <f>VLOOKUP(A2211,'Data Analysis'!A2210:Q4545,4,FALSE)</f>
        <v>  Jennifer A</v>
      </c>
      <c r="C2211" s="7">
        <f>VLOOKUP(A2211,'Data Analysis'!A2210:Q4545,5,FALSE)</f>
        <v>36.85</v>
      </c>
      <c r="D2211" s="7">
        <f>VLOOKUP(A2211,'Data Analysis'!A2210:Q4545,6,FALSE)</f>
        <v>5.49</v>
      </c>
      <c r="E2211" s="7" t="str">
        <f>VLOOKUP(A2211,'Data Analysis'!A2210:Q4545,7,FALSE)</f>
        <v>No</v>
      </c>
      <c r="F2211" s="7" t="str">
        <f>VLOOKUP(A2211,'Data Analysis'!A2210:Q4545,9,FALSE)</f>
        <v>yes</v>
      </c>
      <c r="G2211" s="7" t="str">
        <f>VLOOKUP(A2211,'Data Analysis'!A2210:Q4545,8,FALSE)</f>
        <v>No</v>
      </c>
      <c r="H2211" s="7">
        <f>VLOOKUP(A2211,'Data Analysis'!A2210:Q4545,10,FALSE)</f>
        <v>1</v>
      </c>
      <c r="I2211" s="7" t="str">
        <f>VLOOKUP(A2211,'Data Analysis'!A2210:Q4545,17,FALSE)</f>
        <v>No</v>
      </c>
      <c r="J2211" s="7" t="str">
        <f>VLOOKUP(A2211,'Data Analysis'!A2210:Q4545,11,FALSE)</f>
        <v>Obesity</v>
      </c>
      <c r="K2211" s="7" t="str">
        <f>VLOOKUP(A2211,'Data Analysis'!A2210:Q4545,12,FALSE)</f>
        <v>Normal</v>
      </c>
      <c r="L2211" s="7" t="str">
        <f>VLOOKUP(A2211,'Data Analysis'!A2210:Q4545,13,FALSE)</f>
        <v>4-Oct-2004</v>
      </c>
      <c r="M2211" s="7">
        <f>VLOOKUP(A2211,'Data Analysis'!A2210:Q4545,14,FALSE)</f>
        <v>1629.83</v>
      </c>
      <c r="N2211" s="7" t="str">
        <f>VLOOKUP(A2211,'Data Analysis'!A2210:Q4545,16,FALSE)</f>
        <v>tier - 2</v>
      </c>
      <c r="O2211" s="7" t="str">
        <f>VLOOKUP(A2211,'Data Analysis'!A2210:Q4545,15,FALSE)</f>
        <v>tier - 2</v>
      </c>
      <c r="P2211" s="7">
        <f>VLOOKUP(A2211,'Data Analysis'!A2210:Q4545,2,FALSE)</f>
        <v>18</v>
      </c>
      <c r="Q2211" s="7">
        <f>VLOOKUP(A2212,'Data Analysis'!A2211:Q4546,2,FALSE)</f>
        <v>19</v>
      </c>
    </row>
    <row r="2212" ht="15.6" spans="1:17">
      <c r="A2212" s="9" t="s">
        <v>4422</v>
      </c>
      <c r="B2212" s="7" t="str">
        <f>VLOOKUP(A2212,'Data Analysis'!A2211:Q4546,4,FALSE)</f>
        <v>  Martin</v>
      </c>
      <c r="C2212" s="7">
        <f>VLOOKUP(A2212,'Data Analysis'!A2211:Q4546,5,FALSE)</f>
        <v>22.61</v>
      </c>
      <c r="D2212" s="7">
        <f>VLOOKUP(A2212,'Data Analysis'!A2211:Q4546,6,FALSE)</f>
        <v>5.68</v>
      </c>
      <c r="E2212" s="7" t="str">
        <f>VLOOKUP(A2212,'Data Analysis'!A2211:Q4546,7,FALSE)</f>
        <v>No</v>
      </c>
      <c r="F2212" s="7" t="str">
        <f>VLOOKUP(A2212,'Data Analysis'!A2211:Q4546,9,FALSE)</f>
        <v>No</v>
      </c>
      <c r="G2212" s="7" t="str">
        <f>VLOOKUP(A2212,'Data Analysis'!A2211:Q4546,8,FALSE)</f>
        <v>Yes</v>
      </c>
      <c r="H2212" s="7">
        <f>VLOOKUP(A2212,'Data Analysis'!A2211:Q4546,10,FALSE)</f>
        <v>1</v>
      </c>
      <c r="I2212" s="7" t="str">
        <f>VLOOKUP(A2212,'Data Analysis'!A2211:Q4546,17,FALSE)</f>
        <v>No</v>
      </c>
      <c r="J2212" s="7" t="str">
        <f>VLOOKUP(A2212,'Data Analysis'!A2211:Q4546,11,FALSE)</f>
        <v>Normal Weight</v>
      </c>
      <c r="K2212" s="7" t="str">
        <f>VLOOKUP(A2212,'Data Analysis'!A2211:Q4546,12,FALSE)</f>
        <v>Normal</v>
      </c>
      <c r="L2212" s="7" t="str">
        <f>VLOOKUP(A2212,'Data Analysis'!A2211:Q4546,13,FALSE)</f>
        <v>17-Jul-2003</v>
      </c>
      <c r="M2212" s="7">
        <f>VLOOKUP(A2212,'Data Analysis'!A2211:Q4546,14,FALSE)</f>
        <v>1628.47</v>
      </c>
      <c r="N2212" s="7" t="str">
        <f>VLOOKUP(A2212,'Data Analysis'!A2211:Q4546,16,FALSE)</f>
        <v>tier - 2</v>
      </c>
      <c r="O2212" s="7" t="str">
        <f>VLOOKUP(A2212,'Data Analysis'!A2211:Q4546,15,FALSE)</f>
        <v>tier - 1</v>
      </c>
      <c r="P2212" s="7">
        <f>VLOOKUP(A2212,'Data Analysis'!A2211:Q4546,2,FALSE)</f>
        <v>19</v>
      </c>
      <c r="Q2212" s="7">
        <f>VLOOKUP(A2213,'Data Analysis'!A2212:Q4547,2,FALSE)</f>
        <v>19</v>
      </c>
    </row>
    <row r="2213" ht="15.6" spans="1:17">
      <c r="A2213" s="9" t="s">
        <v>4424</v>
      </c>
      <c r="B2213" s="7" t="str">
        <f>VLOOKUP(A2213,'Data Analysis'!A2212:Q4547,4,FALSE)</f>
        <v>  Steve</v>
      </c>
      <c r="C2213" s="7">
        <f>VLOOKUP(A2213,'Data Analysis'!A2212:Q4547,5,FALSE)</f>
        <v>21.755</v>
      </c>
      <c r="D2213" s="7">
        <f>VLOOKUP(A2213,'Data Analysis'!A2212:Q4547,6,FALSE)</f>
        <v>6.09</v>
      </c>
      <c r="E2213" s="7" t="str">
        <f>VLOOKUP(A2213,'Data Analysis'!A2212:Q4547,7,FALSE)</f>
        <v>No</v>
      </c>
      <c r="F2213" s="7" t="str">
        <f>VLOOKUP(A2213,'Data Analysis'!A2212:Q4547,9,FALSE)</f>
        <v>No</v>
      </c>
      <c r="G2213" s="7" t="str">
        <f>VLOOKUP(A2213,'Data Analysis'!A2212:Q4547,8,FALSE)</f>
        <v>Yes</v>
      </c>
      <c r="H2213" s="7">
        <f>VLOOKUP(A2213,'Data Analysis'!A2212:Q4547,10,FALSE)</f>
        <v>1</v>
      </c>
      <c r="I2213" s="7" t="str">
        <f>VLOOKUP(A2213,'Data Analysis'!A2212:Q4547,17,FALSE)</f>
        <v>No</v>
      </c>
      <c r="J2213" s="7" t="str">
        <f>VLOOKUP(A2213,'Data Analysis'!A2212:Q4547,11,FALSE)</f>
        <v>Normal Weight</v>
      </c>
      <c r="K2213" s="7" t="str">
        <f>VLOOKUP(A2213,'Data Analysis'!A2212:Q4547,12,FALSE)</f>
        <v>Prediabetes</v>
      </c>
      <c r="L2213" s="7" t="str">
        <f>VLOOKUP(A2213,'Data Analysis'!A2212:Q4547,13,FALSE)</f>
        <v>4-Dec-2003</v>
      </c>
      <c r="M2213" s="7">
        <f>VLOOKUP(A2213,'Data Analysis'!A2212:Q4547,14,FALSE)</f>
        <v>1627.28</v>
      </c>
      <c r="N2213" s="7" t="str">
        <f>VLOOKUP(A2213,'Data Analysis'!A2212:Q4547,16,FALSE)</f>
        <v>tier - 2</v>
      </c>
      <c r="O2213" s="7" t="str">
        <f>VLOOKUP(A2213,'Data Analysis'!A2212:Q4547,15,FALSE)</f>
        <v>tier - 2</v>
      </c>
      <c r="P2213" s="7">
        <f>VLOOKUP(A2213,'Data Analysis'!A2212:Q4547,2,FALSE)</f>
        <v>19</v>
      </c>
      <c r="Q2213" s="7">
        <f>VLOOKUP(A2214,'Data Analysis'!A2213:Q4548,2,FALSE)</f>
        <v>19</v>
      </c>
    </row>
    <row r="2214" ht="15.6" spans="1:17">
      <c r="A2214" s="9" t="s">
        <v>4426</v>
      </c>
      <c r="B2214" s="7" t="str">
        <f>VLOOKUP(A2214,'Data Analysis'!A2213:Q4548,4,FALSE)</f>
        <v>  Christopher</v>
      </c>
      <c r="C2214" s="7">
        <f>VLOOKUP(A2214,'Data Analysis'!A2213:Q4548,5,FALSE)</f>
        <v>20.425</v>
      </c>
      <c r="D2214" s="7">
        <f>VLOOKUP(A2214,'Data Analysis'!A2213:Q4548,6,FALSE)</f>
        <v>5.53</v>
      </c>
      <c r="E2214" s="7" t="str">
        <f>VLOOKUP(A2214,'Data Analysis'!A2213:Q4548,7,FALSE)</f>
        <v>No</v>
      </c>
      <c r="F2214" s="7" t="str">
        <f>VLOOKUP(A2214,'Data Analysis'!A2213:Q4548,9,FALSE)</f>
        <v>No</v>
      </c>
      <c r="G2214" s="7" t="str">
        <f>VLOOKUP(A2214,'Data Analysis'!A2213:Q4548,8,FALSE)</f>
        <v>Yes</v>
      </c>
      <c r="H2214" s="7">
        <f>VLOOKUP(A2214,'Data Analysis'!A2213:Q4548,10,FALSE)</f>
        <v>1</v>
      </c>
      <c r="I2214" s="7" t="str">
        <f>VLOOKUP(A2214,'Data Analysis'!A2213:Q4548,17,FALSE)</f>
        <v>No</v>
      </c>
      <c r="J2214" s="7" t="str">
        <f>VLOOKUP(A2214,'Data Analysis'!A2213:Q4548,11,FALSE)</f>
        <v>Normal Weight</v>
      </c>
      <c r="K2214" s="7" t="str">
        <f>VLOOKUP(A2214,'Data Analysis'!A2213:Q4548,12,FALSE)</f>
        <v>Normal</v>
      </c>
      <c r="L2214" s="7" t="str">
        <f>VLOOKUP(A2214,'Data Analysis'!A2213:Q4548,13,FALSE)</f>
        <v>9-Sep-2003</v>
      </c>
      <c r="M2214" s="7">
        <f>VLOOKUP(A2214,'Data Analysis'!A2213:Q4548,14,FALSE)</f>
        <v>1625.43</v>
      </c>
      <c r="N2214" s="7" t="str">
        <f>VLOOKUP(A2214,'Data Analysis'!A2213:Q4548,16,FALSE)</f>
        <v>tier - 2</v>
      </c>
      <c r="O2214" s="7" t="str">
        <f>VLOOKUP(A2214,'Data Analysis'!A2213:Q4548,15,FALSE)</f>
        <v>tier - 3</v>
      </c>
      <c r="P2214" s="7">
        <f>VLOOKUP(A2214,'Data Analysis'!A2213:Q4548,2,FALSE)</f>
        <v>19</v>
      </c>
      <c r="Q2214" s="7">
        <f>VLOOKUP(A2215,'Data Analysis'!A2214:Q4549,2,FALSE)</f>
        <v>18</v>
      </c>
    </row>
    <row r="2215" ht="15.6" spans="1:17">
      <c r="A2215" s="9" t="s">
        <v>4428</v>
      </c>
      <c r="B2215" s="7" t="str">
        <f>VLOOKUP(A2215,'Data Analysis'!A2214:Q4549,4,FALSE)</f>
        <v>  Kathryn M</v>
      </c>
      <c r="C2215" s="7">
        <f>VLOOKUP(A2215,'Data Analysis'!A2214:Q4549,5,FALSE)</f>
        <v>31.35</v>
      </c>
      <c r="D2215" s="7">
        <f>VLOOKUP(A2215,'Data Analysis'!A2214:Q4549,6,FALSE)</f>
        <v>4.28</v>
      </c>
      <c r="E2215" s="7" t="str">
        <f>VLOOKUP(A2215,'Data Analysis'!A2214:Q4549,7,FALSE)</f>
        <v>No</v>
      </c>
      <c r="F2215" s="7" t="str">
        <f>VLOOKUP(A2215,'Data Analysis'!A2214:Q4549,9,FALSE)</f>
        <v>yes</v>
      </c>
      <c r="G2215" s="7" t="str">
        <f>VLOOKUP(A2215,'Data Analysis'!A2214:Q4549,8,FALSE)</f>
        <v>No</v>
      </c>
      <c r="H2215" s="7">
        <f>VLOOKUP(A2215,'Data Analysis'!A2214:Q4549,10,FALSE)</f>
        <v>1</v>
      </c>
      <c r="I2215" s="7" t="str">
        <f>VLOOKUP(A2215,'Data Analysis'!A2214:Q4549,17,FALSE)</f>
        <v>No</v>
      </c>
      <c r="J2215" s="7" t="str">
        <f>VLOOKUP(A2215,'Data Analysis'!A2214:Q4549,11,FALSE)</f>
        <v>Obesity</v>
      </c>
      <c r="K2215" s="7" t="str">
        <f>VLOOKUP(A2215,'Data Analysis'!A2214:Q4549,12,FALSE)</f>
        <v>Normal</v>
      </c>
      <c r="L2215" s="7" t="str">
        <f>VLOOKUP(A2215,'Data Analysis'!A2214:Q4549,13,FALSE)</f>
        <v>25-Jul-2004</v>
      </c>
      <c r="M2215" s="7">
        <f>VLOOKUP(A2215,'Data Analysis'!A2214:Q4549,14,FALSE)</f>
        <v>1622.19</v>
      </c>
      <c r="N2215" s="7" t="str">
        <f>VLOOKUP(A2215,'Data Analysis'!A2214:Q4549,16,FALSE)</f>
        <v>tier - 2</v>
      </c>
      <c r="O2215" s="7" t="str">
        <f>VLOOKUP(A2215,'Data Analysis'!A2214:Q4549,15,FALSE)</f>
        <v>tier - 1</v>
      </c>
      <c r="P2215" s="7">
        <f>VLOOKUP(A2215,'Data Analysis'!A2214:Q4549,2,FALSE)</f>
        <v>18</v>
      </c>
      <c r="Q2215" s="7">
        <f>VLOOKUP(A2216,'Data Analysis'!A2215:Q4550,2,FALSE)</f>
        <v>18</v>
      </c>
    </row>
    <row r="2216" ht="15.6" spans="1:17">
      <c r="A2216" s="9" t="s">
        <v>4430</v>
      </c>
      <c r="B2216" s="7" t="str">
        <f>VLOOKUP(A2216,'Data Analysis'!A2215:Q4550,4,FALSE)</f>
        <v>  Emily</v>
      </c>
      <c r="C2216" s="7">
        <f>VLOOKUP(A2216,'Data Analysis'!A2215:Q4550,5,FALSE)</f>
        <v>31.13</v>
      </c>
      <c r="D2216" s="7">
        <f>VLOOKUP(A2216,'Data Analysis'!A2215:Q4550,6,FALSE)</f>
        <v>6.01</v>
      </c>
      <c r="E2216" s="7" t="str">
        <f>VLOOKUP(A2216,'Data Analysis'!A2215:Q4550,7,FALSE)</f>
        <v>No</v>
      </c>
      <c r="F2216" s="7" t="str">
        <f>VLOOKUP(A2216,'Data Analysis'!A2215:Q4550,9,FALSE)</f>
        <v>yes</v>
      </c>
      <c r="G2216" s="7" t="str">
        <f>VLOOKUP(A2216,'Data Analysis'!A2215:Q4550,8,FALSE)</f>
        <v>No</v>
      </c>
      <c r="H2216" s="7">
        <f>VLOOKUP(A2216,'Data Analysis'!A2215:Q4550,10,FALSE)</f>
        <v>1</v>
      </c>
      <c r="I2216" s="7" t="str">
        <f>VLOOKUP(A2216,'Data Analysis'!A2215:Q4550,17,FALSE)</f>
        <v>No</v>
      </c>
      <c r="J2216" s="7" t="str">
        <f>VLOOKUP(A2216,'Data Analysis'!A2215:Q4550,11,FALSE)</f>
        <v>Obesity</v>
      </c>
      <c r="K2216" s="7" t="str">
        <f>VLOOKUP(A2216,'Data Analysis'!A2215:Q4550,12,FALSE)</f>
        <v>Prediabetes</v>
      </c>
      <c r="L2216" s="7" t="str">
        <f>VLOOKUP(A2216,'Data Analysis'!A2215:Q4550,13,FALSE)</f>
        <v>21-Aug-2004</v>
      </c>
      <c r="M2216" s="7">
        <f>VLOOKUP(A2216,'Data Analysis'!A2215:Q4550,14,FALSE)</f>
        <v>1621.88</v>
      </c>
      <c r="N2216" s="7" t="str">
        <f>VLOOKUP(A2216,'Data Analysis'!A2215:Q4550,16,FALSE)</f>
        <v>tier - 2</v>
      </c>
      <c r="O2216" s="7" t="str">
        <f>VLOOKUP(A2216,'Data Analysis'!A2215:Q4550,15,FALSE)</f>
        <v>tier - 2</v>
      </c>
      <c r="P2216" s="7">
        <f>VLOOKUP(A2216,'Data Analysis'!A2215:Q4550,2,FALSE)</f>
        <v>18</v>
      </c>
      <c r="Q2216" s="7">
        <f>VLOOKUP(A2217,'Data Analysis'!A2216:Q4551,2,FALSE)</f>
        <v>19</v>
      </c>
    </row>
    <row r="2217" ht="15.6" spans="1:17">
      <c r="A2217" s="9" t="s">
        <v>4432</v>
      </c>
      <c r="B2217" s="7" t="str">
        <f>VLOOKUP(A2217,'Data Analysis'!A2216:Q4551,4,FALSE)</f>
        <v>  Trent A</v>
      </c>
      <c r="C2217" s="7">
        <f>VLOOKUP(A2217,'Data Analysis'!A2216:Q4551,5,FALSE)</f>
        <v>17.48</v>
      </c>
      <c r="D2217" s="7">
        <f>VLOOKUP(A2217,'Data Analysis'!A2216:Q4551,6,FALSE)</f>
        <v>4.59</v>
      </c>
      <c r="E2217" s="7" t="str">
        <f>VLOOKUP(A2217,'Data Analysis'!A2216:Q4551,7,FALSE)</f>
        <v>No</v>
      </c>
      <c r="F2217" s="7" t="str">
        <f>VLOOKUP(A2217,'Data Analysis'!A2216:Q4551,9,FALSE)</f>
        <v>No</v>
      </c>
      <c r="G2217" s="7" t="str">
        <f>VLOOKUP(A2217,'Data Analysis'!A2216:Q4551,8,FALSE)</f>
        <v>Yes</v>
      </c>
      <c r="H2217" s="7">
        <f>VLOOKUP(A2217,'Data Analysis'!A2216:Q4551,10,FALSE)</f>
        <v>1</v>
      </c>
      <c r="I2217" s="7" t="str">
        <f>VLOOKUP(A2217,'Data Analysis'!A2216:Q4551,17,FALSE)</f>
        <v>No</v>
      </c>
      <c r="J2217" s="7" t="str">
        <f>VLOOKUP(A2217,'Data Analysis'!A2216:Q4551,11,FALSE)</f>
        <v>Underweight</v>
      </c>
      <c r="K2217" s="7" t="str">
        <f>VLOOKUP(A2217,'Data Analysis'!A2216:Q4551,12,FALSE)</f>
        <v>Normal</v>
      </c>
      <c r="L2217" s="7" t="str">
        <f>VLOOKUP(A2217,'Data Analysis'!A2216:Q4551,13,FALSE)</f>
        <v>14-Sep-2003</v>
      </c>
      <c r="M2217" s="7">
        <f>VLOOKUP(A2217,'Data Analysis'!A2216:Q4551,14,FALSE)</f>
        <v>1621.34</v>
      </c>
      <c r="N2217" s="7" t="str">
        <f>VLOOKUP(A2217,'Data Analysis'!A2216:Q4551,16,FALSE)</f>
        <v>tier - 2</v>
      </c>
      <c r="O2217" s="7" t="str">
        <f>VLOOKUP(A2217,'Data Analysis'!A2216:Q4551,15,FALSE)</f>
        <v>tier - 2</v>
      </c>
      <c r="P2217" s="7">
        <f>VLOOKUP(A2217,'Data Analysis'!A2216:Q4551,2,FALSE)</f>
        <v>19</v>
      </c>
      <c r="Q2217" s="7">
        <f>VLOOKUP(A2218,'Data Analysis'!A2217:Q4552,2,FALSE)</f>
        <v>27</v>
      </c>
    </row>
    <row r="2218" ht="15.6" spans="1:17">
      <c r="A2218" s="9" t="s">
        <v>4434</v>
      </c>
      <c r="B2218" s="7" t="str">
        <f>VLOOKUP(A2218,'Data Analysis'!A2217:Q4552,4,FALSE)</f>
        <v>  Jennifer E</v>
      </c>
      <c r="C2218" s="7">
        <f>VLOOKUP(A2218,'Data Analysis'!A2217:Q4552,5,FALSE)</f>
        <v>22.57</v>
      </c>
      <c r="D2218" s="7">
        <f>VLOOKUP(A2218,'Data Analysis'!A2217:Q4552,6,FALSE)</f>
        <v>5.8</v>
      </c>
      <c r="E2218" s="7" t="str">
        <f>VLOOKUP(A2218,'Data Analysis'!A2217:Q4552,7,FALSE)</f>
        <v>yes</v>
      </c>
      <c r="F2218" s="7" t="str">
        <f>VLOOKUP(A2218,'Data Analysis'!A2217:Q4552,9,FALSE)</f>
        <v>No</v>
      </c>
      <c r="G2218" s="7" t="str">
        <f>VLOOKUP(A2218,'Data Analysis'!A2217:Q4552,8,FALSE)</f>
        <v>No</v>
      </c>
      <c r="H2218" s="7">
        <f>VLOOKUP(A2218,'Data Analysis'!A2217:Q4552,10,FALSE)</f>
        <v>1</v>
      </c>
      <c r="I2218" s="7" t="str">
        <f>VLOOKUP(A2218,'Data Analysis'!A2217:Q4552,17,FALSE)</f>
        <v>No</v>
      </c>
      <c r="J2218" s="7" t="str">
        <f>VLOOKUP(A2218,'Data Analysis'!A2217:Q4552,11,FALSE)</f>
        <v>Normal Weight</v>
      </c>
      <c r="K2218" s="7" t="str">
        <f>VLOOKUP(A2218,'Data Analysis'!A2217:Q4552,12,FALSE)</f>
        <v>Prediabetes</v>
      </c>
      <c r="L2218" s="7" t="str">
        <f>VLOOKUP(A2218,'Data Analysis'!A2217:Q4552,13,FALSE)</f>
        <v>5-Aug-1995</v>
      </c>
      <c r="M2218" s="7">
        <f>VLOOKUP(A2218,'Data Analysis'!A2217:Q4552,14,FALSE)</f>
        <v>1617.16</v>
      </c>
      <c r="N2218" s="7" t="str">
        <f>VLOOKUP(A2218,'Data Analysis'!A2217:Q4552,16,FALSE)</f>
        <v>tier - 2</v>
      </c>
      <c r="O2218" s="7" t="str">
        <f>VLOOKUP(A2218,'Data Analysis'!A2217:Q4552,15,FALSE)</f>
        <v>tier - 1</v>
      </c>
      <c r="P2218" s="7">
        <f>VLOOKUP(A2218,'Data Analysis'!A2217:Q4552,2,FALSE)</f>
        <v>27</v>
      </c>
      <c r="Q2218" s="7">
        <f>VLOOKUP(A2219,'Data Analysis'!A2218:Q4553,2,FALSE)</f>
        <v>18</v>
      </c>
    </row>
    <row r="2219" ht="15.6" spans="1:17">
      <c r="A2219" s="9" t="s">
        <v>4436</v>
      </c>
      <c r="B2219" s="7" t="str">
        <f>VLOOKUP(A2219,'Data Analysis'!A2218:Q4553,4,FALSE)</f>
        <v>  Polly</v>
      </c>
      <c r="C2219" s="7">
        <f>VLOOKUP(A2219,'Data Analysis'!A2218:Q4553,5,FALSE)</f>
        <v>26.73</v>
      </c>
      <c r="D2219" s="7">
        <f>VLOOKUP(A2219,'Data Analysis'!A2218:Q4553,6,FALSE)</f>
        <v>5.08</v>
      </c>
      <c r="E2219" s="7" t="str">
        <f>VLOOKUP(A2219,'Data Analysis'!A2218:Q4553,7,FALSE)</f>
        <v>No</v>
      </c>
      <c r="F2219" s="7" t="str">
        <f>VLOOKUP(A2219,'Data Analysis'!A2218:Q4553,9,FALSE)</f>
        <v>yes</v>
      </c>
      <c r="G2219" s="7" t="str">
        <f>VLOOKUP(A2219,'Data Analysis'!A2218:Q4553,8,FALSE)</f>
        <v>No</v>
      </c>
      <c r="H2219" s="7">
        <f>VLOOKUP(A2219,'Data Analysis'!A2218:Q4553,10,FALSE)</f>
        <v>1</v>
      </c>
      <c r="I2219" s="7" t="str">
        <f>VLOOKUP(A2219,'Data Analysis'!A2218:Q4553,17,FALSE)</f>
        <v>No</v>
      </c>
      <c r="J2219" s="7" t="str">
        <f>VLOOKUP(A2219,'Data Analysis'!A2218:Q4553,11,FALSE)</f>
        <v>Overweight</v>
      </c>
      <c r="K2219" s="7" t="str">
        <f>VLOOKUP(A2219,'Data Analysis'!A2218:Q4553,12,FALSE)</f>
        <v>Normal</v>
      </c>
      <c r="L2219" s="7" t="str">
        <f>VLOOKUP(A2219,'Data Analysis'!A2218:Q4553,13,FALSE)</f>
        <v>22-Jul-2004</v>
      </c>
      <c r="M2219" s="7">
        <f>VLOOKUP(A2219,'Data Analysis'!A2218:Q4553,14,FALSE)</f>
        <v>1615.77</v>
      </c>
      <c r="N2219" s="7" t="str">
        <f>VLOOKUP(A2219,'Data Analysis'!A2218:Q4553,16,FALSE)</f>
        <v>tier - 2</v>
      </c>
      <c r="O2219" s="7" t="str">
        <f>VLOOKUP(A2219,'Data Analysis'!A2218:Q4553,15,FALSE)</f>
        <v>tier - 1</v>
      </c>
      <c r="P2219" s="7">
        <f>VLOOKUP(A2219,'Data Analysis'!A2218:Q4553,2,FALSE)</f>
        <v>18</v>
      </c>
      <c r="Q2219" s="7">
        <f>VLOOKUP(A2220,'Data Analysis'!A2219:Q4554,2,FALSE)</f>
        <v>18</v>
      </c>
    </row>
    <row r="2220" ht="15.6" spans="1:17">
      <c r="A2220" s="9" t="s">
        <v>4438</v>
      </c>
      <c r="B2220" s="7" t="str">
        <f>VLOOKUP(A2220,'Data Analysis'!A2219:Q4554,4,FALSE)</f>
        <v>  Elizabeth</v>
      </c>
      <c r="C2220" s="7">
        <f>VLOOKUP(A2220,'Data Analysis'!A2219:Q4554,5,FALSE)</f>
        <v>20.79</v>
      </c>
      <c r="D2220" s="7">
        <f>VLOOKUP(A2220,'Data Analysis'!A2219:Q4554,6,FALSE)</f>
        <v>5.84</v>
      </c>
      <c r="E2220" s="7" t="str">
        <f>VLOOKUP(A2220,'Data Analysis'!A2219:Q4554,7,FALSE)</f>
        <v>No</v>
      </c>
      <c r="F2220" s="7" t="str">
        <f>VLOOKUP(A2220,'Data Analysis'!A2219:Q4554,9,FALSE)</f>
        <v>yes</v>
      </c>
      <c r="G2220" s="7" t="str">
        <f>VLOOKUP(A2220,'Data Analysis'!A2219:Q4554,8,FALSE)</f>
        <v>No</v>
      </c>
      <c r="H2220" s="7">
        <f>VLOOKUP(A2220,'Data Analysis'!A2219:Q4554,10,FALSE)</f>
        <v>1</v>
      </c>
      <c r="I2220" s="7" t="str">
        <f>VLOOKUP(A2220,'Data Analysis'!A2219:Q4554,17,FALSE)</f>
        <v>No</v>
      </c>
      <c r="J2220" s="7" t="str">
        <f>VLOOKUP(A2220,'Data Analysis'!A2219:Q4554,11,FALSE)</f>
        <v>Normal Weight</v>
      </c>
      <c r="K2220" s="7" t="str">
        <f>VLOOKUP(A2220,'Data Analysis'!A2219:Q4554,12,FALSE)</f>
        <v>Prediabetes</v>
      </c>
      <c r="L2220" s="7" t="str">
        <f>VLOOKUP(A2220,'Data Analysis'!A2219:Q4554,13,FALSE)</f>
        <v>19-Nov-2004</v>
      </c>
      <c r="M2220" s="7">
        <f>VLOOKUP(A2220,'Data Analysis'!A2219:Q4554,14,FALSE)</f>
        <v>1607.51</v>
      </c>
      <c r="N2220" s="7" t="str">
        <f>VLOOKUP(A2220,'Data Analysis'!A2219:Q4554,16,FALSE)</f>
        <v>tier - 2</v>
      </c>
      <c r="O2220" s="7" t="str">
        <f>VLOOKUP(A2220,'Data Analysis'!A2219:Q4554,15,FALSE)</f>
        <v>tier - 3</v>
      </c>
      <c r="P2220" s="7">
        <f>VLOOKUP(A2220,'Data Analysis'!A2219:Q4554,2,FALSE)</f>
        <v>18</v>
      </c>
      <c r="Q2220" s="7">
        <f>VLOOKUP(A2221,'Data Analysis'!A2220:Q4555,2,FALSE)</f>
        <v>30</v>
      </c>
    </row>
    <row r="2221" ht="15.6" spans="1:17">
      <c r="A2221" s="9" t="s">
        <v>4440</v>
      </c>
      <c r="B2221" s="7" t="str">
        <f>VLOOKUP(A2221,'Data Analysis'!A2220:Q4555,4,FALSE)</f>
        <v>  Tiffany A</v>
      </c>
      <c r="C2221" s="7">
        <f>VLOOKUP(A2221,'Data Analysis'!A2220:Q4555,5,FALSE)</f>
        <v>20.15</v>
      </c>
      <c r="D2221" s="7">
        <f>VLOOKUP(A2221,'Data Analysis'!A2220:Q4555,6,FALSE)</f>
        <v>4.15</v>
      </c>
      <c r="E2221" s="7" t="str">
        <f>VLOOKUP(A2221,'Data Analysis'!A2220:Q4555,7,FALSE)</f>
        <v>No</v>
      </c>
      <c r="F2221" s="7" t="str">
        <f>VLOOKUP(A2221,'Data Analysis'!A2220:Q4555,9,FALSE)</f>
        <v>No</v>
      </c>
      <c r="G2221" s="7" t="str">
        <f>VLOOKUP(A2221,'Data Analysis'!A2220:Q4555,8,FALSE)</f>
        <v>No</v>
      </c>
      <c r="H2221" s="7">
        <f>VLOOKUP(A2221,'Data Analysis'!A2220:Q4555,10,FALSE)</f>
        <v>1</v>
      </c>
      <c r="I2221" s="7" t="str">
        <f>VLOOKUP(A2221,'Data Analysis'!A2220:Q4555,17,FALSE)</f>
        <v>No</v>
      </c>
      <c r="J2221" s="7" t="str">
        <f>VLOOKUP(A2221,'Data Analysis'!A2220:Q4555,11,FALSE)</f>
        <v>Normal Weight</v>
      </c>
      <c r="K2221" s="7" t="str">
        <f>VLOOKUP(A2221,'Data Analysis'!A2220:Q4555,12,FALSE)</f>
        <v>Normal</v>
      </c>
      <c r="L2221" s="7" t="str">
        <f>VLOOKUP(A2221,'Data Analysis'!A2220:Q4555,13,FALSE)</f>
        <v>22-Sep-1992</v>
      </c>
      <c r="M2221" s="7">
        <f>VLOOKUP(A2221,'Data Analysis'!A2220:Q4555,14,FALSE)</f>
        <v>1566.88</v>
      </c>
      <c r="N2221" s="7" t="str">
        <f>VLOOKUP(A2221,'Data Analysis'!A2220:Q4555,16,FALSE)</f>
        <v>tier - 2</v>
      </c>
      <c r="O2221" s="7" t="str">
        <f>VLOOKUP(A2221,'Data Analysis'!A2220:Q4555,15,FALSE)</f>
        <v>tier - 1</v>
      </c>
      <c r="P2221" s="7">
        <f>VLOOKUP(A2221,'Data Analysis'!A2220:Q4555,2,FALSE)</f>
        <v>30</v>
      </c>
      <c r="Q2221" s="7">
        <f>VLOOKUP(A2222,'Data Analysis'!A2221:Q4556,2,FALSE)</f>
        <v>21</v>
      </c>
    </row>
    <row r="2222" ht="15.6" spans="1:17">
      <c r="A2222" s="9" t="s">
        <v>4442</v>
      </c>
      <c r="B2222" s="7" t="str">
        <f>VLOOKUP(A2222,'Data Analysis'!A2221:Q4556,4,FALSE)</f>
        <v>  Cole</v>
      </c>
      <c r="C2222" s="7">
        <f>VLOOKUP(A2222,'Data Analysis'!A2221:Q4556,5,FALSE)</f>
        <v>36.85</v>
      </c>
      <c r="D2222" s="7">
        <f>VLOOKUP(A2222,'Data Analysis'!A2221:Q4556,6,FALSE)</f>
        <v>4.36</v>
      </c>
      <c r="E2222" s="7" t="str">
        <f>VLOOKUP(A2222,'Data Analysis'!A2221:Q4556,7,FALSE)</f>
        <v>yes</v>
      </c>
      <c r="F2222" s="7" t="str">
        <f>VLOOKUP(A2222,'Data Analysis'!A2221:Q4556,9,FALSE)</f>
        <v>No</v>
      </c>
      <c r="G2222" s="7" t="str">
        <f>VLOOKUP(A2222,'Data Analysis'!A2221:Q4556,8,FALSE)</f>
        <v>No</v>
      </c>
      <c r="H2222" s="7">
        <f>VLOOKUP(A2222,'Data Analysis'!A2221:Q4556,10,FALSE)</f>
        <v>0</v>
      </c>
      <c r="I2222" s="7" t="str">
        <f>VLOOKUP(A2222,'Data Analysis'!A2221:Q4556,17,FALSE)</f>
        <v>No</v>
      </c>
      <c r="J2222" s="7" t="str">
        <f>VLOOKUP(A2222,'Data Analysis'!A2221:Q4556,11,FALSE)</f>
        <v>Obesity</v>
      </c>
      <c r="K2222" s="7" t="str">
        <f>VLOOKUP(A2222,'Data Analysis'!A2221:Q4556,12,FALSE)</f>
        <v>Normal</v>
      </c>
      <c r="L2222" s="7" t="str">
        <f>VLOOKUP(A2222,'Data Analysis'!A2221:Q4556,13,FALSE)</f>
        <v>5-Dec-2001</v>
      </c>
      <c r="M2222" s="7">
        <f>VLOOKUP(A2222,'Data Analysis'!A2221:Q4556,14,FALSE)</f>
        <v>1534.3</v>
      </c>
      <c r="N2222" s="7" t="str">
        <f>VLOOKUP(A2222,'Data Analysis'!A2221:Q4556,16,FALSE)</f>
        <v>tier - 2</v>
      </c>
      <c r="O2222" s="7" t="str">
        <f>VLOOKUP(A2222,'Data Analysis'!A2221:Q4556,15,FALSE)</f>
        <v>tier - 2</v>
      </c>
      <c r="P2222" s="7">
        <f>VLOOKUP(A2222,'Data Analysis'!A2221:Q4556,2,FALSE)</f>
        <v>21</v>
      </c>
      <c r="Q2222" s="7">
        <f>VLOOKUP(A2223,'Data Analysis'!A2222:Q4557,2,FALSE)</f>
        <v>22</v>
      </c>
    </row>
    <row r="2223" ht="15.6" spans="1:17">
      <c r="A2223" s="9" t="s">
        <v>4444</v>
      </c>
      <c r="B2223" s="7" t="str">
        <f>VLOOKUP(A2223,'Data Analysis'!A2222:Q4557,4,FALSE)</f>
        <v>  Matthew T</v>
      </c>
      <c r="C2223" s="7">
        <f>VLOOKUP(A2223,'Data Analysis'!A2222:Q4557,5,FALSE)</f>
        <v>35.53</v>
      </c>
      <c r="D2223" s="7">
        <f>VLOOKUP(A2223,'Data Analysis'!A2222:Q4557,6,FALSE)</f>
        <v>4.55</v>
      </c>
      <c r="E2223" s="7" t="str">
        <f>VLOOKUP(A2223,'Data Analysis'!A2222:Q4557,7,FALSE)</f>
        <v>yes</v>
      </c>
      <c r="F2223" s="7" t="str">
        <f>VLOOKUP(A2223,'Data Analysis'!A2222:Q4557,9,FALSE)</f>
        <v>No</v>
      </c>
      <c r="G2223" s="7" t="str">
        <f>VLOOKUP(A2223,'Data Analysis'!A2222:Q4557,8,FALSE)</f>
        <v>No</v>
      </c>
      <c r="H2223" s="7">
        <f>VLOOKUP(A2223,'Data Analysis'!A2222:Q4557,10,FALSE)</f>
        <v>0</v>
      </c>
      <c r="I2223" s="7" t="str">
        <f>VLOOKUP(A2223,'Data Analysis'!A2222:Q4557,17,FALSE)</f>
        <v>No</v>
      </c>
      <c r="J2223" s="7" t="str">
        <f>VLOOKUP(A2223,'Data Analysis'!A2222:Q4557,11,FALSE)</f>
        <v>Obesity</v>
      </c>
      <c r="K2223" s="7" t="str">
        <f>VLOOKUP(A2223,'Data Analysis'!A2222:Q4557,12,FALSE)</f>
        <v>Normal</v>
      </c>
      <c r="L2223" s="7" t="str">
        <f>VLOOKUP(A2223,'Data Analysis'!A2222:Q4557,13,FALSE)</f>
        <v>2-Jun-2001</v>
      </c>
      <c r="M2223" s="7">
        <f>VLOOKUP(A2223,'Data Analysis'!A2222:Q4557,14,FALSE)</f>
        <v>1532.47</v>
      </c>
      <c r="N2223" s="7" t="str">
        <f>VLOOKUP(A2223,'Data Analysis'!A2222:Q4557,16,FALSE)</f>
        <v>tier - 2</v>
      </c>
      <c r="O2223" s="7" t="str">
        <f>VLOOKUP(A2223,'Data Analysis'!A2222:Q4557,15,FALSE)</f>
        <v>tier - 2</v>
      </c>
      <c r="P2223" s="7">
        <f>VLOOKUP(A2223,'Data Analysis'!A2222:Q4557,2,FALSE)</f>
        <v>22</v>
      </c>
      <c r="Q2223" s="7">
        <f>VLOOKUP(A2224,'Data Analysis'!A2223:Q4558,2,FALSE)</f>
        <v>21</v>
      </c>
    </row>
    <row r="2224" ht="15.6" spans="1:17">
      <c r="A2224" s="9" t="s">
        <v>4446</v>
      </c>
      <c r="B2224" s="7" t="str">
        <f>VLOOKUP(A2224,'Data Analysis'!A2223:Q4558,4,FALSE)</f>
        <v>  Zachary</v>
      </c>
      <c r="C2224" s="7">
        <f>VLOOKUP(A2224,'Data Analysis'!A2223:Q4558,5,FALSE)</f>
        <v>31.1</v>
      </c>
      <c r="D2224" s="7">
        <f>VLOOKUP(A2224,'Data Analysis'!A2223:Q4558,6,FALSE)</f>
        <v>4.37</v>
      </c>
      <c r="E2224" s="7" t="str">
        <f>VLOOKUP(A2224,'Data Analysis'!A2223:Q4558,7,FALSE)</f>
        <v>yes</v>
      </c>
      <c r="F2224" s="7" t="str">
        <f>VLOOKUP(A2224,'Data Analysis'!A2223:Q4558,9,FALSE)</f>
        <v>No</v>
      </c>
      <c r="G2224" s="7" t="str">
        <f>VLOOKUP(A2224,'Data Analysis'!A2223:Q4558,8,FALSE)</f>
        <v>No</v>
      </c>
      <c r="H2224" s="7">
        <f>VLOOKUP(A2224,'Data Analysis'!A2223:Q4558,10,FALSE)</f>
        <v>0</v>
      </c>
      <c r="I2224" s="7" t="str">
        <f>VLOOKUP(A2224,'Data Analysis'!A2223:Q4558,17,FALSE)</f>
        <v>No</v>
      </c>
      <c r="J2224" s="7" t="str">
        <f>VLOOKUP(A2224,'Data Analysis'!A2223:Q4558,11,FALSE)</f>
        <v>Obesity</v>
      </c>
      <c r="K2224" s="7" t="str">
        <f>VLOOKUP(A2224,'Data Analysis'!A2223:Q4558,12,FALSE)</f>
        <v>Normal</v>
      </c>
      <c r="L2224" s="7" t="str">
        <f>VLOOKUP(A2224,'Data Analysis'!A2223:Q4558,13,FALSE)</f>
        <v>7-Jul-2001</v>
      </c>
      <c r="M2224" s="7">
        <f>VLOOKUP(A2224,'Data Analysis'!A2223:Q4558,14,FALSE)</f>
        <v>1526.31</v>
      </c>
      <c r="N2224" s="7" t="str">
        <f>VLOOKUP(A2224,'Data Analysis'!A2223:Q4558,16,FALSE)</f>
        <v>tier - 2</v>
      </c>
      <c r="O2224" s="7" t="str">
        <f>VLOOKUP(A2224,'Data Analysis'!A2223:Q4558,15,FALSE)</f>
        <v>tier - 3</v>
      </c>
      <c r="P2224" s="7">
        <f>VLOOKUP(A2224,'Data Analysis'!A2223:Q4558,2,FALSE)</f>
        <v>21</v>
      </c>
      <c r="Q2224" s="7">
        <f>VLOOKUP(A2225,'Data Analysis'!A2224:Q4559,2,FALSE)</f>
        <v>21</v>
      </c>
    </row>
    <row r="2225" ht="15.6" spans="1:17">
      <c r="A2225" s="9" t="s">
        <v>4448</v>
      </c>
      <c r="B2225" s="7" t="str">
        <f>VLOOKUP(A2225,'Data Analysis'!A2224:Q4559,4,FALSE)</f>
        <v>  Matthew T</v>
      </c>
      <c r="C2225" s="7">
        <f>VLOOKUP(A2225,'Data Analysis'!A2224:Q4559,5,FALSE)</f>
        <v>23.21</v>
      </c>
      <c r="D2225" s="7">
        <f>VLOOKUP(A2225,'Data Analysis'!A2224:Q4559,6,FALSE)</f>
        <v>5.24</v>
      </c>
      <c r="E2225" s="7" t="str">
        <f>VLOOKUP(A2225,'Data Analysis'!A2224:Q4559,7,FALSE)</f>
        <v>yes</v>
      </c>
      <c r="F2225" s="7" t="str">
        <f>VLOOKUP(A2225,'Data Analysis'!A2224:Q4559,9,FALSE)</f>
        <v>No</v>
      </c>
      <c r="G2225" s="7" t="str">
        <f>VLOOKUP(A2225,'Data Analysis'!A2224:Q4559,8,FALSE)</f>
        <v>No</v>
      </c>
      <c r="H2225" s="7">
        <f>VLOOKUP(A2225,'Data Analysis'!A2224:Q4559,10,FALSE)</f>
        <v>0</v>
      </c>
      <c r="I2225" s="7" t="str">
        <f>VLOOKUP(A2225,'Data Analysis'!A2224:Q4559,17,FALSE)</f>
        <v>No</v>
      </c>
      <c r="J2225" s="7" t="str">
        <f>VLOOKUP(A2225,'Data Analysis'!A2224:Q4559,11,FALSE)</f>
        <v>Normal Weight</v>
      </c>
      <c r="K2225" s="7" t="str">
        <f>VLOOKUP(A2225,'Data Analysis'!A2224:Q4559,12,FALSE)</f>
        <v>Normal</v>
      </c>
      <c r="L2225" s="7" t="str">
        <f>VLOOKUP(A2225,'Data Analysis'!A2224:Q4559,13,FALSE)</f>
        <v>25-Aug-2001</v>
      </c>
      <c r="M2225" s="7">
        <f>VLOOKUP(A2225,'Data Analysis'!A2224:Q4559,14,FALSE)</f>
        <v>1515.34</v>
      </c>
      <c r="N2225" s="7" t="str">
        <f>VLOOKUP(A2225,'Data Analysis'!A2224:Q4559,16,FALSE)</f>
        <v>tier - 2</v>
      </c>
      <c r="O2225" s="7" t="str">
        <f>VLOOKUP(A2225,'Data Analysis'!A2224:Q4559,15,FALSE)</f>
        <v>tier - 3</v>
      </c>
      <c r="P2225" s="7">
        <f>VLOOKUP(A2225,'Data Analysis'!A2224:Q4559,2,FALSE)</f>
        <v>21</v>
      </c>
      <c r="Q2225" s="7">
        <f>VLOOKUP(A2226,'Data Analysis'!A2225:Q4560,2,FALSE)</f>
        <v>24</v>
      </c>
    </row>
    <row r="2226" ht="15.6" spans="1:17">
      <c r="A2226" s="9" t="s">
        <v>4450</v>
      </c>
      <c r="B2226" s="7" t="str">
        <f>VLOOKUP(A2226,'Data Analysis'!A2225:Q4560,4,FALSE)</f>
        <v>  Pat</v>
      </c>
      <c r="C2226" s="7">
        <f>VLOOKUP(A2226,'Data Analysis'!A2225:Q4560,5,FALSE)</f>
        <v>18.36</v>
      </c>
      <c r="D2226" s="7">
        <f>VLOOKUP(A2226,'Data Analysis'!A2225:Q4560,6,FALSE)</f>
        <v>5.96</v>
      </c>
      <c r="E2226" s="7" t="str">
        <f>VLOOKUP(A2226,'Data Analysis'!A2225:Q4560,7,FALSE)</f>
        <v>No</v>
      </c>
      <c r="F2226" s="7" t="str">
        <f>VLOOKUP(A2226,'Data Analysis'!A2225:Q4560,9,FALSE)</f>
        <v>No</v>
      </c>
      <c r="G2226" s="7" t="str">
        <f>VLOOKUP(A2226,'Data Analysis'!A2225:Q4560,8,FALSE)</f>
        <v>No</v>
      </c>
      <c r="H2226" s="7">
        <f>VLOOKUP(A2226,'Data Analysis'!A2225:Q4560,10,FALSE)</f>
        <v>1</v>
      </c>
      <c r="I2226" s="7" t="str">
        <f>VLOOKUP(A2226,'Data Analysis'!A2225:Q4560,17,FALSE)</f>
        <v>No</v>
      </c>
      <c r="J2226" s="7" t="str">
        <f>VLOOKUP(A2226,'Data Analysis'!A2225:Q4560,11,FALSE)</f>
        <v>Underweight</v>
      </c>
      <c r="K2226" s="7" t="str">
        <f>VLOOKUP(A2226,'Data Analysis'!A2225:Q4560,12,FALSE)</f>
        <v>Prediabetes</v>
      </c>
      <c r="L2226" s="7" t="str">
        <f>VLOOKUP(A2226,'Data Analysis'!A2225:Q4560,13,FALSE)</f>
        <v>19-Jun-1998</v>
      </c>
      <c r="M2226" s="7">
        <f>VLOOKUP(A2226,'Data Analysis'!A2225:Q4560,14,FALSE)</f>
        <v>1497</v>
      </c>
      <c r="N2226" s="7" t="str">
        <f>VLOOKUP(A2226,'Data Analysis'!A2225:Q4560,16,FALSE)</f>
        <v>tier - 2</v>
      </c>
      <c r="O2226" s="7" t="str">
        <f>VLOOKUP(A2226,'Data Analysis'!A2225:Q4560,15,FALSE)</f>
        <v>tier - 2</v>
      </c>
      <c r="P2226" s="7">
        <f>VLOOKUP(A2226,'Data Analysis'!A2225:Q4560,2,FALSE)</f>
        <v>24</v>
      </c>
      <c r="Q2226" s="7">
        <f>VLOOKUP(A2227,'Data Analysis'!A2226:Q4561,2,FALSE)</f>
        <v>27</v>
      </c>
    </row>
    <row r="2227" ht="15.6" spans="1:17">
      <c r="A2227" s="9" t="s">
        <v>4452</v>
      </c>
      <c r="B2227" s="7" t="str">
        <f>VLOOKUP(A2227,'Data Analysis'!A2226:Q4561,4,FALSE)</f>
        <v>  Ashley</v>
      </c>
      <c r="C2227" s="7">
        <f>VLOOKUP(A2227,'Data Analysis'!A2226:Q4561,5,FALSE)</f>
        <v>15.92</v>
      </c>
      <c r="D2227" s="7">
        <f>VLOOKUP(A2227,'Data Analysis'!A2226:Q4561,6,FALSE)</f>
        <v>4.76</v>
      </c>
      <c r="E2227" s="7" t="str">
        <f>VLOOKUP(A2227,'Data Analysis'!A2226:Q4561,7,FALSE)</f>
        <v>yes</v>
      </c>
      <c r="F2227" s="7" t="str">
        <f>VLOOKUP(A2227,'Data Analysis'!A2226:Q4561,9,FALSE)</f>
        <v>No</v>
      </c>
      <c r="G2227" s="7" t="str">
        <f>VLOOKUP(A2227,'Data Analysis'!A2226:Q4561,8,FALSE)</f>
        <v>No</v>
      </c>
      <c r="H2227" s="7">
        <f>VLOOKUP(A2227,'Data Analysis'!A2226:Q4561,10,FALSE)</f>
        <v>1</v>
      </c>
      <c r="I2227" s="7" t="str">
        <f>VLOOKUP(A2227,'Data Analysis'!A2226:Q4561,17,FALSE)</f>
        <v>No</v>
      </c>
      <c r="J2227" s="7" t="str">
        <f>VLOOKUP(A2227,'Data Analysis'!A2226:Q4561,11,FALSE)</f>
        <v>Underweight</v>
      </c>
      <c r="K2227" s="7" t="str">
        <f>VLOOKUP(A2227,'Data Analysis'!A2226:Q4561,12,FALSE)</f>
        <v>Normal</v>
      </c>
      <c r="L2227" s="7" t="str">
        <f>VLOOKUP(A2227,'Data Analysis'!A2226:Q4561,13,FALSE)</f>
        <v>7-Oct-1995</v>
      </c>
      <c r="M2227" s="7">
        <f>VLOOKUP(A2227,'Data Analysis'!A2226:Q4561,14,FALSE)</f>
        <v>1493</v>
      </c>
      <c r="N2227" s="7" t="str">
        <f>VLOOKUP(A2227,'Data Analysis'!A2226:Q4561,16,FALSE)</f>
        <v>tier - 2</v>
      </c>
      <c r="O2227" s="7" t="str">
        <f>VLOOKUP(A2227,'Data Analysis'!A2226:Q4561,15,FALSE)</f>
        <v>tier - 3</v>
      </c>
      <c r="P2227" s="7">
        <f>VLOOKUP(A2227,'Data Analysis'!A2226:Q4561,2,FALSE)</f>
        <v>27</v>
      </c>
      <c r="Q2227" s="7">
        <f>VLOOKUP(A2228,'Data Analysis'!A2227:Q4562,2,FALSE)</f>
        <v>25</v>
      </c>
    </row>
    <row r="2228" ht="15.6" spans="1:17">
      <c r="A2228" s="9" t="s">
        <v>4454</v>
      </c>
      <c r="B2228" s="7" t="str">
        <f>VLOOKUP(A2228,'Data Analysis'!A2227:Q4562,4,FALSE)</f>
        <v>  Elizabeth A</v>
      </c>
      <c r="C2228" s="7">
        <f>VLOOKUP(A2228,'Data Analysis'!A2227:Q4562,5,FALSE)</f>
        <v>15.17</v>
      </c>
      <c r="D2228" s="7">
        <f>VLOOKUP(A2228,'Data Analysis'!A2227:Q4562,6,FALSE)</f>
        <v>4.3</v>
      </c>
      <c r="E2228" s="7" t="str">
        <f>VLOOKUP(A2228,'Data Analysis'!A2227:Q4562,7,FALSE)</f>
        <v>yes</v>
      </c>
      <c r="F2228" s="7" t="str">
        <f>VLOOKUP(A2228,'Data Analysis'!A2227:Q4562,9,FALSE)</f>
        <v>No</v>
      </c>
      <c r="G2228" s="7" t="str">
        <f>VLOOKUP(A2228,'Data Analysis'!A2227:Q4562,8,FALSE)</f>
        <v>Yes</v>
      </c>
      <c r="H2228" s="7">
        <f>VLOOKUP(A2228,'Data Analysis'!A2227:Q4562,10,FALSE)</f>
        <v>1</v>
      </c>
      <c r="I2228" s="7" t="str">
        <f>VLOOKUP(A2228,'Data Analysis'!A2227:Q4562,17,FALSE)</f>
        <v>No</v>
      </c>
      <c r="J2228" s="7" t="str">
        <f>VLOOKUP(A2228,'Data Analysis'!A2227:Q4562,11,FALSE)</f>
        <v>Underweight</v>
      </c>
      <c r="K2228" s="7" t="str">
        <f>VLOOKUP(A2228,'Data Analysis'!A2227:Q4562,12,FALSE)</f>
        <v>Normal</v>
      </c>
      <c r="L2228" s="7" t="str">
        <f>VLOOKUP(A2228,'Data Analysis'!A2227:Q4562,13,FALSE)</f>
        <v>9-Jun-1997</v>
      </c>
      <c r="M2228" s="7">
        <f>VLOOKUP(A2228,'Data Analysis'!A2227:Q4562,14,FALSE)</f>
        <v>1481</v>
      </c>
      <c r="N2228" s="7" t="str">
        <f>VLOOKUP(A2228,'Data Analysis'!A2227:Q4562,16,FALSE)</f>
        <v>tier - 2</v>
      </c>
      <c r="O2228" s="7" t="str">
        <f>VLOOKUP(A2228,'Data Analysis'!A2227:Q4562,15,FALSE)</f>
        <v>tier - 1</v>
      </c>
      <c r="P2228" s="7">
        <f>VLOOKUP(A2228,'Data Analysis'!A2227:Q4562,2,FALSE)</f>
        <v>25</v>
      </c>
      <c r="Q2228" s="7">
        <f>VLOOKUP(A2229,'Data Analysis'!A2228:Q4563,2,FALSE)</f>
        <v>24</v>
      </c>
    </row>
    <row r="2229" ht="15.6" spans="1:17">
      <c r="A2229" s="9" t="s">
        <v>4456</v>
      </c>
      <c r="B2229" s="7" t="str">
        <f>VLOOKUP(A2229,'Data Analysis'!A2228:Q4563,4,FALSE)</f>
        <v>  Rebecca M</v>
      </c>
      <c r="C2229" s="7">
        <f>VLOOKUP(A2229,'Data Analysis'!A2228:Q4563,5,FALSE)</f>
        <v>16.63</v>
      </c>
      <c r="D2229" s="7">
        <f>VLOOKUP(A2229,'Data Analysis'!A2228:Q4563,6,FALSE)</f>
        <v>4.5</v>
      </c>
      <c r="E2229" s="7" t="str">
        <f>VLOOKUP(A2229,'Data Analysis'!A2228:Q4563,7,FALSE)</f>
        <v>No</v>
      </c>
      <c r="F2229" s="7" t="str">
        <f>VLOOKUP(A2229,'Data Analysis'!A2228:Q4563,9,FALSE)</f>
        <v>No</v>
      </c>
      <c r="G2229" s="7" t="str">
        <f>VLOOKUP(A2229,'Data Analysis'!A2228:Q4563,8,FALSE)</f>
        <v>No</v>
      </c>
      <c r="H2229" s="7">
        <f>VLOOKUP(A2229,'Data Analysis'!A2228:Q4563,10,FALSE)</f>
        <v>1</v>
      </c>
      <c r="I2229" s="7" t="str">
        <f>VLOOKUP(A2229,'Data Analysis'!A2228:Q4563,17,FALSE)</f>
        <v>No</v>
      </c>
      <c r="J2229" s="7" t="str">
        <f>VLOOKUP(A2229,'Data Analysis'!A2228:Q4563,11,FALSE)</f>
        <v>Underweight</v>
      </c>
      <c r="K2229" s="7" t="str">
        <f>VLOOKUP(A2229,'Data Analysis'!A2228:Q4563,12,FALSE)</f>
        <v>Normal</v>
      </c>
      <c r="L2229" s="7" t="str">
        <f>VLOOKUP(A2229,'Data Analysis'!A2228:Q4563,13,FALSE)</f>
        <v>7-Dec-1998</v>
      </c>
      <c r="M2229" s="7">
        <f>VLOOKUP(A2229,'Data Analysis'!A2228:Q4563,14,FALSE)</f>
        <v>1477</v>
      </c>
      <c r="N2229" s="7" t="str">
        <f>VLOOKUP(A2229,'Data Analysis'!A2228:Q4563,16,FALSE)</f>
        <v>tier - 2</v>
      </c>
      <c r="O2229" s="7" t="str">
        <f>VLOOKUP(A2229,'Data Analysis'!A2228:Q4563,15,FALSE)</f>
        <v>tier - 1</v>
      </c>
      <c r="P2229" s="7">
        <f>VLOOKUP(A2229,'Data Analysis'!A2228:Q4563,2,FALSE)</f>
        <v>24</v>
      </c>
      <c r="Q2229" s="7">
        <f>VLOOKUP(A2230,'Data Analysis'!A2229:Q4564,2,FALSE)</f>
        <v>19</v>
      </c>
    </row>
    <row r="2230" ht="15.6" spans="1:17">
      <c r="A2230" s="9" t="s">
        <v>4458</v>
      </c>
      <c r="B2230" s="7" t="str">
        <f>VLOOKUP(A2230,'Data Analysis'!A2229:Q4564,4,FALSE)</f>
        <v>  Ruth</v>
      </c>
      <c r="C2230" s="7">
        <f>VLOOKUP(A2230,'Data Analysis'!A2229:Q4564,5,FALSE)</f>
        <v>19.39</v>
      </c>
      <c r="D2230" s="7">
        <f>VLOOKUP(A2230,'Data Analysis'!A2229:Q4564,6,FALSE)</f>
        <v>5.59</v>
      </c>
      <c r="E2230" s="7" t="str">
        <f>VLOOKUP(A2230,'Data Analysis'!A2229:Q4564,7,FALSE)</f>
        <v>No</v>
      </c>
      <c r="F2230" s="7" t="str">
        <f>VLOOKUP(A2230,'Data Analysis'!A2229:Q4564,9,FALSE)</f>
        <v>No</v>
      </c>
      <c r="G2230" s="7" t="str">
        <f>VLOOKUP(A2230,'Data Analysis'!A2229:Q4564,8,FALSE)</f>
        <v>Yes</v>
      </c>
      <c r="H2230" s="7">
        <f>VLOOKUP(A2230,'Data Analysis'!A2229:Q4564,10,FALSE)</f>
        <v>1</v>
      </c>
      <c r="I2230" s="7" t="str">
        <f>VLOOKUP(A2230,'Data Analysis'!A2229:Q4564,17,FALSE)</f>
        <v>No</v>
      </c>
      <c r="J2230" s="7" t="str">
        <f>VLOOKUP(A2230,'Data Analysis'!A2229:Q4564,11,FALSE)</f>
        <v>Normal Weight</v>
      </c>
      <c r="K2230" s="7" t="str">
        <f>VLOOKUP(A2230,'Data Analysis'!A2229:Q4564,12,FALSE)</f>
        <v>Normal</v>
      </c>
      <c r="L2230" s="7" t="str">
        <f>VLOOKUP(A2230,'Data Analysis'!A2229:Q4564,13,FALSE)</f>
        <v>20-Jun-2003</v>
      </c>
      <c r="M2230" s="7">
        <f>VLOOKUP(A2230,'Data Analysis'!A2229:Q4564,14,FALSE)</f>
        <v>1467</v>
      </c>
      <c r="N2230" s="7" t="str">
        <f>VLOOKUP(A2230,'Data Analysis'!A2229:Q4564,16,FALSE)</f>
        <v>tier - 2</v>
      </c>
      <c r="O2230" s="7" t="str">
        <f>VLOOKUP(A2230,'Data Analysis'!A2229:Q4564,15,FALSE)</f>
        <v>tier - 2</v>
      </c>
      <c r="P2230" s="7">
        <f>VLOOKUP(A2230,'Data Analysis'!A2229:Q4564,2,FALSE)</f>
        <v>19</v>
      </c>
      <c r="Q2230" s="7">
        <f>VLOOKUP(A2231,'Data Analysis'!A2230:Q4565,2,FALSE)</f>
        <v>25</v>
      </c>
    </row>
    <row r="2231" ht="15.6" spans="1:17">
      <c r="A2231" s="9" t="s">
        <v>4460</v>
      </c>
      <c r="B2231" s="7" t="str">
        <f>VLOOKUP(A2231,'Data Analysis'!A2230:Q4565,4,FALSE)</f>
        <v>  Gregory S</v>
      </c>
      <c r="C2231" s="7">
        <f>VLOOKUP(A2231,'Data Analysis'!A2230:Q4565,5,FALSE)</f>
        <v>17.34</v>
      </c>
      <c r="D2231" s="7">
        <f>VLOOKUP(A2231,'Data Analysis'!A2230:Q4565,6,FALSE)</f>
        <v>6.29</v>
      </c>
      <c r="E2231" s="7" t="str">
        <f>VLOOKUP(A2231,'Data Analysis'!A2230:Q4565,7,FALSE)</f>
        <v>yes</v>
      </c>
      <c r="F2231" s="7" t="str">
        <f>VLOOKUP(A2231,'Data Analysis'!A2230:Q4565,9,FALSE)</f>
        <v>No</v>
      </c>
      <c r="G2231" s="7" t="str">
        <f>VLOOKUP(A2231,'Data Analysis'!A2230:Q4565,8,FALSE)</f>
        <v>Yes</v>
      </c>
      <c r="H2231" s="7">
        <f>VLOOKUP(A2231,'Data Analysis'!A2230:Q4565,10,FALSE)</f>
        <v>1</v>
      </c>
      <c r="I2231" s="7" t="str">
        <f>VLOOKUP(A2231,'Data Analysis'!A2230:Q4565,17,FALSE)</f>
        <v>No</v>
      </c>
      <c r="J2231" s="7" t="str">
        <f>VLOOKUP(A2231,'Data Analysis'!A2230:Q4565,11,FALSE)</f>
        <v>Underweight</v>
      </c>
      <c r="K2231" s="7" t="str">
        <f>VLOOKUP(A2231,'Data Analysis'!A2230:Q4565,12,FALSE)</f>
        <v>Prediabetes</v>
      </c>
      <c r="L2231" s="7" t="str">
        <f>VLOOKUP(A2231,'Data Analysis'!A2230:Q4565,13,FALSE)</f>
        <v>19-Jun-1997</v>
      </c>
      <c r="M2231" s="7">
        <f>VLOOKUP(A2231,'Data Analysis'!A2230:Q4565,14,FALSE)</f>
        <v>1445</v>
      </c>
      <c r="N2231" s="7" t="str">
        <f>VLOOKUP(A2231,'Data Analysis'!A2230:Q4565,16,FALSE)</f>
        <v>tier - 2</v>
      </c>
      <c r="O2231" s="7" t="str">
        <f>VLOOKUP(A2231,'Data Analysis'!A2230:Q4565,15,FALSE)</f>
        <v>tier - 1</v>
      </c>
      <c r="P2231" s="7">
        <f>VLOOKUP(A2231,'Data Analysis'!A2230:Q4565,2,FALSE)</f>
        <v>25</v>
      </c>
      <c r="Q2231" s="7">
        <f>VLOOKUP(A2232,'Data Analysis'!A2231:Q4566,2,FALSE)</f>
        <v>22</v>
      </c>
    </row>
    <row r="2232" ht="15.6" spans="1:17">
      <c r="A2232" s="9" t="s">
        <v>4462</v>
      </c>
      <c r="B2232" s="7" t="str">
        <f>VLOOKUP(A2232,'Data Analysis'!A2231:Q4566,4,FALSE)</f>
        <v>  Alexandra S</v>
      </c>
      <c r="C2232" s="7">
        <f>VLOOKUP(A2232,'Data Analysis'!A2231:Q4566,5,FALSE)</f>
        <v>17.94</v>
      </c>
      <c r="D2232" s="7">
        <f>VLOOKUP(A2232,'Data Analysis'!A2231:Q4566,6,FALSE)</f>
        <v>4.19</v>
      </c>
      <c r="E2232" s="7" t="str">
        <f>VLOOKUP(A2232,'Data Analysis'!A2231:Q4566,7,FALSE)</f>
        <v>No</v>
      </c>
      <c r="F2232" s="7" t="str">
        <f>VLOOKUP(A2232,'Data Analysis'!A2231:Q4566,9,FALSE)</f>
        <v>yes</v>
      </c>
      <c r="G2232" s="7" t="str">
        <f>VLOOKUP(A2232,'Data Analysis'!A2231:Q4566,8,FALSE)</f>
        <v>No</v>
      </c>
      <c r="H2232" s="7">
        <f>VLOOKUP(A2232,'Data Analysis'!A2231:Q4566,10,FALSE)</f>
        <v>1</v>
      </c>
      <c r="I2232" s="7" t="str">
        <f>VLOOKUP(A2232,'Data Analysis'!A2231:Q4566,17,FALSE)</f>
        <v>No</v>
      </c>
      <c r="J2232" s="7" t="str">
        <f>VLOOKUP(A2232,'Data Analysis'!A2231:Q4566,11,FALSE)</f>
        <v>Underweight</v>
      </c>
      <c r="K2232" s="7" t="str">
        <f>VLOOKUP(A2232,'Data Analysis'!A2231:Q4566,12,FALSE)</f>
        <v>Normal</v>
      </c>
      <c r="L2232" s="7" t="str">
        <f>VLOOKUP(A2232,'Data Analysis'!A2231:Q4566,13,FALSE)</f>
        <v>1-Sep-2000</v>
      </c>
      <c r="M2232" s="7">
        <f>VLOOKUP(A2232,'Data Analysis'!A2231:Q4566,14,FALSE)</f>
        <v>1438</v>
      </c>
      <c r="N2232" s="7" t="str">
        <f>VLOOKUP(A2232,'Data Analysis'!A2231:Q4566,16,FALSE)</f>
        <v>tier - 2</v>
      </c>
      <c r="O2232" s="7" t="str">
        <f>VLOOKUP(A2232,'Data Analysis'!A2231:Q4566,15,FALSE)</f>
        <v>tier - 2</v>
      </c>
      <c r="P2232" s="7">
        <f>VLOOKUP(A2232,'Data Analysis'!A2231:Q4566,2,FALSE)</f>
        <v>22</v>
      </c>
      <c r="Q2232" s="7">
        <f>VLOOKUP(A2233,'Data Analysis'!A2232:Q4567,2,FALSE)</f>
        <v>25</v>
      </c>
    </row>
    <row r="2233" ht="15.6" spans="1:17">
      <c r="A2233" s="9" t="s">
        <v>4464</v>
      </c>
      <c r="B2233" s="7" t="str">
        <f>VLOOKUP(A2233,'Data Analysis'!A2232:Q4567,4,FALSE)</f>
        <v>  Hillary</v>
      </c>
      <c r="C2233" s="7">
        <f>VLOOKUP(A2233,'Data Analysis'!A2232:Q4567,5,FALSE)</f>
        <v>16.67</v>
      </c>
      <c r="D2233" s="7">
        <f>VLOOKUP(A2233,'Data Analysis'!A2232:Q4567,6,FALSE)</f>
        <v>4.7</v>
      </c>
      <c r="E2233" s="7" t="str">
        <f>VLOOKUP(A2233,'Data Analysis'!A2232:Q4567,7,FALSE)</f>
        <v>yes</v>
      </c>
      <c r="F2233" s="7" t="str">
        <f>VLOOKUP(A2233,'Data Analysis'!A2232:Q4567,9,FALSE)</f>
        <v>No</v>
      </c>
      <c r="G2233" s="7" t="str">
        <f>VLOOKUP(A2233,'Data Analysis'!A2232:Q4567,8,FALSE)</f>
        <v>Yes</v>
      </c>
      <c r="H2233" s="7">
        <f>VLOOKUP(A2233,'Data Analysis'!A2232:Q4567,10,FALSE)</f>
        <v>1</v>
      </c>
      <c r="I2233" s="7" t="str">
        <f>VLOOKUP(A2233,'Data Analysis'!A2232:Q4567,17,FALSE)</f>
        <v>No</v>
      </c>
      <c r="J2233" s="7" t="str">
        <f>VLOOKUP(A2233,'Data Analysis'!A2232:Q4567,11,FALSE)</f>
        <v>Underweight</v>
      </c>
      <c r="K2233" s="7" t="str">
        <f>VLOOKUP(A2233,'Data Analysis'!A2232:Q4567,12,FALSE)</f>
        <v>Normal</v>
      </c>
      <c r="L2233" s="7" t="str">
        <f>VLOOKUP(A2233,'Data Analysis'!A2232:Q4567,13,FALSE)</f>
        <v>5-Dec-1997</v>
      </c>
      <c r="M2233" s="7">
        <f>VLOOKUP(A2233,'Data Analysis'!A2232:Q4567,14,FALSE)</f>
        <v>1422</v>
      </c>
      <c r="N2233" s="7" t="str">
        <f>VLOOKUP(A2233,'Data Analysis'!A2232:Q4567,16,FALSE)</f>
        <v>tier - 2</v>
      </c>
      <c r="O2233" s="7" t="str">
        <f>VLOOKUP(A2233,'Data Analysis'!A2232:Q4567,15,FALSE)</f>
        <v>tier - 2</v>
      </c>
      <c r="P2233" s="7">
        <f>VLOOKUP(A2233,'Data Analysis'!A2232:Q4567,2,FALSE)</f>
        <v>25</v>
      </c>
      <c r="Q2233" s="7">
        <f>VLOOKUP(A2234,'Data Analysis'!A2233:Q4568,2,FALSE)</f>
        <v>21</v>
      </c>
    </row>
    <row r="2234" ht="15.6" spans="1:17">
      <c r="A2234" s="9" t="s">
        <v>4466</v>
      </c>
      <c r="B2234" s="7" t="str">
        <f>VLOOKUP(A2234,'Data Analysis'!A2233:Q4568,4,FALSE)</f>
        <v>  Amy K</v>
      </c>
      <c r="C2234" s="7">
        <f>VLOOKUP(A2234,'Data Analysis'!A2233:Q4568,5,FALSE)</f>
        <v>20.58</v>
      </c>
      <c r="D2234" s="7">
        <f>VLOOKUP(A2234,'Data Analysis'!A2233:Q4568,6,FALSE)</f>
        <v>5.64</v>
      </c>
      <c r="E2234" s="7" t="str">
        <f>VLOOKUP(A2234,'Data Analysis'!A2233:Q4568,7,FALSE)</f>
        <v>yes</v>
      </c>
      <c r="F2234" s="7" t="str">
        <f>VLOOKUP(A2234,'Data Analysis'!A2233:Q4568,9,FALSE)</f>
        <v>No</v>
      </c>
      <c r="G2234" s="7" t="str">
        <f>VLOOKUP(A2234,'Data Analysis'!A2233:Q4568,8,FALSE)</f>
        <v>No</v>
      </c>
      <c r="H2234" s="7">
        <f>VLOOKUP(A2234,'Data Analysis'!A2233:Q4568,10,FALSE)</f>
        <v>0</v>
      </c>
      <c r="I2234" s="7" t="str">
        <f>VLOOKUP(A2234,'Data Analysis'!A2233:Q4568,17,FALSE)</f>
        <v>No</v>
      </c>
      <c r="J2234" s="7" t="str">
        <f>VLOOKUP(A2234,'Data Analysis'!A2233:Q4568,11,FALSE)</f>
        <v>Normal Weight</v>
      </c>
      <c r="K2234" s="7" t="str">
        <f>VLOOKUP(A2234,'Data Analysis'!A2233:Q4568,12,FALSE)</f>
        <v>Normal</v>
      </c>
      <c r="L2234" s="7" t="str">
        <f>VLOOKUP(A2234,'Data Analysis'!A2233:Q4568,13,FALSE)</f>
        <v>23-Aug-2001</v>
      </c>
      <c r="M2234" s="7">
        <f>VLOOKUP(A2234,'Data Analysis'!A2233:Q4568,14,FALSE)</f>
        <v>1421</v>
      </c>
      <c r="N2234" s="7" t="str">
        <f>VLOOKUP(A2234,'Data Analysis'!A2233:Q4568,16,FALSE)</f>
        <v>tier - 2</v>
      </c>
      <c r="O2234" s="7" t="str">
        <f>VLOOKUP(A2234,'Data Analysis'!A2233:Q4568,15,FALSE)</f>
        <v>tier - 2</v>
      </c>
      <c r="P2234" s="7">
        <f>VLOOKUP(A2234,'Data Analysis'!A2233:Q4568,2,FALSE)</f>
        <v>21</v>
      </c>
      <c r="Q2234" s="7">
        <f>VLOOKUP(A2235,'Data Analysis'!A2234:Q4569,2,FALSE)</f>
        <v>26</v>
      </c>
    </row>
    <row r="2235" ht="15.6" spans="1:17">
      <c r="A2235" s="9" t="s">
        <v>4468</v>
      </c>
      <c r="B2235" s="7" t="str">
        <f>VLOOKUP(A2235,'Data Analysis'!A2234:Q4569,4,FALSE)</f>
        <v>  Scott</v>
      </c>
      <c r="C2235" s="7">
        <f>VLOOKUP(A2235,'Data Analysis'!A2234:Q4569,5,FALSE)</f>
        <v>16.5</v>
      </c>
      <c r="D2235" s="7">
        <f>VLOOKUP(A2235,'Data Analysis'!A2234:Q4569,6,FALSE)</f>
        <v>4.11</v>
      </c>
      <c r="E2235" s="7" t="str">
        <f>VLOOKUP(A2235,'Data Analysis'!A2234:Q4569,7,FALSE)</f>
        <v>yes</v>
      </c>
      <c r="F2235" s="7" t="str">
        <f>VLOOKUP(A2235,'Data Analysis'!A2234:Q4569,9,FALSE)</f>
        <v>No</v>
      </c>
      <c r="G2235" s="7" t="str">
        <f>VLOOKUP(A2235,'Data Analysis'!A2234:Q4569,8,FALSE)</f>
        <v>No</v>
      </c>
      <c r="H2235" s="7">
        <f>VLOOKUP(A2235,'Data Analysis'!A2234:Q4569,10,FALSE)</f>
        <v>0</v>
      </c>
      <c r="I2235" s="7" t="str">
        <f>VLOOKUP(A2235,'Data Analysis'!A2234:Q4569,17,FALSE)</f>
        <v>No</v>
      </c>
      <c r="J2235" s="7" t="str">
        <f>VLOOKUP(A2235,'Data Analysis'!A2234:Q4569,11,FALSE)</f>
        <v>Underweight</v>
      </c>
      <c r="K2235" s="7" t="str">
        <f>VLOOKUP(A2235,'Data Analysis'!A2234:Q4569,12,FALSE)</f>
        <v>Normal</v>
      </c>
      <c r="L2235" s="7" t="str">
        <f>VLOOKUP(A2235,'Data Analysis'!A2234:Q4569,13,FALSE)</f>
        <v>23-Jun-1996</v>
      </c>
      <c r="M2235" s="7">
        <f>VLOOKUP(A2235,'Data Analysis'!A2234:Q4569,14,FALSE)</f>
        <v>1417</v>
      </c>
      <c r="N2235" s="7" t="str">
        <f>VLOOKUP(A2235,'Data Analysis'!A2234:Q4569,16,FALSE)</f>
        <v>tier - 2</v>
      </c>
      <c r="O2235" s="7" t="str">
        <f>VLOOKUP(A2235,'Data Analysis'!A2234:Q4569,15,FALSE)</f>
        <v>tier - 3</v>
      </c>
      <c r="P2235" s="7">
        <f>VLOOKUP(A2235,'Data Analysis'!A2234:Q4569,2,FALSE)</f>
        <v>26</v>
      </c>
      <c r="Q2235" s="7">
        <f>VLOOKUP(A2236,'Data Analysis'!A2235:Q4570,2,FALSE)</f>
        <v>25</v>
      </c>
    </row>
    <row r="2236" ht="15.6" spans="1:17">
      <c r="A2236" s="9" t="s">
        <v>4470</v>
      </c>
      <c r="B2236" s="7" t="str">
        <f>VLOOKUP(A2236,'Data Analysis'!A2235:Q4570,4,FALSE)</f>
        <v>  John</v>
      </c>
      <c r="C2236" s="7">
        <f>VLOOKUP(A2236,'Data Analysis'!A2235:Q4570,5,FALSE)</f>
        <v>15.41</v>
      </c>
      <c r="D2236" s="7">
        <f>VLOOKUP(A2236,'Data Analysis'!A2235:Q4570,6,FALSE)</f>
        <v>5.43</v>
      </c>
      <c r="E2236" s="7" t="str">
        <f>VLOOKUP(A2236,'Data Analysis'!A2235:Q4570,7,FALSE)</f>
        <v>yes</v>
      </c>
      <c r="F2236" s="7" t="str">
        <f>VLOOKUP(A2236,'Data Analysis'!A2235:Q4570,9,FALSE)</f>
        <v>No</v>
      </c>
      <c r="G2236" s="7" t="str">
        <f>VLOOKUP(A2236,'Data Analysis'!A2235:Q4570,8,FALSE)</f>
        <v>Yes</v>
      </c>
      <c r="H2236" s="7">
        <f>VLOOKUP(A2236,'Data Analysis'!A2235:Q4570,10,FALSE)</f>
        <v>1</v>
      </c>
      <c r="I2236" s="7" t="str">
        <f>VLOOKUP(A2236,'Data Analysis'!A2235:Q4570,17,FALSE)</f>
        <v>No</v>
      </c>
      <c r="J2236" s="7" t="str">
        <f>VLOOKUP(A2236,'Data Analysis'!A2235:Q4570,11,FALSE)</f>
        <v>Underweight</v>
      </c>
      <c r="K2236" s="7" t="str">
        <f>VLOOKUP(A2236,'Data Analysis'!A2235:Q4570,12,FALSE)</f>
        <v>Normal</v>
      </c>
      <c r="L2236" s="7" t="str">
        <f>VLOOKUP(A2236,'Data Analysis'!A2235:Q4570,13,FALSE)</f>
        <v>27-Oct-1997</v>
      </c>
      <c r="M2236" s="7">
        <f>VLOOKUP(A2236,'Data Analysis'!A2235:Q4570,14,FALSE)</f>
        <v>1402</v>
      </c>
      <c r="N2236" s="7" t="str">
        <f>VLOOKUP(A2236,'Data Analysis'!A2235:Q4570,16,FALSE)</f>
        <v>tier - 2</v>
      </c>
      <c r="O2236" s="7" t="str">
        <f>VLOOKUP(A2236,'Data Analysis'!A2235:Q4570,15,FALSE)</f>
        <v>tier - 3</v>
      </c>
      <c r="P2236" s="7">
        <f>VLOOKUP(A2236,'Data Analysis'!A2235:Q4570,2,FALSE)</f>
        <v>25</v>
      </c>
      <c r="Q2236" s="7">
        <f>VLOOKUP(A2237,'Data Analysis'!A2236:Q4571,2,FALSE)</f>
        <v>24</v>
      </c>
    </row>
    <row r="2237" ht="15.6" spans="1:17">
      <c r="A2237" s="9" t="s">
        <v>4472</v>
      </c>
      <c r="B2237" s="7" t="str">
        <f>VLOOKUP(A2237,'Data Analysis'!A2236:Q4571,4,FALSE)</f>
        <v>  Maaikel</v>
      </c>
      <c r="C2237" s="7">
        <f>VLOOKUP(A2237,'Data Analysis'!A2236:Q4571,5,FALSE)</f>
        <v>24.59</v>
      </c>
      <c r="D2237" s="7">
        <f>VLOOKUP(A2237,'Data Analysis'!A2236:Q4571,6,FALSE)</f>
        <v>4.38</v>
      </c>
      <c r="E2237" s="7" t="str">
        <f>VLOOKUP(A2237,'Data Analysis'!A2236:Q4571,7,FALSE)</f>
        <v>No</v>
      </c>
      <c r="F2237" s="7" t="str">
        <f>VLOOKUP(A2237,'Data Analysis'!A2236:Q4571,9,FALSE)</f>
        <v>No</v>
      </c>
      <c r="G2237" s="7" t="str">
        <f>VLOOKUP(A2237,'Data Analysis'!A2236:Q4571,8,FALSE)</f>
        <v>No</v>
      </c>
      <c r="H2237" s="7">
        <f>VLOOKUP(A2237,'Data Analysis'!A2236:Q4571,10,FALSE)</f>
        <v>1</v>
      </c>
      <c r="I2237" s="7" t="str">
        <f>VLOOKUP(A2237,'Data Analysis'!A2236:Q4571,17,FALSE)</f>
        <v>No</v>
      </c>
      <c r="J2237" s="7" t="str">
        <f>VLOOKUP(A2237,'Data Analysis'!A2236:Q4571,11,FALSE)</f>
        <v>Normal Weight</v>
      </c>
      <c r="K2237" s="7" t="str">
        <f>VLOOKUP(A2237,'Data Analysis'!A2236:Q4571,12,FALSE)</f>
        <v>Normal</v>
      </c>
      <c r="L2237" s="7" t="str">
        <f>VLOOKUP(A2237,'Data Analysis'!A2236:Q4571,13,FALSE)</f>
        <v>5-Sep-1998</v>
      </c>
      <c r="M2237" s="7">
        <f>VLOOKUP(A2237,'Data Analysis'!A2236:Q4571,14,FALSE)</f>
        <v>1400.44</v>
      </c>
      <c r="N2237" s="7" t="str">
        <f>VLOOKUP(A2237,'Data Analysis'!A2236:Q4571,16,FALSE)</f>
        <v>tier - 2</v>
      </c>
      <c r="O2237" s="7" t="str">
        <f>VLOOKUP(A2237,'Data Analysis'!A2236:Q4571,15,FALSE)</f>
        <v>tier - 2</v>
      </c>
      <c r="P2237" s="7">
        <f>VLOOKUP(A2237,'Data Analysis'!A2236:Q4571,2,FALSE)</f>
        <v>24</v>
      </c>
      <c r="Q2237" s="7">
        <f>VLOOKUP(A2238,'Data Analysis'!A2237:Q4572,2,FALSE)</f>
        <v>20</v>
      </c>
    </row>
    <row r="2238" ht="15.6" spans="1:17">
      <c r="A2238" s="9" t="s">
        <v>4474</v>
      </c>
      <c r="B2238" s="7" t="str">
        <f>VLOOKUP(A2238,'Data Analysis'!A2237:Q4572,4,FALSE)</f>
        <v>  Daniel C</v>
      </c>
      <c r="C2238" s="7">
        <f>VLOOKUP(A2238,'Data Analysis'!A2237:Q4572,5,FALSE)</f>
        <v>33.33</v>
      </c>
      <c r="D2238" s="7">
        <f>VLOOKUP(A2238,'Data Analysis'!A2237:Q4572,6,FALSE)</f>
        <v>9.79</v>
      </c>
      <c r="E2238" s="7" t="str">
        <f>VLOOKUP(A2238,'Data Analysis'!A2237:Q4572,7,FALSE)</f>
        <v>No</v>
      </c>
      <c r="F2238" s="7" t="str">
        <f>VLOOKUP(A2238,'Data Analysis'!A2237:Q4572,9,FALSE)</f>
        <v>No</v>
      </c>
      <c r="G2238" s="7" t="str">
        <f>VLOOKUP(A2238,'Data Analysis'!A2237:Q4572,8,FALSE)</f>
        <v>No</v>
      </c>
      <c r="H2238" s="7">
        <f>VLOOKUP(A2238,'Data Analysis'!A2237:Q4572,10,FALSE)</f>
        <v>0</v>
      </c>
      <c r="I2238" s="7" t="str">
        <f>VLOOKUP(A2238,'Data Analysis'!A2237:Q4572,17,FALSE)</f>
        <v>No</v>
      </c>
      <c r="J2238" s="7" t="str">
        <f>VLOOKUP(A2238,'Data Analysis'!A2237:Q4572,11,FALSE)</f>
        <v>Obesity</v>
      </c>
      <c r="K2238" s="7" t="str">
        <f>VLOOKUP(A2238,'Data Analysis'!A2237:Q4572,12,FALSE)</f>
        <v>Diabetes</v>
      </c>
      <c r="L2238" s="7" t="str">
        <f>VLOOKUP(A2238,'Data Analysis'!A2237:Q4572,13,FALSE)</f>
        <v>22-Dec-2002</v>
      </c>
      <c r="M2238" s="7">
        <f>VLOOKUP(A2238,'Data Analysis'!A2237:Q4572,14,FALSE)</f>
        <v>1391.53</v>
      </c>
      <c r="N2238" s="7" t="str">
        <f>VLOOKUP(A2238,'Data Analysis'!A2237:Q4572,16,FALSE)</f>
        <v>tier - 2</v>
      </c>
      <c r="O2238" s="7" t="str">
        <f>VLOOKUP(A2238,'Data Analysis'!A2237:Q4572,15,FALSE)</f>
        <v>tier - 1</v>
      </c>
      <c r="P2238" s="7">
        <f>VLOOKUP(A2238,'Data Analysis'!A2237:Q4572,2,FALSE)</f>
        <v>20</v>
      </c>
      <c r="Q2238" s="7">
        <f>VLOOKUP(A2239,'Data Analysis'!A2238:Q4573,2,FALSE)</f>
        <v>20</v>
      </c>
    </row>
    <row r="2239" ht="15.6" spans="1:17">
      <c r="A2239" s="9" t="s">
        <v>4476</v>
      </c>
      <c r="B2239" s="7" t="str">
        <f>VLOOKUP(A2239,'Data Analysis'!A2238:Q4573,4,FALSE)</f>
        <v>  Christopher S</v>
      </c>
      <c r="C2239" s="7">
        <f>VLOOKUP(A2239,'Data Analysis'!A2238:Q4573,5,FALSE)</f>
        <v>18.5</v>
      </c>
      <c r="D2239" s="7">
        <f>VLOOKUP(A2239,'Data Analysis'!A2238:Q4573,6,FALSE)</f>
        <v>11.84</v>
      </c>
      <c r="E2239" s="7" t="str">
        <f>VLOOKUP(A2239,'Data Analysis'!A2238:Q4573,7,FALSE)</f>
        <v>No</v>
      </c>
      <c r="F2239" s="7" t="str">
        <f>VLOOKUP(A2239,'Data Analysis'!A2238:Q4573,9,FALSE)</f>
        <v>No</v>
      </c>
      <c r="G2239" s="7" t="str">
        <f>VLOOKUP(A2239,'Data Analysis'!A2238:Q4573,8,FALSE)</f>
        <v>No</v>
      </c>
      <c r="H2239" s="7">
        <f>VLOOKUP(A2239,'Data Analysis'!A2238:Q4573,10,FALSE)</f>
        <v>0</v>
      </c>
      <c r="I2239" s="7" t="str">
        <f>VLOOKUP(A2239,'Data Analysis'!A2238:Q4573,17,FALSE)</f>
        <v>No</v>
      </c>
      <c r="J2239" s="7" t="str">
        <f>VLOOKUP(A2239,'Data Analysis'!A2238:Q4573,11,FALSE)</f>
        <v>Normal Weight</v>
      </c>
      <c r="K2239" s="7" t="str">
        <f>VLOOKUP(A2239,'Data Analysis'!A2238:Q4573,12,FALSE)</f>
        <v>Diabetes</v>
      </c>
      <c r="L2239" s="7" t="str">
        <f>VLOOKUP(A2239,'Data Analysis'!A2238:Q4573,13,FALSE)</f>
        <v>14-Nov-2002</v>
      </c>
      <c r="M2239" s="7">
        <f>VLOOKUP(A2239,'Data Analysis'!A2238:Q4573,14,FALSE)</f>
        <v>1390</v>
      </c>
      <c r="N2239" s="7" t="str">
        <f>VLOOKUP(A2239,'Data Analysis'!A2238:Q4573,16,FALSE)</f>
        <v>tier - 2</v>
      </c>
      <c r="O2239" s="7" t="str">
        <f>VLOOKUP(A2239,'Data Analysis'!A2238:Q4573,15,FALSE)</f>
        <v>tier - 2</v>
      </c>
      <c r="P2239" s="7">
        <f>VLOOKUP(A2239,'Data Analysis'!A2238:Q4573,2,FALSE)</f>
        <v>20</v>
      </c>
      <c r="Q2239" s="7">
        <f>VLOOKUP(A2240,'Data Analysis'!A2239:Q4574,2,FALSE)</f>
        <v>23</v>
      </c>
    </row>
    <row r="2240" ht="15.6" spans="1:17">
      <c r="A2240" s="9" t="s">
        <v>4478</v>
      </c>
      <c r="B2240" s="7" t="str">
        <f>VLOOKUP(A2240,'Data Analysis'!A2239:Q4574,4,FALSE)</f>
        <v>  William R</v>
      </c>
      <c r="C2240" s="7">
        <f>VLOOKUP(A2240,'Data Analysis'!A2239:Q4574,5,FALSE)</f>
        <v>18.58</v>
      </c>
      <c r="D2240" s="7">
        <f>VLOOKUP(A2240,'Data Analysis'!A2239:Q4574,6,FALSE)</f>
        <v>6.22</v>
      </c>
      <c r="E2240" s="7" t="str">
        <f>VLOOKUP(A2240,'Data Analysis'!A2239:Q4574,7,FALSE)</f>
        <v>No</v>
      </c>
      <c r="F2240" s="7" t="str">
        <f>VLOOKUP(A2240,'Data Analysis'!A2239:Q4574,9,FALSE)</f>
        <v>No</v>
      </c>
      <c r="G2240" s="7" t="str">
        <f>VLOOKUP(A2240,'Data Analysis'!A2239:Q4574,8,FALSE)</f>
        <v>No</v>
      </c>
      <c r="H2240" s="7">
        <f>VLOOKUP(A2240,'Data Analysis'!A2239:Q4574,10,FALSE)</f>
        <v>0</v>
      </c>
      <c r="I2240" s="7" t="str">
        <f>VLOOKUP(A2240,'Data Analysis'!A2239:Q4574,17,FALSE)</f>
        <v>No</v>
      </c>
      <c r="J2240" s="7" t="str">
        <f>VLOOKUP(A2240,'Data Analysis'!A2239:Q4574,11,FALSE)</f>
        <v>Normal Weight</v>
      </c>
      <c r="K2240" s="7" t="str">
        <f>VLOOKUP(A2240,'Data Analysis'!A2239:Q4574,12,FALSE)</f>
        <v>Prediabetes</v>
      </c>
      <c r="L2240" s="7" t="str">
        <f>VLOOKUP(A2240,'Data Analysis'!A2239:Q4574,13,FALSE)</f>
        <v>6-Jul-1999</v>
      </c>
      <c r="M2240" s="7">
        <f>VLOOKUP(A2240,'Data Analysis'!A2239:Q4574,14,FALSE)</f>
        <v>1389</v>
      </c>
      <c r="N2240" s="7" t="str">
        <f>VLOOKUP(A2240,'Data Analysis'!A2239:Q4574,16,FALSE)</f>
        <v>tier - 2</v>
      </c>
      <c r="O2240" s="7" t="str">
        <f>VLOOKUP(A2240,'Data Analysis'!A2239:Q4574,15,FALSE)</f>
        <v>tier - 2</v>
      </c>
      <c r="P2240" s="7">
        <f>VLOOKUP(A2240,'Data Analysis'!A2239:Q4574,2,FALSE)</f>
        <v>23</v>
      </c>
      <c r="Q2240" s="7">
        <f>VLOOKUP(A2241,'Data Analysis'!A2240:Q4575,2,FALSE)</f>
        <v>20</v>
      </c>
    </row>
    <row r="2241" ht="15.6" spans="1:17">
      <c r="A2241" s="9" t="s">
        <v>4480</v>
      </c>
      <c r="B2241" s="7" t="str">
        <f>VLOOKUP(A2241,'Data Analysis'!A2240:Q4575,4,FALSE)</f>
        <v>  Lyndsy</v>
      </c>
      <c r="C2241" s="7">
        <f>VLOOKUP(A2241,'Data Analysis'!A2240:Q4575,5,FALSE)</f>
        <v>16.64</v>
      </c>
      <c r="D2241" s="7">
        <f>VLOOKUP(A2241,'Data Analysis'!A2240:Q4575,6,FALSE)</f>
        <v>10.01</v>
      </c>
      <c r="E2241" s="7" t="str">
        <f>VLOOKUP(A2241,'Data Analysis'!A2240:Q4575,7,FALSE)</f>
        <v>No</v>
      </c>
      <c r="F2241" s="7" t="str">
        <f>VLOOKUP(A2241,'Data Analysis'!A2240:Q4575,9,FALSE)</f>
        <v>No</v>
      </c>
      <c r="G2241" s="7" t="str">
        <f>VLOOKUP(A2241,'Data Analysis'!A2240:Q4575,8,FALSE)</f>
        <v>No</v>
      </c>
      <c r="H2241" s="7">
        <f>VLOOKUP(A2241,'Data Analysis'!A2240:Q4575,10,FALSE)</f>
        <v>0</v>
      </c>
      <c r="I2241" s="7" t="str">
        <f>VLOOKUP(A2241,'Data Analysis'!A2240:Q4575,17,FALSE)</f>
        <v>No</v>
      </c>
      <c r="J2241" s="7" t="str">
        <f>VLOOKUP(A2241,'Data Analysis'!A2240:Q4575,11,FALSE)</f>
        <v>Underweight</v>
      </c>
      <c r="K2241" s="7" t="str">
        <f>VLOOKUP(A2241,'Data Analysis'!A2240:Q4575,12,FALSE)</f>
        <v>Diabetes</v>
      </c>
      <c r="L2241" s="7" t="str">
        <f>VLOOKUP(A2241,'Data Analysis'!A2240:Q4575,13,FALSE)</f>
        <v>15-Aug-2002</v>
      </c>
      <c r="M2241" s="7">
        <f>VLOOKUP(A2241,'Data Analysis'!A2240:Q4575,14,FALSE)</f>
        <v>1382</v>
      </c>
      <c r="N2241" s="7" t="str">
        <f>VLOOKUP(A2241,'Data Analysis'!A2240:Q4575,16,FALSE)</f>
        <v>tier - 2</v>
      </c>
      <c r="O2241" s="7" t="str">
        <f>VLOOKUP(A2241,'Data Analysis'!A2240:Q4575,15,FALSE)</f>
        <v>tier - 1</v>
      </c>
      <c r="P2241" s="7">
        <f>VLOOKUP(A2241,'Data Analysis'!A2240:Q4575,2,FALSE)</f>
        <v>20</v>
      </c>
      <c r="Q2241" s="7">
        <f>VLOOKUP(A2242,'Data Analysis'!A2241:Q4576,2,FALSE)</f>
        <v>24</v>
      </c>
    </row>
    <row r="2242" ht="15.6" spans="1:17">
      <c r="A2242" s="9" t="s">
        <v>4482</v>
      </c>
      <c r="B2242" s="7" t="str">
        <f>VLOOKUP(A2242,'Data Analysis'!A2241:Q4576,4,FALSE)</f>
        <v>  Jessica</v>
      </c>
      <c r="C2242" s="7">
        <f>VLOOKUP(A2242,'Data Analysis'!A2241:Q4576,5,FALSE)</f>
        <v>19.33</v>
      </c>
      <c r="D2242" s="7">
        <f>VLOOKUP(A2242,'Data Analysis'!A2241:Q4576,6,FALSE)</f>
        <v>4.32</v>
      </c>
      <c r="E2242" s="7" t="str">
        <f>VLOOKUP(A2242,'Data Analysis'!A2241:Q4576,7,FALSE)</f>
        <v>No</v>
      </c>
      <c r="F2242" s="7" t="str">
        <f>VLOOKUP(A2242,'Data Analysis'!A2241:Q4576,9,FALSE)</f>
        <v>No</v>
      </c>
      <c r="G2242" s="7" t="str">
        <f>VLOOKUP(A2242,'Data Analysis'!A2241:Q4576,8,FALSE)</f>
        <v>No</v>
      </c>
      <c r="H2242" s="7">
        <f>VLOOKUP(A2242,'Data Analysis'!A2241:Q4576,10,FALSE)</f>
        <v>1</v>
      </c>
      <c r="I2242" s="7" t="str">
        <f>VLOOKUP(A2242,'Data Analysis'!A2241:Q4576,17,FALSE)</f>
        <v>No</v>
      </c>
      <c r="J2242" s="7" t="str">
        <f>VLOOKUP(A2242,'Data Analysis'!A2241:Q4576,11,FALSE)</f>
        <v>Normal Weight</v>
      </c>
      <c r="K2242" s="7" t="str">
        <f>VLOOKUP(A2242,'Data Analysis'!A2241:Q4576,12,FALSE)</f>
        <v>Normal</v>
      </c>
      <c r="L2242" s="7" t="str">
        <f>VLOOKUP(A2242,'Data Analysis'!A2241:Q4576,13,FALSE)</f>
        <v>3-Dec-1998</v>
      </c>
      <c r="M2242" s="7">
        <f>VLOOKUP(A2242,'Data Analysis'!A2241:Q4576,14,FALSE)</f>
        <v>1359</v>
      </c>
      <c r="N2242" s="7" t="str">
        <f>VLOOKUP(A2242,'Data Analysis'!A2241:Q4576,16,FALSE)</f>
        <v>tier - 2</v>
      </c>
      <c r="O2242" s="7" t="str">
        <f>VLOOKUP(A2242,'Data Analysis'!A2241:Q4576,15,FALSE)</f>
        <v>tier - 1</v>
      </c>
      <c r="P2242" s="7">
        <f>VLOOKUP(A2242,'Data Analysis'!A2241:Q4576,2,FALSE)</f>
        <v>24</v>
      </c>
      <c r="Q2242" s="7">
        <f>VLOOKUP(A2243,'Data Analysis'!A2242:Q4577,2,FALSE)</f>
        <v>25</v>
      </c>
    </row>
    <row r="2243" ht="15.6" spans="1:17">
      <c r="A2243" s="9" t="s">
        <v>4484</v>
      </c>
      <c r="B2243" s="7" t="str">
        <f>VLOOKUP(A2243,'Data Analysis'!A2242:Q4577,4,FALSE)</f>
        <v>  Anna</v>
      </c>
      <c r="C2243" s="7">
        <f>VLOOKUP(A2243,'Data Analysis'!A2242:Q4577,5,FALSE)</f>
        <v>21.26</v>
      </c>
      <c r="D2243" s="7">
        <f>VLOOKUP(A2243,'Data Analysis'!A2242:Q4577,6,FALSE)</f>
        <v>5.65</v>
      </c>
      <c r="E2243" s="7" t="str">
        <f>VLOOKUP(A2243,'Data Analysis'!A2242:Q4577,7,FALSE)</f>
        <v>yes</v>
      </c>
      <c r="F2243" s="7" t="str">
        <f>VLOOKUP(A2243,'Data Analysis'!A2242:Q4577,9,FALSE)</f>
        <v>No</v>
      </c>
      <c r="G2243" s="7" t="str">
        <f>VLOOKUP(A2243,'Data Analysis'!A2242:Q4577,8,FALSE)</f>
        <v>Yes</v>
      </c>
      <c r="H2243" s="7">
        <f>VLOOKUP(A2243,'Data Analysis'!A2242:Q4577,10,FALSE)</f>
        <v>1</v>
      </c>
      <c r="I2243" s="7" t="str">
        <f>VLOOKUP(A2243,'Data Analysis'!A2242:Q4577,17,FALSE)</f>
        <v>No</v>
      </c>
      <c r="J2243" s="7" t="str">
        <f>VLOOKUP(A2243,'Data Analysis'!A2242:Q4577,11,FALSE)</f>
        <v>Normal Weight</v>
      </c>
      <c r="K2243" s="7" t="str">
        <f>VLOOKUP(A2243,'Data Analysis'!A2242:Q4577,12,FALSE)</f>
        <v>Normal</v>
      </c>
      <c r="L2243" s="7" t="str">
        <f>VLOOKUP(A2243,'Data Analysis'!A2242:Q4577,13,FALSE)</f>
        <v>7-Nov-1997</v>
      </c>
      <c r="M2243" s="7">
        <f>VLOOKUP(A2243,'Data Analysis'!A2242:Q4577,14,FALSE)</f>
        <v>1341.16</v>
      </c>
      <c r="N2243" s="7" t="str">
        <f>VLOOKUP(A2243,'Data Analysis'!A2242:Q4577,16,FALSE)</f>
        <v>tier - 2</v>
      </c>
      <c r="O2243" s="7" t="str">
        <f>VLOOKUP(A2243,'Data Analysis'!A2242:Q4577,15,FALSE)</f>
        <v>tier - 2</v>
      </c>
      <c r="P2243" s="7">
        <f>VLOOKUP(A2243,'Data Analysis'!A2242:Q4577,2,FALSE)</f>
        <v>25</v>
      </c>
      <c r="Q2243" s="7">
        <f>VLOOKUP(A2244,'Data Analysis'!A2243:Q4578,2,FALSE)</f>
        <v>27</v>
      </c>
    </row>
    <row r="2244" ht="15.6" spans="1:17">
      <c r="A2244" s="9" t="s">
        <v>4486</v>
      </c>
      <c r="B2244" s="7" t="str">
        <f>VLOOKUP(A2244,'Data Analysis'!A2243:Q4578,4,FALSE)</f>
        <v>  Jordan</v>
      </c>
      <c r="C2244" s="7">
        <f>VLOOKUP(A2244,'Data Analysis'!A2243:Q4578,5,FALSE)</f>
        <v>15.6</v>
      </c>
      <c r="D2244" s="7">
        <f>VLOOKUP(A2244,'Data Analysis'!A2243:Q4578,6,FALSE)</f>
        <v>4.12</v>
      </c>
      <c r="E2244" s="7" t="str">
        <f>VLOOKUP(A2244,'Data Analysis'!A2243:Q4578,7,FALSE)</f>
        <v>yes</v>
      </c>
      <c r="F2244" s="7" t="str">
        <f>VLOOKUP(A2244,'Data Analysis'!A2243:Q4578,9,FALSE)</f>
        <v>No</v>
      </c>
      <c r="G2244" s="7" t="str">
        <f>VLOOKUP(A2244,'Data Analysis'!A2243:Q4578,8,FALSE)</f>
        <v>No</v>
      </c>
      <c r="H2244" s="7">
        <f>VLOOKUP(A2244,'Data Analysis'!A2243:Q4578,10,FALSE)</f>
        <v>1</v>
      </c>
      <c r="I2244" s="7" t="str">
        <f>VLOOKUP(A2244,'Data Analysis'!A2243:Q4578,17,FALSE)</f>
        <v>No</v>
      </c>
      <c r="J2244" s="7" t="str">
        <f>VLOOKUP(A2244,'Data Analysis'!A2243:Q4578,11,FALSE)</f>
        <v>Underweight</v>
      </c>
      <c r="K2244" s="7" t="str">
        <f>VLOOKUP(A2244,'Data Analysis'!A2243:Q4578,12,FALSE)</f>
        <v>Normal</v>
      </c>
      <c r="L2244" s="7" t="str">
        <f>VLOOKUP(A2244,'Data Analysis'!A2243:Q4578,13,FALSE)</f>
        <v>30-Jul-1995</v>
      </c>
      <c r="M2244" s="7">
        <f>VLOOKUP(A2244,'Data Analysis'!A2243:Q4578,14,FALSE)</f>
        <v>1338</v>
      </c>
      <c r="N2244" s="7" t="str">
        <f>VLOOKUP(A2244,'Data Analysis'!A2243:Q4578,16,FALSE)</f>
        <v>tier - 2</v>
      </c>
      <c r="O2244" s="7" t="str">
        <f>VLOOKUP(A2244,'Data Analysis'!A2243:Q4578,15,FALSE)</f>
        <v>tier - 3</v>
      </c>
      <c r="P2244" s="7">
        <f>VLOOKUP(A2244,'Data Analysis'!A2243:Q4578,2,FALSE)</f>
        <v>27</v>
      </c>
      <c r="Q2244" s="7">
        <f>VLOOKUP(A2245,'Data Analysis'!A2244:Q4579,2,FALSE)</f>
        <v>24</v>
      </c>
    </row>
    <row r="2245" ht="15.6" spans="1:17">
      <c r="A2245" s="9" t="s">
        <v>4488</v>
      </c>
      <c r="B2245" s="7" t="str">
        <f>VLOOKUP(A2245,'Data Analysis'!A2244:Q4579,4,FALSE)</f>
        <v>  Brian</v>
      </c>
      <c r="C2245" s="7">
        <f>VLOOKUP(A2245,'Data Analysis'!A2244:Q4579,5,FALSE)</f>
        <v>24.39</v>
      </c>
      <c r="D2245" s="7">
        <f>VLOOKUP(A2245,'Data Analysis'!A2244:Q4579,6,FALSE)</f>
        <v>6.24</v>
      </c>
      <c r="E2245" s="7" t="str">
        <f>VLOOKUP(A2245,'Data Analysis'!A2244:Q4579,7,FALSE)</f>
        <v>No</v>
      </c>
      <c r="F2245" s="7" t="str">
        <f>VLOOKUP(A2245,'Data Analysis'!A2244:Q4579,9,FALSE)</f>
        <v>No</v>
      </c>
      <c r="G2245" s="7" t="str">
        <f>VLOOKUP(A2245,'Data Analysis'!A2244:Q4579,8,FALSE)</f>
        <v>No</v>
      </c>
      <c r="H2245" s="7">
        <f>VLOOKUP(A2245,'Data Analysis'!A2244:Q4579,10,FALSE)</f>
        <v>1</v>
      </c>
      <c r="I2245" s="7" t="str">
        <f>VLOOKUP(A2245,'Data Analysis'!A2244:Q4579,17,FALSE)</f>
        <v>No</v>
      </c>
      <c r="J2245" s="7" t="str">
        <f>VLOOKUP(A2245,'Data Analysis'!A2244:Q4579,11,FALSE)</f>
        <v>Normal Weight</v>
      </c>
      <c r="K2245" s="7" t="str">
        <f>VLOOKUP(A2245,'Data Analysis'!A2244:Q4579,12,FALSE)</f>
        <v>Prediabetes</v>
      </c>
      <c r="L2245" s="7" t="str">
        <f>VLOOKUP(A2245,'Data Analysis'!A2244:Q4579,13,FALSE)</f>
        <v>12-Jul-1998</v>
      </c>
      <c r="M2245" s="7">
        <f>VLOOKUP(A2245,'Data Analysis'!A2244:Q4579,14,FALSE)</f>
        <v>1332.61</v>
      </c>
      <c r="N2245" s="7" t="str">
        <f>VLOOKUP(A2245,'Data Analysis'!A2244:Q4579,16,FALSE)</f>
        <v>tier - 2</v>
      </c>
      <c r="O2245" s="7" t="str">
        <f>VLOOKUP(A2245,'Data Analysis'!A2244:Q4579,15,FALSE)</f>
        <v>tier - 3</v>
      </c>
      <c r="P2245" s="7">
        <f>VLOOKUP(A2245,'Data Analysis'!A2244:Q4579,2,FALSE)</f>
        <v>24</v>
      </c>
      <c r="Q2245" s="7">
        <f>VLOOKUP(A2246,'Data Analysis'!A2245:Q4580,2,FALSE)</f>
        <v>23</v>
      </c>
    </row>
    <row r="2246" ht="15.6" spans="1:17">
      <c r="A2246" s="9" t="s">
        <v>4490</v>
      </c>
      <c r="B2246" s="7" t="str">
        <f>VLOOKUP(A2246,'Data Analysis'!A2245:Q4580,4,FALSE)</f>
        <v>  Katherine A</v>
      </c>
      <c r="C2246" s="7">
        <f>VLOOKUP(A2246,'Data Analysis'!A2245:Q4580,5,FALSE)</f>
        <v>24.75</v>
      </c>
      <c r="D2246" s="7">
        <f>VLOOKUP(A2246,'Data Analysis'!A2245:Q4580,6,FALSE)</f>
        <v>4.83</v>
      </c>
      <c r="E2246" s="7" t="str">
        <f>VLOOKUP(A2246,'Data Analysis'!A2245:Q4580,7,FALSE)</f>
        <v>No</v>
      </c>
      <c r="F2246" s="7" t="str">
        <f>VLOOKUP(A2246,'Data Analysis'!A2245:Q4580,9,FALSE)</f>
        <v>No</v>
      </c>
      <c r="G2246" s="7" t="str">
        <f>VLOOKUP(A2246,'Data Analysis'!A2245:Q4580,8,FALSE)</f>
        <v>No</v>
      </c>
      <c r="H2246" s="7">
        <f>VLOOKUP(A2246,'Data Analysis'!A2245:Q4580,10,FALSE)</f>
        <v>0</v>
      </c>
      <c r="I2246" s="7" t="str">
        <f>VLOOKUP(A2246,'Data Analysis'!A2245:Q4580,17,FALSE)</f>
        <v>No</v>
      </c>
      <c r="J2246" s="7" t="str">
        <f>VLOOKUP(A2246,'Data Analysis'!A2245:Q4580,11,FALSE)</f>
        <v>Normal Weight</v>
      </c>
      <c r="K2246" s="7" t="str">
        <f>VLOOKUP(A2246,'Data Analysis'!A2245:Q4580,12,FALSE)</f>
        <v>Normal</v>
      </c>
      <c r="L2246" s="7" t="str">
        <f>VLOOKUP(A2246,'Data Analysis'!A2245:Q4580,13,FALSE)</f>
        <v>14-Oct-1999</v>
      </c>
      <c r="M2246" s="7">
        <f>VLOOKUP(A2246,'Data Analysis'!A2245:Q4580,14,FALSE)</f>
        <v>1329.17</v>
      </c>
      <c r="N2246" s="7" t="str">
        <f>VLOOKUP(A2246,'Data Analysis'!A2245:Q4580,16,FALSE)</f>
        <v>tier - 2</v>
      </c>
      <c r="O2246" s="7" t="str">
        <f>VLOOKUP(A2246,'Data Analysis'!A2245:Q4580,15,FALSE)</f>
        <v>tier - 3</v>
      </c>
      <c r="P2246" s="7">
        <f>VLOOKUP(A2246,'Data Analysis'!A2245:Q4580,2,FALSE)</f>
        <v>23</v>
      </c>
      <c r="Q2246" s="7">
        <f>VLOOKUP(A2247,'Data Analysis'!A2246:Q4581,2,FALSE)</f>
        <v>20</v>
      </c>
    </row>
    <row r="2247" ht="15.6" spans="1:17">
      <c r="A2247" s="9" t="s">
        <v>4492</v>
      </c>
      <c r="B2247" s="7" t="str">
        <f>VLOOKUP(A2247,'Data Analysis'!A2246:Q4581,4,FALSE)</f>
        <v>  Melanie</v>
      </c>
      <c r="C2247" s="7">
        <f>VLOOKUP(A2247,'Data Analysis'!A2246:Q4581,5,FALSE)</f>
        <v>20.88</v>
      </c>
      <c r="D2247" s="7">
        <f>VLOOKUP(A2247,'Data Analysis'!A2246:Q4581,6,FALSE)</f>
        <v>7.4</v>
      </c>
      <c r="E2247" s="7" t="str">
        <f>VLOOKUP(A2247,'Data Analysis'!A2246:Q4581,7,FALSE)</f>
        <v>No</v>
      </c>
      <c r="F2247" s="7" t="str">
        <f>VLOOKUP(A2247,'Data Analysis'!A2246:Q4581,9,FALSE)</f>
        <v>No</v>
      </c>
      <c r="G2247" s="7" t="str">
        <f>VLOOKUP(A2247,'Data Analysis'!A2246:Q4581,8,FALSE)</f>
        <v>No</v>
      </c>
      <c r="H2247" s="7">
        <f>VLOOKUP(A2247,'Data Analysis'!A2246:Q4581,10,FALSE)</f>
        <v>0</v>
      </c>
      <c r="I2247" s="7" t="str">
        <f>VLOOKUP(A2247,'Data Analysis'!A2246:Q4581,17,FALSE)</f>
        <v>No</v>
      </c>
      <c r="J2247" s="7" t="str">
        <f>VLOOKUP(A2247,'Data Analysis'!A2246:Q4581,11,FALSE)</f>
        <v>Normal Weight</v>
      </c>
      <c r="K2247" s="7" t="str">
        <f>VLOOKUP(A2247,'Data Analysis'!A2246:Q4581,12,FALSE)</f>
        <v>Diabetes</v>
      </c>
      <c r="L2247" s="7" t="str">
        <f>VLOOKUP(A2247,'Data Analysis'!A2246:Q4581,13,FALSE)</f>
        <v>13-Oct-2002</v>
      </c>
      <c r="M2247" s="7">
        <f>VLOOKUP(A2247,'Data Analysis'!A2246:Q4581,14,FALSE)</f>
        <v>1315</v>
      </c>
      <c r="N2247" s="7" t="str">
        <f>VLOOKUP(A2247,'Data Analysis'!A2246:Q4581,16,FALSE)</f>
        <v>tier - 2</v>
      </c>
      <c r="O2247" s="7" t="str">
        <f>VLOOKUP(A2247,'Data Analysis'!A2246:Q4581,15,FALSE)</f>
        <v>tier - 2</v>
      </c>
      <c r="P2247" s="7">
        <f>VLOOKUP(A2247,'Data Analysis'!A2246:Q4581,2,FALSE)</f>
        <v>20</v>
      </c>
      <c r="Q2247" s="7">
        <f>VLOOKUP(A2248,'Data Analysis'!A2247:Q4582,2,FALSE)</f>
        <v>23</v>
      </c>
    </row>
    <row r="2248" ht="15.6" spans="1:17">
      <c r="A2248" s="9" t="s">
        <v>4494</v>
      </c>
      <c r="B2248" s="7" t="str">
        <f>VLOOKUP(A2248,'Data Analysis'!A2247:Q4582,4,FALSE)</f>
        <v>  Jessica</v>
      </c>
      <c r="C2248" s="7">
        <f>VLOOKUP(A2248,'Data Analysis'!A2247:Q4582,5,FALSE)</f>
        <v>20.43</v>
      </c>
      <c r="D2248" s="7">
        <f>VLOOKUP(A2248,'Data Analysis'!A2247:Q4582,6,FALSE)</f>
        <v>4.54</v>
      </c>
      <c r="E2248" s="7" t="str">
        <f>VLOOKUP(A2248,'Data Analysis'!A2247:Q4582,7,FALSE)</f>
        <v>No</v>
      </c>
      <c r="F2248" s="7" t="str">
        <f>VLOOKUP(A2248,'Data Analysis'!A2247:Q4582,9,FALSE)</f>
        <v>No</v>
      </c>
      <c r="G2248" s="7" t="str">
        <f>VLOOKUP(A2248,'Data Analysis'!A2247:Q4582,8,FALSE)</f>
        <v>No</v>
      </c>
      <c r="H2248" s="7">
        <f>VLOOKUP(A2248,'Data Analysis'!A2247:Q4582,10,FALSE)</f>
        <v>0</v>
      </c>
      <c r="I2248" s="7" t="str">
        <f>VLOOKUP(A2248,'Data Analysis'!A2247:Q4582,17,FALSE)</f>
        <v>No</v>
      </c>
      <c r="J2248" s="7" t="str">
        <f>VLOOKUP(A2248,'Data Analysis'!A2247:Q4582,11,FALSE)</f>
        <v>Normal Weight</v>
      </c>
      <c r="K2248" s="7" t="str">
        <f>VLOOKUP(A2248,'Data Analysis'!A2247:Q4582,12,FALSE)</f>
        <v>Normal</v>
      </c>
      <c r="L2248" s="7" t="str">
        <f>VLOOKUP(A2248,'Data Analysis'!A2247:Q4582,13,FALSE)</f>
        <v>2-Dec-1999</v>
      </c>
      <c r="M2248" s="7">
        <f>VLOOKUP(A2248,'Data Analysis'!A2247:Q4582,14,FALSE)</f>
        <v>1304</v>
      </c>
      <c r="N2248" s="7" t="str">
        <f>VLOOKUP(A2248,'Data Analysis'!A2247:Q4582,16,FALSE)</f>
        <v>tier - 2</v>
      </c>
      <c r="O2248" s="7" t="str">
        <f>VLOOKUP(A2248,'Data Analysis'!A2247:Q4582,15,FALSE)</f>
        <v>tier - 2</v>
      </c>
      <c r="P2248" s="7">
        <f>VLOOKUP(A2248,'Data Analysis'!A2247:Q4582,2,FALSE)</f>
        <v>23</v>
      </c>
      <c r="Q2248" s="7">
        <f>VLOOKUP(A2249,'Data Analysis'!A2248:Q4583,2,FALSE)</f>
        <v>20</v>
      </c>
    </row>
    <row r="2249" ht="15.6" spans="1:17">
      <c r="A2249" s="9" t="s">
        <v>4496</v>
      </c>
      <c r="B2249" s="7" t="str">
        <f>VLOOKUP(A2249,'Data Analysis'!A2248:Q4583,4,FALSE)</f>
        <v>  Eric S</v>
      </c>
      <c r="C2249" s="7">
        <f>VLOOKUP(A2249,'Data Analysis'!A2248:Q4583,5,FALSE)</f>
        <v>15.18</v>
      </c>
      <c r="D2249" s="7">
        <f>VLOOKUP(A2249,'Data Analysis'!A2248:Q4583,6,FALSE)</f>
        <v>11.11</v>
      </c>
      <c r="E2249" s="7" t="str">
        <f>VLOOKUP(A2249,'Data Analysis'!A2248:Q4583,7,FALSE)</f>
        <v>No</v>
      </c>
      <c r="F2249" s="7" t="str">
        <f>VLOOKUP(A2249,'Data Analysis'!A2248:Q4583,9,FALSE)</f>
        <v>No</v>
      </c>
      <c r="G2249" s="7" t="str">
        <f>VLOOKUP(A2249,'Data Analysis'!A2248:Q4583,8,FALSE)</f>
        <v>No</v>
      </c>
      <c r="H2249" s="7">
        <f>VLOOKUP(A2249,'Data Analysis'!A2248:Q4583,10,FALSE)</f>
        <v>0</v>
      </c>
      <c r="I2249" s="7" t="str">
        <f>VLOOKUP(A2249,'Data Analysis'!A2248:Q4583,17,FALSE)</f>
        <v>No</v>
      </c>
      <c r="J2249" s="7" t="str">
        <f>VLOOKUP(A2249,'Data Analysis'!A2248:Q4583,11,FALSE)</f>
        <v>Underweight</v>
      </c>
      <c r="K2249" s="7" t="str">
        <f>VLOOKUP(A2249,'Data Analysis'!A2248:Q4583,12,FALSE)</f>
        <v>Diabetes</v>
      </c>
      <c r="L2249" s="7" t="str">
        <f>VLOOKUP(A2249,'Data Analysis'!A2248:Q4583,13,FALSE)</f>
        <v>10-Dec-2002</v>
      </c>
      <c r="M2249" s="7">
        <f>VLOOKUP(A2249,'Data Analysis'!A2248:Q4583,14,FALSE)</f>
        <v>1304</v>
      </c>
      <c r="N2249" s="7" t="str">
        <f>VLOOKUP(A2249,'Data Analysis'!A2248:Q4583,16,FALSE)</f>
        <v>tier - 2</v>
      </c>
      <c r="O2249" s="7" t="str">
        <f>VLOOKUP(A2249,'Data Analysis'!A2248:Q4583,15,FALSE)</f>
        <v>tier - 2</v>
      </c>
      <c r="P2249" s="7">
        <f>VLOOKUP(A2249,'Data Analysis'!A2248:Q4583,2,FALSE)</f>
        <v>20</v>
      </c>
      <c r="Q2249" s="7">
        <f>VLOOKUP(A2250,'Data Analysis'!A2249:Q4584,2,FALSE)</f>
        <v>21</v>
      </c>
    </row>
    <row r="2250" ht="15.6" spans="1:17">
      <c r="A2250" s="9" t="s">
        <v>4498</v>
      </c>
      <c r="B2250" s="7" t="str">
        <f>VLOOKUP(A2250,'Data Analysis'!A2249:Q4584,4,FALSE)</f>
        <v>  Joseph</v>
      </c>
      <c r="C2250" s="7">
        <f>VLOOKUP(A2250,'Data Analysis'!A2249:Q4584,5,FALSE)</f>
        <v>15.12</v>
      </c>
      <c r="D2250" s="7">
        <f>VLOOKUP(A2250,'Data Analysis'!A2249:Q4584,6,FALSE)</f>
        <v>4.03</v>
      </c>
      <c r="E2250" s="7" t="str">
        <f>VLOOKUP(A2250,'Data Analysis'!A2249:Q4584,7,FALSE)</f>
        <v>yes</v>
      </c>
      <c r="F2250" s="7" t="str">
        <f>VLOOKUP(A2250,'Data Analysis'!A2249:Q4584,9,FALSE)</f>
        <v>No</v>
      </c>
      <c r="G2250" s="7" t="str">
        <f>VLOOKUP(A2250,'Data Analysis'!A2249:Q4584,8,FALSE)</f>
        <v>No</v>
      </c>
      <c r="H2250" s="7">
        <f>VLOOKUP(A2250,'Data Analysis'!A2249:Q4584,10,FALSE)</f>
        <v>0</v>
      </c>
      <c r="I2250" s="7" t="str">
        <f>VLOOKUP(A2250,'Data Analysis'!A2249:Q4584,17,FALSE)</f>
        <v>No</v>
      </c>
      <c r="J2250" s="7" t="str">
        <f>VLOOKUP(A2250,'Data Analysis'!A2249:Q4584,11,FALSE)</f>
        <v>Underweight</v>
      </c>
      <c r="K2250" s="7" t="str">
        <f>VLOOKUP(A2250,'Data Analysis'!A2249:Q4584,12,FALSE)</f>
        <v>Normal</v>
      </c>
      <c r="L2250" s="7" t="str">
        <f>VLOOKUP(A2250,'Data Analysis'!A2249:Q4584,13,FALSE)</f>
        <v>29-Nov-2001</v>
      </c>
      <c r="M2250" s="7">
        <f>VLOOKUP(A2250,'Data Analysis'!A2249:Q4584,14,FALSE)</f>
        <v>1293</v>
      </c>
      <c r="N2250" s="7" t="str">
        <f>VLOOKUP(A2250,'Data Analysis'!A2249:Q4584,16,FALSE)</f>
        <v>tier - 2</v>
      </c>
      <c r="O2250" s="7" t="str">
        <f>VLOOKUP(A2250,'Data Analysis'!A2249:Q4584,15,FALSE)</f>
        <v>tier - 3</v>
      </c>
      <c r="P2250" s="7">
        <f>VLOOKUP(A2250,'Data Analysis'!A2249:Q4584,2,FALSE)</f>
        <v>21</v>
      </c>
      <c r="Q2250" s="7">
        <f>VLOOKUP(A2251,'Data Analysis'!A2250:Q4585,2,FALSE)</f>
        <v>25</v>
      </c>
    </row>
    <row r="2251" ht="15.6" spans="1:17">
      <c r="A2251" s="9" t="s">
        <v>4500</v>
      </c>
      <c r="B2251" s="7" t="str">
        <f>VLOOKUP(A2251,'Data Analysis'!A2250:Q4585,4,FALSE)</f>
        <v>  Mary</v>
      </c>
      <c r="C2251" s="7">
        <f>VLOOKUP(A2251,'Data Analysis'!A2250:Q4585,5,FALSE)</f>
        <v>23.88</v>
      </c>
      <c r="D2251" s="7">
        <f>VLOOKUP(A2251,'Data Analysis'!A2250:Q4585,6,FALSE)</f>
        <v>4.51</v>
      </c>
      <c r="E2251" s="7" t="str">
        <f>VLOOKUP(A2251,'Data Analysis'!A2250:Q4585,7,FALSE)</f>
        <v>No</v>
      </c>
      <c r="F2251" s="7" t="str">
        <f>VLOOKUP(A2251,'Data Analysis'!A2250:Q4585,9,FALSE)</f>
        <v>No</v>
      </c>
      <c r="G2251" s="7" t="str">
        <f>VLOOKUP(A2251,'Data Analysis'!A2250:Q4585,8,FALSE)</f>
        <v>No</v>
      </c>
      <c r="H2251" s="7">
        <f>VLOOKUP(A2251,'Data Analysis'!A2250:Q4585,10,FALSE)</f>
        <v>1</v>
      </c>
      <c r="I2251" s="7" t="str">
        <f>VLOOKUP(A2251,'Data Analysis'!A2250:Q4585,17,FALSE)</f>
        <v>No</v>
      </c>
      <c r="J2251" s="7" t="str">
        <f>VLOOKUP(A2251,'Data Analysis'!A2250:Q4585,11,FALSE)</f>
        <v>Normal Weight</v>
      </c>
      <c r="K2251" s="7" t="str">
        <f>VLOOKUP(A2251,'Data Analysis'!A2250:Q4585,12,FALSE)</f>
        <v>Normal</v>
      </c>
      <c r="L2251" s="7" t="str">
        <f>VLOOKUP(A2251,'Data Analysis'!A2250:Q4585,13,FALSE)</f>
        <v>4-Jun-1998</v>
      </c>
      <c r="M2251" s="7">
        <f>VLOOKUP(A2251,'Data Analysis'!A2250:Q4585,14,FALSE)</f>
        <v>1290.93</v>
      </c>
      <c r="N2251" s="7" t="str">
        <f>VLOOKUP(A2251,'Data Analysis'!A2250:Q4585,16,FALSE)</f>
        <v>tier - 2</v>
      </c>
      <c r="O2251" s="7" t="str">
        <f>VLOOKUP(A2251,'Data Analysis'!A2250:Q4585,15,FALSE)</f>
        <v>tier - 2</v>
      </c>
      <c r="P2251" s="7">
        <f>VLOOKUP(A2251,'Data Analysis'!A2250:Q4585,2,FALSE)</f>
        <v>25</v>
      </c>
      <c r="Q2251" s="7">
        <f>VLOOKUP(A2252,'Data Analysis'!A2251:Q4586,2,FALSE)</f>
        <v>22</v>
      </c>
    </row>
    <row r="2252" ht="15.6" spans="1:17">
      <c r="A2252" s="9" t="s">
        <v>4502</v>
      </c>
      <c r="B2252" s="7" t="str">
        <f>VLOOKUP(A2252,'Data Analysis'!A2251:Q4586,4,FALSE)</f>
        <v>  Natalie</v>
      </c>
      <c r="C2252" s="7">
        <f>VLOOKUP(A2252,'Data Analysis'!A2251:Q4586,5,FALSE)</f>
        <v>16.13</v>
      </c>
      <c r="D2252" s="7">
        <f>VLOOKUP(A2252,'Data Analysis'!A2251:Q4586,6,FALSE)</f>
        <v>5.56</v>
      </c>
      <c r="E2252" s="7" t="str">
        <f>VLOOKUP(A2252,'Data Analysis'!A2251:Q4586,7,FALSE)</f>
        <v>No</v>
      </c>
      <c r="F2252" s="7" t="str">
        <f>VLOOKUP(A2252,'Data Analysis'!A2251:Q4586,9,FALSE)</f>
        <v>yes</v>
      </c>
      <c r="G2252" s="7" t="str">
        <f>VLOOKUP(A2252,'Data Analysis'!A2251:Q4586,8,FALSE)</f>
        <v>No</v>
      </c>
      <c r="H2252" s="7">
        <f>VLOOKUP(A2252,'Data Analysis'!A2251:Q4586,10,FALSE)</f>
        <v>1</v>
      </c>
      <c r="I2252" s="7" t="str">
        <f>VLOOKUP(A2252,'Data Analysis'!A2251:Q4586,17,FALSE)</f>
        <v>No</v>
      </c>
      <c r="J2252" s="7" t="str">
        <f>VLOOKUP(A2252,'Data Analysis'!A2251:Q4586,11,FALSE)</f>
        <v>Underweight</v>
      </c>
      <c r="K2252" s="7" t="str">
        <f>VLOOKUP(A2252,'Data Analysis'!A2251:Q4586,12,FALSE)</f>
        <v>Normal</v>
      </c>
      <c r="L2252" s="7" t="str">
        <f>VLOOKUP(A2252,'Data Analysis'!A2251:Q4586,13,FALSE)</f>
        <v>26-Jun-2000</v>
      </c>
      <c r="M2252" s="7">
        <f>VLOOKUP(A2252,'Data Analysis'!A2251:Q4586,14,FALSE)</f>
        <v>1286</v>
      </c>
      <c r="N2252" s="7" t="str">
        <f>VLOOKUP(A2252,'Data Analysis'!A2251:Q4586,16,FALSE)</f>
        <v>tier - 2</v>
      </c>
      <c r="O2252" s="7" t="str">
        <f>VLOOKUP(A2252,'Data Analysis'!A2251:Q4586,15,FALSE)</f>
        <v>tier - 2</v>
      </c>
      <c r="P2252" s="7">
        <f>VLOOKUP(A2252,'Data Analysis'!A2251:Q4586,2,FALSE)</f>
        <v>22</v>
      </c>
      <c r="Q2252" s="7">
        <f>VLOOKUP(A2253,'Data Analysis'!A2252:Q4587,2,FALSE)</f>
        <v>18</v>
      </c>
    </row>
    <row r="2253" ht="15.6" spans="1:17">
      <c r="A2253" s="9" t="s">
        <v>4504</v>
      </c>
      <c r="B2253" s="7" t="str">
        <f>VLOOKUP(A2253,'Data Analysis'!A2252:Q4587,4,FALSE)</f>
        <v>  Christopher</v>
      </c>
      <c r="C2253" s="7">
        <f>VLOOKUP(A2253,'Data Analysis'!A2252:Q4587,5,FALSE)</f>
        <v>24.09</v>
      </c>
      <c r="D2253" s="7">
        <f>VLOOKUP(A2253,'Data Analysis'!A2252:Q4587,6,FALSE)</f>
        <v>4.1</v>
      </c>
      <c r="E2253" s="7" t="str">
        <f>VLOOKUP(A2253,'Data Analysis'!A2252:Q4587,7,FALSE)</f>
        <v>No</v>
      </c>
      <c r="F2253" s="7" t="str">
        <f>VLOOKUP(A2253,'Data Analysis'!A2252:Q4587,9,FALSE)</f>
        <v>yes</v>
      </c>
      <c r="G2253" s="7" t="str">
        <f>VLOOKUP(A2253,'Data Analysis'!A2252:Q4587,8,FALSE)</f>
        <v>No</v>
      </c>
      <c r="H2253" s="7">
        <f>VLOOKUP(A2253,'Data Analysis'!A2252:Q4587,10,FALSE)</f>
        <v>1</v>
      </c>
      <c r="I2253" s="7" t="str">
        <f>VLOOKUP(A2253,'Data Analysis'!A2252:Q4587,17,FALSE)</f>
        <v>No</v>
      </c>
      <c r="J2253" s="7" t="str">
        <f>VLOOKUP(A2253,'Data Analysis'!A2252:Q4587,11,FALSE)</f>
        <v>Normal Weight</v>
      </c>
      <c r="K2253" s="7" t="str">
        <f>VLOOKUP(A2253,'Data Analysis'!A2252:Q4587,12,FALSE)</f>
        <v>Normal</v>
      </c>
      <c r="L2253" s="7" t="str">
        <f>VLOOKUP(A2253,'Data Analysis'!A2252:Q4587,13,FALSE)</f>
        <v>28-Jul-2004</v>
      </c>
      <c r="M2253" s="7">
        <f>VLOOKUP(A2253,'Data Analysis'!A2252:Q4587,14,FALSE)</f>
        <v>1285</v>
      </c>
      <c r="N2253" s="7" t="str">
        <f>VLOOKUP(A2253,'Data Analysis'!A2252:Q4587,16,FALSE)</f>
        <v>tier - 2</v>
      </c>
      <c r="O2253" s="7" t="str">
        <f>VLOOKUP(A2253,'Data Analysis'!A2252:Q4587,15,FALSE)</f>
        <v>tier - 3</v>
      </c>
      <c r="P2253" s="7">
        <f>VLOOKUP(A2253,'Data Analysis'!A2252:Q4587,2,FALSE)</f>
        <v>18</v>
      </c>
      <c r="Q2253" s="7">
        <f>VLOOKUP(A2254,'Data Analysis'!A2253:Q4588,2,FALSE)</f>
        <v>18</v>
      </c>
    </row>
    <row r="2254" ht="15.6" spans="1:17">
      <c r="A2254" s="9" t="s">
        <v>4506</v>
      </c>
      <c r="B2254" s="7" t="str">
        <f>VLOOKUP(A2254,'Data Analysis'!A2253:Q4588,4,FALSE)</f>
        <v>  Sonja</v>
      </c>
      <c r="C2254" s="7">
        <f>VLOOKUP(A2254,'Data Analysis'!A2253:Q4588,5,FALSE)</f>
        <v>19.43</v>
      </c>
      <c r="D2254" s="7">
        <f>VLOOKUP(A2254,'Data Analysis'!A2253:Q4588,6,FALSE)</f>
        <v>5.85</v>
      </c>
      <c r="E2254" s="7" t="str">
        <f>VLOOKUP(A2254,'Data Analysis'!A2253:Q4588,7,FALSE)</f>
        <v>No</v>
      </c>
      <c r="F2254" s="7" t="str">
        <f>VLOOKUP(A2254,'Data Analysis'!A2253:Q4588,9,FALSE)</f>
        <v>yes</v>
      </c>
      <c r="G2254" s="7" t="str">
        <f>VLOOKUP(A2254,'Data Analysis'!A2253:Q4588,8,FALSE)</f>
        <v>No</v>
      </c>
      <c r="H2254" s="7">
        <f>VLOOKUP(A2254,'Data Analysis'!A2253:Q4588,10,FALSE)</f>
        <v>1</v>
      </c>
      <c r="I2254" s="7" t="str">
        <f>VLOOKUP(A2254,'Data Analysis'!A2253:Q4588,17,FALSE)</f>
        <v>No</v>
      </c>
      <c r="J2254" s="7" t="str">
        <f>VLOOKUP(A2254,'Data Analysis'!A2253:Q4588,11,FALSE)</f>
        <v>Normal Weight</v>
      </c>
      <c r="K2254" s="7" t="str">
        <f>VLOOKUP(A2254,'Data Analysis'!A2253:Q4588,12,FALSE)</f>
        <v>Prediabetes</v>
      </c>
      <c r="L2254" s="7" t="str">
        <f>VLOOKUP(A2254,'Data Analysis'!A2253:Q4588,13,FALSE)</f>
        <v>30-Sep-2004</v>
      </c>
      <c r="M2254" s="7">
        <f>VLOOKUP(A2254,'Data Analysis'!A2253:Q4588,14,FALSE)</f>
        <v>1283</v>
      </c>
      <c r="N2254" s="7" t="str">
        <f>VLOOKUP(A2254,'Data Analysis'!A2253:Q4588,16,FALSE)</f>
        <v>tier - 2</v>
      </c>
      <c r="O2254" s="7" t="str">
        <f>VLOOKUP(A2254,'Data Analysis'!A2253:Q4588,15,FALSE)</f>
        <v>tier - 1</v>
      </c>
      <c r="P2254" s="7">
        <f>VLOOKUP(A2254,'Data Analysis'!A2253:Q4588,2,FALSE)</f>
        <v>18</v>
      </c>
      <c r="Q2254" s="7">
        <f>VLOOKUP(A2255,'Data Analysis'!A2254:Q4589,2,FALSE)</f>
        <v>25</v>
      </c>
    </row>
    <row r="2255" ht="15.6" spans="1:17">
      <c r="A2255" s="9" t="s">
        <v>4508</v>
      </c>
      <c r="B2255" s="7" t="str">
        <f>VLOOKUP(A2255,'Data Analysis'!A2254:Q4589,4,FALSE)</f>
        <v>  Alexandra</v>
      </c>
      <c r="C2255" s="7">
        <f>VLOOKUP(A2255,'Data Analysis'!A2254:Q4589,5,FALSE)</f>
        <v>15.22</v>
      </c>
      <c r="D2255" s="7">
        <f>VLOOKUP(A2255,'Data Analysis'!A2254:Q4589,6,FALSE)</f>
        <v>4.92</v>
      </c>
      <c r="E2255" s="7" t="str">
        <f>VLOOKUP(A2255,'Data Analysis'!A2254:Q4589,7,FALSE)</f>
        <v>yes</v>
      </c>
      <c r="F2255" s="7" t="str">
        <f>VLOOKUP(A2255,'Data Analysis'!A2254:Q4589,9,FALSE)</f>
        <v>No</v>
      </c>
      <c r="G2255" s="7" t="str">
        <f>VLOOKUP(A2255,'Data Analysis'!A2254:Q4589,8,FALSE)</f>
        <v>Yes</v>
      </c>
      <c r="H2255" s="7">
        <f>VLOOKUP(A2255,'Data Analysis'!A2254:Q4589,10,FALSE)</f>
        <v>1</v>
      </c>
      <c r="I2255" s="7" t="str">
        <f>VLOOKUP(A2255,'Data Analysis'!A2254:Q4589,17,FALSE)</f>
        <v>No</v>
      </c>
      <c r="J2255" s="7" t="str">
        <f>VLOOKUP(A2255,'Data Analysis'!A2254:Q4589,11,FALSE)</f>
        <v>Underweight</v>
      </c>
      <c r="K2255" s="7" t="str">
        <f>VLOOKUP(A2255,'Data Analysis'!A2254:Q4589,12,FALSE)</f>
        <v>Normal</v>
      </c>
      <c r="L2255" s="7" t="str">
        <f>VLOOKUP(A2255,'Data Analysis'!A2254:Q4589,13,FALSE)</f>
        <v>26-Oct-1997</v>
      </c>
      <c r="M2255" s="7">
        <f>VLOOKUP(A2255,'Data Analysis'!A2254:Q4589,14,FALSE)</f>
        <v>1276</v>
      </c>
      <c r="N2255" s="7" t="str">
        <f>VLOOKUP(A2255,'Data Analysis'!A2254:Q4589,16,FALSE)</f>
        <v>tier - 2</v>
      </c>
      <c r="O2255" s="7" t="str">
        <f>VLOOKUP(A2255,'Data Analysis'!A2254:Q4589,15,FALSE)</f>
        <v>tier - 2</v>
      </c>
      <c r="P2255" s="7">
        <f>VLOOKUP(A2255,'Data Analysis'!A2254:Q4589,2,FALSE)</f>
        <v>25</v>
      </c>
      <c r="Q2255" s="7">
        <f>VLOOKUP(A2256,'Data Analysis'!A2255:Q4590,2,FALSE)</f>
        <v>20</v>
      </c>
    </row>
    <row r="2256" ht="15.6" spans="1:17">
      <c r="A2256" s="9" t="s">
        <v>4510</v>
      </c>
      <c r="B2256" s="7" t="str">
        <f>VLOOKUP(A2256,'Data Analysis'!A2255:Q4590,4,FALSE)</f>
        <v>  Martha L</v>
      </c>
      <c r="C2256" s="7">
        <f>VLOOKUP(A2256,'Data Analysis'!A2255:Q4590,5,FALSE)</f>
        <v>20.72</v>
      </c>
      <c r="D2256" s="7">
        <f>VLOOKUP(A2256,'Data Analysis'!A2255:Q4590,6,FALSE)</f>
        <v>9.46</v>
      </c>
      <c r="E2256" s="7" t="str">
        <f>VLOOKUP(A2256,'Data Analysis'!A2255:Q4590,7,FALSE)</f>
        <v>No</v>
      </c>
      <c r="F2256" s="7" t="str">
        <f>VLOOKUP(A2256,'Data Analysis'!A2255:Q4590,9,FALSE)</f>
        <v>No</v>
      </c>
      <c r="G2256" s="7" t="str">
        <f>VLOOKUP(A2256,'Data Analysis'!A2255:Q4590,8,FALSE)</f>
        <v>No</v>
      </c>
      <c r="H2256" s="7">
        <f>VLOOKUP(A2256,'Data Analysis'!A2255:Q4590,10,FALSE)</f>
        <v>0</v>
      </c>
      <c r="I2256" s="7" t="str">
        <f>VLOOKUP(A2256,'Data Analysis'!A2255:Q4590,17,FALSE)</f>
        <v>No</v>
      </c>
      <c r="J2256" s="7" t="str">
        <f>VLOOKUP(A2256,'Data Analysis'!A2255:Q4590,11,FALSE)</f>
        <v>Normal Weight</v>
      </c>
      <c r="K2256" s="7" t="str">
        <f>VLOOKUP(A2256,'Data Analysis'!A2255:Q4590,12,FALSE)</f>
        <v>Diabetes</v>
      </c>
      <c r="L2256" s="7" t="str">
        <f>VLOOKUP(A2256,'Data Analysis'!A2255:Q4590,13,FALSE)</f>
        <v>4-Dec-2002</v>
      </c>
      <c r="M2256" s="7">
        <f>VLOOKUP(A2256,'Data Analysis'!A2255:Q4590,14,FALSE)</f>
        <v>1267</v>
      </c>
      <c r="N2256" s="7" t="str">
        <f>VLOOKUP(A2256,'Data Analysis'!A2255:Q4590,16,FALSE)</f>
        <v>tier - 2</v>
      </c>
      <c r="O2256" s="7" t="str">
        <f>VLOOKUP(A2256,'Data Analysis'!A2255:Q4590,15,FALSE)</f>
        <v>tier - 1</v>
      </c>
      <c r="P2256" s="7">
        <f>VLOOKUP(A2256,'Data Analysis'!A2255:Q4590,2,FALSE)</f>
        <v>20</v>
      </c>
      <c r="Q2256" s="7">
        <f>VLOOKUP(A2257,'Data Analysis'!A2256:Q4591,2,FALSE)</f>
        <v>19</v>
      </c>
    </row>
    <row r="2257" ht="15.6" spans="1:17">
      <c r="A2257" s="9" t="s">
        <v>4512</v>
      </c>
      <c r="B2257" s="7" t="str">
        <f>VLOOKUP(A2257,'Data Analysis'!A2256:Q4591,4,FALSE)</f>
        <v>  Ryan C</v>
      </c>
      <c r="C2257" s="7">
        <f>VLOOKUP(A2257,'Data Analysis'!A2256:Q4591,5,FALSE)</f>
        <v>35.4</v>
      </c>
      <c r="D2257" s="7">
        <f>VLOOKUP(A2257,'Data Analysis'!A2256:Q4591,6,FALSE)</f>
        <v>5.94</v>
      </c>
      <c r="E2257" s="7" t="str">
        <f>VLOOKUP(A2257,'Data Analysis'!A2256:Q4591,7,FALSE)</f>
        <v>No</v>
      </c>
      <c r="F2257" s="7" t="str">
        <f>VLOOKUP(A2257,'Data Analysis'!A2256:Q4591,9,FALSE)</f>
        <v>No</v>
      </c>
      <c r="G2257" s="7" t="str">
        <f>VLOOKUP(A2257,'Data Analysis'!A2256:Q4591,8,FALSE)</f>
        <v>Yes</v>
      </c>
      <c r="H2257" s="7">
        <f>VLOOKUP(A2257,'Data Analysis'!A2256:Q4591,10,FALSE)</f>
        <v>1</v>
      </c>
      <c r="I2257" s="7" t="str">
        <f>VLOOKUP(A2257,'Data Analysis'!A2256:Q4591,17,FALSE)</f>
        <v>No</v>
      </c>
      <c r="J2257" s="7" t="str">
        <f>VLOOKUP(A2257,'Data Analysis'!A2256:Q4591,11,FALSE)</f>
        <v>Obesity</v>
      </c>
      <c r="K2257" s="7" t="str">
        <f>VLOOKUP(A2257,'Data Analysis'!A2256:Q4591,12,FALSE)</f>
        <v>Prediabetes</v>
      </c>
      <c r="L2257" s="7" t="str">
        <f>VLOOKUP(A2257,'Data Analysis'!A2256:Q4591,13,FALSE)</f>
        <v>21-Nov-2003</v>
      </c>
      <c r="M2257" s="7">
        <f>VLOOKUP(A2257,'Data Analysis'!A2256:Q4591,14,FALSE)</f>
        <v>1263.25</v>
      </c>
      <c r="N2257" s="7" t="str">
        <f>VLOOKUP(A2257,'Data Analysis'!A2256:Q4591,16,FALSE)</f>
        <v>tier - 2</v>
      </c>
      <c r="O2257" s="7" t="str">
        <f>VLOOKUP(A2257,'Data Analysis'!A2256:Q4591,15,FALSE)</f>
        <v>tier - 3</v>
      </c>
      <c r="P2257" s="7">
        <f>VLOOKUP(A2257,'Data Analysis'!A2256:Q4591,2,FALSE)</f>
        <v>19</v>
      </c>
      <c r="Q2257" s="7">
        <f>VLOOKUP(A2258,'Data Analysis'!A2257:Q4592,2,FALSE)</f>
        <v>19</v>
      </c>
    </row>
    <row r="2258" ht="15.6" spans="1:17">
      <c r="A2258" s="9" t="s">
        <v>4514</v>
      </c>
      <c r="B2258" s="7" t="str">
        <f>VLOOKUP(A2258,'Data Analysis'!A2257:Q4592,4,FALSE)</f>
        <v>  Cliff</v>
      </c>
      <c r="C2258" s="7">
        <f>VLOOKUP(A2258,'Data Analysis'!A2257:Q4592,5,FALSE)</f>
        <v>34.4</v>
      </c>
      <c r="D2258" s="7">
        <f>VLOOKUP(A2258,'Data Analysis'!A2257:Q4592,6,FALSE)</f>
        <v>5.7</v>
      </c>
      <c r="E2258" s="7" t="str">
        <f>VLOOKUP(A2258,'Data Analysis'!A2257:Q4592,7,FALSE)</f>
        <v>No</v>
      </c>
      <c r="F2258" s="7" t="str">
        <f>VLOOKUP(A2258,'Data Analysis'!A2257:Q4592,9,FALSE)</f>
        <v>No</v>
      </c>
      <c r="G2258" s="7" t="str">
        <f>VLOOKUP(A2258,'Data Analysis'!A2257:Q4592,8,FALSE)</f>
        <v>Yes</v>
      </c>
      <c r="H2258" s="7">
        <f>VLOOKUP(A2258,'Data Analysis'!A2257:Q4592,10,FALSE)</f>
        <v>1</v>
      </c>
      <c r="I2258" s="7" t="str">
        <f>VLOOKUP(A2258,'Data Analysis'!A2257:Q4592,17,FALSE)</f>
        <v>No</v>
      </c>
      <c r="J2258" s="7" t="str">
        <f>VLOOKUP(A2258,'Data Analysis'!A2257:Q4592,11,FALSE)</f>
        <v>Obesity</v>
      </c>
      <c r="K2258" s="7" t="str">
        <f>VLOOKUP(A2258,'Data Analysis'!A2257:Q4592,12,FALSE)</f>
        <v>Prediabetes</v>
      </c>
      <c r="L2258" s="7" t="str">
        <f>VLOOKUP(A2258,'Data Analysis'!A2257:Q4592,13,FALSE)</f>
        <v>15-Aug-2003</v>
      </c>
      <c r="M2258" s="7">
        <f>VLOOKUP(A2258,'Data Analysis'!A2257:Q4592,14,FALSE)</f>
        <v>1261.86</v>
      </c>
      <c r="N2258" s="7" t="str">
        <f>VLOOKUP(A2258,'Data Analysis'!A2257:Q4592,16,FALSE)</f>
        <v>tier - 2</v>
      </c>
      <c r="O2258" s="7" t="str">
        <f>VLOOKUP(A2258,'Data Analysis'!A2257:Q4592,15,FALSE)</f>
        <v>tier - 3</v>
      </c>
      <c r="P2258" s="7">
        <f>VLOOKUP(A2258,'Data Analysis'!A2257:Q4592,2,FALSE)</f>
        <v>19</v>
      </c>
      <c r="Q2258" s="7">
        <f>VLOOKUP(A2259,'Data Analysis'!A2258:Q4593,2,FALSE)</f>
        <v>19</v>
      </c>
    </row>
    <row r="2259" ht="15.6" spans="1:17">
      <c r="A2259" s="9" t="s">
        <v>4516</v>
      </c>
      <c r="B2259" s="7" t="str">
        <f>VLOOKUP(A2259,'Data Analysis'!A2258:Q4593,4,FALSE)</f>
        <v>  Blue</v>
      </c>
      <c r="C2259" s="7">
        <f>VLOOKUP(A2259,'Data Analysis'!A2258:Q4593,5,FALSE)</f>
        <v>34.1</v>
      </c>
      <c r="D2259" s="7">
        <f>VLOOKUP(A2259,'Data Analysis'!A2258:Q4593,6,FALSE)</f>
        <v>4.13</v>
      </c>
      <c r="E2259" s="7" t="str">
        <f>VLOOKUP(A2259,'Data Analysis'!A2258:Q4593,7,FALSE)</f>
        <v>No</v>
      </c>
      <c r="F2259" s="7" t="str">
        <f>VLOOKUP(A2259,'Data Analysis'!A2258:Q4593,9,FALSE)</f>
        <v>No</v>
      </c>
      <c r="G2259" s="7" t="str">
        <f>VLOOKUP(A2259,'Data Analysis'!A2258:Q4593,8,FALSE)</f>
        <v>Yes</v>
      </c>
      <c r="H2259" s="7">
        <f>VLOOKUP(A2259,'Data Analysis'!A2258:Q4593,10,FALSE)</f>
        <v>1</v>
      </c>
      <c r="I2259" s="7" t="str">
        <f>VLOOKUP(A2259,'Data Analysis'!A2258:Q4593,17,FALSE)</f>
        <v>No</v>
      </c>
      <c r="J2259" s="7" t="str">
        <f>VLOOKUP(A2259,'Data Analysis'!A2258:Q4593,11,FALSE)</f>
        <v>Obesity</v>
      </c>
      <c r="K2259" s="7" t="str">
        <f>VLOOKUP(A2259,'Data Analysis'!A2258:Q4593,12,FALSE)</f>
        <v>Normal</v>
      </c>
      <c r="L2259" s="7" t="str">
        <f>VLOOKUP(A2259,'Data Analysis'!A2258:Q4593,13,FALSE)</f>
        <v>30-Oct-2003</v>
      </c>
      <c r="M2259" s="7">
        <f>VLOOKUP(A2259,'Data Analysis'!A2258:Q4593,14,FALSE)</f>
        <v>1261.44</v>
      </c>
      <c r="N2259" s="7" t="str">
        <f>VLOOKUP(A2259,'Data Analysis'!A2258:Q4593,16,FALSE)</f>
        <v>tier - 2</v>
      </c>
      <c r="O2259" s="7" t="str">
        <f>VLOOKUP(A2259,'Data Analysis'!A2258:Q4593,15,FALSE)</f>
        <v>tier - 3</v>
      </c>
      <c r="P2259" s="7">
        <f>VLOOKUP(A2259,'Data Analysis'!A2258:Q4593,2,FALSE)</f>
        <v>19</v>
      </c>
      <c r="Q2259" s="7">
        <f>VLOOKUP(A2260,'Data Analysis'!A2259:Q4594,2,FALSE)</f>
        <v>19</v>
      </c>
    </row>
    <row r="2260" ht="15.6" spans="1:17">
      <c r="A2260" s="9" t="s">
        <v>4518</v>
      </c>
      <c r="B2260" s="7" t="str">
        <f>VLOOKUP(A2260,'Data Analysis'!A2259:Q4594,4,FALSE)</f>
        <v>  Jeffrey M</v>
      </c>
      <c r="C2260" s="7">
        <f>VLOOKUP(A2260,'Data Analysis'!A2259:Q4594,5,FALSE)</f>
        <v>30.4</v>
      </c>
      <c r="D2260" s="7">
        <f>VLOOKUP(A2260,'Data Analysis'!A2259:Q4594,6,FALSE)</f>
        <v>4.77</v>
      </c>
      <c r="E2260" s="7" t="str">
        <f>VLOOKUP(A2260,'Data Analysis'!A2259:Q4594,7,FALSE)</f>
        <v>No</v>
      </c>
      <c r="F2260" s="7" t="str">
        <f>VLOOKUP(A2260,'Data Analysis'!A2259:Q4594,9,FALSE)</f>
        <v>No</v>
      </c>
      <c r="G2260" s="7" t="str">
        <f>VLOOKUP(A2260,'Data Analysis'!A2259:Q4594,8,FALSE)</f>
        <v>Yes</v>
      </c>
      <c r="H2260" s="7">
        <f>VLOOKUP(A2260,'Data Analysis'!A2259:Q4594,10,FALSE)</f>
        <v>1</v>
      </c>
      <c r="I2260" s="7" t="str">
        <f>VLOOKUP(A2260,'Data Analysis'!A2259:Q4594,17,FALSE)</f>
        <v>No</v>
      </c>
      <c r="J2260" s="7" t="str">
        <f>VLOOKUP(A2260,'Data Analysis'!A2259:Q4594,11,FALSE)</f>
        <v>Obesity</v>
      </c>
      <c r="K2260" s="7" t="str">
        <f>VLOOKUP(A2260,'Data Analysis'!A2259:Q4594,12,FALSE)</f>
        <v>Normal</v>
      </c>
      <c r="L2260" s="7" t="str">
        <f>VLOOKUP(A2260,'Data Analysis'!A2259:Q4594,13,FALSE)</f>
        <v>13-Oct-2003</v>
      </c>
      <c r="M2260" s="7">
        <f>VLOOKUP(A2260,'Data Analysis'!A2259:Q4594,14,FALSE)</f>
        <v>1256.3</v>
      </c>
      <c r="N2260" s="7" t="str">
        <f>VLOOKUP(A2260,'Data Analysis'!A2259:Q4594,16,FALSE)</f>
        <v>tier - 2</v>
      </c>
      <c r="O2260" s="7" t="str">
        <f>VLOOKUP(A2260,'Data Analysis'!A2259:Q4594,15,FALSE)</f>
        <v>tier - 3</v>
      </c>
      <c r="P2260" s="7">
        <f>VLOOKUP(A2260,'Data Analysis'!A2259:Q4594,2,FALSE)</f>
        <v>19</v>
      </c>
      <c r="Q2260" s="7">
        <f>VLOOKUP(A2261,'Data Analysis'!A2260:Q4595,2,FALSE)</f>
        <v>19</v>
      </c>
    </row>
    <row r="2261" ht="15.6" spans="1:17">
      <c r="A2261" s="9" t="s">
        <v>4520</v>
      </c>
      <c r="B2261" s="7" t="str">
        <f>VLOOKUP(A2261,'Data Analysis'!A2260:Q4595,4,FALSE)</f>
        <v>  Andrew</v>
      </c>
      <c r="C2261" s="7">
        <f>VLOOKUP(A2261,'Data Analysis'!A2260:Q4595,5,FALSE)</f>
        <v>28.7</v>
      </c>
      <c r="D2261" s="7">
        <f>VLOOKUP(A2261,'Data Analysis'!A2260:Q4595,6,FALSE)</f>
        <v>4.99</v>
      </c>
      <c r="E2261" s="7" t="str">
        <f>VLOOKUP(A2261,'Data Analysis'!A2260:Q4595,7,FALSE)</f>
        <v>No</v>
      </c>
      <c r="F2261" s="7" t="str">
        <f>VLOOKUP(A2261,'Data Analysis'!A2260:Q4595,9,FALSE)</f>
        <v>No</v>
      </c>
      <c r="G2261" s="7" t="str">
        <f>VLOOKUP(A2261,'Data Analysis'!A2260:Q4595,8,FALSE)</f>
        <v>Yes</v>
      </c>
      <c r="H2261" s="7">
        <f>VLOOKUP(A2261,'Data Analysis'!A2260:Q4595,10,FALSE)</f>
        <v>1</v>
      </c>
      <c r="I2261" s="7" t="str">
        <f>VLOOKUP(A2261,'Data Analysis'!A2260:Q4595,17,FALSE)</f>
        <v>No</v>
      </c>
      <c r="J2261" s="7" t="str">
        <f>VLOOKUP(A2261,'Data Analysis'!A2260:Q4595,11,FALSE)</f>
        <v>Overweight</v>
      </c>
      <c r="K2261" s="7" t="str">
        <f>VLOOKUP(A2261,'Data Analysis'!A2260:Q4595,12,FALSE)</f>
        <v>Normal</v>
      </c>
      <c r="L2261" s="7" t="str">
        <f>VLOOKUP(A2261,'Data Analysis'!A2260:Q4595,13,FALSE)</f>
        <v>10-Dec-2003</v>
      </c>
      <c r="M2261" s="7">
        <f>VLOOKUP(A2261,'Data Analysis'!A2260:Q4595,14,FALSE)</f>
        <v>1253.94</v>
      </c>
      <c r="N2261" s="7" t="str">
        <f>VLOOKUP(A2261,'Data Analysis'!A2260:Q4595,16,FALSE)</f>
        <v>tier - 2</v>
      </c>
      <c r="O2261" s="7" t="str">
        <f>VLOOKUP(A2261,'Data Analysis'!A2260:Q4595,15,FALSE)</f>
        <v>tier - 2</v>
      </c>
      <c r="P2261" s="7">
        <f>VLOOKUP(A2261,'Data Analysis'!A2260:Q4595,2,FALSE)</f>
        <v>19</v>
      </c>
      <c r="Q2261" s="7">
        <f>VLOOKUP(A2262,'Data Analysis'!A2261:Q4596,2,FALSE)</f>
        <v>25</v>
      </c>
    </row>
    <row r="2262" ht="15.6" spans="1:17">
      <c r="A2262" s="9" t="s">
        <v>4522</v>
      </c>
      <c r="B2262" s="7" t="str">
        <f>VLOOKUP(A2262,'Data Analysis'!A2261:Q4596,4,FALSE)</f>
        <v>  Julia</v>
      </c>
      <c r="C2262" s="7">
        <f>VLOOKUP(A2262,'Data Analysis'!A2261:Q4596,5,FALSE)</f>
        <v>17.44</v>
      </c>
      <c r="D2262" s="7">
        <f>VLOOKUP(A2262,'Data Analysis'!A2261:Q4596,6,FALSE)</f>
        <v>4.42</v>
      </c>
      <c r="E2262" s="7" t="str">
        <f>VLOOKUP(A2262,'Data Analysis'!A2261:Q4596,7,FALSE)</f>
        <v>yes</v>
      </c>
      <c r="F2262" s="7" t="str">
        <f>VLOOKUP(A2262,'Data Analysis'!A2261:Q4596,9,FALSE)</f>
        <v>No</v>
      </c>
      <c r="G2262" s="7" t="str">
        <f>VLOOKUP(A2262,'Data Analysis'!A2261:Q4596,8,FALSE)</f>
        <v>Yes</v>
      </c>
      <c r="H2262" s="7">
        <f>VLOOKUP(A2262,'Data Analysis'!A2261:Q4596,10,FALSE)</f>
        <v>1</v>
      </c>
      <c r="I2262" s="7" t="str">
        <f>VLOOKUP(A2262,'Data Analysis'!A2261:Q4596,17,FALSE)</f>
        <v>No</v>
      </c>
      <c r="J2262" s="7" t="str">
        <f>VLOOKUP(A2262,'Data Analysis'!A2261:Q4596,11,FALSE)</f>
        <v>Underweight</v>
      </c>
      <c r="K2262" s="7" t="str">
        <f>VLOOKUP(A2262,'Data Analysis'!A2261:Q4596,12,FALSE)</f>
        <v>Normal</v>
      </c>
      <c r="L2262" s="7" t="str">
        <f>VLOOKUP(A2262,'Data Analysis'!A2261:Q4596,13,FALSE)</f>
        <v>4-Nov-1997</v>
      </c>
      <c r="M2262" s="7">
        <f>VLOOKUP(A2262,'Data Analysis'!A2261:Q4596,14,FALSE)</f>
        <v>1253</v>
      </c>
      <c r="N2262" s="7" t="str">
        <f>VLOOKUP(A2262,'Data Analysis'!A2261:Q4596,16,FALSE)</f>
        <v>tier - 2</v>
      </c>
      <c r="O2262" s="7" t="str">
        <f>VLOOKUP(A2262,'Data Analysis'!A2261:Q4596,15,FALSE)</f>
        <v>tier - 2</v>
      </c>
      <c r="P2262" s="7">
        <f>VLOOKUP(A2262,'Data Analysis'!A2261:Q4596,2,FALSE)</f>
        <v>25</v>
      </c>
      <c r="Q2262" s="7">
        <f>VLOOKUP(A2263,'Data Analysis'!A2262:Q4597,2,FALSE)</f>
        <v>19</v>
      </c>
    </row>
    <row r="2263" ht="15.6" spans="1:17">
      <c r="A2263" s="9" t="s">
        <v>4524</v>
      </c>
      <c r="B2263" s="7" t="str">
        <f>VLOOKUP(A2263,'Data Analysis'!A2262:Q4597,4,FALSE)</f>
        <v>  Daniel</v>
      </c>
      <c r="C2263" s="7">
        <f>VLOOKUP(A2263,'Data Analysis'!A2262:Q4597,5,FALSE)</f>
        <v>27.6</v>
      </c>
      <c r="D2263" s="7">
        <f>VLOOKUP(A2263,'Data Analysis'!A2262:Q4597,6,FALSE)</f>
        <v>4.01</v>
      </c>
      <c r="E2263" s="7" t="str">
        <f>VLOOKUP(A2263,'Data Analysis'!A2262:Q4597,7,FALSE)</f>
        <v>No</v>
      </c>
      <c r="F2263" s="7" t="str">
        <f>VLOOKUP(A2263,'Data Analysis'!A2262:Q4597,9,FALSE)</f>
        <v>No</v>
      </c>
      <c r="G2263" s="7" t="str">
        <f>VLOOKUP(A2263,'Data Analysis'!A2262:Q4597,8,FALSE)</f>
        <v>Yes</v>
      </c>
      <c r="H2263" s="7">
        <f>VLOOKUP(A2263,'Data Analysis'!A2262:Q4597,10,FALSE)</f>
        <v>1</v>
      </c>
      <c r="I2263" s="7" t="str">
        <f>VLOOKUP(A2263,'Data Analysis'!A2262:Q4597,17,FALSE)</f>
        <v>No</v>
      </c>
      <c r="J2263" s="7" t="str">
        <f>VLOOKUP(A2263,'Data Analysis'!A2262:Q4597,11,FALSE)</f>
        <v>Overweight</v>
      </c>
      <c r="K2263" s="7" t="str">
        <f>VLOOKUP(A2263,'Data Analysis'!A2262:Q4597,12,FALSE)</f>
        <v>Normal</v>
      </c>
      <c r="L2263" s="7" t="str">
        <f>VLOOKUP(A2263,'Data Analysis'!A2262:Q4597,13,FALSE)</f>
        <v>15-Sep-2003</v>
      </c>
      <c r="M2263" s="7">
        <f>VLOOKUP(A2263,'Data Analysis'!A2262:Q4597,14,FALSE)</f>
        <v>1252.41</v>
      </c>
      <c r="N2263" s="7" t="str">
        <f>VLOOKUP(A2263,'Data Analysis'!A2262:Q4597,16,FALSE)</f>
        <v>tier - 2</v>
      </c>
      <c r="O2263" s="7" t="str">
        <f>VLOOKUP(A2263,'Data Analysis'!A2262:Q4597,15,FALSE)</f>
        <v>tier - 3</v>
      </c>
      <c r="P2263" s="7">
        <f>VLOOKUP(A2263,'Data Analysis'!A2262:Q4597,2,FALSE)</f>
        <v>19</v>
      </c>
      <c r="Q2263" s="7">
        <f>VLOOKUP(A2264,'Data Analysis'!A2263:Q4598,2,FALSE)</f>
        <v>19</v>
      </c>
    </row>
    <row r="2264" ht="15.6" spans="1:17">
      <c r="A2264" s="9" t="s">
        <v>4526</v>
      </c>
      <c r="B2264" s="7" t="str">
        <f>VLOOKUP(A2264,'Data Analysis'!A2263:Q4598,4,FALSE)</f>
        <v>  Jaime</v>
      </c>
      <c r="C2264" s="7">
        <f>VLOOKUP(A2264,'Data Analysis'!A2263:Q4598,5,FALSE)</f>
        <v>20.7</v>
      </c>
      <c r="D2264" s="7">
        <f>VLOOKUP(A2264,'Data Analysis'!A2263:Q4598,6,FALSE)</f>
        <v>4.49</v>
      </c>
      <c r="E2264" s="7" t="str">
        <f>VLOOKUP(A2264,'Data Analysis'!A2263:Q4598,7,FALSE)</f>
        <v>No</v>
      </c>
      <c r="F2264" s="7" t="str">
        <f>VLOOKUP(A2264,'Data Analysis'!A2263:Q4598,9,FALSE)</f>
        <v>No</v>
      </c>
      <c r="G2264" s="7" t="str">
        <f>VLOOKUP(A2264,'Data Analysis'!A2263:Q4598,8,FALSE)</f>
        <v>Yes</v>
      </c>
      <c r="H2264" s="7">
        <f>VLOOKUP(A2264,'Data Analysis'!A2263:Q4598,10,FALSE)</f>
        <v>1</v>
      </c>
      <c r="I2264" s="7" t="str">
        <f>VLOOKUP(A2264,'Data Analysis'!A2263:Q4598,17,FALSE)</f>
        <v>No</v>
      </c>
      <c r="J2264" s="7" t="str">
        <f>VLOOKUP(A2264,'Data Analysis'!A2263:Q4598,11,FALSE)</f>
        <v>Normal Weight</v>
      </c>
      <c r="K2264" s="7" t="str">
        <f>VLOOKUP(A2264,'Data Analysis'!A2263:Q4598,12,FALSE)</f>
        <v>Normal</v>
      </c>
      <c r="L2264" s="7" t="str">
        <f>VLOOKUP(A2264,'Data Analysis'!A2263:Q4598,13,FALSE)</f>
        <v>8-Sep-2003</v>
      </c>
      <c r="M2264" s="7">
        <f>VLOOKUP(A2264,'Data Analysis'!A2263:Q4598,14,FALSE)</f>
        <v>1242.82</v>
      </c>
      <c r="N2264" s="7" t="str">
        <f>VLOOKUP(A2264,'Data Analysis'!A2263:Q4598,16,FALSE)</f>
        <v>tier - 2</v>
      </c>
      <c r="O2264" s="7" t="str">
        <f>VLOOKUP(A2264,'Data Analysis'!A2263:Q4598,15,FALSE)</f>
        <v>tier - 1</v>
      </c>
      <c r="P2264" s="7">
        <f>VLOOKUP(A2264,'Data Analysis'!A2263:Q4598,2,FALSE)</f>
        <v>19</v>
      </c>
      <c r="Q2264" s="7">
        <f>VLOOKUP(A2265,'Data Analysis'!A2264:Q4599,2,FALSE)</f>
        <v>19</v>
      </c>
    </row>
    <row r="2265" ht="15.6" spans="1:17">
      <c r="A2265" s="9" t="s">
        <v>4528</v>
      </c>
      <c r="B2265" s="7" t="str">
        <f>VLOOKUP(A2265,'Data Analysis'!A2264:Q4599,4,FALSE)</f>
        <v>  Mohd Syahidan</v>
      </c>
      <c r="C2265" s="7">
        <f>VLOOKUP(A2265,'Data Analysis'!A2264:Q4599,5,FALSE)</f>
        <v>20.3</v>
      </c>
      <c r="D2265" s="7">
        <f>VLOOKUP(A2265,'Data Analysis'!A2264:Q4599,6,FALSE)</f>
        <v>6.37</v>
      </c>
      <c r="E2265" s="7" t="str">
        <f>VLOOKUP(A2265,'Data Analysis'!A2264:Q4599,7,FALSE)</f>
        <v>No</v>
      </c>
      <c r="F2265" s="7" t="str">
        <f>VLOOKUP(A2265,'Data Analysis'!A2264:Q4599,9,FALSE)</f>
        <v>No</v>
      </c>
      <c r="G2265" s="7" t="str">
        <f>VLOOKUP(A2265,'Data Analysis'!A2264:Q4599,8,FALSE)</f>
        <v>Yes</v>
      </c>
      <c r="H2265" s="7">
        <f>VLOOKUP(A2265,'Data Analysis'!A2264:Q4599,10,FALSE)</f>
        <v>1</v>
      </c>
      <c r="I2265" s="7" t="str">
        <f>VLOOKUP(A2265,'Data Analysis'!A2264:Q4599,17,FALSE)</f>
        <v>No</v>
      </c>
      <c r="J2265" s="7" t="str">
        <f>VLOOKUP(A2265,'Data Analysis'!A2264:Q4599,11,FALSE)</f>
        <v>Normal Weight</v>
      </c>
      <c r="K2265" s="7" t="str">
        <f>VLOOKUP(A2265,'Data Analysis'!A2264:Q4599,12,FALSE)</f>
        <v>Prediabetes</v>
      </c>
      <c r="L2265" s="7" t="str">
        <f>VLOOKUP(A2265,'Data Analysis'!A2264:Q4599,13,FALSE)</f>
        <v>15-Sep-2003</v>
      </c>
      <c r="M2265" s="7">
        <f>VLOOKUP(A2265,'Data Analysis'!A2264:Q4599,14,FALSE)</f>
        <v>1242.26</v>
      </c>
      <c r="N2265" s="7" t="str">
        <f>VLOOKUP(A2265,'Data Analysis'!A2264:Q4599,16,FALSE)</f>
        <v>tier - 2</v>
      </c>
      <c r="O2265" s="7" t="str">
        <f>VLOOKUP(A2265,'Data Analysis'!A2264:Q4599,15,FALSE)</f>
        <v>tier - 1</v>
      </c>
      <c r="P2265" s="7">
        <f>VLOOKUP(A2265,'Data Analysis'!A2264:Q4599,2,FALSE)</f>
        <v>19</v>
      </c>
      <c r="Q2265" s="7">
        <f>VLOOKUP(A2266,'Data Analysis'!A2265:Q4600,2,FALSE)</f>
        <v>19</v>
      </c>
    </row>
    <row r="2266" ht="15.6" spans="1:17">
      <c r="A2266" s="9" t="s">
        <v>4530</v>
      </c>
      <c r="B2266" s="7" t="str">
        <f>VLOOKUP(A2266,'Data Analysis'!A2265:Q4600,4,FALSE)</f>
        <v>  Matthew</v>
      </c>
      <c r="C2266" s="7">
        <f>VLOOKUP(A2266,'Data Analysis'!A2265:Q4600,5,FALSE)</f>
        <v>19.8</v>
      </c>
      <c r="D2266" s="7">
        <f>VLOOKUP(A2266,'Data Analysis'!A2265:Q4600,6,FALSE)</f>
        <v>5.12</v>
      </c>
      <c r="E2266" s="7" t="str">
        <f>VLOOKUP(A2266,'Data Analysis'!A2265:Q4600,7,FALSE)</f>
        <v>No</v>
      </c>
      <c r="F2266" s="7" t="str">
        <f>VLOOKUP(A2266,'Data Analysis'!A2265:Q4600,9,FALSE)</f>
        <v>No</v>
      </c>
      <c r="G2266" s="7" t="str">
        <f>VLOOKUP(A2266,'Data Analysis'!A2265:Q4600,8,FALSE)</f>
        <v>Yes</v>
      </c>
      <c r="H2266" s="7">
        <f>VLOOKUP(A2266,'Data Analysis'!A2265:Q4600,10,FALSE)</f>
        <v>1</v>
      </c>
      <c r="I2266" s="7" t="str">
        <f>VLOOKUP(A2266,'Data Analysis'!A2265:Q4600,17,FALSE)</f>
        <v>No</v>
      </c>
      <c r="J2266" s="7" t="str">
        <f>VLOOKUP(A2266,'Data Analysis'!A2265:Q4600,11,FALSE)</f>
        <v>Normal Weight</v>
      </c>
      <c r="K2266" s="7" t="str">
        <f>VLOOKUP(A2266,'Data Analysis'!A2265:Q4600,12,FALSE)</f>
        <v>Normal</v>
      </c>
      <c r="L2266" s="7" t="str">
        <f>VLOOKUP(A2266,'Data Analysis'!A2265:Q4600,13,FALSE)</f>
        <v>2-Aug-2003</v>
      </c>
      <c r="M2266" s="7">
        <f>VLOOKUP(A2266,'Data Analysis'!A2265:Q4600,14,FALSE)</f>
        <v>1241.57</v>
      </c>
      <c r="N2266" s="7" t="str">
        <f>VLOOKUP(A2266,'Data Analysis'!A2265:Q4600,16,FALSE)</f>
        <v>tier - 2</v>
      </c>
      <c r="O2266" s="7" t="str">
        <f>VLOOKUP(A2266,'Data Analysis'!A2265:Q4600,15,FALSE)</f>
        <v>tier - 2</v>
      </c>
      <c r="P2266" s="7">
        <f>VLOOKUP(A2266,'Data Analysis'!A2265:Q4600,2,FALSE)</f>
        <v>19</v>
      </c>
      <c r="Q2266" s="7">
        <f>VLOOKUP(A2267,'Data Analysis'!A2266:Q4601,2,FALSE)</f>
        <v>20</v>
      </c>
    </row>
    <row r="2267" ht="15.6" spans="1:17">
      <c r="A2267" s="9" t="s">
        <v>4532</v>
      </c>
      <c r="B2267" s="7" t="str">
        <f>VLOOKUP(A2267,'Data Analysis'!A2266:Q4601,4,FALSE)</f>
        <v>  Elizabeth S</v>
      </c>
      <c r="C2267" s="7">
        <f>VLOOKUP(A2267,'Data Analysis'!A2266:Q4601,5,FALSE)</f>
        <v>21.87</v>
      </c>
      <c r="D2267" s="7">
        <f>VLOOKUP(A2267,'Data Analysis'!A2266:Q4601,6,FALSE)</f>
        <v>8.59</v>
      </c>
      <c r="E2267" s="7" t="str">
        <f>VLOOKUP(A2267,'Data Analysis'!A2266:Q4601,7,FALSE)</f>
        <v>No</v>
      </c>
      <c r="F2267" s="7" t="str">
        <f>VLOOKUP(A2267,'Data Analysis'!A2266:Q4601,9,FALSE)</f>
        <v>No</v>
      </c>
      <c r="G2267" s="7" t="str">
        <f>VLOOKUP(A2267,'Data Analysis'!A2266:Q4601,8,FALSE)</f>
        <v>No</v>
      </c>
      <c r="H2267" s="7">
        <f>VLOOKUP(A2267,'Data Analysis'!A2266:Q4601,10,FALSE)</f>
        <v>0</v>
      </c>
      <c r="I2267" s="7" t="str">
        <f>VLOOKUP(A2267,'Data Analysis'!A2266:Q4601,17,FALSE)</f>
        <v>No</v>
      </c>
      <c r="J2267" s="7" t="str">
        <f>VLOOKUP(A2267,'Data Analysis'!A2266:Q4601,11,FALSE)</f>
        <v>Normal Weight</v>
      </c>
      <c r="K2267" s="7" t="str">
        <f>VLOOKUP(A2267,'Data Analysis'!A2266:Q4601,12,FALSE)</f>
        <v>Diabetes</v>
      </c>
      <c r="L2267" s="7" t="str">
        <f>VLOOKUP(A2267,'Data Analysis'!A2266:Q4601,13,FALSE)</f>
        <v>1-Jul-2002</v>
      </c>
      <c r="M2267" s="7">
        <f>VLOOKUP(A2267,'Data Analysis'!A2266:Q4601,14,FALSE)</f>
        <v>1241</v>
      </c>
      <c r="N2267" s="7" t="str">
        <f>VLOOKUP(A2267,'Data Analysis'!A2266:Q4601,16,FALSE)</f>
        <v>tier - 2</v>
      </c>
      <c r="O2267" s="7" t="str">
        <f>VLOOKUP(A2267,'Data Analysis'!A2266:Q4601,15,FALSE)</f>
        <v>tier - 2</v>
      </c>
      <c r="P2267" s="7">
        <f>VLOOKUP(A2267,'Data Analysis'!A2266:Q4601,2,FALSE)</f>
        <v>20</v>
      </c>
      <c r="Q2267" s="7">
        <f>VLOOKUP(A2268,'Data Analysis'!A2267:Q4602,2,FALSE)</f>
        <v>24</v>
      </c>
    </row>
    <row r="2268" ht="15.6" spans="1:17">
      <c r="A2268" s="9" t="s">
        <v>4534</v>
      </c>
      <c r="B2268" s="7" t="str">
        <f>VLOOKUP(A2268,'Data Analysis'!A2267:Q4602,4,FALSE)</f>
        <v>  Katie</v>
      </c>
      <c r="C2268" s="7">
        <f>VLOOKUP(A2268,'Data Analysis'!A2267:Q4602,5,FALSE)</f>
        <v>16.6</v>
      </c>
      <c r="D2268" s="7">
        <f>VLOOKUP(A2268,'Data Analysis'!A2267:Q4602,6,FALSE)</f>
        <v>5.87</v>
      </c>
      <c r="E2268" s="7" t="str">
        <f>VLOOKUP(A2268,'Data Analysis'!A2267:Q4602,7,FALSE)</f>
        <v>No</v>
      </c>
      <c r="F2268" s="7" t="str">
        <f>VLOOKUP(A2268,'Data Analysis'!A2267:Q4602,9,FALSE)</f>
        <v>No</v>
      </c>
      <c r="G2268" s="7" t="str">
        <f>VLOOKUP(A2268,'Data Analysis'!A2267:Q4602,8,FALSE)</f>
        <v>No</v>
      </c>
      <c r="H2268" s="7">
        <f>VLOOKUP(A2268,'Data Analysis'!A2267:Q4602,10,FALSE)</f>
        <v>1</v>
      </c>
      <c r="I2268" s="7" t="str">
        <f>VLOOKUP(A2268,'Data Analysis'!A2267:Q4602,17,FALSE)</f>
        <v>No</v>
      </c>
      <c r="J2268" s="7" t="str">
        <f>VLOOKUP(A2268,'Data Analysis'!A2267:Q4602,11,FALSE)</f>
        <v>Underweight</v>
      </c>
      <c r="K2268" s="7" t="str">
        <f>VLOOKUP(A2268,'Data Analysis'!A2267:Q4602,12,FALSE)</f>
        <v>Prediabetes</v>
      </c>
      <c r="L2268" s="7" t="str">
        <f>VLOOKUP(A2268,'Data Analysis'!A2267:Q4602,13,FALSE)</f>
        <v>11-Oct-1998</v>
      </c>
      <c r="M2268" s="7">
        <f>VLOOKUP(A2268,'Data Analysis'!A2267:Q4602,14,FALSE)</f>
        <v>1240</v>
      </c>
      <c r="N2268" s="7" t="str">
        <f>VLOOKUP(A2268,'Data Analysis'!A2267:Q4602,16,FALSE)</f>
        <v>tier - 2</v>
      </c>
      <c r="O2268" s="7" t="str">
        <f>VLOOKUP(A2268,'Data Analysis'!A2267:Q4602,15,FALSE)</f>
        <v>tier - 1</v>
      </c>
      <c r="P2268" s="7">
        <f>VLOOKUP(A2268,'Data Analysis'!A2267:Q4602,2,FALSE)</f>
        <v>24</v>
      </c>
      <c r="Q2268" s="7">
        <f>VLOOKUP(A2269,'Data Analysis'!A2268:Q4603,2,FALSE)</f>
        <v>20</v>
      </c>
    </row>
    <row r="2269" ht="15.6" spans="1:17">
      <c r="A2269" s="9" t="s">
        <v>4536</v>
      </c>
      <c r="B2269" s="7" t="str">
        <f>VLOOKUP(A2269,'Data Analysis'!A2268:Q4603,4,FALSE)</f>
        <v>  Christi A</v>
      </c>
      <c r="C2269" s="7">
        <f>VLOOKUP(A2269,'Data Analysis'!A2268:Q4603,5,FALSE)</f>
        <v>21.98</v>
      </c>
      <c r="D2269" s="7">
        <f>VLOOKUP(A2269,'Data Analysis'!A2268:Q4603,6,FALSE)</f>
        <v>7.03</v>
      </c>
      <c r="E2269" s="7" t="str">
        <f>VLOOKUP(A2269,'Data Analysis'!A2268:Q4603,7,FALSE)</f>
        <v>No</v>
      </c>
      <c r="F2269" s="7" t="str">
        <f>VLOOKUP(A2269,'Data Analysis'!A2268:Q4603,9,FALSE)</f>
        <v>No</v>
      </c>
      <c r="G2269" s="7" t="str">
        <f>VLOOKUP(A2269,'Data Analysis'!A2268:Q4603,8,FALSE)</f>
        <v>No</v>
      </c>
      <c r="H2269" s="7">
        <f>VLOOKUP(A2269,'Data Analysis'!A2268:Q4603,10,FALSE)</f>
        <v>0</v>
      </c>
      <c r="I2269" s="7" t="str">
        <f>VLOOKUP(A2269,'Data Analysis'!A2268:Q4603,17,FALSE)</f>
        <v>No</v>
      </c>
      <c r="J2269" s="7" t="str">
        <f>VLOOKUP(A2269,'Data Analysis'!A2268:Q4603,11,FALSE)</f>
        <v>Normal Weight</v>
      </c>
      <c r="K2269" s="7" t="str">
        <f>VLOOKUP(A2269,'Data Analysis'!A2268:Q4603,12,FALSE)</f>
        <v>Diabetes</v>
      </c>
      <c r="L2269" s="7" t="str">
        <f>VLOOKUP(A2269,'Data Analysis'!A2268:Q4603,13,FALSE)</f>
        <v>12-Dec-2002</v>
      </c>
      <c r="M2269" s="7">
        <f>VLOOKUP(A2269,'Data Analysis'!A2268:Q4603,14,FALSE)</f>
        <v>1237</v>
      </c>
      <c r="N2269" s="7" t="str">
        <f>VLOOKUP(A2269,'Data Analysis'!A2268:Q4603,16,FALSE)</f>
        <v>tier - 2</v>
      </c>
      <c r="O2269" s="7" t="str">
        <f>VLOOKUP(A2269,'Data Analysis'!A2268:Q4603,15,FALSE)</f>
        <v>tier - 2</v>
      </c>
      <c r="P2269" s="7">
        <f>VLOOKUP(A2269,'Data Analysis'!A2268:Q4603,2,FALSE)</f>
        <v>20</v>
      </c>
      <c r="Q2269" s="7">
        <f>VLOOKUP(A2270,'Data Analysis'!A2269:Q4604,2,FALSE)</f>
        <v>24</v>
      </c>
    </row>
    <row r="2270" ht="15.6" spans="1:17">
      <c r="A2270" s="9" t="s">
        <v>4538</v>
      </c>
      <c r="B2270" s="7" t="str">
        <f>VLOOKUP(A2270,'Data Analysis'!A2269:Q4604,4,FALSE)</f>
        <v>  Sandra K</v>
      </c>
      <c r="C2270" s="7">
        <f>VLOOKUP(A2270,'Data Analysis'!A2269:Q4604,5,FALSE)</f>
        <v>19.7</v>
      </c>
      <c r="D2270" s="7">
        <f>VLOOKUP(A2270,'Data Analysis'!A2269:Q4604,6,FALSE)</f>
        <v>5.51</v>
      </c>
      <c r="E2270" s="7" t="str">
        <f>VLOOKUP(A2270,'Data Analysis'!A2269:Q4604,7,FALSE)</f>
        <v>No</v>
      </c>
      <c r="F2270" s="7" t="str">
        <f>VLOOKUP(A2270,'Data Analysis'!A2269:Q4604,9,FALSE)</f>
        <v>No</v>
      </c>
      <c r="G2270" s="7" t="str">
        <f>VLOOKUP(A2270,'Data Analysis'!A2269:Q4604,8,FALSE)</f>
        <v>No</v>
      </c>
      <c r="H2270" s="7">
        <f>VLOOKUP(A2270,'Data Analysis'!A2269:Q4604,10,FALSE)</f>
        <v>1</v>
      </c>
      <c r="I2270" s="7" t="str">
        <f>VLOOKUP(A2270,'Data Analysis'!A2269:Q4604,17,FALSE)</f>
        <v>No</v>
      </c>
      <c r="J2270" s="7" t="str">
        <f>VLOOKUP(A2270,'Data Analysis'!A2269:Q4604,11,FALSE)</f>
        <v>Normal Weight</v>
      </c>
      <c r="K2270" s="7" t="str">
        <f>VLOOKUP(A2270,'Data Analysis'!A2269:Q4604,12,FALSE)</f>
        <v>Normal</v>
      </c>
      <c r="L2270" s="7" t="str">
        <f>VLOOKUP(A2270,'Data Analysis'!A2269:Q4604,13,FALSE)</f>
        <v>13-Jul-1998</v>
      </c>
      <c r="M2270" s="7">
        <f>VLOOKUP(A2270,'Data Analysis'!A2269:Q4604,14,FALSE)</f>
        <v>1234</v>
      </c>
      <c r="N2270" s="7" t="str">
        <f>VLOOKUP(A2270,'Data Analysis'!A2269:Q4604,16,FALSE)</f>
        <v>tier - 2</v>
      </c>
      <c r="O2270" s="7" t="str">
        <f>VLOOKUP(A2270,'Data Analysis'!A2269:Q4604,15,FALSE)</f>
        <v>tier - 1</v>
      </c>
      <c r="P2270" s="7">
        <f>VLOOKUP(A2270,'Data Analysis'!A2269:Q4604,2,FALSE)</f>
        <v>24</v>
      </c>
      <c r="Q2270" s="7">
        <f>VLOOKUP(A2271,'Data Analysis'!A2270:Q4605,2,FALSE)</f>
        <v>18</v>
      </c>
    </row>
    <row r="2271" ht="15.6" spans="1:17">
      <c r="A2271" s="9" t="s">
        <v>4540</v>
      </c>
      <c r="B2271" s="7" t="str">
        <f>VLOOKUP(A2271,'Data Analysis'!A2270:Q4605,4,FALSE)</f>
        <v>  Katharine</v>
      </c>
      <c r="C2271" s="7">
        <f>VLOOKUP(A2271,'Data Analysis'!A2270:Q4605,5,FALSE)</f>
        <v>19.21</v>
      </c>
      <c r="D2271" s="7">
        <f>VLOOKUP(A2271,'Data Analysis'!A2270:Q4605,6,FALSE)</f>
        <v>4.76</v>
      </c>
      <c r="E2271" s="7" t="str">
        <f>VLOOKUP(A2271,'Data Analysis'!A2270:Q4605,7,FALSE)</f>
        <v>No</v>
      </c>
      <c r="F2271" s="7" t="str">
        <f>VLOOKUP(A2271,'Data Analysis'!A2270:Q4605,9,FALSE)</f>
        <v>yes</v>
      </c>
      <c r="G2271" s="7" t="str">
        <f>VLOOKUP(A2271,'Data Analysis'!A2270:Q4605,8,FALSE)</f>
        <v>No</v>
      </c>
      <c r="H2271" s="7">
        <f>VLOOKUP(A2271,'Data Analysis'!A2270:Q4605,10,FALSE)</f>
        <v>1</v>
      </c>
      <c r="I2271" s="7" t="str">
        <f>VLOOKUP(A2271,'Data Analysis'!A2270:Q4605,17,FALSE)</f>
        <v>No</v>
      </c>
      <c r="J2271" s="7" t="str">
        <f>VLOOKUP(A2271,'Data Analysis'!A2270:Q4605,11,FALSE)</f>
        <v>Normal Weight</v>
      </c>
      <c r="K2271" s="7" t="str">
        <f>VLOOKUP(A2271,'Data Analysis'!A2270:Q4605,12,FALSE)</f>
        <v>Normal</v>
      </c>
      <c r="L2271" s="7" t="str">
        <f>VLOOKUP(A2271,'Data Analysis'!A2270:Q4605,13,FALSE)</f>
        <v>16-Oct-2004</v>
      </c>
      <c r="M2271" s="7">
        <f>VLOOKUP(A2271,'Data Analysis'!A2270:Q4605,14,FALSE)</f>
        <v>1228</v>
      </c>
      <c r="N2271" s="7" t="str">
        <f>VLOOKUP(A2271,'Data Analysis'!A2270:Q4605,16,FALSE)</f>
        <v>tier - 2</v>
      </c>
      <c r="O2271" s="7" t="str">
        <f>VLOOKUP(A2271,'Data Analysis'!A2270:Q4605,15,FALSE)</f>
        <v>tier - 1</v>
      </c>
      <c r="P2271" s="7">
        <f>VLOOKUP(A2271,'Data Analysis'!A2270:Q4605,2,FALSE)</f>
        <v>18</v>
      </c>
      <c r="Q2271" s="7">
        <f>VLOOKUP(A2272,'Data Analysis'!A2271:Q4606,2,FALSE)</f>
        <v>18</v>
      </c>
    </row>
    <row r="2272" ht="15.6" spans="1:17">
      <c r="A2272" s="9" t="s">
        <v>4542</v>
      </c>
      <c r="B2272" s="7" t="str">
        <f>VLOOKUP(A2272,'Data Analysis'!A2271:Q4606,4,FALSE)</f>
        <v>  Jerome</v>
      </c>
      <c r="C2272" s="7">
        <f>VLOOKUP(A2272,'Data Analysis'!A2271:Q4606,5,FALSE)</f>
        <v>19.3</v>
      </c>
      <c r="D2272" s="7">
        <f>VLOOKUP(A2272,'Data Analysis'!A2271:Q4606,6,FALSE)</f>
        <v>4.7</v>
      </c>
      <c r="E2272" s="7" t="str">
        <f>VLOOKUP(A2272,'Data Analysis'!A2271:Q4606,7,FALSE)</f>
        <v>No</v>
      </c>
      <c r="F2272" s="7" t="str">
        <f>VLOOKUP(A2272,'Data Analysis'!A2271:Q4606,9,FALSE)</f>
        <v>yes</v>
      </c>
      <c r="G2272" s="7" t="str">
        <f>VLOOKUP(A2272,'Data Analysis'!A2271:Q4606,8,FALSE)</f>
        <v>No</v>
      </c>
      <c r="H2272" s="7">
        <f>VLOOKUP(A2272,'Data Analysis'!A2271:Q4606,10,FALSE)</f>
        <v>1</v>
      </c>
      <c r="I2272" s="7" t="str">
        <f>VLOOKUP(A2272,'Data Analysis'!A2271:Q4606,17,FALSE)</f>
        <v>No</v>
      </c>
      <c r="J2272" s="7" t="str">
        <f>VLOOKUP(A2272,'Data Analysis'!A2271:Q4606,11,FALSE)</f>
        <v>Normal Weight</v>
      </c>
      <c r="K2272" s="7" t="str">
        <f>VLOOKUP(A2272,'Data Analysis'!A2271:Q4606,12,FALSE)</f>
        <v>Normal</v>
      </c>
      <c r="L2272" s="7" t="str">
        <f>VLOOKUP(A2272,'Data Analysis'!A2271:Q4606,13,FALSE)</f>
        <v>9-Jul-2004</v>
      </c>
      <c r="M2272" s="7">
        <f>VLOOKUP(A2272,'Data Analysis'!A2271:Q4606,14,FALSE)</f>
        <v>1224</v>
      </c>
      <c r="N2272" s="7" t="str">
        <f>VLOOKUP(A2272,'Data Analysis'!A2271:Q4606,16,FALSE)</f>
        <v>tier - 2</v>
      </c>
      <c r="O2272" s="7" t="str">
        <f>VLOOKUP(A2272,'Data Analysis'!A2271:Q4606,15,FALSE)</f>
        <v>tier - 1</v>
      </c>
      <c r="P2272" s="7">
        <f>VLOOKUP(A2272,'Data Analysis'!A2271:Q4606,2,FALSE)</f>
        <v>18</v>
      </c>
      <c r="Q2272" s="7">
        <f>VLOOKUP(A2273,'Data Analysis'!A2272:Q4607,2,FALSE)</f>
        <v>26</v>
      </c>
    </row>
    <row r="2273" ht="15.6" spans="1:17">
      <c r="A2273" s="9" t="s">
        <v>4544</v>
      </c>
      <c r="B2273" s="7" t="str">
        <f>VLOOKUP(A2273,'Data Analysis'!A2272:Q4607,4,FALSE)</f>
        <v>  Julia R</v>
      </c>
      <c r="C2273" s="7">
        <f>VLOOKUP(A2273,'Data Analysis'!A2272:Q4607,5,FALSE)</f>
        <v>16.22</v>
      </c>
      <c r="D2273" s="7">
        <f>VLOOKUP(A2273,'Data Analysis'!A2272:Q4607,6,FALSE)</f>
        <v>6.21</v>
      </c>
      <c r="E2273" s="7" t="str">
        <f>VLOOKUP(A2273,'Data Analysis'!A2272:Q4607,7,FALSE)</f>
        <v>yes</v>
      </c>
      <c r="F2273" s="7" t="str">
        <f>VLOOKUP(A2273,'Data Analysis'!A2272:Q4607,9,FALSE)</f>
        <v>No</v>
      </c>
      <c r="G2273" s="7" t="str">
        <f>VLOOKUP(A2273,'Data Analysis'!A2272:Q4607,8,FALSE)</f>
        <v>No</v>
      </c>
      <c r="H2273" s="7">
        <f>VLOOKUP(A2273,'Data Analysis'!A2272:Q4607,10,FALSE)</f>
        <v>0</v>
      </c>
      <c r="I2273" s="7" t="str">
        <f>VLOOKUP(A2273,'Data Analysis'!A2272:Q4607,17,FALSE)</f>
        <v>No</v>
      </c>
      <c r="J2273" s="7" t="str">
        <f>VLOOKUP(A2273,'Data Analysis'!A2272:Q4607,11,FALSE)</f>
        <v>Underweight</v>
      </c>
      <c r="K2273" s="7" t="str">
        <f>VLOOKUP(A2273,'Data Analysis'!A2272:Q4607,12,FALSE)</f>
        <v>Prediabetes</v>
      </c>
      <c r="L2273" s="7" t="str">
        <f>VLOOKUP(A2273,'Data Analysis'!A2272:Q4607,13,FALSE)</f>
        <v>4-Nov-1996</v>
      </c>
      <c r="M2273" s="7">
        <f>VLOOKUP(A2273,'Data Analysis'!A2272:Q4607,14,FALSE)</f>
        <v>1220</v>
      </c>
      <c r="N2273" s="7" t="str">
        <f>VLOOKUP(A2273,'Data Analysis'!A2272:Q4607,16,FALSE)</f>
        <v>tier - 2</v>
      </c>
      <c r="O2273" s="7" t="str">
        <f>VLOOKUP(A2273,'Data Analysis'!A2272:Q4607,15,FALSE)</f>
        <v>tier - 3</v>
      </c>
      <c r="P2273" s="7">
        <f>VLOOKUP(A2273,'Data Analysis'!A2272:Q4607,2,FALSE)</f>
        <v>26</v>
      </c>
      <c r="Q2273" s="7">
        <f>VLOOKUP(A2274,'Data Analysis'!A2273:Q4608,2,FALSE)</f>
        <v>19</v>
      </c>
    </row>
    <row r="2274" ht="15.6" spans="1:17">
      <c r="A2274" s="9" t="s">
        <v>4546</v>
      </c>
      <c r="B2274" s="7" t="str">
        <f>VLOOKUP(A2274,'Data Analysis'!A2273:Q4608,4,FALSE)</f>
        <v>  Sean Henry</v>
      </c>
      <c r="C2274" s="7">
        <f>VLOOKUP(A2274,'Data Analysis'!A2273:Q4608,5,FALSE)</f>
        <v>17.12</v>
      </c>
      <c r="D2274" s="7">
        <f>VLOOKUP(A2274,'Data Analysis'!A2273:Q4608,6,FALSE)</f>
        <v>4.52</v>
      </c>
      <c r="E2274" s="7" t="str">
        <f>VLOOKUP(A2274,'Data Analysis'!A2273:Q4608,7,FALSE)</f>
        <v>No</v>
      </c>
      <c r="F2274" s="7" t="str">
        <f>VLOOKUP(A2274,'Data Analysis'!A2273:Q4608,9,FALSE)</f>
        <v>yes</v>
      </c>
      <c r="G2274" s="7" t="str">
        <f>VLOOKUP(A2274,'Data Analysis'!A2273:Q4608,8,FALSE)</f>
        <v>No</v>
      </c>
      <c r="H2274" s="7">
        <f>VLOOKUP(A2274,'Data Analysis'!A2273:Q4608,10,FALSE)</f>
        <v>1</v>
      </c>
      <c r="I2274" s="7" t="str">
        <f>VLOOKUP(A2274,'Data Analysis'!A2273:Q4608,17,FALSE)</f>
        <v>No</v>
      </c>
      <c r="J2274" s="7" t="str">
        <f>VLOOKUP(A2274,'Data Analysis'!A2273:Q4608,11,FALSE)</f>
        <v>Underweight</v>
      </c>
      <c r="K2274" s="7" t="str">
        <f>VLOOKUP(A2274,'Data Analysis'!A2273:Q4608,12,FALSE)</f>
        <v>Normal</v>
      </c>
      <c r="L2274" s="7" t="str">
        <f>VLOOKUP(A2274,'Data Analysis'!A2273:Q4608,13,FALSE)</f>
        <v>2-Jun-2004</v>
      </c>
      <c r="M2274" s="7">
        <f>VLOOKUP(A2274,'Data Analysis'!A2273:Q4608,14,FALSE)</f>
        <v>1210</v>
      </c>
      <c r="N2274" s="7" t="str">
        <f>VLOOKUP(A2274,'Data Analysis'!A2273:Q4608,16,FALSE)</f>
        <v>tier - 2</v>
      </c>
      <c r="O2274" s="7" t="str">
        <f>VLOOKUP(A2274,'Data Analysis'!A2273:Q4608,15,FALSE)</f>
        <v>tier - 1</v>
      </c>
      <c r="P2274" s="7">
        <f>VLOOKUP(A2274,'Data Analysis'!A2273:Q4608,2,FALSE)</f>
        <v>19</v>
      </c>
      <c r="Q2274" s="7">
        <f>VLOOKUP(A2275,'Data Analysis'!A2274:Q4609,2,FALSE)</f>
        <v>30</v>
      </c>
    </row>
    <row r="2275" ht="15.6" spans="1:17">
      <c r="A2275" s="9" t="s">
        <v>4548</v>
      </c>
      <c r="B2275" s="7" t="str">
        <f>VLOOKUP(A2275,'Data Analysis'!A2274:Q4609,4,FALSE)</f>
        <v>  Rachel A</v>
      </c>
      <c r="C2275" s="7">
        <f>VLOOKUP(A2275,'Data Analysis'!A2274:Q4609,5,FALSE)</f>
        <v>19.07</v>
      </c>
      <c r="D2275" s="7">
        <f>VLOOKUP(A2275,'Data Analysis'!A2274:Q4609,6,FALSE)</f>
        <v>5.45</v>
      </c>
      <c r="E2275" s="7" t="str">
        <f>VLOOKUP(A2275,'Data Analysis'!A2274:Q4609,7,FALSE)</f>
        <v>No</v>
      </c>
      <c r="F2275" s="7" t="str">
        <f>VLOOKUP(A2275,'Data Analysis'!A2274:Q4609,9,FALSE)</f>
        <v>No</v>
      </c>
      <c r="G2275" s="7" t="str">
        <f>VLOOKUP(A2275,'Data Analysis'!A2274:Q4609,8,FALSE)</f>
        <v>No</v>
      </c>
      <c r="H2275" s="7">
        <f>VLOOKUP(A2275,'Data Analysis'!A2274:Q4609,10,FALSE)</f>
        <v>1</v>
      </c>
      <c r="I2275" s="7" t="str">
        <f>VLOOKUP(A2275,'Data Analysis'!A2274:Q4609,17,FALSE)</f>
        <v>No</v>
      </c>
      <c r="J2275" s="7" t="str">
        <f>VLOOKUP(A2275,'Data Analysis'!A2274:Q4609,11,FALSE)</f>
        <v>Normal Weight</v>
      </c>
      <c r="K2275" s="7" t="str">
        <f>VLOOKUP(A2275,'Data Analysis'!A2274:Q4609,12,FALSE)</f>
        <v>Normal</v>
      </c>
      <c r="L2275" s="7" t="str">
        <f>VLOOKUP(A2275,'Data Analysis'!A2274:Q4609,13,FALSE)</f>
        <v>6-Oct-1992</v>
      </c>
      <c r="M2275" s="7">
        <f>VLOOKUP(A2275,'Data Analysis'!A2274:Q4609,14,FALSE)</f>
        <v>1200.55</v>
      </c>
      <c r="N2275" s="7" t="str">
        <f>VLOOKUP(A2275,'Data Analysis'!A2274:Q4609,16,FALSE)</f>
        <v>tier - 2</v>
      </c>
      <c r="O2275" s="7" t="str">
        <f>VLOOKUP(A2275,'Data Analysis'!A2274:Q4609,15,FALSE)</f>
        <v>tier - 3</v>
      </c>
      <c r="P2275" s="7">
        <f>VLOOKUP(A2275,'Data Analysis'!A2274:Q4609,2,FALSE)</f>
        <v>30</v>
      </c>
      <c r="Q2275" s="7">
        <f>VLOOKUP(A2276,'Data Analysis'!A2275:Q4610,2,FALSE)</f>
        <v>23</v>
      </c>
    </row>
    <row r="2276" ht="15.6" spans="1:17">
      <c r="A2276" s="9" t="s">
        <v>4550</v>
      </c>
      <c r="B2276" s="7" t="str">
        <f>VLOOKUP(A2276,'Data Analysis'!A2275:Q4610,4,FALSE)</f>
        <v>  Jim</v>
      </c>
      <c r="C2276" s="7">
        <f>VLOOKUP(A2276,'Data Analysis'!A2275:Q4610,5,FALSE)</f>
        <v>15.56</v>
      </c>
      <c r="D2276" s="7">
        <f>VLOOKUP(A2276,'Data Analysis'!A2275:Q4610,6,FALSE)</f>
        <v>4.42</v>
      </c>
      <c r="E2276" s="7" t="str">
        <f>VLOOKUP(A2276,'Data Analysis'!A2275:Q4610,7,FALSE)</f>
        <v>No</v>
      </c>
      <c r="F2276" s="7" t="str">
        <f>VLOOKUP(A2276,'Data Analysis'!A2275:Q4610,9,FALSE)</f>
        <v>No</v>
      </c>
      <c r="G2276" s="7" t="str">
        <f>VLOOKUP(A2276,'Data Analysis'!A2275:Q4610,8,FALSE)</f>
        <v>No</v>
      </c>
      <c r="H2276" s="7">
        <f>VLOOKUP(A2276,'Data Analysis'!A2275:Q4610,10,FALSE)</f>
        <v>0</v>
      </c>
      <c r="I2276" s="7" t="str">
        <f>VLOOKUP(A2276,'Data Analysis'!A2275:Q4610,17,FALSE)</f>
        <v>No</v>
      </c>
      <c r="J2276" s="7" t="str">
        <f>VLOOKUP(A2276,'Data Analysis'!A2275:Q4610,11,FALSE)</f>
        <v>Underweight</v>
      </c>
      <c r="K2276" s="7" t="str">
        <f>VLOOKUP(A2276,'Data Analysis'!A2275:Q4610,12,FALSE)</f>
        <v>Normal</v>
      </c>
      <c r="L2276" s="7" t="str">
        <f>VLOOKUP(A2276,'Data Analysis'!A2275:Q4610,13,FALSE)</f>
        <v>28-Jun-1999</v>
      </c>
      <c r="M2276" s="7">
        <f>VLOOKUP(A2276,'Data Analysis'!A2275:Q4610,14,FALSE)</f>
        <v>1200</v>
      </c>
      <c r="N2276" s="7" t="str">
        <f>VLOOKUP(A2276,'Data Analysis'!A2275:Q4610,16,FALSE)</f>
        <v>tier - 2</v>
      </c>
      <c r="O2276" s="7" t="str">
        <f>VLOOKUP(A2276,'Data Analysis'!A2275:Q4610,15,FALSE)</f>
        <v>tier - 3</v>
      </c>
      <c r="P2276" s="7">
        <f>VLOOKUP(A2276,'Data Analysis'!A2275:Q4610,2,FALSE)</f>
        <v>23</v>
      </c>
      <c r="Q2276" s="7">
        <f>VLOOKUP(A2277,'Data Analysis'!A2276:Q4611,2,FALSE)</f>
        <v>20</v>
      </c>
    </row>
    <row r="2277" ht="15.6" spans="1:17">
      <c r="A2277" s="9" t="s">
        <v>4552</v>
      </c>
      <c r="B2277" s="7" t="str">
        <f>VLOOKUP(A2277,'Data Analysis'!A2276:Q4611,4,FALSE)</f>
        <v>  Tim</v>
      </c>
      <c r="C2277" s="7">
        <f>VLOOKUP(A2277,'Data Analysis'!A2276:Q4611,5,FALSE)</f>
        <v>22.76</v>
      </c>
      <c r="D2277" s="7">
        <f>VLOOKUP(A2277,'Data Analysis'!A2276:Q4611,6,FALSE)</f>
        <v>9.44</v>
      </c>
      <c r="E2277" s="7" t="str">
        <f>VLOOKUP(A2277,'Data Analysis'!A2276:Q4611,7,FALSE)</f>
        <v>No</v>
      </c>
      <c r="F2277" s="7" t="str">
        <f>VLOOKUP(A2277,'Data Analysis'!A2276:Q4611,9,FALSE)</f>
        <v>No</v>
      </c>
      <c r="G2277" s="7" t="str">
        <f>VLOOKUP(A2277,'Data Analysis'!A2276:Q4611,8,FALSE)</f>
        <v>No</v>
      </c>
      <c r="H2277" s="7">
        <f>VLOOKUP(A2277,'Data Analysis'!A2276:Q4611,10,FALSE)</f>
        <v>0</v>
      </c>
      <c r="I2277" s="7" t="str">
        <f>VLOOKUP(A2277,'Data Analysis'!A2276:Q4611,17,FALSE)</f>
        <v>No</v>
      </c>
      <c r="J2277" s="7" t="str">
        <f>VLOOKUP(A2277,'Data Analysis'!A2276:Q4611,11,FALSE)</f>
        <v>Normal Weight</v>
      </c>
      <c r="K2277" s="7" t="str">
        <f>VLOOKUP(A2277,'Data Analysis'!A2276:Q4611,12,FALSE)</f>
        <v>Diabetes</v>
      </c>
      <c r="L2277" s="7" t="str">
        <f>VLOOKUP(A2277,'Data Analysis'!A2276:Q4611,13,FALSE)</f>
        <v>26-Aug-2002</v>
      </c>
      <c r="M2277" s="7">
        <f>VLOOKUP(A2277,'Data Analysis'!A2276:Q4611,14,FALSE)</f>
        <v>1191</v>
      </c>
      <c r="N2277" s="7" t="str">
        <f>VLOOKUP(A2277,'Data Analysis'!A2276:Q4611,16,FALSE)</f>
        <v>tier - 2</v>
      </c>
      <c r="O2277" s="7" t="str">
        <f>VLOOKUP(A2277,'Data Analysis'!A2276:Q4611,15,FALSE)</f>
        <v>tier - 1</v>
      </c>
      <c r="P2277" s="7">
        <f>VLOOKUP(A2277,'Data Analysis'!A2276:Q4611,2,FALSE)</f>
        <v>20</v>
      </c>
      <c r="Q2277" s="7">
        <f>VLOOKUP(A2278,'Data Analysis'!A2277:Q4612,2,FALSE)</f>
        <v>25</v>
      </c>
    </row>
    <row r="2278" ht="15.6" spans="1:17">
      <c r="A2278" s="9" t="s">
        <v>4554</v>
      </c>
      <c r="B2278" s="7" t="str">
        <f>VLOOKUP(A2278,'Data Analysis'!A2277:Q4612,4,FALSE)</f>
        <v>  Abby L</v>
      </c>
      <c r="C2278" s="7">
        <f>VLOOKUP(A2278,'Data Analysis'!A2277:Q4612,5,FALSE)</f>
        <v>22.79</v>
      </c>
      <c r="D2278" s="7">
        <f>VLOOKUP(A2278,'Data Analysis'!A2277:Q4612,6,FALSE)</f>
        <v>6.15</v>
      </c>
      <c r="E2278" s="7" t="str">
        <f>VLOOKUP(A2278,'Data Analysis'!A2277:Q4612,7,FALSE)</f>
        <v>yes</v>
      </c>
      <c r="F2278" s="7" t="str">
        <f>VLOOKUP(A2278,'Data Analysis'!A2277:Q4612,9,FALSE)</f>
        <v>No</v>
      </c>
      <c r="G2278" s="7" t="str">
        <f>VLOOKUP(A2278,'Data Analysis'!A2277:Q4612,8,FALSE)</f>
        <v>Yes</v>
      </c>
      <c r="H2278" s="7">
        <f>VLOOKUP(A2278,'Data Analysis'!A2277:Q4612,10,FALSE)</f>
        <v>1</v>
      </c>
      <c r="I2278" s="7" t="str">
        <f>VLOOKUP(A2278,'Data Analysis'!A2277:Q4612,17,FALSE)</f>
        <v>No</v>
      </c>
      <c r="J2278" s="7" t="str">
        <f>VLOOKUP(A2278,'Data Analysis'!A2277:Q4612,11,FALSE)</f>
        <v>Normal Weight</v>
      </c>
      <c r="K2278" s="7" t="str">
        <f>VLOOKUP(A2278,'Data Analysis'!A2277:Q4612,12,FALSE)</f>
        <v>Prediabetes</v>
      </c>
      <c r="L2278" s="7" t="str">
        <f>VLOOKUP(A2278,'Data Analysis'!A2277:Q4612,13,FALSE)</f>
        <v>28-Jun-1997</v>
      </c>
      <c r="M2278" s="7">
        <f>VLOOKUP(A2278,'Data Analysis'!A2277:Q4612,14,FALSE)</f>
        <v>1178.07</v>
      </c>
      <c r="N2278" s="7" t="str">
        <f>VLOOKUP(A2278,'Data Analysis'!A2277:Q4612,16,FALSE)</f>
        <v>tier - 2</v>
      </c>
      <c r="O2278" s="7" t="str">
        <f>VLOOKUP(A2278,'Data Analysis'!A2277:Q4612,15,FALSE)</f>
        <v>tier - 2</v>
      </c>
      <c r="P2278" s="7">
        <f>VLOOKUP(A2278,'Data Analysis'!A2277:Q4612,2,FALSE)</f>
        <v>25</v>
      </c>
      <c r="Q2278" s="7">
        <f>VLOOKUP(A2279,'Data Analysis'!A2278:Q4613,2,FALSE)</f>
        <v>26</v>
      </c>
    </row>
    <row r="2279" ht="15.6" spans="1:17">
      <c r="A2279" s="9" t="s">
        <v>4556</v>
      </c>
      <c r="B2279" s="7" t="str">
        <f>VLOOKUP(A2279,'Data Analysis'!A2278:Q4613,4,FALSE)</f>
        <v>  Mark</v>
      </c>
      <c r="C2279" s="7">
        <f>VLOOKUP(A2279,'Data Analysis'!A2278:Q4613,5,FALSE)</f>
        <v>17.41</v>
      </c>
      <c r="D2279" s="7">
        <f>VLOOKUP(A2279,'Data Analysis'!A2278:Q4613,6,FALSE)</f>
        <v>5.13</v>
      </c>
      <c r="E2279" s="7" t="str">
        <f>VLOOKUP(A2279,'Data Analysis'!A2278:Q4613,7,FALSE)</f>
        <v>yes</v>
      </c>
      <c r="F2279" s="7" t="str">
        <f>VLOOKUP(A2279,'Data Analysis'!A2278:Q4613,9,FALSE)</f>
        <v>No</v>
      </c>
      <c r="G2279" s="7" t="str">
        <f>VLOOKUP(A2279,'Data Analysis'!A2278:Q4613,8,FALSE)</f>
        <v>No</v>
      </c>
      <c r="H2279" s="7">
        <f>VLOOKUP(A2279,'Data Analysis'!A2278:Q4613,10,FALSE)</f>
        <v>0</v>
      </c>
      <c r="I2279" s="7" t="str">
        <f>VLOOKUP(A2279,'Data Analysis'!A2278:Q4613,17,FALSE)</f>
        <v>No</v>
      </c>
      <c r="J2279" s="7" t="str">
        <f>VLOOKUP(A2279,'Data Analysis'!A2278:Q4613,11,FALSE)</f>
        <v>Underweight</v>
      </c>
      <c r="K2279" s="7" t="str">
        <f>VLOOKUP(A2279,'Data Analysis'!A2278:Q4613,12,FALSE)</f>
        <v>Normal</v>
      </c>
      <c r="L2279" s="7" t="str">
        <f>VLOOKUP(A2279,'Data Analysis'!A2278:Q4613,13,FALSE)</f>
        <v>11-Aug-1996</v>
      </c>
      <c r="M2279" s="7">
        <f>VLOOKUP(A2279,'Data Analysis'!A2278:Q4613,14,FALSE)</f>
        <v>1178</v>
      </c>
      <c r="N2279" s="7" t="str">
        <f>VLOOKUP(A2279,'Data Analysis'!A2278:Q4613,16,FALSE)</f>
        <v>tier - 2</v>
      </c>
      <c r="O2279" s="7" t="str">
        <f>VLOOKUP(A2279,'Data Analysis'!A2278:Q4613,15,FALSE)</f>
        <v>tier - 3</v>
      </c>
      <c r="P2279" s="7">
        <f>VLOOKUP(A2279,'Data Analysis'!A2278:Q4613,2,FALSE)</f>
        <v>26</v>
      </c>
      <c r="Q2279" s="7">
        <f>VLOOKUP(A2280,'Data Analysis'!A2279:Q4614,2,FALSE)</f>
        <v>21</v>
      </c>
    </row>
    <row r="2280" ht="15.6" spans="1:17">
      <c r="A2280" s="9" t="s">
        <v>4558</v>
      </c>
      <c r="B2280" s="7" t="str">
        <f>VLOOKUP(A2280,'Data Analysis'!A2279:Q4614,4,FALSE)</f>
        <v>  Ali</v>
      </c>
      <c r="C2280" s="7">
        <f>VLOOKUP(A2280,'Data Analysis'!A2279:Q4614,5,FALSE)</f>
        <v>19.32</v>
      </c>
      <c r="D2280" s="7">
        <f>VLOOKUP(A2280,'Data Analysis'!A2279:Q4614,6,FALSE)</f>
        <v>4.96</v>
      </c>
      <c r="E2280" s="7" t="str">
        <f>VLOOKUP(A2280,'Data Analysis'!A2279:Q4614,7,FALSE)</f>
        <v>yes</v>
      </c>
      <c r="F2280" s="7" t="str">
        <f>VLOOKUP(A2280,'Data Analysis'!A2279:Q4614,9,FALSE)</f>
        <v>No</v>
      </c>
      <c r="G2280" s="7" t="str">
        <f>VLOOKUP(A2280,'Data Analysis'!A2279:Q4614,8,FALSE)</f>
        <v>No</v>
      </c>
      <c r="H2280" s="7">
        <f>VLOOKUP(A2280,'Data Analysis'!A2279:Q4614,10,FALSE)</f>
        <v>0</v>
      </c>
      <c r="I2280" s="7" t="str">
        <f>VLOOKUP(A2280,'Data Analysis'!A2279:Q4614,17,FALSE)</f>
        <v>No</v>
      </c>
      <c r="J2280" s="7" t="str">
        <f>VLOOKUP(A2280,'Data Analysis'!A2279:Q4614,11,FALSE)</f>
        <v>Normal Weight</v>
      </c>
      <c r="K2280" s="7" t="str">
        <f>VLOOKUP(A2280,'Data Analysis'!A2279:Q4614,12,FALSE)</f>
        <v>Normal</v>
      </c>
      <c r="L2280" s="7" t="str">
        <f>VLOOKUP(A2280,'Data Analysis'!A2279:Q4614,13,FALSE)</f>
        <v>12-Nov-2001</v>
      </c>
      <c r="M2280" s="7">
        <f>VLOOKUP(A2280,'Data Analysis'!A2279:Q4614,14,FALSE)</f>
        <v>1167</v>
      </c>
      <c r="N2280" s="7" t="str">
        <f>VLOOKUP(A2280,'Data Analysis'!A2279:Q4614,16,FALSE)</f>
        <v>tier - 2</v>
      </c>
      <c r="O2280" s="7" t="str">
        <f>VLOOKUP(A2280,'Data Analysis'!A2279:Q4614,15,FALSE)</f>
        <v>tier - 1</v>
      </c>
      <c r="P2280" s="7">
        <f>VLOOKUP(A2280,'Data Analysis'!A2279:Q4614,2,FALSE)</f>
        <v>21</v>
      </c>
      <c r="Q2280" s="7">
        <f>VLOOKUP(A2281,'Data Analysis'!A2280:Q4615,2,FALSE)</f>
        <v>20</v>
      </c>
    </row>
    <row r="2281" ht="15.6" spans="1:17">
      <c r="A2281" s="9" t="s">
        <v>4560</v>
      </c>
      <c r="B2281" s="7" t="str">
        <f>VLOOKUP(A2281,'Data Analysis'!A2280:Q4615,4,FALSE)</f>
        <v>  Joshua</v>
      </c>
      <c r="C2281" s="7">
        <f>VLOOKUP(A2281,'Data Analysis'!A2280:Q4615,5,FALSE)</f>
        <v>18.25</v>
      </c>
      <c r="D2281" s="7">
        <f>VLOOKUP(A2281,'Data Analysis'!A2280:Q4615,6,FALSE)</f>
        <v>10.95</v>
      </c>
      <c r="E2281" s="7" t="str">
        <f>VLOOKUP(A2281,'Data Analysis'!A2280:Q4615,7,FALSE)</f>
        <v>No</v>
      </c>
      <c r="F2281" s="7" t="str">
        <f>VLOOKUP(A2281,'Data Analysis'!A2280:Q4615,9,FALSE)</f>
        <v>No</v>
      </c>
      <c r="G2281" s="7" t="str">
        <f>VLOOKUP(A2281,'Data Analysis'!A2280:Q4615,8,FALSE)</f>
        <v>No</v>
      </c>
      <c r="H2281" s="7">
        <f>VLOOKUP(A2281,'Data Analysis'!A2280:Q4615,10,FALSE)</f>
        <v>0</v>
      </c>
      <c r="I2281" s="7" t="str">
        <f>VLOOKUP(A2281,'Data Analysis'!A2280:Q4615,17,FALSE)</f>
        <v>No</v>
      </c>
      <c r="J2281" s="7" t="str">
        <f>VLOOKUP(A2281,'Data Analysis'!A2280:Q4615,11,FALSE)</f>
        <v>Underweight</v>
      </c>
      <c r="K2281" s="7" t="str">
        <f>VLOOKUP(A2281,'Data Analysis'!A2280:Q4615,12,FALSE)</f>
        <v>Diabetes</v>
      </c>
      <c r="L2281" s="7" t="str">
        <f>VLOOKUP(A2281,'Data Analysis'!A2280:Q4615,13,FALSE)</f>
        <v>11-Jun-2002</v>
      </c>
      <c r="M2281" s="7">
        <f>VLOOKUP(A2281,'Data Analysis'!A2280:Q4615,14,FALSE)</f>
        <v>1165</v>
      </c>
      <c r="N2281" s="7" t="str">
        <f>VLOOKUP(A2281,'Data Analysis'!A2280:Q4615,16,FALSE)</f>
        <v>tier - 2</v>
      </c>
      <c r="O2281" s="7" t="str">
        <f>VLOOKUP(A2281,'Data Analysis'!A2280:Q4615,15,FALSE)</f>
        <v>tier - 3</v>
      </c>
      <c r="P2281" s="7">
        <f>VLOOKUP(A2281,'Data Analysis'!A2280:Q4615,2,FALSE)</f>
        <v>20</v>
      </c>
      <c r="Q2281" s="7">
        <f>VLOOKUP(A2282,'Data Analysis'!A2281:Q4616,2,FALSE)</f>
        <v>18</v>
      </c>
    </row>
    <row r="2282" ht="15.6" spans="1:17">
      <c r="A2282" s="9" t="s">
        <v>4562</v>
      </c>
      <c r="B2282" s="7" t="str">
        <f>VLOOKUP(A2282,'Data Analysis'!A2281:Q4616,4,FALSE)</f>
        <v>  Pierre</v>
      </c>
      <c r="C2282" s="7">
        <f>VLOOKUP(A2282,'Data Analysis'!A2281:Q4616,5,FALSE)</f>
        <v>53.13</v>
      </c>
      <c r="D2282" s="7">
        <f>VLOOKUP(A2282,'Data Analysis'!A2281:Q4616,6,FALSE)</f>
        <v>4.44</v>
      </c>
      <c r="E2282" s="7" t="str">
        <f>VLOOKUP(A2282,'Data Analysis'!A2281:Q4616,7,FALSE)</f>
        <v>No</v>
      </c>
      <c r="F2282" s="7" t="str">
        <f>VLOOKUP(A2282,'Data Analysis'!A2281:Q4616,9,FALSE)</f>
        <v>yes</v>
      </c>
      <c r="G2282" s="7" t="str">
        <f>VLOOKUP(A2282,'Data Analysis'!A2281:Q4616,8,FALSE)</f>
        <v>No</v>
      </c>
      <c r="H2282" s="7">
        <f>VLOOKUP(A2282,'Data Analysis'!A2281:Q4616,10,FALSE)</f>
        <v>1</v>
      </c>
      <c r="I2282" s="7" t="str">
        <f>VLOOKUP(A2282,'Data Analysis'!A2281:Q4616,17,FALSE)</f>
        <v>No</v>
      </c>
      <c r="J2282" s="7" t="str">
        <f>VLOOKUP(A2282,'Data Analysis'!A2281:Q4616,11,FALSE)</f>
        <v>Obesity</v>
      </c>
      <c r="K2282" s="7" t="str">
        <f>VLOOKUP(A2282,'Data Analysis'!A2281:Q4616,12,FALSE)</f>
        <v>Normal</v>
      </c>
      <c r="L2282" s="7" t="str">
        <f>VLOOKUP(A2282,'Data Analysis'!A2281:Q4616,13,FALSE)</f>
        <v>11-Nov-2004</v>
      </c>
      <c r="M2282" s="7">
        <f>VLOOKUP(A2282,'Data Analysis'!A2281:Q4616,14,FALSE)</f>
        <v>1163.46</v>
      </c>
      <c r="N2282" s="7" t="str">
        <f>VLOOKUP(A2282,'Data Analysis'!A2281:Q4616,16,FALSE)</f>
        <v>tier - 2</v>
      </c>
      <c r="O2282" s="7" t="str">
        <f>VLOOKUP(A2282,'Data Analysis'!A2281:Q4616,15,FALSE)</f>
        <v>tier - 3</v>
      </c>
      <c r="P2282" s="7">
        <f>VLOOKUP(A2282,'Data Analysis'!A2281:Q4616,2,FALSE)</f>
        <v>18</v>
      </c>
      <c r="Q2282" s="7">
        <f>VLOOKUP(A2283,'Data Analysis'!A2282:Q4617,2,FALSE)</f>
        <v>28</v>
      </c>
    </row>
    <row r="2283" ht="15.6" spans="1:17">
      <c r="A2283" s="9" t="s">
        <v>4564</v>
      </c>
      <c r="B2283" s="7" t="str">
        <f>VLOOKUP(A2283,'Data Analysis'!A2282:Q4617,4,FALSE)</f>
        <v>  Kate</v>
      </c>
      <c r="C2283" s="7">
        <f>VLOOKUP(A2283,'Data Analysis'!A2282:Q4617,5,FALSE)</f>
        <v>20.46</v>
      </c>
      <c r="D2283" s="7">
        <f>VLOOKUP(A2283,'Data Analysis'!A2282:Q4617,6,FALSE)</f>
        <v>4.02</v>
      </c>
      <c r="E2283" s="7" t="str">
        <f>VLOOKUP(A2283,'Data Analysis'!A2282:Q4617,7,FALSE)</f>
        <v>No</v>
      </c>
      <c r="F2283" s="7" t="str">
        <f>VLOOKUP(A2283,'Data Analysis'!A2282:Q4617,9,FALSE)</f>
        <v>No</v>
      </c>
      <c r="G2283" s="7" t="str">
        <f>VLOOKUP(A2283,'Data Analysis'!A2282:Q4617,8,FALSE)</f>
        <v>No</v>
      </c>
      <c r="H2283" s="7">
        <f>VLOOKUP(A2283,'Data Analysis'!A2282:Q4617,10,FALSE)</f>
        <v>0</v>
      </c>
      <c r="I2283" s="7" t="str">
        <f>VLOOKUP(A2283,'Data Analysis'!A2282:Q4617,17,FALSE)</f>
        <v>No</v>
      </c>
      <c r="J2283" s="7" t="str">
        <f>VLOOKUP(A2283,'Data Analysis'!A2282:Q4617,11,FALSE)</f>
        <v>Normal Weight</v>
      </c>
      <c r="K2283" s="7" t="str">
        <f>VLOOKUP(A2283,'Data Analysis'!A2282:Q4617,12,FALSE)</f>
        <v>Normal</v>
      </c>
      <c r="L2283" s="7" t="str">
        <f>VLOOKUP(A2283,'Data Analysis'!A2282:Q4617,13,FALSE)</f>
        <v>26-Jul-1994</v>
      </c>
      <c r="M2283" s="7">
        <f>VLOOKUP(A2283,'Data Analysis'!A2282:Q4617,14,FALSE)</f>
        <v>1158.32</v>
      </c>
      <c r="N2283" s="7" t="str">
        <f>VLOOKUP(A2283,'Data Analysis'!A2282:Q4617,16,FALSE)</f>
        <v>tier - 2</v>
      </c>
      <c r="O2283" s="7" t="str">
        <f>VLOOKUP(A2283,'Data Analysis'!A2282:Q4617,15,FALSE)</f>
        <v>tier - 1</v>
      </c>
      <c r="P2283" s="7">
        <f>VLOOKUP(A2283,'Data Analysis'!A2282:Q4617,2,FALSE)</f>
        <v>28</v>
      </c>
      <c r="Q2283" s="7">
        <f>VLOOKUP(A2284,'Data Analysis'!A2283:Q4618,2,FALSE)</f>
        <v>18</v>
      </c>
    </row>
    <row r="2284" ht="15.6" spans="1:17">
      <c r="A2284" s="9" t="s">
        <v>4566</v>
      </c>
      <c r="B2284" s="7" t="str">
        <f>VLOOKUP(A2284,'Data Analysis'!A2283:Q4618,4,FALSE)</f>
        <v>  David</v>
      </c>
      <c r="C2284" s="7">
        <f>VLOOKUP(A2284,'Data Analysis'!A2283:Q4618,5,FALSE)</f>
        <v>43.01</v>
      </c>
      <c r="D2284" s="7">
        <f>VLOOKUP(A2284,'Data Analysis'!A2283:Q4618,6,FALSE)</f>
        <v>5.44</v>
      </c>
      <c r="E2284" s="7" t="str">
        <f>VLOOKUP(A2284,'Data Analysis'!A2283:Q4618,7,FALSE)</f>
        <v>No</v>
      </c>
      <c r="F2284" s="7" t="str">
        <f>VLOOKUP(A2284,'Data Analysis'!A2283:Q4618,9,FALSE)</f>
        <v>yes</v>
      </c>
      <c r="G2284" s="7" t="str">
        <f>VLOOKUP(A2284,'Data Analysis'!A2283:Q4618,8,FALSE)</f>
        <v>No</v>
      </c>
      <c r="H2284" s="7">
        <f>VLOOKUP(A2284,'Data Analysis'!A2283:Q4618,10,FALSE)</f>
        <v>1</v>
      </c>
      <c r="I2284" s="7" t="str">
        <f>VLOOKUP(A2284,'Data Analysis'!A2283:Q4618,17,FALSE)</f>
        <v>No</v>
      </c>
      <c r="J2284" s="7" t="str">
        <f>VLOOKUP(A2284,'Data Analysis'!A2283:Q4618,11,FALSE)</f>
        <v>Obesity</v>
      </c>
      <c r="K2284" s="7" t="str">
        <f>VLOOKUP(A2284,'Data Analysis'!A2283:Q4618,12,FALSE)</f>
        <v>Normal</v>
      </c>
      <c r="L2284" s="7" t="str">
        <f>VLOOKUP(A2284,'Data Analysis'!A2283:Q4618,13,FALSE)</f>
        <v>18-Jul-2004</v>
      </c>
      <c r="M2284" s="7">
        <f>VLOOKUP(A2284,'Data Analysis'!A2283:Q4618,14,FALSE)</f>
        <v>1149.4</v>
      </c>
      <c r="N2284" s="7" t="str">
        <f>VLOOKUP(A2284,'Data Analysis'!A2283:Q4618,16,FALSE)</f>
        <v>tier - 2</v>
      </c>
      <c r="O2284" s="7" t="str">
        <f>VLOOKUP(A2284,'Data Analysis'!A2283:Q4618,15,FALSE)</f>
        <v>tier - 2</v>
      </c>
      <c r="P2284" s="7">
        <f>VLOOKUP(A2284,'Data Analysis'!A2283:Q4618,2,FALSE)</f>
        <v>18</v>
      </c>
      <c r="Q2284" s="7">
        <f>VLOOKUP(A2285,'Data Analysis'!A2284:Q4619,2,FALSE)</f>
        <v>19</v>
      </c>
    </row>
    <row r="2285" ht="15.6" spans="1:17">
      <c r="A2285" s="9" t="s">
        <v>4568</v>
      </c>
      <c r="B2285" s="7" t="str">
        <f>VLOOKUP(A2285,'Data Analysis'!A2284:Q4619,4,FALSE)</f>
        <v>  Carla</v>
      </c>
      <c r="C2285" s="7">
        <f>VLOOKUP(A2285,'Data Analysis'!A2284:Q4619,5,FALSE)</f>
        <v>15.01</v>
      </c>
      <c r="D2285" s="7">
        <f>VLOOKUP(A2285,'Data Analysis'!A2284:Q4619,6,FALSE)</f>
        <v>4.15</v>
      </c>
      <c r="E2285" s="7" t="str">
        <f>VLOOKUP(A2285,'Data Analysis'!A2284:Q4619,7,FALSE)</f>
        <v>No</v>
      </c>
      <c r="F2285" s="7" t="str">
        <f>VLOOKUP(A2285,'Data Analysis'!A2284:Q4619,9,FALSE)</f>
        <v>No</v>
      </c>
      <c r="G2285" s="7" t="str">
        <f>VLOOKUP(A2285,'Data Analysis'!A2284:Q4619,8,FALSE)</f>
        <v>Yes</v>
      </c>
      <c r="H2285" s="7">
        <f>VLOOKUP(A2285,'Data Analysis'!A2284:Q4619,10,FALSE)</f>
        <v>1</v>
      </c>
      <c r="I2285" s="7" t="str">
        <f>VLOOKUP(A2285,'Data Analysis'!A2284:Q4619,17,FALSE)</f>
        <v>No</v>
      </c>
      <c r="J2285" s="7" t="str">
        <f>VLOOKUP(A2285,'Data Analysis'!A2284:Q4619,11,FALSE)</f>
        <v>Underweight</v>
      </c>
      <c r="K2285" s="7" t="str">
        <f>VLOOKUP(A2285,'Data Analysis'!A2284:Q4619,12,FALSE)</f>
        <v>Normal</v>
      </c>
      <c r="L2285" s="7" t="str">
        <f>VLOOKUP(A2285,'Data Analysis'!A2284:Q4619,13,FALSE)</f>
        <v>12-Jun-2003</v>
      </c>
      <c r="M2285" s="7">
        <f>VLOOKUP(A2285,'Data Analysis'!A2284:Q4619,14,FALSE)</f>
        <v>1149</v>
      </c>
      <c r="N2285" s="7" t="str">
        <f>VLOOKUP(A2285,'Data Analysis'!A2284:Q4619,16,FALSE)</f>
        <v>tier - 2</v>
      </c>
      <c r="O2285" s="7" t="str">
        <f>VLOOKUP(A2285,'Data Analysis'!A2284:Q4619,15,FALSE)</f>
        <v>tier - 1</v>
      </c>
      <c r="P2285" s="7">
        <f>VLOOKUP(A2285,'Data Analysis'!A2284:Q4619,2,FALSE)</f>
        <v>19</v>
      </c>
      <c r="Q2285" s="7">
        <f>VLOOKUP(A2286,'Data Analysis'!A2285:Q4620,2,FALSE)</f>
        <v>18</v>
      </c>
    </row>
    <row r="2286" ht="15.6" spans="1:17">
      <c r="A2286" s="9" t="s">
        <v>4570</v>
      </c>
      <c r="B2286" s="7" t="str">
        <f>VLOOKUP(A2286,'Data Analysis'!A2285:Q4620,4,FALSE)</f>
        <v>  Alvaro Sr</v>
      </c>
      <c r="C2286" s="7">
        <f>VLOOKUP(A2286,'Data Analysis'!A2285:Q4620,5,FALSE)</f>
        <v>41.14</v>
      </c>
      <c r="D2286" s="7">
        <f>VLOOKUP(A2286,'Data Analysis'!A2285:Q4620,6,FALSE)</f>
        <v>6.02</v>
      </c>
      <c r="E2286" s="7" t="str">
        <f>VLOOKUP(A2286,'Data Analysis'!A2285:Q4620,7,FALSE)</f>
        <v>No</v>
      </c>
      <c r="F2286" s="7" t="str">
        <f>VLOOKUP(A2286,'Data Analysis'!A2285:Q4620,9,FALSE)</f>
        <v>yes</v>
      </c>
      <c r="G2286" s="7" t="str">
        <f>VLOOKUP(A2286,'Data Analysis'!A2285:Q4620,8,FALSE)</f>
        <v>No</v>
      </c>
      <c r="H2286" s="7">
        <f>VLOOKUP(A2286,'Data Analysis'!A2285:Q4620,10,FALSE)</f>
        <v>1</v>
      </c>
      <c r="I2286" s="7" t="str">
        <f>VLOOKUP(A2286,'Data Analysis'!A2285:Q4620,17,FALSE)</f>
        <v>No</v>
      </c>
      <c r="J2286" s="7" t="str">
        <f>VLOOKUP(A2286,'Data Analysis'!A2285:Q4620,11,FALSE)</f>
        <v>Obesity</v>
      </c>
      <c r="K2286" s="7" t="str">
        <f>VLOOKUP(A2286,'Data Analysis'!A2285:Q4620,12,FALSE)</f>
        <v>Prediabetes</v>
      </c>
      <c r="L2286" s="7" t="str">
        <f>VLOOKUP(A2286,'Data Analysis'!A2285:Q4620,13,FALSE)</f>
        <v>10-Jun-2004</v>
      </c>
      <c r="M2286" s="7">
        <f>VLOOKUP(A2286,'Data Analysis'!A2285:Q4620,14,FALSE)</f>
        <v>1146.8</v>
      </c>
      <c r="N2286" s="7" t="str">
        <f>VLOOKUP(A2286,'Data Analysis'!A2285:Q4620,16,FALSE)</f>
        <v>tier - 2</v>
      </c>
      <c r="O2286" s="7" t="str">
        <f>VLOOKUP(A2286,'Data Analysis'!A2285:Q4620,15,FALSE)</f>
        <v>tier - 2</v>
      </c>
      <c r="P2286" s="7">
        <f>VLOOKUP(A2286,'Data Analysis'!A2285:Q4620,2,FALSE)</f>
        <v>18</v>
      </c>
      <c r="Q2286" s="7">
        <f>VLOOKUP(A2287,'Data Analysis'!A2286:Q4621,2,FALSE)</f>
        <v>20</v>
      </c>
    </row>
    <row r="2287" ht="15.6" spans="1:17">
      <c r="A2287" s="9" t="s">
        <v>4572</v>
      </c>
      <c r="B2287" s="7" t="str">
        <f>VLOOKUP(A2287,'Data Analysis'!A2286:Q4621,4,FALSE)</f>
        <v>  Hope</v>
      </c>
      <c r="C2287" s="7">
        <f>VLOOKUP(A2287,'Data Analysis'!A2286:Q4621,5,FALSE)</f>
        <v>16.55</v>
      </c>
      <c r="D2287" s="7">
        <f>VLOOKUP(A2287,'Data Analysis'!A2286:Q4621,6,FALSE)</f>
        <v>7.73</v>
      </c>
      <c r="E2287" s="7" t="str">
        <f>VLOOKUP(A2287,'Data Analysis'!A2286:Q4621,7,FALSE)</f>
        <v>No</v>
      </c>
      <c r="F2287" s="7" t="str">
        <f>VLOOKUP(A2287,'Data Analysis'!A2286:Q4621,9,FALSE)</f>
        <v>No</v>
      </c>
      <c r="G2287" s="7" t="str">
        <f>VLOOKUP(A2287,'Data Analysis'!A2286:Q4621,8,FALSE)</f>
        <v>No</v>
      </c>
      <c r="H2287" s="7">
        <f>VLOOKUP(A2287,'Data Analysis'!A2286:Q4621,10,FALSE)</f>
        <v>0</v>
      </c>
      <c r="I2287" s="7" t="str">
        <f>VLOOKUP(A2287,'Data Analysis'!A2286:Q4621,17,FALSE)</f>
        <v>No</v>
      </c>
      <c r="J2287" s="7" t="str">
        <f>VLOOKUP(A2287,'Data Analysis'!A2286:Q4621,11,FALSE)</f>
        <v>Underweight</v>
      </c>
      <c r="K2287" s="7" t="str">
        <f>VLOOKUP(A2287,'Data Analysis'!A2286:Q4621,12,FALSE)</f>
        <v>Diabetes</v>
      </c>
      <c r="L2287" s="7" t="str">
        <f>VLOOKUP(A2287,'Data Analysis'!A2286:Q4621,13,FALSE)</f>
        <v>1-Oct-2002</v>
      </c>
      <c r="M2287" s="7">
        <f>VLOOKUP(A2287,'Data Analysis'!A2286:Q4621,14,FALSE)</f>
        <v>1142</v>
      </c>
      <c r="N2287" s="7" t="str">
        <f>VLOOKUP(A2287,'Data Analysis'!A2286:Q4621,16,FALSE)</f>
        <v>tier - 3</v>
      </c>
      <c r="O2287" s="7" t="str">
        <f>VLOOKUP(A2287,'Data Analysis'!A2286:Q4621,15,FALSE)</f>
        <v>tier - 2</v>
      </c>
      <c r="P2287" s="7">
        <f>VLOOKUP(A2287,'Data Analysis'!A2286:Q4621,2,FALSE)</f>
        <v>20</v>
      </c>
      <c r="Q2287" s="7">
        <f>VLOOKUP(A2288,'Data Analysis'!A2287:Q4622,2,FALSE)</f>
        <v>18</v>
      </c>
    </row>
    <row r="2288" ht="15.6" spans="1:17">
      <c r="A2288" s="9" t="s">
        <v>4574</v>
      </c>
      <c r="B2288" s="7" t="str">
        <f>VLOOKUP(A2288,'Data Analysis'!A2287:Q4622,4,FALSE)</f>
        <v>  Mark P</v>
      </c>
      <c r="C2288" s="7">
        <f>VLOOKUP(A2288,'Data Analysis'!A2287:Q4622,5,FALSE)</f>
        <v>37.29</v>
      </c>
      <c r="D2288" s="7">
        <f>VLOOKUP(A2288,'Data Analysis'!A2287:Q4622,6,FALSE)</f>
        <v>5.03</v>
      </c>
      <c r="E2288" s="7" t="str">
        <f>VLOOKUP(A2288,'Data Analysis'!A2287:Q4622,7,FALSE)</f>
        <v>No</v>
      </c>
      <c r="F2288" s="7" t="str">
        <f>VLOOKUP(A2288,'Data Analysis'!A2287:Q4622,9,FALSE)</f>
        <v>yes</v>
      </c>
      <c r="G2288" s="7" t="str">
        <f>VLOOKUP(A2288,'Data Analysis'!A2287:Q4622,8,FALSE)</f>
        <v>No</v>
      </c>
      <c r="H2288" s="7">
        <f>VLOOKUP(A2288,'Data Analysis'!A2287:Q4622,10,FALSE)</f>
        <v>1</v>
      </c>
      <c r="I2288" s="7" t="str">
        <f>VLOOKUP(A2288,'Data Analysis'!A2287:Q4622,17,FALSE)</f>
        <v>No</v>
      </c>
      <c r="J2288" s="7" t="str">
        <f>VLOOKUP(A2288,'Data Analysis'!A2287:Q4622,11,FALSE)</f>
        <v>Obesity</v>
      </c>
      <c r="K2288" s="7" t="str">
        <f>VLOOKUP(A2288,'Data Analysis'!A2287:Q4622,12,FALSE)</f>
        <v>Normal</v>
      </c>
      <c r="L2288" s="7" t="str">
        <f>VLOOKUP(A2288,'Data Analysis'!A2287:Q4622,13,FALSE)</f>
        <v>12-Sep-2004</v>
      </c>
      <c r="M2288" s="7">
        <f>VLOOKUP(A2288,'Data Analysis'!A2287:Q4622,14,FALSE)</f>
        <v>1141.45</v>
      </c>
      <c r="N2288" s="7" t="str">
        <f>VLOOKUP(A2288,'Data Analysis'!A2287:Q4622,16,FALSE)</f>
        <v>tier - 3</v>
      </c>
      <c r="O2288" s="7" t="str">
        <f>VLOOKUP(A2288,'Data Analysis'!A2287:Q4622,15,FALSE)</f>
        <v>tier - 3</v>
      </c>
      <c r="P2288" s="7">
        <f>VLOOKUP(A2288,'Data Analysis'!A2287:Q4622,2,FALSE)</f>
        <v>18</v>
      </c>
      <c r="Q2288" s="7">
        <f>VLOOKUP(A2289,'Data Analysis'!A2288:Q4623,2,FALSE)</f>
        <v>21</v>
      </c>
    </row>
    <row r="2289" ht="15.6" spans="1:17">
      <c r="A2289" s="9" t="s">
        <v>4576</v>
      </c>
      <c r="B2289" s="7" t="str">
        <f>VLOOKUP(A2289,'Data Analysis'!A2288:Q4623,4,FALSE)</f>
        <v>  Desiree</v>
      </c>
      <c r="C2289" s="7">
        <f>VLOOKUP(A2289,'Data Analysis'!A2288:Q4623,5,FALSE)</f>
        <v>16.74</v>
      </c>
      <c r="D2289" s="7">
        <f>VLOOKUP(A2289,'Data Analysis'!A2288:Q4623,6,FALSE)</f>
        <v>4.08</v>
      </c>
      <c r="E2289" s="7" t="str">
        <f>VLOOKUP(A2289,'Data Analysis'!A2288:Q4623,7,FALSE)</f>
        <v>yes</v>
      </c>
      <c r="F2289" s="7" t="str">
        <f>VLOOKUP(A2289,'Data Analysis'!A2288:Q4623,9,FALSE)</f>
        <v>No</v>
      </c>
      <c r="G2289" s="7" t="str">
        <f>VLOOKUP(A2289,'Data Analysis'!A2288:Q4623,8,FALSE)</f>
        <v>No</v>
      </c>
      <c r="H2289" s="7">
        <f>VLOOKUP(A2289,'Data Analysis'!A2288:Q4623,10,FALSE)</f>
        <v>0</v>
      </c>
      <c r="I2289" s="7" t="str">
        <f>VLOOKUP(A2289,'Data Analysis'!A2288:Q4623,17,FALSE)</f>
        <v>No</v>
      </c>
      <c r="J2289" s="7" t="str">
        <f>VLOOKUP(A2289,'Data Analysis'!A2288:Q4623,11,FALSE)</f>
        <v>Underweight</v>
      </c>
      <c r="K2289" s="7" t="str">
        <f>VLOOKUP(A2289,'Data Analysis'!A2288:Q4623,12,FALSE)</f>
        <v>Normal</v>
      </c>
      <c r="L2289" s="7" t="str">
        <f>VLOOKUP(A2289,'Data Analysis'!A2288:Q4623,13,FALSE)</f>
        <v>25-Oct-2001</v>
      </c>
      <c r="M2289" s="7">
        <f>VLOOKUP(A2289,'Data Analysis'!A2288:Q4623,14,FALSE)</f>
        <v>1141</v>
      </c>
      <c r="N2289" s="7" t="str">
        <f>VLOOKUP(A2289,'Data Analysis'!A2288:Q4623,16,FALSE)</f>
        <v>tier - 3</v>
      </c>
      <c r="O2289" s="7" t="str">
        <f>VLOOKUP(A2289,'Data Analysis'!A2288:Q4623,15,FALSE)</f>
        <v>tier - 1</v>
      </c>
      <c r="P2289" s="7">
        <f>VLOOKUP(A2289,'Data Analysis'!A2288:Q4623,2,FALSE)</f>
        <v>21</v>
      </c>
      <c r="Q2289" s="7">
        <f>VLOOKUP(A2290,'Data Analysis'!A2289:Q4624,2,FALSE)</f>
        <v>18</v>
      </c>
    </row>
    <row r="2290" ht="15.6" spans="1:17">
      <c r="A2290" s="9" t="s">
        <v>4578</v>
      </c>
      <c r="B2290" s="7" t="str">
        <f>VLOOKUP(A2290,'Data Analysis'!A2289:Q4624,4,FALSE)</f>
        <v>  Mario Jr</v>
      </c>
      <c r="C2290" s="7">
        <f>VLOOKUP(A2290,'Data Analysis'!A2289:Q4624,5,FALSE)</f>
        <v>34.43</v>
      </c>
      <c r="D2290" s="7">
        <f>VLOOKUP(A2290,'Data Analysis'!A2289:Q4624,6,FALSE)</f>
        <v>4.27</v>
      </c>
      <c r="E2290" s="7" t="str">
        <f>VLOOKUP(A2290,'Data Analysis'!A2289:Q4624,7,FALSE)</f>
        <v>No</v>
      </c>
      <c r="F2290" s="7" t="str">
        <f>VLOOKUP(A2290,'Data Analysis'!A2289:Q4624,9,FALSE)</f>
        <v>yes</v>
      </c>
      <c r="G2290" s="7" t="str">
        <f>VLOOKUP(A2290,'Data Analysis'!A2289:Q4624,8,FALSE)</f>
        <v>No</v>
      </c>
      <c r="H2290" s="7">
        <f>VLOOKUP(A2290,'Data Analysis'!A2289:Q4624,10,FALSE)</f>
        <v>1</v>
      </c>
      <c r="I2290" s="7" t="str">
        <f>VLOOKUP(A2290,'Data Analysis'!A2289:Q4624,17,FALSE)</f>
        <v>No</v>
      </c>
      <c r="J2290" s="7" t="str">
        <f>VLOOKUP(A2290,'Data Analysis'!A2289:Q4624,11,FALSE)</f>
        <v>Obesity</v>
      </c>
      <c r="K2290" s="7" t="str">
        <f>VLOOKUP(A2290,'Data Analysis'!A2289:Q4624,12,FALSE)</f>
        <v>Normal</v>
      </c>
      <c r="L2290" s="7" t="str">
        <f>VLOOKUP(A2290,'Data Analysis'!A2289:Q4624,13,FALSE)</f>
        <v>27-Nov-2004</v>
      </c>
      <c r="M2290" s="7">
        <f>VLOOKUP(A2290,'Data Analysis'!A2289:Q4624,14,FALSE)</f>
        <v>1137.47</v>
      </c>
      <c r="N2290" s="7" t="str">
        <f>VLOOKUP(A2290,'Data Analysis'!A2289:Q4624,16,FALSE)</f>
        <v>tier - 3</v>
      </c>
      <c r="O2290" s="7" t="str">
        <f>VLOOKUP(A2290,'Data Analysis'!A2289:Q4624,15,FALSE)</f>
        <v>tier - 2</v>
      </c>
      <c r="P2290" s="7">
        <f>VLOOKUP(A2290,'Data Analysis'!A2289:Q4624,2,FALSE)</f>
        <v>18</v>
      </c>
      <c r="Q2290" s="7">
        <f>VLOOKUP(A2291,'Data Analysis'!A2290:Q4625,2,FALSE)</f>
        <v>18</v>
      </c>
    </row>
    <row r="2291" ht="15.6" spans="1:17">
      <c r="A2291" s="9" t="s">
        <v>4580</v>
      </c>
      <c r="B2291" s="7" t="str">
        <f>VLOOKUP(A2291,'Data Analysis'!A2290:Q4625,4,FALSE)</f>
        <v>  Lusapho</v>
      </c>
      <c r="C2291" s="7">
        <f>VLOOKUP(A2291,'Data Analysis'!A2290:Q4625,5,FALSE)</f>
        <v>34.1</v>
      </c>
      <c r="D2291" s="7">
        <f>VLOOKUP(A2291,'Data Analysis'!A2290:Q4625,6,FALSE)</f>
        <v>4.07</v>
      </c>
      <c r="E2291" s="7" t="str">
        <f>VLOOKUP(A2291,'Data Analysis'!A2290:Q4625,7,FALSE)</f>
        <v>No</v>
      </c>
      <c r="F2291" s="7" t="str">
        <f>VLOOKUP(A2291,'Data Analysis'!A2290:Q4625,9,FALSE)</f>
        <v>yes</v>
      </c>
      <c r="G2291" s="7" t="str">
        <f>VLOOKUP(A2291,'Data Analysis'!A2290:Q4625,8,FALSE)</f>
        <v>No</v>
      </c>
      <c r="H2291" s="7">
        <f>VLOOKUP(A2291,'Data Analysis'!A2290:Q4625,10,FALSE)</f>
        <v>1</v>
      </c>
      <c r="I2291" s="7" t="str">
        <f>VLOOKUP(A2291,'Data Analysis'!A2290:Q4625,17,FALSE)</f>
        <v>No</v>
      </c>
      <c r="J2291" s="7" t="str">
        <f>VLOOKUP(A2291,'Data Analysis'!A2290:Q4625,11,FALSE)</f>
        <v>Obesity</v>
      </c>
      <c r="K2291" s="7" t="str">
        <f>VLOOKUP(A2291,'Data Analysis'!A2290:Q4625,12,FALSE)</f>
        <v>Normal</v>
      </c>
      <c r="L2291" s="7" t="str">
        <f>VLOOKUP(A2291,'Data Analysis'!A2290:Q4625,13,FALSE)</f>
        <v>15-Oct-2004</v>
      </c>
      <c r="M2291" s="7">
        <f>VLOOKUP(A2291,'Data Analysis'!A2290:Q4625,14,FALSE)</f>
        <v>1137.01</v>
      </c>
      <c r="N2291" s="7" t="str">
        <f>VLOOKUP(A2291,'Data Analysis'!A2290:Q4625,16,FALSE)</f>
        <v>tier - 3</v>
      </c>
      <c r="O2291" s="7" t="str">
        <f>VLOOKUP(A2291,'Data Analysis'!A2290:Q4625,15,FALSE)</f>
        <v>tier - 1</v>
      </c>
      <c r="P2291" s="7">
        <f>VLOOKUP(A2291,'Data Analysis'!A2290:Q4625,2,FALSE)</f>
        <v>18</v>
      </c>
      <c r="Q2291" s="7">
        <f>VLOOKUP(A2292,'Data Analysis'!A2291:Q4626,2,FALSE)</f>
        <v>20</v>
      </c>
    </row>
    <row r="2292" ht="15.6" spans="1:17">
      <c r="A2292" s="9" t="s">
        <v>4582</v>
      </c>
      <c r="B2292" s="7" t="str">
        <f>VLOOKUP(A2292,'Data Analysis'!A2291:Q4626,4,FALSE)</f>
        <v>  Erin C</v>
      </c>
      <c r="C2292" s="7">
        <f>VLOOKUP(A2292,'Data Analysis'!A2291:Q4626,5,FALSE)</f>
        <v>19.3</v>
      </c>
      <c r="D2292" s="7">
        <f>VLOOKUP(A2292,'Data Analysis'!A2291:Q4626,6,FALSE)</f>
        <v>10.36</v>
      </c>
      <c r="E2292" s="7" t="str">
        <f>VLOOKUP(A2292,'Data Analysis'!A2291:Q4626,7,FALSE)</f>
        <v>No</v>
      </c>
      <c r="F2292" s="7" t="str">
        <f>VLOOKUP(A2292,'Data Analysis'!A2291:Q4626,9,FALSE)</f>
        <v>No</v>
      </c>
      <c r="G2292" s="7" t="str">
        <f>VLOOKUP(A2292,'Data Analysis'!A2291:Q4626,8,FALSE)</f>
        <v>No</v>
      </c>
      <c r="H2292" s="7">
        <f>VLOOKUP(A2292,'Data Analysis'!A2291:Q4626,10,FALSE)</f>
        <v>0</v>
      </c>
      <c r="I2292" s="7" t="str">
        <f>VLOOKUP(A2292,'Data Analysis'!A2291:Q4626,17,FALSE)</f>
        <v>No</v>
      </c>
      <c r="J2292" s="7" t="str">
        <f>VLOOKUP(A2292,'Data Analysis'!A2291:Q4626,11,FALSE)</f>
        <v>Normal Weight</v>
      </c>
      <c r="K2292" s="7" t="str">
        <f>VLOOKUP(A2292,'Data Analysis'!A2291:Q4626,12,FALSE)</f>
        <v>Diabetes</v>
      </c>
      <c r="L2292" s="7" t="str">
        <f>VLOOKUP(A2292,'Data Analysis'!A2291:Q4626,13,FALSE)</f>
        <v>11-Aug-2002</v>
      </c>
      <c r="M2292" s="7">
        <f>VLOOKUP(A2292,'Data Analysis'!A2291:Q4626,14,FALSE)</f>
        <v>1137</v>
      </c>
      <c r="N2292" s="7" t="str">
        <f>VLOOKUP(A2292,'Data Analysis'!A2291:Q4626,16,FALSE)</f>
        <v>tier - 3</v>
      </c>
      <c r="O2292" s="7" t="str">
        <f>VLOOKUP(A2292,'Data Analysis'!A2291:Q4626,15,FALSE)</f>
        <v>tier - 1</v>
      </c>
      <c r="P2292" s="7">
        <f>VLOOKUP(A2292,'Data Analysis'!A2291:Q4626,2,FALSE)</f>
        <v>20</v>
      </c>
      <c r="Q2292" s="7">
        <f>VLOOKUP(A2293,'Data Analysis'!A2292:Q4627,2,FALSE)</f>
        <v>18</v>
      </c>
    </row>
    <row r="2293" ht="15.6" spans="1:17">
      <c r="A2293" s="9" t="s">
        <v>4584</v>
      </c>
      <c r="B2293" s="7" t="str">
        <f>VLOOKUP(A2293,'Data Analysis'!A2292:Q4627,4,FALSE)</f>
        <v>  Alan F</v>
      </c>
      <c r="C2293" s="7">
        <f>VLOOKUP(A2293,'Data Analysis'!A2292:Q4627,5,FALSE)</f>
        <v>33.66</v>
      </c>
      <c r="D2293" s="7">
        <f>VLOOKUP(A2293,'Data Analysis'!A2292:Q4627,6,FALSE)</f>
        <v>5.71</v>
      </c>
      <c r="E2293" s="7" t="str">
        <f>VLOOKUP(A2293,'Data Analysis'!A2292:Q4627,7,FALSE)</f>
        <v>No</v>
      </c>
      <c r="F2293" s="7" t="str">
        <f>VLOOKUP(A2293,'Data Analysis'!A2292:Q4627,9,FALSE)</f>
        <v>yes</v>
      </c>
      <c r="G2293" s="7" t="str">
        <f>VLOOKUP(A2293,'Data Analysis'!A2292:Q4627,8,FALSE)</f>
        <v>No</v>
      </c>
      <c r="H2293" s="7">
        <f>VLOOKUP(A2293,'Data Analysis'!A2292:Q4627,10,FALSE)</f>
        <v>1</v>
      </c>
      <c r="I2293" s="7" t="str">
        <f>VLOOKUP(A2293,'Data Analysis'!A2292:Q4627,17,FALSE)</f>
        <v>No</v>
      </c>
      <c r="J2293" s="7" t="str">
        <f>VLOOKUP(A2293,'Data Analysis'!A2292:Q4627,11,FALSE)</f>
        <v>Obesity</v>
      </c>
      <c r="K2293" s="7" t="str">
        <f>VLOOKUP(A2293,'Data Analysis'!A2292:Q4627,12,FALSE)</f>
        <v>Prediabetes</v>
      </c>
      <c r="L2293" s="7" t="str">
        <f>VLOOKUP(A2293,'Data Analysis'!A2292:Q4627,13,FALSE)</f>
        <v>28-Nov-2004</v>
      </c>
      <c r="M2293" s="7">
        <f>VLOOKUP(A2293,'Data Analysis'!A2292:Q4627,14,FALSE)</f>
        <v>1136.4</v>
      </c>
      <c r="N2293" s="7" t="str">
        <f>VLOOKUP(A2293,'Data Analysis'!A2292:Q4627,16,FALSE)</f>
        <v>tier - 3</v>
      </c>
      <c r="O2293" s="7" t="str">
        <f>VLOOKUP(A2293,'Data Analysis'!A2292:Q4627,15,FALSE)</f>
        <v>tier - 3</v>
      </c>
      <c r="P2293" s="7">
        <f>VLOOKUP(A2293,'Data Analysis'!A2292:Q4627,2,FALSE)</f>
        <v>18</v>
      </c>
      <c r="Q2293" s="7">
        <f>VLOOKUP(A2294,'Data Analysis'!A2293:Q4628,2,FALSE)</f>
        <v>18</v>
      </c>
    </row>
    <row r="2294" ht="15.6" spans="1:17">
      <c r="A2294" s="9" t="s">
        <v>4586</v>
      </c>
      <c r="B2294" s="7" t="str">
        <f>VLOOKUP(A2294,'Data Analysis'!A2293:Q4628,4,FALSE)</f>
        <v>  Ryan</v>
      </c>
      <c r="C2294" s="7">
        <f>VLOOKUP(A2294,'Data Analysis'!A2293:Q4628,5,FALSE)</f>
        <v>33.33</v>
      </c>
      <c r="D2294" s="7">
        <f>VLOOKUP(A2294,'Data Analysis'!A2293:Q4628,6,FALSE)</f>
        <v>6.08</v>
      </c>
      <c r="E2294" s="7" t="str">
        <f>VLOOKUP(A2294,'Data Analysis'!A2293:Q4628,7,FALSE)</f>
        <v>No</v>
      </c>
      <c r="F2294" s="7" t="str">
        <f>VLOOKUP(A2294,'Data Analysis'!A2293:Q4628,9,FALSE)</f>
        <v>yes</v>
      </c>
      <c r="G2294" s="7" t="str">
        <f>VLOOKUP(A2294,'Data Analysis'!A2293:Q4628,8,FALSE)</f>
        <v>No</v>
      </c>
      <c r="H2294" s="7">
        <f>VLOOKUP(A2294,'Data Analysis'!A2293:Q4628,10,FALSE)</f>
        <v>1</v>
      </c>
      <c r="I2294" s="7" t="str">
        <f>VLOOKUP(A2294,'Data Analysis'!A2293:Q4628,17,FALSE)</f>
        <v>No</v>
      </c>
      <c r="J2294" s="7" t="str">
        <f>VLOOKUP(A2294,'Data Analysis'!A2293:Q4628,11,FALSE)</f>
        <v>Obesity</v>
      </c>
      <c r="K2294" s="7" t="str">
        <f>VLOOKUP(A2294,'Data Analysis'!A2293:Q4628,12,FALSE)</f>
        <v>Prediabetes</v>
      </c>
      <c r="L2294" s="7" t="str">
        <f>VLOOKUP(A2294,'Data Analysis'!A2293:Q4628,13,FALSE)</f>
        <v>11-Jun-2004</v>
      </c>
      <c r="M2294" s="7">
        <f>VLOOKUP(A2294,'Data Analysis'!A2293:Q4628,14,FALSE)</f>
        <v>1135.94</v>
      </c>
      <c r="N2294" s="7" t="str">
        <f>VLOOKUP(A2294,'Data Analysis'!A2293:Q4628,16,FALSE)</f>
        <v>tier - 3</v>
      </c>
      <c r="O2294" s="7" t="str">
        <f>VLOOKUP(A2294,'Data Analysis'!A2293:Q4628,15,FALSE)</f>
        <v>tier - 3</v>
      </c>
      <c r="P2294" s="7">
        <f>VLOOKUP(A2294,'Data Analysis'!A2293:Q4628,2,FALSE)</f>
        <v>18</v>
      </c>
      <c r="Q2294" s="7">
        <f>VLOOKUP(A2295,'Data Analysis'!A2294:Q4629,2,FALSE)</f>
        <v>18</v>
      </c>
    </row>
    <row r="2295" ht="15.6" spans="1:17">
      <c r="A2295" s="9" t="s">
        <v>4588</v>
      </c>
      <c r="B2295" s="7" t="str">
        <f>VLOOKUP(A2295,'Data Analysis'!A2294:Q4629,4,FALSE)</f>
        <v>  Hope</v>
      </c>
      <c r="C2295" s="7">
        <f>VLOOKUP(A2295,'Data Analysis'!A2294:Q4629,5,FALSE)</f>
        <v>21.84</v>
      </c>
      <c r="D2295" s="7">
        <f>VLOOKUP(A2295,'Data Analysis'!A2294:Q4629,6,FALSE)</f>
        <v>5.71</v>
      </c>
      <c r="E2295" s="7" t="str">
        <f>VLOOKUP(A2295,'Data Analysis'!A2294:Q4629,7,FALSE)</f>
        <v>No</v>
      </c>
      <c r="F2295" s="7" t="str">
        <f>VLOOKUP(A2295,'Data Analysis'!A2294:Q4629,9,FALSE)</f>
        <v>yes</v>
      </c>
      <c r="G2295" s="7" t="str">
        <f>VLOOKUP(A2295,'Data Analysis'!A2294:Q4629,8,FALSE)</f>
        <v>No</v>
      </c>
      <c r="H2295" s="7">
        <f>VLOOKUP(A2295,'Data Analysis'!A2294:Q4629,10,FALSE)</f>
        <v>1</v>
      </c>
      <c r="I2295" s="7" t="str">
        <f>VLOOKUP(A2295,'Data Analysis'!A2294:Q4629,17,FALSE)</f>
        <v>No</v>
      </c>
      <c r="J2295" s="7" t="str">
        <f>VLOOKUP(A2295,'Data Analysis'!A2294:Q4629,11,FALSE)</f>
        <v>Normal Weight</v>
      </c>
      <c r="K2295" s="7" t="str">
        <f>VLOOKUP(A2295,'Data Analysis'!A2294:Q4629,12,FALSE)</f>
        <v>Prediabetes</v>
      </c>
      <c r="L2295" s="7" t="str">
        <f>VLOOKUP(A2295,'Data Analysis'!A2294:Q4629,13,FALSE)</f>
        <v>6-Oct-2004</v>
      </c>
      <c r="M2295" s="7">
        <f>VLOOKUP(A2295,'Data Analysis'!A2294:Q4629,14,FALSE)</f>
        <v>1135</v>
      </c>
      <c r="N2295" s="7" t="str">
        <f>VLOOKUP(A2295,'Data Analysis'!A2294:Q4629,16,FALSE)</f>
        <v>tier - 3</v>
      </c>
      <c r="O2295" s="7" t="str">
        <f>VLOOKUP(A2295,'Data Analysis'!A2294:Q4629,15,FALSE)</f>
        <v>tier - 3</v>
      </c>
      <c r="P2295" s="7">
        <f>VLOOKUP(A2295,'Data Analysis'!A2294:Q4629,2,FALSE)</f>
        <v>18</v>
      </c>
      <c r="Q2295" s="7">
        <f>VLOOKUP(A2296,'Data Analysis'!A2295:Q4630,2,FALSE)</f>
        <v>20</v>
      </c>
    </row>
    <row r="2296" ht="15.6" spans="1:17">
      <c r="A2296" s="9" t="s">
        <v>4590</v>
      </c>
      <c r="B2296" s="7" t="str">
        <f>VLOOKUP(A2296,'Data Analysis'!A2295:Q4630,4,FALSE)</f>
        <v>  Josh</v>
      </c>
      <c r="C2296" s="7">
        <f>VLOOKUP(A2296,'Data Analysis'!A2295:Q4630,5,FALSE)</f>
        <v>16.87</v>
      </c>
      <c r="D2296" s="7">
        <f>VLOOKUP(A2296,'Data Analysis'!A2295:Q4630,6,FALSE)</f>
        <v>9.13</v>
      </c>
      <c r="E2296" s="7" t="str">
        <f>VLOOKUP(A2296,'Data Analysis'!A2295:Q4630,7,FALSE)</f>
        <v>No</v>
      </c>
      <c r="F2296" s="7" t="str">
        <f>VLOOKUP(A2296,'Data Analysis'!A2295:Q4630,9,FALSE)</f>
        <v>No</v>
      </c>
      <c r="G2296" s="7" t="str">
        <f>VLOOKUP(A2296,'Data Analysis'!A2295:Q4630,8,FALSE)</f>
        <v>No</v>
      </c>
      <c r="H2296" s="7">
        <f>VLOOKUP(A2296,'Data Analysis'!A2295:Q4630,10,FALSE)</f>
        <v>0</v>
      </c>
      <c r="I2296" s="7" t="str">
        <f>VLOOKUP(A2296,'Data Analysis'!A2295:Q4630,17,FALSE)</f>
        <v>No</v>
      </c>
      <c r="J2296" s="7" t="str">
        <f>VLOOKUP(A2296,'Data Analysis'!A2295:Q4630,11,FALSE)</f>
        <v>Underweight</v>
      </c>
      <c r="K2296" s="7" t="str">
        <f>VLOOKUP(A2296,'Data Analysis'!A2295:Q4630,12,FALSE)</f>
        <v>Diabetes</v>
      </c>
      <c r="L2296" s="7" t="str">
        <f>VLOOKUP(A2296,'Data Analysis'!A2295:Q4630,13,FALSE)</f>
        <v>19-Jul-2002</v>
      </c>
      <c r="M2296" s="7">
        <f>VLOOKUP(A2296,'Data Analysis'!A2295:Q4630,14,FALSE)</f>
        <v>1132</v>
      </c>
      <c r="N2296" s="7" t="str">
        <f>VLOOKUP(A2296,'Data Analysis'!A2295:Q4630,16,FALSE)</f>
        <v>tier - 3</v>
      </c>
      <c r="O2296" s="7" t="str">
        <f>VLOOKUP(A2296,'Data Analysis'!A2295:Q4630,15,FALSE)</f>
        <v>tier - 1</v>
      </c>
      <c r="P2296" s="7">
        <f>VLOOKUP(A2296,'Data Analysis'!A2295:Q4630,2,FALSE)</f>
        <v>20</v>
      </c>
      <c r="Q2296" s="7">
        <f>VLOOKUP(A2297,'Data Analysis'!A2296:Q4631,2,FALSE)</f>
        <v>18</v>
      </c>
    </row>
    <row r="2297" ht="15.6" spans="1:17">
      <c r="A2297" s="9" t="s">
        <v>4592</v>
      </c>
      <c r="B2297" s="7" t="str">
        <f>VLOOKUP(A2297,'Data Analysis'!A2296:Q4631,4,FALSE)</f>
        <v>  Jacob J</v>
      </c>
      <c r="C2297" s="7">
        <f>VLOOKUP(A2297,'Data Analysis'!A2296:Q4631,5,FALSE)</f>
        <v>30.14</v>
      </c>
      <c r="D2297" s="7">
        <f>VLOOKUP(A2297,'Data Analysis'!A2296:Q4631,6,FALSE)</f>
        <v>5.49</v>
      </c>
      <c r="E2297" s="7" t="str">
        <f>VLOOKUP(A2297,'Data Analysis'!A2296:Q4631,7,FALSE)</f>
        <v>No</v>
      </c>
      <c r="F2297" s="7" t="str">
        <f>VLOOKUP(A2297,'Data Analysis'!A2296:Q4631,9,FALSE)</f>
        <v>yes</v>
      </c>
      <c r="G2297" s="7" t="str">
        <f>VLOOKUP(A2297,'Data Analysis'!A2296:Q4631,8,FALSE)</f>
        <v>No</v>
      </c>
      <c r="H2297" s="7">
        <f>VLOOKUP(A2297,'Data Analysis'!A2296:Q4631,10,FALSE)</f>
        <v>1</v>
      </c>
      <c r="I2297" s="7" t="str">
        <f>VLOOKUP(A2297,'Data Analysis'!A2296:Q4631,17,FALSE)</f>
        <v>No</v>
      </c>
      <c r="J2297" s="7" t="str">
        <f>VLOOKUP(A2297,'Data Analysis'!A2296:Q4631,11,FALSE)</f>
        <v>Obesity</v>
      </c>
      <c r="K2297" s="7" t="str">
        <f>VLOOKUP(A2297,'Data Analysis'!A2296:Q4631,12,FALSE)</f>
        <v>Normal</v>
      </c>
      <c r="L2297" s="7" t="str">
        <f>VLOOKUP(A2297,'Data Analysis'!A2296:Q4631,13,FALSE)</f>
        <v>14-Jun-2004</v>
      </c>
      <c r="M2297" s="7">
        <f>VLOOKUP(A2297,'Data Analysis'!A2296:Q4631,14,FALSE)</f>
        <v>1131.51</v>
      </c>
      <c r="N2297" s="7" t="str">
        <f>VLOOKUP(A2297,'Data Analysis'!A2296:Q4631,16,FALSE)</f>
        <v>tier - 3</v>
      </c>
      <c r="O2297" s="7" t="str">
        <f>VLOOKUP(A2297,'Data Analysis'!A2296:Q4631,15,FALSE)</f>
        <v>tier - 1</v>
      </c>
      <c r="P2297" s="7">
        <f>VLOOKUP(A2297,'Data Analysis'!A2296:Q4631,2,FALSE)</f>
        <v>18</v>
      </c>
      <c r="Q2297" s="7">
        <f>VLOOKUP(A2298,'Data Analysis'!A2297:Q4632,2,FALSE)</f>
        <v>18</v>
      </c>
    </row>
    <row r="2298" ht="15.6" spans="1:17">
      <c r="A2298" s="9" t="s">
        <v>4594</v>
      </c>
      <c r="B2298" s="7" t="str">
        <f>VLOOKUP(A2298,'Data Analysis'!A2297:Q4632,4,FALSE)</f>
        <v>  Jose Tomas</v>
      </c>
      <c r="C2298" s="7">
        <f>VLOOKUP(A2298,'Data Analysis'!A2297:Q4632,5,FALSE)</f>
        <v>23.21</v>
      </c>
      <c r="D2298" s="7">
        <f>VLOOKUP(A2298,'Data Analysis'!A2297:Q4632,6,FALSE)</f>
        <v>4.37</v>
      </c>
      <c r="E2298" s="7" t="str">
        <f>VLOOKUP(A2298,'Data Analysis'!A2297:Q4632,7,FALSE)</f>
        <v>No</v>
      </c>
      <c r="F2298" s="7" t="str">
        <f>VLOOKUP(A2298,'Data Analysis'!A2297:Q4632,9,FALSE)</f>
        <v>yes</v>
      </c>
      <c r="G2298" s="7" t="str">
        <f>VLOOKUP(A2298,'Data Analysis'!A2297:Q4632,8,FALSE)</f>
        <v>No</v>
      </c>
      <c r="H2298" s="7">
        <f>VLOOKUP(A2298,'Data Analysis'!A2297:Q4632,10,FALSE)</f>
        <v>1</v>
      </c>
      <c r="I2298" s="7" t="str">
        <f>VLOOKUP(A2298,'Data Analysis'!A2297:Q4632,17,FALSE)</f>
        <v>No</v>
      </c>
      <c r="J2298" s="7" t="str">
        <f>VLOOKUP(A2298,'Data Analysis'!A2297:Q4632,11,FALSE)</f>
        <v>Normal Weight</v>
      </c>
      <c r="K2298" s="7" t="str">
        <f>VLOOKUP(A2298,'Data Analysis'!A2297:Q4632,12,FALSE)</f>
        <v>Normal</v>
      </c>
      <c r="L2298" s="7" t="str">
        <f>VLOOKUP(A2298,'Data Analysis'!A2297:Q4632,13,FALSE)</f>
        <v>12-Nov-2004</v>
      </c>
      <c r="M2298" s="7">
        <f>VLOOKUP(A2298,'Data Analysis'!A2297:Q4632,14,FALSE)</f>
        <v>1121.87</v>
      </c>
      <c r="N2298" s="7" t="str">
        <f>VLOOKUP(A2298,'Data Analysis'!A2297:Q4632,16,FALSE)</f>
        <v>tier - 3</v>
      </c>
      <c r="O2298" s="7" t="str">
        <f>VLOOKUP(A2298,'Data Analysis'!A2297:Q4632,15,FALSE)</f>
        <v>tier - 1</v>
      </c>
      <c r="P2298" s="7">
        <f>VLOOKUP(A2298,'Data Analysis'!A2297:Q4632,2,FALSE)</f>
        <v>18</v>
      </c>
      <c r="Q2298" s="7">
        <f>VLOOKUP(A2299,'Data Analysis'!A2298:Q4633,2,FALSE)</f>
        <v>20</v>
      </c>
    </row>
    <row r="2299" ht="15.6" spans="1:17">
      <c r="A2299" s="9" t="s">
        <v>4596</v>
      </c>
      <c r="B2299" s="7" t="str">
        <f>VLOOKUP(A2299,'Data Analysis'!A2298:Q4633,4,FALSE)</f>
        <v>  Mary Evan</v>
      </c>
      <c r="C2299" s="7">
        <f>VLOOKUP(A2299,'Data Analysis'!A2298:Q4633,5,FALSE)</f>
        <v>17.17</v>
      </c>
      <c r="D2299" s="7">
        <f>VLOOKUP(A2299,'Data Analysis'!A2298:Q4633,6,FALSE)</f>
        <v>8.46</v>
      </c>
      <c r="E2299" s="7" t="str">
        <f>VLOOKUP(A2299,'Data Analysis'!A2298:Q4633,7,FALSE)</f>
        <v>No</v>
      </c>
      <c r="F2299" s="7" t="str">
        <f>VLOOKUP(A2299,'Data Analysis'!A2298:Q4633,9,FALSE)</f>
        <v>No</v>
      </c>
      <c r="G2299" s="7" t="str">
        <f>VLOOKUP(A2299,'Data Analysis'!A2298:Q4633,8,FALSE)</f>
        <v>No</v>
      </c>
      <c r="H2299" s="7">
        <f>VLOOKUP(A2299,'Data Analysis'!A2298:Q4633,10,FALSE)</f>
        <v>0</v>
      </c>
      <c r="I2299" s="7" t="str">
        <f>VLOOKUP(A2299,'Data Analysis'!A2298:Q4633,17,FALSE)</f>
        <v>No</v>
      </c>
      <c r="J2299" s="7" t="str">
        <f>VLOOKUP(A2299,'Data Analysis'!A2298:Q4633,11,FALSE)</f>
        <v>Underweight</v>
      </c>
      <c r="K2299" s="7" t="str">
        <f>VLOOKUP(A2299,'Data Analysis'!A2298:Q4633,12,FALSE)</f>
        <v>Diabetes</v>
      </c>
      <c r="L2299" s="7" t="str">
        <f>VLOOKUP(A2299,'Data Analysis'!A2298:Q4633,13,FALSE)</f>
        <v>13-Aug-2002</v>
      </c>
      <c r="M2299" s="7">
        <f>VLOOKUP(A2299,'Data Analysis'!A2298:Q4633,14,FALSE)</f>
        <v>1086</v>
      </c>
      <c r="N2299" s="7" t="str">
        <f>VLOOKUP(A2299,'Data Analysis'!A2298:Q4633,16,FALSE)</f>
        <v>tier - 3</v>
      </c>
      <c r="O2299" s="7" t="str">
        <f>VLOOKUP(A2299,'Data Analysis'!A2298:Q4633,15,FALSE)</f>
        <v>tier - 3</v>
      </c>
      <c r="P2299" s="7">
        <f>VLOOKUP(A2299,'Data Analysis'!A2298:Q4633,2,FALSE)</f>
        <v>20</v>
      </c>
      <c r="Q2299" s="7">
        <f>VLOOKUP(A2300,'Data Analysis'!A2299:Q4634,2,FALSE)</f>
        <v>24</v>
      </c>
    </row>
    <row r="2300" ht="15.6" spans="1:17">
      <c r="A2300" s="9" t="s">
        <v>4598</v>
      </c>
      <c r="B2300" s="7" t="str">
        <f>VLOOKUP(A2300,'Data Analysis'!A2299:Q4634,4,FALSE)</f>
        <v>  Justin K</v>
      </c>
      <c r="C2300" s="7">
        <f>VLOOKUP(A2300,'Data Analysis'!A2299:Q4634,5,FALSE)</f>
        <v>15.61</v>
      </c>
      <c r="D2300" s="7">
        <f>VLOOKUP(A2300,'Data Analysis'!A2299:Q4634,6,FALSE)</f>
        <v>5.28</v>
      </c>
      <c r="E2300" s="7" t="str">
        <f>VLOOKUP(A2300,'Data Analysis'!A2299:Q4634,7,FALSE)</f>
        <v>No</v>
      </c>
      <c r="F2300" s="7" t="str">
        <f>VLOOKUP(A2300,'Data Analysis'!A2299:Q4634,9,FALSE)</f>
        <v>No</v>
      </c>
      <c r="G2300" s="7" t="str">
        <f>VLOOKUP(A2300,'Data Analysis'!A2299:Q4634,8,FALSE)</f>
        <v>No</v>
      </c>
      <c r="H2300" s="7">
        <f>VLOOKUP(A2300,'Data Analysis'!A2299:Q4634,10,FALSE)</f>
        <v>1</v>
      </c>
      <c r="I2300" s="7" t="str">
        <f>VLOOKUP(A2300,'Data Analysis'!A2299:Q4634,17,FALSE)</f>
        <v>No</v>
      </c>
      <c r="J2300" s="7" t="str">
        <f>VLOOKUP(A2300,'Data Analysis'!A2299:Q4634,11,FALSE)</f>
        <v>Underweight</v>
      </c>
      <c r="K2300" s="7" t="str">
        <f>VLOOKUP(A2300,'Data Analysis'!A2299:Q4634,12,FALSE)</f>
        <v>Normal</v>
      </c>
      <c r="L2300" s="7" t="str">
        <f>VLOOKUP(A2300,'Data Analysis'!A2299:Q4634,13,FALSE)</f>
        <v>26-Dec-1998</v>
      </c>
      <c r="M2300" s="7">
        <f>VLOOKUP(A2300,'Data Analysis'!A2299:Q4634,14,FALSE)</f>
        <v>1082</v>
      </c>
      <c r="N2300" s="7" t="str">
        <f>VLOOKUP(A2300,'Data Analysis'!A2299:Q4634,16,FALSE)</f>
        <v>tier - 3</v>
      </c>
      <c r="O2300" s="7" t="str">
        <f>VLOOKUP(A2300,'Data Analysis'!A2299:Q4634,15,FALSE)</f>
        <v>tier - 2</v>
      </c>
      <c r="P2300" s="7">
        <f>VLOOKUP(A2300,'Data Analysis'!A2299:Q4634,2,FALSE)</f>
        <v>24</v>
      </c>
      <c r="Q2300" s="7">
        <f>VLOOKUP(A2301,'Data Analysis'!A2300:Q4635,2,FALSE)</f>
        <v>25</v>
      </c>
    </row>
    <row r="2301" ht="15.6" spans="1:17">
      <c r="A2301" s="9" t="s">
        <v>4600</v>
      </c>
      <c r="B2301" s="7" t="str">
        <f>VLOOKUP(A2301,'Data Analysis'!A2300:Q4635,4,FALSE)</f>
        <v>  Patrick</v>
      </c>
      <c r="C2301" s="7">
        <f>VLOOKUP(A2301,'Data Analysis'!A2300:Q4635,5,FALSE)</f>
        <v>17.98</v>
      </c>
      <c r="D2301" s="7">
        <f>VLOOKUP(A2301,'Data Analysis'!A2300:Q4635,6,FALSE)</f>
        <v>5.33</v>
      </c>
      <c r="E2301" s="7" t="str">
        <f>VLOOKUP(A2301,'Data Analysis'!A2300:Q4635,7,FALSE)</f>
        <v>yes</v>
      </c>
      <c r="F2301" s="7" t="str">
        <f>VLOOKUP(A2301,'Data Analysis'!A2300:Q4635,9,FALSE)</f>
        <v>No</v>
      </c>
      <c r="G2301" s="7" t="str">
        <f>VLOOKUP(A2301,'Data Analysis'!A2300:Q4635,8,FALSE)</f>
        <v>Yes</v>
      </c>
      <c r="H2301" s="7">
        <f>VLOOKUP(A2301,'Data Analysis'!A2300:Q4635,10,FALSE)</f>
        <v>1</v>
      </c>
      <c r="I2301" s="7" t="str">
        <f>VLOOKUP(A2301,'Data Analysis'!A2300:Q4635,17,FALSE)</f>
        <v>No</v>
      </c>
      <c r="J2301" s="7" t="str">
        <f>VLOOKUP(A2301,'Data Analysis'!A2300:Q4635,11,FALSE)</f>
        <v>Underweight</v>
      </c>
      <c r="K2301" s="7" t="str">
        <f>VLOOKUP(A2301,'Data Analysis'!A2300:Q4635,12,FALSE)</f>
        <v>Normal</v>
      </c>
      <c r="L2301" s="7" t="str">
        <f>VLOOKUP(A2301,'Data Analysis'!A2300:Q4635,13,FALSE)</f>
        <v>13-Aug-1997</v>
      </c>
      <c r="M2301" s="7">
        <f>VLOOKUP(A2301,'Data Analysis'!A2300:Q4635,14,FALSE)</f>
        <v>1071</v>
      </c>
      <c r="N2301" s="7" t="str">
        <f>VLOOKUP(A2301,'Data Analysis'!A2300:Q4635,16,FALSE)</f>
        <v>tier - 3</v>
      </c>
      <c r="O2301" s="7" t="str">
        <f>VLOOKUP(A2301,'Data Analysis'!A2300:Q4635,15,FALSE)</f>
        <v>tier - 3</v>
      </c>
      <c r="P2301" s="7">
        <f>VLOOKUP(A2301,'Data Analysis'!A2300:Q4635,2,FALSE)</f>
        <v>25</v>
      </c>
      <c r="Q2301" s="7">
        <f>VLOOKUP(A2302,'Data Analysis'!A2301:Q4636,2,FALSE)</f>
        <v>18</v>
      </c>
    </row>
    <row r="2302" ht="15.6" spans="1:17">
      <c r="A2302" s="9" t="s">
        <v>4602</v>
      </c>
      <c r="B2302" s="7" t="str">
        <f>VLOOKUP(A2302,'Data Analysis'!A2301:Q4636,4,FALSE)</f>
        <v>  Roman</v>
      </c>
      <c r="C2302" s="7">
        <f>VLOOKUP(A2302,'Data Analysis'!A2301:Q4636,5,FALSE)</f>
        <v>21.64</v>
      </c>
      <c r="D2302" s="7">
        <f>VLOOKUP(A2302,'Data Analysis'!A2301:Q4636,6,FALSE)</f>
        <v>5.5</v>
      </c>
      <c r="E2302" s="7" t="str">
        <f>VLOOKUP(A2302,'Data Analysis'!A2301:Q4636,7,FALSE)</f>
        <v>No</v>
      </c>
      <c r="F2302" s="7" t="str">
        <f>VLOOKUP(A2302,'Data Analysis'!A2301:Q4636,9,FALSE)</f>
        <v>yes</v>
      </c>
      <c r="G2302" s="7" t="str">
        <f>VLOOKUP(A2302,'Data Analysis'!A2301:Q4636,8,FALSE)</f>
        <v>No</v>
      </c>
      <c r="H2302" s="7">
        <f>VLOOKUP(A2302,'Data Analysis'!A2301:Q4636,10,FALSE)</f>
        <v>1</v>
      </c>
      <c r="I2302" s="7" t="str">
        <f>VLOOKUP(A2302,'Data Analysis'!A2301:Q4636,17,FALSE)</f>
        <v>No</v>
      </c>
      <c r="J2302" s="7" t="str">
        <f>VLOOKUP(A2302,'Data Analysis'!A2301:Q4636,11,FALSE)</f>
        <v>Normal Weight</v>
      </c>
      <c r="K2302" s="7" t="str">
        <f>VLOOKUP(A2302,'Data Analysis'!A2301:Q4636,12,FALSE)</f>
        <v>Normal</v>
      </c>
      <c r="L2302" s="7" t="str">
        <f>VLOOKUP(A2302,'Data Analysis'!A2301:Q4636,13,FALSE)</f>
        <v>24-Aug-2004</v>
      </c>
      <c r="M2302" s="7">
        <f>VLOOKUP(A2302,'Data Analysis'!A2301:Q4636,14,FALSE)</f>
        <v>1070</v>
      </c>
      <c r="N2302" s="7" t="str">
        <f>VLOOKUP(A2302,'Data Analysis'!A2301:Q4636,16,FALSE)</f>
        <v>tier - 3</v>
      </c>
      <c r="O2302" s="7" t="str">
        <f>VLOOKUP(A2302,'Data Analysis'!A2301:Q4636,15,FALSE)</f>
        <v>tier - 3</v>
      </c>
      <c r="P2302" s="7">
        <f>VLOOKUP(A2302,'Data Analysis'!A2301:Q4636,2,FALSE)</f>
        <v>18</v>
      </c>
      <c r="Q2302" s="7">
        <f>VLOOKUP(A2303,'Data Analysis'!A2302:Q4637,2,FALSE)</f>
        <v>29</v>
      </c>
    </row>
    <row r="2303" ht="15.6" spans="1:17">
      <c r="A2303" s="9" t="s">
        <v>4604</v>
      </c>
      <c r="B2303" s="7" t="str">
        <f>VLOOKUP(A2303,'Data Analysis'!A2302:Q4637,4,FALSE)</f>
        <v>  David</v>
      </c>
      <c r="C2303" s="7">
        <f>VLOOKUP(A2303,'Data Analysis'!A2302:Q4637,5,FALSE)</f>
        <v>16.4</v>
      </c>
      <c r="D2303" s="7">
        <f>VLOOKUP(A2303,'Data Analysis'!A2302:Q4637,6,FALSE)</f>
        <v>5.4</v>
      </c>
      <c r="E2303" s="7" t="str">
        <f>VLOOKUP(A2303,'Data Analysis'!A2302:Q4637,7,FALSE)</f>
        <v>No</v>
      </c>
      <c r="F2303" s="7" t="str">
        <f>VLOOKUP(A2303,'Data Analysis'!A2302:Q4637,9,FALSE)</f>
        <v>No</v>
      </c>
      <c r="G2303" s="7" t="str">
        <f>VLOOKUP(A2303,'Data Analysis'!A2302:Q4637,8,FALSE)</f>
        <v>Yes</v>
      </c>
      <c r="H2303" s="7">
        <f>VLOOKUP(A2303,'Data Analysis'!A2302:Q4637,10,FALSE)</f>
        <v>1</v>
      </c>
      <c r="I2303" s="7" t="str">
        <f>VLOOKUP(A2303,'Data Analysis'!A2302:Q4637,17,FALSE)</f>
        <v>No</v>
      </c>
      <c r="J2303" s="7" t="str">
        <f>VLOOKUP(A2303,'Data Analysis'!A2302:Q4637,11,FALSE)</f>
        <v>Underweight</v>
      </c>
      <c r="K2303" s="7" t="str">
        <f>VLOOKUP(A2303,'Data Analysis'!A2302:Q4637,12,FALSE)</f>
        <v>Normal</v>
      </c>
      <c r="L2303" s="7" t="str">
        <f>VLOOKUP(A2303,'Data Analysis'!A2302:Q4637,13,FALSE)</f>
        <v>28-Sep-1993</v>
      </c>
      <c r="M2303" s="7">
        <f>VLOOKUP(A2303,'Data Analysis'!A2302:Q4637,14,FALSE)</f>
        <v>1068</v>
      </c>
      <c r="N2303" s="7" t="str">
        <f>VLOOKUP(A2303,'Data Analysis'!A2302:Q4637,16,FALSE)</f>
        <v>tier - 3</v>
      </c>
      <c r="O2303" s="7" t="str">
        <f>VLOOKUP(A2303,'Data Analysis'!A2302:Q4637,15,FALSE)</f>
        <v>tier - 1</v>
      </c>
      <c r="P2303" s="7">
        <f>VLOOKUP(A2303,'Data Analysis'!A2302:Q4637,2,FALSE)</f>
        <v>29</v>
      </c>
      <c r="Q2303" s="7">
        <f>VLOOKUP(A2304,'Data Analysis'!A2303:Q4638,2,FALSE)</f>
        <v>28</v>
      </c>
    </row>
    <row r="2304" ht="15.6" spans="1:17">
      <c r="A2304" s="9" t="s">
        <v>4606</v>
      </c>
      <c r="B2304" s="7" t="str">
        <f>VLOOKUP(A2304,'Data Analysis'!A2303:Q4638,4,FALSE)</f>
        <v>  Evelyn L</v>
      </c>
      <c r="C2304" s="7">
        <f>VLOOKUP(A2304,'Data Analysis'!A2303:Q4638,5,FALSE)</f>
        <v>15.77</v>
      </c>
      <c r="D2304" s="7">
        <f>VLOOKUP(A2304,'Data Analysis'!A2303:Q4638,6,FALSE)</f>
        <v>6.05</v>
      </c>
      <c r="E2304" s="7" t="str">
        <f>VLOOKUP(A2304,'Data Analysis'!A2303:Q4638,7,FALSE)</f>
        <v>yes</v>
      </c>
      <c r="F2304" s="7" t="str">
        <f>VLOOKUP(A2304,'Data Analysis'!A2303:Q4638,9,FALSE)</f>
        <v>No</v>
      </c>
      <c r="G2304" s="7" t="str">
        <f>VLOOKUP(A2304,'Data Analysis'!A2303:Q4638,8,FALSE)</f>
        <v>No</v>
      </c>
      <c r="H2304" s="7">
        <f>VLOOKUP(A2304,'Data Analysis'!A2303:Q4638,10,FALSE)</f>
        <v>1</v>
      </c>
      <c r="I2304" s="7" t="str">
        <f>VLOOKUP(A2304,'Data Analysis'!A2303:Q4638,17,FALSE)</f>
        <v>No</v>
      </c>
      <c r="J2304" s="7" t="str">
        <f>VLOOKUP(A2304,'Data Analysis'!A2303:Q4638,11,FALSE)</f>
        <v>Underweight</v>
      </c>
      <c r="K2304" s="7" t="str">
        <f>VLOOKUP(A2304,'Data Analysis'!A2303:Q4638,12,FALSE)</f>
        <v>Prediabetes</v>
      </c>
      <c r="L2304" s="7" t="str">
        <f>VLOOKUP(A2304,'Data Analysis'!A2303:Q4638,13,FALSE)</f>
        <v>1-Jun-1995</v>
      </c>
      <c r="M2304" s="7">
        <f>VLOOKUP(A2304,'Data Analysis'!A2303:Q4638,14,FALSE)</f>
        <v>1056</v>
      </c>
      <c r="N2304" s="7" t="str">
        <f>VLOOKUP(A2304,'Data Analysis'!A2303:Q4638,16,FALSE)</f>
        <v>tier - 3</v>
      </c>
      <c r="O2304" s="7" t="str">
        <f>VLOOKUP(A2304,'Data Analysis'!A2303:Q4638,15,FALSE)</f>
        <v>tier - 2</v>
      </c>
      <c r="P2304" s="7">
        <f>VLOOKUP(A2304,'Data Analysis'!A2303:Q4638,2,FALSE)</f>
        <v>28</v>
      </c>
      <c r="Q2304" s="7">
        <f>VLOOKUP(A2305,'Data Analysis'!A2304:Q4639,2,FALSE)</f>
        <v>20</v>
      </c>
    </row>
    <row r="2305" ht="15.6" spans="1:17">
      <c r="A2305" s="9" t="s">
        <v>4608</v>
      </c>
      <c r="B2305" s="7" t="str">
        <f>VLOOKUP(A2305,'Data Analysis'!A2304:Q4639,4,FALSE)</f>
        <v>  Jim</v>
      </c>
      <c r="C2305" s="7">
        <f>VLOOKUP(A2305,'Data Analysis'!A2304:Q4639,5,FALSE)</f>
        <v>18.27</v>
      </c>
      <c r="D2305" s="7">
        <f>VLOOKUP(A2305,'Data Analysis'!A2304:Q4639,6,FALSE)</f>
        <v>11.46</v>
      </c>
      <c r="E2305" s="7" t="str">
        <f>VLOOKUP(A2305,'Data Analysis'!A2304:Q4639,7,FALSE)</f>
        <v>No</v>
      </c>
      <c r="F2305" s="7" t="str">
        <f>VLOOKUP(A2305,'Data Analysis'!A2304:Q4639,9,FALSE)</f>
        <v>No</v>
      </c>
      <c r="G2305" s="7" t="str">
        <f>VLOOKUP(A2305,'Data Analysis'!A2304:Q4639,8,FALSE)</f>
        <v>No</v>
      </c>
      <c r="H2305" s="7">
        <f>VLOOKUP(A2305,'Data Analysis'!A2304:Q4639,10,FALSE)</f>
        <v>0</v>
      </c>
      <c r="I2305" s="7" t="str">
        <f>VLOOKUP(A2305,'Data Analysis'!A2304:Q4639,17,FALSE)</f>
        <v>No</v>
      </c>
      <c r="J2305" s="7" t="str">
        <f>VLOOKUP(A2305,'Data Analysis'!A2304:Q4639,11,FALSE)</f>
        <v>Underweight</v>
      </c>
      <c r="K2305" s="7" t="str">
        <f>VLOOKUP(A2305,'Data Analysis'!A2304:Q4639,12,FALSE)</f>
        <v>Diabetes</v>
      </c>
      <c r="L2305" s="7" t="str">
        <f>VLOOKUP(A2305,'Data Analysis'!A2304:Q4639,13,FALSE)</f>
        <v>1-Jul-2002</v>
      </c>
      <c r="M2305" s="7">
        <f>VLOOKUP(A2305,'Data Analysis'!A2304:Q4639,14,FALSE)</f>
        <v>1049</v>
      </c>
      <c r="N2305" s="7" t="str">
        <f>VLOOKUP(A2305,'Data Analysis'!A2304:Q4639,16,FALSE)</f>
        <v>tier - 3</v>
      </c>
      <c r="O2305" s="7" t="str">
        <f>VLOOKUP(A2305,'Data Analysis'!A2304:Q4639,15,FALSE)</f>
        <v>tier - 2</v>
      </c>
      <c r="P2305" s="7">
        <f>VLOOKUP(A2305,'Data Analysis'!A2304:Q4639,2,FALSE)</f>
        <v>20</v>
      </c>
      <c r="Q2305" s="7">
        <f>VLOOKUP(A2306,'Data Analysis'!A2305:Q4640,2,FALSE)</f>
        <v>20</v>
      </c>
    </row>
    <row r="2306" ht="15.6" spans="1:17">
      <c r="A2306" s="9" t="s">
        <v>4610</v>
      </c>
      <c r="B2306" s="7" t="str">
        <f>VLOOKUP(A2306,'Data Analysis'!A2305:Q4640,4,FALSE)</f>
        <v>  Matthew S</v>
      </c>
      <c r="C2306" s="7">
        <f>VLOOKUP(A2306,'Data Analysis'!A2305:Q4640,5,FALSE)</f>
        <v>16.49</v>
      </c>
      <c r="D2306" s="7">
        <f>VLOOKUP(A2306,'Data Analysis'!A2305:Q4640,6,FALSE)</f>
        <v>8.48</v>
      </c>
      <c r="E2306" s="7" t="str">
        <f>VLOOKUP(A2306,'Data Analysis'!A2305:Q4640,7,FALSE)</f>
        <v>No</v>
      </c>
      <c r="F2306" s="7" t="str">
        <f>VLOOKUP(A2306,'Data Analysis'!A2305:Q4640,9,FALSE)</f>
        <v>No</v>
      </c>
      <c r="G2306" s="7" t="str">
        <f>VLOOKUP(A2306,'Data Analysis'!A2305:Q4640,8,FALSE)</f>
        <v>No</v>
      </c>
      <c r="H2306" s="7">
        <f>VLOOKUP(A2306,'Data Analysis'!A2305:Q4640,10,FALSE)</f>
        <v>0</v>
      </c>
      <c r="I2306" s="7" t="str">
        <f>VLOOKUP(A2306,'Data Analysis'!A2305:Q4640,17,FALSE)</f>
        <v>No</v>
      </c>
      <c r="J2306" s="7" t="str">
        <f>VLOOKUP(A2306,'Data Analysis'!A2305:Q4640,11,FALSE)</f>
        <v>Underweight</v>
      </c>
      <c r="K2306" s="7" t="str">
        <f>VLOOKUP(A2306,'Data Analysis'!A2305:Q4640,12,FALSE)</f>
        <v>Diabetes</v>
      </c>
      <c r="L2306" s="7" t="str">
        <f>VLOOKUP(A2306,'Data Analysis'!A2305:Q4640,13,FALSE)</f>
        <v>20-Jul-2002</v>
      </c>
      <c r="M2306" s="7">
        <f>VLOOKUP(A2306,'Data Analysis'!A2305:Q4640,14,FALSE)</f>
        <v>1047</v>
      </c>
      <c r="N2306" s="7" t="str">
        <f>VLOOKUP(A2306,'Data Analysis'!A2305:Q4640,16,FALSE)</f>
        <v>tier - 3</v>
      </c>
      <c r="O2306" s="7" t="str">
        <f>VLOOKUP(A2306,'Data Analysis'!A2305:Q4640,15,FALSE)</f>
        <v>tier - 1</v>
      </c>
      <c r="P2306" s="7">
        <f>VLOOKUP(A2306,'Data Analysis'!A2305:Q4640,2,FALSE)</f>
        <v>20</v>
      </c>
      <c r="Q2306" s="7">
        <f>VLOOKUP(A2307,'Data Analysis'!A2306:Q4641,2,FALSE)</f>
        <v>28</v>
      </c>
    </row>
    <row r="2307" ht="15.6" spans="1:17">
      <c r="A2307" s="9" t="s">
        <v>4612</v>
      </c>
      <c r="B2307" s="7" t="str">
        <f>VLOOKUP(A2307,'Data Analysis'!A2306:Q4641,4,FALSE)</f>
        <v>  Kenneth</v>
      </c>
      <c r="C2307" s="7">
        <f>VLOOKUP(A2307,'Data Analysis'!A2306:Q4641,5,FALSE)</f>
        <v>16.14</v>
      </c>
      <c r="D2307" s="7">
        <f>VLOOKUP(A2307,'Data Analysis'!A2306:Q4641,6,FALSE)</f>
        <v>4.86</v>
      </c>
      <c r="E2307" s="7" t="str">
        <f>VLOOKUP(A2307,'Data Analysis'!A2306:Q4641,7,FALSE)</f>
        <v>No</v>
      </c>
      <c r="F2307" s="7" t="str">
        <f>VLOOKUP(A2307,'Data Analysis'!A2306:Q4641,9,FALSE)</f>
        <v>No</v>
      </c>
      <c r="G2307" s="7" t="str">
        <f>VLOOKUP(A2307,'Data Analysis'!A2306:Q4641,8,FALSE)</f>
        <v>No</v>
      </c>
      <c r="H2307" s="7">
        <f>VLOOKUP(A2307,'Data Analysis'!A2306:Q4641,10,FALSE)</f>
        <v>0</v>
      </c>
      <c r="I2307" s="7" t="str">
        <f>VLOOKUP(A2307,'Data Analysis'!A2306:Q4641,17,FALSE)</f>
        <v>No</v>
      </c>
      <c r="J2307" s="7" t="str">
        <f>VLOOKUP(A2307,'Data Analysis'!A2306:Q4641,11,FALSE)</f>
        <v>Underweight</v>
      </c>
      <c r="K2307" s="7" t="str">
        <f>VLOOKUP(A2307,'Data Analysis'!A2306:Q4641,12,FALSE)</f>
        <v>Normal</v>
      </c>
      <c r="L2307" s="7" t="str">
        <f>VLOOKUP(A2307,'Data Analysis'!A2306:Q4641,13,FALSE)</f>
        <v>17-Nov-1994</v>
      </c>
      <c r="M2307" s="7">
        <f>VLOOKUP(A2307,'Data Analysis'!A2306:Q4641,14,FALSE)</f>
        <v>1044</v>
      </c>
      <c r="N2307" s="7" t="str">
        <f>VLOOKUP(A2307,'Data Analysis'!A2306:Q4641,16,FALSE)</f>
        <v>tier - 3</v>
      </c>
      <c r="O2307" s="7" t="str">
        <f>VLOOKUP(A2307,'Data Analysis'!A2306:Q4641,15,FALSE)</f>
        <v>tier - 2</v>
      </c>
      <c r="P2307" s="7">
        <f>VLOOKUP(A2307,'Data Analysis'!A2306:Q4641,2,FALSE)</f>
        <v>28</v>
      </c>
      <c r="Q2307" s="7">
        <f>VLOOKUP(A2308,'Data Analysis'!A2307:Q4642,2,FALSE)</f>
        <v>27</v>
      </c>
    </row>
    <row r="2308" ht="15.6" spans="1:17">
      <c r="A2308" s="9" t="s">
        <v>4614</v>
      </c>
      <c r="B2308" s="7" t="str">
        <f>VLOOKUP(A2308,'Data Analysis'!A2307:Q4642,4,FALSE)</f>
        <v>  Andrea</v>
      </c>
      <c r="C2308" s="7">
        <f>VLOOKUP(A2308,'Data Analysis'!A2307:Q4642,5,FALSE)</f>
        <v>20.85</v>
      </c>
      <c r="D2308" s="7">
        <f>VLOOKUP(A2308,'Data Analysis'!A2307:Q4642,6,FALSE)</f>
        <v>4.45</v>
      </c>
      <c r="E2308" s="7" t="str">
        <f>VLOOKUP(A2308,'Data Analysis'!A2307:Q4642,7,FALSE)</f>
        <v>yes</v>
      </c>
      <c r="F2308" s="7" t="str">
        <f>VLOOKUP(A2308,'Data Analysis'!A2307:Q4642,9,FALSE)</f>
        <v>No</v>
      </c>
      <c r="G2308" s="7" t="str">
        <f>VLOOKUP(A2308,'Data Analysis'!A2307:Q4642,8,FALSE)</f>
        <v>No</v>
      </c>
      <c r="H2308" s="7">
        <f>VLOOKUP(A2308,'Data Analysis'!A2307:Q4642,10,FALSE)</f>
        <v>1</v>
      </c>
      <c r="I2308" s="7" t="str">
        <f>VLOOKUP(A2308,'Data Analysis'!A2307:Q4642,17,FALSE)</f>
        <v>No</v>
      </c>
      <c r="J2308" s="7" t="str">
        <f>VLOOKUP(A2308,'Data Analysis'!A2307:Q4642,11,FALSE)</f>
        <v>Normal Weight</v>
      </c>
      <c r="K2308" s="7" t="str">
        <f>VLOOKUP(A2308,'Data Analysis'!A2307:Q4642,12,FALSE)</f>
        <v>Normal</v>
      </c>
      <c r="L2308" s="7" t="str">
        <f>VLOOKUP(A2308,'Data Analysis'!A2307:Q4642,13,FALSE)</f>
        <v>5-Oct-1995</v>
      </c>
      <c r="M2308" s="7">
        <f>VLOOKUP(A2308,'Data Analysis'!A2307:Q4642,14,FALSE)</f>
        <v>1033.74</v>
      </c>
      <c r="N2308" s="7" t="str">
        <f>VLOOKUP(A2308,'Data Analysis'!A2307:Q4642,16,FALSE)</f>
        <v>tier - 3</v>
      </c>
      <c r="O2308" s="7" t="str">
        <f>VLOOKUP(A2308,'Data Analysis'!A2307:Q4642,15,FALSE)</f>
        <v>tier - 1</v>
      </c>
      <c r="P2308" s="7">
        <f>VLOOKUP(A2308,'Data Analysis'!A2307:Q4642,2,FALSE)</f>
        <v>27</v>
      </c>
      <c r="Q2308" s="7">
        <f>VLOOKUP(A2309,'Data Analysis'!A2308:Q4643,2,FALSE)</f>
        <v>23</v>
      </c>
    </row>
    <row r="2309" ht="15.6" spans="1:17">
      <c r="A2309" s="9" t="s">
        <v>4616</v>
      </c>
      <c r="B2309" s="7" t="str">
        <f>VLOOKUP(A2309,'Data Analysis'!A2308:Q4643,4,FALSE)</f>
        <v>  Kristina</v>
      </c>
      <c r="C2309" s="7">
        <f>VLOOKUP(A2309,'Data Analysis'!A2308:Q4643,5,FALSE)</f>
        <v>15.88</v>
      </c>
      <c r="D2309" s="7">
        <f>VLOOKUP(A2309,'Data Analysis'!A2308:Q4643,6,FALSE)</f>
        <v>4.36</v>
      </c>
      <c r="E2309" s="7" t="str">
        <f>VLOOKUP(A2309,'Data Analysis'!A2308:Q4643,7,FALSE)</f>
        <v>No</v>
      </c>
      <c r="F2309" s="7" t="str">
        <f>VLOOKUP(A2309,'Data Analysis'!A2308:Q4643,9,FALSE)</f>
        <v>No</v>
      </c>
      <c r="G2309" s="7" t="str">
        <f>VLOOKUP(A2309,'Data Analysis'!A2308:Q4643,8,FALSE)</f>
        <v>No</v>
      </c>
      <c r="H2309" s="7">
        <f>VLOOKUP(A2309,'Data Analysis'!A2308:Q4643,10,FALSE)</f>
        <v>0</v>
      </c>
      <c r="I2309" s="7" t="str">
        <f>VLOOKUP(A2309,'Data Analysis'!A2308:Q4643,17,FALSE)</f>
        <v>No</v>
      </c>
      <c r="J2309" s="7" t="str">
        <f>VLOOKUP(A2309,'Data Analysis'!A2308:Q4643,11,FALSE)</f>
        <v>Underweight</v>
      </c>
      <c r="K2309" s="7" t="str">
        <f>VLOOKUP(A2309,'Data Analysis'!A2308:Q4643,12,FALSE)</f>
        <v>Normal</v>
      </c>
      <c r="L2309" s="7" t="str">
        <f>VLOOKUP(A2309,'Data Analysis'!A2308:Q4643,13,FALSE)</f>
        <v>5-Aug-1999</v>
      </c>
      <c r="M2309" s="7">
        <f>VLOOKUP(A2309,'Data Analysis'!A2308:Q4643,14,FALSE)</f>
        <v>1019</v>
      </c>
      <c r="N2309" s="7" t="str">
        <f>VLOOKUP(A2309,'Data Analysis'!A2308:Q4643,16,FALSE)</f>
        <v>tier - 3</v>
      </c>
      <c r="O2309" s="7" t="str">
        <f>VLOOKUP(A2309,'Data Analysis'!A2308:Q4643,15,FALSE)</f>
        <v>tier - 2</v>
      </c>
      <c r="P2309" s="7">
        <f>VLOOKUP(A2309,'Data Analysis'!A2308:Q4643,2,FALSE)</f>
        <v>23</v>
      </c>
      <c r="Q2309" s="7">
        <f>VLOOKUP(A2310,'Data Analysis'!A2309:Q4644,2,FALSE)</f>
        <v>22</v>
      </c>
    </row>
    <row r="2310" ht="15.6" spans="1:17">
      <c r="A2310" s="9" t="s">
        <v>4618</v>
      </c>
      <c r="B2310" s="7" t="str">
        <f>VLOOKUP(A2310,'Data Analysis'!A2309:Q4644,4,FALSE)</f>
        <v>  Kristen</v>
      </c>
      <c r="C2310" s="7">
        <f>VLOOKUP(A2310,'Data Analysis'!A2309:Q4644,5,FALSE)</f>
        <v>20.66</v>
      </c>
      <c r="D2310" s="7">
        <f>VLOOKUP(A2310,'Data Analysis'!A2309:Q4644,6,FALSE)</f>
        <v>5.8</v>
      </c>
      <c r="E2310" s="7" t="str">
        <f>VLOOKUP(A2310,'Data Analysis'!A2309:Q4644,7,FALSE)</f>
        <v>No</v>
      </c>
      <c r="F2310" s="7" t="str">
        <f>VLOOKUP(A2310,'Data Analysis'!A2309:Q4644,9,FALSE)</f>
        <v>yes</v>
      </c>
      <c r="G2310" s="7" t="str">
        <f>VLOOKUP(A2310,'Data Analysis'!A2309:Q4644,8,FALSE)</f>
        <v>No</v>
      </c>
      <c r="H2310" s="7">
        <f>VLOOKUP(A2310,'Data Analysis'!A2309:Q4644,10,FALSE)</f>
        <v>1</v>
      </c>
      <c r="I2310" s="7" t="str">
        <f>VLOOKUP(A2310,'Data Analysis'!A2309:Q4644,17,FALSE)</f>
        <v>No</v>
      </c>
      <c r="J2310" s="7" t="str">
        <f>VLOOKUP(A2310,'Data Analysis'!A2309:Q4644,11,FALSE)</f>
        <v>Normal Weight</v>
      </c>
      <c r="K2310" s="7" t="str">
        <f>VLOOKUP(A2310,'Data Analysis'!A2309:Q4644,12,FALSE)</f>
        <v>Prediabetes</v>
      </c>
      <c r="L2310" s="7" t="str">
        <f>VLOOKUP(A2310,'Data Analysis'!A2309:Q4644,13,FALSE)</f>
        <v>9-Oct-2000</v>
      </c>
      <c r="M2310" s="7">
        <f>VLOOKUP(A2310,'Data Analysis'!A2309:Q4644,14,FALSE)</f>
        <v>1012</v>
      </c>
      <c r="N2310" s="7" t="str">
        <f>VLOOKUP(A2310,'Data Analysis'!A2309:Q4644,16,FALSE)</f>
        <v>tier - 3</v>
      </c>
      <c r="O2310" s="7" t="str">
        <f>VLOOKUP(A2310,'Data Analysis'!A2309:Q4644,15,FALSE)</f>
        <v>tier - 2</v>
      </c>
      <c r="P2310" s="7">
        <f>VLOOKUP(A2310,'Data Analysis'!A2309:Q4644,2,FALSE)</f>
        <v>22</v>
      </c>
      <c r="Q2310" s="7">
        <f>VLOOKUP(A2311,'Data Analysis'!A2310:Q4645,2,FALSE)</f>
        <v>28</v>
      </c>
    </row>
    <row r="2311" ht="15.6" spans="1:17">
      <c r="A2311" s="9" t="s">
        <v>4620</v>
      </c>
      <c r="B2311" s="7" t="str">
        <f>VLOOKUP(A2311,'Data Analysis'!A2310:Q4645,4,FALSE)</f>
        <v>  Matthew</v>
      </c>
      <c r="C2311" s="7">
        <f>VLOOKUP(A2311,'Data Analysis'!A2310:Q4645,5,FALSE)</f>
        <v>20.4</v>
      </c>
      <c r="D2311" s="7">
        <f>VLOOKUP(A2311,'Data Analysis'!A2310:Q4645,6,FALSE)</f>
        <v>5.27</v>
      </c>
      <c r="E2311" s="7" t="str">
        <f>VLOOKUP(A2311,'Data Analysis'!A2310:Q4645,7,FALSE)</f>
        <v>No</v>
      </c>
      <c r="F2311" s="7" t="str">
        <f>VLOOKUP(A2311,'Data Analysis'!A2310:Q4645,9,FALSE)</f>
        <v>No</v>
      </c>
      <c r="G2311" s="7" t="str">
        <f>VLOOKUP(A2311,'Data Analysis'!A2310:Q4645,8,FALSE)</f>
        <v>No</v>
      </c>
      <c r="H2311" s="7">
        <f>VLOOKUP(A2311,'Data Analysis'!A2310:Q4645,10,FALSE)</f>
        <v>0</v>
      </c>
      <c r="I2311" s="7" t="str">
        <f>VLOOKUP(A2311,'Data Analysis'!A2310:Q4645,17,FALSE)</f>
        <v>No</v>
      </c>
      <c r="J2311" s="7" t="str">
        <f>VLOOKUP(A2311,'Data Analysis'!A2310:Q4645,11,FALSE)</f>
        <v>Normal Weight</v>
      </c>
      <c r="K2311" s="7" t="str">
        <f>VLOOKUP(A2311,'Data Analysis'!A2310:Q4645,12,FALSE)</f>
        <v>Normal</v>
      </c>
      <c r="L2311" s="7" t="str">
        <f>VLOOKUP(A2311,'Data Analysis'!A2310:Q4645,13,FALSE)</f>
        <v>22-Nov-1994</v>
      </c>
      <c r="M2311" s="7">
        <f>VLOOKUP(A2311,'Data Analysis'!A2310:Q4645,14,FALSE)</f>
        <v>1006.65</v>
      </c>
      <c r="N2311" s="7" t="str">
        <f>VLOOKUP(A2311,'Data Analysis'!A2310:Q4645,16,FALSE)</f>
        <v>tier - 3</v>
      </c>
      <c r="O2311" s="7" t="str">
        <f>VLOOKUP(A2311,'Data Analysis'!A2310:Q4645,15,FALSE)</f>
        <v>tier - 2</v>
      </c>
      <c r="P2311" s="7">
        <f>VLOOKUP(A2311,'Data Analysis'!A2310:Q4645,2,FALSE)</f>
        <v>28</v>
      </c>
      <c r="Q2311" s="7">
        <f>VLOOKUP(A2312,'Data Analysis'!A2311:Q4646,2,FALSE)</f>
        <v>21</v>
      </c>
    </row>
    <row r="2312" ht="15.6" spans="1:17">
      <c r="A2312" s="9" t="s">
        <v>4622</v>
      </c>
      <c r="B2312" s="7" t="str">
        <f>VLOOKUP(A2312,'Data Analysis'!A2311:Q4646,4,FALSE)</f>
        <v>  Kathleen</v>
      </c>
      <c r="C2312" s="7">
        <f>VLOOKUP(A2312,'Data Analysis'!A2311:Q4646,5,FALSE)</f>
        <v>25.19</v>
      </c>
      <c r="D2312" s="7">
        <f>VLOOKUP(A2312,'Data Analysis'!A2311:Q4646,6,FALSE)</f>
        <v>5.64</v>
      </c>
      <c r="E2312" s="7" t="str">
        <f>VLOOKUP(A2312,'Data Analysis'!A2311:Q4646,7,FALSE)</f>
        <v>yes</v>
      </c>
      <c r="F2312" s="7" t="str">
        <f>VLOOKUP(A2312,'Data Analysis'!A2311:Q4646,9,FALSE)</f>
        <v>No</v>
      </c>
      <c r="G2312" s="7" t="str">
        <f>VLOOKUP(A2312,'Data Analysis'!A2311:Q4646,8,FALSE)</f>
        <v>No</v>
      </c>
      <c r="H2312" s="7">
        <f>VLOOKUP(A2312,'Data Analysis'!A2311:Q4646,10,FALSE)</f>
        <v>0</v>
      </c>
      <c r="I2312" s="7" t="str">
        <f>VLOOKUP(A2312,'Data Analysis'!A2311:Q4646,17,FALSE)</f>
        <v>No</v>
      </c>
      <c r="J2312" s="7" t="str">
        <f>VLOOKUP(A2312,'Data Analysis'!A2311:Q4646,11,FALSE)</f>
        <v>Overweight</v>
      </c>
      <c r="K2312" s="7" t="str">
        <f>VLOOKUP(A2312,'Data Analysis'!A2311:Q4646,12,FALSE)</f>
        <v>Normal</v>
      </c>
      <c r="L2312" s="7" t="str">
        <f>VLOOKUP(A2312,'Data Analysis'!A2311:Q4646,13,FALSE)</f>
        <v>19-Aug-2001</v>
      </c>
      <c r="M2312" s="7">
        <f>VLOOKUP(A2312,'Data Analysis'!A2311:Q4646,14,FALSE)</f>
        <v>964.71</v>
      </c>
      <c r="N2312" s="7" t="str">
        <f>VLOOKUP(A2312,'Data Analysis'!A2311:Q4646,16,FALSE)</f>
        <v>tier - 3</v>
      </c>
      <c r="O2312" s="7" t="str">
        <f>VLOOKUP(A2312,'Data Analysis'!A2311:Q4646,15,FALSE)</f>
        <v>tier - 2</v>
      </c>
      <c r="P2312" s="7">
        <f>VLOOKUP(A2312,'Data Analysis'!A2311:Q4646,2,FALSE)</f>
        <v>21</v>
      </c>
      <c r="Q2312" s="7">
        <f>VLOOKUP(A2313,'Data Analysis'!A2312:Q4647,2,FALSE)</f>
        <v>27</v>
      </c>
    </row>
    <row r="2313" ht="15.6" spans="1:17">
      <c r="A2313" s="9" t="s">
        <v>4624</v>
      </c>
      <c r="B2313" s="7" t="str">
        <f>VLOOKUP(A2313,'Data Analysis'!A2312:Q4647,4,FALSE)</f>
        <v>  Lindsey</v>
      </c>
      <c r="C2313" s="7">
        <f>VLOOKUP(A2313,'Data Analysis'!A2312:Q4647,5,FALSE)</f>
        <v>20.54</v>
      </c>
      <c r="D2313" s="7">
        <f>VLOOKUP(A2313,'Data Analysis'!A2312:Q4647,6,FALSE)</f>
        <v>4.2</v>
      </c>
      <c r="E2313" s="7" t="str">
        <f>VLOOKUP(A2313,'Data Analysis'!A2312:Q4647,7,FALSE)</f>
        <v>yes</v>
      </c>
      <c r="F2313" s="7" t="str">
        <f>VLOOKUP(A2313,'Data Analysis'!A2312:Q4647,9,FALSE)</f>
        <v>No</v>
      </c>
      <c r="G2313" s="7" t="str">
        <f>VLOOKUP(A2313,'Data Analysis'!A2312:Q4647,8,FALSE)</f>
        <v>No</v>
      </c>
      <c r="H2313" s="7">
        <f>VLOOKUP(A2313,'Data Analysis'!A2312:Q4647,10,FALSE)</f>
        <v>1</v>
      </c>
      <c r="I2313" s="7" t="str">
        <f>VLOOKUP(A2313,'Data Analysis'!A2312:Q4647,17,FALSE)</f>
        <v>No</v>
      </c>
      <c r="J2313" s="7" t="str">
        <f>VLOOKUP(A2313,'Data Analysis'!A2312:Q4647,11,FALSE)</f>
        <v>Normal Weight</v>
      </c>
      <c r="K2313" s="7" t="str">
        <f>VLOOKUP(A2313,'Data Analysis'!A2312:Q4647,12,FALSE)</f>
        <v>Normal</v>
      </c>
      <c r="L2313" s="7" t="str">
        <f>VLOOKUP(A2313,'Data Analysis'!A2312:Q4647,13,FALSE)</f>
        <v>28-Oct-1995</v>
      </c>
      <c r="M2313" s="7">
        <f>VLOOKUP(A2313,'Data Analysis'!A2312:Q4647,14,FALSE)</f>
        <v>928.59</v>
      </c>
      <c r="N2313" s="7" t="str">
        <f>VLOOKUP(A2313,'Data Analysis'!A2312:Q4647,16,FALSE)</f>
        <v>tier - 3</v>
      </c>
      <c r="O2313" s="7" t="str">
        <f>VLOOKUP(A2313,'Data Analysis'!A2312:Q4647,15,FALSE)</f>
        <v>tier - 1</v>
      </c>
      <c r="P2313" s="7">
        <f>VLOOKUP(A2313,'Data Analysis'!A2312:Q4647,2,FALSE)</f>
        <v>27</v>
      </c>
      <c r="Q2313" s="7">
        <f>VLOOKUP(A2314,'Data Analysis'!A2313:Q4648,2,FALSE)</f>
        <v>28</v>
      </c>
    </row>
    <row r="2314" ht="15.6" spans="1:17">
      <c r="A2314" s="9" t="s">
        <v>4626</v>
      </c>
      <c r="B2314" s="7" t="str">
        <f>VLOOKUP(A2314,'Data Analysis'!A2313:Q4648,4,FALSE)</f>
        <v>  Robert</v>
      </c>
      <c r="C2314" s="7">
        <f>VLOOKUP(A2314,'Data Analysis'!A2313:Q4648,5,FALSE)</f>
        <v>20.13</v>
      </c>
      <c r="D2314" s="7">
        <f>VLOOKUP(A2314,'Data Analysis'!A2313:Q4648,6,FALSE)</f>
        <v>5.42</v>
      </c>
      <c r="E2314" s="7" t="str">
        <f>VLOOKUP(A2314,'Data Analysis'!A2313:Q4648,7,FALSE)</f>
        <v>No</v>
      </c>
      <c r="F2314" s="7" t="str">
        <f>VLOOKUP(A2314,'Data Analysis'!A2313:Q4648,9,FALSE)</f>
        <v>No</v>
      </c>
      <c r="G2314" s="7" t="str">
        <f>VLOOKUP(A2314,'Data Analysis'!A2313:Q4648,8,FALSE)</f>
        <v>No</v>
      </c>
      <c r="H2314" s="7">
        <f>VLOOKUP(A2314,'Data Analysis'!A2313:Q4648,10,FALSE)</f>
        <v>0</v>
      </c>
      <c r="I2314" s="7" t="str">
        <f>VLOOKUP(A2314,'Data Analysis'!A2313:Q4648,17,FALSE)</f>
        <v>No</v>
      </c>
      <c r="J2314" s="7" t="str">
        <f>VLOOKUP(A2314,'Data Analysis'!A2313:Q4648,11,FALSE)</f>
        <v>Normal Weight</v>
      </c>
      <c r="K2314" s="7" t="str">
        <f>VLOOKUP(A2314,'Data Analysis'!A2313:Q4648,12,FALSE)</f>
        <v>Normal</v>
      </c>
      <c r="L2314" s="7" t="str">
        <f>VLOOKUP(A2314,'Data Analysis'!A2313:Q4648,13,FALSE)</f>
        <v>30-Oct-1994</v>
      </c>
      <c r="M2314" s="7">
        <f>VLOOKUP(A2314,'Data Analysis'!A2313:Q4648,14,FALSE)</f>
        <v>915.07</v>
      </c>
      <c r="N2314" s="7" t="str">
        <f>VLOOKUP(A2314,'Data Analysis'!A2313:Q4648,16,FALSE)</f>
        <v>tier - 3</v>
      </c>
      <c r="O2314" s="7" t="str">
        <f>VLOOKUP(A2314,'Data Analysis'!A2313:Q4648,15,FALSE)</f>
        <v>tier - 1</v>
      </c>
      <c r="P2314" s="7">
        <f>VLOOKUP(A2314,'Data Analysis'!A2313:Q4648,2,FALSE)</f>
        <v>28</v>
      </c>
      <c r="Q2314" s="7">
        <f>VLOOKUP(A2315,'Data Analysis'!A2314:Q4649,2,FALSE)</f>
        <v>29</v>
      </c>
    </row>
    <row r="2315" ht="15.6" spans="1:17">
      <c r="A2315" s="9" t="s">
        <v>4628</v>
      </c>
      <c r="B2315" s="7" t="str">
        <f>VLOOKUP(A2315,'Data Analysis'!A2314:Q4649,4,FALSE)</f>
        <v>  Sarah E</v>
      </c>
      <c r="C2315" s="7">
        <f>VLOOKUP(A2315,'Data Analysis'!A2314:Q4649,5,FALSE)</f>
        <v>18.93</v>
      </c>
      <c r="D2315" s="7">
        <f>VLOOKUP(A2315,'Data Analysis'!A2314:Q4649,6,FALSE)</f>
        <v>6.11</v>
      </c>
      <c r="E2315" s="7" t="str">
        <f>VLOOKUP(A2315,'Data Analysis'!A2314:Q4649,7,FALSE)</f>
        <v>No</v>
      </c>
      <c r="F2315" s="7" t="str">
        <f>VLOOKUP(A2315,'Data Analysis'!A2314:Q4649,9,FALSE)</f>
        <v>No</v>
      </c>
      <c r="G2315" s="7" t="str">
        <f>VLOOKUP(A2315,'Data Analysis'!A2314:Q4649,8,FALSE)</f>
        <v>Yes</v>
      </c>
      <c r="H2315" s="7">
        <f>VLOOKUP(A2315,'Data Analysis'!A2314:Q4649,10,FALSE)</f>
        <v>1</v>
      </c>
      <c r="I2315" s="7" t="str">
        <f>VLOOKUP(A2315,'Data Analysis'!A2314:Q4649,17,FALSE)</f>
        <v>No</v>
      </c>
      <c r="J2315" s="7" t="str">
        <f>VLOOKUP(A2315,'Data Analysis'!A2314:Q4649,11,FALSE)</f>
        <v>Normal Weight</v>
      </c>
      <c r="K2315" s="7" t="str">
        <f>VLOOKUP(A2315,'Data Analysis'!A2314:Q4649,12,FALSE)</f>
        <v>Prediabetes</v>
      </c>
      <c r="L2315" s="7" t="str">
        <f>VLOOKUP(A2315,'Data Analysis'!A2314:Q4649,13,FALSE)</f>
        <v>27-Nov-1993</v>
      </c>
      <c r="M2315" s="7">
        <f>VLOOKUP(A2315,'Data Analysis'!A2314:Q4649,14,FALSE)</f>
        <v>896.21</v>
      </c>
      <c r="N2315" s="7" t="str">
        <f>VLOOKUP(A2315,'Data Analysis'!A2314:Q4649,16,FALSE)</f>
        <v>tier - 3</v>
      </c>
      <c r="O2315" s="7" t="str">
        <f>VLOOKUP(A2315,'Data Analysis'!A2314:Q4649,15,FALSE)</f>
        <v>tier - 1</v>
      </c>
      <c r="P2315" s="7">
        <f>VLOOKUP(A2315,'Data Analysis'!A2314:Q4649,2,FALSE)</f>
        <v>29</v>
      </c>
      <c r="Q2315" s="7">
        <f>VLOOKUP(A2316,'Data Analysis'!A2315:Q4650,2,FALSE)</f>
        <v>22</v>
      </c>
    </row>
    <row r="2316" ht="15.6" spans="1:17">
      <c r="A2316" s="9" t="s">
        <v>4630</v>
      </c>
      <c r="B2316" s="7" t="str">
        <f>VLOOKUP(A2316,'Data Analysis'!A2315:Q4650,4,FALSE)</f>
        <v>  Flannery</v>
      </c>
      <c r="C2316" s="7">
        <f>VLOOKUP(A2316,'Data Analysis'!A2315:Q4650,5,FALSE)</f>
        <v>24.14</v>
      </c>
      <c r="D2316" s="7">
        <f>VLOOKUP(A2316,'Data Analysis'!A2315:Q4650,6,FALSE)</f>
        <v>5.29</v>
      </c>
      <c r="E2316" s="7" t="str">
        <f>VLOOKUP(A2316,'Data Analysis'!A2315:Q4650,7,FALSE)</f>
        <v>No</v>
      </c>
      <c r="F2316" s="7" t="str">
        <f>VLOOKUP(A2316,'Data Analysis'!A2315:Q4650,9,FALSE)</f>
        <v>yes</v>
      </c>
      <c r="G2316" s="7" t="str">
        <f>VLOOKUP(A2316,'Data Analysis'!A2315:Q4650,8,FALSE)</f>
        <v>No</v>
      </c>
      <c r="H2316" s="7">
        <f>VLOOKUP(A2316,'Data Analysis'!A2315:Q4650,10,FALSE)</f>
        <v>1</v>
      </c>
      <c r="I2316" s="7" t="str">
        <f>VLOOKUP(A2316,'Data Analysis'!A2315:Q4650,17,FALSE)</f>
        <v>No</v>
      </c>
      <c r="J2316" s="7" t="str">
        <f>VLOOKUP(A2316,'Data Analysis'!A2315:Q4650,11,FALSE)</f>
        <v>Normal Weight</v>
      </c>
      <c r="K2316" s="7" t="str">
        <f>VLOOKUP(A2316,'Data Analysis'!A2315:Q4650,12,FALSE)</f>
        <v>Normal</v>
      </c>
      <c r="L2316" s="7" t="str">
        <f>VLOOKUP(A2316,'Data Analysis'!A2315:Q4650,13,FALSE)</f>
        <v>18-Nov-2000</v>
      </c>
      <c r="M2316" s="7">
        <f>VLOOKUP(A2316,'Data Analysis'!A2315:Q4650,14,FALSE)</f>
        <v>865.41</v>
      </c>
      <c r="N2316" s="7" t="str">
        <f>VLOOKUP(A2316,'Data Analysis'!A2315:Q4650,16,FALSE)</f>
        <v>tier - 3</v>
      </c>
      <c r="O2316" s="7" t="str">
        <f>VLOOKUP(A2316,'Data Analysis'!A2315:Q4650,15,FALSE)</f>
        <v>tier - 1</v>
      </c>
      <c r="P2316" s="7">
        <f>VLOOKUP(A2316,'Data Analysis'!A2315:Q4650,2,FALSE)</f>
        <v>22</v>
      </c>
      <c r="Q2316" s="7">
        <f>VLOOKUP(A2317,'Data Analysis'!A2316:Q4651,2,FALSE)</f>
        <v>18</v>
      </c>
    </row>
    <row r="2317" ht="15.6" spans="1:17">
      <c r="A2317" s="9" t="s">
        <v>4632</v>
      </c>
      <c r="B2317" s="7" t="str">
        <f>VLOOKUP(A2317,'Data Analysis'!A2316:Q4651,4,FALSE)</f>
        <v>  John T</v>
      </c>
      <c r="C2317" s="7">
        <f>VLOOKUP(A2317,'Data Analysis'!A2316:Q4651,5,FALSE)</f>
        <v>25.03</v>
      </c>
      <c r="D2317" s="7">
        <f>VLOOKUP(A2317,'Data Analysis'!A2316:Q4651,6,FALSE)</f>
        <v>5.91</v>
      </c>
      <c r="E2317" s="7" t="str">
        <f>VLOOKUP(A2317,'Data Analysis'!A2316:Q4651,7,FALSE)</f>
        <v>No</v>
      </c>
      <c r="F2317" s="7" t="str">
        <f>VLOOKUP(A2317,'Data Analysis'!A2316:Q4651,9,FALSE)</f>
        <v>yes</v>
      </c>
      <c r="G2317" s="7" t="str">
        <f>VLOOKUP(A2317,'Data Analysis'!A2316:Q4651,8,FALSE)</f>
        <v>No</v>
      </c>
      <c r="H2317" s="7">
        <f>VLOOKUP(A2317,'Data Analysis'!A2316:Q4651,10,FALSE)</f>
        <v>1</v>
      </c>
      <c r="I2317" s="7" t="str">
        <f>VLOOKUP(A2317,'Data Analysis'!A2316:Q4651,17,FALSE)</f>
        <v>No</v>
      </c>
      <c r="J2317" s="7" t="str">
        <f>VLOOKUP(A2317,'Data Analysis'!A2316:Q4651,11,FALSE)</f>
        <v>Overweight</v>
      </c>
      <c r="K2317" s="7" t="str">
        <f>VLOOKUP(A2317,'Data Analysis'!A2316:Q4651,12,FALSE)</f>
        <v>Prediabetes</v>
      </c>
      <c r="L2317" s="7" t="str">
        <f>VLOOKUP(A2317,'Data Analysis'!A2316:Q4651,13,FALSE)</f>
        <v>7-Oct-2004</v>
      </c>
      <c r="M2317" s="7">
        <f>VLOOKUP(A2317,'Data Analysis'!A2316:Q4651,14,FALSE)</f>
        <v>830.52</v>
      </c>
      <c r="N2317" s="7" t="str">
        <f>VLOOKUP(A2317,'Data Analysis'!A2316:Q4651,16,FALSE)</f>
        <v>tier - 3</v>
      </c>
      <c r="O2317" s="7" t="str">
        <f>VLOOKUP(A2317,'Data Analysis'!A2316:Q4651,15,FALSE)</f>
        <v>tier - 2</v>
      </c>
      <c r="P2317" s="7">
        <f>VLOOKUP(A2317,'Data Analysis'!A2316:Q4651,2,FALSE)</f>
        <v>18</v>
      </c>
      <c r="Q2317" s="7">
        <f>VLOOKUP(A2318,'Data Analysis'!A2317:Q4652,2,FALSE)</f>
        <v>27</v>
      </c>
    </row>
    <row r="2318" ht="15.6" spans="1:17">
      <c r="A2318" s="9" t="s">
        <v>4634</v>
      </c>
      <c r="B2318" s="7" t="str">
        <f>VLOOKUP(A2318,'Data Analysis'!A2317:Q4652,4,FALSE)</f>
        <v>  Koji</v>
      </c>
      <c r="C2318" s="7">
        <f>VLOOKUP(A2318,'Data Analysis'!A2317:Q4652,5,FALSE)</f>
        <v>20.47</v>
      </c>
      <c r="D2318" s="7">
        <f>VLOOKUP(A2318,'Data Analysis'!A2317:Q4652,6,FALSE)</f>
        <v>5.81</v>
      </c>
      <c r="E2318" s="7" t="str">
        <f>VLOOKUP(A2318,'Data Analysis'!A2317:Q4652,7,FALSE)</f>
        <v>yes</v>
      </c>
      <c r="F2318" s="7" t="str">
        <f>VLOOKUP(A2318,'Data Analysis'!A2317:Q4652,9,FALSE)</f>
        <v>No</v>
      </c>
      <c r="G2318" s="7" t="str">
        <f>VLOOKUP(A2318,'Data Analysis'!A2317:Q4652,8,FALSE)</f>
        <v>No</v>
      </c>
      <c r="H2318" s="7">
        <f>VLOOKUP(A2318,'Data Analysis'!A2317:Q4652,10,FALSE)</f>
        <v>1</v>
      </c>
      <c r="I2318" s="7" t="str">
        <f>VLOOKUP(A2318,'Data Analysis'!A2317:Q4652,17,FALSE)</f>
        <v>No</v>
      </c>
      <c r="J2318" s="7" t="str">
        <f>VLOOKUP(A2318,'Data Analysis'!A2317:Q4652,11,FALSE)</f>
        <v>Normal Weight</v>
      </c>
      <c r="K2318" s="7" t="str">
        <f>VLOOKUP(A2318,'Data Analysis'!A2317:Q4652,12,FALSE)</f>
        <v>Prediabetes</v>
      </c>
      <c r="L2318" s="7" t="str">
        <f>VLOOKUP(A2318,'Data Analysis'!A2317:Q4652,13,FALSE)</f>
        <v>7-Dec-1995</v>
      </c>
      <c r="M2318" s="7">
        <f>VLOOKUP(A2318,'Data Analysis'!A2317:Q4652,14,FALSE)</f>
        <v>773.54</v>
      </c>
      <c r="N2318" s="7" t="str">
        <f>VLOOKUP(A2318,'Data Analysis'!A2317:Q4652,16,FALSE)</f>
        <v>tier - 3</v>
      </c>
      <c r="O2318" s="7" t="str">
        <f>VLOOKUP(A2318,'Data Analysis'!A2317:Q4652,15,FALSE)</f>
        <v>tier - 2</v>
      </c>
      <c r="P2318" s="7">
        <f>VLOOKUP(A2318,'Data Analysis'!A2317:Q4652,2,FALSE)</f>
        <v>27</v>
      </c>
      <c r="Q2318" s="7">
        <f>VLOOKUP(A2319,'Data Analysis'!A2318:Q4653,2,FALSE)</f>
        <v>26</v>
      </c>
    </row>
    <row r="2319" ht="15.6" spans="1:17">
      <c r="A2319" s="9" t="s">
        <v>4636</v>
      </c>
      <c r="B2319" s="7" t="str">
        <f>VLOOKUP(A2319,'Data Analysis'!A2318:Q4653,4,FALSE)</f>
        <v>  Candice M</v>
      </c>
      <c r="C2319" s="7">
        <f>VLOOKUP(A2319,'Data Analysis'!A2318:Q4653,5,FALSE)</f>
        <v>18.82</v>
      </c>
      <c r="D2319" s="7">
        <f>VLOOKUP(A2319,'Data Analysis'!A2318:Q4653,6,FALSE)</f>
        <v>5.51</v>
      </c>
      <c r="E2319" s="7" t="str">
        <f>VLOOKUP(A2319,'Data Analysis'!A2318:Q4653,7,FALSE)</f>
        <v>yes</v>
      </c>
      <c r="F2319" s="7" t="str">
        <f>VLOOKUP(A2319,'Data Analysis'!A2318:Q4653,9,FALSE)</f>
        <v>No</v>
      </c>
      <c r="G2319" s="7" t="str">
        <f>VLOOKUP(A2319,'Data Analysis'!A2318:Q4653,8,FALSE)</f>
        <v>No</v>
      </c>
      <c r="H2319" s="7">
        <f>VLOOKUP(A2319,'Data Analysis'!A2318:Q4653,10,FALSE)</f>
        <v>0</v>
      </c>
      <c r="I2319" s="7" t="str">
        <f>VLOOKUP(A2319,'Data Analysis'!A2318:Q4653,17,FALSE)</f>
        <v>No</v>
      </c>
      <c r="J2319" s="7" t="str">
        <f>VLOOKUP(A2319,'Data Analysis'!A2318:Q4653,11,FALSE)</f>
        <v>Normal Weight</v>
      </c>
      <c r="K2319" s="7" t="str">
        <f>VLOOKUP(A2319,'Data Analysis'!A2318:Q4653,12,FALSE)</f>
        <v>Normal</v>
      </c>
      <c r="L2319" s="7" t="str">
        <f>VLOOKUP(A2319,'Data Analysis'!A2318:Q4653,13,FALSE)</f>
        <v>18-SEP-1996</v>
      </c>
      <c r="M2319" s="7">
        <f>VLOOKUP(A2319,'Data Analysis'!A2318:Q4653,14,FALSE)</f>
        <v>770.38</v>
      </c>
      <c r="N2319" s="7" t="str">
        <f>VLOOKUP(A2319,'Data Analysis'!A2318:Q4653,16,FALSE)</f>
        <v>tier - 3</v>
      </c>
      <c r="O2319" s="7" t="str">
        <f>VLOOKUP(A2319,'Data Analysis'!A2318:Q4653,15,FALSE)</f>
        <v>?</v>
      </c>
      <c r="P2319" s="7">
        <f>VLOOKUP(A2319,'Data Analysis'!A2318:Q4653,2,FALSE)</f>
        <v>26</v>
      </c>
      <c r="Q2319" s="7">
        <f>VLOOKUP(A2320,'Data Analysis'!A2319:Q4654,2,FALSE)</f>
        <v>29</v>
      </c>
    </row>
    <row r="2320" ht="15.6" spans="1:17">
      <c r="A2320" s="9" t="s">
        <v>4638</v>
      </c>
      <c r="B2320" s="7" t="str">
        <f>VLOOKUP(A2320,'Data Analysis'!A2319:Q4654,4,FALSE)</f>
        <v>  Theodore A</v>
      </c>
      <c r="C2320" s="7">
        <f>VLOOKUP(A2320,'Data Analysis'!A2319:Q4654,5,FALSE)</f>
        <v>17.08</v>
      </c>
      <c r="D2320" s="7">
        <f>VLOOKUP(A2320,'Data Analysis'!A2319:Q4654,6,FALSE)</f>
        <v>5.73</v>
      </c>
      <c r="E2320" s="7" t="str">
        <f>VLOOKUP(A2320,'Data Analysis'!A2319:Q4654,7,FALSE)</f>
        <v>No</v>
      </c>
      <c r="F2320" s="7" t="str">
        <f>VLOOKUP(A2320,'Data Analysis'!A2319:Q4654,9,FALSE)</f>
        <v>No</v>
      </c>
      <c r="G2320" s="7" t="str">
        <f>VLOOKUP(A2320,'Data Analysis'!A2319:Q4654,8,FALSE)</f>
        <v>Yes</v>
      </c>
      <c r="H2320" s="7">
        <f>VLOOKUP(A2320,'Data Analysis'!A2319:Q4654,10,FALSE)</f>
        <v>1</v>
      </c>
      <c r="I2320" s="7" t="str">
        <f>VLOOKUP(A2320,'Data Analysis'!A2319:Q4654,17,FALSE)</f>
        <v>No</v>
      </c>
      <c r="J2320" s="7" t="str">
        <f>VLOOKUP(A2320,'Data Analysis'!A2319:Q4654,11,FALSE)</f>
        <v>Underweight</v>
      </c>
      <c r="K2320" s="7" t="str">
        <f>VLOOKUP(A2320,'Data Analysis'!A2319:Q4654,12,FALSE)</f>
        <v>Prediabetes</v>
      </c>
      <c r="L2320" s="7" t="str">
        <f>VLOOKUP(A2320,'Data Analysis'!A2319:Q4654,13,FALSE)</f>
        <v>28-Jun-1993</v>
      </c>
      <c r="M2320" s="7">
        <f>VLOOKUP(A2320,'Data Analysis'!A2319:Q4654,14,FALSE)</f>
        <v>770</v>
      </c>
      <c r="N2320" s="7" t="str">
        <f>VLOOKUP(A2320,'Data Analysis'!A2319:Q4654,16,FALSE)</f>
        <v>tier - 3</v>
      </c>
      <c r="O2320" s="7" t="str">
        <f>VLOOKUP(A2320,'Data Analysis'!A2319:Q4654,15,FALSE)</f>
        <v>tier - 3</v>
      </c>
      <c r="P2320" s="7">
        <f>VLOOKUP(A2320,'Data Analysis'!A2319:Q4654,2,FALSE)</f>
        <v>29</v>
      </c>
      <c r="Q2320" s="7">
        <f>VLOOKUP(A2321,'Data Analysis'!A2320:Q4655,2,FALSE)</f>
        <v>26</v>
      </c>
    </row>
    <row r="2321" ht="15.6" spans="1:17">
      <c r="A2321" s="9" t="s">
        <v>4640</v>
      </c>
      <c r="B2321" s="7" t="str">
        <f>VLOOKUP(A2321,'Data Analysis'!A2320:Q4655,4,FALSE)</f>
        <v>  Lindy</v>
      </c>
      <c r="C2321" s="7">
        <f>VLOOKUP(A2321,'Data Analysis'!A2320:Q4655,5,FALSE)</f>
        <v>19.21</v>
      </c>
      <c r="D2321" s="7">
        <f>VLOOKUP(A2321,'Data Analysis'!A2320:Q4655,6,FALSE)</f>
        <v>5.53</v>
      </c>
      <c r="E2321" s="7" t="str">
        <f>VLOOKUP(A2321,'Data Analysis'!A2320:Q4655,7,FALSE)</f>
        <v>yes</v>
      </c>
      <c r="F2321" s="7" t="str">
        <f>VLOOKUP(A2321,'Data Analysis'!A2320:Q4655,9,FALSE)</f>
        <v>No</v>
      </c>
      <c r="G2321" s="7" t="str">
        <f>VLOOKUP(A2321,'Data Analysis'!A2320:Q4655,8,FALSE)</f>
        <v>No</v>
      </c>
      <c r="H2321" s="7">
        <f>VLOOKUP(A2321,'Data Analysis'!A2320:Q4655,10,FALSE)</f>
        <v>0</v>
      </c>
      <c r="I2321" s="7" t="str">
        <f>VLOOKUP(A2321,'Data Analysis'!A2320:Q4655,17,FALSE)</f>
        <v>No</v>
      </c>
      <c r="J2321" s="7" t="str">
        <f>VLOOKUP(A2321,'Data Analysis'!A2320:Q4655,11,FALSE)</f>
        <v>Normal Weight</v>
      </c>
      <c r="K2321" s="7" t="str">
        <f>VLOOKUP(A2321,'Data Analysis'!A2320:Q4655,12,FALSE)</f>
        <v>Normal</v>
      </c>
      <c r="L2321" s="7" t="str">
        <f>VLOOKUP(A2321,'Data Analysis'!A2320:Q4655,13,FALSE)</f>
        <v>22-Oct-1996</v>
      </c>
      <c r="M2321" s="7">
        <f>VLOOKUP(A2321,'Data Analysis'!A2320:Q4655,14,FALSE)</f>
        <v>760</v>
      </c>
      <c r="N2321" s="7" t="str">
        <f>VLOOKUP(A2321,'Data Analysis'!A2320:Q4655,16,FALSE)</f>
        <v>tier - 3</v>
      </c>
      <c r="O2321" s="7" t="str">
        <f>VLOOKUP(A2321,'Data Analysis'!A2320:Q4655,15,FALSE)</f>
        <v>tier - 3</v>
      </c>
      <c r="P2321" s="7">
        <f>VLOOKUP(A2321,'Data Analysis'!A2320:Q4655,2,FALSE)</f>
        <v>26</v>
      </c>
      <c r="Q2321" s="7">
        <f>VLOOKUP(A2322,'Data Analysis'!A2321:Q4656,2,FALSE)</f>
        <v>29</v>
      </c>
    </row>
    <row r="2322" ht="15.6" spans="1:17">
      <c r="A2322" s="9" t="s">
        <v>4642</v>
      </c>
      <c r="B2322" s="7" t="str">
        <f>VLOOKUP(A2322,'Data Analysis'!A2321:Q4656,4,FALSE)</f>
        <v>  Thomas</v>
      </c>
      <c r="C2322" s="7">
        <f>VLOOKUP(A2322,'Data Analysis'!A2321:Q4656,5,FALSE)</f>
        <v>17.86</v>
      </c>
      <c r="D2322" s="7">
        <f>VLOOKUP(A2322,'Data Analysis'!A2321:Q4656,6,FALSE)</f>
        <v>5.43</v>
      </c>
      <c r="E2322" s="7" t="str">
        <f>VLOOKUP(A2322,'Data Analysis'!A2321:Q4656,7,FALSE)</f>
        <v>No</v>
      </c>
      <c r="F2322" s="7" t="str">
        <f>VLOOKUP(A2322,'Data Analysis'!A2321:Q4656,9,FALSE)</f>
        <v>No</v>
      </c>
      <c r="G2322" s="7" t="str">
        <f>VLOOKUP(A2322,'Data Analysis'!A2321:Q4656,8,FALSE)</f>
        <v>Yes</v>
      </c>
      <c r="H2322" s="7">
        <f>VLOOKUP(A2322,'Data Analysis'!A2321:Q4656,10,FALSE)</f>
        <v>1</v>
      </c>
      <c r="I2322" s="7" t="str">
        <f>VLOOKUP(A2322,'Data Analysis'!A2321:Q4656,17,FALSE)</f>
        <v>No</v>
      </c>
      <c r="J2322" s="7" t="str">
        <f>VLOOKUP(A2322,'Data Analysis'!A2321:Q4656,11,FALSE)</f>
        <v>Underweight</v>
      </c>
      <c r="K2322" s="7" t="str">
        <f>VLOOKUP(A2322,'Data Analysis'!A2321:Q4656,12,FALSE)</f>
        <v>Normal</v>
      </c>
      <c r="L2322" s="7" t="str">
        <f>VLOOKUP(A2322,'Data Analysis'!A2321:Q4656,13,FALSE)</f>
        <v>9-Aug-1993</v>
      </c>
      <c r="M2322" s="7">
        <f>VLOOKUP(A2322,'Data Analysis'!A2321:Q4656,14,FALSE)</f>
        <v>760</v>
      </c>
      <c r="N2322" s="7" t="str">
        <f>VLOOKUP(A2322,'Data Analysis'!A2321:Q4656,16,FALSE)</f>
        <v>tier - 3</v>
      </c>
      <c r="O2322" s="7" t="str">
        <f>VLOOKUP(A2322,'Data Analysis'!A2321:Q4656,15,FALSE)</f>
        <v>tier - 1</v>
      </c>
      <c r="P2322" s="7">
        <f>VLOOKUP(A2322,'Data Analysis'!A2321:Q4656,2,FALSE)</f>
        <v>29</v>
      </c>
      <c r="Q2322" s="7">
        <f>VLOOKUP(A2323,'Data Analysis'!A2322:Q4657,2,FALSE)</f>
        <v>20</v>
      </c>
    </row>
    <row r="2323" ht="15.6" spans="1:17">
      <c r="A2323" s="9" t="s">
        <v>4644</v>
      </c>
      <c r="B2323" s="7" t="str">
        <f>VLOOKUP(A2323,'Data Analysis'!A2322:Q4657,4,FALSE)</f>
        <v>  Holly</v>
      </c>
      <c r="C2323" s="7">
        <f>VLOOKUP(A2323,'Data Analysis'!A2322:Q4657,5,FALSE)</f>
        <v>21.38</v>
      </c>
      <c r="D2323" s="7">
        <f>VLOOKUP(A2323,'Data Analysis'!A2322:Q4657,6,FALSE)</f>
        <v>8.01</v>
      </c>
      <c r="E2323" s="7" t="str">
        <f>VLOOKUP(A2323,'Data Analysis'!A2322:Q4657,7,FALSE)</f>
        <v>No</v>
      </c>
      <c r="F2323" s="7" t="str">
        <f>VLOOKUP(A2323,'Data Analysis'!A2322:Q4657,9,FALSE)</f>
        <v>No</v>
      </c>
      <c r="G2323" s="7" t="str">
        <f>VLOOKUP(A2323,'Data Analysis'!A2322:Q4657,8,FALSE)</f>
        <v>No</v>
      </c>
      <c r="H2323" s="7">
        <f>VLOOKUP(A2323,'Data Analysis'!A2322:Q4657,10,FALSE)</f>
        <v>0</v>
      </c>
      <c r="I2323" s="7" t="str">
        <f>VLOOKUP(A2323,'Data Analysis'!A2322:Q4657,17,FALSE)</f>
        <v>No</v>
      </c>
      <c r="J2323" s="7" t="str">
        <f>VLOOKUP(A2323,'Data Analysis'!A2322:Q4657,11,FALSE)</f>
        <v>Normal Weight</v>
      </c>
      <c r="K2323" s="7" t="str">
        <f>VLOOKUP(A2323,'Data Analysis'!A2322:Q4657,12,FALSE)</f>
        <v>Diabetes</v>
      </c>
      <c r="L2323" s="7" t="str">
        <f>VLOOKUP(A2323,'Data Analysis'!A2322:Q4657,13,FALSE)</f>
        <v>19-SEP-2002</v>
      </c>
      <c r="M2323" s="7">
        <f>VLOOKUP(A2323,'Data Analysis'!A2322:Q4657,14,FALSE)</f>
        <v>750</v>
      </c>
      <c r="N2323" s="7" t="str">
        <f>VLOOKUP(A2323,'Data Analysis'!A2322:Q4657,16,FALSE)</f>
        <v>tier - 3</v>
      </c>
      <c r="O2323" s="7" t="str">
        <f>VLOOKUP(A2323,'Data Analysis'!A2322:Q4657,15,FALSE)</f>
        <v>tier - 1</v>
      </c>
      <c r="P2323" s="7">
        <f>VLOOKUP(A2323,'Data Analysis'!A2322:Q4657,2,FALSE)</f>
        <v>20</v>
      </c>
      <c r="Q2323" s="7">
        <f>VLOOKUP(A2324,'Data Analysis'!A2323:Q4658,2,FALSE)</f>
        <v>23</v>
      </c>
    </row>
    <row r="2324" ht="15.6" spans="1:17">
      <c r="A2324" s="9" t="s">
        <v>4646</v>
      </c>
      <c r="B2324" s="7" t="str">
        <f>VLOOKUP(A2324,'Data Analysis'!A2323:Q4658,4,FALSE)</f>
        <v>  Matthew</v>
      </c>
      <c r="C2324" s="7">
        <f>VLOOKUP(A2324,'Data Analysis'!A2323:Q4658,5,FALSE)</f>
        <v>23.35</v>
      </c>
      <c r="D2324" s="7">
        <f>VLOOKUP(A2324,'Data Analysis'!A2323:Q4658,6,FALSE)</f>
        <v>5.94</v>
      </c>
      <c r="E2324" s="7" t="str">
        <f>VLOOKUP(A2324,'Data Analysis'!A2323:Q4658,7,FALSE)</f>
        <v>No</v>
      </c>
      <c r="F2324" s="7" t="str">
        <f>VLOOKUP(A2324,'Data Analysis'!A2323:Q4658,9,FALSE)</f>
        <v>No</v>
      </c>
      <c r="G2324" s="7" t="str">
        <f>VLOOKUP(A2324,'Data Analysis'!A2323:Q4658,8,FALSE)</f>
        <v>No</v>
      </c>
      <c r="H2324" s="7">
        <f>VLOOKUP(A2324,'Data Analysis'!A2323:Q4658,10,FALSE)</f>
        <v>0</v>
      </c>
      <c r="I2324" s="7" t="str">
        <f>VLOOKUP(A2324,'Data Analysis'!A2323:Q4658,17,FALSE)</f>
        <v>No</v>
      </c>
      <c r="J2324" s="7" t="str">
        <f>VLOOKUP(A2324,'Data Analysis'!A2323:Q4658,11,FALSE)</f>
        <v>Normal Weight</v>
      </c>
      <c r="K2324" s="7" t="str">
        <f>VLOOKUP(A2324,'Data Analysis'!A2323:Q4658,12,FALSE)</f>
        <v>Prediabetes</v>
      </c>
      <c r="L2324" s="7" t="str">
        <f>VLOOKUP(A2324,'Data Analysis'!A2323:Q4658,13,FALSE)</f>
        <v>14-Dec-1999</v>
      </c>
      <c r="M2324" s="7">
        <f>VLOOKUP(A2324,'Data Analysis'!A2323:Q4658,14,FALSE)</f>
        <v>722.99</v>
      </c>
      <c r="N2324" s="7" t="str">
        <f>VLOOKUP(A2324,'Data Analysis'!A2323:Q4658,16,FALSE)</f>
        <v>tier - 3</v>
      </c>
      <c r="O2324" s="7" t="str">
        <f>VLOOKUP(A2324,'Data Analysis'!A2323:Q4658,15,FALSE)</f>
        <v>tier - 1</v>
      </c>
      <c r="P2324" s="7">
        <f>VLOOKUP(A2324,'Data Analysis'!A2323:Q4658,2,FALSE)</f>
        <v>23</v>
      </c>
      <c r="Q2324" s="7">
        <f>VLOOKUP(A2325,'Data Analysis'!A2324:Q4659,2,FALSE)</f>
        <v>23</v>
      </c>
    </row>
    <row r="2325" ht="15.6" spans="1:17">
      <c r="A2325" s="9" t="s">
        <v>4648</v>
      </c>
      <c r="B2325" s="7" t="str">
        <f>VLOOKUP(A2325,'Data Analysis'!A2324:Q4659,4,FALSE)</f>
        <v>  Meghan K</v>
      </c>
      <c r="C2325" s="7">
        <f>VLOOKUP(A2325,'Data Analysis'!A2324:Q4659,5,FALSE)</f>
        <v>22.24</v>
      </c>
      <c r="D2325" s="7">
        <f>VLOOKUP(A2325,'Data Analysis'!A2324:Q4659,6,FALSE)</f>
        <v>5.04</v>
      </c>
      <c r="E2325" s="7" t="str">
        <f>VLOOKUP(A2325,'Data Analysis'!A2324:Q4659,7,FALSE)</f>
        <v>No</v>
      </c>
      <c r="F2325" s="7" t="str">
        <f>VLOOKUP(A2325,'Data Analysis'!A2324:Q4659,9,FALSE)</f>
        <v>No</v>
      </c>
      <c r="G2325" s="7" t="str">
        <f>VLOOKUP(A2325,'Data Analysis'!A2324:Q4659,8,FALSE)</f>
        <v>No</v>
      </c>
      <c r="H2325" s="7">
        <f>VLOOKUP(A2325,'Data Analysis'!A2324:Q4659,10,FALSE)</f>
        <v>0</v>
      </c>
      <c r="I2325" s="7" t="str">
        <f>VLOOKUP(A2325,'Data Analysis'!A2324:Q4659,17,FALSE)</f>
        <v>No</v>
      </c>
      <c r="J2325" s="7" t="str">
        <f>VLOOKUP(A2325,'Data Analysis'!A2324:Q4659,11,FALSE)</f>
        <v>Normal Weight</v>
      </c>
      <c r="K2325" s="7" t="str">
        <f>VLOOKUP(A2325,'Data Analysis'!A2324:Q4659,12,FALSE)</f>
        <v>Normal</v>
      </c>
      <c r="L2325" s="7" t="str">
        <f>VLOOKUP(A2325,'Data Analysis'!A2324:Q4659,13,FALSE)</f>
        <v>26-Dec-1999</v>
      </c>
      <c r="M2325" s="7">
        <f>VLOOKUP(A2325,'Data Analysis'!A2324:Q4659,14,FALSE)</f>
        <v>700</v>
      </c>
      <c r="N2325" s="7" t="str">
        <f>VLOOKUP(A2325,'Data Analysis'!A2324:Q4659,16,FALSE)</f>
        <v>?</v>
      </c>
      <c r="O2325" s="7" t="str">
        <f>VLOOKUP(A2325,'Data Analysis'!A2324:Q4659,15,FALSE)</f>
        <v>tier - 3</v>
      </c>
      <c r="P2325" s="7">
        <f>VLOOKUP(A2325,'Data Analysis'!A2324:Q4659,2,FALSE)</f>
        <v>23</v>
      </c>
      <c r="Q2325" s="7">
        <f>VLOOKUP(A2326,'Data Analysis'!A2325:Q4660,2,FALSE)</f>
        <v>21</v>
      </c>
    </row>
    <row r="2326" ht="15.6" spans="1:17">
      <c r="A2326" s="9" t="s">
        <v>4650</v>
      </c>
      <c r="B2326" s="7" t="str">
        <f>VLOOKUP(A2326,'Data Analysis'!A2325:Q4660,4,FALSE)</f>
        <v>  Fred</v>
      </c>
      <c r="C2326" s="7">
        <f>VLOOKUP(A2326,'Data Analysis'!A2325:Q4660,5,FALSE)</f>
        <v>24.76</v>
      </c>
      <c r="D2326" s="7">
        <f>VLOOKUP(A2326,'Data Analysis'!A2325:Q4660,6,FALSE)</f>
        <v>4.54</v>
      </c>
      <c r="E2326" s="7" t="str">
        <f>VLOOKUP(A2326,'Data Analysis'!A2325:Q4660,7,FALSE)</f>
        <v>yes</v>
      </c>
      <c r="F2326" s="7" t="str">
        <f>VLOOKUP(A2326,'Data Analysis'!A2325:Q4660,9,FALSE)</f>
        <v>No</v>
      </c>
      <c r="G2326" s="7" t="str">
        <f>VLOOKUP(A2326,'Data Analysis'!A2325:Q4660,8,FALSE)</f>
        <v>No</v>
      </c>
      <c r="H2326" s="7">
        <f>VLOOKUP(A2326,'Data Analysis'!A2325:Q4660,10,FALSE)</f>
        <v>0</v>
      </c>
      <c r="I2326" s="7" t="str">
        <f>VLOOKUP(A2326,'Data Analysis'!A2325:Q4660,17,FALSE)</f>
        <v>No</v>
      </c>
      <c r="J2326" s="7" t="str">
        <f>VLOOKUP(A2326,'Data Analysis'!A2325:Q4660,11,FALSE)</f>
        <v>Normal Weight</v>
      </c>
      <c r="K2326" s="7" t="str">
        <f>VLOOKUP(A2326,'Data Analysis'!A2325:Q4660,12,FALSE)</f>
        <v>Normal</v>
      </c>
      <c r="L2326" s="7" t="str">
        <f>VLOOKUP(A2326,'Data Analysis'!A2325:Q4660,13,FALSE)</f>
        <v>12-Sep-2001</v>
      </c>
      <c r="M2326" s="7">
        <f>VLOOKUP(A2326,'Data Analysis'!A2325:Q4660,14,FALSE)</f>
        <v>687.54</v>
      </c>
      <c r="N2326" s="7" t="str">
        <f>VLOOKUP(A2326,'Data Analysis'!A2325:Q4660,16,FALSE)</f>
        <v>tier - 3</v>
      </c>
      <c r="O2326" s="7" t="str">
        <f>VLOOKUP(A2326,'Data Analysis'!A2325:Q4660,15,FALSE)</f>
        <v>tier - 2</v>
      </c>
      <c r="P2326" s="7">
        <f>VLOOKUP(A2326,'Data Analysis'!A2325:Q4660,2,FALSE)</f>
        <v>21</v>
      </c>
      <c r="Q2326" s="7">
        <f>VLOOKUP(A2327,'Data Analysis'!A2326:Q4661,2,FALSE)</f>
        <v>25</v>
      </c>
    </row>
    <row r="2327" ht="15.6" spans="1:17">
      <c r="A2327" s="9" t="s">
        <v>4652</v>
      </c>
      <c r="B2327" s="7" t="str">
        <f>VLOOKUP(A2327,'Data Analysis'!A2326:Q4661,4,FALSE)</f>
        <v>  Sebastian</v>
      </c>
      <c r="C2327" s="7">
        <f>VLOOKUP(A2327,'Data Analysis'!A2326:Q4661,5,FALSE)</f>
        <v>20.1</v>
      </c>
      <c r="D2327" s="7">
        <f>VLOOKUP(A2327,'Data Analysis'!A2326:Q4661,6,FALSE)</f>
        <v>5.6</v>
      </c>
      <c r="E2327" s="7" t="str">
        <f>VLOOKUP(A2327,'Data Analysis'!A2326:Q4661,7,FALSE)</f>
        <v>yes</v>
      </c>
      <c r="F2327" s="7" t="str">
        <f>VLOOKUP(A2327,'Data Analysis'!A2326:Q4661,9,FALSE)</f>
        <v>No</v>
      </c>
      <c r="G2327" s="7" t="str">
        <f>VLOOKUP(A2327,'Data Analysis'!A2326:Q4661,8,FALSE)</f>
        <v>Yes</v>
      </c>
      <c r="H2327" s="7">
        <f>VLOOKUP(A2327,'Data Analysis'!A2326:Q4661,10,FALSE)</f>
        <v>1</v>
      </c>
      <c r="I2327" s="7" t="str">
        <f>VLOOKUP(A2327,'Data Analysis'!A2326:Q4661,17,FALSE)</f>
        <v>No</v>
      </c>
      <c r="J2327" s="7" t="str">
        <f>VLOOKUP(A2327,'Data Analysis'!A2326:Q4661,11,FALSE)</f>
        <v>Normal Weight</v>
      </c>
      <c r="K2327" s="7" t="str">
        <f>VLOOKUP(A2327,'Data Analysis'!A2326:Q4661,12,FALSE)</f>
        <v>Normal</v>
      </c>
      <c r="L2327" s="7" t="str">
        <f>VLOOKUP(A2327,'Data Analysis'!A2326:Q4661,13,FALSE)</f>
        <v>9-Nov-1997</v>
      </c>
      <c r="M2327" s="7">
        <f>VLOOKUP(A2327,'Data Analysis'!A2326:Q4661,14,FALSE)</f>
        <v>670</v>
      </c>
      <c r="N2327" s="7" t="str">
        <f>VLOOKUP(A2327,'Data Analysis'!A2326:Q4661,16,FALSE)</f>
        <v>tier - 3</v>
      </c>
      <c r="O2327" s="7" t="str">
        <f>VLOOKUP(A2327,'Data Analysis'!A2326:Q4661,15,FALSE)</f>
        <v>tier - 3</v>
      </c>
      <c r="P2327" s="7">
        <f>VLOOKUP(A2327,'Data Analysis'!A2326:Q4661,2,FALSE)</f>
        <v>25</v>
      </c>
      <c r="Q2327" s="7">
        <f>VLOOKUP(A2328,'Data Analysis'!A2327:Q4662,2,FALSE)</f>
        <v>20</v>
      </c>
    </row>
    <row r="2328" ht="15.6" spans="1:17">
      <c r="A2328" s="9" t="s">
        <v>4654</v>
      </c>
      <c r="B2328" s="7" t="str">
        <f>VLOOKUP(A2328,'Data Analysis'!A2327:Q4662,4,FALSE)</f>
        <v>  Laura</v>
      </c>
      <c r="C2328" s="7">
        <f>VLOOKUP(A2328,'Data Analysis'!A2327:Q4662,5,FALSE)</f>
        <v>21.77</v>
      </c>
      <c r="D2328" s="7">
        <f>VLOOKUP(A2328,'Data Analysis'!A2327:Q4662,6,FALSE)</f>
        <v>10.67</v>
      </c>
      <c r="E2328" s="7" t="str">
        <f>VLOOKUP(A2328,'Data Analysis'!A2327:Q4662,7,FALSE)</f>
        <v>No</v>
      </c>
      <c r="F2328" s="7" t="str">
        <f>VLOOKUP(A2328,'Data Analysis'!A2327:Q4662,9,FALSE)</f>
        <v>No</v>
      </c>
      <c r="G2328" s="7" t="str">
        <f>VLOOKUP(A2328,'Data Analysis'!A2327:Q4662,8,FALSE)</f>
        <v>No</v>
      </c>
      <c r="H2328" s="7">
        <f>VLOOKUP(A2328,'Data Analysis'!A2327:Q4662,10,FALSE)</f>
        <v>0</v>
      </c>
      <c r="I2328" s="7" t="str">
        <f>VLOOKUP(A2328,'Data Analysis'!A2327:Q4662,17,FALSE)</f>
        <v>No</v>
      </c>
      <c r="J2328" s="7" t="str">
        <f>VLOOKUP(A2328,'Data Analysis'!A2327:Q4662,11,FALSE)</f>
        <v>Normal Weight</v>
      </c>
      <c r="K2328" s="7" t="str">
        <f>VLOOKUP(A2328,'Data Analysis'!A2327:Q4662,12,FALSE)</f>
        <v>Diabetes</v>
      </c>
      <c r="L2328" s="7" t="str">
        <f>VLOOKUP(A2328,'Data Analysis'!A2327:Q4662,13,FALSE)</f>
        <v>29-Nov-2002</v>
      </c>
      <c r="M2328" s="7">
        <f>VLOOKUP(A2328,'Data Analysis'!A2327:Q4662,14,FALSE)</f>
        <v>668</v>
      </c>
      <c r="N2328" s="7" t="str">
        <f>VLOOKUP(A2328,'Data Analysis'!A2327:Q4662,16,FALSE)</f>
        <v>tier - 3</v>
      </c>
      <c r="O2328" s="7" t="str">
        <f>VLOOKUP(A2328,'Data Analysis'!A2327:Q4662,15,FALSE)</f>
        <v>tier - 2</v>
      </c>
      <c r="P2328" s="7">
        <f>VLOOKUP(A2328,'Data Analysis'!A2327:Q4662,2,FALSE)</f>
        <v>20</v>
      </c>
      <c r="Q2328" s="7">
        <f>VLOOKUP(A2329,'Data Analysis'!A2328:Q4663,2,FALSE)</f>
        <v>27</v>
      </c>
    </row>
    <row r="2329" ht="15.6" spans="1:17">
      <c r="A2329" s="9" t="s">
        <v>4656</v>
      </c>
      <c r="B2329" s="7" t="str">
        <f>VLOOKUP(A2329,'Data Analysis'!A2328:Q4663,4,FALSE)</f>
        <v>  Nicole</v>
      </c>
      <c r="C2329" s="7">
        <f>VLOOKUP(A2329,'Data Analysis'!A2328:Q4663,5,FALSE)</f>
        <v>17.82</v>
      </c>
      <c r="D2329" s="7">
        <f>VLOOKUP(A2329,'Data Analysis'!A2328:Q4663,6,FALSE)</f>
        <v>5.26</v>
      </c>
      <c r="E2329" s="7" t="str">
        <f>VLOOKUP(A2329,'Data Analysis'!A2328:Q4663,7,FALSE)</f>
        <v>yes</v>
      </c>
      <c r="F2329" s="7" t="str">
        <f>VLOOKUP(A2329,'Data Analysis'!A2328:Q4663,9,FALSE)</f>
        <v>No</v>
      </c>
      <c r="G2329" s="7" t="str">
        <f>VLOOKUP(A2329,'Data Analysis'!A2328:Q4663,8,FALSE)</f>
        <v>No</v>
      </c>
      <c r="H2329" s="7">
        <f>VLOOKUP(A2329,'Data Analysis'!A2328:Q4663,10,FALSE)</f>
        <v>1</v>
      </c>
      <c r="I2329" s="7" t="str">
        <f>VLOOKUP(A2329,'Data Analysis'!A2328:Q4663,17,FALSE)</f>
        <v>No</v>
      </c>
      <c r="J2329" s="7" t="str">
        <f>VLOOKUP(A2329,'Data Analysis'!A2328:Q4663,11,FALSE)</f>
        <v>Underweight</v>
      </c>
      <c r="K2329" s="7" t="str">
        <f>VLOOKUP(A2329,'Data Analysis'!A2328:Q4663,12,FALSE)</f>
        <v>Normal</v>
      </c>
      <c r="L2329" s="7" t="str">
        <f>VLOOKUP(A2329,'Data Analysis'!A2328:Q4663,13,FALSE)</f>
        <v>4-Jul-1995</v>
      </c>
      <c r="M2329" s="7">
        <f>VLOOKUP(A2329,'Data Analysis'!A2328:Q4663,14,FALSE)</f>
        <v>650</v>
      </c>
      <c r="N2329" s="7" t="str">
        <f>VLOOKUP(A2329,'Data Analysis'!A2328:Q4663,16,FALSE)</f>
        <v>tier - 3</v>
      </c>
      <c r="O2329" s="7" t="str">
        <f>VLOOKUP(A2329,'Data Analysis'!A2328:Q4663,15,FALSE)</f>
        <v>tier - 3</v>
      </c>
      <c r="P2329" s="7">
        <f>VLOOKUP(A2329,'Data Analysis'!A2328:Q4663,2,FALSE)</f>
        <v>27</v>
      </c>
      <c r="Q2329" s="7">
        <f>VLOOKUP(A2330,'Data Analysis'!A2329:Q4664,2,FALSE)</f>
        <v>30</v>
      </c>
    </row>
    <row r="2330" ht="15.6" spans="1:17">
      <c r="A2330" s="9" t="s">
        <v>4658</v>
      </c>
      <c r="B2330" s="7" t="str">
        <f>VLOOKUP(A2330,'Data Analysis'!A2329:Q4664,4,FALSE)</f>
        <v>  Susan E</v>
      </c>
      <c r="C2330" s="7">
        <f>VLOOKUP(A2330,'Data Analysis'!A2329:Q4664,5,FALSE)</f>
        <v>17.07</v>
      </c>
      <c r="D2330" s="7">
        <f>VLOOKUP(A2330,'Data Analysis'!A2329:Q4664,6,FALSE)</f>
        <v>5.22</v>
      </c>
      <c r="E2330" s="7" t="str">
        <f>VLOOKUP(A2330,'Data Analysis'!A2329:Q4664,7,FALSE)</f>
        <v>No</v>
      </c>
      <c r="F2330" s="7" t="str">
        <f>VLOOKUP(A2330,'Data Analysis'!A2329:Q4664,9,FALSE)</f>
        <v>No</v>
      </c>
      <c r="G2330" s="7" t="str">
        <f>VLOOKUP(A2330,'Data Analysis'!A2329:Q4664,8,FALSE)</f>
        <v>Yes</v>
      </c>
      <c r="H2330" s="7">
        <f>VLOOKUP(A2330,'Data Analysis'!A2329:Q4664,10,FALSE)</f>
        <v>1</v>
      </c>
      <c r="I2330" s="7" t="str">
        <f>VLOOKUP(A2330,'Data Analysis'!A2329:Q4664,17,FALSE)</f>
        <v>No</v>
      </c>
      <c r="J2330" s="7" t="str">
        <f>VLOOKUP(A2330,'Data Analysis'!A2329:Q4664,11,FALSE)</f>
        <v>Underweight</v>
      </c>
      <c r="K2330" s="7" t="str">
        <f>VLOOKUP(A2330,'Data Analysis'!A2329:Q4664,12,FALSE)</f>
        <v>Normal</v>
      </c>
      <c r="L2330" s="7" t="str">
        <f>VLOOKUP(A2330,'Data Analysis'!A2329:Q4664,13,FALSE)</f>
        <v>1-Jun-1993</v>
      </c>
      <c r="M2330" s="7">
        <f>VLOOKUP(A2330,'Data Analysis'!A2329:Q4664,14,FALSE)</f>
        <v>650</v>
      </c>
      <c r="N2330" s="7" t="str">
        <f>VLOOKUP(A2330,'Data Analysis'!A2329:Q4664,16,FALSE)</f>
        <v>tier - 3</v>
      </c>
      <c r="O2330" s="7" t="str">
        <f>VLOOKUP(A2330,'Data Analysis'!A2329:Q4664,15,FALSE)</f>
        <v>tier - 3</v>
      </c>
      <c r="P2330" s="7">
        <f>VLOOKUP(A2330,'Data Analysis'!A2329:Q4664,2,FALSE)</f>
        <v>30</v>
      </c>
      <c r="Q2330" s="7">
        <f>VLOOKUP(A2331,'Data Analysis'!A2330:Q4665,2,FALSE)</f>
        <v>21</v>
      </c>
    </row>
    <row r="2331" ht="15.6" spans="1:17">
      <c r="A2331" s="9" t="s">
        <v>4660</v>
      </c>
      <c r="B2331" s="7" t="str">
        <f>VLOOKUP(A2331,'Data Analysis'!A2330:Q4665,4,FALSE)</f>
        <v>  Katy</v>
      </c>
      <c r="C2331" s="7">
        <f>VLOOKUP(A2331,'Data Analysis'!A2330:Q4665,5,FALSE)</f>
        <v>22.24</v>
      </c>
      <c r="D2331" s="7">
        <f>VLOOKUP(A2331,'Data Analysis'!A2330:Q4665,6,FALSE)</f>
        <v>4.29</v>
      </c>
      <c r="E2331" s="7" t="str">
        <f>VLOOKUP(A2331,'Data Analysis'!A2330:Q4665,7,FALSE)</f>
        <v>yes</v>
      </c>
      <c r="F2331" s="7" t="str">
        <f>VLOOKUP(A2331,'Data Analysis'!A2330:Q4665,9,FALSE)</f>
        <v>No</v>
      </c>
      <c r="G2331" s="7" t="str">
        <f>VLOOKUP(A2331,'Data Analysis'!A2330:Q4665,8,FALSE)</f>
        <v>No</v>
      </c>
      <c r="H2331" s="7">
        <f>VLOOKUP(A2331,'Data Analysis'!A2330:Q4665,10,FALSE)</f>
        <v>0</v>
      </c>
      <c r="I2331" s="7" t="str">
        <f>VLOOKUP(A2331,'Data Analysis'!A2330:Q4665,17,FALSE)</f>
        <v>No</v>
      </c>
      <c r="J2331" s="7" t="str">
        <f>VLOOKUP(A2331,'Data Analysis'!A2330:Q4665,11,FALSE)</f>
        <v>Normal Weight</v>
      </c>
      <c r="K2331" s="7" t="str">
        <f>VLOOKUP(A2331,'Data Analysis'!A2330:Q4665,12,FALSE)</f>
        <v>Normal</v>
      </c>
      <c r="L2331" s="7" t="str">
        <f>VLOOKUP(A2331,'Data Analysis'!A2330:Q4665,13,FALSE)</f>
        <v>20-Nov-2001</v>
      </c>
      <c r="M2331" s="7">
        <f>VLOOKUP(A2331,'Data Analysis'!A2330:Q4665,14,FALSE)</f>
        <v>646.14</v>
      </c>
      <c r="N2331" s="7" t="str">
        <f>VLOOKUP(A2331,'Data Analysis'!A2330:Q4665,16,FALSE)</f>
        <v>tier - 3</v>
      </c>
      <c r="O2331" s="7" t="str">
        <f>VLOOKUP(A2331,'Data Analysis'!A2330:Q4665,15,FALSE)</f>
        <v>tier - 3</v>
      </c>
      <c r="P2331" s="7">
        <f>VLOOKUP(A2331,'Data Analysis'!A2330:Q4665,2,FALSE)</f>
        <v>21</v>
      </c>
      <c r="Q2331" s="7">
        <f>VLOOKUP(A2332,'Data Analysis'!A2331:Q4666,2,FALSE)</f>
        <v>24</v>
      </c>
    </row>
    <row r="2332" ht="15.6" spans="1:17">
      <c r="A2332" s="9" t="s">
        <v>4662</v>
      </c>
      <c r="B2332" s="7" t="str">
        <f>VLOOKUP(A2332,'Data Analysis'!A2331:Q4666,4,FALSE)</f>
        <v>  Jordan</v>
      </c>
      <c r="C2332" s="7">
        <f>VLOOKUP(A2332,'Data Analysis'!A2331:Q4666,5,FALSE)</f>
        <v>22.34</v>
      </c>
      <c r="D2332" s="7">
        <f>VLOOKUP(A2332,'Data Analysis'!A2331:Q4666,6,FALSE)</f>
        <v>5.57</v>
      </c>
      <c r="E2332" s="7" t="str">
        <f>VLOOKUP(A2332,'Data Analysis'!A2331:Q4666,7,FALSE)</f>
        <v>No</v>
      </c>
      <c r="F2332" s="7" t="str">
        <f>VLOOKUP(A2332,'Data Analysis'!A2331:Q4666,9,FALSE)</f>
        <v>No</v>
      </c>
      <c r="G2332" s="7" t="str">
        <f>VLOOKUP(A2332,'Data Analysis'!A2331:Q4666,8,FALSE)</f>
        <v>No</v>
      </c>
      <c r="H2332" s="7">
        <f>VLOOKUP(A2332,'Data Analysis'!A2331:Q4666,10,FALSE)</f>
        <v>1</v>
      </c>
      <c r="I2332" s="7" t="str">
        <f>VLOOKUP(A2332,'Data Analysis'!A2331:Q4666,17,FALSE)</f>
        <v>No</v>
      </c>
      <c r="J2332" s="7" t="str">
        <f>VLOOKUP(A2332,'Data Analysis'!A2331:Q4666,11,FALSE)</f>
        <v>Normal Weight</v>
      </c>
      <c r="K2332" s="7" t="str">
        <f>VLOOKUP(A2332,'Data Analysis'!A2331:Q4666,12,FALSE)</f>
        <v>Normal</v>
      </c>
      <c r="L2332" s="7" t="str">
        <f>VLOOKUP(A2332,'Data Analysis'!A2331:Q4666,13,FALSE)</f>
        <v>27-Jul-1998</v>
      </c>
      <c r="M2332" s="7">
        <f>VLOOKUP(A2332,'Data Analysis'!A2331:Q4666,14,FALSE)</f>
        <v>637.26</v>
      </c>
      <c r="N2332" s="7" t="str">
        <f>VLOOKUP(A2332,'Data Analysis'!A2331:Q4666,16,FALSE)</f>
        <v>tier - 3</v>
      </c>
      <c r="O2332" s="7" t="str">
        <f>VLOOKUP(A2332,'Data Analysis'!A2331:Q4666,15,FALSE)</f>
        <v>tier - 3</v>
      </c>
      <c r="P2332" s="7">
        <f>VLOOKUP(A2332,'Data Analysis'!A2331:Q4666,2,FALSE)</f>
        <v>24</v>
      </c>
      <c r="Q2332" s="7">
        <f>VLOOKUP(A2333,'Data Analysis'!A2332:Q4667,2,FALSE)</f>
        <v>30</v>
      </c>
    </row>
    <row r="2333" ht="15.6" spans="1:17">
      <c r="A2333" s="9" t="s">
        <v>4664</v>
      </c>
      <c r="B2333" s="7" t="str">
        <f>VLOOKUP(A2333,'Data Analysis'!A2332:Q4667,4,FALSE)</f>
        <v>  Juan D</v>
      </c>
      <c r="C2333" s="7">
        <f>VLOOKUP(A2333,'Data Analysis'!A2332:Q4667,5,FALSE)</f>
        <v>17.7</v>
      </c>
      <c r="D2333" s="7">
        <f>VLOOKUP(A2333,'Data Analysis'!A2332:Q4667,6,FALSE)</f>
        <v>6.28</v>
      </c>
      <c r="E2333" s="7" t="str">
        <f>VLOOKUP(A2333,'Data Analysis'!A2332:Q4667,7,FALSE)</f>
        <v>No</v>
      </c>
      <c r="F2333" s="7" t="str">
        <f>VLOOKUP(A2333,'Data Analysis'!A2332:Q4667,9,FALSE)</f>
        <v>No</v>
      </c>
      <c r="G2333" s="7" t="str">
        <f>VLOOKUP(A2333,'Data Analysis'!A2332:Q4667,8,FALSE)</f>
        <v>No</v>
      </c>
      <c r="H2333" s="7">
        <f>VLOOKUP(A2333,'Data Analysis'!A2332:Q4667,10,FALSE)</f>
        <v>1</v>
      </c>
      <c r="I2333" s="7" t="str">
        <f>VLOOKUP(A2333,'Data Analysis'!A2332:Q4667,17,FALSE)</f>
        <v>No</v>
      </c>
      <c r="J2333" s="7" t="str">
        <f>VLOOKUP(A2333,'Data Analysis'!A2332:Q4667,11,FALSE)</f>
        <v>Underweight</v>
      </c>
      <c r="K2333" s="7" t="str">
        <f>VLOOKUP(A2333,'Data Analysis'!A2332:Q4667,12,FALSE)</f>
        <v>Prediabetes</v>
      </c>
      <c r="L2333" s="7" t="str">
        <f>VLOOKUP(A2333,'Data Analysis'!A2332:Q4667,13,FALSE)</f>
        <v>13-Sep-1992</v>
      </c>
      <c r="M2333" s="7">
        <f>VLOOKUP(A2333,'Data Analysis'!A2332:Q4667,14,FALSE)</f>
        <v>604.54</v>
      </c>
      <c r="N2333" s="7" t="str">
        <f>VLOOKUP(A2333,'Data Analysis'!A2332:Q4667,16,FALSE)</f>
        <v>tier - 3</v>
      </c>
      <c r="O2333" s="7" t="str">
        <f>VLOOKUP(A2333,'Data Analysis'!A2332:Q4667,15,FALSE)</f>
        <v>tier - 3</v>
      </c>
      <c r="P2333" s="7">
        <f>VLOOKUP(A2333,'Data Analysis'!A2332:Q4667,2,FALSE)</f>
        <v>30</v>
      </c>
      <c r="Q2333" s="7">
        <f>VLOOKUP(A2334,'Data Analysis'!A2333:Q4668,2,FALSE)</f>
        <v>29</v>
      </c>
    </row>
    <row r="2334" ht="15.6" spans="1:17">
      <c r="A2334" s="9" t="s">
        <v>4666</v>
      </c>
      <c r="B2334" s="7" t="str">
        <f>VLOOKUP(A2334,'Data Analysis'!A2333:Q4668,4,FALSE)</f>
        <v>  Julie</v>
      </c>
      <c r="C2334" s="7">
        <f>VLOOKUP(A2334,'Data Analysis'!A2333:Q4668,5,FALSE)</f>
        <v>16.47</v>
      </c>
      <c r="D2334" s="7">
        <f>VLOOKUP(A2334,'Data Analysis'!A2333:Q4668,6,FALSE)</f>
        <v>6.35</v>
      </c>
      <c r="E2334" s="7" t="str">
        <f>VLOOKUP(A2334,'Data Analysis'!A2333:Q4668,7,FALSE)</f>
        <v>No</v>
      </c>
      <c r="F2334" s="7" t="str">
        <f>VLOOKUP(A2334,'Data Analysis'!A2333:Q4668,9,FALSE)</f>
        <v>No</v>
      </c>
      <c r="G2334" s="7" t="str">
        <f>VLOOKUP(A2334,'Data Analysis'!A2333:Q4668,8,FALSE)</f>
        <v>Yes</v>
      </c>
      <c r="H2334" s="7">
        <f>VLOOKUP(A2334,'Data Analysis'!A2333:Q4668,10,FALSE)</f>
        <v>1</v>
      </c>
      <c r="I2334" s="7" t="str">
        <f>VLOOKUP(A2334,'Data Analysis'!A2333:Q4668,17,FALSE)</f>
        <v>No</v>
      </c>
      <c r="J2334" s="7" t="str">
        <f>VLOOKUP(A2334,'Data Analysis'!A2333:Q4668,11,FALSE)</f>
        <v>Underweight</v>
      </c>
      <c r="K2334" s="7" t="str">
        <f>VLOOKUP(A2334,'Data Analysis'!A2333:Q4668,12,FALSE)</f>
        <v>Prediabetes</v>
      </c>
      <c r="L2334" s="7" t="str">
        <f>VLOOKUP(A2334,'Data Analysis'!A2333:Q4668,13,FALSE)</f>
        <v>30-Jun-1993</v>
      </c>
      <c r="M2334" s="7">
        <f>VLOOKUP(A2334,'Data Analysis'!A2333:Q4668,14,FALSE)</f>
        <v>600</v>
      </c>
      <c r="N2334" s="7" t="str">
        <f>VLOOKUP(A2334,'Data Analysis'!A2333:Q4668,16,FALSE)</f>
        <v>tier - 2</v>
      </c>
      <c r="O2334" s="7" t="str">
        <f>VLOOKUP(A2334,'Data Analysis'!A2333:Q4668,15,FALSE)</f>
        <v>tier - 1</v>
      </c>
      <c r="P2334" s="7">
        <f>VLOOKUP(A2334,'Data Analysis'!A2333:Q4668,2,FALSE)</f>
        <v>29</v>
      </c>
      <c r="Q2334" s="7">
        <f>VLOOKUP(A2335,'Data Analysis'!A2334:Q4669,2,FALSE)</f>
        <v>30</v>
      </c>
    </row>
    <row r="2335" ht="15.6" spans="1:17">
      <c r="A2335" s="9" t="s">
        <v>4668</v>
      </c>
      <c r="B2335" s="7" t="str">
        <f>VLOOKUP(A2335,'Data Analysis'!A2334:Q4669,4,FALSE)</f>
        <v>  Evan P</v>
      </c>
      <c r="C2335" s="7">
        <f>VLOOKUP(A2335,'Data Analysis'!A2334:Q4669,5,FALSE)</f>
        <v>17.6</v>
      </c>
      <c r="D2335" s="7">
        <f>VLOOKUP(A2335,'Data Analysis'!A2334:Q4669,6,FALSE)</f>
        <v>4.39</v>
      </c>
      <c r="E2335" s="7" t="str">
        <f>VLOOKUP(A2335,'Data Analysis'!A2334:Q4669,7,FALSE)</f>
        <v>No</v>
      </c>
      <c r="F2335" s="7" t="str">
        <f>VLOOKUP(A2335,'Data Analysis'!A2334:Q4669,9,FALSE)</f>
        <v>No</v>
      </c>
      <c r="G2335" s="7" t="str">
        <f>VLOOKUP(A2335,'Data Analysis'!A2334:Q4669,8,FALSE)</f>
        <v>No</v>
      </c>
      <c r="H2335" s="7">
        <f>VLOOKUP(A2335,'Data Analysis'!A2334:Q4669,10,FALSE)</f>
        <v>1</v>
      </c>
      <c r="I2335" s="7" t="str">
        <f>VLOOKUP(A2335,'Data Analysis'!A2334:Q4669,17,FALSE)</f>
        <v>No</v>
      </c>
      <c r="J2335" s="7" t="str">
        <f>VLOOKUP(A2335,'Data Analysis'!A2334:Q4669,11,FALSE)</f>
        <v>Underweight</v>
      </c>
      <c r="K2335" s="7" t="str">
        <f>VLOOKUP(A2335,'Data Analysis'!A2334:Q4669,12,FALSE)</f>
        <v>Normal</v>
      </c>
      <c r="L2335" s="7" t="str">
        <f>VLOOKUP(A2335,'Data Analysis'!A2334:Q4669,13,FALSE)</f>
        <v>30-Nov-1992</v>
      </c>
      <c r="M2335" s="7">
        <f>VLOOKUP(A2335,'Data Analysis'!A2334:Q4669,14,FALSE)</f>
        <v>570.62</v>
      </c>
      <c r="N2335" s="7" t="str">
        <f>VLOOKUP(A2335,'Data Analysis'!A2334:Q4669,16,FALSE)</f>
        <v>tier - 2</v>
      </c>
      <c r="O2335" s="7" t="str">
        <f>VLOOKUP(A2335,'Data Analysis'!A2334:Q4669,15,FALSE)</f>
        <v>tier - 1</v>
      </c>
      <c r="P2335" s="7">
        <f>VLOOKUP(A2335,'Data Analysis'!A2334:Q4669,2,FALSE)</f>
        <v>30</v>
      </c>
      <c r="Q2335" s="7">
        <f>VLOOKUP(A2336,'Data Analysis'!A2335:Q4670,2,FALSE)</f>
        <v>30</v>
      </c>
    </row>
    <row r="2336" ht="15.6" spans="1:17">
      <c r="A2336" s="9" t="s">
        <v>4670</v>
      </c>
      <c r="B2336" s="7" t="str">
        <f>VLOOKUP(A2336,'Data Analysis'!A2335:Q4670,4,FALSE)</f>
        <v>  Aaron K</v>
      </c>
      <c r="C2336" s="7">
        <f>VLOOKUP(A2336,'Data Analysis'!A2335:Q4670,5,FALSE)</f>
        <v>17.58</v>
      </c>
      <c r="D2336" s="7">
        <f>VLOOKUP(A2336,'Data Analysis'!A2335:Q4670,6,FALSE)</f>
        <v>4.51</v>
      </c>
      <c r="E2336" s="7" t="str">
        <f>VLOOKUP(A2336,'Data Analysis'!A2335:Q4670,7,FALSE)</f>
        <v>No</v>
      </c>
      <c r="F2336" s="7" t="str">
        <f>VLOOKUP(A2336,'Data Analysis'!A2335:Q4670,9,FALSE)</f>
        <v>No</v>
      </c>
      <c r="G2336" s="7" t="str">
        <f>VLOOKUP(A2336,'Data Analysis'!A2335:Q4670,8,FALSE)</f>
        <v>No</v>
      </c>
      <c r="H2336" s="7">
        <f>VLOOKUP(A2336,'Data Analysis'!A2335:Q4670,10,FALSE)</f>
        <v>1</v>
      </c>
      <c r="I2336" s="7" t="str">
        <f>VLOOKUP(A2336,'Data Analysis'!A2335:Q4670,17,FALSE)</f>
        <v>No</v>
      </c>
      <c r="J2336" s="7" t="str">
        <f>VLOOKUP(A2336,'Data Analysis'!A2335:Q4670,11,FALSE)</f>
        <v>Underweight</v>
      </c>
      <c r="K2336" s="7" t="str">
        <f>VLOOKUP(A2336,'Data Analysis'!A2335:Q4670,12,FALSE)</f>
        <v>Normal</v>
      </c>
      <c r="L2336" s="7" t="str">
        <f>VLOOKUP(A2336,'Data Analysis'!A2335:Q4670,13,FALSE)</f>
        <v>9-Jul-1992</v>
      </c>
      <c r="M2336" s="7">
        <f>VLOOKUP(A2336,'Data Analysis'!A2335:Q4670,14,FALSE)</f>
        <v>563.84</v>
      </c>
      <c r="N2336" s="7" t="str">
        <f>VLOOKUP(A2336,'Data Analysis'!A2335:Q4670,16,FALSE)</f>
        <v>tier - 2</v>
      </c>
      <c r="O2336" s="7" t="str">
        <f>VLOOKUP(A2336,'Data Analysis'!A2335:Q4670,15,FALSE)</f>
        <v>tier - 3</v>
      </c>
      <c r="P2336" s="7">
        <f>VLOOKUP(A2336,'Data Analysis'!A2335:Q4670,2,FALSE)</f>
        <v>30</v>
      </c>
      <c r="Q2336" s="7" t="e">
        <f>VLOOKUP(A2337,'Data Analysis'!A2336:Q4671,2,FALSE)</f>
        <v>#N/A</v>
      </c>
    </row>
  </sheetData>
  <autoFilter xmlns:etc="http://www.wps.cn/officeDocument/2017/etCustomData" ref="A1:Q2336" etc:filterBottomFollowUsedRange="0">
    <extLst/>
  </autoFilter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4"/>
  <sheetViews>
    <sheetView topLeftCell="A19" workbookViewId="0">
      <selection activeCell="A20" sqref="A20"/>
    </sheetView>
  </sheetViews>
  <sheetFormatPr defaultColWidth="8.88888888888889" defaultRowHeight="14.4" outlineLevelCol="2"/>
  <cols>
    <col min="1" max="1" width="27.5555555555556"/>
    <col min="2" max="3" width="24"/>
    <col min="4" max="669" width="9.66666666666667"/>
    <col min="670" max="670" width="11.4444444444444"/>
  </cols>
  <sheetData>
    <row r="3" spans="1:2">
      <c r="A3" t="s">
        <v>10492</v>
      </c>
      <c r="B3" t="s">
        <v>10494</v>
      </c>
    </row>
    <row r="4" spans="1:2">
      <c r="A4" t="s">
        <v>4687</v>
      </c>
      <c r="B4">
        <v>1847</v>
      </c>
    </row>
    <row r="5" spans="1:2">
      <c r="A5" t="s">
        <v>4689</v>
      </c>
      <c r="B5">
        <v>488</v>
      </c>
    </row>
    <row r="6" spans="1:2">
      <c r="A6" t="s">
        <v>10495</v>
      </c>
      <c r="B6">
        <v>2335</v>
      </c>
    </row>
    <row r="19" spans="1:3">
      <c r="A19" t="s">
        <v>8398</v>
      </c>
      <c r="B19" t="s">
        <v>10496</v>
      </c>
      <c r="C19" t="s">
        <v>10497</v>
      </c>
    </row>
    <row r="20" spans="1:3">
      <c r="A20">
        <v>0</v>
      </c>
      <c r="B20">
        <v>1074</v>
      </c>
      <c r="C20">
        <v>7.10313780260707</v>
      </c>
    </row>
    <row r="21" spans="1:3">
      <c r="A21">
        <v>1</v>
      </c>
      <c r="B21">
        <v>965</v>
      </c>
      <c r="C21">
        <v>5.81165803108808</v>
      </c>
    </row>
    <row r="22" spans="1:3">
      <c r="A22">
        <v>2</v>
      </c>
      <c r="B22">
        <v>274</v>
      </c>
      <c r="C22">
        <v>7.02109489051095</v>
      </c>
    </row>
    <row r="23" spans="1:3">
      <c r="A23">
        <v>3</v>
      </c>
      <c r="B23">
        <v>22</v>
      </c>
      <c r="C23">
        <v>9.14363636363637</v>
      </c>
    </row>
    <row r="24" spans="1:3">
      <c r="A24" t="s">
        <v>10495</v>
      </c>
      <c r="B24">
        <v>2335</v>
      </c>
      <c r="C24">
        <v>6.57899785867237</v>
      </c>
    </row>
  </sheetData>
  <pageMargins left="0.75" right="0.75" top="1" bottom="1" header="0.5" footer="0.5"/>
  <headerFooter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48"/>
  <sheetViews>
    <sheetView topLeftCell="A43" workbookViewId="0">
      <selection activeCell="M53" sqref="M53"/>
    </sheetView>
  </sheetViews>
  <sheetFormatPr defaultColWidth="8.88888888888889" defaultRowHeight="14.4" outlineLevelCol="5"/>
  <cols>
    <col min="1" max="1" width="17.1111111111111"/>
    <col min="2" max="2" width="16.2222222222222"/>
    <col min="3" max="5" width="14.2222222222222"/>
    <col min="6" max="7" width="12.8888888888889"/>
  </cols>
  <sheetData>
    <row r="3" spans="1:2">
      <c r="A3" t="s">
        <v>10498</v>
      </c>
      <c r="B3" t="s">
        <v>4743</v>
      </c>
    </row>
    <row r="4" spans="1:5">
      <c r="A4" t="s">
        <v>8399</v>
      </c>
      <c r="B4" t="s">
        <v>8406</v>
      </c>
      <c r="C4" t="s">
        <v>8414</v>
      </c>
      <c r="D4" t="s">
        <v>8409</v>
      </c>
      <c r="E4" t="s">
        <v>10495</v>
      </c>
    </row>
    <row r="5" spans="1:5">
      <c r="A5" t="s">
        <v>8412</v>
      </c>
      <c r="B5">
        <v>2345357.81</v>
      </c>
      <c r="C5">
        <v>2511066.79</v>
      </c>
      <c r="D5">
        <v>1279271.77</v>
      </c>
      <c r="E5">
        <v>6135696.37</v>
      </c>
    </row>
    <row r="6" spans="1:5">
      <c r="A6" t="s">
        <v>8405</v>
      </c>
      <c r="B6">
        <v>7011221.79</v>
      </c>
      <c r="C6">
        <v>7405234.53999999</v>
      </c>
      <c r="D6">
        <v>2857981.36</v>
      </c>
      <c r="E6">
        <v>17274437.69</v>
      </c>
    </row>
    <row r="7" spans="1:5">
      <c r="A7" t="s">
        <v>8408</v>
      </c>
      <c r="B7">
        <v>3139436.58</v>
      </c>
      <c r="C7">
        <v>3355537.62</v>
      </c>
      <c r="D7">
        <v>1455173.22</v>
      </c>
      <c r="E7">
        <v>7950147.42</v>
      </c>
    </row>
    <row r="8" spans="1:5">
      <c r="A8" t="s">
        <v>8724</v>
      </c>
      <c r="B8">
        <v>108671.8</v>
      </c>
      <c r="C8">
        <v>93725.21</v>
      </c>
      <c r="D8">
        <v>29680.12</v>
      </c>
      <c r="E8">
        <v>232077.13</v>
      </c>
    </row>
    <row r="9" spans="1:5">
      <c r="A9" t="s">
        <v>10495</v>
      </c>
      <c r="B9">
        <v>12604687.98</v>
      </c>
      <c r="C9">
        <v>13365564.16</v>
      </c>
      <c r="D9">
        <v>5622106.47</v>
      </c>
      <c r="E9">
        <v>31592358.61</v>
      </c>
    </row>
    <row r="31" spans="1:3">
      <c r="A31" t="s">
        <v>10498</v>
      </c>
      <c r="B31"/>
      <c r="C31" t="s">
        <v>8403</v>
      </c>
    </row>
    <row r="32" spans="1:6">
      <c r="A32" t="s">
        <v>4743</v>
      </c>
      <c r="B32" t="s">
        <v>8399</v>
      </c>
      <c r="C32" t="s">
        <v>4713</v>
      </c>
      <c r="D32" t="s">
        <v>4709</v>
      </c>
      <c r="E32" t="s">
        <v>4710</v>
      </c>
      <c r="F32" t="s">
        <v>10495</v>
      </c>
    </row>
    <row r="33" spans="1:6">
      <c r="A33" t="s">
        <v>8406</v>
      </c>
      <c r="B33"/>
      <c r="C33">
        <v>3701776.91</v>
      </c>
      <c r="D33">
        <v>5840250.33</v>
      </c>
      <c r="E33">
        <v>3062660.74</v>
      </c>
      <c r="F33">
        <v>12604687.98</v>
      </c>
    </row>
    <row r="34" spans="2:6">
      <c r="B34" t="s">
        <v>8412</v>
      </c>
      <c r="C34">
        <v>705366.27</v>
      </c>
      <c r="D34">
        <v>1129792.67</v>
      </c>
      <c r="E34">
        <v>510198.87</v>
      </c>
      <c r="F34">
        <v>2345357.81</v>
      </c>
    </row>
    <row r="35" spans="2:6">
      <c r="B35" t="s">
        <v>8405</v>
      </c>
      <c r="C35">
        <v>1968818.69</v>
      </c>
      <c r="D35">
        <v>3463846.36</v>
      </c>
      <c r="E35">
        <v>1578556.74</v>
      </c>
      <c r="F35">
        <v>7011221.79</v>
      </c>
    </row>
    <row r="36" spans="2:6">
      <c r="B36" t="s">
        <v>8408</v>
      </c>
      <c r="C36">
        <v>1027591.95</v>
      </c>
      <c r="D36">
        <v>1175032.89</v>
      </c>
      <c r="E36">
        <v>936811.74</v>
      </c>
      <c r="F36">
        <v>3139436.58</v>
      </c>
    </row>
    <row r="37" spans="2:6">
      <c r="B37" t="s">
        <v>8724</v>
      </c>
      <c r="C37"/>
      <c r="D37">
        <v>71578.41</v>
      </c>
      <c r="E37">
        <v>37093.39</v>
      </c>
      <c r="F37">
        <v>108671.8</v>
      </c>
    </row>
    <row r="38" spans="1:6">
      <c r="A38" t="s">
        <v>8414</v>
      </c>
      <c r="B38"/>
      <c r="C38">
        <v>3743641.02</v>
      </c>
      <c r="D38">
        <v>7092424.56</v>
      </c>
      <c r="E38">
        <v>2528798.58</v>
      </c>
      <c r="F38">
        <v>13364864.16</v>
      </c>
    </row>
    <row r="39" spans="2:6">
      <c r="B39" t="s">
        <v>8412</v>
      </c>
      <c r="C39">
        <v>545607.16</v>
      </c>
      <c r="D39">
        <v>1418148.4</v>
      </c>
      <c r="E39">
        <v>546611.23</v>
      </c>
      <c r="F39">
        <v>2510366.79</v>
      </c>
    </row>
    <row r="40" spans="2:6">
      <c r="B40" t="s">
        <v>8405</v>
      </c>
      <c r="C40">
        <v>2116308.39</v>
      </c>
      <c r="D40">
        <v>3891998.09</v>
      </c>
      <c r="E40">
        <v>1396928.06</v>
      </c>
      <c r="F40">
        <v>7405234.54</v>
      </c>
    </row>
    <row r="41" spans="2:6">
      <c r="B41" t="s">
        <v>8408</v>
      </c>
      <c r="C41">
        <v>1081725.47</v>
      </c>
      <c r="D41">
        <v>1708749.06</v>
      </c>
      <c r="E41">
        <v>565063.09</v>
      </c>
      <c r="F41">
        <v>3355537.62</v>
      </c>
    </row>
    <row r="42" spans="2:6">
      <c r="B42" t="s">
        <v>8724</v>
      </c>
      <c r="C42"/>
      <c r="D42">
        <v>73529.01</v>
      </c>
      <c r="E42">
        <v>20196.2</v>
      </c>
      <c r="F42">
        <v>93725.21</v>
      </c>
    </row>
    <row r="43" spans="1:6">
      <c r="A43" t="s">
        <v>8409</v>
      </c>
      <c r="B43"/>
      <c r="C43">
        <v>1713858.44</v>
      </c>
      <c r="D43">
        <v>2942354.72</v>
      </c>
      <c r="E43">
        <v>965893.31</v>
      </c>
      <c r="F43">
        <v>5622106.47</v>
      </c>
    </row>
    <row r="44" spans="2:6">
      <c r="B44" t="s">
        <v>8412</v>
      </c>
      <c r="C44">
        <v>361492.69</v>
      </c>
      <c r="D44">
        <v>732298.25</v>
      </c>
      <c r="E44">
        <v>185480.83</v>
      </c>
      <c r="F44">
        <v>1279271.77</v>
      </c>
    </row>
    <row r="45" spans="2:6">
      <c r="B45" t="s">
        <v>8405</v>
      </c>
      <c r="C45">
        <v>884239.36</v>
      </c>
      <c r="D45">
        <v>1508878.09</v>
      </c>
      <c r="E45">
        <v>464863.91</v>
      </c>
      <c r="F45">
        <v>2857981.36</v>
      </c>
    </row>
    <row r="46" spans="2:6">
      <c r="B46" t="s">
        <v>8408</v>
      </c>
      <c r="C46">
        <v>468126.39</v>
      </c>
      <c r="D46">
        <v>673928.8</v>
      </c>
      <c r="E46">
        <v>313118.03</v>
      </c>
      <c r="F46">
        <v>1455173.22</v>
      </c>
    </row>
    <row r="47" spans="2:6">
      <c r="B47" t="s">
        <v>8724</v>
      </c>
      <c r="C47"/>
      <c r="D47">
        <v>27249.58</v>
      </c>
      <c r="E47">
        <v>2430.54</v>
      </c>
      <c r="F47">
        <v>29680.12</v>
      </c>
    </row>
    <row r="48" spans="1:6">
      <c r="A48" t="s">
        <v>10495</v>
      </c>
      <c r="B48"/>
      <c r="C48">
        <v>9159276.37</v>
      </c>
      <c r="D48">
        <v>15875029.61</v>
      </c>
      <c r="E48">
        <v>6557352.63</v>
      </c>
      <c r="F48">
        <v>31591658.61</v>
      </c>
    </row>
  </sheetData>
  <pageMargins left="0.75" right="0.75" top="1" bottom="1" header="0.5" footer="0.5"/>
  <headerFooter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53"/>
  <sheetViews>
    <sheetView workbookViewId="0">
      <selection activeCell="M51" sqref="M51"/>
    </sheetView>
  </sheetViews>
  <sheetFormatPr defaultColWidth="8.88888888888889" defaultRowHeight="14.4" outlineLevelCol="2"/>
  <cols>
    <col min="1" max="1" width="11.6666666666667"/>
    <col min="2" max="3" width="17.4444444444444"/>
  </cols>
  <sheetData>
    <row r="3" spans="1:3">
      <c r="A3" t="s">
        <v>8390</v>
      </c>
      <c r="B3" t="s">
        <v>10499</v>
      </c>
      <c r="C3" t="s">
        <v>10500</v>
      </c>
    </row>
    <row r="4" spans="1:3">
      <c r="A4">
        <v>18</v>
      </c>
      <c r="B4">
        <v>2938.475</v>
      </c>
      <c r="C4">
        <v>483.25</v>
      </c>
    </row>
    <row r="5" spans="1:3">
      <c r="A5">
        <v>19</v>
      </c>
      <c r="B5">
        <v>2550.26</v>
      </c>
      <c r="C5">
        <v>445.32</v>
      </c>
    </row>
    <row r="6" spans="1:3">
      <c r="A6">
        <v>20</v>
      </c>
      <c r="B6">
        <v>1625.06</v>
      </c>
      <c r="C6">
        <v>540.82</v>
      </c>
    </row>
    <row r="7" spans="1:3">
      <c r="A7">
        <v>21</v>
      </c>
      <c r="B7">
        <v>1258.77</v>
      </c>
      <c r="C7">
        <v>220.05</v>
      </c>
    </row>
    <row r="8" spans="1:3">
      <c r="A8">
        <v>22</v>
      </c>
      <c r="B8">
        <v>1694.255</v>
      </c>
      <c r="C8">
        <v>274.39</v>
      </c>
    </row>
    <row r="9" spans="1:3">
      <c r="A9">
        <v>23</v>
      </c>
      <c r="B9">
        <v>1541.465</v>
      </c>
      <c r="C9">
        <v>259.46</v>
      </c>
    </row>
    <row r="10" spans="1:3">
      <c r="A10">
        <v>24</v>
      </c>
      <c r="B10">
        <v>1334.805</v>
      </c>
      <c r="C10">
        <v>237.48</v>
      </c>
    </row>
    <row r="11" spans="1:3">
      <c r="A11">
        <v>25</v>
      </c>
      <c r="B11">
        <v>1729.62</v>
      </c>
      <c r="C11">
        <v>299.76</v>
      </c>
    </row>
    <row r="12" spans="1:3">
      <c r="A12">
        <v>26</v>
      </c>
      <c r="B12">
        <v>1339.42</v>
      </c>
      <c r="C12">
        <v>224.53</v>
      </c>
    </row>
    <row r="13" spans="1:3">
      <c r="A13">
        <v>27</v>
      </c>
      <c r="B13">
        <v>1546.13</v>
      </c>
      <c r="C13">
        <v>251.98</v>
      </c>
    </row>
    <row r="14" spans="1:3">
      <c r="A14">
        <v>28</v>
      </c>
      <c r="B14">
        <v>1737.64</v>
      </c>
      <c r="C14">
        <v>292.36</v>
      </c>
    </row>
    <row r="15" spans="1:3">
      <c r="A15">
        <v>29</v>
      </c>
      <c r="B15">
        <v>1630.455</v>
      </c>
      <c r="C15">
        <v>275.83</v>
      </c>
    </row>
    <row r="16" spans="1:3">
      <c r="A16">
        <v>30</v>
      </c>
      <c r="B16">
        <v>1876.995</v>
      </c>
      <c r="C16">
        <v>290.28</v>
      </c>
    </row>
    <row r="17" spans="1:3">
      <c r="A17">
        <v>31</v>
      </c>
      <c r="B17">
        <v>1430.925</v>
      </c>
      <c r="C17">
        <v>245.32</v>
      </c>
    </row>
    <row r="18" spans="1:3">
      <c r="A18">
        <v>32</v>
      </c>
      <c r="B18">
        <v>1662.32</v>
      </c>
      <c r="C18">
        <v>258.99</v>
      </c>
    </row>
    <row r="19" spans="1:3">
      <c r="A19">
        <v>33</v>
      </c>
      <c r="B19">
        <v>1415.36</v>
      </c>
      <c r="C19">
        <v>226.59</v>
      </c>
    </row>
    <row r="20" spans="1:3">
      <c r="A20">
        <v>34</v>
      </c>
      <c r="B20">
        <v>1893.095</v>
      </c>
      <c r="C20">
        <v>326.68</v>
      </c>
    </row>
    <row r="21" spans="1:3">
      <c r="A21">
        <v>35</v>
      </c>
      <c r="B21">
        <v>1218.81</v>
      </c>
      <c r="C21">
        <v>205.81</v>
      </c>
    </row>
    <row r="22" spans="1:3">
      <c r="A22">
        <v>36</v>
      </c>
      <c r="B22">
        <v>1238.23</v>
      </c>
      <c r="C22">
        <v>380.4</v>
      </c>
    </row>
    <row r="23" spans="1:3">
      <c r="A23">
        <v>37</v>
      </c>
      <c r="B23">
        <v>1566.84</v>
      </c>
      <c r="C23">
        <v>273.77</v>
      </c>
    </row>
    <row r="24" spans="1:3">
      <c r="A24">
        <v>38</v>
      </c>
      <c r="B24">
        <v>1246.545</v>
      </c>
      <c r="C24">
        <v>231.34</v>
      </c>
    </row>
    <row r="25" spans="1:3">
      <c r="A25">
        <v>39</v>
      </c>
      <c r="B25">
        <v>1301.575</v>
      </c>
      <c r="C25">
        <v>227.54</v>
      </c>
    </row>
    <row r="26" spans="1:3">
      <c r="A26">
        <v>40</v>
      </c>
      <c r="B26">
        <v>1684.195</v>
      </c>
      <c r="C26">
        <v>278.22</v>
      </c>
    </row>
    <row r="27" spans="1:3">
      <c r="A27">
        <v>41</v>
      </c>
      <c r="B27">
        <v>1562.275</v>
      </c>
      <c r="C27">
        <v>488.3</v>
      </c>
    </row>
    <row r="28" spans="1:3">
      <c r="A28">
        <v>42</v>
      </c>
      <c r="B28">
        <v>1429.35</v>
      </c>
      <c r="C28">
        <v>244.48</v>
      </c>
    </row>
    <row r="29" spans="1:3">
      <c r="A29">
        <v>43</v>
      </c>
      <c r="B29">
        <v>1615.25</v>
      </c>
      <c r="C29">
        <v>262.21</v>
      </c>
    </row>
    <row r="30" spans="1:3">
      <c r="A30">
        <v>44</v>
      </c>
      <c r="B30">
        <v>1542.495</v>
      </c>
      <c r="C30">
        <v>472.09</v>
      </c>
    </row>
    <row r="31" spans="1:3">
      <c r="A31">
        <v>45</v>
      </c>
      <c r="B31">
        <v>1330.44</v>
      </c>
      <c r="C31">
        <v>238.74</v>
      </c>
    </row>
    <row r="32" spans="1:3">
      <c r="A32">
        <v>46</v>
      </c>
      <c r="B32">
        <v>1764.535</v>
      </c>
      <c r="C32">
        <v>305.85</v>
      </c>
    </row>
    <row r="33" spans="1:3">
      <c r="A33">
        <v>47</v>
      </c>
      <c r="B33">
        <v>1646.02</v>
      </c>
      <c r="C33">
        <v>459.27</v>
      </c>
    </row>
    <row r="34" spans="1:3">
      <c r="A34">
        <v>48</v>
      </c>
      <c r="B34">
        <v>1857</v>
      </c>
      <c r="C34">
        <v>554.68</v>
      </c>
    </row>
    <row r="35" spans="1:3">
      <c r="A35">
        <v>49</v>
      </c>
      <c r="B35">
        <v>1467.45</v>
      </c>
      <c r="C35">
        <v>467.66</v>
      </c>
    </row>
    <row r="36" spans="1:3">
      <c r="A36">
        <v>50</v>
      </c>
      <c r="B36">
        <v>1771.945</v>
      </c>
      <c r="C36">
        <v>302.97</v>
      </c>
    </row>
    <row r="37" spans="1:3">
      <c r="A37">
        <v>51</v>
      </c>
      <c r="B37">
        <v>1756.625</v>
      </c>
      <c r="C37">
        <v>501.1</v>
      </c>
    </row>
    <row r="38" spans="1:3">
      <c r="A38">
        <v>52</v>
      </c>
      <c r="B38">
        <v>1821.325</v>
      </c>
      <c r="C38">
        <v>525.88</v>
      </c>
    </row>
    <row r="39" spans="1:3">
      <c r="A39">
        <v>53</v>
      </c>
      <c r="B39">
        <v>1600.745</v>
      </c>
      <c r="C39">
        <v>273.37</v>
      </c>
    </row>
    <row r="40" spans="1:3">
      <c r="A40">
        <v>54</v>
      </c>
      <c r="B40">
        <v>1521.07</v>
      </c>
      <c r="C40">
        <v>448.62</v>
      </c>
    </row>
    <row r="41" spans="1:3">
      <c r="A41">
        <v>55</v>
      </c>
      <c r="B41">
        <v>1485.67</v>
      </c>
      <c r="C41">
        <v>428.08</v>
      </c>
    </row>
    <row r="42" spans="1:3">
      <c r="A42">
        <v>56</v>
      </c>
      <c r="B42">
        <v>1604.965</v>
      </c>
      <c r="C42">
        <v>244.06</v>
      </c>
    </row>
    <row r="43" spans="1:3">
      <c r="A43">
        <v>57</v>
      </c>
      <c r="B43">
        <v>1495.785</v>
      </c>
      <c r="C43">
        <v>471.3</v>
      </c>
    </row>
    <row r="44" spans="1:3">
      <c r="A44">
        <v>58</v>
      </c>
      <c r="B44">
        <v>1363.155</v>
      </c>
      <c r="C44">
        <v>230.06</v>
      </c>
    </row>
    <row r="45" spans="1:3">
      <c r="A45">
        <v>59</v>
      </c>
      <c r="B45">
        <v>1587.735</v>
      </c>
      <c r="C45">
        <v>441.43</v>
      </c>
    </row>
    <row r="46" spans="1:3">
      <c r="A46">
        <v>60</v>
      </c>
      <c r="B46">
        <v>1630.16</v>
      </c>
      <c r="C46">
        <v>483.94</v>
      </c>
    </row>
    <row r="47" spans="1:3">
      <c r="A47">
        <v>61</v>
      </c>
      <c r="B47">
        <v>748.61</v>
      </c>
      <c r="C47">
        <v>201.73</v>
      </c>
    </row>
    <row r="48" spans="1:3">
      <c r="A48">
        <v>62</v>
      </c>
      <c r="B48">
        <v>710.915</v>
      </c>
      <c r="C48">
        <v>212.99</v>
      </c>
    </row>
    <row r="49" spans="1:3">
      <c r="A49">
        <v>63</v>
      </c>
      <c r="B49">
        <v>733.545</v>
      </c>
      <c r="C49">
        <v>126.6</v>
      </c>
    </row>
    <row r="50" spans="1:3">
      <c r="A50">
        <v>64</v>
      </c>
      <c r="B50">
        <v>732.25</v>
      </c>
      <c r="C50">
        <v>196.95</v>
      </c>
    </row>
    <row r="51" spans="1:3">
      <c r="A51">
        <v>65</v>
      </c>
      <c r="B51">
        <v>26.885</v>
      </c>
      <c r="C51">
        <v>9.86</v>
      </c>
    </row>
    <row r="52" spans="1:3">
      <c r="A52" t="e">
        <v>#VALUE!</v>
      </c>
      <c r="B52">
        <v>53.69</v>
      </c>
      <c r="C52">
        <v>19.57</v>
      </c>
    </row>
    <row r="53" spans="1:3">
      <c r="A53" t="s">
        <v>10495</v>
      </c>
      <c r="B53">
        <v>72321.135</v>
      </c>
      <c r="C53">
        <v>15361.96</v>
      </c>
    </row>
  </sheetData>
  <pageMargins left="0.75" right="0.75" top="1" bottom="1" header="0.5" footer="0.5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7"/>
  <sheetViews>
    <sheetView showGridLines="0" topLeftCell="A49" workbookViewId="0">
      <selection activeCell="C55" sqref="C55"/>
    </sheetView>
  </sheetViews>
  <sheetFormatPr defaultColWidth="8.88888888888889" defaultRowHeight="14.4"/>
  <sheetData>
    <row r="1" spans="1:16">
      <c r="A1" s="1" t="s">
        <v>10501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16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16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16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1:16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1:16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1:16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1:16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1: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1:16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1:16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1:16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1:16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1:16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1:16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1:16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1:16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1:1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1:16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1:16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1:16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1:16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1:16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1:16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1:16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1:16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1:16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  <row r="36" spans="1:1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</row>
    <row r="37" spans="1:16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</row>
    <row r="38" spans="1:16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</row>
    <row r="39" spans="1:16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r="40" spans="1:16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</row>
    <row r="41" spans="1:16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</row>
    <row r="42" spans="1:16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</row>
    <row r="43" spans="1:1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</row>
    <row r="44" spans="1:16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</row>
    <row r="45" spans="1:16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</row>
    <row r="46" spans="1:1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 spans="1:1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spans="1:1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spans="1:1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spans="1:1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spans="1:1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spans="1:1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spans="1:1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spans="1:1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ht="26" customHeight="1" spans="1:1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spans="1:1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spans="1:1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</sheetData>
  <mergeCells count="1">
    <mergeCell ref="A1:P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Customer Names</vt:lpstr>
      <vt:lpstr>Medical Examinations</vt:lpstr>
      <vt:lpstr>Hospitalisation Details</vt:lpstr>
      <vt:lpstr>Data Clearning</vt:lpstr>
      <vt:lpstr>Data Transformation</vt:lpstr>
      <vt:lpstr>Data Exploration </vt:lpstr>
      <vt:lpstr>Data Analysis</vt:lpstr>
      <vt:lpstr>Health care</vt:lpstr>
      <vt:lpstr>Pie chart &amp; Donut chart </vt:lpstr>
      <vt:lpstr>Column &amp; Bars</vt:lpstr>
      <vt:lpstr>Line &amp; Scatter plot</vt:lpstr>
      <vt:lpstr>Dash 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karthick 3007</cp:lastModifiedBy>
  <dcterms:created xsi:type="dcterms:W3CDTF">2015-06-05T18:17:00Z</dcterms:created>
  <dcterms:modified xsi:type="dcterms:W3CDTF">2024-11-26T23:14:59Z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9A459801901E436F82652B7F7177A0C6_13</vt:lpwstr>
  </property>
  <property fmtid="{D5CDD505-2E9C-101B-9397-08002B2CF9AE}" pid="3" name="KSOProductBuildVer">
    <vt:lpwstr>1033-12.2.0.18911</vt:lpwstr>
  </property>
</Properties>
</file>